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bianE\Desktop\ofertas y condiciones\"/>
    </mc:Choice>
  </mc:AlternateContent>
  <xr:revisionPtr revIDLastSave="0" documentId="8_{B01162E3-6806-5040-855F-4BF5AF42C8F8}" xr6:coauthVersionLast="47" xr6:coauthVersionMax="47" xr10:uidLastSave="{00000000-0000-0000-0000-000000000000}"/>
  <bookViews>
    <workbookView xWindow="-120" yWindow="-120" windowWidth="20730" windowHeight="11040" activeTab="2" xr2:uid="{D8E4DA6C-F3F9-4BAE-B23A-CA1057D136C2}"/>
  </bookViews>
  <sheets>
    <sheet name="OFERTAS" sheetId="1" r:id="rId1"/>
    <sheet name="DESTACADOS" sheetId="2" r:id="rId2"/>
    <sheet name="COMBOS" sheetId="3" r:id="rId3"/>
  </sheets>
  <externalReferences>
    <externalReference r:id="rId4"/>
  </externalReferences>
  <definedNames>
    <definedName name="_xlnm._FilterDatabase" localSheetId="2" hidden="1">'COMBOS'!#REF!</definedName>
    <definedName name="_xlnm._FilterDatabase" localSheetId="1" hidden="1">DESTACADOS!$A$1:$K$139</definedName>
    <definedName name="_xlnm._FilterDatabase" localSheetId="0" hidden="1">OFERTAS!$A$1:$P$559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8" i="3" l="1"/>
  <c r="G187" i="3"/>
  <c r="G186" i="3"/>
  <c r="E139" i="2"/>
  <c r="D139" i="2"/>
  <c r="C139" i="2"/>
  <c r="B139" i="2"/>
  <c r="E138" i="2"/>
  <c r="D138" i="2"/>
  <c r="C138" i="2"/>
  <c r="B138" i="2"/>
  <c r="E137" i="2"/>
  <c r="D137" i="2"/>
  <c r="C137" i="2"/>
  <c r="B137" i="2"/>
  <c r="E136" i="2"/>
  <c r="D136" i="2"/>
  <c r="C136" i="2"/>
  <c r="B136" i="2"/>
  <c r="E135" i="2"/>
  <c r="D135" i="2"/>
  <c r="C135" i="2"/>
  <c r="B135" i="2"/>
  <c r="E134" i="2"/>
  <c r="D134" i="2"/>
  <c r="C134" i="2"/>
  <c r="B134" i="2"/>
  <c r="E133" i="2"/>
  <c r="D133" i="2"/>
  <c r="C133" i="2"/>
  <c r="B133" i="2"/>
  <c r="E132" i="2"/>
  <c r="D132" i="2"/>
  <c r="C132" i="2"/>
  <c r="B132" i="2"/>
  <c r="E131" i="2"/>
  <c r="D131" i="2"/>
  <c r="C131" i="2"/>
  <c r="B131" i="2"/>
  <c r="E130" i="2"/>
  <c r="D130" i="2"/>
  <c r="C130" i="2"/>
  <c r="B130" i="2"/>
  <c r="E129" i="2"/>
  <c r="D129" i="2"/>
  <c r="C129" i="2"/>
  <c r="B129" i="2"/>
  <c r="E128" i="2"/>
  <c r="D128" i="2"/>
  <c r="C128" i="2"/>
  <c r="B128" i="2"/>
  <c r="E127" i="2"/>
  <c r="D127" i="2"/>
  <c r="C127" i="2"/>
  <c r="B127" i="2"/>
  <c r="E126" i="2"/>
  <c r="D126" i="2"/>
  <c r="C126" i="2"/>
  <c r="B126" i="2"/>
  <c r="E125" i="2"/>
  <c r="D125" i="2"/>
  <c r="C125" i="2"/>
  <c r="B125" i="2"/>
  <c r="E124" i="2"/>
  <c r="D124" i="2"/>
  <c r="C124" i="2"/>
  <c r="B124" i="2"/>
  <c r="E123" i="2"/>
  <c r="D123" i="2"/>
  <c r="C123" i="2"/>
  <c r="B123" i="2"/>
  <c r="E122" i="2"/>
  <c r="D122" i="2"/>
  <c r="C122" i="2"/>
  <c r="B122" i="2"/>
  <c r="E121" i="2"/>
  <c r="D121" i="2"/>
  <c r="C121" i="2"/>
  <c r="B121" i="2"/>
  <c r="E120" i="2"/>
  <c r="D120" i="2"/>
  <c r="C120" i="2"/>
  <c r="B120" i="2"/>
  <c r="E119" i="2"/>
  <c r="D119" i="2"/>
  <c r="C119" i="2"/>
  <c r="B119" i="2"/>
  <c r="E118" i="2"/>
  <c r="D118" i="2"/>
  <c r="C118" i="2"/>
  <c r="B118" i="2"/>
  <c r="E117" i="2"/>
  <c r="D117" i="2"/>
  <c r="C117" i="2"/>
  <c r="B117" i="2"/>
  <c r="E116" i="2"/>
  <c r="D116" i="2"/>
  <c r="C116" i="2"/>
  <c r="B116" i="2"/>
  <c r="E115" i="2"/>
  <c r="D115" i="2"/>
  <c r="C115" i="2"/>
  <c r="B115" i="2"/>
  <c r="E114" i="2"/>
  <c r="D114" i="2"/>
  <c r="C114" i="2"/>
  <c r="B114" i="2"/>
  <c r="E113" i="2"/>
  <c r="D113" i="2"/>
  <c r="C113" i="2"/>
  <c r="B113" i="2"/>
  <c r="E112" i="2"/>
  <c r="D112" i="2"/>
  <c r="C112" i="2"/>
  <c r="B112" i="2"/>
  <c r="E111" i="2"/>
  <c r="D111" i="2"/>
  <c r="C111" i="2"/>
  <c r="B111" i="2"/>
  <c r="E110" i="2"/>
  <c r="D110" i="2"/>
  <c r="C110" i="2"/>
  <c r="B110" i="2"/>
  <c r="E109" i="2"/>
  <c r="D109" i="2"/>
  <c r="C109" i="2"/>
  <c r="B109" i="2"/>
  <c r="E108" i="2"/>
  <c r="D108" i="2"/>
  <c r="C108" i="2"/>
  <c r="B108" i="2"/>
  <c r="E107" i="2"/>
  <c r="D107" i="2"/>
  <c r="C107" i="2"/>
  <c r="B107" i="2"/>
  <c r="E106" i="2"/>
  <c r="D106" i="2"/>
  <c r="C106" i="2"/>
  <c r="B106" i="2"/>
  <c r="E105" i="2"/>
  <c r="D105" i="2"/>
  <c r="C105" i="2"/>
  <c r="B105" i="2"/>
  <c r="E104" i="2"/>
  <c r="D104" i="2"/>
  <c r="C104" i="2"/>
  <c r="B104" i="2"/>
  <c r="E103" i="2"/>
  <c r="D103" i="2"/>
  <c r="C103" i="2"/>
  <c r="B103" i="2"/>
  <c r="E102" i="2"/>
  <c r="D102" i="2"/>
  <c r="C102" i="2"/>
  <c r="B102" i="2"/>
  <c r="E101" i="2"/>
  <c r="D101" i="2"/>
  <c r="C101" i="2"/>
  <c r="B101" i="2"/>
  <c r="E100" i="2"/>
  <c r="D100" i="2"/>
  <c r="C100" i="2"/>
  <c r="B100" i="2"/>
  <c r="E99" i="2"/>
  <c r="D99" i="2"/>
  <c r="C99" i="2"/>
  <c r="B99" i="2"/>
  <c r="E98" i="2"/>
  <c r="D98" i="2"/>
  <c r="C98" i="2"/>
  <c r="B98" i="2"/>
  <c r="E97" i="2"/>
  <c r="D97" i="2"/>
  <c r="C97" i="2"/>
  <c r="B97" i="2"/>
  <c r="E96" i="2"/>
  <c r="D96" i="2"/>
  <c r="C96" i="2"/>
  <c r="B96" i="2"/>
  <c r="E95" i="2"/>
  <c r="D95" i="2"/>
  <c r="C95" i="2"/>
  <c r="B95" i="2"/>
  <c r="E94" i="2"/>
  <c r="D94" i="2"/>
  <c r="C94" i="2"/>
  <c r="B94" i="2"/>
  <c r="E93" i="2"/>
  <c r="D93" i="2"/>
  <c r="C93" i="2"/>
  <c r="B93" i="2"/>
  <c r="E92" i="2"/>
  <c r="D92" i="2"/>
  <c r="C92" i="2"/>
  <c r="B92" i="2"/>
  <c r="E91" i="2"/>
  <c r="D91" i="2"/>
  <c r="C91" i="2"/>
  <c r="B91" i="2"/>
  <c r="E90" i="2"/>
  <c r="D90" i="2"/>
  <c r="C90" i="2"/>
  <c r="B90" i="2"/>
  <c r="E89" i="2"/>
  <c r="D89" i="2"/>
  <c r="C89" i="2"/>
  <c r="B89" i="2"/>
  <c r="E88" i="2"/>
  <c r="D88" i="2"/>
  <c r="C88" i="2"/>
  <c r="B88" i="2"/>
  <c r="E87" i="2"/>
  <c r="D87" i="2"/>
  <c r="C87" i="2"/>
  <c r="B87" i="2"/>
  <c r="E86" i="2"/>
  <c r="D86" i="2"/>
  <c r="C86" i="2"/>
  <c r="B86" i="2"/>
  <c r="E85" i="2"/>
  <c r="D85" i="2"/>
  <c r="C85" i="2"/>
  <c r="B85" i="2"/>
  <c r="E84" i="2"/>
  <c r="D84" i="2"/>
  <c r="C84" i="2"/>
  <c r="B84" i="2"/>
  <c r="E83" i="2"/>
  <c r="D83" i="2"/>
  <c r="C83" i="2"/>
  <c r="B83" i="2"/>
  <c r="E82" i="2"/>
  <c r="D82" i="2"/>
  <c r="C82" i="2"/>
  <c r="B82" i="2"/>
  <c r="E81" i="2"/>
  <c r="D81" i="2"/>
  <c r="C81" i="2"/>
  <c r="B81" i="2"/>
  <c r="E80" i="2"/>
  <c r="D80" i="2"/>
  <c r="C80" i="2"/>
  <c r="B80" i="2"/>
  <c r="E79" i="2"/>
  <c r="D79" i="2"/>
  <c r="C79" i="2"/>
  <c r="B79" i="2"/>
  <c r="E367" i="1"/>
  <c r="D367" i="1"/>
  <c r="C367" i="1"/>
  <c r="B367" i="1"/>
  <c r="E366" i="1"/>
  <c r="D366" i="1"/>
  <c r="C366" i="1"/>
  <c r="B366" i="1"/>
  <c r="E365" i="1"/>
  <c r="D365" i="1"/>
  <c r="C365" i="1"/>
  <c r="B365" i="1"/>
  <c r="E364" i="1"/>
  <c r="D364" i="1"/>
  <c r="C364" i="1"/>
  <c r="B364" i="1"/>
  <c r="E363" i="1"/>
  <c r="D363" i="1"/>
  <c r="C363" i="1"/>
  <c r="B363" i="1"/>
  <c r="E362" i="1"/>
  <c r="D362" i="1"/>
  <c r="C362" i="1"/>
  <c r="B362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E316" i="1"/>
  <c r="D316" i="1"/>
  <c r="C316" i="1"/>
  <c r="B316" i="1"/>
  <c r="E315" i="1"/>
  <c r="D315" i="1"/>
  <c r="C315" i="1"/>
  <c r="B315" i="1"/>
  <c r="E314" i="1"/>
  <c r="D314" i="1"/>
  <c r="C314" i="1"/>
  <c r="B314" i="1"/>
  <c r="E313" i="1"/>
  <c r="D313" i="1"/>
  <c r="C313" i="1"/>
  <c r="B313" i="1"/>
  <c r="E312" i="1"/>
  <c r="D312" i="1"/>
  <c r="C312" i="1"/>
  <c r="B312" i="1"/>
  <c r="E311" i="1"/>
  <c r="D311" i="1"/>
  <c r="C311" i="1"/>
  <c r="B311" i="1"/>
  <c r="E310" i="1"/>
  <c r="D310" i="1"/>
  <c r="C310" i="1"/>
  <c r="B310" i="1"/>
  <c r="E309" i="1"/>
  <c r="D309" i="1"/>
  <c r="C309" i="1"/>
  <c r="B309" i="1"/>
  <c r="E308" i="1"/>
  <c r="D308" i="1"/>
  <c r="C308" i="1"/>
  <c r="B308" i="1"/>
  <c r="E307" i="1"/>
  <c r="D307" i="1"/>
  <c r="C307" i="1"/>
  <c r="B307" i="1"/>
  <c r="E306" i="1"/>
  <c r="D306" i="1"/>
  <c r="C306" i="1"/>
  <c r="B306" i="1"/>
  <c r="E305" i="1"/>
  <c r="D305" i="1"/>
  <c r="C305" i="1"/>
  <c r="B305" i="1"/>
  <c r="E304" i="1"/>
  <c r="D304" i="1"/>
  <c r="C304" i="1"/>
  <c r="B304" i="1"/>
  <c r="E303" i="1"/>
  <c r="D303" i="1"/>
  <c r="C303" i="1"/>
  <c r="B303" i="1"/>
  <c r="E302" i="1"/>
  <c r="D302" i="1"/>
  <c r="C302" i="1"/>
  <c r="B302" i="1"/>
  <c r="E301" i="1"/>
  <c r="D301" i="1"/>
  <c r="C301" i="1"/>
  <c r="B301" i="1"/>
  <c r="E300" i="1"/>
  <c r="D300" i="1"/>
  <c r="C300" i="1"/>
  <c r="B300" i="1"/>
  <c r="E299" i="1"/>
  <c r="D299" i="1"/>
  <c r="C299" i="1"/>
  <c r="B299" i="1"/>
  <c r="E298" i="1"/>
  <c r="D298" i="1"/>
  <c r="C298" i="1"/>
  <c r="B298" i="1"/>
  <c r="E297" i="1"/>
  <c r="D297" i="1"/>
  <c r="C297" i="1"/>
  <c r="B297" i="1"/>
  <c r="E296" i="1"/>
  <c r="D296" i="1"/>
  <c r="C296" i="1"/>
  <c r="B296" i="1"/>
  <c r="E295" i="1"/>
  <c r="D295" i="1"/>
  <c r="C295" i="1"/>
  <c r="B295" i="1"/>
  <c r="E294" i="1"/>
  <c r="D294" i="1"/>
  <c r="C294" i="1"/>
  <c r="B294" i="1"/>
  <c r="E293" i="1"/>
  <c r="D293" i="1"/>
  <c r="C293" i="1"/>
  <c r="B293" i="1"/>
  <c r="E292" i="1"/>
  <c r="D292" i="1"/>
  <c r="C292" i="1"/>
  <c r="B292" i="1"/>
  <c r="E291" i="1"/>
  <c r="D291" i="1"/>
  <c r="C291" i="1"/>
  <c r="B291" i="1"/>
  <c r="E290" i="1"/>
  <c r="D290" i="1"/>
  <c r="C290" i="1"/>
  <c r="B290" i="1"/>
  <c r="E289" i="1"/>
  <c r="D289" i="1"/>
  <c r="C289" i="1"/>
  <c r="B289" i="1"/>
  <c r="E288" i="1"/>
  <c r="D288" i="1"/>
  <c r="C288" i="1"/>
  <c r="B288" i="1"/>
  <c r="E287" i="1"/>
  <c r="D287" i="1"/>
  <c r="C287" i="1"/>
  <c r="B287" i="1"/>
  <c r="E286" i="1"/>
  <c r="D286" i="1"/>
  <c r="C286" i="1"/>
  <c r="B286" i="1"/>
  <c r="E285" i="1"/>
  <c r="D285" i="1"/>
  <c r="C285" i="1"/>
  <c r="B285" i="1"/>
  <c r="E284" i="1"/>
  <c r="D284" i="1"/>
  <c r="C284" i="1"/>
  <c r="B284" i="1"/>
  <c r="E283" i="1"/>
  <c r="D283" i="1"/>
  <c r="C283" i="1"/>
  <c r="B283" i="1"/>
  <c r="E278" i="1"/>
  <c r="D278" i="1"/>
  <c r="C278" i="1"/>
  <c r="B278" i="1"/>
  <c r="E277" i="1"/>
  <c r="D277" i="1"/>
  <c r="C277" i="1"/>
  <c r="B277" i="1"/>
  <c r="E276" i="1"/>
  <c r="D276" i="1"/>
  <c r="C276" i="1"/>
  <c r="B276" i="1"/>
  <c r="E275" i="1"/>
  <c r="D275" i="1"/>
  <c r="C275" i="1"/>
  <c r="B275" i="1"/>
  <c r="E274" i="1"/>
  <c r="D274" i="1"/>
  <c r="C274" i="1"/>
  <c r="B274" i="1"/>
  <c r="E273" i="1"/>
  <c r="D273" i="1"/>
  <c r="C273" i="1"/>
  <c r="B273" i="1"/>
  <c r="E272" i="1"/>
  <c r="D272" i="1"/>
  <c r="C272" i="1"/>
  <c r="B272" i="1"/>
  <c r="F271" i="1"/>
  <c r="G271" i="1"/>
  <c r="C271" i="1"/>
  <c r="F270" i="1"/>
  <c r="G270" i="1"/>
  <c r="C270" i="1"/>
  <c r="F269" i="1"/>
  <c r="G269" i="1"/>
  <c r="C269" i="1"/>
  <c r="F268" i="1"/>
  <c r="G268" i="1"/>
  <c r="F267" i="1"/>
  <c r="G267" i="1"/>
  <c r="F266" i="1"/>
  <c r="G266" i="1"/>
  <c r="F265" i="1"/>
  <c r="G265" i="1"/>
  <c r="F264" i="1"/>
  <c r="G264" i="1"/>
  <c r="F263" i="1"/>
  <c r="G263" i="1"/>
  <c r="F262" i="1"/>
  <c r="G262" i="1"/>
  <c r="F261" i="1"/>
  <c r="G261" i="1"/>
  <c r="F260" i="1"/>
  <c r="G260" i="1"/>
  <c r="F259" i="1"/>
  <c r="G259" i="1"/>
  <c r="F258" i="1"/>
  <c r="G258" i="1"/>
  <c r="F257" i="1"/>
  <c r="G257" i="1"/>
  <c r="F256" i="1"/>
  <c r="G256" i="1"/>
  <c r="F255" i="1"/>
  <c r="G255" i="1"/>
  <c r="F254" i="1"/>
  <c r="G254" i="1"/>
  <c r="F253" i="1"/>
  <c r="G253" i="1"/>
  <c r="F252" i="1"/>
  <c r="G252" i="1"/>
  <c r="F251" i="1"/>
  <c r="G251" i="1"/>
  <c r="F250" i="1"/>
  <c r="G250" i="1"/>
  <c r="F249" i="1"/>
  <c r="G249" i="1"/>
  <c r="F248" i="1"/>
  <c r="G248" i="1"/>
  <c r="F247" i="1"/>
  <c r="G247" i="1"/>
  <c r="F246" i="1"/>
  <c r="G246" i="1"/>
  <c r="E245" i="1"/>
  <c r="D245" i="1"/>
  <c r="C245" i="1"/>
  <c r="B245" i="1"/>
  <c r="E244" i="1"/>
  <c r="D244" i="1"/>
  <c r="C244" i="1"/>
  <c r="B244" i="1"/>
  <c r="E243" i="1"/>
  <c r="D243" i="1"/>
  <c r="C243" i="1"/>
  <c r="B243" i="1"/>
  <c r="E242" i="1"/>
  <c r="D242" i="1"/>
  <c r="C242" i="1"/>
  <c r="B242" i="1"/>
  <c r="E241" i="1"/>
  <c r="D241" i="1"/>
  <c r="C241" i="1"/>
  <c r="B241" i="1"/>
  <c r="E240" i="1"/>
  <c r="D240" i="1"/>
  <c r="C240" i="1"/>
  <c r="B240" i="1"/>
  <c r="E239" i="1"/>
  <c r="D239" i="1"/>
  <c r="C239" i="1"/>
  <c r="B239" i="1"/>
  <c r="E238" i="1"/>
  <c r="D238" i="1"/>
  <c r="C238" i="1"/>
  <c r="B238" i="1"/>
  <c r="E237" i="1"/>
  <c r="G237" i="1"/>
  <c r="D237" i="1"/>
  <c r="C237" i="1"/>
  <c r="B237" i="1"/>
  <c r="E236" i="1"/>
  <c r="G236" i="1"/>
  <c r="D236" i="1"/>
  <c r="C236" i="1"/>
  <c r="B236" i="1"/>
  <c r="E235" i="1"/>
  <c r="G235" i="1"/>
  <c r="D235" i="1"/>
  <c r="C235" i="1"/>
  <c r="B235" i="1"/>
  <c r="E234" i="1"/>
  <c r="D234" i="1"/>
  <c r="C234" i="1"/>
  <c r="B234" i="1"/>
  <c r="E233" i="1"/>
  <c r="D233" i="1"/>
  <c r="C233" i="1"/>
  <c r="B233" i="1"/>
  <c r="E232" i="1"/>
  <c r="D232" i="1"/>
  <c r="C232" i="1"/>
  <c r="B232" i="1"/>
  <c r="E231" i="1"/>
  <c r="D231" i="1"/>
  <c r="C231" i="1"/>
  <c r="B231" i="1"/>
  <c r="E230" i="1"/>
  <c r="D230" i="1"/>
  <c r="C230" i="1"/>
  <c r="B230" i="1"/>
  <c r="E229" i="1"/>
  <c r="D229" i="1"/>
  <c r="C229" i="1"/>
  <c r="B229" i="1"/>
  <c r="E228" i="1"/>
  <c r="D228" i="1"/>
  <c r="C228" i="1"/>
  <c r="B228" i="1"/>
  <c r="E227" i="1"/>
  <c r="D227" i="1"/>
  <c r="C227" i="1"/>
  <c r="B227" i="1"/>
  <c r="E226" i="1"/>
  <c r="D226" i="1"/>
  <c r="C226" i="1"/>
  <c r="B226" i="1"/>
  <c r="E225" i="1"/>
  <c r="D225" i="1"/>
  <c r="C225" i="1"/>
  <c r="B225" i="1"/>
  <c r="E224" i="1"/>
  <c r="D224" i="1"/>
  <c r="C224" i="1"/>
  <c r="B224" i="1"/>
  <c r="E223" i="1"/>
  <c r="D223" i="1"/>
  <c r="C223" i="1"/>
  <c r="B223" i="1"/>
  <c r="E222" i="1"/>
  <c r="G222" i="1"/>
  <c r="D222" i="1"/>
  <c r="C222" i="1"/>
  <c r="B222" i="1"/>
  <c r="E221" i="1"/>
  <c r="G221" i="1"/>
  <c r="D221" i="1"/>
  <c r="C221" i="1"/>
  <c r="B221" i="1"/>
  <c r="E220" i="1"/>
  <c r="G220" i="1"/>
  <c r="D220" i="1"/>
  <c r="C220" i="1"/>
  <c r="B220" i="1"/>
  <c r="E219" i="1"/>
  <c r="D219" i="1"/>
  <c r="C219" i="1"/>
  <c r="B219" i="1"/>
  <c r="E218" i="1"/>
  <c r="D218" i="1"/>
  <c r="C218" i="1"/>
  <c r="B218" i="1"/>
  <c r="E217" i="1"/>
  <c r="D217" i="1"/>
  <c r="C217" i="1"/>
  <c r="B217" i="1"/>
  <c r="E216" i="1"/>
  <c r="D216" i="1"/>
  <c r="C216" i="1"/>
  <c r="B216" i="1"/>
  <c r="E215" i="1"/>
  <c r="D215" i="1"/>
  <c r="C215" i="1"/>
  <c r="B215" i="1"/>
  <c r="E214" i="1"/>
  <c r="D214" i="1"/>
  <c r="C214" i="1"/>
  <c r="B214" i="1"/>
  <c r="E213" i="1"/>
  <c r="D213" i="1"/>
  <c r="C213" i="1"/>
  <c r="B213" i="1"/>
  <c r="E212" i="1"/>
  <c r="D212" i="1"/>
  <c r="C212" i="1"/>
  <c r="B212" i="1"/>
  <c r="E211" i="1"/>
  <c r="D211" i="1"/>
  <c r="C211" i="1"/>
  <c r="B211" i="1"/>
  <c r="E210" i="1"/>
  <c r="D210" i="1"/>
  <c r="C210" i="1"/>
  <c r="B210" i="1"/>
  <c r="E209" i="1"/>
  <c r="D209" i="1"/>
  <c r="C209" i="1"/>
  <c r="B209" i="1"/>
  <c r="E208" i="1"/>
  <c r="D208" i="1"/>
  <c r="C208" i="1"/>
  <c r="B208" i="1"/>
  <c r="E207" i="1"/>
  <c r="D207" i="1"/>
  <c r="C207" i="1"/>
  <c r="B207" i="1"/>
  <c r="E206" i="1"/>
  <c r="D206" i="1"/>
  <c r="C206" i="1"/>
  <c r="B206" i="1"/>
  <c r="E205" i="1"/>
  <c r="D205" i="1"/>
  <c r="C205" i="1"/>
  <c r="B205" i="1"/>
  <c r="E204" i="1"/>
  <c r="D204" i="1"/>
  <c r="C204" i="1"/>
  <c r="B204" i="1"/>
  <c r="E203" i="1"/>
  <c r="D203" i="1"/>
  <c r="C203" i="1"/>
  <c r="B203" i="1"/>
  <c r="E202" i="1"/>
  <c r="D202" i="1"/>
  <c r="C202" i="1"/>
  <c r="B202" i="1"/>
  <c r="E201" i="1"/>
  <c r="D201" i="1"/>
  <c r="C201" i="1"/>
  <c r="B201" i="1"/>
  <c r="E200" i="1"/>
  <c r="D200" i="1"/>
  <c r="C200" i="1"/>
  <c r="B200" i="1"/>
  <c r="E199" i="1"/>
  <c r="D199" i="1"/>
  <c r="C199" i="1"/>
  <c r="B199" i="1"/>
  <c r="E198" i="1"/>
  <c r="D198" i="1"/>
  <c r="C198" i="1"/>
  <c r="B198" i="1"/>
  <c r="E197" i="1"/>
  <c r="D197" i="1"/>
  <c r="C197" i="1"/>
  <c r="B197" i="1"/>
  <c r="E196" i="1"/>
  <c r="D196" i="1"/>
  <c r="C196" i="1"/>
  <c r="B196" i="1"/>
  <c r="E195" i="1"/>
  <c r="D195" i="1"/>
  <c r="C195" i="1"/>
  <c r="B195" i="1"/>
  <c r="E194" i="1"/>
  <c r="D194" i="1"/>
  <c r="C194" i="1"/>
  <c r="B194" i="1"/>
  <c r="E193" i="1"/>
  <c r="G193" i="1"/>
  <c r="D193" i="1"/>
  <c r="C193" i="1"/>
  <c r="B193" i="1"/>
  <c r="E192" i="1"/>
  <c r="G192" i="1"/>
  <c r="D192" i="1"/>
  <c r="C192" i="1"/>
  <c r="B192" i="1"/>
  <c r="E191" i="1"/>
  <c r="G191" i="1"/>
  <c r="D191" i="1"/>
  <c r="C191" i="1"/>
  <c r="B191" i="1"/>
  <c r="E190" i="1"/>
  <c r="G190" i="1"/>
  <c r="D190" i="1"/>
  <c r="C190" i="1"/>
  <c r="B190" i="1"/>
  <c r="E189" i="1"/>
  <c r="D189" i="1"/>
  <c r="C189" i="1"/>
  <c r="B189" i="1"/>
  <c r="E188" i="1"/>
  <c r="D188" i="1"/>
  <c r="C188" i="1"/>
  <c r="B188" i="1"/>
  <c r="E187" i="1"/>
  <c r="D187" i="1"/>
  <c r="C187" i="1"/>
  <c r="B187" i="1"/>
  <c r="E186" i="1"/>
  <c r="D186" i="1"/>
  <c r="C186" i="1"/>
  <c r="B186" i="1"/>
  <c r="E185" i="1"/>
  <c r="D185" i="1"/>
  <c r="C185" i="1"/>
  <c r="B185" i="1"/>
  <c r="E184" i="1"/>
  <c r="D184" i="1"/>
  <c r="C184" i="1"/>
  <c r="B184" i="1"/>
  <c r="E183" i="1"/>
  <c r="D183" i="1"/>
  <c r="C183" i="1"/>
  <c r="B183" i="1"/>
  <c r="E182" i="1"/>
  <c r="D182" i="1"/>
  <c r="C182" i="1"/>
  <c r="B182" i="1"/>
  <c r="E181" i="1"/>
  <c r="D181" i="1"/>
  <c r="C181" i="1"/>
  <c r="B181" i="1"/>
  <c r="E180" i="1"/>
  <c r="D180" i="1"/>
  <c r="C180" i="1"/>
  <c r="B180" i="1"/>
  <c r="E179" i="1"/>
  <c r="D179" i="1"/>
  <c r="C179" i="1"/>
  <c r="B179" i="1"/>
  <c r="E178" i="1"/>
  <c r="D178" i="1"/>
  <c r="C178" i="1"/>
  <c r="B178" i="1"/>
  <c r="E177" i="1"/>
  <c r="D177" i="1"/>
  <c r="C177" i="1"/>
  <c r="B177" i="1"/>
  <c r="E176" i="1"/>
  <c r="D176" i="1"/>
  <c r="C176" i="1"/>
  <c r="B176" i="1"/>
  <c r="E175" i="1"/>
  <c r="D175" i="1"/>
  <c r="C175" i="1"/>
  <c r="B175" i="1"/>
  <c r="E174" i="1"/>
  <c r="D174" i="1"/>
  <c r="C174" i="1"/>
  <c r="B174" i="1"/>
  <c r="E173" i="1"/>
  <c r="D173" i="1"/>
  <c r="C173" i="1"/>
  <c r="B173" i="1"/>
  <c r="E172" i="1"/>
  <c r="D172" i="1"/>
  <c r="C172" i="1"/>
  <c r="B172" i="1"/>
  <c r="E171" i="1"/>
  <c r="D171" i="1"/>
  <c r="C171" i="1"/>
  <c r="B171" i="1"/>
  <c r="E170" i="1"/>
  <c r="D170" i="1"/>
  <c r="C170" i="1"/>
  <c r="B170" i="1"/>
  <c r="E169" i="1"/>
  <c r="D169" i="1"/>
  <c r="C169" i="1"/>
  <c r="B169" i="1"/>
  <c r="E168" i="1"/>
  <c r="D168" i="1"/>
  <c r="C168" i="1"/>
  <c r="B168" i="1"/>
  <c r="E167" i="1"/>
  <c r="D167" i="1"/>
  <c r="C167" i="1"/>
  <c r="B167" i="1"/>
  <c r="E166" i="1"/>
  <c r="D166" i="1"/>
  <c r="C166" i="1"/>
  <c r="B166" i="1"/>
  <c r="E165" i="1"/>
  <c r="D165" i="1"/>
  <c r="C165" i="1"/>
  <c r="B165" i="1"/>
  <c r="E164" i="1"/>
  <c r="D164" i="1"/>
  <c r="C164" i="1"/>
  <c r="B164" i="1"/>
  <c r="E163" i="1"/>
  <c r="D163" i="1"/>
  <c r="C163" i="1"/>
  <c r="B163" i="1"/>
  <c r="E162" i="1"/>
  <c r="D162" i="1"/>
  <c r="C162" i="1"/>
  <c r="B162" i="1"/>
  <c r="E161" i="1"/>
  <c r="D161" i="1"/>
  <c r="C161" i="1"/>
  <c r="B161" i="1"/>
  <c r="E160" i="1"/>
  <c r="D160" i="1"/>
  <c r="C160" i="1"/>
  <c r="B160" i="1"/>
  <c r="E159" i="1"/>
  <c r="D159" i="1"/>
  <c r="C159" i="1"/>
  <c r="B159" i="1"/>
  <c r="E158" i="1"/>
  <c r="D158" i="1"/>
  <c r="C158" i="1"/>
  <c r="B158" i="1"/>
  <c r="E157" i="1"/>
  <c r="D157" i="1"/>
  <c r="C157" i="1"/>
  <c r="B157" i="1"/>
  <c r="E156" i="1"/>
  <c r="D156" i="1"/>
  <c r="C156" i="1"/>
  <c r="B156" i="1"/>
  <c r="E155" i="1"/>
  <c r="D155" i="1"/>
  <c r="C155" i="1"/>
  <c r="B155" i="1"/>
  <c r="E154" i="1"/>
  <c r="D154" i="1"/>
  <c r="C154" i="1"/>
  <c r="B154" i="1"/>
  <c r="E153" i="1"/>
  <c r="D153" i="1"/>
  <c r="C153" i="1"/>
  <c r="B153" i="1"/>
  <c r="F152" i="1"/>
  <c r="G152" i="1"/>
  <c r="D152" i="1"/>
  <c r="C152" i="1"/>
  <c r="B152" i="1"/>
  <c r="F151" i="1"/>
  <c r="G151" i="1"/>
  <c r="D151" i="1"/>
  <c r="C151" i="1"/>
  <c r="B151" i="1"/>
  <c r="F150" i="1"/>
  <c r="G150" i="1"/>
  <c r="D150" i="1"/>
  <c r="C150" i="1"/>
  <c r="B150" i="1"/>
  <c r="F149" i="1"/>
  <c r="G149" i="1"/>
  <c r="D149" i="1"/>
  <c r="C149" i="1"/>
  <c r="B149" i="1"/>
  <c r="F148" i="1"/>
  <c r="G148" i="1"/>
  <c r="D148" i="1"/>
  <c r="C148" i="1"/>
  <c r="B148" i="1"/>
  <c r="F147" i="1"/>
  <c r="G147" i="1"/>
  <c r="D147" i="1"/>
  <c r="C147" i="1"/>
  <c r="B147" i="1"/>
  <c r="F146" i="1"/>
  <c r="G146" i="1"/>
  <c r="D146" i="1"/>
  <c r="C146" i="1"/>
  <c r="B146" i="1"/>
  <c r="F145" i="1"/>
  <c r="G145" i="1"/>
  <c r="D145" i="1"/>
  <c r="C145" i="1"/>
  <c r="B145" i="1"/>
  <c r="F144" i="1"/>
  <c r="G144" i="1"/>
  <c r="D144" i="1"/>
  <c r="C144" i="1"/>
  <c r="B144" i="1"/>
  <c r="F143" i="1"/>
  <c r="G143" i="1"/>
  <c r="D143" i="1"/>
  <c r="C143" i="1"/>
  <c r="B143" i="1"/>
  <c r="F142" i="1"/>
  <c r="G142" i="1"/>
  <c r="D142" i="1"/>
  <c r="C142" i="1"/>
  <c r="B142" i="1"/>
  <c r="F141" i="1"/>
  <c r="G141" i="1"/>
  <c r="D141" i="1"/>
  <c r="C141" i="1"/>
  <c r="B141" i="1"/>
  <c r="F140" i="1"/>
  <c r="G140" i="1"/>
  <c r="D140" i="1"/>
  <c r="C140" i="1"/>
  <c r="B140" i="1"/>
  <c r="F139" i="1"/>
  <c r="G139" i="1"/>
  <c r="D139" i="1"/>
  <c r="C139" i="1"/>
  <c r="B139" i="1"/>
  <c r="F138" i="1"/>
  <c r="G138" i="1"/>
  <c r="D138" i="1"/>
  <c r="C138" i="1"/>
  <c r="B138" i="1"/>
  <c r="F137" i="1"/>
  <c r="G137" i="1"/>
  <c r="D137" i="1"/>
  <c r="C137" i="1"/>
  <c r="B137" i="1"/>
  <c r="F136" i="1"/>
  <c r="G136" i="1"/>
  <c r="D136" i="1"/>
  <c r="C136" i="1"/>
  <c r="B136" i="1"/>
  <c r="E135" i="1"/>
  <c r="D135" i="1"/>
  <c r="C135" i="1"/>
  <c r="B135" i="1"/>
  <c r="E134" i="1"/>
  <c r="D134" i="1"/>
  <c r="C134" i="1"/>
  <c r="B134" i="1"/>
  <c r="E133" i="1"/>
  <c r="D133" i="1"/>
  <c r="C133" i="1"/>
  <c r="B133" i="1"/>
  <c r="E132" i="1"/>
  <c r="G132" i="1"/>
  <c r="D132" i="1"/>
  <c r="C132" i="1"/>
  <c r="B132" i="1"/>
  <c r="E131" i="1"/>
  <c r="D131" i="1"/>
  <c r="C131" i="1"/>
  <c r="B131" i="1"/>
  <c r="E130" i="1"/>
  <c r="D130" i="1"/>
  <c r="C130" i="1"/>
  <c r="B130" i="1"/>
  <c r="E129" i="1"/>
  <c r="D129" i="1"/>
  <c r="C129" i="1"/>
  <c r="B129" i="1"/>
  <c r="E128" i="1"/>
  <c r="D128" i="1"/>
  <c r="C128" i="1"/>
  <c r="B128" i="1"/>
  <c r="E127" i="1"/>
  <c r="D127" i="1"/>
  <c r="C127" i="1"/>
  <c r="B127" i="1"/>
  <c r="E126" i="1"/>
  <c r="D126" i="1"/>
  <c r="C126" i="1"/>
  <c r="B126" i="1"/>
  <c r="E125" i="1"/>
  <c r="D125" i="1"/>
  <c r="C125" i="1"/>
  <c r="B125" i="1"/>
  <c r="E124" i="1"/>
  <c r="D124" i="1"/>
  <c r="C124" i="1"/>
  <c r="B124" i="1"/>
  <c r="E123" i="1"/>
  <c r="D123" i="1"/>
  <c r="C123" i="1"/>
  <c r="B123" i="1"/>
  <c r="E122" i="1"/>
  <c r="D122" i="1"/>
  <c r="C122" i="1"/>
  <c r="B122" i="1"/>
  <c r="E121" i="1"/>
  <c r="D121" i="1"/>
  <c r="C121" i="1"/>
  <c r="B121" i="1"/>
  <c r="E120" i="1"/>
  <c r="D120" i="1"/>
  <c r="C120" i="1"/>
  <c r="B120" i="1"/>
  <c r="E119" i="1"/>
  <c r="D119" i="1"/>
  <c r="C119" i="1"/>
  <c r="B119" i="1"/>
  <c r="E118" i="1"/>
  <c r="D118" i="1"/>
  <c r="C118" i="1"/>
  <c r="B118" i="1"/>
  <c r="E117" i="1"/>
  <c r="D117" i="1"/>
  <c r="C117" i="1"/>
  <c r="B117" i="1"/>
  <c r="E116" i="1"/>
  <c r="D116" i="1"/>
  <c r="C116" i="1"/>
  <c r="B116" i="1"/>
  <c r="E115" i="1"/>
  <c r="D115" i="1"/>
  <c r="C115" i="1"/>
  <c r="B115" i="1"/>
  <c r="E114" i="1"/>
  <c r="D114" i="1"/>
  <c r="C114" i="1"/>
  <c r="B114" i="1"/>
  <c r="E113" i="1"/>
  <c r="D113" i="1"/>
  <c r="C113" i="1"/>
  <c r="B113" i="1"/>
  <c r="E112" i="1"/>
  <c r="D112" i="1"/>
  <c r="C112" i="1"/>
  <c r="B112" i="1"/>
  <c r="E111" i="1"/>
  <c r="D111" i="1"/>
  <c r="C111" i="1"/>
  <c r="B111" i="1"/>
  <c r="E110" i="1"/>
  <c r="D110" i="1"/>
  <c r="C110" i="1"/>
  <c r="B110" i="1"/>
  <c r="E109" i="1"/>
  <c r="D109" i="1"/>
  <c r="C109" i="1"/>
  <c r="B109" i="1"/>
  <c r="E108" i="1"/>
  <c r="D108" i="1"/>
  <c r="C108" i="1"/>
  <c r="B108" i="1"/>
  <c r="E107" i="1"/>
  <c r="D107" i="1"/>
  <c r="C107" i="1"/>
  <c r="B107" i="1"/>
  <c r="E106" i="1"/>
  <c r="D106" i="1"/>
  <c r="C106" i="1"/>
  <c r="B106" i="1"/>
  <c r="E105" i="1"/>
  <c r="D105" i="1"/>
  <c r="C105" i="1"/>
  <c r="B105" i="1"/>
  <c r="E104" i="1"/>
  <c r="D104" i="1"/>
  <c r="C104" i="1"/>
  <c r="B104" i="1"/>
  <c r="E103" i="1"/>
  <c r="D103" i="1"/>
  <c r="C103" i="1"/>
  <c r="B103" i="1"/>
  <c r="E102" i="1"/>
  <c r="D102" i="1"/>
  <c r="C102" i="1"/>
  <c r="B102" i="1"/>
  <c r="E101" i="1"/>
  <c r="D101" i="1"/>
  <c r="C101" i="1"/>
  <c r="B101" i="1"/>
  <c r="E100" i="1"/>
  <c r="D100" i="1"/>
  <c r="C100" i="1"/>
  <c r="B100" i="1"/>
  <c r="E99" i="1"/>
  <c r="D99" i="1"/>
  <c r="C99" i="1"/>
  <c r="B99" i="1"/>
  <c r="E98" i="1"/>
  <c r="D98" i="1"/>
  <c r="C98" i="1"/>
  <c r="B98" i="1"/>
  <c r="E97" i="1"/>
  <c r="D97" i="1"/>
  <c r="C97" i="1"/>
  <c r="B97" i="1"/>
  <c r="E96" i="1"/>
  <c r="D96" i="1"/>
  <c r="C96" i="1"/>
  <c r="B96" i="1"/>
  <c r="E95" i="1"/>
  <c r="D95" i="1"/>
  <c r="C95" i="1"/>
  <c r="B95" i="1"/>
  <c r="E94" i="1"/>
  <c r="D94" i="1"/>
  <c r="C94" i="1"/>
  <c r="B94" i="1"/>
  <c r="E93" i="1"/>
  <c r="D93" i="1"/>
  <c r="C93" i="1"/>
  <c r="B93" i="1"/>
  <c r="E92" i="1"/>
  <c r="D92" i="1"/>
  <c r="C92" i="1"/>
  <c r="B92" i="1"/>
  <c r="E91" i="1"/>
  <c r="D91" i="1"/>
  <c r="C91" i="1"/>
  <c r="B91" i="1"/>
  <c r="E90" i="1"/>
  <c r="D90" i="1"/>
  <c r="C90" i="1"/>
  <c r="B90" i="1"/>
  <c r="E89" i="1"/>
  <c r="D89" i="1"/>
  <c r="C89" i="1"/>
  <c r="B89" i="1"/>
  <c r="E88" i="1"/>
  <c r="D88" i="1"/>
  <c r="C88" i="1"/>
  <c r="B88" i="1"/>
  <c r="E87" i="1"/>
  <c r="D87" i="1"/>
  <c r="C87" i="1"/>
  <c r="B87" i="1"/>
  <c r="E86" i="1"/>
  <c r="D86" i="1"/>
  <c r="C86" i="1"/>
  <c r="B86" i="1"/>
  <c r="E85" i="1"/>
  <c r="D85" i="1"/>
  <c r="C85" i="1"/>
  <c r="B85" i="1"/>
  <c r="E84" i="1"/>
  <c r="D84" i="1"/>
  <c r="C84" i="1"/>
  <c r="B84" i="1"/>
  <c r="E83" i="1"/>
  <c r="D83" i="1"/>
  <c r="C83" i="1"/>
  <c r="B83" i="1"/>
  <c r="E82" i="1"/>
  <c r="D82" i="1"/>
  <c r="C82" i="1"/>
  <c r="B82" i="1"/>
  <c r="E81" i="1"/>
  <c r="D81" i="1"/>
  <c r="C81" i="1"/>
  <c r="B81" i="1"/>
  <c r="E80" i="1"/>
  <c r="D80" i="1"/>
  <c r="C80" i="1"/>
  <c r="B80" i="1"/>
  <c r="E79" i="1"/>
  <c r="D79" i="1"/>
  <c r="C79" i="1"/>
  <c r="B79" i="1"/>
  <c r="E78" i="1"/>
  <c r="D78" i="1"/>
  <c r="C78" i="1"/>
  <c r="B78" i="1"/>
  <c r="E77" i="1"/>
  <c r="D77" i="1"/>
  <c r="C77" i="1"/>
  <c r="B77" i="1"/>
  <c r="E76" i="1"/>
  <c r="D76" i="1"/>
  <c r="C76" i="1"/>
  <c r="B76" i="1"/>
  <c r="E75" i="1"/>
  <c r="D75" i="1"/>
  <c r="C75" i="1"/>
  <c r="B75" i="1"/>
  <c r="E74" i="1"/>
  <c r="D74" i="1"/>
  <c r="C74" i="1"/>
  <c r="B74" i="1"/>
  <c r="E73" i="1"/>
  <c r="D73" i="1"/>
  <c r="C73" i="1"/>
  <c r="B73" i="1"/>
  <c r="E72" i="1"/>
  <c r="D72" i="1"/>
  <c r="C72" i="1"/>
  <c r="B72" i="1"/>
  <c r="E71" i="1"/>
  <c r="D71" i="1"/>
  <c r="C71" i="1"/>
  <c r="B71" i="1"/>
  <c r="E70" i="1"/>
  <c r="D70" i="1"/>
  <c r="C70" i="1"/>
  <c r="B70" i="1"/>
  <c r="E69" i="1"/>
  <c r="D69" i="1"/>
  <c r="C69" i="1"/>
  <c r="B69" i="1"/>
  <c r="E68" i="1"/>
  <c r="D68" i="1"/>
  <c r="C68" i="1"/>
  <c r="B68" i="1"/>
  <c r="E67" i="1"/>
  <c r="D67" i="1"/>
  <c r="C67" i="1"/>
  <c r="B67" i="1"/>
  <c r="E66" i="1"/>
  <c r="D66" i="1"/>
  <c r="C66" i="1"/>
  <c r="B66" i="1"/>
  <c r="E65" i="1"/>
  <c r="D65" i="1"/>
  <c r="C65" i="1"/>
  <c r="B65" i="1"/>
  <c r="E64" i="1"/>
  <c r="D64" i="1"/>
  <c r="C64" i="1"/>
  <c r="B64" i="1"/>
  <c r="E63" i="1"/>
  <c r="D63" i="1"/>
  <c r="C63" i="1"/>
  <c r="B63" i="1"/>
  <c r="E62" i="1"/>
  <c r="D62" i="1"/>
  <c r="C62" i="1"/>
  <c r="B62" i="1"/>
  <c r="E61" i="1"/>
  <c r="D61" i="1"/>
  <c r="C61" i="1"/>
  <c r="B61" i="1"/>
  <c r="E60" i="1"/>
  <c r="D60" i="1"/>
  <c r="C60" i="1"/>
  <c r="B60" i="1"/>
  <c r="E59" i="1"/>
  <c r="D59" i="1"/>
  <c r="C59" i="1"/>
  <c r="B59" i="1"/>
  <c r="E58" i="1"/>
  <c r="D58" i="1"/>
  <c r="C58" i="1"/>
  <c r="B58" i="1"/>
  <c r="E57" i="1"/>
  <c r="D57" i="1"/>
  <c r="C57" i="1"/>
  <c r="B57" i="1"/>
  <c r="E56" i="1"/>
  <c r="D56" i="1"/>
  <c r="C56" i="1"/>
  <c r="B56" i="1"/>
  <c r="E55" i="1"/>
  <c r="D55" i="1"/>
  <c r="C55" i="1"/>
  <c r="B55" i="1"/>
  <c r="E54" i="1"/>
  <c r="D54" i="1"/>
  <c r="C54" i="1"/>
  <c r="B54" i="1"/>
  <c r="E53" i="1"/>
  <c r="D53" i="1"/>
  <c r="C53" i="1"/>
  <c r="B53" i="1"/>
  <c r="E52" i="1"/>
  <c r="D52" i="1"/>
  <c r="C52" i="1"/>
  <c r="B52" i="1"/>
  <c r="E51" i="1"/>
  <c r="D51" i="1"/>
  <c r="C51" i="1"/>
  <c r="B51" i="1"/>
  <c r="E50" i="1"/>
  <c r="D50" i="1"/>
  <c r="C50" i="1"/>
  <c r="B50" i="1"/>
  <c r="E49" i="1"/>
  <c r="D49" i="1"/>
  <c r="C49" i="1"/>
  <c r="B49" i="1"/>
  <c r="E48" i="1"/>
  <c r="D48" i="1"/>
  <c r="C48" i="1"/>
  <c r="B48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279" i="1"/>
  <c r="B280" i="1"/>
  <c r="B281" i="1"/>
  <c r="B282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279" i="1"/>
  <c r="C280" i="1"/>
  <c r="C281" i="1"/>
  <c r="C282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279" i="1"/>
  <c r="D280" i="1"/>
  <c r="D281" i="1"/>
  <c r="D28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279" i="1"/>
  <c r="E280" i="1"/>
  <c r="G280" i="1"/>
  <c r="E281" i="1"/>
  <c r="G281" i="1"/>
  <c r="E282" i="1"/>
  <c r="G282" i="1"/>
  <c r="G279" i="1"/>
  <c r="F47" i="1"/>
  <c r="G47" i="1"/>
  <c r="F46" i="1"/>
  <c r="G46" i="1"/>
  <c r="F45" i="1"/>
  <c r="G45" i="1"/>
  <c r="F44" i="1"/>
  <c r="G44" i="1"/>
  <c r="F43" i="1"/>
  <c r="G43" i="1"/>
  <c r="F42" i="1"/>
  <c r="G42" i="1"/>
  <c r="F41" i="1"/>
  <c r="G41" i="1"/>
  <c r="F40" i="1"/>
  <c r="G40" i="1"/>
  <c r="F39" i="1"/>
  <c r="G39" i="1"/>
  <c r="F38" i="1"/>
  <c r="G38" i="1"/>
  <c r="F37" i="1"/>
  <c r="G37" i="1"/>
  <c r="F36" i="1"/>
  <c r="G36" i="1"/>
  <c r="F35" i="1"/>
  <c r="G35" i="1"/>
  <c r="F34" i="1"/>
  <c r="G34" i="1"/>
  <c r="F33" i="1"/>
  <c r="G33" i="1"/>
  <c r="F32" i="1"/>
  <c r="G32" i="1"/>
  <c r="F31" i="1"/>
  <c r="G31" i="1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F5" i="3"/>
  <c r="G5" i="3"/>
  <c r="E4" i="3"/>
  <c r="G4" i="3"/>
  <c r="G3" i="3"/>
  <c r="F367" i="1"/>
  <c r="G367" i="1"/>
  <c r="F366" i="1"/>
  <c r="G366" i="1"/>
  <c r="F365" i="1"/>
  <c r="G365" i="1"/>
  <c r="F364" i="1"/>
  <c r="G364" i="1"/>
  <c r="F363" i="1"/>
  <c r="G363" i="1"/>
  <c r="F362" i="1"/>
  <c r="G362" i="1"/>
  <c r="F316" i="1"/>
  <c r="G316" i="1"/>
  <c r="F315" i="1"/>
  <c r="G315" i="1"/>
  <c r="F314" i="1"/>
  <c r="G314" i="1"/>
  <c r="F313" i="1"/>
  <c r="G313" i="1"/>
  <c r="F312" i="1"/>
  <c r="G312" i="1"/>
  <c r="F311" i="1"/>
  <c r="G311" i="1"/>
  <c r="F310" i="1"/>
  <c r="G310" i="1"/>
  <c r="F309" i="1"/>
  <c r="G309" i="1"/>
  <c r="F308" i="1"/>
  <c r="G308" i="1"/>
  <c r="F307" i="1"/>
  <c r="G307" i="1"/>
  <c r="F306" i="1"/>
  <c r="G306" i="1"/>
  <c r="F305" i="1"/>
  <c r="G305" i="1"/>
  <c r="F304" i="1"/>
  <c r="G304" i="1"/>
  <c r="F303" i="1"/>
  <c r="G303" i="1"/>
  <c r="F302" i="1"/>
  <c r="G302" i="1"/>
  <c r="F301" i="1"/>
  <c r="G301" i="1"/>
  <c r="F300" i="1"/>
  <c r="G300" i="1"/>
  <c r="F299" i="1"/>
  <c r="G299" i="1"/>
  <c r="F298" i="1"/>
  <c r="G298" i="1"/>
  <c r="F297" i="1"/>
  <c r="G297" i="1"/>
  <c r="F296" i="1"/>
  <c r="G296" i="1"/>
  <c r="F295" i="1"/>
  <c r="G295" i="1"/>
  <c r="F294" i="1"/>
  <c r="G294" i="1"/>
  <c r="F293" i="1"/>
  <c r="G293" i="1"/>
  <c r="F292" i="1"/>
  <c r="G292" i="1"/>
  <c r="F291" i="1"/>
  <c r="G291" i="1"/>
  <c r="F290" i="1"/>
  <c r="G290" i="1"/>
  <c r="F289" i="1"/>
  <c r="G289" i="1"/>
  <c r="F288" i="1"/>
  <c r="G288" i="1"/>
  <c r="F287" i="1"/>
  <c r="G287" i="1"/>
  <c r="F286" i="1"/>
  <c r="G286" i="1"/>
  <c r="F285" i="1"/>
  <c r="G285" i="1"/>
  <c r="F284" i="1"/>
  <c r="G284" i="1"/>
  <c r="F283" i="1"/>
  <c r="G283" i="1"/>
  <c r="F278" i="1"/>
  <c r="G278" i="1"/>
  <c r="F277" i="1"/>
  <c r="G277" i="1"/>
  <c r="F276" i="1"/>
  <c r="G276" i="1"/>
  <c r="F275" i="1"/>
  <c r="G275" i="1"/>
  <c r="F274" i="1"/>
  <c r="G274" i="1"/>
  <c r="F273" i="1"/>
  <c r="G273" i="1"/>
  <c r="F272" i="1"/>
  <c r="G272" i="1"/>
  <c r="F245" i="1"/>
  <c r="G245" i="1"/>
  <c r="F244" i="1"/>
  <c r="G244" i="1"/>
  <c r="F243" i="1"/>
  <c r="G243" i="1"/>
  <c r="F242" i="1"/>
  <c r="G242" i="1"/>
  <c r="F241" i="1"/>
  <c r="G241" i="1"/>
  <c r="F240" i="1"/>
  <c r="G240" i="1"/>
  <c r="F239" i="1"/>
  <c r="G239" i="1"/>
  <c r="F238" i="1"/>
  <c r="G238" i="1"/>
  <c r="F234" i="1"/>
  <c r="G234" i="1"/>
  <c r="F233" i="1"/>
  <c r="G233" i="1"/>
  <c r="F232" i="1"/>
  <c r="G232" i="1"/>
  <c r="F231" i="1"/>
  <c r="G231" i="1"/>
  <c r="F230" i="1"/>
  <c r="G230" i="1"/>
  <c r="F229" i="1"/>
  <c r="G229" i="1"/>
  <c r="F228" i="1"/>
  <c r="G228" i="1"/>
  <c r="F227" i="1"/>
  <c r="G227" i="1"/>
  <c r="F226" i="1"/>
  <c r="G226" i="1"/>
  <c r="F225" i="1"/>
  <c r="G225" i="1"/>
  <c r="F224" i="1"/>
  <c r="G224" i="1"/>
  <c r="F223" i="1"/>
  <c r="G223" i="1"/>
  <c r="F219" i="1"/>
  <c r="G219" i="1"/>
  <c r="F218" i="1"/>
  <c r="G218" i="1"/>
  <c r="F217" i="1"/>
  <c r="G217" i="1"/>
  <c r="F216" i="1"/>
  <c r="G216" i="1"/>
  <c r="F215" i="1"/>
  <c r="G215" i="1"/>
  <c r="F214" i="1"/>
  <c r="G214" i="1"/>
  <c r="F213" i="1"/>
  <c r="G213" i="1"/>
  <c r="F212" i="1"/>
  <c r="G212" i="1"/>
  <c r="F211" i="1"/>
  <c r="G211" i="1"/>
  <c r="F210" i="1"/>
  <c r="G210" i="1"/>
  <c r="F209" i="1"/>
  <c r="G209" i="1"/>
  <c r="F208" i="1"/>
  <c r="G208" i="1"/>
  <c r="F207" i="1"/>
  <c r="G207" i="1"/>
  <c r="F206" i="1"/>
  <c r="G206" i="1"/>
  <c r="F205" i="1"/>
  <c r="G205" i="1"/>
  <c r="F204" i="1"/>
  <c r="G204" i="1"/>
  <c r="F203" i="1"/>
  <c r="G203" i="1"/>
  <c r="F202" i="1"/>
  <c r="G202" i="1"/>
  <c r="F201" i="1"/>
  <c r="G201" i="1"/>
  <c r="F200" i="1"/>
  <c r="G200" i="1"/>
  <c r="F199" i="1"/>
  <c r="G199" i="1"/>
  <c r="F198" i="1"/>
  <c r="G198" i="1"/>
  <c r="F197" i="1"/>
  <c r="G197" i="1"/>
  <c r="F196" i="1"/>
  <c r="G196" i="1"/>
  <c r="F195" i="1"/>
  <c r="G195" i="1"/>
  <c r="F194" i="1"/>
  <c r="G194" i="1"/>
  <c r="F189" i="1"/>
  <c r="G189" i="1"/>
  <c r="F188" i="1"/>
  <c r="G188" i="1"/>
  <c r="F187" i="1"/>
  <c r="G187" i="1"/>
  <c r="F186" i="1"/>
  <c r="G186" i="1"/>
  <c r="F185" i="1"/>
  <c r="G185" i="1"/>
  <c r="F184" i="1"/>
  <c r="G184" i="1"/>
  <c r="F183" i="1"/>
  <c r="G183" i="1"/>
  <c r="F182" i="1"/>
  <c r="G182" i="1"/>
  <c r="F181" i="1"/>
  <c r="G181" i="1"/>
  <c r="F180" i="1"/>
  <c r="G180" i="1"/>
  <c r="F179" i="1"/>
  <c r="G179" i="1"/>
  <c r="F178" i="1"/>
  <c r="G178" i="1"/>
  <c r="F177" i="1"/>
  <c r="G177" i="1"/>
  <c r="F176" i="1"/>
  <c r="G176" i="1"/>
  <c r="F175" i="1"/>
  <c r="G175" i="1"/>
  <c r="F174" i="1"/>
  <c r="G174" i="1"/>
  <c r="F173" i="1"/>
  <c r="G173" i="1"/>
  <c r="F172" i="1"/>
  <c r="G172" i="1"/>
  <c r="F171" i="1"/>
  <c r="G171" i="1"/>
  <c r="F170" i="1"/>
  <c r="G170" i="1"/>
  <c r="F169" i="1"/>
  <c r="G169" i="1"/>
  <c r="F168" i="1"/>
  <c r="G168" i="1"/>
  <c r="F167" i="1"/>
  <c r="G167" i="1"/>
  <c r="F166" i="1"/>
  <c r="G166" i="1"/>
  <c r="F165" i="1"/>
  <c r="G165" i="1"/>
  <c r="F164" i="1"/>
  <c r="G164" i="1"/>
  <c r="F163" i="1"/>
  <c r="G163" i="1"/>
  <c r="F162" i="1"/>
  <c r="G162" i="1"/>
  <c r="F161" i="1"/>
  <c r="G161" i="1"/>
  <c r="F160" i="1"/>
  <c r="G160" i="1"/>
  <c r="F159" i="1"/>
  <c r="G159" i="1"/>
  <c r="F158" i="1"/>
  <c r="G158" i="1"/>
  <c r="F157" i="1"/>
  <c r="G157" i="1"/>
  <c r="F156" i="1"/>
  <c r="G156" i="1"/>
  <c r="F155" i="1"/>
  <c r="G155" i="1"/>
  <c r="F154" i="1"/>
  <c r="G154" i="1"/>
  <c r="F153" i="1"/>
  <c r="G153" i="1"/>
  <c r="F135" i="1"/>
  <c r="G135" i="1"/>
  <c r="F134" i="1"/>
  <c r="G134" i="1"/>
  <c r="F133" i="1"/>
  <c r="G133" i="1"/>
  <c r="F131" i="1"/>
  <c r="G131" i="1"/>
  <c r="F130" i="1"/>
  <c r="G130" i="1"/>
  <c r="F129" i="1"/>
  <c r="G129" i="1"/>
  <c r="F128" i="1"/>
  <c r="G128" i="1"/>
  <c r="H127" i="1"/>
  <c r="G127" i="1"/>
  <c r="H126" i="1"/>
  <c r="G126" i="1"/>
  <c r="F125" i="1"/>
  <c r="G125" i="1"/>
  <c r="F124" i="1"/>
  <c r="G124" i="1"/>
  <c r="F123" i="1"/>
  <c r="G123" i="1"/>
  <c r="F122" i="1"/>
  <c r="G122" i="1"/>
  <c r="F121" i="1"/>
  <c r="G121" i="1"/>
  <c r="F120" i="1"/>
  <c r="G120" i="1"/>
  <c r="F119" i="1"/>
  <c r="G119" i="1"/>
  <c r="F118" i="1"/>
  <c r="G118" i="1"/>
  <c r="F117" i="1"/>
  <c r="G117" i="1"/>
  <c r="F116" i="1"/>
  <c r="G116" i="1"/>
  <c r="F115" i="1"/>
  <c r="G115" i="1"/>
  <c r="F114" i="1"/>
  <c r="G114" i="1"/>
  <c r="F113" i="1"/>
  <c r="G113" i="1"/>
  <c r="F112" i="1"/>
  <c r="G112" i="1"/>
  <c r="F111" i="1"/>
  <c r="G111" i="1"/>
  <c r="F110" i="1"/>
  <c r="G110" i="1"/>
  <c r="F109" i="1"/>
  <c r="G109" i="1"/>
  <c r="F108" i="1"/>
  <c r="G108" i="1"/>
  <c r="F107" i="1"/>
  <c r="G107" i="1"/>
  <c r="F106" i="1"/>
  <c r="G106" i="1"/>
  <c r="F105" i="1"/>
  <c r="G105" i="1"/>
  <c r="F104" i="1"/>
  <c r="G104" i="1"/>
  <c r="F103" i="1"/>
  <c r="G103" i="1"/>
  <c r="F102" i="1"/>
  <c r="G102" i="1"/>
  <c r="F101" i="1"/>
  <c r="G101" i="1"/>
  <c r="F100" i="1"/>
  <c r="G100" i="1"/>
  <c r="F99" i="1"/>
  <c r="G99" i="1"/>
  <c r="F98" i="1"/>
  <c r="G98" i="1"/>
  <c r="F97" i="1"/>
  <c r="G97" i="1"/>
  <c r="F96" i="1"/>
  <c r="G96" i="1"/>
  <c r="F95" i="1"/>
  <c r="G95" i="1"/>
  <c r="F94" i="1"/>
  <c r="G94" i="1"/>
  <c r="F93" i="1"/>
  <c r="G93" i="1"/>
  <c r="F92" i="1"/>
  <c r="G92" i="1"/>
  <c r="F91" i="1"/>
  <c r="G91" i="1"/>
  <c r="F90" i="1"/>
  <c r="G90" i="1"/>
  <c r="F89" i="1"/>
  <c r="G89" i="1"/>
  <c r="F88" i="1"/>
  <c r="G88" i="1"/>
  <c r="F87" i="1"/>
  <c r="G87" i="1"/>
  <c r="F86" i="1"/>
  <c r="G86" i="1"/>
  <c r="F85" i="1"/>
  <c r="G85" i="1"/>
  <c r="F84" i="1"/>
  <c r="G84" i="1"/>
  <c r="F83" i="1"/>
  <c r="G83" i="1"/>
  <c r="F82" i="1"/>
  <c r="G82" i="1"/>
  <c r="F81" i="1"/>
  <c r="G81" i="1"/>
  <c r="F80" i="1"/>
  <c r="G80" i="1"/>
  <c r="F79" i="1"/>
  <c r="G79" i="1"/>
  <c r="F78" i="1"/>
  <c r="G78" i="1"/>
  <c r="F77" i="1"/>
  <c r="G77" i="1"/>
  <c r="F76" i="1"/>
  <c r="G76" i="1"/>
  <c r="F75" i="1"/>
  <c r="G75" i="1"/>
  <c r="F74" i="1"/>
  <c r="G74" i="1"/>
  <c r="F73" i="1"/>
  <c r="G73" i="1"/>
  <c r="F72" i="1"/>
  <c r="G72" i="1"/>
  <c r="F71" i="1"/>
  <c r="G71" i="1"/>
  <c r="F70" i="1"/>
  <c r="G70" i="1"/>
  <c r="F69" i="1"/>
  <c r="G69" i="1"/>
  <c r="F68" i="1"/>
  <c r="G68" i="1"/>
  <c r="F67" i="1"/>
  <c r="G67" i="1"/>
  <c r="F66" i="1"/>
  <c r="G66" i="1"/>
  <c r="F65" i="1"/>
  <c r="G65" i="1"/>
  <c r="F64" i="1"/>
  <c r="G64" i="1"/>
  <c r="F63" i="1"/>
  <c r="G63" i="1"/>
  <c r="F62" i="1"/>
  <c r="G62" i="1"/>
  <c r="F61" i="1"/>
  <c r="G61" i="1"/>
  <c r="F60" i="1"/>
  <c r="G60" i="1"/>
  <c r="F59" i="1"/>
  <c r="G59" i="1"/>
  <c r="F58" i="1"/>
  <c r="G58" i="1"/>
  <c r="F57" i="1"/>
  <c r="G57" i="1"/>
  <c r="F56" i="1"/>
  <c r="G56" i="1"/>
  <c r="F55" i="1"/>
  <c r="G55" i="1"/>
  <c r="F54" i="1"/>
  <c r="G54" i="1"/>
  <c r="F53" i="1"/>
  <c r="G53" i="1"/>
  <c r="F52" i="1"/>
  <c r="G52" i="1"/>
  <c r="F51" i="1"/>
  <c r="G51" i="1"/>
  <c r="F50" i="1"/>
  <c r="G50" i="1"/>
  <c r="F49" i="1"/>
  <c r="G49" i="1"/>
  <c r="F48" i="1"/>
  <c r="G48" i="1"/>
  <c r="F2" i="1"/>
  <c r="G2" i="1"/>
  <c r="F3" i="1"/>
  <c r="G3" i="1"/>
  <c r="F4" i="1"/>
  <c r="G4" i="1"/>
  <c r="F5" i="1"/>
  <c r="G5" i="1"/>
  <c r="F6" i="1"/>
  <c r="G6" i="1"/>
  <c r="F7" i="1"/>
  <c r="G7" i="1"/>
  <c r="F8" i="1"/>
  <c r="G8" i="1"/>
  <c r="F9" i="1"/>
  <c r="G9" i="1"/>
  <c r="F10" i="1"/>
  <c r="G10" i="1"/>
  <c r="F11" i="1"/>
  <c r="G11" i="1"/>
  <c r="F12" i="1"/>
  <c r="G12" i="1"/>
  <c r="F13" i="1"/>
  <c r="G13" i="1"/>
  <c r="F14" i="1"/>
  <c r="G14" i="1"/>
  <c r="F15" i="1"/>
  <c r="G15" i="1"/>
  <c r="F16" i="1"/>
  <c r="G16" i="1"/>
  <c r="F17" i="1"/>
  <c r="G17" i="1"/>
  <c r="F18" i="1"/>
  <c r="G18" i="1"/>
  <c r="F19" i="1"/>
  <c r="G19" i="1"/>
  <c r="F20" i="1"/>
  <c r="G20" i="1"/>
  <c r="F21" i="1"/>
  <c r="G21" i="1"/>
  <c r="F22" i="1"/>
  <c r="G22" i="1"/>
  <c r="F23" i="1"/>
  <c r="G23" i="1"/>
  <c r="F24" i="1"/>
  <c r="G24" i="1"/>
  <c r="F25" i="1"/>
  <c r="G25" i="1"/>
  <c r="F26" i="1"/>
  <c r="G26" i="1"/>
  <c r="F27" i="1"/>
  <c r="G27" i="1"/>
  <c r="F28" i="1"/>
  <c r="G28" i="1"/>
  <c r="F29" i="1"/>
  <c r="G29" i="1"/>
  <c r="F30" i="1"/>
  <c r="G30" i="1"/>
</calcChain>
</file>

<file path=xl/sharedStrings.xml><?xml version="1.0" encoding="utf-8"?>
<sst xmlns="http://schemas.openxmlformats.org/spreadsheetml/2006/main" count="3147" uniqueCount="927">
  <si>
    <t>COD_INT</t>
  </si>
  <si>
    <t>COD_PRO</t>
  </si>
  <si>
    <t>SKU</t>
  </si>
  <si>
    <t>DESCRIPCION_ARTICULOS</t>
  </si>
  <si>
    <t>PRECIO</t>
  </si>
  <si>
    <t>OFERTA</t>
  </si>
  <si>
    <t>AHORRO</t>
  </si>
  <si>
    <t>DTO%</t>
  </si>
  <si>
    <t>LLEVANDO</t>
  </si>
  <si>
    <t>CONCEPTO</t>
  </si>
  <si>
    <t>DESDE</t>
  </si>
  <si>
    <t>HASTA</t>
  </si>
  <si>
    <t>RETIRAR</t>
  </si>
  <si>
    <t>SUCURSALES</t>
  </si>
  <si>
    <t>PROVEEDOR</t>
  </si>
  <si>
    <t>SECTOR</t>
  </si>
  <si>
    <t>FAMILIA</t>
  </si>
  <si>
    <t>RESPONSABLE</t>
  </si>
  <si>
    <t>COD_SQL</t>
  </si>
  <si>
    <t>NAME_SQL</t>
  </si>
  <si>
    <t>TODAS LAS SUCURSALES</t>
  </si>
  <si>
    <t>PRESENTACIÓN</t>
  </si>
  <si>
    <t>COD_INT2</t>
  </si>
  <si>
    <t>COD_PRO3</t>
  </si>
  <si>
    <t>SKU4</t>
  </si>
  <si>
    <t>DESCRIPCION_ARTICULOS5</t>
  </si>
  <si>
    <t>PRECIO6</t>
  </si>
  <si>
    <t>OFERTA7</t>
  </si>
  <si>
    <t>AHORRO8</t>
  </si>
  <si>
    <t>SUCURSAL</t>
  </si>
  <si>
    <t>PROVEEDOR1</t>
  </si>
  <si>
    <t>PROVEEDOR2</t>
  </si>
  <si>
    <t>DISTRIBUIDORA JOTABE S.A.</t>
  </si>
  <si>
    <t>CEPAS ARGENTINAS S.A.</t>
  </si>
  <si>
    <t>SALTA REFRESCOS S.A.</t>
  </si>
  <si>
    <t>2349 | 1187</t>
  </si>
  <si>
    <t>711 | 327</t>
  </si>
  <si>
    <t>7790290001193 | 7790895000997</t>
  </si>
  <si>
    <t>1 FERN BRANCA 750X + 1 GAS COCA COLA ORIG PET 2.25X</t>
  </si>
  <si>
    <t>2786 | 3901</t>
  </si>
  <si>
    <t>427004 | 431232</t>
  </si>
  <si>
    <t>7891136057029 | 7791200200705</t>
  </si>
  <si>
    <t>1 APER APEROL 750X + 1 CHAP CINZANO PROSECCO - SPRITZ 750X</t>
  </si>
  <si>
    <t>CAMPARI ARGENTINA SA</t>
  </si>
  <si>
    <t>12822 | 666793</t>
  </si>
  <si>
    <t>422876 | 3021</t>
  </si>
  <si>
    <t>7791200000619 | 7790895010088</t>
  </si>
  <si>
    <t>1 APER CYNAR HIGH PROOF 750X + 1 GAS SCHWEP POMELO ZERO 1.5X</t>
  </si>
  <si>
    <t>657003 | 666793</t>
  </si>
  <si>
    <t>423145 | 3021</t>
  </si>
  <si>
    <t>7791200000626 | 7790895010088</t>
  </si>
  <si>
    <t>1 APER CYNAR ORIG 750X + 1 GAS SCHWEP POMELO ZERO 1.5X</t>
  </si>
  <si>
    <t>853 | 666793</t>
  </si>
  <si>
    <t>427272 | 3021</t>
  </si>
  <si>
    <t>7798131200828 | 7790895010088</t>
  </si>
  <si>
    <t>1 VERM CINZANO ROSSO 1X + 1 GAS SCHWEP POMELO ZERO 1.5X</t>
  </si>
  <si>
    <t>663399 | 666793</t>
  </si>
  <si>
    <t>431634 | 3021</t>
  </si>
  <si>
    <t>7791200200712 | 7790895010088</t>
  </si>
  <si>
    <t>1 VERM CINZANO SEGUNDO 750X + 1 GAS SCHWEP POMELO ZERO 1.5X</t>
  </si>
  <si>
    <t>19930 | 666793</t>
  </si>
  <si>
    <t>424294 | 3021</t>
  </si>
  <si>
    <t>7791200000213 | 7790895010088</t>
  </si>
  <si>
    <t>1 VODK SKYY 750X + 1 GAS SCHWEP POMELO ZERO 1.5X</t>
  </si>
  <si>
    <t>659569 | 666793</t>
  </si>
  <si>
    <t>427978 | 3021</t>
  </si>
  <si>
    <t>7791200200606 | 7790895010088</t>
  </si>
  <si>
    <t>1 VODK SKYY INF.APRICOT 750X + 1 GAS SCHWEP POMELO ZERO 1.5X</t>
  </si>
  <si>
    <t>664530 | 666793</t>
  </si>
  <si>
    <t>432811 | 3021</t>
  </si>
  <si>
    <t>7791200200774 | 7790895010088</t>
  </si>
  <si>
    <t>1 VODK SKYY INF.BLOOD ORANGE 750X + 1 GAS SCHWEP POMELO ZERO 1.5X</t>
  </si>
  <si>
    <t>659570 | 666793</t>
  </si>
  <si>
    <t>428752 | 3021</t>
  </si>
  <si>
    <t>7791200200668 | 7790895010088</t>
  </si>
  <si>
    <t>1 VODK SKYY INF.COCONUT 750X + 1 GAS SCHWEP POMELO ZERO 1.5X</t>
  </si>
  <si>
    <t>666360 | 666793</t>
  </si>
  <si>
    <t>434954 | 3021</t>
  </si>
  <si>
    <t>7791200200811 | 7790895010088</t>
  </si>
  <si>
    <t>1 VODK SKYY INF.COSMIC 750X + 1 GAS SCHWEP POMELO ZERO 1.5X</t>
  </si>
  <si>
    <t>18244 | 666793</t>
  </si>
  <si>
    <t>427981 | 3021</t>
  </si>
  <si>
    <t>7896010004526 | 7790895010088</t>
  </si>
  <si>
    <t>1 VODK SKYY INF.PASSION FRUIT 750X + 1 GAS SCHWEP POMELO ZERO 1.5X</t>
  </si>
  <si>
    <t>659571 | 666793</t>
  </si>
  <si>
    <t>427980 | 3021</t>
  </si>
  <si>
    <t>7791200200620 | 7790895010088</t>
  </si>
  <si>
    <t>1 VODK SKYY INF.PINEAPPLE 750X + 1 GAS SCHWEP POMELO ZERO 1.5X</t>
  </si>
  <si>
    <t>18245 | 666793</t>
  </si>
  <si>
    <t>427979 | 3021</t>
  </si>
  <si>
    <t>7896010000528 | 7790895010088</t>
  </si>
  <si>
    <t>1 VODK SKYY INF.RASPBERRY 750X + 1 GAS SCHWEP POMELO ZERO 1.5X</t>
  </si>
  <si>
    <t>3991 | 1214</t>
  </si>
  <si>
    <t>13181 | 2427</t>
  </si>
  <si>
    <t>7790950000191 | 7790895001000</t>
  </si>
  <si>
    <t>1 APER AMERICANO GANCIA 450X + 1 GAS SPRITE ORIG PET 2.25X</t>
  </si>
  <si>
    <t>852 | 1214</t>
  </si>
  <si>
    <t>13179 | 2427</t>
  </si>
  <si>
    <t>7790950000160 | 7790895001000</t>
  </si>
  <si>
    <t>1 APER GANCIA AMERICANO 950X + 1 GAS SPRITE ORIG PET 2.25X</t>
  </si>
  <si>
    <t>664283 | 5747</t>
  </si>
  <si>
    <t>53728 | 3151</t>
  </si>
  <si>
    <t>7792410779357 | 7790895006715</t>
  </si>
  <si>
    <t>1 APER RAMAZZOTTI ROSATO 700X + 1 GAS SCHWEP TONICA 1.5X</t>
  </si>
  <si>
    <t>PERNOD RICARD ARGENTINA</t>
  </si>
  <si>
    <t>2346 | 5747</t>
  </si>
  <si>
    <t>81 | 3151</t>
  </si>
  <si>
    <t>7790290101480 | 7790895006715</t>
  </si>
  <si>
    <t>1 FERM BRANCA MENTA 450X + 1 GAS SCHWEP TONICA 1.5X</t>
  </si>
  <si>
    <t>2347 | 5747</t>
  </si>
  <si>
    <t>873 | 3151</t>
  </si>
  <si>
    <t>7790290002190 | 7790895006715</t>
  </si>
  <si>
    <t>1 FERM BRANCA MENTA 750X + 1 GAS SCHWEP TONICA 1.5X</t>
  </si>
  <si>
    <t>5433 | 1187</t>
  </si>
  <si>
    <t>12733 | 327</t>
  </si>
  <si>
    <t>7790139002886 | 7790895000997</t>
  </si>
  <si>
    <t>1 FERN 1882 450X + 1 GAS COCA COLA ORIG PET 2.25X</t>
  </si>
  <si>
    <t>7119 | 1187</t>
  </si>
  <si>
    <t>12732 | 327</t>
  </si>
  <si>
    <t>7790139002879 | 7790895000997</t>
  </si>
  <si>
    <t>1 FERN 1882 750X + 1 GAS COCA COLA ORIG PET 2.25X</t>
  </si>
  <si>
    <t>13597 | 1187</t>
  </si>
  <si>
    <t>882 | 327</t>
  </si>
  <si>
    <t>7790290101459 | 7790895000997</t>
  </si>
  <si>
    <t>1 FERN B.VITTONE SPECIALE 750X + 1 GAS COCA COLA ORIG PET 2.25X</t>
  </si>
  <si>
    <t>9061 | 1187</t>
  </si>
  <si>
    <t>79 | 327</t>
  </si>
  <si>
    <t>7790290000523 | 7790895000997</t>
  </si>
  <si>
    <t>1 FERN BRANCA 1X + 1 GAS COCA COLA ORIG PET 2.25X</t>
  </si>
  <si>
    <t>2348 | 1187</t>
  </si>
  <si>
    <t>80 | 327</t>
  </si>
  <si>
    <t>7790290001179 | 7790895000997</t>
  </si>
  <si>
    <t>1 FERN BRANCA 450X + 1 GAS COCA COLA ORIG PET 2.25X</t>
  </si>
  <si>
    <t>662656 | 1187</t>
  </si>
  <si>
    <t>53583 | 327</t>
  </si>
  <si>
    <t>7792410523165 | 7790895000997</t>
  </si>
  <si>
    <t>1 FERN BUHERO 750X + 1 GAS COCA COLA ORIG PET 2.25X</t>
  </si>
  <si>
    <t>659587 | 5747</t>
  </si>
  <si>
    <t>51471 | 3151</t>
  </si>
  <si>
    <t>5000299618424 | 7790895006715</t>
  </si>
  <si>
    <t>1 GINI BEEFEATER 1X + 1 GAS SCHWEP TONICA 1.5X</t>
  </si>
  <si>
    <t>656999 | 5747</t>
  </si>
  <si>
    <t>53044 | 3151</t>
  </si>
  <si>
    <t>5000329002537 | 7790895006715</t>
  </si>
  <si>
    <t>1 GINI BEEFEATER 700X + 1 GAS SCHWEP TONICA 1.5X</t>
  </si>
  <si>
    <t>661181 | 5747</t>
  </si>
  <si>
    <t>52765 | 3151</t>
  </si>
  <si>
    <t>5000299618240 | 7790895006715</t>
  </si>
  <si>
    <t>1 GINI BEEFEATER ORANGE 700X + 1 GAS SCHWEP TONICA 1.5X</t>
  </si>
  <si>
    <t>659588 | 5747</t>
  </si>
  <si>
    <t>50547 | 3151</t>
  </si>
  <si>
    <t>5000299605950 | 7790895006715</t>
  </si>
  <si>
    <t>1 GINI BEEFEATER PINK 700X + 1 GAS SCHWEP TONICA 1.5X</t>
  </si>
  <si>
    <t>662978 | 5747</t>
  </si>
  <si>
    <t>14158 | 3151</t>
  </si>
  <si>
    <t>7640175742522 | 7790895006715</t>
  </si>
  <si>
    <t>1 GINI BOMBAY BRAMBLE 700X + 1 GAS SCHWEP TONICA 1.5X</t>
  </si>
  <si>
    <t>659597 | 5747</t>
  </si>
  <si>
    <t>10003 | 3151</t>
  </si>
  <si>
    <t>7640175740047 | 7790895006715</t>
  </si>
  <si>
    <t>1 GINI BOMBAY SAPPHIRE 750X + 1 GAS SCHWEP TONICA 1.5X</t>
  </si>
  <si>
    <t>665365 | 5747</t>
  </si>
  <si>
    <t>P0809781280959 | 3151</t>
  </si>
  <si>
    <t>5010327755014 | 7790895006715</t>
  </si>
  <si>
    <t>1 GINI HENDRICKS 700X + 1 GAS SCHWEP TONICA 1.5X</t>
  </si>
  <si>
    <t>BODEGA NORTON S.A.</t>
  </si>
  <si>
    <t>666232 | 5747</t>
  </si>
  <si>
    <t>P0909291440556 | 3151</t>
  </si>
  <si>
    <t>8411144101157 | 7790895006715</t>
  </si>
  <si>
    <t>1 GINI LARIOS 700X + 1 GAS SCHWEP TONICA 1.5X</t>
  </si>
  <si>
    <t>666233 | 5747</t>
  </si>
  <si>
    <t>P0909291450556 | 3151</t>
  </si>
  <si>
    <t>8411144100402 | 7790895006715</t>
  </si>
  <si>
    <t>1 GINI LARIOS ROSE 700X + 1 GAS SCHWEP TONICA 1.5X</t>
  </si>
  <si>
    <t>659586 | 5747</t>
  </si>
  <si>
    <t>50246 | 3151</t>
  </si>
  <si>
    <t>42213277 | 7790895006715</t>
  </si>
  <si>
    <t>1 GINI MONKEY 47 DRY 500X + 1 GAS SCHWEP TONICA 1.5X</t>
  </si>
  <si>
    <t>664465 | 5747</t>
  </si>
  <si>
    <t>1814 | 3151</t>
  </si>
  <si>
    <t>7790290101756 | 7790895006715</t>
  </si>
  <si>
    <t>1 GINI SPIRITO BLU 700X + 1 GAS SCHWEP TONICA 1.5X</t>
  </si>
  <si>
    <t>4087 | 5747</t>
  </si>
  <si>
    <t>30130 | 3151</t>
  </si>
  <si>
    <t>7790240117066 | 7790895006715</t>
  </si>
  <si>
    <t>1 GINI TANQUERAY DRY 750X + 1 GAS SCHWEP TONICA 1.5X</t>
  </si>
  <si>
    <t>DON SENDO S.A.</t>
  </si>
  <si>
    <t>662995 | 5747</t>
  </si>
  <si>
    <t>30132 | 3151</t>
  </si>
  <si>
    <t>5000291026548 | 7790895006715</t>
  </si>
  <si>
    <t>1 GINI TANQUERAY ROYALE 700X + 1 GAS SCHWEP TONICA 1.5X</t>
  </si>
  <si>
    <t>659577 | 5747</t>
  </si>
  <si>
    <t>30128 | 3151</t>
  </si>
  <si>
    <t>5000291023462 | 7790895006715</t>
  </si>
  <si>
    <t>1 GINI TANQUERAY SEVILLA 700X + 1 GAS SCHWEP TONICA 1.5X</t>
  </si>
  <si>
    <t>660645 | 5747</t>
  </si>
  <si>
    <t>53556 | 3151</t>
  </si>
  <si>
    <t>7792410522717 | 7790895006715</t>
  </si>
  <si>
    <t>1 GINN BRIGHTON 700X + 1 GAS SCHWEP TONICA 1.5X</t>
  </si>
  <si>
    <t>664590 | 5747</t>
  </si>
  <si>
    <t>54402 | 3151</t>
  </si>
  <si>
    <t>7792410544023 | 7790895006715</t>
  </si>
  <si>
    <t>1 GINN BRIGHTON PINK 700X + 1 GAS SCHWEP TONICA 1.5X</t>
  </si>
  <si>
    <t>664583 | 5747</t>
  </si>
  <si>
    <t>54401 | 3151</t>
  </si>
  <si>
    <t>7792410779500 | 7790895006715</t>
  </si>
  <si>
    <t>1 GINN BRIGHTON TANGERINE 700X + 1 GAS SCHWEP TONICA 1.5X</t>
  </si>
  <si>
    <t>665715 | 5747</t>
  </si>
  <si>
    <t>0 | 3151</t>
  </si>
  <si>
    <t>7798377810010 | 7790895006715</t>
  </si>
  <si>
    <t>1 GINN ESTANISLAO 700X + 1 GAS SCHWEP TONICA 1.5X</t>
  </si>
  <si>
    <t>QUIMFINA S.R.L</t>
  </si>
  <si>
    <t>666231 | 5747</t>
  </si>
  <si>
    <t>7798377810034 | 7790895006715</t>
  </si>
  <si>
    <t>1 GINN ESTANISLAO FRUTILLA 700X + 1 GAS SCHWEP TONICA 1.5X</t>
  </si>
  <si>
    <t>659578 | 5747</t>
  </si>
  <si>
    <t>30075 | 3151</t>
  </si>
  <si>
    <t>7791540149924 | 7790895006715</t>
  </si>
  <si>
    <t>1 GINN GORDONS 700X + 1 GAS SCHWEP TONICA 1.5X</t>
  </si>
  <si>
    <t>9678 | 5747</t>
  </si>
  <si>
    <t>1001 | 3151</t>
  </si>
  <si>
    <t>754697521927 | 7790895006715</t>
  </si>
  <si>
    <t>1 GINN HEREDERO 700X + 1 GAS SCHWEP TONICA 1.5X</t>
  </si>
  <si>
    <t>MESOPOTAMIAN DRINKS S.A</t>
  </si>
  <si>
    <t>664762 | 5747</t>
  </si>
  <si>
    <t>714604120612 | 7790895006715</t>
  </si>
  <si>
    <t>1 GINN HEREDERO DRY 700X + 1 GAS SCHWEP TONICA 1.5X</t>
  </si>
  <si>
    <t>666750 | 5747</t>
  </si>
  <si>
    <t>750 | 3151</t>
  </si>
  <si>
    <t>714604120674 | 7790895006715</t>
  </si>
  <si>
    <t>1 GINN HEREDERO LIMON Y GINGER 700X + 1 GAS SCHWEP TONICA 1.5X</t>
  </si>
  <si>
    <t>665172 | 5747</t>
  </si>
  <si>
    <t>1002 | 3151</t>
  </si>
  <si>
    <t>763571806012 | 7790895006715</t>
  </si>
  <si>
    <t>1 GINN HEREDERO PINK 700X + 1 GAS SCHWEP TONICA 1.5X</t>
  </si>
  <si>
    <t>665126 | 5747</t>
  </si>
  <si>
    <t>1003 | 3151</t>
  </si>
  <si>
    <t>763571869000 | 7790895006715</t>
  </si>
  <si>
    <t>1 GINN HEREDERO POMELO RDO 700X + 1 GAS SCHWEP TONICA 1.5X</t>
  </si>
  <si>
    <t>102228 | 5747</t>
  </si>
  <si>
    <t>53730 | 3151</t>
  </si>
  <si>
    <t>7792410518673 | 7790895006715</t>
  </si>
  <si>
    <t>1 GINN ORLOFF TRAD 750X + 1 GAS SCHWEP TONICA 1.5X</t>
  </si>
  <si>
    <t>664429 | 5747</t>
  </si>
  <si>
    <t>7798162670966 | 7790895006715</t>
  </si>
  <si>
    <t>1 GINN PROFUGO LONDON DRY 750X + 1 GAS SCHWEP TONICA 1.5X</t>
  </si>
  <si>
    <t>AGROVIT RURAL S.A.</t>
  </si>
  <si>
    <t>663458 | 5747</t>
  </si>
  <si>
    <t>7798359223890 | 7790895006715</t>
  </si>
  <si>
    <t>1 GINN REPUBLICA APARTE 500X + 1 GAS SCHWEP TONICA 1.5X</t>
  </si>
  <si>
    <t>REPUBLICA APARTE</t>
  </si>
  <si>
    <t>665251 | 5747</t>
  </si>
  <si>
    <t>7089 | 3151</t>
  </si>
  <si>
    <t>7798359227089 | 7790895006715</t>
  </si>
  <si>
    <t>1 GINN REPUBLICA APARTE 750X + 1 GAS SCHWEP TONICA 1.5X</t>
  </si>
  <si>
    <t>659083 | 5747</t>
  </si>
  <si>
    <t>7798159946234 | 7790895006715</t>
  </si>
  <si>
    <t>1 GINN TERRIER CITRIC 700X + 1 GAS SCHWEP TONICA 1.5X</t>
  </si>
  <si>
    <t>COSMOPOLITAN S.A.</t>
  </si>
  <si>
    <t>659081 | 5747</t>
  </si>
  <si>
    <t>7798159947330 | 7790895006715</t>
  </si>
  <si>
    <t>1 GINN TERRIER OLD TOM 750X + 1 GAS SCHWEP TONICA 1.5X</t>
  </si>
  <si>
    <t>659082 | 5747</t>
  </si>
  <si>
    <t>75881P | 3151</t>
  </si>
  <si>
    <t>7798159948047 | 7790895006715</t>
  </si>
  <si>
    <t>1 GINN TERRIER PINK 750X + 1 GAS SCHWEP TONICA 1.5X</t>
  </si>
  <si>
    <t>659085 | 5747</t>
  </si>
  <si>
    <t>69529 | 3151</t>
  </si>
  <si>
    <t>7798159947316 | 7790895006715</t>
  </si>
  <si>
    <t>1 GINN TERRIER SPICY 750X + 1 GAS SCHWEP TONICA 1.5X</t>
  </si>
  <si>
    <t>661174 | 5747</t>
  </si>
  <si>
    <t>7798353191768 | 7790895006715</t>
  </si>
  <si>
    <t>1 GINN TERRIER SPICY ECO BOTTLE 750X + 1 GAS SCHWEP TONICA 1.5X</t>
  </si>
  <si>
    <t>659084 | 5747</t>
  </si>
  <si>
    <t>7798159947347 | 7790895006715</t>
  </si>
  <si>
    <t>1 GINN TERRIER WILD 750X + 1 GAS SCHWEP TONICA 1.5X</t>
  </si>
  <si>
    <t>659646 | 666793</t>
  </si>
  <si>
    <t>10027 | 3021</t>
  </si>
  <si>
    <t>7790950001969 | 7790895010088</t>
  </si>
  <si>
    <t>1 VERM AMARGO OBRERO 950X + 1 GAS SCHWEP POMELO ZERO 1.5X</t>
  </si>
  <si>
    <t>664766 | 666793</t>
  </si>
  <si>
    <t>0 | 3021</t>
  </si>
  <si>
    <t>7798438340012 | 7790895010088</t>
  </si>
  <si>
    <t>1 VERM CARNERO ROSSO 750X + 1 GAS SCHWEP POMELO ZERO 1.5X</t>
  </si>
  <si>
    <t>AITOR IDER BALBO S.A.A.C.E.I.</t>
  </si>
  <si>
    <t>660239 | 5747</t>
  </si>
  <si>
    <t>541 | 3151</t>
  </si>
  <si>
    <t>7790290008291 | 7790895006715</t>
  </si>
  <si>
    <t>1 VERM CARPANO BLANCO 1X + 1 GAS SCHWEP TONICA 1.5X</t>
  </si>
  <si>
    <t>657998 | 666793</t>
  </si>
  <si>
    <t>543 | 3021</t>
  </si>
  <si>
    <t>7790290008192 | 7790895010088</t>
  </si>
  <si>
    <t>1 VERM CARPANO ROSSO 1X + 1 GAS SCHWEP POMELO ZERO 1.5X</t>
  </si>
  <si>
    <t>666113 | 666793</t>
  </si>
  <si>
    <t>FV000AR | 3021</t>
  </si>
  <si>
    <t>7798078237956 | 7790895010088</t>
  </si>
  <si>
    <t>1 VERM DESCONFIADO ROSSO 750X + 1 GAS SCHWEP POMELO ZERO 1.5X</t>
  </si>
  <si>
    <t>CODORNIU ARGENTINA SA</t>
  </si>
  <si>
    <t>663752 | 666793</t>
  </si>
  <si>
    <t>64 | 3021</t>
  </si>
  <si>
    <t>714604177456 | 7790895010088</t>
  </si>
  <si>
    <t>1 VERM FEDERAL ROSATTO 750X + 1 GAS SCHWEP POMELO ZERO 1.5X</t>
  </si>
  <si>
    <t>Andes Federales SA</t>
  </si>
  <si>
    <t>663751 | 666793</t>
  </si>
  <si>
    <t>1 | 3021</t>
  </si>
  <si>
    <t>763571871126 | 7790895010088</t>
  </si>
  <si>
    <t>1 VERM FEDERAL ROSSO 750X + 1 GAS SCHWEP POMELO ZERO 1.5X</t>
  </si>
  <si>
    <t>665460 | 666793</t>
  </si>
  <si>
    <t>460 | 3021</t>
  </si>
  <si>
    <t>7798152264229 | 7790895010088</t>
  </si>
  <si>
    <t>1 VERM GUARDIANES ROSSO 750X + 1 GAS SCHWEP POMELO ZERO 1.5X</t>
  </si>
  <si>
    <t>DURIGUTTI FAMILY WINES</t>
  </si>
  <si>
    <t>666573 | 666793</t>
  </si>
  <si>
    <t>141236054 | 3021</t>
  </si>
  <si>
    <t>7791203889525 | 7790895010088</t>
  </si>
  <si>
    <t>1 VERM L.BOSCA JUANA ROSSO 750X + 1 GAS SCHWEP POMELO ZERO 1.5X</t>
  </si>
  <si>
    <t>LEONCIO ARIZU S A</t>
  </si>
  <si>
    <t>664431 | 5747</t>
  </si>
  <si>
    <t>134210 | 3151</t>
  </si>
  <si>
    <t>7791728238730 | 7790895006715</t>
  </si>
  <si>
    <t>1 VERM LA FUERZA BLANCO STYLO 750X + 1 GAS SCHWEP TONICA 1.5X</t>
  </si>
  <si>
    <t>LA AGRICOLA SA</t>
  </si>
  <si>
    <t>664430 | 666793</t>
  </si>
  <si>
    <t>134213 | 3021</t>
  </si>
  <si>
    <t>7791728238723 | 7790895010088</t>
  </si>
  <si>
    <t>1 VERM LA FUERZA ROJO STYLO 750X + 1 GAS SCHWEP POMELO ZERO 1.5X</t>
  </si>
  <si>
    <t>14497 | 5747</t>
  </si>
  <si>
    <t>13483 | 3151</t>
  </si>
  <si>
    <t>7790950134834 | 7790895006715</t>
  </si>
  <si>
    <t>1 VERM MARTINI BIANCO 1X + 1 GAS SCHWEP TONICA 1.5X</t>
  </si>
  <si>
    <t>19874 | 666793</t>
  </si>
  <si>
    <t>13481 | 3021</t>
  </si>
  <si>
    <t>7790950134810 | 7790895010088</t>
  </si>
  <si>
    <t>1 VERM MARTINI ROSSO 1X + 1 GAS SCHWEP POMELO ZERO 1.5X</t>
  </si>
  <si>
    <t>17916 | 666793</t>
  </si>
  <si>
    <t>14503 | 3021</t>
  </si>
  <si>
    <t>7790950134117 | 7790895010088</t>
  </si>
  <si>
    <t>1 VERM PINERAL 750X + 1 GAS SCHWEP POMELO ZERO 1.5X</t>
  </si>
  <si>
    <t>102158 | 1214</t>
  </si>
  <si>
    <t>10007001620 | 2427</t>
  </si>
  <si>
    <t>7791843008317 | 7790895001000</t>
  </si>
  <si>
    <t>1 VINF BALBO BLANCO 1125X + 1 GAS SPRITE ORIG PET 2.25X</t>
  </si>
  <si>
    <t>666940 | 1214</t>
  </si>
  <si>
    <t>1000702280 | 2427</t>
  </si>
  <si>
    <t>7791843027981 | 7790895001000</t>
  </si>
  <si>
    <t>1 VINF BALBO DULCE BCO. 1125X + 1 GAS SPRITE ORIG PET 2.25X</t>
  </si>
  <si>
    <t>1026 | 666793</t>
  </si>
  <si>
    <t>10007001420 | 3021</t>
  </si>
  <si>
    <t>7791843008294 | 7790895010088</t>
  </si>
  <si>
    <t>1 VINF BALBO TINTO 1125X + 1 GAS SCHWEP POMELO ZERO 1.5X</t>
  </si>
  <si>
    <t>664710 | 666793</t>
  </si>
  <si>
    <t>800 | 3021</t>
  </si>
  <si>
    <t>7792114000900 | 7790895010088</t>
  </si>
  <si>
    <t>1 VINF VIEJA MENDOZA RED BLEND 1125X + 1 GAS SCHWEP POMELO ZERO 1.5X</t>
  </si>
  <si>
    <t>ABRIL DISTRIBUCIONES S.A.</t>
  </si>
  <si>
    <t>666552 | 666793</t>
  </si>
  <si>
    <t>2705 | 3021</t>
  </si>
  <si>
    <t>7790290101787 | 7790895010088</t>
  </si>
  <si>
    <t>1 VODK SERNOVA CANDY GLOW 700X + 1 GAS SCHWEP POMELO ZERO 1.5X</t>
  </si>
  <si>
    <t>664372 | 666793</t>
  </si>
  <si>
    <t>1721 | 3021</t>
  </si>
  <si>
    <t>7790290101718 | 7790895010088</t>
  </si>
  <si>
    <t>1 VODK SERNOVA CARIBEAN BLEND 700X + 1 GAS SCHWEP POMELO ZERO 1.5X</t>
  </si>
  <si>
    <t>11511 | 666793</t>
  </si>
  <si>
    <t>835 | 3021</t>
  </si>
  <si>
    <t>7790290101510 | 7790895010088</t>
  </si>
  <si>
    <t>1 VODK SERNOVA CLASICO 700X + 1 GAS SCHWEP POMELO ZERO 1.5X</t>
  </si>
  <si>
    <t>660197 | 666793</t>
  </si>
  <si>
    <t>931 | 3021</t>
  </si>
  <si>
    <t>7790290101534 | 7790895010088</t>
  </si>
  <si>
    <t>1 VODK SERNOVA FRESH CITRUS 700X + 1 GAS SCHWEP POMELO ZERO 1.5X</t>
  </si>
  <si>
    <t>662859 | 666793</t>
  </si>
  <si>
    <t>1120 | 3021</t>
  </si>
  <si>
    <t>7790290101657 | 7790895010088</t>
  </si>
  <si>
    <t>1 VODK SERNOVA SWEET APPLE 700X + 1 GAS SCHWEP POMELO ZERO 1.5X</t>
  </si>
  <si>
    <t>662858 | 666793</t>
  </si>
  <si>
    <t>1121 | 3021</t>
  </si>
  <si>
    <t>7790290101664 | 7790895010088</t>
  </si>
  <si>
    <t>1 VODK SERNOVA TROPICAL 700X + 1 GAS SCHWEP POMELO ZERO 1.5X</t>
  </si>
  <si>
    <t>660196 | 666793</t>
  </si>
  <si>
    <t>930 | 3021</t>
  </si>
  <si>
    <t>7790290101527 | 7790895010088</t>
  </si>
  <si>
    <t>1 VODK SERNOVA WILD BERRIES 700X + 1 GAS SCHWEP POMELO ZERO 1.5X</t>
  </si>
  <si>
    <t>11241 | 666793</t>
  </si>
  <si>
    <t>30019 | 3021</t>
  </si>
  <si>
    <t>7791250001345 | 7790895010088</t>
  </si>
  <si>
    <t>1 VODK SMIRNOFF CLAS 700X + 1 GAS SCHWEP POMELO ZERO 1.5X</t>
  </si>
  <si>
    <t>20254 | 666793</t>
  </si>
  <si>
    <t>30020 | 3021</t>
  </si>
  <si>
    <t>7791250001857 | 7790895010088</t>
  </si>
  <si>
    <t>1 VODK SMIRNOFF GREEN APPLE 700X + 1 GAS SCHWEP POMELO ZERO 1.5X</t>
  </si>
  <si>
    <t>660566 | 666793</t>
  </si>
  <si>
    <t>35101 | 3021</t>
  </si>
  <si>
    <t>7791250003097 | 7790895010088</t>
  </si>
  <si>
    <t>1 VODK SMIRNOFF ORANGE-LIME 750X + 1 GAS SCHWEP POMELO ZERO 1.5X</t>
  </si>
  <si>
    <t>20255 | 666793</t>
  </si>
  <si>
    <t>30022 | 3021</t>
  </si>
  <si>
    <t>7791250001871 | 7790895010088</t>
  </si>
  <si>
    <t>1 VODK SMIRNOFF RASPBERRY 700X + 1 GAS SCHWEP POMELO ZERO 1.5X</t>
  </si>
  <si>
    <t>660567 | 666793</t>
  </si>
  <si>
    <t>35102 | 3021</t>
  </si>
  <si>
    <t>7791250003103 | 7790895010088</t>
  </si>
  <si>
    <t>1 VODK SMIRNOFF TANGE-LEMONGRASS 750X + 1 GAS SCHWEP POMELO ZERO 1.5X</t>
  </si>
  <si>
    <t>20257 | 666793</t>
  </si>
  <si>
    <t>30065 | 3021</t>
  </si>
  <si>
    <t>7791250002243 | 7790895010088</t>
  </si>
  <si>
    <t>1 VODK SMIRNOFF WATERMELON 700X + 1 GAS SCHWEP POMELO ZERO 1.5X</t>
  </si>
  <si>
    <t>sql</t>
  </si>
  <si>
    <t>17780-17782</t>
  </si>
  <si>
    <t>14433-14435</t>
  </si>
  <si>
    <t>14449-14451</t>
  </si>
  <si>
    <t>14453-14455</t>
  </si>
  <si>
    <t>14459-14461</t>
  </si>
  <si>
    <t>14734-14736</t>
  </si>
  <si>
    <t>2 unidades</t>
  </si>
  <si>
    <t>2do al 70%</t>
  </si>
  <si>
    <t>3 unidades</t>
  </si>
  <si>
    <t>lleva 3 paga 2</t>
  </si>
  <si>
    <t>6 unidades</t>
  </si>
  <si>
    <t>lleva 6 paga 4</t>
  </si>
  <si>
    <t>lleva 6 paga 5</t>
  </si>
  <si>
    <t>1 unidad</t>
  </si>
  <si>
    <t>oferta</t>
  </si>
  <si>
    <t>2do al 50%</t>
  </si>
  <si>
    <t>2do al 60%</t>
  </si>
  <si>
    <t>2do al 40%</t>
  </si>
  <si>
    <t>4 unidades</t>
  </si>
  <si>
    <t>lleva 4 paga 2</t>
  </si>
  <si>
    <t>lleva 6 paga 3</t>
  </si>
  <si>
    <t>2da al 90%</t>
  </si>
  <si>
    <t>lleva 2 paga 1</t>
  </si>
  <si>
    <t>2do al 80%</t>
  </si>
  <si>
    <t>2x$ 11500,00</t>
  </si>
  <si>
    <t>2x$ 8000,00</t>
  </si>
  <si>
    <t>2x$ 7000,00</t>
  </si>
  <si>
    <t>ALPP PEDIG POUCH ADUL POLL 100X</t>
  </si>
  <si>
    <t>2do al 30%</t>
  </si>
  <si>
    <t>ALPP PEDIG POUCH ADUL CARN 100X</t>
  </si>
  <si>
    <t>ALPP PEDIG POUCH SAN CREC 85X</t>
  </si>
  <si>
    <t>ALPP PEDIG POUCH RAZA CARNE 100X</t>
  </si>
  <si>
    <t>ALPP PEDIG POUCH RAZ POLLO 100X</t>
  </si>
  <si>
    <t>ALPP PEDIG POUCH CARNE SALSA 100X</t>
  </si>
  <si>
    <t>ALGP WHISKAS POUCH POLL 85X</t>
  </si>
  <si>
    <t>ALGP WHISKAS POUCH PAVO 85X</t>
  </si>
  <si>
    <t>ALGP WHISKAS POUCH SALMON 85X</t>
  </si>
  <si>
    <t>ALGP WHISKAS POUCH GAT CARN 85</t>
  </si>
  <si>
    <t>ALGP WHISKAS POUCH CARN 85X</t>
  </si>
  <si>
    <t>ALGP WHISKAS POUCH SARDINA 85X</t>
  </si>
  <si>
    <t>PISA NIC PIEDRA SANITARIA 2KG</t>
  </si>
  <si>
    <t>ALGA WHISKAS POLL LECH 500X</t>
  </si>
  <si>
    <t>ALGA WHISKAS PESCADO 500X</t>
  </si>
  <si>
    <t>ALGA WHISKAS CARNE 500X</t>
  </si>
  <si>
    <t>ALGA WHISKAS CARN LECH 500X</t>
  </si>
  <si>
    <t>ALGA WHISKAS SALMON 500X</t>
  </si>
  <si>
    <t>ALPE PEDIG CACH SAN CREC 1.5X</t>
  </si>
  <si>
    <t>ALPE PEDIG ADUL BAL NAT 1.5X</t>
  </si>
  <si>
    <t>ALPE PEDIG ADUL RAZ PEQ 1.5X</t>
  </si>
  <si>
    <t>ALPE PEDIG ADUL CAR PO CE ET2 1.5X</t>
  </si>
  <si>
    <t>ALPE PEDIG ADUL CAR VEG 1.5X</t>
  </si>
  <si>
    <t>ALPE RAZA ADULT.RAZ PEQUE CARNE 1.5X</t>
  </si>
  <si>
    <t>ALPE RAZA ADULTO CARNE 1.5X</t>
  </si>
  <si>
    <t>ALPE RAZA CACHORRO.CERE/LECH 1.5X</t>
  </si>
  <si>
    <t>7791885001208</t>
  </si>
  <si>
    <t xml:space="preserve">CONP CUMANA ATUN E/A DESM 170X                    </t>
  </si>
  <si>
    <t>7790070222909</t>
  </si>
  <si>
    <t xml:space="preserve">ACGI COCINERO TRADIC GIR 900X                     </t>
  </si>
  <si>
    <t>7791337010017</t>
  </si>
  <si>
    <t xml:space="preserve">YOGU LS.YOGURISIMO NATU GRIEGO S/AZU 300X         </t>
  </si>
  <si>
    <t>7798089020110</t>
  </si>
  <si>
    <t xml:space="preserve">ARR  GARRISON L.FINO 4/0 1X                       </t>
  </si>
  <si>
    <t>DESTACADO</t>
  </si>
  <si>
    <t>7790895067570</t>
  </si>
  <si>
    <t xml:space="preserve">GAS COCA COLA S/AZUC PET 2.25X                    </t>
  </si>
  <si>
    <t>7790895000430</t>
  </si>
  <si>
    <t xml:space="preserve">GAS  COCA COLA ORIG PET 1.5X                      </t>
  </si>
  <si>
    <t>7790895067556</t>
  </si>
  <si>
    <t xml:space="preserve">GAS COCA COLA S/AZUC PET 1.5X                     </t>
  </si>
  <si>
    <t>7790895002304</t>
  </si>
  <si>
    <t xml:space="preserve">GAS  FANTA NJA S/AZ PET 1.5X                      </t>
  </si>
  <si>
    <t>7790895064173</t>
  </si>
  <si>
    <t xml:space="preserve">GAS  SPRITE S/AZUC PET 1.5X                       </t>
  </si>
  <si>
    <t>7790895006715</t>
  </si>
  <si>
    <t xml:space="preserve">GAS  SCHWEP TONICA 1.5X                           </t>
  </si>
  <si>
    <t>7790895010088</t>
  </si>
  <si>
    <t xml:space="preserve">GAS  SCHWEP POMELO ZERO 1.5X                      </t>
  </si>
  <si>
    <t>7790895643033</t>
  </si>
  <si>
    <t xml:space="preserve">GAS  CRUSH LIMA LIMON 3X                          </t>
  </si>
  <si>
    <t>7790895643019</t>
  </si>
  <si>
    <t xml:space="preserve">GAS  CRUSH NJA 3X                                 </t>
  </si>
  <si>
    <t>7790895644320</t>
  </si>
  <si>
    <t xml:space="preserve">GAS  CRUSH MANZA 3X                               </t>
  </si>
  <si>
    <t>7790895643026</t>
  </si>
  <si>
    <t xml:space="preserve">GAS  CRUSH POMELO 3X                              </t>
  </si>
  <si>
    <t>7790895640483</t>
  </si>
  <si>
    <t xml:space="preserve">AGUS AQUARIUS MZNA 1.5X                           </t>
  </si>
  <si>
    <t>7790895641237</t>
  </si>
  <si>
    <t xml:space="preserve">AGUS AQUARIUS NJA 1.5X                            </t>
  </si>
  <si>
    <t>7790895004049</t>
  </si>
  <si>
    <t xml:space="preserve">AGUS AQUARIUS POM RDO 1.5X                        </t>
  </si>
  <si>
    <t>7790895008498</t>
  </si>
  <si>
    <t xml:space="preserve">AGUS AQUARIUS LIMONADA 1.5X                       </t>
  </si>
  <si>
    <t>7790895640476</t>
  </si>
  <si>
    <t xml:space="preserve">AGUS AQUARIUS PERA 1.5X                           </t>
  </si>
  <si>
    <t>7790895640490</t>
  </si>
  <si>
    <t xml:space="preserve">AGUS AQUARIUS POMELO 1.5X                         </t>
  </si>
  <si>
    <t>4 x$1100</t>
  </si>
  <si>
    <t xml:space="preserve">77940131     </t>
  </si>
  <si>
    <t xml:space="preserve">TURR ARCOR 25X                                    </t>
  </si>
  <si>
    <t>7793147570231</t>
  </si>
  <si>
    <t xml:space="preserve">CERV MILLER DRAFT L/NECK 330X                     </t>
  </si>
  <si>
    <t>7795697615172</t>
  </si>
  <si>
    <t xml:space="preserve">CERV MILLER DRAFT LATA 473X                       </t>
  </si>
  <si>
    <t>7790580150068</t>
  </si>
  <si>
    <t xml:space="preserve">CHIC TOPLINE7 TURBO PINK POTE 50X                 </t>
  </si>
  <si>
    <t>7790580138547</t>
  </si>
  <si>
    <t xml:space="preserve">CHIC TOPLINE7 TURBO MINT POTE 50X                 </t>
  </si>
  <si>
    <t>7790580152093</t>
  </si>
  <si>
    <t xml:space="preserve">CARA B.TOFFEES LECH 80X                           </t>
  </si>
  <si>
    <t>7790580152109</t>
  </si>
  <si>
    <t xml:space="preserve">CARA B.TOFFEES CHOC 80X                           </t>
  </si>
  <si>
    <t>7790580152116</t>
  </si>
  <si>
    <t xml:space="preserve">CARA B.TOFFEES SURT 80X                           </t>
  </si>
  <si>
    <t>7790580152123</t>
  </si>
  <si>
    <t xml:space="preserve">CARA A.MENTA CHOC 80X                             </t>
  </si>
  <si>
    <t>7790580152130</t>
  </si>
  <si>
    <t xml:space="preserve">CARA A.RELL FRUTALES 80X                          </t>
  </si>
  <si>
    <t>7790580152147</t>
  </si>
  <si>
    <t xml:space="preserve">CARA A.RELL MIEL 80X                              </t>
  </si>
  <si>
    <t xml:space="preserve">77951113     </t>
  </si>
  <si>
    <t xml:space="preserve">CHIC TOPLINE7 V STARWBER 1X                       </t>
  </si>
  <si>
    <t xml:space="preserve">77948588     </t>
  </si>
  <si>
    <t xml:space="preserve">CHIC TOPLINE7 SANDIA 14X                          </t>
  </si>
  <si>
    <t xml:space="preserve">77932693     </t>
  </si>
  <si>
    <t xml:space="preserve">CHIC TOPLINE7 B.MANDAR 1X                         </t>
  </si>
  <si>
    <t xml:space="preserve">77948496     </t>
  </si>
  <si>
    <t xml:space="preserve">CHIC TOPLINE7 VIOLET CHERRY 14X                   </t>
  </si>
  <si>
    <t xml:space="preserve">77964137     </t>
  </si>
  <si>
    <t xml:space="preserve">CHIC TOPLINE7 MENTHOL 1X                          </t>
  </si>
  <si>
    <t>7790580137922</t>
  </si>
  <si>
    <t xml:space="preserve">CHIC TOPLINE7 BUBBL FAN 14X                       </t>
  </si>
  <si>
    <t xml:space="preserve">77939753     </t>
  </si>
  <si>
    <t xml:space="preserve">CHIC TOPLINE7 A STRONG 1X                         </t>
  </si>
  <si>
    <t xml:space="preserve">77931764     </t>
  </si>
  <si>
    <t xml:space="preserve">CHIC TOPLINE7 XPLOS.MIN 1X                        </t>
  </si>
  <si>
    <t>7790580146047</t>
  </si>
  <si>
    <t xml:space="preserve">CHOC BONOBON TABLETA RELL 160X                    </t>
  </si>
  <si>
    <t>7790580120146</t>
  </si>
  <si>
    <t xml:space="preserve">CHOC COFLER BLOCK XL 45X                          </t>
  </si>
  <si>
    <t>7790580109646</t>
  </si>
  <si>
    <t xml:space="preserve">CHOC BONOBNON OBLEA XL 45X                        </t>
  </si>
  <si>
    <t>7790580346515</t>
  </si>
  <si>
    <t xml:space="preserve">CHOC OBLEA BONOBON 30X                            </t>
  </si>
  <si>
    <t>7790580346614</t>
  </si>
  <si>
    <t xml:space="preserve">CHOC OBLEA BONOBON BCO 30X                        </t>
  </si>
  <si>
    <t>7790580133597</t>
  </si>
  <si>
    <t xml:space="preserve">CHOC ARCOR HUEVO MILK FP 22X                      </t>
  </si>
  <si>
    <t xml:space="preserve">77953124     </t>
  </si>
  <si>
    <t xml:space="preserve">CHOC COFLER BLOCK 38X                             </t>
  </si>
  <si>
    <t>7790580137090</t>
  </si>
  <si>
    <t xml:space="preserve">CHOC COFLER BLOCK BCO 38X                         </t>
  </si>
  <si>
    <t>7790580150044</t>
  </si>
  <si>
    <t xml:space="preserve">TURR ARCOR TURROCKLETS 25X                        </t>
  </si>
  <si>
    <t>7793940446009</t>
  </si>
  <si>
    <t xml:space="preserve">DLCH SERENISIMA CLASICO 400X                      </t>
  </si>
  <si>
    <t>7790742140609</t>
  </si>
  <si>
    <t xml:space="preserve">DLCH SERENISIMA COLONIAL 400X                     </t>
  </si>
  <si>
    <t>7790742436504</t>
  </si>
  <si>
    <t xml:space="preserve">LECH SERENISIMA 0% LACTOSA C/VIT 400X             </t>
  </si>
  <si>
    <t>7790742437402</t>
  </si>
  <si>
    <t xml:space="preserve">LECH SERENISIMA DESC BLSA 800X                    </t>
  </si>
  <si>
    <t>7790742436207</t>
  </si>
  <si>
    <t xml:space="preserve">LECH SERENISIMA DESC C/VIT 200X                   </t>
  </si>
  <si>
    <t>7790742436405</t>
  </si>
  <si>
    <t xml:space="preserve">LECH SERENISIMA DESC C/VIT 400X                   </t>
  </si>
  <si>
    <t>7790742437303</t>
  </si>
  <si>
    <t xml:space="preserve">LECH SERENISIMA ENT BLSA 800X                     </t>
  </si>
  <si>
    <t>7790742436108</t>
  </si>
  <si>
    <t xml:space="preserve">LECH SERENISIMA ENT C/VIT 200X                    </t>
  </si>
  <si>
    <t>7790742436306</t>
  </si>
  <si>
    <t xml:space="preserve">LECH SERENISIMA ENT C/VIT 400X                    </t>
  </si>
  <si>
    <t>7790742333605</t>
  </si>
  <si>
    <t xml:space="preserve">LUAT SERENISIMA 0% LACTOSA PET 1X                 </t>
  </si>
  <si>
    <t>7790742357601</t>
  </si>
  <si>
    <t xml:space="preserve">LUAT SERENISIMA DESC C/VIT 1% PET 1X              </t>
  </si>
  <si>
    <t>7790742357106</t>
  </si>
  <si>
    <t xml:space="preserve">LUAT SERENISIMA DESC C/VIT 1% T.BRIK 1X           </t>
  </si>
  <si>
    <t>7790742357502</t>
  </si>
  <si>
    <t xml:space="preserve">LUAT SERENISIMA ENTERA C/VIT 3% PET 1X            </t>
  </si>
  <si>
    <t>7790742357007</t>
  </si>
  <si>
    <t xml:space="preserve">LUAT SERENISIMA ENTERA C/VIT 3% T.BRIK 1X         </t>
  </si>
  <si>
    <t>7790742358608</t>
  </si>
  <si>
    <t xml:space="preserve">LUAT SERENISIMA PROTEIN DESC PET 1X               </t>
  </si>
  <si>
    <t>7790670051350</t>
  </si>
  <si>
    <t xml:space="preserve">LAFI ICB X6                                       </t>
  </si>
  <si>
    <t>7791866000381</t>
  </si>
  <si>
    <t xml:space="preserve">ADER NATURA KETCHUP 250X                          </t>
  </si>
  <si>
    <t>7791866000435</t>
  </si>
  <si>
    <t xml:space="preserve">MOST NATURA 250X                                  </t>
  </si>
  <si>
    <t>7791866000480</t>
  </si>
  <si>
    <t xml:space="preserve">ADER NATURA SALS. GOLF 250X                       </t>
  </si>
  <si>
    <t>7791866001203</t>
  </si>
  <si>
    <t xml:space="preserve">MAYO NATURA D/P 250X                              </t>
  </si>
  <si>
    <t>7791866001197</t>
  </si>
  <si>
    <t xml:space="preserve">MAYO NATURA D/P 125X                              </t>
  </si>
  <si>
    <t>7791866002590</t>
  </si>
  <si>
    <t xml:space="preserve">MAYO CADA DIA 125X                                </t>
  </si>
  <si>
    <t>7791866000558</t>
  </si>
  <si>
    <t xml:space="preserve">MAYO CADA DIA 250X                                </t>
  </si>
  <si>
    <t>7790272001029</t>
  </si>
  <si>
    <t xml:space="preserve">ACGI NATURA 1.5X                                  </t>
  </si>
  <si>
    <t>7790272001036</t>
  </si>
  <si>
    <t xml:space="preserve">ACGI NATURA 3X                                    </t>
  </si>
  <si>
    <t>7790272001005</t>
  </si>
  <si>
    <t xml:space="preserve">ACGI NATURA 900X                                  </t>
  </si>
  <si>
    <t>7790272005508</t>
  </si>
  <si>
    <t xml:space="preserve">ACRO NATURA AER 120X                              </t>
  </si>
  <si>
    <t>7790272000954</t>
  </si>
  <si>
    <t xml:space="preserve">ACRO NATURA ROCIO VEG OLIVA 120X                  </t>
  </si>
  <si>
    <t>7792900009223</t>
  </si>
  <si>
    <t xml:space="preserve">ESP  D.ANCLAS COND PIZZA 25X                      </t>
  </si>
  <si>
    <t>7792900990552</t>
  </si>
  <si>
    <t xml:space="preserve">ESP  D.ANCLAS PROVENZAL 50X                       </t>
  </si>
  <si>
    <t>7792900093048</t>
  </si>
  <si>
    <t xml:space="preserve">ESP  D.ANCLAS OREGANO 25X                         </t>
  </si>
  <si>
    <t>7792900093024</t>
  </si>
  <si>
    <t xml:space="preserve">VINA D.ANCLAS ALCOHOL 500X                        </t>
  </si>
  <si>
    <t>7792900093246</t>
  </si>
  <si>
    <t xml:space="preserve">VINA D.ANCLAS ALCOHOL 1X                          </t>
  </si>
  <si>
    <t>7792900006956</t>
  </si>
  <si>
    <t xml:space="preserve">SALF DOS ANCLAS FIN PTE 500X                      </t>
  </si>
  <si>
    <t>7792900000312</t>
  </si>
  <si>
    <t xml:space="preserve">ADER DOS ANCLAS SALS CAESAR 350X                  </t>
  </si>
  <si>
    <t>7798146139434</t>
  </si>
  <si>
    <t xml:space="preserve">ADER TAU SALSA GUACAMOLE 290X                     </t>
  </si>
  <si>
    <t>7790045823568</t>
  </si>
  <si>
    <t xml:space="preserve">AVEN GRANIX TRADIC  400X                          </t>
  </si>
  <si>
    <t>7790045823575</t>
  </si>
  <si>
    <t xml:space="preserve">AVEN GRANIX INSTANTANEA 400X                      </t>
  </si>
  <si>
    <t>7790070410139</t>
  </si>
  <si>
    <t xml:space="preserve">BIZC EXQ ESP VAINILLA 540X                        </t>
  </si>
  <si>
    <t>7790070412362</t>
  </si>
  <si>
    <t xml:space="preserve">BIZC EXQ ESP NARANJA  540X                        </t>
  </si>
  <si>
    <t>7790070412379</t>
  </si>
  <si>
    <t xml:space="preserve">BIZC EXQ ESP LIMON 540X                           </t>
  </si>
  <si>
    <t>7790070412386</t>
  </si>
  <si>
    <t xml:space="preserve">BIZC EXQ ESP COCO 540X                            </t>
  </si>
  <si>
    <t>7790070410146</t>
  </si>
  <si>
    <t xml:space="preserve">BIZC EXQ ESP CHOC 540X                            </t>
  </si>
  <si>
    <t>7793890019124</t>
  </si>
  <si>
    <t xml:space="preserve">PANI FARGO ALL NAT NEGRO 400X                     </t>
  </si>
  <si>
    <t>7793890257922</t>
  </si>
  <si>
    <t xml:space="preserve">PANI FARGO LACTEADO ORIG 510X                     </t>
  </si>
  <si>
    <t>7793890016185</t>
  </si>
  <si>
    <t xml:space="preserve">PANI FARGO SALV.DOB.DIET 390X                     </t>
  </si>
  <si>
    <t>7793890100068</t>
  </si>
  <si>
    <t xml:space="preserve">PANI FARGO SALV.GDE 600X                          </t>
  </si>
  <si>
    <t>7793890259704</t>
  </si>
  <si>
    <t xml:space="preserve">PANI FARGO BCO ROD FINA 370X                      </t>
  </si>
  <si>
    <t>7793890116175</t>
  </si>
  <si>
    <t xml:space="preserve">PANI FARGO BCO ROD FINA  585X                     </t>
  </si>
  <si>
    <t>7793890100099</t>
  </si>
  <si>
    <t xml:space="preserve">PANI FARGO INTEG.DOB 400X                         </t>
  </si>
  <si>
    <t>7793890250992</t>
  </si>
  <si>
    <t xml:space="preserve">PANI F.LACTAL MESA CHIC 315X                      </t>
  </si>
  <si>
    <t>7793890116274</t>
  </si>
  <si>
    <t xml:space="preserve">PANI F.LACTAL MESA GRANDE 460X                    </t>
  </si>
  <si>
    <t>7793890251432</t>
  </si>
  <si>
    <t xml:space="preserve">PANI LACTAL SALVADO CHIA/LINO 350X                </t>
  </si>
  <si>
    <t>7793890016307</t>
  </si>
  <si>
    <t xml:space="preserve">PANI F.LACTAL SALVADO NF 560X                     </t>
  </si>
  <si>
    <t>7796989008511</t>
  </si>
  <si>
    <t xml:space="preserve">PANI BIMBO LIV FLIAR 580X                         </t>
  </si>
  <si>
    <t>7796989007620</t>
  </si>
  <si>
    <t xml:space="preserve">PANI BIMBO LIV 400X                               </t>
  </si>
  <si>
    <t>7793890259063</t>
  </si>
  <si>
    <t xml:space="preserve">PANI BIMBO PAN INTEGRAL 460X                      </t>
  </si>
  <si>
    <t>7793890259056</t>
  </si>
  <si>
    <t xml:space="preserve">PANI BIMBO PAN CON LINO 420X                      </t>
  </si>
  <si>
    <t>7796989004292</t>
  </si>
  <si>
    <t xml:space="preserve">PANI BIMBO OROWEAT CERE 600X                      </t>
  </si>
  <si>
    <t>7796989009983</t>
  </si>
  <si>
    <t xml:space="preserve">PANI BIMBO OROWEAT CLAS 600X                      </t>
  </si>
  <si>
    <t>7793890258295</t>
  </si>
  <si>
    <t xml:space="preserve">PANI BIMBO ARTESANO INTEG 500X                    </t>
  </si>
  <si>
    <t>7796989008542</t>
  </si>
  <si>
    <t xml:space="preserve">PANI BIMBO BCO ARTESANO ORIG 500X                 </t>
  </si>
  <si>
    <t>7793890259193</t>
  </si>
  <si>
    <t xml:space="preserve">PANI BIMBO INTEGRAL CERO 430X                     </t>
  </si>
  <si>
    <t>7793890259957</t>
  </si>
  <si>
    <t xml:space="preserve">PANI BIMBO BLANCO CERO CERO 410X                  </t>
  </si>
  <si>
    <t>Destacado</t>
  </si>
  <si>
    <t>666891| 666764</t>
  </si>
  <si>
    <t>1800|759</t>
  </si>
  <si>
    <t>7791375001800 | 7791375000759</t>
  </si>
  <si>
    <t>2 GAS CABALGATA POMELO 3X + 1 GAS CABALGATA NARANJA 2.25X</t>
  </si>
  <si>
    <t>666762| 666764</t>
  </si>
  <si>
    <t>1817|759</t>
  </si>
  <si>
    <t>7791375001817 | 7791375000759</t>
  </si>
  <si>
    <t>2 GAS CABALGATA COLA 3X + 1 GAS CABALGATA NARANJA 2.25X</t>
  </si>
  <si>
    <t>666890| 666764</t>
  </si>
  <si>
    <t>1824|759</t>
  </si>
  <si>
    <t>7791375001824 | 7791375000759</t>
  </si>
  <si>
    <t>2 GAS CABALGATA LIMA LIMON 3X + 1 GAS CABALGATA NARANJA 2.25X</t>
  </si>
  <si>
    <t>7792798012923</t>
  </si>
  <si>
    <t xml:space="preserve">CERV QUILMES CRISTAL LAT 473X                     </t>
  </si>
  <si>
    <t>7501064106859</t>
  </si>
  <si>
    <t xml:space="preserve">CERD CORONA BOT 710X                              </t>
  </si>
  <si>
    <t>7792798014958</t>
  </si>
  <si>
    <t xml:space="preserve">CERV ANDES ORIGEN ORO 473X                        </t>
  </si>
  <si>
    <t>7792798014705</t>
  </si>
  <si>
    <t xml:space="preserve">CERV CORONA LAT 473X                              </t>
  </si>
  <si>
    <t>7791813434023</t>
  </si>
  <si>
    <t xml:space="preserve">BISO GATORADE MORAS S/AZUC 400X                   </t>
  </si>
  <si>
    <t>7791813434016</t>
  </si>
  <si>
    <t xml:space="preserve">BISO GATORADE KIWI S/AZUC 400X                    </t>
  </si>
  <si>
    <t>laprida</t>
  </si>
  <si>
    <t xml:space="preserve">15006               </t>
  </si>
  <si>
    <t xml:space="preserve">13854               </t>
  </si>
  <si>
    <t xml:space="preserve">15209               </t>
  </si>
  <si>
    <t xml:space="preserve">15210               </t>
  </si>
  <si>
    <t xml:space="preserve">15211               </t>
  </si>
  <si>
    <t xml:space="preserve">15212               </t>
  </si>
  <si>
    <t xml:space="preserve">15213               </t>
  </si>
  <si>
    <t xml:space="preserve">15214               </t>
  </si>
  <si>
    <t xml:space="preserve">5111                </t>
  </si>
  <si>
    <t xml:space="preserve">10918               </t>
  </si>
  <si>
    <t xml:space="preserve">3269                </t>
  </si>
  <si>
    <t xml:space="preserve">10425               </t>
  </si>
  <si>
    <t xml:space="preserve">12334               </t>
  </si>
  <si>
    <t xml:space="preserve">15404               </t>
  </si>
  <si>
    <t xml:space="preserve">15405               </t>
  </si>
  <si>
    <t xml:space="preserve">15406               </t>
  </si>
  <si>
    <t xml:space="preserve">14610               </t>
  </si>
  <si>
    <t xml:space="preserve">13340               </t>
  </si>
  <si>
    <t xml:space="preserve">11013               </t>
  </si>
  <si>
    <t xml:space="preserve">3465                </t>
  </si>
  <si>
    <t xml:space="preserve">3466                </t>
  </si>
  <si>
    <t xml:space="preserve">13430               </t>
  </si>
  <si>
    <t xml:space="preserve">5312                </t>
  </si>
  <si>
    <t xml:space="preserve">13709               </t>
  </si>
  <si>
    <t>7790070764010</t>
  </si>
  <si>
    <t xml:space="preserve">COCB EMILIA COCKTAIL CLAREA 750X                  </t>
  </si>
  <si>
    <t>7790070764027</t>
  </si>
  <si>
    <t xml:space="preserve">COCB EMILIA COCKTAIL ROSE 750X                    </t>
  </si>
  <si>
    <t>7790070764034</t>
  </si>
  <si>
    <t xml:space="preserve">COCB EMILIA COCKTAIL SANGRIA 750X                 </t>
  </si>
  <si>
    <t>7790070764041</t>
  </si>
  <si>
    <t xml:space="preserve">COCB EMILIA COCKTAIL SPRITZ 750X                  </t>
  </si>
  <si>
    <t>7798039599406</t>
  </si>
  <si>
    <t xml:space="preserve">VINF CAS DIABLO C.SAUV. 750X                      </t>
  </si>
  <si>
    <t>7798039599390</t>
  </si>
  <si>
    <t xml:space="preserve">VINF CAS DIABLO MALBEC 750X                       </t>
  </si>
  <si>
    <t>7798422330340</t>
  </si>
  <si>
    <t xml:space="preserve">VINF FINJAMOS DEMENCIA DULCE BCO. 750X            </t>
  </si>
  <si>
    <t>7798422330289</t>
  </si>
  <si>
    <t xml:space="preserve">VINF FINJAMOS DEMENCIA MALBEC 750X                </t>
  </si>
  <si>
    <t>7791843008447</t>
  </si>
  <si>
    <t xml:space="preserve">VINF HAROLDOS ESTATE BONARDA 750X                 </t>
  </si>
  <si>
    <t>7791843009154</t>
  </si>
  <si>
    <t xml:space="preserve">VINF HAROLDOS ESTATE C.SAUV. 750X                 </t>
  </si>
  <si>
    <t>7791843009178</t>
  </si>
  <si>
    <t xml:space="preserve">VINF HAROLDOS ESTATE CHARDONNAY 750X              </t>
  </si>
  <si>
    <t>7791843009147</t>
  </si>
  <si>
    <t xml:space="preserve">VINF HAROLDOS ESTATE MALBEC 750X                  </t>
  </si>
  <si>
    <t>7791843010594</t>
  </si>
  <si>
    <t xml:space="preserve">VINF HAROLDOS ESTATE RED BLEND 750X               </t>
  </si>
  <si>
    <t>7791843009192</t>
  </si>
  <si>
    <t xml:space="preserve">VINF HAROLDOS ESTATE S.BLANC. 750X                </t>
  </si>
  <si>
    <t>7791843004999</t>
  </si>
  <si>
    <t xml:space="preserve">VINF HAROLDOS RES C.SAUV. 750                     </t>
  </si>
  <si>
    <t>7791843005026</t>
  </si>
  <si>
    <t xml:space="preserve">VINF HAROLDOS RES CHARDONNAY 750X                 </t>
  </si>
  <si>
    <t>7791843005019</t>
  </si>
  <si>
    <t xml:space="preserve">VINF HAROLDOS RES MALBEC 750X                     </t>
  </si>
  <si>
    <t>7790577041768</t>
  </si>
  <si>
    <t xml:space="preserve">VINF RUTINI C.FRANC 750X                          </t>
  </si>
  <si>
    <t>7790577003711</t>
  </si>
  <si>
    <t xml:space="preserve">VINF RUTINI C.SAUV.750X                           </t>
  </si>
  <si>
    <t>7790577001168</t>
  </si>
  <si>
    <t xml:space="preserve">VINF RUTINI MALBEC 750X                           </t>
  </si>
  <si>
    <t>7790577003117</t>
  </si>
  <si>
    <t xml:space="preserve">VINF RUTINI PINOT NOIR 750X                       </t>
  </si>
  <si>
    <t>7790577001687</t>
  </si>
  <si>
    <t xml:space="preserve">VINF RUTINI RED BLEND CS-MB 750X                  </t>
  </si>
  <si>
    <t>7790577039956</t>
  </si>
  <si>
    <t xml:space="preserve">VINF RUTINI RED BLEND CS-ML 750X                  </t>
  </si>
  <si>
    <t>7790577039994</t>
  </si>
  <si>
    <t xml:space="preserve">VINF RUTINI RED BLEND CS-SY 750X                  </t>
  </si>
  <si>
    <t>7790577043595</t>
  </si>
  <si>
    <t xml:space="preserve">VINF RUTINI RED BLEND MB-CF 750X                  </t>
  </si>
  <si>
    <t>7791728018882</t>
  </si>
  <si>
    <t xml:space="preserve">VINF ZUCCARDI Q C.FRANC 750X                      </t>
  </si>
  <si>
    <t>7791728001082</t>
  </si>
  <si>
    <t xml:space="preserve">VINF ZUCCARDI Q C.SAUV. 750X                      </t>
  </si>
  <si>
    <t>7791728001075</t>
  </si>
  <si>
    <t xml:space="preserve">VINF ZUCCARDI Q MALBEC 750X                       </t>
  </si>
  <si>
    <t>7791728000962</t>
  </si>
  <si>
    <t xml:space="preserve">VINF ZUCCARDI Q TEMPRANILLO 750X                  </t>
  </si>
  <si>
    <t>7791728021349</t>
  </si>
  <si>
    <t xml:space="preserve">VINF ZUCCARDI SERIE A BONARDA 750X                </t>
  </si>
  <si>
    <t>7791728004298</t>
  </si>
  <si>
    <t xml:space="preserve">VINF ZUCCARDI SERIE A C.SAUV. 750X                </t>
  </si>
  <si>
    <t>7791728020755</t>
  </si>
  <si>
    <t xml:space="preserve">VINF ZUCCARDI SERIE A CHARDONNAY 750X             </t>
  </si>
  <si>
    <t>7791728020748</t>
  </si>
  <si>
    <t xml:space="preserve">VINF ZUCCARDI SERIE A SYRAH 750X                  </t>
  </si>
  <si>
    <t>7798339251219</t>
  </si>
  <si>
    <t xml:space="preserve">CERV RABIETA IPA 473X                             </t>
  </si>
  <si>
    <t>16/042026</t>
  </si>
  <si>
    <t>7798339251226</t>
  </si>
  <si>
    <t xml:space="preserve">CERV RABIETA GOLDEN 473X                          </t>
  </si>
  <si>
    <t>7798339251233</t>
  </si>
  <si>
    <t xml:space="preserve">CERV RABIETA RED IRISH 473X                       </t>
  </si>
  <si>
    <t>7798339251240</t>
  </si>
  <si>
    <t xml:space="preserve">CERV RABIETA RED HONEY 473X                       </t>
  </si>
  <si>
    <t>7798339251264</t>
  </si>
  <si>
    <t xml:space="preserve">CERV RABIETA HELLES MUNICH 473X                   </t>
  </si>
  <si>
    <t>7798339251189</t>
  </si>
  <si>
    <t xml:space="preserve">CERV PAMPA B. IPA 473X                            </t>
  </si>
  <si>
    <t>7798339251196</t>
  </si>
  <si>
    <t xml:space="preserve">CERV PAMPA B. DORADA 473X                         </t>
  </si>
  <si>
    <t>7798339251202</t>
  </si>
  <si>
    <t xml:space="preserve">CERV PAMPA B. AMBER 473X                          </t>
  </si>
  <si>
    <t>7798339251387</t>
  </si>
  <si>
    <t xml:space="preserve">CERV PAMPA B. HONEY 473X                          </t>
  </si>
  <si>
    <t>7798339251578</t>
  </si>
  <si>
    <t xml:space="preserve">CERV PAMPA B. NCREAM STOUT 473X                   </t>
  </si>
  <si>
    <t>7798339251592</t>
  </si>
  <si>
    <t xml:space="preserve">CERV GUINNES EXTRA STOUT 473X                     </t>
  </si>
  <si>
    <t>7798339251554</t>
  </si>
  <si>
    <t xml:space="preserve">CERV GUINNES HOUSE 13 LAGER 473X                  </t>
  </si>
  <si>
    <t>7799155001705</t>
  </si>
  <si>
    <t xml:space="preserve">AGUS V.SUR LEVITE LIMONADA 2.25X                  </t>
  </si>
  <si>
    <t>7799155001408</t>
  </si>
  <si>
    <t xml:space="preserve">AGUS V.SUR LEVITE POM.ROSADO 2.25X                </t>
  </si>
  <si>
    <t>7798062540291</t>
  </si>
  <si>
    <t xml:space="preserve">AGUS V.SUR LEVITE NARANJA 2.25X                   </t>
  </si>
  <si>
    <t>7798062541014</t>
  </si>
  <si>
    <t xml:space="preserve">AGUS V.SUR LEVITE PERA 2.25X                      </t>
  </si>
  <si>
    <t>7790315000880</t>
  </si>
  <si>
    <t xml:space="preserve">AGUS V.SUR LEVITE MANZNA 2.25X                    </t>
  </si>
  <si>
    <t>7798062540284</t>
  </si>
  <si>
    <t xml:space="preserve">AGUS V.SUR LEVITE POMELO 2.25X                    </t>
  </si>
  <si>
    <t>7790895000997</t>
  </si>
  <si>
    <t xml:space="preserve">GAS  COCA COLA ORIG PET 2.25X                     </t>
  </si>
  <si>
    <t>7790895001017</t>
  </si>
  <si>
    <t xml:space="preserve">GAS  FANTA NARANJA 2.25X                          </t>
  </si>
  <si>
    <t>7790895001000</t>
  </si>
  <si>
    <t xml:space="preserve">GAS  SPRITE ORIG PET 2.25X                        </t>
  </si>
  <si>
    <t>7790895647703</t>
  </si>
  <si>
    <t xml:space="preserve">AGUA BENEDICTINO S/G 2X                           </t>
  </si>
  <si>
    <t>7790895647710</t>
  </si>
  <si>
    <t xml:space="preserve">SODA BENEDICTINO BOT 2X                           </t>
  </si>
  <si>
    <t>7790895064333</t>
  </si>
  <si>
    <t xml:space="preserve">JUGN CEPITA NAR 1X                                </t>
  </si>
  <si>
    <t>7790895064340</t>
  </si>
  <si>
    <t xml:space="preserve">JUGN CEPITA MZNA 1X                               </t>
  </si>
  <si>
    <t>7790895065217</t>
  </si>
  <si>
    <t xml:space="preserve">JUGN CEPITA MULT 1X                               </t>
  </si>
  <si>
    <t>7790895009815</t>
  </si>
  <si>
    <t xml:space="preserve">JUGN CEPITA NJA TENTAC BOT 1X                     </t>
  </si>
  <si>
    <t>7790895009846</t>
  </si>
  <si>
    <t xml:space="preserve">JUGN CEPITA DURAZNO TENT 1X                       </t>
  </si>
  <si>
    <t>7790895649264</t>
  </si>
  <si>
    <t xml:space="preserve">JUGN CEPITA ANANA MAND 1X                         </t>
  </si>
  <si>
    <t>7790895649240</t>
  </si>
  <si>
    <t xml:space="preserve">JUGN CEPITA FRUT MANGO 1X                         </t>
  </si>
  <si>
    <t>7790895641800</t>
  </si>
  <si>
    <t xml:space="preserve">JUGN CEPITA NJA DELIC BOT 1.5X                    </t>
  </si>
  <si>
    <t>7790895641749</t>
  </si>
  <si>
    <t xml:space="preserve">JUGN CEPITA ANANA DELIC BOT 1.5X                  </t>
  </si>
  <si>
    <t>7790895641534</t>
  </si>
  <si>
    <t xml:space="preserve">JUGN CEPITA DUR DELIC BOT 1.5X                    </t>
  </si>
  <si>
    <t>7790895646737</t>
  </si>
  <si>
    <t xml:space="preserve">JUGN CEPITA FRESH NJA 1.5X                        </t>
  </si>
  <si>
    <t>7790895004933</t>
  </si>
  <si>
    <t xml:space="preserve">JUGN CEPITA MZANA ROJA BOT 1.5X                   </t>
  </si>
  <si>
    <t>7790895646775</t>
  </si>
  <si>
    <t xml:space="preserve">JUGN CEPITA FRESH POM 1.5X                        </t>
  </si>
  <si>
    <t>7790895646751</t>
  </si>
  <si>
    <t xml:space="preserve">JUGN CEPITAFRESH MZNA 1.5X                        </t>
  </si>
  <si>
    <t>7794000792517</t>
  </si>
  <si>
    <t xml:space="preserve">JUGN ADES MZNA 1X                                 </t>
  </si>
  <si>
    <t>7794000792487</t>
  </si>
  <si>
    <t xml:space="preserve">JUGN ADES FRUT/TROP.1X                            </t>
  </si>
  <si>
    <t>7790895643842</t>
  </si>
  <si>
    <t xml:space="preserve">JUGN ADES SOJA C/NAR 1X                           </t>
  </si>
  <si>
    <t>7790895643828</t>
  </si>
  <si>
    <t xml:space="preserve">JUGN ADES SOJA C/DUR 1X                           </t>
  </si>
  <si>
    <t>7790895643804</t>
  </si>
  <si>
    <t xml:space="preserve">JUGN ADES SOJA C/ANA 1X                           </t>
  </si>
  <si>
    <t>7790895003301</t>
  </si>
  <si>
    <t xml:space="preserve">AGUS AQUARIUS MZNA 2.25X                          </t>
  </si>
  <si>
    <t>7790895008504</t>
  </si>
  <si>
    <t xml:space="preserve">AGUS AQUARIUS LIMONADA 2.25X                      </t>
  </si>
  <si>
    <t>7790895003325</t>
  </si>
  <si>
    <t xml:space="preserve">AGUS AQUARIUS NJA 2.25X                           </t>
  </si>
  <si>
    <t>7790895003288</t>
  </si>
  <si>
    <t xml:space="preserve">AGUS AQUARIUS POMELO 2.25X                        </t>
  </si>
  <si>
    <t>7790895003295</t>
  </si>
  <si>
    <t xml:space="preserve">AGUS AQUARIUS PERA 2.25X                          </t>
  </si>
  <si>
    <t>7790895004971</t>
  </si>
  <si>
    <t xml:space="preserve">AGUS AQUARIUS POM RDO 2.25X                       </t>
  </si>
  <si>
    <t>1007084703475</t>
  </si>
  <si>
    <t xml:space="preserve">ENER MONSTER MANGO LOCO LAT 473X                  </t>
  </si>
  <si>
    <t xml:space="preserve">70847012832  </t>
  </si>
  <si>
    <t xml:space="preserve">ENER MONSTER GREEN LAT 473X                       </t>
  </si>
  <si>
    <t>1007084703703</t>
  </si>
  <si>
    <t xml:space="preserve">ENER MONSTER SUNRISE LAT 473X                     </t>
  </si>
  <si>
    <t xml:space="preserve">70847032861  </t>
  </si>
  <si>
    <t xml:space="preserve">ENER MONSTER ULTRA LAT 473X                       </t>
  </si>
  <si>
    <t>1007084702751</t>
  </si>
  <si>
    <t xml:space="preserve">ENER MONSTER THE DOCTOR LAT 473X                  </t>
  </si>
  <si>
    <t>1007084703123</t>
  </si>
  <si>
    <t xml:space="preserve">ENER MONSTER WATERMELON LAT 473X                  </t>
  </si>
  <si>
    <t>1007084789417</t>
  </si>
  <si>
    <t xml:space="preserve">ENER MONSTER PINEAPPLE LAT 473X                   </t>
  </si>
  <si>
    <t>7798422620090</t>
  </si>
  <si>
    <t xml:space="preserve">ENER MONSTER ZERO GREEN LAT 473X                  </t>
  </si>
  <si>
    <t>7798422620120</t>
  </si>
  <si>
    <t xml:space="preserve">ENER MONSTER PIPELINE PUNCH LAT 473X              </t>
  </si>
  <si>
    <t>7790895006104</t>
  </si>
  <si>
    <t xml:space="preserve">BISO POWERADE FRU.TROP PET 995X                   </t>
  </si>
  <si>
    <t>7790895006029</t>
  </si>
  <si>
    <t xml:space="preserve">BISO POWERADE M.BLAST PET 995X                    </t>
  </si>
  <si>
    <t>7790895006036</t>
  </si>
  <si>
    <t xml:space="preserve">BISO POWERADE MANZANA 995X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</si>
</sst>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&quot;$&quot;\ #,##0.00;[Red]\-&quot;$&quot;\ #,##0.00"/>
    <numFmt numFmtId="165" formatCode="_-&quot;$&quot;\ * #,##0.00_-;\-&quot;$&quot;\ * #,##0.00_-;_-&quot;$&quot;\ * &quot;-&quot;??_-;_-@_-"/>
    <numFmt numFmtId="166" formatCode="_-* #,##0.00_-;\-* #,##0.00_-;_-* &quot;-&quot;??_-;_-@_-"/>
    <numFmt numFmtId="167" formatCode="0.000%"/>
    <numFmt numFmtId="168" formatCode="dd/mm/yyyy;@"/>
    <numFmt numFmtId="169" formatCode="_-[$$-2C0A]\ * #,##0.00_-;\-[$$-2C0A]\ * #,##0.00_-;_-[$$-2C0A]\ * &quot;-&quot;??_-;_-@_-"/>
    <numFmt numFmtId="170" formatCode="&quot;$&quot;\ 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  <scheme val="minor"/>
    </font>
    <font>
      <sz val="10"/>
      <color theme="1"/>
      <name val="Calibri Light"/>
      <family val="2"/>
      <scheme val="major"/>
    </font>
    <font>
      <sz val="11"/>
      <color rgb="FFFF0000"/>
      <name val="Calibri"/>
      <family val="2"/>
      <scheme val="minor"/>
    </font>
    <font>
      <sz val="10"/>
      <name val="Calibri Light"/>
      <family val="2"/>
      <scheme val="major"/>
    </font>
    <font>
      <sz val="10"/>
      <color rgb="FFFF0000"/>
      <name val="Calibri Light"/>
      <family val="2"/>
      <scheme val="major"/>
    </font>
    <font>
      <sz val="10"/>
      <color rgb="FF000000"/>
      <name val="Calibri Light"/>
      <family val="2"/>
      <scheme val="major"/>
    </font>
    <font>
      <sz val="10"/>
      <color theme="4" tint="-0.499984740745262"/>
      <name val="Calibri Light"/>
      <family val="2"/>
      <scheme val="major"/>
    </font>
    <font>
      <sz val="10"/>
      <name val="Aptos Narrow"/>
      <family val="2"/>
    </font>
    <font>
      <sz val="10"/>
      <color theme="1"/>
      <name val="Aptos Narrow"/>
      <family val="2"/>
    </font>
    <font>
      <sz val="10"/>
      <color rgb="FFFF0000"/>
      <name val="Aptos Narrow"/>
      <family val="2"/>
    </font>
    <font>
      <i/>
      <sz val="10"/>
      <color theme="1"/>
      <name val="Aptos Narrow"/>
      <family val="2"/>
    </font>
    <font>
      <b/>
      <sz val="11"/>
      <color rgb="FFFF0000"/>
      <name val="Calibri"/>
      <family val="2"/>
      <scheme val="minor"/>
    </font>
    <font>
      <b/>
      <sz val="10"/>
      <name val="Aptos Narrow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5">
    <xf numFmtId="0" fontId="0" fillId="0" borderId="0"/>
    <xf numFmtId="166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4" fillId="0" borderId="0" applyFont="0" applyFill="0" applyBorder="0" applyAlignment="0" applyProtection="0"/>
    <xf numFmtId="9" fontId="5" fillId="0" borderId="0" applyFont="0" applyFill="0" applyBorder="0" applyAlignment="0" applyProtection="0"/>
  </cellStyleXfs>
  <cellXfs count="115">
    <xf numFmtId="0" fontId="0" fillId="0" borderId="0" xfId="0"/>
    <xf numFmtId="0" fontId="2" fillId="0" borderId="1" xfId="0" applyFont="1" applyBorder="1" applyAlignment="1">
      <alignment horizontal="left" vertical="center"/>
    </xf>
    <xf numFmtId="2" fontId="2" fillId="0" borderId="1" xfId="0" applyNumberFormat="1" applyFont="1" applyBorder="1" applyAlignment="1">
      <alignment horizontal="left" vertical="center"/>
    </xf>
    <xf numFmtId="164" fontId="2" fillId="0" borderId="1" xfId="1" applyNumberFormat="1" applyFont="1" applyFill="1" applyBorder="1" applyAlignment="1">
      <alignment horizontal="left" vertical="center"/>
    </xf>
    <xf numFmtId="168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164" fontId="3" fillId="0" borderId="0" xfId="0" applyNumberFormat="1" applyFont="1" applyAlignment="1">
      <alignment horizontal="left" vertical="center"/>
    </xf>
    <xf numFmtId="164" fontId="3" fillId="0" borderId="0" xfId="1" applyNumberFormat="1" applyFont="1" applyFill="1" applyAlignment="1">
      <alignment horizontal="left" vertical="center"/>
    </xf>
    <xf numFmtId="168" fontId="3" fillId="0" borderId="0" xfId="0" applyNumberFormat="1" applyFont="1" applyAlignment="1">
      <alignment horizontal="left" vertical="center"/>
    </xf>
    <xf numFmtId="1" fontId="3" fillId="0" borderId="0" xfId="0" applyNumberFormat="1" applyFont="1" applyAlignment="1">
      <alignment horizontal="left" vertical="center"/>
    </xf>
    <xf numFmtId="164" fontId="2" fillId="0" borderId="1" xfId="0" applyNumberFormat="1" applyFont="1" applyBorder="1" applyAlignment="1">
      <alignment horizontal="left" vertical="center"/>
    </xf>
    <xf numFmtId="2" fontId="3" fillId="0" borderId="0" xfId="0" applyNumberFormat="1" applyFont="1" applyAlignment="1">
      <alignment horizontal="left" vertical="center"/>
    </xf>
    <xf numFmtId="164" fontId="3" fillId="0" borderId="0" xfId="1" applyNumberFormat="1" applyFont="1" applyFill="1" applyBorder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2" borderId="0" xfId="0" applyFont="1" applyFill="1" applyAlignment="1">
      <alignment horizontal="left" vertical="center"/>
    </xf>
    <xf numFmtId="164" fontId="3" fillId="2" borderId="0" xfId="1" applyNumberFormat="1" applyFont="1" applyFill="1" applyAlignment="1">
      <alignment horizontal="left" vertical="center"/>
    </xf>
    <xf numFmtId="168" fontId="3" fillId="2" borderId="0" xfId="0" applyNumberFormat="1" applyFont="1" applyFill="1" applyAlignment="1">
      <alignment horizontal="left" vertical="center"/>
    </xf>
    <xf numFmtId="1" fontId="3" fillId="2" borderId="0" xfId="0" applyNumberFormat="1" applyFont="1" applyFill="1" applyAlignment="1">
      <alignment horizontal="left" vertical="center"/>
    </xf>
    <xf numFmtId="0" fontId="6" fillId="2" borderId="0" xfId="0" applyFont="1" applyFill="1" applyAlignment="1">
      <alignment horizontal="center"/>
    </xf>
    <xf numFmtId="0" fontId="6" fillId="2" borderId="0" xfId="0" applyFont="1" applyFill="1"/>
    <xf numFmtId="169" fontId="6" fillId="2" borderId="0" xfId="0" applyNumberFormat="1" applyFont="1" applyFill="1"/>
    <xf numFmtId="1" fontId="6" fillId="2" borderId="0" xfId="0" applyNumberFormat="1" applyFont="1" applyFill="1" applyAlignment="1">
      <alignment horizontal="center"/>
    </xf>
    <xf numFmtId="164" fontId="7" fillId="0" borderId="0" xfId="0" applyNumberFormat="1" applyFont="1" applyAlignment="1">
      <alignment horizontal="left" vertical="center"/>
    </xf>
    <xf numFmtId="2" fontId="3" fillId="2" borderId="0" xfId="0" applyNumberFormat="1" applyFont="1" applyFill="1" applyAlignment="1">
      <alignment horizontal="left" vertical="center"/>
    </xf>
    <xf numFmtId="164" fontId="3" fillId="2" borderId="0" xfId="1" applyNumberFormat="1" applyFont="1" applyFill="1" applyBorder="1" applyAlignment="1">
      <alignment horizontal="left" vertical="center"/>
    </xf>
    <xf numFmtId="164" fontId="7" fillId="2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top"/>
    </xf>
    <xf numFmtId="0" fontId="8" fillId="2" borderId="0" xfId="0" applyFont="1" applyFill="1" applyAlignment="1">
      <alignment horizontal="center"/>
    </xf>
    <xf numFmtId="169" fontId="8" fillId="2" borderId="0" xfId="0" applyNumberFormat="1" applyFont="1" applyFill="1" applyAlignment="1">
      <alignment horizontal="right"/>
    </xf>
    <xf numFmtId="169" fontId="9" fillId="2" borderId="0" xfId="0" applyNumberFormat="1" applyFont="1" applyFill="1"/>
    <xf numFmtId="10" fontId="9" fillId="2" borderId="0" xfId="0" applyNumberFormat="1" applyFont="1" applyFill="1" applyAlignment="1">
      <alignment horizontal="center"/>
    </xf>
    <xf numFmtId="10" fontId="8" fillId="2" borderId="0" xfId="0" applyNumberFormat="1" applyFont="1" applyFill="1" applyAlignment="1">
      <alignment horizontal="center"/>
    </xf>
    <xf numFmtId="0" fontId="3" fillId="0" borderId="2" xfId="0" applyFont="1" applyBorder="1" applyAlignment="1">
      <alignment horizontal="left" vertical="center"/>
    </xf>
    <xf numFmtId="0" fontId="8" fillId="2" borderId="1" xfId="0" applyFont="1" applyFill="1" applyBorder="1" applyAlignment="1">
      <alignment horizontal="center" vertical="center"/>
    </xf>
    <xf numFmtId="2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64" fontId="8" fillId="2" borderId="1" xfId="1" applyNumberFormat="1" applyFont="1" applyFill="1" applyBorder="1" applyAlignment="1">
      <alignment horizontal="left" vertical="center"/>
    </xf>
    <xf numFmtId="167" fontId="8" fillId="2" borderId="1" xfId="2" applyNumberFormat="1" applyFont="1" applyFill="1" applyBorder="1" applyAlignment="1">
      <alignment horizontal="center" vertical="center"/>
    </xf>
    <xf numFmtId="168" fontId="8" fillId="2" borderId="1" xfId="0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left" vertical="center"/>
    </xf>
    <xf numFmtId="10" fontId="6" fillId="2" borderId="0" xfId="2" applyNumberFormat="1" applyFont="1" applyFill="1" applyAlignment="1">
      <alignment horizontal="center"/>
    </xf>
    <xf numFmtId="14" fontId="6" fillId="2" borderId="0" xfId="0" applyNumberFormat="1" applyFont="1" applyFill="1" applyAlignment="1">
      <alignment horizontal="center"/>
    </xf>
    <xf numFmtId="1" fontId="8" fillId="2" borderId="0" xfId="0" applyNumberFormat="1" applyFont="1" applyFill="1" applyAlignment="1">
      <alignment horizontal="left" vertical="center"/>
    </xf>
    <xf numFmtId="0" fontId="8" fillId="2" borderId="0" xfId="2" applyNumberFormat="1" applyFont="1" applyFill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8" fillId="2" borderId="0" xfId="0" applyFont="1" applyFill="1"/>
    <xf numFmtId="169" fontId="8" fillId="2" borderId="0" xfId="0" applyNumberFormat="1" applyFont="1" applyFill="1"/>
    <xf numFmtId="167" fontId="6" fillId="2" borderId="0" xfId="2" applyNumberFormat="1" applyFont="1" applyFill="1" applyAlignment="1">
      <alignment horizontal="center"/>
    </xf>
    <xf numFmtId="0" fontId="10" fillId="2" borderId="0" xfId="0" applyFont="1" applyFill="1" applyAlignment="1">
      <alignment horizontal="center" vertical="top" wrapText="1" readingOrder="1"/>
    </xf>
    <xf numFmtId="0" fontId="8" fillId="2" borderId="0" xfId="0" applyFont="1" applyFill="1" applyAlignment="1">
      <alignment horizontal="center" vertical="top" wrapText="1" readingOrder="1"/>
    </xf>
    <xf numFmtId="14" fontId="11" fillId="2" borderId="0" xfId="0" applyNumberFormat="1" applyFont="1" applyFill="1" applyAlignment="1">
      <alignment horizontal="center"/>
    </xf>
    <xf numFmtId="14" fontId="11" fillId="2" borderId="0" xfId="0" applyNumberFormat="1" applyFont="1" applyFill="1"/>
    <xf numFmtId="1" fontId="8" fillId="2" borderId="0" xfId="3" applyNumberFormat="1" applyFont="1" applyFill="1" applyBorder="1" applyAlignment="1">
      <alignment horizontal="left" vertical="center"/>
    </xf>
    <xf numFmtId="169" fontId="8" fillId="2" borderId="0" xfId="0" applyNumberFormat="1" applyFont="1" applyFill="1" applyAlignment="1">
      <alignment horizontal="left" vertical="center"/>
    </xf>
    <xf numFmtId="164" fontId="8" fillId="2" borderId="0" xfId="1" applyNumberFormat="1" applyFont="1" applyFill="1" applyAlignment="1">
      <alignment horizontal="left" vertical="center"/>
    </xf>
    <xf numFmtId="169" fontId="8" fillId="2" borderId="0" xfId="1" applyNumberFormat="1" applyFont="1" applyFill="1" applyAlignment="1">
      <alignment horizontal="left" vertical="center"/>
    </xf>
    <xf numFmtId="167" fontId="8" fillId="2" borderId="0" xfId="4" applyNumberFormat="1" applyFont="1" applyFill="1" applyAlignment="1">
      <alignment horizontal="center" vertical="center"/>
    </xf>
    <xf numFmtId="168" fontId="8" fillId="2" borderId="0" xfId="0" applyNumberFormat="1" applyFont="1" applyFill="1" applyAlignment="1">
      <alignment horizontal="center" vertical="center"/>
    </xf>
    <xf numFmtId="164" fontId="8" fillId="2" borderId="0" xfId="0" applyNumberFormat="1" applyFont="1" applyFill="1" applyAlignment="1">
      <alignment horizontal="left" vertical="center"/>
    </xf>
    <xf numFmtId="168" fontId="8" fillId="2" borderId="0" xfId="0" applyNumberFormat="1" applyFont="1" applyFill="1" applyAlignment="1">
      <alignment horizontal="left" vertical="center"/>
    </xf>
    <xf numFmtId="167" fontId="8" fillId="2" borderId="0" xfId="2" applyNumberFormat="1" applyFont="1" applyFill="1" applyAlignment="1">
      <alignment horizontal="center" vertical="center"/>
    </xf>
    <xf numFmtId="167" fontId="8" fillId="2" borderId="0" xfId="2" applyNumberFormat="1" applyFont="1" applyFill="1" applyAlignment="1">
      <alignment horizontal="left" vertical="center"/>
    </xf>
    <xf numFmtId="10" fontId="8" fillId="2" borderId="0" xfId="2" applyNumberFormat="1" applyFont="1" applyFill="1" applyAlignment="1">
      <alignment horizontal="center" vertical="center"/>
    </xf>
    <xf numFmtId="165" fontId="8" fillId="2" borderId="0" xfId="0" applyNumberFormat="1" applyFont="1" applyFill="1" applyAlignment="1">
      <alignment horizontal="right" vertical="center"/>
    </xf>
    <xf numFmtId="165" fontId="8" fillId="2" borderId="0" xfId="1" applyNumberFormat="1" applyFont="1" applyFill="1" applyAlignment="1">
      <alignment horizontal="right" vertical="center"/>
    </xf>
    <xf numFmtId="2" fontId="8" fillId="2" borderId="0" xfId="2" applyNumberFormat="1" applyFont="1" applyFill="1" applyAlignment="1">
      <alignment horizontal="center" vertical="center"/>
    </xf>
    <xf numFmtId="10" fontId="8" fillId="2" borderId="0" xfId="2" applyNumberFormat="1" applyFont="1" applyFill="1" applyAlignment="1">
      <alignment horizontal="left" vertical="center"/>
    </xf>
    <xf numFmtId="164" fontId="8" fillId="2" borderId="0" xfId="1" applyNumberFormat="1" applyFont="1" applyFill="1" applyAlignment="1">
      <alignment horizontal="center" vertical="center"/>
    </xf>
    <xf numFmtId="0" fontId="12" fillId="2" borderId="0" xfId="0" applyFont="1" applyFill="1"/>
    <xf numFmtId="0" fontId="13" fillId="0" borderId="0" xfId="0" applyFont="1" applyAlignment="1">
      <alignment horizontal="right"/>
    </xf>
    <xf numFmtId="0" fontId="13" fillId="0" borderId="0" xfId="0" applyFont="1"/>
    <xf numFmtId="169" fontId="13" fillId="0" borderId="0" xfId="0" applyNumberFormat="1" applyFont="1"/>
    <xf numFmtId="169" fontId="14" fillId="0" borderId="0" xfId="0" applyNumberFormat="1" applyFont="1"/>
    <xf numFmtId="10" fontId="13" fillId="0" borderId="0" xfId="2" applyNumberFormat="1" applyFont="1"/>
    <xf numFmtId="14" fontId="13" fillId="0" borderId="0" xfId="0" applyNumberFormat="1" applyFont="1"/>
    <xf numFmtId="0" fontId="13" fillId="2" borderId="0" xfId="0" applyFont="1" applyFill="1"/>
    <xf numFmtId="1" fontId="15" fillId="0" borderId="0" xfId="0" applyNumberFormat="1" applyFont="1"/>
    <xf numFmtId="1" fontId="8" fillId="0" borderId="0" xfId="0" applyNumberFormat="1" applyFont="1" applyAlignment="1">
      <alignment horizontal="left" vertical="center"/>
    </xf>
    <xf numFmtId="0" fontId="8" fillId="0" borderId="0" xfId="2" applyNumberFormat="1" applyFont="1" applyFill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0" fontId="13" fillId="0" borderId="0" xfId="0" applyFont="1" applyAlignment="1">
      <alignment horizontal="center"/>
    </xf>
    <xf numFmtId="164" fontId="16" fillId="0" borderId="0" xfId="0" applyNumberFormat="1" applyFont="1" applyAlignment="1">
      <alignment horizontal="left" vertical="center"/>
    </xf>
    <xf numFmtId="10" fontId="13" fillId="2" borderId="0" xfId="2" applyNumberFormat="1" applyFont="1" applyFill="1"/>
    <xf numFmtId="14" fontId="13" fillId="2" borderId="0" xfId="0" applyNumberFormat="1" applyFont="1" applyFill="1"/>
    <xf numFmtId="0" fontId="12" fillId="2" borderId="0" xfId="0" applyFont="1" applyFill="1" applyAlignment="1">
      <alignment horizontal="right"/>
    </xf>
    <xf numFmtId="169" fontId="12" fillId="2" borderId="0" xfId="0" applyNumberFormat="1" applyFont="1" applyFill="1"/>
    <xf numFmtId="169" fontId="13" fillId="2" borderId="0" xfId="0" applyNumberFormat="1" applyFont="1" applyFill="1"/>
    <xf numFmtId="169" fontId="14" fillId="2" borderId="0" xfId="0" applyNumberFormat="1" applyFont="1" applyFill="1"/>
    <xf numFmtId="0" fontId="13" fillId="2" borderId="0" xfId="0" applyFont="1" applyFill="1" applyAlignment="1">
      <alignment horizontal="right"/>
    </xf>
    <xf numFmtId="0" fontId="13" fillId="2" borderId="0" xfId="0" applyFont="1" applyFill="1" applyAlignment="1">
      <alignment horizontal="center"/>
    </xf>
    <xf numFmtId="0" fontId="17" fillId="3" borderId="0" xfId="0" applyFont="1" applyFill="1" applyAlignment="1">
      <alignment horizontal="center"/>
    </xf>
    <xf numFmtId="170" fontId="13" fillId="0" borderId="0" xfId="0" applyNumberFormat="1" applyFont="1"/>
    <xf numFmtId="0" fontId="12" fillId="3" borderId="0" xfId="0" applyFont="1" applyFill="1" applyAlignment="1">
      <alignment horizontal="center"/>
    </xf>
    <xf numFmtId="0" fontId="17" fillId="0" borderId="1" xfId="0" applyFont="1" applyBorder="1" applyAlignment="1">
      <alignment horizontal="left" vertical="center"/>
    </xf>
    <xf numFmtId="2" fontId="17" fillId="0" borderId="1" xfId="0" applyNumberFormat="1" applyFont="1" applyBorder="1" applyAlignment="1">
      <alignment horizontal="left" vertical="center"/>
    </xf>
    <xf numFmtId="164" fontId="17" fillId="0" borderId="1" xfId="0" applyNumberFormat="1" applyFont="1" applyBorder="1" applyAlignment="1">
      <alignment horizontal="left" vertical="center"/>
    </xf>
    <xf numFmtId="168" fontId="17" fillId="0" borderId="1" xfId="0" applyNumberFormat="1" applyFont="1" applyBorder="1" applyAlignment="1">
      <alignment horizontal="left" vertical="center"/>
    </xf>
    <xf numFmtId="1" fontId="17" fillId="0" borderId="1" xfId="0" applyNumberFormat="1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2" fontId="12" fillId="0" borderId="0" xfId="0" applyNumberFormat="1" applyFont="1" applyAlignment="1">
      <alignment horizontal="left" vertical="center"/>
    </xf>
    <xf numFmtId="164" fontId="12" fillId="0" borderId="0" xfId="1" applyNumberFormat="1" applyFont="1" applyFill="1" applyBorder="1" applyAlignment="1">
      <alignment horizontal="left" vertical="center"/>
    </xf>
    <xf numFmtId="164" fontId="12" fillId="0" borderId="0" xfId="0" applyNumberFormat="1" applyFont="1" applyAlignment="1">
      <alignment horizontal="left" vertical="center"/>
    </xf>
    <xf numFmtId="168" fontId="8" fillId="2" borderId="1" xfId="0" applyNumberFormat="1" applyFont="1" applyFill="1" applyBorder="1" applyAlignment="1">
      <alignment horizontal="right" vertical="center"/>
    </xf>
    <xf numFmtId="14" fontId="6" fillId="2" borderId="0" xfId="0" applyNumberFormat="1" applyFont="1" applyFill="1" applyAlignment="1">
      <alignment horizontal="right"/>
    </xf>
    <xf numFmtId="14" fontId="11" fillId="2" borderId="0" xfId="0" applyNumberFormat="1" applyFont="1" applyFill="1" applyAlignment="1">
      <alignment horizontal="right"/>
    </xf>
    <xf numFmtId="14" fontId="13" fillId="0" borderId="0" xfId="0" applyNumberFormat="1" applyFont="1" applyAlignment="1">
      <alignment horizontal="right"/>
    </xf>
    <xf numFmtId="14" fontId="13" fillId="2" borderId="0" xfId="0" applyNumberFormat="1" applyFont="1" applyFill="1" applyAlignment="1">
      <alignment horizontal="right"/>
    </xf>
    <xf numFmtId="14" fontId="8" fillId="2" borderId="0" xfId="0" applyNumberFormat="1" applyFont="1" applyFill="1" applyAlignment="1">
      <alignment horizontal="right" vertical="center"/>
    </xf>
    <xf numFmtId="168" fontId="8" fillId="2" borderId="0" xfId="0" applyNumberFormat="1" applyFont="1" applyFill="1" applyAlignment="1">
      <alignment horizontal="right" vertical="center"/>
    </xf>
    <xf numFmtId="0" fontId="8" fillId="2" borderId="0" xfId="0" applyFont="1" applyFill="1" applyAlignment="1">
      <alignment horizontal="right" vertical="center"/>
    </xf>
  </cellXfs>
  <cellStyles count="5">
    <cellStyle name="Millares" xfId="1" builtinId="3"/>
    <cellStyle name="Moneda 9 2" xfId="3" xr:uid="{A1D989F6-643C-4694-94A8-103BF3A00AA2}"/>
    <cellStyle name="Normal" xfId="0" builtinId="0"/>
    <cellStyle name="Percent 3" xfId="4" xr:uid="{9D7F0120-941C-4584-BF42-82E564A6FDBB}"/>
    <cellStyle name="Porcentaje" xfId="2" builtinId="5"/>
  </cellStyles>
  <dxfs count="103">
    <dxf>
      <font>
        <b/>
        <i val="0"/>
        <color theme="0" tint="-4.9989318521683403E-2"/>
      </font>
      <fill>
        <patternFill>
          <bgColor rgb="FFC00000"/>
        </patternFill>
      </fill>
    </dxf>
    <dxf>
      <font>
        <b/>
        <i val="0"/>
        <color theme="8" tint="-0.499984740745262"/>
      </font>
      <fill>
        <patternFill>
          <bgColor rgb="FFFFC000"/>
        </patternFill>
      </fill>
    </dxf>
    <dxf>
      <font>
        <b/>
        <i val="0"/>
        <color theme="0" tint="-4.9989318521683403E-2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 tint="-4.9989318521683403E-2"/>
      </font>
      <fill>
        <patternFill>
          <bgColor rgb="FFC00000"/>
        </patternFill>
      </fill>
    </dxf>
    <dxf>
      <font>
        <b/>
        <i val="0"/>
        <color theme="8" tint="-0.499984740745262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b/>
        <i val="0"/>
        <color theme="0" tint="-4.9989318521683403E-2"/>
      </font>
      <fill>
        <patternFill>
          <bgColor rgb="FFC00000"/>
        </patternFill>
      </fill>
    </dxf>
    <dxf>
      <font>
        <b/>
        <i val="0"/>
        <color theme="8" tint="-0.499984740745262"/>
      </font>
      <fill>
        <patternFill>
          <bgColor rgb="FFFFC000"/>
        </patternFill>
      </fill>
    </dxf>
    <dxf>
      <font>
        <b/>
        <i val="0"/>
        <color theme="0" tint="-4.9989318521683403E-2"/>
      </font>
      <fill>
        <patternFill>
          <bgColor rgb="FFC00000"/>
        </patternFill>
      </fill>
    </dxf>
    <dxf>
      <font>
        <b/>
        <i val="0"/>
        <color theme="8" tint="-0.499984740745262"/>
      </font>
      <fill>
        <patternFill>
          <bgColor rgb="FFFFC000"/>
        </patternFill>
      </fill>
    </dxf>
    <dxf>
      <font>
        <color rgb="FFA50021"/>
      </font>
    </dxf>
    <dxf>
      <font>
        <color rgb="FFA50021"/>
      </font>
    </dxf>
    <dxf>
      <font>
        <color rgb="FFA50021"/>
      </font>
    </dxf>
    <dxf>
      <font>
        <color rgb="FFA50021"/>
      </font>
    </dxf>
    <dxf>
      <font>
        <color rgb="FFA50021"/>
      </font>
    </dxf>
    <dxf>
      <font>
        <color rgb="FFA50021"/>
      </font>
    </dxf>
    <dxf>
      <font>
        <color rgb="FFA50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dd/mm/yyyy;@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dd/mm/yyyy;@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&quot;$&quot;\ #,##0.00;[Red]\-&quot;$&quot;\ #,##0.00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&quot;$&quot;\ #,##0.00;[Red]\-&quot;$&quot;\ #,##0.00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&quot;$&quot;\ #,##0.00;[Red]\-&quot;$&quot;\ #,##0.00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border outline="0">
        <left style="medium">
          <color indexed="64"/>
        </left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dd/mm/yyyy;@"/>
      <fill>
        <patternFill patternType="none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dd/mm/yyyy;@"/>
      <fill>
        <patternFill patternType="none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&quot;$&quot;\ #,##0.00;[Red]\-&quot;$&quot;\ #,##0.00"/>
      <fill>
        <patternFill patternType="none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numFmt numFmtId="0" formatCode="General"/>
      <fill>
        <patternFill patternType="none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numFmt numFmtId="0" formatCode="General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numFmt numFmtId="0" formatCode="General"/>
      <fill>
        <patternFill patternType="none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numFmt numFmtId="0" formatCode="General"/>
      <fill>
        <patternFill patternType="none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numFmt numFmtId="0" formatCode="General"/>
      <fill>
        <patternFill patternType="none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numFmt numFmtId="0" formatCode="General"/>
      <fill>
        <patternFill patternType="none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fill>
        <patternFill patternType="none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numFmt numFmtId="1" formatCode="0"/>
      <fill>
        <patternFill patternType="none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numFmt numFmtId="168" formatCode="dd/mm/yyyy;@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numFmt numFmtId="168" formatCode="dd/mm/yyyy;@"/>
      <fill>
        <patternFill patternType="none">
          <fgColor indexed="64"/>
          <bgColor theme="0"/>
        </patternFill>
      </fill>
      <alignment horizontal="righ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numFmt numFmtId="167" formatCode="0.000%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numFmt numFmtId="169" formatCode="_-[$$-2C0A]\ * #,##0.00_-;\-[$$-2C0A]\ * #,##0.00_-;_-[$$-2C0A]\ * &quot;-&quot;??_-;_-@_-"/>
      <fill>
        <patternFill patternType="none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numFmt numFmtId="164" formatCode="&quot;$&quot;\ #,##0.00;[Red]\-&quot;$&quot;\ #,##0.00"/>
      <fill>
        <patternFill patternType="none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numFmt numFmtId="169" formatCode="_-[$$-2C0A]\ * #,##0.00_-;\-[$$-2C0A]\ * #,##0.00_-;_-[$$-2C0A]\ * &quot;-&quot;??_-;_-@_-"/>
      <fill>
        <patternFill patternType="none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numFmt numFmtId="169" formatCode="_-[$$-2C0A]\ * #,##0.00_-;\-[$$-2C0A]\ * #,##0.00_-;_-[$$-2C0A]\ * &quot;-&quot;??_-;_-@_-"/>
      <fill>
        <patternFill patternType="none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numFmt numFmtId="0" formatCode="General"/>
      <fill>
        <patternFill patternType="none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numFmt numFmtId="0" formatCode="General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fill>
        <patternFill patternType="none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border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fill>
        <patternFill patternType="none">
          <fgColor indexed="64"/>
          <bgColor theme="0"/>
        </patternFill>
      </fill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 /><Relationship Id="rId3" Type="http://schemas.openxmlformats.org/officeDocument/2006/relationships/worksheet" Target="worksheets/sheet3.xml" /><Relationship Id="rId7" Type="http://schemas.openxmlformats.org/officeDocument/2006/relationships/sharedStrings" Target="sharedString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tyles" Target="styles.xml" /><Relationship Id="rId5" Type="http://schemas.openxmlformats.org/officeDocument/2006/relationships/theme" Target="theme/theme1.xml" /><Relationship Id="rId4" Type="http://schemas.openxmlformats.org/officeDocument/2006/relationships/externalLink" Target="externalLinks/externalLink1.xml" 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C:/Users/FabianE/Desktop/ofertas%20y%20condiciones/oferta%20abril%202026.xlsx" TargetMode="External" /><Relationship Id="rId1" Type="http://schemas.openxmlformats.org/officeDocument/2006/relationships/externalLinkPath" Target="oferta%20abril%202026.xlsx" TargetMode="External" 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f diego combos"/>
      <sheetName val="of bruno gral"/>
      <sheetName val="of santiago"/>
      <sheetName val="of diego"/>
      <sheetName val="of bruno bebidas"/>
      <sheetName val="of "/>
      <sheetName val="padron 270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1">
          <cell r="A1" t="str">
            <v>Cod Int</v>
          </cell>
          <cell r="B1" t="str">
            <v>Cod Int Prov</v>
          </cell>
          <cell r="D1" t="str">
            <v>Descripcion</v>
          </cell>
          <cell r="I1" t="str">
            <v>Precio</v>
          </cell>
          <cell r="N1" t="str">
            <v>codigoscanner</v>
          </cell>
        </row>
        <row r="2">
          <cell r="A2">
            <v>3</v>
          </cell>
          <cell r="B2">
            <v>7072</v>
          </cell>
          <cell r="D2" t="str">
            <v xml:space="preserve">POST GELAT.ROYAL NJA 22X                          </v>
          </cell>
          <cell r="I2">
            <v>1378.6010000000001</v>
          </cell>
          <cell r="N2" t="str">
            <v>7622300865573</v>
          </cell>
        </row>
        <row r="3">
          <cell r="A3">
            <v>5</v>
          </cell>
          <cell r="B3">
            <v>8632</v>
          </cell>
          <cell r="D3" t="str">
            <v xml:space="preserve">YOGU MILK.PLUS DESC C/T DUR 150X                  </v>
          </cell>
          <cell r="I3">
            <v>1919.5630000000001</v>
          </cell>
          <cell r="N3" t="str">
            <v>7794820012383</v>
          </cell>
        </row>
        <row r="4">
          <cell r="A4">
            <v>21</v>
          </cell>
          <cell r="B4">
            <v>51101</v>
          </cell>
          <cell r="D4" t="str">
            <v xml:space="preserve">SIDR LA VICTORIA 720X                             </v>
          </cell>
          <cell r="I4">
            <v>2319.9899999999998</v>
          </cell>
          <cell r="N4" t="str">
            <v>7792316001019</v>
          </cell>
        </row>
        <row r="5">
          <cell r="A5">
            <v>24</v>
          </cell>
          <cell r="B5" t="str">
            <v xml:space="preserve">P220BL              </v>
          </cell>
          <cell r="D5" t="str">
            <v xml:space="preserve">PAST ADOLF. CAPLLETI C/CARN 500X                  </v>
          </cell>
          <cell r="I5">
            <v>3552.5120000000002</v>
          </cell>
          <cell r="N5" t="str">
            <v>7793461000353</v>
          </cell>
        </row>
        <row r="6">
          <cell r="A6">
            <v>26</v>
          </cell>
          <cell r="B6" t="str">
            <v xml:space="preserve">P101B               </v>
          </cell>
          <cell r="D6" t="str">
            <v xml:space="preserve">PAST ADOLF. FIDEO C/ESPIN 500X                    </v>
          </cell>
          <cell r="I6">
            <v>1522.5029999999999</v>
          </cell>
          <cell r="N6" t="str">
            <v>7793461000063</v>
          </cell>
        </row>
        <row r="7">
          <cell r="A7">
            <v>27</v>
          </cell>
          <cell r="B7" t="str">
            <v xml:space="preserve">P100B               </v>
          </cell>
          <cell r="D7" t="str">
            <v xml:space="preserve">PAST ADOLF. FIDEO C/HUEV 500X                     </v>
          </cell>
          <cell r="I7">
            <v>1522.5029999999999</v>
          </cell>
          <cell r="N7" t="str">
            <v>7793461000056</v>
          </cell>
        </row>
        <row r="8">
          <cell r="A8">
            <v>28</v>
          </cell>
          <cell r="B8" t="str">
            <v xml:space="preserve">P102B               </v>
          </cell>
          <cell r="D8" t="str">
            <v xml:space="preserve">PAST ADOLF. FIDEO C/MORR 500X                     </v>
          </cell>
          <cell r="I8">
            <v>1522.5029999999999</v>
          </cell>
          <cell r="N8" t="str">
            <v>7793461000070</v>
          </cell>
        </row>
        <row r="9">
          <cell r="A9">
            <v>30</v>
          </cell>
          <cell r="B9" t="str">
            <v xml:space="preserve">P113BL              </v>
          </cell>
          <cell r="D9" t="str">
            <v xml:space="preserve">PAST ADOLF. NOQUI C/PAPA 500X                     </v>
          </cell>
          <cell r="I9">
            <v>3045.0050000000001</v>
          </cell>
          <cell r="N9" t="str">
            <v>7793461000360</v>
          </cell>
        </row>
        <row r="10">
          <cell r="A10">
            <v>31</v>
          </cell>
          <cell r="B10" t="str">
            <v xml:space="preserve">P103B               </v>
          </cell>
          <cell r="D10" t="str">
            <v xml:space="preserve">PAST ADOLF. NOQUIS COMUN 500X                     </v>
          </cell>
          <cell r="I10">
            <v>1522.5029999999999</v>
          </cell>
          <cell r="N10" t="str">
            <v>7793461000087</v>
          </cell>
        </row>
        <row r="11">
          <cell r="A11">
            <v>32</v>
          </cell>
          <cell r="B11" t="str">
            <v xml:space="preserve">P130B               </v>
          </cell>
          <cell r="D11" t="str">
            <v xml:space="preserve">PAST ADOLF. PANQUEQUE 12X                         </v>
          </cell>
          <cell r="I11">
            <v>2682.5079999999998</v>
          </cell>
          <cell r="N11" t="str">
            <v>7793461000582</v>
          </cell>
        </row>
        <row r="12">
          <cell r="A12">
            <v>33</v>
          </cell>
          <cell r="B12" t="str">
            <v xml:space="preserve">P230C               </v>
          </cell>
          <cell r="D12" t="str">
            <v xml:space="preserve">PAST ADOLF. PANZOTTI VERD/RIC 5                   </v>
          </cell>
          <cell r="I12">
            <v>3552.5120000000002</v>
          </cell>
          <cell r="N12" t="str">
            <v>7793461000261</v>
          </cell>
        </row>
        <row r="13">
          <cell r="A13">
            <v>37</v>
          </cell>
          <cell r="B13" t="str">
            <v xml:space="preserve">VER37               </v>
          </cell>
          <cell r="D13" t="str">
            <v xml:space="preserve">VERD ALCAUCILES X UNID                            </v>
          </cell>
          <cell r="I13">
            <v>2191.5520000000001</v>
          </cell>
          <cell r="N13" t="str">
            <v>2000037000000</v>
          </cell>
        </row>
        <row r="14">
          <cell r="A14">
            <v>39</v>
          </cell>
          <cell r="B14" t="str">
            <v xml:space="preserve">T002F               </v>
          </cell>
          <cell r="D14" t="str">
            <v xml:space="preserve">TAPA ADOLF. EMP COPTN FREIR 24X                   </v>
          </cell>
          <cell r="I14">
            <v>1087.509</v>
          </cell>
          <cell r="N14" t="str">
            <v>7793461000162</v>
          </cell>
        </row>
        <row r="15">
          <cell r="A15">
            <v>40</v>
          </cell>
          <cell r="B15" t="str">
            <v xml:space="preserve">T002H               </v>
          </cell>
          <cell r="D15" t="str">
            <v xml:space="preserve">TAPA ADOLF. EMP COPTN HORN 24X                    </v>
          </cell>
          <cell r="I15">
            <v>1087.509</v>
          </cell>
          <cell r="N15" t="str">
            <v>7793461000179</v>
          </cell>
        </row>
        <row r="16">
          <cell r="A16">
            <v>41</v>
          </cell>
          <cell r="B16" t="str">
            <v xml:space="preserve">T001F               </v>
          </cell>
          <cell r="D16" t="str">
            <v xml:space="preserve">TAPA ADOLF. EMP FREIR 12X                         </v>
          </cell>
          <cell r="I16">
            <v>927.99</v>
          </cell>
          <cell r="N16" t="str">
            <v>7793461000209</v>
          </cell>
        </row>
        <row r="17">
          <cell r="A17">
            <v>42</v>
          </cell>
          <cell r="B17" t="str">
            <v xml:space="preserve">T001H               </v>
          </cell>
          <cell r="D17" t="str">
            <v xml:space="preserve">TAPA ADOLF. EMP HORNO 12X                         </v>
          </cell>
          <cell r="I17">
            <v>1073</v>
          </cell>
          <cell r="N17" t="str">
            <v>7793461000216</v>
          </cell>
        </row>
        <row r="18">
          <cell r="A18">
            <v>43</v>
          </cell>
          <cell r="B18" t="str">
            <v xml:space="preserve">T005H               </v>
          </cell>
          <cell r="D18" t="str">
            <v xml:space="preserve">TAPA ADOLF. PASCUALINA 2X                         </v>
          </cell>
          <cell r="I18">
            <v>1740.008</v>
          </cell>
          <cell r="N18" t="str">
            <v>7793461000124</v>
          </cell>
        </row>
        <row r="19">
          <cell r="A19">
            <v>44</v>
          </cell>
          <cell r="B19" t="str">
            <v xml:space="preserve">CT1005H             </v>
          </cell>
          <cell r="D19" t="str">
            <v xml:space="preserve">TAPA L.CAMBICH PASCUALINA 2X                      </v>
          </cell>
          <cell r="I19">
            <v>1580.5239999999999</v>
          </cell>
          <cell r="N19" t="str">
            <v>7793461000445</v>
          </cell>
        </row>
        <row r="20">
          <cell r="A20">
            <v>45</v>
          </cell>
          <cell r="B20" t="str">
            <v xml:space="preserve">T004F               </v>
          </cell>
          <cell r="D20" t="str">
            <v xml:space="preserve">TAPA ADOLF. PASTELITO 24X                         </v>
          </cell>
          <cell r="I20">
            <v>1087.509</v>
          </cell>
          <cell r="N20" t="str">
            <v>7793461000117</v>
          </cell>
        </row>
        <row r="21">
          <cell r="A21">
            <v>46</v>
          </cell>
          <cell r="B21">
            <v>12014</v>
          </cell>
          <cell r="D21" t="str">
            <v xml:space="preserve">CONP BAHIA ATUN DESM E/A 170X                     </v>
          </cell>
          <cell r="I21">
            <v>1587.472</v>
          </cell>
          <cell r="N21" t="str">
            <v>7795933000281</v>
          </cell>
        </row>
        <row r="22">
          <cell r="A22">
            <v>47</v>
          </cell>
          <cell r="B22" t="str">
            <v xml:space="preserve">P200C               </v>
          </cell>
          <cell r="D22" t="str">
            <v xml:space="preserve">PAST ADOLF. RAV POLLO 500X                        </v>
          </cell>
          <cell r="I22">
            <v>2609.9940000000001</v>
          </cell>
          <cell r="N22" t="str">
            <v>7793461000018</v>
          </cell>
        </row>
        <row r="23">
          <cell r="A23">
            <v>48</v>
          </cell>
          <cell r="B23" t="str">
            <v xml:space="preserve">P201C               </v>
          </cell>
          <cell r="D23" t="str">
            <v xml:space="preserve">PAST ADOLF. RAV RICOTA 500X                       </v>
          </cell>
          <cell r="I23">
            <v>2609.9940000000001</v>
          </cell>
          <cell r="N23" t="str">
            <v>7793461000025</v>
          </cell>
        </row>
        <row r="24">
          <cell r="A24">
            <v>49</v>
          </cell>
          <cell r="B24" t="str">
            <v xml:space="preserve">P202C               </v>
          </cell>
          <cell r="D24" t="str">
            <v xml:space="preserve">PAST ADOLF. RAV VERD 500X                         </v>
          </cell>
          <cell r="I24">
            <v>2609.9940000000001</v>
          </cell>
          <cell r="N24" t="str">
            <v>7793461000032</v>
          </cell>
        </row>
        <row r="25">
          <cell r="A25">
            <v>50</v>
          </cell>
          <cell r="B25" t="str">
            <v xml:space="preserve">P210C               </v>
          </cell>
          <cell r="D25" t="str">
            <v xml:space="preserve">PAST ADOLF. SORRENTINO 500X                       </v>
          </cell>
          <cell r="I25">
            <v>3552.5120000000002</v>
          </cell>
          <cell r="N25" t="str">
            <v>7793461000049</v>
          </cell>
        </row>
        <row r="26">
          <cell r="A26">
            <v>51</v>
          </cell>
          <cell r="B26">
            <v>6616</v>
          </cell>
          <cell r="D26" t="str">
            <v xml:space="preserve">PURE ARCOR PULPA SUAV 520X                        </v>
          </cell>
          <cell r="I26">
            <v>1054.5319999999999</v>
          </cell>
          <cell r="N26" t="str">
            <v>7790580650919</v>
          </cell>
        </row>
        <row r="27">
          <cell r="A27">
            <v>55</v>
          </cell>
          <cell r="B27">
            <v>2083</v>
          </cell>
          <cell r="D27" t="str">
            <v xml:space="preserve">ACEI NUCETE VDE N5 200X                           </v>
          </cell>
          <cell r="I27">
            <v>3456.3119999999999</v>
          </cell>
          <cell r="N27" t="str">
            <v>7792070004523</v>
          </cell>
        </row>
        <row r="28">
          <cell r="A28">
            <v>57</v>
          </cell>
          <cell r="B28" t="str">
            <v xml:space="preserve">Sin Indicar         </v>
          </cell>
          <cell r="D28" t="str">
            <v xml:space="preserve">BUDN COLSANI C/CHOC 250X                          </v>
          </cell>
          <cell r="I28">
            <v>6000</v>
          </cell>
          <cell r="N28" t="str">
            <v>7798137050083</v>
          </cell>
        </row>
        <row r="29">
          <cell r="A29">
            <v>61</v>
          </cell>
          <cell r="B29">
            <v>64369117</v>
          </cell>
          <cell r="D29" t="str">
            <v xml:space="preserve">JABE DOVE ORIGINAL 90X                            </v>
          </cell>
          <cell r="I29">
            <v>2188.8249999999998</v>
          </cell>
          <cell r="N29" t="str">
            <v>7898422746759</v>
          </cell>
        </row>
        <row r="30">
          <cell r="A30">
            <v>66</v>
          </cell>
          <cell r="B30">
            <v>2091</v>
          </cell>
          <cell r="D30" t="str">
            <v xml:space="preserve">ENCU NUCETE PICKLE 220X                           </v>
          </cell>
          <cell r="I30">
            <v>4308.9989999999998</v>
          </cell>
          <cell r="N30" t="str">
            <v>7792070000686</v>
          </cell>
        </row>
        <row r="31">
          <cell r="A31">
            <v>67</v>
          </cell>
          <cell r="B31">
            <v>425</v>
          </cell>
          <cell r="D31" t="str">
            <v xml:space="preserve">ESP  D.ANCLAS PTA.BCA.GRANO 50x                   </v>
          </cell>
          <cell r="I31">
            <v>3552.14</v>
          </cell>
          <cell r="N31" t="str">
            <v>7792900009247</v>
          </cell>
        </row>
        <row r="32">
          <cell r="A32">
            <v>68</v>
          </cell>
          <cell r="B32">
            <v>33701</v>
          </cell>
          <cell r="D32" t="str">
            <v xml:space="preserve">FIDO MATAR LASAGNA FORT250X                       </v>
          </cell>
          <cell r="I32">
            <v>2138.6819999999998</v>
          </cell>
          <cell r="N32" t="str">
            <v>7790070317483</v>
          </cell>
        </row>
        <row r="33">
          <cell r="A33">
            <v>70</v>
          </cell>
          <cell r="B33">
            <v>8514</v>
          </cell>
          <cell r="D33" t="str">
            <v xml:space="preserve">HISO JOHNS COTONETES FLEXIBLES 150X               </v>
          </cell>
          <cell r="I33">
            <v>5291.0730000000003</v>
          </cell>
          <cell r="N33" t="str">
            <v>7891010032937</v>
          </cell>
        </row>
        <row r="34">
          <cell r="A34">
            <v>75</v>
          </cell>
          <cell r="B34">
            <v>24118</v>
          </cell>
          <cell r="D34" t="str">
            <v xml:space="preserve">ENER ROCKSTAR PET 500X                            </v>
          </cell>
          <cell r="I34">
            <v>1751.3389999999999</v>
          </cell>
          <cell r="N34" t="str">
            <v>7791813111214</v>
          </cell>
        </row>
        <row r="35">
          <cell r="A35">
            <v>76</v>
          </cell>
          <cell r="B35">
            <v>8004</v>
          </cell>
          <cell r="D35" t="str">
            <v xml:space="preserve">SALF GENSER FINA CLAS SALERO 300X                 </v>
          </cell>
          <cell r="I35">
            <v>6186.49</v>
          </cell>
          <cell r="N35" t="str">
            <v>7793433000497</v>
          </cell>
        </row>
        <row r="36">
          <cell r="A36">
            <v>80</v>
          </cell>
          <cell r="B36" t="str">
            <v xml:space="preserve">puri67124           </v>
          </cell>
          <cell r="D36" t="str">
            <v xml:space="preserve">ALPE DOG CHOW ADUL MED Y GDE 1.5X                 </v>
          </cell>
          <cell r="I36">
            <v>6728.6310000000003</v>
          </cell>
          <cell r="N36" t="str">
            <v>7792930078626</v>
          </cell>
        </row>
        <row r="37">
          <cell r="A37">
            <v>81</v>
          </cell>
          <cell r="B37" t="str">
            <v xml:space="preserve">F2307A1             </v>
          </cell>
          <cell r="D37" t="str">
            <v xml:space="preserve">VINF SEPTIMA EMB C.FRANC 750X                     </v>
          </cell>
          <cell r="I37">
            <v>8910.0830000000005</v>
          </cell>
          <cell r="N37" t="str">
            <v>7798078237314</v>
          </cell>
        </row>
        <row r="38">
          <cell r="A38">
            <v>86</v>
          </cell>
          <cell r="B38" t="str">
            <v xml:space="preserve">carg06014           </v>
          </cell>
          <cell r="D38" t="str">
            <v xml:space="preserve">ALPE DOGUI CACHORRO 1.5X                          </v>
          </cell>
          <cell r="I38">
            <v>6250.3879999999999</v>
          </cell>
          <cell r="N38" t="str">
            <v>7613287613226</v>
          </cell>
        </row>
        <row r="39">
          <cell r="A39">
            <v>88</v>
          </cell>
          <cell r="B39">
            <v>6000</v>
          </cell>
          <cell r="D39" t="str">
            <v xml:space="preserve">DLCH ILOLAY CLASICO 205X                          </v>
          </cell>
          <cell r="I39">
            <v>1663.846</v>
          </cell>
          <cell r="N39" t="str">
            <v>7790787153657</v>
          </cell>
        </row>
        <row r="40">
          <cell r="A40">
            <v>90</v>
          </cell>
          <cell r="B40" t="str">
            <v xml:space="preserve">carg06073           </v>
          </cell>
          <cell r="D40" t="str">
            <v xml:space="preserve">ALPE DOGUI ADULTO 3X                              </v>
          </cell>
          <cell r="I40">
            <v>11164.44</v>
          </cell>
          <cell r="N40" t="str">
            <v>7792930000177</v>
          </cell>
        </row>
        <row r="41">
          <cell r="A41">
            <v>91</v>
          </cell>
          <cell r="B41">
            <v>19000009</v>
          </cell>
          <cell r="D41" t="str">
            <v xml:space="preserve">PANI VENEZIANA LACTEADO 600X                      </v>
          </cell>
          <cell r="I41">
            <v>3554.933</v>
          </cell>
          <cell r="N41" t="str">
            <v>7791708001514</v>
          </cell>
        </row>
        <row r="42">
          <cell r="A42">
            <v>96</v>
          </cell>
          <cell r="B42">
            <v>470</v>
          </cell>
          <cell r="D42" t="str">
            <v xml:space="preserve">LAQU LA PAULINA UNT MAGRO 190X                    </v>
          </cell>
          <cell r="I42">
            <v>2239.8649999999998</v>
          </cell>
          <cell r="N42" t="str">
            <v>7794990878918</v>
          </cell>
        </row>
        <row r="43">
          <cell r="A43">
            <v>101</v>
          </cell>
          <cell r="B43">
            <v>10019000322</v>
          </cell>
          <cell r="D43" t="str">
            <v xml:space="preserve">VINF HAROLDOS ESTATE C.SAUV. 750X                 </v>
          </cell>
          <cell r="I43">
            <v>6897.5540000000001</v>
          </cell>
          <cell r="N43" t="str">
            <v>7791843009154</v>
          </cell>
        </row>
        <row r="44">
          <cell r="A44">
            <v>107</v>
          </cell>
          <cell r="B44">
            <v>2451</v>
          </cell>
          <cell r="D44" t="str">
            <v xml:space="preserve">LEFB NUTRILON 4 PROFUT 800X                       </v>
          </cell>
          <cell r="I44">
            <v>47861.06</v>
          </cell>
          <cell r="N44" t="str">
            <v>7795323002451</v>
          </cell>
        </row>
        <row r="45">
          <cell r="A45">
            <v>109</v>
          </cell>
          <cell r="B45" t="str">
            <v xml:space="preserve">AD101               </v>
          </cell>
          <cell r="D45" t="str">
            <v xml:space="preserve">ALM  ALDEMA MANDIOCA 1X                           </v>
          </cell>
          <cell r="I45">
            <v>2817.1819999999998</v>
          </cell>
          <cell r="N45" t="str">
            <v>7798027510208</v>
          </cell>
        </row>
        <row r="46">
          <cell r="A46">
            <v>114</v>
          </cell>
          <cell r="B46">
            <v>1650</v>
          </cell>
          <cell r="D46" t="str">
            <v xml:space="preserve">LAQU ILOLAY UNT GRUY  190X                        </v>
          </cell>
          <cell r="I46">
            <v>2300.7579999999998</v>
          </cell>
          <cell r="N46" t="str">
            <v>7790787004409</v>
          </cell>
        </row>
        <row r="47">
          <cell r="A47">
            <v>117</v>
          </cell>
          <cell r="B47" t="str">
            <v xml:space="preserve">HE101               </v>
          </cell>
          <cell r="D47" t="str">
            <v xml:space="preserve">HARM ALBOR MAIZ AMAR 800X                         </v>
          </cell>
          <cell r="I47">
            <v>2217.25</v>
          </cell>
          <cell r="N47" t="str">
            <v>7798005730017</v>
          </cell>
        </row>
        <row r="48">
          <cell r="A48">
            <v>121</v>
          </cell>
          <cell r="B48" t="str">
            <v xml:space="preserve">LJ201               </v>
          </cell>
          <cell r="D48" t="str">
            <v xml:space="preserve">LEGU ALBOR.  LENTEJA 500X                         </v>
          </cell>
          <cell r="I48">
            <v>2091.4169999999999</v>
          </cell>
          <cell r="N48" t="str">
            <v>7798005730062</v>
          </cell>
        </row>
        <row r="49">
          <cell r="A49">
            <v>122</v>
          </cell>
          <cell r="B49">
            <v>2100</v>
          </cell>
          <cell r="D49" t="str">
            <v xml:space="preserve">GALD T.ANILLOS ORIG 170X                          </v>
          </cell>
          <cell r="I49">
            <v>1608.3789999999999</v>
          </cell>
          <cell r="N49" t="str">
            <v>7622300398569</v>
          </cell>
        </row>
        <row r="50">
          <cell r="A50">
            <v>123</v>
          </cell>
          <cell r="B50" t="str">
            <v xml:space="preserve">MP201               </v>
          </cell>
          <cell r="D50" t="str">
            <v xml:space="preserve">LEGU ALBOR MAIZ PIS.BCO 500X                      </v>
          </cell>
          <cell r="I50">
            <v>1979.268</v>
          </cell>
          <cell r="N50" t="str">
            <v>7798005730222</v>
          </cell>
        </row>
        <row r="51">
          <cell r="A51">
            <v>125</v>
          </cell>
          <cell r="B51" t="str">
            <v xml:space="preserve">PL204               </v>
          </cell>
          <cell r="D51" t="str">
            <v xml:space="preserve">LEGU ALBOR MAIZ PISINGALLO 400X                   </v>
          </cell>
          <cell r="I51">
            <v>888.61900000000003</v>
          </cell>
          <cell r="N51" t="str">
            <v>7798005730055</v>
          </cell>
        </row>
        <row r="52">
          <cell r="A52">
            <v>141</v>
          </cell>
          <cell r="B52" t="str">
            <v xml:space="preserve">Sin Indicar         </v>
          </cell>
          <cell r="D52" t="str">
            <v xml:space="preserve">CAMA BARRITAS MERLUZA REB                         </v>
          </cell>
          <cell r="I52">
            <v>6795.36</v>
          </cell>
          <cell r="N52" t="str">
            <v>2000141000000</v>
          </cell>
        </row>
        <row r="53">
          <cell r="A53">
            <v>142</v>
          </cell>
          <cell r="B53" t="str">
            <v xml:space="preserve">Sin Indicar         </v>
          </cell>
          <cell r="D53" t="str">
            <v xml:space="preserve">CAMA PACU ENT CONGE XKG                           </v>
          </cell>
          <cell r="I53">
            <v>11145.46</v>
          </cell>
          <cell r="N53" t="str">
            <v>2000142000000</v>
          </cell>
        </row>
        <row r="54">
          <cell r="A54">
            <v>149</v>
          </cell>
          <cell r="B54" t="str">
            <v xml:space="preserve">Sin Indicar         </v>
          </cell>
          <cell r="D54" t="str">
            <v xml:space="preserve">CAMA FILET DE MERLUZA                             </v>
          </cell>
          <cell r="I54">
            <v>12371.04</v>
          </cell>
          <cell r="N54" t="str">
            <v>2000149000000</v>
          </cell>
        </row>
        <row r="55">
          <cell r="A55">
            <v>150</v>
          </cell>
          <cell r="B55" t="str">
            <v xml:space="preserve">Sin Indicar         </v>
          </cell>
          <cell r="D55" t="str">
            <v xml:space="preserve">CAMA FILET DE MERLUZA REBOZADO                    </v>
          </cell>
          <cell r="I55">
            <v>12893.76</v>
          </cell>
          <cell r="N55" t="str">
            <v>2000150000000</v>
          </cell>
        </row>
        <row r="56">
          <cell r="A56">
            <v>153</v>
          </cell>
          <cell r="B56" t="str">
            <v xml:space="preserve">Sin Indicar         </v>
          </cell>
          <cell r="D56" t="str">
            <v xml:space="preserve">CAMA PACU MITAD DESPIN XKG                        </v>
          </cell>
          <cell r="I56">
            <v>20632.919999999998</v>
          </cell>
          <cell r="N56" t="str">
            <v>2000153000000</v>
          </cell>
        </row>
        <row r="57">
          <cell r="A57">
            <v>159</v>
          </cell>
          <cell r="B57">
            <v>133143</v>
          </cell>
          <cell r="D57" t="str">
            <v xml:space="preserve">AGUS V.SUR LEVITE NARANJA 2.25X                   </v>
          </cell>
          <cell r="I57">
            <v>3799.1410000000001</v>
          </cell>
          <cell r="N57" t="str">
            <v>7798062540291</v>
          </cell>
        </row>
        <row r="58">
          <cell r="A58">
            <v>162</v>
          </cell>
          <cell r="B58">
            <v>2108</v>
          </cell>
          <cell r="D58" t="str">
            <v xml:space="preserve">LAQU T.QUESO CHEDDAR 180X                         </v>
          </cell>
          <cell r="I58">
            <v>2012.248</v>
          </cell>
          <cell r="N58" t="str">
            <v>7793913001983</v>
          </cell>
        </row>
        <row r="59">
          <cell r="A59">
            <v>163</v>
          </cell>
          <cell r="B59">
            <v>112</v>
          </cell>
          <cell r="D59" t="str">
            <v xml:space="preserve">LUSM BLEM CREMA LAV 200X                          </v>
          </cell>
          <cell r="I59">
            <v>5140.4579999999996</v>
          </cell>
          <cell r="N59" t="str">
            <v>7790520012029</v>
          </cell>
        </row>
        <row r="60">
          <cell r="A60">
            <v>166</v>
          </cell>
          <cell r="B60">
            <v>1319</v>
          </cell>
          <cell r="D60" t="str">
            <v xml:space="preserve">LCHO TREGAR CHOC 200X                             </v>
          </cell>
          <cell r="I60">
            <v>1314.998</v>
          </cell>
          <cell r="N60" t="str">
            <v>7793913002119</v>
          </cell>
        </row>
        <row r="61">
          <cell r="A61">
            <v>174</v>
          </cell>
          <cell r="B61" t="str">
            <v xml:space="preserve">10200F              </v>
          </cell>
          <cell r="D61" t="str">
            <v xml:space="preserve">FRAC RECREO BONDIOLA X KG                         </v>
          </cell>
          <cell r="I61">
            <v>30979.25</v>
          </cell>
          <cell r="N61" t="str">
            <v>2000174000000</v>
          </cell>
        </row>
        <row r="62">
          <cell r="A62">
            <v>175</v>
          </cell>
          <cell r="B62">
            <v>431</v>
          </cell>
          <cell r="D62" t="str">
            <v xml:space="preserve">PASH GLADE PAST INOD PINO 24X                     </v>
          </cell>
          <cell r="I62">
            <v>1922.9849999999999</v>
          </cell>
          <cell r="N62" t="str">
            <v>7790520988492</v>
          </cell>
        </row>
        <row r="63">
          <cell r="A63">
            <v>179</v>
          </cell>
          <cell r="B63">
            <v>809759</v>
          </cell>
          <cell r="D63" t="str">
            <v xml:space="preserve">TOAF LADYSOFT NORM TSUAV CD C/A 16X               </v>
          </cell>
          <cell r="I63">
            <v>2757.4749999999999</v>
          </cell>
          <cell r="N63" t="str">
            <v>7790250099130</v>
          </cell>
        </row>
        <row r="64">
          <cell r="A64">
            <v>196</v>
          </cell>
          <cell r="B64">
            <v>469</v>
          </cell>
          <cell r="D64" t="str">
            <v xml:space="preserve">LAQU LA PAULINA UNT POR SAL LI 190X               </v>
          </cell>
          <cell r="I64">
            <v>2239.8649999999998</v>
          </cell>
          <cell r="N64" t="str">
            <v>7794990000012</v>
          </cell>
        </row>
        <row r="65">
          <cell r="A65">
            <v>205</v>
          </cell>
          <cell r="B65" t="str">
            <v xml:space="preserve">Sin Indicar         </v>
          </cell>
          <cell r="D65" t="str">
            <v xml:space="preserve">ROTI C SOPA PY                                    </v>
          </cell>
          <cell r="I65">
            <v>4500</v>
          </cell>
          <cell r="N65" t="str">
            <v>2000205000000</v>
          </cell>
        </row>
        <row r="66">
          <cell r="A66">
            <v>207</v>
          </cell>
          <cell r="B66">
            <v>10235</v>
          </cell>
          <cell r="D66" t="str">
            <v xml:space="preserve">ADH  FASTIX TRANSP 25X                            </v>
          </cell>
          <cell r="I66">
            <v>6781.652</v>
          </cell>
          <cell r="N66" t="str">
            <v>7794122005250</v>
          </cell>
        </row>
        <row r="67">
          <cell r="A67">
            <v>209</v>
          </cell>
          <cell r="B67">
            <v>50432</v>
          </cell>
          <cell r="D67" t="str">
            <v xml:space="preserve">LICO TIA MARIA TRAD 690X                          </v>
          </cell>
          <cell r="I67">
            <v>9383.9840000000004</v>
          </cell>
          <cell r="N67" t="str">
            <v>7791560126639</v>
          </cell>
        </row>
        <row r="68">
          <cell r="A68">
            <v>210</v>
          </cell>
          <cell r="B68">
            <v>52788</v>
          </cell>
          <cell r="D68" t="str">
            <v xml:space="preserve">WHNA ANEJO DOBLE V E/N 1X                         </v>
          </cell>
          <cell r="I68">
            <v>6607.3670000000002</v>
          </cell>
          <cell r="N68" t="str">
            <v>7791560001158</v>
          </cell>
        </row>
        <row r="69">
          <cell r="A69">
            <v>211</v>
          </cell>
          <cell r="B69">
            <v>35095</v>
          </cell>
          <cell r="D69" t="str">
            <v xml:space="preserve">WHIM VAT 69 700X                                  </v>
          </cell>
          <cell r="I69">
            <v>10434.1</v>
          </cell>
          <cell r="N69" t="str">
            <v>7791250001246</v>
          </cell>
        </row>
        <row r="70">
          <cell r="A70">
            <v>212</v>
          </cell>
          <cell r="B70">
            <v>51060</v>
          </cell>
          <cell r="D70" t="str">
            <v xml:space="preserve">WHIM GLENLIVET 12 ANIOS 700X                      </v>
          </cell>
          <cell r="I70">
            <v>102279.4</v>
          </cell>
          <cell r="N70" t="str">
            <v xml:space="preserve">80432402825  </v>
          </cell>
        </row>
        <row r="71">
          <cell r="A71">
            <v>213</v>
          </cell>
          <cell r="B71">
            <v>2348</v>
          </cell>
          <cell r="D71" t="str">
            <v xml:space="preserve">LESP NUTRILON 2 PROFUT 200X                       </v>
          </cell>
          <cell r="I71">
            <v>2924.9949999999999</v>
          </cell>
          <cell r="N71" t="str">
            <v>7795323002475</v>
          </cell>
        </row>
        <row r="72">
          <cell r="A72">
            <v>215</v>
          </cell>
          <cell r="B72">
            <v>480010</v>
          </cell>
          <cell r="D72" t="str">
            <v xml:space="preserve">WHNA OLD SMUGGLER 1X                              </v>
          </cell>
          <cell r="I72">
            <v>10838.49</v>
          </cell>
          <cell r="N72" t="str">
            <v>7798131200613</v>
          </cell>
        </row>
        <row r="73">
          <cell r="A73">
            <v>216</v>
          </cell>
          <cell r="B73">
            <v>429576</v>
          </cell>
          <cell r="D73" t="str">
            <v xml:space="preserve">WHNA OLD SMUGGLER 200X                            </v>
          </cell>
          <cell r="I73">
            <v>2928.0479999999998</v>
          </cell>
          <cell r="N73" t="str">
            <v>7798131200637</v>
          </cell>
        </row>
        <row r="74">
          <cell r="A74">
            <v>217</v>
          </cell>
          <cell r="B74">
            <v>480009</v>
          </cell>
          <cell r="D74" t="str">
            <v xml:space="preserve">WHNA OLD SMUGGLER ANEJO 750X                      </v>
          </cell>
          <cell r="I74">
            <v>8868.6550000000007</v>
          </cell>
          <cell r="N74" t="str">
            <v>7798131200620</v>
          </cell>
        </row>
        <row r="75">
          <cell r="A75">
            <v>218</v>
          </cell>
          <cell r="B75">
            <v>52380</v>
          </cell>
          <cell r="D75" t="str">
            <v xml:space="preserve">WHNA PREMIUM E/N 750X                             </v>
          </cell>
          <cell r="I75">
            <v>5967.8019999999997</v>
          </cell>
          <cell r="N75" t="str">
            <v>7791560000113</v>
          </cell>
        </row>
        <row r="76">
          <cell r="A76">
            <v>222</v>
          </cell>
          <cell r="B76">
            <v>3241</v>
          </cell>
          <cell r="D76" t="str">
            <v xml:space="preserve">LAQU LS.FINLANDIA LIGHT 290X                      </v>
          </cell>
          <cell r="I76">
            <v>4102.9449999999997</v>
          </cell>
          <cell r="N76" t="str">
            <v>7790742363503</v>
          </cell>
        </row>
        <row r="77">
          <cell r="A77">
            <v>223</v>
          </cell>
          <cell r="B77">
            <v>50104</v>
          </cell>
          <cell r="D77" t="str">
            <v xml:space="preserve">LIMP ASAPRACTIC ESC BANIO ECON 1X                 </v>
          </cell>
          <cell r="I77">
            <v>1582.008</v>
          </cell>
          <cell r="N77" t="str">
            <v>7792459005547</v>
          </cell>
        </row>
        <row r="78">
          <cell r="A78">
            <v>240</v>
          </cell>
          <cell r="B78">
            <v>393100</v>
          </cell>
          <cell r="D78" t="str">
            <v xml:space="preserve">POLH LEVAD CALSA cubitos                          </v>
          </cell>
          <cell r="I78">
            <v>666.74</v>
          </cell>
          <cell r="N78" t="str">
            <v>7790813110401</v>
          </cell>
        </row>
        <row r="79">
          <cell r="A79">
            <v>248</v>
          </cell>
          <cell r="B79" t="str">
            <v xml:space="preserve">Sin Indicar         </v>
          </cell>
          <cell r="D79" t="str">
            <v xml:space="preserve">AZUC A-G 1X                                       </v>
          </cell>
          <cell r="I79">
            <v>1100.0630000000001</v>
          </cell>
          <cell r="N79" t="str">
            <v>7793307000011</v>
          </cell>
        </row>
        <row r="80">
          <cell r="A80">
            <v>259</v>
          </cell>
          <cell r="B80">
            <v>2017</v>
          </cell>
          <cell r="D80" t="str">
            <v xml:space="preserve">JUGO PENT DUR 1X                                  </v>
          </cell>
          <cell r="I80">
            <v>3260.0929999999998</v>
          </cell>
          <cell r="N80" t="str">
            <v>7791085000117</v>
          </cell>
        </row>
        <row r="81">
          <cell r="A81">
            <v>260</v>
          </cell>
          <cell r="B81">
            <v>2007</v>
          </cell>
          <cell r="D81" t="str">
            <v xml:space="preserve">JUGO PENT DUR 500X                                </v>
          </cell>
          <cell r="I81">
            <v>1630.9929999999999</v>
          </cell>
          <cell r="N81" t="str">
            <v>7791085000056</v>
          </cell>
        </row>
        <row r="82">
          <cell r="A82">
            <v>265</v>
          </cell>
          <cell r="B82">
            <v>2008</v>
          </cell>
          <cell r="D82" t="str">
            <v xml:space="preserve">JUGO PENT MIX FRUIT 500X                          </v>
          </cell>
          <cell r="I82">
            <v>1630.9929999999999</v>
          </cell>
          <cell r="N82" t="str">
            <v>7791085000780</v>
          </cell>
        </row>
        <row r="83">
          <cell r="A83">
            <v>266</v>
          </cell>
          <cell r="B83">
            <v>2012</v>
          </cell>
          <cell r="D83" t="str">
            <v xml:space="preserve">JUGO PENT NJA 1X                                  </v>
          </cell>
          <cell r="I83">
            <v>3260.0929999999998</v>
          </cell>
          <cell r="N83" t="str">
            <v>7791085000070</v>
          </cell>
        </row>
        <row r="84">
          <cell r="A84">
            <v>268</v>
          </cell>
          <cell r="B84">
            <v>2002</v>
          </cell>
          <cell r="D84" t="str">
            <v xml:space="preserve">JUGO PENT NJA 500X                                </v>
          </cell>
          <cell r="I84">
            <v>1630.9929999999999</v>
          </cell>
          <cell r="N84" t="str">
            <v>7791085000018</v>
          </cell>
        </row>
        <row r="85">
          <cell r="A85">
            <v>271</v>
          </cell>
          <cell r="B85">
            <v>2027</v>
          </cell>
          <cell r="D85" t="str">
            <v xml:space="preserve">JUGO PENT NP.DUR 1.5X                             </v>
          </cell>
          <cell r="I85">
            <v>2374.212</v>
          </cell>
          <cell r="N85" t="str">
            <v>7791085000520</v>
          </cell>
        </row>
        <row r="86">
          <cell r="A86">
            <v>272</v>
          </cell>
          <cell r="B86">
            <v>5134</v>
          </cell>
          <cell r="D86" t="str">
            <v xml:space="preserve">ALFA OREO TRIP 1X                                 </v>
          </cell>
          <cell r="I86">
            <v>1899.99</v>
          </cell>
          <cell r="N86" t="str">
            <v xml:space="preserve">77916495     </v>
          </cell>
        </row>
        <row r="87">
          <cell r="A87">
            <v>274</v>
          </cell>
          <cell r="B87">
            <v>2022</v>
          </cell>
          <cell r="D87" t="str">
            <v xml:space="preserve">JUGO PENT NP.NJA 1.5X                             </v>
          </cell>
          <cell r="I87">
            <v>2374.212</v>
          </cell>
          <cell r="N87" t="str">
            <v>7791085002364</v>
          </cell>
        </row>
        <row r="88">
          <cell r="A88">
            <v>275</v>
          </cell>
          <cell r="B88">
            <v>2023</v>
          </cell>
          <cell r="D88" t="str">
            <v xml:space="preserve">JUGO PENT NP.POMELO 1.5X                          </v>
          </cell>
          <cell r="I88">
            <v>2374.212</v>
          </cell>
          <cell r="N88" t="str">
            <v>7791085002371</v>
          </cell>
        </row>
        <row r="89">
          <cell r="A89">
            <v>276</v>
          </cell>
          <cell r="B89">
            <v>2013</v>
          </cell>
          <cell r="D89" t="str">
            <v xml:space="preserve">JUGO PENT POMELO 1X                               </v>
          </cell>
          <cell r="I89">
            <v>3260.0929999999998</v>
          </cell>
          <cell r="N89" t="str">
            <v>7791085000087</v>
          </cell>
        </row>
        <row r="90">
          <cell r="A90">
            <v>278</v>
          </cell>
          <cell r="B90">
            <v>2003</v>
          </cell>
          <cell r="D90" t="str">
            <v xml:space="preserve">JUGO PENT POMELO 500X                             </v>
          </cell>
          <cell r="I90">
            <v>1630.9929999999999</v>
          </cell>
          <cell r="N90" t="str">
            <v>7791085000025</v>
          </cell>
        </row>
        <row r="91">
          <cell r="A91">
            <v>281</v>
          </cell>
          <cell r="B91">
            <v>23119</v>
          </cell>
          <cell r="D91" t="str">
            <v xml:space="preserve">CONC PALADINI PICADILLO 90X                       </v>
          </cell>
          <cell r="I91">
            <v>1164.462</v>
          </cell>
          <cell r="N91" t="str">
            <v>7790079011078</v>
          </cell>
        </row>
        <row r="92">
          <cell r="A92">
            <v>283</v>
          </cell>
          <cell r="B92">
            <v>210</v>
          </cell>
          <cell r="D92" t="str">
            <v xml:space="preserve">SODA PENTY 1.5X                                   </v>
          </cell>
          <cell r="I92">
            <v>1132.933</v>
          </cell>
          <cell r="N92" t="str">
            <v>7791085000308</v>
          </cell>
        </row>
        <row r="93">
          <cell r="A93">
            <v>292</v>
          </cell>
          <cell r="B93">
            <v>5152</v>
          </cell>
          <cell r="D93" t="str">
            <v xml:space="preserve">ALFA TERRAB.TRIP CLAS DDLC 1X                     </v>
          </cell>
          <cell r="I93">
            <v>1899.99</v>
          </cell>
          <cell r="N93" t="str">
            <v xml:space="preserve">77903792     </v>
          </cell>
        </row>
        <row r="94">
          <cell r="A94">
            <v>293</v>
          </cell>
          <cell r="B94">
            <v>5153</v>
          </cell>
          <cell r="D94" t="str">
            <v xml:space="preserve">ALFA TERRAB.TRIP TORTA 1X                         </v>
          </cell>
          <cell r="I94">
            <v>1899.99</v>
          </cell>
          <cell r="N94" t="str">
            <v xml:space="preserve">77903860     </v>
          </cell>
        </row>
        <row r="95">
          <cell r="A95">
            <v>294</v>
          </cell>
          <cell r="B95">
            <v>5135</v>
          </cell>
          <cell r="D95" t="str">
            <v xml:space="preserve">ALFA PEPITOS TRIPLE 1X                            </v>
          </cell>
          <cell r="I95">
            <v>1899.99</v>
          </cell>
          <cell r="N95" t="str">
            <v xml:space="preserve">77915481     </v>
          </cell>
        </row>
        <row r="96">
          <cell r="A96">
            <v>301</v>
          </cell>
          <cell r="B96">
            <v>14353</v>
          </cell>
          <cell r="D96" t="str">
            <v xml:space="preserve">GALD B.AMOR 108X                                  </v>
          </cell>
          <cell r="I96">
            <v>1644.44</v>
          </cell>
          <cell r="N96" t="str">
            <v xml:space="preserve">77908964     </v>
          </cell>
        </row>
        <row r="97">
          <cell r="A97">
            <v>302</v>
          </cell>
          <cell r="B97">
            <v>14322</v>
          </cell>
          <cell r="D97" t="str">
            <v xml:space="preserve">GALD B.CHOCOLINAS 170X                            </v>
          </cell>
          <cell r="I97">
            <v>1950.7149999999999</v>
          </cell>
          <cell r="N97" t="str">
            <v>7790040929906</v>
          </cell>
        </row>
        <row r="98">
          <cell r="A98">
            <v>304</v>
          </cell>
          <cell r="B98">
            <v>130</v>
          </cell>
          <cell r="D98" t="str">
            <v xml:space="preserve">PANI C.PREPIZZA 1X                                </v>
          </cell>
          <cell r="I98">
            <v>1043.998</v>
          </cell>
          <cell r="N98" t="str">
            <v>7900000009993</v>
          </cell>
        </row>
        <row r="99">
          <cell r="A99">
            <v>305</v>
          </cell>
          <cell r="B99">
            <v>14354</v>
          </cell>
          <cell r="D99" t="str">
            <v xml:space="preserve">GALD B.MELLIZAS 108X                              </v>
          </cell>
          <cell r="I99">
            <v>1644.44</v>
          </cell>
          <cell r="N99" t="str">
            <v xml:space="preserve">77903549     </v>
          </cell>
        </row>
        <row r="100">
          <cell r="A100">
            <v>306</v>
          </cell>
          <cell r="B100">
            <v>13965</v>
          </cell>
          <cell r="D100" t="str">
            <v xml:space="preserve">GALD B.MERENGADAS FRUT 88X                        </v>
          </cell>
          <cell r="I100">
            <v>1644.44</v>
          </cell>
          <cell r="N100" t="str">
            <v xml:space="preserve">77903495     </v>
          </cell>
        </row>
        <row r="101">
          <cell r="A101">
            <v>308</v>
          </cell>
          <cell r="B101">
            <v>9509</v>
          </cell>
          <cell r="D101" t="str">
            <v xml:space="preserve">GALD B.OPERA 220X                                 </v>
          </cell>
          <cell r="I101">
            <v>2861.0790000000002</v>
          </cell>
          <cell r="N101" t="str">
            <v>7790040008175</v>
          </cell>
        </row>
        <row r="102">
          <cell r="A102">
            <v>309</v>
          </cell>
          <cell r="B102">
            <v>9419</v>
          </cell>
          <cell r="D102" t="str">
            <v xml:space="preserve">GALD B.OPERA 55X                                  </v>
          </cell>
          <cell r="I102">
            <v>900.33</v>
          </cell>
          <cell r="N102" t="str">
            <v xml:space="preserve">77903501     </v>
          </cell>
        </row>
        <row r="103">
          <cell r="A103">
            <v>316</v>
          </cell>
          <cell r="B103" t="str">
            <v xml:space="preserve">PT06DP24            </v>
          </cell>
          <cell r="D103" t="str">
            <v xml:space="preserve">SUAV ECOVITA CLAS INTENSE D/P 900X                </v>
          </cell>
          <cell r="I103">
            <v>2323.98</v>
          </cell>
          <cell r="N103" t="str">
            <v>7798124362045</v>
          </cell>
        </row>
        <row r="104">
          <cell r="A104">
            <v>317</v>
          </cell>
          <cell r="B104">
            <v>1654</v>
          </cell>
          <cell r="D104" t="str">
            <v xml:space="preserve">LAQU ILOLAY UNT 4 QUESOS 190X                     </v>
          </cell>
          <cell r="I104">
            <v>2300.7579999999998</v>
          </cell>
          <cell r="N104" t="str">
            <v>7790787004447</v>
          </cell>
        </row>
        <row r="105">
          <cell r="A105">
            <v>318</v>
          </cell>
          <cell r="B105">
            <v>13348</v>
          </cell>
          <cell r="D105" t="str">
            <v xml:space="preserve">GALD B.SONRISAS FRAMB 108X                        </v>
          </cell>
          <cell r="I105">
            <v>1600.6210000000001</v>
          </cell>
          <cell r="N105" t="str">
            <v>7790040931206</v>
          </cell>
        </row>
        <row r="106">
          <cell r="A106">
            <v>320</v>
          </cell>
          <cell r="B106">
            <v>14772</v>
          </cell>
          <cell r="D106" t="str">
            <v xml:space="preserve">GALD BAGLEY SURTIDO 400X                          </v>
          </cell>
          <cell r="I106">
            <v>3676.01</v>
          </cell>
          <cell r="N106" t="str">
            <v>7790040929609</v>
          </cell>
        </row>
        <row r="107">
          <cell r="A107">
            <v>323</v>
          </cell>
          <cell r="B107">
            <v>10204</v>
          </cell>
          <cell r="D107" t="str">
            <v xml:space="preserve">GALS B.CRIOLLITAS 300X                            </v>
          </cell>
          <cell r="I107">
            <v>1987.0409999999999</v>
          </cell>
          <cell r="N107" t="str">
            <v>7790040377806</v>
          </cell>
        </row>
        <row r="108">
          <cell r="A108">
            <v>326</v>
          </cell>
          <cell r="B108">
            <v>10173</v>
          </cell>
          <cell r="D108" t="str">
            <v xml:space="preserve">GALS B.KESITAS 75X                                </v>
          </cell>
          <cell r="I108">
            <v>1396.6</v>
          </cell>
          <cell r="N108" t="str">
            <v>7790040003606</v>
          </cell>
        </row>
        <row r="109">
          <cell r="A109">
            <v>329</v>
          </cell>
          <cell r="B109">
            <v>10174</v>
          </cell>
          <cell r="D109" t="str">
            <v xml:space="preserve">GALS B.REX 75X                                    </v>
          </cell>
          <cell r="I109">
            <v>1396.6</v>
          </cell>
          <cell r="N109" t="str">
            <v>7790040003569</v>
          </cell>
        </row>
        <row r="110">
          <cell r="A110">
            <v>330</v>
          </cell>
          <cell r="B110">
            <v>88250</v>
          </cell>
          <cell r="D110" t="str">
            <v xml:space="preserve">ACON PANTENE RESTAUR 400X                         </v>
          </cell>
          <cell r="I110">
            <v>7034.183</v>
          </cell>
          <cell r="N110" t="str">
            <v>7506309877792</v>
          </cell>
        </row>
        <row r="111">
          <cell r="A111">
            <v>333</v>
          </cell>
          <cell r="B111">
            <v>8101</v>
          </cell>
          <cell r="D111" t="str">
            <v xml:space="preserve">GAS  MIRINDA NJA 3X                               </v>
          </cell>
          <cell r="I111">
            <v>2753.1570000000002</v>
          </cell>
          <cell r="N111" t="str">
            <v>7791813000020</v>
          </cell>
        </row>
        <row r="112">
          <cell r="A112">
            <v>337</v>
          </cell>
          <cell r="B112">
            <v>3101</v>
          </cell>
          <cell r="D112" t="str">
            <v xml:space="preserve">CHOC A.AGUILA FLIAR NGO X100GRS                   </v>
          </cell>
          <cell r="I112">
            <v>7499.99</v>
          </cell>
          <cell r="N112" t="str">
            <v>7790407031013</v>
          </cell>
        </row>
        <row r="113">
          <cell r="A113">
            <v>339</v>
          </cell>
          <cell r="B113" t="str">
            <v xml:space="preserve">Sin Indicar         </v>
          </cell>
          <cell r="D113" t="str">
            <v xml:space="preserve">MACO ROSAM SQ 50X                                 </v>
          </cell>
          <cell r="I113">
            <v>2264.06</v>
          </cell>
          <cell r="N113" t="str">
            <v>7790411000791</v>
          </cell>
        </row>
        <row r="114">
          <cell r="A114">
            <v>340</v>
          </cell>
          <cell r="B114">
            <v>14407</v>
          </cell>
          <cell r="D114" t="str">
            <v xml:space="preserve">GALS B.TRAVIATA 101X                              </v>
          </cell>
          <cell r="I114">
            <v>842.77700000000004</v>
          </cell>
          <cell r="N114" t="str">
            <v>7790040872103</v>
          </cell>
        </row>
        <row r="115">
          <cell r="A115">
            <v>341</v>
          </cell>
          <cell r="B115">
            <v>14408</v>
          </cell>
          <cell r="D115" t="str">
            <v xml:space="preserve">GALS B.TRAVIATA 303X                              </v>
          </cell>
          <cell r="I115">
            <v>2165.877</v>
          </cell>
          <cell r="N115" t="str">
            <v>7790040872202</v>
          </cell>
        </row>
        <row r="116">
          <cell r="A116">
            <v>343</v>
          </cell>
          <cell r="B116">
            <v>57131001</v>
          </cell>
          <cell r="D116" t="str">
            <v xml:space="preserve">DESL ESENCIAL PINO 1.8X                           </v>
          </cell>
          <cell r="I116">
            <v>2111.317</v>
          </cell>
          <cell r="N116" t="str">
            <v>7797470006818</v>
          </cell>
        </row>
        <row r="117">
          <cell r="A117">
            <v>359</v>
          </cell>
          <cell r="B117" t="str">
            <v xml:space="preserve">D16186              </v>
          </cell>
          <cell r="D117" t="str">
            <v xml:space="preserve">INSU RC OBLEA 618                                 </v>
          </cell>
          <cell r="I117">
            <v>75.394999999999996</v>
          </cell>
          <cell r="N117" t="str">
            <v>3590000000003</v>
          </cell>
        </row>
        <row r="118">
          <cell r="A118">
            <v>360</v>
          </cell>
          <cell r="B118">
            <v>10008000122</v>
          </cell>
          <cell r="D118" t="str">
            <v xml:space="preserve">VINF HAROLDOS RES CHARDONNAY 750X                 </v>
          </cell>
          <cell r="I118">
            <v>9194.7549999999992</v>
          </cell>
          <cell r="N118" t="str">
            <v>7791843005026</v>
          </cell>
        </row>
        <row r="119">
          <cell r="A119">
            <v>362</v>
          </cell>
          <cell r="B119">
            <v>19000403</v>
          </cell>
          <cell r="D119" t="str">
            <v xml:space="preserve">PANI VENEZIANA PIONONO SALA 180X                  </v>
          </cell>
          <cell r="I119">
            <v>2731.616</v>
          </cell>
          <cell r="N119" t="str">
            <v>7791708610815</v>
          </cell>
        </row>
        <row r="120">
          <cell r="A120">
            <v>366</v>
          </cell>
          <cell r="B120">
            <v>6384</v>
          </cell>
          <cell r="D120" t="str">
            <v xml:space="preserve">INSU DDL MILKAUT REPOS 10X                        </v>
          </cell>
          <cell r="I120">
            <v>55529.71</v>
          </cell>
          <cell r="N120" t="str">
            <v>7794820000939</v>
          </cell>
        </row>
        <row r="121">
          <cell r="A121">
            <v>371</v>
          </cell>
          <cell r="B121">
            <v>653</v>
          </cell>
          <cell r="D121" t="str">
            <v xml:space="preserve">ESCA IBERIA COPETIN 2X50X                         </v>
          </cell>
          <cell r="I121">
            <v>1399.99</v>
          </cell>
          <cell r="N121" t="str">
            <v>7790900031503</v>
          </cell>
        </row>
        <row r="122">
          <cell r="A122">
            <v>374</v>
          </cell>
          <cell r="B122" t="str">
            <v xml:space="preserve">puri67130           </v>
          </cell>
          <cell r="D122" t="str">
            <v xml:space="preserve">ALPE D.CHOW CACH G.COM 1.5X                       </v>
          </cell>
          <cell r="I122">
            <v>7324.4579999999996</v>
          </cell>
          <cell r="N122" t="str">
            <v>7792930078824</v>
          </cell>
        </row>
        <row r="123">
          <cell r="A123">
            <v>376</v>
          </cell>
          <cell r="B123">
            <v>468</v>
          </cell>
          <cell r="D123" t="str">
            <v xml:space="preserve">FIQU PAULINA PORT SALUT LIGHT X KG                </v>
          </cell>
          <cell r="I123">
            <v>13760.39</v>
          </cell>
          <cell r="N123" t="str">
            <v>2003760000000</v>
          </cell>
        </row>
        <row r="124">
          <cell r="A124">
            <v>377</v>
          </cell>
          <cell r="B124">
            <v>72857</v>
          </cell>
          <cell r="D124" t="str">
            <v xml:space="preserve">VINF FCA LAS MORAS C.SAUV. 750X                   </v>
          </cell>
          <cell r="I124">
            <v>3998.8910000000001</v>
          </cell>
          <cell r="N124" t="str">
            <v>7790240128574</v>
          </cell>
        </row>
        <row r="125">
          <cell r="A125">
            <v>378</v>
          </cell>
          <cell r="B125">
            <v>72859</v>
          </cell>
          <cell r="D125" t="str">
            <v xml:space="preserve">VINF FCA LAS MORAS MALBEC 750X                    </v>
          </cell>
          <cell r="I125">
            <v>3998.8910000000001</v>
          </cell>
          <cell r="N125" t="str">
            <v>7790240928594</v>
          </cell>
        </row>
        <row r="126">
          <cell r="A126">
            <v>381</v>
          </cell>
          <cell r="B126">
            <v>13238</v>
          </cell>
          <cell r="D126" t="str">
            <v xml:space="preserve">ARV  L CAMP.SECAS REM 300X                        </v>
          </cell>
          <cell r="I126">
            <v>1494.326</v>
          </cell>
          <cell r="N126" t="str">
            <v>7793360982309</v>
          </cell>
        </row>
        <row r="127">
          <cell r="A127">
            <v>382</v>
          </cell>
          <cell r="B127">
            <v>9849</v>
          </cell>
          <cell r="D127" t="str">
            <v xml:space="preserve">CHO  L CAMP.CREM.AMA 300X                         </v>
          </cell>
          <cell r="I127">
            <v>2268.8319999999999</v>
          </cell>
          <cell r="N127" t="str">
            <v>7793360984907</v>
          </cell>
        </row>
        <row r="128">
          <cell r="A128">
            <v>383</v>
          </cell>
          <cell r="B128">
            <v>13241</v>
          </cell>
          <cell r="D128" t="str">
            <v xml:space="preserve">CHO  L CAMP.GRANO AMA ENT 300X                    </v>
          </cell>
          <cell r="I128">
            <v>2520.9360000000001</v>
          </cell>
          <cell r="N128" t="str">
            <v>7793360984808</v>
          </cell>
        </row>
        <row r="129">
          <cell r="A129">
            <v>384</v>
          </cell>
          <cell r="B129">
            <v>13135</v>
          </cell>
          <cell r="D129" t="str">
            <v xml:space="preserve">CONP L CAMP.ATUN ENT E/A 170X                     </v>
          </cell>
          <cell r="I129">
            <v>6435.4170000000004</v>
          </cell>
          <cell r="N129" t="str">
            <v>7793360005060</v>
          </cell>
        </row>
        <row r="130">
          <cell r="A130">
            <v>385</v>
          </cell>
          <cell r="B130">
            <v>13136</v>
          </cell>
          <cell r="D130" t="str">
            <v xml:space="preserve">CONP L CAMP.ATUN ENT NAT 170X                     </v>
          </cell>
          <cell r="I130">
            <v>6435.4170000000004</v>
          </cell>
          <cell r="N130" t="str">
            <v>7793360005084</v>
          </cell>
        </row>
        <row r="131">
          <cell r="A131">
            <v>386</v>
          </cell>
          <cell r="B131">
            <v>13857</v>
          </cell>
          <cell r="D131" t="str">
            <v xml:space="preserve">CONP L CAMP.CABALL E/A 300X                       </v>
          </cell>
          <cell r="I131">
            <v>4662.2330000000002</v>
          </cell>
          <cell r="N131" t="str">
            <v>7793360730504</v>
          </cell>
        </row>
        <row r="132">
          <cell r="A132">
            <v>387</v>
          </cell>
          <cell r="B132">
            <v>13858</v>
          </cell>
          <cell r="D132" t="str">
            <v xml:space="preserve">CONP L CAMP.CABALL NAT 300X                       </v>
          </cell>
          <cell r="I132">
            <v>4540.4870000000001</v>
          </cell>
          <cell r="N132" t="str">
            <v>7793360006142</v>
          </cell>
        </row>
        <row r="133">
          <cell r="A133">
            <v>390</v>
          </cell>
          <cell r="B133">
            <v>4631</v>
          </cell>
          <cell r="D133" t="str">
            <v xml:space="preserve">INCO BOLZIP POTE CONT RECT GDE 2X1.3X             </v>
          </cell>
          <cell r="I133">
            <v>12088.95</v>
          </cell>
          <cell r="N133" t="str">
            <v>7790900046316</v>
          </cell>
        </row>
        <row r="134">
          <cell r="A134">
            <v>391</v>
          </cell>
          <cell r="B134">
            <v>13246</v>
          </cell>
          <cell r="D134" t="str">
            <v xml:space="preserve">CONV LA CAMP GARB 300X                            </v>
          </cell>
          <cell r="I134">
            <v>1913.576</v>
          </cell>
          <cell r="N134" t="str">
            <v>7793360987106</v>
          </cell>
        </row>
        <row r="135">
          <cell r="A135">
            <v>394</v>
          </cell>
          <cell r="B135">
            <v>13248</v>
          </cell>
          <cell r="D135" t="str">
            <v xml:space="preserve">CONV LA  CAMP POROT ALUB 320X                     </v>
          </cell>
          <cell r="I135">
            <v>1861.74</v>
          </cell>
          <cell r="N135" t="str">
            <v>7793360986406</v>
          </cell>
        </row>
        <row r="136">
          <cell r="A136">
            <v>396</v>
          </cell>
          <cell r="B136" t="str">
            <v xml:space="preserve">PT06DP33            </v>
          </cell>
          <cell r="D136" t="str">
            <v xml:space="preserve">JARL ECOVITA EVOLUT D/P 3X                        </v>
          </cell>
          <cell r="I136">
            <v>6885.0029999999997</v>
          </cell>
          <cell r="N136" t="str">
            <v>7798124360874</v>
          </cell>
        </row>
        <row r="137">
          <cell r="A137">
            <v>404</v>
          </cell>
          <cell r="B137">
            <v>13154</v>
          </cell>
          <cell r="D137" t="str">
            <v xml:space="preserve">MERM BC CIRUELA 390X                              </v>
          </cell>
          <cell r="I137">
            <v>4383.777</v>
          </cell>
          <cell r="N137" t="str">
            <v>7793360815003</v>
          </cell>
        </row>
        <row r="138">
          <cell r="A138">
            <v>405</v>
          </cell>
          <cell r="B138">
            <v>13151</v>
          </cell>
          <cell r="D138" t="str">
            <v xml:space="preserve">MERM BC DURAZNO 390X                              </v>
          </cell>
          <cell r="I138">
            <v>4383.777</v>
          </cell>
          <cell r="N138" t="str">
            <v>7793360811401</v>
          </cell>
        </row>
        <row r="139">
          <cell r="A139">
            <v>406</v>
          </cell>
          <cell r="B139">
            <v>13153</v>
          </cell>
          <cell r="D139" t="str">
            <v xml:space="preserve">MERM BC FRUTILLA 390X                             </v>
          </cell>
          <cell r="I139">
            <v>5477.6019999999999</v>
          </cell>
          <cell r="N139" t="str">
            <v>7793360812101</v>
          </cell>
        </row>
        <row r="140">
          <cell r="A140">
            <v>407</v>
          </cell>
          <cell r="B140">
            <v>13142</v>
          </cell>
          <cell r="D140" t="str">
            <v xml:space="preserve">MERM L CAMP.CIRUELA 454X                          </v>
          </cell>
          <cell r="I140">
            <v>4238.5559999999996</v>
          </cell>
          <cell r="N140" t="str">
            <v>7793360801709</v>
          </cell>
        </row>
        <row r="141">
          <cell r="A141">
            <v>408</v>
          </cell>
          <cell r="B141">
            <v>13144</v>
          </cell>
          <cell r="D141" t="str">
            <v xml:space="preserve">MERM L CAMP.DAMASCO 454X                          </v>
          </cell>
          <cell r="I141">
            <v>4238.5559999999996</v>
          </cell>
          <cell r="N141" t="str">
            <v>7793360803109</v>
          </cell>
        </row>
        <row r="142">
          <cell r="A142">
            <v>409</v>
          </cell>
          <cell r="B142">
            <v>13140</v>
          </cell>
          <cell r="D142" t="str">
            <v xml:space="preserve">MERM L.CAMP.DURAZNO 454X                          </v>
          </cell>
          <cell r="I142">
            <v>4238.5559999999996</v>
          </cell>
          <cell r="N142" t="str">
            <v>7793360800009</v>
          </cell>
        </row>
        <row r="143">
          <cell r="A143">
            <v>410</v>
          </cell>
          <cell r="B143">
            <v>13141</v>
          </cell>
          <cell r="D143" t="str">
            <v xml:space="preserve">MERM L CAMP.FRUTILLA 454X                         </v>
          </cell>
          <cell r="I143">
            <v>5299.5209999999997</v>
          </cell>
          <cell r="N143" t="str">
            <v>7793360800900</v>
          </cell>
        </row>
        <row r="144">
          <cell r="A144">
            <v>422</v>
          </cell>
          <cell r="B144">
            <v>14724</v>
          </cell>
          <cell r="D144" t="str">
            <v xml:space="preserve">TOMA SALSATI ENT 400X                             </v>
          </cell>
          <cell r="I144">
            <v>2036.1320000000001</v>
          </cell>
          <cell r="N144" t="str">
            <v>7793360000294</v>
          </cell>
        </row>
        <row r="145">
          <cell r="A145">
            <v>424</v>
          </cell>
          <cell r="B145">
            <v>187</v>
          </cell>
          <cell r="D145" t="str">
            <v xml:space="preserve">DESL GLADE APC BEBE 875X                          </v>
          </cell>
          <cell r="I145">
            <v>3457.6909999999998</v>
          </cell>
          <cell r="N145" t="str">
            <v>7790520009296</v>
          </cell>
        </row>
        <row r="146">
          <cell r="A146">
            <v>427</v>
          </cell>
          <cell r="B146" t="str">
            <v xml:space="preserve">Sin Indica          </v>
          </cell>
          <cell r="D146" t="str">
            <v xml:space="preserve">ROTI S MIGA MIXTO X12                             </v>
          </cell>
          <cell r="I146">
            <v>12200</v>
          </cell>
          <cell r="N146" t="str">
            <v>2000427000000</v>
          </cell>
        </row>
        <row r="147">
          <cell r="A147">
            <v>428</v>
          </cell>
          <cell r="B147">
            <v>5672</v>
          </cell>
          <cell r="D147" t="str">
            <v xml:space="preserve">ENCE BIC BLISTER MAXI J6 1X                       </v>
          </cell>
          <cell r="I147">
            <v>2232.46</v>
          </cell>
          <cell r="N147" t="str">
            <v xml:space="preserve">70330609723  </v>
          </cell>
        </row>
        <row r="148">
          <cell r="A148">
            <v>429</v>
          </cell>
          <cell r="B148">
            <v>1664</v>
          </cell>
          <cell r="D148" t="str">
            <v xml:space="preserve">PANP C.DONUTS 1X                                  </v>
          </cell>
          <cell r="I148">
            <v>652.46299999999997</v>
          </cell>
          <cell r="N148" t="str">
            <v>2000429000000</v>
          </cell>
        </row>
        <row r="149">
          <cell r="A149">
            <v>431</v>
          </cell>
          <cell r="B149">
            <v>11572</v>
          </cell>
          <cell r="D149" t="str">
            <v xml:space="preserve">VINF MI TERRA CHARDONNAY 750X                     </v>
          </cell>
          <cell r="I149">
            <v>9053.9050000000007</v>
          </cell>
          <cell r="N149" t="str">
            <v>7798051304828</v>
          </cell>
        </row>
        <row r="150">
          <cell r="A150">
            <v>435</v>
          </cell>
          <cell r="B150">
            <v>1499</v>
          </cell>
          <cell r="D150" t="str">
            <v xml:space="preserve">COPO GJA SOL PATITAS 1.1X                         </v>
          </cell>
          <cell r="I150">
            <v>24437.52</v>
          </cell>
          <cell r="N150" t="str">
            <v>7790070034229</v>
          </cell>
        </row>
        <row r="151">
          <cell r="A151">
            <v>437</v>
          </cell>
          <cell r="B151">
            <v>654401</v>
          </cell>
          <cell r="D151" t="str">
            <v xml:space="preserve">YOGU LS.YOGURISIMO CREMIX VAIN 120X               </v>
          </cell>
          <cell r="I151">
            <v>1716.433</v>
          </cell>
          <cell r="N151" t="str">
            <v>7791337002821</v>
          </cell>
        </row>
        <row r="152">
          <cell r="A152">
            <v>438</v>
          </cell>
          <cell r="B152">
            <v>1255</v>
          </cell>
          <cell r="D152" t="str">
            <v xml:space="preserve">ESP  D.ANCLAS ALBAHACA 25X                        </v>
          </cell>
          <cell r="I152">
            <v>1555.8019999999999</v>
          </cell>
          <cell r="N152" t="str">
            <v>7792900093086</v>
          </cell>
        </row>
        <row r="153">
          <cell r="A153">
            <v>447</v>
          </cell>
          <cell r="B153" t="str">
            <v xml:space="preserve">AAG000011           </v>
          </cell>
          <cell r="D153" t="str">
            <v xml:space="preserve">INSU OLLA ALUM GASTR N30 1X                       </v>
          </cell>
          <cell r="I153">
            <v>1801.375</v>
          </cell>
          <cell r="N153" t="str">
            <v>4471111111118</v>
          </cell>
        </row>
        <row r="154">
          <cell r="A154">
            <v>452</v>
          </cell>
          <cell r="B154">
            <v>363</v>
          </cell>
          <cell r="D154" t="str">
            <v xml:space="preserve">LCHO TREGAR CHOC 1X                               </v>
          </cell>
          <cell r="I154">
            <v>3348.7620000000002</v>
          </cell>
          <cell r="N154" t="str">
            <v>7793913001990</v>
          </cell>
        </row>
        <row r="155">
          <cell r="A155">
            <v>457</v>
          </cell>
          <cell r="B155" t="str">
            <v xml:space="preserve">Sin Indicar         </v>
          </cell>
          <cell r="D155" t="str">
            <v xml:space="preserve">ROTI SANDWICH IMPERIAL                            </v>
          </cell>
          <cell r="I155">
            <v>26865</v>
          </cell>
          <cell r="N155" t="str">
            <v>2000457000000</v>
          </cell>
        </row>
        <row r="156">
          <cell r="A156">
            <v>461</v>
          </cell>
          <cell r="B156">
            <v>402007</v>
          </cell>
          <cell r="D156" t="str">
            <v xml:space="preserve">BUDN L.COLONIAS MARM 250X                         </v>
          </cell>
          <cell r="I156">
            <v>2234.6880000000001</v>
          </cell>
          <cell r="N156" t="str">
            <v>7791704000054</v>
          </cell>
        </row>
        <row r="157">
          <cell r="A157">
            <v>467</v>
          </cell>
          <cell r="B157" t="str">
            <v xml:space="preserve">1251AA0854100       </v>
          </cell>
          <cell r="D157" t="str">
            <v xml:space="preserve">VINF NORTON 1895 CHARDONNAY 750X                  </v>
          </cell>
          <cell r="I157">
            <v>4387.6890000000003</v>
          </cell>
          <cell r="N157" t="str">
            <v>7792319065315</v>
          </cell>
        </row>
        <row r="158">
          <cell r="A158">
            <v>469</v>
          </cell>
          <cell r="B158" t="str">
            <v xml:space="preserve">1381AO0154100       </v>
          </cell>
          <cell r="D158" t="str">
            <v xml:space="preserve">VINF COSECHA TARDIA COS.TARDIA. BCO. 750X         </v>
          </cell>
          <cell r="I158">
            <v>4835.0690000000004</v>
          </cell>
          <cell r="N158" t="str">
            <v>7792319064073</v>
          </cell>
        </row>
        <row r="159">
          <cell r="A159">
            <v>477</v>
          </cell>
          <cell r="B159">
            <v>2032</v>
          </cell>
          <cell r="D159" t="str">
            <v xml:space="preserve">GALD T.MANON LECHE 182X                           </v>
          </cell>
          <cell r="I159">
            <v>1563.508</v>
          </cell>
          <cell r="N159" t="str">
            <v>7622300829629</v>
          </cell>
        </row>
        <row r="160">
          <cell r="A160">
            <v>494</v>
          </cell>
          <cell r="B160">
            <v>4152</v>
          </cell>
          <cell r="D160" t="str">
            <v xml:space="preserve">CHAP BARON B E.BRUT. BOT 750X                     </v>
          </cell>
          <cell r="I160">
            <v>40836.620000000003</v>
          </cell>
          <cell r="N160" t="str">
            <v>7790975000398</v>
          </cell>
        </row>
        <row r="161">
          <cell r="A161">
            <v>495</v>
          </cell>
          <cell r="B161">
            <v>4088</v>
          </cell>
          <cell r="D161" t="str">
            <v xml:space="preserve">CHAP CHANDON B.NATURE. 750X                       </v>
          </cell>
          <cell r="I161">
            <v>25534.5</v>
          </cell>
          <cell r="N161" t="str">
            <v>7790975000428</v>
          </cell>
        </row>
        <row r="162">
          <cell r="A162">
            <v>496</v>
          </cell>
          <cell r="B162">
            <v>4083</v>
          </cell>
          <cell r="D162" t="str">
            <v xml:space="preserve">CHAP CHANDON ROSE. 750X                           </v>
          </cell>
          <cell r="I162">
            <v>21148.71</v>
          </cell>
          <cell r="N162" t="str">
            <v>7790975001357</v>
          </cell>
        </row>
        <row r="163">
          <cell r="A163">
            <v>497</v>
          </cell>
          <cell r="B163">
            <v>4085</v>
          </cell>
          <cell r="D163" t="str">
            <v xml:space="preserve">CHAP CHANDON D.SEC. 750X                          </v>
          </cell>
          <cell r="I163">
            <v>21148.71</v>
          </cell>
          <cell r="N163" t="str">
            <v>7790975000459</v>
          </cell>
        </row>
        <row r="164">
          <cell r="A164">
            <v>498</v>
          </cell>
          <cell r="B164">
            <v>4084</v>
          </cell>
          <cell r="D164" t="str">
            <v xml:space="preserve">CHAP CHANDON E.BRUT. 750X                         </v>
          </cell>
          <cell r="I164">
            <v>21148.71</v>
          </cell>
          <cell r="N164" t="str">
            <v>7790975000435</v>
          </cell>
        </row>
        <row r="165">
          <cell r="A165">
            <v>499</v>
          </cell>
          <cell r="B165">
            <v>4145</v>
          </cell>
          <cell r="D165" t="str">
            <v xml:space="preserve">CHAP MERCIER D.SEC. 750X                          </v>
          </cell>
          <cell r="I165">
            <v>10718.31</v>
          </cell>
          <cell r="N165" t="str">
            <v>7790975000527</v>
          </cell>
        </row>
        <row r="166">
          <cell r="A166">
            <v>500</v>
          </cell>
          <cell r="B166">
            <v>4144</v>
          </cell>
          <cell r="D166" t="str">
            <v xml:space="preserve">CHAP MERCIER E.BRUT. 750X                         </v>
          </cell>
          <cell r="I166">
            <v>10718.31</v>
          </cell>
          <cell r="N166" t="str">
            <v>7790975000503</v>
          </cell>
        </row>
        <row r="167">
          <cell r="A167">
            <v>501</v>
          </cell>
          <cell r="B167">
            <v>4146</v>
          </cell>
          <cell r="D167" t="str">
            <v xml:space="preserve">CHAP MERCIER ROSE. 750X                           </v>
          </cell>
          <cell r="I167">
            <v>10718.31</v>
          </cell>
          <cell r="N167" t="str">
            <v>7790975000534</v>
          </cell>
        </row>
        <row r="168">
          <cell r="A168">
            <v>502</v>
          </cell>
          <cell r="B168">
            <v>4340</v>
          </cell>
          <cell r="D168" t="str">
            <v xml:space="preserve">VINF TERRAZAS RES SYRAH 750X                      </v>
          </cell>
          <cell r="I168">
            <v>20775.95</v>
          </cell>
          <cell r="N168" t="str">
            <v>7790975017761</v>
          </cell>
        </row>
        <row r="169">
          <cell r="A169">
            <v>503</v>
          </cell>
          <cell r="B169">
            <v>2694</v>
          </cell>
          <cell r="D169" t="str">
            <v xml:space="preserve">VINF TERRAZAS ALTO C.SAUV. 750X                   </v>
          </cell>
          <cell r="I169">
            <v>11461.89</v>
          </cell>
          <cell r="N169" t="str">
            <v>7790975017051</v>
          </cell>
        </row>
        <row r="170">
          <cell r="A170">
            <v>504</v>
          </cell>
          <cell r="B170">
            <v>2697</v>
          </cell>
          <cell r="D170" t="str">
            <v xml:space="preserve">VINF TERRAZAS ALTO CHARDONNAY 750X                </v>
          </cell>
          <cell r="I170">
            <v>11461.89</v>
          </cell>
          <cell r="N170" t="str">
            <v>7790975017037</v>
          </cell>
        </row>
        <row r="171">
          <cell r="A171">
            <v>505</v>
          </cell>
          <cell r="B171">
            <v>2693</v>
          </cell>
          <cell r="D171" t="str">
            <v xml:space="preserve">VINF TERRAZAS ALTO MALBEC 750X                    </v>
          </cell>
          <cell r="I171">
            <v>11461.89</v>
          </cell>
          <cell r="N171" t="str">
            <v>7790975017044</v>
          </cell>
        </row>
        <row r="172">
          <cell r="A172">
            <v>506</v>
          </cell>
          <cell r="B172">
            <v>4338</v>
          </cell>
          <cell r="D172" t="str">
            <v xml:space="preserve">VINF TERRAZAS RES C.SAUV. 750X                    </v>
          </cell>
          <cell r="I172">
            <v>20877.73</v>
          </cell>
          <cell r="N172" t="str">
            <v>7790975001494</v>
          </cell>
        </row>
        <row r="173">
          <cell r="A173">
            <v>507</v>
          </cell>
          <cell r="B173">
            <v>4336</v>
          </cell>
          <cell r="D173" t="str">
            <v xml:space="preserve">VINF TERRAZAS RES CHARDONNAY 750X                 </v>
          </cell>
          <cell r="I173">
            <v>20775.95</v>
          </cell>
          <cell r="N173" t="str">
            <v>7790975001500</v>
          </cell>
        </row>
        <row r="174">
          <cell r="A174">
            <v>508</v>
          </cell>
          <cell r="B174">
            <v>4339</v>
          </cell>
          <cell r="D174" t="str">
            <v xml:space="preserve">VINF TERRAZAS RES MALBEC 750X                     </v>
          </cell>
          <cell r="I174">
            <v>20877.73</v>
          </cell>
          <cell r="N174" t="str">
            <v>7790975001524</v>
          </cell>
        </row>
        <row r="175">
          <cell r="A175">
            <v>518</v>
          </cell>
          <cell r="B175">
            <v>674</v>
          </cell>
          <cell r="D175" t="str">
            <v xml:space="preserve">VINF MISTERIO SWEET CHARDONNAY 750X               </v>
          </cell>
          <cell r="I175">
            <v>5000</v>
          </cell>
          <cell r="N175" t="str">
            <v>7790470001555</v>
          </cell>
        </row>
        <row r="176">
          <cell r="A176">
            <v>520</v>
          </cell>
          <cell r="B176" t="str">
            <v xml:space="preserve">E0252               </v>
          </cell>
          <cell r="D176" t="str">
            <v xml:space="preserve">INSU ASADERA ENLOZAD 40X50 1X                     </v>
          </cell>
          <cell r="I176">
            <v>926.53300000000002</v>
          </cell>
          <cell r="N176" t="str">
            <v>5201111111110</v>
          </cell>
        </row>
        <row r="177">
          <cell r="A177">
            <v>530</v>
          </cell>
          <cell r="B177">
            <v>6634</v>
          </cell>
          <cell r="D177" t="str">
            <v xml:space="preserve">GALD VALENTE MADA CLAS 200X                       </v>
          </cell>
          <cell r="I177">
            <v>2686.2910000000002</v>
          </cell>
          <cell r="N177" t="str">
            <v>7793522001725</v>
          </cell>
        </row>
        <row r="178">
          <cell r="A178">
            <v>531</v>
          </cell>
          <cell r="B178">
            <v>6636</v>
          </cell>
          <cell r="D178" t="str">
            <v xml:space="preserve">GALD VALENTE MADA CLAS DDL 200X                   </v>
          </cell>
          <cell r="I178">
            <v>2686.2910000000002</v>
          </cell>
          <cell r="N178" t="str">
            <v>7793522001671</v>
          </cell>
        </row>
        <row r="179">
          <cell r="A179">
            <v>532</v>
          </cell>
          <cell r="B179">
            <v>6635</v>
          </cell>
          <cell r="D179" t="str">
            <v xml:space="preserve">GALD VALENTE MADA MARM 200X                       </v>
          </cell>
          <cell r="I179">
            <v>2686.2910000000002</v>
          </cell>
          <cell r="N179" t="str">
            <v>7793522001732</v>
          </cell>
        </row>
        <row r="180">
          <cell r="A180">
            <v>533</v>
          </cell>
          <cell r="B180">
            <v>6639</v>
          </cell>
          <cell r="D180" t="str">
            <v xml:space="preserve">GALD VALNTE VAINILLAS 148X                        </v>
          </cell>
          <cell r="I180">
            <v>1826.489</v>
          </cell>
          <cell r="N180" t="str">
            <v>7793522000186</v>
          </cell>
        </row>
        <row r="181">
          <cell r="A181">
            <v>534</v>
          </cell>
          <cell r="B181">
            <v>6642</v>
          </cell>
          <cell r="D181" t="str">
            <v xml:space="preserve">GALD VALNTE VAINILLAS 444X                        </v>
          </cell>
          <cell r="I181">
            <v>4954.2420000000002</v>
          </cell>
          <cell r="N181" t="str">
            <v>7793522000131</v>
          </cell>
        </row>
        <row r="182">
          <cell r="A182">
            <v>535</v>
          </cell>
          <cell r="B182">
            <v>10874</v>
          </cell>
          <cell r="D182" t="str">
            <v xml:space="preserve">VINA CASALTA ALCOHOL 500X                         </v>
          </cell>
          <cell r="I182">
            <v>818.00099999999998</v>
          </cell>
          <cell r="N182" t="str">
            <v>7790139003166</v>
          </cell>
        </row>
        <row r="183">
          <cell r="A183">
            <v>537</v>
          </cell>
          <cell r="B183">
            <v>6695</v>
          </cell>
          <cell r="D183" t="str">
            <v xml:space="preserve">PAND VALENTE C/FRUT 400X                          </v>
          </cell>
          <cell r="I183">
            <v>4752.3810000000003</v>
          </cell>
          <cell r="N183" t="str">
            <v>7793522000216</v>
          </cell>
        </row>
        <row r="184">
          <cell r="A184">
            <v>538</v>
          </cell>
          <cell r="B184">
            <v>6697</v>
          </cell>
          <cell r="D184" t="str">
            <v xml:space="preserve">PAND VALENTE C/FRUT POUCH 600X                    </v>
          </cell>
          <cell r="I184">
            <v>6809.9859999999999</v>
          </cell>
          <cell r="N184" t="str">
            <v>7793890258363</v>
          </cell>
        </row>
        <row r="185">
          <cell r="A185">
            <v>539</v>
          </cell>
          <cell r="B185">
            <v>6679</v>
          </cell>
          <cell r="D185" t="str">
            <v xml:space="preserve">BUDN VALENTE C/F 170X                             </v>
          </cell>
          <cell r="I185">
            <v>2529.9009999999998</v>
          </cell>
          <cell r="N185" t="str">
            <v>7793522000155</v>
          </cell>
        </row>
        <row r="186">
          <cell r="A186">
            <v>541</v>
          </cell>
          <cell r="B186">
            <v>6676</v>
          </cell>
          <cell r="D186" t="str">
            <v xml:space="preserve">BUDN VALENTE MARM 170X                            </v>
          </cell>
          <cell r="I186">
            <v>2529.9009999999998</v>
          </cell>
          <cell r="N186" t="str">
            <v>7793522000162</v>
          </cell>
        </row>
        <row r="187">
          <cell r="A187">
            <v>542</v>
          </cell>
          <cell r="B187">
            <v>6675</v>
          </cell>
          <cell r="D187" t="str">
            <v xml:space="preserve">BUDN VALENTE VAIN 170X                            </v>
          </cell>
          <cell r="I187">
            <v>2529.9009999999998</v>
          </cell>
          <cell r="N187" t="str">
            <v>7793522000339</v>
          </cell>
        </row>
        <row r="188">
          <cell r="A188">
            <v>553</v>
          </cell>
          <cell r="B188">
            <v>21190</v>
          </cell>
          <cell r="D188" t="str">
            <v xml:space="preserve">TENE LA VIRGINIA NEGRO 25X                        </v>
          </cell>
          <cell r="I188">
            <v>971.99300000000005</v>
          </cell>
          <cell r="N188" t="str">
            <v>7790150696750</v>
          </cell>
        </row>
        <row r="189">
          <cell r="A189">
            <v>554</v>
          </cell>
          <cell r="B189">
            <v>29718</v>
          </cell>
          <cell r="D189" t="str">
            <v xml:space="preserve">CER1 QUILMES B.CERO RET 1X                        </v>
          </cell>
          <cell r="I189">
            <v>2969.8029999999999</v>
          </cell>
          <cell r="N189" t="str">
            <v>7792798007424</v>
          </cell>
        </row>
        <row r="190">
          <cell r="A190">
            <v>560</v>
          </cell>
          <cell r="B190">
            <v>25980</v>
          </cell>
          <cell r="D190" t="str">
            <v xml:space="preserve">BISO GATORADE FRUT.TROP 1250X                     </v>
          </cell>
          <cell r="I190">
            <v>3546.924</v>
          </cell>
          <cell r="N190" t="str">
            <v>7792170110568</v>
          </cell>
        </row>
        <row r="191">
          <cell r="A191">
            <v>564</v>
          </cell>
          <cell r="B191" t="str">
            <v xml:space="preserve">Sin Indicar         </v>
          </cell>
          <cell r="D191" t="str">
            <v xml:space="preserve">PANI MARTIN MARINERA S/SAL 250X                   </v>
          </cell>
          <cell r="I191">
            <v>2465.002</v>
          </cell>
          <cell r="N191" t="str">
            <v>7798078960069</v>
          </cell>
        </row>
        <row r="192">
          <cell r="A192">
            <v>568</v>
          </cell>
          <cell r="B192">
            <v>300</v>
          </cell>
          <cell r="D192" t="str">
            <v xml:space="preserve">COHA FRIAR HAMB GIGANTE 2X110X                    </v>
          </cell>
          <cell r="I192">
            <v>4200.7640000000001</v>
          </cell>
          <cell r="N192" t="str">
            <v>7793040093004</v>
          </cell>
        </row>
        <row r="193">
          <cell r="A193">
            <v>571</v>
          </cell>
          <cell r="B193">
            <v>90479</v>
          </cell>
          <cell r="D193" t="str">
            <v xml:space="preserve">CAFI LA MORE INST 100X                            </v>
          </cell>
          <cell r="I193">
            <v>5205.9340000000002</v>
          </cell>
          <cell r="N193" t="str">
            <v>7790170904767</v>
          </cell>
        </row>
        <row r="194">
          <cell r="A194">
            <v>578</v>
          </cell>
          <cell r="B194">
            <v>10078</v>
          </cell>
          <cell r="D194" t="str">
            <v xml:space="preserve">CAFI  LA VIRG CLA EQUIL FSCO 100X                 </v>
          </cell>
          <cell r="I194">
            <v>5379.8410000000003</v>
          </cell>
          <cell r="N194" t="str">
            <v>7790150100752</v>
          </cell>
        </row>
        <row r="195">
          <cell r="A195">
            <v>585</v>
          </cell>
          <cell r="B195">
            <v>10017</v>
          </cell>
          <cell r="D195" t="str">
            <v xml:space="preserve">CAFI LA VIRG INST CLA EST 36X1.7X                 </v>
          </cell>
          <cell r="I195">
            <v>5910.0330000000004</v>
          </cell>
          <cell r="N195" t="str">
            <v>7790150100080</v>
          </cell>
        </row>
        <row r="196">
          <cell r="A196">
            <v>588</v>
          </cell>
          <cell r="B196">
            <v>90195</v>
          </cell>
          <cell r="D196" t="str">
            <v xml:space="preserve">CAFM LA MORE CLAS BALANC 125X                     </v>
          </cell>
          <cell r="I196">
            <v>3262.5810000000001</v>
          </cell>
          <cell r="N196" t="str">
            <v>7790170901858</v>
          </cell>
        </row>
        <row r="197">
          <cell r="A197">
            <v>590</v>
          </cell>
          <cell r="B197">
            <v>630</v>
          </cell>
          <cell r="D197" t="str">
            <v xml:space="preserve">CAFM LA VIRG TORRADO CLASICO 125X                 </v>
          </cell>
          <cell r="I197">
            <v>3411.6950000000002</v>
          </cell>
          <cell r="N197" t="str">
            <v>7790150696781</v>
          </cell>
        </row>
        <row r="198">
          <cell r="A198">
            <v>594</v>
          </cell>
          <cell r="B198">
            <v>81610</v>
          </cell>
          <cell r="D198" t="str">
            <v xml:space="preserve">DROL NIVEA MEN DRY IMPACT BOL 50X                 </v>
          </cell>
          <cell r="I198">
            <v>1719.789</v>
          </cell>
          <cell r="N198" t="str">
            <v>4005808257553</v>
          </cell>
        </row>
        <row r="199">
          <cell r="A199">
            <v>599</v>
          </cell>
          <cell r="B199">
            <v>81106</v>
          </cell>
          <cell r="D199" t="str">
            <v xml:space="preserve">COLA LA VIRG.FILT PAP RAP 40X                     </v>
          </cell>
          <cell r="I199">
            <v>4970.6220000000003</v>
          </cell>
          <cell r="N199" t="str">
            <v>7790150811061</v>
          </cell>
        </row>
        <row r="200">
          <cell r="A200">
            <v>601</v>
          </cell>
          <cell r="B200" t="str">
            <v xml:space="preserve">Sin Indicar         </v>
          </cell>
          <cell r="D200" t="str">
            <v xml:space="preserve">BUDN COLSANI S/F 250X                             </v>
          </cell>
          <cell r="I200">
            <v>6000</v>
          </cell>
          <cell r="N200" t="str">
            <v>7798137050090</v>
          </cell>
        </row>
        <row r="201">
          <cell r="A201">
            <v>606</v>
          </cell>
          <cell r="B201">
            <v>5062</v>
          </cell>
          <cell r="D201" t="str">
            <v xml:space="preserve">ALFA MILKA OREO TRIP 1X                           </v>
          </cell>
          <cell r="I201">
            <v>1899.99</v>
          </cell>
          <cell r="N201" t="str">
            <v>7622300835620</v>
          </cell>
        </row>
        <row r="202">
          <cell r="A202">
            <v>607</v>
          </cell>
          <cell r="B202">
            <v>42033</v>
          </cell>
          <cell r="D202" t="str">
            <v xml:space="preserve">ESP  ALI ANIS GRA NAT INT 25X                     </v>
          </cell>
          <cell r="I202">
            <v>1099.319</v>
          </cell>
          <cell r="N202" t="str">
            <v>7790150420300</v>
          </cell>
        </row>
        <row r="203">
          <cell r="A203">
            <v>608</v>
          </cell>
          <cell r="B203">
            <v>42525</v>
          </cell>
          <cell r="D203" t="str">
            <v xml:space="preserve">ESP  ALI AZAFRAN  CAP-2X                          </v>
          </cell>
          <cell r="I203">
            <v>6083.0280000000002</v>
          </cell>
          <cell r="N203" t="str">
            <v>7790150425183</v>
          </cell>
        </row>
        <row r="204">
          <cell r="A204">
            <v>609</v>
          </cell>
          <cell r="B204">
            <v>43538</v>
          </cell>
          <cell r="D204" t="str">
            <v xml:space="preserve">ESP  ALI CANELA 25X                               </v>
          </cell>
          <cell r="I204">
            <v>1623.297</v>
          </cell>
          <cell r="N204" t="str">
            <v>7790150435335</v>
          </cell>
        </row>
        <row r="205">
          <cell r="A205">
            <v>613</v>
          </cell>
          <cell r="B205">
            <v>13675</v>
          </cell>
          <cell r="D205" t="str">
            <v xml:space="preserve">ESP  CAMPAGNOLA  ADOBO PIZZA 23X                  </v>
          </cell>
          <cell r="I205">
            <v>1412.327</v>
          </cell>
          <cell r="N205" t="str">
            <v>7793360124884</v>
          </cell>
        </row>
        <row r="206">
          <cell r="A206">
            <v>614</v>
          </cell>
          <cell r="B206">
            <v>46047</v>
          </cell>
          <cell r="D206" t="str">
            <v xml:space="preserve">ESP  ALI COCO RALL 50X                            </v>
          </cell>
          <cell r="I206">
            <v>1863.4770000000001</v>
          </cell>
          <cell r="N206" t="str">
            <v>7790150460450</v>
          </cell>
        </row>
        <row r="207">
          <cell r="A207">
            <v>615</v>
          </cell>
          <cell r="B207">
            <v>55636</v>
          </cell>
          <cell r="D207" t="str">
            <v xml:space="preserve">ESP  ALI PTA.NGRA GRA 25X                         </v>
          </cell>
          <cell r="I207">
            <v>1451.942</v>
          </cell>
          <cell r="N207" t="str">
            <v>7790150556337</v>
          </cell>
        </row>
        <row r="208">
          <cell r="A208">
            <v>616</v>
          </cell>
          <cell r="B208">
            <v>46533</v>
          </cell>
          <cell r="D208" t="str">
            <v xml:space="preserve">ESP  ALI COMINO MOLIDO 25X                        </v>
          </cell>
          <cell r="I208">
            <v>1100.19</v>
          </cell>
          <cell r="N208" t="str">
            <v>7790150465400</v>
          </cell>
        </row>
        <row r="209">
          <cell r="A209">
            <v>618</v>
          </cell>
          <cell r="B209">
            <v>48024</v>
          </cell>
          <cell r="D209" t="str">
            <v xml:space="preserve">ESP  ALI COND.CARN 25X                            </v>
          </cell>
          <cell r="I209">
            <v>1340.002</v>
          </cell>
          <cell r="N209" t="str">
            <v>7790150480304</v>
          </cell>
        </row>
        <row r="210">
          <cell r="A210">
            <v>621</v>
          </cell>
          <cell r="B210">
            <v>49533</v>
          </cell>
          <cell r="D210" t="str">
            <v xml:space="preserve">ESP  ALI COND.PESC 25X                            </v>
          </cell>
          <cell r="I210">
            <v>1339.2470000000001</v>
          </cell>
          <cell r="N210" t="str">
            <v>7790150495308</v>
          </cell>
        </row>
        <row r="211">
          <cell r="A211">
            <v>623</v>
          </cell>
          <cell r="B211">
            <v>51035</v>
          </cell>
          <cell r="D211" t="str">
            <v xml:space="preserve">ESP  ALI ESP.SURTIDAS 25X                         </v>
          </cell>
          <cell r="I211">
            <v>1689.47</v>
          </cell>
          <cell r="N211" t="str">
            <v>7790150510308</v>
          </cell>
        </row>
        <row r="212">
          <cell r="A212">
            <v>625</v>
          </cell>
          <cell r="B212">
            <v>53032</v>
          </cell>
          <cell r="D212" t="str">
            <v xml:space="preserve">ESP  ALI LAUREL TRITUR 25X                        </v>
          </cell>
          <cell r="I212">
            <v>1874.9970000000001</v>
          </cell>
          <cell r="N212" t="str">
            <v>7790150530290</v>
          </cell>
        </row>
        <row r="213">
          <cell r="A213">
            <v>627</v>
          </cell>
          <cell r="B213">
            <v>54018</v>
          </cell>
          <cell r="D213" t="str">
            <v xml:space="preserve">ESP  ALI OREGANO NAT INT 25X                      </v>
          </cell>
          <cell r="I213">
            <v>1457.905</v>
          </cell>
          <cell r="N213" t="str">
            <v>7790150540152</v>
          </cell>
        </row>
        <row r="214">
          <cell r="A214">
            <v>629</v>
          </cell>
          <cell r="B214">
            <v>54033</v>
          </cell>
          <cell r="D214" t="str">
            <v xml:space="preserve">ESP  ALI OREGANO NAT INT 50X                      </v>
          </cell>
          <cell r="I214">
            <v>2659.27</v>
          </cell>
          <cell r="N214" t="str">
            <v>7790150540350</v>
          </cell>
        </row>
        <row r="215">
          <cell r="A215">
            <v>630</v>
          </cell>
          <cell r="B215">
            <v>54528</v>
          </cell>
          <cell r="D215" t="str">
            <v xml:space="preserve">ESP  ALI PEREJ.DES NAT IN 25X                     </v>
          </cell>
          <cell r="I215">
            <v>1616.037</v>
          </cell>
          <cell r="N215" t="str">
            <v>7790150545256</v>
          </cell>
        </row>
        <row r="216">
          <cell r="A216">
            <v>633</v>
          </cell>
          <cell r="B216">
            <v>56573</v>
          </cell>
          <cell r="D216" t="str">
            <v xml:space="preserve">ESP  ALI PIMENTON NAT INT 50X                     </v>
          </cell>
          <cell r="I216">
            <v>1697.64</v>
          </cell>
          <cell r="N216" t="str">
            <v>7790150565391</v>
          </cell>
        </row>
        <row r="217">
          <cell r="A217">
            <v>639</v>
          </cell>
          <cell r="B217">
            <v>57037</v>
          </cell>
          <cell r="D217" t="str">
            <v xml:space="preserve">ESP  ALI PROVENZAL NAT INT 50X                    </v>
          </cell>
          <cell r="I217">
            <v>2365.8110000000001</v>
          </cell>
          <cell r="N217" t="str">
            <v>7790150570340</v>
          </cell>
        </row>
        <row r="218">
          <cell r="A218">
            <v>645</v>
          </cell>
          <cell r="B218" t="str">
            <v xml:space="preserve">CAC1                </v>
          </cell>
          <cell r="D218" t="str">
            <v xml:space="preserve">VINF CALLIA C.SAUV. 750X                          </v>
          </cell>
          <cell r="I218">
            <v>4247.4189999999999</v>
          </cell>
          <cell r="N218" t="str">
            <v>7798108836241</v>
          </cell>
        </row>
        <row r="219">
          <cell r="A219">
            <v>647</v>
          </cell>
          <cell r="B219">
            <v>58541</v>
          </cell>
          <cell r="D219" t="str">
            <v xml:space="preserve">SALS LA VIRG SALSA CHAM 35X                       </v>
          </cell>
          <cell r="I219">
            <v>2983.57</v>
          </cell>
          <cell r="N219" t="str">
            <v>7790150027097</v>
          </cell>
        </row>
        <row r="220">
          <cell r="A220">
            <v>650</v>
          </cell>
          <cell r="B220">
            <v>31026</v>
          </cell>
          <cell r="D220" t="str">
            <v xml:space="preserve">TEHI LA VIRGINIA BOLDO 25X                        </v>
          </cell>
          <cell r="I220">
            <v>1942.634</v>
          </cell>
          <cell r="N220" t="str">
            <v>7790150310137</v>
          </cell>
        </row>
        <row r="221">
          <cell r="A221">
            <v>652</v>
          </cell>
          <cell r="B221">
            <v>35016</v>
          </cell>
          <cell r="D221" t="str">
            <v xml:space="preserve">TEHI LA VIRGINIA CEDRON 25X                       </v>
          </cell>
          <cell r="I221">
            <v>1862.8230000000001</v>
          </cell>
          <cell r="N221" t="str">
            <v>7790150350133</v>
          </cell>
        </row>
        <row r="222">
          <cell r="A222">
            <v>654</v>
          </cell>
          <cell r="B222">
            <v>33016</v>
          </cell>
          <cell r="D222" t="str">
            <v xml:space="preserve">TEHI LA VIRGINIA MANZANILLA 25X                   </v>
          </cell>
          <cell r="I222">
            <v>1556.663</v>
          </cell>
          <cell r="N222" t="str">
            <v>7790150330135</v>
          </cell>
        </row>
        <row r="223">
          <cell r="A223">
            <v>655</v>
          </cell>
          <cell r="B223">
            <v>33108</v>
          </cell>
          <cell r="D223" t="str">
            <v xml:space="preserve">TEHI LA VIRGINIA MANZANILLA C/ANIS 25X            </v>
          </cell>
          <cell r="I223">
            <v>1933.8620000000001</v>
          </cell>
          <cell r="N223" t="str">
            <v>7790150684412</v>
          </cell>
        </row>
        <row r="224">
          <cell r="A224">
            <v>656</v>
          </cell>
          <cell r="B224">
            <v>36026</v>
          </cell>
          <cell r="D224" t="str">
            <v xml:space="preserve">TEHI LA VIRGINIA MEZCLA HIERBAS 25X               </v>
          </cell>
          <cell r="I224">
            <v>1755.08</v>
          </cell>
          <cell r="N224" t="str">
            <v>7790150360200</v>
          </cell>
        </row>
        <row r="225">
          <cell r="A225">
            <v>658</v>
          </cell>
          <cell r="B225">
            <v>34016</v>
          </cell>
          <cell r="D225" t="str">
            <v xml:space="preserve">TEHI LA VIRGINIA MENTA PEPERINA  25X              </v>
          </cell>
          <cell r="I225">
            <v>1559.8910000000001</v>
          </cell>
          <cell r="N225" t="str">
            <v>7790150340134</v>
          </cell>
        </row>
        <row r="226">
          <cell r="A226">
            <v>660</v>
          </cell>
          <cell r="B226">
            <v>3732</v>
          </cell>
          <cell r="D226" t="str">
            <v xml:space="preserve">LAQU LS.FINLANDIA CLASICO 290X                    </v>
          </cell>
          <cell r="I226">
            <v>4102.9449999999997</v>
          </cell>
          <cell r="N226" t="str">
            <v>7790742363909</v>
          </cell>
        </row>
        <row r="227">
          <cell r="A227">
            <v>663</v>
          </cell>
          <cell r="B227">
            <v>32026</v>
          </cell>
          <cell r="D227" t="str">
            <v xml:space="preserve">TEHI LA VIRGINIA TILO 25X                         </v>
          </cell>
          <cell r="I227">
            <v>3114.922</v>
          </cell>
          <cell r="N227" t="str">
            <v>7790150320204</v>
          </cell>
        </row>
        <row r="228">
          <cell r="A228">
            <v>664</v>
          </cell>
          <cell r="B228">
            <v>61030</v>
          </cell>
          <cell r="D228" t="str">
            <v xml:space="preserve">ESP  ALI VAIN LIQ 100X                            </v>
          </cell>
          <cell r="I228">
            <v>1907.231</v>
          </cell>
          <cell r="N228" t="str">
            <v>7790150052457</v>
          </cell>
        </row>
        <row r="229">
          <cell r="A229">
            <v>671</v>
          </cell>
          <cell r="B229">
            <v>100021000</v>
          </cell>
          <cell r="D229" t="str">
            <v xml:space="preserve">CONC SWIFT PATE FOIE 90X                          </v>
          </cell>
          <cell r="I229">
            <v>1038.1210000000001</v>
          </cell>
          <cell r="N229" t="str">
            <v>7790360720382</v>
          </cell>
        </row>
        <row r="230">
          <cell r="A230">
            <v>672</v>
          </cell>
          <cell r="B230">
            <v>100021001</v>
          </cell>
          <cell r="D230" t="str">
            <v xml:space="preserve">CONC SWIFT PICADILLO 90X                          </v>
          </cell>
          <cell r="I230">
            <v>1038.1210000000001</v>
          </cell>
          <cell r="N230" t="str">
            <v>7790360720115</v>
          </cell>
        </row>
        <row r="231">
          <cell r="A231">
            <v>675</v>
          </cell>
          <cell r="B231">
            <v>111095</v>
          </cell>
          <cell r="D231" t="str">
            <v xml:space="preserve">GRAS DONA FLORA 500X                              </v>
          </cell>
          <cell r="I231">
            <v>3877.4450000000002</v>
          </cell>
          <cell r="N231" t="str">
            <v>7793591040144</v>
          </cell>
        </row>
        <row r="232">
          <cell r="A232">
            <v>676</v>
          </cell>
          <cell r="B232">
            <v>3859</v>
          </cell>
          <cell r="D232" t="str">
            <v xml:space="preserve">ENJB PLAX LIQ.DENT KIDS 250X                      </v>
          </cell>
          <cell r="I232">
            <v>5726.3789999999999</v>
          </cell>
          <cell r="N232" t="str">
            <v>7891024136201</v>
          </cell>
        </row>
        <row r="233">
          <cell r="A233">
            <v>677</v>
          </cell>
          <cell r="B233">
            <v>6251</v>
          </cell>
          <cell r="D233" t="str">
            <v xml:space="preserve">DLCH SERENISIMA COLONIAL 250X                     </v>
          </cell>
          <cell r="I233">
            <v>2933.5239999999999</v>
          </cell>
          <cell r="N233" t="str">
            <v>7790742104205</v>
          </cell>
        </row>
        <row r="234">
          <cell r="A234">
            <v>678</v>
          </cell>
          <cell r="B234">
            <v>26014</v>
          </cell>
          <cell r="D234" t="str">
            <v xml:space="preserve">MACO LITORAL CON SOB 25X                          </v>
          </cell>
          <cell r="I234">
            <v>1576.1210000000001</v>
          </cell>
          <cell r="N234" t="str">
            <v>7790150077719</v>
          </cell>
        </row>
        <row r="235">
          <cell r="A235">
            <v>679</v>
          </cell>
          <cell r="B235" t="str">
            <v xml:space="preserve">Sin Indicar         </v>
          </cell>
          <cell r="D235" t="str">
            <v xml:space="preserve">LAQU MILK QUES LIGHT AZUL 190X                    </v>
          </cell>
          <cell r="I235">
            <v>1366.5450000000001</v>
          </cell>
          <cell r="N235" t="str">
            <v>7794820014998</v>
          </cell>
        </row>
        <row r="236">
          <cell r="A236">
            <v>680</v>
          </cell>
          <cell r="B236">
            <v>7621</v>
          </cell>
          <cell r="D236" t="str">
            <v xml:space="preserve">LAQU MILK QUES LIGHT TRAD 190X                    </v>
          </cell>
          <cell r="I236">
            <v>2762.0740000000001</v>
          </cell>
          <cell r="N236" t="str">
            <v>7794820015018</v>
          </cell>
        </row>
        <row r="237">
          <cell r="A237">
            <v>690</v>
          </cell>
          <cell r="B237">
            <v>15040</v>
          </cell>
          <cell r="D237" t="str">
            <v xml:space="preserve">JUGN ARCOR MANZANA 200X                           </v>
          </cell>
          <cell r="I237">
            <v>719.79399999999998</v>
          </cell>
          <cell r="N237" t="str">
            <v>7790580105419</v>
          </cell>
        </row>
        <row r="238">
          <cell r="A238">
            <v>691</v>
          </cell>
          <cell r="B238">
            <v>33575</v>
          </cell>
          <cell r="D238" t="str">
            <v xml:space="preserve">LAVA AYUDIN ROP COL VIV D/P 400X                  </v>
          </cell>
          <cell r="I238">
            <v>2794.7429999999999</v>
          </cell>
          <cell r="N238" t="str">
            <v>7793253003234</v>
          </cell>
        </row>
        <row r="239">
          <cell r="A239">
            <v>695</v>
          </cell>
          <cell r="B239">
            <v>191</v>
          </cell>
          <cell r="D239" t="str">
            <v xml:space="preserve">DESL GLADE PARAISO AZUL 1.8X                      </v>
          </cell>
          <cell r="I239">
            <v>6038.4489999999996</v>
          </cell>
          <cell r="N239" t="str">
            <v>7790520009371</v>
          </cell>
        </row>
        <row r="240">
          <cell r="A240">
            <v>696</v>
          </cell>
          <cell r="B240">
            <v>169</v>
          </cell>
          <cell r="D240" t="str">
            <v xml:space="preserve">CHOC FERRERO ROCH 24X                             </v>
          </cell>
          <cell r="I240">
            <v>37499</v>
          </cell>
          <cell r="N240" t="str">
            <v>8000500009673</v>
          </cell>
        </row>
        <row r="241">
          <cell r="A241">
            <v>702</v>
          </cell>
          <cell r="B241">
            <v>13245</v>
          </cell>
          <cell r="D241" t="str">
            <v xml:space="preserve">CONV ARCOR LENTEJA SEC REM 300X                   </v>
          </cell>
          <cell r="I241">
            <v>1670.9110000000001</v>
          </cell>
          <cell r="N241" t="str">
            <v>7790580983505</v>
          </cell>
        </row>
        <row r="242">
          <cell r="A242">
            <v>706</v>
          </cell>
          <cell r="B242">
            <v>625</v>
          </cell>
          <cell r="D242" t="str">
            <v xml:space="preserve">LIML LYSOFORM BEBE D/P 420X                       </v>
          </cell>
          <cell r="I242">
            <v>3323.2339999999999</v>
          </cell>
          <cell r="N242" t="str">
            <v>7790520986504</v>
          </cell>
        </row>
        <row r="243">
          <cell r="A243">
            <v>709</v>
          </cell>
          <cell r="B243">
            <v>30023</v>
          </cell>
          <cell r="D243" t="str">
            <v xml:space="preserve">WHIM WHITE HORSE 750X                             </v>
          </cell>
          <cell r="I243">
            <v>19099.939999999999</v>
          </cell>
          <cell r="N243" t="str">
            <v>7791250001253</v>
          </cell>
        </row>
        <row r="244">
          <cell r="A244">
            <v>712</v>
          </cell>
          <cell r="B244">
            <v>42</v>
          </cell>
          <cell r="D244" t="str">
            <v xml:space="preserve">LEGU GARRISON POROTO PALL 400X                    </v>
          </cell>
          <cell r="I244">
            <v>4720.6289999999999</v>
          </cell>
          <cell r="N244" t="str">
            <v>7798089020233</v>
          </cell>
        </row>
        <row r="245">
          <cell r="A245">
            <v>713</v>
          </cell>
          <cell r="B245" t="str">
            <v xml:space="preserve">VER713              </v>
          </cell>
          <cell r="D245" t="str">
            <v xml:space="preserve">VERD REPOLLO BRUCELAS X BJA                       </v>
          </cell>
          <cell r="I245">
            <v>7514</v>
          </cell>
          <cell r="N245" t="str">
            <v>2000713000000</v>
          </cell>
        </row>
        <row r="246">
          <cell r="A246">
            <v>723</v>
          </cell>
          <cell r="B246">
            <v>4848</v>
          </cell>
          <cell r="D246" t="str">
            <v xml:space="preserve">ALFA TOFI 3 NGRO 73X                              </v>
          </cell>
          <cell r="I246">
            <v>1938.99</v>
          </cell>
          <cell r="N246" t="str">
            <v>7790040484801</v>
          </cell>
        </row>
        <row r="247">
          <cell r="A247">
            <v>725</v>
          </cell>
          <cell r="B247">
            <v>5286</v>
          </cell>
          <cell r="D247" t="str">
            <v xml:space="preserve">CHOC MILKA &amp; OREO 100X                            </v>
          </cell>
          <cell r="I247">
            <v>10054.99</v>
          </cell>
          <cell r="N247" t="str">
            <v>7622300631574</v>
          </cell>
        </row>
        <row r="248">
          <cell r="A248">
            <v>727</v>
          </cell>
          <cell r="B248">
            <v>2347</v>
          </cell>
          <cell r="D248" t="str">
            <v xml:space="preserve">LAQU MILKAUT PORT SALUT LIGHT 190X                </v>
          </cell>
          <cell r="I248">
            <v>2439.9299999999998</v>
          </cell>
          <cell r="N248" t="str">
            <v>7794820015278</v>
          </cell>
        </row>
        <row r="249">
          <cell r="A249">
            <v>730</v>
          </cell>
          <cell r="B249">
            <v>3596</v>
          </cell>
          <cell r="D249" t="str">
            <v xml:space="preserve">GAS  CRUSH MANZA 3X                               </v>
          </cell>
          <cell r="I249">
            <v>2700.1089999999999</v>
          </cell>
          <cell r="N249" t="str">
            <v>7790895644320</v>
          </cell>
        </row>
        <row r="250">
          <cell r="A250">
            <v>731</v>
          </cell>
          <cell r="B250">
            <v>8579</v>
          </cell>
          <cell r="D250" t="str">
            <v xml:space="preserve">GALS MEDIATARDE 315X                              </v>
          </cell>
          <cell r="I250">
            <v>1316.067</v>
          </cell>
          <cell r="N250" t="str">
            <v>7790270336307</v>
          </cell>
        </row>
        <row r="251">
          <cell r="A251">
            <v>743</v>
          </cell>
          <cell r="B251">
            <v>8</v>
          </cell>
          <cell r="D251" t="str">
            <v xml:space="preserve">YERB LIEBIG ORIGINAL 500X                         </v>
          </cell>
          <cell r="I251">
            <v>3023.0430000000001</v>
          </cell>
          <cell r="N251" t="str">
            <v>7793704000805</v>
          </cell>
        </row>
        <row r="252">
          <cell r="A252">
            <v>752</v>
          </cell>
          <cell r="B252">
            <v>14323</v>
          </cell>
          <cell r="D252" t="str">
            <v xml:space="preserve">GALD B.CHOCOLINAS 250X                            </v>
          </cell>
          <cell r="I252">
            <v>2600.9650000000001</v>
          </cell>
          <cell r="N252" t="str">
            <v>7790040111004</v>
          </cell>
        </row>
        <row r="253">
          <cell r="A253">
            <v>756</v>
          </cell>
          <cell r="B253">
            <v>13909</v>
          </cell>
          <cell r="D253" t="str">
            <v xml:space="preserve">GALD B.MERENGADAS FRUT 3X87X                      </v>
          </cell>
          <cell r="I253">
            <v>4291.9979999999996</v>
          </cell>
          <cell r="N253" t="str">
            <v>7790040932609</v>
          </cell>
        </row>
        <row r="254">
          <cell r="A254">
            <v>760</v>
          </cell>
          <cell r="B254">
            <v>19237</v>
          </cell>
          <cell r="D254" t="str">
            <v xml:space="preserve">DESA COLBERT 150X                                 </v>
          </cell>
          <cell r="I254">
            <v>4801.6729999999998</v>
          </cell>
          <cell r="N254" t="str">
            <v>7791600192372</v>
          </cell>
        </row>
        <row r="255">
          <cell r="A255">
            <v>762</v>
          </cell>
          <cell r="B255">
            <v>7038</v>
          </cell>
          <cell r="D255" t="str">
            <v xml:space="preserve">DESA CRANDALL 150X                                </v>
          </cell>
          <cell r="I255">
            <v>4687.3450000000003</v>
          </cell>
          <cell r="N255" t="str">
            <v>7791600070915</v>
          </cell>
        </row>
        <row r="256">
          <cell r="A256">
            <v>776</v>
          </cell>
          <cell r="B256">
            <v>17335</v>
          </cell>
          <cell r="D256" t="str">
            <v xml:space="preserve">DESA PACO 150X                                    </v>
          </cell>
          <cell r="I256">
            <v>4115.7179999999998</v>
          </cell>
          <cell r="N256" t="str">
            <v>7791600173357</v>
          </cell>
        </row>
        <row r="257">
          <cell r="A257">
            <v>784</v>
          </cell>
          <cell r="B257">
            <v>87250</v>
          </cell>
          <cell r="D257" t="str">
            <v xml:space="preserve">SHAM HEAD SHO.CTROL GRAS 180X                     </v>
          </cell>
          <cell r="I257">
            <v>3919.4079999999999</v>
          </cell>
          <cell r="N257" t="str">
            <v>7500435019576</v>
          </cell>
        </row>
        <row r="258">
          <cell r="A258">
            <v>785</v>
          </cell>
          <cell r="B258">
            <v>7640</v>
          </cell>
          <cell r="D258" t="str">
            <v xml:space="preserve">LAQU MILKAUT PORT SALUT UNT 190X                  </v>
          </cell>
          <cell r="I258">
            <v>2762.0740000000001</v>
          </cell>
          <cell r="N258" t="str">
            <v>7794820015056</v>
          </cell>
        </row>
        <row r="259">
          <cell r="A259">
            <v>793</v>
          </cell>
          <cell r="B259">
            <v>841</v>
          </cell>
          <cell r="D259" t="str">
            <v xml:space="preserve">COHA BARFY MED 4X276X                             </v>
          </cell>
          <cell r="I259">
            <v>4270.3500000000004</v>
          </cell>
          <cell r="N259" t="str">
            <v>7790670051015</v>
          </cell>
        </row>
        <row r="260">
          <cell r="A260">
            <v>803</v>
          </cell>
          <cell r="B260">
            <v>3321</v>
          </cell>
          <cell r="D260" t="str">
            <v xml:space="preserve">YERH CBSE SERRANAS500X                            </v>
          </cell>
          <cell r="I260">
            <v>2514.2330000000002</v>
          </cell>
          <cell r="N260" t="str">
            <v>7790710031014</v>
          </cell>
        </row>
        <row r="261">
          <cell r="A261">
            <v>815</v>
          </cell>
          <cell r="B261">
            <v>0</v>
          </cell>
          <cell r="D261" t="str">
            <v xml:space="preserve">ROTI PASCUALINA INDIVIDUAL                        </v>
          </cell>
          <cell r="I261">
            <v>220</v>
          </cell>
          <cell r="N261" t="str">
            <v>2000815000000</v>
          </cell>
        </row>
        <row r="262">
          <cell r="A262">
            <v>823</v>
          </cell>
          <cell r="B262">
            <v>44536</v>
          </cell>
          <cell r="D262" t="str">
            <v xml:space="preserve">ESP  ALI CHIMICH NAT. INT. 25X                    </v>
          </cell>
          <cell r="I262">
            <v>1339.925</v>
          </cell>
          <cell r="N262" t="str">
            <v>7790150445259</v>
          </cell>
        </row>
        <row r="263">
          <cell r="A263">
            <v>825</v>
          </cell>
          <cell r="B263">
            <v>5443</v>
          </cell>
          <cell r="D263" t="str">
            <v xml:space="preserve">PURE SAB.VALLE T/B 520X                           </v>
          </cell>
          <cell r="I263">
            <v>777.77</v>
          </cell>
          <cell r="N263" t="str">
            <v>7798156760062</v>
          </cell>
        </row>
        <row r="264">
          <cell r="A264">
            <v>827</v>
          </cell>
          <cell r="B264">
            <v>3792</v>
          </cell>
          <cell r="D264" t="str">
            <v xml:space="preserve">BACE BARRA CERE MIX MZNA LIGHT 23x                </v>
          </cell>
          <cell r="I264">
            <v>1199.99</v>
          </cell>
          <cell r="N264" t="str">
            <v xml:space="preserve">77915818     </v>
          </cell>
        </row>
        <row r="265">
          <cell r="A265">
            <v>832</v>
          </cell>
          <cell r="B265">
            <v>14552</v>
          </cell>
          <cell r="D265" t="str">
            <v xml:space="preserve">AMAR TERMA CUYAN CERO 1.35X                       </v>
          </cell>
          <cell r="I265">
            <v>2385.3029999999999</v>
          </cell>
          <cell r="N265" t="str">
            <v>7790950133349</v>
          </cell>
        </row>
        <row r="266">
          <cell r="A266">
            <v>833</v>
          </cell>
          <cell r="B266">
            <v>14431</v>
          </cell>
          <cell r="D266" t="str">
            <v xml:space="preserve">AMAR TERMA CUYAN 1.35X                            </v>
          </cell>
          <cell r="I266">
            <v>2385.3029999999999</v>
          </cell>
          <cell r="N266" t="str">
            <v>7790950133332</v>
          </cell>
        </row>
        <row r="267">
          <cell r="A267">
            <v>835</v>
          </cell>
          <cell r="B267">
            <v>14553</v>
          </cell>
          <cell r="D267" t="str">
            <v xml:space="preserve">AMAR TERMA LIMON CERO 1.35X                       </v>
          </cell>
          <cell r="I267">
            <v>2385.3029999999999</v>
          </cell>
          <cell r="N267" t="str">
            <v>7790950133288</v>
          </cell>
        </row>
        <row r="268">
          <cell r="A268">
            <v>836</v>
          </cell>
          <cell r="B268">
            <v>14432</v>
          </cell>
          <cell r="D268" t="str">
            <v xml:space="preserve">AMAR TERMA LIMON 1.35X                            </v>
          </cell>
          <cell r="I268">
            <v>2385.3029999999999</v>
          </cell>
          <cell r="N268" t="str">
            <v>7790950133271</v>
          </cell>
        </row>
        <row r="269">
          <cell r="A269">
            <v>839</v>
          </cell>
          <cell r="B269">
            <v>14421</v>
          </cell>
          <cell r="D269" t="str">
            <v xml:space="preserve">AMAR TERMA SERRANO 1.35X                          </v>
          </cell>
          <cell r="I269">
            <v>2385.3029999999999</v>
          </cell>
          <cell r="N269" t="str">
            <v>7790950133318</v>
          </cell>
        </row>
        <row r="270">
          <cell r="A270">
            <v>841</v>
          </cell>
          <cell r="B270">
            <v>0</v>
          </cell>
          <cell r="D270" t="str">
            <v xml:space="preserve">CAMA ANILLAS DE CALAMAR XKG                       </v>
          </cell>
          <cell r="I270">
            <v>12325</v>
          </cell>
          <cell r="N270" t="str">
            <v>2000841000000</v>
          </cell>
        </row>
        <row r="271">
          <cell r="A271">
            <v>844</v>
          </cell>
          <cell r="B271">
            <v>62106</v>
          </cell>
          <cell r="D271" t="str">
            <v xml:space="preserve">FIDO GIACOMO CARNE 500X                           </v>
          </cell>
          <cell r="I271">
            <v>5628.3149999999996</v>
          </cell>
          <cell r="N271" t="str">
            <v>7792390620021</v>
          </cell>
        </row>
        <row r="272">
          <cell r="A272">
            <v>845</v>
          </cell>
          <cell r="B272">
            <v>62110</v>
          </cell>
          <cell r="D272" t="str">
            <v xml:space="preserve">FIDO GIACOMO J/Q 500X                             </v>
          </cell>
          <cell r="I272">
            <v>5628.3149999999996</v>
          </cell>
          <cell r="N272" t="str">
            <v>7792390620229</v>
          </cell>
        </row>
        <row r="273">
          <cell r="A273">
            <v>849</v>
          </cell>
          <cell r="B273">
            <v>62116</v>
          </cell>
          <cell r="D273" t="str">
            <v xml:space="preserve">FIDO GIACOMO VERD 500X                            </v>
          </cell>
          <cell r="I273">
            <v>5628.3149999999996</v>
          </cell>
          <cell r="N273" t="str">
            <v>7792390620120</v>
          </cell>
        </row>
        <row r="274">
          <cell r="A274">
            <v>852</v>
          </cell>
          <cell r="B274">
            <v>13179</v>
          </cell>
          <cell r="D274" t="str">
            <v xml:space="preserve">APER GANCIA AMERICANO 950X                        </v>
          </cell>
          <cell r="I274">
            <v>8683.1299999999992</v>
          </cell>
          <cell r="N274" t="str">
            <v>7790950000160</v>
          </cell>
        </row>
        <row r="275">
          <cell r="A275">
            <v>853</v>
          </cell>
          <cell r="B275">
            <v>427272</v>
          </cell>
          <cell r="D275" t="str">
            <v xml:space="preserve">VERM CINZANO ROSSO 1X                             </v>
          </cell>
          <cell r="I275">
            <v>9366.2810000000009</v>
          </cell>
          <cell r="N275" t="str">
            <v>7798131200828</v>
          </cell>
        </row>
        <row r="276">
          <cell r="A276">
            <v>860</v>
          </cell>
          <cell r="B276">
            <v>2428</v>
          </cell>
          <cell r="D276" t="str">
            <v xml:space="preserve">AGUA ECO-ANDES C/GAS 1.5 X                        </v>
          </cell>
          <cell r="I276">
            <v>1907.172</v>
          </cell>
          <cell r="N276" t="str">
            <v>7792799000073</v>
          </cell>
        </row>
        <row r="277">
          <cell r="A277">
            <v>862</v>
          </cell>
          <cell r="B277">
            <v>14934</v>
          </cell>
          <cell r="D277" t="str">
            <v xml:space="preserve">AGUA ECO-ANDES C/GAS 500X                         </v>
          </cell>
          <cell r="I277">
            <v>1975</v>
          </cell>
          <cell r="N277" t="str">
            <v>7792799000035</v>
          </cell>
        </row>
        <row r="278">
          <cell r="A278">
            <v>863</v>
          </cell>
          <cell r="B278">
            <v>2439</v>
          </cell>
          <cell r="D278" t="str">
            <v xml:space="preserve">AGUA ECO-ANDES S/GAS 1.5 X                        </v>
          </cell>
          <cell r="I278">
            <v>2702.9450000000002</v>
          </cell>
          <cell r="N278" t="str">
            <v>7792799000059</v>
          </cell>
        </row>
        <row r="279">
          <cell r="A279">
            <v>864</v>
          </cell>
          <cell r="B279">
            <v>21014</v>
          </cell>
          <cell r="D279" t="str">
            <v xml:space="preserve">AGUA ECO-ANDES S/GAS 2X                           </v>
          </cell>
          <cell r="I279">
            <v>2013.3989999999999</v>
          </cell>
          <cell r="N279" t="str">
            <v>7792799000097</v>
          </cell>
        </row>
        <row r="280">
          <cell r="A280">
            <v>865</v>
          </cell>
          <cell r="B280">
            <v>14933</v>
          </cell>
          <cell r="D280" t="str">
            <v xml:space="preserve">AGUA ECO-ANDES S/GAS 500X                         </v>
          </cell>
          <cell r="I280">
            <v>1854</v>
          </cell>
          <cell r="N280" t="str">
            <v>7792799000011</v>
          </cell>
        </row>
        <row r="281">
          <cell r="A281">
            <v>866</v>
          </cell>
          <cell r="B281">
            <v>18743</v>
          </cell>
          <cell r="D281" t="str">
            <v xml:space="preserve">AGUA NESTLE P.VITAL 1.5X                          </v>
          </cell>
          <cell r="I281">
            <v>1461.4190000000001</v>
          </cell>
          <cell r="N281" t="str">
            <v>7792799578770</v>
          </cell>
        </row>
        <row r="282">
          <cell r="A282">
            <v>870</v>
          </cell>
          <cell r="B282">
            <v>73017</v>
          </cell>
          <cell r="D282" t="str">
            <v xml:space="preserve">ACEI VANOLI VDE D/P 150X                          </v>
          </cell>
          <cell r="I282">
            <v>1082.2460000000001</v>
          </cell>
          <cell r="N282" t="str">
            <v>7790127000665</v>
          </cell>
        </row>
        <row r="283">
          <cell r="A283">
            <v>873</v>
          </cell>
          <cell r="B283">
            <v>23165</v>
          </cell>
          <cell r="D283" t="str">
            <v xml:space="preserve">CERV HEINEKEN LAT 473X                            </v>
          </cell>
          <cell r="I283">
            <v>3700.0050000000001</v>
          </cell>
          <cell r="N283" t="str">
            <v>7793147009298</v>
          </cell>
        </row>
        <row r="284">
          <cell r="A284">
            <v>874</v>
          </cell>
          <cell r="B284">
            <v>1177</v>
          </cell>
          <cell r="D284" t="str">
            <v xml:space="preserve">CONP G.COSTA ATUN NAT DESM 170X                   </v>
          </cell>
          <cell r="I284">
            <v>2814.547</v>
          </cell>
          <cell r="N284" t="str">
            <v>7891167011779</v>
          </cell>
        </row>
        <row r="285">
          <cell r="A285">
            <v>876</v>
          </cell>
          <cell r="B285" t="str">
            <v xml:space="preserve">puri67114           </v>
          </cell>
          <cell r="D285" t="str">
            <v xml:space="preserve">ALPE DOG CHOW CACH PEQ 1.5X                       </v>
          </cell>
          <cell r="I285">
            <v>7666.34</v>
          </cell>
          <cell r="N285" t="str">
            <v>7790430369824</v>
          </cell>
        </row>
        <row r="286">
          <cell r="A286">
            <v>878</v>
          </cell>
          <cell r="B286">
            <v>21610</v>
          </cell>
          <cell r="D286" t="str">
            <v xml:space="preserve">CER1 HEINEKEN RET 1X                              </v>
          </cell>
          <cell r="I286">
            <v>5999.9939999999997</v>
          </cell>
          <cell r="N286" t="str">
            <v>7793147009106</v>
          </cell>
        </row>
        <row r="287">
          <cell r="A287">
            <v>879</v>
          </cell>
          <cell r="B287">
            <v>22594</v>
          </cell>
          <cell r="D287" t="str">
            <v xml:space="preserve">CERV WARSTEINER LAT 473X                          </v>
          </cell>
          <cell r="I287">
            <v>3199.9969999999998</v>
          </cell>
          <cell r="N287" t="str">
            <v>7795697612133</v>
          </cell>
        </row>
        <row r="288">
          <cell r="A288">
            <v>880</v>
          </cell>
          <cell r="B288">
            <v>5086</v>
          </cell>
          <cell r="D288" t="str">
            <v xml:space="preserve">CHOC MILKA LECH 135X                              </v>
          </cell>
          <cell r="I288">
            <v>9833.1219999999994</v>
          </cell>
          <cell r="N288" t="str">
            <v>7622300846565</v>
          </cell>
        </row>
        <row r="289">
          <cell r="A289">
            <v>884</v>
          </cell>
          <cell r="B289">
            <v>2117</v>
          </cell>
          <cell r="D289" t="str">
            <v xml:space="preserve">CERV QUILMES CRISTAL LAT 473X                     </v>
          </cell>
          <cell r="I289">
            <v>2583.279</v>
          </cell>
          <cell r="N289" t="str">
            <v>7792798012923</v>
          </cell>
        </row>
        <row r="290">
          <cell r="A290">
            <v>887</v>
          </cell>
          <cell r="B290">
            <v>663</v>
          </cell>
          <cell r="D290" t="str">
            <v xml:space="preserve">EDUL BARNY 250X                                   </v>
          </cell>
          <cell r="I290">
            <v>3105.9259999999999</v>
          </cell>
          <cell r="N290" t="str">
            <v>7790490001795</v>
          </cell>
        </row>
        <row r="291">
          <cell r="A291">
            <v>891</v>
          </cell>
          <cell r="B291">
            <v>7026</v>
          </cell>
          <cell r="D291" t="str">
            <v xml:space="preserve">CER1 QUILMES CLASICA RET 1X                       </v>
          </cell>
          <cell r="I291">
            <v>3557.768</v>
          </cell>
          <cell r="N291" t="str">
            <v>7792798011919</v>
          </cell>
        </row>
        <row r="292">
          <cell r="A292">
            <v>902</v>
          </cell>
          <cell r="B292" t="str">
            <v xml:space="preserve">Sin Indicar         </v>
          </cell>
          <cell r="D292" t="str">
            <v xml:space="preserve">INGB INGRESO VACIO xCAJA                          </v>
          </cell>
          <cell r="I292">
            <v>442</v>
          </cell>
          <cell r="N292" t="str">
            <v>9021111111110</v>
          </cell>
        </row>
        <row r="293">
          <cell r="A293">
            <v>906</v>
          </cell>
          <cell r="B293">
            <v>5425</v>
          </cell>
          <cell r="D293" t="str">
            <v xml:space="preserve">CHOC MILKA CAR + AVELL ENT 300X                   </v>
          </cell>
          <cell r="I293">
            <v>29015.87</v>
          </cell>
          <cell r="N293" t="str">
            <v>7622300134532</v>
          </cell>
        </row>
        <row r="294">
          <cell r="A294">
            <v>911</v>
          </cell>
          <cell r="B294">
            <v>1714</v>
          </cell>
          <cell r="D294" t="str">
            <v xml:space="preserve">QUEH LA PAULINA HEBRA ITALIA 125X                 </v>
          </cell>
          <cell r="I294">
            <v>3315.8829999999998</v>
          </cell>
          <cell r="N294" t="str">
            <v>7794990875108</v>
          </cell>
        </row>
        <row r="295">
          <cell r="A295">
            <v>912</v>
          </cell>
          <cell r="B295" t="str">
            <v xml:space="preserve">Sin Indicar         </v>
          </cell>
          <cell r="D295" t="str">
            <v xml:space="preserve">TINT NUTRISSE OLEO 82 MAIZ 1X                     </v>
          </cell>
          <cell r="I295">
            <v>15137.87</v>
          </cell>
          <cell r="N295" t="str">
            <v>7898587761352</v>
          </cell>
        </row>
        <row r="296">
          <cell r="A296">
            <v>916</v>
          </cell>
          <cell r="B296">
            <v>94649</v>
          </cell>
          <cell r="D296" t="str">
            <v xml:space="preserve">TERM COOLER MILLER 1X                             </v>
          </cell>
          <cell r="I296">
            <v>55320.201000000001</v>
          </cell>
          <cell r="N296" t="str">
            <v>7891023509679</v>
          </cell>
        </row>
        <row r="297">
          <cell r="A297">
            <v>921</v>
          </cell>
          <cell r="B297">
            <v>129</v>
          </cell>
          <cell r="D297" t="str">
            <v xml:space="preserve">TURF LHRTIER MANI MIEL 250X                       </v>
          </cell>
          <cell r="I297">
            <v>2898.5549999999998</v>
          </cell>
          <cell r="N297" t="str">
            <v>7792860001299</v>
          </cell>
        </row>
        <row r="298">
          <cell r="A298">
            <v>922</v>
          </cell>
          <cell r="B298">
            <v>0</v>
          </cell>
          <cell r="D298" t="str">
            <v xml:space="preserve">DULR CITRAL MAMON FCO 850X                        </v>
          </cell>
          <cell r="I298">
            <v>15997.53</v>
          </cell>
          <cell r="N298" t="str">
            <v>7792839000018</v>
          </cell>
        </row>
        <row r="299">
          <cell r="A299">
            <v>923</v>
          </cell>
          <cell r="B299">
            <v>67621183</v>
          </cell>
          <cell r="D299" t="str">
            <v xml:space="preserve">PASH VIM DUO PACK OCEAN 100X                      </v>
          </cell>
          <cell r="I299">
            <v>5356.174</v>
          </cell>
          <cell r="N299" t="str">
            <v>8717163672020</v>
          </cell>
        </row>
        <row r="300">
          <cell r="A300">
            <v>924</v>
          </cell>
          <cell r="B300">
            <v>0</v>
          </cell>
          <cell r="D300" t="str">
            <v xml:space="preserve">DULR CITRAL MAMON XKG SUELTO                      </v>
          </cell>
          <cell r="I300">
            <v>18422.25</v>
          </cell>
          <cell r="N300" t="str">
            <v>2000924000000</v>
          </cell>
        </row>
        <row r="301">
          <cell r="A301">
            <v>926</v>
          </cell>
          <cell r="B301">
            <v>61147</v>
          </cell>
          <cell r="D301" t="str">
            <v xml:space="preserve">DESD  AYUDIN DESINF ORIG 332X                     </v>
          </cell>
          <cell r="I301">
            <v>3793.194</v>
          </cell>
          <cell r="N301" t="str">
            <v>7793253047108</v>
          </cell>
        </row>
        <row r="302">
          <cell r="A302">
            <v>930</v>
          </cell>
          <cell r="B302">
            <v>60887</v>
          </cell>
          <cell r="D302" t="str">
            <v xml:space="preserve">DEAM  POETT BEBE 360X                             </v>
          </cell>
          <cell r="I302">
            <v>3662.694</v>
          </cell>
          <cell r="N302" t="str">
            <v>7793253111137</v>
          </cell>
        </row>
        <row r="303">
          <cell r="A303">
            <v>932</v>
          </cell>
          <cell r="B303">
            <v>60885</v>
          </cell>
          <cell r="D303" t="str">
            <v xml:space="preserve">DEAM  POETT LAVANDA 360X                          </v>
          </cell>
          <cell r="I303">
            <v>3662.694</v>
          </cell>
          <cell r="N303" t="str">
            <v>7793253506858</v>
          </cell>
        </row>
        <row r="304">
          <cell r="A304">
            <v>937</v>
          </cell>
          <cell r="B304">
            <v>85519</v>
          </cell>
          <cell r="D304" t="str">
            <v xml:space="preserve">VINF DILEMA RDO DULCE 750X                        </v>
          </cell>
          <cell r="I304">
            <v>3679.9229999999998</v>
          </cell>
          <cell r="N304" t="str">
            <v>7790314005091</v>
          </cell>
        </row>
        <row r="305">
          <cell r="A305">
            <v>941</v>
          </cell>
          <cell r="B305">
            <v>41346</v>
          </cell>
          <cell r="D305" t="str">
            <v xml:space="preserve">BACE GALLO OBLEA ARROZ 20X                        </v>
          </cell>
          <cell r="I305">
            <v>907.61599999999999</v>
          </cell>
          <cell r="N305" t="str">
            <v>7790070411969</v>
          </cell>
        </row>
        <row r="306">
          <cell r="A306">
            <v>945</v>
          </cell>
          <cell r="B306">
            <v>18026</v>
          </cell>
          <cell r="D306" t="str">
            <v xml:space="preserve">PASH AYUDIN PAST INOD 16X                         </v>
          </cell>
          <cell r="I306">
            <v>3810.598</v>
          </cell>
          <cell r="N306" t="str">
            <v>7793253300081</v>
          </cell>
        </row>
        <row r="307">
          <cell r="A307">
            <v>947</v>
          </cell>
          <cell r="B307">
            <v>1130</v>
          </cell>
          <cell r="D307" t="str">
            <v xml:space="preserve">VINE FLIA.GASCON RES MALBEC EST 750X              </v>
          </cell>
          <cell r="I307">
            <v>15359.99</v>
          </cell>
          <cell r="N307" t="str">
            <v>7790415000797</v>
          </cell>
        </row>
        <row r="308">
          <cell r="A308">
            <v>948</v>
          </cell>
          <cell r="B308">
            <v>30005</v>
          </cell>
          <cell r="D308" t="str">
            <v xml:space="preserve">WHIM JOHNNIE WALK DOB BLACK 750X                  </v>
          </cell>
          <cell r="I308">
            <v>79544.17</v>
          </cell>
          <cell r="N308" t="str">
            <v>5000267116549</v>
          </cell>
        </row>
        <row r="309">
          <cell r="A309">
            <v>949</v>
          </cell>
          <cell r="B309">
            <v>17981</v>
          </cell>
          <cell r="D309" t="str">
            <v xml:space="preserve">DEST AYUDIN 1X                                    </v>
          </cell>
          <cell r="I309">
            <v>7638.9530000000004</v>
          </cell>
          <cell r="N309" t="str">
            <v>7790132072206</v>
          </cell>
        </row>
        <row r="310">
          <cell r="A310">
            <v>951</v>
          </cell>
          <cell r="B310">
            <v>18147</v>
          </cell>
          <cell r="D310" t="str">
            <v xml:space="preserve">ESPO MORTIMER CUAD 1X                             </v>
          </cell>
          <cell r="I310">
            <v>1553.1020000000001</v>
          </cell>
          <cell r="N310" t="str">
            <v>7793253038106</v>
          </cell>
        </row>
        <row r="311">
          <cell r="A311">
            <v>955</v>
          </cell>
          <cell r="B311">
            <v>61816</v>
          </cell>
          <cell r="D311" t="str">
            <v xml:space="preserve">INSA SELTON MMM ACC INST 360X                     </v>
          </cell>
          <cell r="I311">
            <v>5062.9080000000004</v>
          </cell>
          <cell r="N311" t="str">
            <v>7793253001483</v>
          </cell>
        </row>
        <row r="312">
          <cell r="A312">
            <v>959</v>
          </cell>
          <cell r="B312">
            <v>478</v>
          </cell>
          <cell r="D312" t="str">
            <v xml:space="preserve">DESD LYSOFORM FRUTAL 360X                         </v>
          </cell>
          <cell r="I312">
            <v>5343.0320000000002</v>
          </cell>
          <cell r="N312" t="str">
            <v>7790520014207</v>
          </cell>
        </row>
        <row r="313">
          <cell r="A313">
            <v>967</v>
          </cell>
          <cell r="B313">
            <v>32288</v>
          </cell>
          <cell r="D313" t="str">
            <v xml:space="preserve">QUIL TRENET OXI D/P 400X                          </v>
          </cell>
          <cell r="I313">
            <v>2829.3240000000001</v>
          </cell>
          <cell r="N313" t="str">
            <v>7793253189204</v>
          </cell>
        </row>
        <row r="314">
          <cell r="A314">
            <v>969</v>
          </cell>
          <cell r="B314">
            <v>32289</v>
          </cell>
          <cell r="D314" t="str">
            <v xml:space="preserve">QUIL TRENET D/P 400X                              </v>
          </cell>
          <cell r="I314">
            <v>2918.8560000000002</v>
          </cell>
          <cell r="N314" t="str">
            <v>7793253184506</v>
          </cell>
        </row>
        <row r="315">
          <cell r="A315">
            <v>970</v>
          </cell>
          <cell r="B315">
            <v>23033</v>
          </cell>
          <cell r="D315" t="str">
            <v xml:space="preserve">QUIL TRENET GAT 500X                              </v>
          </cell>
          <cell r="I315">
            <v>6616.36</v>
          </cell>
          <cell r="N315" t="str">
            <v>7793253051105</v>
          </cell>
        </row>
        <row r="316">
          <cell r="A316">
            <v>972</v>
          </cell>
          <cell r="B316">
            <v>61149</v>
          </cell>
          <cell r="D316" t="str">
            <v xml:space="preserve">DESD  AYUDIN DESINF BEBE 332X                     </v>
          </cell>
          <cell r="I316">
            <v>3793.194</v>
          </cell>
          <cell r="N316" t="str">
            <v>7793253003364</v>
          </cell>
        </row>
        <row r="317">
          <cell r="A317">
            <v>979</v>
          </cell>
          <cell r="B317">
            <v>55058</v>
          </cell>
          <cell r="D317" t="str">
            <v xml:space="preserve">ESP  ALI PTA.BCA MOLI 25X                         </v>
          </cell>
          <cell r="I317">
            <v>1984.845</v>
          </cell>
          <cell r="N317" t="str">
            <v>7790150550540</v>
          </cell>
        </row>
        <row r="318">
          <cell r="A318">
            <v>992</v>
          </cell>
          <cell r="B318">
            <v>713</v>
          </cell>
          <cell r="D318" t="str">
            <v xml:space="preserve">REPE OFF REPEL EX.DUR AER 165X                    </v>
          </cell>
          <cell r="I318">
            <v>13213.67</v>
          </cell>
          <cell r="N318" t="str">
            <v>7790520009500</v>
          </cell>
        </row>
        <row r="319">
          <cell r="A319">
            <v>996</v>
          </cell>
          <cell r="B319">
            <v>2154</v>
          </cell>
          <cell r="D319" t="str">
            <v xml:space="preserve">ACEI NUCETE VDE RODAJA D/P 150                    </v>
          </cell>
          <cell r="I319">
            <v>2348.7310000000002</v>
          </cell>
          <cell r="N319" t="str">
            <v>7792070001287</v>
          </cell>
        </row>
        <row r="320">
          <cell r="A320">
            <v>998</v>
          </cell>
          <cell r="B320">
            <v>6689</v>
          </cell>
          <cell r="D320" t="str">
            <v xml:space="preserve">CRED COLGATE ORIG ANTICAR 180X                    </v>
          </cell>
          <cell r="I320">
            <v>7369.5889999999999</v>
          </cell>
          <cell r="N320" t="str">
            <v>7790630001401</v>
          </cell>
        </row>
        <row r="321">
          <cell r="A321">
            <v>1000</v>
          </cell>
          <cell r="B321">
            <v>7590</v>
          </cell>
          <cell r="D321" t="str">
            <v xml:space="preserve">FIQU SANTA ROSA PROVOLETA X KG                    </v>
          </cell>
          <cell r="I321">
            <v>39487.39</v>
          </cell>
          <cell r="N321" t="str">
            <v>2001000000005</v>
          </cell>
        </row>
        <row r="322">
          <cell r="A322">
            <v>1005</v>
          </cell>
          <cell r="B322" t="str">
            <v xml:space="preserve">Sin Indicar         </v>
          </cell>
          <cell r="D322" t="str">
            <v xml:space="preserve">ROTI MARINERA                                     </v>
          </cell>
          <cell r="I322">
            <v>19900</v>
          </cell>
          <cell r="N322" t="str">
            <v>2001005000000</v>
          </cell>
        </row>
        <row r="323">
          <cell r="A323">
            <v>1012</v>
          </cell>
          <cell r="B323" t="str">
            <v xml:space="preserve">782F                </v>
          </cell>
          <cell r="D323" t="str">
            <v xml:space="preserve">FRAC CAGNOLI JAMON CRUDO 12 MES X KG              </v>
          </cell>
          <cell r="I323">
            <v>87125.63</v>
          </cell>
          <cell r="N323" t="str">
            <v>2001012000000</v>
          </cell>
        </row>
        <row r="324">
          <cell r="A324">
            <v>1015</v>
          </cell>
          <cell r="B324">
            <v>666</v>
          </cell>
          <cell r="D324" t="str">
            <v xml:space="preserve">VINF MISTERIO C.SAUV. 750X                        </v>
          </cell>
          <cell r="I324">
            <v>5000</v>
          </cell>
          <cell r="N324" t="str">
            <v>7790470083223</v>
          </cell>
        </row>
        <row r="325">
          <cell r="A325">
            <v>1017</v>
          </cell>
          <cell r="B325">
            <v>6664</v>
          </cell>
          <cell r="D325" t="str">
            <v xml:space="preserve">CRED ODOLITO FRUT 50X                             </v>
          </cell>
          <cell r="I325">
            <v>2961.808</v>
          </cell>
          <cell r="N325" t="str">
            <v>7891024139165</v>
          </cell>
        </row>
        <row r="326">
          <cell r="A326">
            <v>1018</v>
          </cell>
          <cell r="B326">
            <v>1562</v>
          </cell>
          <cell r="D326" t="str">
            <v xml:space="preserve">YERB LA MERCED BARBACUA 500X                      </v>
          </cell>
          <cell r="I326">
            <v>6008.29</v>
          </cell>
          <cell r="N326" t="str">
            <v>7790387015522</v>
          </cell>
        </row>
        <row r="327">
          <cell r="A327">
            <v>1022</v>
          </cell>
          <cell r="B327">
            <v>809758</v>
          </cell>
          <cell r="D327" t="str">
            <v xml:space="preserve">TOAF LADYSOFT NORM TSUAV CD C/A 8X                </v>
          </cell>
          <cell r="I327">
            <v>1459.932</v>
          </cell>
          <cell r="N327" t="str">
            <v>7790250099123</v>
          </cell>
        </row>
        <row r="328">
          <cell r="A328">
            <v>1023</v>
          </cell>
          <cell r="B328">
            <v>3913</v>
          </cell>
          <cell r="D328" t="str">
            <v xml:space="preserve">VINF LOPEZ JEREZ 750X                             </v>
          </cell>
          <cell r="I328">
            <v>5279.8649999999998</v>
          </cell>
          <cell r="N328" t="str">
            <v>7790336039104</v>
          </cell>
        </row>
        <row r="329">
          <cell r="A329">
            <v>1026</v>
          </cell>
          <cell r="B329">
            <v>10007001420</v>
          </cell>
          <cell r="D329" t="str">
            <v xml:space="preserve">VINF BALBO TINTO 1125X                            </v>
          </cell>
          <cell r="I329">
            <v>3668</v>
          </cell>
          <cell r="N329" t="str">
            <v>7791843008294</v>
          </cell>
        </row>
        <row r="330">
          <cell r="A330">
            <v>1030</v>
          </cell>
          <cell r="B330">
            <v>20250</v>
          </cell>
          <cell r="D330" t="str">
            <v xml:space="preserve">VINF SUTER C.SAUV. 750X                           </v>
          </cell>
          <cell r="I330">
            <v>3445.538</v>
          </cell>
          <cell r="N330" t="str">
            <v>7790704167644</v>
          </cell>
        </row>
        <row r="331">
          <cell r="A331">
            <v>1038</v>
          </cell>
          <cell r="B331">
            <v>20251</v>
          </cell>
          <cell r="D331" t="str">
            <v xml:space="preserve">VINF SUTER MALBEC 750X                            </v>
          </cell>
          <cell r="I331">
            <v>3445.538</v>
          </cell>
          <cell r="N331" t="str">
            <v>7790704167637</v>
          </cell>
        </row>
        <row r="332">
          <cell r="A332">
            <v>1049</v>
          </cell>
          <cell r="B332">
            <v>74803</v>
          </cell>
          <cell r="D332" t="str">
            <v xml:space="preserve">ESPL DILEMA SPARK DULCE. LATA 269X                </v>
          </cell>
          <cell r="I332">
            <v>2238.8780000000002</v>
          </cell>
          <cell r="N332" t="str">
            <v>7790314066337</v>
          </cell>
        </row>
        <row r="333">
          <cell r="A333">
            <v>1056</v>
          </cell>
          <cell r="B333">
            <v>6815</v>
          </cell>
          <cell r="D333" t="str">
            <v xml:space="preserve">DULB ARCOR BATATA VAIN LATA X                     </v>
          </cell>
          <cell r="I333">
            <v>4994.6239999999998</v>
          </cell>
          <cell r="N333" t="str">
            <v>2001056000000</v>
          </cell>
        </row>
        <row r="334">
          <cell r="A334">
            <v>1057</v>
          </cell>
          <cell r="B334" t="str">
            <v xml:space="preserve">780F                </v>
          </cell>
          <cell r="D334" t="str">
            <v xml:space="preserve">FRAC CAGNOLI BONDIOLA                             </v>
          </cell>
          <cell r="I334">
            <v>57705.8</v>
          </cell>
          <cell r="N334" t="str">
            <v>2001057000000</v>
          </cell>
        </row>
        <row r="335">
          <cell r="A335">
            <v>1061</v>
          </cell>
          <cell r="B335" t="str">
            <v xml:space="preserve">A000193             </v>
          </cell>
          <cell r="D335" t="str">
            <v xml:space="preserve">FIQU AURORA MUZZARELLA CIL X KG                   </v>
          </cell>
          <cell r="I335">
            <v>12679.37</v>
          </cell>
          <cell r="N335" t="str">
            <v>2001061000000</v>
          </cell>
        </row>
        <row r="336">
          <cell r="A336">
            <v>1065</v>
          </cell>
          <cell r="B336" t="str">
            <v xml:space="preserve">Sin Indicar         </v>
          </cell>
          <cell r="D336" t="str">
            <v xml:space="preserve">INGB INGRESO C.CAMPO 1/2 novillo x KG             </v>
          </cell>
          <cell r="I336">
            <v>0</v>
          </cell>
          <cell r="N336" t="str">
            <v>2001065000000</v>
          </cell>
        </row>
        <row r="337">
          <cell r="A337">
            <v>1068</v>
          </cell>
          <cell r="B337" t="str">
            <v xml:space="preserve">12315F              </v>
          </cell>
          <cell r="D337" t="str">
            <v xml:space="preserve">FRAC RECREO FIAMB COC PATA CERDO(405)             </v>
          </cell>
          <cell r="I337">
            <v>9042.8449999999993</v>
          </cell>
          <cell r="N337" t="str">
            <v>2001068000000</v>
          </cell>
        </row>
        <row r="338">
          <cell r="A338">
            <v>1074</v>
          </cell>
          <cell r="B338" t="str">
            <v xml:space="preserve">2067F               </v>
          </cell>
          <cell r="D338" t="str">
            <v xml:space="preserve">FRAC PAULINA CREMOSO DOBLE CREM X KG              </v>
          </cell>
          <cell r="I338">
            <v>12588.8</v>
          </cell>
          <cell r="N338" t="str">
            <v>2001074000000</v>
          </cell>
        </row>
        <row r="339">
          <cell r="A339">
            <v>1077</v>
          </cell>
          <cell r="B339">
            <v>68815432</v>
          </cell>
          <cell r="D339" t="str">
            <v xml:space="preserve">DETL SUN PROG LAVAVAJ SAL AUT 1X                  </v>
          </cell>
          <cell r="I339">
            <v>7672.183</v>
          </cell>
          <cell r="N339" t="str">
            <v>7791290786639</v>
          </cell>
        </row>
        <row r="340">
          <cell r="A340">
            <v>1078</v>
          </cell>
          <cell r="B340">
            <v>6747</v>
          </cell>
          <cell r="D340" t="str">
            <v xml:space="preserve">DULB ARCOR BATATA VAI/CHOC LATA XKG               </v>
          </cell>
          <cell r="I340">
            <v>4994.6239999999998</v>
          </cell>
          <cell r="N340" t="str">
            <v>2001078000000</v>
          </cell>
        </row>
        <row r="341">
          <cell r="A341">
            <v>1082</v>
          </cell>
          <cell r="B341">
            <v>10202</v>
          </cell>
          <cell r="D341" t="str">
            <v xml:space="preserve">INSU SUPERBE SALMON ROSADO FILET.DES X KG         </v>
          </cell>
          <cell r="I341">
            <v>33740.85</v>
          </cell>
          <cell r="N341" t="str">
            <v>2001082000000</v>
          </cell>
        </row>
        <row r="342">
          <cell r="A342">
            <v>1087</v>
          </cell>
          <cell r="B342" t="str">
            <v xml:space="preserve">Sin Indicar         </v>
          </cell>
          <cell r="D342" t="str">
            <v xml:space="preserve">ROTI C PIZZETA FUGAZZETA                          </v>
          </cell>
          <cell r="I342">
            <v>7299.0010000000002</v>
          </cell>
          <cell r="N342" t="str">
            <v>2001087000000</v>
          </cell>
        </row>
        <row r="343">
          <cell r="A343">
            <v>1088</v>
          </cell>
          <cell r="B343">
            <v>12720</v>
          </cell>
          <cell r="D343" t="str">
            <v xml:space="preserve">BUDN BAGLEY S/F 215X                              </v>
          </cell>
          <cell r="I343">
            <v>3383.8690000000001</v>
          </cell>
          <cell r="N343" t="str">
            <v>7790040995208</v>
          </cell>
        </row>
        <row r="344">
          <cell r="A344">
            <v>1089</v>
          </cell>
          <cell r="B344">
            <v>3116</v>
          </cell>
          <cell r="D344" t="str">
            <v xml:space="preserve">TURF ARCOR MANI C/FRUTA 80X                       </v>
          </cell>
          <cell r="I344">
            <v>1365.624</v>
          </cell>
          <cell r="N344" t="str">
            <v>7790580311605</v>
          </cell>
        </row>
        <row r="345">
          <cell r="A345">
            <v>1094</v>
          </cell>
          <cell r="B345">
            <v>21</v>
          </cell>
          <cell r="D345" t="str">
            <v xml:space="preserve">YERB PLAYADITO 1X                                 </v>
          </cell>
          <cell r="I345">
            <v>4629.5820000000003</v>
          </cell>
          <cell r="N345" t="str">
            <v>7793704000225</v>
          </cell>
        </row>
        <row r="346">
          <cell r="A346">
            <v>1097</v>
          </cell>
          <cell r="B346">
            <v>22</v>
          </cell>
          <cell r="D346" t="str">
            <v xml:space="preserve">YERB PLAYADITO 500X                               </v>
          </cell>
          <cell r="I346">
            <v>2475.56</v>
          </cell>
          <cell r="N346" t="str">
            <v>7793704000232</v>
          </cell>
        </row>
        <row r="347">
          <cell r="A347">
            <v>1098</v>
          </cell>
          <cell r="B347">
            <v>9</v>
          </cell>
          <cell r="D347" t="str">
            <v xml:space="preserve">YERH PLAYADITO C/HIERBAS 500X                     </v>
          </cell>
          <cell r="I347">
            <v>2852.5360000000001</v>
          </cell>
          <cell r="N347" t="str">
            <v>7793704000508</v>
          </cell>
        </row>
        <row r="348">
          <cell r="A348">
            <v>1099</v>
          </cell>
          <cell r="B348" t="str">
            <v xml:space="preserve">Sin Indicar         </v>
          </cell>
          <cell r="D348" t="str">
            <v xml:space="preserve">DULR GODOY AGUAI 850X                             </v>
          </cell>
          <cell r="I348">
            <v>24070</v>
          </cell>
          <cell r="N348" t="str">
            <v>7798011450220</v>
          </cell>
        </row>
        <row r="349">
          <cell r="A349">
            <v>1100</v>
          </cell>
          <cell r="B349">
            <v>305</v>
          </cell>
          <cell r="D349" t="str">
            <v xml:space="preserve">MACO PLAYADITO SAQ 25X3X                          </v>
          </cell>
          <cell r="I349">
            <v>1111.4380000000001</v>
          </cell>
          <cell r="N349" t="str">
            <v>7793704000744</v>
          </cell>
        </row>
        <row r="350">
          <cell r="A350">
            <v>1108</v>
          </cell>
          <cell r="B350">
            <v>12388</v>
          </cell>
          <cell r="D350" t="str">
            <v xml:space="preserve">VINF E.BUSTOS LEY CHARDONNAY 750X                 </v>
          </cell>
          <cell r="I350">
            <v>6242.3980000000001</v>
          </cell>
          <cell r="N350" t="str">
            <v>7798141877560</v>
          </cell>
        </row>
        <row r="351">
          <cell r="A351">
            <v>1110</v>
          </cell>
          <cell r="B351" t="str">
            <v xml:space="preserve">Sin Indicar         </v>
          </cell>
          <cell r="D351" t="str">
            <v xml:space="preserve">CACE CERDO CABEZA DE CERDO                        </v>
          </cell>
          <cell r="I351">
            <v>905</v>
          </cell>
          <cell r="N351" t="str">
            <v>2001110000000</v>
          </cell>
        </row>
        <row r="352">
          <cell r="A352">
            <v>1112</v>
          </cell>
          <cell r="B352" t="str">
            <v xml:space="preserve">Sin Indica          </v>
          </cell>
          <cell r="D352" t="str">
            <v xml:space="preserve">ROTI C LASAGNA                                    </v>
          </cell>
          <cell r="I352">
            <v>7500.0010000000002</v>
          </cell>
          <cell r="N352" t="str">
            <v>2001112000000</v>
          </cell>
        </row>
        <row r="353">
          <cell r="A353">
            <v>1114</v>
          </cell>
          <cell r="B353">
            <v>6302</v>
          </cell>
          <cell r="D353" t="str">
            <v xml:space="preserve">DLCH MILKAUT CLASICO 1X                           </v>
          </cell>
          <cell r="I353">
            <v>9111.8619999999992</v>
          </cell>
          <cell r="N353" t="str">
            <v>7794820000885</v>
          </cell>
        </row>
        <row r="354">
          <cell r="A354">
            <v>1116</v>
          </cell>
          <cell r="B354" t="str">
            <v xml:space="preserve">HCM0089             </v>
          </cell>
          <cell r="D354" t="str">
            <v xml:space="preserve">HART PUREZA 3/0 1X                                </v>
          </cell>
          <cell r="I354">
            <v>1000.043</v>
          </cell>
          <cell r="N354" t="str">
            <v>7792180004512</v>
          </cell>
        </row>
        <row r="355">
          <cell r="A355">
            <v>1119</v>
          </cell>
          <cell r="B355" t="str">
            <v xml:space="preserve">Sin Indicar         </v>
          </cell>
          <cell r="D355" t="str">
            <v xml:space="preserve">CACE  CERDO CUERITO DE CERDO                      </v>
          </cell>
          <cell r="I355">
            <v>710</v>
          </cell>
          <cell r="N355" t="str">
            <v>2001119000000</v>
          </cell>
        </row>
        <row r="356">
          <cell r="A356">
            <v>1125</v>
          </cell>
          <cell r="B356">
            <v>480722</v>
          </cell>
          <cell r="D356" t="str">
            <v xml:space="preserve">LICO BOLS MENTA 700X                              </v>
          </cell>
          <cell r="I356">
            <v>1175.4849999999999</v>
          </cell>
          <cell r="N356" t="str">
            <v>7791200000909</v>
          </cell>
        </row>
        <row r="357">
          <cell r="A357">
            <v>1135</v>
          </cell>
          <cell r="B357">
            <v>10</v>
          </cell>
          <cell r="D357" t="str">
            <v xml:space="preserve">PANI LA PRIMERA PAN FRANCES XKG                   </v>
          </cell>
          <cell r="I357">
            <v>3045.6039999999998</v>
          </cell>
          <cell r="N357" t="str">
            <v xml:space="preserve">113500000002 </v>
          </cell>
        </row>
        <row r="358">
          <cell r="A358">
            <v>1137</v>
          </cell>
          <cell r="B358" t="str">
            <v xml:space="preserve">12101F              </v>
          </cell>
          <cell r="D358" t="str">
            <v xml:space="preserve">FRAC RECREO JAM COCIDO X KG                       </v>
          </cell>
          <cell r="I358">
            <v>13987.9</v>
          </cell>
          <cell r="N358" t="str">
            <v>2001137000000</v>
          </cell>
        </row>
        <row r="359">
          <cell r="A359">
            <v>1144</v>
          </cell>
          <cell r="B359">
            <v>0</v>
          </cell>
          <cell r="D359" t="str">
            <v xml:space="preserve">INGB INGRESO  PECETO CAJA                         </v>
          </cell>
          <cell r="I359">
            <v>0</v>
          </cell>
          <cell r="N359" t="str">
            <v xml:space="preserve">114400000000 </v>
          </cell>
        </row>
        <row r="360">
          <cell r="A360">
            <v>1158</v>
          </cell>
          <cell r="B360">
            <v>14</v>
          </cell>
          <cell r="D360" t="str">
            <v xml:space="preserve">MAYO NATURA BOLSA 2900X                           </v>
          </cell>
          <cell r="I360">
            <v>23022.01</v>
          </cell>
          <cell r="N360" t="str">
            <v>7791866003276</v>
          </cell>
        </row>
        <row r="361">
          <cell r="A361">
            <v>1175</v>
          </cell>
          <cell r="B361">
            <v>2315</v>
          </cell>
          <cell r="D361" t="str">
            <v xml:space="preserve">LICO 3 PLUMAS MENTA 700X                          </v>
          </cell>
          <cell r="I361">
            <v>6950.1109999999999</v>
          </cell>
          <cell r="N361" t="str">
            <v>7790260013157</v>
          </cell>
        </row>
        <row r="362">
          <cell r="A362">
            <v>1182</v>
          </cell>
          <cell r="B362">
            <v>201</v>
          </cell>
          <cell r="D362" t="str">
            <v xml:space="preserve">DULB DULCOR BAT. C/CHOC XKG                       </v>
          </cell>
          <cell r="I362">
            <v>2975.8780000000002</v>
          </cell>
          <cell r="N362" t="str">
            <v>2001182000000</v>
          </cell>
        </row>
        <row r="363">
          <cell r="A363">
            <v>1183</v>
          </cell>
          <cell r="B363">
            <v>2835</v>
          </cell>
          <cell r="D363" t="str">
            <v xml:space="preserve">TURF ARCOR DE MANI 120X                           </v>
          </cell>
          <cell r="I363">
            <v>1980.1289999999999</v>
          </cell>
          <cell r="N363" t="str">
            <v>7790580283506</v>
          </cell>
        </row>
        <row r="364">
          <cell r="A364">
            <v>1187</v>
          </cell>
          <cell r="B364">
            <v>327</v>
          </cell>
          <cell r="D364" t="str">
            <v xml:space="preserve">GAS  COCA COLA ORIG PET 2.25X                     </v>
          </cell>
          <cell r="I364">
            <v>4600.1790000000001</v>
          </cell>
          <cell r="N364" t="str">
            <v>7790895000997</v>
          </cell>
        </row>
        <row r="365">
          <cell r="A365">
            <v>1188</v>
          </cell>
          <cell r="B365">
            <v>125</v>
          </cell>
          <cell r="D365" t="str">
            <v xml:space="preserve">GAS  COCA COLA ORIG RET 2X                        </v>
          </cell>
          <cell r="I365">
            <v>3818.1869999999999</v>
          </cell>
          <cell r="N365" t="str">
            <v>7790895000218</v>
          </cell>
        </row>
        <row r="366">
          <cell r="A366">
            <v>1189</v>
          </cell>
          <cell r="B366">
            <v>173</v>
          </cell>
          <cell r="D366" t="str">
            <v xml:space="preserve">GAS COCA COLA ORIG LAT 354X                       </v>
          </cell>
          <cell r="I366">
            <v>1724.64</v>
          </cell>
          <cell r="N366" t="str">
            <v>7790895000232</v>
          </cell>
        </row>
        <row r="367">
          <cell r="A367">
            <v>1190</v>
          </cell>
          <cell r="B367">
            <v>120</v>
          </cell>
          <cell r="D367" t="str">
            <v xml:space="preserve">GAS  COCA COLA ORIG PET 600X                      </v>
          </cell>
          <cell r="I367">
            <v>1900.0709999999999</v>
          </cell>
          <cell r="N367" t="str">
            <v>7790895000782</v>
          </cell>
        </row>
        <row r="368">
          <cell r="A368">
            <v>1192</v>
          </cell>
          <cell r="B368">
            <v>326</v>
          </cell>
          <cell r="D368" t="str">
            <v xml:space="preserve">GAS  COCA COLA ORIG PET 1.5X                      </v>
          </cell>
          <cell r="I368">
            <v>3500.1309999999999</v>
          </cell>
          <cell r="N368" t="str">
            <v>7790895000430</v>
          </cell>
        </row>
        <row r="369">
          <cell r="A369">
            <v>1193</v>
          </cell>
          <cell r="B369" t="str">
            <v xml:space="preserve">Sin Indicar         </v>
          </cell>
          <cell r="D369" t="str">
            <v xml:space="preserve">CAVA swift E/V ENTRAÑA FINA BLACK x kg            </v>
          </cell>
          <cell r="I369">
            <v>29809</v>
          </cell>
          <cell r="N369" t="str">
            <v>2001193000000</v>
          </cell>
        </row>
        <row r="370">
          <cell r="A370">
            <v>1200</v>
          </cell>
          <cell r="B370">
            <v>6516</v>
          </cell>
          <cell r="D370" t="str">
            <v xml:space="preserve">JABE PROTEX ALOE 3X90X                            </v>
          </cell>
          <cell r="I370">
            <v>4831.7299999999996</v>
          </cell>
          <cell r="N370" t="str">
            <v>7891024113639</v>
          </cell>
        </row>
        <row r="371">
          <cell r="A371">
            <v>1203</v>
          </cell>
          <cell r="B371">
            <v>1190</v>
          </cell>
          <cell r="D371" t="str">
            <v xml:space="preserve">GAS  FANTA NJA PET 1.5X                           </v>
          </cell>
          <cell r="I371">
            <v>3500.1309999999999</v>
          </cell>
          <cell r="N371" t="str">
            <v>7790895000454</v>
          </cell>
        </row>
        <row r="372">
          <cell r="A372">
            <v>1204</v>
          </cell>
          <cell r="B372">
            <v>1195</v>
          </cell>
          <cell r="D372" t="str">
            <v xml:space="preserve">GAS  FANTA NARANJA 2.25X                          </v>
          </cell>
          <cell r="I372">
            <v>4400.1779999999999</v>
          </cell>
          <cell r="N372" t="str">
            <v>7790895001017</v>
          </cell>
        </row>
        <row r="373">
          <cell r="A373">
            <v>1207</v>
          </cell>
          <cell r="B373" t="str">
            <v xml:space="preserve">VER1207             </v>
          </cell>
          <cell r="D373" t="str">
            <v xml:space="preserve">VERD BROTES DE SOJA 200X                          </v>
          </cell>
          <cell r="I373">
            <v>6574.75</v>
          </cell>
          <cell r="N373" t="str">
            <v xml:space="preserve">200120700006 </v>
          </cell>
        </row>
        <row r="374">
          <cell r="A374">
            <v>1209</v>
          </cell>
          <cell r="B374">
            <v>3822</v>
          </cell>
          <cell r="D374" t="str">
            <v xml:space="preserve">JUGN CEPITA FRESH NJA 500X                        </v>
          </cell>
          <cell r="I374">
            <v>1300.049</v>
          </cell>
          <cell r="N374" t="str">
            <v>7790895647369</v>
          </cell>
        </row>
        <row r="375">
          <cell r="A375">
            <v>1210</v>
          </cell>
          <cell r="B375">
            <v>74555</v>
          </cell>
          <cell r="D375" t="str">
            <v xml:space="preserve">VINF TRAPICHE PURO MALBEC 750X                    </v>
          </cell>
          <cell r="I375">
            <v>9528.8880000000008</v>
          </cell>
          <cell r="N375" t="str">
            <v>7790240096767</v>
          </cell>
        </row>
        <row r="376">
          <cell r="A376">
            <v>1211</v>
          </cell>
          <cell r="B376">
            <v>24928</v>
          </cell>
          <cell r="D376" t="str">
            <v xml:space="preserve">CERV STELLA ARTOIS NOIR LAT 473X                  </v>
          </cell>
          <cell r="I376">
            <v>2910.9110000000001</v>
          </cell>
          <cell r="N376" t="str">
            <v>7792798009312</v>
          </cell>
        </row>
        <row r="377">
          <cell r="A377">
            <v>1213</v>
          </cell>
          <cell r="B377">
            <v>2421</v>
          </cell>
          <cell r="D377" t="str">
            <v xml:space="preserve">GAS  SPRITE ORIG PET 1.5X                         </v>
          </cell>
          <cell r="I377">
            <v>3500.0920000000001</v>
          </cell>
          <cell r="N377" t="str">
            <v>7790895000447</v>
          </cell>
        </row>
        <row r="378">
          <cell r="A378">
            <v>1214</v>
          </cell>
          <cell r="B378">
            <v>2427</v>
          </cell>
          <cell r="D378" t="str">
            <v xml:space="preserve">GAS  SPRITE ORIG PET 2.25X                        </v>
          </cell>
          <cell r="I378">
            <v>4400.1120000000001</v>
          </cell>
          <cell r="N378" t="str">
            <v>7790895001000</v>
          </cell>
        </row>
        <row r="379">
          <cell r="A379">
            <v>1215</v>
          </cell>
          <cell r="B379">
            <v>4053</v>
          </cell>
          <cell r="D379" t="str">
            <v xml:space="preserve">BISO POWERADE MZNA PET 500X                       </v>
          </cell>
          <cell r="I379">
            <v>2400.0039999999999</v>
          </cell>
          <cell r="N379" t="str">
            <v>7790895640018</v>
          </cell>
        </row>
        <row r="380">
          <cell r="A380">
            <v>1216</v>
          </cell>
          <cell r="B380">
            <v>2475</v>
          </cell>
          <cell r="D380" t="str">
            <v xml:space="preserve">GAS SPRITE ORIG LAT 354X                          </v>
          </cell>
          <cell r="I380">
            <v>1737.4690000000001</v>
          </cell>
          <cell r="N380" t="str">
            <v>7790895000270</v>
          </cell>
        </row>
        <row r="381">
          <cell r="A381">
            <v>1217</v>
          </cell>
          <cell r="B381">
            <v>2408</v>
          </cell>
          <cell r="D381" t="str">
            <v xml:space="preserve">GAS  SPRITE ORIG PET 500X                         </v>
          </cell>
          <cell r="I381">
            <v>1650.047</v>
          </cell>
          <cell r="N381" t="str">
            <v>7790895000829</v>
          </cell>
        </row>
        <row r="382">
          <cell r="A382">
            <v>1218</v>
          </cell>
          <cell r="B382">
            <v>450</v>
          </cell>
          <cell r="D382" t="str">
            <v xml:space="preserve">FIQU PAULINA MUZZARELLA  P/FETEAR X KG            </v>
          </cell>
          <cell r="I382">
            <v>16242.77</v>
          </cell>
          <cell r="N382" t="str">
            <v>2001218000000</v>
          </cell>
        </row>
        <row r="383">
          <cell r="A383">
            <v>1222</v>
          </cell>
          <cell r="B383">
            <v>2491</v>
          </cell>
          <cell r="D383" t="str">
            <v xml:space="preserve">GAS  SPRITE S/AZUC PET 1.5X                       </v>
          </cell>
          <cell r="I383">
            <v>3500.0920000000001</v>
          </cell>
          <cell r="N383" t="str">
            <v>7790895064173</v>
          </cell>
        </row>
        <row r="384">
          <cell r="A384">
            <v>1225</v>
          </cell>
          <cell r="B384">
            <v>2782</v>
          </cell>
          <cell r="D384" t="str">
            <v xml:space="preserve">SODA BENEDICTINO SIFON 2X                         </v>
          </cell>
          <cell r="I384">
            <v>2099.9960000000001</v>
          </cell>
          <cell r="N384" t="str">
            <v>7790895647796</v>
          </cell>
        </row>
        <row r="385">
          <cell r="A385">
            <v>1238</v>
          </cell>
          <cell r="B385" t="str">
            <v xml:space="preserve">Y860                </v>
          </cell>
          <cell r="D385" t="str">
            <v xml:space="preserve">LIMP YET PALA PLAST 1X                            </v>
          </cell>
          <cell r="I385">
            <v>1133.213</v>
          </cell>
          <cell r="N385" t="str">
            <v>8779807040076</v>
          </cell>
        </row>
        <row r="386">
          <cell r="A386">
            <v>1242</v>
          </cell>
          <cell r="B386">
            <v>100021010</v>
          </cell>
          <cell r="D386" t="str">
            <v xml:space="preserve">CONC SAFRA PICADILLO 90X                          </v>
          </cell>
          <cell r="I386">
            <v>819.84299999999996</v>
          </cell>
          <cell r="N386" t="str">
            <v>7790920008707</v>
          </cell>
        </row>
        <row r="387">
          <cell r="A387">
            <v>1251</v>
          </cell>
          <cell r="B387">
            <v>100021009</v>
          </cell>
          <cell r="D387" t="str">
            <v xml:space="preserve">CONC SAFRA PATE 90X                               </v>
          </cell>
          <cell r="I387">
            <v>668.48299999999995</v>
          </cell>
          <cell r="N387" t="str">
            <v>7790920008714</v>
          </cell>
        </row>
        <row r="388">
          <cell r="A388">
            <v>1254</v>
          </cell>
          <cell r="B388" t="str">
            <v xml:space="preserve">826F                </v>
          </cell>
          <cell r="D388" t="str">
            <v xml:space="preserve">FRAC CAGNOLI JAM COCIDO C.LENTA 5.5X              </v>
          </cell>
          <cell r="I388">
            <v>23932.87</v>
          </cell>
          <cell r="N388" t="str">
            <v>2001254000000</v>
          </cell>
        </row>
        <row r="389">
          <cell r="A389">
            <v>1259</v>
          </cell>
          <cell r="B389" t="str">
            <v xml:space="preserve">B30                 </v>
          </cell>
          <cell r="D389" t="str">
            <v xml:space="preserve">INSU RC BOLSA EMBLOCADA 30X40                     </v>
          </cell>
          <cell r="I389">
            <v>17.896000000000001</v>
          </cell>
          <cell r="N389" t="str">
            <v>1259000000001</v>
          </cell>
        </row>
        <row r="390">
          <cell r="A390">
            <v>1261</v>
          </cell>
          <cell r="B390">
            <v>5971</v>
          </cell>
          <cell r="D390" t="str">
            <v xml:space="preserve">CEP  COLGTE TWISTER WHIT SUAV 2X1X                </v>
          </cell>
          <cell r="I390">
            <v>6419.1289999999999</v>
          </cell>
          <cell r="N390" t="str">
            <v>7702010631689</v>
          </cell>
        </row>
        <row r="391">
          <cell r="A391">
            <v>1262</v>
          </cell>
          <cell r="B391" t="str">
            <v xml:space="preserve">VGAFMO06PKG         </v>
          </cell>
          <cell r="D391" t="str">
            <v xml:space="preserve">FIQU ARRIVATA PERLA 1X                            </v>
          </cell>
          <cell r="I391">
            <v>24487.56</v>
          </cell>
          <cell r="N391" t="str">
            <v>2001262000000</v>
          </cell>
        </row>
        <row r="392">
          <cell r="A392">
            <v>1268</v>
          </cell>
          <cell r="B392" t="str">
            <v xml:space="preserve">Sin Indicar         </v>
          </cell>
          <cell r="D392" t="str">
            <v xml:space="preserve">PAND COLSANI 500X                                 </v>
          </cell>
          <cell r="I392">
            <v>5798.8590000000004</v>
          </cell>
          <cell r="N392" t="str">
            <v>7798137050168</v>
          </cell>
        </row>
        <row r="393">
          <cell r="A393">
            <v>1270</v>
          </cell>
          <cell r="B393" t="str">
            <v xml:space="preserve">Sin Indicar         </v>
          </cell>
          <cell r="D393" t="str">
            <v xml:space="preserve">CAVA swift E/V TAPA DE CUADRIL x kg               </v>
          </cell>
          <cell r="I393">
            <v>19575</v>
          </cell>
          <cell r="N393" t="str">
            <v>2001270000000</v>
          </cell>
        </row>
        <row r="394">
          <cell r="A394">
            <v>1273</v>
          </cell>
          <cell r="B394" t="str">
            <v xml:space="preserve">Sin Indicar         </v>
          </cell>
          <cell r="D394" t="str">
            <v xml:space="preserve">CAVA tomasello COSTILLA novi x kg                 </v>
          </cell>
          <cell r="I394">
            <v>17100</v>
          </cell>
          <cell r="N394" t="str">
            <v>2001273000000</v>
          </cell>
        </row>
        <row r="395">
          <cell r="A395">
            <v>1274</v>
          </cell>
          <cell r="B395" t="str">
            <v xml:space="preserve">Sin Indicar         </v>
          </cell>
          <cell r="D395" t="str">
            <v xml:space="preserve">INGB INGRESO swift NALGA C/T EN CAJA x KG         </v>
          </cell>
          <cell r="I395">
            <v>18393.830000000002</v>
          </cell>
          <cell r="N395" t="str">
            <v>2001274000000</v>
          </cell>
        </row>
        <row r="396">
          <cell r="A396">
            <v>1276</v>
          </cell>
          <cell r="B396">
            <v>0</v>
          </cell>
          <cell r="D396" t="str">
            <v xml:space="preserve">INSU KEMIKAL TOP 1X                               </v>
          </cell>
          <cell r="I396">
            <v>1382.3040000000001</v>
          </cell>
          <cell r="N396" t="str">
            <v>1276111111112</v>
          </cell>
        </row>
        <row r="397">
          <cell r="A397">
            <v>1280</v>
          </cell>
          <cell r="B397" t="str">
            <v xml:space="preserve">Y920                </v>
          </cell>
          <cell r="D397" t="str">
            <v xml:space="preserve">GUAN YET PREMIUN GDE 1X                           </v>
          </cell>
          <cell r="I397">
            <v>4104.5860000000002</v>
          </cell>
          <cell r="N397" t="str">
            <v>7798070400310</v>
          </cell>
        </row>
        <row r="398">
          <cell r="A398">
            <v>1286</v>
          </cell>
          <cell r="B398">
            <v>13010005</v>
          </cell>
          <cell r="D398" t="str">
            <v xml:space="preserve">CERE LASFORD ARITO FRUT 180X                      </v>
          </cell>
          <cell r="I398">
            <v>1551.019</v>
          </cell>
          <cell r="N398" t="str">
            <v>7798169800663</v>
          </cell>
        </row>
        <row r="399">
          <cell r="A399">
            <v>1288</v>
          </cell>
          <cell r="B399">
            <v>1034</v>
          </cell>
          <cell r="D399" t="str">
            <v xml:space="preserve">MACO ROSAMONTE  S/ENS 25X                         </v>
          </cell>
          <cell r="I399">
            <v>1027.221</v>
          </cell>
          <cell r="N399" t="str">
            <v>7790411000784</v>
          </cell>
        </row>
        <row r="400">
          <cell r="A400">
            <v>1291</v>
          </cell>
          <cell r="B400" t="str">
            <v xml:space="preserve">Sin Indicar         </v>
          </cell>
          <cell r="D400" t="str">
            <v xml:space="preserve">TENE ROSAM SAQ 25X                                </v>
          </cell>
          <cell r="I400">
            <v>725.04600000000005</v>
          </cell>
          <cell r="N400" t="str">
            <v>7790411000142</v>
          </cell>
        </row>
        <row r="401">
          <cell r="A401">
            <v>1295</v>
          </cell>
          <cell r="B401">
            <v>2106684</v>
          </cell>
          <cell r="D401" t="str">
            <v xml:space="preserve">PANP C.ALFA MAIZENA 200X                          </v>
          </cell>
          <cell r="I401">
            <v>3834.442</v>
          </cell>
          <cell r="N401" t="str">
            <v>7900021066845</v>
          </cell>
        </row>
        <row r="402">
          <cell r="A402">
            <v>1296</v>
          </cell>
          <cell r="B402" t="str">
            <v xml:space="preserve">Sin Indicar         </v>
          </cell>
          <cell r="D402" t="str">
            <v xml:space="preserve">CAEMB SALCHICHA PARRILLERA x kg                   </v>
          </cell>
          <cell r="I402">
            <v>14945</v>
          </cell>
          <cell r="N402" t="str">
            <v>2001296000000</v>
          </cell>
        </row>
        <row r="403">
          <cell r="A403">
            <v>1299</v>
          </cell>
          <cell r="B403">
            <v>2094</v>
          </cell>
          <cell r="D403" t="str">
            <v xml:space="preserve">LAQU T.NEUFCHATEL C/SALAM 180X                    </v>
          </cell>
          <cell r="I403">
            <v>2012.248</v>
          </cell>
          <cell r="N403" t="str">
            <v>7793913001723</v>
          </cell>
        </row>
        <row r="404">
          <cell r="A404">
            <v>1319</v>
          </cell>
          <cell r="B404">
            <v>801518</v>
          </cell>
          <cell r="D404" t="str">
            <v xml:space="preserve">PAPE HIG.MAX MZNLLA 4X80X                         </v>
          </cell>
          <cell r="I404">
            <v>376.59800000000001</v>
          </cell>
          <cell r="N404" t="str">
            <v>7790250015055</v>
          </cell>
        </row>
        <row r="405">
          <cell r="A405">
            <v>1320</v>
          </cell>
          <cell r="B405">
            <v>11290</v>
          </cell>
          <cell r="D405" t="str">
            <v xml:space="preserve">HUEV A.BONOBON NGRO 20X                           </v>
          </cell>
          <cell r="I405">
            <v>2199</v>
          </cell>
          <cell r="N405" t="str">
            <v>7790580463403</v>
          </cell>
        </row>
        <row r="406">
          <cell r="A406">
            <v>1321</v>
          </cell>
          <cell r="B406">
            <v>7880</v>
          </cell>
          <cell r="D406" t="str">
            <v xml:space="preserve">FIQU BAVARIA AZUL X KG                            </v>
          </cell>
          <cell r="I406">
            <v>26812.55</v>
          </cell>
          <cell r="N406" t="str">
            <v>2001321000000</v>
          </cell>
        </row>
        <row r="407">
          <cell r="A407">
            <v>1324</v>
          </cell>
          <cell r="B407">
            <v>805709</v>
          </cell>
          <cell r="D407" t="str">
            <v xml:space="preserve">ROLL COC SUSSEX CLASIC  + BLANCO 50 PANOS 3X      </v>
          </cell>
          <cell r="I407">
            <v>2309.5</v>
          </cell>
          <cell r="N407" t="str">
            <v>7790250056775</v>
          </cell>
        </row>
        <row r="408">
          <cell r="A408">
            <v>1329</v>
          </cell>
          <cell r="B408">
            <v>701912</v>
          </cell>
          <cell r="D408" t="str">
            <v xml:space="preserve">ACON PANTENE PROV HIDRAT 400X                     </v>
          </cell>
          <cell r="I408">
            <v>7034.183</v>
          </cell>
          <cell r="N408" t="str">
            <v>7506309877730</v>
          </cell>
        </row>
        <row r="409">
          <cell r="A409">
            <v>1334</v>
          </cell>
          <cell r="B409">
            <v>20025927</v>
          </cell>
          <cell r="D409" t="str">
            <v xml:space="preserve">EDUL CHUKER LIQ 400X                              </v>
          </cell>
          <cell r="I409">
            <v>3554.8090000000002</v>
          </cell>
          <cell r="N409" t="str">
            <v>7792129001114</v>
          </cell>
        </row>
        <row r="410">
          <cell r="A410">
            <v>1340</v>
          </cell>
          <cell r="B410">
            <v>4357</v>
          </cell>
          <cell r="D410" t="str">
            <v xml:space="preserve">VELA LITORAL 7 DIA GDE AMAR 1X                    </v>
          </cell>
          <cell r="I410">
            <v>9967.0720000000001</v>
          </cell>
          <cell r="N410" t="str">
            <v>7798228650642</v>
          </cell>
        </row>
        <row r="411">
          <cell r="A411">
            <v>1343</v>
          </cell>
          <cell r="B411">
            <v>73018</v>
          </cell>
          <cell r="D411" t="str">
            <v xml:space="preserve">ACEI VANOLI VDE D/P 300X                          </v>
          </cell>
          <cell r="I411">
            <v>2146.3850000000002</v>
          </cell>
          <cell r="N411" t="str">
            <v>7790127000269</v>
          </cell>
        </row>
        <row r="412">
          <cell r="A412">
            <v>1344</v>
          </cell>
          <cell r="B412">
            <v>164</v>
          </cell>
          <cell r="D412" t="str">
            <v xml:space="preserve">CHOC KINDER SORPRESA 1X                           </v>
          </cell>
          <cell r="I412">
            <v>3467.4540000000002</v>
          </cell>
          <cell r="N412" t="str">
            <v xml:space="preserve">78934078     </v>
          </cell>
        </row>
        <row r="413">
          <cell r="A413">
            <v>1352</v>
          </cell>
          <cell r="B413">
            <v>14526</v>
          </cell>
          <cell r="D413" t="str">
            <v xml:space="preserve">AMAR TERMA PATAG 1.35X                            </v>
          </cell>
          <cell r="I413">
            <v>2385.3029999999999</v>
          </cell>
          <cell r="N413" t="str">
            <v>7790950133356</v>
          </cell>
        </row>
        <row r="414">
          <cell r="A414">
            <v>1353</v>
          </cell>
          <cell r="B414">
            <v>352</v>
          </cell>
          <cell r="D414" t="str">
            <v xml:space="preserve">SALF DOS ANCLAS FIN PTE 500X                      </v>
          </cell>
          <cell r="I414">
            <v>1345.99</v>
          </cell>
          <cell r="N414" t="str">
            <v>7792900006956</v>
          </cell>
        </row>
        <row r="415">
          <cell r="A415">
            <v>1361</v>
          </cell>
          <cell r="B415">
            <v>2</v>
          </cell>
          <cell r="D415" t="str">
            <v xml:space="preserve">ACGI NATURA 1.5X                                  </v>
          </cell>
          <cell r="I415">
            <v>9530.99</v>
          </cell>
          <cell r="N415" t="str">
            <v>7790272001029</v>
          </cell>
        </row>
        <row r="416">
          <cell r="A416">
            <v>1363</v>
          </cell>
          <cell r="B416">
            <v>3</v>
          </cell>
          <cell r="D416" t="str">
            <v xml:space="preserve">ACGI NATURA 3X                                    </v>
          </cell>
          <cell r="I416">
            <v>18680</v>
          </cell>
          <cell r="N416" t="str">
            <v>7790272001036</v>
          </cell>
        </row>
        <row r="417">
          <cell r="A417">
            <v>1365</v>
          </cell>
          <cell r="B417">
            <v>169091</v>
          </cell>
          <cell r="D417" t="str">
            <v xml:space="preserve">AGUS LEVITE MZNA 500X                             </v>
          </cell>
          <cell r="I417">
            <v>2241.3829999999998</v>
          </cell>
          <cell r="N417" t="str">
            <v>7798062548716</v>
          </cell>
        </row>
        <row r="418">
          <cell r="A418">
            <v>1367</v>
          </cell>
          <cell r="B418">
            <v>23</v>
          </cell>
          <cell r="D418" t="str">
            <v xml:space="preserve">CERE GRANIX MAIZ TRAD 160X                        </v>
          </cell>
          <cell r="I418">
            <v>1550.241</v>
          </cell>
          <cell r="N418" t="str">
            <v>7790045001584</v>
          </cell>
        </row>
        <row r="419">
          <cell r="A419">
            <v>1368</v>
          </cell>
          <cell r="B419">
            <v>30</v>
          </cell>
          <cell r="D419" t="str">
            <v xml:space="preserve">CERE GRANIX SKARCH 240X                           </v>
          </cell>
          <cell r="I419">
            <v>2436.777</v>
          </cell>
          <cell r="N419" t="str">
            <v>7790045001607</v>
          </cell>
        </row>
        <row r="420">
          <cell r="A420">
            <v>1376</v>
          </cell>
          <cell r="B420">
            <v>2009</v>
          </cell>
          <cell r="D420" t="str">
            <v xml:space="preserve">TAPA SALTENIA EMP FREIR 24X330X                   </v>
          </cell>
          <cell r="I420">
            <v>2403.9459999999999</v>
          </cell>
          <cell r="N420" t="str">
            <v>7790236001324</v>
          </cell>
        </row>
        <row r="421">
          <cell r="A421">
            <v>1384</v>
          </cell>
          <cell r="B421">
            <v>548</v>
          </cell>
          <cell r="D421" t="str">
            <v xml:space="preserve">FIDO VOLCAN NIDOS C/MORRON 500X                   </v>
          </cell>
          <cell r="I421">
            <v>1830.347</v>
          </cell>
          <cell r="N421" t="str">
            <v>7790453005273</v>
          </cell>
        </row>
        <row r="422">
          <cell r="A422">
            <v>1389</v>
          </cell>
          <cell r="B422">
            <v>44</v>
          </cell>
          <cell r="D422" t="str">
            <v xml:space="preserve">GALD GRANIX FRUTIGRAN TROP 250X                   </v>
          </cell>
          <cell r="I422">
            <v>3349.3679999999999</v>
          </cell>
          <cell r="N422" t="str">
            <v>7790045823452</v>
          </cell>
        </row>
        <row r="423">
          <cell r="A423">
            <v>1390</v>
          </cell>
          <cell r="B423">
            <v>45</v>
          </cell>
          <cell r="D423" t="str">
            <v xml:space="preserve">GALD GRANIX FRUTIGRAN SAL DUL 250X                </v>
          </cell>
          <cell r="I423">
            <v>2208.5329999999999</v>
          </cell>
          <cell r="N423" t="str">
            <v>7790045001195</v>
          </cell>
        </row>
        <row r="424">
          <cell r="A424">
            <v>1392</v>
          </cell>
          <cell r="B424">
            <v>34</v>
          </cell>
          <cell r="D424" t="str">
            <v xml:space="preserve">GALS GRANIX SANDWICH 200X                         </v>
          </cell>
          <cell r="I424">
            <v>1511.9760000000001</v>
          </cell>
          <cell r="N424" t="str">
            <v>7790045001133</v>
          </cell>
        </row>
        <row r="425">
          <cell r="A425">
            <v>1395</v>
          </cell>
          <cell r="B425">
            <v>438</v>
          </cell>
          <cell r="D425" t="str">
            <v xml:space="preserve">GALS GRANIX S/SAL 200X                            </v>
          </cell>
          <cell r="I425">
            <v>1827.6110000000001</v>
          </cell>
          <cell r="N425" t="str">
            <v>7790045001089</v>
          </cell>
        </row>
        <row r="426">
          <cell r="A426">
            <v>1397</v>
          </cell>
          <cell r="B426">
            <v>43</v>
          </cell>
          <cell r="D426" t="str">
            <v xml:space="preserve">GALS GRANIX CER TRIG PART 185X                    </v>
          </cell>
          <cell r="I426">
            <v>1096.5619999999999</v>
          </cell>
          <cell r="N426" t="str">
            <v>7790045823445</v>
          </cell>
        </row>
        <row r="427">
          <cell r="A427">
            <v>1402</v>
          </cell>
          <cell r="B427">
            <v>171</v>
          </cell>
          <cell r="D427" t="str">
            <v xml:space="preserve">CHOC FERRERO ROCH 8X                              </v>
          </cell>
          <cell r="I427">
            <v>13499</v>
          </cell>
          <cell r="N427" t="str">
            <v>7861002900117</v>
          </cell>
        </row>
        <row r="428">
          <cell r="A428">
            <v>1409</v>
          </cell>
          <cell r="B428">
            <v>402</v>
          </cell>
          <cell r="D428" t="str">
            <v xml:space="preserve">MAYO CADA DIA 125X                                </v>
          </cell>
          <cell r="I428">
            <v>575</v>
          </cell>
          <cell r="N428" t="str">
            <v>7791866002590</v>
          </cell>
        </row>
        <row r="429">
          <cell r="A429">
            <v>1411</v>
          </cell>
          <cell r="B429">
            <v>403</v>
          </cell>
          <cell r="D429" t="str">
            <v xml:space="preserve">MAYO CADA DIA 250X                                </v>
          </cell>
          <cell r="I429">
            <v>1130.99</v>
          </cell>
          <cell r="N429" t="str">
            <v>7791866000558</v>
          </cell>
        </row>
        <row r="430">
          <cell r="A430">
            <v>1413</v>
          </cell>
          <cell r="B430">
            <v>243</v>
          </cell>
          <cell r="D430" t="str">
            <v xml:space="preserve">PASH HARPIC POWER PLUS MOCH 50X                   </v>
          </cell>
          <cell r="I430">
            <v>2257.2339999999999</v>
          </cell>
          <cell r="N430" t="str">
            <v>7791130302586</v>
          </cell>
        </row>
        <row r="431">
          <cell r="A431">
            <v>1414</v>
          </cell>
          <cell r="B431">
            <v>15</v>
          </cell>
          <cell r="D431" t="str">
            <v xml:space="preserve">MAYO NATURA D/P 1000X                             </v>
          </cell>
          <cell r="I431">
            <v>7723.5010000000002</v>
          </cell>
          <cell r="N431" t="str">
            <v>7791866001357</v>
          </cell>
        </row>
        <row r="432">
          <cell r="A432">
            <v>1415</v>
          </cell>
          <cell r="B432">
            <v>16</v>
          </cell>
          <cell r="D432" t="str">
            <v xml:space="preserve">MAYO NATURA D/P 250X                              </v>
          </cell>
          <cell r="I432">
            <v>1972.99</v>
          </cell>
          <cell r="N432" t="str">
            <v>7791866001203</v>
          </cell>
        </row>
        <row r="433">
          <cell r="A433">
            <v>1416</v>
          </cell>
          <cell r="B433">
            <v>17</v>
          </cell>
          <cell r="D433" t="str">
            <v xml:space="preserve">MAYO NATURA D/P 500X                              </v>
          </cell>
          <cell r="I433">
            <v>3939.2550000000001</v>
          </cell>
          <cell r="N433" t="str">
            <v>7791866001364</v>
          </cell>
        </row>
        <row r="434">
          <cell r="A434">
            <v>1419</v>
          </cell>
          <cell r="B434">
            <v>122</v>
          </cell>
          <cell r="D434" t="str">
            <v xml:space="preserve">SALF DOS ANCLAS FIN EST 500X                      </v>
          </cell>
          <cell r="I434">
            <v>1519.432</v>
          </cell>
          <cell r="N434" t="str">
            <v>7792900000138</v>
          </cell>
        </row>
        <row r="435">
          <cell r="A435">
            <v>1422</v>
          </cell>
          <cell r="B435">
            <v>127</v>
          </cell>
          <cell r="D435" t="str">
            <v xml:space="preserve">SALF DOS ANCLAS SALERO MESA 500X                  </v>
          </cell>
          <cell r="I435">
            <v>3035.3380000000002</v>
          </cell>
          <cell r="N435" t="str">
            <v>7792900634135</v>
          </cell>
        </row>
        <row r="436">
          <cell r="A436">
            <v>1423</v>
          </cell>
          <cell r="B436">
            <v>783</v>
          </cell>
          <cell r="D436" t="str">
            <v xml:space="preserve">SALF DOS ANCLAS SAL.MARR 500X                     </v>
          </cell>
          <cell r="I436">
            <v>3035.3380000000002</v>
          </cell>
          <cell r="N436" t="str">
            <v>7792900006901</v>
          </cell>
        </row>
        <row r="437">
          <cell r="A437">
            <v>1426</v>
          </cell>
          <cell r="B437">
            <v>141</v>
          </cell>
          <cell r="D437" t="str">
            <v xml:space="preserve">SALF RESERO FIN PTE 500X                          </v>
          </cell>
          <cell r="I437">
            <v>1065.1220000000001</v>
          </cell>
          <cell r="N437" t="str">
            <v>7792900006703</v>
          </cell>
        </row>
        <row r="438">
          <cell r="A438">
            <v>1427</v>
          </cell>
          <cell r="B438">
            <v>2352</v>
          </cell>
          <cell r="D438" t="str">
            <v xml:space="preserve">SALF DOS ANCLAS PARR PTE 1X                       </v>
          </cell>
          <cell r="I438">
            <v>2363.61</v>
          </cell>
          <cell r="N438" t="str">
            <v>7792900006895</v>
          </cell>
        </row>
        <row r="439">
          <cell r="A439">
            <v>1428</v>
          </cell>
          <cell r="B439">
            <v>2351</v>
          </cell>
          <cell r="D439" t="str">
            <v xml:space="preserve">SALG DOS ANCLAS GRUESA PAQ 1X                     </v>
          </cell>
          <cell r="I439">
            <v>2363.61</v>
          </cell>
          <cell r="N439" t="str">
            <v>7792900006949</v>
          </cell>
        </row>
        <row r="440">
          <cell r="A440">
            <v>1430</v>
          </cell>
          <cell r="B440">
            <v>142</v>
          </cell>
          <cell r="D440" t="str">
            <v xml:space="preserve">SALG RESERO GRUE PTE 1X                           </v>
          </cell>
          <cell r="I440">
            <v>1722.55</v>
          </cell>
          <cell r="N440" t="str">
            <v>7792900006727</v>
          </cell>
        </row>
        <row r="441">
          <cell r="A441">
            <v>1431</v>
          </cell>
          <cell r="B441">
            <v>15422</v>
          </cell>
          <cell r="D441" t="str">
            <v xml:space="preserve">JUGN BC MZNA 1X                                   </v>
          </cell>
          <cell r="I441">
            <v>2708.0140000000001</v>
          </cell>
          <cell r="N441" t="str">
            <v>7793360475108</v>
          </cell>
        </row>
        <row r="442">
          <cell r="A442">
            <v>1432</v>
          </cell>
          <cell r="B442" t="str">
            <v xml:space="preserve">Sin Indica          </v>
          </cell>
          <cell r="D442" t="str">
            <v xml:space="preserve">ROTI S PEBETE JYQ X2                              </v>
          </cell>
          <cell r="I442">
            <v>3800.0010000000002</v>
          </cell>
          <cell r="N442" t="str">
            <v>2001432000000</v>
          </cell>
        </row>
        <row r="443">
          <cell r="A443">
            <v>1438</v>
          </cell>
          <cell r="B443">
            <v>10007006351</v>
          </cell>
          <cell r="D443" t="str">
            <v xml:space="preserve">VINF HAROLDOS GRAN CORTE RED BLEND 750X           </v>
          </cell>
          <cell r="I443">
            <v>22064.03</v>
          </cell>
          <cell r="N443" t="str">
            <v>7791843014813</v>
          </cell>
        </row>
        <row r="444">
          <cell r="A444">
            <v>1439</v>
          </cell>
          <cell r="B444">
            <v>738</v>
          </cell>
          <cell r="D444" t="str">
            <v xml:space="preserve">VINF HERMANDAD CHARDONNAY 750X                    </v>
          </cell>
          <cell r="I444">
            <v>37677.64</v>
          </cell>
          <cell r="N444" t="str">
            <v>7791843014554</v>
          </cell>
        </row>
        <row r="445">
          <cell r="A445">
            <v>1442</v>
          </cell>
          <cell r="B445">
            <v>1</v>
          </cell>
          <cell r="D445" t="str">
            <v xml:space="preserve">ACGI NATURA 900X                                  </v>
          </cell>
          <cell r="I445">
            <v>6109.99</v>
          </cell>
          <cell r="N445" t="str">
            <v>7790272001005</v>
          </cell>
        </row>
        <row r="446">
          <cell r="A446">
            <v>1444</v>
          </cell>
          <cell r="B446">
            <v>360</v>
          </cell>
          <cell r="D446" t="str">
            <v xml:space="preserve">VINF ESTIBA C.SAUV. 750X                          </v>
          </cell>
          <cell r="I446">
            <v>6750.0029999999997</v>
          </cell>
          <cell r="N446" t="str">
            <v>7794450090942</v>
          </cell>
        </row>
        <row r="447">
          <cell r="A447">
            <v>1446</v>
          </cell>
          <cell r="B447">
            <v>83365</v>
          </cell>
          <cell r="D447" t="str">
            <v xml:space="preserve">JABE NIVEA AVENA 3X125X                           </v>
          </cell>
          <cell r="I447">
            <v>4593.5389999999998</v>
          </cell>
          <cell r="N447" t="str">
            <v>7400580821819</v>
          </cell>
        </row>
        <row r="448">
          <cell r="A448">
            <v>1449</v>
          </cell>
          <cell r="B448">
            <v>0</v>
          </cell>
          <cell r="D448" t="str">
            <v xml:space="preserve">SHAM HEAD SHO.SENSITIVE 400X                      </v>
          </cell>
          <cell r="I448">
            <v>6562.9629999999997</v>
          </cell>
          <cell r="N448" t="str">
            <v>7590002045633</v>
          </cell>
        </row>
        <row r="449">
          <cell r="A449">
            <v>1451</v>
          </cell>
          <cell r="B449" t="str">
            <v xml:space="preserve">Sin Indicar         </v>
          </cell>
          <cell r="D449" t="str">
            <v xml:space="preserve">INGC A.M. MATAMBRE x  KG                          </v>
          </cell>
          <cell r="I449">
            <v>19990</v>
          </cell>
          <cell r="N449" t="str">
            <v>2001451000000</v>
          </cell>
        </row>
        <row r="450">
          <cell r="A450">
            <v>1452</v>
          </cell>
          <cell r="B450" t="str">
            <v xml:space="preserve">Sin Indicar         </v>
          </cell>
          <cell r="D450" t="str">
            <v xml:space="preserve">CACE FADEL BONDIOLA x KG                          </v>
          </cell>
          <cell r="I450">
            <v>13735</v>
          </cell>
          <cell r="N450" t="str">
            <v>2001452000000</v>
          </cell>
        </row>
        <row r="451">
          <cell r="A451">
            <v>1457</v>
          </cell>
          <cell r="B451">
            <v>3701</v>
          </cell>
          <cell r="D451" t="str">
            <v xml:space="preserve">YOGU ILOLAY ENT TOP C/ARITO 150X                  </v>
          </cell>
          <cell r="I451">
            <v>1777.3340000000001</v>
          </cell>
          <cell r="N451" t="str">
            <v>7790787104772</v>
          </cell>
        </row>
        <row r="452">
          <cell r="A452">
            <v>1469</v>
          </cell>
          <cell r="B452">
            <v>7555</v>
          </cell>
          <cell r="D452" t="str">
            <v xml:space="preserve">FIQT SANTA ROSA REGGIANITO TRZ                    </v>
          </cell>
          <cell r="I452">
            <v>48257.77</v>
          </cell>
          <cell r="N452" t="str">
            <v>2001469000000</v>
          </cell>
        </row>
        <row r="453">
          <cell r="A453">
            <v>1470</v>
          </cell>
          <cell r="B453">
            <v>13991</v>
          </cell>
          <cell r="D453" t="str">
            <v xml:space="preserve">GALD A.FORMIS CHOC/DDL 72X                        </v>
          </cell>
          <cell r="I453">
            <v>816.12300000000005</v>
          </cell>
          <cell r="N453" t="str">
            <v>7790580546700</v>
          </cell>
        </row>
        <row r="454">
          <cell r="A454">
            <v>1471</v>
          </cell>
          <cell r="B454">
            <v>1268</v>
          </cell>
          <cell r="D454" t="str">
            <v xml:space="preserve">GAS  FANTA POMELO 2.5X                            </v>
          </cell>
          <cell r="I454">
            <v>2800.1019999999999</v>
          </cell>
          <cell r="N454" t="str">
            <v>7790895647925</v>
          </cell>
        </row>
        <row r="455">
          <cell r="A455">
            <v>1473</v>
          </cell>
          <cell r="B455">
            <v>12571647</v>
          </cell>
          <cell r="D455" t="str">
            <v xml:space="preserve">PAP MAGGI PURE 4 QUES 100X                        </v>
          </cell>
          <cell r="I455">
            <v>3275.4679999999998</v>
          </cell>
          <cell r="N455" t="str">
            <v>7613034294814</v>
          </cell>
        </row>
        <row r="456">
          <cell r="A456">
            <v>1477</v>
          </cell>
          <cell r="B456">
            <v>25201</v>
          </cell>
          <cell r="D456" t="str">
            <v xml:space="preserve">VINF S.FELIPE ROB.MALBEC 750X                     </v>
          </cell>
          <cell r="I456">
            <v>5829</v>
          </cell>
          <cell r="N456" t="str">
            <v>7790577002424</v>
          </cell>
        </row>
        <row r="457">
          <cell r="A457">
            <v>1479</v>
          </cell>
          <cell r="B457">
            <v>76063</v>
          </cell>
          <cell r="D457" t="str">
            <v xml:space="preserve">VINF BENJAMIN ROSE 750X                           </v>
          </cell>
          <cell r="I457">
            <v>5371.8580000000002</v>
          </cell>
          <cell r="N457" t="str">
            <v>7793440001111</v>
          </cell>
        </row>
        <row r="458">
          <cell r="A458">
            <v>1484</v>
          </cell>
          <cell r="B458" t="str">
            <v xml:space="preserve">Y215                </v>
          </cell>
          <cell r="D458" t="str">
            <v xml:space="preserve">ESPO YET ESPONJ ACERO 2X                          </v>
          </cell>
          <cell r="I458">
            <v>829.83399999999995</v>
          </cell>
          <cell r="N458" t="str">
            <v>8779807040013</v>
          </cell>
        </row>
        <row r="459">
          <cell r="A459">
            <v>1490</v>
          </cell>
          <cell r="B459">
            <v>12719</v>
          </cell>
          <cell r="D459" t="str">
            <v xml:space="preserve">BUDN ARCOR MARM 215X                              </v>
          </cell>
          <cell r="I459">
            <v>3075.62</v>
          </cell>
          <cell r="N459" t="str">
            <v>7790040440104</v>
          </cell>
        </row>
        <row r="460">
          <cell r="A460">
            <v>1491</v>
          </cell>
          <cell r="B460">
            <v>5206</v>
          </cell>
          <cell r="D460" t="str">
            <v xml:space="preserve">CHOC MILKA LILA GO OREO 41X                       </v>
          </cell>
          <cell r="I460">
            <v>3582.6889999999999</v>
          </cell>
          <cell r="N460" t="str">
            <v>7622300844523</v>
          </cell>
        </row>
        <row r="461">
          <cell r="A461">
            <v>1492</v>
          </cell>
          <cell r="B461">
            <v>7570</v>
          </cell>
          <cell r="D461" t="str">
            <v xml:space="preserve">FIQU SANTA ROSA PROVOLETA AHUM X KG               </v>
          </cell>
          <cell r="I461">
            <v>35385.97</v>
          </cell>
          <cell r="N461" t="str">
            <v>2001492000002</v>
          </cell>
        </row>
        <row r="462">
          <cell r="A462">
            <v>1494</v>
          </cell>
          <cell r="B462">
            <v>4055</v>
          </cell>
          <cell r="D462" t="str">
            <v xml:space="preserve">BISO POWERADE M.BLAST PET 500X                    </v>
          </cell>
          <cell r="I462">
            <v>2400.0039999999999</v>
          </cell>
          <cell r="N462" t="str">
            <v>7790895640025</v>
          </cell>
        </row>
        <row r="463">
          <cell r="A463">
            <v>1495</v>
          </cell>
          <cell r="B463" t="str">
            <v xml:space="preserve">Sin Indicar         </v>
          </cell>
          <cell r="D463" t="str">
            <v xml:space="preserve">CACE CARRE S/H MAGRET E/V XKG                     </v>
          </cell>
          <cell r="I463">
            <v>13185</v>
          </cell>
          <cell r="N463" t="str">
            <v>2001495000000</v>
          </cell>
        </row>
        <row r="464">
          <cell r="A464">
            <v>1498</v>
          </cell>
          <cell r="B464">
            <v>7595</v>
          </cell>
          <cell r="D464" t="str">
            <v xml:space="preserve">FIQT SANTA ROSA PROVOLETA TRZ                     </v>
          </cell>
          <cell r="I464">
            <v>48069.71</v>
          </cell>
          <cell r="N464" t="str">
            <v>2001498000000</v>
          </cell>
        </row>
        <row r="465">
          <cell r="A465">
            <v>1504</v>
          </cell>
          <cell r="B465">
            <v>69558614</v>
          </cell>
          <cell r="D465" t="str">
            <v xml:space="preserve">JABE DOVE EXFOLIACION 90X                         </v>
          </cell>
          <cell r="I465">
            <v>2188.8249999999998</v>
          </cell>
          <cell r="N465" t="str">
            <v>7898422746827</v>
          </cell>
        </row>
        <row r="466">
          <cell r="A466">
            <v>1507</v>
          </cell>
          <cell r="B466" t="str">
            <v xml:space="preserve">Sin Indicar         </v>
          </cell>
          <cell r="D466" t="str">
            <v xml:space="preserve">CACE FADEL PECHITO x KG                           </v>
          </cell>
          <cell r="I466">
            <v>9945</v>
          </cell>
          <cell r="N466" t="str">
            <v>2001507000000</v>
          </cell>
        </row>
        <row r="467">
          <cell r="A467">
            <v>1516</v>
          </cell>
          <cell r="B467">
            <v>60226</v>
          </cell>
          <cell r="D467" t="str">
            <v xml:space="preserve">LAVA AYUDIN P.GLACIAR 1X                          </v>
          </cell>
          <cell r="I467">
            <v>2092.873</v>
          </cell>
          <cell r="N467" t="str">
            <v>7793253001407</v>
          </cell>
        </row>
        <row r="468">
          <cell r="A468">
            <v>1520</v>
          </cell>
          <cell r="B468">
            <v>14696</v>
          </cell>
          <cell r="D468" t="str">
            <v xml:space="preserve">GILL PRESTO 3 ICE 2X                              </v>
          </cell>
          <cell r="I468">
            <v>7986.7820000000002</v>
          </cell>
          <cell r="N468" t="str">
            <v>7702018983872</v>
          </cell>
        </row>
        <row r="469">
          <cell r="A469">
            <v>1522</v>
          </cell>
          <cell r="B469">
            <v>1548</v>
          </cell>
          <cell r="D469" t="str">
            <v xml:space="preserve">CARA TIC-TAC NJA 1X                               </v>
          </cell>
          <cell r="I469">
            <v>1300.2560000000001</v>
          </cell>
          <cell r="N469" t="str">
            <v xml:space="preserve">78600027     </v>
          </cell>
        </row>
        <row r="470">
          <cell r="A470">
            <v>1525</v>
          </cell>
          <cell r="B470">
            <v>1565</v>
          </cell>
          <cell r="D470" t="str">
            <v xml:space="preserve">FIQU PAULINA GOYA X KG.                           </v>
          </cell>
          <cell r="I470">
            <v>27521.9</v>
          </cell>
          <cell r="N470" t="str">
            <v>2001525000000</v>
          </cell>
        </row>
        <row r="471">
          <cell r="A471">
            <v>1531</v>
          </cell>
          <cell r="B471" t="str">
            <v xml:space="preserve">Sin Indica          </v>
          </cell>
          <cell r="D471" t="str">
            <v xml:space="preserve">ROTI PIZZETA JyM COPETIN 1X                       </v>
          </cell>
          <cell r="I471">
            <v>180</v>
          </cell>
          <cell r="N471" t="str">
            <v xml:space="preserve">0            </v>
          </cell>
        </row>
        <row r="472">
          <cell r="A472">
            <v>1532</v>
          </cell>
          <cell r="B472" t="str">
            <v xml:space="preserve">Sin Indicar         </v>
          </cell>
          <cell r="D472" t="str">
            <v xml:space="preserve">CACE FADEL CARRE C/H x KG                         </v>
          </cell>
          <cell r="I472">
            <v>9945</v>
          </cell>
          <cell r="N472" t="str">
            <v>2001532000000</v>
          </cell>
        </row>
        <row r="473">
          <cell r="A473">
            <v>1534</v>
          </cell>
          <cell r="B473">
            <v>946</v>
          </cell>
          <cell r="D473" t="str">
            <v xml:space="preserve">CEP  COLGTE LUM WHIT 360 2X1X                     </v>
          </cell>
          <cell r="I473">
            <v>8408.2780000000002</v>
          </cell>
          <cell r="N473" t="str">
            <v>7509546055152</v>
          </cell>
        </row>
        <row r="474">
          <cell r="A474">
            <v>1535</v>
          </cell>
          <cell r="B474">
            <v>10705</v>
          </cell>
          <cell r="D474" t="str">
            <v xml:space="preserve">COCO GARAVANO CHURRO 600X                         </v>
          </cell>
          <cell r="I474">
            <v>1788.2539999999999</v>
          </cell>
          <cell r="N474" t="str">
            <v>7798030034036</v>
          </cell>
        </row>
        <row r="475">
          <cell r="A475">
            <v>1537</v>
          </cell>
          <cell r="B475">
            <v>32595</v>
          </cell>
          <cell r="D475" t="str">
            <v xml:space="preserve">ACON HEAD SHO.PUR.CAP 150X                        </v>
          </cell>
          <cell r="I475">
            <v>5755.3649999999998</v>
          </cell>
          <cell r="N475" t="str">
            <v>7506339393101</v>
          </cell>
        </row>
        <row r="476">
          <cell r="A476">
            <v>1538</v>
          </cell>
          <cell r="B476">
            <v>60227</v>
          </cell>
          <cell r="D476" t="str">
            <v xml:space="preserve">LAVA AYUDIN P.GLACIAR 2X                          </v>
          </cell>
          <cell r="I476">
            <v>4123.8990000000003</v>
          </cell>
          <cell r="N476" t="str">
            <v>7793253001414</v>
          </cell>
        </row>
        <row r="477">
          <cell r="A477">
            <v>1540</v>
          </cell>
          <cell r="B477">
            <v>125849</v>
          </cell>
          <cell r="D477" t="str">
            <v xml:space="preserve">AGUA VILLA DEL SUR 1.65X                          </v>
          </cell>
          <cell r="I477">
            <v>2387.0680000000002</v>
          </cell>
          <cell r="N477" t="str">
            <v>7798062547436</v>
          </cell>
        </row>
        <row r="478">
          <cell r="A478">
            <v>1541</v>
          </cell>
          <cell r="B478">
            <v>1884</v>
          </cell>
          <cell r="D478" t="str">
            <v xml:space="preserve">FIAM CAGNOLI SALAMIN P/F x KG                     </v>
          </cell>
          <cell r="I478">
            <v>35731.279999999999</v>
          </cell>
          <cell r="N478" t="str">
            <v>2001541000000</v>
          </cell>
        </row>
        <row r="479">
          <cell r="A479">
            <v>1544</v>
          </cell>
          <cell r="B479">
            <v>196780</v>
          </cell>
          <cell r="D479" t="str">
            <v xml:space="preserve">AGUA V VICENCIO C/G 1.5X                          </v>
          </cell>
          <cell r="I479">
            <v>3076.6640000000002</v>
          </cell>
          <cell r="N479" t="str">
            <v>7798062547788</v>
          </cell>
        </row>
        <row r="480">
          <cell r="A480">
            <v>1545</v>
          </cell>
          <cell r="B480">
            <v>196778</v>
          </cell>
          <cell r="D480" t="str">
            <v xml:space="preserve">AGUA V VICENCIO C/G 500X                          </v>
          </cell>
          <cell r="I480">
            <v>2025.828</v>
          </cell>
          <cell r="N480" t="str">
            <v>7798062547801</v>
          </cell>
        </row>
        <row r="481">
          <cell r="A481">
            <v>1546</v>
          </cell>
          <cell r="B481">
            <v>196775</v>
          </cell>
          <cell r="D481" t="str">
            <v xml:space="preserve">AGUA V VICENCIO S/G 1.5X                          </v>
          </cell>
          <cell r="I481">
            <v>2925.0070000000001</v>
          </cell>
          <cell r="N481" t="str">
            <v>7790315000439</v>
          </cell>
        </row>
        <row r="482">
          <cell r="A482">
            <v>1547</v>
          </cell>
          <cell r="B482">
            <v>196776</v>
          </cell>
          <cell r="D482" t="str">
            <v xml:space="preserve">AGUA V VICENCIO S/G 2X                            </v>
          </cell>
          <cell r="I482">
            <v>3304.1640000000002</v>
          </cell>
          <cell r="N482" t="str">
            <v>7790315000422</v>
          </cell>
        </row>
        <row r="483">
          <cell r="A483">
            <v>1548</v>
          </cell>
          <cell r="B483">
            <v>197161</v>
          </cell>
          <cell r="D483" t="str">
            <v xml:space="preserve">AGUA V VICENCIO S/G 500X                          </v>
          </cell>
          <cell r="I483">
            <v>2025.828</v>
          </cell>
          <cell r="N483" t="str">
            <v>7790315000446</v>
          </cell>
        </row>
        <row r="484">
          <cell r="A484">
            <v>1564</v>
          </cell>
          <cell r="B484">
            <v>0</v>
          </cell>
          <cell r="D484" t="str">
            <v xml:space="preserve">CHOC TITA OBLEA CHOC 18X                          </v>
          </cell>
          <cell r="I484">
            <v>1043.7170000000001</v>
          </cell>
          <cell r="N484" t="str">
            <v>7622201142308</v>
          </cell>
        </row>
        <row r="485">
          <cell r="A485">
            <v>1567</v>
          </cell>
          <cell r="B485">
            <v>6101</v>
          </cell>
          <cell r="D485" t="str">
            <v xml:space="preserve">DLCH ILOLAY REPOSTERO 405X                        </v>
          </cell>
          <cell r="I485">
            <v>3327.55</v>
          </cell>
          <cell r="N485" t="str">
            <v>7790787153671</v>
          </cell>
        </row>
        <row r="486">
          <cell r="A486">
            <v>1568</v>
          </cell>
          <cell r="B486">
            <v>133146</v>
          </cell>
          <cell r="D486" t="str">
            <v xml:space="preserve">AGUS V.SUR LEVITE MANZNA 2.25X                    </v>
          </cell>
          <cell r="I486">
            <v>3799.1410000000001</v>
          </cell>
          <cell r="N486" t="str">
            <v>7790315000880</v>
          </cell>
        </row>
        <row r="487">
          <cell r="A487">
            <v>1569</v>
          </cell>
          <cell r="B487">
            <v>33593</v>
          </cell>
          <cell r="D487" t="str">
            <v xml:space="preserve">FIDO MATAR 3 VEG TIRAB 500X                       </v>
          </cell>
          <cell r="I487">
            <v>2109.2600000000002</v>
          </cell>
          <cell r="N487" t="str">
            <v>7790070318060</v>
          </cell>
        </row>
        <row r="488">
          <cell r="A488">
            <v>1575</v>
          </cell>
          <cell r="B488">
            <v>39</v>
          </cell>
          <cell r="D488" t="str">
            <v xml:space="preserve">FOSF ANIVERSARIO 400X                             </v>
          </cell>
          <cell r="I488">
            <v>1909.0630000000001</v>
          </cell>
          <cell r="N488" t="str">
            <v>7791190000446</v>
          </cell>
        </row>
        <row r="489">
          <cell r="A489">
            <v>1579</v>
          </cell>
          <cell r="B489">
            <v>6724</v>
          </cell>
          <cell r="D489" t="str">
            <v xml:space="preserve">PANI FARGO INTEG.DOB 400X                         </v>
          </cell>
          <cell r="I489">
            <v>6429</v>
          </cell>
          <cell r="N489" t="str">
            <v>7793890100099</v>
          </cell>
        </row>
        <row r="490">
          <cell r="A490">
            <v>1581</v>
          </cell>
          <cell r="B490">
            <v>27501</v>
          </cell>
          <cell r="D490" t="str">
            <v xml:space="preserve">VINF TRUMPETER RED BLEND MB-SY 750X               </v>
          </cell>
          <cell r="I490">
            <v>9526.5</v>
          </cell>
          <cell r="N490" t="str">
            <v>7790577002882</v>
          </cell>
        </row>
        <row r="491">
          <cell r="A491">
            <v>1588</v>
          </cell>
          <cell r="B491">
            <v>6710</v>
          </cell>
          <cell r="D491" t="str">
            <v xml:space="preserve">PANI FARGO HAMBURG C/S 4X                         </v>
          </cell>
          <cell r="I491">
            <v>3889.3939999999998</v>
          </cell>
          <cell r="N491" t="str">
            <v>7793890025361</v>
          </cell>
        </row>
        <row r="492">
          <cell r="A492">
            <v>1589</v>
          </cell>
          <cell r="B492">
            <v>6709</v>
          </cell>
          <cell r="D492" t="str">
            <v xml:space="preserve">PANI FARGO PANCHOS 6X                             </v>
          </cell>
          <cell r="I492">
            <v>3889.3939999999998</v>
          </cell>
          <cell r="N492" t="str">
            <v>7793890025354</v>
          </cell>
        </row>
        <row r="493">
          <cell r="A493">
            <v>1590</v>
          </cell>
          <cell r="B493">
            <v>6716</v>
          </cell>
          <cell r="D493" t="str">
            <v xml:space="preserve">PANI F.LACTAL MESA CHIC 315X                      </v>
          </cell>
          <cell r="I493">
            <v>3469</v>
          </cell>
          <cell r="N493" t="str">
            <v>7793890250992</v>
          </cell>
        </row>
        <row r="494">
          <cell r="A494">
            <v>1591</v>
          </cell>
          <cell r="B494">
            <v>69482</v>
          </cell>
          <cell r="D494" t="str">
            <v xml:space="preserve">VINF MOSQUITA MUERTA RED BLEND 750X               </v>
          </cell>
          <cell r="I494">
            <v>18880.009999999998</v>
          </cell>
          <cell r="N494" t="str">
            <v>7798159942670</v>
          </cell>
        </row>
        <row r="495">
          <cell r="A495">
            <v>1594</v>
          </cell>
          <cell r="B495">
            <v>6708</v>
          </cell>
          <cell r="D495" t="str">
            <v xml:space="preserve">PANI FARGO SALV.GDE 600X                          </v>
          </cell>
          <cell r="I495">
            <v>8243</v>
          </cell>
          <cell r="N495" t="str">
            <v>7793890100068</v>
          </cell>
        </row>
        <row r="496">
          <cell r="A496">
            <v>1599</v>
          </cell>
          <cell r="B496" t="str">
            <v xml:space="preserve">FRU1599             </v>
          </cell>
          <cell r="D496" t="str">
            <v xml:space="preserve">FRUT PALTA HASS XKG                               </v>
          </cell>
          <cell r="I496">
            <v>15324.62</v>
          </cell>
          <cell r="N496" t="str">
            <v>2001599000000</v>
          </cell>
        </row>
        <row r="497">
          <cell r="A497">
            <v>1603</v>
          </cell>
          <cell r="B497">
            <v>6720</v>
          </cell>
          <cell r="D497" t="str">
            <v xml:space="preserve">PANI F.LACTAL HAMBURGUESA 4X                      </v>
          </cell>
          <cell r="I497">
            <v>2773.4079999999999</v>
          </cell>
          <cell r="N497" t="str">
            <v>7793890022759</v>
          </cell>
        </row>
        <row r="498">
          <cell r="A498">
            <v>1606</v>
          </cell>
          <cell r="B498">
            <v>7340</v>
          </cell>
          <cell r="D498" t="str">
            <v xml:space="preserve">FIQU MILKAUT PATEGRAS X KG                        </v>
          </cell>
          <cell r="I498">
            <v>30569.41</v>
          </cell>
          <cell r="N498" t="str">
            <v>2001606000000</v>
          </cell>
        </row>
        <row r="499">
          <cell r="A499">
            <v>1607</v>
          </cell>
          <cell r="B499">
            <v>6719</v>
          </cell>
          <cell r="D499" t="str">
            <v xml:space="preserve">PANI F.LACTAL MESA GRANDE 460X                    </v>
          </cell>
          <cell r="I499">
            <v>4939</v>
          </cell>
          <cell r="N499" t="str">
            <v>7793890116274</v>
          </cell>
        </row>
        <row r="500">
          <cell r="A500">
            <v>1608</v>
          </cell>
          <cell r="B500">
            <v>6721</v>
          </cell>
          <cell r="D500" t="str">
            <v xml:space="preserve">PANI F.LACTAL PANCHOS 6X                          </v>
          </cell>
          <cell r="I500">
            <v>2773.4079999999999</v>
          </cell>
          <cell r="N500" t="str">
            <v>7793890022766</v>
          </cell>
        </row>
        <row r="501">
          <cell r="A501">
            <v>1611</v>
          </cell>
          <cell r="B501">
            <v>122</v>
          </cell>
          <cell r="D501" t="str">
            <v xml:space="preserve">FIAM LARIO BONDIOLA (122)                         </v>
          </cell>
          <cell r="I501">
            <v>31874.48</v>
          </cell>
          <cell r="N501" t="str">
            <v>2001611000000</v>
          </cell>
        </row>
        <row r="502">
          <cell r="A502">
            <v>1612</v>
          </cell>
          <cell r="B502" t="str">
            <v xml:space="preserve">Sin Indicar         </v>
          </cell>
          <cell r="D502" t="str">
            <v xml:space="preserve">CACE FADEL  MATAMBREx kg                          </v>
          </cell>
          <cell r="I502">
            <v>16799</v>
          </cell>
          <cell r="N502" t="str">
            <v>2001612000000</v>
          </cell>
        </row>
        <row r="503">
          <cell r="A503">
            <v>1613</v>
          </cell>
          <cell r="B503">
            <v>14352</v>
          </cell>
          <cell r="D503" t="str">
            <v xml:space="preserve">GALD B.RUMBA 3X108X                               </v>
          </cell>
          <cell r="I503">
            <v>4291.9979999999996</v>
          </cell>
          <cell r="N503" t="str">
            <v>7790040930605</v>
          </cell>
        </row>
        <row r="504">
          <cell r="A504">
            <v>1617</v>
          </cell>
          <cell r="B504">
            <v>541</v>
          </cell>
          <cell r="D504" t="str">
            <v xml:space="preserve">FIAM RAFAELA JAM COCIDO  NAT X KG                 </v>
          </cell>
          <cell r="I504">
            <v>26346.18</v>
          </cell>
          <cell r="N504" t="str">
            <v>2001617000000</v>
          </cell>
        </row>
        <row r="505">
          <cell r="A505">
            <v>1621</v>
          </cell>
          <cell r="B505" t="str">
            <v xml:space="preserve">1882F               </v>
          </cell>
          <cell r="D505" t="str">
            <v xml:space="preserve">FRAC CAGNOLI MILAN X KG                           </v>
          </cell>
          <cell r="I505">
            <v>18819.009999999998</v>
          </cell>
          <cell r="N505" t="str">
            <v>2001621000000</v>
          </cell>
        </row>
        <row r="506">
          <cell r="A506">
            <v>1631</v>
          </cell>
          <cell r="B506">
            <v>10337</v>
          </cell>
          <cell r="D506" t="str">
            <v xml:space="preserve">CONP CARACAS ATUN NAT DESM 170                    </v>
          </cell>
          <cell r="I506">
            <v>2140.4899999999998</v>
          </cell>
          <cell r="N506" t="str">
            <v>7790645002363</v>
          </cell>
        </row>
        <row r="507">
          <cell r="A507">
            <v>1638</v>
          </cell>
          <cell r="B507">
            <v>10567</v>
          </cell>
          <cell r="D507" t="str">
            <v xml:space="preserve">CONV GENTLM ALCAPA 110X                           </v>
          </cell>
          <cell r="I507">
            <v>3777.62</v>
          </cell>
          <cell r="N507" t="str">
            <v>7790645002462</v>
          </cell>
        </row>
        <row r="508">
          <cell r="A508">
            <v>1642</v>
          </cell>
          <cell r="B508">
            <v>13783</v>
          </cell>
          <cell r="D508" t="str">
            <v xml:space="preserve">GALD A.MANA VAINILLA 136X                         </v>
          </cell>
          <cell r="I508">
            <v>1300.4829999999999</v>
          </cell>
          <cell r="N508" t="str">
            <v>7790040720404</v>
          </cell>
        </row>
        <row r="509">
          <cell r="A509">
            <v>1651</v>
          </cell>
          <cell r="B509">
            <v>25642</v>
          </cell>
          <cell r="D509" t="str">
            <v xml:space="preserve">AGUS H2OH! CITRUS 500X                            </v>
          </cell>
          <cell r="I509">
            <v>1642.847</v>
          </cell>
          <cell r="N509" t="str">
            <v>7791813420248</v>
          </cell>
        </row>
        <row r="510">
          <cell r="A510">
            <v>1652</v>
          </cell>
          <cell r="B510">
            <v>10299</v>
          </cell>
          <cell r="D510" t="str">
            <v xml:space="preserve">CONV GENTLEMAN ESPARR T/CORTO 400X                </v>
          </cell>
          <cell r="I510">
            <v>5861.24</v>
          </cell>
          <cell r="N510" t="str">
            <v>7790645002578</v>
          </cell>
        </row>
        <row r="511">
          <cell r="A511">
            <v>1653</v>
          </cell>
          <cell r="B511" t="str">
            <v xml:space="preserve">Sin Indicar         </v>
          </cell>
          <cell r="D511" t="str">
            <v xml:space="preserve">CAVA swift E/V RACK DE BIFE ANCHO C/HUESO  BLACK  </v>
          </cell>
          <cell r="I511">
            <v>30595</v>
          </cell>
          <cell r="N511" t="str">
            <v>2001653000000</v>
          </cell>
        </row>
        <row r="512">
          <cell r="A512">
            <v>1662</v>
          </cell>
          <cell r="B512">
            <v>19000417</v>
          </cell>
          <cell r="D512" t="str">
            <v xml:space="preserve">PANI VENEZIANA TORTA CHOC 400X                    </v>
          </cell>
          <cell r="I512">
            <v>3629.2020000000002</v>
          </cell>
          <cell r="N512" t="str">
            <v>7791708611799</v>
          </cell>
        </row>
        <row r="513">
          <cell r="A513">
            <v>1663</v>
          </cell>
          <cell r="B513">
            <v>10234</v>
          </cell>
          <cell r="D513" t="str">
            <v xml:space="preserve">DULV GENTLM ANANA 820X                            </v>
          </cell>
          <cell r="I513">
            <v>7860.16</v>
          </cell>
          <cell r="N513" t="str">
            <v>7790645001045</v>
          </cell>
        </row>
        <row r="514">
          <cell r="A514">
            <v>1665</v>
          </cell>
          <cell r="B514">
            <v>10876</v>
          </cell>
          <cell r="D514" t="str">
            <v xml:space="preserve">VINA CASALTA MZNA 500X                            </v>
          </cell>
          <cell r="I514">
            <v>1631.1590000000001</v>
          </cell>
          <cell r="N514" t="str">
            <v>7790139003258</v>
          </cell>
        </row>
        <row r="515">
          <cell r="A515">
            <v>1666</v>
          </cell>
          <cell r="B515">
            <v>10296</v>
          </cell>
          <cell r="D515" t="str">
            <v xml:space="preserve">DULV GENTLM FRUTILLA 380X                         </v>
          </cell>
          <cell r="I515">
            <v>7479.01</v>
          </cell>
          <cell r="N515" t="str">
            <v>7790645002509</v>
          </cell>
        </row>
        <row r="516">
          <cell r="A516">
            <v>1668</v>
          </cell>
          <cell r="B516">
            <v>0</v>
          </cell>
          <cell r="D516" t="str">
            <v xml:space="preserve">BAZA FIRE FAMILY SET ASAD 1X                      </v>
          </cell>
          <cell r="I516">
            <v>58480</v>
          </cell>
          <cell r="N516" t="str">
            <v xml:space="preserve">799192350214 </v>
          </cell>
        </row>
        <row r="517">
          <cell r="A517">
            <v>1671</v>
          </cell>
          <cell r="B517">
            <v>10505</v>
          </cell>
          <cell r="D517" t="str">
            <v xml:space="preserve">HELA GARAVANO VASO 1X                             </v>
          </cell>
          <cell r="I517">
            <v>2349.8719999999998</v>
          </cell>
          <cell r="N517" t="str">
            <v>7798030033909</v>
          </cell>
        </row>
        <row r="518">
          <cell r="A518">
            <v>1672</v>
          </cell>
          <cell r="B518" t="str">
            <v xml:space="preserve">P0542               </v>
          </cell>
          <cell r="D518" t="str">
            <v xml:space="preserve">INSU HERMETICO RECT 8LTS                          </v>
          </cell>
          <cell r="I518">
            <v>192.523</v>
          </cell>
          <cell r="N518" t="str">
            <v>1672000000008</v>
          </cell>
        </row>
        <row r="519">
          <cell r="A519">
            <v>1673</v>
          </cell>
          <cell r="B519">
            <v>10409</v>
          </cell>
          <cell r="D519" t="str">
            <v xml:space="preserve">HELA GARAVANO FRU/AME/CHO 3X                      </v>
          </cell>
          <cell r="I519">
            <v>18795</v>
          </cell>
          <cell r="N519" t="str">
            <v>7798030033251</v>
          </cell>
        </row>
        <row r="520">
          <cell r="A520">
            <v>1675</v>
          </cell>
          <cell r="B520" t="str">
            <v xml:space="preserve">Sin Indicar         </v>
          </cell>
          <cell r="D520" t="str">
            <v xml:space="preserve">CAVA E.V. OJO DE BIFE x KG                        </v>
          </cell>
          <cell r="I520">
            <v>27451</v>
          </cell>
          <cell r="N520" t="str">
            <v>2001675000000</v>
          </cell>
        </row>
        <row r="521">
          <cell r="A521">
            <v>1679</v>
          </cell>
          <cell r="B521" t="str">
            <v xml:space="preserve">Sin Indicar         </v>
          </cell>
          <cell r="D521" t="str">
            <v xml:space="preserve">DULR GODOY MAMON 850X                             </v>
          </cell>
          <cell r="I521">
            <v>16037.01</v>
          </cell>
          <cell r="N521" t="str">
            <v>7798011450183</v>
          </cell>
        </row>
        <row r="522">
          <cell r="A522">
            <v>1681</v>
          </cell>
          <cell r="B522">
            <v>72867</v>
          </cell>
          <cell r="D522" t="str">
            <v xml:space="preserve">VINF FOND DE CAVE RES MALBEC 750X                 </v>
          </cell>
          <cell r="I522">
            <v>10238.48</v>
          </cell>
          <cell r="N522" t="str">
            <v>7790240196016</v>
          </cell>
        </row>
        <row r="523">
          <cell r="A523">
            <v>1687</v>
          </cell>
          <cell r="B523">
            <v>138</v>
          </cell>
          <cell r="D523" t="str">
            <v xml:space="preserve">PANI C.PIZETITAS 24X                              </v>
          </cell>
          <cell r="I523">
            <v>2309.2550000000001</v>
          </cell>
          <cell r="N523" t="str">
            <v>7790000050466</v>
          </cell>
        </row>
        <row r="524">
          <cell r="A524">
            <v>1691</v>
          </cell>
          <cell r="B524">
            <v>470</v>
          </cell>
          <cell r="D524" t="str">
            <v xml:space="preserve">QUIT ESM ESTRELLA FORTALEC 100X                   </v>
          </cell>
          <cell r="I524">
            <v>3264.8440000000001</v>
          </cell>
          <cell r="N524" t="str">
            <v>7790064004702</v>
          </cell>
        </row>
        <row r="525">
          <cell r="A525">
            <v>1708</v>
          </cell>
          <cell r="B525">
            <v>52629</v>
          </cell>
          <cell r="D525" t="str">
            <v xml:space="preserve">CERE QUAKER HONEY NUT 190                         </v>
          </cell>
          <cell r="I525">
            <v>4971.4290000000001</v>
          </cell>
          <cell r="N525" t="str">
            <v>7792170052080</v>
          </cell>
        </row>
        <row r="526">
          <cell r="A526">
            <v>1709</v>
          </cell>
          <cell r="B526">
            <v>140</v>
          </cell>
          <cell r="D526" t="str">
            <v xml:space="preserve">PANI C.PASTAFROLA RED 1X                          </v>
          </cell>
          <cell r="I526">
            <v>6337.0439999999999</v>
          </cell>
          <cell r="N526" t="str">
            <v>2001709000000</v>
          </cell>
        </row>
        <row r="527">
          <cell r="A527">
            <v>1714</v>
          </cell>
          <cell r="B527">
            <v>807</v>
          </cell>
          <cell r="D527" t="str">
            <v xml:space="preserve">MERM DULCOR CIR POT 500X                          </v>
          </cell>
          <cell r="I527">
            <v>1769.9749999999999</v>
          </cell>
          <cell r="N527" t="str">
            <v>7793046008071</v>
          </cell>
        </row>
        <row r="528">
          <cell r="A528">
            <v>1715</v>
          </cell>
          <cell r="B528">
            <v>777</v>
          </cell>
          <cell r="D528" t="str">
            <v xml:space="preserve">MERM CRMLLOT CIR LIGHT 390X                       </v>
          </cell>
          <cell r="I528">
            <v>2755.9169999999999</v>
          </cell>
          <cell r="N528" t="str">
            <v>7793046007777</v>
          </cell>
        </row>
        <row r="529">
          <cell r="A529">
            <v>1716</v>
          </cell>
          <cell r="B529">
            <v>805</v>
          </cell>
          <cell r="D529" t="str">
            <v xml:space="preserve">MERM DULCOR DAM POT 500X                          </v>
          </cell>
          <cell r="I529">
            <v>1769.9749999999999</v>
          </cell>
          <cell r="N529" t="str">
            <v>7793046008057</v>
          </cell>
        </row>
        <row r="530">
          <cell r="A530">
            <v>1717</v>
          </cell>
          <cell r="B530">
            <v>845</v>
          </cell>
          <cell r="D530" t="str">
            <v xml:space="preserve">MERM DULCOR DAM FCO 454X                          </v>
          </cell>
          <cell r="I530">
            <v>2502.9349999999999</v>
          </cell>
          <cell r="N530" t="str">
            <v>7793046008453</v>
          </cell>
        </row>
        <row r="531">
          <cell r="A531">
            <v>1718</v>
          </cell>
          <cell r="B531">
            <v>801</v>
          </cell>
          <cell r="D531" t="str">
            <v xml:space="preserve">MERM DULCOR DURA POT 500X                         </v>
          </cell>
          <cell r="I531">
            <v>1769.9749999999999</v>
          </cell>
          <cell r="N531" t="str">
            <v>7793046008019</v>
          </cell>
        </row>
        <row r="532">
          <cell r="A532">
            <v>1721</v>
          </cell>
          <cell r="B532">
            <v>841</v>
          </cell>
          <cell r="D532" t="str">
            <v xml:space="preserve">MERM DULCOR DURA FCO 454X                         </v>
          </cell>
          <cell r="I532">
            <v>2502.9349999999999</v>
          </cell>
          <cell r="N532" t="str">
            <v>7793046008415</v>
          </cell>
        </row>
        <row r="533">
          <cell r="A533">
            <v>1722</v>
          </cell>
          <cell r="B533">
            <v>869</v>
          </cell>
          <cell r="D533" t="str">
            <v xml:space="preserve">MERM DULCOR FRUT LIGHT POTE 420X                  </v>
          </cell>
          <cell r="I533">
            <v>2534.9540000000002</v>
          </cell>
          <cell r="N533" t="str">
            <v>7793046008699</v>
          </cell>
        </row>
        <row r="534">
          <cell r="A534">
            <v>1723</v>
          </cell>
          <cell r="B534">
            <v>809</v>
          </cell>
          <cell r="D534" t="str">
            <v xml:space="preserve">MERM DULCOR FRUT POT 500X                         </v>
          </cell>
          <cell r="I534">
            <v>2200.4940000000001</v>
          </cell>
          <cell r="N534" t="str">
            <v>7793046008095</v>
          </cell>
        </row>
        <row r="535">
          <cell r="A535">
            <v>1725</v>
          </cell>
          <cell r="B535">
            <v>849</v>
          </cell>
          <cell r="D535" t="str">
            <v xml:space="preserve">MERM DULCOR FRUT FCO 454X                         </v>
          </cell>
          <cell r="I535">
            <v>3201.3310000000001</v>
          </cell>
          <cell r="N535" t="str">
            <v>7793046008491</v>
          </cell>
        </row>
        <row r="536">
          <cell r="A536">
            <v>1728</v>
          </cell>
          <cell r="B536">
            <v>803</v>
          </cell>
          <cell r="D536" t="str">
            <v xml:space="preserve">MERM DULCOR NJA POT 500X                          </v>
          </cell>
          <cell r="I536">
            <v>1769.9749999999999</v>
          </cell>
          <cell r="N536" t="str">
            <v>7793046008033</v>
          </cell>
        </row>
        <row r="537">
          <cell r="A537">
            <v>1730</v>
          </cell>
          <cell r="B537">
            <v>802</v>
          </cell>
          <cell r="D537" t="str">
            <v xml:space="preserve">MERM DULCOR ZAP POT 500X                          </v>
          </cell>
          <cell r="I537">
            <v>1769.9749999999999</v>
          </cell>
          <cell r="N537" t="str">
            <v>7793046008026</v>
          </cell>
        </row>
        <row r="538">
          <cell r="A538">
            <v>1733</v>
          </cell>
          <cell r="B538">
            <v>1508</v>
          </cell>
          <cell r="D538" t="str">
            <v xml:space="preserve">TOMA DULCOR TRIT 960X                             </v>
          </cell>
          <cell r="I538">
            <v>2051.4319999999998</v>
          </cell>
          <cell r="N538" t="str">
            <v>8779304601502</v>
          </cell>
        </row>
        <row r="539">
          <cell r="A539">
            <v>1737</v>
          </cell>
          <cell r="B539">
            <v>1002</v>
          </cell>
          <cell r="D539" t="str">
            <v xml:space="preserve">ARR  CORRENT L.FINO 5/0  1X                       </v>
          </cell>
          <cell r="I539">
            <v>1736.9549999999999</v>
          </cell>
          <cell r="N539" t="str">
            <v>7793713000032</v>
          </cell>
        </row>
        <row r="540">
          <cell r="A540">
            <v>1739</v>
          </cell>
          <cell r="B540">
            <v>1001</v>
          </cell>
          <cell r="D540" t="str">
            <v xml:space="preserve">ARR  CORR EXT REAL FORT 5/0 1X                    </v>
          </cell>
          <cell r="I540">
            <v>2894.9250000000002</v>
          </cell>
          <cell r="N540" t="str">
            <v>7793713000018</v>
          </cell>
        </row>
        <row r="541">
          <cell r="A541">
            <v>1743</v>
          </cell>
          <cell r="B541" t="str">
            <v xml:space="preserve">FRU1743             </v>
          </cell>
          <cell r="D541" t="str">
            <v xml:space="preserve">FRUT PAPAYA XKG                                   </v>
          </cell>
          <cell r="I541">
            <v>8574.7999999999993</v>
          </cell>
          <cell r="N541" t="str">
            <v>2001743000000</v>
          </cell>
        </row>
        <row r="542">
          <cell r="A542">
            <v>1746</v>
          </cell>
          <cell r="B542" t="str">
            <v xml:space="preserve">VER1746             </v>
          </cell>
          <cell r="D542" t="str">
            <v xml:space="preserve">VERD ACELGA XKG                                   </v>
          </cell>
          <cell r="I542">
            <v>3757</v>
          </cell>
          <cell r="N542" t="str">
            <v>2001746000000</v>
          </cell>
        </row>
        <row r="543">
          <cell r="A543">
            <v>1747</v>
          </cell>
          <cell r="B543" t="str">
            <v xml:space="preserve">FRU1747             </v>
          </cell>
          <cell r="D543" t="str">
            <v xml:space="preserve">FRUT ANANA XKG                                    </v>
          </cell>
          <cell r="I543">
            <v>5753.8789999999999</v>
          </cell>
          <cell r="N543" t="str">
            <v>2001747000000</v>
          </cell>
        </row>
        <row r="544">
          <cell r="A544">
            <v>1750</v>
          </cell>
          <cell r="B544">
            <v>3231</v>
          </cell>
          <cell r="D544" t="str">
            <v xml:space="preserve">INGC A.M. SOLOMILLO x KG                          </v>
          </cell>
          <cell r="I544">
            <v>12371.28</v>
          </cell>
          <cell r="N544" t="str">
            <v>2001750000000</v>
          </cell>
        </row>
        <row r="545">
          <cell r="A545">
            <v>1751</v>
          </cell>
          <cell r="B545" t="str">
            <v xml:space="preserve">FRU1751             </v>
          </cell>
          <cell r="D545" t="str">
            <v xml:space="preserve">FRUT CIRUELA COLORADA KGX                         </v>
          </cell>
          <cell r="I545">
            <v>8054.2120000000004</v>
          </cell>
          <cell r="N545" t="str">
            <v>2001751000000</v>
          </cell>
        </row>
        <row r="546">
          <cell r="A546">
            <v>1752</v>
          </cell>
          <cell r="B546" t="str">
            <v xml:space="preserve">Sin Indicar         </v>
          </cell>
          <cell r="D546" t="str">
            <v xml:space="preserve">FRUT PITAHAYA XKG                                 </v>
          </cell>
          <cell r="I546">
            <v>17077.29</v>
          </cell>
          <cell r="N546" t="str">
            <v>2001752000000</v>
          </cell>
        </row>
        <row r="547">
          <cell r="A547">
            <v>1753</v>
          </cell>
          <cell r="B547" t="str">
            <v xml:space="preserve">853F                </v>
          </cell>
          <cell r="D547" t="str">
            <v xml:space="preserve">FRAC CAGNOLI MORTADELA x KG                       </v>
          </cell>
          <cell r="I547">
            <v>9342.366</v>
          </cell>
          <cell r="N547" t="str">
            <v>2001753000000</v>
          </cell>
        </row>
        <row r="548">
          <cell r="A548">
            <v>1754</v>
          </cell>
          <cell r="B548" t="str">
            <v xml:space="preserve">FRU1754             </v>
          </cell>
          <cell r="D548" t="str">
            <v xml:space="preserve">FRUT CEREZA XKG                                   </v>
          </cell>
          <cell r="I548">
            <v>15028</v>
          </cell>
          <cell r="N548" t="str">
            <v>2001754000000</v>
          </cell>
        </row>
        <row r="549">
          <cell r="A549">
            <v>1756</v>
          </cell>
          <cell r="B549">
            <v>15065</v>
          </cell>
          <cell r="D549" t="str">
            <v xml:space="preserve">CARA A.MOGUL CONF EXT SPL 30X                     </v>
          </cell>
          <cell r="I549">
            <v>1249.99</v>
          </cell>
          <cell r="N549" t="str">
            <v>7790580104429</v>
          </cell>
        </row>
        <row r="550">
          <cell r="A550">
            <v>1757</v>
          </cell>
          <cell r="B550">
            <v>84170494</v>
          </cell>
          <cell r="D550" t="str">
            <v xml:space="preserve">SHAM CLEAR ICE COOL MENT 400X                     </v>
          </cell>
          <cell r="I550">
            <v>7488.5039999999999</v>
          </cell>
          <cell r="N550" t="str">
            <v>7891150014855</v>
          </cell>
        </row>
        <row r="551">
          <cell r="A551">
            <v>1758</v>
          </cell>
          <cell r="B551" t="str">
            <v xml:space="preserve">FRU1758             </v>
          </cell>
          <cell r="D551" t="str">
            <v xml:space="preserve">FRUT DURAZNO MED XKG                              </v>
          </cell>
          <cell r="I551">
            <v>7148.82</v>
          </cell>
          <cell r="N551" t="str">
            <v>2001758000000</v>
          </cell>
        </row>
        <row r="552">
          <cell r="A552">
            <v>1759</v>
          </cell>
          <cell r="B552" t="str">
            <v xml:space="preserve">FRU1759             </v>
          </cell>
          <cell r="D552" t="str">
            <v xml:space="preserve">FRUT KIWI KGX                                     </v>
          </cell>
          <cell r="I552">
            <v>12313.57</v>
          </cell>
          <cell r="N552" t="str">
            <v>2001759000000</v>
          </cell>
        </row>
        <row r="553">
          <cell r="A553">
            <v>1760</v>
          </cell>
          <cell r="B553" t="str">
            <v xml:space="preserve">VER1760             </v>
          </cell>
          <cell r="D553" t="str">
            <v xml:space="preserve">VERD JENGIBRE XKG                                 </v>
          </cell>
          <cell r="I553">
            <v>8696.7029999999995</v>
          </cell>
          <cell r="N553" t="str">
            <v>2001760000000</v>
          </cell>
        </row>
        <row r="554">
          <cell r="A554">
            <v>1763</v>
          </cell>
          <cell r="B554" t="str">
            <v xml:space="preserve">FRU1763             </v>
          </cell>
          <cell r="D554" t="str">
            <v xml:space="preserve">FRUT MANZ ROJ ELE XKG                             </v>
          </cell>
          <cell r="I554">
            <v>6950</v>
          </cell>
          <cell r="N554" t="str">
            <v>2001763000000</v>
          </cell>
        </row>
        <row r="555">
          <cell r="A555">
            <v>1764</v>
          </cell>
          <cell r="B555" t="str">
            <v xml:space="preserve">FRU1764             </v>
          </cell>
          <cell r="D555" t="str">
            <v xml:space="preserve">FRUT MANZ VERDE XKG                               </v>
          </cell>
          <cell r="I555">
            <v>6762.0950000000003</v>
          </cell>
          <cell r="N555" t="str">
            <v>2001764000000</v>
          </cell>
        </row>
        <row r="556">
          <cell r="A556">
            <v>1765</v>
          </cell>
          <cell r="B556" t="str">
            <v xml:space="preserve">FRU1765             </v>
          </cell>
          <cell r="D556" t="str">
            <v xml:space="preserve">FRUT MELON AMARILLO XKG                           </v>
          </cell>
          <cell r="I556">
            <v>5055.3419999999996</v>
          </cell>
          <cell r="N556" t="str">
            <v>2001765000000</v>
          </cell>
        </row>
        <row r="557">
          <cell r="A557">
            <v>1768</v>
          </cell>
          <cell r="B557" t="str">
            <v xml:space="preserve">FRU1768             </v>
          </cell>
          <cell r="D557" t="str">
            <v xml:space="preserve">FRUT NARANJA OMBLIGO XKG                          </v>
          </cell>
          <cell r="I557">
            <v>7376.8029999999999</v>
          </cell>
          <cell r="N557" t="str">
            <v>2001768000000</v>
          </cell>
        </row>
        <row r="558">
          <cell r="A558">
            <v>1771</v>
          </cell>
          <cell r="B558" t="str">
            <v xml:space="preserve">FRU1771             </v>
          </cell>
          <cell r="D558" t="str">
            <v xml:space="preserve">FRUT PELON MDZA XKG                               </v>
          </cell>
          <cell r="I558">
            <v>7735</v>
          </cell>
          <cell r="N558" t="str">
            <v>2001771000000</v>
          </cell>
        </row>
        <row r="559">
          <cell r="A559">
            <v>1773</v>
          </cell>
          <cell r="B559" t="str">
            <v xml:space="preserve">FRU1773             </v>
          </cell>
          <cell r="D559" t="str">
            <v xml:space="preserve">FRUT POMELO ROSADO XKG                            </v>
          </cell>
          <cell r="I559">
            <v>6373.4690000000001</v>
          </cell>
          <cell r="N559" t="str">
            <v>2001773000000</v>
          </cell>
        </row>
        <row r="560">
          <cell r="A560">
            <v>1774</v>
          </cell>
          <cell r="B560">
            <v>3827</v>
          </cell>
          <cell r="D560" t="str">
            <v xml:space="preserve">JUGN CEPITA FRESH POM 500X                        </v>
          </cell>
          <cell r="I560">
            <v>1300.049</v>
          </cell>
          <cell r="N560" t="str">
            <v>7790895647376</v>
          </cell>
        </row>
        <row r="561">
          <cell r="A561">
            <v>1775</v>
          </cell>
          <cell r="B561" t="str">
            <v xml:space="preserve">FRU1775             </v>
          </cell>
          <cell r="D561" t="str">
            <v xml:space="preserve">FRUT UVA BCA XKG                                  </v>
          </cell>
          <cell r="I561">
            <v>13876.15</v>
          </cell>
          <cell r="N561" t="str">
            <v>2001775000000</v>
          </cell>
        </row>
        <row r="562">
          <cell r="A562">
            <v>1776</v>
          </cell>
          <cell r="B562" t="str">
            <v xml:space="preserve">FRU1776             </v>
          </cell>
          <cell r="D562" t="str">
            <v xml:space="preserve">FRUT UVA NEGRA XKG                                </v>
          </cell>
          <cell r="I562">
            <v>11115.03</v>
          </cell>
          <cell r="N562" t="str">
            <v>2001776000000</v>
          </cell>
        </row>
        <row r="563">
          <cell r="A563">
            <v>1778</v>
          </cell>
          <cell r="B563" t="str">
            <v xml:space="preserve">FRU1778             </v>
          </cell>
          <cell r="D563" t="str">
            <v xml:space="preserve">FRUT UVA ROSADA XKG                               </v>
          </cell>
          <cell r="I563">
            <v>4900</v>
          </cell>
          <cell r="N563" t="str">
            <v>2001778000000</v>
          </cell>
        </row>
        <row r="564">
          <cell r="A564">
            <v>1780</v>
          </cell>
          <cell r="B564" t="str">
            <v xml:space="preserve">VER1780             </v>
          </cell>
          <cell r="D564" t="str">
            <v xml:space="preserve">VERD ACHICORIA X MAZO                             </v>
          </cell>
          <cell r="I564">
            <v>1430.9749999999999</v>
          </cell>
          <cell r="N564" t="str">
            <v>2001780000000</v>
          </cell>
        </row>
        <row r="565">
          <cell r="A565">
            <v>1781</v>
          </cell>
          <cell r="B565" t="str">
            <v xml:space="preserve">VER1781             </v>
          </cell>
          <cell r="D565" t="str">
            <v xml:space="preserve">VERD AJI VINAGRE XKG                              </v>
          </cell>
          <cell r="I565">
            <v>5739.8509999999997</v>
          </cell>
          <cell r="N565" t="str">
            <v>2001781000000</v>
          </cell>
        </row>
        <row r="566">
          <cell r="A566">
            <v>1782</v>
          </cell>
          <cell r="B566" t="str">
            <v xml:space="preserve">VER1782             </v>
          </cell>
          <cell r="D566" t="str">
            <v xml:space="preserve">VERD AJO X UNID                                   </v>
          </cell>
          <cell r="I566">
            <v>1500</v>
          </cell>
          <cell r="N566" t="str">
            <v>2001782000000</v>
          </cell>
        </row>
        <row r="567">
          <cell r="A567">
            <v>1784</v>
          </cell>
          <cell r="B567" t="str">
            <v xml:space="preserve">VER1784             </v>
          </cell>
          <cell r="D567" t="str">
            <v xml:space="preserve">VERD ALBAHACA MAZO/PLANTA                         </v>
          </cell>
          <cell r="I567">
            <v>2900</v>
          </cell>
          <cell r="N567" t="str">
            <v>2001784000000</v>
          </cell>
        </row>
        <row r="568">
          <cell r="A568">
            <v>1785</v>
          </cell>
          <cell r="B568" t="str">
            <v xml:space="preserve">Sin Indicar         </v>
          </cell>
          <cell r="D568" t="str">
            <v xml:space="preserve">CAVA swift E/V T-BONE PORC CONG BLACK             </v>
          </cell>
          <cell r="I568">
            <v>29809</v>
          </cell>
          <cell r="N568" t="str">
            <v>2001785000000</v>
          </cell>
        </row>
        <row r="569">
          <cell r="A569">
            <v>1786</v>
          </cell>
          <cell r="B569" t="str">
            <v xml:space="preserve">VER1786             </v>
          </cell>
          <cell r="D569" t="str">
            <v xml:space="preserve">VERD APIO XKG                                     </v>
          </cell>
          <cell r="I569">
            <v>4525.4939999999997</v>
          </cell>
          <cell r="N569" t="str">
            <v>2001786000000</v>
          </cell>
        </row>
        <row r="570">
          <cell r="A570">
            <v>1789</v>
          </cell>
          <cell r="B570" t="str">
            <v xml:space="preserve">VER1789             </v>
          </cell>
          <cell r="D570" t="str">
            <v xml:space="preserve">VERD BATATA BCA XKG                               </v>
          </cell>
          <cell r="I570">
            <v>2250</v>
          </cell>
          <cell r="N570" t="str">
            <v>2001789000000</v>
          </cell>
        </row>
        <row r="571">
          <cell r="A571">
            <v>1790</v>
          </cell>
          <cell r="B571">
            <v>5140</v>
          </cell>
          <cell r="D571" t="str">
            <v xml:space="preserve">ALFA SHOT TRIP 1X                                 </v>
          </cell>
          <cell r="I571">
            <v>1899.99</v>
          </cell>
          <cell r="N571" t="str">
            <v xml:space="preserve">77956699     </v>
          </cell>
        </row>
        <row r="572">
          <cell r="A572">
            <v>1791</v>
          </cell>
          <cell r="B572" t="str">
            <v xml:space="preserve">puri67122           </v>
          </cell>
          <cell r="D572" t="str">
            <v xml:space="preserve">ALPE DOG CHOW ADUL PEQ 1.5X                       </v>
          </cell>
          <cell r="I572">
            <v>7107.3209999999999</v>
          </cell>
          <cell r="N572" t="str">
            <v>7790430369732</v>
          </cell>
        </row>
        <row r="573">
          <cell r="A573">
            <v>1793</v>
          </cell>
          <cell r="B573" t="str">
            <v xml:space="preserve">VER1793             </v>
          </cell>
          <cell r="D573" t="str">
            <v xml:space="preserve">VERD BERENJ NEGRA XKG                             </v>
          </cell>
          <cell r="I573">
            <v>4275.6670000000004</v>
          </cell>
          <cell r="N573" t="str">
            <v>2001793000000</v>
          </cell>
        </row>
        <row r="574">
          <cell r="A574">
            <v>1794</v>
          </cell>
          <cell r="B574">
            <v>20025930</v>
          </cell>
          <cell r="D574" t="str">
            <v xml:space="preserve">EDUL CHUKER STEVIA LIQ 400X                       </v>
          </cell>
          <cell r="I574">
            <v>5407.1229999999996</v>
          </cell>
          <cell r="N574" t="str">
            <v>7792129004566</v>
          </cell>
        </row>
        <row r="575">
          <cell r="A575">
            <v>1795</v>
          </cell>
          <cell r="B575">
            <v>0</v>
          </cell>
          <cell r="D575" t="str">
            <v xml:space="preserve">CAVA swift E/V TOMAHAWK CONG  BLACK               </v>
          </cell>
          <cell r="I575">
            <v>32170</v>
          </cell>
          <cell r="N575" t="str">
            <v>2001795000000</v>
          </cell>
        </row>
        <row r="576">
          <cell r="A576">
            <v>1800</v>
          </cell>
          <cell r="B576" t="str">
            <v xml:space="preserve">VER1800             </v>
          </cell>
          <cell r="D576" t="str">
            <v xml:space="preserve">VERD CEBOLLA XKG                                  </v>
          </cell>
          <cell r="I576">
            <v>1462.5119999999999</v>
          </cell>
          <cell r="N576" t="str">
            <v>2001800000000</v>
          </cell>
        </row>
        <row r="577">
          <cell r="A577">
            <v>1801</v>
          </cell>
          <cell r="B577" t="str">
            <v xml:space="preserve">VER1801             </v>
          </cell>
          <cell r="D577" t="str">
            <v xml:space="preserve">VERD CEBOLL VERDEO X MAZO                         </v>
          </cell>
          <cell r="I577">
            <v>950</v>
          </cell>
          <cell r="N577" t="str">
            <v>2001801000000</v>
          </cell>
        </row>
        <row r="578">
          <cell r="A578">
            <v>1802</v>
          </cell>
          <cell r="B578" t="str">
            <v xml:space="preserve">VER1802             </v>
          </cell>
          <cell r="D578" t="str">
            <v xml:space="preserve">VERD COLIFLOR XKG                                 </v>
          </cell>
          <cell r="I578">
            <v>8218.4380000000001</v>
          </cell>
          <cell r="N578" t="str">
            <v>2001802000000</v>
          </cell>
        </row>
        <row r="579">
          <cell r="A579">
            <v>1803</v>
          </cell>
          <cell r="B579">
            <v>1650</v>
          </cell>
          <cell r="D579" t="str">
            <v xml:space="preserve">GAS  FANTA NJA S/AZ PET 1.5X                      </v>
          </cell>
          <cell r="I579">
            <v>3500.1309999999999</v>
          </cell>
          <cell r="N579" t="str">
            <v>7790895002304</v>
          </cell>
        </row>
        <row r="580">
          <cell r="A580">
            <v>1805</v>
          </cell>
          <cell r="B580" t="str">
            <v xml:space="preserve">VER1805             </v>
          </cell>
          <cell r="D580" t="str">
            <v xml:space="preserve">VERD CHAUCHA MANT ANCHA XKG                       </v>
          </cell>
          <cell r="I580">
            <v>5501.2809999999999</v>
          </cell>
          <cell r="N580" t="str">
            <v>2001805000000</v>
          </cell>
        </row>
        <row r="581">
          <cell r="A581">
            <v>1806</v>
          </cell>
          <cell r="B581">
            <v>1885</v>
          </cell>
          <cell r="D581" t="str">
            <v xml:space="preserve">FIAM CAGNOLI SALAMIN P/G x KG                     </v>
          </cell>
          <cell r="I581">
            <v>35731.279999999999</v>
          </cell>
          <cell r="N581" t="str">
            <v>2001806000000</v>
          </cell>
        </row>
        <row r="582">
          <cell r="A582">
            <v>1809</v>
          </cell>
          <cell r="B582" t="str">
            <v xml:space="preserve">FRU1809             </v>
          </cell>
          <cell r="D582" t="str">
            <v xml:space="preserve">FRUT BANANA ECUADOR XKG                           </v>
          </cell>
          <cell r="I582">
            <v>4450</v>
          </cell>
          <cell r="N582" t="str">
            <v>2001809000000</v>
          </cell>
        </row>
        <row r="583">
          <cell r="A583">
            <v>1812</v>
          </cell>
          <cell r="B583" t="str">
            <v xml:space="preserve">FRU1812             </v>
          </cell>
          <cell r="D583" t="str">
            <v xml:space="preserve">FRUT LIMON XKG                                    </v>
          </cell>
          <cell r="I583">
            <v>3500</v>
          </cell>
          <cell r="N583" t="str">
            <v>2001812000000</v>
          </cell>
        </row>
        <row r="584">
          <cell r="A584">
            <v>1813</v>
          </cell>
          <cell r="B584" t="str">
            <v xml:space="preserve">FRU1813             </v>
          </cell>
          <cell r="D584" t="str">
            <v xml:space="preserve">FRUT MANDARINA XKG                                </v>
          </cell>
          <cell r="I584">
            <v>2200.011</v>
          </cell>
          <cell r="N584" t="str">
            <v>2001813000000</v>
          </cell>
        </row>
        <row r="585">
          <cell r="A585">
            <v>1815</v>
          </cell>
          <cell r="B585" t="str">
            <v xml:space="preserve">FRU1815             </v>
          </cell>
          <cell r="D585" t="str">
            <v xml:space="preserve">FRUT MELON BCO XKG                                </v>
          </cell>
          <cell r="I585">
            <v>5031.6549999999997</v>
          </cell>
          <cell r="N585" t="str">
            <v>2001815000000</v>
          </cell>
        </row>
        <row r="586">
          <cell r="A586">
            <v>1816</v>
          </cell>
          <cell r="B586">
            <v>10181</v>
          </cell>
          <cell r="D586" t="str">
            <v xml:space="preserve">FIAM PALADINI PALETA COC X KG                     </v>
          </cell>
          <cell r="I586">
            <v>17151.32</v>
          </cell>
          <cell r="N586" t="str">
            <v>2001816000000</v>
          </cell>
        </row>
        <row r="587">
          <cell r="A587">
            <v>1817</v>
          </cell>
          <cell r="B587" t="str">
            <v xml:space="preserve">FRU1817             </v>
          </cell>
          <cell r="D587" t="str">
            <v xml:space="preserve">FRUT PERA XKG                                     </v>
          </cell>
          <cell r="I587">
            <v>4556.3100000000004</v>
          </cell>
          <cell r="N587" t="str">
            <v>2001817000000</v>
          </cell>
        </row>
        <row r="588">
          <cell r="A588">
            <v>1821</v>
          </cell>
          <cell r="B588" t="str">
            <v xml:space="preserve">VER1821             </v>
          </cell>
          <cell r="D588" t="str">
            <v xml:space="preserve">VERD BROCOLI XKG                                  </v>
          </cell>
          <cell r="I588">
            <v>19724.25</v>
          </cell>
          <cell r="N588" t="str">
            <v>2001821000000</v>
          </cell>
        </row>
        <row r="589">
          <cell r="A589">
            <v>1827</v>
          </cell>
          <cell r="B589" t="str">
            <v xml:space="preserve">VER1827             </v>
          </cell>
          <cell r="D589" t="str">
            <v xml:space="preserve">VERD ESPINACA XKG                                 </v>
          </cell>
          <cell r="I589">
            <v>7658.4570000000003</v>
          </cell>
          <cell r="N589" t="str">
            <v>2001827000000</v>
          </cell>
        </row>
        <row r="590">
          <cell r="A590">
            <v>1830</v>
          </cell>
          <cell r="B590" t="str">
            <v xml:space="preserve">VER1830             </v>
          </cell>
          <cell r="D590" t="str">
            <v xml:space="preserve">VERD CHOCLO X UNID                                </v>
          </cell>
          <cell r="I590">
            <v>1843.748</v>
          </cell>
          <cell r="N590" t="str">
            <v>2001830000000</v>
          </cell>
        </row>
        <row r="591">
          <cell r="A591">
            <v>1831</v>
          </cell>
          <cell r="B591">
            <v>4097</v>
          </cell>
          <cell r="D591" t="str">
            <v xml:space="preserve">CHAP CHANDON E.BRUT 375X                          </v>
          </cell>
          <cell r="I591">
            <v>10684.34</v>
          </cell>
          <cell r="N591" t="str">
            <v>7790975000442</v>
          </cell>
        </row>
        <row r="592">
          <cell r="A592">
            <v>1832</v>
          </cell>
          <cell r="B592" t="str">
            <v xml:space="preserve">Y500                </v>
          </cell>
          <cell r="D592" t="str">
            <v xml:space="preserve">ESPO YET FIBR ESPONJ ANTIBAC 1X                   </v>
          </cell>
          <cell r="I592">
            <v>1014.251</v>
          </cell>
          <cell r="N592" t="str">
            <v>8779807040014</v>
          </cell>
        </row>
        <row r="593">
          <cell r="A593">
            <v>1837</v>
          </cell>
          <cell r="B593" t="str">
            <v xml:space="preserve">VER1837             </v>
          </cell>
          <cell r="D593" t="str">
            <v xml:space="preserve">VERD LECHUGA REPOLL XKG                           </v>
          </cell>
          <cell r="I593">
            <v>5967</v>
          </cell>
          <cell r="N593" t="str">
            <v>2001837000000</v>
          </cell>
        </row>
        <row r="594">
          <cell r="A594">
            <v>1838</v>
          </cell>
          <cell r="B594" t="str">
            <v xml:space="preserve">VER1838             </v>
          </cell>
          <cell r="D594" t="str">
            <v xml:space="preserve">VERD MANDIOCA XKG                                 </v>
          </cell>
          <cell r="I594">
            <v>1499.15</v>
          </cell>
          <cell r="N594" t="str">
            <v>2001838000000</v>
          </cell>
        </row>
        <row r="595">
          <cell r="A595">
            <v>1839</v>
          </cell>
          <cell r="B595">
            <v>10010</v>
          </cell>
          <cell r="D595" t="str">
            <v xml:space="preserve">ARR  AMANDA L.FINO 500X                           </v>
          </cell>
          <cell r="I595">
            <v>929.18299999999999</v>
          </cell>
          <cell r="N595" t="str">
            <v>7792710001578</v>
          </cell>
        </row>
        <row r="596">
          <cell r="A596">
            <v>1841</v>
          </cell>
          <cell r="B596" t="str">
            <v xml:space="preserve">VER1841             </v>
          </cell>
          <cell r="D596" t="str">
            <v xml:space="preserve">VERD MORRON ROJO XKG                              </v>
          </cell>
          <cell r="I596">
            <v>7845.5110000000004</v>
          </cell>
          <cell r="N596" t="str">
            <v>2001841000000</v>
          </cell>
        </row>
        <row r="597">
          <cell r="A597">
            <v>1842</v>
          </cell>
          <cell r="B597" t="str">
            <v xml:space="preserve">VER1842             </v>
          </cell>
          <cell r="D597" t="str">
            <v xml:space="preserve">VERD MORRON VERDE XKG                             </v>
          </cell>
          <cell r="I597">
            <v>4200</v>
          </cell>
          <cell r="N597" t="str">
            <v>2001842000000</v>
          </cell>
        </row>
        <row r="598">
          <cell r="A598">
            <v>1843</v>
          </cell>
          <cell r="B598" t="str">
            <v xml:space="preserve">VER1843             </v>
          </cell>
          <cell r="D598" t="str">
            <v xml:space="preserve">VERD OREGANO XMAZO                                </v>
          </cell>
          <cell r="I598">
            <v>1371.345</v>
          </cell>
          <cell r="N598" t="str">
            <v>2001843000000</v>
          </cell>
        </row>
        <row r="599">
          <cell r="A599">
            <v>1845</v>
          </cell>
          <cell r="B599" t="str">
            <v xml:space="preserve">Sin Indica          </v>
          </cell>
          <cell r="D599" t="str">
            <v xml:space="preserve">ROTI C PIZZETA MUZZARELLA                         </v>
          </cell>
          <cell r="I599">
            <v>6999</v>
          </cell>
          <cell r="N599" t="str">
            <v>2001845000000</v>
          </cell>
        </row>
        <row r="600">
          <cell r="A600">
            <v>1848</v>
          </cell>
          <cell r="B600" t="str">
            <v xml:space="preserve">VER1848             </v>
          </cell>
          <cell r="D600" t="str">
            <v xml:space="preserve">VERD PEPINO XKG                                   </v>
          </cell>
          <cell r="I600">
            <v>1637.942</v>
          </cell>
          <cell r="N600" t="str">
            <v>2001848000000</v>
          </cell>
        </row>
        <row r="601">
          <cell r="A601">
            <v>1849</v>
          </cell>
          <cell r="B601" t="str">
            <v xml:space="preserve">VER1849             </v>
          </cell>
          <cell r="D601" t="str">
            <v xml:space="preserve">VERD PEREJIL XMAZO                                </v>
          </cell>
          <cell r="I601">
            <v>1326.9069999999999</v>
          </cell>
          <cell r="N601" t="str">
            <v>2001849000000</v>
          </cell>
        </row>
        <row r="602">
          <cell r="A602">
            <v>1850</v>
          </cell>
          <cell r="B602" t="str">
            <v xml:space="preserve">VER1850             </v>
          </cell>
          <cell r="D602" t="str">
            <v xml:space="preserve">VERD PUERRO XKG                                   </v>
          </cell>
          <cell r="I602">
            <v>9392.5</v>
          </cell>
          <cell r="N602" t="str">
            <v>2001850000000</v>
          </cell>
        </row>
        <row r="603">
          <cell r="A603">
            <v>1852</v>
          </cell>
          <cell r="B603" t="str">
            <v xml:space="preserve">VER1852             </v>
          </cell>
          <cell r="D603" t="str">
            <v xml:space="preserve">VERD REMOLACHA XKG                                </v>
          </cell>
          <cell r="I603">
            <v>4278.7529999999997</v>
          </cell>
          <cell r="N603" t="str">
            <v>2001852000000</v>
          </cell>
        </row>
        <row r="604">
          <cell r="A604">
            <v>1854</v>
          </cell>
          <cell r="B604" t="str">
            <v xml:space="preserve">VER1854             </v>
          </cell>
          <cell r="D604" t="str">
            <v xml:space="preserve">VERD REPOLLO BLANCO KGX                           </v>
          </cell>
          <cell r="I604">
            <v>3550</v>
          </cell>
          <cell r="N604" t="str">
            <v>2001854000000</v>
          </cell>
        </row>
        <row r="605">
          <cell r="A605">
            <v>1855</v>
          </cell>
          <cell r="B605" t="str">
            <v xml:space="preserve">VER1855             </v>
          </cell>
          <cell r="D605" t="str">
            <v xml:space="preserve">VERD REPOLLO COLOR  XKG                           </v>
          </cell>
          <cell r="I605">
            <v>3250</v>
          </cell>
          <cell r="N605" t="str">
            <v>2001855000000</v>
          </cell>
        </row>
        <row r="606">
          <cell r="A606">
            <v>1856</v>
          </cell>
          <cell r="B606" t="str">
            <v xml:space="preserve">A000352             </v>
          </cell>
          <cell r="D606" t="str">
            <v xml:space="preserve">FIQU AURORA MUZZARELLA P/FETEAR X KG              </v>
          </cell>
          <cell r="I606">
            <v>12250.87</v>
          </cell>
          <cell r="N606" t="str">
            <v>2001856000000</v>
          </cell>
        </row>
        <row r="607">
          <cell r="A607">
            <v>1857</v>
          </cell>
          <cell r="B607">
            <v>10010051022</v>
          </cell>
          <cell r="D607" t="str">
            <v xml:space="preserve">VINF CHACABUCO TORRONTES 750X                     </v>
          </cell>
          <cell r="I607">
            <v>5213.3379999999997</v>
          </cell>
          <cell r="N607" t="str">
            <v>7791843011638</v>
          </cell>
        </row>
        <row r="608">
          <cell r="A608">
            <v>1858</v>
          </cell>
          <cell r="B608" t="str">
            <v xml:space="preserve">VER1858             </v>
          </cell>
          <cell r="D608" t="str">
            <v xml:space="preserve">VERD TOMATE PERIT  XKG                            </v>
          </cell>
          <cell r="I608">
            <v>3548.982</v>
          </cell>
          <cell r="N608" t="str">
            <v>2001858000000</v>
          </cell>
        </row>
        <row r="609">
          <cell r="A609">
            <v>1860</v>
          </cell>
          <cell r="B609" t="str">
            <v xml:space="preserve">VER1860             </v>
          </cell>
          <cell r="D609" t="str">
            <v xml:space="preserve">VERD TOMATE REDOND XKG                            </v>
          </cell>
          <cell r="I609">
            <v>3500</v>
          </cell>
          <cell r="N609" t="str">
            <v>2001860000000</v>
          </cell>
        </row>
        <row r="610">
          <cell r="A610">
            <v>1861</v>
          </cell>
          <cell r="B610" t="str">
            <v xml:space="preserve">VER1861             </v>
          </cell>
          <cell r="D610" t="str">
            <v xml:space="preserve">VERD ZANAHORIA X KG                               </v>
          </cell>
          <cell r="I610">
            <v>2705.5650000000001</v>
          </cell>
          <cell r="N610" t="str">
            <v>2001861000000</v>
          </cell>
        </row>
        <row r="611">
          <cell r="A611">
            <v>1862</v>
          </cell>
          <cell r="B611">
            <v>637</v>
          </cell>
          <cell r="D611" t="str">
            <v xml:space="preserve">LIML LYSOFORM COC ANTIGR GAT 500X                 </v>
          </cell>
          <cell r="I611">
            <v>2441.2809999999999</v>
          </cell>
          <cell r="N611" t="str">
            <v>7790520987044</v>
          </cell>
        </row>
        <row r="612">
          <cell r="A612">
            <v>1863</v>
          </cell>
          <cell r="B612" t="str">
            <v xml:space="preserve">VER1863             </v>
          </cell>
          <cell r="D612" t="str">
            <v xml:space="preserve">VERD ZAPALLITO TRONCO XKG                         </v>
          </cell>
          <cell r="I612">
            <v>1193.4000000000001</v>
          </cell>
          <cell r="N612" t="str">
            <v>2001863000000</v>
          </cell>
        </row>
        <row r="613">
          <cell r="A613">
            <v>1865</v>
          </cell>
          <cell r="B613" t="str">
            <v xml:space="preserve">VER1865             </v>
          </cell>
          <cell r="D613" t="str">
            <v xml:space="preserve">VERD ZAPALLO GRIS XKG                             </v>
          </cell>
          <cell r="I613">
            <v>1750</v>
          </cell>
          <cell r="N613" t="str">
            <v>2001865000000</v>
          </cell>
        </row>
        <row r="614">
          <cell r="A614">
            <v>1866</v>
          </cell>
          <cell r="B614">
            <v>706</v>
          </cell>
          <cell r="D614" t="str">
            <v xml:space="preserve">FIQU SERENISIMA CHEDDAR X KG                      </v>
          </cell>
          <cell r="I614">
            <v>15295.03</v>
          </cell>
          <cell r="N614" t="str">
            <v>2001866000000</v>
          </cell>
        </row>
        <row r="615">
          <cell r="A615">
            <v>1867</v>
          </cell>
          <cell r="B615" t="str">
            <v xml:space="preserve">VER1867             </v>
          </cell>
          <cell r="D615" t="str">
            <v xml:space="preserve">VERD CALABACITA XKG                               </v>
          </cell>
          <cell r="I615">
            <v>1709.6559999999999</v>
          </cell>
          <cell r="N615" t="str">
            <v>2001867000000</v>
          </cell>
        </row>
        <row r="616">
          <cell r="A616">
            <v>1868</v>
          </cell>
          <cell r="B616">
            <v>624</v>
          </cell>
          <cell r="D616" t="str">
            <v xml:space="preserve">LIML LYSOFORM COC ANTIGR D/P 450X                 </v>
          </cell>
          <cell r="I616">
            <v>3323.2339999999999</v>
          </cell>
          <cell r="N616" t="str">
            <v>7790520987051</v>
          </cell>
        </row>
        <row r="617">
          <cell r="A617">
            <v>1869</v>
          </cell>
          <cell r="B617" t="str">
            <v xml:space="preserve">VER1869             </v>
          </cell>
          <cell r="D617" t="str">
            <v xml:space="preserve">VERD ZAPALLO ZUCCHINI XKG                         </v>
          </cell>
          <cell r="I617">
            <v>2573.9430000000002</v>
          </cell>
          <cell r="N617" t="str">
            <v>2001869000000</v>
          </cell>
        </row>
        <row r="618">
          <cell r="A618">
            <v>1870</v>
          </cell>
          <cell r="B618" t="str">
            <v xml:space="preserve">VER1870             </v>
          </cell>
          <cell r="D618" t="str">
            <v xml:space="preserve">VERD ZAPALLO BRASIL XKG                           </v>
          </cell>
          <cell r="I618">
            <v>1328.7619999999999</v>
          </cell>
          <cell r="N618" t="str">
            <v>2001870000000</v>
          </cell>
        </row>
        <row r="619">
          <cell r="A619">
            <v>1873</v>
          </cell>
          <cell r="B619">
            <v>13782</v>
          </cell>
          <cell r="D619" t="str">
            <v xml:space="preserve">GALD A.MANA LIMON 136X                            </v>
          </cell>
          <cell r="I619">
            <v>1300.4829999999999</v>
          </cell>
          <cell r="N619" t="str">
            <v>7790040720305</v>
          </cell>
        </row>
        <row r="620">
          <cell r="A620">
            <v>1880</v>
          </cell>
          <cell r="B620">
            <v>1004</v>
          </cell>
          <cell r="D620" t="str">
            <v xml:space="preserve">GALD TRIO FROLITAS 300X                           </v>
          </cell>
          <cell r="I620">
            <v>1385.934</v>
          </cell>
          <cell r="N620" t="str">
            <v>7791787000644</v>
          </cell>
        </row>
        <row r="621">
          <cell r="A621">
            <v>1881</v>
          </cell>
          <cell r="B621">
            <v>1008</v>
          </cell>
          <cell r="D621" t="str">
            <v xml:space="preserve">GALD TRIO FROLITAS 160X                           </v>
          </cell>
          <cell r="I621">
            <v>783.35400000000004</v>
          </cell>
          <cell r="N621" t="str">
            <v>7791787000736</v>
          </cell>
        </row>
        <row r="622">
          <cell r="A622">
            <v>1883</v>
          </cell>
          <cell r="B622">
            <v>13680</v>
          </cell>
          <cell r="D622" t="str">
            <v xml:space="preserve">COCL PRONTO BITT LATA 473X                        </v>
          </cell>
          <cell r="I622">
            <v>2066.6460000000002</v>
          </cell>
          <cell r="N622" t="str">
            <v>7790950610581</v>
          </cell>
        </row>
        <row r="623">
          <cell r="A623">
            <v>1885</v>
          </cell>
          <cell r="B623">
            <v>108</v>
          </cell>
          <cell r="D623" t="str">
            <v xml:space="preserve">GALD TRIO PEPAS 200X                              </v>
          </cell>
          <cell r="I623">
            <v>783.35400000000004</v>
          </cell>
          <cell r="N623" t="str">
            <v>7791787000422</v>
          </cell>
        </row>
        <row r="624">
          <cell r="A624">
            <v>1886</v>
          </cell>
          <cell r="B624">
            <v>124</v>
          </cell>
          <cell r="D624" t="str">
            <v xml:space="preserve">GALD TRIO PEPAS 320X                              </v>
          </cell>
          <cell r="I624">
            <v>1266.925</v>
          </cell>
          <cell r="N624" t="str">
            <v>7791787000019</v>
          </cell>
        </row>
        <row r="625">
          <cell r="A625">
            <v>1888</v>
          </cell>
          <cell r="B625">
            <v>7646</v>
          </cell>
          <cell r="D625" t="str">
            <v xml:space="preserve">LAQU MILK QUES UNT CHEDDAR 190X                   </v>
          </cell>
          <cell r="I625">
            <v>2762.0740000000001</v>
          </cell>
          <cell r="N625" t="str">
            <v>7794820000182</v>
          </cell>
        </row>
        <row r="626">
          <cell r="A626">
            <v>1889</v>
          </cell>
          <cell r="B626">
            <v>1208</v>
          </cell>
          <cell r="D626" t="str">
            <v xml:space="preserve">GALD TRIO TRICHOC 180X                            </v>
          </cell>
          <cell r="I626">
            <v>783.35400000000004</v>
          </cell>
          <cell r="N626" t="str">
            <v>7791787100498</v>
          </cell>
        </row>
        <row r="627">
          <cell r="A627">
            <v>1890</v>
          </cell>
          <cell r="B627" t="str">
            <v xml:space="preserve">D5RT57              </v>
          </cell>
          <cell r="D627" t="str">
            <v xml:space="preserve">INSU ROLLOS POSNET 57X20X                         </v>
          </cell>
          <cell r="I627">
            <v>284.35000000000002</v>
          </cell>
          <cell r="N627" t="str">
            <v>1890000000006</v>
          </cell>
        </row>
        <row r="628">
          <cell r="A628">
            <v>1896</v>
          </cell>
          <cell r="B628">
            <v>30972</v>
          </cell>
          <cell r="D628" t="str">
            <v xml:space="preserve">GAS  7-UP PET 1.5X                                </v>
          </cell>
          <cell r="I628">
            <v>2402.7600000000002</v>
          </cell>
          <cell r="N628" t="str">
            <v>7791813421528</v>
          </cell>
        </row>
        <row r="629">
          <cell r="A629">
            <v>1897</v>
          </cell>
          <cell r="B629">
            <v>30971</v>
          </cell>
          <cell r="D629" t="str">
            <v xml:space="preserve">GAS  7-UP PET 2.25X                               </v>
          </cell>
          <cell r="I629">
            <v>3051.1190000000001</v>
          </cell>
          <cell r="N629" t="str">
            <v>7791813423522</v>
          </cell>
        </row>
        <row r="630">
          <cell r="A630">
            <v>1898</v>
          </cell>
          <cell r="B630">
            <v>19000405</v>
          </cell>
          <cell r="D630" t="str">
            <v xml:space="preserve">GRIS VENEZIANA GRISIN CLAS 180X                   </v>
          </cell>
          <cell r="I630">
            <v>1579.9939999999999</v>
          </cell>
          <cell r="N630" t="str">
            <v>7791708001361</v>
          </cell>
        </row>
        <row r="631">
          <cell r="A631">
            <v>1900</v>
          </cell>
          <cell r="B631">
            <v>627</v>
          </cell>
          <cell r="D631" t="str">
            <v xml:space="preserve">GAS  MIRINDA NJA 2.25X                            </v>
          </cell>
          <cell r="I631">
            <v>2310.3040000000001</v>
          </cell>
          <cell r="N631" t="str">
            <v>7791813423157</v>
          </cell>
        </row>
        <row r="632">
          <cell r="A632">
            <v>1905</v>
          </cell>
          <cell r="B632">
            <v>7476</v>
          </cell>
          <cell r="D632" t="str">
            <v xml:space="preserve">GAS  PDT TON 1.5X                                 </v>
          </cell>
          <cell r="I632">
            <v>2440.8960000000002</v>
          </cell>
          <cell r="N632" t="str">
            <v>7791813421368</v>
          </cell>
        </row>
        <row r="633">
          <cell r="A633">
            <v>1908</v>
          </cell>
          <cell r="B633">
            <v>30663</v>
          </cell>
          <cell r="D633" t="str">
            <v xml:space="preserve">GAS  PEPSI ORIGINAL PET 500X                      </v>
          </cell>
          <cell r="I633">
            <v>1191.6980000000001</v>
          </cell>
          <cell r="N633" t="str">
            <v>7791813555032</v>
          </cell>
        </row>
        <row r="634">
          <cell r="A634">
            <v>1911</v>
          </cell>
          <cell r="B634">
            <v>30644</v>
          </cell>
          <cell r="D634" t="str">
            <v xml:space="preserve">GAS  PEPSI ORIGINAL PET 1.5X                      </v>
          </cell>
          <cell r="I634">
            <v>2421.826</v>
          </cell>
          <cell r="N634" t="str">
            <v>7791813421115</v>
          </cell>
        </row>
        <row r="635">
          <cell r="A635">
            <v>1912</v>
          </cell>
          <cell r="B635">
            <v>30646</v>
          </cell>
          <cell r="D635" t="str">
            <v xml:space="preserve">GAS  PEPSI ORIGINAL PET 2.25X                     </v>
          </cell>
          <cell r="I635">
            <v>5504.8429999999998</v>
          </cell>
          <cell r="N635" t="str">
            <v>7791813423119</v>
          </cell>
        </row>
        <row r="636">
          <cell r="A636">
            <v>1914</v>
          </cell>
          <cell r="B636" t="str">
            <v xml:space="preserve">Sin Indicar         </v>
          </cell>
          <cell r="D636" t="str">
            <v xml:space="preserve">CAEMB T.PORKYS CHORIZO x KG                       </v>
          </cell>
          <cell r="I636">
            <v>8527</v>
          </cell>
          <cell r="N636" t="str">
            <v>2001914000000</v>
          </cell>
        </row>
        <row r="637">
          <cell r="A637">
            <v>1915</v>
          </cell>
          <cell r="B637">
            <v>30974</v>
          </cell>
          <cell r="D637" t="str">
            <v xml:space="preserve">GAS  7-UP 500X                                    </v>
          </cell>
          <cell r="I637">
            <v>1182.3119999999999</v>
          </cell>
          <cell r="N637" t="str">
            <v>7791813777038</v>
          </cell>
        </row>
        <row r="638">
          <cell r="A638">
            <v>1916</v>
          </cell>
          <cell r="B638">
            <v>2695</v>
          </cell>
          <cell r="D638" t="str">
            <v xml:space="preserve">VINF TERRAZAS ALTO SYRAH 750X                     </v>
          </cell>
          <cell r="I638">
            <v>11461.89</v>
          </cell>
          <cell r="N638" t="str">
            <v>7790975017754</v>
          </cell>
        </row>
        <row r="639">
          <cell r="A639">
            <v>1917</v>
          </cell>
          <cell r="B639">
            <v>7475</v>
          </cell>
          <cell r="D639" t="str">
            <v xml:space="preserve">GAS  PDT POM 1.5X                                 </v>
          </cell>
          <cell r="I639">
            <v>2440.8960000000002</v>
          </cell>
          <cell r="N639" t="str">
            <v>7791813421382</v>
          </cell>
        </row>
        <row r="640">
          <cell r="A640">
            <v>1922</v>
          </cell>
          <cell r="B640">
            <v>3180</v>
          </cell>
          <cell r="D640" t="str">
            <v xml:space="preserve">FIQU CREMON CREMOSO SERENISIMA X KG               </v>
          </cell>
          <cell r="I640">
            <v>11800</v>
          </cell>
          <cell r="N640" t="str">
            <v>2001922000000</v>
          </cell>
        </row>
        <row r="641">
          <cell r="A641">
            <v>1928</v>
          </cell>
          <cell r="B641">
            <v>5</v>
          </cell>
          <cell r="D641" t="str">
            <v xml:space="preserve">PILA ENER.9 VOLTS (522) 1X                        </v>
          </cell>
          <cell r="I641">
            <v>10013.75</v>
          </cell>
          <cell r="N641" t="str">
            <v xml:space="preserve">39800013613  </v>
          </cell>
        </row>
        <row r="642">
          <cell r="A642">
            <v>1929</v>
          </cell>
          <cell r="B642">
            <v>344</v>
          </cell>
          <cell r="D642" t="str">
            <v xml:space="preserve">PILA ENER.E 91 CHIC AA 2X                         </v>
          </cell>
          <cell r="I642">
            <v>4740.451</v>
          </cell>
          <cell r="N642" t="str">
            <v xml:space="preserve">39800015464  </v>
          </cell>
        </row>
        <row r="643">
          <cell r="A643">
            <v>1930</v>
          </cell>
          <cell r="B643">
            <v>4</v>
          </cell>
          <cell r="D643" t="str">
            <v xml:space="preserve">PILA ENER.E 95 GDE D 2X                           </v>
          </cell>
          <cell r="I643">
            <v>18718.53</v>
          </cell>
          <cell r="N643" t="str">
            <v xml:space="preserve">39800062253  </v>
          </cell>
        </row>
        <row r="644">
          <cell r="A644">
            <v>1931</v>
          </cell>
          <cell r="B644">
            <v>1</v>
          </cell>
          <cell r="D644" t="str">
            <v xml:space="preserve">PILA ENER.E 91 CHIC AA 4X                         </v>
          </cell>
          <cell r="I644">
            <v>9514.8799999999992</v>
          </cell>
          <cell r="N644" t="str">
            <v xml:space="preserve">39800011329  </v>
          </cell>
        </row>
        <row r="645">
          <cell r="A645">
            <v>1932</v>
          </cell>
          <cell r="B645">
            <v>2</v>
          </cell>
          <cell r="D645" t="str">
            <v xml:space="preserve">PILA ENER.E 92 MAX AAA 2X                         </v>
          </cell>
          <cell r="I645">
            <v>4888.59</v>
          </cell>
          <cell r="N645" t="str">
            <v>8888021901634</v>
          </cell>
        </row>
        <row r="646">
          <cell r="A646">
            <v>1933</v>
          </cell>
          <cell r="B646">
            <v>3</v>
          </cell>
          <cell r="D646" t="str">
            <v xml:space="preserve">PILA ENER.E 93 MED C 2X                           </v>
          </cell>
          <cell r="I646">
            <v>14141.77</v>
          </cell>
          <cell r="N646" t="str">
            <v xml:space="preserve">39800011367  </v>
          </cell>
        </row>
        <row r="647">
          <cell r="A647">
            <v>1945</v>
          </cell>
          <cell r="B647" t="str">
            <v xml:space="preserve">Sin Indicar         </v>
          </cell>
          <cell r="D647" t="str">
            <v xml:space="preserve">CAMA MEDALLON DE MERLUZA                          </v>
          </cell>
          <cell r="I647">
            <v>6795.36</v>
          </cell>
          <cell r="N647" t="str">
            <v>2001945000000</v>
          </cell>
        </row>
        <row r="648">
          <cell r="A648">
            <v>1946</v>
          </cell>
          <cell r="B648">
            <v>540</v>
          </cell>
          <cell r="D648" t="str">
            <v xml:space="preserve">VINF E.GASCON MALBEC 750X                         </v>
          </cell>
          <cell r="I648">
            <v>12090</v>
          </cell>
          <cell r="N648" t="str">
            <v>7790415129122</v>
          </cell>
        </row>
        <row r="649">
          <cell r="A649">
            <v>1947</v>
          </cell>
          <cell r="B649">
            <v>535</v>
          </cell>
          <cell r="D649" t="str">
            <v xml:space="preserve">VINF E.GASCON C.SAUV. 750X                        </v>
          </cell>
          <cell r="I649">
            <v>12089.1</v>
          </cell>
          <cell r="N649" t="str">
            <v>7790415129085</v>
          </cell>
        </row>
        <row r="650">
          <cell r="A650">
            <v>1948</v>
          </cell>
          <cell r="B650">
            <v>1659</v>
          </cell>
          <cell r="D650" t="str">
            <v xml:space="preserve">AGUS H2OH! CITRUS 2.25X                           </v>
          </cell>
          <cell r="I650">
            <v>2509.4270000000001</v>
          </cell>
          <cell r="N650" t="str">
            <v>7791813423591</v>
          </cell>
        </row>
        <row r="651">
          <cell r="A651">
            <v>1952</v>
          </cell>
          <cell r="B651">
            <v>190</v>
          </cell>
          <cell r="D651" t="str">
            <v xml:space="preserve">CHAP E.GASCON E.BRUT. 750X                        </v>
          </cell>
          <cell r="I651">
            <v>16740</v>
          </cell>
          <cell r="N651" t="str">
            <v>7790415128255</v>
          </cell>
        </row>
        <row r="652">
          <cell r="A652">
            <v>1956</v>
          </cell>
          <cell r="B652">
            <v>2200</v>
          </cell>
          <cell r="D652" t="str">
            <v xml:space="preserve">LAPO ILOLAY FLAN VAIN /CC/DLEC 110X               </v>
          </cell>
          <cell r="I652">
            <v>1140.53</v>
          </cell>
          <cell r="N652" t="str">
            <v>7790787087341</v>
          </cell>
        </row>
        <row r="653">
          <cell r="A653">
            <v>1958</v>
          </cell>
          <cell r="B653">
            <v>402005</v>
          </cell>
          <cell r="D653" t="str">
            <v xml:space="preserve">BUDN L.COLONIAS C/F 250X                          </v>
          </cell>
          <cell r="I653">
            <v>2234.6880000000001</v>
          </cell>
          <cell r="N653" t="str">
            <v>7791704000030</v>
          </cell>
        </row>
        <row r="654">
          <cell r="A654">
            <v>1959</v>
          </cell>
          <cell r="B654">
            <v>402006</v>
          </cell>
          <cell r="D654" t="str">
            <v xml:space="preserve">BUDN L.COLONIAS S/F 250X                          </v>
          </cell>
          <cell r="I654">
            <v>2234.6880000000001</v>
          </cell>
          <cell r="N654" t="str">
            <v>7791704000047</v>
          </cell>
        </row>
        <row r="655">
          <cell r="A655">
            <v>1961</v>
          </cell>
          <cell r="B655">
            <v>62734010</v>
          </cell>
          <cell r="D655" t="str">
            <v xml:space="preserve">LIML CIF ANTIGR BIO D/P 450X                      </v>
          </cell>
          <cell r="I655">
            <v>1798.7570000000001</v>
          </cell>
          <cell r="N655" t="str">
            <v>7791290785311</v>
          </cell>
        </row>
        <row r="656">
          <cell r="A656">
            <v>1962</v>
          </cell>
          <cell r="B656">
            <v>5320</v>
          </cell>
          <cell r="D656" t="str">
            <v xml:space="preserve">CHOC T.HABANITOS 60X                              </v>
          </cell>
          <cell r="I656">
            <v>3481.788</v>
          </cell>
          <cell r="N656" t="str">
            <v>7622300335076</v>
          </cell>
        </row>
        <row r="657">
          <cell r="A657">
            <v>1964</v>
          </cell>
          <cell r="B657">
            <v>26534</v>
          </cell>
          <cell r="D657" t="str">
            <v xml:space="preserve">ACRO FRITOLIN MANT 120X                           </v>
          </cell>
          <cell r="I657">
            <v>4316.6319999999996</v>
          </cell>
          <cell r="N657" t="str">
            <v>7790070228673</v>
          </cell>
        </row>
        <row r="658">
          <cell r="A658">
            <v>1965</v>
          </cell>
          <cell r="B658" t="str">
            <v xml:space="preserve">B355                </v>
          </cell>
          <cell r="D658" t="str">
            <v xml:space="preserve">INSU RC BOLSA EMBLOCADA 35X50                     </v>
          </cell>
          <cell r="I658">
            <v>24.805</v>
          </cell>
          <cell r="N658" t="str">
            <v>1965000000001</v>
          </cell>
        </row>
        <row r="659">
          <cell r="A659">
            <v>1967</v>
          </cell>
          <cell r="B659">
            <v>18113065401</v>
          </cell>
          <cell r="D659" t="str">
            <v xml:space="preserve">VINF LINDA MALBEC 750X                            </v>
          </cell>
          <cell r="I659">
            <v>8410.9940000000006</v>
          </cell>
          <cell r="N659" t="str">
            <v>7791203000517</v>
          </cell>
        </row>
        <row r="660">
          <cell r="A660">
            <v>1968</v>
          </cell>
          <cell r="B660" t="str">
            <v xml:space="preserve">Sin Indicar         </v>
          </cell>
          <cell r="D660" t="str">
            <v xml:space="preserve">CAVE POLLO AL SAPITO                              </v>
          </cell>
          <cell r="I660">
            <v>10955</v>
          </cell>
          <cell r="N660" t="str">
            <v>2001968000000</v>
          </cell>
        </row>
        <row r="661">
          <cell r="A661">
            <v>1973</v>
          </cell>
          <cell r="B661">
            <v>0</v>
          </cell>
          <cell r="D661" t="str">
            <v xml:space="preserve">INSU RAVIOLE ALE 1X                               </v>
          </cell>
          <cell r="I661">
            <v>713.9</v>
          </cell>
          <cell r="N661" t="str">
            <v>1973000000006</v>
          </cell>
        </row>
        <row r="662">
          <cell r="A662">
            <v>1974</v>
          </cell>
          <cell r="B662">
            <v>847</v>
          </cell>
          <cell r="D662" t="str">
            <v xml:space="preserve">ALGO Q-SOFT DESMAQ EXFOLIAN 25X                   </v>
          </cell>
          <cell r="I662">
            <v>3170.328</v>
          </cell>
          <cell r="N662" t="str">
            <v>7790773008473</v>
          </cell>
        </row>
        <row r="663">
          <cell r="A663">
            <v>1975</v>
          </cell>
          <cell r="B663">
            <v>61036</v>
          </cell>
          <cell r="D663" t="str">
            <v xml:space="preserve">DEAM  POETT ESPIRITU PLAY 360X                    </v>
          </cell>
          <cell r="I663">
            <v>3662.694</v>
          </cell>
          <cell r="N663" t="str">
            <v>7793253039264</v>
          </cell>
        </row>
        <row r="664">
          <cell r="A664">
            <v>1987</v>
          </cell>
          <cell r="B664">
            <v>12500</v>
          </cell>
          <cell r="D664" t="str">
            <v xml:space="preserve">PURE DE LA HUERTA 210X                            </v>
          </cell>
          <cell r="I664">
            <v>575.96699999999998</v>
          </cell>
          <cell r="N664" t="str">
            <v>7790036973036</v>
          </cell>
        </row>
        <row r="665">
          <cell r="A665">
            <v>1989</v>
          </cell>
          <cell r="B665">
            <v>9006</v>
          </cell>
          <cell r="D665" t="str">
            <v xml:space="preserve">PAND TERRABUSI 500X                               </v>
          </cell>
          <cell r="I665">
            <v>909.31500000000005</v>
          </cell>
          <cell r="N665" t="str">
            <v>7794600003044</v>
          </cell>
        </row>
        <row r="666">
          <cell r="A666">
            <v>2001</v>
          </cell>
          <cell r="B666">
            <v>7701</v>
          </cell>
          <cell r="D666" t="str">
            <v xml:space="preserve">LAQU ADLER FONTINA 100X                           </v>
          </cell>
          <cell r="I666">
            <v>2672.665</v>
          </cell>
          <cell r="N666" t="str">
            <v>7791564012501</v>
          </cell>
        </row>
        <row r="667">
          <cell r="A667">
            <v>2009</v>
          </cell>
          <cell r="B667">
            <v>2024</v>
          </cell>
          <cell r="D667" t="str">
            <v xml:space="preserve">GALD T.DUQUESA 115X                               </v>
          </cell>
          <cell r="I667">
            <v>1324.932</v>
          </cell>
          <cell r="N667" t="str">
            <v>7622300742645</v>
          </cell>
        </row>
        <row r="668">
          <cell r="A668">
            <v>2010</v>
          </cell>
          <cell r="B668">
            <v>2036</v>
          </cell>
          <cell r="D668" t="str">
            <v xml:space="preserve">GALD T.LINCOLN TRAD 153X                          </v>
          </cell>
          <cell r="I668">
            <v>1993.2270000000001</v>
          </cell>
          <cell r="N668" t="str">
            <v>7622300829643</v>
          </cell>
        </row>
        <row r="669">
          <cell r="A669">
            <v>2018</v>
          </cell>
          <cell r="B669">
            <v>2065</v>
          </cell>
          <cell r="D669" t="str">
            <v xml:space="preserve">GALD T.PEPITOS TRADIC 118X                        </v>
          </cell>
          <cell r="I669">
            <v>2272.9430000000002</v>
          </cell>
          <cell r="N669" t="str">
            <v>7622300833909</v>
          </cell>
        </row>
        <row r="670">
          <cell r="A670">
            <v>2019</v>
          </cell>
          <cell r="B670">
            <v>2048</v>
          </cell>
          <cell r="D670" t="str">
            <v xml:space="preserve">GALD T.OREO TRADIC 118X                           </v>
          </cell>
          <cell r="I670">
            <v>1993.248</v>
          </cell>
          <cell r="N670" t="str">
            <v>7794600009435</v>
          </cell>
        </row>
        <row r="671">
          <cell r="A671">
            <v>2020</v>
          </cell>
          <cell r="B671">
            <v>19000415</v>
          </cell>
          <cell r="D671" t="str">
            <v xml:space="preserve">PANI VENEZIANA TORT C/CAS NAR 400X                </v>
          </cell>
          <cell r="I671">
            <v>3629.2020000000002</v>
          </cell>
          <cell r="N671" t="str">
            <v>7791708611737</v>
          </cell>
        </row>
        <row r="672">
          <cell r="A672">
            <v>2021</v>
          </cell>
          <cell r="B672">
            <v>7575</v>
          </cell>
          <cell r="D672" t="str">
            <v xml:space="preserve">FIQT SANTA ROSA PROVOLETA TROZ.AHUM X KG          </v>
          </cell>
          <cell r="I672">
            <v>48069.71</v>
          </cell>
          <cell r="N672" t="str">
            <v>2002021000000</v>
          </cell>
        </row>
        <row r="673">
          <cell r="A673">
            <v>2023</v>
          </cell>
          <cell r="B673" t="str">
            <v xml:space="preserve">CTR1                </v>
          </cell>
          <cell r="D673" t="str">
            <v xml:space="preserve">VINF CALLIA COS.TARDIA. ROSADO 750X               </v>
          </cell>
          <cell r="I673">
            <v>4067.2469999999998</v>
          </cell>
          <cell r="N673" t="str">
            <v>7798108832274</v>
          </cell>
        </row>
        <row r="674">
          <cell r="A674">
            <v>2025</v>
          </cell>
          <cell r="B674">
            <v>4785</v>
          </cell>
          <cell r="D674" t="str">
            <v xml:space="preserve">JUGN ADES MZNA 200X                               </v>
          </cell>
          <cell r="I674">
            <v>1149.905</v>
          </cell>
          <cell r="N674" t="str">
            <v>7794000791982</v>
          </cell>
        </row>
        <row r="675">
          <cell r="A675">
            <v>2046</v>
          </cell>
          <cell r="B675">
            <v>22807</v>
          </cell>
          <cell r="D675" t="str">
            <v xml:space="preserve">CER1 IMPERIAL IPA RET 1X                          </v>
          </cell>
          <cell r="I675">
            <v>4999.9960000000001</v>
          </cell>
          <cell r="N675" t="str">
            <v>7793147570330</v>
          </cell>
        </row>
        <row r="676">
          <cell r="A676">
            <v>2049</v>
          </cell>
          <cell r="B676">
            <v>2073</v>
          </cell>
          <cell r="D676" t="str">
            <v xml:space="preserve">GALD T.VARIEDAD CHOC 300X                         </v>
          </cell>
          <cell r="I676">
            <v>2974.424</v>
          </cell>
          <cell r="N676" t="str">
            <v>7622300829568</v>
          </cell>
        </row>
        <row r="677">
          <cell r="A677">
            <v>2054</v>
          </cell>
          <cell r="B677">
            <v>141530654</v>
          </cell>
          <cell r="D677" t="str">
            <v xml:space="preserve">VINF L.BOSCA MALBEC 750X                          </v>
          </cell>
          <cell r="I677">
            <v>13911.75</v>
          </cell>
          <cell r="N677" t="str">
            <v>7791203001231</v>
          </cell>
        </row>
        <row r="678">
          <cell r="A678">
            <v>2064</v>
          </cell>
          <cell r="B678">
            <v>10010050922</v>
          </cell>
          <cell r="D678" t="str">
            <v xml:space="preserve">VINF CHACABUCO ROSE 750X                          </v>
          </cell>
          <cell r="I678">
            <v>5213.3379999999997</v>
          </cell>
          <cell r="N678" t="str">
            <v>7791843019108</v>
          </cell>
        </row>
        <row r="679">
          <cell r="A679">
            <v>2065</v>
          </cell>
          <cell r="B679">
            <v>365</v>
          </cell>
          <cell r="D679" t="str">
            <v xml:space="preserve">VINF ESTIBA MALBEC 750X                           </v>
          </cell>
          <cell r="I679">
            <v>6750.0029999999997</v>
          </cell>
          <cell r="N679" t="str">
            <v>7794450090966</v>
          </cell>
        </row>
        <row r="680">
          <cell r="A680">
            <v>2067</v>
          </cell>
          <cell r="B680">
            <v>23321</v>
          </cell>
          <cell r="D680" t="str">
            <v xml:space="preserve">CER1 IMPERIAL RET 1X                              </v>
          </cell>
          <cell r="I680">
            <v>4304.9979999999996</v>
          </cell>
          <cell r="N680" t="str">
            <v>7793147013912</v>
          </cell>
        </row>
        <row r="681">
          <cell r="A681">
            <v>2073</v>
          </cell>
          <cell r="B681">
            <v>502</v>
          </cell>
          <cell r="D681" t="str">
            <v xml:space="preserve">FIQU PAULINA GOUDA X KG                           </v>
          </cell>
          <cell r="I681">
            <v>19791.25</v>
          </cell>
          <cell r="N681" t="str">
            <v>2002073000000</v>
          </cell>
        </row>
        <row r="682">
          <cell r="A682">
            <v>2076</v>
          </cell>
          <cell r="B682">
            <v>98093</v>
          </cell>
          <cell r="D682" t="str">
            <v xml:space="preserve">TOSG M.ALA CLASICA 150X                           </v>
          </cell>
          <cell r="I682">
            <v>1946.3520000000001</v>
          </cell>
          <cell r="N682" t="str">
            <v>7791120098093</v>
          </cell>
        </row>
        <row r="683">
          <cell r="A683">
            <v>2084</v>
          </cell>
          <cell r="B683">
            <v>33562</v>
          </cell>
          <cell r="D683" t="str">
            <v xml:space="preserve">FIDO D.FELIPE TALL HVO 500X                       </v>
          </cell>
          <cell r="I683">
            <v>2321.8879999999999</v>
          </cell>
          <cell r="N683" t="str">
            <v xml:space="preserve">77905321     </v>
          </cell>
        </row>
        <row r="684">
          <cell r="A684">
            <v>2088</v>
          </cell>
          <cell r="B684">
            <v>10020000122</v>
          </cell>
          <cell r="D684" t="str">
            <v xml:space="preserve">CHAP L.HAROLD E.BRUT. 750X                        </v>
          </cell>
          <cell r="I684">
            <v>9634.9310000000005</v>
          </cell>
          <cell r="N684" t="str">
            <v>7791843004166</v>
          </cell>
        </row>
        <row r="685">
          <cell r="A685">
            <v>2090</v>
          </cell>
          <cell r="B685">
            <v>33644</v>
          </cell>
          <cell r="D685" t="str">
            <v xml:space="preserve">FIDO TERRABUSI MOST.MED 500X                      </v>
          </cell>
          <cell r="I685">
            <v>931.55200000000002</v>
          </cell>
          <cell r="N685" t="str">
            <v>7794600006151</v>
          </cell>
        </row>
        <row r="686">
          <cell r="A686">
            <v>2092</v>
          </cell>
          <cell r="B686">
            <v>31972</v>
          </cell>
          <cell r="D686" t="str">
            <v xml:space="preserve">CAEM T.PORKYS CHORIZO paq.x kg                    </v>
          </cell>
          <cell r="I686">
            <v>8527</v>
          </cell>
          <cell r="N686" t="str">
            <v>2002092000003</v>
          </cell>
        </row>
        <row r="687">
          <cell r="A687">
            <v>2093</v>
          </cell>
          <cell r="B687">
            <v>33645</v>
          </cell>
          <cell r="D687" t="str">
            <v xml:space="preserve">FIDO TERRABUSI FUSILLI 500X                       </v>
          </cell>
          <cell r="I687">
            <v>931.55200000000002</v>
          </cell>
          <cell r="N687" t="str">
            <v>7622300724245</v>
          </cell>
        </row>
        <row r="688">
          <cell r="A688">
            <v>2094</v>
          </cell>
          <cell r="B688">
            <v>1128</v>
          </cell>
          <cell r="D688" t="str">
            <v xml:space="preserve">JUGP CLIGHT POM ROSADO SOB 1X                     </v>
          </cell>
          <cell r="I688">
            <v>488.82400000000001</v>
          </cell>
          <cell r="N688" t="str">
            <v>7790050001258</v>
          </cell>
        </row>
        <row r="689">
          <cell r="A689">
            <v>2095</v>
          </cell>
          <cell r="B689">
            <v>1118</v>
          </cell>
          <cell r="D689" t="str">
            <v xml:space="preserve">JUGP CLIGHT PERA SOB 1X                           </v>
          </cell>
          <cell r="I689">
            <v>488.82400000000001</v>
          </cell>
          <cell r="N689" t="str">
            <v>7790050986449</v>
          </cell>
        </row>
        <row r="690">
          <cell r="A690">
            <v>2096</v>
          </cell>
          <cell r="B690">
            <v>1117</v>
          </cell>
          <cell r="D690" t="str">
            <v xml:space="preserve">JUGP CLIGHT MZNA DELIC SOB 1X                     </v>
          </cell>
          <cell r="I690">
            <v>488.82400000000001</v>
          </cell>
          <cell r="N690" t="str">
            <v>7790050985671</v>
          </cell>
        </row>
        <row r="691">
          <cell r="A691">
            <v>2097</v>
          </cell>
          <cell r="B691">
            <v>1112</v>
          </cell>
          <cell r="D691" t="str">
            <v xml:space="preserve">JUGP CLIGHT NJA TRAD SOB 1X                       </v>
          </cell>
          <cell r="I691">
            <v>488.82400000000001</v>
          </cell>
          <cell r="N691" t="str">
            <v>7790050001166</v>
          </cell>
        </row>
        <row r="692">
          <cell r="A692">
            <v>2100</v>
          </cell>
          <cell r="B692">
            <v>378</v>
          </cell>
          <cell r="D692" t="str">
            <v xml:space="preserve">LECH TREGAR ENT 800X                              </v>
          </cell>
          <cell r="I692">
            <v>9610.5380000000005</v>
          </cell>
          <cell r="N692" t="str">
            <v>7793913001099</v>
          </cell>
        </row>
        <row r="693">
          <cell r="A693">
            <v>2101</v>
          </cell>
          <cell r="B693">
            <v>5380</v>
          </cell>
          <cell r="D693" t="str">
            <v xml:space="preserve">CHOC MILKA LEGER COMB 50X                         </v>
          </cell>
          <cell r="I693">
            <v>4775.509</v>
          </cell>
          <cell r="N693" t="str">
            <v xml:space="preserve">77916129     </v>
          </cell>
        </row>
        <row r="694">
          <cell r="A694">
            <v>2103</v>
          </cell>
          <cell r="B694">
            <v>5360</v>
          </cell>
          <cell r="D694" t="str">
            <v xml:space="preserve">CHOC MILKA LEGER LECH 100X                        </v>
          </cell>
          <cell r="I694">
            <v>8777.8680000000004</v>
          </cell>
          <cell r="N694" t="str">
            <v>7790114015177</v>
          </cell>
        </row>
        <row r="695">
          <cell r="A695">
            <v>2104</v>
          </cell>
          <cell r="B695">
            <v>1087</v>
          </cell>
          <cell r="D695" t="str">
            <v xml:space="preserve">JUGP TANG MZNA SOB 1X                             </v>
          </cell>
          <cell r="I695">
            <v>463.726</v>
          </cell>
          <cell r="N695" t="str">
            <v>7622300868512</v>
          </cell>
        </row>
        <row r="696">
          <cell r="A696">
            <v>2105</v>
          </cell>
          <cell r="B696">
            <v>1091</v>
          </cell>
          <cell r="D696" t="str">
            <v xml:space="preserve">JUGP TANG NJA TRAD SOB 1X                         </v>
          </cell>
          <cell r="I696">
            <v>463.726</v>
          </cell>
          <cell r="N696" t="str">
            <v>7622300868482</v>
          </cell>
        </row>
        <row r="697">
          <cell r="A697">
            <v>2106</v>
          </cell>
          <cell r="B697">
            <v>695</v>
          </cell>
          <cell r="D697" t="str">
            <v xml:space="preserve">CHOC KINDER TAB 4X                                </v>
          </cell>
          <cell r="I697">
            <v>4508.2860000000001</v>
          </cell>
          <cell r="N697" t="str">
            <v xml:space="preserve">80177609     </v>
          </cell>
        </row>
        <row r="698">
          <cell r="A698">
            <v>2107</v>
          </cell>
          <cell r="B698">
            <v>1083</v>
          </cell>
          <cell r="D698" t="str">
            <v xml:space="preserve">JUGP TANG POM ROS SOB 1X                          </v>
          </cell>
          <cell r="I698">
            <v>463.726</v>
          </cell>
          <cell r="N698" t="str">
            <v>7790050987088</v>
          </cell>
        </row>
        <row r="699">
          <cell r="A699">
            <v>2111</v>
          </cell>
          <cell r="B699">
            <v>18355</v>
          </cell>
          <cell r="D699" t="str">
            <v xml:space="preserve">CERD PATAGONIA AMBER BOT 730X                     </v>
          </cell>
          <cell r="I699">
            <v>4919.3950000000004</v>
          </cell>
          <cell r="N699" t="str">
            <v>7792798007158</v>
          </cell>
        </row>
        <row r="700">
          <cell r="A700">
            <v>2114</v>
          </cell>
          <cell r="B700">
            <v>7037</v>
          </cell>
          <cell r="D700" t="str">
            <v xml:space="preserve">POLH ROYAL 50X                                    </v>
          </cell>
          <cell r="I700">
            <v>1779.5889999999999</v>
          </cell>
          <cell r="N700" t="str">
            <v>7793333018004</v>
          </cell>
        </row>
        <row r="701">
          <cell r="A701">
            <v>2116</v>
          </cell>
          <cell r="B701" t="str">
            <v xml:space="preserve">H0010               </v>
          </cell>
          <cell r="D701" t="str">
            <v xml:space="preserve">INSU HUEVO MED STA ANA 12X                        </v>
          </cell>
          <cell r="I701">
            <v>3033.3440000000001</v>
          </cell>
          <cell r="N701" t="str">
            <v>2116000000006</v>
          </cell>
        </row>
        <row r="702">
          <cell r="A702">
            <v>2119</v>
          </cell>
          <cell r="B702">
            <v>7076</v>
          </cell>
          <cell r="D702" t="str">
            <v xml:space="preserve">POST FLAN ROYAL FLAN VAIN 60X                     </v>
          </cell>
          <cell r="I702">
            <v>1288.45</v>
          </cell>
          <cell r="N702" t="str">
            <v>7622300871550</v>
          </cell>
        </row>
        <row r="703">
          <cell r="A703">
            <v>2123</v>
          </cell>
          <cell r="B703">
            <v>7067</v>
          </cell>
          <cell r="D703" t="str">
            <v xml:space="preserve">POST GELAT.ROYAL CER 40X                          </v>
          </cell>
          <cell r="I703">
            <v>1378.6010000000001</v>
          </cell>
          <cell r="N703" t="str">
            <v>7622300865559</v>
          </cell>
        </row>
        <row r="704">
          <cell r="A704">
            <v>2125</v>
          </cell>
          <cell r="B704">
            <v>13986</v>
          </cell>
          <cell r="D704" t="str">
            <v xml:space="preserve">CHAP MUMM CUVEE RES DULCE. 750X                   </v>
          </cell>
          <cell r="I704">
            <v>11894.67</v>
          </cell>
          <cell r="N704" t="str">
            <v>7791560632833</v>
          </cell>
        </row>
        <row r="705">
          <cell r="A705">
            <v>2137</v>
          </cell>
          <cell r="B705">
            <v>23063</v>
          </cell>
          <cell r="D705" t="str">
            <v xml:space="preserve">VINF SAPO DE OTRO POZO RED BLEND 750X             </v>
          </cell>
          <cell r="I705">
            <v>13650</v>
          </cell>
          <cell r="N705" t="str">
            <v>7798159944339</v>
          </cell>
        </row>
        <row r="706">
          <cell r="A706">
            <v>2139</v>
          </cell>
          <cell r="B706">
            <v>2190</v>
          </cell>
          <cell r="D706" t="str">
            <v xml:space="preserve">CHOC CABSHA ACRILICO 18X10                        </v>
          </cell>
          <cell r="I706">
            <v>10999.99</v>
          </cell>
          <cell r="N706" t="str">
            <v>7790580219000</v>
          </cell>
        </row>
        <row r="707">
          <cell r="A707">
            <v>2141</v>
          </cell>
          <cell r="B707">
            <v>6598</v>
          </cell>
          <cell r="D707" t="str">
            <v xml:space="preserve">CRED COLG MAXW 180X                               </v>
          </cell>
          <cell r="I707">
            <v>10032.18</v>
          </cell>
          <cell r="N707" t="str">
            <v>7891024123362</v>
          </cell>
        </row>
        <row r="708">
          <cell r="A708">
            <v>2152</v>
          </cell>
          <cell r="B708">
            <v>0</v>
          </cell>
          <cell r="D708" t="str">
            <v xml:space="preserve">SUAV VIVERE BOUQUET  900X                         </v>
          </cell>
          <cell r="I708">
            <v>2745.1170000000002</v>
          </cell>
          <cell r="N708" t="str">
            <v>7791290784468</v>
          </cell>
        </row>
        <row r="709">
          <cell r="A709">
            <v>2153</v>
          </cell>
          <cell r="B709" t="str">
            <v xml:space="preserve">Sin Indicar         </v>
          </cell>
          <cell r="D709" t="str">
            <v xml:space="preserve">CAVA PROD. HAMBUR CARNE                           </v>
          </cell>
          <cell r="I709">
            <v>9639</v>
          </cell>
          <cell r="N709" t="str">
            <v>2002153000000</v>
          </cell>
        </row>
        <row r="710">
          <cell r="A710">
            <v>2159</v>
          </cell>
          <cell r="B710">
            <v>13089002</v>
          </cell>
          <cell r="D710" t="str">
            <v xml:space="preserve">CERE LASFORD SNUKS AVELL 240X                     </v>
          </cell>
          <cell r="I710">
            <v>3927.6239999999998</v>
          </cell>
          <cell r="N710" t="str">
            <v>7798169802056</v>
          </cell>
        </row>
        <row r="711">
          <cell r="A711">
            <v>2160</v>
          </cell>
          <cell r="B711">
            <v>805658</v>
          </cell>
          <cell r="D711" t="str">
            <v xml:space="preserve">ROLL COC SUSSEX BASIC 40 P 3X                     </v>
          </cell>
          <cell r="I711">
            <v>891.75900000000001</v>
          </cell>
          <cell r="N711" t="str">
            <v>7790250912835</v>
          </cell>
        </row>
        <row r="712">
          <cell r="A712">
            <v>2166</v>
          </cell>
          <cell r="B712" t="str">
            <v xml:space="preserve">Y306                </v>
          </cell>
          <cell r="D712" t="str">
            <v xml:space="preserve">TRAV YET PANO ANTIBACTERIA 1X                     </v>
          </cell>
          <cell r="I712">
            <v>1624.865</v>
          </cell>
          <cell r="N712" t="str">
            <v>8779807040057</v>
          </cell>
        </row>
        <row r="713">
          <cell r="A713">
            <v>2177</v>
          </cell>
          <cell r="B713">
            <v>626</v>
          </cell>
          <cell r="D713" t="str">
            <v xml:space="preserve">LIML LYSOFORM CITRIC D/P 420X                     </v>
          </cell>
          <cell r="I713">
            <v>3323.2339999999999</v>
          </cell>
          <cell r="N713" t="str">
            <v>7790520986542</v>
          </cell>
        </row>
        <row r="714">
          <cell r="A714">
            <v>2181</v>
          </cell>
          <cell r="B714" t="str">
            <v xml:space="preserve">Sin Indicar         </v>
          </cell>
          <cell r="D714" t="str">
            <v xml:space="preserve">DULR GODOY ZAPALLO 850X                           </v>
          </cell>
          <cell r="I714">
            <v>16037.01</v>
          </cell>
          <cell r="N714" t="str">
            <v>7798011450190</v>
          </cell>
        </row>
        <row r="715">
          <cell r="A715">
            <v>2184</v>
          </cell>
          <cell r="B715">
            <v>317</v>
          </cell>
          <cell r="D715" t="str">
            <v xml:space="preserve">CEP  COLGATE ZZ PLUS SOFT 2X1                     </v>
          </cell>
          <cell r="I715">
            <v>4995.1710000000003</v>
          </cell>
          <cell r="N715" t="str">
            <v>7509546012100</v>
          </cell>
        </row>
        <row r="716">
          <cell r="A716">
            <v>2187</v>
          </cell>
          <cell r="B716">
            <v>84</v>
          </cell>
          <cell r="D716" t="str">
            <v xml:space="preserve">FIAM LARIO SALCHICHON PRIMAV                      </v>
          </cell>
          <cell r="I716">
            <v>8876.4390000000003</v>
          </cell>
          <cell r="N716" t="str">
            <v>2002187000000</v>
          </cell>
        </row>
        <row r="717">
          <cell r="A717">
            <v>2188</v>
          </cell>
          <cell r="B717">
            <v>3181</v>
          </cell>
          <cell r="D717" t="str">
            <v xml:space="preserve">FIQT SERENISIMA CREMON CREMOSO TRZ 500X           </v>
          </cell>
          <cell r="I717">
            <v>14083.76</v>
          </cell>
          <cell r="N717" t="str">
            <v>2002188000000</v>
          </cell>
        </row>
        <row r="718">
          <cell r="A718">
            <v>2190</v>
          </cell>
          <cell r="B718">
            <v>449</v>
          </cell>
          <cell r="D718" t="str">
            <v xml:space="preserve">FIQU PAULINA PATEGRAS X KG                        </v>
          </cell>
          <cell r="I718">
            <v>23445.47</v>
          </cell>
          <cell r="N718" t="str">
            <v>2002190000000</v>
          </cell>
        </row>
        <row r="719">
          <cell r="A719">
            <v>2195</v>
          </cell>
          <cell r="B719">
            <v>166</v>
          </cell>
          <cell r="D719" t="str">
            <v xml:space="preserve">PANI C.ROSCA PASCUA 1X                            </v>
          </cell>
          <cell r="I719">
            <v>5896.6469999999999</v>
          </cell>
          <cell r="N719" t="str">
            <v>7900000155676</v>
          </cell>
        </row>
        <row r="720">
          <cell r="A720">
            <v>2197</v>
          </cell>
          <cell r="B720">
            <v>346</v>
          </cell>
          <cell r="D720" t="str">
            <v xml:space="preserve">COHA FRIAR MED.CARNE EST 12X                      </v>
          </cell>
          <cell r="I720">
            <v>7951.0429999999997</v>
          </cell>
          <cell r="N720" t="str">
            <v>7793040065650</v>
          </cell>
        </row>
        <row r="721">
          <cell r="A721">
            <v>2206</v>
          </cell>
          <cell r="B721">
            <v>61578</v>
          </cell>
          <cell r="D721" t="str">
            <v xml:space="preserve">LIML AYUDIN BANO D/P 900X                         </v>
          </cell>
          <cell r="I721">
            <v>4468.835</v>
          </cell>
          <cell r="N721" t="str">
            <v>7793253179236</v>
          </cell>
        </row>
        <row r="722">
          <cell r="A722">
            <v>2207</v>
          </cell>
          <cell r="B722" t="str">
            <v xml:space="preserve">Sin Indicar         </v>
          </cell>
          <cell r="D722" t="str">
            <v xml:space="preserve">DULR GODOY MAMON  1750X                           </v>
          </cell>
          <cell r="I722">
            <v>35597.5</v>
          </cell>
          <cell r="N722" t="str">
            <v>7798011450022</v>
          </cell>
        </row>
        <row r="723">
          <cell r="A723">
            <v>2214</v>
          </cell>
          <cell r="B723">
            <v>86341</v>
          </cell>
          <cell r="D723" t="str">
            <v xml:space="preserve">VINF EST.MENDOZA RED BLEND ML-MB 750X             </v>
          </cell>
          <cell r="I723">
            <v>3431.8020000000001</v>
          </cell>
          <cell r="N723" t="str">
            <v>7790314055423</v>
          </cell>
        </row>
        <row r="724">
          <cell r="A724">
            <v>2222</v>
          </cell>
          <cell r="B724">
            <v>76280</v>
          </cell>
          <cell r="D724" t="str">
            <v xml:space="preserve">VINF TORO VIEJO TINTO 750X                        </v>
          </cell>
          <cell r="I724">
            <v>2687.3330000000001</v>
          </cell>
          <cell r="N724" t="str">
            <v>7790314000966</v>
          </cell>
        </row>
        <row r="725">
          <cell r="A725">
            <v>2227</v>
          </cell>
          <cell r="B725">
            <v>45615</v>
          </cell>
          <cell r="D725" t="str">
            <v xml:space="preserve">VINC TORO VIEJO TINTO 1X                          </v>
          </cell>
          <cell r="I725">
            <v>2262.6729999999998</v>
          </cell>
          <cell r="N725" t="str">
            <v>7790314063831</v>
          </cell>
        </row>
        <row r="726">
          <cell r="A726">
            <v>2228</v>
          </cell>
          <cell r="B726">
            <v>100043</v>
          </cell>
          <cell r="D726" t="str">
            <v xml:space="preserve">FLUI MANCHESTER LATA 350X                         </v>
          </cell>
          <cell r="I726">
            <v>6261.7330000000002</v>
          </cell>
          <cell r="N726" t="str">
            <v>7792023000022</v>
          </cell>
        </row>
        <row r="727">
          <cell r="A727">
            <v>2229</v>
          </cell>
          <cell r="B727">
            <v>1000120</v>
          </cell>
          <cell r="D727" t="str">
            <v xml:space="preserve">FLUI MANCHESTER LATA 700X                         </v>
          </cell>
          <cell r="I727">
            <v>13970.52</v>
          </cell>
          <cell r="N727" t="str">
            <v>7792023000015</v>
          </cell>
        </row>
        <row r="728">
          <cell r="A728">
            <v>2236</v>
          </cell>
          <cell r="B728">
            <v>68779254</v>
          </cell>
          <cell r="D728" t="str">
            <v xml:space="preserve">DECO AXE DEO BLACK BZRAP 150X                     </v>
          </cell>
          <cell r="I728">
            <v>4010.7330000000002</v>
          </cell>
          <cell r="N728" t="str">
            <v>7791293029436</v>
          </cell>
        </row>
        <row r="729">
          <cell r="A729">
            <v>2237</v>
          </cell>
          <cell r="B729">
            <v>10344</v>
          </cell>
          <cell r="D729" t="str">
            <v xml:space="preserve">CHOC COFLER AIR LECH 100X                         </v>
          </cell>
          <cell r="I729">
            <v>7999.99</v>
          </cell>
          <cell r="N729" t="str">
            <v>7790580103446</v>
          </cell>
        </row>
        <row r="730">
          <cell r="A730">
            <v>2240</v>
          </cell>
          <cell r="B730">
            <v>7580</v>
          </cell>
          <cell r="D730" t="str">
            <v xml:space="preserve">FIQU SANTA ROSA AZUL X KG                         </v>
          </cell>
          <cell r="I730">
            <v>30167.77</v>
          </cell>
          <cell r="N730" t="str">
            <v>2002240000000</v>
          </cell>
        </row>
        <row r="731">
          <cell r="A731">
            <v>2241</v>
          </cell>
          <cell r="B731">
            <v>12891</v>
          </cell>
          <cell r="D731" t="str">
            <v xml:space="preserve">CARA EUCALIPTOS 250X                              </v>
          </cell>
          <cell r="I731">
            <v>2999.99</v>
          </cell>
          <cell r="N731" t="str">
            <v>7790580602314</v>
          </cell>
        </row>
        <row r="732">
          <cell r="A732">
            <v>2250</v>
          </cell>
          <cell r="B732">
            <v>20552</v>
          </cell>
          <cell r="D732" t="str">
            <v xml:space="preserve">FIAM PALADINI MORTADELA A/V                       </v>
          </cell>
          <cell r="I732">
            <v>14500.52</v>
          </cell>
          <cell r="N732" t="str">
            <v>2002250000000</v>
          </cell>
        </row>
        <row r="733">
          <cell r="A733">
            <v>2251</v>
          </cell>
          <cell r="B733">
            <v>27301</v>
          </cell>
          <cell r="D733" t="str">
            <v xml:space="preserve">VINF TRUMPETER C.SAUV. 750X                       </v>
          </cell>
          <cell r="I733">
            <v>9526.5</v>
          </cell>
          <cell r="N733" t="str">
            <v>7790577002196</v>
          </cell>
        </row>
        <row r="734">
          <cell r="A734">
            <v>2252</v>
          </cell>
          <cell r="B734">
            <v>10116</v>
          </cell>
          <cell r="D734" t="str">
            <v xml:space="preserve">FIAM PALADINI BONDIOLA                            </v>
          </cell>
          <cell r="I734">
            <v>33948.620000000003</v>
          </cell>
          <cell r="N734" t="str">
            <v>2002252000000</v>
          </cell>
        </row>
        <row r="735">
          <cell r="A735">
            <v>2254</v>
          </cell>
          <cell r="B735">
            <v>10173</v>
          </cell>
          <cell r="D735" t="str">
            <v xml:space="preserve">FIAM PALADINI JAM COCIDO                          </v>
          </cell>
          <cell r="I735">
            <v>19938.2</v>
          </cell>
          <cell r="N735" t="str">
            <v>2002254000000</v>
          </cell>
        </row>
        <row r="736">
          <cell r="A736">
            <v>2255</v>
          </cell>
          <cell r="B736">
            <v>101137</v>
          </cell>
          <cell r="D736" t="str">
            <v xml:space="preserve">FIAM PALADINI JAMON CRUDO                         </v>
          </cell>
          <cell r="I736">
            <v>66510</v>
          </cell>
          <cell r="N736" t="str">
            <v>2002255000000</v>
          </cell>
        </row>
        <row r="737">
          <cell r="A737">
            <v>2257</v>
          </cell>
          <cell r="B737">
            <v>4476</v>
          </cell>
          <cell r="D737" t="str">
            <v xml:space="preserve">FIAM MAGRET JAMON CRUDO XKG                       </v>
          </cell>
          <cell r="I737">
            <v>20618.05</v>
          </cell>
          <cell r="N737" t="str">
            <v>2002257000000</v>
          </cell>
        </row>
        <row r="738">
          <cell r="A738">
            <v>2258</v>
          </cell>
          <cell r="B738">
            <v>68779246</v>
          </cell>
          <cell r="D738" t="str">
            <v xml:space="preserve">DECO AXE ANT BLACK 150X                           </v>
          </cell>
          <cell r="I738">
            <v>3132.9879999999998</v>
          </cell>
          <cell r="N738" t="str">
            <v>7791293029443</v>
          </cell>
        </row>
        <row r="739">
          <cell r="A739">
            <v>2259</v>
          </cell>
          <cell r="B739">
            <v>101590</v>
          </cell>
          <cell r="D739" t="str">
            <v xml:space="preserve">FIAM PALADINI SALAME BASTON P/G X KG              </v>
          </cell>
          <cell r="I739">
            <v>33080.519999999997</v>
          </cell>
          <cell r="N739" t="str">
            <v>2002259000000</v>
          </cell>
        </row>
        <row r="740">
          <cell r="A740">
            <v>2260</v>
          </cell>
          <cell r="B740">
            <v>7560</v>
          </cell>
          <cell r="D740" t="str">
            <v xml:space="preserve">FIQU SANTA ROSA SARDO X KG                        </v>
          </cell>
          <cell r="I740">
            <v>38018.769999999997</v>
          </cell>
          <cell r="N740" t="str">
            <v>2002260000000</v>
          </cell>
        </row>
        <row r="741">
          <cell r="A741">
            <v>2261</v>
          </cell>
          <cell r="B741">
            <v>10918</v>
          </cell>
          <cell r="D741" t="str">
            <v xml:space="preserve">FIAM PALADINI PANCETA SALADA                      </v>
          </cell>
          <cell r="I741">
            <v>33406.339999999997</v>
          </cell>
          <cell r="N741" t="str">
            <v>2002261000000</v>
          </cell>
        </row>
        <row r="742">
          <cell r="A742">
            <v>2264</v>
          </cell>
          <cell r="B742">
            <v>10611</v>
          </cell>
          <cell r="D742" t="str">
            <v xml:space="preserve">FIAM PALADINI MILAN                               </v>
          </cell>
          <cell r="I742">
            <v>29398.53</v>
          </cell>
          <cell r="N742" t="str">
            <v>2002264000000</v>
          </cell>
        </row>
        <row r="743">
          <cell r="A743">
            <v>2265</v>
          </cell>
          <cell r="B743">
            <v>10637</v>
          </cell>
          <cell r="D743" t="str">
            <v xml:space="preserve">FIAM PALADINI SALAMIN P/F                         </v>
          </cell>
          <cell r="I743">
            <v>33170.410000000003</v>
          </cell>
          <cell r="N743" t="str">
            <v>2002265000000</v>
          </cell>
        </row>
        <row r="744">
          <cell r="A744">
            <v>2266</v>
          </cell>
          <cell r="B744">
            <v>10686</v>
          </cell>
          <cell r="D744" t="str">
            <v xml:space="preserve">FIAM PALADINI SALAMIN T/C                         </v>
          </cell>
          <cell r="I744">
            <v>33170.410000000003</v>
          </cell>
          <cell r="N744" t="str">
            <v>2002266000000</v>
          </cell>
        </row>
        <row r="745">
          <cell r="A745">
            <v>2272</v>
          </cell>
          <cell r="B745">
            <v>10827</v>
          </cell>
          <cell r="D745" t="str">
            <v xml:space="preserve">LAFI PALADINI SALCHICHA 6X                        </v>
          </cell>
          <cell r="I745">
            <v>2862.9810000000002</v>
          </cell>
          <cell r="N745" t="str">
            <v>7790079010828</v>
          </cell>
        </row>
        <row r="746">
          <cell r="A746">
            <v>2273</v>
          </cell>
          <cell r="B746">
            <v>30978</v>
          </cell>
          <cell r="D746" t="str">
            <v xml:space="preserve">GAS  7-UP S/AZUC PET 1.5X                         </v>
          </cell>
          <cell r="I746">
            <v>1922.2080000000001</v>
          </cell>
          <cell r="N746" t="str">
            <v>7791813421542</v>
          </cell>
        </row>
        <row r="747">
          <cell r="A747">
            <v>2274</v>
          </cell>
          <cell r="B747">
            <v>3222</v>
          </cell>
          <cell r="D747" t="str">
            <v xml:space="preserve">ACEI CASTELL NEG D/P 180X                         </v>
          </cell>
          <cell r="I747">
            <v>3333.672</v>
          </cell>
          <cell r="N747" t="str">
            <v>7791675000572</v>
          </cell>
        </row>
        <row r="748">
          <cell r="A748">
            <v>2275</v>
          </cell>
          <cell r="B748">
            <v>12372</v>
          </cell>
          <cell r="D748" t="str">
            <v xml:space="preserve">VINF CELIA RES MALBEC 750X                        </v>
          </cell>
          <cell r="I748">
            <v>8670.0669999999991</v>
          </cell>
          <cell r="N748" t="str">
            <v>7798141877058</v>
          </cell>
        </row>
        <row r="749">
          <cell r="A749">
            <v>2276</v>
          </cell>
          <cell r="B749">
            <v>12375</v>
          </cell>
          <cell r="D749" t="str">
            <v xml:space="preserve">VINF E.BUSTOS LEY C.SAUV. 750X                    </v>
          </cell>
          <cell r="I749">
            <v>6242.3980000000001</v>
          </cell>
          <cell r="N749" t="str">
            <v>7798141877393</v>
          </cell>
        </row>
        <row r="750">
          <cell r="A750">
            <v>2279</v>
          </cell>
          <cell r="B750">
            <v>1353</v>
          </cell>
          <cell r="D750" t="str">
            <v xml:space="preserve">VINF FLICHMAN ESTATE C.SAUV. 750X                 </v>
          </cell>
          <cell r="I750">
            <v>3666.7</v>
          </cell>
          <cell r="N750" t="str">
            <v>7790470005904</v>
          </cell>
        </row>
        <row r="751">
          <cell r="A751">
            <v>2284</v>
          </cell>
          <cell r="B751">
            <v>1628</v>
          </cell>
          <cell r="D751" t="str">
            <v xml:space="preserve">LAQU TREGAR QUESO CREM LIGHT 190X                 </v>
          </cell>
          <cell r="I751">
            <v>2918.2779999999998</v>
          </cell>
          <cell r="N751" t="str">
            <v>7793913001655</v>
          </cell>
        </row>
        <row r="752">
          <cell r="A752">
            <v>2286</v>
          </cell>
          <cell r="B752">
            <v>1337</v>
          </cell>
          <cell r="D752" t="str">
            <v xml:space="preserve">TOAF KOTEX PD ESENCIAL 20X                        </v>
          </cell>
          <cell r="I752">
            <v>3000.5219999999999</v>
          </cell>
          <cell r="N752" t="str">
            <v>7793620003515</v>
          </cell>
        </row>
        <row r="753">
          <cell r="A753">
            <v>2303</v>
          </cell>
          <cell r="B753">
            <v>2106685</v>
          </cell>
          <cell r="D753" t="str">
            <v xml:space="preserve">PANI C.PEPAS 200X                                 </v>
          </cell>
          <cell r="I753">
            <v>2631.4690000000001</v>
          </cell>
          <cell r="N753" t="str">
            <v>7900021066852</v>
          </cell>
        </row>
        <row r="754">
          <cell r="A754">
            <v>2305</v>
          </cell>
          <cell r="B754">
            <v>167</v>
          </cell>
          <cell r="D754" t="str">
            <v xml:space="preserve">CERA BLEM EXPR INC 450X                           </v>
          </cell>
          <cell r="I754">
            <v>9214.125</v>
          </cell>
          <cell r="N754" t="str">
            <v>7790520986405</v>
          </cell>
        </row>
        <row r="755">
          <cell r="A755">
            <v>2306</v>
          </cell>
          <cell r="B755">
            <v>0</v>
          </cell>
          <cell r="D755" t="str">
            <v xml:space="preserve">INGB INGRESO C.CAMPO  VACIO CAJA x KG             </v>
          </cell>
          <cell r="I755">
            <v>0</v>
          </cell>
          <cell r="N755" t="str">
            <v>2002306000000</v>
          </cell>
        </row>
        <row r="756">
          <cell r="A756">
            <v>2308</v>
          </cell>
          <cell r="B756">
            <v>2201</v>
          </cell>
          <cell r="D756" t="str">
            <v xml:space="preserve">LAPO ILOLAY FLAN C/C 110X                         </v>
          </cell>
          <cell r="I756">
            <v>1140.53</v>
          </cell>
          <cell r="N756" t="str">
            <v>7790787087334</v>
          </cell>
        </row>
        <row r="757">
          <cell r="A757">
            <v>2312</v>
          </cell>
          <cell r="B757" t="str">
            <v xml:space="preserve">Sin Indicar         </v>
          </cell>
          <cell r="D757" t="str">
            <v xml:space="preserve">ROTI ENSALADA CAESAR                              </v>
          </cell>
          <cell r="I757">
            <v>7500.0010000000002</v>
          </cell>
          <cell r="N757" t="str">
            <v>2002312000000</v>
          </cell>
        </row>
        <row r="758">
          <cell r="A758">
            <v>2313</v>
          </cell>
          <cell r="B758" t="str">
            <v xml:space="preserve">Sin Indicar         </v>
          </cell>
          <cell r="D758" t="str">
            <v xml:space="preserve">ROTI C PIZZETA INDIV CALABRESA                    </v>
          </cell>
          <cell r="I758">
            <v>3300</v>
          </cell>
          <cell r="N758" t="str">
            <v>2002313000000</v>
          </cell>
        </row>
        <row r="759">
          <cell r="A759">
            <v>2328</v>
          </cell>
          <cell r="B759">
            <v>68569968</v>
          </cell>
          <cell r="D759" t="str">
            <v xml:space="preserve">ACON SUAVE KIDS FRUTILLA 350X                     </v>
          </cell>
          <cell r="I759">
            <v>5255.4110000000001</v>
          </cell>
          <cell r="N759" t="str">
            <v>7791293027876</v>
          </cell>
        </row>
        <row r="760">
          <cell r="A760">
            <v>2333</v>
          </cell>
          <cell r="B760">
            <v>50397</v>
          </cell>
          <cell r="D760" t="str">
            <v xml:space="preserve">VINF ETCHART PRIV TORRONTES 750X                  </v>
          </cell>
          <cell r="I760">
            <v>4853.2979999999998</v>
          </cell>
          <cell r="N760" t="str">
            <v>7790093632723</v>
          </cell>
        </row>
        <row r="761">
          <cell r="A761">
            <v>2334</v>
          </cell>
          <cell r="B761">
            <v>111204</v>
          </cell>
          <cell r="D761" t="str">
            <v xml:space="preserve">MOST DANICA D/P 220X                              </v>
          </cell>
          <cell r="I761">
            <v>1055.1210000000001</v>
          </cell>
          <cell r="N761" t="str">
            <v>7791622018728</v>
          </cell>
        </row>
        <row r="762">
          <cell r="A762">
            <v>2335</v>
          </cell>
          <cell r="B762">
            <v>247390</v>
          </cell>
          <cell r="D762" t="str">
            <v xml:space="preserve">LAMA MANTY MARGARINA PAN  200X                    </v>
          </cell>
          <cell r="I762">
            <v>2059.6080000000002</v>
          </cell>
          <cell r="N762" t="str">
            <v>7791620001098</v>
          </cell>
        </row>
        <row r="763">
          <cell r="A763">
            <v>2336</v>
          </cell>
          <cell r="B763">
            <v>111272</v>
          </cell>
          <cell r="D763" t="str">
            <v xml:space="preserve">ADER DANICA BBQ 220X                              </v>
          </cell>
          <cell r="I763">
            <v>1822.855</v>
          </cell>
          <cell r="N763" t="str">
            <v>7791620002712</v>
          </cell>
        </row>
        <row r="764">
          <cell r="A764">
            <v>2338</v>
          </cell>
          <cell r="B764">
            <v>111244</v>
          </cell>
          <cell r="D764" t="str">
            <v xml:space="preserve">ADER DANICA KETCHUP D/P 220X                      </v>
          </cell>
          <cell r="I764">
            <v>1506.729</v>
          </cell>
          <cell r="N764" t="str">
            <v>7791620002552</v>
          </cell>
        </row>
        <row r="765">
          <cell r="A765">
            <v>2339</v>
          </cell>
          <cell r="B765">
            <v>111179</v>
          </cell>
          <cell r="D765" t="str">
            <v xml:space="preserve">ADER DANICA SALSA GOLF 220X                       </v>
          </cell>
          <cell r="I765">
            <v>1529.31</v>
          </cell>
          <cell r="N765" t="str">
            <v>7791620001852</v>
          </cell>
        </row>
        <row r="766">
          <cell r="A766">
            <v>2340</v>
          </cell>
          <cell r="B766">
            <v>11621</v>
          </cell>
          <cell r="D766" t="str">
            <v xml:space="preserve">RHUM JAMAICA RON BCO 1X                           </v>
          </cell>
          <cell r="I766">
            <v>10736.03</v>
          </cell>
          <cell r="N766" t="str">
            <v>7790139001452</v>
          </cell>
        </row>
        <row r="767">
          <cell r="A767">
            <v>2343</v>
          </cell>
          <cell r="B767">
            <v>10406</v>
          </cell>
          <cell r="D767" t="str">
            <v xml:space="preserve">HELA GARAVANO FRU/AME/DUL 2X                      </v>
          </cell>
          <cell r="I767">
            <v>12937.5</v>
          </cell>
          <cell r="N767" t="str">
            <v>7798030030144</v>
          </cell>
        </row>
        <row r="768">
          <cell r="A768">
            <v>2346</v>
          </cell>
          <cell r="B768">
            <v>81</v>
          </cell>
          <cell r="D768" t="str">
            <v xml:space="preserve">FERM BRANCA MENTA 450X                            </v>
          </cell>
          <cell r="I768">
            <v>7640.0219999999999</v>
          </cell>
          <cell r="N768" t="str">
            <v>7790290101480</v>
          </cell>
        </row>
        <row r="769">
          <cell r="A769">
            <v>2347</v>
          </cell>
          <cell r="B769">
            <v>873</v>
          </cell>
          <cell r="D769" t="str">
            <v xml:space="preserve">FERM BRANCA MENTA 750X                            </v>
          </cell>
          <cell r="I769">
            <v>11521.38</v>
          </cell>
          <cell r="N769" t="str">
            <v>7790290002190</v>
          </cell>
        </row>
        <row r="770">
          <cell r="A770">
            <v>2348</v>
          </cell>
          <cell r="B770">
            <v>80</v>
          </cell>
          <cell r="D770" t="str">
            <v xml:space="preserve">FERN BRANCA 450X                                  </v>
          </cell>
          <cell r="I770">
            <v>11850</v>
          </cell>
          <cell r="N770" t="str">
            <v>7790290001179</v>
          </cell>
        </row>
        <row r="771">
          <cell r="A771">
            <v>2349</v>
          </cell>
          <cell r="B771">
            <v>711</v>
          </cell>
          <cell r="D771" t="str">
            <v xml:space="preserve">FERN BRANCA 750X                                  </v>
          </cell>
          <cell r="I771">
            <v>18500</v>
          </cell>
          <cell r="N771" t="str">
            <v>7790290001193</v>
          </cell>
        </row>
        <row r="772">
          <cell r="A772">
            <v>2352</v>
          </cell>
          <cell r="B772">
            <v>3013</v>
          </cell>
          <cell r="D772" t="str">
            <v xml:space="preserve">CAEM CAGNOLI  MORCILLA                            </v>
          </cell>
          <cell r="I772">
            <v>4145</v>
          </cell>
          <cell r="N772" t="str">
            <v>7798013108174</v>
          </cell>
        </row>
        <row r="773">
          <cell r="A773">
            <v>2354</v>
          </cell>
          <cell r="B773">
            <v>61148</v>
          </cell>
          <cell r="D773" t="str">
            <v xml:space="preserve">DESD  AYUDIN DESINF F MAT 332X                    </v>
          </cell>
          <cell r="I773">
            <v>3793.194</v>
          </cell>
          <cell r="N773" t="str">
            <v>7793253047122</v>
          </cell>
        </row>
        <row r="774">
          <cell r="A774">
            <v>2356</v>
          </cell>
          <cell r="B774">
            <v>199</v>
          </cell>
          <cell r="D774" t="str">
            <v xml:space="preserve">COHA PATY HAMB CLAS 4X320X                        </v>
          </cell>
          <cell r="I774">
            <v>9070.2810000000009</v>
          </cell>
          <cell r="N774" t="str">
            <v>7790670050650</v>
          </cell>
        </row>
        <row r="775">
          <cell r="A775">
            <v>2357</v>
          </cell>
          <cell r="B775">
            <v>310</v>
          </cell>
          <cell r="D775" t="str">
            <v xml:space="preserve">COHA FRIAR HAMB 2X69X                             </v>
          </cell>
          <cell r="I775">
            <v>2671.7359999999999</v>
          </cell>
          <cell r="N775" t="str">
            <v>7793040000071</v>
          </cell>
        </row>
        <row r="776">
          <cell r="A776">
            <v>2362</v>
          </cell>
          <cell r="B776">
            <v>302</v>
          </cell>
          <cell r="D776" t="str">
            <v xml:space="preserve">COHA FRIAR HAMB EST 4X                            </v>
          </cell>
          <cell r="I776">
            <v>6992.2439999999997</v>
          </cell>
          <cell r="N776" t="str">
            <v>7793040023124</v>
          </cell>
        </row>
        <row r="777">
          <cell r="A777">
            <v>2363</v>
          </cell>
          <cell r="B777">
            <v>322</v>
          </cell>
          <cell r="D777" t="str">
            <v xml:space="preserve">COHA FRIAR MED.CARNE/SOJ 2X55X                    </v>
          </cell>
          <cell r="I777">
            <v>1181.2260000000001</v>
          </cell>
          <cell r="N777" t="str">
            <v>7793040065766</v>
          </cell>
        </row>
        <row r="778">
          <cell r="A778">
            <v>2367</v>
          </cell>
          <cell r="B778">
            <v>2106688</v>
          </cell>
          <cell r="D778" t="str">
            <v xml:space="preserve">PANI C.PAN DE ACEITE 250X                         </v>
          </cell>
          <cell r="I778">
            <v>1074.07</v>
          </cell>
          <cell r="N778" t="str">
            <v>7900021066883</v>
          </cell>
        </row>
        <row r="779">
          <cell r="A779">
            <v>2373</v>
          </cell>
          <cell r="B779">
            <v>19000430</v>
          </cell>
          <cell r="D779" t="str">
            <v xml:space="preserve">TOST VENEZIANA C/SAL 200X                         </v>
          </cell>
          <cell r="I779">
            <v>2097.4349999999999</v>
          </cell>
          <cell r="N779" t="str">
            <v>7791708001569</v>
          </cell>
        </row>
        <row r="780">
          <cell r="A780">
            <v>2374</v>
          </cell>
          <cell r="B780">
            <v>41</v>
          </cell>
          <cell r="D780" t="str">
            <v xml:space="preserve">FIAM LARIO SALAME BAST GRUESO                     </v>
          </cell>
          <cell r="I780">
            <v>30132.63</v>
          </cell>
          <cell r="N780" t="str">
            <v>2002374000000</v>
          </cell>
        </row>
        <row r="781">
          <cell r="A781">
            <v>2379</v>
          </cell>
          <cell r="B781">
            <v>2171</v>
          </cell>
          <cell r="D781" t="str">
            <v xml:space="preserve">FIQU PAULINA CREMOSO X KG                         </v>
          </cell>
          <cell r="I781">
            <v>8660</v>
          </cell>
          <cell r="N781" t="str">
            <v>2002379000000</v>
          </cell>
        </row>
        <row r="782">
          <cell r="A782">
            <v>2380</v>
          </cell>
          <cell r="B782" t="str">
            <v xml:space="preserve">Sin Indica          </v>
          </cell>
          <cell r="D782" t="str">
            <v xml:space="preserve">ROTI C PIZZETA JAMON Y MORRONES                   </v>
          </cell>
          <cell r="I782">
            <v>7199</v>
          </cell>
          <cell r="N782" t="str">
            <v>2002380000000</v>
          </cell>
        </row>
        <row r="783">
          <cell r="A783">
            <v>2381</v>
          </cell>
          <cell r="B783">
            <v>99</v>
          </cell>
          <cell r="D783" t="str">
            <v xml:space="preserve">FIAM LARIO JAMON CRUDO                            </v>
          </cell>
          <cell r="I783">
            <v>55086.52</v>
          </cell>
          <cell r="N783" t="str">
            <v>2002381000000</v>
          </cell>
        </row>
        <row r="784">
          <cell r="A784">
            <v>2382</v>
          </cell>
          <cell r="B784">
            <v>76106</v>
          </cell>
          <cell r="D784" t="str">
            <v xml:space="preserve">CHAP N.SENETINER G.CUVEE B.NATURE. 750X           </v>
          </cell>
          <cell r="I784">
            <v>21517.45</v>
          </cell>
          <cell r="N784" t="str">
            <v>7793440001098</v>
          </cell>
        </row>
        <row r="785">
          <cell r="A785">
            <v>2385</v>
          </cell>
          <cell r="B785">
            <v>909</v>
          </cell>
          <cell r="D785" t="str">
            <v xml:space="preserve">LAFI CARCARANA SALCHICHA 6X                       </v>
          </cell>
          <cell r="I785">
            <v>1452.508</v>
          </cell>
          <cell r="N785" t="str">
            <v>7793040065728</v>
          </cell>
        </row>
        <row r="786">
          <cell r="A786">
            <v>2388</v>
          </cell>
          <cell r="B786">
            <v>561</v>
          </cell>
          <cell r="D786" t="str">
            <v xml:space="preserve">LAFI FRIAR SALCHICHA 225X                         </v>
          </cell>
          <cell r="I786">
            <v>1875.585</v>
          </cell>
          <cell r="N786" t="str">
            <v>7793380060841</v>
          </cell>
        </row>
        <row r="787">
          <cell r="A787">
            <v>2396</v>
          </cell>
          <cell r="B787">
            <v>4617</v>
          </cell>
          <cell r="D787" t="str">
            <v xml:space="preserve">BLSA BOLZIP CUBITO HIELO 10X                      </v>
          </cell>
          <cell r="I787">
            <v>2899.136</v>
          </cell>
          <cell r="N787" t="str">
            <v>7790900046170</v>
          </cell>
        </row>
        <row r="788">
          <cell r="A788">
            <v>2397</v>
          </cell>
          <cell r="B788">
            <v>433532</v>
          </cell>
          <cell r="D788" t="str">
            <v xml:space="preserve">APER CAMPARI 750X                                 </v>
          </cell>
          <cell r="I788">
            <v>12735.84</v>
          </cell>
          <cell r="N788" t="str">
            <v>7891136052000</v>
          </cell>
        </row>
        <row r="789">
          <cell r="A789">
            <v>2400</v>
          </cell>
          <cell r="B789">
            <v>207</v>
          </cell>
          <cell r="D789" t="str">
            <v xml:space="preserve">LAFI PATY VIENA T/ALEMAN 4X                       </v>
          </cell>
          <cell r="I789">
            <v>5339.8209999999999</v>
          </cell>
          <cell r="N789" t="str">
            <v>7790670045502</v>
          </cell>
        </row>
        <row r="790">
          <cell r="A790">
            <v>2402</v>
          </cell>
          <cell r="B790" t="str">
            <v xml:space="preserve">A000417             </v>
          </cell>
          <cell r="D790" t="str">
            <v xml:space="preserve">FIQU AURORA CHEDDAR CIL X KG                      </v>
          </cell>
          <cell r="I790">
            <v>14527.5</v>
          </cell>
          <cell r="N790" t="str">
            <v>2002402000000</v>
          </cell>
        </row>
        <row r="791">
          <cell r="A791">
            <v>2404</v>
          </cell>
          <cell r="B791" t="str">
            <v xml:space="preserve">2173F               </v>
          </cell>
          <cell r="D791" t="str">
            <v xml:space="preserve">FRAC CAGNOLI PALETA CERDO X KG                    </v>
          </cell>
          <cell r="I791">
            <v>10489.49</v>
          </cell>
          <cell r="N791" t="str">
            <v>2002404000000</v>
          </cell>
        </row>
        <row r="792">
          <cell r="A792">
            <v>2406</v>
          </cell>
          <cell r="B792" t="str">
            <v xml:space="preserve">763F                </v>
          </cell>
          <cell r="D792" t="str">
            <v xml:space="preserve">FRAC CAGNOLI PANCETA AHUM X KG                    </v>
          </cell>
          <cell r="I792">
            <v>20604.259999999998</v>
          </cell>
          <cell r="N792" t="str">
            <v>2002406000000</v>
          </cell>
        </row>
        <row r="793">
          <cell r="A793">
            <v>2408</v>
          </cell>
          <cell r="B793" t="str">
            <v xml:space="preserve">Sin Indica          </v>
          </cell>
          <cell r="D793" t="str">
            <v xml:space="preserve">ROTIF SALPICON DE AVE                             </v>
          </cell>
          <cell r="I793">
            <v>16000</v>
          </cell>
          <cell r="N793" t="str">
            <v>2002408000000</v>
          </cell>
        </row>
        <row r="794">
          <cell r="A794">
            <v>2409</v>
          </cell>
          <cell r="B794">
            <v>1313</v>
          </cell>
          <cell r="D794" t="str">
            <v xml:space="preserve">DLCH TREGAR CLASICO 200X                          </v>
          </cell>
          <cell r="I794">
            <v>1695.848</v>
          </cell>
          <cell r="N794" t="str">
            <v>7793913001945</v>
          </cell>
        </row>
        <row r="795">
          <cell r="A795">
            <v>2410</v>
          </cell>
          <cell r="B795">
            <v>31</v>
          </cell>
          <cell r="D795" t="str">
            <v xml:space="preserve">DLCH TREGAR CLASICO 400X                          </v>
          </cell>
          <cell r="I795">
            <v>3080</v>
          </cell>
          <cell r="N795" t="str">
            <v>7793913000931</v>
          </cell>
        </row>
        <row r="796">
          <cell r="A796">
            <v>2416</v>
          </cell>
          <cell r="B796" t="str">
            <v xml:space="preserve">790F                </v>
          </cell>
          <cell r="D796" t="str">
            <v xml:space="preserve">FRAC CAGNOLI PEPPERONI X KG                       </v>
          </cell>
          <cell r="I796">
            <v>29946.2</v>
          </cell>
          <cell r="N796" t="str">
            <v>2002416000000</v>
          </cell>
        </row>
        <row r="797">
          <cell r="A797">
            <v>2417</v>
          </cell>
          <cell r="B797">
            <v>7642</v>
          </cell>
          <cell r="D797" t="str">
            <v xml:space="preserve">LAQU MILK QUES UNT AZUL 190X                      </v>
          </cell>
          <cell r="I797">
            <v>2762.0740000000001</v>
          </cell>
          <cell r="N797" t="str">
            <v>7794820015001</v>
          </cell>
        </row>
        <row r="798">
          <cell r="A798">
            <v>2420</v>
          </cell>
          <cell r="B798">
            <v>1098</v>
          </cell>
          <cell r="D798" t="str">
            <v xml:space="preserve">FIQU TREGAR DANBO X KG.                           </v>
          </cell>
          <cell r="I798">
            <v>16948.310000000001</v>
          </cell>
          <cell r="N798" t="str">
            <v>2002420000000</v>
          </cell>
        </row>
        <row r="799">
          <cell r="A799">
            <v>2422</v>
          </cell>
          <cell r="B799">
            <v>9</v>
          </cell>
          <cell r="D799" t="str">
            <v xml:space="preserve">FIQU TREGAR CREMOSO X KG                          </v>
          </cell>
          <cell r="I799">
            <v>12398.96</v>
          </cell>
          <cell r="N799" t="str">
            <v>2002422000000</v>
          </cell>
        </row>
        <row r="800">
          <cell r="A800">
            <v>2423</v>
          </cell>
          <cell r="B800" t="str">
            <v xml:space="preserve">Sin Indicar         </v>
          </cell>
          <cell r="D800" t="str">
            <v xml:space="preserve">ROTI EMPANADA DE ATUN                             </v>
          </cell>
          <cell r="I800">
            <v>1700</v>
          </cell>
          <cell r="N800" t="str">
            <v>2002423000000</v>
          </cell>
        </row>
        <row r="801">
          <cell r="A801">
            <v>2424</v>
          </cell>
          <cell r="B801">
            <v>1095</v>
          </cell>
          <cell r="D801" t="str">
            <v xml:space="preserve">FIQU TREGAR CRIOLLO X KG                          </v>
          </cell>
          <cell r="I801">
            <v>26548.799999999999</v>
          </cell>
          <cell r="N801" t="str">
            <v>2002424000000</v>
          </cell>
        </row>
        <row r="802">
          <cell r="A802">
            <v>2427</v>
          </cell>
          <cell r="B802">
            <v>104</v>
          </cell>
          <cell r="D802" t="str">
            <v xml:space="preserve">FIQU TREGAR FONTINA X KG                          </v>
          </cell>
          <cell r="I802">
            <v>30688.84</v>
          </cell>
          <cell r="N802" t="str">
            <v>2002427000000</v>
          </cell>
        </row>
        <row r="803">
          <cell r="A803">
            <v>2430</v>
          </cell>
          <cell r="B803" t="str">
            <v xml:space="preserve">Sin Indicar         </v>
          </cell>
          <cell r="D803" t="str">
            <v xml:space="preserve">ROTI P PAN MOLDE X1                               </v>
          </cell>
          <cell r="I803">
            <v>1400</v>
          </cell>
          <cell r="N803" t="str">
            <v>2002430000000</v>
          </cell>
        </row>
        <row r="804">
          <cell r="A804">
            <v>2431</v>
          </cell>
          <cell r="B804">
            <v>1099</v>
          </cell>
          <cell r="D804" t="str">
            <v xml:space="preserve">FIQU TREGAR PATEGRAS X KG                         </v>
          </cell>
          <cell r="I804">
            <v>24903.08</v>
          </cell>
          <cell r="N804" t="str">
            <v>2002431000000</v>
          </cell>
        </row>
        <row r="805">
          <cell r="A805">
            <v>2432</v>
          </cell>
          <cell r="B805">
            <v>7702</v>
          </cell>
          <cell r="D805" t="str">
            <v xml:space="preserve">LAQU ADLER AZUL 100X                              </v>
          </cell>
          <cell r="I805">
            <v>2672.665</v>
          </cell>
          <cell r="N805" t="str">
            <v>7791564012495</v>
          </cell>
        </row>
        <row r="806">
          <cell r="A806">
            <v>2433</v>
          </cell>
          <cell r="B806">
            <v>847</v>
          </cell>
          <cell r="D806" t="str">
            <v xml:space="preserve">CRED COLGATE SENS PRO ORIG 110X                   </v>
          </cell>
          <cell r="I806">
            <v>8243.6039999999994</v>
          </cell>
          <cell r="N806" t="str">
            <v>7891024132647</v>
          </cell>
        </row>
        <row r="807">
          <cell r="A807">
            <v>2434</v>
          </cell>
          <cell r="B807">
            <v>1096</v>
          </cell>
          <cell r="D807" t="str">
            <v xml:space="preserve">FIQU TREGAR HOLANDA X KG                          </v>
          </cell>
          <cell r="I807">
            <v>26320.85</v>
          </cell>
          <cell r="N807" t="str">
            <v>2002434000000</v>
          </cell>
        </row>
        <row r="808">
          <cell r="A808">
            <v>2435</v>
          </cell>
          <cell r="B808">
            <v>2172</v>
          </cell>
          <cell r="D808" t="str">
            <v xml:space="preserve">FIQU PAULINA DANBO X KG                           </v>
          </cell>
          <cell r="I808">
            <v>12314</v>
          </cell>
          <cell r="N808" t="str">
            <v>2002435000000</v>
          </cell>
        </row>
        <row r="809">
          <cell r="A809">
            <v>2436</v>
          </cell>
          <cell r="B809">
            <v>667</v>
          </cell>
          <cell r="D809" t="str">
            <v xml:space="preserve">VINF MISTERIO MALBEC 750X                         </v>
          </cell>
          <cell r="I809">
            <v>5000</v>
          </cell>
          <cell r="N809" t="str">
            <v>7790470083100</v>
          </cell>
        </row>
        <row r="810">
          <cell r="A810">
            <v>2438</v>
          </cell>
          <cell r="B810">
            <v>1097</v>
          </cell>
          <cell r="D810" t="str">
            <v xml:space="preserve">FIQU TREGAR MUZZARELLA BARRA X KG                 </v>
          </cell>
          <cell r="I810">
            <v>17502.88</v>
          </cell>
          <cell r="N810" t="str">
            <v>2002438000000</v>
          </cell>
        </row>
        <row r="811">
          <cell r="A811">
            <v>2440</v>
          </cell>
          <cell r="B811">
            <v>1093</v>
          </cell>
          <cell r="D811" t="str">
            <v xml:space="preserve">FIQU TREGAR PORT SALUT X KG                       </v>
          </cell>
          <cell r="I811">
            <v>17388.59</v>
          </cell>
          <cell r="N811" t="str">
            <v>2002440000000</v>
          </cell>
        </row>
        <row r="812">
          <cell r="A812">
            <v>2441</v>
          </cell>
          <cell r="B812">
            <v>1094</v>
          </cell>
          <cell r="D812" t="str">
            <v xml:space="preserve">FIQU TREGAR PORT SALUT LIGHT X KG                 </v>
          </cell>
          <cell r="I812">
            <v>18323.68</v>
          </cell>
          <cell r="N812" t="str">
            <v>2002441000000</v>
          </cell>
        </row>
        <row r="813">
          <cell r="A813">
            <v>2443</v>
          </cell>
          <cell r="B813" t="str">
            <v xml:space="preserve">451F                </v>
          </cell>
          <cell r="D813" t="str">
            <v xml:space="preserve">FRAC PAULINA AZUL X KG                            </v>
          </cell>
          <cell r="I813">
            <v>25840.82</v>
          </cell>
          <cell r="N813" t="str">
            <v>2002443000000</v>
          </cell>
        </row>
        <row r="814">
          <cell r="A814">
            <v>2449</v>
          </cell>
          <cell r="B814" t="str">
            <v xml:space="preserve">VGAFMO09PKG         </v>
          </cell>
          <cell r="D814" t="str">
            <v xml:space="preserve">FIQU ARRIVATA STRACCIATELLA x1                    </v>
          </cell>
          <cell r="I814">
            <v>29859.84</v>
          </cell>
          <cell r="N814" t="str">
            <v>2002449000000</v>
          </cell>
        </row>
        <row r="815">
          <cell r="A815">
            <v>2450</v>
          </cell>
          <cell r="B815" t="str">
            <v xml:space="preserve">2340F               </v>
          </cell>
          <cell r="D815" t="str">
            <v xml:space="preserve">FRAC PAULINA CHEDDAR X KG                         </v>
          </cell>
          <cell r="I815">
            <v>14751.44</v>
          </cell>
          <cell r="N815" t="str">
            <v>2002450000000</v>
          </cell>
        </row>
        <row r="816">
          <cell r="A816">
            <v>2454</v>
          </cell>
          <cell r="B816">
            <v>1999</v>
          </cell>
          <cell r="D816" t="str">
            <v xml:space="preserve">LACR TREGAR CREM LECH 200X                        </v>
          </cell>
          <cell r="I816">
            <v>2854.614</v>
          </cell>
          <cell r="N816" t="str">
            <v>7793913000115</v>
          </cell>
        </row>
        <row r="817">
          <cell r="A817">
            <v>2455</v>
          </cell>
          <cell r="B817">
            <v>2068</v>
          </cell>
          <cell r="D817" t="str">
            <v xml:space="preserve">LACR TREGAR CREM LECH 350X                        </v>
          </cell>
          <cell r="I817">
            <v>4803.9059999999999</v>
          </cell>
          <cell r="N817" t="str">
            <v>7793913000092</v>
          </cell>
        </row>
        <row r="818">
          <cell r="A818">
            <v>2457</v>
          </cell>
          <cell r="B818">
            <v>40692</v>
          </cell>
          <cell r="D818" t="str">
            <v xml:space="preserve">ESP  ALI AJI TRITUR NAT INT 25X                   </v>
          </cell>
          <cell r="I818">
            <v>949.66600000000005</v>
          </cell>
          <cell r="N818" t="str">
            <v>7790150405055</v>
          </cell>
        </row>
        <row r="819">
          <cell r="A819">
            <v>2458</v>
          </cell>
          <cell r="B819">
            <v>2079</v>
          </cell>
          <cell r="D819" t="str">
            <v xml:space="preserve">LAQU T.NEUFCHATEL C/JAM 180X                      </v>
          </cell>
          <cell r="I819">
            <v>2012.248</v>
          </cell>
          <cell r="N819" t="str">
            <v>7793913001730</v>
          </cell>
        </row>
        <row r="820">
          <cell r="A820">
            <v>2461</v>
          </cell>
          <cell r="B820">
            <v>69807</v>
          </cell>
          <cell r="D820" t="str">
            <v xml:space="preserve">SHAM HEAD SHO.PROT CAID 375X                      </v>
          </cell>
          <cell r="I820">
            <v>9555.5480000000007</v>
          </cell>
          <cell r="N820" t="str">
            <v>7500435019712</v>
          </cell>
        </row>
        <row r="821">
          <cell r="A821">
            <v>2464</v>
          </cell>
          <cell r="B821">
            <v>82</v>
          </cell>
          <cell r="D821" t="str">
            <v xml:space="preserve">LAPO TREGAR ARR C/LECH LIGHT 180X                 </v>
          </cell>
          <cell r="I821">
            <v>1355.421</v>
          </cell>
          <cell r="N821" t="str">
            <v>7793913000504</v>
          </cell>
        </row>
        <row r="822">
          <cell r="A822">
            <v>2465</v>
          </cell>
          <cell r="B822">
            <v>2109</v>
          </cell>
          <cell r="D822" t="str">
            <v xml:space="preserve">LAPO TREGAR ARR C/LECH 180X                       </v>
          </cell>
          <cell r="I822">
            <v>1355.421</v>
          </cell>
          <cell r="N822" t="str">
            <v>7793913000481</v>
          </cell>
        </row>
        <row r="823">
          <cell r="A823">
            <v>2466</v>
          </cell>
          <cell r="B823">
            <v>2146</v>
          </cell>
          <cell r="D823" t="str">
            <v xml:space="preserve">QUER TREGAR RALL 120X                             </v>
          </cell>
          <cell r="I823">
            <v>4288.91</v>
          </cell>
          <cell r="N823" t="str">
            <v>7793913000146</v>
          </cell>
        </row>
        <row r="824">
          <cell r="A824">
            <v>2468</v>
          </cell>
          <cell r="B824">
            <v>180</v>
          </cell>
          <cell r="D824" t="str">
            <v xml:space="preserve">QUER TREGAR RALL 40X                              </v>
          </cell>
          <cell r="I824">
            <v>1677.9159999999999</v>
          </cell>
          <cell r="N824" t="str">
            <v>7793913000139</v>
          </cell>
        </row>
        <row r="825">
          <cell r="A825">
            <v>2470</v>
          </cell>
          <cell r="B825" t="str">
            <v xml:space="preserve">Sin Indicar         </v>
          </cell>
          <cell r="D825" t="str">
            <v xml:space="preserve">ROTI PASTA POINT                                  </v>
          </cell>
          <cell r="I825">
            <v>19000</v>
          </cell>
          <cell r="N825" t="str">
            <v>2002470000000</v>
          </cell>
        </row>
        <row r="826">
          <cell r="A826">
            <v>2472</v>
          </cell>
          <cell r="B826">
            <v>30979</v>
          </cell>
          <cell r="D826" t="str">
            <v xml:space="preserve">GAS  7-UP S/AZUC 500X                             </v>
          </cell>
          <cell r="I826">
            <v>1182.3119999999999</v>
          </cell>
          <cell r="N826" t="str">
            <v>7791813420491</v>
          </cell>
        </row>
        <row r="827">
          <cell r="A827">
            <v>2476</v>
          </cell>
          <cell r="B827">
            <v>48924</v>
          </cell>
          <cell r="D827" t="str">
            <v xml:space="preserve">PABB PAMPERS BABYSAN GDE 9X                       </v>
          </cell>
          <cell r="I827">
            <v>4917.902</v>
          </cell>
          <cell r="N827" t="str">
            <v>7590002030967</v>
          </cell>
        </row>
        <row r="828">
          <cell r="A828">
            <v>2477</v>
          </cell>
          <cell r="B828">
            <v>6</v>
          </cell>
          <cell r="D828" t="str">
            <v xml:space="preserve">CEP  COLGATE PREMIER ULTRA 1X                     </v>
          </cell>
          <cell r="I828">
            <v>1779.662</v>
          </cell>
          <cell r="N828" t="str">
            <v>6910021007206</v>
          </cell>
        </row>
        <row r="829">
          <cell r="A829">
            <v>2480</v>
          </cell>
          <cell r="B829">
            <v>11005</v>
          </cell>
          <cell r="D829" t="str">
            <v xml:space="preserve">YERB ROMANCE 1X                                   </v>
          </cell>
          <cell r="I829">
            <v>3518.2640000000001</v>
          </cell>
          <cell r="N829" t="str">
            <v>7790802000027</v>
          </cell>
        </row>
        <row r="830">
          <cell r="A830">
            <v>2482</v>
          </cell>
          <cell r="B830">
            <v>11004</v>
          </cell>
          <cell r="D830" t="str">
            <v xml:space="preserve">YERB ROMANCE 500X                                 </v>
          </cell>
          <cell r="I830">
            <v>2093.75</v>
          </cell>
          <cell r="N830" t="str">
            <v>7790802000010</v>
          </cell>
        </row>
        <row r="831">
          <cell r="A831">
            <v>2483</v>
          </cell>
          <cell r="B831">
            <v>13004</v>
          </cell>
          <cell r="D831" t="str">
            <v xml:space="preserve">YERS ROMANCE SUAVE 500X                           </v>
          </cell>
          <cell r="I831">
            <v>2051.502</v>
          </cell>
          <cell r="N831" t="str">
            <v>7790802000171</v>
          </cell>
        </row>
        <row r="832">
          <cell r="A832">
            <v>2484</v>
          </cell>
          <cell r="B832">
            <v>7038</v>
          </cell>
          <cell r="D832" t="str">
            <v xml:space="preserve">CER1 BRAHMA RET 1X                                </v>
          </cell>
          <cell r="I832">
            <v>3557.768</v>
          </cell>
          <cell r="N832" t="str">
            <v>7795742011201</v>
          </cell>
        </row>
        <row r="833">
          <cell r="A833">
            <v>2486</v>
          </cell>
          <cell r="B833">
            <v>32378</v>
          </cell>
          <cell r="D833" t="str">
            <v xml:space="preserve">CERV BRAHMA LAT 354X                              </v>
          </cell>
          <cell r="I833">
            <v>1333.33</v>
          </cell>
          <cell r="N833" t="str">
            <v>7792798005871</v>
          </cell>
        </row>
        <row r="834">
          <cell r="A834">
            <v>2487</v>
          </cell>
          <cell r="B834">
            <v>7618</v>
          </cell>
          <cell r="D834" t="str">
            <v xml:space="preserve">CERV BRAHMA LAT 473X                              </v>
          </cell>
          <cell r="I834">
            <v>2500</v>
          </cell>
          <cell r="N834" t="str">
            <v>7792798005888</v>
          </cell>
        </row>
        <row r="835">
          <cell r="A835">
            <v>2489</v>
          </cell>
          <cell r="B835">
            <v>2425</v>
          </cell>
          <cell r="D835" t="str">
            <v xml:space="preserve">GAS  SPRITE ORIG RET 2X                           </v>
          </cell>
          <cell r="I835">
            <v>2699.8560000000002</v>
          </cell>
          <cell r="N835" t="str">
            <v>7790895000225</v>
          </cell>
        </row>
        <row r="836">
          <cell r="A836">
            <v>2493</v>
          </cell>
          <cell r="B836">
            <v>24930</v>
          </cell>
          <cell r="D836" t="str">
            <v xml:space="preserve">CERV STELLA ARTOIS L.NECK 330X                    </v>
          </cell>
          <cell r="I836">
            <v>3692.31</v>
          </cell>
          <cell r="N836" t="str">
            <v>7792798006045</v>
          </cell>
        </row>
        <row r="837">
          <cell r="A837">
            <v>2496</v>
          </cell>
          <cell r="B837">
            <v>101777</v>
          </cell>
          <cell r="D837" t="str">
            <v xml:space="preserve">FIAM TIVOLI MILAN x KG                            </v>
          </cell>
          <cell r="I837">
            <v>14144.62</v>
          </cell>
          <cell r="N837" t="str">
            <v>2002496000000</v>
          </cell>
        </row>
        <row r="838">
          <cell r="A838">
            <v>2506</v>
          </cell>
          <cell r="B838">
            <v>1657</v>
          </cell>
          <cell r="D838" t="str">
            <v xml:space="preserve">PILA DURACELL AA 2X                               </v>
          </cell>
          <cell r="I838">
            <v>4628.1270000000004</v>
          </cell>
          <cell r="N838" t="str">
            <v>7506309816951</v>
          </cell>
        </row>
        <row r="839">
          <cell r="A839">
            <v>2512</v>
          </cell>
          <cell r="B839">
            <v>212345</v>
          </cell>
          <cell r="D839" t="str">
            <v xml:space="preserve">CAEMB FOX MORCILLA X KG                           </v>
          </cell>
          <cell r="I839">
            <v>849</v>
          </cell>
          <cell r="N839" t="str">
            <v>2002512000000</v>
          </cell>
        </row>
        <row r="840">
          <cell r="A840">
            <v>2517</v>
          </cell>
          <cell r="B840">
            <v>51004</v>
          </cell>
          <cell r="D840" t="str">
            <v xml:space="preserve">SIDR REAL E/NGRA 750X                             </v>
          </cell>
          <cell r="I840">
            <v>3399.99</v>
          </cell>
          <cell r="N840" t="str">
            <v>7790119007818</v>
          </cell>
        </row>
        <row r="841">
          <cell r="A841">
            <v>2523</v>
          </cell>
          <cell r="B841">
            <v>12727</v>
          </cell>
          <cell r="D841" t="str">
            <v xml:space="preserve">PAND ARCOR C/FRUTA 400X                           </v>
          </cell>
          <cell r="I841">
            <v>4465.1719999999996</v>
          </cell>
          <cell r="N841" t="str">
            <v>7790040127272</v>
          </cell>
        </row>
        <row r="842">
          <cell r="A842">
            <v>2531</v>
          </cell>
          <cell r="B842">
            <v>83404</v>
          </cell>
          <cell r="D842" t="str">
            <v xml:space="preserve">PILA DURACELL AA 4X                               </v>
          </cell>
          <cell r="I842">
            <v>8259.64</v>
          </cell>
          <cell r="N842" t="str">
            <v>7506309816968</v>
          </cell>
        </row>
        <row r="843">
          <cell r="A843">
            <v>2532</v>
          </cell>
          <cell r="B843">
            <v>1661</v>
          </cell>
          <cell r="D843" t="str">
            <v xml:space="preserve">PILA DURACELL AAA 4X                              </v>
          </cell>
          <cell r="I843">
            <v>8259.6530000000002</v>
          </cell>
          <cell r="N843" t="str">
            <v>7506309817026</v>
          </cell>
        </row>
        <row r="844">
          <cell r="A844">
            <v>2533</v>
          </cell>
          <cell r="B844">
            <v>81569</v>
          </cell>
          <cell r="D844" t="str">
            <v xml:space="preserve">PILA DURACELL C.MED.2X                            </v>
          </cell>
          <cell r="I844">
            <v>12848.35</v>
          </cell>
          <cell r="N844" t="str">
            <v xml:space="preserve">41333000992  </v>
          </cell>
        </row>
        <row r="845">
          <cell r="A845">
            <v>2534</v>
          </cell>
          <cell r="B845">
            <v>81567</v>
          </cell>
          <cell r="D845" t="str">
            <v xml:space="preserve">PILA DURACELL D.GDE.2X                            </v>
          </cell>
          <cell r="I845">
            <v>12848.34</v>
          </cell>
          <cell r="N845" t="str">
            <v xml:space="preserve">41333000985  </v>
          </cell>
        </row>
        <row r="846">
          <cell r="A846">
            <v>2536</v>
          </cell>
          <cell r="B846">
            <v>32191</v>
          </cell>
          <cell r="D846" t="str">
            <v xml:space="preserve">AGUA NESTLE BIDON S/GAS 6.3X                      </v>
          </cell>
          <cell r="I846">
            <v>4563.7150000000001</v>
          </cell>
          <cell r="N846" t="str">
            <v>7792799001032</v>
          </cell>
        </row>
        <row r="847">
          <cell r="A847">
            <v>2537</v>
          </cell>
          <cell r="B847">
            <v>10350</v>
          </cell>
          <cell r="D847" t="str">
            <v xml:space="preserve">CHOC COFLER LECH/ALM 55X                          </v>
          </cell>
          <cell r="I847">
            <v>4299.99</v>
          </cell>
          <cell r="N847" t="str">
            <v>7790580349110</v>
          </cell>
        </row>
        <row r="848">
          <cell r="A848">
            <v>2541</v>
          </cell>
          <cell r="B848">
            <v>0</v>
          </cell>
          <cell r="D848" t="str">
            <v xml:space="preserve">CAVA swift E/V ASADO BANDERITA CONG SHIFT BLACK   </v>
          </cell>
          <cell r="I848">
            <v>45397</v>
          </cell>
          <cell r="N848" t="str">
            <v>2002541000000</v>
          </cell>
        </row>
        <row r="849">
          <cell r="A849">
            <v>2550</v>
          </cell>
          <cell r="B849" t="str">
            <v xml:space="preserve">Sin Indica          </v>
          </cell>
          <cell r="D849" t="str">
            <v xml:space="preserve">ROTI MEDIALUNA                                    </v>
          </cell>
          <cell r="I849">
            <v>500.00099999999998</v>
          </cell>
          <cell r="N849" t="str">
            <v>2002550000000</v>
          </cell>
        </row>
        <row r="850">
          <cell r="A850">
            <v>2559</v>
          </cell>
          <cell r="B850">
            <v>60239</v>
          </cell>
          <cell r="D850" t="str">
            <v xml:space="preserve">LAVA AYUDIN GEL MENTA 700X                        </v>
          </cell>
          <cell r="I850">
            <v>3714.9079999999999</v>
          </cell>
          <cell r="N850" t="str">
            <v>7793253000974</v>
          </cell>
        </row>
        <row r="851">
          <cell r="A851">
            <v>2568</v>
          </cell>
          <cell r="B851">
            <v>34252</v>
          </cell>
          <cell r="D851" t="str">
            <v xml:space="preserve">FIDO DON VICENTE TIRAB 500X                       </v>
          </cell>
          <cell r="I851">
            <v>3331.0239999999999</v>
          </cell>
          <cell r="N851" t="str">
            <v>7790078000080</v>
          </cell>
        </row>
        <row r="852">
          <cell r="A852">
            <v>2578</v>
          </cell>
          <cell r="B852" t="str">
            <v xml:space="preserve">Sin Indicar         </v>
          </cell>
          <cell r="D852" t="str">
            <v xml:space="preserve">PANI MARTIN GRISINES SALV 250X                    </v>
          </cell>
          <cell r="I852">
            <v>2465.002</v>
          </cell>
          <cell r="N852" t="str">
            <v>7798078960373</v>
          </cell>
        </row>
        <row r="853">
          <cell r="A853">
            <v>2590</v>
          </cell>
          <cell r="B853" t="str">
            <v xml:space="preserve">Sin Indicar         </v>
          </cell>
          <cell r="D853" t="str">
            <v xml:space="preserve">CAVE PATA DE POLLO x kg                           </v>
          </cell>
          <cell r="I853">
            <v>8975</v>
          </cell>
          <cell r="N853" t="str">
            <v>2002590000000</v>
          </cell>
        </row>
        <row r="854">
          <cell r="A854">
            <v>2591</v>
          </cell>
          <cell r="B854" t="str">
            <v xml:space="preserve">Sin Indicar         </v>
          </cell>
          <cell r="D854" t="str">
            <v xml:space="preserve">CAVE MUSLO DE POLLO                               </v>
          </cell>
          <cell r="I854">
            <v>8975</v>
          </cell>
          <cell r="N854" t="str">
            <v>2002591000000</v>
          </cell>
        </row>
        <row r="855">
          <cell r="A855">
            <v>2598</v>
          </cell>
          <cell r="B855">
            <v>503</v>
          </cell>
          <cell r="D855" t="str">
            <v xml:space="preserve">COHA PATY HAMB GRAND 4X480X                       </v>
          </cell>
          <cell r="I855">
            <v>13883.53</v>
          </cell>
          <cell r="N855" t="str">
            <v>7790670050605</v>
          </cell>
        </row>
        <row r="856">
          <cell r="A856">
            <v>2601</v>
          </cell>
          <cell r="B856">
            <v>505</v>
          </cell>
          <cell r="D856" t="str">
            <v xml:space="preserve">TEHI CACHAMAI MEZ HIERB AMAR 2                    </v>
          </cell>
          <cell r="I856">
            <v>1328.175</v>
          </cell>
          <cell r="N856" t="str">
            <v>7792280000339</v>
          </cell>
        </row>
        <row r="857">
          <cell r="A857">
            <v>2604</v>
          </cell>
          <cell r="B857">
            <v>506</v>
          </cell>
          <cell r="D857" t="str">
            <v xml:space="preserve">TEHI CACHAMAI MEZ HIERB ROSA 2                    </v>
          </cell>
          <cell r="I857">
            <v>1328.175</v>
          </cell>
          <cell r="N857" t="str">
            <v>7792280000346</v>
          </cell>
        </row>
        <row r="858">
          <cell r="A858">
            <v>2606</v>
          </cell>
          <cell r="B858">
            <v>100563</v>
          </cell>
          <cell r="D858" t="str">
            <v xml:space="preserve">CAEMB PALADINI SALCHICHA PARRILLERA               </v>
          </cell>
          <cell r="I858">
            <v>17625</v>
          </cell>
          <cell r="N858" t="str">
            <v>2002606000000</v>
          </cell>
        </row>
        <row r="859">
          <cell r="A859">
            <v>2612</v>
          </cell>
          <cell r="B859">
            <v>0</v>
          </cell>
          <cell r="D859" t="str">
            <v xml:space="preserve">AGUS SER LEMON C/G 1.5X                           </v>
          </cell>
          <cell r="I859">
            <v>111.494</v>
          </cell>
          <cell r="N859" t="str">
            <v>7798062541991</v>
          </cell>
        </row>
        <row r="860">
          <cell r="A860">
            <v>2619</v>
          </cell>
          <cell r="B860">
            <v>60485</v>
          </cell>
          <cell r="D860" t="str">
            <v xml:space="preserve">TOAL AYUDIN DESINF FRESCA D/P 35X                 </v>
          </cell>
          <cell r="I860">
            <v>6172.8220000000001</v>
          </cell>
          <cell r="N860" t="str">
            <v>7793253098964</v>
          </cell>
        </row>
        <row r="861">
          <cell r="A861">
            <v>2621</v>
          </cell>
          <cell r="B861">
            <v>51203</v>
          </cell>
          <cell r="D861" t="str">
            <v xml:space="preserve">SIDR S.BRIONES 1888 500X                          </v>
          </cell>
          <cell r="I861">
            <v>3265.4690000000001</v>
          </cell>
          <cell r="N861" t="str">
            <v>7790119002196</v>
          </cell>
        </row>
        <row r="862">
          <cell r="A862">
            <v>2623</v>
          </cell>
          <cell r="B862">
            <v>51205</v>
          </cell>
          <cell r="D862" t="str">
            <v xml:space="preserve">SIDR S.BRIONES 1888 720X                          </v>
          </cell>
          <cell r="I862">
            <v>6899.99</v>
          </cell>
          <cell r="N862" t="str">
            <v>7790119002387</v>
          </cell>
        </row>
        <row r="863">
          <cell r="A863">
            <v>2628</v>
          </cell>
          <cell r="B863" t="str">
            <v xml:space="preserve">FT401AR             </v>
          </cell>
          <cell r="D863" t="str">
            <v xml:space="preserve">VINF SEPTIMA TIERRA GUALT OAK MALBEC 750X         </v>
          </cell>
          <cell r="I863">
            <v>18000.009999999998</v>
          </cell>
          <cell r="N863" t="str">
            <v>7798078237154</v>
          </cell>
        </row>
        <row r="864">
          <cell r="A864">
            <v>2631</v>
          </cell>
          <cell r="B864" t="str">
            <v xml:space="preserve">VER2631             </v>
          </cell>
          <cell r="D864" t="str">
            <v xml:space="preserve">VERD TOMATE CHERRY X KG                           </v>
          </cell>
          <cell r="I864">
            <v>8177</v>
          </cell>
          <cell r="N864" t="str">
            <v>2002631000000</v>
          </cell>
        </row>
        <row r="865">
          <cell r="A865">
            <v>2634</v>
          </cell>
          <cell r="B865" t="str">
            <v xml:space="preserve">10103F              </v>
          </cell>
          <cell r="D865" t="str">
            <v xml:space="preserve">FRAC RECREO JAMON CRUDO X KG                      </v>
          </cell>
          <cell r="I865">
            <v>42578.68</v>
          </cell>
          <cell r="N865" t="str">
            <v>2002634000000</v>
          </cell>
        </row>
        <row r="866">
          <cell r="A866">
            <v>2638</v>
          </cell>
          <cell r="B866">
            <v>43151</v>
          </cell>
          <cell r="D866" t="str">
            <v xml:space="preserve">ARR  LUCCH PARB BLS 500X                          </v>
          </cell>
          <cell r="I866">
            <v>1169.7249999999999</v>
          </cell>
          <cell r="N866" t="str">
            <v>7790070411822</v>
          </cell>
        </row>
        <row r="867">
          <cell r="A867">
            <v>2643</v>
          </cell>
          <cell r="B867" t="str">
            <v xml:space="preserve">Sin Indicar         </v>
          </cell>
          <cell r="D867" t="str">
            <v xml:space="preserve">YERB ROSAMONTE ESPECIAL 500X                      </v>
          </cell>
          <cell r="I867">
            <v>3285.8110000000001</v>
          </cell>
          <cell r="N867" t="str">
            <v>7790411000029</v>
          </cell>
        </row>
        <row r="868">
          <cell r="A868">
            <v>2650</v>
          </cell>
          <cell r="B868">
            <v>21201</v>
          </cell>
          <cell r="D868" t="str">
            <v xml:space="preserve">VINF RUTINI MALBEC 750X                           </v>
          </cell>
          <cell r="I868">
            <v>35409</v>
          </cell>
          <cell r="N868" t="str">
            <v>7790577001168</v>
          </cell>
        </row>
        <row r="869">
          <cell r="A869">
            <v>2652</v>
          </cell>
          <cell r="B869">
            <v>300311</v>
          </cell>
          <cell r="D869" t="str">
            <v xml:space="preserve">CONF LHRTIER MANI C/CHOC 80X                      </v>
          </cell>
          <cell r="I869">
            <v>2847.7350000000001</v>
          </cell>
          <cell r="N869" t="str">
            <v>7792860007918</v>
          </cell>
        </row>
        <row r="870">
          <cell r="A870">
            <v>2661</v>
          </cell>
          <cell r="B870">
            <v>69559631</v>
          </cell>
          <cell r="D870" t="str">
            <v xml:space="preserve">MOST SAVORA ANIV D/P 500X                         </v>
          </cell>
          <cell r="I870">
            <v>2887.5390000000002</v>
          </cell>
          <cell r="N870" t="str">
            <v>7794000960442</v>
          </cell>
        </row>
        <row r="871">
          <cell r="A871">
            <v>2666</v>
          </cell>
          <cell r="B871">
            <v>1039</v>
          </cell>
          <cell r="D871" t="str">
            <v xml:space="preserve">AGUS S.PADRES TONICA GASIF 1.5X                   </v>
          </cell>
          <cell r="I871">
            <v>348.09</v>
          </cell>
          <cell r="N871" t="str">
            <v>7798065733706</v>
          </cell>
        </row>
        <row r="872">
          <cell r="A872">
            <v>2677</v>
          </cell>
          <cell r="B872" t="str">
            <v xml:space="preserve">AP0293              </v>
          </cell>
          <cell r="D872" t="str">
            <v xml:space="preserve">JABE PLUSB.FRESCURA 120X                          </v>
          </cell>
          <cell r="I872">
            <v>774.58199999999999</v>
          </cell>
          <cell r="N872" t="str">
            <v>7790990589946</v>
          </cell>
        </row>
        <row r="873">
          <cell r="A873">
            <v>2680</v>
          </cell>
          <cell r="B873">
            <v>20020978</v>
          </cell>
          <cell r="D873" t="str">
            <v xml:space="preserve">EDUS EQUALSWEET C/STEVIA SOB 100X                 </v>
          </cell>
          <cell r="I873">
            <v>4068.6149999999998</v>
          </cell>
          <cell r="N873" t="str">
            <v>7792129003637</v>
          </cell>
        </row>
        <row r="874">
          <cell r="A874">
            <v>2688</v>
          </cell>
          <cell r="B874">
            <v>187</v>
          </cell>
          <cell r="D874" t="str">
            <v xml:space="preserve">VINE FLIA.GASCON MALBEC EST 750X                  </v>
          </cell>
          <cell r="I874">
            <v>13440</v>
          </cell>
          <cell r="N874" t="str">
            <v>7790415000810</v>
          </cell>
        </row>
        <row r="875">
          <cell r="A875">
            <v>2700</v>
          </cell>
          <cell r="B875" t="str">
            <v xml:space="preserve">Sin Indicar         </v>
          </cell>
          <cell r="D875" t="str">
            <v xml:space="preserve">DULR GODOY LIMA 850X                              </v>
          </cell>
          <cell r="I875">
            <v>16037.01</v>
          </cell>
          <cell r="N875" t="str">
            <v>7798011450213</v>
          </cell>
        </row>
        <row r="876">
          <cell r="A876">
            <v>2706</v>
          </cell>
          <cell r="B876">
            <v>31</v>
          </cell>
          <cell r="D876" t="str">
            <v xml:space="preserve">CAAC CHINCHULIN                                   </v>
          </cell>
          <cell r="I876">
            <v>6627</v>
          </cell>
          <cell r="N876" t="str">
            <v>2002706000000</v>
          </cell>
        </row>
        <row r="877">
          <cell r="A877">
            <v>2707</v>
          </cell>
          <cell r="B877">
            <v>32</v>
          </cell>
          <cell r="D877" t="str">
            <v xml:space="preserve">CAAC CORAZON                                      </v>
          </cell>
          <cell r="I877">
            <v>6599</v>
          </cell>
          <cell r="N877" t="str">
            <v>2002707000000</v>
          </cell>
        </row>
        <row r="878">
          <cell r="A878">
            <v>2708</v>
          </cell>
          <cell r="B878">
            <v>33</v>
          </cell>
          <cell r="D878" t="str">
            <v xml:space="preserve">CAAC HIGADO                                       </v>
          </cell>
          <cell r="I878">
            <v>5455</v>
          </cell>
          <cell r="N878" t="str">
            <v>2002708000000</v>
          </cell>
        </row>
        <row r="879">
          <cell r="A879">
            <v>2709</v>
          </cell>
          <cell r="B879">
            <v>34</v>
          </cell>
          <cell r="D879" t="str">
            <v xml:space="preserve">CAAC LENGUA                                       </v>
          </cell>
          <cell r="I879">
            <v>14555</v>
          </cell>
          <cell r="N879" t="str">
            <v>2002709000000</v>
          </cell>
        </row>
        <row r="880">
          <cell r="A880">
            <v>2710</v>
          </cell>
          <cell r="B880">
            <v>35</v>
          </cell>
          <cell r="D880" t="str">
            <v xml:space="preserve">CAAC MOLLEJA                                      </v>
          </cell>
          <cell r="I880">
            <v>34295</v>
          </cell>
          <cell r="N880" t="str">
            <v>2002710000000</v>
          </cell>
        </row>
        <row r="881">
          <cell r="A881">
            <v>2711</v>
          </cell>
          <cell r="B881" t="str">
            <v xml:space="preserve">Sin Indicar         </v>
          </cell>
          <cell r="D881" t="str">
            <v xml:space="preserve">CAAC MONDONGO                                     </v>
          </cell>
          <cell r="I881">
            <v>10435</v>
          </cell>
          <cell r="N881" t="str">
            <v>2002711000000</v>
          </cell>
        </row>
        <row r="882">
          <cell r="A882">
            <v>2712</v>
          </cell>
          <cell r="B882">
            <v>461</v>
          </cell>
          <cell r="D882" t="str">
            <v xml:space="preserve">JUGN CITRIC NJA 1.5X                              </v>
          </cell>
          <cell r="I882">
            <v>5945</v>
          </cell>
          <cell r="N882" t="str">
            <v>7798085680424</v>
          </cell>
        </row>
        <row r="883">
          <cell r="A883">
            <v>2713</v>
          </cell>
          <cell r="B883">
            <v>38</v>
          </cell>
          <cell r="D883" t="str">
            <v xml:space="preserve">CAAC RINON                                        </v>
          </cell>
          <cell r="I883">
            <v>6065</v>
          </cell>
          <cell r="N883" t="str">
            <v>2002713000000</v>
          </cell>
        </row>
        <row r="884">
          <cell r="A884">
            <v>2715</v>
          </cell>
          <cell r="B884">
            <v>39</v>
          </cell>
          <cell r="D884" t="str">
            <v xml:space="preserve">CAAC TRIPA GORDA                                  </v>
          </cell>
          <cell r="I884">
            <v>4690</v>
          </cell>
          <cell r="N884" t="str">
            <v>2002715000000</v>
          </cell>
        </row>
        <row r="885">
          <cell r="A885">
            <v>2719</v>
          </cell>
          <cell r="B885" t="str">
            <v xml:space="preserve">Sin Indicar         </v>
          </cell>
          <cell r="D885" t="str">
            <v xml:space="preserve">CACE CERDO TOCINO XKG                             </v>
          </cell>
          <cell r="I885">
            <v>1335</v>
          </cell>
          <cell r="N885" t="str">
            <v>2002719000000</v>
          </cell>
        </row>
        <row r="886">
          <cell r="A886">
            <v>2720</v>
          </cell>
          <cell r="B886">
            <v>13</v>
          </cell>
          <cell r="D886" t="str">
            <v xml:space="preserve">CACE corte  BONDIOLA x KG                         </v>
          </cell>
          <cell r="I886">
            <v>9860</v>
          </cell>
          <cell r="N886" t="str">
            <v>2002720000000</v>
          </cell>
        </row>
        <row r="887">
          <cell r="A887">
            <v>2721</v>
          </cell>
          <cell r="B887" t="str">
            <v xml:space="preserve">Sin Indicar         </v>
          </cell>
          <cell r="D887" t="str">
            <v xml:space="preserve">CACE CERDO CARRE                                  </v>
          </cell>
          <cell r="I887">
            <v>7615</v>
          </cell>
          <cell r="N887" t="str">
            <v>2002721000000</v>
          </cell>
        </row>
        <row r="888">
          <cell r="A888">
            <v>2722</v>
          </cell>
          <cell r="B888" t="str">
            <v xml:space="preserve">Sin Indicar         </v>
          </cell>
          <cell r="D888" t="str">
            <v xml:space="preserve">CACE CERDO corte CUARTO C/CUERO                   </v>
          </cell>
          <cell r="I888">
            <v>6345</v>
          </cell>
          <cell r="N888" t="str">
            <v>2002722000000</v>
          </cell>
        </row>
        <row r="889">
          <cell r="A889">
            <v>2724</v>
          </cell>
          <cell r="B889" t="str">
            <v xml:space="preserve">Sin Indicar         </v>
          </cell>
          <cell r="D889" t="str">
            <v xml:space="preserve">CACE FADEL SOLOMILL  x KG                         </v>
          </cell>
          <cell r="I889">
            <v>8860</v>
          </cell>
          <cell r="N889" t="str">
            <v>2002724000000</v>
          </cell>
        </row>
        <row r="890">
          <cell r="A890">
            <v>2725</v>
          </cell>
          <cell r="B890" t="str">
            <v xml:space="preserve">Sin Indicar         </v>
          </cell>
          <cell r="D890" t="str">
            <v xml:space="preserve">CACE CERDO PECHITO x kg                           </v>
          </cell>
          <cell r="I890">
            <v>10147</v>
          </cell>
          <cell r="N890" t="str">
            <v>2002725000000</v>
          </cell>
        </row>
        <row r="891">
          <cell r="A891">
            <v>2730</v>
          </cell>
          <cell r="B891" t="str">
            <v xml:space="preserve">Sin Indicar         </v>
          </cell>
          <cell r="D891" t="str">
            <v xml:space="preserve">CACE CERDO LOMITO                                 </v>
          </cell>
          <cell r="I891">
            <v>10155</v>
          </cell>
          <cell r="N891" t="str">
            <v>2002730000000</v>
          </cell>
        </row>
        <row r="892">
          <cell r="A892">
            <v>2731</v>
          </cell>
          <cell r="B892" t="str">
            <v xml:space="preserve">Sin Indicar         </v>
          </cell>
          <cell r="D892" t="str">
            <v xml:space="preserve">CACE CERDO MATAMBRITO                             </v>
          </cell>
          <cell r="I892">
            <v>12919</v>
          </cell>
          <cell r="N892" t="str">
            <v>2002731000000</v>
          </cell>
        </row>
        <row r="893">
          <cell r="A893">
            <v>2733</v>
          </cell>
          <cell r="B893" t="str">
            <v xml:space="preserve">Sin Indicar         </v>
          </cell>
          <cell r="D893" t="str">
            <v xml:space="preserve">CACE CERDO corte  PALETA DE CERDO                 </v>
          </cell>
          <cell r="I893">
            <v>6215</v>
          </cell>
          <cell r="N893" t="str">
            <v>2002733000000</v>
          </cell>
        </row>
        <row r="894">
          <cell r="A894">
            <v>2734</v>
          </cell>
          <cell r="B894" t="str">
            <v xml:space="preserve">Sin Indicar         </v>
          </cell>
          <cell r="D894" t="str">
            <v xml:space="preserve">CACE CERDO PATITA                                 </v>
          </cell>
          <cell r="I894">
            <v>1405</v>
          </cell>
          <cell r="N894" t="str">
            <v>2002734000000</v>
          </cell>
        </row>
        <row r="895">
          <cell r="A895">
            <v>2736</v>
          </cell>
          <cell r="B895" t="str">
            <v xml:space="preserve">Sin Indicar         </v>
          </cell>
          <cell r="D895" t="str">
            <v xml:space="preserve">CAVE POLLO CAMELIAS don.Enrique.. x KG            </v>
          </cell>
          <cell r="I895">
            <v>3955</v>
          </cell>
          <cell r="N895" t="str">
            <v>2002736000000</v>
          </cell>
        </row>
        <row r="896">
          <cell r="A896">
            <v>2738</v>
          </cell>
          <cell r="B896" t="str">
            <v xml:space="preserve">Sin Indicar         </v>
          </cell>
          <cell r="D896" t="str">
            <v xml:space="preserve">CACO CORDERO x kg                                 </v>
          </cell>
          <cell r="I896">
            <v>5890</v>
          </cell>
          <cell r="N896" t="str">
            <v>2002738000000</v>
          </cell>
        </row>
        <row r="897">
          <cell r="A897">
            <v>2743</v>
          </cell>
          <cell r="B897" t="str">
            <v xml:space="preserve">Sin Indica          </v>
          </cell>
          <cell r="D897" t="str">
            <v xml:space="preserve">ROTI C TARTA CONG/PUER                            </v>
          </cell>
          <cell r="I897">
            <v>7400</v>
          </cell>
          <cell r="N897" t="str">
            <v>2002743000000</v>
          </cell>
        </row>
        <row r="898">
          <cell r="A898">
            <v>2746</v>
          </cell>
          <cell r="B898">
            <v>17927</v>
          </cell>
          <cell r="D898" t="str">
            <v xml:space="preserve">LAVA AYUDIN ORIGINAL 1X                           </v>
          </cell>
          <cell r="I898">
            <v>1437.9449999999999</v>
          </cell>
          <cell r="N898" t="str">
            <v>7793253001353</v>
          </cell>
        </row>
        <row r="899">
          <cell r="A899">
            <v>2747</v>
          </cell>
          <cell r="B899">
            <v>13347</v>
          </cell>
          <cell r="D899" t="str">
            <v xml:space="preserve">GALD B.SONRISAS FRAMB 324X                        </v>
          </cell>
          <cell r="I899">
            <v>4321.5990000000002</v>
          </cell>
          <cell r="N899" t="str">
            <v>7790040940307</v>
          </cell>
        </row>
        <row r="900">
          <cell r="A900">
            <v>2749</v>
          </cell>
          <cell r="B900">
            <v>0</v>
          </cell>
          <cell r="D900" t="str">
            <v xml:space="preserve">DULB CITRAL BAT.CHOC BARRA KGX                    </v>
          </cell>
          <cell r="I900">
            <v>7368.9</v>
          </cell>
          <cell r="N900" t="str">
            <v>2002749000000</v>
          </cell>
        </row>
        <row r="901">
          <cell r="A901">
            <v>2752</v>
          </cell>
          <cell r="B901" t="str">
            <v xml:space="preserve">Sin Indica          </v>
          </cell>
          <cell r="D901" t="str">
            <v xml:space="preserve">ROTI C TARTA CONG JAM/MUZZ                        </v>
          </cell>
          <cell r="I901">
            <v>6700.0010000000002</v>
          </cell>
          <cell r="N901" t="str">
            <v>2002752000000</v>
          </cell>
        </row>
        <row r="902">
          <cell r="A902">
            <v>2755</v>
          </cell>
          <cell r="B902" t="str">
            <v xml:space="preserve">Sin Indica          </v>
          </cell>
          <cell r="D902" t="str">
            <v xml:space="preserve">ROTI C TARTA CONG BROC/CHOC/ZANA                  </v>
          </cell>
          <cell r="I902">
            <v>7400</v>
          </cell>
          <cell r="N902" t="str">
            <v>2002755000000</v>
          </cell>
        </row>
        <row r="903">
          <cell r="A903">
            <v>2758</v>
          </cell>
          <cell r="B903" t="str">
            <v xml:space="preserve">Sin Indicar         </v>
          </cell>
          <cell r="D903" t="str">
            <v xml:space="preserve">CAVA NOVILLO AGUJA x kg                           </v>
          </cell>
          <cell r="I903">
            <v>11949</v>
          </cell>
          <cell r="N903" t="str">
            <v>2002758000000</v>
          </cell>
        </row>
        <row r="904">
          <cell r="A904">
            <v>2762</v>
          </cell>
          <cell r="B904" t="str">
            <v xml:space="preserve">Sin Indicar         </v>
          </cell>
          <cell r="D904" t="str">
            <v xml:space="preserve">CAVA NOVILLO BIFE CHORIZO                         </v>
          </cell>
          <cell r="I904">
            <v>21265</v>
          </cell>
          <cell r="N904" t="str">
            <v>2002762000000</v>
          </cell>
        </row>
        <row r="905">
          <cell r="A905">
            <v>2766</v>
          </cell>
          <cell r="B905" t="str">
            <v xml:space="preserve">Sin Indicar         </v>
          </cell>
          <cell r="D905" t="str">
            <v xml:space="preserve">CAVA NOVILLO BOLA LOMO                            </v>
          </cell>
          <cell r="I905">
            <v>20719</v>
          </cell>
          <cell r="N905" t="str">
            <v>2002766000000</v>
          </cell>
        </row>
        <row r="906">
          <cell r="A906">
            <v>2774</v>
          </cell>
          <cell r="B906" t="str">
            <v xml:space="preserve">Sin Indicar         </v>
          </cell>
          <cell r="D906" t="str">
            <v xml:space="preserve">CAVA NOVILLO COLITA CUADRIL                       </v>
          </cell>
          <cell r="I906">
            <v>25119</v>
          </cell>
          <cell r="N906" t="str">
            <v>2002774000000</v>
          </cell>
        </row>
        <row r="907">
          <cell r="A907">
            <v>2778</v>
          </cell>
          <cell r="B907" t="str">
            <v xml:space="preserve">Sin Indicar         </v>
          </cell>
          <cell r="D907" t="str">
            <v xml:space="preserve">CAVA NOVILLO COSTELETA x kg                       </v>
          </cell>
          <cell r="I907">
            <v>18305</v>
          </cell>
          <cell r="N907" t="str">
            <v>2002778000000</v>
          </cell>
        </row>
        <row r="908">
          <cell r="A908">
            <v>2779</v>
          </cell>
          <cell r="B908" t="str">
            <v xml:space="preserve">Sin Indicar         </v>
          </cell>
          <cell r="D908" t="str">
            <v xml:space="preserve">CAVA NOVILLO COSTILLA x kg                        </v>
          </cell>
          <cell r="I908">
            <v>14109</v>
          </cell>
          <cell r="N908" t="str">
            <v>2002779000000</v>
          </cell>
        </row>
        <row r="909">
          <cell r="A909">
            <v>2781</v>
          </cell>
          <cell r="B909" t="str">
            <v xml:space="preserve">Sin Indicar         </v>
          </cell>
          <cell r="D909" t="str">
            <v xml:space="preserve">CAVA NOVILLO CUADRADA xkg                         </v>
          </cell>
          <cell r="I909">
            <v>20645</v>
          </cell>
          <cell r="N909" t="str">
            <v>2002781000000</v>
          </cell>
        </row>
        <row r="910">
          <cell r="A910">
            <v>2782</v>
          </cell>
          <cell r="B910" t="str">
            <v xml:space="preserve">Sin Indicar         </v>
          </cell>
          <cell r="D910" t="str">
            <v xml:space="preserve">CAVA NOVILLO CUADRIL x kg                         </v>
          </cell>
          <cell r="I910">
            <v>21545</v>
          </cell>
          <cell r="N910" t="str">
            <v>2002782000000</v>
          </cell>
        </row>
        <row r="911">
          <cell r="A911">
            <v>2783</v>
          </cell>
          <cell r="B911" t="str">
            <v xml:space="preserve">Sin Indicar         </v>
          </cell>
          <cell r="D911" t="str">
            <v xml:space="preserve">CAVA NOVILLO PULPA PALETA                         </v>
          </cell>
          <cell r="I911">
            <v>19245</v>
          </cell>
          <cell r="N911" t="str">
            <v>2002783000000</v>
          </cell>
        </row>
        <row r="912">
          <cell r="A912">
            <v>2784</v>
          </cell>
          <cell r="B912" t="str">
            <v xml:space="preserve">Sin Indicar         </v>
          </cell>
          <cell r="D912" t="str">
            <v xml:space="preserve">CAVA NOVILLO FALDA x kg                           </v>
          </cell>
          <cell r="I912">
            <v>11129</v>
          </cell>
          <cell r="N912" t="str">
            <v>2002784000000</v>
          </cell>
        </row>
        <row r="913">
          <cell r="A913">
            <v>2786</v>
          </cell>
          <cell r="B913">
            <v>427004</v>
          </cell>
          <cell r="D913" t="str">
            <v xml:space="preserve">APER APEROL 750X                                  </v>
          </cell>
          <cell r="I913">
            <v>12436.13</v>
          </cell>
          <cell r="N913" t="str">
            <v>7891136057029</v>
          </cell>
        </row>
        <row r="914">
          <cell r="A914">
            <v>2789</v>
          </cell>
          <cell r="B914" t="str">
            <v xml:space="preserve">Sin Indicar         </v>
          </cell>
          <cell r="D914" t="str">
            <v xml:space="preserve">CAVA NOVILLO MATAMBRE x kg                        </v>
          </cell>
          <cell r="I914">
            <v>18675</v>
          </cell>
          <cell r="N914" t="str">
            <v>2002789000000</v>
          </cell>
        </row>
        <row r="915">
          <cell r="A915">
            <v>2791</v>
          </cell>
          <cell r="B915" t="str">
            <v xml:space="preserve">Sin Indicar         </v>
          </cell>
          <cell r="D915" t="str">
            <v xml:space="preserve">CAVA NOVILLO MILANESA DE CARNE x kg               </v>
          </cell>
          <cell r="I915">
            <v>13095</v>
          </cell>
          <cell r="N915" t="str">
            <v>2002791000000</v>
          </cell>
        </row>
        <row r="916">
          <cell r="A916">
            <v>2792</v>
          </cell>
          <cell r="B916">
            <v>15296</v>
          </cell>
          <cell r="D916" t="str">
            <v xml:space="preserve">BUDN COFLER C/CHIPS 215X                          </v>
          </cell>
          <cell r="I916">
            <v>4094.2460000000001</v>
          </cell>
          <cell r="N916" t="str">
            <v>7790040152960</v>
          </cell>
        </row>
        <row r="917">
          <cell r="A917">
            <v>2794</v>
          </cell>
          <cell r="B917" t="str">
            <v xml:space="preserve">Sin Indicar         </v>
          </cell>
          <cell r="D917" t="str">
            <v xml:space="preserve">CAVA NOVILLO MOLIDA COMUN x kg                    </v>
          </cell>
          <cell r="I917">
            <v>10885</v>
          </cell>
          <cell r="N917" t="str">
            <v>2002794000000</v>
          </cell>
        </row>
        <row r="918">
          <cell r="A918">
            <v>2795</v>
          </cell>
          <cell r="B918" t="str">
            <v xml:space="preserve">Sin Indicar         </v>
          </cell>
          <cell r="D918" t="str">
            <v xml:space="preserve">CAVA NOVILLO MOLIDA ESPECIAL x kg                 </v>
          </cell>
          <cell r="I918">
            <v>18589</v>
          </cell>
          <cell r="N918" t="str">
            <v>2002795000000</v>
          </cell>
        </row>
        <row r="919">
          <cell r="A919">
            <v>2796</v>
          </cell>
          <cell r="B919" t="str">
            <v xml:space="preserve">Sin Indicar         </v>
          </cell>
          <cell r="D919" t="str">
            <v xml:space="preserve">CAVA NOVILLO NALGA x kg                           </v>
          </cell>
          <cell r="I919">
            <v>21545</v>
          </cell>
          <cell r="N919" t="str">
            <v>2002796000000</v>
          </cell>
        </row>
        <row r="920">
          <cell r="A920">
            <v>2799</v>
          </cell>
          <cell r="B920" t="str">
            <v xml:space="preserve">Sin Indicar         </v>
          </cell>
          <cell r="D920" t="str">
            <v xml:space="preserve">CAVA NOVILLO OSOBUCO x kg                         </v>
          </cell>
          <cell r="I920">
            <v>9089</v>
          </cell>
          <cell r="N920" t="str">
            <v>2002799000000</v>
          </cell>
        </row>
        <row r="921">
          <cell r="A921">
            <v>2800</v>
          </cell>
          <cell r="B921" t="str">
            <v xml:space="preserve">Sin Indicar         </v>
          </cell>
          <cell r="D921" t="str">
            <v xml:space="preserve">CAVA NOVILLO PALETA C/HUESO x kg                  </v>
          </cell>
          <cell r="I921">
            <v>12599</v>
          </cell>
          <cell r="N921" t="str">
            <v>2002800000000</v>
          </cell>
        </row>
        <row r="922">
          <cell r="A922">
            <v>2802</v>
          </cell>
          <cell r="B922">
            <v>15297</v>
          </cell>
          <cell r="D922" t="str">
            <v xml:space="preserve">BUDN AGUILA C/CHIPS 215X                          </v>
          </cell>
          <cell r="I922">
            <v>4094.2460000000001</v>
          </cell>
          <cell r="N922" t="str">
            <v>7790040152977</v>
          </cell>
        </row>
        <row r="923">
          <cell r="A923">
            <v>2803</v>
          </cell>
          <cell r="B923" t="str">
            <v xml:space="preserve">Sin Indicar         </v>
          </cell>
          <cell r="D923" t="str">
            <v xml:space="preserve">CAVA NOVILLO PECETO                               </v>
          </cell>
          <cell r="I923">
            <v>21555</v>
          </cell>
          <cell r="N923" t="str">
            <v>2002803000000</v>
          </cell>
        </row>
        <row r="924">
          <cell r="A924">
            <v>2807</v>
          </cell>
          <cell r="B924" t="str">
            <v xml:space="preserve">Sin Indicar         </v>
          </cell>
          <cell r="D924" t="str">
            <v xml:space="preserve">FIQU EL PRADO CREMOSO X KG.                       </v>
          </cell>
          <cell r="I924">
            <v>9092.6959999999999</v>
          </cell>
          <cell r="N924" t="str">
            <v>2002807000000</v>
          </cell>
        </row>
        <row r="925">
          <cell r="A925">
            <v>2808</v>
          </cell>
          <cell r="B925">
            <v>979</v>
          </cell>
          <cell r="D925" t="str">
            <v xml:space="preserve">EDUL HILERET ZUCRA FORTE LIQ 200X                 </v>
          </cell>
          <cell r="I925">
            <v>3196.9279999999999</v>
          </cell>
          <cell r="N925" t="str">
            <v>7794940000857</v>
          </cell>
        </row>
        <row r="926">
          <cell r="A926">
            <v>2810</v>
          </cell>
          <cell r="B926">
            <v>70017</v>
          </cell>
          <cell r="D926" t="str">
            <v xml:space="preserve">ECBN ASAPRACTIC PLANO S/C 1X                      </v>
          </cell>
          <cell r="I926">
            <v>3462.53</v>
          </cell>
          <cell r="N926" t="str">
            <v>7792459007176</v>
          </cell>
        </row>
        <row r="927">
          <cell r="A927">
            <v>2812</v>
          </cell>
          <cell r="B927" t="str">
            <v xml:space="preserve">Sin Indicar         </v>
          </cell>
          <cell r="D927" t="str">
            <v xml:space="preserve">CAVA NOVILLO VACIO x kg                           </v>
          </cell>
          <cell r="I927">
            <v>22485</v>
          </cell>
          <cell r="N927" t="str">
            <v>2002812000000</v>
          </cell>
        </row>
        <row r="928">
          <cell r="A928">
            <v>2817</v>
          </cell>
          <cell r="B928" t="str">
            <v xml:space="preserve">D9TP                </v>
          </cell>
          <cell r="D928" t="str">
            <v xml:space="preserve">INSU RC TRIPODE 1X                                </v>
          </cell>
          <cell r="I928">
            <v>4378.99</v>
          </cell>
          <cell r="N928" t="str">
            <v>2817000000002</v>
          </cell>
        </row>
        <row r="929">
          <cell r="A929">
            <v>2818</v>
          </cell>
          <cell r="B929">
            <v>36003</v>
          </cell>
          <cell r="D929" t="str">
            <v xml:space="preserve">LAVA AYUDIN ORIGINAL 2X                           </v>
          </cell>
          <cell r="I929">
            <v>3129.9059999999999</v>
          </cell>
          <cell r="N929" t="str">
            <v>7793253006709</v>
          </cell>
        </row>
        <row r="930">
          <cell r="A930">
            <v>2819</v>
          </cell>
          <cell r="B930" t="str">
            <v xml:space="preserve">Sin Indicar         </v>
          </cell>
          <cell r="D930" t="str">
            <v xml:space="preserve">CAVA TERNERO AGUJA x kg                           </v>
          </cell>
          <cell r="I930">
            <v>12599</v>
          </cell>
          <cell r="N930" t="str">
            <v>2002819000000</v>
          </cell>
        </row>
        <row r="931">
          <cell r="A931">
            <v>2821</v>
          </cell>
          <cell r="B931" t="str">
            <v xml:space="preserve">Sin Indicar         </v>
          </cell>
          <cell r="D931" t="str">
            <v xml:space="preserve">CAVA TERNERO BIFE CHORIZO                         </v>
          </cell>
          <cell r="I931">
            <v>26815</v>
          </cell>
          <cell r="N931" t="str">
            <v>2002821000000</v>
          </cell>
        </row>
        <row r="932">
          <cell r="A932">
            <v>2823</v>
          </cell>
          <cell r="B932" t="str">
            <v xml:space="preserve">Sin Indicar         </v>
          </cell>
          <cell r="D932" t="str">
            <v xml:space="preserve">CAVA TERNERO BOLA LOMO                            </v>
          </cell>
          <cell r="I932">
            <v>23255</v>
          </cell>
          <cell r="N932" t="str">
            <v>2002823000000</v>
          </cell>
        </row>
        <row r="933">
          <cell r="A933">
            <v>2824</v>
          </cell>
          <cell r="B933">
            <v>41079</v>
          </cell>
          <cell r="D933" t="str">
            <v xml:space="preserve">BIZC EXQ.VAIN C/CHIPS 300X                        </v>
          </cell>
          <cell r="I933">
            <v>2545.1669999999999</v>
          </cell>
          <cell r="N933" t="str">
            <v>7790070410795</v>
          </cell>
        </row>
        <row r="934">
          <cell r="A934">
            <v>2825</v>
          </cell>
          <cell r="B934">
            <v>7540</v>
          </cell>
          <cell r="D934" t="str">
            <v xml:space="preserve">FIQU SANTA ROSA PROVOLONE X KG                    </v>
          </cell>
          <cell r="I934">
            <v>43137.27</v>
          </cell>
          <cell r="N934" t="str">
            <v>2002825000000</v>
          </cell>
        </row>
        <row r="935">
          <cell r="A935">
            <v>2827</v>
          </cell>
          <cell r="B935">
            <v>635</v>
          </cell>
          <cell r="D935" t="str">
            <v xml:space="preserve">LIML LYSOFORM BANO D/P 450X                       </v>
          </cell>
          <cell r="I935">
            <v>3755.0680000000002</v>
          </cell>
          <cell r="N935" t="str">
            <v>7790520987037</v>
          </cell>
        </row>
        <row r="936">
          <cell r="A936">
            <v>2829</v>
          </cell>
          <cell r="B936" t="str">
            <v xml:space="preserve">Sin Indicar         </v>
          </cell>
          <cell r="D936" t="str">
            <v xml:space="preserve">CAVA TERNERO COLITA CUADRIL                       </v>
          </cell>
          <cell r="I936">
            <v>25579</v>
          </cell>
          <cell r="N936" t="str">
            <v>2002829000000</v>
          </cell>
        </row>
        <row r="937">
          <cell r="A937">
            <v>2832</v>
          </cell>
          <cell r="B937" t="str">
            <v xml:space="preserve">Sin Indicar         </v>
          </cell>
          <cell r="D937" t="str">
            <v xml:space="preserve">CAVA TERNERO COSTELETA x kg                       </v>
          </cell>
          <cell r="I937">
            <v>19305</v>
          </cell>
          <cell r="N937" t="str">
            <v>2002832000000</v>
          </cell>
        </row>
        <row r="938">
          <cell r="A938">
            <v>2833</v>
          </cell>
          <cell r="B938" t="str">
            <v xml:space="preserve">Sin Indicar         </v>
          </cell>
          <cell r="D938" t="str">
            <v xml:space="preserve">CAVA TERNERO COSTILLA x kg                        </v>
          </cell>
          <cell r="I938">
            <v>23375</v>
          </cell>
          <cell r="N938" t="str">
            <v>2002833000000</v>
          </cell>
        </row>
        <row r="939">
          <cell r="A939">
            <v>2834</v>
          </cell>
          <cell r="B939">
            <v>1349</v>
          </cell>
          <cell r="D939" t="str">
            <v xml:space="preserve">QUER PAULINA RALL 40X                             </v>
          </cell>
          <cell r="I939">
            <v>1452.13</v>
          </cell>
          <cell r="N939" t="str">
            <v>7790398100118</v>
          </cell>
        </row>
        <row r="940">
          <cell r="A940">
            <v>2835</v>
          </cell>
          <cell r="B940" t="str">
            <v xml:space="preserve">Sin Indicar         </v>
          </cell>
          <cell r="D940" t="str">
            <v xml:space="preserve">CAVA TERNERO CUADRADA                             </v>
          </cell>
          <cell r="I940">
            <v>23255</v>
          </cell>
          <cell r="N940" t="str">
            <v>2002835000000</v>
          </cell>
        </row>
        <row r="941">
          <cell r="A941">
            <v>2836</v>
          </cell>
          <cell r="B941" t="str">
            <v xml:space="preserve">Sin Indicar         </v>
          </cell>
          <cell r="D941" t="str">
            <v xml:space="preserve">CAVA TERNERO CUADRIL                              </v>
          </cell>
          <cell r="I941">
            <v>24675</v>
          </cell>
          <cell r="N941" t="str">
            <v>2002836000000</v>
          </cell>
        </row>
        <row r="942">
          <cell r="A942">
            <v>2837</v>
          </cell>
          <cell r="B942" t="str">
            <v xml:space="preserve">Sin Indicar         </v>
          </cell>
          <cell r="D942" t="str">
            <v xml:space="preserve">CAVA TERNERO FALDA x kg                           </v>
          </cell>
          <cell r="I942">
            <v>11727</v>
          </cell>
          <cell r="N942" t="str">
            <v>2002837000000</v>
          </cell>
        </row>
        <row r="943">
          <cell r="A943">
            <v>2841</v>
          </cell>
          <cell r="B943" t="str">
            <v xml:space="preserve">Sin Indicar         </v>
          </cell>
          <cell r="D943" t="str">
            <v xml:space="preserve">CAVA TERNERO MATAMBRE x kg                        </v>
          </cell>
          <cell r="I943">
            <v>19145</v>
          </cell>
          <cell r="N943" t="str">
            <v>2002841000000</v>
          </cell>
        </row>
        <row r="944">
          <cell r="A944">
            <v>2842</v>
          </cell>
          <cell r="B944" t="str">
            <v xml:space="preserve">2171F               </v>
          </cell>
          <cell r="D944" t="str">
            <v xml:space="preserve">FRAC PAULINA CREMOSO X KG                         </v>
          </cell>
          <cell r="I944">
            <v>8660</v>
          </cell>
          <cell r="N944" t="str">
            <v>2002842000000</v>
          </cell>
        </row>
        <row r="945">
          <cell r="A945">
            <v>2843</v>
          </cell>
          <cell r="B945" t="str">
            <v xml:space="preserve">Sin Indicar         </v>
          </cell>
          <cell r="D945" t="str">
            <v xml:space="preserve">YERB ROSAMONTE PREMIUM 500X                       </v>
          </cell>
          <cell r="I945">
            <v>7398.2529999999997</v>
          </cell>
          <cell r="N945" t="str">
            <v>7790411001378</v>
          </cell>
        </row>
        <row r="946">
          <cell r="A946">
            <v>2844</v>
          </cell>
          <cell r="B946" t="str">
            <v xml:space="preserve">Sin Indicar         </v>
          </cell>
          <cell r="D946" t="str">
            <v xml:space="preserve">CAVA TERNERO NALGA                                </v>
          </cell>
          <cell r="I946">
            <v>23857</v>
          </cell>
          <cell r="N946" t="str">
            <v>2002844000000</v>
          </cell>
        </row>
        <row r="947">
          <cell r="A947">
            <v>2845</v>
          </cell>
          <cell r="B947" t="str">
            <v xml:space="preserve">Sin Indicar         </v>
          </cell>
          <cell r="D947" t="str">
            <v xml:space="preserve">ROTI VERDURAS GRATINADAS                          </v>
          </cell>
          <cell r="I947">
            <v>15000</v>
          </cell>
          <cell r="N947" t="str">
            <v>2002845000000</v>
          </cell>
        </row>
        <row r="948">
          <cell r="A948">
            <v>2846</v>
          </cell>
          <cell r="B948" t="str">
            <v xml:space="preserve">Sin Indicar         </v>
          </cell>
          <cell r="D948" t="str">
            <v xml:space="preserve">CAVA TERNERO PULPA PALETA                         </v>
          </cell>
          <cell r="I948">
            <v>21515</v>
          </cell>
          <cell r="N948" t="str">
            <v>2002846000000</v>
          </cell>
        </row>
        <row r="949">
          <cell r="A949">
            <v>2847</v>
          </cell>
          <cell r="B949" t="str">
            <v xml:space="preserve">Sin Indicar         </v>
          </cell>
          <cell r="D949" t="str">
            <v xml:space="preserve">CAVA TERNERO PECETO                               </v>
          </cell>
          <cell r="I949">
            <v>23915</v>
          </cell>
          <cell r="N949" t="str">
            <v>2002847000000</v>
          </cell>
        </row>
        <row r="950">
          <cell r="A950">
            <v>2848</v>
          </cell>
          <cell r="B950" t="str">
            <v xml:space="preserve">Sin Indicar         </v>
          </cell>
          <cell r="D950" t="str">
            <v xml:space="preserve">ROTI S SANDWICH PEBETE JYQ                        </v>
          </cell>
          <cell r="I950">
            <v>2000</v>
          </cell>
          <cell r="N950" t="str">
            <v>2002848000000</v>
          </cell>
        </row>
        <row r="951">
          <cell r="A951">
            <v>2851</v>
          </cell>
          <cell r="B951">
            <v>277</v>
          </cell>
          <cell r="D951" t="str">
            <v xml:space="preserve">LUSZ COBRA BRILLO NEG 60X                         </v>
          </cell>
          <cell r="I951">
            <v>5452.3890000000001</v>
          </cell>
          <cell r="N951" t="str">
            <v>7791130001687</v>
          </cell>
        </row>
        <row r="952">
          <cell r="A952">
            <v>2853</v>
          </cell>
          <cell r="B952" t="str">
            <v xml:space="preserve">Sin Indicar         </v>
          </cell>
          <cell r="D952" t="str">
            <v xml:space="preserve">CAVA TERNERO VACIO x kg                           </v>
          </cell>
          <cell r="I952">
            <v>24345</v>
          </cell>
          <cell r="N952" t="str">
            <v>2002853000000</v>
          </cell>
        </row>
        <row r="953">
          <cell r="A953">
            <v>2854</v>
          </cell>
          <cell r="B953" t="str">
            <v xml:space="preserve">Sin Indicar         </v>
          </cell>
          <cell r="D953" t="str">
            <v xml:space="preserve">CAVA TERNERO  CORTE AMERICANO x KG                </v>
          </cell>
          <cell r="I953">
            <v>22055</v>
          </cell>
          <cell r="N953" t="str">
            <v>2002854000000</v>
          </cell>
        </row>
        <row r="954">
          <cell r="A954">
            <v>2855</v>
          </cell>
          <cell r="B954" t="str">
            <v xml:space="preserve">Sin Indicar         </v>
          </cell>
          <cell r="D954" t="str">
            <v xml:space="preserve">CACE CERDO PROD. MILAN. DE CERDO                  </v>
          </cell>
          <cell r="I954">
            <v>9355</v>
          </cell>
          <cell r="N954" t="str">
            <v>2002855000000</v>
          </cell>
        </row>
        <row r="955">
          <cell r="A955">
            <v>2857</v>
          </cell>
          <cell r="B955" t="str">
            <v xml:space="preserve">Sin Indica          </v>
          </cell>
          <cell r="D955" t="str">
            <v xml:space="preserve">ROTI J JUGO EXPRIM NARAN BOT 500cc                </v>
          </cell>
          <cell r="I955">
            <v>2700</v>
          </cell>
          <cell r="N955" t="str">
            <v>2002857000000</v>
          </cell>
        </row>
        <row r="956">
          <cell r="A956">
            <v>2859</v>
          </cell>
          <cell r="B956" t="str">
            <v xml:space="preserve">Sin Indicar         </v>
          </cell>
          <cell r="D956" t="str">
            <v xml:space="preserve">INGC A.M. BONDIOLA  XKG                           </v>
          </cell>
          <cell r="I956">
            <v>8732.2620000000006</v>
          </cell>
          <cell r="N956" t="str">
            <v>2002859000000</v>
          </cell>
        </row>
        <row r="957">
          <cell r="A957">
            <v>2864</v>
          </cell>
          <cell r="B957" t="str">
            <v xml:space="preserve">Sin Indicar         </v>
          </cell>
          <cell r="D957" t="str">
            <v xml:space="preserve">CAVA NOVILLO LOMITO C/CORDON                      </v>
          </cell>
          <cell r="I957">
            <v>26089</v>
          </cell>
          <cell r="N957" t="str">
            <v>2002864000000</v>
          </cell>
        </row>
        <row r="958">
          <cell r="A958">
            <v>2869</v>
          </cell>
          <cell r="B958" t="str">
            <v xml:space="preserve">Sin Indicar         </v>
          </cell>
          <cell r="D958" t="str">
            <v xml:space="preserve">CAVA PROD. MILA CARNE MOLIDA                      </v>
          </cell>
          <cell r="I958">
            <v>15139</v>
          </cell>
          <cell r="N958" t="str">
            <v>2002869000000</v>
          </cell>
        </row>
        <row r="959">
          <cell r="A959">
            <v>2870</v>
          </cell>
          <cell r="B959" t="str">
            <v xml:space="preserve">Sin Indicar         </v>
          </cell>
          <cell r="D959" t="str">
            <v xml:space="preserve">CAVA NOVILLITO COSTILLA x kg                      </v>
          </cell>
          <cell r="I959">
            <v>17069</v>
          </cell>
          <cell r="N959" t="str">
            <v>2002870000000</v>
          </cell>
        </row>
        <row r="960">
          <cell r="A960">
            <v>2871</v>
          </cell>
          <cell r="B960">
            <v>6159</v>
          </cell>
          <cell r="D960" t="str">
            <v xml:space="preserve">ENJB PLAX LUMIN WHITE 500X                        </v>
          </cell>
          <cell r="I960">
            <v>9367.5429999999997</v>
          </cell>
          <cell r="N960" t="str">
            <v>7793100141348</v>
          </cell>
        </row>
        <row r="961">
          <cell r="A961">
            <v>2872</v>
          </cell>
          <cell r="B961">
            <v>59</v>
          </cell>
          <cell r="D961" t="str">
            <v xml:space="preserve">PANI C.CHIPA xKG                                  </v>
          </cell>
          <cell r="I961">
            <v>17400.009999999998</v>
          </cell>
          <cell r="N961" t="str">
            <v>2002872000000</v>
          </cell>
        </row>
        <row r="962">
          <cell r="A962">
            <v>2873</v>
          </cell>
          <cell r="B962">
            <v>3246</v>
          </cell>
          <cell r="D962" t="str">
            <v xml:space="preserve">CRED COLGATE NEUTRA MTA FRESC 180X                </v>
          </cell>
          <cell r="I962">
            <v>5531.558</v>
          </cell>
          <cell r="N962" t="str">
            <v>7891024027738</v>
          </cell>
        </row>
        <row r="963">
          <cell r="A963">
            <v>2875</v>
          </cell>
          <cell r="B963" t="str">
            <v xml:space="preserve">Sin Indicar         </v>
          </cell>
          <cell r="D963" t="str">
            <v xml:space="preserve">CACE PORC T.P. SOLOMILLO X KG                     </v>
          </cell>
          <cell r="I963">
            <v>7149</v>
          </cell>
          <cell r="N963" t="str">
            <v>2002875000000</v>
          </cell>
        </row>
        <row r="964">
          <cell r="A964">
            <v>2876</v>
          </cell>
          <cell r="B964">
            <v>281</v>
          </cell>
          <cell r="D964" t="str">
            <v xml:space="preserve">CEP  COLGTE MAXWHITE ESTR  2X1                    </v>
          </cell>
          <cell r="I964">
            <v>7002.5780000000004</v>
          </cell>
          <cell r="N964" t="str">
            <v xml:space="preserve">99176316565  </v>
          </cell>
        </row>
        <row r="965">
          <cell r="A965">
            <v>2877</v>
          </cell>
          <cell r="B965" t="str">
            <v xml:space="preserve">Sin Indicar         </v>
          </cell>
          <cell r="D965" t="str">
            <v xml:space="preserve">CAVA TERNERO LOMITO C/CORDON                      </v>
          </cell>
          <cell r="I965">
            <v>26709</v>
          </cell>
          <cell r="N965" t="str">
            <v>2002877000000</v>
          </cell>
        </row>
        <row r="966">
          <cell r="A966">
            <v>2878</v>
          </cell>
          <cell r="B966" t="str">
            <v xml:space="preserve">Sin Indicar         </v>
          </cell>
          <cell r="D966" t="str">
            <v xml:space="preserve">CAVA PROD. MILANESA DE LOMO                       </v>
          </cell>
          <cell r="I966">
            <v>23069</v>
          </cell>
          <cell r="N966" t="str">
            <v>2002878000000</v>
          </cell>
        </row>
        <row r="967">
          <cell r="A967">
            <v>2880</v>
          </cell>
          <cell r="B967" t="str">
            <v xml:space="preserve">Sin Indicar         </v>
          </cell>
          <cell r="D967" t="str">
            <v xml:space="preserve">CAVA PROD.MILANESA DE PECETO                      </v>
          </cell>
          <cell r="I967">
            <v>23069</v>
          </cell>
          <cell r="N967" t="str">
            <v>2002880000000</v>
          </cell>
        </row>
        <row r="968">
          <cell r="A968">
            <v>2881</v>
          </cell>
          <cell r="B968">
            <v>0</v>
          </cell>
          <cell r="D968" t="str">
            <v xml:space="preserve">CACE FADEL DUO x KG                               </v>
          </cell>
          <cell r="I968">
            <v>7025</v>
          </cell>
          <cell r="N968" t="str">
            <v>2002881000000</v>
          </cell>
        </row>
        <row r="969">
          <cell r="A969">
            <v>2882</v>
          </cell>
          <cell r="B969">
            <v>0</v>
          </cell>
          <cell r="D969" t="str">
            <v xml:space="preserve">CAVA  E.V. CUADRADA x KG                          </v>
          </cell>
          <cell r="I969">
            <v>23619</v>
          </cell>
          <cell r="N969" t="str">
            <v>2002882000000</v>
          </cell>
        </row>
        <row r="970">
          <cell r="A970">
            <v>2883</v>
          </cell>
          <cell r="B970" t="str">
            <v xml:space="preserve">Sin Indicar         </v>
          </cell>
          <cell r="D970" t="str">
            <v xml:space="preserve">CAVA tomasello VACIO novillito x KG               </v>
          </cell>
          <cell r="I970">
            <v>23213.82</v>
          </cell>
          <cell r="N970" t="str">
            <v>2002883000000</v>
          </cell>
        </row>
        <row r="971">
          <cell r="A971">
            <v>2884</v>
          </cell>
          <cell r="B971">
            <v>3243</v>
          </cell>
          <cell r="D971" t="str">
            <v xml:space="preserve">CEP  COLG SLIM SOFT BLACK 2X1X                    </v>
          </cell>
          <cell r="I971">
            <v>10881.6</v>
          </cell>
          <cell r="N971" t="str">
            <v>7509546061689</v>
          </cell>
        </row>
        <row r="972">
          <cell r="A972">
            <v>2887</v>
          </cell>
          <cell r="B972">
            <v>0</v>
          </cell>
          <cell r="D972" t="str">
            <v xml:space="preserve">INGB INGRESO RES CANCIANI corte magro x kg        </v>
          </cell>
          <cell r="I972">
            <v>9450.0040000000008</v>
          </cell>
          <cell r="N972" t="str">
            <v>2887000000005</v>
          </cell>
        </row>
        <row r="973">
          <cell r="A973">
            <v>2891</v>
          </cell>
          <cell r="B973">
            <v>1093</v>
          </cell>
          <cell r="D973" t="str">
            <v xml:space="preserve">JUGP TANG NAR-DURAZNO SOB 1X                      </v>
          </cell>
          <cell r="I973">
            <v>463.726</v>
          </cell>
          <cell r="N973" t="str">
            <v>7622300868819</v>
          </cell>
        </row>
        <row r="974">
          <cell r="A974">
            <v>2893</v>
          </cell>
          <cell r="B974">
            <v>408</v>
          </cell>
          <cell r="D974" t="str">
            <v xml:space="preserve">CHO DONA PUPA GRANO AMAR 340X                     </v>
          </cell>
          <cell r="I974">
            <v>1665.8440000000001</v>
          </cell>
          <cell r="N974" t="str">
            <v>7798096031116</v>
          </cell>
        </row>
        <row r="975">
          <cell r="A975">
            <v>2896</v>
          </cell>
          <cell r="B975">
            <v>1329</v>
          </cell>
          <cell r="D975" t="str">
            <v xml:space="preserve">ACEI CASTELL VDE D/P 180X                         </v>
          </cell>
          <cell r="I975">
            <v>2199.1959999999999</v>
          </cell>
          <cell r="N975" t="str">
            <v>7791675000503</v>
          </cell>
        </row>
        <row r="976">
          <cell r="A976">
            <v>2900</v>
          </cell>
          <cell r="B976">
            <v>60234</v>
          </cell>
          <cell r="D976" t="str">
            <v xml:space="preserve">LAVA AYUDIN GEL CITRUS 700X                       </v>
          </cell>
          <cell r="I976">
            <v>3714.9079999999999</v>
          </cell>
          <cell r="N976" t="str">
            <v>7793253341510</v>
          </cell>
        </row>
        <row r="977">
          <cell r="A977">
            <v>2906</v>
          </cell>
          <cell r="B977">
            <v>20301</v>
          </cell>
          <cell r="D977" t="str">
            <v xml:space="preserve">INGB INGRESO swift COSTILLA S/V/M                 </v>
          </cell>
          <cell r="I977">
            <v>10829</v>
          </cell>
          <cell r="N977" t="str">
            <v>2906000000003</v>
          </cell>
        </row>
        <row r="978">
          <cell r="A978">
            <v>2907</v>
          </cell>
          <cell r="B978">
            <v>3201</v>
          </cell>
          <cell r="D978" t="str">
            <v xml:space="preserve">CAEMB TROZER CHORIZO 4X                           </v>
          </cell>
          <cell r="I978">
            <v>13565</v>
          </cell>
          <cell r="N978" t="str">
            <v>2002907000000</v>
          </cell>
        </row>
        <row r="979">
          <cell r="A979">
            <v>2910</v>
          </cell>
          <cell r="B979" t="str">
            <v xml:space="preserve">2172F               </v>
          </cell>
          <cell r="D979" t="str">
            <v xml:space="preserve">FRAC PAULINA DANBO X KG                           </v>
          </cell>
          <cell r="I979">
            <v>12314</v>
          </cell>
          <cell r="N979" t="str">
            <v>2002910000000</v>
          </cell>
        </row>
        <row r="980">
          <cell r="A980">
            <v>2911</v>
          </cell>
          <cell r="B980">
            <v>639</v>
          </cell>
          <cell r="D980" t="str">
            <v xml:space="preserve">LIML LYSOFORM BANO GAT 500X                       </v>
          </cell>
          <cell r="I980">
            <v>9363.3629999999994</v>
          </cell>
          <cell r="N980" t="str">
            <v>7790520987020</v>
          </cell>
        </row>
        <row r="981">
          <cell r="A981">
            <v>2912</v>
          </cell>
          <cell r="B981">
            <v>12315</v>
          </cell>
          <cell r="D981" t="str">
            <v xml:space="preserve">FIAM RECREO FIAMB COC PATA CERDO(405)             </v>
          </cell>
          <cell r="I981">
            <v>9042.8449999999993</v>
          </cell>
          <cell r="N981" t="str">
            <v>2002912000000</v>
          </cell>
        </row>
        <row r="982">
          <cell r="A982">
            <v>2914</v>
          </cell>
          <cell r="B982">
            <v>14110</v>
          </cell>
          <cell r="D982" t="str">
            <v xml:space="preserve">FIAM RECREO MORTADELA BOLG VEJ X KG               </v>
          </cell>
          <cell r="I982">
            <v>8379.9060000000009</v>
          </cell>
          <cell r="N982" t="str">
            <v>2002914000000</v>
          </cell>
        </row>
        <row r="983">
          <cell r="A983">
            <v>2915</v>
          </cell>
          <cell r="B983" t="str">
            <v xml:space="preserve">Sin Indica          </v>
          </cell>
          <cell r="D983" t="str">
            <v xml:space="preserve">ROTI J JUGO EXPRIM NARAN BOT 250cc                </v>
          </cell>
          <cell r="I983">
            <v>1570.002</v>
          </cell>
          <cell r="N983" t="str">
            <v>2002915000000</v>
          </cell>
        </row>
        <row r="984">
          <cell r="A984">
            <v>2916</v>
          </cell>
          <cell r="B984">
            <v>60222</v>
          </cell>
          <cell r="D984" t="str">
            <v xml:space="preserve">LAVA AYUDIN LAVANDA 1X                            </v>
          </cell>
          <cell r="I984">
            <v>2092.873</v>
          </cell>
          <cell r="N984" t="str">
            <v>7793253001377</v>
          </cell>
        </row>
        <row r="985">
          <cell r="A985">
            <v>2917</v>
          </cell>
          <cell r="B985">
            <v>3231</v>
          </cell>
          <cell r="D985" t="str">
            <v xml:space="preserve">CAEM TROZER MORCILLA 4X                           </v>
          </cell>
          <cell r="I985">
            <v>10225</v>
          </cell>
          <cell r="N985" t="str">
            <v>2002917000000</v>
          </cell>
        </row>
        <row r="986">
          <cell r="A986">
            <v>2918</v>
          </cell>
          <cell r="B986">
            <v>2055</v>
          </cell>
          <cell r="D986" t="str">
            <v xml:space="preserve">INSU ACEI NUCETE N5 NEGR BL XKG                   </v>
          </cell>
          <cell r="I986">
            <v>62631.383999999998</v>
          </cell>
          <cell r="N986" t="str">
            <v>2002918000000</v>
          </cell>
        </row>
        <row r="987">
          <cell r="A987">
            <v>2919</v>
          </cell>
          <cell r="B987">
            <v>12311</v>
          </cell>
          <cell r="D987" t="str">
            <v xml:space="preserve">INSU RECREO FIAMBRE PATA X KG                     </v>
          </cell>
          <cell r="I987">
            <v>6027.76</v>
          </cell>
          <cell r="N987" t="str">
            <v>2002919000000</v>
          </cell>
        </row>
        <row r="988">
          <cell r="A988">
            <v>2920</v>
          </cell>
          <cell r="B988">
            <v>173</v>
          </cell>
          <cell r="D988" t="str">
            <v xml:space="preserve">CARA TIC-TAC MTA 1X                               </v>
          </cell>
          <cell r="I988">
            <v>1300.2560000000001</v>
          </cell>
          <cell r="N988" t="str">
            <v xml:space="preserve">78606487     </v>
          </cell>
        </row>
        <row r="989">
          <cell r="A989">
            <v>2921</v>
          </cell>
          <cell r="B989">
            <v>60223</v>
          </cell>
          <cell r="D989" t="str">
            <v xml:space="preserve">LAVA AYUDIN LAVANDA 2X                            </v>
          </cell>
          <cell r="I989">
            <v>4123.8990000000003</v>
          </cell>
          <cell r="N989" t="str">
            <v>7793253001384</v>
          </cell>
        </row>
        <row r="990">
          <cell r="A990">
            <v>2922</v>
          </cell>
          <cell r="B990">
            <v>715</v>
          </cell>
          <cell r="D990" t="str">
            <v xml:space="preserve">INSU ACEI CEBILA VERD S/CAR XKG                   </v>
          </cell>
          <cell r="I990">
            <v>16995.296999999999</v>
          </cell>
          <cell r="N990" t="str">
            <v>2002922000000</v>
          </cell>
        </row>
        <row r="991">
          <cell r="A991">
            <v>2925</v>
          </cell>
          <cell r="B991">
            <v>10103</v>
          </cell>
          <cell r="D991" t="str">
            <v xml:space="preserve">FIAM RECREO JAMON CRUDO X KG                      </v>
          </cell>
          <cell r="I991">
            <v>42578.68</v>
          </cell>
          <cell r="N991" t="str">
            <v>2002925000000</v>
          </cell>
        </row>
        <row r="992">
          <cell r="A992">
            <v>2928</v>
          </cell>
          <cell r="B992" t="str">
            <v xml:space="preserve">puri67149           </v>
          </cell>
          <cell r="D992" t="str">
            <v xml:space="preserve">ALGA CAT CHOW ADULT CARNES 500X                   </v>
          </cell>
          <cell r="I992">
            <v>4737.9740000000002</v>
          </cell>
          <cell r="N992" t="str">
            <v>7790430081092</v>
          </cell>
        </row>
        <row r="993">
          <cell r="A993">
            <v>2931</v>
          </cell>
          <cell r="B993">
            <v>775</v>
          </cell>
          <cell r="D993" t="str">
            <v xml:space="preserve">MERM CRMLLOT DAM LIGHT 390X                       </v>
          </cell>
          <cell r="I993">
            <v>2755.9169999999999</v>
          </cell>
          <cell r="N993" t="str">
            <v>7793046007753</v>
          </cell>
        </row>
        <row r="994">
          <cell r="A994">
            <v>2932</v>
          </cell>
          <cell r="B994">
            <v>57131002</v>
          </cell>
          <cell r="D994" t="str">
            <v xml:space="preserve">DESL ESENCIAL LIMON 1.8X                          </v>
          </cell>
          <cell r="I994">
            <v>2111.317</v>
          </cell>
          <cell r="N994" t="str">
            <v>7797470006870</v>
          </cell>
        </row>
        <row r="995">
          <cell r="A995">
            <v>2934</v>
          </cell>
          <cell r="B995" t="str">
            <v xml:space="preserve">15610F              </v>
          </cell>
          <cell r="D995" t="str">
            <v xml:space="preserve">FRAC RECREO MILAN X KG                            </v>
          </cell>
          <cell r="I995">
            <v>17373.32</v>
          </cell>
          <cell r="N995" t="str">
            <v>2002934000000</v>
          </cell>
        </row>
        <row r="996">
          <cell r="A996">
            <v>2946</v>
          </cell>
          <cell r="B996">
            <v>183</v>
          </cell>
          <cell r="D996" t="str">
            <v xml:space="preserve">PANI C.BIZC SALADO 250X                           </v>
          </cell>
          <cell r="I996">
            <v>1551.5039999999999</v>
          </cell>
          <cell r="N996" t="str">
            <v>7900000182801</v>
          </cell>
        </row>
        <row r="997">
          <cell r="A997">
            <v>2948</v>
          </cell>
          <cell r="B997" t="str">
            <v xml:space="preserve">Sin Indicar         </v>
          </cell>
          <cell r="D997" t="str">
            <v xml:space="preserve">CAVA NOVILLO ASOTILLO                             </v>
          </cell>
          <cell r="I997">
            <v>14815</v>
          </cell>
          <cell r="N997" t="str">
            <v>2002948000000</v>
          </cell>
        </row>
        <row r="998">
          <cell r="A998">
            <v>2967</v>
          </cell>
          <cell r="B998">
            <v>1418</v>
          </cell>
          <cell r="D998" t="str">
            <v xml:space="preserve">BISO GATORADE COOL BLUE PET 500X                  </v>
          </cell>
          <cell r="I998">
            <v>1945.088</v>
          </cell>
          <cell r="N998" t="str">
            <v>7792170042258</v>
          </cell>
        </row>
        <row r="999">
          <cell r="A999">
            <v>2973</v>
          </cell>
          <cell r="B999">
            <v>5104</v>
          </cell>
          <cell r="D999" t="str">
            <v xml:space="preserve">SALF CELUSAL FINA PAQUETE 500X                    </v>
          </cell>
          <cell r="I999">
            <v>1358.65</v>
          </cell>
          <cell r="N999" t="str">
            <v>7790072001014</v>
          </cell>
        </row>
        <row r="1000">
          <cell r="A1000">
            <v>2974</v>
          </cell>
          <cell r="B1000">
            <v>72020</v>
          </cell>
          <cell r="D1000" t="str">
            <v xml:space="preserve">SALF CELUSAL FINA LGHT EST 500X                   </v>
          </cell>
          <cell r="I1000">
            <v>5809.3429999999998</v>
          </cell>
          <cell r="N1000" t="str">
            <v>7790072179607</v>
          </cell>
        </row>
        <row r="1001">
          <cell r="A1001">
            <v>2976</v>
          </cell>
          <cell r="B1001">
            <v>146</v>
          </cell>
          <cell r="D1001" t="str">
            <v xml:space="preserve">TEHI TARAGUI SILV ENSUENO 20X                     </v>
          </cell>
          <cell r="I1001">
            <v>2197.3890000000001</v>
          </cell>
          <cell r="N1001" t="str">
            <v>7790387712445</v>
          </cell>
        </row>
        <row r="1002">
          <cell r="A1002">
            <v>2978</v>
          </cell>
          <cell r="B1002">
            <v>5422</v>
          </cell>
          <cell r="D1002" t="str">
            <v xml:space="preserve">SALF CELUSAL FINA SALERO 250X                     </v>
          </cell>
          <cell r="I1002">
            <v>3147.6610000000001</v>
          </cell>
          <cell r="N1002" t="str">
            <v xml:space="preserve">77956262     </v>
          </cell>
        </row>
        <row r="1003">
          <cell r="A1003">
            <v>2979</v>
          </cell>
          <cell r="B1003" t="str">
            <v xml:space="preserve">242-22              </v>
          </cell>
          <cell r="D1003" t="str">
            <v xml:space="preserve">VINF STFELICIEN C.SAUV. 750X                      </v>
          </cell>
          <cell r="I1003">
            <v>15209.99</v>
          </cell>
          <cell r="N1003" t="str">
            <v>7794450024015</v>
          </cell>
        </row>
        <row r="1004">
          <cell r="A1004">
            <v>2982</v>
          </cell>
          <cell r="B1004">
            <v>5401</v>
          </cell>
          <cell r="D1004" t="str">
            <v xml:space="preserve">SALG CELUSAL GRUE PTE 1X                          </v>
          </cell>
          <cell r="I1004">
            <v>2286.4810000000002</v>
          </cell>
          <cell r="N1004" t="str">
            <v>7791004000099</v>
          </cell>
        </row>
        <row r="1005">
          <cell r="A1005">
            <v>2990</v>
          </cell>
          <cell r="B1005">
            <v>10704</v>
          </cell>
          <cell r="D1005" t="str">
            <v xml:space="preserve">COCO GARAVANO CHURRO 2.5X                         </v>
          </cell>
          <cell r="I1005">
            <v>6579.375</v>
          </cell>
          <cell r="N1005" t="str">
            <v>7798030033985</v>
          </cell>
        </row>
        <row r="1006">
          <cell r="A1006">
            <v>2993</v>
          </cell>
          <cell r="B1006">
            <v>153</v>
          </cell>
          <cell r="D1006" t="str">
            <v xml:space="preserve">AZUC D.ANCLAS NEGRA 250X                          </v>
          </cell>
          <cell r="I1006">
            <v>2185.616</v>
          </cell>
          <cell r="N1006" t="str">
            <v>7792900092904</v>
          </cell>
        </row>
        <row r="1007">
          <cell r="A1007">
            <v>2995</v>
          </cell>
          <cell r="B1007">
            <v>0</v>
          </cell>
          <cell r="D1007" t="str">
            <v xml:space="preserve">DULB CITRAL BAT.CHO LATA XKG S                    </v>
          </cell>
          <cell r="I1007">
            <v>8597.0499999999993</v>
          </cell>
          <cell r="N1007" t="str">
            <v>2002995000000</v>
          </cell>
        </row>
        <row r="1008">
          <cell r="A1008">
            <v>2996</v>
          </cell>
          <cell r="B1008" t="str">
            <v xml:space="preserve">Sin Indicar         </v>
          </cell>
          <cell r="D1008" t="str">
            <v xml:space="preserve">CAVA NOVILLO TORTUGUITA                           </v>
          </cell>
          <cell r="I1008">
            <v>20655</v>
          </cell>
          <cell r="N1008" t="str">
            <v>2002996000000</v>
          </cell>
        </row>
        <row r="1009">
          <cell r="A1009">
            <v>3001</v>
          </cell>
          <cell r="B1009">
            <v>68918147</v>
          </cell>
          <cell r="D1009" t="str">
            <v xml:space="preserve">SHAM DOVE RECON COMPL 400X                        </v>
          </cell>
          <cell r="I1009">
            <v>8190.6959999999999</v>
          </cell>
          <cell r="N1009" t="str">
            <v>7791293029603</v>
          </cell>
        </row>
        <row r="1010">
          <cell r="A1010">
            <v>3008</v>
          </cell>
          <cell r="B1010">
            <v>100061</v>
          </cell>
          <cell r="D1010" t="str">
            <v xml:space="preserve">MACO UNION S/ENS 25X                              </v>
          </cell>
          <cell r="I1010">
            <v>1860.52</v>
          </cell>
          <cell r="N1010" t="str">
            <v>7790387231199</v>
          </cell>
        </row>
        <row r="1011">
          <cell r="A1011">
            <v>3029</v>
          </cell>
          <cell r="B1011">
            <v>8504</v>
          </cell>
          <cell r="D1011" t="str">
            <v xml:space="preserve">HISO JOHNS COTONETES 75X                          </v>
          </cell>
          <cell r="I1011">
            <v>2328.826</v>
          </cell>
          <cell r="N1011" t="str">
            <v>7891010560737</v>
          </cell>
        </row>
        <row r="1012">
          <cell r="A1012">
            <v>3030</v>
          </cell>
          <cell r="B1012">
            <v>2142</v>
          </cell>
          <cell r="D1012" t="str">
            <v xml:space="preserve">LARI TREGAR RICOTA LIGHT 290X                     </v>
          </cell>
          <cell r="I1012">
            <v>3700.5210000000002</v>
          </cell>
          <cell r="N1012" t="str">
            <v>7793913001112</v>
          </cell>
        </row>
        <row r="1013">
          <cell r="A1013">
            <v>3035</v>
          </cell>
          <cell r="B1013" t="str">
            <v xml:space="preserve">502F                </v>
          </cell>
          <cell r="D1013" t="str">
            <v xml:space="preserve">FRAC PAULINA GOUDA X KG                           </v>
          </cell>
          <cell r="I1013">
            <v>19412.150000000001</v>
          </cell>
          <cell r="N1013" t="str">
            <v>2003035000000</v>
          </cell>
        </row>
        <row r="1014">
          <cell r="A1014">
            <v>3044</v>
          </cell>
          <cell r="B1014">
            <v>10176</v>
          </cell>
          <cell r="D1014" t="str">
            <v xml:space="preserve">CAFI LA VIRG SUAV BAL FSCO 100X                   </v>
          </cell>
          <cell r="I1014">
            <v>5379.8410000000003</v>
          </cell>
          <cell r="N1014" t="str">
            <v>7790150102039</v>
          </cell>
        </row>
        <row r="1015">
          <cell r="A1015">
            <v>3047</v>
          </cell>
          <cell r="B1015">
            <v>69657410</v>
          </cell>
          <cell r="D1015" t="str">
            <v xml:space="preserve">MAYO HELLMANNS LIVIANA D/P 237X                   </v>
          </cell>
          <cell r="I1015">
            <v>1526.5730000000001</v>
          </cell>
          <cell r="N1015" t="str">
            <v>7794000960145</v>
          </cell>
        </row>
        <row r="1016">
          <cell r="A1016">
            <v>3048</v>
          </cell>
          <cell r="B1016" t="str">
            <v xml:space="preserve">480-21              </v>
          </cell>
          <cell r="D1016" t="str">
            <v xml:space="preserve">VINF ENEMIGO MALBEC 750X                          </v>
          </cell>
          <cell r="I1016">
            <v>28381.5</v>
          </cell>
          <cell r="N1016" t="str">
            <v>7794450000972</v>
          </cell>
        </row>
        <row r="1017">
          <cell r="A1017">
            <v>3049</v>
          </cell>
          <cell r="B1017">
            <v>44048</v>
          </cell>
          <cell r="D1017" t="str">
            <v xml:space="preserve">SOPA ALI CRIOLLA/VEGETALES 72X                    </v>
          </cell>
          <cell r="I1017">
            <v>1519.2819999999999</v>
          </cell>
          <cell r="N1017" t="str">
            <v>7790150441459</v>
          </cell>
        </row>
        <row r="1018">
          <cell r="A1018">
            <v>3050</v>
          </cell>
          <cell r="B1018">
            <v>12626</v>
          </cell>
          <cell r="D1018" t="str">
            <v xml:space="preserve">BACE BARRA CERE MIX YOG/FRU 26X                   </v>
          </cell>
          <cell r="I1018">
            <v>1199.99</v>
          </cell>
          <cell r="N1018" t="str">
            <v xml:space="preserve">77935274     </v>
          </cell>
        </row>
        <row r="1019">
          <cell r="A1019">
            <v>3052</v>
          </cell>
          <cell r="B1019">
            <v>69755331</v>
          </cell>
          <cell r="D1019" t="str">
            <v xml:space="preserve">JABL LUX H ORQUID NGRA D/P 220X                   </v>
          </cell>
          <cell r="I1019">
            <v>2478.395</v>
          </cell>
          <cell r="N1019" t="str">
            <v>7791293026534</v>
          </cell>
        </row>
        <row r="1020">
          <cell r="A1020">
            <v>3056</v>
          </cell>
          <cell r="B1020">
            <v>2</v>
          </cell>
          <cell r="D1020" t="str">
            <v xml:space="preserve">ARR  DANUBIO L.FINO 5/0 1X                        </v>
          </cell>
          <cell r="I1020">
            <v>1736.9549999999999</v>
          </cell>
          <cell r="N1020" t="str">
            <v>7793695000037</v>
          </cell>
        </row>
        <row r="1021">
          <cell r="A1021">
            <v>3057</v>
          </cell>
          <cell r="B1021" t="str">
            <v xml:space="preserve">Sin Indicar         </v>
          </cell>
          <cell r="D1021" t="str">
            <v xml:space="preserve">ARR  DANUBIO L.FINO 5/0 500X                      </v>
          </cell>
          <cell r="I1021">
            <v>911.90200000000004</v>
          </cell>
          <cell r="N1021" t="str">
            <v>7793695000044</v>
          </cell>
        </row>
        <row r="1022">
          <cell r="A1022">
            <v>3058</v>
          </cell>
          <cell r="B1022" t="str">
            <v xml:space="preserve">877F                </v>
          </cell>
          <cell r="D1022" t="str">
            <v xml:space="preserve">FRAC PAULINA MAGRO S/ SAL X KG                    </v>
          </cell>
          <cell r="I1022">
            <v>12219.71</v>
          </cell>
          <cell r="N1022" t="str">
            <v>2003058000000</v>
          </cell>
        </row>
        <row r="1023">
          <cell r="A1023">
            <v>3059</v>
          </cell>
          <cell r="B1023" t="str">
            <v xml:space="preserve">D26196N             </v>
          </cell>
          <cell r="D1023" t="str">
            <v xml:space="preserve">INSU RC BANDEJA 619                               </v>
          </cell>
          <cell r="I1023">
            <v>131.11600000000001</v>
          </cell>
          <cell r="N1023" t="str">
            <v>3059000000005</v>
          </cell>
        </row>
        <row r="1024">
          <cell r="A1024">
            <v>3061</v>
          </cell>
          <cell r="B1024">
            <v>27901</v>
          </cell>
          <cell r="D1024" t="str">
            <v xml:space="preserve">VINF TRUMPETER RES. RED BLEND 750X                </v>
          </cell>
          <cell r="I1024">
            <v>12354</v>
          </cell>
          <cell r="N1024" t="str">
            <v>7790577004237</v>
          </cell>
        </row>
        <row r="1025">
          <cell r="A1025">
            <v>3067</v>
          </cell>
          <cell r="B1025" t="str">
            <v xml:space="preserve">450F                </v>
          </cell>
          <cell r="D1025" t="str">
            <v xml:space="preserve">FRAC PAULINA MUZZARELLA  P/FETEAR X KG            </v>
          </cell>
          <cell r="I1025">
            <v>15135.08</v>
          </cell>
          <cell r="N1025" t="str">
            <v>2003067000000</v>
          </cell>
        </row>
        <row r="1026">
          <cell r="A1026">
            <v>3069</v>
          </cell>
          <cell r="B1026">
            <v>4087</v>
          </cell>
          <cell r="D1026" t="str">
            <v xml:space="preserve">CHAP CHANDON APERITIF 750X                        </v>
          </cell>
          <cell r="I1026">
            <v>21148.71</v>
          </cell>
          <cell r="N1026" t="str">
            <v>7790975196961</v>
          </cell>
        </row>
        <row r="1027">
          <cell r="A1027">
            <v>3072</v>
          </cell>
          <cell r="B1027">
            <v>44043</v>
          </cell>
          <cell r="D1027" t="str">
            <v xml:space="preserve">SOPA ALI FIDEOS/VERDURA 72X                       </v>
          </cell>
          <cell r="I1027">
            <v>1519.2819999999999</v>
          </cell>
          <cell r="N1027" t="str">
            <v>7790150441480</v>
          </cell>
        </row>
        <row r="1028">
          <cell r="A1028">
            <v>3073</v>
          </cell>
          <cell r="B1028" t="str">
            <v xml:space="preserve">P0541               </v>
          </cell>
          <cell r="D1028" t="str">
            <v xml:space="preserve">INSU HERMETICO RECT 5LTS                          </v>
          </cell>
          <cell r="I1028">
            <v>175.68</v>
          </cell>
          <cell r="N1028" t="str">
            <v>3073000000001</v>
          </cell>
        </row>
        <row r="1029">
          <cell r="A1029">
            <v>3086</v>
          </cell>
          <cell r="B1029">
            <v>13666</v>
          </cell>
          <cell r="D1029" t="str">
            <v xml:space="preserve">RHUM BACARDI CARTA BCA 980X                       </v>
          </cell>
          <cell r="I1029">
            <v>33469.379999999997</v>
          </cell>
          <cell r="N1029" t="str">
            <v>7501008603024</v>
          </cell>
        </row>
        <row r="1030">
          <cell r="A1030">
            <v>3088</v>
          </cell>
          <cell r="B1030" t="str">
            <v xml:space="preserve">Sin Indicar         </v>
          </cell>
          <cell r="D1030" t="str">
            <v xml:space="preserve">CAEMB CHORIZO ESPECIAL x kg                       </v>
          </cell>
          <cell r="I1030">
            <v>10318</v>
          </cell>
          <cell r="N1030" t="str">
            <v>2003088000000</v>
          </cell>
        </row>
        <row r="1031">
          <cell r="A1031">
            <v>3089</v>
          </cell>
          <cell r="B1031" t="str">
            <v xml:space="preserve">Sin Indicar         </v>
          </cell>
          <cell r="D1031" t="str">
            <v xml:space="preserve">ANAN FIZZ LA FARRUCA 720X                         </v>
          </cell>
          <cell r="I1031">
            <v>949.995</v>
          </cell>
          <cell r="N1031" t="str">
            <v>7792716930315</v>
          </cell>
        </row>
        <row r="1032">
          <cell r="A1032">
            <v>3096</v>
          </cell>
          <cell r="B1032" t="str">
            <v xml:space="preserve">Sin Indicar         </v>
          </cell>
          <cell r="D1032" t="str">
            <v xml:space="preserve">INGB INGRESO C.CAMPO CUADRADA EN CAJA x KG        </v>
          </cell>
          <cell r="I1032">
            <v>0</v>
          </cell>
          <cell r="N1032" t="str">
            <v>2003096000000</v>
          </cell>
        </row>
        <row r="1033">
          <cell r="A1033">
            <v>3102</v>
          </cell>
          <cell r="B1033">
            <v>0</v>
          </cell>
          <cell r="D1033" t="str">
            <v xml:space="preserve">FIAM CANCIANI SALAME BASTON X KG                  </v>
          </cell>
          <cell r="I1033">
            <v>26100.01</v>
          </cell>
          <cell r="N1033" t="str">
            <v>2003102000000</v>
          </cell>
        </row>
        <row r="1034">
          <cell r="A1034">
            <v>3108</v>
          </cell>
          <cell r="B1034">
            <v>1</v>
          </cell>
          <cell r="D1034" t="str">
            <v xml:space="preserve">INSU FROZYS MEDIALUNAS GRANEL 1X                  </v>
          </cell>
          <cell r="I1034">
            <v>413.846</v>
          </cell>
          <cell r="N1034" t="str">
            <v>7790150052983</v>
          </cell>
        </row>
        <row r="1035">
          <cell r="A1035">
            <v>3128</v>
          </cell>
          <cell r="B1035">
            <v>402</v>
          </cell>
          <cell r="D1035" t="str">
            <v xml:space="preserve">DULM DULCOR MEMB XKG                              </v>
          </cell>
          <cell r="I1035">
            <v>3664.9569999999999</v>
          </cell>
          <cell r="N1035" t="str">
            <v>2003128000000</v>
          </cell>
        </row>
        <row r="1036">
          <cell r="A1036">
            <v>3129</v>
          </cell>
          <cell r="B1036">
            <v>10019000122</v>
          </cell>
          <cell r="D1036" t="str">
            <v xml:space="preserve">VINF HAROLDOS ESTATE MALBEC 750X                  </v>
          </cell>
          <cell r="I1036">
            <v>6897.5540000000001</v>
          </cell>
          <cell r="N1036" t="str">
            <v>7791843009147</v>
          </cell>
        </row>
        <row r="1037">
          <cell r="A1037">
            <v>3133</v>
          </cell>
          <cell r="B1037">
            <v>2101</v>
          </cell>
          <cell r="D1037" t="str">
            <v xml:space="preserve">CONP G.COSTA SARD E/A 125X                        </v>
          </cell>
          <cell r="I1037">
            <v>2572.9290000000001</v>
          </cell>
          <cell r="N1037" t="str">
            <v>7891167021013</v>
          </cell>
        </row>
        <row r="1038">
          <cell r="A1038">
            <v>3135</v>
          </cell>
          <cell r="B1038">
            <v>1171</v>
          </cell>
          <cell r="D1038" t="str">
            <v xml:space="preserve">CONP G.COSTA ATUN E/A TRZ 170X                    </v>
          </cell>
          <cell r="I1038">
            <v>3918.0189999999998</v>
          </cell>
          <cell r="N1038" t="str">
            <v>7891167011717</v>
          </cell>
        </row>
        <row r="1039">
          <cell r="A1039">
            <v>3136</v>
          </cell>
          <cell r="B1039">
            <v>1172</v>
          </cell>
          <cell r="D1039" t="str">
            <v xml:space="preserve">CONP G.COSTA ATUN NAT TRZ 170X                    </v>
          </cell>
          <cell r="I1039">
            <v>3918.0189999999998</v>
          </cell>
          <cell r="N1039" t="str">
            <v>7891167011724</v>
          </cell>
        </row>
        <row r="1040">
          <cell r="A1040">
            <v>3138</v>
          </cell>
          <cell r="B1040">
            <v>1174</v>
          </cell>
          <cell r="D1040" t="str">
            <v xml:space="preserve">CONP G.COSTA ATUN E/A DESM 170X                   </v>
          </cell>
          <cell r="I1040">
            <v>2814.547</v>
          </cell>
          <cell r="N1040" t="str">
            <v>7891167011748</v>
          </cell>
        </row>
        <row r="1041">
          <cell r="A1041">
            <v>3140</v>
          </cell>
          <cell r="B1041" t="str">
            <v xml:space="preserve">Sin Indicar         </v>
          </cell>
          <cell r="D1041" t="str">
            <v xml:space="preserve">CAVA swift E/V ASADO 8C CONG x kg                 </v>
          </cell>
          <cell r="I1041">
            <v>32957</v>
          </cell>
          <cell r="N1041" t="str">
            <v>2003140000000</v>
          </cell>
        </row>
        <row r="1042">
          <cell r="A1042">
            <v>3145</v>
          </cell>
          <cell r="B1042">
            <v>103</v>
          </cell>
          <cell r="D1042" t="str">
            <v xml:space="preserve">DULB DULCOR BAT.VAIN XKG                          </v>
          </cell>
          <cell r="I1042">
            <v>2975.8780000000002</v>
          </cell>
          <cell r="N1042" t="str">
            <v>2003145000000</v>
          </cell>
        </row>
        <row r="1043">
          <cell r="A1043">
            <v>3148</v>
          </cell>
          <cell r="B1043">
            <v>12373</v>
          </cell>
          <cell r="D1043" t="str">
            <v xml:space="preserve">VINF CELIA RES RED BLEND 750X                     </v>
          </cell>
          <cell r="I1043">
            <v>8670.0669999999991</v>
          </cell>
          <cell r="N1043" t="str">
            <v>7798141877089</v>
          </cell>
        </row>
        <row r="1044">
          <cell r="A1044">
            <v>3153</v>
          </cell>
          <cell r="B1044">
            <v>10346</v>
          </cell>
          <cell r="D1044" t="str">
            <v xml:space="preserve">YERB AMANDA 500X                                  </v>
          </cell>
          <cell r="I1044">
            <v>2241.4090000000001</v>
          </cell>
          <cell r="N1044" t="str">
            <v>7792710000182</v>
          </cell>
        </row>
        <row r="1045">
          <cell r="A1045">
            <v>3154</v>
          </cell>
          <cell r="B1045">
            <v>10064</v>
          </cell>
          <cell r="D1045" t="str">
            <v xml:space="preserve">YERH AMANDA C/ HIERBAS 500X                       </v>
          </cell>
          <cell r="I1045">
            <v>2352.7139999999999</v>
          </cell>
          <cell r="N1045" t="str">
            <v>7792710002179</v>
          </cell>
        </row>
        <row r="1046">
          <cell r="A1046">
            <v>3155</v>
          </cell>
          <cell r="B1046">
            <v>10009</v>
          </cell>
          <cell r="D1046" t="str">
            <v xml:space="preserve">ARR  AMANDA L.FINO 1X                             </v>
          </cell>
          <cell r="I1046">
            <v>1759.8340000000001</v>
          </cell>
          <cell r="N1046" t="str">
            <v>7792710001523</v>
          </cell>
        </row>
        <row r="1047">
          <cell r="A1047">
            <v>3156</v>
          </cell>
          <cell r="B1047">
            <v>10011</v>
          </cell>
          <cell r="D1047" t="str">
            <v xml:space="preserve">ARR  AMANDA PARB 1X                               </v>
          </cell>
          <cell r="I1047">
            <v>2780.971</v>
          </cell>
          <cell r="N1047" t="str">
            <v>7792710002117</v>
          </cell>
        </row>
        <row r="1048">
          <cell r="A1048">
            <v>3164</v>
          </cell>
          <cell r="B1048">
            <v>2441</v>
          </cell>
          <cell r="D1048" t="str">
            <v xml:space="preserve">DROL VERITAS FEM.ESSENC 60X                       </v>
          </cell>
          <cell r="I1048">
            <v>1976.8679999999999</v>
          </cell>
          <cell r="N1048" t="str">
            <v>7791520024302</v>
          </cell>
        </row>
        <row r="1049">
          <cell r="A1049">
            <v>3166</v>
          </cell>
          <cell r="B1049" t="str">
            <v xml:space="preserve">Y307                </v>
          </cell>
          <cell r="D1049" t="str">
            <v xml:space="preserve">TRAV YET PANO DESENGRASANTE 1X                    </v>
          </cell>
          <cell r="I1049">
            <v>1624.865</v>
          </cell>
          <cell r="N1049" t="str">
            <v>8779807040071</v>
          </cell>
        </row>
        <row r="1050">
          <cell r="A1050">
            <v>3175</v>
          </cell>
          <cell r="B1050">
            <v>3465</v>
          </cell>
          <cell r="D1050" t="str">
            <v xml:space="preserve">CHOC OBLEA BONOBON 30X                            </v>
          </cell>
          <cell r="I1050">
            <v>1299.99</v>
          </cell>
          <cell r="N1050" t="str">
            <v>7790580346515</v>
          </cell>
        </row>
        <row r="1051">
          <cell r="A1051">
            <v>3178</v>
          </cell>
          <cell r="B1051">
            <v>60886</v>
          </cell>
          <cell r="D1051" t="str">
            <v xml:space="preserve">DEAM  POETT PRIMAVERA 360X                        </v>
          </cell>
          <cell r="I1051">
            <v>3662.694</v>
          </cell>
          <cell r="N1051" t="str">
            <v>7793253318123</v>
          </cell>
        </row>
        <row r="1052">
          <cell r="A1052">
            <v>3179</v>
          </cell>
          <cell r="B1052">
            <v>2086</v>
          </cell>
          <cell r="D1052" t="str">
            <v xml:space="preserve">JUGO PENT LIMONCITO 500X                          </v>
          </cell>
          <cell r="I1052">
            <v>1847.289</v>
          </cell>
          <cell r="N1052" t="str">
            <v>7791085001879</v>
          </cell>
        </row>
        <row r="1053">
          <cell r="A1053">
            <v>3180</v>
          </cell>
          <cell r="B1053">
            <v>91</v>
          </cell>
          <cell r="D1053" t="str">
            <v xml:space="preserve">ENCE BIC HANDY+ MAXI 1X                           </v>
          </cell>
          <cell r="I1053">
            <v>7197.6610000000001</v>
          </cell>
          <cell r="N1053" t="str">
            <v>7501843501707</v>
          </cell>
        </row>
        <row r="1054">
          <cell r="A1054">
            <v>3182</v>
          </cell>
          <cell r="B1054">
            <v>10161</v>
          </cell>
          <cell r="D1054" t="str">
            <v xml:space="preserve">ALGO ESTRELLA CLASICO 75X                         </v>
          </cell>
          <cell r="I1054">
            <v>1093.018</v>
          </cell>
          <cell r="N1054" t="str">
            <v>7790064000261</v>
          </cell>
        </row>
        <row r="1055">
          <cell r="A1055">
            <v>3194</v>
          </cell>
          <cell r="B1055">
            <v>5312</v>
          </cell>
          <cell r="D1055" t="str">
            <v xml:space="preserve">CHOC COFLER BLOCK 38X                             </v>
          </cell>
          <cell r="I1055">
            <v>2299.9899999999998</v>
          </cell>
          <cell r="N1055" t="str">
            <v xml:space="preserve">77953124     </v>
          </cell>
        </row>
        <row r="1056">
          <cell r="A1056">
            <v>3196</v>
          </cell>
          <cell r="B1056">
            <v>10302</v>
          </cell>
          <cell r="D1056" t="str">
            <v xml:space="preserve">ADER L CAMP.KETCHUP HOT D/P 250X                  </v>
          </cell>
          <cell r="I1056">
            <v>1932.231</v>
          </cell>
          <cell r="N1056" t="str">
            <v>7793360103025</v>
          </cell>
        </row>
        <row r="1057">
          <cell r="A1057">
            <v>3199</v>
          </cell>
          <cell r="B1057">
            <v>4688</v>
          </cell>
          <cell r="D1057" t="str">
            <v xml:space="preserve">FIQT SERENISIMA GOUDA S/LACTOSA TRZ               </v>
          </cell>
          <cell r="I1057">
            <v>28426.53</v>
          </cell>
          <cell r="N1057" t="str">
            <v>2003199000000</v>
          </cell>
        </row>
        <row r="1058">
          <cell r="A1058">
            <v>3205</v>
          </cell>
          <cell r="B1058" t="str">
            <v xml:space="preserve">AP0148              </v>
          </cell>
          <cell r="D1058" t="str">
            <v xml:space="preserve">JABE PLUSB.RADIANTE 120X                          </v>
          </cell>
          <cell r="I1058">
            <v>774.58199999999999</v>
          </cell>
          <cell r="N1058" t="str">
            <v>7790990586679</v>
          </cell>
        </row>
        <row r="1059">
          <cell r="A1059">
            <v>3212</v>
          </cell>
          <cell r="B1059" t="str">
            <v xml:space="preserve">1221AJ1354100       </v>
          </cell>
          <cell r="D1059" t="str">
            <v xml:space="preserve">VINF NORTON DOC MALBEC 750X                       </v>
          </cell>
          <cell r="I1059">
            <v>10964.38</v>
          </cell>
          <cell r="N1059" t="str">
            <v>7792319009937</v>
          </cell>
        </row>
        <row r="1060">
          <cell r="A1060">
            <v>3223</v>
          </cell>
          <cell r="B1060">
            <v>205</v>
          </cell>
          <cell r="D1060" t="str">
            <v xml:space="preserve">COHA PATY HAMB S/C CLAS 20X80X                    </v>
          </cell>
          <cell r="I1060">
            <v>42847.85</v>
          </cell>
          <cell r="N1060" t="str">
            <v>7790670050780</v>
          </cell>
        </row>
        <row r="1061">
          <cell r="A1061">
            <v>3225</v>
          </cell>
          <cell r="B1061">
            <v>805774</v>
          </cell>
          <cell r="D1061" t="str">
            <v xml:space="preserve">SERV SUSSEX CLASICA 140X                          </v>
          </cell>
          <cell r="I1061">
            <v>3241.3159999999998</v>
          </cell>
          <cell r="N1061" t="str">
            <v>7790250057710</v>
          </cell>
        </row>
        <row r="1062">
          <cell r="A1062">
            <v>3230</v>
          </cell>
          <cell r="B1062">
            <v>2067</v>
          </cell>
          <cell r="D1062" t="str">
            <v xml:space="preserve">FIQU PAULINA CREMOSO DOBLE  CREM X KG             </v>
          </cell>
          <cell r="I1062">
            <v>13470</v>
          </cell>
          <cell r="N1062" t="str">
            <v>2003230000000</v>
          </cell>
        </row>
        <row r="1063">
          <cell r="A1063">
            <v>3239</v>
          </cell>
          <cell r="B1063">
            <v>20301</v>
          </cell>
          <cell r="D1063" t="str">
            <v xml:space="preserve">VINF S.FELIPE 12 UVAS RED BLEND 750X              </v>
          </cell>
          <cell r="I1063">
            <v>5393.9989999999998</v>
          </cell>
          <cell r="N1063" t="str">
            <v>7790577001595</v>
          </cell>
        </row>
        <row r="1064">
          <cell r="A1064">
            <v>3240</v>
          </cell>
          <cell r="B1064">
            <v>10101</v>
          </cell>
          <cell r="D1064" t="str">
            <v xml:space="preserve">VINF S.FELIPE BLANCO 750X                         </v>
          </cell>
          <cell r="I1064">
            <v>5393.9989999999998</v>
          </cell>
          <cell r="N1064" t="str">
            <v>7790577000369</v>
          </cell>
        </row>
        <row r="1065">
          <cell r="A1065">
            <v>3242</v>
          </cell>
          <cell r="B1065" t="str">
            <v xml:space="preserve">Sin Indicar         </v>
          </cell>
          <cell r="D1065" t="str">
            <v xml:space="preserve">PAST LA VICTORIA NOQUI 500X                       </v>
          </cell>
          <cell r="I1065">
            <v>1382.9490000000001</v>
          </cell>
          <cell r="N1065" t="str">
            <v>7793777000153</v>
          </cell>
        </row>
        <row r="1066">
          <cell r="A1066">
            <v>3243</v>
          </cell>
          <cell r="B1066" t="str">
            <v xml:space="preserve">Sin Indicar         </v>
          </cell>
          <cell r="D1066" t="str">
            <v xml:space="preserve">PAST LA VICTORIA TALLRIN FIN 500X                 </v>
          </cell>
          <cell r="I1066">
            <v>1382.9490000000001</v>
          </cell>
          <cell r="N1066" t="str">
            <v>7793777000146</v>
          </cell>
        </row>
        <row r="1067">
          <cell r="A1067">
            <v>3244</v>
          </cell>
          <cell r="B1067" t="str">
            <v xml:space="preserve">Sin Indicar         </v>
          </cell>
          <cell r="D1067" t="str">
            <v xml:space="preserve">TAPA L.VICTORIA COPETIN 24X                       </v>
          </cell>
          <cell r="I1067">
            <v>1066.8589999999999</v>
          </cell>
          <cell r="N1067" t="str">
            <v>7793777000184</v>
          </cell>
        </row>
        <row r="1068">
          <cell r="A1068">
            <v>3245</v>
          </cell>
          <cell r="B1068" t="str">
            <v xml:space="preserve">Sin Indicar         </v>
          </cell>
          <cell r="D1068" t="str">
            <v xml:space="preserve">TAPA L.VICTORIA EMP FREIR 12X                     </v>
          </cell>
          <cell r="I1068">
            <v>838.16</v>
          </cell>
          <cell r="N1068" t="str">
            <v>7793777000160</v>
          </cell>
        </row>
        <row r="1069">
          <cell r="A1069">
            <v>3246</v>
          </cell>
          <cell r="B1069" t="str">
            <v xml:space="preserve">Sin Indicar         </v>
          </cell>
          <cell r="D1069" t="str">
            <v xml:space="preserve">TAPA L.VICTORIA EMP HORN 12X                      </v>
          </cell>
          <cell r="I1069">
            <v>995.73199999999997</v>
          </cell>
          <cell r="N1069" t="str">
            <v>7793777000177</v>
          </cell>
        </row>
        <row r="1070">
          <cell r="A1070">
            <v>3247</v>
          </cell>
          <cell r="B1070" t="str">
            <v xml:space="preserve">Sin Indicar         </v>
          </cell>
          <cell r="D1070" t="str">
            <v xml:space="preserve">TAPA L.VICTORIA PASCUALINA 2X                     </v>
          </cell>
          <cell r="I1070">
            <v>1526.644</v>
          </cell>
          <cell r="N1070" t="str">
            <v>7793777000207</v>
          </cell>
        </row>
        <row r="1071">
          <cell r="A1071">
            <v>3248</v>
          </cell>
          <cell r="B1071" t="str">
            <v xml:space="preserve">Sin Indicar         </v>
          </cell>
          <cell r="D1071" t="str">
            <v xml:space="preserve">TAPA L.VICTORIA PASTELITO 24X                     </v>
          </cell>
          <cell r="I1071">
            <v>880.05700000000002</v>
          </cell>
          <cell r="N1071" t="str">
            <v>7793777000191</v>
          </cell>
        </row>
        <row r="1072">
          <cell r="A1072">
            <v>3252</v>
          </cell>
          <cell r="B1072" t="str">
            <v xml:space="preserve">Sin Indicar         </v>
          </cell>
          <cell r="D1072" t="str">
            <v xml:space="preserve">ROTI BASTONCITOS MUZZA REBOZ                      </v>
          </cell>
          <cell r="I1072">
            <v>10990</v>
          </cell>
          <cell r="N1072" t="str">
            <v>2003252000000</v>
          </cell>
        </row>
        <row r="1073">
          <cell r="A1073">
            <v>3253</v>
          </cell>
          <cell r="B1073" t="str">
            <v xml:space="preserve">Sin Indicar         </v>
          </cell>
          <cell r="D1073" t="str">
            <v xml:space="preserve">PAST LA VICTORIA RAV POLLO 500X                   </v>
          </cell>
          <cell r="I1073">
            <v>2215.1260000000002</v>
          </cell>
          <cell r="N1073" t="str">
            <v>7793777000122</v>
          </cell>
        </row>
        <row r="1074">
          <cell r="A1074">
            <v>3254</v>
          </cell>
          <cell r="B1074" t="str">
            <v xml:space="preserve">Sin Indicar         </v>
          </cell>
          <cell r="D1074" t="str">
            <v xml:space="preserve">PAST LA VICTORIA RAV RICOTA 500X                  </v>
          </cell>
          <cell r="I1074">
            <v>2215.1260000000002</v>
          </cell>
          <cell r="N1074" t="str">
            <v>7793777000139</v>
          </cell>
        </row>
        <row r="1075">
          <cell r="A1075">
            <v>3255</v>
          </cell>
          <cell r="B1075" t="str">
            <v xml:space="preserve">Sin Indicar         </v>
          </cell>
          <cell r="D1075" t="str">
            <v xml:space="preserve">PAST LA VICTORIA RAV VERD 500X                    </v>
          </cell>
          <cell r="I1075">
            <v>2215.1260000000002</v>
          </cell>
          <cell r="N1075" t="str">
            <v>7793777000115</v>
          </cell>
        </row>
        <row r="1076">
          <cell r="A1076">
            <v>3261</v>
          </cell>
          <cell r="B1076">
            <v>13876</v>
          </cell>
          <cell r="D1076" t="str">
            <v xml:space="preserve">CONP L CAMP.ATUN E/A 300X                         </v>
          </cell>
          <cell r="I1076">
            <v>8784.36</v>
          </cell>
          <cell r="N1076" t="str">
            <v>7793360005107</v>
          </cell>
        </row>
        <row r="1077">
          <cell r="A1077">
            <v>3269</v>
          </cell>
          <cell r="B1077">
            <v>636</v>
          </cell>
          <cell r="D1077" t="str">
            <v xml:space="preserve">INCO SEPARATA PAPEL MANT 28X30X 1X                </v>
          </cell>
          <cell r="I1077">
            <v>3141.1410000000001</v>
          </cell>
          <cell r="N1077" t="str">
            <v>7790117061096</v>
          </cell>
        </row>
        <row r="1078">
          <cell r="A1078">
            <v>3290</v>
          </cell>
          <cell r="B1078" t="str">
            <v xml:space="preserve">Sin Indicar         </v>
          </cell>
          <cell r="D1078" t="str">
            <v xml:space="preserve">INGB INGRESO CUADRIL EN CAJA x KG                 </v>
          </cell>
          <cell r="I1078">
            <v>444.99200000000002</v>
          </cell>
          <cell r="N1078" t="str">
            <v>2003290000000</v>
          </cell>
        </row>
        <row r="1079">
          <cell r="A1079">
            <v>3291</v>
          </cell>
          <cell r="B1079" t="str">
            <v xml:space="preserve">Sin Indicar         </v>
          </cell>
          <cell r="D1079" t="str">
            <v xml:space="preserve">ARR  ZDANOVICZ FORT 5/0 1X                        </v>
          </cell>
          <cell r="I1079">
            <v>3493.2089999999998</v>
          </cell>
          <cell r="N1079" t="str">
            <v>7793968000016</v>
          </cell>
        </row>
        <row r="1080">
          <cell r="A1080">
            <v>3292</v>
          </cell>
          <cell r="B1080">
            <v>141</v>
          </cell>
          <cell r="D1080" t="str">
            <v xml:space="preserve">TEHI TARAGUI SILV BOLDO 20X                       </v>
          </cell>
          <cell r="I1080">
            <v>2172.913</v>
          </cell>
          <cell r="N1080" t="str">
            <v>7790387711837</v>
          </cell>
        </row>
        <row r="1081">
          <cell r="A1081">
            <v>3300</v>
          </cell>
          <cell r="B1081">
            <v>100032</v>
          </cell>
          <cell r="D1081" t="str">
            <v xml:space="preserve">TENE TARAGUI INT SAQ ENS 25X                      </v>
          </cell>
          <cell r="I1081">
            <v>3849.8989999999999</v>
          </cell>
          <cell r="N1081" t="str">
            <v>7790387000122</v>
          </cell>
        </row>
        <row r="1082">
          <cell r="A1082">
            <v>3302</v>
          </cell>
          <cell r="B1082">
            <v>142</v>
          </cell>
          <cell r="D1082" t="str">
            <v xml:space="preserve">TEHI TARAGUI SILV MANZ 20X                        </v>
          </cell>
          <cell r="I1082">
            <v>1789.5550000000001</v>
          </cell>
          <cell r="N1082" t="str">
            <v>7790387711820</v>
          </cell>
        </row>
        <row r="1083">
          <cell r="A1083">
            <v>3304</v>
          </cell>
          <cell r="B1083">
            <v>144</v>
          </cell>
          <cell r="D1083" t="str">
            <v xml:space="preserve">TEHI TARAGUI SILV MEZCLA 20X                      </v>
          </cell>
          <cell r="I1083">
            <v>1965.11</v>
          </cell>
          <cell r="N1083" t="str">
            <v>7790387712018</v>
          </cell>
        </row>
        <row r="1084">
          <cell r="A1084">
            <v>3305</v>
          </cell>
          <cell r="B1084">
            <v>212027</v>
          </cell>
          <cell r="D1084" t="str">
            <v xml:space="preserve">FIAM FOX JAMON CRUDO X KG                         </v>
          </cell>
          <cell r="I1084">
            <v>14010.892</v>
          </cell>
          <cell r="N1084" t="str">
            <v>2003305000000</v>
          </cell>
        </row>
        <row r="1085">
          <cell r="A1085">
            <v>3310</v>
          </cell>
          <cell r="B1085">
            <v>143</v>
          </cell>
          <cell r="D1085" t="str">
            <v xml:space="preserve">TEHI TARAGUI SILV TILO 20X                        </v>
          </cell>
          <cell r="I1085">
            <v>2896.1880000000001</v>
          </cell>
          <cell r="N1085" t="str">
            <v>7790387711844</v>
          </cell>
        </row>
        <row r="1086">
          <cell r="A1086">
            <v>3315</v>
          </cell>
          <cell r="B1086">
            <v>100100240</v>
          </cell>
          <cell r="D1086" t="str">
            <v xml:space="preserve">VINF CHACABUCO MALBEC 1.5X                        </v>
          </cell>
          <cell r="I1086">
            <v>3899.9270000000001</v>
          </cell>
          <cell r="N1086" t="str">
            <v>7791843014264</v>
          </cell>
        </row>
        <row r="1087">
          <cell r="A1087">
            <v>3321</v>
          </cell>
          <cell r="B1087">
            <v>49033</v>
          </cell>
          <cell r="D1087" t="str">
            <v xml:space="preserve">ESP  ALI COND.PIZZA NAT INT 25X                   </v>
          </cell>
          <cell r="I1087">
            <v>1073.028</v>
          </cell>
          <cell r="N1087" t="str">
            <v>7790150490396</v>
          </cell>
        </row>
        <row r="1088">
          <cell r="A1088">
            <v>3322</v>
          </cell>
          <cell r="B1088">
            <v>100042</v>
          </cell>
          <cell r="D1088" t="str">
            <v xml:space="preserve">MACO TARAGUI MATEC DIAM S/ENS 50X                 </v>
          </cell>
          <cell r="I1088">
            <v>3240.86</v>
          </cell>
          <cell r="N1088" t="str">
            <v>7790387211214</v>
          </cell>
        </row>
        <row r="1089">
          <cell r="A1089">
            <v>3327</v>
          </cell>
          <cell r="B1089">
            <v>10416</v>
          </cell>
          <cell r="D1089" t="str">
            <v xml:space="preserve">HELA GARAVANO VAIN/FRU/DUL 5X                     </v>
          </cell>
          <cell r="I1089">
            <v>30187.5</v>
          </cell>
          <cell r="N1089" t="str">
            <v>7798030030083</v>
          </cell>
        </row>
        <row r="1090">
          <cell r="A1090">
            <v>3328</v>
          </cell>
          <cell r="B1090">
            <v>61033</v>
          </cell>
          <cell r="D1090" t="str">
            <v xml:space="preserve">DEAM  POETT DESPERTAR ENERGIA 360X                </v>
          </cell>
          <cell r="I1090">
            <v>3662.694</v>
          </cell>
          <cell r="N1090" t="str">
            <v>7793253004293</v>
          </cell>
        </row>
        <row r="1091">
          <cell r="A1091">
            <v>3337</v>
          </cell>
          <cell r="B1091">
            <v>20</v>
          </cell>
          <cell r="D1091" t="str">
            <v xml:space="preserve">CAVA swift COLITA DE CUADRIL x KG                 </v>
          </cell>
          <cell r="I1091">
            <v>19715</v>
          </cell>
          <cell r="N1091" t="str">
            <v>2003337000000</v>
          </cell>
        </row>
        <row r="1092">
          <cell r="A1092">
            <v>3343</v>
          </cell>
          <cell r="B1092">
            <v>14801</v>
          </cell>
          <cell r="D1092" t="str">
            <v xml:space="preserve">CHAP MUMM CUVEE RES E.BRUT. 750X                  </v>
          </cell>
          <cell r="I1092">
            <v>11894.67</v>
          </cell>
          <cell r="N1092" t="str">
            <v>7791560640128</v>
          </cell>
        </row>
        <row r="1093">
          <cell r="A1093">
            <v>3344</v>
          </cell>
          <cell r="B1093">
            <v>10929</v>
          </cell>
          <cell r="D1093" t="str">
            <v xml:space="preserve">CHAP MUMM CUVEE RES D.SEC. 750X                   </v>
          </cell>
          <cell r="I1093">
            <v>11894.67</v>
          </cell>
          <cell r="N1093" t="str">
            <v>7791560674079</v>
          </cell>
        </row>
        <row r="1094">
          <cell r="A1094">
            <v>3345</v>
          </cell>
          <cell r="B1094">
            <v>12527434</v>
          </cell>
          <cell r="D1094" t="str">
            <v xml:space="preserve">CHOC N.CRUNCH 97X                                 </v>
          </cell>
          <cell r="I1094">
            <v>4714.9340000000002</v>
          </cell>
          <cell r="N1094" t="str">
            <v>7891000103456</v>
          </cell>
        </row>
        <row r="1095">
          <cell r="A1095">
            <v>3348</v>
          </cell>
          <cell r="B1095">
            <v>10413</v>
          </cell>
          <cell r="D1095" t="str">
            <v xml:space="preserve">HELA GARAVANO FRU/AME/CHO 5X                      </v>
          </cell>
          <cell r="I1095">
            <v>30187.5</v>
          </cell>
          <cell r="N1095" t="str">
            <v>7798030033268</v>
          </cell>
        </row>
        <row r="1096">
          <cell r="A1096">
            <v>3351</v>
          </cell>
          <cell r="B1096" t="str">
            <v xml:space="preserve">T003H               </v>
          </cell>
          <cell r="D1096" t="str">
            <v xml:space="preserve">TAPA ADOLF. EMP ARABE HORNO 12X                   </v>
          </cell>
          <cell r="I1096">
            <v>1305.0139999999999</v>
          </cell>
          <cell r="N1096" t="str">
            <v>7793461000254</v>
          </cell>
        </row>
        <row r="1097">
          <cell r="A1097">
            <v>3363</v>
          </cell>
          <cell r="B1097">
            <v>7700</v>
          </cell>
          <cell r="D1097" t="str">
            <v xml:space="preserve">LAQU ADLER GRUYERE 100X                           </v>
          </cell>
          <cell r="I1097">
            <v>2672.665</v>
          </cell>
          <cell r="N1097" t="str">
            <v>7791564013355</v>
          </cell>
        </row>
        <row r="1098">
          <cell r="A1098">
            <v>3365</v>
          </cell>
          <cell r="B1098" t="str">
            <v xml:space="preserve">1435F               </v>
          </cell>
          <cell r="D1098" t="str">
            <v xml:space="preserve">FRAC PAULINA PARMESANO X KG                       </v>
          </cell>
          <cell r="I1098">
            <v>29617.55</v>
          </cell>
          <cell r="N1098" t="str">
            <v>2003365000000</v>
          </cell>
        </row>
        <row r="1099">
          <cell r="A1099">
            <v>3367</v>
          </cell>
          <cell r="B1099">
            <v>643501</v>
          </cell>
          <cell r="D1099" t="str">
            <v xml:space="preserve">YOGU LS.DANONINO BEB VAIN 185X                    </v>
          </cell>
          <cell r="I1099">
            <v>3228.4659999999999</v>
          </cell>
          <cell r="N1099" t="str">
            <v>7791337643215</v>
          </cell>
        </row>
        <row r="1100">
          <cell r="A1100">
            <v>3368</v>
          </cell>
          <cell r="B1100">
            <v>3997</v>
          </cell>
          <cell r="D1100" t="str">
            <v xml:space="preserve">JUGN CEPITA NAR 1X                                </v>
          </cell>
          <cell r="I1100">
            <v>2465.1120000000001</v>
          </cell>
          <cell r="N1100" t="str">
            <v>7790895064333</v>
          </cell>
        </row>
        <row r="1101">
          <cell r="A1101">
            <v>3374</v>
          </cell>
          <cell r="B1101" t="str">
            <v xml:space="preserve">D2PP102             </v>
          </cell>
          <cell r="D1101" t="str">
            <v xml:space="preserve">INSU RC BANDEJA 102                               </v>
          </cell>
          <cell r="I1101">
            <v>102.935</v>
          </cell>
          <cell r="N1101" t="str">
            <v>3374000000009</v>
          </cell>
        </row>
        <row r="1102">
          <cell r="A1102">
            <v>3375</v>
          </cell>
          <cell r="B1102" t="str">
            <v xml:space="preserve">D2PP103             </v>
          </cell>
          <cell r="D1102" t="str">
            <v xml:space="preserve">INSU RC BANDEJA 103                               </v>
          </cell>
          <cell r="I1102">
            <v>129.56700000000001</v>
          </cell>
          <cell r="N1102" t="str">
            <v>3375000000006</v>
          </cell>
        </row>
        <row r="1103">
          <cell r="A1103">
            <v>3376</v>
          </cell>
          <cell r="B1103" t="str">
            <v xml:space="preserve">D2PP1025            </v>
          </cell>
          <cell r="D1103" t="str">
            <v xml:space="preserve">INSU RC BANDEJA 105                               </v>
          </cell>
          <cell r="I1103">
            <v>201.114</v>
          </cell>
          <cell r="N1103" t="str">
            <v>3376000000003</v>
          </cell>
        </row>
        <row r="1104">
          <cell r="A1104">
            <v>3379</v>
          </cell>
          <cell r="B1104" t="str">
            <v xml:space="preserve">Sin Indicar         </v>
          </cell>
          <cell r="D1104" t="str">
            <v xml:space="preserve">CAVA NOVILLITO VACIO x kg                         </v>
          </cell>
          <cell r="I1104">
            <v>23490</v>
          </cell>
          <cell r="N1104" t="str">
            <v>2003379000000</v>
          </cell>
        </row>
        <row r="1105">
          <cell r="A1105">
            <v>3382</v>
          </cell>
          <cell r="B1105">
            <v>30217</v>
          </cell>
          <cell r="D1105" t="str">
            <v xml:space="preserve">CONV CUMANA PALMITO TROZ 396X                     </v>
          </cell>
          <cell r="I1105">
            <v>2150.3319999999999</v>
          </cell>
          <cell r="N1105" t="str">
            <v>7791885000096</v>
          </cell>
        </row>
        <row r="1106">
          <cell r="A1106">
            <v>3396</v>
          </cell>
          <cell r="B1106">
            <v>338</v>
          </cell>
          <cell r="D1106" t="str">
            <v xml:space="preserve">LUSZ COBRA BRILLO MARR CAFE 60X                   </v>
          </cell>
          <cell r="I1106">
            <v>5452.3890000000001</v>
          </cell>
          <cell r="N1106" t="str">
            <v>7791130001694</v>
          </cell>
        </row>
        <row r="1107">
          <cell r="A1107">
            <v>3399</v>
          </cell>
          <cell r="B1107">
            <v>23150</v>
          </cell>
          <cell r="D1107" t="str">
            <v xml:space="preserve">CERV AMSTEL LAGER LATA 473X                       </v>
          </cell>
          <cell r="I1107">
            <v>2515.6080000000002</v>
          </cell>
          <cell r="N1107" t="str">
            <v>7793147572044</v>
          </cell>
        </row>
        <row r="1108">
          <cell r="A1108">
            <v>3402</v>
          </cell>
          <cell r="B1108">
            <v>7692</v>
          </cell>
          <cell r="D1108" t="str">
            <v xml:space="preserve">ALGA WHISKAS CARN LECH 500X                       </v>
          </cell>
          <cell r="I1108">
            <v>4390</v>
          </cell>
          <cell r="N1108" t="str">
            <v>7797453971119</v>
          </cell>
        </row>
        <row r="1109">
          <cell r="A1109">
            <v>3405</v>
          </cell>
          <cell r="B1109">
            <v>11056</v>
          </cell>
          <cell r="D1109" t="str">
            <v xml:space="preserve">FIAM PALADINI CHORIZO ESPANIOL COL ORIENTA        </v>
          </cell>
          <cell r="I1109">
            <v>19887.900000000001</v>
          </cell>
          <cell r="N1109" t="str">
            <v>2003405000000</v>
          </cell>
        </row>
        <row r="1110">
          <cell r="A1110">
            <v>3411</v>
          </cell>
          <cell r="B1110">
            <v>5586</v>
          </cell>
          <cell r="D1110" t="str">
            <v xml:space="preserve">HILD COLGTE HILO D MTA 50 2X1X                    </v>
          </cell>
          <cell r="I1110">
            <v>4937.8710000000001</v>
          </cell>
          <cell r="N1110" t="str">
            <v>7891024183120</v>
          </cell>
        </row>
        <row r="1111">
          <cell r="A1111">
            <v>3413</v>
          </cell>
          <cell r="B1111">
            <v>13155</v>
          </cell>
          <cell r="D1111" t="str">
            <v xml:space="preserve">MERM BC NARANJA 390X                              </v>
          </cell>
          <cell r="I1111">
            <v>4383.777</v>
          </cell>
          <cell r="N1111" t="str">
            <v>7793360815201</v>
          </cell>
        </row>
        <row r="1112">
          <cell r="A1112">
            <v>3415</v>
          </cell>
          <cell r="B1112">
            <v>14351</v>
          </cell>
          <cell r="D1112" t="str">
            <v xml:space="preserve">GALD B.RUMBA 108X                                 </v>
          </cell>
          <cell r="I1112">
            <v>1644.44</v>
          </cell>
          <cell r="N1112" t="str">
            <v>7790040930506</v>
          </cell>
        </row>
        <row r="1113">
          <cell r="A1113">
            <v>3416</v>
          </cell>
          <cell r="B1113">
            <v>9341</v>
          </cell>
          <cell r="D1113" t="str">
            <v xml:space="preserve">GALD B.OPERA 92X                                  </v>
          </cell>
          <cell r="I1113">
            <v>1300.4829999999999</v>
          </cell>
          <cell r="N1113" t="str">
            <v xml:space="preserve">77903518     </v>
          </cell>
        </row>
        <row r="1114">
          <cell r="A1114">
            <v>3421</v>
          </cell>
          <cell r="B1114">
            <v>22441</v>
          </cell>
          <cell r="D1114" t="str">
            <v xml:space="preserve">CERV TEMPLE WOLF IPA LAT 473X                     </v>
          </cell>
          <cell r="I1114">
            <v>3638.6309999999999</v>
          </cell>
          <cell r="N1114" t="str">
            <v>7792798008858</v>
          </cell>
        </row>
        <row r="1115">
          <cell r="A1115">
            <v>3423</v>
          </cell>
          <cell r="B1115">
            <v>0</v>
          </cell>
          <cell r="D1115" t="str">
            <v xml:space="preserve">DULM CITRAL MEMB XKG BARRA(5)                     </v>
          </cell>
          <cell r="I1115">
            <v>8772.5</v>
          </cell>
          <cell r="N1115" t="str">
            <v>2003423000000</v>
          </cell>
        </row>
        <row r="1116">
          <cell r="A1116">
            <v>3424</v>
          </cell>
          <cell r="B1116">
            <v>7400</v>
          </cell>
          <cell r="D1116" t="str">
            <v xml:space="preserve">FIQU MILKAUT SARDO X KG                           </v>
          </cell>
          <cell r="I1116">
            <v>34707.839999999997</v>
          </cell>
          <cell r="N1116" t="str">
            <v>2003424000000</v>
          </cell>
        </row>
        <row r="1117">
          <cell r="A1117">
            <v>3428</v>
          </cell>
          <cell r="B1117">
            <v>146</v>
          </cell>
          <cell r="D1117" t="str">
            <v xml:space="preserve">ESP  D.ANCLAS CANELA 30X                          </v>
          </cell>
          <cell r="I1117">
            <v>1661.15</v>
          </cell>
          <cell r="N1117" t="str">
            <v>7792900092645</v>
          </cell>
        </row>
        <row r="1118">
          <cell r="A1118">
            <v>3437</v>
          </cell>
          <cell r="B1118">
            <v>46</v>
          </cell>
          <cell r="D1118" t="str">
            <v xml:space="preserve">GALD GRANIX FRUTIGRAN  AVE/PAS 250X               </v>
          </cell>
          <cell r="I1118">
            <v>2746.317</v>
          </cell>
          <cell r="N1118" t="str">
            <v>7790045001188</v>
          </cell>
        </row>
        <row r="1119">
          <cell r="A1119">
            <v>3442</v>
          </cell>
          <cell r="B1119">
            <v>10412</v>
          </cell>
          <cell r="D1119" t="str">
            <v xml:space="preserve">HELA GARAVANO VAIN/FRU/DUL 3X                     </v>
          </cell>
          <cell r="I1119">
            <v>18795</v>
          </cell>
          <cell r="N1119" t="str">
            <v>7798030030076</v>
          </cell>
        </row>
        <row r="1120">
          <cell r="A1120">
            <v>3443</v>
          </cell>
          <cell r="B1120">
            <v>54555</v>
          </cell>
          <cell r="D1120" t="str">
            <v xml:space="preserve">VINF CAFAYATE COS.TARDIA. BCO  750X               </v>
          </cell>
          <cell r="I1120">
            <v>5502.7470000000003</v>
          </cell>
          <cell r="N1120" t="str">
            <v>7790093630743</v>
          </cell>
        </row>
        <row r="1121">
          <cell r="A1121">
            <v>3444</v>
          </cell>
          <cell r="B1121">
            <v>20013</v>
          </cell>
          <cell r="D1121" t="str">
            <v xml:space="preserve">ECBA LA GAUCHITA RINCN S/C 1X                     </v>
          </cell>
          <cell r="I1121">
            <v>8838.85</v>
          </cell>
          <cell r="N1121" t="str">
            <v>7792459002133</v>
          </cell>
        </row>
        <row r="1122">
          <cell r="A1122">
            <v>3448</v>
          </cell>
          <cell r="B1122" t="str">
            <v xml:space="preserve">carg06007           </v>
          </cell>
          <cell r="D1122" t="str">
            <v xml:space="preserve">ALPE DOGUI CACHORR 3X                             </v>
          </cell>
          <cell r="I1122">
            <v>10143.66</v>
          </cell>
          <cell r="N1122" t="str">
            <v>7790430091237</v>
          </cell>
        </row>
        <row r="1123">
          <cell r="A1123">
            <v>3455</v>
          </cell>
          <cell r="B1123">
            <v>782</v>
          </cell>
          <cell r="D1123" t="str">
            <v xml:space="preserve">FIAM CAGNOLI JAMON CRUDO 12 MES X KG              </v>
          </cell>
          <cell r="I1123">
            <v>87125.63</v>
          </cell>
          <cell r="N1123" t="str">
            <v>2003455000000</v>
          </cell>
        </row>
        <row r="1124">
          <cell r="A1124">
            <v>3456</v>
          </cell>
          <cell r="B1124" t="str">
            <v xml:space="preserve">Sin Indicar         </v>
          </cell>
          <cell r="D1124" t="str">
            <v xml:space="preserve">ROTI TARTA CASERA                                 </v>
          </cell>
          <cell r="I1124">
            <v>17280</v>
          </cell>
          <cell r="N1124" t="str">
            <v>2003456000000</v>
          </cell>
        </row>
        <row r="1125">
          <cell r="A1125">
            <v>3461</v>
          </cell>
          <cell r="B1125">
            <v>250</v>
          </cell>
          <cell r="D1125" t="str">
            <v xml:space="preserve">CERA ECHO CLASICO D/P 450X                        </v>
          </cell>
          <cell r="I1125">
            <v>7312.826</v>
          </cell>
          <cell r="N1125" t="str">
            <v>7790520986382</v>
          </cell>
        </row>
        <row r="1126">
          <cell r="A1126">
            <v>3471</v>
          </cell>
          <cell r="B1126">
            <v>104</v>
          </cell>
          <cell r="D1126" t="str">
            <v xml:space="preserve">GAS  COCA COLA ORIG VID 1.5X                      </v>
          </cell>
          <cell r="I1126">
            <v>3501.0079999999998</v>
          </cell>
          <cell r="N1126" t="str">
            <v>7790895005916</v>
          </cell>
        </row>
        <row r="1127">
          <cell r="A1127">
            <v>3473</v>
          </cell>
          <cell r="B1127">
            <v>69559630</v>
          </cell>
          <cell r="D1127" t="str">
            <v xml:space="preserve">MOST SAVORA ANIV D/P 250X                         </v>
          </cell>
          <cell r="I1127">
            <v>1654.5989999999999</v>
          </cell>
          <cell r="N1127" t="str">
            <v>7794000960435</v>
          </cell>
        </row>
        <row r="1128">
          <cell r="A1128">
            <v>3479</v>
          </cell>
          <cell r="B1128">
            <v>24880</v>
          </cell>
          <cell r="D1128" t="str">
            <v xml:space="preserve">CER1 STELLA ARTOIS RET 970X                       </v>
          </cell>
          <cell r="I1128">
            <v>4932.3739999999998</v>
          </cell>
          <cell r="N1128" t="str">
            <v>7792798006199</v>
          </cell>
        </row>
        <row r="1129">
          <cell r="A1129">
            <v>3480</v>
          </cell>
          <cell r="B1129">
            <v>13989</v>
          </cell>
          <cell r="D1129" t="str">
            <v xml:space="preserve">GALD A.FORMIS VAI/FRUT 72X                        </v>
          </cell>
          <cell r="I1129">
            <v>816.12300000000005</v>
          </cell>
          <cell r="N1129" t="str">
            <v>7790580547103</v>
          </cell>
        </row>
        <row r="1130">
          <cell r="A1130">
            <v>3481</v>
          </cell>
          <cell r="B1130">
            <v>1819</v>
          </cell>
          <cell r="D1130" t="str">
            <v xml:space="preserve">COHA PATY HAMB EXPRESS 4X69X                      </v>
          </cell>
          <cell r="I1130">
            <v>5785.7120000000004</v>
          </cell>
          <cell r="N1130" t="str">
            <v>7790670050766</v>
          </cell>
        </row>
        <row r="1131">
          <cell r="A1131">
            <v>3482</v>
          </cell>
          <cell r="B1131">
            <v>19200063</v>
          </cell>
          <cell r="D1131" t="str">
            <v xml:space="preserve">CACE PECHITO EN TIRAS MAGRET                      </v>
          </cell>
          <cell r="I1131">
            <v>15789</v>
          </cell>
          <cell r="N1131" t="str">
            <v>2003482000000</v>
          </cell>
        </row>
        <row r="1132">
          <cell r="A1132">
            <v>3483</v>
          </cell>
          <cell r="B1132">
            <v>547</v>
          </cell>
          <cell r="D1132" t="str">
            <v xml:space="preserve">FIAM LARIO LOMO COC. NAT xKG                      </v>
          </cell>
          <cell r="I1132">
            <v>35426.65</v>
          </cell>
          <cell r="N1132" t="str">
            <v>2003483000000</v>
          </cell>
        </row>
        <row r="1133">
          <cell r="A1133">
            <v>3485</v>
          </cell>
          <cell r="B1133">
            <v>2145</v>
          </cell>
          <cell r="D1133" t="str">
            <v xml:space="preserve">LAQU TREGAR QUESO BLA. LIGHT 290X                 </v>
          </cell>
          <cell r="I1133">
            <v>3774.491</v>
          </cell>
          <cell r="N1133" t="str">
            <v>7793913000986</v>
          </cell>
        </row>
        <row r="1134">
          <cell r="A1134">
            <v>3491</v>
          </cell>
          <cell r="B1134">
            <v>448</v>
          </cell>
          <cell r="D1134" t="str">
            <v xml:space="preserve">FIAM LARIO FIAMB DE CERDO X KG                    </v>
          </cell>
          <cell r="I1134">
            <v>12673.25</v>
          </cell>
          <cell r="N1134" t="str">
            <v>2003491000000</v>
          </cell>
        </row>
        <row r="1135">
          <cell r="A1135">
            <v>3492</v>
          </cell>
          <cell r="B1135">
            <v>480834</v>
          </cell>
          <cell r="D1135" t="str">
            <v xml:space="preserve">TEQ  CUERVO TEQUILA ESP 750X                      </v>
          </cell>
          <cell r="I1135">
            <v>48401.48</v>
          </cell>
          <cell r="N1135" t="str">
            <v>7790197000473</v>
          </cell>
        </row>
        <row r="1136">
          <cell r="A1136">
            <v>3498</v>
          </cell>
          <cell r="B1136">
            <v>84163164</v>
          </cell>
          <cell r="D1136" t="str">
            <v xml:space="preserve">CREM PONDS S NUTR 100X                            </v>
          </cell>
          <cell r="I1136">
            <v>4260.4949999999999</v>
          </cell>
          <cell r="N1136" t="str">
            <v>7501056326142</v>
          </cell>
        </row>
        <row r="1137">
          <cell r="A1137">
            <v>3507</v>
          </cell>
          <cell r="B1137">
            <v>22619</v>
          </cell>
          <cell r="D1137" t="str">
            <v xml:space="preserve">GAS  MIRINDA POMELO 2.25X                         </v>
          </cell>
          <cell r="I1137">
            <v>2127.444</v>
          </cell>
          <cell r="N1137" t="str">
            <v>7791813423966</v>
          </cell>
        </row>
        <row r="1138">
          <cell r="A1138">
            <v>3517</v>
          </cell>
          <cell r="B1138">
            <v>4664</v>
          </cell>
          <cell r="D1138" t="str">
            <v xml:space="preserve">CAEMB STA RITA CHORIZO X 4u  xKG                  </v>
          </cell>
          <cell r="I1138">
            <v>11325</v>
          </cell>
          <cell r="N1138" t="str">
            <v>2003517000000</v>
          </cell>
        </row>
        <row r="1139">
          <cell r="A1139">
            <v>3520</v>
          </cell>
          <cell r="B1139">
            <v>584</v>
          </cell>
          <cell r="D1139" t="str">
            <v xml:space="preserve">LIML MM GLADE CREMA FLORAL 450X                   </v>
          </cell>
          <cell r="I1139">
            <v>5553.1679999999997</v>
          </cell>
          <cell r="N1139" t="str">
            <v>7790520012531</v>
          </cell>
        </row>
        <row r="1140">
          <cell r="A1140">
            <v>3526</v>
          </cell>
          <cell r="B1140">
            <v>111251</v>
          </cell>
          <cell r="D1140" t="str">
            <v xml:space="preserve">INSU DANICA KETCHUP MINI 192X8X                   </v>
          </cell>
          <cell r="I1140">
            <v>9241.6890000000003</v>
          </cell>
          <cell r="N1140" t="str">
            <v>3526000000002</v>
          </cell>
        </row>
        <row r="1141">
          <cell r="A1141">
            <v>3529</v>
          </cell>
          <cell r="B1141" t="str">
            <v xml:space="preserve">Sin Indicar         </v>
          </cell>
          <cell r="D1141" t="str">
            <v xml:space="preserve">CAEMB CHORIZO PARRILLERO x kg                     </v>
          </cell>
          <cell r="I1141">
            <v>8595</v>
          </cell>
          <cell r="N1141" t="str">
            <v>2003529000000</v>
          </cell>
        </row>
        <row r="1142">
          <cell r="A1142">
            <v>3530</v>
          </cell>
          <cell r="B1142">
            <v>0</v>
          </cell>
          <cell r="D1142" t="str">
            <v xml:space="preserve">LIML CIF BANIO BIO S/ OLORES D/P 450X             </v>
          </cell>
          <cell r="I1142">
            <v>1186.867</v>
          </cell>
          <cell r="N1142" t="str">
            <v>7791290785397</v>
          </cell>
        </row>
        <row r="1143">
          <cell r="A1143">
            <v>3531</v>
          </cell>
          <cell r="B1143">
            <v>20025931</v>
          </cell>
          <cell r="D1143" t="str">
            <v xml:space="preserve">EDUL CHUKER C/STEVIA LIQ 200X                     </v>
          </cell>
          <cell r="I1143">
            <v>3415.9229999999998</v>
          </cell>
          <cell r="N1143" t="str">
            <v>7792129004559</v>
          </cell>
        </row>
        <row r="1144">
          <cell r="A1144">
            <v>3532</v>
          </cell>
          <cell r="B1144">
            <v>1110</v>
          </cell>
          <cell r="D1144" t="str">
            <v xml:space="preserve">CAMA GJA SOL BASTON MERL 300X                     </v>
          </cell>
          <cell r="I1144">
            <v>4253.3990000000003</v>
          </cell>
          <cell r="N1144" t="str">
            <v>7790060007004</v>
          </cell>
        </row>
        <row r="1145">
          <cell r="A1145">
            <v>3533</v>
          </cell>
          <cell r="B1145">
            <v>1090</v>
          </cell>
          <cell r="D1145" t="str">
            <v xml:space="preserve">JUGP TANG NJA DULCE SOB 1X                        </v>
          </cell>
          <cell r="I1145">
            <v>463.726</v>
          </cell>
          <cell r="N1145" t="str">
            <v>7622300868543</v>
          </cell>
        </row>
        <row r="1146">
          <cell r="A1146">
            <v>3534</v>
          </cell>
          <cell r="B1146">
            <v>116</v>
          </cell>
          <cell r="D1146" t="str">
            <v xml:space="preserve">CACE SOLOMILLO MAGRET E/V XKG                     </v>
          </cell>
          <cell r="I1146">
            <v>14749</v>
          </cell>
          <cell r="N1146" t="str">
            <v>2003534000000</v>
          </cell>
        </row>
        <row r="1147">
          <cell r="A1147">
            <v>3535</v>
          </cell>
          <cell r="B1147">
            <v>1821</v>
          </cell>
          <cell r="D1147" t="str">
            <v xml:space="preserve">INSU SADIA PALETA X KG                            </v>
          </cell>
          <cell r="I1147">
            <v>5524.6419999999998</v>
          </cell>
          <cell r="N1147" t="str">
            <v>2003535000000</v>
          </cell>
        </row>
        <row r="1148">
          <cell r="A1148">
            <v>3536</v>
          </cell>
          <cell r="B1148">
            <v>7174</v>
          </cell>
          <cell r="D1148" t="str">
            <v xml:space="preserve">GALS A.SALADIX PARMESANO 100X                     </v>
          </cell>
          <cell r="I1148">
            <v>1267.923</v>
          </cell>
          <cell r="N1148" t="str">
            <v>7790580717407</v>
          </cell>
        </row>
        <row r="1149">
          <cell r="A1149">
            <v>3538</v>
          </cell>
          <cell r="B1149" t="str">
            <v xml:space="preserve">Sin Indicar         </v>
          </cell>
          <cell r="D1149" t="str">
            <v xml:space="preserve">MODULO ALIMENTARIO DEPOT                          </v>
          </cell>
          <cell r="I1149">
            <v>0.1</v>
          </cell>
          <cell r="N1149" t="str">
            <v>2003538000000</v>
          </cell>
        </row>
        <row r="1150">
          <cell r="A1150">
            <v>3539</v>
          </cell>
          <cell r="B1150">
            <v>5066</v>
          </cell>
          <cell r="D1150" t="str">
            <v xml:space="preserve">ALFA MILKA TRIP D.LECH 1X                         </v>
          </cell>
          <cell r="I1150">
            <v>1899.99</v>
          </cell>
          <cell r="N1150" t="str">
            <v xml:space="preserve">77903778     </v>
          </cell>
        </row>
        <row r="1151">
          <cell r="A1151">
            <v>3543</v>
          </cell>
          <cell r="B1151">
            <v>6252</v>
          </cell>
          <cell r="D1151" t="str">
            <v xml:space="preserve">DLCH SERENISIMA COLONIAL 400X                     </v>
          </cell>
          <cell r="I1151">
            <v>4234.12</v>
          </cell>
          <cell r="N1151" t="str">
            <v>7790742140609</v>
          </cell>
        </row>
        <row r="1152">
          <cell r="A1152">
            <v>3548</v>
          </cell>
          <cell r="B1152">
            <v>6770</v>
          </cell>
          <cell r="D1152" t="str">
            <v xml:space="preserve">GALD A.TORTITAS CHOC 125X                         </v>
          </cell>
          <cell r="I1152">
            <v>1500.55</v>
          </cell>
          <cell r="N1152" t="str">
            <v>7790580548209</v>
          </cell>
        </row>
        <row r="1153">
          <cell r="A1153">
            <v>3549</v>
          </cell>
          <cell r="B1153">
            <v>5067</v>
          </cell>
          <cell r="D1153" t="str">
            <v xml:space="preserve">ALFA MILKA TRIP MOUSSE 1X                         </v>
          </cell>
          <cell r="I1153">
            <v>1899.99</v>
          </cell>
          <cell r="N1153" t="str">
            <v xml:space="preserve">77903785     </v>
          </cell>
        </row>
        <row r="1154">
          <cell r="A1154">
            <v>3550</v>
          </cell>
          <cell r="B1154">
            <v>5151</v>
          </cell>
          <cell r="D1154" t="str">
            <v xml:space="preserve">ALFA TERRAB.CHOC GLASEAD 1X                       </v>
          </cell>
          <cell r="I1154">
            <v>1249.99</v>
          </cell>
          <cell r="N1154" t="str">
            <v>7622300202859</v>
          </cell>
        </row>
        <row r="1155">
          <cell r="A1155">
            <v>3572</v>
          </cell>
          <cell r="B1155">
            <v>111631</v>
          </cell>
          <cell r="D1155" t="str">
            <v xml:space="preserve">LAMA MARGADAN 200X                                </v>
          </cell>
          <cell r="I1155">
            <v>1819.854</v>
          </cell>
          <cell r="N1155" t="str">
            <v>7791620000312</v>
          </cell>
        </row>
        <row r="1156">
          <cell r="A1156">
            <v>3577</v>
          </cell>
          <cell r="B1156">
            <v>52</v>
          </cell>
          <cell r="D1156" t="str">
            <v xml:space="preserve">LAMA L.SERE MANTECA 100X                          </v>
          </cell>
          <cell r="I1156">
            <v>2066.0990000000002</v>
          </cell>
          <cell r="N1156" t="str">
            <v>7793940052002</v>
          </cell>
        </row>
        <row r="1157">
          <cell r="A1157">
            <v>3585</v>
          </cell>
          <cell r="B1157" t="str">
            <v xml:space="preserve">Sin Indicar         </v>
          </cell>
          <cell r="D1157" t="str">
            <v xml:space="preserve">CAVA NOVILLO PECHO                                </v>
          </cell>
          <cell r="I1157">
            <v>14345</v>
          </cell>
          <cell r="N1157" t="str">
            <v>2003585000000</v>
          </cell>
        </row>
        <row r="1158">
          <cell r="A1158">
            <v>3587</v>
          </cell>
          <cell r="B1158">
            <v>0</v>
          </cell>
          <cell r="D1158" t="str">
            <v xml:space="preserve">CAFE VASO CAFE CABRALES 8OZ                       </v>
          </cell>
          <cell r="I1158">
            <v>1600</v>
          </cell>
          <cell r="N1158" t="str">
            <v>2003587000000</v>
          </cell>
        </row>
        <row r="1159">
          <cell r="A1159">
            <v>3589</v>
          </cell>
          <cell r="B1159">
            <v>13</v>
          </cell>
          <cell r="D1159" t="str">
            <v xml:space="preserve">INSU NIOQUIS ALE 1X                               </v>
          </cell>
          <cell r="I1159">
            <v>580.79999999999995</v>
          </cell>
          <cell r="N1159" t="str">
            <v>3589000000007</v>
          </cell>
        </row>
        <row r="1160">
          <cell r="A1160">
            <v>3591</v>
          </cell>
          <cell r="B1160">
            <v>0</v>
          </cell>
          <cell r="D1160" t="str">
            <v xml:space="preserve">CAVE POLLO LAS CAMELIAS x kg                      </v>
          </cell>
          <cell r="I1160">
            <v>5129</v>
          </cell>
          <cell r="N1160" t="str">
            <v>2003591000000</v>
          </cell>
        </row>
        <row r="1161">
          <cell r="A1161">
            <v>3594</v>
          </cell>
          <cell r="B1161">
            <v>312</v>
          </cell>
          <cell r="D1161" t="str">
            <v xml:space="preserve">DESD LYSOFORM AERO AIRE MONT 360X                 </v>
          </cell>
          <cell r="I1161">
            <v>5343.0320000000002</v>
          </cell>
          <cell r="N1161" t="str">
            <v>7790520014221</v>
          </cell>
        </row>
        <row r="1162">
          <cell r="A1162">
            <v>3595</v>
          </cell>
          <cell r="B1162">
            <v>10414</v>
          </cell>
          <cell r="D1162" t="str">
            <v xml:space="preserve">HELA GARAVANO FRU/AME/DUL 5X                      </v>
          </cell>
          <cell r="I1162">
            <v>30187.5</v>
          </cell>
          <cell r="N1162" t="str">
            <v>7798030030168</v>
          </cell>
        </row>
        <row r="1163">
          <cell r="A1163">
            <v>3599</v>
          </cell>
          <cell r="B1163">
            <v>20443</v>
          </cell>
          <cell r="D1163" t="str">
            <v xml:space="preserve">CERV CORONA L.NECK 330X                           </v>
          </cell>
          <cell r="I1163">
            <v>4044.12</v>
          </cell>
          <cell r="N1163" t="str">
            <v xml:space="preserve">75032715     </v>
          </cell>
        </row>
        <row r="1164">
          <cell r="A1164">
            <v>3602</v>
          </cell>
          <cell r="B1164" t="str">
            <v xml:space="preserve">MR0012              </v>
          </cell>
          <cell r="D1164" t="str">
            <v xml:space="preserve">VINF RICCITELLI HEY  ROSE 750X                    </v>
          </cell>
          <cell r="I1164">
            <v>8600</v>
          </cell>
          <cell r="N1164" t="str">
            <v>7798269720106</v>
          </cell>
        </row>
        <row r="1165">
          <cell r="A1165">
            <v>3604</v>
          </cell>
          <cell r="B1165">
            <v>130510</v>
          </cell>
          <cell r="D1165" t="str">
            <v xml:space="preserve">AGUA IVESS BOTELLON AGUA 20X                      </v>
          </cell>
          <cell r="I1165">
            <v>10250.66</v>
          </cell>
          <cell r="N1165" t="str">
            <v>3604000000007</v>
          </cell>
        </row>
        <row r="1166">
          <cell r="A1166">
            <v>3608</v>
          </cell>
          <cell r="B1166">
            <v>24116</v>
          </cell>
          <cell r="D1166" t="str">
            <v xml:space="preserve">GAS  PDT POM LIGHT 1.5X                           </v>
          </cell>
          <cell r="I1166">
            <v>2440.8960000000002</v>
          </cell>
          <cell r="N1166" t="str">
            <v>7791813421412</v>
          </cell>
        </row>
        <row r="1167">
          <cell r="A1167">
            <v>3609</v>
          </cell>
          <cell r="B1167">
            <v>1473</v>
          </cell>
          <cell r="D1167" t="str">
            <v xml:space="preserve">GAS  PDT POM 2.25X                                </v>
          </cell>
          <cell r="I1167">
            <v>2914.79</v>
          </cell>
          <cell r="N1167" t="str">
            <v>7791813423386</v>
          </cell>
        </row>
        <row r="1168">
          <cell r="A1168">
            <v>3614</v>
          </cell>
          <cell r="B1168">
            <v>4612</v>
          </cell>
          <cell r="D1168" t="str">
            <v xml:space="preserve">INCO BOLZIP POTE HERMT CHIC 10X                   </v>
          </cell>
          <cell r="I1168">
            <v>3092.4110000000001</v>
          </cell>
          <cell r="N1168" t="str">
            <v>7790900046125</v>
          </cell>
        </row>
        <row r="1169">
          <cell r="A1169">
            <v>3615</v>
          </cell>
          <cell r="B1169" t="str">
            <v xml:space="preserve">FP302AR             </v>
          </cell>
          <cell r="D1169" t="str">
            <v xml:space="preserve">VINF LOS PASOS MALBEC 750X                        </v>
          </cell>
          <cell r="I1169">
            <v>5579.8249999999998</v>
          </cell>
          <cell r="N1169" t="str">
            <v>7798078230926</v>
          </cell>
        </row>
        <row r="1170">
          <cell r="A1170">
            <v>3621</v>
          </cell>
          <cell r="B1170">
            <v>169092</v>
          </cell>
          <cell r="D1170" t="str">
            <v xml:space="preserve">AGUS LEVITE NJA 500X                              </v>
          </cell>
          <cell r="I1170">
            <v>2241.3829999999998</v>
          </cell>
          <cell r="N1170" t="str">
            <v>7798062548655</v>
          </cell>
        </row>
        <row r="1171">
          <cell r="A1171">
            <v>3630</v>
          </cell>
          <cell r="B1171">
            <v>20</v>
          </cell>
          <cell r="D1171" t="str">
            <v xml:space="preserve">ACRO NATURA AER 120X                              </v>
          </cell>
          <cell r="I1171">
            <v>4449.99</v>
          </cell>
          <cell r="N1171" t="str">
            <v>7790272005508</v>
          </cell>
        </row>
        <row r="1172">
          <cell r="A1172">
            <v>3633</v>
          </cell>
          <cell r="B1172">
            <v>248</v>
          </cell>
          <cell r="D1172" t="str">
            <v xml:space="preserve">LIML HARPIC GEL POWER PLUS 500ML                  </v>
          </cell>
          <cell r="I1172">
            <v>3614.6210000000001</v>
          </cell>
          <cell r="N1172" t="str">
            <v>7791130681391</v>
          </cell>
        </row>
        <row r="1173">
          <cell r="A1173">
            <v>3639</v>
          </cell>
          <cell r="B1173">
            <v>4689</v>
          </cell>
          <cell r="D1173" t="str">
            <v xml:space="preserve">FIQT SERENISIMA MINIFYNBO S/LACT X500             </v>
          </cell>
          <cell r="I1173">
            <v>27099.75</v>
          </cell>
          <cell r="N1173" t="str">
            <v>2003639000000</v>
          </cell>
        </row>
        <row r="1174">
          <cell r="A1174">
            <v>3641</v>
          </cell>
          <cell r="B1174">
            <v>871</v>
          </cell>
          <cell r="D1174" t="str">
            <v xml:space="preserve">CHOC NUTELLA 140X                                 </v>
          </cell>
          <cell r="I1174">
            <v>6048.375</v>
          </cell>
          <cell r="N1174" t="str">
            <v>7898024395232</v>
          </cell>
        </row>
        <row r="1175">
          <cell r="A1175">
            <v>3662</v>
          </cell>
          <cell r="B1175">
            <v>10410</v>
          </cell>
          <cell r="D1175" t="str">
            <v xml:space="preserve">HELA GARAVANO FRU/AME/DUL 3X                      </v>
          </cell>
          <cell r="I1175">
            <v>18795</v>
          </cell>
          <cell r="N1175" t="str">
            <v>7798030030151</v>
          </cell>
        </row>
        <row r="1176">
          <cell r="A1176">
            <v>3663</v>
          </cell>
          <cell r="B1176">
            <v>10610</v>
          </cell>
          <cell r="D1176" t="str">
            <v xml:space="preserve">JUGN BC MZNA 200X                                 </v>
          </cell>
          <cell r="I1176">
            <v>838.47799999999995</v>
          </cell>
          <cell r="N1176" t="str">
            <v>7793360294600</v>
          </cell>
        </row>
        <row r="1177">
          <cell r="A1177">
            <v>3666</v>
          </cell>
          <cell r="B1177">
            <v>0</v>
          </cell>
          <cell r="D1177" t="str">
            <v xml:space="preserve">INGB INGRESO swift COSTILLA C/V/M                 </v>
          </cell>
          <cell r="I1177">
            <v>16784.95</v>
          </cell>
          <cell r="N1177" t="str">
            <v>3666000001118</v>
          </cell>
        </row>
        <row r="1178">
          <cell r="A1178">
            <v>3685</v>
          </cell>
          <cell r="B1178">
            <v>1462</v>
          </cell>
          <cell r="D1178" t="str">
            <v xml:space="preserve">YERB UNION 500X                                   </v>
          </cell>
          <cell r="I1178">
            <v>3711.6729999999998</v>
          </cell>
          <cell r="N1178" t="str">
            <v>7790387014624</v>
          </cell>
        </row>
        <row r="1179">
          <cell r="A1179">
            <v>3693</v>
          </cell>
          <cell r="B1179">
            <v>4708</v>
          </cell>
          <cell r="D1179" t="str">
            <v xml:space="preserve">FIQT SERENISIMA PARMESANO FRAC                    </v>
          </cell>
          <cell r="I1179">
            <v>45218.73</v>
          </cell>
          <cell r="N1179" t="str">
            <v>2003693000000</v>
          </cell>
        </row>
        <row r="1180">
          <cell r="A1180">
            <v>3695</v>
          </cell>
          <cell r="B1180">
            <v>591</v>
          </cell>
          <cell r="D1180" t="str">
            <v xml:space="preserve">GAS  MIRINDA MZNA 2.25X                           </v>
          </cell>
          <cell r="I1180">
            <v>2204.4380000000001</v>
          </cell>
          <cell r="N1180" t="str">
            <v>7791813423324</v>
          </cell>
        </row>
        <row r="1181">
          <cell r="A1181">
            <v>3699</v>
          </cell>
          <cell r="B1181" t="str">
            <v xml:space="preserve">Sin Indica          </v>
          </cell>
          <cell r="D1181" t="str">
            <v xml:space="preserve">ROTI C P.N. CALABRESA                             </v>
          </cell>
          <cell r="I1181">
            <v>7600.0010000000002</v>
          </cell>
          <cell r="N1181" t="str">
            <v>2003699000000</v>
          </cell>
        </row>
        <row r="1182">
          <cell r="A1182">
            <v>3704</v>
          </cell>
          <cell r="B1182" t="str">
            <v xml:space="preserve">Sin Indicar         </v>
          </cell>
          <cell r="D1182" t="str">
            <v xml:space="preserve">ROTI P CHIPA DEPOT                                </v>
          </cell>
          <cell r="I1182">
            <v>16500</v>
          </cell>
          <cell r="N1182" t="str">
            <v>2003704000000</v>
          </cell>
        </row>
        <row r="1183">
          <cell r="A1183">
            <v>3705</v>
          </cell>
          <cell r="B1183">
            <v>33658</v>
          </cell>
          <cell r="D1183" t="str">
            <v xml:space="preserve">FIDO DON VICENTE MONIO 500X                       </v>
          </cell>
          <cell r="I1183">
            <v>4438.0959999999995</v>
          </cell>
          <cell r="N1183" t="str">
            <v>7790078000059</v>
          </cell>
        </row>
        <row r="1184">
          <cell r="A1184">
            <v>3707</v>
          </cell>
          <cell r="B1184">
            <v>809755</v>
          </cell>
          <cell r="D1184" t="str">
            <v xml:space="preserve">TOAF LADYSOFT COMFORT COL C/A 8X                  </v>
          </cell>
          <cell r="I1184">
            <v>1588.0160000000001</v>
          </cell>
          <cell r="N1184" t="str">
            <v>7790250096788</v>
          </cell>
        </row>
        <row r="1185">
          <cell r="A1185">
            <v>3708</v>
          </cell>
          <cell r="B1185" t="str">
            <v xml:space="preserve">H0088               </v>
          </cell>
          <cell r="D1185" t="str">
            <v xml:space="preserve">HUGA STA ANA HUEVO PREMIUM 12X                    </v>
          </cell>
          <cell r="I1185">
            <v>4448.0249999999996</v>
          </cell>
          <cell r="N1185" t="str">
            <v>7793768027107</v>
          </cell>
        </row>
        <row r="1186">
          <cell r="A1186">
            <v>3711</v>
          </cell>
          <cell r="B1186">
            <v>2074</v>
          </cell>
          <cell r="D1186" t="str">
            <v xml:space="preserve">GALD T.VARIEDAD DOR 310X                          </v>
          </cell>
          <cell r="I1186">
            <v>2974.424</v>
          </cell>
          <cell r="N1186" t="str">
            <v>7622300829544</v>
          </cell>
        </row>
        <row r="1187">
          <cell r="A1187">
            <v>3723</v>
          </cell>
          <cell r="B1187">
            <v>804075</v>
          </cell>
          <cell r="D1187" t="str">
            <v xml:space="preserve">PABB BABYSEC ULT REG CHIC 12X                     </v>
          </cell>
          <cell r="I1187">
            <v>3258.9229999999998</v>
          </cell>
          <cell r="N1187" t="str">
            <v>7790250045502</v>
          </cell>
        </row>
        <row r="1188">
          <cell r="A1188">
            <v>3730</v>
          </cell>
          <cell r="B1188">
            <v>10693</v>
          </cell>
          <cell r="D1188" t="str">
            <v xml:space="preserve">CARA A.BOMBONES FRUTA 500X                        </v>
          </cell>
          <cell r="I1188">
            <v>10999.99</v>
          </cell>
          <cell r="N1188" t="str">
            <v>7790580489601</v>
          </cell>
        </row>
        <row r="1189">
          <cell r="A1189">
            <v>3731</v>
          </cell>
          <cell r="B1189">
            <v>8630</v>
          </cell>
          <cell r="D1189" t="str">
            <v xml:space="preserve">YOGU MILK.PLUS DESC C/T FRUT 150X                 </v>
          </cell>
          <cell r="I1189">
            <v>1919.5630000000001</v>
          </cell>
          <cell r="N1189" t="str">
            <v>7794820012390</v>
          </cell>
        </row>
        <row r="1190">
          <cell r="A1190">
            <v>3740</v>
          </cell>
          <cell r="B1190" t="str">
            <v xml:space="preserve">749F                </v>
          </cell>
          <cell r="D1190" t="str">
            <v xml:space="preserve">FRAC CAGNOLI JAM COCIDO. XKG                      </v>
          </cell>
          <cell r="I1190">
            <v>13600</v>
          </cell>
          <cell r="N1190" t="str">
            <v>2003740000000</v>
          </cell>
        </row>
        <row r="1191">
          <cell r="A1191">
            <v>3742</v>
          </cell>
          <cell r="B1191" t="str">
            <v xml:space="preserve">Sin Indicar         </v>
          </cell>
          <cell r="D1191" t="str">
            <v xml:space="preserve">ROTI ENSALADA POLLO Y MOSTAZA                     </v>
          </cell>
          <cell r="I1191">
            <v>7500.0010000000002</v>
          </cell>
          <cell r="N1191" t="str">
            <v>2003742000000</v>
          </cell>
        </row>
        <row r="1192">
          <cell r="A1192">
            <v>3743</v>
          </cell>
          <cell r="B1192" t="str">
            <v xml:space="preserve">Sin Indicar         </v>
          </cell>
          <cell r="D1192" t="str">
            <v xml:space="preserve">ROTI P BAGUETTE 1X                                </v>
          </cell>
          <cell r="I1192">
            <v>900.00199999999995</v>
          </cell>
          <cell r="N1192" t="str">
            <v>2003743000000</v>
          </cell>
        </row>
        <row r="1193">
          <cell r="A1193">
            <v>3744</v>
          </cell>
          <cell r="B1193">
            <v>6300</v>
          </cell>
          <cell r="D1193" t="str">
            <v xml:space="preserve">DLCH MILKAUT CLASICO 245X                         </v>
          </cell>
          <cell r="I1193">
            <v>2696.364</v>
          </cell>
          <cell r="N1193" t="str">
            <v>7794820000861</v>
          </cell>
        </row>
        <row r="1194">
          <cell r="A1194">
            <v>3745</v>
          </cell>
          <cell r="B1194" t="str">
            <v xml:space="preserve">Sin Indica          </v>
          </cell>
          <cell r="D1194" t="str">
            <v xml:space="preserve">ROTI ENSALADA PROTEICA                            </v>
          </cell>
          <cell r="I1194">
            <v>7000</v>
          </cell>
          <cell r="N1194" t="str">
            <v>2003745000000</v>
          </cell>
        </row>
        <row r="1195">
          <cell r="A1195">
            <v>3750</v>
          </cell>
          <cell r="B1195">
            <v>111723</v>
          </cell>
          <cell r="D1195" t="str">
            <v xml:space="preserve">LECH PURISIMA DESC 400X                           </v>
          </cell>
          <cell r="I1195">
            <v>4320</v>
          </cell>
          <cell r="N1195" t="str">
            <v>7798095170595</v>
          </cell>
        </row>
        <row r="1196">
          <cell r="A1196">
            <v>3755</v>
          </cell>
          <cell r="B1196">
            <v>749</v>
          </cell>
          <cell r="D1196" t="str">
            <v xml:space="preserve">FIAM CAGNOLI JAM COCIDO. X KG                     </v>
          </cell>
          <cell r="I1196">
            <v>13600</v>
          </cell>
          <cell r="N1196" t="str">
            <v>2003755000000</v>
          </cell>
        </row>
        <row r="1197">
          <cell r="A1197">
            <v>3756</v>
          </cell>
          <cell r="B1197" t="str">
            <v xml:space="preserve">2072F               </v>
          </cell>
          <cell r="D1197" t="str">
            <v xml:space="preserve">FRAC PAULINA PAT. P/ SAND x KG                    </v>
          </cell>
          <cell r="I1197">
            <v>12974.67</v>
          </cell>
          <cell r="N1197" t="str">
            <v>2003756000000</v>
          </cell>
        </row>
        <row r="1198">
          <cell r="A1198">
            <v>3757</v>
          </cell>
          <cell r="B1198">
            <v>100855</v>
          </cell>
          <cell r="D1198" t="str">
            <v xml:space="preserve">FIAM LABRATTO MORTADELA C/PIST X KG               </v>
          </cell>
          <cell r="I1198">
            <v>21449.200000000001</v>
          </cell>
          <cell r="N1198" t="str">
            <v>2003757000000</v>
          </cell>
        </row>
        <row r="1199">
          <cell r="A1199">
            <v>3758</v>
          </cell>
          <cell r="B1199" t="str">
            <v xml:space="preserve">Sin Indicar         </v>
          </cell>
          <cell r="D1199" t="str">
            <v xml:space="preserve">CAVA D.J. VACIO x KG                              </v>
          </cell>
          <cell r="I1199">
            <v>32170</v>
          </cell>
          <cell r="N1199" t="str">
            <v>2003758000000</v>
          </cell>
        </row>
        <row r="1200">
          <cell r="A1200">
            <v>3762</v>
          </cell>
          <cell r="B1200">
            <v>4555</v>
          </cell>
          <cell r="D1200" t="str">
            <v xml:space="preserve">VINF LATITUD 33 CHARDONNAY 750X                   </v>
          </cell>
          <cell r="I1200">
            <v>7743.7830000000004</v>
          </cell>
          <cell r="N1200" t="str">
            <v>7790975017488</v>
          </cell>
        </row>
        <row r="1201">
          <cell r="A1201">
            <v>3768</v>
          </cell>
          <cell r="B1201">
            <v>11093</v>
          </cell>
          <cell r="D1201" t="str">
            <v xml:space="preserve">CERV SANTA FE PILSEN LAT 473X                     </v>
          </cell>
          <cell r="I1201">
            <v>2525.0079999999998</v>
          </cell>
          <cell r="N1201" t="str">
            <v>7793147572075</v>
          </cell>
        </row>
        <row r="1202">
          <cell r="A1202">
            <v>3770</v>
          </cell>
          <cell r="B1202">
            <v>1401</v>
          </cell>
          <cell r="D1202" t="str">
            <v xml:space="preserve">LCHO MILKAUT CHOC 200X                            </v>
          </cell>
          <cell r="I1202">
            <v>1100.72</v>
          </cell>
          <cell r="N1202" t="str">
            <v>7794820004159</v>
          </cell>
        </row>
        <row r="1203">
          <cell r="A1203">
            <v>3771</v>
          </cell>
          <cell r="B1203" t="str">
            <v xml:space="preserve">Sin Indicar         </v>
          </cell>
          <cell r="D1203" t="str">
            <v xml:space="preserve">DULR GODOY MAMON XKG                              </v>
          </cell>
          <cell r="I1203">
            <v>15123.49</v>
          </cell>
          <cell r="N1203" t="str">
            <v>2003771000000</v>
          </cell>
        </row>
        <row r="1204">
          <cell r="A1204">
            <v>3774</v>
          </cell>
          <cell r="B1204">
            <v>804076</v>
          </cell>
          <cell r="D1204" t="str">
            <v xml:space="preserve">PABB BABYSEC ULT REG MED 8X                       </v>
          </cell>
          <cell r="I1204">
            <v>3258.9050000000002</v>
          </cell>
          <cell r="N1204" t="str">
            <v>7790250045519</v>
          </cell>
        </row>
        <row r="1205">
          <cell r="A1205">
            <v>3775</v>
          </cell>
          <cell r="B1205">
            <v>655002</v>
          </cell>
          <cell r="D1205" t="str">
            <v xml:space="preserve">YOGU LS.YOGURISIMO BEB FRU 1X                     </v>
          </cell>
          <cell r="I1205">
            <v>6731.3590000000004</v>
          </cell>
          <cell r="N1205" t="str">
            <v>7791337650824</v>
          </cell>
        </row>
        <row r="1206">
          <cell r="A1206">
            <v>3781</v>
          </cell>
          <cell r="B1206">
            <v>12101</v>
          </cell>
          <cell r="D1206" t="str">
            <v xml:space="preserve">FIAM RECREO JAM COCIDO X KG                       </v>
          </cell>
          <cell r="I1206">
            <v>13987.9</v>
          </cell>
          <cell r="N1206" t="str">
            <v>2003781000000</v>
          </cell>
        </row>
        <row r="1207">
          <cell r="A1207">
            <v>3786</v>
          </cell>
          <cell r="B1207">
            <v>0</v>
          </cell>
          <cell r="D1207" t="str">
            <v xml:space="preserve">CAVA NOVILLITO  COSTELETA x kg                    </v>
          </cell>
          <cell r="I1207">
            <v>18069</v>
          </cell>
          <cell r="N1207" t="str">
            <v>2003786000000</v>
          </cell>
        </row>
        <row r="1208">
          <cell r="A1208">
            <v>3788</v>
          </cell>
          <cell r="B1208">
            <v>111744</v>
          </cell>
          <cell r="D1208" t="str">
            <v xml:space="preserve">LECH PURISIMA DESC 800X                           </v>
          </cell>
          <cell r="I1208">
            <v>10380</v>
          </cell>
          <cell r="N1208" t="str">
            <v>7798095170267</v>
          </cell>
        </row>
        <row r="1209">
          <cell r="A1209">
            <v>3789</v>
          </cell>
          <cell r="B1209">
            <v>653901</v>
          </cell>
          <cell r="D1209" t="str">
            <v xml:space="preserve">YOGU LS.YOGURISIMO CREMIX FORT VAIN 480X          </v>
          </cell>
          <cell r="I1209">
            <v>5492.8069999999998</v>
          </cell>
          <cell r="N1209" t="str">
            <v>7791337002791</v>
          </cell>
        </row>
        <row r="1210">
          <cell r="A1210">
            <v>3790</v>
          </cell>
          <cell r="B1210">
            <v>1347</v>
          </cell>
          <cell r="D1210" t="str">
            <v xml:space="preserve">ESP  D.ANCLAS OREGANO 25X                         </v>
          </cell>
          <cell r="I1210">
            <v>1059.99</v>
          </cell>
          <cell r="N1210" t="str">
            <v>7792900093048</v>
          </cell>
        </row>
        <row r="1211">
          <cell r="A1211">
            <v>3792</v>
          </cell>
          <cell r="B1211">
            <v>100070076</v>
          </cell>
          <cell r="D1211" t="str">
            <v xml:space="preserve">VINF CHACABUCO RED BLEND 1.5X                     </v>
          </cell>
          <cell r="I1211">
            <v>2496.0059999999999</v>
          </cell>
          <cell r="N1211" t="str">
            <v>7791843016534</v>
          </cell>
        </row>
        <row r="1212">
          <cell r="A1212">
            <v>3793</v>
          </cell>
          <cell r="B1212" t="str">
            <v xml:space="preserve">H0011               </v>
          </cell>
          <cell r="D1212" t="str">
            <v xml:space="preserve">INSU HUEVO EXT GDE STA ANA 12X                    </v>
          </cell>
          <cell r="I1212">
            <v>2660.0039999999999</v>
          </cell>
          <cell r="N1212" t="str">
            <v>3793222222226</v>
          </cell>
        </row>
        <row r="1213">
          <cell r="A1213">
            <v>3794</v>
          </cell>
          <cell r="B1213">
            <v>0</v>
          </cell>
          <cell r="D1213" t="str">
            <v xml:space="preserve">ROTI P CREMONA                                    </v>
          </cell>
          <cell r="I1213">
            <v>1200.001</v>
          </cell>
          <cell r="N1213" t="str">
            <v>2003794000000</v>
          </cell>
        </row>
        <row r="1214">
          <cell r="A1214">
            <v>3796</v>
          </cell>
          <cell r="B1214">
            <v>10340</v>
          </cell>
          <cell r="D1214" t="str">
            <v xml:space="preserve">CHOC COFLER AIR LECH 55X                          </v>
          </cell>
          <cell r="I1214">
            <v>4699.99</v>
          </cell>
          <cell r="N1214" t="str">
            <v>7790580033408</v>
          </cell>
        </row>
        <row r="1215">
          <cell r="A1215">
            <v>3800</v>
          </cell>
          <cell r="B1215">
            <v>0</v>
          </cell>
          <cell r="D1215" t="str">
            <v xml:space="preserve">SHAM PANTENE PROV RIZ DEF 400X                    </v>
          </cell>
          <cell r="I1215">
            <v>5313.8239999999996</v>
          </cell>
          <cell r="N1215" t="str">
            <v>7590002012925</v>
          </cell>
        </row>
        <row r="1216">
          <cell r="A1216">
            <v>3801</v>
          </cell>
          <cell r="B1216" t="str">
            <v xml:space="preserve">T270                </v>
          </cell>
          <cell r="D1216" t="str">
            <v xml:space="preserve">TERM LUMILAG SUPERTERMICA 1X                      </v>
          </cell>
          <cell r="I1216">
            <v>8028.241</v>
          </cell>
          <cell r="N1216" t="str">
            <v>7793015102700</v>
          </cell>
        </row>
        <row r="1217">
          <cell r="A1217">
            <v>3804</v>
          </cell>
          <cell r="B1217">
            <v>0</v>
          </cell>
          <cell r="D1217" t="str">
            <v xml:space="preserve">ROTI S SANDWICH JYQ SALVADO X6                    </v>
          </cell>
          <cell r="I1217">
            <v>6750.0010000000002</v>
          </cell>
          <cell r="N1217" t="str">
            <v>2003804000000</v>
          </cell>
        </row>
        <row r="1218">
          <cell r="A1218">
            <v>3806</v>
          </cell>
          <cell r="B1218">
            <v>1170</v>
          </cell>
          <cell r="D1218" t="str">
            <v xml:space="preserve">LACR LS UAT CLASICA BATIR 36% 200X                </v>
          </cell>
          <cell r="I1218">
            <v>2767.694</v>
          </cell>
          <cell r="N1218" t="str">
            <v>7790742154903</v>
          </cell>
        </row>
        <row r="1219">
          <cell r="A1219">
            <v>3807</v>
          </cell>
          <cell r="B1219">
            <v>4626</v>
          </cell>
          <cell r="D1219" t="str">
            <v xml:space="preserve">INCO BOLZIP SEPARAD FREE/HORN 25X                 </v>
          </cell>
          <cell r="I1219">
            <v>5735.741</v>
          </cell>
          <cell r="N1219" t="str">
            <v>7790900046262</v>
          </cell>
        </row>
        <row r="1220">
          <cell r="A1220">
            <v>3810</v>
          </cell>
          <cell r="B1220">
            <v>804077</v>
          </cell>
          <cell r="D1220" t="str">
            <v xml:space="preserve">PABB BABYSEC ULT REG GDE 8X                       </v>
          </cell>
          <cell r="I1220">
            <v>3258.9050000000002</v>
          </cell>
          <cell r="N1220" t="str">
            <v>7790250045526</v>
          </cell>
        </row>
        <row r="1221">
          <cell r="A1221">
            <v>3811</v>
          </cell>
          <cell r="B1221">
            <v>804078</v>
          </cell>
          <cell r="D1221" t="str">
            <v xml:space="preserve">PABB BABYSEC ULT REG XGDE 8X                      </v>
          </cell>
          <cell r="I1221">
            <v>3258.8870000000002</v>
          </cell>
          <cell r="N1221" t="str">
            <v>7790250045533</v>
          </cell>
        </row>
        <row r="1222">
          <cell r="A1222">
            <v>3814</v>
          </cell>
          <cell r="B1222">
            <v>195141</v>
          </cell>
          <cell r="D1222" t="str">
            <v xml:space="preserve">AGUA VILLA DEL SUR 6.25X                          </v>
          </cell>
          <cell r="I1222">
            <v>5715.5110000000004</v>
          </cell>
          <cell r="N1222" t="str">
            <v>7798062548914</v>
          </cell>
        </row>
        <row r="1223">
          <cell r="A1223">
            <v>3816</v>
          </cell>
          <cell r="B1223">
            <v>2106694</v>
          </cell>
          <cell r="D1223" t="str">
            <v xml:space="preserve">PANI C.FACTURAS 6X                                </v>
          </cell>
          <cell r="I1223">
            <v>3920.36</v>
          </cell>
          <cell r="N1223" t="str">
            <v>7900021066937</v>
          </cell>
        </row>
        <row r="1224">
          <cell r="A1224">
            <v>3817</v>
          </cell>
          <cell r="B1224">
            <v>14200</v>
          </cell>
          <cell r="D1224" t="str">
            <v xml:space="preserve">FIAM RECREO SALCHICHON PRIMAVERA X KG             </v>
          </cell>
          <cell r="I1224">
            <v>7970.0290000000005</v>
          </cell>
          <cell r="N1224" t="str">
            <v>2003817000000</v>
          </cell>
        </row>
        <row r="1225">
          <cell r="A1225">
            <v>3820</v>
          </cell>
          <cell r="B1225">
            <v>14355</v>
          </cell>
          <cell r="D1225" t="str">
            <v xml:space="preserve">GALD B.MELLIZAS 3X110X                            </v>
          </cell>
          <cell r="I1225">
            <v>4291.9979999999996</v>
          </cell>
          <cell r="N1225" t="str">
            <v>7790040930100</v>
          </cell>
        </row>
        <row r="1226">
          <cell r="A1226">
            <v>3823</v>
          </cell>
          <cell r="B1226" t="str">
            <v xml:space="preserve">VER3823             </v>
          </cell>
          <cell r="D1226" t="str">
            <v xml:space="preserve">VERD RUCULA HIDROPONICA BOLSA 1X                  </v>
          </cell>
          <cell r="I1226">
            <v>2900</v>
          </cell>
          <cell r="N1226" t="str">
            <v>7795236895638</v>
          </cell>
        </row>
        <row r="1227">
          <cell r="A1227">
            <v>3824</v>
          </cell>
          <cell r="B1227">
            <v>85996</v>
          </cell>
          <cell r="D1227" t="str">
            <v xml:space="preserve">DESA NIVEA ANT MEN DRY FRESH 150X                 </v>
          </cell>
          <cell r="I1227">
            <v>4010.835</v>
          </cell>
          <cell r="N1227" t="str">
            <v>3824111111113</v>
          </cell>
        </row>
        <row r="1228">
          <cell r="A1228">
            <v>3831</v>
          </cell>
          <cell r="B1228">
            <v>804079</v>
          </cell>
          <cell r="D1228" t="str">
            <v xml:space="preserve">PABB BABYSEC ULT REG X-XGDE 8X                    </v>
          </cell>
          <cell r="I1228">
            <v>3258.8870000000002</v>
          </cell>
          <cell r="N1228" t="str">
            <v>7790250045540</v>
          </cell>
        </row>
        <row r="1229">
          <cell r="A1229">
            <v>3832</v>
          </cell>
          <cell r="B1229">
            <v>132630</v>
          </cell>
          <cell r="D1229" t="str">
            <v xml:space="preserve">AGUS V.SUR LEVITE POM 1.5X                        </v>
          </cell>
          <cell r="I1229">
            <v>3081.9</v>
          </cell>
          <cell r="N1229" t="str">
            <v>7798062548679</v>
          </cell>
        </row>
        <row r="1230">
          <cell r="A1230">
            <v>3834</v>
          </cell>
          <cell r="B1230">
            <v>19000432</v>
          </cell>
          <cell r="D1230" t="str">
            <v xml:space="preserve">TOST VENEZIANA DULCE 200X                         </v>
          </cell>
          <cell r="I1230">
            <v>2097.4349999999999</v>
          </cell>
          <cell r="N1230" t="str">
            <v>7791708617432</v>
          </cell>
        </row>
        <row r="1231">
          <cell r="A1231">
            <v>3843</v>
          </cell>
          <cell r="B1231" t="str">
            <v xml:space="preserve">VER3843             </v>
          </cell>
          <cell r="D1231" t="str">
            <v xml:space="preserve">VERD LECHUGA LISA HIDROPONICA 1X                  </v>
          </cell>
          <cell r="I1231">
            <v>2900.0059999999999</v>
          </cell>
          <cell r="N1231" t="str">
            <v>7795236958425</v>
          </cell>
        </row>
        <row r="1232">
          <cell r="A1232">
            <v>3844</v>
          </cell>
          <cell r="B1232" t="str">
            <v xml:space="preserve">Sin Indicar         </v>
          </cell>
          <cell r="D1232" t="str">
            <v xml:space="preserve">ROTI C P.N. AZUL NUECES                           </v>
          </cell>
          <cell r="I1232">
            <v>8800.0020000000004</v>
          </cell>
          <cell r="N1232" t="str">
            <v>2003844000000</v>
          </cell>
        </row>
        <row r="1233">
          <cell r="A1233">
            <v>3847</v>
          </cell>
          <cell r="B1233" t="str">
            <v xml:space="preserve">Sin Indica          </v>
          </cell>
          <cell r="D1233" t="str">
            <v xml:space="preserve">ROTI C P.N. PANCETA Y VERDEO                      </v>
          </cell>
          <cell r="I1233">
            <v>8800.0020000000004</v>
          </cell>
          <cell r="N1233" t="str">
            <v>2003847000000</v>
          </cell>
        </row>
        <row r="1234">
          <cell r="A1234">
            <v>3848</v>
          </cell>
          <cell r="B1234" t="str">
            <v xml:space="preserve">Sin Indica          </v>
          </cell>
          <cell r="D1234" t="str">
            <v xml:space="preserve">ROTI C P.N. TOMATE ROMERO ALBAHACA                </v>
          </cell>
          <cell r="I1234">
            <v>8800.0020000000004</v>
          </cell>
          <cell r="N1234" t="str">
            <v>2003848000000</v>
          </cell>
        </row>
        <row r="1235">
          <cell r="A1235">
            <v>3853</v>
          </cell>
          <cell r="B1235" t="str">
            <v xml:space="preserve">Sin Indica          </v>
          </cell>
          <cell r="D1235" t="str">
            <v xml:space="preserve">ROTI C P.N.PEPPERONI                              </v>
          </cell>
          <cell r="I1235">
            <v>8800.0020000000004</v>
          </cell>
          <cell r="N1235" t="str">
            <v>2003853000000</v>
          </cell>
        </row>
        <row r="1236">
          <cell r="A1236">
            <v>3854</v>
          </cell>
          <cell r="B1236" t="str">
            <v xml:space="preserve">Sin Indica          </v>
          </cell>
          <cell r="D1236" t="str">
            <v xml:space="preserve">ROTI CHIPA GUAZU                                  </v>
          </cell>
          <cell r="I1236">
            <v>16740</v>
          </cell>
          <cell r="N1236" t="str">
            <v>2003854000000</v>
          </cell>
        </row>
        <row r="1237">
          <cell r="A1237">
            <v>3860</v>
          </cell>
          <cell r="B1237">
            <v>653</v>
          </cell>
          <cell r="D1237" t="str">
            <v xml:space="preserve">LIML MR MUSC COC NJA D/P 450X                     </v>
          </cell>
          <cell r="I1237">
            <v>3426.4160000000002</v>
          </cell>
          <cell r="N1237" t="str">
            <v>7790520984524</v>
          </cell>
        </row>
        <row r="1238">
          <cell r="A1238">
            <v>3861</v>
          </cell>
          <cell r="B1238">
            <v>804720</v>
          </cell>
          <cell r="D1238" t="str">
            <v xml:space="preserve">CHAP LOPEZ E.BRUT 750X                            </v>
          </cell>
          <cell r="I1238">
            <v>6188.5959999999995</v>
          </cell>
          <cell r="N1238" t="str">
            <v>7790336047109</v>
          </cell>
        </row>
        <row r="1239">
          <cell r="A1239">
            <v>3864</v>
          </cell>
          <cell r="B1239">
            <v>1680</v>
          </cell>
          <cell r="D1239" t="str">
            <v xml:space="preserve">LAFI PATY SALCH FUN CLAS 6X                       </v>
          </cell>
          <cell r="I1239">
            <v>2218.4380000000001</v>
          </cell>
          <cell r="N1239" t="str">
            <v>7790670051220</v>
          </cell>
        </row>
        <row r="1240">
          <cell r="A1240">
            <v>3868</v>
          </cell>
          <cell r="B1240" t="str">
            <v xml:space="preserve">Sin Indicar         </v>
          </cell>
          <cell r="D1240" t="str">
            <v xml:space="preserve">CAVA TERNERO ROST BEEF  xKG                       </v>
          </cell>
          <cell r="I1240">
            <v>19029</v>
          </cell>
          <cell r="N1240" t="str">
            <v>2003868000000</v>
          </cell>
        </row>
        <row r="1241">
          <cell r="A1241">
            <v>3876</v>
          </cell>
          <cell r="B1241">
            <v>100517139</v>
          </cell>
          <cell r="D1241" t="str">
            <v xml:space="preserve">INGB INGRESO swift LOMO S/CORDONx KG              </v>
          </cell>
          <cell r="I1241">
            <v>29990</v>
          </cell>
          <cell r="N1241" t="str">
            <v>2003876000000</v>
          </cell>
        </row>
        <row r="1242">
          <cell r="A1242">
            <v>3877</v>
          </cell>
          <cell r="B1242" t="str">
            <v xml:space="preserve">Sin Indicar         </v>
          </cell>
          <cell r="D1242" t="str">
            <v xml:space="preserve">CAVA TERNERO TORTUGUITA x KG                      </v>
          </cell>
          <cell r="I1242">
            <v>21349</v>
          </cell>
          <cell r="N1242" t="str">
            <v>2003877000000</v>
          </cell>
        </row>
        <row r="1243">
          <cell r="A1243">
            <v>3879</v>
          </cell>
          <cell r="B1243" t="str">
            <v xml:space="preserve">Sin Indica          </v>
          </cell>
          <cell r="D1243" t="str">
            <v xml:space="preserve">ROTI C T GOURMET CALAB                            </v>
          </cell>
          <cell r="I1243">
            <v>6900.0010000000002</v>
          </cell>
          <cell r="N1243" t="str">
            <v>2003879000000</v>
          </cell>
        </row>
        <row r="1244">
          <cell r="A1244">
            <v>3880</v>
          </cell>
          <cell r="B1244">
            <v>1638</v>
          </cell>
          <cell r="D1244" t="str">
            <v xml:space="preserve">YOGU TREGAR C/FRUT ENT ARAN 160 X                 </v>
          </cell>
          <cell r="I1244">
            <v>1490.7449999999999</v>
          </cell>
          <cell r="N1244" t="str">
            <v>7793913001815</v>
          </cell>
        </row>
        <row r="1245">
          <cell r="A1245">
            <v>3883</v>
          </cell>
          <cell r="B1245">
            <v>7510</v>
          </cell>
          <cell r="D1245" t="str">
            <v xml:space="preserve">FIQU SANTA ROSA FONTINA RES X KG                  </v>
          </cell>
          <cell r="I1245">
            <v>31633.38</v>
          </cell>
          <cell r="N1245" t="str">
            <v>2003883000004</v>
          </cell>
        </row>
        <row r="1246">
          <cell r="A1246">
            <v>3886</v>
          </cell>
          <cell r="B1246">
            <v>169093</v>
          </cell>
          <cell r="D1246" t="str">
            <v xml:space="preserve">AGUS LEVITE PERA 500X                             </v>
          </cell>
          <cell r="I1246">
            <v>2241.3829999999998</v>
          </cell>
          <cell r="N1246" t="str">
            <v>7798062540338</v>
          </cell>
        </row>
        <row r="1247">
          <cell r="A1247">
            <v>3889</v>
          </cell>
          <cell r="B1247" t="str">
            <v xml:space="preserve">AP0287              </v>
          </cell>
          <cell r="D1247" t="str">
            <v xml:space="preserve">JABE PLUSB.CREMOSA 120X                           </v>
          </cell>
          <cell r="I1247">
            <v>774.58199999999999</v>
          </cell>
          <cell r="N1247" t="str">
            <v>7790990586686</v>
          </cell>
        </row>
        <row r="1248">
          <cell r="A1248">
            <v>3890</v>
          </cell>
          <cell r="B1248">
            <v>22963</v>
          </cell>
          <cell r="D1248" t="str">
            <v xml:space="preserve">QUIL TRENET OXI GAT 500X                          </v>
          </cell>
          <cell r="I1248">
            <v>6135.241</v>
          </cell>
          <cell r="N1248" t="str">
            <v>7793253189112</v>
          </cell>
        </row>
        <row r="1249">
          <cell r="A1249">
            <v>3893</v>
          </cell>
          <cell r="B1249">
            <v>22848</v>
          </cell>
          <cell r="D1249" t="str">
            <v xml:space="preserve">CERV BLUE MOON L/N 355X                           </v>
          </cell>
          <cell r="I1249">
            <v>4679.9960000000001</v>
          </cell>
          <cell r="N1249" t="str">
            <v>7793147570637</v>
          </cell>
        </row>
        <row r="1250">
          <cell r="A1250">
            <v>3896</v>
          </cell>
          <cell r="B1250" t="str">
            <v xml:space="preserve">Sin Indicar         </v>
          </cell>
          <cell r="D1250" t="str">
            <v xml:space="preserve">CACE corte PECHITO x KG                           </v>
          </cell>
          <cell r="I1250">
            <v>9085</v>
          </cell>
          <cell r="N1250" t="str">
            <v>2003896000000</v>
          </cell>
        </row>
        <row r="1251">
          <cell r="A1251">
            <v>3897</v>
          </cell>
          <cell r="B1251" t="str">
            <v xml:space="preserve">Sin Indicar         </v>
          </cell>
          <cell r="D1251" t="str">
            <v xml:space="preserve">CACE corte CARRE C/HUESO x KG                     </v>
          </cell>
          <cell r="I1251">
            <v>7335</v>
          </cell>
          <cell r="N1251" t="str">
            <v>2003897000000</v>
          </cell>
        </row>
        <row r="1252">
          <cell r="A1252">
            <v>3898</v>
          </cell>
          <cell r="B1252">
            <v>1</v>
          </cell>
          <cell r="D1252" t="str">
            <v xml:space="preserve">CACE corte  MATAMBRITO x KG                       </v>
          </cell>
          <cell r="I1252">
            <v>12689</v>
          </cell>
          <cell r="N1252" t="str">
            <v>2003898000000</v>
          </cell>
        </row>
        <row r="1253">
          <cell r="A1253">
            <v>3899</v>
          </cell>
          <cell r="B1253">
            <v>809756</v>
          </cell>
          <cell r="D1253" t="str">
            <v xml:space="preserve">TOAF LADYSOFT UD TULTRS ABS C/A 16X               </v>
          </cell>
          <cell r="I1253">
            <v>3087.8049999999998</v>
          </cell>
          <cell r="N1253" t="str">
            <v>7790250098072</v>
          </cell>
        </row>
        <row r="1254">
          <cell r="A1254">
            <v>3900</v>
          </cell>
          <cell r="B1254" t="str">
            <v xml:space="preserve">AP0222              </v>
          </cell>
          <cell r="D1254" t="str">
            <v xml:space="preserve">JABE PLUSBELLE RADIANTE 360X                      </v>
          </cell>
          <cell r="I1254">
            <v>2298.6219999999998</v>
          </cell>
          <cell r="N1254" t="str">
            <v>7790990000915</v>
          </cell>
        </row>
        <row r="1255">
          <cell r="A1255">
            <v>3901</v>
          </cell>
          <cell r="B1255">
            <v>431232</v>
          </cell>
          <cell r="D1255" t="str">
            <v xml:space="preserve">CHAP CINZANO PROSECCO - SPRITZ 750X               </v>
          </cell>
          <cell r="I1255">
            <v>10216.370000000001</v>
          </cell>
          <cell r="N1255" t="str">
            <v>7791200200705</v>
          </cell>
        </row>
        <row r="1256">
          <cell r="A1256">
            <v>3903</v>
          </cell>
          <cell r="B1256" t="str">
            <v xml:space="preserve">Sin Indicar         </v>
          </cell>
          <cell r="D1256" t="str">
            <v xml:space="preserve">CAVE MILANESA DE POLLO x kg                       </v>
          </cell>
          <cell r="I1256">
            <v>7450</v>
          </cell>
          <cell r="N1256" t="str">
            <v>2003903000000</v>
          </cell>
        </row>
        <row r="1257">
          <cell r="A1257">
            <v>3904</v>
          </cell>
          <cell r="B1257" t="str">
            <v xml:space="preserve">Sin Indicar         </v>
          </cell>
          <cell r="D1257" t="str">
            <v xml:space="preserve">CAVA D.J. ENTRAÑAS x KG                           </v>
          </cell>
          <cell r="I1257">
            <v>36669</v>
          </cell>
          <cell r="N1257" t="str">
            <v>2003904000000</v>
          </cell>
        </row>
        <row r="1258">
          <cell r="A1258">
            <v>3906</v>
          </cell>
          <cell r="B1258" t="str">
            <v xml:space="preserve">Sin Indicar         </v>
          </cell>
          <cell r="D1258" t="str">
            <v xml:space="preserve">CAVA D.J CUADRADA x KG                            </v>
          </cell>
          <cell r="I1258">
            <v>28255</v>
          </cell>
          <cell r="N1258" t="str">
            <v>2003906000000</v>
          </cell>
        </row>
        <row r="1259">
          <cell r="A1259">
            <v>3907</v>
          </cell>
          <cell r="B1259" t="str">
            <v xml:space="preserve">Sin Indicar         </v>
          </cell>
          <cell r="D1259" t="str">
            <v xml:space="preserve">CAVA D.J. CUADRIL x KG                            </v>
          </cell>
          <cell r="I1259">
            <v>30190</v>
          </cell>
          <cell r="N1259" t="str">
            <v>2003907000000</v>
          </cell>
        </row>
        <row r="1260">
          <cell r="A1260">
            <v>3909</v>
          </cell>
          <cell r="B1260" t="str">
            <v xml:space="preserve">Sin Indicar         </v>
          </cell>
          <cell r="D1260" t="str">
            <v xml:space="preserve">CAVA D.J. LOMITO  xKG                             </v>
          </cell>
          <cell r="I1260">
            <v>36840</v>
          </cell>
          <cell r="N1260" t="str">
            <v>2003909000000</v>
          </cell>
        </row>
        <row r="1261">
          <cell r="A1261">
            <v>3917</v>
          </cell>
          <cell r="B1261" t="str">
            <v xml:space="preserve">Sin Indica          </v>
          </cell>
          <cell r="D1261" t="str">
            <v xml:space="preserve">ROTI C T GOURMET ESPIN                            </v>
          </cell>
          <cell r="I1261">
            <v>7400</v>
          </cell>
          <cell r="N1261" t="str">
            <v>2003917000000</v>
          </cell>
        </row>
        <row r="1262">
          <cell r="A1262">
            <v>3920</v>
          </cell>
          <cell r="B1262">
            <v>30010</v>
          </cell>
          <cell r="D1262" t="str">
            <v xml:space="preserve">WHIM JB 750X                                      </v>
          </cell>
          <cell r="I1262">
            <v>28833.27</v>
          </cell>
          <cell r="N1262" t="str">
            <v xml:space="preserve">50101038003  </v>
          </cell>
        </row>
        <row r="1263">
          <cell r="A1263">
            <v>3921</v>
          </cell>
          <cell r="B1263">
            <v>30003</v>
          </cell>
          <cell r="D1263" t="str">
            <v xml:space="preserve">WHIM JOHNNIE WALKER BLACK 750X                    </v>
          </cell>
          <cell r="I1263">
            <v>66478.03</v>
          </cell>
          <cell r="N1263" t="str">
            <v>5000267119052</v>
          </cell>
        </row>
        <row r="1264">
          <cell r="A1264">
            <v>3922</v>
          </cell>
          <cell r="B1264">
            <v>30001</v>
          </cell>
          <cell r="D1264" t="str">
            <v xml:space="preserve">WHIM JOHNNIE WALKER RED 750X                      </v>
          </cell>
          <cell r="I1264">
            <v>34407.480000000003</v>
          </cell>
          <cell r="N1264" t="str">
            <v>7791250001581</v>
          </cell>
        </row>
        <row r="1265">
          <cell r="A1265">
            <v>3928</v>
          </cell>
          <cell r="B1265">
            <v>326</v>
          </cell>
          <cell r="D1265" t="str">
            <v xml:space="preserve">DESD LYSOFORM BEBE 360X                           </v>
          </cell>
          <cell r="I1265">
            <v>6145.5389999999998</v>
          </cell>
          <cell r="N1265" t="str">
            <v>7790520986801</v>
          </cell>
        </row>
        <row r="1266">
          <cell r="A1266">
            <v>3929</v>
          </cell>
          <cell r="B1266">
            <v>6301</v>
          </cell>
          <cell r="D1266" t="str">
            <v xml:space="preserve">DLCH MILKAUT CLASICO 400X                         </v>
          </cell>
          <cell r="I1266">
            <v>3050</v>
          </cell>
          <cell r="N1266" t="str">
            <v>7794820014608</v>
          </cell>
        </row>
        <row r="1267">
          <cell r="A1267">
            <v>3930</v>
          </cell>
          <cell r="B1267">
            <v>10346</v>
          </cell>
          <cell r="D1267" t="str">
            <v xml:space="preserve">CHOC COFLER AIR MIXTO 100X                        </v>
          </cell>
          <cell r="I1267">
            <v>7999.99</v>
          </cell>
          <cell r="N1267" t="str">
            <v>7790580103460</v>
          </cell>
        </row>
        <row r="1268">
          <cell r="A1268">
            <v>3931</v>
          </cell>
          <cell r="B1268">
            <v>1867</v>
          </cell>
          <cell r="D1268" t="str">
            <v xml:space="preserve">ESP  D.ANCLAS COND PIZZA 25X                      </v>
          </cell>
          <cell r="I1268">
            <v>1059.99</v>
          </cell>
          <cell r="N1268" t="str">
            <v>7792900009223</v>
          </cell>
        </row>
        <row r="1269">
          <cell r="A1269">
            <v>3932</v>
          </cell>
          <cell r="B1269">
            <v>0</v>
          </cell>
          <cell r="D1269" t="str">
            <v xml:space="preserve">INGB CORTE  LOMITO x KG                           </v>
          </cell>
          <cell r="I1269">
            <v>0</v>
          </cell>
          <cell r="N1269" t="str">
            <v>3932111111115</v>
          </cell>
        </row>
        <row r="1270">
          <cell r="A1270">
            <v>3935</v>
          </cell>
          <cell r="B1270">
            <v>7790703205507</v>
          </cell>
          <cell r="D1270" t="str">
            <v xml:space="preserve">VINF BIANCHI C.SAUV. 750X                         </v>
          </cell>
          <cell r="I1270">
            <v>6790.09</v>
          </cell>
          <cell r="N1270" t="str">
            <v>7790703167331</v>
          </cell>
        </row>
        <row r="1271">
          <cell r="A1271">
            <v>3937</v>
          </cell>
          <cell r="B1271">
            <v>388</v>
          </cell>
          <cell r="D1271" t="str">
            <v xml:space="preserve">DESD LYSOFORM LAV 360X                            </v>
          </cell>
          <cell r="I1271">
            <v>6145.5389999999998</v>
          </cell>
          <cell r="N1271" t="str">
            <v>7790520014184</v>
          </cell>
        </row>
        <row r="1272">
          <cell r="A1272">
            <v>3938</v>
          </cell>
          <cell r="B1272">
            <v>49505</v>
          </cell>
          <cell r="D1272" t="str">
            <v xml:space="preserve">DETC MAGISTRAL ULTR LIMON 215X                    </v>
          </cell>
          <cell r="I1272">
            <v>1671.8630000000001</v>
          </cell>
          <cell r="N1272" t="str">
            <v>7500435139700</v>
          </cell>
        </row>
        <row r="1273">
          <cell r="A1273">
            <v>3942</v>
          </cell>
          <cell r="B1273">
            <v>655001</v>
          </cell>
          <cell r="D1273" t="str">
            <v xml:space="preserve">YOGU LS.YOGURISIMO BEB VAIN 1X                    </v>
          </cell>
          <cell r="I1273">
            <v>6731.3590000000004</v>
          </cell>
          <cell r="N1273" t="str">
            <v>7791337560819</v>
          </cell>
        </row>
        <row r="1274">
          <cell r="A1274">
            <v>3943</v>
          </cell>
          <cell r="B1274" t="str">
            <v xml:space="preserve">Sin Indicar         </v>
          </cell>
          <cell r="D1274" t="str">
            <v xml:space="preserve">CACE VACIO MAGRET E/V XKG                         </v>
          </cell>
          <cell r="I1274">
            <v>12679</v>
          </cell>
          <cell r="N1274" t="str">
            <v>2003943000000</v>
          </cell>
        </row>
        <row r="1275">
          <cell r="A1275">
            <v>3946</v>
          </cell>
          <cell r="B1275">
            <v>51141001</v>
          </cell>
          <cell r="D1275" t="str">
            <v xml:space="preserve">LAVA ESENCIAL TRAD 2X                             </v>
          </cell>
          <cell r="I1275">
            <v>2281.797</v>
          </cell>
          <cell r="N1275" t="str">
            <v>7797470130179</v>
          </cell>
        </row>
        <row r="1276">
          <cell r="A1276">
            <v>3947</v>
          </cell>
          <cell r="B1276">
            <v>7530</v>
          </cell>
          <cell r="D1276" t="str">
            <v xml:space="preserve">FIQU SANTA ROSA PATEGRAS SELECCION X KG           </v>
          </cell>
          <cell r="I1276">
            <v>31417.599999999999</v>
          </cell>
          <cell r="N1276" t="str">
            <v>2003947000000</v>
          </cell>
        </row>
        <row r="1277">
          <cell r="A1277">
            <v>3948</v>
          </cell>
          <cell r="B1277">
            <v>7300</v>
          </cell>
          <cell r="D1277" t="str">
            <v xml:space="preserve">FIQU MILKAUT DANBO X KG                           </v>
          </cell>
          <cell r="I1277">
            <v>18157.599999999999</v>
          </cell>
          <cell r="N1277" t="str">
            <v>2003948000000</v>
          </cell>
        </row>
        <row r="1278">
          <cell r="A1278">
            <v>3949</v>
          </cell>
          <cell r="B1278">
            <v>7200</v>
          </cell>
          <cell r="D1278" t="str">
            <v xml:space="preserve">FIQU MILKAUT CREMOSO X KG                         </v>
          </cell>
          <cell r="I1278">
            <v>13654.77</v>
          </cell>
          <cell r="N1278" t="str">
            <v>2003949000000</v>
          </cell>
        </row>
        <row r="1279">
          <cell r="A1279">
            <v>3952</v>
          </cell>
          <cell r="B1279">
            <v>5500</v>
          </cell>
          <cell r="D1279" t="str">
            <v xml:space="preserve">LACR MILKAUT CREMA LECH DOBLE 200X                </v>
          </cell>
          <cell r="I1279">
            <v>2994.2420000000002</v>
          </cell>
          <cell r="N1279" t="str">
            <v>7794820015155</v>
          </cell>
        </row>
        <row r="1280">
          <cell r="A1280">
            <v>3953</v>
          </cell>
          <cell r="B1280">
            <v>5503</v>
          </cell>
          <cell r="D1280" t="str">
            <v xml:space="preserve">LACR MILK.CREM LECH 330X                          </v>
          </cell>
          <cell r="I1280">
            <v>4410.1779999999999</v>
          </cell>
          <cell r="N1280" t="str">
            <v>7794820006337</v>
          </cell>
        </row>
        <row r="1281">
          <cell r="A1281">
            <v>3956</v>
          </cell>
          <cell r="B1281">
            <v>124052</v>
          </cell>
          <cell r="D1281" t="str">
            <v xml:space="preserve">UTCO ILKO PISAPAPAS 1X                            </v>
          </cell>
          <cell r="I1281">
            <v>7011.9210000000003</v>
          </cell>
          <cell r="N1281" t="str">
            <v>7794321240520</v>
          </cell>
        </row>
        <row r="1282">
          <cell r="A1282">
            <v>3962</v>
          </cell>
          <cell r="B1282">
            <v>1400</v>
          </cell>
          <cell r="D1282" t="str">
            <v xml:space="preserve">LCHO MILKAUT CHOC 1X                              </v>
          </cell>
          <cell r="I1282">
            <v>3905.64</v>
          </cell>
          <cell r="N1282" t="str">
            <v>7794820002810</v>
          </cell>
        </row>
        <row r="1283">
          <cell r="A1283">
            <v>3965</v>
          </cell>
          <cell r="B1283">
            <v>1250</v>
          </cell>
          <cell r="D1283" t="str">
            <v xml:space="preserve">LUAT MILKAUT DESC T.BRIK1X                        </v>
          </cell>
          <cell r="I1283">
            <v>2700.9189999999999</v>
          </cell>
          <cell r="N1283" t="str">
            <v>7794820001943</v>
          </cell>
        </row>
        <row r="1284">
          <cell r="A1284">
            <v>3966</v>
          </cell>
          <cell r="B1284">
            <v>1200</v>
          </cell>
          <cell r="D1284" t="str">
            <v xml:space="preserve">LUAT MILKAUT ENT T.BRIK 1X                        </v>
          </cell>
          <cell r="I1284">
            <v>2700.9189999999999</v>
          </cell>
          <cell r="N1284" t="str">
            <v>7794820001936</v>
          </cell>
        </row>
        <row r="1285">
          <cell r="A1285">
            <v>3970</v>
          </cell>
          <cell r="B1285">
            <v>3111</v>
          </cell>
          <cell r="D1285" t="str">
            <v xml:space="preserve">LAMA MILK.MANTECA 100X                            </v>
          </cell>
          <cell r="I1285">
            <v>2210.6</v>
          </cell>
          <cell r="N1285" t="str">
            <v>7794820000595</v>
          </cell>
        </row>
        <row r="1286">
          <cell r="A1286">
            <v>3971</v>
          </cell>
          <cell r="B1286">
            <v>3112</v>
          </cell>
          <cell r="D1286" t="str">
            <v xml:space="preserve">LAMA MILK.MANTECA 200X                            </v>
          </cell>
          <cell r="I1286">
            <v>4125.6009999999997</v>
          </cell>
          <cell r="N1286" t="str">
            <v>7794820000601</v>
          </cell>
        </row>
        <row r="1287">
          <cell r="A1287">
            <v>3973</v>
          </cell>
          <cell r="B1287">
            <v>4308</v>
          </cell>
          <cell r="D1287" t="str">
            <v xml:space="preserve">VELA LITORAL 7 DIA GDE BCO 1X                     </v>
          </cell>
          <cell r="I1287">
            <v>9967.0720000000001</v>
          </cell>
          <cell r="N1287" t="str">
            <v>7798228650161</v>
          </cell>
        </row>
        <row r="1288">
          <cell r="A1288">
            <v>3978</v>
          </cell>
          <cell r="B1288">
            <v>7641</v>
          </cell>
          <cell r="D1288" t="str">
            <v xml:space="preserve">LAQU MILK QUES UNT TRAD 190X                      </v>
          </cell>
          <cell r="I1288">
            <v>2762.0740000000001</v>
          </cell>
          <cell r="N1288" t="str">
            <v>7794820014967</v>
          </cell>
        </row>
        <row r="1289">
          <cell r="A1289">
            <v>3981</v>
          </cell>
          <cell r="B1289">
            <v>8700</v>
          </cell>
          <cell r="D1289" t="str">
            <v xml:space="preserve">YOGU MILK.BEB.ENT.DUR.SAC 900X                    </v>
          </cell>
          <cell r="I1289">
            <v>2643.136</v>
          </cell>
          <cell r="N1289" t="str">
            <v>7794820015186</v>
          </cell>
        </row>
        <row r="1290">
          <cell r="A1290">
            <v>3982</v>
          </cell>
          <cell r="B1290">
            <v>8704</v>
          </cell>
          <cell r="D1290" t="str">
            <v xml:space="preserve">YOGU MILK.BEB.ENT.FRUT.SAC 900X                   </v>
          </cell>
          <cell r="I1290">
            <v>2643.136</v>
          </cell>
          <cell r="N1290" t="str">
            <v>7794820015162</v>
          </cell>
        </row>
        <row r="1291">
          <cell r="A1291">
            <v>3986</v>
          </cell>
          <cell r="B1291">
            <v>23110</v>
          </cell>
          <cell r="D1291" t="str">
            <v xml:space="preserve">CERV MILLER DRAFT LATA 473X                       </v>
          </cell>
          <cell r="I1291">
            <v>2854.9960000000001</v>
          </cell>
          <cell r="N1291" t="str">
            <v>7795697615172</v>
          </cell>
        </row>
        <row r="1292">
          <cell r="A1292">
            <v>3987</v>
          </cell>
          <cell r="B1292">
            <v>3409</v>
          </cell>
          <cell r="D1292" t="str">
            <v xml:space="preserve">ESCA DESAFIO 50X                                  </v>
          </cell>
          <cell r="I1292">
            <v>509.99</v>
          </cell>
          <cell r="N1292" t="str">
            <v>7790773034090</v>
          </cell>
        </row>
        <row r="1293">
          <cell r="A1293">
            <v>3989</v>
          </cell>
          <cell r="B1293">
            <v>8701</v>
          </cell>
          <cell r="D1293" t="str">
            <v xml:space="preserve">YOGU MILK.BEB.ENT.VAIN.SAC 900X                   </v>
          </cell>
          <cell r="I1293">
            <v>2643.136</v>
          </cell>
          <cell r="N1293" t="str">
            <v>7794820015179</v>
          </cell>
        </row>
        <row r="1294">
          <cell r="A1294">
            <v>3991</v>
          </cell>
          <cell r="B1294">
            <v>13181</v>
          </cell>
          <cell r="D1294" t="str">
            <v xml:space="preserve">APER AMERICANO GANCIA 450X                        </v>
          </cell>
          <cell r="I1294">
            <v>5847.7629999999999</v>
          </cell>
          <cell r="N1294" t="str">
            <v>7790950000191</v>
          </cell>
        </row>
        <row r="1295">
          <cell r="A1295">
            <v>3993</v>
          </cell>
          <cell r="B1295">
            <v>7515</v>
          </cell>
          <cell r="D1295" t="str">
            <v xml:space="preserve">FIQT SANTA ROSA FONTINA RES TRZ                   </v>
          </cell>
          <cell r="I1295">
            <v>34950.550000000003</v>
          </cell>
          <cell r="N1295" t="str">
            <v>2003993000000</v>
          </cell>
        </row>
        <row r="1296">
          <cell r="A1296">
            <v>3995</v>
          </cell>
          <cell r="B1296">
            <v>434</v>
          </cell>
          <cell r="D1296" t="str">
            <v xml:space="preserve">COVE GJA SOL ESPINACA 500X                        </v>
          </cell>
          <cell r="I1296">
            <v>4757.41</v>
          </cell>
          <cell r="N1296" t="str">
            <v>7790070032676</v>
          </cell>
        </row>
        <row r="1297">
          <cell r="A1297">
            <v>4001</v>
          </cell>
          <cell r="B1297">
            <v>68733987</v>
          </cell>
          <cell r="D1297" t="str">
            <v xml:space="preserve">ACON SEDAL CARBON ACT 190X                        </v>
          </cell>
          <cell r="I1297">
            <v>2821.5450000000001</v>
          </cell>
          <cell r="N1297" t="str">
            <v>7791293040202</v>
          </cell>
        </row>
        <row r="1298">
          <cell r="A1298">
            <v>4007</v>
          </cell>
          <cell r="B1298">
            <v>9051</v>
          </cell>
          <cell r="D1298" t="str">
            <v xml:space="preserve">LECH MILKAUT DESC 800X                            </v>
          </cell>
          <cell r="I1298">
            <v>10244.68</v>
          </cell>
          <cell r="N1298" t="str">
            <v>7794820000526</v>
          </cell>
        </row>
        <row r="1299">
          <cell r="A1299">
            <v>4009</v>
          </cell>
          <cell r="B1299">
            <v>9001</v>
          </cell>
          <cell r="D1299" t="str">
            <v xml:space="preserve">LECH MILKAUT ENT 800X                             </v>
          </cell>
          <cell r="I1299">
            <v>10244.68</v>
          </cell>
          <cell r="N1299" t="str">
            <v>7794820001103</v>
          </cell>
        </row>
        <row r="1300">
          <cell r="A1300">
            <v>4011</v>
          </cell>
          <cell r="B1300" t="str">
            <v xml:space="preserve">Sin Indicar         </v>
          </cell>
          <cell r="D1300" t="str">
            <v xml:space="preserve">CACE CHURRASCO MAGRET E/V XKG                     </v>
          </cell>
          <cell r="I1300">
            <v>12509</v>
          </cell>
          <cell r="N1300" t="str">
            <v>2004011000000</v>
          </cell>
        </row>
        <row r="1301">
          <cell r="A1301">
            <v>4012</v>
          </cell>
          <cell r="B1301">
            <v>4560</v>
          </cell>
          <cell r="D1301" t="str">
            <v xml:space="preserve">CHAP LATITUD 33 R.DULCE. 750X                     </v>
          </cell>
          <cell r="I1301">
            <v>10840.97</v>
          </cell>
          <cell r="N1301" t="str">
            <v>7790975196947</v>
          </cell>
        </row>
        <row r="1302">
          <cell r="A1302">
            <v>4013</v>
          </cell>
          <cell r="B1302">
            <v>7811</v>
          </cell>
          <cell r="D1302" t="str">
            <v xml:space="preserve">QUER MILKAUT RALL 40X                             </v>
          </cell>
          <cell r="I1302">
            <v>1787.7819999999999</v>
          </cell>
          <cell r="N1302" t="str">
            <v>7794820000304</v>
          </cell>
        </row>
        <row r="1303">
          <cell r="A1303">
            <v>4020</v>
          </cell>
          <cell r="B1303">
            <v>26533</v>
          </cell>
          <cell r="D1303" t="str">
            <v xml:space="preserve">ACRO FRITOLIM CLAS 120X                           </v>
          </cell>
          <cell r="I1303">
            <v>4316.6319999999996</v>
          </cell>
          <cell r="N1303" t="str">
            <v>7790070228666</v>
          </cell>
        </row>
        <row r="1304">
          <cell r="A1304">
            <v>4023</v>
          </cell>
          <cell r="B1304">
            <v>0</v>
          </cell>
          <cell r="D1304" t="str">
            <v xml:space="preserve">ACOL COCINERO OLIV PURO PET 500X                  </v>
          </cell>
          <cell r="I1304">
            <v>11306.56</v>
          </cell>
          <cell r="N1304" t="str">
            <v>7790060009329</v>
          </cell>
        </row>
        <row r="1305">
          <cell r="A1305">
            <v>4024</v>
          </cell>
          <cell r="B1305">
            <v>20632</v>
          </cell>
          <cell r="D1305" t="str">
            <v xml:space="preserve">ACGI COCINERO TRADIC GIR 1.5X                     </v>
          </cell>
          <cell r="I1305">
            <v>6349.8329999999996</v>
          </cell>
          <cell r="N1305" t="str">
            <v>7790060023684</v>
          </cell>
        </row>
        <row r="1306">
          <cell r="A1306">
            <v>4026</v>
          </cell>
          <cell r="B1306">
            <v>21066</v>
          </cell>
          <cell r="D1306" t="str">
            <v xml:space="preserve">ACGI COCINERO TRADIC GIR 900X                     </v>
          </cell>
          <cell r="I1306">
            <v>3850</v>
          </cell>
          <cell r="N1306" t="str">
            <v>7790070222909</v>
          </cell>
        </row>
        <row r="1307">
          <cell r="A1307">
            <v>4027</v>
          </cell>
          <cell r="B1307" t="str">
            <v xml:space="preserve">449F                </v>
          </cell>
          <cell r="D1307" t="str">
            <v xml:space="preserve">FRAC PAULINA PATEGRAS X KG                        </v>
          </cell>
          <cell r="I1307">
            <v>22996.400000000001</v>
          </cell>
          <cell r="N1307" t="str">
            <v>2004027000000</v>
          </cell>
        </row>
        <row r="1308">
          <cell r="A1308">
            <v>4033</v>
          </cell>
          <cell r="B1308">
            <v>23166</v>
          </cell>
          <cell r="D1308" t="str">
            <v xml:space="preserve">ACGI COCINERO GIRASOL PLUS 900X                   </v>
          </cell>
          <cell r="I1308">
            <v>2799.0940000000001</v>
          </cell>
          <cell r="N1308" t="str">
            <v>7790070231666</v>
          </cell>
        </row>
        <row r="1309">
          <cell r="A1309">
            <v>4035</v>
          </cell>
          <cell r="B1309" t="str">
            <v xml:space="preserve">Sin Indicar         </v>
          </cell>
          <cell r="D1309" t="str">
            <v xml:space="preserve">CAVA D.J. NALGA x KG                              </v>
          </cell>
          <cell r="I1309">
            <v>29459</v>
          </cell>
          <cell r="N1309" t="str">
            <v>2004035000000</v>
          </cell>
        </row>
        <row r="1310">
          <cell r="A1310">
            <v>4036</v>
          </cell>
          <cell r="B1310" t="str">
            <v xml:space="preserve">Sin Indicar         </v>
          </cell>
          <cell r="D1310" t="str">
            <v xml:space="preserve">CAVA TERNERO PECHO x KG                           </v>
          </cell>
          <cell r="I1310">
            <v>16705</v>
          </cell>
          <cell r="N1310" t="str">
            <v>2004036000000</v>
          </cell>
        </row>
        <row r="1311">
          <cell r="A1311">
            <v>4041</v>
          </cell>
          <cell r="B1311">
            <v>0</v>
          </cell>
          <cell r="D1311" t="str">
            <v xml:space="preserve">DULR CITRAL NJA FCO 480X                          </v>
          </cell>
          <cell r="I1311">
            <v>9123.4</v>
          </cell>
          <cell r="N1311" t="str">
            <v>7792839000575</v>
          </cell>
        </row>
        <row r="1312">
          <cell r="A1312">
            <v>4044</v>
          </cell>
          <cell r="B1312" t="str">
            <v xml:space="preserve">Sin Indicar         </v>
          </cell>
          <cell r="D1312" t="str">
            <v xml:space="preserve">BUDN DEL CIELO 250X                               </v>
          </cell>
          <cell r="I1312">
            <v>5798.8590000000004</v>
          </cell>
          <cell r="N1312" t="str">
            <v>7798137050403</v>
          </cell>
        </row>
        <row r="1313">
          <cell r="A1313">
            <v>4047</v>
          </cell>
          <cell r="B1313">
            <v>6151</v>
          </cell>
          <cell r="D1313" t="str">
            <v xml:space="preserve">CRED KOLYNOS SUP BLANCO 70X                       </v>
          </cell>
          <cell r="I1313">
            <v>2473.9720000000002</v>
          </cell>
          <cell r="N1313" t="str">
            <v>7793100120251</v>
          </cell>
        </row>
        <row r="1314">
          <cell r="A1314">
            <v>4050</v>
          </cell>
          <cell r="B1314">
            <v>43298</v>
          </cell>
          <cell r="D1314" t="str">
            <v xml:space="preserve">BIZC EXQ ESP NARANJA  540X                        </v>
          </cell>
          <cell r="I1314">
            <v>2989</v>
          </cell>
          <cell r="N1314" t="str">
            <v>7790070412362</v>
          </cell>
        </row>
        <row r="1315">
          <cell r="A1315">
            <v>4051</v>
          </cell>
          <cell r="B1315">
            <v>212361</v>
          </cell>
          <cell r="D1315" t="str">
            <v xml:space="preserve">CAEMB FOX CHORIZO X KG                            </v>
          </cell>
          <cell r="I1315">
            <v>1175</v>
          </cell>
          <cell r="N1315" t="str">
            <v>2004051000000</v>
          </cell>
        </row>
        <row r="1316">
          <cell r="A1316">
            <v>4052</v>
          </cell>
          <cell r="B1316">
            <v>20025929</v>
          </cell>
          <cell r="D1316" t="str">
            <v xml:space="preserve">EDUL CHUKER LIQ 200X                              </v>
          </cell>
          <cell r="I1316">
            <v>2357.9780000000001</v>
          </cell>
          <cell r="N1316" t="str">
            <v>7792850000066</v>
          </cell>
        </row>
        <row r="1317">
          <cell r="A1317">
            <v>4053</v>
          </cell>
          <cell r="B1317">
            <v>10411</v>
          </cell>
          <cell r="D1317" t="str">
            <v xml:space="preserve">HELA GARAVANO VAI/AME/DUL 3X                      </v>
          </cell>
          <cell r="I1317">
            <v>18795</v>
          </cell>
          <cell r="N1317" t="str">
            <v>7798030030199</v>
          </cell>
        </row>
        <row r="1318">
          <cell r="A1318">
            <v>4058</v>
          </cell>
          <cell r="B1318">
            <v>20008713</v>
          </cell>
          <cell r="D1318" t="str">
            <v xml:space="preserve">EDUS EQUALSWEET CLASICO SOB 50X                   </v>
          </cell>
          <cell r="I1318">
            <v>1914.3</v>
          </cell>
          <cell r="N1318" t="str">
            <v>7792129000742</v>
          </cell>
        </row>
        <row r="1319">
          <cell r="A1319">
            <v>4059</v>
          </cell>
          <cell r="B1319" t="str">
            <v xml:space="preserve">AP0396              </v>
          </cell>
          <cell r="D1319" t="str">
            <v xml:space="preserve">DETC ZORRO ULTRA MTA-ALG 500X                     </v>
          </cell>
          <cell r="I1319">
            <v>1886.252</v>
          </cell>
          <cell r="N1319" t="str">
            <v>7790990494608</v>
          </cell>
        </row>
        <row r="1320">
          <cell r="A1320">
            <v>4063</v>
          </cell>
          <cell r="B1320">
            <v>4209</v>
          </cell>
          <cell r="D1320" t="str">
            <v xml:space="preserve">AGUS AQUARIUS NJA 500X                            </v>
          </cell>
          <cell r="I1320">
            <v>1650.047</v>
          </cell>
          <cell r="N1320" t="str">
            <v>7790895641213</v>
          </cell>
        </row>
        <row r="1321">
          <cell r="A1321">
            <v>4066</v>
          </cell>
          <cell r="B1321">
            <v>33657</v>
          </cell>
          <cell r="D1321" t="str">
            <v xml:space="preserve">FIDO DON VICENTE TALL 500X                        </v>
          </cell>
          <cell r="I1321">
            <v>3230.8629999999998</v>
          </cell>
          <cell r="N1321" t="str">
            <v>7790078000011</v>
          </cell>
        </row>
        <row r="1322">
          <cell r="A1322">
            <v>4071</v>
          </cell>
          <cell r="B1322">
            <v>0</v>
          </cell>
          <cell r="D1322" t="str">
            <v xml:space="preserve">CAVA D.J. PECETO x KG                             </v>
          </cell>
          <cell r="I1322">
            <v>30555</v>
          </cell>
          <cell r="N1322" t="str">
            <v>2004071000000</v>
          </cell>
        </row>
        <row r="1323">
          <cell r="A1323">
            <v>4076</v>
          </cell>
          <cell r="B1323">
            <v>4558</v>
          </cell>
          <cell r="D1323" t="str">
            <v xml:space="preserve">CHAP LATITUD 33 E.BRUT. 750X                      </v>
          </cell>
          <cell r="I1323">
            <v>10840.97</v>
          </cell>
          <cell r="N1323" t="str">
            <v>7790975196909</v>
          </cell>
        </row>
        <row r="1324">
          <cell r="A1324">
            <v>4081</v>
          </cell>
          <cell r="B1324">
            <v>32015</v>
          </cell>
          <cell r="D1324" t="str">
            <v xml:space="preserve">FIDO LUCCH.CAB.ANG 500X                           </v>
          </cell>
          <cell r="I1324">
            <v>2363.89</v>
          </cell>
          <cell r="N1324" t="str">
            <v>7795907000439</v>
          </cell>
        </row>
        <row r="1325">
          <cell r="A1325">
            <v>4082</v>
          </cell>
          <cell r="B1325">
            <v>31834</v>
          </cell>
          <cell r="D1325" t="str">
            <v xml:space="preserve">FIDO LUCCH.CODITO 500X                            </v>
          </cell>
          <cell r="I1325">
            <v>1471.569</v>
          </cell>
          <cell r="N1325" t="str">
            <v>7795907000361</v>
          </cell>
        </row>
        <row r="1326">
          <cell r="A1326">
            <v>4086</v>
          </cell>
          <cell r="B1326">
            <v>0</v>
          </cell>
          <cell r="D1326" t="str">
            <v xml:space="preserve">FIDO LUCCH.SPAG N5 500X                           </v>
          </cell>
          <cell r="I1326">
            <v>1467.4290000000001</v>
          </cell>
          <cell r="N1326" t="str">
            <v>7795907000385</v>
          </cell>
        </row>
        <row r="1327">
          <cell r="A1327">
            <v>4087</v>
          </cell>
          <cell r="B1327">
            <v>30130</v>
          </cell>
          <cell r="D1327" t="str">
            <v xml:space="preserve">GINI TANQUERAY DRY 750X                           </v>
          </cell>
          <cell r="I1327">
            <v>34867.31</v>
          </cell>
          <cell r="N1327" t="str">
            <v>7790240117066</v>
          </cell>
        </row>
        <row r="1328">
          <cell r="A1328">
            <v>4088</v>
          </cell>
          <cell r="B1328">
            <v>33611</v>
          </cell>
          <cell r="D1328" t="str">
            <v xml:space="preserve">FIDO LUCCH.TALL N5 500X                           </v>
          </cell>
          <cell r="I1328">
            <v>1471.569</v>
          </cell>
          <cell r="N1328" t="str">
            <v>7795907000392</v>
          </cell>
        </row>
        <row r="1329">
          <cell r="A1329">
            <v>4089</v>
          </cell>
          <cell r="B1329">
            <v>33812</v>
          </cell>
          <cell r="D1329" t="str">
            <v xml:space="preserve">FIDO LUCCH.TIRAB N 28 500X                        </v>
          </cell>
          <cell r="I1329">
            <v>1471.569</v>
          </cell>
          <cell r="N1329" t="str">
            <v>7795907000316</v>
          </cell>
        </row>
        <row r="1330">
          <cell r="A1330">
            <v>4091</v>
          </cell>
          <cell r="B1330">
            <v>32000</v>
          </cell>
          <cell r="D1330" t="str">
            <v xml:space="preserve">FIDO MATAR CAB.ANG 500X                           </v>
          </cell>
          <cell r="I1330">
            <v>2845.0439999999999</v>
          </cell>
          <cell r="N1330" t="str">
            <v>7790230040022</v>
          </cell>
        </row>
        <row r="1331">
          <cell r="A1331">
            <v>4092</v>
          </cell>
          <cell r="B1331">
            <v>31861</v>
          </cell>
          <cell r="D1331" t="str">
            <v xml:space="preserve">FIDO MATAR CODITO RAY 500X                        </v>
          </cell>
          <cell r="I1331">
            <v>1814.942</v>
          </cell>
          <cell r="N1331" t="str">
            <v>7790230040176</v>
          </cell>
        </row>
        <row r="1332">
          <cell r="A1332">
            <v>4097</v>
          </cell>
          <cell r="B1332">
            <v>33631</v>
          </cell>
          <cell r="D1332" t="str">
            <v xml:space="preserve">FIDO MATAR TALL N5 500X                           </v>
          </cell>
          <cell r="I1332">
            <v>1814.942</v>
          </cell>
          <cell r="N1332" t="str">
            <v>7790230034007</v>
          </cell>
        </row>
        <row r="1333">
          <cell r="A1333">
            <v>4098</v>
          </cell>
          <cell r="B1333">
            <v>10101</v>
          </cell>
          <cell r="D1333" t="str">
            <v xml:space="preserve">FIDO MATAR MONO MED 500X                          </v>
          </cell>
          <cell r="I1333">
            <v>2845.0439999999999</v>
          </cell>
          <cell r="N1333" t="str">
            <v>7790230033031</v>
          </cell>
        </row>
        <row r="1334">
          <cell r="A1334">
            <v>4102</v>
          </cell>
          <cell r="B1334">
            <v>31867</v>
          </cell>
          <cell r="D1334" t="str">
            <v xml:space="preserve">FIDO MATAR FETTUC 500X                            </v>
          </cell>
          <cell r="I1334">
            <v>2845.0439999999999</v>
          </cell>
          <cell r="N1334" t="str">
            <v>7790230040053</v>
          </cell>
        </row>
        <row r="1335">
          <cell r="A1335">
            <v>4104</v>
          </cell>
          <cell r="B1335">
            <v>33630</v>
          </cell>
          <cell r="D1335" t="str">
            <v xml:space="preserve">FIDO MATAR SPAG TRAD 500X                         </v>
          </cell>
          <cell r="I1335">
            <v>1814.942</v>
          </cell>
          <cell r="N1335" t="str">
            <v>7790230040114</v>
          </cell>
        </row>
        <row r="1336">
          <cell r="A1336">
            <v>4105</v>
          </cell>
          <cell r="B1336">
            <v>33629</v>
          </cell>
          <cell r="D1336" t="str">
            <v xml:space="preserve">FIDO MATAR TIRAB N28 500X                         </v>
          </cell>
          <cell r="I1336">
            <v>1814.942</v>
          </cell>
          <cell r="N1336" t="str">
            <v>7790230040121</v>
          </cell>
        </row>
        <row r="1337">
          <cell r="A1337">
            <v>4106</v>
          </cell>
          <cell r="B1337">
            <v>5745</v>
          </cell>
          <cell r="D1337" t="str">
            <v xml:space="preserve">HUEV A.COFLER BLOCK 56X                           </v>
          </cell>
          <cell r="I1337">
            <v>9499</v>
          </cell>
          <cell r="N1337" t="str">
            <v>7790580581602</v>
          </cell>
        </row>
        <row r="1338">
          <cell r="A1338">
            <v>4110</v>
          </cell>
          <cell r="B1338" t="str">
            <v xml:space="preserve">Sin Indiva          </v>
          </cell>
          <cell r="D1338" t="str">
            <v xml:space="preserve">ROTI S MIGA JYQ X12                               </v>
          </cell>
          <cell r="I1338">
            <v>12800</v>
          </cell>
          <cell r="N1338" t="str">
            <v>2004110000000</v>
          </cell>
        </row>
        <row r="1339">
          <cell r="A1339">
            <v>4112</v>
          </cell>
          <cell r="B1339">
            <v>470</v>
          </cell>
          <cell r="D1339" t="str">
            <v xml:space="preserve">VINF FLIA.GASCON DULCE BCO. 750X                  </v>
          </cell>
          <cell r="I1339">
            <v>7380.0079999999998</v>
          </cell>
          <cell r="N1339" t="str">
            <v>7790415000476</v>
          </cell>
        </row>
        <row r="1340">
          <cell r="A1340">
            <v>4113</v>
          </cell>
          <cell r="B1340">
            <v>21501</v>
          </cell>
          <cell r="D1340" t="str">
            <v xml:space="preserve">VINF RUTINI C.FRANC 750X                          </v>
          </cell>
          <cell r="I1340">
            <v>29475.61</v>
          </cell>
          <cell r="N1340" t="str">
            <v>7790577041768</v>
          </cell>
        </row>
        <row r="1341">
          <cell r="A1341">
            <v>4114</v>
          </cell>
          <cell r="B1341">
            <v>56218</v>
          </cell>
          <cell r="D1341" t="str">
            <v xml:space="preserve">HARL BLANCAFLOR LEUD. FORT 1X                     </v>
          </cell>
          <cell r="I1341">
            <v>1799.1659999999999</v>
          </cell>
          <cell r="N1341" t="str">
            <v>7790070562180</v>
          </cell>
        </row>
        <row r="1342">
          <cell r="A1342">
            <v>4115</v>
          </cell>
          <cell r="B1342">
            <v>1413</v>
          </cell>
          <cell r="D1342" t="str">
            <v xml:space="preserve">BISO GATORADE NAR PET 500X                        </v>
          </cell>
          <cell r="I1342">
            <v>2640</v>
          </cell>
          <cell r="N1342" t="str">
            <v>7792170042012</v>
          </cell>
        </row>
        <row r="1343">
          <cell r="A1343">
            <v>4116</v>
          </cell>
          <cell r="B1343">
            <v>1882</v>
          </cell>
          <cell r="D1343" t="str">
            <v xml:space="preserve">FIAM CAGNOLI MILAN X KG                           </v>
          </cell>
          <cell r="I1343">
            <v>18819.009999999998</v>
          </cell>
          <cell r="N1343" t="str">
            <v>2004116000000</v>
          </cell>
        </row>
        <row r="1344">
          <cell r="A1344">
            <v>4117</v>
          </cell>
          <cell r="B1344">
            <v>10008000322</v>
          </cell>
          <cell r="D1344" t="str">
            <v xml:space="preserve">VINF HAROLDOS RES C.SAUV. 750                     </v>
          </cell>
          <cell r="I1344">
            <v>9194.7549999999992</v>
          </cell>
          <cell r="N1344" t="str">
            <v>7791843004999</v>
          </cell>
        </row>
        <row r="1345">
          <cell r="A1345">
            <v>4119</v>
          </cell>
          <cell r="B1345">
            <v>19000402</v>
          </cell>
          <cell r="D1345" t="str">
            <v xml:space="preserve">PANI VENEZIANA PIONONO 180X                       </v>
          </cell>
          <cell r="I1345">
            <v>2731.616</v>
          </cell>
          <cell r="N1345" t="str">
            <v>7791708001200</v>
          </cell>
        </row>
        <row r="1346">
          <cell r="A1346">
            <v>4121</v>
          </cell>
          <cell r="B1346" t="str">
            <v xml:space="preserve">Sin Indica          </v>
          </cell>
          <cell r="D1346" t="str">
            <v xml:space="preserve">ROTI WRAP CAESAR                                  </v>
          </cell>
          <cell r="I1346">
            <v>6000</v>
          </cell>
          <cell r="N1346" t="str">
            <v>2004121000000</v>
          </cell>
        </row>
        <row r="1347">
          <cell r="A1347">
            <v>4122</v>
          </cell>
          <cell r="B1347" t="str">
            <v xml:space="preserve">VER4122             </v>
          </cell>
          <cell r="D1347" t="str">
            <v xml:space="preserve">VERD LECHUGA HIDROPONICA X BOLSA                  </v>
          </cell>
          <cell r="I1347">
            <v>2485.7199999999998</v>
          </cell>
          <cell r="N1347" t="str">
            <v>2004122000000</v>
          </cell>
        </row>
        <row r="1348">
          <cell r="A1348">
            <v>4123</v>
          </cell>
          <cell r="B1348">
            <v>56226</v>
          </cell>
          <cell r="D1348" t="str">
            <v xml:space="preserve">HART FAVORITA 4/0 VITAZINC 1X                     </v>
          </cell>
          <cell r="I1348">
            <v>1317.6579999999999</v>
          </cell>
          <cell r="N1348" t="str">
            <v>7790070507242</v>
          </cell>
        </row>
        <row r="1349">
          <cell r="A1349">
            <v>4124</v>
          </cell>
          <cell r="B1349">
            <v>445</v>
          </cell>
          <cell r="D1349" t="str">
            <v xml:space="preserve">VINF FLIA.GASCON ROSE 750X                        </v>
          </cell>
          <cell r="I1349">
            <v>7380.0079999999998</v>
          </cell>
          <cell r="N1349" t="str">
            <v>7790415128033</v>
          </cell>
        </row>
        <row r="1350">
          <cell r="A1350">
            <v>4128</v>
          </cell>
          <cell r="B1350">
            <v>84168063</v>
          </cell>
          <cell r="D1350" t="str">
            <v xml:space="preserve">DESA DOVE ANT MEN EXT FRE 89X                     </v>
          </cell>
          <cell r="I1350">
            <v>3967.4450000000002</v>
          </cell>
          <cell r="N1350" t="str">
            <v>7791293012063</v>
          </cell>
        </row>
        <row r="1351">
          <cell r="A1351">
            <v>4130</v>
          </cell>
          <cell r="B1351" t="str">
            <v xml:space="preserve">ECC1                </v>
          </cell>
          <cell r="D1351" t="str">
            <v xml:space="preserve">VINF ESPERADO C.SAUV. 750X                        </v>
          </cell>
          <cell r="I1351">
            <v>4806.75</v>
          </cell>
          <cell r="N1351" t="str">
            <v>7798108833127</v>
          </cell>
        </row>
        <row r="1352">
          <cell r="A1352">
            <v>4139</v>
          </cell>
          <cell r="B1352">
            <v>41313</v>
          </cell>
          <cell r="D1352" t="str">
            <v xml:space="preserve">POST FLAN EXQUI.D.LECHE 40X                       </v>
          </cell>
          <cell r="I1352">
            <v>1125.5719999999999</v>
          </cell>
          <cell r="N1352" t="str">
            <v>7790070412355</v>
          </cell>
        </row>
        <row r="1353">
          <cell r="A1353">
            <v>4140</v>
          </cell>
          <cell r="B1353">
            <v>41311</v>
          </cell>
          <cell r="D1353" t="str">
            <v xml:space="preserve">POST FLAN EXQUI.VAIN 60X                          </v>
          </cell>
          <cell r="I1353">
            <v>1125.5719999999999</v>
          </cell>
          <cell r="N1353" t="str">
            <v>7790070412348</v>
          </cell>
        </row>
        <row r="1354">
          <cell r="A1354">
            <v>4153</v>
          </cell>
          <cell r="B1354" t="str">
            <v xml:space="preserve">AP0340              </v>
          </cell>
          <cell r="D1354" t="str">
            <v xml:space="preserve">SHAM PLUSB.PROTECCION 1X                          </v>
          </cell>
          <cell r="I1354">
            <v>2061.1289999999999</v>
          </cell>
          <cell r="N1354" t="str">
            <v>7790740528935</v>
          </cell>
        </row>
        <row r="1355">
          <cell r="A1355">
            <v>4160</v>
          </cell>
          <cell r="B1355">
            <v>93</v>
          </cell>
          <cell r="D1355" t="str">
            <v xml:space="preserve">COVE GJA SOL CHOCLO 300X                          </v>
          </cell>
          <cell r="I1355">
            <v>3310.1</v>
          </cell>
          <cell r="N1355" t="str">
            <v>7790060007967</v>
          </cell>
        </row>
        <row r="1356">
          <cell r="A1356">
            <v>4161</v>
          </cell>
          <cell r="B1356">
            <v>930</v>
          </cell>
          <cell r="D1356" t="str">
            <v xml:space="preserve">ROLL COC ELEGANTE 100 PANOS 3X                    </v>
          </cell>
          <cell r="I1356">
            <v>3622.9540000000002</v>
          </cell>
          <cell r="N1356" t="str">
            <v>7793344904631</v>
          </cell>
        </row>
        <row r="1357">
          <cell r="A1357">
            <v>4171</v>
          </cell>
          <cell r="B1357">
            <v>405</v>
          </cell>
          <cell r="D1357" t="str">
            <v xml:space="preserve">VINF FLIA.GASCON C.SAUV. 750X                     </v>
          </cell>
          <cell r="I1357">
            <v>7380.0079999999998</v>
          </cell>
          <cell r="N1357" t="str">
            <v>7790415127814</v>
          </cell>
        </row>
        <row r="1358">
          <cell r="A1358">
            <v>4173</v>
          </cell>
          <cell r="B1358">
            <v>1962</v>
          </cell>
          <cell r="D1358" t="str">
            <v xml:space="preserve">CAMA GJA SOL FILET MERL REB 500X                  </v>
          </cell>
          <cell r="I1358">
            <v>10194.75</v>
          </cell>
          <cell r="N1358" t="str">
            <v>7790060017010</v>
          </cell>
        </row>
        <row r="1359">
          <cell r="A1359">
            <v>4180</v>
          </cell>
          <cell r="B1359">
            <v>1119</v>
          </cell>
          <cell r="D1359" t="str">
            <v xml:space="preserve">JUGP CLIGHT MZNA VERDE SOB 1X                     </v>
          </cell>
          <cell r="I1359">
            <v>488.82400000000001</v>
          </cell>
          <cell r="N1359" t="str">
            <v>7790050001227</v>
          </cell>
        </row>
        <row r="1360">
          <cell r="A1360">
            <v>4181</v>
          </cell>
          <cell r="B1360">
            <v>254</v>
          </cell>
          <cell r="D1360" t="str">
            <v xml:space="preserve">QUIL VANISH O2 PRELAV D/P 400X                    </v>
          </cell>
          <cell r="I1360">
            <v>1798.6610000000001</v>
          </cell>
          <cell r="N1360" t="str">
            <v>7791130015004</v>
          </cell>
        </row>
        <row r="1361">
          <cell r="A1361">
            <v>4184</v>
          </cell>
          <cell r="B1361">
            <v>6692</v>
          </cell>
          <cell r="D1361" t="str">
            <v xml:space="preserve">CRED COLG HERB ORIG 140X                          </v>
          </cell>
          <cell r="I1361">
            <v>5994.11</v>
          </cell>
          <cell r="N1361" t="str">
            <v>7509546665900</v>
          </cell>
        </row>
        <row r="1362">
          <cell r="A1362">
            <v>4185</v>
          </cell>
          <cell r="B1362">
            <v>211020030</v>
          </cell>
          <cell r="D1362" t="str">
            <v xml:space="preserve">SECA  NAZAR ROSA N26 1X                           </v>
          </cell>
          <cell r="I1362">
            <v>3821.6640000000002</v>
          </cell>
          <cell r="N1362" t="str">
            <v>7793821102055</v>
          </cell>
        </row>
        <row r="1363">
          <cell r="A1363">
            <v>4186</v>
          </cell>
          <cell r="B1363">
            <v>20289</v>
          </cell>
          <cell r="D1363" t="str">
            <v xml:space="preserve">FIAM PALADINI LOMO COC x KG                       </v>
          </cell>
          <cell r="I1363">
            <v>20937.740000000002</v>
          </cell>
          <cell r="N1363" t="str">
            <v>2004186000000</v>
          </cell>
        </row>
        <row r="1364">
          <cell r="A1364">
            <v>4192</v>
          </cell>
          <cell r="B1364">
            <v>1820</v>
          </cell>
          <cell r="D1364" t="str">
            <v xml:space="preserve">LAFI VIENISSIMA SALCHI 6X225X                     </v>
          </cell>
          <cell r="I1364">
            <v>3011.92</v>
          </cell>
          <cell r="N1364" t="str">
            <v>7891515481599</v>
          </cell>
        </row>
        <row r="1365">
          <cell r="A1365">
            <v>4195</v>
          </cell>
          <cell r="B1365">
            <v>247554</v>
          </cell>
          <cell r="D1365" t="str">
            <v xml:space="preserve">LAMA MARGA DELICIA PAN 200X                       </v>
          </cell>
          <cell r="I1365">
            <v>1483.6579999999999</v>
          </cell>
          <cell r="N1365" t="str">
            <v>7791620001029</v>
          </cell>
        </row>
        <row r="1366">
          <cell r="A1366">
            <v>4200</v>
          </cell>
          <cell r="B1366">
            <v>1031</v>
          </cell>
          <cell r="D1366" t="str">
            <v xml:space="preserve">LAMA ILOLAY MANT 100X                             </v>
          </cell>
          <cell r="I1366">
            <v>2174.212</v>
          </cell>
          <cell r="N1366" t="str">
            <v xml:space="preserve">77900050     </v>
          </cell>
        </row>
        <row r="1367">
          <cell r="A1367">
            <v>4212</v>
          </cell>
          <cell r="B1367">
            <v>5102</v>
          </cell>
          <cell r="D1367" t="str">
            <v xml:space="preserve">CAVA D.J. PICANIA x KG                            </v>
          </cell>
          <cell r="I1367">
            <v>32299</v>
          </cell>
          <cell r="N1367" t="str">
            <v>2004212000000</v>
          </cell>
        </row>
        <row r="1368">
          <cell r="A1368">
            <v>4214</v>
          </cell>
          <cell r="B1368">
            <v>6518</v>
          </cell>
          <cell r="D1368" t="str">
            <v xml:space="preserve">FOCO CANDELA LED FRIA 9 W                         </v>
          </cell>
          <cell r="I1368">
            <v>1149.99</v>
          </cell>
          <cell r="N1368" t="str">
            <v>7798347080047</v>
          </cell>
        </row>
        <row r="1369">
          <cell r="A1369">
            <v>4215</v>
          </cell>
          <cell r="B1369">
            <v>6519</v>
          </cell>
          <cell r="D1369" t="str">
            <v xml:space="preserve">FOCO CANDELA LED CAL 9 W                          </v>
          </cell>
          <cell r="I1369">
            <v>1149.99</v>
          </cell>
          <cell r="N1369" t="str">
            <v>7798347080030</v>
          </cell>
        </row>
        <row r="1370">
          <cell r="A1370">
            <v>4217</v>
          </cell>
          <cell r="B1370">
            <v>56220</v>
          </cell>
          <cell r="D1370" t="str">
            <v xml:space="preserve">HART BLANCAFLOR 000 1X                            </v>
          </cell>
          <cell r="I1370">
            <v>1763.626</v>
          </cell>
          <cell r="N1370" t="str">
            <v>7790070506917</v>
          </cell>
        </row>
        <row r="1371">
          <cell r="A1371">
            <v>4218</v>
          </cell>
          <cell r="B1371">
            <v>207</v>
          </cell>
          <cell r="D1371" t="str">
            <v xml:space="preserve">ESCA IBERIA ENSOBRADO 80X                         </v>
          </cell>
          <cell r="I1371">
            <v>5999.99</v>
          </cell>
          <cell r="N1371" t="str">
            <v>7790900002077</v>
          </cell>
        </row>
        <row r="1372">
          <cell r="A1372">
            <v>4221</v>
          </cell>
          <cell r="B1372" t="str">
            <v xml:space="preserve">Sin Indica          </v>
          </cell>
          <cell r="D1372" t="str">
            <v xml:space="preserve">ROTI WRAP BONDIOLA Y VERDURAS                     </v>
          </cell>
          <cell r="I1372">
            <v>6400</v>
          </cell>
          <cell r="N1372" t="str">
            <v>2004221000000</v>
          </cell>
        </row>
        <row r="1373">
          <cell r="A1373">
            <v>4231</v>
          </cell>
          <cell r="B1373" t="str">
            <v xml:space="preserve">Sin Indicar         </v>
          </cell>
          <cell r="D1373" t="str">
            <v xml:space="preserve">ROTI EMPANADA COPETIN CARNE                       </v>
          </cell>
          <cell r="I1373">
            <v>520.00099999999998</v>
          </cell>
          <cell r="N1373" t="str">
            <v>2004231000000</v>
          </cell>
        </row>
        <row r="1374">
          <cell r="A1374">
            <v>4234</v>
          </cell>
          <cell r="B1374" t="str">
            <v xml:space="preserve">P0540               </v>
          </cell>
          <cell r="D1374" t="str">
            <v xml:space="preserve">INSU HERMETICO RECT 3LTS                          </v>
          </cell>
          <cell r="I1374">
            <v>107.76300000000001</v>
          </cell>
          <cell r="N1374" t="str">
            <v>4234111111119</v>
          </cell>
        </row>
        <row r="1375">
          <cell r="A1375">
            <v>4241</v>
          </cell>
          <cell r="B1375" t="str">
            <v xml:space="preserve">BIZ0294             </v>
          </cell>
          <cell r="D1375" t="str">
            <v xml:space="preserve">GALD 9 DE ORO AZUC 210X                           </v>
          </cell>
          <cell r="I1375">
            <v>1140.287</v>
          </cell>
          <cell r="N1375" t="str">
            <v>7792200000319</v>
          </cell>
        </row>
        <row r="1376">
          <cell r="A1376">
            <v>4242</v>
          </cell>
          <cell r="B1376" t="str">
            <v xml:space="preserve">BIZ0003             </v>
          </cell>
          <cell r="D1376" t="str">
            <v xml:space="preserve">GALD 9 DE ORO AGRIDULCE 200X                      </v>
          </cell>
          <cell r="I1376">
            <v>1140.287</v>
          </cell>
          <cell r="N1376" t="str">
            <v>7792200000241</v>
          </cell>
        </row>
        <row r="1377">
          <cell r="A1377">
            <v>4243</v>
          </cell>
          <cell r="B1377" t="str">
            <v xml:space="preserve">BIZ0293             </v>
          </cell>
          <cell r="D1377" t="str">
            <v xml:space="preserve">GALS 9 DE ORO CLASICO 200X                        </v>
          </cell>
          <cell r="I1377">
            <v>1132.4770000000001</v>
          </cell>
          <cell r="N1377" t="str">
            <v>7792200000159</v>
          </cell>
        </row>
        <row r="1378">
          <cell r="A1378">
            <v>4244</v>
          </cell>
          <cell r="B1378">
            <v>4613</v>
          </cell>
          <cell r="D1378" t="str">
            <v xml:space="preserve">INCO BOLZIP POTE HERMT GDE 4X                     </v>
          </cell>
          <cell r="I1378">
            <v>3092.4110000000001</v>
          </cell>
          <cell r="N1378" t="str">
            <v>7790900046132</v>
          </cell>
        </row>
        <row r="1379">
          <cell r="A1379">
            <v>4246</v>
          </cell>
          <cell r="B1379" t="str">
            <v xml:space="preserve">HCM0276             </v>
          </cell>
          <cell r="D1379" t="str">
            <v xml:space="preserve">HARL PUREZA LEU ULT REFIN 1X                      </v>
          </cell>
          <cell r="I1379">
            <v>1559.67</v>
          </cell>
          <cell r="N1379" t="str">
            <v>7792180004888</v>
          </cell>
        </row>
        <row r="1380">
          <cell r="A1380">
            <v>4250</v>
          </cell>
          <cell r="B1380" t="str">
            <v xml:space="preserve">ACE0002             </v>
          </cell>
          <cell r="D1380" t="str">
            <v xml:space="preserve">ACGI CANUELAS GIR 900X                            </v>
          </cell>
          <cell r="I1380">
            <v>3702.819</v>
          </cell>
          <cell r="N1380" t="str">
            <v>7792180001641</v>
          </cell>
        </row>
        <row r="1381">
          <cell r="A1381">
            <v>4251</v>
          </cell>
          <cell r="B1381" t="str">
            <v xml:space="preserve">ACE0004             </v>
          </cell>
          <cell r="D1381" t="str">
            <v xml:space="preserve">ACGI CANUELAS GIR  1.5X                           </v>
          </cell>
          <cell r="I1381">
            <v>5980.4409999999998</v>
          </cell>
          <cell r="N1381" t="str">
            <v>7792180001665</v>
          </cell>
        </row>
        <row r="1382">
          <cell r="A1382">
            <v>4253</v>
          </cell>
          <cell r="B1382" t="str">
            <v xml:space="preserve">ACE0006             </v>
          </cell>
          <cell r="D1382" t="str">
            <v xml:space="preserve">INSU ACEITE CANUELAS GIR 5X                       </v>
          </cell>
          <cell r="I1382">
            <v>20220.580000000002</v>
          </cell>
          <cell r="N1382" t="str">
            <v>7792180000293</v>
          </cell>
        </row>
        <row r="1383">
          <cell r="A1383">
            <v>4255</v>
          </cell>
          <cell r="B1383">
            <v>4235</v>
          </cell>
          <cell r="D1383" t="str">
            <v xml:space="preserve">AGUS AQUARIUS MZNA 2.25X                          </v>
          </cell>
          <cell r="I1383">
            <v>3000.0830000000001</v>
          </cell>
          <cell r="N1383" t="str">
            <v>7790895003301</v>
          </cell>
        </row>
        <row r="1384">
          <cell r="A1384">
            <v>4256</v>
          </cell>
          <cell r="B1384">
            <v>4614</v>
          </cell>
          <cell r="D1384" t="str">
            <v xml:space="preserve">INCO BOLZIP POTE HERMT MED 6X                     </v>
          </cell>
          <cell r="I1384">
            <v>3092.4110000000001</v>
          </cell>
          <cell r="N1384" t="str">
            <v>7790900046149</v>
          </cell>
        </row>
        <row r="1385">
          <cell r="A1385">
            <v>4258</v>
          </cell>
          <cell r="B1385" t="str">
            <v xml:space="preserve">Sin Indicar         </v>
          </cell>
          <cell r="D1385" t="str">
            <v xml:space="preserve">CACE T.PORKYS PERNIL                              </v>
          </cell>
          <cell r="I1385">
            <v>3699</v>
          </cell>
          <cell r="N1385" t="str">
            <v>2004258000000</v>
          </cell>
        </row>
        <row r="1386">
          <cell r="A1386">
            <v>4260</v>
          </cell>
          <cell r="B1386" t="str">
            <v xml:space="preserve">HCM0258             </v>
          </cell>
          <cell r="D1386" t="str">
            <v xml:space="preserve">HART CANIUELAS 3/0 1X                             </v>
          </cell>
          <cell r="I1386">
            <v>952.17899999999997</v>
          </cell>
          <cell r="N1386" t="str">
            <v>7792180001528</v>
          </cell>
        </row>
        <row r="1387">
          <cell r="A1387">
            <v>4261</v>
          </cell>
          <cell r="B1387" t="str">
            <v xml:space="preserve">HCM0090             </v>
          </cell>
          <cell r="D1387" t="str">
            <v xml:space="preserve">HARL PUREZA C/LEV P/PIZZA 1X                      </v>
          </cell>
          <cell r="I1387">
            <v>1698.434</v>
          </cell>
          <cell r="N1387" t="str">
            <v>7792180004567</v>
          </cell>
        </row>
        <row r="1388">
          <cell r="A1388">
            <v>4268</v>
          </cell>
          <cell r="B1388">
            <v>400</v>
          </cell>
          <cell r="D1388" t="str">
            <v xml:space="preserve">VINF FLIA.GASCON MALBEC 750X                      </v>
          </cell>
          <cell r="I1388">
            <v>7380.0079999999998</v>
          </cell>
          <cell r="N1388" t="str">
            <v>7790415127777</v>
          </cell>
        </row>
        <row r="1389">
          <cell r="A1389">
            <v>4287</v>
          </cell>
          <cell r="B1389">
            <v>130102</v>
          </cell>
          <cell r="D1389" t="str">
            <v xml:space="preserve">SECA  ASAPRACTIC PLAST 40X                        </v>
          </cell>
          <cell r="I1389">
            <v>3729.299</v>
          </cell>
          <cell r="N1389" t="str">
            <v>7792459701234</v>
          </cell>
        </row>
        <row r="1390">
          <cell r="A1390">
            <v>4289</v>
          </cell>
          <cell r="B1390">
            <v>169094</v>
          </cell>
          <cell r="D1390" t="str">
            <v xml:space="preserve">AGUS LEVITE POM 500X                              </v>
          </cell>
          <cell r="I1390">
            <v>2241.3829999999998</v>
          </cell>
          <cell r="N1390" t="str">
            <v>7798062548686</v>
          </cell>
        </row>
        <row r="1391">
          <cell r="A1391">
            <v>4290</v>
          </cell>
          <cell r="B1391" t="str">
            <v xml:space="preserve">Sin Indicar         </v>
          </cell>
          <cell r="D1391" t="str">
            <v xml:space="preserve">CAVA TERNERO OSOBUCO x kg                         </v>
          </cell>
          <cell r="I1391">
            <v>10209</v>
          </cell>
          <cell r="N1391" t="str">
            <v>2004290000000</v>
          </cell>
        </row>
        <row r="1392">
          <cell r="A1392">
            <v>4291</v>
          </cell>
          <cell r="B1392">
            <v>1100</v>
          </cell>
          <cell r="D1392" t="str">
            <v xml:space="preserve">VINF FLIA.GASCON RES MALBEC 750X                  </v>
          </cell>
          <cell r="I1392">
            <v>9021.0049999999992</v>
          </cell>
          <cell r="N1392" t="str">
            <v>7790415128729</v>
          </cell>
        </row>
        <row r="1393">
          <cell r="A1393">
            <v>4293</v>
          </cell>
          <cell r="B1393">
            <v>139</v>
          </cell>
          <cell r="D1393" t="str">
            <v xml:space="preserve">PANP C.CHIPS COPETIN 24X                          </v>
          </cell>
          <cell r="I1393">
            <v>2072.96</v>
          </cell>
          <cell r="N1393" t="str">
            <v>7790000014246</v>
          </cell>
        </row>
        <row r="1394">
          <cell r="A1394">
            <v>4294</v>
          </cell>
          <cell r="B1394">
            <v>20433</v>
          </cell>
          <cell r="D1394" t="str">
            <v xml:space="preserve">CERD CORONA BOT 710X                              </v>
          </cell>
          <cell r="I1394">
            <v>6524.7719999999999</v>
          </cell>
          <cell r="N1394" t="str">
            <v>7501064106859</v>
          </cell>
        </row>
        <row r="1395">
          <cell r="A1395">
            <v>4297</v>
          </cell>
          <cell r="B1395">
            <v>15039</v>
          </cell>
          <cell r="D1395" t="str">
            <v xml:space="preserve">JUGN ARCOR NARANJA 200X                           </v>
          </cell>
          <cell r="I1395">
            <v>719.79399999999998</v>
          </cell>
          <cell r="N1395" t="str">
            <v>7790580005405</v>
          </cell>
        </row>
        <row r="1396">
          <cell r="A1396">
            <v>4298</v>
          </cell>
          <cell r="B1396">
            <v>371164</v>
          </cell>
          <cell r="D1396" t="str">
            <v xml:space="preserve">ECBA E.TASK TRAD (B50) 1X                         </v>
          </cell>
          <cell r="I1396">
            <v>3658.35</v>
          </cell>
          <cell r="N1396" t="str">
            <v>7794321711648</v>
          </cell>
        </row>
        <row r="1397">
          <cell r="A1397">
            <v>4302</v>
          </cell>
          <cell r="B1397">
            <v>4706</v>
          </cell>
          <cell r="D1397" t="str">
            <v xml:space="preserve">FIQT SERENISIMA PROVOLONE S/LACTOSA TRZ           </v>
          </cell>
          <cell r="I1397">
            <v>39421.800000000003</v>
          </cell>
          <cell r="N1397" t="str">
            <v>2004302000000</v>
          </cell>
        </row>
        <row r="1398">
          <cell r="A1398">
            <v>4303</v>
          </cell>
          <cell r="B1398">
            <v>1110</v>
          </cell>
          <cell r="D1398" t="str">
            <v xml:space="preserve">VINF FLIA.GASCON RES C.SAUV. 750                  </v>
          </cell>
          <cell r="I1398">
            <v>8730.0049999999992</v>
          </cell>
          <cell r="N1398" t="str">
            <v>7790415128767</v>
          </cell>
        </row>
        <row r="1399">
          <cell r="A1399">
            <v>4304</v>
          </cell>
          <cell r="B1399">
            <v>4687</v>
          </cell>
          <cell r="D1399" t="str">
            <v xml:space="preserve">FIQT SERENISIMA PATEGRAS S/LACTOSA TRZ            </v>
          </cell>
          <cell r="I1399">
            <v>33728.14</v>
          </cell>
          <cell r="N1399" t="str">
            <v>2004304000000</v>
          </cell>
        </row>
        <row r="1400">
          <cell r="A1400">
            <v>4312</v>
          </cell>
          <cell r="B1400">
            <v>1030</v>
          </cell>
          <cell r="D1400" t="str">
            <v xml:space="preserve">VINF P.PRODUCCIONES MALBEC 750X                   </v>
          </cell>
          <cell r="I1400">
            <v>33300</v>
          </cell>
          <cell r="N1400" t="str">
            <v>7790415129894</v>
          </cell>
        </row>
        <row r="1401">
          <cell r="A1401">
            <v>4316</v>
          </cell>
          <cell r="B1401">
            <v>156</v>
          </cell>
          <cell r="D1401" t="str">
            <v xml:space="preserve">ADH  LA GOTITA 2X                                 </v>
          </cell>
          <cell r="I1401">
            <v>2541.5650000000001</v>
          </cell>
          <cell r="N1401" t="str">
            <v>7790400017199</v>
          </cell>
        </row>
        <row r="1402">
          <cell r="A1402">
            <v>4318</v>
          </cell>
          <cell r="B1402">
            <v>211</v>
          </cell>
          <cell r="D1402" t="str">
            <v xml:space="preserve">FIQU TREGAR AZUL HORMA x KG                       </v>
          </cell>
          <cell r="I1402">
            <v>33871.71</v>
          </cell>
          <cell r="N1402" t="str">
            <v>2004318000000</v>
          </cell>
        </row>
        <row r="1403">
          <cell r="A1403">
            <v>4322</v>
          </cell>
          <cell r="B1403">
            <v>159</v>
          </cell>
          <cell r="D1403" t="str">
            <v xml:space="preserve">ADH  POXI-RAN UNTABLE 23X                         </v>
          </cell>
          <cell r="I1403">
            <v>5086.7629999999999</v>
          </cell>
          <cell r="N1403" t="str">
            <v>7794122013101</v>
          </cell>
        </row>
        <row r="1404">
          <cell r="A1404">
            <v>4326</v>
          </cell>
          <cell r="B1404">
            <v>653902</v>
          </cell>
          <cell r="D1404" t="str">
            <v xml:space="preserve">YOGU LS.YOGURISIMO CREMIX FORT FRUT 480X          </v>
          </cell>
          <cell r="I1404">
            <v>5492.8069999999998</v>
          </cell>
          <cell r="N1404" t="str">
            <v>7791337002807</v>
          </cell>
        </row>
        <row r="1405">
          <cell r="A1405">
            <v>4329</v>
          </cell>
          <cell r="B1405">
            <v>1045</v>
          </cell>
          <cell r="D1405" t="str">
            <v xml:space="preserve">VINF P.PRODUCCIONES C.SAUV. 750X                  </v>
          </cell>
          <cell r="I1405">
            <v>33300</v>
          </cell>
          <cell r="N1405" t="str">
            <v>7790415129979</v>
          </cell>
        </row>
        <row r="1406">
          <cell r="A1406">
            <v>4332</v>
          </cell>
          <cell r="B1406">
            <v>160</v>
          </cell>
          <cell r="D1406" t="str">
            <v xml:space="preserve">FIQU CREMON DOBLE SERENISIMA X KG                 </v>
          </cell>
          <cell r="I1406">
            <v>14045.3</v>
          </cell>
          <cell r="N1406" t="str">
            <v>2004332000000</v>
          </cell>
        </row>
        <row r="1407">
          <cell r="A1407">
            <v>4333</v>
          </cell>
          <cell r="B1407">
            <v>0</v>
          </cell>
          <cell r="D1407" t="str">
            <v xml:space="preserve">ACON PANTENE HIDRAT EXT 400X                      </v>
          </cell>
          <cell r="I1407">
            <v>5313.8239999999996</v>
          </cell>
          <cell r="N1407" t="str">
            <v>7506309899084</v>
          </cell>
        </row>
        <row r="1408">
          <cell r="A1408">
            <v>4334</v>
          </cell>
          <cell r="B1408">
            <v>1101907</v>
          </cell>
          <cell r="D1408" t="str">
            <v xml:space="preserve">BLSA VIRUTEX RESID ROLL BIO 45X60 20X             </v>
          </cell>
          <cell r="I1408">
            <v>2102.1909999999998</v>
          </cell>
          <cell r="N1408" t="str">
            <v>7794321019072</v>
          </cell>
        </row>
        <row r="1409">
          <cell r="A1409">
            <v>4336</v>
          </cell>
          <cell r="B1409">
            <v>1101908</v>
          </cell>
          <cell r="D1409" t="str">
            <v xml:space="preserve">BLSA VIRUTEX RESID ROLL 50X70 20X                 </v>
          </cell>
          <cell r="I1409">
            <v>2646.4250000000002</v>
          </cell>
          <cell r="N1409" t="str">
            <v>7794321019089</v>
          </cell>
        </row>
        <row r="1410">
          <cell r="A1410">
            <v>4337</v>
          </cell>
          <cell r="B1410">
            <v>364</v>
          </cell>
          <cell r="D1410" t="str">
            <v xml:space="preserve">INCO SEPARATA FILM 30X15                          </v>
          </cell>
          <cell r="I1410">
            <v>1971.3130000000001</v>
          </cell>
          <cell r="N1410" t="str">
            <v>7790117060549</v>
          </cell>
        </row>
        <row r="1411">
          <cell r="A1411">
            <v>4339</v>
          </cell>
          <cell r="B1411">
            <v>398</v>
          </cell>
          <cell r="D1411" t="str">
            <v xml:space="preserve">INCO SEPARATA P/FREEZ 30X40 20                    </v>
          </cell>
          <cell r="I1411">
            <v>1672.7619999999999</v>
          </cell>
          <cell r="N1411" t="str">
            <v>7790117000590</v>
          </cell>
        </row>
        <row r="1412">
          <cell r="A1412">
            <v>4348</v>
          </cell>
          <cell r="B1412">
            <v>12578443</v>
          </cell>
          <cell r="D1412" t="str">
            <v xml:space="preserve">CCAO NESQUIK 180X                                 </v>
          </cell>
          <cell r="I1412">
            <v>3460.5349999999999</v>
          </cell>
          <cell r="N1412" t="str">
            <v>7790430046404</v>
          </cell>
        </row>
        <row r="1413">
          <cell r="A1413">
            <v>4349</v>
          </cell>
          <cell r="B1413">
            <v>12578428</v>
          </cell>
          <cell r="D1413" t="str">
            <v xml:space="preserve">CCAO NESQUIK 360X                                 </v>
          </cell>
          <cell r="I1413">
            <v>6326.2550000000001</v>
          </cell>
          <cell r="N1413" t="str">
            <v>7790430046411</v>
          </cell>
        </row>
        <row r="1414">
          <cell r="A1414">
            <v>4351</v>
          </cell>
          <cell r="B1414">
            <v>7345</v>
          </cell>
          <cell r="D1414" t="str">
            <v xml:space="preserve">FIQT MILK.PATEGRAS TRZ XKG                        </v>
          </cell>
          <cell r="I1414">
            <v>35116.620000000003</v>
          </cell>
          <cell r="N1414" t="str">
            <v>2004351000000</v>
          </cell>
        </row>
        <row r="1415">
          <cell r="A1415">
            <v>4354</v>
          </cell>
          <cell r="B1415">
            <v>10008000222</v>
          </cell>
          <cell r="D1415" t="str">
            <v xml:space="preserve">VINF HAROLDOS RES MALBEC 750X                     </v>
          </cell>
          <cell r="I1415">
            <v>9194.7549999999992</v>
          </cell>
          <cell r="N1415" t="str">
            <v>7791843005019</v>
          </cell>
        </row>
        <row r="1416">
          <cell r="A1416">
            <v>4357</v>
          </cell>
          <cell r="B1416" t="str">
            <v xml:space="preserve">Sin Indicar         </v>
          </cell>
          <cell r="D1416" t="str">
            <v xml:space="preserve">ROTI CAZUELA DE POLLO                             </v>
          </cell>
          <cell r="I1416">
            <v>19500</v>
          </cell>
          <cell r="N1416" t="str">
            <v>2004357000000</v>
          </cell>
        </row>
        <row r="1417">
          <cell r="A1417">
            <v>4358</v>
          </cell>
          <cell r="B1417">
            <v>0</v>
          </cell>
          <cell r="D1417" t="str">
            <v xml:space="preserve">INSU RAVIOLES ALE 1X                              </v>
          </cell>
          <cell r="I1417">
            <v>48.472999999999999</v>
          </cell>
          <cell r="N1417" t="str">
            <v>4358111111112</v>
          </cell>
        </row>
        <row r="1418">
          <cell r="A1418">
            <v>4359</v>
          </cell>
          <cell r="B1418">
            <v>6798</v>
          </cell>
          <cell r="D1418" t="str">
            <v xml:space="preserve">CRED ODOL DIENTES BCOS 90X                        </v>
          </cell>
          <cell r="I1418">
            <v>3212.8580000000002</v>
          </cell>
          <cell r="N1418" t="str">
            <v>7793100130090</v>
          </cell>
        </row>
        <row r="1419">
          <cell r="A1419">
            <v>4361</v>
          </cell>
          <cell r="B1419">
            <v>516</v>
          </cell>
          <cell r="D1419" t="str">
            <v xml:space="preserve">TEHI CACHAMAI VERDE SAQ 20X                       </v>
          </cell>
          <cell r="I1419">
            <v>1790.4670000000001</v>
          </cell>
          <cell r="N1419" t="str">
            <v>7792280002753</v>
          </cell>
        </row>
        <row r="1420">
          <cell r="A1420">
            <v>4363</v>
          </cell>
          <cell r="B1420" t="str">
            <v xml:space="preserve">Sin Indicar         </v>
          </cell>
          <cell r="D1420" t="str">
            <v xml:space="preserve">ROTI C EMPANADAS JAMON Y MUZZA X6                 </v>
          </cell>
          <cell r="I1420">
            <v>5990.0010000000002</v>
          </cell>
          <cell r="N1420" t="str">
            <v>2004363000000</v>
          </cell>
        </row>
        <row r="1421">
          <cell r="A1421">
            <v>4368</v>
          </cell>
          <cell r="B1421">
            <v>6796</v>
          </cell>
          <cell r="D1421" t="str">
            <v xml:space="preserve">CRED ODOL DIENTES BCOS 180X                       </v>
          </cell>
          <cell r="I1421">
            <v>5968.4089999999997</v>
          </cell>
          <cell r="N1421" t="str">
            <v>7793100130106</v>
          </cell>
        </row>
        <row r="1422">
          <cell r="A1422">
            <v>4370</v>
          </cell>
          <cell r="B1422" t="str">
            <v xml:space="preserve">Sin Indicar         </v>
          </cell>
          <cell r="D1422" t="str">
            <v xml:space="preserve">ROTI TARTA JAM /QUE XKG                           </v>
          </cell>
          <cell r="I1422">
            <v>17300</v>
          </cell>
          <cell r="N1422" t="str">
            <v>2004370000000</v>
          </cell>
        </row>
        <row r="1423">
          <cell r="A1423">
            <v>4373</v>
          </cell>
          <cell r="B1423">
            <v>12614379</v>
          </cell>
          <cell r="D1423" t="str">
            <v xml:space="preserve">CAFI NESCAFE GOLD 100X                            </v>
          </cell>
          <cell r="I1423">
            <v>17662.86</v>
          </cell>
          <cell r="N1423" t="str">
            <v>7613031154111</v>
          </cell>
        </row>
        <row r="1424">
          <cell r="A1424">
            <v>4374</v>
          </cell>
          <cell r="B1424">
            <v>14596</v>
          </cell>
          <cell r="D1424" t="str">
            <v xml:space="preserve">COCL FRIZZE ITALIAN POM LAT 473X                  </v>
          </cell>
          <cell r="I1424">
            <v>2002.9870000000001</v>
          </cell>
          <cell r="N1424" t="str">
            <v>7791540051760</v>
          </cell>
        </row>
        <row r="1425">
          <cell r="A1425">
            <v>4378</v>
          </cell>
          <cell r="B1425">
            <v>12487095</v>
          </cell>
          <cell r="D1425" t="str">
            <v xml:space="preserve">CALD MAGGI GALLINA 12X                            </v>
          </cell>
          <cell r="I1425">
            <v>1596.51</v>
          </cell>
          <cell r="N1425" t="str">
            <v>7891000105467</v>
          </cell>
        </row>
        <row r="1426">
          <cell r="A1426">
            <v>4379</v>
          </cell>
          <cell r="B1426">
            <v>61</v>
          </cell>
          <cell r="D1426" t="str">
            <v xml:space="preserve">AVEN CATINI AVENA TRAD 400X                       </v>
          </cell>
          <cell r="I1426">
            <v>1618.386</v>
          </cell>
          <cell r="N1426" t="str">
            <v>7798079932027</v>
          </cell>
        </row>
        <row r="1427">
          <cell r="A1427">
            <v>4380</v>
          </cell>
          <cell r="B1427">
            <v>12487090</v>
          </cell>
          <cell r="D1427" t="str">
            <v xml:space="preserve">CALD MAGGI GALLINA 6X                             </v>
          </cell>
          <cell r="I1427">
            <v>900.71199999999999</v>
          </cell>
          <cell r="N1427" t="str">
            <v>7891000105641</v>
          </cell>
        </row>
        <row r="1428">
          <cell r="A1428">
            <v>4381</v>
          </cell>
          <cell r="B1428">
            <v>12487096</v>
          </cell>
          <cell r="D1428" t="str">
            <v xml:space="preserve">CALD MAGGI VERDURA 12X                            </v>
          </cell>
          <cell r="I1428">
            <v>1596.51</v>
          </cell>
          <cell r="N1428" t="str">
            <v>7891000105429</v>
          </cell>
        </row>
        <row r="1429">
          <cell r="A1429">
            <v>4383</v>
          </cell>
          <cell r="B1429">
            <v>12487091</v>
          </cell>
          <cell r="D1429" t="str">
            <v xml:space="preserve">CALD MAGGI VERDURA 6X                             </v>
          </cell>
          <cell r="I1429">
            <v>900.71199999999999</v>
          </cell>
          <cell r="N1429" t="str">
            <v>7891000105580</v>
          </cell>
        </row>
        <row r="1430">
          <cell r="A1430">
            <v>4384</v>
          </cell>
          <cell r="B1430" t="str">
            <v xml:space="preserve">Sin Indica          </v>
          </cell>
          <cell r="D1430" t="str">
            <v xml:space="preserve">ROTI C PIZZA DE CHIPA                             </v>
          </cell>
          <cell r="I1430">
            <v>12500</v>
          </cell>
          <cell r="N1430" t="str">
            <v>2004384000000</v>
          </cell>
        </row>
        <row r="1431">
          <cell r="A1431">
            <v>4386</v>
          </cell>
          <cell r="B1431">
            <v>464</v>
          </cell>
          <cell r="D1431" t="str">
            <v xml:space="preserve">LAMA LA PAULINA MANTECA 100X                      </v>
          </cell>
          <cell r="I1431">
            <v>2089.0830000000001</v>
          </cell>
          <cell r="N1431" t="str">
            <v>7790398100071</v>
          </cell>
        </row>
        <row r="1432">
          <cell r="A1432">
            <v>4387</v>
          </cell>
          <cell r="B1432">
            <v>2088</v>
          </cell>
          <cell r="D1432" t="str">
            <v xml:space="preserve">GALD T.VARIEDAD 170X                              </v>
          </cell>
          <cell r="I1432">
            <v>1569.5540000000001</v>
          </cell>
          <cell r="N1432" t="str">
            <v>7622210695253</v>
          </cell>
        </row>
        <row r="1433">
          <cell r="A1433">
            <v>4389</v>
          </cell>
          <cell r="B1433">
            <v>12518585</v>
          </cell>
          <cell r="D1433" t="str">
            <v xml:space="preserve">CERE NESTLE TRIX 230X                             </v>
          </cell>
          <cell r="I1433">
            <v>6526.8950000000004</v>
          </cell>
          <cell r="N1433" t="str">
            <v>7613034412911</v>
          </cell>
        </row>
        <row r="1434">
          <cell r="A1434">
            <v>4392</v>
          </cell>
          <cell r="B1434">
            <v>1256</v>
          </cell>
          <cell r="D1434" t="str">
            <v xml:space="preserve">ESP  D.ANCLAS PEREJIL 25X                         </v>
          </cell>
          <cell r="I1434">
            <v>1090.3979999999999</v>
          </cell>
          <cell r="N1434" t="str">
            <v>7792900009315</v>
          </cell>
        </row>
        <row r="1435">
          <cell r="A1435">
            <v>4394</v>
          </cell>
          <cell r="B1435" t="str">
            <v xml:space="preserve">AP0212              </v>
          </cell>
          <cell r="D1435" t="str">
            <v xml:space="preserve">SHAM PLUSB.BRILLO LUMIN 1X                        </v>
          </cell>
          <cell r="I1435">
            <v>2061.1289999999999</v>
          </cell>
          <cell r="N1435" t="str">
            <v>7790740528874</v>
          </cell>
        </row>
        <row r="1436">
          <cell r="A1436">
            <v>4396</v>
          </cell>
          <cell r="B1436">
            <v>456</v>
          </cell>
          <cell r="D1436" t="str">
            <v xml:space="preserve">LAQU LA PAULINA UNT JAMON 190X                    </v>
          </cell>
          <cell r="I1436">
            <v>2239.8649999999998</v>
          </cell>
          <cell r="N1436" t="str">
            <v>7794990878925</v>
          </cell>
        </row>
        <row r="1437">
          <cell r="A1437">
            <v>4399</v>
          </cell>
          <cell r="B1437">
            <v>654402</v>
          </cell>
          <cell r="D1437" t="str">
            <v xml:space="preserve">YOGU LS.YOGURISIMO CREMIX  FRUT 120X              </v>
          </cell>
          <cell r="I1437">
            <v>1716.433</v>
          </cell>
          <cell r="N1437" t="str">
            <v>7791337002838</v>
          </cell>
        </row>
        <row r="1438">
          <cell r="A1438">
            <v>4400</v>
          </cell>
          <cell r="B1438">
            <v>1027</v>
          </cell>
          <cell r="D1438" t="str">
            <v xml:space="preserve">LARI GARCIA RICOTA B.SODIO X KG                   </v>
          </cell>
          <cell r="I1438">
            <v>6929.6949999999997</v>
          </cell>
          <cell r="N1438" t="str">
            <v>2004400000002</v>
          </cell>
        </row>
        <row r="1439">
          <cell r="A1439">
            <v>4403</v>
          </cell>
          <cell r="B1439">
            <v>0</v>
          </cell>
          <cell r="D1439" t="str">
            <v xml:space="preserve">INSU WAX SHINE PRO 20X                            </v>
          </cell>
          <cell r="I1439">
            <v>1935.08</v>
          </cell>
          <cell r="N1439" t="str">
            <v>4403111111119</v>
          </cell>
        </row>
        <row r="1440">
          <cell r="A1440">
            <v>4404</v>
          </cell>
          <cell r="B1440" t="str">
            <v xml:space="preserve">Sin Indica          </v>
          </cell>
          <cell r="D1440" t="str">
            <v xml:space="preserve">ROTI C CHIPA DEPOT X500GR                         </v>
          </cell>
          <cell r="I1440">
            <v>6900.0010000000002</v>
          </cell>
          <cell r="N1440" t="str">
            <v>2004404000000</v>
          </cell>
        </row>
        <row r="1441">
          <cell r="A1441">
            <v>4406</v>
          </cell>
          <cell r="B1441" t="str">
            <v xml:space="preserve">Sin Indicar         </v>
          </cell>
          <cell r="D1441" t="str">
            <v xml:space="preserve">ROTI S CHICKEN MAYO X1                            </v>
          </cell>
          <cell r="I1441">
            <v>2500.002</v>
          </cell>
          <cell r="N1441" t="str">
            <v>2004406000000</v>
          </cell>
        </row>
        <row r="1442">
          <cell r="A1442">
            <v>4413</v>
          </cell>
          <cell r="B1442">
            <v>51865</v>
          </cell>
          <cell r="D1442" t="str">
            <v xml:space="preserve">VODK ORLOFF WATERMELON 750X                       </v>
          </cell>
          <cell r="I1442">
            <v>6572.9679999999998</v>
          </cell>
          <cell r="N1442" t="str">
            <v>7792410518659</v>
          </cell>
        </row>
        <row r="1443">
          <cell r="A1443">
            <v>4415</v>
          </cell>
          <cell r="B1443" t="str">
            <v xml:space="preserve">AP0374              </v>
          </cell>
          <cell r="D1443" t="str">
            <v xml:space="preserve">SHAM PLUSB.BALANCE  1X                            </v>
          </cell>
          <cell r="I1443">
            <v>2061.1289999999999</v>
          </cell>
          <cell r="N1443" t="str">
            <v>7790740509149</v>
          </cell>
        </row>
        <row r="1444">
          <cell r="A1444">
            <v>4416</v>
          </cell>
          <cell r="B1444">
            <v>8620</v>
          </cell>
          <cell r="D1444" t="str">
            <v xml:space="preserve">YOGU MILK.PLUS ENT C/T FRUT 150X                  </v>
          </cell>
          <cell r="I1444">
            <v>2014.201</v>
          </cell>
          <cell r="N1444" t="str">
            <v>7794820012413</v>
          </cell>
        </row>
        <row r="1445">
          <cell r="A1445">
            <v>4419</v>
          </cell>
          <cell r="B1445" t="str">
            <v xml:space="preserve">Sin Indicar         </v>
          </cell>
          <cell r="D1445" t="str">
            <v xml:space="preserve">ROTI P CROISSANT X1                               </v>
          </cell>
          <cell r="I1445">
            <v>1200.001</v>
          </cell>
          <cell r="N1445" t="str">
            <v>2004419000000</v>
          </cell>
        </row>
        <row r="1446">
          <cell r="A1446">
            <v>4420</v>
          </cell>
          <cell r="B1446" t="str">
            <v xml:space="preserve">Sin Indicar         </v>
          </cell>
          <cell r="D1446" t="str">
            <v xml:space="preserve">ROTI P MEDIALUNA C/JYQ X1                         </v>
          </cell>
          <cell r="I1446">
            <v>600</v>
          </cell>
          <cell r="N1446" t="str">
            <v>2004420000000</v>
          </cell>
        </row>
        <row r="1447">
          <cell r="A1447">
            <v>4426</v>
          </cell>
          <cell r="B1447">
            <v>51864</v>
          </cell>
          <cell r="D1447" t="str">
            <v xml:space="preserve">VODK ORLOFF RASPBERRY 750X                        </v>
          </cell>
          <cell r="I1447">
            <v>8056.6030000000001</v>
          </cell>
          <cell r="N1447" t="str">
            <v>7792410518642</v>
          </cell>
        </row>
        <row r="1448">
          <cell r="A1448">
            <v>4430</v>
          </cell>
          <cell r="B1448" t="str">
            <v xml:space="preserve">Sin Indicar         </v>
          </cell>
          <cell r="D1448" t="str">
            <v xml:space="preserve">ROTI SALMON GRILLADO                              </v>
          </cell>
          <cell r="I1448">
            <v>32000.01</v>
          </cell>
          <cell r="N1448" t="str">
            <v>2004430000000</v>
          </cell>
        </row>
        <row r="1449">
          <cell r="A1449">
            <v>4433</v>
          </cell>
          <cell r="B1449">
            <v>4236</v>
          </cell>
          <cell r="D1449" t="str">
            <v xml:space="preserve">AGUS AQUARIUS LIMONADA 2.25X                      </v>
          </cell>
          <cell r="I1449">
            <v>2900.136</v>
          </cell>
          <cell r="N1449" t="str">
            <v>7790895008504</v>
          </cell>
        </row>
        <row r="1450">
          <cell r="A1450">
            <v>4435</v>
          </cell>
          <cell r="B1450">
            <v>2205</v>
          </cell>
          <cell r="D1450" t="str">
            <v xml:space="preserve">ESCA IBERIA ZODIACO 1X50X                         </v>
          </cell>
          <cell r="I1450">
            <v>699.99</v>
          </cell>
          <cell r="N1450" t="str">
            <v>7790900031398</v>
          </cell>
        </row>
        <row r="1451">
          <cell r="A1451">
            <v>4443</v>
          </cell>
          <cell r="B1451">
            <v>4227</v>
          </cell>
          <cell r="D1451" t="str">
            <v xml:space="preserve">AGUS AQUARIUS NJA 1.5X                            </v>
          </cell>
          <cell r="I1451">
            <v>2550.067</v>
          </cell>
          <cell r="N1451" t="str">
            <v>7790895641237</v>
          </cell>
        </row>
        <row r="1452">
          <cell r="A1452">
            <v>4445</v>
          </cell>
          <cell r="B1452">
            <v>7019</v>
          </cell>
          <cell r="D1452" t="str">
            <v xml:space="preserve">ALPE PEDIG DENTATIX RAZ PEQ 47.1X                 </v>
          </cell>
          <cell r="I1452">
            <v>1791.152</v>
          </cell>
          <cell r="N1452" t="str">
            <v>7797453971805</v>
          </cell>
        </row>
        <row r="1453">
          <cell r="A1453">
            <v>4460</v>
          </cell>
          <cell r="B1453">
            <v>25057</v>
          </cell>
          <cell r="D1453" t="str">
            <v xml:space="preserve">TEHI LA VIRGINIA VERDE JAZMIN 20X                 </v>
          </cell>
          <cell r="I1453">
            <v>1991.4459999999999</v>
          </cell>
          <cell r="N1453" t="str">
            <v>7790150250556</v>
          </cell>
        </row>
        <row r="1454">
          <cell r="A1454">
            <v>4464</v>
          </cell>
          <cell r="B1454">
            <v>54548</v>
          </cell>
          <cell r="D1454" t="str">
            <v xml:space="preserve">VINF CAFAYATE MALBEC 750X                         </v>
          </cell>
          <cell r="I1454">
            <v>5502.7470000000003</v>
          </cell>
          <cell r="N1454" t="str">
            <v>7790093675782</v>
          </cell>
        </row>
        <row r="1455">
          <cell r="A1455">
            <v>4466</v>
          </cell>
          <cell r="B1455">
            <v>13543</v>
          </cell>
          <cell r="D1455" t="str">
            <v xml:space="preserve">MAYO BC D/P 1000X                                 </v>
          </cell>
          <cell r="I1455">
            <v>5256.71</v>
          </cell>
          <cell r="N1455" t="str">
            <v>7793360674082</v>
          </cell>
        </row>
        <row r="1456">
          <cell r="A1456">
            <v>4472</v>
          </cell>
          <cell r="B1456">
            <v>457</v>
          </cell>
          <cell r="D1456" t="str">
            <v xml:space="preserve">LAQU LA PAULINA UNT CLAS 190X                     </v>
          </cell>
          <cell r="I1456">
            <v>2239.8649999999998</v>
          </cell>
          <cell r="N1456" t="str">
            <v>7794990878932</v>
          </cell>
        </row>
        <row r="1457">
          <cell r="A1457">
            <v>4477</v>
          </cell>
          <cell r="B1457">
            <v>10856</v>
          </cell>
          <cell r="D1457" t="str">
            <v xml:space="preserve">VINA CASALTA MZNA 1X                              </v>
          </cell>
          <cell r="I1457">
            <v>2625.6790000000001</v>
          </cell>
          <cell r="N1457" t="str">
            <v>7790139003265</v>
          </cell>
        </row>
        <row r="1458">
          <cell r="A1458">
            <v>4480</v>
          </cell>
          <cell r="B1458">
            <v>10853</v>
          </cell>
          <cell r="D1458" t="str">
            <v xml:space="preserve">VINA CASALTA VINO 1X                              </v>
          </cell>
          <cell r="I1458">
            <v>2031.6759999999999</v>
          </cell>
          <cell r="N1458" t="str">
            <v>7790139003302</v>
          </cell>
        </row>
        <row r="1459">
          <cell r="A1459">
            <v>4482</v>
          </cell>
          <cell r="B1459">
            <v>10858</v>
          </cell>
          <cell r="D1459" t="str">
            <v xml:space="preserve">VINA CASALTA ACETO BAL CLASIC VID 400X            </v>
          </cell>
          <cell r="I1459">
            <v>4451.2550000000001</v>
          </cell>
          <cell r="N1459" t="str">
            <v>7790139003357</v>
          </cell>
        </row>
        <row r="1460">
          <cell r="A1460">
            <v>4490</v>
          </cell>
          <cell r="B1460">
            <v>14438</v>
          </cell>
          <cell r="D1460" t="str">
            <v xml:space="preserve">AMAR TERMA POMELO 1.35X                           </v>
          </cell>
          <cell r="I1460">
            <v>2385.3029999999999</v>
          </cell>
          <cell r="N1460" t="str">
            <v>7790950133257</v>
          </cell>
        </row>
        <row r="1461">
          <cell r="A1461">
            <v>4494</v>
          </cell>
          <cell r="B1461">
            <v>481</v>
          </cell>
          <cell r="D1461" t="str">
            <v xml:space="preserve">LACR PAULINA CREM LECH 200X                       </v>
          </cell>
          <cell r="I1461">
            <v>2770.0349999999999</v>
          </cell>
          <cell r="N1461" t="str">
            <v>7790398000265</v>
          </cell>
        </row>
        <row r="1462">
          <cell r="A1462">
            <v>4495</v>
          </cell>
          <cell r="B1462">
            <v>465</v>
          </cell>
          <cell r="D1462" t="str">
            <v xml:space="preserve">LAQU LA PAULINA QUES CREM 290X                    </v>
          </cell>
          <cell r="I1462">
            <v>3302.6709999999998</v>
          </cell>
          <cell r="N1462" t="str">
            <v>7794990879656</v>
          </cell>
        </row>
        <row r="1463">
          <cell r="A1463">
            <v>4506</v>
          </cell>
          <cell r="B1463">
            <v>466</v>
          </cell>
          <cell r="D1463" t="str">
            <v xml:space="preserve">LAQU LA PAULINA QUES CREM LIGH 290X               </v>
          </cell>
          <cell r="I1463">
            <v>3302.6709999999998</v>
          </cell>
          <cell r="N1463" t="str">
            <v>7794990879663</v>
          </cell>
        </row>
        <row r="1464">
          <cell r="A1464">
            <v>4509</v>
          </cell>
          <cell r="B1464" t="str">
            <v xml:space="preserve">FRU4509             </v>
          </cell>
          <cell r="D1464" t="str">
            <v xml:space="preserve">FRUT MANGO XKG                                    </v>
          </cell>
          <cell r="I1464">
            <v>9503</v>
          </cell>
          <cell r="N1464" t="str">
            <v>2004509000000</v>
          </cell>
        </row>
        <row r="1465">
          <cell r="A1465">
            <v>4511</v>
          </cell>
          <cell r="B1465">
            <v>54547</v>
          </cell>
          <cell r="D1465" t="str">
            <v xml:space="preserve">VINF CAFAYATE C.SAUV. 750X                        </v>
          </cell>
          <cell r="I1465">
            <v>5502.7470000000003</v>
          </cell>
          <cell r="N1465" t="str">
            <v>7790093675775</v>
          </cell>
        </row>
        <row r="1466">
          <cell r="A1466">
            <v>4515</v>
          </cell>
          <cell r="B1466" t="str">
            <v xml:space="preserve">AP0223              </v>
          </cell>
          <cell r="D1466" t="str">
            <v xml:space="preserve">JABE PLUSBELLE HUMECTANTE 360X                    </v>
          </cell>
          <cell r="I1466">
            <v>1986.018</v>
          </cell>
          <cell r="N1466" t="str">
            <v>7790990000861</v>
          </cell>
        </row>
        <row r="1467">
          <cell r="A1467">
            <v>4516</v>
          </cell>
          <cell r="B1467">
            <v>458</v>
          </cell>
          <cell r="D1467" t="str">
            <v xml:space="preserve">LAQU LA PAULINA UNT CHED 190X                     </v>
          </cell>
          <cell r="I1467">
            <v>2239.8649999999998</v>
          </cell>
          <cell r="N1467" t="str">
            <v>7794990879526</v>
          </cell>
        </row>
        <row r="1468">
          <cell r="A1468">
            <v>4518</v>
          </cell>
          <cell r="B1468" t="str">
            <v xml:space="preserve">AP0395              </v>
          </cell>
          <cell r="D1468" t="str">
            <v xml:space="preserve">DETC ZORRO ULTRA LIMON 500X                       </v>
          </cell>
          <cell r="I1468">
            <v>1812.155</v>
          </cell>
          <cell r="N1468" t="str">
            <v>7790990494134</v>
          </cell>
        </row>
        <row r="1469">
          <cell r="A1469">
            <v>4520</v>
          </cell>
          <cell r="B1469" t="str">
            <v xml:space="preserve">Sin Indica          </v>
          </cell>
          <cell r="D1469" t="str">
            <v xml:space="preserve">ROTI C EMPANADAS CARNE X6                         </v>
          </cell>
          <cell r="I1469">
            <v>6110</v>
          </cell>
          <cell r="N1469" t="str">
            <v>2004520000000</v>
          </cell>
        </row>
        <row r="1470">
          <cell r="A1470">
            <v>4521</v>
          </cell>
          <cell r="B1470" t="str">
            <v xml:space="preserve">AP0397              </v>
          </cell>
          <cell r="D1470" t="str">
            <v xml:space="preserve">DETC ZORRO ULTRA ALOE-COC 500X                    </v>
          </cell>
          <cell r="I1470">
            <v>1812.155</v>
          </cell>
          <cell r="N1470" t="str">
            <v>7790990494196</v>
          </cell>
        </row>
        <row r="1471">
          <cell r="A1471">
            <v>4525</v>
          </cell>
          <cell r="B1471">
            <v>597</v>
          </cell>
          <cell r="D1471" t="str">
            <v xml:space="preserve">JUGN CITRIC NJA 750X                              </v>
          </cell>
          <cell r="I1471">
            <v>3117.5010000000002</v>
          </cell>
          <cell r="N1471" t="str">
            <v>7798085680882</v>
          </cell>
        </row>
        <row r="1472">
          <cell r="A1472">
            <v>4526</v>
          </cell>
          <cell r="B1472">
            <v>5444</v>
          </cell>
          <cell r="D1472" t="str">
            <v xml:space="preserve">ARV  SAB.VALLE SEC REM T/P  340X                  </v>
          </cell>
          <cell r="I1472">
            <v>655.69799999999998</v>
          </cell>
          <cell r="N1472" t="str">
            <v>7798156760024</v>
          </cell>
        </row>
        <row r="1473">
          <cell r="A1473">
            <v>4531</v>
          </cell>
          <cell r="B1473">
            <v>73322</v>
          </cell>
          <cell r="D1473" t="str">
            <v xml:space="preserve">ACEI VANOLI VDE RELL FCO 300X                     </v>
          </cell>
          <cell r="I1473">
            <v>4664.268</v>
          </cell>
          <cell r="N1473" t="str">
            <v>7790127000184</v>
          </cell>
        </row>
        <row r="1474">
          <cell r="A1474">
            <v>4537</v>
          </cell>
          <cell r="B1474" t="str">
            <v xml:space="preserve">Sin Indicar         </v>
          </cell>
          <cell r="D1474" t="str">
            <v xml:space="preserve">PANI MARTIN BIZC SAL 200X                         </v>
          </cell>
          <cell r="I1474">
            <v>2095.241</v>
          </cell>
          <cell r="N1474" t="str">
            <v>7798078960045</v>
          </cell>
        </row>
        <row r="1475">
          <cell r="A1475">
            <v>4539</v>
          </cell>
          <cell r="B1475">
            <v>12540</v>
          </cell>
          <cell r="D1475" t="str">
            <v xml:space="preserve">ESP CAMPAGNOLA  AJO GRANO 50X                     </v>
          </cell>
          <cell r="I1475">
            <v>222.65899999999999</v>
          </cell>
          <cell r="N1475" t="str">
            <v>7793360124907</v>
          </cell>
        </row>
        <row r="1476">
          <cell r="A1476">
            <v>4543</v>
          </cell>
          <cell r="B1476" t="str">
            <v xml:space="preserve">Sin Indicar         </v>
          </cell>
          <cell r="D1476" t="str">
            <v xml:space="preserve">PANI MARTIN PAN MIGA                              </v>
          </cell>
          <cell r="I1476">
            <v>7177.5010000000002</v>
          </cell>
          <cell r="N1476" t="str">
            <v>7798078960083</v>
          </cell>
        </row>
        <row r="1477">
          <cell r="A1477">
            <v>4545</v>
          </cell>
          <cell r="B1477">
            <v>4667</v>
          </cell>
          <cell r="D1477" t="str">
            <v>FIQT SAINT PAULIN PORT SALUT LIGHT S/LACT TRZ 450X</v>
          </cell>
          <cell r="I1477">
            <v>18866.29</v>
          </cell>
          <cell r="N1477" t="str">
            <v>2004545000000</v>
          </cell>
        </row>
        <row r="1478">
          <cell r="A1478">
            <v>4546</v>
          </cell>
          <cell r="B1478" t="str">
            <v xml:space="preserve">Sin Indicar         </v>
          </cell>
          <cell r="D1478" t="str">
            <v xml:space="preserve">PANI MARTIN PREPIZZA 1X                           </v>
          </cell>
          <cell r="I1478">
            <v>1594.999</v>
          </cell>
          <cell r="N1478" t="str">
            <v>7798078960182</v>
          </cell>
        </row>
        <row r="1479">
          <cell r="A1479">
            <v>4547</v>
          </cell>
          <cell r="B1479" t="str">
            <v xml:space="preserve">Sin Indicar         </v>
          </cell>
          <cell r="D1479" t="str">
            <v xml:space="preserve">PANI MARTIN PAN PANCHO 6X                         </v>
          </cell>
          <cell r="I1479">
            <v>1594.999</v>
          </cell>
          <cell r="N1479" t="str">
            <v>7798078960205</v>
          </cell>
        </row>
        <row r="1480">
          <cell r="A1480">
            <v>4548</v>
          </cell>
          <cell r="B1480">
            <v>319</v>
          </cell>
          <cell r="D1480" t="str">
            <v xml:space="preserve">ALPE SABRO CACH 1.5X                              </v>
          </cell>
          <cell r="I1480">
            <v>4247.8900000000003</v>
          </cell>
          <cell r="N1480" t="str">
            <v>7798073174690</v>
          </cell>
        </row>
        <row r="1481">
          <cell r="A1481">
            <v>4556</v>
          </cell>
          <cell r="B1481" t="str">
            <v xml:space="preserve">VER4556             </v>
          </cell>
          <cell r="D1481" t="str">
            <v xml:space="preserve">VERD TOMATE REDONDO EN RACIMO XKG                 </v>
          </cell>
          <cell r="I1481">
            <v>3595.4490000000001</v>
          </cell>
          <cell r="N1481" t="str">
            <v>2004556000000</v>
          </cell>
        </row>
        <row r="1482">
          <cell r="A1482">
            <v>4559</v>
          </cell>
          <cell r="B1482" t="str">
            <v xml:space="preserve">Sin Indica          </v>
          </cell>
          <cell r="D1482" t="str">
            <v xml:space="preserve">ROTI PIZZETA MUZZA COPETIN 1X                     </v>
          </cell>
          <cell r="I1482">
            <v>160</v>
          </cell>
          <cell r="N1482" t="str">
            <v xml:space="preserve">0            </v>
          </cell>
        </row>
        <row r="1483">
          <cell r="A1483">
            <v>4562</v>
          </cell>
          <cell r="B1483" t="str">
            <v xml:space="preserve">H0025               </v>
          </cell>
          <cell r="D1483" t="str">
            <v xml:space="preserve">HUGA STA ANA HUEVO EGGOCENTRIC 6X                 </v>
          </cell>
          <cell r="I1483">
            <v>2365.4169999999999</v>
          </cell>
          <cell r="N1483" t="str">
            <v>7793768027077</v>
          </cell>
        </row>
        <row r="1484">
          <cell r="A1484">
            <v>4567</v>
          </cell>
          <cell r="B1484">
            <v>60002</v>
          </cell>
          <cell r="D1484" t="str">
            <v xml:space="preserve">CEPI LA GAUCHITA P/CALZADO 1X                     </v>
          </cell>
          <cell r="I1484">
            <v>3690.2750000000001</v>
          </cell>
          <cell r="N1484" t="str">
            <v>7792459193152</v>
          </cell>
        </row>
        <row r="1485">
          <cell r="A1485">
            <v>4581</v>
          </cell>
          <cell r="B1485">
            <v>168</v>
          </cell>
          <cell r="D1485" t="str">
            <v xml:space="preserve">CERA BLEM AUT ROJO D/P 450X                       </v>
          </cell>
          <cell r="I1485">
            <v>9214.125</v>
          </cell>
          <cell r="N1485" t="str">
            <v>7790520986429</v>
          </cell>
        </row>
        <row r="1486">
          <cell r="A1486">
            <v>4589</v>
          </cell>
          <cell r="B1486">
            <v>1082</v>
          </cell>
          <cell r="D1486" t="str">
            <v xml:space="preserve">JUGP TANG PERA SOB 1X                             </v>
          </cell>
          <cell r="I1486">
            <v>463.726</v>
          </cell>
          <cell r="N1486" t="str">
            <v>7622300868666</v>
          </cell>
        </row>
        <row r="1487">
          <cell r="A1487">
            <v>4590</v>
          </cell>
          <cell r="B1487">
            <v>68733973</v>
          </cell>
          <cell r="D1487" t="str">
            <v xml:space="preserve">SHAM SEDAL CARBON ACT 190X                        </v>
          </cell>
          <cell r="I1487">
            <v>2320.1579999999999</v>
          </cell>
          <cell r="N1487" t="str">
            <v>7791293040172</v>
          </cell>
        </row>
        <row r="1488">
          <cell r="A1488">
            <v>4593</v>
          </cell>
          <cell r="B1488" t="str">
            <v xml:space="preserve">AP0434              </v>
          </cell>
          <cell r="D1488" t="str">
            <v xml:space="preserve">JARP ZORRO BIO REG 400X                           </v>
          </cell>
          <cell r="I1488">
            <v>893.48</v>
          </cell>
          <cell r="N1488" t="str">
            <v>7790990992340</v>
          </cell>
        </row>
        <row r="1489">
          <cell r="A1489">
            <v>4599</v>
          </cell>
          <cell r="B1489">
            <v>70201</v>
          </cell>
          <cell r="D1489" t="str">
            <v xml:space="preserve">VINF FOND DE CAVE C.SAUV. 750                     </v>
          </cell>
          <cell r="I1489">
            <v>7419.7939999999999</v>
          </cell>
          <cell r="N1489" t="str">
            <v>7790240012019</v>
          </cell>
        </row>
        <row r="1490">
          <cell r="A1490">
            <v>4610</v>
          </cell>
          <cell r="B1490">
            <v>97</v>
          </cell>
          <cell r="D1490" t="str">
            <v xml:space="preserve">YERH CACHAMATE AMARILLA 500X                      </v>
          </cell>
          <cell r="I1490">
            <v>2453.4569999999999</v>
          </cell>
          <cell r="N1490" t="str">
            <v>7792280000469</v>
          </cell>
        </row>
        <row r="1491">
          <cell r="A1491">
            <v>4618</v>
          </cell>
          <cell r="B1491">
            <v>371104</v>
          </cell>
          <cell r="D1491" t="str">
            <v xml:space="preserve">ECBA E.TASK CURVO 1X                              </v>
          </cell>
          <cell r="I1491">
            <v>4648.8140000000003</v>
          </cell>
          <cell r="N1491" t="str">
            <v>7794321711044</v>
          </cell>
        </row>
        <row r="1492">
          <cell r="A1492">
            <v>4620</v>
          </cell>
          <cell r="B1492" t="str">
            <v xml:space="preserve">PT06DP38            </v>
          </cell>
          <cell r="D1492" t="str">
            <v xml:space="preserve">JARL ECOVITA INTENSE D/P 800X                     </v>
          </cell>
          <cell r="I1492">
            <v>2464.4250000000002</v>
          </cell>
          <cell r="N1492" t="str">
            <v>7798124362069</v>
          </cell>
        </row>
        <row r="1493">
          <cell r="A1493">
            <v>4621</v>
          </cell>
          <cell r="B1493" t="str">
            <v xml:space="preserve">Sin Indicar         </v>
          </cell>
          <cell r="D1493" t="str">
            <v xml:space="preserve">DULR GODOY HIGO 850X                              </v>
          </cell>
          <cell r="I1493">
            <v>20851</v>
          </cell>
          <cell r="N1493" t="str">
            <v>7798011450237</v>
          </cell>
        </row>
        <row r="1494">
          <cell r="A1494">
            <v>4626</v>
          </cell>
          <cell r="B1494">
            <v>4823</v>
          </cell>
          <cell r="D1494" t="str">
            <v xml:space="preserve">CRED COLG NAT EXT DETOX 90X                       </v>
          </cell>
          <cell r="I1494">
            <v>5836.3320000000003</v>
          </cell>
          <cell r="N1494" t="str">
            <v>6920354822223</v>
          </cell>
        </row>
        <row r="1495">
          <cell r="A1495">
            <v>4630</v>
          </cell>
          <cell r="B1495">
            <v>6516</v>
          </cell>
          <cell r="D1495" t="str">
            <v xml:space="preserve">FOCO CANDELA LED FRIA 7 W                         </v>
          </cell>
          <cell r="I1495">
            <v>1109.99</v>
          </cell>
          <cell r="N1495" t="str">
            <v>7798347080023</v>
          </cell>
        </row>
        <row r="1496">
          <cell r="A1496">
            <v>4631</v>
          </cell>
          <cell r="B1496">
            <v>6517</v>
          </cell>
          <cell r="D1496" t="str">
            <v xml:space="preserve">FOCO CANDELA LED CAL 7 W                          </v>
          </cell>
          <cell r="I1496">
            <v>1109.99</v>
          </cell>
          <cell r="N1496" t="str">
            <v>7798347080016</v>
          </cell>
        </row>
        <row r="1497">
          <cell r="A1497">
            <v>4645</v>
          </cell>
          <cell r="B1497">
            <v>221</v>
          </cell>
          <cell r="D1497" t="str">
            <v xml:space="preserve">CAMA GJA SOL MED MERL 450X                        </v>
          </cell>
          <cell r="I1497">
            <v>7226.4530000000004</v>
          </cell>
          <cell r="N1497" t="str">
            <v>7790070031976</v>
          </cell>
        </row>
        <row r="1498">
          <cell r="A1498">
            <v>4652</v>
          </cell>
          <cell r="B1498" t="str">
            <v xml:space="preserve">AP0047              </v>
          </cell>
          <cell r="D1498" t="str">
            <v xml:space="preserve">SHAM PLUSB.FRESC BIO-PROT 1X                      </v>
          </cell>
          <cell r="I1498">
            <v>2061.1289999999999</v>
          </cell>
          <cell r="N1498" t="str">
            <v>7790740622251</v>
          </cell>
        </row>
        <row r="1499">
          <cell r="A1499">
            <v>4653</v>
          </cell>
          <cell r="B1499" t="str">
            <v xml:space="preserve">AP0150              </v>
          </cell>
          <cell r="D1499" t="str">
            <v xml:space="preserve">SHAM PLUSB.SUAVIDAD BIO-PROT 1X                   </v>
          </cell>
          <cell r="I1499">
            <v>2061.1289999999999</v>
          </cell>
          <cell r="N1499" t="str">
            <v>7790740623418</v>
          </cell>
        </row>
        <row r="1500">
          <cell r="A1500">
            <v>4655</v>
          </cell>
          <cell r="B1500">
            <v>59065251</v>
          </cell>
          <cell r="D1500" t="str">
            <v xml:space="preserve">JARL CLOW LIQ D/P 800X                            </v>
          </cell>
          <cell r="I1500">
            <v>1923.354</v>
          </cell>
          <cell r="N1500" t="str">
            <v>7793699001368</v>
          </cell>
        </row>
        <row r="1501">
          <cell r="A1501">
            <v>4656</v>
          </cell>
          <cell r="B1501">
            <v>7468</v>
          </cell>
          <cell r="D1501" t="str">
            <v xml:space="preserve">AGUS H2OH! NARANCHELO 1.5X                        </v>
          </cell>
          <cell r="I1501">
            <v>2863.4549999999999</v>
          </cell>
          <cell r="N1501" t="str">
            <v>7791813421511</v>
          </cell>
        </row>
        <row r="1502">
          <cell r="A1502">
            <v>4658</v>
          </cell>
          <cell r="B1502" t="str">
            <v xml:space="preserve">AP0375              </v>
          </cell>
          <cell r="D1502" t="str">
            <v xml:space="preserve">ACON PLUSB.BALANCE 1X                             </v>
          </cell>
          <cell r="I1502">
            <v>2061.19</v>
          </cell>
          <cell r="N1502" t="str">
            <v>7790740509248</v>
          </cell>
        </row>
        <row r="1503">
          <cell r="A1503">
            <v>4660</v>
          </cell>
          <cell r="B1503">
            <v>59</v>
          </cell>
          <cell r="D1503" t="str">
            <v xml:space="preserve">CAVE PATAMUSLO LAS CAMELIAS x kg                  </v>
          </cell>
          <cell r="I1503">
            <v>4255</v>
          </cell>
          <cell r="N1503" t="str">
            <v>2004660000000</v>
          </cell>
        </row>
        <row r="1504">
          <cell r="A1504">
            <v>4661</v>
          </cell>
          <cell r="B1504">
            <v>4664</v>
          </cell>
          <cell r="D1504" t="str">
            <v xml:space="preserve">FIQT SERENISIMA PORT SALUT LIGHT S/LACT TRZ 500   </v>
          </cell>
          <cell r="I1504">
            <v>18866.29</v>
          </cell>
          <cell r="N1504" t="str">
            <v>2004661000000</v>
          </cell>
        </row>
        <row r="1505">
          <cell r="A1505">
            <v>4665</v>
          </cell>
          <cell r="B1505">
            <v>4663</v>
          </cell>
          <cell r="D1505" t="str">
            <v xml:space="preserve">FIQT SERENISIMA PORT SALUT S/LACT TRZ 500X        </v>
          </cell>
          <cell r="I1505">
            <v>15720.62</v>
          </cell>
          <cell r="N1505" t="str">
            <v>2004665000000</v>
          </cell>
        </row>
        <row r="1506">
          <cell r="A1506">
            <v>4669</v>
          </cell>
          <cell r="B1506">
            <v>21102</v>
          </cell>
          <cell r="D1506" t="str">
            <v xml:space="preserve">CER1 SCHNEIDER RET 1X                             </v>
          </cell>
          <cell r="I1506">
            <v>4100.0050000000001</v>
          </cell>
          <cell r="N1506" t="str">
            <v>7793147001025</v>
          </cell>
        </row>
        <row r="1507">
          <cell r="A1507">
            <v>4673</v>
          </cell>
          <cell r="B1507">
            <v>802601</v>
          </cell>
          <cell r="D1507" t="str">
            <v xml:space="preserve">PAPE ELITE HS TULIPAN 6X30X                       </v>
          </cell>
          <cell r="I1507">
            <v>3426.52</v>
          </cell>
          <cell r="N1507" t="str">
            <v>7790250026013</v>
          </cell>
        </row>
        <row r="1508">
          <cell r="A1508">
            <v>4678</v>
          </cell>
          <cell r="B1508">
            <v>55647</v>
          </cell>
          <cell r="D1508" t="str">
            <v xml:space="preserve">CREA GTTE FOAMY MENTOL 312X                       </v>
          </cell>
          <cell r="I1508">
            <v>15086.77</v>
          </cell>
          <cell r="N1508" t="str">
            <v xml:space="preserve">47400141469  </v>
          </cell>
        </row>
        <row r="1509">
          <cell r="A1509">
            <v>4684</v>
          </cell>
          <cell r="B1509">
            <v>1030612</v>
          </cell>
          <cell r="D1509" t="str">
            <v xml:space="preserve">CAMA SUPERBE LANGOSTINO PEL CRU ARG BAND X250     </v>
          </cell>
          <cell r="I1509">
            <v>7305.375</v>
          </cell>
          <cell r="N1509" t="str">
            <v>7798146700320</v>
          </cell>
        </row>
        <row r="1510">
          <cell r="A1510">
            <v>4690</v>
          </cell>
          <cell r="B1510">
            <v>10138</v>
          </cell>
          <cell r="D1510" t="str">
            <v xml:space="preserve">ALCQ  DE QUEMAR PORTA  1X                         </v>
          </cell>
          <cell r="I1510">
            <v>3272.402</v>
          </cell>
          <cell r="N1510" t="str">
            <v>7790139000318</v>
          </cell>
        </row>
        <row r="1511">
          <cell r="A1511">
            <v>4691</v>
          </cell>
          <cell r="B1511">
            <v>912334</v>
          </cell>
          <cell r="D1511" t="str">
            <v xml:space="preserve">ALCO BIALCOHOL PURO PET 250X                      </v>
          </cell>
          <cell r="I1511">
            <v>1302.0809999999999</v>
          </cell>
          <cell r="N1511" t="str">
            <v>7790139003616</v>
          </cell>
        </row>
        <row r="1512">
          <cell r="A1512">
            <v>4692</v>
          </cell>
          <cell r="B1512">
            <v>924333</v>
          </cell>
          <cell r="D1512" t="str">
            <v xml:space="preserve">ALCO BIALCOHOL PURO PET 500X                      </v>
          </cell>
          <cell r="I1512">
            <v>2127.9789999999998</v>
          </cell>
          <cell r="N1512" t="str">
            <v>7790139003807</v>
          </cell>
        </row>
        <row r="1513">
          <cell r="A1513">
            <v>4695</v>
          </cell>
          <cell r="B1513" t="str">
            <v xml:space="preserve">14110F              </v>
          </cell>
          <cell r="D1513" t="str">
            <v xml:space="preserve">FRAC RECREO MORTADELA BOLG VEJ X KG               </v>
          </cell>
          <cell r="I1513">
            <v>8379.9060000000009</v>
          </cell>
          <cell r="N1513" t="str">
            <v>2004695000000</v>
          </cell>
        </row>
        <row r="1514">
          <cell r="A1514">
            <v>4696</v>
          </cell>
          <cell r="B1514">
            <v>647</v>
          </cell>
          <cell r="D1514" t="str">
            <v xml:space="preserve">CAEMB FADEL CHORIZO                               </v>
          </cell>
          <cell r="I1514">
            <v>8302.0010000000002</v>
          </cell>
          <cell r="N1514" t="str">
            <v>2004696000000</v>
          </cell>
        </row>
        <row r="1515">
          <cell r="A1515">
            <v>4697</v>
          </cell>
          <cell r="B1515">
            <v>1653</v>
          </cell>
          <cell r="D1515" t="str">
            <v xml:space="preserve">LAQU ILOLAY UNT JAMON 190X                        </v>
          </cell>
          <cell r="I1515">
            <v>2300.7579999999998</v>
          </cell>
          <cell r="N1515" t="str">
            <v>7790787004430</v>
          </cell>
        </row>
        <row r="1516">
          <cell r="A1516">
            <v>4699</v>
          </cell>
          <cell r="B1516">
            <v>111720</v>
          </cell>
          <cell r="D1516" t="str">
            <v xml:space="preserve">LECH PURISIMA ENT 800X                            </v>
          </cell>
          <cell r="I1516">
            <v>11205</v>
          </cell>
          <cell r="N1516" t="str">
            <v>7798095170250</v>
          </cell>
        </row>
        <row r="1517">
          <cell r="A1517">
            <v>4701</v>
          </cell>
          <cell r="B1517">
            <v>351</v>
          </cell>
          <cell r="D1517" t="str">
            <v xml:space="preserve">INSU FIAM SADIA JAMON COCIDO XKG                  </v>
          </cell>
          <cell r="I1517">
            <v>9522.0589999999993</v>
          </cell>
          <cell r="N1517" t="str">
            <v>2004701000000</v>
          </cell>
        </row>
        <row r="1518">
          <cell r="A1518">
            <v>4703</v>
          </cell>
          <cell r="B1518">
            <v>14032</v>
          </cell>
          <cell r="D1518" t="str">
            <v xml:space="preserve">HUEV A.BONOBON CONEJO 50X                         </v>
          </cell>
          <cell r="I1518">
            <v>7199</v>
          </cell>
          <cell r="N1518" t="str">
            <v xml:space="preserve">77940810     </v>
          </cell>
        </row>
        <row r="1519">
          <cell r="A1519">
            <v>4705</v>
          </cell>
          <cell r="B1519">
            <v>53218</v>
          </cell>
          <cell r="D1519" t="str">
            <v xml:space="preserve">WHNA BLENDERS PRIDE 1X                            </v>
          </cell>
          <cell r="I1519">
            <v>12057.16</v>
          </cell>
          <cell r="N1519" t="str">
            <v>7792410010009</v>
          </cell>
        </row>
        <row r="1520">
          <cell r="A1520">
            <v>4706</v>
          </cell>
          <cell r="B1520">
            <v>53217</v>
          </cell>
          <cell r="D1520" t="str">
            <v xml:space="preserve">WHNA BLENDERS PRIDE 200X                          </v>
          </cell>
          <cell r="I1520">
            <v>3149.1080000000002</v>
          </cell>
          <cell r="N1520" t="str">
            <v>7792410010047</v>
          </cell>
        </row>
        <row r="1521">
          <cell r="A1521">
            <v>4712</v>
          </cell>
          <cell r="B1521">
            <v>7545</v>
          </cell>
          <cell r="D1521" t="str">
            <v xml:space="preserve">FIQT SANTA ROSA PROVOLONE TRZ                     </v>
          </cell>
          <cell r="I1521">
            <v>49435.6</v>
          </cell>
          <cell r="N1521" t="str">
            <v>2004712000000</v>
          </cell>
        </row>
        <row r="1522">
          <cell r="A1522">
            <v>4713</v>
          </cell>
          <cell r="B1522">
            <v>53216</v>
          </cell>
          <cell r="D1522" t="str">
            <v xml:space="preserve">WHNA BLENDERS PRIDE 750X                          </v>
          </cell>
          <cell r="I1522">
            <v>9934.518</v>
          </cell>
          <cell r="N1522" t="str">
            <v>7792410010016</v>
          </cell>
        </row>
        <row r="1523">
          <cell r="A1523">
            <v>4715</v>
          </cell>
          <cell r="B1523">
            <v>0</v>
          </cell>
          <cell r="D1523" t="str">
            <v xml:space="preserve">WHIM CHIVAS REGAL 12YO 750X                       </v>
          </cell>
          <cell r="I1523">
            <v>53162.58</v>
          </cell>
          <cell r="N1523" t="str">
            <v xml:space="preserve">80432400395  </v>
          </cell>
        </row>
        <row r="1524">
          <cell r="A1524">
            <v>4735</v>
          </cell>
          <cell r="B1524">
            <v>53984</v>
          </cell>
          <cell r="D1524" t="str">
            <v xml:space="preserve">LICO CUSENIER CAFE CONAC 700X                     </v>
          </cell>
          <cell r="I1524">
            <v>7914.4049999999997</v>
          </cell>
          <cell r="N1524" t="str">
            <v>7792410008365</v>
          </cell>
        </row>
        <row r="1525">
          <cell r="A1525">
            <v>4738</v>
          </cell>
          <cell r="B1525">
            <v>53983</v>
          </cell>
          <cell r="D1525" t="str">
            <v xml:space="preserve">LICO CUSENIER CHOC 700X                           </v>
          </cell>
          <cell r="I1525">
            <v>7914.4049999999997</v>
          </cell>
          <cell r="N1525" t="str">
            <v>7792410008105</v>
          </cell>
        </row>
        <row r="1526">
          <cell r="A1526">
            <v>4740</v>
          </cell>
          <cell r="B1526">
            <v>53982</v>
          </cell>
          <cell r="D1526" t="str">
            <v xml:space="preserve">LICO CUSENIER D LECHE 700X                        </v>
          </cell>
          <cell r="I1526">
            <v>7914.4049999999997</v>
          </cell>
          <cell r="N1526" t="str">
            <v>7792410008006</v>
          </cell>
        </row>
        <row r="1527">
          <cell r="A1527">
            <v>4741</v>
          </cell>
          <cell r="B1527">
            <v>53981</v>
          </cell>
          <cell r="D1527" t="str">
            <v xml:space="preserve">LICO CUSENIER FRUT 700X                           </v>
          </cell>
          <cell r="I1527">
            <v>7914.4049999999997</v>
          </cell>
          <cell r="N1527" t="str">
            <v>7792410008655</v>
          </cell>
        </row>
        <row r="1528">
          <cell r="A1528">
            <v>4743</v>
          </cell>
          <cell r="B1528">
            <v>53980</v>
          </cell>
          <cell r="D1528" t="str">
            <v xml:space="preserve">LICO CUSENIER HUEVO 700X                          </v>
          </cell>
          <cell r="I1528">
            <v>7914.4049999999997</v>
          </cell>
          <cell r="N1528" t="str">
            <v>7792410008051</v>
          </cell>
        </row>
        <row r="1529">
          <cell r="A1529">
            <v>4745</v>
          </cell>
          <cell r="B1529">
            <v>53977</v>
          </cell>
          <cell r="D1529" t="str">
            <v xml:space="preserve">LICO CUSENIER MENTA 700X                          </v>
          </cell>
          <cell r="I1529">
            <v>7914.4049999999997</v>
          </cell>
          <cell r="N1529" t="str">
            <v>7792410008259</v>
          </cell>
        </row>
        <row r="1530">
          <cell r="A1530">
            <v>4748</v>
          </cell>
          <cell r="B1530" t="str">
            <v xml:space="preserve">PM00021             </v>
          </cell>
          <cell r="D1530" t="str">
            <v xml:space="preserve">INSU BATIDOR ALAMBRE N 45                         </v>
          </cell>
          <cell r="I1530">
            <v>555.18399999999997</v>
          </cell>
          <cell r="N1530" t="str">
            <v>4748111111111</v>
          </cell>
        </row>
        <row r="1531">
          <cell r="A1531">
            <v>4755</v>
          </cell>
          <cell r="B1531">
            <v>2402</v>
          </cell>
          <cell r="D1531" t="str">
            <v xml:space="preserve">TURF ARCOR DE MANI 280X                           </v>
          </cell>
          <cell r="I1531">
            <v>4331.58</v>
          </cell>
          <cell r="N1531" t="str">
            <v>7790580240219</v>
          </cell>
        </row>
        <row r="1532">
          <cell r="A1532">
            <v>4757</v>
          </cell>
          <cell r="B1532">
            <v>43314</v>
          </cell>
          <cell r="D1532" t="str">
            <v xml:space="preserve">ARR  GALLO L.FINO BOLSA 500X                      </v>
          </cell>
          <cell r="I1532">
            <v>1259.6780000000001</v>
          </cell>
          <cell r="N1532" t="str">
            <v>7791880000176</v>
          </cell>
        </row>
        <row r="1533">
          <cell r="A1533">
            <v>4758</v>
          </cell>
          <cell r="B1533">
            <v>1958</v>
          </cell>
          <cell r="D1533" t="str">
            <v xml:space="preserve">CONF ARCOR GARRAP.MANI 80X                        </v>
          </cell>
          <cell r="I1533">
            <v>1408.2950000000001</v>
          </cell>
          <cell r="N1533" t="str">
            <v>7790580195809</v>
          </cell>
        </row>
        <row r="1534">
          <cell r="A1534">
            <v>4762</v>
          </cell>
          <cell r="B1534" t="str">
            <v xml:space="preserve">VER4762             </v>
          </cell>
          <cell r="D1534" t="str">
            <v xml:space="preserve">VERD PEREJIL X BLSA                               </v>
          </cell>
          <cell r="I1534">
            <v>2900</v>
          </cell>
          <cell r="N1534" t="str">
            <v>2004762000000</v>
          </cell>
        </row>
        <row r="1535">
          <cell r="A1535">
            <v>4763</v>
          </cell>
          <cell r="B1535" t="str">
            <v xml:space="preserve">VER4763             </v>
          </cell>
          <cell r="D1535" t="str">
            <v xml:space="preserve">VERD BATATA COLORADA XKG                          </v>
          </cell>
          <cell r="I1535">
            <v>3500</v>
          </cell>
          <cell r="N1535" t="str">
            <v>2004763000000</v>
          </cell>
        </row>
        <row r="1536">
          <cell r="A1536">
            <v>4768</v>
          </cell>
          <cell r="B1536" t="str">
            <v xml:space="preserve">VER4768             </v>
          </cell>
          <cell r="D1536" t="str">
            <v xml:space="preserve">VERD GIRGOLA X BJA                                </v>
          </cell>
          <cell r="I1536">
            <v>9392.5</v>
          </cell>
          <cell r="N1536" t="str">
            <v>2004768000000</v>
          </cell>
        </row>
        <row r="1537">
          <cell r="A1537">
            <v>4769</v>
          </cell>
          <cell r="B1537" t="str">
            <v xml:space="preserve">ECSM1               </v>
          </cell>
          <cell r="D1537" t="str">
            <v xml:space="preserve">VINF ESPERADO RED BLEND MB-SY 750X                </v>
          </cell>
          <cell r="I1537">
            <v>4806.75</v>
          </cell>
          <cell r="N1537" t="str">
            <v>7798108830645</v>
          </cell>
        </row>
        <row r="1538">
          <cell r="A1538">
            <v>4773</v>
          </cell>
          <cell r="B1538">
            <v>19019</v>
          </cell>
          <cell r="D1538" t="str">
            <v xml:space="preserve">CER1 BUDWEISER RET 1X                             </v>
          </cell>
          <cell r="I1538">
            <v>3396.058</v>
          </cell>
          <cell r="N1538" t="str">
            <v>7793147001056</v>
          </cell>
        </row>
        <row r="1539">
          <cell r="A1539">
            <v>4774</v>
          </cell>
          <cell r="B1539" t="str">
            <v xml:space="preserve">VER4774             </v>
          </cell>
          <cell r="D1539" t="str">
            <v xml:space="preserve">VERD ROMERO XMAZO                                 </v>
          </cell>
          <cell r="I1539">
            <v>3123.0839999999998</v>
          </cell>
          <cell r="N1539" t="str">
            <v>2004774000000</v>
          </cell>
        </row>
        <row r="1540">
          <cell r="A1540">
            <v>4776</v>
          </cell>
          <cell r="B1540" t="str">
            <v xml:space="preserve">Sin Indicar         </v>
          </cell>
          <cell r="D1540" t="str">
            <v xml:space="preserve">VERD PAPA LAVADA X KG                             </v>
          </cell>
          <cell r="I1540">
            <v>2840.1950000000002</v>
          </cell>
          <cell r="N1540" t="str">
            <v>2004776000000</v>
          </cell>
        </row>
        <row r="1541">
          <cell r="A1541">
            <v>4787</v>
          </cell>
          <cell r="B1541">
            <v>2173</v>
          </cell>
          <cell r="D1541" t="str">
            <v xml:space="preserve">FIAM CAGNOLI PALETA CERDO X KG                    </v>
          </cell>
          <cell r="I1541">
            <v>10489.49</v>
          </cell>
          <cell r="N1541" t="str">
            <v>2004787000000</v>
          </cell>
        </row>
        <row r="1542">
          <cell r="A1542">
            <v>4792</v>
          </cell>
          <cell r="B1542">
            <v>7320</v>
          </cell>
          <cell r="D1542" t="str">
            <v xml:space="preserve">FIQU MILKAUT MUZZARELLA X KG                      </v>
          </cell>
          <cell r="I1542">
            <v>18139.46</v>
          </cell>
          <cell r="N1542" t="str">
            <v>2004792000000</v>
          </cell>
        </row>
        <row r="1543">
          <cell r="A1543">
            <v>4793</v>
          </cell>
          <cell r="B1543">
            <v>14435</v>
          </cell>
          <cell r="D1543" t="str">
            <v xml:space="preserve">AMAR TERMA POM ROS 1.75X                          </v>
          </cell>
          <cell r="I1543">
            <v>2673.81</v>
          </cell>
          <cell r="N1543" t="str">
            <v>7790950128468</v>
          </cell>
        </row>
        <row r="1544">
          <cell r="A1544">
            <v>4794</v>
          </cell>
          <cell r="B1544">
            <v>14434</v>
          </cell>
          <cell r="D1544" t="str">
            <v xml:space="preserve">AMAR TERMA SERRANO 1.75X                          </v>
          </cell>
          <cell r="I1544">
            <v>2673.81</v>
          </cell>
          <cell r="N1544" t="str">
            <v>7790950128444</v>
          </cell>
        </row>
        <row r="1545">
          <cell r="A1545">
            <v>4795</v>
          </cell>
          <cell r="B1545">
            <v>4745</v>
          </cell>
          <cell r="D1545" t="str">
            <v xml:space="preserve">JUGN ADES MZNA 1X                                 </v>
          </cell>
          <cell r="I1545">
            <v>2749.9940000000001</v>
          </cell>
          <cell r="N1545" t="str">
            <v>7794000792517</v>
          </cell>
        </row>
        <row r="1546">
          <cell r="A1546">
            <v>4805</v>
          </cell>
          <cell r="B1546">
            <v>12561</v>
          </cell>
          <cell r="D1546" t="str">
            <v xml:space="preserve">SHAM HEAD SHO.HIDRA COCO 180X                     </v>
          </cell>
          <cell r="I1546">
            <v>5094.875</v>
          </cell>
          <cell r="N1546" t="str">
            <v>7500435191982</v>
          </cell>
        </row>
        <row r="1547">
          <cell r="A1547">
            <v>4811</v>
          </cell>
          <cell r="B1547">
            <v>12569</v>
          </cell>
          <cell r="D1547" t="str">
            <v xml:space="preserve">SHAM HEAD SHO.LIM.REN 180X                        </v>
          </cell>
          <cell r="I1547">
            <v>5095.2299999999996</v>
          </cell>
          <cell r="N1547" t="str">
            <v>7506309895352</v>
          </cell>
        </row>
        <row r="1548">
          <cell r="A1548">
            <v>4815</v>
          </cell>
          <cell r="B1548">
            <v>71991</v>
          </cell>
          <cell r="D1548" t="str">
            <v xml:space="preserve">SHAM PANTENE PROV 2EN1 C.CLAS 400X                </v>
          </cell>
          <cell r="I1548">
            <v>5313.8239999999996</v>
          </cell>
          <cell r="N1548" t="str">
            <v>7590002013915</v>
          </cell>
        </row>
        <row r="1549">
          <cell r="A1549">
            <v>4816</v>
          </cell>
          <cell r="B1549">
            <v>25042</v>
          </cell>
          <cell r="D1549" t="str">
            <v xml:space="preserve">TEHI LA VIRGINIA MANZANA CANELA 20X               </v>
          </cell>
          <cell r="I1549">
            <v>2183.0360000000001</v>
          </cell>
          <cell r="N1549" t="str">
            <v>7790150240403</v>
          </cell>
        </row>
        <row r="1550">
          <cell r="A1550">
            <v>4820</v>
          </cell>
          <cell r="B1550" t="str">
            <v xml:space="preserve">Sin Indicar         </v>
          </cell>
          <cell r="D1550" t="str">
            <v xml:space="preserve">SHAM PANTENE PROV CUID CLAS 400X                  </v>
          </cell>
          <cell r="I1550">
            <v>1445.3040000000001</v>
          </cell>
          <cell r="N1550" t="str">
            <v>7590002012932</v>
          </cell>
        </row>
        <row r="1551">
          <cell r="A1551">
            <v>4824</v>
          </cell>
          <cell r="B1551">
            <v>14170</v>
          </cell>
          <cell r="D1551" t="str">
            <v xml:space="preserve">CONF ARCOR PASAS A/CHOC 100X                      </v>
          </cell>
          <cell r="I1551">
            <v>5647.56</v>
          </cell>
          <cell r="N1551" t="str">
            <v>7790580350109</v>
          </cell>
        </row>
        <row r="1552">
          <cell r="A1552">
            <v>4828</v>
          </cell>
          <cell r="B1552">
            <v>4158</v>
          </cell>
          <cell r="D1552" t="str">
            <v xml:space="preserve">CONF A.ROCKLETS NAVIDAD 120X                      </v>
          </cell>
          <cell r="I1552">
            <v>5342.277</v>
          </cell>
          <cell r="N1552" t="str">
            <v>7790580415808</v>
          </cell>
        </row>
        <row r="1553">
          <cell r="A1553">
            <v>4833</v>
          </cell>
          <cell r="B1553">
            <v>3926</v>
          </cell>
          <cell r="D1553" t="str">
            <v xml:space="preserve">TURF ARCOR MANI C/MIEL CHOC 90X                   </v>
          </cell>
          <cell r="I1553">
            <v>3168.241</v>
          </cell>
          <cell r="N1553" t="str">
            <v>7790580392604</v>
          </cell>
        </row>
        <row r="1554">
          <cell r="A1554">
            <v>4835</v>
          </cell>
          <cell r="B1554">
            <v>1</v>
          </cell>
          <cell r="D1554" t="str">
            <v xml:space="preserve">COCH CHIPA CAMBA COCINA 500X                      </v>
          </cell>
          <cell r="I1554">
            <v>7250</v>
          </cell>
          <cell r="N1554" t="str">
            <v>2004835000000</v>
          </cell>
        </row>
        <row r="1555">
          <cell r="A1555">
            <v>4838</v>
          </cell>
          <cell r="B1555">
            <v>261007</v>
          </cell>
          <cell r="D1555" t="str">
            <v xml:space="preserve">BLSA L.GCHTA  ROLLO 50X70 20X                     </v>
          </cell>
          <cell r="I1555">
            <v>2648.4119999999998</v>
          </cell>
          <cell r="N1555" t="str">
            <v>7792459425024</v>
          </cell>
        </row>
        <row r="1556">
          <cell r="A1556">
            <v>4840</v>
          </cell>
          <cell r="B1556">
            <v>261005</v>
          </cell>
          <cell r="D1556" t="str">
            <v xml:space="preserve">BLSA L.GCHTA  ROLLO 45X60 20X                     </v>
          </cell>
          <cell r="I1556">
            <v>2070.2800000000002</v>
          </cell>
          <cell r="N1556" t="str">
            <v>7792459405026</v>
          </cell>
        </row>
        <row r="1557">
          <cell r="A1557">
            <v>4841</v>
          </cell>
          <cell r="B1557" t="str">
            <v xml:space="preserve">PDP00092            </v>
          </cell>
          <cell r="D1557" t="str">
            <v xml:space="preserve">INSU BATEA GAST CUAD GDE 38X38X16                 </v>
          </cell>
          <cell r="I1557">
            <v>219.05799999999999</v>
          </cell>
          <cell r="N1557" t="str">
            <v>4841111111119</v>
          </cell>
        </row>
        <row r="1558">
          <cell r="A1558">
            <v>4845</v>
          </cell>
          <cell r="B1558">
            <v>49506</v>
          </cell>
          <cell r="D1558" t="str">
            <v xml:space="preserve">DETC MAGISTRAL ULTR LIMON 300X                    </v>
          </cell>
          <cell r="I1558">
            <v>3602.308</v>
          </cell>
          <cell r="N1558" t="str">
            <v>7590002018149</v>
          </cell>
        </row>
        <row r="1559">
          <cell r="A1559">
            <v>4853</v>
          </cell>
          <cell r="B1559">
            <v>99167</v>
          </cell>
          <cell r="D1559" t="str">
            <v xml:space="preserve">JARL ACE SOL TOT LIQ BOT 800X                     </v>
          </cell>
          <cell r="I1559">
            <v>3305.7730000000001</v>
          </cell>
          <cell r="N1559" t="str">
            <v>7506339305548</v>
          </cell>
        </row>
        <row r="1560">
          <cell r="A1560">
            <v>4855</v>
          </cell>
          <cell r="B1560">
            <v>2445</v>
          </cell>
          <cell r="D1560" t="str">
            <v xml:space="preserve">DROL VERITAS MEN PROT ENERG 60X                   </v>
          </cell>
          <cell r="I1560">
            <v>1976.8679999999999</v>
          </cell>
          <cell r="N1560" t="str">
            <v>7791520024340</v>
          </cell>
        </row>
        <row r="1561">
          <cell r="A1561">
            <v>4867</v>
          </cell>
          <cell r="B1561">
            <v>654602</v>
          </cell>
          <cell r="D1561" t="str">
            <v xml:space="preserve">YOGU LS.YOGURISIMO FIRME FRUT 190X                </v>
          </cell>
          <cell r="I1561">
            <v>3031.2049999999999</v>
          </cell>
          <cell r="N1561" t="str">
            <v>7793940016028</v>
          </cell>
        </row>
        <row r="1562">
          <cell r="A1562">
            <v>4869</v>
          </cell>
          <cell r="B1562">
            <v>13990</v>
          </cell>
          <cell r="D1562" t="str">
            <v xml:space="preserve">GALD A.FORMIS VAI/CHOC 72X                        </v>
          </cell>
          <cell r="I1562">
            <v>816.12300000000005</v>
          </cell>
          <cell r="N1562" t="str">
            <v>7790580547004</v>
          </cell>
        </row>
        <row r="1563">
          <cell r="A1563">
            <v>4870</v>
          </cell>
          <cell r="B1563">
            <v>98</v>
          </cell>
          <cell r="D1563" t="str">
            <v xml:space="preserve">YERH CACHAMATE ROSA 500X                          </v>
          </cell>
          <cell r="I1563">
            <v>2453.4569999999999</v>
          </cell>
          <cell r="N1563" t="str">
            <v>7792280001466</v>
          </cell>
        </row>
        <row r="1564">
          <cell r="A1564">
            <v>4871</v>
          </cell>
          <cell r="B1564">
            <v>15423</v>
          </cell>
          <cell r="D1564" t="str">
            <v xml:space="preserve">JUGN BC MULT 1X                                   </v>
          </cell>
          <cell r="I1564">
            <v>2708.0140000000001</v>
          </cell>
          <cell r="N1564" t="str">
            <v>7793360475207</v>
          </cell>
        </row>
        <row r="1565">
          <cell r="A1565">
            <v>4873</v>
          </cell>
          <cell r="B1565">
            <v>10170</v>
          </cell>
          <cell r="D1565" t="str">
            <v xml:space="preserve">ALGO ESTRELLA SUPER 100X                          </v>
          </cell>
          <cell r="I1565">
            <v>1560.0309999999999</v>
          </cell>
          <cell r="N1565" t="str">
            <v>7790064001701</v>
          </cell>
        </row>
        <row r="1566">
          <cell r="A1566">
            <v>4874</v>
          </cell>
          <cell r="B1566">
            <v>10171</v>
          </cell>
          <cell r="D1566" t="str">
            <v xml:space="preserve">ALGO ESTRELLA SUPER 200X                          </v>
          </cell>
          <cell r="I1566">
            <v>2885.24</v>
          </cell>
          <cell r="N1566" t="str">
            <v>7790064001718</v>
          </cell>
        </row>
        <row r="1567">
          <cell r="A1567">
            <v>4880</v>
          </cell>
          <cell r="B1567">
            <v>1652</v>
          </cell>
          <cell r="D1567" t="str">
            <v xml:space="preserve">LAQU ILOLAY UNT ROQUEFORT 190X                    </v>
          </cell>
          <cell r="I1567">
            <v>2300.7579999999998</v>
          </cell>
          <cell r="N1567" t="str">
            <v>7790787004423</v>
          </cell>
        </row>
        <row r="1568">
          <cell r="A1568">
            <v>4882</v>
          </cell>
          <cell r="B1568" t="str">
            <v xml:space="preserve">FRU4882             </v>
          </cell>
          <cell r="D1568" t="str">
            <v xml:space="preserve">FRUT SANDIA X KG                                  </v>
          </cell>
          <cell r="I1568">
            <v>1105</v>
          </cell>
          <cell r="N1568" t="str">
            <v>2004882000000</v>
          </cell>
        </row>
        <row r="1569">
          <cell r="A1569">
            <v>4883</v>
          </cell>
          <cell r="B1569">
            <v>865</v>
          </cell>
          <cell r="D1569" t="str">
            <v xml:space="preserve">INSU TRES CRUCES JAMON COC. X KG.                 </v>
          </cell>
          <cell r="I1569">
            <v>8046.5050000000001</v>
          </cell>
          <cell r="N1569" t="str">
            <v>2004883000001</v>
          </cell>
        </row>
        <row r="1570">
          <cell r="A1570">
            <v>4885</v>
          </cell>
          <cell r="B1570" t="str">
            <v xml:space="preserve">Sin Indicar         </v>
          </cell>
          <cell r="D1570" t="str">
            <v xml:space="preserve">ROTI S SAND SALAME Y QUESO X6                     </v>
          </cell>
          <cell r="I1570">
            <v>6649.9989999999998</v>
          </cell>
          <cell r="N1570" t="str">
            <v>2004885000000</v>
          </cell>
        </row>
        <row r="1571">
          <cell r="A1571">
            <v>4887</v>
          </cell>
          <cell r="B1571">
            <v>5262</v>
          </cell>
          <cell r="D1571" t="str">
            <v xml:space="preserve">CHAP DESEADO E.BRUT. 750X                         </v>
          </cell>
          <cell r="I1571">
            <v>9725.1229999999996</v>
          </cell>
          <cell r="N1571" t="str">
            <v>7798116191691</v>
          </cell>
        </row>
        <row r="1572">
          <cell r="A1572">
            <v>4889</v>
          </cell>
          <cell r="B1572">
            <v>13152</v>
          </cell>
          <cell r="D1572" t="str">
            <v xml:space="preserve">MERM BC DAMASCO 390X                              </v>
          </cell>
          <cell r="I1572">
            <v>4383.777</v>
          </cell>
          <cell r="N1572" t="str">
            <v>7793360816505</v>
          </cell>
        </row>
        <row r="1573">
          <cell r="A1573">
            <v>4894</v>
          </cell>
          <cell r="B1573">
            <v>43157</v>
          </cell>
          <cell r="D1573" t="str">
            <v xml:space="preserve">ARR  GALLO DOB CAROL EST 1X                       </v>
          </cell>
          <cell r="I1573">
            <v>3729.8389999999999</v>
          </cell>
          <cell r="N1573" t="str">
            <v>7791880000022</v>
          </cell>
        </row>
        <row r="1574">
          <cell r="A1574">
            <v>4898</v>
          </cell>
          <cell r="B1574">
            <v>1878</v>
          </cell>
          <cell r="D1574" t="str">
            <v xml:space="preserve">FIAM CAGNOLI SALAME BAST P/F  X KG                </v>
          </cell>
          <cell r="I1574">
            <v>31424.13</v>
          </cell>
          <cell r="N1574" t="str">
            <v>2004898000000</v>
          </cell>
        </row>
        <row r="1575">
          <cell r="A1575">
            <v>4903</v>
          </cell>
          <cell r="B1575">
            <v>68818354</v>
          </cell>
          <cell r="D1575" t="str">
            <v xml:space="preserve">JARP ALA ECOLAV MATIC SOL 400X                    </v>
          </cell>
          <cell r="I1575">
            <v>1656.191</v>
          </cell>
          <cell r="N1575" t="str">
            <v>7791290011892</v>
          </cell>
        </row>
        <row r="1576">
          <cell r="A1576">
            <v>4906</v>
          </cell>
          <cell r="B1576">
            <v>183</v>
          </cell>
          <cell r="D1576" t="str">
            <v xml:space="preserve">DESL GLADE APC P AZUL 900X                        </v>
          </cell>
          <cell r="I1576">
            <v>3197.1370000000002</v>
          </cell>
          <cell r="N1576" t="str">
            <v>7790520009272</v>
          </cell>
        </row>
        <row r="1577">
          <cell r="A1577">
            <v>4907</v>
          </cell>
          <cell r="B1577">
            <v>68486530</v>
          </cell>
          <cell r="D1577" t="str">
            <v xml:space="preserve">SALS KNORR FILETTO 340X                           </v>
          </cell>
          <cell r="I1577">
            <v>1476.7809999999999</v>
          </cell>
          <cell r="N1577" t="str">
            <v>7794000782303</v>
          </cell>
        </row>
        <row r="1578">
          <cell r="A1578">
            <v>4914</v>
          </cell>
          <cell r="B1578">
            <v>73272</v>
          </cell>
          <cell r="D1578" t="str">
            <v xml:space="preserve">ACEI VANOLI VDE DESC FCO 330X                     </v>
          </cell>
          <cell r="I1578">
            <v>4069.8780000000002</v>
          </cell>
          <cell r="N1578" t="str">
            <v>7790127000276</v>
          </cell>
        </row>
        <row r="1579">
          <cell r="A1579">
            <v>4915</v>
          </cell>
          <cell r="B1579">
            <v>100193263</v>
          </cell>
          <cell r="D1579" t="str">
            <v xml:space="preserve">VINF STA JULIA CHENIN 750X                        </v>
          </cell>
          <cell r="I1579">
            <v>6569.9920000000002</v>
          </cell>
          <cell r="N1579" t="str">
            <v>7791728000382</v>
          </cell>
        </row>
        <row r="1580">
          <cell r="A1580">
            <v>4923</v>
          </cell>
          <cell r="B1580">
            <v>417</v>
          </cell>
          <cell r="D1580" t="str">
            <v xml:space="preserve">ARV  DONA PUPA BAJ SODIO 340X                     </v>
          </cell>
          <cell r="I1580">
            <v>708.221</v>
          </cell>
          <cell r="N1580" t="str">
            <v>7798096031185</v>
          </cell>
        </row>
        <row r="1581">
          <cell r="A1581">
            <v>4929</v>
          </cell>
          <cell r="B1581">
            <v>2070</v>
          </cell>
          <cell r="D1581" t="str">
            <v xml:space="preserve">FIQU PAULINA PORT SALUT X KG                      </v>
          </cell>
          <cell r="I1581">
            <v>13284</v>
          </cell>
          <cell r="N1581" t="str">
            <v>2004929000000</v>
          </cell>
        </row>
        <row r="1582">
          <cell r="A1582">
            <v>4934</v>
          </cell>
          <cell r="B1582">
            <v>14583</v>
          </cell>
          <cell r="D1582" t="str">
            <v xml:space="preserve">COCB FRIZZE BLUE 1X                               </v>
          </cell>
          <cell r="I1582">
            <v>3087.5889999999999</v>
          </cell>
          <cell r="N1582" t="str">
            <v>7791540050084</v>
          </cell>
        </row>
        <row r="1583">
          <cell r="A1583">
            <v>4942</v>
          </cell>
          <cell r="B1583">
            <v>43164</v>
          </cell>
          <cell r="D1583" t="str">
            <v xml:space="preserve">CHOC GALLO CHOCO BLACK 20X                        </v>
          </cell>
          <cell r="I1583">
            <v>907.67399999999998</v>
          </cell>
          <cell r="N1583" t="str">
            <v>7790070415400</v>
          </cell>
        </row>
        <row r="1584">
          <cell r="A1584">
            <v>4962</v>
          </cell>
          <cell r="B1584">
            <v>0</v>
          </cell>
          <cell r="D1584" t="str">
            <v xml:space="preserve">FIQU AURORA DANBO X KG                            </v>
          </cell>
          <cell r="I1584">
            <v>13000.7</v>
          </cell>
          <cell r="N1584" t="str">
            <v>2004962000000</v>
          </cell>
        </row>
        <row r="1585">
          <cell r="A1585">
            <v>4964</v>
          </cell>
          <cell r="B1585">
            <v>888200</v>
          </cell>
          <cell r="D1585" t="str">
            <v xml:space="preserve">BROC TASK PLAST 12X                               </v>
          </cell>
          <cell r="I1585">
            <v>2174.1469999999999</v>
          </cell>
          <cell r="N1585" t="str">
            <v>7794321882003</v>
          </cell>
        </row>
        <row r="1586">
          <cell r="A1586">
            <v>4967</v>
          </cell>
          <cell r="B1586">
            <v>474</v>
          </cell>
          <cell r="D1586" t="str">
            <v xml:space="preserve">LAMA LA PAULINA MANTECA 200X                      </v>
          </cell>
          <cell r="I1586">
            <v>3987.0129999999999</v>
          </cell>
          <cell r="N1586" t="str">
            <v>7790398100088</v>
          </cell>
        </row>
        <row r="1587">
          <cell r="A1587">
            <v>4989</v>
          </cell>
          <cell r="B1587">
            <v>805698</v>
          </cell>
          <cell r="D1587" t="str">
            <v xml:space="preserve">ROLL COC SUSSEX MAXIROLLO 300X                    </v>
          </cell>
          <cell r="I1587">
            <v>5064.259</v>
          </cell>
          <cell r="N1587" t="str">
            <v>7790250056980</v>
          </cell>
        </row>
        <row r="1588">
          <cell r="A1588">
            <v>4997</v>
          </cell>
          <cell r="B1588">
            <v>12777</v>
          </cell>
          <cell r="D1588" t="str">
            <v xml:space="preserve">PURE DE LA HUERTA 530X                            </v>
          </cell>
          <cell r="I1588">
            <v>954.57100000000003</v>
          </cell>
          <cell r="N1588" t="str">
            <v>7790036975368</v>
          </cell>
        </row>
        <row r="1589">
          <cell r="A1589">
            <v>4998</v>
          </cell>
          <cell r="B1589">
            <v>1880</v>
          </cell>
          <cell r="D1589" t="str">
            <v xml:space="preserve">FIAM CAGNOLI SALAME BAST P/G X KG                 </v>
          </cell>
          <cell r="I1589">
            <v>31424.13</v>
          </cell>
          <cell r="N1589" t="str">
            <v>2004998000000</v>
          </cell>
        </row>
        <row r="1590">
          <cell r="A1590">
            <v>5003</v>
          </cell>
          <cell r="B1590">
            <v>16500</v>
          </cell>
          <cell r="D1590" t="str">
            <v xml:space="preserve">VINC TALACASTO BLANCO 1X                          </v>
          </cell>
          <cell r="I1590">
            <v>1612.86</v>
          </cell>
          <cell r="N1590" t="str">
            <v>7790036845265</v>
          </cell>
        </row>
        <row r="1591">
          <cell r="A1591">
            <v>5005</v>
          </cell>
          <cell r="B1591">
            <v>16502</v>
          </cell>
          <cell r="D1591" t="str">
            <v xml:space="preserve">VINC TALACASTO ROSADO 1X                          </v>
          </cell>
          <cell r="I1591">
            <v>1612.86</v>
          </cell>
          <cell r="N1591" t="str">
            <v>7790036847269</v>
          </cell>
        </row>
        <row r="1592">
          <cell r="A1592">
            <v>5006</v>
          </cell>
          <cell r="B1592">
            <v>16501</v>
          </cell>
          <cell r="D1592" t="str">
            <v xml:space="preserve">VINC TALACASTO TINTO 1X                           </v>
          </cell>
          <cell r="I1592">
            <v>1612.86</v>
          </cell>
          <cell r="N1592" t="str">
            <v>7790036846262</v>
          </cell>
        </row>
        <row r="1593">
          <cell r="A1593">
            <v>5009</v>
          </cell>
          <cell r="B1593">
            <v>56484</v>
          </cell>
          <cell r="D1593" t="str">
            <v xml:space="preserve">ESP  ALI PIMENTON NAT INT 25X                     </v>
          </cell>
          <cell r="I1593">
            <v>942.25099999999998</v>
          </cell>
          <cell r="N1593" t="str">
            <v>7790150564806</v>
          </cell>
        </row>
        <row r="1594">
          <cell r="A1594">
            <v>5012</v>
          </cell>
          <cell r="B1594">
            <v>16009</v>
          </cell>
          <cell r="D1594" t="str">
            <v xml:space="preserve">VINC UVITA TINTO 1X                               </v>
          </cell>
          <cell r="I1594">
            <v>1612.86</v>
          </cell>
          <cell r="N1594" t="str">
            <v>7790036046327</v>
          </cell>
        </row>
        <row r="1595">
          <cell r="A1595">
            <v>5014</v>
          </cell>
          <cell r="B1595">
            <v>115</v>
          </cell>
          <cell r="D1595" t="str">
            <v xml:space="preserve">LUSM BLEM NAR 360X                                </v>
          </cell>
          <cell r="I1595">
            <v>7891.8630000000003</v>
          </cell>
          <cell r="N1595" t="str">
            <v>7790520984357</v>
          </cell>
        </row>
        <row r="1596">
          <cell r="A1596">
            <v>5017</v>
          </cell>
          <cell r="B1596" t="str">
            <v xml:space="preserve">Sin Indicar         </v>
          </cell>
          <cell r="D1596" t="str">
            <v xml:space="preserve">CAVA NOVILLO ROST BEEF                            </v>
          </cell>
          <cell r="I1596">
            <v>19245</v>
          </cell>
          <cell r="N1596" t="str">
            <v>2005017000000</v>
          </cell>
        </row>
        <row r="1597">
          <cell r="A1597">
            <v>5020</v>
          </cell>
          <cell r="B1597">
            <v>7663</v>
          </cell>
          <cell r="D1597" t="str">
            <v xml:space="preserve">FIQU MILKAUT CHEDDAR FETAS X KG                   </v>
          </cell>
          <cell r="I1597">
            <v>65433.599999999999</v>
          </cell>
          <cell r="N1597" t="str">
            <v>2005020000000</v>
          </cell>
        </row>
        <row r="1598">
          <cell r="A1598">
            <v>5026</v>
          </cell>
          <cell r="B1598">
            <v>106</v>
          </cell>
          <cell r="D1598" t="str">
            <v xml:space="preserve">GALD TRIO PEPAS 500X                              </v>
          </cell>
          <cell r="I1598">
            <v>1979.4749999999999</v>
          </cell>
          <cell r="N1598" t="str">
            <v>7791787000040</v>
          </cell>
        </row>
        <row r="1599">
          <cell r="A1599">
            <v>5032</v>
          </cell>
          <cell r="B1599">
            <v>74146</v>
          </cell>
          <cell r="D1599" t="str">
            <v xml:space="preserve">VINF FOND DE CAVE MALBEC 750X                     </v>
          </cell>
          <cell r="I1599">
            <v>7419.7939999999999</v>
          </cell>
          <cell r="N1599" t="str">
            <v>7790240141467</v>
          </cell>
        </row>
        <row r="1600">
          <cell r="A1600">
            <v>5036</v>
          </cell>
          <cell r="B1600" t="str">
            <v xml:space="preserve">C2E                 </v>
          </cell>
          <cell r="D1600" t="str">
            <v xml:space="preserve">HUGA HUEVO ROTH COLOR EST 6X                      </v>
          </cell>
          <cell r="I1600">
            <v>1836.663</v>
          </cell>
          <cell r="N1600" t="str">
            <v>7795282000161</v>
          </cell>
        </row>
        <row r="1601">
          <cell r="A1601">
            <v>5039</v>
          </cell>
          <cell r="B1601" t="str">
            <v xml:space="preserve">Sin Indicar         </v>
          </cell>
          <cell r="D1601" t="str">
            <v xml:space="preserve">CAVA NOVILLO PUCHERO ESPECIAL                     </v>
          </cell>
          <cell r="I1601">
            <v>7198</v>
          </cell>
          <cell r="N1601" t="str">
            <v>2005039000000</v>
          </cell>
        </row>
        <row r="1602">
          <cell r="A1602">
            <v>5040</v>
          </cell>
          <cell r="B1602" t="str">
            <v xml:space="preserve">Sin Indicar         </v>
          </cell>
          <cell r="D1602" t="str">
            <v xml:space="preserve">INGC A.M CARRE C/H  x KG                          </v>
          </cell>
          <cell r="I1602">
            <v>7049.9</v>
          </cell>
          <cell r="N1602" t="str">
            <v>2005040000000</v>
          </cell>
        </row>
        <row r="1603">
          <cell r="A1603">
            <v>5044</v>
          </cell>
          <cell r="B1603">
            <v>14361</v>
          </cell>
          <cell r="D1603" t="str">
            <v xml:space="preserve">GALS A.SERRANITAS RED 315X                        </v>
          </cell>
          <cell r="I1603">
            <v>1689.0039999999999</v>
          </cell>
          <cell r="N1603" t="str">
            <v>7790040725102</v>
          </cell>
        </row>
        <row r="1604">
          <cell r="A1604">
            <v>5045</v>
          </cell>
          <cell r="B1604">
            <v>790</v>
          </cell>
          <cell r="D1604" t="str">
            <v xml:space="preserve">FIAM CAGNOLI PEPPERONI X KG                       </v>
          </cell>
          <cell r="I1604">
            <v>29946.2</v>
          </cell>
          <cell r="N1604" t="str">
            <v>2005045000000</v>
          </cell>
        </row>
        <row r="1605">
          <cell r="A1605">
            <v>5048</v>
          </cell>
          <cell r="B1605">
            <v>3</v>
          </cell>
          <cell r="D1605" t="str">
            <v xml:space="preserve">FIAM LARIO MORTADELA BOLOGNA                      </v>
          </cell>
          <cell r="I1605">
            <v>9504.6200000000008</v>
          </cell>
          <cell r="N1605" t="str">
            <v>2005048000000</v>
          </cell>
        </row>
        <row r="1606">
          <cell r="A1606">
            <v>5052</v>
          </cell>
          <cell r="B1606">
            <v>119</v>
          </cell>
          <cell r="D1606" t="str">
            <v xml:space="preserve">FIAM LARIO JAM COCIDO X KG (119)                  </v>
          </cell>
          <cell r="I1606">
            <v>15960.13</v>
          </cell>
          <cell r="N1606" t="str">
            <v>2005052000000</v>
          </cell>
        </row>
        <row r="1607">
          <cell r="A1607">
            <v>5055</v>
          </cell>
          <cell r="B1607">
            <v>21768</v>
          </cell>
          <cell r="D1607" t="str">
            <v xml:space="preserve">TRAV MORTIMER PANO MULT 3X                        </v>
          </cell>
          <cell r="I1607">
            <v>4558.8059999999996</v>
          </cell>
          <cell r="N1607" t="str">
            <v>7793253038694</v>
          </cell>
        </row>
        <row r="1608">
          <cell r="A1608">
            <v>5060</v>
          </cell>
          <cell r="B1608">
            <v>2201</v>
          </cell>
          <cell r="D1608" t="str">
            <v xml:space="preserve">CHOC A.CABSHA BOCAD 480X                          </v>
          </cell>
          <cell r="I1608">
            <v>29900</v>
          </cell>
          <cell r="N1608" t="str">
            <v>7790407022011</v>
          </cell>
        </row>
        <row r="1609">
          <cell r="A1609">
            <v>5064</v>
          </cell>
          <cell r="B1609" t="str">
            <v xml:space="preserve">Sin Indicar         </v>
          </cell>
          <cell r="D1609" t="str">
            <v xml:space="preserve">ROTI C EMPANADAS POLLO X6                         </v>
          </cell>
          <cell r="I1609">
            <v>5520.0010000000002</v>
          </cell>
          <cell r="N1609" t="str">
            <v>2005064000000</v>
          </cell>
        </row>
        <row r="1610">
          <cell r="A1610">
            <v>5065</v>
          </cell>
          <cell r="B1610">
            <v>68818353</v>
          </cell>
          <cell r="D1610" t="str">
            <v xml:space="preserve">JARP ALA ECOLAV MATIC SOL 3X                      </v>
          </cell>
          <cell r="I1610">
            <v>11407.34</v>
          </cell>
          <cell r="N1610" t="str">
            <v>7791290783980</v>
          </cell>
        </row>
        <row r="1611">
          <cell r="A1611">
            <v>5066</v>
          </cell>
          <cell r="B1611">
            <v>68818352</v>
          </cell>
          <cell r="D1611" t="str">
            <v xml:space="preserve">JARP ALA ECOLAVA MATIC SOL 800X                   </v>
          </cell>
          <cell r="I1611">
            <v>3145.8029999999999</v>
          </cell>
          <cell r="N1611" t="str">
            <v>7791290783973</v>
          </cell>
        </row>
        <row r="1612">
          <cell r="A1612">
            <v>5072</v>
          </cell>
          <cell r="B1612">
            <v>27</v>
          </cell>
          <cell r="D1612" t="str">
            <v xml:space="preserve">FIAM LARIO MILAN FINO                             </v>
          </cell>
          <cell r="I1612">
            <v>25000.080000000002</v>
          </cell>
          <cell r="N1612" t="str">
            <v>2005072000000</v>
          </cell>
        </row>
        <row r="1613">
          <cell r="A1613">
            <v>5073</v>
          </cell>
          <cell r="B1613" t="str">
            <v xml:space="preserve">Y750                </v>
          </cell>
          <cell r="D1613" t="str">
            <v xml:space="preserve">ECBN YET PLAST S/C 1X                             </v>
          </cell>
          <cell r="I1613">
            <v>3890.4340000000002</v>
          </cell>
          <cell r="N1613" t="str">
            <v>8779807040045</v>
          </cell>
        </row>
        <row r="1614">
          <cell r="A1614">
            <v>5075</v>
          </cell>
          <cell r="B1614">
            <v>35</v>
          </cell>
          <cell r="D1614" t="str">
            <v xml:space="preserve">FIAM LARIO SALAMIN TAND P/F                       </v>
          </cell>
          <cell r="I1614">
            <v>29444.74</v>
          </cell>
          <cell r="N1614" t="str">
            <v>2005075000000</v>
          </cell>
        </row>
        <row r="1615">
          <cell r="A1615">
            <v>5076</v>
          </cell>
          <cell r="B1615">
            <v>34</v>
          </cell>
          <cell r="D1615" t="str">
            <v xml:space="preserve">FIAM LARIO SALAMIN TAND P/G                       </v>
          </cell>
          <cell r="I1615">
            <v>29444.82</v>
          </cell>
          <cell r="N1615" t="str">
            <v>2005076000000</v>
          </cell>
        </row>
        <row r="1616">
          <cell r="A1616">
            <v>5079</v>
          </cell>
          <cell r="B1616" t="str">
            <v xml:space="preserve">Sin Indicar         </v>
          </cell>
          <cell r="D1616" t="str">
            <v xml:space="preserve">ROTI EMPANADA COPETIN JyQ                         </v>
          </cell>
          <cell r="I1616">
            <v>520.00099999999998</v>
          </cell>
          <cell r="N1616" t="str">
            <v>2005079000000</v>
          </cell>
        </row>
        <row r="1617">
          <cell r="A1617">
            <v>5084</v>
          </cell>
          <cell r="B1617" t="str">
            <v xml:space="preserve">Sin Indica          </v>
          </cell>
          <cell r="D1617" t="str">
            <v xml:space="preserve">ROTI PIZZA NAPOLITANA                             </v>
          </cell>
          <cell r="I1617">
            <v>18000</v>
          </cell>
          <cell r="N1617" t="str">
            <v>2005084000005</v>
          </cell>
        </row>
        <row r="1618">
          <cell r="A1618">
            <v>5086</v>
          </cell>
          <cell r="B1618">
            <v>1127</v>
          </cell>
          <cell r="D1618" t="str">
            <v xml:space="preserve">JUGP CLIGHT MANDARINA SOB 1X                      </v>
          </cell>
          <cell r="I1618">
            <v>488.82400000000001</v>
          </cell>
          <cell r="N1618" t="str">
            <v>7622300856106</v>
          </cell>
        </row>
        <row r="1619">
          <cell r="A1619">
            <v>5089</v>
          </cell>
          <cell r="B1619" t="str">
            <v xml:space="preserve">Sin Indicar         </v>
          </cell>
          <cell r="D1619" t="str">
            <v xml:space="preserve">ROTI TENTACIONES DULCES                           </v>
          </cell>
          <cell r="I1619">
            <v>22000.01</v>
          </cell>
          <cell r="N1619" t="str">
            <v>2005089000000</v>
          </cell>
        </row>
        <row r="1620">
          <cell r="A1620">
            <v>5104</v>
          </cell>
          <cell r="B1620">
            <v>7241</v>
          </cell>
          <cell r="D1620" t="str">
            <v xml:space="preserve">ALGP WHISKAS POUCH POLL 85X                       </v>
          </cell>
          <cell r="I1620">
            <v>1450</v>
          </cell>
          <cell r="N1620" t="str">
            <v>7797453000550</v>
          </cell>
        </row>
        <row r="1621">
          <cell r="A1621">
            <v>5109</v>
          </cell>
          <cell r="B1621">
            <v>2100050</v>
          </cell>
          <cell r="D1621" t="str">
            <v xml:space="preserve">PAND CANGA C/FRUT 400X                            </v>
          </cell>
          <cell r="I1621">
            <v>3079.9969999999998</v>
          </cell>
          <cell r="N1621" t="str">
            <v>7900000043799</v>
          </cell>
        </row>
        <row r="1622">
          <cell r="A1622">
            <v>5111</v>
          </cell>
          <cell r="B1622" t="str">
            <v xml:space="preserve">1221BV1354100       </v>
          </cell>
          <cell r="D1622" t="str">
            <v xml:space="preserve">VINF NORTON RES MALBEC 750X                       </v>
          </cell>
          <cell r="I1622">
            <v>9660.8919999999998</v>
          </cell>
          <cell r="N1622" t="str">
            <v>7792319678010</v>
          </cell>
        </row>
        <row r="1623">
          <cell r="A1623">
            <v>5119</v>
          </cell>
          <cell r="B1623">
            <v>260</v>
          </cell>
          <cell r="D1623" t="str">
            <v xml:space="preserve">DESL PRCNEX BCO ORIG 900X                         </v>
          </cell>
          <cell r="I1623">
            <v>2155.598</v>
          </cell>
          <cell r="N1623" t="str">
            <v>7791130683753</v>
          </cell>
        </row>
        <row r="1624">
          <cell r="A1624">
            <v>5121</v>
          </cell>
          <cell r="B1624">
            <v>266</v>
          </cell>
          <cell r="D1624" t="str">
            <v xml:space="preserve">DESL PRCNEX NVO EXTRA LAV 900X                    </v>
          </cell>
          <cell r="I1624">
            <v>1637.5050000000001</v>
          </cell>
          <cell r="N1624" t="str">
            <v>7791130683524</v>
          </cell>
        </row>
        <row r="1625">
          <cell r="A1625">
            <v>5123</v>
          </cell>
          <cell r="B1625">
            <v>258</v>
          </cell>
          <cell r="D1625" t="str">
            <v xml:space="preserve">DESL PRCNEX NVO EXTRA MARINA 900X                 </v>
          </cell>
          <cell r="I1625">
            <v>1637.5050000000001</v>
          </cell>
          <cell r="N1625" t="str">
            <v>7791130683661</v>
          </cell>
        </row>
        <row r="1626">
          <cell r="A1626">
            <v>5124</v>
          </cell>
          <cell r="B1626">
            <v>263</v>
          </cell>
          <cell r="D1626" t="str">
            <v xml:space="preserve">DESL PRCNEX NVO EXTRA PINO 900X                   </v>
          </cell>
          <cell r="I1626">
            <v>1637.5050000000001</v>
          </cell>
          <cell r="N1626" t="str">
            <v>7791130683685</v>
          </cell>
        </row>
        <row r="1627">
          <cell r="A1627">
            <v>5126</v>
          </cell>
          <cell r="B1627">
            <v>2001</v>
          </cell>
          <cell r="D1627" t="str">
            <v xml:space="preserve">LAPO ILOLAY KIDS CHOC 120X                        </v>
          </cell>
          <cell r="I1627">
            <v>1184.9359999999999</v>
          </cell>
          <cell r="N1627" t="str">
            <v>7790787087174</v>
          </cell>
        </row>
        <row r="1628">
          <cell r="A1628">
            <v>5128</v>
          </cell>
          <cell r="B1628" t="str">
            <v xml:space="preserve">Sin Indicar         </v>
          </cell>
          <cell r="D1628" t="str">
            <v xml:space="preserve">PAND DEL CIELO 500X                               </v>
          </cell>
          <cell r="I1628">
            <v>15708.99</v>
          </cell>
          <cell r="N1628" t="str">
            <v>7798137050045</v>
          </cell>
        </row>
        <row r="1629">
          <cell r="A1629">
            <v>5134</v>
          </cell>
          <cell r="B1629">
            <v>30007</v>
          </cell>
          <cell r="D1629" t="str">
            <v xml:space="preserve">WHIM JOHNNIE WALK GOLD RES 750X                   </v>
          </cell>
          <cell r="I1629">
            <v>123597.5</v>
          </cell>
          <cell r="N1629" t="str">
            <v>5000267117294</v>
          </cell>
        </row>
        <row r="1630">
          <cell r="A1630">
            <v>5136</v>
          </cell>
          <cell r="B1630">
            <v>482</v>
          </cell>
          <cell r="D1630" t="str">
            <v xml:space="preserve">QUIL VANISH BARRA REG 75X                         </v>
          </cell>
          <cell r="I1630">
            <v>1732.1659999999999</v>
          </cell>
          <cell r="N1630" t="str">
            <v>7891035040191</v>
          </cell>
        </row>
        <row r="1631">
          <cell r="A1631">
            <v>5140</v>
          </cell>
          <cell r="B1631">
            <v>7243</v>
          </cell>
          <cell r="D1631" t="str">
            <v xml:space="preserve">ALGP WHISKAS POUCH PAVO 85X                       </v>
          </cell>
          <cell r="I1631">
            <v>1450</v>
          </cell>
          <cell r="N1631" t="str">
            <v>7797453000437</v>
          </cell>
        </row>
        <row r="1632">
          <cell r="A1632">
            <v>5155</v>
          </cell>
          <cell r="B1632">
            <v>140001</v>
          </cell>
          <cell r="D1632" t="str">
            <v xml:space="preserve">LIMP LA GAUCHITA LIMPIAVID C/CAB 1                </v>
          </cell>
          <cell r="I1632">
            <v>7285.4830000000002</v>
          </cell>
          <cell r="N1632" t="str">
            <v>7792459000115</v>
          </cell>
        </row>
        <row r="1633">
          <cell r="A1633">
            <v>5156</v>
          </cell>
          <cell r="B1633">
            <v>357</v>
          </cell>
          <cell r="D1633" t="str">
            <v xml:space="preserve">POM COBRA MARRON 30X                              </v>
          </cell>
          <cell r="I1633">
            <v>3141.1689999999999</v>
          </cell>
          <cell r="N1633" t="str">
            <v>7791130002028</v>
          </cell>
        </row>
        <row r="1634">
          <cell r="A1634">
            <v>5163</v>
          </cell>
          <cell r="B1634" t="str">
            <v xml:space="preserve">B1E                 </v>
          </cell>
          <cell r="D1634" t="str">
            <v xml:space="preserve">INSU HUEVO ROTH BLANCO GRANDE                     </v>
          </cell>
          <cell r="I1634">
            <v>3406.6669999999999</v>
          </cell>
          <cell r="N1634" t="str">
            <v>5163111111111</v>
          </cell>
        </row>
        <row r="1635">
          <cell r="A1635">
            <v>5164</v>
          </cell>
          <cell r="B1635" t="str">
            <v xml:space="preserve">ACE0152             </v>
          </cell>
          <cell r="D1635" t="str">
            <v xml:space="preserve">ACGI PUREZA GIR 900X                              </v>
          </cell>
          <cell r="I1635">
            <v>4011.2779999999998</v>
          </cell>
          <cell r="N1635" t="str">
            <v>7792180137937</v>
          </cell>
        </row>
        <row r="1636">
          <cell r="A1636">
            <v>5166</v>
          </cell>
          <cell r="B1636">
            <v>4</v>
          </cell>
          <cell r="D1636" t="str">
            <v xml:space="preserve">ACGI NATURA 5X                                    </v>
          </cell>
          <cell r="I1636">
            <v>31129.5</v>
          </cell>
          <cell r="N1636" t="str">
            <v>7790272004112</v>
          </cell>
        </row>
        <row r="1637">
          <cell r="A1637">
            <v>5167</v>
          </cell>
          <cell r="B1637">
            <v>654501</v>
          </cell>
          <cell r="D1637" t="str">
            <v xml:space="preserve">YOGU LS.YOGURISIMO FIRME VAIN 120X                </v>
          </cell>
          <cell r="I1637">
            <v>1930.96</v>
          </cell>
          <cell r="N1637" t="str">
            <v>7791337940017</v>
          </cell>
        </row>
        <row r="1638">
          <cell r="A1638">
            <v>5173</v>
          </cell>
          <cell r="B1638">
            <v>654502</v>
          </cell>
          <cell r="D1638" t="str">
            <v xml:space="preserve">YOGU LS.YOGURISIMO FIRME FRUT 120X                </v>
          </cell>
          <cell r="I1638">
            <v>1930.96</v>
          </cell>
          <cell r="N1638" t="str">
            <v>7791337002876</v>
          </cell>
        </row>
        <row r="1639">
          <cell r="A1639">
            <v>5175</v>
          </cell>
          <cell r="B1639">
            <v>1411</v>
          </cell>
          <cell r="D1639" t="str">
            <v xml:space="preserve">LACR LS UAT C/VIT TETRA TOP 330X                  </v>
          </cell>
          <cell r="I1639">
            <v>4236.3909999999996</v>
          </cell>
          <cell r="N1639" t="str">
            <v>7790742771100</v>
          </cell>
        </row>
        <row r="1640">
          <cell r="A1640">
            <v>5176</v>
          </cell>
          <cell r="B1640">
            <v>43227</v>
          </cell>
          <cell r="D1640" t="str">
            <v xml:space="preserve">ARR  GALLO VERDEO PREPARADO 240X                  </v>
          </cell>
          <cell r="I1640">
            <v>2375.8919999999998</v>
          </cell>
          <cell r="N1640" t="str">
            <v>7790070413772</v>
          </cell>
        </row>
        <row r="1641">
          <cell r="A1641">
            <v>5185</v>
          </cell>
          <cell r="B1641">
            <v>18081</v>
          </cell>
          <cell r="D1641" t="str">
            <v xml:space="preserve">ESPO MORTIMER BCE 1X                              </v>
          </cell>
          <cell r="I1641">
            <v>1908.3589999999999</v>
          </cell>
          <cell r="N1641" t="str">
            <v>7793253385712</v>
          </cell>
        </row>
        <row r="1642">
          <cell r="A1642">
            <v>5186</v>
          </cell>
          <cell r="B1642">
            <v>68746968</v>
          </cell>
          <cell r="D1642" t="str">
            <v xml:space="preserve">CALD KNORR GALL 6X                                </v>
          </cell>
          <cell r="I1642">
            <v>1594.9739999999999</v>
          </cell>
          <cell r="N1642" t="str">
            <v>7794000597655</v>
          </cell>
        </row>
        <row r="1643">
          <cell r="A1643">
            <v>5188</v>
          </cell>
          <cell r="B1643">
            <v>18113025401</v>
          </cell>
          <cell r="D1643" t="str">
            <v xml:space="preserve">VINF LINDA C.SAUV. 750X                           </v>
          </cell>
          <cell r="I1643">
            <v>8410.9940000000006</v>
          </cell>
          <cell r="N1643" t="str">
            <v>7791203000852</v>
          </cell>
        </row>
        <row r="1644">
          <cell r="A1644">
            <v>5189</v>
          </cell>
          <cell r="B1644">
            <v>18082</v>
          </cell>
          <cell r="D1644" t="str">
            <v xml:space="preserve">ESPO MORTIMER PLATEADA 1X                         </v>
          </cell>
          <cell r="I1644">
            <v>1478.7</v>
          </cell>
          <cell r="N1644" t="str">
            <v>7793253386160</v>
          </cell>
        </row>
        <row r="1645">
          <cell r="A1645">
            <v>5195</v>
          </cell>
          <cell r="B1645">
            <v>1416</v>
          </cell>
          <cell r="D1645" t="str">
            <v xml:space="preserve">BISO GATORADE MZNA PET 500X                       </v>
          </cell>
          <cell r="I1645">
            <v>2640</v>
          </cell>
          <cell r="N1645" t="str">
            <v>7792170042005</v>
          </cell>
        </row>
        <row r="1646">
          <cell r="A1646">
            <v>5196</v>
          </cell>
          <cell r="B1646">
            <v>20108</v>
          </cell>
          <cell r="D1646" t="str">
            <v xml:space="preserve">INSU LANGOSTINO COLA 1 X KG                       </v>
          </cell>
          <cell r="I1646">
            <v>22324.5</v>
          </cell>
          <cell r="N1646" t="str">
            <v>2005196000000</v>
          </cell>
        </row>
        <row r="1647">
          <cell r="A1647">
            <v>5205</v>
          </cell>
          <cell r="B1647" t="str">
            <v xml:space="preserve">Sin Indicar         </v>
          </cell>
          <cell r="D1647" t="str">
            <v xml:space="preserve">ROTI EMPANADA CEB Y QUESO 1X                      </v>
          </cell>
          <cell r="I1647">
            <v>1210.001</v>
          </cell>
          <cell r="N1647" t="str">
            <v>2005205000000</v>
          </cell>
        </row>
        <row r="1648">
          <cell r="A1648">
            <v>5206</v>
          </cell>
          <cell r="B1648">
            <v>877</v>
          </cell>
          <cell r="D1648" t="str">
            <v xml:space="preserve">FIQU PAULINA MAGRO S/ SAL X KG                    </v>
          </cell>
          <cell r="I1648">
            <v>12219.71</v>
          </cell>
          <cell r="N1648" t="str">
            <v>2005206000000</v>
          </cell>
        </row>
        <row r="1649">
          <cell r="A1649">
            <v>5209</v>
          </cell>
          <cell r="B1649">
            <v>67798506</v>
          </cell>
          <cell r="D1649" t="str">
            <v xml:space="preserve">SHAM SUAVE KIDS FRUTILLA 350X                     </v>
          </cell>
          <cell r="I1649">
            <v>301.27800000000002</v>
          </cell>
          <cell r="N1649" t="str">
            <v>7791293027869</v>
          </cell>
        </row>
        <row r="1650">
          <cell r="A1650">
            <v>5219</v>
          </cell>
          <cell r="B1650">
            <v>4786</v>
          </cell>
          <cell r="D1650" t="str">
            <v xml:space="preserve">JUGN ADES NJA 200X                                </v>
          </cell>
          <cell r="I1650">
            <v>1149.905</v>
          </cell>
          <cell r="N1650" t="str">
            <v>7794000792609</v>
          </cell>
        </row>
        <row r="1651">
          <cell r="A1651">
            <v>5226</v>
          </cell>
          <cell r="B1651">
            <v>204</v>
          </cell>
          <cell r="D1651" t="str">
            <v xml:space="preserve">COHA PATY HAMB S/C 12X960X                        </v>
          </cell>
          <cell r="I1651">
            <v>26989.68</v>
          </cell>
          <cell r="N1651" t="str">
            <v>7790670050667</v>
          </cell>
        </row>
        <row r="1652">
          <cell r="A1652">
            <v>5231</v>
          </cell>
          <cell r="B1652">
            <v>69682885</v>
          </cell>
          <cell r="D1652" t="str">
            <v xml:space="preserve">MAYO HELLMANNS CLASICA D/P 237X                   </v>
          </cell>
          <cell r="I1652">
            <v>1582.454</v>
          </cell>
          <cell r="N1652" t="str">
            <v>7794000960107</v>
          </cell>
        </row>
        <row r="1653">
          <cell r="A1653">
            <v>5234</v>
          </cell>
          <cell r="B1653">
            <v>69682887</v>
          </cell>
          <cell r="D1653" t="str">
            <v xml:space="preserve">MAYO HELLMANNS CLASICA D/P 950X                   </v>
          </cell>
          <cell r="I1653">
            <v>5904.84</v>
          </cell>
          <cell r="N1653" t="str">
            <v>7794000960077</v>
          </cell>
        </row>
        <row r="1654">
          <cell r="A1654">
            <v>5235</v>
          </cell>
          <cell r="B1654" t="str">
            <v xml:space="preserve">Sin Indicar         </v>
          </cell>
          <cell r="D1654" t="str">
            <v xml:space="preserve">INGC 1/2 DE CERDO CANCIANI x KG                   </v>
          </cell>
          <cell r="I1654">
            <v>4190.0050000000001</v>
          </cell>
          <cell r="N1654" t="str">
            <v>5235111111115</v>
          </cell>
        </row>
        <row r="1655">
          <cell r="A1655">
            <v>5238</v>
          </cell>
          <cell r="B1655">
            <v>69657412</v>
          </cell>
          <cell r="D1655" t="str">
            <v xml:space="preserve">MAYO HELLMANNS LIVIANA D/P 475X                   </v>
          </cell>
          <cell r="I1655">
            <v>2859.7469999999998</v>
          </cell>
          <cell r="N1655" t="str">
            <v>7794000960138</v>
          </cell>
        </row>
        <row r="1656">
          <cell r="A1656">
            <v>5243</v>
          </cell>
          <cell r="B1656">
            <v>453</v>
          </cell>
          <cell r="D1656" t="str">
            <v xml:space="preserve">LAQU LA PAULINA UNT POR SAL 190X                  </v>
          </cell>
          <cell r="I1656">
            <v>2239.8649999999998</v>
          </cell>
          <cell r="N1656" t="str">
            <v>7794990000043</v>
          </cell>
        </row>
        <row r="1657">
          <cell r="A1657">
            <v>5247</v>
          </cell>
          <cell r="B1657" t="str">
            <v xml:space="preserve">Sin Indicar         </v>
          </cell>
          <cell r="D1657" t="str">
            <v xml:space="preserve">CAVA D.J. BIFE DE CHORIZO xKG                     </v>
          </cell>
          <cell r="I1657">
            <v>34179</v>
          </cell>
          <cell r="N1657" t="str">
            <v>2005247000000</v>
          </cell>
        </row>
        <row r="1658">
          <cell r="A1658">
            <v>5248</v>
          </cell>
          <cell r="B1658">
            <v>6596</v>
          </cell>
          <cell r="D1658" t="str">
            <v xml:space="preserve">ALFA COFLER BLOCK 60X                             </v>
          </cell>
          <cell r="I1658">
            <v>1938.99</v>
          </cell>
          <cell r="N1658" t="str">
            <v>7790040659605</v>
          </cell>
        </row>
        <row r="1659">
          <cell r="A1659">
            <v>5261</v>
          </cell>
          <cell r="B1659">
            <v>840</v>
          </cell>
          <cell r="D1659" t="str">
            <v xml:space="preserve">INST RAID ESPIRAL 4X                              </v>
          </cell>
          <cell r="I1659">
            <v>1153.742</v>
          </cell>
          <cell r="N1659" t="str">
            <v>7790520000330</v>
          </cell>
        </row>
        <row r="1660">
          <cell r="A1660">
            <v>5262</v>
          </cell>
          <cell r="B1660">
            <v>4612</v>
          </cell>
          <cell r="D1660" t="str">
            <v xml:space="preserve">ACEI CASTELL VDE RELL D/P 180X                    </v>
          </cell>
          <cell r="I1660">
            <v>3301.6179999999999</v>
          </cell>
          <cell r="N1660" t="str">
            <v>7791675304007</v>
          </cell>
        </row>
        <row r="1661">
          <cell r="A1661">
            <v>5264</v>
          </cell>
          <cell r="B1661">
            <v>824</v>
          </cell>
          <cell r="D1661" t="str">
            <v xml:space="preserve">INST RAID TAB MOSQ 24X                            </v>
          </cell>
          <cell r="I1661">
            <v>7581.3869999999997</v>
          </cell>
          <cell r="N1661" t="str">
            <v>7790520155450</v>
          </cell>
        </row>
        <row r="1662">
          <cell r="A1662">
            <v>5265</v>
          </cell>
          <cell r="B1662">
            <v>4059</v>
          </cell>
          <cell r="D1662" t="str">
            <v xml:space="preserve">BISO POWERADE FRU.TROP PET 500X                   </v>
          </cell>
          <cell r="I1662">
            <v>2400.0039999999999</v>
          </cell>
          <cell r="N1662" t="str">
            <v>7790895641183</v>
          </cell>
        </row>
        <row r="1663">
          <cell r="A1663">
            <v>5267</v>
          </cell>
          <cell r="B1663">
            <v>68496421</v>
          </cell>
          <cell r="D1663" t="str">
            <v xml:space="preserve">DECO AXE ANT DARK TEMPT 150X                      </v>
          </cell>
          <cell r="I1663">
            <v>2352.3220000000001</v>
          </cell>
          <cell r="N1663" t="str">
            <v>7791293995755</v>
          </cell>
        </row>
        <row r="1664">
          <cell r="A1664">
            <v>5269</v>
          </cell>
          <cell r="B1664">
            <v>2683</v>
          </cell>
          <cell r="D1664" t="str">
            <v xml:space="preserve">AGUA BENEDICTINO BID S/G 6.25X                    </v>
          </cell>
          <cell r="I1664">
            <v>5217.5240000000003</v>
          </cell>
          <cell r="N1664" t="str">
            <v>7790895647789</v>
          </cell>
        </row>
        <row r="1665">
          <cell r="A1665">
            <v>5272</v>
          </cell>
          <cell r="B1665">
            <v>3842</v>
          </cell>
          <cell r="D1665" t="str">
            <v xml:space="preserve">JUGN CEPITA DUR DELIC BOT 300X                    </v>
          </cell>
          <cell r="I1665">
            <v>1350.0360000000001</v>
          </cell>
          <cell r="N1665" t="str">
            <v>7790895641541</v>
          </cell>
        </row>
        <row r="1666">
          <cell r="A1666">
            <v>5274</v>
          </cell>
          <cell r="B1666">
            <v>0</v>
          </cell>
          <cell r="D1666" t="str">
            <v xml:space="preserve">INSU GTC CINTA IMPRES 1X                          </v>
          </cell>
          <cell r="I1666">
            <v>762.3</v>
          </cell>
          <cell r="N1666" t="str">
            <v>7796728000950</v>
          </cell>
        </row>
        <row r="1667">
          <cell r="A1667">
            <v>5287</v>
          </cell>
          <cell r="B1667">
            <v>68486532</v>
          </cell>
          <cell r="D1667" t="str">
            <v xml:space="preserve">SALS KNORR PIZZA 340X                             </v>
          </cell>
          <cell r="I1667">
            <v>1506.2729999999999</v>
          </cell>
          <cell r="N1667" t="str">
            <v>7794000782204</v>
          </cell>
        </row>
        <row r="1668">
          <cell r="A1668">
            <v>5289</v>
          </cell>
          <cell r="B1668">
            <v>3840</v>
          </cell>
          <cell r="D1668" t="str">
            <v xml:space="preserve">JUGN CEPITA NJA DELIC BOT 300X                    </v>
          </cell>
          <cell r="I1668">
            <v>1305.06</v>
          </cell>
          <cell r="N1668" t="str">
            <v>7790895641794</v>
          </cell>
        </row>
        <row r="1669">
          <cell r="A1669">
            <v>5291</v>
          </cell>
          <cell r="B1669">
            <v>3845</v>
          </cell>
          <cell r="D1669" t="str">
            <v xml:space="preserve">JUGN CEPITA NJA DELIC BOT 1.5X                    </v>
          </cell>
          <cell r="I1669">
            <v>3238.48</v>
          </cell>
          <cell r="N1669" t="str">
            <v>7790895641800</v>
          </cell>
        </row>
        <row r="1670">
          <cell r="A1670">
            <v>5296</v>
          </cell>
          <cell r="B1670">
            <v>1101909</v>
          </cell>
          <cell r="D1670" t="str">
            <v xml:space="preserve">BLSA VIRUTEX RESID ROLL BIO 60X90 10X             </v>
          </cell>
          <cell r="I1670">
            <v>2867.32</v>
          </cell>
          <cell r="N1670" t="str">
            <v>7794321019096</v>
          </cell>
        </row>
        <row r="1671">
          <cell r="A1671">
            <v>5301</v>
          </cell>
          <cell r="B1671">
            <v>69682175</v>
          </cell>
          <cell r="D1671" t="str">
            <v xml:space="preserve">ADER HELLMANNS KETCHUP D/P 250X                   </v>
          </cell>
          <cell r="I1671">
            <v>2453.3000000000002</v>
          </cell>
          <cell r="N1671" t="str">
            <v>7794000960275</v>
          </cell>
        </row>
        <row r="1672">
          <cell r="A1672">
            <v>5304</v>
          </cell>
          <cell r="B1672">
            <v>1101910</v>
          </cell>
          <cell r="D1672" t="str">
            <v xml:space="preserve">BLSA VIRUTEX RESID ROLL 80X110 10X                </v>
          </cell>
          <cell r="I1672">
            <v>4784.2129999999997</v>
          </cell>
          <cell r="N1672" t="str">
            <v>7794321019102</v>
          </cell>
        </row>
        <row r="1673">
          <cell r="A1673">
            <v>5320</v>
          </cell>
          <cell r="B1673">
            <v>3846</v>
          </cell>
          <cell r="D1673" t="str">
            <v xml:space="preserve">JUGN CEPITA ANANA DELIC BOT 1.5X                  </v>
          </cell>
          <cell r="I1673">
            <v>3350.087</v>
          </cell>
          <cell r="N1673" t="str">
            <v>7790895641749</v>
          </cell>
        </row>
        <row r="1674">
          <cell r="A1674">
            <v>5332</v>
          </cell>
          <cell r="B1674">
            <v>70323</v>
          </cell>
          <cell r="D1674" t="str">
            <v xml:space="preserve">CHAP FRESITA SABOR FRESA 750X                     </v>
          </cell>
          <cell r="I1674">
            <v>12177.39</v>
          </cell>
          <cell r="N1674" t="str">
            <v>7795933732601</v>
          </cell>
        </row>
        <row r="1675">
          <cell r="A1675">
            <v>5335</v>
          </cell>
          <cell r="B1675">
            <v>306</v>
          </cell>
          <cell r="D1675" t="str">
            <v xml:space="preserve">LSAC LS.ARMONIA DESC SAC  1% 1X                   </v>
          </cell>
          <cell r="I1675">
            <v>1589.0360000000001</v>
          </cell>
          <cell r="N1675" t="str">
            <v>7793940306006</v>
          </cell>
        </row>
        <row r="1676">
          <cell r="A1676">
            <v>5339</v>
          </cell>
          <cell r="B1676">
            <v>9537</v>
          </cell>
          <cell r="D1676" t="str">
            <v xml:space="preserve">ALFA TOFI 3 BLANCO 73X                            </v>
          </cell>
          <cell r="I1676">
            <v>1938.99</v>
          </cell>
          <cell r="N1676" t="str">
            <v xml:space="preserve">77958396     </v>
          </cell>
        </row>
        <row r="1677">
          <cell r="A1677">
            <v>5342</v>
          </cell>
          <cell r="B1677">
            <v>3847</v>
          </cell>
          <cell r="D1677" t="str">
            <v xml:space="preserve">JUGN CEPITA DUR DELIC BOT 1.5X                    </v>
          </cell>
          <cell r="I1677">
            <v>3350.087</v>
          </cell>
          <cell r="N1677" t="str">
            <v>7790895641534</v>
          </cell>
        </row>
        <row r="1678">
          <cell r="A1678">
            <v>5353</v>
          </cell>
          <cell r="B1678">
            <v>715</v>
          </cell>
          <cell r="D1678" t="str">
            <v xml:space="preserve">GALD DEL NONNA RELL CHOC 160X                     </v>
          </cell>
          <cell r="I1678">
            <v>1154.6669999999999</v>
          </cell>
          <cell r="N1678" t="str">
            <v>7798048730715</v>
          </cell>
        </row>
        <row r="1679">
          <cell r="A1679">
            <v>5357</v>
          </cell>
          <cell r="B1679">
            <v>1608</v>
          </cell>
          <cell r="D1679" t="str">
            <v xml:space="preserve">ACGI  ARCOR MAIZ 900X                             </v>
          </cell>
          <cell r="I1679">
            <v>7478.2179999999998</v>
          </cell>
          <cell r="N1679" t="str">
            <v>7790580160807</v>
          </cell>
        </row>
        <row r="1680">
          <cell r="A1680">
            <v>5361</v>
          </cell>
          <cell r="B1680">
            <v>120011</v>
          </cell>
          <cell r="D1680" t="str">
            <v xml:space="preserve">LIMP LA GAUCHITA PALA PLAST NVO 1X                </v>
          </cell>
          <cell r="I1680">
            <v>1651.0329999999999</v>
          </cell>
          <cell r="N1680" t="str">
            <v>7792459012118</v>
          </cell>
        </row>
        <row r="1681">
          <cell r="A1681">
            <v>5370</v>
          </cell>
          <cell r="B1681">
            <v>722</v>
          </cell>
          <cell r="D1681" t="str">
            <v xml:space="preserve">GALD DEL NONNA RELL FRUTILLA MINI 160X            </v>
          </cell>
          <cell r="I1681">
            <v>1154.6669999999999</v>
          </cell>
          <cell r="N1681" t="str">
            <v>7798048730722</v>
          </cell>
        </row>
        <row r="1682">
          <cell r="A1682">
            <v>5372</v>
          </cell>
          <cell r="B1682" t="str">
            <v xml:space="preserve">VER5372             </v>
          </cell>
          <cell r="D1682" t="str">
            <v xml:space="preserve">VERD CHAMPIGNON XKG                               </v>
          </cell>
          <cell r="I1682">
            <v>31308.3</v>
          </cell>
          <cell r="N1682" t="str">
            <v>2005372000000</v>
          </cell>
        </row>
        <row r="1683">
          <cell r="A1683">
            <v>5374</v>
          </cell>
          <cell r="B1683">
            <v>421638</v>
          </cell>
          <cell r="D1683" t="str">
            <v xml:space="preserve">ARV  MOLTO T.RECART 340X                          </v>
          </cell>
          <cell r="I1683">
            <v>685.30799999999999</v>
          </cell>
          <cell r="N1683" t="str">
            <v>7798138552838</v>
          </cell>
        </row>
        <row r="1684">
          <cell r="A1684">
            <v>5375</v>
          </cell>
          <cell r="B1684">
            <v>3265</v>
          </cell>
          <cell r="D1684" t="str">
            <v xml:space="preserve">TURF ARCOR CROCANTE/MANI 80X                      </v>
          </cell>
          <cell r="I1684">
            <v>2846.6410000000001</v>
          </cell>
          <cell r="N1684" t="str">
            <v>7790580326500</v>
          </cell>
        </row>
        <row r="1685">
          <cell r="A1685">
            <v>5378</v>
          </cell>
          <cell r="B1685">
            <v>13187</v>
          </cell>
          <cell r="D1685" t="str">
            <v xml:space="preserve">CCAO ARCOA 180X                                   </v>
          </cell>
          <cell r="I1685">
            <v>2254.393</v>
          </cell>
          <cell r="N1685" t="str">
            <v>7790580402808</v>
          </cell>
        </row>
        <row r="1686">
          <cell r="A1686">
            <v>5379</v>
          </cell>
          <cell r="B1686">
            <v>13188</v>
          </cell>
          <cell r="D1686" t="str">
            <v xml:space="preserve">CCAO ARCOA 360X                                   </v>
          </cell>
          <cell r="I1686">
            <v>4482.2879999999996</v>
          </cell>
          <cell r="N1686" t="str">
            <v>7790580402907</v>
          </cell>
        </row>
        <row r="1687">
          <cell r="A1687">
            <v>5384</v>
          </cell>
          <cell r="B1687">
            <v>203</v>
          </cell>
          <cell r="D1687" t="str">
            <v xml:space="preserve">COMI PATYNESA FLOW 2X226X                         </v>
          </cell>
          <cell r="I1687">
            <v>5159.1189999999997</v>
          </cell>
          <cell r="N1687" t="str">
            <v>7790670045465</v>
          </cell>
        </row>
        <row r="1688">
          <cell r="A1688">
            <v>5385</v>
          </cell>
          <cell r="B1688">
            <v>755</v>
          </cell>
          <cell r="D1688" t="str">
            <v xml:space="preserve">HISO HISPOS Q-SOFT FLY 100X                       </v>
          </cell>
          <cell r="I1688">
            <v>2011.37</v>
          </cell>
          <cell r="N1688" t="str">
            <v>7790773007117</v>
          </cell>
        </row>
        <row r="1689">
          <cell r="A1689">
            <v>5386</v>
          </cell>
          <cell r="B1689">
            <v>13175</v>
          </cell>
          <cell r="D1689" t="str">
            <v xml:space="preserve">BIZC GODET MARM 480X                              </v>
          </cell>
          <cell r="I1689">
            <v>4194.5469999999996</v>
          </cell>
          <cell r="N1689" t="str">
            <v>7790580236519</v>
          </cell>
        </row>
        <row r="1690">
          <cell r="A1690">
            <v>5389</v>
          </cell>
          <cell r="B1690">
            <v>13174</v>
          </cell>
          <cell r="D1690" t="str">
            <v xml:space="preserve">BIZC GODET VAIN 480X                              </v>
          </cell>
          <cell r="I1690">
            <v>3728.4769999999999</v>
          </cell>
          <cell r="N1690" t="str">
            <v>7790580626419</v>
          </cell>
        </row>
        <row r="1691">
          <cell r="A1691">
            <v>5400</v>
          </cell>
          <cell r="B1691">
            <v>4</v>
          </cell>
          <cell r="D1691" t="str">
            <v xml:space="preserve">INGB INGRESO agro guri  CHULETEROS x kg           </v>
          </cell>
          <cell r="I1691">
            <v>12250</v>
          </cell>
          <cell r="N1691" t="str">
            <v>5400111111117</v>
          </cell>
        </row>
        <row r="1692">
          <cell r="A1692">
            <v>5401</v>
          </cell>
          <cell r="B1692">
            <v>15111</v>
          </cell>
          <cell r="D1692" t="str">
            <v xml:space="preserve">CARA A.MOGUL MASTROLL MZNA 13X                    </v>
          </cell>
          <cell r="I1692">
            <v>409.99</v>
          </cell>
          <cell r="N1692" t="str">
            <v>7790580116682</v>
          </cell>
        </row>
        <row r="1693">
          <cell r="A1693">
            <v>5402</v>
          </cell>
          <cell r="B1693">
            <v>15112</v>
          </cell>
          <cell r="D1693" t="str">
            <v xml:space="preserve">CARA A.MOGUL MASTROLL TUTTI 13X                   </v>
          </cell>
          <cell r="I1693">
            <v>409.99</v>
          </cell>
          <cell r="N1693" t="str">
            <v>7790580116620</v>
          </cell>
        </row>
        <row r="1694">
          <cell r="A1694">
            <v>5409</v>
          </cell>
          <cell r="B1694">
            <v>2074</v>
          </cell>
          <cell r="D1694" t="str">
            <v xml:space="preserve">FIQU PAULINA REGGIANITO X KG                      </v>
          </cell>
          <cell r="I1694">
            <v>29794.52</v>
          </cell>
          <cell r="N1694" t="str">
            <v>2005409000000</v>
          </cell>
        </row>
        <row r="1695">
          <cell r="A1695">
            <v>5410</v>
          </cell>
          <cell r="B1695">
            <v>1782</v>
          </cell>
          <cell r="D1695" t="str">
            <v xml:space="preserve">CARA ARCOR MASTICABLES X800(242)                  </v>
          </cell>
          <cell r="I1695">
            <v>59.99</v>
          </cell>
          <cell r="N1695" t="str">
            <v>7790580178208</v>
          </cell>
        </row>
        <row r="1696">
          <cell r="A1696">
            <v>5417</v>
          </cell>
          <cell r="B1696">
            <v>483</v>
          </cell>
          <cell r="D1696" t="str">
            <v xml:space="preserve">LAMA LA PAULINA MANTECA 500X                      </v>
          </cell>
          <cell r="I1696">
            <v>9305.4650000000001</v>
          </cell>
          <cell r="N1696" t="str">
            <v>7794990879557</v>
          </cell>
        </row>
        <row r="1697">
          <cell r="A1697">
            <v>5423</v>
          </cell>
          <cell r="B1697" t="str">
            <v xml:space="preserve">Y910                </v>
          </cell>
          <cell r="D1697" t="str">
            <v xml:space="preserve">GUAN YET PREMIUN MED 1X                           </v>
          </cell>
          <cell r="I1697">
            <v>4104.5860000000002</v>
          </cell>
          <cell r="N1697" t="str">
            <v>7798070400303</v>
          </cell>
        </row>
        <row r="1698">
          <cell r="A1698">
            <v>5427</v>
          </cell>
          <cell r="B1698">
            <v>3789</v>
          </cell>
          <cell r="D1698" t="str">
            <v xml:space="preserve">BACE BARRA CERE MIX CHO/ALM 23x                   </v>
          </cell>
          <cell r="I1698">
            <v>1199.99</v>
          </cell>
          <cell r="N1698" t="str">
            <v xml:space="preserve">77916525     </v>
          </cell>
        </row>
        <row r="1699">
          <cell r="A1699">
            <v>5429</v>
          </cell>
          <cell r="B1699">
            <v>454</v>
          </cell>
          <cell r="D1699" t="str">
            <v xml:space="preserve">LAQU LA PAULINA UNT FONTINA 190X                  </v>
          </cell>
          <cell r="I1699">
            <v>2239.8649999999998</v>
          </cell>
          <cell r="N1699" t="str">
            <v>7794990878871</v>
          </cell>
        </row>
        <row r="1700">
          <cell r="A1700">
            <v>5433</v>
          </cell>
          <cell r="B1700">
            <v>12733</v>
          </cell>
          <cell r="D1700" t="str">
            <v xml:space="preserve">FERN 1882 450X                                    </v>
          </cell>
          <cell r="I1700">
            <v>6854.0619999999999</v>
          </cell>
          <cell r="N1700" t="str">
            <v>7790139002886</v>
          </cell>
        </row>
        <row r="1701">
          <cell r="A1701">
            <v>5441</v>
          </cell>
          <cell r="B1701">
            <v>68744104</v>
          </cell>
          <cell r="D1701" t="str">
            <v xml:space="preserve">SHAM SEDAL LISO PERF 340X                         </v>
          </cell>
          <cell r="I1701">
            <v>4887.9219999999996</v>
          </cell>
          <cell r="N1701" t="str">
            <v>7791293030845</v>
          </cell>
        </row>
        <row r="1702">
          <cell r="A1702">
            <v>5442</v>
          </cell>
          <cell r="B1702">
            <v>9808</v>
          </cell>
          <cell r="D1702" t="str">
            <v xml:space="preserve">CHO  ARCOR CREM.AMA 300X                          </v>
          </cell>
          <cell r="I1702">
            <v>2027.203</v>
          </cell>
          <cell r="N1702" t="str">
            <v>7790580980801</v>
          </cell>
        </row>
        <row r="1703">
          <cell r="A1703">
            <v>5443</v>
          </cell>
          <cell r="B1703">
            <v>29913</v>
          </cell>
          <cell r="D1703" t="str">
            <v xml:space="preserve">VINF EST.MENDOZA ROB C.SAUV. 750X                 </v>
          </cell>
          <cell r="I1703">
            <v>8244.08</v>
          </cell>
          <cell r="N1703" t="str">
            <v>7790314003950</v>
          </cell>
        </row>
        <row r="1704">
          <cell r="A1704">
            <v>5444</v>
          </cell>
          <cell r="B1704">
            <v>14898</v>
          </cell>
          <cell r="D1704" t="str">
            <v xml:space="preserve">CHO  ARCOR GRANO AMA 300X                         </v>
          </cell>
          <cell r="I1704">
            <v>1828.277</v>
          </cell>
          <cell r="N1704" t="str">
            <v>7790580980009</v>
          </cell>
        </row>
        <row r="1705">
          <cell r="A1705">
            <v>5445</v>
          </cell>
          <cell r="B1705">
            <v>214</v>
          </cell>
          <cell r="D1705" t="str">
            <v xml:space="preserve">JUGN CITRIC NJA 1X                                </v>
          </cell>
          <cell r="I1705">
            <v>4060.0010000000002</v>
          </cell>
          <cell r="N1705" t="str">
            <v>7798085680141</v>
          </cell>
        </row>
        <row r="1706">
          <cell r="A1706">
            <v>5446</v>
          </cell>
          <cell r="B1706">
            <v>853</v>
          </cell>
          <cell r="D1706" t="str">
            <v xml:space="preserve">FIAM CAGNOLI MORTADELA x KG                       </v>
          </cell>
          <cell r="I1706">
            <v>9342.366</v>
          </cell>
          <cell r="N1706" t="str">
            <v>2005446000000</v>
          </cell>
        </row>
        <row r="1707">
          <cell r="A1707">
            <v>5447</v>
          </cell>
          <cell r="B1707">
            <v>3274</v>
          </cell>
          <cell r="D1707" t="str">
            <v xml:space="preserve">CHOC ARCOR ROCKLETS 40X                           </v>
          </cell>
          <cell r="I1707">
            <v>1949.99</v>
          </cell>
          <cell r="N1707" t="str">
            <v>7790580327415</v>
          </cell>
        </row>
        <row r="1708">
          <cell r="A1708">
            <v>5448</v>
          </cell>
          <cell r="B1708">
            <v>3107</v>
          </cell>
          <cell r="D1708" t="str">
            <v xml:space="preserve">CHOC A.AGUILA FLIAR BCO 100X                      </v>
          </cell>
          <cell r="I1708">
            <v>7499.99</v>
          </cell>
          <cell r="N1708" t="str">
            <v>7790407031075</v>
          </cell>
        </row>
        <row r="1709">
          <cell r="A1709">
            <v>5450</v>
          </cell>
          <cell r="B1709" t="str">
            <v xml:space="preserve">FRU5450             </v>
          </cell>
          <cell r="D1709" t="str">
            <v xml:space="preserve">FRUT MARACUYA XKG                                 </v>
          </cell>
          <cell r="I1709">
            <v>22100</v>
          </cell>
          <cell r="N1709" t="str">
            <v>2005450000000</v>
          </cell>
        </row>
        <row r="1710">
          <cell r="A1710">
            <v>5461</v>
          </cell>
          <cell r="B1710">
            <v>23184</v>
          </cell>
          <cell r="D1710" t="str">
            <v xml:space="preserve">CERV MILLER DRAFT LATA 710X                       </v>
          </cell>
          <cell r="I1710">
            <v>4374.9939999999997</v>
          </cell>
          <cell r="N1710" t="str">
            <v>7793147571382</v>
          </cell>
        </row>
        <row r="1711">
          <cell r="A1711">
            <v>5462</v>
          </cell>
          <cell r="B1711">
            <v>10337</v>
          </cell>
          <cell r="D1711" t="str">
            <v xml:space="preserve">CHOC COFLER AIR BCO 27X                           </v>
          </cell>
          <cell r="I1711">
            <v>2499.9899999999998</v>
          </cell>
          <cell r="N1711" t="str">
            <v xml:space="preserve">77949035     </v>
          </cell>
        </row>
        <row r="1712">
          <cell r="A1712">
            <v>5464</v>
          </cell>
          <cell r="B1712">
            <v>10341</v>
          </cell>
          <cell r="D1712" t="str">
            <v xml:space="preserve">CHOC COFLER AIR BCO 55X                           </v>
          </cell>
          <cell r="I1712">
            <v>4699.99</v>
          </cell>
          <cell r="N1712" t="str">
            <v>7790580255503</v>
          </cell>
        </row>
        <row r="1713">
          <cell r="A1713">
            <v>5467</v>
          </cell>
          <cell r="B1713">
            <v>10338</v>
          </cell>
          <cell r="D1713" t="str">
            <v xml:space="preserve">CHOC COFLER AIR BCO/LEC 27X                       </v>
          </cell>
          <cell r="I1713">
            <v>2499.9899999999998</v>
          </cell>
          <cell r="N1713" t="str">
            <v xml:space="preserve">77949059     </v>
          </cell>
        </row>
        <row r="1714">
          <cell r="A1714">
            <v>5469</v>
          </cell>
          <cell r="B1714">
            <v>19000428</v>
          </cell>
          <cell r="D1714" t="str">
            <v xml:space="preserve">TOST CORMILLOT MULTICER 200X                      </v>
          </cell>
          <cell r="I1714">
            <v>2489.636</v>
          </cell>
          <cell r="N1714" t="str">
            <v>7791708617357</v>
          </cell>
        </row>
        <row r="1715">
          <cell r="A1715">
            <v>5471</v>
          </cell>
          <cell r="B1715">
            <v>10336</v>
          </cell>
          <cell r="D1715" t="str">
            <v xml:space="preserve">CHOC COFLER AIR LECH X27                          </v>
          </cell>
          <cell r="I1715">
            <v>2499.9899999999998</v>
          </cell>
          <cell r="N1715" t="str">
            <v xml:space="preserve">77949080     </v>
          </cell>
        </row>
        <row r="1716">
          <cell r="A1716">
            <v>5475</v>
          </cell>
          <cell r="B1716">
            <v>10342</v>
          </cell>
          <cell r="D1716" t="str">
            <v xml:space="preserve">CHOC COFLER AIR MIXTO 55X                         </v>
          </cell>
          <cell r="I1716">
            <v>4699.99</v>
          </cell>
          <cell r="N1716" t="str">
            <v>7790580255602</v>
          </cell>
        </row>
        <row r="1717">
          <cell r="A1717">
            <v>5480</v>
          </cell>
          <cell r="B1717">
            <v>5051</v>
          </cell>
          <cell r="D1717" t="str">
            <v xml:space="preserve">POMA MANTECOL MARM 110X                           </v>
          </cell>
          <cell r="I1717">
            <v>4273.1419999999998</v>
          </cell>
          <cell r="N1717" t="str">
            <v>7791249420911</v>
          </cell>
        </row>
        <row r="1718">
          <cell r="A1718">
            <v>5482</v>
          </cell>
          <cell r="B1718">
            <v>0</v>
          </cell>
          <cell r="D1718" t="str">
            <v xml:space="preserve">ROTIF LOMITO AL HORNO                             </v>
          </cell>
          <cell r="I1718">
            <v>42255</v>
          </cell>
          <cell r="N1718" t="str">
            <v>2005482000000</v>
          </cell>
        </row>
        <row r="1719">
          <cell r="A1719">
            <v>5483</v>
          </cell>
          <cell r="B1719" t="str">
            <v xml:space="preserve">Sin Indicar         </v>
          </cell>
          <cell r="D1719" t="str">
            <v xml:space="preserve">ROTI PIZZA JAMON Y MORRONES                       </v>
          </cell>
          <cell r="I1719">
            <v>18500.04</v>
          </cell>
          <cell r="N1719" t="str">
            <v>2005483000000</v>
          </cell>
        </row>
        <row r="1720">
          <cell r="A1720">
            <v>5486</v>
          </cell>
          <cell r="B1720" t="str">
            <v xml:space="preserve">Sin Indicar         </v>
          </cell>
          <cell r="D1720" t="str">
            <v xml:space="preserve">ROTI C TIRITAS DE POLLO                           </v>
          </cell>
          <cell r="I1720">
            <v>12000</v>
          </cell>
          <cell r="N1720" t="str">
            <v>2005486000000</v>
          </cell>
        </row>
        <row r="1721">
          <cell r="A1721">
            <v>5492</v>
          </cell>
          <cell r="B1721">
            <v>5011</v>
          </cell>
          <cell r="D1721" t="str">
            <v xml:space="preserve">DULB ARCOR BAT CHOC X KG                          </v>
          </cell>
          <cell r="I1721">
            <v>3917.0619999999999</v>
          </cell>
          <cell r="N1721" t="str">
            <v>2005492000000</v>
          </cell>
        </row>
        <row r="1722">
          <cell r="A1722">
            <v>5495</v>
          </cell>
          <cell r="B1722">
            <v>5012</v>
          </cell>
          <cell r="D1722" t="str">
            <v xml:space="preserve">DULB ARCOR BAT VAIN X KG                          </v>
          </cell>
          <cell r="I1722">
            <v>3917.0619999999999</v>
          </cell>
          <cell r="N1722" t="str">
            <v>2005495000000</v>
          </cell>
        </row>
        <row r="1723">
          <cell r="A1723">
            <v>5500</v>
          </cell>
          <cell r="B1723">
            <v>5058</v>
          </cell>
          <cell r="D1723" t="str">
            <v xml:space="preserve">DULM ARCOR MEMB XKG                               </v>
          </cell>
          <cell r="I1723">
            <v>4952.0410000000002</v>
          </cell>
          <cell r="N1723" t="str">
            <v>2005500000000</v>
          </cell>
        </row>
        <row r="1724">
          <cell r="A1724">
            <v>5503</v>
          </cell>
          <cell r="B1724">
            <v>0</v>
          </cell>
          <cell r="D1724" t="str">
            <v xml:space="preserve">ROTI POLLO A LA CREMA DE VERDEO                   </v>
          </cell>
          <cell r="I1724">
            <v>20700</v>
          </cell>
          <cell r="N1724" t="str">
            <v>2005503000000</v>
          </cell>
        </row>
        <row r="1725">
          <cell r="A1725">
            <v>5504</v>
          </cell>
          <cell r="B1725">
            <v>27101</v>
          </cell>
          <cell r="D1725" t="str">
            <v xml:space="preserve">VINF TRUMPETER MERLOT 750X                        </v>
          </cell>
          <cell r="I1725">
            <v>9526.5</v>
          </cell>
          <cell r="N1725" t="str">
            <v>7790577002226</v>
          </cell>
        </row>
        <row r="1726">
          <cell r="A1726">
            <v>5506</v>
          </cell>
          <cell r="B1726">
            <v>0</v>
          </cell>
          <cell r="D1726" t="str">
            <v xml:space="preserve">ROTI PICADA DEPOT                                 </v>
          </cell>
          <cell r="I1726">
            <v>19950</v>
          </cell>
          <cell r="N1726" t="str">
            <v>2005506000000</v>
          </cell>
        </row>
        <row r="1727">
          <cell r="A1727">
            <v>5510</v>
          </cell>
          <cell r="B1727">
            <v>3835</v>
          </cell>
          <cell r="D1727" t="str">
            <v xml:space="preserve">JUGN CEPITA FRESH NJA 1.5X                        </v>
          </cell>
          <cell r="I1727">
            <v>2000.079</v>
          </cell>
          <cell r="N1727" t="str">
            <v>7790895646737</v>
          </cell>
        </row>
        <row r="1728">
          <cell r="A1728">
            <v>5511</v>
          </cell>
          <cell r="B1728">
            <v>52100</v>
          </cell>
          <cell r="D1728" t="str">
            <v xml:space="preserve">ANAN FIZZ LA VICTORIA 720X                        </v>
          </cell>
          <cell r="I1728">
            <v>2499.9899999999998</v>
          </cell>
          <cell r="N1728" t="str">
            <v>7792316000036</v>
          </cell>
        </row>
        <row r="1729">
          <cell r="A1729">
            <v>5512</v>
          </cell>
          <cell r="B1729">
            <v>14427</v>
          </cell>
          <cell r="D1729" t="str">
            <v xml:space="preserve">COCL SAMT ROJO+SODA LAT 473X                      </v>
          </cell>
          <cell r="I1729">
            <v>1902.748</v>
          </cell>
          <cell r="N1729" t="str">
            <v>7790950137958</v>
          </cell>
        </row>
        <row r="1730">
          <cell r="A1730">
            <v>5513</v>
          </cell>
          <cell r="B1730" t="str">
            <v xml:space="preserve">Sin Indica          </v>
          </cell>
          <cell r="D1730" t="str">
            <v xml:space="preserve">ROTI C EMPANADAS CARNE CUCHILLO X6                </v>
          </cell>
          <cell r="I1730">
            <v>6820</v>
          </cell>
          <cell r="N1730" t="str">
            <v>2005513000000</v>
          </cell>
        </row>
        <row r="1731">
          <cell r="A1731">
            <v>5518</v>
          </cell>
          <cell r="B1731">
            <v>25401</v>
          </cell>
          <cell r="D1731" t="str">
            <v xml:space="preserve">VINF S.FELIPE ROB. SYRAH 750X                     </v>
          </cell>
          <cell r="I1731">
            <v>5829</v>
          </cell>
          <cell r="N1731" t="str">
            <v>7790577002431</v>
          </cell>
        </row>
        <row r="1732">
          <cell r="A1732">
            <v>5519</v>
          </cell>
          <cell r="B1732">
            <v>3924</v>
          </cell>
          <cell r="D1732" t="str">
            <v xml:space="preserve">JUGN CEPITA NJA 200X                              </v>
          </cell>
          <cell r="I1732">
            <v>918.29600000000005</v>
          </cell>
          <cell r="N1732" t="str">
            <v>7790895646577</v>
          </cell>
        </row>
        <row r="1733">
          <cell r="A1733">
            <v>5522</v>
          </cell>
          <cell r="B1733">
            <v>2404</v>
          </cell>
          <cell r="D1733" t="str">
            <v xml:space="preserve">TURF ARCOR DE MANI 80X                            </v>
          </cell>
          <cell r="I1733">
            <v>1365.624</v>
          </cell>
          <cell r="N1733" t="str">
            <v>7790580240400</v>
          </cell>
        </row>
        <row r="1734">
          <cell r="A1734">
            <v>5541</v>
          </cell>
          <cell r="B1734">
            <v>50738</v>
          </cell>
          <cell r="D1734" t="str">
            <v xml:space="preserve">YERB CRUZ MALTA SELECIONADA 500X                  </v>
          </cell>
          <cell r="I1734">
            <v>2466.107</v>
          </cell>
          <cell r="N1734" t="str">
            <v>7790070507389</v>
          </cell>
        </row>
        <row r="1735">
          <cell r="A1735">
            <v>5547</v>
          </cell>
          <cell r="B1735">
            <v>4556</v>
          </cell>
          <cell r="D1735" t="str">
            <v xml:space="preserve">VINF LATITUD 33 S.BLANC. 750X                     </v>
          </cell>
          <cell r="I1735">
            <v>7743.7830000000004</v>
          </cell>
          <cell r="N1735" t="str">
            <v>7790975017839</v>
          </cell>
        </row>
        <row r="1736">
          <cell r="A1736">
            <v>5557</v>
          </cell>
          <cell r="B1736">
            <v>0</v>
          </cell>
          <cell r="D1736" t="str">
            <v xml:space="preserve">CAVA E.V. BOLA DE LOMO x KG                       </v>
          </cell>
          <cell r="I1736">
            <v>24305</v>
          </cell>
          <cell r="N1736" t="str">
            <v>2005557000000</v>
          </cell>
        </row>
        <row r="1737">
          <cell r="A1737">
            <v>5558</v>
          </cell>
          <cell r="B1737" t="str">
            <v xml:space="preserve">Sin Indicar         </v>
          </cell>
          <cell r="D1737" t="str">
            <v xml:space="preserve">ROTI TAPA ASADO XKG                               </v>
          </cell>
          <cell r="I1737">
            <v>31999</v>
          </cell>
          <cell r="N1737" t="str">
            <v>2005558000000</v>
          </cell>
        </row>
        <row r="1738">
          <cell r="A1738">
            <v>5559</v>
          </cell>
          <cell r="B1738" t="str">
            <v xml:space="preserve">Sin Indica          </v>
          </cell>
          <cell r="D1738" t="str">
            <v xml:space="preserve">ROTI MILANESA DE MERLUZA                          </v>
          </cell>
          <cell r="I1738">
            <v>24000</v>
          </cell>
          <cell r="N1738" t="str">
            <v>2005559000000</v>
          </cell>
        </row>
        <row r="1739">
          <cell r="A1739">
            <v>5563</v>
          </cell>
          <cell r="B1739">
            <v>3920</v>
          </cell>
          <cell r="D1739" t="str">
            <v xml:space="preserve">JUGN CEPITA MZNA 200X                             </v>
          </cell>
          <cell r="I1739">
            <v>918.29600000000005</v>
          </cell>
          <cell r="N1739" t="str">
            <v>7790895647024</v>
          </cell>
        </row>
        <row r="1740">
          <cell r="A1740">
            <v>5564</v>
          </cell>
          <cell r="B1740">
            <v>43299</v>
          </cell>
          <cell r="D1740" t="str">
            <v xml:space="preserve">BIZC EXQ ESP LIMON 540X                           </v>
          </cell>
          <cell r="I1740">
            <v>2989</v>
          </cell>
          <cell r="N1740" t="str">
            <v>7790070412379</v>
          </cell>
        </row>
        <row r="1741">
          <cell r="A1741">
            <v>5567</v>
          </cell>
          <cell r="B1741">
            <v>13781</v>
          </cell>
          <cell r="D1741" t="str">
            <v xml:space="preserve">GALD A.MANA LECHE 136X                            </v>
          </cell>
          <cell r="I1741">
            <v>1300.4829999999999</v>
          </cell>
          <cell r="N1741" t="str">
            <v>7790580763008</v>
          </cell>
        </row>
        <row r="1742">
          <cell r="A1742">
            <v>5569</v>
          </cell>
          <cell r="B1742">
            <v>708</v>
          </cell>
          <cell r="D1742" t="str">
            <v xml:space="preserve">GALD DEL NONNA RELL VAIN 160X                     </v>
          </cell>
          <cell r="I1742">
            <v>1154.6669999999999</v>
          </cell>
          <cell r="N1742" t="str">
            <v>7798048730708</v>
          </cell>
        </row>
        <row r="1743">
          <cell r="A1743">
            <v>5570</v>
          </cell>
          <cell r="B1743">
            <v>13589</v>
          </cell>
          <cell r="D1743" t="str">
            <v xml:space="preserve">GALD A.ABUELA PEPAS 183X                          </v>
          </cell>
          <cell r="I1743">
            <v>1541.6610000000001</v>
          </cell>
          <cell r="N1743" t="str">
            <v>7790580739904</v>
          </cell>
        </row>
        <row r="1744">
          <cell r="A1744">
            <v>5571</v>
          </cell>
          <cell r="B1744">
            <v>12628</v>
          </cell>
          <cell r="D1744" t="str">
            <v xml:space="preserve">BACE BARRA CERE MIX YOG/VAI 26X                   </v>
          </cell>
          <cell r="I1744">
            <v>1199.99</v>
          </cell>
          <cell r="N1744" t="str">
            <v xml:space="preserve">77935144     </v>
          </cell>
        </row>
        <row r="1745">
          <cell r="A1745">
            <v>5572</v>
          </cell>
          <cell r="B1745">
            <v>2440</v>
          </cell>
          <cell r="D1745" t="str">
            <v xml:space="preserve">DROL VERITAS ANTI.ORIGINAL 60X                    </v>
          </cell>
          <cell r="I1745">
            <v>1976.8679999999999</v>
          </cell>
          <cell r="N1745" t="str">
            <v>7791520024296</v>
          </cell>
        </row>
        <row r="1746">
          <cell r="A1746">
            <v>5574</v>
          </cell>
          <cell r="B1746">
            <v>7168</v>
          </cell>
          <cell r="D1746" t="str">
            <v xml:space="preserve">GALS A.SALADIX CALABRESA 100X                     </v>
          </cell>
          <cell r="I1746">
            <v>1798.61</v>
          </cell>
          <cell r="N1746" t="str">
            <v>7790580716806</v>
          </cell>
        </row>
        <row r="1747">
          <cell r="A1747">
            <v>5577</v>
          </cell>
          <cell r="B1747">
            <v>7167</v>
          </cell>
          <cell r="D1747" t="str">
            <v xml:space="preserve">GALS A.SALADIX JAMON 100X                         </v>
          </cell>
          <cell r="I1747">
            <v>1798.61</v>
          </cell>
          <cell r="N1747" t="str">
            <v>7790580716707</v>
          </cell>
        </row>
        <row r="1748">
          <cell r="A1748">
            <v>5578</v>
          </cell>
          <cell r="B1748">
            <v>6973</v>
          </cell>
          <cell r="D1748" t="str">
            <v xml:space="preserve">GALS A.SALADIX PIZZA 100X                         </v>
          </cell>
          <cell r="I1748">
            <v>1798.61</v>
          </cell>
          <cell r="N1748" t="str">
            <v>7790580697303</v>
          </cell>
        </row>
        <row r="1749">
          <cell r="A1749">
            <v>5579</v>
          </cell>
          <cell r="B1749">
            <v>50726</v>
          </cell>
          <cell r="D1749" t="str">
            <v xml:space="preserve">YERB CRUZ MALTA SELECIONADA 1X                    </v>
          </cell>
          <cell r="I1749">
            <v>4718.71</v>
          </cell>
          <cell r="N1749" t="str">
            <v>7790070507266</v>
          </cell>
        </row>
        <row r="1750">
          <cell r="A1750">
            <v>5580</v>
          </cell>
          <cell r="B1750">
            <v>7049</v>
          </cell>
          <cell r="D1750" t="str">
            <v xml:space="preserve">GALS A.SERRANAS SAND 3X112X                       </v>
          </cell>
          <cell r="I1750">
            <v>2056.6120000000001</v>
          </cell>
          <cell r="N1750" t="str">
            <v>7790040704909</v>
          </cell>
        </row>
        <row r="1751">
          <cell r="A1751">
            <v>5581</v>
          </cell>
          <cell r="B1751">
            <v>22455</v>
          </cell>
          <cell r="D1751" t="str">
            <v xml:space="preserve">CHAP CAPRICCIO FIORE DULCE. 750X                  </v>
          </cell>
          <cell r="I1751">
            <v>7553.8519999999999</v>
          </cell>
          <cell r="N1751" t="str">
            <v>7790717153467</v>
          </cell>
        </row>
        <row r="1752">
          <cell r="A1752">
            <v>5583</v>
          </cell>
          <cell r="B1752">
            <v>12474</v>
          </cell>
          <cell r="D1752" t="str">
            <v xml:space="preserve">VINF COLON SELEC. DULCE FRESCO 750X               </v>
          </cell>
          <cell r="I1752">
            <v>7000</v>
          </cell>
          <cell r="N1752" t="str">
            <v>7790168903895</v>
          </cell>
        </row>
        <row r="1753">
          <cell r="A1753">
            <v>5584</v>
          </cell>
          <cell r="B1753">
            <v>13873</v>
          </cell>
          <cell r="D1753" t="str">
            <v xml:space="preserve">HARM PRESTO PRONTA 500X                           </v>
          </cell>
          <cell r="I1753">
            <v>1862.7180000000001</v>
          </cell>
          <cell r="N1753" t="str">
            <v>7790580660000</v>
          </cell>
        </row>
        <row r="1754">
          <cell r="A1754">
            <v>5585</v>
          </cell>
          <cell r="B1754">
            <v>13872</v>
          </cell>
          <cell r="D1754" t="str">
            <v xml:space="preserve">HARM PRESTO PRONTA 730X                           </v>
          </cell>
          <cell r="I1754">
            <v>2575.337</v>
          </cell>
          <cell r="N1754" t="str">
            <v>7790580538002</v>
          </cell>
        </row>
        <row r="1755">
          <cell r="A1755">
            <v>5587</v>
          </cell>
          <cell r="B1755">
            <v>1081</v>
          </cell>
          <cell r="D1755" t="str">
            <v xml:space="preserve">JUGP TANG ANAN SOB 1X                             </v>
          </cell>
          <cell r="I1755">
            <v>463.726</v>
          </cell>
          <cell r="N1755" t="str">
            <v>7622300868604</v>
          </cell>
        </row>
        <row r="1756">
          <cell r="A1756">
            <v>5592</v>
          </cell>
          <cell r="B1756">
            <v>101754</v>
          </cell>
          <cell r="D1756" t="str">
            <v xml:space="preserve">FIAM TIVOLI FIAMB P/ EMPAREDADO xKG               </v>
          </cell>
          <cell r="I1756">
            <v>7442.598</v>
          </cell>
          <cell r="N1756" t="str">
            <v>2005592000000</v>
          </cell>
        </row>
        <row r="1757">
          <cell r="A1757">
            <v>5593</v>
          </cell>
          <cell r="B1757">
            <v>2046</v>
          </cell>
          <cell r="D1757" t="str">
            <v xml:space="preserve">GALD T.MINI OREO 50X                              </v>
          </cell>
          <cell r="I1757">
            <v>1193.5440000000001</v>
          </cell>
          <cell r="N1757" t="str">
            <v>7622300841461</v>
          </cell>
        </row>
        <row r="1758">
          <cell r="A1758">
            <v>5597</v>
          </cell>
          <cell r="B1758">
            <v>13220</v>
          </cell>
          <cell r="D1758" t="str">
            <v xml:space="preserve">MERM ARCOR CIRUELA 454X                           </v>
          </cell>
          <cell r="I1758">
            <v>3522.7370000000001</v>
          </cell>
          <cell r="N1758" t="str">
            <v>7790580509309</v>
          </cell>
        </row>
        <row r="1759">
          <cell r="A1759">
            <v>5598</v>
          </cell>
          <cell r="B1759">
            <v>13217</v>
          </cell>
          <cell r="D1759" t="str">
            <v xml:space="preserve">MERM ARCOR DAMASCO 454X                           </v>
          </cell>
          <cell r="I1759">
            <v>3522.7370000000001</v>
          </cell>
          <cell r="N1759" t="str">
            <v>7790580509408</v>
          </cell>
        </row>
        <row r="1760">
          <cell r="A1760">
            <v>5599</v>
          </cell>
          <cell r="B1760">
            <v>13224</v>
          </cell>
          <cell r="D1760" t="str">
            <v xml:space="preserve">MERM ARCOR DIET CIRUELA 390X                      </v>
          </cell>
          <cell r="I1760">
            <v>3843.0050000000001</v>
          </cell>
          <cell r="N1760" t="str">
            <v>7790580511500</v>
          </cell>
        </row>
        <row r="1761">
          <cell r="A1761">
            <v>5600</v>
          </cell>
          <cell r="B1761">
            <v>13223</v>
          </cell>
          <cell r="D1761" t="str">
            <v xml:space="preserve">MERM ARCOR DIET DAMASCO 390X                      </v>
          </cell>
          <cell r="I1761">
            <v>3843.0050000000001</v>
          </cell>
          <cell r="N1761" t="str">
            <v>7790580511401</v>
          </cell>
        </row>
        <row r="1762">
          <cell r="A1762">
            <v>5601</v>
          </cell>
          <cell r="B1762">
            <v>13222</v>
          </cell>
          <cell r="D1762" t="str">
            <v xml:space="preserve">MERM ARCOR DIET DURAZNO 390X                      </v>
          </cell>
          <cell r="I1762">
            <v>3843.0050000000001</v>
          </cell>
          <cell r="N1762" t="str">
            <v>7790580511302</v>
          </cell>
        </row>
        <row r="1763">
          <cell r="A1763">
            <v>5603</v>
          </cell>
          <cell r="B1763">
            <v>13216</v>
          </cell>
          <cell r="D1763" t="str">
            <v xml:space="preserve">MERM ARCOR DURAZNO 454X                           </v>
          </cell>
          <cell r="I1763">
            <v>3401.2640000000001</v>
          </cell>
          <cell r="N1763" t="str">
            <v>7790580509507</v>
          </cell>
        </row>
        <row r="1764">
          <cell r="A1764">
            <v>5605</v>
          </cell>
          <cell r="B1764">
            <v>13219</v>
          </cell>
          <cell r="D1764" t="str">
            <v xml:space="preserve">MERM ARCOR NARANJA 454X                           </v>
          </cell>
          <cell r="I1764">
            <v>3522.7370000000001</v>
          </cell>
          <cell r="N1764" t="str">
            <v>7790580509804</v>
          </cell>
        </row>
        <row r="1765">
          <cell r="A1765">
            <v>5612</v>
          </cell>
          <cell r="B1765">
            <v>1877</v>
          </cell>
          <cell r="D1765" t="str">
            <v xml:space="preserve">FIAM CAGNOLI SALAME BAST C/AJI X KG               </v>
          </cell>
          <cell r="I1765">
            <v>43887.86</v>
          </cell>
          <cell r="N1765" t="str">
            <v>2005612000000</v>
          </cell>
        </row>
        <row r="1766">
          <cell r="A1766">
            <v>5613</v>
          </cell>
          <cell r="B1766">
            <v>390</v>
          </cell>
          <cell r="D1766" t="str">
            <v xml:space="preserve">ALGA SABRO GATO PESC 0.5X                         </v>
          </cell>
          <cell r="I1766">
            <v>2052.4830000000002</v>
          </cell>
          <cell r="N1766" t="str">
            <v>7798073173617</v>
          </cell>
        </row>
        <row r="1767">
          <cell r="A1767">
            <v>5621</v>
          </cell>
          <cell r="B1767">
            <v>12716</v>
          </cell>
          <cell r="D1767" t="str">
            <v xml:space="preserve">BUDN ARCOR TRO/CHOC 215X                          </v>
          </cell>
          <cell r="I1767">
            <v>3075.62</v>
          </cell>
          <cell r="N1767" t="str">
            <v>7790040437609</v>
          </cell>
        </row>
        <row r="1768">
          <cell r="A1768">
            <v>5622</v>
          </cell>
          <cell r="B1768">
            <v>12718</v>
          </cell>
          <cell r="D1768" t="str">
            <v xml:space="preserve">BUDN ARCOR C/F 215X                               </v>
          </cell>
          <cell r="I1768">
            <v>3075.62</v>
          </cell>
          <cell r="N1768" t="str">
            <v>7790040437807</v>
          </cell>
        </row>
        <row r="1769">
          <cell r="A1769">
            <v>5623</v>
          </cell>
          <cell r="B1769">
            <v>12717</v>
          </cell>
          <cell r="D1769" t="str">
            <v xml:space="preserve">BUDN ARCOR S/F 215X                               </v>
          </cell>
          <cell r="I1769">
            <v>3075.62</v>
          </cell>
          <cell r="N1769" t="str">
            <v>7790040437708</v>
          </cell>
        </row>
        <row r="1770">
          <cell r="A1770">
            <v>5637</v>
          </cell>
          <cell r="B1770">
            <v>69853</v>
          </cell>
          <cell r="D1770" t="str">
            <v xml:space="preserve">SHAM HEAD SHO.SENSITIVE 180X                      </v>
          </cell>
          <cell r="I1770">
            <v>10359.06</v>
          </cell>
          <cell r="N1770" t="str">
            <v>7500435148047</v>
          </cell>
        </row>
        <row r="1771">
          <cell r="A1771">
            <v>5644</v>
          </cell>
          <cell r="B1771">
            <v>371205</v>
          </cell>
          <cell r="D1771" t="str">
            <v xml:space="preserve">ECBA E.TASK CLASICO 1X                            </v>
          </cell>
          <cell r="I1771">
            <v>7869.1679999999997</v>
          </cell>
          <cell r="N1771" t="str">
            <v>7794321712058</v>
          </cell>
        </row>
        <row r="1772">
          <cell r="A1772">
            <v>5650</v>
          </cell>
          <cell r="B1772">
            <v>11961</v>
          </cell>
          <cell r="D1772" t="str">
            <v xml:space="preserve">CERV SOL LONG NECK 330X                           </v>
          </cell>
          <cell r="I1772">
            <v>2674.558</v>
          </cell>
          <cell r="N1772" t="str">
            <v>7793147001216</v>
          </cell>
        </row>
        <row r="1773">
          <cell r="A1773">
            <v>5651</v>
          </cell>
          <cell r="B1773">
            <v>10302</v>
          </cell>
          <cell r="D1773" t="str">
            <v xml:space="preserve">INSU RECREO PANCETA AHUMADA                       </v>
          </cell>
          <cell r="I1773">
            <v>27720.39</v>
          </cell>
          <cell r="N1773" t="str">
            <v>2005651000000</v>
          </cell>
        </row>
        <row r="1774">
          <cell r="A1774">
            <v>5662</v>
          </cell>
          <cell r="B1774">
            <v>14611</v>
          </cell>
          <cell r="D1774" t="str">
            <v xml:space="preserve">PURE TOMATE ARCOR 520X                            </v>
          </cell>
          <cell r="I1774">
            <v>1284.9259999999999</v>
          </cell>
          <cell r="N1774" t="str">
            <v>7790580221904</v>
          </cell>
        </row>
        <row r="1775">
          <cell r="A1775">
            <v>5670</v>
          </cell>
          <cell r="B1775">
            <v>7691</v>
          </cell>
          <cell r="D1775" t="str">
            <v xml:space="preserve">ALGA WHISKAS POLLO 500X                           </v>
          </cell>
          <cell r="I1775">
            <v>4390</v>
          </cell>
          <cell r="N1775" t="str">
            <v>7797453971171</v>
          </cell>
        </row>
        <row r="1776">
          <cell r="A1776">
            <v>5672</v>
          </cell>
          <cell r="B1776">
            <v>14625</v>
          </cell>
          <cell r="D1776" t="str">
            <v xml:space="preserve">BISO GATORADE MZNA PET 750X                       </v>
          </cell>
          <cell r="I1776">
            <v>2212.0619999999999</v>
          </cell>
          <cell r="N1776" t="str">
            <v>7792170052271</v>
          </cell>
        </row>
        <row r="1777">
          <cell r="A1777">
            <v>5675</v>
          </cell>
          <cell r="B1777">
            <v>5679</v>
          </cell>
          <cell r="D1777" t="str">
            <v xml:space="preserve">TOMA ARCOR PERITA NAT 400X                        </v>
          </cell>
          <cell r="I1777">
            <v>1621.0350000000001</v>
          </cell>
          <cell r="N1777" t="str">
            <v>7790580567903</v>
          </cell>
        </row>
        <row r="1778">
          <cell r="A1778">
            <v>5676</v>
          </cell>
          <cell r="B1778">
            <v>14638</v>
          </cell>
          <cell r="D1778" t="str">
            <v xml:space="preserve">BISO GATORADE F.TROP PET 750X                     </v>
          </cell>
          <cell r="I1778">
            <v>2212.0619999999999</v>
          </cell>
          <cell r="N1778" t="str">
            <v>7792170052295</v>
          </cell>
        </row>
        <row r="1779">
          <cell r="A1779">
            <v>5677</v>
          </cell>
          <cell r="B1779">
            <v>14624</v>
          </cell>
          <cell r="D1779" t="str">
            <v xml:space="preserve">BISO GATORADE COOL BLUE PET 750X                  </v>
          </cell>
          <cell r="I1779">
            <v>2212.0619999999999</v>
          </cell>
          <cell r="N1779" t="str">
            <v>7792170052264</v>
          </cell>
        </row>
        <row r="1780">
          <cell r="A1780">
            <v>5681</v>
          </cell>
          <cell r="B1780">
            <v>11676</v>
          </cell>
          <cell r="D1780" t="str">
            <v xml:space="preserve">CAEMB PALADINI MORC. A/V x 3                      </v>
          </cell>
          <cell r="I1780">
            <v>12205</v>
          </cell>
          <cell r="N1780" t="str">
            <v>2005681000000</v>
          </cell>
        </row>
        <row r="1781">
          <cell r="A1781">
            <v>5683</v>
          </cell>
          <cell r="B1781">
            <v>4705</v>
          </cell>
          <cell r="D1781" t="str">
            <v xml:space="preserve">CARA ARCOR SAQ.FRUTA 150X                         </v>
          </cell>
          <cell r="I1781">
            <v>148.995</v>
          </cell>
          <cell r="N1781" t="str">
            <v>7790580470500</v>
          </cell>
        </row>
        <row r="1782">
          <cell r="A1782">
            <v>5684</v>
          </cell>
          <cell r="B1782">
            <v>7021436</v>
          </cell>
          <cell r="D1782" t="str">
            <v xml:space="preserve">INSU LEDVANCE HBVAL G3 125W/865                   </v>
          </cell>
          <cell r="I1782">
            <v>145200</v>
          </cell>
          <cell r="N1782" t="str">
            <v>4099854203534</v>
          </cell>
        </row>
        <row r="1783">
          <cell r="A1783">
            <v>5689</v>
          </cell>
          <cell r="B1783">
            <v>16370</v>
          </cell>
          <cell r="D1783" t="str">
            <v xml:space="preserve">ENER RED BULL 250X                                </v>
          </cell>
          <cell r="I1783">
            <v>3253.5120000000002</v>
          </cell>
          <cell r="N1783" t="str">
            <v>9002490100070</v>
          </cell>
        </row>
        <row r="1784">
          <cell r="A1784">
            <v>5695</v>
          </cell>
          <cell r="B1784">
            <v>52552</v>
          </cell>
          <cell r="D1784" t="str">
            <v xml:space="preserve">WHIM JAMESON CASKMAT IPA 700X                     </v>
          </cell>
          <cell r="I1784">
            <v>46245.58</v>
          </cell>
          <cell r="N1784" t="str">
            <v xml:space="preserve">80432112199  </v>
          </cell>
        </row>
        <row r="1785">
          <cell r="A1785">
            <v>5701</v>
          </cell>
          <cell r="B1785">
            <v>1912</v>
          </cell>
          <cell r="D1785" t="str">
            <v xml:space="preserve">PANI FARGO ALL NAT NEGRO 400X                     </v>
          </cell>
          <cell r="I1785">
            <v>6425</v>
          </cell>
          <cell r="N1785" t="str">
            <v>7793890019124</v>
          </cell>
        </row>
        <row r="1786">
          <cell r="A1786">
            <v>5704</v>
          </cell>
          <cell r="B1786" t="str">
            <v xml:space="preserve">B2E                 </v>
          </cell>
          <cell r="D1786" t="str">
            <v xml:space="preserve">HUGA HUEVO ROTH C/EST 6X                          </v>
          </cell>
          <cell r="I1786">
            <v>1849.999</v>
          </cell>
          <cell r="N1786" t="str">
            <v>7795282000147</v>
          </cell>
        </row>
        <row r="1787">
          <cell r="A1787">
            <v>5706</v>
          </cell>
          <cell r="B1787">
            <v>57131005</v>
          </cell>
          <cell r="D1787" t="str">
            <v xml:space="preserve">DESL ESENCIAL FR.MAR 1.8X                         </v>
          </cell>
          <cell r="I1787">
            <v>2111.317</v>
          </cell>
          <cell r="N1787" t="str">
            <v>7797470006863</v>
          </cell>
        </row>
        <row r="1788">
          <cell r="A1788">
            <v>5710</v>
          </cell>
          <cell r="B1788" t="str">
            <v xml:space="preserve">Sin Indicar         </v>
          </cell>
          <cell r="D1788" t="str">
            <v xml:space="preserve">COCO SOLJA MILA SOJA QUES 320X                    </v>
          </cell>
          <cell r="I1788">
            <v>2590.0070000000001</v>
          </cell>
          <cell r="N1788" t="str">
            <v>7798328180032</v>
          </cell>
        </row>
        <row r="1789">
          <cell r="A1789">
            <v>5720</v>
          </cell>
          <cell r="B1789">
            <v>7690</v>
          </cell>
          <cell r="D1789" t="str">
            <v xml:space="preserve">ALGA WHISKAS PESCADO 500X                         </v>
          </cell>
          <cell r="I1789">
            <v>4390</v>
          </cell>
          <cell r="N1789" t="str">
            <v>7797453970990</v>
          </cell>
        </row>
        <row r="1790">
          <cell r="A1790">
            <v>5722</v>
          </cell>
          <cell r="B1790" t="str">
            <v xml:space="preserve">Sin Indicar         </v>
          </cell>
          <cell r="D1790" t="str">
            <v xml:space="preserve">ROTIF CARRE DE CERDO                              </v>
          </cell>
          <cell r="I1790">
            <v>36315</v>
          </cell>
          <cell r="N1790" t="str">
            <v>2005722000000</v>
          </cell>
        </row>
        <row r="1791">
          <cell r="A1791">
            <v>5723</v>
          </cell>
          <cell r="B1791">
            <v>157</v>
          </cell>
          <cell r="D1791" t="str">
            <v xml:space="preserve">CERA BLEM AUT ROJ 800X                            </v>
          </cell>
          <cell r="I1791">
            <v>15084.19</v>
          </cell>
          <cell r="N1791" t="str">
            <v>7790520986665</v>
          </cell>
        </row>
        <row r="1792">
          <cell r="A1792">
            <v>5725</v>
          </cell>
          <cell r="B1792" t="str">
            <v xml:space="preserve">PT06DP56            </v>
          </cell>
          <cell r="D1792" t="str">
            <v xml:space="preserve">APRE ECOVITA LIRIOS D/P 500X                      </v>
          </cell>
          <cell r="I1792">
            <v>1696.0630000000001</v>
          </cell>
          <cell r="N1792" t="str">
            <v>7798124362656</v>
          </cell>
        </row>
        <row r="1793">
          <cell r="A1793">
            <v>5728</v>
          </cell>
          <cell r="B1793">
            <v>14711</v>
          </cell>
          <cell r="D1793" t="str">
            <v xml:space="preserve">RHUM BACARDI CARTA ORO 700X                       </v>
          </cell>
          <cell r="I1793">
            <v>28214.66</v>
          </cell>
          <cell r="N1793" t="str">
            <v>7501008604014</v>
          </cell>
        </row>
        <row r="1794">
          <cell r="A1794">
            <v>5740</v>
          </cell>
          <cell r="B1794">
            <v>253</v>
          </cell>
          <cell r="D1794" t="str">
            <v xml:space="preserve">CERA ECHO BALDE CLAS 800X                         </v>
          </cell>
          <cell r="I1794">
            <v>12188.04</v>
          </cell>
          <cell r="N1794" t="str">
            <v>7790520986603</v>
          </cell>
        </row>
        <row r="1795">
          <cell r="A1795">
            <v>5743</v>
          </cell>
          <cell r="B1795">
            <v>251</v>
          </cell>
          <cell r="D1795" t="str">
            <v xml:space="preserve">CERA ECHO LISTO LAV 800X                          </v>
          </cell>
          <cell r="I1795">
            <v>8158.268</v>
          </cell>
          <cell r="N1795" t="str">
            <v>7790520986627</v>
          </cell>
        </row>
        <row r="1796">
          <cell r="A1796">
            <v>5747</v>
          </cell>
          <cell r="B1796">
            <v>3151</v>
          </cell>
          <cell r="D1796" t="str">
            <v xml:space="preserve">GAS  SCHWEP TONICA 1.5X                           </v>
          </cell>
          <cell r="I1796">
            <v>3200.5340000000001</v>
          </cell>
          <cell r="N1796" t="str">
            <v>7790895006715</v>
          </cell>
        </row>
        <row r="1797">
          <cell r="A1797">
            <v>5751</v>
          </cell>
          <cell r="B1797">
            <v>60</v>
          </cell>
          <cell r="D1797" t="str">
            <v xml:space="preserve">AVEN CATINI AVENA INST 400X                       </v>
          </cell>
          <cell r="I1797">
            <v>1618.386</v>
          </cell>
          <cell r="N1797" t="str">
            <v>7798079933000</v>
          </cell>
        </row>
        <row r="1798">
          <cell r="A1798">
            <v>5756</v>
          </cell>
          <cell r="B1798">
            <v>670</v>
          </cell>
          <cell r="D1798" t="str">
            <v xml:space="preserve">DEAM GLADE CAMPOS LAV 360X                        </v>
          </cell>
          <cell r="I1798">
            <v>4049.9119999999998</v>
          </cell>
          <cell r="N1798" t="str">
            <v>7790520988386</v>
          </cell>
        </row>
        <row r="1799">
          <cell r="A1799">
            <v>5759</v>
          </cell>
          <cell r="B1799">
            <v>13325</v>
          </cell>
          <cell r="D1799" t="str">
            <v xml:space="preserve">GALD A.MANA RELL LIMON 152X                       </v>
          </cell>
          <cell r="I1799">
            <v>1700.636</v>
          </cell>
          <cell r="N1799" t="str">
            <v>7790580439101</v>
          </cell>
        </row>
        <row r="1800">
          <cell r="A1800">
            <v>5760</v>
          </cell>
          <cell r="B1800">
            <v>324</v>
          </cell>
          <cell r="D1800" t="str">
            <v xml:space="preserve">DESD LYSOFORM AERO ORIG 360X                      </v>
          </cell>
          <cell r="I1800">
            <v>6145.5389999999998</v>
          </cell>
          <cell r="N1800" t="str">
            <v>7790520986788</v>
          </cell>
        </row>
        <row r="1801">
          <cell r="A1801">
            <v>5766</v>
          </cell>
          <cell r="B1801" t="str">
            <v xml:space="preserve">VER5766             </v>
          </cell>
          <cell r="D1801" t="str">
            <v xml:space="preserve">VERD CHAMP PORTOBELLO XKG                         </v>
          </cell>
          <cell r="I1801">
            <v>35221.879999999997</v>
          </cell>
          <cell r="N1801" t="str">
            <v>2005766000000</v>
          </cell>
        </row>
        <row r="1802">
          <cell r="A1802">
            <v>5767</v>
          </cell>
          <cell r="B1802">
            <v>851</v>
          </cell>
          <cell r="D1802" t="str">
            <v xml:space="preserve">INSA FUYI MMM AER 360X                            </v>
          </cell>
          <cell r="I1802">
            <v>6880.973</v>
          </cell>
          <cell r="N1802" t="str">
            <v>7790520005816</v>
          </cell>
        </row>
        <row r="1803">
          <cell r="A1803">
            <v>5768</v>
          </cell>
          <cell r="B1803">
            <v>704</v>
          </cell>
          <cell r="D1803" t="str">
            <v xml:space="preserve">REPE OFF REPEL.CREMA 200X                         </v>
          </cell>
          <cell r="I1803">
            <v>7226.5050000000001</v>
          </cell>
          <cell r="N1803" t="str">
            <v>7790520012173</v>
          </cell>
        </row>
        <row r="1804">
          <cell r="A1804">
            <v>5770</v>
          </cell>
          <cell r="B1804">
            <v>706</v>
          </cell>
          <cell r="D1804" t="str">
            <v xml:space="preserve">REPE OFF REPEL FAMILY AER 165X                    </v>
          </cell>
          <cell r="I1804">
            <v>8824.2060000000001</v>
          </cell>
          <cell r="N1804" t="str">
            <v>7790520009494</v>
          </cell>
        </row>
        <row r="1805">
          <cell r="A1805">
            <v>5774</v>
          </cell>
          <cell r="B1805" t="str">
            <v xml:space="preserve">CC00552             </v>
          </cell>
          <cell r="D1805" t="str">
            <v xml:space="preserve">INSU POWL PLASTICO BCO 23CM                       </v>
          </cell>
          <cell r="I1805">
            <v>174.77199999999999</v>
          </cell>
          <cell r="N1805" t="str">
            <v>5774111111119</v>
          </cell>
        </row>
        <row r="1806">
          <cell r="A1806">
            <v>5775</v>
          </cell>
          <cell r="B1806">
            <v>808</v>
          </cell>
          <cell r="D1806" t="str">
            <v xml:space="preserve">INSA RAID EXTERM 360X                             </v>
          </cell>
          <cell r="I1806">
            <v>7948.0950000000003</v>
          </cell>
          <cell r="N1806" t="str">
            <v>7790520017574</v>
          </cell>
        </row>
        <row r="1807">
          <cell r="A1807">
            <v>5776</v>
          </cell>
          <cell r="B1807">
            <v>710</v>
          </cell>
          <cell r="D1807" t="str">
            <v xml:space="preserve">REPE OFF REPEL EX.DUR AER 300X                    </v>
          </cell>
          <cell r="I1807">
            <v>17953.04</v>
          </cell>
          <cell r="N1807" t="str">
            <v>7790520996350</v>
          </cell>
        </row>
        <row r="1808">
          <cell r="A1808">
            <v>5777</v>
          </cell>
          <cell r="B1808">
            <v>807</v>
          </cell>
          <cell r="D1808" t="str">
            <v xml:space="preserve">INSA RAID MAX CUCARACHAS 360X                     </v>
          </cell>
          <cell r="I1808">
            <v>14255.19</v>
          </cell>
          <cell r="N1808" t="str">
            <v>7790520982100</v>
          </cell>
        </row>
        <row r="1809">
          <cell r="A1809">
            <v>5778</v>
          </cell>
          <cell r="B1809">
            <v>803</v>
          </cell>
          <cell r="D1809" t="str">
            <v xml:space="preserve">INSA RAID MMM 360X                                </v>
          </cell>
          <cell r="I1809">
            <v>9546.9539999999997</v>
          </cell>
          <cell r="N1809" t="str">
            <v>7790520997623</v>
          </cell>
        </row>
        <row r="1810">
          <cell r="A1810">
            <v>5779</v>
          </cell>
          <cell r="B1810">
            <v>172</v>
          </cell>
          <cell r="D1810" t="str">
            <v xml:space="preserve">HUEV KINDER SORP LUI/NENE 150X                    </v>
          </cell>
          <cell r="I1810">
            <v>28819.99</v>
          </cell>
          <cell r="N1810" t="str">
            <v>8000500020012</v>
          </cell>
        </row>
        <row r="1811">
          <cell r="A1811">
            <v>5781</v>
          </cell>
          <cell r="B1811">
            <v>856</v>
          </cell>
          <cell r="D1811" t="str">
            <v xml:space="preserve">INST FUYI ESPIRAL 12X                             </v>
          </cell>
          <cell r="I1811">
            <v>3122.3429999999998</v>
          </cell>
          <cell r="N1811" t="str">
            <v>7790520010476</v>
          </cell>
        </row>
        <row r="1812">
          <cell r="A1812">
            <v>5782</v>
          </cell>
          <cell r="B1812">
            <v>855</v>
          </cell>
          <cell r="D1812" t="str">
            <v xml:space="preserve">INST FUYI ESPIRAL 4X                              </v>
          </cell>
          <cell r="I1812">
            <v>688.43100000000004</v>
          </cell>
          <cell r="N1812" t="str">
            <v>7790520010490</v>
          </cell>
        </row>
        <row r="1813">
          <cell r="A1813">
            <v>5783</v>
          </cell>
          <cell r="B1813" t="str">
            <v xml:space="preserve">VER5783             </v>
          </cell>
          <cell r="D1813" t="str">
            <v xml:space="preserve">VERD CEBOLL VERDEO BLSA 1X                        </v>
          </cell>
          <cell r="I1813">
            <v>2900</v>
          </cell>
          <cell r="N1813" t="str">
            <v>2005783000000</v>
          </cell>
        </row>
        <row r="1814">
          <cell r="A1814">
            <v>5784</v>
          </cell>
          <cell r="B1814">
            <v>860</v>
          </cell>
          <cell r="D1814" t="str">
            <v xml:space="preserve">INST FUYI TAB.MOSQ 12X                            </v>
          </cell>
          <cell r="I1814">
            <v>4405.9359999999997</v>
          </cell>
          <cell r="N1814" t="str">
            <v>7790520161451</v>
          </cell>
        </row>
        <row r="1815">
          <cell r="A1815">
            <v>5785</v>
          </cell>
          <cell r="B1815">
            <v>861</v>
          </cell>
          <cell r="D1815" t="str">
            <v xml:space="preserve">INST FUYI TAB.MOSQ 28X                            </v>
          </cell>
          <cell r="I1815">
            <v>6953.0479999999998</v>
          </cell>
          <cell r="N1815" t="str">
            <v>7790520161550</v>
          </cell>
        </row>
        <row r="1816">
          <cell r="A1816">
            <v>5787</v>
          </cell>
          <cell r="B1816">
            <v>548</v>
          </cell>
          <cell r="D1816" t="str">
            <v xml:space="preserve">GALD DEL NONNA MANTENONNAS 150X                   </v>
          </cell>
          <cell r="I1816">
            <v>908.73400000000004</v>
          </cell>
          <cell r="N1816" t="str">
            <v>7798048730548</v>
          </cell>
        </row>
        <row r="1817">
          <cell r="A1817">
            <v>5790</v>
          </cell>
          <cell r="B1817">
            <v>471</v>
          </cell>
          <cell r="D1817" t="str">
            <v xml:space="preserve">QUIT ESM ESTRELLA RESTAUR 100X                    </v>
          </cell>
          <cell r="I1817">
            <v>3378.1489999999999</v>
          </cell>
          <cell r="N1817" t="str">
            <v>7790064004719</v>
          </cell>
        </row>
        <row r="1818">
          <cell r="A1818">
            <v>5795</v>
          </cell>
          <cell r="B1818">
            <v>101</v>
          </cell>
          <cell r="D1818" t="str">
            <v xml:space="preserve">LUSM BLEM ORIG 360X                               </v>
          </cell>
          <cell r="I1818">
            <v>7891.8630000000003</v>
          </cell>
          <cell r="N1818" t="str">
            <v>7790520987075</v>
          </cell>
        </row>
        <row r="1819">
          <cell r="A1819">
            <v>5803</v>
          </cell>
          <cell r="B1819">
            <v>14433</v>
          </cell>
          <cell r="D1819" t="str">
            <v xml:space="preserve">AMAR TERMA POM ROS 1.35X                          </v>
          </cell>
          <cell r="I1819">
            <v>2385.3029999999999</v>
          </cell>
          <cell r="N1819" t="str">
            <v>7790950133363</v>
          </cell>
        </row>
        <row r="1820">
          <cell r="A1820">
            <v>5812</v>
          </cell>
          <cell r="B1820">
            <v>76056</v>
          </cell>
          <cell r="D1820" t="str">
            <v xml:space="preserve">VINF BENJAMIN C.SAUV. 750X                        </v>
          </cell>
          <cell r="I1820">
            <v>5030.8010000000004</v>
          </cell>
          <cell r="N1820" t="str">
            <v>7793440702971</v>
          </cell>
        </row>
        <row r="1821">
          <cell r="A1821">
            <v>5814</v>
          </cell>
          <cell r="B1821">
            <v>76057</v>
          </cell>
          <cell r="D1821" t="str">
            <v xml:space="preserve">VINF BENJAMIN MALBEC 750X                         </v>
          </cell>
          <cell r="I1821">
            <v>4349.3869999999997</v>
          </cell>
          <cell r="N1821" t="str">
            <v>7793440702957</v>
          </cell>
        </row>
        <row r="1822">
          <cell r="A1822">
            <v>5824</v>
          </cell>
          <cell r="B1822" t="str">
            <v xml:space="preserve">P300BL              </v>
          </cell>
          <cell r="D1822" t="str">
            <v xml:space="preserve">PAST ADOLF. TORTELETI 1X                          </v>
          </cell>
          <cell r="I1822">
            <v>3552.5120000000002</v>
          </cell>
          <cell r="N1822" t="str">
            <v>7793461000346</v>
          </cell>
        </row>
        <row r="1823">
          <cell r="A1823">
            <v>5832</v>
          </cell>
          <cell r="B1823">
            <v>52047</v>
          </cell>
          <cell r="D1823" t="str">
            <v xml:space="preserve">ANAN FIZZ REAL E/BCA 750X                         </v>
          </cell>
          <cell r="I1823">
            <v>3599.99</v>
          </cell>
          <cell r="N1823" t="str">
            <v>7790119009942</v>
          </cell>
        </row>
        <row r="1824">
          <cell r="A1824">
            <v>5840</v>
          </cell>
          <cell r="B1824">
            <v>51213</v>
          </cell>
          <cell r="D1824" t="str">
            <v xml:space="preserve">SIDR REAL E/BCA 910X                              </v>
          </cell>
          <cell r="I1824">
            <v>4587.4970000000003</v>
          </cell>
          <cell r="N1824" t="str">
            <v>7790119000017</v>
          </cell>
        </row>
        <row r="1825">
          <cell r="A1825">
            <v>5841</v>
          </cell>
          <cell r="B1825">
            <v>76425</v>
          </cell>
          <cell r="D1825" t="str">
            <v xml:space="preserve">SIDR 1930 DEMI SEC 355X                           </v>
          </cell>
          <cell r="I1825">
            <v>1925</v>
          </cell>
          <cell r="N1825" t="str">
            <v>7790154008061</v>
          </cell>
        </row>
        <row r="1826">
          <cell r="A1826">
            <v>5842</v>
          </cell>
          <cell r="B1826">
            <v>52048</v>
          </cell>
          <cell r="D1826" t="str">
            <v xml:space="preserve">SIDR REAL E/BCA 750X                              </v>
          </cell>
          <cell r="I1826">
            <v>2999.99</v>
          </cell>
          <cell r="N1826" t="str">
            <v>7790119001809</v>
          </cell>
        </row>
        <row r="1827">
          <cell r="A1827">
            <v>5849</v>
          </cell>
          <cell r="B1827">
            <v>7242</v>
          </cell>
          <cell r="D1827" t="str">
            <v xml:space="preserve">ALGP WHISKAS POUCH SALMON 85X                     </v>
          </cell>
          <cell r="I1827">
            <v>1450</v>
          </cell>
          <cell r="N1827" t="str">
            <v>7896029077672</v>
          </cell>
        </row>
        <row r="1828">
          <cell r="A1828">
            <v>5853</v>
          </cell>
          <cell r="B1828">
            <v>7238</v>
          </cell>
          <cell r="D1828" t="str">
            <v xml:space="preserve">ALGP WHISKAS POUCH GAT CARN 85X                   </v>
          </cell>
          <cell r="I1828">
            <v>1450</v>
          </cell>
          <cell r="N1828" t="str">
            <v>7797453000406</v>
          </cell>
        </row>
        <row r="1829">
          <cell r="A1829">
            <v>5855</v>
          </cell>
          <cell r="B1829" t="str">
            <v xml:space="preserve">Sin Indicar         </v>
          </cell>
          <cell r="D1829" t="str">
            <v xml:space="preserve">ROTI PAELLA                                       </v>
          </cell>
          <cell r="I1829">
            <v>25000</v>
          </cell>
          <cell r="N1829" t="str">
            <v>2005855000000</v>
          </cell>
        </row>
        <row r="1830">
          <cell r="A1830">
            <v>5864</v>
          </cell>
          <cell r="B1830" t="str">
            <v xml:space="preserve">Sin Indicar         </v>
          </cell>
          <cell r="D1830" t="str">
            <v xml:space="preserve">CAVA swif tE/V  BIFE ANCHO ENF  BLACK             </v>
          </cell>
          <cell r="I1830">
            <v>43587</v>
          </cell>
          <cell r="N1830" t="str">
            <v>2005864000000</v>
          </cell>
        </row>
        <row r="1831">
          <cell r="A1831">
            <v>5869</v>
          </cell>
          <cell r="B1831">
            <v>10405</v>
          </cell>
          <cell r="D1831" t="str">
            <v xml:space="preserve">HELA GARAVANO FRU/AME/CHO 2X                      </v>
          </cell>
          <cell r="I1831">
            <v>12937.5</v>
          </cell>
          <cell r="N1831" t="str">
            <v>7798030030021</v>
          </cell>
        </row>
        <row r="1832">
          <cell r="A1832">
            <v>5876</v>
          </cell>
          <cell r="B1832">
            <v>60225</v>
          </cell>
          <cell r="D1832" t="str">
            <v xml:space="preserve">LAVA AYUDIN LAVANDA 4X                            </v>
          </cell>
          <cell r="I1832">
            <v>8158.723</v>
          </cell>
          <cell r="N1832" t="str">
            <v>7793253001391</v>
          </cell>
        </row>
        <row r="1833">
          <cell r="A1833">
            <v>5877</v>
          </cell>
          <cell r="B1833">
            <v>41844</v>
          </cell>
          <cell r="D1833" t="str">
            <v xml:space="preserve">GALD GALLO BIZC ARROZ TORT NEG 100X               </v>
          </cell>
          <cell r="I1833">
            <v>1828.431</v>
          </cell>
          <cell r="N1833" t="str">
            <v>7790070412454</v>
          </cell>
        </row>
        <row r="1834">
          <cell r="A1834">
            <v>5882</v>
          </cell>
          <cell r="B1834">
            <v>70014</v>
          </cell>
          <cell r="D1834" t="str">
            <v xml:space="preserve">ECBA LA GAUCHITA VALNCIA S/C 1X                   </v>
          </cell>
          <cell r="I1834">
            <v>7998.9409999999998</v>
          </cell>
          <cell r="N1834" t="str">
            <v>7792459007145</v>
          </cell>
        </row>
        <row r="1835">
          <cell r="A1835">
            <v>5883</v>
          </cell>
          <cell r="B1835">
            <v>69776278</v>
          </cell>
          <cell r="D1835" t="str">
            <v xml:space="preserve">JABL SUAVE PEPIN ALOE D/P 220X                    </v>
          </cell>
          <cell r="I1835">
            <v>1366.57</v>
          </cell>
          <cell r="N1835" t="str">
            <v>7791293036885</v>
          </cell>
        </row>
        <row r="1836">
          <cell r="A1836">
            <v>5885</v>
          </cell>
          <cell r="B1836">
            <v>69776279</v>
          </cell>
          <cell r="D1836" t="str">
            <v xml:space="preserve">JABL SUAVE FRUT ROJ CREM D/P 220X                 </v>
          </cell>
          <cell r="I1836">
            <v>1366.57</v>
          </cell>
          <cell r="N1836" t="str">
            <v>7791293036892</v>
          </cell>
        </row>
        <row r="1837">
          <cell r="A1837">
            <v>5890</v>
          </cell>
          <cell r="B1837">
            <v>291</v>
          </cell>
          <cell r="D1837" t="str">
            <v xml:space="preserve">CHOC KINDER JOY 1X                                </v>
          </cell>
          <cell r="I1837">
            <v>3467.4540000000002</v>
          </cell>
          <cell r="N1837" t="str">
            <v>7898024398585</v>
          </cell>
        </row>
        <row r="1838">
          <cell r="A1838">
            <v>5900</v>
          </cell>
          <cell r="B1838" t="str">
            <v xml:space="preserve">A000699             </v>
          </cell>
          <cell r="D1838" t="str">
            <v xml:space="preserve">INSU AURORA TYBO X KG                             </v>
          </cell>
          <cell r="I1838">
            <v>13000.7</v>
          </cell>
          <cell r="N1838" t="str">
            <v>2005900000000</v>
          </cell>
        </row>
        <row r="1839">
          <cell r="A1839">
            <v>5906</v>
          </cell>
          <cell r="B1839">
            <v>2401</v>
          </cell>
          <cell r="D1839" t="str">
            <v xml:space="preserve">TURF ARCOR MANI C/MIEL 120X                       </v>
          </cell>
          <cell r="I1839">
            <v>1980.146</v>
          </cell>
          <cell r="N1839" t="str">
            <v>7790580240103</v>
          </cell>
        </row>
        <row r="1840">
          <cell r="A1840">
            <v>5909</v>
          </cell>
          <cell r="B1840">
            <v>6630</v>
          </cell>
          <cell r="D1840" t="str">
            <v xml:space="preserve">GALD BIMBO VAINILLA 148X                          </v>
          </cell>
          <cell r="I1840">
            <v>2229.2370000000001</v>
          </cell>
          <cell r="N1840" t="str">
            <v>7796989006937</v>
          </cell>
        </row>
        <row r="1841">
          <cell r="A1841">
            <v>5915</v>
          </cell>
          <cell r="B1841">
            <v>1871</v>
          </cell>
          <cell r="D1841" t="str">
            <v xml:space="preserve">FIAM CAGNOLI CHORIZO ESPANIOL X KG                </v>
          </cell>
          <cell r="I1841">
            <v>44047.13</v>
          </cell>
          <cell r="N1841" t="str">
            <v>2005915000000</v>
          </cell>
        </row>
        <row r="1842">
          <cell r="A1842">
            <v>5920</v>
          </cell>
          <cell r="B1842">
            <v>100857</v>
          </cell>
          <cell r="D1842" t="str">
            <v xml:space="preserve">FIAM LABRATTO LOMO COC X KG                       </v>
          </cell>
          <cell r="I1842">
            <v>27070.83</v>
          </cell>
          <cell r="N1842" t="str">
            <v>2005920000000</v>
          </cell>
        </row>
        <row r="1843">
          <cell r="A1843">
            <v>5923</v>
          </cell>
          <cell r="B1843">
            <v>213</v>
          </cell>
          <cell r="D1843" t="str">
            <v xml:space="preserve">HUEV FERRERO PASCUA 365X                          </v>
          </cell>
          <cell r="I1843">
            <v>61469.22</v>
          </cell>
          <cell r="N1843" t="str">
            <v>7898024397205</v>
          </cell>
        </row>
        <row r="1844">
          <cell r="A1844">
            <v>5925</v>
          </cell>
          <cell r="B1844">
            <v>5204</v>
          </cell>
          <cell r="D1844" t="str">
            <v xml:space="preserve">CHOC T.RHODESIA OBLEA 22X                         </v>
          </cell>
          <cell r="I1844">
            <v>1246.5</v>
          </cell>
          <cell r="N1844" t="str">
            <v xml:space="preserve">77995681     </v>
          </cell>
        </row>
        <row r="1845">
          <cell r="A1845">
            <v>5926</v>
          </cell>
          <cell r="B1845" t="str">
            <v xml:space="preserve">Sin Indicar         </v>
          </cell>
          <cell r="D1845" t="str">
            <v xml:space="preserve">CAEMB CHORIZO BOMBON x kg                         </v>
          </cell>
          <cell r="I1845">
            <v>10318</v>
          </cell>
          <cell r="N1845" t="str">
            <v>2005926000000</v>
          </cell>
        </row>
        <row r="1846">
          <cell r="A1846">
            <v>5932</v>
          </cell>
          <cell r="B1846">
            <v>4666</v>
          </cell>
          <cell r="D1846" t="str">
            <v xml:space="preserve">FIQU SERENISIMA PORT SALUT LIGHT S/LACT X KG      </v>
          </cell>
          <cell r="I1846">
            <v>18890.7</v>
          </cell>
          <cell r="N1846" t="str">
            <v>2005932000000</v>
          </cell>
        </row>
        <row r="1847">
          <cell r="A1847">
            <v>5933</v>
          </cell>
          <cell r="B1847" t="str">
            <v xml:space="preserve">14200F              </v>
          </cell>
          <cell r="D1847" t="str">
            <v xml:space="preserve">FRAC RECREO SALCHICHON PRIMAVERA X KG             </v>
          </cell>
          <cell r="I1847">
            <v>7970.0290000000005</v>
          </cell>
          <cell r="N1847" t="str">
            <v>2005933000000</v>
          </cell>
        </row>
        <row r="1848">
          <cell r="A1848">
            <v>5934</v>
          </cell>
          <cell r="B1848" t="str">
            <v xml:space="preserve">A000700             </v>
          </cell>
          <cell r="D1848" t="str">
            <v xml:space="preserve">FIQU AURORA CREMOSO X KG                          </v>
          </cell>
          <cell r="I1848">
            <v>10821.35</v>
          </cell>
          <cell r="N1848" t="str">
            <v>2005934000000</v>
          </cell>
        </row>
        <row r="1849">
          <cell r="A1849">
            <v>5935</v>
          </cell>
          <cell r="B1849">
            <v>296</v>
          </cell>
          <cell r="D1849" t="str">
            <v xml:space="preserve">PURE LA CAMPAGNOLA TOMA PULPA 520X                </v>
          </cell>
          <cell r="I1849">
            <v>1285.6110000000001</v>
          </cell>
          <cell r="N1849" t="str">
            <v>7793360000478</v>
          </cell>
        </row>
        <row r="1850">
          <cell r="A1850">
            <v>5941</v>
          </cell>
          <cell r="B1850">
            <v>23191543</v>
          </cell>
          <cell r="D1850" t="str">
            <v xml:space="preserve">HUEV FERRERO CONEJO PASCUA 100X                   </v>
          </cell>
          <cell r="I1850">
            <v>1622.9829999999999</v>
          </cell>
          <cell r="N1850" t="str">
            <v>7898024396253</v>
          </cell>
        </row>
        <row r="1851">
          <cell r="A1851">
            <v>5947</v>
          </cell>
          <cell r="B1851">
            <v>1831</v>
          </cell>
          <cell r="D1851" t="str">
            <v xml:space="preserve">PURE SALSATI PULPA 520X                           </v>
          </cell>
          <cell r="I1851">
            <v>1402.48</v>
          </cell>
          <cell r="N1851" t="str">
            <v>7793360000140</v>
          </cell>
        </row>
        <row r="1852">
          <cell r="A1852">
            <v>5948</v>
          </cell>
          <cell r="B1852">
            <v>1435</v>
          </cell>
          <cell r="D1852" t="str">
            <v xml:space="preserve">FIQU PAULINA PARMESANO X KG                       </v>
          </cell>
          <cell r="I1852">
            <v>30195.97</v>
          </cell>
          <cell r="N1852" t="str">
            <v>2005948000000</v>
          </cell>
        </row>
        <row r="1853">
          <cell r="A1853">
            <v>5950</v>
          </cell>
          <cell r="B1853">
            <v>4700</v>
          </cell>
          <cell r="D1853" t="str">
            <v xml:space="preserve">FIQU SERENISIMA SARDO X KG                        </v>
          </cell>
          <cell r="I1853">
            <v>32412.63</v>
          </cell>
          <cell r="N1853" t="str">
            <v>2005950000000</v>
          </cell>
        </row>
        <row r="1854">
          <cell r="A1854">
            <v>5952</v>
          </cell>
          <cell r="B1854" t="str">
            <v xml:space="preserve">2070F               </v>
          </cell>
          <cell r="D1854" t="str">
            <v xml:space="preserve">FRAC PAULINA PORT SALUT X KG                      </v>
          </cell>
          <cell r="I1854">
            <v>13029.54</v>
          </cell>
          <cell r="N1854" t="str">
            <v>2005952000000</v>
          </cell>
        </row>
        <row r="1855">
          <cell r="A1855">
            <v>5957</v>
          </cell>
          <cell r="B1855">
            <v>13218</v>
          </cell>
          <cell r="D1855" t="str">
            <v xml:space="preserve">MERM ARCOR FRUTILLA 454X                          </v>
          </cell>
          <cell r="I1855">
            <v>4661.1099999999997</v>
          </cell>
          <cell r="N1855" t="str">
            <v>7790580509606</v>
          </cell>
        </row>
        <row r="1856">
          <cell r="A1856">
            <v>5971</v>
          </cell>
          <cell r="B1856">
            <v>364</v>
          </cell>
          <cell r="D1856" t="str">
            <v xml:space="preserve">GALD DEL NONNA PEPAS C/CHIPS 320X                 </v>
          </cell>
          <cell r="I1856">
            <v>1868.8330000000001</v>
          </cell>
          <cell r="N1856" t="str">
            <v>7798048730364</v>
          </cell>
        </row>
        <row r="1857">
          <cell r="A1857">
            <v>5972</v>
          </cell>
          <cell r="B1857" t="str">
            <v xml:space="preserve">carg06006           </v>
          </cell>
          <cell r="D1857" t="str">
            <v xml:space="preserve">ALPE DOGUI ADULTO 1.5X                            </v>
          </cell>
          <cell r="I1857">
            <v>5657.5959999999995</v>
          </cell>
          <cell r="N1857" t="str">
            <v>7792930089349</v>
          </cell>
        </row>
        <row r="1858">
          <cell r="A1858">
            <v>5973</v>
          </cell>
          <cell r="B1858">
            <v>1009</v>
          </cell>
          <cell r="D1858" t="str">
            <v xml:space="preserve">CHOC ARCOR ROCKLETS 20X                           </v>
          </cell>
          <cell r="I1858">
            <v>1099.99</v>
          </cell>
          <cell r="N1858" t="str">
            <v>7790580421007</v>
          </cell>
        </row>
        <row r="1859">
          <cell r="A1859">
            <v>5980</v>
          </cell>
          <cell r="B1859">
            <v>0</v>
          </cell>
          <cell r="D1859" t="str">
            <v xml:space="preserve">ROTI POSTRES VARIOS                               </v>
          </cell>
          <cell r="I1859">
            <v>14900</v>
          </cell>
          <cell r="N1859" t="str">
            <v>2005980000000</v>
          </cell>
        </row>
        <row r="1860">
          <cell r="A1860">
            <v>5986</v>
          </cell>
          <cell r="B1860" t="str">
            <v xml:space="preserve">SER1                </v>
          </cell>
          <cell r="D1860" t="str">
            <v xml:space="preserve">CHAP SALENTEIN ROSE. 750X                         </v>
          </cell>
          <cell r="I1860">
            <v>11758.04</v>
          </cell>
          <cell r="N1860" t="str">
            <v>7798074862695</v>
          </cell>
        </row>
        <row r="1861">
          <cell r="A1861">
            <v>5987</v>
          </cell>
          <cell r="B1861" t="str">
            <v xml:space="preserve">SEBN1               </v>
          </cell>
          <cell r="D1861" t="str">
            <v xml:space="preserve">CHAP SALENTEIN B.NATURE. 750X                     </v>
          </cell>
          <cell r="I1861">
            <v>11758.04</v>
          </cell>
          <cell r="N1861" t="str">
            <v>7798074861230</v>
          </cell>
        </row>
        <row r="1862">
          <cell r="A1862">
            <v>5988</v>
          </cell>
          <cell r="B1862">
            <v>1033</v>
          </cell>
          <cell r="D1862" t="str">
            <v xml:space="preserve">LAMA ILOLAY MANT 500X                             </v>
          </cell>
          <cell r="I1862">
            <v>9240.4249999999993</v>
          </cell>
          <cell r="N1862" t="str">
            <v xml:space="preserve">77900104     </v>
          </cell>
        </row>
        <row r="1863">
          <cell r="A1863">
            <v>5989</v>
          </cell>
          <cell r="B1863" t="str">
            <v xml:space="preserve">SEEB1               </v>
          </cell>
          <cell r="D1863" t="str">
            <v xml:space="preserve">CHAP SALENTEIN E.BRUT. 750X                       </v>
          </cell>
          <cell r="I1863">
            <v>11536.21</v>
          </cell>
          <cell r="N1863" t="str">
            <v>7798074861223</v>
          </cell>
        </row>
        <row r="1864">
          <cell r="A1864">
            <v>5993</v>
          </cell>
          <cell r="B1864">
            <v>10345</v>
          </cell>
          <cell r="D1864" t="str">
            <v xml:space="preserve">YERB AMANDA 1X                                    </v>
          </cell>
          <cell r="I1864">
            <v>4215.2910000000002</v>
          </cell>
          <cell r="N1864" t="str">
            <v>7792710000175</v>
          </cell>
        </row>
        <row r="1865">
          <cell r="A1865">
            <v>5999</v>
          </cell>
          <cell r="B1865">
            <v>1627</v>
          </cell>
          <cell r="D1865" t="str">
            <v xml:space="preserve">LAQU TREGAR QUESO CREMA 190X                      </v>
          </cell>
          <cell r="I1865">
            <v>2918.2779999999998</v>
          </cell>
          <cell r="N1865" t="str">
            <v>7793913001006</v>
          </cell>
        </row>
        <row r="1866">
          <cell r="A1866">
            <v>6000</v>
          </cell>
          <cell r="B1866">
            <v>225</v>
          </cell>
          <cell r="D1866" t="str">
            <v xml:space="preserve">LAQU TREGAR QUESO MASCAR 200X                     </v>
          </cell>
          <cell r="I1866">
            <v>3886.9009999999998</v>
          </cell>
          <cell r="N1866" t="str">
            <v>7793913001013</v>
          </cell>
        </row>
        <row r="1867">
          <cell r="A1867">
            <v>6002</v>
          </cell>
          <cell r="B1867">
            <v>68721100</v>
          </cell>
          <cell r="D1867" t="str">
            <v xml:space="preserve">ACON DOVE HIDRAT INTENS 400X                      </v>
          </cell>
          <cell r="I1867">
            <v>8190.6959999999999</v>
          </cell>
          <cell r="N1867" t="str">
            <v>7891150050501</v>
          </cell>
        </row>
        <row r="1868">
          <cell r="A1868">
            <v>6008</v>
          </cell>
          <cell r="B1868" t="str">
            <v xml:space="preserve">SKC1                </v>
          </cell>
          <cell r="D1868" t="str">
            <v xml:space="preserve">VINF KILLKA C.SAUV. 750X                          </v>
          </cell>
          <cell r="I1868">
            <v>7025.2449999999999</v>
          </cell>
          <cell r="N1868" t="str">
            <v>7798074862152</v>
          </cell>
        </row>
        <row r="1869">
          <cell r="A1869">
            <v>6011</v>
          </cell>
          <cell r="B1869">
            <v>39</v>
          </cell>
          <cell r="D1869" t="str">
            <v xml:space="preserve">FIAM LARIO SALAME BAST FINO                       </v>
          </cell>
          <cell r="I1869">
            <v>30132.63</v>
          </cell>
          <cell r="N1869" t="str">
            <v>2006011000000</v>
          </cell>
        </row>
        <row r="1870">
          <cell r="A1870">
            <v>6012</v>
          </cell>
          <cell r="B1870">
            <v>67324574</v>
          </cell>
          <cell r="D1870" t="str">
            <v xml:space="preserve">SUAV CAMELLITO R/FINA BE D/P 450X                 </v>
          </cell>
          <cell r="I1870">
            <v>3201.22</v>
          </cell>
          <cell r="N1870" t="str">
            <v>7791290009745</v>
          </cell>
        </row>
        <row r="1871">
          <cell r="A1871">
            <v>6017</v>
          </cell>
          <cell r="B1871">
            <v>68935261</v>
          </cell>
          <cell r="D1871" t="str">
            <v xml:space="preserve">SHAM SEDAL CERAM 340X                             </v>
          </cell>
          <cell r="I1871">
            <v>4419.1080000000002</v>
          </cell>
          <cell r="N1871" t="str">
            <v>7791293030777</v>
          </cell>
        </row>
        <row r="1872">
          <cell r="A1872">
            <v>6030</v>
          </cell>
          <cell r="B1872" t="str">
            <v xml:space="preserve">SKM1                </v>
          </cell>
          <cell r="D1872" t="str">
            <v xml:space="preserve">VINF KILLKA MALBEC 750X                           </v>
          </cell>
          <cell r="I1872">
            <v>7025.2449999999999</v>
          </cell>
          <cell r="N1872" t="str">
            <v>7798074862145</v>
          </cell>
        </row>
        <row r="1873">
          <cell r="A1873">
            <v>6038</v>
          </cell>
          <cell r="B1873" t="str">
            <v xml:space="preserve">SKB1                </v>
          </cell>
          <cell r="D1873" t="str">
            <v xml:space="preserve">VINF KILLKA RED BLEND 750X                        </v>
          </cell>
          <cell r="I1873">
            <v>7025.2449999999999</v>
          </cell>
          <cell r="N1873" t="str">
            <v>7798074862787</v>
          </cell>
        </row>
        <row r="1874">
          <cell r="A1874">
            <v>6055</v>
          </cell>
          <cell r="B1874">
            <v>44</v>
          </cell>
          <cell r="D1874" t="str">
            <v xml:space="preserve">FIAM 66 MILAN                                     </v>
          </cell>
          <cell r="I1874">
            <v>13112.83</v>
          </cell>
          <cell r="N1874" t="str">
            <v>2006055000000</v>
          </cell>
        </row>
        <row r="1875">
          <cell r="A1875">
            <v>6056</v>
          </cell>
          <cell r="B1875">
            <v>4559</v>
          </cell>
          <cell r="D1875" t="str">
            <v xml:space="preserve">CHAP LATITUD 33 DULCE. 750X                       </v>
          </cell>
          <cell r="I1875">
            <v>10840.97</v>
          </cell>
          <cell r="N1875" t="str">
            <v>7790975196923</v>
          </cell>
        </row>
        <row r="1876">
          <cell r="A1876">
            <v>6059</v>
          </cell>
          <cell r="B1876">
            <v>0</v>
          </cell>
          <cell r="D1876" t="str">
            <v xml:space="preserve">DULR CITRAL LIMA FCO 480X                         </v>
          </cell>
          <cell r="I1876">
            <v>9474.2999999999993</v>
          </cell>
          <cell r="N1876" t="str">
            <v>7792839000513</v>
          </cell>
        </row>
        <row r="1877">
          <cell r="A1877">
            <v>6061</v>
          </cell>
          <cell r="B1877">
            <v>11283</v>
          </cell>
          <cell r="D1877" t="str">
            <v xml:space="preserve">CHOC COFLER BLOCK 110X                            </v>
          </cell>
          <cell r="I1877">
            <v>5699.99</v>
          </cell>
          <cell r="N1877" t="str">
            <v xml:space="preserve">77950031     </v>
          </cell>
        </row>
        <row r="1878">
          <cell r="A1878">
            <v>6062</v>
          </cell>
          <cell r="B1878">
            <v>168</v>
          </cell>
          <cell r="D1878" t="str">
            <v xml:space="preserve">HUEV FERRERO PASCUA 225X                          </v>
          </cell>
          <cell r="I1878">
            <v>39999.99</v>
          </cell>
          <cell r="N1878" t="str">
            <v>7898024397199</v>
          </cell>
        </row>
        <row r="1879">
          <cell r="A1879">
            <v>6077</v>
          </cell>
          <cell r="B1879">
            <v>3786</v>
          </cell>
          <cell r="D1879" t="str">
            <v xml:space="preserve">BACE BARRA CERE MIX ORIG CER 23X                  </v>
          </cell>
          <cell r="I1879">
            <v>1199.99</v>
          </cell>
          <cell r="N1879" t="str">
            <v xml:space="preserve">77916501     </v>
          </cell>
        </row>
        <row r="1880">
          <cell r="A1880">
            <v>6086</v>
          </cell>
          <cell r="B1880">
            <v>1174</v>
          </cell>
          <cell r="D1880" t="str">
            <v xml:space="preserve">VINF FLICHMAN ESTATE MALBEC 750X                  </v>
          </cell>
          <cell r="I1880">
            <v>3666.7</v>
          </cell>
          <cell r="N1880" t="str">
            <v>7790470080222</v>
          </cell>
        </row>
        <row r="1881">
          <cell r="A1881">
            <v>6088</v>
          </cell>
          <cell r="B1881">
            <v>18593</v>
          </cell>
          <cell r="D1881" t="str">
            <v xml:space="preserve">CERV ANDES ORIGEN ROJA RET 340X                   </v>
          </cell>
          <cell r="I1881">
            <v>1322.674</v>
          </cell>
          <cell r="N1881" t="str">
            <v>7792798002153</v>
          </cell>
        </row>
        <row r="1882">
          <cell r="A1882">
            <v>6102</v>
          </cell>
          <cell r="B1882">
            <v>0</v>
          </cell>
          <cell r="D1882" t="str">
            <v xml:space="preserve">DULB CITRAL BAT.VAIN LATA KGX                     </v>
          </cell>
          <cell r="I1882">
            <v>8175.97</v>
          </cell>
          <cell r="N1882" t="str">
            <v>2006102000000</v>
          </cell>
        </row>
        <row r="1883">
          <cell r="A1883">
            <v>6105</v>
          </cell>
          <cell r="B1883" t="str">
            <v xml:space="preserve">878F                </v>
          </cell>
          <cell r="D1883" t="str">
            <v xml:space="preserve">FRAC PAULINA PROVOLONE PARRI X KG                 </v>
          </cell>
          <cell r="I1883">
            <v>35363.82</v>
          </cell>
          <cell r="N1883" t="str">
            <v>2006105000000</v>
          </cell>
        </row>
        <row r="1884">
          <cell r="A1884">
            <v>6107</v>
          </cell>
          <cell r="B1884">
            <v>345</v>
          </cell>
          <cell r="D1884" t="str">
            <v xml:space="preserve">COHA FRIAR MED.CARNE EST 4X                       </v>
          </cell>
          <cell r="I1884">
            <v>2706.826</v>
          </cell>
          <cell r="N1884" t="str">
            <v>7793040000484</v>
          </cell>
        </row>
        <row r="1885">
          <cell r="A1885">
            <v>6109</v>
          </cell>
          <cell r="B1885">
            <v>11</v>
          </cell>
          <cell r="D1885" t="str">
            <v xml:space="preserve">FIQU MILKAUT PORT SALUT X KG                      </v>
          </cell>
          <cell r="I1885">
            <v>13794.7</v>
          </cell>
          <cell r="N1885" t="str">
            <v>2006109000000</v>
          </cell>
        </row>
        <row r="1886">
          <cell r="A1886">
            <v>6111</v>
          </cell>
          <cell r="B1886">
            <v>7</v>
          </cell>
          <cell r="D1886" t="str">
            <v xml:space="preserve">LEGU GARRIS.MAIZ PIS.BCO 400X                     </v>
          </cell>
          <cell r="I1886">
            <v>1603.402</v>
          </cell>
          <cell r="N1886" t="str">
            <v>7798089020042</v>
          </cell>
        </row>
        <row r="1887">
          <cell r="A1887">
            <v>6114</v>
          </cell>
          <cell r="B1887">
            <v>1122017</v>
          </cell>
          <cell r="D1887" t="str">
            <v xml:space="preserve">POM  WASSING AUTOBR LIQ NGRO 60X                  </v>
          </cell>
          <cell r="I1887">
            <v>4478.2730000000001</v>
          </cell>
          <cell r="N1887" t="str">
            <v>7793350000402</v>
          </cell>
        </row>
        <row r="1888">
          <cell r="A1888">
            <v>6115</v>
          </cell>
          <cell r="B1888">
            <v>68744103</v>
          </cell>
          <cell r="D1888" t="str">
            <v xml:space="preserve">SHAM SEDAL CREMA BALANCE 340X                     </v>
          </cell>
          <cell r="I1888">
            <v>4887.9219999999996</v>
          </cell>
          <cell r="N1888" t="str">
            <v>7791293030807</v>
          </cell>
        </row>
        <row r="1889">
          <cell r="A1889">
            <v>6116</v>
          </cell>
          <cell r="B1889">
            <v>10010003522</v>
          </cell>
          <cell r="D1889" t="str">
            <v xml:space="preserve">VINF NAMPE C.SAUV. 750X                           </v>
          </cell>
          <cell r="I1889">
            <v>4093.1080000000002</v>
          </cell>
          <cell r="N1889" t="str">
            <v>7791843008935</v>
          </cell>
        </row>
        <row r="1890">
          <cell r="A1890">
            <v>6117</v>
          </cell>
          <cell r="B1890">
            <v>1040</v>
          </cell>
          <cell r="D1890" t="str">
            <v xml:space="preserve">LACR ILOLAY CREM LECH DOBLE 200X                  </v>
          </cell>
          <cell r="I1890">
            <v>2654.02</v>
          </cell>
          <cell r="N1890" t="str">
            <v>7790787030118</v>
          </cell>
        </row>
        <row r="1891">
          <cell r="A1891">
            <v>6118</v>
          </cell>
          <cell r="B1891">
            <v>1043</v>
          </cell>
          <cell r="D1891" t="str">
            <v xml:space="preserve">LACR ILOLAY CREM LECH SIMPLE 350X                 </v>
          </cell>
          <cell r="I1891">
            <v>3971.3110000000001</v>
          </cell>
          <cell r="N1891" t="str">
            <v>7790787949724</v>
          </cell>
        </row>
        <row r="1892">
          <cell r="A1892">
            <v>6124</v>
          </cell>
          <cell r="B1892">
            <v>5250</v>
          </cell>
          <cell r="D1892" t="str">
            <v xml:space="preserve">LUAT ILOLAY DESC T.BRIK 1X                        </v>
          </cell>
          <cell r="I1892">
            <v>1198.9649999999999</v>
          </cell>
          <cell r="N1892" t="str">
            <v>7790787002535</v>
          </cell>
        </row>
        <row r="1893">
          <cell r="A1893">
            <v>6128</v>
          </cell>
          <cell r="B1893">
            <v>1032</v>
          </cell>
          <cell r="D1893" t="str">
            <v xml:space="preserve">LAMA ILOLAY MANT 200X                             </v>
          </cell>
          <cell r="I1893">
            <v>3913.5709999999999</v>
          </cell>
          <cell r="N1893" t="str">
            <v xml:space="preserve">77900067     </v>
          </cell>
        </row>
        <row r="1894">
          <cell r="A1894">
            <v>6130</v>
          </cell>
          <cell r="B1894">
            <v>10010002422</v>
          </cell>
          <cell r="D1894" t="str">
            <v xml:space="preserve">VINF NAMPE MALBEC 750X                            </v>
          </cell>
          <cell r="I1894">
            <v>4093.1080000000002</v>
          </cell>
          <cell r="N1894" t="str">
            <v>7791843008911</v>
          </cell>
        </row>
        <row r="1895">
          <cell r="A1895">
            <v>6131</v>
          </cell>
          <cell r="B1895">
            <v>25979</v>
          </cell>
          <cell r="D1895" t="str">
            <v xml:space="preserve">BISO GATORADE MZNA 1250X                          </v>
          </cell>
          <cell r="I1895">
            <v>3546.924</v>
          </cell>
          <cell r="N1895" t="str">
            <v>7792170110575</v>
          </cell>
        </row>
        <row r="1896">
          <cell r="A1896">
            <v>6137</v>
          </cell>
          <cell r="B1896">
            <v>2147</v>
          </cell>
          <cell r="D1896" t="str">
            <v xml:space="preserve">ACEI NUCETE VDE.RELL.SACH 100X                    </v>
          </cell>
          <cell r="I1896">
            <v>1659.125</v>
          </cell>
          <cell r="N1896" t="str">
            <v>7792070001072</v>
          </cell>
        </row>
        <row r="1897">
          <cell r="A1897">
            <v>6138</v>
          </cell>
          <cell r="B1897">
            <v>3601</v>
          </cell>
          <cell r="D1897" t="str">
            <v xml:space="preserve">YOGU ILOLAY ENT SAB VAIN 190X                     </v>
          </cell>
          <cell r="I1897">
            <v>1235.366</v>
          </cell>
          <cell r="N1897" t="str">
            <v>7790787100316</v>
          </cell>
        </row>
        <row r="1898">
          <cell r="A1898">
            <v>6139</v>
          </cell>
          <cell r="B1898">
            <v>3600</v>
          </cell>
          <cell r="D1898" t="str">
            <v xml:space="preserve">YOGU ILOLAY ENT SAB FRUT 190X                     </v>
          </cell>
          <cell r="I1898">
            <v>1235.366</v>
          </cell>
          <cell r="N1898" t="str">
            <v>7790787100323</v>
          </cell>
        </row>
        <row r="1899">
          <cell r="A1899">
            <v>6140</v>
          </cell>
          <cell r="B1899">
            <v>3651</v>
          </cell>
          <cell r="D1899" t="str">
            <v xml:space="preserve">YOGU ILOLAY DES SAB VAIN 190X                     </v>
          </cell>
          <cell r="I1899">
            <v>1235.366</v>
          </cell>
          <cell r="N1899" t="str">
            <v>7790787110513</v>
          </cell>
        </row>
        <row r="1900">
          <cell r="A1900">
            <v>6141</v>
          </cell>
          <cell r="B1900">
            <v>3650</v>
          </cell>
          <cell r="D1900" t="str">
            <v xml:space="preserve">YOGU ILOLAY DES SAB FRUT 190X                     </v>
          </cell>
          <cell r="I1900">
            <v>1235.366</v>
          </cell>
          <cell r="N1900" t="str">
            <v>7790787110520</v>
          </cell>
        </row>
        <row r="1901">
          <cell r="A1901">
            <v>6143</v>
          </cell>
          <cell r="B1901">
            <v>3700</v>
          </cell>
          <cell r="D1901" t="str">
            <v xml:space="preserve">YOGU ILOL.ENT TOP C/MAIZ AZUC                     </v>
          </cell>
          <cell r="I1901">
            <v>1777.3340000000001</v>
          </cell>
          <cell r="N1901" t="str">
            <v>7790787100484</v>
          </cell>
        </row>
        <row r="1902">
          <cell r="A1902">
            <v>6145</v>
          </cell>
          <cell r="B1902">
            <v>4343</v>
          </cell>
          <cell r="D1902" t="str">
            <v xml:space="preserve">VINF TERRAZAS RES ROSE 750X                       </v>
          </cell>
          <cell r="I1902">
            <v>20877.73</v>
          </cell>
          <cell r="N1902" t="str">
            <v>7790975196770</v>
          </cell>
        </row>
        <row r="1903">
          <cell r="A1903">
            <v>6148</v>
          </cell>
          <cell r="B1903">
            <v>5051</v>
          </cell>
          <cell r="D1903" t="str">
            <v xml:space="preserve">LECH ILOLAY DESC EST 800X                         </v>
          </cell>
          <cell r="I1903">
            <v>9680.8369999999995</v>
          </cell>
          <cell r="N1903" t="str">
            <v>7790787201303</v>
          </cell>
        </row>
        <row r="1904">
          <cell r="A1904">
            <v>6149</v>
          </cell>
          <cell r="B1904">
            <v>5001</v>
          </cell>
          <cell r="D1904" t="str">
            <v xml:space="preserve">LECH ILOLAY ENT EST  800X                         </v>
          </cell>
          <cell r="I1904">
            <v>8800.7170000000006</v>
          </cell>
          <cell r="N1904" t="str">
            <v>7790787201228</v>
          </cell>
        </row>
        <row r="1905">
          <cell r="A1905">
            <v>6150</v>
          </cell>
          <cell r="B1905">
            <v>1801</v>
          </cell>
          <cell r="D1905" t="str">
            <v xml:space="preserve">QUER ILOLAY RALL 40X                              </v>
          </cell>
          <cell r="I1905">
            <v>1732.779</v>
          </cell>
          <cell r="N1905" t="str">
            <v>7790787251780</v>
          </cell>
        </row>
        <row r="1906">
          <cell r="A1906">
            <v>6151</v>
          </cell>
          <cell r="B1906">
            <v>4342</v>
          </cell>
          <cell r="D1906" t="str">
            <v xml:space="preserve">VINF TERRAZAS RES S.BLANC. 750X                   </v>
          </cell>
          <cell r="I1906">
            <v>20877.73</v>
          </cell>
          <cell r="N1906" t="str">
            <v>7790975195308</v>
          </cell>
        </row>
        <row r="1907">
          <cell r="A1907">
            <v>6152</v>
          </cell>
          <cell r="B1907">
            <v>15610</v>
          </cell>
          <cell r="D1907" t="str">
            <v xml:space="preserve">FIAM RECREO MILAN X KG                            </v>
          </cell>
          <cell r="I1907">
            <v>17373.32</v>
          </cell>
          <cell r="N1907" t="str">
            <v>2006152000000</v>
          </cell>
        </row>
        <row r="1908">
          <cell r="A1908">
            <v>6159</v>
          </cell>
          <cell r="B1908">
            <v>25645</v>
          </cell>
          <cell r="D1908" t="str">
            <v xml:space="preserve">GAS  PDT POM 500X                                 </v>
          </cell>
          <cell r="I1908">
            <v>1201.08</v>
          </cell>
          <cell r="N1908" t="str">
            <v>7791813420385</v>
          </cell>
        </row>
        <row r="1909">
          <cell r="A1909">
            <v>6163</v>
          </cell>
          <cell r="B1909">
            <v>12540</v>
          </cell>
          <cell r="D1909" t="str">
            <v xml:space="preserve">VINF COLON SELEC. DULCE BCO. 750X                 </v>
          </cell>
          <cell r="I1909">
            <v>7000</v>
          </cell>
          <cell r="N1909" t="str">
            <v>7790168609551</v>
          </cell>
        </row>
        <row r="1910">
          <cell r="A1910">
            <v>6164</v>
          </cell>
          <cell r="B1910">
            <v>12477</v>
          </cell>
          <cell r="D1910" t="str">
            <v xml:space="preserve">VINF COLON SELEC. MALBEC 750X                     </v>
          </cell>
          <cell r="I1910">
            <v>5230.0410000000002</v>
          </cell>
          <cell r="N1910" t="str">
            <v>7790168903925</v>
          </cell>
        </row>
        <row r="1911">
          <cell r="A1911">
            <v>6174</v>
          </cell>
          <cell r="B1911">
            <v>14594</v>
          </cell>
          <cell r="D1911" t="str">
            <v xml:space="preserve">COCL FRIZZE BLUE LAT 473X                         </v>
          </cell>
          <cell r="I1911">
            <v>2002.9690000000001</v>
          </cell>
          <cell r="N1911" t="str">
            <v>7791540051784</v>
          </cell>
        </row>
        <row r="1912">
          <cell r="A1912">
            <v>6177</v>
          </cell>
          <cell r="B1912" t="str">
            <v xml:space="preserve">Sin Indicar         </v>
          </cell>
          <cell r="D1912" t="str">
            <v xml:space="preserve">CAVA tomasello COSTILLA C/V/M x kg                </v>
          </cell>
          <cell r="I1912">
            <v>11932</v>
          </cell>
          <cell r="N1912" t="str">
            <v>2006177000000</v>
          </cell>
        </row>
        <row r="1913">
          <cell r="A1913">
            <v>6179</v>
          </cell>
          <cell r="B1913" t="str">
            <v xml:space="preserve">2074F               </v>
          </cell>
          <cell r="D1913" t="str">
            <v xml:space="preserve">FRAC PAULINA REGGIANITO X KG                      </v>
          </cell>
          <cell r="I1913">
            <v>29223.82</v>
          </cell>
          <cell r="N1913" t="str">
            <v>2006179000000</v>
          </cell>
        </row>
        <row r="1914">
          <cell r="A1914">
            <v>6188</v>
          </cell>
          <cell r="B1914" t="str">
            <v xml:space="preserve">FRU6188             </v>
          </cell>
          <cell r="D1914" t="str">
            <v xml:space="preserve">FRUT NARANJA JUGO XKG                             </v>
          </cell>
          <cell r="I1914">
            <v>3516.6619999999998</v>
          </cell>
          <cell r="N1914" t="str">
            <v>2006188000000</v>
          </cell>
        </row>
        <row r="1915">
          <cell r="A1915">
            <v>6196</v>
          </cell>
          <cell r="B1915" t="str">
            <v xml:space="preserve">FRU6196             </v>
          </cell>
          <cell r="D1915" t="str">
            <v xml:space="preserve">FRUT LIMA XKG                                     </v>
          </cell>
          <cell r="I1915">
            <v>4861.2380000000003</v>
          </cell>
          <cell r="N1915" t="str">
            <v>2006196000000</v>
          </cell>
        </row>
        <row r="1916">
          <cell r="A1916">
            <v>6201</v>
          </cell>
          <cell r="B1916">
            <v>10010003422</v>
          </cell>
          <cell r="D1916" t="str">
            <v xml:space="preserve">VINF NAMPE TEMPRANILLO 750X                       </v>
          </cell>
          <cell r="I1916">
            <v>4093.1080000000002</v>
          </cell>
          <cell r="N1916" t="str">
            <v>7791843009055</v>
          </cell>
        </row>
        <row r="1917">
          <cell r="A1917">
            <v>6209</v>
          </cell>
          <cell r="B1917">
            <v>76522</v>
          </cell>
          <cell r="D1917" t="str">
            <v xml:space="preserve">ENCU VANOLI BERENJ.ESC FCO 200                    </v>
          </cell>
          <cell r="I1917">
            <v>9796.69</v>
          </cell>
          <cell r="N1917" t="str">
            <v>7790127000986</v>
          </cell>
        </row>
        <row r="1918">
          <cell r="A1918">
            <v>6210</v>
          </cell>
          <cell r="B1918">
            <v>57073003</v>
          </cell>
          <cell r="D1918" t="str">
            <v xml:space="preserve">DESL ESENCIAL LAVANDA 900X                        </v>
          </cell>
          <cell r="I1918">
            <v>1181.5309999999999</v>
          </cell>
          <cell r="N1918" t="str">
            <v>7797470133378</v>
          </cell>
        </row>
        <row r="1919">
          <cell r="A1919">
            <v>6212</v>
          </cell>
          <cell r="B1919">
            <v>2431</v>
          </cell>
          <cell r="D1919" t="str">
            <v xml:space="preserve">GAS  SPRITE ORIG PET 3X                           </v>
          </cell>
          <cell r="I1919">
            <v>5400.1819999999998</v>
          </cell>
          <cell r="N1919" t="str">
            <v>7790895064128</v>
          </cell>
        </row>
        <row r="1920">
          <cell r="A1920">
            <v>6214</v>
          </cell>
          <cell r="B1920">
            <v>167</v>
          </cell>
          <cell r="D1920" t="str">
            <v xml:space="preserve">CHOC FERRERO ROCH CUORE 8X                        </v>
          </cell>
          <cell r="I1920">
            <v>11373.71</v>
          </cell>
          <cell r="N1920" t="str">
            <v>7898024396208</v>
          </cell>
        </row>
        <row r="1921">
          <cell r="A1921">
            <v>6224</v>
          </cell>
          <cell r="B1921">
            <v>13019004</v>
          </cell>
          <cell r="D1921" t="str">
            <v xml:space="preserve">CERE LASFOR ALMOHAD AVELL 200X                    </v>
          </cell>
          <cell r="I1921">
            <v>2471.529</v>
          </cell>
          <cell r="N1921" t="str">
            <v>7798169802650</v>
          </cell>
        </row>
        <row r="1922">
          <cell r="A1922">
            <v>6231</v>
          </cell>
          <cell r="B1922">
            <v>7405</v>
          </cell>
          <cell r="D1922" t="str">
            <v xml:space="preserve">FIQT MILKAUT SARDO 340X                           </v>
          </cell>
          <cell r="I1922">
            <v>43213.27</v>
          </cell>
          <cell r="N1922" t="str">
            <v>2006231000000</v>
          </cell>
        </row>
        <row r="1923">
          <cell r="A1923">
            <v>6239</v>
          </cell>
          <cell r="B1923">
            <v>2350</v>
          </cell>
          <cell r="D1923" t="str">
            <v xml:space="preserve">LESP NUTRILON 4 PROFUT 200X                       </v>
          </cell>
          <cell r="I1923">
            <v>2589.5390000000002</v>
          </cell>
          <cell r="N1923" t="str">
            <v>7795323002499</v>
          </cell>
        </row>
        <row r="1924">
          <cell r="A1924">
            <v>6240</v>
          </cell>
          <cell r="B1924">
            <v>1092</v>
          </cell>
          <cell r="D1924" t="str">
            <v xml:space="preserve">JUGP TANG NAR-MANGO SOB 1X                        </v>
          </cell>
          <cell r="I1924">
            <v>463.726</v>
          </cell>
          <cell r="N1924" t="str">
            <v>7622300868635</v>
          </cell>
        </row>
        <row r="1925">
          <cell r="A1925">
            <v>6253</v>
          </cell>
          <cell r="B1925">
            <v>20420</v>
          </cell>
          <cell r="D1925" t="str">
            <v xml:space="preserve">FIAM PALADINI SALCH PRIMAV                        </v>
          </cell>
          <cell r="I1925">
            <v>12196.65</v>
          </cell>
          <cell r="N1925" t="str">
            <v>2006253000000</v>
          </cell>
        </row>
        <row r="1926">
          <cell r="A1926">
            <v>6254</v>
          </cell>
          <cell r="B1926">
            <v>69659274</v>
          </cell>
          <cell r="D1926" t="str">
            <v xml:space="preserve">SUAV COMFORT CLAS D/P 900X                        </v>
          </cell>
          <cell r="I1926">
            <v>3979.2</v>
          </cell>
          <cell r="N1926" t="str">
            <v>7791290010444</v>
          </cell>
        </row>
        <row r="1927">
          <cell r="A1927">
            <v>6259</v>
          </cell>
          <cell r="B1927">
            <v>876</v>
          </cell>
          <cell r="D1927" t="str">
            <v xml:space="preserve">GALD DEL NONNA PEPAS MEMB 350X                    </v>
          </cell>
          <cell r="I1927">
            <v>1868.325</v>
          </cell>
          <cell r="N1927" t="str">
            <v>7798048730876</v>
          </cell>
        </row>
        <row r="1928">
          <cell r="A1928">
            <v>6260</v>
          </cell>
          <cell r="B1928" t="str">
            <v xml:space="preserve">Sin Indicar         </v>
          </cell>
          <cell r="D1928" t="str">
            <v xml:space="preserve">ROTI EMPANADA CAPRESE 1X                          </v>
          </cell>
          <cell r="I1928">
            <v>1210.001</v>
          </cell>
          <cell r="N1928" t="str">
            <v>2006260000000</v>
          </cell>
        </row>
        <row r="1929">
          <cell r="A1929">
            <v>6268</v>
          </cell>
          <cell r="B1929">
            <v>0</v>
          </cell>
          <cell r="D1929" t="str">
            <v xml:space="preserve">ROTI EMPANADA DE CHOCLO 1X                        </v>
          </cell>
          <cell r="I1929">
            <v>1155.002</v>
          </cell>
          <cell r="N1929" t="str">
            <v>2006268000000</v>
          </cell>
        </row>
        <row r="1930">
          <cell r="A1930">
            <v>6271</v>
          </cell>
          <cell r="B1930">
            <v>68796643</v>
          </cell>
          <cell r="D1930" t="str">
            <v xml:space="preserve">DETL ALA GLICERINA 750X                           </v>
          </cell>
          <cell r="I1930">
            <v>2529.3789999999999</v>
          </cell>
          <cell r="N1930" t="str">
            <v>7791290793903</v>
          </cell>
        </row>
        <row r="1931">
          <cell r="A1931">
            <v>6272</v>
          </cell>
          <cell r="B1931">
            <v>69690117</v>
          </cell>
          <cell r="D1931" t="str">
            <v xml:space="preserve">DETL ALA LIMON 750X                               </v>
          </cell>
          <cell r="I1931">
            <v>2529.3789999999999</v>
          </cell>
          <cell r="N1931" t="str">
            <v>7791290785021</v>
          </cell>
        </row>
        <row r="1932">
          <cell r="A1932">
            <v>6280</v>
          </cell>
          <cell r="B1932" t="str">
            <v xml:space="preserve">T281                </v>
          </cell>
          <cell r="D1932" t="str">
            <v xml:space="preserve">TERM LUMILAG AMIGO 1X                             </v>
          </cell>
          <cell r="I1932">
            <v>7103.1629999999996</v>
          </cell>
          <cell r="N1932" t="str">
            <v>7793015100409</v>
          </cell>
        </row>
        <row r="1933">
          <cell r="A1933">
            <v>6283</v>
          </cell>
          <cell r="B1933">
            <v>68818345</v>
          </cell>
          <cell r="D1933" t="str">
            <v xml:space="preserve">JARP ALA ECOLVADO MAT TRAD 400X                   </v>
          </cell>
          <cell r="I1933">
            <v>1656.191</v>
          </cell>
          <cell r="N1933" t="str">
            <v>7805000315955</v>
          </cell>
        </row>
        <row r="1934">
          <cell r="A1934">
            <v>6289</v>
          </cell>
          <cell r="B1934">
            <v>140002</v>
          </cell>
          <cell r="D1934" t="str">
            <v xml:space="preserve">LIMP LA GAUCHITA LIMPVID DUO C/CAB 1X             </v>
          </cell>
          <cell r="I1934">
            <v>9638.8850000000002</v>
          </cell>
          <cell r="N1934" t="str">
            <v>7792459000856</v>
          </cell>
        </row>
        <row r="1935">
          <cell r="A1935">
            <v>6290</v>
          </cell>
          <cell r="B1935">
            <v>158</v>
          </cell>
          <cell r="D1935" t="str">
            <v xml:space="preserve">ADH  LA GOTITA GEL 3X                             </v>
          </cell>
          <cell r="I1935">
            <v>3190.0079999999998</v>
          </cell>
          <cell r="N1935" t="str">
            <v>7790400016727</v>
          </cell>
        </row>
        <row r="1936">
          <cell r="A1936">
            <v>6294</v>
          </cell>
          <cell r="B1936">
            <v>2004</v>
          </cell>
          <cell r="D1936" t="str">
            <v xml:space="preserve">TOSG T.CEREALITAS ARROZ 160X                      </v>
          </cell>
          <cell r="I1936">
            <v>3555.8620000000001</v>
          </cell>
          <cell r="N1936" t="str">
            <v>7622300160975</v>
          </cell>
        </row>
        <row r="1937">
          <cell r="A1937">
            <v>6297</v>
          </cell>
          <cell r="B1937">
            <v>33620</v>
          </cell>
          <cell r="D1937" t="str">
            <v xml:space="preserve">FIDO MATAR PENNE RIGATE 500X                      </v>
          </cell>
          <cell r="I1937">
            <v>1814.942</v>
          </cell>
          <cell r="N1937" t="str">
            <v>7790070318633</v>
          </cell>
        </row>
        <row r="1938">
          <cell r="A1938">
            <v>6299</v>
          </cell>
          <cell r="B1938" t="str">
            <v xml:space="preserve">Sin Indica          </v>
          </cell>
          <cell r="D1938" t="str">
            <v xml:space="preserve">ROTI CANELONES DE CARNE                           </v>
          </cell>
          <cell r="I1938">
            <v>18500</v>
          </cell>
          <cell r="N1938" t="str">
            <v>2006299000000</v>
          </cell>
        </row>
        <row r="1939">
          <cell r="A1939">
            <v>6305</v>
          </cell>
          <cell r="B1939">
            <v>69620018</v>
          </cell>
          <cell r="D1939" t="str">
            <v xml:space="preserve">LIML CIF BIOACTIVE ROSAS Y JAZM 375X              </v>
          </cell>
          <cell r="I1939">
            <v>2342.3780000000002</v>
          </cell>
          <cell r="N1939" t="str">
            <v>7791290793385</v>
          </cell>
        </row>
        <row r="1940">
          <cell r="A1940">
            <v>6307</v>
          </cell>
          <cell r="B1940" t="str">
            <v xml:space="preserve">Sin Indicar         </v>
          </cell>
          <cell r="D1940" t="str">
            <v xml:space="preserve">ROTI TORTA DE QUESO                               </v>
          </cell>
          <cell r="I1940">
            <v>15600</v>
          </cell>
          <cell r="N1940" t="str">
            <v>2006307000000</v>
          </cell>
        </row>
        <row r="1941">
          <cell r="A1941">
            <v>6309</v>
          </cell>
          <cell r="B1941">
            <v>73</v>
          </cell>
          <cell r="D1941" t="str">
            <v xml:space="preserve">FIAM LARIO QUESO DE CERDO                         </v>
          </cell>
          <cell r="I1941">
            <v>7389.9539999999997</v>
          </cell>
          <cell r="N1941" t="str">
            <v>2006309000000</v>
          </cell>
        </row>
        <row r="1942">
          <cell r="A1942">
            <v>6312</v>
          </cell>
          <cell r="B1942">
            <v>69552422</v>
          </cell>
          <cell r="D1942" t="str">
            <v xml:space="preserve">VELA GOLONDRINA CON SOJA 64X                      </v>
          </cell>
          <cell r="I1942">
            <v>1540.88</v>
          </cell>
          <cell r="N1942" t="str">
            <v>7791290780170</v>
          </cell>
        </row>
        <row r="1943">
          <cell r="A1943">
            <v>6315</v>
          </cell>
          <cell r="B1943">
            <v>1033026</v>
          </cell>
          <cell r="D1943" t="str">
            <v xml:space="preserve">POM  WASSING AUTOBR LIQ MARR 60X                  </v>
          </cell>
          <cell r="I1943">
            <v>4874.4390000000003</v>
          </cell>
          <cell r="N1943" t="str">
            <v>7793350000419</v>
          </cell>
        </row>
        <row r="1944">
          <cell r="A1944">
            <v>6316</v>
          </cell>
          <cell r="B1944">
            <v>0</v>
          </cell>
          <cell r="D1944" t="str">
            <v xml:space="preserve">DESA NIVEA ANT MEN SENS PROT 150X                 </v>
          </cell>
          <cell r="I1944">
            <v>4010.835</v>
          </cell>
          <cell r="N1944" t="str">
            <v>4005900929150</v>
          </cell>
        </row>
        <row r="1945">
          <cell r="A1945">
            <v>6320</v>
          </cell>
          <cell r="B1945" t="str">
            <v xml:space="preserve">Sin Indicar         </v>
          </cell>
          <cell r="D1945" t="str">
            <v xml:space="preserve">CAVE PATA MUSLO DE POLLO S/P x kg                 </v>
          </cell>
          <cell r="I1945">
            <v>11685</v>
          </cell>
          <cell r="N1945" t="str">
            <v>2006320000000</v>
          </cell>
        </row>
        <row r="1946">
          <cell r="A1946">
            <v>6321</v>
          </cell>
          <cell r="B1946" t="str">
            <v xml:space="preserve">Sin Indicar         </v>
          </cell>
          <cell r="D1946" t="str">
            <v xml:space="preserve">CAVE MUSLO DE POLLO S/P                           </v>
          </cell>
          <cell r="I1946">
            <v>11002</v>
          </cell>
          <cell r="N1946" t="str">
            <v>2006321000000</v>
          </cell>
        </row>
        <row r="1947">
          <cell r="A1947">
            <v>6322</v>
          </cell>
          <cell r="B1947" t="str">
            <v xml:space="preserve">Sin Indicar         </v>
          </cell>
          <cell r="D1947" t="str">
            <v xml:space="preserve">CAVE PATA DE POLLO S/P x kg                       </v>
          </cell>
          <cell r="I1947">
            <v>11002</v>
          </cell>
          <cell r="N1947" t="str">
            <v>2006322000000</v>
          </cell>
        </row>
        <row r="1948">
          <cell r="A1948">
            <v>6323</v>
          </cell>
          <cell r="B1948" t="str">
            <v xml:space="preserve">Sin Indicar         </v>
          </cell>
          <cell r="D1948" t="str">
            <v xml:space="preserve">CAVE PECHUGA DE POLLO S/P                         </v>
          </cell>
          <cell r="I1948">
            <v>11865</v>
          </cell>
          <cell r="N1948" t="str">
            <v>2006323000000</v>
          </cell>
        </row>
        <row r="1949">
          <cell r="A1949">
            <v>6324</v>
          </cell>
          <cell r="B1949">
            <v>22329</v>
          </cell>
          <cell r="D1949" t="str">
            <v xml:space="preserve">VINF NOVECENTO MALBEC 750X                        </v>
          </cell>
          <cell r="I1949">
            <v>4439.9210000000003</v>
          </cell>
          <cell r="N1949" t="str">
            <v>7790717152101</v>
          </cell>
        </row>
        <row r="1950">
          <cell r="A1950">
            <v>6325</v>
          </cell>
          <cell r="B1950">
            <v>22319</v>
          </cell>
          <cell r="D1950" t="str">
            <v xml:space="preserve">VINF NOVECENTO C.SAUV. 750X                       </v>
          </cell>
          <cell r="I1950">
            <v>3837.3090000000002</v>
          </cell>
          <cell r="N1950" t="str">
            <v>7790717152118</v>
          </cell>
        </row>
        <row r="1951">
          <cell r="A1951">
            <v>6329</v>
          </cell>
          <cell r="B1951">
            <v>21542</v>
          </cell>
          <cell r="D1951" t="str">
            <v xml:space="preserve">CERV HEINEKEN L.NECK BOT 330X                     </v>
          </cell>
          <cell r="I1951">
            <v>3850.0010000000002</v>
          </cell>
          <cell r="N1951" t="str">
            <v>7793147009137</v>
          </cell>
        </row>
        <row r="1952">
          <cell r="A1952">
            <v>6330</v>
          </cell>
          <cell r="B1952">
            <v>25978</v>
          </cell>
          <cell r="D1952" t="str">
            <v xml:space="preserve">BISO GATORADE NJA 1250X                           </v>
          </cell>
          <cell r="I1952">
            <v>3546.924</v>
          </cell>
          <cell r="N1952" t="str">
            <v>7792170110551</v>
          </cell>
        </row>
        <row r="1953">
          <cell r="A1953">
            <v>6339</v>
          </cell>
          <cell r="B1953">
            <v>3190</v>
          </cell>
          <cell r="D1953" t="str">
            <v xml:space="preserve">HUEV KINDER PASCUA PLAYMOBIL 100X                 </v>
          </cell>
          <cell r="I1953">
            <v>19902.96</v>
          </cell>
          <cell r="N1953" t="str">
            <v>7898024397076</v>
          </cell>
        </row>
        <row r="1954">
          <cell r="A1954">
            <v>6344</v>
          </cell>
          <cell r="B1954">
            <v>4230</v>
          </cell>
          <cell r="D1954" t="str">
            <v xml:space="preserve">AGUS AQUARIUS POM RDO 1.5X                        </v>
          </cell>
          <cell r="I1954">
            <v>2550.067</v>
          </cell>
          <cell r="N1954" t="str">
            <v>7790895004049</v>
          </cell>
        </row>
        <row r="1955">
          <cell r="A1955">
            <v>6345</v>
          </cell>
          <cell r="B1955">
            <v>811</v>
          </cell>
          <cell r="D1955" t="str">
            <v xml:space="preserve">LACR PAULINA CREM LECH 350X                       </v>
          </cell>
          <cell r="I1955">
            <v>4552.0559999999996</v>
          </cell>
          <cell r="N1955" t="str">
            <v>7790398000272</v>
          </cell>
        </row>
        <row r="1956">
          <cell r="A1956">
            <v>6363</v>
          </cell>
          <cell r="B1956">
            <v>19000008</v>
          </cell>
          <cell r="D1956" t="str">
            <v xml:space="preserve">PANI VENEZIANA INTEG 360X                         </v>
          </cell>
          <cell r="I1956">
            <v>2659.576</v>
          </cell>
          <cell r="N1956" t="str">
            <v>7791708001484</v>
          </cell>
        </row>
        <row r="1957">
          <cell r="A1957">
            <v>6365</v>
          </cell>
          <cell r="B1957">
            <v>883</v>
          </cell>
          <cell r="D1957" t="str">
            <v xml:space="preserve">GALD DEL NONNA PEPAS MEMB 180X                    </v>
          </cell>
          <cell r="I1957">
            <v>957.06799999999998</v>
          </cell>
          <cell r="N1957" t="str">
            <v>7798048730883</v>
          </cell>
        </row>
        <row r="1958">
          <cell r="A1958">
            <v>6366</v>
          </cell>
          <cell r="B1958">
            <v>6414</v>
          </cell>
          <cell r="D1958" t="str">
            <v xml:space="preserve">ENCU CASTELL PICKLES D/P 150X                     </v>
          </cell>
          <cell r="I1958">
            <v>1782.5540000000001</v>
          </cell>
          <cell r="N1958" t="str">
            <v>7791675030500</v>
          </cell>
        </row>
        <row r="1959">
          <cell r="A1959">
            <v>6369</v>
          </cell>
          <cell r="B1959" t="str">
            <v xml:space="preserve">Sin Indicar         </v>
          </cell>
          <cell r="D1959" t="str">
            <v xml:space="preserve">ROTI LASAGNA                                      </v>
          </cell>
          <cell r="I1959">
            <v>22100</v>
          </cell>
          <cell r="N1959" t="str">
            <v>2006369000000</v>
          </cell>
        </row>
        <row r="1960">
          <cell r="A1960">
            <v>6380</v>
          </cell>
          <cell r="B1960" t="str">
            <v xml:space="preserve">Y210                </v>
          </cell>
          <cell r="D1960" t="str">
            <v xml:space="preserve">ESPO ESPO YET BCE 1X                              </v>
          </cell>
          <cell r="I1960">
            <v>826.15800000000002</v>
          </cell>
          <cell r="N1960" t="str">
            <v>7798070400099</v>
          </cell>
        </row>
        <row r="1961">
          <cell r="A1961">
            <v>6387</v>
          </cell>
          <cell r="B1961">
            <v>391</v>
          </cell>
          <cell r="D1961" t="str">
            <v xml:space="preserve">ALGA SABRO GATO PESC 1X                           </v>
          </cell>
          <cell r="I1961">
            <v>3800.3490000000002</v>
          </cell>
          <cell r="N1961" t="str">
            <v>7798073173631</v>
          </cell>
        </row>
        <row r="1962">
          <cell r="A1962">
            <v>6388</v>
          </cell>
          <cell r="B1962">
            <v>57131003</v>
          </cell>
          <cell r="D1962" t="str">
            <v xml:space="preserve">DESL ESENCIAL LAVANDA 1.8X                        </v>
          </cell>
          <cell r="I1962">
            <v>2111.317</v>
          </cell>
          <cell r="N1962" t="str">
            <v>7797470006825</v>
          </cell>
        </row>
        <row r="1963">
          <cell r="A1963">
            <v>6400</v>
          </cell>
          <cell r="B1963">
            <v>0</v>
          </cell>
          <cell r="D1963" t="str">
            <v xml:space="preserve">INSU MANTERINA HOJALDRE 2X                        </v>
          </cell>
          <cell r="I1963">
            <v>53205.88</v>
          </cell>
          <cell r="N1963" t="str">
            <v>6400111111116</v>
          </cell>
        </row>
        <row r="1964">
          <cell r="A1964">
            <v>6402</v>
          </cell>
          <cell r="B1964">
            <v>13360</v>
          </cell>
          <cell r="D1964" t="str">
            <v xml:space="preserve">ALFA AGUILA MINI TORT COCO 73X                    </v>
          </cell>
          <cell r="I1964">
            <v>1938.99</v>
          </cell>
          <cell r="N1964" t="str">
            <v>7790040298903</v>
          </cell>
        </row>
        <row r="1965">
          <cell r="A1965">
            <v>6403</v>
          </cell>
          <cell r="B1965">
            <v>3313</v>
          </cell>
          <cell r="D1965" t="str">
            <v xml:space="preserve">ALFA TATIN BCO 33X                                </v>
          </cell>
          <cell r="I1965">
            <v>599.99</v>
          </cell>
          <cell r="N1965" t="str">
            <v>7790580403812</v>
          </cell>
        </row>
        <row r="1966">
          <cell r="A1966">
            <v>6404</v>
          </cell>
          <cell r="B1966">
            <v>2006</v>
          </cell>
          <cell r="D1966" t="str">
            <v xml:space="preserve">GALD TRIO VARIETTE 500X                           </v>
          </cell>
          <cell r="I1966">
            <v>1979.4749999999999</v>
          </cell>
          <cell r="N1966" t="str">
            <v>7791787100283</v>
          </cell>
        </row>
        <row r="1967">
          <cell r="A1967">
            <v>6405</v>
          </cell>
          <cell r="B1967">
            <v>478</v>
          </cell>
          <cell r="D1967" t="str">
            <v xml:space="preserve">JUGN CITRIC NAR - MANGO 1X                        </v>
          </cell>
          <cell r="I1967">
            <v>4494.9939999999997</v>
          </cell>
          <cell r="N1967" t="str">
            <v>7798085680509</v>
          </cell>
        </row>
        <row r="1968">
          <cell r="A1968">
            <v>6406</v>
          </cell>
          <cell r="B1968">
            <v>761</v>
          </cell>
          <cell r="D1968" t="str">
            <v xml:space="preserve">FIAM CAGNOLI FUET TANDIL SALAMIN 150X             </v>
          </cell>
          <cell r="I1968">
            <v>8593.6280000000006</v>
          </cell>
          <cell r="N1968" t="str">
            <v>7798013100697</v>
          </cell>
        </row>
        <row r="1969">
          <cell r="A1969">
            <v>6409</v>
          </cell>
          <cell r="B1969">
            <v>3312</v>
          </cell>
          <cell r="D1969" t="str">
            <v xml:space="preserve">ALFA TATIN NGRO 33X                               </v>
          </cell>
          <cell r="I1969">
            <v>599.99</v>
          </cell>
          <cell r="N1969" t="str">
            <v>7790580403003</v>
          </cell>
        </row>
        <row r="1970">
          <cell r="A1970">
            <v>6413</v>
          </cell>
          <cell r="B1970" t="str">
            <v xml:space="preserve">Sin Indicar         </v>
          </cell>
          <cell r="D1970" t="str">
            <v xml:space="preserve">ROTI C EMPANADAS VERDURA X6                       </v>
          </cell>
          <cell r="I1970">
            <v>5880</v>
          </cell>
          <cell r="N1970" t="str">
            <v>2006413000000</v>
          </cell>
        </row>
        <row r="1971">
          <cell r="A1971">
            <v>6415</v>
          </cell>
          <cell r="B1971" t="str">
            <v xml:space="preserve">AP0014              </v>
          </cell>
          <cell r="D1971" t="str">
            <v xml:space="preserve">JARP ZORRO PERLA REG C/SUAV 800X                  </v>
          </cell>
          <cell r="I1971">
            <v>1381.896</v>
          </cell>
          <cell r="N1971" t="str">
            <v>7790990992760</v>
          </cell>
        </row>
        <row r="1972">
          <cell r="A1972">
            <v>6417</v>
          </cell>
          <cell r="B1972">
            <v>81611</v>
          </cell>
          <cell r="D1972" t="str">
            <v xml:space="preserve">DROL NIVEA WM DRY COMFORT BOL 50X                 </v>
          </cell>
          <cell r="I1972">
            <v>1719.789</v>
          </cell>
          <cell r="N1972" t="str">
            <v>4005808257584</v>
          </cell>
        </row>
        <row r="1973">
          <cell r="A1973">
            <v>6423</v>
          </cell>
          <cell r="B1973">
            <v>69650957</v>
          </cell>
          <cell r="D1973" t="str">
            <v xml:space="preserve">DESA PATRICHS BLACKLB 97X                         </v>
          </cell>
          <cell r="I1973">
            <v>3131.779</v>
          </cell>
          <cell r="N1973" t="str">
            <v>7791293689135</v>
          </cell>
        </row>
        <row r="1974">
          <cell r="A1974">
            <v>6424</v>
          </cell>
          <cell r="B1974">
            <v>84168073</v>
          </cell>
          <cell r="D1974" t="str">
            <v xml:space="preserve">DESA PATRICHS L`UOMO 105X                         </v>
          </cell>
          <cell r="I1974">
            <v>326.19400000000002</v>
          </cell>
          <cell r="N1974" t="str">
            <v>7791293689111</v>
          </cell>
        </row>
        <row r="1975">
          <cell r="A1975">
            <v>6430</v>
          </cell>
          <cell r="B1975">
            <v>1250018</v>
          </cell>
          <cell r="D1975" t="str">
            <v xml:space="preserve">LUSZ WASSING BRIL MAG NGR 1X                      </v>
          </cell>
          <cell r="I1975">
            <v>4333.6329999999998</v>
          </cell>
          <cell r="N1975" t="str">
            <v>7793350992660</v>
          </cell>
        </row>
        <row r="1976">
          <cell r="A1976">
            <v>6436</v>
          </cell>
          <cell r="B1976">
            <v>797</v>
          </cell>
          <cell r="D1976" t="str">
            <v xml:space="preserve">FIAM CAGNOLI FUET SERRANO SALAMIN 150X            </v>
          </cell>
          <cell r="I1976">
            <v>8593.6280000000006</v>
          </cell>
          <cell r="N1976" t="str">
            <v>7798013102844</v>
          </cell>
        </row>
        <row r="1977">
          <cell r="A1977">
            <v>6438</v>
          </cell>
          <cell r="B1977" t="str">
            <v xml:space="preserve">Y160                </v>
          </cell>
          <cell r="D1977" t="str">
            <v xml:space="preserve">ESPO YET ESP C/FIBRA Y SALVAUN                    </v>
          </cell>
          <cell r="I1977">
            <v>866.72500000000002</v>
          </cell>
          <cell r="N1977" t="str">
            <v>8779807040023</v>
          </cell>
        </row>
        <row r="1978">
          <cell r="A1978">
            <v>6440</v>
          </cell>
          <cell r="B1978">
            <v>3466</v>
          </cell>
          <cell r="D1978" t="str">
            <v xml:space="preserve">CHOC OBLEA BONOBON BCO 30X                        </v>
          </cell>
          <cell r="I1978">
            <v>1299.99</v>
          </cell>
          <cell r="N1978" t="str">
            <v>7790580346614</v>
          </cell>
        </row>
        <row r="1979">
          <cell r="A1979">
            <v>6441</v>
          </cell>
          <cell r="B1979">
            <v>68492765</v>
          </cell>
          <cell r="D1979" t="str">
            <v xml:space="preserve">DESC REXONA ODORONO POTE 60X                      </v>
          </cell>
          <cell r="I1979">
            <v>2407.7620000000002</v>
          </cell>
          <cell r="N1979" t="str">
            <v xml:space="preserve">77940704     </v>
          </cell>
        </row>
        <row r="1980">
          <cell r="A1980">
            <v>6442</v>
          </cell>
          <cell r="B1980">
            <v>451</v>
          </cell>
          <cell r="D1980" t="str">
            <v xml:space="preserve">FIQU PAULINA AZUL X KG                            </v>
          </cell>
          <cell r="I1980">
            <v>27649.77</v>
          </cell>
          <cell r="N1980" t="str">
            <v>2006442000000</v>
          </cell>
        </row>
        <row r="1981">
          <cell r="A1981">
            <v>6445</v>
          </cell>
          <cell r="B1981">
            <v>274</v>
          </cell>
          <cell r="D1981" t="str">
            <v xml:space="preserve">DESL LYSOFORM LAV 1.8X                            </v>
          </cell>
          <cell r="I1981">
            <v>7518.1580000000004</v>
          </cell>
          <cell r="N1981" t="str">
            <v>7790520016355</v>
          </cell>
        </row>
        <row r="1982">
          <cell r="A1982">
            <v>6446</v>
          </cell>
          <cell r="B1982">
            <v>973597</v>
          </cell>
          <cell r="D1982" t="str">
            <v xml:space="preserve">FIJ  L.CHESE POTE 150X                            </v>
          </cell>
          <cell r="I1982">
            <v>3464.6210000000001</v>
          </cell>
          <cell r="N1982" t="str">
            <v>7791293021270</v>
          </cell>
        </row>
        <row r="1983">
          <cell r="A1983">
            <v>6447</v>
          </cell>
          <cell r="B1983">
            <v>62751110</v>
          </cell>
          <cell r="D1983" t="str">
            <v xml:space="preserve">FIJ  L.CHESELINE 280X                             </v>
          </cell>
          <cell r="I1983">
            <v>6661.92</v>
          </cell>
          <cell r="N1983" t="str">
            <v>7791293041247</v>
          </cell>
        </row>
        <row r="1984">
          <cell r="A1984">
            <v>6449</v>
          </cell>
          <cell r="B1984">
            <v>76423</v>
          </cell>
          <cell r="D1984" t="str">
            <v xml:space="preserve">SIDR 1930 PERA 355X                               </v>
          </cell>
          <cell r="I1984">
            <v>1925</v>
          </cell>
          <cell r="N1984" t="str">
            <v>7790154008207</v>
          </cell>
        </row>
        <row r="1985">
          <cell r="A1985">
            <v>6454</v>
          </cell>
          <cell r="B1985">
            <v>3923</v>
          </cell>
          <cell r="D1985" t="str">
            <v xml:space="preserve">JUGN CEPITA MULT 200X                             </v>
          </cell>
          <cell r="I1985">
            <v>949.94299999999998</v>
          </cell>
          <cell r="N1985" t="str">
            <v>7790895647130</v>
          </cell>
        </row>
        <row r="1986">
          <cell r="A1986">
            <v>6456</v>
          </cell>
          <cell r="B1986">
            <v>275</v>
          </cell>
          <cell r="D1986" t="str">
            <v xml:space="preserve">DESL LYSOFORM FLORAL 1.8X                         </v>
          </cell>
          <cell r="I1986">
            <v>7518.1580000000004</v>
          </cell>
          <cell r="N1986" t="str">
            <v>7790520016362</v>
          </cell>
        </row>
        <row r="1987">
          <cell r="A1987">
            <v>6458</v>
          </cell>
          <cell r="B1987">
            <v>24962</v>
          </cell>
          <cell r="D1987" t="str">
            <v xml:space="preserve">SIDR 1930 PERA 750X                               </v>
          </cell>
          <cell r="I1987">
            <v>6439</v>
          </cell>
          <cell r="N1987" t="str">
            <v>7790154008122</v>
          </cell>
        </row>
        <row r="1988">
          <cell r="A1988">
            <v>6459</v>
          </cell>
          <cell r="B1988">
            <v>272</v>
          </cell>
          <cell r="D1988" t="str">
            <v xml:space="preserve">DESL LYSOFORM APC FLORAL 900X                     </v>
          </cell>
          <cell r="I1988">
            <v>4288.7</v>
          </cell>
          <cell r="N1988" t="str">
            <v>7790520016348</v>
          </cell>
        </row>
        <row r="1989">
          <cell r="A1989">
            <v>6460</v>
          </cell>
          <cell r="B1989">
            <v>51218</v>
          </cell>
          <cell r="D1989" t="str">
            <v xml:space="preserve">SIDR S.BRIONES 1888 ROSE 750X                     </v>
          </cell>
          <cell r="I1989">
            <v>8599.99</v>
          </cell>
          <cell r="N1989" t="str">
            <v>7790119010474</v>
          </cell>
        </row>
        <row r="1990">
          <cell r="A1990">
            <v>6464</v>
          </cell>
          <cell r="B1990">
            <v>68904188</v>
          </cell>
          <cell r="D1990" t="str">
            <v xml:space="preserve">TALC EFFICIENT ANTIB 100X                         </v>
          </cell>
          <cell r="I1990">
            <v>3179.8040000000001</v>
          </cell>
          <cell r="N1990" t="str">
            <v>7791293895062</v>
          </cell>
        </row>
        <row r="1991">
          <cell r="A1991">
            <v>6465</v>
          </cell>
          <cell r="B1991">
            <v>69551155</v>
          </cell>
          <cell r="D1991" t="str">
            <v xml:space="preserve">TALC REX EFFICIENT ANTIB 200X                     </v>
          </cell>
          <cell r="I1991">
            <v>5338.0659999999998</v>
          </cell>
          <cell r="N1991" t="str">
            <v>7791293051130</v>
          </cell>
        </row>
        <row r="1992">
          <cell r="A1992">
            <v>6467</v>
          </cell>
          <cell r="B1992" t="str">
            <v xml:space="preserve">Sin Indicar         </v>
          </cell>
          <cell r="D1992" t="str">
            <v xml:space="preserve">ALM  RANCHITO MANDIOCA 1X                         </v>
          </cell>
          <cell r="I1992">
            <v>2894.9250000000002</v>
          </cell>
          <cell r="N1992" t="str">
            <v>7791509000167</v>
          </cell>
        </row>
        <row r="1993">
          <cell r="A1993">
            <v>6468</v>
          </cell>
          <cell r="B1993">
            <v>765</v>
          </cell>
          <cell r="D1993" t="str">
            <v xml:space="preserve">CAEMB STA RITA MORCILLA x3u x KG                  </v>
          </cell>
          <cell r="I1993">
            <v>7015</v>
          </cell>
          <cell r="N1993" t="str">
            <v>2006468000000</v>
          </cell>
        </row>
        <row r="1994">
          <cell r="A1994">
            <v>6472</v>
          </cell>
          <cell r="B1994">
            <v>271</v>
          </cell>
          <cell r="D1994" t="str">
            <v xml:space="preserve">DESL LYSOFORM APC PINO 900X                       </v>
          </cell>
          <cell r="I1994">
            <v>4288.7</v>
          </cell>
          <cell r="N1994" t="str">
            <v>7790520016324</v>
          </cell>
        </row>
        <row r="1995">
          <cell r="A1995">
            <v>6473</v>
          </cell>
          <cell r="B1995">
            <v>7</v>
          </cell>
          <cell r="D1995" t="str">
            <v xml:space="preserve">INGB INGRESO agro guri RECORTE                    </v>
          </cell>
          <cell r="I1995">
            <v>9700</v>
          </cell>
          <cell r="N1995" t="str">
            <v>6473111111110</v>
          </cell>
        </row>
        <row r="1996">
          <cell r="A1996">
            <v>6475</v>
          </cell>
          <cell r="B1996">
            <v>155</v>
          </cell>
          <cell r="D1996" t="str">
            <v xml:space="preserve">ESP  D.ANCLAS VAIN LIQ 100X                       </v>
          </cell>
          <cell r="I1996">
            <v>1980.19</v>
          </cell>
          <cell r="N1996" t="str">
            <v>7792900092911</v>
          </cell>
        </row>
        <row r="1997">
          <cell r="A1997">
            <v>6481</v>
          </cell>
          <cell r="B1997">
            <v>277</v>
          </cell>
          <cell r="D1997" t="str">
            <v xml:space="preserve">DESL LYSOFORM FLORAL 4X                           </v>
          </cell>
          <cell r="I1997">
            <v>14418.71</v>
          </cell>
          <cell r="N1997" t="str">
            <v>7790520016386</v>
          </cell>
        </row>
        <row r="1998">
          <cell r="A1998">
            <v>6485</v>
          </cell>
          <cell r="B1998">
            <v>276</v>
          </cell>
          <cell r="D1998" t="str">
            <v xml:space="preserve">DESL LYSOFORM LAV 4X                              </v>
          </cell>
          <cell r="I1998">
            <v>14418.71</v>
          </cell>
          <cell r="N1998" t="str">
            <v>7790520016379</v>
          </cell>
        </row>
        <row r="1999">
          <cell r="A1999">
            <v>6489</v>
          </cell>
          <cell r="B1999">
            <v>423487</v>
          </cell>
          <cell r="D1999" t="str">
            <v xml:space="preserve">APER CAMPARI 450X                                 </v>
          </cell>
          <cell r="I1999">
            <v>7984.8059999999996</v>
          </cell>
          <cell r="N1999" t="str">
            <v>7791200000565</v>
          </cell>
        </row>
        <row r="2000">
          <cell r="A2000">
            <v>6495</v>
          </cell>
          <cell r="B2000">
            <v>26535</v>
          </cell>
          <cell r="D2000" t="str">
            <v xml:space="preserve">ACRO FRITOLIN OLIVA 120X                          </v>
          </cell>
          <cell r="I2000">
            <v>5364.5940000000001</v>
          </cell>
          <cell r="N2000" t="str">
            <v>7790070228680</v>
          </cell>
        </row>
        <row r="2001">
          <cell r="A2001">
            <v>6499</v>
          </cell>
          <cell r="B2001" t="str">
            <v xml:space="preserve">PT0667              </v>
          </cell>
          <cell r="D2001" t="str">
            <v xml:space="preserve">JARL ECOVITA BOT 800X                             </v>
          </cell>
          <cell r="I2001">
            <v>2264.848</v>
          </cell>
          <cell r="N2001" t="str">
            <v>7798124362250</v>
          </cell>
        </row>
        <row r="2002">
          <cell r="A2002">
            <v>6502</v>
          </cell>
          <cell r="B2002" t="str">
            <v xml:space="preserve">AP0371              </v>
          </cell>
          <cell r="D2002" t="str">
            <v xml:space="preserve">JABE PLUSB.RELAJ 120X                             </v>
          </cell>
          <cell r="I2002">
            <v>774.58199999999999</v>
          </cell>
          <cell r="N2002" t="str">
            <v>7790990586587</v>
          </cell>
        </row>
        <row r="2003">
          <cell r="A2003">
            <v>6503</v>
          </cell>
          <cell r="B2003">
            <v>51795</v>
          </cell>
          <cell r="D2003" t="str">
            <v xml:space="preserve">SIDR S.BRIONES 1888 BOTAN 750X                    </v>
          </cell>
          <cell r="I2003">
            <v>8599.99</v>
          </cell>
          <cell r="N2003" t="str">
            <v>7790119011242</v>
          </cell>
        </row>
        <row r="2004">
          <cell r="A2004">
            <v>6517</v>
          </cell>
          <cell r="B2004">
            <v>12903</v>
          </cell>
          <cell r="D2004" t="str">
            <v xml:space="preserve">CHOC AGUILA 70%CACAO 150X                         </v>
          </cell>
          <cell r="I2004">
            <v>12999.99</v>
          </cell>
          <cell r="N2004" t="str">
            <v>7790580124397</v>
          </cell>
        </row>
        <row r="2005">
          <cell r="A2005">
            <v>6524</v>
          </cell>
          <cell r="B2005">
            <v>49509</v>
          </cell>
          <cell r="D2005" t="str">
            <v xml:space="preserve">DETC MAGISTRAL ULTIR LIMON 1.4X                   </v>
          </cell>
          <cell r="I2005">
            <v>11349.63</v>
          </cell>
          <cell r="N2005" t="str">
            <v>7506339394757</v>
          </cell>
        </row>
        <row r="2006">
          <cell r="A2006">
            <v>6527</v>
          </cell>
          <cell r="B2006">
            <v>10</v>
          </cell>
          <cell r="D2006" t="str">
            <v xml:space="preserve">LEGU GARRIS. MAIZ PISING 400X                     </v>
          </cell>
          <cell r="I2006">
            <v>1074.02</v>
          </cell>
          <cell r="N2006" t="str">
            <v>7798089020066</v>
          </cell>
        </row>
        <row r="2007">
          <cell r="A2007">
            <v>6531</v>
          </cell>
          <cell r="B2007">
            <v>459</v>
          </cell>
          <cell r="D2007" t="str">
            <v xml:space="preserve">LAQU LA PAULINA UNT 4 QUESOS 190X                 </v>
          </cell>
          <cell r="I2007">
            <v>2239.8649999999998</v>
          </cell>
          <cell r="N2007" t="str">
            <v>7794990879823</v>
          </cell>
        </row>
        <row r="2008">
          <cell r="A2008">
            <v>6542</v>
          </cell>
          <cell r="B2008">
            <v>7704</v>
          </cell>
          <cell r="D2008" t="str">
            <v xml:space="preserve">LAQU ADLER SALAME 100X                            </v>
          </cell>
          <cell r="I2008">
            <v>2672.665</v>
          </cell>
          <cell r="N2008" t="str">
            <v>7791564012525</v>
          </cell>
        </row>
        <row r="2009">
          <cell r="A2009">
            <v>6545</v>
          </cell>
          <cell r="B2009">
            <v>13176</v>
          </cell>
          <cell r="D2009" t="str">
            <v xml:space="preserve">BIZC GODET CHOC 480X                              </v>
          </cell>
          <cell r="I2009">
            <v>4404.2640000000001</v>
          </cell>
          <cell r="N2009" t="str">
            <v>7790580626600</v>
          </cell>
        </row>
        <row r="2010">
          <cell r="A2010">
            <v>6554</v>
          </cell>
          <cell r="B2010">
            <v>67434449</v>
          </cell>
          <cell r="D2010" t="str">
            <v xml:space="preserve">FIJ  TRESEM GEL EXT FIRM 200X                     </v>
          </cell>
          <cell r="I2010">
            <v>246.65899999999999</v>
          </cell>
          <cell r="N2010" t="str">
            <v>7791520082005</v>
          </cell>
        </row>
        <row r="2011">
          <cell r="A2011">
            <v>6558</v>
          </cell>
          <cell r="B2011" t="str">
            <v xml:space="preserve">B09580              </v>
          </cell>
          <cell r="D2011" t="str">
            <v xml:space="preserve">CONF BARLCHE GARRAP MANI 80X                      </v>
          </cell>
          <cell r="I2011">
            <v>1149.616</v>
          </cell>
          <cell r="N2011" t="str">
            <v>7792430095802</v>
          </cell>
        </row>
        <row r="2012">
          <cell r="A2012">
            <v>6560</v>
          </cell>
          <cell r="B2012">
            <v>971</v>
          </cell>
          <cell r="D2012" t="str">
            <v xml:space="preserve">VINF FLICHMAN ROSE 750X                           </v>
          </cell>
          <cell r="I2012">
            <v>8095.3450000000003</v>
          </cell>
          <cell r="N2012" t="str">
            <v>7790470082769</v>
          </cell>
        </row>
        <row r="2013">
          <cell r="A2013">
            <v>6565</v>
          </cell>
          <cell r="B2013" t="str">
            <v xml:space="preserve">P0501               </v>
          </cell>
          <cell r="D2013" t="str">
            <v xml:space="preserve">INSU HERMETICO RECT 20LTS                         </v>
          </cell>
          <cell r="I2013">
            <v>387.44200000000001</v>
          </cell>
          <cell r="N2013" t="str">
            <v>6565111111112</v>
          </cell>
        </row>
        <row r="2014">
          <cell r="A2014">
            <v>6572</v>
          </cell>
          <cell r="B2014">
            <v>2340</v>
          </cell>
          <cell r="D2014" t="str">
            <v xml:space="preserve">FIQU PAULINA CHEDDAR X KG                         </v>
          </cell>
          <cell r="I2014">
            <v>15924.18</v>
          </cell>
          <cell r="N2014" t="str">
            <v>2006572000000</v>
          </cell>
        </row>
        <row r="2015">
          <cell r="A2015">
            <v>6573</v>
          </cell>
          <cell r="B2015">
            <v>11049</v>
          </cell>
          <cell r="D2015" t="str">
            <v xml:space="preserve">CAEMB PALADINI CHORIZ XKG                         </v>
          </cell>
          <cell r="I2015">
            <v>14565</v>
          </cell>
          <cell r="N2015" t="str">
            <v>2006573000000</v>
          </cell>
        </row>
        <row r="2016">
          <cell r="A2016">
            <v>6576</v>
          </cell>
          <cell r="B2016">
            <v>250</v>
          </cell>
          <cell r="D2016" t="str">
            <v xml:space="preserve">LIML HARPIC POWER PLUS FLOR 500ML                 </v>
          </cell>
          <cell r="I2016">
            <v>3614.6210000000001</v>
          </cell>
          <cell r="N2016" t="str">
            <v>7791130681414</v>
          </cell>
        </row>
        <row r="2017">
          <cell r="A2017">
            <v>6579</v>
          </cell>
          <cell r="B2017" t="str">
            <v xml:space="preserve">Sin Indicar         </v>
          </cell>
          <cell r="D2017" t="str">
            <v xml:space="preserve">COHI HIELO TEMPANO 2X                             </v>
          </cell>
          <cell r="I2017">
            <v>2232.1480000000001</v>
          </cell>
          <cell r="N2017" t="str">
            <v>2358789426589</v>
          </cell>
        </row>
        <row r="2018">
          <cell r="A2018">
            <v>6584</v>
          </cell>
          <cell r="B2018">
            <v>1250028</v>
          </cell>
          <cell r="D2018" t="str">
            <v xml:space="preserve">LUSZ WASSING BRIL MAG MARR 1X                     </v>
          </cell>
          <cell r="I2018">
            <v>4333.6329999999998</v>
          </cell>
          <cell r="N2018" t="str">
            <v>7793350992677</v>
          </cell>
        </row>
        <row r="2019">
          <cell r="A2019">
            <v>6587</v>
          </cell>
          <cell r="B2019">
            <v>12380782</v>
          </cell>
          <cell r="D2019" t="str">
            <v xml:space="preserve">CAFI NESCAFE GOLD ALTA RICA 100X                  </v>
          </cell>
          <cell r="I2019">
            <v>20225.3</v>
          </cell>
          <cell r="N2019" t="str">
            <v>7613036281911</v>
          </cell>
        </row>
        <row r="2020">
          <cell r="A2020">
            <v>6593</v>
          </cell>
          <cell r="B2020">
            <v>15214</v>
          </cell>
          <cell r="D2020" t="str">
            <v xml:space="preserve">CARA A.RELL MIEL 80X                              </v>
          </cell>
          <cell r="I2020">
            <v>1569.99</v>
          </cell>
          <cell r="N2020" t="str">
            <v>7790580152147</v>
          </cell>
        </row>
        <row r="2021">
          <cell r="A2021">
            <v>6594</v>
          </cell>
          <cell r="B2021">
            <v>100043</v>
          </cell>
          <cell r="D2021" t="str">
            <v xml:space="preserve">MACO TARAGUI MATEC DIAM S/ENS 100X                </v>
          </cell>
          <cell r="I2021">
            <v>6757.9309999999996</v>
          </cell>
          <cell r="N2021" t="str">
            <v>7790387000863</v>
          </cell>
        </row>
        <row r="2022">
          <cell r="A2022">
            <v>6598</v>
          </cell>
          <cell r="B2022">
            <v>763</v>
          </cell>
          <cell r="D2022" t="str">
            <v xml:space="preserve">FIAM CAGNOLI PANCETA AHUM X KG                    </v>
          </cell>
          <cell r="I2022">
            <v>20604.259999999998</v>
          </cell>
          <cell r="N2022" t="str">
            <v>2006598000000</v>
          </cell>
        </row>
        <row r="2023">
          <cell r="A2023">
            <v>6600</v>
          </cell>
          <cell r="B2023">
            <v>5027</v>
          </cell>
          <cell r="D2023" t="str">
            <v xml:space="preserve">CHOC CADBURY YOG FRUT 80X                         </v>
          </cell>
          <cell r="I2023">
            <v>6704.5410000000002</v>
          </cell>
          <cell r="N2023" t="str">
            <v>7791249020074</v>
          </cell>
        </row>
        <row r="2024">
          <cell r="A2024">
            <v>6601</v>
          </cell>
          <cell r="B2024" t="str">
            <v xml:space="preserve">E0251A              </v>
          </cell>
          <cell r="D2024" t="str">
            <v xml:space="preserve">INSU ASADERA ENLOZADA 35X45 1X                    </v>
          </cell>
          <cell r="I2024">
            <v>2677.3910000000001</v>
          </cell>
          <cell r="N2024" t="str">
            <v>6601111111117</v>
          </cell>
        </row>
        <row r="2025">
          <cell r="A2025">
            <v>6602</v>
          </cell>
          <cell r="B2025">
            <v>27903</v>
          </cell>
          <cell r="D2025" t="str">
            <v xml:space="preserve">VINF TRUMPETER RES. PINOT NOIR 750X               </v>
          </cell>
          <cell r="I2025">
            <v>12354</v>
          </cell>
          <cell r="N2025" t="str">
            <v>7790577040617</v>
          </cell>
        </row>
        <row r="2026">
          <cell r="A2026">
            <v>6611</v>
          </cell>
          <cell r="B2026">
            <v>921</v>
          </cell>
          <cell r="D2026" t="str">
            <v xml:space="preserve">ROLL COC ELEGNTE BCO 200P 1X                      </v>
          </cell>
          <cell r="I2026">
            <v>2468.4760000000001</v>
          </cell>
          <cell r="N2026" t="str">
            <v>7793344009206</v>
          </cell>
        </row>
        <row r="2027">
          <cell r="A2027">
            <v>6614</v>
          </cell>
          <cell r="B2027" t="str">
            <v xml:space="preserve">Sin Indicar         </v>
          </cell>
          <cell r="D2027" t="str">
            <v xml:space="preserve">ROTIF ENSALADA FIESTAS                            </v>
          </cell>
          <cell r="I2027">
            <v>16875</v>
          </cell>
          <cell r="N2027" t="str">
            <v>2006614000000</v>
          </cell>
        </row>
        <row r="2028">
          <cell r="A2028">
            <v>6617</v>
          </cell>
          <cell r="B2028">
            <v>3993</v>
          </cell>
          <cell r="D2028" t="str">
            <v xml:space="preserve">JUGN CEPITA MZNA 1X                               </v>
          </cell>
          <cell r="I2028">
            <v>2465.1120000000001</v>
          </cell>
          <cell r="N2028" t="str">
            <v>7790895064340</v>
          </cell>
        </row>
        <row r="2029">
          <cell r="A2029">
            <v>6618</v>
          </cell>
          <cell r="B2029">
            <v>42101</v>
          </cell>
          <cell r="D2029" t="str">
            <v xml:space="preserve">VINF ELEMENTOS C.SAUV. 750X                       </v>
          </cell>
          <cell r="I2029">
            <v>4970.5590000000002</v>
          </cell>
          <cell r="N2029" t="str">
            <v>7790189121018</v>
          </cell>
        </row>
        <row r="2030">
          <cell r="A2030">
            <v>6619</v>
          </cell>
          <cell r="B2030">
            <v>42102</v>
          </cell>
          <cell r="D2030" t="str">
            <v xml:space="preserve">VINF ELEMENTOS MALBEC 750X                        </v>
          </cell>
          <cell r="I2030">
            <v>4970.5590000000002</v>
          </cell>
          <cell r="N2030" t="str">
            <v>7790189121025</v>
          </cell>
        </row>
        <row r="2031">
          <cell r="A2031">
            <v>6621</v>
          </cell>
          <cell r="B2031" t="str">
            <v xml:space="preserve">Sin Indicar         </v>
          </cell>
          <cell r="D2031" t="str">
            <v xml:space="preserve">HART FLORENCIA 4/0 1X                             </v>
          </cell>
          <cell r="I2031">
            <v>1225.8599999999999</v>
          </cell>
          <cell r="N2031" t="str">
            <v>7797237000080</v>
          </cell>
        </row>
        <row r="2032">
          <cell r="A2032">
            <v>6623</v>
          </cell>
          <cell r="B2032" t="str">
            <v xml:space="preserve">B08641              </v>
          </cell>
          <cell r="D2032" t="str">
            <v xml:space="preserve">CONF BARLCHE GARRAP MANI 100X                     </v>
          </cell>
          <cell r="I2032">
            <v>1281.8330000000001</v>
          </cell>
          <cell r="N2032" t="str">
            <v>7792430411114</v>
          </cell>
        </row>
        <row r="2033">
          <cell r="A2033">
            <v>6626</v>
          </cell>
          <cell r="B2033">
            <v>10928</v>
          </cell>
          <cell r="D2033" t="str">
            <v xml:space="preserve">CHAP MUMM CUVEE RES ROSE. 750X                    </v>
          </cell>
          <cell r="I2033">
            <v>11894.67</v>
          </cell>
          <cell r="N2033" t="str">
            <v>7791580674086</v>
          </cell>
        </row>
        <row r="2034">
          <cell r="A2034">
            <v>6628</v>
          </cell>
          <cell r="B2034" t="str">
            <v xml:space="preserve">VER6628             </v>
          </cell>
          <cell r="D2034" t="str">
            <v xml:space="preserve">VERD MORRON AMARILLO XKG                          </v>
          </cell>
          <cell r="I2034">
            <v>7607.9250000000002</v>
          </cell>
          <cell r="N2034" t="str">
            <v>2006628000000</v>
          </cell>
        </row>
        <row r="2035">
          <cell r="A2035">
            <v>6630</v>
          </cell>
          <cell r="B2035" t="str">
            <v xml:space="preserve">AG00008             </v>
          </cell>
          <cell r="D2035" t="str">
            <v xml:space="preserve">INSU CUCHARA GUISERA MGO LGO 1X                   </v>
          </cell>
          <cell r="I2035">
            <v>253.66399999999999</v>
          </cell>
          <cell r="N2035" t="str">
            <v>6630111111117</v>
          </cell>
        </row>
        <row r="2036">
          <cell r="A2036">
            <v>6631</v>
          </cell>
          <cell r="B2036">
            <v>57073001</v>
          </cell>
          <cell r="D2036" t="str">
            <v xml:space="preserve">DESL ESENCIAL PINO 900X                           </v>
          </cell>
          <cell r="I2036">
            <v>1181.5309999999999</v>
          </cell>
          <cell r="N2036" t="str">
            <v>7797470133354</v>
          </cell>
        </row>
        <row r="2037">
          <cell r="A2037">
            <v>6632</v>
          </cell>
          <cell r="B2037">
            <v>57073006</v>
          </cell>
          <cell r="D2037" t="str">
            <v xml:space="preserve">DESL ESENCIAL F.TROP 900X                         </v>
          </cell>
          <cell r="I2037">
            <v>1181.5309999999999</v>
          </cell>
          <cell r="N2037" t="str">
            <v>7797470133385</v>
          </cell>
        </row>
        <row r="2038">
          <cell r="A2038">
            <v>6633</v>
          </cell>
          <cell r="B2038">
            <v>57073005</v>
          </cell>
          <cell r="D2038" t="str">
            <v xml:space="preserve">DESL ESENCIAL FR.MAR 900X                         </v>
          </cell>
          <cell r="I2038">
            <v>1181.5309999999999</v>
          </cell>
          <cell r="N2038" t="str">
            <v>7797470133408</v>
          </cell>
        </row>
        <row r="2039">
          <cell r="A2039">
            <v>6634</v>
          </cell>
          <cell r="B2039">
            <v>57073004</v>
          </cell>
          <cell r="D2039" t="str">
            <v xml:space="preserve">DESL ESENCIAL BEBE 900X                           </v>
          </cell>
          <cell r="I2039">
            <v>1181.5309999999999</v>
          </cell>
          <cell r="N2039" t="str">
            <v>7797470133415</v>
          </cell>
        </row>
        <row r="2040">
          <cell r="A2040">
            <v>6638</v>
          </cell>
          <cell r="B2040">
            <v>212175</v>
          </cell>
          <cell r="D2040" t="str">
            <v xml:space="preserve">FIAM FOX ARROLLADO POLLO XKG                      </v>
          </cell>
          <cell r="I2040">
            <v>7491.2309999999998</v>
          </cell>
          <cell r="N2040" t="str">
            <v>2006638000000</v>
          </cell>
        </row>
        <row r="2041">
          <cell r="A2041">
            <v>6641</v>
          </cell>
          <cell r="B2041">
            <v>347</v>
          </cell>
          <cell r="D2041" t="str">
            <v xml:space="preserve">DESD LYSOFORM AERO CITRICO 360X                   </v>
          </cell>
          <cell r="I2041">
            <v>5690.3180000000002</v>
          </cell>
          <cell r="N2041" t="str">
            <v>7790520985941</v>
          </cell>
        </row>
        <row r="2042">
          <cell r="A2042">
            <v>6643</v>
          </cell>
          <cell r="B2042">
            <v>69711955</v>
          </cell>
          <cell r="D2042" t="str">
            <v xml:space="preserve">DETC ALA ULT OCEANO 300X                          </v>
          </cell>
          <cell r="I2042">
            <v>1720.3779999999999</v>
          </cell>
          <cell r="N2042" t="str">
            <v>7791290787964</v>
          </cell>
        </row>
        <row r="2043">
          <cell r="A2043">
            <v>6644</v>
          </cell>
          <cell r="B2043">
            <v>9993</v>
          </cell>
          <cell r="D2043" t="str">
            <v xml:space="preserve">GILL  MAQ MACH 3 CAB FIJ 1X                       </v>
          </cell>
          <cell r="I2043">
            <v>5135.2879999999996</v>
          </cell>
          <cell r="N2043" t="str">
            <v>7506339399523</v>
          </cell>
        </row>
        <row r="2044">
          <cell r="A2044">
            <v>6653</v>
          </cell>
          <cell r="B2044">
            <v>13143</v>
          </cell>
          <cell r="D2044" t="str">
            <v xml:space="preserve">MERM L CAMP.NARANJA 454X                          </v>
          </cell>
          <cell r="I2044">
            <v>4238.5559999999996</v>
          </cell>
          <cell r="N2044" t="str">
            <v>7793360802300</v>
          </cell>
        </row>
        <row r="2045">
          <cell r="A2045">
            <v>6662</v>
          </cell>
          <cell r="B2045">
            <v>57073002</v>
          </cell>
          <cell r="D2045" t="str">
            <v xml:space="preserve">DESL ESENCIAL LIMON 900X                          </v>
          </cell>
          <cell r="I2045">
            <v>1181.5309999999999</v>
          </cell>
          <cell r="N2045" t="str">
            <v>7797470133361</v>
          </cell>
        </row>
        <row r="2046">
          <cell r="A2046">
            <v>6664</v>
          </cell>
          <cell r="B2046">
            <v>5429</v>
          </cell>
          <cell r="D2046" t="str">
            <v xml:space="preserve">CARA BILLKN GOMIT YOGHURT 30X                     </v>
          </cell>
          <cell r="I2046">
            <v>769.99</v>
          </cell>
          <cell r="N2046" t="str">
            <v>7798186034928</v>
          </cell>
        </row>
        <row r="2047">
          <cell r="A2047">
            <v>6670</v>
          </cell>
          <cell r="B2047">
            <v>74709</v>
          </cell>
          <cell r="D2047" t="str">
            <v xml:space="preserve">ESPL DADA DULCE. LATA 355X                        </v>
          </cell>
          <cell r="I2047">
            <v>2730.9090000000001</v>
          </cell>
          <cell r="N2047" t="str">
            <v>7791540051838</v>
          </cell>
        </row>
        <row r="2048">
          <cell r="A2048">
            <v>6674</v>
          </cell>
          <cell r="B2048">
            <v>2344</v>
          </cell>
          <cell r="D2048" t="str">
            <v xml:space="preserve">SUAV WOOLITE LIQ WHITE D/P 450X                   </v>
          </cell>
          <cell r="I2048">
            <v>2510.7800000000002</v>
          </cell>
          <cell r="N2048" t="str">
            <v>7791130001595</v>
          </cell>
        </row>
        <row r="2049">
          <cell r="A2049">
            <v>6676</v>
          </cell>
          <cell r="B2049">
            <v>1981</v>
          </cell>
          <cell r="D2049" t="str">
            <v xml:space="preserve">TALC VERITAS MUJER 120X                           </v>
          </cell>
          <cell r="I2049">
            <v>2490.67</v>
          </cell>
          <cell r="N2049" t="str">
            <v>7791520009682</v>
          </cell>
        </row>
        <row r="2050">
          <cell r="A2050">
            <v>6682</v>
          </cell>
          <cell r="B2050">
            <v>251</v>
          </cell>
          <cell r="D2050" t="str">
            <v xml:space="preserve">APRE ROBIN GAT 500X                               </v>
          </cell>
          <cell r="I2050">
            <v>4550.9269999999997</v>
          </cell>
          <cell r="N2050" t="str">
            <v>7791130001137</v>
          </cell>
        </row>
        <row r="2051">
          <cell r="A2051">
            <v>6699</v>
          </cell>
          <cell r="B2051">
            <v>111718</v>
          </cell>
          <cell r="D2051" t="str">
            <v xml:space="preserve">DURA MOLTO 820X                                   </v>
          </cell>
          <cell r="I2051">
            <v>2735.81</v>
          </cell>
          <cell r="N2051" t="str">
            <v>7798138551961</v>
          </cell>
        </row>
        <row r="2052">
          <cell r="A2052">
            <v>6700</v>
          </cell>
          <cell r="B2052">
            <v>420187</v>
          </cell>
          <cell r="D2052" t="str">
            <v xml:space="preserve">DULV MOLTO COCT.FRUT 820X                         </v>
          </cell>
          <cell r="I2052">
            <v>3781.0079999999998</v>
          </cell>
          <cell r="N2052" t="str">
            <v>7798138551985</v>
          </cell>
        </row>
        <row r="2053">
          <cell r="A2053">
            <v>6702</v>
          </cell>
          <cell r="B2053">
            <v>190</v>
          </cell>
          <cell r="D2053" t="str">
            <v xml:space="preserve">FIQT SERENISIMA CREMON DOBLE TRZ 500X             </v>
          </cell>
          <cell r="I2053">
            <v>15720.62</v>
          </cell>
          <cell r="N2053" t="str">
            <v>2006702000000</v>
          </cell>
        </row>
        <row r="2054">
          <cell r="A2054">
            <v>6703</v>
          </cell>
          <cell r="B2054">
            <v>494375</v>
          </cell>
          <cell r="D2054" t="str">
            <v xml:space="preserve">PURE MOLTO 520X                                   </v>
          </cell>
          <cell r="I2054">
            <v>927.92200000000003</v>
          </cell>
          <cell r="N2054" t="str">
            <v>7791579001132</v>
          </cell>
        </row>
        <row r="2055">
          <cell r="A2055">
            <v>6712</v>
          </cell>
          <cell r="B2055" t="str">
            <v xml:space="preserve">CL0065              </v>
          </cell>
          <cell r="D2055" t="str">
            <v xml:space="preserve">LIML AYUDIN ANTIH RAIZ GAT 500X                   </v>
          </cell>
          <cell r="I2055">
            <v>5839.8710000000001</v>
          </cell>
          <cell r="N2055" t="str">
            <v>7793253169091</v>
          </cell>
        </row>
        <row r="2056">
          <cell r="A2056">
            <v>6714</v>
          </cell>
          <cell r="B2056">
            <v>68848196</v>
          </cell>
          <cell r="D2056" t="str">
            <v xml:space="preserve">JARL SKIP DILUIR BOT 500X                         </v>
          </cell>
          <cell r="I2056">
            <v>11598.05</v>
          </cell>
          <cell r="N2056" t="str">
            <v>7891150067738</v>
          </cell>
        </row>
        <row r="2057">
          <cell r="A2057">
            <v>6720</v>
          </cell>
          <cell r="B2057">
            <v>4226</v>
          </cell>
          <cell r="D2057" t="str">
            <v xml:space="preserve">AGUS AQUARIUS LIMONADA 1.5X                       </v>
          </cell>
          <cell r="I2057">
            <v>2465.1120000000001</v>
          </cell>
          <cell r="N2057" t="str">
            <v>7790895008498</v>
          </cell>
        </row>
        <row r="2058">
          <cell r="A2058">
            <v>6722</v>
          </cell>
          <cell r="B2058">
            <v>7030</v>
          </cell>
          <cell r="D2058" t="str">
            <v xml:space="preserve">CER1 QUILMES STOUT RET 1X                         </v>
          </cell>
          <cell r="I2058">
            <v>3557.768</v>
          </cell>
          <cell r="N2058" t="str">
            <v>7792798007400</v>
          </cell>
        </row>
        <row r="2059">
          <cell r="A2059">
            <v>6724</v>
          </cell>
          <cell r="B2059" t="str">
            <v xml:space="preserve">FRU6724             </v>
          </cell>
          <cell r="D2059" t="str">
            <v xml:space="preserve">FRUT FRUTILLA BANDEJA 1X                          </v>
          </cell>
          <cell r="I2059">
            <v>3536</v>
          </cell>
          <cell r="N2059" t="str">
            <v>2006724000000</v>
          </cell>
        </row>
        <row r="2060">
          <cell r="A2060">
            <v>6725</v>
          </cell>
          <cell r="B2060">
            <v>50880</v>
          </cell>
          <cell r="D2060" t="str">
            <v xml:space="preserve">MACO N.GAUCHA 25X                                 </v>
          </cell>
          <cell r="I2060">
            <v>1027.0029999999999</v>
          </cell>
          <cell r="N2060" t="str">
            <v>7790070508805</v>
          </cell>
        </row>
        <row r="2061">
          <cell r="A2061">
            <v>6727</v>
          </cell>
          <cell r="B2061">
            <v>30980</v>
          </cell>
          <cell r="D2061" t="str">
            <v xml:space="preserve">TALC VERITAS CLASICO 120X                         </v>
          </cell>
          <cell r="I2061">
            <v>2490.67</v>
          </cell>
          <cell r="N2061" t="str">
            <v>7791520009675</v>
          </cell>
        </row>
        <row r="2062">
          <cell r="A2062">
            <v>6729</v>
          </cell>
          <cell r="B2062">
            <v>22057</v>
          </cell>
          <cell r="D2062" t="str">
            <v xml:space="preserve">DESL PINOLUZ PINO 900X                            </v>
          </cell>
          <cell r="I2062">
            <v>2415.1219999999998</v>
          </cell>
          <cell r="N2062" t="str">
            <v>7793253603311</v>
          </cell>
        </row>
        <row r="2063">
          <cell r="A2063">
            <v>6730</v>
          </cell>
          <cell r="B2063" t="str">
            <v xml:space="preserve">Sin Indicar         </v>
          </cell>
          <cell r="D2063" t="str">
            <v xml:space="preserve">CAVE ALAS DE POLLO                                </v>
          </cell>
          <cell r="I2063">
            <v>3353</v>
          </cell>
          <cell r="N2063" t="str">
            <v>2006730000000</v>
          </cell>
        </row>
        <row r="2064">
          <cell r="A2064">
            <v>6731</v>
          </cell>
          <cell r="B2064">
            <v>982</v>
          </cell>
          <cell r="D2064" t="str">
            <v xml:space="preserve">TALC VERITAS HOMBRE 120X                          </v>
          </cell>
          <cell r="I2064">
            <v>2490.67</v>
          </cell>
          <cell r="N2064" t="str">
            <v>7791520009699</v>
          </cell>
        </row>
        <row r="2065">
          <cell r="A2065">
            <v>6732</v>
          </cell>
          <cell r="B2065" t="str">
            <v xml:space="preserve">Sin Indicar         </v>
          </cell>
          <cell r="D2065" t="str">
            <v xml:space="preserve">CAVE CARCAZA DE POLLO                             </v>
          </cell>
          <cell r="I2065">
            <v>2375</v>
          </cell>
          <cell r="N2065" t="str">
            <v>2006732000000</v>
          </cell>
        </row>
        <row r="2066">
          <cell r="A2066">
            <v>6736</v>
          </cell>
          <cell r="B2066" t="str">
            <v xml:space="preserve">Sin Indicar         </v>
          </cell>
          <cell r="D2066" t="str">
            <v xml:space="preserve">CAVE MENUDOS DE POLLO                             </v>
          </cell>
          <cell r="I2066">
            <v>3135</v>
          </cell>
          <cell r="N2066" t="str">
            <v>2006736000000</v>
          </cell>
        </row>
        <row r="2067">
          <cell r="A2067">
            <v>6737</v>
          </cell>
          <cell r="B2067" t="str">
            <v xml:space="preserve">Sin Indica          </v>
          </cell>
          <cell r="D2067" t="str">
            <v xml:space="preserve">ROTI S SANDWICH MIGA JAMON Y QUESO X3             </v>
          </cell>
          <cell r="I2067">
            <v>3749.9989999999998</v>
          </cell>
          <cell r="N2067" t="str">
            <v>2006737000000</v>
          </cell>
        </row>
        <row r="2068">
          <cell r="A2068">
            <v>6738</v>
          </cell>
          <cell r="B2068" t="str">
            <v xml:space="preserve">P8006               </v>
          </cell>
          <cell r="D2068" t="str">
            <v xml:space="preserve">CAVE PATA MUSLO DE POLLO x kg Avicola             </v>
          </cell>
          <cell r="I2068">
            <v>4700</v>
          </cell>
          <cell r="N2068" t="str">
            <v>2006738000000</v>
          </cell>
        </row>
        <row r="2069">
          <cell r="A2069">
            <v>6741</v>
          </cell>
          <cell r="B2069" t="str">
            <v xml:space="preserve">Sin Indicar         </v>
          </cell>
          <cell r="D2069" t="str">
            <v xml:space="preserve">CAVE PECHUGA DE POLLO                             </v>
          </cell>
          <cell r="I2069">
            <v>9819</v>
          </cell>
          <cell r="N2069" t="str">
            <v>2006741000000</v>
          </cell>
        </row>
        <row r="2070">
          <cell r="A2070">
            <v>6742</v>
          </cell>
          <cell r="B2070" t="str">
            <v xml:space="preserve">P8003               </v>
          </cell>
          <cell r="D2070" t="str">
            <v xml:space="preserve">CAVE POLLO x kg Avicola                           </v>
          </cell>
          <cell r="I2070">
            <v>4859</v>
          </cell>
          <cell r="N2070" t="str">
            <v>2006742000000</v>
          </cell>
        </row>
        <row r="2071">
          <cell r="A2071">
            <v>6746</v>
          </cell>
          <cell r="B2071">
            <v>4713</v>
          </cell>
          <cell r="D2071" t="str">
            <v xml:space="preserve">CARA ARCOR RELLENOS FRUT(135) 810X                </v>
          </cell>
          <cell r="I2071">
            <v>99.99</v>
          </cell>
          <cell r="N2071" t="str">
            <v>7790580471309</v>
          </cell>
        </row>
        <row r="2072">
          <cell r="A2072">
            <v>6748</v>
          </cell>
          <cell r="B2072" t="str">
            <v xml:space="preserve">Sin Indicar         </v>
          </cell>
          <cell r="D2072" t="str">
            <v xml:space="preserve">CAVE SUPREMA DE POLLO                             </v>
          </cell>
          <cell r="I2072">
            <v>8500</v>
          </cell>
          <cell r="N2072" t="str">
            <v>2006748000000</v>
          </cell>
        </row>
        <row r="2073">
          <cell r="A2073">
            <v>6749</v>
          </cell>
          <cell r="B2073">
            <v>22478</v>
          </cell>
          <cell r="D2073" t="str">
            <v xml:space="preserve">VINF D.ROBINO C.SAUV. 750X                        </v>
          </cell>
          <cell r="I2073">
            <v>7056.6809999999996</v>
          </cell>
          <cell r="N2073" t="str">
            <v>7790717151074</v>
          </cell>
        </row>
        <row r="2074">
          <cell r="A2074">
            <v>6750</v>
          </cell>
          <cell r="B2074">
            <v>5879</v>
          </cell>
          <cell r="D2074" t="str">
            <v xml:space="preserve">HUEV A.BONOBON LECHE 55X                          </v>
          </cell>
          <cell r="I2074">
            <v>9499</v>
          </cell>
          <cell r="N2074" t="str">
            <v>7790580587901</v>
          </cell>
        </row>
        <row r="2075">
          <cell r="A2075">
            <v>6751</v>
          </cell>
          <cell r="B2075" t="str">
            <v xml:space="preserve">2372-22             </v>
          </cell>
          <cell r="D2075" t="str">
            <v xml:space="preserve">VINF DVCATENA RED BLEND CB-MB 750X                </v>
          </cell>
          <cell r="I2075">
            <v>20033.990000000002</v>
          </cell>
          <cell r="N2075" t="str">
            <v>7794450090492</v>
          </cell>
        </row>
        <row r="2076">
          <cell r="A2076">
            <v>6756</v>
          </cell>
          <cell r="B2076">
            <v>17</v>
          </cell>
          <cell r="D2076" t="str">
            <v xml:space="preserve">LEGU LA EGIP.LENTEJAS 400X                        </v>
          </cell>
          <cell r="I2076">
            <v>2242.3490000000002</v>
          </cell>
          <cell r="N2076" t="str">
            <v>7790681002037</v>
          </cell>
        </row>
        <row r="2077">
          <cell r="A2077">
            <v>6760</v>
          </cell>
          <cell r="B2077">
            <v>68721103</v>
          </cell>
          <cell r="D2077" t="str">
            <v xml:space="preserve">SHAM DOVE HIDRAT INTENS 400X                      </v>
          </cell>
          <cell r="I2077">
            <v>8190.6959999999999</v>
          </cell>
          <cell r="N2077" t="str">
            <v>7891150050488</v>
          </cell>
        </row>
        <row r="2078">
          <cell r="A2078">
            <v>6763</v>
          </cell>
          <cell r="B2078">
            <v>495</v>
          </cell>
          <cell r="D2078" t="str">
            <v xml:space="preserve">INSU SAL FINA DOS ANCLAS SOBRE 0.5X               </v>
          </cell>
          <cell r="I2078">
            <v>16230.14</v>
          </cell>
          <cell r="N2078" t="str">
            <v>7792900638119</v>
          </cell>
        </row>
        <row r="2079">
          <cell r="A2079">
            <v>6767</v>
          </cell>
          <cell r="B2079">
            <v>983</v>
          </cell>
          <cell r="D2079" t="str">
            <v xml:space="preserve">TALC VERITAS FRESCO 120X                          </v>
          </cell>
          <cell r="I2079">
            <v>2490.67</v>
          </cell>
          <cell r="N2079" t="str">
            <v>7791520009705</v>
          </cell>
        </row>
        <row r="2080">
          <cell r="A2080">
            <v>6779</v>
          </cell>
          <cell r="B2080" t="str">
            <v xml:space="preserve">Sin Indicar         </v>
          </cell>
          <cell r="D2080" t="str">
            <v xml:space="preserve">ROTI MILA DE BERENJENA                            </v>
          </cell>
          <cell r="I2080">
            <v>17000</v>
          </cell>
          <cell r="N2080" t="str">
            <v>2006779000000</v>
          </cell>
        </row>
        <row r="2081">
          <cell r="A2081">
            <v>6780</v>
          </cell>
          <cell r="B2081">
            <v>0</v>
          </cell>
          <cell r="D2081" t="str">
            <v xml:space="preserve">ROTI WOK DE CARNE Y VERDURAS                      </v>
          </cell>
          <cell r="I2081">
            <v>16440</v>
          </cell>
          <cell r="N2081" t="str">
            <v>2006780000000</v>
          </cell>
        </row>
        <row r="2082">
          <cell r="A2082">
            <v>6785</v>
          </cell>
          <cell r="B2082">
            <v>100062</v>
          </cell>
          <cell r="D2082" t="str">
            <v xml:space="preserve">MACO UNION S/ENS 50X                              </v>
          </cell>
          <cell r="I2082">
            <v>3348.14</v>
          </cell>
          <cell r="N2082" t="str">
            <v>7790387231274</v>
          </cell>
        </row>
        <row r="2083">
          <cell r="A2083">
            <v>6786</v>
          </cell>
          <cell r="B2083">
            <v>14409</v>
          </cell>
          <cell r="D2083" t="str">
            <v xml:space="preserve">GALS B.TRAVIATA 505X                              </v>
          </cell>
          <cell r="I2083">
            <v>3298.442</v>
          </cell>
          <cell r="N2083" t="str">
            <v>7790040872400</v>
          </cell>
        </row>
        <row r="2084">
          <cell r="A2084">
            <v>6787</v>
          </cell>
          <cell r="B2084">
            <v>5776</v>
          </cell>
          <cell r="D2084" t="str">
            <v xml:space="preserve">HUEV A.BONOBON LECHE 110X                         </v>
          </cell>
          <cell r="I2084">
            <v>15999</v>
          </cell>
          <cell r="N2084" t="str">
            <v>7790580587802</v>
          </cell>
        </row>
        <row r="2085">
          <cell r="A2085">
            <v>6788</v>
          </cell>
          <cell r="B2085">
            <v>984</v>
          </cell>
          <cell r="D2085" t="str">
            <v xml:space="preserve">TALC VERITAS PEDICO 120X                          </v>
          </cell>
          <cell r="I2085">
            <v>2794.4969999999998</v>
          </cell>
          <cell r="N2085" t="str">
            <v>7791520009712</v>
          </cell>
        </row>
        <row r="2086">
          <cell r="A2086">
            <v>6789</v>
          </cell>
          <cell r="B2086">
            <v>68918181</v>
          </cell>
          <cell r="D2086" t="str">
            <v xml:space="preserve">ACON DOVE RECON COMPL 400X                        </v>
          </cell>
          <cell r="I2086">
            <v>8190.6959999999999</v>
          </cell>
          <cell r="N2086" t="str">
            <v>7791293029795</v>
          </cell>
        </row>
        <row r="2087">
          <cell r="A2087">
            <v>6791</v>
          </cell>
          <cell r="B2087">
            <v>5775</v>
          </cell>
          <cell r="D2087" t="str">
            <v xml:space="preserve">HUEV A.BONOBON BCO 110X                           </v>
          </cell>
          <cell r="I2087">
            <v>15999</v>
          </cell>
          <cell r="N2087" t="str">
            <v>7790580434007</v>
          </cell>
        </row>
        <row r="2088">
          <cell r="A2088">
            <v>6797</v>
          </cell>
          <cell r="B2088" t="str">
            <v xml:space="preserve">Sin indicar         </v>
          </cell>
          <cell r="D2088" t="str">
            <v xml:space="preserve">ENV  ENVASE CERVEZA RET                           </v>
          </cell>
          <cell r="I2088">
            <v>100</v>
          </cell>
          <cell r="N2088" t="str">
            <v>6797111111117</v>
          </cell>
        </row>
        <row r="2089">
          <cell r="A2089">
            <v>6798</v>
          </cell>
          <cell r="B2089">
            <v>121</v>
          </cell>
          <cell r="D2089" t="str">
            <v xml:space="preserve">INSU CREMA LECH TONUTTI X KG                      </v>
          </cell>
          <cell r="I2089">
            <v>8120.0020000000004</v>
          </cell>
          <cell r="N2089" t="str">
            <v>6798111111114</v>
          </cell>
        </row>
        <row r="2090">
          <cell r="A2090">
            <v>6799</v>
          </cell>
          <cell r="B2090">
            <v>82983</v>
          </cell>
          <cell r="D2090" t="str">
            <v xml:space="preserve">DROL NIVEA MEN SENS PROT BOL 50X                  </v>
          </cell>
          <cell r="I2090">
            <v>1719.789</v>
          </cell>
          <cell r="N2090" t="str">
            <v>4005808257621</v>
          </cell>
        </row>
        <row r="2091">
          <cell r="A2091">
            <v>6803</v>
          </cell>
          <cell r="B2091">
            <v>331</v>
          </cell>
          <cell r="D2091" t="str">
            <v xml:space="preserve">GAS  COCA COLA ORIG PET 3X                        </v>
          </cell>
          <cell r="I2091">
            <v>5650.2150000000001</v>
          </cell>
          <cell r="N2091" t="str">
            <v>7790895006418</v>
          </cell>
        </row>
        <row r="2092">
          <cell r="A2092">
            <v>6804</v>
          </cell>
          <cell r="B2092">
            <v>12397</v>
          </cell>
          <cell r="D2092" t="str">
            <v xml:space="preserve">VINF E.BUSTOS DULCE BCO. 750X                     </v>
          </cell>
          <cell r="I2092">
            <v>5413.1379999999999</v>
          </cell>
          <cell r="N2092" t="str">
            <v>7798141877638</v>
          </cell>
        </row>
        <row r="2093">
          <cell r="A2093">
            <v>6805</v>
          </cell>
          <cell r="B2093">
            <v>12376</v>
          </cell>
          <cell r="D2093" t="str">
            <v xml:space="preserve">VINF E.BUSTOS MALBEC 750X                         </v>
          </cell>
          <cell r="I2093">
            <v>5413.1379999999999</v>
          </cell>
          <cell r="N2093" t="str">
            <v>7798141877362</v>
          </cell>
        </row>
        <row r="2094">
          <cell r="A2094">
            <v>6809</v>
          </cell>
          <cell r="B2094">
            <v>22459</v>
          </cell>
          <cell r="D2094" t="str">
            <v xml:space="preserve">VINF D.ROBINO MALBEC 750X                         </v>
          </cell>
          <cell r="I2094">
            <v>7056.6809999999996</v>
          </cell>
          <cell r="N2094" t="str">
            <v>7790717151135</v>
          </cell>
        </row>
        <row r="2095">
          <cell r="A2095">
            <v>6819</v>
          </cell>
          <cell r="B2095">
            <v>13609</v>
          </cell>
          <cell r="D2095" t="str">
            <v xml:space="preserve">GALS A.HOGARENAS MIX CEREAL 185                   </v>
          </cell>
          <cell r="I2095">
            <v>1639.299</v>
          </cell>
          <cell r="N2095" t="str">
            <v>7790040566903</v>
          </cell>
        </row>
        <row r="2096">
          <cell r="A2096">
            <v>6821</v>
          </cell>
          <cell r="B2096">
            <v>68639544</v>
          </cell>
          <cell r="D2096" t="str">
            <v xml:space="preserve">SUAV VIVERE VIOLETA D/P 900X                      </v>
          </cell>
          <cell r="I2096">
            <v>2567.2339999999999</v>
          </cell>
          <cell r="N2096" t="str">
            <v>7791290784499</v>
          </cell>
        </row>
        <row r="2097">
          <cell r="A2097">
            <v>6827</v>
          </cell>
          <cell r="B2097">
            <v>84163162</v>
          </cell>
          <cell r="D2097" t="str">
            <v xml:space="preserve">CREM PONDS REJUV DIA 100X                         </v>
          </cell>
          <cell r="I2097">
            <v>6536.9070000000002</v>
          </cell>
          <cell r="N2097" t="str">
            <v>7501056330491</v>
          </cell>
        </row>
        <row r="2098">
          <cell r="A2098">
            <v>6832</v>
          </cell>
          <cell r="B2098" t="str">
            <v xml:space="preserve">335-23              </v>
          </cell>
          <cell r="D2098" t="str">
            <v xml:space="preserve">VINF ALAMOS C.SAUV. 750X                          </v>
          </cell>
          <cell r="I2098">
            <v>9827.9889999999996</v>
          </cell>
          <cell r="N2098" t="str">
            <v>7794450008060</v>
          </cell>
        </row>
        <row r="2099">
          <cell r="A2099">
            <v>6840</v>
          </cell>
          <cell r="B2099" t="str">
            <v xml:space="preserve">D5PM                </v>
          </cell>
          <cell r="D2099" t="str">
            <v xml:space="preserve">INSU RC CAJA PIZZA 1X                             </v>
          </cell>
          <cell r="I2099">
            <v>307.24299999999999</v>
          </cell>
          <cell r="N2099" t="str">
            <v>6840111111110</v>
          </cell>
        </row>
        <row r="2100">
          <cell r="A2100">
            <v>6841</v>
          </cell>
          <cell r="B2100">
            <v>13225</v>
          </cell>
          <cell r="D2100" t="str">
            <v xml:space="preserve">MERM ARCOR DIET FRUTILLA 390X                     </v>
          </cell>
          <cell r="I2100">
            <v>5113.0690000000004</v>
          </cell>
          <cell r="N2100" t="str">
            <v>7790580511708</v>
          </cell>
        </row>
        <row r="2101">
          <cell r="A2101">
            <v>6845</v>
          </cell>
          <cell r="B2101">
            <v>1040005</v>
          </cell>
          <cell r="D2101" t="str">
            <v xml:space="preserve">CAMA SUPERBE PULPO X KG                           </v>
          </cell>
          <cell r="I2101">
            <v>59895</v>
          </cell>
          <cell r="N2101" t="str">
            <v>2006845000000</v>
          </cell>
        </row>
        <row r="2102">
          <cell r="A2102">
            <v>6854</v>
          </cell>
          <cell r="B2102">
            <v>61529</v>
          </cell>
          <cell r="D2102" t="str">
            <v xml:space="preserve">SUAV ECOVITA ORQUIDEAS D/P 900X                   </v>
          </cell>
          <cell r="I2102">
            <v>2464.4250000000002</v>
          </cell>
          <cell r="N2102" t="str">
            <v>7798124361529</v>
          </cell>
        </row>
        <row r="2103">
          <cell r="A2103">
            <v>6857</v>
          </cell>
          <cell r="B2103">
            <v>2106687</v>
          </cell>
          <cell r="D2103" t="str">
            <v xml:space="preserve">PANI C.PALMERITAS 150X                            </v>
          </cell>
          <cell r="I2103">
            <v>1933.337</v>
          </cell>
          <cell r="N2103" t="str">
            <v>7900021066876</v>
          </cell>
        </row>
        <row r="2104">
          <cell r="A2104">
            <v>6864</v>
          </cell>
          <cell r="B2104">
            <v>252</v>
          </cell>
          <cell r="D2104" t="str">
            <v xml:space="preserve">CERA ECHO LISTO FLORAL 800X                       </v>
          </cell>
          <cell r="I2104">
            <v>8158.268</v>
          </cell>
          <cell r="N2104" t="str">
            <v>7790520986634</v>
          </cell>
        </row>
        <row r="2105">
          <cell r="A2105">
            <v>6868</v>
          </cell>
          <cell r="B2105">
            <v>10408</v>
          </cell>
          <cell r="D2105" t="str">
            <v xml:space="preserve">HELA GARAVANO VAIN/FRU/DUL 2X                     </v>
          </cell>
          <cell r="I2105">
            <v>12937.5</v>
          </cell>
          <cell r="N2105" t="str">
            <v>7798030030069</v>
          </cell>
        </row>
        <row r="2106">
          <cell r="A2106">
            <v>6869</v>
          </cell>
          <cell r="B2106">
            <v>10407</v>
          </cell>
          <cell r="D2106" t="str">
            <v xml:space="preserve">HELA GARAVANO VAI/AME/DUL 2X                      </v>
          </cell>
          <cell r="I2106">
            <v>12937.5</v>
          </cell>
          <cell r="N2106" t="str">
            <v>7798030030182</v>
          </cell>
        </row>
        <row r="2107">
          <cell r="A2107">
            <v>6872</v>
          </cell>
          <cell r="B2107">
            <v>30988</v>
          </cell>
          <cell r="D2107" t="str">
            <v xml:space="preserve">TALC VERITAS FRESCO 180X                          </v>
          </cell>
          <cell r="I2107">
            <v>3070.7080000000001</v>
          </cell>
          <cell r="N2107" t="str">
            <v>7791520009750</v>
          </cell>
        </row>
        <row r="2108">
          <cell r="A2108">
            <v>6874</v>
          </cell>
          <cell r="B2108">
            <v>6520</v>
          </cell>
          <cell r="D2108" t="str">
            <v xml:space="preserve">FOCO CANDELA LED FRIA 12 W                        </v>
          </cell>
          <cell r="I2108">
            <v>1309.99</v>
          </cell>
          <cell r="N2108" t="str">
            <v>7798347080061</v>
          </cell>
        </row>
        <row r="2109">
          <cell r="A2109">
            <v>6875</v>
          </cell>
          <cell r="B2109">
            <v>2925</v>
          </cell>
          <cell r="D2109" t="str">
            <v xml:space="preserve">GALS T.CEREALITAS SALV 203X                       </v>
          </cell>
          <cell r="I2109">
            <v>2367.6799999999998</v>
          </cell>
          <cell r="N2109" t="str">
            <v>7622300840525</v>
          </cell>
        </row>
        <row r="2110">
          <cell r="A2110">
            <v>6878</v>
          </cell>
          <cell r="B2110">
            <v>506272</v>
          </cell>
          <cell r="D2110" t="str">
            <v xml:space="preserve">FIAM C.AUSTRAL JAM COCIDO X KG.                   </v>
          </cell>
          <cell r="I2110">
            <v>16406.41</v>
          </cell>
          <cell r="N2110" t="str">
            <v>2006878000000</v>
          </cell>
        </row>
        <row r="2111">
          <cell r="A2111">
            <v>6879</v>
          </cell>
          <cell r="B2111">
            <v>31957</v>
          </cell>
          <cell r="D2111" t="str">
            <v xml:space="preserve">FIDO D.FELIPE FETTU HVO 500X                      </v>
          </cell>
          <cell r="I2111">
            <v>2218.6</v>
          </cell>
          <cell r="N2111" t="str">
            <v>7794600002337</v>
          </cell>
        </row>
        <row r="2112">
          <cell r="A2112">
            <v>6881</v>
          </cell>
          <cell r="B2112" t="str">
            <v xml:space="preserve">Sin Indicar         </v>
          </cell>
          <cell r="D2112" t="str">
            <v xml:space="preserve">ROTIF ASADO AL HORNO                              </v>
          </cell>
          <cell r="I2112">
            <v>31999</v>
          </cell>
          <cell r="N2112" t="str">
            <v>2006881000000</v>
          </cell>
        </row>
        <row r="2113">
          <cell r="A2113">
            <v>6882</v>
          </cell>
          <cell r="B2113">
            <v>0</v>
          </cell>
          <cell r="D2113" t="str">
            <v xml:space="preserve">ROTI MEDALLONES DE POLLO                          </v>
          </cell>
          <cell r="I2113">
            <v>14500</v>
          </cell>
          <cell r="N2113" t="str">
            <v>2006882000000</v>
          </cell>
        </row>
        <row r="2114">
          <cell r="A2114">
            <v>6883</v>
          </cell>
          <cell r="B2114" t="str">
            <v xml:space="preserve">Sin Indicar         </v>
          </cell>
          <cell r="D2114" t="str">
            <v xml:space="preserve">ROTI CANELONES CASEROS.                           </v>
          </cell>
          <cell r="I2114">
            <v>16500</v>
          </cell>
          <cell r="N2114" t="str">
            <v>2006883000000</v>
          </cell>
        </row>
        <row r="2115">
          <cell r="A2115">
            <v>6884</v>
          </cell>
          <cell r="B2115">
            <v>0</v>
          </cell>
          <cell r="D2115" t="str">
            <v xml:space="preserve">ROTI ALMUERZO VIANDA x1                           </v>
          </cell>
          <cell r="I2115">
            <v>6000.0020000000004</v>
          </cell>
          <cell r="N2115" t="str">
            <v>2006884000000</v>
          </cell>
        </row>
        <row r="2116">
          <cell r="A2116">
            <v>6885</v>
          </cell>
          <cell r="B2116" t="str">
            <v xml:space="preserve">Sin Indicar         </v>
          </cell>
          <cell r="D2116" t="str">
            <v xml:space="preserve">ROTI EMPANADA  DE CARNE                           </v>
          </cell>
          <cell r="I2116">
            <v>1100</v>
          </cell>
          <cell r="N2116" t="str">
            <v>2006885000000</v>
          </cell>
        </row>
        <row r="2117">
          <cell r="A2117">
            <v>6887</v>
          </cell>
          <cell r="B2117" t="str">
            <v xml:space="preserve">Sin Indicar         </v>
          </cell>
          <cell r="D2117" t="str">
            <v xml:space="preserve">ROTI EMPANADA POLLO 1X.                           </v>
          </cell>
          <cell r="I2117">
            <v>935</v>
          </cell>
          <cell r="N2117" t="str">
            <v>2006887000000</v>
          </cell>
        </row>
        <row r="2118">
          <cell r="A2118">
            <v>6888</v>
          </cell>
          <cell r="B2118" t="str">
            <v xml:space="preserve">Sin Indicar         </v>
          </cell>
          <cell r="D2118" t="str">
            <v xml:space="preserve">ROTI EMPANADA J/QUES 1X.                          </v>
          </cell>
          <cell r="I2118">
            <v>1045</v>
          </cell>
          <cell r="N2118" t="str">
            <v>2006888000000</v>
          </cell>
        </row>
        <row r="2119">
          <cell r="A2119">
            <v>6889</v>
          </cell>
          <cell r="B2119">
            <v>7463</v>
          </cell>
          <cell r="D2119" t="str">
            <v xml:space="preserve">CHOC A.TOFI LECHE 28X                             </v>
          </cell>
          <cell r="I2119">
            <v>2199.9899999999998</v>
          </cell>
          <cell r="N2119" t="str">
            <v xml:space="preserve">77974631     </v>
          </cell>
        </row>
        <row r="2120">
          <cell r="A2120">
            <v>6890</v>
          </cell>
          <cell r="B2120" t="str">
            <v xml:space="preserve">Sin Indicar         </v>
          </cell>
          <cell r="D2120" t="str">
            <v xml:space="preserve">ROTI COMBO HAMBURGUER + PAPAS                     </v>
          </cell>
          <cell r="I2120">
            <v>7500.0010000000002</v>
          </cell>
          <cell r="N2120" t="str">
            <v>2006890000000</v>
          </cell>
        </row>
        <row r="2121">
          <cell r="A2121">
            <v>6892</v>
          </cell>
          <cell r="B2121">
            <v>0</v>
          </cell>
          <cell r="D2121" t="str">
            <v xml:space="preserve">ROTI POSTRE DEL DIA                               </v>
          </cell>
          <cell r="I2121">
            <v>2000</v>
          </cell>
          <cell r="N2121" t="str">
            <v>2006892000000</v>
          </cell>
        </row>
        <row r="2122">
          <cell r="A2122">
            <v>6893</v>
          </cell>
          <cell r="B2122" t="str">
            <v xml:space="preserve">Sin Indicar         </v>
          </cell>
          <cell r="D2122" t="str">
            <v xml:space="preserve">ROTI S SANDWICH JAMON Y QUESO  X6                 </v>
          </cell>
          <cell r="I2122">
            <v>6700.0010000000002</v>
          </cell>
          <cell r="N2122" t="str">
            <v>2006893000000</v>
          </cell>
        </row>
        <row r="2123">
          <cell r="A2123">
            <v>6897</v>
          </cell>
          <cell r="B2123" t="str">
            <v xml:space="preserve">Sin Indica          </v>
          </cell>
          <cell r="D2123" t="str">
            <v xml:space="preserve">ROTI S SANDWICH ESP TRIANGULO                     </v>
          </cell>
          <cell r="I2123">
            <v>3900.002</v>
          </cell>
          <cell r="N2123" t="str">
            <v>2006897000000</v>
          </cell>
        </row>
        <row r="2124">
          <cell r="A2124">
            <v>6898</v>
          </cell>
          <cell r="B2124" t="str">
            <v xml:space="preserve">Sin Indicar         </v>
          </cell>
          <cell r="D2124" t="str">
            <v xml:space="preserve">ROTI TARTA DE ATUN X KG.                          </v>
          </cell>
          <cell r="I2124">
            <v>23500</v>
          </cell>
          <cell r="N2124" t="str">
            <v>2006898000000</v>
          </cell>
        </row>
        <row r="2125">
          <cell r="A2125">
            <v>6899</v>
          </cell>
          <cell r="B2125" t="str">
            <v xml:space="preserve">Sin Indicar         </v>
          </cell>
          <cell r="D2125" t="str">
            <v xml:space="preserve">ROTI MILA.NAPOL DE CARNE.                         </v>
          </cell>
          <cell r="I2125">
            <v>21900</v>
          </cell>
          <cell r="N2125" t="str">
            <v>2006899000000</v>
          </cell>
        </row>
        <row r="2126">
          <cell r="A2126">
            <v>6900</v>
          </cell>
          <cell r="B2126" t="str">
            <v xml:space="preserve">Sin Indicar         </v>
          </cell>
          <cell r="D2126" t="str">
            <v xml:space="preserve">ROTI MILA.NAPOL DE POLLO.                         </v>
          </cell>
          <cell r="I2126">
            <v>21200</v>
          </cell>
          <cell r="N2126" t="str">
            <v>2006900000000</v>
          </cell>
        </row>
        <row r="2127">
          <cell r="A2127">
            <v>6901</v>
          </cell>
          <cell r="B2127" t="str">
            <v xml:space="preserve">Sin Indicar         </v>
          </cell>
          <cell r="D2127" t="str">
            <v xml:space="preserve">ROTI MILA.DE CARNE                                </v>
          </cell>
          <cell r="I2127">
            <v>19900</v>
          </cell>
          <cell r="N2127" t="str">
            <v>2006901000000</v>
          </cell>
        </row>
        <row r="2128">
          <cell r="A2128">
            <v>6902</v>
          </cell>
          <cell r="B2128" t="str">
            <v xml:space="preserve">Sin Indica          </v>
          </cell>
          <cell r="D2128" t="str">
            <v xml:space="preserve">ROTI REVUELTO DE ZAPALLITOS                       </v>
          </cell>
          <cell r="I2128">
            <v>16900</v>
          </cell>
          <cell r="N2128" t="str">
            <v>2006902000000</v>
          </cell>
        </row>
        <row r="2129">
          <cell r="A2129">
            <v>6903</v>
          </cell>
          <cell r="B2129" t="str">
            <v xml:space="preserve">Sin Indicar         </v>
          </cell>
          <cell r="D2129" t="str">
            <v xml:space="preserve">ROTI MILANESA DE POLLO                            </v>
          </cell>
          <cell r="I2129">
            <v>19800</v>
          </cell>
          <cell r="N2129" t="str">
            <v>2006903000000</v>
          </cell>
        </row>
        <row r="2130">
          <cell r="A2130">
            <v>6905</v>
          </cell>
          <cell r="B2130" t="str">
            <v xml:space="preserve">Sin Indicar         </v>
          </cell>
          <cell r="D2130" t="str">
            <v xml:space="preserve">ROTI C PIZZETA INDIV MUZZA                        </v>
          </cell>
          <cell r="I2130">
            <v>3250.0010000000002</v>
          </cell>
          <cell r="N2130" t="str">
            <v>2006905000000</v>
          </cell>
        </row>
        <row r="2131">
          <cell r="A2131">
            <v>6906</v>
          </cell>
          <cell r="B2131" t="str">
            <v xml:space="preserve">Sin Indicar         </v>
          </cell>
          <cell r="D2131" t="str">
            <v xml:space="preserve">ROTI PAPA FRITA XKG.                              </v>
          </cell>
          <cell r="I2131">
            <v>14500</v>
          </cell>
          <cell r="N2131" t="str">
            <v>2006906000000</v>
          </cell>
        </row>
        <row r="2132">
          <cell r="A2132">
            <v>6907</v>
          </cell>
          <cell r="B2132" t="str">
            <v xml:space="preserve">Sin Indicar         </v>
          </cell>
          <cell r="D2132" t="str">
            <v xml:space="preserve">ROTI ENSALADA ESPECIAL                            </v>
          </cell>
          <cell r="I2132">
            <v>14500</v>
          </cell>
          <cell r="N2132" t="str">
            <v>2006907000000</v>
          </cell>
        </row>
        <row r="2133">
          <cell r="A2133">
            <v>6908</v>
          </cell>
          <cell r="B2133">
            <v>0</v>
          </cell>
          <cell r="D2133" t="str">
            <v xml:space="preserve">ROTI GUISO DE LENTEJAS X KG                       </v>
          </cell>
          <cell r="I2133">
            <v>16500</v>
          </cell>
          <cell r="N2133" t="str">
            <v>2006908000000</v>
          </cell>
        </row>
        <row r="2134">
          <cell r="A2134">
            <v>6910</v>
          </cell>
          <cell r="B2134">
            <v>373560</v>
          </cell>
          <cell r="D2134" t="str">
            <v xml:space="preserve">FIAM C.AUSTRAL PALETA DE CERDO X KG               </v>
          </cell>
          <cell r="I2134">
            <v>9999.2440000000006</v>
          </cell>
          <cell r="N2134" t="str">
            <v>2006910000000</v>
          </cell>
        </row>
        <row r="2135">
          <cell r="A2135">
            <v>6911</v>
          </cell>
          <cell r="B2135">
            <v>0</v>
          </cell>
          <cell r="D2135" t="str">
            <v xml:space="preserve">ROTIF PECETO RELLENO                              </v>
          </cell>
          <cell r="I2135">
            <v>39137</v>
          </cell>
          <cell r="N2135" t="str">
            <v>2006911000000</v>
          </cell>
        </row>
        <row r="2136">
          <cell r="A2136">
            <v>6912</v>
          </cell>
          <cell r="B2136">
            <v>0</v>
          </cell>
          <cell r="D2136" t="str">
            <v xml:space="preserve">ROTIF PERNIL GRANDE                               </v>
          </cell>
          <cell r="I2136">
            <v>150000</v>
          </cell>
          <cell r="N2136" t="str">
            <v>2006912000000</v>
          </cell>
        </row>
        <row r="2137">
          <cell r="A2137">
            <v>6913</v>
          </cell>
          <cell r="B2137">
            <v>0</v>
          </cell>
          <cell r="D2137" t="str">
            <v xml:space="preserve">ROTIF PERNIL CHICO                                </v>
          </cell>
          <cell r="I2137">
            <v>101250</v>
          </cell>
          <cell r="N2137" t="str">
            <v>2006913000000</v>
          </cell>
        </row>
        <row r="2138">
          <cell r="A2138">
            <v>6914</v>
          </cell>
          <cell r="B2138">
            <v>0</v>
          </cell>
          <cell r="D2138" t="str">
            <v xml:space="preserve">ROTI TORTILLA ACELGA                              </v>
          </cell>
          <cell r="I2138">
            <v>16500</v>
          </cell>
          <cell r="N2138" t="str">
            <v>2006914000000</v>
          </cell>
        </row>
        <row r="2139">
          <cell r="A2139">
            <v>6920</v>
          </cell>
          <cell r="B2139" t="str">
            <v xml:space="preserve">Sin Indicar         </v>
          </cell>
          <cell r="D2139" t="str">
            <v xml:space="preserve">ROTI POLLO ROSTIZADO                              </v>
          </cell>
          <cell r="I2139">
            <v>24000.01</v>
          </cell>
          <cell r="N2139" t="str">
            <v>2006920000000</v>
          </cell>
        </row>
        <row r="2140">
          <cell r="A2140">
            <v>6923</v>
          </cell>
          <cell r="B2140" t="str">
            <v xml:space="preserve">Sin Indicar         </v>
          </cell>
          <cell r="D2140" t="str">
            <v xml:space="preserve">ROTIF POLLO RELLENO                               </v>
          </cell>
          <cell r="I2140">
            <v>31725.01</v>
          </cell>
          <cell r="N2140" t="str">
            <v>2006923000000</v>
          </cell>
        </row>
        <row r="2141">
          <cell r="A2141">
            <v>6924</v>
          </cell>
          <cell r="B2141" t="str">
            <v xml:space="preserve">Sin Indicar         </v>
          </cell>
          <cell r="D2141" t="str">
            <v xml:space="preserve">ROTIF PERNIL MEDIANO                              </v>
          </cell>
          <cell r="I2141">
            <v>120000</v>
          </cell>
          <cell r="N2141" t="str">
            <v>2006924000000</v>
          </cell>
        </row>
        <row r="2142">
          <cell r="A2142">
            <v>6925</v>
          </cell>
          <cell r="B2142">
            <v>373667</v>
          </cell>
          <cell r="D2142" t="str">
            <v xml:space="preserve">FIAM C.AUSTRAL PEPPERONI X KG                     </v>
          </cell>
          <cell r="I2142">
            <v>22005.17</v>
          </cell>
          <cell r="N2142" t="str">
            <v>2006925000000</v>
          </cell>
        </row>
        <row r="2143">
          <cell r="A2143">
            <v>6926</v>
          </cell>
          <cell r="B2143" t="str">
            <v xml:space="preserve">Sin Indicar         </v>
          </cell>
          <cell r="D2143" t="str">
            <v xml:space="preserve">ROTI PURE DE PAPAS.                               </v>
          </cell>
          <cell r="I2143">
            <v>16500</v>
          </cell>
          <cell r="N2143" t="str">
            <v>2006926000000</v>
          </cell>
        </row>
        <row r="2144">
          <cell r="A2144">
            <v>6927</v>
          </cell>
          <cell r="B2144" t="str">
            <v xml:space="preserve">Sin Indicar         </v>
          </cell>
          <cell r="D2144" t="str">
            <v xml:space="preserve">ROTI RAVIOLES C/SALSA.                            </v>
          </cell>
          <cell r="I2144">
            <v>16000</v>
          </cell>
          <cell r="N2144" t="str">
            <v>2006927000000</v>
          </cell>
        </row>
        <row r="2145">
          <cell r="A2145">
            <v>6928</v>
          </cell>
          <cell r="B2145">
            <v>0</v>
          </cell>
          <cell r="D2145" t="str">
            <v xml:space="preserve">ROTI PASTEL DE PAPAS                              </v>
          </cell>
          <cell r="I2145">
            <v>19500</v>
          </cell>
          <cell r="N2145" t="str">
            <v>2006928000000</v>
          </cell>
        </row>
        <row r="2146">
          <cell r="A2146">
            <v>6929</v>
          </cell>
          <cell r="B2146" t="str">
            <v xml:space="preserve">Sin Indicar         </v>
          </cell>
          <cell r="D2146" t="str">
            <v xml:space="preserve">ROTI PECHUGUITAS DE POLLO                         </v>
          </cell>
          <cell r="I2146">
            <v>23000</v>
          </cell>
          <cell r="N2146" t="str">
            <v>2006929000000</v>
          </cell>
        </row>
        <row r="2147">
          <cell r="A2147">
            <v>6932</v>
          </cell>
          <cell r="B2147">
            <v>801963</v>
          </cell>
          <cell r="D2147" t="str">
            <v xml:space="preserve">PAPE HIG. DH PETALOS 4X30X                        </v>
          </cell>
          <cell r="I2147">
            <v>660.93700000000001</v>
          </cell>
          <cell r="N2147" t="str">
            <v>7790250019633</v>
          </cell>
        </row>
        <row r="2148">
          <cell r="A2148">
            <v>6934</v>
          </cell>
          <cell r="B2148" t="str">
            <v xml:space="preserve">Sin Indicar         </v>
          </cell>
          <cell r="D2148" t="str">
            <v xml:space="preserve">ROTI SOPA PARAGUAYA.                              </v>
          </cell>
          <cell r="I2148">
            <v>14500</v>
          </cell>
          <cell r="N2148" t="str">
            <v>2006934000000</v>
          </cell>
        </row>
        <row r="2149">
          <cell r="A2149">
            <v>6935</v>
          </cell>
          <cell r="B2149">
            <v>0</v>
          </cell>
          <cell r="D2149" t="str">
            <v xml:space="preserve">ROTI ARROZ C/POLLO xKG.                           </v>
          </cell>
          <cell r="I2149">
            <v>14500</v>
          </cell>
          <cell r="N2149" t="str">
            <v>2006935000000</v>
          </cell>
        </row>
        <row r="2150">
          <cell r="A2150">
            <v>6939</v>
          </cell>
          <cell r="B2150" t="str">
            <v xml:space="preserve">VER6939             </v>
          </cell>
          <cell r="D2150" t="str">
            <v xml:space="preserve">VERD RABANITO X MAZO                              </v>
          </cell>
          <cell r="I2150">
            <v>2739.511</v>
          </cell>
          <cell r="N2150" t="str">
            <v>2006939000000</v>
          </cell>
        </row>
        <row r="2151">
          <cell r="A2151">
            <v>6940</v>
          </cell>
          <cell r="B2151">
            <v>0</v>
          </cell>
          <cell r="D2151" t="str">
            <v xml:space="preserve">ROTI PAPA A LA CREMA                              </v>
          </cell>
          <cell r="I2151">
            <v>14500</v>
          </cell>
          <cell r="N2151" t="str">
            <v>2006940000000</v>
          </cell>
        </row>
        <row r="2152">
          <cell r="A2152">
            <v>6941</v>
          </cell>
          <cell r="B2152" t="str">
            <v xml:space="preserve">Sin Indicar         </v>
          </cell>
          <cell r="D2152" t="str">
            <v xml:space="preserve">ROTI RISOTTO                                      </v>
          </cell>
          <cell r="I2152">
            <v>16500</v>
          </cell>
          <cell r="N2152" t="str">
            <v>2006941000000</v>
          </cell>
        </row>
        <row r="2153">
          <cell r="A2153">
            <v>6943</v>
          </cell>
          <cell r="B2153" t="str">
            <v xml:space="preserve">Sin Indicar         </v>
          </cell>
          <cell r="D2153" t="str">
            <v xml:space="preserve">ROTI TORTILLA DE PAPAS                            </v>
          </cell>
          <cell r="I2153">
            <v>16000</v>
          </cell>
          <cell r="N2153" t="str">
            <v>2006943000000</v>
          </cell>
        </row>
        <row r="2154">
          <cell r="A2154">
            <v>6945</v>
          </cell>
          <cell r="B2154" t="str">
            <v xml:space="preserve">Sin Indicar         </v>
          </cell>
          <cell r="D2154" t="str">
            <v xml:space="preserve">ROTI ZAPALLO RELLENO                              </v>
          </cell>
          <cell r="I2154">
            <v>18900</v>
          </cell>
          <cell r="N2154" t="str">
            <v>2006945000000</v>
          </cell>
        </row>
        <row r="2155">
          <cell r="A2155">
            <v>6946</v>
          </cell>
          <cell r="B2155">
            <v>0</v>
          </cell>
          <cell r="D2155" t="str">
            <v xml:space="preserve">ROTIF VITEL TONNE KGX                             </v>
          </cell>
          <cell r="I2155">
            <v>40365</v>
          </cell>
          <cell r="N2155" t="str">
            <v>2006946000000</v>
          </cell>
        </row>
        <row r="2156">
          <cell r="A2156">
            <v>6951</v>
          </cell>
          <cell r="B2156">
            <v>373675</v>
          </cell>
          <cell r="D2156" t="str">
            <v xml:space="preserve">FIAM C.AUSTRAL SALAME MILAN X KG                  </v>
          </cell>
          <cell r="I2156">
            <v>20674.29</v>
          </cell>
          <cell r="N2156" t="str">
            <v>2006951000000</v>
          </cell>
        </row>
        <row r="2157">
          <cell r="A2157">
            <v>6955</v>
          </cell>
          <cell r="B2157">
            <v>14459</v>
          </cell>
          <cell r="D2157" t="str">
            <v xml:space="preserve">COCB DR LEMON RED BERRY 1X                        </v>
          </cell>
          <cell r="I2157">
            <v>3769.8760000000002</v>
          </cell>
          <cell r="N2157" t="str">
            <v>7790950137804</v>
          </cell>
        </row>
        <row r="2158">
          <cell r="A2158">
            <v>6958</v>
          </cell>
          <cell r="B2158">
            <v>98109</v>
          </cell>
          <cell r="D2158" t="str">
            <v xml:space="preserve">TOSG M.ALA INTEGRAL 150X                          </v>
          </cell>
          <cell r="I2158">
            <v>2077.3760000000002</v>
          </cell>
          <cell r="N2158" t="str">
            <v>7791120098109</v>
          </cell>
        </row>
        <row r="2159">
          <cell r="A2159">
            <v>6964</v>
          </cell>
          <cell r="B2159">
            <v>69711956</v>
          </cell>
          <cell r="D2159" t="str">
            <v xml:space="preserve">DETC ALA ULT OCEANO 500X                          </v>
          </cell>
          <cell r="I2159">
            <v>3017.98</v>
          </cell>
          <cell r="N2159" t="str">
            <v>7791290787971</v>
          </cell>
        </row>
        <row r="2160">
          <cell r="A2160">
            <v>6969</v>
          </cell>
          <cell r="B2160">
            <v>107405</v>
          </cell>
          <cell r="D2160" t="str">
            <v xml:space="preserve">LANA TASK ROLL ACERO 10X                          </v>
          </cell>
          <cell r="I2160">
            <v>1492.346</v>
          </cell>
          <cell r="N2160" t="str">
            <v>7794321074057</v>
          </cell>
        </row>
        <row r="2161">
          <cell r="A2161">
            <v>6972</v>
          </cell>
          <cell r="B2161">
            <v>268</v>
          </cell>
          <cell r="D2161" t="str">
            <v xml:space="preserve">CERA CERAMICOL BRILLO ROJ 800X                    </v>
          </cell>
          <cell r="I2161">
            <v>9705.4030000000002</v>
          </cell>
          <cell r="N2161" t="str">
            <v>7790520986733</v>
          </cell>
        </row>
        <row r="2162">
          <cell r="A2162">
            <v>6973</v>
          </cell>
          <cell r="B2162">
            <v>624</v>
          </cell>
          <cell r="D2162" t="str">
            <v xml:space="preserve">LIML LYSOFORM ORIG D/P 420X                       </v>
          </cell>
          <cell r="I2162">
            <v>3323.2339999999999</v>
          </cell>
          <cell r="N2162" t="str">
            <v>7790520986481</v>
          </cell>
        </row>
        <row r="2163">
          <cell r="A2163">
            <v>6976</v>
          </cell>
          <cell r="B2163">
            <v>266</v>
          </cell>
          <cell r="D2163" t="str">
            <v xml:space="preserve">CERA CERAMICOL BRILLO INC 800X                    </v>
          </cell>
          <cell r="I2163">
            <v>9705.4030000000002</v>
          </cell>
          <cell r="N2163" t="str">
            <v>7790520986726</v>
          </cell>
        </row>
        <row r="2164">
          <cell r="A2164">
            <v>6977</v>
          </cell>
          <cell r="B2164">
            <v>156</v>
          </cell>
          <cell r="D2164" t="str">
            <v xml:space="preserve">CERA BLEM EXPR INC 800X                           </v>
          </cell>
          <cell r="I2164">
            <v>15084.19</v>
          </cell>
          <cell r="N2164" t="str">
            <v>7790520986658</v>
          </cell>
        </row>
        <row r="2165">
          <cell r="A2165">
            <v>6978</v>
          </cell>
          <cell r="B2165">
            <v>7064</v>
          </cell>
          <cell r="D2165" t="str">
            <v xml:space="preserve">POST GELAT.ROYAL REG FRU 25X                      </v>
          </cell>
          <cell r="I2165">
            <v>1378.6010000000001</v>
          </cell>
          <cell r="N2165" t="str">
            <v>7622201819620</v>
          </cell>
        </row>
        <row r="2166">
          <cell r="A2166">
            <v>6979</v>
          </cell>
          <cell r="B2166">
            <v>22567</v>
          </cell>
          <cell r="D2166" t="str">
            <v xml:space="preserve">CER1 WARSTEINER RET 1X                            </v>
          </cell>
          <cell r="I2166">
            <v>5700.0029999999997</v>
          </cell>
          <cell r="N2166" t="str">
            <v>7795697612706</v>
          </cell>
        </row>
        <row r="2167">
          <cell r="A2167">
            <v>6981</v>
          </cell>
          <cell r="B2167">
            <v>23226</v>
          </cell>
          <cell r="D2167" t="str">
            <v xml:space="preserve">CERV IMPERIAL ROJA LAT 473X                       </v>
          </cell>
          <cell r="I2167">
            <v>3024.9989999999998</v>
          </cell>
          <cell r="N2167" t="str">
            <v>7793147570774</v>
          </cell>
        </row>
        <row r="2168">
          <cell r="A2168">
            <v>6989</v>
          </cell>
          <cell r="B2168">
            <v>43329</v>
          </cell>
          <cell r="D2168" t="str">
            <v xml:space="preserve">PANI LUCC.REBOZADOR 500X                          </v>
          </cell>
          <cell r="I2168">
            <v>1428.5840000000001</v>
          </cell>
          <cell r="N2168" t="str">
            <v>7790070413703</v>
          </cell>
        </row>
        <row r="2169">
          <cell r="A2169">
            <v>6997</v>
          </cell>
          <cell r="B2169">
            <v>43332</v>
          </cell>
          <cell r="D2169" t="str">
            <v xml:space="preserve">PANI FAVORITA PAN RALL 900X                       </v>
          </cell>
          <cell r="I2169">
            <v>2124.19</v>
          </cell>
          <cell r="N2169" t="str">
            <v>7790070413673</v>
          </cell>
        </row>
        <row r="2170">
          <cell r="A2170">
            <v>6998</v>
          </cell>
          <cell r="B2170">
            <v>2573</v>
          </cell>
          <cell r="D2170" t="str">
            <v xml:space="preserve">ESP  D.ANCLAS PTA.NGRA.GRANO 50x                  </v>
          </cell>
          <cell r="I2170">
            <v>3145.8890000000001</v>
          </cell>
          <cell r="N2170" t="str">
            <v>7792900009254</v>
          </cell>
        </row>
        <row r="2171">
          <cell r="A2171">
            <v>7005</v>
          </cell>
          <cell r="B2171">
            <v>152</v>
          </cell>
          <cell r="D2171" t="str">
            <v xml:space="preserve">ESP  D.ANCLAS BICARBONATO 25X                     </v>
          </cell>
          <cell r="I2171">
            <v>632.94399999999996</v>
          </cell>
          <cell r="N2171" t="str">
            <v>7792900092805</v>
          </cell>
        </row>
        <row r="2172">
          <cell r="A2172">
            <v>7021</v>
          </cell>
          <cell r="B2172">
            <v>984</v>
          </cell>
          <cell r="D2172" t="str">
            <v xml:space="preserve">PANU ELEGANTE 6X12X                               </v>
          </cell>
          <cell r="I2172">
            <v>2794.4969999999998</v>
          </cell>
          <cell r="N2172" t="str">
            <v>7793344904327</v>
          </cell>
        </row>
        <row r="2173">
          <cell r="A2173">
            <v>7022</v>
          </cell>
          <cell r="B2173">
            <v>10926</v>
          </cell>
          <cell r="D2173" t="str">
            <v xml:space="preserve">FIAM PALADINI PANCETA AHUM X KG                   </v>
          </cell>
          <cell r="I2173">
            <v>36026.019999999997</v>
          </cell>
          <cell r="N2173" t="str">
            <v>2007022000000</v>
          </cell>
        </row>
        <row r="2174">
          <cell r="A2174">
            <v>7029</v>
          </cell>
          <cell r="B2174">
            <v>6203</v>
          </cell>
          <cell r="D2174" t="str">
            <v xml:space="preserve">CRED DENT COLGATE TRIP ACC EXT BCRA 70X           </v>
          </cell>
          <cell r="I2174">
            <v>3564.152</v>
          </cell>
          <cell r="N2174" t="str">
            <v>7509546056098</v>
          </cell>
        </row>
        <row r="2175">
          <cell r="A2175">
            <v>7030</v>
          </cell>
          <cell r="B2175">
            <v>1996</v>
          </cell>
          <cell r="D2175" t="str">
            <v xml:space="preserve">COCO SADIA PAVITA X KG                            </v>
          </cell>
          <cell r="I2175">
            <v>14831.51</v>
          </cell>
          <cell r="N2175" t="str">
            <v>2007030000000</v>
          </cell>
        </row>
        <row r="2176">
          <cell r="A2176">
            <v>7038</v>
          </cell>
          <cell r="B2176">
            <v>774</v>
          </cell>
          <cell r="D2176" t="str">
            <v xml:space="preserve">VINF CORDERO C/PIEL LOBO MALBEC 750X              </v>
          </cell>
          <cell r="I2176">
            <v>5074.9960000000001</v>
          </cell>
          <cell r="N2176" t="str">
            <v>7798159947989</v>
          </cell>
        </row>
        <row r="2177">
          <cell r="A2177">
            <v>7039</v>
          </cell>
          <cell r="B2177">
            <v>13133</v>
          </cell>
          <cell r="D2177" t="str">
            <v xml:space="preserve">TOMA L CAMP. 400X                                 </v>
          </cell>
          <cell r="I2177">
            <v>1811.0650000000001</v>
          </cell>
          <cell r="N2177" t="str">
            <v>7793360000089</v>
          </cell>
        </row>
        <row r="2178">
          <cell r="A2178">
            <v>7040</v>
          </cell>
          <cell r="B2178">
            <v>35253</v>
          </cell>
          <cell r="D2178" t="str">
            <v xml:space="preserve">VINF EST.MENDOZA RED BLEND BN-MB 750X             </v>
          </cell>
          <cell r="I2178">
            <v>3431.8020000000001</v>
          </cell>
          <cell r="N2178" t="str">
            <v>7790314006050</v>
          </cell>
        </row>
        <row r="2179">
          <cell r="A2179">
            <v>7044</v>
          </cell>
          <cell r="B2179">
            <v>52790</v>
          </cell>
          <cell r="D2179" t="str">
            <v xml:space="preserve">WHNA H.WALKER 750X                                </v>
          </cell>
          <cell r="I2179">
            <v>7032.6660000000002</v>
          </cell>
          <cell r="N2179" t="str">
            <v>7791560000465</v>
          </cell>
        </row>
        <row r="2180">
          <cell r="A2180">
            <v>7048</v>
          </cell>
          <cell r="B2180">
            <v>100693</v>
          </cell>
          <cell r="D2180" t="str">
            <v xml:space="preserve">AZUC LEDESMA 1X                                   </v>
          </cell>
          <cell r="I2180">
            <v>1598.7729999999999</v>
          </cell>
          <cell r="N2180" t="str">
            <v>7792540260138</v>
          </cell>
        </row>
        <row r="2181">
          <cell r="A2181">
            <v>7049</v>
          </cell>
          <cell r="B2181" t="str">
            <v xml:space="preserve">Sin Indicar         </v>
          </cell>
          <cell r="D2181" t="str">
            <v xml:space="preserve">ROTI PATA MUSLO AL HORNO                          </v>
          </cell>
          <cell r="I2181">
            <v>18000</v>
          </cell>
          <cell r="N2181" t="str">
            <v>2007049000000</v>
          </cell>
        </row>
        <row r="2182">
          <cell r="A2182">
            <v>7050</v>
          </cell>
          <cell r="B2182">
            <v>307</v>
          </cell>
          <cell r="D2182" t="str">
            <v xml:space="preserve">DEAM GLADE ALGODON 360X                           </v>
          </cell>
          <cell r="I2182">
            <v>4049.9119999999998</v>
          </cell>
          <cell r="N2182" t="str">
            <v>7790520988362</v>
          </cell>
        </row>
        <row r="2183">
          <cell r="A2183">
            <v>7055</v>
          </cell>
          <cell r="B2183">
            <v>1049</v>
          </cell>
          <cell r="D2183" t="str">
            <v xml:space="preserve">AGUA S.PADRES S/GAS 600X                          </v>
          </cell>
          <cell r="I2183">
            <v>200.006</v>
          </cell>
          <cell r="N2183" t="str">
            <v>7798065733454</v>
          </cell>
        </row>
        <row r="2184">
          <cell r="A2184">
            <v>7060</v>
          </cell>
          <cell r="B2184">
            <v>7070</v>
          </cell>
          <cell r="D2184" t="str">
            <v xml:space="preserve">POST GELAT.ROYAL FRAM 25X                         </v>
          </cell>
          <cell r="I2184">
            <v>1378.6010000000001</v>
          </cell>
          <cell r="N2184" t="str">
            <v>7622300865542</v>
          </cell>
        </row>
        <row r="2185">
          <cell r="A2185">
            <v>7066</v>
          </cell>
          <cell r="B2185">
            <v>779</v>
          </cell>
          <cell r="D2185" t="str">
            <v xml:space="preserve">MERM CRMLLOT FRUT LIGHT 390X                      </v>
          </cell>
          <cell r="I2185">
            <v>3521.6840000000002</v>
          </cell>
          <cell r="N2185" t="str">
            <v>7793046007791</v>
          </cell>
        </row>
        <row r="2186">
          <cell r="A2186">
            <v>7068</v>
          </cell>
          <cell r="B2186">
            <v>5200</v>
          </cell>
          <cell r="D2186" t="str">
            <v xml:space="preserve">LUAT ILOLAY ENT T.BRIK 1X                         </v>
          </cell>
          <cell r="I2186">
            <v>1198.9649999999999</v>
          </cell>
          <cell r="N2186" t="str">
            <v>7790787002528</v>
          </cell>
        </row>
        <row r="2187">
          <cell r="A2187">
            <v>7069</v>
          </cell>
          <cell r="B2187" t="str">
            <v xml:space="preserve">265-22              </v>
          </cell>
          <cell r="D2187" t="str">
            <v xml:space="preserve">VINF STFELICIEN MALBEC 750X                       </v>
          </cell>
          <cell r="I2187">
            <v>15209.99</v>
          </cell>
          <cell r="N2187" t="str">
            <v>7794450088581</v>
          </cell>
        </row>
        <row r="2188">
          <cell r="A2188">
            <v>7077</v>
          </cell>
          <cell r="B2188">
            <v>5229</v>
          </cell>
          <cell r="D2188" t="str">
            <v xml:space="preserve">CHOC T.TITA OBLEA 19X                             </v>
          </cell>
          <cell r="I2188">
            <v>1114.99</v>
          </cell>
          <cell r="N2188" t="str">
            <v xml:space="preserve">77900845     </v>
          </cell>
        </row>
        <row r="2189">
          <cell r="A2189">
            <v>7085</v>
          </cell>
          <cell r="B2189">
            <v>4554</v>
          </cell>
          <cell r="D2189" t="str">
            <v xml:space="preserve">VINF LATITUD 33 MALBEC 750X                       </v>
          </cell>
          <cell r="I2189">
            <v>7743.7830000000004</v>
          </cell>
          <cell r="N2189" t="str">
            <v>7790975017525</v>
          </cell>
        </row>
        <row r="2190">
          <cell r="A2190">
            <v>7096</v>
          </cell>
          <cell r="B2190">
            <v>76082</v>
          </cell>
          <cell r="D2190" t="str">
            <v xml:space="preserve">VINF N.SENETINER  MALBEC 750X                     </v>
          </cell>
          <cell r="I2190">
            <v>9636.92</v>
          </cell>
          <cell r="N2190" t="str">
            <v>7793440000237</v>
          </cell>
        </row>
        <row r="2191">
          <cell r="A2191">
            <v>7104</v>
          </cell>
          <cell r="B2191">
            <v>6599</v>
          </cell>
          <cell r="D2191" t="str">
            <v xml:space="preserve">CRED COLGATE ULTRA BCO 90X                        </v>
          </cell>
          <cell r="I2191">
            <v>3497.741</v>
          </cell>
          <cell r="N2191" t="str">
            <v>7793100111891</v>
          </cell>
        </row>
        <row r="2192">
          <cell r="A2192">
            <v>7105</v>
          </cell>
          <cell r="B2192">
            <v>452</v>
          </cell>
          <cell r="D2192" t="str">
            <v xml:space="preserve">FIQU PAULINA SARDO X KG                           </v>
          </cell>
          <cell r="I2192">
            <v>28318.94</v>
          </cell>
          <cell r="N2192" t="str">
            <v>2007105000000</v>
          </cell>
        </row>
        <row r="2193">
          <cell r="A2193">
            <v>7109</v>
          </cell>
          <cell r="B2193">
            <v>76081</v>
          </cell>
          <cell r="D2193" t="str">
            <v xml:space="preserve">VINF N.SENETINER  C.SAUV. 750X                    </v>
          </cell>
          <cell r="I2193">
            <v>9636.92</v>
          </cell>
          <cell r="N2193" t="str">
            <v>7790070760067</v>
          </cell>
        </row>
        <row r="2194">
          <cell r="A2194">
            <v>7118</v>
          </cell>
          <cell r="B2194">
            <v>4355</v>
          </cell>
          <cell r="D2194" t="str">
            <v xml:space="preserve">GILL BIC COMFORT 3 PIEL NORM 2X                   </v>
          </cell>
          <cell r="I2194">
            <v>3617.3679999999999</v>
          </cell>
          <cell r="N2194" t="str">
            <v xml:space="preserve">70330726598  </v>
          </cell>
        </row>
        <row r="2195">
          <cell r="A2195">
            <v>7119</v>
          </cell>
          <cell r="B2195">
            <v>12732</v>
          </cell>
          <cell r="D2195" t="str">
            <v xml:space="preserve">FERN 1882 750X                                    </v>
          </cell>
          <cell r="I2195">
            <v>10003.23</v>
          </cell>
          <cell r="N2195" t="str">
            <v>7790139002879</v>
          </cell>
        </row>
        <row r="2196">
          <cell r="A2196">
            <v>7121</v>
          </cell>
          <cell r="B2196">
            <v>4356</v>
          </cell>
          <cell r="D2196" t="str">
            <v xml:space="preserve">GILL BIC COMFORT 3 PIEL SENSIB 2X                 </v>
          </cell>
          <cell r="I2196">
            <v>3505.8180000000002</v>
          </cell>
          <cell r="N2196" t="str">
            <v xml:space="preserve">70330726611  </v>
          </cell>
        </row>
        <row r="2197">
          <cell r="A2197">
            <v>7126</v>
          </cell>
          <cell r="B2197">
            <v>68613110</v>
          </cell>
          <cell r="D2197" t="str">
            <v xml:space="preserve">DROL DOVE AZUL ORIG BOL 50X                       </v>
          </cell>
          <cell r="I2197">
            <v>3104.4670000000001</v>
          </cell>
          <cell r="N2197" t="str">
            <v xml:space="preserve">78924468     </v>
          </cell>
        </row>
        <row r="2198">
          <cell r="A2198">
            <v>7132</v>
          </cell>
          <cell r="B2198" t="str">
            <v xml:space="preserve">CAM1                </v>
          </cell>
          <cell r="D2198" t="str">
            <v xml:space="preserve">VINF CALLIA MALBEC 750X                           </v>
          </cell>
          <cell r="I2198">
            <v>4247.4189999999999</v>
          </cell>
          <cell r="N2198" t="str">
            <v>7798108836753</v>
          </cell>
        </row>
        <row r="2199">
          <cell r="A2199">
            <v>7133</v>
          </cell>
          <cell r="B2199">
            <v>133145</v>
          </cell>
          <cell r="D2199" t="str">
            <v xml:space="preserve">AGUS V.SUR LEVITE MZNA 1.5X                       </v>
          </cell>
          <cell r="I2199">
            <v>3081.9</v>
          </cell>
          <cell r="N2199" t="str">
            <v>7798062548709</v>
          </cell>
        </row>
        <row r="2200">
          <cell r="A2200">
            <v>7134</v>
          </cell>
          <cell r="B2200" t="str">
            <v xml:space="preserve">Sin Indicar         </v>
          </cell>
          <cell r="D2200" t="str">
            <v xml:space="preserve">CAVA NOVILLO HUESO XKG                            </v>
          </cell>
          <cell r="I2200">
            <v>9450</v>
          </cell>
          <cell r="N2200" t="str">
            <v>2007134000000</v>
          </cell>
        </row>
        <row r="2201">
          <cell r="A2201">
            <v>7136</v>
          </cell>
          <cell r="B2201">
            <v>5355</v>
          </cell>
          <cell r="D2201" t="str">
            <v xml:space="preserve">CHOC MILKA LEGER LECH 50X                         </v>
          </cell>
          <cell r="I2201">
            <v>4775.509</v>
          </cell>
          <cell r="N2201" t="str">
            <v>7622300800260</v>
          </cell>
        </row>
        <row r="2202">
          <cell r="A2202">
            <v>7138</v>
          </cell>
          <cell r="B2202">
            <v>5109</v>
          </cell>
          <cell r="D2202" t="str">
            <v xml:space="preserve">SALF CELUSAL FINA EST 500X                        </v>
          </cell>
          <cell r="I2202">
            <v>1629.6849999999999</v>
          </cell>
          <cell r="N2202" t="str">
            <v>7790072002080</v>
          </cell>
        </row>
        <row r="2203">
          <cell r="A2203">
            <v>7141</v>
          </cell>
          <cell r="B2203" t="str">
            <v xml:space="preserve">puri67144           </v>
          </cell>
          <cell r="D2203" t="str">
            <v xml:space="preserve">ALGA CAT CHOW ADULT PESCADO 500X                  </v>
          </cell>
          <cell r="I2203">
            <v>4741.5690000000004</v>
          </cell>
          <cell r="N2203" t="str">
            <v>7790430081535</v>
          </cell>
        </row>
        <row r="2204">
          <cell r="A2204">
            <v>7145</v>
          </cell>
          <cell r="B2204">
            <v>84166223</v>
          </cell>
          <cell r="D2204" t="str">
            <v xml:space="preserve">DESA DOVE WM DER ACL 89X                          </v>
          </cell>
          <cell r="I2204">
            <v>469.66399999999999</v>
          </cell>
          <cell r="N2204" t="str">
            <v>7791293998619</v>
          </cell>
        </row>
        <row r="2205">
          <cell r="A2205">
            <v>7148</v>
          </cell>
          <cell r="B2205">
            <v>20101</v>
          </cell>
          <cell r="D2205" t="str">
            <v xml:space="preserve">VINF S.FELIPE TINTO 750X                          </v>
          </cell>
          <cell r="I2205">
            <v>5393.9989999999998</v>
          </cell>
          <cell r="N2205" t="str">
            <v>7790577000024</v>
          </cell>
        </row>
        <row r="2206">
          <cell r="A2206">
            <v>7149</v>
          </cell>
          <cell r="B2206">
            <v>773267</v>
          </cell>
          <cell r="D2206" t="str">
            <v xml:space="preserve">ACEI VANOLI VDE DESC D/P 140X                     </v>
          </cell>
          <cell r="I2206">
            <v>1674.6</v>
          </cell>
          <cell r="N2206" t="str">
            <v>7790127000320</v>
          </cell>
        </row>
        <row r="2207">
          <cell r="A2207">
            <v>7152</v>
          </cell>
          <cell r="B2207">
            <v>5064</v>
          </cell>
          <cell r="D2207" t="str">
            <v xml:space="preserve">ALFA MILKA MOUSSE LECH SIMPLE 1X                  </v>
          </cell>
          <cell r="I2207">
            <v>1299.99</v>
          </cell>
          <cell r="N2207" t="str">
            <v>7622300759506</v>
          </cell>
        </row>
        <row r="2208">
          <cell r="A2208">
            <v>7155</v>
          </cell>
          <cell r="B2208">
            <v>2045</v>
          </cell>
          <cell r="D2208" t="str">
            <v xml:space="preserve">GALD T.MELBA 120X                                 </v>
          </cell>
          <cell r="I2208">
            <v>1324.932</v>
          </cell>
          <cell r="N2208" t="str">
            <v xml:space="preserve">779460000353 </v>
          </cell>
        </row>
        <row r="2209">
          <cell r="A2209">
            <v>7158</v>
          </cell>
          <cell r="B2209" t="str">
            <v xml:space="preserve">376-91              </v>
          </cell>
          <cell r="D2209" t="str">
            <v xml:space="preserve">QUEH L.SERE HEBRA REG/PAT 150X                    </v>
          </cell>
          <cell r="I2209">
            <v>163.51900000000001</v>
          </cell>
          <cell r="N2209" t="str">
            <v>7793940376917</v>
          </cell>
        </row>
        <row r="2210">
          <cell r="A2210">
            <v>7160</v>
          </cell>
          <cell r="B2210" t="str">
            <v xml:space="preserve">INS7160             </v>
          </cell>
          <cell r="D2210" t="str">
            <v xml:space="preserve">INSU BOTELLA JUGO 1/2 1X                          </v>
          </cell>
          <cell r="I2210">
            <v>689.25599999999997</v>
          </cell>
          <cell r="N2210" t="str">
            <v>7160111111118</v>
          </cell>
        </row>
        <row r="2211">
          <cell r="A2211">
            <v>7164</v>
          </cell>
          <cell r="B2211">
            <v>289</v>
          </cell>
          <cell r="D2211" t="str">
            <v xml:space="preserve">QUIL VANISH OXI-GEL D/P 400X                      </v>
          </cell>
          <cell r="I2211">
            <v>2213.5819999999999</v>
          </cell>
          <cell r="N2211" t="str">
            <v>7791130015035</v>
          </cell>
        </row>
        <row r="2212">
          <cell r="A2212">
            <v>7165</v>
          </cell>
          <cell r="B2212" t="str">
            <v xml:space="preserve">447F                </v>
          </cell>
          <cell r="D2212" t="str">
            <v xml:space="preserve">FRAC PAULINA TYBO X KG                            </v>
          </cell>
          <cell r="I2212">
            <v>12612.79</v>
          </cell>
          <cell r="N2212" t="str">
            <v>2007165000000</v>
          </cell>
        </row>
        <row r="2213">
          <cell r="A2213">
            <v>7168</v>
          </cell>
          <cell r="B2213" t="str">
            <v xml:space="preserve">AP0174              </v>
          </cell>
          <cell r="D2213" t="str">
            <v xml:space="preserve">DETL ZORRO LAVAV LIM-TE VDE 750X                  </v>
          </cell>
          <cell r="I2213">
            <v>1555.577</v>
          </cell>
          <cell r="N2213" t="str">
            <v>7790990494219</v>
          </cell>
        </row>
        <row r="2214">
          <cell r="A2214">
            <v>7173</v>
          </cell>
          <cell r="B2214">
            <v>13877</v>
          </cell>
          <cell r="D2214" t="str">
            <v xml:space="preserve">CONP L CAMP.ATUN NAT 300X                         </v>
          </cell>
          <cell r="I2214">
            <v>8784.36</v>
          </cell>
          <cell r="N2214" t="str">
            <v>7793360005169</v>
          </cell>
        </row>
        <row r="2215">
          <cell r="A2215">
            <v>7179</v>
          </cell>
          <cell r="B2215">
            <v>68721105</v>
          </cell>
          <cell r="D2215" t="str">
            <v xml:space="preserve">SHAM DOVE OLEO MICELAR 400X                       </v>
          </cell>
          <cell r="I2215">
            <v>6614.8249999999998</v>
          </cell>
          <cell r="N2215" t="str">
            <v>7891150055223</v>
          </cell>
        </row>
        <row r="2216">
          <cell r="A2216">
            <v>7181</v>
          </cell>
          <cell r="B2216">
            <v>13977</v>
          </cell>
          <cell r="D2216" t="str">
            <v xml:space="preserve">GALD B.MELITAS CLASIC 170X                        </v>
          </cell>
          <cell r="I2216">
            <v>1400.5250000000001</v>
          </cell>
          <cell r="N2216" t="str">
            <v>7790040001855</v>
          </cell>
        </row>
        <row r="2217">
          <cell r="A2217">
            <v>7183</v>
          </cell>
          <cell r="B2217">
            <v>462</v>
          </cell>
          <cell r="D2217" t="str">
            <v xml:space="preserve">QUEH LA PAULINA HEBRA NAPO 135X                   </v>
          </cell>
          <cell r="I2217">
            <v>2638.7860000000001</v>
          </cell>
          <cell r="N2217" t="str">
            <v>7794990879762</v>
          </cell>
        </row>
        <row r="2218">
          <cell r="A2218">
            <v>7187</v>
          </cell>
          <cell r="B2218">
            <v>130040</v>
          </cell>
          <cell r="D2218" t="str">
            <v xml:space="preserve">SECA LG.SECAMAX PLAST 40X                         </v>
          </cell>
          <cell r="I2218">
            <v>2956.9430000000002</v>
          </cell>
          <cell r="N2218" t="str">
            <v>7792459000108</v>
          </cell>
        </row>
        <row r="2219">
          <cell r="A2219">
            <v>7188</v>
          </cell>
          <cell r="B2219">
            <v>170004</v>
          </cell>
          <cell r="D2219" t="str">
            <v xml:space="preserve">ECBA LA GAUCHITA CABO METAL 1X                    </v>
          </cell>
          <cell r="I2219">
            <v>2886.1770000000001</v>
          </cell>
          <cell r="N2219" t="str">
            <v>7792459000382</v>
          </cell>
        </row>
        <row r="2220">
          <cell r="A2220">
            <v>7194</v>
          </cell>
          <cell r="B2220">
            <v>430118</v>
          </cell>
          <cell r="D2220" t="str">
            <v xml:space="preserve">VERM CINZANO BIANCO AMER 450X                     </v>
          </cell>
          <cell r="I2220">
            <v>4218.7979999999998</v>
          </cell>
          <cell r="N2220" t="str">
            <v>7791200000572</v>
          </cell>
        </row>
        <row r="2221">
          <cell r="A2221">
            <v>7196</v>
          </cell>
          <cell r="B2221">
            <v>61730</v>
          </cell>
          <cell r="D2221" t="str">
            <v xml:space="preserve">INSA SELTON CASA JARD 360X                        </v>
          </cell>
          <cell r="I2221">
            <v>6059.0249999999996</v>
          </cell>
          <cell r="N2221" t="str">
            <v>7793253237257</v>
          </cell>
        </row>
        <row r="2222">
          <cell r="A2222">
            <v>7197</v>
          </cell>
          <cell r="B2222">
            <v>61731</v>
          </cell>
          <cell r="D2222" t="str">
            <v xml:space="preserve">INSA SELTON CUC NEGRO 360X                        </v>
          </cell>
          <cell r="I2222">
            <v>6059.0249999999996</v>
          </cell>
          <cell r="N2222" t="str">
            <v>7793253292553</v>
          </cell>
        </row>
        <row r="2223">
          <cell r="A2223">
            <v>7198</v>
          </cell>
          <cell r="B2223">
            <v>111112</v>
          </cell>
          <cell r="D2223" t="str">
            <v xml:space="preserve">INSU DANICA NAYONESA MINI 192X8X                  </v>
          </cell>
          <cell r="I2223">
            <v>8102.16</v>
          </cell>
          <cell r="N2223" t="str">
            <v>7198111111111</v>
          </cell>
        </row>
        <row r="2224">
          <cell r="A2224">
            <v>7200</v>
          </cell>
          <cell r="B2224">
            <v>41211</v>
          </cell>
          <cell r="D2224" t="str">
            <v xml:space="preserve">ARR  MAXIMO PARBOIL 1X                            </v>
          </cell>
          <cell r="I2224">
            <v>1843.049</v>
          </cell>
          <cell r="N2224" t="str">
            <v>7790070412119</v>
          </cell>
        </row>
        <row r="2225">
          <cell r="A2225">
            <v>7203</v>
          </cell>
          <cell r="B2225">
            <v>2157</v>
          </cell>
          <cell r="D2225" t="str">
            <v xml:space="preserve">ACEI NUCETE RELL D/P 180X                         </v>
          </cell>
          <cell r="I2225">
            <v>2655.26</v>
          </cell>
          <cell r="N2225" t="str">
            <v>7792070001126</v>
          </cell>
        </row>
        <row r="2226">
          <cell r="A2226">
            <v>7205</v>
          </cell>
          <cell r="B2226">
            <v>89335</v>
          </cell>
          <cell r="D2226" t="str">
            <v xml:space="preserve">VINF EST.MENDOZA MALBEC 750X                      </v>
          </cell>
          <cell r="I2226">
            <v>3431.8020000000001</v>
          </cell>
          <cell r="N2226" t="str">
            <v>7790314056178</v>
          </cell>
        </row>
        <row r="2227">
          <cell r="A2227">
            <v>7220</v>
          </cell>
          <cell r="B2227">
            <v>1219</v>
          </cell>
          <cell r="D2227" t="str">
            <v xml:space="preserve">DESC VERITAS ORIGINAL POTE 60X                    </v>
          </cell>
          <cell r="I2227">
            <v>2330.96</v>
          </cell>
          <cell r="N2227" t="str">
            <v>7791520012170</v>
          </cell>
        </row>
        <row r="2228">
          <cell r="A2228">
            <v>7222</v>
          </cell>
          <cell r="B2228">
            <v>13089004</v>
          </cell>
          <cell r="D2228" t="str">
            <v xml:space="preserve">CERE LASFORD SNUKS LIMON 240X                     </v>
          </cell>
          <cell r="I2228">
            <v>3927.6239999999998</v>
          </cell>
          <cell r="N2228" t="str">
            <v>7798169802728</v>
          </cell>
        </row>
        <row r="2229">
          <cell r="A2229">
            <v>7223</v>
          </cell>
          <cell r="B2229">
            <v>57152003</v>
          </cell>
          <cell r="D2229" t="str">
            <v xml:space="preserve">DESL ESENCIAL LAVANDA 4.5X                        </v>
          </cell>
          <cell r="I2229">
            <v>5166.7340000000004</v>
          </cell>
          <cell r="N2229" t="str">
            <v>7793699046284</v>
          </cell>
        </row>
        <row r="2230">
          <cell r="A2230">
            <v>7232</v>
          </cell>
          <cell r="B2230">
            <v>68686915</v>
          </cell>
          <cell r="D2230" t="str">
            <v xml:space="preserve">ALM  MAIZENA MAIZ 500X                            </v>
          </cell>
          <cell r="I2230">
            <v>3819.7570000000001</v>
          </cell>
          <cell r="N2230" t="str">
            <v>7794000599185</v>
          </cell>
        </row>
        <row r="2231">
          <cell r="A2231">
            <v>7238</v>
          </cell>
          <cell r="B2231">
            <v>10518</v>
          </cell>
          <cell r="D2231" t="str">
            <v xml:space="preserve">MERM L CAMP. TOMATE 454X                          </v>
          </cell>
          <cell r="I2231">
            <v>373.51499999999999</v>
          </cell>
          <cell r="N2231" t="str">
            <v>7793360810404</v>
          </cell>
        </row>
        <row r="2232">
          <cell r="A2232">
            <v>7240</v>
          </cell>
          <cell r="B2232">
            <v>25770</v>
          </cell>
          <cell r="D2232" t="str">
            <v xml:space="preserve">VINF NAVE ROBINO RED BLEND 750X                   </v>
          </cell>
          <cell r="I2232">
            <v>6201.0770000000002</v>
          </cell>
          <cell r="N2232" t="str">
            <v>7790717153931</v>
          </cell>
        </row>
        <row r="2233">
          <cell r="A2233">
            <v>7242</v>
          </cell>
          <cell r="B2233">
            <v>25768</v>
          </cell>
          <cell r="D2233" t="str">
            <v xml:space="preserve">VINF NAVE ROBINO C.SAUV. 750X                     </v>
          </cell>
          <cell r="I2233">
            <v>6201.0770000000002</v>
          </cell>
          <cell r="N2233" t="str">
            <v>7790717153917</v>
          </cell>
        </row>
        <row r="2234">
          <cell r="A2234">
            <v>7244</v>
          </cell>
          <cell r="B2234">
            <v>69936</v>
          </cell>
          <cell r="D2234" t="str">
            <v xml:space="preserve">VINF PERRO CALLEJERO MALBEC 750X                  </v>
          </cell>
          <cell r="I2234">
            <v>7725.0029999999997</v>
          </cell>
          <cell r="N2234" t="str">
            <v>7798159943615</v>
          </cell>
        </row>
        <row r="2235">
          <cell r="A2235">
            <v>7249</v>
          </cell>
          <cell r="B2235">
            <v>18074</v>
          </cell>
          <cell r="D2235" t="str">
            <v xml:space="preserve">LIML AYUDIN COCINA D/P 900X                       </v>
          </cell>
          <cell r="I2235">
            <v>4451.0959999999995</v>
          </cell>
          <cell r="N2235" t="str">
            <v>7793253400163</v>
          </cell>
        </row>
        <row r="2236">
          <cell r="A2236">
            <v>7256</v>
          </cell>
          <cell r="B2236" t="str">
            <v xml:space="preserve">PRE0236             </v>
          </cell>
          <cell r="D2236" t="str">
            <v xml:space="preserve">PANI M.COCINA PAN RALLADO 500X                    </v>
          </cell>
          <cell r="I2236">
            <v>1476.7629999999999</v>
          </cell>
          <cell r="N2236" t="str">
            <v>7792180004741</v>
          </cell>
        </row>
        <row r="2237">
          <cell r="A2237">
            <v>7259</v>
          </cell>
          <cell r="B2237">
            <v>111243</v>
          </cell>
          <cell r="D2237" t="str">
            <v xml:space="preserve">ADER DFIESTA KETCHUP 220X                         </v>
          </cell>
          <cell r="I2237">
            <v>1358.93</v>
          </cell>
          <cell r="N2237" t="str">
            <v>7791620187631</v>
          </cell>
        </row>
        <row r="2238">
          <cell r="A2238">
            <v>7261</v>
          </cell>
          <cell r="B2238">
            <v>4092</v>
          </cell>
          <cell r="D2238" t="str">
            <v xml:space="preserve">CHAE CHANDON E.BRUT EST 750X                      </v>
          </cell>
          <cell r="I2238">
            <v>23368.1</v>
          </cell>
          <cell r="N2238" t="str">
            <v>7790975198774</v>
          </cell>
        </row>
        <row r="2239">
          <cell r="A2239">
            <v>7264</v>
          </cell>
          <cell r="B2239">
            <v>702</v>
          </cell>
          <cell r="D2239" t="str">
            <v xml:space="preserve">REPE OFF REPEL CREMA 60X                          </v>
          </cell>
          <cell r="I2239">
            <v>3794.79</v>
          </cell>
          <cell r="N2239" t="str">
            <v xml:space="preserve">77991973     </v>
          </cell>
        </row>
        <row r="2240">
          <cell r="A2240">
            <v>7278</v>
          </cell>
          <cell r="B2240" t="str">
            <v xml:space="preserve">Sin Indicar         </v>
          </cell>
          <cell r="D2240" t="str">
            <v xml:space="preserve">PANI MARTIN GRISINES 250X                         </v>
          </cell>
          <cell r="I2240">
            <v>2465.002</v>
          </cell>
          <cell r="N2240" t="str">
            <v>7798078960366</v>
          </cell>
        </row>
        <row r="2241">
          <cell r="A2241">
            <v>7281</v>
          </cell>
          <cell r="B2241" t="str">
            <v xml:space="preserve">Sin Indicar         </v>
          </cell>
          <cell r="D2241" t="str">
            <v xml:space="preserve">PANI MARTIN PAN HAMB 6X                           </v>
          </cell>
          <cell r="I2241">
            <v>2116.9969999999998</v>
          </cell>
          <cell r="N2241" t="str">
            <v>7798078960199</v>
          </cell>
        </row>
        <row r="2242">
          <cell r="A2242">
            <v>7282</v>
          </cell>
          <cell r="B2242" t="str">
            <v xml:space="preserve">Sin Indicar         </v>
          </cell>
          <cell r="D2242" t="str">
            <v xml:space="preserve">PANI MARTIN PAN SALV 500X                         </v>
          </cell>
          <cell r="I2242">
            <v>2537.498</v>
          </cell>
          <cell r="N2242" t="str">
            <v>7798078960076</v>
          </cell>
        </row>
        <row r="2243">
          <cell r="A2243">
            <v>7283</v>
          </cell>
          <cell r="B2243" t="str">
            <v xml:space="preserve">Sin Indicar         </v>
          </cell>
          <cell r="D2243" t="str">
            <v xml:space="preserve">PANI MARTIN PAN NEGRO 250X                        </v>
          </cell>
          <cell r="I2243">
            <v>1370.2460000000001</v>
          </cell>
          <cell r="N2243" t="str">
            <v>7798078960281</v>
          </cell>
        </row>
        <row r="2244">
          <cell r="A2244">
            <v>7287</v>
          </cell>
          <cell r="B2244" t="str">
            <v xml:space="preserve">Sin Indicar         </v>
          </cell>
          <cell r="D2244" t="str">
            <v xml:space="preserve">PANI MARTIN PAN HAMB 4X                           </v>
          </cell>
          <cell r="I2244">
            <v>1594.999</v>
          </cell>
          <cell r="N2244" t="str">
            <v>7798078960250</v>
          </cell>
        </row>
        <row r="2245">
          <cell r="A2245">
            <v>7289</v>
          </cell>
          <cell r="B2245">
            <v>73072</v>
          </cell>
          <cell r="D2245" t="str">
            <v xml:space="preserve">ACEI VANOLI VDE FCO 330X                          </v>
          </cell>
          <cell r="I2245">
            <v>3266.9490000000001</v>
          </cell>
          <cell r="N2245" t="str">
            <v>7790127000085</v>
          </cell>
        </row>
        <row r="2246">
          <cell r="A2246">
            <v>7290</v>
          </cell>
          <cell r="B2246" t="str">
            <v xml:space="preserve">Sin Indicar         </v>
          </cell>
          <cell r="D2246" t="str">
            <v xml:space="preserve">PANI MARTIN PAN RALL 500X                         </v>
          </cell>
          <cell r="I2246">
            <v>2058.9940000000001</v>
          </cell>
          <cell r="N2246" t="str">
            <v>7798078960342</v>
          </cell>
        </row>
        <row r="2247">
          <cell r="A2247">
            <v>7291</v>
          </cell>
          <cell r="B2247" t="str">
            <v xml:space="preserve">Sin Indicar         </v>
          </cell>
          <cell r="D2247" t="str">
            <v xml:space="preserve">TOST MARTIN GLUT 125X                             </v>
          </cell>
          <cell r="I2247">
            <v>2008.2539999999999</v>
          </cell>
          <cell r="N2247" t="str">
            <v>7798078960267</v>
          </cell>
        </row>
        <row r="2248">
          <cell r="A2248">
            <v>7293</v>
          </cell>
          <cell r="B2248" t="str">
            <v xml:space="preserve">Y790                </v>
          </cell>
          <cell r="D2248" t="str">
            <v xml:space="preserve">ECBN YET AFRICANO 1X                              </v>
          </cell>
          <cell r="I2248">
            <v>5576.8779999999997</v>
          </cell>
          <cell r="N2248" t="str">
            <v>7798070400600</v>
          </cell>
        </row>
        <row r="2249">
          <cell r="A2249">
            <v>7296</v>
          </cell>
          <cell r="B2249">
            <v>3777</v>
          </cell>
          <cell r="D2249" t="str">
            <v xml:space="preserve">GALS B.CRIOLLITAS 100X                            </v>
          </cell>
          <cell r="I2249">
            <v>739.99400000000003</v>
          </cell>
          <cell r="N2249" t="str">
            <v>7790040377707</v>
          </cell>
        </row>
        <row r="2250">
          <cell r="A2250">
            <v>7305</v>
          </cell>
          <cell r="B2250">
            <v>4704</v>
          </cell>
          <cell r="D2250" t="str">
            <v xml:space="preserve">FIQT SERENISIMA SARDO S/LACTOSA TRZ               </v>
          </cell>
          <cell r="I2250">
            <v>37412.589999999997</v>
          </cell>
          <cell r="N2250" t="str">
            <v>2007305000000</v>
          </cell>
        </row>
        <row r="2251">
          <cell r="A2251">
            <v>7307</v>
          </cell>
          <cell r="B2251">
            <v>67324578</v>
          </cell>
          <cell r="D2251" t="str">
            <v xml:space="preserve">SUAV CAMELLITO R/FINA REG D/P 450X                </v>
          </cell>
          <cell r="I2251">
            <v>3201.2359999999999</v>
          </cell>
          <cell r="N2251" t="str">
            <v>7791290009752</v>
          </cell>
        </row>
        <row r="2252">
          <cell r="A2252">
            <v>7310</v>
          </cell>
          <cell r="B2252">
            <v>701934</v>
          </cell>
          <cell r="D2252" t="str">
            <v xml:space="preserve">SHAM PANTENE PROV CUID CLAS 400X                  </v>
          </cell>
          <cell r="I2252">
            <v>5313.8239999999996</v>
          </cell>
          <cell r="N2252" t="str">
            <v>7590002012833</v>
          </cell>
        </row>
        <row r="2253">
          <cell r="A2253">
            <v>7318</v>
          </cell>
          <cell r="B2253">
            <v>6712</v>
          </cell>
          <cell r="D2253" t="str">
            <v xml:space="preserve">PANI FARGO BCO ROD FINA  585X                     </v>
          </cell>
          <cell r="I2253">
            <v>7159</v>
          </cell>
          <cell r="N2253" t="str">
            <v>7793890116175</v>
          </cell>
        </row>
        <row r="2254">
          <cell r="A2254">
            <v>7319</v>
          </cell>
          <cell r="B2254">
            <v>312442</v>
          </cell>
          <cell r="D2254" t="str">
            <v xml:space="preserve">DROL VERITAS ANT.CUI ESENCIAL 60X                 </v>
          </cell>
          <cell r="I2254">
            <v>1976.8679999999999</v>
          </cell>
          <cell r="N2254" t="str">
            <v>7791520024319</v>
          </cell>
        </row>
        <row r="2255">
          <cell r="A2255">
            <v>7320</v>
          </cell>
          <cell r="B2255" t="str">
            <v xml:space="preserve">AP0176              </v>
          </cell>
          <cell r="D2255" t="str">
            <v xml:space="preserve">DETL ZORRO LAVAV CREMOSO 750X                     </v>
          </cell>
          <cell r="I2255">
            <v>1555.577</v>
          </cell>
          <cell r="N2255" t="str">
            <v>7790990494233</v>
          </cell>
        </row>
        <row r="2256">
          <cell r="A2256">
            <v>7324</v>
          </cell>
          <cell r="B2256">
            <v>10321</v>
          </cell>
          <cell r="D2256" t="str">
            <v xml:space="preserve">ARR  AMANDA FORT 1X                               </v>
          </cell>
          <cell r="I2256">
            <v>3914.027</v>
          </cell>
          <cell r="N2256" t="str">
            <v>7792710001516</v>
          </cell>
        </row>
        <row r="2257">
          <cell r="A2257">
            <v>7326</v>
          </cell>
          <cell r="B2257">
            <v>0</v>
          </cell>
          <cell r="D2257" t="str">
            <v xml:space="preserve">INSU TAPA EMPANADA ALE 12X                        </v>
          </cell>
          <cell r="I2257">
            <v>229.9</v>
          </cell>
          <cell r="N2257" t="str">
            <v>7326111111118</v>
          </cell>
        </row>
        <row r="2258">
          <cell r="A2258">
            <v>7330</v>
          </cell>
          <cell r="B2258">
            <v>180</v>
          </cell>
          <cell r="D2258" t="str">
            <v xml:space="preserve">DESL GLADE APC LAV 875X                           </v>
          </cell>
          <cell r="I2258">
            <v>3457.6909999999998</v>
          </cell>
          <cell r="N2258" t="str">
            <v>7790520009302</v>
          </cell>
        </row>
        <row r="2259">
          <cell r="A2259">
            <v>7331</v>
          </cell>
          <cell r="B2259">
            <v>185</v>
          </cell>
          <cell r="D2259" t="str">
            <v xml:space="preserve">DESL GLADE APC M D CAMPO 900X                     </v>
          </cell>
          <cell r="I2259">
            <v>3457.6909999999998</v>
          </cell>
          <cell r="N2259" t="str">
            <v>7790520009333</v>
          </cell>
        </row>
        <row r="2260">
          <cell r="A2260">
            <v>7334</v>
          </cell>
          <cell r="B2260">
            <v>211020010</v>
          </cell>
          <cell r="D2260" t="str">
            <v xml:space="preserve">SECA NAZAR ROSA N40 1X                            </v>
          </cell>
          <cell r="I2260">
            <v>4404.3999999999996</v>
          </cell>
          <cell r="N2260" t="str">
            <v>7793821102024</v>
          </cell>
        </row>
        <row r="2261">
          <cell r="A2261">
            <v>7341</v>
          </cell>
          <cell r="B2261">
            <v>4237</v>
          </cell>
          <cell r="D2261" t="str">
            <v xml:space="preserve">AGUS AQUARIUS NJA 2.25X                           </v>
          </cell>
          <cell r="I2261">
            <v>3000.0830000000001</v>
          </cell>
          <cell r="N2261" t="str">
            <v>7790895003325</v>
          </cell>
        </row>
        <row r="2262">
          <cell r="A2262">
            <v>7342</v>
          </cell>
          <cell r="B2262">
            <v>74218</v>
          </cell>
          <cell r="D2262" t="str">
            <v xml:space="preserve">ENCU VANOLI PICKLE D/P 300X                       </v>
          </cell>
          <cell r="I2262">
            <v>1985.568</v>
          </cell>
          <cell r="N2262" t="str">
            <v>7790127742183</v>
          </cell>
        </row>
        <row r="2263">
          <cell r="A2263">
            <v>7351</v>
          </cell>
          <cell r="B2263">
            <v>78691</v>
          </cell>
          <cell r="D2263" t="str">
            <v xml:space="preserve">SALS VANOLI CHIMI AHUM 190X                       </v>
          </cell>
          <cell r="I2263">
            <v>1658.5820000000001</v>
          </cell>
          <cell r="N2263" t="str">
            <v>7790127001471</v>
          </cell>
        </row>
        <row r="2264">
          <cell r="A2264">
            <v>7352</v>
          </cell>
          <cell r="B2264">
            <v>121</v>
          </cell>
          <cell r="D2264" t="str">
            <v xml:space="preserve">SALF DOS ANCLAS LIGHT 500X                        </v>
          </cell>
          <cell r="I2264">
            <v>4661.4610000000002</v>
          </cell>
          <cell r="N2264" t="str">
            <v>7792900009124</v>
          </cell>
        </row>
        <row r="2265">
          <cell r="A2265">
            <v>7353</v>
          </cell>
          <cell r="B2265">
            <v>61034</v>
          </cell>
          <cell r="D2265" t="str">
            <v xml:space="preserve">DEAM  POETT MUSICA PRIMAV 360X                    </v>
          </cell>
          <cell r="I2265">
            <v>3662.694</v>
          </cell>
          <cell r="N2265" t="str">
            <v>7793253003081</v>
          </cell>
        </row>
        <row r="2266">
          <cell r="A2266">
            <v>7355</v>
          </cell>
          <cell r="B2266" t="str">
            <v xml:space="preserve">VER7355             </v>
          </cell>
          <cell r="D2266" t="str">
            <v xml:space="preserve">VERD BROTE ALFALFA X BJA                          </v>
          </cell>
          <cell r="I2266">
            <v>6574.75</v>
          </cell>
          <cell r="N2266" t="str">
            <v>2007355000000</v>
          </cell>
        </row>
        <row r="2267">
          <cell r="A2267">
            <v>7360</v>
          </cell>
          <cell r="B2267" t="str">
            <v xml:space="preserve">AP0380              </v>
          </cell>
          <cell r="D2267" t="str">
            <v xml:space="preserve">DETC ZORRO ULTRA ALOE-COCO 300X                   </v>
          </cell>
          <cell r="I2267">
            <v>1158.903</v>
          </cell>
          <cell r="N2267" t="str">
            <v>7790990494189</v>
          </cell>
        </row>
        <row r="2268">
          <cell r="A2268">
            <v>7361</v>
          </cell>
          <cell r="B2268">
            <v>7465</v>
          </cell>
          <cell r="D2268" t="str">
            <v xml:space="preserve">AGUS H2OH! CITRUS 1.5X                            </v>
          </cell>
          <cell r="I2268">
            <v>2863.4549999999999</v>
          </cell>
          <cell r="N2268" t="str">
            <v>7791813421603</v>
          </cell>
        </row>
        <row r="2269">
          <cell r="A2269">
            <v>7375</v>
          </cell>
          <cell r="B2269">
            <v>229</v>
          </cell>
          <cell r="D2269" t="str">
            <v xml:space="preserve">YERB CACHAMATE SELECCCION 500X                    </v>
          </cell>
          <cell r="I2269">
            <v>2383.558</v>
          </cell>
          <cell r="N2269" t="str">
            <v>7792280002906</v>
          </cell>
        </row>
        <row r="2270">
          <cell r="A2270">
            <v>7382</v>
          </cell>
          <cell r="B2270">
            <v>1904</v>
          </cell>
          <cell r="D2270" t="str">
            <v xml:space="preserve">INSU CHACRA SALAME MILAN X KG                     </v>
          </cell>
          <cell r="I2270">
            <v>12985.08</v>
          </cell>
          <cell r="N2270" t="str">
            <v>2007382000008</v>
          </cell>
        </row>
        <row r="2271">
          <cell r="A2271">
            <v>7386</v>
          </cell>
          <cell r="B2271">
            <v>46373</v>
          </cell>
          <cell r="D2271" t="str">
            <v xml:space="preserve">VINF TORO VIEJO BLANCO 1125X                      </v>
          </cell>
          <cell r="I2271">
            <v>3641.6579999999999</v>
          </cell>
          <cell r="N2271" t="str">
            <v>7790314005329</v>
          </cell>
        </row>
        <row r="2272">
          <cell r="A2272">
            <v>7387</v>
          </cell>
          <cell r="B2272">
            <v>2069</v>
          </cell>
          <cell r="D2272" t="str">
            <v xml:space="preserve">GALD T.PEPITOS TRADIC 357X                        </v>
          </cell>
          <cell r="I2272">
            <v>5781.18</v>
          </cell>
          <cell r="N2272" t="str">
            <v>7622300833930</v>
          </cell>
        </row>
        <row r="2273">
          <cell r="A2273">
            <v>7399</v>
          </cell>
          <cell r="B2273" t="str">
            <v xml:space="preserve">AP0183              </v>
          </cell>
          <cell r="D2273" t="str">
            <v xml:space="preserve">DETC ZORRO ULTRA NJA-CITRIC 300X                  </v>
          </cell>
          <cell r="I2273">
            <v>1158.903</v>
          </cell>
          <cell r="N2273" t="str">
            <v>7790990494158</v>
          </cell>
        </row>
        <row r="2274">
          <cell r="A2274">
            <v>7404</v>
          </cell>
          <cell r="B2274">
            <v>80014</v>
          </cell>
          <cell r="D2274" t="str">
            <v xml:space="preserve">DROL NIVEA WM PROT CARE 50X                       </v>
          </cell>
          <cell r="I2274">
            <v>1719.789</v>
          </cell>
          <cell r="N2274" t="str">
            <v>4005900130785</v>
          </cell>
        </row>
        <row r="2275">
          <cell r="A2275">
            <v>7405</v>
          </cell>
          <cell r="B2275">
            <v>60888</v>
          </cell>
          <cell r="D2275" t="str">
            <v xml:space="preserve">DEAM  POETT ALGODON 360X                          </v>
          </cell>
          <cell r="I2275">
            <v>3662.694</v>
          </cell>
          <cell r="N2275" t="str">
            <v>7793253037499</v>
          </cell>
        </row>
        <row r="2276">
          <cell r="A2276">
            <v>7409</v>
          </cell>
          <cell r="B2276">
            <v>0</v>
          </cell>
          <cell r="D2276" t="str">
            <v xml:space="preserve">DESA NIVEA WM PROT CARE 150X                      </v>
          </cell>
          <cell r="I2276">
            <v>4126.7640000000001</v>
          </cell>
          <cell r="N2276" t="str">
            <v>4005900973795</v>
          </cell>
        </row>
        <row r="2277">
          <cell r="A2277">
            <v>7413</v>
          </cell>
          <cell r="B2277">
            <v>4231</v>
          </cell>
          <cell r="D2277" t="str">
            <v xml:space="preserve">AGUS AQUARIUS POMELO 2.25X                        </v>
          </cell>
          <cell r="I2277">
            <v>3000.0830000000001</v>
          </cell>
          <cell r="N2277" t="str">
            <v>7790895003288</v>
          </cell>
        </row>
        <row r="2278">
          <cell r="A2278">
            <v>7423</v>
          </cell>
          <cell r="B2278">
            <v>2118</v>
          </cell>
          <cell r="D2278" t="str">
            <v xml:space="preserve">LAQU T.NEUFCHATEL LIGHT 180X                      </v>
          </cell>
          <cell r="I2278">
            <v>2012.248</v>
          </cell>
          <cell r="N2278" t="str">
            <v>7793913001754</v>
          </cell>
        </row>
        <row r="2279">
          <cell r="A2279">
            <v>7424</v>
          </cell>
          <cell r="B2279">
            <v>111036</v>
          </cell>
          <cell r="D2279" t="str">
            <v xml:space="preserve">LAMA MARGADAN 500X                                </v>
          </cell>
          <cell r="I2279">
            <v>4277.26</v>
          </cell>
          <cell r="N2279" t="str">
            <v>7791620000367</v>
          </cell>
        </row>
        <row r="2280">
          <cell r="A2280">
            <v>7425</v>
          </cell>
          <cell r="B2280" t="str">
            <v xml:space="preserve">Sin Indicar         </v>
          </cell>
          <cell r="D2280" t="str">
            <v xml:space="preserve">CAVA NOVILLO LOMITO S/CORDON                      </v>
          </cell>
          <cell r="I2280">
            <v>28709</v>
          </cell>
          <cell r="N2280" t="str">
            <v>2007425000000</v>
          </cell>
        </row>
        <row r="2281">
          <cell r="A2281">
            <v>7426</v>
          </cell>
          <cell r="B2281" t="str">
            <v xml:space="preserve">Sin Indicar         </v>
          </cell>
          <cell r="D2281" t="str">
            <v xml:space="preserve">ROTI SANDWICH MILA CARNE x 1                      </v>
          </cell>
          <cell r="I2281">
            <v>6100.0010000000002</v>
          </cell>
          <cell r="N2281" t="str">
            <v>2007426000000</v>
          </cell>
        </row>
        <row r="2282">
          <cell r="A2282">
            <v>7429</v>
          </cell>
          <cell r="B2282" t="str">
            <v xml:space="preserve">Sin Indicar         </v>
          </cell>
          <cell r="D2282" t="str">
            <v xml:space="preserve">CAVA TERNERO PALETA C/HUESO x kg                  </v>
          </cell>
          <cell r="I2282">
            <v>12817</v>
          </cell>
          <cell r="N2282" t="str">
            <v>2007429000000</v>
          </cell>
        </row>
        <row r="2283">
          <cell r="A2283">
            <v>7433</v>
          </cell>
          <cell r="B2283">
            <v>6632</v>
          </cell>
          <cell r="D2283" t="str">
            <v xml:space="preserve">GALD BIMBO VAINILLA 444X                          </v>
          </cell>
          <cell r="I2283">
            <v>6071.9740000000002</v>
          </cell>
          <cell r="N2283" t="str">
            <v>7796989006944</v>
          </cell>
        </row>
        <row r="2284">
          <cell r="A2284">
            <v>7436</v>
          </cell>
          <cell r="B2284">
            <v>12</v>
          </cell>
          <cell r="D2284" t="str">
            <v xml:space="preserve">INSU PASCUALINA ALE 2X                            </v>
          </cell>
          <cell r="I2284">
            <v>372.68</v>
          </cell>
          <cell r="N2284" t="str">
            <v>7436111111114</v>
          </cell>
        </row>
        <row r="2285">
          <cell r="A2285">
            <v>7443</v>
          </cell>
          <cell r="B2285">
            <v>75622</v>
          </cell>
          <cell r="D2285" t="str">
            <v xml:space="preserve">ENCU VANOLI PEPINILLO FCO 330X                    </v>
          </cell>
          <cell r="I2285">
            <v>4567.0169999999998</v>
          </cell>
          <cell r="N2285" t="str">
            <v>7790127000153</v>
          </cell>
        </row>
        <row r="2286">
          <cell r="A2286">
            <v>7444</v>
          </cell>
          <cell r="B2286">
            <v>6001</v>
          </cell>
          <cell r="D2286" t="str">
            <v xml:space="preserve">DLCH ILOLAY CLASICO 405X                          </v>
          </cell>
          <cell r="I2286">
            <v>3025.0740000000001</v>
          </cell>
          <cell r="N2286" t="str">
            <v>7790787153664</v>
          </cell>
        </row>
        <row r="2287">
          <cell r="A2287">
            <v>7453</v>
          </cell>
          <cell r="B2287" t="str">
            <v xml:space="preserve">AP0182              </v>
          </cell>
          <cell r="D2287" t="str">
            <v xml:space="preserve">DETC ZORRO ULTRA LIM-TE VDE 300X                  </v>
          </cell>
          <cell r="I2287">
            <v>89.335999999999999</v>
          </cell>
          <cell r="N2287" t="str">
            <v>7790990494127</v>
          </cell>
        </row>
        <row r="2288">
          <cell r="A2288">
            <v>7458</v>
          </cell>
          <cell r="B2288" t="str">
            <v xml:space="preserve">Sin Indicar         </v>
          </cell>
          <cell r="D2288" t="str">
            <v xml:space="preserve">AZUC LA PROVIDENCIA 1X                            </v>
          </cell>
          <cell r="I2288">
            <v>1403.6</v>
          </cell>
          <cell r="N2288" t="str">
            <v>7798141971381</v>
          </cell>
        </row>
        <row r="2289">
          <cell r="A2289">
            <v>7466</v>
          </cell>
          <cell r="B2289">
            <v>5133</v>
          </cell>
          <cell r="D2289" t="str">
            <v xml:space="preserve">CHOC MILKA CHOCO SWING 300X                       </v>
          </cell>
          <cell r="I2289">
            <v>29015.87</v>
          </cell>
          <cell r="N2289" t="str">
            <v>9012200872739</v>
          </cell>
        </row>
        <row r="2290">
          <cell r="A2290">
            <v>7469</v>
          </cell>
          <cell r="B2290">
            <v>643502</v>
          </cell>
          <cell r="D2290" t="str">
            <v xml:space="preserve">YOGU LS.DANONINO BEB FRUT 185X                    </v>
          </cell>
          <cell r="I2290">
            <v>3228.4659999999999</v>
          </cell>
          <cell r="N2290" t="str">
            <v>7791337943025</v>
          </cell>
        </row>
        <row r="2291">
          <cell r="A2291">
            <v>7474</v>
          </cell>
          <cell r="B2291">
            <v>1220</v>
          </cell>
          <cell r="D2291" t="str">
            <v xml:space="preserve">DESC VERITAS SUAVIDAD POTE 60X                    </v>
          </cell>
          <cell r="I2291">
            <v>2330.96</v>
          </cell>
          <cell r="N2291" t="str">
            <v>7791520012187</v>
          </cell>
        </row>
        <row r="2292">
          <cell r="A2292">
            <v>7476</v>
          </cell>
          <cell r="B2292">
            <v>12745</v>
          </cell>
          <cell r="D2292" t="str">
            <v xml:space="preserve">CARA BILLKN BOMBM GIFT 350X                       </v>
          </cell>
          <cell r="I2292">
            <v>6999.99</v>
          </cell>
          <cell r="N2292" t="str">
            <v>7792222003442</v>
          </cell>
        </row>
        <row r="2293">
          <cell r="A2293">
            <v>7479</v>
          </cell>
          <cell r="B2293">
            <v>4233</v>
          </cell>
          <cell r="D2293" t="str">
            <v xml:space="preserve">AGUS AQUARIUS PERA 2.25X                          </v>
          </cell>
          <cell r="I2293">
            <v>3000.0830000000001</v>
          </cell>
          <cell r="N2293" t="str">
            <v>7790895003295</v>
          </cell>
        </row>
        <row r="2294">
          <cell r="A2294">
            <v>7485</v>
          </cell>
          <cell r="B2294">
            <v>225</v>
          </cell>
          <cell r="D2294" t="str">
            <v xml:space="preserve">ACRO NATURA ROCIO VEG OLIVA 120X                  </v>
          </cell>
          <cell r="I2294">
            <v>6109.99</v>
          </cell>
          <cell r="N2294" t="str">
            <v>7790272000954</v>
          </cell>
        </row>
        <row r="2295">
          <cell r="A2295">
            <v>7486</v>
          </cell>
          <cell r="B2295">
            <v>6717</v>
          </cell>
          <cell r="D2295" t="str">
            <v xml:space="preserve">PANI F.LACTAL SALVADO DIET 330X                   </v>
          </cell>
          <cell r="I2295">
            <v>3802.107</v>
          </cell>
          <cell r="N2295" t="str">
            <v>7793890251081</v>
          </cell>
        </row>
        <row r="2296">
          <cell r="A2296">
            <v>7487</v>
          </cell>
          <cell r="B2296">
            <v>67</v>
          </cell>
          <cell r="D2296" t="str">
            <v xml:space="preserve">DLCH SERENISIMA REPOSTERO 400X                    </v>
          </cell>
          <cell r="I2296">
            <v>4377.4780000000001</v>
          </cell>
          <cell r="N2296" t="str">
            <v>7790742067005</v>
          </cell>
        </row>
        <row r="2297">
          <cell r="A2297">
            <v>7488</v>
          </cell>
          <cell r="B2297">
            <v>4056</v>
          </cell>
          <cell r="D2297" t="str">
            <v xml:space="preserve">ALFA TATIN TRIPLE NEGRO 60X                       </v>
          </cell>
          <cell r="I2297">
            <v>1199.99</v>
          </cell>
          <cell r="N2297" t="str">
            <v xml:space="preserve">77944375     </v>
          </cell>
        </row>
        <row r="2298">
          <cell r="A2298">
            <v>7491</v>
          </cell>
          <cell r="B2298">
            <v>1100</v>
          </cell>
          <cell r="D2298" t="str">
            <v xml:space="preserve">FIQU ILOLAY CREMOSO X KG                          </v>
          </cell>
          <cell r="I2298">
            <v>12093.23</v>
          </cell>
          <cell r="N2298" t="str">
            <v>2007491000000</v>
          </cell>
        </row>
        <row r="2299">
          <cell r="A2299">
            <v>7495</v>
          </cell>
          <cell r="B2299">
            <v>13</v>
          </cell>
          <cell r="D2299" t="str">
            <v xml:space="preserve">MAYO NATURA D/P 125X                              </v>
          </cell>
          <cell r="I2299">
            <v>1025</v>
          </cell>
          <cell r="N2299" t="str">
            <v>7791866001197</v>
          </cell>
        </row>
        <row r="2300">
          <cell r="A2300">
            <v>7501</v>
          </cell>
          <cell r="B2300">
            <v>652</v>
          </cell>
          <cell r="D2300" t="str">
            <v xml:space="preserve">GAS COCA COLA S/AZUC PET 1.5X                     </v>
          </cell>
          <cell r="I2300">
            <v>3500.1309999999999</v>
          </cell>
          <cell r="N2300" t="str">
            <v>7790895067556</v>
          </cell>
        </row>
        <row r="2301">
          <cell r="A2301">
            <v>7506</v>
          </cell>
          <cell r="B2301">
            <v>2020</v>
          </cell>
          <cell r="D2301" t="str">
            <v xml:space="preserve">GALD HOJALMAR TRIANG 150X                         </v>
          </cell>
          <cell r="I2301">
            <v>1519.155</v>
          </cell>
          <cell r="N2301" t="str">
            <v>7793450000548</v>
          </cell>
        </row>
        <row r="2302">
          <cell r="A2302">
            <v>7509</v>
          </cell>
          <cell r="B2302">
            <v>1125</v>
          </cell>
          <cell r="D2302" t="str">
            <v xml:space="preserve">GAS  FANTA NJA RET 2X                             </v>
          </cell>
          <cell r="I2302">
            <v>3143.866</v>
          </cell>
          <cell r="N2302" t="str">
            <v>7790895000331</v>
          </cell>
        </row>
        <row r="2303">
          <cell r="A2303">
            <v>7521</v>
          </cell>
          <cell r="B2303">
            <v>6047</v>
          </cell>
          <cell r="D2303" t="str">
            <v xml:space="preserve">DESA CHESTER ICE 150X                             </v>
          </cell>
          <cell r="I2303">
            <v>4801.6729999999998</v>
          </cell>
          <cell r="N2303" t="str">
            <v>7791600071417</v>
          </cell>
        </row>
        <row r="2304">
          <cell r="A2304">
            <v>7528</v>
          </cell>
          <cell r="B2304">
            <v>8712</v>
          </cell>
          <cell r="D2304" t="str">
            <v xml:space="preserve">DESA COLBERT US 150X                              </v>
          </cell>
          <cell r="I2304">
            <v>4801.6729999999998</v>
          </cell>
          <cell r="N2304" t="str">
            <v>7791600098612</v>
          </cell>
        </row>
        <row r="2305">
          <cell r="A2305">
            <v>7530</v>
          </cell>
          <cell r="B2305">
            <v>19000016</v>
          </cell>
          <cell r="D2305" t="str">
            <v xml:space="preserve">PANI VENEZIANA PRE-PIZZA 2X                       </v>
          </cell>
          <cell r="I2305">
            <v>2525.7950000000001</v>
          </cell>
          <cell r="N2305" t="str">
            <v>7791708001798</v>
          </cell>
        </row>
        <row r="2306">
          <cell r="A2306">
            <v>7531</v>
          </cell>
          <cell r="B2306">
            <v>57153</v>
          </cell>
          <cell r="D2306" t="str">
            <v xml:space="preserve">DESA COLBERT PINO 150X                            </v>
          </cell>
          <cell r="I2306">
            <v>4801.6729999999998</v>
          </cell>
          <cell r="N2306" t="str">
            <v>7791600571535</v>
          </cell>
        </row>
        <row r="2307">
          <cell r="A2307">
            <v>7532</v>
          </cell>
          <cell r="B2307">
            <v>74622</v>
          </cell>
          <cell r="D2307" t="str">
            <v xml:space="preserve">ENCU VANOLI CEBOLL 200X                           </v>
          </cell>
          <cell r="I2307">
            <v>3847.0390000000002</v>
          </cell>
          <cell r="N2307" t="str">
            <v>7790127000115</v>
          </cell>
        </row>
        <row r="2308">
          <cell r="A2308">
            <v>7535</v>
          </cell>
          <cell r="B2308" t="str">
            <v xml:space="preserve">Sin Indicar         </v>
          </cell>
          <cell r="D2308" t="str">
            <v xml:space="preserve">ROTI S SANDWICH SALAME Y QUESO TRIANG             </v>
          </cell>
          <cell r="I2308">
            <v>2990</v>
          </cell>
          <cell r="N2308" t="str">
            <v>2007535000000</v>
          </cell>
        </row>
        <row r="2309">
          <cell r="A2309">
            <v>7536</v>
          </cell>
          <cell r="B2309">
            <v>13656</v>
          </cell>
          <cell r="D2309" t="str">
            <v xml:space="preserve">ESP  CAMPAGNOLA  PIMENTON 25X                     </v>
          </cell>
          <cell r="I2309">
            <v>1470.28</v>
          </cell>
          <cell r="N2309" t="str">
            <v>7793360124921</v>
          </cell>
        </row>
        <row r="2310">
          <cell r="A2310">
            <v>7539</v>
          </cell>
          <cell r="B2310">
            <v>160501</v>
          </cell>
          <cell r="D2310" t="str">
            <v xml:space="preserve">ESPO L.GCHTA AC.INOXID GO 2X                      </v>
          </cell>
          <cell r="I2310">
            <v>1513.66</v>
          </cell>
          <cell r="N2310" t="str">
            <v>7792459165012</v>
          </cell>
        </row>
        <row r="2311">
          <cell r="A2311">
            <v>7543</v>
          </cell>
          <cell r="B2311">
            <v>102415</v>
          </cell>
          <cell r="D2311" t="str">
            <v xml:space="preserve">CAEMB PALADINI CHORIZO A/V x3                     </v>
          </cell>
          <cell r="I2311">
            <v>6765</v>
          </cell>
          <cell r="N2311" t="str">
            <v>7790079024146</v>
          </cell>
        </row>
        <row r="2312">
          <cell r="A2312">
            <v>7544</v>
          </cell>
          <cell r="B2312">
            <v>13654</v>
          </cell>
          <cell r="D2312" t="str">
            <v xml:space="preserve">ESP  CAMPAGNOLA  AJI MOL 23X                      </v>
          </cell>
          <cell r="I2312">
            <v>1470.28</v>
          </cell>
          <cell r="N2312" t="str">
            <v>7793360124952</v>
          </cell>
        </row>
        <row r="2313">
          <cell r="A2313">
            <v>7548</v>
          </cell>
          <cell r="B2313">
            <v>107202</v>
          </cell>
          <cell r="D2313" t="str">
            <v xml:space="preserve">ESPO TASK ECON 1X                                 </v>
          </cell>
          <cell r="I2313">
            <v>576.65700000000004</v>
          </cell>
          <cell r="N2313" t="str">
            <v>7794321072022</v>
          </cell>
        </row>
        <row r="2314">
          <cell r="A2314">
            <v>7553</v>
          </cell>
          <cell r="B2314" t="str">
            <v xml:space="preserve">CP2000C             </v>
          </cell>
          <cell r="D2314" t="str">
            <v xml:space="preserve">PAST L.CAMBICH RAV POLL 500X                      </v>
          </cell>
          <cell r="I2314">
            <v>2392.5059999999999</v>
          </cell>
          <cell r="N2314" t="str">
            <v>7793461000476</v>
          </cell>
        </row>
        <row r="2315">
          <cell r="A2315">
            <v>7554</v>
          </cell>
          <cell r="B2315" t="str">
            <v xml:space="preserve">CP2002C             </v>
          </cell>
          <cell r="D2315" t="str">
            <v xml:space="preserve">PAST L.CAMBICH RAV VERD 500X                      </v>
          </cell>
          <cell r="I2315">
            <v>2392.5059999999999</v>
          </cell>
          <cell r="N2315" t="str">
            <v>7793461000452</v>
          </cell>
        </row>
        <row r="2316">
          <cell r="A2316">
            <v>7555</v>
          </cell>
          <cell r="B2316" t="str">
            <v xml:space="preserve">CP2001C             </v>
          </cell>
          <cell r="D2316" t="str">
            <v xml:space="preserve">PAST L.CAMBICH RAV RIC 500X                       </v>
          </cell>
          <cell r="I2316">
            <v>2392.5059999999999</v>
          </cell>
          <cell r="N2316" t="str">
            <v>7793461000469</v>
          </cell>
        </row>
        <row r="2317">
          <cell r="A2317">
            <v>7557</v>
          </cell>
          <cell r="B2317">
            <v>3025</v>
          </cell>
          <cell r="D2317" t="str">
            <v xml:space="preserve">GALD HOJALMAR SNACK MAT DUL 180X                  </v>
          </cell>
          <cell r="I2317">
            <v>1642.575</v>
          </cell>
          <cell r="N2317" t="str">
            <v>7793450000593</v>
          </cell>
        </row>
        <row r="2318">
          <cell r="A2318">
            <v>7558</v>
          </cell>
          <cell r="B2318">
            <v>50866</v>
          </cell>
          <cell r="D2318" t="str">
            <v xml:space="preserve">GILL PRESTOBARBA UG MEN 24X                       </v>
          </cell>
          <cell r="I2318">
            <v>1744.8869999999999</v>
          </cell>
          <cell r="N2318" t="str">
            <v>7501009222729</v>
          </cell>
        </row>
        <row r="2319">
          <cell r="A2319">
            <v>7562</v>
          </cell>
          <cell r="B2319">
            <v>282</v>
          </cell>
          <cell r="D2319" t="str">
            <v xml:space="preserve">COHA PATY HAMB FIN 2X55X                          </v>
          </cell>
          <cell r="I2319">
            <v>2852.3629999999998</v>
          </cell>
          <cell r="N2319" t="str">
            <v>7790670050728</v>
          </cell>
        </row>
        <row r="2320">
          <cell r="A2320">
            <v>7563</v>
          </cell>
          <cell r="B2320">
            <v>78742</v>
          </cell>
          <cell r="D2320" t="str">
            <v xml:space="preserve">SALS VANOLI INGLESA 180X                          </v>
          </cell>
          <cell r="I2320">
            <v>2927.8739999999998</v>
          </cell>
          <cell r="N2320" t="str">
            <v>7790127000061</v>
          </cell>
        </row>
        <row r="2321">
          <cell r="A2321">
            <v>7564</v>
          </cell>
          <cell r="B2321">
            <v>78442</v>
          </cell>
          <cell r="D2321" t="str">
            <v xml:space="preserve">SALS VANOLI AJI PICANTE 190X                      </v>
          </cell>
          <cell r="I2321">
            <v>3072.866</v>
          </cell>
          <cell r="N2321" t="str">
            <v>7790127000481</v>
          </cell>
        </row>
        <row r="2322">
          <cell r="A2322">
            <v>7569</v>
          </cell>
          <cell r="B2322">
            <v>78951</v>
          </cell>
          <cell r="D2322" t="str">
            <v xml:space="preserve">SALS VANOLI SOJA 190X                             </v>
          </cell>
          <cell r="I2322">
            <v>1771.009</v>
          </cell>
          <cell r="N2322" t="str">
            <v>7790127000740</v>
          </cell>
        </row>
        <row r="2323">
          <cell r="A2323">
            <v>7570</v>
          </cell>
          <cell r="B2323">
            <v>78101</v>
          </cell>
          <cell r="D2323" t="str">
            <v xml:space="preserve">SALS VANOLI CHIMI PCTE 190X                       </v>
          </cell>
          <cell r="I2323">
            <v>1658.5820000000001</v>
          </cell>
          <cell r="N2323" t="str">
            <v>7790127001044</v>
          </cell>
        </row>
        <row r="2324">
          <cell r="A2324">
            <v>7571</v>
          </cell>
          <cell r="B2324" t="str">
            <v xml:space="preserve">Sin Indicar         </v>
          </cell>
          <cell r="D2324" t="str">
            <v xml:space="preserve">ROTI C EMP CARNE CUCHILLO  X2                     </v>
          </cell>
          <cell r="I2324">
            <v>2100</v>
          </cell>
          <cell r="N2324" t="str">
            <v>2007571000000</v>
          </cell>
        </row>
        <row r="2325">
          <cell r="A2325">
            <v>7572</v>
          </cell>
          <cell r="B2325">
            <v>13662</v>
          </cell>
          <cell r="D2325" t="str">
            <v xml:space="preserve">ESP  CAMPAGNOLA COMINO 23X                        </v>
          </cell>
          <cell r="I2325">
            <v>1956.127</v>
          </cell>
          <cell r="N2325" t="str">
            <v>7793360124976</v>
          </cell>
        </row>
        <row r="2326">
          <cell r="A2326">
            <v>7584</v>
          </cell>
          <cell r="B2326" t="str">
            <v xml:space="preserve">Sin Indicar         </v>
          </cell>
          <cell r="D2326" t="str">
            <v xml:space="preserve">INGC A.M. PECHITO x KG                            </v>
          </cell>
          <cell r="I2326">
            <v>8349</v>
          </cell>
          <cell r="N2326" t="str">
            <v>2007584000000</v>
          </cell>
        </row>
        <row r="2327">
          <cell r="A2327">
            <v>7585</v>
          </cell>
          <cell r="B2327">
            <v>125855</v>
          </cell>
          <cell r="D2327" t="str">
            <v xml:space="preserve">AGUA VILLA DEL SUR 2.25X                          </v>
          </cell>
          <cell r="I2327">
            <v>2745.6889999999999</v>
          </cell>
          <cell r="N2327" t="str">
            <v>7798062547559</v>
          </cell>
        </row>
        <row r="2328">
          <cell r="A2328">
            <v>7590</v>
          </cell>
          <cell r="B2328" t="str">
            <v xml:space="preserve">Sin Indicar         </v>
          </cell>
          <cell r="D2328" t="str">
            <v xml:space="preserve">PANI MARTIN PAN SURTIDO 500 X                     </v>
          </cell>
          <cell r="I2328">
            <v>1244.7239999999999</v>
          </cell>
          <cell r="N2328" t="str">
            <v>7798078960397</v>
          </cell>
        </row>
        <row r="2329">
          <cell r="A2329">
            <v>7591</v>
          </cell>
          <cell r="B2329" t="str">
            <v xml:space="preserve">330-23              </v>
          </cell>
          <cell r="D2329" t="str">
            <v xml:space="preserve">VINF ALAMOS MALBEC 750X                           </v>
          </cell>
          <cell r="I2329">
            <v>9827.9889999999996</v>
          </cell>
          <cell r="N2329" t="str">
            <v>7591111111110</v>
          </cell>
        </row>
        <row r="2330">
          <cell r="A2330">
            <v>7595</v>
          </cell>
          <cell r="B2330" t="str">
            <v xml:space="preserve">Sin Indicar         </v>
          </cell>
          <cell r="D2330" t="str">
            <v xml:space="preserve">PANI MARTIN PAN LACTAL 400X                       </v>
          </cell>
          <cell r="I2330">
            <v>2363.5039999999999</v>
          </cell>
          <cell r="N2330" t="str">
            <v>7798078960229</v>
          </cell>
        </row>
        <row r="2331">
          <cell r="A2331">
            <v>7596</v>
          </cell>
          <cell r="B2331">
            <v>404</v>
          </cell>
          <cell r="D2331" t="str">
            <v xml:space="preserve">MAYO CADA DIA 500X                                </v>
          </cell>
          <cell r="I2331">
            <v>2154.5129999999999</v>
          </cell>
          <cell r="N2331" t="str">
            <v>7791866004075</v>
          </cell>
        </row>
        <row r="2332">
          <cell r="A2332">
            <v>7605</v>
          </cell>
          <cell r="B2332">
            <v>15066</v>
          </cell>
          <cell r="D2332" t="str">
            <v xml:space="preserve">CARA A.MOGUL CONF EXT SPL 70X                     </v>
          </cell>
          <cell r="I2332">
            <v>2239.9899999999998</v>
          </cell>
          <cell r="N2332" t="str">
            <v>7790580150662</v>
          </cell>
        </row>
        <row r="2333">
          <cell r="A2333">
            <v>7607</v>
          </cell>
          <cell r="B2333" t="str">
            <v xml:space="preserve">CT1001F             </v>
          </cell>
          <cell r="D2333" t="str">
            <v xml:space="preserve">TAPA L.CAMBICH EMP FREIR 12X                      </v>
          </cell>
          <cell r="I2333">
            <v>797.50699999999995</v>
          </cell>
          <cell r="N2333" t="str">
            <v>7793461000407</v>
          </cell>
        </row>
        <row r="2334">
          <cell r="A2334">
            <v>7608</v>
          </cell>
          <cell r="B2334" t="str">
            <v xml:space="preserve">CT1001H             </v>
          </cell>
          <cell r="D2334" t="str">
            <v xml:space="preserve">TAPA L.CAMBICH EMP HORN 12X                       </v>
          </cell>
          <cell r="I2334">
            <v>942.51700000000005</v>
          </cell>
          <cell r="N2334" t="str">
            <v>7793461000391</v>
          </cell>
        </row>
        <row r="2335">
          <cell r="A2335">
            <v>7609</v>
          </cell>
          <cell r="B2335" t="str">
            <v xml:space="preserve">WA110               </v>
          </cell>
          <cell r="D2335" t="str">
            <v xml:space="preserve">FIQU WAPI BRIE X KG                               </v>
          </cell>
          <cell r="I2335">
            <v>44153.06</v>
          </cell>
          <cell r="N2335" t="str">
            <v>2007609000000</v>
          </cell>
        </row>
        <row r="2336">
          <cell r="A2336">
            <v>7611</v>
          </cell>
          <cell r="B2336">
            <v>76099</v>
          </cell>
          <cell r="D2336" t="str">
            <v xml:space="preserve">CHAP  EMILIA E.BRUT. 750X                         </v>
          </cell>
          <cell r="I2336">
            <v>10871.64</v>
          </cell>
          <cell r="N2336" t="str">
            <v>7793440002194</v>
          </cell>
        </row>
        <row r="2337">
          <cell r="A2337">
            <v>7612</v>
          </cell>
          <cell r="B2337" t="str">
            <v xml:space="preserve">Sin Indicar         </v>
          </cell>
          <cell r="D2337" t="str">
            <v xml:space="preserve">ROTI EMPANADA DE ACELGA Y MUZZARELA               </v>
          </cell>
          <cell r="I2337">
            <v>1150.001</v>
          </cell>
          <cell r="N2337" t="str">
            <v>2007612000000</v>
          </cell>
        </row>
        <row r="2338">
          <cell r="A2338">
            <v>7616</v>
          </cell>
          <cell r="B2338">
            <v>10162</v>
          </cell>
          <cell r="D2338" t="str">
            <v xml:space="preserve">ALGO ESTRELLA CLASICO 140X                        </v>
          </cell>
          <cell r="I2338">
            <v>1988.059</v>
          </cell>
          <cell r="N2338" t="str">
            <v>7790064000124</v>
          </cell>
        </row>
        <row r="2339">
          <cell r="A2339">
            <v>7618</v>
          </cell>
          <cell r="B2339" t="str">
            <v xml:space="preserve">Sin Indicar         </v>
          </cell>
          <cell r="D2339" t="str">
            <v xml:space="preserve">ROTI PASCUALINA X KG.                             </v>
          </cell>
          <cell r="I2339">
            <v>16000</v>
          </cell>
          <cell r="N2339" t="str">
            <v>2007618000000</v>
          </cell>
        </row>
        <row r="2340">
          <cell r="A2340">
            <v>7619</v>
          </cell>
          <cell r="B2340" t="str">
            <v xml:space="preserve">Sin Indicar         </v>
          </cell>
          <cell r="D2340" t="str">
            <v xml:space="preserve">ROTI MBAIPY x KG                                  </v>
          </cell>
          <cell r="I2340">
            <v>12150</v>
          </cell>
          <cell r="N2340" t="str">
            <v>2007619000000</v>
          </cell>
        </row>
        <row r="2341">
          <cell r="A2341">
            <v>7620</v>
          </cell>
          <cell r="B2341" t="str">
            <v xml:space="preserve">Sin Indicar         </v>
          </cell>
          <cell r="D2341" t="str">
            <v xml:space="preserve">ROTI ENSALADA DE FRUTAS.                          </v>
          </cell>
          <cell r="I2341">
            <v>3000.002</v>
          </cell>
          <cell r="N2341" t="str">
            <v>2007620000000</v>
          </cell>
        </row>
        <row r="2342">
          <cell r="A2342">
            <v>7621</v>
          </cell>
          <cell r="B2342">
            <v>4053</v>
          </cell>
          <cell r="D2342" t="str">
            <v xml:space="preserve">ALFA TATIN TRIPLE BLANCO 60X                      </v>
          </cell>
          <cell r="I2342">
            <v>1199.99</v>
          </cell>
          <cell r="N2342" t="str">
            <v xml:space="preserve">77944382     </v>
          </cell>
        </row>
        <row r="2343">
          <cell r="A2343">
            <v>7628</v>
          </cell>
          <cell r="B2343">
            <v>0</v>
          </cell>
          <cell r="D2343" t="str">
            <v xml:space="preserve">ROTI S SANDWICH JyQ TRIANGULO                     </v>
          </cell>
          <cell r="I2343">
            <v>2990</v>
          </cell>
          <cell r="N2343" t="str">
            <v>2007628000000</v>
          </cell>
        </row>
        <row r="2344">
          <cell r="A2344">
            <v>7629</v>
          </cell>
          <cell r="B2344" t="str">
            <v xml:space="preserve">Sin Indicar         </v>
          </cell>
          <cell r="D2344" t="str">
            <v xml:space="preserve">ROTI BONDIOLA DE CERDO AL HORNO                   </v>
          </cell>
          <cell r="I2344">
            <v>36315</v>
          </cell>
          <cell r="N2344" t="str">
            <v>2007629000000</v>
          </cell>
        </row>
        <row r="2345">
          <cell r="A2345">
            <v>7631</v>
          </cell>
          <cell r="B2345">
            <v>13657</v>
          </cell>
          <cell r="D2345" t="str">
            <v xml:space="preserve">ESP  CAMPAGNOLA PIM NGRA GRAN 23X                 </v>
          </cell>
          <cell r="I2345">
            <v>1877.9559999999999</v>
          </cell>
          <cell r="N2345" t="str">
            <v>7793360124716</v>
          </cell>
        </row>
        <row r="2346">
          <cell r="A2346">
            <v>7632</v>
          </cell>
          <cell r="B2346" t="str">
            <v xml:space="preserve">Sin Indicar         </v>
          </cell>
          <cell r="D2346" t="str">
            <v xml:space="preserve">ROTI LENGUA A/VINAG                               </v>
          </cell>
          <cell r="I2346">
            <v>24570</v>
          </cell>
          <cell r="N2346" t="str">
            <v>2007632000000</v>
          </cell>
        </row>
        <row r="2347">
          <cell r="A2347">
            <v>7633</v>
          </cell>
          <cell r="B2347">
            <v>1350</v>
          </cell>
          <cell r="D2347" t="str">
            <v xml:space="preserve">FIQU ILOLAY PATEGRAS X KG                         </v>
          </cell>
          <cell r="I2347">
            <v>19896.36</v>
          </cell>
          <cell r="N2347" t="str">
            <v>2007633000000</v>
          </cell>
        </row>
        <row r="2348">
          <cell r="A2348">
            <v>7636</v>
          </cell>
          <cell r="B2348">
            <v>21313</v>
          </cell>
          <cell r="D2348" t="str">
            <v xml:space="preserve">QUIL TRENET HYPERACTIVE ROLLON 120X               </v>
          </cell>
          <cell r="I2348">
            <v>3746.2249999999999</v>
          </cell>
          <cell r="N2348" t="str">
            <v>7793253401047</v>
          </cell>
        </row>
        <row r="2349">
          <cell r="A2349">
            <v>7638</v>
          </cell>
          <cell r="B2349" t="str">
            <v xml:space="preserve">Sin Indicar         </v>
          </cell>
          <cell r="D2349" t="str">
            <v xml:space="preserve">CACE BONDIOLA MAGRET E/V XKG                      </v>
          </cell>
          <cell r="I2349">
            <v>14830</v>
          </cell>
          <cell r="N2349" t="str">
            <v>2007638000000</v>
          </cell>
        </row>
        <row r="2350">
          <cell r="A2350">
            <v>7642</v>
          </cell>
          <cell r="B2350">
            <v>13666</v>
          </cell>
          <cell r="D2350" t="str">
            <v xml:space="preserve">ESP  CAMPAGNOLA PIM BCA MOL 23X                   </v>
          </cell>
          <cell r="I2350">
            <v>2584.87</v>
          </cell>
          <cell r="N2350" t="str">
            <v>7793360124990</v>
          </cell>
        </row>
        <row r="2351">
          <cell r="A2351">
            <v>7644</v>
          </cell>
          <cell r="B2351">
            <v>74504</v>
          </cell>
          <cell r="D2351" t="str">
            <v xml:space="preserve">VINF DADA ART MALBEC 750X                         </v>
          </cell>
          <cell r="I2351">
            <v>5435.2269999999999</v>
          </cell>
          <cell r="N2351" t="str">
            <v>7791540147869</v>
          </cell>
        </row>
        <row r="2352">
          <cell r="A2352">
            <v>7654</v>
          </cell>
          <cell r="B2352">
            <v>295</v>
          </cell>
          <cell r="D2352" t="str">
            <v xml:space="preserve">LAFI ICB X6                                       </v>
          </cell>
          <cell r="I2352">
            <v>1679.4010000000001</v>
          </cell>
          <cell r="N2352" t="str">
            <v>7790670051350</v>
          </cell>
        </row>
        <row r="2353">
          <cell r="A2353">
            <v>7656</v>
          </cell>
          <cell r="B2353">
            <v>7239</v>
          </cell>
          <cell r="D2353" t="str">
            <v xml:space="preserve">ALGP WHISKAS POUCH CARN 85X                       </v>
          </cell>
          <cell r="I2353">
            <v>1450</v>
          </cell>
          <cell r="N2353" t="str">
            <v>7797453000420</v>
          </cell>
        </row>
        <row r="2354">
          <cell r="A2354">
            <v>7658</v>
          </cell>
          <cell r="B2354">
            <v>83</v>
          </cell>
          <cell r="D2354" t="str">
            <v xml:space="preserve">LICO BORGHETTI 700X                               </v>
          </cell>
          <cell r="I2354">
            <v>11794.22</v>
          </cell>
          <cell r="N2354" t="str">
            <v>7790290000332</v>
          </cell>
        </row>
        <row r="2355">
          <cell r="A2355">
            <v>7663</v>
          </cell>
          <cell r="B2355">
            <v>43330</v>
          </cell>
          <cell r="D2355" t="str">
            <v xml:space="preserve">PANI LUCC.REBOZADOR 1X                            </v>
          </cell>
          <cell r="I2355">
            <v>2901.154</v>
          </cell>
          <cell r="N2355" t="str">
            <v>7790070413710</v>
          </cell>
        </row>
        <row r="2356">
          <cell r="A2356">
            <v>7666</v>
          </cell>
          <cell r="B2356">
            <v>154</v>
          </cell>
          <cell r="D2356" t="str">
            <v xml:space="preserve">TEHI TARAGUI SILV TILO 10X                        </v>
          </cell>
          <cell r="I2356">
            <v>1033.9090000000001</v>
          </cell>
          <cell r="N2356" t="str">
            <v>7790387000306</v>
          </cell>
        </row>
        <row r="2357">
          <cell r="A2357">
            <v>7667</v>
          </cell>
          <cell r="B2357">
            <v>157</v>
          </cell>
          <cell r="D2357" t="str">
            <v xml:space="preserve">TEHI TARAGUI SILV MEZ DIG 10X                     </v>
          </cell>
          <cell r="I2357">
            <v>681.16700000000003</v>
          </cell>
          <cell r="N2357" t="str">
            <v>7790387712056</v>
          </cell>
        </row>
        <row r="2358">
          <cell r="A2358">
            <v>7668</v>
          </cell>
          <cell r="B2358">
            <v>156</v>
          </cell>
          <cell r="D2358" t="str">
            <v xml:space="preserve">TEHI TARAGUI SILV BOLDO 10X                       </v>
          </cell>
          <cell r="I2358">
            <v>741.78599999999994</v>
          </cell>
          <cell r="N2358" t="str">
            <v>7790387000290</v>
          </cell>
        </row>
        <row r="2359">
          <cell r="A2359">
            <v>7669</v>
          </cell>
          <cell r="B2359">
            <v>155</v>
          </cell>
          <cell r="D2359" t="str">
            <v xml:space="preserve">TEHI TARAGUI SILV MANZ 10X                        </v>
          </cell>
          <cell r="I2359">
            <v>697.69399999999996</v>
          </cell>
          <cell r="N2359" t="str">
            <v>7790387000283</v>
          </cell>
        </row>
        <row r="2360">
          <cell r="A2360">
            <v>7671</v>
          </cell>
          <cell r="B2360" t="str">
            <v xml:space="preserve">Sin Indica          </v>
          </cell>
          <cell r="D2360" t="str">
            <v xml:space="preserve">ROTI ESTOFADO DE CARNE                            </v>
          </cell>
          <cell r="I2360">
            <v>17800</v>
          </cell>
          <cell r="N2360" t="str">
            <v>2007671000000</v>
          </cell>
        </row>
        <row r="2361">
          <cell r="A2361">
            <v>7677</v>
          </cell>
          <cell r="B2361">
            <v>0</v>
          </cell>
          <cell r="D2361" t="str">
            <v xml:space="preserve">DESA NIVEA ANT WM PEARL&amp;BEAUT 150X                </v>
          </cell>
          <cell r="I2361">
            <v>3095.2020000000002</v>
          </cell>
          <cell r="N2361" t="str">
            <v>4005900221155</v>
          </cell>
        </row>
        <row r="2362">
          <cell r="A2362">
            <v>7685</v>
          </cell>
          <cell r="B2362">
            <v>7703</v>
          </cell>
          <cell r="D2362" t="str">
            <v xml:space="preserve">LAQU ADLER JAMON 100X                             </v>
          </cell>
          <cell r="I2362">
            <v>2672.665</v>
          </cell>
          <cell r="N2362" t="str">
            <v>7791564012488</v>
          </cell>
        </row>
        <row r="2363">
          <cell r="A2363">
            <v>7689</v>
          </cell>
          <cell r="B2363" t="str">
            <v xml:space="preserve">Sin Indicar         </v>
          </cell>
          <cell r="D2363" t="str">
            <v xml:space="preserve">ROTI EMPANADA BONDIOLA BRASEADA                   </v>
          </cell>
          <cell r="I2363">
            <v>1500.002</v>
          </cell>
          <cell r="N2363" t="str">
            <v>2007689000000</v>
          </cell>
        </row>
        <row r="2364">
          <cell r="A2364">
            <v>7692</v>
          </cell>
          <cell r="B2364" t="str">
            <v xml:space="preserve">Sin Indicar         </v>
          </cell>
          <cell r="D2364" t="str">
            <v xml:space="preserve">ROTI WRAP ATUN                                    </v>
          </cell>
          <cell r="I2364">
            <v>7000</v>
          </cell>
          <cell r="N2364" t="str">
            <v>2007692000000</v>
          </cell>
        </row>
        <row r="2365">
          <cell r="A2365">
            <v>7696</v>
          </cell>
          <cell r="B2365">
            <v>11163</v>
          </cell>
          <cell r="D2365" t="str">
            <v xml:space="preserve">CAEMB PALADINI MORCILLA XKG                       </v>
          </cell>
          <cell r="I2365">
            <v>11415</v>
          </cell>
          <cell r="N2365" t="str">
            <v>2007696000000</v>
          </cell>
        </row>
        <row r="2366">
          <cell r="A2366">
            <v>7700</v>
          </cell>
          <cell r="B2366">
            <v>826</v>
          </cell>
          <cell r="D2366" t="str">
            <v xml:space="preserve">FIAM CAGNOLI JAM COCIDO C.LENTA 5.5X              </v>
          </cell>
          <cell r="I2366">
            <v>23932.87</v>
          </cell>
          <cell r="N2366" t="str">
            <v>2007700000000</v>
          </cell>
        </row>
        <row r="2367">
          <cell r="A2367">
            <v>7703</v>
          </cell>
          <cell r="B2367">
            <v>1089</v>
          </cell>
          <cell r="D2367" t="str">
            <v xml:space="preserve">JUGP TANG DUR SOB 1X                              </v>
          </cell>
          <cell r="I2367">
            <v>463.726</v>
          </cell>
          <cell r="N2367" t="str">
            <v>7622300868574</v>
          </cell>
        </row>
        <row r="2368">
          <cell r="A2368">
            <v>7706</v>
          </cell>
          <cell r="B2368">
            <v>13665</v>
          </cell>
          <cell r="D2368" t="str">
            <v xml:space="preserve">ESP  PIM BCA GRAN 25X                             </v>
          </cell>
          <cell r="I2368">
            <v>2340.4560000000001</v>
          </cell>
          <cell r="N2368" t="str">
            <v>7793360124709</v>
          </cell>
        </row>
        <row r="2369">
          <cell r="A2369">
            <v>7713</v>
          </cell>
          <cell r="B2369">
            <v>0</v>
          </cell>
          <cell r="D2369" t="str">
            <v xml:space="preserve">DULR CITRAL MAMON SOLIDO XKG                      </v>
          </cell>
          <cell r="I2369">
            <v>12281.5</v>
          </cell>
          <cell r="N2369" t="str">
            <v>2007713000000</v>
          </cell>
        </row>
        <row r="2370">
          <cell r="A2370">
            <v>7714</v>
          </cell>
          <cell r="B2370">
            <v>0</v>
          </cell>
          <cell r="D2370" t="str">
            <v xml:space="preserve">ROTI TARTA DE POLLO X KG.                         </v>
          </cell>
          <cell r="I2370">
            <v>17400</v>
          </cell>
          <cell r="N2370" t="str">
            <v>2007714000000</v>
          </cell>
        </row>
        <row r="2371">
          <cell r="A2371">
            <v>7718</v>
          </cell>
          <cell r="B2371" t="str">
            <v xml:space="preserve">Sin Indicar         </v>
          </cell>
          <cell r="D2371" t="str">
            <v xml:space="preserve">FIAM PICADITAS X KG                               </v>
          </cell>
          <cell r="I2371">
            <v>9900</v>
          </cell>
          <cell r="N2371" t="str">
            <v>2007718000000</v>
          </cell>
        </row>
        <row r="2372">
          <cell r="A2372">
            <v>7721</v>
          </cell>
          <cell r="B2372">
            <v>35</v>
          </cell>
          <cell r="D2372" t="str">
            <v xml:space="preserve">JUGN CITRIC NJA 500X                              </v>
          </cell>
          <cell r="I2372">
            <v>2436.0010000000002</v>
          </cell>
          <cell r="N2372" t="str">
            <v>7798085680127</v>
          </cell>
        </row>
        <row r="2373">
          <cell r="A2373">
            <v>7725</v>
          </cell>
          <cell r="B2373">
            <v>54</v>
          </cell>
          <cell r="D2373" t="str">
            <v xml:space="preserve">LAMA L.SERE MANTECA VIT E 200X                    </v>
          </cell>
          <cell r="I2373">
            <v>3758.8409999999999</v>
          </cell>
          <cell r="N2373" t="str">
            <v>7793940124006</v>
          </cell>
        </row>
        <row r="2374">
          <cell r="A2374">
            <v>7728</v>
          </cell>
          <cell r="B2374" t="str">
            <v xml:space="preserve">Sin Indicar         </v>
          </cell>
          <cell r="D2374" t="str">
            <v xml:space="preserve">ROTI FIDEOS CON SALSA                             </v>
          </cell>
          <cell r="I2374">
            <v>14500</v>
          </cell>
          <cell r="N2374" t="str">
            <v>2007728000000</v>
          </cell>
        </row>
        <row r="2375">
          <cell r="A2375">
            <v>7732</v>
          </cell>
          <cell r="B2375">
            <v>4153</v>
          </cell>
          <cell r="D2375" t="str">
            <v xml:space="preserve">CHAP BARON B B.NATURE. 750X                       </v>
          </cell>
          <cell r="I2375">
            <v>54731.38</v>
          </cell>
          <cell r="N2375" t="str">
            <v>7790975194448</v>
          </cell>
        </row>
        <row r="2376">
          <cell r="A2376">
            <v>7735</v>
          </cell>
          <cell r="B2376">
            <v>20501</v>
          </cell>
          <cell r="D2376" t="str">
            <v xml:space="preserve">VINF CEPA TRAD RED BLEND 750X                     </v>
          </cell>
          <cell r="I2376">
            <v>8612.9920000000002</v>
          </cell>
          <cell r="N2376" t="str">
            <v>7790577000567</v>
          </cell>
        </row>
        <row r="2377">
          <cell r="A2377">
            <v>7738</v>
          </cell>
          <cell r="B2377">
            <v>25301</v>
          </cell>
          <cell r="D2377" t="str">
            <v xml:space="preserve">VINF S.FELIPE ROB. C.SAUV. 750                    </v>
          </cell>
          <cell r="I2377">
            <v>5829</v>
          </cell>
          <cell r="N2377" t="str">
            <v>7790577002400</v>
          </cell>
        </row>
        <row r="2378">
          <cell r="A2378">
            <v>7739</v>
          </cell>
          <cell r="B2378">
            <v>21301</v>
          </cell>
          <cell r="D2378" t="str">
            <v xml:space="preserve">VINF RUTINI RED BLEND CS-MB 750X                  </v>
          </cell>
          <cell r="I2378">
            <v>18654.099999999999</v>
          </cell>
          <cell r="N2378" t="str">
            <v>7790577001687</v>
          </cell>
        </row>
        <row r="2379">
          <cell r="A2379">
            <v>7742</v>
          </cell>
          <cell r="B2379">
            <v>13247</v>
          </cell>
          <cell r="D2379" t="str">
            <v xml:space="preserve">CONV ARCOR GARB 300X                              </v>
          </cell>
          <cell r="I2379">
            <v>1663.9649999999999</v>
          </cell>
          <cell r="N2379" t="str">
            <v>7790580981907</v>
          </cell>
        </row>
        <row r="2380">
          <cell r="A2380">
            <v>7746</v>
          </cell>
          <cell r="B2380">
            <v>2481</v>
          </cell>
          <cell r="D2380" t="str">
            <v xml:space="preserve">QUEH LA PAULINA HEBRA ITALIA LIGHT 125X           </v>
          </cell>
          <cell r="I2380">
            <v>3315.8829999999998</v>
          </cell>
          <cell r="N2380" t="str">
            <v>7794990875115</v>
          </cell>
        </row>
        <row r="2381">
          <cell r="A2381">
            <v>7752</v>
          </cell>
          <cell r="B2381">
            <v>332</v>
          </cell>
          <cell r="D2381" t="str">
            <v xml:space="preserve">DESL PRCNEX NVO EXTRA PRIMAV 900X                 </v>
          </cell>
          <cell r="I2381">
            <v>1637.5050000000001</v>
          </cell>
          <cell r="N2381" t="str">
            <v>7791130684330</v>
          </cell>
        </row>
        <row r="2382">
          <cell r="A2382">
            <v>7753</v>
          </cell>
          <cell r="B2382" t="str">
            <v xml:space="preserve">Sin Indicar         </v>
          </cell>
          <cell r="D2382" t="str">
            <v xml:space="preserve">ROTI MATAMBRE CASERO.                             </v>
          </cell>
          <cell r="I2382">
            <v>31725.01</v>
          </cell>
          <cell r="N2382" t="str">
            <v>2007753000000</v>
          </cell>
        </row>
        <row r="2383">
          <cell r="A2383">
            <v>7756</v>
          </cell>
          <cell r="B2383">
            <v>92464</v>
          </cell>
          <cell r="D2383" t="str">
            <v xml:space="preserve">TEHI LA MORE BOLDO 20X                            </v>
          </cell>
          <cell r="I2383">
            <v>1322.2439999999999</v>
          </cell>
          <cell r="N2383" t="str">
            <v>7790170924628</v>
          </cell>
        </row>
        <row r="2384">
          <cell r="A2384">
            <v>7758</v>
          </cell>
          <cell r="B2384">
            <v>92664</v>
          </cell>
          <cell r="D2384" t="str">
            <v xml:space="preserve">TEHI LA MORE MEZC HIER 20X                        </v>
          </cell>
          <cell r="I2384">
            <v>1328.6130000000001</v>
          </cell>
          <cell r="N2384" t="str">
            <v>7790170926622</v>
          </cell>
        </row>
        <row r="2385">
          <cell r="A2385">
            <v>7761</v>
          </cell>
          <cell r="B2385">
            <v>5032</v>
          </cell>
          <cell r="D2385" t="str">
            <v xml:space="preserve">POMA MANTECOL 400X                                </v>
          </cell>
          <cell r="I2385">
            <v>10072.09</v>
          </cell>
          <cell r="N2385" t="str">
            <v>7791249442050</v>
          </cell>
        </row>
        <row r="2386">
          <cell r="A2386">
            <v>7765</v>
          </cell>
          <cell r="B2386">
            <v>4684</v>
          </cell>
          <cell r="D2386" t="str">
            <v xml:space="preserve">FIQU SERENISIMA PATEGRAS X KG                     </v>
          </cell>
          <cell r="I2386">
            <v>22563.040000000001</v>
          </cell>
          <cell r="N2386" t="str">
            <v>2007765000000</v>
          </cell>
        </row>
        <row r="2387">
          <cell r="A2387">
            <v>7769</v>
          </cell>
          <cell r="B2387">
            <v>111722</v>
          </cell>
          <cell r="D2387" t="str">
            <v xml:space="preserve">LECH PURISIMA ENT 400X                            </v>
          </cell>
          <cell r="I2387">
            <v>5722.5</v>
          </cell>
          <cell r="N2387" t="str">
            <v>7798095170823</v>
          </cell>
        </row>
        <row r="2388">
          <cell r="A2388">
            <v>7770</v>
          </cell>
          <cell r="B2388">
            <v>878</v>
          </cell>
          <cell r="D2388" t="str">
            <v xml:space="preserve">FIQU PAULINA PROVOLONE PARRI X KG                 </v>
          </cell>
          <cell r="I2388">
            <v>36411.440000000002</v>
          </cell>
          <cell r="N2388" t="str">
            <v>2007770000000</v>
          </cell>
        </row>
        <row r="2389">
          <cell r="A2389">
            <v>7774</v>
          </cell>
          <cell r="B2389">
            <v>13156</v>
          </cell>
          <cell r="D2389" t="str">
            <v xml:space="preserve">MERM BC ARANDANO 390X                             </v>
          </cell>
          <cell r="I2389">
            <v>5918.9809999999998</v>
          </cell>
          <cell r="N2389" t="str">
            <v>7793360816604</v>
          </cell>
        </row>
        <row r="2390">
          <cell r="A2390">
            <v>7776</v>
          </cell>
          <cell r="B2390">
            <v>7643</v>
          </cell>
          <cell r="D2390" t="str">
            <v xml:space="preserve">LAQU MILK QUES UNT C/JAM 190X                     </v>
          </cell>
          <cell r="I2390">
            <v>2762.0740000000001</v>
          </cell>
          <cell r="N2390" t="str">
            <v>7794820014981</v>
          </cell>
        </row>
        <row r="2391">
          <cell r="A2391">
            <v>7780</v>
          </cell>
          <cell r="B2391">
            <v>82267</v>
          </cell>
          <cell r="D2391" t="str">
            <v xml:space="preserve">DESA NIVEA ANT MEN STRESS 150X                    </v>
          </cell>
          <cell r="I2391">
            <v>4010.835</v>
          </cell>
          <cell r="N2391" t="str">
            <v>4005808715695</v>
          </cell>
        </row>
        <row r="2392">
          <cell r="A2392">
            <v>7782</v>
          </cell>
          <cell r="B2392">
            <v>2106696</v>
          </cell>
          <cell r="D2392" t="str">
            <v xml:space="preserve">PANI C.PAN DE LECHE 6X                            </v>
          </cell>
          <cell r="I2392">
            <v>2899.9960000000001</v>
          </cell>
          <cell r="N2392" t="str">
            <v>7900022094953</v>
          </cell>
        </row>
        <row r="2393">
          <cell r="A2393">
            <v>7783</v>
          </cell>
          <cell r="B2393">
            <v>10875</v>
          </cell>
          <cell r="D2393" t="str">
            <v xml:space="preserve">VINA CASALTA VINO 500X                            </v>
          </cell>
          <cell r="I2393">
            <v>1302.558</v>
          </cell>
          <cell r="N2393" t="str">
            <v>7790139003296</v>
          </cell>
        </row>
        <row r="2394">
          <cell r="A2394">
            <v>7794</v>
          </cell>
          <cell r="B2394">
            <v>95</v>
          </cell>
          <cell r="D2394" t="str">
            <v xml:space="preserve">YERH CACHAMATE SILUET PLUS 500X                   </v>
          </cell>
          <cell r="I2394">
            <v>2085.4160000000002</v>
          </cell>
          <cell r="N2394" t="str">
            <v>7792280002586</v>
          </cell>
        </row>
        <row r="2395">
          <cell r="A2395">
            <v>7795</v>
          </cell>
          <cell r="B2395">
            <v>0</v>
          </cell>
          <cell r="D2395" t="str">
            <v xml:space="preserve">CAVA D.J. COLITA CUADRIL x KG                     </v>
          </cell>
          <cell r="I2395">
            <v>31015</v>
          </cell>
          <cell r="N2395" t="str">
            <v>2007795000000</v>
          </cell>
        </row>
        <row r="2396">
          <cell r="A2396">
            <v>7796</v>
          </cell>
          <cell r="B2396">
            <v>80018</v>
          </cell>
          <cell r="D2396" t="str">
            <v xml:space="preserve">VINF N.CORREA C.SAUV. 750X                        </v>
          </cell>
          <cell r="I2396">
            <v>7258.643</v>
          </cell>
          <cell r="N2396" t="str">
            <v>7791250001680</v>
          </cell>
        </row>
        <row r="2397">
          <cell r="A2397">
            <v>7797</v>
          </cell>
          <cell r="B2397">
            <v>80022</v>
          </cell>
          <cell r="D2397" t="str">
            <v xml:space="preserve">VINF N.CORREA MALBEC 750X                         </v>
          </cell>
          <cell r="I2397">
            <v>7258.643</v>
          </cell>
          <cell r="N2397" t="str">
            <v>7791250001673</v>
          </cell>
        </row>
        <row r="2398">
          <cell r="A2398">
            <v>7798</v>
          </cell>
          <cell r="B2398">
            <v>1300</v>
          </cell>
          <cell r="D2398" t="str">
            <v xml:space="preserve">FIQU ILOLAY TYBO X KG                             </v>
          </cell>
          <cell r="I2398">
            <v>15222.93</v>
          </cell>
          <cell r="N2398" t="str">
            <v>2007798000000</v>
          </cell>
        </row>
        <row r="2399">
          <cell r="A2399">
            <v>7799</v>
          </cell>
          <cell r="B2399">
            <v>68478518</v>
          </cell>
          <cell r="D2399" t="str">
            <v xml:space="preserve">DROL DOVE INVISIB DRY  50X                        </v>
          </cell>
          <cell r="I2399">
            <v>2506.1320000000001</v>
          </cell>
          <cell r="N2399" t="str">
            <v xml:space="preserve">78924529     </v>
          </cell>
        </row>
        <row r="2400">
          <cell r="A2400">
            <v>7800</v>
          </cell>
          <cell r="B2400">
            <v>7870</v>
          </cell>
          <cell r="D2400" t="str">
            <v xml:space="preserve">FIQU BAVARIA GRAND BLUE AZUL X KG                 </v>
          </cell>
          <cell r="I2400">
            <v>32336.6</v>
          </cell>
          <cell r="N2400" t="str">
            <v>2007800000000</v>
          </cell>
        </row>
        <row r="2401">
          <cell r="A2401">
            <v>7803</v>
          </cell>
          <cell r="B2401" t="str">
            <v xml:space="preserve">D2T                 </v>
          </cell>
          <cell r="D2401" t="str">
            <v xml:space="preserve">INSU RC TRIANGULO SANDW CRIST                     </v>
          </cell>
          <cell r="I2401">
            <v>272.55200000000002</v>
          </cell>
          <cell r="N2401" t="str">
            <v>7803111111114</v>
          </cell>
        </row>
        <row r="2402">
          <cell r="A2402">
            <v>7808</v>
          </cell>
          <cell r="B2402">
            <v>1422</v>
          </cell>
          <cell r="D2402" t="str">
            <v xml:space="preserve">BISO GATORADE UVA PET 500X                        </v>
          </cell>
          <cell r="I2402">
            <v>1945.088</v>
          </cell>
          <cell r="N2402" t="str">
            <v>7792170042241</v>
          </cell>
        </row>
        <row r="2403">
          <cell r="A2403">
            <v>7810</v>
          </cell>
          <cell r="B2403">
            <v>300369</v>
          </cell>
          <cell r="D2403" t="str">
            <v xml:space="preserve">ESPO TASK ECON SALVAUNIAS 1X                      </v>
          </cell>
          <cell r="I2403">
            <v>761.64200000000005</v>
          </cell>
          <cell r="N2403" t="str">
            <v>7794321003699</v>
          </cell>
        </row>
        <row r="2404">
          <cell r="A2404">
            <v>7816</v>
          </cell>
          <cell r="B2404">
            <v>12374</v>
          </cell>
          <cell r="D2404" t="str">
            <v xml:space="preserve">VINF E.BUSTOS LEY MALBEC 750X                     </v>
          </cell>
          <cell r="I2404">
            <v>6242.3980000000001</v>
          </cell>
          <cell r="N2404" t="str">
            <v>7798141877386</v>
          </cell>
        </row>
        <row r="2405">
          <cell r="A2405">
            <v>7818</v>
          </cell>
          <cell r="B2405">
            <v>0</v>
          </cell>
          <cell r="D2405" t="str">
            <v xml:space="preserve">CAVE FILETS LAS CAMELIAS x kg                     </v>
          </cell>
          <cell r="I2405">
            <v>9495</v>
          </cell>
          <cell r="N2405" t="str">
            <v>2007818000000</v>
          </cell>
        </row>
        <row r="2406">
          <cell r="A2406">
            <v>7827</v>
          </cell>
          <cell r="B2406">
            <v>74208</v>
          </cell>
          <cell r="D2406" t="str">
            <v xml:space="preserve">VINF ALMA MORA C.SAUV.  750X                      </v>
          </cell>
          <cell r="I2406">
            <v>5708.8270000000002</v>
          </cell>
          <cell r="N2406" t="str">
            <v>7790240142082</v>
          </cell>
        </row>
        <row r="2407">
          <cell r="A2407">
            <v>7831</v>
          </cell>
          <cell r="B2407">
            <v>2110</v>
          </cell>
          <cell r="D2407" t="str">
            <v xml:space="preserve">LAPO TREGAR ARR C/LECH C/D.LECH 180X              </v>
          </cell>
          <cell r="I2407">
            <v>1355.421</v>
          </cell>
          <cell r="N2407" t="str">
            <v>7793913000559</v>
          </cell>
        </row>
        <row r="2408">
          <cell r="A2408">
            <v>7832</v>
          </cell>
          <cell r="B2408">
            <v>2111</v>
          </cell>
          <cell r="D2408" t="str">
            <v xml:space="preserve">LAPO TREGAR ARR C/LECH C/CAN 180X                 </v>
          </cell>
          <cell r="I2408">
            <v>1355.421</v>
          </cell>
          <cell r="N2408" t="str">
            <v>7793913000511</v>
          </cell>
        </row>
        <row r="2409">
          <cell r="A2409">
            <v>7840</v>
          </cell>
          <cell r="B2409">
            <v>30732</v>
          </cell>
          <cell r="D2409" t="str">
            <v xml:space="preserve">CONV CUMANA CHAMP ENT 284X                        </v>
          </cell>
          <cell r="I2409">
            <v>2715.973</v>
          </cell>
          <cell r="N2409" t="str">
            <v>7791885005121</v>
          </cell>
        </row>
        <row r="2410">
          <cell r="A2410">
            <v>7843</v>
          </cell>
          <cell r="B2410">
            <v>2078</v>
          </cell>
          <cell r="D2410" t="str">
            <v xml:space="preserve">LAQU T.NEUFCHATEL CLAS 180X                       </v>
          </cell>
          <cell r="I2410">
            <v>2280.569</v>
          </cell>
          <cell r="N2410" t="str">
            <v>7793913001747</v>
          </cell>
        </row>
        <row r="2411">
          <cell r="A2411">
            <v>7847</v>
          </cell>
          <cell r="B2411">
            <v>9624</v>
          </cell>
          <cell r="D2411" t="str">
            <v xml:space="preserve">JABE CAVALLARO COCO MARIN 100X                    </v>
          </cell>
          <cell r="I2411">
            <v>1196.9760000000001</v>
          </cell>
          <cell r="N2411" t="str">
            <v>7840118219627</v>
          </cell>
        </row>
        <row r="2412">
          <cell r="A2412">
            <v>7850</v>
          </cell>
          <cell r="B2412">
            <v>27904</v>
          </cell>
          <cell r="D2412" t="str">
            <v xml:space="preserve">VINF TRUMPETER RES. C.SAUV. 750X                  </v>
          </cell>
          <cell r="I2412">
            <v>12354</v>
          </cell>
          <cell r="N2412" t="str">
            <v>7790577041522</v>
          </cell>
        </row>
        <row r="2413">
          <cell r="A2413">
            <v>7851</v>
          </cell>
          <cell r="B2413" t="str">
            <v xml:space="preserve">D26186R             </v>
          </cell>
          <cell r="D2413" t="str">
            <v xml:space="preserve">INSU RC BANDEJA 618 ROJA 1X                       </v>
          </cell>
          <cell r="I2413">
            <v>105.754</v>
          </cell>
          <cell r="N2413" t="str">
            <v>7851111111115</v>
          </cell>
        </row>
        <row r="2414">
          <cell r="A2414">
            <v>7852</v>
          </cell>
          <cell r="B2414" t="str">
            <v xml:space="preserve">Sin Indicar         </v>
          </cell>
          <cell r="D2414" t="str">
            <v xml:space="preserve">ROTI HAMBURGUESAS CASERAS GRATINADAS              </v>
          </cell>
          <cell r="I2414">
            <v>18000</v>
          </cell>
          <cell r="N2414" t="str">
            <v>2007852000000</v>
          </cell>
        </row>
        <row r="2415">
          <cell r="A2415">
            <v>7853</v>
          </cell>
          <cell r="B2415">
            <v>231</v>
          </cell>
          <cell r="D2415" t="str">
            <v xml:space="preserve">LAMA TONADITA MANTECA S/SAL 200X                  </v>
          </cell>
          <cell r="I2415">
            <v>4235.3630000000003</v>
          </cell>
          <cell r="N2415" t="str">
            <v>7798060852747</v>
          </cell>
        </row>
        <row r="2416">
          <cell r="A2416">
            <v>7857</v>
          </cell>
          <cell r="B2416">
            <v>6533</v>
          </cell>
          <cell r="D2416" t="str">
            <v xml:space="preserve">JABE PROTEX ANTIB AVEN 125X                       </v>
          </cell>
          <cell r="I2416">
            <v>2064.7800000000002</v>
          </cell>
          <cell r="N2416" t="str">
            <v>7891024114261</v>
          </cell>
        </row>
        <row r="2417">
          <cell r="A2417">
            <v>7858</v>
          </cell>
          <cell r="B2417">
            <v>2002</v>
          </cell>
          <cell r="D2417" t="str">
            <v xml:space="preserve">YOGU ILOLAY KID VAIN/DLEC  120X                   </v>
          </cell>
          <cell r="I2417">
            <v>1141.2159999999999</v>
          </cell>
          <cell r="N2417" t="str">
            <v>7790787087181</v>
          </cell>
        </row>
        <row r="2418">
          <cell r="A2418">
            <v>7859</v>
          </cell>
          <cell r="B2418">
            <v>51103001</v>
          </cell>
          <cell r="D2418" t="str">
            <v xml:space="preserve">LAVA ESENCIAL TRAD 1X                             </v>
          </cell>
          <cell r="I2418">
            <v>1215.289</v>
          </cell>
          <cell r="N2418" t="str">
            <v>7797470130162</v>
          </cell>
        </row>
        <row r="2419">
          <cell r="A2419">
            <v>7861</v>
          </cell>
          <cell r="B2419">
            <v>627</v>
          </cell>
          <cell r="D2419" t="str">
            <v xml:space="preserve">LIML LYSOFORM LAV D/P 420X                        </v>
          </cell>
          <cell r="I2419">
            <v>3323.2339999999999</v>
          </cell>
          <cell r="N2419" t="str">
            <v>7790520987457</v>
          </cell>
        </row>
        <row r="2420">
          <cell r="A2420">
            <v>7862</v>
          </cell>
          <cell r="B2420">
            <v>23143203</v>
          </cell>
          <cell r="D2420" t="str">
            <v xml:space="preserve">CHOC FERRERO ROCH 16X                             </v>
          </cell>
          <cell r="I2420">
            <v>2021.91</v>
          </cell>
          <cell r="N2420" t="str">
            <v>7898024390107</v>
          </cell>
        </row>
        <row r="2421">
          <cell r="A2421">
            <v>7866</v>
          </cell>
          <cell r="B2421">
            <v>53051006</v>
          </cell>
          <cell r="D2421" t="str">
            <v xml:space="preserve">DETL ESENCIAL LIM 750X                            </v>
          </cell>
          <cell r="I2421">
            <v>1525.5139999999999</v>
          </cell>
          <cell r="N2421" t="str">
            <v>7793699045454</v>
          </cell>
        </row>
        <row r="2422">
          <cell r="A2422">
            <v>7875</v>
          </cell>
          <cell r="B2422">
            <v>30204</v>
          </cell>
          <cell r="D2422" t="str">
            <v xml:space="preserve">CONV CUMANA PALMITO ENTERO 396X                   </v>
          </cell>
          <cell r="I2422">
            <v>4770.66</v>
          </cell>
          <cell r="N2422" t="str">
            <v>7791885000423</v>
          </cell>
        </row>
        <row r="2423">
          <cell r="A2423">
            <v>7888</v>
          </cell>
          <cell r="B2423">
            <v>2220</v>
          </cell>
          <cell r="D2423" t="str">
            <v xml:space="preserve">GALD HOJALMAR LARGUITA 150X                       </v>
          </cell>
          <cell r="I2423">
            <v>1519.155</v>
          </cell>
          <cell r="N2423" t="str">
            <v>7793450000555</v>
          </cell>
        </row>
        <row r="2424">
          <cell r="A2424">
            <v>7892</v>
          </cell>
          <cell r="B2424">
            <v>1</v>
          </cell>
          <cell r="D2424" t="str">
            <v xml:space="preserve">ARR  DANUBIO FORT 1X                              </v>
          </cell>
          <cell r="I2424">
            <v>2894.9250000000002</v>
          </cell>
          <cell r="N2424" t="str">
            <v>7793695000013</v>
          </cell>
        </row>
        <row r="2425">
          <cell r="A2425">
            <v>7894</v>
          </cell>
          <cell r="B2425" t="str">
            <v xml:space="preserve">Y205                </v>
          </cell>
          <cell r="D2425" t="str">
            <v xml:space="preserve">ESPO YET BAJITA BCE 1X                            </v>
          </cell>
          <cell r="I2425">
            <v>1733.45</v>
          </cell>
          <cell r="N2425" t="str">
            <v>8779807040026</v>
          </cell>
        </row>
        <row r="2426">
          <cell r="A2426">
            <v>7900</v>
          </cell>
          <cell r="B2426">
            <v>19000416</v>
          </cell>
          <cell r="D2426" t="str">
            <v xml:space="preserve">PANI VENEZIANA TORTA DLECH 450X                   </v>
          </cell>
          <cell r="I2426">
            <v>3711.9609999999998</v>
          </cell>
          <cell r="N2426" t="str">
            <v>7791708611768</v>
          </cell>
        </row>
        <row r="2427">
          <cell r="A2427">
            <v>7901</v>
          </cell>
          <cell r="B2427">
            <v>17801</v>
          </cell>
          <cell r="D2427" t="str">
            <v xml:space="preserve">VINF TRUMPETER CHARDONNAY 750X                    </v>
          </cell>
          <cell r="I2427">
            <v>9526.5</v>
          </cell>
          <cell r="N2427" t="str">
            <v>7790577002233</v>
          </cell>
        </row>
        <row r="2428">
          <cell r="A2428">
            <v>7904</v>
          </cell>
          <cell r="B2428" t="str">
            <v xml:space="preserve">Sin Indicar         </v>
          </cell>
          <cell r="D2428" t="str">
            <v xml:space="preserve">ROTI MATAM.A LA PIZZA.                            </v>
          </cell>
          <cell r="I2428">
            <v>24200</v>
          </cell>
          <cell r="N2428" t="str">
            <v>2007904000000</v>
          </cell>
        </row>
        <row r="2429">
          <cell r="A2429">
            <v>7910</v>
          </cell>
          <cell r="B2429">
            <v>6706</v>
          </cell>
          <cell r="D2429" t="str">
            <v xml:space="preserve">PANI FARGO SALV.DOB.DIET 390X                     </v>
          </cell>
          <cell r="I2429">
            <v>6219</v>
          </cell>
          <cell r="N2429" t="str">
            <v>7793890016185</v>
          </cell>
        </row>
        <row r="2430">
          <cell r="A2430">
            <v>7919</v>
          </cell>
          <cell r="B2430">
            <v>69773819</v>
          </cell>
          <cell r="D2430" t="str">
            <v xml:space="preserve">DROL REX MEN V8 50X                               </v>
          </cell>
          <cell r="I2430">
            <v>2800.0650000000001</v>
          </cell>
          <cell r="N2430" t="str">
            <v xml:space="preserve">78923454     </v>
          </cell>
        </row>
        <row r="2431">
          <cell r="A2431">
            <v>7920</v>
          </cell>
          <cell r="B2431">
            <v>275</v>
          </cell>
          <cell r="D2431" t="str">
            <v xml:space="preserve">CERE GRANIX MAIZ TRAD 400X                        </v>
          </cell>
          <cell r="I2431">
            <v>3076.3049999999998</v>
          </cell>
          <cell r="N2431" t="str">
            <v>7790045001591</v>
          </cell>
        </row>
        <row r="2432">
          <cell r="A2432">
            <v>7922</v>
          </cell>
          <cell r="B2432">
            <v>2144</v>
          </cell>
          <cell r="D2432" t="str">
            <v xml:space="preserve">LAQU TREGAR QUESO BLCO CLAS 290X                  </v>
          </cell>
          <cell r="I2432">
            <v>3774.491</v>
          </cell>
          <cell r="N2432" t="str">
            <v>7793913000979</v>
          </cell>
        </row>
        <row r="2433">
          <cell r="A2433">
            <v>7924</v>
          </cell>
          <cell r="B2433">
            <v>4553</v>
          </cell>
          <cell r="D2433" t="str">
            <v xml:space="preserve">VINF LATITUD 33 C.SAUV. 750X                      </v>
          </cell>
          <cell r="I2433">
            <v>7743.7830000000004</v>
          </cell>
          <cell r="N2433" t="str">
            <v>7790975017495</v>
          </cell>
        </row>
        <row r="2434">
          <cell r="A2434">
            <v>7926</v>
          </cell>
          <cell r="B2434">
            <v>53051001</v>
          </cell>
          <cell r="D2434" t="str">
            <v xml:space="preserve">DETL ESENCIAL R.MOSQ 750X                         </v>
          </cell>
          <cell r="I2434">
            <v>1525.5139999999999</v>
          </cell>
          <cell r="N2434" t="str">
            <v>7793699045409</v>
          </cell>
        </row>
        <row r="2435">
          <cell r="A2435">
            <v>7927</v>
          </cell>
          <cell r="B2435">
            <v>57152001</v>
          </cell>
          <cell r="D2435" t="str">
            <v xml:space="preserve">DESL ESENCIAL PINO 4.5X                           </v>
          </cell>
          <cell r="I2435">
            <v>5166.7340000000004</v>
          </cell>
          <cell r="N2435" t="str">
            <v>7793699046277</v>
          </cell>
        </row>
        <row r="2436">
          <cell r="A2436">
            <v>7932</v>
          </cell>
          <cell r="B2436">
            <v>0</v>
          </cell>
          <cell r="D2436" t="str">
            <v xml:space="preserve">INSU KLIN 1X                                      </v>
          </cell>
          <cell r="I2436">
            <v>2839.4830000000002</v>
          </cell>
          <cell r="N2436" t="str">
            <v>7932111111111</v>
          </cell>
        </row>
        <row r="2437">
          <cell r="A2437">
            <v>7941</v>
          </cell>
          <cell r="B2437">
            <v>471</v>
          </cell>
          <cell r="D2437" t="str">
            <v xml:space="preserve">QUER PAULINA RALL 150X                            </v>
          </cell>
          <cell r="I2437">
            <v>5148.1239999999998</v>
          </cell>
          <cell r="N2437" t="str">
            <v>7794990000098</v>
          </cell>
        </row>
        <row r="2438">
          <cell r="A2438">
            <v>7944</v>
          </cell>
          <cell r="B2438">
            <v>15421</v>
          </cell>
          <cell r="D2438" t="str">
            <v xml:space="preserve">JUGN BC NJA 1X                                    </v>
          </cell>
          <cell r="I2438">
            <v>2708.0140000000001</v>
          </cell>
          <cell r="N2438" t="str">
            <v>7793360475009</v>
          </cell>
        </row>
        <row r="2439">
          <cell r="A2439">
            <v>7945</v>
          </cell>
          <cell r="B2439" t="str">
            <v xml:space="preserve">Sin Indicar         </v>
          </cell>
          <cell r="D2439" t="str">
            <v xml:space="preserve">ROTI CAZUELA DE MONDONGO                          </v>
          </cell>
          <cell r="I2439">
            <v>19000</v>
          </cell>
          <cell r="N2439" t="str">
            <v>2007945000000</v>
          </cell>
        </row>
        <row r="2440">
          <cell r="A2440">
            <v>7949</v>
          </cell>
          <cell r="B2440">
            <v>68744258</v>
          </cell>
          <cell r="D2440" t="str">
            <v xml:space="preserve">ACON SEDAL LISO PERF 340X                         </v>
          </cell>
          <cell r="I2440">
            <v>4887.9219999999996</v>
          </cell>
          <cell r="N2440" t="str">
            <v>7791293030982</v>
          </cell>
        </row>
        <row r="2441">
          <cell r="A2441">
            <v>7952</v>
          </cell>
          <cell r="B2441">
            <v>74210</v>
          </cell>
          <cell r="D2441" t="str">
            <v xml:space="preserve">VINF ALMA MORA MALBEC 750X                        </v>
          </cell>
          <cell r="I2441">
            <v>5708.6310000000003</v>
          </cell>
          <cell r="N2441" t="str">
            <v>7790240142105</v>
          </cell>
        </row>
        <row r="2442">
          <cell r="A2442">
            <v>7958</v>
          </cell>
          <cell r="B2442">
            <v>1121</v>
          </cell>
          <cell r="D2442" t="str">
            <v xml:space="preserve">GAS  FANTA NJA PET 3X                             </v>
          </cell>
          <cell r="I2442">
            <v>5400.2020000000002</v>
          </cell>
          <cell r="N2442" t="str">
            <v>7790895064111</v>
          </cell>
        </row>
        <row r="2443">
          <cell r="A2443">
            <v>7962</v>
          </cell>
          <cell r="B2443">
            <v>5149</v>
          </cell>
          <cell r="D2443" t="str">
            <v xml:space="preserve">ALFA TERRAB.CHOC CLASIC 1X                        </v>
          </cell>
          <cell r="I2443">
            <v>1249.99</v>
          </cell>
          <cell r="N2443" t="str">
            <v xml:space="preserve">77939234     </v>
          </cell>
        </row>
        <row r="2444">
          <cell r="A2444">
            <v>7963</v>
          </cell>
          <cell r="B2444">
            <v>76087</v>
          </cell>
          <cell r="D2444" t="str">
            <v xml:space="preserve">VINF N.SENETINER  RES MALBEC DOC 750X             </v>
          </cell>
          <cell r="I2444">
            <v>12537.12</v>
          </cell>
          <cell r="N2444" t="str">
            <v>7793440000183</v>
          </cell>
        </row>
        <row r="2445">
          <cell r="A2445">
            <v>7969</v>
          </cell>
          <cell r="B2445">
            <v>7713</v>
          </cell>
          <cell r="D2445" t="str">
            <v xml:space="preserve">CERV QUILMES CLASICA RET 340X                     </v>
          </cell>
          <cell r="I2445">
            <v>1212.883</v>
          </cell>
          <cell r="N2445" t="str">
            <v>7792798011087</v>
          </cell>
        </row>
        <row r="2446">
          <cell r="A2446">
            <v>7970</v>
          </cell>
          <cell r="B2446">
            <v>110</v>
          </cell>
          <cell r="D2446" t="str">
            <v xml:space="preserve">LUSM BLEM LAVANDA AER 360x                        </v>
          </cell>
          <cell r="I2446">
            <v>7891.8630000000003</v>
          </cell>
          <cell r="N2446" t="str">
            <v>7790520987297</v>
          </cell>
        </row>
        <row r="2447">
          <cell r="A2447">
            <v>7971</v>
          </cell>
          <cell r="B2447">
            <v>269</v>
          </cell>
          <cell r="D2447" t="str">
            <v xml:space="preserve">CERA CERAMICOL BRILLO NEG 800X                    </v>
          </cell>
          <cell r="I2447">
            <v>8904.0529999999999</v>
          </cell>
          <cell r="N2447" t="str">
            <v>7790520986740</v>
          </cell>
        </row>
        <row r="2448">
          <cell r="A2448">
            <v>7974</v>
          </cell>
          <cell r="B2448">
            <v>330</v>
          </cell>
          <cell r="D2448" t="str">
            <v xml:space="preserve">ALPE SABRO CAR-CER-VEGE 1.5X                      </v>
          </cell>
          <cell r="I2448">
            <v>3562.8449999999998</v>
          </cell>
          <cell r="N2448" t="str">
            <v>7798073173785</v>
          </cell>
        </row>
        <row r="2449">
          <cell r="A2449">
            <v>7977</v>
          </cell>
          <cell r="B2449" t="str">
            <v xml:space="preserve">POS1                </v>
          </cell>
          <cell r="D2449" t="str">
            <v xml:space="preserve">VINF PORTILLO SYRAH 750X                          </v>
          </cell>
          <cell r="I2449">
            <v>4880.7030000000004</v>
          </cell>
          <cell r="N2449" t="str">
            <v>7798074866273</v>
          </cell>
        </row>
        <row r="2450">
          <cell r="A2450">
            <v>7984</v>
          </cell>
          <cell r="B2450" t="str">
            <v xml:space="preserve">Y100                </v>
          </cell>
          <cell r="D2450" t="str">
            <v xml:space="preserve">ESPO YET FIBRA LISA 1X                            </v>
          </cell>
          <cell r="I2450">
            <v>505.279</v>
          </cell>
          <cell r="N2450" t="str">
            <v>7798070400150</v>
          </cell>
        </row>
        <row r="2451">
          <cell r="A2451">
            <v>7985</v>
          </cell>
          <cell r="B2451">
            <v>2260</v>
          </cell>
          <cell r="D2451" t="str">
            <v xml:space="preserve">GALD T.VARIEDAD 390X                              </v>
          </cell>
          <cell r="I2451">
            <v>2978.116</v>
          </cell>
          <cell r="N2451" t="str">
            <v>7622300829506</v>
          </cell>
        </row>
        <row r="2452">
          <cell r="A2452">
            <v>7987</v>
          </cell>
          <cell r="B2452">
            <v>0</v>
          </cell>
          <cell r="D2452" t="str">
            <v xml:space="preserve">DULR CITRAL ZAP FCO 850X                          </v>
          </cell>
          <cell r="I2452">
            <v>15992.27</v>
          </cell>
          <cell r="N2452" t="str">
            <v>7792839000056</v>
          </cell>
        </row>
        <row r="2453">
          <cell r="A2453">
            <v>7996</v>
          </cell>
          <cell r="B2453">
            <v>51259</v>
          </cell>
          <cell r="D2453" t="str">
            <v xml:space="preserve">CHAP MUMM LEGER DULCE. 750X                       </v>
          </cell>
          <cell r="I2453">
            <v>11894.63</v>
          </cell>
          <cell r="N2453" t="str">
            <v>7791560512593</v>
          </cell>
        </row>
        <row r="2454">
          <cell r="A2454">
            <v>7997</v>
          </cell>
          <cell r="B2454">
            <v>120033</v>
          </cell>
          <cell r="D2454" t="str">
            <v xml:space="preserve">LIMP LA GAUCHITA PALA MANO MAX 1X                 </v>
          </cell>
          <cell r="I2454">
            <v>4091.5360000000001</v>
          </cell>
          <cell r="N2454" t="str">
            <v>7792459012330</v>
          </cell>
        </row>
        <row r="2455">
          <cell r="A2455">
            <v>8002</v>
          </cell>
          <cell r="B2455">
            <v>7565</v>
          </cell>
          <cell r="D2455" t="str">
            <v xml:space="preserve">FIQT SANTA ROSA SARDO TRZ 340X                    </v>
          </cell>
          <cell r="I2455">
            <v>45429.11</v>
          </cell>
          <cell r="N2455" t="str">
            <v>2008002000000</v>
          </cell>
        </row>
        <row r="2456">
          <cell r="A2456">
            <v>8010</v>
          </cell>
          <cell r="B2456">
            <v>2072</v>
          </cell>
          <cell r="D2456" t="str">
            <v xml:space="preserve">FIQU PAULINA PAT. P/ SAND x KG                    </v>
          </cell>
          <cell r="I2456">
            <v>12974.67</v>
          </cell>
          <cell r="N2456" t="str">
            <v>2008010000000</v>
          </cell>
        </row>
        <row r="2457">
          <cell r="A2457">
            <v>8016</v>
          </cell>
          <cell r="B2457">
            <v>10200</v>
          </cell>
          <cell r="D2457" t="str">
            <v xml:space="preserve">FIAM RECREO BONDIOLA X KG                         </v>
          </cell>
          <cell r="I2457">
            <v>30979.25</v>
          </cell>
          <cell r="N2457" t="str">
            <v>2008016000005</v>
          </cell>
        </row>
        <row r="2458">
          <cell r="A2458">
            <v>8017</v>
          </cell>
          <cell r="B2458">
            <v>84164561</v>
          </cell>
          <cell r="D2458" t="str">
            <v xml:space="preserve">CREM ST.IVES AVE KAR 350X                         </v>
          </cell>
          <cell r="I2458">
            <v>7179.4440000000004</v>
          </cell>
          <cell r="N2458" t="str">
            <v>7791520023763</v>
          </cell>
        </row>
        <row r="2459">
          <cell r="A2459">
            <v>8018</v>
          </cell>
          <cell r="B2459">
            <v>60237</v>
          </cell>
          <cell r="D2459" t="str">
            <v xml:space="preserve">LAVA AYUDIN GEL FLORAL 750X                       </v>
          </cell>
          <cell r="I2459">
            <v>3714.9079999999999</v>
          </cell>
          <cell r="N2459" t="str">
            <v>7793253341527</v>
          </cell>
        </row>
        <row r="2460">
          <cell r="A2460">
            <v>8020</v>
          </cell>
          <cell r="B2460">
            <v>236</v>
          </cell>
          <cell r="D2460" t="str">
            <v xml:space="preserve">DLCH PONCHO NEGRO CLASICO 450X                    </v>
          </cell>
          <cell r="I2460">
            <v>7186.2920000000004</v>
          </cell>
          <cell r="N2460" t="str">
            <v>7793360004759</v>
          </cell>
        </row>
        <row r="2461">
          <cell r="A2461">
            <v>8029</v>
          </cell>
          <cell r="B2461">
            <v>755646</v>
          </cell>
          <cell r="D2461" t="str">
            <v xml:space="preserve">CREA GTTE FOAMY REG 312X                          </v>
          </cell>
          <cell r="I2461">
            <v>16470.47</v>
          </cell>
          <cell r="N2461" t="str">
            <v xml:space="preserve">47400240407  </v>
          </cell>
        </row>
        <row r="2462">
          <cell r="A2462">
            <v>8033</v>
          </cell>
          <cell r="B2462">
            <v>2051</v>
          </cell>
          <cell r="D2462" t="str">
            <v xml:space="preserve">GALD T.OREO CHOC 118X                             </v>
          </cell>
          <cell r="I2462">
            <v>2098.1559999999999</v>
          </cell>
          <cell r="N2462" t="str">
            <v>7794600459124</v>
          </cell>
        </row>
        <row r="2463">
          <cell r="A2463">
            <v>8037</v>
          </cell>
          <cell r="B2463">
            <v>498</v>
          </cell>
          <cell r="D2463" t="str">
            <v xml:space="preserve">POLH LEVEX 2X10X                                  </v>
          </cell>
          <cell r="I2463">
            <v>995.45399999999995</v>
          </cell>
          <cell r="N2463" t="str">
            <v>7798018850184</v>
          </cell>
        </row>
        <row r="2464">
          <cell r="A2464">
            <v>8040</v>
          </cell>
          <cell r="B2464">
            <v>1111</v>
          </cell>
          <cell r="D2464" t="str">
            <v xml:space="preserve">JUGP CLIGHT NJA DULCE SOB 1X                      </v>
          </cell>
          <cell r="I2464">
            <v>488.82400000000001</v>
          </cell>
          <cell r="N2464" t="str">
            <v>7790050985992</v>
          </cell>
        </row>
        <row r="2465">
          <cell r="A2465">
            <v>8044</v>
          </cell>
          <cell r="B2465">
            <v>5704</v>
          </cell>
          <cell r="D2465" t="str">
            <v xml:space="preserve">SALG CELUSAL PARR.PTE 1X                          </v>
          </cell>
          <cell r="I2465">
            <v>2354.8719999999998</v>
          </cell>
          <cell r="N2465" t="str">
            <v>7791004000051</v>
          </cell>
        </row>
        <row r="2466">
          <cell r="A2466">
            <v>8045</v>
          </cell>
          <cell r="B2466">
            <v>48925</v>
          </cell>
          <cell r="D2466" t="str">
            <v xml:space="preserve">PABB PAMPERS BABYSAN MED 10X                      </v>
          </cell>
          <cell r="I2466">
            <v>4917.902</v>
          </cell>
          <cell r="N2466" t="str">
            <v>7590002030950</v>
          </cell>
        </row>
        <row r="2467">
          <cell r="A2467">
            <v>8046</v>
          </cell>
          <cell r="B2467">
            <v>0</v>
          </cell>
          <cell r="D2467" t="str">
            <v xml:space="preserve">ROTI NIOQUIS CON SALSA                            </v>
          </cell>
          <cell r="I2467">
            <v>14600</v>
          </cell>
          <cell r="N2467" t="str">
            <v>2008046000000</v>
          </cell>
        </row>
        <row r="2468">
          <cell r="A2468">
            <v>8049</v>
          </cell>
          <cell r="B2468">
            <v>59534</v>
          </cell>
          <cell r="D2468" t="str">
            <v xml:space="preserve">DESA MUJERCITAS 123X                              </v>
          </cell>
          <cell r="I2468">
            <v>4001.4059999999999</v>
          </cell>
          <cell r="N2468" t="str">
            <v>7791600595340</v>
          </cell>
        </row>
        <row r="2469">
          <cell r="A2469">
            <v>8050</v>
          </cell>
          <cell r="B2469" t="str">
            <v xml:space="preserve">23064P              </v>
          </cell>
          <cell r="D2469" t="str">
            <v xml:space="preserve">VINF PISPI RED BLEND 750X                         </v>
          </cell>
          <cell r="I2469">
            <v>10050</v>
          </cell>
          <cell r="N2469" t="str">
            <v>7798159944322</v>
          </cell>
        </row>
        <row r="2470">
          <cell r="A2470">
            <v>8054</v>
          </cell>
          <cell r="B2470">
            <v>61621</v>
          </cell>
          <cell r="D2470" t="str">
            <v xml:space="preserve">LIML AYUDIN COCINA GAT 500X                       </v>
          </cell>
          <cell r="I2470">
            <v>4523.82</v>
          </cell>
          <cell r="N2470" t="str">
            <v>7793253400040</v>
          </cell>
        </row>
        <row r="2471">
          <cell r="A2471">
            <v>8058</v>
          </cell>
          <cell r="B2471">
            <v>65217141</v>
          </cell>
          <cell r="D2471" t="str">
            <v xml:space="preserve">SUAV VIVERE SUAVE CLASICO D/P 900X                </v>
          </cell>
          <cell r="I2471">
            <v>3367.3359999999998</v>
          </cell>
          <cell r="N2471" t="str">
            <v>7791290010482</v>
          </cell>
        </row>
        <row r="2472">
          <cell r="A2472">
            <v>8066</v>
          </cell>
          <cell r="B2472" t="str">
            <v xml:space="preserve">VER8066             </v>
          </cell>
          <cell r="D2472" t="str">
            <v xml:space="preserve">VERD CHAUCHA FINA XKG                             </v>
          </cell>
          <cell r="I2472">
            <v>5635.5</v>
          </cell>
          <cell r="N2472" t="str">
            <v>2008066000000</v>
          </cell>
        </row>
        <row r="2473">
          <cell r="A2473">
            <v>8067</v>
          </cell>
          <cell r="B2473">
            <v>0</v>
          </cell>
          <cell r="D2473" t="str">
            <v xml:space="preserve">CRED DENT COLGATE ORIG ALC INT 180X               </v>
          </cell>
          <cell r="I2473">
            <v>7369.5889999999999</v>
          </cell>
          <cell r="N2473" t="str">
            <v>7793100111563</v>
          </cell>
        </row>
        <row r="2474">
          <cell r="A2474">
            <v>8070</v>
          </cell>
          <cell r="B2474">
            <v>0</v>
          </cell>
          <cell r="D2474" t="str">
            <v xml:space="preserve">ROTI PASTELITOS MEMBRILLO                         </v>
          </cell>
          <cell r="I2474">
            <v>809.99900000000002</v>
          </cell>
          <cell r="N2474" t="str">
            <v>2008070000000</v>
          </cell>
        </row>
        <row r="2475">
          <cell r="A2475">
            <v>8077</v>
          </cell>
          <cell r="B2475" t="str">
            <v xml:space="preserve">VER8077             </v>
          </cell>
          <cell r="D2475" t="str">
            <v xml:space="preserve">VERD LAUREL MAZO X1                               </v>
          </cell>
          <cell r="I2475">
            <v>1312.6030000000001</v>
          </cell>
          <cell r="N2475" t="str">
            <v>2008077000000</v>
          </cell>
        </row>
        <row r="2476">
          <cell r="A2476">
            <v>8078</v>
          </cell>
          <cell r="B2476">
            <v>0</v>
          </cell>
          <cell r="D2476" t="str">
            <v xml:space="preserve">ROTI PASTELITOS BATATA                            </v>
          </cell>
          <cell r="I2476">
            <v>809.99900000000002</v>
          </cell>
          <cell r="N2476" t="str">
            <v>2008078000000</v>
          </cell>
        </row>
        <row r="2477">
          <cell r="A2477">
            <v>8080</v>
          </cell>
          <cell r="B2477">
            <v>68754739</v>
          </cell>
          <cell r="D2477" t="str">
            <v xml:space="preserve">DROL DOVE MEN ANT CUID TOT 50X                    </v>
          </cell>
          <cell r="I2477">
            <v>2506.5729999999999</v>
          </cell>
          <cell r="N2477" t="str">
            <v xml:space="preserve">78927254     </v>
          </cell>
        </row>
        <row r="2478">
          <cell r="A2478">
            <v>8085</v>
          </cell>
          <cell r="B2478">
            <v>101608</v>
          </cell>
          <cell r="D2478" t="str">
            <v xml:space="preserve">FIAM PALADINI JAM COCIDO BAJO SODIO X KG.         </v>
          </cell>
          <cell r="I2478">
            <v>19936.82</v>
          </cell>
          <cell r="N2478" t="str">
            <v>2008085000000</v>
          </cell>
        </row>
        <row r="2479">
          <cell r="A2479">
            <v>8086</v>
          </cell>
          <cell r="B2479">
            <v>667320</v>
          </cell>
          <cell r="D2479" t="str">
            <v xml:space="preserve">QUEH LS FINLAND CHEF FET LIGHT HEBRAS 130X        </v>
          </cell>
          <cell r="I2479">
            <v>4514.3289999999997</v>
          </cell>
          <cell r="N2479" t="str">
            <v>7790742667328</v>
          </cell>
        </row>
        <row r="2480">
          <cell r="A2480">
            <v>8089</v>
          </cell>
          <cell r="B2480" t="str">
            <v xml:space="preserve">HCM0221             </v>
          </cell>
          <cell r="D2480" t="str">
            <v xml:space="preserve">HARL PUREZA INTEGRAL 1X                           </v>
          </cell>
          <cell r="I2480">
            <v>1754.114</v>
          </cell>
          <cell r="N2480" t="str">
            <v>7792180134516</v>
          </cell>
        </row>
        <row r="2481">
          <cell r="A2481">
            <v>8104</v>
          </cell>
          <cell r="B2481" t="str">
            <v xml:space="preserve">1381AR1154100       </v>
          </cell>
          <cell r="D2481" t="str">
            <v xml:space="preserve">CHAP NORTON E.BRUT. 750X                          </v>
          </cell>
          <cell r="I2481">
            <v>6516.3720000000003</v>
          </cell>
          <cell r="N2481" t="str">
            <v>7792319675781</v>
          </cell>
        </row>
        <row r="2482">
          <cell r="A2482">
            <v>8110</v>
          </cell>
          <cell r="B2482" t="str">
            <v xml:space="preserve">1322330154ES        </v>
          </cell>
          <cell r="D2482" t="str">
            <v xml:space="preserve">VINF ELEGIDO C.SAUV. 750X                         </v>
          </cell>
          <cell r="I2482">
            <v>4148.1989999999996</v>
          </cell>
          <cell r="N2482" t="str">
            <v>7792319003201</v>
          </cell>
        </row>
        <row r="2483">
          <cell r="A2483">
            <v>8113</v>
          </cell>
          <cell r="B2483">
            <v>129</v>
          </cell>
          <cell r="D2483" t="str">
            <v xml:space="preserve">ESP  D.ANCLAS PTA.BCA.MOL 25X                     </v>
          </cell>
          <cell r="I2483">
            <v>1894.7239999999999</v>
          </cell>
          <cell r="N2483" t="str">
            <v>7792900009025</v>
          </cell>
        </row>
        <row r="2484">
          <cell r="A2484">
            <v>8119</v>
          </cell>
          <cell r="B2484" t="str">
            <v xml:space="preserve">1251AK1354100       </v>
          </cell>
          <cell r="D2484" t="str">
            <v xml:space="preserve">VINF ELEGIDO MALBEC 750X                          </v>
          </cell>
          <cell r="I2484">
            <v>4148.1989999999996</v>
          </cell>
          <cell r="N2484" t="str">
            <v>7792319003195</v>
          </cell>
        </row>
        <row r="2485">
          <cell r="A2485">
            <v>8120</v>
          </cell>
          <cell r="B2485">
            <v>11</v>
          </cell>
          <cell r="D2485" t="str">
            <v xml:space="preserve">HARM GARRISON POLENTINI 500X                      </v>
          </cell>
          <cell r="I2485">
            <v>973.20399999999995</v>
          </cell>
          <cell r="N2485" t="str">
            <v>7798089020080</v>
          </cell>
        </row>
        <row r="2486">
          <cell r="A2486">
            <v>8123</v>
          </cell>
          <cell r="B2486">
            <v>6699</v>
          </cell>
          <cell r="D2486" t="str">
            <v xml:space="preserve">CRED DENT COLGATE ORIG ALC INT 90X                </v>
          </cell>
          <cell r="I2486">
            <v>4011.35</v>
          </cell>
          <cell r="N2486" t="str">
            <v>7793100111570</v>
          </cell>
        </row>
        <row r="2487">
          <cell r="A2487">
            <v>8134</v>
          </cell>
          <cell r="B2487" t="str">
            <v xml:space="preserve">1322310154ES        </v>
          </cell>
          <cell r="D2487" t="str">
            <v xml:space="preserve">VINF ELEGIDO CHARDONNAY 750X                      </v>
          </cell>
          <cell r="I2487">
            <v>4148.2</v>
          </cell>
          <cell r="N2487" t="str">
            <v>7792319003188</v>
          </cell>
        </row>
        <row r="2488">
          <cell r="A2488">
            <v>8141</v>
          </cell>
          <cell r="B2488" t="str">
            <v xml:space="preserve">H0015               </v>
          </cell>
          <cell r="D2488" t="str">
            <v xml:space="preserve">HUGA STA ANA HUEVO GDE C/EST 6X                   </v>
          </cell>
          <cell r="I2488">
            <v>1860.84</v>
          </cell>
          <cell r="N2488" t="str">
            <v>7793768011007</v>
          </cell>
        </row>
        <row r="2489">
          <cell r="A2489">
            <v>8142</v>
          </cell>
          <cell r="B2489">
            <v>62114</v>
          </cell>
          <cell r="D2489" t="str">
            <v xml:space="preserve">FIDO GIACOMO TRIDICCI 500X                        </v>
          </cell>
          <cell r="I2489">
            <v>5628.3149999999996</v>
          </cell>
          <cell r="N2489" t="str">
            <v>7792390620328</v>
          </cell>
        </row>
        <row r="2490">
          <cell r="A2490">
            <v>8154</v>
          </cell>
          <cell r="B2490">
            <v>0</v>
          </cell>
          <cell r="D2490" t="str">
            <v xml:space="preserve">ROTI LOCRO x KG                                   </v>
          </cell>
          <cell r="I2490">
            <v>12000</v>
          </cell>
          <cell r="N2490" t="str">
            <v>2008154000000</v>
          </cell>
        </row>
        <row r="2491">
          <cell r="A2491">
            <v>8161</v>
          </cell>
          <cell r="B2491">
            <v>2146</v>
          </cell>
          <cell r="D2491" t="str">
            <v xml:space="preserve">ACEI NUCETE VDE.DESC.SACH 80X                     </v>
          </cell>
          <cell r="I2491">
            <v>1402.4059999999999</v>
          </cell>
          <cell r="N2491" t="str">
            <v>7792070001065</v>
          </cell>
        </row>
        <row r="2492">
          <cell r="A2492">
            <v>8174</v>
          </cell>
          <cell r="B2492">
            <v>60233</v>
          </cell>
          <cell r="D2492" t="str">
            <v xml:space="preserve">LAVA AYUDIN GEL ORIGINAL 700X                     </v>
          </cell>
          <cell r="I2492">
            <v>3714.9079999999999</v>
          </cell>
          <cell r="N2492" t="str">
            <v>7793253341503</v>
          </cell>
        </row>
        <row r="2493">
          <cell r="A2493">
            <v>8176</v>
          </cell>
          <cell r="B2493">
            <v>646</v>
          </cell>
          <cell r="D2493" t="str">
            <v xml:space="preserve">LIML MR MUSC BANO GAT 500X                        </v>
          </cell>
          <cell r="I2493">
            <v>8003.7309999999998</v>
          </cell>
          <cell r="N2493" t="str">
            <v>7790520989109</v>
          </cell>
        </row>
        <row r="2494">
          <cell r="A2494">
            <v>8180</v>
          </cell>
          <cell r="B2494">
            <v>10010003520</v>
          </cell>
          <cell r="D2494" t="str">
            <v xml:space="preserve">VINF NAMPE C.SAUV. 1125X                          </v>
          </cell>
          <cell r="I2494">
            <v>5196.5309999999999</v>
          </cell>
          <cell r="N2494" t="str">
            <v>7791843009093</v>
          </cell>
        </row>
        <row r="2495">
          <cell r="A2495">
            <v>8185</v>
          </cell>
          <cell r="B2495">
            <v>439</v>
          </cell>
          <cell r="D2495" t="str">
            <v xml:space="preserve">COVE GJA SOL ACELGA 500X                          </v>
          </cell>
          <cell r="I2495">
            <v>4747.1239999999998</v>
          </cell>
          <cell r="N2495" t="str">
            <v>7790070032669</v>
          </cell>
        </row>
        <row r="2496">
          <cell r="A2496">
            <v>8187</v>
          </cell>
          <cell r="B2496">
            <v>10010002420</v>
          </cell>
          <cell r="D2496" t="str">
            <v xml:space="preserve">VINF NAMPE MALBEC 1125X                           </v>
          </cell>
          <cell r="I2496">
            <v>5196.5309999999999</v>
          </cell>
          <cell r="N2496" t="str">
            <v>7791843009123</v>
          </cell>
        </row>
        <row r="2497">
          <cell r="A2497">
            <v>8190</v>
          </cell>
          <cell r="B2497" t="str">
            <v xml:space="preserve">VER8190             </v>
          </cell>
          <cell r="D2497" t="str">
            <v xml:space="preserve">VERD CEBOLLA BLANCA XKG                           </v>
          </cell>
          <cell r="I2497">
            <v>3228.672</v>
          </cell>
          <cell r="N2497" t="str">
            <v>2008190000000</v>
          </cell>
        </row>
        <row r="2498">
          <cell r="A2498">
            <v>8191</v>
          </cell>
          <cell r="B2498">
            <v>913901</v>
          </cell>
          <cell r="D2498" t="str">
            <v xml:space="preserve">LAPO LS.SERENITO C/ROCKETS 120X                   </v>
          </cell>
          <cell r="I2498">
            <v>3742.4960000000001</v>
          </cell>
          <cell r="N2498" t="str">
            <v>7793940304019</v>
          </cell>
        </row>
        <row r="2499">
          <cell r="A2499">
            <v>8194</v>
          </cell>
          <cell r="B2499">
            <v>15041</v>
          </cell>
          <cell r="D2499" t="str">
            <v xml:space="preserve">JUGN ARCOR MULTIF 200X                            </v>
          </cell>
          <cell r="I2499">
            <v>719.79399999999998</v>
          </cell>
          <cell r="N2499" t="str">
            <v>7790580105389</v>
          </cell>
        </row>
        <row r="2500">
          <cell r="A2500">
            <v>8195</v>
          </cell>
          <cell r="B2500">
            <v>15702</v>
          </cell>
          <cell r="D2500" t="str">
            <v xml:space="preserve">FIAM RECREO SALAME BAST 1/2 PG (702)              </v>
          </cell>
          <cell r="I2500">
            <v>22042.26</v>
          </cell>
          <cell r="N2500" t="str">
            <v>2008195000000</v>
          </cell>
        </row>
        <row r="2501">
          <cell r="A2501">
            <v>8197</v>
          </cell>
          <cell r="B2501">
            <v>647</v>
          </cell>
          <cell r="D2501" t="str">
            <v xml:space="preserve">LIML MR MUSC BANO D/P 450X                        </v>
          </cell>
          <cell r="I2501">
            <v>3510.9470000000001</v>
          </cell>
          <cell r="N2501" t="str">
            <v>7790520989116</v>
          </cell>
        </row>
        <row r="2502">
          <cell r="A2502">
            <v>8206</v>
          </cell>
          <cell r="B2502">
            <v>4705</v>
          </cell>
          <cell r="D2502" t="str">
            <v xml:space="preserve">FIQT SERENISIMA REGGIANITO S/LACTOSA TRZ          </v>
          </cell>
          <cell r="I2502">
            <v>39421.800000000003</v>
          </cell>
          <cell r="N2502" t="str">
            <v>2008206000000</v>
          </cell>
        </row>
        <row r="2503">
          <cell r="A2503">
            <v>8208</v>
          </cell>
          <cell r="B2503">
            <v>2155</v>
          </cell>
          <cell r="D2503" t="str">
            <v xml:space="preserve">ACEI NUCETE VDE D/P DESC. 150X                    </v>
          </cell>
          <cell r="I2503">
            <v>2246.6889999999999</v>
          </cell>
          <cell r="N2503" t="str">
            <v>7792070001102</v>
          </cell>
        </row>
        <row r="2504">
          <cell r="A2504">
            <v>8209</v>
          </cell>
          <cell r="B2504">
            <v>694</v>
          </cell>
          <cell r="D2504" t="str">
            <v xml:space="preserve">CHOC KINDER TAB 8X                                </v>
          </cell>
          <cell r="I2504">
            <v>8621.84</v>
          </cell>
          <cell r="N2504" t="str">
            <v xml:space="preserve">80177616     </v>
          </cell>
        </row>
        <row r="2505">
          <cell r="A2505">
            <v>8210</v>
          </cell>
          <cell r="B2505">
            <v>34202</v>
          </cell>
          <cell r="D2505" t="str">
            <v xml:space="preserve">TOAL AYUDIN DESINF F/P LIMON 24X                  </v>
          </cell>
          <cell r="I2505">
            <v>4556.63</v>
          </cell>
          <cell r="N2505" t="str">
            <v>7793253098971</v>
          </cell>
        </row>
        <row r="2506">
          <cell r="A2506">
            <v>8212</v>
          </cell>
          <cell r="B2506" t="str">
            <v xml:space="preserve">VER8212             </v>
          </cell>
          <cell r="D2506" t="str">
            <v xml:space="preserve">VERD MENTA XMAZO                                  </v>
          </cell>
          <cell r="I2506">
            <v>2900</v>
          </cell>
          <cell r="N2506" t="str">
            <v>2008212000000</v>
          </cell>
        </row>
        <row r="2507">
          <cell r="A2507">
            <v>8213</v>
          </cell>
          <cell r="B2507">
            <v>24683</v>
          </cell>
          <cell r="D2507" t="str">
            <v xml:space="preserve">CERV BUDWEISER LAT 473X                           </v>
          </cell>
          <cell r="I2507">
            <v>2371.4299999999998</v>
          </cell>
          <cell r="N2507" t="str">
            <v>7793147118822</v>
          </cell>
        </row>
        <row r="2508">
          <cell r="A2508">
            <v>8227</v>
          </cell>
          <cell r="B2508">
            <v>10503</v>
          </cell>
          <cell r="D2508" t="str">
            <v xml:space="preserve">HELA GARAVANO BOMBON 70X                          </v>
          </cell>
          <cell r="I2508">
            <v>980.45899999999995</v>
          </cell>
          <cell r="N2508" t="str">
            <v>7798030033886</v>
          </cell>
        </row>
        <row r="2509">
          <cell r="A2509">
            <v>8229</v>
          </cell>
          <cell r="B2509" t="str">
            <v xml:space="preserve">Sin Indica          </v>
          </cell>
          <cell r="D2509" t="str">
            <v xml:space="preserve">ROTI CHORIZO A LA POMAROLA                        </v>
          </cell>
          <cell r="I2509">
            <v>15500</v>
          </cell>
          <cell r="N2509" t="str">
            <v>2008229000000</v>
          </cell>
        </row>
        <row r="2510">
          <cell r="A2510">
            <v>8230</v>
          </cell>
          <cell r="B2510">
            <v>100194905</v>
          </cell>
          <cell r="D2510" t="str">
            <v xml:space="preserve">VINF STA JULIA C.SAUV. 750X                       </v>
          </cell>
          <cell r="I2510">
            <v>5579.9989999999998</v>
          </cell>
          <cell r="N2510" t="str">
            <v>7791728000429</v>
          </cell>
        </row>
        <row r="2511">
          <cell r="A2511">
            <v>8231</v>
          </cell>
          <cell r="B2511">
            <v>100193259</v>
          </cell>
          <cell r="D2511" t="str">
            <v xml:space="preserve">VINF STA JULIA MALBEC 750X                        </v>
          </cell>
          <cell r="I2511">
            <v>5579.9989999999998</v>
          </cell>
          <cell r="N2511" t="str">
            <v>7791728000412</v>
          </cell>
        </row>
        <row r="2512">
          <cell r="A2512">
            <v>8235</v>
          </cell>
          <cell r="B2512">
            <v>32054</v>
          </cell>
          <cell r="D2512" t="str">
            <v xml:space="preserve">FIDO LUCCH.MONOS 500X                             </v>
          </cell>
          <cell r="I2512">
            <v>2357.6799999999998</v>
          </cell>
          <cell r="N2512" t="str">
            <v>7795907000330</v>
          </cell>
        </row>
        <row r="2513">
          <cell r="A2513">
            <v>8239</v>
          </cell>
          <cell r="B2513">
            <v>623</v>
          </cell>
          <cell r="D2513" t="str">
            <v xml:space="preserve">GAS COCA COLA S/AZUC PET 600X                     </v>
          </cell>
          <cell r="I2513">
            <v>1900.0709999999999</v>
          </cell>
          <cell r="N2513" t="str">
            <v>7790895067532</v>
          </cell>
        </row>
        <row r="2514">
          <cell r="A2514">
            <v>8252</v>
          </cell>
          <cell r="B2514">
            <v>10703</v>
          </cell>
          <cell r="D2514" t="str">
            <v xml:space="preserve">COCH GARAVANO CHIPA 335X                          </v>
          </cell>
          <cell r="I2514">
            <v>4886.4930000000004</v>
          </cell>
          <cell r="N2514" t="str">
            <v>7798030034005</v>
          </cell>
        </row>
        <row r="2515">
          <cell r="A2515">
            <v>8255</v>
          </cell>
          <cell r="B2515">
            <v>10345</v>
          </cell>
          <cell r="D2515" t="str">
            <v xml:space="preserve">CHOC COFLER AIR BCO 100X                          </v>
          </cell>
          <cell r="I2515">
            <v>7999.99</v>
          </cell>
          <cell r="N2515" t="str">
            <v>7790580103453</v>
          </cell>
        </row>
        <row r="2516">
          <cell r="A2516">
            <v>8257</v>
          </cell>
          <cell r="B2516">
            <v>342</v>
          </cell>
          <cell r="D2516" t="str">
            <v xml:space="preserve">ESP  D.ANCLAS COND PESCAD 25X                     </v>
          </cell>
          <cell r="I2516">
            <v>908.73500000000001</v>
          </cell>
          <cell r="N2516" t="str">
            <v>7792900000282</v>
          </cell>
        </row>
        <row r="2517">
          <cell r="A2517">
            <v>8270</v>
          </cell>
          <cell r="B2517">
            <v>829</v>
          </cell>
          <cell r="D2517" t="str">
            <v xml:space="preserve">INST RAID TAB MOSQ 12X                            </v>
          </cell>
          <cell r="I2517">
            <v>5336.6980000000003</v>
          </cell>
          <cell r="N2517" t="str">
            <v>7790520155702</v>
          </cell>
        </row>
        <row r="2518">
          <cell r="A2518">
            <v>8276</v>
          </cell>
          <cell r="B2518">
            <v>722422</v>
          </cell>
          <cell r="D2518" t="str">
            <v xml:space="preserve">ACON PANTENE PROV RIZ DEF 400X                    </v>
          </cell>
          <cell r="I2518">
            <v>6581.41</v>
          </cell>
          <cell r="N2518" t="str">
            <v>7506309877617</v>
          </cell>
        </row>
        <row r="2519">
          <cell r="A2519">
            <v>8277</v>
          </cell>
          <cell r="B2519" t="str">
            <v xml:space="preserve">Sin Indica          </v>
          </cell>
          <cell r="D2519" t="str">
            <v xml:space="preserve">ROTI EMPANADAS CALABRESA                          </v>
          </cell>
          <cell r="I2519">
            <v>990.00099999999998</v>
          </cell>
          <cell r="N2519" t="str">
            <v>2008277000000</v>
          </cell>
        </row>
        <row r="2520">
          <cell r="A2520">
            <v>8278</v>
          </cell>
          <cell r="B2520" t="str">
            <v xml:space="preserve">Sin Indica          </v>
          </cell>
          <cell r="D2520" t="str">
            <v xml:space="preserve">ROTI 1/2 POLLO HORNO                              </v>
          </cell>
          <cell r="I2520">
            <v>13000</v>
          </cell>
          <cell r="N2520" t="str">
            <v>2008278000000</v>
          </cell>
        </row>
        <row r="2521">
          <cell r="A2521">
            <v>8279</v>
          </cell>
          <cell r="B2521">
            <v>811</v>
          </cell>
          <cell r="D2521" t="str">
            <v xml:space="preserve">DESA VERITAS ANT.SUAV DELICADA 92X                </v>
          </cell>
          <cell r="I2521">
            <v>4042.6350000000002</v>
          </cell>
          <cell r="N2521" t="str">
            <v>7791520007862</v>
          </cell>
        </row>
        <row r="2522">
          <cell r="A2522">
            <v>8282</v>
          </cell>
          <cell r="B2522">
            <v>2328</v>
          </cell>
          <cell r="D2522" t="str">
            <v xml:space="preserve">LICO 3 PLUMAS CURACAO BLUE 700                    </v>
          </cell>
          <cell r="I2522">
            <v>4826.76</v>
          </cell>
          <cell r="N2522" t="str">
            <v>7790260013287</v>
          </cell>
        </row>
        <row r="2523">
          <cell r="A2523">
            <v>8285</v>
          </cell>
          <cell r="B2523">
            <v>19</v>
          </cell>
          <cell r="D2523" t="str">
            <v xml:space="preserve">LEGU LA EGIP.LENTEJON 400X                        </v>
          </cell>
          <cell r="I2523">
            <v>2403.2939999999999</v>
          </cell>
          <cell r="N2523" t="str">
            <v>7790681000330</v>
          </cell>
        </row>
        <row r="2524">
          <cell r="A2524">
            <v>8289</v>
          </cell>
          <cell r="B2524">
            <v>10</v>
          </cell>
          <cell r="D2524" t="str">
            <v xml:space="preserve">LEGU LA EGIP.TRIGO BURGOL 400X                    </v>
          </cell>
          <cell r="I2524">
            <v>1754.482</v>
          </cell>
          <cell r="N2524" t="str">
            <v>7790681000231</v>
          </cell>
        </row>
        <row r="2525">
          <cell r="A2525">
            <v>8293</v>
          </cell>
          <cell r="B2525">
            <v>84160580</v>
          </cell>
          <cell r="D2525" t="str">
            <v xml:space="preserve">DESA REX COMP WM EMOT 85X                         </v>
          </cell>
          <cell r="I2525">
            <v>2695.308</v>
          </cell>
          <cell r="N2525" t="str">
            <v xml:space="preserve">77942289     </v>
          </cell>
        </row>
        <row r="2526">
          <cell r="A2526">
            <v>8297</v>
          </cell>
          <cell r="B2526">
            <v>0</v>
          </cell>
          <cell r="D2526" t="str">
            <v xml:space="preserve">ROTI TOSTADITOS JAMON Y QUESO                     </v>
          </cell>
          <cell r="I2526">
            <v>1.2E-2</v>
          </cell>
          <cell r="N2526" t="str">
            <v>2008297000000</v>
          </cell>
        </row>
        <row r="2527">
          <cell r="A2527">
            <v>8298</v>
          </cell>
          <cell r="B2527">
            <v>0</v>
          </cell>
          <cell r="D2527" t="str">
            <v xml:space="preserve">DULR CITRAL ZAPALL SOLID XKG                      </v>
          </cell>
          <cell r="I2527">
            <v>11228.8</v>
          </cell>
          <cell r="N2527" t="str">
            <v>2008298000000</v>
          </cell>
        </row>
        <row r="2528">
          <cell r="A2528">
            <v>8300</v>
          </cell>
          <cell r="B2528" t="str">
            <v xml:space="preserve">1371AM1154100       </v>
          </cell>
          <cell r="D2528" t="str">
            <v xml:space="preserve">CHAP NORTON COS ESP E.BRUT. 750X                  </v>
          </cell>
          <cell r="I2528">
            <v>11982.39</v>
          </cell>
          <cell r="N2528" t="str">
            <v>7792319000231</v>
          </cell>
        </row>
        <row r="2529">
          <cell r="A2529">
            <v>8304</v>
          </cell>
          <cell r="B2529">
            <v>84160040</v>
          </cell>
          <cell r="D2529" t="str">
            <v xml:space="preserve">DESA REX COMP WM POW 85X                          </v>
          </cell>
          <cell r="I2529">
            <v>2695.308</v>
          </cell>
          <cell r="N2529" t="str">
            <v xml:space="preserve">77942234     </v>
          </cell>
        </row>
        <row r="2530">
          <cell r="A2530">
            <v>8305</v>
          </cell>
          <cell r="B2530">
            <v>61576</v>
          </cell>
          <cell r="D2530" t="str">
            <v xml:space="preserve">LIML AYUDIN BANO D/P 450X                         </v>
          </cell>
          <cell r="I2530">
            <v>2625.627</v>
          </cell>
          <cell r="N2530" t="str">
            <v>7793253179243</v>
          </cell>
        </row>
        <row r="2531">
          <cell r="A2531">
            <v>8314</v>
          </cell>
          <cell r="B2531">
            <v>301202</v>
          </cell>
          <cell r="D2531" t="str">
            <v xml:space="preserve">ECBA TASK CABO MADER 1X                           </v>
          </cell>
          <cell r="I2531">
            <v>2886.3040000000001</v>
          </cell>
          <cell r="N2531" t="str">
            <v>7794321012028</v>
          </cell>
        </row>
        <row r="2532">
          <cell r="A2532">
            <v>8321</v>
          </cell>
          <cell r="B2532">
            <v>141530254</v>
          </cell>
          <cell r="D2532" t="str">
            <v xml:space="preserve">VINF L.BOSCA C.SAUV. 750X                         </v>
          </cell>
          <cell r="I2532">
            <v>13911.75</v>
          </cell>
          <cell r="N2532" t="str">
            <v>7791203001248</v>
          </cell>
        </row>
        <row r="2533">
          <cell r="A2533">
            <v>8322</v>
          </cell>
          <cell r="B2533">
            <v>1315306543</v>
          </cell>
          <cell r="D2533" t="str">
            <v xml:space="preserve">VINF L.BOSCA SANGRE V.UCO MALBEC 750X             </v>
          </cell>
          <cell r="I2533">
            <v>18225</v>
          </cell>
          <cell r="N2533" t="str">
            <v>7791203002436</v>
          </cell>
        </row>
        <row r="2534">
          <cell r="A2534">
            <v>8323</v>
          </cell>
          <cell r="B2534">
            <v>1415102540021</v>
          </cell>
          <cell r="D2534" t="str">
            <v xml:space="preserve">VINF L.BOSCA S.BLANC. 750X                        </v>
          </cell>
          <cell r="I2534">
            <v>13911.75</v>
          </cell>
          <cell r="N2534" t="str">
            <v>7791203000043</v>
          </cell>
        </row>
        <row r="2535">
          <cell r="A2535">
            <v>8324</v>
          </cell>
          <cell r="B2535">
            <v>1415101540021</v>
          </cell>
          <cell r="D2535" t="str">
            <v xml:space="preserve">VINF L.BOSCA CHARDONNAY 750X                      </v>
          </cell>
          <cell r="I2535">
            <v>13911.75</v>
          </cell>
          <cell r="N2535" t="str">
            <v>7791203000029</v>
          </cell>
        </row>
        <row r="2536">
          <cell r="A2536">
            <v>8336</v>
          </cell>
          <cell r="B2536" t="str">
            <v xml:space="preserve">Sin Indicar         </v>
          </cell>
          <cell r="D2536" t="str">
            <v xml:space="preserve">CAVE MEDALLON DE POLLO x kg Avicola               </v>
          </cell>
          <cell r="I2536">
            <v>8935</v>
          </cell>
          <cell r="N2536" t="str">
            <v>2008336000000</v>
          </cell>
        </row>
        <row r="2537">
          <cell r="A2537">
            <v>8338</v>
          </cell>
          <cell r="B2537" t="str">
            <v xml:space="preserve">Sin Indica          </v>
          </cell>
          <cell r="D2537" t="str">
            <v xml:space="preserve">ROTI PIZZA MUZZARELLA                             </v>
          </cell>
          <cell r="I2537">
            <v>16500</v>
          </cell>
          <cell r="N2537" t="str">
            <v>2008338000000</v>
          </cell>
        </row>
        <row r="2538">
          <cell r="A2538">
            <v>8339</v>
          </cell>
          <cell r="B2538" t="str">
            <v xml:space="preserve">Sin Indicar         </v>
          </cell>
          <cell r="D2538" t="str">
            <v xml:space="preserve">INSU CAJA BOX 1X                                  </v>
          </cell>
          <cell r="I2538">
            <v>1850</v>
          </cell>
          <cell r="N2538" t="str">
            <v>2008339000000</v>
          </cell>
        </row>
        <row r="2539">
          <cell r="A2539">
            <v>8351</v>
          </cell>
          <cell r="B2539">
            <v>7478</v>
          </cell>
          <cell r="D2539" t="str">
            <v xml:space="preserve">GAS  MIRINDA NJA 1.5X                             </v>
          </cell>
          <cell r="I2539">
            <v>2628.0140000000001</v>
          </cell>
          <cell r="N2539" t="str">
            <v>7791813421153</v>
          </cell>
        </row>
        <row r="2540">
          <cell r="A2540">
            <v>8355</v>
          </cell>
          <cell r="B2540">
            <v>14336</v>
          </cell>
          <cell r="D2540" t="str">
            <v xml:space="preserve">GALD A.DIVERSION 390X                             </v>
          </cell>
          <cell r="I2540">
            <v>2980.5610000000001</v>
          </cell>
          <cell r="N2540" t="str">
            <v>7790580712211</v>
          </cell>
        </row>
        <row r="2541">
          <cell r="A2541">
            <v>8356</v>
          </cell>
          <cell r="B2541" t="str">
            <v xml:space="preserve">Y170                </v>
          </cell>
          <cell r="D2541" t="str">
            <v xml:space="preserve">ESPO YET ESPONJ CHATITA C/FIB                     </v>
          </cell>
          <cell r="I2541">
            <v>590.10699999999997</v>
          </cell>
          <cell r="N2541" t="str">
            <v>8779807040047</v>
          </cell>
        </row>
        <row r="2542">
          <cell r="A2542">
            <v>8361</v>
          </cell>
          <cell r="B2542">
            <v>13993</v>
          </cell>
          <cell r="D2542" t="str">
            <v xml:space="preserve">GALD A.FORMIS VAIN/CHOC 102X                      </v>
          </cell>
          <cell r="I2542">
            <v>1390.933</v>
          </cell>
          <cell r="N2542" t="str">
            <v>7790580547202</v>
          </cell>
        </row>
        <row r="2543">
          <cell r="A2543">
            <v>8362</v>
          </cell>
          <cell r="B2543">
            <v>13992</v>
          </cell>
          <cell r="D2543" t="str">
            <v xml:space="preserve">GALD A.FORMIS FRUT/VAIN 102X                      </v>
          </cell>
          <cell r="I2543">
            <v>1390.933</v>
          </cell>
          <cell r="N2543" t="str">
            <v>7790580547301</v>
          </cell>
        </row>
        <row r="2544">
          <cell r="A2544">
            <v>8368</v>
          </cell>
          <cell r="B2544" t="str">
            <v xml:space="preserve">Sin Indicar         </v>
          </cell>
          <cell r="D2544" t="str">
            <v xml:space="preserve">CAVE BROCHETTE DE POLLO                           </v>
          </cell>
          <cell r="I2544">
            <v>13169</v>
          </cell>
          <cell r="N2544" t="str">
            <v>2008368000000</v>
          </cell>
        </row>
        <row r="2545">
          <cell r="A2545">
            <v>8369</v>
          </cell>
          <cell r="B2545" t="str">
            <v xml:space="preserve">Sin Indicar         </v>
          </cell>
          <cell r="D2545" t="str">
            <v xml:space="preserve">CAVA PROD BROCHET DE CARNE                        </v>
          </cell>
          <cell r="I2545">
            <v>15037</v>
          </cell>
          <cell r="N2545" t="str">
            <v>2008369000000</v>
          </cell>
        </row>
        <row r="2546">
          <cell r="A2546">
            <v>8370</v>
          </cell>
          <cell r="B2546" t="str">
            <v xml:space="preserve">Sin Indicar         </v>
          </cell>
          <cell r="D2546" t="str">
            <v xml:space="preserve">CACE RIBBS MAGRET                                 </v>
          </cell>
          <cell r="I2546">
            <v>15789</v>
          </cell>
          <cell r="N2546" t="str">
            <v>2008370000000</v>
          </cell>
        </row>
        <row r="2547">
          <cell r="A2547">
            <v>8373</v>
          </cell>
          <cell r="B2547">
            <v>7048</v>
          </cell>
          <cell r="D2547" t="str">
            <v xml:space="preserve">GALS A.SERRANAS SAND 112X                         </v>
          </cell>
          <cell r="I2547">
            <v>781.10299999999995</v>
          </cell>
          <cell r="N2547" t="str">
            <v>7790580771904</v>
          </cell>
        </row>
        <row r="2548">
          <cell r="A2548">
            <v>8390</v>
          </cell>
          <cell r="B2548">
            <v>13358</v>
          </cell>
          <cell r="D2548" t="str">
            <v xml:space="preserve">ALFA AGUILA MINI TORT 69X                         </v>
          </cell>
          <cell r="I2548">
            <v>1938.99</v>
          </cell>
          <cell r="N2548" t="str">
            <v>7790040298705</v>
          </cell>
        </row>
        <row r="2549">
          <cell r="A2549">
            <v>8392</v>
          </cell>
          <cell r="B2549">
            <v>6072</v>
          </cell>
          <cell r="D2549" t="str">
            <v xml:space="preserve">CHOC ARCOR CELOFAN LECHE 25X                      </v>
          </cell>
          <cell r="I2549">
            <v>1449.99</v>
          </cell>
          <cell r="N2549" t="str">
            <v>7790580607210</v>
          </cell>
        </row>
        <row r="2550">
          <cell r="A2550">
            <v>8394</v>
          </cell>
          <cell r="B2550">
            <v>6074</v>
          </cell>
          <cell r="D2550" t="str">
            <v xml:space="preserve">CHOC ARCOR CELOFAN BLANCO 25X                     </v>
          </cell>
          <cell r="I2550">
            <v>1449.99</v>
          </cell>
          <cell r="N2550" t="str">
            <v>7790580607418</v>
          </cell>
        </row>
        <row r="2551">
          <cell r="A2551">
            <v>8397</v>
          </cell>
          <cell r="B2551" t="str">
            <v xml:space="preserve">Sin Indicar         </v>
          </cell>
          <cell r="D2551" t="str">
            <v xml:space="preserve">TENE ROSAM SAQ 50X                                </v>
          </cell>
          <cell r="I2551">
            <v>1327.104</v>
          </cell>
          <cell r="N2551" t="str">
            <v>7790411000159</v>
          </cell>
        </row>
        <row r="2552">
          <cell r="A2552">
            <v>8399</v>
          </cell>
          <cell r="B2552">
            <v>74505</v>
          </cell>
          <cell r="D2552" t="str">
            <v xml:space="preserve">VINF DADA ART C.SAUV. 750X                        </v>
          </cell>
          <cell r="I2552">
            <v>5435.2269999999999</v>
          </cell>
          <cell r="N2552" t="str">
            <v>7791540147852</v>
          </cell>
        </row>
        <row r="2553">
          <cell r="A2553">
            <v>8405</v>
          </cell>
          <cell r="B2553">
            <v>545</v>
          </cell>
          <cell r="D2553" t="str">
            <v xml:space="preserve">ROTI CAF NESPRESSO                                </v>
          </cell>
          <cell r="I2553">
            <v>2400.0010000000002</v>
          </cell>
          <cell r="N2553" t="str">
            <v>2008405000000</v>
          </cell>
        </row>
        <row r="2554">
          <cell r="A2554">
            <v>8409</v>
          </cell>
          <cell r="B2554">
            <v>3628</v>
          </cell>
          <cell r="D2554" t="str">
            <v xml:space="preserve">CRED COLGATE SENS PRO R.WHIT 110X                 </v>
          </cell>
          <cell r="I2554">
            <v>8244.5010000000002</v>
          </cell>
          <cell r="N2554" t="str">
            <v>7891024124628</v>
          </cell>
        </row>
        <row r="2555">
          <cell r="A2555">
            <v>8410</v>
          </cell>
          <cell r="B2555">
            <v>13226</v>
          </cell>
          <cell r="D2555" t="str">
            <v xml:space="preserve">MERM ARCOR DIET NARANJA 390X                      </v>
          </cell>
          <cell r="I2555">
            <v>3843.0050000000001</v>
          </cell>
          <cell r="N2555" t="str">
            <v>7790580511609</v>
          </cell>
        </row>
        <row r="2556">
          <cell r="A2556">
            <v>8412</v>
          </cell>
          <cell r="B2556">
            <v>8622</v>
          </cell>
          <cell r="D2556" t="str">
            <v xml:space="preserve">YOGU MILK.PLUS ENT C/T DUR 150X                   </v>
          </cell>
          <cell r="I2556">
            <v>2014.201</v>
          </cell>
          <cell r="N2556" t="str">
            <v>7794820012406</v>
          </cell>
        </row>
        <row r="2557">
          <cell r="A2557">
            <v>8415</v>
          </cell>
          <cell r="B2557">
            <v>2106693</v>
          </cell>
          <cell r="D2557" t="str">
            <v xml:space="preserve">PANI C.MINI CREMONA 250X                          </v>
          </cell>
          <cell r="I2557">
            <v>1492.9559999999999</v>
          </cell>
          <cell r="N2557" t="str">
            <v>7900021066975</v>
          </cell>
        </row>
        <row r="2558">
          <cell r="A2558">
            <v>8417</v>
          </cell>
          <cell r="B2558">
            <v>12453</v>
          </cell>
          <cell r="D2558" t="str">
            <v xml:space="preserve">TOST B.CRIOLLITAS DULCES 195X                     </v>
          </cell>
          <cell r="I2558">
            <v>1987.0409999999999</v>
          </cell>
          <cell r="N2558" t="str">
            <v>7790040102750</v>
          </cell>
        </row>
        <row r="2559">
          <cell r="A2559">
            <v>8423</v>
          </cell>
          <cell r="B2559">
            <v>41040</v>
          </cell>
          <cell r="D2559" t="str">
            <v xml:space="preserve">CHAP SAN FELIPE E.BRUT. 750X                      </v>
          </cell>
          <cell r="I2559">
            <v>12699.11</v>
          </cell>
          <cell r="N2559" t="str">
            <v>7790577002714</v>
          </cell>
        </row>
        <row r="2560">
          <cell r="A2560">
            <v>8426</v>
          </cell>
          <cell r="B2560">
            <v>1110</v>
          </cell>
          <cell r="D2560" t="str">
            <v xml:space="preserve">GAS  FANTA NJA 500X                               </v>
          </cell>
          <cell r="I2560">
            <v>1600.06</v>
          </cell>
          <cell r="N2560" t="str">
            <v>7790895000836</v>
          </cell>
        </row>
        <row r="2561">
          <cell r="A2561">
            <v>8430</v>
          </cell>
          <cell r="B2561">
            <v>5594</v>
          </cell>
          <cell r="D2561" t="str">
            <v xml:space="preserve">ENJB PLAX LIQ.DENT FRESH MINT 250X                </v>
          </cell>
          <cell r="I2561">
            <v>5726.3789999999999</v>
          </cell>
          <cell r="N2561" t="str">
            <v>7793100141201</v>
          </cell>
        </row>
        <row r="2562">
          <cell r="A2562">
            <v>8434</v>
          </cell>
          <cell r="B2562">
            <v>30883</v>
          </cell>
          <cell r="D2562" t="str">
            <v xml:space="preserve">ACON HEAD SHO.HUM.HIDRAT 300X                     </v>
          </cell>
          <cell r="I2562">
            <v>8323.8080000000009</v>
          </cell>
          <cell r="N2562" t="str">
            <v>7506309895260</v>
          </cell>
        </row>
        <row r="2563">
          <cell r="A2563">
            <v>8437</v>
          </cell>
          <cell r="B2563" t="str">
            <v xml:space="preserve">Sin Indicar         </v>
          </cell>
          <cell r="D2563" t="str">
            <v xml:space="preserve">CAVA NOVILLO CEBO x kg                            </v>
          </cell>
          <cell r="I2563">
            <v>1385</v>
          </cell>
          <cell r="N2563" t="str">
            <v>2008437000000</v>
          </cell>
        </row>
        <row r="2564">
          <cell r="A2564">
            <v>8440</v>
          </cell>
          <cell r="B2564">
            <v>2106695</v>
          </cell>
          <cell r="D2564" t="str">
            <v xml:space="preserve">PANI C.MEDIALUNAS DULCE 6X                        </v>
          </cell>
          <cell r="I2564">
            <v>2899.9960000000001</v>
          </cell>
          <cell r="N2564" t="str">
            <v>7900007395884</v>
          </cell>
        </row>
        <row r="2565">
          <cell r="A2565">
            <v>8441</v>
          </cell>
          <cell r="B2565" t="str">
            <v xml:space="preserve">Sin Indicar         </v>
          </cell>
          <cell r="D2565" t="str">
            <v xml:space="preserve">CAVA E.V. LOMITO x KG                             </v>
          </cell>
          <cell r="I2565">
            <v>28865</v>
          </cell>
          <cell r="N2565" t="str">
            <v>2008441000000</v>
          </cell>
        </row>
        <row r="2566">
          <cell r="A2566">
            <v>8442</v>
          </cell>
          <cell r="B2566" t="str">
            <v xml:space="preserve">Sin Indicar         </v>
          </cell>
          <cell r="D2566" t="str">
            <v xml:space="preserve">ROTIF PIONONO RELLENO                             </v>
          </cell>
          <cell r="I2566">
            <v>25380.01</v>
          </cell>
          <cell r="N2566" t="str">
            <v>2008442000000</v>
          </cell>
        </row>
        <row r="2567">
          <cell r="A2567">
            <v>8443</v>
          </cell>
          <cell r="B2567" t="str">
            <v xml:space="preserve">Sin Indicar         </v>
          </cell>
          <cell r="D2567" t="str">
            <v xml:space="preserve">CAVA NOVILLO TAPA ASADO x kg                      </v>
          </cell>
          <cell r="I2567">
            <v>17919</v>
          </cell>
          <cell r="N2567" t="str">
            <v>2008443000000</v>
          </cell>
        </row>
        <row r="2568">
          <cell r="A2568">
            <v>8444</v>
          </cell>
          <cell r="B2568" t="str">
            <v xml:space="preserve">Sin Indicar         </v>
          </cell>
          <cell r="D2568" t="str">
            <v xml:space="preserve">CAVA TERNERO TAPA ASADO                           </v>
          </cell>
          <cell r="I2568">
            <v>21505</v>
          </cell>
          <cell r="N2568" t="str">
            <v>2008444000000</v>
          </cell>
        </row>
        <row r="2569">
          <cell r="A2569">
            <v>8445</v>
          </cell>
          <cell r="B2569" t="str">
            <v xml:space="preserve">Sin Indicar         </v>
          </cell>
          <cell r="D2569" t="str">
            <v xml:space="preserve">ROTI EMPANADA DE CARNE CORTADA A CUCHILLO         </v>
          </cell>
          <cell r="I2569">
            <v>1450</v>
          </cell>
          <cell r="N2569" t="str">
            <v>2008445000000</v>
          </cell>
        </row>
        <row r="2570">
          <cell r="A2570">
            <v>8452</v>
          </cell>
          <cell r="B2570" t="str">
            <v xml:space="preserve">Sin Indicar         </v>
          </cell>
          <cell r="D2570" t="str">
            <v xml:space="preserve">COCO SOLJA MILA SOJA CLAS 320X                    </v>
          </cell>
          <cell r="I2570">
            <v>2590.0070000000001</v>
          </cell>
          <cell r="N2570" t="str">
            <v>7798328180018</v>
          </cell>
        </row>
        <row r="2571">
          <cell r="A2571">
            <v>8454</v>
          </cell>
          <cell r="B2571">
            <v>42107</v>
          </cell>
          <cell r="D2571" t="str">
            <v xml:space="preserve">VINF ELEMENTOS CHARDONNAY 750X                    </v>
          </cell>
          <cell r="I2571">
            <v>4970.5590000000002</v>
          </cell>
          <cell r="N2571" t="str">
            <v>7790189121070</v>
          </cell>
        </row>
        <row r="2572">
          <cell r="A2572">
            <v>8457</v>
          </cell>
          <cell r="B2572" t="str">
            <v xml:space="preserve">Sin Indica          </v>
          </cell>
          <cell r="D2572" t="str">
            <v xml:space="preserve">ROTI COSTILLITA DE CERDO                          </v>
          </cell>
          <cell r="I2572">
            <v>32100</v>
          </cell>
          <cell r="N2572" t="str">
            <v>2008457000000</v>
          </cell>
        </row>
        <row r="2573">
          <cell r="A2573">
            <v>8466</v>
          </cell>
          <cell r="B2573" t="str">
            <v xml:space="preserve">Sin Indicar         </v>
          </cell>
          <cell r="D2573" t="str">
            <v xml:space="preserve">ACGI LEGITIMO GIR 900X                            </v>
          </cell>
          <cell r="I2573">
            <v>3773.2539999999999</v>
          </cell>
          <cell r="N2573" t="str">
            <v>7796039001639</v>
          </cell>
        </row>
        <row r="2574">
          <cell r="A2574">
            <v>8468</v>
          </cell>
          <cell r="B2574">
            <v>27401</v>
          </cell>
          <cell r="D2574" t="str">
            <v xml:space="preserve">VINF TRUMPETER SYRAH 750X                         </v>
          </cell>
          <cell r="I2574">
            <v>9526.5</v>
          </cell>
          <cell r="N2574" t="str">
            <v>7790577002158</v>
          </cell>
        </row>
        <row r="2575">
          <cell r="A2575">
            <v>8470</v>
          </cell>
          <cell r="B2575">
            <v>13296</v>
          </cell>
          <cell r="D2575" t="str">
            <v xml:space="preserve">GALS A.HOGARENAS SALV 200X                        </v>
          </cell>
          <cell r="I2575">
            <v>1639.299</v>
          </cell>
          <cell r="N2575" t="str">
            <v>7790580699710</v>
          </cell>
        </row>
        <row r="2576">
          <cell r="A2576">
            <v>8472</v>
          </cell>
          <cell r="B2576" t="str">
            <v xml:space="preserve">Sin Indicar         </v>
          </cell>
          <cell r="D2576" t="str">
            <v xml:space="preserve">ROTIF PANQUEQUE ALEMAN                            </v>
          </cell>
          <cell r="I2576">
            <v>33737</v>
          </cell>
          <cell r="N2576" t="str">
            <v>2008472000000</v>
          </cell>
        </row>
        <row r="2577">
          <cell r="A2577">
            <v>8473</v>
          </cell>
          <cell r="B2577">
            <v>4094</v>
          </cell>
          <cell r="D2577" t="str">
            <v xml:space="preserve">CHAE CHANDON BRUT ROSE EST 750                    </v>
          </cell>
          <cell r="I2577">
            <v>23368.1</v>
          </cell>
          <cell r="N2577" t="str">
            <v>7790975020235</v>
          </cell>
        </row>
        <row r="2578">
          <cell r="A2578">
            <v>8475</v>
          </cell>
          <cell r="B2578">
            <v>13359</v>
          </cell>
          <cell r="D2578" t="str">
            <v xml:space="preserve">ALFA AGUILA MINI TORT BROWNIE 71.5X               </v>
          </cell>
          <cell r="I2578">
            <v>1938.99</v>
          </cell>
          <cell r="N2578" t="str">
            <v>7790040298804</v>
          </cell>
        </row>
        <row r="2579">
          <cell r="A2579">
            <v>8480</v>
          </cell>
          <cell r="B2579">
            <v>15708</v>
          </cell>
          <cell r="D2579" t="str">
            <v xml:space="preserve">FIAM RECREO SALAME BAST 1/2 PF (708)              </v>
          </cell>
          <cell r="I2579">
            <v>22042.26</v>
          </cell>
          <cell r="N2579" t="str">
            <v>2008480000000</v>
          </cell>
        </row>
        <row r="2580">
          <cell r="A2580">
            <v>8481</v>
          </cell>
          <cell r="B2580">
            <v>4303</v>
          </cell>
          <cell r="D2580" t="str">
            <v xml:space="preserve">ALFA BONOBON NGRO 40X                             </v>
          </cell>
          <cell r="I2580">
            <v>1199.99</v>
          </cell>
          <cell r="N2580" t="str">
            <v>7790040613706</v>
          </cell>
        </row>
        <row r="2581">
          <cell r="A2581">
            <v>8482</v>
          </cell>
          <cell r="B2581">
            <v>4305</v>
          </cell>
          <cell r="D2581" t="str">
            <v xml:space="preserve">ALFA BONOBON BCO 40X                              </v>
          </cell>
          <cell r="I2581">
            <v>1199.99</v>
          </cell>
          <cell r="N2581" t="str">
            <v>7790040613607</v>
          </cell>
        </row>
        <row r="2582">
          <cell r="A2582">
            <v>8487</v>
          </cell>
          <cell r="B2582">
            <v>13326</v>
          </cell>
          <cell r="D2582" t="str">
            <v xml:space="preserve">GALD A.MANA RELL FRUT 152X                        </v>
          </cell>
          <cell r="I2582">
            <v>1700.636</v>
          </cell>
          <cell r="N2582" t="str">
            <v>7790040439009</v>
          </cell>
        </row>
        <row r="2583">
          <cell r="A2583">
            <v>8490</v>
          </cell>
          <cell r="B2583">
            <v>5143</v>
          </cell>
          <cell r="D2583" t="str">
            <v xml:space="preserve">CHOC SHOT 35X                                     </v>
          </cell>
          <cell r="I2583">
            <v>1389</v>
          </cell>
          <cell r="N2583" t="str">
            <v xml:space="preserve">77914217     </v>
          </cell>
        </row>
        <row r="2584">
          <cell r="A2584">
            <v>8492</v>
          </cell>
          <cell r="B2584">
            <v>13323</v>
          </cell>
          <cell r="D2584" t="str">
            <v xml:space="preserve">GALD A.MANA RELL CHOC 152X                        </v>
          </cell>
          <cell r="I2584">
            <v>1700.636</v>
          </cell>
          <cell r="N2584" t="str">
            <v>7790580439309</v>
          </cell>
        </row>
        <row r="2585">
          <cell r="A2585">
            <v>8502</v>
          </cell>
          <cell r="B2585">
            <v>965</v>
          </cell>
          <cell r="D2585" t="str">
            <v xml:space="preserve">EDUP HILERET LIGHT 500X                           </v>
          </cell>
          <cell r="I2585">
            <v>3266.2429999999999</v>
          </cell>
          <cell r="N2585" t="str">
            <v>7794940000536</v>
          </cell>
        </row>
        <row r="2586">
          <cell r="A2586">
            <v>8503</v>
          </cell>
          <cell r="B2586">
            <v>110172</v>
          </cell>
          <cell r="D2586" t="str">
            <v xml:space="preserve">ENJB ORAL-B COMPLETE MTA REFR 500X                </v>
          </cell>
          <cell r="I2586">
            <v>6153.4210000000003</v>
          </cell>
          <cell r="N2586" t="str">
            <v>7501086453016</v>
          </cell>
        </row>
        <row r="2587">
          <cell r="A2587">
            <v>8520</v>
          </cell>
          <cell r="B2587" t="str">
            <v xml:space="preserve">H5726100            </v>
          </cell>
          <cell r="D2587" t="str">
            <v xml:space="preserve">SHAM ELVIVE REPAR KERA TOT 5 400X                 </v>
          </cell>
          <cell r="I2587">
            <v>9588.0570000000007</v>
          </cell>
          <cell r="N2587" t="str">
            <v>8520111111119</v>
          </cell>
        </row>
        <row r="2588">
          <cell r="A2588">
            <v>8536</v>
          </cell>
          <cell r="B2588">
            <v>22</v>
          </cell>
          <cell r="D2588" t="str">
            <v xml:space="preserve">PANI C.PAN X KG                                   </v>
          </cell>
          <cell r="I2588">
            <v>2088.0050000000001</v>
          </cell>
          <cell r="N2588" t="str">
            <v>2008536000000</v>
          </cell>
        </row>
        <row r="2589">
          <cell r="A2589">
            <v>8550</v>
          </cell>
          <cell r="B2589">
            <v>265</v>
          </cell>
          <cell r="D2589" t="str">
            <v xml:space="preserve">DESL PRCNEX BCO ORIG 1.8X                         </v>
          </cell>
          <cell r="I2589">
            <v>4077.39</v>
          </cell>
          <cell r="N2589" t="str">
            <v>7791130683845</v>
          </cell>
        </row>
        <row r="2590">
          <cell r="A2590">
            <v>8551</v>
          </cell>
          <cell r="B2590">
            <v>5048</v>
          </cell>
          <cell r="D2590" t="str">
            <v xml:space="preserve">DULB ARCOR BAT C/CHOC 500X                        </v>
          </cell>
          <cell r="I2590">
            <v>2628.3290000000002</v>
          </cell>
          <cell r="N2590" t="str">
            <v>7790580504809</v>
          </cell>
        </row>
        <row r="2591">
          <cell r="A2591">
            <v>8552</v>
          </cell>
          <cell r="B2591">
            <v>5044</v>
          </cell>
          <cell r="D2591" t="str">
            <v xml:space="preserve">DULB ARCOR BAT VAIN EST 500X                      </v>
          </cell>
          <cell r="I2591">
            <v>2628.3980000000001</v>
          </cell>
          <cell r="N2591" t="str">
            <v>7790580504410</v>
          </cell>
        </row>
        <row r="2592">
          <cell r="A2592">
            <v>8555</v>
          </cell>
          <cell r="B2592">
            <v>5046</v>
          </cell>
          <cell r="D2592" t="str">
            <v xml:space="preserve">DULM ARCOR MEMB 500X                              </v>
          </cell>
          <cell r="I2592">
            <v>3061.41</v>
          </cell>
          <cell r="N2592" t="str">
            <v>7790580504601</v>
          </cell>
        </row>
        <row r="2593">
          <cell r="A2593">
            <v>8556</v>
          </cell>
          <cell r="B2593">
            <v>13295</v>
          </cell>
          <cell r="D2593" t="str">
            <v xml:space="preserve">GALS A.HOGARENAS SALV 600X                        </v>
          </cell>
          <cell r="I2593">
            <v>4371.4769999999999</v>
          </cell>
          <cell r="N2593" t="str">
            <v>7790040669208</v>
          </cell>
        </row>
        <row r="2594">
          <cell r="A2594">
            <v>8558</v>
          </cell>
          <cell r="B2594">
            <v>2528</v>
          </cell>
          <cell r="D2594" t="str">
            <v xml:space="preserve">CHUP MR POPS FRUTA(50) x1unid                     </v>
          </cell>
          <cell r="I2594">
            <v>185</v>
          </cell>
          <cell r="N2594" t="str">
            <v xml:space="preserve">0            </v>
          </cell>
        </row>
        <row r="2595">
          <cell r="A2595">
            <v>8559</v>
          </cell>
          <cell r="B2595">
            <v>43150</v>
          </cell>
          <cell r="D2595" t="str">
            <v xml:space="preserve">ARR  LUCCH PARB BLS 1X                            </v>
          </cell>
          <cell r="I2595">
            <v>2223.0569999999998</v>
          </cell>
          <cell r="N2595" t="str">
            <v>7790070411815</v>
          </cell>
        </row>
        <row r="2596">
          <cell r="A2596">
            <v>8560</v>
          </cell>
          <cell r="B2596">
            <v>12901</v>
          </cell>
          <cell r="D2596" t="str">
            <v xml:space="preserve">CHOC AGUILA F. ESP NGRO P/TAZA 150X               </v>
          </cell>
          <cell r="I2596">
            <v>9439.99</v>
          </cell>
          <cell r="N2596" t="str">
            <v>7790407031273</v>
          </cell>
        </row>
        <row r="2597">
          <cell r="A2597">
            <v>8564</v>
          </cell>
          <cell r="B2597">
            <v>8794</v>
          </cell>
          <cell r="D2597" t="str">
            <v xml:space="preserve">CHOC A.AGUILA CHOCOLITO 150X                      </v>
          </cell>
          <cell r="I2597">
            <v>7799.99</v>
          </cell>
          <cell r="N2597" t="str">
            <v>7790407031532</v>
          </cell>
        </row>
        <row r="2598">
          <cell r="A2598">
            <v>8570</v>
          </cell>
          <cell r="B2598">
            <v>245</v>
          </cell>
          <cell r="D2598" t="str">
            <v xml:space="preserve">APRE ROBIN D/P 900X                               </v>
          </cell>
          <cell r="I2598">
            <v>3077.34</v>
          </cell>
          <cell r="N2598" t="str">
            <v>7791130001212</v>
          </cell>
        </row>
        <row r="2599">
          <cell r="A2599">
            <v>8575</v>
          </cell>
          <cell r="B2599">
            <v>13784</v>
          </cell>
          <cell r="D2599" t="str">
            <v xml:space="preserve">GALD A.MANA LIV VAINILLA 3X131                    </v>
          </cell>
          <cell r="I2599">
            <v>3361.24</v>
          </cell>
          <cell r="N2599" t="str">
            <v>7790580763602</v>
          </cell>
        </row>
        <row r="2600">
          <cell r="A2600">
            <v>8578</v>
          </cell>
          <cell r="B2600">
            <v>10846</v>
          </cell>
          <cell r="D2600" t="str">
            <v xml:space="preserve">VINA CASALTA ALCOHOL 1X                           </v>
          </cell>
          <cell r="I2600">
            <v>1159.76</v>
          </cell>
          <cell r="N2600" t="str">
            <v>7790139003180</v>
          </cell>
        </row>
        <row r="2601">
          <cell r="A2601">
            <v>8596</v>
          </cell>
          <cell r="B2601">
            <v>140</v>
          </cell>
          <cell r="D2601" t="str">
            <v xml:space="preserve">SALG RESERO ENTREF 1X                             </v>
          </cell>
          <cell r="I2601">
            <v>1722.55</v>
          </cell>
          <cell r="N2601" t="str">
            <v>7792900006710</v>
          </cell>
        </row>
        <row r="2602">
          <cell r="A2602">
            <v>8598</v>
          </cell>
          <cell r="B2602">
            <v>136</v>
          </cell>
          <cell r="D2602" t="str">
            <v xml:space="preserve">ESP  D.ANCLAS PTA.NGRA.MOL 25X                    </v>
          </cell>
          <cell r="I2602">
            <v>1550.4010000000001</v>
          </cell>
          <cell r="N2602" t="str">
            <v>7792900009162</v>
          </cell>
        </row>
        <row r="2603">
          <cell r="A2603">
            <v>8603</v>
          </cell>
          <cell r="B2603">
            <v>1330</v>
          </cell>
          <cell r="D2603" t="str">
            <v xml:space="preserve">ACEI CASTELL VDE D/P 100X                         </v>
          </cell>
          <cell r="I2603">
            <v>1314.067</v>
          </cell>
          <cell r="N2603" t="str">
            <v>7791675350011</v>
          </cell>
        </row>
        <row r="2604">
          <cell r="A2604">
            <v>8610</v>
          </cell>
          <cell r="B2604">
            <v>1685</v>
          </cell>
          <cell r="D2604" t="str">
            <v xml:space="preserve">LUAT TREGAR ENT T.BRIK 1X                         </v>
          </cell>
          <cell r="I2604">
            <v>1669</v>
          </cell>
          <cell r="N2604" t="str">
            <v>7793913001822</v>
          </cell>
        </row>
        <row r="2605">
          <cell r="A2605">
            <v>8612</v>
          </cell>
          <cell r="B2605">
            <v>1686</v>
          </cell>
          <cell r="D2605" t="str">
            <v xml:space="preserve">LUAT TREGAR DESC T.BRIK 1X                        </v>
          </cell>
          <cell r="I2605">
            <v>1669</v>
          </cell>
          <cell r="N2605" t="str">
            <v>7793913001839</v>
          </cell>
        </row>
        <row r="2606">
          <cell r="A2606">
            <v>8617</v>
          </cell>
          <cell r="B2606">
            <v>68830155</v>
          </cell>
          <cell r="D2606" t="str">
            <v xml:space="preserve">DETC ALA ULT LIMON D/P 450X                       </v>
          </cell>
          <cell r="I2606">
            <v>2528.06</v>
          </cell>
          <cell r="N2606" t="str">
            <v>7791290787957</v>
          </cell>
        </row>
        <row r="2607">
          <cell r="A2607">
            <v>8623</v>
          </cell>
          <cell r="B2607">
            <v>14590</v>
          </cell>
          <cell r="D2607" t="str">
            <v xml:space="preserve">GILL PRESTO 3 EXTRA SUAVE 4X                      </v>
          </cell>
          <cell r="I2607">
            <v>12113.87</v>
          </cell>
          <cell r="N2607" t="str">
            <v>7702018874750</v>
          </cell>
        </row>
        <row r="2608">
          <cell r="A2608">
            <v>8627</v>
          </cell>
          <cell r="B2608">
            <v>2529</v>
          </cell>
          <cell r="D2608" t="str">
            <v xml:space="preserve">CHUP MR POPS FRUTAL 10X                           </v>
          </cell>
          <cell r="I2608">
            <v>2499.9899999999998</v>
          </cell>
          <cell r="N2608" t="str">
            <v>7790580252908</v>
          </cell>
        </row>
        <row r="2609">
          <cell r="A2609">
            <v>8633</v>
          </cell>
          <cell r="B2609">
            <v>187</v>
          </cell>
          <cell r="D2609" t="str">
            <v xml:space="preserve">DLCH PAULINA CLASICO 400X                         </v>
          </cell>
          <cell r="I2609">
            <v>3250.404</v>
          </cell>
          <cell r="N2609" t="str">
            <v>7794990878581</v>
          </cell>
        </row>
        <row r="2610">
          <cell r="A2610">
            <v>8634</v>
          </cell>
          <cell r="B2610">
            <v>148</v>
          </cell>
          <cell r="D2610" t="str">
            <v xml:space="preserve">ESP  D.ANCLAS LAUREL 25X                          </v>
          </cell>
          <cell r="I2610">
            <v>1190.905</v>
          </cell>
          <cell r="N2610" t="str">
            <v>7792900092812</v>
          </cell>
        </row>
        <row r="2611">
          <cell r="A2611">
            <v>8636</v>
          </cell>
          <cell r="B2611">
            <v>100194893</v>
          </cell>
          <cell r="D2611" t="str">
            <v xml:space="preserve">VINF STA JULIA RES C.SAUV. 750X                   </v>
          </cell>
          <cell r="I2611">
            <v>8009.9939999999997</v>
          </cell>
          <cell r="N2611" t="str">
            <v>7791728000535</v>
          </cell>
        </row>
        <row r="2612">
          <cell r="A2612">
            <v>8637</v>
          </cell>
          <cell r="B2612">
            <v>100194885</v>
          </cell>
          <cell r="D2612" t="str">
            <v xml:space="preserve">VINF STA JULIA RES MALBEC 750X                    </v>
          </cell>
          <cell r="I2612">
            <v>8009.9939999999997</v>
          </cell>
          <cell r="N2612" t="str">
            <v>7791728000566</v>
          </cell>
        </row>
        <row r="2613">
          <cell r="A2613">
            <v>8642</v>
          </cell>
          <cell r="B2613">
            <v>43300</v>
          </cell>
          <cell r="D2613" t="str">
            <v xml:space="preserve">BIZC EXQ ESP COCO 540X                            </v>
          </cell>
          <cell r="I2613">
            <v>2989</v>
          </cell>
          <cell r="N2613" t="str">
            <v>7790070412386</v>
          </cell>
        </row>
        <row r="2614">
          <cell r="A2614">
            <v>8643</v>
          </cell>
          <cell r="B2614">
            <v>964</v>
          </cell>
          <cell r="D2614" t="str">
            <v xml:space="preserve">EDUP HILERET LIGHT 250X                           </v>
          </cell>
          <cell r="I2614">
            <v>1655.4949999999999</v>
          </cell>
          <cell r="N2614" t="str">
            <v>7794940000550</v>
          </cell>
        </row>
        <row r="2615">
          <cell r="A2615">
            <v>8651</v>
          </cell>
          <cell r="B2615">
            <v>10606</v>
          </cell>
          <cell r="D2615" t="str">
            <v xml:space="preserve">JUGN BC MULTIFRUTA 200X                           </v>
          </cell>
          <cell r="I2615">
            <v>769.25400000000002</v>
          </cell>
          <cell r="N2615" t="str">
            <v>7793360296000</v>
          </cell>
        </row>
        <row r="2616">
          <cell r="A2616">
            <v>8654</v>
          </cell>
          <cell r="B2616">
            <v>4683</v>
          </cell>
          <cell r="D2616" t="str">
            <v xml:space="preserve">FIQU SERENISIMA DANBO X KG                        </v>
          </cell>
          <cell r="I2616">
            <v>21296.97</v>
          </cell>
          <cell r="N2616" t="str">
            <v>2008654000000</v>
          </cell>
        </row>
        <row r="2617">
          <cell r="A2617">
            <v>8657</v>
          </cell>
          <cell r="B2617" t="str">
            <v xml:space="preserve">452F                </v>
          </cell>
          <cell r="D2617" t="str">
            <v xml:space="preserve">FRAC PAULINA SARDO X KG                           </v>
          </cell>
          <cell r="I2617">
            <v>27776.51</v>
          </cell>
          <cell r="N2617" t="str">
            <v>2008657000000</v>
          </cell>
        </row>
        <row r="2618">
          <cell r="A2618">
            <v>8661</v>
          </cell>
          <cell r="B2618">
            <v>177</v>
          </cell>
          <cell r="D2618" t="str">
            <v xml:space="preserve">PANI C.TORTA ARTESANAL KGX                        </v>
          </cell>
          <cell r="I2618">
            <v>20541.669999999998</v>
          </cell>
          <cell r="N2618" t="str">
            <v>2008661000000</v>
          </cell>
        </row>
        <row r="2619">
          <cell r="A2619">
            <v>8663</v>
          </cell>
          <cell r="B2619">
            <v>447</v>
          </cell>
          <cell r="D2619" t="str">
            <v xml:space="preserve">FIQU PAULINA TYBO X KG                            </v>
          </cell>
          <cell r="I2619">
            <v>12612.79</v>
          </cell>
          <cell r="N2619" t="str">
            <v>2008663000000</v>
          </cell>
        </row>
        <row r="2620">
          <cell r="A2620">
            <v>8666</v>
          </cell>
          <cell r="B2620">
            <v>4600171</v>
          </cell>
          <cell r="D2620" t="str">
            <v xml:space="preserve">ECBA TASK CABO METAL 1X                           </v>
          </cell>
          <cell r="I2620">
            <v>3509.23</v>
          </cell>
          <cell r="N2620" t="str">
            <v>7806810007702</v>
          </cell>
        </row>
        <row r="2621">
          <cell r="A2621">
            <v>8671</v>
          </cell>
          <cell r="B2621">
            <v>0</v>
          </cell>
          <cell r="D2621" t="str">
            <v xml:space="preserve">ROTIF COLITA DE CUADRIL A/HORNO                   </v>
          </cell>
          <cell r="I2621">
            <v>39137</v>
          </cell>
          <cell r="N2621" t="str">
            <v>2008671000000</v>
          </cell>
        </row>
        <row r="2622">
          <cell r="A2622">
            <v>8674</v>
          </cell>
          <cell r="B2622">
            <v>100194931</v>
          </cell>
          <cell r="D2622" t="str">
            <v xml:space="preserve">VINF STA JULIA CHARDONNAY 750X                    </v>
          </cell>
          <cell r="I2622">
            <v>5579.9989999999998</v>
          </cell>
          <cell r="N2622" t="str">
            <v>7791728000351</v>
          </cell>
        </row>
        <row r="2623">
          <cell r="A2623">
            <v>8681</v>
          </cell>
          <cell r="B2623" t="str">
            <v xml:space="preserve">Sin Indicar         </v>
          </cell>
          <cell r="D2623" t="str">
            <v xml:space="preserve">YERB ROSAMONTE ESPECIAL 1X                        </v>
          </cell>
          <cell r="I2623">
            <v>8941.6679999999997</v>
          </cell>
          <cell r="N2623" t="str">
            <v>7790411000012</v>
          </cell>
        </row>
        <row r="2624">
          <cell r="A2624">
            <v>8684</v>
          </cell>
          <cell r="B2624">
            <v>812</v>
          </cell>
          <cell r="D2624" t="str">
            <v xml:space="preserve">DESA VERITAS ANT FRESH 94X                        </v>
          </cell>
          <cell r="I2624">
            <v>4042.6350000000002</v>
          </cell>
          <cell r="N2624" t="str">
            <v>7791520007879</v>
          </cell>
        </row>
        <row r="2625">
          <cell r="A2625">
            <v>8688</v>
          </cell>
          <cell r="B2625">
            <v>701900</v>
          </cell>
          <cell r="D2625" t="str">
            <v xml:space="preserve">ACON PANTENE PROV RESTAUR 400X                    </v>
          </cell>
          <cell r="I2625">
            <v>7034.183</v>
          </cell>
          <cell r="N2625" t="str">
            <v>7506309877778</v>
          </cell>
        </row>
        <row r="2626">
          <cell r="A2626">
            <v>8697</v>
          </cell>
          <cell r="B2626">
            <v>10609</v>
          </cell>
          <cell r="D2626" t="str">
            <v xml:space="preserve">JUGN BC NJA 200X                                  </v>
          </cell>
          <cell r="I2626">
            <v>838.47799999999995</v>
          </cell>
          <cell r="N2626" t="str">
            <v>7793360246609</v>
          </cell>
        </row>
        <row r="2627">
          <cell r="A2627">
            <v>8698</v>
          </cell>
          <cell r="B2627" t="str">
            <v xml:space="preserve">Sin Indica          </v>
          </cell>
          <cell r="D2627" t="str">
            <v xml:space="preserve">ROTI S SANDWICH ESPECIAL X3                       </v>
          </cell>
          <cell r="I2627">
            <v>5300.0010000000002</v>
          </cell>
          <cell r="N2627" t="str">
            <v>2008698000000</v>
          </cell>
        </row>
        <row r="2628">
          <cell r="A2628">
            <v>8701</v>
          </cell>
          <cell r="B2628">
            <v>6582</v>
          </cell>
          <cell r="D2628" t="str">
            <v xml:space="preserve">CERV BRAHMA RET 340X                              </v>
          </cell>
          <cell r="I2628">
            <v>1293.729</v>
          </cell>
          <cell r="N2628" t="str">
            <v>7792798000395</v>
          </cell>
        </row>
        <row r="2629">
          <cell r="A2629">
            <v>8702</v>
          </cell>
          <cell r="B2629">
            <v>50433</v>
          </cell>
          <cell r="D2629" t="str">
            <v xml:space="preserve">LICO TIA MARIA CREAM 690X                         </v>
          </cell>
          <cell r="I2629">
            <v>13235.57</v>
          </cell>
          <cell r="N2629" t="str">
            <v>7791560126646</v>
          </cell>
        </row>
        <row r="2630">
          <cell r="A2630">
            <v>8705</v>
          </cell>
          <cell r="B2630">
            <v>455</v>
          </cell>
          <cell r="D2630" t="str">
            <v xml:space="preserve">LAQU LA PAULINA UNT AZUL 190X                     </v>
          </cell>
          <cell r="I2630">
            <v>2239.8649999999998</v>
          </cell>
          <cell r="N2630" t="str">
            <v>7794990878888</v>
          </cell>
        </row>
        <row r="2631">
          <cell r="A2631">
            <v>8708</v>
          </cell>
          <cell r="B2631">
            <v>100021643</v>
          </cell>
          <cell r="D2631" t="str">
            <v xml:space="preserve">COHA SWIFT MEDAL.DOBLE BURGER 2X                  </v>
          </cell>
          <cell r="I2631">
            <v>1219.2539999999999</v>
          </cell>
          <cell r="N2631" t="str">
            <v>7790360966797</v>
          </cell>
        </row>
        <row r="2632">
          <cell r="A2632">
            <v>8712</v>
          </cell>
          <cell r="B2632">
            <v>30790</v>
          </cell>
          <cell r="D2632" t="str">
            <v xml:space="preserve">GAS  PEPSI BLACK PET 1.5X                         </v>
          </cell>
          <cell r="I2632">
            <v>2421.826</v>
          </cell>
          <cell r="N2632" t="str">
            <v>7791813421269</v>
          </cell>
        </row>
        <row r="2633">
          <cell r="A2633">
            <v>8730</v>
          </cell>
          <cell r="B2633" t="str">
            <v xml:space="preserve">Sin Indicar         </v>
          </cell>
          <cell r="D2633" t="str">
            <v xml:space="preserve">CAVA NOVILLITO TAPA de ASADO x kg                 </v>
          </cell>
          <cell r="I2633">
            <v>19067</v>
          </cell>
          <cell r="N2633" t="str">
            <v>2008730000000</v>
          </cell>
        </row>
        <row r="2634">
          <cell r="A2634">
            <v>8734</v>
          </cell>
          <cell r="B2634" t="str">
            <v xml:space="preserve">VER8734             </v>
          </cell>
          <cell r="D2634" t="str">
            <v xml:space="preserve">VERD CEBOLLA MORADA XKG                           </v>
          </cell>
          <cell r="I2634">
            <v>3500.0520000000001</v>
          </cell>
          <cell r="N2634" t="str">
            <v>2008734000000</v>
          </cell>
        </row>
        <row r="2635">
          <cell r="A2635">
            <v>8735</v>
          </cell>
          <cell r="B2635">
            <v>68680822</v>
          </cell>
          <cell r="D2635" t="str">
            <v xml:space="preserve">ADER HELLMANNS KETCHUP D/P 60X                    </v>
          </cell>
          <cell r="I2635">
            <v>839.33600000000001</v>
          </cell>
          <cell r="N2635" t="str">
            <v>7794000960763</v>
          </cell>
        </row>
        <row r="2636">
          <cell r="A2636">
            <v>8736</v>
          </cell>
          <cell r="B2636">
            <v>509</v>
          </cell>
          <cell r="D2636" t="str">
            <v xml:space="preserve">TEHI CACHAMAI TILO 20X                            </v>
          </cell>
          <cell r="I2636">
            <v>2451.721</v>
          </cell>
          <cell r="N2636" t="str">
            <v>7792280000537</v>
          </cell>
        </row>
        <row r="2637">
          <cell r="A2637">
            <v>8737</v>
          </cell>
          <cell r="B2637">
            <v>518</v>
          </cell>
          <cell r="D2637" t="str">
            <v xml:space="preserve">TEHI CACHAMAI MANZ 20X                            </v>
          </cell>
          <cell r="I2637">
            <v>1473.634</v>
          </cell>
          <cell r="N2637" t="str">
            <v>7792280000377</v>
          </cell>
        </row>
        <row r="2638">
          <cell r="A2638">
            <v>8738</v>
          </cell>
          <cell r="B2638">
            <v>507</v>
          </cell>
          <cell r="D2638" t="str">
            <v xml:space="preserve">TEHI CACHAMAI BOLDO 20X                           </v>
          </cell>
          <cell r="I2638">
            <v>1873.617</v>
          </cell>
          <cell r="N2638" t="str">
            <v>7792280000353</v>
          </cell>
        </row>
        <row r="2639">
          <cell r="A2639">
            <v>8743</v>
          </cell>
          <cell r="B2639">
            <v>24967</v>
          </cell>
          <cell r="D2639" t="str">
            <v xml:space="preserve">SIDR 1930 DOLCE SEC 750X                          </v>
          </cell>
          <cell r="I2639">
            <v>6439</v>
          </cell>
          <cell r="N2639" t="str">
            <v>7790154008078</v>
          </cell>
        </row>
        <row r="2640">
          <cell r="A2640">
            <v>8745</v>
          </cell>
          <cell r="B2640">
            <v>68635815</v>
          </cell>
          <cell r="D2640" t="str">
            <v xml:space="preserve">MOST SAVORA ANIV 60X                              </v>
          </cell>
          <cell r="I2640">
            <v>730.90700000000004</v>
          </cell>
          <cell r="N2640" t="str">
            <v>7794000960497</v>
          </cell>
        </row>
        <row r="2641">
          <cell r="A2641">
            <v>8756</v>
          </cell>
          <cell r="B2641">
            <v>35093</v>
          </cell>
          <cell r="D2641" t="str">
            <v xml:space="preserve">VODK SMIRNOFF GRAPE-LIME 700X                     </v>
          </cell>
          <cell r="I2641">
            <v>10979.29</v>
          </cell>
          <cell r="N2641" t="str">
            <v>5410316982429</v>
          </cell>
        </row>
        <row r="2642">
          <cell r="A2642">
            <v>8760</v>
          </cell>
          <cell r="B2642">
            <v>813</v>
          </cell>
          <cell r="D2642" t="str">
            <v xml:space="preserve">DESA VERITAS ANT CONTRL 94X                       </v>
          </cell>
          <cell r="I2642">
            <v>4042.6350000000002</v>
          </cell>
          <cell r="N2642" t="str">
            <v>7791520007886</v>
          </cell>
        </row>
        <row r="2643">
          <cell r="A2643">
            <v>8762</v>
          </cell>
          <cell r="B2643">
            <v>3848</v>
          </cell>
          <cell r="D2643" t="str">
            <v xml:space="preserve">JUGN CEPITA MZANA ROJA BOT 1.5X                   </v>
          </cell>
          <cell r="I2643">
            <v>3238.48</v>
          </cell>
          <cell r="N2643" t="str">
            <v>7790895004933</v>
          </cell>
        </row>
        <row r="2644">
          <cell r="A2644">
            <v>8765</v>
          </cell>
          <cell r="B2644">
            <v>164</v>
          </cell>
          <cell r="D2644" t="str">
            <v xml:space="preserve">PANI C.PIONONO ARTES KGX                          </v>
          </cell>
          <cell r="I2644">
            <v>5789.2529999999997</v>
          </cell>
          <cell r="N2644" t="str">
            <v>2008765000000</v>
          </cell>
        </row>
        <row r="2645">
          <cell r="A2645">
            <v>8767</v>
          </cell>
          <cell r="B2645">
            <v>17901</v>
          </cell>
          <cell r="D2645" t="str">
            <v xml:space="preserve">TERM CONSERVADORA MILLER 1X                       </v>
          </cell>
          <cell r="I2645">
            <v>10</v>
          </cell>
          <cell r="N2645" t="str">
            <v>2008767000000</v>
          </cell>
        </row>
        <row r="2646">
          <cell r="A2646">
            <v>8771</v>
          </cell>
          <cell r="B2646">
            <v>4240</v>
          </cell>
          <cell r="D2646" t="str">
            <v xml:space="preserve">AGUS AQUARIUS POM RDO 2.25X                       </v>
          </cell>
          <cell r="I2646">
            <v>3000.0830000000001</v>
          </cell>
          <cell r="N2646" t="str">
            <v>7790895004971</v>
          </cell>
        </row>
        <row r="2647">
          <cell r="A2647">
            <v>8778</v>
          </cell>
          <cell r="B2647" t="str">
            <v xml:space="preserve">FRU8778             </v>
          </cell>
          <cell r="D2647" t="str">
            <v xml:space="preserve">FRUT SANDIA POSTRE XKG                            </v>
          </cell>
          <cell r="I2647">
            <v>3904.3629999999998</v>
          </cell>
          <cell r="N2647" t="str">
            <v>2008778000000</v>
          </cell>
        </row>
        <row r="2648">
          <cell r="A2648">
            <v>8780</v>
          </cell>
          <cell r="B2648">
            <v>27201</v>
          </cell>
          <cell r="D2648" t="str">
            <v xml:space="preserve">VINF TRUMPETER MALBEC 750X                        </v>
          </cell>
          <cell r="I2648">
            <v>9526.5</v>
          </cell>
          <cell r="N2648" t="str">
            <v>7790577002219</v>
          </cell>
        </row>
        <row r="2649">
          <cell r="A2649">
            <v>8786</v>
          </cell>
          <cell r="B2649" t="str">
            <v xml:space="preserve">Sin Indicar         </v>
          </cell>
          <cell r="D2649" t="str">
            <v xml:space="preserve">CAVE POLLO DESPERDICIO                            </v>
          </cell>
          <cell r="I2649">
            <v>0</v>
          </cell>
          <cell r="N2649" t="str">
            <v>8786111111119</v>
          </cell>
        </row>
        <row r="2650">
          <cell r="A2650">
            <v>8788</v>
          </cell>
          <cell r="B2650">
            <v>771018</v>
          </cell>
          <cell r="D2650" t="str">
            <v xml:space="preserve">ACEI VANOLI NEG D/P 300X                          </v>
          </cell>
          <cell r="I2650">
            <v>2777.6889999999999</v>
          </cell>
          <cell r="N2650" t="str">
            <v>7790127000306</v>
          </cell>
        </row>
        <row r="2651">
          <cell r="A2651">
            <v>8790</v>
          </cell>
          <cell r="B2651">
            <v>7082</v>
          </cell>
          <cell r="D2651" t="str">
            <v xml:space="preserve">POST ROYAL CREMA CHANTILLY 50X                    </v>
          </cell>
          <cell r="I2651">
            <v>2151.846</v>
          </cell>
          <cell r="N2651" t="str">
            <v>7730110137015</v>
          </cell>
        </row>
        <row r="2652">
          <cell r="A2652">
            <v>8794</v>
          </cell>
          <cell r="B2652">
            <v>1769</v>
          </cell>
          <cell r="D2652" t="str">
            <v xml:space="preserve">JPAN ZORRO ESF.ACTIVA BCO 150X                    </v>
          </cell>
          <cell r="I2652">
            <v>197.22399999999999</v>
          </cell>
          <cell r="N2652" t="str">
            <v>7790990572221</v>
          </cell>
        </row>
        <row r="2653">
          <cell r="A2653">
            <v>8796</v>
          </cell>
          <cell r="B2653">
            <v>18</v>
          </cell>
          <cell r="D2653" t="str">
            <v xml:space="preserve">MAYO MAYOLIVA D/P 250X                            </v>
          </cell>
          <cell r="I2653">
            <v>3010.2660000000001</v>
          </cell>
          <cell r="N2653" t="str">
            <v>7791866003283</v>
          </cell>
        </row>
        <row r="2654">
          <cell r="A2654">
            <v>8799</v>
          </cell>
          <cell r="B2654">
            <v>42373</v>
          </cell>
          <cell r="D2654" t="str">
            <v xml:space="preserve">VINF DON DAVID C.SAUV. 750X                       </v>
          </cell>
          <cell r="I2654">
            <v>7641.4549999999999</v>
          </cell>
          <cell r="N2654" t="str">
            <v>7790189000375</v>
          </cell>
        </row>
        <row r="2655">
          <cell r="A2655">
            <v>8807</v>
          </cell>
          <cell r="B2655">
            <v>10010004022</v>
          </cell>
          <cell r="D2655" t="str">
            <v xml:space="preserve">VINF HAROLDOS ESTATE RED BLEND 750X               </v>
          </cell>
          <cell r="I2655">
            <v>6897.5540000000001</v>
          </cell>
          <cell r="N2655" t="str">
            <v>7791843010594</v>
          </cell>
        </row>
        <row r="2656">
          <cell r="A2656">
            <v>8824</v>
          </cell>
          <cell r="B2656" t="str">
            <v xml:space="preserve">Sin Indicar         </v>
          </cell>
          <cell r="D2656" t="str">
            <v xml:space="preserve">CAVA  swift E/V ASADO 5C CONG SWIFT BLACK         </v>
          </cell>
          <cell r="I2656">
            <v>41935</v>
          </cell>
          <cell r="N2656" t="str">
            <v>2008824000000</v>
          </cell>
        </row>
        <row r="2657">
          <cell r="A2657">
            <v>8827</v>
          </cell>
          <cell r="B2657">
            <v>10010003022</v>
          </cell>
          <cell r="D2657" t="str">
            <v xml:space="preserve">VINF HAROLDOS ESTATE BONARDA 750X                 </v>
          </cell>
          <cell r="I2657">
            <v>6897.5540000000001</v>
          </cell>
          <cell r="N2657" t="str">
            <v>7791843008447</v>
          </cell>
        </row>
        <row r="2658">
          <cell r="A2658">
            <v>8828</v>
          </cell>
          <cell r="B2658">
            <v>41682</v>
          </cell>
          <cell r="D2658" t="str">
            <v xml:space="preserve">VINF DON DAVID MALBEC 750X                        </v>
          </cell>
          <cell r="I2658">
            <v>7641.4549999999999</v>
          </cell>
          <cell r="N2658" t="str">
            <v>7790189001136</v>
          </cell>
        </row>
        <row r="2659">
          <cell r="A2659">
            <v>8833</v>
          </cell>
          <cell r="B2659">
            <v>804722</v>
          </cell>
          <cell r="D2659" t="str">
            <v xml:space="preserve">CHAP LOPEZ BRUT 750X                              </v>
          </cell>
          <cell r="I2659">
            <v>5746.6019999999999</v>
          </cell>
          <cell r="N2659" t="str">
            <v>7790336047413</v>
          </cell>
        </row>
        <row r="2660">
          <cell r="A2660">
            <v>8846</v>
          </cell>
          <cell r="B2660">
            <v>16</v>
          </cell>
          <cell r="D2660" t="str">
            <v xml:space="preserve">CACE T.P. RECORTE P/CHORIZ                        </v>
          </cell>
          <cell r="I2660">
            <v>5355</v>
          </cell>
          <cell r="N2660" t="str">
            <v>8846111111110</v>
          </cell>
        </row>
        <row r="2661">
          <cell r="A2661">
            <v>8848</v>
          </cell>
          <cell r="B2661" t="str">
            <v xml:space="preserve">Sin Indicar         </v>
          </cell>
          <cell r="D2661" t="str">
            <v xml:space="preserve">CACE corte CARRE S/HUESO x KG                     </v>
          </cell>
          <cell r="I2661">
            <v>10210</v>
          </cell>
          <cell r="N2661" t="str">
            <v>2008848000000</v>
          </cell>
        </row>
        <row r="2662">
          <cell r="A2662">
            <v>8863</v>
          </cell>
          <cell r="B2662" t="str">
            <v xml:space="preserve">Sin Indica          </v>
          </cell>
          <cell r="D2662" t="str">
            <v xml:space="preserve">ROTI C P N MORTADELA Y PISTACHO                   </v>
          </cell>
          <cell r="I2662">
            <v>9500.0020000000004</v>
          </cell>
          <cell r="N2662" t="str">
            <v>2008863000000</v>
          </cell>
        </row>
        <row r="2663">
          <cell r="A2663">
            <v>8867</v>
          </cell>
          <cell r="B2663">
            <v>8733</v>
          </cell>
          <cell r="D2663" t="str">
            <v xml:space="preserve">GILL BIC COMFORT 3 PIEL NORM 1                    </v>
          </cell>
          <cell r="I2663">
            <v>1694.3389999999999</v>
          </cell>
          <cell r="N2663" t="str">
            <v xml:space="preserve">70330723566  </v>
          </cell>
        </row>
        <row r="2664">
          <cell r="A2664">
            <v>8868</v>
          </cell>
          <cell r="B2664" t="str">
            <v xml:space="preserve">Sin Indicar         </v>
          </cell>
          <cell r="D2664" t="str">
            <v xml:space="preserve">CAVA PROD.ALBONDIGAS DE CARNE                     </v>
          </cell>
          <cell r="I2664">
            <v>9039</v>
          </cell>
          <cell r="N2664" t="str">
            <v>2008868000000</v>
          </cell>
        </row>
        <row r="2665">
          <cell r="A2665">
            <v>8871</v>
          </cell>
          <cell r="B2665">
            <v>842</v>
          </cell>
          <cell r="D2665" t="str">
            <v xml:space="preserve">INST RAID ESPIRAL ESTUCH  DOB ACC 12X             </v>
          </cell>
          <cell r="I2665">
            <v>3758.1210000000001</v>
          </cell>
          <cell r="N2665" t="str">
            <v>7790520009579</v>
          </cell>
        </row>
        <row r="2666">
          <cell r="A2666">
            <v>8872</v>
          </cell>
          <cell r="B2666" t="str">
            <v xml:space="preserve">FRU8872             </v>
          </cell>
          <cell r="D2666" t="str">
            <v xml:space="preserve">FRUT ARANDANOS X BANDEJA                          </v>
          </cell>
          <cell r="I2666">
            <v>8840</v>
          </cell>
          <cell r="N2666" t="str">
            <v>2008872000000</v>
          </cell>
        </row>
        <row r="2667">
          <cell r="A2667">
            <v>8884</v>
          </cell>
          <cell r="B2667">
            <v>2000</v>
          </cell>
          <cell r="D2667" t="str">
            <v xml:space="preserve">GALD HOJALMAR TRIANG 250X                         </v>
          </cell>
          <cell r="I2667">
            <v>2375.835</v>
          </cell>
          <cell r="N2667" t="str">
            <v>7793450000111</v>
          </cell>
        </row>
        <row r="2668">
          <cell r="A2668">
            <v>8886</v>
          </cell>
          <cell r="B2668" t="str">
            <v xml:space="preserve">VER8886             </v>
          </cell>
          <cell r="D2668" t="str">
            <v xml:space="preserve">VERD PAPA XKG                                     </v>
          </cell>
          <cell r="I2668">
            <v>1500</v>
          </cell>
          <cell r="N2668" t="str">
            <v>2008886000000</v>
          </cell>
        </row>
        <row r="2669">
          <cell r="A2669">
            <v>8894</v>
          </cell>
          <cell r="B2669">
            <v>3098</v>
          </cell>
          <cell r="D2669" t="str">
            <v xml:space="preserve">CHOC KINDER BUENO 43X                             </v>
          </cell>
          <cell r="I2669">
            <v>3999.99</v>
          </cell>
          <cell r="N2669" t="str">
            <v xml:space="preserve">80052760     </v>
          </cell>
        </row>
        <row r="2670">
          <cell r="A2670">
            <v>8900</v>
          </cell>
          <cell r="B2670" t="str">
            <v xml:space="preserve">H5728700            </v>
          </cell>
          <cell r="D2670" t="str">
            <v xml:space="preserve">SHAM ELVIVE COL VIVE TRAT 200X                    </v>
          </cell>
          <cell r="I2670">
            <v>5817.1710000000003</v>
          </cell>
          <cell r="N2670" t="str">
            <v>7898587761819</v>
          </cell>
        </row>
        <row r="2671">
          <cell r="A2671">
            <v>8911</v>
          </cell>
          <cell r="B2671">
            <v>2034</v>
          </cell>
          <cell r="D2671" t="str">
            <v xml:space="preserve">GALD T.LINCOLN CHOC 153X                          </v>
          </cell>
          <cell r="I2671">
            <v>1877.701</v>
          </cell>
          <cell r="N2671" t="str">
            <v>7622300742676</v>
          </cell>
        </row>
        <row r="2672">
          <cell r="A2672">
            <v>8912</v>
          </cell>
          <cell r="B2672">
            <v>7038</v>
          </cell>
          <cell r="D2672" t="str">
            <v xml:space="preserve">POLH ROYAL POLVO HORNEAR 100X                     </v>
          </cell>
          <cell r="I2672">
            <v>2670.645</v>
          </cell>
          <cell r="N2672" t="str">
            <v>7622300148119</v>
          </cell>
        </row>
        <row r="2673">
          <cell r="A2673">
            <v>8913</v>
          </cell>
          <cell r="B2673">
            <v>4789</v>
          </cell>
          <cell r="D2673" t="str">
            <v xml:space="preserve">JUGN ADES ANANA 200X                              </v>
          </cell>
          <cell r="I2673">
            <v>1149.905</v>
          </cell>
          <cell r="N2673" t="str">
            <v>7794000792364</v>
          </cell>
        </row>
        <row r="2674">
          <cell r="A2674">
            <v>8919</v>
          </cell>
          <cell r="B2674">
            <v>5</v>
          </cell>
          <cell r="D2674" t="str">
            <v xml:space="preserve">LEGU GARRISON LENTEJA 400X                        </v>
          </cell>
          <cell r="I2674">
            <v>1982.432</v>
          </cell>
          <cell r="N2674" t="str">
            <v>7798089020028</v>
          </cell>
        </row>
        <row r="2675">
          <cell r="A2675">
            <v>8920</v>
          </cell>
          <cell r="B2675">
            <v>39</v>
          </cell>
          <cell r="D2675" t="str">
            <v xml:space="preserve">LEGU GARRISON LENTEJON 400X                       </v>
          </cell>
          <cell r="I2675">
            <v>2688.0149999999999</v>
          </cell>
          <cell r="N2675" t="str">
            <v>7798089020318</v>
          </cell>
        </row>
        <row r="2676">
          <cell r="A2676">
            <v>8921</v>
          </cell>
          <cell r="B2676">
            <v>48</v>
          </cell>
          <cell r="D2676" t="str">
            <v xml:space="preserve">LEGU GARRISON POROTO ALUB 400X                    </v>
          </cell>
          <cell r="I2676">
            <v>1990.6990000000001</v>
          </cell>
          <cell r="N2676" t="str">
            <v>7798089020202</v>
          </cell>
        </row>
        <row r="2677">
          <cell r="A2677">
            <v>8922</v>
          </cell>
          <cell r="B2677">
            <v>50</v>
          </cell>
          <cell r="D2677" t="str">
            <v xml:space="preserve">LEGU GARRISON POROTO COL. 400X                    </v>
          </cell>
          <cell r="I2677">
            <v>2329.3829999999998</v>
          </cell>
          <cell r="N2677" t="str">
            <v>7798089020134</v>
          </cell>
        </row>
        <row r="2678">
          <cell r="A2678">
            <v>8924</v>
          </cell>
          <cell r="B2678">
            <v>64</v>
          </cell>
          <cell r="D2678" t="str">
            <v xml:space="preserve">ALM  CATINI MANDIOCA 1X                           </v>
          </cell>
          <cell r="I2678">
            <v>3267.07</v>
          </cell>
          <cell r="N2678" t="str">
            <v>7798079932010</v>
          </cell>
        </row>
        <row r="2679">
          <cell r="A2679">
            <v>8925</v>
          </cell>
          <cell r="B2679">
            <v>81</v>
          </cell>
          <cell r="D2679" t="str">
            <v xml:space="preserve">ALM  CATINI MAIZ 500X                             </v>
          </cell>
          <cell r="I2679">
            <v>1782.203</v>
          </cell>
          <cell r="N2679" t="str">
            <v>7798079932829</v>
          </cell>
        </row>
        <row r="2680">
          <cell r="A2680">
            <v>8926</v>
          </cell>
          <cell r="B2680">
            <v>82</v>
          </cell>
          <cell r="D2680" t="str">
            <v xml:space="preserve">HARM CATINI MAIZ AMAR 1000X                       </v>
          </cell>
          <cell r="I2680">
            <v>1923.317</v>
          </cell>
          <cell r="N2680" t="str">
            <v>7798079932973</v>
          </cell>
        </row>
        <row r="2681">
          <cell r="A2681">
            <v>8929</v>
          </cell>
          <cell r="B2681">
            <v>68904197</v>
          </cell>
          <cell r="D2681" t="str">
            <v xml:space="preserve">TALC REX EFFICIENT AER EPIC FRSH 153X             </v>
          </cell>
          <cell r="I2681">
            <v>5647.8590000000004</v>
          </cell>
          <cell r="N2681" t="str">
            <v>7791293035895</v>
          </cell>
        </row>
        <row r="2682">
          <cell r="A2682">
            <v>8945</v>
          </cell>
          <cell r="B2682">
            <v>10724</v>
          </cell>
          <cell r="D2682" t="str">
            <v xml:space="preserve">CHOC M.M´S MILK 47.9X                             </v>
          </cell>
          <cell r="I2682">
            <v>3249.99</v>
          </cell>
          <cell r="N2682" t="str">
            <v>7797453001441</v>
          </cell>
        </row>
        <row r="2683">
          <cell r="A2683">
            <v>8946</v>
          </cell>
          <cell r="B2683">
            <v>10725</v>
          </cell>
          <cell r="D2683" t="str">
            <v xml:space="preserve">CHOC M.M´S MANI 49.3X                             </v>
          </cell>
          <cell r="I2683">
            <v>3249.99</v>
          </cell>
          <cell r="N2683" t="str">
            <v>7797453001458</v>
          </cell>
        </row>
        <row r="2684">
          <cell r="A2684">
            <v>8947</v>
          </cell>
          <cell r="B2684">
            <v>10729</v>
          </cell>
          <cell r="D2684" t="str">
            <v xml:space="preserve">CHOC SNICKERS 48X                                 </v>
          </cell>
          <cell r="I2684">
            <v>3249.99</v>
          </cell>
          <cell r="N2684" t="str">
            <v>7506174512248</v>
          </cell>
        </row>
        <row r="2685">
          <cell r="A2685">
            <v>8956</v>
          </cell>
          <cell r="B2685">
            <v>822</v>
          </cell>
          <cell r="D2685" t="str">
            <v xml:space="preserve">PILA EVER.1212 AAA 2X                             </v>
          </cell>
          <cell r="I2685">
            <v>2300.0549999999998</v>
          </cell>
          <cell r="N2685" t="str">
            <v xml:space="preserve">39800052636  </v>
          </cell>
        </row>
        <row r="2686">
          <cell r="A2686">
            <v>8957</v>
          </cell>
          <cell r="B2686">
            <v>819</v>
          </cell>
          <cell r="D2686" t="str">
            <v xml:space="preserve">PILA EVER.1215 CHIC AA 4X                         </v>
          </cell>
          <cell r="I2686">
            <v>4545.8440000000001</v>
          </cell>
          <cell r="N2686" t="str">
            <v>8999002666487</v>
          </cell>
        </row>
        <row r="2687">
          <cell r="A2687">
            <v>8974</v>
          </cell>
          <cell r="B2687">
            <v>780</v>
          </cell>
          <cell r="D2687" t="str">
            <v xml:space="preserve">FIAM CAGNOLI BONDIOLA                             </v>
          </cell>
          <cell r="I2687">
            <v>57705.8</v>
          </cell>
          <cell r="N2687" t="str">
            <v>2008974000000</v>
          </cell>
        </row>
        <row r="2688">
          <cell r="A2688">
            <v>8977</v>
          </cell>
          <cell r="B2688" t="str">
            <v xml:space="preserve">Sin Indica          </v>
          </cell>
          <cell r="D2688" t="str">
            <v xml:space="preserve">ROTI ENSALADA DEL CHEF                            </v>
          </cell>
          <cell r="I2688">
            <v>7000</v>
          </cell>
          <cell r="N2688" t="str">
            <v>2008977000000</v>
          </cell>
        </row>
        <row r="2689">
          <cell r="A2689">
            <v>8980</v>
          </cell>
          <cell r="B2689">
            <v>0</v>
          </cell>
          <cell r="D2689" t="str">
            <v xml:space="preserve">CACE MATAMBRE MAGRET E/V XKG                      </v>
          </cell>
          <cell r="I2689">
            <v>28449</v>
          </cell>
          <cell r="N2689" t="str">
            <v>2008980000000</v>
          </cell>
        </row>
        <row r="2690">
          <cell r="A2690">
            <v>8984</v>
          </cell>
          <cell r="B2690" t="str">
            <v xml:space="preserve">Sin Indicar         </v>
          </cell>
          <cell r="D2690" t="str">
            <v xml:space="preserve">ROTIF ARROLLADO DE POLLO                          </v>
          </cell>
          <cell r="I2690">
            <v>28553</v>
          </cell>
          <cell r="N2690" t="str">
            <v>2008984000000</v>
          </cell>
        </row>
        <row r="2691">
          <cell r="A2691">
            <v>8985</v>
          </cell>
          <cell r="B2691" t="str">
            <v xml:space="preserve">Sin Indicar         </v>
          </cell>
          <cell r="D2691" t="str">
            <v xml:space="preserve">ROTI C P.N.HONGOS                                 </v>
          </cell>
          <cell r="I2691">
            <v>8850.0010000000002</v>
          </cell>
          <cell r="N2691" t="str">
            <v>2008985000000</v>
          </cell>
        </row>
        <row r="2692">
          <cell r="A2692">
            <v>8986</v>
          </cell>
          <cell r="B2692" t="str">
            <v xml:space="preserve">Sin Indicar         </v>
          </cell>
          <cell r="D2692" t="str">
            <v xml:space="preserve">ROTI C PIZZETA CUATRO QUESOS                      </v>
          </cell>
          <cell r="I2692">
            <v>7399</v>
          </cell>
          <cell r="N2692" t="str">
            <v>2008986000005</v>
          </cell>
        </row>
        <row r="2693">
          <cell r="A2693">
            <v>8987</v>
          </cell>
          <cell r="B2693">
            <v>3995</v>
          </cell>
          <cell r="D2693" t="str">
            <v xml:space="preserve">JUGN CEPITA MULT 1X                               </v>
          </cell>
          <cell r="I2693">
            <v>2550.067</v>
          </cell>
          <cell r="N2693" t="str">
            <v>7790895065217</v>
          </cell>
        </row>
        <row r="2694">
          <cell r="A2694">
            <v>8988</v>
          </cell>
          <cell r="B2694">
            <v>0</v>
          </cell>
          <cell r="D2694" t="str">
            <v xml:space="preserve">TOAF ALWAYS PERF SVE C/A 8X                       </v>
          </cell>
          <cell r="I2694">
            <v>2176.6329999999998</v>
          </cell>
          <cell r="N2694" t="str">
            <v>7501065922724</v>
          </cell>
        </row>
        <row r="2695">
          <cell r="A2695">
            <v>8990</v>
          </cell>
          <cell r="B2695" t="str">
            <v xml:space="preserve">A1700               </v>
          </cell>
          <cell r="D2695" t="str">
            <v xml:space="preserve">ECBA  A1 CABO METAL 1X                            </v>
          </cell>
          <cell r="I2695">
            <v>5594.7190000000001</v>
          </cell>
          <cell r="N2695" t="str">
            <v>7798070400365</v>
          </cell>
        </row>
        <row r="2696">
          <cell r="A2696">
            <v>8992</v>
          </cell>
          <cell r="B2696">
            <v>2106726</v>
          </cell>
          <cell r="D2696" t="str">
            <v xml:space="preserve">PANI C.MEDIALUNA C/QUE 6X                         </v>
          </cell>
          <cell r="I2696">
            <v>5477.7759999999998</v>
          </cell>
          <cell r="N2696" t="str">
            <v>7900005678347</v>
          </cell>
        </row>
        <row r="2697">
          <cell r="A2697">
            <v>8993</v>
          </cell>
          <cell r="B2697">
            <v>129</v>
          </cell>
          <cell r="D2697" t="str">
            <v xml:space="preserve">PANI C.PIZZETAS 2X                                </v>
          </cell>
          <cell r="I2697">
            <v>1127.7739999999999</v>
          </cell>
          <cell r="N2697" t="str">
            <v>7900000031321</v>
          </cell>
        </row>
        <row r="2698">
          <cell r="A2698">
            <v>8994</v>
          </cell>
          <cell r="B2698" t="str">
            <v xml:space="preserve">P1454               </v>
          </cell>
          <cell r="D2698" t="str">
            <v xml:space="preserve">CAVE FILET PECHUGA  x kg Avicola                  </v>
          </cell>
          <cell r="I2698">
            <v>10079</v>
          </cell>
          <cell r="N2698" t="str">
            <v>2008994000000</v>
          </cell>
        </row>
        <row r="2699">
          <cell r="A2699">
            <v>8995</v>
          </cell>
          <cell r="B2699" t="str">
            <v xml:space="preserve">INS8995             </v>
          </cell>
          <cell r="D2699" t="str">
            <v xml:space="preserve">INSU BOTELLA JUGO 1/4 1X                          </v>
          </cell>
          <cell r="I2699">
            <v>689.25599999999997</v>
          </cell>
          <cell r="N2699" t="str">
            <v>8995111111115</v>
          </cell>
        </row>
        <row r="2700">
          <cell r="A2700">
            <v>8996</v>
          </cell>
          <cell r="B2700" t="str">
            <v xml:space="preserve">Sin Indica          </v>
          </cell>
          <cell r="D2700" t="str">
            <v xml:space="preserve">ROTI SANDWICH MILA DE POLLO x1                    </v>
          </cell>
          <cell r="I2700">
            <v>6000.0020000000004</v>
          </cell>
          <cell r="N2700" t="str">
            <v>2008996000000</v>
          </cell>
        </row>
        <row r="2701">
          <cell r="A2701">
            <v>9006</v>
          </cell>
          <cell r="B2701" t="str">
            <v xml:space="preserve">0r                  </v>
          </cell>
          <cell r="D2701" t="str">
            <v xml:space="preserve">ROTI TORTILLA PAPA AL VACIO                       </v>
          </cell>
          <cell r="I2701">
            <v>5200.0020000000004</v>
          </cell>
          <cell r="N2701" t="str">
            <v>2009006000000</v>
          </cell>
        </row>
        <row r="2702">
          <cell r="A2702">
            <v>9009</v>
          </cell>
          <cell r="B2702">
            <v>7885</v>
          </cell>
          <cell r="D2702" t="str">
            <v xml:space="preserve">FIQT BAVARIA AZUL 125X                            </v>
          </cell>
          <cell r="I2702">
            <v>5156.0159999999996</v>
          </cell>
          <cell r="N2702" t="str">
            <v>7791564006081</v>
          </cell>
        </row>
        <row r="2703">
          <cell r="A2703">
            <v>9012</v>
          </cell>
          <cell r="B2703" t="str">
            <v xml:space="preserve">FRU9012             </v>
          </cell>
          <cell r="D2703" t="str">
            <v xml:space="preserve">FRUT GRANADA XKG                                  </v>
          </cell>
          <cell r="I2703">
            <v>13481</v>
          </cell>
          <cell r="N2703" t="str">
            <v>2009012000000</v>
          </cell>
        </row>
        <row r="2704">
          <cell r="A2704">
            <v>9020</v>
          </cell>
          <cell r="B2704">
            <v>2831</v>
          </cell>
          <cell r="D2704" t="str">
            <v xml:space="preserve">TURF ARCOR MANI C/FRUTA 120X                      </v>
          </cell>
          <cell r="I2704">
            <v>1980.146</v>
          </cell>
          <cell r="N2704" t="str">
            <v>7790580283155</v>
          </cell>
        </row>
        <row r="2705">
          <cell r="A2705">
            <v>9031</v>
          </cell>
          <cell r="B2705">
            <v>10251</v>
          </cell>
          <cell r="D2705" t="str">
            <v xml:space="preserve">DULV GENTLM PERA 820X                             </v>
          </cell>
          <cell r="I2705">
            <v>4319.7</v>
          </cell>
          <cell r="N2705" t="str">
            <v>7790645001663</v>
          </cell>
        </row>
        <row r="2706">
          <cell r="A2706">
            <v>9033</v>
          </cell>
          <cell r="B2706" t="str">
            <v xml:space="preserve">AAG000021           </v>
          </cell>
          <cell r="D2706" t="str">
            <v xml:space="preserve">INSU OLLA ALUM GASTR N36 1X                       </v>
          </cell>
          <cell r="I2706">
            <v>3062.3530000000001</v>
          </cell>
          <cell r="N2706" t="str">
            <v>9033111111113</v>
          </cell>
        </row>
        <row r="2707">
          <cell r="A2707">
            <v>9035</v>
          </cell>
          <cell r="B2707">
            <v>221</v>
          </cell>
          <cell r="D2707" t="str">
            <v xml:space="preserve">SODA PENTY SIFON DESCART 2X                       </v>
          </cell>
          <cell r="I2707">
            <v>1837.6279999999999</v>
          </cell>
          <cell r="N2707" t="str">
            <v>7791085001435</v>
          </cell>
        </row>
        <row r="2708">
          <cell r="A2708">
            <v>9037</v>
          </cell>
          <cell r="B2708">
            <v>133734</v>
          </cell>
          <cell r="D2708" t="str">
            <v xml:space="preserve">AGUS V.SUR LEVITE CERO MZNA 1.5X                  </v>
          </cell>
          <cell r="I2708">
            <v>3081.9</v>
          </cell>
          <cell r="N2708" t="str">
            <v>7790315001061</v>
          </cell>
        </row>
        <row r="2709">
          <cell r="A2709">
            <v>9048</v>
          </cell>
          <cell r="B2709">
            <v>3746</v>
          </cell>
          <cell r="D2709" t="str">
            <v xml:space="preserve">GALS A.SALADIX DUO 80X                            </v>
          </cell>
          <cell r="I2709">
            <v>1798.61</v>
          </cell>
          <cell r="N2709" t="str">
            <v>7790040374607</v>
          </cell>
        </row>
        <row r="2710">
          <cell r="A2710">
            <v>9050</v>
          </cell>
          <cell r="B2710">
            <v>1844</v>
          </cell>
          <cell r="D2710" t="str">
            <v xml:space="preserve">COHA GOOD MARK HAMB TRAD 4X320X                   </v>
          </cell>
          <cell r="I2710">
            <v>7960.1180000000004</v>
          </cell>
          <cell r="N2710" t="str">
            <v>7790670050827</v>
          </cell>
        </row>
        <row r="2711">
          <cell r="A2711">
            <v>9054</v>
          </cell>
          <cell r="B2711">
            <v>78241</v>
          </cell>
          <cell r="D2711" t="str">
            <v xml:space="preserve">SALS VANOLI CRIOLLA 190X                          </v>
          </cell>
          <cell r="I2711">
            <v>1658.5820000000001</v>
          </cell>
          <cell r="N2711" t="str">
            <v>7790127782424</v>
          </cell>
        </row>
        <row r="2712">
          <cell r="A2712">
            <v>9059</v>
          </cell>
          <cell r="B2712">
            <v>100610</v>
          </cell>
          <cell r="D2712" t="str">
            <v xml:space="preserve">GUAN TASK TRAD MED 1X                             </v>
          </cell>
          <cell r="I2712">
            <v>2489.502</v>
          </cell>
          <cell r="N2712" t="str">
            <v>7794321006102</v>
          </cell>
        </row>
        <row r="2713">
          <cell r="A2713">
            <v>9060</v>
          </cell>
          <cell r="B2713">
            <v>100611</v>
          </cell>
          <cell r="D2713" t="str">
            <v xml:space="preserve">GUAN TASK TRAD GDE 1X                             </v>
          </cell>
          <cell r="I2713">
            <v>2489.502</v>
          </cell>
          <cell r="N2713" t="str">
            <v>7794321006119</v>
          </cell>
        </row>
        <row r="2714">
          <cell r="A2714">
            <v>9061</v>
          </cell>
          <cell r="B2714">
            <v>79</v>
          </cell>
          <cell r="D2714" t="str">
            <v xml:space="preserve">FERN BRANCA 1X                                    </v>
          </cell>
          <cell r="I2714">
            <v>23780.07</v>
          </cell>
          <cell r="N2714" t="str">
            <v>7790290000523</v>
          </cell>
        </row>
        <row r="2715">
          <cell r="A2715">
            <v>9063</v>
          </cell>
          <cell r="B2715">
            <v>14470</v>
          </cell>
          <cell r="D2715" t="str">
            <v xml:space="preserve">COCL DR LEMON C/LIMON LAT 473X                    </v>
          </cell>
          <cell r="I2715">
            <v>2416.203</v>
          </cell>
          <cell r="N2715" t="str">
            <v>7790950202816</v>
          </cell>
        </row>
        <row r="2716">
          <cell r="A2716">
            <v>9064</v>
          </cell>
          <cell r="B2716" t="str">
            <v xml:space="preserve">F1601AR             </v>
          </cell>
          <cell r="D2716" t="str">
            <v xml:space="preserve">VINF SEPTIMA OBRA C.SAUV. 750X                    </v>
          </cell>
          <cell r="I2716">
            <v>14400.13</v>
          </cell>
          <cell r="N2716" t="str">
            <v>7798078230674</v>
          </cell>
        </row>
        <row r="2717">
          <cell r="A2717">
            <v>9065</v>
          </cell>
          <cell r="B2717" t="str">
            <v xml:space="preserve">F1501AR             </v>
          </cell>
          <cell r="D2717" t="str">
            <v xml:space="preserve">VINF SEPTIMA OBRA MALBEC 750X                     </v>
          </cell>
          <cell r="I2717">
            <v>14400.13</v>
          </cell>
          <cell r="N2717" t="str">
            <v>7798078230650</v>
          </cell>
        </row>
        <row r="2718">
          <cell r="A2718">
            <v>9066</v>
          </cell>
          <cell r="B2718">
            <v>14471</v>
          </cell>
          <cell r="D2718" t="str">
            <v xml:space="preserve">COCL DR LEMON C/VODKA LAT 473X                    </v>
          </cell>
          <cell r="I2718">
            <v>2416.203</v>
          </cell>
          <cell r="N2718" t="str">
            <v>7790950202823</v>
          </cell>
        </row>
        <row r="2719">
          <cell r="A2719">
            <v>9069</v>
          </cell>
          <cell r="B2719">
            <v>21766</v>
          </cell>
          <cell r="D2719" t="str">
            <v xml:space="preserve">TRAV MORTIMER PANO M/USO 1X                       </v>
          </cell>
          <cell r="I2719">
            <v>1893.124</v>
          </cell>
          <cell r="N2719" t="str">
            <v>7793253387167</v>
          </cell>
        </row>
        <row r="2720">
          <cell r="A2720">
            <v>9075</v>
          </cell>
          <cell r="B2720">
            <v>12614288</v>
          </cell>
          <cell r="D2720" t="str">
            <v xml:space="preserve">CAFC DOLCE GUSTO ESP MAC CORT 100,6X              </v>
          </cell>
          <cell r="I2720">
            <v>14243.73</v>
          </cell>
          <cell r="N2720" t="str">
            <v>7613033135453</v>
          </cell>
        </row>
        <row r="2721">
          <cell r="A2721">
            <v>9077</v>
          </cell>
          <cell r="B2721">
            <v>12574631</v>
          </cell>
          <cell r="D2721" t="str">
            <v xml:space="preserve">CAFC DOLCE GUSTO ESPRESSO 96X                     </v>
          </cell>
          <cell r="I2721">
            <v>14243.73</v>
          </cell>
          <cell r="N2721" t="str">
            <v>7501059273252</v>
          </cell>
        </row>
        <row r="2722">
          <cell r="A2722">
            <v>9078</v>
          </cell>
          <cell r="B2722">
            <v>12614215</v>
          </cell>
          <cell r="D2722" t="str">
            <v xml:space="preserve">CAFC DOLCE GUSTO CAPPUCCINO 117.5X                </v>
          </cell>
          <cell r="I2722">
            <v>14243.73</v>
          </cell>
          <cell r="N2722" t="str">
            <v>7501059273276</v>
          </cell>
        </row>
        <row r="2723">
          <cell r="A2723">
            <v>9085</v>
          </cell>
          <cell r="B2723">
            <v>12487883</v>
          </cell>
          <cell r="D2723" t="str">
            <v xml:space="preserve">CAFC DOLCE GUSTO LUNGO 112X                       </v>
          </cell>
          <cell r="I2723">
            <v>11975.53</v>
          </cell>
          <cell r="N2723" t="str">
            <v>7501059273245</v>
          </cell>
        </row>
        <row r="2724">
          <cell r="A2724">
            <v>9090</v>
          </cell>
          <cell r="B2724">
            <v>0</v>
          </cell>
          <cell r="D2724" t="str">
            <v xml:space="preserve">INSU CASTILLO ADOBO PIZZA 1X                      </v>
          </cell>
          <cell r="I2724">
            <v>23631.01</v>
          </cell>
          <cell r="N2724" t="str">
            <v>9090111111116</v>
          </cell>
        </row>
        <row r="2725">
          <cell r="A2725">
            <v>9101</v>
          </cell>
          <cell r="B2725">
            <v>805677</v>
          </cell>
          <cell r="D2725" t="str">
            <v xml:space="preserve">SERV SUSSEX CLASICA 50X                           </v>
          </cell>
          <cell r="I2725">
            <v>811.94799999999998</v>
          </cell>
          <cell r="N2725" t="str">
            <v>7790250057697</v>
          </cell>
        </row>
        <row r="2726">
          <cell r="A2726">
            <v>9110</v>
          </cell>
          <cell r="B2726">
            <v>27902</v>
          </cell>
          <cell r="D2726" t="str">
            <v xml:space="preserve">VINF TRUMPETER RES.MALBEC 750X                    </v>
          </cell>
          <cell r="I2726">
            <v>12354</v>
          </cell>
          <cell r="N2726" t="str">
            <v>7790577041560</v>
          </cell>
        </row>
        <row r="2727">
          <cell r="A2727">
            <v>9114</v>
          </cell>
          <cell r="B2727">
            <v>1250038</v>
          </cell>
          <cell r="D2727" t="str">
            <v xml:space="preserve">LUSZ WASSING BRIL MAG INC 1X                      </v>
          </cell>
          <cell r="I2727">
            <v>4333.6329999999998</v>
          </cell>
          <cell r="N2727" t="str">
            <v>7793350000280</v>
          </cell>
        </row>
        <row r="2728">
          <cell r="A2728">
            <v>9123</v>
          </cell>
          <cell r="B2728">
            <v>12577174</v>
          </cell>
          <cell r="D2728" t="str">
            <v xml:space="preserve">CHOC GAROTO 250X                                  </v>
          </cell>
          <cell r="I2728">
            <v>7068.826</v>
          </cell>
          <cell r="N2728" t="str">
            <v>7891008118353</v>
          </cell>
        </row>
        <row r="2729">
          <cell r="A2729">
            <v>9127</v>
          </cell>
          <cell r="B2729">
            <v>33663</v>
          </cell>
          <cell r="D2729" t="str">
            <v xml:space="preserve">FIDO MATAR RINA RIGATTI 500X                      </v>
          </cell>
          <cell r="I2729">
            <v>2999.8440000000001</v>
          </cell>
          <cell r="N2729" t="str">
            <v>7790070321893</v>
          </cell>
        </row>
        <row r="2730">
          <cell r="A2730">
            <v>9137</v>
          </cell>
          <cell r="B2730">
            <v>814</v>
          </cell>
          <cell r="D2730" t="str">
            <v xml:space="preserve">DESA VERITAS ANT CONTRL + 94X                     </v>
          </cell>
          <cell r="I2730">
            <v>4042.6350000000002</v>
          </cell>
          <cell r="N2730" t="str">
            <v>7791520007893</v>
          </cell>
        </row>
        <row r="2731">
          <cell r="A2731">
            <v>9139</v>
          </cell>
          <cell r="B2731">
            <v>23172</v>
          </cell>
          <cell r="D2731" t="str">
            <v xml:space="preserve">CERV IMPERIAL IPA LAT 473X                        </v>
          </cell>
          <cell r="I2731">
            <v>3024.9989999999998</v>
          </cell>
          <cell r="N2731" t="str">
            <v>7793147570743</v>
          </cell>
        </row>
        <row r="2732">
          <cell r="A2732">
            <v>9141</v>
          </cell>
          <cell r="B2732">
            <v>30647</v>
          </cell>
          <cell r="D2732" t="str">
            <v xml:space="preserve">GAS  PEPSI ORIG PET 3X                            </v>
          </cell>
          <cell r="I2732">
            <v>3382.8760000000002</v>
          </cell>
          <cell r="N2732" t="str">
            <v>7791813424000</v>
          </cell>
        </row>
        <row r="2733">
          <cell r="A2733">
            <v>9150</v>
          </cell>
          <cell r="B2733">
            <v>155756</v>
          </cell>
          <cell r="D2733" t="str">
            <v xml:space="preserve">VINF LOLA MONTES RED BLEND 750X                   </v>
          </cell>
          <cell r="I2733">
            <v>6029.9920000000002</v>
          </cell>
          <cell r="N2733" t="str">
            <v>7790415002777</v>
          </cell>
        </row>
        <row r="2734">
          <cell r="A2734">
            <v>9152</v>
          </cell>
          <cell r="B2734" t="str">
            <v xml:space="preserve">Y950                </v>
          </cell>
          <cell r="D2734" t="str">
            <v xml:space="preserve">GUAN YET CLASICO CHIC 1X                          </v>
          </cell>
          <cell r="I2734">
            <v>3567.4189999999999</v>
          </cell>
          <cell r="N2734" t="str">
            <v>8779807040038</v>
          </cell>
        </row>
        <row r="2735">
          <cell r="A2735">
            <v>9153</v>
          </cell>
          <cell r="B2735" t="str">
            <v xml:space="preserve">Y960                </v>
          </cell>
          <cell r="D2735" t="str">
            <v xml:space="preserve">GUAN YET CLASICO MED 1X                           </v>
          </cell>
          <cell r="I2735">
            <v>3567.4189999999999</v>
          </cell>
          <cell r="N2735" t="str">
            <v>8779807040039</v>
          </cell>
        </row>
        <row r="2736">
          <cell r="A2736">
            <v>9154</v>
          </cell>
          <cell r="B2736" t="str">
            <v xml:space="preserve">Y970                </v>
          </cell>
          <cell r="D2736" t="str">
            <v xml:space="preserve">GUAN YET CLASICO GDE 1X                           </v>
          </cell>
          <cell r="I2736">
            <v>3567.4189999999999</v>
          </cell>
          <cell r="N2736" t="str">
            <v>8779807040040</v>
          </cell>
        </row>
        <row r="2737">
          <cell r="A2737">
            <v>9155</v>
          </cell>
          <cell r="B2737">
            <v>1118</v>
          </cell>
          <cell r="D2737" t="str">
            <v xml:space="preserve">EDUS HILERET 1A10 SOB 50X                         </v>
          </cell>
          <cell r="I2737">
            <v>2052.152</v>
          </cell>
          <cell r="N2737" t="str">
            <v>7794940000109</v>
          </cell>
        </row>
        <row r="2738">
          <cell r="A2738">
            <v>9164</v>
          </cell>
          <cell r="B2738" t="str">
            <v xml:space="preserve">Sin Indicar         </v>
          </cell>
          <cell r="D2738" t="str">
            <v xml:space="preserve">MIEL ABEJA REINA FCO 250X                         </v>
          </cell>
          <cell r="I2738">
            <v>6667.1</v>
          </cell>
          <cell r="N2738" t="str">
            <v>7798142400118</v>
          </cell>
        </row>
        <row r="2739">
          <cell r="A2739">
            <v>9166</v>
          </cell>
          <cell r="B2739">
            <v>14466</v>
          </cell>
          <cell r="D2739" t="str">
            <v xml:space="preserve">COCB DR LEMON VODK 1X                             </v>
          </cell>
          <cell r="I2739">
            <v>3769.8760000000002</v>
          </cell>
          <cell r="N2739" t="str">
            <v>7790950131918</v>
          </cell>
        </row>
        <row r="2740">
          <cell r="A2740">
            <v>9167</v>
          </cell>
          <cell r="B2740" t="str">
            <v xml:space="preserve">1251BI1754100       </v>
          </cell>
          <cell r="D2740" t="str">
            <v xml:space="preserve">VINF NORTON MIL ROSAS ROSE 750X                   </v>
          </cell>
          <cell r="I2740">
            <v>4534.2079999999996</v>
          </cell>
          <cell r="N2740" t="str">
            <v>7792319677419</v>
          </cell>
        </row>
        <row r="2741">
          <cell r="A2741">
            <v>9169</v>
          </cell>
          <cell r="B2741">
            <v>90466</v>
          </cell>
          <cell r="D2741" t="str">
            <v xml:space="preserve">CAFI  LA MORE INST 170X                           </v>
          </cell>
          <cell r="I2741">
            <v>8187.48</v>
          </cell>
          <cell r="N2741" t="str">
            <v>7790170904637</v>
          </cell>
        </row>
        <row r="2742">
          <cell r="A2742">
            <v>9181</v>
          </cell>
          <cell r="B2742">
            <v>133733</v>
          </cell>
          <cell r="D2742" t="str">
            <v xml:space="preserve">AGUS V.SUR LEVITE CERO NJA 1.5X                   </v>
          </cell>
          <cell r="I2742">
            <v>3081.9</v>
          </cell>
          <cell r="N2742" t="str">
            <v>7790315000934</v>
          </cell>
        </row>
        <row r="2743">
          <cell r="A2743">
            <v>9183</v>
          </cell>
          <cell r="B2743">
            <v>480832</v>
          </cell>
          <cell r="D2743" t="str">
            <v xml:space="preserve">TEQ  CUERVO ESP SILVER 750X                       </v>
          </cell>
          <cell r="I2743">
            <v>48401.48</v>
          </cell>
          <cell r="N2743" t="str">
            <v>7501035042322</v>
          </cell>
        </row>
        <row r="2744">
          <cell r="A2744">
            <v>9185</v>
          </cell>
          <cell r="B2744">
            <v>3033</v>
          </cell>
          <cell r="D2744" t="str">
            <v xml:space="preserve">CEP  DENT COLGATE 360 SUAV 2X1                    </v>
          </cell>
          <cell r="I2744">
            <v>7339.2979999999998</v>
          </cell>
          <cell r="N2744" t="str">
            <v>7891024316207</v>
          </cell>
        </row>
        <row r="2745">
          <cell r="A2745">
            <v>9190</v>
          </cell>
          <cell r="B2745">
            <v>76072</v>
          </cell>
          <cell r="D2745" t="str">
            <v xml:space="preserve">VINF EMILIA MALBEC 750X                           </v>
          </cell>
          <cell r="I2745">
            <v>5821.308</v>
          </cell>
          <cell r="N2745" t="str">
            <v>7793440000312</v>
          </cell>
        </row>
        <row r="2746">
          <cell r="A2746">
            <v>9192</v>
          </cell>
          <cell r="B2746" t="str">
            <v xml:space="preserve">VER9192             </v>
          </cell>
          <cell r="D2746" t="str">
            <v xml:space="preserve">VERD HINOJO X UNID                                </v>
          </cell>
          <cell r="I2746">
            <v>2869.8780000000002</v>
          </cell>
          <cell r="N2746" t="str">
            <v>2009192000001</v>
          </cell>
        </row>
        <row r="2747">
          <cell r="A2747">
            <v>9202</v>
          </cell>
          <cell r="B2747">
            <v>14708</v>
          </cell>
          <cell r="D2747" t="str">
            <v xml:space="preserve">GILL PRESTO 3 SENS.C/ALOE 2X                      </v>
          </cell>
          <cell r="I2747">
            <v>9708.1990000000005</v>
          </cell>
          <cell r="N2747" t="str">
            <v>7506339337525</v>
          </cell>
        </row>
        <row r="2748">
          <cell r="A2748">
            <v>9203</v>
          </cell>
          <cell r="B2748" t="str">
            <v xml:space="preserve">D26186N             </v>
          </cell>
          <cell r="D2748" t="str">
            <v xml:space="preserve">INSU RC BANDEJA 618 NEGRA                         </v>
          </cell>
          <cell r="I2748">
            <v>96.05</v>
          </cell>
          <cell r="N2748" t="str">
            <v>9203111111110</v>
          </cell>
        </row>
        <row r="2749">
          <cell r="A2749">
            <v>9208</v>
          </cell>
          <cell r="B2749">
            <v>20142</v>
          </cell>
          <cell r="D2749" t="str">
            <v xml:space="preserve">CONV BAHIA PALMITO 400X                           </v>
          </cell>
          <cell r="I2749">
            <v>4528.0450000000001</v>
          </cell>
          <cell r="N2749" t="str">
            <v>7795933000373</v>
          </cell>
        </row>
        <row r="2750">
          <cell r="A2750">
            <v>9213</v>
          </cell>
          <cell r="B2750">
            <v>20206</v>
          </cell>
          <cell r="D2750" t="str">
            <v xml:space="preserve">DULV BAHIA ANANA PULPA 900X                       </v>
          </cell>
          <cell r="I2750">
            <v>4568.9380000000001</v>
          </cell>
          <cell r="N2750" t="str">
            <v>7795933202029</v>
          </cell>
        </row>
        <row r="2751">
          <cell r="A2751">
            <v>9214</v>
          </cell>
          <cell r="B2751">
            <v>20707</v>
          </cell>
          <cell r="D2751" t="str">
            <v xml:space="preserve">DURA BAHIA PULPA 900X                             </v>
          </cell>
          <cell r="I2751">
            <v>3978.393</v>
          </cell>
          <cell r="N2751" t="str">
            <v>7795933207017</v>
          </cell>
        </row>
        <row r="2752">
          <cell r="A2752">
            <v>9216</v>
          </cell>
          <cell r="B2752">
            <v>655</v>
          </cell>
          <cell r="D2752" t="str">
            <v xml:space="preserve">GAS COCA COLA S/AZUC PET 2.25X                    </v>
          </cell>
          <cell r="I2752">
            <v>4600.1790000000001</v>
          </cell>
          <cell r="N2752" t="str">
            <v>7790895067570</v>
          </cell>
        </row>
        <row r="2753">
          <cell r="A2753">
            <v>9234</v>
          </cell>
          <cell r="B2753">
            <v>43315</v>
          </cell>
          <cell r="D2753" t="str">
            <v xml:space="preserve">ARR  GALLO INTEGRAL B/H 500X                      </v>
          </cell>
          <cell r="I2753">
            <v>1176.6210000000001</v>
          </cell>
          <cell r="N2753" t="str">
            <v>7791880000565</v>
          </cell>
        </row>
        <row r="2754">
          <cell r="A2754">
            <v>9236</v>
          </cell>
          <cell r="B2754" t="str">
            <v xml:space="preserve">267-NV              </v>
          </cell>
          <cell r="D2754" t="str">
            <v xml:space="preserve">CHAP STFELICIEN NATURE. 750X                      </v>
          </cell>
          <cell r="I2754">
            <v>29510.41</v>
          </cell>
          <cell r="N2754" t="str">
            <v>7794450092298</v>
          </cell>
        </row>
        <row r="2755">
          <cell r="A2755">
            <v>9239</v>
          </cell>
          <cell r="B2755">
            <v>133732</v>
          </cell>
          <cell r="D2755" t="str">
            <v xml:space="preserve">AGUS V.SUR LEVITE CERO POM 1.5X                   </v>
          </cell>
          <cell r="I2755">
            <v>3081.9</v>
          </cell>
          <cell r="N2755" t="str">
            <v>7790315000910</v>
          </cell>
        </row>
        <row r="2756">
          <cell r="A2756">
            <v>9254</v>
          </cell>
          <cell r="B2756">
            <v>470</v>
          </cell>
          <cell r="D2756" t="str">
            <v xml:space="preserve">FIQU CREMON LIGHT SERENISIMA X KG                 </v>
          </cell>
          <cell r="I2756">
            <v>14358.68</v>
          </cell>
          <cell r="N2756" t="str">
            <v>2009254000000</v>
          </cell>
        </row>
        <row r="2757">
          <cell r="A2757">
            <v>9262</v>
          </cell>
          <cell r="B2757">
            <v>8740</v>
          </cell>
          <cell r="D2757" t="str">
            <v xml:space="preserve">GILL BIC COMFORT 3 PIEL SENS 1x                   </v>
          </cell>
          <cell r="I2757">
            <v>1783.51</v>
          </cell>
          <cell r="N2757" t="str">
            <v xml:space="preserve">70330723542  </v>
          </cell>
        </row>
        <row r="2758">
          <cell r="A2758">
            <v>9271</v>
          </cell>
          <cell r="B2758">
            <v>4557</v>
          </cell>
          <cell r="D2758" t="str">
            <v xml:space="preserve">CEP  COLGATE TRIP ACC MED 3X1X                    </v>
          </cell>
          <cell r="I2758">
            <v>6075.0050000000001</v>
          </cell>
          <cell r="N2758" t="str">
            <v xml:space="preserve">99176369226  </v>
          </cell>
        </row>
        <row r="2759">
          <cell r="A2759">
            <v>9278</v>
          </cell>
          <cell r="B2759">
            <v>125839</v>
          </cell>
          <cell r="D2759" t="str">
            <v xml:space="preserve">AGUA V VICENCIO S/G SPORT 750X                    </v>
          </cell>
          <cell r="I2759">
            <v>2459.17</v>
          </cell>
          <cell r="N2759" t="str">
            <v>7790315058201</v>
          </cell>
        </row>
        <row r="2760">
          <cell r="A2760">
            <v>9280</v>
          </cell>
          <cell r="B2760">
            <v>35097</v>
          </cell>
          <cell r="D2760" t="str">
            <v xml:space="preserve">WHIM VAT 69 APPLE 750X                            </v>
          </cell>
          <cell r="I2760">
            <v>11668.96</v>
          </cell>
          <cell r="N2760" t="str">
            <v>7791250002625</v>
          </cell>
        </row>
        <row r="2761">
          <cell r="A2761">
            <v>9281</v>
          </cell>
          <cell r="B2761">
            <v>3462117</v>
          </cell>
          <cell r="D2761" t="str">
            <v xml:space="preserve">CAVE MEDALLONES LAS CAMELIAS x kg                 </v>
          </cell>
          <cell r="I2761">
            <v>5039</v>
          </cell>
          <cell r="N2761" t="str">
            <v>2009281000000</v>
          </cell>
        </row>
        <row r="2762">
          <cell r="A2762">
            <v>9303</v>
          </cell>
          <cell r="B2762">
            <v>888201</v>
          </cell>
          <cell r="D2762" t="str">
            <v xml:space="preserve">BROC TASK MADERA 12X                              </v>
          </cell>
          <cell r="I2762">
            <v>2154.0709999999999</v>
          </cell>
          <cell r="N2762" t="str">
            <v>7794321882010</v>
          </cell>
        </row>
        <row r="2763">
          <cell r="A2763">
            <v>9312</v>
          </cell>
          <cell r="B2763">
            <v>476</v>
          </cell>
          <cell r="D2763" t="str">
            <v xml:space="preserve">FIQT SERENISIMA CREMON LIGHT TRZ 500X             </v>
          </cell>
          <cell r="I2763">
            <v>15720.62</v>
          </cell>
          <cell r="N2763" t="str">
            <v>2009312000000</v>
          </cell>
        </row>
        <row r="2764">
          <cell r="A2764">
            <v>9313</v>
          </cell>
          <cell r="B2764">
            <v>33564</v>
          </cell>
          <cell r="D2764" t="str">
            <v xml:space="preserve">FIDO D.FELIPE TIRAB 500X                          </v>
          </cell>
          <cell r="I2764">
            <v>2321.8879999999999</v>
          </cell>
          <cell r="N2764" t="str">
            <v>7794600000333</v>
          </cell>
        </row>
        <row r="2765">
          <cell r="A2765">
            <v>9322</v>
          </cell>
          <cell r="B2765">
            <v>40108</v>
          </cell>
          <cell r="D2765" t="str">
            <v xml:space="preserve">CEPI ASAPRACTIC MANO ROPA 1X                      </v>
          </cell>
          <cell r="I2765">
            <v>1673.547</v>
          </cell>
          <cell r="N2765" t="str">
            <v>7792459004083</v>
          </cell>
        </row>
        <row r="2766">
          <cell r="A2766">
            <v>9323</v>
          </cell>
          <cell r="B2766">
            <v>62006</v>
          </cell>
          <cell r="D2766" t="str">
            <v xml:space="preserve">CAVA E.V. COLITA DE CUADRIL x KG                  </v>
          </cell>
          <cell r="I2766">
            <v>26800</v>
          </cell>
          <cell r="N2766" t="str">
            <v>2009323000000</v>
          </cell>
        </row>
        <row r="2767">
          <cell r="A2767">
            <v>9330</v>
          </cell>
          <cell r="B2767" t="str">
            <v xml:space="preserve">AAG0011             </v>
          </cell>
          <cell r="D2767" t="str">
            <v xml:space="preserve">INSU CACEROLA ALUM GASTR N50 1X                   </v>
          </cell>
          <cell r="I2767">
            <v>4154.8010000000004</v>
          </cell>
          <cell r="N2767" t="str">
            <v>9330111111113</v>
          </cell>
        </row>
        <row r="2768">
          <cell r="A2768">
            <v>9350</v>
          </cell>
          <cell r="B2768">
            <v>62017</v>
          </cell>
          <cell r="D2768" t="str">
            <v xml:space="preserve">CAVA NOVILLITO PECETO x KG                        </v>
          </cell>
          <cell r="I2768">
            <v>21189</v>
          </cell>
          <cell r="N2768" t="str">
            <v>2009350000000</v>
          </cell>
        </row>
        <row r="2769">
          <cell r="A2769">
            <v>9355</v>
          </cell>
          <cell r="B2769">
            <v>83407</v>
          </cell>
          <cell r="D2769" t="str">
            <v xml:space="preserve">PILA DURACELL AAA 2X                              </v>
          </cell>
          <cell r="I2769">
            <v>4487.88</v>
          </cell>
          <cell r="N2769" t="str">
            <v>7506309817019</v>
          </cell>
        </row>
        <row r="2770">
          <cell r="A2770">
            <v>9357</v>
          </cell>
          <cell r="B2770">
            <v>755644</v>
          </cell>
          <cell r="D2770" t="str">
            <v xml:space="preserve">CREA GTTE FOAMY SENSITIVE 175X                    </v>
          </cell>
          <cell r="I2770">
            <v>10761.92</v>
          </cell>
          <cell r="N2770" t="str">
            <v>7702018013326</v>
          </cell>
        </row>
        <row r="2771">
          <cell r="A2771">
            <v>9362</v>
          </cell>
          <cell r="B2771">
            <v>133736</v>
          </cell>
          <cell r="D2771" t="str">
            <v xml:space="preserve">AGUS V.SUR LEVITE CERO POM 2.25X                  </v>
          </cell>
          <cell r="I2771">
            <v>3799.1410000000001</v>
          </cell>
          <cell r="N2771" t="str">
            <v>7790315001047</v>
          </cell>
        </row>
        <row r="2772">
          <cell r="A2772">
            <v>9363</v>
          </cell>
          <cell r="B2772" t="str">
            <v xml:space="preserve">Sin Indicar         </v>
          </cell>
          <cell r="D2772" t="str">
            <v xml:space="preserve">CAVA D.J. COSTILLA  BANDERITA x KG                </v>
          </cell>
          <cell r="I2772">
            <v>32045</v>
          </cell>
          <cell r="N2772" t="str">
            <v>2009363000000</v>
          </cell>
        </row>
        <row r="2773">
          <cell r="A2773">
            <v>9368</v>
          </cell>
          <cell r="B2773">
            <v>2763</v>
          </cell>
          <cell r="D2773" t="str">
            <v xml:space="preserve">TAPA LS.PASCUALINA CRIOLLA 2X400x                 </v>
          </cell>
          <cell r="I2773">
            <v>2739.2489999999998</v>
          </cell>
          <cell r="N2773" t="str">
            <v>7790236001270</v>
          </cell>
        </row>
        <row r="2774">
          <cell r="A2774">
            <v>9370</v>
          </cell>
          <cell r="B2774">
            <v>6694</v>
          </cell>
          <cell r="D2774" t="str">
            <v xml:space="preserve">CRED COLGATE HERB BCO 90X                         </v>
          </cell>
          <cell r="I2774">
            <v>4197.4960000000001</v>
          </cell>
          <cell r="N2774" t="str">
            <v>7793100111914</v>
          </cell>
        </row>
        <row r="2775">
          <cell r="A2775">
            <v>9377</v>
          </cell>
          <cell r="B2775">
            <v>4787</v>
          </cell>
          <cell r="D2775" t="str">
            <v xml:space="preserve">JUGN ADES FRUT/TROP. FORCE 200X                   </v>
          </cell>
          <cell r="I2775">
            <v>1149.905</v>
          </cell>
          <cell r="N2775" t="str">
            <v>7794000792012</v>
          </cell>
        </row>
        <row r="2776">
          <cell r="A2776">
            <v>9378</v>
          </cell>
          <cell r="B2776">
            <v>4747</v>
          </cell>
          <cell r="D2776" t="str">
            <v xml:space="preserve">JUGN ADES FRUT/TROP.1X                            </v>
          </cell>
          <cell r="I2776">
            <v>2749.9940000000001</v>
          </cell>
          <cell r="N2776" t="str">
            <v>7794000792487</v>
          </cell>
        </row>
        <row r="2777">
          <cell r="A2777">
            <v>9397</v>
          </cell>
          <cell r="B2777" t="str">
            <v xml:space="preserve">D5PS                </v>
          </cell>
          <cell r="D2777" t="str">
            <v xml:space="preserve">INSU RC PAPEL SATIN P/PIZZA 1X                    </v>
          </cell>
          <cell r="I2777">
            <v>512.19299999999998</v>
          </cell>
          <cell r="N2777" t="str">
            <v>9397111111116</v>
          </cell>
        </row>
        <row r="2778">
          <cell r="A2778">
            <v>9405</v>
          </cell>
          <cell r="B2778">
            <v>813</v>
          </cell>
          <cell r="D2778" t="str">
            <v xml:space="preserve">PAST SALTENIA SORRENTINO J/Q 300X                 </v>
          </cell>
          <cell r="I2778">
            <v>3814.2759999999998</v>
          </cell>
          <cell r="N2778" t="str">
            <v>7790236001768</v>
          </cell>
        </row>
        <row r="2779">
          <cell r="A2779">
            <v>9407</v>
          </cell>
          <cell r="B2779">
            <v>62007</v>
          </cell>
          <cell r="D2779" t="str">
            <v xml:space="preserve">CAVE POLLO X KG GRANJA 3 Arroyos                  </v>
          </cell>
          <cell r="I2779">
            <v>4339</v>
          </cell>
          <cell r="N2779" t="str">
            <v>2009407000000</v>
          </cell>
        </row>
        <row r="2780">
          <cell r="A2780">
            <v>9410</v>
          </cell>
          <cell r="B2780" t="str">
            <v xml:space="preserve">Y710                </v>
          </cell>
          <cell r="D2780" t="str">
            <v xml:space="preserve">ECBA YET S/C 1X                                   </v>
          </cell>
          <cell r="I2780">
            <v>3908.2759999999998</v>
          </cell>
          <cell r="N2780" t="str">
            <v>8779807040043</v>
          </cell>
        </row>
        <row r="2781">
          <cell r="A2781">
            <v>9413</v>
          </cell>
          <cell r="B2781">
            <v>86091</v>
          </cell>
          <cell r="D2781" t="str">
            <v xml:space="preserve">VINF CANCILLER RED BLEND ML-SY-MB 750X            </v>
          </cell>
          <cell r="I2781">
            <v>2841.712</v>
          </cell>
          <cell r="N2781" t="str">
            <v>7790314004995</v>
          </cell>
        </row>
        <row r="2782">
          <cell r="A2782">
            <v>9418</v>
          </cell>
          <cell r="B2782">
            <v>3462005</v>
          </cell>
          <cell r="D2782" t="str">
            <v xml:space="preserve">CAVE PATAMUSLO X KG 3 Arroyos                     </v>
          </cell>
          <cell r="I2782">
            <v>4259</v>
          </cell>
          <cell r="N2782" t="str">
            <v>2009418000000</v>
          </cell>
        </row>
        <row r="2783">
          <cell r="A2783">
            <v>9421</v>
          </cell>
          <cell r="B2783">
            <v>6206</v>
          </cell>
          <cell r="D2783" t="str">
            <v xml:space="preserve">CRED COLGATE TRIP ACC MTA 180X                    </v>
          </cell>
          <cell r="I2783">
            <v>8068.5640000000003</v>
          </cell>
          <cell r="N2783" t="str">
            <v>7793100111884</v>
          </cell>
        </row>
        <row r="2784">
          <cell r="A2784">
            <v>9423</v>
          </cell>
          <cell r="B2784" t="str">
            <v xml:space="preserve">T58                 </v>
          </cell>
          <cell r="D2784" t="str">
            <v xml:space="preserve">TERM LUMILAG SIGMA 1X                             </v>
          </cell>
          <cell r="I2784">
            <v>11111.86</v>
          </cell>
          <cell r="N2784" t="str">
            <v>7793015000587</v>
          </cell>
        </row>
        <row r="2785">
          <cell r="A2785">
            <v>9429</v>
          </cell>
          <cell r="B2785">
            <v>3608</v>
          </cell>
          <cell r="D2785" t="str">
            <v xml:space="preserve">CEP  COLGATE SLIM SOFT BLU SVE 2X1X               </v>
          </cell>
          <cell r="I2785">
            <v>8613.9539999999997</v>
          </cell>
          <cell r="N2785" t="str">
            <v>7591083017823</v>
          </cell>
        </row>
        <row r="2786">
          <cell r="A2786">
            <v>9430</v>
          </cell>
          <cell r="B2786">
            <v>3462008</v>
          </cell>
          <cell r="D2786" t="str">
            <v xml:space="preserve">CAVE FILET X KG 3 Arroyos                         </v>
          </cell>
          <cell r="I2786">
            <v>10079</v>
          </cell>
          <cell r="N2786" t="str">
            <v>2009430000000</v>
          </cell>
        </row>
        <row r="2787">
          <cell r="A2787">
            <v>9431</v>
          </cell>
          <cell r="B2787">
            <v>83046</v>
          </cell>
          <cell r="D2787" t="str">
            <v xml:space="preserve">CCAO CHOCOLINO PLUS FORTIF 360X                   </v>
          </cell>
          <cell r="I2787">
            <v>4652.2809999999999</v>
          </cell>
          <cell r="N2787" t="str">
            <v>7790150830888</v>
          </cell>
        </row>
        <row r="2788">
          <cell r="A2788">
            <v>9435</v>
          </cell>
          <cell r="B2788">
            <v>164</v>
          </cell>
          <cell r="D2788" t="str">
            <v xml:space="preserve">ADH  POXIPOL TRANSP 14X                           </v>
          </cell>
          <cell r="I2788">
            <v>7784.5929999999998</v>
          </cell>
          <cell r="N2788" t="str">
            <v>7790400014532</v>
          </cell>
        </row>
        <row r="2789">
          <cell r="A2789">
            <v>9436</v>
          </cell>
          <cell r="B2789">
            <v>174</v>
          </cell>
          <cell r="D2789" t="str">
            <v xml:space="preserve">ADH  POXILINA 10M 38X                             </v>
          </cell>
          <cell r="I2789">
            <v>7767.902</v>
          </cell>
          <cell r="N2789" t="str">
            <v>7794122001870</v>
          </cell>
        </row>
        <row r="2790">
          <cell r="A2790">
            <v>9438</v>
          </cell>
          <cell r="B2790">
            <v>692</v>
          </cell>
          <cell r="D2790" t="str">
            <v xml:space="preserve">LUBR WD-40 LUBRICANTE 155X                        </v>
          </cell>
          <cell r="I2790">
            <v>9373.0239999999994</v>
          </cell>
          <cell r="N2790" t="str">
            <v>7790400021806</v>
          </cell>
        </row>
        <row r="2791">
          <cell r="A2791">
            <v>9448</v>
          </cell>
          <cell r="B2791">
            <v>49507</v>
          </cell>
          <cell r="D2791" t="str">
            <v xml:space="preserve">DETC MAGISTRAL ULTR LIMON 500X                    </v>
          </cell>
          <cell r="I2791">
            <v>5689.5870000000004</v>
          </cell>
          <cell r="N2791" t="str">
            <v>7506339390377</v>
          </cell>
        </row>
        <row r="2792">
          <cell r="A2792">
            <v>9456</v>
          </cell>
          <cell r="B2792">
            <v>440</v>
          </cell>
          <cell r="D2792" t="str">
            <v xml:space="preserve">COVE GJA SOL CROQ BROCOLI 400X                    </v>
          </cell>
          <cell r="I2792">
            <v>5958.1760000000004</v>
          </cell>
          <cell r="N2792" t="str">
            <v>7790070031389</v>
          </cell>
        </row>
        <row r="2793">
          <cell r="A2793">
            <v>9461</v>
          </cell>
          <cell r="B2793">
            <v>22972</v>
          </cell>
          <cell r="D2793" t="str">
            <v xml:space="preserve">CER1 GROLSCH LAGER RET 925X                       </v>
          </cell>
          <cell r="I2793">
            <v>5999.9939999999997</v>
          </cell>
          <cell r="N2793" t="str">
            <v>7795697000190</v>
          </cell>
        </row>
        <row r="2794">
          <cell r="A2794">
            <v>9462</v>
          </cell>
          <cell r="B2794">
            <v>10374</v>
          </cell>
          <cell r="D2794" t="str">
            <v xml:space="preserve">CHOC COFLER BLOCK 300X                            </v>
          </cell>
          <cell r="I2794">
            <v>16499.990000000002</v>
          </cell>
          <cell r="N2794" t="str">
            <v>7790580103743</v>
          </cell>
        </row>
        <row r="2795">
          <cell r="A2795">
            <v>9465</v>
          </cell>
          <cell r="B2795">
            <v>49508</v>
          </cell>
          <cell r="D2795" t="str">
            <v xml:space="preserve">DETC MAGISTRAL ULTR LIMON 750X                    </v>
          </cell>
          <cell r="I2795">
            <v>8534.5079999999998</v>
          </cell>
          <cell r="N2795" t="str">
            <v>7506339390384</v>
          </cell>
        </row>
        <row r="2796">
          <cell r="A2796">
            <v>9468</v>
          </cell>
          <cell r="B2796">
            <v>50881</v>
          </cell>
          <cell r="D2796" t="str">
            <v xml:space="preserve">MACO N.GAUCHA 50X                                 </v>
          </cell>
          <cell r="I2796">
            <v>1945.1089999999999</v>
          </cell>
          <cell r="N2796" t="str">
            <v>7790070508812</v>
          </cell>
        </row>
        <row r="2797">
          <cell r="A2797">
            <v>9475</v>
          </cell>
          <cell r="B2797">
            <v>446</v>
          </cell>
          <cell r="D2797" t="str">
            <v xml:space="preserve">FIQU RICREM CREMOSO X KG                          </v>
          </cell>
          <cell r="I2797">
            <v>9776.8140000000003</v>
          </cell>
          <cell r="N2797" t="str">
            <v>2009475000001</v>
          </cell>
        </row>
        <row r="2798">
          <cell r="A2798">
            <v>9478</v>
          </cell>
          <cell r="B2798">
            <v>12731</v>
          </cell>
          <cell r="D2798" t="str">
            <v xml:space="preserve">PAND BAGLEY TRAD C/FRUT 400X                      </v>
          </cell>
          <cell r="I2798">
            <v>5389.9449999999997</v>
          </cell>
          <cell r="N2798" t="str">
            <v>7790040127319</v>
          </cell>
        </row>
        <row r="2799">
          <cell r="A2799">
            <v>9480</v>
          </cell>
          <cell r="B2799" t="str">
            <v xml:space="preserve">Sin Indicar         </v>
          </cell>
          <cell r="D2799" t="str">
            <v xml:space="preserve">INGB INGRESO C.CAMPO ASADO c/v/m x kg             </v>
          </cell>
          <cell r="I2799">
            <v>0</v>
          </cell>
          <cell r="N2799" t="str">
            <v>2009480000000</v>
          </cell>
        </row>
        <row r="2800">
          <cell r="A2800">
            <v>9486</v>
          </cell>
          <cell r="B2800">
            <v>142645154</v>
          </cell>
          <cell r="D2800" t="str">
            <v xml:space="preserve">CHAP L.BOSCA B.NATURE. 750X                       </v>
          </cell>
          <cell r="I2800">
            <v>20847.37</v>
          </cell>
          <cell r="N2800" t="str">
            <v>7791203001453</v>
          </cell>
        </row>
        <row r="2801">
          <cell r="A2801">
            <v>9488</v>
          </cell>
          <cell r="B2801" t="str">
            <v xml:space="preserve">F5301AR             </v>
          </cell>
          <cell r="D2801" t="str">
            <v xml:space="preserve">VINF SEPTIMA EMB S.BLANC. 750X                    </v>
          </cell>
          <cell r="I2801">
            <v>8911.61</v>
          </cell>
          <cell r="N2801" t="str">
            <v>7798078236713</v>
          </cell>
        </row>
        <row r="2802">
          <cell r="A2802">
            <v>9489</v>
          </cell>
          <cell r="B2802" t="str">
            <v xml:space="preserve">F7101A2             </v>
          </cell>
          <cell r="D2802" t="str">
            <v xml:space="preserve">CHAP MARIA COD E.BRUT. 750X                       </v>
          </cell>
          <cell r="I2802">
            <v>12960.01</v>
          </cell>
          <cell r="N2802" t="str">
            <v>7798078235013</v>
          </cell>
        </row>
        <row r="2803">
          <cell r="A2803">
            <v>9491</v>
          </cell>
          <cell r="B2803" t="str">
            <v xml:space="preserve">F3102AR             </v>
          </cell>
          <cell r="D2803" t="str">
            <v xml:space="preserve">VINF SEPTIMA EMB MALBEC 750X                      </v>
          </cell>
          <cell r="I2803">
            <v>8910.0830000000005</v>
          </cell>
          <cell r="N2803" t="str">
            <v>7798078230070</v>
          </cell>
        </row>
        <row r="2804">
          <cell r="A2804">
            <v>9497</v>
          </cell>
          <cell r="B2804" t="str">
            <v xml:space="preserve">F2101A1             </v>
          </cell>
          <cell r="D2804" t="str">
            <v xml:space="preserve">VINF SEPTIMA EMB C.SAUV. 750X                     </v>
          </cell>
          <cell r="I2804">
            <v>8910.0830000000005</v>
          </cell>
          <cell r="N2804" t="str">
            <v>7798078230087</v>
          </cell>
        </row>
        <row r="2805">
          <cell r="A2805">
            <v>9508</v>
          </cell>
          <cell r="B2805">
            <v>68830154</v>
          </cell>
          <cell r="D2805" t="str">
            <v xml:space="preserve">DETC ALA ULT LIMON BOT 500X                       </v>
          </cell>
          <cell r="I2805">
            <v>3017.2950000000001</v>
          </cell>
          <cell r="N2805" t="str">
            <v>7791290000681</v>
          </cell>
        </row>
        <row r="2806">
          <cell r="A2806">
            <v>9520</v>
          </cell>
          <cell r="B2806">
            <v>61044</v>
          </cell>
          <cell r="D2806" t="str">
            <v xml:space="preserve">LAVA AYUDIN CLASICA 1X                            </v>
          </cell>
          <cell r="I2806">
            <v>1809.5650000000001</v>
          </cell>
          <cell r="N2806" t="str">
            <v>7793253004439</v>
          </cell>
        </row>
        <row r="2807">
          <cell r="A2807">
            <v>9521</v>
          </cell>
          <cell r="B2807">
            <v>15210</v>
          </cell>
          <cell r="D2807" t="str">
            <v xml:space="preserve">CARA B.TOFFEES CHOC 80X                           </v>
          </cell>
          <cell r="I2807">
            <v>1899.99</v>
          </cell>
          <cell r="N2807" t="str">
            <v>7790580152109</v>
          </cell>
        </row>
        <row r="2808">
          <cell r="A2808">
            <v>9525</v>
          </cell>
          <cell r="B2808">
            <v>61045</v>
          </cell>
          <cell r="D2808" t="str">
            <v xml:space="preserve">LAVA AYUDIN CLASICA 2X                            </v>
          </cell>
          <cell r="I2808">
            <v>3370.5839999999998</v>
          </cell>
          <cell r="N2808" t="str">
            <v>7793253004446</v>
          </cell>
        </row>
        <row r="2809">
          <cell r="A2809">
            <v>9529</v>
          </cell>
          <cell r="B2809">
            <v>0</v>
          </cell>
          <cell r="D2809" t="str">
            <v xml:space="preserve">FIQU MOZZARI PARMESANO XKG                        </v>
          </cell>
          <cell r="I2809">
            <v>27415.74</v>
          </cell>
          <cell r="N2809" t="str">
            <v xml:space="preserve">0            </v>
          </cell>
        </row>
        <row r="2810">
          <cell r="A2810">
            <v>9561</v>
          </cell>
          <cell r="B2810" t="str">
            <v xml:space="preserve">Sin Indicar         </v>
          </cell>
          <cell r="D2810" t="str">
            <v xml:space="preserve">CAVA E.V. NALGA x KG                              </v>
          </cell>
          <cell r="I2810">
            <v>25609</v>
          </cell>
          <cell r="N2810" t="str">
            <v>2009561000000</v>
          </cell>
        </row>
        <row r="2811">
          <cell r="A2811">
            <v>9563</v>
          </cell>
          <cell r="B2811">
            <v>12589751</v>
          </cell>
          <cell r="D2811" t="str">
            <v xml:space="preserve">CAFI NESCAFE TRADICIONAL 100X                     </v>
          </cell>
          <cell r="I2811">
            <v>8690.4879999999994</v>
          </cell>
          <cell r="N2811" t="str">
            <v>8445291311510</v>
          </cell>
        </row>
        <row r="2812">
          <cell r="A2812">
            <v>9564</v>
          </cell>
          <cell r="B2812">
            <v>9564</v>
          </cell>
          <cell r="D2812" t="str">
            <v xml:space="preserve">INSU CREMA LECH TONUTTI X KG                      </v>
          </cell>
          <cell r="I2812">
            <v>9720.0869999999995</v>
          </cell>
          <cell r="N2812" t="str">
            <v>9564111111112</v>
          </cell>
        </row>
        <row r="2813">
          <cell r="A2813">
            <v>9568</v>
          </cell>
          <cell r="B2813">
            <v>270</v>
          </cell>
          <cell r="D2813" t="str">
            <v xml:space="preserve">DESL LYSOFORM APC LAV 900X                        </v>
          </cell>
          <cell r="I2813">
            <v>4288.7</v>
          </cell>
          <cell r="N2813" t="str">
            <v>7790520016317</v>
          </cell>
        </row>
        <row r="2814">
          <cell r="A2814">
            <v>9582</v>
          </cell>
          <cell r="B2814">
            <v>67578739</v>
          </cell>
          <cell r="D2814" t="str">
            <v xml:space="preserve">DESA REX EFFICIENT SPORT 153X                     </v>
          </cell>
          <cell r="I2814">
            <v>2695.308</v>
          </cell>
          <cell r="N2814" t="str">
            <v>7791293037363</v>
          </cell>
        </row>
        <row r="2815">
          <cell r="A2815">
            <v>9593</v>
          </cell>
          <cell r="B2815">
            <v>387</v>
          </cell>
          <cell r="D2815" t="str">
            <v xml:space="preserve">JABL PALMOLIVE AROMA RELAX 250X                   </v>
          </cell>
          <cell r="I2815">
            <v>4175.28</v>
          </cell>
          <cell r="N2815" t="str">
            <v>7891024117903</v>
          </cell>
        </row>
        <row r="2816">
          <cell r="A2816">
            <v>9595</v>
          </cell>
          <cell r="B2816">
            <v>5593</v>
          </cell>
          <cell r="D2816" t="str">
            <v xml:space="preserve">JABL PALMOLIVE NATUR HID LUM 250X                 </v>
          </cell>
          <cell r="I2816">
            <v>4175.28</v>
          </cell>
          <cell r="N2816" t="str">
            <v>7891024178799</v>
          </cell>
        </row>
        <row r="2817">
          <cell r="A2817">
            <v>9619</v>
          </cell>
          <cell r="B2817" t="str">
            <v xml:space="preserve">H5727700            </v>
          </cell>
          <cell r="D2817" t="str">
            <v xml:space="preserve">ACON ELVIVE COLOR VIVE 200X                       </v>
          </cell>
          <cell r="I2817">
            <v>5817.1710000000003</v>
          </cell>
          <cell r="N2817" t="str">
            <v>7898587761871</v>
          </cell>
        </row>
        <row r="2818">
          <cell r="A2818">
            <v>9629</v>
          </cell>
          <cell r="B2818">
            <v>24968</v>
          </cell>
          <cell r="D2818" t="str">
            <v xml:space="preserve">SIDR 1930 DEMI SEC 750X                           </v>
          </cell>
          <cell r="I2818">
            <v>6439</v>
          </cell>
          <cell r="N2818" t="str">
            <v>7790154000485</v>
          </cell>
        </row>
        <row r="2819">
          <cell r="A2819">
            <v>9630</v>
          </cell>
          <cell r="B2819" t="str">
            <v xml:space="preserve">PT06DP03            </v>
          </cell>
          <cell r="D2819" t="str">
            <v xml:space="preserve">LIML ECOVITA BANIO D/P 500X                       </v>
          </cell>
          <cell r="I2819">
            <v>1437.607</v>
          </cell>
          <cell r="N2819" t="str">
            <v>7798124360355</v>
          </cell>
        </row>
        <row r="2820">
          <cell r="A2820">
            <v>9636</v>
          </cell>
          <cell r="B2820">
            <v>20793</v>
          </cell>
          <cell r="D2820" t="str">
            <v xml:space="preserve">ESPO MORTIMER CUIDADOSA 1X                        </v>
          </cell>
          <cell r="I2820">
            <v>1906.5029999999999</v>
          </cell>
          <cell r="N2820" t="str">
            <v>7793253000370</v>
          </cell>
        </row>
        <row r="2821">
          <cell r="A2821">
            <v>9646</v>
          </cell>
          <cell r="B2821">
            <v>20794</v>
          </cell>
          <cell r="D2821" t="str">
            <v xml:space="preserve">ESPO MORTIMER CUAD ANTIBACT 1X                    </v>
          </cell>
          <cell r="I2821">
            <v>1906.5029999999999</v>
          </cell>
          <cell r="N2821" t="str">
            <v>7793253000363</v>
          </cell>
        </row>
        <row r="2822">
          <cell r="A2822">
            <v>9651</v>
          </cell>
          <cell r="B2822">
            <v>15057</v>
          </cell>
          <cell r="D2822" t="str">
            <v xml:space="preserve">CAFI LA VIRG GRANU EQUI FCO 100X                  </v>
          </cell>
          <cell r="I2822">
            <v>7582.0020000000004</v>
          </cell>
          <cell r="N2822" t="str">
            <v>7790150150542</v>
          </cell>
        </row>
        <row r="2823">
          <cell r="A2823">
            <v>9654</v>
          </cell>
          <cell r="B2823">
            <v>21195</v>
          </cell>
          <cell r="D2823" t="str">
            <v xml:space="preserve">TENE LA VIRGINIA NEGRO 100X                       </v>
          </cell>
          <cell r="I2823">
            <v>3695.8539999999998</v>
          </cell>
          <cell r="N2823" t="str">
            <v>7790150211779</v>
          </cell>
        </row>
        <row r="2824">
          <cell r="A2824">
            <v>9659</v>
          </cell>
          <cell r="B2824">
            <v>7734</v>
          </cell>
          <cell r="D2824" t="str">
            <v xml:space="preserve">JABE VERITAS GLIC FRESC TOT 3X120X                </v>
          </cell>
          <cell r="I2824">
            <v>3781.25</v>
          </cell>
          <cell r="N2824" t="str">
            <v>7791520077292</v>
          </cell>
        </row>
        <row r="2825">
          <cell r="A2825">
            <v>9663</v>
          </cell>
          <cell r="B2825">
            <v>7990</v>
          </cell>
          <cell r="D2825" t="str">
            <v xml:space="preserve">CAFS  LA VIRG SAQUITO 20X5X                       </v>
          </cell>
          <cell r="I2825">
            <v>4914.3190000000004</v>
          </cell>
          <cell r="N2825" t="str">
            <v>7790150696774</v>
          </cell>
        </row>
        <row r="2826">
          <cell r="A2826">
            <v>9666</v>
          </cell>
          <cell r="B2826">
            <v>36</v>
          </cell>
          <cell r="D2826" t="str">
            <v xml:space="preserve">JUGN CITRIC NJA 3X                                </v>
          </cell>
          <cell r="I2826">
            <v>11310</v>
          </cell>
          <cell r="N2826" t="str">
            <v>7798085680264</v>
          </cell>
        </row>
        <row r="2827">
          <cell r="A2827">
            <v>9672</v>
          </cell>
          <cell r="B2827">
            <v>30012</v>
          </cell>
          <cell r="D2827" t="str">
            <v xml:space="preserve">LICO BAILEY S 750X                                </v>
          </cell>
          <cell r="I2827">
            <v>37881.57</v>
          </cell>
          <cell r="N2827" t="str">
            <v>5011013100552</v>
          </cell>
        </row>
        <row r="2828">
          <cell r="A2828">
            <v>9678</v>
          </cell>
          <cell r="B2828">
            <v>1001</v>
          </cell>
          <cell r="D2828" t="str">
            <v xml:space="preserve">GINN HEREDERO 700X                                </v>
          </cell>
          <cell r="I2828">
            <v>16800.919999999998</v>
          </cell>
          <cell r="N2828" t="str">
            <v xml:space="preserve">754697521927 </v>
          </cell>
        </row>
        <row r="2829">
          <cell r="A2829">
            <v>9683</v>
          </cell>
          <cell r="B2829">
            <v>1832</v>
          </cell>
          <cell r="D2829" t="str">
            <v xml:space="preserve">PURE SALSATI PURE 520X                            </v>
          </cell>
          <cell r="I2829">
            <v>1558.3109999999999</v>
          </cell>
          <cell r="N2829" t="str">
            <v>7793360000157</v>
          </cell>
        </row>
        <row r="2830">
          <cell r="A2830">
            <v>9685</v>
          </cell>
          <cell r="B2830">
            <v>20796</v>
          </cell>
          <cell r="D2830" t="str">
            <v xml:space="preserve">ESPO MORTIMER CUAD ABRASIVA 1X                    </v>
          </cell>
          <cell r="I2830">
            <v>1906.5029999999999</v>
          </cell>
          <cell r="N2830" t="str">
            <v>7793253000349</v>
          </cell>
        </row>
        <row r="2831">
          <cell r="A2831">
            <v>9690</v>
          </cell>
          <cell r="B2831">
            <v>4611</v>
          </cell>
          <cell r="D2831" t="str">
            <v xml:space="preserve">BLSA BOLZIP DOB.CIER MED 8X                       </v>
          </cell>
          <cell r="I2831">
            <v>2899.136</v>
          </cell>
          <cell r="N2831" t="str">
            <v>7790900046118</v>
          </cell>
        </row>
        <row r="2832">
          <cell r="A2832">
            <v>9695</v>
          </cell>
          <cell r="B2832">
            <v>25504</v>
          </cell>
          <cell r="D2832" t="str">
            <v xml:space="preserve">TEHI LA VIRGINIA ROJO 20X                         </v>
          </cell>
          <cell r="I2832">
            <v>1991.4459999999999</v>
          </cell>
          <cell r="N2832" t="str">
            <v>7790150255025</v>
          </cell>
        </row>
        <row r="2833">
          <cell r="A2833">
            <v>9697</v>
          </cell>
          <cell r="B2833">
            <v>10108</v>
          </cell>
          <cell r="D2833" t="str">
            <v xml:space="preserve">CAFS LA VIRG SUAVE BAL EST 36X1.7X                </v>
          </cell>
          <cell r="I2833">
            <v>5910.0330000000004</v>
          </cell>
          <cell r="N2833" t="str">
            <v>7790150696286</v>
          </cell>
        </row>
        <row r="2834">
          <cell r="A2834">
            <v>9702</v>
          </cell>
          <cell r="B2834">
            <v>7466</v>
          </cell>
          <cell r="D2834" t="str">
            <v xml:space="preserve">CHOC A.TOFI LECH 55X                              </v>
          </cell>
          <cell r="I2834">
            <v>3999.99</v>
          </cell>
          <cell r="N2834" t="str">
            <v>7790580746612</v>
          </cell>
        </row>
        <row r="2835">
          <cell r="A2835">
            <v>9703</v>
          </cell>
          <cell r="B2835" t="str">
            <v xml:space="preserve">D6SCX6              </v>
          </cell>
          <cell r="D2835" t="str">
            <v xml:space="preserve">INSU RC FILM STR C/MANGO 50CMX                    </v>
          </cell>
          <cell r="I2835">
            <v>14045.28</v>
          </cell>
          <cell r="N2835" t="str">
            <v>9703000000001</v>
          </cell>
        </row>
        <row r="2836">
          <cell r="A2836">
            <v>9704</v>
          </cell>
          <cell r="B2836">
            <v>2170</v>
          </cell>
          <cell r="D2836" t="str">
            <v xml:space="preserve">CARA MENTHOPLUS ACID CZA 1X                       </v>
          </cell>
          <cell r="I2836">
            <v>1099.99</v>
          </cell>
          <cell r="N2836" t="str">
            <v xml:space="preserve">77944405     </v>
          </cell>
        </row>
        <row r="2837">
          <cell r="A2837">
            <v>9705</v>
          </cell>
          <cell r="B2837">
            <v>19000014</v>
          </cell>
          <cell r="D2837" t="str">
            <v xml:space="preserve">PANI VENEZIANA PANCHO 6X                          </v>
          </cell>
          <cell r="I2837">
            <v>1670.337</v>
          </cell>
          <cell r="N2837" t="str">
            <v>7791708001378</v>
          </cell>
        </row>
        <row r="2838">
          <cell r="A2838">
            <v>9706</v>
          </cell>
          <cell r="B2838">
            <v>815</v>
          </cell>
          <cell r="D2838" t="str">
            <v xml:space="preserve">DESA VERITAS ANT ACTIVE 94X                       </v>
          </cell>
          <cell r="I2838">
            <v>4042.6350000000002</v>
          </cell>
          <cell r="N2838" t="str">
            <v>7791520007909</v>
          </cell>
        </row>
        <row r="2839">
          <cell r="A2839">
            <v>9714</v>
          </cell>
          <cell r="B2839">
            <v>31831</v>
          </cell>
          <cell r="D2839" t="str">
            <v xml:space="preserve">FIDO LUCCH.FETTUC 500X                            </v>
          </cell>
          <cell r="I2839">
            <v>2363.89</v>
          </cell>
          <cell r="N2839" t="str">
            <v>7795907000422</v>
          </cell>
        </row>
        <row r="2840">
          <cell r="A2840">
            <v>9715</v>
          </cell>
          <cell r="B2840">
            <v>33632</v>
          </cell>
          <cell r="D2840" t="str">
            <v xml:space="preserve">FIDO LUCCH.BUCATTINI 500X                         </v>
          </cell>
          <cell r="I2840">
            <v>1814.942</v>
          </cell>
          <cell r="N2840" t="str">
            <v>7795907000408</v>
          </cell>
        </row>
        <row r="2841">
          <cell r="A2841">
            <v>9719</v>
          </cell>
          <cell r="B2841" t="str">
            <v xml:space="preserve">VER9719             </v>
          </cell>
          <cell r="D2841" t="str">
            <v xml:space="preserve">VERD ESPARRAGO X MAZO                             </v>
          </cell>
          <cell r="I2841">
            <v>14088.75</v>
          </cell>
          <cell r="N2841" t="str">
            <v>2009719000000</v>
          </cell>
        </row>
        <row r="2842">
          <cell r="A2842">
            <v>9727</v>
          </cell>
          <cell r="B2842">
            <v>5050</v>
          </cell>
          <cell r="D2842" t="str">
            <v xml:space="preserve">LECH ILOLAY DESC EST 400X                         </v>
          </cell>
          <cell r="I2842">
            <v>5324.5889999999999</v>
          </cell>
          <cell r="N2842" t="str">
            <v>7790787208067</v>
          </cell>
        </row>
        <row r="2843">
          <cell r="A2843">
            <v>9730</v>
          </cell>
          <cell r="B2843">
            <v>6401</v>
          </cell>
          <cell r="D2843" t="str">
            <v xml:space="preserve">DLCH MILKAUT REPOSTERO 405X                       </v>
          </cell>
          <cell r="I2843">
            <v>3778.9389999999999</v>
          </cell>
          <cell r="N2843" t="str">
            <v>7794820020241</v>
          </cell>
        </row>
        <row r="2844">
          <cell r="A2844">
            <v>9733</v>
          </cell>
          <cell r="B2844">
            <v>47035</v>
          </cell>
          <cell r="D2844" t="str">
            <v xml:space="preserve">ESP  ALI COND.P/ARR  10X25                        </v>
          </cell>
          <cell r="I2844">
            <v>1151.5329999999999</v>
          </cell>
          <cell r="N2844" t="str">
            <v>7790150470305</v>
          </cell>
        </row>
        <row r="2845">
          <cell r="A2845">
            <v>9738</v>
          </cell>
          <cell r="B2845">
            <v>801897</v>
          </cell>
          <cell r="D2845" t="str">
            <v xml:space="preserve">PAPE HIG.RINDE MAS H/S 4X50X                      </v>
          </cell>
          <cell r="I2845">
            <v>439.69600000000003</v>
          </cell>
          <cell r="N2845" t="str">
            <v>7790250018971</v>
          </cell>
        </row>
        <row r="2846">
          <cell r="A2846">
            <v>9740</v>
          </cell>
          <cell r="B2846">
            <v>1028</v>
          </cell>
          <cell r="D2846" t="str">
            <v xml:space="preserve">INSU ELEGTE TOALLA MANO 300X                      </v>
          </cell>
          <cell r="I2846">
            <v>8202.2759999999998</v>
          </cell>
          <cell r="N2846" t="str">
            <v>7793344904624</v>
          </cell>
        </row>
        <row r="2847">
          <cell r="A2847">
            <v>9743</v>
          </cell>
          <cell r="B2847">
            <v>0</v>
          </cell>
          <cell r="D2847" t="str">
            <v xml:space="preserve">CAVE MEDALLON X KG 3 Arroyos                      </v>
          </cell>
          <cell r="I2847">
            <v>9179</v>
          </cell>
          <cell r="N2847" t="str">
            <v>2009743000000</v>
          </cell>
        </row>
        <row r="2848">
          <cell r="A2848">
            <v>9744</v>
          </cell>
          <cell r="B2848">
            <v>61620</v>
          </cell>
          <cell r="D2848" t="str">
            <v xml:space="preserve">LIML AYUDIN BANO GAT 500X                         </v>
          </cell>
          <cell r="I2848">
            <v>5287.607</v>
          </cell>
          <cell r="N2848" t="str">
            <v>7793253179052</v>
          </cell>
        </row>
        <row r="2849">
          <cell r="A2849">
            <v>9745</v>
          </cell>
          <cell r="B2849" t="str">
            <v xml:space="preserve">PR20                </v>
          </cell>
          <cell r="D2849" t="str">
            <v xml:space="preserve">INSU RC BOLSA TROQ 20X30                          </v>
          </cell>
          <cell r="I2849">
            <v>5914.7820000000002</v>
          </cell>
          <cell r="N2849" t="str">
            <v>9745000000001</v>
          </cell>
        </row>
        <row r="2850">
          <cell r="A2850">
            <v>9748</v>
          </cell>
          <cell r="B2850">
            <v>5000</v>
          </cell>
          <cell r="D2850" t="str">
            <v xml:space="preserve">LECH ILOLAY ENT BOLSA 400X                        </v>
          </cell>
          <cell r="I2850">
            <v>4840.4110000000001</v>
          </cell>
          <cell r="N2850" t="str">
            <v>7790787206155</v>
          </cell>
        </row>
        <row r="2851">
          <cell r="A2851">
            <v>9749</v>
          </cell>
          <cell r="B2851" t="str">
            <v xml:space="preserve">D645                </v>
          </cell>
          <cell r="D2851" t="str">
            <v xml:space="preserve">INSU RC FILM 45MM X 1000M                         </v>
          </cell>
          <cell r="I2851">
            <v>59196.03</v>
          </cell>
          <cell r="N2851" t="str">
            <v>9749000000009</v>
          </cell>
        </row>
        <row r="2852">
          <cell r="A2852">
            <v>9750</v>
          </cell>
          <cell r="B2852">
            <v>22058</v>
          </cell>
          <cell r="D2852" t="str">
            <v xml:space="preserve">DESL PINOLUZ PINO 1,8X                            </v>
          </cell>
          <cell r="I2852">
            <v>4441.9219999999996</v>
          </cell>
          <cell r="N2852" t="str">
            <v>7793253603328</v>
          </cell>
        </row>
        <row r="2853">
          <cell r="A2853">
            <v>9752</v>
          </cell>
          <cell r="B2853" t="str">
            <v xml:space="preserve">PR45                </v>
          </cell>
          <cell r="D2853" t="str">
            <v xml:space="preserve">INSU RC BOLSA TROQ 45X60                          </v>
          </cell>
          <cell r="I2853">
            <v>11829.57</v>
          </cell>
          <cell r="N2853" t="str">
            <v>9752000000009</v>
          </cell>
        </row>
        <row r="2854">
          <cell r="A2854">
            <v>9755</v>
          </cell>
          <cell r="B2854">
            <v>32001</v>
          </cell>
          <cell r="D2854" t="str">
            <v xml:space="preserve">FIDO MATAR AVE MARIA X500                         </v>
          </cell>
          <cell r="I2854">
            <v>1716.586</v>
          </cell>
          <cell r="N2854" t="str">
            <v>7790070320018</v>
          </cell>
        </row>
        <row r="2855">
          <cell r="A2855">
            <v>9759</v>
          </cell>
          <cell r="B2855">
            <v>88254</v>
          </cell>
          <cell r="D2855" t="str">
            <v xml:space="preserve">SHAM PANTENE M.PROV LISO EXT 400X                 </v>
          </cell>
          <cell r="I2855">
            <v>7916.8419999999996</v>
          </cell>
          <cell r="N2855" t="str">
            <v>7506339347371</v>
          </cell>
        </row>
        <row r="2856">
          <cell r="A2856">
            <v>9761</v>
          </cell>
          <cell r="B2856" t="str">
            <v xml:space="preserve">Sin Indicar         </v>
          </cell>
          <cell r="D2856" t="str">
            <v xml:space="preserve">ARR  LA CORRENTINA 5/0 1X                         </v>
          </cell>
          <cell r="I2856">
            <v>1417.9690000000001</v>
          </cell>
          <cell r="N2856" t="str">
            <v>7798122770057</v>
          </cell>
        </row>
        <row r="2857">
          <cell r="A2857">
            <v>9762</v>
          </cell>
          <cell r="B2857" t="str">
            <v xml:space="preserve">Sin Indicar         </v>
          </cell>
          <cell r="D2857" t="str">
            <v xml:space="preserve">ARR  KARA-I BB 1X                                 </v>
          </cell>
          <cell r="I2857">
            <v>1210.605</v>
          </cell>
          <cell r="N2857" t="str">
            <v>7798122770019</v>
          </cell>
        </row>
        <row r="2858">
          <cell r="A2858">
            <v>9763</v>
          </cell>
          <cell r="B2858" t="str">
            <v xml:space="preserve">D26186A             </v>
          </cell>
          <cell r="D2858" t="str">
            <v xml:space="preserve">INSU RC BANDEJA 618 AMAR                          </v>
          </cell>
          <cell r="I2858">
            <v>104.169</v>
          </cell>
          <cell r="N2858" t="str">
            <v>9763111111119</v>
          </cell>
        </row>
        <row r="2859">
          <cell r="A2859">
            <v>9775</v>
          </cell>
          <cell r="B2859">
            <v>7467</v>
          </cell>
          <cell r="D2859" t="str">
            <v xml:space="preserve">CHOC A.TOFI RELL BCO 55X                          </v>
          </cell>
          <cell r="I2859">
            <v>3999.99</v>
          </cell>
          <cell r="N2859" t="str">
            <v>7790580746711</v>
          </cell>
        </row>
        <row r="2860">
          <cell r="A2860">
            <v>9778</v>
          </cell>
          <cell r="B2860">
            <v>2175</v>
          </cell>
          <cell r="D2860" t="str">
            <v xml:space="preserve">FIQU RICREM DANBO X KG                            </v>
          </cell>
          <cell r="I2860">
            <v>13761.97</v>
          </cell>
          <cell r="N2860" t="str">
            <v>2009778000000</v>
          </cell>
        </row>
        <row r="2861">
          <cell r="A2861">
            <v>9779</v>
          </cell>
          <cell r="B2861" t="str">
            <v xml:space="preserve">VER9779             </v>
          </cell>
          <cell r="D2861" t="str">
            <v xml:space="preserve">VERD RUCULA X BLSA 100X                           </v>
          </cell>
          <cell r="I2861">
            <v>1502.8</v>
          </cell>
          <cell r="N2861" t="str">
            <v>2009779000000</v>
          </cell>
        </row>
        <row r="2862">
          <cell r="A2862">
            <v>9780</v>
          </cell>
          <cell r="B2862" t="str">
            <v xml:space="preserve">F8201AR             </v>
          </cell>
          <cell r="D2862" t="str">
            <v xml:space="preserve">VINF SEPTIMA G.RESERV RED BLEND 750X              </v>
          </cell>
          <cell r="I2862">
            <v>32400</v>
          </cell>
          <cell r="N2862" t="str">
            <v>7798078235440</v>
          </cell>
        </row>
        <row r="2863">
          <cell r="A2863">
            <v>9788</v>
          </cell>
          <cell r="B2863" t="str">
            <v xml:space="preserve">CACH1               </v>
          </cell>
          <cell r="D2863" t="str">
            <v xml:space="preserve">VINF CALLIA CHARDONNAY 750X                       </v>
          </cell>
          <cell r="I2863">
            <v>4363.0559999999996</v>
          </cell>
          <cell r="N2863" t="str">
            <v>7798108836708</v>
          </cell>
        </row>
        <row r="2864">
          <cell r="A2864">
            <v>9791</v>
          </cell>
          <cell r="B2864">
            <v>173</v>
          </cell>
          <cell r="D2864" t="str">
            <v xml:space="preserve">VINE E.GASCON BLACK MALBEC EST 750X               </v>
          </cell>
          <cell r="I2864">
            <v>24480</v>
          </cell>
          <cell r="N2864" t="str">
            <v>7790415000834</v>
          </cell>
        </row>
        <row r="2865">
          <cell r="A2865">
            <v>9796</v>
          </cell>
          <cell r="B2865" t="str">
            <v xml:space="preserve">ECM1                </v>
          </cell>
          <cell r="D2865" t="str">
            <v xml:space="preserve">VINF ESPERADO MALBEC 750X                         </v>
          </cell>
          <cell r="I2865">
            <v>4806.75</v>
          </cell>
          <cell r="N2865" t="str">
            <v>7798108833103</v>
          </cell>
        </row>
        <row r="2866">
          <cell r="A2866">
            <v>9797</v>
          </cell>
          <cell r="B2866" t="str">
            <v xml:space="preserve">PR30                </v>
          </cell>
          <cell r="D2866" t="str">
            <v xml:space="preserve">INSU RC BOLSA TROQ 30X40                          </v>
          </cell>
          <cell r="I2866">
            <v>11829.57</v>
          </cell>
          <cell r="N2866" t="str">
            <v>9797000000000</v>
          </cell>
        </row>
        <row r="2867">
          <cell r="A2867">
            <v>9799</v>
          </cell>
          <cell r="B2867" t="str">
            <v xml:space="preserve">CTD1                </v>
          </cell>
          <cell r="D2867" t="str">
            <v xml:space="preserve">VINF CALLIA COS.TARDIA. BCO 750X                  </v>
          </cell>
          <cell r="I2867">
            <v>4067.2469999999998</v>
          </cell>
          <cell r="N2867" t="str">
            <v>7798108836180</v>
          </cell>
        </row>
        <row r="2868">
          <cell r="A2868">
            <v>9800</v>
          </cell>
          <cell r="B2868" t="str">
            <v xml:space="preserve">CEEB1               </v>
          </cell>
          <cell r="D2868" t="str">
            <v xml:space="preserve">CHAP CALLIA E.BRUT. 750X                          </v>
          </cell>
          <cell r="I2868">
            <v>6322.7269999999999</v>
          </cell>
          <cell r="N2868" t="str">
            <v>7798108839778</v>
          </cell>
        </row>
        <row r="2869">
          <cell r="A2869">
            <v>9805</v>
          </cell>
          <cell r="B2869" t="str">
            <v xml:space="preserve">POC1                </v>
          </cell>
          <cell r="D2869" t="str">
            <v xml:space="preserve">VINF PORTILLO C.SAUV. 750X                        </v>
          </cell>
          <cell r="I2869">
            <v>4880.7030000000004</v>
          </cell>
          <cell r="N2869" t="str">
            <v>7798074866235</v>
          </cell>
        </row>
        <row r="2870">
          <cell r="A2870">
            <v>9806</v>
          </cell>
          <cell r="B2870" t="str">
            <v xml:space="preserve">POM1                </v>
          </cell>
          <cell r="D2870" t="str">
            <v xml:space="preserve">VINF PORTILLO MALBEC 750X                         </v>
          </cell>
          <cell r="I2870">
            <v>4880.7030000000004</v>
          </cell>
          <cell r="N2870" t="str">
            <v>7798074866242</v>
          </cell>
        </row>
        <row r="2871">
          <cell r="A2871">
            <v>9807</v>
          </cell>
          <cell r="B2871" t="str">
            <v xml:space="preserve">POME1               </v>
          </cell>
          <cell r="D2871" t="str">
            <v xml:space="preserve">VINF PORTILLO MERLOT 750X                         </v>
          </cell>
          <cell r="I2871">
            <v>4880.7030000000004</v>
          </cell>
          <cell r="N2871" t="str">
            <v>7798074866259</v>
          </cell>
        </row>
        <row r="2872">
          <cell r="A2872">
            <v>9808</v>
          </cell>
          <cell r="B2872" t="str">
            <v xml:space="preserve">POTE1               </v>
          </cell>
          <cell r="D2872" t="str">
            <v xml:space="preserve">VINF PORTILLO TEMPRANILLO 750X                    </v>
          </cell>
          <cell r="I2872">
            <v>4880.7030000000004</v>
          </cell>
          <cell r="N2872" t="str">
            <v>7798074866266</v>
          </cell>
        </row>
        <row r="2873">
          <cell r="A2873">
            <v>9809</v>
          </cell>
          <cell r="B2873" t="str">
            <v xml:space="preserve">POSB1               </v>
          </cell>
          <cell r="D2873" t="str">
            <v xml:space="preserve">VINF PORTILLO S.BLANC. 750X                       </v>
          </cell>
          <cell r="I2873">
            <v>5065.5739999999996</v>
          </cell>
          <cell r="N2873" t="str">
            <v>7798074860226</v>
          </cell>
        </row>
        <row r="2874">
          <cell r="A2874">
            <v>9814</v>
          </cell>
          <cell r="B2874">
            <v>25052</v>
          </cell>
          <cell r="D2874" t="str">
            <v xml:space="preserve">TEHI LA VIRGINIA CHAI 20X                         </v>
          </cell>
          <cell r="I2874">
            <v>1985.8130000000001</v>
          </cell>
          <cell r="N2874" t="str">
            <v>7790150250501</v>
          </cell>
        </row>
        <row r="2875">
          <cell r="A2875">
            <v>9815</v>
          </cell>
          <cell r="B2875" t="str">
            <v xml:space="preserve">D6385               </v>
          </cell>
          <cell r="D2875" t="str">
            <v xml:space="preserve">INSU RC FILM 38MM X 1000M                         </v>
          </cell>
          <cell r="I2875">
            <v>49804.81</v>
          </cell>
          <cell r="N2875" t="str">
            <v>9815000000001</v>
          </cell>
        </row>
        <row r="2876">
          <cell r="A2876">
            <v>9817</v>
          </cell>
          <cell r="B2876">
            <v>4307</v>
          </cell>
          <cell r="D2876" t="str">
            <v xml:space="preserve">VELA LITORAL 3 DIA MED BCO 1X                     </v>
          </cell>
          <cell r="I2876">
            <v>5614.3029999999999</v>
          </cell>
          <cell r="N2876" t="str">
            <v>7798228650154</v>
          </cell>
        </row>
        <row r="2877">
          <cell r="A2877">
            <v>9818</v>
          </cell>
          <cell r="B2877" t="str">
            <v xml:space="preserve">D6SCN               </v>
          </cell>
          <cell r="D2877" t="str">
            <v xml:space="preserve">INSU RC FILM STR C/MANGO NEGRO 1X                 </v>
          </cell>
          <cell r="I2877">
            <v>15736.26</v>
          </cell>
          <cell r="N2877" t="str">
            <v>9818111111116</v>
          </cell>
        </row>
        <row r="2878">
          <cell r="A2878">
            <v>9819</v>
          </cell>
          <cell r="B2878">
            <v>141</v>
          </cell>
          <cell r="D2878" t="str">
            <v xml:space="preserve">DULB DULCOR BAT VAIN S/EST 500X                   </v>
          </cell>
          <cell r="I2878">
            <v>1926.212</v>
          </cell>
          <cell r="N2878" t="str">
            <v>7793046001416</v>
          </cell>
        </row>
        <row r="2879">
          <cell r="A2879">
            <v>9823</v>
          </cell>
          <cell r="B2879">
            <v>98681</v>
          </cell>
          <cell r="D2879" t="str">
            <v xml:space="preserve">ACON PANTENE M.PROV REP.REJUV 400X                </v>
          </cell>
          <cell r="I2879">
            <v>7916.8419999999996</v>
          </cell>
          <cell r="N2879" t="str">
            <v>7506339347678</v>
          </cell>
        </row>
        <row r="2880">
          <cell r="A2880">
            <v>9824</v>
          </cell>
          <cell r="B2880">
            <v>0</v>
          </cell>
          <cell r="D2880" t="str">
            <v xml:space="preserve">CAVA swift ENTRAÑA FINA  x kg                     </v>
          </cell>
          <cell r="I2880">
            <v>22725</v>
          </cell>
          <cell r="N2880" t="str">
            <v>2009824000003</v>
          </cell>
        </row>
        <row r="2881">
          <cell r="A2881">
            <v>9836</v>
          </cell>
          <cell r="B2881">
            <v>701899</v>
          </cell>
          <cell r="D2881" t="str">
            <v xml:space="preserve">ACON PANTENE M.PROV RESTAUR 200X                  </v>
          </cell>
          <cell r="I2881">
            <v>4845.6019999999999</v>
          </cell>
          <cell r="N2881" t="str">
            <v>7506339347258</v>
          </cell>
        </row>
        <row r="2882">
          <cell r="A2882">
            <v>9837</v>
          </cell>
          <cell r="B2882">
            <v>88260</v>
          </cell>
          <cell r="D2882" t="str">
            <v xml:space="preserve">ACON PANTENE LISO INFINITO 200X                   </v>
          </cell>
          <cell r="I2882">
            <v>4845.6019999999999</v>
          </cell>
          <cell r="N2882" t="str">
            <v>7506339347289</v>
          </cell>
        </row>
        <row r="2883">
          <cell r="A2883">
            <v>9838</v>
          </cell>
          <cell r="B2883">
            <v>37901</v>
          </cell>
          <cell r="D2883" t="str">
            <v xml:space="preserve">VINF TRUMPETER RES.ROSE 750X                      </v>
          </cell>
          <cell r="I2883">
            <v>12354</v>
          </cell>
          <cell r="N2883" t="str">
            <v>7790577040990</v>
          </cell>
        </row>
        <row r="2884">
          <cell r="A2884">
            <v>9840</v>
          </cell>
          <cell r="B2884">
            <v>6521</v>
          </cell>
          <cell r="D2884" t="str">
            <v xml:space="preserve">FOCO CANDELA LED CAL 12 W                         </v>
          </cell>
          <cell r="I2884">
            <v>1309.99</v>
          </cell>
          <cell r="N2884" t="str">
            <v>7798347080054</v>
          </cell>
        </row>
        <row r="2885">
          <cell r="A2885">
            <v>9844</v>
          </cell>
          <cell r="B2885">
            <v>23009</v>
          </cell>
          <cell r="D2885" t="str">
            <v xml:space="preserve">CERV GROLSCH LATA 473X                            </v>
          </cell>
          <cell r="I2885">
            <v>3599.9960000000001</v>
          </cell>
          <cell r="N2885" t="str">
            <v>7795697000213</v>
          </cell>
        </row>
        <row r="2886">
          <cell r="A2886">
            <v>9860</v>
          </cell>
          <cell r="B2886">
            <v>19000429</v>
          </cell>
          <cell r="D2886" t="str">
            <v xml:space="preserve">TOST CORMILLOT C/SALV 200X                        </v>
          </cell>
          <cell r="I2886">
            <v>2097.4349999999999</v>
          </cell>
          <cell r="N2886" t="str">
            <v>7791708617364</v>
          </cell>
        </row>
        <row r="2887">
          <cell r="A2887">
            <v>9865</v>
          </cell>
          <cell r="B2887">
            <v>169</v>
          </cell>
          <cell r="D2887" t="str">
            <v xml:space="preserve">CERA BLEM EXPR FLORAL D/P 450X                    </v>
          </cell>
          <cell r="I2887">
            <v>9214.125</v>
          </cell>
          <cell r="N2887" t="str">
            <v>7790520988997</v>
          </cell>
        </row>
        <row r="2888">
          <cell r="A2888">
            <v>9867</v>
          </cell>
          <cell r="B2888">
            <v>841</v>
          </cell>
          <cell r="D2888" t="str">
            <v xml:space="preserve">INST RAID ESPIRAL 12X                             </v>
          </cell>
          <cell r="I2888">
            <v>3295.7750000000001</v>
          </cell>
          <cell r="N2888" t="str">
            <v>7790520984487</v>
          </cell>
        </row>
        <row r="2889">
          <cell r="A2889">
            <v>9874</v>
          </cell>
          <cell r="B2889">
            <v>11094</v>
          </cell>
          <cell r="D2889" t="str">
            <v xml:space="preserve">CERV SANTA FE LAT 473X                            </v>
          </cell>
          <cell r="I2889">
            <v>2525.0079999999998</v>
          </cell>
          <cell r="N2889" t="str">
            <v>7793147570286</v>
          </cell>
        </row>
        <row r="2890">
          <cell r="A2890">
            <v>9880</v>
          </cell>
          <cell r="B2890">
            <v>13357</v>
          </cell>
          <cell r="D2890" t="str">
            <v xml:space="preserve">ALFA AGUILA MINI TORT BCO x69                     </v>
          </cell>
          <cell r="I2890">
            <v>1938.99</v>
          </cell>
          <cell r="N2890" t="str">
            <v>7790040133372</v>
          </cell>
        </row>
        <row r="2891">
          <cell r="A2891">
            <v>9881</v>
          </cell>
          <cell r="B2891">
            <v>58042</v>
          </cell>
          <cell r="D2891" t="str">
            <v xml:space="preserve">SALS LA VIRG BLANCA 40X                           </v>
          </cell>
          <cell r="I2891">
            <v>1383.6469999999999</v>
          </cell>
          <cell r="N2891" t="str">
            <v>7790150067062</v>
          </cell>
        </row>
        <row r="2892">
          <cell r="A2892">
            <v>9882</v>
          </cell>
          <cell r="B2892">
            <v>1042</v>
          </cell>
          <cell r="D2892" t="str">
            <v xml:space="preserve">CARA A.HOLANDA 1X                                 </v>
          </cell>
          <cell r="I2892">
            <v>612.67700000000002</v>
          </cell>
          <cell r="N2892" t="str">
            <v>7790580104207</v>
          </cell>
        </row>
        <row r="2893">
          <cell r="A2893">
            <v>9894</v>
          </cell>
          <cell r="B2893">
            <v>25646</v>
          </cell>
          <cell r="D2893" t="str">
            <v xml:space="preserve">GAS  PDT POM S/AZUC 500X                          </v>
          </cell>
          <cell r="I2893">
            <v>1201.08</v>
          </cell>
          <cell r="N2893" t="str">
            <v>7791813080022</v>
          </cell>
        </row>
        <row r="2894">
          <cell r="A2894">
            <v>9897</v>
          </cell>
          <cell r="B2894">
            <v>30425</v>
          </cell>
          <cell r="D2894" t="str">
            <v xml:space="preserve">DULV CUMANA CEREZA (3.1)KGX                       </v>
          </cell>
          <cell r="I2894">
            <v>15029.47</v>
          </cell>
          <cell r="N2894" t="str">
            <v>2009897000009</v>
          </cell>
        </row>
        <row r="2895">
          <cell r="A2895">
            <v>9899</v>
          </cell>
          <cell r="B2895">
            <v>13655</v>
          </cell>
          <cell r="D2895" t="str">
            <v xml:space="preserve">ESP  CAMPAGNOLA OREGANO 23X                       </v>
          </cell>
          <cell r="I2895">
            <v>1691.8140000000001</v>
          </cell>
          <cell r="N2895" t="str">
            <v>7793360125331</v>
          </cell>
        </row>
        <row r="2896">
          <cell r="A2896">
            <v>9907</v>
          </cell>
          <cell r="B2896">
            <v>12502</v>
          </cell>
          <cell r="D2896" t="str">
            <v xml:space="preserve">COP SALADIX SNACK BARBACOA X95                    </v>
          </cell>
          <cell r="I2896">
            <v>2262.1799999999998</v>
          </cell>
          <cell r="N2896" t="str">
            <v>7790040108721</v>
          </cell>
        </row>
        <row r="2897">
          <cell r="A2897">
            <v>9909</v>
          </cell>
          <cell r="B2897">
            <v>12506</v>
          </cell>
          <cell r="D2897" t="str">
            <v xml:space="preserve">COP SALADIX SNACK CHEDDAR X95                     </v>
          </cell>
          <cell r="I2897">
            <v>2262.1799999999998</v>
          </cell>
          <cell r="N2897" t="str">
            <v>7790040108714</v>
          </cell>
        </row>
        <row r="2898">
          <cell r="A2898">
            <v>9910</v>
          </cell>
          <cell r="B2898">
            <v>221</v>
          </cell>
          <cell r="D2898" t="str">
            <v xml:space="preserve">DULB DULCOR BAT.CHOC S/EST 500X                   </v>
          </cell>
          <cell r="I2898">
            <v>1928.09</v>
          </cell>
          <cell r="N2898" t="str">
            <v>7793046002215</v>
          </cell>
        </row>
        <row r="2899">
          <cell r="A2899">
            <v>9911</v>
          </cell>
          <cell r="B2899">
            <v>414</v>
          </cell>
          <cell r="D2899" t="str">
            <v xml:space="preserve">DULM DULCOR MEMB S/EST 500X                       </v>
          </cell>
          <cell r="I2899">
            <v>2401.5239999999999</v>
          </cell>
          <cell r="N2899" t="str">
            <v>7793046004141</v>
          </cell>
        </row>
        <row r="2900">
          <cell r="A2900">
            <v>9918</v>
          </cell>
          <cell r="B2900">
            <v>5065</v>
          </cell>
          <cell r="D2900" t="str">
            <v xml:space="preserve">ALFA SHOT PASTA MANI 44X                          </v>
          </cell>
          <cell r="I2900">
            <v>1299.99</v>
          </cell>
          <cell r="N2900" t="str">
            <v>7622202304705</v>
          </cell>
        </row>
        <row r="2901">
          <cell r="A2901">
            <v>9919</v>
          </cell>
          <cell r="B2901">
            <v>12498</v>
          </cell>
          <cell r="D2901" t="str">
            <v xml:space="preserve">COP SALADIX SNACK ORIG 95                         </v>
          </cell>
          <cell r="I2901">
            <v>2262.1799999999998</v>
          </cell>
          <cell r="N2901" t="str">
            <v>7790040108707</v>
          </cell>
        </row>
        <row r="2902">
          <cell r="A2902">
            <v>9953</v>
          </cell>
          <cell r="B2902">
            <v>15221</v>
          </cell>
          <cell r="D2902" t="str">
            <v xml:space="preserve">CARA A.MOGUL ANILLOS 80X                          </v>
          </cell>
          <cell r="I2902">
            <v>2049.9899999999998</v>
          </cell>
          <cell r="N2902" t="str">
            <v>7790580152215</v>
          </cell>
        </row>
        <row r="2903">
          <cell r="A2903">
            <v>9960</v>
          </cell>
          <cell r="B2903">
            <v>346</v>
          </cell>
          <cell r="D2903" t="str">
            <v xml:space="preserve">PILA ENER.E 92 MAX AAA 4X                         </v>
          </cell>
          <cell r="I2903">
            <v>9226.5499999999993</v>
          </cell>
          <cell r="N2903" t="str">
            <v>8888021901641</v>
          </cell>
        </row>
        <row r="2904">
          <cell r="A2904">
            <v>9978</v>
          </cell>
          <cell r="B2904">
            <v>73318</v>
          </cell>
          <cell r="D2904" t="str">
            <v xml:space="preserve">ACEI VANOLI VDE RELL D/P 300X                     </v>
          </cell>
          <cell r="I2904">
            <v>2994.7739999999999</v>
          </cell>
          <cell r="N2904" t="str">
            <v>7790127000337</v>
          </cell>
        </row>
        <row r="2905">
          <cell r="A2905">
            <v>9979</v>
          </cell>
          <cell r="B2905">
            <v>72522</v>
          </cell>
          <cell r="D2905" t="str">
            <v xml:space="preserve">ACEI LA SIERRITA VDE FCO 200X                     </v>
          </cell>
          <cell r="I2905">
            <v>2758.3380000000002</v>
          </cell>
          <cell r="N2905" t="str">
            <v>7790127000191</v>
          </cell>
        </row>
        <row r="2906">
          <cell r="A2906">
            <v>9987</v>
          </cell>
          <cell r="B2906">
            <v>804205</v>
          </cell>
          <cell r="D2906" t="str">
            <v xml:space="preserve">PABB BABYSEC ULT TANGA MED 48X                    </v>
          </cell>
          <cell r="I2906">
            <v>11342.62</v>
          </cell>
          <cell r="N2906" t="str">
            <v>7790250044499</v>
          </cell>
        </row>
        <row r="2907">
          <cell r="A2907">
            <v>10008</v>
          </cell>
          <cell r="B2907">
            <v>44019</v>
          </cell>
          <cell r="D2907" t="str">
            <v xml:space="preserve">SOPA ALI CREMA ZAP 73X                            </v>
          </cell>
          <cell r="I2907">
            <v>1519.2819999999999</v>
          </cell>
          <cell r="N2907" t="str">
            <v>7790150441572</v>
          </cell>
        </row>
        <row r="2908">
          <cell r="A2908">
            <v>10009</v>
          </cell>
          <cell r="B2908">
            <v>62118</v>
          </cell>
          <cell r="D2908" t="str">
            <v xml:space="preserve">FIDO GIACOMO VERD VIT E 250X                      </v>
          </cell>
          <cell r="I2908">
            <v>3236.5990000000002</v>
          </cell>
          <cell r="N2908" t="str">
            <v>7792390620144</v>
          </cell>
        </row>
        <row r="2909">
          <cell r="A2909">
            <v>10012</v>
          </cell>
          <cell r="B2909">
            <v>15025</v>
          </cell>
          <cell r="D2909" t="str">
            <v xml:space="preserve">CAFI LA VIRG SELEC EQUIL FCO 170X                 </v>
          </cell>
          <cell r="I2909">
            <v>12466.86</v>
          </cell>
          <cell r="N2909" t="str">
            <v>7790150150351</v>
          </cell>
        </row>
        <row r="2910">
          <cell r="A2910">
            <v>10013</v>
          </cell>
          <cell r="B2910">
            <v>32106</v>
          </cell>
          <cell r="D2910" t="str">
            <v xml:space="preserve">TEHI LA VIRGINIA TILO MANZ CEDR MC 25X            </v>
          </cell>
          <cell r="I2910">
            <v>2239.268</v>
          </cell>
          <cell r="N2910" t="str">
            <v>7790150696262</v>
          </cell>
        </row>
        <row r="2911">
          <cell r="A2911">
            <v>10014</v>
          </cell>
          <cell r="B2911">
            <v>23117</v>
          </cell>
          <cell r="D2911" t="str">
            <v xml:space="preserve">TENE VIRGIN ISLANDS 25X                           </v>
          </cell>
          <cell r="I2911">
            <v>2054.3969999999999</v>
          </cell>
          <cell r="N2911" t="str">
            <v>7790150015797</v>
          </cell>
        </row>
        <row r="2912">
          <cell r="A2912">
            <v>10017</v>
          </cell>
          <cell r="B2912">
            <v>65838</v>
          </cell>
          <cell r="D2912" t="str">
            <v xml:space="preserve">SHAM PANTENE M.PROV RESTAUR 200X                  </v>
          </cell>
          <cell r="I2912">
            <v>8541.1479999999992</v>
          </cell>
          <cell r="N2912" t="str">
            <v>7506339347590</v>
          </cell>
        </row>
        <row r="2913">
          <cell r="A2913">
            <v>10057</v>
          </cell>
          <cell r="B2913" t="str">
            <v xml:space="preserve">Sin indicar         </v>
          </cell>
          <cell r="D2913" t="str">
            <v xml:space="preserve">ENV  ENVASE BOTELLO IVESS X20 RET                 </v>
          </cell>
          <cell r="I2913">
            <v>14000.45</v>
          </cell>
          <cell r="N2913" t="str">
            <v xml:space="preserve">100570000001 </v>
          </cell>
        </row>
        <row r="2914">
          <cell r="A2914">
            <v>10071</v>
          </cell>
          <cell r="B2914">
            <v>4629</v>
          </cell>
          <cell r="D2914" t="str">
            <v xml:space="preserve">INCO BOLZIP POTE CONT CUAD GDE 2X1.3X             </v>
          </cell>
          <cell r="I2914">
            <v>9440.3230000000003</v>
          </cell>
          <cell r="N2914" t="str">
            <v>7790900046293</v>
          </cell>
        </row>
        <row r="2915">
          <cell r="A2915">
            <v>10087</v>
          </cell>
          <cell r="B2915" t="str">
            <v xml:space="preserve">1042-15             </v>
          </cell>
          <cell r="D2915" t="str">
            <v xml:space="preserve">FIDO S. PAMPEANO TIRAB 500X                       </v>
          </cell>
          <cell r="I2915">
            <v>855</v>
          </cell>
          <cell r="N2915" t="str">
            <v>7798031151046</v>
          </cell>
        </row>
        <row r="2916">
          <cell r="A2916">
            <v>10088</v>
          </cell>
          <cell r="B2916">
            <v>2423</v>
          </cell>
          <cell r="D2916" t="str">
            <v xml:space="preserve">FIDO S. PAMPEANO MONOS 500X                       </v>
          </cell>
          <cell r="I2916">
            <v>1230</v>
          </cell>
          <cell r="N2916" t="str">
            <v>7798031150988</v>
          </cell>
        </row>
        <row r="2917">
          <cell r="A2917">
            <v>10099</v>
          </cell>
          <cell r="B2917">
            <v>13017</v>
          </cell>
          <cell r="D2917" t="str">
            <v xml:space="preserve">CHOC COFLER BLOCK 170X                            </v>
          </cell>
          <cell r="I2917">
            <v>10199.99</v>
          </cell>
          <cell r="N2917" t="str">
            <v>7790580105013</v>
          </cell>
        </row>
        <row r="2918">
          <cell r="A2918">
            <v>10100</v>
          </cell>
          <cell r="B2918">
            <v>5671</v>
          </cell>
          <cell r="D2918" t="str">
            <v xml:space="preserve">TOMA ARCOR CUBET 400X                             </v>
          </cell>
          <cell r="I2918">
            <v>1864.2090000000001</v>
          </cell>
          <cell r="N2918" t="str">
            <v>7790580567101</v>
          </cell>
        </row>
        <row r="2919">
          <cell r="A2919">
            <v>10101</v>
          </cell>
          <cell r="B2919">
            <v>26082</v>
          </cell>
          <cell r="D2919" t="str">
            <v xml:space="preserve">MACO LITORAL SIN SOBRE 25X                        </v>
          </cell>
          <cell r="I2919">
            <v>1301.242</v>
          </cell>
          <cell r="N2919" t="str">
            <v>7790150696217</v>
          </cell>
        </row>
        <row r="2920">
          <cell r="A2920">
            <v>10102</v>
          </cell>
          <cell r="B2920">
            <v>26066</v>
          </cell>
          <cell r="D2920" t="str">
            <v xml:space="preserve">MACO LITORAL S/SOBRE ENV 50X                      </v>
          </cell>
          <cell r="I2920">
            <v>2644.3119999999999</v>
          </cell>
          <cell r="N2920" t="str">
            <v>7790150260647</v>
          </cell>
        </row>
        <row r="2921">
          <cell r="A2921">
            <v>10110</v>
          </cell>
          <cell r="B2921">
            <v>652</v>
          </cell>
          <cell r="D2921" t="str">
            <v xml:space="preserve">QUIL VANISH M/USO D/P 400X                        </v>
          </cell>
          <cell r="I2921">
            <v>1922.441</v>
          </cell>
          <cell r="N2921" t="str">
            <v>7791130002240</v>
          </cell>
        </row>
        <row r="2922">
          <cell r="A2922">
            <v>10116</v>
          </cell>
          <cell r="B2922">
            <v>15224</v>
          </cell>
          <cell r="D2922" t="str">
            <v xml:space="preserve">CARA A.MOGUL JELLY BUTT 80X                       </v>
          </cell>
          <cell r="I2922">
            <v>2049.9899999999998</v>
          </cell>
          <cell r="N2922" t="str">
            <v>7790580152246</v>
          </cell>
        </row>
        <row r="2923">
          <cell r="A2923">
            <v>10123</v>
          </cell>
          <cell r="B2923" t="str">
            <v xml:space="preserve">262/12              </v>
          </cell>
          <cell r="D2923" t="str">
            <v xml:space="preserve">FIDO S. PAMPEANO DEDALES 500X                     </v>
          </cell>
          <cell r="I2923">
            <v>855</v>
          </cell>
          <cell r="N2923" t="str">
            <v>7798031151084</v>
          </cell>
        </row>
        <row r="2924">
          <cell r="A2924">
            <v>10145</v>
          </cell>
          <cell r="B2924">
            <v>927058</v>
          </cell>
          <cell r="D2924" t="str">
            <v xml:space="preserve">ADER CASALTA CHIMI 300X                           </v>
          </cell>
          <cell r="I2924">
            <v>2807.27</v>
          </cell>
          <cell r="N2924" t="str">
            <v>7790139100582</v>
          </cell>
        </row>
        <row r="2925">
          <cell r="A2925">
            <v>10150</v>
          </cell>
          <cell r="B2925">
            <v>1132</v>
          </cell>
          <cell r="D2925" t="str">
            <v xml:space="preserve">JUGP CLIGHT STEVIA MZNA  SOB 1X                   </v>
          </cell>
          <cell r="I2925">
            <v>488.82400000000001</v>
          </cell>
          <cell r="N2925" t="str">
            <v>7622300872922</v>
          </cell>
        </row>
        <row r="2926">
          <cell r="A2926">
            <v>10157</v>
          </cell>
          <cell r="B2926">
            <v>10454</v>
          </cell>
          <cell r="D2926" t="str">
            <v xml:space="preserve">CONP CARACAS ANCHOAS E/A 170X                     </v>
          </cell>
          <cell r="I2926">
            <v>14088.63</v>
          </cell>
          <cell r="N2926" t="str">
            <v>7790645003421</v>
          </cell>
        </row>
        <row r="2927">
          <cell r="A2927">
            <v>10179</v>
          </cell>
          <cell r="B2927" t="str">
            <v xml:space="preserve">FA-12               </v>
          </cell>
          <cell r="D2927" t="str">
            <v xml:space="preserve">DEAR SAPHIRUS AUT REP VAIN 185X                   </v>
          </cell>
          <cell r="I2927">
            <v>5102.6670000000004</v>
          </cell>
          <cell r="N2927" t="str">
            <v>7798184680325</v>
          </cell>
        </row>
        <row r="2928">
          <cell r="A2928">
            <v>10184</v>
          </cell>
          <cell r="B2928">
            <v>28201</v>
          </cell>
          <cell r="D2928" t="str">
            <v xml:space="preserve">VINF S.FELIPE MALBEC 750X                         </v>
          </cell>
          <cell r="I2928">
            <v>4784.9930000000004</v>
          </cell>
          <cell r="N2928" t="str">
            <v>7790577039635</v>
          </cell>
        </row>
        <row r="2929">
          <cell r="A2929">
            <v>10185</v>
          </cell>
          <cell r="B2929">
            <v>28301</v>
          </cell>
          <cell r="D2929" t="str">
            <v xml:space="preserve">VINF S.FELIPE C.SAUV. 750X                        </v>
          </cell>
          <cell r="I2929">
            <v>4784.9930000000004</v>
          </cell>
          <cell r="N2929" t="str">
            <v>7790577039666</v>
          </cell>
        </row>
        <row r="2930">
          <cell r="A2930">
            <v>10190</v>
          </cell>
          <cell r="B2930">
            <v>8518</v>
          </cell>
          <cell r="D2930" t="str">
            <v xml:space="preserve">ALFA FANTOCHE TRIP CHOC 1X                        </v>
          </cell>
          <cell r="I2930">
            <v>1008.99</v>
          </cell>
          <cell r="N2930" t="str">
            <v xml:space="preserve">77991577     </v>
          </cell>
        </row>
        <row r="2931">
          <cell r="A2931">
            <v>10191</v>
          </cell>
          <cell r="B2931">
            <v>8517</v>
          </cell>
          <cell r="D2931" t="str">
            <v xml:space="preserve">ALFA FANTOCHE TRIP BCO 1X                         </v>
          </cell>
          <cell r="I2931">
            <v>1008.99</v>
          </cell>
          <cell r="N2931" t="str">
            <v xml:space="preserve">77991584     </v>
          </cell>
        </row>
        <row r="2932">
          <cell r="A2932">
            <v>10194</v>
          </cell>
          <cell r="B2932">
            <v>8523</v>
          </cell>
          <cell r="D2932" t="str">
            <v xml:space="preserve">ALFA FANTOCHE SIMPLE NIGHT CHOC 1X                </v>
          </cell>
          <cell r="I2932">
            <v>774.71</v>
          </cell>
          <cell r="N2932" t="str">
            <v>7791672002067</v>
          </cell>
        </row>
        <row r="2933">
          <cell r="A2933">
            <v>10195</v>
          </cell>
          <cell r="B2933">
            <v>8524</v>
          </cell>
          <cell r="D2933" t="str">
            <v xml:space="preserve">ALFA FANTOCHE SIMPLE DAY BCO 1X                   </v>
          </cell>
          <cell r="I2933">
            <v>774.71</v>
          </cell>
          <cell r="N2933" t="str">
            <v>7791672002074</v>
          </cell>
        </row>
        <row r="2934">
          <cell r="A2934">
            <v>10208</v>
          </cell>
          <cell r="B2934">
            <v>0</v>
          </cell>
          <cell r="D2934" t="str">
            <v xml:space="preserve">INSU CASTILLO PIMENTON DULCE 1X                   </v>
          </cell>
          <cell r="I2934">
            <v>64275.199999999997</v>
          </cell>
          <cell r="N2934" t="str">
            <v>1020811111114</v>
          </cell>
        </row>
        <row r="2935">
          <cell r="A2935">
            <v>10210</v>
          </cell>
          <cell r="B2935" t="str">
            <v xml:space="preserve">FA-48               </v>
          </cell>
          <cell r="D2935" t="str">
            <v xml:space="preserve">DEAR SAPHIRUS AUT REP BEBE 185X                   </v>
          </cell>
          <cell r="I2935">
            <v>5102.6670000000004</v>
          </cell>
          <cell r="N2935" t="str">
            <v>7798184680684</v>
          </cell>
        </row>
        <row r="2936">
          <cell r="A2936">
            <v>10213</v>
          </cell>
          <cell r="B2936" t="str">
            <v xml:space="preserve">AP0398              </v>
          </cell>
          <cell r="D2936" t="str">
            <v xml:space="preserve">DETC ZORRO ULTRA NJA-JENJIB 500X                  </v>
          </cell>
          <cell r="I2936">
            <v>1812.155</v>
          </cell>
          <cell r="N2936" t="str">
            <v>7790990494165</v>
          </cell>
        </row>
        <row r="2937">
          <cell r="A2937">
            <v>10215</v>
          </cell>
          <cell r="B2937" t="str">
            <v xml:space="preserve">1044-15             </v>
          </cell>
          <cell r="D2937" t="str">
            <v xml:space="preserve">FIDO S. PAMPEANO CODOS 500X                       </v>
          </cell>
          <cell r="I2937">
            <v>855</v>
          </cell>
          <cell r="N2937" t="str">
            <v>7798031151060</v>
          </cell>
        </row>
        <row r="2938">
          <cell r="A2938">
            <v>10222</v>
          </cell>
          <cell r="B2938">
            <v>13146</v>
          </cell>
          <cell r="D2938" t="str">
            <v xml:space="preserve">MERM L CAMP.ARANDANO 454X                         </v>
          </cell>
          <cell r="I2938">
            <v>5720.1440000000002</v>
          </cell>
          <cell r="N2938" t="str">
            <v>7793360806308</v>
          </cell>
        </row>
        <row r="2939">
          <cell r="A2939">
            <v>10227</v>
          </cell>
          <cell r="B2939" t="str">
            <v xml:space="preserve">ACE0151             </v>
          </cell>
          <cell r="D2939" t="str">
            <v xml:space="preserve">ACGI PUREZA GIR 1.5X                              </v>
          </cell>
          <cell r="I2939">
            <v>6429.6279999999997</v>
          </cell>
          <cell r="N2939" t="str">
            <v>7792180137944</v>
          </cell>
        </row>
        <row r="2940">
          <cell r="A2940">
            <v>10230</v>
          </cell>
          <cell r="B2940">
            <v>52551</v>
          </cell>
          <cell r="D2940" t="str">
            <v xml:space="preserve">WHIM JAMESON BLACK BARREL 700X                    </v>
          </cell>
          <cell r="I2940">
            <v>68807.64</v>
          </cell>
          <cell r="N2940" t="str">
            <v>5011007025083</v>
          </cell>
        </row>
        <row r="2941">
          <cell r="A2941">
            <v>10232</v>
          </cell>
          <cell r="B2941">
            <v>12464177</v>
          </cell>
          <cell r="D2941" t="str">
            <v xml:space="preserve">CHOC N.SUFLAIR DUO 110X                           </v>
          </cell>
          <cell r="I2941">
            <v>5112.7640000000001</v>
          </cell>
          <cell r="N2941" t="str">
            <v>7891000107829</v>
          </cell>
        </row>
        <row r="2942">
          <cell r="A2942">
            <v>10236</v>
          </cell>
          <cell r="B2942">
            <v>12377</v>
          </cell>
          <cell r="D2942" t="str">
            <v xml:space="preserve">VINF E.BUSTOS C.SAUV. 750X                        </v>
          </cell>
          <cell r="I2942">
            <v>5413.1379999999999</v>
          </cell>
          <cell r="N2942" t="str">
            <v>7798141877379</v>
          </cell>
        </row>
        <row r="2943">
          <cell r="A2943">
            <v>10240</v>
          </cell>
          <cell r="B2943">
            <v>13546</v>
          </cell>
          <cell r="D2943" t="str">
            <v xml:space="preserve">MAYO BC D/P 250X                                  </v>
          </cell>
          <cell r="I2943">
            <v>1491.816</v>
          </cell>
          <cell r="N2943" t="str">
            <v>7793360674204</v>
          </cell>
        </row>
        <row r="2944">
          <cell r="A2944">
            <v>10241</v>
          </cell>
          <cell r="B2944">
            <v>13545</v>
          </cell>
          <cell r="D2944" t="str">
            <v xml:space="preserve">MAYO BC D/P 500X                                  </v>
          </cell>
          <cell r="I2944">
            <v>2774.3209999999999</v>
          </cell>
          <cell r="N2944" t="str">
            <v>7793360674105</v>
          </cell>
        </row>
        <row r="2945">
          <cell r="A2945">
            <v>10244</v>
          </cell>
          <cell r="B2945">
            <v>9464</v>
          </cell>
          <cell r="D2945" t="str">
            <v xml:space="preserve">GALS B.CRIOLLITAS S/SAL 507X                      </v>
          </cell>
          <cell r="I2945">
            <v>2980.5630000000001</v>
          </cell>
          <cell r="N2945" t="str">
            <v>7790040946408</v>
          </cell>
        </row>
        <row r="2946">
          <cell r="A2946">
            <v>10245</v>
          </cell>
          <cell r="B2946">
            <v>9463</v>
          </cell>
          <cell r="D2946" t="str">
            <v xml:space="preserve">GALS B.CRIOLLITAS S/SAL 169X                      </v>
          </cell>
          <cell r="I2946">
            <v>1130.5630000000001</v>
          </cell>
          <cell r="N2946" t="str">
            <v>7790040946309</v>
          </cell>
        </row>
        <row r="2947">
          <cell r="A2947">
            <v>10246</v>
          </cell>
          <cell r="B2947">
            <v>9461</v>
          </cell>
          <cell r="D2947" t="str">
            <v xml:space="preserve">GALS B.CRIOLLITAS MAS 169X                        </v>
          </cell>
          <cell r="I2947">
            <v>1233.329</v>
          </cell>
          <cell r="N2947" t="str">
            <v>7790040946101</v>
          </cell>
        </row>
        <row r="2948">
          <cell r="A2948">
            <v>10247</v>
          </cell>
          <cell r="B2948">
            <v>9462</v>
          </cell>
          <cell r="D2948" t="str">
            <v xml:space="preserve">GALS B.CRIOLLITAS MAS 507X                        </v>
          </cell>
          <cell r="I2948">
            <v>3179.259</v>
          </cell>
          <cell r="N2948" t="str">
            <v>7790040946200</v>
          </cell>
        </row>
        <row r="2949">
          <cell r="A2949">
            <v>10250</v>
          </cell>
          <cell r="B2949" t="str">
            <v xml:space="preserve">Sin Indicar         </v>
          </cell>
          <cell r="D2949" t="str">
            <v xml:space="preserve">FIES CANASTA NAVIDENA 1X                          </v>
          </cell>
          <cell r="I2949">
            <v>11990</v>
          </cell>
          <cell r="N2949" t="str">
            <v xml:space="preserve">10250112     </v>
          </cell>
        </row>
        <row r="2950">
          <cell r="A2950">
            <v>10251</v>
          </cell>
          <cell r="B2950">
            <v>12464249</v>
          </cell>
          <cell r="D2950" t="str">
            <v xml:space="preserve">CHOC N.SUFLAIR LECHE 110X                         </v>
          </cell>
          <cell r="I2950">
            <v>5112.7640000000001</v>
          </cell>
          <cell r="N2950" t="str">
            <v>7891000107768</v>
          </cell>
        </row>
        <row r="2951">
          <cell r="A2951">
            <v>10252</v>
          </cell>
          <cell r="B2951">
            <v>4624</v>
          </cell>
          <cell r="D2951" t="str">
            <v xml:space="preserve">INCO BOLZIP POTE HERMET VIAJE 1X                  </v>
          </cell>
          <cell r="I2951">
            <v>9744.5470000000005</v>
          </cell>
          <cell r="N2951" t="str">
            <v>7790900046248</v>
          </cell>
        </row>
        <row r="2952">
          <cell r="A2952">
            <v>10268</v>
          </cell>
          <cell r="B2952">
            <v>12342686</v>
          </cell>
          <cell r="D2952" t="str">
            <v xml:space="preserve">CHOC KIT KAT 4 FINGER LECH 41.5X                  </v>
          </cell>
          <cell r="I2952">
            <v>2178.4720000000002</v>
          </cell>
          <cell r="N2952" t="str">
            <v>7891000102107</v>
          </cell>
        </row>
        <row r="2953">
          <cell r="A2953">
            <v>10269</v>
          </cell>
          <cell r="B2953">
            <v>19000406</v>
          </cell>
          <cell r="D2953" t="str">
            <v xml:space="preserve">GRIS VENEZIANA ZIGRIN BCO 180X                    </v>
          </cell>
          <cell r="I2953">
            <v>1579.9939999999999</v>
          </cell>
          <cell r="N2953" t="str">
            <v>7791708001408</v>
          </cell>
        </row>
        <row r="2954">
          <cell r="A2954">
            <v>10270</v>
          </cell>
          <cell r="B2954">
            <v>19000407</v>
          </cell>
          <cell r="D2954" t="str">
            <v xml:space="preserve">GRIS VENEZIANA ZIGRIN SALV180X                    </v>
          </cell>
          <cell r="I2954">
            <v>1579.9939999999999</v>
          </cell>
          <cell r="N2954" t="str">
            <v>7791708001392</v>
          </cell>
        </row>
        <row r="2955">
          <cell r="A2955">
            <v>10271</v>
          </cell>
          <cell r="B2955">
            <v>19000408</v>
          </cell>
          <cell r="D2955" t="str">
            <v xml:space="preserve">GRIS VENEZIANA GRISIN TRISAL 180X                 </v>
          </cell>
          <cell r="I2955">
            <v>1579.9939999999999</v>
          </cell>
          <cell r="N2955" t="str">
            <v>7791708002023</v>
          </cell>
        </row>
        <row r="2956">
          <cell r="A2956">
            <v>10273</v>
          </cell>
          <cell r="B2956" t="str">
            <v xml:space="preserve">AAG000022           </v>
          </cell>
          <cell r="D2956" t="str">
            <v xml:space="preserve">INSU OLLA ALUM GASTR N40 1X                       </v>
          </cell>
          <cell r="I2956">
            <v>4067.6329999999998</v>
          </cell>
          <cell r="N2956" t="str">
            <v>1027311111118</v>
          </cell>
        </row>
        <row r="2957">
          <cell r="A2957">
            <v>10284</v>
          </cell>
          <cell r="B2957">
            <v>3603</v>
          </cell>
          <cell r="D2957" t="str">
            <v xml:space="preserve">YOGU ILOLAY ENT SAB DLECH 190X                    </v>
          </cell>
          <cell r="I2957">
            <v>1235.366</v>
          </cell>
          <cell r="N2957" t="str">
            <v>7790787100354</v>
          </cell>
        </row>
        <row r="2958">
          <cell r="A2958">
            <v>10285</v>
          </cell>
          <cell r="B2958">
            <v>654601</v>
          </cell>
          <cell r="D2958" t="str">
            <v xml:space="preserve">YOGU LS.YOGURISIMO FIRME VAIN 190X                </v>
          </cell>
          <cell r="I2958">
            <v>3031.2049999999999</v>
          </cell>
          <cell r="N2958" t="str">
            <v>7793940016011</v>
          </cell>
        </row>
        <row r="2959">
          <cell r="A2959">
            <v>10298</v>
          </cell>
          <cell r="B2959">
            <v>13005</v>
          </cell>
          <cell r="D2959" t="str">
            <v xml:space="preserve">YERS ROMANCE SUAVE 1X                             </v>
          </cell>
          <cell r="I2959">
            <v>3870.4090000000001</v>
          </cell>
          <cell r="N2959" t="str">
            <v>7790802000164</v>
          </cell>
        </row>
        <row r="2960">
          <cell r="A2960">
            <v>10299</v>
          </cell>
          <cell r="B2960" t="str">
            <v xml:space="preserve">Sin Indicar         </v>
          </cell>
          <cell r="D2960" t="str">
            <v xml:space="preserve">MACO ROMANCE  50X                                 </v>
          </cell>
          <cell r="I2960">
            <v>2451.8789999999999</v>
          </cell>
          <cell r="N2960" t="str">
            <v>7790802000126</v>
          </cell>
        </row>
        <row r="2961">
          <cell r="A2961">
            <v>10301</v>
          </cell>
          <cell r="B2961">
            <v>1102610</v>
          </cell>
          <cell r="D2961" t="str">
            <v xml:space="preserve">TRAV TASK PANO MULTIUSO AMAR 1X                   </v>
          </cell>
          <cell r="I2961">
            <v>1291.4480000000001</v>
          </cell>
          <cell r="N2961" t="str">
            <v>7806810007108</v>
          </cell>
        </row>
        <row r="2962">
          <cell r="A2962">
            <v>10303</v>
          </cell>
          <cell r="B2962">
            <v>2444</v>
          </cell>
          <cell r="D2962" t="str">
            <v xml:space="preserve">DROL VERITAS MEN ORIGINAL 60X                     </v>
          </cell>
          <cell r="I2962">
            <v>1976.8679999999999</v>
          </cell>
          <cell r="N2962" t="str">
            <v>7791520024333</v>
          </cell>
        </row>
        <row r="2963">
          <cell r="A2963">
            <v>10305</v>
          </cell>
          <cell r="B2963">
            <v>54549</v>
          </cell>
          <cell r="D2963" t="str">
            <v xml:space="preserve">VINF CAFAYATE RES MALBEC 750X                     </v>
          </cell>
          <cell r="I2963">
            <v>8827.5049999999992</v>
          </cell>
          <cell r="N2963" t="str">
            <v>7790093695228</v>
          </cell>
        </row>
        <row r="2964">
          <cell r="A2964">
            <v>10308</v>
          </cell>
          <cell r="B2964">
            <v>2315</v>
          </cell>
          <cell r="D2964" t="str">
            <v xml:space="preserve">LESP VITAL INF 1 200X                             </v>
          </cell>
          <cell r="I2964">
            <v>2473.4780000000001</v>
          </cell>
          <cell r="N2964" t="str">
            <v>7795323771814</v>
          </cell>
        </row>
        <row r="2965">
          <cell r="A2965">
            <v>10309</v>
          </cell>
          <cell r="B2965" t="str">
            <v xml:space="preserve">SRCH1               </v>
          </cell>
          <cell r="D2965" t="str">
            <v xml:space="preserve">VINF SALENTEIN RES CHARDONNAY 750X                </v>
          </cell>
          <cell r="I2965">
            <v>10722.75</v>
          </cell>
          <cell r="N2965" t="str">
            <v>7798074860318</v>
          </cell>
        </row>
        <row r="2966">
          <cell r="A2966">
            <v>10310</v>
          </cell>
          <cell r="B2966" t="str">
            <v xml:space="preserve">T003F               </v>
          </cell>
          <cell r="D2966" t="str">
            <v xml:space="preserve">TAPA ADOLF. EMP ARABE FREIR 12X                   </v>
          </cell>
          <cell r="I2966">
            <v>1305.0139999999999</v>
          </cell>
          <cell r="N2966" t="str">
            <v>7793461000247</v>
          </cell>
        </row>
        <row r="2967">
          <cell r="A2967">
            <v>10312</v>
          </cell>
          <cell r="B2967">
            <v>47071</v>
          </cell>
          <cell r="D2967" t="str">
            <v xml:space="preserve">GILL PRESTO 3 AZUL 1X                             </v>
          </cell>
          <cell r="I2967">
            <v>2582.0189999999998</v>
          </cell>
          <cell r="N2967" t="str">
            <v>7702018880409</v>
          </cell>
        </row>
        <row r="2968">
          <cell r="A2968">
            <v>10313</v>
          </cell>
          <cell r="B2968">
            <v>12222885</v>
          </cell>
          <cell r="D2968" t="str">
            <v xml:space="preserve">CHOC NESQUICK OBLEA LECH 23X                      </v>
          </cell>
          <cell r="I2968">
            <v>173.005</v>
          </cell>
          <cell r="N2968" t="str">
            <v>7613034309105</v>
          </cell>
        </row>
        <row r="2969">
          <cell r="A2969">
            <v>10319</v>
          </cell>
          <cell r="B2969">
            <v>6692</v>
          </cell>
          <cell r="D2969" t="str">
            <v xml:space="preserve">GALD VALENTE MADA CHOC C/DDL 200X                 </v>
          </cell>
          <cell r="I2969">
            <v>2686.2910000000002</v>
          </cell>
          <cell r="N2969" t="str">
            <v>7793522001763</v>
          </cell>
        </row>
        <row r="2970">
          <cell r="A2970">
            <v>10320</v>
          </cell>
          <cell r="B2970">
            <v>1915</v>
          </cell>
          <cell r="D2970" t="str">
            <v xml:space="preserve">VINF UXMAL C.SAUV. 750X                           </v>
          </cell>
          <cell r="I2970">
            <v>6375.0060000000003</v>
          </cell>
          <cell r="N2970" t="str">
            <v>7794450092014</v>
          </cell>
        </row>
        <row r="2971">
          <cell r="A2971">
            <v>10321</v>
          </cell>
          <cell r="B2971">
            <v>1916</v>
          </cell>
          <cell r="D2971" t="str">
            <v xml:space="preserve">VINF UXMAL MALBEC 750X                            </v>
          </cell>
          <cell r="I2971">
            <v>6375.0060000000003</v>
          </cell>
          <cell r="N2971" t="str">
            <v>7794450092021</v>
          </cell>
        </row>
        <row r="2972">
          <cell r="A2972">
            <v>10328</v>
          </cell>
          <cell r="B2972">
            <v>10181</v>
          </cell>
          <cell r="D2972" t="str">
            <v xml:space="preserve">VINF CAFAYATE RES C.SAUV. 750X                    </v>
          </cell>
          <cell r="I2972">
            <v>8827.5049999999992</v>
          </cell>
          <cell r="N2972" t="str">
            <v>7790093095238</v>
          </cell>
        </row>
        <row r="2973">
          <cell r="A2973">
            <v>10332</v>
          </cell>
          <cell r="B2973">
            <v>6102</v>
          </cell>
          <cell r="D2973" t="str">
            <v xml:space="preserve">DLCH ILOLAY REPOSTERO 1X                          </v>
          </cell>
          <cell r="I2973">
            <v>7733.8879999999999</v>
          </cell>
          <cell r="N2973" t="str">
            <v>7790787000654</v>
          </cell>
        </row>
        <row r="2974">
          <cell r="A2974">
            <v>10341</v>
          </cell>
          <cell r="B2974" t="str">
            <v xml:space="preserve">AP0432              </v>
          </cell>
          <cell r="D2974" t="str">
            <v xml:space="preserve">JARP ZORRO REG BLUE 3X                            </v>
          </cell>
          <cell r="I2974">
            <v>5837.12</v>
          </cell>
          <cell r="N2974" t="str">
            <v>9779099099277</v>
          </cell>
        </row>
        <row r="2975">
          <cell r="A2975">
            <v>10343</v>
          </cell>
          <cell r="B2975">
            <v>4154</v>
          </cell>
          <cell r="D2975" t="str">
            <v xml:space="preserve">CHAP BARON B ROSE. 750X                           </v>
          </cell>
          <cell r="I2975">
            <v>54731.38</v>
          </cell>
          <cell r="N2975" t="str">
            <v>7790975194424</v>
          </cell>
        </row>
        <row r="2976">
          <cell r="A2976">
            <v>10347</v>
          </cell>
          <cell r="B2976">
            <v>53367</v>
          </cell>
          <cell r="D2976" t="str">
            <v xml:space="preserve">VODK ABSOLUT PEARS 700X                           </v>
          </cell>
          <cell r="I2976">
            <v>29531.040000000001</v>
          </cell>
          <cell r="N2976" t="str">
            <v>7312040150755</v>
          </cell>
        </row>
        <row r="2977">
          <cell r="A2977">
            <v>10348</v>
          </cell>
          <cell r="B2977">
            <v>9587</v>
          </cell>
          <cell r="D2977" t="str">
            <v xml:space="preserve">VODK ABSOLUT TRAD 750X                            </v>
          </cell>
          <cell r="I2977">
            <v>26662.94</v>
          </cell>
          <cell r="N2977" t="str">
            <v>7790093131639</v>
          </cell>
        </row>
        <row r="2978">
          <cell r="A2978">
            <v>10350</v>
          </cell>
          <cell r="B2978" t="str">
            <v xml:space="preserve">Y821                </v>
          </cell>
          <cell r="D2978" t="str">
            <v xml:space="preserve">CEPI YET PLANCHITA 1X                             </v>
          </cell>
          <cell r="I2978">
            <v>3018.95</v>
          </cell>
          <cell r="N2978" t="str">
            <v>7798070400761</v>
          </cell>
        </row>
        <row r="2979">
          <cell r="A2979">
            <v>10354</v>
          </cell>
          <cell r="B2979">
            <v>30002</v>
          </cell>
          <cell r="D2979" t="str">
            <v xml:space="preserve">WHIM JOHNNIE WALKER RED 1X                        </v>
          </cell>
          <cell r="I2979">
            <v>40850.699999999997</v>
          </cell>
          <cell r="N2979" t="str">
            <v>7791250001604</v>
          </cell>
        </row>
        <row r="2980">
          <cell r="A2980">
            <v>10356</v>
          </cell>
          <cell r="B2980">
            <v>1102611</v>
          </cell>
          <cell r="D2980" t="str">
            <v xml:space="preserve">TRAV TASK PANO MULTIUSO AMAR 3X                   </v>
          </cell>
          <cell r="I2980">
            <v>2615.652</v>
          </cell>
          <cell r="N2980" t="str">
            <v>7806810007122</v>
          </cell>
        </row>
        <row r="2981">
          <cell r="A2981">
            <v>10357</v>
          </cell>
          <cell r="B2981">
            <v>57131006</v>
          </cell>
          <cell r="D2981" t="str">
            <v xml:space="preserve">DESL ESENCIAL F.TROP 1.8X                         </v>
          </cell>
          <cell r="I2981">
            <v>2111.317</v>
          </cell>
          <cell r="N2981" t="str">
            <v>7797470006849</v>
          </cell>
        </row>
        <row r="2982">
          <cell r="A2982">
            <v>10358</v>
          </cell>
          <cell r="B2982">
            <v>85581</v>
          </cell>
          <cell r="D2982" t="str">
            <v xml:space="preserve">BRON NIVEA PROT HID F30 200X                      </v>
          </cell>
          <cell r="I2982">
            <v>15235.34</v>
          </cell>
          <cell r="N2982" t="str">
            <v>4005808555727</v>
          </cell>
        </row>
        <row r="2983">
          <cell r="A2983">
            <v>10372</v>
          </cell>
          <cell r="B2983">
            <v>30004</v>
          </cell>
          <cell r="D2983" t="str">
            <v xml:space="preserve">WHIM JOHNNIE WALKER BLACK 1X                      </v>
          </cell>
          <cell r="I2983">
            <v>78798.820000000007</v>
          </cell>
          <cell r="N2983" t="str">
            <v>5000267023632</v>
          </cell>
        </row>
        <row r="2984">
          <cell r="A2984">
            <v>10377</v>
          </cell>
          <cell r="B2984">
            <v>85662</v>
          </cell>
          <cell r="D2984" t="str">
            <v xml:space="preserve">BRON NIVEA PROT HIDR F50 200X                     </v>
          </cell>
          <cell r="I2984">
            <v>16808.02</v>
          </cell>
          <cell r="N2984" t="str">
            <v>4005808555765</v>
          </cell>
        </row>
        <row r="2985">
          <cell r="A2985">
            <v>10403</v>
          </cell>
          <cell r="B2985">
            <v>3609</v>
          </cell>
          <cell r="D2985" t="str">
            <v xml:space="preserve">CRED DENT KOLYNOS SUP BCO  180X                   </v>
          </cell>
          <cell r="I2985">
            <v>5480.9189999999999</v>
          </cell>
          <cell r="N2985" t="str">
            <v>7793100120282</v>
          </cell>
        </row>
        <row r="2986">
          <cell r="A2986">
            <v>10406</v>
          </cell>
          <cell r="B2986">
            <v>3611</v>
          </cell>
          <cell r="D2986" t="str">
            <v xml:space="preserve">CRED DENT KOLYNOS SUP BCO 90X                     </v>
          </cell>
          <cell r="I2986">
            <v>3028.11</v>
          </cell>
          <cell r="N2986" t="str">
            <v>7793100120275</v>
          </cell>
        </row>
        <row r="2987">
          <cell r="A2987">
            <v>10414</v>
          </cell>
          <cell r="B2987">
            <v>2316</v>
          </cell>
          <cell r="D2987" t="str">
            <v xml:space="preserve">LESP VITAL INF 2 200X                             </v>
          </cell>
          <cell r="I2987">
            <v>2280.6439999999998</v>
          </cell>
          <cell r="N2987" t="str">
            <v>7795323771852</v>
          </cell>
        </row>
        <row r="2988">
          <cell r="A2988">
            <v>10415</v>
          </cell>
          <cell r="B2988">
            <v>2317</v>
          </cell>
          <cell r="D2988" t="str">
            <v xml:space="preserve">LESP VITAL INF 3 200X                             </v>
          </cell>
          <cell r="I2988">
            <v>2288.4679999999998</v>
          </cell>
          <cell r="N2988" t="str">
            <v>7795323772897</v>
          </cell>
        </row>
        <row r="2989">
          <cell r="A2989">
            <v>10418</v>
          </cell>
          <cell r="B2989">
            <v>2349</v>
          </cell>
          <cell r="D2989" t="str">
            <v xml:space="preserve">LESP NUTRILON 3 PROFUT 200X                       </v>
          </cell>
          <cell r="I2989">
            <v>2747.04</v>
          </cell>
          <cell r="N2989" t="str">
            <v>7795323002482</v>
          </cell>
        </row>
        <row r="2990">
          <cell r="A2990">
            <v>10419</v>
          </cell>
          <cell r="B2990">
            <v>6209</v>
          </cell>
          <cell r="D2990" t="str">
            <v xml:space="preserve">ACEI CASTELL VDE DESC D/P 150X                    </v>
          </cell>
          <cell r="I2990">
            <v>2436.7020000000002</v>
          </cell>
          <cell r="N2990" t="str">
            <v>7791675303000</v>
          </cell>
        </row>
        <row r="2991">
          <cell r="A2991">
            <v>10420</v>
          </cell>
          <cell r="B2991">
            <v>1629</v>
          </cell>
          <cell r="D2991" t="str">
            <v xml:space="preserve">ACEI CASTELL VDE DESC D/P 80X                     </v>
          </cell>
          <cell r="I2991">
            <v>1401.249</v>
          </cell>
          <cell r="N2991" t="str">
            <v>7791675902616</v>
          </cell>
        </row>
        <row r="2992">
          <cell r="A2992">
            <v>10421</v>
          </cell>
          <cell r="B2992">
            <v>6916</v>
          </cell>
          <cell r="D2992" t="str">
            <v xml:space="preserve">ACEI CASTELL VDE ROD D/P 70X                      </v>
          </cell>
          <cell r="I2992">
            <v>1562.2239999999999</v>
          </cell>
          <cell r="N2992" t="str">
            <v>7791675000169</v>
          </cell>
        </row>
        <row r="2993">
          <cell r="A2993">
            <v>10422</v>
          </cell>
          <cell r="B2993">
            <v>4613</v>
          </cell>
          <cell r="D2993" t="str">
            <v xml:space="preserve">ACEI CASTELL VDE RELL D/P 100X                    </v>
          </cell>
          <cell r="I2993">
            <v>2046.8530000000001</v>
          </cell>
          <cell r="N2993" t="str">
            <v>7791675901473</v>
          </cell>
        </row>
        <row r="2994">
          <cell r="A2994">
            <v>10428</v>
          </cell>
          <cell r="B2994">
            <v>1650</v>
          </cell>
          <cell r="D2994" t="str">
            <v xml:space="preserve">DURA DULCOR DURA 820X                             </v>
          </cell>
          <cell r="I2994">
            <v>2168.3200000000002</v>
          </cell>
          <cell r="N2994" t="str">
            <v>7793046080008</v>
          </cell>
        </row>
        <row r="2995">
          <cell r="A2995">
            <v>10441</v>
          </cell>
          <cell r="B2995">
            <v>816</v>
          </cell>
          <cell r="D2995" t="str">
            <v xml:space="preserve">DESA VERITAS ANT SENS 94X                         </v>
          </cell>
          <cell r="I2995">
            <v>4042.6350000000002</v>
          </cell>
          <cell r="N2995" t="str">
            <v>7791520007916</v>
          </cell>
        </row>
        <row r="2996">
          <cell r="A2996">
            <v>10444</v>
          </cell>
          <cell r="B2996">
            <v>13901</v>
          </cell>
          <cell r="D2996" t="str">
            <v xml:space="preserve">GALS B.CRIOLLITAS 499X                            </v>
          </cell>
          <cell r="I2996">
            <v>3194.067</v>
          </cell>
          <cell r="N2996" t="str">
            <v>7790040377905</v>
          </cell>
        </row>
        <row r="2997">
          <cell r="A2997">
            <v>10447</v>
          </cell>
          <cell r="B2997">
            <v>0</v>
          </cell>
          <cell r="D2997" t="str">
            <v xml:space="preserve">TOAF ALWAYS NOCTNA C/A 16X                        </v>
          </cell>
          <cell r="I2997">
            <v>7073.2669999999998</v>
          </cell>
          <cell r="N2997" t="str">
            <v>7506339391589</v>
          </cell>
        </row>
        <row r="2998">
          <cell r="A2998">
            <v>10453</v>
          </cell>
          <cell r="B2998">
            <v>7</v>
          </cell>
          <cell r="D2998" t="str">
            <v xml:space="preserve">YERD PLAYADITO DESPALADA 500X                     </v>
          </cell>
          <cell r="I2998">
            <v>3364.0740000000001</v>
          </cell>
          <cell r="N2998" t="str">
            <v>7793704000881</v>
          </cell>
        </row>
        <row r="2999">
          <cell r="A2999">
            <v>10454</v>
          </cell>
          <cell r="B2999">
            <v>48927</v>
          </cell>
          <cell r="D2999" t="str">
            <v xml:space="preserve">PABB PAMPERS BABYSAN XGD 8X                       </v>
          </cell>
          <cell r="I2999">
            <v>4700.9350000000004</v>
          </cell>
          <cell r="N2999" t="str">
            <v>7590002033579</v>
          </cell>
        </row>
        <row r="3000">
          <cell r="A3000">
            <v>10459</v>
          </cell>
          <cell r="B3000">
            <v>10048</v>
          </cell>
          <cell r="D3000" t="str">
            <v xml:space="preserve">CAFI LA VIRG CLA EQUIL FCO 170X                   </v>
          </cell>
          <cell r="I3000">
            <v>8460.6020000000008</v>
          </cell>
          <cell r="N3000" t="str">
            <v>7790150100356</v>
          </cell>
        </row>
        <row r="3001">
          <cell r="A3001">
            <v>10460</v>
          </cell>
          <cell r="B3001">
            <v>10149</v>
          </cell>
          <cell r="D3001" t="str">
            <v xml:space="preserve">CAFI LA VIRG SUAV BAL FSCO 170X                   </v>
          </cell>
          <cell r="I3001">
            <v>8460.6020000000008</v>
          </cell>
          <cell r="N3001" t="str">
            <v>7790150101353</v>
          </cell>
        </row>
        <row r="3002">
          <cell r="A3002">
            <v>10464</v>
          </cell>
          <cell r="B3002">
            <v>58604</v>
          </cell>
          <cell r="D3002" t="str">
            <v xml:space="preserve">SALS LA VIRG SALSA 4 QUES 37X                     </v>
          </cell>
          <cell r="I3002">
            <v>1786.3230000000001</v>
          </cell>
          <cell r="N3002" t="str">
            <v>7790150696057</v>
          </cell>
        </row>
        <row r="3003">
          <cell r="A3003">
            <v>10472</v>
          </cell>
          <cell r="B3003">
            <v>43147</v>
          </cell>
          <cell r="D3003" t="str">
            <v xml:space="preserve">ARR  LUCCH INTEGRAL BLS 1X                        </v>
          </cell>
          <cell r="I3003">
            <v>1953.3030000000001</v>
          </cell>
          <cell r="N3003" t="str">
            <v>7790070415325</v>
          </cell>
        </row>
        <row r="3004">
          <cell r="A3004">
            <v>10495</v>
          </cell>
          <cell r="B3004">
            <v>2960</v>
          </cell>
          <cell r="D3004" t="str">
            <v xml:space="preserve">FERN BRANCA180 ANOS 750X                          </v>
          </cell>
          <cell r="I3004">
            <v>19573.78</v>
          </cell>
          <cell r="N3004" t="str">
            <v>7790290101794</v>
          </cell>
        </row>
        <row r="3005">
          <cell r="A3005">
            <v>10514</v>
          </cell>
          <cell r="B3005">
            <v>2681</v>
          </cell>
          <cell r="D3005" t="str">
            <v xml:space="preserve">AGUA BENEDICTINO PET S/G 600X                     </v>
          </cell>
          <cell r="I3005">
            <v>1552.595</v>
          </cell>
          <cell r="N3005" t="str">
            <v>7790895647741</v>
          </cell>
        </row>
        <row r="3006">
          <cell r="A3006">
            <v>10518</v>
          </cell>
          <cell r="B3006">
            <v>43226</v>
          </cell>
          <cell r="D3006" t="str">
            <v xml:space="preserve">ARR  GALLO PREPARADO QUESO 240X                   </v>
          </cell>
          <cell r="I3006">
            <v>2375.8919999999998</v>
          </cell>
          <cell r="N3006" t="str">
            <v>7790070413765</v>
          </cell>
        </row>
        <row r="3007">
          <cell r="A3007">
            <v>10519</v>
          </cell>
          <cell r="B3007">
            <v>43225</v>
          </cell>
          <cell r="D3007" t="str">
            <v xml:space="preserve">ARR  GALLO VEGETALES 240 X                        </v>
          </cell>
          <cell r="I3007">
            <v>2375.8919999999998</v>
          </cell>
          <cell r="N3007" t="str">
            <v>7790070413758</v>
          </cell>
        </row>
        <row r="3008">
          <cell r="A3008">
            <v>10526</v>
          </cell>
          <cell r="B3008">
            <v>316</v>
          </cell>
          <cell r="D3008" t="str">
            <v xml:space="preserve">COHA PATY HAMB GRAND 2X120X FLOW                  </v>
          </cell>
          <cell r="I3008">
            <v>6899.4870000000001</v>
          </cell>
          <cell r="N3008" t="str">
            <v>7790670050612</v>
          </cell>
        </row>
        <row r="3009">
          <cell r="A3009">
            <v>10530</v>
          </cell>
          <cell r="B3009">
            <v>2720</v>
          </cell>
          <cell r="D3009" t="str">
            <v xml:space="preserve">GALD HOJALMAR PALM 150X                           </v>
          </cell>
          <cell r="I3009">
            <v>1974.72</v>
          </cell>
          <cell r="N3009" t="str">
            <v>7793450000494</v>
          </cell>
        </row>
        <row r="3010">
          <cell r="A3010">
            <v>10531</v>
          </cell>
          <cell r="B3010">
            <v>1119</v>
          </cell>
          <cell r="D3010" t="str">
            <v xml:space="preserve">GALD MAURI VAINILLA 160X                          </v>
          </cell>
          <cell r="I3010">
            <v>1351.05</v>
          </cell>
          <cell r="N3010" t="str">
            <v>7790628102639</v>
          </cell>
        </row>
        <row r="3011">
          <cell r="A3011">
            <v>10534</v>
          </cell>
          <cell r="B3011">
            <v>7198</v>
          </cell>
          <cell r="D3011" t="str">
            <v xml:space="preserve">GALS B.REX ESTUCHE 125X                           </v>
          </cell>
          <cell r="I3011">
            <v>2284.605</v>
          </cell>
          <cell r="N3011" t="str">
            <v>7790040719804</v>
          </cell>
        </row>
        <row r="3012">
          <cell r="A3012">
            <v>10537</v>
          </cell>
          <cell r="B3012">
            <v>8159</v>
          </cell>
          <cell r="D3012" t="str">
            <v xml:space="preserve">CHIC BELDENT MENTOL FROZEN 1X                     </v>
          </cell>
          <cell r="I3012">
            <v>866.46600000000001</v>
          </cell>
          <cell r="N3012" t="str">
            <v xml:space="preserve">77942395     </v>
          </cell>
        </row>
        <row r="3013">
          <cell r="A3013">
            <v>10548</v>
          </cell>
          <cell r="B3013">
            <v>614</v>
          </cell>
          <cell r="D3013" t="str">
            <v xml:space="preserve">GAS COCA COLA S/AZUC VID 1.5X                     </v>
          </cell>
          <cell r="I3013">
            <v>3501.0079999999998</v>
          </cell>
          <cell r="N3013" t="str">
            <v>7790895639937</v>
          </cell>
        </row>
        <row r="3014">
          <cell r="A3014">
            <v>10565</v>
          </cell>
          <cell r="B3014">
            <v>315</v>
          </cell>
          <cell r="D3014" t="str">
            <v xml:space="preserve">COHA PATY HAMB CLASI 2X160X                       </v>
          </cell>
          <cell r="I3014">
            <v>4509.4579999999996</v>
          </cell>
          <cell r="N3014" t="str">
            <v>7790670050674</v>
          </cell>
        </row>
        <row r="3015">
          <cell r="A3015">
            <v>10567</v>
          </cell>
          <cell r="B3015">
            <v>68</v>
          </cell>
          <cell r="D3015" t="str">
            <v xml:space="preserve">ALCO FRAU PET 250X                                </v>
          </cell>
          <cell r="I3015">
            <v>1170.9870000000001</v>
          </cell>
          <cell r="N3015" t="str">
            <v>7795422000068</v>
          </cell>
        </row>
        <row r="3016">
          <cell r="A3016">
            <v>10574</v>
          </cell>
          <cell r="B3016">
            <v>88252</v>
          </cell>
          <cell r="D3016" t="str">
            <v xml:space="preserve">SHAM PANTENE PROV RESTAUR 400X                    </v>
          </cell>
          <cell r="I3016">
            <v>7034.183</v>
          </cell>
          <cell r="N3016" t="str">
            <v>7506309878317</v>
          </cell>
        </row>
        <row r="3017">
          <cell r="A3017">
            <v>10576</v>
          </cell>
          <cell r="B3017">
            <v>1822</v>
          </cell>
          <cell r="D3017" t="str">
            <v xml:space="preserve">COHA GOOD MARK HAMB TRAD 8X640X                   </v>
          </cell>
          <cell r="I3017">
            <v>16312.95</v>
          </cell>
          <cell r="N3017" t="str">
            <v>7790670050834</v>
          </cell>
        </row>
        <row r="3018">
          <cell r="A3018">
            <v>10581</v>
          </cell>
          <cell r="B3018">
            <v>100002</v>
          </cell>
          <cell r="D3018" t="str">
            <v xml:space="preserve">TRAP TASK TRAD 1X                                 </v>
          </cell>
          <cell r="I3018">
            <v>1989.8979999999999</v>
          </cell>
          <cell r="N3018" t="str">
            <v>7794321000025</v>
          </cell>
        </row>
        <row r="3019">
          <cell r="A3019">
            <v>10582</v>
          </cell>
          <cell r="B3019">
            <v>100003</v>
          </cell>
          <cell r="D3019" t="str">
            <v xml:space="preserve">TRAP TASKTRAD ALGODON  1X                         </v>
          </cell>
          <cell r="I3019">
            <v>2586.864</v>
          </cell>
          <cell r="N3019" t="str">
            <v>7794321000032</v>
          </cell>
        </row>
        <row r="3020">
          <cell r="A3020">
            <v>10583</v>
          </cell>
          <cell r="B3020">
            <v>300804</v>
          </cell>
          <cell r="D3020" t="str">
            <v xml:space="preserve">TRAV TASK PANO MULTIUSO COL 3X                    </v>
          </cell>
          <cell r="I3020">
            <v>4664.7920000000004</v>
          </cell>
          <cell r="N3020" t="str">
            <v>7794321007321</v>
          </cell>
        </row>
        <row r="3021">
          <cell r="A3021">
            <v>10589</v>
          </cell>
          <cell r="B3021" t="str">
            <v xml:space="preserve">E0253               </v>
          </cell>
          <cell r="D3021" t="str">
            <v xml:space="preserve">INSU ASADERA ENLOZADA 50X60 1X                    </v>
          </cell>
          <cell r="I3021">
            <v>20789.82</v>
          </cell>
          <cell r="N3021" t="str">
            <v>1058900000001</v>
          </cell>
        </row>
        <row r="3022">
          <cell r="A3022">
            <v>10590</v>
          </cell>
          <cell r="B3022">
            <v>4089</v>
          </cell>
          <cell r="D3022" t="str">
            <v xml:space="preserve">CHAP CHANDON B.NAT.ROSE. 750X                     </v>
          </cell>
          <cell r="I3022">
            <v>25761.45</v>
          </cell>
          <cell r="N3022" t="str">
            <v>7790975006277</v>
          </cell>
        </row>
        <row r="3023">
          <cell r="A3023">
            <v>10602</v>
          </cell>
          <cell r="B3023">
            <v>6254</v>
          </cell>
          <cell r="D3023" t="str">
            <v xml:space="preserve">DLCH SERENISIMA CLASICO COLONIAL 1X               </v>
          </cell>
          <cell r="I3023">
            <v>10351.549999999999</v>
          </cell>
          <cell r="N3023" t="str">
            <v>7790742625403</v>
          </cell>
        </row>
        <row r="3024">
          <cell r="A3024">
            <v>10603</v>
          </cell>
          <cell r="B3024">
            <v>6507</v>
          </cell>
          <cell r="D3024" t="str">
            <v xml:space="preserve">ENJB PLAX ICE 250X                                </v>
          </cell>
          <cell r="I3024">
            <v>4867.4309999999996</v>
          </cell>
          <cell r="N3024" t="str">
            <v>7891024136096</v>
          </cell>
        </row>
        <row r="3025">
          <cell r="A3025">
            <v>10622</v>
          </cell>
          <cell r="B3025">
            <v>41846</v>
          </cell>
          <cell r="D3025" t="str">
            <v xml:space="preserve">GAAR GALLO BIZC ARROZ SALADO 100X                 </v>
          </cell>
          <cell r="I3025">
            <v>1828.431</v>
          </cell>
          <cell r="N3025" t="str">
            <v>7790070411365</v>
          </cell>
        </row>
        <row r="3026">
          <cell r="A3026">
            <v>10633</v>
          </cell>
          <cell r="B3026">
            <v>12450</v>
          </cell>
          <cell r="D3026" t="str">
            <v xml:space="preserve">TOST B.CRIOLLITAS CLAS 195X                       </v>
          </cell>
          <cell r="I3026">
            <v>1987.0409999999999</v>
          </cell>
          <cell r="N3026" t="str">
            <v>7790040991606</v>
          </cell>
        </row>
        <row r="3027">
          <cell r="A3027">
            <v>10634</v>
          </cell>
          <cell r="B3027">
            <v>247</v>
          </cell>
          <cell r="D3027" t="str">
            <v xml:space="preserve">LIML HARPIC REMOV DE SARRO 500ML                  </v>
          </cell>
          <cell r="I3027">
            <v>3614.6210000000001</v>
          </cell>
          <cell r="N3027" t="str">
            <v>7791130681384</v>
          </cell>
        </row>
        <row r="3028">
          <cell r="A3028">
            <v>10635</v>
          </cell>
          <cell r="B3028">
            <v>809</v>
          </cell>
          <cell r="D3028" t="str">
            <v xml:space="preserve">INSA RAID MMM S/OLOR 420X                         </v>
          </cell>
          <cell r="I3028">
            <v>10188.77</v>
          </cell>
          <cell r="N3028" t="str">
            <v>7790520989727</v>
          </cell>
        </row>
        <row r="3029">
          <cell r="A3029">
            <v>10637</v>
          </cell>
          <cell r="B3029">
            <v>12451</v>
          </cell>
          <cell r="D3029" t="str">
            <v xml:space="preserve">TOST B.CRIOLLITAS SALV 195X                       </v>
          </cell>
          <cell r="I3029">
            <v>1987.0409999999999</v>
          </cell>
          <cell r="N3029" t="str">
            <v>7790040991705</v>
          </cell>
        </row>
        <row r="3030">
          <cell r="A3030">
            <v>10640</v>
          </cell>
          <cell r="B3030">
            <v>582</v>
          </cell>
          <cell r="D3030" t="str">
            <v xml:space="preserve">LIML MM GLADE CREMA CITRUS 450X                   </v>
          </cell>
          <cell r="I3030">
            <v>5553.1679999999997</v>
          </cell>
          <cell r="N3030" t="str">
            <v>7790520012524</v>
          </cell>
        </row>
        <row r="3031">
          <cell r="A3031">
            <v>10642</v>
          </cell>
          <cell r="B3031">
            <v>1131</v>
          </cell>
          <cell r="D3031" t="str">
            <v xml:space="preserve">JUGP CLIGHT STEVIA LIMON SOB 1X                   </v>
          </cell>
          <cell r="I3031">
            <v>488.82400000000001</v>
          </cell>
          <cell r="N3031" t="str">
            <v>7622300872892</v>
          </cell>
        </row>
        <row r="3032">
          <cell r="A3032">
            <v>10650</v>
          </cell>
          <cell r="B3032">
            <v>722422</v>
          </cell>
          <cell r="D3032" t="str">
            <v xml:space="preserve">ACON PANTENE M.PROV RIZ DEF 400X                  </v>
          </cell>
          <cell r="I3032">
            <v>6581.41</v>
          </cell>
          <cell r="N3032" t="str">
            <v>7506339347821</v>
          </cell>
        </row>
        <row r="3033">
          <cell r="A3033">
            <v>10655</v>
          </cell>
          <cell r="B3033">
            <v>701911</v>
          </cell>
          <cell r="D3033" t="str">
            <v xml:space="preserve">ACON PANTENE HIDRATACION 200X                     </v>
          </cell>
          <cell r="I3033">
            <v>4033.4989999999998</v>
          </cell>
          <cell r="N3033" t="str">
            <v>7506339347784</v>
          </cell>
        </row>
        <row r="3034">
          <cell r="A3034">
            <v>10656</v>
          </cell>
          <cell r="B3034">
            <v>40262</v>
          </cell>
          <cell r="D3034" t="str">
            <v xml:space="preserve">ACON PANTENE M.PROV HIDRAT 400X                   </v>
          </cell>
          <cell r="I3034">
            <v>7603.7730000000001</v>
          </cell>
          <cell r="N3034" t="str">
            <v>7506339347791</v>
          </cell>
        </row>
        <row r="3035">
          <cell r="A3035">
            <v>10658</v>
          </cell>
          <cell r="B3035">
            <v>722416</v>
          </cell>
          <cell r="D3035" t="str">
            <v xml:space="preserve">ACON PANTENE BRILLO EXT 200X                      </v>
          </cell>
          <cell r="I3035">
            <v>4033.4989999999998</v>
          </cell>
          <cell r="N3035" t="str">
            <v>7506339347203</v>
          </cell>
        </row>
        <row r="3036">
          <cell r="A3036">
            <v>10666</v>
          </cell>
          <cell r="B3036">
            <v>722417</v>
          </cell>
          <cell r="D3036" t="str">
            <v xml:space="preserve">ACON PANTENE M.PROV BRILL EXT 400X                </v>
          </cell>
          <cell r="I3036">
            <v>7034.183</v>
          </cell>
          <cell r="N3036" t="str">
            <v>7506339347210</v>
          </cell>
        </row>
        <row r="3037">
          <cell r="A3037">
            <v>10668</v>
          </cell>
          <cell r="B3037">
            <v>418405</v>
          </cell>
          <cell r="D3037" t="str">
            <v xml:space="preserve">PURE MOLTO T. RECART 340X                         </v>
          </cell>
          <cell r="I3037">
            <v>754.62599999999998</v>
          </cell>
          <cell r="N3037" t="str">
            <v>7798138553408</v>
          </cell>
        </row>
        <row r="3038">
          <cell r="A3038">
            <v>10672</v>
          </cell>
          <cell r="B3038">
            <v>4731</v>
          </cell>
          <cell r="D3038" t="str">
            <v xml:space="preserve">CEP  COLGATE SLIM SOFT SUAVE 2X1X                 </v>
          </cell>
          <cell r="I3038">
            <v>10881.65</v>
          </cell>
          <cell r="N3038" t="str">
            <v>7591083017793</v>
          </cell>
        </row>
        <row r="3039">
          <cell r="A3039">
            <v>10676</v>
          </cell>
          <cell r="B3039">
            <v>43133</v>
          </cell>
          <cell r="D3039" t="str">
            <v xml:space="preserve">POST HEL EXQUI.FRUT.VIT/ZINC 52X                  </v>
          </cell>
          <cell r="I3039">
            <v>1489.607</v>
          </cell>
          <cell r="N3039" t="str">
            <v>7790070411693</v>
          </cell>
        </row>
        <row r="3040">
          <cell r="A3040">
            <v>10679</v>
          </cell>
          <cell r="B3040">
            <v>261</v>
          </cell>
          <cell r="D3040" t="str">
            <v xml:space="preserve">DESL PRCNEX NVO EXTRA LIMON 900X                  </v>
          </cell>
          <cell r="I3040">
            <v>1637.5050000000001</v>
          </cell>
          <cell r="N3040" t="str">
            <v>7791130683678</v>
          </cell>
        </row>
        <row r="3041">
          <cell r="A3041">
            <v>10680</v>
          </cell>
          <cell r="B3041">
            <v>722420</v>
          </cell>
          <cell r="D3041" t="str">
            <v xml:space="preserve">ACON PANTENE M.PROV CUID CLAS 400X                </v>
          </cell>
          <cell r="I3041">
            <v>5313.8239999999996</v>
          </cell>
          <cell r="N3041" t="str">
            <v>7506339347234</v>
          </cell>
        </row>
        <row r="3042">
          <cell r="A3042">
            <v>10682</v>
          </cell>
          <cell r="B3042">
            <v>40263</v>
          </cell>
          <cell r="D3042" t="str">
            <v xml:space="preserve">ACON PANTENE M.PROV LISO INFINITO 400X            </v>
          </cell>
          <cell r="I3042">
            <v>7916.8419999999996</v>
          </cell>
          <cell r="N3042" t="str">
            <v>7506339347296</v>
          </cell>
        </row>
        <row r="3043">
          <cell r="A3043">
            <v>10683</v>
          </cell>
          <cell r="B3043">
            <v>43127</v>
          </cell>
          <cell r="D3043" t="str">
            <v xml:space="preserve">POST HELADO.EXQUI.VAIN.VIT/ZINC 52X               </v>
          </cell>
          <cell r="I3043">
            <v>1489.607</v>
          </cell>
          <cell r="N3043" t="str">
            <v>7790070411679</v>
          </cell>
        </row>
        <row r="3044">
          <cell r="A3044">
            <v>10684</v>
          </cell>
          <cell r="B3044">
            <v>100045</v>
          </cell>
          <cell r="D3044" t="str">
            <v xml:space="preserve">TENE TARAGUI INT SAQ ENS 50X                      </v>
          </cell>
          <cell r="I3044">
            <v>7236.4870000000001</v>
          </cell>
          <cell r="N3044" t="str">
            <v>7790387711882</v>
          </cell>
        </row>
        <row r="3045">
          <cell r="A3045">
            <v>10686</v>
          </cell>
          <cell r="B3045">
            <v>41789</v>
          </cell>
          <cell r="D3045" t="str">
            <v xml:space="preserve">POST EXQUI.VAIN VIT/ZINC 80X                      </v>
          </cell>
          <cell r="I3045">
            <v>1127.097</v>
          </cell>
          <cell r="N3045" t="str">
            <v>7790070412478</v>
          </cell>
        </row>
        <row r="3046">
          <cell r="A3046">
            <v>10695</v>
          </cell>
          <cell r="B3046">
            <v>41791</v>
          </cell>
          <cell r="D3046" t="str">
            <v xml:space="preserve">POST EXQUI.D/LECH VIT/ZINC 80X                    </v>
          </cell>
          <cell r="I3046">
            <v>1127.097</v>
          </cell>
          <cell r="N3046" t="str">
            <v>7790070412492</v>
          </cell>
        </row>
        <row r="3047">
          <cell r="A3047">
            <v>10699</v>
          </cell>
          <cell r="B3047">
            <v>722421</v>
          </cell>
          <cell r="D3047" t="str">
            <v xml:space="preserve">ACON PANTENE M.PROV CONT CAIDA 400X               </v>
          </cell>
          <cell r="I3047">
            <v>6581.41</v>
          </cell>
          <cell r="N3047" t="str">
            <v>7506339347326</v>
          </cell>
        </row>
        <row r="3048">
          <cell r="A3048">
            <v>10702</v>
          </cell>
          <cell r="B3048">
            <v>418</v>
          </cell>
          <cell r="D3048" t="str">
            <v xml:space="preserve">CERE GRANIX BALON CHOC 150X                       </v>
          </cell>
          <cell r="I3048">
            <v>2128.4899999999998</v>
          </cell>
          <cell r="N3048" t="str">
            <v>7791078022720</v>
          </cell>
        </row>
        <row r="3049">
          <cell r="A3049">
            <v>10703</v>
          </cell>
          <cell r="B3049">
            <v>899</v>
          </cell>
          <cell r="D3049" t="str">
            <v xml:space="preserve">CERE GRANIX ARITOS FRUT 130X                      </v>
          </cell>
          <cell r="I3049">
            <v>1961.3579999999999</v>
          </cell>
          <cell r="N3049" t="str">
            <v>7791078022737</v>
          </cell>
        </row>
        <row r="3050">
          <cell r="A3050">
            <v>10704</v>
          </cell>
          <cell r="B3050">
            <v>86607</v>
          </cell>
          <cell r="D3050" t="str">
            <v xml:space="preserve">SHAM PANTENE M.PROV CUID CLAS 400X                </v>
          </cell>
          <cell r="I3050">
            <v>5313.8239999999996</v>
          </cell>
          <cell r="N3050" t="str">
            <v>7506339347975</v>
          </cell>
        </row>
        <row r="3051">
          <cell r="A3051">
            <v>10707</v>
          </cell>
          <cell r="B3051">
            <v>93364</v>
          </cell>
          <cell r="D3051" t="str">
            <v xml:space="preserve">CAFI ARLISTAN SUAVE SELECCION 100X                </v>
          </cell>
          <cell r="I3051">
            <v>5024.5550000000003</v>
          </cell>
          <cell r="N3051" t="str">
            <v>7790070936493</v>
          </cell>
        </row>
        <row r="3052">
          <cell r="A3052">
            <v>10729</v>
          </cell>
          <cell r="B3052">
            <v>701932</v>
          </cell>
          <cell r="D3052" t="str">
            <v xml:space="preserve">SHAM PANTENE M.PROV RIZ DEF 400X                  </v>
          </cell>
          <cell r="I3052">
            <v>6279.9629999999997</v>
          </cell>
          <cell r="N3052" t="str">
            <v>7506339347487</v>
          </cell>
        </row>
        <row r="3053">
          <cell r="A3053">
            <v>10734</v>
          </cell>
          <cell r="B3053" t="str">
            <v xml:space="preserve">T53                 </v>
          </cell>
          <cell r="D3053" t="str">
            <v xml:space="preserve">TERM LUMILAG CRETA 1X                             </v>
          </cell>
          <cell r="I3053">
            <v>11874.46</v>
          </cell>
          <cell r="N3053" t="str">
            <v>7793015000532</v>
          </cell>
        </row>
        <row r="3054">
          <cell r="A3054">
            <v>10735</v>
          </cell>
          <cell r="B3054" t="str">
            <v xml:space="preserve">R001                </v>
          </cell>
          <cell r="D3054" t="str">
            <v xml:space="preserve">TERM LUMILAG REPUESTO 1X                          </v>
          </cell>
          <cell r="I3054">
            <v>6532.2659999999996</v>
          </cell>
          <cell r="N3054" t="str">
            <v>7793015110002</v>
          </cell>
        </row>
        <row r="3055">
          <cell r="A3055">
            <v>10739</v>
          </cell>
          <cell r="B3055">
            <v>1118</v>
          </cell>
          <cell r="D3055" t="str">
            <v xml:space="preserve">GALD MAURI VAINILLA 80X                           </v>
          </cell>
          <cell r="I3055">
            <v>625.322</v>
          </cell>
          <cell r="N3055" t="str">
            <v>7790628102684</v>
          </cell>
        </row>
        <row r="3056">
          <cell r="A3056">
            <v>10741</v>
          </cell>
          <cell r="B3056">
            <v>701933</v>
          </cell>
          <cell r="D3056" t="str">
            <v xml:space="preserve">SHAM PANTENE PROV CONTR CAIDA 400X                </v>
          </cell>
          <cell r="I3056">
            <v>7916.8419999999996</v>
          </cell>
          <cell r="N3056" t="str">
            <v>7506339347913</v>
          </cell>
        </row>
        <row r="3057">
          <cell r="A3057">
            <v>10757</v>
          </cell>
          <cell r="B3057">
            <v>851</v>
          </cell>
          <cell r="D3057" t="str">
            <v xml:space="preserve">GALD GRANOVITA COCO 140X                          </v>
          </cell>
          <cell r="I3057">
            <v>1731.2149999999999</v>
          </cell>
          <cell r="N3057" t="str">
            <v>7790045000860</v>
          </cell>
        </row>
        <row r="3058">
          <cell r="A3058">
            <v>10769</v>
          </cell>
          <cell r="B3058">
            <v>7733</v>
          </cell>
          <cell r="D3058" t="str">
            <v xml:space="preserve">JABE VERITAS GLIC ENERG 3X120X                    </v>
          </cell>
          <cell r="I3058">
            <v>3781.25</v>
          </cell>
          <cell r="N3058" t="str">
            <v>7791520077285</v>
          </cell>
        </row>
        <row r="3059">
          <cell r="A3059">
            <v>10779</v>
          </cell>
          <cell r="B3059">
            <v>722530</v>
          </cell>
          <cell r="D3059" t="str">
            <v xml:space="preserve">SHAM PANTENE M.PROV BRILLO EXT 400X               </v>
          </cell>
          <cell r="I3059">
            <v>7916.8419999999996</v>
          </cell>
          <cell r="N3059" t="str">
            <v>7506339347142</v>
          </cell>
        </row>
        <row r="3060">
          <cell r="A3060">
            <v>10780</v>
          </cell>
          <cell r="B3060">
            <v>4358</v>
          </cell>
          <cell r="D3060" t="str">
            <v xml:space="preserve">VELA LITORAL 7 DIA GDE ROJ 1X                     </v>
          </cell>
          <cell r="I3060">
            <v>9968.07</v>
          </cell>
          <cell r="N3060" t="str">
            <v>7798228650659</v>
          </cell>
        </row>
        <row r="3061">
          <cell r="A3061">
            <v>10783</v>
          </cell>
          <cell r="B3061">
            <v>682</v>
          </cell>
          <cell r="D3061" t="str">
            <v xml:space="preserve">GALD GRANOVITA LIMON 140X                         </v>
          </cell>
          <cell r="I3061">
            <v>1646.0650000000001</v>
          </cell>
          <cell r="N3061" t="str">
            <v>7790045000846</v>
          </cell>
        </row>
        <row r="3062">
          <cell r="A3062">
            <v>10788</v>
          </cell>
          <cell r="B3062">
            <v>6803</v>
          </cell>
          <cell r="D3062" t="str">
            <v xml:space="preserve">FOCO CANDELA LED FRIA 30W 1X                      </v>
          </cell>
          <cell r="I3062">
            <v>3668.817</v>
          </cell>
          <cell r="N3062" t="str">
            <v>7798347080917</v>
          </cell>
        </row>
        <row r="3063">
          <cell r="A3063">
            <v>10790</v>
          </cell>
          <cell r="B3063">
            <v>6804</v>
          </cell>
          <cell r="D3063" t="str">
            <v xml:space="preserve">FOCO CANDELA LED FRIA 40W 1X                      </v>
          </cell>
          <cell r="I3063">
            <v>5194.8209999999999</v>
          </cell>
          <cell r="N3063" t="str">
            <v>7798347080924</v>
          </cell>
        </row>
        <row r="3064">
          <cell r="A3064">
            <v>10802</v>
          </cell>
          <cell r="B3064">
            <v>802</v>
          </cell>
          <cell r="D3064" t="str">
            <v xml:space="preserve">INSA RAID CASA Y JARDIN 380X                      </v>
          </cell>
          <cell r="I3064">
            <v>10166.84</v>
          </cell>
          <cell r="N3064" t="str">
            <v>7790520991836</v>
          </cell>
        </row>
        <row r="3065">
          <cell r="A3065">
            <v>10806</v>
          </cell>
          <cell r="B3065">
            <v>170</v>
          </cell>
          <cell r="D3065" t="str">
            <v xml:space="preserve">CHOC FERRERO ROCH 3X                              </v>
          </cell>
          <cell r="I3065">
            <v>4472.6629999999996</v>
          </cell>
          <cell r="N3065" t="str">
            <v xml:space="preserve">78909434     </v>
          </cell>
        </row>
        <row r="3066">
          <cell r="A3066">
            <v>10823</v>
          </cell>
          <cell r="B3066">
            <v>3102</v>
          </cell>
          <cell r="D3066" t="str">
            <v xml:space="preserve">VELA EL LITORAL BCA 120X                          </v>
          </cell>
          <cell r="I3066">
            <v>2572.69</v>
          </cell>
          <cell r="N3066" t="str">
            <v>7798228650017</v>
          </cell>
        </row>
        <row r="3067">
          <cell r="A3067">
            <v>10834</v>
          </cell>
          <cell r="B3067">
            <v>10404</v>
          </cell>
          <cell r="D3067" t="str">
            <v xml:space="preserve">HELA GARAVANO VAIN/FRU/DUL 1X                     </v>
          </cell>
          <cell r="I3067">
            <v>6794.9970000000003</v>
          </cell>
          <cell r="N3067" t="str">
            <v>7798030030052</v>
          </cell>
        </row>
        <row r="3068">
          <cell r="A3068">
            <v>10835</v>
          </cell>
          <cell r="B3068">
            <v>10403</v>
          </cell>
          <cell r="D3068" t="str">
            <v xml:space="preserve">HELA GARAVANO VAI/AME/DUL 1X                      </v>
          </cell>
          <cell r="I3068">
            <v>6794.9970000000003</v>
          </cell>
          <cell r="N3068" t="str">
            <v>7798030030175</v>
          </cell>
        </row>
        <row r="3069">
          <cell r="A3069">
            <v>10836</v>
          </cell>
          <cell r="B3069">
            <v>10401</v>
          </cell>
          <cell r="D3069" t="str">
            <v xml:space="preserve">HELA GARAVANO FRU/AME/CHO 1X                      </v>
          </cell>
          <cell r="I3069">
            <v>6794.9970000000003</v>
          </cell>
          <cell r="N3069" t="str">
            <v>7798030033237</v>
          </cell>
        </row>
        <row r="3070">
          <cell r="A3070">
            <v>10837</v>
          </cell>
          <cell r="B3070">
            <v>10402</v>
          </cell>
          <cell r="D3070" t="str">
            <v xml:space="preserve">HELA GARAVANO FRU/AME/DUL 1X                      </v>
          </cell>
          <cell r="I3070">
            <v>6794.9970000000003</v>
          </cell>
          <cell r="N3070" t="str">
            <v>7798030030137</v>
          </cell>
        </row>
        <row r="3071">
          <cell r="A3071">
            <v>10838</v>
          </cell>
          <cell r="B3071">
            <v>76092</v>
          </cell>
          <cell r="D3071" t="str">
            <v xml:space="preserve">VINF D.NICANOR MALBEC 750X                        </v>
          </cell>
          <cell r="I3071">
            <v>16924.8</v>
          </cell>
          <cell r="N3071" t="str">
            <v>7793440702735</v>
          </cell>
        </row>
        <row r="3072">
          <cell r="A3072">
            <v>10840</v>
          </cell>
          <cell r="B3072">
            <v>76103</v>
          </cell>
          <cell r="D3072" t="str">
            <v xml:space="preserve">CHAP N.SENETINER E.BRUT. 750X                     </v>
          </cell>
          <cell r="I3072">
            <v>14410.99</v>
          </cell>
          <cell r="N3072" t="str">
            <v>7793440700847</v>
          </cell>
        </row>
        <row r="3073">
          <cell r="A3073">
            <v>10841</v>
          </cell>
          <cell r="B3073">
            <v>76102</v>
          </cell>
          <cell r="D3073" t="str">
            <v xml:space="preserve">CHAP N.SENETINER  B.NATURE. 750X                  </v>
          </cell>
          <cell r="I3073">
            <v>14847.68</v>
          </cell>
          <cell r="N3073" t="str">
            <v>7793440700946</v>
          </cell>
        </row>
        <row r="3074">
          <cell r="A3074">
            <v>10843</v>
          </cell>
          <cell r="B3074">
            <v>76055</v>
          </cell>
          <cell r="D3074" t="str">
            <v xml:space="preserve">VINF BENJAMIN CHARDONNAY 750X                     </v>
          </cell>
          <cell r="I3074">
            <v>5371.8580000000002</v>
          </cell>
          <cell r="N3074" t="str">
            <v>7793440702926</v>
          </cell>
        </row>
        <row r="3075">
          <cell r="A3075">
            <v>10845</v>
          </cell>
          <cell r="B3075">
            <v>76060</v>
          </cell>
          <cell r="D3075" t="str">
            <v xml:space="preserve">VINF BENJAMIN MERLOT 750X                         </v>
          </cell>
          <cell r="I3075">
            <v>5030.8010000000004</v>
          </cell>
          <cell r="N3075" t="str">
            <v>7793440703664</v>
          </cell>
        </row>
        <row r="3076">
          <cell r="A3076">
            <v>10849</v>
          </cell>
          <cell r="B3076">
            <v>51552</v>
          </cell>
          <cell r="D3076" t="str">
            <v xml:space="preserve">WHNA BLENDERS PRIDE AMERIC 750X                   </v>
          </cell>
          <cell r="I3076">
            <v>10955.62</v>
          </cell>
          <cell r="N3076" t="str">
            <v>7792410515528</v>
          </cell>
        </row>
        <row r="3077">
          <cell r="A3077">
            <v>10862</v>
          </cell>
          <cell r="B3077">
            <v>79024</v>
          </cell>
          <cell r="D3077" t="str">
            <v xml:space="preserve">CEP  ORAL-B INDICATOR PLUS MED 2X1X               </v>
          </cell>
          <cell r="I3077">
            <v>11655.84</v>
          </cell>
          <cell r="N3077" t="str">
            <v>7501086453955</v>
          </cell>
        </row>
        <row r="3078">
          <cell r="A3078">
            <v>10869</v>
          </cell>
          <cell r="B3078">
            <v>27</v>
          </cell>
          <cell r="D3078" t="str">
            <v xml:space="preserve">CERE GRANIX BOCAD AVELL 180X                      </v>
          </cell>
          <cell r="I3078">
            <v>3827.8809999999999</v>
          </cell>
          <cell r="N3078" t="str">
            <v>7791078022713</v>
          </cell>
        </row>
        <row r="3079">
          <cell r="A3079">
            <v>10873</v>
          </cell>
          <cell r="B3079">
            <v>12476</v>
          </cell>
          <cell r="D3079" t="str">
            <v xml:space="preserve">VINF COLON SELEC. C.SAUV. 750X                    </v>
          </cell>
          <cell r="I3079">
            <v>5230.0410000000002</v>
          </cell>
          <cell r="N3079" t="str">
            <v>7790168903833</v>
          </cell>
        </row>
        <row r="3080">
          <cell r="A3080">
            <v>10874</v>
          </cell>
          <cell r="B3080">
            <v>3103</v>
          </cell>
          <cell r="D3080" t="str">
            <v xml:space="preserve">VELA EL LITORAL BCA 80X                           </v>
          </cell>
          <cell r="I3080">
            <v>1848.3779999999999</v>
          </cell>
          <cell r="N3080" t="str">
            <v>7798228650031</v>
          </cell>
        </row>
        <row r="3081">
          <cell r="A3081">
            <v>10883</v>
          </cell>
          <cell r="B3081">
            <v>683</v>
          </cell>
          <cell r="D3081" t="str">
            <v xml:space="preserve">GALD GRANOVITA VAINILLA 140X                      </v>
          </cell>
          <cell r="I3081">
            <v>1646.0650000000001</v>
          </cell>
          <cell r="N3081" t="str">
            <v>7790045000853</v>
          </cell>
        </row>
        <row r="3082">
          <cell r="A3082">
            <v>10899</v>
          </cell>
          <cell r="B3082">
            <v>233</v>
          </cell>
          <cell r="D3082" t="str">
            <v xml:space="preserve">YERH CACHAMATE SERRANAS 500X                      </v>
          </cell>
          <cell r="I3082">
            <v>2085.4160000000002</v>
          </cell>
          <cell r="N3082" t="str">
            <v>7792280002890</v>
          </cell>
        </row>
        <row r="3083">
          <cell r="A3083">
            <v>10908</v>
          </cell>
          <cell r="B3083">
            <v>8731</v>
          </cell>
          <cell r="D3083" t="str">
            <v xml:space="preserve">GILL BIC WOMEN 3 SOLEIL 1X                        </v>
          </cell>
          <cell r="I3083">
            <v>2244.665</v>
          </cell>
          <cell r="N3083" t="str">
            <v xml:space="preserve">70330731806  </v>
          </cell>
        </row>
        <row r="3084">
          <cell r="A3084">
            <v>10910</v>
          </cell>
          <cell r="B3084" t="str">
            <v xml:space="preserve">Sin Indicar         </v>
          </cell>
          <cell r="D3084" t="str">
            <v xml:space="preserve">MACO ROMANCE  25X                                 </v>
          </cell>
          <cell r="I3084">
            <v>1373.0550000000001</v>
          </cell>
          <cell r="N3084" t="str">
            <v>7790802000133</v>
          </cell>
        </row>
        <row r="3085">
          <cell r="A3085">
            <v>10911</v>
          </cell>
          <cell r="B3085">
            <v>706201</v>
          </cell>
          <cell r="D3085" t="str">
            <v xml:space="preserve">JARL ARIEL PERFUMTE LIQ BOT 700X                  </v>
          </cell>
          <cell r="I3085">
            <v>662.947</v>
          </cell>
          <cell r="N3085" t="str">
            <v>7500435180504</v>
          </cell>
        </row>
        <row r="3086">
          <cell r="A3086">
            <v>10913</v>
          </cell>
          <cell r="B3086">
            <v>64322048</v>
          </cell>
          <cell r="D3086" t="str">
            <v xml:space="preserve">JABE LUX ORQUIDEA NEGRA 125X                      </v>
          </cell>
          <cell r="I3086">
            <v>1253.221</v>
          </cell>
          <cell r="N3086" t="str">
            <v>7791293026015</v>
          </cell>
        </row>
        <row r="3087">
          <cell r="A3087">
            <v>10916</v>
          </cell>
          <cell r="B3087">
            <v>254</v>
          </cell>
          <cell r="D3087" t="str">
            <v xml:space="preserve">CERA ECHO BALDE LAV 800X                          </v>
          </cell>
          <cell r="I3087">
            <v>12188.04</v>
          </cell>
          <cell r="N3087" t="str">
            <v>7790520986610</v>
          </cell>
        </row>
        <row r="3088">
          <cell r="A3088">
            <v>10935</v>
          </cell>
          <cell r="B3088">
            <v>68473342</v>
          </cell>
          <cell r="D3088" t="str">
            <v xml:space="preserve">SHAM CLEAR DUAL EFEC 2EN1 200X                    </v>
          </cell>
          <cell r="I3088">
            <v>4600.8999999999996</v>
          </cell>
          <cell r="N3088" t="str">
            <v>7898422746216</v>
          </cell>
        </row>
        <row r="3089">
          <cell r="A3089">
            <v>10936</v>
          </cell>
          <cell r="B3089">
            <v>68473344</v>
          </cell>
          <cell r="D3089" t="str">
            <v xml:space="preserve">SHAM CLEAR DUAL EFEC 2EN1 400X                    </v>
          </cell>
          <cell r="I3089">
            <v>8224.6569999999992</v>
          </cell>
          <cell r="N3089" t="str">
            <v>7891150014534</v>
          </cell>
        </row>
        <row r="3090">
          <cell r="A3090">
            <v>10937</v>
          </cell>
          <cell r="B3090">
            <v>68472205</v>
          </cell>
          <cell r="D3090" t="str">
            <v xml:space="preserve">SHAM CLEAR CAIDA CTROL 200X                       </v>
          </cell>
          <cell r="I3090">
            <v>4602.8109999999997</v>
          </cell>
          <cell r="N3090" t="str">
            <v>7891150014336</v>
          </cell>
        </row>
        <row r="3091">
          <cell r="A3091">
            <v>10938</v>
          </cell>
          <cell r="B3091">
            <v>68568095</v>
          </cell>
          <cell r="D3091" t="str">
            <v xml:space="preserve">SHAM CLEAR CAIDA CTROL 400X                       </v>
          </cell>
          <cell r="I3091">
            <v>8224.6569999999992</v>
          </cell>
          <cell r="N3091" t="str">
            <v>7891150014800</v>
          </cell>
        </row>
        <row r="3092">
          <cell r="A3092">
            <v>10947</v>
          </cell>
          <cell r="B3092">
            <v>2141</v>
          </cell>
          <cell r="D3092" t="str">
            <v xml:space="preserve">LARI TREGAR RICOTA 290X                           </v>
          </cell>
          <cell r="I3092">
            <v>3700.5210000000002</v>
          </cell>
          <cell r="N3092" t="str">
            <v>7793913001105</v>
          </cell>
        </row>
        <row r="3093">
          <cell r="A3093">
            <v>10957</v>
          </cell>
          <cell r="B3093">
            <v>30970</v>
          </cell>
          <cell r="D3093" t="str">
            <v xml:space="preserve">GAS  7-UP PET 3X                                  </v>
          </cell>
          <cell r="I3093">
            <v>3356.2370000000001</v>
          </cell>
          <cell r="N3093" t="str">
            <v>7791813424017</v>
          </cell>
        </row>
        <row r="3094">
          <cell r="A3094">
            <v>10958</v>
          </cell>
          <cell r="B3094" t="str">
            <v xml:space="preserve">F7201A2             </v>
          </cell>
          <cell r="D3094" t="str">
            <v xml:space="preserve">CHAP MARIA COD ROSE. 750X                         </v>
          </cell>
          <cell r="I3094">
            <v>12960.01</v>
          </cell>
          <cell r="N3094" t="str">
            <v>7798078235051</v>
          </cell>
        </row>
        <row r="3095">
          <cell r="A3095">
            <v>10959</v>
          </cell>
          <cell r="B3095">
            <v>13606</v>
          </cell>
          <cell r="D3095" t="str">
            <v xml:space="preserve">GALS A.HOGARENAS 7 SEMILL 189X                    </v>
          </cell>
          <cell r="I3095">
            <v>1639.299</v>
          </cell>
          <cell r="N3095" t="str">
            <v>7790040569706</v>
          </cell>
        </row>
        <row r="3096">
          <cell r="A3096">
            <v>10960</v>
          </cell>
          <cell r="B3096">
            <v>13608</v>
          </cell>
          <cell r="D3096" t="str">
            <v xml:space="preserve">GALS A.HOGARENAS SESAMO 167X                      </v>
          </cell>
          <cell r="I3096">
            <v>1639.299</v>
          </cell>
          <cell r="N3096" t="str">
            <v>7790040882102</v>
          </cell>
        </row>
        <row r="3097">
          <cell r="A3097">
            <v>10965</v>
          </cell>
          <cell r="B3097" t="str">
            <v xml:space="preserve">Sin Indicar         </v>
          </cell>
          <cell r="D3097" t="str">
            <v xml:space="preserve">PANI ALEM BIZC CHIA/LINO 190X                     </v>
          </cell>
          <cell r="I3097">
            <v>1943.0029999999999</v>
          </cell>
          <cell r="N3097" t="str">
            <v>7798264430031</v>
          </cell>
        </row>
        <row r="3098">
          <cell r="A3098">
            <v>10969</v>
          </cell>
          <cell r="B3098">
            <v>125851</v>
          </cell>
          <cell r="D3098" t="str">
            <v xml:space="preserve">AGUA VILLA DEL SUR 600X                           </v>
          </cell>
          <cell r="I3098">
            <v>1860.34</v>
          </cell>
          <cell r="N3098" t="str">
            <v>7798062540109</v>
          </cell>
        </row>
        <row r="3099">
          <cell r="A3099">
            <v>10988</v>
          </cell>
          <cell r="B3099">
            <v>433</v>
          </cell>
          <cell r="D3099" t="str">
            <v xml:space="preserve">SUAV WOOLITE BEBE HIPOAL D/P 450X                 </v>
          </cell>
          <cell r="I3099">
            <v>2243.8240000000001</v>
          </cell>
          <cell r="N3099" t="str">
            <v>7791130001649</v>
          </cell>
        </row>
        <row r="3100">
          <cell r="A3100">
            <v>10993</v>
          </cell>
          <cell r="B3100">
            <v>3136221</v>
          </cell>
          <cell r="D3100" t="str">
            <v xml:space="preserve">JABE ESPADOL ALOE 240X                            </v>
          </cell>
          <cell r="I3100">
            <v>3817.6260000000002</v>
          </cell>
          <cell r="N3100" t="str">
            <v>7791130052801</v>
          </cell>
        </row>
        <row r="3101">
          <cell r="A3101">
            <v>11004</v>
          </cell>
          <cell r="B3101">
            <v>3113</v>
          </cell>
          <cell r="D3101" t="str">
            <v xml:space="preserve">VELA EL LITORAL ROJA 120X                         </v>
          </cell>
          <cell r="I3101">
            <v>2572.69</v>
          </cell>
          <cell r="N3101" t="str">
            <v>7798228650024</v>
          </cell>
        </row>
        <row r="3102">
          <cell r="A3102">
            <v>11010</v>
          </cell>
          <cell r="B3102">
            <v>3105</v>
          </cell>
          <cell r="D3102" t="str">
            <v xml:space="preserve">VELA EL LITORAL ROJA 80X                          </v>
          </cell>
          <cell r="I3102">
            <v>1848.3420000000001</v>
          </cell>
          <cell r="N3102" t="str">
            <v>7798228650048</v>
          </cell>
        </row>
        <row r="3103">
          <cell r="A3103">
            <v>11012</v>
          </cell>
          <cell r="B3103" t="str">
            <v xml:space="preserve">D2145               </v>
          </cell>
          <cell r="D3103" t="str">
            <v xml:space="preserve">INSU RC BANDEJA 105 C/T BISAGRA (145)             </v>
          </cell>
          <cell r="I3103">
            <v>849.51700000000005</v>
          </cell>
          <cell r="N3103" t="str">
            <v xml:space="preserve">110121111117 </v>
          </cell>
        </row>
        <row r="3104">
          <cell r="A3104">
            <v>11015</v>
          </cell>
          <cell r="B3104" t="str">
            <v xml:space="preserve">D2143               </v>
          </cell>
          <cell r="D3104" t="str">
            <v xml:space="preserve">INSU RC BANDEJA 103 C/T BISAGRA (143)             </v>
          </cell>
          <cell r="I3104">
            <v>452.93900000000002</v>
          </cell>
          <cell r="N3104" t="str">
            <v xml:space="preserve">110151111118 </v>
          </cell>
        </row>
        <row r="3105">
          <cell r="A3105">
            <v>11017</v>
          </cell>
          <cell r="B3105">
            <v>1041</v>
          </cell>
          <cell r="D3105" t="str">
            <v xml:space="preserve">CERE GRANIX ARITOS C/MIEL 130X                    </v>
          </cell>
          <cell r="I3105">
            <v>1981.4860000000001</v>
          </cell>
          <cell r="N3105" t="str">
            <v>7791078022744</v>
          </cell>
        </row>
        <row r="3106">
          <cell r="A3106">
            <v>11022</v>
          </cell>
          <cell r="B3106">
            <v>273</v>
          </cell>
          <cell r="D3106" t="str">
            <v xml:space="preserve">GALD GRANIX FRUTIGRAN SEM SE/GIR 260X             </v>
          </cell>
          <cell r="I3106">
            <v>2334.297</v>
          </cell>
          <cell r="N3106" t="str">
            <v>7790045825401</v>
          </cell>
        </row>
        <row r="3107">
          <cell r="A3107">
            <v>11023</v>
          </cell>
          <cell r="B3107">
            <v>274</v>
          </cell>
          <cell r="D3107" t="str">
            <v xml:space="preserve">GALD GRANIX FRUTIGRAN SEM CHI/LIN 260             </v>
          </cell>
          <cell r="I3107">
            <v>2334.297</v>
          </cell>
          <cell r="N3107" t="str">
            <v>7790045825395</v>
          </cell>
        </row>
        <row r="3108">
          <cell r="A3108">
            <v>11024</v>
          </cell>
          <cell r="B3108">
            <v>216</v>
          </cell>
          <cell r="D3108" t="str">
            <v xml:space="preserve">YERH CACHAMATE AMARILLA 1X                        </v>
          </cell>
          <cell r="I3108">
            <v>3948.3969999999999</v>
          </cell>
          <cell r="N3108" t="str">
            <v>7792280002869</v>
          </cell>
        </row>
        <row r="3109">
          <cell r="A3109">
            <v>11025</v>
          </cell>
          <cell r="B3109" t="str">
            <v xml:space="preserve">P-12X1/2K           </v>
          </cell>
          <cell r="D3109" t="str">
            <v xml:space="preserve">YERB SOL Y LLUVIA BARBACUA 500X                   </v>
          </cell>
          <cell r="I3109">
            <v>2625.1</v>
          </cell>
          <cell r="N3109" t="str">
            <v>7798007000057</v>
          </cell>
        </row>
        <row r="3110">
          <cell r="A3110">
            <v>11027</v>
          </cell>
          <cell r="B3110" t="str">
            <v xml:space="preserve">P-6X1K              </v>
          </cell>
          <cell r="D3110" t="str">
            <v xml:space="preserve">YERB SOL Y LLUVIA BARBACUA 1X                     </v>
          </cell>
          <cell r="I3110">
            <v>4631.0559999999996</v>
          </cell>
          <cell r="N3110" t="str">
            <v>7798007000064</v>
          </cell>
        </row>
        <row r="3111">
          <cell r="A3111">
            <v>11028</v>
          </cell>
          <cell r="B3111">
            <v>156</v>
          </cell>
          <cell r="D3111" t="str">
            <v xml:space="preserve">VINA D.ANCLAS ALCOHOL 500X                        </v>
          </cell>
          <cell r="I3111">
            <v>1229.99</v>
          </cell>
          <cell r="N3111" t="str">
            <v>7792900093024</v>
          </cell>
        </row>
        <row r="3112">
          <cell r="A3112">
            <v>11029</v>
          </cell>
          <cell r="B3112">
            <v>157</v>
          </cell>
          <cell r="D3112" t="str">
            <v xml:space="preserve">VINA D.ANCLAS VINO 500X                           </v>
          </cell>
          <cell r="I3112">
            <v>1817.451</v>
          </cell>
          <cell r="N3112" t="str">
            <v>7792900092980</v>
          </cell>
        </row>
        <row r="3113">
          <cell r="A3113">
            <v>11030</v>
          </cell>
          <cell r="B3113">
            <v>158</v>
          </cell>
          <cell r="D3113" t="str">
            <v xml:space="preserve">VINA D.ANCLAS MZNA 1X                             </v>
          </cell>
          <cell r="I3113">
            <v>3634.886</v>
          </cell>
          <cell r="N3113" t="str">
            <v>7792900093260</v>
          </cell>
        </row>
        <row r="3114">
          <cell r="A3114">
            <v>11032</v>
          </cell>
          <cell r="B3114">
            <v>240</v>
          </cell>
          <cell r="D3114" t="str">
            <v xml:space="preserve">SALS D.ANCLAS SOJA 500X                           </v>
          </cell>
          <cell r="I3114">
            <v>5539.6580000000004</v>
          </cell>
          <cell r="N3114" t="str">
            <v>7792900093895</v>
          </cell>
        </row>
        <row r="3115">
          <cell r="A3115">
            <v>11040</v>
          </cell>
          <cell r="B3115">
            <v>2443</v>
          </cell>
          <cell r="D3115" t="str">
            <v xml:space="preserve">DROL VERITAS ANT.PROT/FRESCA 60X                  </v>
          </cell>
          <cell r="I3115">
            <v>1976.8679999999999</v>
          </cell>
          <cell r="N3115" t="str">
            <v>7791520024326</v>
          </cell>
        </row>
        <row r="3116">
          <cell r="A3116">
            <v>11043</v>
          </cell>
          <cell r="B3116">
            <v>2446</v>
          </cell>
          <cell r="D3116" t="str">
            <v xml:space="preserve">DROL VERITAS MEN PROT Y CUIDADO 60X               </v>
          </cell>
          <cell r="I3116">
            <v>1976.8679999999999</v>
          </cell>
          <cell r="N3116" t="str">
            <v>7791520024357</v>
          </cell>
        </row>
        <row r="3117">
          <cell r="A3117">
            <v>11045</v>
          </cell>
          <cell r="B3117">
            <v>7732</v>
          </cell>
          <cell r="D3117" t="str">
            <v xml:space="preserve">JABE VERITAS GLIC ESENC 3X120X                    </v>
          </cell>
          <cell r="I3117">
            <v>3781.25</v>
          </cell>
          <cell r="N3117" t="str">
            <v>7791520077254</v>
          </cell>
        </row>
        <row r="3118">
          <cell r="A3118">
            <v>11046</v>
          </cell>
          <cell r="B3118">
            <v>7730</v>
          </cell>
          <cell r="D3118" t="str">
            <v xml:space="preserve">JABE VERITAS GLIC NEUTRO 3X120                    </v>
          </cell>
          <cell r="I3118">
            <v>3781.25</v>
          </cell>
          <cell r="N3118" t="str">
            <v>7791520077247</v>
          </cell>
        </row>
        <row r="3119">
          <cell r="A3119">
            <v>11047</v>
          </cell>
          <cell r="B3119">
            <v>7731</v>
          </cell>
          <cell r="D3119" t="str">
            <v xml:space="preserve">JABE VERITAS GLIC NECTAR 3X120X                   </v>
          </cell>
          <cell r="I3119">
            <v>3781.25</v>
          </cell>
          <cell r="N3119" t="str">
            <v>7791520077261</v>
          </cell>
        </row>
        <row r="3120">
          <cell r="A3120">
            <v>11048</v>
          </cell>
          <cell r="B3120">
            <v>817</v>
          </cell>
          <cell r="D3120" t="str">
            <v xml:space="preserve">TALC VERITAS AER 117X                             </v>
          </cell>
          <cell r="I3120">
            <v>4060.299</v>
          </cell>
          <cell r="N3120" t="str">
            <v>7791520007299</v>
          </cell>
        </row>
        <row r="3121">
          <cell r="A3121">
            <v>11053</v>
          </cell>
          <cell r="B3121">
            <v>19000412</v>
          </cell>
          <cell r="D3121" t="str">
            <v xml:space="preserve">PANI VENEZIANA LACTEADO 400X                      </v>
          </cell>
          <cell r="I3121">
            <v>2395.489</v>
          </cell>
          <cell r="N3121" t="str">
            <v>7791708001491</v>
          </cell>
        </row>
        <row r="3122">
          <cell r="A3122">
            <v>11054</v>
          </cell>
          <cell r="B3122">
            <v>19000011</v>
          </cell>
          <cell r="D3122" t="str">
            <v xml:space="preserve">PANI VENEZIANA TRISALV 360X                       </v>
          </cell>
          <cell r="I3122">
            <v>2659.576</v>
          </cell>
          <cell r="N3122" t="str">
            <v>7791708001521</v>
          </cell>
        </row>
        <row r="3123">
          <cell r="A3123">
            <v>11055</v>
          </cell>
          <cell r="B3123">
            <v>19000012</v>
          </cell>
          <cell r="D3123" t="str">
            <v xml:space="preserve">PANI VENEZIANA TRISALV 620X                       </v>
          </cell>
          <cell r="I3123">
            <v>4479.6059999999998</v>
          </cell>
          <cell r="N3123" t="str">
            <v>7791708001422</v>
          </cell>
        </row>
        <row r="3124">
          <cell r="A3124">
            <v>11056</v>
          </cell>
          <cell r="B3124">
            <v>19000413</v>
          </cell>
          <cell r="D3124" t="str">
            <v xml:space="preserve">PANI VENEZIANA HAMB C/ S 4X                       </v>
          </cell>
          <cell r="I3124">
            <v>1943.144</v>
          </cell>
          <cell r="N3124" t="str">
            <v>7791708001231</v>
          </cell>
        </row>
        <row r="3125">
          <cell r="A3125">
            <v>11057</v>
          </cell>
          <cell r="B3125">
            <v>19000013</v>
          </cell>
          <cell r="D3125" t="str">
            <v xml:space="preserve">PANI VENEZIANA HAMB CLAS 4X                       </v>
          </cell>
          <cell r="I3125">
            <v>1672.249</v>
          </cell>
          <cell r="N3125" t="str">
            <v>7791708001248</v>
          </cell>
        </row>
        <row r="3126">
          <cell r="A3126">
            <v>11072</v>
          </cell>
          <cell r="B3126">
            <v>1811101540121</v>
          </cell>
          <cell r="D3126" t="str">
            <v xml:space="preserve">VINF LINDA CHARDONNAY 750X                        </v>
          </cell>
          <cell r="I3126">
            <v>8410.9940000000006</v>
          </cell>
          <cell r="N3126" t="str">
            <v>7791203000524</v>
          </cell>
        </row>
        <row r="3127">
          <cell r="A3127">
            <v>11090</v>
          </cell>
          <cell r="B3127">
            <v>62768338</v>
          </cell>
          <cell r="D3127" t="str">
            <v xml:space="preserve">LIML CIF BANO EXPERT BIO D/P 900X                 </v>
          </cell>
          <cell r="I3127">
            <v>3597.7510000000002</v>
          </cell>
          <cell r="N3127" t="str">
            <v>7791290785380</v>
          </cell>
        </row>
        <row r="3128">
          <cell r="A3128">
            <v>11093</v>
          </cell>
          <cell r="B3128">
            <v>68815424</v>
          </cell>
          <cell r="D3128" t="str">
            <v xml:space="preserve">LIML CIF BANO BIO GAT 500X                        </v>
          </cell>
          <cell r="I3128">
            <v>1960.5509999999999</v>
          </cell>
          <cell r="N3128" t="str">
            <v>7791290785366</v>
          </cell>
        </row>
        <row r="3129">
          <cell r="A3129">
            <v>11100</v>
          </cell>
          <cell r="B3129">
            <v>4091</v>
          </cell>
          <cell r="D3129" t="str">
            <v xml:space="preserve">CHAP CHANDON CUVEE BLANCS E.BRUT.  750X           </v>
          </cell>
          <cell r="I3129">
            <v>32976.550000000003</v>
          </cell>
          <cell r="N3129" t="str">
            <v>7790975018089</v>
          </cell>
        </row>
        <row r="3130">
          <cell r="A3130">
            <v>11102</v>
          </cell>
          <cell r="B3130">
            <v>4095</v>
          </cell>
          <cell r="D3130" t="str">
            <v xml:space="preserve">CHAE CHANDON BRUT NATUR EST 750X                  </v>
          </cell>
          <cell r="I3130">
            <v>28088.37</v>
          </cell>
          <cell r="N3130" t="str">
            <v>7790975192864</v>
          </cell>
        </row>
        <row r="3131">
          <cell r="A3131">
            <v>11109</v>
          </cell>
          <cell r="B3131">
            <v>604</v>
          </cell>
          <cell r="D3131" t="str">
            <v xml:space="preserve">LIML MR MUSC VIDRIO M/USO D/P 900X                </v>
          </cell>
          <cell r="I3131">
            <v>4744.9920000000002</v>
          </cell>
          <cell r="N3131" t="str">
            <v>7790520984623</v>
          </cell>
        </row>
        <row r="3132">
          <cell r="A3132">
            <v>11110</v>
          </cell>
          <cell r="B3132">
            <v>657</v>
          </cell>
          <cell r="D3132" t="str">
            <v xml:space="preserve">LIML MR MUSC COC NJA D/P 900X                     </v>
          </cell>
          <cell r="I3132">
            <v>5380.1559999999999</v>
          </cell>
          <cell r="N3132" t="str">
            <v>7790520987358</v>
          </cell>
        </row>
        <row r="3133">
          <cell r="A3133">
            <v>11112</v>
          </cell>
          <cell r="B3133">
            <v>44000</v>
          </cell>
          <cell r="D3133" t="str">
            <v xml:space="preserve">CHAP TRUMPETER E.BRUT. 750X                       </v>
          </cell>
          <cell r="I3133">
            <v>11353.49</v>
          </cell>
          <cell r="N3133" t="str">
            <v>7790577004305</v>
          </cell>
        </row>
        <row r="3134">
          <cell r="A3134">
            <v>11121</v>
          </cell>
          <cell r="B3134">
            <v>4528</v>
          </cell>
          <cell r="D3134" t="str">
            <v xml:space="preserve">VELA LITORAL 3 DIA MED ROJ 1X                     </v>
          </cell>
          <cell r="I3134">
            <v>5614.3029999999999</v>
          </cell>
          <cell r="N3134" t="str">
            <v>7798228650666</v>
          </cell>
        </row>
        <row r="3135">
          <cell r="A3135">
            <v>11137</v>
          </cell>
          <cell r="B3135">
            <v>6882</v>
          </cell>
          <cell r="D3135" t="str">
            <v xml:space="preserve">PANI BIMBO BCO ARTESANO ORIG 500X                 </v>
          </cell>
          <cell r="I3135">
            <v>8609</v>
          </cell>
          <cell r="N3135" t="str">
            <v>7796989008542</v>
          </cell>
        </row>
        <row r="3136">
          <cell r="A3136">
            <v>11144</v>
          </cell>
          <cell r="B3136">
            <v>132670</v>
          </cell>
          <cell r="D3136" t="str">
            <v xml:space="preserve">AGUS V.SUR LEVITE POMELO 2.25X                    </v>
          </cell>
          <cell r="I3136">
            <v>3799.1410000000001</v>
          </cell>
          <cell r="N3136" t="str">
            <v>7798062540284</v>
          </cell>
        </row>
        <row r="3137">
          <cell r="A3137">
            <v>11145</v>
          </cell>
          <cell r="B3137">
            <v>133148</v>
          </cell>
          <cell r="D3137" t="str">
            <v xml:space="preserve">AGUS V.SUR LEVITE PERA 1.5X                       </v>
          </cell>
          <cell r="I3137">
            <v>3081.9</v>
          </cell>
          <cell r="N3137" t="str">
            <v>7798062540253</v>
          </cell>
        </row>
        <row r="3138">
          <cell r="A3138">
            <v>11159</v>
          </cell>
          <cell r="B3138">
            <v>2091</v>
          </cell>
          <cell r="D3138" t="str">
            <v xml:space="preserve">VINA D.ANCLAS MZNA 500X                           </v>
          </cell>
          <cell r="I3138">
            <v>2318.817</v>
          </cell>
          <cell r="N3138" t="str">
            <v>7792900093000</v>
          </cell>
        </row>
        <row r="3139">
          <cell r="A3139">
            <v>11160</v>
          </cell>
          <cell r="B3139">
            <v>6333</v>
          </cell>
          <cell r="D3139" t="str">
            <v xml:space="preserve">COP PRINGLES ORIG 37X                             </v>
          </cell>
          <cell r="I3139">
            <v>2326.3580000000002</v>
          </cell>
          <cell r="N3139" t="str">
            <v xml:space="preserve">38000846731  </v>
          </cell>
        </row>
        <row r="3140">
          <cell r="A3140">
            <v>11161</v>
          </cell>
          <cell r="B3140">
            <v>6334</v>
          </cell>
          <cell r="D3140" t="str">
            <v xml:space="preserve">COP PRINGLES CREM CEBO 40X                        </v>
          </cell>
          <cell r="I3140">
            <v>2326.3580000000002</v>
          </cell>
          <cell r="N3140" t="str">
            <v xml:space="preserve">38000846748  </v>
          </cell>
        </row>
        <row r="3141">
          <cell r="A3141">
            <v>11171</v>
          </cell>
          <cell r="B3141">
            <v>7968</v>
          </cell>
          <cell r="D3141" t="str">
            <v xml:space="preserve">JPAN GUAIRA  COCO GLIC 150X                       </v>
          </cell>
          <cell r="I3141">
            <v>862.14099999999996</v>
          </cell>
          <cell r="N3141" t="str">
            <v>7840118217968</v>
          </cell>
        </row>
        <row r="3142">
          <cell r="A3142">
            <v>11182</v>
          </cell>
          <cell r="B3142" t="str">
            <v xml:space="preserve">biz0005             </v>
          </cell>
          <cell r="D3142" t="str">
            <v xml:space="preserve">GALD 9 DE ORO AGRIDULCE 420X                      </v>
          </cell>
          <cell r="I3142">
            <v>1617.039</v>
          </cell>
          <cell r="N3142" t="str">
            <v>7792200001125</v>
          </cell>
        </row>
        <row r="3143">
          <cell r="A3143">
            <v>11189</v>
          </cell>
          <cell r="B3143">
            <v>84161843</v>
          </cell>
          <cell r="D3143" t="str">
            <v xml:space="preserve">SHAM DOVE MEN LIMP.REFRES 200X                    </v>
          </cell>
          <cell r="I3143">
            <v>2002.769</v>
          </cell>
          <cell r="N3143" t="str">
            <v>7891150023482</v>
          </cell>
        </row>
        <row r="3144">
          <cell r="A3144">
            <v>11190</v>
          </cell>
          <cell r="B3144">
            <v>6722</v>
          </cell>
          <cell r="D3144" t="str">
            <v xml:space="preserve">PANI F.LACTAL SALVADO NF 560X                     </v>
          </cell>
          <cell r="I3144">
            <v>5725</v>
          </cell>
          <cell r="N3144" t="str">
            <v>7793890016307</v>
          </cell>
        </row>
        <row r="3145">
          <cell r="A3145">
            <v>11195</v>
          </cell>
          <cell r="B3145">
            <v>12587788</v>
          </cell>
          <cell r="D3145" t="str">
            <v xml:space="preserve">CAFM NESCAFE GOLD INTENS 250X                     </v>
          </cell>
          <cell r="I3145">
            <v>21325.91</v>
          </cell>
          <cell r="N3145" t="str">
            <v>7891000304167</v>
          </cell>
        </row>
        <row r="3146">
          <cell r="A3146">
            <v>11200</v>
          </cell>
          <cell r="B3146">
            <v>1631</v>
          </cell>
          <cell r="D3146" t="str">
            <v xml:space="preserve">LAQU ILOLAY UNT POR SALUT LIGH190X                </v>
          </cell>
          <cell r="I3146">
            <v>2416.6460000000002</v>
          </cell>
          <cell r="N3146" t="str">
            <v>7790787003525</v>
          </cell>
        </row>
        <row r="3147">
          <cell r="A3147">
            <v>11208</v>
          </cell>
          <cell r="B3147">
            <v>190206</v>
          </cell>
          <cell r="D3147" t="str">
            <v xml:space="preserve">VINF CIRCUS MALBEC 750X                           </v>
          </cell>
          <cell r="I3147">
            <v>5040.0010000000002</v>
          </cell>
          <cell r="N3147" t="str">
            <v>7790415129047</v>
          </cell>
        </row>
        <row r="3148">
          <cell r="A3148">
            <v>11209</v>
          </cell>
          <cell r="B3148" t="str">
            <v xml:space="preserve">F1301AR             </v>
          </cell>
          <cell r="D3148" t="str">
            <v xml:space="preserve">VINF SEPTIMA EMB ROSE 750X                        </v>
          </cell>
          <cell r="I3148">
            <v>8910.0830000000005</v>
          </cell>
          <cell r="N3148" t="str">
            <v>7798078236027</v>
          </cell>
        </row>
        <row r="3149">
          <cell r="A3149">
            <v>11217</v>
          </cell>
          <cell r="B3149">
            <v>68918230</v>
          </cell>
          <cell r="D3149" t="str">
            <v xml:space="preserve">SHAM DOVE MEN 2EN1 F.EXTREM 400X                  </v>
          </cell>
          <cell r="I3149">
            <v>8226.7309999999998</v>
          </cell>
          <cell r="N3149" t="str">
            <v>7891150023505</v>
          </cell>
        </row>
        <row r="3150">
          <cell r="A3150">
            <v>11218</v>
          </cell>
          <cell r="B3150">
            <v>190706</v>
          </cell>
          <cell r="D3150" t="str">
            <v xml:space="preserve">VINF CIRCUS ROBLE MALBEC 750X                     </v>
          </cell>
          <cell r="I3150">
            <v>5579.9989999999998</v>
          </cell>
          <cell r="N3150" t="str">
            <v>7790415130555</v>
          </cell>
        </row>
        <row r="3151">
          <cell r="A3151">
            <v>11223</v>
          </cell>
          <cell r="B3151">
            <v>190750</v>
          </cell>
          <cell r="D3151" t="str">
            <v xml:space="preserve">VINF CIRCUS ROBLE C.SAUV. 750X                    </v>
          </cell>
          <cell r="I3151">
            <v>5579.9989999999998</v>
          </cell>
          <cell r="N3151" t="str">
            <v>7790415130517</v>
          </cell>
        </row>
        <row r="3152">
          <cell r="A3152">
            <v>11224</v>
          </cell>
          <cell r="B3152">
            <v>2112</v>
          </cell>
          <cell r="D3152" t="str">
            <v xml:space="preserve">YOGU TREGAR BEB DESC FRU SAC 900X                 </v>
          </cell>
          <cell r="I3152">
            <v>2601.2919999999999</v>
          </cell>
          <cell r="N3152" t="str">
            <v>7793913001778</v>
          </cell>
        </row>
        <row r="3153">
          <cell r="A3153">
            <v>11225</v>
          </cell>
          <cell r="B3153">
            <v>2113</v>
          </cell>
          <cell r="D3153" t="str">
            <v xml:space="preserve">YOGU TREGAR BEB DESC VAI SAC 900X                 </v>
          </cell>
          <cell r="I3153">
            <v>2601.2919999999999</v>
          </cell>
          <cell r="N3153" t="str">
            <v>7793913001785</v>
          </cell>
        </row>
        <row r="3154">
          <cell r="A3154">
            <v>11226</v>
          </cell>
          <cell r="B3154">
            <v>1993</v>
          </cell>
          <cell r="D3154" t="str">
            <v xml:space="preserve">YOGU TREGAR BEB ENT FRU SAC 900X                  </v>
          </cell>
          <cell r="I3154">
            <v>2601.239</v>
          </cell>
          <cell r="N3154" t="str">
            <v>7793913000740</v>
          </cell>
        </row>
        <row r="3155">
          <cell r="A3155">
            <v>11227</v>
          </cell>
          <cell r="B3155">
            <v>1994</v>
          </cell>
          <cell r="D3155" t="str">
            <v xml:space="preserve">YOGU TREGAR BEB ENT VAI SAC 900X                  </v>
          </cell>
          <cell r="I3155">
            <v>2601.239</v>
          </cell>
          <cell r="N3155" t="str">
            <v>7793913000757</v>
          </cell>
        </row>
        <row r="3156">
          <cell r="A3156">
            <v>11228</v>
          </cell>
          <cell r="B3156">
            <v>2155</v>
          </cell>
          <cell r="D3156" t="str">
            <v xml:space="preserve">YOGU TREGAR C/FRUT DESC FRU 160X                  </v>
          </cell>
          <cell r="I3156">
            <v>1490.6759999999999</v>
          </cell>
          <cell r="N3156" t="str">
            <v>7793913000894</v>
          </cell>
        </row>
        <row r="3157">
          <cell r="A3157">
            <v>11229</v>
          </cell>
          <cell r="B3157">
            <v>1637</v>
          </cell>
          <cell r="D3157" t="str">
            <v xml:space="preserve">YOGU TREGAR C/FRUT ENT DUR 160X                   </v>
          </cell>
          <cell r="I3157">
            <v>1490.7449999999999</v>
          </cell>
          <cell r="N3157" t="str">
            <v>7793913000863</v>
          </cell>
        </row>
        <row r="3158">
          <cell r="A3158">
            <v>11230</v>
          </cell>
          <cell r="B3158">
            <v>1636</v>
          </cell>
          <cell r="D3158" t="str">
            <v xml:space="preserve">YOGU TREGAR C/FRUT ENT FRU 160X                   </v>
          </cell>
          <cell r="I3158">
            <v>1490.7449999999999</v>
          </cell>
          <cell r="N3158" t="str">
            <v>7793913000856</v>
          </cell>
        </row>
        <row r="3159">
          <cell r="A3159">
            <v>11234</v>
          </cell>
          <cell r="B3159">
            <v>1998</v>
          </cell>
          <cell r="D3159" t="str">
            <v xml:space="preserve">YOGU TREGAR CREM ENT D.LECH 125X                  </v>
          </cell>
          <cell r="I3159">
            <v>869.35500000000002</v>
          </cell>
          <cell r="N3159" t="str">
            <v>7793913000818</v>
          </cell>
        </row>
        <row r="3160">
          <cell r="A3160">
            <v>11235</v>
          </cell>
          <cell r="B3160">
            <v>2156</v>
          </cell>
          <cell r="D3160" t="str">
            <v xml:space="preserve">YOGU TREGAR C/FRUT DESC DUR 160x                  </v>
          </cell>
          <cell r="I3160">
            <v>1490.6759999999999</v>
          </cell>
          <cell r="N3160" t="str">
            <v>7793913000887</v>
          </cell>
        </row>
        <row r="3161">
          <cell r="A3161">
            <v>11236</v>
          </cell>
          <cell r="B3161">
            <v>1995</v>
          </cell>
          <cell r="D3161" t="str">
            <v xml:space="preserve">YOGU TREGAR CREM ENT FRU 125X                     </v>
          </cell>
          <cell r="I3161">
            <v>869.35500000000002</v>
          </cell>
          <cell r="N3161" t="str">
            <v>7793913000801</v>
          </cell>
        </row>
        <row r="3162">
          <cell r="A3162">
            <v>11237</v>
          </cell>
          <cell r="B3162">
            <v>1997</v>
          </cell>
          <cell r="D3162" t="str">
            <v xml:space="preserve">YOGU TREGAR CREM ENT VAI 125X                     </v>
          </cell>
          <cell r="I3162">
            <v>869.35500000000002</v>
          </cell>
          <cell r="N3162" t="str">
            <v>7793913000795</v>
          </cell>
        </row>
        <row r="3163">
          <cell r="A3163">
            <v>11241</v>
          </cell>
          <cell r="B3163">
            <v>30019</v>
          </cell>
          <cell r="D3163" t="str">
            <v xml:space="preserve">VODK SMIRNOFF CLAS 700X                           </v>
          </cell>
          <cell r="I3163">
            <v>9983.0910000000003</v>
          </cell>
          <cell r="N3163" t="str">
            <v>7791250001345</v>
          </cell>
        </row>
        <row r="3164">
          <cell r="A3164">
            <v>11244</v>
          </cell>
          <cell r="B3164">
            <v>28</v>
          </cell>
          <cell r="D3164" t="str">
            <v xml:space="preserve">CERE GRANIX BOCAD.FRU 180X                        </v>
          </cell>
          <cell r="I3164">
            <v>3827.8809999999999</v>
          </cell>
          <cell r="N3164" t="str">
            <v>7791078022706</v>
          </cell>
        </row>
        <row r="3165">
          <cell r="A3165">
            <v>11252</v>
          </cell>
          <cell r="B3165">
            <v>198</v>
          </cell>
          <cell r="D3165" t="str">
            <v xml:space="preserve">LEGU CATINI MAIZ PISING 400X                      </v>
          </cell>
          <cell r="I3165">
            <v>931.05200000000002</v>
          </cell>
          <cell r="N3165" t="str">
            <v>7798079932140</v>
          </cell>
        </row>
        <row r="3166">
          <cell r="A3166">
            <v>11257</v>
          </cell>
          <cell r="B3166">
            <v>2049</v>
          </cell>
          <cell r="D3166" t="str">
            <v xml:space="preserve">CHOC HERSHEY SPECIAL DARK 70% 85X                 </v>
          </cell>
          <cell r="I3166">
            <v>4713.2830000000004</v>
          </cell>
          <cell r="N3166" t="str">
            <v>7899970401657</v>
          </cell>
        </row>
        <row r="3167">
          <cell r="A3167">
            <v>11265</v>
          </cell>
          <cell r="B3167">
            <v>913258</v>
          </cell>
          <cell r="D3167" t="str">
            <v xml:space="preserve">ALCQ PH INICIADOR DE FUEGO GEL 385X               </v>
          </cell>
          <cell r="I3167">
            <v>2723.5650000000001</v>
          </cell>
          <cell r="N3167" t="str">
            <v>7790139004545</v>
          </cell>
        </row>
        <row r="3168">
          <cell r="A3168">
            <v>11283</v>
          </cell>
          <cell r="B3168">
            <v>100194903</v>
          </cell>
          <cell r="D3168" t="str">
            <v xml:space="preserve">VINF STA JULIA RES RED BLEND MB-CF 750X           </v>
          </cell>
          <cell r="I3168">
            <v>8009.9939999999997</v>
          </cell>
          <cell r="N3168" t="str">
            <v>7791728008340</v>
          </cell>
        </row>
        <row r="3169">
          <cell r="A3169">
            <v>11311</v>
          </cell>
          <cell r="B3169" t="str">
            <v xml:space="preserve">PT06DP02            </v>
          </cell>
          <cell r="D3169" t="str">
            <v xml:space="preserve">LIML ECOVITA COC D/P 500X                         </v>
          </cell>
          <cell r="I3169">
            <v>1437.607</v>
          </cell>
          <cell r="N3169" t="str">
            <v>7798124360348</v>
          </cell>
        </row>
        <row r="3170">
          <cell r="A3170">
            <v>11314</v>
          </cell>
          <cell r="B3170">
            <v>25194</v>
          </cell>
          <cell r="D3170" t="str">
            <v xml:space="preserve">GAS  MIRINDA NJA PET 500X                         </v>
          </cell>
          <cell r="I3170">
            <v>1141.02</v>
          </cell>
          <cell r="N3170" t="str">
            <v>7791813420156</v>
          </cell>
        </row>
        <row r="3171">
          <cell r="A3171">
            <v>11315</v>
          </cell>
          <cell r="B3171" t="str">
            <v xml:space="preserve">carg66002           </v>
          </cell>
          <cell r="D3171" t="str">
            <v xml:space="preserve">ALGA GATI MJAR CARNE/POLLO 1X                     </v>
          </cell>
          <cell r="I3171">
            <v>5007.4489999999996</v>
          </cell>
          <cell r="N3171" t="str">
            <v>8445290585240</v>
          </cell>
        </row>
        <row r="3172">
          <cell r="A3172">
            <v>11319</v>
          </cell>
          <cell r="B3172">
            <v>0</v>
          </cell>
          <cell r="D3172" t="str">
            <v xml:space="preserve">DULR CITRAL GUAYABA FCO 420X                      </v>
          </cell>
          <cell r="I3172">
            <v>13334.2</v>
          </cell>
          <cell r="N3172" t="str">
            <v>7792839000407</v>
          </cell>
        </row>
        <row r="3173">
          <cell r="A3173">
            <v>11330</v>
          </cell>
          <cell r="B3173" t="str">
            <v xml:space="preserve">carg66007           </v>
          </cell>
          <cell r="D3173" t="str">
            <v xml:space="preserve">ALGA GATI MJAR PESC/SALM 1X                       </v>
          </cell>
          <cell r="I3173">
            <v>5007.4489999999996</v>
          </cell>
          <cell r="N3173" t="str">
            <v>8445290584984</v>
          </cell>
        </row>
        <row r="3174">
          <cell r="A3174">
            <v>11343</v>
          </cell>
          <cell r="B3174">
            <v>443</v>
          </cell>
          <cell r="D3174" t="str">
            <v xml:space="preserve">ACRO MAZOLA MANTECA SPRAY 120X                    </v>
          </cell>
          <cell r="I3174">
            <v>5058.768</v>
          </cell>
          <cell r="N3174" t="str">
            <v>7790272000855</v>
          </cell>
        </row>
        <row r="3175">
          <cell r="A3175">
            <v>11346</v>
          </cell>
          <cell r="B3175">
            <v>49727</v>
          </cell>
          <cell r="D3175" t="str">
            <v xml:space="preserve">ESP  ALI COND EMPANADA 25X                        </v>
          </cell>
          <cell r="I3175">
            <v>1285.7360000000001</v>
          </cell>
          <cell r="N3175" t="str">
            <v>7790150696651</v>
          </cell>
        </row>
        <row r="3176">
          <cell r="A3176">
            <v>11347</v>
          </cell>
          <cell r="B3176">
            <v>44128</v>
          </cell>
          <cell r="D3176" t="str">
            <v xml:space="preserve">SOPA ALI POLL/ARR/VEG 63X                         </v>
          </cell>
          <cell r="I3176">
            <v>1519.2819999999999</v>
          </cell>
          <cell r="N3176" t="str">
            <v>7790150696545</v>
          </cell>
        </row>
        <row r="3177">
          <cell r="A3177">
            <v>11349</v>
          </cell>
          <cell r="B3177">
            <v>44133</v>
          </cell>
          <cell r="D3177" t="str">
            <v xml:space="preserve">SOPA ALI CAMP FID/VEG 68X                         </v>
          </cell>
          <cell r="I3177">
            <v>1519.2819999999999</v>
          </cell>
          <cell r="N3177" t="str">
            <v>7790150696552</v>
          </cell>
        </row>
        <row r="3178">
          <cell r="A3178">
            <v>11359</v>
          </cell>
          <cell r="B3178">
            <v>85506</v>
          </cell>
          <cell r="D3178" t="str">
            <v xml:space="preserve">VINF DILEMA DAY MALBEC 750X                       </v>
          </cell>
          <cell r="I3178">
            <v>3679.152</v>
          </cell>
          <cell r="N3178" t="str">
            <v>7790314007453</v>
          </cell>
        </row>
        <row r="3179">
          <cell r="A3179">
            <v>11364</v>
          </cell>
          <cell r="B3179">
            <v>37187</v>
          </cell>
          <cell r="D3179" t="str">
            <v xml:space="preserve">VINF EST.MENDOZA ROB CHARDONNAY 750X              </v>
          </cell>
          <cell r="I3179">
            <v>7416.7269999999999</v>
          </cell>
          <cell r="N3179" t="str">
            <v>7790314007255</v>
          </cell>
        </row>
        <row r="3180">
          <cell r="A3180">
            <v>11376</v>
          </cell>
          <cell r="B3180">
            <v>6915</v>
          </cell>
          <cell r="D3180" t="str">
            <v xml:space="preserve">ACEI CASTELL VDE ROD D/P 140X                     </v>
          </cell>
          <cell r="I3180">
            <v>2645.2950000000001</v>
          </cell>
          <cell r="N3180" t="str">
            <v>7791675000978</v>
          </cell>
        </row>
        <row r="3181">
          <cell r="A3181">
            <v>11383</v>
          </cell>
          <cell r="B3181" t="str">
            <v xml:space="preserve">AF102               </v>
          </cell>
          <cell r="D3181" t="str">
            <v xml:space="preserve">FRUS ZYMA ALMEND.PELAD POTE 150X                  </v>
          </cell>
          <cell r="I3181">
            <v>8089.473</v>
          </cell>
          <cell r="N3181" t="str">
            <v>7798130190021</v>
          </cell>
        </row>
        <row r="3182">
          <cell r="A3182">
            <v>11393</v>
          </cell>
          <cell r="B3182">
            <v>14555</v>
          </cell>
          <cell r="D3182" t="str">
            <v xml:space="preserve">POST GELAT.GODET DURAZNO 25X                      </v>
          </cell>
          <cell r="I3182">
            <v>1144.92</v>
          </cell>
          <cell r="N3182" t="str">
            <v>7790580110666</v>
          </cell>
        </row>
        <row r="3183">
          <cell r="A3183">
            <v>11397</v>
          </cell>
          <cell r="B3183">
            <v>43285</v>
          </cell>
          <cell r="D3183" t="str">
            <v xml:space="preserve">BIZC EXQ FORTIF BROWN 425X                        </v>
          </cell>
          <cell r="I3183">
            <v>4547.3059999999996</v>
          </cell>
          <cell r="N3183" t="str">
            <v>7790070410627</v>
          </cell>
        </row>
        <row r="3184">
          <cell r="A3184">
            <v>11401</v>
          </cell>
          <cell r="B3184">
            <v>0</v>
          </cell>
          <cell r="D3184" t="str">
            <v xml:space="preserve">VINF HERMANDAD MALBEC VINEY 750X                  </v>
          </cell>
          <cell r="I3184">
            <v>37677.64</v>
          </cell>
          <cell r="N3184" t="str">
            <v>7791843012635</v>
          </cell>
        </row>
        <row r="3185">
          <cell r="A3185">
            <v>11411</v>
          </cell>
          <cell r="B3185" t="str">
            <v xml:space="preserve">CED1                </v>
          </cell>
          <cell r="D3185" t="str">
            <v xml:space="preserve">CHAP CALLIA DULCE. 750X                           </v>
          </cell>
          <cell r="I3185">
            <v>6322.7269999999999</v>
          </cell>
          <cell r="N3185" t="str">
            <v>7798108839518</v>
          </cell>
        </row>
        <row r="3186">
          <cell r="A3186">
            <v>11432</v>
          </cell>
          <cell r="B3186">
            <v>43288</v>
          </cell>
          <cell r="D3186" t="str">
            <v xml:space="preserve">BIZC EXQ ESP CHOC 450X                            </v>
          </cell>
          <cell r="I3186">
            <v>4049.0160000000001</v>
          </cell>
          <cell r="N3186" t="str">
            <v>7790070412522</v>
          </cell>
        </row>
        <row r="3187">
          <cell r="A3187">
            <v>11450</v>
          </cell>
          <cell r="B3187">
            <v>401002</v>
          </cell>
          <cell r="D3187" t="str">
            <v xml:space="preserve">PAND L.COLONIAS 400X                              </v>
          </cell>
          <cell r="I3187">
            <v>2856.2730000000001</v>
          </cell>
          <cell r="N3187" t="str">
            <v>7791704401295</v>
          </cell>
        </row>
        <row r="3188">
          <cell r="A3188">
            <v>11455</v>
          </cell>
          <cell r="B3188">
            <v>30011</v>
          </cell>
          <cell r="D3188" t="str">
            <v xml:space="preserve">GAAR D.HERMANO DISC SIN SAL 100X                  </v>
          </cell>
          <cell r="I3188">
            <v>1387.3130000000001</v>
          </cell>
          <cell r="N3188" t="str">
            <v>7790503198689</v>
          </cell>
        </row>
        <row r="3189">
          <cell r="A3189">
            <v>11456</v>
          </cell>
          <cell r="B3189">
            <v>30012</v>
          </cell>
          <cell r="D3189" t="str">
            <v xml:space="preserve">GAAR D.HERMANO DISC CON SAL 100X                  </v>
          </cell>
          <cell r="I3189">
            <v>1387.3130000000001</v>
          </cell>
          <cell r="N3189" t="str">
            <v>7790503198696</v>
          </cell>
        </row>
        <row r="3190">
          <cell r="A3190">
            <v>11459</v>
          </cell>
          <cell r="B3190">
            <v>2682</v>
          </cell>
          <cell r="D3190" t="str">
            <v xml:space="preserve">AGUA BENEDICTINO S/G 2X                           </v>
          </cell>
          <cell r="I3190">
            <v>2100.0500000000002</v>
          </cell>
          <cell r="N3190" t="str">
            <v>7790895647703</v>
          </cell>
        </row>
        <row r="3191">
          <cell r="A3191">
            <v>11462</v>
          </cell>
          <cell r="B3191">
            <v>6693</v>
          </cell>
          <cell r="D3191" t="str">
            <v xml:space="preserve">GALD VALENTE MADA C/CHIPS CHOC 180X               </v>
          </cell>
          <cell r="I3191">
            <v>2686.2910000000002</v>
          </cell>
          <cell r="N3191" t="str">
            <v>7793522001749</v>
          </cell>
        </row>
        <row r="3192">
          <cell r="A3192">
            <v>11463</v>
          </cell>
          <cell r="B3192" t="str">
            <v xml:space="preserve">AF108               </v>
          </cell>
          <cell r="D3192" t="str">
            <v xml:space="preserve">FRUS ZYMA CIRUELA S/CAR POTE 250X                 </v>
          </cell>
          <cell r="I3192">
            <v>5306.3969999999999</v>
          </cell>
          <cell r="N3192" t="str">
            <v>7798130190076</v>
          </cell>
        </row>
        <row r="3193">
          <cell r="A3193">
            <v>11464</v>
          </cell>
          <cell r="B3193">
            <v>44</v>
          </cell>
          <cell r="D3193" t="str">
            <v xml:space="preserve">ALCO FRAU PET 500X                                </v>
          </cell>
          <cell r="I3193">
            <v>2097.723</v>
          </cell>
          <cell r="N3193" t="str">
            <v>7795422000105</v>
          </cell>
        </row>
        <row r="3194">
          <cell r="A3194">
            <v>11466</v>
          </cell>
          <cell r="B3194" t="str">
            <v xml:space="preserve">AF101               </v>
          </cell>
          <cell r="D3194" t="str">
            <v xml:space="preserve">FRUS ZYMA NUECES PELAD POTE 90X                   </v>
          </cell>
          <cell r="I3194">
            <v>5287.8519999999999</v>
          </cell>
          <cell r="N3194" t="str">
            <v>7798130190014</v>
          </cell>
        </row>
        <row r="3195">
          <cell r="A3195">
            <v>11468</v>
          </cell>
          <cell r="B3195" t="str">
            <v xml:space="preserve">AF106               </v>
          </cell>
          <cell r="D3195" t="str">
            <v xml:space="preserve">FRUS ZYMA PASAS UVA S/SEM POTE 150X               </v>
          </cell>
          <cell r="I3195">
            <v>2727.424</v>
          </cell>
          <cell r="N3195" t="str">
            <v>7798130190120</v>
          </cell>
        </row>
        <row r="3196">
          <cell r="A3196">
            <v>11473</v>
          </cell>
          <cell r="B3196">
            <v>44036</v>
          </cell>
          <cell r="D3196" t="str">
            <v xml:space="preserve">ESP  ALI CEBOLLA NAT INT 50X                      </v>
          </cell>
          <cell r="I3196">
            <v>2183.692</v>
          </cell>
          <cell r="N3196" t="str">
            <v>7790150440346</v>
          </cell>
        </row>
        <row r="3197">
          <cell r="A3197">
            <v>11478</v>
          </cell>
          <cell r="B3197">
            <v>88259</v>
          </cell>
          <cell r="D3197" t="str">
            <v xml:space="preserve">SHAM PANTENE M.PROV LISO INFINITO 200X            </v>
          </cell>
          <cell r="I3197">
            <v>6112.9179999999997</v>
          </cell>
          <cell r="N3197" t="str">
            <v>7500435018371</v>
          </cell>
        </row>
        <row r="3198">
          <cell r="A3198">
            <v>11480</v>
          </cell>
          <cell r="B3198">
            <v>10594</v>
          </cell>
          <cell r="D3198" t="str">
            <v xml:space="preserve">TOMA L CAMP CUB 400X                              </v>
          </cell>
          <cell r="I3198">
            <v>2146.4380000000001</v>
          </cell>
          <cell r="N3198" t="str">
            <v>7793360105944</v>
          </cell>
        </row>
        <row r="3199">
          <cell r="A3199">
            <v>11483</v>
          </cell>
          <cell r="B3199">
            <v>49608</v>
          </cell>
          <cell r="D3199" t="str">
            <v xml:space="preserve">ESP  ALI COND TUC Y GUIS NI 25X                   </v>
          </cell>
          <cell r="I3199">
            <v>989.33500000000004</v>
          </cell>
          <cell r="N3199" t="str">
            <v>7790150496046</v>
          </cell>
        </row>
        <row r="3200">
          <cell r="A3200">
            <v>11484</v>
          </cell>
          <cell r="B3200">
            <v>57018</v>
          </cell>
          <cell r="D3200" t="str">
            <v xml:space="preserve">ESP  ALI PROVENZAL NAT INT 25X                    </v>
          </cell>
          <cell r="I3200">
            <v>1282.6969999999999</v>
          </cell>
          <cell r="N3200" t="str">
            <v>7790150570258</v>
          </cell>
        </row>
        <row r="3201">
          <cell r="A3201">
            <v>11489</v>
          </cell>
          <cell r="B3201">
            <v>34284</v>
          </cell>
          <cell r="D3201" t="str">
            <v xml:space="preserve">ACON PANTENE M.PROV LISO Y SED 400X               </v>
          </cell>
          <cell r="I3201">
            <v>5313.8239999999996</v>
          </cell>
          <cell r="N3201" t="str">
            <v>7500435018418</v>
          </cell>
        </row>
        <row r="3202">
          <cell r="A3202">
            <v>11491</v>
          </cell>
          <cell r="B3202">
            <v>92364</v>
          </cell>
          <cell r="D3202" t="str">
            <v xml:space="preserve">TEHI LA MORE TILO 20X                             </v>
          </cell>
          <cell r="I3202">
            <v>2145.14</v>
          </cell>
          <cell r="N3202" t="str">
            <v>7790170923621</v>
          </cell>
        </row>
        <row r="3203">
          <cell r="A3203">
            <v>11493</v>
          </cell>
          <cell r="B3203">
            <v>35524</v>
          </cell>
          <cell r="D3203" t="str">
            <v xml:space="preserve">TEHI LA VIRGINIA VERDE CITRUS 20X                 </v>
          </cell>
          <cell r="I3203">
            <v>2060.152</v>
          </cell>
          <cell r="N3203" t="str">
            <v>7790150355244</v>
          </cell>
        </row>
        <row r="3204">
          <cell r="A3204">
            <v>11496</v>
          </cell>
          <cell r="B3204">
            <v>40695</v>
          </cell>
          <cell r="D3204" t="str">
            <v xml:space="preserve">ESP  ALI AJI TRITUR NAT INT 50X                   </v>
          </cell>
          <cell r="I3204">
            <v>1753.338</v>
          </cell>
          <cell r="N3204" t="str">
            <v>7790150405338</v>
          </cell>
        </row>
        <row r="3205">
          <cell r="A3205">
            <v>11497</v>
          </cell>
          <cell r="B3205">
            <v>43608</v>
          </cell>
          <cell r="D3205" t="str">
            <v xml:space="preserve">ESP  ALI CANELA RAMA  20X                         </v>
          </cell>
          <cell r="I3205">
            <v>2795.5650000000001</v>
          </cell>
          <cell r="N3205" t="str">
            <v>7790150436257</v>
          </cell>
        </row>
        <row r="3206">
          <cell r="A3206">
            <v>11498</v>
          </cell>
          <cell r="B3206">
            <v>49047</v>
          </cell>
          <cell r="D3206" t="str">
            <v xml:space="preserve">ESP  ALI COND.PIZZA NAT INT 50X                   </v>
          </cell>
          <cell r="I3206">
            <v>1981.3019999999999</v>
          </cell>
          <cell r="N3206" t="str">
            <v>7790150490457</v>
          </cell>
        </row>
        <row r="3207">
          <cell r="A3207">
            <v>11501</v>
          </cell>
          <cell r="B3207">
            <v>86609</v>
          </cell>
          <cell r="D3207" t="str">
            <v xml:space="preserve">SHAM PANTENE M.PRO C.CLAS 2EN1 400X               </v>
          </cell>
          <cell r="I3207">
            <v>5313.8239999999996</v>
          </cell>
          <cell r="N3207" t="str">
            <v>7500435012669</v>
          </cell>
        </row>
        <row r="3208">
          <cell r="A3208">
            <v>11511</v>
          </cell>
          <cell r="B3208">
            <v>835</v>
          </cell>
          <cell r="D3208" t="str">
            <v xml:space="preserve">VODK SERNOVA CLASICO 700X                         </v>
          </cell>
          <cell r="I3208">
            <v>8095.9480000000003</v>
          </cell>
          <cell r="N3208" t="str">
            <v>7790290101510</v>
          </cell>
        </row>
        <row r="3209">
          <cell r="A3209">
            <v>11516</v>
          </cell>
          <cell r="B3209">
            <v>1693</v>
          </cell>
          <cell r="D3209" t="str">
            <v xml:space="preserve">CARA MOGUL CEREBRITOS 30X                         </v>
          </cell>
          <cell r="I3209">
            <v>719.99</v>
          </cell>
          <cell r="N3209" t="str">
            <v>7790580169312</v>
          </cell>
        </row>
        <row r="3210">
          <cell r="A3210">
            <v>11517</v>
          </cell>
          <cell r="B3210">
            <v>1999</v>
          </cell>
          <cell r="D3210" t="str">
            <v xml:space="preserve">CARA MOGUL OSITOS 30X                             </v>
          </cell>
          <cell r="I3210">
            <v>949.99</v>
          </cell>
          <cell r="N3210" t="str">
            <v>7790580199913</v>
          </cell>
        </row>
        <row r="3211">
          <cell r="A3211">
            <v>11518</v>
          </cell>
          <cell r="B3211">
            <v>2001</v>
          </cell>
          <cell r="D3211" t="str">
            <v xml:space="preserve">CARA MOGUL TIBURON 30X                            </v>
          </cell>
          <cell r="I3211">
            <v>799.99</v>
          </cell>
          <cell r="N3211" t="str">
            <v>7790580200114</v>
          </cell>
        </row>
        <row r="3212">
          <cell r="A3212">
            <v>11519</v>
          </cell>
          <cell r="B3212">
            <v>2301</v>
          </cell>
          <cell r="D3212" t="str">
            <v xml:space="preserve">CARA MOGUL VIBORITAS 30X                          </v>
          </cell>
          <cell r="I3212">
            <v>959.99</v>
          </cell>
          <cell r="N3212" t="str">
            <v>7790580230111</v>
          </cell>
        </row>
        <row r="3213">
          <cell r="A3213">
            <v>11524</v>
          </cell>
          <cell r="B3213">
            <v>6934</v>
          </cell>
          <cell r="D3213" t="str">
            <v xml:space="preserve">CHIC TOPLINE SANDIA/MTA 1X                        </v>
          </cell>
          <cell r="I3213">
            <v>490</v>
          </cell>
          <cell r="N3213" t="str">
            <v xml:space="preserve">77919489     </v>
          </cell>
        </row>
        <row r="3214">
          <cell r="A3214">
            <v>11525</v>
          </cell>
          <cell r="B3214">
            <v>6906</v>
          </cell>
          <cell r="D3214" t="str">
            <v xml:space="preserve">CHIC TOPLINE STRONG 1X                            </v>
          </cell>
          <cell r="I3214">
            <v>490</v>
          </cell>
          <cell r="N3214" t="str">
            <v xml:space="preserve">77916396     </v>
          </cell>
        </row>
        <row r="3215">
          <cell r="A3215">
            <v>11526</v>
          </cell>
          <cell r="B3215">
            <v>6901</v>
          </cell>
          <cell r="D3215" t="str">
            <v xml:space="preserve">CHIC TOPLINE FRUTA 1X                             </v>
          </cell>
          <cell r="I3215">
            <v>490</v>
          </cell>
          <cell r="N3215" t="str">
            <v xml:space="preserve">77916389     </v>
          </cell>
        </row>
        <row r="3216">
          <cell r="A3216">
            <v>11528</v>
          </cell>
          <cell r="B3216">
            <v>6900</v>
          </cell>
          <cell r="D3216" t="str">
            <v xml:space="preserve">CHIC TOPLINE MENTA 1X                             </v>
          </cell>
          <cell r="I3216">
            <v>490</v>
          </cell>
          <cell r="N3216" t="str">
            <v xml:space="preserve">77916426     </v>
          </cell>
        </row>
        <row r="3217">
          <cell r="A3217">
            <v>11529</v>
          </cell>
          <cell r="B3217">
            <v>6907</v>
          </cell>
          <cell r="D3217" t="str">
            <v xml:space="preserve">CHIC TOPLINE DEFENSE 1X                           </v>
          </cell>
          <cell r="I3217">
            <v>490</v>
          </cell>
          <cell r="N3217" t="str">
            <v xml:space="preserve">77916419     </v>
          </cell>
        </row>
        <row r="3218">
          <cell r="A3218">
            <v>11532</v>
          </cell>
          <cell r="B3218">
            <v>10129</v>
          </cell>
          <cell r="D3218" t="str">
            <v xml:space="preserve">CARA M.PLUS CHERRY 1X                             </v>
          </cell>
          <cell r="I3218">
            <v>789.99</v>
          </cell>
          <cell r="N3218" t="str">
            <v xml:space="preserve">77922656     </v>
          </cell>
        </row>
        <row r="3219">
          <cell r="A3219">
            <v>11533</v>
          </cell>
          <cell r="B3219">
            <v>10128</v>
          </cell>
          <cell r="D3219" t="str">
            <v xml:space="preserve">CARA M.PLUS MNTOL 1X                              </v>
          </cell>
          <cell r="I3219">
            <v>789.99</v>
          </cell>
          <cell r="N3219" t="str">
            <v xml:space="preserve">77922663     </v>
          </cell>
        </row>
        <row r="3220">
          <cell r="A3220">
            <v>11534</v>
          </cell>
          <cell r="B3220">
            <v>10130</v>
          </cell>
          <cell r="D3220" t="str">
            <v xml:space="preserve">CARA M.PLUS STRONG 1X                             </v>
          </cell>
          <cell r="I3220">
            <v>789.99</v>
          </cell>
          <cell r="N3220" t="str">
            <v xml:space="preserve">77922670     </v>
          </cell>
        </row>
        <row r="3221">
          <cell r="A3221">
            <v>11538</v>
          </cell>
          <cell r="B3221">
            <v>4680</v>
          </cell>
          <cell r="D3221" t="str">
            <v xml:space="preserve">CARA MENTHOPLUS S/AZ CHERRY 1X                    </v>
          </cell>
          <cell r="I3221">
            <v>1099.99</v>
          </cell>
          <cell r="N3221" t="str">
            <v xml:space="preserve">77946805     </v>
          </cell>
        </row>
        <row r="3222">
          <cell r="A3222">
            <v>11549</v>
          </cell>
          <cell r="B3222">
            <v>3687</v>
          </cell>
          <cell r="D3222" t="str">
            <v xml:space="preserve">CONP G.COSTA SARD E/A 220X                        </v>
          </cell>
          <cell r="I3222">
            <v>4579.8040000000001</v>
          </cell>
          <cell r="N3222" t="str">
            <v>7891167036871</v>
          </cell>
        </row>
        <row r="3223">
          <cell r="A3223">
            <v>11551</v>
          </cell>
          <cell r="B3223">
            <v>4181</v>
          </cell>
          <cell r="D3223" t="str">
            <v xml:space="preserve">CONF A.ROCKLETS MINI NAVIDAD 1                    </v>
          </cell>
          <cell r="I3223">
            <v>5342.277</v>
          </cell>
          <cell r="N3223" t="str">
            <v>7790580418106</v>
          </cell>
        </row>
        <row r="3224">
          <cell r="A3224">
            <v>11586</v>
          </cell>
          <cell r="B3224">
            <v>12625</v>
          </cell>
          <cell r="D3224" t="str">
            <v xml:space="preserve">BACE CER.MIX YOGH/FRUTIL.L.X26X                   </v>
          </cell>
          <cell r="I3224">
            <v>1199.99</v>
          </cell>
          <cell r="N3224" t="str">
            <v xml:space="preserve">77995407     </v>
          </cell>
        </row>
        <row r="3225">
          <cell r="A3225">
            <v>11602</v>
          </cell>
          <cell r="B3225">
            <v>23164</v>
          </cell>
          <cell r="D3225" t="str">
            <v xml:space="preserve">CERV IMPERIAL LATA 473X                           </v>
          </cell>
          <cell r="I3225">
            <v>2399.998</v>
          </cell>
          <cell r="N3225" t="str">
            <v>7793147000950</v>
          </cell>
        </row>
        <row r="3226">
          <cell r="A3226">
            <v>11605</v>
          </cell>
          <cell r="B3226">
            <v>7975</v>
          </cell>
          <cell r="D3226" t="str">
            <v xml:space="preserve">JPAN GUAIRA  COCO GLIC 2X150X                     </v>
          </cell>
          <cell r="I3226">
            <v>1866.6369999999999</v>
          </cell>
          <cell r="N3226" t="str">
            <v>7840118217975</v>
          </cell>
        </row>
        <row r="3227">
          <cell r="A3227">
            <v>11615</v>
          </cell>
          <cell r="B3227">
            <v>510</v>
          </cell>
          <cell r="D3227" t="str">
            <v xml:space="preserve">COP  CRONWELL PALITO SALADO 120X                  </v>
          </cell>
          <cell r="I3227">
            <v>1048.616</v>
          </cell>
          <cell r="N3227" t="str">
            <v>7798271890118</v>
          </cell>
        </row>
        <row r="3228">
          <cell r="A3228">
            <v>11627</v>
          </cell>
          <cell r="B3228">
            <v>511</v>
          </cell>
          <cell r="D3228" t="str">
            <v xml:space="preserve">COP  CRONWELL PALITO SALADO 400X                  </v>
          </cell>
          <cell r="I3228">
            <v>2875.9580000000001</v>
          </cell>
          <cell r="N3228" t="str">
            <v>7798271890125</v>
          </cell>
        </row>
        <row r="3229">
          <cell r="A3229">
            <v>11628</v>
          </cell>
          <cell r="B3229">
            <v>610</v>
          </cell>
          <cell r="D3229" t="str">
            <v xml:space="preserve">COP  CRONWELL PAPA FRIT 65X                       </v>
          </cell>
          <cell r="I3229">
            <v>1371.614</v>
          </cell>
          <cell r="N3229" t="str">
            <v>7798271890132</v>
          </cell>
        </row>
        <row r="3230">
          <cell r="A3230">
            <v>11629</v>
          </cell>
          <cell r="B3230">
            <v>84161845</v>
          </cell>
          <cell r="D3230" t="str">
            <v xml:space="preserve">SHAM DOVE MEN 2EN1 F.EXTREM 200X                  </v>
          </cell>
          <cell r="I3230">
            <v>2002.769</v>
          </cell>
          <cell r="N3230" t="str">
            <v>7891150023468</v>
          </cell>
        </row>
        <row r="3231">
          <cell r="A3231">
            <v>11631</v>
          </cell>
          <cell r="B3231">
            <v>611</v>
          </cell>
          <cell r="D3231" t="str">
            <v xml:space="preserve">COP  CRONWELL PAPA FRIT 500X                      </v>
          </cell>
          <cell r="I3231">
            <v>7129.5379999999996</v>
          </cell>
          <cell r="N3231" t="str">
            <v>7798271890187</v>
          </cell>
        </row>
        <row r="3232">
          <cell r="A3232">
            <v>11632</v>
          </cell>
          <cell r="B3232">
            <v>612</v>
          </cell>
          <cell r="D3232" t="str">
            <v xml:space="preserve">COP  CRONWELL PAPA PAY 65X                        </v>
          </cell>
          <cell r="I3232">
            <v>1371.614</v>
          </cell>
          <cell r="N3232" t="str">
            <v>7798271890163</v>
          </cell>
        </row>
        <row r="3233">
          <cell r="A3233">
            <v>11638</v>
          </cell>
          <cell r="B3233">
            <v>810</v>
          </cell>
          <cell r="D3233" t="str">
            <v xml:space="preserve">COP  CRONWELL PALITO MAIZ 80X                     </v>
          </cell>
          <cell r="I3233">
            <v>814.11800000000005</v>
          </cell>
          <cell r="N3233" t="str">
            <v>7798271897131</v>
          </cell>
        </row>
        <row r="3234">
          <cell r="A3234">
            <v>11641</v>
          </cell>
          <cell r="B3234">
            <v>910</v>
          </cell>
          <cell r="D3234" t="str">
            <v xml:space="preserve">COP  CRONWELL MAIZ INFLAD 80X                     </v>
          </cell>
          <cell r="I3234">
            <v>1150.383</v>
          </cell>
          <cell r="N3234" t="str">
            <v>7798271897193</v>
          </cell>
        </row>
        <row r="3235">
          <cell r="A3235">
            <v>11642</v>
          </cell>
          <cell r="B3235">
            <v>613</v>
          </cell>
          <cell r="D3235" t="str">
            <v xml:space="preserve">COP  CRONWELL PAPA CLASI 100X                     </v>
          </cell>
          <cell r="I3235">
            <v>1935.752</v>
          </cell>
          <cell r="N3235" t="str">
            <v>7798271897155</v>
          </cell>
        </row>
        <row r="3236">
          <cell r="A3236">
            <v>11652</v>
          </cell>
          <cell r="B3236" t="str">
            <v xml:space="preserve">Y550                </v>
          </cell>
          <cell r="D3236" t="str">
            <v xml:space="preserve">ESPO YET ESP INOX C/SALVUNAS 1                    </v>
          </cell>
          <cell r="I3236">
            <v>2341.9929999999999</v>
          </cell>
          <cell r="N3236" t="str">
            <v>8779807040001</v>
          </cell>
        </row>
        <row r="3237">
          <cell r="A3237">
            <v>11663</v>
          </cell>
          <cell r="B3237">
            <v>49708</v>
          </cell>
          <cell r="D3237" t="str">
            <v xml:space="preserve">ESP  ALI COND P/MILAN N.I. 25X                    </v>
          </cell>
          <cell r="I3237">
            <v>1150.4100000000001</v>
          </cell>
          <cell r="N3237" t="str">
            <v>7790150497043</v>
          </cell>
        </row>
        <row r="3238">
          <cell r="A3238">
            <v>11681</v>
          </cell>
          <cell r="B3238">
            <v>4079</v>
          </cell>
          <cell r="D3238" t="str">
            <v xml:space="preserve">BISO POWERADE FRU.TROP PET 995X                   </v>
          </cell>
          <cell r="I3238">
            <v>3499.9989999999998</v>
          </cell>
          <cell r="N3238" t="str">
            <v>7790895006104</v>
          </cell>
        </row>
        <row r="3239">
          <cell r="A3239">
            <v>11682</v>
          </cell>
          <cell r="B3239">
            <v>4075</v>
          </cell>
          <cell r="D3239" t="str">
            <v xml:space="preserve">BISO POWERADE M.BLAST PET 995X                    </v>
          </cell>
          <cell r="I3239">
            <v>3499.9989999999998</v>
          </cell>
          <cell r="N3239" t="str">
            <v>7790895006029</v>
          </cell>
        </row>
        <row r="3240">
          <cell r="A3240">
            <v>11692</v>
          </cell>
          <cell r="B3240">
            <v>20116</v>
          </cell>
          <cell r="D3240" t="str">
            <v xml:space="preserve">ECBA ASAPRACTIC CALABRINA S/C 1X                  </v>
          </cell>
          <cell r="I3240">
            <v>3048.3649999999998</v>
          </cell>
          <cell r="N3240" t="str">
            <v>7792459002164</v>
          </cell>
        </row>
        <row r="3241">
          <cell r="A3241">
            <v>11700</v>
          </cell>
          <cell r="B3241">
            <v>290021</v>
          </cell>
          <cell r="D3241" t="str">
            <v xml:space="preserve">GUAN LA GAUCHITA M/USO CHIC 1X                    </v>
          </cell>
          <cell r="I3241">
            <v>3661.4360000000001</v>
          </cell>
          <cell r="N3241" t="str">
            <v>7792459031911</v>
          </cell>
        </row>
        <row r="3242">
          <cell r="A3242">
            <v>11701</v>
          </cell>
          <cell r="B3242">
            <v>290022</v>
          </cell>
          <cell r="D3242" t="str">
            <v xml:space="preserve">GUAN LA GAUCHITA M/USO MED 1X                     </v>
          </cell>
          <cell r="I3242">
            <v>3661.4360000000001</v>
          </cell>
          <cell r="N3242" t="str">
            <v>7792459031928</v>
          </cell>
        </row>
        <row r="3243">
          <cell r="A3243">
            <v>11702</v>
          </cell>
          <cell r="B3243">
            <v>290023</v>
          </cell>
          <cell r="D3243" t="str">
            <v xml:space="preserve">GUAN LA GAUCHITA M/USO GDE 1X                     </v>
          </cell>
          <cell r="I3243">
            <v>3661.4360000000001</v>
          </cell>
          <cell r="N3243" t="str">
            <v>7792459031935</v>
          </cell>
        </row>
        <row r="3244">
          <cell r="A3244">
            <v>11709</v>
          </cell>
          <cell r="B3244">
            <v>4458</v>
          </cell>
          <cell r="D3244" t="str">
            <v xml:space="preserve">ENCE CANDELA ENCEND CLAS 1X                       </v>
          </cell>
          <cell r="I3244">
            <v>357.142</v>
          </cell>
          <cell r="N3244" t="str">
            <v>6902004095218</v>
          </cell>
        </row>
        <row r="3245">
          <cell r="A3245">
            <v>11718</v>
          </cell>
          <cell r="B3245">
            <v>5300</v>
          </cell>
          <cell r="D3245" t="str">
            <v xml:space="preserve">CHOC MILKA CHOCO PAUSE  45X                       </v>
          </cell>
          <cell r="I3245">
            <v>2620.817</v>
          </cell>
          <cell r="N3245" t="str">
            <v>7622300989354</v>
          </cell>
        </row>
        <row r="3246">
          <cell r="A3246">
            <v>11728</v>
          </cell>
          <cell r="B3246">
            <v>1047</v>
          </cell>
          <cell r="D3246" t="str">
            <v xml:space="preserve">INSU ELEGTE PAPEL HIG 300X7.5X                    </v>
          </cell>
          <cell r="I3246">
            <v>2593.1030000000001</v>
          </cell>
          <cell r="N3246" t="str">
            <v>7793344000371</v>
          </cell>
        </row>
        <row r="3247">
          <cell r="A3247">
            <v>11730</v>
          </cell>
          <cell r="B3247">
            <v>1823</v>
          </cell>
          <cell r="D3247" t="str">
            <v xml:space="preserve">COHA GOOD MARK HAMB TRAD XL 2X250X                </v>
          </cell>
          <cell r="I3247">
            <v>7082.9830000000002</v>
          </cell>
          <cell r="N3247" t="str">
            <v>7790670050803</v>
          </cell>
        </row>
        <row r="3248">
          <cell r="A3248">
            <v>11737</v>
          </cell>
          <cell r="B3248" t="str">
            <v xml:space="preserve">P0904221290374N     </v>
          </cell>
          <cell r="D3248" t="str">
            <v xml:space="preserve">WHIM JIM BEAM BOURBON WHITE 750X                  </v>
          </cell>
          <cell r="I3248">
            <v>43006.38</v>
          </cell>
          <cell r="N3248" t="str">
            <v xml:space="preserve">80686001409  </v>
          </cell>
        </row>
        <row r="3249">
          <cell r="A3249">
            <v>11748</v>
          </cell>
          <cell r="B3249">
            <v>249</v>
          </cell>
          <cell r="D3249" t="str">
            <v xml:space="preserve">LIML HARPIC POWER PLUS CITR 500ML                 </v>
          </cell>
          <cell r="I3249">
            <v>3614.6210000000001</v>
          </cell>
          <cell r="N3249" t="str">
            <v>7791130681421</v>
          </cell>
        </row>
        <row r="3250">
          <cell r="A3250">
            <v>11755</v>
          </cell>
          <cell r="B3250">
            <v>1173</v>
          </cell>
          <cell r="D3250" t="str">
            <v xml:space="preserve">CONP G.COSTA LOMO ATUN AC 175X                    </v>
          </cell>
          <cell r="I3250">
            <v>4441.8159999999998</v>
          </cell>
          <cell r="N3250" t="str">
            <v>7891167011731</v>
          </cell>
        </row>
        <row r="3251">
          <cell r="A3251">
            <v>11756</v>
          </cell>
          <cell r="B3251">
            <v>1175</v>
          </cell>
          <cell r="D3251" t="str">
            <v xml:space="preserve">CONP G.COSTA LOMO ATUN NAT 175                    </v>
          </cell>
          <cell r="I3251">
            <v>4441.8159999999998</v>
          </cell>
          <cell r="N3251" t="str">
            <v>7891167011755</v>
          </cell>
        </row>
        <row r="3252">
          <cell r="A3252">
            <v>11760</v>
          </cell>
          <cell r="B3252" t="str">
            <v xml:space="preserve">P0904221300674      </v>
          </cell>
          <cell r="D3252" t="str">
            <v xml:space="preserve">WHIM JIM BEAM HONEY 750X                          </v>
          </cell>
          <cell r="I3252">
            <v>43006.38</v>
          </cell>
          <cell r="N3252" t="str">
            <v xml:space="preserve">80686006060  </v>
          </cell>
        </row>
        <row r="3253">
          <cell r="A3253">
            <v>11763</v>
          </cell>
          <cell r="B3253">
            <v>6804</v>
          </cell>
          <cell r="D3253" t="str">
            <v xml:space="preserve">PANI BIMBO LIV 400X                               </v>
          </cell>
          <cell r="I3253">
            <v>6219</v>
          </cell>
          <cell r="N3253" t="str">
            <v>7796989007620</v>
          </cell>
        </row>
        <row r="3254">
          <cell r="A3254">
            <v>11764</v>
          </cell>
          <cell r="B3254">
            <v>6810</v>
          </cell>
          <cell r="D3254" t="str">
            <v xml:space="preserve">PANI BIMBO PANCHO 6X                              </v>
          </cell>
          <cell r="I3254">
            <v>4319.6139999999996</v>
          </cell>
          <cell r="N3254" t="str">
            <v>7796989007729</v>
          </cell>
        </row>
        <row r="3255">
          <cell r="A3255">
            <v>11765</v>
          </cell>
          <cell r="B3255">
            <v>6808</v>
          </cell>
          <cell r="D3255" t="str">
            <v xml:space="preserve">PANI BIMBO PAN HAMB 4X                            </v>
          </cell>
          <cell r="I3255">
            <v>4319.6139999999996</v>
          </cell>
          <cell r="N3255" t="str">
            <v>7796989007699</v>
          </cell>
        </row>
        <row r="3256">
          <cell r="A3256">
            <v>11766</v>
          </cell>
          <cell r="B3256">
            <v>14469</v>
          </cell>
          <cell r="D3256" t="str">
            <v xml:space="preserve">COCB DR LEMON MOJITO BOT 1X                       </v>
          </cell>
          <cell r="I3256">
            <v>3769.8760000000002</v>
          </cell>
          <cell r="N3256" t="str">
            <v>7790950133691</v>
          </cell>
        </row>
        <row r="3257">
          <cell r="A3257">
            <v>11772</v>
          </cell>
          <cell r="B3257" t="str">
            <v xml:space="preserve">C0228               </v>
          </cell>
          <cell r="D3257" t="str">
            <v xml:space="preserve">INSU HACHUELA ACER 15 CM                          </v>
          </cell>
          <cell r="I3257">
            <v>2049.1590000000001</v>
          </cell>
          <cell r="N3257" t="str">
            <v xml:space="preserve">117720000002 </v>
          </cell>
        </row>
        <row r="3258">
          <cell r="A3258">
            <v>11773</v>
          </cell>
          <cell r="B3258" t="str">
            <v xml:space="preserve">LD00002             </v>
          </cell>
          <cell r="D3258" t="str">
            <v xml:space="preserve">INSU PIEDRA P/AFIL 25X7X5                         </v>
          </cell>
          <cell r="I3258">
            <v>1272.787</v>
          </cell>
          <cell r="N3258" t="str">
            <v>1177300000005</v>
          </cell>
        </row>
        <row r="3259">
          <cell r="A3259">
            <v>11781</v>
          </cell>
          <cell r="B3259">
            <v>805708</v>
          </cell>
          <cell r="D3259" t="str">
            <v xml:space="preserve">ROLL COC SUSSEX FAMIL 200X                        </v>
          </cell>
          <cell r="I3259">
            <v>2827.9549999999999</v>
          </cell>
          <cell r="N3259" t="str">
            <v>7790250913290</v>
          </cell>
        </row>
        <row r="3260">
          <cell r="A3260">
            <v>11782</v>
          </cell>
          <cell r="B3260">
            <v>2008</v>
          </cell>
          <cell r="D3260" t="str">
            <v xml:space="preserve">GALD TRIO VARIETTE 200X                           </v>
          </cell>
          <cell r="I3260">
            <v>783.35400000000004</v>
          </cell>
          <cell r="N3260" t="str">
            <v>7791787100276</v>
          </cell>
        </row>
        <row r="3261">
          <cell r="A3261">
            <v>11783</v>
          </cell>
          <cell r="B3261">
            <v>1128</v>
          </cell>
          <cell r="D3261" t="str">
            <v xml:space="preserve">LARI LS GARCIA RICOTA ENT 500X                    </v>
          </cell>
          <cell r="I3261">
            <v>4443.3620000000001</v>
          </cell>
          <cell r="N3261" t="str">
            <v>7793940028007</v>
          </cell>
        </row>
        <row r="3262">
          <cell r="A3262">
            <v>11789</v>
          </cell>
          <cell r="B3262">
            <v>14557</v>
          </cell>
          <cell r="D3262" t="str">
            <v xml:space="preserve">AMAR TERMA MANZANA CERO 1.35X                     </v>
          </cell>
          <cell r="I3262">
            <v>2385.3029999999999</v>
          </cell>
          <cell r="N3262" t="str">
            <v>7790950133370</v>
          </cell>
        </row>
        <row r="3263">
          <cell r="A3263">
            <v>11790</v>
          </cell>
          <cell r="B3263">
            <v>28413</v>
          </cell>
          <cell r="D3263" t="str">
            <v xml:space="preserve">GILL  MAQ MACH3 1X                                </v>
          </cell>
          <cell r="I3263">
            <v>18113.23</v>
          </cell>
          <cell r="N3263" t="str">
            <v>7702018001071</v>
          </cell>
        </row>
        <row r="3264">
          <cell r="A3264">
            <v>11792</v>
          </cell>
          <cell r="B3264">
            <v>13424</v>
          </cell>
          <cell r="D3264" t="str">
            <v xml:space="preserve">CARA GAJITOS 140X                                 </v>
          </cell>
          <cell r="I3264">
            <v>1999.99</v>
          </cell>
          <cell r="N3264" t="str">
            <v>7790580470807</v>
          </cell>
        </row>
        <row r="3265">
          <cell r="A3265">
            <v>11795</v>
          </cell>
          <cell r="B3265">
            <v>11522</v>
          </cell>
          <cell r="D3265" t="str">
            <v xml:space="preserve">BISO GATORADE FRUT.TROP 500X                      </v>
          </cell>
          <cell r="I3265">
            <v>2640</v>
          </cell>
          <cell r="N3265" t="str">
            <v>7792170042029</v>
          </cell>
        </row>
        <row r="3266">
          <cell r="A3266">
            <v>11797</v>
          </cell>
          <cell r="B3266">
            <v>1116</v>
          </cell>
          <cell r="D3266" t="str">
            <v xml:space="preserve">EDUS HILERET FORTE C/STEVIA SOB 200X              </v>
          </cell>
          <cell r="I3266">
            <v>7914.7250000000004</v>
          </cell>
          <cell r="N3266" t="str">
            <v>7794940000772</v>
          </cell>
        </row>
        <row r="3267">
          <cell r="A3267">
            <v>11809</v>
          </cell>
          <cell r="B3267" t="str">
            <v xml:space="preserve">Sin indicar         </v>
          </cell>
          <cell r="D3267" t="str">
            <v xml:space="preserve">ENV  ENVASE GASEOSA RET                           </v>
          </cell>
          <cell r="I3267">
            <v>100</v>
          </cell>
          <cell r="N3267" t="str">
            <v xml:space="preserve">11809000009  </v>
          </cell>
        </row>
        <row r="3268">
          <cell r="A3268">
            <v>11835</v>
          </cell>
          <cell r="B3268">
            <v>12723</v>
          </cell>
          <cell r="D3268" t="str">
            <v xml:space="preserve">DESA PACO SURF 150X                               </v>
          </cell>
          <cell r="I3268">
            <v>4115.7179999999998</v>
          </cell>
          <cell r="N3268" t="str">
            <v>7791600127237</v>
          </cell>
        </row>
        <row r="3269">
          <cell r="A3269">
            <v>11841</v>
          </cell>
          <cell r="B3269" t="str">
            <v xml:space="preserve">Y215                </v>
          </cell>
          <cell r="D3269" t="str">
            <v xml:space="preserve">ESPO YET ACERO Y-215 2X                           </v>
          </cell>
          <cell r="I3269">
            <v>829.83399999999995</v>
          </cell>
          <cell r="N3269" t="str">
            <v>8779807040058</v>
          </cell>
        </row>
        <row r="3270">
          <cell r="A3270">
            <v>11842</v>
          </cell>
          <cell r="B3270" t="str">
            <v xml:space="preserve">Y150                </v>
          </cell>
          <cell r="D3270" t="str">
            <v xml:space="preserve">ESPO YET CUADRADITOS 1X                           </v>
          </cell>
          <cell r="I3270">
            <v>608.54399999999998</v>
          </cell>
          <cell r="N3270" t="str">
            <v>8779807040005</v>
          </cell>
        </row>
        <row r="3271">
          <cell r="A3271">
            <v>11846</v>
          </cell>
          <cell r="B3271">
            <v>30013</v>
          </cell>
          <cell r="D3271" t="str">
            <v xml:space="preserve">GAAR D.HERMANO DISC DULCE 100X                    </v>
          </cell>
          <cell r="I3271">
            <v>1387.3130000000001</v>
          </cell>
          <cell r="N3271" t="str">
            <v>7790503198702</v>
          </cell>
        </row>
        <row r="3272">
          <cell r="A3272">
            <v>11847</v>
          </cell>
          <cell r="B3272">
            <v>30481</v>
          </cell>
          <cell r="D3272" t="str">
            <v xml:space="preserve">GAS  7-UP LAT 354X                                </v>
          </cell>
          <cell r="I3272">
            <v>1182.3119999999999</v>
          </cell>
          <cell r="N3272" t="str">
            <v>7791813050520</v>
          </cell>
        </row>
        <row r="3273">
          <cell r="A3273">
            <v>11848</v>
          </cell>
          <cell r="B3273">
            <v>32292</v>
          </cell>
          <cell r="D3273" t="str">
            <v xml:space="preserve">AGUA NESTLE P.VITAL S/G 500X                      </v>
          </cell>
          <cell r="I3273">
            <v>1131.961</v>
          </cell>
          <cell r="N3273" t="str">
            <v>7792799578756</v>
          </cell>
        </row>
        <row r="3274">
          <cell r="A3274">
            <v>11850</v>
          </cell>
          <cell r="B3274">
            <v>6700</v>
          </cell>
          <cell r="D3274" t="str">
            <v xml:space="preserve">CRED COLGATE T12 WHITEN 90X                       </v>
          </cell>
          <cell r="I3274">
            <v>7007.9989999999998</v>
          </cell>
          <cell r="N3274" t="str">
            <v>7891024135020</v>
          </cell>
        </row>
        <row r="3275">
          <cell r="A3275">
            <v>11865</v>
          </cell>
          <cell r="B3275">
            <v>32293</v>
          </cell>
          <cell r="D3275" t="str">
            <v xml:space="preserve">AGUA GLACIAR S/GAS 500X                           </v>
          </cell>
          <cell r="I3275">
            <v>1343.7049999999999</v>
          </cell>
          <cell r="N3275" t="str">
            <v>7792931000015</v>
          </cell>
        </row>
        <row r="3276">
          <cell r="A3276">
            <v>11866</v>
          </cell>
          <cell r="B3276">
            <v>8064</v>
          </cell>
          <cell r="D3276" t="str">
            <v xml:space="preserve">AGUA GLACIAR S/GAS 1.5X                           </v>
          </cell>
          <cell r="I3276">
            <v>1958.8589999999999</v>
          </cell>
          <cell r="N3276" t="str">
            <v>7792931000022</v>
          </cell>
        </row>
        <row r="3277">
          <cell r="A3277">
            <v>11867</v>
          </cell>
          <cell r="B3277">
            <v>899</v>
          </cell>
          <cell r="D3277" t="str">
            <v xml:space="preserve">AGUA GLACIAR S/GAS 2X                             </v>
          </cell>
          <cell r="I3277">
            <v>2208.65</v>
          </cell>
          <cell r="N3277" t="str">
            <v>7792931000039</v>
          </cell>
        </row>
        <row r="3278">
          <cell r="A3278">
            <v>11880</v>
          </cell>
          <cell r="B3278" t="str">
            <v xml:space="preserve">E0252A              </v>
          </cell>
          <cell r="D3278" t="str">
            <v xml:space="preserve">INSU ASADERA ENLOZADA 45X55 1X                    </v>
          </cell>
          <cell r="I3278">
            <v>3327.1370000000002</v>
          </cell>
          <cell r="N3278" t="str">
            <v xml:space="preserve">11880000004  </v>
          </cell>
        </row>
        <row r="3279">
          <cell r="A3279">
            <v>11889</v>
          </cell>
          <cell r="B3279">
            <v>432</v>
          </cell>
          <cell r="D3279" t="str">
            <v xml:space="preserve">EDUL HILERET FORTE C/STEVIA LIQ 200X              </v>
          </cell>
          <cell r="I3279">
            <v>5808.6220000000003</v>
          </cell>
          <cell r="N3279" t="str">
            <v>7794940000796</v>
          </cell>
        </row>
        <row r="3280">
          <cell r="A3280">
            <v>11899</v>
          </cell>
          <cell r="B3280">
            <v>13109</v>
          </cell>
          <cell r="D3280" t="str">
            <v xml:space="preserve">PURE ARCOR 1050X                                  </v>
          </cell>
          <cell r="I3280">
            <v>2418.3330000000001</v>
          </cell>
          <cell r="N3280" t="str">
            <v>7790580131098</v>
          </cell>
        </row>
        <row r="3281">
          <cell r="A3281">
            <v>11903</v>
          </cell>
          <cell r="B3281">
            <v>64322049</v>
          </cell>
          <cell r="D3281" t="str">
            <v xml:space="preserve">JABE LUX ROSA FRANCESA 125X                       </v>
          </cell>
          <cell r="I3281">
            <v>1253.221</v>
          </cell>
          <cell r="N3281" t="str">
            <v>7791293019208</v>
          </cell>
        </row>
        <row r="3282">
          <cell r="A3282">
            <v>11918</v>
          </cell>
          <cell r="B3282">
            <v>69662244</v>
          </cell>
          <cell r="D3282" t="str">
            <v xml:space="preserve">JARP SKIP BIO ENZIMAS 600X                        </v>
          </cell>
          <cell r="I3282">
            <v>3360.4720000000002</v>
          </cell>
          <cell r="N3282" t="str">
            <v>7791290789814</v>
          </cell>
        </row>
        <row r="3283">
          <cell r="A3283">
            <v>11919</v>
          </cell>
          <cell r="B3283">
            <v>30990</v>
          </cell>
          <cell r="D3283" t="str">
            <v xml:space="preserve">TALC VERITAS BEBE FECULA 180X                     </v>
          </cell>
          <cell r="I3283">
            <v>3073.9540000000002</v>
          </cell>
          <cell r="N3283" t="str">
            <v>7791520009774</v>
          </cell>
        </row>
        <row r="3284">
          <cell r="A3284">
            <v>11929</v>
          </cell>
          <cell r="B3284" t="str">
            <v xml:space="preserve">Sin Indicar         </v>
          </cell>
          <cell r="D3284" t="str">
            <v xml:space="preserve">SHAM TRESEM DESP PERF 400X                        </v>
          </cell>
          <cell r="I3284">
            <v>1584.5450000000001</v>
          </cell>
          <cell r="N3284" t="str">
            <v>7791520083453</v>
          </cell>
        </row>
        <row r="3285">
          <cell r="A3285">
            <v>11952</v>
          </cell>
          <cell r="B3285">
            <v>68441373</v>
          </cell>
          <cell r="D3285" t="str">
            <v xml:space="preserve">SHAM DOVE REGEN EXTR 200X                         </v>
          </cell>
          <cell r="I3285">
            <v>2002.769</v>
          </cell>
          <cell r="N3285" t="str">
            <v>7791293038766</v>
          </cell>
        </row>
        <row r="3286">
          <cell r="A3286">
            <v>11953</v>
          </cell>
          <cell r="B3286">
            <v>68918188</v>
          </cell>
          <cell r="D3286" t="str">
            <v xml:space="preserve">ACON DOVE REG EXTREM 200X                         </v>
          </cell>
          <cell r="I3286">
            <v>4216.2920000000004</v>
          </cell>
          <cell r="N3286" t="str">
            <v>7791293038742</v>
          </cell>
        </row>
        <row r="3287">
          <cell r="A3287">
            <v>11954</v>
          </cell>
          <cell r="B3287">
            <v>68918189</v>
          </cell>
          <cell r="D3287" t="str">
            <v xml:space="preserve">ACON DOVE RECON COMPL 200X                        </v>
          </cell>
          <cell r="I3287">
            <v>4216.2920000000004</v>
          </cell>
          <cell r="N3287" t="str">
            <v>7891150008816</v>
          </cell>
        </row>
        <row r="3288">
          <cell r="A3288">
            <v>11955</v>
          </cell>
          <cell r="B3288">
            <v>68918171</v>
          </cell>
          <cell r="D3288" t="str">
            <v xml:space="preserve">SHAM DOVE RECON COMPL 200X                        </v>
          </cell>
          <cell r="I3288">
            <v>4216.2920000000004</v>
          </cell>
          <cell r="N3288" t="str">
            <v>7891150008953</v>
          </cell>
        </row>
        <row r="3289">
          <cell r="A3289">
            <v>11956</v>
          </cell>
          <cell r="B3289">
            <v>7474</v>
          </cell>
          <cell r="D3289" t="str">
            <v xml:space="preserve">PANI TIA ROSA TORTILLAS TRIGO 1X8X                </v>
          </cell>
          <cell r="I3289">
            <v>4568.2079999999996</v>
          </cell>
          <cell r="N3289" t="str">
            <v>7793890002577</v>
          </cell>
        </row>
        <row r="3290">
          <cell r="A3290">
            <v>11973</v>
          </cell>
          <cell r="B3290" t="str">
            <v xml:space="preserve">P0806191260374      </v>
          </cell>
          <cell r="D3290" t="str">
            <v xml:space="preserve">WHIM GRANTS ALE CASK 750X                         </v>
          </cell>
          <cell r="I3290">
            <v>34774.81</v>
          </cell>
          <cell r="N3290" t="str">
            <v>5010327206318</v>
          </cell>
        </row>
        <row r="3291">
          <cell r="A3291">
            <v>11978</v>
          </cell>
          <cell r="B3291">
            <v>300805</v>
          </cell>
          <cell r="D3291" t="str">
            <v xml:space="preserve">TRAV TASK PANO MULTIUSO AMAR 6X                   </v>
          </cell>
          <cell r="I3291">
            <v>9944.0319999999992</v>
          </cell>
          <cell r="N3291" t="str">
            <v>7794321800519</v>
          </cell>
        </row>
        <row r="3292">
          <cell r="A3292">
            <v>11979</v>
          </cell>
          <cell r="B3292">
            <v>300004</v>
          </cell>
          <cell r="D3292" t="str">
            <v xml:space="preserve">TRAV TASK REJILLA 1X                              </v>
          </cell>
          <cell r="I3292">
            <v>864.07600000000002</v>
          </cell>
          <cell r="N3292" t="str">
            <v>7794321000049</v>
          </cell>
        </row>
        <row r="3293">
          <cell r="A3293">
            <v>11980</v>
          </cell>
          <cell r="B3293">
            <v>300005</v>
          </cell>
          <cell r="D3293" t="str">
            <v xml:space="preserve">TRAV TASK FRANELA 1X                              </v>
          </cell>
          <cell r="I3293">
            <v>2932.866</v>
          </cell>
          <cell r="N3293" t="str">
            <v>7794321000056</v>
          </cell>
        </row>
        <row r="3294">
          <cell r="A3294">
            <v>11982</v>
          </cell>
          <cell r="B3294">
            <v>12004</v>
          </cell>
          <cell r="D3294" t="str">
            <v xml:space="preserve">YERB ROMANCE ESPECIAL 500X                        </v>
          </cell>
          <cell r="I3294">
            <v>2292.7289999999998</v>
          </cell>
          <cell r="N3294" t="str">
            <v>7790802000034</v>
          </cell>
        </row>
        <row r="3295">
          <cell r="A3295">
            <v>11988</v>
          </cell>
          <cell r="B3295">
            <v>13252</v>
          </cell>
          <cell r="D3295" t="str">
            <v xml:space="preserve">CONV LA CAMP JARD VERD 300X                       </v>
          </cell>
          <cell r="I3295">
            <v>1715.92</v>
          </cell>
          <cell r="N3295" t="str">
            <v>7793360986208</v>
          </cell>
        </row>
        <row r="3296">
          <cell r="A3296">
            <v>11992</v>
          </cell>
          <cell r="B3296">
            <v>838</v>
          </cell>
          <cell r="D3296" t="str">
            <v xml:space="preserve">INST RAID MAX HORMIGAS 360X                       </v>
          </cell>
          <cell r="I3296">
            <v>14274.1</v>
          </cell>
          <cell r="N3296" t="str">
            <v>7790520000941</v>
          </cell>
        </row>
        <row r="3297">
          <cell r="A3297">
            <v>11993</v>
          </cell>
          <cell r="B3297">
            <v>49012</v>
          </cell>
          <cell r="D3297" t="str">
            <v xml:space="preserve">ARR D.HERMANO DOB.CAROL 500X                      </v>
          </cell>
          <cell r="I3297">
            <v>1417.8820000000001</v>
          </cell>
          <cell r="N3297" t="str">
            <v>7790503001989</v>
          </cell>
        </row>
        <row r="3298">
          <cell r="A3298">
            <v>11994</v>
          </cell>
          <cell r="B3298">
            <v>31824</v>
          </cell>
          <cell r="D3298" t="str">
            <v xml:space="preserve">FIDO DON VICENTE CASERECCIA 500X                  </v>
          </cell>
          <cell r="I3298">
            <v>3079.884</v>
          </cell>
          <cell r="N3298" t="str">
            <v>7790070318190</v>
          </cell>
        </row>
        <row r="3299">
          <cell r="A3299">
            <v>12000</v>
          </cell>
          <cell r="B3299">
            <v>49800</v>
          </cell>
          <cell r="D3299" t="str">
            <v xml:space="preserve">CALD ALI HORN ALB/AJO 30X                         </v>
          </cell>
          <cell r="I3299">
            <v>2363.4299999999998</v>
          </cell>
          <cell r="N3299" t="str">
            <v>7790150497654</v>
          </cell>
        </row>
        <row r="3300">
          <cell r="A3300">
            <v>12001</v>
          </cell>
          <cell r="B3300" t="str">
            <v xml:space="preserve">420-22MI            </v>
          </cell>
          <cell r="D3300" t="str">
            <v xml:space="preserve">VINF NICASIA MALBEC 750X                          </v>
          </cell>
          <cell r="I3300">
            <v>11925</v>
          </cell>
          <cell r="N3300" t="str">
            <v>7794450000149</v>
          </cell>
        </row>
        <row r="3301">
          <cell r="A3301">
            <v>12002</v>
          </cell>
          <cell r="B3301">
            <v>64322046</v>
          </cell>
          <cell r="D3301" t="str">
            <v xml:space="preserve">JABE LUX JAZMIN 125X                              </v>
          </cell>
          <cell r="I3301">
            <v>1253.221</v>
          </cell>
          <cell r="N3301" t="str">
            <v>7791293025995</v>
          </cell>
        </row>
        <row r="3302">
          <cell r="A3302">
            <v>12010</v>
          </cell>
          <cell r="B3302">
            <v>64322039</v>
          </cell>
          <cell r="D3302" t="str">
            <v xml:space="preserve">JABE LUX FLOR VAINILLA 125X                       </v>
          </cell>
          <cell r="I3302">
            <v>1253.221</v>
          </cell>
          <cell r="N3302" t="str">
            <v>7791293025971</v>
          </cell>
        </row>
        <row r="3303">
          <cell r="A3303">
            <v>12014</v>
          </cell>
          <cell r="B3303">
            <v>14190</v>
          </cell>
          <cell r="D3303" t="str">
            <v xml:space="preserve">AMAR TRES TORRES BCO 1.5X                         </v>
          </cell>
          <cell r="I3303">
            <v>1498.518</v>
          </cell>
          <cell r="N3303" t="str">
            <v>7790950003437</v>
          </cell>
        </row>
        <row r="3304">
          <cell r="A3304">
            <v>12015</v>
          </cell>
          <cell r="B3304">
            <v>14191</v>
          </cell>
          <cell r="D3304" t="str">
            <v xml:space="preserve">AMAR TRES TORRES LIMON 1.5X                       </v>
          </cell>
          <cell r="I3304">
            <v>1498.518</v>
          </cell>
          <cell r="N3304" t="str">
            <v>7790950003444</v>
          </cell>
        </row>
        <row r="3305">
          <cell r="A3305">
            <v>12018</v>
          </cell>
          <cell r="B3305">
            <v>14189</v>
          </cell>
          <cell r="D3305" t="str">
            <v xml:space="preserve">AMAR TRES TORRES SERRANO 1.5X                     </v>
          </cell>
          <cell r="I3305">
            <v>1498.518</v>
          </cell>
          <cell r="N3305" t="str">
            <v>7790950003420</v>
          </cell>
        </row>
        <row r="3306">
          <cell r="A3306">
            <v>12022</v>
          </cell>
          <cell r="B3306">
            <v>11560</v>
          </cell>
          <cell r="D3306" t="str">
            <v xml:space="preserve">VINF OMNIUM MALBEC 750X                           </v>
          </cell>
          <cell r="I3306">
            <v>6114.2049999999999</v>
          </cell>
          <cell r="N3306" t="str">
            <v>7798051300325</v>
          </cell>
        </row>
        <row r="3307">
          <cell r="A3307">
            <v>12023</v>
          </cell>
          <cell r="B3307">
            <v>11561</v>
          </cell>
          <cell r="D3307" t="str">
            <v xml:space="preserve">VINF OMNIUM C.SAUV. 750X                          </v>
          </cell>
          <cell r="I3307">
            <v>6114.2049999999999</v>
          </cell>
          <cell r="N3307" t="str">
            <v>7798051300318</v>
          </cell>
        </row>
        <row r="3308">
          <cell r="A3308">
            <v>12024</v>
          </cell>
          <cell r="B3308">
            <v>35631</v>
          </cell>
          <cell r="D3308" t="str">
            <v xml:space="preserve">VINF HELECHOS MALBEC MALBEC 750X                  </v>
          </cell>
          <cell r="I3308">
            <v>16227.57</v>
          </cell>
          <cell r="N3308" t="str">
            <v>7790314006364</v>
          </cell>
        </row>
        <row r="3309">
          <cell r="A3309">
            <v>12027</v>
          </cell>
          <cell r="B3309">
            <v>3608</v>
          </cell>
          <cell r="D3309" t="str">
            <v xml:space="preserve">GALD TRIO PEPAS CHIP CHOC 180X                    </v>
          </cell>
          <cell r="I3309">
            <v>783.35400000000004</v>
          </cell>
          <cell r="N3309" t="str">
            <v>7791787100689</v>
          </cell>
        </row>
        <row r="3310">
          <cell r="A3310">
            <v>12028</v>
          </cell>
          <cell r="B3310">
            <v>14350</v>
          </cell>
          <cell r="D3310" t="str">
            <v xml:space="preserve">GALD B.AMOR 3X110X                                </v>
          </cell>
          <cell r="I3310">
            <v>4291.9979999999996</v>
          </cell>
          <cell r="N3310" t="str">
            <v>7790040930308</v>
          </cell>
        </row>
        <row r="3311">
          <cell r="A3311">
            <v>12035</v>
          </cell>
          <cell r="B3311" t="str">
            <v xml:space="preserve">245-22              </v>
          </cell>
          <cell r="D3311" t="str">
            <v xml:space="preserve">VINF STFELICIEN CHARDONNAY 750X                   </v>
          </cell>
          <cell r="I3311">
            <v>15209.99</v>
          </cell>
          <cell r="N3311" t="str">
            <v>7794450002549</v>
          </cell>
        </row>
        <row r="3312">
          <cell r="A3312">
            <v>12036</v>
          </cell>
          <cell r="B3312">
            <v>18801</v>
          </cell>
          <cell r="D3312" t="str">
            <v xml:space="preserve">VINF S.FELIPE CHARDONNAY 750X                     </v>
          </cell>
          <cell r="I3312">
            <v>4784.9930000000004</v>
          </cell>
          <cell r="N3312" t="str">
            <v>7790577039598</v>
          </cell>
        </row>
        <row r="3313">
          <cell r="A3313">
            <v>12038</v>
          </cell>
          <cell r="B3313">
            <v>805496</v>
          </cell>
          <cell r="D3313" t="str">
            <v xml:space="preserve">PANU ELITE TRIP HOJA SEDA PACK 6X10X              </v>
          </cell>
          <cell r="I3313">
            <v>2009.7860000000001</v>
          </cell>
          <cell r="N3313" t="str">
            <v>7790250054894</v>
          </cell>
        </row>
        <row r="3314">
          <cell r="A3314">
            <v>12042</v>
          </cell>
          <cell r="B3314">
            <v>2184</v>
          </cell>
          <cell r="D3314" t="str">
            <v xml:space="preserve">ACEI CEBILA VDE DESC FCO 160X                     </v>
          </cell>
          <cell r="I3314">
            <v>3546.9319999999998</v>
          </cell>
          <cell r="N3314" t="str">
            <v>7792070000938</v>
          </cell>
        </row>
        <row r="3315">
          <cell r="A3315">
            <v>12045</v>
          </cell>
          <cell r="B3315">
            <v>2182</v>
          </cell>
          <cell r="D3315" t="str">
            <v xml:space="preserve">ACEI CEBILA VDE RELL FCO 200X                     </v>
          </cell>
          <cell r="I3315">
            <v>3708.2049999999999</v>
          </cell>
          <cell r="N3315" t="str">
            <v>7792070000877</v>
          </cell>
        </row>
        <row r="3316">
          <cell r="A3316">
            <v>12048</v>
          </cell>
          <cell r="B3316">
            <v>40009</v>
          </cell>
          <cell r="D3316" t="str">
            <v xml:space="preserve">CEPI LA GAUCHTA LIMP VEH 1X                       </v>
          </cell>
          <cell r="I3316">
            <v>6785.7039999999997</v>
          </cell>
          <cell r="N3316" t="str">
            <v>7792459004090</v>
          </cell>
        </row>
        <row r="3317">
          <cell r="A3317">
            <v>12059</v>
          </cell>
          <cell r="B3317" t="str">
            <v xml:space="preserve">Sin Indicar         </v>
          </cell>
          <cell r="D3317" t="str">
            <v xml:space="preserve">MIEL GUAVII FCO PET 250X                          </v>
          </cell>
          <cell r="I3317">
            <v>5263.5</v>
          </cell>
          <cell r="N3317" t="str">
            <v>7798142400217</v>
          </cell>
        </row>
        <row r="3318">
          <cell r="A3318">
            <v>12062</v>
          </cell>
          <cell r="B3318" t="str">
            <v xml:space="preserve">Sin Indicar         </v>
          </cell>
          <cell r="D3318" t="str">
            <v xml:space="preserve">MIEL GUAVII DOSIFICADOR 350X                      </v>
          </cell>
          <cell r="I3318">
            <v>7895.25</v>
          </cell>
          <cell r="N3318" t="str">
            <v>7798142400354</v>
          </cell>
        </row>
        <row r="3319">
          <cell r="A3319">
            <v>12065</v>
          </cell>
          <cell r="B3319">
            <v>716168</v>
          </cell>
          <cell r="D3319" t="str">
            <v xml:space="preserve">GILL CART MACH 3 SENS 2X                          </v>
          </cell>
          <cell r="I3319">
            <v>11820.33</v>
          </cell>
          <cell r="N3319" t="str">
            <v>7702018037865</v>
          </cell>
        </row>
        <row r="3320">
          <cell r="A3320">
            <v>12068</v>
          </cell>
          <cell r="B3320">
            <v>99149</v>
          </cell>
          <cell r="D3320" t="str">
            <v xml:space="preserve">JARL ARIEL L.PROF LIQ POUCH 800X                  </v>
          </cell>
          <cell r="I3320">
            <v>3356.627</v>
          </cell>
          <cell r="N3320" t="str">
            <v>7500435139809</v>
          </cell>
        </row>
        <row r="3321">
          <cell r="A3321">
            <v>12072</v>
          </cell>
          <cell r="B3321">
            <v>86</v>
          </cell>
          <cell r="D3321" t="str">
            <v xml:space="preserve">WHIM CHIVAS REGAL 12YO 1X                         </v>
          </cell>
          <cell r="I3321">
            <v>106192.6</v>
          </cell>
          <cell r="N3321" t="str">
            <v xml:space="preserve">80432400432  </v>
          </cell>
        </row>
        <row r="3322">
          <cell r="A3322">
            <v>12100</v>
          </cell>
          <cell r="B3322" t="str">
            <v xml:space="preserve">421-22MI            </v>
          </cell>
          <cell r="D3322" t="str">
            <v xml:space="preserve">VINF NICASIA C.FRANC. 750X                        </v>
          </cell>
          <cell r="I3322">
            <v>11925</v>
          </cell>
          <cell r="N3322" t="str">
            <v>7794450000156</v>
          </cell>
        </row>
        <row r="3323">
          <cell r="A3323">
            <v>12102</v>
          </cell>
          <cell r="B3323" t="str">
            <v xml:space="preserve">422-22              </v>
          </cell>
          <cell r="D3323" t="str">
            <v xml:space="preserve">VINF NICASIA B.BLANCS 750X                        </v>
          </cell>
          <cell r="I3323">
            <v>11925</v>
          </cell>
          <cell r="N3323" t="str">
            <v>7794450000163</v>
          </cell>
        </row>
        <row r="3324">
          <cell r="A3324">
            <v>12124</v>
          </cell>
          <cell r="B3324">
            <v>2999</v>
          </cell>
          <cell r="D3324" t="str">
            <v xml:space="preserve">HUEV A.TOFI 115X                                  </v>
          </cell>
          <cell r="I3324">
            <v>14435.06</v>
          </cell>
          <cell r="N3324" t="str">
            <v>7790580299903</v>
          </cell>
        </row>
        <row r="3325">
          <cell r="A3325">
            <v>12130</v>
          </cell>
          <cell r="B3325">
            <v>14033</v>
          </cell>
          <cell r="D3325" t="str">
            <v xml:space="preserve">HUEV A.BONOBON CONEJO BCO 50X                     </v>
          </cell>
          <cell r="I3325">
            <v>7199</v>
          </cell>
          <cell r="N3325" t="str">
            <v xml:space="preserve">77942937     </v>
          </cell>
        </row>
        <row r="3326">
          <cell r="A3326">
            <v>12156</v>
          </cell>
          <cell r="B3326">
            <v>107010020</v>
          </cell>
          <cell r="D3326" t="str">
            <v xml:space="preserve">LANA  DEA ROLL ACER 10X70X                        </v>
          </cell>
          <cell r="I3326">
            <v>1270.0160000000001</v>
          </cell>
          <cell r="N3326" t="str">
            <v>7798059384303</v>
          </cell>
        </row>
        <row r="3327">
          <cell r="A3327">
            <v>12182</v>
          </cell>
          <cell r="B3327">
            <v>13089003</v>
          </cell>
          <cell r="D3327" t="str">
            <v xml:space="preserve">CERE LASFORD SNUKS CHOC 240X                      </v>
          </cell>
          <cell r="I3327">
            <v>3927.6239999999998</v>
          </cell>
          <cell r="N3327" t="str">
            <v>7798169802049</v>
          </cell>
        </row>
        <row r="3328">
          <cell r="A3328">
            <v>12193</v>
          </cell>
          <cell r="B3328">
            <v>21305</v>
          </cell>
          <cell r="D3328" t="str">
            <v xml:space="preserve">VINF RUTINI RED BLEND CS-ML 750X                  </v>
          </cell>
          <cell r="I3328">
            <v>18654.099999999999</v>
          </cell>
          <cell r="N3328" t="str">
            <v>7790577039956</v>
          </cell>
        </row>
        <row r="3329">
          <cell r="A3329">
            <v>12262</v>
          </cell>
          <cell r="B3329">
            <v>3082</v>
          </cell>
          <cell r="D3329" t="str">
            <v xml:space="preserve">ENJB PLAX SOFT MINT 500X                          </v>
          </cell>
          <cell r="I3329">
            <v>7794.643</v>
          </cell>
          <cell r="N3329" t="str">
            <v>7891024130957</v>
          </cell>
        </row>
        <row r="3330">
          <cell r="A3330">
            <v>12275</v>
          </cell>
          <cell r="B3330">
            <v>821</v>
          </cell>
          <cell r="D3330" t="str">
            <v xml:space="preserve">CEP  COLGATE TRIPLE ACC MED 2X                    </v>
          </cell>
          <cell r="I3330">
            <v>5442.4769999999999</v>
          </cell>
          <cell r="N3330" t="str">
            <v>7702010631207</v>
          </cell>
        </row>
        <row r="3331">
          <cell r="A3331">
            <v>12281</v>
          </cell>
          <cell r="B3331">
            <v>771</v>
          </cell>
          <cell r="D3331" t="str">
            <v xml:space="preserve">MERM CRMLLOT DUR LIGHT 390X                       </v>
          </cell>
          <cell r="I3331">
            <v>2755.9169999999999</v>
          </cell>
          <cell r="N3331" t="str">
            <v>7793046007715</v>
          </cell>
        </row>
        <row r="3332">
          <cell r="A3332">
            <v>12282</v>
          </cell>
          <cell r="B3332">
            <v>78698</v>
          </cell>
          <cell r="D3332" t="str">
            <v xml:space="preserve">SALS VANOLI CHIMI AHUM 350X                       </v>
          </cell>
          <cell r="I3332">
            <v>2073.241</v>
          </cell>
          <cell r="N3332" t="str">
            <v>7790127786989</v>
          </cell>
        </row>
        <row r="3333">
          <cell r="A3333">
            <v>12299</v>
          </cell>
          <cell r="B3333">
            <v>130001</v>
          </cell>
          <cell r="D3333" t="str">
            <v xml:space="preserve">SECA  LG.SEC PLAST GOMA 40X                       </v>
          </cell>
          <cell r="I3333">
            <v>4318.8289999999997</v>
          </cell>
          <cell r="N3333" t="str">
            <v>7792459000160</v>
          </cell>
        </row>
        <row r="3334">
          <cell r="A3334">
            <v>12303</v>
          </cell>
          <cell r="B3334">
            <v>690</v>
          </cell>
          <cell r="D3334" t="str">
            <v xml:space="preserve">SALF DOS ANCLAS LIGHT 250X                        </v>
          </cell>
          <cell r="I3334">
            <v>5286.2030000000004</v>
          </cell>
          <cell r="N3334" t="str">
            <v>7792900990088</v>
          </cell>
        </row>
        <row r="3335">
          <cell r="A3335">
            <v>12307</v>
          </cell>
          <cell r="B3335">
            <v>125</v>
          </cell>
          <cell r="D3335" t="str">
            <v xml:space="preserve">SALG DOS ANCLAS GRUE EST 500X                     </v>
          </cell>
          <cell r="I3335">
            <v>1314.98</v>
          </cell>
          <cell r="N3335" t="str">
            <v>7792900092676</v>
          </cell>
        </row>
        <row r="3336">
          <cell r="A3336">
            <v>12309</v>
          </cell>
          <cell r="B3336">
            <v>120</v>
          </cell>
          <cell r="D3336" t="str">
            <v xml:space="preserve">SALG DOS ANCLAS PARR EST 500X                     </v>
          </cell>
          <cell r="I3336">
            <v>1278.3989999999999</v>
          </cell>
          <cell r="N3336" t="str">
            <v>7792900092683</v>
          </cell>
        </row>
        <row r="3337">
          <cell r="A3337">
            <v>12320</v>
          </cell>
          <cell r="B3337">
            <v>35</v>
          </cell>
          <cell r="D3337" t="str">
            <v xml:space="preserve">GALS GRANIX SANDWICH 3X200X                       </v>
          </cell>
          <cell r="I3337">
            <v>4397.0230000000001</v>
          </cell>
          <cell r="N3337" t="str">
            <v>7790045001379</v>
          </cell>
        </row>
        <row r="3338">
          <cell r="A3338">
            <v>12321</v>
          </cell>
          <cell r="B3338">
            <v>37</v>
          </cell>
          <cell r="D3338" t="str">
            <v xml:space="preserve">GALS GRANIX S/SAL 555X                            </v>
          </cell>
          <cell r="I3338">
            <v>4288.3100000000004</v>
          </cell>
          <cell r="N3338" t="str">
            <v>7790045001317</v>
          </cell>
        </row>
        <row r="3339">
          <cell r="A3339">
            <v>12324</v>
          </cell>
          <cell r="B3339">
            <v>49</v>
          </cell>
          <cell r="D3339" t="str">
            <v xml:space="preserve">AVEN GRANIX TRADIC  400X                          </v>
          </cell>
          <cell r="I3339">
            <v>3421.6210000000001</v>
          </cell>
          <cell r="N3339" t="str">
            <v>7790045823568</v>
          </cell>
        </row>
        <row r="3340">
          <cell r="A3340">
            <v>12327</v>
          </cell>
          <cell r="B3340">
            <v>241</v>
          </cell>
          <cell r="D3340" t="str">
            <v xml:space="preserve">GALD GRANIX FRUTIGRAN C/CHIP CH 255X              </v>
          </cell>
          <cell r="I3340">
            <v>3398.69</v>
          </cell>
          <cell r="N3340" t="str">
            <v>7790045824893</v>
          </cell>
        </row>
        <row r="3341">
          <cell r="A3341">
            <v>12335</v>
          </cell>
          <cell r="B3341">
            <v>8501</v>
          </cell>
          <cell r="D3341" t="str">
            <v xml:space="preserve">TOAB HUMED JOHNSON HIPO ALERG 48X                 </v>
          </cell>
          <cell r="I3341">
            <v>6550.9</v>
          </cell>
          <cell r="N3341" t="str">
            <v>7891010933838</v>
          </cell>
        </row>
        <row r="3342">
          <cell r="A3342">
            <v>12340</v>
          </cell>
          <cell r="B3342">
            <v>23186</v>
          </cell>
          <cell r="D3342" t="str">
            <v xml:space="preserve">ACOL COCNRO OLIV EXT.VIRG INTS 500X               </v>
          </cell>
          <cell r="I3342">
            <v>13388.96</v>
          </cell>
          <cell r="N3342" t="str">
            <v>7790070231864</v>
          </cell>
        </row>
        <row r="3343">
          <cell r="A3343">
            <v>12341</v>
          </cell>
          <cell r="B3343">
            <v>69840</v>
          </cell>
          <cell r="D3343" t="str">
            <v xml:space="preserve">SHAM HEAD SHO.3EN1 180X                           </v>
          </cell>
          <cell r="I3343">
            <v>4926.7619999999997</v>
          </cell>
          <cell r="N3343" t="str">
            <v>7506309897509</v>
          </cell>
        </row>
        <row r="3344">
          <cell r="A3344">
            <v>12379</v>
          </cell>
          <cell r="B3344">
            <v>30616</v>
          </cell>
          <cell r="D3344" t="str">
            <v xml:space="preserve">CONP CUMANA ATUN E/A DESM 170X                    </v>
          </cell>
          <cell r="I3344">
            <v>1779</v>
          </cell>
          <cell r="N3344" t="str">
            <v>7791885001208</v>
          </cell>
        </row>
        <row r="3345">
          <cell r="A3345">
            <v>12380</v>
          </cell>
          <cell r="B3345">
            <v>30617</v>
          </cell>
          <cell r="D3345" t="str">
            <v xml:space="preserve">CONP CUMANA ATUN NAT DESM 170X                    </v>
          </cell>
          <cell r="I3345">
            <v>1778.3679999999999</v>
          </cell>
          <cell r="N3345" t="str">
            <v>7791885001550</v>
          </cell>
        </row>
        <row r="3346">
          <cell r="A3346">
            <v>12382</v>
          </cell>
          <cell r="B3346">
            <v>31712</v>
          </cell>
          <cell r="D3346" t="str">
            <v xml:space="preserve">CONP CUMANA SARD E/A 125X                         </v>
          </cell>
          <cell r="I3346">
            <v>2626.5050000000001</v>
          </cell>
          <cell r="N3346" t="str">
            <v>7791885000515</v>
          </cell>
        </row>
        <row r="3347">
          <cell r="A3347">
            <v>12413</v>
          </cell>
          <cell r="B3347">
            <v>1594</v>
          </cell>
          <cell r="D3347" t="str">
            <v xml:space="preserve">GALD POLVORITA FRUTILLA 80X                       </v>
          </cell>
          <cell r="I3347">
            <v>560.63099999999997</v>
          </cell>
          <cell r="N3347" t="str">
            <v>7790040314207</v>
          </cell>
        </row>
        <row r="3348">
          <cell r="A3348">
            <v>12414</v>
          </cell>
          <cell r="B3348">
            <v>1648</v>
          </cell>
          <cell r="D3348" t="str">
            <v xml:space="preserve">GALD POLVORITA CHOCOLATE 80X                      </v>
          </cell>
          <cell r="I3348">
            <v>560.63099999999997</v>
          </cell>
          <cell r="N3348" t="str">
            <v>7790040314009</v>
          </cell>
        </row>
        <row r="3349">
          <cell r="A3349">
            <v>12415</v>
          </cell>
          <cell r="B3349">
            <v>731</v>
          </cell>
          <cell r="D3349" t="str">
            <v xml:space="preserve">GALD POLVORITA VAINILLA 80X                       </v>
          </cell>
          <cell r="I3349">
            <v>560.63099999999997</v>
          </cell>
          <cell r="N3349" t="str">
            <v>7790040314108</v>
          </cell>
        </row>
        <row r="3350">
          <cell r="A3350">
            <v>12416</v>
          </cell>
          <cell r="B3350">
            <v>8296</v>
          </cell>
          <cell r="D3350" t="str">
            <v xml:space="preserve">GALD VOCACION CLASICA 141X                        </v>
          </cell>
          <cell r="I3350">
            <v>848.851</v>
          </cell>
          <cell r="N3350" t="str">
            <v>7790040177307</v>
          </cell>
        </row>
        <row r="3351">
          <cell r="A3351">
            <v>12418</v>
          </cell>
          <cell r="B3351">
            <v>4446</v>
          </cell>
          <cell r="D3351" t="str">
            <v xml:space="preserve">GALS MEDIATARDE SAND 321X                         </v>
          </cell>
          <cell r="I3351">
            <v>1504.0630000000001</v>
          </cell>
          <cell r="N3351" t="str">
            <v>7790040143005</v>
          </cell>
        </row>
        <row r="3352">
          <cell r="A3352">
            <v>12420</v>
          </cell>
          <cell r="B3352">
            <v>43293</v>
          </cell>
          <cell r="D3352" t="str">
            <v xml:space="preserve">BIZC EXQUISITA VAIN S/TACC 450X                   </v>
          </cell>
          <cell r="I3352">
            <v>4491.5060000000003</v>
          </cell>
          <cell r="N3352" t="str">
            <v>7790070410764</v>
          </cell>
        </row>
        <row r="3353">
          <cell r="A3353">
            <v>12426</v>
          </cell>
          <cell r="B3353">
            <v>1011975</v>
          </cell>
          <cell r="D3353" t="str">
            <v xml:space="preserve">MERM NOEL DURAZNO 454X                            </v>
          </cell>
          <cell r="I3353">
            <v>2574.3960000000002</v>
          </cell>
          <cell r="N3353" t="str">
            <v>7795184119756</v>
          </cell>
        </row>
        <row r="3354">
          <cell r="A3354">
            <v>12447</v>
          </cell>
          <cell r="B3354">
            <v>367</v>
          </cell>
          <cell r="D3354" t="str">
            <v xml:space="preserve">INCO SEPARATA ROLL ALUM 28X5X                     </v>
          </cell>
          <cell r="I3354">
            <v>1742.903</v>
          </cell>
          <cell r="N3354" t="str">
            <v>7790117000415</v>
          </cell>
        </row>
        <row r="3355">
          <cell r="A3355">
            <v>12460</v>
          </cell>
          <cell r="B3355">
            <v>68622136</v>
          </cell>
          <cell r="D3355" t="str">
            <v xml:space="preserve">JABE DOVE CUID PROT 90X                           </v>
          </cell>
          <cell r="I3355">
            <v>2188.84</v>
          </cell>
          <cell r="N3355" t="str">
            <v>7891150075382</v>
          </cell>
        </row>
        <row r="3356">
          <cell r="A3356">
            <v>12461</v>
          </cell>
          <cell r="B3356">
            <v>54546</v>
          </cell>
          <cell r="D3356" t="str">
            <v xml:space="preserve">VINF CAFAYATE ROSE 750X                           </v>
          </cell>
          <cell r="I3356">
            <v>5502.7470000000003</v>
          </cell>
          <cell r="N3356" t="str">
            <v>7790093621123</v>
          </cell>
        </row>
        <row r="3357">
          <cell r="A3357">
            <v>12501</v>
          </cell>
          <cell r="B3357">
            <v>159</v>
          </cell>
          <cell r="D3357" t="str">
            <v xml:space="preserve">VINA D.ANCLAS ALCOHOL 1X                          </v>
          </cell>
          <cell r="I3357">
            <v>1630.99</v>
          </cell>
          <cell r="N3357" t="str">
            <v>7792900093246</v>
          </cell>
        </row>
        <row r="3358">
          <cell r="A3358">
            <v>12503</v>
          </cell>
          <cell r="B3358">
            <v>2187</v>
          </cell>
          <cell r="D3358" t="str">
            <v xml:space="preserve">ACEI CEBILA VDE RELL D/P 180X                     </v>
          </cell>
          <cell r="I3358">
            <v>2248.1979999999999</v>
          </cell>
          <cell r="N3358" t="str">
            <v>7792070001386</v>
          </cell>
        </row>
        <row r="3359">
          <cell r="A3359">
            <v>12514</v>
          </cell>
          <cell r="B3359">
            <v>455</v>
          </cell>
          <cell r="D3359" t="str">
            <v xml:space="preserve">JABL PROTEX LIQ ALOE 221X                         </v>
          </cell>
          <cell r="I3359">
            <v>5480.9009999999998</v>
          </cell>
          <cell r="N3359" t="str">
            <v>7702010420320</v>
          </cell>
        </row>
        <row r="3360">
          <cell r="A3360">
            <v>12523</v>
          </cell>
          <cell r="B3360">
            <v>115</v>
          </cell>
          <cell r="D3360" t="str">
            <v xml:space="preserve">ESCA IBERIA PALITO BROCH 25X                      </v>
          </cell>
          <cell r="I3360">
            <v>769.99</v>
          </cell>
          <cell r="N3360" t="str">
            <v>7790900001155</v>
          </cell>
        </row>
        <row r="3361">
          <cell r="A3361">
            <v>12549</v>
          </cell>
          <cell r="B3361">
            <v>810101</v>
          </cell>
          <cell r="D3361" t="str">
            <v xml:space="preserve">ACOL LA TOSCANA OLIVA BOT 500X                    </v>
          </cell>
          <cell r="I3361">
            <v>17236.259999999998</v>
          </cell>
          <cell r="N3361" t="str">
            <v>7798080520077</v>
          </cell>
        </row>
        <row r="3362">
          <cell r="A3362">
            <v>12551</v>
          </cell>
          <cell r="B3362">
            <v>469</v>
          </cell>
          <cell r="D3362" t="str">
            <v xml:space="preserve">QUIT ESM ESTRELLA HUMECT 100X                     </v>
          </cell>
          <cell r="I3362">
            <v>3378.1489999999999</v>
          </cell>
          <cell r="N3362" t="str">
            <v>7790064004696</v>
          </cell>
        </row>
        <row r="3363">
          <cell r="A3363">
            <v>12557</v>
          </cell>
          <cell r="B3363">
            <v>5400</v>
          </cell>
          <cell r="D3363" t="str">
            <v xml:space="preserve">LCHO ILOLAY CHOC 1X                               </v>
          </cell>
          <cell r="I3363">
            <v>2991.3</v>
          </cell>
          <cell r="N3363" t="str">
            <v>7790787172566</v>
          </cell>
        </row>
        <row r="3364">
          <cell r="A3364">
            <v>12570</v>
          </cell>
          <cell r="B3364">
            <v>76076</v>
          </cell>
          <cell r="D3364" t="str">
            <v xml:space="preserve">VINF EMILIA C.SAUV. 750X                          </v>
          </cell>
          <cell r="I3364">
            <v>5821.308</v>
          </cell>
          <cell r="N3364" t="str">
            <v>7793440002316</v>
          </cell>
        </row>
        <row r="3365">
          <cell r="A3365">
            <v>12589</v>
          </cell>
          <cell r="B3365" t="str">
            <v xml:space="preserve">02WKCF01            </v>
          </cell>
          <cell r="D3365" t="str">
            <v xml:space="preserve">FIDO WAKAS FUSILLI CHIA 300X                      </v>
          </cell>
          <cell r="I3365">
            <v>3158.1</v>
          </cell>
          <cell r="N3365" t="str">
            <v>7798031470086</v>
          </cell>
        </row>
        <row r="3366">
          <cell r="A3366">
            <v>12595</v>
          </cell>
          <cell r="B3366" t="str">
            <v xml:space="preserve">CAB005              </v>
          </cell>
          <cell r="D3366" t="str">
            <v xml:space="preserve">VINF CASA BOHER C.FRANC 750X                      </v>
          </cell>
          <cell r="I3366">
            <v>10555.9</v>
          </cell>
          <cell r="N3366" t="str">
            <v>7798111990701</v>
          </cell>
        </row>
        <row r="3367">
          <cell r="A3367">
            <v>12614</v>
          </cell>
          <cell r="B3367">
            <v>4215</v>
          </cell>
          <cell r="D3367" t="str">
            <v xml:space="preserve">AGUS AQUARIUS PERA 500X                           </v>
          </cell>
          <cell r="I3367">
            <v>1650.047</v>
          </cell>
          <cell r="N3367" t="str">
            <v>7790895640445</v>
          </cell>
        </row>
        <row r="3368">
          <cell r="A3368">
            <v>12615</v>
          </cell>
          <cell r="B3368">
            <v>4211</v>
          </cell>
          <cell r="D3368" t="str">
            <v xml:space="preserve">AGUS AQUARIUS MZNA 500X                           </v>
          </cell>
          <cell r="I3368">
            <v>1650.047</v>
          </cell>
          <cell r="N3368" t="str">
            <v>7790895640452</v>
          </cell>
        </row>
        <row r="3369">
          <cell r="A3369">
            <v>12616</v>
          </cell>
          <cell r="B3369">
            <v>4207</v>
          </cell>
          <cell r="D3369" t="str">
            <v xml:space="preserve">AGUS AQUARIUS POMELO 500X                         </v>
          </cell>
          <cell r="I3369">
            <v>1650.047</v>
          </cell>
          <cell r="N3369" t="str">
            <v>7790895640469</v>
          </cell>
        </row>
        <row r="3370">
          <cell r="A3370">
            <v>12617</v>
          </cell>
          <cell r="B3370">
            <v>4223</v>
          </cell>
          <cell r="D3370" t="str">
            <v xml:space="preserve">AGUS AQUARIUS PERA 1.5X                           </v>
          </cell>
          <cell r="I3370">
            <v>2550.067</v>
          </cell>
          <cell r="N3370" t="str">
            <v>7790895640476</v>
          </cell>
        </row>
        <row r="3371">
          <cell r="A3371">
            <v>12618</v>
          </cell>
          <cell r="B3371">
            <v>4225</v>
          </cell>
          <cell r="D3371" t="str">
            <v xml:space="preserve">AGUS AQUARIUS MZNA 1.5X                           </v>
          </cell>
          <cell r="I3371">
            <v>2550.067</v>
          </cell>
          <cell r="N3371" t="str">
            <v>7790895640483</v>
          </cell>
        </row>
        <row r="3372">
          <cell r="A3372">
            <v>12619</v>
          </cell>
          <cell r="B3372">
            <v>4221</v>
          </cell>
          <cell r="D3372" t="str">
            <v xml:space="preserve">AGUS AQUARIUS POMELO 1.5X                         </v>
          </cell>
          <cell r="I3372">
            <v>2550.067</v>
          </cell>
          <cell r="N3372" t="str">
            <v>7790895640490</v>
          </cell>
        </row>
        <row r="3373">
          <cell r="A3373">
            <v>12622</v>
          </cell>
          <cell r="B3373">
            <v>2183</v>
          </cell>
          <cell r="D3373" t="str">
            <v xml:space="preserve">ACEI CEBILA VERDE FCO 200X                        </v>
          </cell>
          <cell r="I3373">
            <v>3224.1039999999998</v>
          </cell>
          <cell r="N3373" t="str">
            <v>7792070000907</v>
          </cell>
        </row>
        <row r="3374">
          <cell r="A3374">
            <v>12624</v>
          </cell>
          <cell r="B3374">
            <v>7693</v>
          </cell>
          <cell r="D3374" t="str">
            <v xml:space="preserve">ALGA WHISKAS CARNE 500X                           </v>
          </cell>
          <cell r="I3374">
            <v>4390</v>
          </cell>
          <cell r="N3374" t="str">
            <v>7797453971058</v>
          </cell>
        </row>
        <row r="3375">
          <cell r="A3375">
            <v>12634</v>
          </cell>
          <cell r="B3375">
            <v>42113</v>
          </cell>
          <cell r="D3375" t="str">
            <v xml:space="preserve">VINF ELEMENTOS DULCE BCO. 750X                    </v>
          </cell>
          <cell r="I3375">
            <v>4970.5590000000002</v>
          </cell>
          <cell r="N3375" t="str">
            <v>7798136301384</v>
          </cell>
        </row>
        <row r="3376">
          <cell r="A3376">
            <v>12639</v>
          </cell>
          <cell r="B3376">
            <v>33621</v>
          </cell>
          <cell r="D3376" t="str">
            <v xml:space="preserve">ACON HEAD SHO.DERMO PROT CAIDA 300X               </v>
          </cell>
          <cell r="I3376">
            <v>8323.8080000000009</v>
          </cell>
          <cell r="N3376" t="str">
            <v>7506309895222</v>
          </cell>
        </row>
        <row r="3377">
          <cell r="A3377">
            <v>12641</v>
          </cell>
          <cell r="B3377">
            <v>769828</v>
          </cell>
          <cell r="D3377" t="str">
            <v xml:space="preserve">SHAM HEAD SHO.HIDRAT 180X                         </v>
          </cell>
          <cell r="I3377">
            <v>5706.5609999999997</v>
          </cell>
          <cell r="N3377" t="str">
            <v>7506309895390</v>
          </cell>
        </row>
        <row r="3378">
          <cell r="A3378">
            <v>12642</v>
          </cell>
          <cell r="B3378">
            <v>50322</v>
          </cell>
          <cell r="D3378" t="str">
            <v xml:space="preserve">ACON HEAD SHO.PROT CAIDA 150X                     </v>
          </cell>
          <cell r="I3378">
            <v>5755.3649999999998</v>
          </cell>
          <cell r="N3378" t="str">
            <v>7506309895215</v>
          </cell>
        </row>
        <row r="3379">
          <cell r="A3379">
            <v>12651</v>
          </cell>
          <cell r="B3379">
            <v>31801</v>
          </cell>
          <cell r="D3379" t="str">
            <v xml:space="preserve">CRET PANTENE PEIN RESTAUR 300X                    </v>
          </cell>
          <cell r="I3379">
            <v>6837.6729999999998</v>
          </cell>
          <cell r="N3379" t="str">
            <v>7501006740219</v>
          </cell>
        </row>
        <row r="3380">
          <cell r="A3380">
            <v>12674</v>
          </cell>
          <cell r="B3380">
            <v>10021</v>
          </cell>
          <cell r="D3380" t="str">
            <v xml:space="preserve">MACO AMANDA SAQ 25X                               </v>
          </cell>
          <cell r="I3380">
            <v>1204.4459999999999</v>
          </cell>
          <cell r="N3380" t="str">
            <v>7792710000151</v>
          </cell>
        </row>
        <row r="3381">
          <cell r="A3381">
            <v>12695</v>
          </cell>
          <cell r="B3381">
            <v>10167</v>
          </cell>
          <cell r="D3381" t="str">
            <v xml:space="preserve">ALGO ESTRELLA CLASICO 300X                        </v>
          </cell>
          <cell r="I3381">
            <v>4517.6620000000003</v>
          </cell>
          <cell r="N3381" t="str">
            <v>7790064000131</v>
          </cell>
        </row>
        <row r="3382">
          <cell r="A3382">
            <v>12706</v>
          </cell>
          <cell r="B3382">
            <v>25981</v>
          </cell>
          <cell r="D3382" t="str">
            <v xml:space="preserve">BISO GATORADE COOL BLUE 1250X                     </v>
          </cell>
          <cell r="I3382">
            <v>3546.924</v>
          </cell>
          <cell r="N3382" t="str">
            <v>7792170110704</v>
          </cell>
        </row>
        <row r="3383">
          <cell r="A3383">
            <v>12710</v>
          </cell>
          <cell r="B3383">
            <v>31216</v>
          </cell>
          <cell r="D3383" t="str">
            <v xml:space="preserve">CERV QUILMES 0% LAT 473X                          </v>
          </cell>
          <cell r="I3383">
            <v>1996</v>
          </cell>
          <cell r="N3383" t="str">
            <v>7792798009107</v>
          </cell>
        </row>
        <row r="3384">
          <cell r="A3384">
            <v>12715</v>
          </cell>
          <cell r="B3384">
            <v>2920</v>
          </cell>
          <cell r="D3384" t="str">
            <v xml:space="preserve">LEFB NUTRILON 3 PROFUT 800X                       </v>
          </cell>
          <cell r="I3384">
            <v>50538.05</v>
          </cell>
          <cell r="N3384" t="str">
            <v>7795323002444</v>
          </cell>
        </row>
        <row r="3385">
          <cell r="A3385">
            <v>12751</v>
          </cell>
          <cell r="B3385">
            <v>30201</v>
          </cell>
          <cell r="D3385" t="str">
            <v xml:space="preserve">TOSG D.HERMANO SIN SAL 120X                       </v>
          </cell>
          <cell r="I3385">
            <v>1201.857</v>
          </cell>
          <cell r="N3385" t="str">
            <v>7790503000326</v>
          </cell>
        </row>
        <row r="3386">
          <cell r="A3386">
            <v>12772</v>
          </cell>
          <cell r="B3386">
            <v>0</v>
          </cell>
          <cell r="D3386" t="str">
            <v xml:space="preserve">DULR CITRAL GUAYABA SACH 300X                     </v>
          </cell>
          <cell r="I3386">
            <v>6140.75</v>
          </cell>
          <cell r="N3386" t="str">
            <v>7792839000599</v>
          </cell>
        </row>
        <row r="3387">
          <cell r="A3387">
            <v>12775</v>
          </cell>
          <cell r="B3387">
            <v>2930</v>
          </cell>
          <cell r="D3387" t="str">
            <v xml:space="preserve">LEFB NUTRILON 2 PROFUT 800X                       </v>
          </cell>
          <cell r="I3387">
            <v>52844.56</v>
          </cell>
          <cell r="N3387" t="str">
            <v>7795323002437</v>
          </cell>
        </row>
        <row r="3388">
          <cell r="A3388">
            <v>12783</v>
          </cell>
          <cell r="B3388">
            <v>2942</v>
          </cell>
          <cell r="D3388" t="str">
            <v xml:space="preserve">LEFB NUTRILON 1 PROFUT 800X                       </v>
          </cell>
          <cell r="I3388">
            <v>56862.92</v>
          </cell>
          <cell r="N3388" t="str">
            <v>7795323002420</v>
          </cell>
        </row>
        <row r="3389">
          <cell r="A3389">
            <v>12797</v>
          </cell>
          <cell r="B3389">
            <v>170300</v>
          </cell>
          <cell r="D3389" t="str">
            <v xml:space="preserve">VINF ROCKY MALBEC 750X                            </v>
          </cell>
          <cell r="I3389">
            <v>6299.9920000000002</v>
          </cell>
          <cell r="N3389" t="str">
            <v>7790415131231</v>
          </cell>
        </row>
        <row r="3390">
          <cell r="A3390">
            <v>12798</v>
          </cell>
          <cell r="B3390">
            <v>170250</v>
          </cell>
          <cell r="D3390" t="str">
            <v xml:space="preserve">VINF ROCKY C.SAUV. 750X                           </v>
          </cell>
          <cell r="I3390">
            <v>6299.9920000000002</v>
          </cell>
          <cell r="N3390" t="str">
            <v>7790415131255</v>
          </cell>
        </row>
        <row r="3391">
          <cell r="A3391">
            <v>12799</v>
          </cell>
          <cell r="B3391">
            <v>50983</v>
          </cell>
          <cell r="D3391" t="str">
            <v xml:space="preserve">VINF CAFAYATE RED BLEND 750X                      </v>
          </cell>
          <cell r="I3391">
            <v>7028.1880000000001</v>
          </cell>
          <cell r="N3391" t="str">
            <v>7790093509834</v>
          </cell>
        </row>
        <row r="3392">
          <cell r="A3392">
            <v>12800</v>
          </cell>
          <cell r="B3392">
            <v>50985</v>
          </cell>
          <cell r="D3392" t="str">
            <v xml:space="preserve">VINF CAFAYATE CALA DOC MALBEC 750X                </v>
          </cell>
          <cell r="I3392">
            <v>7028.1880000000001</v>
          </cell>
          <cell r="N3392" t="str">
            <v>7790093509858</v>
          </cell>
        </row>
        <row r="3393">
          <cell r="A3393">
            <v>12804</v>
          </cell>
          <cell r="B3393">
            <v>1011976</v>
          </cell>
          <cell r="D3393" t="str">
            <v xml:space="preserve">MERM NOEL DAMASCO 454X                            </v>
          </cell>
          <cell r="I3393">
            <v>2574.3960000000002</v>
          </cell>
          <cell r="N3393" t="str">
            <v>7795184119763</v>
          </cell>
        </row>
        <row r="3394">
          <cell r="A3394">
            <v>12812</v>
          </cell>
          <cell r="B3394">
            <v>46547</v>
          </cell>
          <cell r="D3394" t="str">
            <v xml:space="preserve">ESP  ALI COMINO MOLIDO 50X                        </v>
          </cell>
          <cell r="I3394">
            <v>2013.653</v>
          </cell>
          <cell r="N3394" t="str">
            <v>7790150465455</v>
          </cell>
        </row>
        <row r="3395">
          <cell r="A3395">
            <v>12813</v>
          </cell>
          <cell r="B3395">
            <v>6402</v>
          </cell>
          <cell r="D3395" t="str">
            <v xml:space="preserve">DLCH MILKAUT REPOSTERO 1X                         </v>
          </cell>
          <cell r="I3395">
            <v>9691.5550000000003</v>
          </cell>
          <cell r="N3395" t="str">
            <v>7794820001547</v>
          </cell>
        </row>
        <row r="3396">
          <cell r="A3396">
            <v>12822</v>
          </cell>
          <cell r="B3396">
            <v>422876</v>
          </cell>
          <cell r="D3396" t="str">
            <v xml:space="preserve">APER CYNAR HIGH PROOF 750X                        </v>
          </cell>
          <cell r="I3396">
            <v>13062.41</v>
          </cell>
          <cell r="N3396" t="str">
            <v>7791200000619</v>
          </cell>
        </row>
        <row r="3397">
          <cell r="A3397">
            <v>12823</v>
          </cell>
          <cell r="B3397">
            <v>52550</v>
          </cell>
          <cell r="D3397" t="str">
            <v xml:space="preserve">WHIM JAMESON 700X                                 </v>
          </cell>
          <cell r="I3397">
            <v>40606.980000000003</v>
          </cell>
          <cell r="N3397" t="str">
            <v>5011007003029</v>
          </cell>
        </row>
        <row r="3398">
          <cell r="A3398">
            <v>12829</v>
          </cell>
          <cell r="B3398">
            <v>0</v>
          </cell>
          <cell r="D3398" t="str">
            <v xml:space="preserve">DULR CITRAL AGUAI FCO 480X                        </v>
          </cell>
          <cell r="I3398">
            <v>13211.38</v>
          </cell>
          <cell r="N3398" t="str">
            <v>7792839000179</v>
          </cell>
        </row>
        <row r="3399">
          <cell r="A3399">
            <v>12860</v>
          </cell>
          <cell r="B3399" t="str">
            <v xml:space="preserve">Sin Indicar         </v>
          </cell>
          <cell r="D3399" t="str">
            <v xml:space="preserve">CRET ALGABO TRAT EXT ALOE 350X                    </v>
          </cell>
          <cell r="I3399">
            <v>106.849</v>
          </cell>
          <cell r="N3399" t="str">
            <v>7791274195983</v>
          </cell>
        </row>
        <row r="3400">
          <cell r="A3400">
            <v>12863</v>
          </cell>
          <cell r="B3400">
            <v>262</v>
          </cell>
          <cell r="D3400" t="str">
            <v xml:space="preserve">DESL PRCNEX NVO EXTRA LIMON 1.8X                  </v>
          </cell>
          <cell r="I3400">
            <v>3155.634</v>
          </cell>
          <cell r="N3400" t="str">
            <v>7791130683791</v>
          </cell>
        </row>
        <row r="3401">
          <cell r="A3401">
            <v>12879</v>
          </cell>
          <cell r="B3401">
            <v>1362</v>
          </cell>
          <cell r="D3401" t="str">
            <v xml:space="preserve">YERB TARAGUI 500X                                 </v>
          </cell>
          <cell r="I3401">
            <v>3592.74</v>
          </cell>
          <cell r="N3401" t="str">
            <v>7790387013160</v>
          </cell>
        </row>
        <row r="3402">
          <cell r="A3402">
            <v>12900</v>
          </cell>
          <cell r="B3402">
            <v>30890</v>
          </cell>
          <cell r="D3402" t="str">
            <v xml:space="preserve">ACON HEAD SHO.SUAV MAN 300X                       </v>
          </cell>
          <cell r="I3402">
            <v>7432.1369999999997</v>
          </cell>
          <cell r="N3402" t="str">
            <v>7506309895284</v>
          </cell>
        </row>
        <row r="3403">
          <cell r="A3403">
            <v>12915</v>
          </cell>
          <cell r="B3403">
            <v>12343630</v>
          </cell>
          <cell r="D3403" t="str">
            <v xml:space="preserve">CHOC KIT KAT 4 FINGER BCO 41.5X                   </v>
          </cell>
          <cell r="I3403">
            <v>1811.116</v>
          </cell>
          <cell r="N3403" t="str">
            <v>7891000249239</v>
          </cell>
        </row>
        <row r="3404">
          <cell r="A3404">
            <v>12918</v>
          </cell>
          <cell r="B3404">
            <v>10727</v>
          </cell>
          <cell r="D3404" t="str">
            <v xml:space="preserve">CHOC M.M´S MANI 150X                              </v>
          </cell>
          <cell r="I3404">
            <v>8899.99</v>
          </cell>
          <cell r="N3404" t="str">
            <v xml:space="preserve">40000017325  </v>
          </cell>
        </row>
        <row r="3405">
          <cell r="A3405">
            <v>12919</v>
          </cell>
          <cell r="B3405">
            <v>10732</v>
          </cell>
          <cell r="D3405" t="str">
            <v xml:space="preserve">CARA SKITTLES ORIG 61.5X                          </v>
          </cell>
          <cell r="I3405">
            <v>3349.3380000000002</v>
          </cell>
          <cell r="N3405" t="str">
            <v xml:space="preserve">22000018465  </v>
          </cell>
        </row>
        <row r="3406">
          <cell r="A3406">
            <v>12924</v>
          </cell>
          <cell r="B3406">
            <v>2347</v>
          </cell>
          <cell r="D3406" t="str">
            <v xml:space="preserve">LESP NUTRILON PROFUT 200X                         </v>
          </cell>
          <cell r="I3406">
            <v>3243.4929999999999</v>
          </cell>
          <cell r="N3406" t="str">
            <v>7795323002468</v>
          </cell>
        </row>
        <row r="3407">
          <cell r="A3407">
            <v>12928</v>
          </cell>
          <cell r="B3407">
            <v>107010010</v>
          </cell>
          <cell r="D3407" t="str">
            <v xml:space="preserve">LANA DEA ROLL ACER 10X45X                         </v>
          </cell>
          <cell r="I3407">
            <v>907.98400000000004</v>
          </cell>
          <cell r="N3407" t="str">
            <v>7798059384198</v>
          </cell>
        </row>
        <row r="3408">
          <cell r="A3408">
            <v>12940</v>
          </cell>
          <cell r="B3408">
            <v>809243</v>
          </cell>
          <cell r="D3408" t="str">
            <v xml:space="preserve">PAPE NOBLE H/S 4X30X                              </v>
          </cell>
          <cell r="I3408">
            <v>1708.76</v>
          </cell>
          <cell r="N3408" t="str">
            <v>7790250092438</v>
          </cell>
        </row>
        <row r="3409">
          <cell r="A3409">
            <v>12944</v>
          </cell>
          <cell r="B3409" t="str">
            <v xml:space="preserve">CL0063              </v>
          </cell>
          <cell r="D3409" t="str">
            <v xml:space="preserve">LIML AYUDIN ANTIHON D/P 500X                      </v>
          </cell>
          <cell r="I3409">
            <v>2468.6170000000002</v>
          </cell>
          <cell r="N3409" t="str">
            <v>7793253179267</v>
          </cell>
        </row>
        <row r="3410">
          <cell r="A3410">
            <v>12949</v>
          </cell>
          <cell r="B3410">
            <v>11210</v>
          </cell>
          <cell r="D3410" t="str">
            <v xml:space="preserve">CER1 SANTA FE RET 1X                              </v>
          </cell>
          <cell r="I3410">
            <v>4304.9979999999996</v>
          </cell>
          <cell r="N3410" t="str">
            <v>7793147001049</v>
          </cell>
        </row>
        <row r="3411">
          <cell r="A3411">
            <v>12982</v>
          </cell>
          <cell r="B3411">
            <v>3862</v>
          </cell>
          <cell r="D3411" t="str">
            <v xml:space="preserve">ENER MONSTER MANGO LOCO LAT 473X                  </v>
          </cell>
          <cell r="I3411">
            <v>2869.663</v>
          </cell>
          <cell r="N3411" t="str">
            <v>1007084703475</v>
          </cell>
        </row>
        <row r="3412">
          <cell r="A3412">
            <v>12983</v>
          </cell>
          <cell r="B3412">
            <v>2217</v>
          </cell>
          <cell r="D3412" t="str">
            <v xml:space="preserve">CHOC BONAFIDE DONUTS BCA 78X                      </v>
          </cell>
          <cell r="I3412">
            <v>1999.99</v>
          </cell>
          <cell r="N3412" t="str">
            <v>7792360096825</v>
          </cell>
        </row>
        <row r="3413">
          <cell r="A3413">
            <v>12987</v>
          </cell>
          <cell r="B3413">
            <v>2218</v>
          </cell>
          <cell r="D3413" t="str">
            <v xml:space="preserve">CHOC BONAFIDE DONUTS LECH 78X                     </v>
          </cell>
          <cell r="I3413">
            <v>1999.99</v>
          </cell>
          <cell r="N3413" t="str">
            <v>7792360096818</v>
          </cell>
        </row>
        <row r="3414">
          <cell r="A3414">
            <v>13020</v>
          </cell>
          <cell r="B3414">
            <v>30008</v>
          </cell>
          <cell r="D3414" t="str">
            <v xml:space="preserve">WHIM JOHNNIE WALKER SWING 750X                    </v>
          </cell>
          <cell r="I3414">
            <v>150665.79999999999</v>
          </cell>
          <cell r="N3414" t="str">
            <v>5000267091020</v>
          </cell>
        </row>
        <row r="3415">
          <cell r="A3415">
            <v>13031</v>
          </cell>
          <cell r="B3415">
            <v>21309</v>
          </cell>
          <cell r="D3415" t="str">
            <v xml:space="preserve">VINF RUTINI RED BLEND CS-SY 750X                  </v>
          </cell>
          <cell r="I3415">
            <v>18654.099999999999</v>
          </cell>
          <cell r="N3415" t="str">
            <v>7790577039994</v>
          </cell>
        </row>
        <row r="3416">
          <cell r="A3416">
            <v>13034</v>
          </cell>
          <cell r="B3416">
            <v>33608</v>
          </cell>
          <cell r="D3416" t="str">
            <v xml:space="preserve">CHAP DILEMA R.DULCE. 750X                         </v>
          </cell>
          <cell r="I3416">
            <v>5507.2169999999996</v>
          </cell>
          <cell r="N3416" t="str">
            <v>7790314005145</v>
          </cell>
        </row>
        <row r="3417">
          <cell r="A3417">
            <v>13035</v>
          </cell>
          <cell r="B3417">
            <v>33611</v>
          </cell>
          <cell r="D3417" t="str">
            <v xml:space="preserve">CHAP DILEMA DULCE. 750X                           </v>
          </cell>
          <cell r="I3417">
            <v>5507.2169999999996</v>
          </cell>
          <cell r="N3417" t="str">
            <v>7790314005121</v>
          </cell>
        </row>
        <row r="3418">
          <cell r="A3418">
            <v>13048</v>
          </cell>
          <cell r="B3418">
            <v>12571667</v>
          </cell>
          <cell r="D3418" t="str">
            <v xml:space="preserve">PAP  NESTLE PURE CHEF 100X                        </v>
          </cell>
          <cell r="I3418">
            <v>1906.546</v>
          </cell>
          <cell r="N3418" t="str">
            <v>7613037089240</v>
          </cell>
        </row>
        <row r="3419">
          <cell r="A3419">
            <v>13051</v>
          </cell>
          <cell r="B3419" t="str">
            <v xml:space="preserve">Sin Indicar         </v>
          </cell>
          <cell r="D3419" t="str">
            <v xml:space="preserve">CACE T.PORKYS CHORIZO x KG                        </v>
          </cell>
          <cell r="I3419">
            <v>3899</v>
          </cell>
          <cell r="N3419" t="str">
            <v>2013051000000</v>
          </cell>
        </row>
        <row r="3420">
          <cell r="A3420">
            <v>13053</v>
          </cell>
          <cell r="B3420" t="str">
            <v xml:space="preserve">Sin Indicar         </v>
          </cell>
          <cell r="D3420" t="str">
            <v xml:space="preserve">CACE  T.PORKYS MORCILLA x KG                      </v>
          </cell>
          <cell r="I3420">
            <v>1989</v>
          </cell>
          <cell r="N3420" t="str">
            <v>2013053000000</v>
          </cell>
        </row>
        <row r="3421">
          <cell r="A3421">
            <v>13100</v>
          </cell>
          <cell r="B3421" t="str">
            <v xml:space="preserve">AP0300              </v>
          </cell>
          <cell r="D3421" t="str">
            <v xml:space="preserve">JABE PLUSBELLE FRESCURA 360X                      </v>
          </cell>
          <cell r="I3421">
            <v>2298.6219999999998</v>
          </cell>
          <cell r="N3421" t="str">
            <v>7790990000878</v>
          </cell>
        </row>
        <row r="3422">
          <cell r="A3422">
            <v>13125</v>
          </cell>
          <cell r="B3422">
            <v>6885</v>
          </cell>
          <cell r="D3422" t="str">
            <v xml:space="preserve">CRED COLGATE T12 C.MINT 140X                      </v>
          </cell>
          <cell r="I3422">
            <v>10720.84</v>
          </cell>
          <cell r="N3422" t="str">
            <v>7891024002490</v>
          </cell>
        </row>
        <row r="3423">
          <cell r="A3423">
            <v>13127</v>
          </cell>
          <cell r="B3423">
            <v>84170632</v>
          </cell>
          <cell r="D3423" t="str">
            <v xml:space="preserve">SHAM DOVE MEN CASP CTROL 200X                     </v>
          </cell>
          <cell r="I3423">
            <v>2002.769</v>
          </cell>
          <cell r="N3423" t="str">
            <v>7891150023536</v>
          </cell>
        </row>
        <row r="3424">
          <cell r="A3424">
            <v>13194</v>
          </cell>
          <cell r="B3424">
            <v>256</v>
          </cell>
          <cell r="D3424" t="str">
            <v xml:space="preserve">LIML PRCNEX VIDRIO GAT 500X                       </v>
          </cell>
          <cell r="I3424">
            <v>2680.8760000000002</v>
          </cell>
          <cell r="N3424" t="str">
            <v>7791130146791</v>
          </cell>
        </row>
        <row r="3425">
          <cell r="A3425">
            <v>13196</v>
          </cell>
          <cell r="B3425">
            <v>43251</v>
          </cell>
          <cell r="D3425" t="str">
            <v xml:space="preserve">POST GELAT.EXQUI.CER 40X                          </v>
          </cell>
          <cell r="I3425">
            <v>1124.6469999999999</v>
          </cell>
          <cell r="N3425" t="str">
            <v>7790070410641</v>
          </cell>
        </row>
        <row r="3426">
          <cell r="A3426">
            <v>13198</v>
          </cell>
          <cell r="B3426">
            <v>43253</v>
          </cell>
          <cell r="D3426" t="str">
            <v xml:space="preserve">POST GELAT.EXQUI.FRAMB 40X                        </v>
          </cell>
          <cell r="I3426">
            <v>1124.6469999999999</v>
          </cell>
          <cell r="N3426" t="str">
            <v>7790070410658</v>
          </cell>
        </row>
        <row r="3427">
          <cell r="A3427">
            <v>13199</v>
          </cell>
          <cell r="B3427">
            <v>43255</v>
          </cell>
          <cell r="D3427" t="str">
            <v xml:space="preserve">POST GELAT.EXQUI.DUR 40X                          </v>
          </cell>
          <cell r="I3427">
            <v>1124.6469999999999</v>
          </cell>
          <cell r="N3427" t="str">
            <v>7790070410665</v>
          </cell>
        </row>
        <row r="3428">
          <cell r="A3428">
            <v>13201</v>
          </cell>
          <cell r="B3428">
            <v>43257</v>
          </cell>
          <cell r="D3428" t="str">
            <v xml:space="preserve">POST GELAT.EXQUI. NAR 60X                         </v>
          </cell>
          <cell r="I3428">
            <v>1124.6469999999999</v>
          </cell>
          <cell r="N3428" t="str">
            <v>7790070410672</v>
          </cell>
        </row>
        <row r="3429">
          <cell r="A3429">
            <v>13204</v>
          </cell>
          <cell r="B3429">
            <v>4632</v>
          </cell>
          <cell r="D3429" t="str">
            <v xml:space="preserve">INCO BOLZIP POTE CONT GDE 250X                    </v>
          </cell>
          <cell r="I3429">
            <v>7665.1660000000002</v>
          </cell>
          <cell r="N3429" t="str">
            <v>7790900046323</v>
          </cell>
        </row>
        <row r="3430">
          <cell r="A3430">
            <v>13212</v>
          </cell>
          <cell r="B3430">
            <v>34251</v>
          </cell>
          <cell r="D3430" t="str">
            <v xml:space="preserve">FIDO MATAR RINA FUSILLI 500X                      </v>
          </cell>
          <cell r="I3430">
            <v>2986.7370000000001</v>
          </cell>
          <cell r="N3430" t="str">
            <v>7790070321909</v>
          </cell>
        </row>
        <row r="3431">
          <cell r="A3431">
            <v>13223</v>
          </cell>
          <cell r="B3431">
            <v>5650</v>
          </cell>
          <cell r="D3431" t="str">
            <v xml:space="preserve">ENCE BIC MINI 1X                                  </v>
          </cell>
          <cell r="I3431">
            <v>1552.4780000000001</v>
          </cell>
          <cell r="N3431" t="str">
            <v xml:space="preserve">70330605282  </v>
          </cell>
        </row>
        <row r="3432">
          <cell r="A3432">
            <v>13243</v>
          </cell>
          <cell r="B3432">
            <v>74397</v>
          </cell>
          <cell r="D3432" t="str">
            <v xml:space="preserve">VINF ALMA MORA DULCE BCO. 750X                    </v>
          </cell>
          <cell r="I3432">
            <v>5708.8270000000002</v>
          </cell>
          <cell r="N3432" t="str">
            <v>7791540144547</v>
          </cell>
        </row>
        <row r="3433">
          <cell r="A3433">
            <v>13246</v>
          </cell>
          <cell r="B3433">
            <v>805685</v>
          </cell>
          <cell r="D3433" t="str">
            <v xml:space="preserve">ROLL COC SUSSEX ONDA AZUL 50 P 3X                 </v>
          </cell>
          <cell r="I3433">
            <v>107.51600000000001</v>
          </cell>
          <cell r="N3433" t="str">
            <v>7790250056850</v>
          </cell>
        </row>
        <row r="3434">
          <cell r="A3434">
            <v>13249</v>
          </cell>
          <cell r="B3434">
            <v>68779253</v>
          </cell>
          <cell r="D3434" t="str">
            <v xml:space="preserve">DECO AXE DEO APOLLO 150X                          </v>
          </cell>
          <cell r="I3434">
            <v>4010.7330000000002</v>
          </cell>
          <cell r="N3434" t="str">
            <v>7791293025780</v>
          </cell>
        </row>
        <row r="3435">
          <cell r="A3435">
            <v>13252</v>
          </cell>
          <cell r="B3435">
            <v>74419</v>
          </cell>
          <cell r="D3435" t="str">
            <v xml:space="preserve">VINF TRAPICHE RES MALBEC 750X                     </v>
          </cell>
          <cell r="I3435">
            <v>8094.241</v>
          </cell>
          <cell r="N3435" t="str">
            <v>7790240194456</v>
          </cell>
        </row>
        <row r="3436">
          <cell r="A3436">
            <v>13261</v>
          </cell>
          <cell r="B3436">
            <v>23163</v>
          </cell>
          <cell r="D3436" t="str">
            <v xml:space="preserve">CERV SCHNEIDER LAT 473X                           </v>
          </cell>
          <cell r="I3436">
            <v>2285.0079999999998</v>
          </cell>
          <cell r="N3436" t="str">
            <v>7793147118945</v>
          </cell>
        </row>
        <row r="3437">
          <cell r="A3437">
            <v>13270</v>
          </cell>
          <cell r="B3437">
            <v>23168</v>
          </cell>
          <cell r="D3437" t="str">
            <v xml:space="preserve">CERV IMPERIAL GOLDEN LATA 473X                    </v>
          </cell>
          <cell r="I3437">
            <v>2399.998</v>
          </cell>
          <cell r="N3437" t="str">
            <v>7793147571689</v>
          </cell>
        </row>
        <row r="3438">
          <cell r="A3438">
            <v>13271</v>
          </cell>
          <cell r="B3438">
            <v>1007</v>
          </cell>
          <cell r="D3438" t="str">
            <v xml:space="preserve">GALD TRIO FROLITAS 500X                           </v>
          </cell>
          <cell r="I3438">
            <v>2136.1460000000002</v>
          </cell>
          <cell r="N3438" t="str">
            <v>7791787100603</v>
          </cell>
        </row>
        <row r="3439">
          <cell r="A3439">
            <v>13275</v>
          </cell>
          <cell r="B3439">
            <v>6162</v>
          </cell>
          <cell r="D3439" t="str">
            <v xml:space="preserve">ENJB PLAX CLEAN MINT 250X                         </v>
          </cell>
          <cell r="I3439">
            <v>6219.46</v>
          </cell>
          <cell r="N3439" t="str">
            <v>7891024028834</v>
          </cell>
        </row>
        <row r="3440">
          <cell r="A3440">
            <v>13283</v>
          </cell>
          <cell r="B3440">
            <v>6695</v>
          </cell>
          <cell r="D3440" t="str">
            <v xml:space="preserve">CRED COLGATE LUMINOUS W 140X                      </v>
          </cell>
          <cell r="I3440">
            <v>11634.73</v>
          </cell>
          <cell r="N3440" t="str">
            <v>7891024005064</v>
          </cell>
        </row>
        <row r="3441">
          <cell r="A3441">
            <v>13285</v>
          </cell>
          <cell r="B3441">
            <v>4604</v>
          </cell>
          <cell r="D3441" t="str">
            <v xml:space="preserve">VELA LITORAL 3 DIA MED AMAR 1X                    </v>
          </cell>
          <cell r="I3441">
            <v>5614.3029999999999</v>
          </cell>
          <cell r="N3441" t="str">
            <v>7798228650734</v>
          </cell>
        </row>
        <row r="3442">
          <cell r="A3442">
            <v>13287</v>
          </cell>
          <cell r="B3442">
            <v>10861</v>
          </cell>
          <cell r="D3442" t="str">
            <v xml:space="preserve">VINA CASALTA ACETO BAL REDUC 400X                 </v>
          </cell>
          <cell r="I3442">
            <v>5850.6260000000002</v>
          </cell>
          <cell r="N3442" t="str">
            <v>7790139003418</v>
          </cell>
        </row>
        <row r="3443">
          <cell r="A3443">
            <v>13290</v>
          </cell>
          <cell r="B3443">
            <v>25773</v>
          </cell>
          <cell r="D3443" t="str">
            <v xml:space="preserve">VINF NAVE ROBINO B.BLANCS 750X                    </v>
          </cell>
          <cell r="I3443">
            <v>6201.0770000000002</v>
          </cell>
          <cell r="N3443" t="str">
            <v>7790717153924</v>
          </cell>
        </row>
        <row r="3444">
          <cell r="A3444">
            <v>13299</v>
          </cell>
          <cell r="B3444">
            <v>419077</v>
          </cell>
          <cell r="D3444" t="str">
            <v xml:space="preserve">VINA MOLTO VINO 1X                                </v>
          </cell>
          <cell r="I3444">
            <v>2359.732</v>
          </cell>
          <cell r="N3444" t="str">
            <v>7798138551602</v>
          </cell>
        </row>
        <row r="3445">
          <cell r="A3445">
            <v>13307</v>
          </cell>
          <cell r="B3445">
            <v>10010051122</v>
          </cell>
          <cell r="D3445" t="str">
            <v xml:space="preserve">VINF CHACABUCO S.BLANC. 750X                      </v>
          </cell>
          <cell r="I3445">
            <v>5213.3379999999997</v>
          </cell>
          <cell r="N3445" t="str">
            <v>7791843011607</v>
          </cell>
        </row>
        <row r="3446">
          <cell r="A3446">
            <v>13310</v>
          </cell>
          <cell r="B3446">
            <v>8443</v>
          </cell>
          <cell r="D3446" t="str">
            <v xml:space="preserve">JABE CAVALLARO COCO FLOR 100X                     </v>
          </cell>
          <cell r="I3446">
            <v>1196.9760000000001</v>
          </cell>
          <cell r="N3446" t="str">
            <v>7840118218446</v>
          </cell>
        </row>
        <row r="3447">
          <cell r="A3447">
            <v>13311</v>
          </cell>
          <cell r="B3447">
            <v>8429</v>
          </cell>
          <cell r="D3447" t="str">
            <v xml:space="preserve">JABE CAVALLARO COCO ALMEND 100X                   </v>
          </cell>
          <cell r="I3447">
            <v>1196.9760000000001</v>
          </cell>
          <cell r="N3447" t="str">
            <v>7840118218422</v>
          </cell>
        </row>
        <row r="3448">
          <cell r="A3448">
            <v>13313</v>
          </cell>
          <cell r="B3448">
            <v>8436</v>
          </cell>
          <cell r="D3448" t="str">
            <v xml:space="preserve">JABE CAVALLARO COCO CLASICO 100X                  </v>
          </cell>
          <cell r="I3448">
            <v>1196.9760000000001</v>
          </cell>
          <cell r="N3448" t="str">
            <v>7840118218439</v>
          </cell>
        </row>
        <row r="3449">
          <cell r="A3449">
            <v>13314</v>
          </cell>
          <cell r="B3449">
            <v>3860</v>
          </cell>
          <cell r="D3449" t="str">
            <v xml:space="preserve">ENER MONSTER GREEN LAT 473X                       </v>
          </cell>
          <cell r="I3449">
            <v>2866.1559999999999</v>
          </cell>
          <cell r="N3449" t="str">
            <v xml:space="preserve">70847012832  </v>
          </cell>
        </row>
        <row r="3450">
          <cell r="A3450">
            <v>13317</v>
          </cell>
          <cell r="B3450">
            <v>10480</v>
          </cell>
          <cell r="D3450" t="str">
            <v xml:space="preserve">DURA GENTLM LIGHT 820X                            </v>
          </cell>
          <cell r="I3450">
            <v>4116.42</v>
          </cell>
          <cell r="N3450" t="str">
            <v>7790645000147</v>
          </cell>
        </row>
        <row r="3451">
          <cell r="A3451">
            <v>13324</v>
          </cell>
          <cell r="B3451">
            <v>77212</v>
          </cell>
          <cell r="D3451" t="str">
            <v xml:space="preserve">VINF N.SENETINER BONARDA 750X                     </v>
          </cell>
          <cell r="I3451">
            <v>9636.92</v>
          </cell>
          <cell r="N3451" t="str">
            <v>7793440703398</v>
          </cell>
        </row>
        <row r="3452">
          <cell r="A3452">
            <v>13325</v>
          </cell>
          <cell r="B3452">
            <v>76112</v>
          </cell>
          <cell r="D3452" t="str">
            <v xml:space="preserve">CHAP N.SENETINER  NATURE. 750X                    </v>
          </cell>
          <cell r="I3452">
            <v>14847.68</v>
          </cell>
          <cell r="N3452" t="str">
            <v>7793440001401</v>
          </cell>
        </row>
        <row r="3453">
          <cell r="A3453">
            <v>13326</v>
          </cell>
          <cell r="B3453">
            <v>76093</v>
          </cell>
          <cell r="D3453" t="str">
            <v xml:space="preserve">VINF D.NICANOR C.SAUV. 750X                       </v>
          </cell>
          <cell r="I3453">
            <v>16924.8</v>
          </cell>
          <cell r="N3453" t="str">
            <v>7793440702698</v>
          </cell>
        </row>
        <row r="3454">
          <cell r="A3454">
            <v>13330</v>
          </cell>
          <cell r="B3454">
            <v>6672</v>
          </cell>
          <cell r="D3454" t="str">
            <v xml:space="preserve">ALPE RAZA ADULT.RAZ PEQUE CARNE 1.5X              </v>
          </cell>
          <cell r="I3454">
            <v>4099.99</v>
          </cell>
          <cell r="N3454" t="str">
            <v>7791416066720</v>
          </cell>
        </row>
        <row r="3455">
          <cell r="A3455">
            <v>13369</v>
          </cell>
          <cell r="B3455">
            <v>677</v>
          </cell>
          <cell r="D3455" t="str">
            <v xml:space="preserve">LAQU LS.FINLANDIA LIGHT CHEDD                     </v>
          </cell>
          <cell r="I3455">
            <v>1957.39</v>
          </cell>
          <cell r="N3455" t="str">
            <v>7793940677007</v>
          </cell>
        </row>
        <row r="3456">
          <cell r="A3456">
            <v>13376</v>
          </cell>
          <cell r="B3456">
            <v>1124</v>
          </cell>
          <cell r="D3456" t="str">
            <v xml:space="preserve">ESCA IBERIA COPETIN 50X                           </v>
          </cell>
          <cell r="I3456">
            <v>699.99</v>
          </cell>
          <cell r="N3456" t="str">
            <v>7790900011246</v>
          </cell>
        </row>
        <row r="3457">
          <cell r="A3457">
            <v>13379</v>
          </cell>
          <cell r="B3457" t="str">
            <v xml:space="preserve">Sin indicar         </v>
          </cell>
          <cell r="D3457" t="str">
            <v xml:space="preserve">ENV ENVASE CERVEZA 340X                           </v>
          </cell>
          <cell r="I3457">
            <v>250.00200000000001</v>
          </cell>
          <cell r="N3457" t="str">
            <v>1337911111112</v>
          </cell>
        </row>
        <row r="3458">
          <cell r="A3458">
            <v>13392</v>
          </cell>
          <cell r="B3458">
            <v>80035</v>
          </cell>
          <cell r="D3458" t="str">
            <v xml:space="preserve">DROL NIVEA MEN FRESH ICE BOL 50X                  </v>
          </cell>
          <cell r="I3458">
            <v>1633.8019999999999</v>
          </cell>
          <cell r="N3458" t="str">
            <v>4005900517005</v>
          </cell>
        </row>
        <row r="3459">
          <cell r="A3459">
            <v>13400</v>
          </cell>
          <cell r="B3459" t="str">
            <v xml:space="preserve">z004                </v>
          </cell>
          <cell r="D3459" t="str">
            <v xml:space="preserve">VELA ILUMINARTE CUMPLEANOS 1X                     </v>
          </cell>
          <cell r="I3459">
            <v>1779</v>
          </cell>
          <cell r="N3459" t="str">
            <v>7798081511579</v>
          </cell>
        </row>
        <row r="3460">
          <cell r="A3460">
            <v>13430</v>
          </cell>
          <cell r="B3460">
            <v>1902</v>
          </cell>
          <cell r="D3460" t="str">
            <v xml:space="preserve">VINF UXMAL RED BLEND CS- MB 750X                  </v>
          </cell>
          <cell r="I3460">
            <v>6375.0060000000003</v>
          </cell>
          <cell r="N3460" t="str">
            <v>7794450088468</v>
          </cell>
        </row>
        <row r="3461">
          <cell r="A3461">
            <v>13437</v>
          </cell>
          <cell r="B3461" t="str">
            <v xml:space="preserve">2201-21             </v>
          </cell>
          <cell r="D3461" t="str">
            <v xml:space="preserve">VINF DVCATENA C.SAUV. C.SAUV.750X                 </v>
          </cell>
          <cell r="I3461">
            <v>28395</v>
          </cell>
          <cell r="N3461" t="str">
            <v>7794450090102</v>
          </cell>
        </row>
        <row r="3462">
          <cell r="A3462">
            <v>13438</v>
          </cell>
          <cell r="B3462" t="str">
            <v xml:space="preserve">2200-21             </v>
          </cell>
          <cell r="D3462" t="str">
            <v xml:space="preserve">VINF DVCATENA MALBEC MALBEC 750X                  </v>
          </cell>
          <cell r="I3462">
            <v>28395</v>
          </cell>
          <cell r="N3462" t="str">
            <v>7794450090096</v>
          </cell>
        </row>
        <row r="3463">
          <cell r="A3463">
            <v>13439</v>
          </cell>
          <cell r="B3463" t="str">
            <v xml:space="preserve">2301-22             </v>
          </cell>
          <cell r="D3463" t="str">
            <v xml:space="preserve">VINF DVCATENA SYRAH SYRAH 750X                    </v>
          </cell>
          <cell r="I3463">
            <v>23085</v>
          </cell>
          <cell r="N3463" t="str">
            <v>7794450090515</v>
          </cell>
        </row>
        <row r="3464">
          <cell r="A3464">
            <v>13440</v>
          </cell>
          <cell r="B3464">
            <v>2306</v>
          </cell>
          <cell r="D3464" t="str">
            <v xml:space="preserve">VINF DVCATENA PINOT NOIR 750X                     </v>
          </cell>
          <cell r="I3464">
            <v>38478</v>
          </cell>
          <cell r="N3464" t="str">
            <v>7794450001696</v>
          </cell>
        </row>
        <row r="3465">
          <cell r="A3465">
            <v>13451</v>
          </cell>
          <cell r="B3465">
            <v>23171</v>
          </cell>
          <cell r="D3465" t="str">
            <v xml:space="preserve">CERV IMPERIAL APA LAT 473X                        </v>
          </cell>
          <cell r="I3465">
            <v>3024.9989999999998</v>
          </cell>
          <cell r="N3465" t="str">
            <v>7793147571160</v>
          </cell>
        </row>
        <row r="3466">
          <cell r="A3466">
            <v>13473</v>
          </cell>
          <cell r="B3466">
            <v>350</v>
          </cell>
          <cell r="D3466" t="str">
            <v xml:space="preserve">JUGN CITRIC NAR - DUR 500X                        </v>
          </cell>
          <cell r="I3466">
            <v>2436.0010000000002</v>
          </cell>
          <cell r="N3466" t="str">
            <v>7798085680295</v>
          </cell>
        </row>
        <row r="3467">
          <cell r="A3467">
            <v>13474</v>
          </cell>
          <cell r="B3467">
            <v>0</v>
          </cell>
          <cell r="D3467" t="str">
            <v xml:space="preserve">JUGN CITRIC POM 1X                                </v>
          </cell>
          <cell r="I3467">
            <v>4494.9939999999997</v>
          </cell>
          <cell r="N3467" t="str">
            <v>7798085680158</v>
          </cell>
        </row>
        <row r="3468">
          <cell r="A3468">
            <v>13495</v>
          </cell>
          <cell r="B3468">
            <v>340</v>
          </cell>
          <cell r="D3468" t="str">
            <v xml:space="preserve">ESP  D.ANCLAS COND P/CARNE 25X                    </v>
          </cell>
          <cell r="I3468">
            <v>908.73500000000001</v>
          </cell>
          <cell r="N3468" t="str">
            <v>7792900000268</v>
          </cell>
        </row>
        <row r="3469">
          <cell r="A3469">
            <v>13496</v>
          </cell>
          <cell r="B3469">
            <v>632</v>
          </cell>
          <cell r="D3469" t="str">
            <v xml:space="preserve">CAFM LA VIRG TORRADO CLASICO 250X                 </v>
          </cell>
          <cell r="I3469">
            <v>5985.1440000000002</v>
          </cell>
          <cell r="N3469" t="str">
            <v>7790150006122</v>
          </cell>
        </row>
        <row r="3470">
          <cell r="A3470">
            <v>13497</v>
          </cell>
          <cell r="B3470">
            <v>0</v>
          </cell>
          <cell r="D3470" t="str">
            <v xml:space="preserve">DULR CITRAL MAMON FCO 455X                        </v>
          </cell>
          <cell r="I3470">
            <v>9755.02</v>
          </cell>
          <cell r="N3470" t="str">
            <v>7792839000520</v>
          </cell>
        </row>
        <row r="3471">
          <cell r="A3471">
            <v>13498</v>
          </cell>
          <cell r="B3471">
            <v>425512</v>
          </cell>
          <cell r="D3471" t="str">
            <v xml:space="preserve">DURA MOLTO TROZ T/P 340X                          </v>
          </cell>
          <cell r="I3471">
            <v>1210.7190000000001</v>
          </cell>
          <cell r="N3471" t="str">
            <v>7798138553514</v>
          </cell>
        </row>
        <row r="3472">
          <cell r="A3472">
            <v>13506</v>
          </cell>
          <cell r="B3472">
            <v>7790703002397</v>
          </cell>
          <cell r="D3472" t="str">
            <v xml:space="preserve">CHAP BIANCHI E BRUT. 750X                         </v>
          </cell>
          <cell r="I3472">
            <v>8307.2950000000001</v>
          </cell>
          <cell r="N3472" t="str">
            <v>7790703165238</v>
          </cell>
        </row>
        <row r="3473">
          <cell r="A3473">
            <v>13508</v>
          </cell>
          <cell r="B3473" t="str">
            <v xml:space="preserve">1221BV0754100       </v>
          </cell>
          <cell r="D3473" t="str">
            <v xml:space="preserve">VINF NORTON RES C.SAUV. 750X                      </v>
          </cell>
          <cell r="I3473">
            <v>9660.8919999999998</v>
          </cell>
          <cell r="N3473" t="str">
            <v>7792319678003</v>
          </cell>
        </row>
        <row r="3474">
          <cell r="A3474">
            <v>13510</v>
          </cell>
          <cell r="B3474">
            <v>12554950</v>
          </cell>
          <cell r="D3474" t="str">
            <v xml:space="preserve">CERE NESTLE NESQUIK 210X                          </v>
          </cell>
          <cell r="I3474">
            <v>6526.8950000000004</v>
          </cell>
          <cell r="N3474" t="str">
            <v>7501001625337</v>
          </cell>
        </row>
        <row r="3475">
          <cell r="A3475">
            <v>13535</v>
          </cell>
          <cell r="B3475">
            <v>22457</v>
          </cell>
          <cell r="D3475" t="str">
            <v xml:space="preserve">VINF D.ROBINO CHARDONNAY 750X                     </v>
          </cell>
          <cell r="I3475">
            <v>7056.6809999999996</v>
          </cell>
          <cell r="N3475" t="str">
            <v>7790717151104</v>
          </cell>
        </row>
        <row r="3476">
          <cell r="A3476">
            <v>13547</v>
          </cell>
          <cell r="B3476">
            <v>1448</v>
          </cell>
          <cell r="D3476" t="str">
            <v xml:space="preserve">GALD MAURI VAINILLA 320X                          </v>
          </cell>
          <cell r="I3476">
            <v>2626.4859999999999</v>
          </cell>
          <cell r="N3476" t="str">
            <v>7790628102646</v>
          </cell>
        </row>
        <row r="3477">
          <cell r="A3477">
            <v>13557</v>
          </cell>
          <cell r="B3477" t="str">
            <v xml:space="preserve">R002                </v>
          </cell>
          <cell r="D3477" t="str">
            <v xml:space="preserve">TERM LUMILAG REPUESTO 650X                        </v>
          </cell>
          <cell r="I3477">
            <v>5747.1980000000003</v>
          </cell>
          <cell r="N3477" t="str">
            <v>7793015134008</v>
          </cell>
        </row>
        <row r="3478">
          <cell r="A3478">
            <v>13561</v>
          </cell>
          <cell r="B3478">
            <v>1732</v>
          </cell>
          <cell r="D3478" t="str">
            <v xml:space="preserve">GALS B.KESITAS EST 125X                           </v>
          </cell>
          <cell r="I3478">
            <v>2284.605</v>
          </cell>
          <cell r="N3478" t="str">
            <v>7790040173200</v>
          </cell>
        </row>
        <row r="3479">
          <cell r="A3479">
            <v>13574</v>
          </cell>
          <cell r="B3479">
            <v>10172</v>
          </cell>
          <cell r="D3479" t="str">
            <v xml:space="preserve">ALGO ESTRELLA SUPER 400X                          </v>
          </cell>
          <cell r="I3479">
            <v>5308.8540000000003</v>
          </cell>
          <cell r="N3479" t="str">
            <v>7790064001725</v>
          </cell>
        </row>
        <row r="3480">
          <cell r="A3480">
            <v>13578</v>
          </cell>
          <cell r="B3480">
            <v>3307</v>
          </cell>
          <cell r="D3480" t="str">
            <v xml:space="preserve">LSAC LS.ARMONIA DESC SAC 2% 1X                    </v>
          </cell>
          <cell r="I3480">
            <v>1589.0360000000001</v>
          </cell>
          <cell r="N3480" t="str">
            <v>7790742330703</v>
          </cell>
        </row>
        <row r="3481">
          <cell r="A3481">
            <v>13597</v>
          </cell>
          <cell r="B3481">
            <v>882</v>
          </cell>
          <cell r="D3481" t="str">
            <v xml:space="preserve">FERN B.VITTONE SPECIALE 750X                      </v>
          </cell>
          <cell r="I3481">
            <v>5000</v>
          </cell>
          <cell r="N3481" t="str">
            <v>7790290101459</v>
          </cell>
        </row>
        <row r="3482">
          <cell r="A3482">
            <v>13604</v>
          </cell>
          <cell r="B3482">
            <v>74394</v>
          </cell>
          <cell r="D3482" t="str">
            <v xml:space="preserve">VINF DADA N3 RED BLEND 750X                       </v>
          </cell>
          <cell r="I3482">
            <v>5435.2269999999999</v>
          </cell>
          <cell r="N3482" t="str">
            <v>7791540144523</v>
          </cell>
        </row>
        <row r="3483">
          <cell r="A3483">
            <v>13608</v>
          </cell>
          <cell r="B3483">
            <v>21770</v>
          </cell>
          <cell r="D3483" t="str">
            <v xml:space="preserve">TRAV MORTIMIER PANO MUTICOL 3X                    </v>
          </cell>
          <cell r="I3483">
            <v>4696.2520000000004</v>
          </cell>
          <cell r="N3483" t="str">
            <v>7793253388904</v>
          </cell>
        </row>
        <row r="3484">
          <cell r="A3484">
            <v>13610</v>
          </cell>
          <cell r="B3484">
            <v>161100</v>
          </cell>
          <cell r="D3484" t="str">
            <v xml:space="preserve">ESPO ASAPRACTIC M/USO 1X                          </v>
          </cell>
          <cell r="I3484">
            <v>366.49200000000002</v>
          </cell>
          <cell r="N3484" t="str">
            <v>7792459456134</v>
          </cell>
        </row>
        <row r="3485">
          <cell r="A3485">
            <v>13612</v>
          </cell>
          <cell r="B3485">
            <v>12497501</v>
          </cell>
          <cell r="D3485" t="str">
            <v xml:space="preserve">CERE NESTLE TRIX 330X                             </v>
          </cell>
          <cell r="I3485">
            <v>7975.9170000000004</v>
          </cell>
          <cell r="N3485" t="str">
            <v>7613034412027</v>
          </cell>
        </row>
        <row r="3486">
          <cell r="A3486">
            <v>13617</v>
          </cell>
          <cell r="B3486">
            <v>61035</v>
          </cell>
          <cell r="D3486" t="str">
            <v xml:space="preserve">DEAM  POETT ALEGRA TU DIA 360X                    </v>
          </cell>
          <cell r="I3486">
            <v>3662.694</v>
          </cell>
          <cell r="N3486" t="str">
            <v>7793253311919</v>
          </cell>
        </row>
        <row r="3487">
          <cell r="A3487">
            <v>13634</v>
          </cell>
          <cell r="B3487">
            <v>76077</v>
          </cell>
          <cell r="D3487" t="str">
            <v xml:space="preserve">VINF EMILIA MOSCATEL 750X                         </v>
          </cell>
          <cell r="I3487">
            <v>6189.7359999999999</v>
          </cell>
          <cell r="N3487" t="str">
            <v>7793440002293</v>
          </cell>
        </row>
        <row r="3488">
          <cell r="A3488">
            <v>13643</v>
          </cell>
          <cell r="B3488">
            <v>11563</v>
          </cell>
          <cell r="D3488" t="str">
            <v xml:space="preserve">VINF OMNIUM CHARDONNAY 750X                       </v>
          </cell>
          <cell r="I3488">
            <v>6947.9610000000002</v>
          </cell>
          <cell r="N3488" t="str">
            <v>7798051300226</v>
          </cell>
        </row>
        <row r="3489">
          <cell r="A3489">
            <v>13644</v>
          </cell>
          <cell r="B3489">
            <v>13839</v>
          </cell>
          <cell r="D3489" t="str">
            <v xml:space="preserve">VINF OMNIUM CRIOLLA 750X                          </v>
          </cell>
          <cell r="I3489">
            <v>6947.9610000000002</v>
          </cell>
          <cell r="N3489" t="str">
            <v>7798051308390</v>
          </cell>
        </row>
        <row r="3490">
          <cell r="A3490">
            <v>13669</v>
          </cell>
          <cell r="B3490" t="str">
            <v xml:space="preserve">Sin Indicar         </v>
          </cell>
          <cell r="D3490" t="str">
            <v xml:space="preserve">VERD LECHUGA MANTEC HIDR 1X                       </v>
          </cell>
          <cell r="I3490">
            <v>2900</v>
          </cell>
          <cell r="N3490" t="str">
            <v>2001366900000</v>
          </cell>
        </row>
        <row r="3491">
          <cell r="A3491">
            <v>13673</v>
          </cell>
          <cell r="B3491">
            <v>2319</v>
          </cell>
          <cell r="D3491" t="str">
            <v xml:space="preserve">LEFB VITAL INF VITAFE 1 1000X                     </v>
          </cell>
          <cell r="I3491">
            <v>49779.18</v>
          </cell>
          <cell r="N3491" t="str">
            <v>7795323002253</v>
          </cell>
        </row>
        <row r="3492">
          <cell r="A3492">
            <v>13677</v>
          </cell>
          <cell r="B3492">
            <v>42374</v>
          </cell>
          <cell r="D3492" t="str">
            <v xml:space="preserve">VINF DON DAVID CHARDONNAY 750X                    </v>
          </cell>
          <cell r="I3492">
            <v>7641.4549999999999</v>
          </cell>
          <cell r="N3492" t="str">
            <v>7790189000191</v>
          </cell>
        </row>
        <row r="3493">
          <cell r="A3493">
            <v>13688</v>
          </cell>
          <cell r="B3493">
            <v>30987</v>
          </cell>
          <cell r="D3493" t="str">
            <v xml:space="preserve">TALC VERITAS HOMBRE 180X                          </v>
          </cell>
          <cell r="I3493">
            <v>3070.7080000000001</v>
          </cell>
          <cell r="N3493" t="str">
            <v>7791520009743</v>
          </cell>
        </row>
        <row r="3494">
          <cell r="A3494">
            <v>13696</v>
          </cell>
          <cell r="B3494">
            <v>27484</v>
          </cell>
          <cell r="D3494" t="str">
            <v xml:space="preserve">AGUS AWAFRUT MZNA 500X                            </v>
          </cell>
          <cell r="I3494">
            <v>1275.404</v>
          </cell>
          <cell r="N3494" t="str">
            <v>7795930000444</v>
          </cell>
        </row>
        <row r="3495">
          <cell r="A3495">
            <v>13704</v>
          </cell>
          <cell r="B3495">
            <v>1</v>
          </cell>
          <cell r="D3495" t="str">
            <v xml:space="preserve">COMA MANDIOQUITA CAMPO 630X                       </v>
          </cell>
          <cell r="I3495">
            <v>6266.5420000000004</v>
          </cell>
          <cell r="N3495" t="str">
            <v>7798343400160</v>
          </cell>
        </row>
        <row r="3496">
          <cell r="A3496">
            <v>13727</v>
          </cell>
          <cell r="B3496">
            <v>30791</v>
          </cell>
          <cell r="D3496" t="str">
            <v xml:space="preserve">GAS  PEPSI BLACK PET 500X                         </v>
          </cell>
          <cell r="I3496">
            <v>1191.6980000000001</v>
          </cell>
          <cell r="N3496" t="str">
            <v>7791813420231</v>
          </cell>
        </row>
        <row r="3497">
          <cell r="A3497">
            <v>13734</v>
          </cell>
          <cell r="B3497">
            <v>430</v>
          </cell>
          <cell r="D3497" t="str">
            <v xml:space="preserve">PASH GLADE PAST INOD LAV 24X                      </v>
          </cell>
          <cell r="I3497">
            <v>2099.5050000000001</v>
          </cell>
          <cell r="N3497" t="str">
            <v>7790520987600</v>
          </cell>
        </row>
        <row r="3498">
          <cell r="A3498">
            <v>13755</v>
          </cell>
          <cell r="B3498">
            <v>433</v>
          </cell>
          <cell r="D3498" t="str">
            <v xml:space="preserve">PASH GLADE CAN.LIQ APAR I LOVE 1X                 </v>
          </cell>
          <cell r="I3498">
            <v>6373.66</v>
          </cell>
          <cell r="N3498" t="str">
            <v>7790520010230</v>
          </cell>
        </row>
        <row r="3499">
          <cell r="A3499">
            <v>13756</v>
          </cell>
          <cell r="B3499">
            <v>415</v>
          </cell>
          <cell r="D3499" t="str">
            <v xml:space="preserve">PASH GLADE CAN.LIQ APAR CAMPO 1X                  </v>
          </cell>
          <cell r="I3499">
            <v>6373.66</v>
          </cell>
          <cell r="N3499" t="str">
            <v>7790520988218</v>
          </cell>
        </row>
        <row r="3500">
          <cell r="A3500">
            <v>13759</v>
          </cell>
          <cell r="B3500">
            <v>432</v>
          </cell>
          <cell r="D3500" t="str">
            <v xml:space="preserve">PASH GLADE PAST INOD MA CAMPO 25X                 </v>
          </cell>
          <cell r="I3500">
            <v>1922.9849999999999</v>
          </cell>
          <cell r="N3500" t="str">
            <v>7790520017727</v>
          </cell>
        </row>
        <row r="3501">
          <cell r="A3501">
            <v>13770</v>
          </cell>
          <cell r="B3501">
            <v>52628</v>
          </cell>
          <cell r="D3501" t="str">
            <v xml:space="preserve">CERE QUAKER HONEY GRAHAM 190X                     </v>
          </cell>
          <cell r="I3501">
            <v>4971.4290000000001</v>
          </cell>
          <cell r="N3501" t="str">
            <v>7792170063215</v>
          </cell>
        </row>
        <row r="3502">
          <cell r="A3502">
            <v>13771</v>
          </cell>
          <cell r="B3502">
            <v>2071</v>
          </cell>
          <cell r="D3502" t="str">
            <v xml:space="preserve">LAPO ILOLAY VAIN C/TOP CRISP110X                  </v>
          </cell>
          <cell r="I3502">
            <v>2194.5990000000002</v>
          </cell>
          <cell r="N3502" t="str">
            <v>7790787087211</v>
          </cell>
        </row>
        <row r="3503">
          <cell r="A3503">
            <v>13801</v>
          </cell>
          <cell r="B3503">
            <v>950</v>
          </cell>
          <cell r="D3503" t="str">
            <v xml:space="preserve">PAPE ELEGANTE T/H BCO 4X30X                       </v>
          </cell>
          <cell r="I3503">
            <v>4513.451</v>
          </cell>
          <cell r="N3503" t="str">
            <v>7793344009503</v>
          </cell>
        </row>
        <row r="3504">
          <cell r="A3504">
            <v>13802</v>
          </cell>
          <cell r="B3504">
            <v>915</v>
          </cell>
          <cell r="D3504" t="str">
            <v xml:space="preserve">PAPE ELEGANTE D/H BCO 4X30X                       </v>
          </cell>
          <cell r="I3504">
            <v>3097.886</v>
          </cell>
          <cell r="N3504" t="str">
            <v>7793344000517</v>
          </cell>
        </row>
        <row r="3505">
          <cell r="A3505">
            <v>13807</v>
          </cell>
          <cell r="B3505">
            <v>907</v>
          </cell>
          <cell r="D3505" t="str">
            <v xml:space="preserve">PAPE ELEGANTE H/S ALOE 6X30X                      </v>
          </cell>
          <cell r="I3505">
            <v>2877.7820000000002</v>
          </cell>
          <cell r="N3505" t="str">
            <v>7793344904990</v>
          </cell>
        </row>
        <row r="3506">
          <cell r="A3506">
            <v>13809</v>
          </cell>
          <cell r="B3506">
            <v>900</v>
          </cell>
          <cell r="D3506" t="str">
            <v xml:space="preserve">PAPE ELEGANTE H/S BCO 4X30X                       </v>
          </cell>
          <cell r="I3506">
            <v>1680.53</v>
          </cell>
          <cell r="N3506" t="str">
            <v>7793344904143</v>
          </cell>
        </row>
        <row r="3507">
          <cell r="A3507">
            <v>13810</v>
          </cell>
          <cell r="B3507">
            <v>916</v>
          </cell>
          <cell r="D3507" t="str">
            <v xml:space="preserve">PAPE ELEGANTE H/S BCO 4X80X                       </v>
          </cell>
          <cell r="I3507">
            <v>4437.482</v>
          </cell>
          <cell r="N3507" t="str">
            <v>7793344904228</v>
          </cell>
        </row>
        <row r="3508">
          <cell r="A3508">
            <v>13811</v>
          </cell>
          <cell r="B3508">
            <v>928</v>
          </cell>
          <cell r="D3508" t="str">
            <v xml:space="preserve">ROLL COC ELEGANTE 60 PANOS 3X                     </v>
          </cell>
          <cell r="I3508">
            <v>2230.8820000000001</v>
          </cell>
          <cell r="N3508" t="str">
            <v>7793344904853</v>
          </cell>
        </row>
        <row r="3509">
          <cell r="A3509">
            <v>13813</v>
          </cell>
          <cell r="B3509">
            <v>927</v>
          </cell>
          <cell r="D3509" t="str">
            <v xml:space="preserve">ROLL COC ELEGANTE 50 PANOS 3X                     </v>
          </cell>
          <cell r="I3509">
            <v>2021.24</v>
          </cell>
          <cell r="N3509" t="str">
            <v>7793344904013</v>
          </cell>
        </row>
        <row r="3510">
          <cell r="A3510">
            <v>13814</v>
          </cell>
          <cell r="B3510">
            <v>1941</v>
          </cell>
          <cell r="D3510" t="str">
            <v xml:space="preserve">SERV ELEGANTE 80X                                 </v>
          </cell>
          <cell r="I3510">
            <v>1543.258</v>
          </cell>
          <cell r="N3510" t="str">
            <v>7793344902057</v>
          </cell>
        </row>
        <row r="3511">
          <cell r="A3511">
            <v>13822</v>
          </cell>
          <cell r="B3511" t="str">
            <v xml:space="preserve">AAG00021            </v>
          </cell>
          <cell r="D3511" t="str">
            <v xml:space="preserve">INSU HERVIDOR ALUM N18                            </v>
          </cell>
          <cell r="I3511">
            <v>981.84199999999998</v>
          </cell>
          <cell r="N3511" t="str">
            <v xml:space="preserve">138220000002 </v>
          </cell>
        </row>
        <row r="3512">
          <cell r="A3512">
            <v>13823</v>
          </cell>
          <cell r="B3512" t="str">
            <v xml:space="preserve">AG00171             </v>
          </cell>
          <cell r="D3512" t="str">
            <v xml:space="preserve">INSU FUENTON ACERO 44X33X13                       </v>
          </cell>
          <cell r="I3512">
            <v>2382.9259999999999</v>
          </cell>
          <cell r="N3512" t="str">
            <v xml:space="preserve">138230000009 </v>
          </cell>
        </row>
        <row r="3513">
          <cell r="A3513">
            <v>13824</v>
          </cell>
          <cell r="B3513" t="str">
            <v xml:space="preserve">AG00024             </v>
          </cell>
          <cell r="D3513" t="str">
            <v xml:space="preserve">INSU ESPATULA REF 23 POLIPRO 1X                   </v>
          </cell>
          <cell r="I3513">
            <v>709.399</v>
          </cell>
          <cell r="N3513" t="str">
            <v xml:space="preserve">138240000006 </v>
          </cell>
        </row>
        <row r="3514">
          <cell r="A3514">
            <v>13828</v>
          </cell>
          <cell r="B3514">
            <v>904</v>
          </cell>
          <cell r="D3514" t="str">
            <v xml:space="preserve">PAPE ELEGANTE H/S BCO 6X30X                       </v>
          </cell>
          <cell r="I3514">
            <v>2694.14</v>
          </cell>
          <cell r="N3514" t="str">
            <v>7793344904150</v>
          </cell>
        </row>
        <row r="3515">
          <cell r="A3515">
            <v>13835</v>
          </cell>
          <cell r="B3515">
            <v>549</v>
          </cell>
          <cell r="D3515" t="str">
            <v xml:space="preserve">FIDO VOLCAN NIDOS C/ESPINACA 500X                 </v>
          </cell>
          <cell r="I3515">
            <v>1830.347</v>
          </cell>
          <cell r="N3515" t="str">
            <v>7790453005266</v>
          </cell>
        </row>
        <row r="3516">
          <cell r="A3516">
            <v>13840</v>
          </cell>
          <cell r="B3516">
            <v>1023026</v>
          </cell>
          <cell r="D3516" t="str">
            <v xml:space="preserve">POM  WASSING MARR 37X                             </v>
          </cell>
          <cell r="I3516">
            <v>2916.0839999999998</v>
          </cell>
          <cell r="N3516" t="str">
            <v>7793350000891</v>
          </cell>
        </row>
        <row r="3517">
          <cell r="A3517">
            <v>13841</v>
          </cell>
          <cell r="B3517">
            <v>1023016</v>
          </cell>
          <cell r="D3517" t="str">
            <v xml:space="preserve">POM  WASSING NGRO 37X                             </v>
          </cell>
          <cell r="I3517">
            <v>2916.0839999999998</v>
          </cell>
          <cell r="N3517" t="str">
            <v>7793350102304</v>
          </cell>
        </row>
        <row r="3518">
          <cell r="A3518">
            <v>13848</v>
          </cell>
          <cell r="B3518">
            <v>23303</v>
          </cell>
          <cell r="D3518" t="str">
            <v xml:space="preserve">CER1 AMSTEL LAGER RET 1X                          </v>
          </cell>
          <cell r="I3518">
            <v>4300.0050000000001</v>
          </cell>
          <cell r="N3518" t="str">
            <v>7793147572037</v>
          </cell>
        </row>
        <row r="3519">
          <cell r="A3519">
            <v>13858</v>
          </cell>
          <cell r="B3519">
            <v>13673</v>
          </cell>
          <cell r="D3519" t="str">
            <v xml:space="preserve">ESP  CAMPAGNOLA PROVENZAL 48X                     </v>
          </cell>
          <cell r="I3519">
            <v>2868.277</v>
          </cell>
          <cell r="N3519" t="str">
            <v>7793360125362</v>
          </cell>
        </row>
        <row r="3520">
          <cell r="A3520">
            <v>13860</v>
          </cell>
          <cell r="B3520">
            <v>12544</v>
          </cell>
          <cell r="D3520" t="str">
            <v xml:space="preserve">ESP  CAMPAGNOLA TOMILLO 15X                       </v>
          </cell>
          <cell r="I3520">
            <v>1083.326</v>
          </cell>
          <cell r="N3520" t="str">
            <v>7793360124945</v>
          </cell>
        </row>
        <row r="3521">
          <cell r="A3521">
            <v>13861</v>
          </cell>
          <cell r="B3521">
            <v>19000414</v>
          </cell>
          <cell r="D3521" t="str">
            <v xml:space="preserve">PANI VENEZIANA TORTA LIMON 400X                   </v>
          </cell>
          <cell r="I3521">
            <v>3629.2020000000002</v>
          </cell>
          <cell r="N3521" t="str">
            <v>7791708611720</v>
          </cell>
        </row>
        <row r="3522">
          <cell r="A3522">
            <v>13878</v>
          </cell>
          <cell r="B3522">
            <v>14550</v>
          </cell>
          <cell r="D3522" t="str">
            <v xml:space="preserve">AMAR TERMA SERRANO CERO 1.35X                     </v>
          </cell>
          <cell r="I3522">
            <v>2385.3029999999999</v>
          </cell>
          <cell r="N3522" t="str">
            <v>7790950133325</v>
          </cell>
        </row>
        <row r="3523">
          <cell r="A3523">
            <v>13879</v>
          </cell>
          <cell r="B3523">
            <v>70202</v>
          </cell>
          <cell r="D3523" t="str">
            <v xml:space="preserve">VINF FOND DE CAVE CHARDONNAY 750X                 </v>
          </cell>
          <cell r="I3523">
            <v>7419.7939999999999</v>
          </cell>
          <cell r="N3523" t="str">
            <v>7790240012026</v>
          </cell>
        </row>
        <row r="3524">
          <cell r="A3524">
            <v>13884</v>
          </cell>
          <cell r="B3524">
            <v>14434</v>
          </cell>
          <cell r="D3524" t="str">
            <v xml:space="preserve">JUGP ARCOR ANANA SOB 1X                           </v>
          </cell>
          <cell r="I3524">
            <v>415.67099999999999</v>
          </cell>
          <cell r="N3524" t="str">
            <v>7790580985615</v>
          </cell>
        </row>
        <row r="3525">
          <cell r="A3525">
            <v>13891</v>
          </cell>
          <cell r="B3525">
            <v>24042</v>
          </cell>
          <cell r="D3525" t="str">
            <v xml:space="preserve">TEHI LA VIRGINIA MAND/NARNJA/POM                  </v>
          </cell>
          <cell r="I3525">
            <v>2183.0360000000001</v>
          </cell>
          <cell r="N3525" t="str">
            <v>7790150696835</v>
          </cell>
        </row>
        <row r="3526">
          <cell r="A3526">
            <v>13895</v>
          </cell>
          <cell r="B3526">
            <v>22328</v>
          </cell>
          <cell r="D3526" t="str">
            <v xml:space="preserve">VINF NOVECENTO RAICES MALBEC 750                  </v>
          </cell>
          <cell r="I3526">
            <v>4986.7960000000003</v>
          </cell>
          <cell r="N3526" t="str">
            <v>7790717153078</v>
          </cell>
        </row>
        <row r="3527">
          <cell r="A3527">
            <v>13896</v>
          </cell>
          <cell r="B3527">
            <v>22321</v>
          </cell>
          <cell r="D3527" t="str">
            <v xml:space="preserve">VINF NOVECENTO RAICES C.SAUV. 750X                </v>
          </cell>
          <cell r="I3527">
            <v>4868.9340000000002</v>
          </cell>
          <cell r="N3527" t="str">
            <v>7790717153092</v>
          </cell>
        </row>
        <row r="3528">
          <cell r="A3528">
            <v>13914</v>
          </cell>
          <cell r="B3528">
            <v>61775</v>
          </cell>
          <cell r="D3528" t="str">
            <v xml:space="preserve">BUDN VENEZIANA VAIN 200X                          </v>
          </cell>
          <cell r="I3528">
            <v>235.73699999999999</v>
          </cell>
          <cell r="N3528" t="str">
            <v>7791708610754</v>
          </cell>
        </row>
        <row r="3529">
          <cell r="A3529">
            <v>13915</v>
          </cell>
          <cell r="B3529">
            <v>61777</v>
          </cell>
          <cell r="D3529" t="str">
            <v xml:space="preserve">BUDN VENEZIANA C/FRUTA 200X                       </v>
          </cell>
          <cell r="I3529">
            <v>235.73699999999999</v>
          </cell>
          <cell r="N3529" t="str">
            <v>7791708610778</v>
          </cell>
        </row>
        <row r="3530">
          <cell r="A3530">
            <v>13920</v>
          </cell>
          <cell r="B3530">
            <v>6696</v>
          </cell>
          <cell r="D3530" t="str">
            <v xml:space="preserve">PAND VALENTE CHIP CHOC 400X                       </v>
          </cell>
          <cell r="I3530">
            <v>5228.7430000000004</v>
          </cell>
          <cell r="N3530" t="str">
            <v>7793522000056</v>
          </cell>
        </row>
        <row r="3531">
          <cell r="A3531">
            <v>13932</v>
          </cell>
          <cell r="B3531">
            <v>60074255</v>
          </cell>
          <cell r="D3531" t="str">
            <v xml:space="preserve">SUAV CLOW CLASSIC D/P 900X                        </v>
          </cell>
          <cell r="I3531">
            <v>1892.0530000000001</v>
          </cell>
          <cell r="N3531" t="str">
            <v>7793699000248</v>
          </cell>
        </row>
        <row r="3532">
          <cell r="A3532">
            <v>13933</v>
          </cell>
          <cell r="B3532">
            <v>60074256</v>
          </cell>
          <cell r="D3532" t="str">
            <v xml:space="preserve">SUAV CLOW INTENSE D/P 900X                        </v>
          </cell>
          <cell r="I3532">
            <v>1892.0530000000001</v>
          </cell>
          <cell r="N3532" t="str">
            <v>7793699000255</v>
          </cell>
        </row>
        <row r="3533">
          <cell r="A3533">
            <v>13940</v>
          </cell>
          <cell r="B3533">
            <v>13444</v>
          </cell>
          <cell r="D3533" t="str">
            <v xml:space="preserve">SALS LC ITALIANA D/P 340X                         </v>
          </cell>
          <cell r="I3533">
            <v>1647.8620000000001</v>
          </cell>
          <cell r="N3533" t="str">
            <v>7793360933905</v>
          </cell>
        </row>
        <row r="3534">
          <cell r="A3534">
            <v>13943</v>
          </cell>
          <cell r="B3534">
            <v>60074257</v>
          </cell>
          <cell r="D3534" t="str">
            <v xml:space="preserve">SUAV CLOW FRESH D/P 900X                          </v>
          </cell>
          <cell r="I3534">
            <v>1892.0530000000001</v>
          </cell>
          <cell r="N3534" t="str">
            <v>7793699000262</v>
          </cell>
        </row>
        <row r="3535">
          <cell r="A3535">
            <v>13944</v>
          </cell>
          <cell r="B3535">
            <v>59061251</v>
          </cell>
          <cell r="D3535" t="str">
            <v xml:space="preserve">JARL CLOW LIQ BOT 800X                            </v>
          </cell>
          <cell r="I3535">
            <v>2016.5229999999999</v>
          </cell>
          <cell r="N3535" t="str">
            <v>7793699000316</v>
          </cell>
        </row>
        <row r="3536">
          <cell r="A3536">
            <v>13953</v>
          </cell>
          <cell r="B3536">
            <v>401010</v>
          </cell>
          <cell r="D3536" t="str">
            <v xml:space="preserve">PAND PANYGAL 400X                                 </v>
          </cell>
          <cell r="I3536">
            <v>2482.8809999999999</v>
          </cell>
          <cell r="N3536" t="str">
            <v>7791704401219</v>
          </cell>
        </row>
        <row r="3537">
          <cell r="A3537">
            <v>13954</v>
          </cell>
          <cell r="B3537">
            <v>402009</v>
          </cell>
          <cell r="D3537" t="str">
            <v xml:space="preserve">BUDN L.COLONIAS CHIP CHOC 250X                    </v>
          </cell>
          <cell r="I3537">
            <v>2234.6880000000001</v>
          </cell>
          <cell r="N3537" t="str">
            <v>7791704000078</v>
          </cell>
        </row>
        <row r="3538">
          <cell r="A3538">
            <v>13956</v>
          </cell>
          <cell r="B3538" t="str">
            <v xml:space="preserve">Sin Indicar         </v>
          </cell>
          <cell r="D3538" t="str">
            <v xml:space="preserve">PAND DEL CIELO 750X                               </v>
          </cell>
          <cell r="I3538">
            <v>21399.29</v>
          </cell>
          <cell r="N3538" t="str">
            <v>7798137050373</v>
          </cell>
        </row>
        <row r="3539">
          <cell r="A3539">
            <v>13980</v>
          </cell>
          <cell r="B3539" t="str">
            <v xml:space="preserve">Y308                </v>
          </cell>
          <cell r="D3539" t="str">
            <v xml:space="preserve">TRAV YET PANO ECOLOGICO 1X                        </v>
          </cell>
          <cell r="I3539">
            <v>1624.865</v>
          </cell>
          <cell r="N3539" t="str">
            <v>8779807040070</v>
          </cell>
        </row>
        <row r="3540">
          <cell r="A3540">
            <v>14018</v>
          </cell>
          <cell r="B3540" t="str">
            <v xml:space="preserve">Sin Indica          </v>
          </cell>
          <cell r="D3540" t="str">
            <v xml:space="preserve">ROTI SANDWICH MILANESA x 1                        </v>
          </cell>
          <cell r="I3540">
            <v>0</v>
          </cell>
          <cell r="N3540" t="str">
            <v>2014018000000</v>
          </cell>
        </row>
        <row r="3541">
          <cell r="A3541">
            <v>14021</v>
          </cell>
          <cell r="B3541">
            <v>355</v>
          </cell>
          <cell r="D3541" t="str">
            <v xml:space="preserve">JUGN CITRIC NAR - DUR 1X                          </v>
          </cell>
          <cell r="I3541">
            <v>4494.9939999999997</v>
          </cell>
          <cell r="N3541" t="str">
            <v>7798085680301</v>
          </cell>
        </row>
        <row r="3542">
          <cell r="A3542">
            <v>14022</v>
          </cell>
          <cell r="B3542">
            <v>356</v>
          </cell>
          <cell r="D3542" t="str">
            <v xml:space="preserve">JUGN CITRIC NJA 250X                              </v>
          </cell>
          <cell r="I3542">
            <v>1421.0050000000001</v>
          </cell>
          <cell r="N3542" t="str">
            <v>7798085680455</v>
          </cell>
        </row>
        <row r="3543">
          <cell r="A3543">
            <v>14024</v>
          </cell>
          <cell r="B3543">
            <v>3836</v>
          </cell>
          <cell r="D3543" t="str">
            <v xml:space="preserve">JUGN CEPITA FRESH POM 1.5X                        </v>
          </cell>
          <cell r="I3543">
            <v>2000.079</v>
          </cell>
          <cell r="N3543" t="str">
            <v>7790895646775</v>
          </cell>
        </row>
        <row r="3544">
          <cell r="A3544">
            <v>14038</v>
          </cell>
          <cell r="B3544">
            <v>1130</v>
          </cell>
          <cell r="D3544" t="str">
            <v xml:space="preserve">JUGP CLIGHT POM AMARILLO SOB 1                    </v>
          </cell>
          <cell r="I3544">
            <v>490.29300000000001</v>
          </cell>
          <cell r="N3544" t="str">
            <v>7622300860196</v>
          </cell>
        </row>
        <row r="3545">
          <cell r="A3545">
            <v>14048</v>
          </cell>
          <cell r="B3545">
            <v>0</v>
          </cell>
          <cell r="D3545" t="str">
            <v xml:space="preserve">INGC FADEL  1/2 RES DE CERDO                      </v>
          </cell>
          <cell r="I3545">
            <v>5214.9369999999999</v>
          </cell>
          <cell r="N3545" t="str">
            <v xml:space="preserve">140480000005 </v>
          </cell>
        </row>
        <row r="3546">
          <cell r="A3546">
            <v>14053</v>
          </cell>
          <cell r="B3546">
            <v>133149</v>
          </cell>
          <cell r="D3546" t="str">
            <v xml:space="preserve">AGUS V.SUR LEVITE PERA 2.25X                      </v>
          </cell>
          <cell r="I3546">
            <v>3799.1410000000001</v>
          </cell>
          <cell r="N3546" t="str">
            <v>7798062541014</v>
          </cell>
        </row>
        <row r="3547">
          <cell r="A3547">
            <v>14055</v>
          </cell>
          <cell r="B3547">
            <v>74144</v>
          </cell>
          <cell r="D3547" t="str">
            <v xml:space="preserve">VINF FOND DE CAVE RES C.SAUV. 750X                </v>
          </cell>
          <cell r="I3547">
            <v>10238.459999999999</v>
          </cell>
          <cell r="N3547" t="str">
            <v>7790240141443</v>
          </cell>
        </row>
        <row r="3548">
          <cell r="A3548">
            <v>14058</v>
          </cell>
          <cell r="B3548">
            <v>1564</v>
          </cell>
          <cell r="D3548" t="str">
            <v xml:space="preserve">YERB LA MERCED CAMPO SUR 500X                     </v>
          </cell>
          <cell r="I3548">
            <v>6008.29</v>
          </cell>
          <cell r="N3548" t="str">
            <v>7790387015553</v>
          </cell>
        </row>
        <row r="3549">
          <cell r="A3549">
            <v>14068</v>
          </cell>
          <cell r="B3549" t="str">
            <v xml:space="preserve">CHA050              </v>
          </cell>
          <cell r="D3549" t="str">
            <v xml:space="preserve">CHAP CASA BOHER E.BRUT. BOT 750X                  </v>
          </cell>
          <cell r="I3549">
            <v>19574.96</v>
          </cell>
          <cell r="N3549" t="str">
            <v>7798111990497</v>
          </cell>
        </row>
        <row r="3550">
          <cell r="A3550">
            <v>14069</v>
          </cell>
          <cell r="B3550" t="str">
            <v xml:space="preserve">CAB001              </v>
          </cell>
          <cell r="D3550" t="str">
            <v xml:space="preserve">VINF CASA BOHER MALBEC 750X                       </v>
          </cell>
          <cell r="I3550">
            <v>10555.9</v>
          </cell>
          <cell r="N3550" t="str">
            <v>7798111990268</v>
          </cell>
        </row>
        <row r="3551">
          <cell r="A3551">
            <v>14070</v>
          </cell>
          <cell r="B3551" t="str">
            <v xml:space="preserve">CAB003              </v>
          </cell>
          <cell r="D3551" t="str">
            <v xml:space="preserve">VINF CASA BOHER MERLOT 750X                       </v>
          </cell>
          <cell r="I3551">
            <v>10555.9</v>
          </cell>
          <cell r="N3551" t="str">
            <v>7798111990282</v>
          </cell>
        </row>
        <row r="3552">
          <cell r="A3552">
            <v>14071</v>
          </cell>
          <cell r="B3552" t="str">
            <v xml:space="preserve">CAB004              </v>
          </cell>
          <cell r="D3552" t="str">
            <v xml:space="preserve">VINF CASA BOHER C.SAUV. 750X                      </v>
          </cell>
          <cell r="I3552">
            <v>10555.9</v>
          </cell>
          <cell r="N3552" t="str">
            <v>7798111990275</v>
          </cell>
        </row>
        <row r="3553">
          <cell r="A3553">
            <v>14073</v>
          </cell>
          <cell r="B3553">
            <v>555</v>
          </cell>
          <cell r="D3553" t="str">
            <v xml:space="preserve">VINF E.GASCON GRAN RES CHARDONNAY 750X            </v>
          </cell>
          <cell r="I3553">
            <v>19065</v>
          </cell>
          <cell r="N3553" t="str">
            <v>7790415004351</v>
          </cell>
        </row>
        <row r="3554">
          <cell r="A3554">
            <v>14074</v>
          </cell>
          <cell r="B3554">
            <v>588</v>
          </cell>
          <cell r="D3554" t="str">
            <v xml:space="preserve">VINF E.GASCON GRAN RES C.SAUV. 750X               </v>
          </cell>
          <cell r="I3554">
            <v>19065</v>
          </cell>
          <cell r="N3554" t="str">
            <v>7790415004610</v>
          </cell>
        </row>
        <row r="3555">
          <cell r="A3555">
            <v>14079</v>
          </cell>
          <cell r="B3555">
            <v>170100</v>
          </cell>
          <cell r="D3555" t="str">
            <v xml:space="preserve">VINF ROCKY RED BLEND 750X                         </v>
          </cell>
          <cell r="I3555">
            <v>6299.9920000000002</v>
          </cell>
          <cell r="N3555" t="str">
            <v>7790415130753</v>
          </cell>
        </row>
        <row r="3556">
          <cell r="A3556">
            <v>14080</v>
          </cell>
          <cell r="B3556">
            <v>415</v>
          </cell>
          <cell r="D3556" t="str">
            <v xml:space="preserve">VINF FLIA.GASCON CHARDONNAY 750X                  </v>
          </cell>
          <cell r="I3556">
            <v>7380.0079999999998</v>
          </cell>
          <cell r="N3556" t="str">
            <v>7790415128231</v>
          </cell>
        </row>
        <row r="3557">
          <cell r="A3557">
            <v>14082</v>
          </cell>
          <cell r="B3557">
            <v>1205</v>
          </cell>
          <cell r="D3557" t="str">
            <v xml:space="preserve">VINE M.E.G PEQ.PROD MALBEC EST 750X               </v>
          </cell>
          <cell r="I3557">
            <v>44100</v>
          </cell>
          <cell r="N3557" t="str">
            <v>7790415129887</v>
          </cell>
        </row>
        <row r="3558">
          <cell r="A3558">
            <v>14086</v>
          </cell>
          <cell r="B3558">
            <v>13575</v>
          </cell>
          <cell r="D3558" t="str">
            <v xml:space="preserve">GALD A.CEREALMIX SEM CHIP 207X                    </v>
          </cell>
          <cell r="I3558">
            <v>2400.88</v>
          </cell>
          <cell r="N3558" t="str">
            <v>7790040667303</v>
          </cell>
        </row>
        <row r="3559">
          <cell r="A3559">
            <v>14095</v>
          </cell>
          <cell r="B3559">
            <v>12722</v>
          </cell>
          <cell r="D3559" t="str">
            <v xml:space="preserve">BUDN BAGLEY C/F 215X                              </v>
          </cell>
          <cell r="I3559">
            <v>3383.8690000000001</v>
          </cell>
          <cell r="N3559" t="str">
            <v>7790040995406</v>
          </cell>
        </row>
        <row r="3560">
          <cell r="A3560">
            <v>14100</v>
          </cell>
          <cell r="B3560" t="str">
            <v xml:space="preserve">Sin Indicar         </v>
          </cell>
          <cell r="D3560" t="str">
            <v xml:space="preserve">PAND DON PEDRO PANETT 500X                        </v>
          </cell>
          <cell r="I3560">
            <v>21399.29</v>
          </cell>
          <cell r="N3560" t="str">
            <v>7798137050359</v>
          </cell>
        </row>
        <row r="3561">
          <cell r="A3561">
            <v>14108</v>
          </cell>
          <cell r="B3561" t="str">
            <v xml:space="preserve">DDG00115            </v>
          </cell>
          <cell r="D3561" t="str">
            <v xml:space="preserve">INSU SUPER BOWL 34CM                              </v>
          </cell>
          <cell r="I3561">
            <v>326.56700000000001</v>
          </cell>
          <cell r="N3561" t="str">
            <v xml:space="preserve">141080000006 </v>
          </cell>
        </row>
        <row r="3562">
          <cell r="A3562">
            <v>14109</v>
          </cell>
          <cell r="B3562" t="str">
            <v xml:space="preserve">C0286               </v>
          </cell>
          <cell r="D3562" t="str">
            <v xml:space="preserve">INSU CHAIRA ESPIGA LIS 25CM                       </v>
          </cell>
          <cell r="I3562">
            <v>2738.1819999999998</v>
          </cell>
          <cell r="N3562" t="str">
            <v xml:space="preserve">141090000003 </v>
          </cell>
        </row>
        <row r="3563">
          <cell r="A3563">
            <v>14110</v>
          </cell>
          <cell r="B3563">
            <v>6834</v>
          </cell>
          <cell r="D3563" t="str">
            <v xml:space="preserve">BUDN BIMBO MARM 170X                              </v>
          </cell>
          <cell r="I3563">
            <v>2648.9789999999998</v>
          </cell>
          <cell r="N3563" t="str">
            <v>7796989006906</v>
          </cell>
        </row>
        <row r="3564">
          <cell r="A3564">
            <v>14111</v>
          </cell>
          <cell r="B3564" t="str">
            <v xml:space="preserve">AG00110             </v>
          </cell>
          <cell r="D3564" t="str">
            <v xml:space="preserve">INSU REMOVEDOR P/OLLA 1MT                         </v>
          </cell>
          <cell r="I3564">
            <v>2169.252</v>
          </cell>
          <cell r="N3564" t="str">
            <v xml:space="preserve">141110000006 </v>
          </cell>
        </row>
        <row r="3565">
          <cell r="A3565">
            <v>14114</v>
          </cell>
          <cell r="B3565">
            <v>6836</v>
          </cell>
          <cell r="D3565" t="str">
            <v xml:space="preserve">BUDN BIMBO VAIN 170X                              </v>
          </cell>
          <cell r="I3565">
            <v>2648.9789999999998</v>
          </cell>
          <cell r="N3565" t="str">
            <v>7796989009686</v>
          </cell>
        </row>
        <row r="3566">
          <cell r="A3566">
            <v>14115</v>
          </cell>
          <cell r="B3566">
            <v>6645</v>
          </cell>
          <cell r="D3566" t="str">
            <v xml:space="preserve">PAND BIMBO CFRUTA 400X                            </v>
          </cell>
          <cell r="I3566">
            <v>4999.99</v>
          </cell>
          <cell r="N3566" t="str">
            <v>7796989076077</v>
          </cell>
        </row>
        <row r="3567">
          <cell r="A3567">
            <v>14119</v>
          </cell>
          <cell r="B3567">
            <v>6801</v>
          </cell>
          <cell r="D3567" t="str">
            <v xml:space="preserve">ENJB PLAX SOFT MINT 250X                          </v>
          </cell>
          <cell r="I3567">
            <v>5726.3789999999999</v>
          </cell>
          <cell r="N3567" t="str">
            <v>7891024130940</v>
          </cell>
        </row>
        <row r="3568">
          <cell r="A3568">
            <v>14121</v>
          </cell>
          <cell r="B3568">
            <v>393</v>
          </cell>
          <cell r="D3568" t="str">
            <v xml:space="preserve">QUIL VANISH BCO PRELAV D/P 400X                   </v>
          </cell>
          <cell r="I3568">
            <v>1798.6610000000001</v>
          </cell>
          <cell r="N3568" t="str">
            <v>7791130015219</v>
          </cell>
        </row>
        <row r="3569">
          <cell r="A3569">
            <v>14141</v>
          </cell>
          <cell r="B3569">
            <v>68625934</v>
          </cell>
          <cell r="D3569" t="str">
            <v xml:space="preserve">SABO KNORR HORN LIM/ORE 21X                       </v>
          </cell>
          <cell r="I3569">
            <v>2857.7130000000002</v>
          </cell>
          <cell r="N3569" t="str">
            <v>7794000004887</v>
          </cell>
        </row>
        <row r="3570">
          <cell r="A3570">
            <v>14142</v>
          </cell>
          <cell r="B3570">
            <v>10010024222</v>
          </cell>
          <cell r="D3570" t="str">
            <v xml:space="preserve">VINF CHACABUCO VIOGNIER 750X                      </v>
          </cell>
          <cell r="I3570">
            <v>5213.3379999999997</v>
          </cell>
          <cell r="N3570" t="str">
            <v>7791843011881</v>
          </cell>
        </row>
        <row r="3571">
          <cell r="A3571">
            <v>14149</v>
          </cell>
          <cell r="B3571">
            <v>30648</v>
          </cell>
          <cell r="D3571" t="str">
            <v xml:space="preserve">GAS  PEPSI ORIGINAL LATA 354X                     </v>
          </cell>
          <cell r="I3571">
            <v>1714.29</v>
          </cell>
          <cell r="N3571" t="str">
            <v>7791813050117</v>
          </cell>
        </row>
        <row r="3572">
          <cell r="A3572">
            <v>14162</v>
          </cell>
          <cell r="B3572">
            <v>1199</v>
          </cell>
          <cell r="D3572" t="str">
            <v xml:space="preserve">ADER DOS ANCLAS SALS CAESAR 350X                  </v>
          </cell>
          <cell r="I3572">
            <v>4185</v>
          </cell>
          <cell r="N3572" t="str">
            <v>7792900000312</v>
          </cell>
        </row>
        <row r="3573">
          <cell r="A3573">
            <v>14175</v>
          </cell>
          <cell r="B3573">
            <v>6694</v>
          </cell>
          <cell r="D3573" t="str">
            <v xml:space="preserve">PAND VALENTE S/FRUT 350X                          </v>
          </cell>
          <cell r="I3573">
            <v>4181.2460000000001</v>
          </cell>
          <cell r="N3573" t="str">
            <v>7793890258370</v>
          </cell>
        </row>
        <row r="3574">
          <cell r="A3574">
            <v>14176</v>
          </cell>
          <cell r="B3574">
            <v>2070</v>
          </cell>
          <cell r="D3574" t="str">
            <v xml:space="preserve">LAPO ILOLAY KIDS VAIN C/CONF 110X                 </v>
          </cell>
          <cell r="I3574">
            <v>2194.5990000000002</v>
          </cell>
          <cell r="N3574" t="str">
            <v>7790787087204</v>
          </cell>
        </row>
        <row r="3575">
          <cell r="A3575">
            <v>14199</v>
          </cell>
          <cell r="B3575">
            <v>4628</v>
          </cell>
          <cell r="D3575" t="str">
            <v xml:space="preserve">INCO BOLZIP POTE CONT CUAD MED 2X0.8X             </v>
          </cell>
          <cell r="I3575">
            <v>6500.0230000000001</v>
          </cell>
          <cell r="N3575" t="str">
            <v>7790900046286</v>
          </cell>
        </row>
        <row r="3576">
          <cell r="A3576">
            <v>14252</v>
          </cell>
          <cell r="B3576">
            <v>401003</v>
          </cell>
          <cell r="D3576" t="str">
            <v xml:space="preserve">PAND L.COLONIAS CHOCOPANE 400X                    </v>
          </cell>
          <cell r="I3576">
            <v>3047.9340000000002</v>
          </cell>
          <cell r="N3576" t="str">
            <v>7791704000016</v>
          </cell>
        </row>
        <row r="3577">
          <cell r="A3577">
            <v>14254</v>
          </cell>
          <cell r="B3577" t="str">
            <v xml:space="preserve">B08651              </v>
          </cell>
          <cell r="D3577" t="str">
            <v xml:space="preserve">TURR BARLCHE MANI 80X                             </v>
          </cell>
          <cell r="I3577">
            <v>1171.232</v>
          </cell>
          <cell r="N3577" t="str">
            <v>7792430608651</v>
          </cell>
        </row>
        <row r="3578">
          <cell r="A3578">
            <v>14258</v>
          </cell>
          <cell r="B3578">
            <v>5316</v>
          </cell>
          <cell r="D3578" t="str">
            <v xml:space="preserve">SALF CELUSAL FINA SALERO 500X                     </v>
          </cell>
          <cell r="I3578">
            <v>3891.5160000000001</v>
          </cell>
          <cell r="N3578" t="str">
            <v>7790072001038</v>
          </cell>
        </row>
        <row r="3579">
          <cell r="A3579">
            <v>14261</v>
          </cell>
          <cell r="B3579">
            <v>8002</v>
          </cell>
          <cell r="D3579" t="str">
            <v xml:space="preserve">SALF GENSER FINA CLAS SALERO 90X                  </v>
          </cell>
          <cell r="I3579">
            <v>3448.067</v>
          </cell>
          <cell r="N3579" t="str">
            <v>7793433000480</v>
          </cell>
        </row>
        <row r="3580">
          <cell r="A3580">
            <v>14262</v>
          </cell>
          <cell r="B3580">
            <v>4100</v>
          </cell>
          <cell r="D3580" t="str">
            <v xml:space="preserve">CHAP CHANDON APERITIF 375X                        </v>
          </cell>
          <cell r="I3580">
            <v>10684.34</v>
          </cell>
          <cell r="N3580" t="str">
            <v>7790975197043</v>
          </cell>
        </row>
        <row r="3581">
          <cell r="A3581">
            <v>14263</v>
          </cell>
          <cell r="B3581">
            <v>5502</v>
          </cell>
          <cell r="D3581" t="str">
            <v xml:space="preserve">SALG CELUSAL GRUE EST 1X                          </v>
          </cell>
          <cell r="I3581">
            <v>2323.4839999999999</v>
          </cell>
          <cell r="N3581" t="str">
            <v>7791004000082</v>
          </cell>
        </row>
        <row r="3582">
          <cell r="A3582">
            <v>14264</v>
          </cell>
          <cell r="B3582">
            <v>5805</v>
          </cell>
          <cell r="D3582" t="str">
            <v xml:space="preserve">SALG CELUSAL PARR EST 1X                          </v>
          </cell>
          <cell r="I3582">
            <v>2751.1439999999998</v>
          </cell>
          <cell r="N3582" t="str">
            <v>7791004000044</v>
          </cell>
        </row>
        <row r="3583">
          <cell r="A3583">
            <v>14266</v>
          </cell>
          <cell r="B3583">
            <v>6253</v>
          </cell>
          <cell r="D3583" t="str">
            <v xml:space="preserve">DLCH SERENISIMA CLASICO 400X                      </v>
          </cell>
          <cell r="I3583">
            <v>3817.65</v>
          </cell>
          <cell r="N3583" t="str">
            <v>7793940446009</v>
          </cell>
        </row>
        <row r="3584">
          <cell r="A3584">
            <v>14270</v>
          </cell>
          <cell r="B3584">
            <v>155950</v>
          </cell>
          <cell r="D3584" t="str">
            <v xml:space="preserve">VINF LOLA MONTES MALBEC 750X                      </v>
          </cell>
          <cell r="I3584">
            <v>6029.9920000000002</v>
          </cell>
          <cell r="N3584" t="str">
            <v>7790415131194</v>
          </cell>
        </row>
        <row r="3585">
          <cell r="A3585">
            <v>14282</v>
          </cell>
          <cell r="B3585">
            <v>6796</v>
          </cell>
          <cell r="D3585" t="str">
            <v xml:space="preserve">FOCO CANDELA LED FRIA 15 W                        </v>
          </cell>
          <cell r="I3585">
            <v>1599.99</v>
          </cell>
          <cell r="N3585" t="str">
            <v>7798347080849</v>
          </cell>
        </row>
        <row r="3586">
          <cell r="A3586">
            <v>14283</v>
          </cell>
          <cell r="B3586">
            <v>6797</v>
          </cell>
          <cell r="D3586" t="str">
            <v xml:space="preserve">FOCO CANDELA LED CAL 15 W                         </v>
          </cell>
          <cell r="I3586">
            <v>1599.99</v>
          </cell>
          <cell r="N3586" t="str">
            <v>7798347080856</v>
          </cell>
        </row>
        <row r="3587">
          <cell r="A3587">
            <v>14296</v>
          </cell>
          <cell r="B3587">
            <v>49748</v>
          </cell>
          <cell r="D3587" t="str">
            <v xml:space="preserve">ESP  ALI COND VEGET COCIDO 25X                    </v>
          </cell>
          <cell r="I3587">
            <v>1065.3610000000001</v>
          </cell>
          <cell r="N3587" t="str">
            <v>7790150696897</v>
          </cell>
        </row>
        <row r="3588">
          <cell r="A3588">
            <v>14297</v>
          </cell>
          <cell r="B3588">
            <v>90197</v>
          </cell>
          <cell r="D3588" t="str">
            <v xml:space="preserve">CAFM LA MORE  CLAS BALANC 250X                    </v>
          </cell>
          <cell r="I3588">
            <v>6009.0389999999998</v>
          </cell>
          <cell r="N3588" t="str">
            <v>7790170901872</v>
          </cell>
        </row>
        <row r="3589">
          <cell r="A3589">
            <v>14305</v>
          </cell>
          <cell r="B3589">
            <v>4329</v>
          </cell>
          <cell r="D3589" t="str">
            <v xml:space="preserve">VELA LITORAL 7 DIA GDE AZUL 1X                    </v>
          </cell>
          <cell r="I3589">
            <v>9967.0720000000001</v>
          </cell>
          <cell r="N3589" t="str">
            <v>7798228650635</v>
          </cell>
        </row>
        <row r="3590">
          <cell r="A3590">
            <v>14313</v>
          </cell>
          <cell r="B3590">
            <v>12371</v>
          </cell>
          <cell r="D3590" t="str">
            <v xml:space="preserve">VINF CELIA PIONER C.FRANC 750X                    </v>
          </cell>
          <cell r="I3590">
            <v>11310.1</v>
          </cell>
          <cell r="N3590" t="str">
            <v>7798081661335</v>
          </cell>
        </row>
        <row r="3591">
          <cell r="A3591">
            <v>14314</v>
          </cell>
          <cell r="B3591">
            <v>12370</v>
          </cell>
          <cell r="D3591" t="str">
            <v xml:space="preserve">VINF CELIA PIONER MALBEC 750X                     </v>
          </cell>
          <cell r="I3591">
            <v>11310.1</v>
          </cell>
          <cell r="N3591" t="str">
            <v>7798081660437</v>
          </cell>
        </row>
        <row r="3592">
          <cell r="A3592">
            <v>14359</v>
          </cell>
          <cell r="B3592">
            <v>512</v>
          </cell>
          <cell r="D3592" t="str">
            <v xml:space="preserve">PAND LIMIDO C/FRUTAS 400X                         </v>
          </cell>
          <cell r="I3592">
            <v>2700.3270000000002</v>
          </cell>
          <cell r="N3592" t="str">
            <v>7791696008717</v>
          </cell>
        </row>
        <row r="3593">
          <cell r="A3593">
            <v>14369</v>
          </cell>
          <cell r="B3593">
            <v>2177</v>
          </cell>
          <cell r="D3593" t="str">
            <v xml:space="preserve">INSU CEBILA RODAJA BID 8X                         </v>
          </cell>
          <cell r="I3593">
            <v>41049.364000000001</v>
          </cell>
          <cell r="N3593" t="str">
            <v>7792070010548</v>
          </cell>
        </row>
        <row r="3594">
          <cell r="A3594">
            <v>14385</v>
          </cell>
          <cell r="B3594">
            <v>347</v>
          </cell>
          <cell r="D3594" t="str">
            <v xml:space="preserve">CHOC NUTELLA FCO 350X                             </v>
          </cell>
          <cell r="I3594">
            <v>12913.27</v>
          </cell>
          <cell r="N3594" t="str">
            <v>7898024396277</v>
          </cell>
        </row>
        <row r="3595">
          <cell r="A3595">
            <v>14389</v>
          </cell>
          <cell r="B3595">
            <v>6646</v>
          </cell>
          <cell r="D3595" t="str">
            <v xml:space="preserve">PAND BIMBO CHIP CHOC 400X                         </v>
          </cell>
          <cell r="I3595">
            <v>5549.99</v>
          </cell>
          <cell r="N3595" t="str">
            <v>7796989076084</v>
          </cell>
        </row>
        <row r="3596">
          <cell r="A3596">
            <v>14406</v>
          </cell>
          <cell r="B3596">
            <v>68021</v>
          </cell>
          <cell r="D3596" t="str">
            <v xml:space="preserve">FOCO CANDELA LED FRIA 20W 1X                      </v>
          </cell>
          <cell r="I3596">
            <v>2574.4290000000001</v>
          </cell>
          <cell r="N3596" t="str">
            <v>7798347080900</v>
          </cell>
        </row>
        <row r="3597">
          <cell r="A3597">
            <v>14421</v>
          </cell>
          <cell r="B3597">
            <v>80032</v>
          </cell>
          <cell r="D3597" t="str">
            <v xml:space="preserve">VINF N.CORREA RES MALBEC 750                      </v>
          </cell>
          <cell r="I3597">
            <v>9640.9989999999998</v>
          </cell>
          <cell r="N3597" t="str">
            <v>7790649000129</v>
          </cell>
        </row>
        <row r="3598">
          <cell r="A3598">
            <v>14422</v>
          </cell>
          <cell r="B3598">
            <v>80030</v>
          </cell>
          <cell r="D3598" t="str">
            <v xml:space="preserve">VINF N.CORREA RES C.SAUV. 750X                    </v>
          </cell>
          <cell r="I3598">
            <v>9640.9989999999998</v>
          </cell>
          <cell r="N3598" t="str">
            <v>7790649000143</v>
          </cell>
        </row>
        <row r="3599">
          <cell r="A3599">
            <v>14444</v>
          </cell>
          <cell r="B3599">
            <v>1802</v>
          </cell>
          <cell r="D3599" t="str">
            <v xml:space="preserve">QUER ILOLAY RALL 120X                             </v>
          </cell>
          <cell r="I3599">
            <v>4783.9949999999999</v>
          </cell>
          <cell r="N3599" t="str">
            <v>7790787251834</v>
          </cell>
        </row>
        <row r="3600">
          <cell r="A3600">
            <v>14445</v>
          </cell>
          <cell r="B3600">
            <v>5401</v>
          </cell>
          <cell r="D3600" t="str">
            <v xml:space="preserve">LCHO ILOLAY CHOC KIDS 200X                        </v>
          </cell>
          <cell r="I3600">
            <v>1436.04</v>
          </cell>
          <cell r="N3600" t="str">
            <v>7790787949687</v>
          </cell>
        </row>
        <row r="3601">
          <cell r="A3601">
            <v>14453</v>
          </cell>
          <cell r="B3601">
            <v>805679</v>
          </cell>
          <cell r="D3601" t="str">
            <v xml:space="preserve">ROLL COC SUSSEX PREMIUM 3X                        </v>
          </cell>
          <cell r="I3601">
            <v>1248.134</v>
          </cell>
          <cell r="N3601" t="str">
            <v>7790250056799</v>
          </cell>
        </row>
        <row r="3602">
          <cell r="A3602">
            <v>14461</v>
          </cell>
          <cell r="B3602">
            <v>30203</v>
          </cell>
          <cell r="D3602" t="str">
            <v xml:space="preserve">TOSG D.HERMANO DULCE 120X                         </v>
          </cell>
          <cell r="I3602">
            <v>1201.857</v>
          </cell>
          <cell r="N3602" t="str">
            <v>7790503000364</v>
          </cell>
        </row>
        <row r="3603">
          <cell r="A3603">
            <v>14468</v>
          </cell>
          <cell r="B3603">
            <v>12355577</v>
          </cell>
          <cell r="D3603" t="str">
            <v xml:space="preserve">CAFI NESCAFE GOLD EXPRESO 100X                    </v>
          </cell>
          <cell r="I3603">
            <v>18972.93</v>
          </cell>
          <cell r="N3603" t="str">
            <v>7613036312752</v>
          </cell>
        </row>
        <row r="3604">
          <cell r="A3604">
            <v>14475</v>
          </cell>
          <cell r="B3604">
            <v>60035</v>
          </cell>
          <cell r="D3604" t="str">
            <v xml:space="preserve">ESP  ALI TOMILLO 15X                              </v>
          </cell>
          <cell r="I3604">
            <v>772.05700000000002</v>
          </cell>
          <cell r="N3604" t="str">
            <v>7790150696729</v>
          </cell>
        </row>
        <row r="3605">
          <cell r="A3605">
            <v>14476</v>
          </cell>
          <cell r="B3605">
            <v>57328</v>
          </cell>
          <cell r="D3605" t="str">
            <v xml:space="preserve">ESP  ALI ROMERO 15X                               </v>
          </cell>
          <cell r="I3605">
            <v>882.77700000000004</v>
          </cell>
          <cell r="N3605" t="str">
            <v>7790150696736</v>
          </cell>
        </row>
        <row r="3606">
          <cell r="A3606">
            <v>14490</v>
          </cell>
          <cell r="B3606">
            <v>303</v>
          </cell>
          <cell r="D3606" t="str">
            <v xml:space="preserve">PAND FANTOCHE MILANES 500X                        </v>
          </cell>
          <cell r="I3606">
            <v>4537.8990000000003</v>
          </cell>
          <cell r="N3606" t="str">
            <v>7791672000636</v>
          </cell>
        </row>
        <row r="3607">
          <cell r="A3607">
            <v>14493</v>
          </cell>
          <cell r="B3607">
            <v>311</v>
          </cell>
          <cell r="D3607" t="str">
            <v xml:space="preserve">PAND FANTOCHE MARM 400X                           </v>
          </cell>
          <cell r="I3607">
            <v>3696.7379999999998</v>
          </cell>
          <cell r="N3607" t="str">
            <v>7791672001558</v>
          </cell>
        </row>
        <row r="3608">
          <cell r="A3608">
            <v>14497</v>
          </cell>
          <cell r="B3608">
            <v>13483</v>
          </cell>
          <cell r="D3608" t="str">
            <v xml:space="preserve">VERM MARTINI BIANCO 1X                            </v>
          </cell>
          <cell r="I3608">
            <v>8422.5329999999994</v>
          </cell>
          <cell r="N3608" t="str">
            <v>7790950134834</v>
          </cell>
        </row>
        <row r="3609">
          <cell r="A3609">
            <v>14499</v>
          </cell>
          <cell r="B3609">
            <v>1121</v>
          </cell>
          <cell r="D3609" t="str">
            <v xml:space="preserve">JUGP CLIGHT ANANA SOB 1X                          </v>
          </cell>
          <cell r="I3609">
            <v>488.82400000000001</v>
          </cell>
          <cell r="N3609" t="str">
            <v>7622300856854</v>
          </cell>
        </row>
        <row r="3610">
          <cell r="A3610">
            <v>14500</v>
          </cell>
          <cell r="B3610">
            <v>1094</v>
          </cell>
          <cell r="D3610" t="str">
            <v xml:space="preserve">JUGP TANG NAR-BANANA SOB 1X                       </v>
          </cell>
          <cell r="I3610">
            <v>463.726</v>
          </cell>
          <cell r="N3610" t="str">
            <v>7622300868789</v>
          </cell>
        </row>
        <row r="3611">
          <cell r="A3611">
            <v>14504</v>
          </cell>
          <cell r="B3611">
            <v>1084</v>
          </cell>
          <cell r="D3611" t="str">
            <v xml:space="preserve">JUGP TANG MULTIFRUT SOB 1X                        </v>
          </cell>
          <cell r="I3611">
            <v>463.726</v>
          </cell>
          <cell r="N3611" t="str">
            <v>7622300868727</v>
          </cell>
        </row>
        <row r="3612">
          <cell r="A3612">
            <v>14510</v>
          </cell>
          <cell r="B3612">
            <v>26532</v>
          </cell>
          <cell r="D3612" t="str">
            <v xml:space="preserve">ACOL LIRA OLIVA AEROSOL L 120X                    </v>
          </cell>
          <cell r="I3612">
            <v>3241.3</v>
          </cell>
          <cell r="N3612" t="str">
            <v>7790070231857</v>
          </cell>
        </row>
        <row r="3613">
          <cell r="A3613">
            <v>14527</v>
          </cell>
          <cell r="B3613">
            <v>186</v>
          </cell>
          <cell r="D3613" t="str">
            <v xml:space="preserve">DESL GLADE APC I LOVE YOU 900X                    </v>
          </cell>
          <cell r="I3613">
            <v>3197.1370000000002</v>
          </cell>
          <cell r="N3613" t="str">
            <v>7790520009326</v>
          </cell>
        </row>
        <row r="3614">
          <cell r="A3614">
            <v>14528</v>
          </cell>
          <cell r="B3614">
            <v>184</v>
          </cell>
          <cell r="D3614" t="str">
            <v xml:space="preserve">DESL GLADE APC HARMONY 875X                       </v>
          </cell>
          <cell r="I3614">
            <v>3457.6909999999998</v>
          </cell>
          <cell r="N3614" t="str">
            <v>7790520009319</v>
          </cell>
        </row>
        <row r="3615">
          <cell r="A3615">
            <v>14529</v>
          </cell>
          <cell r="B3615">
            <v>182</v>
          </cell>
          <cell r="D3615" t="str">
            <v xml:space="preserve">DESL GLADE FL PERF 875X                           </v>
          </cell>
          <cell r="I3615">
            <v>3457.6909999999998</v>
          </cell>
          <cell r="N3615" t="str">
            <v>7790520009265</v>
          </cell>
        </row>
        <row r="3616">
          <cell r="A3616">
            <v>14530</v>
          </cell>
          <cell r="B3616">
            <v>189</v>
          </cell>
          <cell r="D3616" t="str">
            <v xml:space="preserve">DESL GLADE BOSQUE PINO 1.8X                       </v>
          </cell>
          <cell r="I3616">
            <v>5583.4070000000002</v>
          </cell>
          <cell r="N3616" t="str">
            <v>7790520009364</v>
          </cell>
        </row>
        <row r="3617">
          <cell r="A3617">
            <v>14531</v>
          </cell>
          <cell r="B3617">
            <v>188</v>
          </cell>
          <cell r="D3617" t="str">
            <v xml:space="preserve">DESL GLADE CAMPO DE LAV 1.8X                      </v>
          </cell>
          <cell r="I3617">
            <v>6038.4489999999996</v>
          </cell>
          <cell r="N3617" t="str">
            <v>7790520009357</v>
          </cell>
        </row>
        <row r="3618">
          <cell r="A3618">
            <v>14532</v>
          </cell>
          <cell r="B3618">
            <v>181</v>
          </cell>
          <cell r="D3618" t="str">
            <v xml:space="preserve">DESL GLADE APC PINO 875X                          </v>
          </cell>
          <cell r="I3618">
            <v>3457.6909999999998</v>
          </cell>
          <cell r="N3618" t="str">
            <v>7790520009289</v>
          </cell>
        </row>
        <row r="3619">
          <cell r="A3619">
            <v>14533</v>
          </cell>
          <cell r="B3619">
            <v>190</v>
          </cell>
          <cell r="D3619" t="str">
            <v xml:space="preserve">DESL GLADE FLOR SILV 1.8X                         </v>
          </cell>
          <cell r="I3619">
            <v>6038.4489999999996</v>
          </cell>
          <cell r="N3619" t="str">
            <v>7790520009340</v>
          </cell>
        </row>
        <row r="3620">
          <cell r="A3620">
            <v>14536</v>
          </cell>
          <cell r="B3620">
            <v>712</v>
          </cell>
          <cell r="D3620" t="str">
            <v xml:space="preserve">REPE OFF REPEL EX.DUR SPRAY 200X                  </v>
          </cell>
          <cell r="I3620">
            <v>15129.41</v>
          </cell>
          <cell r="N3620" t="str">
            <v>7790520009524</v>
          </cell>
        </row>
        <row r="3621">
          <cell r="A3621">
            <v>14537</v>
          </cell>
          <cell r="B3621">
            <v>711</v>
          </cell>
          <cell r="D3621" t="str">
            <v xml:space="preserve">REPE OFF REPEL EX.DUR CREMA 90X                   </v>
          </cell>
          <cell r="I3621">
            <v>9236.0740000000005</v>
          </cell>
          <cell r="N3621" t="str">
            <v xml:space="preserve">77931276     </v>
          </cell>
        </row>
        <row r="3622">
          <cell r="A3622">
            <v>14539</v>
          </cell>
          <cell r="B3622">
            <v>7313</v>
          </cell>
          <cell r="D3622" t="str">
            <v xml:space="preserve">ALPP PEDIG POUCH ADUL POLL 100X                   </v>
          </cell>
          <cell r="I3622">
            <v>1450</v>
          </cell>
          <cell r="N3622" t="str">
            <v>7797453000802</v>
          </cell>
        </row>
        <row r="3623">
          <cell r="A3623">
            <v>14540</v>
          </cell>
          <cell r="B3623">
            <v>7237</v>
          </cell>
          <cell r="D3623" t="str">
            <v xml:space="preserve">ALPP PEDIG POUCH ADUL CARN 100X                   </v>
          </cell>
          <cell r="I3623">
            <v>1450</v>
          </cell>
          <cell r="N3623" t="str">
            <v>7797453000796</v>
          </cell>
        </row>
        <row r="3624">
          <cell r="A3624">
            <v>14541</v>
          </cell>
          <cell r="B3624">
            <v>7235</v>
          </cell>
          <cell r="D3624" t="str">
            <v xml:space="preserve">ALPP PEDIG POUCH SAN CREC 85X                     </v>
          </cell>
          <cell r="I3624">
            <v>1450</v>
          </cell>
          <cell r="N3624" t="str">
            <v>7797453000468</v>
          </cell>
        </row>
        <row r="3625">
          <cell r="A3625">
            <v>14555</v>
          </cell>
          <cell r="B3625">
            <v>542</v>
          </cell>
          <cell r="D3625" t="str">
            <v xml:space="preserve">INCO SEPARATA M/USO C/PRE 5X 27X28X               </v>
          </cell>
          <cell r="I3625">
            <v>481.34800000000001</v>
          </cell>
          <cell r="N3625" t="str">
            <v>7790117061539</v>
          </cell>
        </row>
        <row r="3626">
          <cell r="A3626">
            <v>14557</v>
          </cell>
          <cell r="B3626">
            <v>540</v>
          </cell>
          <cell r="D3626" t="str">
            <v xml:space="preserve">INCO SEPARATA M/USO C/DESLIZ 4                    </v>
          </cell>
          <cell r="I3626">
            <v>481.34800000000001</v>
          </cell>
          <cell r="N3626" t="str">
            <v>7790117061515</v>
          </cell>
        </row>
        <row r="3627">
          <cell r="A3627">
            <v>14579</v>
          </cell>
          <cell r="B3627">
            <v>814</v>
          </cell>
          <cell r="D3627" t="str">
            <v xml:space="preserve">INSA RAID MMM S/OLOR  .MOS/MOSQ 380X              </v>
          </cell>
          <cell r="I3627">
            <v>11289.07</v>
          </cell>
          <cell r="N3627" t="str">
            <v>7790520992055</v>
          </cell>
        </row>
        <row r="3628">
          <cell r="A3628">
            <v>14582</v>
          </cell>
          <cell r="B3628">
            <v>18098</v>
          </cell>
          <cell r="D3628" t="str">
            <v xml:space="preserve">ESPO MORTIMER DOB CARA 1X                         </v>
          </cell>
          <cell r="I3628">
            <v>2600.2860000000001</v>
          </cell>
          <cell r="N3628" t="str">
            <v>7793253938529</v>
          </cell>
        </row>
        <row r="3629">
          <cell r="A3629">
            <v>14589</v>
          </cell>
          <cell r="B3629">
            <v>18361</v>
          </cell>
          <cell r="D3629" t="str">
            <v xml:space="preserve">CERD PATAGONIA WEISSE BOT 740X                    </v>
          </cell>
          <cell r="I3629">
            <v>4919.3950000000004</v>
          </cell>
          <cell r="N3629" t="str">
            <v>7792798007172</v>
          </cell>
        </row>
        <row r="3630">
          <cell r="A3630">
            <v>14590</v>
          </cell>
          <cell r="B3630">
            <v>18377</v>
          </cell>
          <cell r="D3630" t="str">
            <v xml:space="preserve">CERD PATAGONIA BOHEMIAN BOT 740X                  </v>
          </cell>
          <cell r="I3630">
            <v>4919.3950000000004</v>
          </cell>
          <cell r="N3630" t="str">
            <v>7792798007165</v>
          </cell>
        </row>
        <row r="3631">
          <cell r="A3631">
            <v>14637</v>
          </cell>
          <cell r="B3631">
            <v>2499</v>
          </cell>
          <cell r="D3631" t="str">
            <v xml:space="preserve">CONF VIZZIO ALMEND C/CHOC 100X                    </v>
          </cell>
          <cell r="I3631">
            <v>3099.884</v>
          </cell>
          <cell r="N3631" t="str">
            <v>7792360092513</v>
          </cell>
        </row>
        <row r="3632">
          <cell r="A3632">
            <v>14638</v>
          </cell>
          <cell r="B3632">
            <v>3</v>
          </cell>
          <cell r="D3632" t="str">
            <v xml:space="preserve">LEGU GARRISON POROTO NGR. 400X                    </v>
          </cell>
          <cell r="I3632">
            <v>992.40200000000004</v>
          </cell>
          <cell r="N3632" t="str">
            <v>7798089020073</v>
          </cell>
        </row>
        <row r="3633">
          <cell r="A3633">
            <v>14659</v>
          </cell>
          <cell r="B3633">
            <v>2000</v>
          </cell>
          <cell r="D3633" t="str">
            <v xml:space="preserve">LAPO ILOLAY KIDS VAIN 120X                        </v>
          </cell>
          <cell r="I3633">
            <v>1184.9359999999999</v>
          </cell>
          <cell r="N3633" t="str">
            <v>7790787088713</v>
          </cell>
        </row>
        <row r="3634">
          <cell r="A3634">
            <v>14660</v>
          </cell>
          <cell r="B3634">
            <v>2003</v>
          </cell>
          <cell r="D3634" t="str">
            <v xml:space="preserve">LAPO ILOLAY KIDS DLECH 120X                       </v>
          </cell>
          <cell r="I3634">
            <v>1184.9359999999999</v>
          </cell>
          <cell r="N3634" t="str">
            <v>7790787087198</v>
          </cell>
        </row>
        <row r="3635">
          <cell r="A3635">
            <v>14661</v>
          </cell>
          <cell r="B3635">
            <v>3750</v>
          </cell>
          <cell r="D3635" t="str">
            <v xml:space="preserve">YOGU ILOLAY DES TOP C/MAIZ 150X                   </v>
          </cell>
          <cell r="I3635">
            <v>1785.1590000000001</v>
          </cell>
          <cell r="N3635" t="str">
            <v>7790787110551</v>
          </cell>
        </row>
        <row r="3636">
          <cell r="A3636">
            <v>14662</v>
          </cell>
          <cell r="B3636">
            <v>1651</v>
          </cell>
          <cell r="D3636" t="str">
            <v xml:space="preserve">LAQU ILOLAY QUES UNT CLAS 190X                    </v>
          </cell>
          <cell r="I3636">
            <v>2300.7579999999998</v>
          </cell>
          <cell r="N3636" t="str">
            <v>7790787004416</v>
          </cell>
        </row>
        <row r="3637">
          <cell r="A3637">
            <v>14663</v>
          </cell>
          <cell r="B3637">
            <v>74393</v>
          </cell>
          <cell r="D3637" t="str">
            <v xml:space="preserve">VINF DADA N1 RED BLEND 750X                       </v>
          </cell>
          <cell r="I3637">
            <v>5435.2269999999999</v>
          </cell>
          <cell r="N3637" t="str">
            <v>7791540144509</v>
          </cell>
        </row>
        <row r="3638">
          <cell r="A3638">
            <v>14681</v>
          </cell>
          <cell r="B3638">
            <v>1449</v>
          </cell>
          <cell r="D3638" t="str">
            <v xml:space="preserve">BACE FFORT BARRA LIGHT FRUT 21X                   </v>
          </cell>
          <cell r="I3638">
            <v>866.32100000000003</v>
          </cell>
          <cell r="N3638" t="str">
            <v xml:space="preserve">77909145     </v>
          </cell>
        </row>
        <row r="3639">
          <cell r="A3639">
            <v>14686</v>
          </cell>
          <cell r="B3639">
            <v>2100</v>
          </cell>
          <cell r="D3639" t="str">
            <v xml:space="preserve">BACE FFORT BARRA ACTION 23X                       </v>
          </cell>
          <cell r="I3639">
            <v>866.32100000000003</v>
          </cell>
          <cell r="N3639" t="str">
            <v xml:space="preserve">77909107     </v>
          </cell>
        </row>
        <row r="3640">
          <cell r="A3640">
            <v>14713</v>
          </cell>
          <cell r="B3640">
            <v>62024</v>
          </cell>
          <cell r="D3640" t="str">
            <v xml:space="preserve">DESA PACO FUTBOL 150X                             </v>
          </cell>
          <cell r="I3640">
            <v>4115.7179999999998</v>
          </cell>
          <cell r="N3640" t="str">
            <v>7791600620240</v>
          </cell>
        </row>
        <row r="3641">
          <cell r="A3641">
            <v>14721</v>
          </cell>
          <cell r="B3641">
            <v>3723</v>
          </cell>
          <cell r="D3641" t="str">
            <v xml:space="preserve">DESA KEVIN 150X                                   </v>
          </cell>
          <cell r="I3641">
            <v>4801.6729999999998</v>
          </cell>
          <cell r="N3641" t="str">
            <v>7791600037239</v>
          </cell>
        </row>
        <row r="3642">
          <cell r="A3642">
            <v>14725</v>
          </cell>
          <cell r="B3642">
            <v>60335</v>
          </cell>
          <cell r="D3642" t="str">
            <v xml:space="preserve">DESA KEVIN SPIRIT 150X                            </v>
          </cell>
          <cell r="I3642">
            <v>4801.6729999999998</v>
          </cell>
          <cell r="N3642" t="str">
            <v>7791600603359</v>
          </cell>
        </row>
        <row r="3643">
          <cell r="A3643">
            <v>14728</v>
          </cell>
          <cell r="B3643">
            <v>7092</v>
          </cell>
          <cell r="D3643" t="str">
            <v xml:space="preserve">FOCO CANDELA LED FRIA 48W 1X                      </v>
          </cell>
          <cell r="I3643">
            <v>8729.7209999999995</v>
          </cell>
          <cell r="N3643" t="str">
            <v>7798347089934</v>
          </cell>
        </row>
        <row r="3644">
          <cell r="A3644">
            <v>14732</v>
          </cell>
          <cell r="B3644">
            <v>52697</v>
          </cell>
          <cell r="D3644" t="str">
            <v xml:space="preserve">COP  TWISTOS JAMON 155X                           </v>
          </cell>
          <cell r="I3644">
            <v>5249.9960000000001</v>
          </cell>
          <cell r="N3644" t="str">
            <v>7790310983263</v>
          </cell>
        </row>
        <row r="3645">
          <cell r="A3645">
            <v>14733</v>
          </cell>
          <cell r="B3645">
            <v>52694</v>
          </cell>
          <cell r="D3645" t="str">
            <v xml:space="preserve">COP  TWISTOS QUESO 155X                           </v>
          </cell>
          <cell r="I3645">
            <v>5249.9960000000001</v>
          </cell>
          <cell r="N3645" t="str">
            <v>7790310001028</v>
          </cell>
        </row>
        <row r="3646">
          <cell r="A3646">
            <v>14742</v>
          </cell>
          <cell r="B3646">
            <v>6816</v>
          </cell>
          <cell r="D3646" t="str">
            <v xml:space="preserve">PANI BIMBO RAPIDITAS CLASICAS 1X10X               </v>
          </cell>
          <cell r="I3646">
            <v>3013.8629999999998</v>
          </cell>
          <cell r="N3646" t="str">
            <v>7796989074905</v>
          </cell>
        </row>
        <row r="3647">
          <cell r="A3647">
            <v>14743</v>
          </cell>
          <cell r="B3647">
            <v>6821</v>
          </cell>
          <cell r="D3647" t="str">
            <v xml:space="preserve">PANI BIMBO RAPIDITAS INTEGRALES 1X10X             </v>
          </cell>
          <cell r="I3647">
            <v>3013.8629999999998</v>
          </cell>
          <cell r="N3647" t="str">
            <v>7796989074912</v>
          </cell>
        </row>
        <row r="3648">
          <cell r="A3648">
            <v>14744</v>
          </cell>
          <cell r="B3648">
            <v>6627</v>
          </cell>
          <cell r="D3648" t="str">
            <v xml:space="preserve">GALD BIMBO MADALENAS VAIN 200X                    </v>
          </cell>
          <cell r="I3648">
            <v>4060.1370000000002</v>
          </cell>
          <cell r="N3648" t="str">
            <v>7796989004759</v>
          </cell>
        </row>
        <row r="3649">
          <cell r="A3649">
            <v>14745</v>
          </cell>
          <cell r="B3649">
            <v>6629</v>
          </cell>
          <cell r="D3649" t="str">
            <v xml:space="preserve">GALD BIMBO MADALENAS MARM 200X                    </v>
          </cell>
          <cell r="I3649">
            <v>4060.1370000000002</v>
          </cell>
          <cell r="N3649" t="str">
            <v>7796989004766</v>
          </cell>
        </row>
        <row r="3650">
          <cell r="A3650">
            <v>14746</v>
          </cell>
          <cell r="B3650">
            <v>6628</v>
          </cell>
          <cell r="D3650" t="str">
            <v xml:space="preserve">GALD BIMBO MADALENAS DDL190X                      </v>
          </cell>
          <cell r="I3650">
            <v>4060.1370000000002</v>
          </cell>
          <cell r="N3650" t="str">
            <v>7796989004773</v>
          </cell>
        </row>
        <row r="3651">
          <cell r="A3651">
            <v>14761</v>
          </cell>
          <cell r="B3651">
            <v>6812</v>
          </cell>
          <cell r="D3651" t="str">
            <v xml:space="preserve">PANI BIMBO OROWEAT CLAS 600X                      </v>
          </cell>
          <cell r="I3651">
            <v>11259</v>
          </cell>
          <cell r="N3651" t="str">
            <v>7796989009983</v>
          </cell>
        </row>
        <row r="3652">
          <cell r="A3652">
            <v>14762</v>
          </cell>
          <cell r="B3652">
            <v>6811</v>
          </cell>
          <cell r="D3652" t="str">
            <v xml:space="preserve">PANI BIMBO OROWEAT CERE 600X                      </v>
          </cell>
          <cell r="I3652">
            <v>11259</v>
          </cell>
          <cell r="N3652" t="str">
            <v>7796989004292</v>
          </cell>
        </row>
        <row r="3653">
          <cell r="A3653">
            <v>14780</v>
          </cell>
          <cell r="B3653">
            <v>6801</v>
          </cell>
          <cell r="D3653" t="str">
            <v xml:space="preserve">PANI BIMBO LIV FLIAR 580X                         </v>
          </cell>
          <cell r="I3653">
            <v>8699</v>
          </cell>
          <cell r="N3653" t="str">
            <v>7796989008511</v>
          </cell>
        </row>
        <row r="3654">
          <cell r="A3654">
            <v>14790</v>
          </cell>
          <cell r="B3654">
            <v>4376</v>
          </cell>
          <cell r="D3654" t="str">
            <v xml:space="preserve">VELA LITORAL 3 DIA MED AZUL 1X                    </v>
          </cell>
          <cell r="I3654">
            <v>5614.3029999999999</v>
          </cell>
          <cell r="N3654" t="str">
            <v>7798228650239</v>
          </cell>
        </row>
        <row r="3655">
          <cell r="A3655">
            <v>14791</v>
          </cell>
          <cell r="B3655">
            <v>457</v>
          </cell>
          <cell r="D3655" t="str">
            <v xml:space="preserve">VINF ESMERALDA MALBEC 750X                        </v>
          </cell>
          <cell r="I3655">
            <v>7350.0060000000003</v>
          </cell>
          <cell r="N3655" t="str">
            <v>7794450002730</v>
          </cell>
        </row>
        <row r="3656">
          <cell r="A3656">
            <v>14792</v>
          </cell>
          <cell r="B3656">
            <v>458</v>
          </cell>
          <cell r="D3656" t="str">
            <v xml:space="preserve">VINF ESMERALDA C.SAUV. 750X                       </v>
          </cell>
          <cell r="I3656">
            <v>7350.0060000000003</v>
          </cell>
          <cell r="N3656" t="str">
            <v>7794450002747</v>
          </cell>
        </row>
        <row r="3657">
          <cell r="A3657">
            <v>14794</v>
          </cell>
          <cell r="B3657" t="str">
            <v xml:space="preserve">CHA005              </v>
          </cell>
          <cell r="D3657" t="str">
            <v xml:space="preserve">CHAP ROSELL BOHER BRUT. 750X                      </v>
          </cell>
          <cell r="I3657">
            <v>29145.05</v>
          </cell>
          <cell r="N3657" t="str">
            <v>7798111990046</v>
          </cell>
        </row>
        <row r="3658">
          <cell r="A3658">
            <v>14803</v>
          </cell>
          <cell r="B3658">
            <v>6</v>
          </cell>
          <cell r="D3658" t="str">
            <v xml:space="preserve">INSU AC  SEDA GIRASOL 10X                         </v>
          </cell>
          <cell r="I3658">
            <v>72499.990000000005</v>
          </cell>
          <cell r="N3658" t="str">
            <v xml:space="preserve">3237022      </v>
          </cell>
        </row>
        <row r="3659">
          <cell r="A3659">
            <v>14804</v>
          </cell>
          <cell r="B3659">
            <v>10859</v>
          </cell>
          <cell r="D3659" t="str">
            <v xml:space="preserve">VINA CASALTA ACETO BAL MZNA 400X                  </v>
          </cell>
          <cell r="I3659">
            <v>4728.2020000000002</v>
          </cell>
          <cell r="N3659" t="str">
            <v>7790139003371</v>
          </cell>
        </row>
        <row r="3660">
          <cell r="A3660">
            <v>14805</v>
          </cell>
          <cell r="B3660">
            <v>10860</v>
          </cell>
          <cell r="D3660" t="str">
            <v xml:space="preserve">VINA CASALTA ACETO BAL AHUM 400X                  </v>
          </cell>
          <cell r="I3660">
            <v>4451.2550000000001</v>
          </cell>
          <cell r="N3660" t="str">
            <v>7790139003364</v>
          </cell>
        </row>
        <row r="3661">
          <cell r="A3661">
            <v>14813</v>
          </cell>
          <cell r="B3661" t="str">
            <v xml:space="preserve">2330-22             </v>
          </cell>
          <cell r="D3661" t="str">
            <v xml:space="preserve">VINF DVCATENA CHARDONNAY 75                       </v>
          </cell>
          <cell r="I3661">
            <v>23085</v>
          </cell>
          <cell r="N3661" t="str">
            <v>7794450090553</v>
          </cell>
        </row>
        <row r="3662">
          <cell r="A3662">
            <v>14822</v>
          </cell>
          <cell r="B3662" t="str">
            <v xml:space="preserve">AG00196             </v>
          </cell>
          <cell r="D3662" t="str">
            <v xml:space="preserve">INSU PINZA MLARGA C/RES 1X                        </v>
          </cell>
          <cell r="I3662">
            <v>334.517</v>
          </cell>
          <cell r="N3662" t="str">
            <v>1482200000001</v>
          </cell>
        </row>
        <row r="3663">
          <cell r="A3663">
            <v>14825</v>
          </cell>
          <cell r="B3663">
            <v>14429</v>
          </cell>
          <cell r="D3663" t="str">
            <v xml:space="preserve">JUGP ARCOR NARANJA SOB 1X                         </v>
          </cell>
          <cell r="I3663">
            <v>415.67099999999999</v>
          </cell>
          <cell r="N3663" t="str">
            <v xml:space="preserve">77905801322  </v>
          </cell>
        </row>
        <row r="3664">
          <cell r="A3664">
            <v>14826</v>
          </cell>
          <cell r="B3664">
            <v>13179</v>
          </cell>
          <cell r="D3664" t="str">
            <v xml:space="preserve">JUGP BC MANGO NARANJA SOB 1X                      </v>
          </cell>
          <cell r="I3664">
            <v>415.67099999999999</v>
          </cell>
          <cell r="N3664" t="str">
            <v>7790580131791</v>
          </cell>
        </row>
        <row r="3665">
          <cell r="A3665">
            <v>14834</v>
          </cell>
          <cell r="B3665">
            <v>13433</v>
          </cell>
          <cell r="D3665" t="str">
            <v xml:space="preserve">WHIM JACK DANIELS NRO 7 750X                      </v>
          </cell>
          <cell r="I3665">
            <v>46810.879999999997</v>
          </cell>
          <cell r="N3665" t="str">
            <v xml:space="preserve">82184090466  </v>
          </cell>
        </row>
        <row r="3666">
          <cell r="A3666">
            <v>14838</v>
          </cell>
          <cell r="B3666">
            <v>7240</v>
          </cell>
          <cell r="D3666" t="str">
            <v xml:space="preserve">ALGP WHISKAS POUCH SARDINA 85X                    </v>
          </cell>
          <cell r="I3666">
            <v>1450</v>
          </cell>
          <cell r="N3666" t="str">
            <v>7797453000543</v>
          </cell>
        </row>
        <row r="3667">
          <cell r="A3667">
            <v>14843</v>
          </cell>
          <cell r="B3667">
            <v>14431</v>
          </cell>
          <cell r="D3667" t="str">
            <v xml:space="preserve">JUGP ARCOR MULTIFRUTA SOB 1X                      </v>
          </cell>
          <cell r="I3667">
            <v>415.67099999999999</v>
          </cell>
          <cell r="N3667" t="str">
            <v>7790580986018</v>
          </cell>
        </row>
        <row r="3668">
          <cell r="A3668">
            <v>14844</v>
          </cell>
          <cell r="B3668">
            <v>14432</v>
          </cell>
          <cell r="D3668" t="str">
            <v xml:space="preserve">JUGP ARCOR NAR - DUR SOB 1X                       </v>
          </cell>
          <cell r="I3668">
            <v>415.67099999999999</v>
          </cell>
          <cell r="N3668" t="str">
            <v>7790580985813</v>
          </cell>
        </row>
        <row r="3669">
          <cell r="A3669">
            <v>14845</v>
          </cell>
          <cell r="B3669">
            <v>13163</v>
          </cell>
          <cell r="D3669" t="str">
            <v xml:space="preserve">JUGP ARCOR MANZANA SOB 1X                         </v>
          </cell>
          <cell r="I3669">
            <v>415.67099999999999</v>
          </cell>
          <cell r="N3669" t="str">
            <v>7790580985714</v>
          </cell>
        </row>
        <row r="3670">
          <cell r="A3670">
            <v>14846</v>
          </cell>
          <cell r="B3670">
            <v>13177</v>
          </cell>
          <cell r="D3670" t="str">
            <v xml:space="preserve">JUGP BC NARANJA SOB 1X                            </v>
          </cell>
          <cell r="I3670">
            <v>415.67099999999999</v>
          </cell>
          <cell r="N3670" t="str">
            <v>7790580131777</v>
          </cell>
        </row>
        <row r="3671">
          <cell r="A3671">
            <v>14847</v>
          </cell>
          <cell r="B3671">
            <v>13178</v>
          </cell>
          <cell r="D3671" t="str">
            <v xml:space="preserve">JUGP BC LIMONADA SOB 1X                           </v>
          </cell>
          <cell r="I3671">
            <v>415.67099999999999</v>
          </cell>
          <cell r="N3671" t="str">
            <v>7790580131784</v>
          </cell>
        </row>
        <row r="3672">
          <cell r="A3672">
            <v>14848</v>
          </cell>
          <cell r="B3672">
            <v>13181</v>
          </cell>
          <cell r="D3672" t="str">
            <v xml:space="preserve">JUGP BC MANZANA ROJA SOB 1X                       </v>
          </cell>
          <cell r="I3672">
            <v>415.67099999999999</v>
          </cell>
          <cell r="N3672" t="str">
            <v>7790580131814</v>
          </cell>
        </row>
        <row r="3673">
          <cell r="A3673">
            <v>14849</v>
          </cell>
          <cell r="B3673">
            <v>13185</v>
          </cell>
          <cell r="D3673" t="str">
            <v xml:space="preserve">JUGP BC POMELO ROSADO SOB 1X                      </v>
          </cell>
          <cell r="I3673">
            <v>415.67099999999999</v>
          </cell>
          <cell r="N3673" t="str">
            <v>7790580984618</v>
          </cell>
        </row>
        <row r="3674">
          <cell r="A3674">
            <v>14850</v>
          </cell>
          <cell r="B3674">
            <v>13180</v>
          </cell>
          <cell r="D3674" t="str">
            <v xml:space="preserve">JUGP BC NARANJA DULCE SOB 1X                      </v>
          </cell>
          <cell r="I3674">
            <v>415.67099999999999</v>
          </cell>
          <cell r="N3674" t="str">
            <v>7790580131821</v>
          </cell>
        </row>
        <row r="3675">
          <cell r="A3675">
            <v>14860</v>
          </cell>
          <cell r="B3675" t="str">
            <v xml:space="preserve">PT06DP01            </v>
          </cell>
          <cell r="D3675" t="str">
            <v xml:space="preserve">LIML ECOVITA VIDRIO D/P 500X                      </v>
          </cell>
          <cell r="I3675">
            <v>1437.607</v>
          </cell>
          <cell r="N3675" t="str">
            <v>7798124360331</v>
          </cell>
        </row>
        <row r="3676">
          <cell r="A3676">
            <v>14868</v>
          </cell>
          <cell r="B3676">
            <v>13166</v>
          </cell>
          <cell r="D3676" t="str">
            <v xml:space="preserve">JUGP ARCOR LIMONADA SOB 1X                        </v>
          </cell>
          <cell r="I3676">
            <v>415.67099999999999</v>
          </cell>
          <cell r="N3676" t="str">
            <v>7790580985516</v>
          </cell>
        </row>
        <row r="3677">
          <cell r="A3677">
            <v>14882</v>
          </cell>
          <cell r="B3677">
            <v>69632353</v>
          </cell>
          <cell r="D3677" t="str">
            <v xml:space="preserve">JABE REXONA GLIC CITRUS 90X                       </v>
          </cell>
          <cell r="I3677">
            <v>1412.4380000000001</v>
          </cell>
          <cell r="N3677" t="str">
            <v>7791293038353</v>
          </cell>
        </row>
        <row r="3678">
          <cell r="A3678">
            <v>14883</v>
          </cell>
          <cell r="B3678">
            <v>68941458</v>
          </cell>
          <cell r="D3678" t="str">
            <v xml:space="preserve">JABE REXONA GLIC CITRUS 3X90X                     </v>
          </cell>
          <cell r="I3678">
            <v>3803.3760000000002</v>
          </cell>
          <cell r="N3678" t="str">
            <v>7791293038384</v>
          </cell>
        </row>
        <row r="3679">
          <cell r="A3679">
            <v>14884</v>
          </cell>
          <cell r="B3679">
            <v>69764143</v>
          </cell>
          <cell r="D3679" t="str">
            <v xml:space="preserve">JABE REXONA GLIC NEUTR 90X                        </v>
          </cell>
          <cell r="I3679">
            <v>962.29499999999996</v>
          </cell>
          <cell r="N3679" t="str">
            <v>7791293038360</v>
          </cell>
        </row>
        <row r="3680">
          <cell r="A3680">
            <v>14886</v>
          </cell>
          <cell r="B3680">
            <v>69632358</v>
          </cell>
          <cell r="D3680" t="str">
            <v xml:space="preserve">JABE REXONA GLIC FRUT ROJOS 3X90X                 </v>
          </cell>
          <cell r="I3680">
            <v>3803.3760000000002</v>
          </cell>
          <cell r="N3680" t="str">
            <v>7791293041377</v>
          </cell>
        </row>
        <row r="3681">
          <cell r="A3681">
            <v>14888</v>
          </cell>
          <cell r="B3681">
            <v>64327960</v>
          </cell>
          <cell r="D3681" t="str">
            <v xml:space="preserve">JABE REXONA SENS FRESH 125X                       </v>
          </cell>
          <cell r="I3681">
            <v>1218.837</v>
          </cell>
          <cell r="N3681" t="str">
            <v>7791293031927</v>
          </cell>
        </row>
        <row r="3682">
          <cell r="A3682">
            <v>14889</v>
          </cell>
          <cell r="B3682">
            <v>64327955</v>
          </cell>
          <cell r="D3682" t="str">
            <v xml:space="preserve">JABE REXONA SENS FRESH 3X125X                     </v>
          </cell>
          <cell r="I3682">
            <v>3396.9609999999998</v>
          </cell>
          <cell r="N3682" t="str">
            <v>7791293046570</v>
          </cell>
        </row>
        <row r="3683">
          <cell r="A3683">
            <v>14891</v>
          </cell>
          <cell r="B3683">
            <v>68918183</v>
          </cell>
          <cell r="D3683" t="str">
            <v xml:space="preserve">ACON DOVE OLEO NUTRI SUP 400X                     </v>
          </cell>
          <cell r="I3683">
            <v>8190.6959999999999</v>
          </cell>
          <cell r="N3683" t="str">
            <v>7891150017337</v>
          </cell>
        </row>
        <row r="3684">
          <cell r="A3684">
            <v>14920</v>
          </cell>
          <cell r="B3684">
            <v>100198776</v>
          </cell>
          <cell r="D3684" t="str">
            <v xml:space="preserve">VINF ZUCCARDI Q TEMPRANILLO 750X                  </v>
          </cell>
          <cell r="I3684">
            <v>22619.99</v>
          </cell>
          <cell r="N3684" t="str">
            <v>7791728000962</v>
          </cell>
        </row>
        <row r="3685">
          <cell r="A3685">
            <v>14929</v>
          </cell>
          <cell r="B3685">
            <v>25638</v>
          </cell>
          <cell r="D3685" t="str">
            <v xml:space="preserve">AGUS H2OH! LIMONETO 500X                          </v>
          </cell>
          <cell r="I3685">
            <v>1561.884</v>
          </cell>
          <cell r="N3685" t="str">
            <v>7791813420910</v>
          </cell>
        </row>
        <row r="3686">
          <cell r="A3686">
            <v>14930</v>
          </cell>
          <cell r="B3686">
            <v>7463</v>
          </cell>
          <cell r="D3686" t="str">
            <v xml:space="preserve">AGUS H2OH! LIMONETO 1.5X                          </v>
          </cell>
          <cell r="I3686">
            <v>2863.4549999999999</v>
          </cell>
          <cell r="N3686" t="str">
            <v>7791813421917</v>
          </cell>
        </row>
        <row r="3687">
          <cell r="A3687">
            <v>14931</v>
          </cell>
          <cell r="B3687">
            <v>8067</v>
          </cell>
          <cell r="D3687" t="str">
            <v xml:space="preserve">AGUS H2OH! LIMONETO 2.25X                         </v>
          </cell>
          <cell r="I3687">
            <v>2509.4270000000001</v>
          </cell>
          <cell r="N3687" t="str">
            <v>7791813423911</v>
          </cell>
        </row>
        <row r="3688">
          <cell r="A3688">
            <v>14945</v>
          </cell>
          <cell r="B3688">
            <v>360</v>
          </cell>
          <cell r="D3688" t="str">
            <v xml:space="preserve">JUGN CITRIC NAR - FRUT 500X                       </v>
          </cell>
          <cell r="I3688">
            <v>2436.0010000000002</v>
          </cell>
          <cell r="N3688" t="str">
            <v>7798085680318</v>
          </cell>
        </row>
        <row r="3689">
          <cell r="A3689">
            <v>14957</v>
          </cell>
          <cell r="B3689" t="str">
            <v xml:space="preserve">AG000144            </v>
          </cell>
          <cell r="D3689" t="str">
            <v xml:space="preserve">INSU COLADOR CHIN ACER N30                        </v>
          </cell>
          <cell r="I3689">
            <v>1578.941</v>
          </cell>
          <cell r="N3689" t="str">
            <v>1495700000006</v>
          </cell>
        </row>
        <row r="3690">
          <cell r="A3690">
            <v>14981</v>
          </cell>
          <cell r="B3690">
            <v>2008</v>
          </cell>
          <cell r="D3690" t="str">
            <v xml:space="preserve">SALG CELUSAL GRUESA PAQ 500X                      </v>
          </cell>
          <cell r="I3690">
            <v>1259.3969999999999</v>
          </cell>
          <cell r="N3690" t="str">
            <v>7791004000822</v>
          </cell>
        </row>
        <row r="3691">
          <cell r="A3691">
            <v>14984</v>
          </cell>
          <cell r="B3691">
            <v>7063</v>
          </cell>
          <cell r="D3691" t="str">
            <v xml:space="preserve">POST GELAT.ROYAL DUR 25X                          </v>
          </cell>
          <cell r="I3691">
            <v>1378.6010000000001</v>
          </cell>
          <cell r="N3691" t="str">
            <v>7622300865566</v>
          </cell>
        </row>
        <row r="3692">
          <cell r="A3692">
            <v>14985</v>
          </cell>
          <cell r="B3692">
            <v>2005</v>
          </cell>
          <cell r="D3692" t="str">
            <v xml:space="preserve">SALG CELUSAL ENTREFINA PAQ 500X                   </v>
          </cell>
          <cell r="I3692">
            <v>1430.0229999999999</v>
          </cell>
          <cell r="N3692" t="str">
            <v>7791004000839</v>
          </cell>
        </row>
        <row r="3693">
          <cell r="A3693">
            <v>14990</v>
          </cell>
          <cell r="B3693">
            <v>1988</v>
          </cell>
          <cell r="D3693" t="str">
            <v xml:space="preserve">FIDO VOLCAN NIDOS N2  500X                        </v>
          </cell>
          <cell r="I3693">
            <v>1451.69</v>
          </cell>
          <cell r="N3693" t="str">
            <v>7790453005242</v>
          </cell>
        </row>
        <row r="3694">
          <cell r="A3694">
            <v>14991</v>
          </cell>
          <cell r="B3694">
            <v>2037</v>
          </cell>
          <cell r="D3694" t="str">
            <v xml:space="preserve">GALD T.LINCOLN COCO 153X                          </v>
          </cell>
          <cell r="I3694">
            <v>1993.2550000000001</v>
          </cell>
          <cell r="N3694" t="str">
            <v>7622300742713</v>
          </cell>
        </row>
        <row r="3695">
          <cell r="A3695">
            <v>14992</v>
          </cell>
          <cell r="B3695">
            <v>7079</v>
          </cell>
          <cell r="D3695" t="str">
            <v xml:space="preserve">POST ROYAL MOUSSE CHOC 65X                        </v>
          </cell>
          <cell r="I3695">
            <v>2751.558</v>
          </cell>
          <cell r="N3695" t="str">
            <v>7793333941234</v>
          </cell>
        </row>
        <row r="3696">
          <cell r="A3696">
            <v>14996</v>
          </cell>
          <cell r="B3696">
            <v>2181</v>
          </cell>
          <cell r="D3696" t="str">
            <v xml:space="preserve">GALD T.OREO BAN CHOC BCO 119X                     </v>
          </cell>
          <cell r="I3696">
            <v>5999.6279999999997</v>
          </cell>
          <cell r="N3696" t="str">
            <v>7622210723567</v>
          </cell>
        </row>
        <row r="3697">
          <cell r="A3697">
            <v>14999</v>
          </cell>
          <cell r="B3697">
            <v>2112</v>
          </cell>
          <cell r="D3697" t="str">
            <v xml:space="preserve">GALD T.OREO VAIN GOLDEN 351X                      </v>
          </cell>
          <cell r="I3697">
            <v>6339.3559999999998</v>
          </cell>
          <cell r="N3697" t="str">
            <v>7622300869892</v>
          </cell>
        </row>
        <row r="3698">
          <cell r="A3698">
            <v>15006</v>
          </cell>
          <cell r="B3698">
            <v>7078</v>
          </cell>
          <cell r="D3698" t="str">
            <v xml:space="preserve">POST ROYAL FRUT 75X                               </v>
          </cell>
          <cell r="I3698">
            <v>1463.8520000000001</v>
          </cell>
          <cell r="N3698" t="str">
            <v>7622300871857</v>
          </cell>
        </row>
        <row r="3699">
          <cell r="A3699">
            <v>15017</v>
          </cell>
          <cell r="B3699">
            <v>7085</v>
          </cell>
          <cell r="D3699" t="str">
            <v xml:space="preserve">POST ROYAL LIGHT VAIN 43X                         </v>
          </cell>
          <cell r="I3699">
            <v>1463.8520000000001</v>
          </cell>
          <cell r="N3699" t="str">
            <v>7622300871970</v>
          </cell>
        </row>
        <row r="3700">
          <cell r="A3700">
            <v>15035</v>
          </cell>
          <cell r="B3700">
            <v>8626</v>
          </cell>
          <cell r="D3700" t="str">
            <v xml:space="preserve">ALGA WHISKAS SALMON 500X                          </v>
          </cell>
          <cell r="I3700">
            <v>4690</v>
          </cell>
          <cell r="N3700" t="str">
            <v>7797453973120</v>
          </cell>
        </row>
        <row r="3701">
          <cell r="A3701">
            <v>15062</v>
          </cell>
          <cell r="B3701">
            <v>82240</v>
          </cell>
          <cell r="D3701" t="str">
            <v xml:space="preserve">DROL NIVEA WM BLAC&amp;WHIT INV BOL 50X               </v>
          </cell>
          <cell r="I3701">
            <v>1719.789</v>
          </cell>
          <cell r="N3701" t="str">
            <v>4005900036704</v>
          </cell>
        </row>
        <row r="3702">
          <cell r="A3702">
            <v>15063</v>
          </cell>
          <cell r="B3702">
            <v>100195891</v>
          </cell>
          <cell r="D3702" t="str">
            <v xml:space="preserve">VINF ZUCCARDI Q MALBEC 750X                       </v>
          </cell>
          <cell r="I3702">
            <v>22619.99</v>
          </cell>
          <cell r="N3702" t="str">
            <v>7791728001075</v>
          </cell>
        </row>
        <row r="3703">
          <cell r="A3703">
            <v>15065</v>
          </cell>
          <cell r="B3703">
            <v>100187853</v>
          </cell>
          <cell r="D3703" t="str">
            <v xml:space="preserve">VINF ZUCCARDI Q C.SAUV. 750X                      </v>
          </cell>
          <cell r="I3703">
            <v>22619.99</v>
          </cell>
          <cell r="N3703" t="str">
            <v>7791728001082</v>
          </cell>
        </row>
        <row r="3704">
          <cell r="A3704">
            <v>15070</v>
          </cell>
          <cell r="B3704">
            <v>100187443</v>
          </cell>
          <cell r="D3704" t="str">
            <v xml:space="preserve">VINF ZUCCARDI Q C.FRANC 750X                      </v>
          </cell>
          <cell r="I3704">
            <v>22619.99</v>
          </cell>
          <cell r="N3704" t="str">
            <v>7791728018882</v>
          </cell>
        </row>
        <row r="3705">
          <cell r="A3705">
            <v>15077</v>
          </cell>
          <cell r="B3705">
            <v>111721</v>
          </cell>
          <cell r="D3705" t="str">
            <v xml:space="preserve">GRAS BOVINA FRIAR 500X                            </v>
          </cell>
          <cell r="I3705">
            <v>3840.1619999999998</v>
          </cell>
          <cell r="N3705" t="str">
            <v>7793040065070</v>
          </cell>
        </row>
        <row r="3706">
          <cell r="A3706">
            <v>15094</v>
          </cell>
          <cell r="B3706" t="str">
            <v xml:space="preserve">ACE0162             </v>
          </cell>
          <cell r="D3706" t="str">
            <v xml:space="preserve">ACGI PUREZA OMEGA GIR 1.5X                        </v>
          </cell>
          <cell r="I3706">
            <v>3918.623</v>
          </cell>
          <cell r="N3706" t="str">
            <v>7792180138705</v>
          </cell>
        </row>
        <row r="3707">
          <cell r="A3707">
            <v>15097</v>
          </cell>
          <cell r="B3707">
            <v>1989</v>
          </cell>
          <cell r="D3707" t="str">
            <v xml:space="preserve">FIDO VOLCAN NIDOS N3  500X                        </v>
          </cell>
          <cell r="I3707">
            <v>1451.69</v>
          </cell>
          <cell r="N3707" t="str">
            <v>7790453005259</v>
          </cell>
        </row>
        <row r="3708">
          <cell r="A3708">
            <v>15101</v>
          </cell>
          <cell r="B3708">
            <v>69845</v>
          </cell>
          <cell r="D3708" t="str">
            <v xml:space="preserve">SHAM HEAD SHO.MZNA FRESH 180X                     </v>
          </cell>
          <cell r="I3708">
            <v>4926.7619999999997</v>
          </cell>
          <cell r="N3708" t="str">
            <v>7506309897561</v>
          </cell>
        </row>
        <row r="3709">
          <cell r="A3709">
            <v>15102</v>
          </cell>
          <cell r="B3709">
            <v>69846</v>
          </cell>
          <cell r="D3709" t="str">
            <v xml:space="preserve">SHAM HEAD SHO.MZNA CONTR CASP 375X                </v>
          </cell>
          <cell r="I3709">
            <v>9555.5480000000007</v>
          </cell>
          <cell r="N3709" t="str">
            <v>7500435019880</v>
          </cell>
        </row>
        <row r="3710">
          <cell r="A3710">
            <v>15103</v>
          </cell>
          <cell r="B3710">
            <v>32596</v>
          </cell>
          <cell r="D3710" t="str">
            <v xml:space="preserve">ACON HEAD SHO.MZNA FRESH 150X                     </v>
          </cell>
          <cell r="I3710">
            <v>5755.3649999999998</v>
          </cell>
          <cell r="N3710" t="str">
            <v>7506309895239</v>
          </cell>
        </row>
        <row r="3711">
          <cell r="A3711">
            <v>15104</v>
          </cell>
          <cell r="B3711">
            <v>30891</v>
          </cell>
          <cell r="D3711" t="str">
            <v xml:space="preserve">ACON HE.SHO.MZNA FRESH 300X                       </v>
          </cell>
          <cell r="I3711">
            <v>8323.8080000000009</v>
          </cell>
          <cell r="N3711" t="str">
            <v>7506309895246</v>
          </cell>
        </row>
        <row r="3712">
          <cell r="A3712">
            <v>15105</v>
          </cell>
          <cell r="B3712">
            <v>2028</v>
          </cell>
          <cell r="D3712" t="str">
            <v xml:space="preserve">JUGO PENT NP.MIX FRUIT 1.5X                       </v>
          </cell>
          <cell r="I3712">
            <v>2374.212</v>
          </cell>
          <cell r="N3712" t="str">
            <v>7791085000568</v>
          </cell>
        </row>
        <row r="3713">
          <cell r="A3713">
            <v>15127</v>
          </cell>
          <cell r="B3713">
            <v>3631</v>
          </cell>
          <cell r="D3713" t="str">
            <v xml:space="preserve">TRAV PERICHON REJ DOBLE 34X37X                    </v>
          </cell>
          <cell r="I3713">
            <v>2193.125</v>
          </cell>
          <cell r="N3713" t="str">
            <v xml:space="preserve">754697523631 </v>
          </cell>
        </row>
        <row r="3714">
          <cell r="A3714">
            <v>15134</v>
          </cell>
          <cell r="B3714">
            <v>62686498</v>
          </cell>
          <cell r="D3714" t="str">
            <v xml:space="preserve">LIML CIF BRILLO ANT POLVO D/P 380X                </v>
          </cell>
          <cell r="I3714">
            <v>2838.6529999999998</v>
          </cell>
          <cell r="N3714" t="str">
            <v>7791290789869</v>
          </cell>
        </row>
        <row r="3715">
          <cell r="A3715">
            <v>15149</v>
          </cell>
          <cell r="B3715">
            <v>8365</v>
          </cell>
          <cell r="D3715" t="str">
            <v xml:space="preserve">TOAB HUMED Q-SOFT PREMIUM 40X                     </v>
          </cell>
          <cell r="I3715">
            <v>3984.7849999999999</v>
          </cell>
          <cell r="N3715" t="str">
            <v>7790773008404</v>
          </cell>
        </row>
        <row r="3716">
          <cell r="A3716">
            <v>15161</v>
          </cell>
          <cell r="B3716">
            <v>74395</v>
          </cell>
          <cell r="D3716" t="str">
            <v xml:space="preserve">VINF DADA N2 RED BLEND 750X                       </v>
          </cell>
          <cell r="I3716">
            <v>5435.2269999999999</v>
          </cell>
          <cell r="N3716" t="str">
            <v>7791540144516</v>
          </cell>
        </row>
        <row r="3717">
          <cell r="A3717">
            <v>15176</v>
          </cell>
          <cell r="B3717">
            <v>62680206</v>
          </cell>
          <cell r="D3717" t="str">
            <v xml:space="preserve">SHAM SUAVE BRILL CERAM 930X                       </v>
          </cell>
          <cell r="I3717">
            <v>3289.085</v>
          </cell>
          <cell r="N3717" t="str">
            <v>7791293030357</v>
          </cell>
        </row>
        <row r="3718">
          <cell r="A3718">
            <v>15196</v>
          </cell>
          <cell r="B3718">
            <v>43144</v>
          </cell>
          <cell r="D3718" t="str">
            <v xml:space="preserve">ARR  GALLO L.FINO 1X                              </v>
          </cell>
          <cell r="I3718">
            <v>2388.9090000000001</v>
          </cell>
          <cell r="N3718" t="str">
            <v>7790070411860</v>
          </cell>
        </row>
        <row r="3719">
          <cell r="A3719">
            <v>15214</v>
          </cell>
          <cell r="B3719">
            <v>361</v>
          </cell>
          <cell r="D3719" t="str">
            <v xml:space="preserve">JUGN CITRIC NAR - FRU 1X                          </v>
          </cell>
          <cell r="I3719">
            <v>4494.9939999999997</v>
          </cell>
          <cell r="N3719" t="str">
            <v>7798085680325</v>
          </cell>
        </row>
        <row r="3720">
          <cell r="A3720">
            <v>15216</v>
          </cell>
          <cell r="B3720" t="str">
            <v xml:space="preserve">MR0006              </v>
          </cell>
          <cell r="D3720" t="str">
            <v xml:space="preserve">VINF RICCITELLI HEY MALBEC 750X                   </v>
          </cell>
          <cell r="I3720">
            <v>8600</v>
          </cell>
          <cell r="N3720" t="str">
            <v>7798000210835</v>
          </cell>
        </row>
        <row r="3721">
          <cell r="A3721">
            <v>15218</v>
          </cell>
          <cell r="B3721">
            <v>7812</v>
          </cell>
          <cell r="D3721" t="str">
            <v xml:space="preserve">QUER MILKAUT RALL 120X                            </v>
          </cell>
          <cell r="I3721">
            <v>5040.3980000000001</v>
          </cell>
          <cell r="N3721" t="str">
            <v>7794820015247</v>
          </cell>
        </row>
        <row r="3722">
          <cell r="A3722">
            <v>15228</v>
          </cell>
          <cell r="B3722">
            <v>123</v>
          </cell>
          <cell r="D3722" t="str">
            <v xml:space="preserve">INSU CREMA LECH SAN LUCIO 1X                      </v>
          </cell>
          <cell r="I3722">
            <v>3477.19</v>
          </cell>
          <cell r="N3722" t="str">
            <v>2001522800000</v>
          </cell>
        </row>
        <row r="3723">
          <cell r="A3723">
            <v>15240</v>
          </cell>
          <cell r="B3723">
            <v>76062</v>
          </cell>
          <cell r="D3723" t="str">
            <v xml:space="preserve">VINF BENJAMIN COS.TARDIA. BCO 750X                </v>
          </cell>
          <cell r="I3723">
            <v>5371.8580000000002</v>
          </cell>
          <cell r="N3723" t="str">
            <v>7793440000442</v>
          </cell>
        </row>
        <row r="3724">
          <cell r="A3724">
            <v>15252</v>
          </cell>
          <cell r="B3724">
            <v>13318</v>
          </cell>
          <cell r="D3724" t="str">
            <v xml:space="preserve">SALS ARCOR FILETO D/P 340X                        </v>
          </cell>
          <cell r="I3724">
            <v>1418.162</v>
          </cell>
          <cell r="N3724" t="str">
            <v>7790580956509</v>
          </cell>
        </row>
        <row r="3725">
          <cell r="A3725">
            <v>15253</v>
          </cell>
          <cell r="B3725">
            <v>13450</v>
          </cell>
          <cell r="D3725" t="str">
            <v xml:space="preserve">SALS ARCOR ITALIANA D/P 340X                      </v>
          </cell>
          <cell r="I3725">
            <v>1418.162</v>
          </cell>
          <cell r="N3725" t="str">
            <v>7790580956608</v>
          </cell>
        </row>
        <row r="3726">
          <cell r="A3726">
            <v>15255</v>
          </cell>
          <cell r="B3726">
            <v>13313</v>
          </cell>
          <cell r="D3726" t="str">
            <v xml:space="preserve">SALS ARCOR POMAROLA D/P 340X                      </v>
          </cell>
          <cell r="I3726">
            <v>1418.162</v>
          </cell>
          <cell r="N3726" t="str">
            <v>7790580955809</v>
          </cell>
        </row>
        <row r="3727">
          <cell r="A3727">
            <v>15256</v>
          </cell>
          <cell r="B3727">
            <v>13449</v>
          </cell>
          <cell r="D3727" t="str">
            <v xml:space="preserve">SALS ARCOR PORTUGUESA D/P 340X                    </v>
          </cell>
          <cell r="I3727">
            <v>1418.162</v>
          </cell>
          <cell r="N3727" t="str">
            <v>7790580956400</v>
          </cell>
        </row>
        <row r="3728">
          <cell r="A3728">
            <v>15257</v>
          </cell>
          <cell r="B3728">
            <v>13451</v>
          </cell>
          <cell r="D3728" t="str">
            <v xml:space="preserve">SALS ARCOR TUCO D/P 340X                          </v>
          </cell>
          <cell r="I3728">
            <v>1418.162</v>
          </cell>
          <cell r="N3728" t="str">
            <v>7790580969400</v>
          </cell>
        </row>
        <row r="3729">
          <cell r="A3729">
            <v>15272</v>
          </cell>
          <cell r="B3729">
            <v>4118</v>
          </cell>
          <cell r="D3729" t="str">
            <v xml:space="preserve">PILA ENER.E 92 MAX AAA 1X                         </v>
          </cell>
          <cell r="I3729">
            <v>2306.6280000000002</v>
          </cell>
          <cell r="N3729" t="str">
            <v>8999002672068</v>
          </cell>
        </row>
        <row r="3730">
          <cell r="A3730">
            <v>15549</v>
          </cell>
          <cell r="B3730">
            <v>736</v>
          </cell>
          <cell r="D3730" t="str">
            <v xml:space="preserve">VINF HERMANDAD RED BLEND 750X                     </v>
          </cell>
          <cell r="I3730">
            <v>37677.64</v>
          </cell>
          <cell r="N3730" t="str">
            <v>7791843012642</v>
          </cell>
        </row>
        <row r="3731">
          <cell r="A3731">
            <v>15979</v>
          </cell>
          <cell r="B3731" t="str">
            <v xml:space="preserve">Sin Indicar         </v>
          </cell>
          <cell r="D3731" t="str">
            <v xml:space="preserve">CARB F.FAMILY INICIADOR FUEGO 20X                 </v>
          </cell>
          <cell r="I3731">
            <v>13694.4</v>
          </cell>
          <cell r="N3731" t="str">
            <v xml:space="preserve">799192350207 </v>
          </cell>
        </row>
        <row r="3732">
          <cell r="A3732">
            <v>15981</v>
          </cell>
          <cell r="B3732">
            <v>4371</v>
          </cell>
          <cell r="D3732" t="str">
            <v xml:space="preserve">VELA LITORAL NOCHE AMAR 12X                       </v>
          </cell>
          <cell r="I3732">
            <v>6116.1689999999999</v>
          </cell>
          <cell r="N3732" t="str">
            <v>7798228650598</v>
          </cell>
        </row>
        <row r="3733">
          <cell r="A3733">
            <v>15982</v>
          </cell>
          <cell r="B3733">
            <v>4373</v>
          </cell>
          <cell r="D3733" t="str">
            <v xml:space="preserve">VELA LITORAL NOCHE AZUL 12X                       </v>
          </cell>
          <cell r="I3733">
            <v>6116.1689999999999</v>
          </cell>
          <cell r="N3733" t="str">
            <v>7798228650307</v>
          </cell>
        </row>
        <row r="3734">
          <cell r="A3734">
            <v>15983</v>
          </cell>
          <cell r="B3734">
            <v>4305</v>
          </cell>
          <cell r="D3734" t="str">
            <v xml:space="preserve">VELA LITORAL NOCHE BCA 12X                        </v>
          </cell>
          <cell r="I3734">
            <v>6116.1689999999999</v>
          </cell>
          <cell r="N3734" t="str">
            <v>7798228650116</v>
          </cell>
        </row>
        <row r="3735">
          <cell r="A3735">
            <v>15984</v>
          </cell>
          <cell r="B3735">
            <v>4372</v>
          </cell>
          <cell r="D3735" t="str">
            <v xml:space="preserve">VELA LITORAL NOCHE ROJO 12X                       </v>
          </cell>
          <cell r="I3735">
            <v>6116.1689999999999</v>
          </cell>
          <cell r="N3735" t="str">
            <v>7798228650581</v>
          </cell>
        </row>
        <row r="3736">
          <cell r="A3736">
            <v>15986</v>
          </cell>
          <cell r="B3736">
            <v>3453</v>
          </cell>
          <cell r="D3736" t="str">
            <v xml:space="preserve">VELA LITORAL MED AMAR 120X                        </v>
          </cell>
          <cell r="I3736">
            <v>2572.69</v>
          </cell>
          <cell r="N3736" t="str">
            <v>7798228650093</v>
          </cell>
        </row>
        <row r="3737">
          <cell r="A3737">
            <v>15987</v>
          </cell>
          <cell r="B3737">
            <v>3449</v>
          </cell>
          <cell r="D3737" t="str">
            <v xml:space="preserve">VELA LITORAL MED CELESTE 120X                     </v>
          </cell>
          <cell r="I3737">
            <v>2572.69</v>
          </cell>
          <cell r="N3737" t="str">
            <v>7798228650055</v>
          </cell>
        </row>
        <row r="3738">
          <cell r="A3738">
            <v>16809</v>
          </cell>
          <cell r="B3738">
            <v>5583</v>
          </cell>
          <cell r="D3738" t="str">
            <v xml:space="preserve">CEP  KOLYNOS DOC MED 2X1                          </v>
          </cell>
          <cell r="I3738">
            <v>3389.549</v>
          </cell>
          <cell r="N3738" t="str">
            <v>7891528091716</v>
          </cell>
        </row>
        <row r="3739">
          <cell r="A3739">
            <v>17020</v>
          </cell>
          <cell r="B3739">
            <v>68914256</v>
          </cell>
          <cell r="D3739" t="str">
            <v xml:space="preserve">ACON TRESEM INFUSION KERAT 250X                   </v>
          </cell>
          <cell r="I3739">
            <v>5246.72</v>
          </cell>
          <cell r="N3739" t="str">
            <v>7791293033389</v>
          </cell>
        </row>
        <row r="3740">
          <cell r="A3740">
            <v>17073</v>
          </cell>
          <cell r="B3740">
            <v>12589753</v>
          </cell>
          <cell r="D3740" t="str">
            <v xml:space="preserve">CAFI DOLCA CORTADO D/P 125X                       </v>
          </cell>
          <cell r="I3740">
            <v>4137.7790000000005</v>
          </cell>
          <cell r="N3740" t="str">
            <v>7613035161573</v>
          </cell>
        </row>
        <row r="3741">
          <cell r="A3741">
            <v>17076</v>
          </cell>
          <cell r="B3741">
            <v>80050</v>
          </cell>
          <cell r="D3741" t="str">
            <v xml:space="preserve">CHAP N.CORREA B.NATURE. 750X                      </v>
          </cell>
          <cell r="I3741">
            <v>11605.5</v>
          </cell>
          <cell r="N3741" t="str">
            <v>7791250001574</v>
          </cell>
        </row>
        <row r="3742">
          <cell r="A3742">
            <v>17077</v>
          </cell>
          <cell r="B3742">
            <v>12589737</v>
          </cell>
          <cell r="D3742" t="str">
            <v xml:space="preserve">CAFI DOLCA CAPPUCCINO D/P 125X                    </v>
          </cell>
          <cell r="I3742">
            <v>3409.3139999999999</v>
          </cell>
          <cell r="N3742" t="str">
            <v>7613034195258</v>
          </cell>
        </row>
        <row r="3743">
          <cell r="A3743">
            <v>17106</v>
          </cell>
          <cell r="B3743">
            <v>31759</v>
          </cell>
          <cell r="D3743" t="str">
            <v xml:space="preserve">SHAM PANTENE M.PROV CONT CAIDA 400X               </v>
          </cell>
          <cell r="I3743">
            <v>5313.8239999999996</v>
          </cell>
          <cell r="N3743" t="str">
            <v>7500435012201</v>
          </cell>
        </row>
        <row r="3744">
          <cell r="A3744">
            <v>17117</v>
          </cell>
          <cell r="B3744">
            <v>71734</v>
          </cell>
          <cell r="D3744" t="str">
            <v xml:space="preserve">CRED ORAL B MINNIE MICKEY MIXTO 50X               </v>
          </cell>
          <cell r="I3744">
            <v>4762.9409999999998</v>
          </cell>
          <cell r="N3744" t="str">
            <v>3014260670986</v>
          </cell>
        </row>
        <row r="3745">
          <cell r="A3745">
            <v>17130</v>
          </cell>
          <cell r="B3745">
            <v>43322</v>
          </cell>
          <cell r="D3745" t="str">
            <v xml:space="preserve">PANI PREFERIDO REBOZ HORNO 500X                   </v>
          </cell>
          <cell r="I3745">
            <v>2152.8069999999998</v>
          </cell>
          <cell r="N3745" t="str">
            <v>7790070411518</v>
          </cell>
        </row>
        <row r="3746">
          <cell r="A3746">
            <v>17150</v>
          </cell>
          <cell r="B3746">
            <v>68839365</v>
          </cell>
          <cell r="D3746" t="str">
            <v xml:space="preserve">LIML CIF BRILLO ANT POLVO GAT 400X                </v>
          </cell>
          <cell r="I3746">
            <v>4809.1310000000003</v>
          </cell>
          <cell r="N3746" t="str">
            <v>7791290789845</v>
          </cell>
        </row>
        <row r="3747">
          <cell r="A3747">
            <v>17152</v>
          </cell>
          <cell r="B3747">
            <v>64327961</v>
          </cell>
          <cell r="D3747" t="str">
            <v xml:space="preserve">JABE REXONA BAMB ALGOD 125X                       </v>
          </cell>
          <cell r="I3747">
            <v>1218.837</v>
          </cell>
          <cell r="N3747" t="str">
            <v>7791293031934</v>
          </cell>
        </row>
        <row r="3748">
          <cell r="A3748">
            <v>17153</v>
          </cell>
          <cell r="B3748">
            <v>64327962</v>
          </cell>
          <cell r="D3748" t="str">
            <v xml:space="preserve">JABE REXONA COTTON FRESH 125X                     </v>
          </cell>
          <cell r="I3748">
            <v>1218.837</v>
          </cell>
          <cell r="N3748" t="str">
            <v>7791293031941</v>
          </cell>
        </row>
        <row r="3749">
          <cell r="A3749">
            <v>17157</v>
          </cell>
          <cell r="B3749">
            <v>64327956</v>
          </cell>
          <cell r="D3749" t="str">
            <v xml:space="preserve">JABE REXONA BAMB FRESH 3X125X                     </v>
          </cell>
          <cell r="I3749">
            <v>3396.9609999999998</v>
          </cell>
          <cell r="N3749" t="str">
            <v>7791293046549</v>
          </cell>
        </row>
        <row r="3750">
          <cell r="A3750">
            <v>17159</v>
          </cell>
          <cell r="B3750">
            <v>64327964</v>
          </cell>
          <cell r="D3750" t="str">
            <v xml:space="preserve">JABE REXONA ORCH 125X                             </v>
          </cell>
          <cell r="I3750">
            <v>1218.82</v>
          </cell>
          <cell r="N3750" t="str">
            <v>7791293046525</v>
          </cell>
        </row>
        <row r="3751">
          <cell r="A3751">
            <v>17185</v>
          </cell>
          <cell r="B3751">
            <v>13183</v>
          </cell>
          <cell r="D3751" t="str">
            <v xml:space="preserve">JUGP BC ANANA 1X                                  </v>
          </cell>
          <cell r="I3751">
            <v>415.67099999999999</v>
          </cell>
          <cell r="N3751" t="str">
            <v>7790580131838</v>
          </cell>
        </row>
        <row r="3752">
          <cell r="A3752">
            <v>17186</v>
          </cell>
          <cell r="B3752">
            <v>13182</v>
          </cell>
          <cell r="D3752" t="str">
            <v xml:space="preserve">JUGP BC NAR-DUR 1X                                </v>
          </cell>
          <cell r="I3752">
            <v>415.67099999999999</v>
          </cell>
          <cell r="N3752" t="str">
            <v>7790580131807</v>
          </cell>
        </row>
        <row r="3753">
          <cell r="A3753">
            <v>17217</v>
          </cell>
          <cell r="B3753">
            <v>69660292</v>
          </cell>
          <cell r="D3753" t="str">
            <v xml:space="preserve">SUAV VIVERE PLANCH FACIL 810X                     </v>
          </cell>
          <cell r="I3753">
            <v>2760.7979999999998</v>
          </cell>
          <cell r="N3753" t="str">
            <v>7791290013582</v>
          </cell>
        </row>
        <row r="3754">
          <cell r="A3754">
            <v>17224</v>
          </cell>
          <cell r="B3754">
            <v>63264</v>
          </cell>
          <cell r="D3754" t="str">
            <v xml:space="preserve">COP  TWISTOS MINITOST JAMON 40X                   </v>
          </cell>
          <cell r="I3754">
            <v>2250.0010000000002</v>
          </cell>
          <cell r="N3754" t="str">
            <v>7790310002995</v>
          </cell>
        </row>
        <row r="3755">
          <cell r="A3755">
            <v>17225</v>
          </cell>
          <cell r="B3755">
            <v>63263</v>
          </cell>
          <cell r="D3755" t="str">
            <v xml:space="preserve">COP  TWISTOS MINITOST QUESO 40X                   </v>
          </cell>
          <cell r="I3755">
            <v>2250.0010000000002</v>
          </cell>
          <cell r="N3755" t="str">
            <v>7790310003008</v>
          </cell>
        </row>
        <row r="3756">
          <cell r="A3756">
            <v>17227</v>
          </cell>
          <cell r="B3756">
            <v>705</v>
          </cell>
          <cell r="D3756" t="str">
            <v xml:space="preserve">COP  ALWA BATATA RUST 80X                         </v>
          </cell>
          <cell r="I3756">
            <v>2024.9960000000001</v>
          </cell>
          <cell r="N3756" t="str">
            <v>7798228500022</v>
          </cell>
        </row>
        <row r="3757">
          <cell r="A3757">
            <v>17228</v>
          </cell>
          <cell r="B3757">
            <v>701</v>
          </cell>
          <cell r="D3757" t="str">
            <v xml:space="preserve">COP  ALWA PAPA RURAL 80X                          </v>
          </cell>
          <cell r="I3757">
            <v>2024.9960000000001</v>
          </cell>
          <cell r="N3757" t="str">
            <v>7798228500015</v>
          </cell>
        </row>
        <row r="3758">
          <cell r="A3758">
            <v>17232</v>
          </cell>
          <cell r="B3758" t="str">
            <v xml:space="preserve">VER1723             </v>
          </cell>
          <cell r="D3758" t="str">
            <v xml:space="preserve">VERD PAPIN XKG                                    </v>
          </cell>
          <cell r="I3758">
            <v>4350.9380000000001</v>
          </cell>
          <cell r="N3758" t="str">
            <v>2017232000000</v>
          </cell>
        </row>
        <row r="3759">
          <cell r="A3759">
            <v>17242</v>
          </cell>
          <cell r="B3759">
            <v>269</v>
          </cell>
          <cell r="D3759" t="str">
            <v xml:space="preserve">CRCH TREGAR CREM CHANT CLA AER 250X               </v>
          </cell>
          <cell r="I3759">
            <v>9660.7189999999991</v>
          </cell>
          <cell r="N3759" t="str">
            <v>7793913000337</v>
          </cell>
        </row>
        <row r="3760">
          <cell r="A3760">
            <v>17246</v>
          </cell>
          <cell r="B3760">
            <v>34336</v>
          </cell>
          <cell r="D3760" t="str">
            <v xml:space="preserve">DESL POETT M.ESPA SUA ALGOD 900X                  </v>
          </cell>
          <cell r="I3760">
            <v>2033.181</v>
          </cell>
          <cell r="N3760" t="str">
            <v>7793253001841</v>
          </cell>
        </row>
        <row r="3761">
          <cell r="A3761">
            <v>17248</v>
          </cell>
          <cell r="B3761">
            <v>34320</v>
          </cell>
          <cell r="D3761" t="str">
            <v xml:space="preserve">DESL POETT M.ESPA LAVANDA 900X                    </v>
          </cell>
          <cell r="I3761">
            <v>2033.181</v>
          </cell>
          <cell r="N3761" t="str">
            <v>7793253001865</v>
          </cell>
        </row>
        <row r="3762">
          <cell r="A3762">
            <v>17250</v>
          </cell>
          <cell r="B3762">
            <v>34334</v>
          </cell>
          <cell r="D3762" t="str">
            <v xml:space="preserve">DESL POETT M.ESPA BEBE 900X                       </v>
          </cell>
          <cell r="I3762">
            <v>2033.181</v>
          </cell>
          <cell r="N3762" t="str">
            <v>7793253001889</v>
          </cell>
        </row>
        <row r="3763">
          <cell r="A3763">
            <v>17251</v>
          </cell>
          <cell r="B3763">
            <v>34327</v>
          </cell>
          <cell r="D3763" t="str">
            <v xml:space="preserve">DESL POETT M.ESPA SOLO PARA TI 900X               </v>
          </cell>
          <cell r="I3763">
            <v>2033.181</v>
          </cell>
          <cell r="N3763" t="str">
            <v>7793253301897</v>
          </cell>
        </row>
        <row r="3764">
          <cell r="A3764">
            <v>17253</v>
          </cell>
          <cell r="B3764">
            <v>34321</v>
          </cell>
          <cell r="D3764" t="str">
            <v xml:space="preserve">DESL POETT M.ESPA LAVANDA 1.8X                    </v>
          </cell>
          <cell r="I3764">
            <v>4280.3999999999996</v>
          </cell>
          <cell r="N3764" t="str">
            <v>7793253001919</v>
          </cell>
        </row>
        <row r="3765">
          <cell r="A3765">
            <v>17254</v>
          </cell>
          <cell r="B3765">
            <v>34325</v>
          </cell>
          <cell r="D3765" t="str">
            <v xml:space="preserve">DESL POETT M.ESPA PRIMAVERA 1.8X                  </v>
          </cell>
          <cell r="I3765">
            <v>4280.3999999999996</v>
          </cell>
          <cell r="N3765" t="str">
            <v>7793253001926</v>
          </cell>
        </row>
        <row r="3766">
          <cell r="A3766">
            <v>17255</v>
          </cell>
          <cell r="B3766">
            <v>34335</v>
          </cell>
          <cell r="D3766" t="str">
            <v xml:space="preserve">DESL POETT M.ESPA BEBE 1.8X                       </v>
          </cell>
          <cell r="I3766">
            <v>4280.3999999999996</v>
          </cell>
          <cell r="N3766" t="str">
            <v>7793253001933</v>
          </cell>
        </row>
        <row r="3767">
          <cell r="A3767">
            <v>17256</v>
          </cell>
          <cell r="B3767">
            <v>34328</v>
          </cell>
          <cell r="D3767" t="str">
            <v xml:space="preserve">DESL POETT M.ESPA SOLO PARA TI 1.8X               </v>
          </cell>
          <cell r="I3767">
            <v>4280.3999999999996</v>
          </cell>
          <cell r="N3767" t="str">
            <v>7793253001940</v>
          </cell>
        </row>
        <row r="3768">
          <cell r="A3768">
            <v>17258</v>
          </cell>
          <cell r="B3768">
            <v>34343</v>
          </cell>
          <cell r="D3768" t="str">
            <v xml:space="preserve">DESL POETT M.ESPA ALEG DIA 1.8X                   </v>
          </cell>
          <cell r="I3768">
            <v>4280.3999999999996</v>
          </cell>
          <cell r="N3768" t="str">
            <v>7793253001964</v>
          </cell>
        </row>
        <row r="3769">
          <cell r="A3769">
            <v>17259</v>
          </cell>
          <cell r="B3769">
            <v>34337</v>
          </cell>
          <cell r="D3769" t="str">
            <v xml:space="preserve">DESL POETT M.ESPA SUAV ALGOD 1.8X                 </v>
          </cell>
          <cell r="I3769">
            <v>4280.3999999999996</v>
          </cell>
          <cell r="N3769" t="str">
            <v>7793253001971</v>
          </cell>
        </row>
        <row r="3770">
          <cell r="A3770">
            <v>17260</v>
          </cell>
          <cell r="B3770">
            <v>34322</v>
          </cell>
          <cell r="D3770" t="str">
            <v xml:space="preserve">DESL POETT M.ESPA LAVANDA 4X                      </v>
          </cell>
          <cell r="I3770">
            <v>9046.2540000000008</v>
          </cell>
          <cell r="N3770" t="str">
            <v>7793253001988</v>
          </cell>
        </row>
        <row r="3771">
          <cell r="A3771">
            <v>17261</v>
          </cell>
          <cell r="B3771">
            <v>34326</v>
          </cell>
          <cell r="D3771" t="str">
            <v xml:space="preserve">DESL POETT M.ESPA PRIMAVERA 4X                    </v>
          </cell>
          <cell r="I3771">
            <v>9046.2540000000008</v>
          </cell>
          <cell r="N3771" t="str">
            <v>7793253001995</v>
          </cell>
        </row>
        <row r="3772">
          <cell r="A3772">
            <v>17262</v>
          </cell>
          <cell r="B3772">
            <v>34333</v>
          </cell>
          <cell r="D3772" t="str">
            <v xml:space="preserve">DESL POETT M.ESPA BEBE 4X                         </v>
          </cell>
          <cell r="I3772">
            <v>9046.2540000000008</v>
          </cell>
          <cell r="N3772" t="str">
            <v>7793253002008</v>
          </cell>
        </row>
        <row r="3773">
          <cell r="A3773">
            <v>17263</v>
          </cell>
          <cell r="B3773">
            <v>307380</v>
          </cell>
          <cell r="D3773" t="str">
            <v xml:space="preserve">ESPO TASK DORADA 1X                               </v>
          </cell>
          <cell r="I3773">
            <v>1559.971</v>
          </cell>
          <cell r="N3773" t="str">
            <v>7794321073807</v>
          </cell>
        </row>
        <row r="3774">
          <cell r="A3774">
            <v>17268</v>
          </cell>
          <cell r="B3774">
            <v>68744106</v>
          </cell>
          <cell r="D3774" t="str">
            <v xml:space="preserve">SHAM SEDAL RIZO DEFINIDO 340X                     </v>
          </cell>
          <cell r="I3774">
            <v>4887.9219999999996</v>
          </cell>
          <cell r="N3774" t="str">
            <v>7791293030883</v>
          </cell>
        </row>
        <row r="3775">
          <cell r="A3775">
            <v>17277</v>
          </cell>
          <cell r="B3775">
            <v>68744266</v>
          </cell>
          <cell r="D3775" t="str">
            <v xml:space="preserve">ACON SEDAL RIZO DEFINIDO 650X                     </v>
          </cell>
          <cell r="I3775">
            <v>8189.9769999999999</v>
          </cell>
          <cell r="N3775" t="str">
            <v>7791293031248</v>
          </cell>
        </row>
        <row r="3776">
          <cell r="A3776">
            <v>17281</v>
          </cell>
          <cell r="B3776">
            <v>68744265</v>
          </cell>
          <cell r="D3776" t="str">
            <v xml:space="preserve">ACON SEDAL REST INST 650X                         </v>
          </cell>
          <cell r="I3776">
            <v>8189.9769999999999</v>
          </cell>
          <cell r="N3776" t="str">
            <v>7791293035345</v>
          </cell>
        </row>
        <row r="3777">
          <cell r="A3777">
            <v>17314</v>
          </cell>
          <cell r="B3777">
            <v>2913</v>
          </cell>
          <cell r="D3777" t="str">
            <v xml:space="preserve">COHA BARFY MED 2X55X                              </v>
          </cell>
          <cell r="I3777">
            <v>1858.7049999999999</v>
          </cell>
          <cell r="N3777" t="str">
            <v>7790670050063</v>
          </cell>
        </row>
        <row r="3778">
          <cell r="A3778">
            <v>17327</v>
          </cell>
          <cell r="B3778">
            <v>0</v>
          </cell>
          <cell r="D3778" t="str">
            <v xml:space="preserve">CAJV JAULA CORRIENTES                             </v>
          </cell>
          <cell r="I3778">
            <v>0</v>
          </cell>
          <cell r="N3778" t="str">
            <v xml:space="preserve">17327111111  </v>
          </cell>
        </row>
        <row r="3779">
          <cell r="A3779">
            <v>17328</v>
          </cell>
          <cell r="B3779">
            <v>0</v>
          </cell>
          <cell r="D3779" t="str">
            <v xml:space="preserve">CAJV TORITO CORRIENTES                            </v>
          </cell>
          <cell r="I3779">
            <v>0</v>
          </cell>
          <cell r="N3779" t="str">
            <v xml:space="preserve">17328111110  </v>
          </cell>
        </row>
        <row r="3780">
          <cell r="A3780">
            <v>17367</v>
          </cell>
          <cell r="B3780">
            <v>12452</v>
          </cell>
          <cell r="D3780" t="str">
            <v xml:space="preserve">TOST B.CRIOLLITAS S/SAL 195X                      </v>
          </cell>
          <cell r="I3780">
            <v>1788.327</v>
          </cell>
          <cell r="N3780" t="str">
            <v>7790040110250</v>
          </cell>
        </row>
        <row r="3781">
          <cell r="A3781">
            <v>17384</v>
          </cell>
          <cell r="B3781">
            <v>11074</v>
          </cell>
          <cell r="D3781" t="str">
            <v xml:space="preserve">GALD A.ROCKLET 118X                               </v>
          </cell>
          <cell r="I3781">
            <v>1900.703</v>
          </cell>
          <cell r="N3781" t="str">
            <v>7790040110748</v>
          </cell>
        </row>
        <row r="3782">
          <cell r="A3782">
            <v>17387</v>
          </cell>
          <cell r="B3782">
            <v>23197</v>
          </cell>
          <cell r="D3782" t="str">
            <v xml:space="preserve">ACON PANTENE 3MM REST 170X                        </v>
          </cell>
          <cell r="I3782">
            <v>9129.4410000000007</v>
          </cell>
          <cell r="N3782" t="str">
            <v>7500435106382</v>
          </cell>
        </row>
        <row r="3783">
          <cell r="A3783">
            <v>17390</v>
          </cell>
          <cell r="B3783">
            <v>23198</v>
          </cell>
          <cell r="D3783" t="str">
            <v xml:space="preserve">ACON PANTENE 3MM HID EXT 170X                     </v>
          </cell>
          <cell r="I3783">
            <v>7236.7510000000002</v>
          </cell>
          <cell r="N3783" t="str">
            <v>7500435106412</v>
          </cell>
        </row>
        <row r="3784">
          <cell r="A3784">
            <v>17398</v>
          </cell>
          <cell r="B3784">
            <v>76085</v>
          </cell>
          <cell r="D3784" t="str">
            <v xml:space="preserve">VINF N.SENET RED BLEND MB-CS-PV  750X             </v>
          </cell>
          <cell r="I3784">
            <v>9654.8619999999992</v>
          </cell>
          <cell r="N3784" t="str">
            <v>7793440003023</v>
          </cell>
        </row>
        <row r="3785">
          <cell r="A3785">
            <v>17400</v>
          </cell>
          <cell r="B3785">
            <v>76048</v>
          </cell>
          <cell r="D3785" t="str">
            <v xml:space="preserve">VINF AIME RED BLEND 750X                          </v>
          </cell>
          <cell r="I3785">
            <v>5618.5990000000002</v>
          </cell>
          <cell r="N3785" t="str">
            <v>7798090852519</v>
          </cell>
        </row>
        <row r="3786">
          <cell r="A3786">
            <v>17401</v>
          </cell>
          <cell r="B3786">
            <v>76049</v>
          </cell>
          <cell r="D3786" t="str">
            <v xml:space="preserve">VINF AIME C.SAUV. 750X                            </v>
          </cell>
          <cell r="I3786">
            <v>5931.067</v>
          </cell>
          <cell r="N3786" t="str">
            <v>7798090852526</v>
          </cell>
        </row>
        <row r="3787">
          <cell r="A3787">
            <v>17402</v>
          </cell>
          <cell r="B3787">
            <v>76050</v>
          </cell>
          <cell r="D3787" t="str">
            <v xml:space="preserve">VINF AIME MALBEC 750X                             </v>
          </cell>
          <cell r="I3787">
            <v>5801.0439999999999</v>
          </cell>
          <cell r="N3787" t="str">
            <v>7798090852533</v>
          </cell>
        </row>
        <row r="3788">
          <cell r="A3788">
            <v>17405</v>
          </cell>
          <cell r="B3788">
            <v>77087</v>
          </cell>
          <cell r="D3788" t="str">
            <v xml:space="preserve">GILL  CART VENUS SIMPLY 1X                        </v>
          </cell>
          <cell r="I3788">
            <v>3408.0259999999998</v>
          </cell>
          <cell r="N3788" t="str">
            <v>7702018072439</v>
          </cell>
        </row>
        <row r="3789">
          <cell r="A3789">
            <v>17418</v>
          </cell>
          <cell r="B3789">
            <v>43145</v>
          </cell>
          <cell r="D3789" t="str">
            <v xml:space="preserve">CALD ALI SBRZ CARNE 4X                            </v>
          </cell>
          <cell r="I3789">
            <v>1196.5119999999999</v>
          </cell>
          <cell r="N3789" t="str">
            <v>7790150431382</v>
          </cell>
        </row>
        <row r="3790">
          <cell r="A3790">
            <v>17420</v>
          </cell>
          <cell r="B3790">
            <v>43488</v>
          </cell>
          <cell r="D3790" t="str">
            <v xml:space="preserve">CALD ALI SBRZ PANC/HIERB 4X                       </v>
          </cell>
          <cell r="I3790">
            <v>1432.1320000000001</v>
          </cell>
          <cell r="N3790" t="str">
            <v>7790150434659</v>
          </cell>
        </row>
        <row r="3791">
          <cell r="A3791">
            <v>17433</v>
          </cell>
          <cell r="B3791">
            <v>61032</v>
          </cell>
          <cell r="D3791" t="str">
            <v xml:space="preserve">DEAM  POETT SOLO PARA TI 360X                     </v>
          </cell>
          <cell r="I3791">
            <v>3662.694</v>
          </cell>
          <cell r="N3791" t="str">
            <v>7793253002220</v>
          </cell>
        </row>
        <row r="3792">
          <cell r="A3792">
            <v>17463</v>
          </cell>
          <cell r="B3792">
            <v>1955</v>
          </cell>
          <cell r="D3792" t="str">
            <v xml:space="preserve">VINF BRAVIO MALBEC 750X                           </v>
          </cell>
          <cell r="I3792">
            <v>6524.9979999999996</v>
          </cell>
          <cell r="N3792" t="str">
            <v>7794450004246</v>
          </cell>
        </row>
        <row r="3793">
          <cell r="A3793">
            <v>17467</v>
          </cell>
          <cell r="B3793">
            <v>60661</v>
          </cell>
          <cell r="D3793" t="str">
            <v xml:space="preserve">COP  3D MEGA QUESO 85X                            </v>
          </cell>
          <cell r="I3793">
            <v>3750.0079999999998</v>
          </cell>
          <cell r="N3793" t="str">
            <v>7790310983485</v>
          </cell>
        </row>
        <row r="3794">
          <cell r="A3794">
            <v>17488</v>
          </cell>
          <cell r="B3794">
            <v>69659273</v>
          </cell>
          <cell r="D3794" t="str">
            <v xml:space="preserve">SUAV COMFORT CLAS D/P 3X                          </v>
          </cell>
          <cell r="I3794">
            <v>12616.34</v>
          </cell>
          <cell r="N3794" t="str">
            <v>7791290013575</v>
          </cell>
        </row>
        <row r="3795">
          <cell r="A3795">
            <v>17489</v>
          </cell>
          <cell r="B3795">
            <v>65217137</v>
          </cell>
          <cell r="D3795" t="str">
            <v xml:space="preserve">SUAV VIVERE CLAS D/P 3X                           </v>
          </cell>
          <cell r="I3795">
            <v>10937.91</v>
          </cell>
          <cell r="N3795" t="str">
            <v>7791290013551</v>
          </cell>
        </row>
        <row r="3796">
          <cell r="A3796">
            <v>17534</v>
          </cell>
          <cell r="B3796">
            <v>11004</v>
          </cell>
          <cell r="D3796" t="str">
            <v xml:space="preserve">INSU ELEGTE BOBINA LIMP 19CM 400M 1X              </v>
          </cell>
          <cell r="I3796">
            <v>12391.72</v>
          </cell>
          <cell r="N3796" t="str">
            <v>7793344904600</v>
          </cell>
        </row>
        <row r="3797">
          <cell r="A3797">
            <v>17538</v>
          </cell>
          <cell r="B3797">
            <v>61685</v>
          </cell>
          <cell r="D3797" t="str">
            <v xml:space="preserve">TOAL AYUDIN DESINF FRESCA D/P 65X                 </v>
          </cell>
          <cell r="I3797">
            <v>10177.26</v>
          </cell>
          <cell r="N3797" t="str">
            <v>7793253098759</v>
          </cell>
        </row>
        <row r="3798">
          <cell r="A3798">
            <v>17539</v>
          </cell>
          <cell r="B3798">
            <v>60806</v>
          </cell>
          <cell r="D3798" t="str">
            <v xml:space="preserve">TOAL AYUDIN DESINF LIMON 65X                      </v>
          </cell>
          <cell r="I3798">
            <v>4556.63</v>
          </cell>
          <cell r="N3798" t="str">
            <v>7793253098735</v>
          </cell>
        </row>
        <row r="3799">
          <cell r="A3799">
            <v>17558</v>
          </cell>
          <cell r="B3799">
            <v>550</v>
          </cell>
          <cell r="D3799" t="str">
            <v xml:space="preserve">SALF DOS ANCLAS PARRILLERA 500X                   </v>
          </cell>
          <cell r="I3799">
            <v>2975.8960000000002</v>
          </cell>
          <cell r="N3799" t="str">
            <v>7792900624020</v>
          </cell>
        </row>
        <row r="3800">
          <cell r="A3800">
            <v>17582</v>
          </cell>
          <cell r="B3800">
            <v>356</v>
          </cell>
          <cell r="D3800" t="str">
            <v xml:space="preserve">POM COBRA NEGRA 30X                               </v>
          </cell>
          <cell r="I3800">
            <v>3141.1689999999999</v>
          </cell>
          <cell r="N3800" t="str">
            <v>7791130001663</v>
          </cell>
        </row>
        <row r="3801">
          <cell r="A3801">
            <v>17601</v>
          </cell>
          <cell r="B3801">
            <v>109010154</v>
          </cell>
          <cell r="D3801" t="str">
            <v xml:space="preserve">COP  MANIKING FRIT SALADO S/PIEL 100X             </v>
          </cell>
          <cell r="I3801">
            <v>1068.7629999999999</v>
          </cell>
          <cell r="N3801" t="str">
            <v>7798151950451</v>
          </cell>
        </row>
        <row r="3802">
          <cell r="A3802">
            <v>17604</v>
          </cell>
          <cell r="B3802">
            <v>109010134</v>
          </cell>
          <cell r="D3802" t="str">
            <v xml:space="preserve">COP  MANIKING FRIT SAL 1000X                      </v>
          </cell>
          <cell r="I3802">
            <v>7591.4189999999999</v>
          </cell>
          <cell r="N3802" t="str">
            <v>7798151950024</v>
          </cell>
        </row>
        <row r="3803">
          <cell r="A3803">
            <v>17605</v>
          </cell>
          <cell r="B3803">
            <v>109010152</v>
          </cell>
          <cell r="D3803" t="str">
            <v xml:space="preserve">COP  MANIKING FRIT S/PIEL DP 350X                 </v>
          </cell>
          <cell r="I3803">
            <v>3538.7060000000001</v>
          </cell>
          <cell r="N3803" t="str">
            <v>7798151952738</v>
          </cell>
        </row>
        <row r="3804">
          <cell r="A3804">
            <v>17607</v>
          </cell>
          <cell r="B3804">
            <v>109050106</v>
          </cell>
          <cell r="D3804" t="str">
            <v xml:space="preserve">PASM MANIKING PASTA MANI ORIG 350X                </v>
          </cell>
          <cell r="I3804">
            <v>3140.93</v>
          </cell>
          <cell r="N3804" t="str">
            <v>7798151952769</v>
          </cell>
        </row>
        <row r="3805">
          <cell r="A3805">
            <v>17608</v>
          </cell>
          <cell r="B3805">
            <v>109020115</v>
          </cell>
          <cell r="D3805" t="str">
            <v xml:space="preserve">COP  MANIKING TOST S/SAL DP 350X                  </v>
          </cell>
          <cell r="I3805">
            <v>3538.7060000000001</v>
          </cell>
          <cell r="N3805" t="str">
            <v>7798151950178</v>
          </cell>
        </row>
        <row r="3806">
          <cell r="A3806">
            <v>17609</v>
          </cell>
          <cell r="B3806">
            <v>109030104</v>
          </cell>
          <cell r="D3806" t="str">
            <v xml:space="preserve">COP  MANIKING GARRAP 80X                          </v>
          </cell>
          <cell r="I3806">
            <v>742.09900000000005</v>
          </cell>
          <cell r="N3806" t="str">
            <v>7798151950260</v>
          </cell>
        </row>
        <row r="3807">
          <cell r="A3807">
            <v>17611</v>
          </cell>
          <cell r="B3807">
            <v>109020116</v>
          </cell>
          <cell r="D3807" t="str">
            <v xml:space="preserve">COP  MANIKING TOST S/PIEL S/SAL 100X              </v>
          </cell>
          <cell r="I3807">
            <v>1068.7629999999999</v>
          </cell>
          <cell r="N3807" t="str">
            <v>7798151952615</v>
          </cell>
        </row>
        <row r="3808">
          <cell r="A3808">
            <v>17618</v>
          </cell>
          <cell r="B3808">
            <v>109050105</v>
          </cell>
          <cell r="D3808" t="str">
            <v xml:space="preserve">PASM MANIKING PASTA MANI 485X                     </v>
          </cell>
          <cell r="I3808">
            <v>3698.0619999999999</v>
          </cell>
          <cell r="N3808" t="str">
            <v>7798151950956</v>
          </cell>
        </row>
        <row r="3809">
          <cell r="A3809">
            <v>17633</v>
          </cell>
          <cell r="B3809">
            <v>7585</v>
          </cell>
          <cell r="D3809" t="str">
            <v xml:space="preserve">FIQT SANTA ROSA AZUL 140X                         </v>
          </cell>
          <cell r="I3809">
            <v>5431.5330000000004</v>
          </cell>
          <cell r="N3809" t="str">
            <v>7791564000294</v>
          </cell>
        </row>
        <row r="3810">
          <cell r="A3810">
            <v>17636</v>
          </cell>
          <cell r="B3810">
            <v>13020</v>
          </cell>
          <cell r="D3810" t="str">
            <v xml:space="preserve">HELA ARCOR TRES CREMAS 1X                         </v>
          </cell>
          <cell r="I3810">
            <v>15591.7</v>
          </cell>
          <cell r="N3810" t="str">
            <v>7790580130022</v>
          </cell>
        </row>
        <row r="3811">
          <cell r="A3811">
            <v>17638</v>
          </cell>
          <cell r="B3811">
            <v>12186</v>
          </cell>
          <cell r="D3811" t="str">
            <v xml:space="preserve">HELA A.POSTRE TOFI 637X                           </v>
          </cell>
          <cell r="I3811">
            <v>16462.21</v>
          </cell>
          <cell r="N3811" t="str">
            <v>7790580104962</v>
          </cell>
        </row>
        <row r="3812">
          <cell r="A3812">
            <v>17643</v>
          </cell>
          <cell r="B3812">
            <v>13830</v>
          </cell>
          <cell r="D3812" t="str">
            <v xml:space="preserve">HELA A.POSTRE CHTORTA 637X                        </v>
          </cell>
          <cell r="I3812">
            <v>16462.21</v>
          </cell>
          <cell r="N3812" t="str">
            <v>7790580111229</v>
          </cell>
        </row>
        <row r="3813">
          <cell r="A3813">
            <v>17644</v>
          </cell>
          <cell r="B3813">
            <v>11124</v>
          </cell>
          <cell r="D3813" t="str">
            <v xml:space="preserve">HELA ARCOR BITES BON O BON 180X                   </v>
          </cell>
          <cell r="I3813">
            <v>6345.308</v>
          </cell>
          <cell r="N3813" t="str">
            <v>7790580111243</v>
          </cell>
        </row>
        <row r="3814">
          <cell r="A3814">
            <v>17665</v>
          </cell>
          <cell r="B3814">
            <v>69558622</v>
          </cell>
          <cell r="D3814" t="str">
            <v xml:space="preserve">JABE DOVE KAR/VAIN 90X                            </v>
          </cell>
          <cell r="I3814">
            <v>2188.8249999999998</v>
          </cell>
          <cell r="N3814" t="str">
            <v>7891150019560</v>
          </cell>
        </row>
        <row r="3815">
          <cell r="A3815">
            <v>17672</v>
          </cell>
          <cell r="B3815">
            <v>355</v>
          </cell>
          <cell r="D3815" t="str">
            <v xml:space="preserve">COMI PATY MILANESA S/C 2X100X                     </v>
          </cell>
          <cell r="I3815">
            <v>4954.8230000000003</v>
          </cell>
          <cell r="N3815" t="str">
            <v>7790670050957</v>
          </cell>
        </row>
        <row r="3816">
          <cell r="A3816">
            <v>17677</v>
          </cell>
          <cell r="B3816">
            <v>2419</v>
          </cell>
          <cell r="D3816" t="str">
            <v xml:space="preserve">ALPE KONGO NAT CACH 1.5X                          </v>
          </cell>
          <cell r="I3816">
            <v>4439.4470000000001</v>
          </cell>
          <cell r="N3816" t="str">
            <v>7798088563397</v>
          </cell>
        </row>
        <row r="3817">
          <cell r="A3817">
            <v>17680</v>
          </cell>
          <cell r="B3817" t="str">
            <v xml:space="preserve">AF120               </v>
          </cell>
          <cell r="D3817" t="str">
            <v xml:space="preserve">FRUS ZYMA MIX TROPI DE FRUT 150X                  </v>
          </cell>
          <cell r="I3817">
            <v>4118.951</v>
          </cell>
          <cell r="N3817" t="str">
            <v>7798130190328</v>
          </cell>
        </row>
        <row r="3818">
          <cell r="A3818">
            <v>17681</v>
          </cell>
          <cell r="B3818" t="str">
            <v xml:space="preserve">AF121               </v>
          </cell>
          <cell r="D3818" t="str">
            <v xml:space="preserve">FRUS ZYMA MIX FRUTAS SECAS 150X                   </v>
          </cell>
          <cell r="I3818">
            <v>4211.7309999999998</v>
          </cell>
          <cell r="N3818" t="str">
            <v>7798130190847</v>
          </cell>
        </row>
        <row r="3819">
          <cell r="A3819">
            <v>17682</v>
          </cell>
          <cell r="B3819">
            <v>65107</v>
          </cell>
          <cell r="D3819" t="str">
            <v xml:space="preserve">VINF RUCAMALEN RES CHARDONNAY 750X                </v>
          </cell>
          <cell r="I3819">
            <v>15384.6</v>
          </cell>
          <cell r="N3819" t="str">
            <v>7798090851819</v>
          </cell>
        </row>
        <row r="3820">
          <cell r="A3820">
            <v>17684</v>
          </cell>
          <cell r="B3820">
            <v>76104</v>
          </cell>
          <cell r="D3820" t="str">
            <v xml:space="preserve">CHAP N.SENETINER ROSE. 750X                       </v>
          </cell>
          <cell r="I3820">
            <v>14410.99</v>
          </cell>
          <cell r="N3820" t="str">
            <v>7793440003061</v>
          </cell>
        </row>
        <row r="3821">
          <cell r="A3821">
            <v>17690</v>
          </cell>
          <cell r="B3821">
            <v>11039</v>
          </cell>
          <cell r="D3821" t="str">
            <v xml:space="preserve">JUGN BC 50 MANZANA 500X                           </v>
          </cell>
          <cell r="I3821">
            <v>1166.8820000000001</v>
          </cell>
          <cell r="N3821" t="str">
            <v>7790040110397</v>
          </cell>
        </row>
        <row r="3822">
          <cell r="A3822">
            <v>17698</v>
          </cell>
          <cell r="B3822" t="str">
            <v xml:space="preserve">CL0099              </v>
          </cell>
          <cell r="D3822" t="str">
            <v xml:space="preserve">QUIL AYUDIN R.COLOR QUITAM D/P 220X               </v>
          </cell>
          <cell r="I3822">
            <v>2881.8710000000001</v>
          </cell>
          <cell r="N3822" t="str">
            <v>7793253002336</v>
          </cell>
        </row>
        <row r="3823">
          <cell r="A3823">
            <v>17699</v>
          </cell>
          <cell r="B3823" t="str">
            <v xml:space="preserve">CL0305              </v>
          </cell>
          <cell r="D3823" t="str">
            <v xml:space="preserve">QUIL AYUDIN R.COLOR QUITAM D/P 450X               </v>
          </cell>
          <cell r="I3823">
            <v>2881.8710000000001</v>
          </cell>
          <cell r="N3823" t="str">
            <v>7793253002329</v>
          </cell>
        </row>
        <row r="3824">
          <cell r="A3824">
            <v>17704</v>
          </cell>
          <cell r="B3824">
            <v>4955</v>
          </cell>
          <cell r="D3824" t="str">
            <v xml:space="preserve">CRED COLG INMED ORIG 90X                          </v>
          </cell>
          <cell r="I3824">
            <v>4411.3580000000002</v>
          </cell>
          <cell r="N3824" t="str">
            <v>7891024041611</v>
          </cell>
        </row>
        <row r="3825">
          <cell r="A3825">
            <v>17705</v>
          </cell>
          <cell r="B3825">
            <v>14464</v>
          </cell>
          <cell r="D3825" t="str">
            <v xml:space="preserve">COCB DR LEMON POMELO 1X                           </v>
          </cell>
          <cell r="I3825">
            <v>3769.8760000000002</v>
          </cell>
          <cell r="N3825" t="str">
            <v>7790950134896</v>
          </cell>
        </row>
        <row r="3826">
          <cell r="A3826">
            <v>17710</v>
          </cell>
          <cell r="B3826">
            <v>2627</v>
          </cell>
          <cell r="D3826" t="str">
            <v xml:space="preserve">PAST SALTENIA NOQUIS 450X                         </v>
          </cell>
          <cell r="I3826">
            <v>3129.098</v>
          </cell>
          <cell r="N3826" t="str">
            <v>7790236002086</v>
          </cell>
        </row>
        <row r="3827">
          <cell r="A3827">
            <v>17723</v>
          </cell>
          <cell r="B3827">
            <v>10810</v>
          </cell>
          <cell r="D3827" t="str">
            <v xml:space="preserve">GAS  MIRINDA MZN PET 3X                           </v>
          </cell>
          <cell r="I3827">
            <v>2852.7959999999998</v>
          </cell>
          <cell r="N3827" t="str">
            <v>7791813424314</v>
          </cell>
        </row>
        <row r="3828">
          <cell r="A3828">
            <v>17736</v>
          </cell>
          <cell r="B3828">
            <v>6517</v>
          </cell>
          <cell r="D3828" t="str">
            <v xml:space="preserve">JABE PROTEX ANTIB AVEN 3X90X                      </v>
          </cell>
          <cell r="I3828">
            <v>4831.7299999999996</v>
          </cell>
          <cell r="N3828" t="str">
            <v>7891024112427</v>
          </cell>
        </row>
        <row r="3829">
          <cell r="A3829">
            <v>17759</v>
          </cell>
          <cell r="B3829" t="str">
            <v xml:space="preserve">1385-0              </v>
          </cell>
          <cell r="D3829" t="str">
            <v xml:space="preserve">LAQU LS.G.COMPRA QUES 290X                        </v>
          </cell>
          <cell r="I3829">
            <v>158.417</v>
          </cell>
          <cell r="N3829" t="str">
            <v>7791337138506</v>
          </cell>
        </row>
        <row r="3830">
          <cell r="A3830">
            <v>17766</v>
          </cell>
          <cell r="B3830">
            <v>7730</v>
          </cell>
          <cell r="D3830" t="str">
            <v xml:space="preserve">FIQF ADLER FETAS DAMBO 144X                       </v>
          </cell>
          <cell r="I3830">
            <v>3980.3490000000002</v>
          </cell>
          <cell r="N3830" t="str">
            <v>7891143018389</v>
          </cell>
        </row>
        <row r="3831">
          <cell r="A3831">
            <v>17768</v>
          </cell>
          <cell r="B3831">
            <v>7731</v>
          </cell>
          <cell r="D3831" t="str">
            <v xml:space="preserve">FIQF ADLER FETAS CHEDDAR 144X                     </v>
          </cell>
          <cell r="I3831">
            <v>3980.3490000000002</v>
          </cell>
          <cell r="N3831" t="str">
            <v>7891143018396</v>
          </cell>
        </row>
        <row r="3832">
          <cell r="A3832">
            <v>17776</v>
          </cell>
          <cell r="B3832">
            <v>68913370</v>
          </cell>
          <cell r="D3832" t="str">
            <v xml:space="preserve">PAP  KNORR PURE R/COMPLETA 125X                   </v>
          </cell>
          <cell r="I3832">
            <v>2787.9850000000001</v>
          </cell>
          <cell r="N3832" t="str">
            <v>7794000001800</v>
          </cell>
        </row>
        <row r="3833">
          <cell r="A3833">
            <v>17778</v>
          </cell>
          <cell r="B3833">
            <v>914</v>
          </cell>
          <cell r="D3833" t="str">
            <v xml:space="preserve">PAPE ELEGANTE H/S BCO PREM ALOE 4X80X             </v>
          </cell>
          <cell r="I3833">
            <v>4630.4409999999998</v>
          </cell>
          <cell r="N3833" t="str">
            <v>7793344000333</v>
          </cell>
        </row>
        <row r="3834">
          <cell r="A3834">
            <v>17783</v>
          </cell>
          <cell r="B3834">
            <v>308360</v>
          </cell>
          <cell r="D3834" t="str">
            <v xml:space="preserve">SHAM HEAD SHO.NUTRI PROF 375X                     </v>
          </cell>
          <cell r="I3834">
            <v>6562.9629999999997</v>
          </cell>
          <cell r="N3834" t="str">
            <v>7500435019620</v>
          </cell>
        </row>
        <row r="3835">
          <cell r="A3835">
            <v>17787</v>
          </cell>
          <cell r="B3835">
            <v>30884</v>
          </cell>
          <cell r="D3835" t="str">
            <v xml:space="preserve">ACON HEAD SHO.HUMEC INSTAN 150X                   </v>
          </cell>
          <cell r="I3835">
            <v>5755.3649999999998</v>
          </cell>
          <cell r="N3835" t="str">
            <v>7500435020633</v>
          </cell>
        </row>
        <row r="3836">
          <cell r="A3836">
            <v>17788</v>
          </cell>
          <cell r="B3836">
            <v>308350</v>
          </cell>
          <cell r="D3836" t="str">
            <v xml:space="preserve">SHAM HEAD SHO.NUTRI PROF 180X                     </v>
          </cell>
          <cell r="I3836">
            <v>3919.4079999999999</v>
          </cell>
          <cell r="N3836" t="str">
            <v>7500435016858</v>
          </cell>
        </row>
        <row r="3837">
          <cell r="A3837">
            <v>17797</v>
          </cell>
          <cell r="B3837">
            <v>6820</v>
          </cell>
          <cell r="D3837" t="str">
            <v xml:space="preserve">PANI BIMBO ARTESANO PAN HAMB 240X                 </v>
          </cell>
          <cell r="I3837">
            <v>5416.2120000000004</v>
          </cell>
          <cell r="N3837" t="str">
            <v>7796989008740</v>
          </cell>
        </row>
        <row r="3838">
          <cell r="A3838">
            <v>17823</v>
          </cell>
          <cell r="B3838" t="str">
            <v xml:space="preserve">B3                  </v>
          </cell>
          <cell r="D3838" t="str">
            <v xml:space="preserve">HUGA HUEVO ROTH MED 60X                           </v>
          </cell>
          <cell r="I3838">
            <v>14000</v>
          </cell>
          <cell r="N3838" t="str">
            <v>7795282000208</v>
          </cell>
        </row>
        <row r="3839">
          <cell r="A3839">
            <v>17827</v>
          </cell>
          <cell r="B3839">
            <v>11569</v>
          </cell>
          <cell r="D3839" t="str">
            <v xml:space="preserve">VINF MI TERRA MALBEC 750X                         </v>
          </cell>
          <cell r="I3839">
            <v>7967.43</v>
          </cell>
          <cell r="N3839" t="str">
            <v>7798051304774</v>
          </cell>
        </row>
        <row r="3840">
          <cell r="A3840">
            <v>17828</v>
          </cell>
          <cell r="B3840">
            <v>11570</v>
          </cell>
          <cell r="D3840" t="str">
            <v xml:space="preserve">VINF MI TERRA C.SAUV. 750X                        </v>
          </cell>
          <cell r="I3840">
            <v>7967.43</v>
          </cell>
          <cell r="N3840" t="str">
            <v>7798051304743</v>
          </cell>
        </row>
        <row r="3841">
          <cell r="A3841">
            <v>17834</v>
          </cell>
          <cell r="B3841">
            <v>867</v>
          </cell>
          <cell r="D3841" t="str">
            <v xml:space="preserve">CHOC FERRERO ROCH 4X                              </v>
          </cell>
          <cell r="I3841">
            <v>6727.174</v>
          </cell>
          <cell r="N3841" t="str">
            <v>7898024397861</v>
          </cell>
        </row>
        <row r="3842">
          <cell r="A3842">
            <v>17848</v>
          </cell>
          <cell r="B3842">
            <v>33665</v>
          </cell>
          <cell r="D3842" t="str">
            <v xml:space="preserve">FIDO MATAR RINA SPAGHETTI 500X                    </v>
          </cell>
          <cell r="I3842">
            <v>3008.319</v>
          </cell>
          <cell r="N3842" t="str">
            <v>7790070321916</v>
          </cell>
        </row>
        <row r="3843">
          <cell r="A3843">
            <v>17850</v>
          </cell>
          <cell r="B3843">
            <v>68454366</v>
          </cell>
          <cell r="D3843" t="str">
            <v xml:space="preserve">CRED CLOSE UP E.FREEZE 90X                        </v>
          </cell>
          <cell r="I3843">
            <v>2844.8380000000002</v>
          </cell>
          <cell r="N3843" t="str">
            <v>7791293034447</v>
          </cell>
        </row>
        <row r="3844">
          <cell r="A3844">
            <v>17851</v>
          </cell>
          <cell r="B3844">
            <v>68454370</v>
          </cell>
          <cell r="D3844" t="str">
            <v xml:space="preserve">CRED CLOSE UP MENTHOL PARAD 90X                   </v>
          </cell>
          <cell r="I3844">
            <v>2844.8380000000002</v>
          </cell>
          <cell r="N3844" t="str">
            <v>7791293034454</v>
          </cell>
        </row>
        <row r="3845">
          <cell r="A3845">
            <v>17853</v>
          </cell>
          <cell r="B3845">
            <v>68454369</v>
          </cell>
          <cell r="D3845" t="str">
            <v xml:space="preserve">CRED CLOSE UP RED HOT 90X                         </v>
          </cell>
          <cell r="I3845">
            <v>2844.8380000000002</v>
          </cell>
          <cell r="N3845" t="str">
            <v>7791293034478</v>
          </cell>
        </row>
        <row r="3846">
          <cell r="A3846">
            <v>17855</v>
          </cell>
          <cell r="B3846">
            <v>68454365</v>
          </cell>
          <cell r="D3846" t="str">
            <v xml:space="preserve">CRED CLOSE UP MENTHOL PARA 180X                   </v>
          </cell>
          <cell r="I3846">
            <v>821.42200000000003</v>
          </cell>
          <cell r="N3846" t="str">
            <v>7791293034492</v>
          </cell>
        </row>
        <row r="3847">
          <cell r="A3847">
            <v>17872</v>
          </cell>
          <cell r="B3847">
            <v>11240</v>
          </cell>
          <cell r="D3847" t="str">
            <v xml:space="preserve">HELA ARCOR COFLER DDL 250X                        </v>
          </cell>
          <cell r="I3847">
            <v>7556.4089999999997</v>
          </cell>
          <cell r="N3847" t="str">
            <v>7790580112400</v>
          </cell>
        </row>
        <row r="3848">
          <cell r="A3848">
            <v>17873</v>
          </cell>
          <cell r="B3848">
            <v>11257</v>
          </cell>
          <cell r="D3848" t="str">
            <v xml:space="preserve">HELA ARCOR AGUILA GRANIZADO 450X                  </v>
          </cell>
          <cell r="I3848">
            <v>7556.4089999999997</v>
          </cell>
          <cell r="N3848" t="str">
            <v>7790580112578</v>
          </cell>
        </row>
        <row r="3849">
          <cell r="A3849">
            <v>17878</v>
          </cell>
          <cell r="B3849">
            <v>100021008</v>
          </cell>
          <cell r="D3849" t="str">
            <v xml:space="preserve">CONC LA BLANCA PICADILLO 90X                      </v>
          </cell>
          <cell r="I3849">
            <v>668.48299999999995</v>
          </cell>
          <cell r="N3849" t="str">
            <v>7790360720122</v>
          </cell>
        </row>
        <row r="3850">
          <cell r="A3850">
            <v>17879</v>
          </cell>
          <cell r="B3850">
            <v>891</v>
          </cell>
          <cell r="D3850" t="str">
            <v xml:space="preserve">INSA BAYGON VERDE CUCARACHA 360X                  </v>
          </cell>
          <cell r="I3850">
            <v>5905.1559999999999</v>
          </cell>
          <cell r="N3850" t="str">
            <v>7790520017567</v>
          </cell>
        </row>
        <row r="3851">
          <cell r="A3851">
            <v>17883</v>
          </cell>
          <cell r="B3851">
            <v>2783</v>
          </cell>
          <cell r="D3851" t="str">
            <v xml:space="preserve">SODA BENEDICTINO BOT 2X                           </v>
          </cell>
          <cell r="I3851">
            <v>2099.9960000000001</v>
          </cell>
          <cell r="N3851" t="str">
            <v>7790895647710</v>
          </cell>
        </row>
        <row r="3852">
          <cell r="A3852">
            <v>17898</v>
          </cell>
          <cell r="B3852">
            <v>21028</v>
          </cell>
          <cell r="D3852" t="str">
            <v xml:space="preserve">LAVA AYUDIN MAXIMA PUREZA 1X                      </v>
          </cell>
          <cell r="I3852">
            <v>1735.6569999999999</v>
          </cell>
          <cell r="N3852" t="str">
            <v>7793253000400</v>
          </cell>
        </row>
        <row r="3853">
          <cell r="A3853">
            <v>17899</v>
          </cell>
          <cell r="B3853" t="str">
            <v xml:space="preserve">AX00011             </v>
          </cell>
          <cell r="D3853" t="str">
            <v xml:space="preserve">INSU RALLADOR 4 CARA REF 1X                       </v>
          </cell>
          <cell r="I3853">
            <v>1263.809</v>
          </cell>
          <cell r="N3853" t="str">
            <v xml:space="preserve">1789911      </v>
          </cell>
        </row>
        <row r="3854">
          <cell r="A3854">
            <v>17903</v>
          </cell>
          <cell r="B3854" t="str">
            <v xml:space="preserve">CL0259              </v>
          </cell>
          <cell r="D3854" t="str">
            <v xml:space="preserve">LAVA AYUDIN MAXIMA PUREZA 2X                      </v>
          </cell>
          <cell r="I3854">
            <v>3882.3760000000002</v>
          </cell>
          <cell r="N3854" t="str">
            <v>7793253000417</v>
          </cell>
        </row>
        <row r="3855">
          <cell r="A3855">
            <v>17904</v>
          </cell>
          <cell r="B3855">
            <v>61046</v>
          </cell>
          <cell r="D3855" t="str">
            <v xml:space="preserve">QUIL AYUDIN ROPA BLANCA FLORAL 1X                 </v>
          </cell>
          <cell r="I3855">
            <v>2782.2689999999998</v>
          </cell>
          <cell r="N3855" t="str">
            <v>7793253002343</v>
          </cell>
        </row>
        <row r="3856">
          <cell r="A3856">
            <v>17906</v>
          </cell>
          <cell r="B3856">
            <v>84157873</v>
          </cell>
          <cell r="D3856" t="str">
            <v xml:space="preserve">DROL REX WM INVISIB 50X                           </v>
          </cell>
          <cell r="I3856">
            <v>394.16399999999999</v>
          </cell>
          <cell r="N3856" t="str">
            <v xml:space="preserve">179061111113 </v>
          </cell>
        </row>
        <row r="3857">
          <cell r="A3857">
            <v>17909</v>
          </cell>
          <cell r="B3857">
            <v>125973</v>
          </cell>
          <cell r="D3857" t="str">
            <v xml:space="preserve">AGUS BRIO NARANJA 1.5X                            </v>
          </cell>
          <cell r="I3857">
            <v>1905.17</v>
          </cell>
          <cell r="N3857" t="str">
            <v>7798062543926</v>
          </cell>
        </row>
        <row r="3858">
          <cell r="A3858">
            <v>17910</v>
          </cell>
          <cell r="B3858">
            <v>125974</v>
          </cell>
          <cell r="D3858" t="str">
            <v xml:space="preserve">AGUS BRIO POMELO 1.5X                             </v>
          </cell>
          <cell r="I3858">
            <v>1905.17</v>
          </cell>
          <cell r="N3858" t="str">
            <v>7798062543933</v>
          </cell>
        </row>
        <row r="3859">
          <cell r="A3859">
            <v>17916</v>
          </cell>
          <cell r="B3859">
            <v>14503</v>
          </cell>
          <cell r="D3859" t="str">
            <v xml:space="preserve">VERM PINERAL 750X                                 </v>
          </cell>
          <cell r="I3859">
            <v>11760.4</v>
          </cell>
          <cell r="N3859" t="str">
            <v>7790950134117</v>
          </cell>
        </row>
        <row r="3860">
          <cell r="A3860">
            <v>17921</v>
          </cell>
          <cell r="B3860" t="str">
            <v xml:space="preserve">LJDH30              </v>
          </cell>
          <cell r="D3860" t="str">
            <v xml:space="preserve">WHIM JACK DANIELS HONEY 700X                      </v>
          </cell>
          <cell r="I3860">
            <v>44581.78</v>
          </cell>
          <cell r="N3860" t="str">
            <v xml:space="preserve">82184000335  </v>
          </cell>
        </row>
        <row r="3861">
          <cell r="A3861">
            <v>17939</v>
          </cell>
          <cell r="B3861">
            <v>52820</v>
          </cell>
          <cell r="D3861" t="str">
            <v xml:space="preserve">COP  PEH.PALITO SAL 84X                           </v>
          </cell>
          <cell r="I3861">
            <v>2250.0010000000002</v>
          </cell>
          <cell r="N3861" t="str">
            <v>7790310983379</v>
          </cell>
        </row>
        <row r="3862">
          <cell r="A3862">
            <v>17942</v>
          </cell>
          <cell r="B3862">
            <v>52622</v>
          </cell>
          <cell r="D3862" t="str">
            <v xml:space="preserve">COP  PEH.MANI PELADO 75X                          </v>
          </cell>
          <cell r="I3862">
            <v>2142.8620000000001</v>
          </cell>
          <cell r="N3862" t="str">
            <v>7790310983904</v>
          </cell>
        </row>
        <row r="3863">
          <cell r="A3863">
            <v>17945</v>
          </cell>
          <cell r="B3863">
            <v>52643</v>
          </cell>
          <cell r="D3863" t="str">
            <v xml:space="preserve">COP  PEH.MANI CON PIEL 150X                       </v>
          </cell>
          <cell r="I3863">
            <v>3160.7130000000002</v>
          </cell>
          <cell r="N3863" t="str">
            <v>7790310007051</v>
          </cell>
        </row>
        <row r="3864">
          <cell r="A3864">
            <v>17974</v>
          </cell>
          <cell r="B3864">
            <v>2128</v>
          </cell>
          <cell r="D3864" t="str">
            <v xml:space="preserve">GALD T.OREO MILKSHAKE FRUTILLA 117G               </v>
          </cell>
          <cell r="I3864">
            <v>2098.1559999999999</v>
          </cell>
          <cell r="N3864" t="str">
            <v>7622210692481</v>
          </cell>
        </row>
        <row r="3865">
          <cell r="A3865">
            <v>17981</v>
          </cell>
          <cell r="B3865">
            <v>90747</v>
          </cell>
          <cell r="D3865" t="str">
            <v xml:space="preserve">CAFI  LA MORE CAPUCCINO D/P 125X                  </v>
          </cell>
          <cell r="I3865">
            <v>3690.011</v>
          </cell>
          <cell r="N3865" t="str">
            <v>7790170907454</v>
          </cell>
        </row>
        <row r="3866">
          <cell r="A3866">
            <v>17982</v>
          </cell>
          <cell r="B3866">
            <v>33596</v>
          </cell>
          <cell r="D3866" t="str">
            <v xml:space="preserve">FIDO MATAR TIRAB INTEGRAL 500X                    </v>
          </cell>
          <cell r="I3866">
            <v>3615.6390000000001</v>
          </cell>
          <cell r="N3866" t="str">
            <v>7790070320841</v>
          </cell>
        </row>
        <row r="3867">
          <cell r="A3867">
            <v>17983</v>
          </cell>
          <cell r="B3867">
            <v>33597</v>
          </cell>
          <cell r="D3867" t="str">
            <v xml:space="preserve">FIDO MATAR SPAGHETTI INTEGRAL 500X                </v>
          </cell>
          <cell r="I3867">
            <v>2091.9079999999999</v>
          </cell>
          <cell r="N3867" t="str">
            <v>7790070320858</v>
          </cell>
        </row>
        <row r="3868">
          <cell r="A3868">
            <v>17986</v>
          </cell>
          <cell r="B3868">
            <v>27816</v>
          </cell>
          <cell r="D3868" t="str">
            <v xml:space="preserve">PASH POETT REP+CAN.P/INOD 27.5X                   </v>
          </cell>
          <cell r="I3868">
            <v>3319.9169999999999</v>
          </cell>
          <cell r="N3868" t="str">
            <v>7793253002527</v>
          </cell>
        </row>
        <row r="3869">
          <cell r="A3869">
            <v>17987</v>
          </cell>
          <cell r="B3869">
            <v>27818</v>
          </cell>
          <cell r="D3869" t="str">
            <v xml:space="preserve">PASH POETT CANASTA REPUESTO 27.5X                 </v>
          </cell>
          <cell r="I3869">
            <v>2589.116</v>
          </cell>
          <cell r="N3869" t="str">
            <v>7793253002534</v>
          </cell>
        </row>
        <row r="3870">
          <cell r="A3870">
            <v>17991</v>
          </cell>
          <cell r="B3870">
            <v>9401</v>
          </cell>
          <cell r="D3870" t="str">
            <v xml:space="preserve">LEFB VITAL INF NUTRIPLUS 800X                     </v>
          </cell>
          <cell r="I3870">
            <v>30488.35</v>
          </cell>
          <cell r="N3870" t="str">
            <v>7795323002970</v>
          </cell>
        </row>
        <row r="3871">
          <cell r="A3871">
            <v>17996</v>
          </cell>
          <cell r="B3871">
            <v>14437</v>
          </cell>
          <cell r="D3871" t="str">
            <v xml:space="preserve">JUGP ARCOR NARANJA MANGO 1X                       </v>
          </cell>
          <cell r="I3871">
            <v>415.67099999999999</v>
          </cell>
          <cell r="N3871" t="str">
            <v>7790580111540</v>
          </cell>
        </row>
        <row r="3872">
          <cell r="A3872">
            <v>18003</v>
          </cell>
          <cell r="B3872">
            <v>43938</v>
          </cell>
          <cell r="D3872" t="str">
            <v xml:space="preserve">CALD ALI SBRZ 4 QUESOS 4X                         </v>
          </cell>
          <cell r="I3872">
            <v>1432.1320000000001</v>
          </cell>
          <cell r="N3872" t="str">
            <v>7790150439326</v>
          </cell>
        </row>
        <row r="3873">
          <cell r="A3873">
            <v>18006</v>
          </cell>
          <cell r="B3873">
            <v>10051</v>
          </cell>
          <cell r="D3873" t="str">
            <v xml:space="preserve">INSU COCINERO ACE TRADIC GIR 5X                   </v>
          </cell>
          <cell r="I3873">
            <v>18199.22</v>
          </cell>
          <cell r="N3873" t="str">
            <v>7790060027019</v>
          </cell>
        </row>
        <row r="3874">
          <cell r="A3874">
            <v>18017</v>
          </cell>
          <cell r="B3874">
            <v>0</v>
          </cell>
          <cell r="D3874" t="str">
            <v xml:space="preserve">HELA ARCOR BARR HELAD AGUI 8X                     </v>
          </cell>
          <cell r="I3874">
            <v>151.203</v>
          </cell>
          <cell r="N3874" t="str">
            <v>7790580113469</v>
          </cell>
        </row>
        <row r="3875">
          <cell r="A3875">
            <v>18024</v>
          </cell>
          <cell r="B3875">
            <v>3734</v>
          </cell>
          <cell r="D3875" t="str">
            <v xml:space="preserve">LAQU LS.FINLANDIA BALANCE 290X                    </v>
          </cell>
          <cell r="I3875">
            <v>4447.201</v>
          </cell>
          <cell r="N3875" t="str">
            <v>7790742165909</v>
          </cell>
        </row>
        <row r="3876">
          <cell r="A3876">
            <v>18025</v>
          </cell>
          <cell r="B3876">
            <v>3733</v>
          </cell>
          <cell r="D3876" t="str">
            <v xml:space="preserve">LAQU LS.FINLANDIA LIGHT SAB ORIG 290X             </v>
          </cell>
          <cell r="I3876">
            <v>4102.9449999999997</v>
          </cell>
          <cell r="N3876" t="str">
            <v>7790742165800</v>
          </cell>
        </row>
        <row r="3877">
          <cell r="A3877">
            <v>18033</v>
          </cell>
          <cell r="B3877">
            <v>13935</v>
          </cell>
          <cell r="D3877" t="str">
            <v xml:space="preserve">AGUS TERMA CERO LIMON JENG/LEM 1.5X               </v>
          </cell>
          <cell r="I3877">
            <v>2354.6610000000001</v>
          </cell>
          <cell r="N3877" t="str">
            <v>7790950134704</v>
          </cell>
        </row>
        <row r="3878">
          <cell r="A3878">
            <v>18035</v>
          </cell>
          <cell r="B3878">
            <v>13936</v>
          </cell>
          <cell r="D3878" t="str">
            <v xml:space="preserve">AGUS TERMA CERO POMELADA 1.5X                     </v>
          </cell>
          <cell r="I3878">
            <v>2354.6610000000001</v>
          </cell>
          <cell r="N3878" t="str">
            <v>7790950134728</v>
          </cell>
        </row>
        <row r="3879">
          <cell r="A3879">
            <v>18039</v>
          </cell>
          <cell r="B3879">
            <v>170015</v>
          </cell>
          <cell r="D3879" t="str">
            <v xml:space="preserve">ECBA ASAPRACTIC CABO MADER FOR                    </v>
          </cell>
          <cell r="I3879">
            <v>2337.8290000000002</v>
          </cell>
          <cell r="N3879" t="str">
            <v>7792459017304</v>
          </cell>
        </row>
        <row r="3880">
          <cell r="A3880">
            <v>18074</v>
          </cell>
          <cell r="B3880" t="str">
            <v xml:space="preserve">02WKMF01            </v>
          </cell>
          <cell r="D3880" t="str">
            <v xml:space="preserve">FIDO WAKAS P.RIGATE MAIZ 300X                     </v>
          </cell>
          <cell r="I3880">
            <v>3158.1</v>
          </cell>
          <cell r="N3880" t="str">
            <v>7798031470024</v>
          </cell>
        </row>
        <row r="3881">
          <cell r="A3881">
            <v>18075</v>
          </cell>
          <cell r="B3881" t="str">
            <v xml:space="preserve">02WKAF01            </v>
          </cell>
          <cell r="D3881" t="str">
            <v xml:space="preserve">FIDO WAKAS FUSILLI AMARANTO 300X                  </v>
          </cell>
          <cell r="I3881">
            <v>3158.1</v>
          </cell>
          <cell r="N3881" t="str">
            <v>7798031470048</v>
          </cell>
        </row>
        <row r="3882">
          <cell r="A3882">
            <v>18076</v>
          </cell>
          <cell r="B3882" t="str">
            <v xml:space="preserve">02WKQF01            </v>
          </cell>
          <cell r="D3882" t="str">
            <v xml:space="preserve">FIDO WAKAS FUSILLI QUINUA 300X                    </v>
          </cell>
          <cell r="I3882">
            <v>3158.1</v>
          </cell>
          <cell r="N3882" t="str">
            <v>7798031470031</v>
          </cell>
        </row>
        <row r="3883">
          <cell r="A3883">
            <v>18093</v>
          </cell>
          <cell r="B3883">
            <v>30889</v>
          </cell>
          <cell r="D3883" t="str">
            <v xml:space="preserve">ACON HEAD SHO.SUAV MANJ 150X                      </v>
          </cell>
          <cell r="I3883">
            <v>4562.1790000000001</v>
          </cell>
          <cell r="N3883" t="str">
            <v>7500435020107</v>
          </cell>
        </row>
        <row r="3884">
          <cell r="A3884">
            <v>18097</v>
          </cell>
          <cell r="B3884">
            <v>97426</v>
          </cell>
          <cell r="D3884" t="str">
            <v xml:space="preserve">GILL  VENUS CART C/ALOE 2X                        </v>
          </cell>
          <cell r="I3884">
            <v>11254.91</v>
          </cell>
          <cell r="N3884" t="str">
            <v>7702018072477</v>
          </cell>
        </row>
        <row r="3885">
          <cell r="A3885">
            <v>18098</v>
          </cell>
          <cell r="B3885">
            <v>33813</v>
          </cell>
          <cell r="D3885" t="str">
            <v xml:space="preserve">FIDO LUCCH.TIRABUZON 3 VEGETAL 500X               </v>
          </cell>
          <cell r="I3885">
            <v>1883.6130000000001</v>
          </cell>
          <cell r="N3885" t="str">
            <v>7790070321244</v>
          </cell>
        </row>
        <row r="3886">
          <cell r="A3886">
            <v>18099</v>
          </cell>
          <cell r="B3886">
            <v>32125</v>
          </cell>
          <cell r="D3886" t="str">
            <v xml:space="preserve">FIDO LUCCH.COD 3 VEG 500X                         </v>
          </cell>
          <cell r="I3886">
            <v>1878.3150000000001</v>
          </cell>
          <cell r="N3886" t="str">
            <v>7790070321251</v>
          </cell>
        </row>
        <row r="3887">
          <cell r="A3887">
            <v>18114</v>
          </cell>
          <cell r="B3887">
            <v>2</v>
          </cell>
          <cell r="D3887" t="str">
            <v xml:space="preserve">ARR  ZDANOVICZ L/FINO 5/0 1X                      </v>
          </cell>
          <cell r="I3887">
            <v>1905.3869999999999</v>
          </cell>
          <cell r="N3887" t="str">
            <v>7793968000054</v>
          </cell>
        </row>
        <row r="3888">
          <cell r="A3888">
            <v>18116</v>
          </cell>
          <cell r="B3888">
            <v>12272482</v>
          </cell>
          <cell r="D3888" t="str">
            <v xml:space="preserve">CHOC N.SUFLAIR LEITE 50X                          </v>
          </cell>
          <cell r="I3888">
            <v>2413.587</v>
          </cell>
          <cell r="N3888" t="str">
            <v>7891000107850</v>
          </cell>
        </row>
        <row r="3889">
          <cell r="A3889">
            <v>18120</v>
          </cell>
          <cell r="B3889">
            <v>12396191</v>
          </cell>
          <cell r="D3889" t="str">
            <v xml:space="preserve">CHOC NESTLE CLAS DIPLOMATA 99X                    </v>
          </cell>
          <cell r="I3889">
            <v>275.88</v>
          </cell>
          <cell r="N3889" t="str">
            <v>7891000111635</v>
          </cell>
        </row>
        <row r="3890">
          <cell r="A3890">
            <v>18135</v>
          </cell>
          <cell r="B3890">
            <v>403002</v>
          </cell>
          <cell r="D3890" t="str">
            <v xml:space="preserve">FOCO INTERLEC A60 LED DIA 7W                      </v>
          </cell>
          <cell r="I3890">
            <v>1161.32</v>
          </cell>
          <cell r="N3890" t="str">
            <v>7798139837750</v>
          </cell>
        </row>
        <row r="3891">
          <cell r="A3891">
            <v>18136</v>
          </cell>
          <cell r="B3891">
            <v>403004</v>
          </cell>
          <cell r="D3891" t="str">
            <v xml:space="preserve">FOCO INTERLEC A60 LED DIA 9W                      </v>
          </cell>
          <cell r="I3891">
            <v>1231.6959999999999</v>
          </cell>
          <cell r="N3891" t="str">
            <v>7798139837774</v>
          </cell>
        </row>
        <row r="3892">
          <cell r="A3892">
            <v>18137</v>
          </cell>
          <cell r="B3892">
            <v>403014</v>
          </cell>
          <cell r="D3892" t="str">
            <v xml:space="preserve">FOCO INTERLEC A60 LED DIA 12W                     </v>
          </cell>
          <cell r="I3892">
            <v>1442.847</v>
          </cell>
          <cell r="N3892" t="str">
            <v>7798139837798</v>
          </cell>
        </row>
        <row r="3893">
          <cell r="A3893">
            <v>18138</v>
          </cell>
          <cell r="B3893">
            <v>403010</v>
          </cell>
          <cell r="D3893" t="str">
            <v xml:space="preserve">FOCO INTERLEC A60 LED DIA 15X                     </v>
          </cell>
          <cell r="I3893">
            <v>1724.376</v>
          </cell>
          <cell r="N3893" t="str">
            <v>7798139837248</v>
          </cell>
        </row>
        <row r="3894">
          <cell r="A3894">
            <v>18141</v>
          </cell>
          <cell r="B3894">
            <v>12587840</v>
          </cell>
          <cell r="D3894" t="str">
            <v xml:space="preserve">CAFM NESCAFE GOLD EQUILIB 250X                    </v>
          </cell>
          <cell r="I3894">
            <v>21325.91</v>
          </cell>
          <cell r="N3894" t="str">
            <v>7891000304129</v>
          </cell>
        </row>
        <row r="3895">
          <cell r="A3895">
            <v>18143</v>
          </cell>
          <cell r="B3895">
            <v>565</v>
          </cell>
          <cell r="D3895" t="str">
            <v xml:space="preserve">VINF E.GASCON ORG GRAN RES MALBEC  750X           </v>
          </cell>
          <cell r="I3895">
            <v>20924.990000000002</v>
          </cell>
          <cell r="N3895" t="str">
            <v>7790415004313</v>
          </cell>
        </row>
        <row r="3896">
          <cell r="A3896">
            <v>18144</v>
          </cell>
          <cell r="B3896">
            <v>560</v>
          </cell>
          <cell r="D3896" t="str">
            <v xml:space="preserve">VINF E.GASCON GRAN RES MALBEC 750X                </v>
          </cell>
          <cell r="I3896">
            <v>19065</v>
          </cell>
          <cell r="N3896" t="str">
            <v>7790415001916</v>
          </cell>
        </row>
        <row r="3897">
          <cell r="A3897">
            <v>18162</v>
          </cell>
          <cell r="B3897">
            <v>84164373</v>
          </cell>
          <cell r="D3897" t="str">
            <v xml:space="preserve">CREM ST.IVES PIEL REN 532X                        </v>
          </cell>
          <cell r="I3897">
            <v>6193.1379999999999</v>
          </cell>
          <cell r="N3897" t="str">
            <v>7791293033075</v>
          </cell>
        </row>
        <row r="3898">
          <cell r="A3898">
            <v>18182</v>
          </cell>
          <cell r="B3898">
            <v>84171186</v>
          </cell>
          <cell r="D3898" t="str">
            <v xml:space="preserve">DESA REX COMP WM ANTIB INV 85X                    </v>
          </cell>
          <cell r="I3898">
            <v>2695.308</v>
          </cell>
          <cell r="N3898" t="str">
            <v xml:space="preserve">77954107     </v>
          </cell>
        </row>
        <row r="3899">
          <cell r="A3899">
            <v>18183</v>
          </cell>
          <cell r="B3899">
            <v>23308</v>
          </cell>
          <cell r="D3899" t="str">
            <v xml:space="preserve">CERV SOL LAT 473X                                 </v>
          </cell>
          <cell r="I3899">
            <v>2534.9960000000001</v>
          </cell>
          <cell r="N3899" t="str">
            <v>7793147001704</v>
          </cell>
        </row>
        <row r="3900">
          <cell r="A3900">
            <v>18184</v>
          </cell>
          <cell r="B3900" t="str">
            <v xml:space="preserve">Sin Indicar         </v>
          </cell>
          <cell r="D3900" t="str">
            <v xml:space="preserve">HART FLORENCIA 3/0 1X                             </v>
          </cell>
          <cell r="I3900">
            <v>789.14599999999996</v>
          </cell>
          <cell r="N3900" t="str">
            <v>7797237000028</v>
          </cell>
        </row>
        <row r="3901">
          <cell r="A3901">
            <v>18186</v>
          </cell>
          <cell r="B3901" t="str">
            <v xml:space="preserve">Sin Indicar         </v>
          </cell>
          <cell r="D3901" t="str">
            <v xml:space="preserve">HARL FLORENCIA LEUD 1X                            </v>
          </cell>
          <cell r="I3901">
            <v>1412.5</v>
          </cell>
          <cell r="N3901" t="str">
            <v>7797237000110</v>
          </cell>
        </row>
        <row r="3902">
          <cell r="A3902">
            <v>18190</v>
          </cell>
          <cell r="B3902">
            <v>41080</v>
          </cell>
          <cell r="D3902" t="str">
            <v xml:space="preserve">PREM EXQ.CHOCOLATE C/CHIPS 300X                   </v>
          </cell>
          <cell r="I3902">
            <v>3162.8890000000001</v>
          </cell>
          <cell r="N3902" t="str">
            <v>7790070410801</v>
          </cell>
        </row>
        <row r="3903">
          <cell r="A3903">
            <v>18207</v>
          </cell>
          <cell r="B3903">
            <v>10010024122</v>
          </cell>
          <cell r="D3903" t="str">
            <v xml:space="preserve">VINF CHACABUCO C.SAUV. 750X                       </v>
          </cell>
          <cell r="I3903">
            <v>5213.3379999999997</v>
          </cell>
          <cell r="N3903" t="str">
            <v>7791843011423</v>
          </cell>
        </row>
        <row r="3904">
          <cell r="A3904">
            <v>18208</v>
          </cell>
          <cell r="B3904">
            <v>10010024022</v>
          </cell>
          <cell r="D3904" t="str">
            <v xml:space="preserve">VINF CHACABUCO MALBEC 750X                        </v>
          </cell>
          <cell r="I3904">
            <v>5213.3379999999997</v>
          </cell>
          <cell r="N3904" t="str">
            <v>7791843011393</v>
          </cell>
        </row>
        <row r="3905">
          <cell r="A3905">
            <v>18223</v>
          </cell>
          <cell r="B3905">
            <v>30793</v>
          </cell>
          <cell r="D3905" t="str">
            <v xml:space="preserve">GAS  PEPSI BLACK LAT 354X                         </v>
          </cell>
          <cell r="I3905">
            <v>1590</v>
          </cell>
          <cell r="N3905" t="str">
            <v>7791813050995</v>
          </cell>
        </row>
        <row r="3906">
          <cell r="A3906">
            <v>18229</v>
          </cell>
          <cell r="B3906">
            <v>390</v>
          </cell>
          <cell r="D3906" t="str">
            <v xml:space="preserve">PASH HARPIC PASTI PINO 20GR                       </v>
          </cell>
          <cell r="I3906">
            <v>1037.4359999999999</v>
          </cell>
          <cell r="N3906" t="str">
            <v>7791130003582</v>
          </cell>
        </row>
        <row r="3907">
          <cell r="A3907">
            <v>18230</v>
          </cell>
          <cell r="B3907">
            <v>271</v>
          </cell>
          <cell r="D3907" t="str">
            <v xml:space="preserve">PASH HARPIC PASTI LAVANDA 20GR                    </v>
          </cell>
          <cell r="I3907">
            <v>1037.4359999999999</v>
          </cell>
          <cell r="N3907" t="str">
            <v>7791130003544</v>
          </cell>
        </row>
        <row r="3908">
          <cell r="A3908">
            <v>18232</v>
          </cell>
          <cell r="B3908">
            <v>669</v>
          </cell>
          <cell r="D3908" t="str">
            <v xml:space="preserve">QUIL VANISH POLVO OXI D/P 450X                    </v>
          </cell>
          <cell r="I3908">
            <v>6866.6390000000001</v>
          </cell>
          <cell r="N3908" t="str">
            <v>7702626214825</v>
          </cell>
        </row>
        <row r="3909">
          <cell r="A3909">
            <v>18233</v>
          </cell>
          <cell r="B3909">
            <v>670</v>
          </cell>
          <cell r="D3909" t="str">
            <v xml:space="preserve">QUIL VANISH POLVO BCO TOT D/P 450X                </v>
          </cell>
          <cell r="I3909">
            <v>6866.6390000000001</v>
          </cell>
          <cell r="N3909" t="str">
            <v>7702626214832</v>
          </cell>
        </row>
        <row r="3910">
          <cell r="A3910">
            <v>18242</v>
          </cell>
          <cell r="B3910">
            <v>53942</v>
          </cell>
          <cell r="D3910" t="str">
            <v xml:space="preserve">WHNA BLENDERS HONEY 750X                          </v>
          </cell>
          <cell r="I3910">
            <v>11158.93</v>
          </cell>
          <cell r="N3910" t="str">
            <v>7792410146708</v>
          </cell>
        </row>
        <row r="3911">
          <cell r="A3911">
            <v>18244</v>
          </cell>
          <cell r="B3911">
            <v>427981</v>
          </cell>
          <cell r="D3911" t="str">
            <v xml:space="preserve">VODK SKYY INF.PASSION FRUIT 750X                  </v>
          </cell>
          <cell r="I3911">
            <v>11008.84</v>
          </cell>
          <cell r="N3911" t="str">
            <v>7896010004526</v>
          </cell>
        </row>
        <row r="3912">
          <cell r="A3912">
            <v>18245</v>
          </cell>
          <cell r="B3912">
            <v>427979</v>
          </cell>
          <cell r="D3912" t="str">
            <v xml:space="preserve">VODK SKYY INF.RASPBERRY 750X                      </v>
          </cell>
          <cell r="I3912">
            <v>11008.84</v>
          </cell>
          <cell r="N3912" t="str">
            <v>7896010000528</v>
          </cell>
        </row>
        <row r="3913">
          <cell r="A3913">
            <v>18247</v>
          </cell>
          <cell r="B3913">
            <v>433529</v>
          </cell>
          <cell r="D3913" t="str">
            <v xml:space="preserve">APER CAMPARI 1000X                                </v>
          </cell>
          <cell r="I3913">
            <v>16896.04</v>
          </cell>
          <cell r="N3913" t="str">
            <v>7791200000640</v>
          </cell>
        </row>
        <row r="3914">
          <cell r="A3914">
            <v>18254</v>
          </cell>
          <cell r="B3914">
            <v>27919</v>
          </cell>
          <cell r="D3914" t="str">
            <v xml:space="preserve">ESPO AYUDIN ESPONJA BA Y COC 1X2X                 </v>
          </cell>
          <cell r="I3914">
            <v>2204.1060000000002</v>
          </cell>
          <cell r="N3914" t="str">
            <v>7793253002749</v>
          </cell>
        </row>
        <row r="3915">
          <cell r="A3915">
            <v>18280</v>
          </cell>
          <cell r="B3915">
            <v>74570</v>
          </cell>
          <cell r="D3915" t="str">
            <v xml:space="preserve">VINF LOS INTOCABLES MALBEC 750X                   </v>
          </cell>
          <cell r="I3915">
            <v>9251.3389999999999</v>
          </cell>
          <cell r="N3915" t="str">
            <v>7791540149344</v>
          </cell>
        </row>
        <row r="3916">
          <cell r="A3916">
            <v>18281</v>
          </cell>
          <cell r="B3916">
            <v>74583</v>
          </cell>
          <cell r="D3916" t="str">
            <v xml:space="preserve">VINF LOS INTOCABLES C.SAUV. 750X                  </v>
          </cell>
          <cell r="I3916">
            <v>9251.3389999999999</v>
          </cell>
          <cell r="N3916" t="str">
            <v>7791540149351</v>
          </cell>
        </row>
        <row r="3917">
          <cell r="A3917">
            <v>18282</v>
          </cell>
          <cell r="B3917">
            <v>74569</v>
          </cell>
          <cell r="D3917" t="str">
            <v xml:space="preserve">VINF DADA N8 RED BLEND CHOCOLAT 750X              </v>
          </cell>
          <cell r="I3917">
            <v>5435.2269999999999</v>
          </cell>
          <cell r="N3917" t="str">
            <v>7791540149597</v>
          </cell>
        </row>
        <row r="3918">
          <cell r="A3918">
            <v>18307</v>
          </cell>
          <cell r="B3918">
            <v>11586</v>
          </cell>
          <cell r="D3918" t="str">
            <v xml:space="preserve">CHOC COFLER AIR BONOBON 67X                       </v>
          </cell>
          <cell r="I3918">
            <v>4699.99</v>
          </cell>
          <cell r="N3918" t="str">
            <v>7790580115562</v>
          </cell>
        </row>
        <row r="3919">
          <cell r="A3919">
            <v>18316</v>
          </cell>
          <cell r="B3919">
            <v>11029</v>
          </cell>
          <cell r="D3919" t="str">
            <v xml:space="preserve">CHOC A.AGUILA MOLDEO LECH 170X                    </v>
          </cell>
          <cell r="I3919">
            <v>189.399</v>
          </cell>
          <cell r="N3919" t="str">
            <v>7790580110369</v>
          </cell>
        </row>
        <row r="3920">
          <cell r="A3920">
            <v>18319</v>
          </cell>
          <cell r="B3920">
            <v>11296</v>
          </cell>
          <cell r="D3920" t="str">
            <v xml:space="preserve">CHOC A.AGUILA MOLDEO BCO 170X                     </v>
          </cell>
          <cell r="I3920">
            <v>174.066</v>
          </cell>
          <cell r="N3920" t="str">
            <v>7790580112967</v>
          </cell>
        </row>
        <row r="3921">
          <cell r="A3921">
            <v>18320</v>
          </cell>
          <cell r="B3921">
            <v>11028</v>
          </cell>
          <cell r="D3921" t="str">
            <v xml:space="preserve">CHOC COFLER BLOCK 40X                             </v>
          </cell>
          <cell r="I3921">
            <v>2599.9899999999998</v>
          </cell>
          <cell r="N3921" t="str">
            <v>7790580110284</v>
          </cell>
        </row>
        <row r="3922">
          <cell r="A3922">
            <v>18322</v>
          </cell>
          <cell r="B3922">
            <v>11601</v>
          </cell>
          <cell r="D3922" t="str">
            <v xml:space="preserve">CHOC A.AGUILA BARR 60% CACAO 14X                  </v>
          </cell>
          <cell r="I3922">
            <v>1499.99</v>
          </cell>
          <cell r="N3922" t="str">
            <v xml:space="preserve">77955821     </v>
          </cell>
        </row>
        <row r="3923">
          <cell r="A3923">
            <v>18325</v>
          </cell>
          <cell r="B3923" t="str">
            <v xml:space="preserve">AF125               </v>
          </cell>
          <cell r="D3923" t="str">
            <v xml:space="preserve">FRUS ZYMA MIX SAL FRUT SECOS 150X                 </v>
          </cell>
          <cell r="I3923">
            <v>3859.1979999999999</v>
          </cell>
          <cell r="N3923" t="str">
            <v>7798130190656</v>
          </cell>
        </row>
        <row r="3924">
          <cell r="A3924">
            <v>18326</v>
          </cell>
          <cell r="B3924">
            <v>33488</v>
          </cell>
          <cell r="D3924" t="str">
            <v xml:space="preserve">COP  PEP COMUN 40X                                </v>
          </cell>
          <cell r="I3924">
            <v>1178.57</v>
          </cell>
          <cell r="N3924" t="str">
            <v>7790310006818</v>
          </cell>
        </row>
        <row r="3925">
          <cell r="A3925">
            <v>18332</v>
          </cell>
          <cell r="B3925">
            <v>701905</v>
          </cell>
          <cell r="D3925" t="str">
            <v xml:space="preserve">ACON PANTENE M.PROV FZA RECONS 200X               </v>
          </cell>
          <cell r="I3925">
            <v>4845.6019999999999</v>
          </cell>
          <cell r="N3925" t="str">
            <v>7500435020305</v>
          </cell>
        </row>
        <row r="3926">
          <cell r="A3926">
            <v>18333</v>
          </cell>
          <cell r="B3926">
            <v>88240</v>
          </cell>
          <cell r="D3926" t="str">
            <v xml:space="preserve">SHAM PANTENE M.PROV FZA RECONS 200X               </v>
          </cell>
          <cell r="I3926">
            <v>4845.6019999999999</v>
          </cell>
          <cell r="N3926" t="str">
            <v>7500435020251</v>
          </cell>
        </row>
        <row r="3927">
          <cell r="A3927">
            <v>18334</v>
          </cell>
          <cell r="B3927">
            <v>701903</v>
          </cell>
          <cell r="D3927" t="str">
            <v xml:space="preserve">SHAM PANTENE M.PROV FZA RECONS 400X               </v>
          </cell>
          <cell r="I3927">
            <v>7916.8419999999996</v>
          </cell>
          <cell r="N3927" t="str">
            <v>7500435020244</v>
          </cell>
        </row>
        <row r="3928">
          <cell r="A3928">
            <v>18339</v>
          </cell>
          <cell r="B3928">
            <v>3222</v>
          </cell>
          <cell r="D3928" t="str">
            <v xml:space="preserve">VINF D.PAULA ESTATE C.SAUV. 750X                  </v>
          </cell>
          <cell r="I3928">
            <v>6616.3770000000004</v>
          </cell>
          <cell r="N3928" t="str">
            <v>7798090160331</v>
          </cell>
        </row>
        <row r="3929">
          <cell r="A3929">
            <v>18340</v>
          </cell>
          <cell r="B3929">
            <v>3221</v>
          </cell>
          <cell r="D3929" t="str">
            <v xml:space="preserve">VINF D.PAULA ESTATE MALBEC 750X                   </v>
          </cell>
          <cell r="I3929">
            <v>6616.3770000000004</v>
          </cell>
          <cell r="N3929" t="str">
            <v>7798090160065</v>
          </cell>
        </row>
        <row r="3930">
          <cell r="A3930">
            <v>18341</v>
          </cell>
          <cell r="B3930">
            <v>3223</v>
          </cell>
          <cell r="D3930" t="str">
            <v xml:space="preserve">VINF D.PAULA ESTATE PINOT NOIR 750X               </v>
          </cell>
          <cell r="I3930">
            <v>6616.3770000000004</v>
          </cell>
          <cell r="N3930" t="str">
            <v>7798090160980</v>
          </cell>
        </row>
        <row r="3931">
          <cell r="A3931">
            <v>18343</v>
          </cell>
          <cell r="B3931">
            <v>3234</v>
          </cell>
          <cell r="D3931" t="str">
            <v xml:space="preserve">VINF LOS CARDOS C.SAUV. 750X                      </v>
          </cell>
          <cell r="I3931">
            <v>4165.393</v>
          </cell>
          <cell r="N3931" t="str">
            <v>7798090160225</v>
          </cell>
        </row>
        <row r="3932">
          <cell r="A3932">
            <v>18346</v>
          </cell>
          <cell r="B3932">
            <v>69659252</v>
          </cell>
          <cell r="D3932" t="str">
            <v xml:space="preserve">SUAV COMFORT CONC PUR CUID D/P 1X                 </v>
          </cell>
          <cell r="I3932">
            <v>6817.9939999999997</v>
          </cell>
          <cell r="N3932" t="str">
            <v>7791290013629</v>
          </cell>
        </row>
        <row r="3933">
          <cell r="A3933">
            <v>18352</v>
          </cell>
          <cell r="B3933">
            <v>6802</v>
          </cell>
          <cell r="D3933" t="str">
            <v xml:space="preserve">ENJB PLAX LIQ ORIGINAL 250X                       </v>
          </cell>
          <cell r="I3933">
            <v>5726.3789999999999</v>
          </cell>
          <cell r="N3933" t="str">
            <v>7891024136300</v>
          </cell>
        </row>
        <row r="3934">
          <cell r="A3934">
            <v>18353</v>
          </cell>
          <cell r="B3934">
            <v>6530</v>
          </cell>
          <cell r="D3934" t="str">
            <v xml:space="preserve">CRED COLG KIDS FRUT 50X                           </v>
          </cell>
          <cell r="I3934">
            <v>3927.8409999999999</v>
          </cell>
          <cell r="N3934" t="str">
            <v>7891024034095</v>
          </cell>
        </row>
        <row r="3935">
          <cell r="A3935">
            <v>18364</v>
          </cell>
          <cell r="B3935">
            <v>6009</v>
          </cell>
          <cell r="D3935" t="str">
            <v xml:space="preserve">ALPE PEDIG CACH SAN CREC 1.5X                     </v>
          </cell>
          <cell r="I3935">
            <v>7899.9269999999997</v>
          </cell>
          <cell r="N3935" t="str">
            <v>7797453001502</v>
          </cell>
        </row>
        <row r="3936">
          <cell r="A3936">
            <v>18386</v>
          </cell>
          <cell r="B3936">
            <v>67301160</v>
          </cell>
          <cell r="D3936" t="str">
            <v xml:space="preserve">SHAM SUAVE MIEL/ALMEN D/P 300X                    </v>
          </cell>
          <cell r="I3936">
            <v>45.46</v>
          </cell>
          <cell r="N3936" t="str">
            <v>7791293034706</v>
          </cell>
        </row>
        <row r="3937">
          <cell r="A3937">
            <v>18393</v>
          </cell>
          <cell r="B3937">
            <v>10026</v>
          </cell>
          <cell r="D3937" t="str">
            <v xml:space="preserve">ALPE PEDIG ADUL CAR PO CE ET2 1.5X                </v>
          </cell>
          <cell r="I3937">
            <v>7500.134</v>
          </cell>
          <cell r="N3937" t="str">
            <v>7797453001526</v>
          </cell>
        </row>
        <row r="3938">
          <cell r="A3938">
            <v>18394</v>
          </cell>
          <cell r="B3938">
            <v>6007</v>
          </cell>
          <cell r="D3938" t="str">
            <v xml:space="preserve">ALPE PEDIG ADUL CAR VEG 1.5X                      </v>
          </cell>
          <cell r="I3938">
            <v>7500.134</v>
          </cell>
          <cell r="N3938" t="str">
            <v>7797453001540</v>
          </cell>
        </row>
        <row r="3939">
          <cell r="A3939">
            <v>18395</v>
          </cell>
          <cell r="B3939">
            <v>27</v>
          </cell>
          <cell r="D3939" t="str">
            <v xml:space="preserve">ALPE PEDIG ADUL RAZ PEQ 1.5X                      </v>
          </cell>
          <cell r="I3939">
            <v>7500.134</v>
          </cell>
          <cell r="N3939" t="str">
            <v>7797453001564</v>
          </cell>
        </row>
        <row r="3940">
          <cell r="A3940">
            <v>18397</v>
          </cell>
          <cell r="B3940">
            <v>1621</v>
          </cell>
          <cell r="D3940" t="str">
            <v xml:space="preserve">LUAT TREGAR 0% LACTOSA T.BRIK 1X                  </v>
          </cell>
          <cell r="I3940">
            <v>2616.877</v>
          </cell>
          <cell r="N3940" t="str">
            <v>7793913002249</v>
          </cell>
        </row>
        <row r="3941">
          <cell r="A3941">
            <v>18433</v>
          </cell>
          <cell r="B3941">
            <v>76096</v>
          </cell>
          <cell r="D3941" t="str">
            <v xml:space="preserve">VINF D.NICANOR BAR SELEC MALBEC 750X              </v>
          </cell>
          <cell r="I3941">
            <v>24514.98</v>
          </cell>
          <cell r="N3941" t="str">
            <v>7793440002880</v>
          </cell>
        </row>
        <row r="3942">
          <cell r="A3942">
            <v>18445</v>
          </cell>
          <cell r="B3942">
            <v>19000010</v>
          </cell>
          <cell r="D3942" t="str">
            <v xml:space="preserve">PANI VENEZIANA INTEGRAL CORM 630X                 </v>
          </cell>
          <cell r="I3942">
            <v>4479.6059999999998</v>
          </cell>
          <cell r="N3942" t="str">
            <v>7791708001477</v>
          </cell>
        </row>
        <row r="3943">
          <cell r="A3943">
            <v>18452</v>
          </cell>
          <cell r="B3943">
            <v>24877</v>
          </cell>
          <cell r="D3943" t="str">
            <v xml:space="preserve">CERV STELLA ARTOIS LAT 473X                       </v>
          </cell>
          <cell r="I3943">
            <v>3598.57</v>
          </cell>
          <cell r="N3943" t="str">
            <v>7792798001293</v>
          </cell>
        </row>
        <row r="3944">
          <cell r="A3944">
            <v>18464</v>
          </cell>
          <cell r="B3944" t="str">
            <v xml:space="preserve">Sin Indicar         </v>
          </cell>
          <cell r="D3944" t="str">
            <v xml:space="preserve">ARR  ZDANOVICZ FORT 5/0 500x                      </v>
          </cell>
          <cell r="I3944">
            <v>1905.3869999999999</v>
          </cell>
          <cell r="N3944" t="str">
            <v>7793968000061</v>
          </cell>
        </row>
        <row r="3945">
          <cell r="A3945">
            <v>18478</v>
          </cell>
          <cell r="B3945">
            <v>0</v>
          </cell>
          <cell r="D3945" t="str">
            <v xml:space="preserve">PANI MALU PIZZETAS 12X                            </v>
          </cell>
          <cell r="I3945">
            <v>526.35</v>
          </cell>
          <cell r="N3945" t="str">
            <v>7798333920012</v>
          </cell>
        </row>
        <row r="3946">
          <cell r="A3946">
            <v>18484</v>
          </cell>
          <cell r="B3946">
            <v>0</v>
          </cell>
          <cell r="D3946" t="str">
            <v xml:space="preserve">AZUC MITAI 1X                                     </v>
          </cell>
          <cell r="I3946">
            <v>1412.1389999999999</v>
          </cell>
          <cell r="N3946" t="str">
            <v>7798087510019</v>
          </cell>
        </row>
        <row r="3947">
          <cell r="A3947">
            <v>18492</v>
          </cell>
          <cell r="B3947" t="str">
            <v xml:space="preserve">CL0370              </v>
          </cell>
          <cell r="D3947" t="str">
            <v xml:space="preserve">DEAM  POETT LOVEVOL 360X                          </v>
          </cell>
          <cell r="I3947">
            <v>3034.127</v>
          </cell>
          <cell r="N3947" t="str">
            <v>7793253002466</v>
          </cell>
        </row>
        <row r="3948">
          <cell r="A3948">
            <v>18494</v>
          </cell>
          <cell r="B3948">
            <v>34341</v>
          </cell>
          <cell r="D3948" t="str">
            <v xml:space="preserve">DESL POETT M.ESPA DESP ENERG 1.8X                 </v>
          </cell>
          <cell r="I3948">
            <v>4447.8680000000004</v>
          </cell>
          <cell r="N3948" t="str">
            <v>7793253002442</v>
          </cell>
        </row>
        <row r="3949">
          <cell r="A3949">
            <v>18499</v>
          </cell>
          <cell r="B3949" t="str">
            <v xml:space="preserve">AP0338              </v>
          </cell>
          <cell r="D3949" t="str">
            <v xml:space="preserve">SUAV ZORRO ROSA Y FLOR D/P 900X                   </v>
          </cell>
          <cell r="I3949">
            <v>1966.6189999999999</v>
          </cell>
          <cell r="N3949" t="str">
            <v>7790990999066</v>
          </cell>
        </row>
        <row r="3950">
          <cell r="A3950">
            <v>18509</v>
          </cell>
          <cell r="B3950">
            <v>67156121</v>
          </cell>
          <cell r="D3950" t="str">
            <v xml:space="preserve">PASH VIM DT SAN PINHO 3EN1 35X                    </v>
          </cell>
          <cell r="I3950">
            <v>1569.66</v>
          </cell>
          <cell r="N3950" t="str">
            <v>7791290013797</v>
          </cell>
        </row>
        <row r="3951">
          <cell r="A3951">
            <v>18510</v>
          </cell>
          <cell r="B3951">
            <v>64780319</v>
          </cell>
          <cell r="D3951" t="str">
            <v xml:space="preserve">PASH VIM CANASTA CITRUS POD X6 50X                </v>
          </cell>
          <cell r="I3951">
            <v>4004.9549999999999</v>
          </cell>
          <cell r="N3951" t="str">
            <v>7791290013803</v>
          </cell>
        </row>
        <row r="3952">
          <cell r="A3952">
            <v>18514</v>
          </cell>
          <cell r="B3952">
            <v>29743</v>
          </cell>
          <cell r="D3952" t="str">
            <v xml:space="preserve">CERV QUILMES 1890 LAT 473X                        </v>
          </cell>
          <cell r="I3952">
            <v>1794.87</v>
          </cell>
          <cell r="N3952" t="str">
            <v>7792798001262</v>
          </cell>
        </row>
        <row r="3953">
          <cell r="A3953">
            <v>18537</v>
          </cell>
          <cell r="B3953">
            <v>13500</v>
          </cell>
          <cell r="D3953" t="str">
            <v xml:space="preserve">CERV QUILMES STOUT LAT 473X                       </v>
          </cell>
          <cell r="I3953">
            <v>2021.4639999999999</v>
          </cell>
          <cell r="N3953" t="str">
            <v>7792798001316</v>
          </cell>
        </row>
        <row r="3954">
          <cell r="A3954">
            <v>18541</v>
          </cell>
          <cell r="B3954">
            <v>133737</v>
          </cell>
          <cell r="D3954" t="str">
            <v xml:space="preserve">AGUS V.SUR LEVITE CERO NJA 2.25X                  </v>
          </cell>
          <cell r="I3954">
            <v>3799.1410000000001</v>
          </cell>
          <cell r="N3954" t="str">
            <v>7790315001054</v>
          </cell>
        </row>
        <row r="3955">
          <cell r="A3955">
            <v>18553</v>
          </cell>
          <cell r="B3955" t="str">
            <v xml:space="preserve">T47                 </v>
          </cell>
          <cell r="D3955" t="str">
            <v xml:space="preserve">TERM LUMILAG CLASICO 1X                           </v>
          </cell>
          <cell r="I3955">
            <v>9413.3670000000002</v>
          </cell>
          <cell r="N3955" t="str">
            <v>7793015100478</v>
          </cell>
        </row>
        <row r="3956">
          <cell r="A3956">
            <v>18558</v>
          </cell>
          <cell r="B3956">
            <v>1338</v>
          </cell>
          <cell r="D3956" t="str">
            <v xml:space="preserve">TOSG MOL.ALA ARROZ CLASICAS 100X                  </v>
          </cell>
          <cell r="I3956">
            <v>1302.5170000000001</v>
          </cell>
          <cell r="N3956" t="str">
            <v>7791120001338</v>
          </cell>
        </row>
        <row r="3957">
          <cell r="A3957">
            <v>18571</v>
          </cell>
          <cell r="B3957">
            <v>68918184</v>
          </cell>
          <cell r="D3957" t="str">
            <v xml:space="preserve">ACON DOVE RIT REPAR COCO 400X                     </v>
          </cell>
          <cell r="I3957">
            <v>8190.6959999999999</v>
          </cell>
          <cell r="N3957" t="str">
            <v>7891150053120</v>
          </cell>
        </row>
        <row r="3958">
          <cell r="A3958">
            <v>18586</v>
          </cell>
          <cell r="B3958">
            <v>69558620</v>
          </cell>
          <cell r="D3958" t="str">
            <v xml:space="preserve">JABE DOVE LECH DE COCO 90X                        </v>
          </cell>
          <cell r="I3958">
            <v>2188.8249999999998</v>
          </cell>
          <cell r="N3958" t="str">
            <v>7891150034075</v>
          </cell>
        </row>
        <row r="3959">
          <cell r="A3959">
            <v>18589</v>
          </cell>
          <cell r="B3959">
            <v>67152501</v>
          </cell>
          <cell r="D3959" t="str">
            <v xml:space="preserve">SHAM DOVE MEN 2EN1 VIG ACT 200X                   </v>
          </cell>
          <cell r="I3959">
            <v>2002.769</v>
          </cell>
          <cell r="N3959" t="str">
            <v>7791293034843</v>
          </cell>
        </row>
        <row r="3960">
          <cell r="A3960">
            <v>18593</v>
          </cell>
          <cell r="B3960">
            <v>68918158</v>
          </cell>
          <cell r="D3960" t="str">
            <v xml:space="preserve">SHAM DOVE RIT REPAR COCO 400X                     </v>
          </cell>
          <cell r="I3960">
            <v>8190.6959999999999</v>
          </cell>
          <cell r="N3960" t="str">
            <v>7891150053083</v>
          </cell>
        </row>
        <row r="3961">
          <cell r="A3961">
            <v>18594</v>
          </cell>
          <cell r="B3961">
            <v>6032</v>
          </cell>
          <cell r="D3961" t="str">
            <v xml:space="preserve">ALPE PEDIG ADUL BAL NAT 1.5X                      </v>
          </cell>
          <cell r="I3961">
            <v>7899.9269999999997</v>
          </cell>
          <cell r="N3961" t="str">
            <v>7797453001601</v>
          </cell>
        </row>
        <row r="3962">
          <cell r="A3962">
            <v>18610</v>
          </cell>
          <cell r="B3962">
            <v>0</v>
          </cell>
          <cell r="D3962" t="str">
            <v xml:space="preserve">DESA DOVE WM PERA 89X                             </v>
          </cell>
          <cell r="I3962">
            <v>1082.373</v>
          </cell>
          <cell r="N3962" t="str">
            <v>7791293034584</v>
          </cell>
        </row>
        <row r="3963">
          <cell r="A3963">
            <v>18612</v>
          </cell>
          <cell r="B3963" t="str">
            <v xml:space="preserve">FP001A2             </v>
          </cell>
          <cell r="D3963" t="str">
            <v xml:space="preserve">VINF LOS PASOS C.SAUV. 750X                       </v>
          </cell>
          <cell r="I3963">
            <v>5579.8249999999998</v>
          </cell>
          <cell r="N3963" t="str">
            <v>7798078230940</v>
          </cell>
        </row>
        <row r="3964">
          <cell r="A3964">
            <v>18626</v>
          </cell>
          <cell r="B3964" t="str">
            <v xml:space="preserve">Sin Indicar         </v>
          </cell>
          <cell r="D3964" t="str">
            <v xml:space="preserve">YERD ROSAMONTE DESPALADA 500X                     </v>
          </cell>
          <cell r="I3964">
            <v>3485.0149999999999</v>
          </cell>
          <cell r="N3964" t="str">
            <v>7790411000814</v>
          </cell>
        </row>
        <row r="3965">
          <cell r="A3965">
            <v>18627</v>
          </cell>
          <cell r="B3965">
            <v>629</v>
          </cell>
          <cell r="D3965" t="str">
            <v xml:space="preserve">LIML LYSOFORM CREMA 450X                          </v>
          </cell>
          <cell r="I3965">
            <v>6228.8429999999998</v>
          </cell>
          <cell r="N3965" t="str">
            <v>7790520006479</v>
          </cell>
        </row>
        <row r="3966">
          <cell r="A3966">
            <v>18634</v>
          </cell>
          <cell r="B3966">
            <v>14457</v>
          </cell>
          <cell r="D3966" t="str">
            <v xml:space="preserve">COCB DR LEMON LIMON 1X                            </v>
          </cell>
          <cell r="I3966">
            <v>3769.8760000000002</v>
          </cell>
          <cell r="N3966" t="str">
            <v>7790950134100</v>
          </cell>
        </row>
        <row r="3967">
          <cell r="A3967">
            <v>18665</v>
          </cell>
          <cell r="B3967">
            <v>6522</v>
          </cell>
          <cell r="D3967" t="str">
            <v xml:space="preserve">CRED DENT COLG HERB BLANQ 140X                    </v>
          </cell>
          <cell r="I3967">
            <v>4364.7120000000004</v>
          </cell>
          <cell r="N3967" t="str">
            <v>7793100112232</v>
          </cell>
        </row>
        <row r="3968">
          <cell r="A3968">
            <v>18673</v>
          </cell>
          <cell r="B3968">
            <v>10046</v>
          </cell>
          <cell r="D3968" t="str">
            <v xml:space="preserve">CAFI LA VIRG CLA EQUIL D/P 170X                   </v>
          </cell>
          <cell r="I3968">
            <v>7381.7610000000004</v>
          </cell>
          <cell r="N3968" t="str">
            <v>7790150100387</v>
          </cell>
        </row>
        <row r="3969">
          <cell r="A3969">
            <v>18675</v>
          </cell>
          <cell r="B3969">
            <v>10147</v>
          </cell>
          <cell r="D3969" t="str">
            <v xml:space="preserve">CAFI  LA VIRG SUAV BAL D/P 170X                   </v>
          </cell>
          <cell r="I3969">
            <v>7381.7610000000004</v>
          </cell>
          <cell r="N3969" t="str">
            <v>7790150101384</v>
          </cell>
        </row>
        <row r="3970">
          <cell r="A3970">
            <v>18681</v>
          </cell>
          <cell r="B3970">
            <v>10308</v>
          </cell>
          <cell r="D3970" t="str">
            <v xml:space="preserve">ADER ARYTZA MOST MIEL 360X                        </v>
          </cell>
          <cell r="I3970">
            <v>6682.89</v>
          </cell>
          <cell r="N3970" t="str">
            <v>7798126290056</v>
          </cell>
        </row>
        <row r="3971">
          <cell r="A3971">
            <v>18682</v>
          </cell>
          <cell r="B3971">
            <v>10408</v>
          </cell>
          <cell r="D3971" t="str">
            <v xml:space="preserve">ADER ARYTZA MOST ALEMANA 360X                     </v>
          </cell>
          <cell r="I3971">
            <v>6158.2950000000001</v>
          </cell>
          <cell r="N3971" t="str">
            <v>7798126290469</v>
          </cell>
        </row>
        <row r="3972">
          <cell r="A3972">
            <v>18684</v>
          </cell>
          <cell r="B3972">
            <v>10108</v>
          </cell>
          <cell r="D3972" t="str">
            <v xml:space="preserve">ADER ARYTZA MOST DIJON 360X                       </v>
          </cell>
          <cell r="I3972">
            <v>7139.06</v>
          </cell>
          <cell r="N3972" t="str">
            <v>7798126290025</v>
          </cell>
        </row>
        <row r="3973">
          <cell r="A3973">
            <v>18685</v>
          </cell>
          <cell r="B3973">
            <v>10208</v>
          </cell>
          <cell r="D3973" t="str">
            <v xml:space="preserve">ADER ARYTZA MOST ANTIGUA 360X                     </v>
          </cell>
          <cell r="I3973">
            <v>6888.1670000000004</v>
          </cell>
          <cell r="N3973" t="str">
            <v>7798126290087</v>
          </cell>
        </row>
        <row r="3974">
          <cell r="A3974">
            <v>18691</v>
          </cell>
          <cell r="B3974" t="str">
            <v xml:space="preserve">T376                </v>
          </cell>
          <cell r="D3974" t="str">
            <v xml:space="preserve">TERM LUMILAG ACERO 1X                             </v>
          </cell>
          <cell r="I3974">
            <v>24638.75</v>
          </cell>
          <cell r="N3974" t="str">
            <v>7793015376002</v>
          </cell>
        </row>
        <row r="3975">
          <cell r="A3975">
            <v>18709</v>
          </cell>
          <cell r="B3975">
            <v>3111</v>
          </cell>
          <cell r="D3975" t="str">
            <v xml:space="preserve">CARA HALLS MENTA 1X                               </v>
          </cell>
          <cell r="I3975">
            <v>837.96100000000001</v>
          </cell>
          <cell r="N3975" t="str">
            <v xml:space="preserve">77933928     </v>
          </cell>
        </row>
        <row r="3976">
          <cell r="A3976">
            <v>18712</v>
          </cell>
          <cell r="B3976">
            <v>0</v>
          </cell>
          <cell r="D3976" t="str">
            <v xml:space="preserve">CARA HALLS MIEL C/LIM 1X                          </v>
          </cell>
          <cell r="I3976">
            <v>837.96100000000001</v>
          </cell>
          <cell r="N3976" t="str">
            <v xml:space="preserve">77905277     </v>
          </cell>
        </row>
        <row r="3977">
          <cell r="A3977">
            <v>18721</v>
          </cell>
          <cell r="B3977">
            <v>12187</v>
          </cell>
          <cell r="D3977" t="str">
            <v xml:space="preserve">HELA A.POSTRE AGUILA 637X                         </v>
          </cell>
          <cell r="I3977">
            <v>16462.21</v>
          </cell>
          <cell r="N3977" t="str">
            <v>7790580578107</v>
          </cell>
        </row>
        <row r="3978">
          <cell r="A3978">
            <v>18724</v>
          </cell>
          <cell r="B3978">
            <v>76100</v>
          </cell>
          <cell r="D3978" t="str">
            <v xml:space="preserve">CHAP EMILIA ROSE. 750X                            </v>
          </cell>
          <cell r="I3978">
            <v>10871.64</v>
          </cell>
          <cell r="N3978" t="str">
            <v>7793440002446</v>
          </cell>
        </row>
        <row r="3979">
          <cell r="A3979">
            <v>18726</v>
          </cell>
          <cell r="B3979">
            <v>300312</v>
          </cell>
          <cell r="D3979" t="str">
            <v xml:space="preserve">CONF LHRTIER MANI CONFITADO 80X                   </v>
          </cell>
          <cell r="I3979">
            <v>1081.74</v>
          </cell>
          <cell r="N3979" t="str">
            <v>7792860007680</v>
          </cell>
        </row>
        <row r="3980">
          <cell r="A3980">
            <v>18727</v>
          </cell>
          <cell r="B3980">
            <v>2549</v>
          </cell>
          <cell r="D3980" t="str">
            <v xml:space="preserve">CONF BONAFIDE ALM C/CHOC BCO 80X                  </v>
          </cell>
          <cell r="I3980">
            <v>1996.701</v>
          </cell>
          <cell r="N3980" t="str">
            <v>7792360097136</v>
          </cell>
        </row>
        <row r="3981">
          <cell r="A3981">
            <v>18728</v>
          </cell>
          <cell r="B3981">
            <v>300320</v>
          </cell>
          <cell r="D3981" t="str">
            <v xml:space="preserve">CONF LHRTIER MANI C/CH CONF 80X                   </v>
          </cell>
          <cell r="I3981">
            <v>2786.0250000000001</v>
          </cell>
          <cell r="N3981" t="str">
            <v>7792860007932</v>
          </cell>
        </row>
        <row r="3982">
          <cell r="A3982">
            <v>18730</v>
          </cell>
          <cell r="B3982">
            <v>55136</v>
          </cell>
          <cell r="D3982" t="str">
            <v xml:space="preserve">ESP  ALI PTA.BCA GRA 25X                          </v>
          </cell>
          <cell r="I3982">
            <v>1820.711</v>
          </cell>
          <cell r="N3982" t="str">
            <v>7790150551332</v>
          </cell>
        </row>
        <row r="3983">
          <cell r="A3983">
            <v>18748</v>
          </cell>
          <cell r="B3983">
            <v>0</v>
          </cell>
          <cell r="D3983" t="str">
            <v xml:space="preserve">GALS L.PROVIDENCIA 110X                           </v>
          </cell>
          <cell r="I3983">
            <v>468.815</v>
          </cell>
          <cell r="N3983" t="str">
            <v>7798141972395</v>
          </cell>
        </row>
        <row r="3984">
          <cell r="A3984">
            <v>18749</v>
          </cell>
          <cell r="B3984">
            <v>0</v>
          </cell>
          <cell r="D3984" t="str">
            <v xml:space="preserve">GALS L.PROVIDENCIA SALV 120X                      </v>
          </cell>
          <cell r="I3984">
            <v>606.24599999999998</v>
          </cell>
          <cell r="N3984" t="str">
            <v>7798141972470</v>
          </cell>
        </row>
        <row r="3985">
          <cell r="A3985">
            <v>18750</v>
          </cell>
          <cell r="B3985">
            <v>10631</v>
          </cell>
          <cell r="D3985" t="str">
            <v xml:space="preserve">CONF ARCOR GARRAP.ALMEN 100X                      </v>
          </cell>
          <cell r="I3985">
            <v>5173.143</v>
          </cell>
          <cell r="N3985" t="str">
            <v>7790580106317</v>
          </cell>
        </row>
        <row r="3986">
          <cell r="A3986">
            <v>18752</v>
          </cell>
          <cell r="B3986">
            <v>10620</v>
          </cell>
          <cell r="D3986" t="str">
            <v xml:space="preserve">CONF ARCOR MANI C/CHOC 80X                        </v>
          </cell>
          <cell r="I3986">
            <v>3052.7249999999999</v>
          </cell>
          <cell r="N3986" t="str">
            <v>7790580106027</v>
          </cell>
        </row>
        <row r="3987">
          <cell r="A3987">
            <v>18753</v>
          </cell>
          <cell r="B3987">
            <v>10619</v>
          </cell>
          <cell r="D3987" t="str">
            <v xml:space="preserve">CONF ARCOR MANI COLOR 80X                         </v>
          </cell>
          <cell r="I3987">
            <v>1964.6890000000001</v>
          </cell>
          <cell r="N3987" t="str">
            <v>7790580106195</v>
          </cell>
        </row>
        <row r="3988">
          <cell r="A3988">
            <v>18758</v>
          </cell>
          <cell r="B3988" t="str">
            <v xml:space="preserve">AIF0081             </v>
          </cell>
          <cell r="D3988" t="str">
            <v xml:space="preserve">COLI CANIUELA BOX SALSA BOLOG 64X                 </v>
          </cell>
          <cell r="I3988">
            <v>2992.2820000000002</v>
          </cell>
          <cell r="N3988" t="str">
            <v>7792180133014</v>
          </cell>
        </row>
        <row r="3989">
          <cell r="A3989">
            <v>18759</v>
          </cell>
          <cell r="B3989">
            <v>33666</v>
          </cell>
          <cell r="D3989" t="str">
            <v xml:space="preserve">FIDO MATAR RINA SPAG MORR 500X                    </v>
          </cell>
          <cell r="I3989">
            <v>3008.319</v>
          </cell>
          <cell r="N3989" t="str">
            <v>7790070322050</v>
          </cell>
        </row>
        <row r="3990">
          <cell r="A3990">
            <v>18760</v>
          </cell>
          <cell r="B3990">
            <v>0</v>
          </cell>
          <cell r="D3990" t="str">
            <v xml:space="preserve">FIDO L.PROVIDENCIA NIDO TAGLIAT 500X              </v>
          </cell>
          <cell r="I3990">
            <v>1445.202</v>
          </cell>
          <cell r="N3990" t="str">
            <v>7798141971404</v>
          </cell>
        </row>
        <row r="3991">
          <cell r="A3991">
            <v>18761</v>
          </cell>
          <cell r="B3991">
            <v>0</v>
          </cell>
          <cell r="D3991" t="str">
            <v xml:space="preserve">FIDO L.PROVIDENCIA CAB ANGEL 500X                 </v>
          </cell>
          <cell r="I3991">
            <v>1445.202</v>
          </cell>
          <cell r="N3991" t="str">
            <v>7798141971411</v>
          </cell>
        </row>
        <row r="3992">
          <cell r="A3992">
            <v>18762</v>
          </cell>
          <cell r="B3992">
            <v>14435</v>
          </cell>
          <cell r="D3992" t="str">
            <v xml:space="preserve">JUGP ARCOR NJA/BAN SOB 1X                         </v>
          </cell>
          <cell r="I3992">
            <v>415.67099999999999</v>
          </cell>
          <cell r="N3992" t="str">
            <v>7790580106096</v>
          </cell>
        </row>
        <row r="3993">
          <cell r="A3993">
            <v>18763</v>
          </cell>
          <cell r="B3993">
            <v>1088</v>
          </cell>
          <cell r="D3993" t="str">
            <v xml:space="preserve">JUGP TANG LIMON DCE SOB 1X                        </v>
          </cell>
          <cell r="I3993">
            <v>463.726</v>
          </cell>
          <cell r="N3993" t="str">
            <v>7622300868697</v>
          </cell>
        </row>
        <row r="3994">
          <cell r="A3994">
            <v>18764</v>
          </cell>
          <cell r="B3994">
            <v>1113</v>
          </cell>
          <cell r="D3994" t="str">
            <v xml:space="preserve">JUGP CLIGHT NJA/MANG SOB 1X                       </v>
          </cell>
          <cell r="I3994">
            <v>488.82400000000001</v>
          </cell>
          <cell r="N3994" t="str">
            <v>7622300856458</v>
          </cell>
        </row>
        <row r="3995">
          <cell r="A3995">
            <v>18765</v>
          </cell>
          <cell r="B3995">
            <v>41179</v>
          </cell>
          <cell r="D3995" t="str">
            <v xml:space="preserve">ARR  GALLO CARNAROLI 500X                         </v>
          </cell>
          <cell r="I3995">
            <v>2722.931</v>
          </cell>
          <cell r="N3995" t="str">
            <v>7790070411792</v>
          </cell>
        </row>
        <row r="3996">
          <cell r="A3996">
            <v>18770</v>
          </cell>
          <cell r="B3996">
            <v>13019003</v>
          </cell>
          <cell r="D3996" t="str">
            <v xml:space="preserve">CERE LASFOR ALMOHAD LIMON 200X                    </v>
          </cell>
          <cell r="I3996">
            <v>2471.529</v>
          </cell>
          <cell r="N3996" t="str">
            <v>7798169800564</v>
          </cell>
        </row>
        <row r="3997">
          <cell r="A3997">
            <v>18771</v>
          </cell>
          <cell r="B3997">
            <v>13019001</v>
          </cell>
          <cell r="D3997" t="str">
            <v xml:space="preserve">CERE LASFOR ALMOHAD FRUT 200X                     </v>
          </cell>
          <cell r="I3997">
            <v>2471.529</v>
          </cell>
          <cell r="N3997" t="str">
            <v>7798169800540</v>
          </cell>
        </row>
        <row r="3998">
          <cell r="A3998">
            <v>18772</v>
          </cell>
          <cell r="B3998">
            <v>13019002</v>
          </cell>
          <cell r="D3998" t="str">
            <v xml:space="preserve">CERE LASFOR ALMOHAD CHOC 200X                     </v>
          </cell>
          <cell r="I3998">
            <v>2471.529</v>
          </cell>
          <cell r="N3998" t="str">
            <v>7798169800557</v>
          </cell>
        </row>
        <row r="3999">
          <cell r="A3999">
            <v>18778</v>
          </cell>
          <cell r="B3999">
            <v>967</v>
          </cell>
          <cell r="D3999" t="str">
            <v xml:space="preserve">EDUS HILERET FORTE C/STEVIA SOB 50X               </v>
          </cell>
          <cell r="I3999">
            <v>2811.0990000000002</v>
          </cell>
          <cell r="N3999" t="str">
            <v>7794940000758</v>
          </cell>
        </row>
        <row r="4000">
          <cell r="A4000">
            <v>18779</v>
          </cell>
          <cell r="B4000">
            <v>968</v>
          </cell>
          <cell r="D4000" t="str">
            <v xml:space="preserve">EDUS HILERET FORTE C/STEVIA SOB 100X              </v>
          </cell>
          <cell r="I4000">
            <v>4877.3389999999999</v>
          </cell>
          <cell r="N4000" t="str">
            <v>7794940000765</v>
          </cell>
        </row>
        <row r="4001">
          <cell r="A4001">
            <v>18780</v>
          </cell>
          <cell r="B4001">
            <v>0</v>
          </cell>
          <cell r="D4001" t="str">
            <v xml:space="preserve">GALD CACHAFAZ ORG AVEN-MIEL 170X                  </v>
          </cell>
          <cell r="I4001">
            <v>2624.998</v>
          </cell>
          <cell r="N4001" t="str">
            <v>7798128002138</v>
          </cell>
        </row>
        <row r="4002">
          <cell r="A4002">
            <v>18785</v>
          </cell>
          <cell r="B4002">
            <v>13158</v>
          </cell>
          <cell r="D4002" t="str">
            <v xml:space="preserve">MERM BC FRUTOS ROJOS 390X                         </v>
          </cell>
          <cell r="I4002">
            <v>4442.7269999999999</v>
          </cell>
          <cell r="N4002" t="str">
            <v>7793360826306</v>
          </cell>
        </row>
        <row r="4003">
          <cell r="A4003">
            <v>18787</v>
          </cell>
          <cell r="B4003">
            <v>5024</v>
          </cell>
          <cell r="D4003" t="str">
            <v xml:space="preserve">CHOC CADBURY TRES SUEN 80X                        </v>
          </cell>
          <cell r="I4003">
            <v>6704.5410000000002</v>
          </cell>
          <cell r="N4003" t="str">
            <v>7791249020104</v>
          </cell>
        </row>
        <row r="4004">
          <cell r="A4004">
            <v>18794</v>
          </cell>
          <cell r="B4004">
            <v>5258</v>
          </cell>
          <cell r="D4004" t="str">
            <v xml:space="preserve">CHOC SHOT 90X                                     </v>
          </cell>
          <cell r="I4004">
            <v>5059</v>
          </cell>
          <cell r="N4004" t="str">
            <v>7791249451656</v>
          </cell>
        </row>
        <row r="4005">
          <cell r="A4005">
            <v>18805</v>
          </cell>
          <cell r="B4005">
            <v>56212</v>
          </cell>
          <cell r="D4005" t="str">
            <v xml:space="preserve">HARL LUCCHETTI PIZZA CAS 800X                     </v>
          </cell>
          <cell r="I4005">
            <v>2786.1990000000001</v>
          </cell>
          <cell r="N4005" t="str">
            <v>7790070507976</v>
          </cell>
        </row>
        <row r="4006">
          <cell r="A4006">
            <v>18818</v>
          </cell>
          <cell r="B4006">
            <v>0</v>
          </cell>
          <cell r="D4006" t="str">
            <v xml:space="preserve">GALS L.PROVIDENCIA 303X                           </v>
          </cell>
          <cell r="I4006">
            <v>1265.7629999999999</v>
          </cell>
          <cell r="N4006" t="str">
            <v>7798141972401</v>
          </cell>
        </row>
        <row r="4007">
          <cell r="A4007">
            <v>18819</v>
          </cell>
          <cell r="B4007">
            <v>0</v>
          </cell>
          <cell r="D4007" t="str">
            <v xml:space="preserve">GALS L.PROVIDENCIA SALV 360X                      </v>
          </cell>
          <cell r="I4007">
            <v>1730.2760000000001</v>
          </cell>
          <cell r="N4007" t="str">
            <v>7798141972487</v>
          </cell>
        </row>
        <row r="4008">
          <cell r="A4008">
            <v>18822</v>
          </cell>
          <cell r="B4008">
            <v>388</v>
          </cell>
          <cell r="D4008" t="str">
            <v xml:space="preserve">MOST NATURA 500X                                  </v>
          </cell>
          <cell r="I4008">
            <v>2854.134</v>
          </cell>
          <cell r="N4008" t="str">
            <v>7791866000510</v>
          </cell>
        </row>
        <row r="4009">
          <cell r="A4009">
            <v>18825</v>
          </cell>
          <cell r="B4009">
            <v>1134</v>
          </cell>
          <cell r="D4009" t="str">
            <v xml:space="preserve">JUGP VERAO NJA/DRZNO SOB 1X                       </v>
          </cell>
          <cell r="I4009">
            <v>281.10500000000002</v>
          </cell>
          <cell r="N4009" t="str">
            <v>7622300861200</v>
          </cell>
        </row>
        <row r="4010">
          <cell r="A4010">
            <v>18826</v>
          </cell>
          <cell r="B4010">
            <v>1133</v>
          </cell>
          <cell r="D4010" t="str">
            <v xml:space="preserve">JUGP VERAO ANANA SOB 1X                           </v>
          </cell>
          <cell r="I4010">
            <v>281.10500000000002</v>
          </cell>
          <cell r="N4010" t="str">
            <v>7622300861131</v>
          </cell>
        </row>
        <row r="4011">
          <cell r="A4011">
            <v>18827</v>
          </cell>
          <cell r="B4011">
            <v>1135</v>
          </cell>
          <cell r="D4011" t="str">
            <v xml:space="preserve">JUGP VERAO MANZANA SOB 1X                         </v>
          </cell>
          <cell r="I4011">
            <v>281.10500000000002</v>
          </cell>
          <cell r="N4011" t="str">
            <v>7622300861070</v>
          </cell>
        </row>
        <row r="4012">
          <cell r="A4012">
            <v>18828</v>
          </cell>
          <cell r="B4012">
            <v>1136</v>
          </cell>
          <cell r="D4012" t="str">
            <v xml:space="preserve">JUGP VERAO NARANJA SOB 1X                         </v>
          </cell>
          <cell r="I4012">
            <v>281.10500000000002</v>
          </cell>
          <cell r="N4012" t="str">
            <v>7622300861049</v>
          </cell>
        </row>
        <row r="4013">
          <cell r="A4013">
            <v>18838</v>
          </cell>
          <cell r="B4013">
            <v>11878</v>
          </cell>
          <cell r="D4013" t="str">
            <v xml:space="preserve">CARA B.TOFFEES(135) CHOC 822X                     </v>
          </cell>
          <cell r="I4013">
            <v>104.99</v>
          </cell>
          <cell r="N4013" t="str">
            <v>7790580118785</v>
          </cell>
        </row>
        <row r="4014">
          <cell r="A4014">
            <v>18843</v>
          </cell>
          <cell r="B4014" t="str">
            <v xml:space="preserve">CL0303              </v>
          </cell>
          <cell r="D4014" t="str">
            <v xml:space="preserve">QUIL AYUDIN ROP BL ULTRQUITMCH 450X               </v>
          </cell>
          <cell r="I4014">
            <v>2881.8710000000001</v>
          </cell>
          <cell r="N4014" t="str">
            <v>7793253002589</v>
          </cell>
        </row>
        <row r="4015">
          <cell r="A4015">
            <v>18847</v>
          </cell>
          <cell r="B4015">
            <v>512</v>
          </cell>
          <cell r="D4015" t="str">
            <v xml:space="preserve">COP  CRONWELL PALITO SAL QUESO 100X               </v>
          </cell>
          <cell r="I4015">
            <v>1181.365</v>
          </cell>
          <cell r="N4015" t="str">
            <v>7798271897186</v>
          </cell>
        </row>
        <row r="4016">
          <cell r="A4016">
            <v>18849</v>
          </cell>
          <cell r="B4016">
            <v>68386053</v>
          </cell>
          <cell r="D4016" t="str">
            <v xml:space="preserve">ALCO REX ALCOH ANTIB GEL 300X                     </v>
          </cell>
          <cell r="I4016">
            <v>1448.3430000000001</v>
          </cell>
          <cell r="N4016" t="str">
            <v>7791293040240</v>
          </cell>
        </row>
        <row r="4017">
          <cell r="A4017">
            <v>18865</v>
          </cell>
          <cell r="B4017">
            <v>276</v>
          </cell>
          <cell r="D4017" t="str">
            <v xml:space="preserve">CERE GRANIX SKARCH 500X                           </v>
          </cell>
          <cell r="I4017">
            <v>4356.7560000000003</v>
          </cell>
          <cell r="N4017" t="str">
            <v>7790045000624</v>
          </cell>
        </row>
        <row r="4018">
          <cell r="A4018">
            <v>18868</v>
          </cell>
          <cell r="B4018">
            <v>558</v>
          </cell>
          <cell r="D4018" t="str">
            <v xml:space="preserve">CARA TIC-TAC MIX FRUT 1X                          </v>
          </cell>
          <cell r="I4018">
            <v>1300.2560000000001</v>
          </cell>
          <cell r="N4018" t="str">
            <v>7797394001265</v>
          </cell>
        </row>
        <row r="4019">
          <cell r="A4019">
            <v>18872</v>
          </cell>
          <cell r="B4019">
            <v>472</v>
          </cell>
          <cell r="D4019" t="str">
            <v xml:space="preserve">QUIT ESM ESTRELLA HIPOALERG 100X                  </v>
          </cell>
          <cell r="I4019">
            <v>3378.1489999999999</v>
          </cell>
          <cell r="N4019" t="str">
            <v>7790064004726</v>
          </cell>
        </row>
        <row r="4020">
          <cell r="A4020">
            <v>18880</v>
          </cell>
          <cell r="B4020">
            <v>2521</v>
          </cell>
          <cell r="D4020" t="str">
            <v xml:space="preserve">LAQU ADLER RUEDA JAMON 120X                       </v>
          </cell>
          <cell r="I4020">
            <v>2373.944</v>
          </cell>
          <cell r="N4020" t="str">
            <v>7791564000454</v>
          </cell>
        </row>
        <row r="4021">
          <cell r="A4021">
            <v>18881</v>
          </cell>
          <cell r="B4021">
            <v>15212</v>
          </cell>
          <cell r="D4021" t="str">
            <v xml:space="preserve">CARA A.MENTA CHOC 80X                             </v>
          </cell>
          <cell r="I4021">
            <v>1599.99</v>
          </cell>
          <cell r="N4021" t="str">
            <v>7790580152123</v>
          </cell>
        </row>
        <row r="4022">
          <cell r="A4022">
            <v>18882</v>
          </cell>
          <cell r="B4022">
            <v>15213</v>
          </cell>
          <cell r="D4022" t="str">
            <v xml:space="preserve">CARA A.RELL FRUTALES 80X                          </v>
          </cell>
          <cell r="I4022">
            <v>1569.99</v>
          </cell>
          <cell r="N4022" t="str">
            <v>7790580152130</v>
          </cell>
        </row>
        <row r="4023">
          <cell r="A4023">
            <v>18884</v>
          </cell>
          <cell r="B4023">
            <v>4625</v>
          </cell>
          <cell r="D4023" t="str">
            <v xml:space="preserve">BLSA BOLZIP BOLSA HORNO 8X                        </v>
          </cell>
          <cell r="I4023">
            <v>6114.3540000000003</v>
          </cell>
          <cell r="N4023" t="str">
            <v>7790900046255</v>
          </cell>
        </row>
        <row r="4024">
          <cell r="A4024">
            <v>18890</v>
          </cell>
          <cell r="B4024">
            <v>93365</v>
          </cell>
          <cell r="D4024" t="str">
            <v xml:space="preserve">CAFI ARLISTAN SUAVE SELECCION 50X                 </v>
          </cell>
          <cell r="I4024">
            <v>2894.7139999999999</v>
          </cell>
          <cell r="N4024" t="str">
            <v>7790070936516</v>
          </cell>
        </row>
        <row r="4025">
          <cell r="A4025">
            <v>18891</v>
          </cell>
          <cell r="B4025">
            <v>93363</v>
          </cell>
          <cell r="D4025" t="str">
            <v xml:space="preserve">CAFI ARLISTAN SUAVE SELECCION 170X                </v>
          </cell>
          <cell r="I4025">
            <v>8169.3389999999999</v>
          </cell>
          <cell r="N4025" t="str">
            <v>7790070936479</v>
          </cell>
        </row>
        <row r="4026">
          <cell r="A4026">
            <v>18899</v>
          </cell>
          <cell r="B4026">
            <v>100041</v>
          </cell>
          <cell r="D4026" t="str">
            <v xml:space="preserve">MACO TARAGUI MATEC DIAM S/ENS 25X                 </v>
          </cell>
          <cell r="I4026">
            <v>1800.91</v>
          </cell>
          <cell r="N4026" t="str">
            <v>7790387000849</v>
          </cell>
        </row>
        <row r="4027">
          <cell r="A4027">
            <v>18901</v>
          </cell>
          <cell r="B4027">
            <v>178</v>
          </cell>
          <cell r="D4027" t="str">
            <v xml:space="preserve">TEHI TARAGUI VERDE DIAM 20X                       </v>
          </cell>
          <cell r="I4027">
            <v>2482.6999999999998</v>
          </cell>
          <cell r="N4027" t="str">
            <v>7790387001785</v>
          </cell>
        </row>
        <row r="4028">
          <cell r="A4028">
            <v>18905</v>
          </cell>
          <cell r="B4028">
            <v>10348</v>
          </cell>
          <cell r="D4028" t="str">
            <v xml:space="preserve">CHOC COFLER LECHE 55X                             </v>
          </cell>
          <cell r="I4028">
            <v>4299.99</v>
          </cell>
          <cell r="N4028" t="str">
            <v>7790580103484</v>
          </cell>
        </row>
        <row r="4029">
          <cell r="A4029">
            <v>18916</v>
          </cell>
          <cell r="B4029">
            <v>10977</v>
          </cell>
          <cell r="D4029" t="str">
            <v xml:space="preserve">HUEV A.BONOBON CONEJO BCO110X                     </v>
          </cell>
          <cell r="I4029">
            <v>12466.46</v>
          </cell>
          <cell r="N4029" t="str">
            <v xml:space="preserve">77941152     </v>
          </cell>
        </row>
        <row r="4030">
          <cell r="A4030">
            <v>18917</v>
          </cell>
          <cell r="B4030">
            <v>10976</v>
          </cell>
          <cell r="D4030" t="str">
            <v xml:space="preserve">HUEV A.BONOBON CONEJO 110X                        </v>
          </cell>
          <cell r="I4030">
            <v>13499</v>
          </cell>
          <cell r="N4030" t="str">
            <v xml:space="preserve">77941145     </v>
          </cell>
        </row>
        <row r="4031">
          <cell r="A4031">
            <v>18924</v>
          </cell>
          <cell r="B4031">
            <v>13010004</v>
          </cell>
          <cell r="D4031" t="str">
            <v xml:space="preserve">CERE LASFORD BOLIT CHOC 180X                      </v>
          </cell>
          <cell r="I4031">
            <v>1551.019</v>
          </cell>
          <cell r="N4031" t="str">
            <v>7798169800670</v>
          </cell>
        </row>
        <row r="4032">
          <cell r="A4032">
            <v>18931</v>
          </cell>
          <cell r="B4032">
            <v>701909</v>
          </cell>
          <cell r="D4032" t="str">
            <v xml:space="preserve">SHAM PANTENE PROV HIDRAT 400X                     </v>
          </cell>
          <cell r="I4032">
            <v>7034.183</v>
          </cell>
          <cell r="N4032" t="str">
            <v>7506309878256</v>
          </cell>
        </row>
        <row r="4033">
          <cell r="A4033">
            <v>18932</v>
          </cell>
          <cell r="B4033">
            <v>86602</v>
          </cell>
          <cell r="D4033" t="str">
            <v xml:space="preserve">SHAM PANTENE PROV HIDRO-CAUT 400X                 </v>
          </cell>
          <cell r="I4033">
            <v>5313.8239999999996</v>
          </cell>
          <cell r="N4033" t="str">
            <v>7506309840024</v>
          </cell>
        </row>
        <row r="4034">
          <cell r="A4034">
            <v>18934</v>
          </cell>
          <cell r="B4034">
            <v>12</v>
          </cell>
          <cell r="D4034" t="str">
            <v xml:space="preserve">AGUA DE LAS MISIONES C/GAS 500X                   </v>
          </cell>
          <cell r="I4034">
            <v>866.66</v>
          </cell>
          <cell r="N4034" t="str">
            <v>7798164280026</v>
          </cell>
        </row>
        <row r="4035">
          <cell r="A4035">
            <v>18935</v>
          </cell>
          <cell r="B4035">
            <v>11</v>
          </cell>
          <cell r="D4035" t="str">
            <v xml:space="preserve">AGUA DE LAS MISIONES S/GAS 500X                   </v>
          </cell>
          <cell r="I4035">
            <v>709.58</v>
          </cell>
          <cell r="N4035" t="str">
            <v>7798164280019</v>
          </cell>
        </row>
        <row r="4036">
          <cell r="A4036">
            <v>18936</v>
          </cell>
          <cell r="B4036">
            <v>10</v>
          </cell>
          <cell r="D4036" t="str">
            <v xml:space="preserve">AGUA DE LAS MISIONES BID 6X                       </v>
          </cell>
          <cell r="I4036">
            <v>2833.9949999999999</v>
          </cell>
          <cell r="N4036" t="str">
            <v>7798164280057</v>
          </cell>
        </row>
        <row r="4037">
          <cell r="A4037">
            <v>18946</v>
          </cell>
          <cell r="B4037">
            <v>5110</v>
          </cell>
          <cell r="D4037" t="str">
            <v xml:space="preserve">ACON PANTENE M.PROV KERATINA POM 250X             </v>
          </cell>
          <cell r="I4037">
            <v>8223.5740000000005</v>
          </cell>
          <cell r="N4037" t="str">
            <v>7506295396369</v>
          </cell>
        </row>
        <row r="4038">
          <cell r="A4038">
            <v>18957</v>
          </cell>
          <cell r="B4038" t="str">
            <v xml:space="preserve">262/2               </v>
          </cell>
          <cell r="D4038" t="str">
            <v xml:space="preserve">FIDO S. PAMPEANO SPAGHETTI 500X                   </v>
          </cell>
          <cell r="I4038">
            <v>855</v>
          </cell>
          <cell r="N4038" t="str">
            <v>7798031150964</v>
          </cell>
        </row>
        <row r="4039">
          <cell r="A4039">
            <v>18958</v>
          </cell>
          <cell r="B4039">
            <v>484</v>
          </cell>
          <cell r="D4039" t="str">
            <v xml:space="preserve">MACO CACHAMATE SAQ 25X                            </v>
          </cell>
          <cell r="I4039">
            <v>1590.9290000000001</v>
          </cell>
          <cell r="N4039" t="str">
            <v>7792280000582</v>
          </cell>
        </row>
        <row r="4040">
          <cell r="A4040">
            <v>18960</v>
          </cell>
          <cell r="B4040">
            <v>54823</v>
          </cell>
          <cell r="D4040" t="str">
            <v xml:space="preserve">COP  CHEETOS QUESO 151X                           </v>
          </cell>
          <cell r="I4040">
            <v>5142.857</v>
          </cell>
          <cell r="N4040" t="str">
            <v>7790310006894</v>
          </cell>
        </row>
        <row r="4041">
          <cell r="A4041">
            <v>18981</v>
          </cell>
          <cell r="B4041">
            <v>602341</v>
          </cell>
          <cell r="D4041" t="str">
            <v xml:space="preserve">CCAO TODDY EXTREMO 360X                           </v>
          </cell>
          <cell r="I4041">
            <v>4506.5910000000003</v>
          </cell>
          <cell r="N4041" t="str">
            <v>7798153810500</v>
          </cell>
        </row>
        <row r="4042">
          <cell r="A4042">
            <v>19009</v>
          </cell>
          <cell r="B4042">
            <v>0</v>
          </cell>
          <cell r="D4042" t="str">
            <v xml:space="preserve">CARA YUMMY OSITOS 16X                             </v>
          </cell>
          <cell r="I4042">
            <v>494.45400000000001</v>
          </cell>
          <cell r="N4042" t="str">
            <v>7791249792018</v>
          </cell>
        </row>
        <row r="4043">
          <cell r="A4043">
            <v>19010</v>
          </cell>
          <cell r="B4043">
            <v>5038</v>
          </cell>
          <cell r="D4043" t="str">
            <v xml:space="preserve">POMA MANTECOL BOCADITO 25X                        </v>
          </cell>
          <cell r="I4043">
            <v>1119.1420000000001</v>
          </cell>
          <cell r="N4043" t="str">
            <v>7791249010549</v>
          </cell>
        </row>
        <row r="4044">
          <cell r="A4044">
            <v>19023</v>
          </cell>
          <cell r="B4044">
            <v>300022</v>
          </cell>
          <cell r="D4044" t="str">
            <v xml:space="preserve">TURF LHRTIER MANI C/MIEL 80X                      </v>
          </cell>
          <cell r="I4044">
            <v>920.20500000000004</v>
          </cell>
          <cell r="N4044" t="str">
            <v>7792860006652</v>
          </cell>
        </row>
        <row r="4045">
          <cell r="A4045">
            <v>19025</v>
          </cell>
          <cell r="B4045">
            <v>10301</v>
          </cell>
          <cell r="D4045" t="str">
            <v xml:space="preserve">ADER L CAMP.KETCHUP D/P 250X                      </v>
          </cell>
          <cell r="I4045">
            <v>1932.231</v>
          </cell>
          <cell r="N4045" t="str">
            <v>7793360103018</v>
          </cell>
        </row>
        <row r="4046">
          <cell r="A4046">
            <v>19026</v>
          </cell>
          <cell r="B4046">
            <v>219</v>
          </cell>
          <cell r="D4046" t="str">
            <v xml:space="preserve">INSU JARDINERA INALPA 3X                          </v>
          </cell>
          <cell r="I4046">
            <v>2093.5749999999998</v>
          </cell>
          <cell r="N4046" t="str">
            <v>7792350001952</v>
          </cell>
        </row>
        <row r="4047">
          <cell r="A4047">
            <v>19027</v>
          </cell>
          <cell r="B4047">
            <v>216</v>
          </cell>
          <cell r="D4047" t="str">
            <v xml:space="preserve">INSU ARVEJA INALPA 3X                             </v>
          </cell>
          <cell r="I4047">
            <v>9735.9310000000005</v>
          </cell>
          <cell r="N4047" t="str">
            <v>7792350001921</v>
          </cell>
        </row>
        <row r="4048">
          <cell r="A4048">
            <v>19028</v>
          </cell>
          <cell r="B4048">
            <v>218</v>
          </cell>
          <cell r="D4048" t="str">
            <v xml:space="preserve">INSU CHO INALPA GRA.AMA. 3X                       </v>
          </cell>
          <cell r="I4048">
            <v>17975.740000000002</v>
          </cell>
          <cell r="N4048" t="str">
            <v>7792350001945</v>
          </cell>
        </row>
        <row r="4049">
          <cell r="A4049">
            <v>19034</v>
          </cell>
          <cell r="B4049">
            <v>2068</v>
          </cell>
          <cell r="D4049" t="str">
            <v xml:space="preserve">GALD T.PEPITOS MINI 50X                           </v>
          </cell>
          <cell r="I4049">
            <v>1161.7159999999999</v>
          </cell>
          <cell r="N4049" t="str">
            <v>7622300836610</v>
          </cell>
        </row>
        <row r="4050">
          <cell r="A4050">
            <v>19038</v>
          </cell>
          <cell r="B4050">
            <v>3534</v>
          </cell>
          <cell r="D4050" t="str">
            <v xml:space="preserve">CHAP V.CLICQUOT RICH DULCE. 750X                  </v>
          </cell>
          <cell r="I4050">
            <v>216547.9</v>
          </cell>
          <cell r="N4050" t="str">
            <v>3049614152337</v>
          </cell>
        </row>
        <row r="4051">
          <cell r="A4051">
            <v>19043</v>
          </cell>
          <cell r="B4051">
            <v>0</v>
          </cell>
          <cell r="D4051" t="str">
            <v xml:space="preserve">GALD CACHAFAZ ORG CACAO-MIEL 170X                 </v>
          </cell>
          <cell r="I4051">
            <v>2624.998</v>
          </cell>
          <cell r="N4051" t="str">
            <v>7798128002145</v>
          </cell>
        </row>
        <row r="4052">
          <cell r="A4052">
            <v>19044</v>
          </cell>
          <cell r="B4052">
            <v>2022</v>
          </cell>
          <cell r="D4052" t="str">
            <v xml:space="preserve">GALD T.BOCA DE DAMA 160X                          </v>
          </cell>
          <cell r="I4052">
            <v>1506.836</v>
          </cell>
          <cell r="N4052" t="str">
            <v>7622300829087</v>
          </cell>
        </row>
        <row r="4053">
          <cell r="A4053">
            <v>19061</v>
          </cell>
          <cell r="B4053">
            <v>1746</v>
          </cell>
          <cell r="D4053" t="str">
            <v xml:space="preserve">COMI LUCCH MILA DE SOJA 560X                      </v>
          </cell>
          <cell r="I4053">
            <v>7055.232</v>
          </cell>
          <cell r="N4053" t="str">
            <v>7790070031778</v>
          </cell>
        </row>
        <row r="4054">
          <cell r="A4054">
            <v>19062</v>
          </cell>
          <cell r="B4054">
            <v>43319</v>
          </cell>
          <cell r="D4054" t="str">
            <v xml:space="preserve">PANI PREFERIDO REBOZ TRAD C/H 1X                  </v>
          </cell>
          <cell r="I4054">
            <v>3548.9679999999998</v>
          </cell>
          <cell r="N4054" t="str">
            <v>7790070411556</v>
          </cell>
        </row>
        <row r="4055">
          <cell r="A4055">
            <v>19065</v>
          </cell>
          <cell r="B4055">
            <v>43316</v>
          </cell>
          <cell r="D4055" t="str">
            <v xml:space="preserve">PANI PREFERIDO PAN RALL CLAS 500X                 </v>
          </cell>
          <cell r="I4055">
            <v>1865.789</v>
          </cell>
          <cell r="N4055" t="str">
            <v>7790070411488</v>
          </cell>
        </row>
        <row r="4056">
          <cell r="A4056">
            <v>19075</v>
          </cell>
          <cell r="B4056">
            <v>44539</v>
          </cell>
          <cell r="D4056" t="str">
            <v xml:space="preserve">ESP  ALI CHIMICH NAT INT 50X                      </v>
          </cell>
          <cell r="I4056">
            <v>2494.5549999999998</v>
          </cell>
          <cell r="N4056" t="str">
            <v>7790150445341</v>
          </cell>
        </row>
        <row r="4057">
          <cell r="A4057">
            <v>19082</v>
          </cell>
          <cell r="B4057">
            <v>30202</v>
          </cell>
          <cell r="D4057" t="str">
            <v xml:space="preserve">TOSG D.HERMANO CON SAL 120X                       </v>
          </cell>
          <cell r="I4057">
            <v>1201.857</v>
          </cell>
          <cell r="N4057" t="str">
            <v>7790503000333</v>
          </cell>
        </row>
        <row r="4058">
          <cell r="A4058">
            <v>19085</v>
          </cell>
          <cell r="B4058">
            <v>2399</v>
          </cell>
          <cell r="D4058" t="str">
            <v xml:space="preserve">FIQT L.SERE MOZZA BSA 220X                        </v>
          </cell>
          <cell r="I4058">
            <v>6314.3850000000002</v>
          </cell>
          <cell r="N4058" t="str">
            <v>7790742099006</v>
          </cell>
        </row>
        <row r="4059">
          <cell r="A4059">
            <v>19088</v>
          </cell>
          <cell r="B4059">
            <v>116</v>
          </cell>
          <cell r="D4059" t="str">
            <v xml:space="preserve">LUSM BLEM LIMON 360X                              </v>
          </cell>
          <cell r="I4059">
            <v>7891.8630000000003</v>
          </cell>
          <cell r="N4059" t="str">
            <v>7790520024176</v>
          </cell>
        </row>
        <row r="4060">
          <cell r="A4060">
            <v>19089</v>
          </cell>
          <cell r="B4060">
            <v>893</v>
          </cell>
          <cell r="D4060" t="str">
            <v xml:space="preserve">INSA BAYGON AZUL AER MMM 300X                     </v>
          </cell>
          <cell r="I4060">
            <v>5905.1559999999999</v>
          </cell>
          <cell r="N4060" t="str">
            <v>7790520023995</v>
          </cell>
        </row>
        <row r="4061">
          <cell r="A4061">
            <v>19090</v>
          </cell>
          <cell r="B4061">
            <v>418601</v>
          </cell>
          <cell r="D4061" t="str">
            <v xml:space="preserve">CHO  MOLTO GRA AMA 300X                           </v>
          </cell>
          <cell r="I4061">
            <v>1550.1010000000001</v>
          </cell>
          <cell r="N4061" t="str">
            <v>7798138551305</v>
          </cell>
        </row>
        <row r="4062">
          <cell r="A4062">
            <v>19091</v>
          </cell>
          <cell r="B4062">
            <v>12577174</v>
          </cell>
          <cell r="D4062" t="str">
            <v xml:space="preserve">CHOC GAROTO BATON BCO 16X                         </v>
          </cell>
          <cell r="I4062">
            <v>7068.826</v>
          </cell>
          <cell r="N4062" t="str">
            <v xml:space="preserve">78912366     </v>
          </cell>
        </row>
        <row r="4063">
          <cell r="A4063">
            <v>19112</v>
          </cell>
          <cell r="B4063">
            <v>181</v>
          </cell>
          <cell r="D4063" t="str">
            <v xml:space="preserve">CONF FIESTA GARRAP MANI FIESTA 80X                </v>
          </cell>
          <cell r="I4063">
            <v>686.07</v>
          </cell>
          <cell r="N4063" t="str">
            <v>7792860001817</v>
          </cell>
        </row>
        <row r="4064">
          <cell r="A4064">
            <v>19123</v>
          </cell>
          <cell r="B4064">
            <v>4015</v>
          </cell>
          <cell r="D4064" t="str">
            <v xml:space="preserve">TURR  ARCOR 10X25X                                </v>
          </cell>
          <cell r="I4064">
            <v>3979</v>
          </cell>
          <cell r="N4064" t="str">
            <v>7790580401504</v>
          </cell>
        </row>
        <row r="4065">
          <cell r="A4065">
            <v>19125</v>
          </cell>
          <cell r="B4065">
            <v>6677</v>
          </cell>
          <cell r="D4065" t="str">
            <v xml:space="preserve">BUDN VALENTE CHIP CHOC 170X                       </v>
          </cell>
          <cell r="I4065">
            <v>2529.9009999999998</v>
          </cell>
          <cell r="N4065" t="str">
            <v>7793522000940</v>
          </cell>
        </row>
        <row r="4066">
          <cell r="A4066">
            <v>19131</v>
          </cell>
          <cell r="B4066" t="str">
            <v xml:space="preserve">B40                 </v>
          </cell>
          <cell r="D4066" t="str">
            <v xml:space="preserve">INSU RC BOLSA EMBLOCADA 40X50                     </v>
          </cell>
          <cell r="I4066">
            <v>27.576000000000001</v>
          </cell>
          <cell r="N4066" t="str">
            <v>1913100000001</v>
          </cell>
        </row>
        <row r="4067">
          <cell r="A4067">
            <v>19137</v>
          </cell>
          <cell r="B4067">
            <v>44013</v>
          </cell>
          <cell r="D4067" t="str">
            <v xml:space="preserve">SOPA ALI CREMA DE CHOCLO 69X                      </v>
          </cell>
          <cell r="I4067">
            <v>1519.2819999999999</v>
          </cell>
          <cell r="N4067" t="str">
            <v>7790150441398</v>
          </cell>
        </row>
        <row r="4068">
          <cell r="A4068">
            <v>19142</v>
          </cell>
          <cell r="B4068">
            <v>1528</v>
          </cell>
          <cell r="D4068" t="str">
            <v xml:space="preserve">CHOC FELFORT BOMB ORO EST 264X                    </v>
          </cell>
          <cell r="I4068">
            <v>22220.99</v>
          </cell>
          <cell r="N4068" t="str">
            <v>7790206002757</v>
          </cell>
        </row>
        <row r="4069">
          <cell r="A4069">
            <v>19143</v>
          </cell>
          <cell r="B4069">
            <v>1735</v>
          </cell>
          <cell r="D4069" t="str">
            <v xml:space="preserve">CHOC FELFORT BOMB LOVERS EST 264X                 </v>
          </cell>
          <cell r="I4069">
            <v>23950.05</v>
          </cell>
          <cell r="N4069" t="str">
            <v>7790206002658</v>
          </cell>
        </row>
        <row r="4070">
          <cell r="A4070">
            <v>19151</v>
          </cell>
          <cell r="B4070">
            <v>418785</v>
          </cell>
          <cell r="D4070" t="str">
            <v xml:space="preserve">TOMA MOLTO TRITURADO 980X                         </v>
          </cell>
          <cell r="I4070">
            <v>2741.2310000000002</v>
          </cell>
          <cell r="N4070" t="str">
            <v>7798138552814</v>
          </cell>
        </row>
        <row r="4071">
          <cell r="A4071">
            <v>19161</v>
          </cell>
          <cell r="B4071" t="str">
            <v xml:space="preserve">Sin Indicar         </v>
          </cell>
          <cell r="D4071" t="str">
            <v xml:space="preserve">YERS ROSAMONTE SUAVE PLUS 1X                      </v>
          </cell>
          <cell r="I4071">
            <v>3795.6329999999998</v>
          </cell>
          <cell r="N4071" t="str">
            <v>7790411001514</v>
          </cell>
        </row>
        <row r="4072">
          <cell r="A4072">
            <v>19162</v>
          </cell>
          <cell r="B4072">
            <v>19162</v>
          </cell>
          <cell r="D4072" t="str">
            <v xml:space="preserve">YERB ROSAMONTE PLUS 1X                            </v>
          </cell>
          <cell r="I4072">
            <v>3641.174</v>
          </cell>
          <cell r="N4072" t="str">
            <v>7790411001491</v>
          </cell>
        </row>
        <row r="4073">
          <cell r="A4073">
            <v>19167</v>
          </cell>
          <cell r="B4073">
            <v>843</v>
          </cell>
          <cell r="D4073" t="str">
            <v xml:space="preserve">MERM DULCOR NJA FCO 454X                          </v>
          </cell>
          <cell r="I4073">
            <v>2502.9349999999999</v>
          </cell>
          <cell r="N4073" t="str">
            <v>7793046008439</v>
          </cell>
        </row>
        <row r="4074">
          <cell r="A4074">
            <v>19173</v>
          </cell>
          <cell r="B4074">
            <v>15089</v>
          </cell>
          <cell r="D4074" t="str">
            <v xml:space="preserve">CARA A.MOGUL MASTI EXT SPLAHS 30X                 </v>
          </cell>
          <cell r="I4074">
            <v>1249.99</v>
          </cell>
          <cell r="N4074" t="str">
            <v>7790580116873</v>
          </cell>
        </row>
        <row r="4075">
          <cell r="A4075">
            <v>19177</v>
          </cell>
          <cell r="B4075">
            <v>55544</v>
          </cell>
          <cell r="D4075" t="str">
            <v xml:space="preserve">ESP  ALI PTA.NGRA MOLI 25X                        </v>
          </cell>
          <cell r="I4075">
            <v>1414.2670000000001</v>
          </cell>
          <cell r="N4075" t="str">
            <v>7790150555392</v>
          </cell>
        </row>
        <row r="4076">
          <cell r="A4076">
            <v>19178</v>
          </cell>
          <cell r="B4076">
            <v>53539</v>
          </cell>
          <cell r="D4076" t="str">
            <v xml:space="preserve">ESP  ALI NUEZ MOSC NAT INT 25X                    </v>
          </cell>
          <cell r="I4076">
            <v>2299.31</v>
          </cell>
          <cell r="N4076" t="str">
            <v>7790150535233</v>
          </cell>
        </row>
        <row r="4077">
          <cell r="A4077">
            <v>19179</v>
          </cell>
          <cell r="B4077">
            <v>43039</v>
          </cell>
          <cell r="D4077" t="str">
            <v xml:space="preserve">ESP  ALI BICARB NAT INT 50X                       </v>
          </cell>
          <cell r="I4077">
            <v>714.24900000000002</v>
          </cell>
          <cell r="N4077" t="str">
            <v>7790150430330</v>
          </cell>
        </row>
        <row r="4078">
          <cell r="A4078">
            <v>19195</v>
          </cell>
          <cell r="B4078" t="str">
            <v xml:space="preserve">Sin Indicar         </v>
          </cell>
          <cell r="D4078" t="str">
            <v xml:space="preserve">YERS ROSAMONTE SUAVE PLUS 500X                    </v>
          </cell>
          <cell r="I4078">
            <v>2005.5340000000001</v>
          </cell>
          <cell r="N4078" t="str">
            <v>7790411001521</v>
          </cell>
        </row>
        <row r="4079">
          <cell r="A4079">
            <v>19196</v>
          </cell>
          <cell r="B4079" t="str">
            <v xml:space="preserve">Sin Indicar         </v>
          </cell>
          <cell r="D4079" t="str">
            <v xml:space="preserve">YERB ROSAMONTE PLUS 500X                          </v>
          </cell>
          <cell r="I4079">
            <v>1921.424</v>
          </cell>
          <cell r="N4079" t="str">
            <v>7790411001507</v>
          </cell>
        </row>
        <row r="4080">
          <cell r="A4080">
            <v>19212</v>
          </cell>
          <cell r="B4080">
            <v>14118</v>
          </cell>
          <cell r="D4080" t="str">
            <v xml:space="preserve">ALFA B.B&amp;N BCO 50X                                </v>
          </cell>
          <cell r="I4080">
            <v>1099.99</v>
          </cell>
          <cell r="N4080" t="str">
            <v>7790040141186</v>
          </cell>
        </row>
        <row r="4081">
          <cell r="A4081">
            <v>19215</v>
          </cell>
          <cell r="B4081">
            <v>31745</v>
          </cell>
          <cell r="D4081" t="str">
            <v xml:space="preserve">FIDO LUCCHETTINIS JAM/QSO 500X                    </v>
          </cell>
          <cell r="I4081">
            <v>4745.1509999999998</v>
          </cell>
          <cell r="N4081" t="str">
            <v>7790070317452</v>
          </cell>
        </row>
        <row r="4082">
          <cell r="A4082">
            <v>19216</v>
          </cell>
          <cell r="B4082">
            <v>31746</v>
          </cell>
          <cell r="D4082" t="str">
            <v xml:space="preserve">FIDO LUCCHETTINIS ESP/QSO 500X                    </v>
          </cell>
          <cell r="I4082">
            <v>4745.1509999999998</v>
          </cell>
          <cell r="N4082" t="str">
            <v>7790070317469</v>
          </cell>
        </row>
        <row r="4083">
          <cell r="A4083">
            <v>19218</v>
          </cell>
          <cell r="B4083">
            <v>4369</v>
          </cell>
          <cell r="D4083" t="str">
            <v xml:space="preserve">CARA GOMA ANILLOS 250X                            </v>
          </cell>
          <cell r="I4083">
            <v>239.99</v>
          </cell>
          <cell r="N4083" t="str">
            <v>7790580436902</v>
          </cell>
        </row>
        <row r="4084">
          <cell r="A4084">
            <v>19219</v>
          </cell>
          <cell r="B4084">
            <v>15219</v>
          </cell>
          <cell r="D4084" t="str">
            <v xml:space="preserve">CARA A.GAJITOS SURT 80X                           </v>
          </cell>
          <cell r="I4084">
            <v>1599.99</v>
          </cell>
          <cell r="N4084" t="str">
            <v>7790580152192</v>
          </cell>
        </row>
        <row r="4085">
          <cell r="A4085">
            <v>19239</v>
          </cell>
          <cell r="B4085">
            <v>4658</v>
          </cell>
          <cell r="D4085" t="str">
            <v xml:space="preserve">BACE BARRA CERE G.FLOW  FRUT/ALM                  </v>
          </cell>
          <cell r="I4085">
            <v>966.52700000000004</v>
          </cell>
          <cell r="N4085" t="str">
            <v>7790380015024</v>
          </cell>
        </row>
        <row r="4086">
          <cell r="A4086">
            <v>19240</v>
          </cell>
          <cell r="B4086">
            <v>4654</v>
          </cell>
          <cell r="D4086" t="str">
            <v xml:space="preserve">BACE BARRA CERE G.FLOW FRUTA                      </v>
          </cell>
          <cell r="I4086">
            <v>966.52700000000004</v>
          </cell>
          <cell r="N4086" t="str">
            <v>7790380014928</v>
          </cell>
        </row>
        <row r="4087">
          <cell r="A4087">
            <v>19243</v>
          </cell>
          <cell r="B4087">
            <v>4662</v>
          </cell>
          <cell r="D4087" t="str">
            <v xml:space="preserve">BACE BARRA CERE G.FLOW ALM ENT                    </v>
          </cell>
          <cell r="I4087">
            <v>1119.107</v>
          </cell>
          <cell r="N4087" t="str">
            <v>7790380020233</v>
          </cell>
        </row>
        <row r="4088">
          <cell r="A4088">
            <v>19275</v>
          </cell>
          <cell r="B4088">
            <v>90393</v>
          </cell>
          <cell r="D4088" t="str">
            <v xml:space="preserve">CAFS LA MORE SAQUITO 20X5X                        </v>
          </cell>
          <cell r="I4088">
            <v>4743.4139999999998</v>
          </cell>
          <cell r="N4088" t="str">
            <v>7790170903227</v>
          </cell>
        </row>
        <row r="4089">
          <cell r="A4089">
            <v>19279</v>
          </cell>
          <cell r="B4089">
            <v>0</v>
          </cell>
          <cell r="D4089" t="str">
            <v xml:space="preserve">ALFA CACHAFAZ ALM 72% CACAO 1X                    </v>
          </cell>
          <cell r="I4089">
            <v>3549</v>
          </cell>
          <cell r="N4089" t="str">
            <v>7798128002510</v>
          </cell>
        </row>
        <row r="4090">
          <cell r="A4090">
            <v>19280</v>
          </cell>
          <cell r="B4090">
            <v>404005</v>
          </cell>
          <cell r="D4090" t="str">
            <v xml:space="preserve">ALFA RASTA TRICO 100X                             </v>
          </cell>
          <cell r="I4090">
            <v>2257.9870000000001</v>
          </cell>
          <cell r="N4090" t="str">
            <v>7798397444240</v>
          </cell>
        </row>
        <row r="4091">
          <cell r="A4091">
            <v>19287</v>
          </cell>
          <cell r="B4091">
            <v>729</v>
          </cell>
          <cell r="D4091" t="str">
            <v xml:space="preserve">MERM CRMLLOT S/A FRUT LIGHT 390X                  </v>
          </cell>
          <cell r="I4091">
            <v>4775.9759999999997</v>
          </cell>
          <cell r="N4091" t="str">
            <v>7793046007296</v>
          </cell>
        </row>
        <row r="4092">
          <cell r="A4092">
            <v>19289</v>
          </cell>
          <cell r="B4092">
            <v>721</v>
          </cell>
          <cell r="D4092" t="str">
            <v xml:space="preserve">MERM CRMLLOT S/A DUR LIGHT 390X                   </v>
          </cell>
          <cell r="I4092">
            <v>3439.7669999999998</v>
          </cell>
          <cell r="N4092" t="str">
            <v>7793046007210</v>
          </cell>
        </row>
        <row r="4093">
          <cell r="A4093">
            <v>19302</v>
          </cell>
          <cell r="B4093">
            <v>14727</v>
          </cell>
          <cell r="D4093" t="str">
            <v xml:space="preserve">CHIC T.LINE CONF TURBO 25X                        </v>
          </cell>
          <cell r="I4093">
            <v>2399.9899999999998</v>
          </cell>
          <cell r="N4093" t="str">
            <v>7790580146818</v>
          </cell>
        </row>
        <row r="4094">
          <cell r="A4094">
            <v>19306</v>
          </cell>
          <cell r="B4094">
            <v>43149</v>
          </cell>
          <cell r="D4094" t="str">
            <v xml:space="preserve">ARR  LUCCH LARGO FINO 500X                        </v>
          </cell>
          <cell r="I4094">
            <v>827.28200000000004</v>
          </cell>
          <cell r="N4094" t="str">
            <v>7790070410610</v>
          </cell>
        </row>
        <row r="4095">
          <cell r="A4095">
            <v>19307</v>
          </cell>
          <cell r="B4095">
            <v>43148</v>
          </cell>
          <cell r="D4095" t="str">
            <v xml:space="preserve">ARR  LUCCH LARGO FINO 1X                          </v>
          </cell>
          <cell r="I4095">
            <v>1527.6079999999999</v>
          </cell>
          <cell r="N4095" t="str">
            <v>7790070410603</v>
          </cell>
        </row>
        <row r="4096">
          <cell r="A4096">
            <v>19311</v>
          </cell>
          <cell r="B4096">
            <v>7820</v>
          </cell>
          <cell r="D4096" t="str">
            <v xml:space="preserve">LECH ILOLAY INDIVID 30X5X                         </v>
          </cell>
          <cell r="I4096">
            <v>5020.8059999999996</v>
          </cell>
          <cell r="N4096" t="str">
            <v>7790787201297</v>
          </cell>
        </row>
        <row r="4097">
          <cell r="A4097">
            <v>19316</v>
          </cell>
          <cell r="B4097">
            <v>8014</v>
          </cell>
          <cell r="D4097" t="str">
            <v xml:space="preserve">CAFS LA VIRG SAQUITO 20X7X                        </v>
          </cell>
          <cell r="I4097">
            <v>7764.61</v>
          </cell>
          <cell r="N4097" t="str">
            <v>7790150080115</v>
          </cell>
        </row>
        <row r="4098">
          <cell r="A4098">
            <v>19332</v>
          </cell>
          <cell r="B4098">
            <v>0</v>
          </cell>
          <cell r="D4098" t="str">
            <v xml:space="preserve">DULR CITRAL ZAP FCO 480X                          </v>
          </cell>
          <cell r="I4098">
            <v>9702.3850000000002</v>
          </cell>
          <cell r="N4098" t="str">
            <v>7792839000490</v>
          </cell>
        </row>
        <row r="4099">
          <cell r="A4099">
            <v>19337</v>
          </cell>
          <cell r="B4099">
            <v>0</v>
          </cell>
          <cell r="D4099" t="str">
            <v xml:space="preserve">FIDO L.PROVIDENCIA RIGATTI 500X                   </v>
          </cell>
          <cell r="I4099">
            <v>996.83399999999995</v>
          </cell>
          <cell r="N4099" t="str">
            <v>7798141970889</v>
          </cell>
        </row>
        <row r="4100">
          <cell r="A4100">
            <v>19344</v>
          </cell>
          <cell r="B4100">
            <v>6824</v>
          </cell>
          <cell r="D4100" t="str">
            <v xml:space="preserve">PANI BIMBO PANCHO ARTESANO 6X                     </v>
          </cell>
          <cell r="I4100">
            <v>5246.9560000000001</v>
          </cell>
          <cell r="N4100" t="str">
            <v>7796989075490</v>
          </cell>
        </row>
        <row r="4101">
          <cell r="A4101">
            <v>19345</v>
          </cell>
          <cell r="B4101">
            <v>401004</v>
          </cell>
          <cell r="D4101" t="str">
            <v xml:space="preserve">PAND L.COLONIAS 600X                              </v>
          </cell>
          <cell r="I4101">
            <v>3989.99</v>
          </cell>
          <cell r="N4101" t="str">
            <v>7791704401271</v>
          </cell>
        </row>
        <row r="4102">
          <cell r="A4102">
            <v>19346</v>
          </cell>
          <cell r="B4102">
            <v>0</v>
          </cell>
          <cell r="D4102" t="str">
            <v xml:space="preserve">GALD CACHAFAZ AVENA/PASAS 225X                    </v>
          </cell>
          <cell r="I4102">
            <v>2939.9920000000002</v>
          </cell>
          <cell r="N4102" t="str">
            <v>7798128000677</v>
          </cell>
        </row>
        <row r="4103">
          <cell r="A4103">
            <v>19347</v>
          </cell>
          <cell r="B4103">
            <v>0</v>
          </cell>
          <cell r="D4103" t="str">
            <v xml:space="preserve">GALD CACHAFAZ ALGARROBA 225X                      </v>
          </cell>
          <cell r="I4103">
            <v>2939.9920000000002</v>
          </cell>
          <cell r="N4103" t="str">
            <v>7798128000684</v>
          </cell>
        </row>
        <row r="4104">
          <cell r="A4104">
            <v>19348</v>
          </cell>
          <cell r="B4104">
            <v>0</v>
          </cell>
          <cell r="D4104" t="str">
            <v xml:space="preserve">GALD CACHAFAZ CHIP CHOC 225X                      </v>
          </cell>
          <cell r="I4104">
            <v>3750.0079999999998</v>
          </cell>
          <cell r="N4104" t="str">
            <v>7798128000691</v>
          </cell>
        </row>
        <row r="4105">
          <cell r="A4105">
            <v>19349</v>
          </cell>
          <cell r="B4105">
            <v>0</v>
          </cell>
          <cell r="D4105" t="str">
            <v xml:space="preserve">GALD CACHAFAZ GRANOLA 225X                        </v>
          </cell>
          <cell r="I4105">
            <v>3525.002</v>
          </cell>
          <cell r="N4105" t="str">
            <v>7798128000707</v>
          </cell>
        </row>
        <row r="4106">
          <cell r="A4106">
            <v>19355</v>
          </cell>
          <cell r="B4106">
            <v>3604</v>
          </cell>
          <cell r="D4106" t="str">
            <v xml:space="preserve">GALD TRIO PEPAS CHIP CHOC 320X                    </v>
          </cell>
          <cell r="I4106">
            <v>1385.934</v>
          </cell>
          <cell r="N4106" t="str">
            <v>7791787100696</v>
          </cell>
        </row>
        <row r="4107">
          <cell r="A4107">
            <v>19359</v>
          </cell>
          <cell r="B4107" t="str">
            <v xml:space="preserve">Sin Indicar         </v>
          </cell>
          <cell r="D4107" t="str">
            <v xml:space="preserve">ALFA CACHAFAZ MAICENA 1X                          </v>
          </cell>
          <cell r="I4107">
            <v>2399</v>
          </cell>
          <cell r="N4107" t="str">
            <v xml:space="preserve">77922106     </v>
          </cell>
        </row>
        <row r="4108">
          <cell r="A4108">
            <v>19360</v>
          </cell>
          <cell r="B4108" t="str">
            <v xml:space="preserve">Sin Indicar         </v>
          </cell>
          <cell r="D4108" t="str">
            <v xml:space="preserve">ALFA CACHAFAZ CHOC BCO 1X                         </v>
          </cell>
          <cell r="I4108">
            <v>2399</v>
          </cell>
          <cell r="N4108" t="str">
            <v xml:space="preserve">77990310     </v>
          </cell>
        </row>
        <row r="4109">
          <cell r="A4109">
            <v>19361</v>
          </cell>
          <cell r="B4109" t="str">
            <v xml:space="preserve">Sin Indicar         </v>
          </cell>
          <cell r="D4109" t="str">
            <v xml:space="preserve">CHOC CACHAFAZ CONITO NGRO 1X                      </v>
          </cell>
          <cell r="I4109">
            <v>2080</v>
          </cell>
          <cell r="N4109" t="str">
            <v xml:space="preserve">77990327     </v>
          </cell>
        </row>
        <row r="4110">
          <cell r="A4110">
            <v>19362</v>
          </cell>
          <cell r="B4110" t="str">
            <v xml:space="preserve">Sin Indicar         </v>
          </cell>
          <cell r="D4110" t="str">
            <v xml:space="preserve">ALFA CACHAFAZ CHOC 1X                             </v>
          </cell>
          <cell r="I4110">
            <v>2399</v>
          </cell>
          <cell r="N4110" t="str">
            <v xml:space="preserve">77990303     </v>
          </cell>
        </row>
        <row r="4111">
          <cell r="A4111">
            <v>19366</v>
          </cell>
          <cell r="B4111">
            <v>5350</v>
          </cell>
          <cell r="D4111" t="str">
            <v xml:space="preserve">CHOC MILKA LEGER COMB 100X                        </v>
          </cell>
          <cell r="I4111">
            <v>8777.8680000000004</v>
          </cell>
          <cell r="N4111" t="str">
            <v>7622300800314</v>
          </cell>
        </row>
        <row r="4112">
          <cell r="A4112">
            <v>19374</v>
          </cell>
          <cell r="B4112">
            <v>3338</v>
          </cell>
          <cell r="D4112" t="str">
            <v xml:space="preserve">CHOC BONAFIDE CORAZON ALM 100X                    </v>
          </cell>
          <cell r="I4112">
            <v>1026.8910000000001</v>
          </cell>
          <cell r="N4112" t="str">
            <v>7792360090328</v>
          </cell>
        </row>
        <row r="4113">
          <cell r="A4113">
            <v>19382</v>
          </cell>
          <cell r="B4113">
            <v>51955</v>
          </cell>
          <cell r="D4113" t="str">
            <v xml:space="preserve">AVEN QUAKER TRAD 280X                             </v>
          </cell>
          <cell r="I4113">
            <v>2589.2910000000002</v>
          </cell>
          <cell r="N4113" t="str">
            <v>7792170000661</v>
          </cell>
        </row>
        <row r="4114">
          <cell r="A4114">
            <v>19384</v>
          </cell>
          <cell r="B4114">
            <v>8155</v>
          </cell>
          <cell r="D4114" t="str">
            <v xml:space="preserve">CHIC BELDENT MENTA FUERTE 1X                      </v>
          </cell>
          <cell r="I4114">
            <v>866.46600000000001</v>
          </cell>
          <cell r="N4114" t="str">
            <v xml:space="preserve">77942388     </v>
          </cell>
        </row>
        <row r="4115">
          <cell r="A4115">
            <v>19385</v>
          </cell>
          <cell r="B4115">
            <v>8151</v>
          </cell>
          <cell r="D4115" t="str">
            <v xml:space="preserve">CHIC BELDENT MENTA REFRES 1X                      </v>
          </cell>
          <cell r="I4115">
            <v>866.46600000000001</v>
          </cell>
          <cell r="N4115" t="str">
            <v xml:space="preserve">77942371     </v>
          </cell>
        </row>
        <row r="4116">
          <cell r="A4116">
            <v>19386</v>
          </cell>
          <cell r="B4116">
            <v>3140</v>
          </cell>
          <cell r="D4116" t="str">
            <v xml:space="preserve">CARA HALLS CHERRY LYPTUS 1X                       </v>
          </cell>
          <cell r="I4116">
            <v>837.96100000000001</v>
          </cell>
          <cell r="N4116" t="str">
            <v xml:space="preserve">77912732     </v>
          </cell>
        </row>
        <row r="4117">
          <cell r="A4117">
            <v>19387</v>
          </cell>
          <cell r="B4117">
            <v>0</v>
          </cell>
          <cell r="D4117" t="str">
            <v xml:space="preserve">CARA HALLS MENTO LYPTUS 1X                        </v>
          </cell>
          <cell r="I4117">
            <v>949.63499999999999</v>
          </cell>
          <cell r="N4117" t="str">
            <v xml:space="preserve">77933911     </v>
          </cell>
        </row>
        <row r="4118">
          <cell r="A4118">
            <v>19388</v>
          </cell>
          <cell r="B4118">
            <v>3141</v>
          </cell>
          <cell r="D4118" t="str">
            <v xml:space="preserve">CARA HALLS STRONG LYPTUS 1X                       </v>
          </cell>
          <cell r="I4118">
            <v>837.96100000000001</v>
          </cell>
          <cell r="N4118" t="str">
            <v xml:space="preserve">77933904     </v>
          </cell>
        </row>
        <row r="4119">
          <cell r="A4119">
            <v>19423</v>
          </cell>
          <cell r="B4119">
            <v>415</v>
          </cell>
          <cell r="D4119" t="str">
            <v xml:space="preserve">PANI ALEM BIZC C/QUESO 190X                       </v>
          </cell>
          <cell r="I4119">
            <v>1943.0029999999999</v>
          </cell>
          <cell r="N4119" t="str">
            <v>7798264430147</v>
          </cell>
        </row>
        <row r="4120">
          <cell r="A4120">
            <v>19433</v>
          </cell>
          <cell r="B4120">
            <v>13659</v>
          </cell>
          <cell r="D4120" t="str">
            <v xml:space="preserve">ESP  CAMPAGNOLA  NUEZ MOSC 23X                    </v>
          </cell>
          <cell r="I4120">
            <v>2753.741</v>
          </cell>
          <cell r="N4120" t="str">
            <v>7793360124983</v>
          </cell>
        </row>
        <row r="4121">
          <cell r="A4121">
            <v>19437</v>
          </cell>
          <cell r="B4121">
            <v>13658</v>
          </cell>
          <cell r="D4121" t="str">
            <v xml:space="preserve">ESP  CAMPAGNOLA PIM NGRA MOL 23X                  </v>
          </cell>
          <cell r="I4121">
            <v>1944.5740000000001</v>
          </cell>
          <cell r="N4121" t="str">
            <v>7793360125027</v>
          </cell>
        </row>
        <row r="4122">
          <cell r="A4122">
            <v>19450</v>
          </cell>
          <cell r="B4122">
            <v>9554</v>
          </cell>
          <cell r="D4122" t="str">
            <v xml:space="preserve">ALFA FANT.ELIXIR 70% CACAO 70X                    </v>
          </cell>
          <cell r="I4122">
            <v>1466.501</v>
          </cell>
          <cell r="N4122" t="str">
            <v>7791672014770</v>
          </cell>
        </row>
        <row r="4123">
          <cell r="A4123">
            <v>19451</v>
          </cell>
          <cell r="B4123">
            <v>9553</v>
          </cell>
          <cell r="D4123" t="str">
            <v xml:space="preserve">ALFA FANT.ELIXIR BLANCO 70X                       </v>
          </cell>
          <cell r="I4123">
            <v>1466.501</v>
          </cell>
          <cell r="N4123" t="str">
            <v>7791672014787</v>
          </cell>
        </row>
        <row r="4124">
          <cell r="A4124">
            <v>19452</v>
          </cell>
          <cell r="B4124">
            <v>9555</v>
          </cell>
          <cell r="D4124" t="str">
            <v xml:space="preserve">ALFA FANT.ELIXIR NEGRO 70X                        </v>
          </cell>
          <cell r="I4124">
            <v>1053.6869999999999</v>
          </cell>
          <cell r="N4124" t="str">
            <v>7791672014794</v>
          </cell>
        </row>
        <row r="4125">
          <cell r="A4125">
            <v>19458</v>
          </cell>
          <cell r="B4125">
            <v>10010030222</v>
          </cell>
          <cell r="D4125" t="str">
            <v xml:space="preserve">VINF CHACABUCO CHENIN 750X                        </v>
          </cell>
          <cell r="I4125">
            <v>6585</v>
          </cell>
          <cell r="N4125" t="str">
            <v>7791843013441</v>
          </cell>
        </row>
        <row r="4126">
          <cell r="A4126">
            <v>19461</v>
          </cell>
          <cell r="B4126">
            <v>8522</v>
          </cell>
          <cell r="D4126" t="str">
            <v xml:space="preserve">ALFA FANTOCHE MINI  BCO 150X                      </v>
          </cell>
          <cell r="I4126">
            <v>2399.9899999999998</v>
          </cell>
          <cell r="N4126" t="str">
            <v>7791672002005</v>
          </cell>
        </row>
        <row r="4127">
          <cell r="A4127">
            <v>19462</v>
          </cell>
          <cell r="B4127">
            <v>8521</v>
          </cell>
          <cell r="D4127" t="str">
            <v xml:space="preserve">ALFA FANTOCHE MINI CHOC 150X                      </v>
          </cell>
          <cell r="I4127">
            <v>2399.9899999999998</v>
          </cell>
          <cell r="N4127" t="str">
            <v>7791672002012</v>
          </cell>
        </row>
        <row r="4128">
          <cell r="A4128">
            <v>19463</v>
          </cell>
          <cell r="B4128">
            <v>6091</v>
          </cell>
          <cell r="D4128" t="str">
            <v xml:space="preserve">PISA NIC PIEDRA SANITARIA 2KG                     </v>
          </cell>
          <cell r="I4128">
            <v>2819.9549999999999</v>
          </cell>
          <cell r="N4128" t="str">
            <v>7798120730053</v>
          </cell>
        </row>
        <row r="4129">
          <cell r="A4129">
            <v>19464</v>
          </cell>
          <cell r="B4129">
            <v>18744</v>
          </cell>
          <cell r="D4129" t="str">
            <v xml:space="preserve">AGUA NESTLE P.VITAL 2.25X                         </v>
          </cell>
          <cell r="I4129">
            <v>2578</v>
          </cell>
          <cell r="N4129" t="str">
            <v>7795930000543</v>
          </cell>
        </row>
        <row r="4130">
          <cell r="A4130">
            <v>19468</v>
          </cell>
          <cell r="B4130">
            <v>13138</v>
          </cell>
          <cell r="D4130" t="str">
            <v xml:space="preserve">CHOC BOMB ARCOR SELECCION 228.6X                  </v>
          </cell>
          <cell r="I4130">
            <v>12499.99</v>
          </cell>
          <cell r="N4130" t="str">
            <v>7790580412807</v>
          </cell>
        </row>
        <row r="4131">
          <cell r="A4131">
            <v>19469</v>
          </cell>
          <cell r="B4131">
            <v>100021676</v>
          </cell>
          <cell r="D4131" t="str">
            <v xml:space="preserve">COHA SWIFT HAMB CLASICA  XL 2X125G                </v>
          </cell>
          <cell r="I4131">
            <v>5721.9859999999999</v>
          </cell>
          <cell r="N4131" t="str">
            <v>7790360967411</v>
          </cell>
        </row>
        <row r="4132">
          <cell r="A4132">
            <v>19474</v>
          </cell>
          <cell r="B4132">
            <v>25059</v>
          </cell>
          <cell r="D4132" t="str">
            <v xml:space="preserve">CERD PATAGONIA VERA IPA BOT 730X                  </v>
          </cell>
          <cell r="I4132">
            <v>4919.3950000000004</v>
          </cell>
          <cell r="N4132" t="str">
            <v>7792798010882</v>
          </cell>
        </row>
        <row r="4133">
          <cell r="A4133">
            <v>19486</v>
          </cell>
          <cell r="B4133">
            <v>5111</v>
          </cell>
          <cell r="D4133" t="str">
            <v xml:space="preserve">CHIC TOPLINE7 V STARWBER 1X                       </v>
          </cell>
          <cell r="I4133">
            <v>1099.99</v>
          </cell>
          <cell r="N4133" t="str">
            <v xml:space="preserve">77951113     </v>
          </cell>
        </row>
        <row r="4134">
          <cell r="A4134">
            <v>19487</v>
          </cell>
          <cell r="B4134">
            <v>20021053</v>
          </cell>
          <cell r="D4134" t="str">
            <v xml:space="preserve">EDUL EQUALSWEET LIQ 180X                          </v>
          </cell>
          <cell r="I4134">
            <v>2858.0619999999999</v>
          </cell>
          <cell r="N4134" t="str">
            <v>7792129003705</v>
          </cell>
        </row>
        <row r="4135">
          <cell r="A4135">
            <v>19489</v>
          </cell>
          <cell r="B4135">
            <v>1011978</v>
          </cell>
          <cell r="D4135" t="str">
            <v xml:space="preserve">MERM NOEL CIRUELA 454X                            </v>
          </cell>
          <cell r="I4135">
            <v>2574.3960000000002</v>
          </cell>
          <cell r="N4135" t="str">
            <v>7795184005202</v>
          </cell>
        </row>
        <row r="4136">
          <cell r="A4136">
            <v>19490</v>
          </cell>
          <cell r="B4136">
            <v>96</v>
          </cell>
          <cell r="D4136" t="str">
            <v xml:space="preserve">TEHI CACHAMAI SAQ 20X                             </v>
          </cell>
          <cell r="I4136">
            <v>1290.663</v>
          </cell>
          <cell r="N4136" t="str">
            <v>7792280000551</v>
          </cell>
        </row>
        <row r="4137">
          <cell r="A4137">
            <v>19503</v>
          </cell>
          <cell r="B4137">
            <v>15209</v>
          </cell>
          <cell r="D4137" t="str">
            <v xml:space="preserve">CARA B.TOFFEES LECH 80X                           </v>
          </cell>
          <cell r="I4137">
            <v>1899.99</v>
          </cell>
          <cell r="N4137" t="str">
            <v>7790580152093</v>
          </cell>
        </row>
        <row r="4138">
          <cell r="A4138">
            <v>19510</v>
          </cell>
          <cell r="B4138">
            <v>7075</v>
          </cell>
          <cell r="D4138" t="str">
            <v xml:space="preserve">POST ROYAL VAIN 75X                               </v>
          </cell>
          <cell r="I4138">
            <v>1463.8520000000001</v>
          </cell>
          <cell r="N4138" t="str">
            <v>7622300871888</v>
          </cell>
        </row>
        <row r="4139">
          <cell r="A4139">
            <v>19527</v>
          </cell>
          <cell r="B4139">
            <v>5370</v>
          </cell>
          <cell r="D4139" t="str">
            <v xml:space="preserve">CHOC MILKA LEGER ALM 110X                         </v>
          </cell>
          <cell r="I4139">
            <v>8777.8680000000004</v>
          </cell>
          <cell r="N4139" t="str">
            <v>7622300800307</v>
          </cell>
        </row>
        <row r="4140">
          <cell r="A4140">
            <v>19532</v>
          </cell>
          <cell r="B4140">
            <v>927059</v>
          </cell>
          <cell r="D4140" t="str">
            <v xml:space="preserve">ADER CASALTA BBQ 335X                             </v>
          </cell>
          <cell r="I4140">
            <v>3188.8040000000001</v>
          </cell>
          <cell r="N4140" t="str">
            <v>7790139004903</v>
          </cell>
        </row>
        <row r="4141">
          <cell r="A4141">
            <v>19533</v>
          </cell>
          <cell r="B4141">
            <v>927057</v>
          </cell>
          <cell r="D4141" t="str">
            <v xml:space="preserve">ADER CASALTA CAESAR 285X                          </v>
          </cell>
          <cell r="I4141">
            <v>4717.1490000000003</v>
          </cell>
          <cell r="N4141" t="str">
            <v>7790139004927</v>
          </cell>
        </row>
        <row r="4142">
          <cell r="A4142">
            <v>19534</v>
          </cell>
          <cell r="B4142">
            <v>12361180</v>
          </cell>
          <cell r="D4142" t="str">
            <v xml:space="preserve">CAFI NESCAFE GOLD ORIG COLOMB 100X                </v>
          </cell>
          <cell r="I4142">
            <v>20225.3</v>
          </cell>
          <cell r="N4142" t="str">
            <v>7613036853491</v>
          </cell>
        </row>
        <row r="4143">
          <cell r="A4143">
            <v>19536</v>
          </cell>
          <cell r="B4143">
            <v>12357308</v>
          </cell>
          <cell r="D4143" t="str">
            <v xml:space="preserve">CHOC KIT KAT MINI 16.7X                           </v>
          </cell>
          <cell r="I4143">
            <v>121.024</v>
          </cell>
          <cell r="N4143" t="str">
            <v xml:space="preserve">78933262     </v>
          </cell>
        </row>
        <row r="4144">
          <cell r="A4144">
            <v>19548</v>
          </cell>
          <cell r="B4144">
            <v>15063</v>
          </cell>
          <cell r="D4144" t="str">
            <v xml:space="preserve">CARA A.MOGUL CONF MASTI 30X                       </v>
          </cell>
          <cell r="I4144">
            <v>1249.99</v>
          </cell>
          <cell r="N4144" t="str">
            <v>7790580150631</v>
          </cell>
        </row>
        <row r="4145">
          <cell r="A4145">
            <v>19552</v>
          </cell>
          <cell r="B4145">
            <v>53118</v>
          </cell>
          <cell r="D4145" t="str">
            <v xml:space="preserve">ESP  ALI LAUREL HOJA 10X                          </v>
          </cell>
          <cell r="I4145">
            <v>1992.028</v>
          </cell>
          <cell r="N4145" t="str">
            <v>7790150531129</v>
          </cell>
        </row>
        <row r="4146">
          <cell r="A4146">
            <v>19568</v>
          </cell>
          <cell r="B4146">
            <v>11292</v>
          </cell>
          <cell r="D4146" t="str">
            <v xml:space="preserve">HUEV A.COFLER BLOCK 20X                           </v>
          </cell>
          <cell r="I4146">
            <v>2199</v>
          </cell>
          <cell r="N4146" t="str">
            <v>7790580195007</v>
          </cell>
        </row>
        <row r="4147">
          <cell r="A4147">
            <v>19575</v>
          </cell>
          <cell r="B4147">
            <v>12575104</v>
          </cell>
          <cell r="D4147" t="str">
            <v xml:space="preserve">CHOC NESTLE ESPECIALIDADES 251X                   </v>
          </cell>
          <cell r="I4147">
            <v>7068.826</v>
          </cell>
          <cell r="N4147" t="str">
            <v>7891000114230</v>
          </cell>
        </row>
        <row r="4148">
          <cell r="A4148">
            <v>19576</v>
          </cell>
          <cell r="B4148">
            <v>83056</v>
          </cell>
          <cell r="D4148" t="str">
            <v xml:space="preserve">JARL ACE LIQ D/P 2.7X                             </v>
          </cell>
          <cell r="I4148">
            <v>823.19899999999996</v>
          </cell>
          <cell r="N4148" t="str">
            <v>7500435185448</v>
          </cell>
        </row>
        <row r="4149">
          <cell r="A4149">
            <v>19580</v>
          </cell>
          <cell r="B4149">
            <v>6803</v>
          </cell>
          <cell r="D4149" t="str">
            <v xml:space="preserve">CRED DENT COLGATE TRIP. ACC EXT BCRA 140X         </v>
          </cell>
          <cell r="I4149">
            <v>7699.5929999999998</v>
          </cell>
          <cell r="N4149" t="str">
            <v>7509546056111</v>
          </cell>
        </row>
        <row r="4150">
          <cell r="A4150">
            <v>19595</v>
          </cell>
          <cell r="B4150">
            <v>0</v>
          </cell>
          <cell r="D4150" t="str">
            <v xml:space="preserve">JUGN CITRIC NAR BID 5X                            </v>
          </cell>
          <cell r="I4150">
            <v>17255</v>
          </cell>
          <cell r="N4150" t="str">
            <v>7798085680172</v>
          </cell>
        </row>
        <row r="4151">
          <cell r="A4151">
            <v>19599</v>
          </cell>
          <cell r="B4151">
            <v>4476</v>
          </cell>
          <cell r="D4151" t="str">
            <v xml:space="preserve">CRED DENT COLGATE TRIP ACC EXT FRES 90X           </v>
          </cell>
          <cell r="I4151">
            <v>3791.8980000000001</v>
          </cell>
          <cell r="N4151" t="str">
            <v>7509546075426</v>
          </cell>
        </row>
        <row r="4152">
          <cell r="A4152">
            <v>19616</v>
          </cell>
          <cell r="B4152">
            <v>1115</v>
          </cell>
          <cell r="D4152" t="str">
            <v xml:space="preserve">GALD FAUNA SURTIDA 400X                           </v>
          </cell>
          <cell r="I4152">
            <v>2128.9589999999998</v>
          </cell>
          <cell r="N4152" t="str">
            <v>7790628000034</v>
          </cell>
        </row>
        <row r="4153">
          <cell r="A4153">
            <v>19617</v>
          </cell>
          <cell r="B4153">
            <v>2304</v>
          </cell>
          <cell r="D4153" t="str">
            <v xml:space="preserve">GALD HOJALMAR TRIANG RONDA 150X                   </v>
          </cell>
          <cell r="I4153">
            <v>1493.7449999999999</v>
          </cell>
          <cell r="N4153" t="str">
            <v>7793450000524</v>
          </cell>
        </row>
        <row r="4154">
          <cell r="A4154">
            <v>19623</v>
          </cell>
          <cell r="B4154">
            <v>61073</v>
          </cell>
          <cell r="D4154" t="str">
            <v xml:space="preserve">PANI VENEZIANA ROSCA 400X.                        </v>
          </cell>
          <cell r="I4154">
            <v>3237.0709999999999</v>
          </cell>
          <cell r="N4154" t="str">
            <v>7791708610747</v>
          </cell>
        </row>
        <row r="4155">
          <cell r="A4155">
            <v>19629</v>
          </cell>
          <cell r="B4155">
            <v>7606</v>
          </cell>
          <cell r="D4155" t="str">
            <v xml:space="preserve">LAQU MILKAUT CREMATTO LIGHT 285X                  </v>
          </cell>
          <cell r="I4155">
            <v>3694.5030000000002</v>
          </cell>
          <cell r="N4155" t="str">
            <v>7794820901588</v>
          </cell>
        </row>
        <row r="4156">
          <cell r="A4156">
            <v>19632</v>
          </cell>
          <cell r="B4156">
            <v>7095</v>
          </cell>
          <cell r="D4156" t="str">
            <v xml:space="preserve">POST GELAT.ROYAL S/SABOR 14X                      </v>
          </cell>
          <cell r="I4156">
            <v>1105.952</v>
          </cell>
          <cell r="N4156" t="str">
            <v>7622300865658</v>
          </cell>
        </row>
        <row r="4157">
          <cell r="A4157">
            <v>19637</v>
          </cell>
          <cell r="B4157">
            <v>32031</v>
          </cell>
          <cell r="D4157" t="str">
            <v xml:space="preserve">FIDO FAVORITA MOST 500X                           </v>
          </cell>
          <cell r="I4157">
            <v>899</v>
          </cell>
          <cell r="N4157" t="str">
            <v>7790070320315</v>
          </cell>
        </row>
        <row r="4158">
          <cell r="A4158">
            <v>19638</v>
          </cell>
          <cell r="B4158">
            <v>32030</v>
          </cell>
          <cell r="D4158" t="str">
            <v xml:space="preserve">FIDO FAVORITA TIRAB 500X                          </v>
          </cell>
          <cell r="I4158">
            <v>899</v>
          </cell>
          <cell r="N4158" t="str">
            <v>7790070320308</v>
          </cell>
        </row>
        <row r="4159">
          <cell r="A4159">
            <v>19639</v>
          </cell>
          <cell r="B4159">
            <v>32032</v>
          </cell>
          <cell r="D4159" t="str">
            <v xml:space="preserve">FIDO FAVORITA CODITO RAY 500X                     </v>
          </cell>
          <cell r="I4159">
            <v>899</v>
          </cell>
          <cell r="N4159" t="str">
            <v>7790070320322</v>
          </cell>
        </row>
        <row r="4160">
          <cell r="A4160">
            <v>19640</v>
          </cell>
          <cell r="B4160">
            <v>32028</v>
          </cell>
          <cell r="D4160" t="str">
            <v xml:space="preserve">FIDO FAVORITA SPAG 500X                           </v>
          </cell>
          <cell r="I4160">
            <v>899</v>
          </cell>
          <cell r="N4160" t="str">
            <v>7790070320285</v>
          </cell>
        </row>
        <row r="4161">
          <cell r="A4161">
            <v>19641</v>
          </cell>
          <cell r="B4161">
            <v>32029</v>
          </cell>
          <cell r="D4161" t="str">
            <v xml:space="preserve">FIDO FAVORITA TALL 500X                           </v>
          </cell>
          <cell r="I4161">
            <v>899</v>
          </cell>
          <cell r="N4161" t="str">
            <v>7790070320292</v>
          </cell>
        </row>
        <row r="4162">
          <cell r="A4162">
            <v>19642</v>
          </cell>
          <cell r="B4162">
            <v>56225</v>
          </cell>
          <cell r="D4162" t="str">
            <v xml:space="preserve">HART FAVORITA 3/0 VIT B6-B12 1X                   </v>
          </cell>
          <cell r="I4162">
            <v>877.66499999999996</v>
          </cell>
          <cell r="N4162" t="str">
            <v>7790070507235</v>
          </cell>
        </row>
        <row r="4163">
          <cell r="A4163">
            <v>19645</v>
          </cell>
          <cell r="B4163">
            <v>33702</v>
          </cell>
          <cell r="D4163" t="str">
            <v xml:space="preserve">FIDO MATAR LASAGNA 400X                           </v>
          </cell>
          <cell r="I4163">
            <v>3237.473</v>
          </cell>
          <cell r="N4163" t="str">
            <v>7790070317476</v>
          </cell>
        </row>
        <row r="4164">
          <cell r="A4164">
            <v>19650</v>
          </cell>
          <cell r="B4164">
            <v>6678</v>
          </cell>
          <cell r="D4164" t="str">
            <v xml:space="preserve">BUDN VALENTE C/DDL 225X                           </v>
          </cell>
          <cell r="I4164">
            <v>2529.9009999999998</v>
          </cell>
          <cell r="N4164" t="str">
            <v>7793890250985</v>
          </cell>
        </row>
        <row r="4165">
          <cell r="A4165">
            <v>19659</v>
          </cell>
          <cell r="B4165">
            <v>51958</v>
          </cell>
          <cell r="D4165" t="str">
            <v xml:space="preserve">AVEN QUAKER E/FINA 470X                           </v>
          </cell>
          <cell r="I4165">
            <v>4142.866</v>
          </cell>
          <cell r="N4165" t="str">
            <v>7792170000654</v>
          </cell>
        </row>
        <row r="4166">
          <cell r="A4166">
            <v>19660</v>
          </cell>
          <cell r="B4166">
            <v>19000433</v>
          </cell>
          <cell r="D4166" t="str">
            <v xml:space="preserve">PANI VENEZIANA TORTILLAS 165X                     </v>
          </cell>
          <cell r="I4166">
            <v>1487.3779999999999</v>
          </cell>
          <cell r="N4166" t="str">
            <v>7791708617500</v>
          </cell>
        </row>
        <row r="4167">
          <cell r="A4167">
            <v>19662</v>
          </cell>
          <cell r="B4167">
            <v>3865</v>
          </cell>
          <cell r="D4167" t="str">
            <v xml:space="preserve">ENER MONSTER SUNRISE LAT 473X                     </v>
          </cell>
          <cell r="I4167">
            <v>2867.4639999999999</v>
          </cell>
          <cell r="N4167" t="str">
            <v>1007084703703</v>
          </cell>
        </row>
        <row r="4168">
          <cell r="A4168">
            <v>19670</v>
          </cell>
          <cell r="B4168">
            <v>83044</v>
          </cell>
          <cell r="D4168" t="str">
            <v xml:space="preserve">CCAO CHOCOLINO PLUS FORTIF 180X                   </v>
          </cell>
          <cell r="I4168">
            <v>2347.212</v>
          </cell>
          <cell r="N4168" t="str">
            <v>7790150830857</v>
          </cell>
        </row>
        <row r="4169">
          <cell r="A4169">
            <v>19679</v>
          </cell>
          <cell r="B4169">
            <v>710</v>
          </cell>
          <cell r="D4169" t="str">
            <v xml:space="preserve">MOST NATURA 250X                                  </v>
          </cell>
          <cell r="I4169">
            <v>1449.99</v>
          </cell>
          <cell r="N4169" t="str">
            <v>7791866000435</v>
          </cell>
        </row>
        <row r="4170">
          <cell r="A4170">
            <v>19680</v>
          </cell>
          <cell r="B4170">
            <v>511</v>
          </cell>
          <cell r="D4170" t="str">
            <v xml:space="preserve">ADER NATURA KETCHUP 250X                          </v>
          </cell>
          <cell r="I4170">
            <v>2162</v>
          </cell>
          <cell r="N4170" t="str">
            <v>7791866000381</v>
          </cell>
        </row>
        <row r="4171">
          <cell r="A4171">
            <v>19681</v>
          </cell>
          <cell r="B4171">
            <v>512</v>
          </cell>
          <cell r="D4171" t="str">
            <v xml:space="preserve">ADER NATURA SALS. GOLF 250X                       </v>
          </cell>
          <cell r="I4171">
            <v>2275.9899999999998</v>
          </cell>
          <cell r="N4171" t="str">
            <v>7791866000480</v>
          </cell>
        </row>
        <row r="4172">
          <cell r="A4172">
            <v>19696</v>
          </cell>
          <cell r="B4172">
            <v>380</v>
          </cell>
          <cell r="D4172" t="str">
            <v xml:space="preserve">JUGO DOS ANCLAS LIMON 500X                        </v>
          </cell>
          <cell r="I4172">
            <v>2227.8809999999999</v>
          </cell>
          <cell r="N4172" t="str">
            <v>7792900809007</v>
          </cell>
        </row>
        <row r="4173">
          <cell r="A4173">
            <v>19697</v>
          </cell>
          <cell r="B4173">
            <v>381</v>
          </cell>
          <cell r="D4173" t="str">
            <v xml:space="preserve">JUGO DOS ANCLAS LIMON 1X                          </v>
          </cell>
          <cell r="I4173">
            <v>3890.5929999999998</v>
          </cell>
          <cell r="N4173" t="str">
            <v>7792900809014</v>
          </cell>
        </row>
        <row r="4174">
          <cell r="A4174">
            <v>19700</v>
          </cell>
          <cell r="B4174">
            <v>382</v>
          </cell>
          <cell r="D4174" t="str">
            <v xml:space="preserve">ESP  D.ANCLAS SAB ARROZ 25X                       </v>
          </cell>
          <cell r="I4174">
            <v>1055.3630000000001</v>
          </cell>
          <cell r="N4174" t="str">
            <v>7792900705408</v>
          </cell>
        </row>
        <row r="4175">
          <cell r="A4175">
            <v>19711</v>
          </cell>
          <cell r="B4175">
            <v>300023</v>
          </cell>
          <cell r="D4175" t="str">
            <v xml:space="preserve">TURF LHRTIER MANI C/MIEL 120X                     </v>
          </cell>
          <cell r="I4175">
            <v>1261.425</v>
          </cell>
          <cell r="N4175" t="str">
            <v>7792860005860</v>
          </cell>
        </row>
        <row r="4176">
          <cell r="A4176">
            <v>19723</v>
          </cell>
          <cell r="B4176">
            <v>12590</v>
          </cell>
          <cell r="D4176" t="str">
            <v xml:space="preserve">TURR ARCOR MANI FIBRA 1X                          </v>
          </cell>
          <cell r="I4176">
            <v>98.518000000000001</v>
          </cell>
          <cell r="N4176" t="str">
            <v xml:space="preserve">77965295     </v>
          </cell>
        </row>
        <row r="4177">
          <cell r="A4177">
            <v>19740</v>
          </cell>
          <cell r="B4177">
            <v>15076</v>
          </cell>
          <cell r="D4177" t="str">
            <v xml:space="preserve">CARA A.MOGUL MASTI SPLAHS 70X                     </v>
          </cell>
          <cell r="I4177">
            <v>2249.9899999999998</v>
          </cell>
          <cell r="N4177" t="str">
            <v>7790580150761</v>
          </cell>
        </row>
        <row r="4178">
          <cell r="A4178">
            <v>19753</v>
          </cell>
          <cell r="B4178" t="str">
            <v xml:space="preserve">PRE0204             </v>
          </cell>
          <cell r="D4178" t="str">
            <v xml:space="preserve">BIZC CANUELAS PREM BROWNIES 425X                  </v>
          </cell>
          <cell r="I4178">
            <v>3395.2170000000001</v>
          </cell>
          <cell r="N4178" t="str">
            <v>7792180131928</v>
          </cell>
        </row>
        <row r="4179">
          <cell r="A4179">
            <v>19754</v>
          </cell>
          <cell r="B4179">
            <v>19000434</v>
          </cell>
          <cell r="D4179" t="str">
            <v xml:space="preserve">PANI VENEZIANA TORT INTEGR 165X                   </v>
          </cell>
          <cell r="I4179">
            <v>1487.3779999999999</v>
          </cell>
          <cell r="N4179" t="str">
            <v>7791708617517</v>
          </cell>
        </row>
        <row r="4180">
          <cell r="A4180">
            <v>19755</v>
          </cell>
          <cell r="B4180">
            <v>7065</v>
          </cell>
          <cell r="D4180" t="str">
            <v xml:space="preserve">POST GELA ROYAL MAN LIGHT CER 25X                 </v>
          </cell>
          <cell r="I4180">
            <v>1378.6010000000001</v>
          </cell>
          <cell r="N4180" t="str">
            <v>7622300865597</v>
          </cell>
        </row>
        <row r="4181">
          <cell r="A4181">
            <v>19756</v>
          </cell>
          <cell r="B4181">
            <v>7066</v>
          </cell>
          <cell r="D4181" t="str">
            <v xml:space="preserve">POST GELAT.ROYAL MANJ LIGHT FRU 25X               </v>
          </cell>
          <cell r="I4181">
            <v>1378.6010000000001</v>
          </cell>
          <cell r="N4181" t="str">
            <v>7622300865580</v>
          </cell>
        </row>
        <row r="4182">
          <cell r="A4182">
            <v>19766</v>
          </cell>
          <cell r="B4182">
            <v>11661</v>
          </cell>
          <cell r="D4182" t="str">
            <v xml:space="preserve">ALFA TOFI NEGRO 46X                               </v>
          </cell>
          <cell r="I4182">
            <v>999.99</v>
          </cell>
          <cell r="N4182" t="str">
            <v>7790040116610</v>
          </cell>
        </row>
        <row r="4183">
          <cell r="A4183">
            <v>19768</v>
          </cell>
          <cell r="B4183">
            <v>1002</v>
          </cell>
          <cell r="D4183" t="str">
            <v xml:space="preserve">BACE BARRA CERE MIX PAS/CHO 26X                   </v>
          </cell>
          <cell r="I4183">
            <v>1199.99</v>
          </cell>
          <cell r="N4183" t="str">
            <v xml:space="preserve">77984395     </v>
          </cell>
        </row>
        <row r="4184">
          <cell r="A4184">
            <v>19779</v>
          </cell>
          <cell r="B4184">
            <v>11646</v>
          </cell>
          <cell r="D4184" t="str">
            <v xml:space="preserve">CARA MOGUL ACIDO EXTREME 35X                      </v>
          </cell>
          <cell r="I4184">
            <v>719.99</v>
          </cell>
          <cell r="N4184" t="str">
            <v>7790580116965</v>
          </cell>
        </row>
        <row r="4185">
          <cell r="A4185">
            <v>19780</v>
          </cell>
          <cell r="B4185">
            <v>7227</v>
          </cell>
          <cell r="D4185" t="str">
            <v xml:space="preserve">CHOC TOFI BOMB LECHE 15X                          </v>
          </cell>
          <cell r="I4185">
            <v>1199.99</v>
          </cell>
          <cell r="N4185" t="str">
            <v xml:space="preserve">77972279     </v>
          </cell>
        </row>
        <row r="4186">
          <cell r="A4186">
            <v>19792</v>
          </cell>
          <cell r="B4186">
            <v>26024</v>
          </cell>
          <cell r="D4186" t="str">
            <v xml:space="preserve">MACO L.V.LITORAL ENS 50X                          </v>
          </cell>
          <cell r="I4186">
            <v>3152.2750000000001</v>
          </cell>
          <cell r="N4186" t="str">
            <v>7790150260395</v>
          </cell>
        </row>
        <row r="4187">
          <cell r="A4187">
            <v>19798</v>
          </cell>
          <cell r="B4187" t="str">
            <v xml:space="preserve">Sin Indicar         </v>
          </cell>
          <cell r="D4187" t="str">
            <v xml:space="preserve">PANI MARTIN MARINERA C/SAL 250X                   </v>
          </cell>
          <cell r="I4187">
            <v>2465.002</v>
          </cell>
          <cell r="N4187" t="str">
            <v>7798078960052</v>
          </cell>
        </row>
        <row r="4188">
          <cell r="A4188">
            <v>19817</v>
          </cell>
          <cell r="B4188">
            <v>4117</v>
          </cell>
          <cell r="D4188" t="str">
            <v xml:space="preserve">PILA ENER.E 91 CHIC AA 1X                         </v>
          </cell>
          <cell r="I4188">
            <v>2378.71</v>
          </cell>
          <cell r="N4188" t="str">
            <v>8999002671962</v>
          </cell>
        </row>
        <row r="4189">
          <cell r="A4189">
            <v>19825</v>
          </cell>
          <cell r="B4189">
            <v>13315</v>
          </cell>
          <cell r="D4189" t="str">
            <v xml:space="preserve">SALS ARCOR PIZZA D/P 340X                         </v>
          </cell>
          <cell r="I4189">
            <v>1418.162</v>
          </cell>
          <cell r="N4189" t="str">
            <v>7790580956707</v>
          </cell>
        </row>
        <row r="4190">
          <cell r="A4190">
            <v>19826</v>
          </cell>
          <cell r="B4190">
            <v>15113</v>
          </cell>
          <cell r="D4190" t="str">
            <v xml:space="preserve">CARA A.MOGUL MASTI EXT SPLAHS 70X                 </v>
          </cell>
          <cell r="I4190">
            <v>2249.9899999999998</v>
          </cell>
          <cell r="N4190" t="str">
            <v>7790580151133</v>
          </cell>
        </row>
        <row r="4191">
          <cell r="A4191">
            <v>19827</v>
          </cell>
          <cell r="B4191">
            <v>33667</v>
          </cell>
          <cell r="D4191" t="str">
            <v xml:space="preserve">FIDO MATAR RINA SPAG ESPIN 500X                   </v>
          </cell>
          <cell r="I4191">
            <v>3008.319</v>
          </cell>
          <cell r="N4191" t="str">
            <v>7790070322067</v>
          </cell>
        </row>
        <row r="4192">
          <cell r="A4192">
            <v>19836</v>
          </cell>
          <cell r="B4192">
            <v>0</v>
          </cell>
          <cell r="D4192" t="str">
            <v xml:space="preserve">FIDO L.PROVIDENCIA PAMPERO 500X                   </v>
          </cell>
          <cell r="I4192">
            <v>996.83399999999995</v>
          </cell>
          <cell r="N4192" t="str">
            <v>7798141971152</v>
          </cell>
        </row>
        <row r="4193">
          <cell r="A4193">
            <v>19838</v>
          </cell>
          <cell r="B4193">
            <v>0</v>
          </cell>
          <cell r="D4193" t="str">
            <v xml:space="preserve">FIDO L.PROVIDENCIA NIDO SPAG 500X                 </v>
          </cell>
          <cell r="I4193">
            <v>1445.202</v>
          </cell>
          <cell r="N4193" t="str">
            <v>7798141971398</v>
          </cell>
        </row>
        <row r="4194">
          <cell r="A4194">
            <v>19839</v>
          </cell>
          <cell r="B4194">
            <v>14551</v>
          </cell>
          <cell r="D4194" t="str">
            <v xml:space="preserve">POST FLAN GODET VAIN 25X                          </v>
          </cell>
          <cell r="I4194">
            <v>819.36400000000003</v>
          </cell>
          <cell r="N4194" t="str">
            <v>7790580111076</v>
          </cell>
        </row>
        <row r="4195">
          <cell r="A4195">
            <v>19840</v>
          </cell>
          <cell r="B4195">
            <v>13195</v>
          </cell>
          <cell r="D4195" t="str">
            <v xml:space="preserve">POST FLAN GODET DDL 25X                           </v>
          </cell>
          <cell r="I4195">
            <v>780.34100000000001</v>
          </cell>
          <cell r="N4195" t="str">
            <v>7790580111083</v>
          </cell>
        </row>
        <row r="4196">
          <cell r="A4196">
            <v>19842</v>
          </cell>
          <cell r="B4196">
            <v>14562</v>
          </cell>
          <cell r="D4196" t="str">
            <v xml:space="preserve">POST GELAT BC LIGHT FRU 20X                       </v>
          </cell>
          <cell r="I4196">
            <v>1526.5419999999999</v>
          </cell>
          <cell r="N4196" t="str">
            <v>7790580110987</v>
          </cell>
        </row>
        <row r="4197">
          <cell r="A4197">
            <v>19843</v>
          </cell>
          <cell r="B4197">
            <v>0</v>
          </cell>
          <cell r="D4197" t="str">
            <v xml:space="preserve">FIDO WAKAS FUSILLI MAIZ 300X                      </v>
          </cell>
          <cell r="I4197">
            <v>3158.1</v>
          </cell>
          <cell r="N4197" t="str">
            <v>7798031470284</v>
          </cell>
        </row>
        <row r="4198">
          <cell r="A4198">
            <v>19846</v>
          </cell>
          <cell r="B4198" t="str">
            <v xml:space="preserve">AIF0080             </v>
          </cell>
          <cell r="D4198" t="str">
            <v xml:space="preserve">COLI CANIUELA BOX SALSA FILETO 64X                </v>
          </cell>
          <cell r="I4198">
            <v>2992.2820000000002</v>
          </cell>
          <cell r="N4198" t="str">
            <v>7792180133007</v>
          </cell>
        </row>
        <row r="4199">
          <cell r="A4199">
            <v>19849</v>
          </cell>
          <cell r="B4199">
            <v>14563</v>
          </cell>
          <cell r="D4199" t="str">
            <v xml:space="preserve">POST GELAT BC LIGHT CEREZA 20X                    </v>
          </cell>
          <cell r="I4199">
            <v>1526.5419999999999</v>
          </cell>
          <cell r="N4199" t="str">
            <v>7790580110994</v>
          </cell>
        </row>
        <row r="4200">
          <cell r="A4200">
            <v>19851</v>
          </cell>
          <cell r="B4200">
            <v>14564</v>
          </cell>
          <cell r="D4200" t="str">
            <v xml:space="preserve">POST GELAT BC LIGHT DUZNO 20X                     </v>
          </cell>
          <cell r="I4200">
            <v>1526.5419999999999</v>
          </cell>
          <cell r="N4200" t="str">
            <v>7790580113322</v>
          </cell>
        </row>
        <row r="4201">
          <cell r="A4201">
            <v>19853</v>
          </cell>
          <cell r="B4201">
            <v>14552</v>
          </cell>
          <cell r="D4201" t="str">
            <v xml:space="preserve">POST GELAT.GODET FRUT 25X                         </v>
          </cell>
          <cell r="I4201">
            <v>1144.92</v>
          </cell>
          <cell r="N4201" t="str">
            <v>7790580110932</v>
          </cell>
        </row>
        <row r="4202">
          <cell r="A4202">
            <v>19854</v>
          </cell>
          <cell r="B4202">
            <v>14553</v>
          </cell>
          <cell r="D4202" t="str">
            <v xml:space="preserve">POST GELAT.GODET CEREZA 25X                       </v>
          </cell>
          <cell r="I4202">
            <v>1144.92</v>
          </cell>
          <cell r="N4202" t="str">
            <v>7790580110949</v>
          </cell>
        </row>
        <row r="4203">
          <cell r="A4203">
            <v>19856</v>
          </cell>
          <cell r="B4203">
            <v>14554</v>
          </cell>
          <cell r="D4203" t="str">
            <v xml:space="preserve">POST GELAT.GODET FRAMBUESA 25X                    </v>
          </cell>
          <cell r="I4203">
            <v>1144.92</v>
          </cell>
          <cell r="N4203" t="str">
            <v>7790580110956</v>
          </cell>
        </row>
        <row r="4204">
          <cell r="A4204">
            <v>19857</v>
          </cell>
          <cell r="B4204" t="str">
            <v xml:space="preserve">Sin Indicar         </v>
          </cell>
          <cell r="D4204" t="str">
            <v xml:space="preserve">FIDO S. PAMPEANO MOST LISO 500X                   </v>
          </cell>
          <cell r="I4204">
            <v>855</v>
          </cell>
          <cell r="N4204" t="str">
            <v>7798031151213</v>
          </cell>
        </row>
        <row r="4205">
          <cell r="A4205">
            <v>19859</v>
          </cell>
          <cell r="B4205">
            <v>13189</v>
          </cell>
          <cell r="D4205" t="str">
            <v xml:space="preserve">POST GODET VAINILLA 60X                           </v>
          </cell>
          <cell r="I4205">
            <v>1229.1179999999999</v>
          </cell>
          <cell r="N4205" t="str">
            <v>7790580111113</v>
          </cell>
        </row>
        <row r="4206">
          <cell r="A4206">
            <v>19860</v>
          </cell>
          <cell r="B4206">
            <v>13190</v>
          </cell>
          <cell r="D4206" t="str">
            <v xml:space="preserve">POST GODET DDL 60X                                </v>
          </cell>
          <cell r="I4206">
            <v>1229.1179999999999</v>
          </cell>
          <cell r="N4206" t="str">
            <v>7790580110628</v>
          </cell>
        </row>
        <row r="4207">
          <cell r="A4207">
            <v>19862</v>
          </cell>
          <cell r="B4207">
            <v>13191</v>
          </cell>
          <cell r="D4207" t="str">
            <v xml:space="preserve">POST GODET CHOCOL 60X                             </v>
          </cell>
          <cell r="I4207">
            <v>1229.1179999999999</v>
          </cell>
          <cell r="N4207" t="str">
            <v>7790580111137</v>
          </cell>
        </row>
        <row r="4208">
          <cell r="A4208">
            <v>19874</v>
          </cell>
          <cell r="B4208">
            <v>13481</v>
          </cell>
          <cell r="D4208" t="str">
            <v xml:space="preserve">VERM MARTINI ROSSO 1X                             </v>
          </cell>
          <cell r="I4208">
            <v>8939.5630000000001</v>
          </cell>
          <cell r="N4208" t="str">
            <v>7790950134810</v>
          </cell>
        </row>
        <row r="4209">
          <cell r="A4209">
            <v>19878</v>
          </cell>
          <cell r="B4209">
            <v>100105265</v>
          </cell>
          <cell r="D4209" t="str">
            <v xml:space="preserve">VINF ALAMBRADO C.SAUV. 750X                       </v>
          </cell>
          <cell r="I4209">
            <v>9044.9979999999996</v>
          </cell>
          <cell r="N4209" t="str">
            <v>7791728002720</v>
          </cell>
        </row>
        <row r="4210">
          <cell r="A4210">
            <v>19880</v>
          </cell>
          <cell r="B4210">
            <v>15126</v>
          </cell>
          <cell r="D4210" t="str">
            <v xml:space="preserve">CARA A.MOG.PALOT EXT STDO 80X                     </v>
          </cell>
          <cell r="I4210">
            <v>1949.99</v>
          </cell>
          <cell r="N4210" t="str">
            <v>7790580151263</v>
          </cell>
        </row>
        <row r="4211">
          <cell r="A4211">
            <v>19883</v>
          </cell>
          <cell r="B4211">
            <v>12396179</v>
          </cell>
          <cell r="D4211" t="str">
            <v xml:space="preserve">CHOC N.CRUNCH 22.5X                               </v>
          </cell>
          <cell r="I4211">
            <v>275.88</v>
          </cell>
          <cell r="N4211" t="str">
            <v>7891000277072</v>
          </cell>
        </row>
        <row r="4212">
          <cell r="A4212">
            <v>19886</v>
          </cell>
          <cell r="B4212">
            <v>14360</v>
          </cell>
          <cell r="D4212" t="str">
            <v xml:space="preserve">GALS A.SERRANITAS 105X                            </v>
          </cell>
          <cell r="I4212">
            <v>616.66399999999999</v>
          </cell>
          <cell r="N4212" t="str">
            <v>7790040725003</v>
          </cell>
        </row>
        <row r="4213">
          <cell r="A4213">
            <v>19891</v>
          </cell>
          <cell r="B4213">
            <v>2596</v>
          </cell>
          <cell r="D4213" t="str">
            <v xml:space="preserve">CARA A.MOGUL DIENTES 150X                         </v>
          </cell>
          <cell r="I4213">
            <v>2699.99</v>
          </cell>
          <cell r="N4213" t="str">
            <v>7790580259600</v>
          </cell>
        </row>
        <row r="4214">
          <cell r="A4214">
            <v>19892</v>
          </cell>
          <cell r="B4214">
            <v>15211</v>
          </cell>
          <cell r="D4214" t="str">
            <v xml:space="preserve">CARA B.TOFFEES SURT 80X                           </v>
          </cell>
          <cell r="I4214">
            <v>1899.99</v>
          </cell>
          <cell r="N4214" t="str">
            <v>7790580152116</v>
          </cell>
        </row>
        <row r="4215">
          <cell r="A4215">
            <v>19901</v>
          </cell>
          <cell r="B4215">
            <v>10770</v>
          </cell>
          <cell r="D4215" t="str">
            <v xml:space="preserve">CHOC COFLER 3 PLACERES 55X                        </v>
          </cell>
          <cell r="I4215">
            <v>4299.99</v>
          </cell>
          <cell r="N4215" t="str">
            <v>7790580106560</v>
          </cell>
        </row>
        <row r="4216">
          <cell r="A4216">
            <v>19906</v>
          </cell>
          <cell r="B4216">
            <v>4266</v>
          </cell>
          <cell r="D4216" t="str">
            <v xml:space="preserve">CHOC ARCOR ROCKLETS MINI 10X                      </v>
          </cell>
          <cell r="I4216">
            <v>634.99</v>
          </cell>
          <cell r="N4216" t="str">
            <v xml:space="preserve">77942432     </v>
          </cell>
        </row>
        <row r="4217">
          <cell r="A4217">
            <v>19907</v>
          </cell>
          <cell r="B4217">
            <v>6178</v>
          </cell>
          <cell r="D4217" t="str">
            <v xml:space="preserve">CARA MOGUL PIECITOS 30X                           </v>
          </cell>
          <cell r="I4217">
            <v>799.99</v>
          </cell>
          <cell r="N4217" t="str">
            <v>7790580617813</v>
          </cell>
        </row>
        <row r="4218">
          <cell r="A4218">
            <v>19910</v>
          </cell>
          <cell r="B4218">
            <v>15405</v>
          </cell>
          <cell r="D4218" t="str">
            <v xml:space="preserve">CHIC TOPLINE7 A STRONG 1X                         </v>
          </cell>
          <cell r="I4218">
            <v>1099.99</v>
          </cell>
          <cell r="N4218" t="str">
            <v xml:space="preserve">77939753     </v>
          </cell>
        </row>
        <row r="4219">
          <cell r="A4219">
            <v>19917</v>
          </cell>
          <cell r="B4219">
            <v>14884</v>
          </cell>
          <cell r="D4219" t="str">
            <v xml:space="preserve">ALFA BONOBON TRIP NEGRO 60X                       </v>
          </cell>
          <cell r="I4219">
            <v>1938.99</v>
          </cell>
          <cell r="N4219" t="str">
            <v>7790040614000</v>
          </cell>
        </row>
        <row r="4220">
          <cell r="A4220">
            <v>19924</v>
          </cell>
          <cell r="B4220">
            <v>5390</v>
          </cell>
          <cell r="D4220" t="str">
            <v xml:space="preserve">CHOC MILKA LEGER ALM 50X                          </v>
          </cell>
          <cell r="I4220">
            <v>4775.509</v>
          </cell>
          <cell r="N4220" t="str">
            <v>7622300800277</v>
          </cell>
        </row>
        <row r="4221">
          <cell r="A4221">
            <v>19925</v>
          </cell>
          <cell r="B4221">
            <v>5103</v>
          </cell>
          <cell r="D4221" t="str">
            <v xml:space="preserve">CHOC MILKA DDL 67.5X                              </v>
          </cell>
          <cell r="I4221">
            <v>5221.21</v>
          </cell>
          <cell r="N4221" t="str">
            <v>7622300844943</v>
          </cell>
        </row>
        <row r="4222">
          <cell r="A4222">
            <v>19927</v>
          </cell>
          <cell r="B4222">
            <v>5075</v>
          </cell>
          <cell r="D4222" t="str">
            <v xml:space="preserve">CHOC MILKA DDL BCO 67.5X                          </v>
          </cell>
          <cell r="I4222">
            <v>5221.21</v>
          </cell>
          <cell r="N4222" t="str">
            <v>7622300594282</v>
          </cell>
        </row>
        <row r="4223">
          <cell r="A4223">
            <v>19930</v>
          </cell>
          <cell r="B4223">
            <v>424294</v>
          </cell>
          <cell r="D4223" t="str">
            <v xml:space="preserve">VODK SKYY 750X                                    </v>
          </cell>
          <cell r="I4223">
            <v>10295.879999999999</v>
          </cell>
          <cell r="N4223" t="str">
            <v>7791200000213</v>
          </cell>
        </row>
        <row r="4224">
          <cell r="A4224">
            <v>19941</v>
          </cell>
          <cell r="B4224">
            <v>15223</v>
          </cell>
          <cell r="D4224" t="str">
            <v xml:space="preserve">CARA A.MOGUL CONITO 80X                           </v>
          </cell>
          <cell r="I4224">
            <v>2049.9899999999998</v>
          </cell>
          <cell r="N4224" t="str">
            <v>7790580152239</v>
          </cell>
        </row>
        <row r="4225">
          <cell r="A4225">
            <v>19942</v>
          </cell>
          <cell r="B4225">
            <v>12571665</v>
          </cell>
          <cell r="D4225" t="str">
            <v xml:space="preserve">PAP  MAGGI PURE CREM 200X                         </v>
          </cell>
          <cell r="I4225">
            <v>3717.703</v>
          </cell>
          <cell r="N4225" t="str">
            <v>7613034497055</v>
          </cell>
        </row>
        <row r="4226">
          <cell r="A4226">
            <v>19943</v>
          </cell>
          <cell r="B4226">
            <v>12571646</v>
          </cell>
          <cell r="D4226" t="str">
            <v xml:space="preserve">PAP  MAGGI PURE CREM 125X                         </v>
          </cell>
          <cell r="I4226">
            <v>2579.3180000000002</v>
          </cell>
          <cell r="N4226" t="str">
            <v>7613034497079</v>
          </cell>
        </row>
        <row r="4227">
          <cell r="A4227">
            <v>19944</v>
          </cell>
          <cell r="B4227">
            <v>5076</v>
          </cell>
          <cell r="D4227" t="str">
            <v xml:space="preserve">CHOC MILKA DDL BCO 29X                            </v>
          </cell>
          <cell r="I4227">
            <v>2599.9899999999998</v>
          </cell>
          <cell r="N4227" t="str">
            <v>7622300844929</v>
          </cell>
        </row>
        <row r="4228">
          <cell r="A4228">
            <v>19949</v>
          </cell>
          <cell r="B4228">
            <v>5063</v>
          </cell>
          <cell r="D4228" t="str">
            <v xml:space="preserve">ALFA MILKA TRIP MOUSSE BCO 1X                     </v>
          </cell>
          <cell r="I4228">
            <v>1899.99</v>
          </cell>
          <cell r="N4228" t="str">
            <v>7622300457303</v>
          </cell>
        </row>
        <row r="4229">
          <cell r="A4229">
            <v>19968</v>
          </cell>
          <cell r="B4229">
            <v>69995800</v>
          </cell>
          <cell r="D4229" t="str">
            <v xml:space="preserve">JARP GRANBY MATIC  BICARBONATO LIMON 400X         </v>
          </cell>
          <cell r="I4229">
            <v>794.12300000000005</v>
          </cell>
          <cell r="N4229" t="str">
            <v>7791290000742</v>
          </cell>
        </row>
        <row r="4230">
          <cell r="A4230">
            <v>19998</v>
          </cell>
          <cell r="B4230" t="str">
            <v xml:space="preserve">PRE0051             </v>
          </cell>
          <cell r="D4230" t="str">
            <v xml:space="preserve">HARL PUREZA C/LEV PIZZA GOURM 550X                </v>
          </cell>
          <cell r="I4230">
            <v>1948.0039999999999</v>
          </cell>
          <cell r="N4230" t="str">
            <v>7792180005113</v>
          </cell>
        </row>
        <row r="4231">
          <cell r="A4231">
            <v>20003</v>
          </cell>
          <cell r="B4231" t="str">
            <v xml:space="preserve">BIZ0155             </v>
          </cell>
          <cell r="D4231" t="str">
            <v xml:space="preserve">GALS PASEO CINCO SEMILLAS 300X                    </v>
          </cell>
          <cell r="I4231">
            <v>1472.36</v>
          </cell>
          <cell r="N4231" t="str">
            <v>7792180007315</v>
          </cell>
        </row>
        <row r="4232">
          <cell r="A4232">
            <v>20004</v>
          </cell>
          <cell r="B4232" t="str">
            <v xml:space="preserve">BIZ0156             </v>
          </cell>
          <cell r="D4232" t="str">
            <v xml:space="preserve">GALS PASEO SIN SAL 300X                           </v>
          </cell>
          <cell r="I4232">
            <v>1306.7170000000001</v>
          </cell>
          <cell r="N4232" t="str">
            <v>7792180007254</v>
          </cell>
        </row>
        <row r="4233">
          <cell r="A4233">
            <v>20005</v>
          </cell>
          <cell r="B4233" t="str">
            <v xml:space="preserve">BIZ0157             </v>
          </cell>
          <cell r="D4233" t="str">
            <v xml:space="preserve">GALS PASEO SESAMO 300X                            </v>
          </cell>
          <cell r="I4233">
            <v>1440.0940000000001</v>
          </cell>
          <cell r="N4233" t="str">
            <v>7792180007285</v>
          </cell>
        </row>
        <row r="4234">
          <cell r="A4234">
            <v>20007</v>
          </cell>
          <cell r="B4234" t="str">
            <v xml:space="preserve">PRE0206             </v>
          </cell>
          <cell r="D4234" t="str">
            <v xml:space="preserve">BIZC CANUELAS PREM CHOC 540X                      </v>
          </cell>
          <cell r="I4234">
            <v>3173.98</v>
          </cell>
          <cell r="N4234" t="str">
            <v>7792180130242</v>
          </cell>
        </row>
        <row r="4235">
          <cell r="A4235">
            <v>20009</v>
          </cell>
          <cell r="B4235" t="str">
            <v xml:space="preserve">PRE0207             </v>
          </cell>
          <cell r="D4235" t="str">
            <v xml:space="preserve">BIZC CANUELAS PREM LIM 540X                       </v>
          </cell>
          <cell r="I4235">
            <v>2692.4609999999998</v>
          </cell>
          <cell r="N4235" t="str">
            <v>7792180130266</v>
          </cell>
        </row>
        <row r="4236">
          <cell r="A4236">
            <v>20011</v>
          </cell>
          <cell r="B4236" t="str">
            <v xml:space="preserve">PRE0208             </v>
          </cell>
          <cell r="D4236" t="str">
            <v xml:space="preserve">BIZC CANUELAS PREM VAIN 540X                      </v>
          </cell>
          <cell r="I4236">
            <v>2692.4609999999998</v>
          </cell>
          <cell r="N4236" t="str">
            <v>7792180130235</v>
          </cell>
        </row>
        <row r="4237">
          <cell r="A4237">
            <v>20013</v>
          </cell>
          <cell r="B4237" t="str">
            <v xml:space="preserve">BIZ0127             </v>
          </cell>
          <cell r="D4237" t="str">
            <v xml:space="preserve">GALD 9 DE ORO PEPAS 200X                          </v>
          </cell>
          <cell r="I4237">
            <v>894.46799999999996</v>
          </cell>
          <cell r="N4237" t="str">
            <v>7792180009487</v>
          </cell>
        </row>
        <row r="4238">
          <cell r="A4238">
            <v>20014</v>
          </cell>
          <cell r="B4238" t="str">
            <v xml:space="preserve">BIZ0357             </v>
          </cell>
          <cell r="D4238" t="str">
            <v xml:space="preserve">GALD 9 DE ORO PEPAS 350X                          </v>
          </cell>
          <cell r="I4238">
            <v>1227.9929999999999</v>
          </cell>
          <cell r="N4238" t="str">
            <v>7792180009470</v>
          </cell>
        </row>
        <row r="4239">
          <cell r="A4239">
            <v>20018</v>
          </cell>
          <cell r="B4239">
            <v>6837</v>
          </cell>
          <cell r="D4239" t="str">
            <v xml:space="preserve">BUDN BIMBO VAI C/DDL 220X                         </v>
          </cell>
          <cell r="I4239">
            <v>2648.9789999999998</v>
          </cell>
          <cell r="N4239" t="str">
            <v>7796989075445</v>
          </cell>
        </row>
        <row r="4240">
          <cell r="A4240">
            <v>20023</v>
          </cell>
          <cell r="B4240">
            <v>6010</v>
          </cell>
          <cell r="D4240" t="str">
            <v xml:space="preserve">ALPE PEDIG CACH SAN CREC 3X                       </v>
          </cell>
          <cell r="I4240">
            <v>14255.05</v>
          </cell>
          <cell r="N4240" t="str">
            <v>7797453001519</v>
          </cell>
        </row>
        <row r="4241">
          <cell r="A4241">
            <v>20027</v>
          </cell>
          <cell r="B4241">
            <v>133142</v>
          </cell>
          <cell r="D4241" t="str">
            <v xml:space="preserve">AGUS V.SUR LEVITE NARANJA 1.5X                    </v>
          </cell>
          <cell r="I4241">
            <v>3081.9</v>
          </cell>
          <cell r="N4241" t="str">
            <v>7798062548648</v>
          </cell>
        </row>
        <row r="4242">
          <cell r="A4242">
            <v>20034</v>
          </cell>
          <cell r="B4242">
            <v>720</v>
          </cell>
          <cell r="D4242" t="str">
            <v xml:space="preserve">INSA FUYI REP AERO 165X                           </v>
          </cell>
          <cell r="I4242">
            <v>2368.9960000000001</v>
          </cell>
          <cell r="N4242" t="str">
            <v>7790520990075</v>
          </cell>
        </row>
        <row r="4243">
          <cell r="A4243">
            <v>20035</v>
          </cell>
          <cell r="B4243">
            <v>721</v>
          </cell>
          <cell r="D4243" t="str">
            <v xml:space="preserve">REPE FUYI REP AERO 180X                           </v>
          </cell>
          <cell r="I4243">
            <v>6703.0259999999998</v>
          </cell>
          <cell r="N4243" t="str">
            <v xml:space="preserve">77958471     </v>
          </cell>
        </row>
        <row r="4244">
          <cell r="A4244">
            <v>20036</v>
          </cell>
          <cell r="B4244">
            <v>722</v>
          </cell>
          <cell r="D4244" t="str">
            <v xml:space="preserve">REPE FUYI REP CREMA 200X                          </v>
          </cell>
          <cell r="I4244">
            <v>7226.5230000000001</v>
          </cell>
          <cell r="N4244" t="str">
            <v>7790520990068</v>
          </cell>
        </row>
        <row r="4245">
          <cell r="A4245">
            <v>20037</v>
          </cell>
          <cell r="B4245">
            <v>190900</v>
          </cell>
          <cell r="D4245" t="str">
            <v xml:space="preserve">VINF CIRCUS ROBLE RED BLEND 750X                  </v>
          </cell>
          <cell r="I4245">
            <v>5579.9989999999998</v>
          </cell>
          <cell r="N4245" t="str">
            <v>7790415130647</v>
          </cell>
        </row>
        <row r="4246">
          <cell r="A4246">
            <v>20046</v>
          </cell>
          <cell r="B4246">
            <v>32128</v>
          </cell>
          <cell r="D4246" t="str">
            <v xml:space="preserve">FIDO LUCCH.TIRAB 3MIN 500X                        </v>
          </cell>
          <cell r="I4246">
            <v>1467.4290000000001</v>
          </cell>
          <cell r="N4246" t="str">
            <v>7790070321282</v>
          </cell>
        </row>
        <row r="4247">
          <cell r="A4247">
            <v>20047</v>
          </cell>
          <cell r="B4247">
            <v>32129</v>
          </cell>
          <cell r="D4247" t="str">
            <v xml:space="preserve">FIDO LUCCH.CODITO 3MIN 500X                       </v>
          </cell>
          <cell r="I4247">
            <v>1467.4290000000001</v>
          </cell>
          <cell r="N4247" t="str">
            <v>7790070321299</v>
          </cell>
        </row>
        <row r="4248">
          <cell r="A4248">
            <v>20054</v>
          </cell>
          <cell r="B4248">
            <v>74609</v>
          </cell>
          <cell r="D4248" t="str">
            <v xml:space="preserve">VINF ALMA MORA RES C.SAUV. 750X                   </v>
          </cell>
          <cell r="I4248">
            <v>6883.0169999999998</v>
          </cell>
          <cell r="N4248" t="str">
            <v>7791540148507</v>
          </cell>
        </row>
        <row r="4249">
          <cell r="A4249">
            <v>20055</v>
          </cell>
          <cell r="B4249">
            <v>74608</v>
          </cell>
          <cell r="D4249" t="str">
            <v xml:space="preserve">VINF ALMA MORA RES MALBEC 750X                    </v>
          </cell>
          <cell r="I4249">
            <v>6883.0169999999998</v>
          </cell>
          <cell r="N4249" t="str">
            <v>7791540144103</v>
          </cell>
        </row>
        <row r="4250">
          <cell r="A4250">
            <v>20056</v>
          </cell>
          <cell r="B4250">
            <v>74556</v>
          </cell>
          <cell r="D4250" t="str">
            <v xml:space="preserve">VINF TRAPICHE IMPURO MALBEC 750X                  </v>
          </cell>
          <cell r="I4250">
            <v>9528.8880000000008</v>
          </cell>
          <cell r="N4250" t="str">
            <v>7790240196771</v>
          </cell>
        </row>
        <row r="4251">
          <cell r="A4251">
            <v>20057</v>
          </cell>
          <cell r="B4251">
            <v>804740</v>
          </cell>
          <cell r="D4251" t="str">
            <v xml:space="preserve">CHAP LOPEZ DULCE 750X                             </v>
          </cell>
          <cell r="I4251">
            <v>6188.5959999999995</v>
          </cell>
          <cell r="N4251" t="str">
            <v>7790336060788</v>
          </cell>
        </row>
        <row r="4252">
          <cell r="A4252">
            <v>20059</v>
          </cell>
          <cell r="B4252">
            <v>60386</v>
          </cell>
          <cell r="D4252" t="str">
            <v xml:space="preserve">DESL POETT M.ESPA ESP PLAY 900X                   </v>
          </cell>
          <cell r="I4252">
            <v>2033.181</v>
          </cell>
          <cell r="N4252" t="str">
            <v>7793253999926</v>
          </cell>
        </row>
        <row r="4253">
          <cell r="A4253">
            <v>20060</v>
          </cell>
          <cell r="B4253">
            <v>60387</v>
          </cell>
          <cell r="D4253" t="str">
            <v xml:space="preserve">DESL POETT M.ESPA ESP.PLAY 1.8X                   </v>
          </cell>
          <cell r="I4253">
            <v>4280.3999999999996</v>
          </cell>
          <cell r="N4253" t="str">
            <v>7793253003951</v>
          </cell>
        </row>
        <row r="4254">
          <cell r="A4254">
            <v>20073</v>
          </cell>
          <cell r="B4254">
            <v>4147</v>
          </cell>
          <cell r="D4254" t="str">
            <v xml:space="preserve">CHAP MERCIER DULCE. 750X                          </v>
          </cell>
          <cell r="I4254">
            <v>10718.31</v>
          </cell>
          <cell r="N4254" t="str">
            <v>7790975194998</v>
          </cell>
        </row>
        <row r="4255">
          <cell r="A4255">
            <v>20076</v>
          </cell>
          <cell r="B4255">
            <v>23322</v>
          </cell>
          <cell r="D4255" t="str">
            <v xml:space="preserve">CER1 IMPERIAL GOLDEN RET 1X                       </v>
          </cell>
          <cell r="I4255">
            <v>4304.9979999999996</v>
          </cell>
          <cell r="N4255" t="str">
            <v>7793147571672</v>
          </cell>
        </row>
        <row r="4256">
          <cell r="A4256">
            <v>20077</v>
          </cell>
          <cell r="B4256">
            <v>23190</v>
          </cell>
          <cell r="D4256" t="str">
            <v xml:space="preserve">CERV IMPERIAL LAGER LATA 710X                     </v>
          </cell>
          <cell r="I4256">
            <v>3675.0030000000002</v>
          </cell>
          <cell r="N4256" t="str">
            <v>7793147571412</v>
          </cell>
        </row>
        <row r="4257">
          <cell r="A4257">
            <v>20078</v>
          </cell>
          <cell r="B4257">
            <v>20995</v>
          </cell>
          <cell r="D4257" t="str">
            <v xml:space="preserve">CERV PATAGONIA BOHEMIAN LAT 473X                  </v>
          </cell>
          <cell r="I4257">
            <v>3458.9450000000002</v>
          </cell>
          <cell r="N4257" t="str">
            <v>7792798003563</v>
          </cell>
        </row>
        <row r="4258">
          <cell r="A4258">
            <v>20090</v>
          </cell>
          <cell r="B4258">
            <v>69995812</v>
          </cell>
          <cell r="D4258" t="str">
            <v xml:space="preserve">JARP GRANBY PLUS LAV MANO 3X                      </v>
          </cell>
          <cell r="I4258">
            <v>5618.8940000000002</v>
          </cell>
          <cell r="N4258" t="str">
            <v>7791290786981</v>
          </cell>
        </row>
        <row r="4259">
          <cell r="A4259">
            <v>20099</v>
          </cell>
          <cell r="B4259">
            <v>61814</v>
          </cell>
          <cell r="D4259" t="str">
            <v xml:space="preserve">INSA SELTON MMM S/OLOR 360X                       </v>
          </cell>
          <cell r="I4259">
            <v>6059.0249999999996</v>
          </cell>
          <cell r="N4259" t="str">
            <v>7793253239855</v>
          </cell>
        </row>
        <row r="4260">
          <cell r="A4260">
            <v>20100</v>
          </cell>
          <cell r="B4260">
            <v>6012</v>
          </cell>
          <cell r="D4260" t="str">
            <v xml:space="preserve">ALPE PEDIG ADUL VIT.P ET2 3X                      </v>
          </cell>
          <cell r="I4260">
            <v>13576.23</v>
          </cell>
          <cell r="N4260" t="str">
            <v>7797453001533</v>
          </cell>
        </row>
        <row r="4261">
          <cell r="A4261">
            <v>20101</v>
          </cell>
          <cell r="B4261">
            <v>6028</v>
          </cell>
          <cell r="D4261" t="str">
            <v xml:space="preserve">ALPE PEDIG ADUL CAR VEG ET2 3X                    </v>
          </cell>
          <cell r="I4261">
            <v>13576.23</v>
          </cell>
          <cell r="N4261" t="str">
            <v>7797453001557</v>
          </cell>
        </row>
        <row r="4262">
          <cell r="A4262">
            <v>20102</v>
          </cell>
          <cell r="B4262">
            <v>6029</v>
          </cell>
          <cell r="D4262" t="str">
            <v xml:space="preserve">ALPE PEDIG ADUL RAZ PEQ ET2 3X                    </v>
          </cell>
          <cell r="I4262">
            <v>13576.23</v>
          </cell>
          <cell r="N4262" t="str">
            <v>7797453001571</v>
          </cell>
        </row>
        <row r="4263">
          <cell r="A4263">
            <v>20103</v>
          </cell>
          <cell r="B4263">
            <v>6031</v>
          </cell>
          <cell r="D4263" t="str">
            <v xml:space="preserve">ALPE PEDIG ADUL +7ANOS ET2 3X                     </v>
          </cell>
          <cell r="I4263">
            <v>14255.05</v>
          </cell>
          <cell r="N4263" t="str">
            <v>7797453001595</v>
          </cell>
        </row>
        <row r="4264">
          <cell r="A4264">
            <v>20104</v>
          </cell>
          <cell r="B4264">
            <v>6033</v>
          </cell>
          <cell r="D4264" t="str">
            <v xml:space="preserve">ALPE PEDIG ADUL BAL NAT 3X                        </v>
          </cell>
          <cell r="I4264">
            <v>14255.05</v>
          </cell>
          <cell r="N4264" t="str">
            <v>7797453001618</v>
          </cell>
        </row>
        <row r="4265">
          <cell r="A4265">
            <v>20105</v>
          </cell>
          <cell r="B4265">
            <v>20809</v>
          </cell>
          <cell r="D4265" t="str">
            <v xml:space="preserve">CERV PATAGONIA VERA IPA LAT 473X                  </v>
          </cell>
          <cell r="I4265">
            <v>3458.9450000000002</v>
          </cell>
          <cell r="N4265" t="str">
            <v>7792798003365</v>
          </cell>
        </row>
        <row r="4266">
          <cell r="A4266">
            <v>20106</v>
          </cell>
          <cell r="B4266" t="str">
            <v xml:space="preserve">F7601AR             </v>
          </cell>
          <cell r="D4266" t="str">
            <v xml:space="preserve">CHAP MARIA COD B.NATURE. 750X                     </v>
          </cell>
          <cell r="I4266">
            <v>12960.01</v>
          </cell>
          <cell r="N4266" t="str">
            <v>7798078236959</v>
          </cell>
        </row>
        <row r="4267">
          <cell r="A4267">
            <v>20131</v>
          </cell>
          <cell r="B4267">
            <v>160001</v>
          </cell>
          <cell r="D4267" t="str">
            <v xml:space="preserve">ESPO L.GCHTA GO CUADROS 1X                        </v>
          </cell>
          <cell r="I4267">
            <v>744.18</v>
          </cell>
          <cell r="N4267" t="str">
            <v>7792459456127</v>
          </cell>
        </row>
        <row r="4268">
          <cell r="A4268">
            <v>20132</v>
          </cell>
          <cell r="B4268">
            <v>160101</v>
          </cell>
          <cell r="D4268" t="str">
            <v xml:space="preserve">ESPO L.GCHTA GO BIO 1X                            </v>
          </cell>
          <cell r="I4268">
            <v>746.09199999999998</v>
          </cell>
          <cell r="N4268" t="str">
            <v>7792459161014</v>
          </cell>
        </row>
        <row r="4269">
          <cell r="A4269">
            <v>20133</v>
          </cell>
          <cell r="B4269">
            <v>160103</v>
          </cell>
          <cell r="D4269" t="str">
            <v xml:space="preserve">ESPO L.GCHTA GO ANATOMICA 1X                      </v>
          </cell>
          <cell r="I4269">
            <v>975.74800000000005</v>
          </cell>
          <cell r="N4269" t="str">
            <v>7792459161038</v>
          </cell>
        </row>
        <row r="4270">
          <cell r="A4270">
            <v>20135</v>
          </cell>
          <cell r="B4270">
            <v>160102</v>
          </cell>
          <cell r="D4270" t="str">
            <v xml:space="preserve">ESPO L.GCHTA GO MAX 1X                            </v>
          </cell>
          <cell r="I4270">
            <v>669.32799999999997</v>
          </cell>
          <cell r="N4270" t="str">
            <v>7792459161021</v>
          </cell>
        </row>
        <row r="4271">
          <cell r="A4271">
            <v>20136</v>
          </cell>
          <cell r="B4271">
            <v>160002</v>
          </cell>
          <cell r="D4271" t="str">
            <v xml:space="preserve">ESPO L.GCHTA GO LISA 1X                           </v>
          </cell>
          <cell r="I4271">
            <v>555.33600000000001</v>
          </cell>
          <cell r="N4271" t="str">
            <v>7792459001624</v>
          </cell>
        </row>
        <row r="4272">
          <cell r="A4272">
            <v>20137</v>
          </cell>
          <cell r="B4272">
            <v>160301</v>
          </cell>
          <cell r="D4272" t="str">
            <v xml:space="preserve">ESPO L.GCHTA GO FIB.VERDE 2X                      </v>
          </cell>
          <cell r="I4272">
            <v>1360.318</v>
          </cell>
          <cell r="N4272" t="str">
            <v>7792459163018</v>
          </cell>
        </row>
        <row r="4273">
          <cell r="A4273">
            <v>20138</v>
          </cell>
          <cell r="B4273">
            <v>160300</v>
          </cell>
          <cell r="D4273" t="str">
            <v xml:space="preserve">ESPO L.GCHTA GO FIB.PLAT 1X                       </v>
          </cell>
          <cell r="I4273">
            <v>1824.261</v>
          </cell>
          <cell r="N4273" t="str">
            <v>7792459163001</v>
          </cell>
        </row>
        <row r="4274">
          <cell r="A4274">
            <v>20139</v>
          </cell>
          <cell r="B4274">
            <v>160400</v>
          </cell>
          <cell r="D4274" t="str">
            <v xml:space="preserve">ESPO L.GCHTA GO BRONCE 1X                         </v>
          </cell>
          <cell r="I4274">
            <v>1934.0709999999999</v>
          </cell>
          <cell r="N4274" t="str">
            <v>7792459164008</v>
          </cell>
        </row>
        <row r="4275">
          <cell r="A4275">
            <v>20140</v>
          </cell>
          <cell r="B4275">
            <v>160500</v>
          </cell>
          <cell r="D4275" t="str">
            <v xml:space="preserve">ESPO L.GCHTA GO ACERO INOX 1X                     </v>
          </cell>
          <cell r="I4275">
            <v>798.45699999999999</v>
          </cell>
          <cell r="N4275" t="str">
            <v>7792459165005</v>
          </cell>
        </row>
        <row r="4276">
          <cell r="A4276">
            <v>20141</v>
          </cell>
          <cell r="B4276">
            <v>160502</v>
          </cell>
          <cell r="D4276" t="str">
            <v xml:space="preserve">ESPO L.GCHTA GO ACE INOX 30X                      </v>
          </cell>
          <cell r="I4276">
            <v>1540.6110000000001</v>
          </cell>
          <cell r="N4276" t="str">
            <v>7792459165029</v>
          </cell>
        </row>
        <row r="4277">
          <cell r="A4277">
            <v>20142</v>
          </cell>
          <cell r="B4277">
            <v>160401</v>
          </cell>
          <cell r="D4277" t="str">
            <v xml:space="preserve">ESPO L.GCHTA GO BRONCE 2X                         </v>
          </cell>
          <cell r="I4277">
            <v>3629.73</v>
          </cell>
          <cell r="N4277" t="str">
            <v>7792459164015</v>
          </cell>
        </row>
        <row r="4278">
          <cell r="A4278">
            <v>20143</v>
          </cell>
          <cell r="B4278">
            <v>22320</v>
          </cell>
          <cell r="D4278" t="str">
            <v xml:space="preserve">CHAP NOVECENTO DULCE. 750X                        </v>
          </cell>
          <cell r="I4278">
            <v>5257.2690000000002</v>
          </cell>
          <cell r="N4278" t="str">
            <v>7790717001201</v>
          </cell>
        </row>
        <row r="4279">
          <cell r="A4279">
            <v>20144</v>
          </cell>
          <cell r="B4279">
            <v>22327</v>
          </cell>
          <cell r="D4279" t="str">
            <v xml:space="preserve">CHAP NOVECENTO E.BRUT. NIGHT 750X                 </v>
          </cell>
          <cell r="I4279">
            <v>5257.2690000000002</v>
          </cell>
          <cell r="N4279" t="str">
            <v>7790717152125</v>
          </cell>
        </row>
        <row r="4280">
          <cell r="A4280">
            <v>20147</v>
          </cell>
          <cell r="B4280">
            <v>20008714</v>
          </cell>
          <cell r="D4280" t="str">
            <v xml:space="preserve">EDUS EQUALSWEET CLASICO SOB 100X                  </v>
          </cell>
          <cell r="I4280">
            <v>3329.1990000000001</v>
          </cell>
          <cell r="N4280" t="str">
            <v>7792129000759</v>
          </cell>
        </row>
        <row r="4281">
          <cell r="A4281">
            <v>20158</v>
          </cell>
          <cell r="B4281">
            <v>16163</v>
          </cell>
          <cell r="D4281" t="str">
            <v xml:space="preserve">PABB PAM CONFORT GDE 10X                          </v>
          </cell>
          <cell r="I4281">
            <v>4297.2039999999997</v>
          </cell>
          <cell r="N4281" t="str">
            <v>7500435133166</v>
          </cell>
        </row>
        <row r="4282">
          <cell r="A4282">
            <v>20160</v>
          </cell>
          <cell r="B4282">
            <v>31745</v>
          </cell>
          <cell r="D4282" t="str">
            <v xml:space="preserve">TERM CONSERVADORA CORONA 1X                       </v>
          </cell>
          <cell r="I4282">
            <v>160466.4</v>
          </cell>
          <cell r="N4282" t="str">
            <v>7802130001550</v>
          </cell>
        </row>
        <row r="4283">
          <cell r="A4283">
            <v>20180</v>
          </cell>
          <cell r="B4283">
            <v>125972</v>
          </cell>
          <cell r="D4283" t="str">
            <v xml:space="preserve">AGUS BRIO MANZANA 1.5X                            </v>
          </cell>
          <cell r="I4283">
            <v>1905.17</v>
          </cell>
          <cell r="N4283" t="str">
            <v>7798062543919</v>
          </cell>
        </row>
        <row r="4284">
          <cell r="A4284">
            <v>20186</v>
          </cell>
          <cell r="B4284">
            <v>15163</v>
          </cell>
          <cell r="D4284" t="str">
            <v xml:space="preserve">AGUA GLACIAR 6.31X                                </v>
          </cell>
          <cell r="I4284">
            <v>5770.3220000000001</v>
          </cell>
          <cell r="N4284" t="str">
            <v>7795930000550</v>
          </cell>
        </row>
        <row r="4285">
          <cell r="A4285">
            <v>20200</v>
          </cell>
          <cell r="B4285">
            <v>21623</v>
          </cell>
          <cell r="D4285" t="str">
            <v xml:space="preserve">TOAF DONCELLA U/FINA POCKET 8X                    </v>
          </cell>
          <cell r="I4285">
            <v>1102.9839999999999</v>
          </cell>
          <cell r="N4285" t="str">
            <v>7790940216236</v>
          </cell>
        </row>
        <row r="4286">
          <cell r="A4286">
            <v>20201</v>
          </cell>
          <cell r="B4286">
            <v>21624</v>
          </cell>
          <cell r="D4286" t="str">
            <v xml:space="preserve">TOAF DONCELLA NOCTURA POCKET 8X                   </v>
          </cell>
          <cell r="I4286">
            <v>1379.124</v>
          </cell>
          <cell r="N4286" t="str">
            <v>7790940216243</v>
          </cell>
        </row>
        <row r="4287">
          <cell r="A4287">
            <v>20202</v>
          </cell>
          <cell r="B4287">
            <v>21620</v>
          </cell>
          <cell r="D4287" t="str">
            <v xml:space="preserve">TOAF DONCELLA TANGA POCKET 8X                     </v>
          </cell>
          <cell r="I4287">
            <v>968.23800000000006</v>
          </cell>
          <cell r="N4287" t="str">
            <v>7790940216205</v>
          </cell>
        </row>
        <row r="4288">
          <cell r="A4288">
            <v>20203</v>
          </cell>
          <cell r="B4288">
            <v>21615</v>
          </cell>
          <cell r="D4288" t="str">
            <v xml:space="preserve">TOAF DONCELLA C/ALAS S/D 8X                       </v>
          </cell>
          <cell r="I4288">
            <v>821.21100000000001</v>
          </cell>
          <cell r="N4288" t="str">
            <v>7790940216151</v>
          </cell>
        </row>
        <row r="4289">
          <cell r="A4289">
            <v>20207</v>
          </cell>
          <cell r="B4289">
            <v>23400</v>
          </cell>
          <cell r="D4289" t="str">
            <v xml:space="preserve">PROT DONCELLA CLAS S/D 20X                        </v>
          </cell>
          <cell r="I4289">
            <v>1070.403</v>
          </cell>
          <cell r="N4289" t="str">
            <v>7790940235077</v>
          </cell>
        </row>
        <row r="4290">
          <cell r="A4290">
            <v>20208</v>
          </cell>
          <cell r="B4290">
            <v>23502</v>
          </cell>
          <cell r="D4290" t="str">
            <v xml:space="preserve">PROT DONCELLA ANAT C/D 20X                        </v>
          </cell>
          <cell r="I4290">
            <v>933.42899999999997</v>
          </cell>
          <cell r="N4290" t="str">
            <v>7790940233264</v>
          </cell>
        </row>
        <row r="4291">
          <cell r="A4291">
            <v>20209</v>
          </cell>
          <cell r="B4291">
            <v>23401</v>
          </cell>
          <cell r="D4291" t="str">
            <v xml:space="preserve">PROT DONCELLA CLAS C/D 20X                        </v>
          </cell>
          <cell r="I4291">
            <v>1070.403</v>
          </cell>
          <cell r="N4291" t="str">
            <v>7790940235084</v>
          </cell>
        </row>
        <row r="4292">
          <cell r="A4292">
            <v>20210</v>
          </cell>
          <cell r="B4292">
            <v>23500</v>
          </cell>
          <cell r="D4292" t="str">
            <v xml:space="preserve">PROT DONCELLA ANAT S/D 20X                        </v>
          </cell>
          <cell r="I4292">
            <v>933.42899999999997</v>
          </cell>
          <cell r="N4292" t="str">
            <v>7790940233240</v>
          </cell>
        </row>
        <row r="4293">
          <cell r="A4293">
            <v>20212</v>
          </cell>
          <cell r="B4293">
            <v>23403</v>
          </cell>
          <cell r="D4293" t="str">
            <v xml:space="preserve">PROT DONCELLA CLAS C/D 40X                        </v>
          </cell>
          <cell r="I4293">
            <v>2100.0309999999999</v>
          </cell>
          <cell r="N4293" t="str">
            <v>7790940234032</v>
          </cell>
        </row>
        <row r="4294">
          <cell r="A4294">
            <v>20213</v>
          </cell>
          <cell r="B4294">
            <v>23402</v>
          </cell>
          <cell r="D4294" t="str">
            <v xml:space="preserve">PROT DONCELLA CLAS S/D 40X                        </v>
          </cell>
          <cell r="I4294">
            <v>2100.0309999999999</v>
          </cell>
          <cell r="N4294" t="str">
            <v>7790940234025</v>
          </cell>
        </row>
        <row r="4295">
          <cell r="A4295">
            <v>20214</v>
          </cell>
          <cell r="B4295">
            <v>21614</v>
          </cell>
          <cell r="D4295" t="str">
            <v xml:space="preserve">TOAF DONCELLA C/ALAS C/D 8X                       </v>
          </cell>
          <cell r="I4295">
            <v>821.21100000000001</v>
          </cell>
          <cell r="N4295" t="str">
            <v>7790940216144</v>
          </cell>
        </row>
        <row r="4296">
          <cell r="A4296">
            <v>20215</v>
          </cell>
          <cell r="B4296">
            <v>4231</v>
          </cell>
          <cell r="D4296" t="str">
            <v xml:space="preserve">VELA LITORAL AMAR 80X                             </v>
          </cell>
          <cell r="I4296">
            <v>1848.3779999999999</v>
          </cell>
          <cell r="N4296" t="str">
            <v>7798228650109</v>
          </cell>
        </row>
        <row r="4297">
          <cell r="A4297">
            <v>20216</v>
          </cell>
          <cell r="B4297">
            <v>4232</v>
          </cell>
          <cell r="D4297" t="str">
            <v xml:space="preserve">VELA LITORAL CELESTE 80X                          </v>
          </cell>
          <cell r="I4297">
            <v>1848.3779999999999</v>
          </cell>
          <cell r="N4297" t="str">
            <v>7798228650062</v>
          </cell>
        </row>
        <row r="4298">
          <cell r="A4298">
            <v>20219</v>
          </cell>
          <cell r="B4298">
            <v>68918187</v>
          </cell>
          <cell r="D4298" t="str">
            <v xml:space="preserve">ACON DOVE CUID Y PROT 400X                        </v>
          </cell>
          <cell r="I4298">
            <v>7073.7740000000003</v>
          </cell>
          <cell r="N4298" t="str">
            <v>7791293040479</v>
          </cell>
        </row>
        <row r="4299">
          <cell r="A4299">
            <v>20224</v>
          </cell>
          <cell r="B4299">
            <v>67954766</v>
          </cell>
          <cell r="D4299" t="str">
            <v xml:space="preserve">DESA PATRICHS GRANPR 97X                          </v>
          </cell>
          <cell r="I4299">
            <v>720.01400000000001</v>
          </cell>
          <cell r="N4299" t="str">
            <v>7791293035949</v>
          </cell>
        </row>
        <row r="4300">
          <cell r="A4300">
            <v>20225</v>
          </cell>
          <cell r="B4300">
            <v>69650956</v>
          </cell>
          <cell r="D4300" t="str">
            <v xml:space="preserve">DESA PATRICHS AVIATOR 97X                         </v>
          </cell>
          <cell r="I4300">
            <v>3535.3029999999999</v>
          </cell>
          <cell r="N4300" t="str">
            <v>7791293035963</v>
          </cell>
        </row>
        <row r="4301">
          <cell r="A4301">
            <v>20228</v>
          </cell>
          <cell r="B4301">
            <v>2157</v>
          </cell>
          <cell r="D4301" t="str">
            <v xml:space="preserve">YOGU TREGAR C/FRUT DESC ARAN 160 X                </v>
          </cell>
          <cell r="I4301">
            <v>1490.6759999999999</v>
          </cell>
          <cell r="N4301" t="str">
            <v>7793913002140</v>
          </cell>
        </row>
        <row r="4302">
          <cell r="A4302">
            <v>20235</v>
          </cell>
          <cell r="B4302">
            <v>68734001</v>
          </cell>
          <cell r="D4302" t="str">
            <v xml:space="preserve">ACON SEDAL BOMBA ARGAN 340X                       </v>
          </cell>
          <cell r="I4302">
            <v>2831.8359999999998</v>
          </cell>
          <cell r="N4302" t="str">
            <v>7791293036335</v>
          </cell>
        </row>
        <row r="4303">
          <cell r="A4303">
            <v>20237</v>
          </cell>
          <cell r="B4303">
            <v>68734006</v>
          </cell>
          <cell r="D4303" t="str">
            <v xml:space="preserve">ACON SEDAL BOMBA ARGAN 650X                       </v>
          </cell>
          <cell r="I4303">
            <v>6567.3059999999996</v>
          </cell>
          <cell r="N4303" t="str">
            <v>7791293036359</v>
          </cell>
        </row>
        <row r="4304">
          <cell r="A4304">
            <v>20240</v>
          </cell>
          <cell r="B4304">
            <v>5025</v>
          </cell>
          <cell r="D4304" t="str">
            <v xml:space="preserve">JPAN GUAIRA VERDE DELUXE LIMON 250X               </v>
          </cell>
          <cell r="I4304">
            <v>2042.279</v>
          </cell>
          <cell r="N4304" t="str">
            <v>7840118215025</v>
          </cell>
        </row>
        <row r="4305">
          <cell r="A4305">
            <v>20243</v>
          </cell>
          <cell r="B4305">
            <v>3594</v>
          </cell>
          <cell r="D4305" t="str">
            <v xml:space="preserve">TRAP PERICHON BCO G 1X                            </v>
          </cell>
          <cell r="I4305">
            <v>2666.84</v>
          </cell>
          <cell r="N4305" t="str">
            <v xml:space="preserve">754697523594 </v>
          </cell>
        </row>
        <row r="4306">
          <cell r="A4306">
            <v>20244</v>
          </cell>
          <cell r="B4306">
            <v>3587</v>
          </cell>
          <cell r="D4306" t="str">
            <v xml:space="preserve">TRAP PERICHON GRIS M 1X                           </v>
          </cell>
          <cell r="I4306">
            <v>2043.992</v>
          </cell>
          <cell r="N4306" t="str">
            <v xml:space="preserve">754697523587 </v>
          </cell>
        </row>
        <row r="4307">
          <cell r="A4307">
            <v>20245</v>
          </cell>
          <cell r="B4307">
            <v>3600</v>
          </cell>
          <cell r="D4307" t="str">
            <v xml:space="preserve">TRAP PERICHON GRIS G 1X                           </v>
          </cell>
          <cell r="I4307">
            <v>2666.84</v>
          </cell>
          <cell r="N4307" t="str">
            <v xml:space="preserve">754697523600 </v>
          </cell>
        </row>
        <row r="4308">
          <cell r="A4308">
            <v>20246</v>
          </cell>
          <cell r="B4308">
            <v>3624</v>
          </cell>
          <cell r="D4308" t="str">
            <v xml:space="preserve">TRAV PERICHON NJA U 1X                            </v>
          </cell>
          <cell r="I4308">
            <v>1929.95</v>
          </cell>
          <cell r="N4308" t="str">
            <v xml:space="preserve">754697523624 </v>
          </cell>
        </row>
        <row r="4309">
          <cell r="A4309">
            <v>20247</v>
          </cell>
          <cell r="B4309">
            <v>3617</v>
          </cell>
          <cell r="D4309" t="str">
            <v xml:space="preserve">TRAV PERICHON REJILLA BCO U 1X                    </v>
          </cell>
          <cell r="I4309">
            <v>964.97500000000002</v>
          </cell>
          <cell r="N4309" t="str">
            <v xml:space="preserve">754697523617 </v>
          </cell>
        </row>
        <row r="4310">
          <cell r="A4310">
            <v>20248</v>
          </cell>
          <cell r="B4310">
            <v>3570</v>
          </cell>
          <cell r="D4310" t="str">
            <v xml:space="preserve">TRAP PERICHON BCO M 1X                            </v>
          </cell>
          <cell r="I4310">
            <v>2043.992</v>
          </cell>
          <cell r="N4310" t="str">
            <v xml:space="preserve">754697523570 </v>
          </cell>
        </row>
        <row r="4311">
          <cell r="A4311">
            <v>20251</v>
          </cell>
          <cell r="B4311">
            <v>69660286</v>
          </cell>
          <cell r="D4311" t="str">
            <v xml:space="preserve">SUAV VIVERE FLOR BLANCA D/P 3X                    </v>
          </cell>
          <cell r="I4311">
            <v>8984.6090000000004</v>
          </cell>
          <cell r="N4311" t="str">
            <v>7791290013568</v>
          </cell>
        </row>
        <row r="4312">
          <cell r="A4312">
            <v>20254</v>
          </cell>
          <cell r="B4312">
            <v>30020</v>
          </cell>
          <cell r="D4312" t="str">
            <v xml:space="preserve">VODK SMIRNOFF GREEN APPLE 700X                    </v>
          </cell>
          <cell r="I4312">
            <v>10979.29</v>
          </cell>
          <cell r="N4312" t="str">
            <v>7791250001857</v>
          </cell>
        </row>
        <row r="4313">
          <cell r="A4313">
            <v>20255</v>
          </cell>
          <cell r="B4313">
            <v>30022</v>
          </cell>
          <cell r="D4313" t="str">
            <v xml:space="preserve">VODK SMIRNOFF RASPBERRY 700X                      </v>
          </cell>
          <cell r="I4313">
            <v>10979.29</v>
          </cell>
          <cell r="N4313" t="str">
            <v>7791250001871</v>
          </cell>
        </row>
        <row r="4314">
          <cell r="A4314">
            <v>20257</v>
          </cell>
          <cell r="B4314">
            <v>30065</v>
          </cell>
          <cell r="D4314" t="str">
            <v xml:space="preserve">VODK SMIRNOFF WATERMELON 700X                     </v>
          </cell>
          <cell r="I4314">
            <v>10979.29</v>
          </cell>
          <cell r="N4314" t="str">
            <v>7791250002243</v>
          </cell>
        </row>
        <row r="4315">
          <cell r="A4315">
            <v>20278</v>
          </cell>
          <cell r="B4315">
            <v>68168020</v>
          </cell>
          <cell r="D4315" t="str">
            <v xml:space="preserve">SUAV COMFORT CONC INTENSE D/P 450X                </v>
          </cell>
          <cell r="I4315">
            <v>770.48</v>
          </cell>
          <cell r="N4315" t="str">
            <v>7791290786592</v>
          </cell>
        </row>
        <row r="4316">
          <cell r="A4316">
            <v>20303</v>
          </cell>
          <cell r="B4316">
            <v>58395</v>
          </cell>
          <cell r="D4316" t="str">
            <v xml:space="preserve">COP  3D MEGA QUESO 43X                            </v>
          </cell>
          <cell r="I4316">
            <v>2250.0010000000002</v>
          </cell>
          <cell r="N4316" t="str">
            <v>7790310981597</v>
          </cell>
        </row>
        <row r="4317">
          <cell r="A4317">
            <v>20309</v>
          </cell>
          <cell r="B4317">
            <v>3297</v>
          </cell>
          <cell r="D4317" t="str">
            <v xml:space="preserve">GAS  CRUSH NJA 3X                                 </v>
          </cell>
          <cell r="I4317">
            <v>2700.1089999999999</v>
          </cell>
          <cell r="N4317" t="str">
            <v>7790895643019</v>
          </cell>
        </row>
        <row r="4318">
          <cell r="A4318">
            <v>20310</v>
          </cell>
          <cell r="B4318">
            <v>3397</v>
          </cell>
          <cell r="D4318" t="str">
            <v xml:space="preserve">GAS  CRUSH POMELO 3X                              </v>
          </cell>
          <cell r="I4318">
            <v>2700.1089999999999</v>
          </cell>
          <cell r="N4318" t="str">
            <v>7790895643026</v>
          </cell>
        </row>
        <row r="4319">
          <cell r="A4319">
            <v>20311</v>
          </cell>
          <cell r="B4319">
            <v>3496</v>
          </cell>
          <cell r="D4319" t="str">
            <v xml:space="preserve">GAS  CRUSH LIMA LIMON 3X                          </v>
          </cell>
          <cell r="I4319">
            <v>2700.0720000000001</v>
          </cell>
          <cell r="N4319" t="str">
            <v>7790895643033</v>
          </cell>
        </row>
        <row r="4320">
          <cell r="A4320">
            <v>20313</v>
          </cell>
          <cell r="B4320">
            <v>16315</v>
          </cell>
          <cell r="D4320" t="str">
            <v xml:space="preserve">CERV PATAGONIA 24.7 LATA 473X                     </v>
          </cell>
          <cell r="I4320">
            <v>3458.9450000000002</v>
          </cell>
          <cell r="N4320" t="str">
            <v>7792798001972</v>
          </cell>
        </row>
        <row r="4321">
          <cell r="A4321">
            <v>20329</v>
          </cell>
          <cell r="B4321">
            <v>69551154</v>
          </cell>
          <cell r="D4321" t="str">
            <v xml:space="preserve">TALC REX EFFICIENT ORIG 200X                      </v>
          </cell>
          <cell r="I4321">
            <v>5338.0659999999998</v>
          </cell>
          <cell r="N4321" t="str">
            <v>7791293040967</v>
          </cell>
        </row>
        <row r="4322">
          <cell r="A4322">
            <v>20347</v>
          </cell>
          <cell r="B4322">
            <v>13576</v>
          </cell>
          <cell r="D4322" t="str">
            <v xml:space="preserve">GALD A.CEREALMIX FRU/CHIA 207X                    </v>
          </cell>
          <cell r="I4322">
            <v>2400.88</v>
          </cell>
          <cell r="N4322" t="str">
            <v>7790040107830</v>
          </cell>
        </row>
        <row r="4323">
          <cell r="A4323">
            <v>20353</v>
          </cell>
          <cell r="B4323">
            <v>14326</v>
          </cell>
          <cell r="D4323" t="str">
            <v xml:space="preserve">GALD B.COQUITAS 260X                              </v>
          </cell>
          <cell r="I4323">
            <v>2600.9650000000001</v>
          </cell>
          <cell r="N4323" t="str">
            <v>7790040117389</v>
          </cell>
        </row>
        <row r="4324">
          <cell r="A4324">
            <v>20354</v>
          </cell>
          <cell r="B4324">
            <v>11814</v>
          </cell>
          <cell r="D4324" t="str">
            <v xml:space="preserve">HELA ARCOR POTE GELATO BOB 250X                   </v>
          </cell>
          <cell r="I4324">
            <v>7556.4089999999997</v>
          </cell>
          <cell r="N4324" t="str">
            <v>7790580118143</v>
          </cell>
        </row>
        <row r="4325">
          <cell r="A4325">
            <v>20355</v>
          </cell>
          <cell r="B4325">
            <v>12190</v>
          </cell>
          <cell r="D4325" t="str">
            <v xml:space="preserve">HELA A.POSTRE BOB CHOC 637X                       </v>
          </cell>
          <cell r="I4325">
            <v>16462.21</v>
          </cell>
          <cell r="N4325" t="str">
            <v>7790580117887</v>
          </cell>
        </row>
        <row r="4326">
          <cell r="A4326">
            <v>20364</v>
          </cell>
          <cell r="B4326">
            <v>14439</v>
          </cell>
          <cell r="D4326" t="str">
            <v xml:space="preserve">JUGP ARCOR DURAZNO 1X                             </v>
          </cell>
          <cell r="I4326">
            <v>415.67099999999999</v>
          </cell>
          <cell r="N4326" t="str">
            <v>7790580111632</v>
          </cell>
        </row>
        <row r="4327">
          <cell r="A4327">
            <v>20366</v>
          </cell>
          <cell r="B4327">
            <v>15122</v>
          </cell>
          <cell r="D4327" t="str">
            <v xml:space="preserve">CARA A.MOG.PALOT MASTI 48X                        </v>
          </cell>
          <cell r="I4327">
            <v>1249.99</v>
          </cell>
          <cell r="N4327" t="str">
            <v>7790580117993</v>
          </cell>
        </row>
        <row r="4328">
          <cell r="A4328">
            <v>20380</v>
          </cell>
          <cell r="B4328">
            <v>2220</v>
          </cell>
          <cell r="D4328" t="str">
            <v xml:space="preserve">CONP G.COSTA CABALLA NAT 380X                     </v>
          </cell>
          <cell r="I4328">
            <v>7691.2110000000002</v>
          </cell>
          <cell r="N4328" t="str">
            <v>7891167022201</v>
          </cell>
        </row>
        <row r="4329">
          <cell r="A4329">
            <v>20389</v>
          </cell>
          <cell r="B4329">
            <v>12553</v>
          </cell>
          <cell r="D4329" t="str">
            <v xml:space="preserve">CHOC GRAFFITI LECHE 45X                           </v>
          </cell>
          <cell r="I4329">
            <v>2199.9899999999998</v>
          </cell>
          <cell r="N4329" t="str">
            <v>7790580115852</v>
          </cell>
        </row>
        <row r="4330">
          <cell r="A4330">
            <v>20393</v>
          </cell>
          <cell r="B4330">
            <v>77859</v>
          </cell>
          <cell r="D4330" t="str">
            <v xml:space="preserve">TERM CONSERVADORA BRAHMA 1X                       </v>
          </cell>
          <cell r="I4330">
            <v>5243.0709999999999</v>
          </cell>
          <cell r="N4330" t="str">
            <v>7792798001484</v>
          </cell>
        </row>
        <row r="4331">
          <cell r="A4331">
            <v>20395</v>
          </cell>
          <cell r="B4331">
            <v>0</v>
          </cell>
          <cell r="D4331" t="str">
            <v xml:space="preserve">DESA NIVEA ANT MEN PROT&amp;CARE 150X                 </v>
          </cell>
          <cell r="I4331">
            <v>4010.835</v>
          </cell>
          <cell r="N4331" t="str">
            <v>4005900929143</v>
          </cell>
        </row>
        <row r="4332">
          <cell r="A4332">
            <v>20399</v>
          </cell>
          <cell r="B4332">
            <v>602343</v>
          </cell>
          <cell r="D4332" t="str">
            <v xml:space="preserve">GALD TODDY CHISPAS CHOC 126X                      </v>
          </cell>
          <cell r="I4332">
            <v>2306.7910000000002</v>
          </cell>
          <cell r="N4332" t="str">
            <v>7790310981726</v>
          </cell>
        </row>
        <row r="4333">
          <cell r="A4333">
            <v>20400</v>
          </cell>
          <cell r="B4333">
            <v>7022950</v>
          </cell>
          <cell r="D4333" t="str">
            <v xml:space="preserve">FOCO LEDVANCE LED CALIDA 5W                       </v>
          </cell>
          <cell r="I4333">
            <v>1199.99</v>
          </cell>
          <cell r="N4333" t="str">
            <v>4058075064119</v>
          </cell>
        </row>
        <row r="4334">
          <cell r="A4334">
            <v>20401</v>
          </cell>
          <cell r="B4334">
            <v>7022952</v>
          </cell>
          <cell r="D4334" t="str">
            <v xml:space="preserve">FOCO LEDVANCE LED DIA 5W                          </v>
          </cell>
          <cell r="I4334">
            <v>1199.99</v>
          </cell>
          <cell r="N4334" t="str">
            <v>4058075064133</v>
          </cell>
        </row>
        <row r="4335">
          <cell r="A4335">
            <v>20402</v>
          </cell>
          <cell r="B4335">
            <v>7022953</v>
          </cell>
          <cell r="D4335" t="str">
            <v xml:space="preserve">FOCO LEDVANCE LED CALIDA 7W                       </v>
          </cell>
          <cell r="I4335">
            <v>1399.99</v>
          </cell>
          <cell r="N4335" t="str">
            <v>4058075064157</v>
          </cell>
        </row>
        <row r="4336">
          <cell r="A4336">
            <v>20403</v>
          </cell>
          <cell r="B4336">
            <v>7022954</v>
          </cell>
          <cell r="D4336" t="str">
            <v xml:space="preserve">FOCO LEDVANCE LED DIA 7W                          </v>
          </cell>
          <cell r="I4336">
            <v>1399.99</v>
          </cell>
          <cell r="N4336" t="str">
            <v>4058075064171</v>
          </cell>
        </row>
        <row r="4337">
          <cell r="A4337">
            <v>20404</v>
          </cell>
          <cell r="B4337">
            <v>7022955</v>
          </cell>
          <cell r="D4337" t="str">
            <v xml:space="preserve">FOCO LEDVANCE LED CALIDA 9W                       </v>
          </cell>
          <cell r="I4337">
            <v>1799.99</v>
          </cell>
          <cell r="N4337" t="str">
            <v>4058075064218</v>
          </cell>
        </row>
        <row r="4338">
          <cell r="A4338">
            <v>20405</v>
          </cell>
          <cell r="B4338">
            <v>7022956</v>
          </cell>
          <cell r="D4338" t="str">
            <v xml:space="preserve">FOCO LEDVANCE LED DIA 9W                          </v>
          </cell>
          <cell r="I4338">
            <v>1799.99</v>
          </cell>
          <cell r="N4338" t="str">
            <v>4058075064201</v>
          </cell>
        </row>
        <row r="4339">
          <cell r="A4339">
            <v>20406</v>
          </cell>
          <cell r="B4339">
            <v>7022957</v>
          </cell>
          <cell r="D4339" t="str">
            <v xml:space="preserve">FOCO LEDVANCE LED CALIDA 12W                      </v>
          </cell>
          <cell r="I4339">
            <v>1999.99</v>
          </cell>
          <cell r="N4339" t="str">
            <v>4058075064232</v>
          </cell>
        </row>
        <row r="4340">
          <cell r="A4340">
            <v>20407</v>
          </cell>
          <cell r="B4340">
            <v>7022958</v>
          </cell>
          <cell r="D4340" t="str">
            <v xml:space="preserve">FOCO LEDVANCE LED DIA 12W                         </v>
          </cell>
          <cell r="I4340">
            <v>1999.99</v>
          </cell>
          <cell r="N4340" t="str">
            <v>4058075064256</v>
          </cell>
        </row>
        <row r="4341">
          <cell r="A4341">
            <v>20413</v>
          </cell>
          <cell r="B4341">
            <v>64630</v>
          </cell>
          <cell r="D4341" t="str">
            <v xml:space="preserve">COP  PEHU PAPAS ACAN SAL 90X                      </v>
          </cell>
          <cell r="I4341">
            <v>2678.5770000000002</v>
          </cell>
          <cell r="N4341" t="str">
            <v>7790310984147</v>
          </cell>
        </row>
        <row r="4342">
          <cell r="A4342">
            <v>20426</v>
          </cell>
          <cell r="B4342">
            <v>11777</v>
          </cell>
          <cell r="D4342" t="str">
            <v xml:space="preserve">CHOC BOMBON BOB CHOCOLINAS 18X15X                 </v>
          </cell>
          <cell r="I4342">
            <v>12099.99</v>
          </cell>
          <cell r="N4342" t="str">
            <v>7790580117771</v>
          </cell>
        </row>
        <row r="4343">
          <cell r="A4343">
            <v>20427</v>
          </cell>
          <cell r="B4343">
            <v>11905</v>
          </cell>
          <cell r="D4343" t="str">
            <v xml:space="preserve">CHOC BOMB BOB BLANCO 15X                          </v>
          </cell>
          <cell r="I4343">
            <v>679.99</v>
          </cell>
          <cell r="N4343" t="str">
            <v xml:space="preserve">77961815     </v>
          </cell>
        </row>
        <row r="4344">
          <cell r="A4344">
            <v>20428</v>
          </cell>
          <cell r="B4344">
            <v>11906</v>
          </cell>
          <cell r="D4344" t="str">
            <v xml:space="preserve">CHOC BOMBON BOB BLANCO 18X15X                     </v>
          </cell>
          <cell r="I4344">
            <v>12099.99</v>
          </cell>
          <cell r="N4344" t="str">
            <v>7790580119065</v>
          </cell>
        </row>
        <row r="4345">
          <cell r="A4345">
            <v>20429</v>
          </cell>
          <cell r="B4345">
            <v>11913</v>
          </cell>
          <cell r="D4345" t="str">
            <v xml:space="preserve">CHOC BOMB BOB LECHE 15X                           </v>
          </cell>
          <cell r="I4345">
            <v>679.99</v>
          </cell>
          <cell r="N4345" t="str">
            <v xml:space="preserve">77958921     </v>
          </cell>
        </row>
        <row r="4346">
          <cell r="A4346">
            <v>20431</v>
          </cell>
          <cell r="B4346">
            <v>11915</v>
          </cell>
          <cell r="D4346" t="str">
            <v xml:space="preserve">CHOC BOMBON BOB LECHE 18X15X                      </v>
          </cell>
          <cell r="I4346">
            <v>12099.99</v>
          </cell>
          <cell r="N4346" t="str">
            <v>7790580119157</v>
          </cell>
        </row>
        <row r="4347">
          <cell r="A4347">
            <v>20432</v>
          </cell>
          <cell r="B4347">
            <v>11921</v>
          </cell>
          <cell r="D4347" t="str">
            <v xml:space="preserve">CHOC BOMBON BOB AGUILA 18X15X                     </v>
          </cell>
          <cell r="I4347">
            <v>12099.99</v>
          </cell>
          <cell r="N4347" t="str">
            <v>7790580102517</v>
          </cell>
        </row>
        <row r="4348">
          <cell r="A4348">
            <v>20440</v>
          </cell>
          <cell r="B4348">
            <v>49805</v>
          </cell>
          <cell r="D4348" t="str">
            <v xml:space="preserve">CALD ALI HORNO MOST/MIEL 30X                      </v>
          </cell>
          <cell r="I4348">
            <v>2363.4299999999998</v>
          </cell>
          <cell r="N4348" t="str">
            <v>7790150497708</v>
          </cell>
        </row>
        <row r="4349">
          <cell r="A4349">
            <v>20441</v>
          </cell>
          <cell r="B4349">
            <v>49810</v>
          </cell>
          <cell r="D4349" t="str">
            <v xml:space="preserve">CALD ALI HORNO BARBACOA 27X                       </v>
          </cell>
          <cell r="I4349">
            <v>2363.4299999999998</v>
          </cell>
          <cell r="N4349" t="str">
            <v>7790150497753</v>
          </cell>
        </row>
        <row r="4350">
          <cell r="A4350">
            <v>20447</v>
          </cell>
          <cell r="B4350">
            <v>2140</v>
          </cell>
          <cell r="D4350" t="str">
            <v xml:space="preserve">GALS T.CLUB SOCIAL ORIGINAL 23.5X                 </v>
          </cell>
          <cell r="I4350">
            <v>606.63599999999997</v>
          </cell>
          <cell r="N4350" t="str">
            <v>7622300990732</v>
          </cell>
        </row>
        <row r="4351">
          <cell r="A4351">
            <v>20448</v>
          </cell>
          <cell r="B4351">
            <v>2136</v>
          </cell>
          <cell r="D4351" t="str">
            <v xml:space="preserve">GALS T.CLUB SOCIAL JAMON 23.5X                    </v>
          </cell>
          <cell r="I4351">
            <v>606.63599999999997</v>
          </cell>
          <cell r="N4351" t="str">
            <v>7622210692245</v>
          </cell>
        </row>
        <row r="4352">
          <cell r="A4352">
            <v>20452</v>
          </cell>
          <cell r="B4352">
            <v>6323</v>
          </cell>
          <cell r="D4352" t="str">
            <v xml:space="preserve">COP  PRINGLES ORIGINAL 104X                       </v>
          </cell>
          <cell r="I4352">
            <v>4792.6350000000002</v>
          </cell>
          <cell r="N4352" t="str">
            <v xml:space="preserve">38000184963  </v>
          </cell>
        </row>
        <row r="4353">
          <cell r="A4353">
            <v>20453</v>
          </cell>
          <cell r="B4353">
            <v>6324</v>
          </cell>
          <cell r="D4353" t="str">
            <v xml:space="preserve">COP  PRINGLES CREMA Y CEB 109X                    </v>
          </cell>
          <cell r="I4353">
            <v>4792.6350000000002</v>
          </cell>
          <cell r="N4353" t="str">
            <v xml:space="preserve">38000184970  </v>
          </cell>
        </row>
        <row r="4354">
          <cell r="A4354">
            <v>20454</v>
          </cell>
          <cell r="B4354">
            <v>6325</v>
          </cell>
          <cell r="D4354" t="str">
            <v xml:space="preserve">COP PRINGLES QUESO 104X                           </v>
          </cell>
          <cell r="I4354">
            <v>4792.6350000000002</v>
          </cell>
          <cell r="N4354" t="str">
            <v xml:space="preserve">38000185014  </v>
          </cell>
        </row>
        <row r="4355">
          <cell r="A4355">
            <v>20459</v>
          </cell>
          <cell r="B4355">
            <v>815</v>
          </cell>
          <cell r="D4355" t="str">
            <v xml:space="preserve">TAPA SALTENIA EMP S/TACC 12X330X                  </v>
          </cell>
          <cell r="I4355">
            <v>3333.7249999999999</v>
          </cell>
          <cell r="N4355" t="str">
            <v>7790236018094</v>
          </cell>
        </row>
        <row r="4356">
          <cell r="A4356">
            <v>20460</v>
          </cell>
          <cell r="B4356">
            <v>1842</v>
          </cell>
          <cell r="D4356" t="str">
            <v xml:space="preserve">TAPA LS.PASCUALINA SIN TACC 2X                    </v>
          </cell>
          <cell r="I4356">
            <v>4309.5619999999999</v>
          </cell>
          <cell r="N4356" t="str">
            <v>7790236018087</v>
          </cell>
        </row>
        <row r="4357">
          <cell r="A4357">
            <v>20475</v>
          </cell>
          <cell r="B4357">
            <v>2153</v>
          </cell>
          <cell r="D4357" t="str">
            <v xml:space="preserve">YOGU TREGAR C/FRUT ENT ANANA 160X                 </v>
          </cell>
          <cell r="I4357">
            <v>1639.809</v>
          </cell>
          <cell r="N4357" t="str">
            <v>7793913002300</v>
          </cell>
        </row>
        <row r="4358">
          <cell r="A4358">
            <v>20493</v>
          </cell>
          <cell r="B4358">
            <v>401</v>
          </cell>
          <cell r="D4358" t="str">
            <v xml:space="preserve">ARV  DONA PUPA T/BR 340X                          </v>
          </cell>
          <cell r="I4358">
            <v>658.447</v>
          </cell>
          <cell r="N4358" t="str">
            <v>7798096031055</v>
          </cell>
        </row>
        <row r="4359">
          <cell r="A4359">
            <v>20494</v>
          </cell>
          <cell r="B4359">
            <v>402</v>
          </cell>
          <cell r="D4359" t="str">
            <v xml:space="preserve">CONV DONA PUPA POROTO T/BR 340X                   </v>
          </cell>
          <cell r="I4359">
            <v>1086.481</v>
          </cell>
          <cell r="N4359" t="str">
            <v>7798096031062</v>
          </cell>
        </row>
        <row r="4360">
          <cell r="A4360">
            <v>20495</v>
          </cell>
          <cell r="B4360">
            <v>404</v>
          </cell>
          <cell r="D4360" t="str">
            <v xml:space="preserve">CONV DONA PUPA GARB T/BR 340X                     </v>
          </cell>
          <cell r="I4360">
            <v>927.66800000000001</v>
          </cell>
          <cell r="N4360" t="str">
            <v>7798096031079</v>
          </cell>
        </row>
        <row r="4361">
          <cell r="A4361">
            <v>20496</v>
          </cell>
          <cell r="B4361">
            <v>403</v>
          </cell>
          <cell r="D4361" t="str">
            <v xml:space="preserve">CONV DONA PUPA LENTEJ T/BR 340X                   </v>
          </cell>
          <cell r="I4361">
            <v>1014.909</v>
          </cell>
          <cell r="N4361" t="str">
            <v>7798096031086</v>
          </cell>
        </row>
        <row r="4362">
          <cell r="A4362">
            <v>20497</v>
          </cell>
          <cell r="B4362">
            <v>405</v>
          </cell>
          <cell r="D4362" t="str">
            <v xml:space="preserve">CHO DONA PUPA CREM BCO T/BR 340X                  </v>
          </cell>
          <cell r="I4362">
            <v>880.47799999999995</v>
          </cell>
          <cell r="N4362" t="str">
            <v>7798096031109</v>
          </cell>
        </row>
        <row r="4363">
          <cell r="A4363">
            <v>20498</v>
          </cell>
          <cell r="B4363">
            <v>406</v>
          </cell>
          <cell r="D4363" t="str">
            <v xml:space="preserve">CHO DONA PUPA CREMOSO T/BR 340X                   </v>
          </cell>
          <cell r="I4363">
            <v>880.47799999999995</v>
          </cell>
          <cell r="N4363" t="str">
            <v>7798096031093</v>
          </cell>
        </row>
        <row r="4364">
          <cell r="A4364">
            <v>20501</v>
          </cell>
          <cell r="B4364">
            <v>43193</v>
          </cell>
          <cell r="D4364" t="str">
            <v xml:space="preserve">BACE GALLO YOGUBAR 20X                            </v>
          </cell>
          <cell r="I4364">
            <v>908.60400000000004</v>
          </cell>
          <cell r="N4364" t="str">
            <v>7790070416537</v>
          </cell>
        </row>
        <row r="4365">
          <cell r="A4365">
            <v>20502</v>
          </cell>
          <cell r="B4365">
            <v>65106</v>
          </cell>
          <cell r="D4365" t="str">
            <v xml:space="preserve">VINF RUCAMALEN MALBEC 750X                        </v>
          </cell>
          <cell r="I4365">
            <v>8964.643</v>
          </cell>
          <cell r="N4365" t="str">
            <v>7798090852656</v>
          </cell>
        </row>
        <row r="4366">
          <cell r="A4366">
            <v>20504</v>
          </cell>
          <cell r="B4366">
            <v>65094</v>
          </cell>
          <cell r="D4366" t="str">
            <v xml:space="preserve">VINF RUCAMALEN C.SAUV. 750X                       </v>
          </cell>
          <cell r="I4366">
            <v>8964.643</v>
          </cell>
          <cell r="N4366" t="str">
            <v>7798090852670</v>
          </cell>
        </row>
        <row r="4367">
          <cell r="A4367">
            <v>20511</v>
          </cell>
          <cell r="B4367">
            <v>508</v>
          </cell>
          <cell r="D4367" t="str">
            <v xml:space="preserve">TEHI CACHAMAI MENTA 20X                           </v>
          </cell>
          <cell r="I4367">
            <v>1328.175</v>
          </cell>
          <cell r="N4367" t="str">
            <v>7792280000360</v>
          </cell>
        </row>
        <row r="4368">
          <cell r="A4368">
            <v>20515</v>
          </cell>
          <cell r="B4368">
            <v>14584</v>
          </cell>
          <cell r="D4368" t="str">
            <v xml:space="preserve">GILL PRESTO 3 BLIS 2X                             </v>
          </cell>
          <cell r="I4368">
            <v>8852.5370000000003</v>
          </cell>
          <cell r="N4368" t="str">
            <v>7702018874729</v>
          </cell>
        </row>
        <row r="4369">
          <cell r="A4369">
            <v>20525</v>
          </cell>
          <cell r="B4369">
            <v>41840</v>
          </cell>
          <cell r="D4369" t="str">
            <v xml:space="preserve">GAAR GALLO CRAKEADAS 100X                         </v>
          </cell>
          <cell r="I4369">
            <v>1737.1</v>
          </cell>
          <cell r="N4369" t="str">
            <v>7790070416476</v>
          </cell>
        </row>
        <row r="4370">
          <cell r="A4370">
            <v>20534</v>
          </cell>
          <cell r="B4370">
            <v>440</v>
          </cell>
          <cell r="D4370" t="str">
            <v xml:space="preserve">ARV DONA PUPA T/BR 500X                           </v>
          </cell>
          <cell r="I4370">
            <v>1024.19</v>
          </cell>
          <cell r="N4370" t="str">
            <v>7798096031161</v>
          </cell>
        </row>
        <row r="4371">
          <cell r="A4371">
            <v>20569</v>
          </cell>
          <cell r="B4371">
            <v>73372</v>
          </cell>
          <cell r="D4371" t="str">
            <v xml:space="preserve">ACEI VANOLI RODAJA FCO 300X                       </v>
          </cell>
          <cell r="I4371">
            <v>3881.0239999999999</v>
          </cell>
          <cell r="N4371" t="str">
            <v>7790127733723</v>
          </cell>
        </row>
        <row r="4372">
          <cell r="A4372">
            <v>20575</v>
          </cell>
          <cell r="B4372">
            <v>48012</v>
          </cell>
          <cell r="D4372" t="str">
            <v xml:space="preserve">ARR D.HERMANO PARBOIL 500X                        </v>
          </cell>
          <cell r="I4372">
            <v>912.84799999999996</v>
          </cell>
          <cell r="N4372" t="str">
            <v>7790503001996</v>
          </cell>
        </row>
        <row r="4373">
          <cell r="A4373">
            <v>20576</v>
          </cell>
          <cell r="B4373">
            <v>50012</v>
          </cell>
          <cell r="D4373" t="str">
            <v xml:space="preserve">ARR D.HERMANO L/F 500X                            </v>
          </cell>
          <cell r="I4373">
            <v>808.93</v>
          </cell>
          <cell r="N4373" t="str">
            <v>7790503198351</v>
          </cell>
        </row>
        <row r="4374">
          <cell r="A4374">
            <v>20587</v>
          </cell>
          <cell r="B4374">
            <v>0</v>
          </cell>
          <cell r="D4374" t="str">
            <v xml:space="preserve">ALCQ  FRAU ALC QUEMAR PET 1X                      </v>
          </cell>
          <cell r="I4374">
            <v>3659.04</v>
          </cell>
          <cell r="N4374" t="str">
            <v>7795422000075</v>
          </cell>
        </row>
        <row r="4375">
          <cell r="A4375">
            <v>20594</v>
          </cell>
          <cell r="B4375">
            <v>53051056</v>
          </cell>
          <cell r="D4375" t="str">
            <v xml:space="preserve">DETL SEDILE LIMON 750X                            </v>
          </cell>
          <cell r="I4375">
            <v>1330.0909999999999</v>
          </cell>
          <cell r="N4375" t="str">
            <v>7793699045461</v>
          </cell>
        </row>
        <row r="4376">
          <cell r="A4376">
            <v>20602</v>
          </cell>
          <cell r="B4376">
            <v>220</v>
          </cell>
          <cell r="D4376" t="str">
            <v xml:space="preserve">SODA PENTY 2.25X                                  </v>
          </cell>
          <cell r="I4376">
            <v>1276.557</v>
          </cell>
          <cell r="N4376" t="str">
            <v>7791085001626</v>
          </cell>
        </row>
        <row r="4377">
          <cell r="A4377">
            <v>20603</v>
          </cell>
          <cell r="B4377">
            <v>68906369</v>
          </cell>
          <cell r="D4377" t="str">
            <v xml:space="preserve">SALS CICA PIZZA 340X                              </v>
          </cell>
          <cell r="I4377">
            <v>1204.904</v>
          </cell>
          <cell r="N4377" t="str">
            <v>7794000004733</v>
          </cell>
        </row>
        <row r="4378">
          <cell r="A4378">
            <v>20604</v>
          </cell>
          <cell r="B4378">
            <v>68906370</v>
          </cell>
          <cell r="D4378" t="str">
            <v xml:space="preserve">SALS CICA POMAROLA 340X                           </v>
          </cell>
          <cell r="I4378">
            <v>1204.904</v>
          </cell>
          <cell r="N4378" t="str">
            <v>7794000004740</v>
          </cell>
        </row>
        <row r="4379">
          <cell r="A4379">
            <v>20615</v>
          </cell>
          <cell r="B4379">
            <v>2973</v>
          </cell>
          <cell r="D4379" t="str">
            <v xml:space="preserve">CHOC KINDER BUENO WHITE 30X                       </v>
          </cell>
          <cell r="I4379">
            <v>3999.99</v>
          </cell>
          <cell r="N4379" t="str">
            <v xml:space="preserve">80761761     </v>
          </cell>
        </row>
        <row r="4380">
          <cell r="A4380">
            <v>20625</v>
          </cell>
          <cell r="B4380">
            <v>13909</v>
          </cell>
          <cell r="D4380" t="str">
            <v xml:space="preserve">COCL 1882 FERNET C/COCA 473X                      </v>
          </cell>
          <cell r="I4380">
            <v>1737.232</v>
          </cell>
          <cell r="N4380" t="str">
            <v>7798167046902</v>
          </cell>
        </row>
        <row r="4381">
          <cell r="A4381">
            <v>20626</v>
          </cell>
          <cell r="B4381">
            <v>13681</v>
          </cell>
          <cell r="D4381" t="str">
            <v xml:space="preserve">COCL PRONTO SHAKE LATA 473X                       </v>
          </cell>
          <cell r="I4381">
            <v>2066.6460000000002</v>
          </cell>
          <cell r="N4381" t="str">
            <v>7790950610574</v>
          </cell>
        </row>
        <row r="4382">
          <cell r="A4382">
            <v>20627</v>
          </cell>
          <cell r="B4382">
            <v>14192</v>
          </cell>
          <cell r="D4382" t="str">
            <v xml:space="preserve">AMAR TRES TORRES POM ROS 1.5X                     </v>
          </cell>
          <cell r="I4382">
            <v>1498.518</v>
          </cell>
          <cell r="N4382" t="str">
            <v>7790950136609</v>
          </cell>
        </row>
        <row r="4383">
          <cell r="A4383">
            <v>20632</v>
          </cell>
          <cell r="B4383" t="str">
            <v xml:space="preserve">1241AI2254100       </v>
          </cell>
          <cell r="D4383" t="str">
            <v xml:space="preserve">VINF COSECHA TARDIA COS.TARDIA. TTO 750X          </v>
          </cell>
          <cell r="I4383">
            <v>4835.0690000000004</v>
          </cell>
          <cell r="N4383" t="str">
            <v>7792319002983</v>
          </cell>
        </row>
        <row r="4384">
          <cell r="A4384">
            <v>20636</v>
          </cell>
          <cell r="B4384">
            <v>5274</v>
          </cell>
          <cell r="D4384" t="str">
            <v xml:space="preserve">CHOC MILKA ALM 55X                                </v>
          </cell>
          <cell r="I4384">
            <v>4792.0439999999999</v>
          </cell>
          <cell r="N4384" t="str">
            <v>7622210745620</v>
          </cell>
        </row>
        <row r="4385">
          <cell r="A4385">
            <v>20637</v>
          </cell>
          <cell r="B4385">
            <v>5275</v>
          </cell>
          <cell r="D4385" t="str">
            <v xml:space="preserve">CHOC MILKA BCO 55X                                </v>
          </cell>
          <cell r="I4385">
            <v>4792.0439999999999</v>
          </cell>
          <cell r="N4385" t="str">
            <v>7622210745583</v>
          </cell>
        </row>
        <row r="4386">
          <cell r="A4386">
            <v>20638</v>
          </cell>
          <cell r="B4386">
            <v>5276</v>
          </cell>
          <cell r="D4386" t="str">
            <v xml:space="preserve">CHOC MILKA LECHE 55X                              </v>
          </cell>
          <cell r="I4386">
            <v>4792.0439999999999</v>
          </cell>
          <cell r="N4386" t="str">
            <v>7622210745224</v>
          </cell>
        </row>
        <row r="4387">
          <cell r="A4387">
            <v>20639</v>
          </cell>
          <cell r="B4387">
            <v>5277</v>
          </cell>
          <cell r="D4387" t="str">
            <v xml:space="preserve">CHOC MILKA LCHE 20X                               </v>
          </cell>
          <cell r="I4387">
            <v>1599.99</v>
          </cell>
          <cell r="N4387" t="str">
            <v>7622210795625</v>
          </cell>
        </row>
        <row r="4388">
          <cell r="A4388">
            <v>20640</v>
          </cell>
          <cell r="B4388">
            <v>12396208</v>
          </cell>
          <cell r="D4388" t="str">
            <v xml:space="preserve">CHOC N.CLASSIC CHOC LEITE 90X                     </v>
          </cell>
          <cell r="I4388">
            <v>275.88</v>
          </cell>
          <cell r="N4388" t="str">
            <v>7891000276914</v>
          </cell>
        </row>
        <row r="4389">
          <cell r="A4389">
            <v>20641</v>
          </cell>
          <cell r="B4389">
            <v>5252</v>
          </cell>
          <cell r="D4389" t="str">
            <v xml:space="preserve">CHOC MILKA BIS 105.6X                             </v>
          </cell>
          <cell r="I4389">
            <v>4960.799</v>
          </cell>
          <cell r="N4389" t="str">
            <v>7622210788207</v>
          </cell>
        </row>
        <row r="4390">
          <cell r="A4390">
            <v>25482</v>
          </cell>
          <cell r="B4390">
            <v>10353</v>
          </cell>
          <cell r="D4390" t="str">
            <v xml:space="preserve">CHOC COFLER CHOCOLINAS 55X                        </v>
          </cell>
          <cell r="I4390">
            <v>4299.99</v>
          </cell>
          <cell r="N4390" t="str">
            <v>7790580103538</v>
          </cell>
        </row>
        <row r="4391">
          <cell r="A4391">
            <v>25483</v>
          </cell>
          <cell r="B4391">
            <v>10343</v>
          </cell>
          <cell r="D4391" t="str">
            <v xml:space="preserve">CHOC COFLER ALM 55X                               </v>
          </cell>
          <cell r="I4391">
            <v>4699.99</v>
          </cell>
          <cell r="N4391" t="str">
            <v>7790580103439</v>
          </cell>
        </row>
        <row r="4392">
          <cell r="A4392">
            <v>25484</v>
          </cell>
          <cell r="B4392">
            <v>4475</v>
          </cell>
          <cell r="D4392" t="str">
            <v xml:space="preserve">CRED DENT COLGATE TRIP ACC EXT FRES               </v>
          </cell>
          <cell r="I4392">
            <v>6517.2470000000003</v>
          </cell>
          <cell r="N4392" t="str">
            <v>7509546074016</v>
          </cell>
        </row>
        <row r="4393">
          <cell r="A4393">
            <v>25489</v>
          </cell>
          <cell r="B4393">
            <v>870</v>
          </cell>
          <cell r="D4393" t="str">
            <v xml:space="preserve">AGUA GLACIAR C/GAS 1.5X                           </v>
          </cell>
          <cell r="I4393">
            <v>2099.5439999999999</v>
          </cell>
          <cell r="N4393" t="str">
            <v>7792931001050</v>
          </cell>
        </row>
        <row r="4394">
          <cell r="A4394">
            <v>25498</v>
          </cell>
          <cell r="B4394">
            <v>19112</v>
          </cell>
          <cell r="D4394" t="str">
            <v xml:space="preserve">CERV ANDES ORIGEN ROJA LAT 473X                   </v>
          </cell>
          <cell r="I4394">
            <v>2445.971</v>
          </cell>
          <cell r="N4394" t="str">
            <v>7792798992317</v>
          </cell>
        </row>
        <row r="4395">
          <cell r="A4395">
            <v>25502</v>
          </cell>
          <cell r="B4395">
            <v>31211</v>
          </cell>
          <cell r="D4395" t="str">
            <v xml:space="preserve">CERV ANDES ORIGEN RUBIA LAT 473X                  </v>
          </cell>
          <cell r="I4395">
            <v>2365.1089999999999</v>
          </cell>
          <cell r="N4395" t="str">
            <v>7792798999866</v>
          </cell>
        </row>
        <row r="4396">
          <cell r="A4396">
            <v>25536</v>
          </cell>
          <cell r="B4396">
            <v>103</v>
          </cell>
          <cell r="D4396" t="str">
            <v xml:space="preserve">PAST ADOLF. NOQUIS MORRON 500X                    </v>
          </cell>
          <cell r="I4396">
            <v>2204.0030000000002</v>
          </cell>
          <cell r="N4396" t="str">
            <v>7793461000094</v>
          </cell>
        </row>
        <row r="4397">
          <cell r="A4397">
            <v>25537</v>
          </cell>
          <cell r="B4397">
            <v>103</v>
          </cell>
          <cell r="D4397" t="str">
            <v xml:space="preserve">PAST ADOLF. NOQUIS ESPINACA 500X                  </v>
          </cell>
          <cell r="I4397">
            <v>2204.0030000000002</v>
          </cell>
          <cell r="N4397" t="str">
            <v>7793461000100</v>
          </cell>
        </row>
        <row r="4398">
          <cell r="A4398">
            <v>25538</v>
          </cell>
          <cell r="B4398" t="str">
            <v xml:space="preserve">P400BL              </v>
          </cell>
          <cell r="D4398" t="str">
            <v xml:space="preserve">PAST ADOLF. EMPANA COPETIN 500X                   </v>
          </cell>
          <cell r="I4398">
            <v>3552.5120000000002</v>
          </cell>
          <cell r="N4398" t="str">
            <v>7793461000339</v>
          </cell>
        </row>
        <row r="4399">
          <cell r="A4399">
            <v>25547</v>
          </cell>
          <cell r="B4399">
            <v>31074</v>
          </cell>
          <cell r="D4399" t="str">
            <v xml:space="preserve">GAS  PDT POM 269X                                 </v>
          </cell>
          <cell r="I4399">
            <v>1201.08</v>
          </cell>
          <cell r="N4399" t="str">
            <v>7791813800750</v>
          </cell>
        </row>
        <row r="4400">
          <cell r="A4400">
            <v>25558</v>
          </cell>
          <cell r="B4400">
            <v>0</v>
          </cell>
          <cell r="D4400" t="str">
            <v xml:space="preserve">PANI MARTIN HOJALDRES DULCES 200X                 </v>
          </cell>
          <cell r="I4400">
            <v>3117.5010000000002</v>
          </cell>
          <cell r="N4400" t="str">
            <v>7798078960168</v>
          </cell>
        </row>
        <row r="4401">
          <cell r="A4401">
            <v>25559</v>
          </cell>
          <cell r="B4401">
            <v>0</v>
          </cell>
          <cell r="D4401" t="str">
            <v xml:space="preserve">PANI INDEPENDENCIA PREPIZZA 1X                    </v>
          </cell>
          <cell r="I4401">
            <v>1450.0070000000001</v>
          </cell>
          <cell r="N4401" t="str">
            <v>7798078960359</v>
          </cell>
        </row>
        <row r="4402">
          <cell r="A4402">
            <v>25568</v>
          </cell>
          <cell r="B4402">
            <v>0</v>
          </cell>
          <cell r="D4402" t="str">
            <v xml:space="preserve">COHI HIELO TEMPANO 10X                            </v>
          </cell>
          <cell r="I4402">
            <v>5333.1959999999999</v>
          </cell>
          <cell r="N4402" t="str">
            <v>2358789426695</v>
          </cell>
        </row>
        <row r="4403">
          <cell r="A4403">
            <v>56805</v>
          </cell>
          <cell r="B4403">
            <v>3648</v>
          </cell>
          <cell r="D4403" t="str">
            <v xml:space="preserve">TRAP PERICHON REJ LAVACOCHE X1                    </v>
          </cell>
          <cell r="I4403">
            <v>3298.46</v>
          </cell>
          <cell r="N4403" t="str">
            <v xml:space="preserve">754697523648 </v>
          </cell>
        </row>
        <row r="4404">
          <cell r="A4404">
            <v>65015</v>
          </cell>
          <cell r="B4404">
            <v>5154</v>
          </cell>
          <cell r="D4404" t="str">
            <v xml:space="preserve">ALFA TITA 1X                                      </v>
          </cell>
          <cell r="I4404">
            <v>959.99</v>
          </cell>
          <cell r="N4404" t="str">
            <v xml:space="preserve">77908308     </v>
          </cell>
        </row>
        <row r="4405">
          <cell r="A4405">
            <v>65610</v>
          </cell>
          <cell r="B4405" t="str">
            <v xml:space="preserve">FP701AR             </v>
          </cell>
          <cell r="D4405" t="str">
            <v xml:space="preserve">VINF LOS PASOS RED BLEND 750X                     </v>
          </cell>
          <cell r="I4405">
            <v>5579.8249999999998</v>
          </cell>
          <cell r="N4405" t="str">
            <v>7798078236980</v>
          </cell>
        </row>
        <row r="4406">
          <cell r="A4406">
            <v>65624</v>
          </cell>
          <cell r="B4406">
            <v>31204</v>
          </cell>
          <cell r="D4406" t="str">
            <v xml:space="preserve">CER1 ANDES RUBIA 1X                               </v>
          </cell>
          <cell r="I4406">
            <v>4123.777</v>
          </cell>
          <cell r="N4406" t="str">
            <v>7792798002115</v>
          </cell>
        </row>
        <row r="4407">
          <cell r="A4407">
            <v>65649</v>
          </cell>
          <cell r="B4407">
            <v>68641529</v>
          </cell>
          <cell r="D4407" t="str">
            <v xml:space="preserve">MAYO HELLMANNS CASERA 232X                        </v>
          </cell>
          <cell r="I4407">
            <v>2439.3870000000002</v>
          </cell>
          <cell r="N4407" t="str">
            <v>7794000999947</v>
          </cell>
        </row>
        <row r="4408">
          <cell r="A4408">
            <v>65652</v>
          </cell>
          <cell r="B4408">
            <v>76080</v>
          </cell>
          <cell r="D4408" t="str">
            <v xml:space="preserve">VINF N.SENETINER CHARDONNAY 750X                  </v>
          </cell>
          <cell r="I4408">
            <v>9636.92</v>
          </cell>
          <cell r="N4408" t="str">
            <v>7793440000022</v>
          </cell>
        </row>
        <row r="4409">
          <cell r="A4409">
            <v>65653</v>
          </cell>
          <cell r="B4409">
            <v>107</v>
          </cell>
          <cell r="D4409" t="str">
            <v xml:space="preserve">LUSM CERAMICOL AERO NAR 360X                      </v>
          </cell>
          <cell r="I4409">
            <v>6467.1750000000002</v>
          </cell>
          <cell r="N4409" t="str">
            <v>7790520991249</v>
          </cell>
        </row>
        <row r="4410">
          <cell r="A4410">
            <v>65654</v>
          </cell>
          <cell r="B4410" t="str">
            <v xml:space="preserve">F1401AR             </v>
          </cell>
          <cell r="D4410" t="str">
            <v xml:space="preserve">VINF SEPTIMA OBR C.FRANC 2016 750X                </v>
          </cell>
          <cell r="I4410">
            <v>14400.13</v>
          </cell>
          <cell r="N4410" t="str">
            <v>7798078236935</v>
          </cell>
        </row>
        <row r="4411">
          <cell r="A4411">
            <v>65659</v>
          </cell>
          <cell r="B4411">
            <v>108</v>
          </cell>
          <cell r="D4411" t="str">
            <v xml:space="preserve">LUSM CERAMICOL AERO LAV 360X                      </v>
          </cell>
          <cell r="I4411">
            <v>6467.1750000000002</v>
          </cell>
          <cell r="N4411" t="str">
            <v>7790520991256</v>
          </cell>
        </row>
        <row r="4412">
          <cell r="A4412">
            <v>65670</v>
          </cell>
          <cell r="B4412">
            <v>12587</v>
          </cell>
          <cell r="D4412" t="str">
            <v xml:space="preserve">PANI MARTIN FACTURA X 6                           </v>
          </cell>
          <cell r="I4412">
            <v>6466.9989999999998</v>
          </cell>
          <cell r="N4412" t="str">
            <v>2000000065670</v>
          </cell>
        </row>
        <row r="4413">
          <cell r="A4413">
            <v>65681</v>
          </cell>
          <cell r="B4413" t="str">
            <v xml:space="preserve">P201BL              </v>
          </cell>
          <cell r="D4413" t="str">
            <v xml:space="preserve">PAST ADOLF. RAV RICOTTA 500X                      </v>
          </cell>
          <cell r="I4413">
            <v>3045.0050000000001</v>
          </cell>
          <cell r="N4413" t="str">
            <v>7793461000308</v>
          </cell>
        </row>
        <row r="4414">
          <cell r="A4414">
            <v>65686</v>
          </cell>
          <cell r="B4414">
            <v>106</v>
          </cell>
          <cell r="D4414" t="str">
            <v xml:space="preserve">LUSM CERAMICOL AERO 360X                          </v>
          </cell>
          <cell r="I4414">
            <v>6467.1750000000002</v>
          </cell>
          <cell r="N4414" t="str">
            <v>7790463000114</v>
          </cell>
        </row>
        <row r="4415">
          <cell r="A4415">
            <v>65688</v>
          </cell>
          <cell r="B4415">
            <v>70024</v>
          </cell>
          <cell r="D4415" t="str">
            <v xml:space="preserve">ECBA ASAPRACTIC CURVO GRANDE                      </v>
          </cell>
          <cell r="I4415">
            <v>4846.7939999999999</v>
          </cell>
          <cell r="N4415" t="str">
            <v>7792459007244</v>
          </cell>
        </row>
        <row r="4416">
          <cell r="A4416">
            <v>65689</v>
          </cell>
          <cell r="B4416" t="str">
            <v xml:space="preserve">P200BL              </v>
          </cell>
          <cell r="D4416" t="str">
            <v xml:space="preserve">PAST ADOLF. RAV POLLO 500X                        </v>
          </cell>
          <cell r="I4416">
            <v>3045.0050000000001</v>
          </cell>
          <cell r="N4416" t="str">
            <v>7793461000292</v>
          </cell>
        </row>
        <row r="4417">
          <cell r="A4417">
            <v>65843</v>
          </cell>
          <cell r="B4417" t="str">
            <v xml:space="preserve">1241AI1854100       </v>
          </cell>
          <cell r="D4417" t="str">
            <v xml:space="preserve">VINF COSECHA TARDIA COS.TARDIA. ROSADO 750X       </v>
          </cell>
          <cell r="I4417">
            <v>4835.0690000000004</v>
          </cell>
          <cell r="N4417" t="str">
            <v>7792319003072</v>
          </cell>
        </row>
        <row r="4418">
          <cell r="A4418">
            <v>66820</v>
          </cell>
          <cell r="B4418" t="str">
            <v xml:space="preserve">P202BL              </v>
          </cell>
          <cell r="D4418" t="str">
            <v xml:space="preserve">PAST ADOLF. RAV VERD 500X                         </v>
          </cell>
          <cell r="I4418">
            <v>3045.0050000000001</v>
          </cell>
          <cell r="N4418" t="str">
            <v>7793461000285</v>
          </cell>
        </row>
        <row r="4419">
          <cell r="A4419">
            <v>100005</v>
          </cell>
          <cell r="B4419">
            <v>6002</v>
          </cell>
          <cell r="D4419" t="str">
            <v xml:space="preserve">DLCH ILOLAY CLASICO 1X                            </v>
          </cell>
          <cell r="I4419">
            <v>7030.7910000000002</v>
          </cell>
          <cell r="N4419" t="str">
            <v>7790787150632</v>
          </cell>
        </row>
        <row r="4420">
          <cell r="A4420">
            <v>100012</v>
          </cell>
          <cell r="B4420">
            <v>0</v>
          </cell>
          <cell r="D4420" t="str">
            <v xml:space="preserve">FIDO L.PROVIDENCIA SPAG 500X                      </v>
          </cell>
          <cell r="I4420">
            <v>996.83399999999995</v>
          </cell>
          <cell r="N4420" t="str">
            <v>7798141970346</v>
          </cell>
        </row>
        <row r="4421">
          <cell r="A4421">
            <v>100013</v>
          </cell>
          <cell r="B4421">
            <v>0</v>
          </cell>
          <cell r="D4421" t="str">
            <v xml:space="preserve">FIDO L.PROVIDENCIA TALL 500X                      </v>
          </cell>
          <cell r="I4421">
            <v>1032.4359999999999</v>
          </cell>
          <cell r="N4421" t="str">
            <v>7798141970353</v>
          </cell>
        </row>
        <row r="4422">
          <cell r="A4422">
            <v>100014</v>
          </cell>
          <cell r="B4422">
            <v>0</v>
          </cell>
          <cell r="D4422" t="str">
            <v xml:space="preserve">FIDO L.PROVIDENCIA MOST 500X                      </v>
          </cell>
          <cell r="I4422">
            <v>996.83399999999995</v>
          </cell>
          <cell r="N4422" t="str">
            <v>7798141970360</v>
          </cell>
        </row>
        <row r="4423">
          <cell r="A4423">
            <v>100015</v>
          </cell>
          <cell r="B4423">
            <v>0</v>
          </cell>
          <cell r="D4423" t="str">
            <v xml:space="preserve">FIDO L.PROVIDENCIA TIRAB 500X                     </v>
          </cell>
          <cell r="I4423">
            <v>996.83399999999995</v>
          </cell>
          <cell r="N4423" t="str">
            <v>7798141970384</v>
          </cell>
        </row>
        <row r="4424">
          <cell r="A4424">
            <v>100016</v>
          </cell>
          <cell r="B4424">
            <v>0</v>
          </cell>
          <cell r="D4424" t="str">
            <v xml:space="preserve">FIDO L.PROVIDENCIA CODO 500X                      </v>
          </cell>
          <cell r="I4424">
            <v>996.83399999999995</v>
          </cell>
          <cell r="N4424" t="str">
            <v>7798141970391</v>
          </cell>
        </row>
        <row r="4425">
          <cell r="A4425">
            <v>100017</v>
          </cell>
          <cell r="B4425">
            <v>1320</v>
          </cell>
          <cell r="D4425" t="str">
            <v xml:space="preserve">FIDO L.PROVIDENCIA MONO 500X                      </v>
          </cell>
          <cell r="I4425">
            <v>1445.202</v>
          </cell>
          <cell r="N4425" t="str">
            <v>7798141970414</v>
          </cell>
        </row>
        <row r="4426">
          <cell r="A4426">
            <v>100025</v>
          </cell>
          <cell r="B4426">
            <v>85514</v>
          </cell>
          <cell r="D4426" t="str">
            <v xml:space="preserve">VINF DILEMA DULCE BCO. 750X                       </v>
          </cell>
          <cell r="I4426">
            <v>3679.9229999999998</v>
          </cell>
          <cell r="N4426" t="str">
            <v>7790314004575</v>
          </cell>
        </row>
        <row r="4427">
          <cell r="A4427">
            <v>100103</v>
          </cell>
          <cell r="B4427">
            <v>100021632</v>
          </cell>
          <cell r="D4427" t="str">
            <v xml:space="preserve">COHA SWIFT HAMB. CLASICA 160  2X                  </v>
          </cell>
          <cell r="I4427">
            <v>2783.7429999999999</v>
          </cell>
          <cell r="N4427" t="str">
            <v>7790360026606</v>
          </cell>
        </row>
        <row r="4428">
          <cell r="A4428">
            <v>100106</v>
          </cell>
          <cell r="B4428">
            <v>86020</v>
          </cell>
          <cell r="D4428" t="str">
            <v xml:space="preserve">VINF FCA MAGNOLIA MALBEC 750X                     </v>
          </cell>
          <cell r="I4428">
            <v>4507.6620000000003</v>
          </cell>
          <cell r="N4428" t="str">
            <v>7790314063992</v>
          </cell>
        </row>
        <row r="4429">
          <cell r="A4429">
            <v>100159</v>
          </cell>
          <cell r="B4429" t="str">
            <v xml:space="preserve">02MWDU01            </v>
          </cell>
          <cell r="D4429" t="str">
            <v xml:space="preserve">COP  POPCORN DULCE 87X                            </v>
          </cell>
          <cell r="I4429">
            <v>1526.415</v>
          </cell>
          <cell r="N4429" t="str">
            <v>7798031471236</v>
          </cell>
        </row>
        <row r="4430">
          <cell r="A4430">
            <v>100188</v>
          </cell>
          <cell r="B4430">
            <v>10352</v>
          </cell>
          <cell r="D4430" t="str">
            <v xml:space="preserve">CHOC COFLER ROCKLETS 55X                          </v>
          </cell>
          <cell r="I4430">
            <v>4299.99</v>
          </cell>
          <cell r="N4430" t="str">
            <v>7790580103521</v>
          </cell>
        </row>
        <row r="4431">
          <cell r="A4431">
            <v>100191</v>
          </cell>
          <cell r="B4431">
            <v>62680210</v>
          </cell>
          <cell r="D4431" t="str">
            <v xml:space="preserve">ACON SUAVE BRILL CERAM 930X                       </v>
          </cell>
          <cell r="I4431">
            <v>3289.085</v>
          </cell>
          <cell r="N4431" t="str">
            <v>7791293030265</v>
          </cell>
        </row>
        <row r="4432">
          <cell r="A4432">
            <v>100199</v>
          </cell>
          <cell r="B4432" t="str">
            <v xml:space="preserve">02MWLI01            </v>
          </cell>
          <cell r="D4432" t="str">
            <v xml:space="preserve">COP  POPCORN MANT SUAVE 85X                       </v>
          </cell>
          <cell r="I4432">
            <v>1526.415</v>
          </cell>
          <cell r="N4432" t="str">
            <v>7798031470130</v>
          </cell>
        </row>
        <row r="4433">
          <cell r="A4433">
            <v>100212</v>
          </cell>
          <cell r="B4433">
            <v>2047</v>
          </cell>
          <cell r="D4433" t="str">
            <v xml:space="preserve">GALD T.OREO TRADIC 351X                           </v>
          </cell>
          <cell r="I4433">
            <v>6339.3559999999998</v>
          </cell>
          <cell r="N4433" t="str">
            <v>7622300864958</v>
          </cell>
        </row>
        <row r="4434">
          <cell r="A4434">
            <v>100221</v>
          </cell>
          <cell r="B4434" t="str">
            <v xml:space="preserve">02MWMA01            </v>
          </cell>
          <cell r="D4434" t="str">
            <v xml:space="preserve">COP  POPCORN MANTECA 100X                         </v>
          </cell>
          <cell r="I4434">
            <v>1526.415</v>
          </cell>
          <cell r="N4434" t="str">
            <v>7798031471113</v>
          </cell>
        </row>
        <row r="4435">
          <cell r="A4435">
            <v>100278</v>
          </cell>
          <cell r="B4435">
            <v>192</v>
          </cell>
          <cell r="D4435" t="str">
            <v xml:space="preserve">DESL GLADE C LAVANDA 4X                           </v>
          </cell>
          <cell r="I4435">
            <v>12471.75</v>
          </cell>
          <cell r="N4435" t="str">
            <v>7790520009395</v>
          </cell>
        </row>
        <row r="4436">
          <cell r="A4436">
            <v>100285</v>
          </cell>
          <cell r="B4436">
            <v>33698</v>
          </cell>
          <cell r="D4436" t="str">
            <v xml:space="preserve">HARS LUCC VITINA PLUS ESP 250X                    </v>
          </cell>
          <cell r="I4436">
            <v>2112.261</v>
          </cell>
          <cell r="N4436" t="str">
            <v>7790070410108</v>
          </cell>
        </row>
        <row r="4437">
          <cell r="A4437">
            <v>100290</v>
          </cell>
          <cell r="B4437">
            <v>50734</v>
          </cell>
          <cell r="D4437" t="str">
            <v xml:space="preserve">JUGO MINERVA LIMON ECO 500X                       </v>
          </cell>
          <cell r="I4437">
            <v>2766.5729999999999</v>
          </cell>
          <cell r="N4437" t="str">
            <v>7790070507341</v>
          </cell>
        </row>
        <row r="4438">
          <cell r="A4438">
            <v>100292</v>
          </cell>
          <cell r="B4438">
            <v>50737</v>
          </cell>
          <cell r="D4438" t="str">
            <v xml:space="preserve">JUGO MINERVA LIMON ECO 250X                       </v>
          </cell>
          <cell r="I4438">
            <v>1710.127</v>
          </cell>
          <cell r="N4438" t="str">
            <v>7790070507372</v>
          </cell>
        </row>
        <row r="4439">
          <cell r="A4439">
            <v>100300</v>
          </cell>
          <cell r="B4439">
            <v>6698</v>
          </cell>
          <cell r="D4439" t="str">
            <v xml:space="preserve">CRED COLGATE LUM WHIT BRILLANT 90X                </v>
          </cell>
          <cell r="I4439">
            <v>7548.3149999999996</v>
          </cell>
          <cell r="N4439" t="str">
            <v>7891024123027</v>
          </cell>
        </row>
        <row r="4440">
          <cell r="A4440">
            <v>100309</v>
          </cell>
          <cell r="B4440">
            <v>0</v>
          </cell>
          <cell r="D4440" t="str">
            <v xml:space="preserve">FIDO TERRABUSI SPAG 500X                          </v>
          </cell>
          <cell r="I4440">
            <v>931.55200000000002</v>
          </cell>
          <cell r="N4440" t="str">
            <v xml:space="preserve">77906373     </v>
          </cell>
        </row>
        <row r="4441">
          <cell r="A4441">
            <v>100319</v>
          </cell>
          <cell r="B4441">
            <v>56206</v>
          </cell>
          <cell r="D4441" t="str">
            <v xml:space="preserve">HARL LUCCHETTI TORT FRIT 400X                     </v>
          </cell>
          <cell r="I4441">
            <v>2566.8339999999998</v>
          </cell>
          <cell r="N4441" t="str">
            <v>7790070508058</v>
          </cell>
        </row>
        <row r="4442">
          <cell r="A4442">
            <v>100338</v>
          </cell>
          <cell r="B4442">
            <v>1100308</v>
          </cell>
          <cell r="D4442" t="str">
            <v xml:space="preserve">ESPO TASK SPUNITA SUAVE 1X                        </v>
          </cell>
          <cell r="I4442">
            <v>1409.7180000000001</v>
          </cell>
          <cell r="N4442" t="str">
            <v>7794321003088</v>
          </cell>
        </row>
        <row r="4443">
          <cell r="A4443">
            <v>100375</v>
          </cell>
          <cell r="B4443">
            <v>4086</v>
          </cell>
          <cell r="D4443" t="str">
            <v xml:space="preserve">CHAP CHANDON DELICE DULCE. 750X                   </v>
          </cell>
          <cell r="I4443">
            <v>21148.71</v>
          </cell>
          <cell r="N4443" t="str">
            <v>7790975003139</v>
          </cell>
        </row>
        <row r="4444">
          <cell r="A4444">
            <v>100390</v>
          </cell>
          <cell r="B4444">
            <v>32010</v>
          </cell>
          <cell r="D4444" t="str">
            <v xml:space="preserve">FIDO LUCCHETTINIS MULTI 500X                      </v>
          </cell>
          <cell r="I4444">
            <v>4745.1509999999998</v>
          </cell>
          <cell r="N4444" t="str">
            <v>7790070320100</v>
          </cell>
        </row>
        <row r="4445">
          <cell r="A4445">
            <v>100404</v>
          </cell>
          <cell r="B4445">
            <v>34342</v>
          </cell>
          <cell r="D4445" t="str">
            <v xml:space="preserve">DESL POETT M.ESPA ALEG DIA 900X                   </v>
          </cell>
          <cell r="I4445">
            <v>2033.181</v>
          </cell>
          <cell r="N4445" t="str">
            <v>7793253017095</v>
          </cell>
        </row>
        <row r="4446">
          <cell r="A4446">
            <v>100405</v>
          </cell>
          <cell r="B4446">
            <v>34339</v>
          </cell>
          <cell r="D4446" t="str">
            <v xml:space="preserve">DESL POETT M.ESPA MUSICA 1.8X                     </v>
          </cell>
          <cell r="I4446">
            <v>4280.3999999999996</v>
          </cell>
          <cell r="N4446" t="str">
            <v>7793253003074</v>
          </cell>
        </row>
        <row r="4447">
          <cell r="A4447">
            <v>100420</v>
          </cell>
          <cell r="B4447">
            <v>43191</v>
          </cell>
          <cell r="D4447" t="str">
            <v xml:space="preserve">CHOC GALLO CHOCOBAR 20X                           </v>
          </cell>
          <cell r="I4447">
            <v>850.89</v>
          </cell>
          <cell r="N4447" t="str">
            <v>7790070413192</v>
          </cell>
        </row>
        <row r="4448">
          <cell r="A4448">
            <v>100424</v>
          </cell>
          <cell r="B4448">
            <v>32011</v>
          </cell>
          <cell r="D4448" t="str">
            <v xml:space="preserve">FIDO LUCCHETTINIS CARNE 500X                      </v>
          </cell>
          <cell r="I4448">
            <v>4745.1509999999998</v>
          </cell>
          <cell r="N4448" t="str">
            <v>7790070320117</v>
          </cell>
        </row>
        <row r="4449">
          <cell r="A4449">
            <v>100426</v>
          </cell>
          <cell r="B4449">
            <v>4142</v>
          </cell>
          <cell r="D4449" t="str">
            <v xml:space="preserve">YOGU ILOLAY.BEB ENT DUR SAC 900X                  </v>
          </cell>
          <cell r="I4449">
            <v>1900.393</v>
          </cell>
          <cell r="N4449" t="str">
            <v>7790787041329</v>
          </cell>
        </row>
        <row r="4450">
          <cell r="A4450">
            <v>100482</v>
          </cell>
          <cell r="B4450">
            <v>50905</v>
          </cell>
          <cell r="D4450" t="str">
            <v xml:space="preserve">YERB CRUZ MALTA TRADICIONAL 1X                    </v>
          </cell>
          <cell r="I4450">
            <v>3893.1469999999999</v>
          </cell>
          <cell r="N4450" t="str">
            <v>7790070507105</v>
          </cell>
        </row>
        <row r="4451">
          <cell r="A4451">
            <v>100486</v>
          </cell>
          <cell r="B4451">
            <v>426</v>
          </cell>
          <cell r="D4451" t="str">
            <v xml:space="preserve">YERH CACHAMATE ROSA 1X                            </v>
          </cell>
          <cell r="I4451">
            <v>3948.3969999999999</v>
          </cell>
          <cell r="N4451" t="str">
            <v>7792280000209</v>
          </cell>
        </row>
        <row r="4452">
          <cell r="A4452">
            <v>100488</v>
          </cell>
          <cell r="B4452">
            <v>427</v>
          </cell>
          <cell r="D4452" t="str">
            <v xml:space="preserve">YERH CACHAMATE PAMPEANA 500X                      </v>
          </cell>
          <cell r="I4452">
            <v>2292.4299999999998</v>
          </cell>
          <cell r="N4452" t="str">
            <v>7792280000094</v>
          </cell>
        </row>
        <row r="4453">
          <cell r="A4453">
            <v>100490</v>
          </cell>
          <cell r="B4453">
            <v>50904</v>
          </cell>
          <cell r="D4453" t="str">
            <v xml:space="preserve">YERB CRUZ MALTA TRADICIONAL 500X                  </v>
          </cell>
          <cell r="I4453">
            <v>2033.729</v>
          </cell>
          <cell r="N4453" t="str">
            <v>7790070507099</v>
          </cell>
        </row>
        <row r="4454">
          <cell r="A4454">
            <v>100491</v>
          </cell>
          <cell r="B4454" t="str">
            <v xml:space="preserve">HE005               </v>
          </cell>
          <cell r="D4454" t="str">
            <v xml:space="preserve">INSU HARINA MAIZ AMAR ALBOR 5                     </v>
          </cell>
          <cell r="I4454">
            <v>11480.04</v>
          </cell>
          <cell r="N4454" t="str">
            <v>1004910000005</v>
          </cell>
        </row>
        <row r="4455">
          <cell r="A4455">
            <v>100542</v>
          </cell>
          <cell r="B4455">
            <v>49790</v>
          </cell>
          <cell r="D4455" t="str">
            <v xml:space="preserve">SABO ALI HORNO PIMENTON 30X                       </v>
          </cell>
          <cell r="I4455">
            <v>2287.19</v>
          </cell>
          <cell r="N4455" t="str">
            <v>7790150497555</v>
          </cell>
        </row>
        <row r="4456">
          <cell r="A4456">
            <v>100550</v>
          </cell>
          <cell r="B4456">
            <v>6596</v>
          </cell>
          <cell r="D4456" t="str">
            <v xml:space="preserve">ALPE RAZA CACHORRO.CERE/LECH 1.5X                 </v>
          </cell>
          <cell r="I4456">
            <v>4099.99</v>
          </cell>
          <cell r="N4456" t="str">
            <v>7791416065969</v>
          </cell>
        </row>
        <row r="4457">
          <cell r="A4457">
            <v>100552</v>
          </cell>
          <cell r="B4457">
            <v>6551</v>
          </cell>
          <cell r="D4457" t="str">
            <v xml:space="preserve">ALPE RAZA ADULTO CARNE 1.5X                       </v>
          </cell>
          <cell r="I4457">
            <v>4099.99</v>
          </cell>
          <cell r="N4457" t="str">
            <v>7791416066775</v>
          </cell>
        </row>
        <row r="4458">
          <cell r="A4458">
            <v>100555</v>
          </cell>
          <cell r="B4458">
            <v>6693</v>
          </cell>
          <cell r="D4458" t="str">
            <v xml:space="preserve">ALGA RAZA GATO POLL/LECH 1X                       </v>
          </cell>
          <cell r="I4458">
            <v>3999.99</v>
          </cell>
          <cell r="N4458" t="str">
            <v>7791416066096</v>
          </cell>
        </row>
        <row r="4459">
          <cell r="A4459">
            <v>100557</v>
          </cell>
          <cell r="B4459">
            <v>6691</v>
          </cell>
          <cell r="D4459" t="str">
            <v xml:space="preserve">ALGA RAZA GATO PESCADO 1X                         </v>
          </cell>
          <cell r="I4459">
            <v>3999.99</v>
          </cell>
          <cell r="N4459" t="str">
            <v>7791416066782</v>
          </cell>
        </row>
        <row r="4460">
          <cell r="A4460">
            <v>100558</v>
          </cell>
          <cell r="B4460">
            <v>19662</v>
          </cell>
          <cell r="D4460" t="str">
            <v xml:space="preserve">ENER RED BULL SUGAR FREE LAT 250X                 </v>
          </cell>
          <cell r="I4460">
            <v>3253.5120000000002</v>
          </cell>
          <cell r="N4460" t="str">
            <v xml:space="preserve">90415418     </v>
          </cell>
        </row>
        <row r="4461">
          <cell r="A4461">
            <v>100575</v>
          </cell>
          <cell r="B4461">
            <v>30477</v>
          </cell>
          <cell r="D4461" t="str">
            <v xml:space="preserve">GAS  MIRINDA LATA.354X                            </v>
          </cell>
          <cell r="I4461">
            <v>1141.02</v>
          </cell>
          <cell r="N4461" t="str">
            <v>7791813000310</v>
          </cell>
        </row>
        <row r="4462">
          <cell r="A4462">
            <v>100580</v>
          </cell>
          <cell r="B4462">
            <v>92964</v>
          </cell>
          <cell r="D4462" t="str">
            <v xml:space="preserve">TEHI LA MORE MANZANILLA 20X                       </v>
          </cell>
          <cell r="I4462">
            <v>1086.895</v>
          </cell>
          <cell r="N4462" t="str">
            <v>7790170929623</v>
          </cell>
        </row>
        <row r="4463">
          <cell r="A4463">
            <v>100602</v>
          </cell>
          <cell r="B4463">
            <v>30478</v>
          </cell>
          <cell r="D4463" t="str">
            <v xml:space="preserve">GAS  7-UP S/AZUC LAT 354X                         </v>
          </cell>
          <cell r="I4463">
            <v>1182.3119999999999</v>
          </cell>
          <cell r="N4463" t="str">
            <v>7791813050810</v>
          </cell>
        </row>
        <row r="4464">
          <cell r="A4464">
            <v>100627</v>
          </cell>
          <cell r="B4464">
            <v>454</v>
          </cell>
          <cell r="D4464" t="str">
            <v xml:space="preserve">PANI ALEM MALTEADAS C/SAL 200X                    </v>
          </cell>
          <cell r="I4464">
            <v>1885</v>
          </cell>
          <cell r="N4464" t="str">
            <v>7798757750028</v>
          </cell>
        </row>
        <row r="4465">
          <cell r="A4465">
            <v>100629</v>
          </cell>
          <cell r="B4465">
            <v>33654</v>
          </cell>
          <cell r="D4465" t="str">
            <v xml:space="preserve">FIDO DON VICENTE FETUCC.500X                      </v>
          </cell>
          <cell r="I4465">
            <v>3331.0239999999999</v>
          </cell>
          <cell r="N4465" t="str">
            <v>7790078000028</v>
          </cell>
        </row>
        <row r="4466">
          <cell r="A4466">
            <v>100639</v>
          </cell>
          <cell r="B4466" t="str">
            <v xml:space="preserve">puri67136           </v>
          </cell>
          <cell r="D4466" t="str">
            <v xml:space="preserve">ALPE DOG CHOW ADUL MED Y GDE 3X                   </v>
          </cell>
          <cell r="I4466">
            <v>12244.11</v>
          </cell>
          <cell r="N4466" t="str">
            <v>7790430369688</v>
          </cell>
        </row>
        <row r="4467">
          <cell r="A4467">
            <v>100647</v>
          </cell>
          <cell r="B4467">
            <v>12567</v>
          </cell>
          <cell r="D4467" t="str">
            <v xml:space="preserve">SHAM HEAD SHO.HUMECT INST 180X                    </v>
          </cell>
          <cell r="I4467">
            <v>5094.875</v>
          </cell>
          <cell r="N4467" t="str">
            <v>7506339396768</v>
          </cell>
        </row>
        <row r="4468">
          <cell r="A4468">
            <v>100648</v>
          </cell>
          <cell r="B4468">
            <v>308348</v>
          </cell>
          <cell r="D4468" t="str">
            <v xml:space="preserve">SHAM HEAD SHO.CTROL COM 180X                      </v>
          </cell>
          <cell r="I4468">
            <v>3919.4079999999999</v>
          </cell>
          <cell r="N4468" t="str">
            <v>7506339351217</v>
          </cell>
        </row>
        <row r="4469">
          <cell r="A4469">
            <v>100649</v>
          </cell>
          <cell r="B4469">
            <v>60191</v>
          </cell>
          <cell r="D4469" t="str">
            <v xml:space="preserve">COP  DORITOS QUESO 200X                           </v>
          </cell>
          <cell r="I4469">
            <v>8249.9920000000002</v>
          </cell>
          <cell r="N4469" t="str">
            <v>7790310006795</v>
          </cell>
        </row>
        <row r="4470">
          <cell r="A4470">
            <v>100652</v>
          </cell>
          <cell r="B4470">
            <v>95036</v>
          </cell>
          <cell r="D4470" t="str">
            <v xml:space="preserve">CARA BILLKN GOMITA GOT AMOR 35X                   </v>
          </cell>
          <cell r="I4470">
            <v>659.99</v>
          </cell>
          <cell r="N4470" t="str">
            <v>7792222003312</v>
          </cell>
        </row>
        <row r="4471">
          <cell r="A4471">
            <v>100653</v>
          </cell>
          <cell r="B4471">
            <v>62422</v>
          </cell>
          <cell r="D4471" t="str">
            <v xml:space="preserve">CRET PANTENE TRAT HIDRAT 300X                     </v>
          </cell>
          <cell r="I4471">
            <v>8461.866</v>
          </cell>
          <cell r="N4471" t="str">
            <v>7501007495712</v>
          </cell>
        </row>
        <row r="4472">
          <cell r="A4472">
            <v>100654</v>
          </cell>
          <cell r="B4472">
            <v>12750</v>
          </cell>
          <cell r="D4472" t="str">
            <v xml:space="preserve">CARA BILLKN BOMBN CORAZ 200X                      </v>
          </cell>
          <cell r="I4472">
            <v>4599.99</v>
          </cell>
          <cell r="N4472" t="str">
            <v>7798186034423</v>
          </cell>
        </row>
        <row r="4473">
          <cell r="A4473">
            <v>100668</v>
          </cell>
          <cell r="B4473">
            <v>97434</v>
          </cell>
          <cell r="D4473" t="str">
            <v xml:space="preserve">GILL MAQ VENUS SENS 1X                            </v>
          </cell>
          <cell r="I4473">
            <v>14867.68</v>
          </cell>
          <cell r="N4473" t="str">
            <v>7506339315486</v>
          </cell>
        </row>
        <row r="4474">
          <cell r="A4474">
            <v>100700</v>
          </cell>
          <cell r="B4474">
            <v>724</v>
          </cell>
          <cell r="D4474" t="str">
            <v xml:space="preserve">MERM CRMLLOT FRAMB LIGHT 390X                     </v>
          </cell>
          <cell r="I4474">
            <v>4376.9160000000002</v>
          </cell>
          <cell r="N4474" t="str">
            <v>7793046007869</v>
          </cell>
        </row>
        <row r="4475">
          <cell r="A4475">
            <v>100715</v>
          </cell>
          <cell r="B4475">
            <v>1560</v>
          </cell>
          <cell r="D4475" t="str">
            <v xml:space="preserve">YERB LA MERCED CAMPO 500X                         </v>
          </cell>
          <cell r="I4475">
            <v>6008.29</v>
          </cell>
          <cell r="N4475" t="str">
            <v>7790387015508</v>
          </cell>
        </row>
        <row r="4476">
          <cell r="A4476">
            <v>100716</v>
          </cell>
          <cell r="B4476">
            <v>1561</v>
          </cell>
          <cell r="D4476" t="str">
            <v xml:space="preserve">YERB LA MERCED MONTE 500X                         </v>
          </cell>
          <cell r="I4476">
            <v>6008.29</v>
          </cell>
          <cell r="N4476" t="str">
            <v>7790387015515</v>
          </cell>
        </row>
        <row r="4477">
          <cell r="A4477">
            <v>100720</v>
          </cell>
          <cell r="B4477">
            <v>52821</v>
          </cell>
          <cell r="D4477" t="str">
            <v xml:space="preserve">COP  PEP PALITOS SAL 120X                         </v>
          </cell>
          <cell r="I4477">
            <v>3750.0079999999998</v>
          </cell>
          <cell r="N4477" t="str">
            <v>7790310006986</v>
          </cell>
        </row>
        <row r="4478">
          <cell r="A4478">
            <v>100721</v>
          </cell>
          <cell r="B4478">
            <v>21193</v>
          </cell>
          <cell r="D4478" t="str">
            <v xml:space="preserve">TENE LA VIRGINIA NEGRO 50X                        </v>
          </cell>
          <cell r="I4478">
            <v>1924.7750000000001</v>
          </cell>
          <cell r="N4478" t="str">
            <v>7790150211700</v>
          </cell>
        </row>
        <row r="4479">
          <cell r="A4479">
            <v>100729</v>
          </cell>
          <cell r="B4479">
            <v>51988</v>
          </cell>
          <cell r="D4479" t="str">
            <v xml:space="preserve">COP  LAYS CLASICAS 20X                            </v>
          </cell>
          <cell r="I4479">
            <v>1178.57</v>
          </cell>
          <cell r="N4479" t="str">
            <v>7790310005279</v>
          </cell>
        </row>
        <row r="4480">
          <cell r="A4480">
            <v>100750</v>
          </cell>
          <cell r="B4480" t="str">
            <v xml:space="preserve">AP0015              </v>
          </cell>
          <cell r="D4480" t="str">
            <v xml:space="preserve">JARP ZORRO REG  COLOR INT 3X                      </v>
          </cell>
          <cell r="I4480">
            <v>5837.12</v>
          </cell>
          <cell r="N4480" t="str">
            <v>7790990001172</v>
          </cell>
        </row>
        <row r="4481">
          <cell r="A4481">
            <v>100755</v>
          </cell>
          <cell r="B4481">
            <v>845</v>
          </cell>
          <cell r="D4481" t="str">
            <v xml:space="preserve">ALGO Q-SOFT DESMAQ HIDRAT 25X                     </v>
          </cell>
          <cell r="I4481">
            <v>3170.328</v>
          </cell>
          <cell r="N4481" t="str">
            <v>7790773008459</v>
          </cell>
        </row>
        <row r="4482">
          <cell r="A4482">
            <v>100761</v>
          </cell>
          <cell r="B4482">
            <v>15406</v>
          </cell>
          <cell r="D4482" t="str">
            <v xml:space="preserve">CHIC TOPLINE7 XPLOS.MIN 1X                        </v>
          </cell>
          <cell r="I4482">
            <v>1099.99</v>
          </cell>
          <cell r="N4482" t="str">
            <v xml:space="preserve">77931764     </v>
          </cell>
        </row>
        <row r="4483">
          <cell r="A4483">
            <v>100762</v>
          </cell>
          <cell r="B4483">
            <v>3269</v>
          </cell>
          <cell r="D4483" t="str">
            <v xml:space="preserve">CHIC TOPLINE7 B.MANDAR 1X                         </v>
          </cell>
          <cell r="I4483">
            <v>1099.99</v>
          </cell>
          <cell r="N4483" t="str">
            <v xml:space="preserve">77932693     </v>
          </cell>
        </row>
        <row r="4484">
          <cell r="A4484">
            <v>100764</v>
          </cell>
          <cell r="B4484">
            <v>6020</v>
          </cell>
          <cell r="D4484" t="str">
            <v xml:space="preserve">CARA MOGUL ROLLO 35X                              </v>
          </cell>
          <cell r="I4484">
            <v>749.99</v>
          </cell>
          <cell r="N4484" t="str">
            <v>7790580602000</v>
          </cell>
        </row>
        <row r="4485">
          <cell r="A4485">
            <v>100765</v>
          </cell>
          <cell r="B4485">
            <v>15217</v>
          </cell>
          <cell r="D4485" t="str">
            <v xml:space="preserve">CARA A.MENTA CRISTAL 60X                          </v>
          </cell>
          <cell r="I4485">
            <v>1599.99</v>
          </cell>
          <cell r="N4485" t="str">
            <v>7790580152178</v>
          </cell>
        </row>
        <row r="4486">
          <cell r="A4486">
            <v>100774</v>
          </cell>
          <cell r="B4486">
            <v>7027</v>
          </cell>
          <cell r="D4486" t="str">
            <v xml:space="preserve">POST GELAT.ROYAL LIGHT FR/ROJ 25X                 </v>
          </cell>
          <cell r="I4486">
            <v>1378.6010000000001</v>
          </cell>
          <cell r="N4486" t="str">
            <v>7622300865610</v>
          </cell>
        </row>
        <row r="4487">
          <cell r="A4487">
            <v>100776</v>
          </cell>
          <cell r="B4487">
            <v>52656</v>
          </cell>
          <cell r="D4487" t="str">
            <v xml:space="preserve">COP  PEH.PALITOS QUESO 0% 90X                     </v>
          </cell>
          <cell r="I4487">
            <v>2464.2800000000002</v>
          </cell>
          <cell r="N4487" t="str">
            <v>7790310004340</v>
          </cell>
        </row>
        <row r="4488">
          <cell r="A4488">
            <v>100787</v>
          </cell>
          <cell r="B4488">
            <v>34442</v>
          </cell>
          <cell r="D4488" t="str">
            <v xml:space="preserve">SHAM HEAD SHO.ALIVIO REF 180X                     </v>
          </cell>
          <cell r="I4488">
            <v>3919.4079999999999</v>
          </cell>
          <cell r="N4488" t="str">
            <v>7506339346022</v>
          </cell>
        </row>
        <row r="4489">
          <cell r="A4489">
            <v>100794</v>
          </cell>
          <cell r="B4489">
            <v>58397</v>
          </cell>
          <cell r="D4489" t="str">
            <v xml:space="preserve">COP  3D MEGA QUESO 143X                           </v>
          </cell>
          <cell r="I4489">
            <v>5464.2929999999997</v>
          </cell>
          <cell r="N4489" t="str">
            <v>7790310983492</v>
          </cell>
        </row>
        <row r="4490">
          <cell r="A4490">
            <v>100800</v>
          </cell>
          <cell r="B4490">
            <v>10347</v>
          </cell>
          <cell r="D4490" t="str">
            <v xml:space="preserve">CHOC COFLER ALMEND AIREA 100X                     </v>
          </cell>
          <cell r="I4490">
            <v>7999.99</v>
          </cell>
          <cell r="N4490" t="str">
            <v>7790580332716</v>
          </cell>
        </row>
        <row r="4491">
          <cell r="A4491">
            <v>100804</v>
          </cell>
          <cell r="B4491">
            <v>15478</v>
          </cell>
          <cell r="D4491" t="str">
            <v xml:space="preserve">CHOC COFLER DUBAI 45X                             </v>
          </cell>
          <cell r="I4491">
            <v>3799.99</v>
          </cell>
          <cell r="N4491" t="str">
            <v xml:space="preserve">77960474     </v>
          </cell>
        </row>
        <row r="4492">
          <cell r="A4492">
            <v>100822</v>
          </cell>
          <cell r="B4492">
            <v>361</v>
          </cell>
          <cell r="D4492" t="str">
            <v xml:space="preserve">CHOC KINDER TAB 1X                                </v>
          </cell>
          <cell r="I4492">
            <v>1221.229</v>
          </cell>
          <cell r="N4492" t="str">
            <v xml:space="preserve">80050315     </v>
          </cell>
        </row>
        <row r="4493">
          <cell r="A4493">
            <v>100824</v>
          </cell>
          <cell r="B4493">
            <v>5046</v>
          </cell>
          <cell r="D4493" t="str">
            <v xml:space="preserve">POMA MANTECOL 63X                                 </v>
          </cell>
          <cell r="I4493">
            <v>1933.0429999999999</v>
          </cell>
          <cell r="N4493" t="str">
            <v>7791245555555</v>
          </cell>
        </row>
        <row r="4494">
          <cell r="A4494">
            <v>100832</v>
          </cell>
          <cell r="B4494">
            <v>84142</v>
          </cell>
          <cell r="D4494" t="str">
            <v xml:space="preserve">GILL PRESTO 3 WOMEN 2X                            </v>
          </cell>
          <cell r="I4494">
            <v>5733.3130000000001</v>
          </cell>
          <cell r="N4494" t="str">
            <v>7702018874781</v>
          </cell>
        </row>
        <row r="4495">
          <cell r="A4495">
            <v>100841</v>
          </cell>
          <cell r="B4495">
            <v>33626</v>
          </cell>
          <cell r="D4495" t="str">
            <v xml:space="preserve">ACON HEAD SHO. FUERZA RAIZ 300X                   </v>
          </cell>
          <cell r="I4495">
            <v>8323.8080000000009</v>
          </cell>
          <cell r="N4495" t="str">
            <v>7506339346091</v>
          </cell>
        </row>
        <row r="4496">
          <cell r="A4496">
            <v>100858</v>
          </cell>
          <cell r="B4496">
            <v>1661</v>
          </cell>
          <cell r="D4496" t="str">
            <v xml:space="preserve">VINF F.MONTMAYOU MALBEC 750X                      </v>
          </cell>
          <cell r="I4496">
            <v>9751.5630000000001</v>
          </cell>
          <cell r="N4496" t="str">
            <v>7798000211016</v>
          </cell>
        </row>
        <row r="4497">
          <cell r="A4497">
            <v>100863</v>
          </cell>
          <cell r="B4497">
            <v>33928</v>
          </cell>
          <cell r="D4497" t="str">
            <v xml:space="preserve">SUAV POETT FRGNZA D/P PRIMAV 250X                 </v>
          </cell>
          <cell r="I4497">
            <v>5385.2979999999998</v>
          </cell>
          <cell r="N4497" t="str">
            <v>7793253003272</v>
          </cell>
        </row>
        <row r="4498">
          <cell r="A4498">
            <v>100866</v>
          </cell>
          <cell r="B4498" t="str">
            <v xml:space="preserve">AP0226              </v>
          </cell>
          <cell r="D4498" t="str">
            <v xml:space="preserve">JABE PLUSBELLE ENERGIA 360X                       </v>
          </cell>
          <cell r="I4498">
            <v>2298.6219999999998</v>
          </cell>
          <cell r="N4498" t="str">
            <v>7790990000892</v>
          </cell>
        </row>
        <row r="4499">
          <cell r="A4499">
            <v>100868</v>
          </cell>
          <cell r="B4499">
            <v>34338</v>
          </cell>
          <cell r="D4499" t="str">
            <v xml:space="preserve">DESL POETT M.ESPA MUSICA 900X                     </v>
          </cell>
          <cell r="I4499">
            <v>2033.181</v>
          </cell>
          <cell r="N4499" t="str">
            <v>7793253017088</v>
          </cell>
        </row>
        <row r="4500">
          <cell r="A4500">
            <v>100874</v>
          </cell>
          <cell r="B4500">
            <v>33929</v>
          </cell>
          <cell r="D4500" t="str">
            <v xml:space="preserve">SUAV POETT FRGNZA D/P ALGO 250X                   </v>
          </cell>
          <cell r="I4500">
            <v>5385.2979999999998</v>
          </cell>
          <cell r="N4500" t="str">
            <v>7793253003289</v>
          </cell>
        </row>
        <row r="4501">
          <cell r="A4501">
            <v>100920</v>
          </cell>
          <cell r="B4501">
            <v>50906</v>
          </cell>
          <cell r="D4501" t="str">
            <v xml:space="preserve">YERH CRUZ MALTA BOLDO MENTA 500X                  </v>
          </cell>
          <cell r="I4501">
            <v>2065.924</v>
          </cell>
          <cell r="N4501" t="str">
            <v>7790070506832</v>
          </cell>
        </row>
        <row r="4502">
          <cell r="A4502">
            <v>100930</v>
          </cell>
          <cell r="B4502">
            <v>33930</v>
          </cell>
          <cell r="D4502" t="str">
            <v xml:space="preserve">SUAV POETT FRGNZA D/P BEBE 250X                   </v>
          </cell>
          <cell r="I4502">
            <v>5385.2979999999998</v>
          </cell>
          <cell r="N4502" t="str">
            <v>7793253003296</v>
          </cell>
        </row>
        <row r="4503">
          <cell r="A4503">
            <v>100940</v>
          </cell>
          <cell r="B4503">
            <v>262009</v>
          </cell>
          <cell r="D4503" t="str">
            <v xml:space="preserve">BLSA L.GCHTA CONS PLAN 60X90 10X                  </v>
          </cell>
          <cell r="I4503">
            <v>3166.83</v>
          </cell>
          <cell r="N4503" t="str">
            <v>7792459446111</v>
          </cell>
        </row>
        <row r="4504">
          <cell r="A4504">
            <v>100946</v>
          </cell>
          <cell r="B4504">
            <v>1011979</v>
          </cell>
          <cell r="D4504" t="str">
            <v xml:space="preserve">MERM NOEL FRUTILLA 454X                           </v>
          </cell>
          <cell r="I4504">
            <v>3346.62</v>
          </cell>
          <cell r="N4504" t="str">
            <v>7795184119794</v>
          </cell>
        </row>
        <row r="4505">
          <cell r="A4505">
            <v>100953</v>
          </cell>
          <cell r="B4505">
            <v>1116</v>
          </cell>
          <cell r="D4505" t="str">
            <v xml:space="preserve">JUGP CLIGHT NJA-DUR SOB 1X                        </v>
          </cell>
          <cell r="I4505">
            <v>488.82400000000001</v>
          </cell>
          <cell r="N4505" t="str">
            <v>7622300855123</v>
          </cell>
        </row>
        <row r="4506">
          <cell r="A4506">
            <v>100954</v>
          </cell>
          <cell r="B4506">
            <v>5297</v>
          </cell>
          <cell r="D4506" t="str">
            <v xml:space="preserve">VINF SAURUS C.SAUV. 750X                          </v>
          </cell>
          <cell r="I4506">
            <v>6615.4650000000001</v>
          </cell>
          <cell r="N4506" t="str">
            <v>7798116190366</v>
          </cell>
        </row>
        <row r="4507">
          <cell r="A4507">
            <v>100955</v>
          </cell>
          <cell r="B4507">
            <v>5300</v>
          </cell>
          <cell r="D4507" t="str">
            <v xml:space="preserve">VINF SAURUS CHARDONNAY 750X                       </v>
          </cell>
          <cell r="I4507">
            <v>6615.4650000000001</v>
          </cell>
          <cell r="N4507" t="str">
            <v>7798116190342</v>
          </cell>
        </row>
        <row r="4508">
          <cell r="A4508">
            <v>100956</v>
          </cell>
          <cell r="B4508">
            <v>5295</v>
          </cell>
          <cell r="D4508" t="str">
            <v xml:space="preserve">VINF SAURUS MALBEC 750X                           </v>
          </cell>
          <cell r="I4508">
            <v>6615.4650000000001</v>
          </cell>
          <cell r="N4508" t="str">
            <v>7798116190311</v>
          </cell>
        </row>
        <row r="4509">
          <cell r="A4509">
            <v>100957</v>
          </cell>
          <cell r="B4509">
            <v>5298</v>
          </cell>
          <cell r="D4509" t="str">
            <v xml:space="preserve">VINF SAURUS MERLOT 750X                           </v>
          </cell>
          <cell r="I4509">
            <v>6615.4650000000001</v>
          </cell>
          <cell r="N4509" t="str">
            <v>7798116190328</v>
          </cell>
        </row>
        <row r="4510">
          <cell r="A4510">
            <v>100958</v>
          </cell>
          <cell r="B4510">
            <v>5302</v>
          </cell>
          <cell r="D4510" t="str">
            <v xml:space="preserve">VINF SAURUS PINOT NOIR ROSE 750X                  </v>
          </cell>
          <cell r="I4510">
            <v>6615.4650000000001</v>
          </cell>
          <cell r="N4510" t="str">
            <v>7798116191615</v>
          </cell>
        </row>
        <row r="4511">
          <cell r="A4511">
            <v>100968</v>
          </cell>
          <cell r="B4511">
            <v>15123</v>
          </cell>
          <cell r="D4511" t="str">
            <v xml:space="preserve">CARA A.MOG.PALOT MASTI 80X                        </v>
          </cell>
          <cell r="I4511">
            <v>1949.99</v>
          </cell>
          <cell r="N4511" t="str">
            <v>7790580151232</v>
          </cell>
        </row>
        <row r="4512">
          <cell r="A4512">
            <v>100979</v>
          </cell>
          <cell r="B4512">
            <v>15007</v>
          </cell>
          <cell r="D4512" t="str">
            <v xml:space="preserve">ALFA CHOCOTORTA 71X                               </v>
          </cell>
          <cell r="I4512">
            <v>1938.99</v>
          </cell>
          <cell r="N4512" t="str">
            <v>7790040150072</v>
          </cell>
        </row>
        <row r="4513">
          <cell r="A4513">
            <v>100984</v>
          </cell>
          <cell r="B4513" t="str">
            <v xml:space="preserve">MF00041             </v>
          </cell>
          <cell r="D4513" t="str">
            <v xml:space="preserve">INSU CUCHARA EXTRA GDE 40CM                       </v>
          </cell>
          <cell r="I4513">
            <v>195.935</v>
          </cell>
          <cell r="N4513" t="str">
            <v>1009840000002</v>
          </cell>
        </row>
        <row r="4514">
          <cell r="A4514">
            <v>100994</v>
          </cell>
          <cell r="B4514">
            <v>13727</v>
          </cell>
          <cell r="D4514" t="str">
            <v xml:space="preserve">AGUS TERMA POMELADA LAT 310X                      </v>
          </cell>
          <cell r="I4514">
            <v>1465.4860000000001</v>
          </cell>
          <cell r="N4514" t="str">
            <v>7790950137279</v>
          </cell>
        </row>
        <row r="4515">
          <cell r="A4515">
            <v>100999</v>
          </cell>
          <cell r="B4515">
            <v>1956</v>
          </cell>
          <cell r="D4515" t="str">
            <v xml:space="preserve">VINF BRAVIO C.SAUV.  X750                         </v>
          </cell>
          <cell r="I4515">
            <v>6524.9979999999996</v>
          </cell>
          <cell r="N4515" t="str">
            <v>7794450004260</v>
          </cell>
        </row>
        <row r="4516">
          <cell r="A4516">
            <v>101001</v>
          </cell>
          <cell r="B4516" t="str">
            <v xml:space="preserve">C0270               </v>
          </cell>
          <cell r="D4516" t="str">
            <v xml:space="preserve">INSU CUCHILLO ACERO 1090-25 1x                    </v>
          </cell>
          <cell r="I4516">
            <v>33600.01</v>
          </cell>
          <cell r="N4516" t="str">
            <v>1010010000005</v>
          </cell>
        </row>
        <row r="4517">
          <cell r="A4517">
            <v>101003</v>
          </cell>
          <cell r="B4517" t="str">
            <v xml:space="preserve">AG00196             </v>
          </cell>
          <cell r="D4517" t="str">
            <v xml:space="preserve">INSU PINZA C/RESORTE GANCHO 1X                    </v>
          </cell>
          <cell r="I4517">
            <v>334.517</v>
          </cell>
          <cell r="N4517" t="str">
            <v>1010030000009</v>
          </cell>
        </row>
        <row r="4518">
          <cell r="A4518">
            <v>101017</v>
          </cell>
          <cell r="B4518">
            <v>686027031</v>
          </cell>
          <cell r="D4518" t="str">
            <v xml:space="preserve">ACON DOVE REG EXTREM 400X                         </v>
          </cell>
          <cell r="I4518">
            <v>8190.6959999999999</v>
          </cell>
          <cell r="N4518" t="str">
            <v>7791293038759</v>
          </cell>
        </row>
        <row r="4519">
          <cell r="A4519">
            <v>101023</v>
          </cell>
          <cell r="B4519">
            <v>67453565</v>
          </cell>
          <cell r="D4519" t="str">
            <v xml:space="preserve">DESA DOVE WM DURA VERBEN 86X                      </v>
          </cell>
          <cell r="I4519">
            <v>469.66399999999999</v>
          </cell>
          <cell r="N4519" t="str">
            <v>7791293036656</v>
          </cell>
        </row>
        <row r="4520">
          <cell r="A4520">
            <v>101040</v>
          </cell>
          <cell r="B4520">
            <v>76073</v>
          </cell>
          <cell r="D4520" t="str">
            <v xml:space="preserve">VINF EMILIA RED BLEND 750X                        </v>
          </cell>
          <cell r="I4520">
            <v>6189.7359999999999</v>
          </cell>
          <cell r="N4520" t="str">
            <v>7793440002545</v>
          </cell>
        </row>
        <row r="4521">
          <cell r="A4521">
            <v>101043</v>
          </cell>
          <cell r="B4521">
            <v>98905</v>
          </cell>
          <cell r="D4521" t="str">
            <v xml:space="preserve">GILL  MAQ VENUS SIMPLY VENUS 1X                   </v>
          </cell>
          <cell r="I4521">
            <v>3407.9349999999999</v>
          </cell>
          <cell r="N4521" t="str">
            <v>7702018366255</v>
          </cell>
        </row>
        <row r="4522">
          <cell r="A4522">
            <v>101107</v>
          </cell>
          <cell r="B4522">
            <v>43244</v>
          </cell>
          <cell r="D4522" t="str">
            <v xml:space="preserve">CALD ALI SBRZ GAL 4X                              </v>
          </cell>
          <cell r="I4522">
            <v>1244.375</v>
          </cell>
          <cell r="N4522" t="str">
            <v>7790150695456</v>
          </cell>
        </row>
        <row r="4523">
          <cell r="A4523">
            <v>101108</v>
          </cell>
          <cell r="B4523">
            <v>43443</v>
          </cell>
          <cell r="D4523" t="str">
            <v xml:space="preserve">CALD ALI SBRZ FIN HIE 4X                          </v>
          </cell>
          <cell r="I4523">
            <v>1432.1320000000001</v>
          </cell>
          <cell r="N4523" t="str">
            <v>7790150695470</v>
          </cell>
        </row>
        <row r="4524">
          <cell r="A4524">
            <v>101113</v>
          </cell>
          <cell r="B4524">
            <v>43780</v>
          </cell>
          <cell r="D4524" t="str">
            <v xml:space="preserve">CALD ALI SBRZ ALB.AJO 4X                          </v>
          </cell>
          <cell r="I4524">
            <v>1432.1320000000001</v>
          </cell>
          <cell r="N4524" t="str">
            <v>7790150695487</v>
          </cell>
        </row>
        <row r="4525">
          <cell r="A4525">
            <v>101115</v>
          </cell>
          <cell r="B4525">
            <v>43830</v>
          </cell>
          <cell r="D4525" t="str">
            <v xml:space="preserve">CALD ALI SBRZ CHA.HON 4X                          </v>
          </cell>
          <cell r="I4525">
            <v>1432.1320000000001</v>
          </cell>
          <cell r="N4525" t="str">
            <v>7790150695494</v>
          </cell>
        </row>
        <row r="4526">
          <cell r="A4526">
            <v>101140</v>
          </cell>
          <cell r="B4526">
            <v>13663</v>
          </cell>
          <cell r="D4526" t="str">
            <v xml:space="preserve">ESP  CAMPAGNOLA  ADOBO P/CARNE 23X                </v>
          </cell>
          <cell r="I4526">
            <v>1412.327</v>
          </cell>
          <cell r="N4526" t="str">
            <v>7793360124891</v>
          </cell>
        </row>
        <row r="4527">
          <cell r="A4527">
            <v>101151</v>
          </cell>
          <cell r="B4527">
            <v>78948</v>
          </cell>
          <cell r="D4527" t="str">
            <v xml:space="preserve">INSU VANOLI SALSA SOJA 1X                         </v>
          </cell>
          <cell r="I4527">
            <v>3691.0819999999999</v>
          </cell>
          <cell r="N4527" t="str">
            <v>7790127000788</v>
          </cell>
        </row>
        <row r="4528">
          <cell r="A4528">
            <v>101158</v>
          </cell>
          <cell r="B4528">
            <v>15222</v>
          </cell>
          <cell r="D4528" t="str">
            <v xml:space="preserve">CARA A.MOGUL EUCALIPT 80X                         </v>
          </cell>
          <cell r="I4528">
            <v>2049.9899999999998</v>
          </cell>
          <cell r="N4528" t="str">
            <v>7790580152222</v>
          </cell>
        </row>
        <row r="4529">
          <cell r="A4529">
            <v>101161</v>
          </cell>
          <cell r="B4529">
            <v>429759</v>
          </cell>
          <cell r="D4529" t="str">
            <v xml:space="preserve">VERM CINZANO ROSSO 450X                           </v>
          </cell>
          <cell r="I4529">
            <v>4218.7979999999998</v>
          </cell>
          <cell r="N4529" t="str">
            <v>7798131200859</v>
          </cell>
        </row>
        <row r="4530">
          <cell r="A4530">
            <v>101162</v>
          </cell>
          <cell r="B4530">
            <v>427274</v>
          </cell>
          <cell r="D4530" t="str">
            <v xml:space="preserve">VERM CINZANO BIANCO AMER 1X                       </v>
          </cell>
          <cell r="I4530">
            <v>9365.8379999999997</v>
          </cell>
          <cell r="N4530" t="str">
            <v>7798131200835</v>
          </cell>
        </row>
        <row r="4531">
          <cell r="A4531">
            <v>101163</v>
          </cell>
          <cell r="B4531">
            <v>923</v>
          </cell>
          <cell r="D4531" t="str">
            <v xml:space="preserve">ROLL COC ELEGANTE 120 PANOS 3X                    </v>
          </cell>
          <cell r="I4531">
            <v>3941.9050000000002</v>
          </cell>
          <cell r="N4531" t="str">
            <v>7793344009237</v>
          </cell>
        </row>
        <row r="4532">
          <cell r="A4532">
            <v>101165</v>
          </cell>
          <cell r="B4532">
            <v>29740</v>
          </cell>
          <cell r="D4532" t="str">
            <v xml:space="preserve">CER1 QUILMES 1890 1X                              </v>
          </cell>
          <cell r="I4532">
            <v>2969.8029999999999</v>
          </cell>
          <cell r="N4532" t="str">
            <v>7792798007738</v>
          </cell>
        </row>
        <row r="4533">
          <cell r="A4533">
            <v>101169</v>
          </cell>
          <cell r="B4533">
            <v>1547</v>
          </cell>
          <cell r="D4533" t="str">
            <v xml:space="preserve">CARA TIC-TAC FRUTILLA 1X                          </v>
          </cell>
          <cell r="I4533">
            <v>1156.47</v>
          </cell>
          <cell r="N4533" t="str">
            <v xml:space="preserve">78605831     </v>
          </cell>
        </row>
        <row r="4534">
          <cell r="A4534">
            <v>101221</v>
          </cell>
          <cell r="B4534">
            <v>89452</v>
          </cell>
          <cell r="D4534" t="str">
            <v xml:space="preserve">CRED ORAL-B 3D W BRI FRESH 70X                    </v>
          </cell>
          <cell r="I4534">
            <v>6832.3789999999999</v>
          </cell>
          <cell r="N4534" t="str">
            <v>7506295388487</v>
          </cell>
        </row>
        <row r="4535">
          <cell r="A4535">
            <v>101224</v>
          </cell>
          <cell r="B4535">
            <v>53741</v>
          </cell>
          <cell r="D4535" t="str">
            <v xml:space="preserve">CEP  ORAL-B 123 1X                                </v>
          </cell>
          <cell r="I4535">
            <v>2463.8989999999999</v>
          </cell>
          <cell r="N4535" t="str">
            <v>3014260833190</v>
          </cell>
        </row>
        <row r="4536">
          <cell r="A4536">
            <v>101248</v>
          </cell>
          <cell r="B4536">
            <v>49785</v>
          </cell>
          <cell r="D4536" t="str">
            <v xml:space="preserve">SABO ALI HORNO MIX HIERBAS 30X                    </v>
          </cell>
          <cell r="I4536">
            <v>2287.19</v>
          </cell>
          <cell r="N4536" t="str">
            <v>7790150497500</v>
          </cell>
        </row>
        <row r="4537">
          <cell r="A4537">
            <v>101296</v>
          </cell>
          <cell r="B4537">
            <v>100021644</v>
          </cell>
          <cell r="D4537" t="str">
            <v xml:space="preserve">COHA LA BLANCA MEDALLON 2X112X                    </v>
          </cell>
          <cell r="I4537">
            <v>959.85199999999998</v>
          </cell>
          <cell r="N4537" t="str">
            <v>7790360008541</v>
          </cell>
        </row>
        <row r="4538">
          <cell r="A4538">
            <v>101309</v>
          </cell>
          <cell r="B4538" t="str">
            <v xml:space="preserve">B20                 </v>
          </cell>
          <cell r="D4538" t="str">
            <v xml:space="preserve">INSU RC BOLSA EMBLOCADA 20X30                     </v>
          </cell>
          <cell r="I4538">
            <v>8.4580000000000002</v>
          </cell>
          <cell r="N4538" t="str">
            <v>1013090000002</v>
          </cell>
        </row>
        <row r="4539">
          <cell r="A4539">
            <v>101324</v>
          </cell>
          <cell r="B4539">
            <v>65108</v>
          </cell>
          <cell r="D4539" t="str">
            <v xml:space="preserve">VINF RUCAMALEN RES C.SAUV. X750                   </v>
          </cell>
          <cell r="I4539">
            <v>16342.32</v>
          </cell>
          <cell r="N4539" t="str">
            <v>7798090851888</v>
          </cell>
        </row>
        <row r="4540">
          <cell r="A4540">
            <v>101325</v>
          </cell>
          <cell r="B4540">
            <v>65104</v>
          </cell>
          <cell r="D4540" t="str">
            <v xml:space="preserve">VINF RUCAMALEN RES MALBEC X750                    </v>
          </cell>
          <cell r="I4540">
            <v>16342.32</v>
          </cell>
          <cell r="N4540" t="str">
            <v>7798090851871</v>
          </cell>
        </row>
        <row r="4541">
          <cell r="A4541">
            <v>101329</v>
          </cell>
          <cell r="B4541">
            <v>20020977</v>
          </cell>
          <cell r="D4541" t="str">
            <v xml:space="preserve">EDUS EQUALSWEET C/STEVIA SOB 50X                  </v>
          </cell>
          <cell r="I4541">
            <v>2339.4499999999998</v>
          </cell>
          <cell r="N4541" t="str">
            <v>7792129003620</v>
          </cell>
        </row>
        <row r="4542">
          <cell r="A4542">
            <v>101380</v>
          </cell>
          <cell r="B4542">
            <v>41829</v>
          </cell>
          <cell r="D4542" t="str">
            <v xml:space="preserve">ALFA CHOCOARROZ BLANCO 22X                        </v>
          </cell>
          <cell r="I4542">
            <v>911.27499999999998</v>
          </cell>
          <cell r="N4542" t="str">
            <v>7790070418289</v>
          </cell>
        </row>
        <row r="4543">
          <cell r="A4543">
            <v>101381</v>
          </cell>
          <cell r="B4543">
            <v>41825</v>
          </cell>
          <cell r="D4543" t="str">
            <v xml:space="preserve">ALFA GALLO CHOCOARROZ LIMON 22X                   </v>
          </cell>
          <cell r="I4543">
            <v>911.27499999999998</v>
          </cell>
          <cell r="N4543" t="str">
            <v>7790070418241</v>
          </cell>
        </row>
        <row r="4544">
          <cell r="A4544">
            <v>101401</v>
          </cell>
          <cell r="B4544">
            <v>10702</v>
          </cell>
          <cell r="D4544" t="str">
            <v xml:space="preserve">COCH GARAVANO CHIPA 1.4X                          </v>
          </cell>
          <cell r="I4544">
            <v>19864.990000000002</v>
          </cell>
          <cell r="N4544" t="str">
            <v>7798030033992</v>
          </cell>
        </row>
        <row r="4545">
          <cell r="A4545">
            <v>101412</v>
          </cell>
          <cell r="B4545">
            <v>13195</v>
          </cell>
          <cell r="D4545" t="str">
            <v xml:space="preserve">APER AMERICANO MARCELA 950X                       </v>
          </cell>
          <cell r="I4545">
            <v>5723.4009999999998</v>
          </cell>
          <cell r="N4545" t="str">
            <v>7790950002768</v>
          </cell>
        </row>
        <row r="4546">
          <cell r="A4546">
            <v>101413</v>
          </cell>
          <cell r="B4546">
            <v>11640</v>
          </cell>
          <cell r="D4546" t="str">
            <v xml:space="preserve">TOAB HUMED JOHNSON HORA D SUENO 96X               </v>
          </cell>
          <cell r="I4546">
            <v>9013.4279999999999</v>
          </cell>
          <cell r="N4546" t="str">
            <v>7891010589622</v>
          </cell>
        </row>
        <row r="4547">
          <cell r="A4547">
            <v>101416</v>
          </cell>
          <cell r="B4547">
            <v>801900</v>
          </cell>
          <cell r="D4547" t="str">
            <v xml:space="preserve">PAPE HIGIENOL RINDE PANAL H/S 4X50X               </v>
          </cell>
          <cell r="I4547">
            <v>3314.7420000000002</v>
          </cell>
          <cell r="N4547" t="str">
            <v>7790250015109</v>
          </cell>
        </row>
        <row r="4548">
          <cell r="A4548">
            <v>101417</v>
          </cell>
          <cell r="B4548">
            <v>80020</v>
          </cell>
          <cell r="D4548" t="str">
            <v xml:space="preserve">VINF N.CORREA CHARDONNAY 750                      </v>
          </cell>
          <cell r="I4548">
            <v>7258.643</v>
          </cell>
          <cell r="N4548" t="str">
            <v>7791250001727</v>
          </cell>
        </row>
        <row r="4549">
          <cell r="A4549">
            <v>101426</v>
          </cell>
          <cell r="B4549">
            <v>49011</v>
          </cell>
          <cell r="D4549" t="str">
            <v xml:space="preserve">ARR D.HERMANO DOB.CAROL 1X                        </v>
          </cell>
          <cell r="I4549">
            <v>2488.0909999999999</v>
          </cell>
          <cell r="N4549" t="str">
            <v>7790503198467</v>
          </cell>
        </row>
        <row r="4550">
          <cell r="A4550">
            <v>101429</v>
          </cell>
          <cell r="B4550">
            <v>50011</v>
          </cell>
          <cell r="D4550" t="str">
            <v xml:space="preserve">ARR D.HERMANO L/F 1X                              </v>
          </cell>
          <cell r="I4550">
            <v>1642.721</v>
          </cell>
          <cell r="N4550" t="str">
            <v>7790503198450</v>
          </cell>
        </row>
        <row r="4551">
          <cell r="A4551">
            <v>101430</v>
          </cell>
          <cell r="B4551">
            <v>48011</v>
          </cell>
          <cell r="D4551" t="str">
            <v xml:space="preserve">ARR D.HERMANO PARBOIL 1X                          </v>
          </cell>
          <cell r="I4551">
            <v>1585.4190000000001</v>
          </cell>
          <cell r="N4551" t="str">
            <v>7790503198474</v>
          </cell>
        </row>
        <row r="4552">
          <cell r="A4552">
            <v>101433</v>
          </cell>
          <cell r="B4552">
            <v>41212</v>
          </cell>
          <cell r="D4552" t="str">
            <v xml:space="preserve">ARR  MAXIMO L/F 1X                                </v>
          </cell>
          <cell r="I4552">
            <v>1356.826</v>
          </cell>
          <cell r="N4552" t="str">
            <v>7790070412126</v>
          </cell>
        </row>
        <row r="4553">
          <cell r="A4553">
            <v>101458</v>
          </cell>
          <cell r="B4553">
            <v>22318</v>
          </cell>
          <cell r="D4553" t="str">
            <v xml:space="preserve">AGUA ECO-ANDES S/GAS 1X                           </v>
          </cell>
          <cell r="I4553">
            <v>1633.692</v>
          </cell>
          <cell r="N4553" t="str">
            <v>7792799000639</v>
          </cell>
        </row>
        <row r="4554">
          <cell r="A4554">
            <v>101477</v>
          </cell>
          <cell r="B4554">
            <v>13664</v>
          </cell>
          <cell r="D4554" t="str">
            <v xml:space="preserve">ESP CAMPAGNOLA  COND ARROZ 23X                    </v>
          </cell>
          <cell r="I4554">
            <v>1412.327</v>
          </cell>
          <cell r="N4554" t="str">
            <v>7793360124914</v>
          </cell>
        </row>
        <row r="4555">
          <cell r="A4555">
            <v>101486</v>
          </cell>
          <cell r="B4555">
            <v>30985</v>
          </cell>
          <cell r="D4555" t="str">
            <v xml:space="preserve">TALC VERITAS CLASICO 180X                         </v>
          </cell>
          <cell r="I4555">
            <v>3070.7080000000001</v>
          </cell>
          <cell r="N4555" t="str">
            <v>7791520009729</v>
          </cell>
        </row>
        <row r="4556">
          <cell r="A4556">
            <v>101493</v>
          </cell>
          <cell r="B4556">
            <v>20255</v>
          </cell>
          <cell r="D4556" t="str">
            <v xml:space="preserve">VINF SUTER COS.TARDIA. 750X                       </v>
          </cell>
          <cell r="I4556">
            <v>3445.5549999999998</v>
          </cell>
          <cell r="N4556" t="str">
            <v>7790704000064</v>
          </cell>
        </row>
        <row r="4557">
          <cell r="A4557">
            <v>101496</v>
          </cell>
          <cell r="B4557">
            <v>419073</v>
          </cell>
          <cell r="D4557" t="str">
            <v xml:space="preserve">VINA MOLTO ALCOHOL 1X                             </v>
          </cell>
          <cell r="I4557">
            <v>1550.1010000000001</v>
          </cell>
          <cell r="N4557" t="str">
            <v>7798138551565</v>
          </cell>
        </row>
        <row r="4558">
          <cell r="A4558">
            <v>101509</v>
          </cell>
          <cell r="B4558">
            <v>74610</v>
          </cell>
          <cell r="D4558" t="str">
            <v xml:space="preserve">VINF ALMA MORA RES RED BLEND 750X                 </v>
          </cell>
          <cell r="I4558">
            <v>6883.0169999999998</v>
          </cell>
          <cell r="N4558" t="str">
            <v>7790240093001</v>
          </cell>
        </row>
        <row r="4559">
          <cell r="A4559">
            <v>101510</v>
          </cell>
          <cell r="B4559">
            <v>3113</v>
          </cell>
          <cell r="D4559" t="str">
            <v xml:space="preserve">CARA HALLS HONEY LEMON 1X                         </v>
          </cell>
          <cell r="I4559">
            <v>837.96100000000001</v>
          </cell>
          <cell r="N4559" t="str">
            <v xml:space="preserve">77921420     </v>
          </cell>
        </row>
        <row r="4560">
          <cell r="A4560">
            <v>101516</v>
          </cell>
          <cell r="B4560" t="str">
            <v xml:space="preserve">PT06DP43            </v>
          </cell>
          <cell r="D4560" t="str">
            <v xml:space="preserve">SUAV ECOVITA LILAS Y FL.BLANCAS D/P 900X          </v>
          </cell>
          <cell r="I4560">
            <v>2464.4250000000002</v>
          </cell>
          <cell r="N4560" t="str">
            <v>7798124362526</v>
          </cell>
        </row>
        <row r="4561">
          <cell r="A4561">
            <v>101523</v>
          </cell>
          <cell r="B4561">
            <v>212010010</v>
          </cell>
          <cell r="D4561" t="str">
            <v xml:space="preserve">SECA NAZAR SOPAPA N4 1X                           </v>
          </cell>
          <cell r="I4561">
            <v>1529.44</v>
          </cell>
          <cell r="N4561" t="str">
            <v>7793821201024</v>
          </cell>
        </row>
        <row r="4562">
          <cell r="A4562">
            <v>101524</v>
          </cell>
          <cell r="B4562">
            <v>211010020</v>
          </cell>
          <cell r="D4562" t="str">
            <v xml:space="preserve">SECA  NAZAR NEGRO N 50 1X                         </v>
          </cell>
          <cell r="I4562">
            <v>3490.6080000000002</v>
          </cell>
          <cell r="N4562" t="str">
            <v>7793821101034</v>
          </cell>
        </row>
        <row r="4563">
          <cell r="A4563">
            <v>101525</v>
          </cell>
          <cell r="B4563">
            <v>211010030</v>
          </cell>
          <cell r="D4563" t="str">
            <v xml:space="preserve">SECA  NAZAR NEGRO N 26 1X                         </v>
          </cell>
          <cell r="I4563">
            <v>2450.9760000000001</v>
          </cell>
          <cell r="N4563" t="str">
            <v>7793821101058</v>
          </cell>
        </row>
        <row r="4564">
          <cell r="A4564">
            <v>101526</v>
          </cell>
          <cell r="B4564">
            <v>211010010</v>
          </cell>
          <cell r="D4564" t="str">
            <v xml:space="preserve">SECA NAZAR NEGRO N 40 1X                          </v>
          </cell>
          <cell r="I4564">
            <v>2733.6320000000001</v>
          </cell>
          <cell r="N4564" t="str">
            <v>7793821101027</v>
          </cell>
        </row>
        <row r="4565">
          <cell r="A4565">
            <v>101550</v>
          </cell>
          <cell r="B4565">
            <v>7074</v>
          </cell>
          <cell r="D4565" t="str">
            <v xml:space="preserve">POST ROYAL MANJ LIGHT CHOC 50X                    </v>
          </cell>
          <cell r="I4565">
            <v>1463.8520000000001</v>
          </cell>
          <cell r="N4565" t="str">
            <v>7622300739447</v>
          </cell>
        </row>
        <row r="4566">
          <cell r="A4566">
            <v>101551</v>
          </cell>
          <cell r="B4566">
            <v>19166</v>
          </cell>
          <cell r="D4566" t="str">
            <v xml:space="preserve">ESPO MORTIMER PODEROSA 1X                         </v>
          </cell>
          <cell r="I4566">
            <v>1906.5029999999999</v>
          </cell>
          <cell r="N4566" t="str">
            <v>7793253092276</v>
          </cell>
        </row>
        <row r="4567">
          <cell r="A4567">
            <v>101553</v>
          </cell>
          <cell r="B4567">
            <v>31842</v>
          </cell>
          <cell r="D4567" t="str">
            <v xml:space="preserve">CEP  ORAL-B KIDS MICKEY 1X                        </v>
          </cell>
          <cell r="I4567">
            <v>5609.7110000000002</v>
          </cell>
          <cell r="N4567" t="str">
            <v>3014260278922</v>
          </cell>
        </row>
        <row r="4568">
          <cell r="A4568">
            <v>101554</v>
          </cell>
          <cell r="B4568">
            <v>12457887</v>
          </cell>
          <cell r="D4568" t="str">
            <v xml:space="preserve">PANI MAGGI REBOZ 350X                             </v>
          </cell>
          <cell r="I4568">
            <v>402.13099999999997</v>
          </cell>
          <cell r="N4568" t="str">
            <v>7613036523202</v>
          </cell>
        </row>
        <row r="4569">
          <cell r="A4569">
            <v>101557</v>
          </cell>
          <cell r="B4569">
            <v>315</v>
          </cell>
          <cell r="D4569" t="str">
            <v xml:space="preserve">CARA HALLS COLORS 1X                              </v>
          </cell>
          <cell r="I4569">
            <v>899.99</v>
          </cell>
          <cell r="N4569" t="str">
            <v>7506105604677</v>
          </cell>
        </row>
        <row r="4570">
          <cell r="A4570">
            <v>101572</v>
          </cell>
          <cell r="B4570">
            <v>11281</v>
          </cell>
          <cell r="D4570" t="str">
            <v xml:space="preserve">CRED ORAL-B 123 150X                              </v>
          </cell>
          <cell r="I4570">
            <v>3836.1959999999999</v>
          </cell>
          <cell r="N4570" t="str">
            <v>7506339363876</v>
          </cell>
        </row>
        <row r="4571">
          <cell r="A4571">
            <v>101577</v>
          </cell>
          <cell r="B4571">
            <v>33561</v>
          </cell>
          <cell r="D4571" t="str">
            <v xml:space="preserve">FIDO D.FELIPE SPAG AL HUEVO 500X                  </v>
          </cell>
          <cell r="I4571">
            <v>2321.8879999999999</v>
          </cell>
          <cell r="N4571" t="str">
            <v>7622300724542</v>
          </cell>
        </row>
        <row r="4572">
          <cell r="A4572">
            <v>101599</v>
          </cell>
          <cell r="B4572">
            <v>7077</v>
          </cell>
          <cell r="D4572" t="str">
            <v xml:space="preserve">POST ROYAL D LECH 75X                             </v>
          </cell>
          <cell r="I4572">
            <v>1463.8520000000001</v>
          </cell>
          <cell r="N4572" t="str">
            <v>7622300871949</v>
          </cell>
        </row>
        <row r="4573">
          <cell r="A4573">
            <v>101608</v>
          </cell>
          <cell r="B4573" t="str">
            <v xml:space="preserve">D2POLLO             </v>
          </cell>
          <cell r="D4573" t="str">
            <v xml:space="preserve">INSU RC CONJTO POLLO LIV BAS/TAP                  </v>
          </cell>
          <cell r="I4573">
            <v>1461.075</v>
          </cell>
          <cell r="N4573" t="str">
            <v>1016081111114</v>
          </cell>
        </row>
        <row r="4574">
          <cell r="A4574">
            <v>101625</v>
          </cell>
          <cell r="B4574">
            <v>9919</v>
          </cell>
          <cell r="D4574" t="str">
            <v xml:space="preserve">ALFA B.B&amp;N BLANCO TRIPLE 73.5X                    </v>
          </cell>
          <cell r="I4574">
            <v>1938.99</v>
          </cell>
          <cell r="N4574" t="str">
            <v>7790040991910</v>
          </cell>
        </row>
        <row r="4575">
          <cell r="A4575">
            <v>101626</v>
          </cell>
          <cell r="B4575" t="str">
            <v xml:space="preserve">BIZ0008             </v>
          </cell>
          <cell r="D4575" t="str">
            <v xml:space="preserve">GALD 9 DE ORO SCONCITOS 200X                      </v>
          </cell>
          <cell r="I4575">
            <v>1197.355</v>
          </cell>
          <cell r="N4575" t="str">
            <v>7792200000791</v>
          </cell>
        </row>
        <row r="4576">
          <cell r="A4576">
            <v>101638</v>
          </cell>
          <cell r="B4576" t="str">
            <v xml:space="preserve">BIZ0153             </v>
          </cell>
          <cell r="D4576" t="str">
            <v xml:space="preserve">GALS PASEO MINI SALVADO 300X                      </v>
          </cell>
          <cell r="I4576">
            <v>1472.36</v>
          </cell>
          <cell r="N4576" t="str">
            <v>7792200020096</v>
          </cell>
        </row>
        <row r="4577">
          <cell r="A4577">
            <v>101641</v>
          </cell>
          <cell r="B4577">
            <v>79017</v>
          </cell>
          <cell r="D4577" t="str">
            <v xml:space="preserve">CEP  ORAL-B COMP LIMP PROF 2X                     </v>
          </cell>
          <cell r="I4577">
            <v>10245.65</v>
          </cell>
          <cell r="N4577" t="str">
            <v>3014260014452</v>
          </cell>
        </row>
        <row r="4578">
          <cell r="A4578">
            <v>101643</v>
          </cell>
          <cell r="B4578" t="str">
            <v xml:space="preserve">BIZ0152             </v>
          </cell>
          <cell r="D4578" t="str">
            <v xml:space="preserve">GALS PASEO CRACKERS 300X                          </v>
          </cell>
          <cell r="I4578">
            <v>1219.29</v>
          </cell>
          <cell r="N4578" t="str">
            <v>7792200020089</v>
          </cell>
        </row>
        <row r="4579">
          <cell r="A4579">
            <v>101644</v>
          </cell>
          <cell r="B4579">
            <v>19000427</v>
          </cell>
          <cell r="D4579" t="str">
            <v xml:space="preserve">TOST CORMILLOT LIGHT GLUT S/S 200X                </v>
          </cell>
          <cell r="I4579">
            <v>2097.4349999999999</v>
          </cell>
          <cell r="N4579" t="str">
            <v>7791708617326</v>
          </cell>
        </row>
        <row r="4580">
          <cell r="A4580">
            <v>101646</v>
          </cell>
          <cell r="B4580">
            <v>22216</v>
          </cell>
          <cell r="D4580" t="str">
            <v xml:space="preserve">CER1 MILLER RETORN 1X                             </v>
          </cell>
          <cell r="I4580">
            <v>5125.0060000000003</v>
          </cell>
          <cell r="N4580" t="str">
            <v>7795697431345</v>
          </cell>
        </row>
        <row r="4581">
          <cell r="A4581">
            <v>101648</v>
          </cell>
          <cell r="B4581">
            <v>23301</v>
          </cell>
          <cell r="D4581" t="str">
            <v xml:space="preserve">CERV MILLER DRAFT L/NECK 330X                     </v>
          </cell>
          <cell r="I4581">
            <v>3500.0059999999999</v>
          </cell>
          <cell r="N4581" t="str">
            <v>7793147570231</v>
          </cell>
        </row>
        <row r="4582">
          <cell r="A4582">
            <v>101695</v>
          </cell>
          <cell r="B4582">
            <v>5161</v>
          </cell>
          <cell r="D4582" t="str">
            <v xml:space="preserve">CHOC TOBLERONE LECH 100X                          </v>
          </cell>
          <cell r="I4582">
            <v>13519.86</v>
          </cell>
          <cell r="N4582" t="str">
            <v>7614500010013</v>
          </cell>
        </row>
        <row r="4583">
          <cell r="A4583">
            <v>101705</v>
          </cell>
          <cell r="B4583">
            <v>5375</v>
          </cell>
          <cell r="D4583" t="str">
            <v xml:space="preserve">CHOC SHOT 170X                                    </v>
          </cell>
          <cell r="I4583">
            <v>8778.2039999999997</v>
          </cell>
          <cell r="N4583" t="str">
            <v>7622300424084</v>
          </cell>
        </row>
        <row r="4584">
          <cell r="A4584">
            <v>101721</v>
          </cell>
          <cell r="B4584">
            <v>83735</v>
          </cell>
          <cell r="D4584" t="str">
            <v xml:space="preserve">DROL NIVEA WM PEARL&amp;BEAUTY 50X                    </v>
          </cell>
          <cell r="I4584">
            <v>1719.789</v>
          </cell>
          <cell r="N4584" t="str">
            <v>4005808257669</v>
          </cell>
        </row>
        <row r="4585">
          <cell r="A4585">
            <v>101732</v>
          </cell>
          <cell r="B4585">
            <v>10792</v>
          </cell>
          <cell r="D4585" t="str">
            <v xml:space="preserve">CHOC A.AGUILA SALS 320X                           </v>
          </cell>
          <cell r="I4585">
            <v>11999.99</v>
          </cell>
          <cell r="N4585" t="str">
            <v>7790580107925</v>
          </cell>
        </row>
        <row r="4586">
          <cell r="A4586">
            <v>101734</v>
          </cell>
          <cell r="B4586">
            <v>0</v>
          </cell>
          <cell r="D4586" t="str">
            <v xml:space="preserve">GALS L.PROVIDENCIA 505X                           </v>
          </cell>
          <cell r="I4586">
            <v>2004.922</v>
          </cell>
          <cell r="N4586" t="str">
            <v>7798141972418</v>
          </cell>
        </row>
        <row r="4587">
          <cell r="A4587">
            <v>101735</v>
          </cell>
          <cell r="B4587">
            <v>828</v>
          </cell>
          <cell r="D4587" t="str">
            <v xml:space="preserve">GALS GRANIX SALV 720X                             </v>
          </cell>
          <cell r="I4587">
            <v>5743.9170000000004</v>
          </cell>
          <cell r="N4587" t="str">
            <v>7790045000181</v>
          </cell>
        </row>
        <row r="4588">
          <cell r="A4588">
            <v>101743</v>
          </cell>
          <cell r="B4588">
            <v>802293</v>
          </cell>
          <cell r="D4588" t="str">
            <v xml:space="preserve">ROLL COC ELITE MAXIROLLO 2X120                    </v>
          </cell>
          <cell r="I4588">
            <v>4624.7569999999996</v>
          </cell>
          <cell r="N4588" t="str">
            <v>7790250022930</v>
          </cell>
        </row>
        <row r="4589">
          <cell r="A4589">
            <v>101774</v>
          </cell>
          <cell r="B4589">
            <v>7464</v>
          </cell>
          <cell r="D4589" t="str">
            <v xml:space="preserve">CHOC A.TOFI BCO 27X                               </v>
          </cell>
          <cell r="I4589">
            <v>2199.9899999999998</v>
          </cell>
          <cell r="N4589" t="str">
            <v xml:space="preserve">77974648     </v>
          </cell>
        </row>
        <row r="4590">
          <cell r="A4590">
            <v>101826</v>
          </cell>
          <cell r="B4590">
            <v>15173</v>
          </cell>
          <cell r="D4590" t="str">
            <v xml:space="preserve">CARA A.MOGUL JELLY BEANS 80X                      </v>
          </cell>
          <cell r="I4590">
            <v>2049.9899999999998</v>
          </cell>
          <cell r="N4590" t="str">
            <v>7790580151737</v>
          </cell>
        </row>
        <row r="4591">
          <cell r="A4591">
            <v>101827</v>
          </cell>
          <cell r="B4591">
            <v>15171</v>
          </cell>
          <cell r="D4591" t="str">
            <v xml:space="preserve">CARA A.MOGUL DIENTES 80X                          </v>
          </cell>
          <cell r="I4591">
            <v>2049.9899999999998</v>
          </cell>
          <cell r="N4591" t="str">
            <v>7790580151713</v>
          </cell>
        </row>
        <row r="4592">
          <cell r="A4592">
            <v>101832</v>
          </cell>
          <cell r="B4592">
            <v>3750</v>
          </cell>
          <cell r="D4592" t="str">
            <v xml:space="preserve">ALFA B.B&amp;N NEGRO TRIPLE 73.5X                     </v>
          </cell>
          <cell r="I4592">
            <v>1938.99</v>
          </cell>
          <cell r="N4592" t="str">
            <v>7790040375000</v>
          </cell>
        </row>
        <row r="4593">
          <cell r="A4593">
            <v>101834</v>
          </cell>
          <cell r="B4593">
            <v>15125</v>
          </cell>
          <cell r="D4593" t="str">
            <v xml:space="preserve">CARA A.MOG.PALOT EXT STDO 48X                     </v>
          </cell>
          <cell r="I4593">
            <v>1249.99</v>
          </cell>
          <cell r="N4593" t="str">
            <v>7790580117986</v>
          </cell>
        </row>
        <row r="4594">
          <cell r="A4594">
            <v>101836</v>
          </cell>
          <cell r="B4594">
            <v>82245</v>
          </cell>
          <cell r="D4594" t="str">
            <v xml:space="preserve">DROL NIVEA MEN BLAC&amp;WHIT BOL 50X                  </v>
          </cell>
          <cell r="I4594">
            <v>1719.789</v>
          </cell>
          <cell r="N4594" t="str">
            <v>4005900036759</v>
          </cell>
        </row>
        <row r="4595">
          <cell r="A4595">
            <v>101844</v>
          </cell>
          <cell r="B4595">
            <v>12902</v>
          </cell>
          <cell r="D4595" t="str">
            <v xml:space="preserve">CHOC AGUILA EXTFIN 60%CACAO 150X                  </v>
          </cell>
          <cell r="I4595">
            <v>11999.99</v>
          </cell>
          <cell r="N4595" t="str">
            <v>7790580109882</v>
          </cell>
        </row>
        <row r="4596">
          <cell r="A4596">
            <v>101852</v>
          </cell>
          <cell r="B4596">
            <v>5033</v>
          </cell>
          <cell r="D4596" t="str">
            <v xml:space="preserve">POMA MANTECOL 250X                                </v>
          </cell>
          <cell r="I4596">
            <v>7121.6419999999998</v>
          </cell>
          <cell r="N4596" t="str">
            <v>7791249420867</v>
          </cell>
        </row>
        <row r="4597">
          <cell r="A4597">
            <v>101860</v>
          </cell>
          <cell r="B4597">
            <v>111980</v>
          </cell>
          <cell r="D4597" t="str">
            <v xml:space="preserve">LAMA DANICA + LECH PAN 200X                       </v>
          </cell>
          <cell r="I4597">
            <v>2180.0360000000001</v>
          </cell>
          <cell r="N4597" t="str">
            <v>7791620009803</v>
          </cell>
        </row>
        <row r="4598">
          <cell r="A4598">
            <v>101861</v>
          </cell>
          <cell r="B4598">
            <v>111981</v>
          </cell>
          <cell r="D4598" t="str">
            <v xml:space="preserve">LAMA DANICA + LECH PAN 500X                       </v>
          </cell>
          <cell r="I4598">
            <v>5148.3339999999998</v>
          </cell>
          <cell r="N4598" t="str">
            <v>7791620009810</v>
          </cell>
        </row>
        <row r="4599">
          <cell r="A4599">
            <v>101865</v>
          </cell>
          <cell r="B4599">
            <v>111987</v>
          </cell>
          <cell r="D4599" t="str">
            <v xml:space="preserve">LAMA DANICA DORAD CREMO 210X                      </v>
          </cell>
          <cell r="I4599">
            <v>2617.2759999999998</v>
          </cell>
          <cell r="N4599" t="str">
            <v>7791620187471</v>
          </cell>
        </row>
        <row r="4600">
          <cell r="A4600">
            <v>101868</v>
          </cell>
          <cell r="B4600">
            <v>111985</v>
          </cell>
          <cell r="D4600" t="str">
            <v xml:space="preserve">LAMA DANICA SOFT LIGHT NVO SAB 200X               </v>
          </cell>
          <cell r="I4600">
            <v>2617.2759999999998</v>
          </cell>
          <cell r="N4600" t="str">
            <v>7791620009858</v>
          </cell>
        </row>
        <row r="4601">
          <cell r="A4601">
            <v>101878</v>
          </cell>
          <cell r="B4601">
            <v>111227</v>
          </cell>
          <cell r="D4601" t="str">
            <v xml:space="preserve">MAYO DFIESTA D/P 250X                             </v>
          </cell>
          <cell r="I4601">
            <v>1034.5940000000001</v>
          </cell>
          <cell r="N4601" t="str">
            <v>7791620002279</v>
          </cell>
        </row>
        <row r="4602">
          <cell r="A4602">
            <v>101879</v>
          </cell>
          <cell r="B4602">
            <v>111228</v>
          </cell>
          <cell r="D4602" t="str">
            <v xml:space="preserve">MAYO DFIESTA D/P 500X                             </v>
          </cell>
          <cell r="I4602">
            <v>1958.338</v>
          </cell>
          <cell r="N4602" t="str">
            <v>7791620002286</v>
          </cell>
        </row>
        <row r="4603">
          <cell r="A4603">
            <v>101882</v>
          </cell>
          <cell r="B4603">
            <v>419781</v>
          </cell>
          <cell r="D4603" t="str">
            <v xml:space="preserve">CHO  MOLTO BCO CREM 350X                          </v>
          </cell>
          <cell r="I4603">
            <v>897.42700000000002</v>
          </cell>
          <cell r="N4603" t="str">
            <v>7798138552067</v>
          </cell>
        </row>
        <row r="4604">
          <cell r="A4604">
            <v>101890</v>
          </cell>
          <cell r="B4604">
            <v>404350</v>
          </cell>
          <cell r="D4604" t="str">
            <v xml:space="preserve">TOMA MOLTO PERITA 400X                            </v>
          </cell>
          <cell r="I4604">
            <v>1256.3969999999999</v>
          </cell>
          <cell r="N4604" t="str">
            <v>7798138551633</v>
          </cell>
        </row>
        <row r="4605">
          <cell r="A4605">
            <v>101891</v>
          </cell>
          <cell r="B4605">
            <v>11013</v>
          </cell>
          <cell r="D4605" t="str">
            <v xml:space="preserve">CHOC BONOBNON OBLEA XL 45X                        </v>
          </cell>
          <cell r="I4605">
            <v>1849.99</v>
          </cell>
          <cell r="N4605" t="str">
            <v>7790580109646</v>
          </cell>
        </row>
        <row r="4606">
          <cell r="A4606">
            <v>101895</v>
          </cell>
          <cell r="B4606" t="str">
            <v xml:space="preserve">AP0079              </v>
          </cell>
          <cell r="D4606" t="str">
            <v xml:space="preserve">JARP ZORRO MATIC COLOR INT 3X                     </v>
          </cell>
          <cell r="I4606">
            <v>5837.12</v>
          </cell>
          <cell r="N4606" t="str">
            <v>7790990999936</v>
          </cell>
        </row>
        <row r="4607">
          <cell r="A4607">
            <v>101912</v>
          </cell>
          <cell r="B4607">
            <v>6701</v>
          </cell>
          <cell r="D4607" t="str">
            <v xml:space="preserve">PANI FARGO LACTEADO ORIG 510X                     </v>
          </cell>
          <cell r="I4607">
            <v>7159</v>
          </cell>
          <cell r="N4607" t="str">
            <v>7793890257922</v>
          </cell>
        </row>
        <row r="4608">
          <cell r="A4608">
            <v>101918</v>
          </cell>
          <cell r="B4608">
            <v>0</v>
          </cell>
          <cell r="D4608" t="str">
            <v xml:space="preserve">MERM CITRAL GUAYABA FCO 220X                      </v>
          </cell>
          <cell r="I4608">
            <v>7018</v>
          </cell>
          <cell r="N4608" t="str">
            <v>7792839000469</v>
          </cell>
        </row>
        <row r="4609">
          <cell r="A4609">
            <v>101926</v>
          </cell>
          <cell r="B4609">
            <v>1124</v>
          </cell>
          <cell r="D4609" t="str">
            <v xml:space="preserve">GALS MAURI S/SAL AGREGADA 400X                    </v>
          </cell>
          <cell r="I4609">
            <v>2613.31</v>
          </cell>
          <cell r="N4609" t="str">
            <v>7790628000058</v>
          </cell>
        </row>
        <row r="4610">
          <cell r="A4610">
            <v>101929</v>
          </cell>
          <cell r="B4610" t="str">
            <v xml:space="preserve">AP0304              </v>
          </cell>
          <cell r="D4610" t="str">
            <v xml:space="preserve">DETL ZORRO LAVAV COLAGENO 750X                    </v>
          </cell>
          <cell r="I4610">
            <v>1555.577</v>
          </cell>
          <cell r="N4610" t="str">
            <v>7790990494479</v>
          </cell>
        </row>
        <row r="4611">
          <cell r="A4611">
            <v>101932</v>
          </cell>
          <cell r="B4611">
            <v>1563</v>
          </cell>
          <cell r="D4611" t="str">
            <v xml:space="preserve">YERB LA MERCED CAMPO MONTE 500X                   </v>
          </cell>
          <cell r="I4611">
            <v>6008.29</v>
          </cell>
          <cell r="N4611" t="str">
            <v>7790387015539</v>
          </cell>
        </row>
        <row r="4612">
          <cell r="A4612">
            <v>101981</v>
          </cell>
          <cell r="B4612" t="str">
            <v xml:space="preserve">295-18              </v>
          </cell>
          <cell r="D4612" t="str">
            <v xml:space="preserve">VINF ANGELICA ZAPATA MALBEC 750X                  </v>
          </cell>
          <cell r="I4612">
            <v>40319.99</v>
          </cell>
          <cell r="N4612" t="str">
            <v>7794450008275</v>
          </cell>
        </row>
        <row r="4613">
          <cell r="A4613">
            <v>101983</v>
          </cell>
          <cell r="B4613">
            <v>67458792</v>
          </cell>
          <cell r="D4613" t="str">
            <v xml:space="preserve">CREM DOVE NUT ESENC P/SEC 400X                    </v>
          </cell>
          <cell r="I4613">
            <v>1332.4939999999999</v>
          </cell>
          <cell r="N4613" t="str">
            <v>7501056346157</v>
          </cell>
        </row>
        <row r="4614">
          <cell r="A4614">
            <v>101984</v>
          </cell>
          <cell r="B4614">
            <v>67458789</v>
          </cell>
          <cell r="D4614" t="str">
            <v xml:space="preserve">CREM DOVE NUT INT EXT SEC 400X                    </v>
          </cell>
          <cell r="I4614">
            <v>1332.4939999999999</v>
          </cell>
          <cell r="N4614" t="str">
            <v>7501056346195</v>
          </cell>
        </row>
        <row r="4615">
          <cell r="A4615">
            <v>101992</v>
          </cell>
          <cell r="B4615">
            <v>43297</v>
          </cell>
          <cell r="D4615" t="str">
            <v xml:space="preserve">BIZC EXQ ESP CHOC 540X                            </v>
          </cell>
          <cell r="I4615">
            <v>3625</v>
          </cell>
          <cell r="N4615" t="str">
            <v>7790070410146</v>
          </cell>
        </row>
        <row r="4616">
          <cell r="A4616">
            <v>101993</v>
          </cell>
          <cell r="B4616">
            <v>68744244</v>
          </cell>
          <cell r="D4616" t="str">
            <v xml:space="preserve">ACON SEDAL CREMA BALANCE 190X                     </v>
          </cell>
          <cell r="I4616">
            <v>3072.614</v>
          </cell>
          <cell r="N4616" t="str">
            <v>7791293030654</v>
          </cell>
        </row>
        <row r="4617">
          <cell r="A4617">
            <v>101995</v>
          </cell>
          <cell r="B4617">
            <v>43296</v>
          </cell>
          <cell r="D4617" t="str">
            <v xml:space="preserve">BIZC EXQ ESP VAINILLA 540X                        </v>
          </cell>
          <cell r="I4617">
            <v>2989</v>
          </cell>
          <cell r="N4617" t="str">
            <v>7790070410139</v>
          </cell>
        </row>
        <row r="4618">
          <cell r="A4618">
            <v>102010</v>
          </cell>
          <cell r="B4618">
            <v>5168</v>
          </cell>
          <cell r="D4618" t="str">
            <v xml:space="preserve">POMA MANTECOL 110X                                </v>
          </cell>
          <cell r="I4618">
            <v>3560.8130000000001</v>
          </cell>
          <cell r="N4618" t="str">
            <v>7791249451472</v>
          </cell>
        </row>
        <row r="4619">
          <cell r="A4619">
            <v>102014</v>
          </cell>
          <cell r="B4619">
            <v>194</v>
          </cell>
          <cell r="D4619" t="str">
            <v xml:space="preserve">LEGU CATINI LENTEJONES 500X                       </v>
          </cell>
          <cell r="I4619">
            <v>2739.2869999999998</v>
          </cell>
          <cell r="N4619" t="str">
            <v>7798079932225</v>
          </cell>
        </row>
        <row r="4620">
          <cell r="A4620">
            <v>102015</v>
          </cell>
          <cell r="B4620">
            <v>193</v>
          </cell>
          <cell r="D4620" t="str">
            <v xml:space="preserve">LEGU CATINI LENTEJAS 500X                         </v>
          </cell>
          <cell r="I4620">
            <v>2031.028</v>
          </cell>
          <cell r="N4620" t="str">
            <v>7798079932102</v>
          </cell>
        </row>
        <row r="4621">
          <cell r="A4621">
            <v>102016</v>
          </cell>
          <cell r="B4621">
            <v>199</v>
          </cell>
          <cell r="D4621" t="str">
            <v xml:space="preserve">LEGU CATINI POROTOS ALU 500X                      </v>
          </cell>
          <cell r="I4621">
            <v>1993.904</v>
          </cell>
          <cell r="N4621" t="str">
            <v>7798079932188</v>
          </cell>
        </row>
        <row r="4622">
          <cell r="A4622">
            <v>102018</v>
          </cell>
          <cell r="B4622">
            <v>195</v>
          </cell>
          <cell r="D4622" t="str">
            <v xml:space="preserve">LEGU CATINI MAIZ PIS.BCO 500X                     </v>
          </cell>
          <cell r="I4622">
            <v>1733.3409999999999</v>
          </cell>
          <cell r="N4622" t="str">
            <v>7798079932119</v>
          </cell>
        </row>
        <row r="4623">
          <cell r="A4623">
            <v>102022</v>
          </cell>
          <cell r="B4623">
            <v>68744071</v>
          </cell>
          <cell r="D4623" t="str">
            <v xml:space="preserve">SHAM SEDAL CREMA BALANCE 190X                     </v>
          </cell>
          <cell r="I4623">
            <v>3072.777</v>
          </cell>
          <cell r="N4623" t="str">
            <v>7791293030586</v>
          </cell>
        </row>
        <row r="4624">
          <cell r="A4624">
            <v>102037</v>
          </cell>
          <cell r="B4624">
            <v>68744073</v>
          </cell>
          <cell r="D4624" t="str">
            <v xml:space="preserve">SHAM SEDAL REST INST 190X                         </v>
          </cell>
          <cell r="I4624">
            <v>3072.94</v>
          </cell>
          <cell r="N4624" t="str">
            <v>7791293030630</v>
          </cell>
        </row>
        <row r="4625">
          <cell r="A4625">
            <v>102043</v>
          </cell>
          <cell r="B4625">
            <v>68744246</v>
          </cell>
          <cell r="D4625" t="str">
            <v xml:space="preserve">ACON SEDAL REST INST 190X                         </v>
          </cell>
          <cell r="I4625">
            <v>3073.1030000000001</v>
          </cell>
          <cell r="N4625" t="str">
            <v>7791293030746</v>
          </cell>
        </row>
        <row r="4626">
          <cell r="A4626">
            <v>102054</v>
          </cell>
          <cell r="B4626">
            <v>25015</v>
          </cell>
          <cell r="D4626" t="str">
            <v xml:space="preserve">TEHI LA VIRGINIA CANELA 20X                       </v>
          </cell>
          <cell r="I4626">
            <v>1892.3689999999999</v>
          </cell>
          <cell r="N4626" t="str">
            <v>7790150250136</v>
          </cell>
        </row>
        <row r="4627">
          <cell r="A4627">
            <v>102055</v>
          </cell>
          <cell r="B4627">
            <v>25032</v>
          </cell>
          <cell r="D4627" t="str">
            <v xml:space="preserve">TEHI LA VIRGINIA ROSA MOSQ MANZ X20               </v>
          </cell>
          <cell r="I4627">
            <v>2830.114</v>
          </cell>
          <cell r="N4627" t="str">
            <v>7790150250327</v>
          </cell>
        </row>
        <row r="4628">
          <cell r="A4628">
            <v>102064</v>
          </cell>
          <cell r="B4628">
            <v>63098</v>
          </cell>
          <cell r="D4628" t="str">
            <v xml:space="preserve">COP  TWISTOS JAMON 95X                            </v>
          </cell>
          <cell r="I4628">
            <v>3750.0079999999998</v>
          </cell>
          <cell r="N4628" t="str">
            <v>7790310003022</v>
          </cell>
        </row>
        <row r="4629">
          <cell r="A4629">
            <v>102065</v>
          </cell>
          <cell r="B4629">
            <v>63097</v>
          </cell>
          <cell r="D4629" t="str">
            <v xml:space="preserve">COP  TWISTOS 4 QUESO 95X                          </v>
          </cell>
          <cell r="I4629">
            <v>3750.0079999999998</v>
          </cell>
          <cell r="N4629" t="str">
            <v>7790310003039</v>
          </cell>
        </row>
        <row r="4630">
          <cell r="A4630">
            <v>102068</v>
          </cell>
          <cell r="B4630">
            <v>179</v>
          </cell>
          <cell r="D4630" t="str">
            <v xml:space="preserve">LEGU CATINI ARVEJAS PART 500X                     </v>
          </cell>
          <cell r="I4630">
            <v>1090.6500000000001</v>
          </cell>
          <cell r="N4630" t="str">
            <v>7798079932034</v>
          </cell>
        </row>
        <row r="4631">
          <cell r="A4631">
            <v>102070</v>
          </cell>
          <cell r="B4631">
            <v>33647</v>
          </cell>
          <cell r="D4631" t="str">
            <v xml:space="preserve">FIDO TERRABUSI TALL 500X                          </v>
          </cell>
          <cell r="I4631">
            <v>931.55200000000002</v>
          </cell>
          <cell r="N4631" t="str">
            <v>7622300724368</v>
          </cell>
        </row>
        <row r="4632">
          <cell r="A4632">
            <v>102075</v>
          </cell>
          <cell r="B4632">
            <v>68744250</v>
          </cell>
          <cell r="D4632" t="str">
            <v xml:space="preserve">ACON SEDAL RIZO DEFINIDO 190X                     </v>
          </cell>
          <cell r="I4632">
            <v>3073.2669999999998</v>
          </cell>
          <cell r="N4632" t="str">
            <v>7791293030753</v>
          </cell>
        </row>
        <row r="4633">
          <cell r="A4633">
            <v>102081</v>
          </cell>
          <cell r="B4633">
            <v>268</v>
          </cell>
          <cell r="D4633" t="str">
            <v xml:space="preserve">DESL PRCNEX NVO EXTRA JARDIN 900X                 </v>
          </cell>
          <cell r="I4633">
            <v>1637.5050000000001</v>
          </cell>
          <cell r="N4633" t="str">
            <v>7791130683531</v>
          </cell>
        </row>
        <row r="4634">
          <cell r="A4634">
            <v>102082</v>
          </cell>
          <cell r="B4634">
            <v>16068372</v>
          </cell>
          <cell r="D4634" t="str">
            <v xml:space="preserve">DESL PRCNEX NVO EXTRA JAZMIN 900X                 </v>
          </cell>
          <cell r="I4634">
            <v>1373.394</v>
          </cell>
          <cell r="N4634" t="str">
            <v>7791130683722</v>
          </cell>
        </row>
        <row r="4635">
          <cell r="A4635">
            <v>102088</v>
          </cell>
          <cell r="B4635">
            <v>68744094</v>
          </cell>
          <cell r="D4635" t="str">
            <v xml:space="preserve">SHAM SEDAL RIZO DEFINIDO 190X                     </v>
          </cell>
          <cell r="I4635">
            <v>3073.43</v>
          </cell>
          <cell r="N4635" t="str">
            <v>7791293030647</v>
          </cell>
        </row>
        <row r="4636">
          <cell r="A4636">
            <v>102090</v>
          </cell>
          <cell r="B4636">
            <v>68733991</v>
          </cell>
          <cell r="D4636" t="str">
            <v xml:space="preserve">ACON SEDAL BOMBA ARGAN 190X                       </v>
          </cell>
          <cell r="I4636">
            <v>2420.1439999999998</v>
          </cell>
          <cell r="N4636" t="str">
            <v>7791293040790</v>
          </cell>
        </row>
        <row r="4637">
          <cell r="A4637">
            <v>102092</v>
          </cell>
          <cell r="B4637">
            <v>68744245</v>
          </cell>
          <cell r="D4637" t="str">
            <v xml:space="preserve">ACON SEDAL LISO PERF 190X                         </v>
          </cell>
          <cell r="I4637">
            <v>3073.5929999999998</v>
          </cell>
          <cell r="N4637" t="str">
            <v>7791293030708</v>
          </cell>
        </row>
        <row r="4638">
          <cell r="A4638">
            <v>102093</v>
          </cell>
          <cell r="B4638">
            <v>68744072</v>
          </cell>
          <cell r="D4638" t="str">
            <v xml:space="preserve">SHAM SEDAL LISO PERF 190X                         </v>
          </cell>
          <cell r="I4638">
            <v>3073.7570000000001</v>
          </cell>
          <cell r="N4638" t="str">
            <v>7791293030609</v>
          </cell>
        </row>
        <row r="4639">
          <cell r="A4639">
            <v>102094</v>
          </cell>
          <cell r="B4639">
            <v>68744243</v>
          </cell>
          <cell r="D4639" t="str">
            <v xml:space="preserve">ACON SEDAL CERAM 190X                             </v>
          </cell>
          <cell r="I4639">
            <v>3073.92</v>
          </cell>
          <cell r="N4639" t="str">
            <v>7791293030661</v>
          </cell>
        </row>
        <row r="4640">
          <cell r="A4640">
            <v>102095</v>
          </cell>
          <cell r="B4640">
            <v>68744069</v>
          </cell>
          <cell r="D4640" t="str">
            <v xml:space="preserve">SHAM SEDAL CERAM 190X                             </v>
          </cell>
          <cell r="I4640">
            <v>3074.0839999999998</v>
          </cell>
          <cell r="N4640" t="str">
            <v>7791293030555</v>
          </cell>
        </row>
        <row r="4641">
          <cell r="A4641">
            <v>102100</v>
          </cell>
          <cell r="B4641">
            <v>13466</v>
          </cell>
          <cell r="D4641" t="str">
            <v xml:space="preserve">CHOC  ARCOR LECHE/BCO DUO 95X                     </v>
          </cell>
          <cell r="I4641">
            <v>3799.99</v>
          </cell>
          <cell r="N4641" t="str">
            <v>7790580103354</v>
          </cell>
        </row>
        <row r="4642">
          <cell r="A4642">
            <v>102103</v>
          </cell>
          <cell r="B4642">
            <v>202</v>
          </cell>
          <cell r="D4642" t="str">
            <v xml:space="preserve">LEGU CATINI POROTOS NEGR 500X                     </v>
          </cell>
          <cell r="I4642">
            <v>1170.652</v>
          </cell>
          <cell r="N4642" t="str">
            <v>7798079932171</v>
          </cell>
        </row>
        <row r="4643">
          <cell r="A4643">
            <v>102117</v>
          </cell>
          <cell r="B4643">
            <v>101034</v>
          </cell>
          <cell r="D4643" t="str">
            <v xml:space="preserve">TENE TARAGUI SAQ S/E FIL ESP 50X                  </v>
          </cell>
          <cell r="I4643">
            <v>2736.1149999999998</v>
          </cell>
          <cell r="N4643" t="str">
            <v>7790387010312</v>
          </cell>
        </row>
        <row r="4644">
          <cell r="A4644">
            <v>102118</v>
          </cell>
          <cell r="B4644">
            <v>101033</v>
          </cell>
          <cell r="D4644" t="str">
            <v xml:space="preserve">TENE TARAGUI SAQ S/E FIL ESP 25X                  </v>
          </cell>
          <cell r="I4644">
            <v>1419.17</v>
          </cell>
          <cell r="N4644" t="str">
            <v>7790387010305</v>
          </cell>
        </row>
        <row r="4645">
          <cell r="A4645">
            <v>102119</v>
          </cell>
          <cell r="B4645">
            <v>365</v>
          </cell>
          <cell r="D4645" t="str">
            <v xml:space="preserve">PANI ALEM BIZC SAL 190X                           </v>
          </cell>
          <cell r="I4645">
            <v>1943.0029999999999</v>
          </cell>
          <cell r="N4645" t="str">
            <v>7798757750011</v>
          </cell>
        </row>
        <row r="4646">
          <cell r="A4646">
            <v>102120</v>
          </cell>
          <cell r="B4646">
            <v>68744259</v>
          </cell>
          <cell r="D4646" t="str">
            <v xml:space="preserve">ACON SEDAL REST INST 340X                         </v>
          </cell>
          <cell r="I4646">
            <v>4887.9219999999996</v>
          </cell>
          <cell r="N4646" t="str">
            <v>7791293031019</v>
          </cell>
        </row>
        <row r="4647">
          <cell r="A4647">
            <v>102124</v>
          </cell>
          <cell r="B4647">
            <v>313</v>
          </cell>
          <cell r="D4647" t="str">
            <v xml:space="preserve">LAPO TREGAR ARR C/LECH C/CHO 180X                 </v>
          </cell>
          <cell r="I4647">
            <v>1355.421</v>
          </cell>
          <cell r="N4647" t="str">
            <v>7793913001662</v>
          </cell>
        </row>
        <row r="4648">
          <cell r="A4648">
            <v>102135</v>
          </cell>
          <cell r="B4648">
            <v>10519</v>
          </cell>
          <cell r="D4648" t="str">
            <v xml:space="preserve">DULV GENTLM COCT LIGHT 820X                       </v>
          </cell>
          <cell r="I4648">
            <v>5556.32</v>
          </cell>
          <cell r="N4648" t="str">
            <v>7790645000383</v>
          </cell>
        </row>
        <row r="4649">
          <cell r="A4649">
            <v>102137</v>
          </cell>
          <cell r="B4649">
            <v>68744260</v>
          </cell>
          <cell r="D4649" t="str">
            <v xml:space="preserve">ACON SEDAL RIZO DEFINIDO 340X                     </v>
          </cell>
          <cell r="I4649">
            <v>4887.9219999999996</v>
          </cell>
          <cell r="N4649" t="str">
            <v>7791293031026</v>
          </cell>
        </row>
        <row r="4650">
          <cell r="A4650">
            <v>102144</v>
          </cell>
          <cell r="B4650">
            <v>802607</v>
          </cell>
          <cell r="D4650" t="str">
            <v xml:space="preserve">PAPE ELITE DH ULTRA SOFT 4X30X                    </v>
          </cell>
          <cell r="I4650">
            <v>3550.4589999999998</v>
          </cell>
          <cell r="N4650" t="str">
            <v>7790250026051</v>
          </cell>
        </row>
        <row r="4651">
          <cell r="A4651">
            <v>102158</v>
          </cell>
          <cell r="B4651">
            <v>10007001620</v>
          </cell>
          <cell r="D4651" t="str">
            <v xml:space="preserve">VINF BALBO BLANCO 1125X                           </v>
          </cell>
          <cell r="I4651">
            <v>3668</v>
          </cell>
          <cell r="N4651" t="str">
            <v>7791843008317</v>
          </cell>
        </row>
        <row r="4652">
          <cell r="A4652">
            <v>102161</v>
          </cell>
          <cell r="B4652">
            <v>827</v>
          </cell>
          <cell r="D4652" t="str">
            <v xml:space="preserve">GALS GRANIX SALV 240X                             </v>
          </cell>
          <cell r="I4652">
            <v>1950.8820000000001</v>
          </cell>
          <cell r="N4652" t="str">
            <v>7790045000174</v>
          </cell>
        </row>
        <row r="4653">
          <cell r="A4653">
            <v>102173</v>
          </cell>
          <cell r="B4653">
            <v>97433</v>
          </cell>
          <cell r="D4653" t="str">
            <v xml:space="preserve">GILL VENUS BREEZE SKIN MAQ 1X                     </v>
          </cell>
          <cell r="I4653">
            <v>2647.6489999999999</v>
          </cell>
          <cell r="N4653" t="str">
            <v>7506339315479</v>
          </cell>
        </row>
        <row r="4654">
          <cell r="A4654">
            <v>102181</v>
          </cell>
          <cell r="B4654">
            <v>712539</v>
          </cell>
          <cell r="D4654" t="str">
            <v xml:space="preserve">GILL VENUS BREEZE CART 2X                         </v>
          </cell>
          <cell r="I4654">
            <v>5523.7529999999997</v>
          </cell>
          <cell r="N4654" t="str">
            <v>7506339315899</v>
          </cell>
        </row>
        <row r="4655">
          <cell r="A4655">
            <v>102186</v>
          </cell>
          <cell r="B4655">
            <v>320</v>
          </cell>
          <cell r="D4655" t="str">
            <v xml:space="preserve">ALPE SABRO CACH  3X                               </v>
          </cell>
          <cell r="I4655">
            <v>8268.7479999999996</v>
          </cell>
          <cell r="N4655" t="str">
            <v>7798073170357</v>
          </cell>
        </row>
        <row r="4656">
          <cell r="A4656">
            <v>102193</v>
          </cell>
          <cell r="B4656">
            <v>4013</v>
          </cell>
          <cell r="D4656" t="str">
            <v xml:space="preserve">TURR ARCOR 25X                                    </v>
          </cell>
          <cell r="I4656">
            <v>369</v>
          </cell>
          <cell r="N4656" t="str">
            <v xml:space="preserve">77940131     </v>
          </cell>
        </row>
        <row r="4657">
          <cell r="A4657">
            <v>102201</v>
          </cell>
          <cell r="B4657">
            <v>10427</v>
          </cell>
          <cell r="D4657" t="str">
            <v xml:space="preserve">GALD VOCACION ACARAMELADA 145X                    </v>
          </cell>
          <cell r="I4657">
            <v>848.851</v>
          </cell>
          <cell r="N4657" t="str">
            <v>7790040177901</v>
          </cell>
        </row>
        <row r="4658">
          <cell r="A4658">
            <v>102216</v>
          </cell>
          <cell r="B4658">
            <v>64132</v>
          </cell>
          <cell r="D4658" t="str">
            <v xml:space="preserve">GILL  MAQ VENUS SIMPLY 4X                         </v>
          </cell>
          <cell r="I4658">
            <v>11287.52</v>
          </cell>
          <cell r="N4658" t="str">
            <v>7702018072408</v>
          </cell>
        </row>
        <row r="4659">
          <cell r="A4659">
            <v>102228</v>
          </cell>
          <cell r="B4659">
            <v>53730</v>
          </cell>
          <cell r="D4659" t="str">
            <v xml:space="preserve">GINN ORLOFF TRAD 750X                             </v>
          </cell>
          <cell r="I4659">
            <v>6037.375</v>
          </cell>
          <cell r="N4659" t="str">
            <v>7792410518673</v>
          </cell>
        </row>
        <row r="4660">
          <cell r="A4660">
            <v>102240</v>
          </cell>
          <cell r="B4660">
            <v>1102</v>
          </cell>
          <cell r="D4660" t="str">
            <v xml:space="preserve">SALF CELUSAL PLUS C/HIER PTE 500X                 </v>
          </cell>
          <cell r="I4660">
            <v>2311.922</v>
          </cell>
          <cell r="N4660" t="str">
            <v>7790072179652</v>
          </cell>
        </row>
        <row r="4661">
          <cell r="A4661">
            <v>102252</v>
          </cell>
          <cell r="B4661">
            <v>39618</v>
          </cell>
          <cell r="D4661" t="str">
            <v xml:space="preserve">TEHI LA VIRGINIA FRUTILLA 20X                     </v>
          </cell>
          <cell r="I4661">
            <v>1948.9860000000001</v>
          </cell>
          <cell r="N4661" t="str">
            <v>7790150396162</v>
          </cell>
        </row>
        <row r="4662">
          <cell r="A4662">
            <v>102253</v>
          </cell>
          <cell r="B4662">
            <v>24017</v>
          </cell>
          <cell r="D4662" t="str">
            <v xml:space="preserve">TEHI LA VIRGINIA LIMON 20X                        </v>
          </cell>
          <cell r="I4662">
            <v>1892.3689999999999</v>
          </cell>
          <cell r="N4662" t="str">
            <v>7790150240274</v>
          </cell>
        </row>
        <row r="4663">
          <cell r="A4663">
            <v>102256</v>
          </cell>
          <cell r="B4663" t="str">
            <v xml:space="preserve">ACE0129             </v>
          </cell>
          <cell r="D4663" t="str">
            <v xml:space="preserve">ACRO CANUELA ROC VEG OLIVA 150X                   </v>
          </cell>
          <cell r="I4663">
            <v>6410.8029999999999</v>
          </cell>
          <cell r="N4663" t="str">
            <v>7792180131942</v>
          </cell>
        </row>
        <row r="4664">
          <cell r="A4664">
            <v>102282</v>
          </cell>
          <cell r="B4664">
            <v>701929</v>
          </cell>
          <cell r="D4664" t="str">
            <v xml:space="preserve">ACON PANTENE M.PROV HIDRA EXT 400X                </v>
          </cell>
          <cell r="I4664">
            <v>6581.41</v>
          </cell>
          <cell r="N4664" t="str">
            <v>7506339347197</v>
          </cell>
        </row>
        <row r="4665">
          <cell r="A4665">
            <v>102311</v>
          </cell>
          <cell r="B4665">
            <v>23183</v>
          </cell>
          <cell r="D4665" t="str">
            <v xml:space="preserve">ACOL LIRA OLIVA E.VIRG PET 500X                   </v>
          </cell>
          <cell r="I4665">
            <v>14292.96</v>
          </cell>
          <cell r="N4665" t="str">
            <v>7790070231833</v>
          </cell>
        </row>
        <row r="4666">
          <cell r="A4666">
            <v>102313</v>
          </cell>
          <cell r="B4666">
            <v>23187</v>
          </cell>
          <cell r="D4666" t="str">
            <v xml:space="preserve">ACOL COCNRO OLIV EXT.VIRG SVE 500X                </v>
          </cell>
          <cell r="I4666">
            <v>13388.96</v>
          </cell>
          <cell r="N4666" t="str">
            <v>7790070231871</v>
          </cell>
        </row>
        <row r="4667">
          <cell r="A4667">
            <v>102330</v>
          </cell>
          <cell r="B4667">
            <v>801550</v>
          </cell>
          <cell r="D4667" t="str">
            <v xml:space="preserve">PAPE HIG.PREMIUN PANAL D/H 4X30X                  </v>
          </cell>
          <cell r="I4667">
            <v>658.14800000000002</v>
          </cell>
          <cell r="N4667" t="str">
            <v>7790250019565</v>
          </cell>
        </row>
        <row r="4668">
          <cell r="A4668">
            <v>102348</v>
          </cell>
          <cell r="B4668" t="str">
            <v xml:space="preserve">POR1                </v>
          </cell>
          <cell r="D4668" t="str">
            <v xml:space="preserve">VINF PORTILLO ROSE 750X                           </v>
          </cell>
          <cell r="I4668">
            <v>4880.7030000000004</v>
          </cell>
          <cell r="N4668" t="str">
            <v>7798074860646</v>
          </cell>
        </row>
        <row r="4669">
          <cell r="A4669">
            <v>102361</v>
          </cell>
          <cell r="B4669">
            <v>33697</v>
          </cell>
          <cell r="D4669" t="str">
            <v xml:space="preserve">HARS LUCC VITINA PLUS CLAS 250X                   </v>
          </cell>
          <cell r="I4669">
            <v>1750.2370000000001</v>
          </cell>
          <cell r="N4669" t="str">
            <v>7790070318886</v>
          </cell>
        </row>
        <row r="4670">
          <cell r="A4670">
            <v>102362</v>
          </cell>
          <cell r="B4670">
            <v>33696</v>
          </cell>
          <cell r="D4670" t="str">
            <v xml:space="preserve">HARS LUCC VITINA PLUS CLAS 500X                   </v>
          </cell>
          <cell r="I4670">
            <v>2994.616</v>
          </cell>
          <cell r="N4670" t="str">
            <v>7790070410085</v>
          </cell>
        </row>
        <row r="4671">
          <cell r="A4671">
            <v>102381</v>
          </cell>
          <cell r="B4671">
            <v>24</v>
          </cell>
          <cell r="D4671" t="str">
            <v xml:space="preserve">PURE TOMATE DONA PUPA 520X                        </v>
          </cell>
          <cell r="I4671">
            <v>921.24800000000005</v>
          </cell>
          <cell r="N4671" t="str">
            <v>7798096030850</v>
          </cell>
        </row>
        <row r="4672">
          <cell r="A4672">
            <v>102382</v>
          </cell>
          <cell r="B4672">
            <v>14458</v>
          </cell>
          <cell r="D4672" t="str">
            <v xml:space="preserve">COCB DR LEMON VODKA NARANJA BOT 1X                </v>
          </cell>
          <cell r="I4672">
            <v>3769.8760000000002</v>
          </cell>
          <cell r="N4672" t="str">
            <v>7790950136432</v>
          </cell>
        </row>
        <row r="4673">
          <cell r="A4673">
            <v>102383</v>
          </cell>
          <cell r="B4673">
            <v>14523</v>
          </cell>
          <cell r="D4673" t="str">
            <v xml:space="preserve">AMAR TERMA CITRUS 1.35X                           </v>
          </cell>
          <cell r="I4673">
            <v>2385.3029999999999</v>
          </cell>
          <cell r="N4673" t="str">
            <v>7790950135992</v>
          </cell>
        </row>
        <row r="4674">
          <cell r="A4674">
            <v>117262</v>
          </cell>
          <cell r="B4674">
            <v>34329</v>
          </cell>
          <cell r="D4674" t="str">
            <v xml:space="preserve">DESL POETT M.ESPA SOLO P TI 4X                    </v>
          </cell>
          <cell r="I4674">
            <v>9046.2540000000008</v>
          </cell>
          <cell r="N4674" t="str">
            <v>7793253002015</v>
          </cell>
        </row>
        <row r="4675">
          <cell r="A4675">
            <v>120120</v>
          </cell>
          <cell r="B4675">
            <v>49795</v>
          </cell>
          <cell r="D4675" t="str">
            <v xml:space="preserve">CALD ALI HORNO CRIOLLA 30X                        </v>
          </cell>
          <cell r="I4675">
            <v>2363.4299999999998</v>
          </cell>
          <cell r="N4675" t="str">
            <v>7790150497609</v>
          </cell>
        </row>
        <row r="4676">
          <cell r="A4676">
            <v>121625</v>
          </cell>
          <cell r="B4676">
            <v>15075</v>
          </cell>
          <cell r="D4676" t="str">
            <v xml:space="preserve">CARA A.MOGUL MASTI SPLAHS 30X                     </v>
          </cell>
          <cell r="I4676">
            <v>1249.99</v>
          </cell>
          <cell r="N4676" t="str">
            <v>7790580116880</v>
          </cell>
        </row>
        <row r="4677">
          <cell r="A4677">
            <v>141223</v>
          </cell>
          <cell r="B4677">
            <v>43343</v>
          </cell>
          <cell r="D4677" t="str">
            <v xml:space="preserve">CALD ALI SBRZ VERD 4X                             </v>
          </cell>
          <cell r="I4677">
            <v>1244.375</v>
          </cell>
          <cell r="N4677" t="str">
            <v>7790150695449</v>
          </cell>
        </row>
        <row r="4678">
          <cell r="A4678">
            <v>164199</v>
          </cell>
          <cell r="B4678">
            <v>43365</v>
          </cell>
          <cell r="D4678" t="str">
            <v xml:space="preserve">CALD ALI SBRZ VER M/SODIO 4X                      </v>
          </cell>
          <cell r="I4678">
            <v>1244.375</v>
          </cell>
          <cell r="N4678" t="str">
            <v>7790150696637</v>
          </cell>
        </row>
        <row r="4679">
          <cell r="A4679">
            <v>175655</v>
          </cell>
          <cell r="B4679">
            <v>79047</v>
          </cell>
          <cell r="D4679" t="str">
            <v xml:space="preserve">CEP  ORAL-B COMPLETE BASE 40M 2X                  </v>
          </cell>
          <cell r="I4679">
            <v>5780.2669999999998</v>
          </cell>
          <cell r="N4679" t="str">
            <v>3014260846800</v>
          </cell>
        </row>
        <row r="4680">
          <cell r="A4680">
            <v>656772</v>
          </cell>
          <cell r="B4680" t="str">
            <v xml:space="preserve">FP602AR             </v>
          </cell>
          <cell r="D4680" t="str">
            <v xml:space="preserve">VINF LOS PASOS DULCE BCO. 750X                    </v>
          </cell>
          <cell r="I4680">
            <v>5579.8249999999998</v>
          </cell>
          <cell r="N4680" t="str">
            <v>7798078231343</v>
          </cell>
        </row>
        <row r="4681">
          <cell r="A4681">
            <v>656782</v>
          </cell>
          <cell r="B4681">
            <v>19000410</v>
          </cell>
          <cell r="D4681" t="str">
            <v xml:space="preserve">PANI MULTIC CORMILL 410X                          </v>
          </cell>
          <cell r="I4681">
            <v>3404.6770000000001</v>
          </cell>
          <cell r="N4681" t="str">
            <v>7791708611379</v>
          </cell>
        </row>
        <row r="4682">
          <cell r="A4682">
            <v>656783</v>
          </cell>
          <cell r="B4682">
            <v>19000409</v>
          </cell>
          <cell r="D4682" t="str">
            <v xml:space="preserve">GRIS VENEZIANA GRISIN MULT COR 180X               </v>
          </cell>
          <cell r="I4682">
            <v>1527.327</v>
          </cell>
          <cell r="N4682" t="str">
            <v>7791708611270</v>
          </cell>
        </row>
        <row r="4683">
          <cell r="A4683">
            <v>656834</v>
          </cell>
          <cell r="B4683">
            <v>4788</v>
          </cell>
          <cell r="D4683" t="str">
            <v xml:space="preserve">JUGN ADES DURAZNO NVO 200X                        </v>
          </cell>
          <cell r="I4683">
            <v>1149.905</v>
          </cell>
          <cell r="N4683" t="str">
            <v>7794000792579</v>
          </cell>
        </row>
        <row r="4684">
          <cell r="A4684">
            <v>656837</v>
          </cell>
          <cell r="B4684">
            <v>43131</v>
          </cell>
          <cell r="D4684" t="str">
            <v xml:space="preserve">POST HELADO.EXQUI.DDL 52X                         </v>
          </cell>
          <cell r="I4684">
            <v>1489.607</v>
          </cell>
          <cell r="N4684" t="str">
            <v>7790070416087</v>
          </cell>
        </row>
        <row r="4685">
          <cell r="A4685">
            <v>656845</v>
          </cell>
          <cell r="B4685" t="str">
            <v xml:space="preserve">F1915AR             </v>
          </cell>
          <cell r="D4685" t="str">
            <v xml:space="preserve">VINF SEPTIMA OBRA COS.TARDIA. BCO 500X            </v>
          </cell>
          <cell r="I4685">
            <v>14400.13</v>
          </cell>
          <cell r="N4685" t="str">
            <v>7798078231886</v>
          </cell>
        </row>
        <row r="4686">
          <cell r="A4686">
            <v>656860</v>
          </cell>
          <cell r="B4686">
            <v>118</v>
          </cell>
          <cell r="D4686" t="str">
            <v xml:space="preserve">GAS COCA COLA ORIG PET 375X                       </v>
          </cell>
          <cell r="I4686">
            <v>1460.93</v>
          </cell>
          <cell r="N4686" t="str">
            <v xml:space="preserve">656860003    </v>
          </cell>
        </row>
        <row r="4687">
          <cell r="A4687">
            <v>656870</v>
          </cell>
          <cell r="B4687">
            <v>2418</v>
          </cell>
          <cell r="D4687" t="str">
            <v xml:space="preserve">GAS  SPRITE ORIG PET 375X                         </v>
          </cell>
          <cell r="I4687">
            <v>1460.914</v>
          </cell>
          <cell r="N4687" t="str">
            <v>7790895641886</v>
          </cell>
        </row>
        <row r="4688">
          <cell r="A4688">
            <v>656872</v>
          </cell>
          <cell r="B4688">
            <v>1118</v>
          </cell>
          <cell r="D4688" t="str">
            <v xml:space="preserve">GAS FANTA NJA 375X                                </v>
          </cell>
          <cell r="I4688">
            <v>1460.93</v>
          </cell>
          <cell r="N4688" t="str">
            <v>7790895642951</v>
          </cell>
        </row>
        <row r="4689">
          <cell r="A4689">
            <v>656874</v>
          </cell>
          <cell r="B4689">
            <v>4292</v>
          </cell>
          <cell r="D4689" t="str">
            <v xml:space="preserve">AGUS AQUARIUS POMELO 375X                         </v>
          </cell>
          <cell r="I4689">
            <v>1350.0360000000001</v>
          </cell>
          <cell r="N4689" t="str">
            <v>7790895643194</v>
          </cell>
        </row>
        <row r="4690">
          <cell r="A4690">
            <v>656882</v>
          </cell>
          <cell r="B4690">
            <v>6829</v>
          </cell>
          <cell r="D4690" t="str">
            <v xml:space="preserve">PANI BIMBO ARTESA C/SEMI 500X                     </v>
          </cell>
          <cell r="I4690">
            <v>10105.94</v>
          </cell>
          <cell r="N4690" t="str">
            <v>7796989075544</v>
          </cell>
        </row>
        <row r="4691">
          <cell r="A4691">
            <v>656884</v>
          </cell>
          <cell r="B4691">
            <v>4298</v>
          </cell>
          <cell r="D4691" t="str">
            <v xml:space="preserve">AGUS AQUARIUS NAR 375X                            </v>
          </cell>
          <cell r="I4691">
            <v>1350.0360000000001</v>
          </cell>
          <cell r="N4691" t="str">
            <v>7790895643255</v>
          </cell>
        </row>
        <row r="4692">
          <cell r="A4692">
            <v>656887</v>
          </cell>
          <cell r="B4692">
            <v>4294</v>
          </cell>
          <cell r="D4692" t="str">
            <v xml:space="preserve">AGUS AQUARIUS PER 375X                            </v>
          </cell>
          <cell r="I4692">
            <v>1350.0360000000001</v>
          </cell>
          <cell r="N4692" t="str">
            <v>7790895643231</v>
          </cell>
        </row>
        <row r="4693">
          <cell r="A4693">
            <v>656895</v>
          </cell>
          <cell r="B4693">
            <v>1589</v>
          </cell>
          <cell r="D4693" t="str">
            <v xml:space="preserve">GAS  FANTA MZNA 2.5X                              </v>
          </cell>
          <cell r="I4693">
            <v>2800.1019999999999</v>
          </cell>
          <cell r="N4693" t="str">
            <v>7790895647963</v>
          </cell>
        </row>
        <row r="4694">
          <cell r="A4694">
            <v>656900</v>
          </cell>
          <cell r="B4694">
            <v>31747</v>
          </cell>
          <cell r="D4694" t="str">
            <v xml:space="preserve">LICO JAGERMEISTER 700X                            </v>
          </cell>
          <cell r="I4694">
            <v>18859.919999999998</v>
          </cell>
          <cell r="N4694" t="str">
            <v>4067700015068</v>
          </cell>
        </row>
        <row r="4695">
          <cell r="A4695">
            <v>656901</v>
          </cell>
          <cell r="B4695">
            <v>3055</v>
          </cell>
          <cell r="D4695" t="str">
            <v xml:space="preserve">LICO PITU CACHAZA 1X                              </v>
          </cell>
          <cell r="I4695">
            <v>9331.0490000000009</v>
          </cell>
          <cell r="N4695" t="str">
            <v>7896607100099</v>
          </cell>
        </row>
        <row r="4696">
          <cell r="A4696">
            <v>656922</v>
          </cell>
          <cell r="B4696">
            <v>5322</v>
          </cell>
          <cell r="D4696" t="str">
            <v xml:space="preserve">LUAT ILOLAY RED LACTOSA T.BRIK 1X                 </v>
          </cell>
          <cell r="I4696">
            <v>2126.8989999999999</v>
          </cell>
          <cell r="N4696" t="str">
            <v>7790787002658</v>
          </cell>
        </row>
        <row r="4697">
          <cell r="A4697">
            <v>656931</v>
          </cell>
          <cell r="B4697">
            <v>76069</v>
          </cell>
          <cell r="D4697" t="str">
            <v xml:space="preserve">VINF FRAN C.SAUV. 750X                            </v>
          </cell>
          <cell r="I4697">
            <v>6136.357</v>
          </cell>
          <cell r="N4697" t="str">
            <v>7790070779014</v>
          </cell>
        </row>
        <row r="4698">
          <cell r="A4698">
            <v>656950</v>
          </cell>
          <cell r="B4698">
            <v>615</v>
          </cell>
          <cell r="D4698" t="str">
            <v xml:space="preserve">GAS COCA COLA S/AZUC RET 2X                       </v>
          </cell>
          <cell r="I4698">
            <v>3818.1869999999999</v>
          </cell>
          <cell r="N4698" t="str">
            <v>7790895067617</v>
          </cell>
        </row>
        <row r="4699">
          <cell r="A4699">
            <v>656955</v>
          </cell>
          <cell r="B4699">
            <v>4781</v>
          </cell>
          <cell r="D4699" t="str">
            <v xml:space="preserve">JUGN ADES ALMENDRA 1X                             </v>
          </cell>
          <cell r="I4699">
            <v>3200.0050000000001</v>
          </cell>
          <cell r="N4699" t="str">
            <v>7790895643538</v>
          </cell>
        </row>
        <row r="4700">
          <cell r="A4700">
            <v>656967</v>
          </cell>
          <cell r="B4700">
            <v>655005</v>
          </cell>
          <cell r="D4700" t="str">
            <v xml:space="preserve">YOGU LS.YOGURISIMO BEB BAN 1X                     </v>
          </cell>
          <cell r="I4700">
            <v>6731.3590000000004</v>
          </cell>
          <cell r="N4700" t="str">
            <v>7791337004559</v>
          </cell>
        </row>
        <row r="4701">
          <cell r="A4701">
            <v>656970</v>
          </cell>
          <cell r="B4701">
            <v>12396209</v>
          </cell>
          <cell r="D4701" t="str">
            <v xml:space="preserve">CHOC NESTLE CLAS M/AMARG 90X                      </v>
          </cell>
          <cell r="I4701">
            <v>254.1</v>
          </cell>
          <cell r="N4701" t="str">
            <v>7891000243121</v>
          </cell>
        </row>
        <row r="4702">
          <cell r="A4702">
            <v>656972</v>
          </cell>
          <cell r="B4702">
            <v>12564623</v>
          </cell>
          <cell r="D4702" t="str">
            <v xml:space="preserve">LECC N.CONDENS CLASICOT/P 395X                    </v>
          </cell>
          <cell r="I4702">
            <v>4217.8879999999999</v>
          </cell>
          <cell r="N4702" t="str">
            <v>7613036392471</v>
          </cell>
        </row>
        <row r="4703">
          <cell r="A4703">
            <v>656973</v>
          </cell>
          <cell r="B4703">
            <v>12589752</v>
          </cell>
          <cell r="D4703" t="str">
            <v xml:space="preserve">CAFI DOLCA LATTE 125X                             </v>
          </cell>
          <cell r="I4703">
            <v>4137.7790000000005</v>
          </cell>
          <cell r="N4703" t="str">
            <v>7613035161603</v>
          </cell>
        </row>
        <row r="4704">
          <cell r="A4704">
            <v>656975</v>
          </cell>
          <cell r="B4704">
            <v>64327958</v>
          </cell>
          <cell r="D4704" t="str">
            <v xml:space="preserve">JABE REXONA FUT FAN 3X125X                        </v>
          </cell>
          <cell r="I4704">
            <v>3396.9609999999998</v>
          </cell>
          <cell r="N4704" t="str">
            <v>7791293036236</v>
          </cell>
        </row>
        <row r="4705">
          <cell r="A4705">
            <v>656976</v>
          </cell>
          <cell r="B4705">
            <v>64327963</v>
          </cell>
          <cell r="D4705" t="str">
            <v xml:space="preserve">JABE REXONA FUT FAN 125X                          </v>
          </cell>
          <cell r="I4705">
            <v>1218.837</v>
          </cell>
          <cell r="N4705" t="str">
            <v>7791293036229</v>
          </cell>
        </row>
        <row r="4706">
          <cell r="A4706">
            <v>656978</v>
          </cell>
          <cell r="B4706">
            <v>24649</v>
          </cell>
          <cell r="D4706" t="str">
            <v xml:space="preserve">PASH POETT PTLLA RED PRIMA 25X                    </v>
          </cell>
          <cell r="I4706">
            <v>2279.3939999999998</v>
          </cell>
          <cell r="N4706" t="str">
            <v>7793253001674</v>
          </cell>
        </row>
        <row r="4707">
          <cell r="A4707">
            <v>656980</v>
          </cell>
          <cell r="B4707" t="str">
            <v xml:space="preserve">3340-22             </v>
          </cell>
          <cell r="D4707" t="str">
            <v xml:space="preserve">VINF ALAMOS RES MALBEC 750X                       </v>
          </cell>
          <cell r="I4707">
            <v>11448</v>
          </cell>
          <cell r="N4707" t="str">
            <v>7794450091338</v>
          </cell>
        </row>
        <row r="4708">
          <cell r="A4708">
            <v>656981</v>
          </cell>
          <cell r="B4708">
            <v>3473</v>
          </cell>
          <cell r="D4708" t="str">
            <v xml:space="preserve">INSU BOLSA CAMISETA DEPOT 40X50 1X                </v>
          </cell>
          <cell r="I4708">
            <v>75</v>
          </cell>
          <cell r="N4708" t="str">
            <v xml:space="preserve">656981000005 </v>
          </cell>
        </row>
        <row r="4709">
          <cell r="A4709">
            <v>656982</v>
          </cell>
          <cell r="B4709">
            <v>3646</v>
          </cell>
          <cell r="D4709" t="str">
            <v xml:space="preserve">INSU ETIQUETA BALANZA 55X44                       </v>
          </cell>
          <cell r="I4709">
            <v>1270.5</v>
          </cell>
          <cell r="N4709" t="str">
            <v xml:space="preserve">656982000004 </v>
          </cell>
        </row>
        <row r="4710">
          <cell r="A4710">
            <v>656992</v>
          </cell>
          <cell r="B4710">
            <v>297</v>
          </cell>
          <cell r="D4710" t="str">
            <v xml:space="preserve">CERE GRANIX FIBRA TOTAL 250X                      </v>
          </cell>
          <cell r="I4710">
            <v>2834.6469999999999</v>
          </cell>
          <cell r="N4710" t="str">
            <v>7790045823094</v>
          </cell>
        </row>
        <row r="4711">
          <cell r="A4711">
            <v>656999</v>
          </cell>
          <cell r="B4711">
            <v>53044</v>
          </cell>
          <cell r="D4711" t="str">
            <v xml:space="preserve">GINI BEEFEATER 700X                               </v>
          </cell>
          <cell r="I4711">
            <v>30712.94</v>
          </cell>
          <cell r="N4711" t="str">
            <v>5000329002537</v>
          </cell>
        </row>
        <row r="4712">
          <cell r="A4712">
            <v>657003</v>
          </cell>
          <cell r="B4712">
            <v>423145</v>
          </cell>
          <cell r="D4712" t="str">
            <v xml:space="preserve">APER CYNAR ORIG 750X                              </v>
          </cell>
          <cell r="I4712">
            <v>11713.21</v>
          </cell>
          <cell r="N4712" t="str">
            <v>7791200000626</v>
          </cell>
        </row>
        <row r="4713">
          <cell r="A4713">
            <v>657008</v>
          </cell>
          <cell r="B4713">
            <v>7790703205316</v>
          </cell>
          <cell r="D4713" t="str">
            <v xml:space="preserve">VINF NEW AGE DULCE BCO. 750X                      </v>
          </cell>
          <cell r="I4713">
            <v>3208.328</v>
          </cell>
          <cell r="N4713" t="str">
            <v>7790703165207</v>
          </cell>
        </row>
        <row r="4714">
          <cell r="A4714">
            <v>657009</v>
          </cell>
          <cell r="B4714">
            <v>53242</v>
          </cell>
          <cell r="D4714" t="str">
            <v xml:space="preserve">RHUM HAVANA CLUB ANEJO ESP 750X                   </v>
          </cell>
          <cell r="I4714">
            <v>19698.71</v>
          </cell>
          <cell r="N4714" t="str">
            <v>8501110080910</v>
          </cell>
        </row>
        <row r="4715">
          <cell r="A4715">
            <v>657010</v>
          </cell>
          <cell r="B4715">
            <v>53243</v>
          </cell>
          <cell r="D4715" t="str">
            <v xml:space="preserve">RHUM HAVANA CLUB 3 ANIOS 750X                     </v>
          </cell>
          <cell r="I4715">
            <v>19697.419999999998</v>
          </cell>
          <cell r="N4715" t="str">
            <v>8501110080248</v>
          </cell>
        </row>
        <row r="4716">
          <cell r="A4716">
            <v>657031</v>
          </cell>
          <cell r="B4716">
            <v>14120</v>
          </cell>
          <cell r="D4716" t="str">
            <v xml:space="preserve">ALFA AGUILA DORADO 50X                            </v>
          </cell>
          <cell r="I4716">
            <v>1149.99</v>
          </cell>
          <cell r="N4716" t="str">
            <v>7790040141209</v>
          </cell>
        </row>
        <row r="4717">
          <cell r="A4717">
            <v>657042</v>
          </cell>
          <cell r="B4717">
            <v>10798</v>
          </cell>
          <cell r="D4717" t="str">
            <v xml:space="preserve">CHOC MEDALLON MTA AGUILA 210X                     </v>
          </cell>
          <cell r="I4717">
            <v>1299.99</v>
          </cell>
          <cell r="N4717" t="str">
            <v xml:space="preserve">77947505     </v>
          </cell>
        </row>
        <row r="4718">
          <cell r="A4718">
            <v>657051</v>
          </cell>
          <cell r="B4718">
            <v>4245</v>
          </cell>
          <cell r="D4718" t="str">
            <v xml:space="preserve">AGUS AQUARIUS NJA RET 2X                          </v>
          </cell>
          <cell r="I4718">
            <v>2608.7579999999998</v>
          </cell>
          <cell r="N4718" t="str">
            <v>7790895646607</v>
          </cell>
        </row>
        <row r="4719">
          <cell r="A4719">
            <v>657061</v>
          </cell>
          <cell r="B4719">
            <v>746</v>
          </cell>
          <cell r="D4719" t="str">
            <v xml:space="preserve">COHA PATY HAMB C/MORRON 2X100X                    </v>
          </cell>
          <cell r="I4719">
            <v>5872.0330000000004</v>
          </cell>
          <cell r="N4719" t="str">
            <v>7790670051336</v>
          </cell>
        </row>
        <row r="4720">
          <cell r="A4720">
            <v>657062</v>
          </cell>
          <cell r="B4720">
            <v>747</v>
          </cell>
          <cell r="D4720" t="str">
            <v xml:space="preserve">COHA PATY HAMB C/QUESO 2X100X                     </v>
          </cell>
          <cell r="I4720">
            <v>6174.2669999999998</v>
          </cell>
          <cell r="N4720" t="str">
            <v>7790670051312</v>
          </cell>
        </row>
        <row r="4721">
          <cell r="A4721">
            <v>657063</v>
          </cell>
          <cell r="B4721">
            <v>745</v>
          </cell>
          <cell r="D4721" t="str">
            <v xml:space="preserve">COHA PATY HAMB C/CEBOLLA 2X100X                   </v>
          </cell>
          <cell r="I4721">
            <v>5872.0330000000004</v>
          </cell>
          <cell r="N4721" t="str">
            <v>7790670051329</v>
          </cell>
        </row>
        <row r="4722">
          <cell r="A4722">
            <v>657064</v>
          </cell>
          <cell r="B4722">
            <v>91401</v>
          </cell>
          <cell r="D4722" t="str">
            <v xml:space="preserve">TENE LA MORE CLASICO 25X                          </v>
          </cell>
          <cell r="I4722">
            <v>920.30499999999995</v>
          </cell>
          <cell r="N4722" t="str">
            <v>7790170914100</v>
          </cell>
        </row>
        <row r="4723">
          <cell r="A4723">
            <v>657074</v>
          </cell>
          <cell r="B4723">
            <v>747085</v>
          </cell>
          <cell r="D4723" t="str">
            <v xml:space="preserve">GILL PRESTO  ULTRAGRIP. PIVOT 24X                 </v>
          </cell>
          <cell r="I4723">
            <v>1982.7239999999999</v>
          </cell>
          <cell r="N4723" t="str">
            <v>7500435011303</v>
          </cell>
        </row>
        <row r="4724">
          <cell r="A4724">
            <v>657075</v>
          </cell>
          <cell r="B4724">
            <v>31482</v>
          </cell>
          <cell r="D4724" t="str">
            <v xml:space="preserve">PILA DURACELL tira AAA 2X                         </v>
          </cell>
          <cell r="I4724">
            <v>3567.2979999999998</v>
          </cell>
          <cell r="N4724" t="str">
            <v xml:space="preserve">41333428482  </v>
          </cell>
        </row>
        <row r="4725">
          <cell r="A4725">
            <v>657078</v>
          </cell>
          <cell r="B4725">
            <v>5667</v>
          </cell>
          <cell r="D4725" t="str">
            <v xml:space="preserve">CEP  COLGATE EXTRA CLEAN 2X1                      </v>
          </cell>
          <cell r="I4725">
            <v>4878.375</v>
          </cell>
          <cell r="N4725" t="str">
            <v>7702010630422</v>
          </cell>
        </row>
        <row r="4726">
          <cell r="A4726">
            <v>657080</v>
          </cell>
          <cell r="B4726">
            <v>6693</v>
          </cell>
          <cell r="D4726" t="str">
            <v xml:space="preserve">CRED COLGATE HERBAL 70X                           </v>
          </cell>
          <cell r="I4726">
            <v>3261.3009999999999</v>
          </cell>
          <cell r="N4726" t="str">
            <v>7793100112225</v>
          </cell>
        </row>
        <row r="4727">
          <cell r="A4727">
            <v>657081</v>
          </cell>
          <cell r="B4727">
            <v>3861</v>
          </cell>
          <cell r="D4727" t="str">
            <v xml:space="preserve">CRED COLG NEUTRAZ 70X                             </v>
          </cell>
          <cell r="I4727">
            <v>6260.1710000000003</v>
          </cell>
          <cell r="N4727" t="str">
            <v>7891024028353</v>
          </cell>
        </row>
        <row r="4728">
          <cell r="A4728">
            <v>657105</v>
          </cell>
          <cell r="B4728">
            <v>19372</v>
          </cell>
          <cell r="D4728" t="str">
            <v xml:space="preserve">CERV PATAGONIA AMBER LAT 473X                     </v>
          </cell>
          <cell r="I4728">
            <v>3458.9450000000002</v>
          </cell>
          <cell r="N4728" t="str">
            <v>7792798001965</v>
          </cell>
        </row>
        <row r="4729">
          <cell r="A4729">
            <v>657336</v>
          </cell>
          <cell r="B4729">
            <v>812</v>
          </cell>
          <cell r="D4729" t="str">
            <v xml:space="preserve">INSA RAID ANTIPOLILLA 360X                        </v>
          </cell>
          <cell r="I4729">
            <v>9835.7970000000005</v>
          </cell>
          <cell r="N4729" t="str">
            <v>7790520009890</v>
          </cell>
        </row>
        <row r="4730">
          <cell r="A4730">
            <v>657341</v>
          </cell>
          <cell r="B4730">
            <v>894</v>
          </cell>
          <cell r="D4730" t="str">
            <v xml:space="preserve">INSA BAYGON CASA Y JAR AERO 360X                  </v>
          </cell>
          <cell r="I4730">
            <v>5134.018</v>
          </cell>
          <cell r="N4730" t="str">
            <v>7790520024343</v>
          </cell>
        </row>
        <row r="4731">
          <cell r="A4731">
            <v>657411</v>
          </cell>
          <cell r="B4731">
            <v>10010003722</v>
          </cell>
          <cell r="D4731" t="str">
            <v xml:space="preserve">VINF NAMPE SYRAH 750X                             </v>
          </cell>
          <cell r="I4731">
            <v>4093.1080000000002</v>
          </cell>
          <cell r="N4731" t="str">
            <v>7791843009000</v>
          </cell>
        </row>
        <row r="4732">
          <cell r="A4732">
            <v>657414</v>
          </cell>
          <cell r="B4732">
            <v>10010003822</v>
          </cell>
          <cell r="D4732" t="str">
            <v xml:space="preserve">VINF NAMPE MERLOT 750X                            </v>
          </cell>
          <cell r="I4732">
            <v>4093.1080000000002</v>
          </cell>
          <cell r="N4732" t="str">
            <v>7791843008874</v>
          </cell>
        </row>
        <row r="4733">
          <cell r="A4733">
            <v>657418</v>
          </cell>
          <cell r="B4733">
            <v>12342558</v>
          </cell>
          <cell r="D4733" t="str">
            <v xml:space="preserve">CHOC KIT KAT DARK 41.5X                           </v>
          </cell>
          <cell r="I4733">
            <v>748.88699999999994</v>
          </cell>
          <cell r="N4733" t="str">
            <v>7891000248829</v>
          </cell>
        </row>
        <row r="4734">
          <cell r="A4734">
            <v>657424</v>
          </cell>
          <cell r="B4734">
            <v>234</v>
          </cell>
          <cell r="D4734" t="str">
            <v xml:space="preserve">CERE GRANIX BOCAD DE CERE 180X                    </v>
          </cell>
          <cell r="I4734">
            <v>3827.8809999999999</v>
          </cell>
          <cell r="N4734" t="str">
            <v>7790045002123</v>
          </cell>
        </row>
        <row r="4735">
          <cell r="A4735">
            <v>657428</v>
          </cell>
          <cell r="B4735">
            <v>120010</v>
          </cell>
          <cell r="D4735" t="str">
            <v xml:space="preserve">LIMP ASAPRACTIC PALA PLAST 1X                     </v>
          </cell>
          <cell r="I4735">
            <v>1287.252</v>
          </cell>
          <cell r="N4735" t="str">
            <v>7792459012101</v>
          </cell>
        </row>
        <row r="4736">
          <cell r="A4736">
            <v>657453</v>
          </cell>
          <cell r="B4736">
            <v>12228</v>
          </cell>
          <cell r="D4736" t="str">
            <v xml:space="preserve">BIZC BROWNIE AGUILA CHOC 425X                     </v>
          </cell>
          <cell r="I4736">
            <v>5325.0039999999999</v>
          </cell>
          <cell r="N4736" t="str">
            <v>7790580122287</v>
          </cell>
        </row>
        <row r="4737">
          <cell r="A4737">
            <v>657457</v>
          </cell>
          <cell r="B4737">
            <v>69654833</v>
          </cell>
          <cell r="D4737" t="str">
            <v xml:space="preserve">JABE REXONA ANTIBACT FRESH 3X90X                  </v>
          </cell>
          <cell r="I4737">
            <v>3073.692</v>
          </cell>
          <cell r="N4737" t="str">
            <v>7791293035611</v>
          </cell>
        </row>
        <row r="4738">
          <cell r="A4738">
            <v>657459</v>
          </cell>
          <cell r="B4738">
            <v>11827</v>
          </cell>
          <cell r="D4738" t="str">
            <v xml:space="preserve">CARA ARCOR MENTA CHOC 715X (135)                  </v>
          </cell>
          <cell r="I4738">
            <v>99.99</v>
          </cell>
          <cell r="N4738" t="str">
            <v>7790580118273</v>
          </cell>
        </row>
        <row r="4739">
          <cell r="A4739">
            <v>657469</v>
          </cell>
          <cell r="B4739">
            <v>3850</v>
          </cell>
          <cell r="D4739" t="str">
            <v xml:space="preserve">JUGN CEPITA NJA TENTAC BOT 1X                     </v>
          </cell>
          <cell r="I4739">
            <v>2658.4609999999998</v>
          </cell>
          <cell r="N4739" t="str">
            <v>7790895009815</v>
          </cell>
        </row>
        <row r="4740">
          <cell r="A4740">
            <v>657486</v>
          </cell>
          <cell r="B4740">
            <v>665</v>
          </cell>
          <cell r="D4740" t="str">
            <v xml:space="preserve">VINF MISTERIO RED BLEND 750X                      </v>
          </cell>
          <cell r="I4740">
            <v>5000</v>
          </cell>
          <cell r="N4740" t="str">
            <v>7790470083247</v>
          </cell>
        </row>
        <row r="4741">
          <cell r="A4741">
            <v>657525</v>
          </cell>
          <cell r="B4741">
            <v>6768</v>
          </cell>
          <cell r="D4741" t="str">
            <v xml:space="preserve">GALD TORTITAS BLACK 125X                          </v>
          </cell>
          <cell r="I4741">
            <v>1500.55</v>
          </cell>
          <cell r="N4741" t="str">
            <v>7790040676800</v>
          </cell>
        </row>
        <row r="4742">
          <cell r="A4742">
            <v>657684</v>
          </cell>
          <cell r="B4742">
            <v>631</v>
          </cell>
          <cell r="D4742" t="str">
            <v xml:space="preserve">GAS COCA COLA S/AZUC PET 375X                     </v>
          </cell>
          <cell r="I4742">
            <v>1460.93</v>
          </cell>
          <cell r="N4742" t="str">
            <v>7790895008108</v>
          </cell>
        </row>
        <row r="4743">
          <cell r="A4743">
            <v>657689</v>
          </cell>
          <cell r="B4743">
            <v>602340</v>
          </cell>
          <cell r="D4743" t="str">
            <v xml:space="preserve">CCAO TODDY 180X                                   </v>
          </cell>
          <cell r="I4743">
            <v>2263.8130000000001</v>
          </cell>
          <cell r="N4743" t="str">
            <v>7798153810012</v>
          </cell>
        </row>
        <row r="4744">
          <cell r="A4744">
            <v>657690</v>
          </cell>
          <cell r="B4744">
            <v>7236</v>
          </cell>
          <cell r="D4744" t="str">
            <v xml:space="preserve">ALPP PEDIG POUCH RAZA CARNE 100X                  </v>
          </cell>
          <cell r="I4744">
            <v>1450</v>
          </cell>
          <cell r="N4744" t="str">
            <v>7797453000475</v>
          </cell>
        </row>
        <row r="4745">
          <cell r="A4745">
            <v>657691</v>
          </cell>
          <cell r="B4745">
            <v>7311</v>
          </cell>
          <cell r="D4745" t="str">
            <v xml:space="preserve">ALPP PEDIG POUCH RAZ POLLO 100X                   </v>
          </cell>
          <cell r="I4745">
            <v>1450</v>
          </cell>
          <cell r="N4745" t="str">
            <v>7797453000482</v>
          </cell>
        </row>
        <row r="4746">
          <cell r="A4746">
            <v>657735</v>
          </cell>
          <cell r="B4746">
            <v>4730</v>
          </cell>
          <cell r="D4746" t="str">
            <v xml:space="preserve">CHAP LOPEZ D.SEC. 750X                            </v>
          </cell>
          <cell r="I4746">
            <v>6188.5959999999995</v>
          </cell>
          <cell r="N4746" t="str">
            <v>7790336047505</v>
          </cell>
        </row>
        <row r="4747">
          <cell r="A4747">
            <v>657738</v>
          </cell>
          <cell r="B4747">
            <v>68671515</v>
          </cell>
          <cell r="D4747" t="str">
            <v xml:space="preserve">LAVA VIM LAV GEL ORIGINAL 700X                    </v>
          </cell>
          <cell r="I4747">
            <v>3217.279</v>
          </cell>
          <cell r="N4747" t="str">
            <v>7791290786394</v>
          </cell>
        </row>
        <row r="4748">
          <cell r="A4748">
            <v>657751</v>
          </cell>
          <cell r="B4748">
            <v>11645</v>
          </cell>
          <cell r="D4748" t="str">
            <v xml:space="preserve">CARA A.MOGUL FRUTA 30X                            </v>
          </cell>
          <cell r="I4748">
            <v>499.99</v>
          </cell>
          <cell r="N4748" t="str">
            <v>7790580116958</v>
          </cell>
        </row>
        <row r="4749">
          <cell r="A4749">
            <v>657752</v>
          </cell>
          <cell r="B4749">
            <v>1114</v>
          </cell>
          <cell r="D4749" t="str">
            <v xml:space="preserve">JUGP CLIGHT LIMONADA S/AZUC 1X                    </v>
          </cell>
          <cell r="I4749">
            <v>488.82400000000001</v>
          </cell>
          <cell r="N4749" t="str">
            <v>7622210812919</v>
          </cell>
        </row>
        <row r="4750">
          <cell r="A4750">
            <v>657756</v>
          </cell>
          <cell r="B4750">
            <v>805</v>
          </cell>
          <cell r="D4750" t="str">
            <v xml:space="preserve">INSA RAID AERO MATA PUL/GAR 335X                  </v>
          </cell>
          <cell r="I4750">
            <v>22463.67</v>
          </cell>
          <cell r="N4750" t="str">
            <v>7790520009906</v>
          </cell>
        </row>
        <row r="4751">
          <cell r="A4751">
            <v>657758</v>
          </cell>
          <cell r="B4751">
            <v>12487891</v>
          </cell>
          <cell r="D4751" t="str">
            <v xml:space="preserve">CAFC DOLCE GUSTO ESPRESO INT 80X                  </v>
          </cell>
          <cell r="I4751">
            <v>11963.58</v>
          </cell>
          <cell r="N4751" t="str">
            <v>7613031526406</v>
          </cell>
        </row>
        <row r="4752">
          <cell r="A4752">
            <v>657782</v>
          </cell>
          <cell r="B4752">
            <v>4746</v>
          </cell>
          <cell r="D4752" t="str">
            <v xml:space="preserve">JUGN ADES SOJA C/NAR 1X                           </v>
          </cell>
          <cell r="I4752">
            <v>2749.9940000000001</v>
          </cell>
          <cell r="N4752" t="str">
            <v>7790895643842</v>
          </cell>
        </row>
        <row r="4753">
          <cell r="A4753">
            <v>657787</v>
          </cell>
          <cell r="B4753">
            <v>1830</v>
          </cell>
          <cell r="D4753" t="str">
            <v xml:space="preserve">LAFI PATY CLASICA  6X225X                         </v>
          </cell>
          <cell r="I4753">
            <v>2596.23</v>
          </cell>
          <cell r="N4753" t="str">
            <v>7790670045199</v>
          </cell>
        </row>
        <row r="4754">
          <cell r="A4754">
            <v>657791</v>
          </cell>
          <cell r="B4754">
            <v>7312</v>
          </cell>
          <cell r="D4754" t="str">
            <v xml:space="preserve">ALPP PEDIG POUCH CARNE SALSA 100X                 </v>
          </cell>
          <cell r="I4754">
            <v>1450</v>
          </cell>
          <cell r="N4754" t="str">
            <v>7797453971768</v>
          </cell>
        </row>
        <row r="4755">
          <cell r="A4755">
            <v>657807</v>
          </cell>
          <cell r="B4755">
            <v>1020036</v>
          </cell>
          <cell r="D4755" t="str">
            <v xml:space="preserve">POM  WASSING INCOL 37X                            </v>
          </cell>
          <cell r="I4755">
            <v>2916.0839999999998</v>
          </cell>
          <cell r="N4755" t="str">
            <v>7793350000907</v>
          </cell>
        </row>
        <row r="4756">
          <cell r="A4756">
            <v>657812</v>
          </cell>
          <cell r="B4756">
            <v>563</v>
          </cell>
          <cell r="D4756" t="str">
            <v xml:space="preserve">ADER KETCHUP NATURA D/P 500X                      </v>
          </cell>
          <cell r="I4756">
            <v>4252.4170000000004</v>
          </cell>
          <cell r="N4756" t="str">
            <v>7791866000664</v>
          </cell>
        </row>
        <row r="4757">
          <cell r="A4757">
            <v>657813</v>
          </cell>
          <cell r="B4757">
            <v>19</v>
          </cell>
          <cell r="D4757" t="str">
            <v xml:space="preserve">MAYO MAYOLIVA D/P 500X                            </v>
          </cell>
          <cell r="I4757">
            <v>5855.625</v>
          </cell>
          <cell r="N4757" t="str">
            <v>7791866001579</v>
          </cell>
        </row>
        <row r="4758">
          <cell r="A4758">
            <v>657829</v>
          </cell>
          <cell r="B4758" t="str">
            <v xml:space="preserve">HCM1257             </v>
          </cell>
          <cell r="D4758" t="str">
            <v xml:space="preserve">HART PUREZA 4/0 1X                                </v>
          </cell>
          <cell r="I4758">
            <v>1209.0730000000001</v>
          </cell>
          <cell r="N4758" t="str">
            <v>7792180004871</v>
          </cell>
        </row>
        <row r="4759">
          <cell r="A4759">
            <v>657831</v>
          </cell>
          <cell r="B4759">
            <v>30127</v>
          </cell>
          <cell r="D4759" t="str">
            <v xml:space="preserve">DULV CUMANA ANANA EN ROD 836X                     </v>
          </cell>
          <cell r="I4759">
            <v>6654.49</v>
          </cell>
          <cell r="N4759" t="str">
            <v>7791885004810</v>
          </cell>
        </row>
        <row r="4760">
          <cell r="A4760">
            <v>657832</v>
          </cell>
          <cell r="B4760">
            <v>4748</v>
          </cell>
          <cell r="D4760" t="str">
            <v xml:space="preserve">JUGN ADES SOJA C/DUR 1X                           </v>
          </cell>
          <cell r="I4760">
            <v>2749.9940000000001</v>
          </cell>
          <cell r="N4760" t="str">
            <v>7790895643828</v>
          </cell>
        </row>
        <row r="4761">
          <cell r="A4761">
            <v>657845</v>
          </cell>
          <cell r="B4761">
            <v>100319408</v>
          </cell>
          <cell r="D4761" t="str">
            <v xml:space="preserve">CHAP JULIA DULCE.  750X                           </v>
          </cell>
          <cell r="I4761">
            <v>12528.01</v>
          </cell>
          <cell r="N4761" t="str">
            <v>7791728009200</v>
          </cell>
        </row>
        <row r="4762">
          <cell r="A4762">
            <v>657869</v>
          </cell>
          <cell r="B4762">
            <v>707720</v>
          </cell>
          <cell r="D4762" t="str">
            <v xml:space="preserve">ACON PANTENE M.PROV MICELAR 200X                  </v>
          </cell>
          <cell r="I4762">
            <v>3328.0830000000001</v>
          </cell>
          <cell r="N4762" t="str">
            <v>7500435128636</v>
          </cell>
        </row>
        <row r="4763">
          <cell r="A4763">
            <v>657873</v>
          </cell>
          <cell r="B4763">
            <v>315</v>
          </cell>
          <cell r="D4763" t="str">
            <v xml:space="preserve">DEAM  POETT M.AMBTE ROS/JAZ 360X                  </v>
          </cell>
          <cell r="I4763">
            <v>3034.127</v>
          </cell>
          <cell r="N4763" t="str">
            <v>7793253002916</v>
          </cell>
        </row>
        <row r="4764">
          <cell r="A4764">
            <v>657882</v>
          </cell>
          <cell r="B4764">
            <v>67565650</v>
          </cell>
          <cell r="D4764" t="str">
            <v xml:space="preserve">SHAM SEDAL MICELAR 190X                           </v>
          </cell>
          <cell r="I4764">
            <v>1984.441</v>
          </cell>
          <cell r="N4764" t="str">
            <v>7791293037257</v>
          </cell>
        </row>
        <row r="4765">
          <cell r="A4765">
            <v>657896</v>
          </cell>
          <cell r="B4765">
            <v>100516008</v>
          </cell>
          <cell r="D4765" t="str">
            <v xml:space="preserve">COHA SWIFT HAMB TIPO CASERA 2x                    </v>
          </cell>
          <cell r="I4765">
            <v>5960.9319999999998</v>
          </cell>
          <cell r="N4765" t="str">
            <v>7790360967701</v>
          </cell>
        </row>
        <row r="4766">
          <cell r="A4766">
            <v>657905</v>
          </cell>
          <cell r="B4766">
            <v>3852</v>
          </cell>
          <cell r="D4766" t="str">
            <v xml:space="preserve">JUGN CEPITA DURAZNO TENT 1X                       </v>
          </cell>
          <cell r="I4766">
            <v>2750.0790000000002</v>
          </cell>
          <cell r="N4766" t="str">
            <v>7790895009846</v>
          </cell>
        </row>
        <row r="4767">
          <cell r="A4767">
            <v>657907</v>
          </cell>
          <cell r="B4767" t="str">
            <v xml:space="preserve">PT06DP39            </v>
          </cell>
          <cell r="D4767" t="str">
            <v xml:space="preserve">JARL ECOVITA INTENSE D/P 3X                       </v>
          </cell>
          <cell r="I4767">
            <v>7908.2089999999998</v>
          </cell>
          <cell r="N4767" t="str">
            <v>7798124362076</v>
          </cell>
        </row>
        <row r="4768">
          <cell r="A4768">
            <v>657915</v>
          </cell>
          <cell r="B4768">
            <v>2219</v>
          </cell>
          <cell r="D4768" t="str">
            <v xml:space="preserve">CONP G.COSTA CABALLAS E/A 380X                    </v>
          </cell>
          <cell r="I4768">
            <v>7691.2110000000002</v>
          </cell>
          <cell r="N4768" t="str">
            <v>7891167022195</v>
          </cell>
        </row>
        <row r="4769">
          <cell r="A4769">
            <v>657919</v>
          </cell>
          <cell r="B4769">
            <v>3679</v>
          </cell>
          <cell r="D4769" t="str">
            <v xml:space="preserve">TRAV PERICHON PANIO MULT 1X                       </v>
          </cell>
          <cell r="I4769">
            <v>1070.2449999999999</v>
          </cell>
          <cell r="N4769" t="str">
            <v xml:space="preserve">754697523679 </v>
          </cell>
        </row>
        <row r="4770">
          <cell r="A4770">
            <v>657920</v>
          </cell>
          <cell r="B4770">
            <v>3662</v>
          </cell>
          <cell r="D4770" t="str">
            <v xml:space="preserve">TRAV PERICHON PANIO MULT 3X                       </v>
          </cell>
          <cell r="I4770">
            <v>2842.29</v>
          </cell>
          <cell r="N4770" t="str">
            <v xml:space="preserve">754697523662 </v>
          </cell>
        </row>
        <row r="4771">
          <cell r="A4771">
            <v>657924</v>
          </cell>
          <cell r="B4771">
            <v>3115</v>
          </cell>
          <cell r="D4771" t="str">
            <v xml:space="preserve">CARA HALLS MENTHO MEDIO 1X                        </v>
          </cell>
          <cell r="I4771">
            <v>837.96100000000001</v>
          </cell>
          <cell r="N4771" t="str">
            <v>7622210658982</v>
          </cell>
        </row>
        <row r="4772">
          <cell r="A4772">
            <v>657928</v>
          </cell>
          <cell r="B4772">
            <v>31073</v>
          </cell>
          <cell r="D4772" t="str">
            <v xml:space="preserve">GAS  PDT TON 269X                                 </v>
          </cell>
          <cell r="I4772">
            <v>1201.08</v>
          </cell>
          <cell r="N4772" t="str">
            <v>7791813800774</v>
          </cell>
        </row>
        <row r="4773">
          <cell r="A4773">
            <v>657933</v>
          </cell>
          <cell r="B4773">
            <v>4230</v>
          </cell>
          <cell r="D4773" t="str">
            <v xml:space="preserve">CHOC A.MANI C/CHOC 120X                           </v>
          </cell>
          <cell r="I4773">
            <v>5894.9260000000004</v>
          </cell>
          <cell r="N4773" t="str">
            <v>7790580423001</v>
          </cell>
        </row>
        <row r="4774">
          <cell r="A4774">
            <v>657936</v>
          </cell>
          <cell r="B4774">
            <v>11276</v>
          </cell>
          <cell r="D4774" t="str">
            <v xml:space="preserve">TURF ALM C/CHO 90X                                </v>
          </cell>
          <cell r="I4774">
            <v>107.506</v>
          </cell>
          <cell r="N4774" t="str">
            <v>7790580112769</v>
          </cell>
        </row>
        <row r="4775">
          <cell r="A4775">
            <v>657937</v>
          </cell>
          <cell r="B4775">
            <v>11823</v>
          </cell>
          <cell r="D4775" t="str">
            <v xml:space="preserve">CONF ROCKLETS CERE BOLS 120X                      </v>
          </cell>
          <cell r="I4775">
            <v>5342.277</v>
          </cell>
          <cell r="N4775" t="str">
            <v>7790580118235</v>
          </cell>
        </row>
        <row r="4776">
          <cell r="A4776">
            <v>657939</v>
          </cell>
          <cell r="B4776">
            <v>0</v>
          </cell>
          <cell r="D4776" t="str">
            <v xml:space="preserve">PANI MARTIN PAN RALL 5KG                          </v>
          </cell>
          <cell r="I4776">
            <v>17689.990000000002</v>
          </cell>
          <cell r="N4776" t="str">
            <v>6579390000005</v>
          </cell>
        </row>
        <row r="4777">
          <cell r="A4777">
            <v>657940</v>
          </cell>
          <cell r="B4777">
            <v>1020</v>
          </cell>
          <cell r="D4777" t="str">
            <v xml:space="preserve">JUGP CLIGHT LIM GRANB ARAND 1X                    </v>
          </cell>
          <cell r="I4777">
            <v>488.82400000000001</v>
          </cell>
          <cell r="N4777" t="str">
            <v>7622210969859</v>
          </cell>
        </row>
        <row r="4778">
          <cell r="A4778">
            <v>657943</v>
          </cell>
          <cell r="B4778">
            <v>1085</v>
          </cell>
          <cell r="D4778" t="str">
            <v xml:space="preserve">JUGP TANG NAR-FRU-MARACUYA 1X                     </v>
          </cell>
          <cell r="I4778">
            <v>463.726</v>
          </cell>
          <cell r="N4778" t="str">
            <v>7622210951021</v>
          </cell>
        </row>
        <row r="4779">
          <cell r="A4779">
            <v>657944</v>
          </cell>
          <cell r="B4779">
            <v>1086</v>
          </cell>
          <cell r="D4779" t="str">
            <v xml:space="preserve">JUGP TANG MIX NAR-LIM 1X                          </v>
          </cell>
          <cell r="I4779">
            <v>463.726</v>
          </cell>
          <cell r="N4779" t="str">
            <v>7622210950932</v>
          </cell>
        </row>
        <row r="4780">
          <cell r="A4780">
            <v>657948</v>
          </cell>
          <cell r="B4780">
            <v>2135</v>
          </cell>
          <cell r="D4780" t="str">
            <v xml:space="preserve">GALD T.MILKA MOUSSE CHOCO 124X                    </v>
          </cell>
          <cell r="I4780">
            <v>2729.47</v>
          </cell>
          <cell r="N4780" t="str">
            <v>7622210940230</v>
          </cell>
        </row>
        <row r="4781">
          <cell r="A4781">
            <v>657950</v>
          </cell>
          <cell r="B4781">
            <v>2152</v>
          </cell>
          <cell r="D4781" t="str">
            <v xml:space="preserve">GALD T.MILKA MOUSSE 116X                          </v>
          </cell>
          <cell r="I4781">
            <v>2729.47</v>
          </cell>
          <cell r="N4781" t="str">
            <v>7622210940070</v>
          </cell>
        </row>
        <row r="4782">
          <cell r="A4782">
            <v>657953</v>
          </cell>
          <cell r="B4782">
            <v>41821</v>
          </cell>
          <cell r="D4782" t="str">
            <v xml:space="preserve">ALFA CHOCOARROZ DDL 25X                           </v>
          </cell>
          <cell r="I4782">
            <v>911.27499999999998</v>
          </cell>
          <cell r="N4782" t="str">
            <v>7790070418203</v>
          </cell>
        </row>
        <row r="4783">
          <cell r="A4783">
            <v>657959</v>
          </cell>
          <cell r="B4783">
            <v>85521</v>
          </cell>
          <cell r="D4783" t="str">
            <v xml:space="preserve">VINF DILEMA DULCE TTO 750X                        </v>
          </cell>
          <cell r="I4783">
            <v>3679.9229999999998</v>
          </cell>
          <cell r="N4783" t="str">
            <v>7790314005718</v>
          </cell>
        </row>
        <row r="4784">
          <cell r="A4784">
            <v>657960</v>
          </cell>
          <cell r="B4784">
            <v>8153</v>
          </cell>
          <cell r="D4784" t="str">
            <v xml:space="preserve">CHIC BELDENT FRUT POP 1X                          </v>
          </cell>
          <cell r="I4784">
            <v>866.46600000000001</v>
          </cell>
          <cell r="N4784" t="str">
            <v xml:space="preserve">77901651     </v>
          </cell>
        </row>
        <row r="4785">
          <cell r="A4785">
            <v>657961</v>
          </cell>
          <cell r="B4785">
            <v>8150</v>
          </cell>
          <cell r="D4785" t="str">
            <v xml:space="preserve">CHIC BELDENT CHICLE GLOBO 1X                      </v>
          </cell>
          <cell r="I4785">
            <v>866.46600000000001</v>
          </cell>
          <cell r="N4785" t="str">
            <v xml:space="preserve">77944276     </v>
          </cell>
        </row>
        <row r="4786">
          <cell r="A4786">
            <v>657969</v>
          </cell>
          <cell r="B4786" t="str">
            <v xml:space="preserve">puri67034           </v>
          </cell>
          <cell r="D4786" t="str">
            <v xml:space="preserve">ALPP DOG CHOW CACH POLLO/MZ 100X                  </v>
          </cell>
          <cell r="I4786">
            <v>1542.451</v>
          </cell>
          <cell r="N4786" t="str">
            <v>7891000115695</v>
          </cell>
        </row>
        <row r="4787">
          <cell r="A4787">
            <v>657970</v>
          </cell>
          <cell r="B4787" t="str">
            <v xml:space="preserve">puri67037           </v>
          </cell>
          <cell r="D4787" t="str">
            <v xml:space="preserve">ALPP DOG CHOW ADUL POLLO 100X                     </v>
          </cell>
          <cell r="I4787">
            <v>1542.451</v>
          </cell>
          <cell r="N4787" t="str">
            <v>7891000115657</v>
          </cell>
        </row>
        <row r="4788">
          <cell r="A4788">
            <v>657984</v>
          </cell>
          <cell r="B4788" t="str">
            <v xml:space="preserve">puri67036           </v>
          </cell>
          <cell r="D4788" t="str">
            <v xml:space="preserve">ALPP DOG CHOW ADUL PAVO 100X                      </v>
          </cell>
          <cell r="I4788">
            <v>1542.451</v>
          </cell>
          <cell r="N4788" t="str">
            <v>7891000115619</v>
          </cell>
        </row>
        <row r="4789">
          <cell r="A4789">
            <v>657986</v>
          </cell>
          <cell r="B4789">
            <v>13747</v>
          </cell>
          <cell r="D4789" t="str">
            <v xml:space="preserve">VODK ERISTOFF PREM 700X                           </v>
          </cell>
          <cell r="I4789">
            <v>16633.240000000002</v>
          </cell>
          <cell r="N4789" t="str">
            <v>5010677800754</v>
          </cell>
        </row>
        <row r="4790">
          <cell r="A4790">
            <v>657987</v>
          </cell>
          <cell r="B4790">
            <v>10010002322</v>
          </cell>
          <cell r="D4790" t="str">
            <v xml:space="preserve">VINF NAMPE CHARDONNAY 750X                        </v>
          </cell>
          <cell r="I4790">
            <v>4093.1080000000002</v>
          </cell>
          <cell r="N4790" t="str">
            <v>7791843009048</v>
          </cell>
        </row>
        <row r="4791">
          <cell r="A4791">
            <v>657989</v>
          </cell>
          <cell r="B4791">
            <v>86011</v>
          </cell>
          <cell r="D4791" t="str">
            <v xml:space="preserve">VINF EST.MENDOZA RES MALBEC 750X                  </v>
          </cell>
          <cell r="I4791">
            <v>6856.7960000000003</v>
          </cell>
          <cell r="N4791" t="str">
            <v>7790314062896</v>
          </cell>
        </row>
        <row r="4792">
          <cell r="A4792">
            <v>657993</v>
          </cell>
          <cell r="B4792">
            <v>435</v>
          </cell>
          <cell r="D4792" t="str">
            <v xml:space="preserve">ACRO MAZOLA AER 120X                              </v>
          </cell>
          <cell r="I4792">
            <v>5058.8029999999999</v>
          </cell>
          <cell r="N4792" t="str">
            <v>7790272000848</v>
          </cell>
        </row>
        <row r="4793">
          <cell r="A4793">
            <v>657995</v>
          </cell>
          <cell r="B4793">
            <v>869</v>
          </cell>
          <cell r="D4793" t="str">
            <v xml:space="preserve">INST APART FUYI LIQ.MOSQ 32.9X                    </v>
          </cell>
          <cell r="I4793">
            <v>13453.82</v>
          </cell>
          <cell r="N4793" t="str">
            <v>7790520009760</v>
          </cell>
        </row>
        <row r="4794">
          <cell r="A4794">
            <v>657998</v>
          </cell>
          <cell r="B4794">
            <v>543</v>
          </cell>
          <cell r="D4794" t="str">
            <v xml:space="preserve">VERM CARPANO ROSSO 1X                             </v>
          </cell>
          <cell r="I4794">
            <v>7705.99</v>
          </cell>
          <cell r="N4794" t="str">
            <v>7790290008192</v>
          </cell>
        </row>
        <row r="4795">
          <cell r="A4795">
            <v>658001</v>
          </cell>
          <cell r="B4795">
            <v>10019000222</v>
          </cell>
          <cell r="D4795" t="str">
            <v xml:space="preserve">VINF HAROLDOS ESTATE CHARDONNAY 750X              </v>
          </cell>
          <cell r="I4795">
            <v>6897.5540000000001</v>
          </cell>
          <cell r="N4795" t="str">
            <v>7791843009178</v>
          </cell>
        </row>
        <row r="4796">
          <cell r="A4796">
            <v>658006</v>
          </cell>
          <cell r="B4796">
            <v>12230</v>
          </cell>
          <cell r="D4796" t="str">
            <v xml:space="preserve">BIZC AGUILA TORTA CHOC 450X                       </v>
          </cell>
          <cell r="I4796">
            <v>5328.4089999999997</v>
          </cell>
          <cell r="N4796" t="str">
            <v>7790580122300</v>
          </cell>
        </row>
        <row r="4797">
          <cell r="A4797">
            <v>658007</v>
          </cell>
          <cell r="B4797">
            <v>0</v>
          </cell>
          <cell r="D4797" t="str">
            <v xml:space="preserve">PANI ALEM BIZC LINO CHIA 170X                     </v>
          </cell>
          <cell r="I4797">
            <v>1943.0029999999999</v>
          </cell>
          <cell r="N4797" t="str">
            <v>7798264430154</v>
          </cell>
        </row>
        <row r="4798">
          <cell r="A4798">
            <v>658016</v>
          </cell>
          <cell r="B4798">
            <v>68671514</v>
          </cell>
          <cell r="D4798" t="str">
            <v xml:space="preserve">LAVA VIM LAV GEL CITRUS 700X                      </v>
          </cell>
          <cell r="I4798">
            <v>3217.279</v>
          </cell>
          <cell r="N4798" t="str">
            <v>7791290786417</v>
          </cell>
        </row>
        <row r="4799">
          <cell r="A4799">
            <v>658046</v>
          </cell>
          <cell r="B4799">
            <v>60240</v>
          </cell>
          <cell r="D4799" t="str">
            <v xml:space="preserve">LAVA AYUDIN GEL LAVANDA 700X                      </v>
          </cell>
          <cell r="I4799">
            <v>3714.9079999999999</v>
          </cell>
          <cell r="N4799" t="str">
            <v>7793253001803</v>
          </cell>
        </row>
        <row r="4800">
          <cell r="A4800">
            <v>658047</v>
          </cell>
          <cell r="B4800">
            <v>34324</v>
          </cell>
          <cell r="D4800" t="str">
            <v xml:space="preserve">DESL POETT M.ESPA FLOR PRIM 900X                  </v>
          </cell>
          <cell r="I4800">
            <v>2033.181</v>
          </cell>
          <cell r="N4800" t="str">
            <v>7793253002893</v>
          </cell>
        </row>
        <row r="4801">
          <cell r="A4801">
            <v>658055</v>
          </cell>
          <cell r="B4801">
            <v>4808</v>
          </cell>
          <cell r="D4801" t="str">
            <v xml:space="preserve">GALD TRIO PEPAS ALEMANAS 180X                     </v>
          </cell>
          <cell r="I4801">
            <v>783.35400000000004</v>
          </cell>
          <cell r="N4801" t="str">
            <v>7791787100733</v>
          </cell>
        </row>
        <row r="4802">
          <cell r="A4802">
            <v>658065</v>
          </cell>
          <cell r="B4802">
            <v>13636</v>
          </cell>
          <cell r="D4802" t="str">
            <v xml:space="preserve">AGUS TERMA CERO MANZANADA 1.5X                    </v>
          </cell>
          <cell r="I4802">
            <v>2354.6610000000001</v>
          </cell>
          <cell r="N4802" t="str">
            <v>7790950135114</v>
          </cell>
        </row>
        <row r="4803">
          <cell r="A4803">
            <v>658068</v>
          </cell>
          <cell r="B4803">
            <v>10010002522</v>
          </cell>
          <cell r="D4803" t="str">
            <v xml:space="preserve">VINF HAROLDOS ESTATE S.BLANC. 750X                </v>
          </cell>
          <cell r="I4803">
            <v>6897.5540000000001</v>
          </cell>
          <cell r="N4803" t="str">
            <v>7791843009192</v>
          </cell>
        </row>
        <row r="4804">
          <cell r="A4804">
            <v>658069</v>
          </cell>
          <cell r="B4804">
            <v>0</v>
          </cell>
          <cell r="D4804" t="str">
            <v xml:space="preserve">INSU COND PIZZA XKG                               </v>
          </cell>
          <cell r="I4804">
            <v>242.24</v>
          </cell>
          <cell r="N4804" t="str">
            <v>6580690000008</v>
          </cell>
        </row>
        <row r="4805">
          <cell r="A4805">
            <v>658070</v>
          </cell>
          <cell r="B4805">
            <v>0</v>
          </cell>
          <cell r="D4805" t="str">
            <v xml:space="preserve">INSU AJI MOLIDO XKG                               </v>
          </cell>
          <cell r="I4805">
            <v>191.42</v>
          </cell>
          <cell r="N4805" t="str">
            <v>6580700000004</v>
          </cell>
        </row>
        <row r="4806">
          <cell r="A4806">
            <v>658071</v>
          </cell>
          <cell r="B4806">
            <v>0</v>
          </cell>
          <cell r="D4806" t="str">
            <v xml:space="preserve">INSU AJO EN POLVO XKG                             </v>
          </cell>
          <cell r="I4806">
            <v>287.98</v>
          </cell>
          <cell r="N4806" t="str">
            <v>6580710000001</v>
          </cell>
        </row>
        <row r="4807">
          <cell r="A4807">
            <v>658072</v>
          </cell>
          <cell r="B4807">
            <v>0</v>
          </cell>
          <cell r="D4807" t="str">
            <v xml:space="preserve">INSU AJO GRANULADO XKG                            </v>
          </cell>
          <cell r="I4807">
            <v>423.5</v>
          </cell>
          <cell r="N4807" t="str">
            <v>6580720000008</v>
          </cell>
        </row>
        <row r="4808">
          <cell r="A4808">
            <v>658073</v>
          </cell>
          <cell r="B4808">
            <v>0</v>
          </cell>
          <cell r="D4808" t="str">
            <v xml:space="preserve">INSU ALBAHACA XKG                                 </v>
          </cell>
          <cell r="I4808">
            <v>335.41</v>
          </cell>
          <cell r="N4808" t="str">
            <v>6580730000005</v>
          </cell>
        </row>
        <row r="4809">
          <cell r="A4809">
            <v>658074</v>
          </cell>
          <cell r="B4809">
            <v>0</v>
          </cell>
          <cell r="D4809" t="str">
            <v xml:space="preserve">INSU ANIS XKG                                     </v>
          </cell>
          <cell r="I4809">
            <v>406.56</v>
          </cell>
          <cell r="N4809" t="str">
            <v>6580740000002</v>
          </cell>
        </row>
        <row r="4810">
          <cell r="A4810">
            <v>658075</v>
          </cell>
          <cell r="B4810">
            <v>0</v>
          </cell>
          <cell r="D4810" t="str">
            <v xml:space="preserve">INSU CHIMI XKG                                    </v>
          </cell>
          <cell r="I4810">
            <v>304.92</v>
          </cell>
          <cell r="N4810" t="str">
            <v>6580750000009</v>
          </cell>
        </row>
        <row r="4811">
          <cell r="A4811">
            <v>658076</v>
          </cell>
          <cell r="B4811">
            <v>0</v>
          </cell>
          <cell r="D4811" t="str">
            <v xml:space="preserve">INSU CLAVO DE OLOR GRA XKG                        </v>
          </cell>
          <cell r="I4811">
            <v>1566.95</v>
          </cell>
          <cell r="N4811" t="str">
            <v>6580760000006</v>
          </cell>
        </row>
        <row r="4812">
          <cell r="A4812">
            <v>658077</v>
          </cell>
          <cell r="B4812">
            <v>0</v>
          </cell>
          <cell r="D4812" t="str">
            <v xml:space="preserve">INSU CLAVE DE OLOR MOL XKG                        </v>
          </cell>
          <cell r="I4812">
            <v>745.36</v>
          </cell>
          <cell r="N4812" t="str">
            <v>6580770000003</v>
          </cell>
        </row>
        <row r="4813">
          <cell r="A4813">
            <v>658078</v>
          </cell>
          <cell r="B4813">
            <v>0</v>
          </cell>
          <cell r="D4813" t="str">
            <v xml:space="preserve">INSU COMINO XKG                                   </v>
          </cell>
          <cell r="I4813">
            <v>415.03</v>
          </cell>
          <cell r="N4813" t="str">
            <v>6580780000000</v>
          </cell>
        </row>
        <row r="4814">
          <cell r="A4814">
            <v>658079</v>
          </cell>
          <cell r="B4814">
            <v>0</v>
          </cell>
          <cell r="D4814" t="str">
            <v xml:space="preserve">INSU COND P/ARROZ XKG                             </v>
          </cell>
          <cell r="I4814">
            <v>266.52999999999997</v>
          </cell>
          <cell r="N4814" t="str">
            <v>6580790000007</v>
          </cell>
        </row>
        <row r="4815">
          <cell r="A4815">
            <v>658080</v>
          </cell>
          <cell r="B4815">
            <v>0</v>
          </cell>
          <cell r="D4815" t="str">
            <v xml:space="preserve">INSU COND P/CARNES XKG                            </v>
          </cell>
          <cell r="I4815">
            <v>254.1</v>
          </cell>
          <cell r="N4815" t="str">
            <v>6580800000003</v>
          </cell>
        </row>
        <row r="4816">
          <cell r="A4816">
            <v>658081</v>
          </cell>
          <cell r="B4816">
            <v>0</v>
          </cell>
          <cell r="D4816" t="str">
            <v xml:space="preserve">INSU CURCUMA XKG                                  </v>
          </cell>
          <cell r="I4816">
            <v>304.92</v>
          </cell>
          <cell r="N4816" t="str">
            <v>6580810000000</v>
          </cell>
        </row>
        <row r="4817">
          <cell r="A4817">
            <v>658082</v>
          </cell>
          <cell r="B4817">
            <v>0</v>
          </cell>
          <cell r="D4817" t="str">
            <v xml:space="preserve">INSU CURRY XKG                                    </v>
          </cell>
          <cell r="I4817">
            <v>254.1</v>
          </cell>
          <cell r="N4817" t="str">
            <v>6580820000007</v>
          </cell>
        </row>
        <row r="4818">
          <cell r="A4818">
            <v>658083</v>
          </cell>
          <cell r="B4818">
            <v>0</v>
          </cell>
          <cell r="D4818" t="str">
            <v xml:space="preserve">INSU ESPEC. SURTIDAS XKG                          </v>
          </cell>
          <cell r="I4818">
            <v>191.42</v>
          </cell>
          <cell r="N4818" t="str">
            <v>6580830000004</v>
          </cell>
        </row>
        <row r="4819">
          <cell r="A4819">
            <v>658085</v>
          </cell>
          <cell r="B4819">
            <v>0</v>
          </cell>
          <cell r="D4819" t="str">
            <v xml:space="preserve">INSU ESPINACA DESH XKG                            </v>
          </cell>
          <cell r="I4819">
            <v>203.28</v>
          </cell>
          <cell r="N4819" t="str">
            <v>6580850000008</v>
          </cell>
        </row>
        <row r="4820">
          <cell r="A4820">
            <v>658087</v>
          </cell>
          <cell r="B4820">
            <v>0</v>
          </cell>
          <cell r="D4820" t="str">
            <v xml:space="preserve">INSU ESTRAGON XKG                                 </v>
          </cell>
          <cell r="I4820">
            <v>440.44</v>
          </cell>
          <cell r="N4820" t="str">
            <v>6580870000002</v>
          </cell>
        </row>
        <row r="4821">
          <cell r="A4821">
            <v>658088</v>
          </cell>
          <cell r="B4821">
            <v>0</v>
          </cell>
          <cell r="D4821" t="str">
            <v xml:space="preserve">INSU FINAS HIERBAS XKG                            </v>
          </cell>
          <cell r="I4821">
            <v>440.44</v>
          </cell>
          <cell r="N4821" t="str">
            <v>6580880000009</v>
          </cell>
        </row>
        <row r="4822">
          <cell r="A4822">
            <v>658089</v>
          </cell>
          <cell r="B4822">
            <v>0</v>
          </cell>
          <cell r="D4822" t="str">
            <v xml:space="preserve">INSU LAUREL MOLIDO XKG                            </v>
          </cell>
          <cell r="I4822">
            <v>220.22</v>
          </cell>
          <cell r="N4822" t="str">
            <v>6580890000006</v>
          </cell>
        </row>
        <row r="4823">
          <cell r="A4823">
            <v>658090</v>
          </cell>
          <cell r="B4823">
            <v>0</v>
          </cell>
          <cell r="D4823" t="str">
            <v xml:space="preserve">INSU MASALA XKG                                   </v>
          </cell>
          <cell r="I4823">
            <v>398.09</v>
          </cell>
          <cell r="N4823" t="str">
            <v>6580900000002</v>
          </cell>
        </row>
        <row r="4824">
          <cell r="A4824">
            <v>658091</v>
          </cell>
          <cell r="B4824">
            <v>0</v>
          </cell>
          <cell r="D4824" t="str">
            <v xml:space="preserve">INSU NUEZ MOSCADA MOLIDA XKG                      </v>
          </cell>
          <cell r="I4824">
            <v>660.66</v>
          </cell>
          <cell r="N4824" t="str">
            <v>6580910000009</v>
          </cell>
        </row>
        <row r="4825">
          <cell r="A4825">
            <v>658092</v>
          </cell>
          <cell r="B4825">
            <v>0</v>
          </cell>
          <cell r="D4825" t="str">
            <v xml:space="preserve">INSU NUEZ MOSCADA GRANO XKG                       </v>
          </cell>
          <cell r="I4825">
            <v>1566.95</v>
          </cell>
          <cell r="N4825" t="str">
            <v>6580920000006</v>
          </cell>
        </row>
        <row r="4826">
          <cell r="A4826">
            <v>658093</v>
          </cell>
          <cell r="B4826">
            <v>0</v>
          </cell>
          <cell r="D4826" t="str">
            <v xml:space="preserve">INSU OREGANO XKG                                  </v>
          </cell>
          <cell r="I4826">
            <v>265.95</v>
          </cell>
          <cell r="N4826" t="str">
            <v>6580930000003</v>
          </cell>
        </row>
        <row r="4827">
          <cell r="A4827">
            <v>658094</v>
          </cell>
          <cell r="B4827">
            <v>0</v>
          </cell>
          <cell r="D4827" t="str">
            <v xml:space="preserve">INSU PEREJIL XKG                                  </v>
          </cell>
          <cell r="I4827">
            <v>364.21</v>
          </cell>
          <cell r="N4827" t="str">
            <v>6580940000000</v>
          </cell>
        </row>
        <row r="4828">
          <cell r="A4828">
            <v>658095</v>
          </cell>
          <cell r="B4828">
            <v>0</v>
          </cell>
          <cell r="D4828" t="str">
            <v xml:space="preserve">INSU PIMENTON XKG                                 </v>
          </cell>
          <cell r="I4828">
            <v>381.15</v>
          </cell>
          <cell r="N4828" t="str">
            <v>6580950000007</v>
          </cell>
        </row>
        <row r="4829">
          <cell r="A4829">
            <v>658096</v>
          </cell>
          <cell r="B4829">
            <v>0</v>
          </cell>
          <cell r="D4829" t="str">
            <v xml:space="preserve">INSU PIMIENTA BCA GRA XKG                         </v>
          </cell>
          <cell r="I4829">
            <v>1114.652</v>
          </cell>
          <cell r="N4829" t="str">
            <v>6580960000004</v>
          </cell>
        </row>
        <row r="4830">
          <cell r="A4830">
            <v>658097</v>
          </cell>
          <cell r="B4830">
            <v>0</v>
          </cell>
          <cell r="D4830" t="str">
            <v xml:space="preserve">INSU PIMIENTA BCA MOL XKG                         </v>
          </cell>
          <cell r="I4830">
            <v>990.99</v>
          </cell>
          <cell r="N4830" t="str">
            <v>6580970000001</v>
          </cell>
        </row>
        <row r="4831">
          <cell r="A4831">
            <v>658098</v>
          </cell>
          <cell r="B4831">
            <v>0</v>
          </cell>
          <cell r="D4831" t="str">
            <v xml:space="preserve">INSU PIMIENTA NEG GRA XKG                         </v>
          </cell>
          <cell r="I4831">
            <v>559.02</v>
          </cell>
          <cell r="N4831" t="str">
            <v>6580980000008</v>
          </cell>
        </row>
        <row r="4832">
          <cell r="A4832">
            <v>658099</v>
          </cell>
          <cell r="B4832">
            <v>0</v>
          </cell>
          <cell r="D4832" t="str">
            <v xml:space="preserve">INSU PIMIENTA NEG MOL XKG                         </v>
          </cell>
          <cell r="I4832">
            <v>499.73</v>
          </cell>
          <cell r="N4832" t="str">
            <v>6580990000005</v>
          </cell>
        </row>
        <row r="4833">
          <cell r="A4833">
            <v>658100</v>
          </cell>
          <cell r="B4833">
            <v>0</v>
          </cell>
          <cell r="D4833" t="str">
            <v xml:space="preserve">INSU PROVENZAL XKG                                </v>
          </cell>
          <cell r="I4833">
            <v>245.63</v>
          </cell>
          <cell r="N4833" t="str">
            <v>6581000000008</v>
          </cell>
        </row>
        <row r="4834">
          <cell r="A4834">
            <v>658101</v>
          </cell>
          <cell r="B4834">
            <v>0</v>
          </cell>
          <cell r="D4834" t="str">
            <v xml:space="preserve">INSU ROMERO XKG                                   </v>
          </cell>
          <cell r="I4834">
            <v>335.41</v>
          </cell>
          <cell r="N4834" t="str">
            <v>6581010000005</v>
          </cell>
        </row>
        <row r="4835">
          <cell r="A4835">
            <v>658102</v>
          </cell>
          <cell r="B4835">
            <v>0</v>
          </cell>
          <cell r="D4835" t="str">
            <v xml:space="preserve">INSU TOMILLO XKG                                  </v>
          </cell>
          <cell r="I4835">
            <v>422.58</v>
          </cell>
          <cell r="N4835" t="str">
            <v>6581020000002</v>
          </cell>
        </row>
        <row r="4836">
          <cell r="A4836">
            <v>658103</v>
          </cell>
          <cell r="B4836">
            <v>0</v>
          </cell>
          <cell r="D4836" t="str">
            <v xml:space="preserve">INSU COND P/AVES XKG                              </v>
          </cell>
          <cell r="I4836">
            <v>245.63</v>
          </cell>
          <cell r="N4836" t="str">
            <v>6581030000009</v>
          </cell>
        </row>
        <row r="4837">
          <cell r="A4837">
            <v>658104</v>
          </cell>
          <cell r="B4837">
            <v>0</v>
          </cell>
          <cell r="D4837" t="str">
            <v xml:space="preserve">INSU COREANDRO XKG                                </v>
          </cell>
          <cell r="I4837">
            <v>81.311999999999998</v>
          </cell>
          <cell r="N4837" t="str">
            <v>6581040000006</v>
          </cell>
        </row>
        <row r="4838">
          <cell r="A4838">
            <v>658105</v>
          </cell>
          <cell r="B4838">
            <v>0</v>
          </cell>
          <cell r="D4838" t="str">
            <v xml:space="preserve">INSU MORRON EN POLVO XKG                          </v>
          </cell>
          <cell r="I4838">
            <v>304.92</v>
          </cell>
          <cell r="N4838" t="str">
            <v>6581050000003</v>
          </cell>
        </row>
        <row r="4839">
          <cell r="A4839">
            <v>658106</v>
          </cell>
          <cell r="B4839">
            <v>0</v>
          </cell>
          <cell r="D4839" t="str">
            <v xml:space="preserve">INSU COND CARNES Y AVES XKG                       </v>
          </cell>
          <cell r="I4839">
            <v>265.95</v>
          </cell>
          <cell r="N4839" t="str">
            <v>6581060000000</v>
          </cell>
        </row>
        <row r="4840">
          <cell r="A4840">
            <v>658107</v>
          </cell>
          <cell r="B4840">
            <v>0</v>
          </cell>
          <cell r="D4840" t="str">
            <v xml:space="preserve">INSU GELAT SAB XKG                                </v>
          </cell>
          <cell r="I4840">
            <v>355.18299999999999</v>
          </cell>
          <cell r="N4840" t="str">
            <v>6581070000007</v>
          </cell>
        </row>
        <row r="4841">
          <cell r="A4841">
            <v>658113</v>
          </cell>
          <cell r="B4841">
            <v>10804</v>
          </cell>
          <cell r="D4841" t="str">
            <v xml:space="preserve">PABB PAMPERS BABYSAN XXG 8X                       </v>
          </cell>
          <cell r="I4841">
            <v>3616.1819999999998</v>
          </cell>
          <cell r="N4841" t="str">
            <v>7500435133340</v>
          </cell>
        </row>
        <row r="4842">
          <cell r="A4842">
            <v>658116</v>
          </cell>
          <cell r="B4842">
            <v>33624</v>
          </cell>
          <cell r="D4842" t="str">
            <v xml:space="preserve">SHAM HEAD SHO.ALIV REF 375X                       </v>
          </cell>
          <cell r="I4842">
            <v>6562.9629999999997</v>
          </cell>
          <cell r="N4842" t="str">
            <v>7500435020084</v>
          </cell>
        </row>
        <row r="4843">
          <cell r="A4843">
            <v>658130</v>
          </cell>
          <cell r="B4843">
            <v>61577</v>
          </cell>
          <cell r="D4843" t="str">
            <v xml:space="preserve">LIML AYUDIN COCINA D/P 450X                       </v>
          </cell>
          <cell r="I4843">
            <v>2432.8249999999998</v>
          </cell>
          <cell r="N4843" t="str">
            <v>7793253400149</v>
          </cell>
        </row>
        <row r="4844">
          <cell r="A4844">
            <v>658152</v>
          </cell>
          <cell r="B4844">
            <v>21615</v>
          </cell>
          <cell r="D4844" t="str">
            <v xml:space="preserve">TOAF DONCELLA NORMAL  S/D 8X                      </v>
          </cell>
          <cell r="I4844">
            <v>821.21100000000001</v>
          </cell>
          <cell r="N4844" t="str">
            <v>7790940216168</v>
          </cell>
        </row>
        <row r="4845">
          <cell r="A4845">
            <v>658171</v>
          </cell>
          <cell r="B4845">
            <v>64322047</v>
          </cell>
          <cell r="D4845" t="str">
            <v xml:space="preserve">JABE LUX LIRIO AZUL 125X                          </v>
          </cell>
          <cell r="I4845">
            <v>1253.221</v>
          </cell>
          <cell r="N4845" t="str">
            <v>7791293037653</v>
          </cell>
        </row>
        <row r="4846">
          <cell r="A4846">
            <v>658173</v>
          </cell>
          <cell r="B4846">
            <v>67153919</v>
          </cell>
          <cell r="D4846" t="str">
            <v xml:space="preserve">FIJ  AXE URBAN 170X                               </v>
          </cell>
          <cell r="I4846">
            <v>134.96</v>
          </cell>
          <cell r="N4846" t="str">
            <v>7791293034867</v>
          </cell>
        </row>
        <row r="4847">
          <cell r="A4847">
            <v>658184</v>
          </cell>
          <cell r="B4847">
            <v>2781</v>
          </cell>
          <cell r="D4847" t="str">
            <v xml:space="preserve">AGUA BENEDICTINO PET C/G 600X                     </v>
          </cell>
          <cell r="I4847">
            <v>1552.73</v>
          </cell>
          <cell r="N4847" t="str">
            <v>7790895647758</v>
          </cell>
        </row>
        <row r="4848">
          <cell r="A4848">
            <v>658186</v>
          </cell>
          <cell r="B4848">
            <v>11695</v>
          </cell>
          <cell r="D4848" t="str">
            <v xml:space="preserve">GALD A.COFLER BLOCK 124X                          </v>
          </cell>
          <cell r="I4848">
            <v>1952.777</v>
          </cell>
          <cell r="N4848" t="str">
            <v>7790040116955</v>
          </cell>
        </row>
        <row r="4849">
          <cell r="A4849">
            <v>658187</v>
          </cell>
          <cell r="B4849">
            <v>7086</v>
          </cell>
          <cell r="D4849" t="str">
            <v xml:space="preserve">POST ROYAL CHOCOLATE 65X                          </v>
          </cell>
          <cell r="I4849">
            <v>1463.8520000000001</v>
          </cell>
          <cell r="N4849" t="str">
            <v>7622300989934</v>
          </cell>
        </row>
        <row r="4850">
          <cell r="A4850">
            <v>658194</v>
          </cell>
          <cell r="B4850">
            <v>11554</v>
          </cell>
          <cell r="D4850" t="str">
            <v xml:space="preserve">CARA MENTHOPLUS CAFE LATTE 1X                     </v>
          </cell>
          <cell r="I4850">
            <v>1099.99</v>
          </cell>
          <cell r="N4850" t="str">
            <v xml:space="preserve">77955111     </v>
          </cell>
        </row>
        <row r="4851">
          <cell r="A4851">
            <v>658209</v>
          </cell>
          <cell r="B4851">
            <v>76079</v>
          </cell>
          <cell r="D4851" t="str">
            <v xml:space="preserve">VINF EMILIA S.BLANC. 750X                         </v>
          </cell>
          <cell r="I4851">
            <v>6189.7359999999999</v>
          </cell>
          <cell r="N4851" t="str">
            <v>7793440002552</v>
          </cell>
        </row>
        <row r="4852">
          <cell r="A4852">
            <v>658216</v>
          </cell>
          <cell r="B4852">
            <v>22831</v>
          </cell>
          <cell r="D4852" t="str">
            <v xml:space="preserve">CERD MILLER DRAFT BOT 600X                        </v>
          </cell>
          <cell r="I4852">
            <v>4999.9960000000001</v>
          </cell>
          <cell r="N4852" t="str">
            <v>7793147570262</v>
          </cell>
        </row>
        <row r="4853">
          <cell r="A4853">
            <v>658217</v>
          </cell>
          <cell r="B4853">
            <v>4780</v>
          </cell>
          <cell r="D4853" t="str">
            <v xml:space="preserve">JUGN ADES SOJA NAT 1X                             </v>
          </cell>
          <cell r="I4853">
            <v>2749.9940000000001</v>
          </cell>
          <cell r="N4853" t="str">
            <v>7790895643859</v>
          </cell>
        </row>
        <row r="4854">
          <cell r="A4854">
            <v>658218</v>
          </cell>
          <cell r="B4854">
            <v>4749</v>
          </cell>
          <cell r="D4854" t="str">
            <v xml:space="preserve">JUGN ADES SOJA C/ANA 1X                           </v>
          </cell>
          <cell r="I4854">
            <v>2749.9940000000001</v>
          </cell>
          <cell r="N4854" t="str">
            <v>7790895643804</v>
          </cell>
        </row>
        <row r="4855">
          <cell r="A4855">
            <v>658219</v>
          </cell>
          <cell r="B4855">
            <v>23179</v>
          </cell>
          <cell r="D4855" t="str">
            <v xml:space="preserve">CERV SCHNEIDER LAT 710X                           </v>
          </cell>
          <cell r="I4855">
            <v>3500.0059999999999</v>
          </cell>
          <cell r="N4855" t="str">
            <v>7793147570606</v>
          </cell>
        </row>
        <row r="4856">
          <cell r="A4856">
            <v>658223</v>
          </cell>
          <cell r="B4856">
            <v>1086</v>
          </cell>
          <cell r="D4856" t="str">
            <v xml:space="preserve">TOAF KOTEX ESENCIAL C/A 8X                        </v>
          </cell>
          <cell r="I4856">
            <v>1353.482</v>
          </cell>
          <cell r="N4856" t="str">
            <v>7794626999253</v>
          </cell>
        </row>
        <row r="4857">
          <cell r="A4857">
            <v>658227</v>
          </cell>
          <cell r="B4857">
            <v>6732</v>
          </cell>
          <cell r="D4857" t="str">
            <v xml:space="preserve">PANI LACTAL SALVADO CHIA/LINO 350X                </v>
          </cell>
          <cell r="I4857">
            <v>4350</v>
          </cell>
          <cell r="N4857" t="str">
            <v>7793890251432</v>
          </cell>
        </row>
        <row r="4858">
          <cell r="A4858">
            <v>658229</v>
          </cell>
          <cell r="B4858">
            <v>67453056</v>
          </cell>
          <cell r="D4858" t="str">
            <v xml:space="preserve">FIJ  AXE LOOK CLASICO 170X                        </v>
          </cell>
          <cell r="I4858">
            <v>134.96</v>
          </cell>
          <cell r="N4858" t="str">
            <v>7791293036649</v>
          </cell>
        </row>
        <row r="4859">
          <cell r="A4859">
            <v>658237</v>
          </cell>
          <cell r="B4859">
            <v>68577344</v>
          </cell>
          <cell r="D4859" t="str">
            <v xml:space="preserve">JABE REXONA ANTIBACT ALOE 3X90X                   </v>
          </cell>
          <cell r="I4859">
            <v>3740.7150000000001</v>
          </cell>
          <cell r="N4859" t="str">
            <v>7791293037097</v>
          </cell>
        </row>
        <row r="4860">
          <cell r="A4860">
            <v>658238</v>
          </cell>
          <cell r="B4860">
            <v>69654832</v>
          </cell>
          <cell r="D4860" t="str">
            <v xml:space="preserve">JABE REXONA ANTIB ORIGINAL 3X90X                  </v>
          </cell>
          <cell r="I4860">
            <v>2894.6120000000001</v>
          </cell>
          <cell r="N4860" t="str">
            <v>7791293037103</v>
          </cell>
        </row>
        <row r="4861">
          <cell r="A4861">
            <v>658240</v>
          </cell>
          <cell r="B4861">
            <v>64322043</v>
          </cell>
          <cell r="D4861" t="str">
            <v xml:space="preserve">JABE LUX ROSA FRANCESA 3X125X                     </v>
          </cell>
          <cell r="I4861">
            <v>3549.384</v>
          </cell>
          <cell r="N4861" t="str">
            <v>7791293037547</v>
          </cell>
        </row>
        <row r="4862">
          <cell r="A4862">
            <v>658241</v>
          </cell>
          <cell r="B4862">
            <v>64322045</v>
          </cell>
          <cell r="D4862" t="str">
            <v xml:space="preserve">JABE LUX JAZMIN 3X125X                            </v>
          </cell>
          <cell r="I4862">
            <v>3549.384</v>
          </cell>
          <cell r="N4862" t="str">
            <v>7791293037554</v>
          </cell>
        </row>
        <row r="4863">
          <cell r="A4863">
            <v>658242</v>
          </cell>
          <cell r="B4863">
            <v>64322041</v>
          </cell>
          <cell r="D4863" t="str">
            <v xml:space="preserve">JABE LUX ORQUIDEA NEGRA 3X125X                    </v>
          </cell>
          <cell r="I4863">
            <v>3549.384</v>
          </cell>
          <cell r="N4863" t="str">
            <v>7791293037561</v>
          </cell>
        </row>
        <row r="4864">
          <cell r="A4864">
            <v>658243</v>
          </cell>
          <cell r="B4864">
            <v>64322042</v>
          </cell>
          <cell r="D4864" t="str">
            <v xml:space="preserve">JABE LUX LIRIO AZUL 3X125X                        </v>
          </cell>
          <cell r="I4864">
            <v>3549.384</v>
          </cell>
          <cell r="N4864" t="str">
            <v>7791293050812</v>
          </cell>
        </row>
        <row r="4865">
          <cell r="A4865">
            <v>658245</v>
          </cell>
          <cell r="B4865">
            <v>64322040</v>
          </cell>
          <cell r="D4865" t="str">
            <v xml:space="preserve">JABE LUX FLOR VAINILLA 3X125X                     </v>
          </cell>
          <cell r="I4865">
            <v>3549.384</v>
          </cell>
          <cell r="N4865" t="str">
            <v>7791293037592</v>
          </cell>
        </row>
        <row r="4866">
          <cell r="A4866">
            <v>658252</v>
          </cell>
          <cell r="B4866">
            <v>12188</v>
          </cell>
          <cell r="D4866" t="str">
            <v xml:space="preserve">HELA ARCOR ALMENDRADO 675X                        </v>
          </cell>
          <cell r="I4866">
            <v>14449.6</v>
          </cell>
          <cell r="N4866" t="str">
            <v>7790580111496</v>
          </cell>
        </row>
        <row r="4867">
          <cell r="A4867">
            <v>658254</v>
          </cell>
          <cell r="B4867" t="str">
            <v xml:space="preserve">AV1001              </v>
          </cell>
          <cell r="D4867" t="str">
            <v xml:space="preserve">COP  ZYMA PAPA CREM CEB 104X                      </v>
          </cell>
          <cell r="I4867">
            <v>3992.2739999999999</v>
          </cell>
          <cell r="N4867" t="str">
            <v>7798130190922</v>
          </cell>
        </row>
        <row r="4868">
          <cell r="A4868">
            <v>658255</v>
          </cell>
          <cell r="B4868" t="str">
            <v xml:space="preserve">AV1002              </v>
          </cell>
          <cell r="D4868" t="str">
            <v xml:space="preserve">COP  ZYMA PAPA QUESO 104X                         </v>
          </cell>
          <cell r="I4868">
            <v>3992.2739999999999</v>
          </cell>
          <cell r="N4868" t="str">
            <v>7798130190939</v>
          </cell>
        </row>
        <row r="4869">
          <cell r="A4869">
            <v>658256</v>
          </cell>
          <cell r="B4869" t="str">
            <v xml:space="preserve">AV1003              </v>
          </cell>
          <cell r="D4869" t="str">
            <v xml:space="preserve">COP  ZYMA PAPA ORIGINAL 104X                      </v>
          </cell>
          <cell r="I4869">
            <v>3992.2739999999999</v>
          </cell>
          <cell r="N4869" t="str">
            <v>7798130190915</v>
          </cell>
        </row>
        <row r="4870">
          <cell r="A4870">
            <v>658260</v>
          </cell>
          <cell r="B4870">
            <v>155900</v>
          </cell>
          <cell r="D4870" t="str">
            <v xml:space="preserve">VINF LOLA MONTES C.SAUV. 750X                     </v>
          </cell>
          <cell r="I4870">
            <v>6029.9920000000002</v>
          </cell>
          <cell r="N4870" t="str">
            <v>7790415131217</v>
          </cell>
        </row>
        <row r="4871">
          <cell r="A4871">
            <v>658266</v>
          </cell>
          <cell r="B4871">
            <v>0</v>
          </cell>
          <cell r="D4871" t="str">
            <v xml:space="preserve">INSU CASTILLO CHIMICHURRI BSA 1X                  </v>
          </cell>
          <cell r="I4871">
            <v>28086.04</v>
          </cell>
          <cell r="N4871" t="str">
            <v>6582660000001</v>
          </cell>
        </row>
        <row r="4872">
          <cell r="A4872">
            <v>658267</v>
          </cell>
          <cell r="B4872">
            <v>0</v>
          </cell>
          <cell r="D4872" t="str">
            <v xml:space="preserve">INSU CASTILLO COND ARROZ BSA 1X                   </v>
          </cell>
          <cell r="I4872">
            <v>31959.97</v>
          </cell>
          <cell r="N4872" t="str">
            <v>6582670000008</v>
          </cell>
        </row>
        <row r="4873">
          <cell r="A4873">
            <v>658268</v>
          </cell>
          <cell r="B4873">
            <v>0</v>
          </cell>
          <cell r="D4873" t="str">
            <v xml:space="preserve">INSU CASTILLO OREGANO BSA 1X                      </v>
          </cell>
          <cell r="I4873">
            <v>30023</v>
          </cell>
          <cell r="N4873" t="str">
            <v>6582680000005</v>
          </cell>
        </row>
        <row r="4874">
          <cell r="A4874">
            <v>658269</v>
          </cell>
          <cell r="B4874">
            <v>23186098</v>
          </cell>
          <cell r="D4874" t="str">
            <v xml:space="preserve">CARA TIC-TAC FRUTOS ROJOS 1X                      </v>
          </cell>
          <cell r="I4874">
            <v>1057.501</v>
          </cell>
          <cell r="N4874" t="str">
            <v xml:space="preserve">78938533     </v>
          </cell>
        </row>
        <row r="4875">
          <cell r="A4875">
            <v>658270</v>
          </cell>
          <cell r="B4875">
            <v>0</v>
          </cell>
          <cell r="D4875" t="str">
            <v xml:space="preserve">INSU CASTILLO PREJIL BSA 1X                       </v>
          </cell>
          <cell r="I4875">
            <v>30991.49</v>
          </cell>
          <cell r="N4875" t="str">
            <v>6582700000008</v>
          </cell>
        </row>
        <row r="4876">
          <cell r="A4876">
            <v>658271</v>
          </cell>
          <cell r="B4876">
            <v>0</v>
          </cell>
          <cell r="D4876" t="str">
            <v xml:space="preserve">INSU CASTILLO PROVENZAL BSA 1X                    </v>
          </cell>
          <cell r="I4876">
            <v>31959.97</v>
          </cell>
          <cell r="N4876" t="str">
            <v>6582710000005</v>
          </cell>
        </row>
        <row r="4877">
          <cell r="A4877">
            <v>658272</v>
          </cell>
          <cell r="B4877">
            <v>688</v>
          </cell>
          <cell r="D4877" t="str">
            <v xml:space="preserve">SALF DOS ANCLAS SAL LIGHT C/ESP 200X              </v>
          </cell>
          <cell r="I4877">
            <v>6158.049</v>
          </cell>
          <cell r="N4877" t="str">
            <v>7792900990101</v>
          </cell>
        </row>
        <row r="4878">
          <cell r="A4878">
            <v>658275</v>
          </cell>
          <cell r="B4878">
            <v>672</v>
          </cell>
          <cell r="D4878" t="str">
            <v xml:space="preserve">VINF MISTERIO CHARDONNAY 750X                     </v>
          </cell>
          <cell r="I4878">
            <v>5000</v>
          </cell>
          <cell r="N4878" t="str">
            <v>7790470083186</v>
          </cell>
        </row>
        <row r="4879">
          <cell r="A4879">
            <v>658276</v>
          </cell>
          <cell r="B4879">
            <v>60144255</v>
          </cell>
          <cell r="D4879" t="str">
            <v xml:space="preserve">SUAV CLOW CLASSIC D/P 3X                          </v>
          </cell>
          <cell r="I4879">
            <v>6568.8130000000001</v>
          </cell>
          <cell r="N4879" t="str">
            <v>7793699047359</v>
          </cell>
        </row>
        <row r="4880">
          <cell r="A4880">
            <v>658278</v>
          </cell>
          <cell r="B4880">
            <v>12564607</v>
          </cell>
          <cell r="D4880" t="str">
            <v xml:space="preserve">LECC N.CONDENS LIGHT T/P 395X                     </v>
          </cell>
          <cell r="I4880">
            <v>4217.8879999999999</v>
          </cell>
          <cell r="N4880" t="str">
            <v>8445290883858</v>
          </cell>
        </row>
        <row r="4881">
          <cell r="A4881">
            <v>658280</v>
          </cell>
          <cell r="B4881" t="str">
            <v xml:space="preserve">D5RT80              </v>
          </cell>
          <cell r="D4881" t="str">
            <v xml:space="preserve">INSU ROLLO TERMICO 79X50                          </v>
          </cell>
          <cell r="I4881">
            <v>810.7</v>
          </cell>
          <cell r="N4881" t="str">
            <v>6582800000007</v>
          </cell>
        </row>
        <row r="4882">
          <cell r="A4882">
            <v>658281</v>
          </cell>
          <cell r="B4882" t="str">
            <v xml:space="preserve">Y776                </v>
          </cell>
          <cell r="D4882" t="str">
            <v xml:space="preserve">ECBN YET ARGENTINO 1X                             </v>
          </cell>
          <cell r="I4882">
            <v>5228.87</v>
          </cell>
          <cell r="N4882" t="str">
            <v>7798070400723</v>
          </cell>
        </row>
        <row r="4883">
          <cell r="A4883">
            <v>658285</v>
          </cell>
          <cell r="B4883">
            <v>847</v>
          </cell>
          <cell r="D4883" t="str">
            <v xml:space="preserve">MERM DULCOR CIR FCO 454X                          </v>
          </cell>
          <cell r="I4883">
            <v>2502.9349999999999</v>
          </cell>
          <cell r="N4883" t="str">
            <v>7793046008477</v>
          </cell>
        </row>
        <row r="4884">
          <cell r="A4884">
            <v>658294</v>
          </cell>
          <cell r="B4884" t="str">
            <v xml:space="preserve">D9PJ5               </v>
          </cell>
          <cell r="D4884" t="str">
            <v xml:space="preserve">INSU RC SORBETE 1000X                             </v>
          </cell>
          <cell r="I4884">
            <v>7332.6</v>
          </cell>
          <cell r="N4884" t="str">
            <v>6582940000004</v>
          </cell>
        </row>
        <row r="4885">
          <cell r="A4885">
            <v>658295</v>
          </cell>
          <cell r="B4885" t="str">
            <v xml:space="preserve">DPT2                </v>
          </cell>
          <cell r="D4885" t="str">
            <v xml:space="preserve">INSU RC POTE C/TAPA 500X                          </v>
          </cell>
          <cell r="I4885">
            <v>186.667</v>
          </cell>
          <cell r="N4885" t="str">
            <v>6582950000001</v>
          </cell>
        </row>
        <row r="4886">
          <cell r="A4886">
            <v>658296</v>
          </cell>
          <cell r="B4886" t="str">
            <v xml:space="preserve">D330E               </v>
          </cell>
          <cell r="D4886" t="str">
            <v xml:space="preserve">INSU RC VASOS BCO 300CC                           </v>
          </cell>
          <cell r="I4886">
            <v>36.131</v>
          </cell>
          <cell r="N4886" t="str">
            <v>6582960000008</v>
          </cell>
        </row>
        <row r="4887">
          <cell r="A4887">
            <v>658297</v>
          </cell>
          <cell r="B4887" t="str">
            <v xml:space="preserve">P5AB                </v>
          </cell>
          <cell r="D4887" t="str">
            <v xml:space="preserve">INSU RC BOLSA CONSC BCO 80X110X                   </v>
          </cell>
          <cell r="I4887">
            <v>269.92700000000002</v>
          </cell>
          <cell r="N4887" t="str">
            <v>6582970000005</v>
          </cell>
        </row>
        <row r="4888">
          <cell r="A4888">
            <v>658298</v>
          </cell>
          <cell r="B4888" t="str">
            <v xml:space="preserve">P5AC                </v>
          </cell>
          <cell r="D4888" t="str">
            <v xml:space="preserve">INSU RC BOLSA CONSC CRIST 80X110X                 </v>
          </cell>
          <cell r="I4888">
            <v>269.92700000000002</v>
          </cell>
          <cell r="N4888" t="str">
            <v>6582980000002</v>
          </cell>
        </row>
        <row r="4889">
          <cell r="A4889">
            <v>658300</v>
          </cell>
          <cell r="B4889">
            <v>0</v>
          </cell>
          <cell r="D4889" t="str">
            <v xml:space="preserve">INSU BERKO PRECTO METAL 1X                        </v>
          </cell>
          <cell r="I4889">
            <v>2.5409999999999999</v>
          </cell>
          <cell r="N4889" t="str">
            <v>6583000000002</v>
          </cell>
        </row>
        <row r="4890">
          <cell r="A4890">
            <v>658301</v>
          </cell>
          <cell r="B4890">
            <v>0</v>
          </cell>
          <cell r="D4890" t="str">
            <v xml:space="preserve">INSU BERKO PRECTO PLAST 1X                        </v>
          </cell>
          <cell r="I4890">
            <v>3.0249999999999999</v>
          </cell>
          <cell r="N4890" t="str">
            <v>6583010000009</v>
          </cell>
        </row>
        <row r="4891">
          <cell r="A4891">
            <v>658307</v>
          </cell>
          <cell r="B4891">
            <v>0</v>
          </cell>
          <cell r="D4891" t="str">
            <v xml:space="preserve">INGB INGRESO RES CANCIANI MAGRON x kg             </v>
          </cell>
          <cell r="I4891">
            <v>14320</v>
          </cell>
          <cell r="N4891" t="str">
            <v>6583070000001</v>
          </cell>
        </row>
        <row r="4892">
          <cell r="A4892">
            <v>658308</v>
          </cell>
          <cell r="B4892">
            <v>1</v>
          </cell>
          <cell r="D4892" t="str">
            <v xml:space="preserve">INGB INGRESO RES CANCIANI TERNERO                 </v>
          </cell>
          <cell r="I4892">
            <v>10850</v>
          </cell>
          <cell r="N4892" t="str">
            <v>6583080000008</v>
          </cell>
        </row>
        <row r="4893">
          <cell r="A4893">
            <v>658309</v>
          </cell>
          <cell r="B4893">
            <v>0</v>
          </cell>
          <cell r="D4893" t="str">
            <v xml:space="preserve">INGB agro guri PULPAS  ENV AL VACIO x kg.         </v>
          </cell>
          <cell r="I4893">
            <v>14365</v>
          </cell>
          <cell r="N4893" t="str">
            <v>6583090000005</v>
          </cell>
        </row>
        <row r="4894">
          <cell r="A4894">
            <v>658311</v>
          </cell>
          <cell r="B4894">
            <v>0</v>
          </cell>
          <cell r="D4894" t="str">
            <v xml:space="preserve">INGB INGRESO COSTILLA CANCIANI c/v/m              </v>
          </cell>
          <cell r="I4894">
            <v>7500</v>
          </cell>
          <cell r="N4894" t="str">
            <v>6583110000008</v>
          </cell>
        </row>
        <row r="4895">
          <cell r="A4895">
            <v>658314</v>
          </cell>
          <cell r="B4895">
            <v>0</v>
          </cell>
          <cell r="D4895" t="str">
            <v xml:space="preserve">INGB INGRESO swift COSTILLA VACAS x kg            </v>
          </cell>
          <cell r="I4895">
            <v>10349.43</v>
          </cell>
          <cell r="N4895" t="str">
            <v>6583140000009</v>
          </cell>
        </row>
        <row r="4896">
          <cell r="A4896">
            <v>658315</v>
          </cell>
          <cell r="B4896">
            <v>0</v>
          </cell>
          <cell r="D4896" t="str">
            <v xml:space="preserve">INGB INGRESO swift VACIO EN CAJA                  </v>
          </cell>
          <cell r="I4896">
            <v>20807.150000000001</v>
          </cell>
          <cell r="N4896" t="str">
            <v>6583150000006</v>
          </cell>
        </row>
        <row r="4897">
          <cell r="A4897">
            <v>658316</v>
          </cell>
          <cell r="B4897">
            <v>0</v>
          </cell>
          <cell r="D4897" t="str">
            <v xml:space="preserve">INGB INGRESO swift COLITA de CUADRILx kg          </v>
          </cell>
          <cell r="I4897">
            <v>16784.95</v>
          </cell>
          <cell r="N4897" t="str">
            <v xml:space="preserve">658316000001 </v>
          </cell>
        </row>
        <row r="4898">
          <cell r="A4898">
            <v>658317</v>
          </cell>
          <cell r="B4898">
            <v>0</v>
          </cell>
          <cell r="D4898" t="str">
            <v xml:space="preserve">INGB INGRESO swift TAPA de ASADO CAJA             </v>
          </cell>
          <cell r="I4898">
            <v>15176.07</v>
          </cell>
          <cell r="N4898" t="str">
            <v>6573170000001</v>
          </cell>
        </row>
        <row r="4899">
          <cell r="A4899">
            <v>658319</v>
          </cell>
          <cell r="B4899">
            <v>0</v>
          </cell>
          <cell r="D4899" t="str">
            <v xml:space="preserve">INGB INGRESO swift CUADRADA x kg                  </v>
          </cell>
          <cell r="I4899">
            <v>17589.39</v>
          </cell>
          <cell r="N4899" t="str">
            <v>6583190000004</v>
          </cell>
        </row>
        <row r="4900">
          <cell r="A4900">
            <v>658320</v>
          </cell>
          <cell r="B4900">
            <v>0</v>
          </cell>
          <cell r="D4900" t="str">
            <v xml:space="preserve">INGB agro guri BIFE ANCHO x kg                    </v>
          </cell>
          <cell r="I4900">
            <v>9500</v>
          </cell>
          <cell r="N4900" t="str">
            <v>2006583200002</v>
          </cell>
        </row>
        <row r="4901">
          <cell r="A4901">
            <v>658322</v>
          </cell>
          <cell r="B4901" t="str">
            <v xml:space="preserve">puri67134           </v>
          </cell>
          <cell r="D4901" t="str">
            <v xml:space="preserve">ALPE DOG CHOW CACH PEQ 3X                         </v>
          </cell>
          <cell r="I4901">
            <v>13950.01</v>
          </cell>
          <cell r="N4901" t="str">
            <v>8445290091116</v>
          </cell>
        </row>
        <row r="4902">
          <cell r="A4902">
            <v>658323</v>
          </cell>
          <cell r="B4902" t="str">
            <v xml:space="preserve">puri67135           </v>
          </cell>
          <cell r="D4902" t="str">
            <v xml:space="preserve">ALPE DOG CHOW ADUL PEQ 3X                         </v>
          </cell>
          <cell r="I4902">
            <v>12933.19</v>
          </cell>
          <cell r="N4902" t="str">
            <v>7613034416865</v>
          </cell>
        </row>
        <row r="4903">
          <cell r="A4903">
            <v>658332</v>
          </cell>
          <cell r="B4903">
            <v>25775</v>
          </cell>
          <cell r="D4903" t="str">
            <v xml:space="preserve">VINF NAVE ROBINO MALBEC 750X                      </v>
          </cell>
          <cell r="I4903">
            <v>6201.0770000000002</v>
          </cell>
          <cell r="N4903" t="str">
            <v>7790717153900</v>
          </cell>
        </row>
        <row r="4904">
          <cell r="A4904">
            <v>658340</v>
          </cell>
          <cell r="B4904">
            <v>19403</v>
          </cell>
          <cell r="D4904" t="str">
            <v xml:space="preserve">CERV ANDES ORIGEN IPA LATA 473X                   </v>
          </cell>
          <cell r="I4904">
            <v>2445.971</v>
          </cell>
          <cell r="N4904" t="str">
            <v>7792798002726</v>
          </cell>
        </row>
        <row r="4905">
          <cell r="A4905">
            <v>658344</v>
          </cell>
          <cell r="B4905">
            <v>1361</v>
          </cell>
          <cell r="D4905" t="str">
            <v xml:space="preserve">YERB TARAGUI 1X                                   </v>
          </cell>
          <cell r="I4905">
            <v>6676.99</v>
          </cell>
          <cell r="N4905" t="str">
            <v>7790387013153</v>
          </cell>
        </row>
        <row r="4906">
          <cell r="A4906">
            <v>658347</v>
          </cell>
          <cell r="B4906">
            <v>0</v>
          </cell>
          <cell r="D4906" t="str">
            <v xml:space="preserve">FIDO WAKAS FUSILLI KALE 300X                      </v>
          </cell>
          <cell r="I4906">
            <v>3158.1</v>
          </cell>
          <cell r="N4906" t="str">
            <v>7798031470093</v>
          </cell>
        </row>
        <row r="4907">
          <cell r="A4907">
            <v>658348</v>
          </cell>
          <cell r="B4907">
            <v>168</v>
          </cell>
          <cell r="D4907" t="str">
            <v xml:space="preserve">PANI C.MIGA 10X                                   </v>
          </cell>
          <cell r="I4907">
            <v>5359.6289999999999</v>
          </cell>
          <cell r="N4907" t="str">
            <v>7900000010012</v>
          </cell>
        </row>
        <row r="4908">
          <cell r="A4908">
            <v>658349</v>
          </cell>
          <cell r="B4908">
            <v>171</v>
          </cell>
          <cell r="D4908" t="str">
            <v xml:space="preserve">PANI C.PAN RALLADO 500X                           </v>
          </cell>
          <cell r="I4908">
            <v>1885</v>
          </cell>
          <cell r="N4908" t="str">
            <v>7900000057543</v>
          </cell>
        </row>
        <row r="4909">
          <cell r="A4909">
            <v>658350</v>
          </cell>
          <cell r="B4909">
            <v>135</v>
          </cell>
          <cell r="D4909" t="str">
            <v xml:space="preserve">PANI C.HAMBURGUESA 8X                             </v>
          </cell>
          <cell r="I4909">
            <v>1664.81</v>
          </cell>
          <cell r="N4909" t="str">
            <v>7900000131243</v>
          </cell>
        </row>
        <row r="4910">
          <cell r="A4910">
            <v>658351</v>
          </cell>
          <cell r="B4910">
            <v>137</v>
          </cell>
          <cell r="D4910" t="str">
            <v xml:space="preserve">PANI C.HAMBURGUESA 4X                             </v>
          </cell>
          <cell r="I4910">
            <v>1334</v>
          </cell>
          <cell r="N4910" t="str">
            <v>7900000031246</v>
          </cell>
        </row>
        <row r="4911">
          <cell r="A4911">
            <v>658352</v>
          </cell>
          <cell r="B4911">
            <v>131</v>
          </cell>
          <cell r="D4911" t="str">
            <v xml:space="preserve">PANI C.PANCHO 6X                                  </v>
          </cell>
          <cell r="I4911">
            <v>1275.9960000000001</v>
          </cell>
          <cell r="N4911" t="str">
            <v>7900000010029</v>
          </cell>
        </row>
        <row r="4912">
          <cell r="A4912">
            <v>658354</v>
          </cell>
          <cell r="B4912">
            <v>173</v>
          </cell>
          <cell r="D4912" t="str">
            <v xml:space="preserve">PANI C.PANETONE UNID X                            </v>
          </cell>
          <cell r="I4912">
            <v>19011.11</v>
          </cell>
          <cell r="N4912" t="str">
            <v>7900000033202</v>
          </cell>
        </row>
        <row r="4913">
          <cell r="A4913">
            <v>658355</v>
          </cell>
          <cell r="B4913">
            <v>172</v>
          </cell>
          <cell r="D4913" t="str">
            <v xml:space="preserve">INSU C.PAN RALLADO 5K X                           </v>
          </cell>
          <cell r="I4913">
            <v>15400</v>
          </cell>
          <cell r="N4913" t="str">
            <v>6583550000002</v>
          </cell>
        </row>
        <row r="4914">
          <cell r="A4914">
            <v>658356</v>
          </cell>
          <cell r="B4914">
            <v>2140</v>
          </cell>
          <cell r="D4914" t="str">
            <v xml:space="preserve">YOGU TREGAR DESC COPOS 164X                       </v>
          </cell>
          <cell r="I4914">
            <v>1614.21</v>
          </cell>
          <cell r="N4914" t="str">
            <v>7793913002355</v>
          </cell>
        </row>
        <row r="4915">
          <cell r="A4915">
            <v>658357</v>
          </cell>
          <cell r="B4915">
            <v>2139</v>
          </cell>
          <cell r="D4915" t="str">
            <v xml:space="preserve">YOGU TREGAR ENT COPOS 164X                        </v>
          </cell>
          <cell r="I4915">
            <v>1614.21</v>
          </cell>
          <cell r="N4915" t="str">
            <v>7793913002348</v>
          </cell>
        </row>
        <row r="4916">
          <cell r="A4916">
            <v>658358</v>
          </cell>
          <cell r="B4916">
            <v>2114</v>
          </cell>
          <cell r="D4916" t="str">
            <v xml:space="preserve">YOGU TREGAR LIGHT FRUT 125X                       </v>
          </cell>
          <cell r="I4916">
            <v>917.40300000000002</v>
          </cell>
          <cell r="N4916" t="str">
            <v>7793913000849</v>
          </cell>
        </row>
        <row r="4917">
          <cell r="A4917">
            <v>658359</v>
          </cell>
          <cell r="B4917">
            <v>2115</v>
          </cell>
          <cell r="D4917" t="str">
            <v xml:space="preserve">YOGU TREGAR LIGHT VAIN 125X                       </v>
          </cell>
          <cell r="I4917">
            <v>917.40300000000002</v>
          </cell>
          <cell r="N4917" t="str">
            <v>7793913000832</v>
          </cell>
        </row>
        <row r="4918">
          <cell r="A4918">
            <v>658360</v>
          </cell>
          <cell r="B4918">
            <v>2154</v>
          </cell>
          <cell r="D4918" t="str">
            <v xml:space="preserve">YOGU TREGAR MANG-MARAC 160X                       </v>
          </cell>
          <cell r="I4918">
            <v>1639.809</v>
          </cell>
          <cell r="N4918" t="str">
            <v>7793913002379</v>
          </cell>
        </row>
        <row r="4919">
          <cell r="A4919">
            <v>658361</v>
          </cell>
          <cell r="B4919">
            <v>0</v>
          </cell>
          <cell r="D4919" t="str">
            <v xml:space="preserve">CACE CERDO RECORTE.  x KG                         </v>
          </cell>
          <cell r="I4919">
            <v>5995</v>
          </cell>
          <cell r="N4919" t="str">
            <v>6583610000003</v>
          </cell>
        </row>
        <row r="4920">
          <cell r="A4920">
            <v>658365</v>
          </cell>
          <cell r="B4920">
            <v>3252</v>
          </cell>
          <cell r="D4920" t="str">
            <v xml:space="preserve">LESP NUTRILON PURE DE FRUTAS MA/BA                </v>
          </cell>
          <cell r="I4920">
            <v>128.714</v>
          </cell>
          <cell r="N4920" t="str">
            <v>7795323773252</v>
          </cell>
        </row>
        <row r="4921">
          <cell r="A4921">
            <v>658366</v>
          </cell>
          <cell r="B4921">
            <v>3269</v>
          </cell>
          <cell r="D4921" t="str">
            <v xml:space="preserve">LESP BAGO PURE DE FRUTAS MA/PE                    </v>
          </cell>
          <cell r="I4921">
            <v>128.714</v>
          </cell>
          <cell r="N4921" t="str">
            <v>7795323773269</v>
          </cell>
        </row>
        <row r="4922">
          <cell r="A4922">
            <v>658367</v>
          </cell>
          <cell r="B4922">
            <v>3245</v>
          </cell>
          <cell r="D4922" t="str">
            <v xml:space="preserve">LESP N BAGO PURE DE FRUTAS MULT                   </v>
          </cell>
          <cell r="I4922">
            <v>128.714</v>
          </cell>
          <cell r="N4922" t="str">
            <v>7795323773245</v>
          </cell>
        </row>
        <row r="4923">
          <cell r="A4923">
            <v>658368</v>
          </cell>
          <cell r="B4923">
            <v>3276</v>
          </cell>
          <cell r="D4923" t="str">
            <v xml:space="preserve">LESP N  BAGO PURE DE FRUTAS M/M/NA                </v>
          </cell>
          <cell r="I4923">
            <v>128.714</v>
          </cell>
          <cell r="N4923" t="str">
            <v>7795323773276</v>
          </cell>
        </row>
        <row r="4924">
          <cell r="A4924">
            <v>658370</v>
          </cell>
          <cell r="B4924">
            <v>4278</v>
          </cell>
          <cell r="D4924" t="str">
            <v xml:space="preserve">GILL  BIC FLEX 3 AZUL 2X                          </v>
          </cell>
          <cell r="I4924">
            <v>3933.9760000000001</v>
          </cell>
          <cell r="N4924" t="str">
            <v xml:space="preserve">70330736580  </v>
          </cell>
        </row>
        <row r="4925">
          <cell r="A4925">
            <v>658373</v>
          </cell>
          <cell r="B4925" t="str">
            <v xml:space="preserve">PL225               </v>
          </cell>
          <cell r="D4925" t="str">
            <v xml:space="preserve">INSU RC LAMINA RAPSA 25X37 1X                     </v>
          </cell>
          <cell r="I4925">
            <v>10477.75</v>
          </cell>
          <cell r="N4925" t="str">
            <v>6583730000006</v>
          </cell>
        </row>
        <row r="4926">
          <cell r="A4926">
            <v>658375</v>
          </cell>
          <cell r="B4926" t="str">
            <v xml:space="preserve">D9CSPF              </v>
          </cell>
          <cell r="D4926" t="str">
            <v xml:space="preserve">INSU RC CUCHARITA XUNID 1X                        </v>
          </cell>
          <cell r="I4926">
            <v>33.880000000000003</v>
          </cell>
          <cell r="N4926" t="str">
            <v>6583750000000</v>
          </cell>
        </row>
        <row r="4927">
          <cell r="A4927">
            <v>658376</v>
          </cell>
          <cell r="B4927" t="str">
            <v xml:space="preserve">D9C                 </v>
          </cell>
          <cell r="D4927" t="str">
            <v xml:space="preserve">INSU RC CUCHILLO X UNID 1X                        </v>
          </cell>
          <cell r="I4927">
            <v>39.555</v>
          </cell>
          <cell r="N4927" t="str">
            <v>6583760000007</v>
          </cell>
        </row>
        <row r="4928">
          <cell r="A4928">
            <v>658377</v>
          </cell>
          <cell r="B4928" t="str">
            <v xml:space="preserve">D9T                 </v>
          </cell>
          <cell r="D4928" t="str">
            <v xml:space="preserve">INSU RC TENEDOR X UNID 1X                         </v>
          </cell>
          <cell r="I4928">
            <v>39.555</v>
          </cell>
          <cell r="N4928" t="str">
            <v>6583770000004</v>
          </cell>
        </row>
        <row r="4929">
          <cell r="A4929">
            <v>658378</v>
          </cell>
          <cell r="B4929" t="str">
            <v xml:space="preserve">DHPP                </v>
          </cell>
          <cell r="D4929" t="str">
            <v xml:space="preserve">INSU RC ROLLO HILO POLIPROPILENO 1X               </v>
          </cell>
          <cell r="I4929">
            <v>5299.5460000000003</v>
          </cell>
          <cell r="N4929" t="str">
            <v>6583780000001</v>
          </cell>
        </row>
        <row r="4930">
          <cell r="A4930">
            <v>658387</v>
          </cell>
          <cell r="B4930">
            <v>86514</v>
          </cell>
          <cell r="D4930" t="str">
            <v xml:space="preserve">SHAM PANTENE PROV MICELAR 400X                    </v>
          </cell>
          <cell r="I4930">
            <v>5313.8239999999996</v>
          </cell>
          <cell r="N4930" t="str">
            <v>7500435128612</v>
          </cell>
        </row>
        <row r="4931">
          <cell r="A4931">
            <v>658390</v>
          </cell>
          <cell r="B4931">
            <v>43737</v>
          </cell>
          <cell r="D4931" t="str">
            <v xml:space="preserve">ACON PANTENE PROV MICELAR 400X                    </v>
          </cell>
          <cell r="I4931">
            <v>5313.8239999999996</v>
          </cell>
          <cell r="N4931" t="str">
            <v>7500435128650</v>
          </cell>
        </row>
        <row r="4932">
          <cell r="A4932">
            <v>658391</v>
          </cell>
          <cell r="B4932">
            <v>23170</v>
          </cell>
          <cell r="D4932" t="str">
            <v xml:space="preserve">CERV IMPERIAL STOUT LATA 473X                     </v>
          </cell>
          <cell r="I4932">
            <v>3024.9989999999998</v>
          </cell>
          <cell r="N4932" t="str">
            <v>7793147001742</v>
          </cell>
        </row>
        <row r="4933">
          <cell r="A4933">
            <v>658394</v>
          </cell>
          <cell r="B4933">
            <v>754</v>
          </cell>
          <cell r="D4933" t="str">
            <v xml:space="preserve">SUAV WOOLITE BEBE REG D/P 450X                    </v>
          </cell>
          <cell r="I4933">
            <v>2514.9850000000001</v>
          </cell>
          <cell r="N4933" t="str">
            <v>7791130962407</v>
          </cell>
        </row>
        <row r="4934">
          <cell r="A4934">
            <v>658400</v>
          </cell>
          <cell r="B4934" t="str">
            <v xml:space="preserve">PGLAT               </v>
          </cell>
          <cell r="D4934" t="str">
            <v xml:space="preserve">INSU RC GUANTE LATEX 100X                         </v>
          </cell>
          <cell r="I4934">
            <v>7719.8</v>
          </cell>
          <cell r="N4934" t="str">
            <v>6584000000009</v>
          </cell>
        </row>
        <row r="4935">
          <cell r="A4935">
            <v>658401</v>
          </cell>
          <cell r="B4935" t="str">
            <v xml:space="preserve">D2618               </v>
          </cell>
          <cell r="D4935" t="str">
            <v xml:space="preserve">INSU RC BANDEJA 618 BCA                           </v>
          </cell>
          <cell r="I4935">
            <v>17.001000000000001</v>
          </cell>
          <cell r="N4935" t="str">
            <v>6584010000006</v>
          </cell>
        </row>
        <row r="4936">
          <cell r="A4936">
            <v>658402</v>
          </cell>
          <cell r="B4936" t="str">
            <v xml:space="preserve">PR40                </v>
          </cell>
          <cell r="D4936" t="str">
            <v xml:space="preserve">INSU RC BOLSA TROQ 40X50                          </v>
          </cell>
          <cell r="I4936">
            <v>11829.57</v>
          </cell>
          <cell r="N4936" t="str">
            <v>6584020000003</v>
          </cell>
        </row>
        <row r="4937">
          <cell r="A4937">
            <v>658406</v>
          </cell>
          <cell r="B4937">
            <v>914306</v>
          </cell>
          <cell r="D4937" t="str">
            <v xml:space="preserve">LAPO LS.SERENITO WAU DDL 100X                     </v>
          </cell>
          <cell r="I4937">
            <v>2210.567</v>
          </cell>
          <cell r="N4937" t="str">
            <v>7791337000698</v>
          </cell>
        </row>
        <row r="4938">
          <cell r="A4938">
            <v>658421</v>
          </cell>
          <cell r="B4938">
            <v>3861</v>
          </cell>
          <cell r="D4938" t="str">
            <v xml:space="preserve">ENER MONSTER ULTRA LAT 473X                       </v>
          </cell>
          <cell r="I4938">
            <v>2872.0709999999999</v>
          </cell>
          <cell r="N4938" t="str">
            <v xml:space="preserve">70847032861  </v>
          </cell>
        </row>
        <row r="4939">
          <cell r="A4939">
            <v>658436</v>
          </cell>
          <cell r="B4939">
            <v>0</v>
          </cell>
          <cell r="D4939" t="str">
            <v xml:space="preserve">LIBR CANASTA ESCOLAR 1X                           </v>
          </cell>
          <cell r="I4939">
            <v>599</v>
          </cell>
          <cell r="N4939" t="str">
            <v>6584360000008</v>
          </cell>
        </row>
        <row r="4940">
          <cell r="A4940">
            <v>658438</v>
          </cell>
          <cell r="B4940">
            <v>0</v>
          </cell>
          <cell r="D4940" t="str">
            <v xml:space="preserve">LIBR MOCHILA ESCOLAR 1X                           </v>
          </cell>
          <cell r="I4940">
            <v>499.99</v>
          </cell>
          <cell r="N4940" t="str">
            <v>6584380000002</v>
          </cell>
        </row>
        <row r="4941">
          <cell r="A4941">
            <v>658443</v>
          </cell>
          <cell r="B4941">
            <v>3410</v>
          </cell>
          <cell r="D4941" t="str">
            <v xml:space="preserve">YOGU ILOLAY FIRM ENT FRU 120X                     </v>
          </cell>
          <cell r="I4941">
            <v>710.51599999999996</v>
          </cell>
          <cell r="N4941" t="str">
            <v>7790787004256</v>
          </cell>
        </row>
        <row r="4942">
          <cell r="A4942">
            <v>658444</v>
          </cell>
          <cell r="B4942">
            <v>3411</v>
          </cell>
          <cell r="D4942" t="str">
            <v xml:space="preserve">YOGU ILOLAY FIRM ENT VAIN 120X                    </v>
          </cell>
          <cell r="I4942">
            <v>710.51599999999996</v>
          </cell>
          <cell r="N4942" t="str">
            <v>7790787004263</v>
          </cell>
        </row>
        <row r="4943">
          <cell r="A4943">
            <v>658445</v>
          </cell>
          <cell r="B4943">
            <v>3480</v>
          </cell>
          <cell r="D4943" t="str">
            <v xml:space="preserve">YOGU ILOLAY FIRM ENT2 FRU 120X                    </v>
          </cell>
          <cell r="I4943">
            <v>612.21299999999997</v>
          </cell>
          <cell r="N4943" t="str">
            <v>7790787004270</v>
          </cell>
        </row>
        <row r="4944">
          <cell r="A4944">
            <v>658446</v>
          </cell>
          <cell r="B4944">
            <v>3481</v>
          </cell>
          <cell r="D4944" t="str">
            <v xml:space="preserve">YOGU ILOLAY FIRM ENT2 VAI 120X                    </v>
          </cell>
          <cell r="I4944">
            <v>612.21299999999997</v>
          </cell>
          <cell r="N4944" t="str">
            <v>7790787004287</v>
          </cell>
        </row>
        <row r="4945">
          <cell r="A4945">
            <v>658449</v>
          </cell>
          <cell r="B4945">
            <v>3200</v>
          </cell>
          <cell r="D4945" t="str">
            <v xml:space="preserve">YOGU ILOLAY BAT ENT FRU 120X                      </v>
          </cell>
          <cell r="I4945">
            <v>746.03</v>
          </cell>
          <cell r="N4945" t="str">
            <v>7790787004317</v>
          </cell>
        </row>
        <row r="4946">
          <cell r="A4946">
            <v>658450</v>
          </cell>
          <cell r="B4946">
            <v>3201</v>
          </cell>
          <cell r="D4946" t="str">
            <v xml:space="preserve">YOGU ILOLAY BAT ENT VAI 120X                      </v>
          </cell>
          <cell r="I4946">
            <v>746.03</v>
          </cell>
          <cell r="N4946" t="str">
            <v>7790787004355</v>
          </cell>
        </row>
        <row r="4947">
          <cell r="A4947">
            <v>658452</v>
          </cell>
          <cell r="B4947">
            <v>3281</v>
          </cell>
          <cell r="D4947" t="str">
            <v xml:space="preserve">YOGU ILOLAY BAT ENT 2 VAI 120X                    </v>
          </cell>
          <cell r="I4947">
            <v>612.21299999999997</v>
          </cell>
          <cell r="N4947" t="str">
            <v>7790787004393</v>
          </cell>
        </row>
        <row r="4948">
          <cell r="A4948">
            <v>658453</v>
          </cell>
          <cell r="B4948">
            <v>3250</v>
          </cell>
          <cell r="D4948" t="str">
            <v xml:space="preserve">YOGU ILOLAY BAT DES FRU 120X                      </v>
          </cell>
          <cell r="I4948">
            <v>719.28499999999997</v>
          </cell>
          <cell r="N4948" t="str">
            <v>7790787004461</v>
          </cell>
        </row>
        <row r="4949">
          <cell r="A4949">
            <v>658454</v>
          </cell>
          <cell r="B4949">
            <v>3251</v>
          </cell>
          <cell r="D4949" t="str">
            <v xml:space="preserve">YOGU ILOLAY BAT DES VAI 120X                      </v>
          </cell>
          <cell r="I4949">
            <v>719.28499999999997</v>
          </cell>
          <cell r="N4949" t="str">
            <v>7790787004478</v>
          </cell>
        </row>
        <row r="4950">
          <cell r="A4950">
            <v>658455</v>
          </cell>
          <cell r="B4950">
            <v>3500</v>
          </cell>
          <cell r="D4950" t="str">
            <v xml:space="preserve">YOGU ILOLAY FOB ENT FRU 150X                      </v>
          </cell>
          <cell r="I4950">
            <v>1623.203</v>
          </cell>
          <cell r="N4950" t="str">
            <v>7790787004485</v>
          </cell>
        </row>
        <row r="4951">
          <cell r="A4951">
            <v>658456</v>
          </cell>
          <cell r="B4951">
            <v>3502</v>
          </cell>
          <cell r="D4951" t="str">
            <v xml:space="preserve">YOGU ILOLAY FOB ENT DUR 150X                      </v>
          </cell>
          <cell r="I4951">
            <v>1623.203</v>
          </cell>
          <cell r="N4951" t="str">
            <v>7790787004492</v>
          </cell>
        </row>
        <row r="4952">
          <cell r="A4952">
            <v>658457</v>
          </cell>
          <cell r="B4952">
            <v>3550</v>
          </cell>
          <cell r="D4952" t="str">
            <v xml:space="preserve">YOGU ILOLAY FOB DESC FRU 150X                     </v>
          </cell>
          <cell r="I4952">
            <v>1631.2070000000001</v>
          </cell>
          <cell r="N4952" t="str">
            <v>7790787004744</v>
          </cell>
        </row>
        <row r="4953">
          <cell r="A4953">
            <v>658461</v>
          </cell>
          <cell r="B4953">
            <v>3552</v>
          </cell>
          <cell r="D4953" t="str">
            <v xml:space="preserve">YOGU FOB DESC DUR 150X                            </v>
          </cell>
          <cell r="I4953">
            <v>1631.2070000000001</v>
          </cell>
          <cell r="N4953" t="str">
            <v>7790787004997</v>
          </cell>
        </row>
        <row r="4954">
          <cell r="A4954">
            <v>658462</v>
          </cell>
          <cell r="B4954">
            <v>4251</v>
          </cell>
          <cell r="D4954" t="str">
            <v xml:space="preserve">YOGU ILOLAY BEB DESC VAI TET1K                    </v>
          </cell>
          <cell r="I4954">
            <v>2089.9169999999999</v>
          </cell>
          <cell r="N4954" t="str">
            <v>7790787000425</v>
          </cell>
        </row>
        <row r="4955">
          <cell r="A4955">
            <v>658463</v>
          </cell>
          <cell r="B4955">
            <v>4250</v>
          </cell>
          <cell r="D4955" t="str">
            <v xml:space="preserve">YOGU ILOLAY BEB DESC FR TET1K                     </v>
          </cell>
          <cell r="I4955">
            <v>2089.9169999999999</v>
          </cell>
          <cell r="N4955" t="str">
            <v>7790787000432</v>
          </cell>
        </row>
        <row r="4956">
          <cell r="A4956">
            <v>658466</v>
          </cell>
          <cell r="B4956">
            <v>4201</v>
          </cell>
          <cell r="D4956" t="str">
            <v xml:space="preserve">YOGU ILOLAY BEB VAI TET 1K                        </v>
          </cell>
          <cell r="I4956">
            <v>2098.0079999999998</v>
          </cell>
          <cell r="N4956" t="str">
            <v>7790787000609</v>
          </cell>
        </row>
        <row r="4957">
          <cell r="A4957">
            <v>658467</v>
          </cell>
          <cell r="B4957">
            <v>4200</v>
          </cell>
          <cell r="D4957" t="str">
            <v xml:space="preserve">YOGU ILOLAY BEB FR TET 1K                         </v>
          </cell>
          <cell r="I4957">
            <v>2098.0079999999998</v>
          </cell>
          <cell r="N4957" t="str">
            <v>7790787000661</v>
          </cell>
        </row>
        <row r="4958">
          <cell r="A4958">
            <v>658468</v>
          </cell>
          <cell r="B4958">
            <v>4202</v>
          </cell>
          <cell r="D4958" t="str">
            <v xml:space="preserve">YOGU ILOLAY  BEB DUR TET 1K                       </v>
          </cell>
          <cell r="I4958">
            <v>2098.0079999999998</v>
          </cell>
          <cell r="N4958" t="str">
            <v>7790787000692</v>
          </cell>
        </row>
        <row r="4959">
          <cell r="A4959">
            <v>658483</v>
          </cell>
          <cell r="B4959">
            <v>92</v>
          </cell>
          <cell r="D4959" t="str">
            <v xml:space="preserve">COCO GJA SOL ENS PRIMAV 400X                      </v>
          </cell>
          <cell r="I4959">
            <v>4535.3040000000001</v>
          </cell>
          <cell r="N4959" t="str">
            <v>7790060100194</v>
          </cell>
        </row>
        <row r="4960">
          <cell r="A4960">
            <v>658486</v>
          </cell>
          <cell r="B4960">
            <v>0</v>
          </cell>
          <cell r="D4960" t="str">
            <v xml:space="preserve">ENV ENVASE CERVEZA RET 340                        </v>
          </cell>
          <cell r="I4960">
            <v>80</v>
          </cell>
          <cell r="N4960" t="str">
            <v>6584860000003</v>
          </cell>
        </row>
        <row r="4961">
          <cell r="A4961">
            <v>658487</v>
          </cell>
          <cell r="B4961">
            <v>1413</v>
          </cell>
          <cell r="D4961" t="str">
            <v xml:space="preserve">LACR LA SERE UAT TET SLIM 200 CC                  </v>
          </cell>
          <cell r="I4961">
            <v>3040.125</v>
          </cell>
          <cell r="N4961" t="str">
            <v>7790742770202</v>
          </cell>
        </row>
        <row r="4962">
          <cell r="A4962">
            <v>658498</v>
          </cell>
          <cell r="B4962">
            <v>1412</v>
          </cell>
          <cell r="D4962" t="str">
            <v xml:space="preserve">LACR LA SERE CREM LECH UAT 520X                   </v>
          </cell>
          <cell r="I4962">
            <v>7033.125</v>
          </cell>
          <cell r="N4962" t="str">
            <v>7790742014122</v>
          </cell>
        </row>
        <row r="4963">
          <cell r="A4963">
            <v>658501</v>
          </cell>
          <cell r="B4963">
            <v>8801</v>
          </cell>
          <cell r="D4963" t="str">
            <v xml:space="preserve">YOGU MILKAUT BEB VAIN 1.2X                        </v>
          </cell>
          <cell r="I4963">
            <v>4227.7830000000004</v>
          </cell>
          <cell r="N4963" t="str">
            <v>7794820902301</v>
          </cell>
        </row>
        <row r="4964">
          <cell r="A4964">
            <v>658502</v>
          </cell>
          <cell r="B4964">
            <v>8800</v>
          </cell>
          <cell r="D4964" t="str">
            <v xml:space="preserve">YOGU MILKAUT BEB FRUT 1.2X                        </v>
          </cell>
          <cell r="I4964">
            <v>4227.7830000000004</v>
          </cell>
          <cell r="N4964" t="str">
            <v>7794820902295</v>
          </cell>
        </row>
        <row r="4965">
          <cell r="A4965">
            <v>658515</v>
          </cell>
          <cell r="B4965">
            <v>3303</v>
          </cell>
          <cell r="D4965" t="str">
            <v xml:space="preserve">DLCH ARMONIA CLASICO 400X                         </v>
          </cell>
          <cell r="I4965">
            <v>3461.6289999999999</v>
          </cell>
          <cell r="N4965" t="str">
            <v>7790742331007</v>
          </cell>
        </row>
        <row r="4966">
          <cell r="A4966">
            <v>658547</v>
          </cell>
          <cell r="B4966">
            <v>216</v>
          </cell>
          <cell r="D4966" t="str">
            <v xml:space="preserve">LAMA TONADITA MANTECA S/ LACTO 200X               </v>
          </cell>
          <cell r="I4966">
            <v>4235.3630000000003</v>
          </cell>
          <cell r="N4966" t="str">
            <v>7798060852310</v>
          </cell>
        </row>
        <row r="4967">
          <cell r="A4967">
            <v>658548</v>
          </cell>
          <cell r="B4967">
            <v>221</v>
          </cell>
          <cell r="D4967" t="str">
            <v xml:space="preserve">LAMA TONADITA MANTECA RED/LACTO 200X              </v>
          </cell>
          <cell r="I4967">
            <v>4235.3630000000003</v>
          </cell>
          <cell r="N4967" t="str">
            <v>7798060852167</v>
          </cell>
        </row>
        <row r="4968">
          <cell r="A4968">
            <v>658549</v>
          </cell>
          <cell r="B4968">
            <v>209</v>
          </cell>
          <cell r="D4968" t="str">
            <v xml:space="preserve">LAMA TONADITA MANTECA 200X                        </v>
          </cell>
          <cell r="I4968">
            <v>3772.1750000000002</v>
          </cell>
          <cell r="N4968" t="str">
            <v>7798060850026</v>
          </cell>
        </row>
        <row r="4969">
          <cell r="A4969">
            <v>658550</v>
          </cell>
          <cell r="B4969">
            <v>213</v>
          </cell>
          <cell r="D4969" t="str">
            <v xml:space="preserve">LAMA TONADITA MANTECA 100X                        </v>
          </cell>
          <cell r="I4969">
            <v>1984.164</v>
          </cell>
          <cell r="N4969" t="str">
            <v>7798060850019</v>
          </cell>
        </row>
        <row r="4970">
          <cell r="A4970">
            <v>658554</v>
          </cell>
          <cell r="B4970">
            <v>6828</v>
          </cell>
          <cell r="D4970" t="str">
            <v xml:space="preserve">PANI BIMBO HAMB BRIOCHE ART 240X                  </v>
          </cell>
          <cell r="I4970">
            <v>5322.1869999999999</v>
          </cell>
          <cell r="N4970" t="str">
            <v>7793890257977</v>
          </cell>
        </row>
        <row r="4971">
          <cell r="A4971">
            <v>658562</v>
          </cell>
          <cell r="B4971">
            <v>2002</v>
          </cell>
          <cell r="D4971" t="str">
            <v xml:space="preserve">INGC INGRESO RECORTE  A.M. x KG                   </v>
          </cell>
          <cell r="I4971">
            <v>5127.2</v>
          </cell>
          <cell r="N4971" t="str">
            <v>6585620000004</v>
          </cell>
        </row>
        <row r="4972">
          <cell r="A4972">
            <v>658563</v>
          </cell>
          <cell r="B4972">
            <v>0</v>
          </cell>
          <cell r="D4972" t="str">
            <v xml:space="preserve">INGB INGRESO C.CAMPO RUEDAS  x KG                 </v>
          </cell>
          <cell r="I4972">
            <v>0</v>
          </cell>
          <cell r="N4972" t="str">
            <v>2006585630005</v>
          </cell>
        </row>
        <row r="4973">
          <cell r="A4973">
            <v>658564</v>
          </cell>
          <cell r="B4973">
            <v>0</v>
          </cell>
          <cell r="D4973" t="str">
            <v xml:space="preserve">INGC INGRESO tutto PECHITO CERDO x KG             </v>
          </cell>
          <cell r="I4973">
            <v>7892.7939999999999</v>
          </cell>
          <cell r="N4973" t="str">
            <v>6585640000008</v>
          </cell>
        </row>
        <row r="4974">
          <cell r="A4974">
            <v>658565</v>
          </cell>
          <cell r="B4974">
            <v>0</v>
          </cell>
          <cell r="D4974" t="str">
            <v xml:space="preserve">INGC INGRESO tutto CARRE C/HUESO x KG             </v>
          </cell>
          <cell r="I4974">
            <v>6885.6970000000001</v>
          </cell>
          <cell r="N4974" t="str">
            <v>6585650000005</v>
          </cell>
        </row>
        <row r="4975">
          <cell r="A4975">
            <v>658566</v>
          </cell>
          <cell r="B4975">
            <v>0</v>
          </cell>
          <cell r="D4975" t="str">
            <v xml:space="preserve">INGC INGRESO tutto BONDIOLAS x KG                 </v>
          </cell>
          <cell r="I4975">
            <v>9259.5370000000003</v>
          </cell>
          <cell r="N4975" t="str">
            <v xml:space="preserve">65856600002  </v>
          </cell>
        </row>
        <row r="4976">
          <cell r="A4976">
            <v>658568</v>
          </cell>
          <cell r="B4976">
            <v>0</v>
          </cell>
          <cell r="D4976" t="str">
            <v xml:space="preserve">INGC INGRESO tutto MATAMBRE DE CERDO              </v>
          </cell>
          <cell r="I4976">
            <v>11918.09</v>
          </cell>
          <cell r="N4976" t="str">
            <v>6585680000006</v>
          </cell>
        </row>
        <row r="4977">
          <cell r="A4977">
            <v>658582</v>
          </cell>
          <cell r="B4977" t="str">
            <v xml:space="preserve">9173-90             </v>
          </cell>
          <cell r="D4977" t="str">
            <v xml:space="preserve">LAPO LS.DANETTE CREM AMER 95X                     </v>
          </cell>
          <cell r="I4977">
            <v>308.11099999999999</v>
          </cell>
          <cell r="N4977" t="str">
            <v xml:space="preserve">77967657     </v>
          </cell>
        </row>
        <row r="4978">
          <cell r="A4978">
            <v>658584</v>
          </cell>
          <cell r="B4978" t="str">
            <v xml:space="preserve">9186-36             </v>
          </cell>
          <cell r="D4978" t="str">
            <v xml:space="preserve">LAPO LS.DANETTE CHOCO BLANCO 95X                  </v>
          </cell>
          <cell r="I4978">
            <v>2123.5500000000002</v>
          </cell>
          <cell r="N4978" t="str">
            <v xml:space="preserve">77967633     </v>
          </cell>
        </row>
        <row r="4979">
          <cell r="A4979">
            <v>658586</v>
          </cell>
          <cell r="B4979">
            <v>0</v>
          </cell>
          <cell r="D4979" t="str">
            <v xml:space="preserve">INGC INGRESO tutto  RECORTE DE CERDO              </v>
          </cell>
          <cell r="I4979">
            <v>5027.75</v>
          </cell>
          <cell r="N4979" t="str">
            <v>6585860000000</v>
          </cell>
        </row>
        <row r="4980">
          <cell r="A4980">
            <v>658590</v>
          </cell>
          <cell r="B4980">
            <v>3313</v>
          </cell>
          <cell r="D4980" t="str">
            <v xml:space="preserve">LECH ARMONIA ENTERA 800X                          </v>
          </cell>
          <cell r="I4980">
            <v>9162.4500000000007</v>
          </cell>
          <cell r="N4980" t="str">
            <v>7790742331304</v>
          </cell>
        </row>
        <row r="4981">
          <cell r="A4981">
            <v>658596</v>
          </cell>
          <cell r="B4981">
            <v>0</v>
          </cell>
          <cell r="D4981" t="str">
            <v xml:space="preserve">INSU TAPA EMAPNADA HORN ALE 12X                   </v>
          </cell>
          <cell r="I4981">
            <v>278.3</v>
          </cell>
          <cell r="N4981" t="str">
            <v>6585960000009</v>
          </cell>
        </row>
        <row r="4982">
          <cell r="A4982">
            <v>658597</v>
          </cell>
          <cell r="B4982">
            <v>0</v>
          </cell>
          <cell r="D4982" t="str">
            <v xml:space="preserve">INGB INGRESO swift CUADRIL  kg                    </v>
          </cell>
          <cell r="I4982">
            <v>17589.39</v>
          </cell>
          <cell r="N4982" t="str">
            <v>2006585970002</v>
          </cell>
        </row>
        <row r="4983">
          <cell r="A4983">
            <v>658608</v>
          </cell>
          <cell r="B4983">
            <v>0</v>
          </cell>
          <cell r="D4983" t="str">
            <v xml:space="preserve">INSU CARTEL FRENTE LOCALES                        </v>
          </cell>
          <cell r="I4983">
            <v>1.694</v>
          </cell>
          <cell r="N4983" t="str">
            <v>6586080000009</v>
          </cell>
        </row>
        <row r="4984">
          <cell r="A4984">
            <v>658610</v>
          </cell>
          <cell r="B4984" t="str">
            <v xml:space="preserve">PDP00090            </v>
          </cell>
          <cell r="D4984" t="str">
            <v xml:space="preserve">INSU BATEA GAST CUAD CHICA 30X30X13               </v>
          </cell>
          <cell r="I4984">
            <v>184.92400000000001</v>
          </cell>
          <cell r="N4984" t="str">
            <v>8586100000000</v>
          </cell>
        </row>
        <row r="4985">
          <cell r="A4985">
            <v>658611</v>
          </cell>
          <cell r="B4985" t="str">
            <v xml:space="preserve">AG00173             </v>
          </cell>
          <cell r="D4985" t="str">
            <v xml:space="preserve">INSU FUENTON ACERO PROF. 44X33X08                 </v>
          </cell>
          <cell r="I4985">
            <v>1782.2819999999999</v>
          </cell>
          <cell r="N4985" t="str">
            <v>8586110000007</v>
          </cell>
        </row>
        <row r="4986">
          <cell r="A4986">
            <v>658612</v>
          </cell>
          <cell r="B4986" t="str">
            <v xml:space="preserve">AG00172             </v>
          </cell>
          <cell r="D4986" t="str">
            <v xml:space="preserve">INSU FUENTON ACERO PROF 38X28X11                  </v>
          </cell>
          <cell r="I4986">
            <v>1980.1769999999999</v>
          </cell>
          <cell r="N4986" t="str">
            <v>6586120000006</v>
          </cell>
        </row>
        <row r="4987">
          <cell r="A4987">
            <v>658617</v>
          </cell>
          <cell r="B4987">
            <v>0</v>
          </cell>
          <cell r="D4987" t="str">
            <v xml:space="preserve">INSU INTEGRAL P/CHORIZO                           </v>
          </cell>
          <cell r="I4987">
            <v>6346.45</v>
          </cell>
          <cell r="N4987" t="str">
            <v>6586170000001</v>
          </cell>
        </row>
        <row r="4988">
          <cell r="A4988">
            <v>658618</v>
          </cell>
          <cell r="B4988">
            <v>0</v>
          </cell>
          <cell r="D4988" t="str">
            <v xml:space="preserve">INSU AGLUTINANTE                                  </v>
          </cell>
          <cell r="I4988">
            <v>4948.8999999999996</v>
          </cell>
          <cell r="N4988" t="str">
            <v>6586180000008</v>
          </cell>
        </row>
        <row r="4989">
          <cell r="A4989">
            <v>658619</v>
          </cell>
          <cell r="B4989">
            <v>0</v>
          </cell>
          <cell r="D4989" t="str">
            <v xml:space="preserve">INSU BLANQUEADOR                                  </v>
          </cell>
          <cell r="I4989">
            <v>8494.2000000000007</v>
          </cell>
          <cell r="N4989" t="str">
            <v>6586019000001</v>
          </cell>
        </row>
        <row r="4990">
          <cell r="A4990">
            <v>658620</v>
          </cell>
          <cell r="B4990">
            <v>0</v>
          </cell>
          <cell r="D4990" t="str">
            <v xml:space="preserve">INSU TRIPEROS CHINESCA                            </v>
          </cell>
          <cell r="I4990">
            <v>15125</v>
          </cell>
          <cell r="N4990" t="str">
            <v>6586200000001</v>
          </cell>
        </row>
        <row r="4991">
          <cell r="A4991">
            <v>658621</v>
          </cell>
          <cell r="B4991">
            <v>0</v>
          </cell>
          <cell r="D4991" t="str">
            <v xml:space="preserve">INSU TUBITOS P/SALCHICHAS                         </v>
          </cell>
          <cell r="I4991">
            <v>5033.6000000000004</v>
          </cell>
          <cell r="N4991" t="str">
            <v>6586210000008</v>
          </cell>
        </row>
        <row r="4992">
          <cell r="A4992">
            <v>658628</v>
          </cell>
          <cell r="B4992">
            <v>3301</v>
          </cell>
          <cell r="D4992" t="str">
            <v xml:space="preserve">LACR ARMONIA PROD P/BAT Y COC.200g                </v>
          </cell>
          <cell r="I4992">
            <v>2845.92</v>
          </cell>
          <cell r="N4992" t="str">
            <v>7790742771308</v>
          </cell>
        </row>
        <row r="4993">
          <cell r="A4993">
            <v>658630</v>
          </cell>
          <cell r="B4993" t="str">
            <v xml:space="preserve">6079-0              </v>
          </cell>
          <cell r="D4993" t="str">
            <v xml:space="preserve">LAQU LS.CASANCREM QUES LIGHT 290X                 </v>
          </cell>
          <cell r="I4993">
            <v>993.69100000000003</v>
          </cell>
          <cell r="N4993" t="str">
            <v>7791337003361</v>
          </cell>
        </row>
        <row r="4994">
          <cell r="A4994">
            <v>658647</v>
          </cell>
          <cell r="B4994">
            <v>138202</v>
          </cell>
          <cell r="D4994" t="str">
            <v xml:space="preserve">YOGU GRANC DESC.FIRME FRU 120X                    </v>
          </cell>
          <cell r="I4994">
            <v>913.84500000000003</v>
          </cell>
          <cell r="N4994" t="str">
            <v>7791337001329</v>
          </cell>
        </row>
        <row r="4995">
          <cell r="A4995">
            <v>658652</v>
          </cell>
          <cell r="B4995">
            <v>138701</v>
          </cell>
          <cell r="D4995" t="str">
            <v xml:space="preserve">YOGU GRANC ENT.BEB VAIN 900X                      </v>
          </cell>
          <cell r="I4995">
            <v>1798.549</v>
          </cell>
          <cell r="N4995" t="str">
            <v>7791337003606</v>
          </cell>
        </row>
        <row r="4996">
          <cell r="A4996">
            <v>658653</v>
          </cell>
          <cell r="B4996">
            <v>138702</v>
          </cell>
          <cell r="D4996" t="str">
            <v xml:space="preserve">YOGU GRANC ENT.BEB FRUT 900X                      </v>
          </cell>
          <cell r="I4996">
            <v>1798.549</v>
          </cell>
          <cell r="N4996" t="str">
            <v>7791337001558</v>
          </cell>
        </row>
        <row r="4997">
          <cell r="A4997">
            <v>658672</v>
          </cell>
          <cell r="B4997">
            <v>16667</v>
          </cell>
          <cell r="D4997" t="str">
            <v xml:space="preserve">CER1 ANDES ORIGEN ROJA RET 1X                     </v>
          </cell>
          <cell r="I4997">
            <v>4204.6409999999996</v>
          </cell>
          <cell r="N4997" t="str">
            <v>7792798002122</v>
          </cell>
        </row>
        <row r="4998">
          <cell r="A4998">
            <v>658673</v>
          </cell>
          <cell r="B4998">
            <v>751</v>
          </cell>
          <cell r="D4998" t="str">
            <v xml:space="preserve">QUER LA QUESERA RALL X 100                        </v>
          </cell>
          <cell r="I4998">
            <v>2236.9879999999998</v>
          </cell>
          <cell r="N4998" t="str">
            <v>7792882028830</v>
          </cell>
        </row>
        <row r="4999">
          <cell r="A4999">
            <v>658674</v>
          </cell>
          <cell r="B4999">
            <v>750</v>
          </cell>
          <cell r="D4999" t="str">
            <v xml:space="preserve">QUER LA QUESERA RALL X 40g                        </v>
          </cell>
          <cell r="I4999">
            <v>947.43</v>
          </cell>
          <cell r="N4999" t="str">
            <v>7792882000201</v>
          </cell>
        </row>
        <row r="5000">
          <cell r="A5000">
            <v>658685</v>
          </cell>
          <cell r="B5000">
            <v>0</v>
          </cell>
          <cell r="D5000" t="str">
            <v xml:space="preserve">INGB INGRESO RECREO  VACIO x kg                   </v>
          </cell>
          <cell r="I5000">
            <v>6239</v>
          </cell>
          <cell r="N5000" t="str">
            <v>6586850000000</v>
          </cell>
        </row>
        <row r="5001">
          <cell r="A5001">
            <v>658690</v>
          </cell>
          <cell r="B5001">
            <v>1694</v>
          </cell>
          <cell r="D5001" t="str">
            <v xml:space="preserve">YOGU TREGAR NATURAL 140X                          </v>
          </cell>
          <cell r="I5001">
            <v>1526.6790000000001</v>
          </cell>
          <cell r="N5001" t="str">
            <v>7793913002423</v>
          </cell>
        </row>
        <row r="5002">
          <cell r="A5002">
            <v>658695</v>
          </cell>
          <cell r="B5002">
            <v>781</v>
          </cell>
          <cell r="D5002" t="str">
            <v xml:space="preserve">CAEM CAGNOLI CHORIZO 4X                           </v>
          </cell>
          <cell r="I5002">
            <v>5389</v>
          </cell>
          <cell r="N5002" t="str">
            <v>7798013102912</v>
          </cell>
        </row>
        <row r="5003">
          <cell r="A5003">
            <v>658697</v>
          </cell>
          <cell r="B5003">
            <v>0</v>
          </cell>
          <cell r="D5003" t="str">
            <v xml:space="preserve">INSU HILO AMARILLO                                </v>
          </cell>
          <cell r="I5003">
            <v>11204.6</v>
          </cell>
          <cell r="N5003" t="str">
            <v>6586970000003</v>
          </cell>
        </row>
        <row r="5004">
          <cell r="A5004">
            <v>658698</v>
          </cell>
          <cell r="B5004">
            <v>0</v>
          </cell>
          <cell r="D5004" t="str">
            <v xml:space="preserve">INSU HILO BICOLOR                                 </v>
          </cell>
          <cell r="I5004">
            <v>12311.75</v>
          </cell>
          <cell r="N5004" t="str">
            <v>6586980000000</v>
          </cell>
        </row>
        <row r="5005">
          <cell r="A5005">
            <v>658708</v>
          </cell>
          <cell r="B5005">
            <v>936301</v>
          </cell>
          <cell r="D5005" t="str">
            <v xml:space="preserve">YOGU LS.SER CALCI+ VAIN 120X                      </v>
          </cell>
          <cell r="I5005">
            <v>2398.991</v>
          </cell>
          <cell r="N5005" t="str">
            <v>7791337001596</v>
          </cell>
        </row>
        <row r="5006">
          <cell r="A5006">
            <v>658710</v>
          </cell>
          <cell r="B5006">
            <v>936341</v>
          </cell>
          <cell r="D5006" t="str">
            <v xml:space="preserve">YOGU LS.SER CALCI+ FRUT ARAN 120X                 </v>
          </cell>
          <cell r="I5006">
            <v>2398.991</v>
          </cell>
          <cell r="N5006" t="str">
            <v>7791337001626</v>
          </cell>
        </row>
        <row r="5007">
          <cell r="A5007">
            <v>658752</v>
          </cell>
          <cell r="B5007">
            <v>99</v>
          </cell>
          <cell r="D5007" t="str">
            <v xml:space="preserve">INGB INGRESO DELANTEROS                           </v>
          </cell>
          <cell r="I5007">
            <v>579.99199999999996</v>
          </cell>
          <cell r="N5007" t="str">
            <v>2006587520007</v>
          </cell>
        </row>
        <row r="5008">
          <cell r="A5008">
            <v>658753</v>
          </cell>
          <cell r="B5008">
            <v>0</v>
          </cell>
          <cell r="D5008" t="str">
            <v xml:space="preserve">INGB AVICOLA OJO DE BIFE x KG                     </v>
          </cell>
          <cell r="I5008">
            <v>21216</v>
          </cell>
          <cell r="N5008" t="str">
            <v>6587531111114</v>
          </cell>
        </row>
        <row r="5009">
          <cell r="A5009">
            <v>658757</v>
          </cell>
          <cell r="B5009">
            <v>1</v>
          </cell>
          <cell r="D5009" t="str">
            <v xml:space="preserve">COHI DE HIELO 2.5X CERRITO                        </v>
          </cell>
          <cell r="I5009">
            <v>2904</v>
          </cell>
          <cell r="N5009" t="str">
            <v>6587571111112</v>
          </cell>
        </row>
        <row r="5010">
          <cell r="A5010">
            <v>658762</v>
          </cell>
          <cell r="B5010">
            <v>966519</v>
          </cell>
          <cell r="D5010" t="str">
            <v xml:space="preserve">LESP SILK ALMENDRAS NATU ENDUL 1X                 </v>
          </cell>
          <cell r="I5010">
            <v>3689.8649999999998</v>
          </cell>
          <cell r="N5010" t="str">
            <v>7791337000841</v>
          </cell>
        </row>
        <row r="5011">
          <cell r="A5011">
            <v>658763</v>
          </cell>
          <cell r="B5011">
            <v>966244</v>
          </cell>
          <cell r="D5011" t="str">
            <v xml:space="preserve">LESP SILK ALMENDRAS COCO 1X                       </v>
          </cell>
          <cell r="I5011">
            <v>3689.8649999999998</v>
          </cell>
          <cell r="N5011" t="str">
            <v>7791337000865</v>
          </cell>
        </row>
        <row r="5012">
          <cell r="A5012">
            <v>658764</v>
          </cell>
          <cell r="B5012">
            <v>0</v>
          </cell>
          <cell r="D5012" t="str">
            <v xml:space="preserve">INGB INGRESO C.CAMPO CUADRIL x KG                 </v>
          </cell>
          <cell r="I5012">
            <v>0</v>
          </cell>
          <cell r="N5012" t="str">
            <v>6587641111110</v>
          </cell>
        </row>
        <row r="5013">
          <cell r="A5013">
            <v>658765</v>
          </cell>
          <cell r="B5013">
            <v>1274</v>
          </cell>
          <cell r="D5013" t="str">
            <v xml:space="preserve">LUAT TREGAR DESCR 0%M.GRASA T.BRIK 1X             </v>
          </cell>
          <cell r="I5013">
            <v>1668.1030000000001</v>
          </cell>
          <cell r="N5013" t="str">
            <v>7793913002447</v>
          </cell>
        </row>
        <row r="5014">
          <cell r="A5014">
            <v>658766</v>
          </cell>
          <cell r="B5014" t="str">
            <v xml:space="preserve">9331-2              </v>
          </cell>
          <cell r="D5014" t="str">
            <v xml:space="preserve">YOGU SER COLCHON FRU-CHIA 175X                    </v>
          </cell>
          <cell r="I5014">
            <v>3068.3829999999998</v>
          </cell>
          <cell r="N5014" t="str">
            <v>7791337001480</v>
          </cell>
        </row>
        <row r="5015">
          <cell r="A5015">
            <v>658802</v>
          </cell>
          <cell r="B5015">
            <v>953776</v>
          </cell>
          <cell r="D5015" t="str">
            <v xml:space="preserve">YOGU LS.ACTIVIA SCH DESLAC FRUT/MANZ 900X         </v>
          </cell>
          <cell r="I5015">
            <v>6255.7169999999996</v>
          </cell>
          <cell r="N5015" t="str">
            <v>7791337002036</v>
          </cell>
        </row>
        <row r="5016">
          <cell r="A5016">
            <v>658809</v>
          </cell>
          <cell r="B5016">
            <v>3336</v>
          </cell>
          <cell r="D5016" t="str">
            <v xml:space="preserve">LUAT SERENISIMA 0% LACTOSA PET 1X                 </v>
          </cell>
          <cell r="I5016">
            <v>2704.71</v>
          </cell>
          <cell r="N5016" t="str">
            <v>7790742333605</v>
          </cell>
        </row>
        <row r="5017">
          <cell r="A5017">
            <v>658810</v>
          </cell>
          <cell r="B5017">
            <v>7703</v>
          </cell>
          <cell r="D5017" t="str">
            <v xml:space="preserve">LACR LS UAT CULIN ULTRA 20% TT 200X               </v>
          </cell>
          <cell r="I5017">
            <v>2780.58</v>
          </cell>
          <cell r="N5017" t="str">
            <v>7790742770301</v>
          </cell>
        </row>
        <row r="5018">
          <cell r="A5018">
            <v>658811</v>
          </cell>
          <cell r="B5018">
            <v>1417</v>
          </cell>
          <cell r="D5018" t="str">
            <v xml:space="preserve">LACR LS UAT CULIN 20% TG TT 330X                  </v>
          </cell>
          <cell r="I5018">
            <v>4753.4849999999997</v>
          </cell>
          <cell r="N5018" t="str">
            <v>7790742771209</v>
          </cell>
        </row>
        <row r="5019">
          <cell r="A5019">
            <v>658861</v>
          </cell>
          <cell r="B5019">
            <v>1721</v>
          </cell>
          <cell r="D5019" t="str">
            <v xml:space="preserve">LCHO SERENISIMA PROTEIN INTENSO 1X                </v>
          </cell>
          <cell r="I5019">
            <v>2414.3020000000001</v>
          </cell>
          <cell r="N5019" t="str">
            <v>7790742172105</v>
          </cell>
        </row>
        <row r="5020">
          <cell r="A5020">
            <v>658869</v>
          </cell>
          <cell r="B5020">
            <v>1419</v>
          </cell>
          <cell r="D5020" t="str">
            <v xml:space="preserve">LACR LS UAT COCINA LIV. 12% TB 200X               </v>
          </cell>
          <cell r="I5020">
            <v>2780.58</v>
          </cell>
          <cell r="N5020" t="str">
            <v>7790742141903</v>
          </cell>
        </row>
        <row r="5021">
          <cell r="A5021">
            <v>658870</v>
          </cell>
          <cell r="B5021">
            <v>1673</v>
          </cell>
          <cell r="D5021" t="str">
            <v xml:space="preserve">FIQF FINLANDIA CHEF FET DANBO LIGHT 150X          </v>
          </cell>
          <cell r="I5021">
            <v>5633.76</v>
          </cell>
          <cell r="N5021" t="str">
            <v>7790742167309</v>
          </cell>
        </row>
        <row r="5022">
          <cell r="A5022">
            <v>658871</v>
          </cell>
          <cell r="B5022">
            <v>1671</v>
          </cell>
          <cell r="D5022" t="str">
            <v xml:space="preserve">FIQF FINLANDIA CHEF FET CHEDDAR 150X              </v>
          </cell>
          <cell r="I5022">
            <v>5633.76</v>
          </cell>
          <cell r="N5022" t="str">
            <v>7790742167101</v>
          </cell>
        </row>
        <row r="5023">
          <cell r="A5023">
            <v>658872</v>
          </cell>
          <cell r="B5023">
            <v>1672</v>
          </cell>
          <cell r="D5023" t="str">
            <v xml:space="preserve">FIQF FINLANDIA CHEF FET DANBO 150X                </v>
          </cell>
          <cell r="I5023">
            <v>5633.76</v>
          </cell>
          <cell r="N5023" t="str">
            <v>7790742167200</v>
          </cell>
        </row>
        <row r="5024">
          <cell r="A5024">
            <v>658873</v>
          </cell>
          <cell r="B5024">
            <v>667640</v>
          </cell>
          <cell r="D5024" t="str">
            <v xml:space="preserve">QUEH LS FINLAND CHEF HEBRAS 130X                  </v>
          </cell>
          <cell r="I5024">
            <v>4514.3289999999997</v>
          </cell>
          <cell r="N5024" t="str">
            <v>7790742667649</v>
          </cell>
        </row>
        <row r="5025">
          <cell r="A5025">
            <v>658883</v>
          </cell>
          <cell r="B5025" t="str">
            <v xml:space="preserve">3672-17             </v>
          </cell>
          <cell r="D5025" t="str">
            <v xml:space="preserve">LESP SENSE CAFFE LATE 250X                        </v>
          </cell>
          <cell r="I5025">
            <v>807.61900000000003</v>
          </cell>
          <cell r="N5025" t="str">
            <v>7790742327178</v>
          </cell>
        </row>
        <row r="5026">
          <cell r="A5026">
            <v>658887</v>
          </cell>
          <cell r="B5026" t="str">
            <v xml:space="preserve">3925-02             </v>
          </cell>
          <cell r="D5026" t="str">
            <v xml:space="preserve">LESP SERENISIMA JUNIOR UAT FRU 1L                 </v>
          </cell>
          <cell r="I5026">
            <v>218.56200000000001</v>
          </cell>
          <cell r="N5026" t="str">
            <v>7790742365026</v>
          </cell>
        </row>
        <row r="5027">
          <cell r="A5027">
            <v>658888</v>
          </cell>
          <cell r="B5027" t="str">
            <v xml:space="preserve">3925-11             </v>
          </cell>
          <cell r="D5027" t="str">
            <v xml:space="preserve">LESP SERENISIMA JUNIOR UAT MZ 1L                  </v>
          </cell>
          <cell r="I5027">
            <v>218.56</v>
          </cell>
          <cell r="N5027" t="str">
            <v>7790742365118</v>
          </cell>
        </row>
        <row r="5028">
          <cell r="A5028">
            <v>658889</v>
          </cell>
          <cell r="B5028">
            <v>3720</v>
          </cell>
          <cell r="D5028" t="str">
            <v xml:space="preserve">FIQT FINLANDIA BRIE NAT 100X                      </v>
          </cell>
          <cell r="I5028">
            <v>6659.2349999999997</v>
          </cell>
          <cell r="N5028" t="str">
            <v>7790742372000</v>
          </cell>
        </row>
        <row r="5029">
          <cell r="A5029">
            <v>658890</v>
          </cell>
          <cell r="B5029">
            <v>3714</v>
          </cell>
          <cell r="D5029" t="str">
            <v xml:space="preserve">FIQT FINLANDIA CAMEMBERT NAT 200X                 </v>
          </cell>
          <cell r="I5029">
            <v>12795.75</v>
          </cell>
          <cell r="N5029" t="str">
            <v>7790742371409</v>
          </cell>
        </row>
        <row r="5030">
          <cell r="A5030">
            <v>658891</v>
          </cell>
          <cell r="B5030">
            <v>0</v>
          </cell>
          <cell r="D5030" t="str">
            <v xml:space="preserve">INSU WAX READY                                    </v>
          </cell>
          <cell r="I5030">
            <v>1935.08</v>
          </cell>
          <cell r="N5030" t="str">
            <v>6688911111110</v>
          </cell>
        </row>
        <row r="5031">
          <cell r="A5031">
            <v>658902</v>
          </cell>
          <cell r="B5031">
            <v>3480</v>
          </cell>
          <cell r="D5031" t="str">
            <v xml:space="preserve">LSAC LS ALTRA PARC DESC MULTID 1% SAC 1L          </v>
          </cell>
          <cell r="I5031">
            <v>1769.095</v>
          </cell>
          <cell r="N5031" t="str">
            <v>7790742348005</v>
          </cell>
        </row>
        <row r="5032">
          <cell r="A5032">
            <v>658906</v>
          </cell>
          <cell r="B5032">
            <v>659</v>
          </cell>
          <cell r="D5032" t="str">
            <v xml:space="preserve">LAFI FRIAR SALCHICHA 190X                         </v>
          </cell>
          <cell r="I5032">
            <v>1655.2619999999999</v>
          </cell>
          <cell r="N5032" t="str">
            <v>7793040096593</v>
          </cell>
        </row>
        <row r="5033">
          <cell r="A5033">
            <v>658911</v>
          </cell>
          <cell r="B5033">
            <v>307</v>
          </cell>
          <cell r="D5033" t="str">
            <v xml:space="preserve">COHA FRIAR BIG BURGER 2X198g                      </v>
          </cell>
          <cell r="I5033">
            <v>7558.93</v>
          </cell>
          <cell r="N5033" t="str">
            <v>7793040093073</v>
          </cell>
        </row>
        <row r="5034">
          <cell r="A5034">
            <v>658914</v>
          </cell>
          <cell r="B5034">
            <v>643401</v>
          </cell>
          <cell r="D5034" t="str">
            <v xml:space="preserve">YOGU LS.DANONINO BEB VAIN 100X                    </v>
          </cell>
          <cell r="I5034">
            <v>1818.2819999999999</v>
          </cell>
          <cell r="N5034" t="str">
            <v>7791337640511</v>
          </cell>
        </row>
        <row r="5035">
          <cell r="A5035">
            <v>658915</v>
          </cell>
          <cell r="B5035">
            <v>643402</v>
          </cell>
          <cell r="D5035" t="str">
            <v xml:space="preserve">YOGU LS.DANONINO BEB FRUT 100X                    </v>
          </cell>
          <cell r="I5035">
            <v>1818.2819999999999</v>
          </cell>
          <cell r="N5035" t="str">
            <v>7791337002456</v>
          </cell>
        </row>
        <row r="5036">
          <cell r="A5036">
            <v>658922</v>
          </cell>
          <cell r="B5036">
            <v>0</v>
          </cell>
          <cell r="D5036" t="str">
            <v xml:space="preserve">PANI MARTIN BIZC SAL 100X                         </v>
          </cell>
          <cell r="I5036">
            <v>1160.0050000000001</v>
          </cell>
          <cell r="N5036" t="str">
            <v>7798078960335</v>
          </cell>
        </row>
        <row r="5037">
          <cell r="A5037">
            <v>658923</v>
          </cell>
          <cell r="B5037">
            <v>0</v>
          </cell>
          <cell r="D5037" t="str">
            <v xml:space="preserve">INGC INGRESO PECHITO RECREO xKG                   </v>
          </cell>
          <cell r="I5037">
            <v>7195.9939999999997</v>
          </cell>
          <cell r="N5037" t="str">
            <v>6589231111111</v>
          </cell>
        </row>
        <row r="5038">
          <cell r="A5038">
            <v>658924</v>
          </cell>
          <cell r="B5038">
            <v>0</v>
          </cell>
          <cell r="D5038" t="str">
            <v xml:space="preserve">INGC INGRESO CARRE C/H RECREO xKG                 </v>
          </cell>
          <cell r="I5038">
            <v>3867.5</v>
          </cell>
          <cell r="N5038" t="str">
            <v>6589241111118</v>
          </cell>
        </row>
        <row r="5039">
          <cell r="A5039">
            <v>658932</v>
          </cell>
          <cell r="B5039">
            <v>0</v>
          </cell>
          <cell r="D5039" t="str">
            <v xml:space="preserve">INGB INGRESO LENGUA SAN FRANCISCO                 </v>
          </cell>
          <cell r="I5039">
            <v>0</v>
          </cell>
          <cell r="N5039" t="str">
            <v>6589321111113</v>
          </cell>
        </row>
        <row r="5040">
          <cell r="A5040">
            <v>658942</v>
          </cell>
          <cell r="B5040">
            <v>12427549</v>
          </cell>
          <cell r="D5040" t="str">
            <v xml:space="preserve">CHOC GAROTO 90X                                   </v>
          </cell>
          <cell r="I5040">
            <v>421.17</v>
          </cell>
          <cell r="N5040" t="str">
            <v>7891008114812</v>
          </cell>
        </row>
        <row r="5041">
          <cell r="A5041">
            <v>658952</v>
          </cell>
          <cell r="B5041">
            <v>924</v>
          </cell>
          <cell r="D5041" t="str">
            <v xml:space="preserve">PAST SALTENIA NOQUIS 900X                         </v>
          </cell>
          <cell r="I5041">
            <v>5983.7039999999997</v>
          </cell>
          <cell r="N5041" t="str">
            <v>7790070621047</v>
          </cell>
        </row>
        <row r="5042">
          <cell r="A5042">
            <v>658957</v>
          </cell>
          <cell r="B5042">
            <v>654822</v>
          </cell>
          <cell r="D5042" t="str">
            <v xml:space="preserve">YOGU LS.YOGURISIMO C/CERE AZUC 166X               </v>
          </cell>
          <cell r="I5042">
            <v>4157.8130000000001</v>
          </cell>
          <cell r="N5042" t="str">
            <v>7791337003132</v>
          </cell>
        </row>
        <row r="5043">
          <cell r="A5043">
            <v>658987</v>
          </cell>
          <cell r="B5043">
            <v>4650</v>
          </cell>
          <cell r="D5043" t="str">
            <v xml:space="preserve">TURR NAMUR 25X                                    </v>
          </cell>
          <cell r="I5043">
            <v>358.09800000000001</v>
          </cell>
          <cell r="N5043" t="str">
            <v>7790380003809</v>
          </cell>
        </row>
        <row r="5044">
          <cell r="A5044">
            <v>659001</v>
          </cell>
          <cell r="B5044">
            <v>40101</v>
          </cell>
          <cell r="D5044" t="str">
            <v xml:space="preserve">ADER ARYTZA PIMENTON AHUM DUL 95X                 </v>
          </cell>
          <cell r="I5044">
            <v>7800.5069999999996</v>
          </cell>
          <cell r="N5044" t="str">
            <v>7798126290667</v>
          </cell>
        </row>
        <row r="5045">
          <cell r="A5045">
            <v>659009</v>
          </cell>
          <cell r="B5045">
            <v>9601</v>
          </cell>
          <cell r="D5045" t="str">
            <v xml:space="preserve">ALFA CELIENERGY NUEZ 50X                          </v>
          </cell>
          <cell r="I5045">
            <v>100.014</v>
          </cell>
          <cell r="N5045" t="str">
            <v xml:space="preserve">76625228600  </v>
          </cell>
        </row>
        <row r="5046">
          <cell r="A5046">
            <v>659011</v>
          </cell>
          <cell r="B5046">
            <v>12604</v>
          </cell>
          <cell r="D5046" t="str">
            <v xml:space="preserve">PREM ARCOR PIZZA S/TACC 500X                      </v>
          </cell>
          <cell r="I5046">
            <v>5903.348</v>
          </cell>
          <cell r="N5046" t="str">
            <v>7790580126049</v>
          </cell>
        </row>
        <row r="5047">
          <cell r="A5047">
            <v>659012</v>
          </cell>
          <cell r="B5047">
            <v>12605</v>
          </cell>
          <cell r="D5047" t="str">
            <v xml:space="preserve">PREM ARCOR NOQUI PAPA S/TACC 400X                 </v>
          </cell>
          <cell r="I5047">
            <v>6676.9960000000001</v>
          </cell>
          <cell r="N5047" t="str">
            <v>7790580126056</v>
          </cell>
        </row>
        <row r="5048">
          <cell r="A5048">
            <v>659014</v>
          </cell>
          <cell r="B5048">
            <v>12607</v>
          </cell>
          <cell r="D5048" t="str">
            <v xml:space="preserve">PREM ARCOR BIZC VAIN S/TACC 500X                  </v>
          </cell>
          <cell r="I5048">
            <v>5939.4040000000005</v>
          </cell>
          <cell r="N5048" t="str">
            <v>7790580126070</v>
          </cell>
        </row>
        <row r="5049">
          <cell r="A5049">
            <v>659015</v>
          </cell>
          <cell r="B5049">
            <v>12608</v>
          </cell>
          <cell r="D5049" t="str">
            <v xml:space="preserve">PREM ARCOR BIZC CHOC S/TACC 500X                  </v>
          </cell>
          <cell r="I5049">
            <v>5939.4040000000005</v>
          </cell>
          <cell r="N5049" t="str">
            <v>7790580126087</v>
          </cell>
        </row>
        <row r="5050">
          <cell r="A5050">
            <v>659047</v>
          </cell>
          <cell r="B5050">
            <v>2301</v>
          </cell>
          <cell r="D5050" t="str">
            <v xml:space="preserve">VINF CAS DIABLO C.SAUV. 750X                      </v>
          </cell>
          <cell r="I5050">
            <v>6344.0249999999996</v>
          </cell>
          <cell r="N5050" t="str">
            <v>7798039599406</v>
          </cell>
        </row>
        <row r="5051">
          <cell r="A5051">
            <v>659048</v>
          </cell>
          <cell r="B5051">
            <v>2302</v>
          </cell>
          <cell r="D5051" t="str">
            <v xml:space="preserve">VINF CAS DIABLO MALBEC 750X                       </v>
          </cell>
          <cell r="I5051">
            <v>6344.0249999999996</v>
          </cell>
          <cell r="N5051" t="str">
            <v>7798039599390</v>
          </cell>
        </row>
        <row r="5052">
          <cell r="A5052">
            <v>659050</v>
          </cell>
          <cell r="B5052">
            <v>2303</v>
          </cell>
          <cell r="D5052" t="str">
            <v xml:space="preserve">VINF CAS DIABLO CHARDONNAY 750X                   </v>
          </cell>
          <cell r="I5052">
            <v>6110.9930000000004</v>
          </cell>
          <cell r="N5052" t="str">
            <v>7798039599413</v>
          </cell>
        </row>
        <row r="5053">
          <cell r="A5053">
            <v>659081</v>
          </cell>
          <cell r="B5053">
            <v>0</v>
          </cell>
          <cell r="D5053" t="str">
            <v xml:space="preserve">GINN TERRIER OLD TOM 750X                         </v>
          </cell>
          <cell r="I5053">
            <v>13485</v>
          </cell>
          <cell r="N5053" t="str">
            <v>7798159947330</v>
          </cell>
        </row>
        <row r="5054">
          <cell r="A5054">
            <v>659082</v>
          </cell>
          <cell r="B5054" t="str">
            <v xml:space="preserve">75881P              </v>
          </cell>
          <cell r="D5054" t="str">
            <v xml:space="preserve">GINN TERRIER PINK 750X                            </v>
          </cell>
          <cell r="I5054">
            <v>11020</v>
          </cell>
          <cell r="N5054" t="str">
            <v>7798159948047</v>
          </cell>
        </row>
        <row r="5055">
          <cell r="A5055">
            <v>659083</v>
          </cell>
          <cell r="B5055">
            <v>0</v>
          </cell>
          <cell r="D5055" t="str">
            <v xml:space="preserve">GINN TERRIER CITRIC 700X                          </v>
          </cell>
          <cell r="I5055">
            <v>11020</v>
          </cell>
          <cell r="N5055" t="str">
            <v>7798159946234</v>
          </cell>
        </row>
        <row r="5056">
          <cell r="A5056">
            <v>659084</v>
          </cell>
          <cell r="B5056">
            <v>0</v>
          </cell>
          <cell r="D5056" t="str">
            <v xml:space="preserve">GINN TERRIER WILD 750X                            </v>
          </cell>
          <cell r="I5056">
            <v>11020</v>
          </cell>
          <cell r="N5056" t="str">
            <v>7798159947347</v>
          </cell>
        </row>
        <row r="5057">
          <cell r="A5057">
            <v>659085</v>
          </cell>
          <cell r="B5057">
            <v>69529</v>
          </cell>
          <cell r="D5057" t="str">
            <v xml:space="preserve">GINN TERRIER SPICY 750X                           </v>
          </cell>
          <cell r="I5057">
            <v>11020</v>
          </cell>
          <cell r="N5057" t="str">
            <v>7798159947316</v>
          </cell>
        </row>
        <row r="5058">
          <cell r="A5058">
            <v>659112</v>
          </cell>
          <cell r="B5058">
            <v>8721</v>
          </cell>
          <cell r="D5058" t="str">
            <v xml:space="preserve">YOGU MILK RED.LACT VAIN SAC 900X                  </v>
          </cell>
          <cell r="I5058">
            <v>3388.01</v>
          </cell>
          <cell r="N5058" t="str">
            <v>7794820901762</v>
          </cell>
        </row>
        <row r="5059">
          <cell r="A5059">
            <v>659113</v>
          </cell>
          <cell r="B5059">
            <v>8720</v>
          </cell>
          <cell r="D5059" t="str">
            <v xml:space="preserve">YOGU MILK RED LACT FRUT SAC 900X                  </v>
          </cell>
          <cell r="I5059">
            <v>3388.01</v>
          </cell>
          <cell r="N5059" t="str">
            <v>7794820901779</v>
          </cell>
        </row>
        <row r="5060">
          <cell r="A5060">
            <v>659114</v>
          </cell>
          <cell r="B5060">
            <v>8611</v>
          </cell>
          <cell r="D5060" t="str">
            <v xml:space="preserve">YOGU MILK RED LACT VAIN 125X                      </v>
          </cell>
          <cell r="I5060">
            <v>1306.7329999999999</v>
          </cell>
          <cell r="N5060" t="str">
            <v>7794820902202</v>
          </cell>
        </row>
        <row r="5061">
          <cell r="A5061">
            <v>659115</v>
          </cell>
          <cell r="B5061">
            <v>8610</v>
          </cell>
          <cell r="D5061" t="str">
            <v xml:space="preserve">YOGU MILK RED LACT FRUT 125X                      </v>
          </cell>
          <cell r="I5061">
            <v>1306.7329999999999</v>
          </cell>
          <cell r="N5061" t="str">
            <v>7794820902196</v>
          </cell>
        </row>
        <row r="5062">
          <cell r="A5062">
            <v>659116</v>
          </cell>
          <cell r="B5062">
            <v>8660</v>
          </cell>
          <cell r="D5062" t="str">
            <v xml:space="preserve">YOGU MILK ENT FRUT 180X                           </v>
          </cell>
          <cell r="I5062">
            <v>1644.09</v>
          </cell>
          <cell r="N5062" t="str">
            <v>7794820901717</v>
          </cell>
        </row>
        <row r="5063">
          <cell r="A5063">
            <v>659117</v>
          </cell>
          <cell r="B5063">
            <v>8661</v>
          </cell>
          <cell r="D5063" t="str">
            <v xml:space="preserve">YOGU MILK ENT VAIN 180X                           </v>
          </cell>
          <cell r="I5063">
            <v>1644.09</v>
          </cell>
          <cell r="N5063" t="str">
            <v>7794820901700</v>
          </cell>
        </row>
        <row r="5064">
          <cell r="A5064">
            <v>659118</v>
          </cell>
          <cell r="B5064">
            <v>2860</v>
          </cell>
          <cell r="D5064" t="str">
            <v xml:space="preserve">YOGU MILK DESC VAIN 190X                          </v>
          </cell>
          <cell r="I5064">
            <v>1371.422</v>
          </cell>
          <cell r="N5064" t="str">
            <v>7794820901694</v>
          </cell>
        </row>
        <row r="5065">
          <cell r="A5065">
            <v>659119</v>
          </cell>
          <cell r="B5065">
            <v>2859</v>
          </cell>
          <cell r="D5065" t="str">
            <v xml:space="preserve">YOGU MILK DESC FRUT X190X                         </v>
          </cell>
          <cell r="I5065">
            <v>1371.422</v>
          </cell>
          <cell r="N5065" t="str">
            <v>7794820901687</v>
          </cell>
        </row>
        <row r="5066">
          <cell r="A5066">
            <v>659123</v>
          </cell>
          <cell r="B5066">
            <v>7536</v>
          </cell>
          <cell r="D5066" t="str">
            <v xml:space="preserve">LAQU SANTA ROSA QUESO FONDUE 1X                   </v>
          </cell>
          <cell r="I5066">
            <v>15800.54</v>
          </cell>
          <cell r="N5066" t="str">
            <v>7791564136450</v>
          </cell>
        </row>
        <row r="5067">
          <cell r="A5067">
            <v>659125</v>
          </cell>
          <cell r="B5067">
            <v>7120</v>
          </cell>
          <cell r="D5067" t="str">
            <v xml:space="preserve">FIQT ILE FRANCE BRIE 125X                         </v>
          </cell>
          <cell r="I5067">
            <v>12382.8</v>
          </cell>
          <cell r="N5067" t="str">
            <v>3161712996146</v>
          </cell>
        </row>
        <row r="5068">
          <cell r="A5068">
            <v>659126</v>
          </cell>
          <cell r="B5068">
            <v>7121</v>
          </cell>
          <cell r="D5068" t="str">
            <v xml:space="preserve">FIQT ILE FRANCE CAMEMBERT 125X                    </v>
          </cell>
          <cell r="I5068">
            <v>12382.8</v>
          </cell>
          <cell r="N5068" t="str">
            <v>3161712996108</v>
          </cell>
        </row>
        <row r="5069">
          <cell r="A5069">
            <v>659127</v>
          </cell>
          <cell r="B5069">
            <v>7122</v>
          </cell>
          <cell r="D5069" t="str">
            <v xml:space="preserve">FIQT ILE FRANCE BRIE BLEU 125X                    </v>
          </cell>
          <cell r="I5069">
            <v>13096.57</v>
          </cell>
          <cell r="N5069" t="str">
            <v>3161712996153</v>
          </cell>
        </row>
        <row r="5070">
          <cell r="A5070">
            <v>659128</v>
          </cell>
          <cell r="B5070">
            <v>7123</v>
          </cell>
          <cell r="D5070" t="str">
            <v xml:space="preserve">FIQT ILE FRANCE MINI BRIE 5X25X                   </v>
          </cell>
          <cell r="I5070">
            <v>13096.57</v>
          </cell>
          <cell r="N5070" t="str">
            <v>3161712002113</v>
          </cell>
        </row>
        <row r="5071">
          <cell r="A5071">
            <v>659140</v>
          </cell>
          <cell r="B5071">
            <v>5765</v>
          </cell>
          <cell r="D5071" t="str">
            <v xml:space="preserve">ADH  ECCOLE P/ZAPATILLAS 9X                       </v>
          </cell>
          <cell r="I5071">
            <v>7070.3649999999998</v>
          </cell>
          <cell r="N5071" t="str">
            <v>7790400030457</v>
          </cell>
        </row>
        <row r="5072">
          <cell r="A5072">
            <v>659157</v>
          </cell>
          <cell r="B5072">
            <v>0</v>
          </cell>
          <cell r="D5072" t="str">
            <v xml:space="preserve">ALCO FRAU PET 1X                                  </v>
          </cell>
          <cell r="I5072">
            <v>3631.21</v>
          </cell>
          <cell r="N5072" t="str">
            <v>7795422000051</v>
          </cell>
        </row>
        <row r="5073">
          <cell r="A5073">
            <v>659166</v>
          </cell>
          <cell r="B5073">
            <v>966227</v>
          </cell>
          <cell r="D5073" t="str">
            <v xml:space="preserve">LESP SILK ALMENDRAS COCO S/AZUC 1X                </v>
          </cell>
          <cell r="I5073">
            <v>3689.8649999999998</v>
          </cell>
          <cell r="N5073" t="str">
            <v>7791337002319</v>
          </cell>
        </row>
        <row r="5074">
          <cell r="A5074">
            <v>659170</v>
          </cell>
          <cell r="B5074">
            <v>1532</v>
          </cell>
          <cell r="D5074" t="str">
            <v xml:space="preserve">YERB MAÑANITA 500X                                </v>
          </cell>
          <cell r="I5074">
            <v>3592.74</v>
          </cell>
          <cell r="N5074" t="str">
            <v>7790387015324</v>
          </cell>
        </row>
        <row r="5075">
          <cell r="A5075">
            <v>659171</v>
          </cell>
          <cell r="B5075">
            <v>1531</v>
          </cell>
          <cell r="D5075" t="str">
            <v xml:space="preserve">YERB MAÑANITA 1X                                  </v>
          </cell>
          <cell r="I5075">
            <v>6676.99</v>
          </cell>
          <cell r="N5075" t="str">
            <v>7790387015317</v>
          </cell>
        </row>
        <row r="5076">
          <cell r="A5076">
            <v>659172</v>
          </cell>
          <cell r="B5076">
            <v>1461</v>
          </cell>
          <cell r="D5076" t="str">
            <v xml:space="preserve">YERB UNION 1X                                     </v>
          </cell>
          <cell r="I5076">
            <v>6446.7539999999999</v>
          </cell>
          <cell r="N5076" t="str">
            <v>7790387014617</v>
          </cell>
        </row>
        <row r="5077">
          <cell r="A5077">
            <v>659175</v>
          </cell>
          <cell r="B5077">
            <v>10100063</v>
          </cell>
          <cell r="D5077" t="str">
            <v xml:space="preserve">PAND MUSEL C/FRUT 500X                            </v>
          </cell>
          <cell r="I5077">
            <v>4907.0339999999997</v>
          </cell>
          <cell r="N5077" t="str">
            <v>7791568005899</v>
          </cell>
        </row>
        <row r="5078">
          <cell r="A5078">
            <v>659176</v>
          </cell>
          <cell r="B5078">
            <v>10100060</v>
          </cell>
          <cell r="D5078" t="str">
            <v xml:space="preserve">PAND MUSEL S/FRUT 500X                            </v>
          </cell>
          <cell r="I5078">
            <v>4907.0339999999997</v>
          </cell>
          <cell r="N5078" t="str">
            <v>7791150013257</v>
          </cell>
        </row>
        <row r="5079">
          <cell r="A5079">
            <v>659178</v>
          </cell>
          <cell r="B5079">
            <v>10100089</v>
          </cell>
          <cell r="D5079" t="str">
            <v xml:space="preserve">PAND MARCOLLA C/ALMEND EST 600X                   </v>
          </cell>
          <cell r="I5079">
            <v>9428.5619999999999</v>
          </cell>
          <cell r="N5079" t="str">
            <v>7791568000405</v>
          </cell>
        </row>
        <row r="5080">
          <cell r="A5080">
            <v>659179</v>
          </cell>
          <cell r="B5080">
            <v>10100087</v>
          </cell>
          <cell r="D5080" t="str">
            <v xml:space="preserve">PAND MARCOLLA C/FRUT 500X                         </v>
          </cell>
          <cell r="I5080">
            <v>5169.12</v>
          </cell>
          <cell r="N5080" t="str">
            <v>7791568000566</v>
          </cell>
        </row>
        <row r="5081">
          <cell r="A5081">
            <v>659184</v>
          </cell>
          <cell r="B5081">
            <v>10500100</v>
          </cell>
          <cell r="D5081" t="str">
            <v xml:space="preserve">BUDN MARCOLLA VAIN 200X                           </v>
          </cell>
          <cell r="I5081">
            <v>2105.4</v>
          </cell>
          <cell r="N5081" t="str">
            <v>7791150093556</v>
          </cell>
        </row>
        <row r="5082">
          <cell r="A5082">
            <v>659185</v>
          </cell>
          <cell r="B5082">
            <v>10500102</v>
          </cell>
          <cell r="D5082" t="str">
            <v xml:space="preserve">BUDN MARCOLLA C/CHIPS CHOC 200X                   </v>
          </cell>
          <cell r="I5082">
            <v>2105.4</v>
          </cell>
          <cell r="N5082" t="str">
            <v>7791568000825</v>
          </cell>
        </row>
        <row r="5083">
          <cell r="A5083">
            <v>659186</v>
          </cell>
          <cell r="B5083">
            <v>10500103</v>
          </cell>
          <cell r="D5083" t="str">
            <v xml:space="preserve">BUDN MARCOLLA MARM 200X                           </v>
          </cell>
          <cell r="I5083">
            <v>2105.4</v>
          </cell>
          <cell r="N5083" t="str">
            <v>7791568000818</v>
          </cell>
        </row>
        <row r="5084">
          <cell r="A5084">
            <v>659194</v>
          </cell>
          <cell r="B5084">
            <v>12726</v>
          </cell>
          <cell r="D5084" t="str">
            <v xml:space="preserve">PAND ARCOR MADRILENIO 400X                        </v>
          </cell>
          <cell r="I5084">
            <v>4936.2700000000004</v>
          </cell>
          <cell r="N5084" t="str">
            <v>7790040127265</v>
          </cell>
        </row>
        <row r="5085">
          <cell r="A5085">
            <v>659202</v>
          </cell>
          <cell r="B5085">
            <v>12713</v>
          </cell>
          <cell r="D5085" t="str">
            <v xml:space="preserve">BUDN AGUILA BLACK 215X                            </v>
          </cell>
          <cell r="I5085">
            <v>3454.201</v>
          </cell>
          <cell r="N5085" t="str">
            <v>7790040127135</v>
          </cell>
        </row>
        <row r="5086">
          <cell r="A5086">
            <v>659221</v>
          </cell>
          <cell r="B5086">
            <v>60108</v>
          </cell>
          <cell r="D5086" t="str">
            <v xml:space="preserve">ADER ARYTZA MAYONESA 340X                         </v>
          </cell>
          <cell r="I5086">
            <v>7298.72</v>
          </cell>
          <cell r="N5086" t="str">
            <v>7798126290889</v>
          </cell>
        </row>
        <row r="5087">
          <cell r="A5087">
            <v>659222</v>
          </cell>
          <cell r="B5087">
            <v>60208</v>
          </cell>
          <cell r="D5087" t="str">
            <v xml:space="preserve">ADER ARYTZA MAYONESA AHUMADA 340X                 </v>
          </cell>
          <cell r="I5087">
            <v>7982.9750000000004</v>
          </cell>
          <cell r="N5087" t="str">
            <v>7798126290896</v>
          </cell>
        </row>
        <row r="5088">
          <cell r="A5088">
            <v>659223</v>
          </cell>
          <cell r="B5088">
            <v>60308</v>
          </cell>
          <cell r="D5088" t="str">
            <v xml:space="preserve">ADER ARYTZA MAYONESA C/AJO 340X                   </v>
          </cell>
          <cell r="I5088">
            <v>7754.89</v>
          </cell>
          <cell r="N5088" t="str">
            <v>7798126290940</v>
          </cell>
        </row>
        <row r="5089">
          <cell r="A5089">
            <v>659235</v>
          </cell>
          <cell r="B5089">
            <v>7875</v>
          </cell>
          <cell r="D5089" t="str">
            <v xml:space="preserve">FIQT BAVARIA GRANDBLU AZUL 125X                   </v>
          </cell>
          <cell r="I5089">
            <v>4793.415</v>
          </cell>
          <cell r="N5089" t="str">
            <v>7791564136542</v>
          </cell>
        </row>
        <row r="5090">
          <cell r="A5090">
            <v>659238</v>
          </cell>
          <cell r="B5090">
            <v>4309</v>
          </cell>
          <cell r="D5090" t="str">
            <v xml:space="preserve">COHA FRIAR HAMB 2X80X                             </v>
          </cell>
          <cell r="I5090">
            <v>3103.692</v>
          </cell>
          <cell r="N5090" t="str">
            <v>7793040065117</v>
          </cell>
        </row>
        <row r="5091">
          <cell r="A5091">
            <v>659251</v>
          </cell>
          <cell r="B5091">
            <v>4652</v>
          </cell>
          <cell r="D5091" t="str">
            <v xml:space="preserve">BACE BARRA CERE G.FLOW YOGU FRUT 27X              </v>
          </cell>
          <cell r="I5091">
            <v>966.52700000000004</v>
          </cell>
          <cell r="N5091" t="str">
            <v>7790380016199</v>
          </cell>
        </row>
        <row r="5092">
          <cell r="A5092">
            <v>659260</v>
          </cell>
          <cell r="B5092">
            <v>13622</v>
          </cell>
          <cell r="D5092" t="str">
            <v xml:space="preserve">GALS BAGLEY CER ARROZ 181X                        </v>
          </cell>
          <cell r="I5092">
            <v>1438.751</v>
          </cell>
          <cell r="N5092" t="str">
            <v>7790040123694</v>
          </cell>
        </row>
        <row r="5093">
          <cell r="A5093">
            <v>659261</v>
          </cell>
          <cell r="B5093">
            <v>13623</v>
          </cell>
          <cell r="D5093" t="str">
            <v xml:space="preserve">GALS BAGLEY CER MAIZ 181X                         </v>
          </cell>
          <cell r="I5093">
            <v>1335.731</v>
          </cell>
          <cell r="N5093" t="str">
            <v>7790040123700</v>
          </cell>
        </row>
        <row r="5094">
          <cell r="A5094">
            <v>659262</v>
          </cell>
          <cell r="B5094">
            <v>13621</v>
          </cell>
          <cell r="D5094" t="str">
            <v xml:space="preserve">GALS BAGLEY CER AVENA 155X                        </v>
          </cell>
          <cell r="I5094">
            <v>1541.6610000000001</v>
          </cell>
          <cell r="N5094" t="str">
            <v>7790040123717</v>
          </cell>
        </row>
        <row r="5095">
          <cell r="A5095">
            <v>659263</v>
          </cell>
          <cell r="B5095">
            <v>13624</v>
          </cell>
          <cell r="D5095" t="str">
            <v xml:space="preserve">GALS BAGLEY CER SALVADO 3X169X                    </v>
          </cell>
          <cell r="I5095">
            <v>4522.2179999999998</v>
          </cell>
          <cell r="N5095" t="str">
            <v>7790040129535</v>
          </cell>
        </row>
        <row r="5096">
          <cell r="A5096">
            <v>659264</v>
          </cell>
          <cell r="B5096">
            <v>13626</v>
          </cell>
          <cell r="D5096" t="str">
            <v xml:space="preserve">GALS BAGLEY CER SALVADO S/S 169X                  </v>
          </cell>
          <cell r="I5096">
            <v>1541.6610000000001</v>
          </cell>
          <cell r="N5096" t="str">
            <v>7790040129542</v>
          </cell>
        </row>
        <row r="5097">
          <cell r="A5097">
            <v>659269</v>
          </cell>
          <cell r="B5097">
            <v>11265</v>
          </cell>
          <cell r="D5097" t="str">
            <v xml:space="preserve">HELA ARCOR BOMBOM 52X                             </v>
          </cell>
          <cell r="I5097">
            <v>1631.4929999999999</v>
          </cell>
          <cell r="N5097" t="str">
            <v>7790580112653</v>
          </cell>
        </row>
        <row r="5098">
          <cell r="A5098">
            <v>659271</v>
          </cell>
          <cell r="B5098">
            <v>11318</v>
          </cell>
          <cell r="D5098" t="str">
            <v xml:space="preserve">HELA ARCOR COFLER ALM 63X                         </v>
          </cell>
          <cell r="I5098">
            <v>3914.2710000000002</v>
          </cell>
          <cell r="N5098" t="str">
            <v>7790580395803</v>
          </cell>
        </row>
        <row r="5099">
          <cell r="A5099">
            <v>659272</v>
          </cell>
          <cell r="B5099">
            <v>11328</v>
          </cell>
          <cell r="D5099" t="str">
            <v xml:space="preserve">HELA ARCOR COFLER BLOCK 63X                       </v>
          </cell>
          <cell r="I5099">
            <v>3914.2710000000002</v>
          </cell>
          <cell r="N5099" t="str">
            <v>7790580108397</v>
          </cell>
        </row>
        <row r="5100">
          <cell r="A5100">
            <v>659273</v>
          </cell>
          <cell r="B5100">
            <v>11330</v>
          </cell>
          <cell r="D5100" t="str">
            <v xml:space="preserve">HELA ARCOR SLICE FRUT 70X                         </v>
          </cell>
          <cell r="I5100">
            <v>2008.8489999999999</v>
          </cell>
          <cell r="N5100" t="str">
            <v>7790580024901</v>
          </cell>
        </row>
        <row r="5101">
          <cell r="A5101">
            <v>659280</v>
          </cell>
          <cell r="B5101">
            <v>12710</v>
          </cell>
          <cell r="D5101" t="str">
            <v xml:space="preserve">HELA ARCOR MOGUL EXT 50X                          </v>
          </cell>
          <cell r="I5101">
            <v>1422.5840000000001</v>
          </cell>
          <cell r="N5101" t="str">
            <v>7790580127107</v>
          </cell>
        </row>
        <row r="5102">
          <cell r="A5102">
            <v>659282</v>
          </cell>
          <cell r="B5102">
            <v>10425</v>
          </cell>
          <cell r="D5102" t="str">
            <v xml:space="preserve">CHIC TOPLINE7 VIOLET CHERRY 14X                   </v>
          </cell>
          <cell r="I5102">
            <v>999.99</v>
          </cell>
          <cell r="N5102" t="str">
            <v xml:space="preserve">77948496     </v>
          </cell>
        </row>
        <row r="5103">
          <cell r="A5103">
            <v>659283</v>
          </cell>
          <cell r="B5103">
            <v>10918</v>
          </cell>
          <cell r="D5103" t="str">
            <v xml:space="preserve">CHIC TOPLINE7 SANDIA 14X                          </v>
          </cell>
          <cell r="I5103">
            <v>999.99</v>
          </cell>
          <cell r="N5103" t="str">
            <v xml:space="preserve">77948588     </v>
          </cell>
        </row>
        <row r="5104">
          <cell r="A5104">
            <v>659294</v>
          </cell>
          <cell r="B5104">
            <v>13340</v>
          </cell>
          <cell r="D5104" t="str">
            <v xml:space="preserve">CHOC COFLER BLOCK XL 45X                          </v>
          </cell>
          <cell r="I5104">
            <v>1659.99</v>
          </cell>
          <cell r="N5104" t="str">
            <v>7790580120146</v>
          </cell>
        </row>
        <row r="5105">
          <cell r="A5105">
            <v>659300</v>
          </cell>
          <cell r="B5105">
            <v>11834</v>
          </cell>
          <cell r="D5105" t="str">
            <v xml:space="preserve">CARA ARCOR CRISTAL 810X (180)                     </v>
          </cell>
          <cell r="I5105">
            <v>87.009</v>
          </cell>
          <cell r="N5105" t="str">
            <v>7790580118341</v>
          </cell>
        </row>
        <row r="5106">
          <cell r="A5106">
            <v>659303</v>
          </cell>
          <cell r="B5106">
            <v>11857</v>
          </cell>
          <cell r="D5106" t="str">
            <v xml:space="preserve">CARA B.TOFFEES LECHE (150) 822X                   </v>
          </cell>
          <cell r="I5106">
            <v>104.99</v>
          </cell>
          <cell r="N5106" t="str">
            <v>7790580118570</v>
          </cell>
        </row>
        <row r="5107">
          <cell r="A5107">
            <v>659306</v>
          </cell>
          <cell r="B5107">
            <v>78906</v>
          </cell>
          <cell r="D5107" t="str">
            <v xml:space="preserve">GOM  BILLIKEN GONGYS STICK 12X                    </v>
          </cell>
          <cell r="I5107">
            <v>419.99</v>
          </cell>
          <cell r="N5107" t="str">
            <v>7798186035321</v>
          </cell>
        </row>
        <row r="5108">
          <cell r="A5108">
            <v>659307</v>
          </cell>
          <cell r="B5108">
            <v>94000</v>
          </cell>
          <cell r="D5108" t="str">
            <v xml:space="preserve">CARA BILLIKEN YAPA PAST 1X                        </v>
          </cell>
          <cell r="I5108">
            <v>579.99</v>
          </cell>
          <cell r="N5108" t="str">
            <v xml:space="preserve">77904744     </v>
          </cell>
        </row>
        <row r="5109">
          <cell r="A5109">
            <v>659313</v>
          </cell>
          <cell r="B5109">
            <v>11803</v>
          </cell>
          <cell r="D5109" t="str">
            <v xml:space="preserve">CHUP MR POP EVOL CHERRY 1X                        </v>
          </cell>
          <cell r="I5109">
            <v>309.99</v>
          </cell>
          <cell r="N5109" t="str">
            <v>7790580118037</v>
          </cell>
        </row>
        <row r="5110">
          <cell r="A5110">
            <v>659314</v>
          </cell>
          <cell r="B5110">
            <v>11809</v>
          </cell>
          <cell r="D5110" t="str">
            <v xml:space="preserve">CHUP MR POP EVOL BBERRY (24) 1X                   </v>
          </cell>
          <cell r="I5110">
            <v>309.99</v>
          </cell>
          <cell r="N5110" t="str">
            <v>7790580118099</v>
          </cell>
        </row>
        <row r="5111">
          <cell r="A5111">
            <v>659315</v>
          </cell>
          <cell r="B5111">
            <v>11811</v>
          </cell>
          <cell r="D5111" t="str">
            <v xml:space="preserve">CHUP MR POP EVOL FEST 1X                          </v>
          </cell>
          <cell r="I5111">
            <v>249.99</v>
          </cell>
          <cell r="N5111" t="str">
            <v>7790580118112</v>
          </cell>
        </row>
        <row r="5112">
          <cell r="A5112">
            <v>659316</v>
          </cell>
          <cell r="B5112">
            <v>2232</v>
          </cell>
          <cell r="D5112" t="str">
            <v xml:space="preserve">CARA LOTZA FIZZ 1X                                </v>
          </cell>
          <cell r="I5112">
            <v>369.99</v>
          </cell>
          <cell r="N5112" t="str">
            <v>7790580223205</v>
          </cell>
        </row>
        <row r="5113">
          <cell r="A5113">
            <v>659320</v>
          </cell>
          <cell r="B5113">
            <v>7390</v>
          </cell>
          <cell r="D5113" t="str">
            <v xml:space="preserve">CHUP TROMPITO 1X                                  </v>
          </cell>
          <cell r="I5113">
            <v>185</v>
          </cell>
          <cell r="N5113" t="str">
            <v>7790580739003</v>
          </cell>
        </row>
        <row r="5114">
          <cell r="A5114">
            <v>659323</v>
          </cell>
          <cell r="B5114">
            <v>0</v>
          </cell>
          <cell r="D5114" t="str">
            <v xml:space="preserve">CARA M.PLUS MENTOL 1X                             </v>
          </cell>
          <cell r="I5114">
            <v>95.58</v>
          </cell>
          <cell r="N5114" t="str">
            <v>6593231111118</v>
          </cell>
        </row>
        <row r="5115">
          <cell r="A5115">
            <v>659324</v>
          </cell>
          <cell r="B5115">
            <v>10131</v>
          </cell>
          <cell r="D5115" t="str">
            <v xml:space="preserve">CARA M.PLUS MIEL 1X                               </v>
          </cell>
          <cell r="I5115">
            <v>789.99</v>
          </cell>
          <cell r="N5115" t="str">
            <v xml:space="preserve">77958655     </v>
          </cell>
        </row>
        <row r="5116">
          <cell r="A5116">
            <v>659325</v>
          </cell>
          <cell r="B5116">
            <v>10132</v>
          </cell>
          <cell r="D5116" t="str">
            <v xml:space="preserve">CARA M.PLUS MENTA 1X                              </v>
          </cell>
          <cell r="I5116">
            <v>789.99</v>
          </cell>
          <cell r="N5116" t="str">
            <v xml:space="preserve">77958662     </v>
          </cell>
        </row>
        <row r="5117">
          <cell r="A5117">
            <v>659327</v>
          </cell>
          <cell r="B5117">
            <v>13025</v>
          </cell>
          <cell r="D5117" t="str">
            <v xml:space="preserve">CARA MOGUL T.FRUTTI 50X                           </v>
          </cell>
          <cell r="I5117">
            <v>1099.99</v>
          </cell>
          <cell r="N5117" t="str">
            <v>7790580120764</v>
          </cell>
        </row>
        <row r="5118">
          <cell r="A5118">
            <v>659329</v>
          </cell>
          <cell r="B5118">
            <v>12334</v>
          </cell>
          <cell r="D5118" t="str">
            <v xml:space="preserve">CHIC TOPLINE7 MENTHOL 1X                          </v>
          </cell>
          <cell r="I5118">
            <v>999.99</v>
          </cell>
          <cell r="N5118" t="str">
            <v xml:space="preserve">77964137     </v>
          </cell>
        </row>
        <row r="5119">
          <cell r="A5119">
            <v>659336</v>
          </cell>
          <cell r="B5119">
            <v>13023</v>
          </cell>
          <cell r="D5119" t="str">
            <v xml:space="preserve">CARA MOGUL EXTREME OSO 50X                        </v>
          </cell>
          <cell r="I5119">
            <v>1299.99</v>
          </cell>
          <cell r="N5119" t="str">
            <v>7790580129330</v>
          </cell>
        </row>
        <row r="5120">
          <cell r="A5120">
            <v>659337</v>
          </cell>
          <cell r="B5120">
            <v>13024</v>
          </cell>
          <cell r="D5120" t="str">
            <v xml:space="preserve">CARA MOGUL EXTREME SANDIA 50X                     </v>
          </cell>
          <cell r="I5120">
            <v>1299.99</v>
          </cell>
          <cell r="N5120" t="str">
            <v>7790580129347</v>
          </cell>
        </row>
        <row r="5121">
          <cell r="A5121">
            <v>659341</v>
          </cell>
          <cell r="B5121">
            <v>11599</v>
          </cell>
          <cell r="D5121" t="str">
            <v xml:space="preserve">CHOC ROCKLETON 1X                                 </v>
          </cell>
          <cell r="I5121">
            <v>899.99</v>
          </cell>
          <cell r="N5121" t="str">
            <v xml:space="preserve">77961471     </v>
          </cell>
        </row>
        <row r="5122">
          <cell r="A5122">
            <v>659343</v>
          </cell>
          <cell r="B5122">
            <v>11912</v>
          </cell>
          <cell r="D5122" t="str">
            <v xml:space="preserve">CHOC BOMB BOB SURTIDO 255X                        </v>
          </cell>
          <cell r="I5122">
            <v>13099.99</v>
          </cell>
          <cell r="N5122" t="str">
            <v>7790580119126</v>
          </cell>
        </row>
        <row r="5123">
          <cell r="A5123">
            <v>659345</v>
          </cell>
          <cell r="B5123">
            <v>11956</v>
          </cell>
          <cell r="D5123" t="str">
            <v xml:space="preserve">CHOC GOTA AGUILA BLANCO C/CHOCOLINA 150X          </v>
          </cell>
          <cell r="I5123">
            <v>7799.99</v>
          </cell>
          <cell r="N5123" t="str">
            <v>7790580119560</v>
          </cell>
        </row>
        <row r="5124">
          <cell r="A5124">
            <v>659346</v>
          </cell>
          <cell r="B5124">
            <v>12039</v>
          </cell>
          <cell r="D5124" t="str">
            <v xml:space="preserve">CHOC ARCOR SEMI AMARG 25X                         </v>
          </cell>
          <cell r="I5124">
            <v>1299.99</v>
          </cell>
          <cell r="N5124" t="str">
            <v>7790580120092</v>
          </cell>
        </row>
        <row r="5125">
          <cell r="A5125">
            <v>659350</v>
          </cell>
          <cell r="B5125">
            <v>12404</v>
          </cell>
          <cell r="D5125" t="str">
            <v xml:space="preserve">CHOC GRAFITTI BLANCO 45X                          </v>
          </cell>
          <cell r="I5125">
            <v>2199.9899999999998</v>
          </cell>
          <cell r="N5125" t="str">
            <v>7790580123741</v>
          </cell>
        </row>
        <row r="5126">
          <cell r="A5126">
            <v>659354</v>
          </cell>
          <cell r="B5126">
            <v>12576</v>
          </cell>
          <cell r="D5126" t="str">
            <v xml:space="preserve">CHOC ARCOR LECHE C/MANI 25X                       </v>
          </cell>
          <cell r="I5126">
            <v>1349.99</v>
          </cell>
          <cell r="N5126" t="str">
            <v>7790580124960</v>
          </cell>
        </row>
        <row r="5127">
          <cell r="A5127">
            <v>659356</v>
          </cell>
          <cell r="B5127">
            <v>12897</v>
          </cell>
          <cell r="D5127" t="str">
            <v xml:space="preserve">CHOC COFLER LECHE 140X                            </v>
          </cell>
          <cell r="I5127">
            <v>10499.99</v>
          </cell>
          <cell r="N5127" t="str">
            <v>7790580127947</v>
          </cell>
        </row>
        <row r="5128">
          <cell r="A5128">
            <v>659357</v>
          </cell>
          <cell r="B5128">
            <v>12898</v>
          </cell>
          <cell r="D5128" t="str">
            <v xml:space="preserve">CHOC COFLER CHOCOLINA BLAN 140X                   </v>
          </cell>
          <cell r="I5128">
            <v>10499.99</v>
          </cell>
          <cell r="N5128" t="str">
            <v>7790580127336</v>
          </cell>
        </row>
        <row r="5129">
          <cell r="A5129">
            <v>659359</v>
          </cell>
          <cell r="B5129">
            <v>12921</v>
          </cell>
          <cell r="D5129" t="str">
            <v xml:space="preserve">CHOC COFLER RELL BOB AIR 30X                      </v>
          </cell>
          <cell r="I5129">
            <v>2499.9899999999998</v>
          </cell>
          <cell r="N5129" t="str">
            <v>7790580127145</v>
          </cell>
        </row>
        <row r="5130">
          <cell r="A5130">
            <v>659361</v>
          </cell>
          <cell r="B5130">
            <v>14438</v>
          </cell>
          <cell r="D5130" t="str">
            <v xml:space="preserve">JUGP ARCOR FRUTILLA SOB 1X                        </v>
          </cell>
          <cell r="I5130">
            <v>415.67099999999999</v>
          </cell>
          <cell r="N5130" t="str">
            <v>7790580410827</v>
          </cell>
        </row>
        <row r="5131">
          <cell r="A5131">
            <v>659362</v>
          </cell>
          <cell r="B5131">
            <v>12454</v>
          </cell>
          <cell r="D5131" t="str">
            <v xml:space="preserve">TOST B.CRIOLLITAS LIGHT 195X                      </v>
          </cell>
          <cell r="I5131">
            <v>1788.327</v>
          </cell>
          <cell r="N5131" t="str">
            <v>7790040124547</v>
          </cell>
        </row>
        <row r="5132">
          <cell r="A5132">
            <v>659363</v>
          </cell>
          <cell r="B5132">
            <v>14324</v>
          </cell>
          <cell r="D5132" t="str">
            <v xml:space="preserve">GALD CHOCOLINA 100X                               </v>
          </cell>
          <cell r="I5132">
            <v>1190.442</v>
          </cell>
          <cell r="N5132" t="str">
            <v>7790040128026</v>
          </cell>
        </row>
        <row r="5133">
          <cell r="A5133">
            <v>659364</v>
          </cell>
          <cell r="B5133">
            <v>12972</v>
          </cell>
          <cell r="D5133" t="str">
            <v xml:space="preserve">TOSG B.CRIOLLITAS ARROZ 110X                      </v>
          </cell>
          <cell r="I5133">
            <v>2682.5079999999998</v>
          </cell>
          <cell r="N5133" t="str">
            <v>7790040129726</v>
          </cell>
        </row>
        <row r="5134">
          <cell r="A5134">
            <v>659370</v>
          </cell>
          <cell r="B5134">
            <v>7660</v>
          </cell>
          <cell r="D5134" t="str">
            <v xml:space="preserve">FIQT MILKAUT CHEDDAR FETAS 145X                   </v>
          </cell>
          <cell r="I5134">
            <v>5773.86</v>
          </cell>
          <cell r="N5134" t="str">
            <v>7794820901786</v>
          </cell>
        </row>
        <row r="5135">
          <cell r="A5135">
            <v>659373</v>
          </cell>
          <cell r="B5135">
            <v>3401</v>
          </cell>
          <cell r="D5135" t="str">
            <v xml:space="preserve">LESP SERENISIMA ALMENDRAS 1X                      </v>
          </cell>
          <cell r="I5135">
            <v>4224.7169999999996</v>
          </cell>
          <cell r="N5135" t="str">
            <v>7790742340108</v>
          </cell>
        </row>
        <row r="5136">
          <cell r="A5136">
            <v>659374</v>
          </cell>
          <cell r="B5136">
            <v>3877</v>
          </cell>
          <cell r="D5136" t="str">
            <v xml:space="preserve">DLCH SER CLASICO 300X                             </v>
          </cell>
          <cell r="I5136">
            <v>4179.2190000000001</v>
          </cell>
          <cell r="N5136" t="str">
            <v>7790742387707</v>
          </cell>
        </row>
        <row r="5137">
          <cell r="A5137">
            <v>659380</v>
          </cell>
          <cell r="B5137">
            <v>4376</v>
          </cell>
          <cell r="D5137" t="str">
            <v xml:space="preserve">LECH ARMONIA ENTERA 400X                          </v>
          </cell>
          <cell r="I5137">
            <v>5431.3879999999999</v>
          </cell>
          <cell r="N5137" t="str">
            <v>7790742331601</v>
          </cell>
        </row>
        <row r="5138">
          <cell r="A5138">
            <v>659381</v>
          </cell>
          <cell r="B5138" t="str">
            <v xml:space="preserve">3671-65             </v>
          </cell>
          <cell r="D5138" t="str">
            <v xml:space="preserve">LESP SENSE CARAM 1X                               </v>
          </cell>
          <cell r="I5138">
            <v>3732.5479999999998</v>
          </cell>
          <cell r="N5138" t="str">
            <v>7790742329653</v>
          </cell>
        </row>
        <row r="5139">
          <cell r="A5139">
            <v>659382</v>
          </cell>
          <cell r="B5139">
            <v>0</v>
          </cell>
          <cell r="D5139" t="str">
            <v xml:space="preserve">INGB INGRESO COSTILLA  CANCIANI s/v/m             </v>
          </cell>
          <cell r="I5139">
            <v>4500.0020000000004</v>
          </cell>
          <cell r="N5139" t="str">
            <v>2006593820009</v>
          </cell>
        </row>
        <row r="5140">
          <cell r="A5140">
            <v>659391</v>
          </cell>
          <cell r="B5140">
            <v>12696</v>
          </cell>
          <cell r="D5140" t="str">
            <v xml:space="preserve">DULM CAMPAGNOLA MEMB EST 500X                     </v>
          </cell>
          <cell r="I5140">
            <v>3222.2440000000001</v>
          </cell>
          <cell r="N5140" t="str">
            <v>7793360126963</v>
          </cell>
        </row>
        <row r="5141">
          <cell r="A5141">
            <v>659392</v>
          </cell>
          <cell r="B5141">
            <v>12697</v>
          </cell>
          <cell r="D5141" t="str">
            <v xml:space="preserve">DULB CAMPAGNOLA BAT EST 500X                      </v>
          </cell>
          <cell r="I5141">
            <v>3181.453</v>
          </cell>
          <cell r="N5141" t="str">
            <v>7793360126970</v>
          </cell>
        </row>
        <row r="5142">
          <cell r="A5142">
            <v>659393</v>
          </cell>
          <cell r="B5142">
            <v>12698</v>
          </cell>
          <cell r="D5142" t="str">
            <v xml:space="preserve">DULM CAMPAGNOLA MEMB LATA 700XX                   </v>
          </cell>
          <cell r="I5142">
            <v>7794.4709999999995</v>
          </cell>
          <cell r="N5142" t="str">
            <v>7793360126987</v>
          </cell>
        </row>
        <row r="5143">
          <cell r="A5143">
            <v>659395</v>
          </cell>
          <cell r="B5143">
            <v>12699</v>
          </cell>
          <cell r="D5143" t="str">
            <v xml:space="preserve">DULB CAMPAGNOLA BAT LATA 700X                     </v>
          </cell>
          <cell r="I5143">
            <v>6301.0410000000002</v>
          </cell>
          <cell r="N5143" t="str">
            <v>7793360126994</v>
          </cell>
        </row>
        <row r="5144">
          <cell r="A5144">
            <v>659397</v>
          </cell>
          <cell r="B5144">
            <v>0</v>
          </cell>
          <cell r="D5144" t="str">
            <v xml:space="preserve">INGB CORTEagro guri RUEDA                         </v>
          </cell>
          <cell r="I5144">
            <v>12250</v>
          </cell>
          <cell r="N5144" t="str">
            <v>6593971111119</v>
          </cell>
        </row>
        <row r="5145">
          <cell r="A5145">
            <v>659399</v>
          </cell>
          <cell r="B5145">
            <v>307360</v>
          </cell>
          <cell r="D5145" t="str">
            <v xml:space="preserve">ESPO TASK MULT C/FIBRA 1X                         </v>
          </cell>
          <cell r="I5145">
            <v>1128.9010000000001</v>
          </cell>
          <cell r="N5145" t="str">
            <v>7794321073609</v>
          </cell>
        </row>
        <row r="5146">
          <cell r="A5146">
            <v>659411</v>
          </cell>
          <cell r="B5146">
            <v>124050</v>
          </cell>
          <cell r="D5146" t="str">
            <v xml:space="preserve">UTCO ILKO ABRELATAS UNIA 1X                       </v>
          </cell>
          <cell r="I5146">
            <v>3426.3910000000001</v>
          </cell>
          <cell r="N5146" t="str">
            <v>7794321240506</v>
          </cell>
        </row>
        <row r="5147">
          <cell r="A5147">
            <v>659412</v>
          </cell>
          <cell r="B5147">
            <v>124148</v>
          </cell>
          <cell r="D5147" t="str">
            <v xml:space="preserve">UTCO ILKO PELADOR HOR 1X                          </v>
          </cell>
          <cell r="I5147">
            <v>4329.4380000000001</v>
          </cell>
          <cell r="N5147" t="str">
            <v>7806810243094</v>
          </cell>
        </row>
        <row r="5148">
          <cell r="A5148">
            <v>659413</v>
          </cell>
          <cell r="B5148">
            <v>928</v>
          </cell>
          <cell r="D5148" t="str">
            <v xml:space="preserve">COHA PATY HAMB TE QUIERO 4X288X                   </v>
          </cell>
          <cell r="I5148">
            <v>7846.88</v>
          </cell>
          <cell r="N5148" t="str">
            <v>7790670051831</v>
          </cell>
        </row>
        <row r="5149">
          <cell r="A5149">
            <v>659416</v>
          </cell>
          <cell r="B5149">
            <v>940</v>
          </cell>
          <cell r="D5149" t="str">
            <v xml:space="preserve">COFR SIMPLOT TRAD 700X                            </v>
          </cell>
          <cell r="I5149">
            <v>5514.2969999999996</v>
          </cell>
          <cell r="N5149" t="str">
            <v>7798304851321</v>
          </cell>
        </row>
        <row r="5150">
          <cell r="A5150">
            <v>659418</v>
          </cell>
          <cell r="B5150">
            <v>929</v>
          </cell>
          <cell r="D5150" t="str">
            <v xml:space="preserve">COFR SIMPLOT CRUNCH 700X                          </v>
          </cell>
          <cell r="I5150">
            <v>7207.8549999999996</v>
          </cell>
          <cell r="N5150" t="str">
            <v>7798304851536</v>
          </cell>
        </row>
        <row r="5151">
          <cell r="A5151">
            <v>659419</v>
          </cell>
          <cell r="B5151">
            <v>945</v>
          </cell>
          <cell r="D5151" t="str">
            <v xml:space="preserve">COFR SIMPLOT RUSTICA 700X                         </v>
          </cell>
          <cell r="I5151">
            <v>6366.4030000000002</v>
          </cell>
          <cell r="N5151" t="str">
            <v>7798304851475</v>
          </cell>
        </row>
        <row r="5152">
          <cell r="A5152">
            <v>659421</v>
          </cell>
          <cell r="B5152">
            <v>2090</v>
          </cell>
          <cell r="D5152" t="str">
            <v xml:space="preserve">COFR SIMPLOT STEAKHOUSE 700X                      </v>
          </cell>
          <cell r="I5152">
            <v>6371.1949999999997</v>
          </cell>
          <cell r="N5152" t="str">
            <v>7798304851468</v>
          </cell>
        </row>
        <row r="5153">
          <cell r="A5153">
            <v>659437</v>
          </cell>
          <cell r="B5153">
            <v>12571846</v>
          </cell>
          <cell r="D5153" t="str">
            <v xml:space="preserve">PAP  MAGGI PURE FIN HIERB 100X                    </v>
          </cell>
          <cell r="I5153">
            <v>3275.4679999999998</v>
          </cell>
          <cell r="N5153" t="str">
            <v>7613037088526</v>
          </cell>
        </row>
        <row r="5154">
          <cell r="A5154">
            <v>659441</v>
          </cell>
          <cell r="B5154">
            <v>55</v>
          </cell>
          <cell r="D5154" t="str">
            <v xml:space="preserve">PAND SMAMS C/FRUT 500X                            </v>
          </cell>
          <cell r="I5154">
            <v>1471.2570000000001</v>
          </cell>
          <cell r="N5154" t="str">
            <v>7798181510526</v>
          </cell>
        </row>
        <row r="5155">
          <cell r="A5155">
            <v>659442</v>
          </cell>
          <cell r="B5155">
            <v>56</v>
          </cell>
          <cell r="D5155" t="str">
            <v xml:space="preserve">PAND SMAMS C/CHIP CHOC 500X                       </v>
          </cell>
          <cell r="I5155">
            <v>1471.2570000000001</v>
          </cell>
          <cell r="N5155" t="str">
            <v>7798181510519</v>
          </cell>
        </row>
        <row r="5156">
          <cell r="A5156">
            <v>659448</v>
          </cell>
          <cell r="B5156">
            <v>20002220</v>
          </cell>
          <cell r="D5156" t="str">
            <v xml:space="preserve">CAFM CABRALES SUPER 125X                          </v>
          </cell>
          <cell r="I5156">
            <v>6856.7619999999997</v>
          </cell>
          <cell r="N5156" t="str">
            <v>7790550004223</v>
          </cell>
        </row>
        <row r="5157">
          <cell r="A5157">
            <v>659449</v>
          </cell>
          <cell r="B5157">
            <v>20002222</v>
          </cell>
          <cell r="D5157" t="str">
            <v xml:space="preserve">CAFM CABRALES SUPER 250X                          </v>
          </cell>
          <cell r="I5157">
            <v>13713.54</v>
          </cell>
          <cell r="N5157" t="str">
            <v>7790550001239</v>
          </cell>
        </row>
        <row r="5158">
          <cell r="A5158">
            <v>659453</v>
          </cell>
          <cell r="B5158">
            <v>20000150</v>
          </cell>
          <cell r="D5158" t="str">
            <v xml:space="preserve">CAFM CABRALES PLANTA MOL 125X                     </v>
          </cell>
          <cell r="I5158">
            <v>3699.7489999999998</v>
          </cell>
          <cell r="N5158" t="str">
            <v>7790550000140</v>
          </cell>
        </row>
        <row r="5159">
          <cell r="A5159">
            <v>659454</v>
          </cell>
          <cell r="B5159">
            <v>20000118</v>
          </cell>
          <cell r="D5159" t="str">
            <v xml:space="preserve">CAFM CABRALES PLANTA MOL 250X                     </v>
          </cell>
          <cell r="I5159">
            <v>7399.5169999999998</v>
          </cell>
          <cell r="N5159" t="str">
            <v>7790550000157</v>
          </cell>
        </row>
        <row r="5160">
          <cell r="A5160">
            <v>659456</v>
          </cell>
          <cell r="B5160">
            <v>20001872</v>
          </cell>
          <cell r="D5160" t="str">
            <v xml:space="preserve">CAFC CABRALES DG ESPRESSO 14X6X                   </v>
          </cell>
          <cell r="I5160">
            <v>18025.560000000001</v>
          </cell>
          <cell r="N5160" t="str">
            <v>7790550018510</v>
          </cell>
        </row>
        <row r="5161">
          <cell r="A5161">
            <v>659460</v>
          </cell>
          <cell r="B5161">
            <v>20000172</v>
          </cell>
          <cell r="D5161" t="str">
            <v xml:space="preserve">TENE BIG BEN CLAS 25X                             </v>
          </cell>
          <cell r="I5161">
            <v>1614.64</v>
          </cell>
          <cell r="N5161" t="str">
            <v>7790550000201</v>
          </cell>
        </row>
        <row r="5162">
          <cell r="A5162">
            <v>659461</v>
          </cell>
          <cell r="B5162">
            <v>20000164</v>
          </cell>
          <cell r="D5162" t="str">
            <v xml:space="preserve">TENE BIG BEN CLAS 50X                             </v>
          </cell>
          <cell r="I5162">
            <v>3226.7060000000001</v>
          </cell>
          <cell r="N5162" t="str">
            <v>7790550000218</v>
          </cell>
        </row>
        <row r="5163">
          <cell r="A5163">
            <v>659463</v>
          </cell>
          <cell r="B5163">
            <v>20002950</v>
          </cell>
          <cell r="D5163" t="str">
            <v xml:space="preserve">CAFI CABRALES PLANTA INST DP 110X                 </v>
          </cell>
          <cell r="I5163">
            <v>5698.125</v>
          </cell>
          <cell r="N5163" t="str">
            <v>7790550026638</v>
          </cell>
        </row>
        <row r="5164">
          <cell r="A5164">
            <v>659464</v>
          </cell>
          <cell r="B5164">
            <v>20002942</v>
          </cell>
          <cell r="D5164" t="str">
            <v xml:space="preserve">CAFI CABRALES PLANTA INST 170X                    </v>
          </cell>
          <cell r="I5164">
            <v>11552.05</v>
          </cell>
          <cell r="N5164" t="str">
            <v>7790550013850</v>
          </cell>
        </row>
        <row r="5165">
          <cell r="A5165">
            <v>659465</v>
          </cell>
          <cell r="B5165">
            <v>20002946</v>
          </cell>
          <cell r="D5165" t="str">
            <v xml:space="preserve">CAFI CABRALES PLANTA INST 100X                    </v>
          </cell>
          <cell r="I5165">
            <v>6795.3190000000004</v>
          </cell>
          <cell r="N5165" t="str">
            <v>7790550013836</v>
          </cell>
        </row>
        <row r="5166">
          <cell r="A5166">
            <v>659471</v>
          </cell>
          <cell r="B5166">
            <v>20001128</v>
          </cell>
          <cell r="D5166" t="str">
            <v xml:space="preserve">CAFS CABRALES SAQ 20X5X                           </v>
          </cell>
          <cell r="I5166">
            <v>6291.1459999999997</v>
          </cell>
          <cell r="N5166" t="str">
            <v>7790550010125</v>
          </cell>
        </row>
        <row r="5167">
          <cell r="A5167">
            <v>659472</v>
          </cell>
          <cell r="B5167">
            <v>20001024</v>
          </cell>
          <cell r="D5167" t="str">
            <v xml:space="preserve">CAFS CABRALES PLANTA SAQ 18X5X                    </v>
          </cell>
          <cell r="I5167">
            <v>5617.085</v>
          </cell>
          <cell r="N5167" t="str">
            <v>7790550010255</v>
          </cell>
        </row>
        <row r="5168">
          <cell r="A5168">
            <v>659477</v>
          </cell>
          <cell r="B5168">
            <v>1228261</v>
          </cell>
          <cell r="D5168" t="str">
            <v xml:space="preserve">UTCO ILKO COLADOR PLAST 10CM 1X                   </v>
          </cell>
          <cell r="I5168">
            <v>4332.3810000000003</v>
          </cell>
          <cell r="N5168" t="str">
            <v>7806810285018</v>
          </cell>
        </row>
        <row r="5169">
          <cell r="A5169">
            <v>659478</v>
          </cell>
          <cell r="B5169">
            <v>1224301</v>
          </cell>
          <cell r="D5169" t="str">
            <v xml:space="preserve">UTCO ILKO PELADOR VERD PLAST 1X                   </v>
          </cell>
          <cell r="I5169">
            <v>3653.9870000000001</v>
          </cell>
          <cell r="N5169" t="str">
            <v>7794321243019</v>
          </cell>
        </row>
        <row r="5170">
          <cell r="A5170">
            <v>659480</v>
          </cell>
          <cell r="B5170">
            <v>3403</v>
          </cell>
          <cell r="D5170" t="str">
            <v xml:space="preserve">LESP SERENISIMA ALMENDRAS S/AZUC 1X               </v>
          </cell>
          <cell r="I5170">
            <v>4224.7169999999996</v>
          </cell>
          <cell r="N5170" t="str">
            <v>7790742340306</v>
          </cell>
        </row>
        <row r="5171">
          <cell r="A5171">
            <v>659491</v>
          </cell>
          <cell r="B5171">
            <v>610401</v>
          </cell>
          <cell r="D5171" t="str">
            <v xml:space="preserve">YOGU LS.CLASICO FIRME VAIN 190X                   </v>
          </cell>
          <cell r="I5171">
            <v>1860.9490000000001</v>
          </cell>
          <cell r="N5171" t="str">
            <v>7791337603615</v>
          </cell>
        </row>
        <row r="5172">
          <cell r="A5172">
            <v>659492</v>
          </cell>
          <cell r="B5172">
            <v>610402</v>
          </cell>
          <cell r="D5172" t="str">
            <v xml:space="preserve">YOGU LS.CLASICO FIRME FRUT 190X                   </v>
          </cell>
          <cell r="I5172">
            <v>1860.9490000000001</v>
          </cell>
          <cell r="N5172" t="str">
            <v>7791337603622</v>
          </cell>
        </row>
        <row r="5173">
          <cell r="A5173">
            <v>659493</v>
          </cell>
          <cell r="B5173">
            <v>610700</v>
          </cell>
          <cell r="D5173" t="str">
            <v xml:space="preserve">YOGU LS.CLASICO ENT C/CERE 159X                   </v>
          </cell>
          <cell r="I5173">
            <v>2753.558</v>
          </cell>
          <cell r="N5173" t="str">
            <v>7791337603806</v>
          </cell>
        </row>
        <row r="5174">
          <cell r="A5174">
            <v>659495</v>
          </cell>
          <cell r="B5174" t="str">
            <v xml:space="preserve">6055-1              </v>
          </cell>
          <cell r="D5174" t="str">
            <v xml:space="preserve">YOGU LS.CLASICO ENT VAIN 900X                     </v>
          </cell>
          <cell r="I5174">
            <v>758.14</v>
          </cell>
          <cell r="N5174" t="str">
            <v>7791337603417</v>
          </cell>
        </row>
        <row r="5175">
          <cell r="A5175">
            <v>659496</v>
          </cell>
          <cell r="B5175" t="str">
            <v xml:space="preserve">6055-2              </v>
          </cell>
          <cell r="D5175" t="str">
            <v xml:space="preserve">YOGU LS.CLASICO ENT FRUT 900X                     </v>
          </cell>
          <cell r="I5175">
            <v>758.14</v>
          </cell>
          <cell r="N5175" t="str">
            <v>7791337603424</v>
          </cell>
        </row>
        <row r="5176">
          <cell r="A5176">
            <v>659498</v>
          </cell>
          <cell r="B5176">
            <v>611801</v>
          </cell>
          <cell r="D5176" t="str">
            <v xml:space="preserve">YOGU LS.CLASICO DESC VAIN 900X                    </v>
          </cell>
          <cell r="I5176">
            <v>2098.9009999999998</v>
          </cell>
          <cell r="N5176" t="str">
            <v>7791337603318</v>
          </cell>
        </row>
        <row r="5177">
          <cell r="A5177">
            <v>659499</v>
          </cell>
          <cell r="B5177">
            <v>611802</v>
          </cell>
          <cell r="D5177" t="str">
            <v xml:space="preserve">YOGU LS.CLASICO DESC FRUT 900X                    </v>
          </cell>
          <cell r="I5177">
            <v>2098.9009999999998</v>
          </cell>
          <cell r="N5177" t="str">
            <v>7791337603325</v>
          </cell>
        </row>
        <row r="5178">
          <cell r="A5178">
            <v>659500</v>
          </cell>
          <cell r="B5178">
            <v>35001774</v>
          </cell>
          <cell r="D5178" t="str">
            <v xml:space="preserve">INSU CAF  ESPRESSARTE PROF EXPRESSO 10X8X         </v>
          </cell>
          <cell r="I5178">
            <v>16653.59</v>
          </cell>
          <cell r="N5178" t="str">
            <v>7790550017261</v>
          </cell>
        </row>
        <row r="5179">
          <cell r="A5179">
            <v>659501</v>
          </cell>
          <cell r="B5179">
            <v>1776</v>
          </cell>
          <cell r="D5179" t="str">
            <v xml:space="preserve">INSU CAF  ESPRESSARTE PROF DELIZIOSO 10X8X        </v>
          </cell>
          <cell r="I5179">
            <v>16653.59</v>
          </cell>
          <cell r="N5179" t="str">
            <v>7790550017285</v>
          </cell>
        </row>
        <row r="5180">
          <cell r="A5180">
            <v>659502</v>
          </cell>
          <cell r="B5180">
            <v>35001777</v>
          </cell>
          <cell r="D5180" t="str">
            <v xml:space="preserve">INSU CAF  ESPRESSARTE PROF ARMONIOSO  10X8X       </v>
          </cell>
          <cell r="I5180">
            <v>16653.59</v>
          </cell>
          <cell r="N5180" t="str">
            <v>7790550017308</v>
          </cell>
        </row>
        <row r="5181">
          <cell r="A5181">
            <v>659503</v>
          </cell>
          <cell r="B5181">
            <v>35001772</v>
          </cell>
          <cell r="D5181" t="str">
            <v xml:space="preserve">INSU CAF  ESPRESSARTE PROF DESCAFEINATTO 10X8X    </v>
          </cell>
          <cell r="I5181">
            <v>16653.59</v>
          </cell>
          <cell r="N5181" t="str">
            <v>7790550017278</v>
          </cell>
        </row>
        <row r="5182">
          <cell r="A5182">
            <v>659505</v>
          </cell>
          <cell r="B5182">
            <v>5260</v>
          </cell>
          <cell r="D5182" t="str">
            <v xml:space="preserve">CHAP DESEADO DULCE. 750X                          </v>
          </cell>
          <cell r="I5182">
            <v>9725.1229999999996</v>
          </cell>
          <cell r="N5182" t="str">
            <v>7798116190519</v>
          </cell>
        </row>
        <row r="5183">
          <cell r="A5183">
            <v>659509</v>
          </cell>
          <cell r="B5183">
            <v>138401</v>
          </cell>
          <cell r="D5183" t="str">
            <v xml:space="preserve">YOGU GRANC BAT ENT VAIN 120X                      </v>
          </cell>
          <cell r="I5183">
            <v>913.84500000000003</v>
          </cell>
          <cell r="N5183" t="str">
            <v>7791337003583</v>
          </cell>
        </row>
        <row r="5184">
          <cell r="A5184">
            <v>659513</v>
          </cell>
          <cell r="B5184">
            <v>611300</v>
          </cell>
          <cell r="D5184" t="str">
            <v xml:space="preserve">YOGU LS.CLASICO DESC C/CERE 157X                  </v>
          </cell>
          <cell r="I5184">
            <v>2753.558</v>
          </cell>
          <cell r="N5184" t="str">
            <v>7791337603707</v>
          </cell>
        </row>
        <row r="5185">
          <cell r="A5185">
            <v>659514</v>
          </cell>
          <cell r="B5185">
            <v>610901</v>
          </cell>
          <cell r="D5185" t="str">
            <v xml:space="preserve">YOGU LS.CLASICO BAT ENT VAIN 120X                 </v>
          </cell>
          <cell r="I5185">
            <v>1189.171</v>
          </cell>
          <cell r="N5185" t="str">
            <v>7791337603219</v>
          </cell>
        </row>
        <row r="5186">
          <cell r="A5186">
            <v>659515</v>
          </cell>
          <cell r="B5186">
            <v>610902</v>
          </cell>
          <cell r="D5186" t="str">
            <v xml:space="preserve">YOGU LS.CLASICO BAT ENT FRUT B12 120X             </v>
          </cell>
          <cell r="I5186">
            <v>1189.171</v>
          </cell>
          <cell r="N5186" t="str">
            <v>7791337603226</v>
          </cell>
        </row>
        <row r="5187">
          <cell r="A5187">
            <v>659516</v>
          </cell>
          <cell r="B5187">
            <v>610904</v>
          </cell>
          <cell r="D5187" t="str">
            <v xml:space="preserve">YOGU LS.CLASICO BAT ENT DUR 120X                  </v>
          </cell>
          <cell r="I5187">
            <v>1189.171</v>
          </cell>
          <cell r="N5187" t="str">
            <v>7791337603240</v>
          </cell>
        </row>
        <row r="5188">
          <cell r="A5188">
            <v>659517</v>
          </cell>
          <cell r="B5188">
            <v>610301</v>
          </cell>
          <cell r="D5188" t="str">
            <v xml:space="preserve">YOGU LS.CLASICO BAT DESC VAIN 120X                </v>
          </cell>
          <cell r="I5188">
            <v>1189.171</v>
          </cell>
          <cell r="N5188" t="str">
            <v>7791337603110</v>
          </cell>
        </row>
        <row r="5189">
          <cell r="A5189">
            <v>659518</v>
          </cell>
          <cell r="B5189">
            <v>610302</v>
          </cell>
          <cell r="D5189" t="str">
            <v xml:space="preserve">YOGU LS.CLASICO BAT DESC FRUT 120X                </v>
          </cell>
          <cell r="I5189">
            <v>1189.171</v>
          </cell>
          <cell r="N5189" t="str">
            <v>7791337003569</v>
          </cell>
        </row>
        <row r="5190">
          <cell r="A5190">
            <v>659519</v>
          </cell>
          <cell r="B5190">
            <v>610501</v>
          </cell>
          <cell r="D5190" t="str">
            <v xml:space="preserve">YOGU LS.CLASICO FIRM ENT VAIN 120X                </v>
          </cell>
          <cell r="I5190">
            <v>1189.171</v>
          </cell>
          <cell r="N5190" t="str">
            <v>7791337603516</v>
          </cell>
        </row>
        <row r="5191">
          <cell r="A5191">
            <v>659520</v>
          </cell>
          <cell r="B5191">
            <v>610502</v>
          </cell>
          <cell r="D5191" t="str">
            <v xml:space="preserve">YOGU LS.CLASICO FIRM ENT FRUT 120X                </v>
          </cell>
          <cell r="I5191">
            <v>1189.171</v>
          </cell>
          <cell r="N5191" t="str">
            <v>7791337603523</v>
          </cell>
        </row>
        <row r="5192">
          <cell r="A5192">
            <v>659521</v>
          </cell>
          <cell r="B5192">
            <v>100374</v>
          </cell>
          <cell r="D5192" t="str">
            <v xml:space="preserve">BALP  BALDE TASK 10X                              </v>
          </cell>
          <cell r="I5192">
            <v>6364.0190000000002</v>
          </cell>
          <cell r="N5192" t="str">
            <v>7794321003743</v>
          </cell>
        </row>
        <row r="5193">
          <cell r="A5193">
            <v>659535</v>
          </cell>
          <cell r="B5193">
            <v>1866</v>
          </cell>
          <cell r="D5193" t="str">
            <v xml:space="preserve">COPO LUCCHETTI BOCADITO POLLO 800X                </v>
          </cell>
          <cell r="I5193">
            <v>12655.47</v>
          </cell>
          <cell r="N5193" t="str">
            <v>7790070035493</v>
          </cell>
        </row>
        <row r="5194">
          <cell r="A5194">
            <v>659536</v>
          </cell>
          <cell r="B5194">
            <v>836</v>
          </cell>
          <cell r="D5194" t="str">
            <v xml:space="preserve">COCO LUCHETTI FORMITA POLLO 350X                  </v>
          </cell>
          <cell r="I5194">
            <v>5310.1639999999998</v>
          </cell>
          <cell r="N5194" t="str">
            <v>7790070035509</v>
          </cell>
        </row>
        <row r="5195">
          <cell r="A5195">
            <v>659538</v>
          </cell>
          <cell r="B5195" t="str">
            <v xml:space="preserve">53767C              </v>
          </cell>
          <cell r="D5195" t="str">
            <v xml:space="preserve">VINF CORDERO C/PIEL LOBO C.SAUV. 750X             </v>
          </cell>
          <cell r="I5195">
            <v>5074.9960000000001</v>
          </cell>
          <cell r="N5195" t="str">
            <v>7798159948856</v>
          </cell>
        </row>
        <row r="5196">
          <cell r="A5196">
            <v>659545</v>
          </cell>
          <cell r="B5196">
            <v>956</v>
          </cell>
          <cell r="D5196" t="str">
            <v xml:space="preserve">LAQU PAULINA ALIOLI 250X                          </v>
          </cell>
          <cell r="I5196">
            <v>3050.9349999999999</v>
          </cell>
          <cell r="N5196" t="str">
            <v>7794990880522</v>
          </cell>
        </row>
        <row r="5197">
          <cell r="A5197">
            <v>659546</v>
          </cell>
          <cell r="B5197">
            <v>804</v>
          </cell>
          <cell r="D5197" t="str">
            <v xml:space="preserve">LAQU PAULINA CIBOULETTE 250X                      </v>
          </cell>
          <cell r="I5197">
            <v>3050.9349999999999</v>
          </cell>
          <cell r="N5197" t="str">
            <v>7794990880201</v>
          </cell>
        </row>
        <row r="5198">
          <cell r="A5198">
            <v>659569</v>
          </cell>
          <cell r="B5198">
            <v>427978</v>
          </cell>
          <cell r="D5198" t="str">
            <v xml:space="preserve">VODK SKYY INF.APRICOT 750X                        </v>
          </cell>
          <cell r="I5198">
            <v>11008.84</v>
          </cell>
          <cell r="N5198" t="str">
            <v>7791200200606</v>
          </cell>
        </row>
        <row r="5199">
          <cell r="A5199">
            <v>659570</v>
          </cell>
          <cell r="B5199">
            <v>428752</v>
          </cell>
          <cell r="D5199" t="str">
            <v xml:space="preserve">VODK SKYY INF.COCONUT 750X                        </v>
          </cell>
          <cell r="I5199">
            <v>11008.84</v>
          </cell>
          <cell r="N5199" t="str">
            <v>7791200200668</v>
          </cell>
        </row>
        <row r="5200">
          <cell r="A5200">
            <v>659571</v>
          </cell>
          <cell r="B5200">
            <v>427980</v>
          </cell>
          <cell r="D5200" t="str">
            <v xml:space="preserve">VODK SKYY INF.PINEAPPLE 750X                      </v>
          </cell>
          <cell r="I5200">
            <v>11008.84</v>
          </cell>
          <cell r="N5200" t="str">
            <v>7791200200620</v>
          </cell>
        </row>
        <row r="5201">
          <cell r="A5201">
            <v>659577</v>
          </cell>
          <cell r="B5201">
            <v>30128</v>
          </cell>
          <cell r="D5201" t="str">
            <v xml:space="preserve">GINI TANQUERAY SEVILLA 700X                       </v>
          </cell>
          <cell r="I5201">
            <v>41861.19</v>
          </cell>
          <cell r="N5201" t="str">
            <v>5000291023462</v>
          </cell>
        </row>
        <row r="5202">
          <cell r="A5202">
            <v>659578</v>
          </cell>
          <cell r="B5202">
            <v>30075</v>
          </cell>
          <cell r="D5202" t="str">
            <v xml:space="preserve">GINN GORDONS 700X                                 </v>
          </cell>
          <cell r="I5202">
            <v>15564.01</v>
          </cell>
          <cell r="N5202" t="str">
            <v>7791540149924</v>
          </cell>
        </row>
        <row r="5203">
          <cell r="A5203">
            <v>659579</v>
          </cell>
          <cell r="B5203">
            <v>14553</v>
          </cell>
          <cell r="D5203" t="str">
            <v xml:space="preserve">VINF GRAN NACHA RED BLEND GN-SY 750X              </v>
          </cell>
          <cell r="I5203">
            <v>6697.5879999999997</v>
          </cell>
          <cell r="N5203" t="str">
            <v>7791540152887</v>
          </cell>
        </row>
        <row r="5204">
          <cell r="A5204">
            <v>659580</v>
          </cell>
          <cell r="B5204">
            <v>14554</v>
          </cell>
          <cell r="D5204" t="str">
            <v xml:space="preserve">VINF EL REGRESO CHENIN  750X                      </v>
          </cell>
          <cell r="I5204">
            <v>1668.2429999999999</v>
          </cell>
          <cell r="N5204" t="str">
            <v>7790704270375</v>
          </cell>
        </row>
        <row r="5205">
          <cell r="A5205">
            <v>659581</v>
          </cell>
          <cell r="B5205">
            <v>14555</v>
          </cell>
          <cell r="D5205" t="str">
            <v xml:space="preserve">VINF EL RIE ULTIMO RIE MEJOR TANNAT 750X          </v>
          </cell>
          <cell r="I5205">
            <v>8404.5540000000001</v>
          </cell>
          <cell r="N5205" t="str">
            <v>7790704270382</v>
          </cell>
        </row>
        <row r="5206">
          <cell r="A5206">
            <v>659582</v>
          </cell>
          <cell r="B5206">
            <v>12865</v>
          </cell>
          <cell r="D5206" t="str">
            <v xml:space="preserve">JUGP ARCOR UVA SOB 1X                             </v>
          </cell>
          <cell r="I5206">
            <v>415.67099999999999</v>
          </cell>
          <cell r="N5206" t="str">
            <v>7790580128555</v>
          </cell>
        </row>
        <row r="5207">
          <cell r="A5207">
            <v>659583</v>
          </cell>
          <cell r="B5207">
            <v>93</v>
          </cell>
          <cell r="D5207" t="str">
            <v xml:space="preserve">WHIM CHIVAS REGAL 12YO 500X                       </v>
          </cell>
          <cell r="I5207">
            <v>50721.48</v>
          </cell>
          <cell r="N5207" t="str">
            <v xml:space="preserve">80432402733  </v>
          </cell>
        </row>
        <row r="5208">
          <cell r="A5208">
            <v>659586</v>
          </cell>
          <cell r="B5208">
            <v>50246</v>
          </cell>
          <cell r="D5208" t="str">
            <v xml:space="preserve">GINI MONKEY 47 DRY 500X                           </v>
          </cell>
          <cell r="I5208">
            <v>83085.240000000005</v>
          </cell>
          <cell r="N5208" t="str">
            <v xml:space="preserve">42213277     </v>
          </cell>
        </row>
        <row r="5209">
          <cell r="A5209">
            <v>659587</v>
          </cell>
          <cell r="B5209">
            <v>51471</v>
          </cell>
          <cell r="D5209" t="str">
            <v xml:space="preserve">GINI BEEFEATER 1X                                 </v>
          </cell>
          <cell r="I5209">
            <v>36520.160000000003</v>
          </cell>
          <cell r="N5209" t="str">
            <v>5000299618424</v>
          </cell>
        </row>
        <row r="5210">
          <cell r="A5210">
            <v>659588</v>
          </cell>
          <cell r="B5210">
            <v>50547</v>
          </cell>
          <cell r="D5210" t="str">
            <v xml:space="preserve">GINI BEEFEATER PINK 700X                          </v>
          </cell>
          <cell r="I5210">
            <v>36521.81</v>
          </cell>
          <cell r="N5210" t="str">
            <v>5000299605950</v>
          </cell>
        </row>
        <row r="5211">
          <cell r="A5211">
            <v>659593</v>
          </cell>
          <cell r="B5211">
            <v>50609</v>
          </cell>
          <cell r="D5211" t="str">
            <v xml:space="preserve">LICO LILLET BLANC 750X                            </v>
          </cell>
          <cell r="I5211">
            <v>22291.1</v>
          </cell>
          <cell r="N5211" t="str">
            <v>3057230000253</v>
          </cell>
        </row>
        <row r="5212">
          <cell r="A5212">
            <v>659594</v>
          </cell>
          <cell r="B5212">
            <v>52039</v>
          </cell>
          <cell r="D5212" t="str">
            <v xml:space="preserve">CHAP MUMM LEGER SPRITZ DULCE. 750X                </v>
          </cell>
          <cell r="I5212">
            <v>11894.63</v>
          </cell>
          <cell r="N5212" t="str">
            <v>7791560520390</v>
          </cell>
        </row>
        <row r="5213">
          <cell r="A5213">
            <v>659597</v>
          </cell>
          <cell r="B5213">
            <v>10003</v>
          </cell>
          <cell r="D5213" t="str">
            <v xml:space="preserve">GINI BOMBAY SAPPHIRE 750X                         </v>
          </cell>
          <cell r="I5213">
            <v>63089.62</v>
          </cell>
          <cell r="N5213" t="str">
            <v>7640175740047</v>
          </cell>
        </row>
        <row r="5214">
          <cell r="A5214">
            <v>659602</v>
          </cell>
          <cell r="B5214">
            <v>0</v>
          </cell>
          <cell r="D5214" t="str">
            <v xml:space="preserve">GINN HERACLITO 750X                               </v>
          </cell>
          <cell r="I5214">
            <v>20417.12</v>
          </cell>
          <cell r="N5214" t="str">
            <v>7798135763077</v>
          </cell>
        </row>
        <row r="5215">
          <cell r="A5215">
            <v>659639</v>
          </cell>
          <cell r="B5215" t="str">
            <v xml:space="preserve">05-000-066          </v>
          </cell>
          <cell r="D5215" t="str">
            <v xml:space="preserve">BAZA TROMEN DUOMO FOGON GRANDE C/ACC 1X           </v>
          </cell>
          <cell r="I5215">
            <v>1131004</v>
          </cell>
          <cell r="N5215" t="str">
            <v>6596391111110</v>
          </cell>
        </row>
        <row r="5216">
          <cell r="A5216">
            <v>659640</v>
          </cell>
          <cell r="B5216" t="str">
            <v xml:space="preserve">04-000-019          </v>
          </cell>
          <cell r="D5216" t="str">
            <v xml:space="preserve">BAZA TROMEN HORNO TANGO LENIA MESADA 1X           </v>
          </cell>
          <cell r="I5216">
            <v>1084143</v>
          </cell>
          <cell r="N5216" t="str">
            <v>6596401111116</v>
          </cell>
        </row>
        <row r="5217">
          <cell r="A5217">
            <v>659641</v>
          </cell>
          <cell r="B5217" t="str">
            <v xml:space="preserve">02-000-041          </v>
          </cell>
          <cell r="D5217" t="str">
            <v xml:space="preserve">BAZA TROMEN CHULENGO LENIA 1X                     </v>
          </cell>
          <cell r="I5217">
            <v>586431.80000000005</v>
          </cell>
          <cell r="N5217" t="str">
            <v>6596411111113</v>
          </cell>
        </row>
        <row r="5218">
          <cell r="A5218">
            <v>659642</v>
          </cell>
          <cell r="B5218">
            <v>1714</v>
          </cell>
          <cell r="D5218" t="str">
            <v xml:space="preserve">PANI C.HAMBURGUESA C/SESA 4X                      </v>
          </cell>
          <cell r="I5218">
            <v>1342.595</v>
          </cell>
          <cell r="N5218" t="str">
            <v>7900000017141</v>
          </cell>
        </row>
        <row r="5219">
          <cell r="A5219">
            <v>659644</v>
          </cell>
          <cell r="B5219">
            <v>13760</v>
          </cell>
          <cell r="D5219" t="str">
            <v xml:space="preserve">VERM HESPERIDINA 1X                               </v>
          </cell>
          <cell r="I5219">
            <v>16380.54</v>
          </cell>
          <cell r="N5219" t="str">
            <v>7791090200014</v>
          </cell>
        </row>
        <row r="5220">
          <cell r="A5220">
            <v>659646</v>
          </cell>
          <cell r="B5220">
            <v>10027</v>
          </cell>
          <cell r="D5220" t="str">
            <v xml:space="preserve">VERM AMARGO OBRERO 950X                           </v>
          </cell>
          <cell r="I5220">
            <v>5301.0950000000003</v>
          </cell>
          <cell r="N5220" t="str">
            <v>7790950001969</v>
          </cell>
        </row>
        <row r="5221">
          <cell r="A5221">
            <v>659647</v>
          </cell>
          <cell r="B5221">
            <v>13186</v>
          </cell>
          <cell r="D5221" t="str">
            <v xml:space="preserve">JUGP BC POMELO AMAR SOB 1X                        </v>
          </cell>
          <cell r="I5221">
            <v>415.67099999999999</v>
          </cell>
          <cell r="N5221" t="str">
            <v>7793360127953</v>
          </cell>
        </row>
        <row r="5222">
          <cell r="A5222">
            <v>659648</v>
          </cell>
          <cell r="B5222">
            <v>2105</v>
          </cell>
          <cell r="D5222" t="str">
            <v xml:space="preserve">CARA TIC-TAC MTA FUERTE 1X                        </v>
          </cell>
          <cell r="I5222">
            <v>1300.2560000000001</v>
          </cell>
          <cell r="N5222" t="str">
            <v xml:space="preserve">77965363     </v>
          </cell>
        </row>
        <row r="5223">
          <cell r="A5223">
            <v>659681</v>
          </cell>
          <cell r="B5223">
            <v>68483322</v>
          </cell>
          <cell r="D5223" t="str">
            <v xml:space="preserve">ACON SEDAL ANTIFRIZZ 190X                         </v>
          </cell>
          <cell r="I5223">
            <v>2297.076</v>
          </cell>
          <cell r="N5223" t="str">
            <v>7791293040783</v>
          </cell>
        </row>
        <row r="5224">
          <cell r="A5224">
            <v>659683</v>
          </cell>
          <cell r="B5224">
            <v>155850</v>
          </cell>
          <cell r="D5224" t="str">
            <v xml:space="preserve">VINF LOLA MONTES ROSE 750X                        </v>
          </cell>
          <cell r="I5224">
            <v>6029.9920000000002</v>
          </cell>
          <cell r="N5224" t="str">
            <v>7790415130739</v>
          </cell>
        </row>
        <row r="5225">
          <cell r="A5225">
            <v>659685</v>
          </cell>
          <cell r="B5225">
            <v>1700</v>
          </cell>
          <cell r="D5225" t="str">
            <v xml:space="preserve">VINF E.GASCON GRAN RES ROSE 750X                  </v>
          </cell>
          <cell r="I5225">
            <v>19065</v>
          </cell>
          <cell r="N5225" t="str">
            <v>7790415131743</v>
          </cell>
        </row>
        <row r="5226">
          <cell r="A5226">
            <v>659687</v>
          </cell>
          <cell r="B5226">
            <v>0</v>
          </cell>
          <cell r="D5226" t="str">
            <v xml:space="preserve">VINF EL DEBUT RED BLEND 750X                      </v>
          </cell>
          <cell r="I5226">
            <v>10285.01</v>
          </cell>
          <cell r="N5226" t="str">
            <v xml:space="preserve">754697471628 </v>
          </cell>
        </row>
        <row r="5227">
          <cell r="A5227">
            <v>659689</v>
          </cell>
          <cell r="B5227" t="str">
            <v xml:space="preserve">12431TS             </v>
          </cell>
          <cell r="D5227" t="str">
            <v xml:space="preserve">CHAP ANNA BLANCS DE BLANCS BRUT. 750X             </v>
          </cell>
          <cell r="I5227">
            <v>24300.59</v>
          </cell>
          <cell r="N5227" t="str">
            <v>8410013009761</v>
          </cell>
        </row>
        <row r="5228">
          <cell r="A5228">
            <v>659690</v>
          </cell>
          <cell r="B5228">
            <v>855</v>
          </cell>
          <cell r="D5228" t="str">
            <v xml:space="preserve">CHOC FERRERO ROCH 12X                             </v>
          </cell>
          <cell r="I5228">
            <v>20499</v>
          </cell>
          <cell r="N5228" t="str">
            <v>7898024396994</v>
          </cell>
        </row>
        <row r="5229">
          <cell r="A5229">
            <v>659693</v>
          </cell>
          <cell r="B5229">
            <v>0</v>
          </cell>
          <cell r="D5229" t="str">
            <v xml:space="preserve">LICO HODLMOSER 700X                               </v>
          </cell>
          <cell r="I5229">
            <v>25253.200000000001</v>
          </cell>
          <cell r="N5229" t="str">
            <v>8438001405654</v>
          </cell>
        </row>
        <row r="5230">
          <cell r="A5230">
            <v>659695</v>
          </cell>
          <cell r="B5230">
            <v>14551</v>
          </cell>
          <cell r="D5230" t="str">
            <v xml:space="preserve">AMAR TERMA PATAG S/AZUC 1.35X                     </v>
          </cell>
          <cell r="I5230">
            <v>2385.3029999999999</v>
          </cell>
          <cell r="N5230" t="str">
            <v>7790950141030</v>
          </cell>
        </row>
        <row r="5231">
          <cell r="A5231">
            <v>659696</v>
          </cell>
          <cell r="B5231">
            <v>14556</v>
          </cell>
          <cell r="D5231" t="str">
            <v xml:space="preserve">AMAR TERMA POMELO S/AZUC 1.35X                    </v>
          </cell>
          <cell r="I5231">
            <v>2385.3029999999999</v>
          </cell>
          <cell r="N5231" t="str">
            <v>7790950141610</v>
          </cell>
        </row>
        <row r="5232">
          <cell r="A5232">
            <v>659699</v>
          </cell>
          <cell r="B5232">
            <v>429616</v>
          </cell>
          <cell r="D5232" t="str">
            <v xml:space="preserve">GINI BULLDOG 700X                                 </v>
          </cell>
          <cell r="I5232">
            <v>35047.370000000003</v>
          </cell>
          <cell r="N5232" t="str">
            <v xml:space="preserve">897076002010 </v>
          </cell>
        </row>
        <row r="5233">
          <cell r="A5233">
            <v>659700</v>
          </cell>
          <cell r="B5233" t="str">
            <v xml:space="preserve">SEBB1               </v>
          </cell>
          <cell r="D5233" t="str">
            <v xml:space="preserve">CHAP SALENTEIN BLANC DE BLANCS B.NATURE. 750X     </v>
          </cell>
          <cell r="I5233">
            <v>12201.76</v>
          </cell>
          <cell r="N5233" t="str">
            <v>7798074864057</v>
          </cell>
        </row>
        <row r="5234">
          <cell r="A5234">
            <v>659701</v>
          </cell>
          <cell r="B5234">
            <v>7751</v>
          </cell>
          <cell r="D5234" t="str">
            <v xml:space="preserve">LAQU ADLER CREMOSO CLASICO 190X                   </v>
          </cell>
          <cell r="I5234">
            <v>3098.7979999999998</v>
          </cell>
          <cell r="N5234" t="str">
            <v>7791564136559</v>
          </cell>
        </row>
        <row r="5235">
          <cell r="A5235">
            <v>659702</v>
          </cell>
          <cell r="B5235">
            <v>7753</v>
          </cell>
          <cell r="D5235" t="str">
            <v xml:space="preserve">LAQU ADLER CREMOSO JAMON 190X                     </v>
          </cell>
          <cell r="I5235">
            <v>3098.7979999999998</v>
          </cell>
          <cell r="N5235" t="str">
            <v>7791564136566</v>
          </cell>
        </row>
        <row r="5236">
          <cell r="A5236">
            <v>659703</v>
          </cell>
          <cell r="B5236">
            <v>7754</v>
          </cell>
          <cell r="D5236" t="str">
            <v xml:space="preserve">LAQU ADLER CREMOSO SALAME 190X                    </v>
          </cell>
          <cell r="I5236">
            <v>3098.7979999999998</v>
          </cell>
          <cell r="N5236" t="str">
            <v>7791564136573</v>
          </cell>
        </row>
        <row r="5237">
          <cell r="A5237">
            <v>659704</v>
          </cell>
          <cell r="B5237">
            <v>7752</v>
          </cell>
          <cell r="D5237" t="str">
            <v xml:space="preserve">LAQU ADLER CREMOSO AZUL 190X                      </v>
          </cell>
          <cell r="I5237">
            <v>3098.7979999999998</v>
          </cell>
          <cell r="N5237" t="str">
            <v>7791564136580</v>
          </cell>
        </row>
        <row r="5238">
          <cell r="A5238">
            <v>659705</v>
          </cell>
          <cell r="B5238">
            <v>14744</v>
          </cell>
          <cell r="D5238" t="str">
            <v xml:space="preserve">GALD PORTENIITAS 139X                             </v>
          </cell>
          <cell r="I5238">
            <v>1400.5250000000001</v>
          </cell>
          <cell r="N5238" t="str">
            <v>7790040132689</v>
          </cell>
        </row>
        <row r="5239">
          <cell r="A5239">
            <v>659708</v>
          </cell>
          <cell r="B5239">
            <v>619</v>
          </cell>
          <cell r="D5239" t="str">
            <v xml:space="preserve">CHOC KINDER MAXI 1X                               </v>
          </cell>
          <cell r="I5239">
            <v>1940.7239999999999</v>
          </cell>
          <cell r="N5239" t="str">
            <v xml:space="preserve">80050094     </v>
          </cell>
        </row>
        <row r="5240">
          <cell r="A5240">
            <v>659717</v>
          </cell>
          <cell r="B5240">
            <v>960</v>
          </cell>
          <cell r="D5240" t="str">
            <v xml:space="preserve">COFR SIMPLOT TRAD 1.100X                          </v>
          </cell>
          <cell r="I5240">
            <v>7952.3680000000004</v>
          </cell>
          <cell r="N5240" t="str">
            <v>7798304851338</v>
          </cell>
        </row>
        <row r="5241">
          <cell r="A5241">
            <v>659721</v>
          </cell>
          <cell r="B5241">
            <v>13478</v>
          </cell>
          <cell r="D5241" t="str">
            <v xml:space="preserve">FIDO ARCOR SPAGHETTI 500X                         </v>
          </cell>
          <cell r="I5241">
            <v>1904.44</v>
          </cell>
          <cell r="N5241" t="str">
            <v>7790580134785</v>
          </cell>
        </row>
        <row r="5242">
          <cell r="A5242">
            <v>659722</v>
          </cell>
          <cell r="B5242">
            <v>14521</v>
          </cell>
          <cell r="D5242" t="str">
            <v xml:space="preserve">FIDO ARCOR TALLARIN 500X                          </v>
          </cell>
          <cell r="I5242">
            <v>1904.44</v>
          </cell>
          <cell r="N5242" t="str">
            <v>7790580134792</v>
          </cell>
        </row>
        <row r="5243">
          <cell r="A5243">
            <v>659723</v>
          </cell>
          <cell r="B5243">
            <v>13480</v>
          </cell>
          <cell r="D5243" t="str">
            <v xml:space="preserve">FIDO ARCOR TIRABUZON 500X                         </v>
          </cell>
          <cell r="I5243">
            <v>1904.44</v>
          </cell>
          <cell r="N5243" t="str">
            <v>7790580133917</v>
          </cell>
        </row>
        <row r="5244">
          <cell r="A5244">
            <v>659724</v>
          </cell>
          <cell r="B5244">
            <v>13481</v>
          </cell>
          <cell r="D5244" t="str">
            <v xml:space="preserve">FIDO ARCOR CODITO 500X                            </v>
          </cell>
          <cell r="I5244">
            <v>1904.44</v>
          </cell>
          <cell r="N5244" t="str">
            <v>7790580133924</v>
          </cell>
        </row>
        <row r="5245">
          <cell r="A5245">
            <v>659725</v>
          </cell>
          <cell r="B5245">
            <v>13483</v>
          </cell>
          <cell r="D5245" t="str">
            <v xml:space="preserve">FIDO ARCOR MOSTACHOL 500X                         </v>
          </cell>
          <cell r="I5245">
            <v>1904.44</v>
          </cell>
          <cell r="N5245" t="str">
            <v>7790580134839</v>
          </cell>
        </row>
        <row r="5246">
          <cell r="A5246">
            <v>659735</v>
          </cell>
          <cell r="B5246">
            <v>13229</v>
          </cell>
          <cell r="D5246" t="str">
            <v xml:space="preserve">BIZC AGUILA VAIN 530X                             </v>
          </cell>
          <cell r="I5246">
            <v>4660.6009999999997</v>
          </cell>
          <cell r="N5246" t="str">
            <v>7790580127749</v>
          </cell>
        </row>
        <row r="5247">
          <cell r="A5247">
            <v>659736</v>
          </cell>
          <cell r="B5247">
            <v>13230</v>
          </cell>
          <cell r="D5247" t="str">
            <v xml:space="preserve">BIZC AGUILA MARMOLADO 550X                        </v>
          </cell>
          <cell r="I5247">
            <v>4473.0069999999996</v>
          </cell>
          <cell r="N5247" t="str">
            <v>7790580127756</v>
          </cell>
        </row>
        <row r="5248">
          <cell r="A5248">
            <v>659737</v>
          </cell>
          <cell r="B5248">
            <v>12347</v>
          </cell>
          <cell r="D5248" t="str">
            <v xml:space="preserve">ADER CAMP S.BARBACOA D/P 250X                     </v>
          </cell>
          <cell r="I5248">
            <v>1969.7940000000001</v>
          </cell>
          <cell r="N5248" t="str">
            <v>7793360123474</v>
          </cell>
        </row>
        <row r="5249">
          <cell r="A5249">
            <v>659738</v>
          </cell>
          <cell r="B5249">
            <v>12991</v>
          </cell>
          <cell r="D5249" t="str">
            <v xml:space="preserve">MERM L CAMP  SELEC FRUT ROJOS 390X                </v>
          </cell>
          <cell r="I5249">
            <v>8319.7870000000003</v>
          </cell>
          <cell r="N5249" t="str">
            <v>7793360122965</v>
          </cell>
        </row>
        <row r="5250">
          <cell r="A5250">
            <v>659740</v>
          </cell>
          <cell r="B5250">
            <v>12693</v>
          </cell>
          <cell r="D5250" t="str">
            <v xml:space="preserve">MERM ARCOR S/AZUC NARANJA 390X                    </v>
          </cell>
          <cell r="I5250">
            <v>5205.4080000000004</v>
          </cell>
          <cell r="N5250" t="str">
            <v>7790580126933</v>
          </cell>
        </row>
        <row r="5251">
          <cell r="A5251">
            <v>659741</v>
          </cell>
          <cell r="B5251">
            <v>12130</v>
          </cell>
          <cell r="D5251" t="str">
            <v xml:space="preserve">MERM ARCOR S/AZU DURAZNO 390X                     </v>
          </cell>
          <cell r="I5251">
            <v>5205.4080000000004</v>
          </cell>
          <cell r="N5251" t="str">
            <v>7790580121303</v>
          </cell>
        </row>
        <row r="5252">
          <cell r="A5252">
            <v>659742</v>
          </cell>
          <cell r="B5252">
            <v>12131</v>
          </cell>
          <cell r="D5252" t="str">
            <v xml:space="preserve">MERM ARCOR S/AZUC FRUTILLA 390X                   </v>
          </cell>
          <cell r="I5252">
            <v>6766.9830000000002</v>
          </cell>
          <cell r="N5252" t="str">
            <v>7790580121310</v>
          </cell>
        </row>
        <row r="5253">
          <cell r="A5253">
            <v>659746</v>
          </cell>
          <cell r="B5253">
            <v>981</v>
          </cell>
          <cell r="D5253" t="str">
            <v xml:space="preserve">PAST SALTENIA RAVIOLES RICOTTA 450X               </v>
          </cell>
          <cell r="I5253">
            <v>4259.46</v>
          </cell>
          <cell r="N5253" t="str">
            <v>7790070621269</v>
          </cell>
        </row>
        <row r="5254">
          <cell r="A5254">
            <v>659748</v>
          </cell>
          <cell r="B5254">
            <v>982</v>
          </cell>
          <cell r="D5254" t="str">
            <v xml:space="preserve">PAST SALTENIA RAVIOLES POLL/VER 450X              </v>
          </cell>
          <cell r="I5254">
            <v>4259.46</v>
          </cell>
          <cell r="N5254" t="str">
            <v>7790070621276</v>
          </cell>
        </row>
        <row r="5255">
          <cell r="A5255">
            <v>659749</v>
          </cell>
          <cell r="B5255">
            <v>984</v>
          </cell>
          <cell r="D5255" t="str">
            <v xml:space="preserve">PAST SALTENIA RAVIOLES JAM / QUE450X              </v>
          </cell>
          <cell r="I5255">
            <v>4259.46</v>
          </cell>
          <cell r="N5255" t="str">
            <v>7790070621290</v>
          </cell>
        </row>
        <row r="5256">
          <cell r="A5256">
            <v>659750</v>
          </cell>
          <cell r="B5256">
            <v>985</v>
          </cell>
          <cell r="D5256" t="str">
            <v xml:space="preserve">PAST SALTENIA RAVIOLES CARN/ESP 450X              </v>
          </cell>
          <cell r="I5256">
            <v>4259.46</v>
          </cell>
          <cell r="N5256" t="str">
            <v>7790070621306</v>
          </cell>
        </row>
        <row r="5257">
          <cell r="A5257">
            <v>659751</v>
          </cell>
          <cell r="B5257">
            <v>986</v>
          </cell>
          <cell r="D5257" t="str">
            <v xml:space="preserve">PAST SALTENIA RAVIOLES ESP/MUZZ 450X              </v>
          </cell>
          <cell r="I5257">
            <v>4259.46</v>
          </cell>
          <cell r="N5257" t="str">
            <v>7790070621313</v>
          </cell>
        </row>
        <row r="5258">
          <cell r="A5258">
            <v>659752</v>
          </cell>
          <cell r="B5258">
            <v>983</v>
          </cell>
          <cell r="D5258" t="str">
            <v xml:space="preserve">PAST SALTENIA RAVIOLES 4 QUE 450X                 </v>
          </cell>
          <cell r="I5258">
            <v>4259.46</v>
          </cell>
          <cell r="N5258" t="str">
            <v>7790070621283</v>
          </cell>
        </row>
        <row r="5259">
          <cell r="A5259">
            <v>659762</v>
          </cell>
          <cell r="B5259">
            <v>937712</v>
          </cell>
          <cell r="D5259" t="str">
            <v xml:space="preserve">YOGU LS.SER NATU 300X                             </v>
          </cell>
          <cell r="I5259">
            <v>4102.6180000000004</v>
          </cell>
          <cell r="N5259" t="str">
            <v>7791337004191</v>
          </cell>
        </row>
        <row r="5260">
          <cell r="A5260">
            <v>659766</v>
          </cell>
          <cell r="B5260" t="str">
            <v xml:space="preserve">H5727200            </v>
          </cell>
          <cell r="D5260" t="str">
            <v xml:space="preserve">ACON ELVIVE COLOR VIVE 400X                       </v>
          </cell>
          <cell r="I5260">
            <v>9588.0570000000007</v>
          </cell>
          <cell r="N5260" t="str">
            <v>7898587761949</v>
          </cell>
        </row>
        <row r="5261">
          <cell r="A5261">
            <v>659768</v>
          </cell>
          <cell r="B5261" t="str">
            <v xml:space="preserve">H5726400            </v>
          </cell>
          <cell r="D5261" t="str">
            <v xml:space="preserve">ACON ELVIVE KERA-LISO 400X                        </v>
          </cell>
          <cell r="I5261">
            <v>9588.0570000000007</v>
          </cell>
          <cell r="N5261" t="str">
            <v>7899026486973</v>
          </cell>
        </row>
        <row r="5262">
          <cell r="A5262">
            <v>659770</v>
          </cell>
          <cell r="B5262" t="str">
            <v xml:space="preserve">H5551500            </v>
          </cell>
          <cell r="D5262" t="str">
            <v xml:space="preserve">ACON ELVIVE DREAM LISS 400X                       </v>
          </cell>
          <cell r="I5262">
            <v>10536.32</v>
          </cell>
          <cell r="N5262" t="str">
            <v>7509552843118</v>
          </cell>
        </row>
        <row r="5263">
          <cell r="A5263">
            <v>659774</v>
          </cell>
          <cell r="B5263" t="str">
            <v xml:space="preserve">H5551200            </v>
          </cell>
          <cell r="D5263" t="str">
            <v xml:space="preserve">SHAM ELVIVE DREAM LISS 400X                       </v>
          </cell>
          <cell r="I5263">
            <v>9588.0570000000007</v>
          </cell>
          <cell r="N5263" t="str">
            <v>7509552843088</v>
          </cell>
        </row>
        <row r="5264">
          <cell r="A5264">
            <v>659775</v>
          </cell>
          <cell r="B5264" t="str">
            <v xml:space="preserve">H5742500            </v>
          </cell>
          <cell r="D5264" t="str">
            <v xml:space="preserve">ACON FRUCTIS RIZOS MAN 350X                       </v>
          </cell>
          <cell r="I5264">
            <v>6708.7520000000004</v>
          </cell>
          <cell r="N5264" t="str">
            <v>7509552915334</v>
          </cell>
        </row>
        <row r="5265">
          <cell r="A5265">
            <v>659777</v>
          </cell>
          <cell r="B5265" t="str">
            <v xml:space="preserve">H5735300            </v>
          </cell>
          <cell r="D5265" t="str">
            <v xml:space="preserve">ACON FRUCTIS LISO COCO 350X                       </v>
          </cell>
          <cell r="I5265">
            <v>6708.7520000000004</v>
          </cell>
          <cell r="N5265" t="str">
            <v>7509552816273</v>
          </cell>
        </row>
        <row r="5266">
          <cell r="A5266">
            <v>659780</v>
          </cell>
          <cell r="B5266" t="str">
            <v xml:space="preserve">H5735900            </v>
          </cell>
          <cell r="D5266" t="str">
            <v xml:space="preserve">SHAM FRUCTIS RIZOS MAN 350X                       </v>
          </cell>
          <cell r="I5266">
            <v>6708.7520000000004</v>
          </cell>
          <cell r="N5266" t="str">
            <v>7509552914641</v>
          </cell>
        </row>
        <row r="5267">
          <cell r="A5267">
            <v>659782</v>
          </cell>
          <cell r="B5267" t="str">
            <v xml:space="preserve">H5735100            </v>
          </cell>
          <cell r="D5267" t="str">
            <v xml:space="preserve">SHAM FRUCTIS LISO COCO 350X                       </v>
          </cell>
          <cell r="I5267">
            <v>6708.7520000000004</v>
          </cell>
          <cell r="N5267" t="str">
            <v>7509552816242</v>
          </cell>
        </row>
        <row r="5268">
          <cell r="A5268">
            <v>659783</v>
          </cell>
          <cell r="B5268" t="str">
            <v xml:space="preserve">H5737100            </v>
          </cell>
          <cell r="D5268" t="str">
            <v xml:space="preserve">SHAM FRUCTIS ALOE WATER 350X                      </v>
          </cell>
          <cell r="I5268">
            <v>6708.7520000000004</v>
          </cell>
          <cell r="N5268" t="str">
            <v>7509552830620</v>
          </cell>
        </row>
        <row r="5269">
          <cell r="A5269">
            <v>659784</v>
          </cell>
          <cell r="B5269">
            <v>0</v>
          </cell>
          <cell r="D5269" t="str">
            <v xml:space="preserve">ACON F.HAIR FOOD BANANA 300X                      </v>
          </cell>
          <cell r="I5269">
            <v>8893.2639999999992</v>
          </cell>
          <cell r="N5269" t="str">
            <v>7509552844160</v>
          </cell>
        </row>
        <row r="5270">
          <cell r="A5270">
            <v>659786</v>
          </cell>
          <cell r="B5270" t="str">
            <v xml:space="preserve">H5717500            </v>
          </cell>
          <cell r="D5270" t="str">
            <v xml:space="preserve">ACON F.HAIR FOOD AGUACATE 300X                    </v>
          </cell>
          <cell r="I5270">
            <v>8893.2639999999992</v>
          </cell>
          <cell r="N5270" t="str">
            <v>7509552844221</v>
          </cell>
        </row>
        <row r="5271">
          <cell r="A5271">
            <v>659787</v>
          </cell>
          <cell r="B5271" t="str">
            <v xml:space="preserve">H5717700            </v>
          </cell>
          <cell r="D5271" t="str">
            <v xml:space="preserve">ACON F.HAIR FOOD COCO 300X                        </v>
          </cell>
          <cell r="I5271">
            <v>8893.2639999999992</v>
          </cell>
          <cell r="N5271" t="str">
            <v>7509552844207</v>
          </cell>
        </row>
        <row r="5272">
          <cell r="A5272">
            <v>659788</v>
          </cell>
          <cell r="B5272" t="str">
            <v xml:space="preserve">H5717300            </v>
          </cell>
          <cell r="D5272" t="str">
            <v xml:space="preserve">SHAM F.HAIR FOOD BANANA 300X                      </v>
          </cell>
          <cell r="I5272">
            <v>8893.2639999999992</v>
          </cell>
          <cell r="N5272" t="str">
            <v>7509552844153</v>
          </cell>
        </row>
        <row r="5273">
          <cell r="A5273">
            <v>659789</v>
          </cell>
          <cell r="B5273" t="str">
            <v xml:space="preserve">H5718500            </v>
          </cell>
          <cell r="D5273" t="str">
            <v xml:space="preserve">SHAM F.HAIR FOOD ALOE 300X                        </v>
          </cell>
          <cell r="I5273">
            <v>8893.2639999999992</v>
          </cell>
          <cell r="N5273" t="str">
            <v>7509552844177</v>
          </cell>
        </row>
        <row r="5274">
          <cell r="A5274">
            <v>659790</v>
          </cell>
          <cell r="B5274" t="str">
            <v xml:space="preserve">H5717400            </v>
          </cell>
          <cell r="D5274" t="str">
            <v xml:space="preserve">SHAM F.HAIR FOOD AGUACATE 300X                    </v>
          </cell>
          <cell r="I5274">
            <v>8893.2639999999992</v>
          </cell>
          <cell r="N5274" t="str">
            <v>7509552844214</v>
          </cell>
        </row>
        <row r="5275">
          <cell r="A5275">
            <v>659791</v>
          </cell>
          <cell r="B5275" t="str">
            <v xml:space="preserve">H5717600            </v>
          </cell>
          <cell r="D5275" t="str">
            <v xml:space="preserve">SHAM F.HAIR FOOD COCO 300X                        </v>
          </cell>
          <cell r="I5275">
            <v>8893.2639999999992</v>
          </cell>
          <cell r="N5275" t="str">
            <v>7509552844191</v>
          </cell>
        </row>
        <row r="5276">
          <cell r="A5276">
            <v>659792</v>
          </cell>
          <cell r="B5276" t="str">
            <v xml:space="preserve">H1618300            </v>
          </cell>
          <cell r="D5276" t="str">
            <v xml:space="preserve">TINT GARNIER COR INTENSA 1.0                      </v>
          </cell>
          <cell r="I5276">
            <v>8336.9269999999997</v>
          </cell>
          <cell r="N5276" t="str">
            <v>7899026462533</v>
          </cell>
        </row>
        <row r="5277">
          <cell r="A5277">
            <v>659794</v>
          </cell>
          <cell r="B5277" t="str">
            <v xml:space="preserve">H1618700            </v>
          </cell>
          <cell r="D5277" t="str">
            <v xml:space="preserve">TINT GARNIER COR INTENSA 4.0                      </v>
          </cell>
          <cell r="I5277">
            <v>9161.4519999999993</v>
          </cell>
          <cell r="N5277" t="str">
            <v>7899026462571</v>
          </cell>
        </row>
        <row r="5278">
          <cell r="A5278">
            <v>659795</v>
          </cell>
          <cell r="B5278" t="str">
            <v xml:space="preserve">H1619000            </v>
          </cell>
          <cell r="D5278" t="str">
            <v xml:space="preserve">TINT GARNIER COR INTENSA 5.0                      </v>
          </cell>
          <cell r="I5278">
            <v>8336.9269999999997</v>
          </cell>
          <cell r="N5278" t="str">
            <v>7899026462601</v>
          </cell>
        </row>
        <row r="5279">
          <cell r="A5279">
            <v>659799</v>
          </cell>
          <cell r="B5279">
            <v>972</v>
          </cell>
          <cell r="D5279" t="str">
            <v xml:space="preserve">VINF FLICHMAN RES MALBEC 750X                     </v>
          </cell>
          <cell r="I5279">
            <v>11333.517</v>
          </cell>
          <cell r="N5279" t="str">
            <v>7790470082639</v>
          </cell>
        </row>
        <row r="5280">
          <cell r="A5280">
            <v>659809</v>
          </cell>
          <cell r="B5280">
            <v>3586</v>
          </cell>
          <cell r="D5280" t="str">
            <v xml:space="preserve">LUAT SERENISIMA PROTEIN DESC PET 1X               </v>
          </cell>
          <cell r="I5280">
            <v>2704.71</v>
          </cell>
          <cell r="N5280" t="str">
            <v>7790742358608</v>
          </cell>
        </row>
        <row r="5281">
          <cell r="A5281">
            <v>659810</v>
          </cell>
          <cell r="B5281">
            <v>7091</v>
          </cell>
          <cell r="D5281" t="str">
            <v xml:space="preserve">BIZC ROYAL VAIN 500X                              </v>
          </cell>
          <cell r="I5281">
            <v>4225.598</v>
          </cell>
          <cell r="N5281" t="str">
            <v>7622210701848</v>
          </cell>
        </row>
        <row r="5282">
          <cell r="A5282">
            <v>659811</v>
          </cell>
          <cell r="B5282">
            <v>7092</v>
          </cell>
          <cell r="D5282" t="str">
            <v xml:space="preserve">BIZC ROYAL CHOC 500X                              </v>
          </cell>
          <cell r="I5282">
            <v>4225.598</v>
          </cell>
          <cell r="N5282" t="str">
            <v>7622210702258</v>
          </cell>
        </row>
        <row r="5283">
          <cell r="A5283">
            <v>659817</v>
          </cell>
          <cell r="B5283">
            <v>4666</v>
          </cell>
          <cell r="D5283" t="str">
            <v xml:space="preserve">BACE GEORGALOS FLOW LIGHT FRUT 1X                 </v>
          </cell>
          <cell r="I5283">
            <v>966.52700000000004</v>
          </cell>
          <cell r="N5283" t="str">
            <v>7790380020172</v>
          </cell>
        </row>
        <row r="5284">
          <cell r="A5284">
            <v>659819</v>
          </cell>
          <cell r="B5284">
            <v>5340</v>
          </cell>
          <cell r="D5284" t="str">
            <v xml:space="preserve">CHOC MILKA PAUSE OREO 45X                         </v>
          </cell>
          <cell r="I5284">
            <v>2620.817</v>
          </cell>
          <cell r="N5284" t="str">
            <v>7622210719867</v>
          </cell>
        </row>
        <row r="5285">
          <cell r="A5285">
            <v>659823</v>
          </cell>
          <cell r="B5285">
            <v>15601</v>
          </cell>
          <cell r="D5285" t="str">
            <v xml:space="preserve">VINF S.FELIPE ROB. COS.TARDIA. BCO 750X           </v>
          </cell>
          <cell r="I5285">
            <v>5829</v>
          </cell>
          <cell r="N5285" t="str">
            <v>7790577008570</v>
          </cell>
        </row>
        <row r="5286">
          <cell r="A5286">
            <v>659829</v>
          </cell>
          <cell r="B5286">
            <v>0</v>
          </cell>
          <cell r="D5286" t="str">
            <v xml:space="preserve">INGA canciani  MOLLEJAS X KG                      </v>
          </cell>
          <cell r="I5286">
            <v>15289</v>
          </cell>
          <cell r="N5286" t="str">
            <v>6598291111115</v>
          </cell>
        </row>
        <row r="5287">
          <cell r="A5287">
            <v>659842</v>
          </cell>
          <cell r="B5287">
            <v>0</v>
          </cell>
          <cell r="D5287" t="str">
            <v xml:space="preserve">INGA INGRESO swift MOLLEJAS x KG                  </v>
          </cell>
          <cell r="I5287">
            <v>10245.59</v>
          </cell>
          <cell r="N5287" t="str">
            <v>6598421111114</v>
          </cell>
        </row>
        <row r="5288">
          <cell r="A5288">
            <v>659850</v>
          </cell>
          <cell r="B5288">
            <v>35002448</v>
          </cell>
          <cell r="D5288" t="str">
            <v xml:space="preserve">CAFM  MELITTA PORTA FILTRO PLAST NRO 4            </v>
          </cell>
          <cell r="I5288">
            <v>9897.9259999999995</v>
          </cell>
          <cell r="N5288" t="str">
            <v>7891021000628</v>
          </cell>
        </row>
        <row r="5289">
          <cell r="A5289">
            <v>659851</v>
          </cell>
          <cell r="B5289">
            <v>68846332</v>
          </cell>
          <cell r="D5289" t="str">
            <v xml:space="preserve">DESA REXONA ODORONO AER 150X                      </v>
          </cell>
          <cell r="I5289">
            <v>3354.0169999999998</v>
          </cell>
          <cell r="N5289" t="str">
            <v>7791293039732</v>
          </cell>
        </row>
        <row r="5290">
          <cell r="A5290">
            <v>659858</v>
          </cell>
          <cell r="B5290">
            <v>1116</v>
          </cell>
          <cell r="D5290" t="str">
            <v xml:space="preserve">GALD FAUNA SURTIDA 150X                           </v>
          </cell>
          <cell r="I5290">
            <v>825.87900000000002</v>
          </cell>
          <cell r="N5290" t="str">
            <v>7790628102714</v>
          </cell>
        </row>
        <row r="5291">
          <cell r="A5291">
            <v>659861</v>
          </cell>
          <cell r="B5291">
            <v>6840</v>
          </cell>
          <cell r="D5291" t="str">
            <v xml:space="preserve">GALD POLVORITA MINI CHOCOLATE 152X                </v>
          </cell>
          <cell r="I5291">
            <v>1103.683</v>
          </cell>
          <cell r="N5291" t="str">
            <v>7790040120006</v>
          </cell>
        </row>
        <row r="5292">
          <cell r="A5292">
            <v>659865</v>
          </cell>
          <cell r="B5292">
            <v>74684</v>
          </cell>
          <cell r="D5292" t="str">
            <v xml:space="preserve">VINF LOS INTOCABLES RED BLEND 750X                </v>
          </cell>
          <cell r="I5292">
            <v>9251.3389999999999</v>
          </cell>
          <cell r="N5292" t="str">
            <v>7791540151910</v>
          </cell>
        </row>
        <row r="5293">
          <cell r="A5293">
            <v>659866</v>
          </cell>
          <cell r="B5293">
            <v>44367</v>
          </cell>
          <cell r="D5293" t="str">
            <v xml:space="preserve">VINF BLEND EXTREMOS MALBEC 750X                   </v>
          </cell>
          <cell r="I5293">
            <v>13687.67</v>
          </cell>
          <cell r="N5293" t="str">
            <v>7790189143492</v>
          </cell>
        </row>
        <row r="5294">
          <cell r="A5294">
            <v>659867</v>
          </cell>
          <cell r="B5294">
            <v>44368</v>
          </cell>
          <cell r="D5294" t="str">
            <v xml:space="preserve">VINF BLEND EXTREMOS C.SAUV. 750X                  </v>
          </cell>
          <cell r="I5294">
            <v>13687.67</v>
          </cell>
          <cell r="N5294" t="str">
            <v>7790189143508</v>
          </cell>
        </row>
        <row r="5295">
          <cell r="A5295">
            <v>659868</v>
          </cell>
          <cell r="B5295">
            <v>74664</v>
          </cell>
          <cell r="D5295" t="str">
            <v xml:space="preserve">VINF TRAPICHE IMPURO C.SAUV. 750X                 </v>
          </cell>
          <cell r="I5295">
            <v>9528.8880000000008</v>
          </cell>
          <cell r="N5295" t="str">
            <v>7790240198171</v>
          </cell>
        </row>
        <row r="5296">
          <cell r="A5296">
            <v>659869</v>
          </cell>
          <cell r="B5296">
            <v>74663</v>
          </cell>
          <cell r="D5296" t="str">
            <v xml:space="preserve">VINF TRAPICHE PURO C.SAUV. 750X                   </v>
          </cell>
          <cell r="I5296">
            <v>9528.8880000000008</v>
          </cell>
          <cell r="N5296" t="str">
            <v>7790240198188</v>
          </cell>
        </row>
        <row r="5297">
          <cell r="A5297">
            <v>659877</v>
          </cell>
          <cell r="B5297">
            <v>8641</v>
          </cell>
          <cell r="D5297" t="str">
            <v xml:space="preserve">YOGU MILKAUT C/COPOS VAIN 155X                    </v>
          </cell>
          <cell r="I5297">
            <v>2371.5059999999999</v>
          </cell>
          <cell r="N5297" t="str">
            <v>7794820901946</v>
          </cell>
        </row>
        <row r="5298">
          <cell r="A5298">
            <v>659878</v>
          </cell>
          <cell r="B5298">
            <v>8640</v>
          </cell>
          <cell r="D5298" t="str">
            <v xml:space="preserve">YOGU MILKAUT C/COPOS FRUT 155X                    </v>
          </cell>
          <cell r="I5298">
            <v>2371.5059999999999</v>
          </cell>
          <cell r="N5298" t="str">
            <v>7794820901939</v>
          </cell>
        </row>
        <row r="5299">
          <cell r="A5299">
            <v>659881</v>
          </cell>
          <cell r="B5299">
            <v>13469</v>
          </cell>
          <cell r="D5299" t="str">
            <v xml:space="preserve">FIDO LA CAMPANOLA SPAGHETTI 500X                  </v>
          </cell>
          <cell r="I5299">
            <v>1940.915</v>
          </cell>
          <cell r="N5299" t="str">
            <v>7790580134693</v>
          </cell>
        </row>
        <row r="5300">
          <cell r="A5300">
            <v>659882</v>
          </cell>
          <cell r="B5300">
            <v>13470</v>
          </cell>
          <cell r="D5300" t="str">
            <v xml:space="preserve">FIDO LA CAMPAGNOLA TALLARIN 500X                  </v>
          </cell>
          <cell r="I5300">
            <v>1940.915</v>
          </cell>
          <cell r="N5300" t="str">
            <v>7790580133894</v>
          </cell>
        </row>
        <row r="5301">
          <cell r="A5301">
            <v>659883</v>
          </cell>
          <cell r="B5301">
            <v>13473</v>
          </cell>
          <cell r="D5301" t="str">
            <v xml:space="preserve">FIDO LA CAMPAGNOLA CODITO 500X                    </v>
          </cell>
          <cell r="I5301">
            <v>1940.915</v>
          </cell>
          <cell r="N5301" t="str">
            <v>7790580134730</v>
          </cell>
        </row>
        <row r="5302">
          <cell r="A5302">
            <v>659884</v>
          </cell>
          <cell r="B5302">
            <v>13474</v>
          </cell>
          <cell r="D5302" t="str">
            <v xml:space="preserve">FIDO LA CAMPAGNOLA MONIO 500X                     </v>
          </cell>
          <cell r="I5302">
            <v>2869.7139999999999</v>
          </cell>
          <cell r="N5302" t="str">
            <v>7790580134747</v>
          </cell>
        </row>
        <row r="5303">
          <cell r="A5303">
            <v>659885</v>
          </cell>
          <cell r="B5303">
            <v>13471</v>
          </cell>
          <cell r="D5303" t="str">
            <v xml:space="preserve">FIDO LA CAMPAGNOLA FORATTI 500X                   </v>
          </cell>
          <cell r="I5303">
            <v>1940.915</v>
          </cell>
          <cell r="N5303" t="str">
            <v>7790580134716</v>
          </cell>
        </row>
        <row r="5304">
          <cell r="A5304">
            <v>659886</v>
          </cell>
          <cell r="B5304">
            <v>13472</v>
          </cell>
          <cell r="D5304" t="str">
            <v xml:space="preserve">FIDO LA CAMPAGNOLA TIRABUZON 500X                 </v>
          </cell>
          <cell r="I5304">
            <v>1940.915</v>
          </cell>
          <cell r="N5304" t="str">
            <v>7790580134723</v>
          </cell>
        </row>
        <row r="5305">
          <cell r="A5305">
            <v>659887</v>
          </cell>
          <cell r="B5305">
            <v>13475</v>
          </cell>
          <cell r="D5305" t="str">
            <v xml:space="preserve">FIDO LA CAMPAGNOLA PENNE 500X                     </v>
          </cell>
          <cell r="I5305">
            <v>1940.915</v>
          </cell>
          <cell r="N5305" t="str">
            <v>7790580134754</v>
          </cell>
        </row>
        <row r="5306">
          <cell r="A5306">
            <v>659891</v>
          </cell>
          <cell r="B5306" t="str">
            <v xml:space="preserve">3392-NV             </v>
          </cell>
          <cell r="D5306" t="str">
            <v xml:space="preserve">VINF ALAMOS  DULCE BCO. 750X                      </v>
          </cell>
          <cell r="I5306">
            <v>9827.9889999999996</v>
          </cell>
          <cell r="N5306" t="str">
            <v>7794450943217</v>
          </cell>
        </row>
        <row r="5307">
          <cell r="A5307">
            <v>659892</v>
          </cell>
          <cell r="B5307" t="str">
            <v xml:space="preserve">3190-23SC           </v>
          </cell>
          <cell r="D5307" t="str">
            <v xml:space="preserve">VINF ALAMOS MALBEC MAC ATEN 750X                  </v>
          </cell>
          <cell r="I5307">
            <v>9827.9889999999996</v>
          </cell>
          <cell r="N5307" t="str">
            <v>7794450940209</v>
          </cell>
        </row>
        <row r="5308">
          <cell r="A5308">
            <v>659893</v>
          </cell>
          <cell r="B5308" t="str">
            <v xml:space="preserve">2540-22             </v>
          </cell>
          <cell r="D5308" t="str">
            <v xml:space="preserve">VINF STFELICIEN C.FRANC 750X                      </v>
          </cell>
          <cell r="I5308">
            <v>15209.99</v>
          </cell>
          <cell r="N5308" t="str">
            <v>7794450002679</v>
          </cell>
        </row>
        <row r="5309">
          <cell r="A5309">
            <v>659895</v>
          </cell>
          <cell r="B5309">
            <v>4668</v>
          </cell>
          <cell r="D5309" t="str">
            <v xml:space="preserve">BACE FLOW LIGHT MANZANA 21X                       </v>
          </cell>
          <cell r="I5309">
            <v>966.52700000000004</v>
          </cell>
          <cell r="N5309" t="str">
            <v>7790380008286</v>
          </cell>
        </row>
        <row r="5310">
          <cell r="A5310">
            <v>659896</v>
          </cell>
          <cell r="B5310" t="str">
            <v xml:space="preserve">493-21              </v>
          </cell>
          <cell r="D5310" t="str">
            <v xml:space="preserve">VINF ENEMIGO C.FRANC 750X                         </v>
          </cell>
          <cell r="I5310">
            <v>28381.5</v>
          </cell>
          <cell r="N5310" t="str">
            <v>7794450003645</v>
          </cell>
        </row>
        <row r="5311">
          <cell r="A5311">
            <v>659899</v>
          </cell>
          <cell r="B5311">
            <v>7790703199189</v>
          </cell>
          <cell r="D5311" t="str">
            <v xml:space="preserve">VINF FAMIGLIA RED BLEND 750X                      </v>
          </cell>
          <cell r="I5311">
            <v>5874.3329999999996</v>
          </cell>
          <cell r="N5311" t="str">
            <v>7790703199189</v>
          </cell>
        </row>
        <row r="5312">
          <cell r="A5312">
            <v>659902</v>
          </cell>
          <cell r="B5312">
            <v>7790703199134</v>
          </cell>
          <cell r="D5312" t="str">
            <v xml:space="preserve">VINF FAMIGLIA ORG MALBEC 750X                     </v>
          </cell>
          <cell r="I5312">
            <v>7515.9920000000002</v>
          </cell>
          <cell r="N5312" t="str">
            <v>7790703199134</v>
          </cell>
        </row>
        <row r="5313">
          <cell r="A5313">
            <v>659909</v>
          </cell>
          <cell r="B5313">
            <v>7790703200588</v>
          </cell>
          <cell r="D5313" t="str">
            <v xml:space="preserve">CHAP BIANCHI PREMIUM E.BRUT. 750X                 </v>
          </cell>
          <cell r="I5313">
            <v>14376.09</v>
          </cell>
          <cell r="N5313" t="str">
            <v>7790703168345</v>
          </cell>
        </row>
        <row r="5314">
          <cell r="A5314">
            <v>659915</v>
          </cell>
          <cell r="B5314">
            <v>12851</v>
          </cell>
          <cell r="D5314" t="str">
            <v xml:space="preserve">HUEV A.BOB ESPONJA 2X                             </v>
          </cell>
          <cell r="I5314">
            <v>106.69199999999999</v>
          </cell>
          <cell r="N5314" t="str">
            <v xml:space="preserve">77968241     </v>
          </cell>
        </row>
        <row r="5315">
          <cell r="A5315">
            <v>659916</v>
          </cell>
          <cell r="B5315">
            <v>12861</v>
          </cell>
          <cell r="D5315" t="str">
            <v xml:space="preserve">HUEV A.PEQUENIO PONY 100X                         </v>
          </cell>
          <cell r="I5315">
            <v>704.97500000000002</v>
          </cell>
          <cell r="N5315" t="str">
            <v>7790580128616</v>
          </cell>
        </row>
        <row r="5316">
          <cell r="A5316">
            <v>659917</v>
          </cell>
          <cell r="B5316">
            <v>12876</v>
          </cell>
          <cell r="D5316" t="str">
            <v xml:space="preserve">HUEV A.SIMONES C/SORP 100X                        </v>
          </cell>
          <cell r="I5316">
            <v>533.702</v>
          </cell>
          <cell r="N5316" t="str">
            <v>7790580128067</v>
          </cell>
        </row>
        <row r="5317">
          <cell r="A5317">
            <v>659918</v>
          </cell>
          <cell r="B5317">
            <v>13234</v>
          </cell>
          <cell r="D5317" t="str">
            <v xml:space="preserve">HUEV A.BOB ESPONJA 100X                           </v>
          </cell>
          <cell r="I5317">
            <v>651.44600000000003</v>
          </cell>
          <cell r="N5317" t="str">
            <v>7790580132446</v>
          </cell>
        </row>
        <row r="5318">
          <cell r="A5318">
            <v>659920</v>
          </cell>
          <cell r="B5318">
            <v>906</v>
          </cell>
          <cell r="D5318" t="str">
            <v xml:space="preserve">VINF PAISAJE TUPUNGATO TINTO 750X                 </v>
          </cell>
          <cell r="I5318">
            <v>13619.888000000001</v>
          </cell>
          <cell r="N5318" t="str">
            <v>7790470084985</v>
          </cell>
        </row>
        <row r="5319">
          <cell r="A5319">
            <v>659923</v>
          </cell>
          <cell r="B5319" t="str">
            <v xml:space="preserve">H5726300            </v>
          </cell>
          <cell r="D5319" t="str">
            <v xml:space="preserve">SHAM ELVIVE KERA LISO RENO 200X                   </v>
          </cell>
          <cell r="I5319">
            <v>5817.1710000000003</v>
          </cell>
          <cell r="N5319" t="str">
            <v>7899026486911</v>
          </cell>
        </row>
        <row r="5320">
          <cell r="A5320">
            <v>659924</v>
          </cell>
          <cell r="B5320" t="str">
            <v xml:space="preserve">H5727600            </v>
          </cell>
          <cell r="D5320" t="str">
            <v xml:space="preserve">ACON ELVIVE KERA LISO RENO 200X                   </v>
          </cell>
          <cell r="I5320">
            <v>5817.1710000000003</v>
          </cell>
          <cell r="N5320" t="str">
            <v>7899026486959</v>
          </cell>
        </row>
        <row r="5321">
          <cell r="A5321">
            <v>659932</v>
          </cell>
          <cell r="B5321">
            <v>937485</v>
          </cell>
          <cell r="D5321" t="str">
            <v xml:space="preserve">YOGU LS.SER BOT MULTIFRUT 190X                    </v>
          </cell>
          <cell r="I5321">
            <v>3371.953</v>
          </cell>
          <cell r="N5321" t="str">
            <v>7791337003491</v>
          </cell>
        </row>
        <row r="5322">
          <cell r="A5322">
            <v>659933</v>
          </cell>
          <cell r="B5322" t="str">
            <v xml:space="preserve">PYAM1               </v>
          </cell>
          <cell r="D5322" t="str">
            <v xml:space="preserve">VINF PYROS APPELLATION MALBEC 750X                </v>
          </cell>
          <cell r="I5322">
            <v>9946.277</v>
          </cell>
          <cell r="N5322" t="str">
            <v>7798108833073</v>
          </cell>
        </row>
        <row r="5323">
          <cell r="A5323">
            <v>659934</v>
          </cell>
          <cell r="B5323" t="str">
            <v xml:space="preserve">PYAS1               </v>
          </cell>
          <cell r="D5323" t="str">
            <v xml:space="preserve">VINF PYROS APPELLATION SYRAH 750X                 </v>
          </cell>
          <cell r="I5323">
            <v>9946.277</v>
          </cell>
          <cell r="N5323" t="str">
            <v>7798108833097</v>
          </cell>
        </row>
        <row r="5324">
          <cell r="A5324">
            <v>659940</v>
          </cell>
          <cell r="B5324">
            <v>0</v>
          </cell>
          <cell r="D5324" t="str">
            <v xml:space="preserve">VINF LODAI PLATO ROSSO SANGIOVESE 750X            </v>
          </cell>
          <cell r="I5324">
            <v>1267.5050000000001</v>
          </cell>
          <cell r="N5324" t="str">
            <v>8030712003374</v>
          </cell>
        </row>
        <row r="5325">
          <cell r="A5325">
            <v>659941</v>
          </cell>
          <cell r="B5325" t="str">
            <v xml:space="preserve">F7301A1             </v>
          </cell>
          <cell r="D5325" t="str">
            <v xml:space="preserve">CHAP MARIA METODO TRAD B.NATURE. 750X             </v>
          </cell>
          <cell r="I5325">
            <v>21600.01</v>
          </cell>
          <cell r="N5325" t="str">
            <v>7798078235082</v>
          </cell>
        </row>
        <row r="5326">
          <cell r="A5326">
            <v>659944</v>
          </cell>
          <cell r="B5326">
            <v>3355</v>
          </cell>
          <cell r="D5326" t="str">
            <v xml:space="preserve">LUAT SERENISIMA ENTERA C/VIT 3% PET 1X            </v>
          </cell>
          <cell r="I5326">
            <v>2163.5300000000002</v>
          </cell>
          <cell r="N5326" t="str">
            <v>7790742357502</v>
          </cell>
        </row>
        <row r="5327">
          <cell r="A5327">
            <v>659945</v>
          </cell>
          <cell r="B5327">
            <v>3356</v>
          </cell>
          <cell r="D5327" t="str">
            <v xml:space="preserve">LUAT SERENISIMA DESC C/VIT 1% PET 1X              </v>
          </cell>
          <cell r="I5327">
            <v>2163.5300000000002</v>
          </cell>
          <cell r="N5327" t="str">
            <v>7790742357601</v>
          </cell>
        </row>
        <row r="5328">
          <cell r="A5328">
            <v>659946</v>
          </cell>
          <cell r="B5328">
            <v>3353</v>
          </cell>
          <cell r="D5328" t="str">
            <v xml:space="preserve">LUAT SERENISIMA DESC C/VIT 0% PET 1X              </v>
          </cell>
          <cell r="I5328">
            <v>2060.3040000000001</v>
          </cell>
          <cell r="N5328" t="str">
            <v>7790742357304</v>
          </cell>
        </row>
        <row r="5329">
          <cell r="A5329">
            <v>659947</v>
          </cell>
          <cell r="B5329">
            <v>3354</v>
          </cell>
          <cell r="D5329" t="str">
            <v xml:space="preserve">LUAT SERENISIMA DESC C/VIT 2% PET 1X              </v>
          </cell>
          <cell r="I5329">
            <v>2060.3040000000001</v>
          </cell>
          <cell r="N5329" t="str">
            <v>7790742357403</v>
          </cell>
        </row>
        <row r="5330">
          <cell r="A5330">
            <v>659949</v>
          </cell>
          <cell r="B5330">
            <v>3358</v>
          </cell>
          <cell r="D5330" t="str">
            <v xml:space="preserve">LUAT SERENISIMA DESC C/HIERRO PET 1X              </v>
          </cell>
          <cell r="I5330">
            <v>2478.5819999999999</v>
          </cell>
          <cell r="N5330" t="str">
            <v>7790742358806</v>
          </cell>
        </row>
        <row r="5331">
          <cell r="A5331">
            <v>659950</v>
          </cell>
          <cell r="B5331">
            <v>3359</v>
          </cell>
          <cell r="D5331" t="str">
            <v xml:space="preserve">LUAT SERENISIMA DESC E.CALCIO C/VIT PET 1X        </v>
          </cell>
          <cell r="I5331">
            <v>2478.5819999999999</v>
          </cell>
          <cell r="N5331" t="str">
            <v>7790742358905</v>
          </cell>
        </row>
        <row r="5332">
          <cell r="A5332">
            <v>659953</v>
          </cell>
          <cell r="B5332">
            <v>3630</v>
          </cell>
          <cell r="D5332" t="str">
            <v xml:space="preserve">LUAT SERENISIMA ENTERA C/VIT 3% T.BRIK 1X         </v>
          </cell>
          <cell r="I5332">
            <v>2116.4699999999998</v>
          </cell>
          <cell r="N5332" t="str">
            <v>7790742357007</v>
          </cell>
        </row>
        <row r="5333">
          <cell r="A5333">
            <v>659954</v>
          </cell>
          <cell r="B5333">
            <v>3631</v>
          </cell>
          <cell r="D5333" t="str">
            <v xml:space="preserve">LUAT SERENISIMA DESC C/VIT 1% T.BRIK 1X           </v>
          </cell>
          <cell r="I5333">
            <v>2116.4699999999998</v>
          </cell>
          <cell r="N5333" t="str">
            <v>7790742357106</v>
          </cell>
        </row>
        <row r="5334">
          <cell r="A5334">
            <v>659955</v>
          </cell>
          <cell r="B5334">
            <v>2229</v>
          </cell>
          <cell r="D5334" t="str">
            <v xml:space="preserve">QUER SERENISIMA SOB 35X                           </v>
          </cell>
          <cell r="I5334">
            <v>1518.1690000000001</v>
          </cell>
          <cell r="N5334" t="str">
            <v>7790742222909</v>
          </cell>
        </row>
        <row r="5335">
          <cell r="A5335">
            <v>659956</v>
          </cell>
          <cell r="B5335">
            <v>2230</v>
          </cell>
          <cell r="D5335" t="str">
            <v xml:space="preserve">QUER SERENISIMA SOB 70X                           </v>
          </cell>
          <cell r="I5335">
            <v>2922.9969999999998</v>
          </cell>
          <cell r="N5335" t="str">
            <v>7790742223005</v>
          </cell>
        </row>
        <row r="5336">
          <cell r="A5336">
            <v>659957</v>
          </cell>
          <cell r="B5336">
            <v>2231</v>
          </cell>
          <cell r="D5336" t="str">
            <v xml:space="preserve">QUER SERENISIMA SOB 130X                          </v>
          </cell>
          <cell r="I5336">
            <v>6442.5240000000003</v>
          </cell>
          <cell r="N5336" t="str">
            <v>7790742223104</v>
          </cell>
        </row>
        <row r="5337">
          <cell r="A5337">
            <v>659958</v>
          </cell>
          <cell r="B5337">
            <v>2232</v>
          </cell>
          <cell r="D5337" t="str">
            <v xml:space="preserve">QUER SERENISIMA SOB 175X                          </v>
          </cell>
          <cell r="I5337">
            <v>7832.0879999999997</v>
          </cell>
          <cell r="N5337" t="str">
            <v>7790742223203</v>
          </cell>
        </row>
        <row r="5338">
          <cell r="A5338">
            <v>659959</v>
          </cell>
          <cell r="B5338">
            <v>3217</v>
          </cell>
          <cell r="D5338" t="str">
            <v xml:space="preserve">LAQU LS.FINLANDIA CLASICO 180X                    </v>
          </cell>
          <cell r="I5338">
            <v>2737.7649999999999</v>
          </cell>
          <cell r="N5338" t="str">
            <v>7790742321701</v>
          </cell>
        </row>
        <row r="5339">
          <cell r="A5339">
            <v>659960</v>
          </cell>
          <cell r="B5339">
            <v>3240</v>
          </cell>
          <cell r="D5339" t="str">
            <v xml:space="preserve">LAQU LS.FINLANDIA LIGHT ORIG 180X                 </v>
          </cell>
          <cell r="I5339">
            <v>2737.7649999999999</v>
          </cell>
          <cell r="N5339" t="str">
            <v>7790742324009</v>
          </cell>
        </row>
        <row r="5340">
          <cell r="A5340">
            <v>659961</v>
          </cell>
          <cell r="B5340">
            <v>3258</v>
          </cell>
          <cell r="D5340" t="str">
            <v xml:space="preserve">LAQU LS.FINLANDIA BALANCE180X                     </v>
          </cell>
          <cell r="I5340">
            <v>2967.1990000000001</v>
          </cell>
          <cell r="N5340" t="str">
            <v>7790742325808</v>
          </cell>
        </row>
        <row r="5341">
          <cell r="A5341">
            <v>659962</v>
          </cell>
          <cell r="B5341">
            <v>3267</v>
          </cell>
          <cell r="D5341" t="str">
            <v xml:space="preserve">LAQU LS.FINLANDIA LIGHT JAM / PARM 180X           </v>
          </cell>
          <cell r="I5341">
            <v>2967.1990000000001</v>
          </cell>
          <cell r="N5341" t="str">
            <v>7790742326706</v>
          </cell>
        </row>
        <row r="5342">
          <cell r="A5342">
            <v>659963</v>
          </cell>
          <cell r="B5342">
            <v>3277</v>
          </cell>
          <cell r="D5342" t="str">
            <v xml:space="preserve">LAQU LS.FINLANDIA LIGHT CHEDDAR 180X              </v>
          </cell>
          <cell r="I5342">
            <v>2967.1990000000001</v>
          </cell>
          <cell r="N5342" t="str">
            <v>7790742327703</v>
          </cell>
        </row>
        <row r="5343">
          <cell r="A5343">
            <v>659967</v>
          </cell>
          <cell r="B5343">
            <v>68815428</v>
          </cell>
          <cell r="D5343" t="str">
            <v xml:space="preserve">LIML CIF VIDRIOS BIODEG D/P 450X                  </v>
          </cell>
          <cell r="I5343">
            <v>2178.8739999999998</v>
          </cell>
          <cell r="N5343" t="str">
            <v>7791290789944</v>
          </cell>
        </row>
        <row r="5344">
          <cell r="A5344">
            <v>659969</v>
          </cell>
          <cell r="B5344">
            <v>4361</v>
          </cell>
          <cell r="D5344" t="str">
            <v xml:space="preserve">LECH SERENISIMA ENT C/VIT 200X                    </v>
          </cell>
          <cell r="I5344">
            <v>3163.53</v>
          </cell>
          <cell r="N5344" t="str">
            <v>7790742436108</v>
          </cell>
        </row>
        <row r="5345">
          <cell r="A5345">
            <v>659970</v>
          </cell>
          <cell r="B5345">
            <v>4362</v>
          </cell>
          <cell r="D5345" t="str">
            <v xml:space="preserve">LECH SERENISIMA DESC C/VIT 200X                   </v>
          </cell>
          <cell r="I5345">
            <v>3163.53</v>
          </cell>
          <cell r="N5345" t="str">
            <v>7790742436207</v>
          </cell>
        </row>
        <row r="5346">
          <cell r="A5346">
            <v>659971</v>
          </cell>
          <cell r="B5346">
            <v>4363</v>
          </cell>
          <cell r="D5346" t="str">
            <v xml:space="preserve">LECH SERENISIMA ENT C/VIT 400X                    </v>
          </cell>
          <cell r="I5346">
            <v>5970.69</v>
          </cell>
          <cell r="N5346" t="str">
            <v>7790742436306</v>
          </cell>
        </row>
        <row r="5347">
          <cell r="A5347">
            <v>659972</v>
          </cell>
          <cell r="B5347">
            <v>4364</v>
          </cell>
          <cell r="D5347" t="str">
            <v xml:space="preserve">LECH SERENISIMA DESC C/VIT 400X                   </v>
          </cell>
          <cell r="I5347">
            <v>5970.69</v>
          </cell>
          <cell r="N5347" t="str">
            <v>7790742436405</v>
          </cell>
        </row>
        <row r="5348">
          <cell r="A5348">
            <v>659973</v>
          </cell>
          <cell r="B5348">
            <v>4365</v>
          </cell>
          <cell r="D5348" t="str">
            <v xml:space="preserve">LECH SERENISIMA 0% LACTOSA C/VIT 400X             </v>
          </cell>
          <cell r="I5348">
            <v>9057.65</v>
          </cell>
          <cell r="N5348" t="str">
            <v>7790742436504</v>
          </cell>
        </row>
        <row r="5349">
          <cell r="A5349">
            <v>660007</v>
          </cell>
          <cell r="B5349" t="str">
            <v xml:space="preserve">SRM1                </v>
          </cell>
          <cell r="D5349" t="str">
            <v xml:space="preserve">VINF SALENTEIN RES MALBEC 750X                    </v>
          </cell>
          <cell r="I5349">
            <v>10722.75</v>
          </cell>
          <cell r="N5349" t="str">
            <v>7798074860325</v>
          </cell>
        </row>
        <row r="5350">
          <cell r="A5350">
            <v>660008</v>
          </cell>
          <cell r="B5350" t="str">
            <v xml:space="preserve">SRC1                </v>
          </cell>
          <cell r="D5350" t="str">
            <v xml:space="preserve">VINF SALENTEIN RES C.SAUV. 750X                   </v>
          </cell>
          <cell r="I5350">
            <v>10722.75</v>
          </cell>
          <cell r="N5350" t="str">
            <v>7798074860349</v>
          </cell>
        </row>
        <row r="5351">
          <cell r="A5351">
            <v>660010</v>
          </cell>
          <cell r="B5351">
            <v>104</v>
          </cell>
          <cell r="D5351" t="str">
            <v xml:space="preserve">VINF MEG MALBEC 750X                              </v>
          </cell>
          <cell r="I5351">
            <v>51300</v>
          </cell>
          <cell r="N5351" t="str">
            <v>7790415129832</v>
          </cell>
        </row>
        <row r="5352">
          <cell r="A5352">
            <v>660038</v>
          </cell>
          <cell r="B5352">
            <v>579</v>
          </cell>
          <cell r="D5352" t="str">
            <v xml:space="preserve">GALD DEL NONNA PEPAS BANI 160X                    </v>
          </cell>
          <cell r="I5352">
            <v>911.62</v>
          </cell>
          <cell r="N5352" t="str">
            <v>7798048730579</v>
          </cell>
        </row>
        <row r="5353">
          <cell r="A5353">
            <v>660040</v>
          </cell>
          <cell r="B5353">
            <v>906</v>
          </cell>
          <cell r="D5353" t="str">
            <v xml:space="preserve">GALD DEL NONNA PEPAS BATATA 180X                  </v>
          </cell>
          <cell r="I5353">
            <v>1033.624</v>
          </cell>
          <cell r="N5353" t="str">
            <v>7798048730906</v>
          </cell>
        </row>
        <row r="5354">
          <cell r="A5354">
            <v>660043</v>
          </cell>
          <cell r="B5354">
            <v>131125154</v>
          </cell>
          <cell r="D5354" t="str">
            <v xml:space="preserve">VINF L.BOSCA ROSE 750X                            </v>
          </cell>
          <cell r="I5354">
            <v>22295.25</v>
          </cell>
          <cell r="N5354" t="str">
            <v>7791203002009</v>
          </cell>
        </row>
        <row r="5355">
          <cell r="A5355">
            <v>660044</v>
          </cell>
          <cell r="B5355">
            <v>122145144</v>
          </cell>
          <cell r="D5355" t="str">
            <v xml:space="preserve">CHAP L.BOSCA BOHEME B.NATURE. 750X                </v>
          </cell>
          <cell r="I5355">
            <v>36703.129999999997</v>
          </cell>
          <cell r="N5355" t="str">
            <v>7791203000838</v>
          </cell>
        </row>
        <row r="5356">
          <cell r="A5356">
            <v>660048</v>
          </cell>
          <cell r="B5356">
            <v>1811251540121</v>
          </cell>
          <cell r="D5356" t="str">
            <v xml:space="preserve">VINF LINDA ROSE 750X                              </v>
          </cell>
          <cell r="I5356">
            <v>8410.9940000000006</v>
          </cell>
          <cell r="N5356" t="str">
            <v>7791203000548</v>
          </cell>
        </row>
        <row r="5357">
          <cell r="A5357">
            <v>660053</v>
          </cell>
          <cell r="B5357" t="str">
            <v xml:space="preserve">puri67169           </v>
          </cell>
          <cell r="D5357" t="str">
            <v xml:space="preserve">ALGP CAT CHOW EST PESC E/SALSA 85X                </v>
          </cell>
          <cell r="I5357">
            <v>1542.345</v>
          </cell>
          <cell r="N5357" t="str">
            <v>7891000244036</v>
          </cell>
        </row>
        <row r="5358">
          <cell r="A5358">
            <v>660076</v>
          </cell>
          <cell r="B5358" t="str">
            <v xml:space="preserve">CAB007              </v>
          </cell>
          <cell r="D5358" t="str">
            <v xml:space="preserve">VINF CASA BOHER ROSE 750X                         </v>
          </cell>
          <cell r="I5358">
            <v>10555.9</v>
          </cell>
          <cell r="N5358" t="str">
            <v>7798111990909</v>
          </cell>
        </row>
        <row r="5359">
          <cell r="A5359">
            <v>660077</v>
          </cell>
          <cell r="B5359" t="str">
            <v xml:space="preserve">CAB009              </v>
          </cell>
          <cell r="D5359" t="str">
            <v xml:space="preserve">VINF CASA BOHER S.BLANC. 750X                     </v>
          </cell>
          <cell r="I5359">
            <v>10555.9</v>
          </cell>
          <cell r="N5359" t="str">
            <v>7798111990688</v>
          </cell>
        </row>
        <row r="5360">
          <cell r="A5360">
            <v>660078</v>
          </cell>
          <cell r="B5360" t="str">
            <v xml:space="preserve">CHA882              </v>
          </cell>
          <cell r="D5360" t="str">
            <v xml:space="preserve">CHAP ROSELL BOHER ENCARNACION B.NATURE. 750X      </v>
          </cell>
          <cell r="I5360">
            <v>32624.93</v>
          </cell>
          <cell r="N5360" t="str">
            <v>7798111990831</v>
          </cell>
        </row>
        <row r="5361">
          <cell r="A5361">
            <v>660079</v>
          </cell>
          <cell r="B5361">
            <v>51483</v>
          </cell>
          <cell r="D5361" t="str">
            <v xml:space="preserve">RHUM  MALIBU 750X                                 </v>
          </cell>
          <cell r="I5361">
            <v>18738.98</v>
          </cell>
          <cell r="N5361" t="str">
            <v>7891050004741</v>
          </cell>
        </row>
        <row r="5362">
          <cell r="A5362">
            <v>660080</v>
          </cell>
          <cell r="B5362" t="str">
            <v xml:space="preserve">FT201AR             </v>
          </cell>
          <cell r="D5362" t="str">
            <v xml:space="preserve">VINF SEPTIMA TIERRA LOS CHACAYES MALBEC 750X      </v>
          </cell>
          <cell r="I5362">
            <v>18000.009999999998</v>
          </cell>
          <cell r="N5362" t="str">
            <v>7798078237130</v>
          </cell>
        </row>
        <row r="5363">
          <cell r="A5363">
            <v>660081</v>
          </cell>
          <cell r="B5363" t="str">
            <v xml:space="preserve">FT301AR             </v>
          </cell>
          <cell r="D5363" t="str">
            <v xml:space="preserve">VINF SEPTIMA TIERRA GUALTALLARY MALBEC 750X       </v>
          </cell>
          <cell r="I5363">
            <v>18000.009999999998</v>
          </cell>
          <cell r="N5363" t="str">
            <v>7798078237178</v>
          </cell>
        </row>
        <row r="5364">
          <cell r="A5364">
            <v>660082</v>
          </cell>
          <cell r="B5364" t="str">
            <v xml:space="preserve">FT101AR             </v>
          </cell>
          <cell r="D5364" t="str">
            <v xml:space="preserve">VINF SEPTIMA TIERRA AGRELO MALBEC 750X            </v>
          </cell>
          <cell r="I5364">
            <v>18000.009999999998</v>
          </cell>
          <cell r="N5364" t="str">
            <v>7798078237116</v>
          </cell>
        </row>
        <row r="5365">
          <cell r="A5365">
            <v>660089</v>
          </cell>
          <cell r="B5365">
            <v>0</v>
          </cell>
          <cell r="D5365" t="str">
            <v xml:space="preserve">VINF ALMA NEGRA RED BLEND 750X                    </v>
          </cell>
          <cell r="I5365">
            <v>40193.67</v>
          </cell>
          <cell r="N5365" t="str">
            <v>7798126080015</v>
          </cell>
        </row>
        <row r="5366">
          <cell r="A5366">
            <v>660092</v>
          </cell>
          <cell r="B5366">
            <v>0</v>
          </cell>
          <cell r="D5366" t="str">
            <v xml:space="preserve">CHAP ALMA NEGRA BLANC DE BLANCS E.BRUT. 750X      </v>
          </cell>
          <cell r="I5366">
            <v>36539.919999999998</v>
          </cell>
          <cell r="N5366" t="str">
            <v>7798126082675</v>
          </cell>
        </row>
        <row r="5367">
          <cell r="A5367">
            <v>660093</v>
          </cell>
          <cell r="B5367">
            <v>0</v>
          </cell>
          <cell r="D5367" t="str">
            <v xml:space="preserve">CHAP ALMA NEGRA B.NATURE. 750X                    </v>
          </cell>
          <cell r="I5367">
            <v>40600.18</v>
          </cell>
          <cell r="N5367" t="str">
            <v>7798126082903</v>
          </cell>
        </row>
        <row r="5368">
          <cell r="A5368">
            <v>660094</v>
          </cell>
          <cell r="B5368">
            <v>114</v>
          </cell>
          <cell r="D5368" t="str">
            <v xml:space="preserve">VINF PADRILLOS PINOT NOIR 750X                    </v>
          </cell>
          <cell r="I5368">
            <v>12230.96</v>
          </cell>
          <cell r="N5368" t="str">
            <v>7798126080954</v>
          </cell>
        </row>
        <row r="5369">
          <cell r="A5369">
            <v>660095</v>
          </cell>
          <cell r="B5369">
            <v>0</v>
          </cell>
          <cell r="D5369" t="str">
            <v xml:space="preserve">VINF PADRILLOS MALBEC 750X                        </v>
          </cell>
          <cell r="I5369">
            <v>10510.6</v>
          </cell>
          <cell r="N5369" t="str">
            <v>7798126080534</v>
          </cell>
        </row>
        <row r="5370">
          <cell r="A5370">
            <v>660096</v>
          </cell>
          <cell r="B5370">
            <v>0</v>
          </cell>
          <cell r="D5370" t="str">
            <v xml:space="preserve">VINF PADRILLOS B.BLANCS 750X                      </v>
          </cell>
          <cell r="I5370">
            <v>9555.6219999999994</v>
          </cell>
          <cell r="N5370" t="str">
            <v>7798126083696</v>
          </cell>
        </row>
        <row r="5371">
          <cell r="A5371">
            <v>660099</v>
          </cell>
          <cell r="B5371">
            <v>0</v>
          </cell>
          <cell r="D5371" t="str">
            <v xml:space="preserve">VINF ANIMAL ORG MALBEC 750X                       </v>
          </cell>
          <cell r="I5371">
            <v>17676.45</v>
          </cell>
          <cell r="N5371" t="str">
            <v>7798126080459</v>
          </cell>
        </row>
        <row r="5372">
          <cell r="A5372">
            <v>660100</v>
          </cell>
          <cell r="B5372">
            <v>0</v>
          </cell>
          <cell r="D5372" t="str">
            <v xml:space="preserve">VINF ANIMAL ORG C.SAUV. 750X                      </v>
          </cell>
          <cell r="I5372">
            <v>17198.96</v>
          </cell>
          <cell r="N5372" t="str">
            <v>7798126081708</v>
          </cell>
        </row>
        <row r="5373">
          <cell r="A5373">
            <v>660101</v>
          </cell>
          <cell r="B5373">
            <v>0</v>
          </cell>
          <cell r="D5373" t="str">
            <v xml:space="preserve">VINF ANIMAL ORG CHARDONNAY 750X                   </v>
          </cell>
          <cell r="I5373">
            <v>17103</v>
          </cell>
          <cell r="N5373" t="str">
            <v>7798126080787</v>
          </cell>
        </row>
        <row r="5374">
          <cell r="A5374">
            <v>660105</v>
          </cell>
          <cell r="B5374" t="str">
            <v xml:space="preserve">9186-24             </v>
          </cell>
          <cell r="D5374" t="str">
            <v xml:space="preserve">LAPO LS DANETTE CHOC AGUILA 95X                   </v>
          </cell>
          <cell r="I5374">
            <v>2123.5500000000002</v>
          </cell>
          <cell r="N5374" t="str">
            <v>7791337053175</v>
          </cell>
        </row>
        <row r="5375">
          <cell r="A5375">
            <v>660119</v>
          </cell>
          <cell r="B5375">
            <v>10007009922</v>
          </cell>
          <cell r="D5375" t="str">
            <v xml:space="preserve">VINF FERUS MALBEC 750X                            </v>
          </cell>
          <cell r="I5375">
            <v>18975.64</v>
          </cell>
          <cell r="N5375" t="str">
            <v>7791843019290</v>
          </cell>
        </row>
        <row r="5376">
          <cell r="A5376">
            <v>660120</v>
          </cell>
          <cell r="B5376">
            <v>10008003751</v>
          </cell>
          <cell r="D5376" t="str">
            <v xml:space="preserve">VINF FAUSTO MALBEC 750X                           </v>
          </cell>
          <cell r="I5376">
            <v>20915.22</v>
          </cell>
          <cell r="N5376" t="str">
            <v>7791843019313</v>
          </cell>
        </row>
        <row r="5377">
          <cell r="A5377">
            <v>660121</v>
          </cell>
          <cell r="B5377">
            <v>10007009951</v>
          </cell>
          <cell r="D5377" t="str">
            <v xml:space="preserve">CHAP ANTONIETA B.NATURE. 750X                     </v>
          </cell>
          <cell r="I5377">
            <v>24725.99</v>
          </cell>
          <cell r="N5377" t="str">
            <v>7791843019849</v>
          </cell>
        </row>
        <row r="5378">
          <cell r="A5378">
            <v>660123</v>
          </cell>
          <cell r="B5378" t="str">
            <v xml:space="preserve">H5727900            </v>
          </cell>
          <cell r="D5378" t="str">
            <v xml:space="preserve">SHAM ELVIVE COLOR VIVE 400X                       </v>
          </cell>
          <cell r="I5378">
            <v>9588.0570000000007</v>
          </cell>
          <cell r="N5378" t="str">
            <v>7898587762007</v>
          </cell>
        </row>
        <row r="5379">
          <cell r="A5379">
            <v>660126</v>
          </cell>
          <cell r="B5379" t="str">
            <v xml:space="preserve">H5726700            </v>
          </cell>
          <cell r="D5379" t="str">
            <v xml:space="preserve">SHAM ELVIVE KERA LISO MK 400X                     </v>
          </cell>
          <cell r="I5379">
            <v>9588.0570000000007</v>
          </cell>
          <cell r="N5379" t="str">
            <v>7899026486935</v>
          </cell>
        </row>
        <row r="5380">
          <cell r="A5380">
            <v>660128</v>
          </cell>
          <cell r="B5380" t="str">
            <v xml:space="preserve">H5682500            </v>
          </cell>
          <cell r="D5380" t="str">
            <v xml:space="preserve">SHAM FRUCTIS GBD 350X                             </v>
          </cell>
          <cell r="I5380">
            <v>6708.7520000000004</v>
          </cell>
          <cell r="N5380" t="str">
            <v>7509552908701</v>
          </cell>
        </row>
        <row r="5381">
          <cell r="A5381">
            <v>660129</v>
          </cell>
          <cell r="B5381" t="str">
            <v xml:space="preserve">H5684900            </v>
          </cell>
          <cell r="D5381" t="str">
            <v xml:space="preserve">ACON FRUCTIS GBD 350X                             </v>
          </cell>
          <cell r="I5381">
            <v>6708.7520000000004</v>
          </cell>
          <cell r="N5381" t="str">
            <v>7509552914030</v>
          </cell>
        </row>
        <row r="5382">
          <cell r="A5382">
            <v>660137</v>
          </cell>
          <cell r="B5382">
            <v>68899845</v>
          </cell>
          <cell r="D5382" t="str">
            <v xml:space="preserve">JARP DRIVE MATIC COL RADIANTE 800X                </v>
          </cell>
          <cell r="I5382">
            <v>733.52599999999995</v>
          </cell>
          <cell r="N5382" t="str">
            <v>7791290790445</v>
          </cell>
        </row>
        <row r="5383">
          <cell r="A5383">
            <v>660142</v>
          </cell>
          <cell r="B5383">
            <v>69717129</v>
          </cell>
          <cell r="D5383" t="str">
            <v xml:space="preserve">DESA DOVE WM GRANADA 150X                         </v>
          </cell>
          <cell r="I5383">
            <v>4506.0749999999998</v>
          </cell>
          <cell r="N5383" t="str">
            <v>7791293040042</v>
          </cell>
        </row>
        <row r="5384">
          <cell r="A5384">
            <v>660146</v>
          </cell>
          <cell r="B5384">
            <v>69650960</v>
          </cell>
          <cell r="D5384" t="str">
            <v xml:space="preserve">DESA PATRICHS GRANDP 147X                         </v>
          </cell>
          <cell r="I5384">
            <v>3535.2040000000002</v>
          </cell>
          <cell r="N5384" t="str">
            <v>7791293037929</v>
          </cell>
        </row>
        <row r="5385">
          <cell r="A5385">
            <v>660147</v>
          </cell>
          <cell r="B5385">
            <v>21307</v>
          </cell>
          <cell r="D5385" t="str">
            <v xml:space="preserve">VINF RUTINI RED BLEND MB-CF 750X                  </v>
          </cell>
          <cell r="I5385">
            <v>18654.099999999999</v>
          </cell>
          <cell r="N5385" t="str">
            <v>7790577043595</v>
          </cell>
        </row>
        <row r="5386">
          <cell r="A5386">
            <v>660153</v>
          </cell>
          <cell r="B5386">
            <v>68582853</v>
          </cell>
          <cell r="D5386" t="str">
            <v xml:space="preserve">ACON SEDAL HIALURONICO 190X                       </v>
          </cell>
          <cell r="I5386">
            <v>2990.8409999999999</v>
          </cell>
          <cell r="N5386" t="str">
            <v>7791293042039</v>
          </cell>
        </row>
        <row r="5387">
          <cell r="A5387">
            <v>660154</v>
          </cell>
          <cell r="B5387">
            <v>68582856</v>
          </cell>
          <cell r="D5387" t="str">
            <v xml:space="preserve">ACON SEDAL COLAGENO 190X                          </v>
          </cell>
          <cell r="I5387">
            <v>2990.8409999999999</v>
          </cell>
          <cell r="N5387" t="str">
            <v>7791293042060</v>
          </cell>
        </row>
        <row r="5388">
          <cell r="A5388">
            <v>660155</v>
          </cell>
          <cell r="B5388">
            <v>68582854</v>
          </cell>
          <cell r="D5388" t="str">
            <v xml:space="preserve">ACON SEDAL HIALURONICO 340X                       </v>
          </cell>
          <cell r="I5388">
            <v>4887.7740000000003</v>
          </cell>
          <cell r="N5388" t="str">
            <v>7791293042046</v>
          </cell>
        </row>
        <row r="5389">
          <cell r="A5389">
            <v>660156</v>
          </cell>
          <cell r="B5389">
            <v>68582857</v>
          </cell>
          <cell r="D5389" t="str">
            <v xml:space="preserve">ACON SEDAL COLAGENO 340X                          </v>
          </cell>
          <cell r="I5389">
            <v>4887.7740000000003</v>
          </cell>
          <cell r="N5389" t="str">
            <v>7791293042077</v>
          </cell>
        </row>
        <row r="5390">
          <cell r="A5390">
            <v>660159</v>
          </cell>
          <cell r="B5390">
            <v>68582707</v>
          </cell>
          <cell r="D5390" t="str">
            <v xml:space="preserve">SHAM SEDAL HIALURONICO 190X                       </v>
          </cell>
          <cell r="I5390">
            <v>2990.8409999999999</v>
          </cell>
          <cell r="N5390" t="str">
            <v>7791293041971</v>
          </cell>
        </row>
        <row r="5391">
          <cell r="A5391">
            <v>660160</v>
          </cell>
          <cell r="B5391">
            <v>68582717</v>
          </cell>
          <cell r="D5391" t="str">
            <v xml:space="preserve">SHAM SEDAL COLAGENO+VIT C 190X                    </v>
          </cell>
          <cell r="I5391">
            <v>2990.8409999999999</v>
          </cell>
          <cell r="N5391" t="str">
            <v>7791293042008</v>
          </cell>
        </row>
        <row r="5392">
          <cell r="A5392">
            <v>660162</v>
          </cell>
          <cell r="B5392">
            <v>69605748</v>
          </cell>
          <cell r="D5392" t="str">
            <v xml:space="preserve">SHAM SEDAL COLAGENO+VIT C 340X                    </v>
          </cell>
          <cell r="I5392">
            <v>3751.9540000000002</v>
          </cell>
          <cell r="N5392" t="str">
            <v>7791293042015</v>
          </cell>
        </row>
        <row r="5393">
          <cell r="A5393">
            <v>660165</v>
          </cell>
          <cell r="B5393">
            <v>112</v>
          </cell>
          <cell r="D5393" t="str">
            <v xml:space="preserve">INSU TONUTTI MOZZARELLA X1                        </v>
          </cell>
          <cell r="I5393">
            <v>11629</v>
          </cell>
          <cell r="N5393" t="str">
            <v>6601651111110</v>
          </cell>
        </row>
        <row r="5394">
          <cell r="A5394">
            <v>660166</v>
          </cell>
          <cell r="B5394">
            <v>98</v>
          </cell>
          <cell r="D5394" t="str">
            <v xml:space="preserve">VINF PERDICES MALBEC 750X                         </v>
          </cell>
          <cell r="I5394">
            <v>7140.2340000000004</v>
          </cell>
          <cell r="N5394" t="str">
            <v>7798123970098</v>
          </cell>
        </row>
        <row r="5395">
          <cell r="A5395">
            <v>660167</v>
          </cell>
          <cell r="B5395">
            <v>111</v>
          </cell>
          <cell r="D5395" t="str">
            <v xml:space="preserve">VINF PERDICES C.SAUV. 750X                        </v>
          </cell>
          <cell r="I5395">
            <v>7140.2340000000004</v>
          </cell>
          <cell r="N5395" t="str">
            <v>7798123970111</v>
          </cell>
        </row>
        <row r="5396">
          <cell r="A5396">
            <v>660168</v>
          </cell>
          <cell r="B5396">
            <v>166</v>
          </cell>
          <cell r="D5396" t="str">
            <v xml:space="preserve">VINF PERDICES S.BLANC. 750X                       </v>
          </cell>
          <cell r="I5396">
            <v>7140.2340000000004</v>
          </cell>
          <cell r="N5396" t="str">
            <v>7798123970166</v>
          </cell>
        </row>
        <row r="5397">
          <cell r="A5397">
            <v>660169</v>
          </cell>
          <cell r="B5397">
            <v>630</v>
          </cell>
          <cell r="D5397" t="str">
            <v xml:space="preserve">VINF PERDICES TORRONTES 750X                      </v>
          </cell>
          <cell r="I5397">
            <v>7139.9160000000002</v>
          </cell>
          <cell r="N5397" t="str">
            <v>7798123970630</v>
          </cell>
        </row>
        <row r="5398">
          <cell r="A5398">
            <v>660171</v>
          </cell>
          <cell r="B5398">
            <v>7068</v>
          </cell>
          <cell r="D5398" t="str">
            <v xml:space="preserve">VINF PERDICES RES CHARDONNAY 750X                 </v>
          </cell>
          <cell r="I5398">
            <v>12134.24</v>
          </cell>
          <cell r="N5398" t="str">
            <v>7798123970685</v>
          </cell>
        </row>
        <row r="5399">
          <cell r="A5399">
            <v>660172</v>
          </cell>
          <cell r="B5399">
            <v>296</v>
          </cell>
          <cell r="D5399" t="str">
            <v xml:space="preserve">VINF PERDICES RES MALBEC 750X                     </v>
          </cell>
          <cell r="I5399">
            <v>11234.98</v>
          </cell>
          <cell r="N5399" t="str">
            <v>7798123970296</v>
          </cell>
        </row>
        <row r="5400">
          <cell r="A5400">
            <v>660173</v>
          </cell>
          <cell r="B5400">
            <v>388</v>
          </cell>
          <cell r="D5400" t="str">
            <v xml:space="preserve">VINF PERDICES RES C.SAUV. 750X                    </v>
          </cell>
          <cell r="I5400">
            <v>11234.98</v>
          </cell>
          <cell r="N5400" t="str">
            <v>7798123970388</v>
          </cell>
        </row>
        <row r="5401">
          <cell r="A5401">
            <v>660174</v>
          </cell>
          <cell r="B5401">
            <v>432</v>
          </cell>
          <cell r="D5401" t="str">
            <v xml:space="preserve">VINF PERDICES RES PINOT NOIR 750X                 </v>
          </cell>
          <cell r="I5401">
            <v>11234.98</v>
          </cell>
          <cell r="N5401" t="str">
            <v>7798123970432</v>
          </cell>
        </row>
        <row r="5402">
          <cell r="A5402">
            <v>660176</v>
          </cell>
          <cell r="B5402">
            <v>1453</v>
          </cell>
          <cell r="D5402" t="str">
            <v xml:space="preserve">VINF PERDICES RES MAGNUM MALBEC 1500X             </v>
          </cell>
          <cell r="I5402">
            <v>21945.03</v>
          </cell>
          <cell r="N5402" t="str">
            <v>7798123971453</v>
          </cell>
        </row>
        <row r="5403">
          <cell r="A5403">
            <v>660177</v>
          </cell>
          <cell r="B5403">
            <v>1903</v>
          </cell>
          <cell r="D5403" t="str">
            <v xml:space="preserve">CHAP PERDICES E.BRUT. 750X                        </v>
          </cell>
          <cell r="I5403">
            <v>10750.38</v>
          </cell>
          <cell r="N5403" t="str">
            <v>7798123971903</v>
          </cell>
        </row>
        <row r="5404">
          <cell r="A5404">
            <v>660178</v>
          </cell>
          <cell r="B5404">
            <v>791</v>
          </cell>
          <cell r="D5404" t="str">
            <v xml:space="preserve">CHAP PERDICES ROSE. 750X                          </v>
          </cell>
          <cell r="I5404">
            <v>8842.68</v>
          </cell>
          <cell r="N5404" t="str">
            <v>7798123970791</v>
          </cell>
        </row>
        <row r="5405">
          <cell r="A5405">
            <v>660179</v>
          </cell>
          <cell r="B5405">
            <v>449</v>
          </cell>
          <cell r="D5405" t="str">
            <v xml:space="preserve">CHAP PERDICES DULCE. 750X                         </v>
          </cell>
          <cell r="I5405">
            <v>8842.68</v>
          </cell>
          <cell r="N5405" t="str">
            <v>7798123970449</v>
          </cell>
        </row>
        <row r="5406">
          <cell r="A5406">
            <v>660180</v>
          </cell>
          <cell r="B5406">
            <v>68904187</v>
          </cell>
          <cell r="D5406" t="str">
            <v xml:space="preserve">TALC EFFICIENT ORIGINAL 100X                      </v>
          </cell>
          <cell r="I5406">
            <v>3179.8040000000001</v>
          </cell>
          <cell r="N5406" t="str">
            <v>7791293040950</v>
          </cell>
        </row>
        <row r="5407">
          <cell r="A5407">
            <v>660181</v>
          </cell>
          <cell r="B5407">
            <v>68904198</v>
          </cell>
          <cell r="D5407" t="str">
            <v xml:space="preserve">TALC REX EFFICIENT AER ORIG 153X                  </v>
          </cell>
          <cell r="I5407">
            <v>5647.8590000000004</v>
          </cell>
          <cell r="N5407" t="str">
            <v>7791293041001</v>
          </cell>
        </row>
        <row r="5408">
          <cell r="A5408">
            <v>660185</v>
          </cell>
          <cell r="B5408">
            <v>4140</v>
          </cell>
          <cell r="D5408" t="str">
            <v xml:space="preserve">YOGU ILOLAY MULTI ENTERO FRUT 900X                </v>
          </cell>
          <cell r="I5408">
            <v>1982.675</v>
          </cell>
          <cell r="N5408" t="str">
            <v>7790787949311</v>
          </cell>
        </row>
        <row r="5409">
          <cell r="A5409">
            <v>660186</v>
          </cell>
          <cell r="B5409">
            <v>4141</v>
          </cell>
          <cell r="D5409" t="str">
            <v xml:space="preserve">YOGU ILOLAY MULTI ENTERO VAIN 900X                </v>
          </cell>
          <cell r="I5409">
            <v>1982.675</v>
          </cell>
          <cell r="N5409" t="str">
            <v>7790787949328</v>
          </cell>
        </row>
        <row r="5410">
          <cell r="A5410">
            <v>660188</v>
          </cell>
          <cell r="B5410">
            <v>4144</v>
          </cell>
          <cell r="D5410" t="str">
            <v xml:space="preserve">YOGU ILOLAY MULTI ENTERO KIWI FRUT 900X           </v>
          </cell>
          <cell r="I5410">
            <v>1982.675</v>
          </cell>
          <cell r="N5410" t="str">
            <v>7790787949342</v>
          </cell>
        </row>
        <row r="5411">
          <cell r="A5411">
            <v>660189</v>
          </cell>
          <cell r="B5411">
            <v>4180</v>
          </cell>
          <cell r="D5411" t="str">
            <v xml:space="preserve">YOGU ILOLAY MULTI DESC FRUT 900X                  </v>
          </cell>
          <cell r="I5411">
            <v>1982.675</v>
          </cell>
          <cell r="N5411" t="str">
            <v>7790787041701</v>
          </cell>
        </row>
        <row r="5412">
          <cell r="A5412">
            <v>660190</v>
          </cell>
          <cell r="B5412">
            <v>4181</v>
          </cell>
          <cell r="D5412" t="str">
            <v xml:space="preserve">YOGU ILOLAY MULTI DESC VAIN 900X                  </v>
          </cell>
          <cell r="I5412">
            <v>1982.675</v>
          </cell>
          <cell r="N5412" t="str">
            <v>7790787041718</v>
          </cell>
        </row>
        <row r="5413">
          <cell r="A5413">
            <v>660196</v>
          </cell>
          <cell r="B5413">
            <v>930</v>
          </cell>
          <cell r="D5413" t="str">
            <v xml:space="preserve">VODK SERNOVA WILD BERRIES 700X                    </v>
          </cell>
          <cell r="I5413">
            <v>8814.9760000000006</v>
          </cell>
          <cell r="N5413" t="str">
            <v>7790290101527</v>
          </cell>
        </row>
        <row r="5414">
          <cell r="A5414">
            <v>660197</v>
          </cell>
          <cell r="B5414">
            <v>931</v>
          </cell>
          <cell r="D5414" t="str">
            <v xml:space="preserve">VODK SERNOVA FRESH CITRUS 700X                    </v>
          </cell>
          <cell r="I5414">
            <v>7438.9930000000004</v>
          </cell>
          <cell r="N5414" t="str">
            <v>7790290101534</v>
          </cell>
        </row>
        <row r="5415">
          <cell r="A5415">
            <v>660205</v>
          </cell>
          <cell r="B5415">
            <v>81319</v>
          </cell>
          <cell r="D5415" t="str">
            <v xml:space="preserve">EDUL TUY LIQUIDO LV CLASICO 200X                  </v>
          </cell>
          <cell r="I5415">
            <v>2104.5929999999998</v>
          </cell>
          <cell r="N5415" t="str">
            <v>7790150814055</v>
          </cell>
        </row>
        <row r="5416">
          <cell r="A5416">
            <v>660211</v>
          </cell>
          <cell r="B5416">
            <v>81274</v>
          </cell>
          <cell r="D5416" t="str">
            <v xml:space="preserve">EDUS TUY C/STEVIA SOB 50X                         </v>
          </cell>
          <cell r="I5416">
            <v>1955.6010000000001</v>
          </cell>
          <cell r="N5416" t="str">
            <v>7790150812808</v>
          </cell>
        </row>
        <row r="5417">
          <cell r="A5417">
            <v>660212</v>
          </cell>
          <cell r="B5417">
            <v>81276</v>
          </cell>
          <cell r="D5417" t="str">
            <v xml:space="preserve">EDUS TUY C/STEVIA SOB 100X                        </v>
          </cell>
          <cell r="I5417">
            <v>3601.058</v>
          </cell>
          <cell r="N5417" t="str">
            <v>7790150812822</v>
          </cell>
        </row>
        <row r="5418">
          <cell r="A5418">
            <v>660213</v>
          </cell>
          <cell r="B5418">
            <v>81292</v>
          </cell>
          <cell r="D5418" t="str">
            <v xml:space="preserve">EDUS TUY CLASICO SOB 50X                          </v>
          </cell>
          <cell r="I5418">
            <v>1304.8050000000001</v>
          </cell>
          <cell r="N5418" t="str">
            <v>7790150812860</v>
          </cell>
        </row>
        <row r="5419">
          <cell r="A5419">
            <v>660215</v>
          </cell>
          <cell r="B5419">
            <v>3739</v>
          </cell>
          <cell r="D5419" t="str">
            <v xml:space="preserve">LAQU LS.CREMON ORIG 280X                          </v>
          </cell>
          <cell r="I5419">
            <v>3286.52</v>
          </cell>
          <cell r="N5419" t="str">
            <v>7790742373908</v>
          </cell>
        </row>
        <row r="5420">
          <cell r="A5420">
            <v>660216</v>
          </cell>
          <cell r="B5420">
            <v>3738</v>
          </cell>
          <cell r="D5420" t="str">
            <v xml:space="preserve">LAQU LS.CREMON LIGHT 280X                         </v>
          </cell>
          <cell r="I5420">
            <v>3286.52</v>
          </cell>
          <cell r="N5420" t="str">
            <v>7790742373809</v>
          </cell>
        </row>
        <row r="5421">
          <cell r="A5421">
            <v>660218</v>
          </cell>
          <cell r="B5421" t="str">
            <v xml:space="preserve">9577-2              </v>
          </cell>
          <cell r="D5421" t="str">
            <v xml:space="preserve">YOGU LS.ACTIMEL FRUT ENT VIT C 100X               </v>
          </cell>
          <cell r="I5421">
            <v>1605.5830000000001</v>
          </cell>
          <cell r="N5421" t="str">
            <v>7791337004351</v>
          </cell>
        </row>
        <row r="5422">
          <cell r="A5422">
            <v>660227</v>
          </cell>
          <cell r="B5422">
            <v>953781</v>
          </cell>
          <cell r="D5422" t="str">
            <v xml:space="preserve">YOGU LS.ACTIVIA DESLAC CIR 900X                   </v>
          </cell>
          <cell r="I5422">
            <v>6255.7169999999996</v>
          </cell>
          <cell r="N5422" t="str">
            <v>7791337004337</v>
          </cell>
        </row>
        <row r="5423">
          <cell r="A5423">
            <v>660239</v>
          </cell>
          <cell r="B5423">
            <v>541</v>
          </cell>
          <cell r="D5423" t="str">
            <v xml:space="preserve">VERM CARPANO BLANCO 1X                            </v>
          </cell>
          <cell r="I5423">
            <v>7705.99</v>
          </cell>
          <cell r="N5423" t="str">
            <v>7790290008291</v>
          </cell>
        </row>
        <row r="5424">
          <cell r="A5424">
            <v>660247</v>
          </cell>
          <cell r="B5424">
            <v>50792</v>
          </cell>
          <cell r="D5424" t="str">
            <v xml:space="preserve">HARL BLANCAF. PREM.PIZZA 400X                     </v>
          </cell>
          <cell r="I5424">
            <v>1856.91</v>
          </cell>
          <cell r="N5424" t="str">
            <v>7790070507921</v>
          </cell>
        </row>
        <row r="5425">
          <cell r="A5425">
            <v>660252</v>
          </cell>
          <cell r="B5425">
            <v>14175</v>
          </cell>
          <cell r="D5425" t="str">
            <v xml:space="preserve">COCL DR LEMON GIN TONIC 310X                      </v>
          </cell>
          <cell r="I5425">
            <v>2398.2049999999999</v>
          </cell>
          <cell r="N5425" t="str">
            <v>7790950141757</v>
          </cell>
        </row>
        <row r="5426">
          <cell r="A5426">
            <v>660259</v>
          </cell>
          <cell r="B5426">
            <v>74701</v>
          </cell>
          <cell r="D5426" t="str">
            <v xml:space="preserve">VINF DADA 1 INCREDIBLEND RED BLEND 750X           </v>
          </cell>
          <cell r="I5426">
            <v>5535.7420000000002</v>
          </cell>
          <cell r="N5426" t="str">
            <v>7791540052859</v>
          </cell>
        </row>
        <row r="5427">
          <cell r="A5427">
            <v>660260</v>
          </cell>
          <cell r="B5427">
            <v>74702</v>
          </cell>
          <cell r="D5427" t="str">
            <v xml:space="preserve">VINF DADA 2 INCREDIBLEND RED BLEND 750X           </v>
          </cell>
          <cell r="I5427">
            <v>5535.7420000000002</v>
          </cell>
          <cell r="N5427" t="str">
            <v>7791540052866</v>
          </cell>
        </row>
        <row r="5428">
          <cell r="A5428">
            <v>660265</v>
          </cell>
          <cell r="B5428" t="str">
            <v xml:space="preserve">04-000-035          </v>
          </cell>
          <cell r="D5428" t="str">
            <v xml:space="preserve">BAZA TROMEN BASE HORNO LENIA 1X                   </v>
          </cell>
          <cell r="I5428">
            <v>510470.9</v>
          </cell>
          <cell r="N5428" t="str">
            <v>6602695111111</v>
          </cell>
        </row>
        <row r="5429">
          <cell r="A5429">
            <v>660266</v>
          </cell>
          <cell r="B5429" t="str">
            <v xml:space="preserve">05-000-011          </v>
          </cell>
          <cell r="D5429" t="str">
            <v xml:space="preserve">BAZA TROMEN KIT HORNO 4 PUL ENLOZADO 1X           </v>
          </cell>
          <cell r="I5429">
            <v>78773.899999999994</v>
          </cell>
          <cell r="N5429" t="str">
            <v>6602661111114</v>
          </cell>
        </row>
        <row r="5430">
          <cell r="A5430">
            <v>660270</v>
          </cell>
          <cell r="B5430" t="str">
            <v xml:space="preserve">H5724300            </v>
          </cell>
          <cell r="D5430" t="str">
            <v xml:space="preserve">SHAM ELVIVE HIDRA HIALURONICO 200X                </v>
          </cell>
          <cell r="I5430">
            <v>5817.1710000000003</v>
          </cell>
          <cell r="N5430" t="str">
            <v>7509552845945</v>
          </cell>
        </row>
        <row r="5431">
          <cell r="A5431">
            <v>660271</v>
          </cell>
          <cell r="B5431" t="str">
            <v xml:space="preserve">H5724600            </v>
          </cell>
          <cell r="D5431" t="str">
            <v xml:space="preserve">ACON ELVIVE HIDRA HIALURONICO 200X                </v>
          </cell>
          <cell r="I5431">
            <v>5817.1710000000003</v>
          </cell>
          <cell r="N5431" t="str">
            <v>7509552845976</v>
          </cell>
        </row>
        <row r="5432">
          <cell r="A5432">
            <v>660272</v>
          </cell>
          <cell r="B5432" t="str">
            <v xml:space="preserve">H5724400            </v>
          </cell>
          <cell r="D5432" t="str">
            <v xml:space="preserve">SHAM ELVIVE HIDRA HIALURONICO 400X                </v>
          </cell>
          <cell r="I5432">
            <v>9588.0570000000007</v>
          </cell>
          <cell r="N5432" t="str">
            <v>7509552845952</v>
          </cell>
        </row>
        <row r="5433">
          <cell r="A5433">
            <v>660273</v>
          </cell>
          <cell r="B5433" t="str">
            <v xml:space="preserve">H5724700            </v>
          </cell>
          <cell r="D5433" t="str">
            <v xml:space="preserve">ACON ELVIVE HIDRA HIALURONICO 400X                </v>
          </cell>
          <cell r="I5433">
            <v>9588.0570000000007</v>
          </cell>
          <cell r="N5433" t="str">
            <v>7509552845983</v>
          </cell>
        </row>
        <row r="5434">
          <cell r="A5434">
            <v>660294</v>
          </cell>
          <cell r="B5434">
            <v>7851</v>
          </cell>
          <cell r="D5434" t="str">
            <v xml:space="preserve">ALGP RAZA GUISADO GATO CARNE 340X                 </v>
          </cell>
          <cell r="I5434">
            <v>2999.99</v>
          </cell>
          <cell r="N5434" t="str">
            <v>7791416078518</v>
          </cell>
        </row>
        <row r="5435">
          <cell r="A5435">
            <v>660295</v>
          </cell>
          <cell r="B5435">
            <v>7850</v>
          </cell>
          <cell r="D5435" t="str">
            <v xml:space="preserve">ALPP RAZA GUISADO CARNE 340X                      </v>
          </cell>
          <cell r="I5435">
            <v>2999.99</v>
          </cell>
          <cell r="N5435" t="str">
            <v>7791416078501</v>
          </cell>
        </row>
        <row r="5436">
          <cell r="A5436">
            <v>660297</v>
          </cell>
          <cell r="B5436">
            <v>8169</v>
          </cell>
          <cell r="D5436" t="str">
            <v xml:space="preserve">ALPE RAZA BOCADITO CARNE 500X                     </v>
          </cell>
          <cell r="I5436">
            <v>7927.8140000000003</v>
          </cell>
          <cell r="N5436" t="str">
            <v>7791416078051</v>
          </cell>
        </row>
        <row r="5437">
          <cell r="A5437">
            <v>660298</v>
          </cell>
          <cell r="B5437">
            <v>8168</v>
          </cell>
          <cell r="D5437" t="str">
            <v xml:space="preserve">ALPE RAZA PALITOS JAMON 500X                      </v>
          </cell>
          <cell r="I5437">
            <v>9708.982</v>
          </cell>
          <cell r="N5437" t="str">
            <v>7791416078082</v>
          </cell>
        </row>
        <row r="5438">
          <cell r="A5438">
            <v>660309</v>
          </cell>
          <cell r="B5438">
            <v>0</v>
          </cell>
          <cell r="D5438" t="str">
            <v xml:space="preserve">INSU PREPIZZA CASERA X1                           </v>
          </cell>
          <cell r="I5438">
            <v>179.99799999999999</v>
          </cell>
          <cell r="N5438" t="str">
            <v>6603091111118</v>
          </cell>
        </row>
        <row r="5439">
          <cell r="A5439">
            <v>660310</v>
          </cell>
          <cell r="B5439" t="str">
            <v xml:space="preserve">H5800000            </v>
          </cell>
          <cell r="D5439" t="str">
            <v xml:space="preserve">ACON ELVIVE DREAM LISS 200X                       </v>
          </cell>
          <cell r="I5439">
            <v>7032.8050000000003</v>
          </cell>
          <cell r="N5439" t="str">
            <v>7509552964417</v>
          </cell>
        </row>
        <row r="5440">
          <cell r="A5440">
            <v>660311</v>
          </cell>
          <cell r="B5440" t="str">
            <v xml:space="preserve">H5800200            </v>
          </cell>
          <cell r="D5440" t="str">
            <v xml:space="preserve">SHAM ELVIVE DREAM LISS 200X                       </v>
          </cell>
          <cell r="I5440">
            <v>6399.857</v>
          </cell>
          <cell r="N5440" t="str">
            <v>7509552843071</v>
          </cell>
        </row>
        <row r="5441">
          <cell r="A5441">
            <v>660317</v>
          </cell>
          <cell r="B5441">
            <v>3457</v>
          </cell>
          <cell r="D5441" t="str">
            <v xml:space="preserve">LAMA SERENISIMA LIGHT 200X                        </v>
          </cell>
          <cell r="I5441">
            <v>4449.4120000000003</v>
          </cell>
          <cell r="N5441" t="str">
            <v>7790742345707</v>
          </cell>
        </row>
        <row r="5442">
          <cell r="A5442">
            <v>660320</v>
          </cell>
          <cell r="B5442">
            <v>12572210</v>
          </cell>
          <cell r="D5442" t="str">
            <v xml:space="preserve">LECH NIDO FORTIGROW PROTECC 750X                  </v>
          </cell>
          <cell r="I5442">
            <v>11152.09</v>
          </cell>
          <cell r="N5442" t="str">
            <v>7613287312990</v>
          </cell>
        </row>
        <row r="5443">
          <cell r="A5443">
            <v>660325</v>
          </cell>
          <cell r="B5443" t="str">
            <v xml:space="preserve">488-21MI            </v>
          </cell>
          <cell r="D5443" t="str">
            <v xml:space="preserve">VINF ENEMIGO CHARDONNAY 750X                      </v>
          </cell>
          <cell r="I5443">
            <v>28381.5</v>
          </cell>
          <cell r="N5443" t="str">
            <v>7794450003096</v>
          </cell>
        </row>
        <row r="5444">
          <cell r="A5444">
            <v>660326</v>
          </cell>
          <cell r="B5444" t="str">
            <v xml:space="preserve">487-20MI            </v>
          </cell>
          <cell r="D5444" t="str">
            <v xml:space="preserve">VINF GRANENEMIGO CORTE RED BLEND CF-MB 750X       </v>
          </cell>
          <cell r="I5444">
            <v>66303</v>
          </cell>
          <cell r="N5444" t="str">
            <v>7798126082415</v>
          </cell>
        </row>
        <row r="5445">
          <cell r="A5445">
            <v>660327</v>
          </cell>
          <cell r="B5445" t="str">
            <v xml:space="preserve">DPTD                </v>
          </cell>
          <cell r="D5445" t="str">
            <v xml:space="preserve">INSU RC POTE/TAP DEGUST 1X                        </v>
          </cell>
          <cell r="I5445">
            <v>166.12100000000001</v>
          </cell>
          <cell r="N5445" t="str">
            <v>6603274111119</v>
          </cell>
        </row>
        <row r="5446">
          <cell r="A5446">
            <v>660328</v>
          </cell>
          <cell r="B5446">
            <v>10008004622</v>
          </cell>
          <cell r="D5446" t="str">
            <v xml:space="preserve">VINF HAROLDOS RES C.FRANC 750X                    </v>
          </cell>
          <cell r="I5446">
            <v>8847.8209999999999</v>
          </cell>
          <cell r="N5446" t="str">
            <v>7791843019863</v>
          </cell>
        </row>
        <row r="5447">
          <cell r="A5447">
            <v>660329</v>
          </cell>
          <cell r="B5447">
            <v>1</v>
          </cell>
          <cell r="D5447" t="str">
            <v xml:space="preserve">CONSUMO  CTA CTE 1                                </v>
          </cell>
          <cell r="I5447">
            <v>1</v>
          </cell>
          <cell r="N5447" t="str">
            <v>6603291111116</v>
          </cell>
        </row>
        <row r="5448">
          <cell r="A5448">
            <v>660330</v>
          </cell>
          <cell r="B5448">
            <v>1</v>
          </cell>
          <cell r="D5448" t="str">
            <v xml:space="preserve">CONSUMO  CTA CTE 10                               </v>
          </cell>
          <cell r="I5448">
            <v>10</v>
          </cell>
          <cell r="N5448" t="str">
            <v>6603301111112</v>
          </cell>
        </row>
        <row r="5449">
          <cell r="A5449">
            <v>660331</v>
          </cell>
          <cell r="B5449">
            <v>1</v>
          </cell>
          <cell r="D5449" t="str">
            <v xml:space="preserve">CONSUMO  CTA CTE 100                              </v>
          </cell>
          <cell r="I5449">
            <v>100</v>
          </cell>
          <cell r="N5449" t="str">
            <v>6603311111119</v>
          </cell>
        </row>
        <row r="5450">
          <cell r="A5450">
            <v>660332</v>
          </cell>
          <cell r="B5450">
            <v>1</v>
          </cell>
          <cell r="D5450" t="str">
            <v xml:space="preserve">CONSUMO CTA CTE 1000                              </v>
          </cell>
          <cell r="I5450">
            <v>1000</v>
          </cell>
          <cell r="N5450" t="str">
            <v>6603321111116</v>
          </cell>
        </row>
        <row r="5451">
          <cell r="A5451">
            <v>660333</v>
          </cell>
          <cell r="B5451">
            <v>1</v>
          </cell>
          <cell r="D5451" t="str">
            <v xml:space="preserve">CONSUMO CTA CTE 10000                             </v>
          </cell>
          <cell r="I5451">
            <v>10000</v>
          </cell>
          <cell r="N5451" t="str">
            <v>6603331111113</v>
          </cell>
        </row>
        <row r="5452">
          <cell r="A5452">
            <v>660335</v>
          </cell>
          <cell r="B5452">
            <v>30048</v>
          </cell>
          <cell r="D5452" t="str">
            <v xml:space="preserve">WHIM OLD PARR 12 ANIOS 750X                       </v>
          </cell>
          <cell r="I5452">
            <v>59837.66</v>
          </cell>
          <cell r="N5452" t="str">
            <v>5000281003467</v>
          </cell>
        </row>
        <row r="5453">
          <cell r="A5453">
            <v>660336</v>
          </cell>
          <cell r="B5453">
            <v>30066</v>
          </cell>
          <cell r="D5453" t="str">
            <v xml:space="preserve">WHIM JOHNNIE WALKER 18 ANIOS 750X                 </v>
          </cell>
          <cell r="I5453">
            <v>250372.3</v>
          </cell>
          <cell r="N5453" t="str">
            <v>5000267165806</v>
          </cell>
        </row>
        <row r="5454">
          <cell r="A5454">
            <v>660337</v>
          </cell>
          <cell r="B5454">
            <v>30029</v>
          </cell>
          <cell r="D5454" t="str">
            <v xml:space="preserve">WHIM JOHNNIE WALKER GREEN 750X                    </v>
          </cell>
          <cell r="I5454">
            <v>226179.9</v>
          </cell>
          <cell r="N5454" t="str">
            <v>5000267134338</v>
          </cell>
        </row>
        <row r="5455">
          <cell r="A5455">
            <v>660338</v>
          </cell>
          <cell r="B5455">
            <v>30009</v>
          </cell>
          <cell r="D5455" t="str">
            <v xml:space="preserve">WHIM JOHNNIE WALKER BLUE 750X                     </v>
          </cell>
          <cell r="I5455">
            <v>586173</v>
          </cell>
          <cell r="N5455" t="str">
            <v>5000267114279</v>
          </cell>
        </row>
        <row r="5456">
          <cell r="A5456">
            <v>660339</v>
          </cell>
          <cell r="B5456">
            <v>35103</v>
          </cell>
          <cell r="D5456" t="str">
            <v xml:space="preserve">COCL SMIRNOFF ICE 473X                            </v>
          </cell>
          <cell r="I5456">
            <v>2970.277</v>
          </cell>
          <cell r="N5456" t="str">
            <v>7791250003110</v>
          </cell>
        </row>
        <row r="5457">
          <cell r="A5457">
            <v>660340</v>
          </cell>
          <cell r="B5457">
            <v>35104</v>
          </cell>
          <cell r="D5457" t="str">
            <v xml:space="preserve">COCL SMIRNOFF ICE GREENAPPLE 473X                 </v>
          </cell>
          <cell r="I5457">
            <v>2970.277</v>
          </cell>
          <cell r="N5457" t="str">
            <v>7791250003127</v>
          </cell>
        </row>
        <row r="5458">
          <cell r="A5458">
            <v>660344</v>
          </cell>
          <cell r="B5458">
            <v>20002244</v>
          </cell>
          <cell r="D5458" t="str">
            <v xml:space="preserve">CAFM CABRALES PERU MOL 250X                       </v>
          </cell>
          <cell r="I5458">
            <v>20180.89</v>
          </cell>
          <cell r="N5458" t="str">
            <v>7790550010439</v>
          </cell>
        </row>
        <row r="5459">
          <cell r="A5459">
            <v>660355</v>
          </cell>
          <cell r="B5459">
            <v>20001876</v>
          </cell>
          <cell r="D5459" t="str">
            <v xml:space="preserve">CAFC CABRALES D.GUSTO CORTADO 12X6.3X             </v>
          </cell>
          <cell r="I5459">
            <v>18025.560000000001</v>
          </cell>
          <cell r="N5459" t="str">
            <v>7790550018756</v>
          </cell>
        </row>
        <row r="5460">
          <cell r="A5460">
            <v>660356</v>
          </cell>
          <cell r="B5460">
            <v>20001878</v>
          </cell>
          <cell r="D5460" t="str">
            <v xml:space="preserve">CAFC CABRALES D.GUSTO CAPUCCINO 6X24X             </v>
          </cell>
          <cell r="I5460">
            <v>18025.560000000001</v>
          </cell>
          <cell r="N5460" t="str">
            <v>7790550018770</v>
          </cell>
        </row>
        <row r="5461">
          <cell r="A5461">
            <v>660357</v>
          </cell>
          <cell r="B5461">
            <v>20001874</v>
          </cell>
          <cell r="D5461" t="str">
            <v xml:space="preserve">CAFC CABRALES D.GUSTO LUNGO 12X10X                </v>
          </cell>
          <cell r="I5461">
            <v>18025.560000000001</v>
          </cell>
          <cell r="N5461" t="str">
            <v>7790550018732</v>
          </cell>
        </row>
        <row r="5462">
          <cell r="A5462">
            <v>660358</v>
          </cell>
          <cell r="B5462">
            <v>20001880</v>
          </cell>
          <cell r="D5462" t="str">
            <v xml:space="preserve">CAFC CABRALES D.GUSTO CAFE C/LECHE 12X10X         </v>
          </cell>
          <cell r="I5462">
            <v>13542.86</v>
          </cell>
          <cell r="N5462" t="str">
            <v>7790550018794</v>
          </cell>
        </row>
        <row r="5463">
          <cell r="A5463">
            <v>660369</v>
          </cell>
          <cell r="B5463" t="str">
            <v xml:space="preserve">D6302               </v>
          </cell>
          <cell r="D5463" t="str">
            <v xml:space="preserve">INCO RC M.FLOR FILM ADH 5MT 1X                    </v>
          </cell>
          <cell r="I5463">
            <v>1999.99</v>
          </cell>
          <cell r="N5463" t="str">
            <v>7798177191104</v>
          </cell>
        </row>
        <row r="5464">
          <cell r="A5464">
            <v>660370</v>
          </cell>
          <cell r="B5464" t="str">
            <v xml:space="preserve">D9RA                </v>
          </cell>
          <cell r="D5464" t="str">
            <v xml:space="preserve">INCO RC M.FLOR PAPEL ALUMINIO 5MT 1X              </v>
          </cell>
          <cell r="I5464">
            <v>1999.99</v>
          </cell>
          <cell r="N5464" t="str">
            <v>7798177191128</v>
          </cell>
        </row>
        <row r="5465">
          <cell r="A5465">
            <v>660383</v>
          </cell>
          <cell r="B5465">
            <v>5591</v>
          </cell>
          <cell r="D5465" t="str">
            <v xml:space="preserve">INSU CREMA MILKAUT SACHET 5X                      </v>
          </cell>
          <cell r="I5465">
            <v>64408.54</v>
          </cell>
          <cell r="N5465" t="str">
            <v>7794820901670</v>
          </cell>
        </row>
        <row r="5466">
          <cell r="A5466">
            <v>660384</v>
          </cell>
          <cell r="B5466">
            <v>7676</v>
          </cell>
          <cell r="D5466" t="str">
            <v xml:space="preserve">INSU QUESO CREMA CREMATTO  X3.5KG                 </v>
          </cell>
          <cell r="I5466">
            <v>39220.97</v>
          </cell>
          <cell r="N5466" t="str">
            <v>7794820901618</v>
          </cell>
        </row>
        <row r="5467">
          <cell r="A5467">
            <v>660386</v>
          </cell>
          <cell r="B5467">
            <v>0</v>
          </cell>
          <cell r="D5467" t="str">
            <v xml:space="preserve">VINF BESO DE DANTE RED BLEND 750X                 </v>
          </cell>
          <cell r="I5467">
            <v>66910.149999999994</v>
          </cell>
          <cell r="N5467" t="str">
            <v>7794450092090</v>
          </cell>
        </row>
        <row r="5468">
          <cell r="A5468">
            <v>660387</v>
          </cell>
          <cell r="B5468">
            <v>0</v>
          </cell>
          <cell r="D5468" t="str">
            <v xml:space="preserve">VINF LUCA MALBEC 750X                             </v>
          </cell>
          <cell r="I5468">
            <v>41649.18</v>
          </cell>
          <cell r="N5468" t="str">
            <v>7798126080237</v>
          </cell>
        </row>
        <row r="5469">
          <cell r="A5469">
            <v>660388</v>
          </cell>
          <cell r="B5469" t="str">
            <v xml:space="preserve">N0102190302         </v>
          </cell>
          <cell r="D5469" t="str">
            <v xml:space="preserve">VINF NICOLA CATENA BONARDA 750X                   </v>
          </cell>
          <cell r="I5469">
            <v>59224.38</v>
          </cell>
          <cell r="N5469" t="str">
            <v>7794450005489</v>
          </cell>
        </row>
        <row r="5470">
          <cell r="A5470">
            <v>660389</v>
          </cell>
          <cell r="B5470">
            <v>0</v>
          </cell>
          <cell r="D5470" t="str">
            <v xml:space="preserve">VINF LAPOSTA FAZZIO MALBEC 750X                   </v>
          </cell>
          <cell r="I5470">
            <v>18319.099999999999</v>
          </cell>
          <cell r="N5470" t="str">
            <v>7798126082644</v>
          </cell>
        </row>
        <row r="5471">
          <cell r="A5471">
            <v>660390</v>
          </cell>
          <cell r="B5471">
            <v>300210502</v>
          </cell>
          <cell r="D5471" t="str">
            <v xml:space="preserve">VINF LAPOSTA PIZZELLA MALBEC 750X                 </v>
          </cell>
          <cell r="I5471">
            <v>18319.13</v>
          </cell>
          <cell r="N5471" t="str">
            <v>7794450093516</v>
          </cell>
        </row>
        <row r="5472">
          <cell r="A5472">
            <v>660391</v>
          </cell>
          <cell r="B5472">
            <v>0</v>
          </cell>
          <cell r="D5472" t="str">
            <v xml:space="preserve">VINF LAPOSTA PAULUCCI MALBEC 750X                 </v>
          </cell>
          <cell r="I5472">
            <v>18319.13</v>
          </cell>
          <cell r="N5472" t="str">
            <v>7794450093509</v>
          </cell>
        </row>
        <row r="5473">
          <cell r="A5473">
            <v>660392</v>
          </cell>
          <cell r="B5473">
            <v>0</v>
          </cell>
          <cell r="D5473" t="str">
            <v xml:space="preserve">VINF PASARISA TORRONTES 750X                      </v>
          </cell>
          <cell r="I5473">
            <v>15514.14</v>
          </cell>
          <cell r="N5473" t="str">
            <v>7794450005441</v>
          </cell>
        </row>
        <row r="5474">
          <cell r="A5474">
            <v>660395</v>
          </cell>
          <cell r="B5474">
            <v>0</v>
          </cell>
          <cell r="D5474" t="str">
            <v xml:space="preserve">VINF ALTALAND C.SAUV. 750X                        </v>
          </cell>
          <cell r="I5474">
            <v>16143.23</v>
          </cell>
          <cell r="N5474" t="str">
            <v>7794450004499</v>
          </cell>
        </row>
        <row r="5475">
          <cell r="A5475">
            <v>660396</v>
          </cell>
          <cell r="B5475">
            <v>0</v>
          </cell>
          <cell r="D5475" t="str">
            <v xml:space="preserve">VINF ALTALAND TORRONTES 750X                      </v>
          </cell>
          <cell r="I5475">
            <v>16143.23</v>
          </cell>
          <cell r="N5475" t="str">
            <v>7794450004482</v>
          </cell>
        </row>
        <row r="5476">
          <cell r="A5476">
            <v>660398</v>
          </cell>
          <cell r="B5476">
            <v>0</v>
          </cell>
          <cell r="D5476" t="str">
            <v xml:space="preserve">VINF ALTALAND RED BLEND HISTORICO 750X            </v>
          </cell>
          <cell r="I5476">
            <v>16143.23</v>
          </cell>
          <cell r="N5476" t="str">
            <v>7794450004536</v>
          </cell>
        </row>
        <row r="5477">
          <cell r="A5477">
            <v>660404</v>
          </cell>
          <cell r="B5477">
            <v>786</v>
          </cell>
          <cell r="D5477" t="str">
            <v xml:space="preserve">CERE GRANIX GRANOLA ALM PASA 350X                 </v>
          </cell>
          <cell r="I5477">
            <v>6841.1629999999996</v>
          </cell>
          <cell r="N5477" t="str">
            <v>7790045825753</v>
          </cell>
        </row>
        <row r="5478">
          <cell r="A5478">
            <v>660405</v>
          </cell>
          <cell r="B5478">
            <v>2220</v>
          </cell>
          <cell r="D5478" t="str">
            <v xml:space="preserve">GALD TERRABUSI SCONS 160X                         </v>
          </cell>
          <cell r="I5478">
            <v>1608.4010000000001</v>
          </cell>
          <cell r="N5478" t="str">
            <v>7622201491611</v>
          </cell>
        </row>
        <row r="5479">
          <cell r="A5479">
            <v>660406</v>
          </cell>
          <cell r="B5479">
            <v>2230</v>
          </cell>
          <cell r="D5479" t="str">
            <v xml:space="preserve">GALD TERRABUSI CHIPS 144X                         </v>
          </cell>
          <cell r="I5479">
            <v>1608.4010000000001</v>
          </cell>
          <cell r="N5479" t="str">
            <v>7622201147723</v>
          </cell>
        </row>
        <row r="5480">
          <cell r="A5480">
            <v>660410</v>
          </cell>
          <cell r="B5480">
            <v>80205</v>
          </cell>
          <cell r="D5480" t="str">
            <v xml:space="preserve">TOST BAUDUCCO INTEGRAL 142X                       </v>
          </cell>
          <cell r="I5480">
            <v>1691.2149999999999</v>
          </cell>
          <cell r="N5480" t="str">
            <v>7891962060460</v>
          </cell>
        </row>
        <row r="5481">
          <cell r="A5481">
            <v>660411</v>
          </cell>
          <cell r="B5481">
            <v>80425</v>
          </cell>
          <cell r="D5481" t="str">
            <v xml:space="preserve">GALD BAUDUCCO COOKIES CHOC 60X                    </v>
          </cell>
          <cell r="I5481">
            <v>920.22299999999996</v>
          </cell>
          <cell r="N5481" t="str">
            <v>7891962050713</v>
          </cell>
        </row>
        <row r="5482">
          <cell r="A5482">
            <v>660414</v>
          </cell>
          <cell r="B5482">
            <v>13137</v>
          </cell>
          <cell r="D5482" t="str">
            <v xml:space="preserve">CHOC BOMBON BOB KIOSCO 246X                       </v>
          </cell>
          <cell r="I5482">
            <v>13599.99</v>
          </cell>
          <cell r="N5482" t="str">
            <v>7790580131371</v>
          </cell>
        </row>
        <row r="5483">
          <cell r="A5483">
            <v>660415</v>
          </cell>
          <cell r="B5483">
            <v>1034</v>
          </cell>
          <cell r="D5483" t="str">
            <v xml:space="preserve">JUGP TANG UVA SOB 1X                              </v>
          </cell>
          <cell r="I5483">
            <v>463.726</v>
          </cell>
          <cell r="N5483" t="str">
            <v>7622201116163</v>
          </cell>
        </row>
        <row r="5484">
          <cell r="A5484">
            <v>660419</v>
          </cell>
          <cell r="B5484">
            <v>13625</v>
          </cell>
          <cell r="D5484" t="str">
            <v xml:space="preserve">GALS BAGLEY CER SALVADO 169X                      </v>
          </cell>
          <cell r="I5484">
            <v>1695.827</v>
          </cell>
          <cell r="N5484" t="str">
            <v>7790040129559</v>
          </cell>
        </row>
        <row r="5485">
          <cell r="A5485">
            <v>660420</v>
          </cell>
          <cell r="B5485">
            <v>13997</v>
          </cell>
          <cell r="D5485" t="str">
            <v xml:space="preserve">GALD A.FORMIS CHOC/VAI 102X                       </v>
          </cell>
          <cell r="I5485">
            <v>1291.576</v>
          </cell>
          <cell r="N5485" t="str">
            <v>7790040132634</v>
          </cell>
        </row>
        <row r="5486">
          <cell r="A5486">
            <v>660430</v>
          </cell>
          <cell r="B5486">
            <v>5264</v>
          </cell>
          <cell r="D5486" t="str">
            <v xml:space="preserve">CHOC MILKA ALMENDRAS 155X                         </v>
          </cell>
          <cell r="I5486">
            <v>10473.950000000001</v>
          </cell>
          <cell r="N5486" t="str">
            <v>7622300990152</v>
          </cell>
        </row>
        <row r="5487">
          <cell r="A5487">
            <v>660431</v>
          </cell>
          <cell r="B5487">
            <v>5268</v>
          </cell>
          <cell r="D5487" t="str">
            <v xml:space="preserve">CHOC MILKA CASTANIAS CAR 155X                     </v>
          </cell>
          <cell r="I5487">
            <v>10473.950000000001</v>
          </cell>
          <cell r="N5487" t="str">
            <v>7622300875633</v>
          </cell>
        </row>
        <row r="5488">
          <cell r="A5488">
            <v>660432</v>
          </cell>
          <cell r="B5488">
            <v>5265</v>
          </cell>
          <cell r="D5488" t="str">
            <v xml:space="preserve">CHOC MILKA LECHE 150X                             </v>
          </cell>
          <cell r="I5488">
            <v>10972.31</v>
          </cell>
          <cell r="N5488" t="str">
            <v>7622300990114</v>
          </cell>
        </row>
        <row r="5489">
          <cell r="A5489">
            <v>660437</v>
          </cell>
          <cell r="B5489" t="str">
            <v xml:space="preserve">SNCF1*              </v>
          </cell>
          <cell r="D5489" t="str">
            <v xml:space="preserve">VINF NUMINA C.FRANC 750X                          </v>
          </cell>
          <cell r="I5489">
            <v>17230.349999999999</v>
          </cell>
          <cell r="N5489" t="str">
            <v>7798074869304</v>
          </cell>
        </row>
        <row r="5490">
          <cell r="A5490">
            <v>660438</v>
          </cell>
          <cell r="B5490" t="str">
            <v xml:space="preserve">SNM1*               </v>
          </cell>
          <cell r="D5490" t="str">
            <v xml:space="preserve">VINF NUMINA MALBEC 750X                           </v>
          </cell>
          <cell r="I5490">
            <v>14937.9</v>
          </cell>
          <cell r="N5490" t="str">
            <v>7798074869311</v>
          </cell>
        </row>
        <row r="5491">
          <cell r="A5491">
            <v>660439</v>
          </cell>
          <cell r="B5491" t="str">
            <v xml:space="preserve">SNB1*               </v>
          </cell>
          <cell r="D5491" t="str">
            <v xml:space="preserve">VINF NUMINA GRAN CORTE RED BLEND 750X             </v>
          </cell>
          <cell r="I5491">
            <v>19153.05</v>
          </cell>
          <cell r="N5491" t="str">
            <v>7798074869656</v>
          </cell>
        </row>
        <row r="5492">
          <cell r="A5492">
            <v>660440</v>
          </cell>
          <cell r="B5492" t="str">
            <v xml:space="preserve">SRCF1               </v>
          </cell>
          <cell r="D5492" t="str">
            <v xml:space="preserve">VINF SALENTEIN RES C.FRANC 750X                   </v>
          </cell>
          <cell r="I5492">
            <v>11240.4</v>
          </cell>
          <cell r="N5492" t="str">
            <v>7798074864224</v>
          </cell>
        </row>
        <row r="5493">
          <cell r="A5493">
            <v>660442</v>
          </cell>
          <cell r="B5493">
            <v>5292</v>
          </cell>
          <cell r="D5493" t="str">
            <v xml:space="preserve">CHOC MILKA CASTANIA CARAM 55X                     </v>
          </cell>
          <cell r="I5493">
            <v>4792.0439999999999</v>
          </cell>
          <cell r="N5493" t="str">
            <v>7622210745293</v>
          </cell>
        </row>
        <row r="5494">
          <cell r="A5494">
            <v>660444</v>
          </cell>
          <cell r="B5494">
            <v>5263</v>
          </cell>
          <cell r="D5494" t="str">
            <v xml:space="preserve">CHOC MILKA OREO 300X                              </v>
          </cell>
          <cell r="I5494">
            <v>29015.87</v>
          </cell>
          <cell r="N5494" t="str">
            <v>7622210278678</v>
          </cell>
        </row>
        <row r="5495">
          <cell r="A5495">
            <v>660445</v>
          </cell>
          <cell r="B5495">
            <v>5291</v>
          </cell>
          <cell r="D5495" t="str">
            <v xml:space="preserve">CHOC MILKA OREO BLANCO 55X                        </v>
          </cell>
          <cell r="I5495">
            <v>4792.0439999999999</v>
          </cell>
          <cell r="N5495" t="str">
            <v>7622210745132</v>
          </cell>
        </row>
        <row r="5496">
          <cell r="A5496">
            <v>660446</v>
          </cell>
          <cell r="B5496">
            <v>5262</v>
          </cell>
          <cell r="D5496" t="str">
            <v xml:space="preserve">CHOC MILKA OREO BLANCO 155X                       </v>
          </cell>
          <cell r="I5496">
            <v>10972.31</v>
          </cell>
          <cell r="N5496" t="str">
            <v>7622300990213</v>
          </cell>
        </row>
        <row r="5497">
          <cell r="A5497">
            <v>660447</v>
          </cell>
          <cell r="B5497">
            <v>5310</v>
          </cell>
          <cell r="D5497" t="str">
            <v xml:space="preserve">CHOC MILKA BOMBON 1X                              </v>
          </cell>
          <cell r="I5497">
            <v>883.98099999999999</v>
          </cell>
          <cell r="N5497" t="str">
            <v xml:space="preserve">77971630     </v>
          </cell>
        </row>
        <row r="5498">
          <cell r="A5498">
            <v>660448</v>
          </cell>
          <cell r="B5498">
            <v>5227</v>
          </cell>
          <cell r="D5498" t="str">
            <v xml:space="preserve">CHOC RODHESIA CHOCOLATE 22X                       </v>
          </cell>
          <cell r="I5498">
            <v>1246.5</v>
          </cell>
          <cell r="N5498" t="str">
            <v>7622201142223</v>
          </cell>
        </row>
        <row r="5499">
          <cell r="A5499">
            <v>660454</v>
          </cell>
          <cell r="B5499">
            <v>1970</v>
          </cell>
          <cell r="D5499" t="str">
            <v xml:space="preserve">COVE GREENLIFE ACELGA 550X                        </v>
          </cell>
          <cell r="I5499">
            <v>4509.8580000000002</v>
          </cell>
          <cell r="N5499" t="str">
            <v>7790670051572</v>
          </cell>
        </row>
        <row r="5500">
          <cell r="A5500">
            <v>660455</v>
          </cell>
          <cell r="B5500">
            <v>326</v>
          </cell>
          <cell r="D5500" t="str">
            <v xml:space="preserve">COVEGREENLIFE ARVEJAS 300X                        </v>
          </cell>
          <cell r="I5500">
            <v>4333.9840000000004</v>
          </cell>
          <cell r="N5500" t="str">
            <v>7790670002826</v>
          </cell>
        </row>
        <row r="5501">
          <cell r="A5501">
            <v>660456</v>
          </cell>
          <cell r="B5501">
            <v>1912</v>
          </cell>
          <cell r="D5501" t="str">
            <v xml:space="preserve">COVE GREENLIFE BROCOLI 450X                       </v>
          </cell>
          <cell r="I5501">
            <v>6137.9489999999996</v>
          </cell>
          <cell r="N5501" t="str">
            <v>7790670051589</v>
          </cell>
        </row>
        <row r="5502">
          <cell r="A5502">
            <v>660458</v>
          </cell>
          <cell r="B5502">
            <v>1850</v>
          </cell>
          <cell r="D5502" t="str">
            <v xml:space="preserve">COVE GREENLIFE CHOCLO 350X                        </v>
          </cell>
          <cell r="I5502">
            <v>3834.424</v>
          </cell>
          <cell r="N5502" t="str">
            <v>7790670002376</v>
          </cell>
        </row>
        <row r="5503">
          <cell r="A5503">
            <v>660459</v>
          </cell>
          <cell r="B5503">
            <v>1972</v>
          </cell>
          <cell r="D5503" t="str">
            <v xml:space="preserve">COVE GREENLIFE ESPINACA 550X                      </v>
          </cell>
          <cell r="I5503">
            <v>4760.6360000000004</v>
          </cell>
          <cell r="N5503" t="str">
            <v>7790670051596</v>
          </cell>
        </row>
        <row r="5504">
          <cell r="A5504">
            <v>660460</v>
          </cell>
          <cell r="B5504">
            <v>2393</v>
          </cell>
          <cell r="D5504" t="str">
            <v xml:space="preserve">COVE GREENLIFE MIX PRIMAVERA 350X                 </v>
          </cell>
          <cell r="I5504">
            <v>3925.8989999999999</v>
          </cell>
          <cell r="N5504" t="str">
            <v>7790670002413</v>
          </cell>
        </row>
        <row r="5505">
          <cell r="A5505">
            <v>660466</v>
          </cell>
          <cell r="B5505">
            <v>14630</v>
          </cell>
          <cell r="D5505" t="str">
            <v xml:space="preserve">PILA DURACELL tira AA 2X                          </v>
          </cell>
          <cell r="I5505">
            <v>3567.2979999999998</v>
          </cell>
          <cell r="N5505" t="str">
            <v>6604661111118</v>
          </cell>
        </row>
        <row r="5506">
          <cell r="A5506">
            <v>660467</v>
          </cell>
          <cell r="B5506">
            <v>1046</v>
          </cell>
          <cell r="D5506" t="str">
            <v xml:space="preserve">COPO SADIA PATITAS POLLO 720X                     </v>
          </cell>
          <cell r="I5506">
            <v>13218.79</v>
          </cell>
          <cell r="N5506" t="str">
            <v>7891515547066</v>
          </cell>
        </row>
        <row r="5507">
          <cell r="A5507">
            <v>660470</v>
          </cell>
          <cell r="B5507">
            <v>0</v>
          </cell>
          <cell r="D5507" t="str">
            <v xml:space="preserve">VINF LUCA CHARDONNAY 750X                         </v>
          </cell>
          <cell r="I5507">
            <v>35449.300000000003</v>
          </cell>
          <cell r="N5507" t="str">
            <v>7798126080251</v>
          </cell>
        </row>
        <row r="5508">
          <cell r="A5508">
            <v>660471</v>
          </cell>
          <cell r="B5508">
            <v>14473</v>
          </cell>
          <cell r="D5508" t="str">
            <v xml:space="preserve">COCL DR LEMON C/POMELO 473X                       </v>
          </cell>
          <cell r="I5508">
            <v>2416.203</v>
          </cell>
          <cell r="N5508" t="str">
            <v>7790950140859</v>
          </cell>
        </row>
        <row r="5509">
          <cell r="A5509">
            <v>660472</v>
          </cell>
          <cell r="B5509">
            <v>80204</v>
          </cell>
          <cell r="D5509" t="str">
            <v xml:space="preserve">TOST BAUDUCCO CLASICA 142X                        </v>
          </cell>
          <cell r="I5509">
            <v>1691.2149999999999</v>
          </cell>
          <cell r="N5509" t="str">
            <v>7891962060453</v>
          </cell>
        </row>
        <row r="5510">
          <cell r="A5510">
            <v>660473</v>
          </cell>
          <cell r="B5510">
            <v>80206</v>
          </cell>
          <cell r="D5510" t="str">
            <v xml:space="preserve">TOST BAUDUCCO MULTIGRANO 142X                     </v>
          </cell>
          <cell r="I5510">
            <v>1691.2149999999999</v>
          </cell>
          <cell r="N5510" t="str">
            <v>7891962060477</v>
          </cell>
        </row>
        <row r="5511">
          <cell r="A5511">
            <v>660474</v>
          </cell>
          <cell r="B5511" t="str">
            <v xml:space="preserve">AGC050              </v>
          </cell>
          <cell r="D5511" t="str">
            <v xml:space="preserve">GINN ACONCAGUA CLASICO 750X                       </v>
          </cell>
          <cell r="I5511">
            <v>16530.009999999998</v>
          </cell>
          <cell r="N5511" t="str">
            <v xml:space="preserve">794350080354 </v>
          </cell>
        </row>
        <row r="5512">
          <cell r="A5512">
            <v>660476</v>
          </cell>
          <cell r="B5512">
            <v>0</v>
          </cell>
          <cell r="D5512" t="str">
            <v xml:space="preserve">VINF YACOCHUYA RED BLEND 750X                     </v>
          </cell>
          <cell r="I5512">
            <v>19374.939999999999</v>
          </cell>
          <cell r="N5512" t="str">
            <v>7796138000014</v>
          </cell>
        </row>
        <row r="5513">
          <cell r="A5513">
            <v>660477</v>
          </cell>
          <cell r="B5513">
            <v>0</v>
          </cell>
          <cell r="D5513" t="str">
            <v xml:space="preserve">VINF YACOCHUYA TORRONTES 750X                     </v>
          </cell>
          <cell r="I5513">
            <v>9999.5939999999991</v>
          </cell>
          <cell r="N5513" t="str">
            <v>7796138000021</v>
          </cell>
        </row>
        <row r="5514">
          <cell r="A5514">
            <v>660482</v>
          </cell>
          <cell r="B5514">
            <v>0</v>
          </cell>
          <cell r="D5514" t="str">
            <v xml:space="preserve">VINF COQUENA TORRONTES 750X                       </v>
          </cell>
          <cell r="I5514">
            <v>5924.4660000000003</v>
          </cell>
          <cell r="N5514" t="str">
            <v>7796138000137</v>
          </cell>
        </row>
        <row r="5515">
          <cell r="A5515">
            <v>660484</v>
          </cell>
          <cell r="B5515">
            <v>0</v>
          </cell>
          <cell r="D5515" t="str">
            <v xml:space="preserve">VINF COQUENA MALBEC 750X                          </v>
          </cell>
          <cell r="I5515">
            <v>5924.4660000000003</v>
          </cell>
          <cell r="N5515" t="str">
            <v>7796138000120</v>
          </cell>
        </row>
        <row r="5516">
          <cell r="A5516">
            <v>660485</v>
          </cell>
          <cell r="B5516">
            <v>0</v>
          </cell>
          <cell r="D5516" t="str">
            <v xml:space="preserve">VINF COQUENA C.SAUV. 750X                         </v>
          </cell>
          <cell r="I5516">
            <v>5924.4660000000003</v>
          </cell>
          <cell r="N5516" t="str">
            <v>7796138000250</v>
          </cell>
        </row>
        <row r="5517">
          <cell r="A5517">
            <v>660490</v>
          </cell>
          <cell r="B5517" t="str">
            <v xml:space="preserve">P11001              </v>
          </cell>
          <cell r="D5517" t="str">
            <v xml:space="preserve">VINF ANITA MALBEC 750X                            </v>
          </cell>
          <cell r="I5517">
            <v>7950</v>
          </cell>
          <cell r="N5517" t="str">
            <v>7798113557223</v>
          </cell>
        </row>
        <row r="5518">
          <cell r="A5518">
            <v>660491</v>
          </cell>
          <cell r="B5518" t="str">
            <v xml:space="preserve">P05002              </v>
          </cell>
          <cell r="D5518" t="str">
            <v xml:space="preserve">VINF ANITA C.SAUV. 750X                           </v>
          </cell>
          <cell r="I5518">
            <v>7950</v>
          </cell>
          <cell r="N5518" t="str">
            <v>7798113555656</v>
          </cell>
        </row>
        <row r="5519">
          <cell r="A5519">
            <v>660495</v>
          </cell>
          <cell r="B5519" t="str">
            <v xml:space="preserve">P05011              </v>
          </cell>
          <cell r="D5519" t="str">
            <v xml:space="preserve">VINF ANITA CHARDONNAY 750X                        </v>
          </cell>
          <cell r="I5519">
            <v>7950</v>
          </cell>
          <cell r="N5519" t="str">
            <v>7798113555724</v>
          </cell>
        </row>
        <row r="5520">
          <cell r="A5520">
            <v>660502</v>
          </cell>
          <cell r="B5520">
            <v>718</v>
          </cell>
          <cell r="D5520" t="str">
            <v xml:space="preserve">FIAM CAGNOLI ATM SALAMIN GRUESO                   </v>
          </cell>
          <cell r="I5520">
            <v>5705.7740000000003</v>
          </cell>
          <cell r="N5520" t="str">
            <v>7798013102967</v>
          </cell>
        </row>
        <row r="5521">
          <cell r="A5521">
            <v>660503</v>
          </cell>
          <cell r="B5521">
            <v>717</v>
          </cell>
          <cell r="D5521" t="str">
            <v xml:space="preserve">FIAM CAGNOLI ATM SALAMIN FINO                     </v>
          </cell>
          <cell r="I5521">
            <v>5705.7740000000003</v>
          </cell>
          <cell r="N5521" t="str">
            <v>7798013102950</v>
          </cell>
        </row>
        <row r="5522">
          <cell r="A5522">
            <v>660504</v>
          </cell>
          <cell r="B5522">
            <v>0</v>
          </cell>
          <cell r="D5522" t="str">
            <v xml:space="preserve">Precio de Envio Ecommers                          </v>
          </cell>
          <cell r="I5522">
            <v>500</v>
          </cell>
          <cell r="N5522" t="str">
            <v>6605041111117</v>
          </cell>
        </row>
        <row r="5523">
          <cell r="A5523">
            <v>660506</v>
          </cell>
          <cell r="B5523">
            <v>68830153</v>
          </cell>
          <cell r="D5523" t="str">
            <v xml:space="preserve">DETC ALA ULT LIMON BOT 300X                       </v>
          </cell>
          <cell r="I5523">
            <v>1720.3779999999999</v>
          </cell>
          <cell r="N5523" t="str">
            <v>7791290794276</v>
          </cell>
        </row>
        <row r="5524">
          <cell r="A5524">
            <v>660509</v>
          </cell>
          <cell r="B5524">
            <v>68619364</v>
          </cell>
          <cell r="D5524" t="str">
            <v xml:space="preserve">SALS CICA FILETTO 340X                            </v>
          </cell>
          <cell r="I5524">
            <v>1204.904</v>
          </cell>
          <cell r="N5524" t="str">
            <v>7794000004757</v>
          </cell>
        </row>
        <row r="5525">
          <cell r="A5525">
            <v>660514</v>
          </cell>
          <cell r="B5525">
            <v>80424</v>
          </cell>
          <cell r="D5525" t="str">
            <v xml:space="preserve">GALD BAUDUCCO COOKIES ORIG 60X                    </v>
          </cell>
          <cell r="I5525">
            <v>920.22299999999996</v>
          </cell>
          <cell r="N5525" t="str">
            <v>7891962050706</v>
          </cell>
        </row>
        <row r="5526">
          <cell r="A5526">
            <v>660515</v>
          </cell>
          <cell r="B5526">
            <v>31010102275020</v>
          </cell>
          <cell r="D5526" t="str">
            <v xml:space="preserve">VINF FAMIGLIA CHARDONNAY 750                      </v>
          </cell>
          <cell r="I5526">
            <v>11444.85</v>
          </cell>
          <cell r="N5526" t="str">
            <v>7790703166518</v>
          </cell>
        </row>
        <row r="5527">
          <cell r="A5527">
            <v>660516</v>
          </cell>
          <cell r="B5527" t="str">
            <v xml:space="preserve">H5663600            </v>
          </cell>
          <cell r="D5527" t="str">
            <v xml:space="preserve">ACON ELVIVE CAIDA RESIST 400X                     </v>
          </cell>
          <cell r="I5527">
            <v>9588.0570000000007</v>
          </cell>
          <cell r="N5527" t="str">
            <v>7898587762120</v>
          </cell>
        </row>
        <row r="5528">
          <cell r="A5528">
            <v>660517</v>
          </cell>
          <cell r="B5528" t="str">
            <v xml:space="preserve">H5663700            </v>
          </cell>
          <cell r="D5528" t="str">
            <v xml:space="preserve">SHAM ELVIVE CAIDA RESIST 400X                     </v>
          </cell>
          <cell r="I5528">
            <v>10536.32</v>
          </cell>
          <cell r="N5528" t="str">
            <v>7898587762083</v>
          </cell>
        </row>
        <row r="5529">
          <cell r="A5529">
            <v>660519</v>
          </cell>
          <cell r="B5529" t="str">
            <v xml:space="preserve">H5664400            </v>
          </cell>
          <cell r="D5529" t="str">
            <v xml:space="preserve">ACON ELVIVE ARCILLA 400X                          </v>
          </cell>
          <cell r="I5529">
            <v>9588.0570000000007</v>
          </cell>
          <cell r="N5529" t="str">
            <v>7509552800418</v>
          </cell>
        </row>
        <row r="5530">
          <cell r="A5530">
            <v>660520</v>
          </cell>
          <cell r="B5530" t="str">
            <v xml:space="preserve">H5664600            </v>
          </cell>
          <cell r="D5530" t="str">
            <v xml:space="preserve">SHAM ELVIVE OLEO COCO 400X                        </v>
          </cell>
          <cell r="I5530">
            <v>9588.0570000000007</v>
          </cell>
          <cell r="N5530" t="str">
            <v>7898587774987</v>
          </cell>
        </row>
        <row r="5531">
          <cell r="A5531">
            <v>660525</v>
          </cell>
          <cell r="B5531" t="str">
            <v xml:space="preserve">H5664100            </v>
          </cell>
          <cell r="D5531" t="str">
            <v xml:space="preserve">ACON ELVIVE OLEO COCO 400X                        </v>
          </cell>
          <cell r="I5531">
            <v>9588.0570000000007</v>
          </cell>
          <cell r="N5531" t="str">
            <v>7898587775045</v>
          </cell>
        </row>
        <row r="5532">
          <cell r="A5532">
            <v>660528</v>
          </cell>
          <cell r="B5532" t="str">
            <v xml:space="preserve">H5662400            </v>
          </cell>
          <cell r="D5532" t="str">
            <v xml:space="preserve">SHAM ELVIVE DREAM LENGTH 400X                     </v>
          </cell>
          <cell r="I5532">
            <v>9588.0570000000007</v>
          </cell>
          <cell r="N5532" t="str">
            <v>7509552838954</v>
          </cell>
        </row>
        <row r="5533">
          <cell r="A5533">
            <v>660529</v>
          </cell>
          <cell r="B5533" t="str">
            <v xml:space="preserve">H5662200            </v>
          </cell>
          <cell r="D5533" t="str">
            <v xml:space="preserve">ACON ELVIVE DREAM LENGTH 400X                     </v>
          </cell>
          <cell r="I5533">
            <v>10536.32</v>
          </cell>
          <cell r="N5533" t="str">
            <v>7509552838961</v>
          </cell>
        </row>
        <row r="5534">
          <cell r="A5534">
            <v>660541</v>
          </cell>
          <cell r="B5534">
            <v>11612</v>
          </cell>
          <cell r="D5534" t="str">
            <v xml:space="preserve">TURR ARCOR CHOCOLATADA 1X                         </v>
          </cell>
          <cell r="I5534">
            <v>349</v>
          </cell>
          <cell r="N5534" t="str">
            <v xml:space="preserve">77975737     </v>
          </cell>
        </row>
        <row r="5535">
          <cell r="A5535">
            <v>660543</v>
          </cell>
          <cell r="B5535">
            <v>12927</v>
          </cell>
          <cell r="D5535" t="str">
            <v xml:space="preserve">PURE ARCOR TOMA 210X                              </v>
          </cell>
          <cell r="I5535">
            <v>925.38099999999997</v>
          </cell>
          <cell r="N5535" t="str">
            <v>7790580129279</v>
          </cell>
        </row>
        <row r="5536">
          <cell r="A5536">
            <v>660546</v>
          </cell>
          <cell r="B5536">
            <v>284796</v>
          </cell>
          <cell r="D5536" t="str">
            <v xml:space="preserve">VINF MOSQUITA MUERTA BLACK C.SAUV. 750X           </v>
          </cell>
          <cell r="I5536">
            <v>39519.99</v>
          </cell>
          <cell r="N5536" t="str">
            <v>7798353191867</v>
          </cell>
        </row>
        <row r="5537">
          <cell r="A5537">
            <v>660547</v>
          </cell>
          <cell r="B5537">
            <v>0</v>
          </cell>
          <cell r="D5537" t="str">
            <v xml:space="preserve">VINF MALCRIADO MALBEC 750X                        </v>
          </cell>
          <cell r="I5537">
            <v>56400</v>
          </cell>
          <cell r="N5537" t="str">
            <v>7798159946630</v>
          </cell>
        </row>
        <row r="5538">
          <cell r="A5538">
            <v>660548</v>
          </cell>
          <cell r="B5538">
            <v>0</v>
          </cell>
          <cell r="D5538" t="str">
            <v xml:space="preserve">CHAP MOSQUITA MUERTA E.BRUT. 750X                 </v>
          </cell>
          <cell r="I5538">
            <v>15080</v>
          </cell>
          <cell r="N5538" t="str">
            <v>7798159949327</v>
          </cell>
        </row>
        <row r="5539">
          <cell r="A5539">
            <v>660549</v>
          </cell>
          <cell r="B5539">
            <v>41642</v>
          </cell>
          <cell r="D5539" t="str">
            <v xml:space="preserve">CHAP SAPO DE OTRO POZO CHARMAT E.BRUT. 750X       </v>
          </cell>
          <cell r="I5539">
            <v>9714.9989999999998</v>
          </cell>
          <cell r="N5539" t="str">
            <v>7798159949532</v>
          </cell>
        </row>
        <row r="5540">
          <cell r="A5540">
            <v>660551</v>
          </cell>
          <cell r="B5540">
            <v>52383</v>
          </cell>
          <cell r="D5540" t="str">
            <v xml:space="preserve">VINF ABRASADO UNIQUE PARCEL MALBEC 750X           </v>
          </cell>
          <cell r="I5540">
            <v>15200</v>
          </cell>
          <cell r="N5540" t="str">
            <v>7798159947194</v>
          </cell>
        </row>
        <row r="5541">
          <cell r="A5541">
            <v>660552</v>
          </cell>
          <cell r="B5541">
            <v>52385</v>
          </cell>
          <cell r="D5541" t="str">
            <v xml:space="preserve">VINF ABRASADO UNIQUE PARCEL C.FRANC 750X          </v>
          </cell>
          <cell r="I5541">
            <v>15200</v>
          </cell>
          <cell r="N5541" t="str">
            <v>7798159947132</v>
          </cell>
        </row>
        <row r="5542">
          <cell r="A5542">
            <v>660553</v>
          </cell>
          <cell r="B5542">
            <v>52839</v>
          </cell>
          <cell r="D5542" t="str">
            <v xml:space="preserve">VINF ABRASADO HIST RED BLEND MB-BN 750X           </v>
          </cell>
          <cell r="I5542">
            <v>6719.991</v>
          </cell>
          <cell r="N5542" t="str">
            <v>7798159947422</v>
          </cell>
        </row>
        <row r="5543">
          <cell r="A5543">
            <v>660554</v>
          </cell>
          <cell r="B5543">
            <v>52825</v>
          </cell>
          <cell r="D5543" t="str">
            <v xml:space="preserve">VINF ABRASADO HIST RED BLEND CS-MB-ML 750X        </v>
          </cell>
          <cell r="I5543">
            <v>6719.991</v>
          </cell>
          <cell r="N5543" t="str">
            <v>7798159947156</v>
          </cell>
        </row>
        <row r="5544">
          <cell r="A5544">
            <v>660555</v>
          </cell>
          <cell r="B5544">
            <v>20702</v>
          </cell>
          <cell r="D5544" t="str">
            <v xml:space="preserve">VINF ABRASADO TERR SELEC MALBEC 750X              </v>
          </cell>
          <cell r="I5544">
            <v>6192.5860000000002</v>
          </cell>
          <cell r="N5544" t="str">
            <v>7798159947071</v>
          </cell>
        </row>
        <row r="5545">
          <cell r="A5545">
            <v>660556</v>
          </cell>
          <cell r="B5545">
            <v>20701</v>
          </cell>
          <cell r="D5545" t="str">
            <v xml:space="preserve">VINF ABRASADO TERR SELEC C.SAUV. 750X             </v>
          </cell>
          <cell r="I5545">
            <v>6192.5860000000002</v>
          </cell>
          <cell r="N5545" t="str">
            <v>7798159947095</v>
          </cell>
        </row>
        <row r="5546">
          <cell r="A5546">
            <v>660557</v>
          </cell>
          <cell r="B5546">
            <v>20690</v>
          </cell>
          <cell r="D5546" t="str">
            <v xml:space="preserve">VINF ABRASADO RED BLEND PARC MALBEC 750X          </v>
          </cell>
          <cell r="I5546">
            <v>6192.5860000000002</v>
          </cell>
          <cell r="N5546" t="str">
            <v>7798159947361</v>
          </cell>
        </row>
        <row r="5547">
          <cell r="A5547">
            <v>660565</v>
          </cell>
          <cell r="B5547" t="str">
            <v xml:space="preserve">A00025              </v>
          </cell>
          <cell r="D5547" t="str">
            <v xml:space="preserve">INSU AURORA MUZZA 10X                             </v>
          </cell>
          <cell r="I5547">
            <v>8744.9969999999994</v>
          </cell>
          <cell r="N5547" t="str">
            <v>6605651111118</v>
          </cell>
        </row>
        <row r="5548">
          <cell r="A5548">
            <v>660566</v>
          </cell>
          <cell r="B5548">
            <v>35101</v>
          </cell>
          <cell r="D5548" t="str">
            <v xml:space="preserve">VODK SMIRNOFF ORANGE-LIME 750X                    </v>
          </cell>
          <cell r="I5548">
            <v>10979.29</v>
          </cell>
          <cell r="N5548" t="str">
            <v>7791250003097</v>
          </cell>
        </row>
        <row r="5549">
          <cell r="A5549">
            <v>660567</v>
          </cell>
          <cell r="B5549">
            <v>35102</v>
          </cell>
          <cell r="D5549" t="str">
            <v xml:space="preserve">VODK SMIRNOFF TANGE-LEMONGRASS 750X               </v>
          </cell>
          <cell r="I5549">
            <v>10979.29</v>
          </cell>
          <cell r="N5549" t="str">
            <v>7791250003103</v>
          </cell>
        </row>
        <row r="5550">
          <cell r="A5550">
            <v>660568</v>
          </cell>
          <cell r="B5550">
            <v>1087</v>
          </cell>
          <cell r="D5550" t="str">
            <v xml:space="preserve">FRCO GREENLIFE FRAMBUESA 400X                     </v>
          </cell>
          <cell r="I5550">
            <v>14031.17</v>
          </cell>
          <cell r="N5550" t="str">
            <v>7790670051985</v>
          </cell>
        </row>
        <row r="5551">
          <cell r="A5551">
            <v>660569</v>
          </cell>
          <cell r="B5551">
            <v>1042</v>
          </cell>
          <cell r="D5551" t="str">
            <v xml:space="preserve">FRCO GREENLIFE MORAS 550X                         </v>
          </cell>
          <cell r="I5551">
            <v>13772.6</v>
          </cell>
          <cell r="N5551" t="str">
            <v>7790670051992</v>
          </cell>
        </row>
        <row r="5552">
          <cell r="A5552">
            <v>660570</v>
          </cell>
          <cell r="B5552">
            <v>1845</v>
          </cell>
          <cell r="D5552" t="str">
            <v xml:space="preserve">FRCO GREENLIFE FRUTILLA 400X                      </v>
          </cell>
          <cell r="I5552">
            <v>6651.9210000000003</v>
          </cell>
          <cell r="N5552" t="str">
            <v>7790670052005</v>
          </cell>
        </row>
        <row r="5553">
          <cell r="A5553">
            <v>660574</v>
          </cell>
          <cell r="B5553">
            <v>0</v>
          </cell>
          <cell r="D5553" t="str">
            <v xml:space="preserve">ALCO FRAU 70% PET 1X                              </v>
          </cell>
          <cell r="I5553">
            <v>3302.1990000000001</v>
          </cell>
          <cell r="N5553" t="str">
            <v>7795422002314</v>
          </cell>
        </row>
        <row r="5554">
          <cell r="A5554">
            <v>660576</v>
          </cell>
          <cell r="B5554">
            <v>86027</v>
          </cell>
          <cell r="D5554" t="str">
            <v xml:space="preserve">VINF FCA MAGNOLIA B.BLANCS 750X                   </v>
          </cell>
          <cell r="I5554">
            <v>4507.6620000000003</v>
          </cell>
          <cell r="N5554" t="str">
            <v>7790314064036</v>
          </cell>
        </row>
        <row r="5555">
          <cell r="A5555">
            <v>660577</v>
          </cell>
          <cell r="B5555">
            <v>86023</v>
          </cell>
          <cell r="D5555" t="str">
            <v xml:space="preserve">VINF FCA MAGNOLIA C.SAUV. 750X                    </v>
          </cell>
          <cell r="I5555">
            <v>4507.6620000000003</v>
          </cell>
          <cell r="N5555" t="str">
            <v>7790314064012</v>
          </cell>
        </row>
        <row r="5556">
          <cell r="A5556">
            <v>660579</v>
          </cell>
          <cell r="B5556">
            <v>45836</v>
          </cell>
          <cell r="D5556" t="str">
            <v xml:space="preserve">VINF SOLANDES MALBEC 750X                         </v>
          </cell>
          <cell r="I5556">
            <v>3504.8420000000001</v>
          </cell>
          <cell r="N5556" t="str">
            <v>7792298677592</v>
          </cell>
        </row>
        <row r="5557">
          <cell r="A5557">
            <v>660580</v>
          </cell>
          <cell r="B5557">
            <v>45840</v>
          </cell>
          <cell r="D5557" t="str">
            <v xml:space="preserve">VINF SOLANDES RES MALBEC 750X                     </v>
          </cell>
          <cell r="I5557">
            <v>6200.8770000000004</v>
          </cell>
          <cell r="N5557" t="str">
            <v>7798295210022</v>
          </cell>
        </row>
        <row r="5558">
          <cell r="A5558">
            <v>660582</v>
          </cell>
          <cell r="B5558">
            <v>83250</v>
          </cell>
          <cell r="D5558" t="str">
            <v xml:space="preserve">VINF LOS HELECHOS RES MALBEC 750X                 </v>
          </cell>
          <cell r="I5558">
            <v>13967.89</v>
          </cell>
          <cell r="N5558" t="str">
            <v>7790314072314</v>
          </cell>
        </row>
        <row r="5559">
          <cell r="A5559">
            <v>660583</v>
          </cell>
          <cell r="B5559">
            <v>83248</v>
          </cell>
          <cell r="D5559" t="str">
            <v xml:space="preserve">VINF LOS HELECHOS RES C.SAUV. 750X                </v>
          </cell>
          <cell r="I5559">
            <v>13967.89</v>
          </cell>
          <cell r="N5559" t="str">
            <v>7790314072352</v>
          </cell>
        </row>
        <row r="5560">
          <cell r="A5560">
            <v>660584</v>
          </cell>
          <cell r="B5560">
            <v>46868</v>
          </cell>
          <cell r="D5560" t="str">
            <v xml:space="preserve">VINF SIMONA DULCE BCO. 750X                       </v>
          </cell>
          <cell r="I5560">
            <v>5861.96</v>
          </cell>
          <cell r="N5560" t="str">
            <v>7790314063954</v>
          </cell>
        </row>
        <row r="5561">
          <cell r="A5561">
            <v>660585</v>
          </cell>
          <cell r="B5561">
            <v>46870</v>
          </cell>
          <cell r="D5561" t="str">
            <v xml:space="preserve">VINF SIMONA DULCE RDO  750X                       </v>
          </cell>
          <cell r="I5561">
            <v>5861.96</v>
          </cell>
          <cell r="N5561" t="str">
            <v>7790314063978</v>
          </cell>
        </row>
        <row r="5562">
          <cell r="A5562">
            <v>660593</v>
          </cell>
          <cell r="B5562">
            <v>90510</v>
          </cell>
          <cell r="D5562" t="str">
            <v xml:space="preserve">CERE KELLOGGS ZUCARITAS 150X                      </v>
          </cell>
          <cell r="I5562">
            <v>2033.4839999999999</v>
          </cell>
          <cell r="N5562" t="str">
            <v>7896004006376</v>
          </cell>
        </row>
        <row r="5563">
          <cell r="A5563">
            <v>660594</v>
          </cell>
          <cell r="B5563">
            <v>90511</v>
          </cell>
          <cell r="D5563" t="str">
            <v xml:space="preserve">CERE KELLOGGS ZUCARITAS 240X                      </v>
          </cell>
          <cell r="I5563">
            <v>2818.2179999999998</v>
          </cell>
          <cell r="N5563" t="str">
            <v>7896004004921</v>
          </cell>
        </row>
        <row r="5564">
          <cell r="A5564">
            <v>660597</v>
          </cell>
          <cell r="B5564">
            <v>0</v>
          </cell>
          <cell r="D5564" t="str">
            <v xml:space="preserve">CERE KELLOGGS CHOCOKRISPIS 165X                   </v>
          </cell>
          <cell r="I5564">
            <v>3324.0070000000001</v>
          </cell>
          <cell r="N5564" t="str">
            <v>7793306993536</v>
          </cell>
        </row>
        <row r="5565">
          <cell r="A5565">
            <v>660611</v>
          </cell>
          <cell r="B5565">
            <v>1917</v>
          </cell>
          <cell r="D5565" t="str">
            <v xml:space="preserve">VINF UXMAL ALTO MALBEC 750X                       </v>
          </cell>
          <cell r="I5565">
            <v>10199.99</v>
          </cell>
          <cell r="N5565" t="str">
            <v>7794450001641</v>
          </cell>
        </row>
        <row r="5566">
          <cell r="A5566">
            <v>660614</v>
          </cell>
          <cell r="B5566">
            <v>26492</v>
          </cell>
          <cell r="D5566" t="str">
            <v xml:space="preserve">GINN BOSQUE 500X                                  </v>
          </cell>
          <cell r="I5566">
            <v>22932.26</v>
          </cell>
          <cell r="N5566" t="str">
            <v xml:space="preserve">656750792292 </v>
          </cell>
        </row>
        <row r="5567">
          <cell r="A5567">
            <v>660619</v>
          </cell>
          <cell r="B5567" t="str">
            <v xml:space="preserve">H5736700            </v>
          </cell>
          <cell r="D5567" t="str">
            <v xml:space="preserve">SHAM FRUCTIS RECARGA NUTR 350X                    </v>
          </cell>
          <cell r="I5567">
            <v>6708.7520000000004</v>
          </cell>
          <cell r="N5567" t="str">
            <v>7509552849660</v>
          </cell>
        </row>
        <row r="5568">
          <cell r="A5568">
            <v>660627</v>
          </cell>
          <cell r="B5568" t="str">
            <v xml:space="preserve">02-000-081          </v>
          </cell>
          <cell r="D5568" t="str">
            <v xml:space="preserve">BAZA TROMEN PARRILLA MALBEC                       </v>
          </cell>
          <cell r="I5568">
            <v>1525680</v>
          </cell>
          <cell r="N5568" t="str">
            <v>6606271111113</v>
          </cell>
        </row>
        <row r="5569">
          <cell r="A5569">
            <v>660632</v>
          </cell>
          <cell r="B5569">
            <v>25693</v>
          </cell>
          <cell r="D5569" t="str">
            <v xml:space="preserve">INSU PAN PEBETE XKG                               </v>
          </cell>
          <cell r="I5569">
            <v>3500</v>
          </cell>
          <cell r="N5569" t="str">
            <v>6606321111117</v>
          </cell>
        </row>
        <row r="5570">
          <cell r="A5570">
            <v>660640</v>
          </cell>
          <cell r="B5570">
            <v>3049</v>
          </cell>
          <cell r="D5570" t="str">
            <v xml:space="preserve">CARA PALITO DE LA SELVA 1X (146)                  </v>
          </cell>
          <cell r="I5570">
            <v>105.608</v>
          </cell>
          <cell r="N5570" t="str">
            <v>6606401111112</v>
          </cell>
        </row>
        <row r="5571">
          <cell r="A5571">
            <v>660643</v>
          </cell>
          <cell r="B5571">
            <v>373517</v>
          </cell>
          <cell r="D5571" t="str">
            <v xml:space="preserve">CARA BILLKN GOMIT EUCALIPTO 30X                   </v>
          </cell>
          <cell r="I5571">
            <v>769.99</v>
          </cell>
          <cell r="N5571" t="str">
            <v>7798186032535</v>
          </cell>
        </row>
        <row r="5572">
          <cell r="A5572">
            <v>660644</v>
          </cell>
          <cell r="B5572">
            <v>373516</v>
          </cell>
          <cell r="D5572" t="str">
            <v xml:space="preserve">CARA BILLKN GOMIT FRUTAL 30X                      </v>
          </cell>
          <cell r="I5572">
            <v>769.99</v>
          </cell>
          <cell r="N5572" t="str">
            <v>7798186032542</v>
          </cell>
        </row>
        <row r="5573">
          <cell r="A5573">
            <v>660645</v>
          </cell>
          <cell r="B5573">
            <v>53556</v>
          </cell>
          <cell r="D5573" t="str">
            <v xml:space="preserve">GINN BRIGHTON 700X                                </v>
          </cell>
          <cell r="I5573">
            <v>12061.05</v>
          </cell>
          <cell r="N5573" t="str">
            <v>7792410522717</v>
          </cell>
        </row>
        <row r="5574">
          <cell r="A5574">
            <v>660646</v>
          </cell>
          <cell r="B5574">
            <v>12994</v>
          </cell>
          <cell r="D5574" t="str">
            <v xml:space="preserve">CONP LA CAMP. ATUN DESM E/AC 170X                 </v>
          </cell>
          <cell r="I5574">
            <v>3410.5909999999999</v>
          </cell>
          <cell r="N5574" t="str">
            <v>7793360129940</v>
          </cell>
        </row>
        <row r="5575">
          <cell r="A5575">
            <v>660647</v>
          </cell>
          <cell r="B5575">
            <v>12995</v>
          </cell>
          <cell r="D5575" t="str">
            <v xml:space="preserve">CONP LA CAMP. ATUN DESM NAT 170X                  </v>
          </cell>
          <cell r="I5575">
            <v>3410.5909999999999</v>
          </cell>
          <cell r="N5575" t="str">
            <v>7793360129957</v>
          </cell>
        </row>
        <row r="5576">
          <cell r="A5576">
            <v>660662</v>
          </cell>
          <cell r="B5576">
            <v>90412</v>
          </cell>
          <cell r="D5576" t="str">
            <v xml:space="preserve">CERE ZOO CARTOON CHOC 165X                        </v>
          </cell>
          <cell r="I5576">
            <v>1279.856</v>
          </cell>
          <cell r="N5576" t="str">
            <v>7793306993499</v>
          </cell>
        </row>
        <row r="5577">
          <cell r="A5577">
            <v>660664</v>
          </cell>
          <cell r="B5577">
            <v>90432</v>
          </cell>
          <cell r="D5577" t="str">
            <v xml:space="preserve">CERE ZOO CARTOON FRUT 135X                        </v>
          </cell>
          <cell r="I5577">
            <v>1083.789</v>
          </cell>
          <cell r="N5577" t="str">
            <v>7793306993475</v>
          </cell>
        </row>
        <row r="5578">
          <cell r="A5578">
            <v>660685</v>
          </cell>
          <cell r="B5578">
            <v>53220</v>
          </cell>
          <cell r="D5578" t="str">
            <v xml:space="preserve">ESP  ALI MIX PICANTE 25X                          </v>
          </cell>
          <cell r="I5578">
            <v>1390.7639999999999</v>
          </cell>
          <cell r="N5578" t="str">
            <v>7790150532201</v>
          </cell>
        </row>
        <row r="5579">
          <cell r="A5579">
            <v>660686</v>
          </cell>
          <cell r="B5579">
            <v>53230</v>
          </cell>
          <cell r="D5579" t="str">
            <v xml:space="preserve">ESP  ALI MIX CRIOLLO 25X                          </v>
          </cell>
          <cell r="I5579">
            <v>1390.7639999999999</v>
          </cell>
          <cell r="N5579" t="str">
            <v>7790150532300</v>
          </cell>
        </row>
        <row r="5580">
          <cell r="A5580">
            <v>660687</v>
          </cell>
          <cell r="B5580">
            <v>53240</v>
          </cell>
          <cell r="D5580" t="str">
            <v xml:space="preserve">ESP  ALI MIX FINAS HIERBAS 25X                    </v>
          </cell>
          <cell r="I5580">
            <v>1337.2729999999999</v>
          </cell>
          <cell r="N5580" t="str">
            <v>7790150532409</v>
          </cell>
        </row>
        <row r="5581">
          <cell r="A5581">
            <v>660689</v>
          </cell>
          <cell r="B5581">
            <v>53270</v>
          </cell>
          <cell r="D5581" t="str">
            <v xml:space="preserve">ESP  ALI MIX A LAS BRASAS 25X                     </v>
          </cell>
          <cell r="I5581">
            <v>1390.7639999999999</v>
          </cell>
          <cell r="N5581" t="str">
            <v>7790150532706</v>
          </cell>
        </row>
        <row r="5582">
          <cell r="A5582">
            <v>660690</v>
          </cell>
          <cell r="B5582">
            <v>53250</v>
          </cell>
          <cell r="D5582" t="str">
            <v xml:space="preserve">ESP  ALI MIX ITALIAANO 25X                        </v>
          </cell>
          <cell r="I5582">
            <v>1390.7639999999999</v>
          </cell>
          <cell r="N5582" t="str">
            <v>7790150532508</v>
          </cell>
        </row>
        <row r="5583">
          <cell r="A5583">
            <v>660702</v>
          </cell>
          <cell r="B5583">
            <v>20150013</v>
          </cell>
          <cell r="D5583" t="str">
            <v xml:space="preserve">INSU CABRALES AZUCAR 800X                         </v>
          </cell>
          <cell r="I5583">
            <v>33481.47</v>
          </cell>
          <cell r="N5583" t="str">
            <v>7790550500138</v>
          </cell>
        </row>
        <row r="5584">
          <cell r="A5584">
            <v>660703</v>
          </cell>
          <cell r="B5584">
            <v>35002701</v>
          </cell>
          <cell r="D5584" t="str">
            <v xml:space="preserve">TEIM TWININGS LADY GREY 10X                       </v>
          </cell>
          <cell r="I5584">
            <v>5765.0020000000004</v>
          </cell>
          <cell r="N5584" t="str">
            <v xml:space="preserve">70177197377  </v>
          </cell>
        </row>
        <row r="5585">
          <cell r="A5585">
            <v>660716</v>
          </cell>
          <cell r="B5585">
            <v>2240</v>
          </cell>
          <cell r="D5585" t="str">
            <v xml:space="preserve">GALD LINCOLN TRAD 219X                            </v>
          </cell>
          <cell r="I5585">
            <v>2710.4409999999998</v>
          </cell>
          <cell r="N5585" t="str">
            <v>7622201493882</v>
          </cell>
        </row>
        <row r="5586">
          <cell r="A5586">
            <v>660717</v>
          </cell>
          <cell r="B5586">
            <v>21902</v>
          </cell>
          <cell r="D5586" t="str">
            <v xml:space="preserve">VINF ENCUENTRO MALBEC 750X                        </v>
          </cell>
          <cell r="I5586">
            <v>14355</v>
          </cell>
          <cell r="N5586" t="str">
            <v>7790577006101</v>
          </cell>
        </row>
        <row r="5587">
          <cell r="A5587">
            <v>660718</v>
          </cell>
          <cell r="B5587">
            <v>21904</v>
          </cell>
          <cell r="D5587" t="str">
            <v xml:space="preserve">VINF ENCUENTRO C.SAUV. 750X                       </v>
          </cell>
          <cell r="I5587">
            <v>14355</v>
          </cell>
          <cell r="N5587" t="str">
            <v>7790577006125</v>
          </cell>
        </row>
        <row r="5588">
          <cell r="A5588">
            <v>660721</v>
          </cell>
          <cell r="B5588">
            <v>1315306542</v>
          </cell>
          <cell r="D5588" t="str">
            <v xml:space="preserve">VINF L.BOSCA SANGRE D.O.C MALBEC 750X             </v>
          </cell>
          <cell r="I5588">
            <v>23449.5</v>
          </cell>
          <cell r="N5588" t="str">
            <v>7791203000142</v>
          </cell>
        </row>
        <row r="5589">
          <cell r="A5589">
            <v>660724</v>
          </cell>
          <cell r="B5589" t="str">
            <v xml:space="preserve">490/1               </v>
          </cell>
          <cell r="D5589" t="str">
            <v xml:space="preserve">VINF ANTONIETA ROSE. 750X                         </v>
          </cell>
          <cell r="I5589">
            <v>23396.92</v>
          </cell>
          <cell r="N5589" t="str">
            <v>7791843019917</v>
          </cell>
        </row>
        <row r="5590">
          <cell r="A5590">
            <v>660725</v>
          </cell>
          <cell r="B5590">
            <v>68918186</v>
          </cell>
          <cell r="D5590" t="str">
            <v xml:space="preserve">ACON DOVE RIT CREC 400X                           </v>
          </cell>
          <cell r="I5590">
            <v>8190.6959999999999</v>
          </cell>
          <cell r="N5590" t="str">
            <v>7891150062764</v>
          </cell>
        </row>
        <row r="5591">
          <cell r="A5591">
            <v>660727</v>
          </cell>
          <cell r="B5591">
            <v>68744095</v>
          </cell>
          <cell r="D5591" t="str">
            <v xml:space="preserve">SHAM SEDAL CEREMIDA REP 300X                      </v>
          </cell>
          <cell r="I5591">
            <v>3214.6950000000002</v>
          </cell>
          <cell r="N5591" t="str">
            <v>7791293027289</v>
          </cell>
        </row>
        <row r="5592">
          <cell r="A5592">
            <v>660728</v>
          </cell>
          <cell r="B5592">
            <v>12996</v>
          </cell>
          <cell r="D5592" t="str">
            <v xml:space="preserve">CONP LA CAMP ENSALADA ATUN ROJA 180X              </v>
          </cell>
          <cell r="I5592">
            <v>3863.7420000000002</v>
          </cell>
          <cell r="N5592" t="str">
            <v>7793360129964</v>
          </cell>
        </row>
        <row r="5593">
          <cell r="A5593">
            <v>660732</v>
          </cell>
          <cell r="B5593">
            <v>1417103540021</v>
          </cell>
          <cell r="D5593" t="str">
            <v xml:space="preserve">VINF L.BOSCA RIESLING COMPUERTAS 750X             </v>
          </cell>
          <cell r="I5593">
            <v>29524.5</v>
          </cell>
          <cell r="N5593" t="str">
            <v>7791203000630</v>
          </cell>
        </row>
        <row r="5594">
          <cell r="A5594">
            <v>660733</v>
          </cell>
          <cell r="B5594" t="str">
            <v xml:space="preserve">CAB201              </v>
          </cell>
          <cell r="D5594" t="str">
            <v xml:space="preserve">VINF CASA BOHER SAN PABLO MALBEC 750X             </v>
          </cell>
          <cell r="I5594">
            <v>13333.47</v>
          </cell>
          <cell r="N5594" t="str">
            <v>7798111990916</v>
          </cell>
        </row>
        <row r="5595">
          <cell r="A5595">
            <v>660734</v>
          </cell>
          <cell r="B5595" t="str">
            <v xml:space="preserve">CAB102              </v>
          </cell>
          <cell r="D5595" t="str">
            <v xml:space="preserve">VINF CASA BOHER GRAN RESERVA RED BLEND 750X       </v>
          </cell>
          <cell r="I5595">
            <v>31499.87</v>
          </cell>
          <cell r="N5595" t="str">
            <v>7798111990794</v>
          </cell>
        </row>
        <row r="5596">
          <cell r="A5596">
            <v>660735</v>
          </cell>
          <cell r="B5596">
            <v>1927</v>
          </cell>
          <cell r="D5596" t="str">
            <v xml:space="preserve">VINF UXMAL MOSCATEL  ALEJANDRIA 750X              </v>
          </cell>
          <cell r="I5596">
            <v>6375.0060000000003</v>
          </cell>
          <cell r="N5596" t="str">
            <v>7794450004635</v>
          </cell>
        </row>
        <row r="5597">
          <cell r="A5597">
            <v>660736</v>
          </cell>
          <cell r="B5597">
            <v>1924</v>
          </cell>
          <cell r="D5597" t="str">
            <v xml:space="preserve">VINF UXMAL ROSE 750X                              </v>
          </cell>
          <cell r="I5597">
            <v>6375.0060000000003</v>
          </cell>
          <cell r="N5597" t="str">
            <v>7794450004024</v>
          </cell>
        </row>
        <row r="5598">
          <cell r="A5598">
            <v>660742</v>
          </cell>
          <cell r="B5598">
            <v>31558</v>
          </cell>
          <cell r="D5598" t="str">
            <v xml:space="preserve">CERV MICHELOB ULTRA LAT 473X                      </v>
          </cell>
          <cell r="I5598">
            <v>2094.5880000000002</v>
          </cell>
          <cell r="N5598" t="str">
            <v>7792798010264</v>
          </cell>
        </row>
        <row r="5599">
          <cell r="A5599">
            <v>660744</v>
          </cell>
          <cell r="B5599">
            <v>7111</v>
          </cell>
          <cell r="D5599" t="str">
            <v xml:space="preserve">YERB CANARIAS 500X                                </v>
          </cell>
          <cell r="I5599">
            <v>7768.0659999999998</v>
          </cell>
          <cell r="N5599" t="str">
            <v>7730241003661</v>
          </cell>
        </row>
        <row r="5600">
          <cell r="A5600">
            <v>660745</v>
          </cell>
          <cell r="B5600">
            <v>7112</v>
          </cell>
          <cell r="D5600" t="str">
            <v xml:space="preserve">YERB CANARIAS 1X                                  </v>
          </cell>
          <cell r="I5600">
            <v>14757.06</v>
          </cell>
          <cell r="N5600" t="str">
            <v>7730241003654</v>
          </cell>
        </row>
        <row r="5601">
          <cell r="A5601">
            <v>660752</v>
          </cell>
          <cell r="B5601">
            <v>13640</v>
          </cell>
          <cell r="D5601" t="str">
            <v xml:space="preserve">CONF BOB SUPERBOLLS CHOC 80X                      </v>
          </cell>
          <cell r="I5601">
            <v>4826.6109999999999</v>
          </cell>
          <cell r="N5601" t="str">
            <v>7790580135775</v>
          </cell>
        </row>
        <row r="5602">
          <cell r="A5602">
            <v>660758</v>
          </cell>
          <cell r="B5602">
            <v>13644</v>
          </cell>
          <cell r="D5602" t="str">
            <v xml:space="preserve">CONF ARCOR GARRAP C/CHOC 100X                     </v>
          </cell>
          <cell r="I5602">
            <v>4628.5990000000002</v>
          </cell>
          <cell r="N5602" t="str">
            <v>7790580136444</v>
          </cell>
        </row>
        <row r="5603">
          <cell r="A5603">
            <v>660762</v>
          </cell>
          <cell r="B5603">
            <v>13635</v>
          </cell>
          <cell r="D5603" t="str">
            <v xml:space="preserve">CONF BOB POSTRE 260X                              </v>
          </cell>
          <cell r="I5603">
            <v>8415.652</v>
          </cell>
          <cell r="N5603" t="str">
            <v>7790580136352</v>
          </cell>
        </row>
        <row r="5604">
          <cell r="A5604">
            <v>660763</v>
          </cell>
          <cell r="B5604">
            <v>0</v>
          </cell>
          <cell r="D5604" t="str">
            <v xml:space="preserve">INSU VASO CABRALES 9OZ NEGRO 1X                   </v>
          </cell>
          <cell r="I5604">
            <v>393.12900000000002</v>
          </cell>
          <cell r="N5604" t="str">
            <v>6607631111118</v>
          </cell>
        </row>
        <row r="5605">
          <cell r="A5605">
            <v>660765</v>
          </cell>
          <cell r="B5605">
            <v>13331</v>
          </cell>
          <cell r="D5605" t="str">
            <v xml:space="preserve">CHOC BANIO REPO AGUILA LECHE 105X                 </v>
          </cell>
          <cell r="I5605">
            <v>4799.99</v>
          </cell>
          <cell r="N5605" t="str">
            <v>7790580131470</v>
          </cell>
        </row>
        <row r="5606">
          <cell r="A5606">
            <v>660766</v>
          </cell>
          <cell r="B5606">
            <v>13433</v>
          </cell>
          <cell r="D5606" t="str">
            <v xml:space="preserve">CHOC RELL 3EN1 AGUILA 290X                        </v>
          </cell>
          <cell r="I5606">
            <v>7699.99</v>
          </cell>
          <cell r="N5606" t="str">
            <v>7790580134334</v>
          </cell>
        </row>
        <row r="5607">
          <cell r="A5607">
            <v>660783</v>
          </cell>
          <cell r="B5607">
            <v>13332</v>
          </cell>
          <cell r="D5607" t="str">
            <v xml:space="preserve">CHOC BANIO REPO AGUILA SEMIAMAR 105X              </v>
          </cell>
          <cell r="I5607">
            <v>4799.99</v>
          </cell>
          <cell r="N5607" t="str">
            <v>7790580131487</v>
          </cell>
        </row>
        <row r="5608">
          <cell r="A5608">
            <v>660784</v>
          </cell>
          <cell r="B5608">
            <v>13467</v>
          </cell>
          <cell r="D5608" t="str">
            <v xml:space="preserve">CHOC ARCOR 50% CACAO 95X                          </v>
          </cell>
          <cell r="I5608">
            <v>3739.5970000000002</v>
          </cell>
          <cell r="N5608" t="str">
            <v>7790580133771</v>
          </cell>
        </row>
        <row r="5609">
          <cell r="A5609">
            <v>660787</v>
          </cell>
          <cell r="B5609">
            <v>1202</v>
          </cell>
          <cell r="D5609" t="str">
            <v xml:space="preserve">VINF TRIVENTO GOLDEN RES C.SAUV. 750X             </v>
          </cell>
          <cell r="I5609">
            <v>14714.99</v>
          </cell>
          <cell r="N5609" t="str">
            <v>7798039597815</v>
          </cell>
        </row>
        <row r="5610">
          <cell r="A5610">
            <v>660797</v>
          </cell>
          <cell r="B5610">
            <v>0</v>
          </cell>
          <cell r="D5610" t="str">
            <v xml:space="preserve">CARRO 80 LTS                                      </v>
          </cell>
          <cell r="I5610">
            <v>15580</v>
          </cell>
          <cell r="N5610" t="str">
            <v>6607971111113</v>
          </cell>
        </row>
        <row r="5611">
          <cell r="A5611">
            <v>660798</v>
          </cell>
          <cell r="B5611">
            <v>0</v>
          </cell>
          <cell r="D5611" t="str">
            <v xml:space="preserve">CARRO 120 LST                                     </v>
          </cell>
          <cell r="I5611">
            <v>19900</v>
          </cell>
          <cell r="N5611" t="str">
            <v>6607981111110</v>
          </cell>
        </row>
        <row r="5612">
          <cell r="A5612">
            <v>660799</v>
          </cell>
          <cell r="B5612">
            <v>0</v>
          </cell>
          <cell r="D5612" t="str">
            <v xml:space="preserve">CANASTOS CON RUEDAS                               </v>
          </cell>
          <cell r="I5612">
            <v>2995</v>
          </cell>
          <cell r="N5612" t="str">
            <v>6607991111117</v>
          </cell>
        </row>
        <row r="5613">
          <cell r="A5613">
            <v>660800</v>
          </cell>
          <cell r="B5613">
            <v>0</v>
          </cell>
          <cell r="D5613" t="str">
            <v xml:space="preserve">CANASTOS DOBLE MANIJA                             </v>
          </cell>
          <cell r="I5613">
            <v>7240</v>
          </cell>
          <cell r="N5613" t="str">
            <v>6608001111110</v>
          </cell>
        </row>
        <row r="5614">
          <cell r="A5614">
            <v>660801</v>
          </cell>
          <cell r="B5614">
            <v>0</v>
          </cell>
          <cell r="D5614" t="str">
            <v xml:space="preserve">CARROS C/CANASTOS DOBLES                          </v>
          </cell>
          <cell r="I5614">
            <v>13900</v>
          </cell>
          <cell r="N5614" t="str">
            <v>6608011111117</v>
          </cell>
        </row>
        <row r="5615">
          <cell r="A5615">
            <v>660802</v>
          </cell>
          <cell r="B5615">
            <v>0</v>
          </cell>
          <cell r="D5615" t="str">
            <v xml:space="preserve">CARROS CUNA                                       </v>
          </cell>
          <cell r="I5615">
            <v>28790</v>
          </cell>
          <cell r="N5615" t="str">
            <v>6608021111114</v>
          </cell>
        </row>
        <row r="5616">
          <cell r="A5616">
            <v>660807</v>
          </cell>
          <cell r="B5616">
            <v>4090</v>
          </cell>
          <cell r="D5616" t="str">
            <v xml:space="preserve">CHAP CHANDON CUVEE RES B.NATURE. 750X             </v>
          </cell>
          <cell r="I5616">
            <v>32976.550000000003</v>
          </cell>
          <cell r="N5616" t="str">
            <v>7790975198736</v>
          </cell>
        </row>
        <row r="5617">
          <cell r="A5617">
            <v>660808</v>
          </cell>
          <cell r="B5617">
            <v>2095</v>
          </cell>
          <cell r="D5617" t="str">
            <v xml:space="preserve">INSU SIMPLOT TRAD 2.5X                            </v>
          </cell>
          <cell r="I5617">
            <v>14412.09</v>
          </cell>
          <cell r="N5617" t="str">
            <v>5412588061079</v>
          </cell>
        </row>
        <row r="5618">
          <cell r="A5618">
            <v>660820</v>
          </cell>
          <cell r="B5618">
            <v>12576293</v>
          </cell>
          <cell r="D5618" t="str">
            <v xml:space="preserve">CAFI NESCAFE SUAVE + AROMA 50X                    </v>
          </cell>
          <cell r="I5618">
            <v>6380.6949999999997</v>
          </cell>
          <cell r="N5618" t="str">
            <v>7613287953018</v>
          </cell>
        </row>
        <row r="5619">
          <cell r="A5619">
            <v>660821</v>
          </cell>
          <cell r="B5619">
            <v>12576282</v>
          </cell>
          <cell r="D5619" t="str">
            <v xml:space="preserve">CAFI NESCAFE SUAVE + AROMA FCO 100X               </v>
          </cell>
          <cell r="I5619">
            <v>10549.58</v>
          </cell>
          <cell r="N5619" t="str">
            <v>7613287953155</v>
          </cell>
        </row>
        <row r="5620">
          <cell r="A5620">
            <v>660822</v>
          </cell>
          <cell r="B5620">
            <v>12576310</v>
          </cell>
          <cell r="D5620" t="str">
            <v xml:space="preserve">CAFI DOLCA SUAVE + AROMA 170X                     </v>
          </cell>
          <cell r="I5620">
            <v>13585.85</v>
          </cell>
          <cell r="N5620" t="str">
            <v>7613287953285</v>
          </cell>
        </row>
        <row r="5621">
          <cell r="A5621">
            <v>660827</v>
          </cell>
          <cell r="B5621">
            <v>12576311</v>
          </cell>
          <cell r="D5621" t="str">
            <v xml:space="preserve">CAFI NESCAFE CLAS+ AROMA 50X                      </v>
          </cell>
          <cell r="I5621">
            <v>6380.6949999999997</v>
          </cell>
          <cell r="N5621" t="str">
            <v>7613287953438</v>
          </cell>
        </row>
        <row r="5622">
          <cell r="A5622">
            <v>660828</v>
          </cell>
          <cell r="B5622">
            <v>12576292</v>
          </cell>
          <cell r="D5622" t="str">
            <v xml:space="preserve">CAFI NESCAFE CLAS + AROMA 100X                    </v>
          </cell>
          <cell r="I5622">
            <v>10549.58</v>
          </cell>
          <cell r="N5622" t="str">
            <v>7613287953452</v>
          </cell>
        </row>
        <row r="5623">
          <cell r="A5623">
            <v>660829</v>
          </cell>
          <cell r="B5623">
            <v>12576312</v>
          </cell>
          <cell r="D5623" t="str">
            <v xml:space="preserve">CAFI DOLCA CLAS + AROMA 170X                      </v>
          </cell>
          <cell r="I5623">
            <v>13585.85</v>
          </cell>
          <cell r="N5623" t="str">
            <v>7613287953476</v>
          </cell>
        </row>
        <row r="5624">
          <cell r="A5624">
            <v>660830</v>
          </cell>
          <cell r="B5624">
            <v>12576291</v>
          </cell>
          <cell r="D5624" t="str">
            <v xml:space="preserve">CAFI DOLCA CLAS + AROMA DP 170X                   </v>
          </cell>
          <cell r="I5624">
            <v>12708.59</v>
          </cell>
          <cell r="N5624" t="str">
            <v>7613287953490</v>
          </cell>
        </row>
        <row r="5625">
          <cell r="A5625">
            <v>660831</v>
          </cell>
          <cell r="B5625">
            <v>12576239</v>
          </cell>
          <cell r="D5625" t="str">
            <v xml:space="preserve">CAFI DOLCA SUAVE + AROMA DP 170X                  </v>
          </cell>
          <cell r="I5625">
            <v>12708.59</v>
          </cell>
          <cell r="N5625" t="str">
            <v>7613287953384</v>
          </cell>
        </row>
        <row r="5626">
          <cell r="A5626">
            <v>660832</v>
          </cell>
          <cell r="B5626">
            <v>12554828</v>
          </cell>
          <cell r="D5626" t="str">
            <v xml:space="preserve">LECH LA LECHERA REVAMP 800X                       </v>
          </cell>
          <cell r="I5626">
            <v>11993.24</v>
          </cell>
          <cell r="N5626" t="str">
            <v>7613287764447</v>
          </cell>
        </row>
        <row r="5627">
          <cell r="A5627">
            <v>660833</v>
          </cell>
          <cell r="B5627">
            <v>12554849</v>
          </cell>
          <cell r="D5627" t="str">
            <v xml:space="preserve">LECH LA LECHERA REVAMP 400X                       </v>
          </cell>
          <cell r="I5627">
            <v>6295.4920000000002</v>
          </cell>
          <cell r="N5627" t="str">
            <v>7613287764461</v>
          </cell>
        </row>
        <row r="5628">
          <cell r="A5628">
            <v>660838</v>
          </cell>
          <cell r="B5628">
            <v>1213</v>
          </cell>
          <cell r="D5628" t="str">
            <v xml:space="preserve">VINF TRIVENTO GOLDEN RES BLACK C.FRANC 750X       </v>
          </cell>
          <cell r="I5628">
            <v>14714.99</v>
          </cell>
          <cell r="N5628" t="str">
            <v>7798039598140</v>
          </cell>
        </row>
        <row r="5629">
          <cell r="A5629">
            <v>660843</v>
          </cell>
          <cell r="B5629">
            <v>489998016</v>
          </cell>
          <cell r="D5629" t="str">
            <v xml:space="preserve">BANDEJA CUADRADA MHSA 1X                          </v>
          </cell>
          <cell r="I5629">
            <v>8344</v>
          </cell>
          <cell r="N5629" t="str">
            <v>6608431111117</v>
          </cell>
        </row>
        <row r="5630">
          <cell r="A5630">
            <v>660844</v>
          </cell>
          <cell r="B5630">
            <v>489998018</v>
          </cell>
          <cell r="D5630" t="str">
            <v xml:space="preserve">BANDEJA PRODUCTO MHSA 1X                          </v>
          </cell>
          <cell r="I5630">
            <v>8344</v>
          </cell>
          <cell r="N5630" t="str">
            <v>6084411111115</v>
          </cell>
        </row>
        <row r="5631">
          <cell r="A5631">
            <v>660845</v>
          </cell>
          <cell r="B5631">
            <v>2003</v>
          </cell>
          <cell r="D5631" t="str">
            <v xml:space="preserve">BANDEJA CUADRADA DASA 1X                          </v>
          </cell>
          <cell r="I5631">
            <v>8344</v>
          </cell>
          <cell r="N5631" t="str">
            <v>6608451111111</v>
          </cell>
        </row>
        <row r="5632">
          <cell r="A5632">
            <v>660846</v>
          </cell>
          <cell r="B5632">
            <v>2004</v>
          </cell>
          <cell r="D5632" t="str">
            <v xml:space="preserve">BANDEJA PRODUCTO DASA 1X                          </v>
          </cell>
          <cell r="I5632">
            <v>8344</v>
          </cell>
          <cell r="N5632" t="str">
            <v>6608461111118</v>
          </cell>
        </row>
        <row r="5633">
          <cell r="A5633">
            <v>660850</v>
          </cell>
          <cell r="B5633">
            <v>78091</v>
          </cell>
          <cell r="D5633" t="str">
            <v xml:space="preserve">VINF PIRUETA ORANGE ACROBAT SABOR 330X            </v>
          </cell>
          <cell r="I5633">
            <v>3075.7289999999998</v>
          </cell>
          <cell r="N5633" t="str">
            <v>7790314073328</v>
          </cell>
        </row>
        <row r="5634">
          <cell r="A5634">
            <v>660851</v>
          </cell>
          <cell r="B5634">
            <v>78105</v>
          </cell>
          <cell r="D5634" t="str">
            <v xml:space="preserve">VINF PIRUETA ORANGE TEXTO SABOR 330X              </v>
          </cell>
          <cell r="I5634">
            <v>3075.7289999999998</v>
          </cell>
          <cell r="N5634" t="str">
            <v>7790314073359</v>
          </cell>
        </row>
        <row r="5635">
          <cell r="A5635">
            <v>660852</v>
          </cell>
          <cell r="B5635">
            <v>78086</v>
          </cell>
          <cell r="D5635" t="str">
            <v xml:space="preserve">VINF PIRUETA B.BLANCS 330X                        </v>
          </cell>
          <cell r="I5635">
            <v>3075.7289999999998</v>
          </cell>
          <cell r="N5635" t="str">
            <v>7790314073335</v>
          </cell>
        </row>
        <row r="5636">
          <cell r="A5636">
            <v>660854</v>
          </cell>
          <cell r="B5636">
            <v>76129</v>
          </cell>
          <cell r="D5636" t="str">
            <v xml:space="preserve">VINF DILEMA DAY C.SAUV. BIB 3X                    </v>
          </cell>
          <cell r="I5636">
            <v>13829.39</v>
          </cell>
          <cell r="N5636" t="str">
            <v>7790314071508</v>
          </cell>
        </row>
        <row r="5637">
          <cell r="A5637">
            <v>660855</v>
          </cell>
          <cell r="B5637">
            <v>76127</v>
          </cell>
          <cell r="D5637" t="str">
            <v xml:space="preserve">VINF DILEMA DAY MALBEC BIB 3X                     </v>
          </cell>
          <cell r="I5637">
            <v>13829.39</v>
          </cell>
          <cell r="N5637" t="str">
            <v>7790314071485</v>
          </cell>
        </row>
        <row r="5638">
          <cell r="A5638">
            <v>660857</v>
          </cell>
          <cell r="B5638">
            <v>593</v>
          </cell>
          <cell r="D5638" t="str">
            <v xml:space="preserve">VINF ALA COLORADA C.FRANC 750X                    </v>
          </cell>
          <cell r="I5638">
            <v>16530.75</v>
          </cell>
          <cell r="N5638" t="str">
            <v>7798123970593</v>
          </cell>
        </row>
        <row r="5639">
          <cell r="A5639">
            <v>660858</v>
          </cell>
          <cell r="B5639">
            <v>692</v>
          </cell>
          <cell r="D5639" t="str">
            <v xml:space="preserve">VINF ALA COLORADA ANCELLOTA 750X                  </v>
          </cell>
          <cell r="I5639">
            <v>16530.75</v>
          </cell>
          <cell r="N5639" t="str">
            <v>7798123970692</v>
          </cell>
        </row>
        <row r="5640">
          <cell r="A5640">
            <v>660859</v>
          </cell>
          <cell r="B5640">
            <v>4188</v>
          </cell>
          <cell r="D5640" t="str">
            <v xml:space="preserve">VINF EXPLORACION CHACAYES MALBEC 750X             </v>
          </cell>
          <cell r="I5640">
            <v>19569.38</v>
          </cell>
          <cell r="N5640" t="str">
            <v>7798123974188</v>
          </cell>
        </row>
        <row r="5641">
          <cell r="A5641">
            <v>660864</v>
          </cell>
          <cell r="B5641">
            <v>1142</v>
          </cell>
          <cell r="D5641" t="str">
            <v xml:space="preserve">LARI GARCIA RICOTA SACH 500X                      </v>
          </cell>
          <cell r="I5641">
            <v>4170.6279999999997</v>
          </cell>
          <cell r="N5641" t="str">
            <v>7790742114204</v>
          </cell>
        </row>
        <row r="5642">
          <cell r="A5642">
            <v>660869</v>
          </cell>
          <cell r="B5642">
            <v>1010302</v>
          </cell>
          <cell r="D5642" t="str">
            <v xml:space="preserve">CAMA SUPERBE SALMON AHUM 200X                     </v>
          </cell>
          <cell r="I5642">
            <v>12196.8</v>
          </cell>
          <cell r="N5642" t="str">
            <v>7798146700405</v>
          </cell>
        </row>
        <row r="5643">
          <cell r="A5643">
            <v>660870</v>
          </cell>
          <cell r="B5643">
            <v>1020301</v>
          </cell>
          <cell r="D5643" t="str">
            <v xml:space="preserve">CAMA SUPERBE CAMARON PEL COC BAND                 </v>
          </cell>
          <cell r="I5643">
            <v>6534</v>
          </cell>
          <cell r="N5643" t="str">
            <v>7798146700238</v>
          </cell>
        </row>
        <row r="5644">
          <cell r="A5644">
            <v>660872</v>
          </cell>
          <cell r="B5644">
            <v>1030620</v>
          </cell>
          <cell r="D5644" t="str">
            <v xml:space="preserve">CAMA SUPERBE LANGOSTINO PEL COC ECU MED BAN X250  </v>
          </cell>
          <cell r="I5644">
            <v>8076.75</v>
          </cell>
          <cell r="N5644" t="str">
            <v>7798146700214</v>
          </cell>
        </row>
        <row r="5645">
          <cell r="A5645">
            <v>660873</v>
          </cell>
          <cell r="B5645">
            <v>1090010</v>
          </cell>
          <cell r="D5645" t="str">
            <v xml:space="preserve">CAMA SUPERBE MEJILLON PEL COC CALIB 250X          </v>
          </cell>
          <cell r="I5645">
            <v>4163.1559999999999</v>
          </cell>
          <cell r="N5645" t="str">
            <v>7798146700177</v>
          </cell>
        </row>
        <row r="5646">
          <cell r="A5646">
            <v>660874</v>
          </cell>
          <cell r="B5646">
            <v>1090050</v>
          </cell>
          <cell r="D5646" t="str">
            <v xml:space="preserve">CAMA SUPERBE MIX FRUTOS DE MAR X400               </v>
          </cell>
          <cell r="I5646">
            <v>10664.94</v>
          </cell>
          <cell r="N5646" t="str">
            <v>7798146701051</v>
          </cell>
        </row>
        <row r="5647">
          <cell r="A5647">
            <v>660875</v>
          </cell>
          <cell r="B5647">
            <v>3010212</v>
          </cell>
          <cell r="D5647" t="str">
            <v xml:space="preserve">CAMA SUPERBE PORCION SALMON X300                  </v>
          </cell>
          <cell r="I5647">
            <v>12931.88</v>
          </cell>
          <cell r="N5647" t="str">
            <v>7798146700931</v>
          </cell>
        </row>
        <row r="5648">
          <cell r="A5648">
            <v>660876</v>
          </cell>
          <cell r="B5648">
            <v>1090039</v>
          </cell>
          <cell r="D5648" t="str">
            <v xml:space="preserve">CAMA SUPERBE ANILLAS DE CALAMAR CONG 300X         </v>
          </cell>
          <cell r="I5648">
            <v>8902.5750000000007</v>
          </cell>
          <cell r="N5648" t="str">
            <v>7798146701068</v>
          </cell>
        </row>
        <row r="5649">
          <cell r="A5649">
            <v>660877</v>
          </cell>
          <cell r="B5649">
            <v>1010902</v>
          </cell>
          <cell r="D5649" t="str">
            <v xml:space="preserve">CAMA SUPERBE SALMON MED CONG NAT X200             </v>
          </cell>
          <cell r="I5649">
            <v>3539.25</v>
          </cell>
          <cell r="N5649" t="str">
            <v>7798146700306</v>
          </cell>
        </row>
        <row r="5650">
          <cell r="A5650">
            <v>660878</v>
          </cell>
          <cell r="B5650">
            <v>4010109</v>
          </cell>
          <cell r="D5650" t="str">
            <v xml:space="preserve">CAMA SUPERBE SALMON MED  CONG REB X400            </v>
          </cell>
          <cell r="I5650">
            <v>3267</v>
          </cell>
          <cell r="N5650" t="str">
            <v>7798146700962</v>
          </cell>
        </row>
        <row r="5651">
          <cell r="A5651">
            <v>660879</v>
          </cell>
          <cell r="B5651" t="str">
            <v xml:space="preserve">02-000-067          </v>
          </cell>
          <cell r="D5651" t="str">
            <v xml:space="preserve">BAZA TROMEN SMOKER 410                            </v>
          </cell>
          <cell r="I5651">
            <v>443136.9</v>
          </cell>
          <cell r="N5651" t="str">
            <v>6608791111116</v>
          </cell>
        </row>
        <row r="5652">
          <cell r="A5652">
            <v>660880</v>
          </cell>
          <cell r="B5652" t="str">
            <v xml:space="preserve">04-000-027          </v>
          </cell>
          <cell r="D5652" t="str">
            <v xml:space="preserve">BAZA TROMEN HORNO NAPOLES 1X                      </v>
          </cell>
          <cell r="I5652">
            <v>255162.3</v>
          </cell>
          <cell r="N5652" t="str">
            <v>6608801111112</v>
          </cell>
        </row>
        <row r="5653">
          <cell r="A5653">
            <v>660881</v>
          </cell>
          <cell r="B5653" t="str">
            <v xml:space="preserve">02-000-050          </v>
          </cell>
          <cell r="D5653" t="str">
            <v xml:space="preserve">BAZA TROMEN DUOMO OVAL 1X                         </v>
          </cell>
          <cell r="I5653">
            <v>501048.4</v>
          </cell>
          <cell r="N5653" t="str">
            <v>6608811111119</v>
          </cell>
        </row>
        <row r="5654">
          <cell r="A5654">
            <v>660882</v>
          </cell>
          <cell r="B5654" t="str">
            <v xml:space="preserve">02-000-056          </v>
          </cell>
          <cell r="D5654" t="str">
            <v xml:space="preserve">BAZA TROMEN PARRILLA CAMPO 1X                     </v>
          </cell>
          <cell r="I5654">
            <v>721909.2</v>
          </cell>
          <cell r="N5654" t="str">
            <v>6608821111116</v>
          </cell>
        </row>
        <row r="5655">
          <cell r="A5655">
            <v>660883</v>
          </cell>
          <cell r="B5655" t="str">
            <v xml:space="preserve">05-000-214          </v>
          </cell>
          <cell r="D5655" t="str">
            <v xml:space="preserve">BAZA TROMEN DISCO PORTATIL 1X                     </v>
          </cell>
          <cell r="I5655">
            <v>150514.29999999999</v>
          </cell>
          <cell r="N5655" t="str">
            <v>6608831111113</v>
          </cell>
        </row>
        <row r="5656">
          <cell r="A5656">
            <v>660884</v>
          </cell>
          <cell r="B5656" t="str">
            <v xml:space="preserve">05-000-154          </v>
          </cell>
          <cell r="D5656" t="str">
            <v xml:space="preserve">BAZA TROMEN PLANCHETA 1X                          </v>
          </cell>
          <cell r="I5656">
            <v>63951.27</v>
          </cell>
          <cell r="N5656" t="str">
            <v>6608841111110</v>
          </cell>
        </row>
        <row r="5657">
          <cell r="A5657">
            <v>660885</v>
          </cell>
          <cell r="B5657" t="str">
            <v xml:space="preserve">92-002-030          </v>
          </cell>
          <cell r="D5657" t="str">
            <v xml:space="preserve">BAZA CARBONITAS PRENDE FACIL 12X                  </v>
          </cell>
          <cell r="I5657">
            <v>6282.32</v>
          </cell>
          <cell r="N5657" t="str">
            <v>6608851111117</v>
          </cell>
        </row>
        <row r="5658">
          <cell r="A5658">
            <v>660886</v>
          </cell>
          <cell r="B5658">
            <v>13038</v>
          </cell>
          <cell r="D5658" t="str">
            <v xml:space="preserve">JUGP BC MULTIFRUTA SOB 1X                         </v>
          </cell>
          <cell r="I5658">
            <v>415.67099999999999</v>
          </cell>
          <cell r="N5658" t="str">
            <v>7790580130381</v>
          </cell>
        </row>
        <row r="5659">
          <cell r="A5659">
            <v>660899</v>
          </cell>
          <cell r="B5659">
            <v>100105532</v>
          </cell>
          <cell r="D5659" t="str">
            <v xml:space="preserve">VINF ZUCCARDI A MALBEC 750X                       </v>
          </cell>
          <cell r="I5659">
            <v>14790</v>
          </cell>
          <cell r="N5659" t="str">
            <v>7791728021301</v>
          </cell>
        </row>
        <row r="5660">
          <cell r="A5660">
            <v>660900</v>
          </cell>
          <cell r="B5660">
            <v>100172861</v>
          </cell>
          <cell r="D5660" t="str">
            <v xml:space="preserve">VINF ZUCCARDI BRAZOS RED BLEND 750X               </v>
          </cell>
          <cell r="I5660">
            <v>11700</v>
          </cell>
          <cell r="N5660" t="str">
            <v>7791728006865</v>
          </cell>
        </row>
        <row r="5661">
          <cell r="A5661">
            <v>660901</v>
          </cell>
          <cell r="B5661">
            <v>100165794</v>
          </cell>
          <cell r="D5661" t="str">
            <v xml:space="preserve">VINF SANTA JULIA EL BURRO MALBEC 750X             </v>
          </cell>
          <cell r="I5661">
            <v>18450</v>
          </cell>
          <cell r="N5661" t="str">
            <v>7791728237290</v>
          </cell>
        </row>
        <row r="5662">
          <cell r="A5662">
            <v>660902</v>
          </cell>
          <cell r="B5662">
            <v>100172281</v>
          </cell>
          <cell r="D5662" t="str">
            <v xml:space="preserve">VINF SANTA JULIA OVEJA TORRONTES ORG 750X         </v>
          </cell>
          <cell r="I5662">
            <v>18450</v>
          </cell>
          <cell r="N5662" t="str">
            <v>7791728240177</v>
          </cell>
        </row>
        <row r="5663">
          <cell r="A5663">
            <v>660903</v>
          </cell>
          <cell r="B5663">
            <v>100175140</v>
          </cell>
          <cell r="D5663" t="str">
            <v xml:space="preserve">VINF GRAN ALAMBRADO MALBEC 750X                   </v>
          </cell>
          <cell r="I5663">
            <v>10080</v>
          </cell>
          <cell r="N5663" t="str">
            <v>7791728242027</v>
          </cell>
        </row>
        <row r="5664">
          <cell r="A5664">
            <v>660917</v>
          </cell>
          <cell r="B5664">
            <v>5010</v>
          </cell>
          <cell r="D5664" t="str">
            <v xml:space="preserve">CHOC CADBURY INTENSE 24X                          </v>
          </cell>
          <cell r="I5664">
            <v>2694.703</v>
          </cell>
          <cell r="N5664" t="str">
            <v>7622210733887</v>
          </cell>
        </row>
        <row r="5665">
          <cell r="A5665">
            <v>660920</v>
          </cell>
          <cell r="B5665">
            <v>5036</v>
          </cell>
          <cell r="D5665" t="str">
            <v xml:space="preserve">POMA MANTECOL BAJO SODIO X41                      </v>
          </cell>
          <cell r="I5665">
            <v>1627.817</v>
          </cell>
          <cell r="N5665" t="str">
            <v>7622201816414</v>
          </cell>
        </row>
        <row r="5666">
          <cell r="A5666">
            <v>660926</v>
          </cell>
          <cell r="B5666">
            <v>5278</v>
          </cell>
          <cell r="D5666" t="str">
            <v xml:space="preserve">CHOC MILKA OREO BLANCO 20X                        </v>
          </cell>
          <cell r="I5666">
            <v>1599.99</v>
          </cell>
          <cell r="N5666" t="str">
            <v>7622210795908</v>
          </cell>
        </row>
        <row r="5667">
          <cell r="A5667">
            <v>660947</v>
          </cell>
          <cell r="B5667">
            <v>3137</v>
          </cell>
          <cell r="D5667" t="str">
            <v xml:space="preserve">CARA HALLS MIEL C/MENTA 1X                        </v>
          </cell>
          <cell r="I5667">
            <v>837.96100000000001</v>
          </cell>
          <cell r="N5667" t="str">
            <v>7791249003725</v>
          </cell>
        </row>
        <row r="5668">
          <cell r="A5668">
            <v>660949</v>
          </cell>
          <cell r="B5668">
            <v>0</v>
          </cell>
          <cell r="D5668" t="str">
            <v xml:space="preserve">CARA HALLS CHERRY LYPTUS 28.8X                    </v>
          </cell>
          <cell r="I5668">
            <v>899.99</v>
          </cell>
          <cell r="N5668" t="str">
            <v>7622210762320</v>
          </cell>
        </row>
        <row r="5669">
          <cell r="A5669">
            <v>660951</v>
          </cell>
          <cell r="B5669">
            <v>3180</v>
          </cell>
          <cell r="D5669" t="str">
            <v xml:space="preserve">CARA HALLS FREE STRONG 20X                        </v>
          </cell>
          <cell r="I5669">
            <v>1125.646</v>
          </cell>
          <cell r="N5669" t="str">
            <v>7622300868390</v>
          </cell>
        </row>
        <row r="5670">
          <cell r="A5670">
            <v>660952</v>
          </cell>
          <cell r="B5670">
            <v>3135</v>
          </cell>
          <cell r="D5670" t="str">
            <v xml:space="preserve">CARA HALLS FREE CHERRY 20X                        </v>
          </cell>
          <cell r="I5670">
            <v>1231.5609999999999</v>
          </cell>
          <cell r="N5670" t="str">
            <v>7622300868420</v>
          </cell>
        </row>
        <row r="5671">
          <cell r="A5671">
            <v>660955</v>
          </cell>
          <cell r="B5671">
            <v>667750</v>
          </cell>
          <cell r="D5671" t="str">
            <v xml:space="preserve">QUEH LS FINLAND CHEF HEBRAS CHEDDAR SOB 130X      </v>
          </cell>
          <cell r="I5671">
            <v>4514.3289999999997</v>
          </cell>
          <cell r="N5671" t="str">
            <v>7790742667755</v>
          </cell>
        </row>
        <row r="5672">
          <cell r="A5672">
            <v>660956</v>
          </cell>
          <cell r="B5672">
            <v>667310</v>
          </cell>
          <cell r="D5672" t="str">
            <v xml:space="preserve">QUEH LS FINLAND CHEF HEBRAS MOZZA-PARM  SOB 130X  </v>
          </cell>
          <cell r="I5672">
            <v>4514.3289999999997</v>
          </cell>
          <cell r="N5672" t="str">
            <v>7790742667311</v>
          </cell>
        </row>
        <row r="5673">
          <cell r="A5673">
            <v>660967</v>
          </cell>
          <cell r="B5673">
            <v>10080</v>
          </cell>
          <cell r="D5673" t="str">
            <v xml:space="preserve">CAFI LA VIRG CLA ESP INST  D/P 100X               </v>
          </cell>
          <cell r="I5673">
            <v>4723.009</v>
          </cell>
          <cell r="N5673" t="str">
            <v>7790150100806</v>
          </cell>
        </row>
        <row r="5674">
          <cell r="A5674">
            <v>660969</v>
          </cell>
          <cell r="B5674">
            <v>10178</v>
          </cell>
          <cell r="D5674" t="str">
            <v xml:space="preserve">CAFI LA VIRG SUAVE ESP INST  D/P 100X             </v>
          </cell>
          <cell r="I5674">
            <v>4723.009</v>
          </cell>
          <cell r="N5674" t="str">
            <v>7790150101780</v>
          </cell>
        </row>
        <row r="5675">
          <cell r="A5675">
            <v>660973</v>
          </cell>
          <cell r="B5675">
            <v>953906</v>
          </cell>
          <cell r="D5675" t="str">
            <v xml:space="preserve">LAPO LS.DANETTE COPA DDL/CREM 100X                </v>
          </cell>
          <cell r="I5675">
            <v>2480.3069999999998</v>
          </cell>
          <cell r="N5675" t="str">
            <v>7791337003279</v>
          </cell>
        </row>
        <row r="5676">
          <cell r="A5676">
            <v>660974</v>
          </cell>
          <cell r="B5676">
            <v>953907</v>
          </cell>
          <cell r="D5676" t="str">
            <v xml:space="preserve">LAPO LS.DANETTE COPA CHO/CREM 100X                </v>
          </cell>
          <cell r="I5676">
            <v>2605.8409999999999</v>
          </cell>
          <cell r="N5676" t="str">
            <v>7791337003262</v>
          </cell>
        </row>
        <row r="5677">
          <cell r="A5677">
            <v>660979</v>
          </cell>
          <cell r="B5677">
            <v>653519</v>
          </cell>
          <cell r="D5677" t="str">
            <v xml:space="preserve">YOGU LS.YOGURISIMO NATU C/AZUC 300X               </v>
          </cell>
          <cell r="I5677">
            <v>4307.2460000000001</v>
          </cell>
          <cell r="N5677" t="str">
            <v>7791337004566</v>
          </cell>
        </row>
        <row r="5678">
          <cell r="A5678">
            <v>660983</v>
          </cell>
          <cell r="B5678">
            <v>659401</v>
          </cell>
          <cell r="D5678" t="str">
            <v xml:space="preserve">YOGU LS.YOGURISIMO GO BOT VAIN 190X               </v>
          </cell>
          <cell r="I5678">
            <v>3477.297</v>
          </cell>
          <cell r="N5678" t="str">
            <v>7791337004993</v>
          </cell>
        </row>
        <row r="5679">
          <cell r="A5679">
            <v>660986</v>
          </cell>
          <cell r="B5679">
            <v>643601</v>
          </cell>
          <cell r="D5679" t="str">
            <v xml:space="preserve">YOGU LS.DANONINO ALIM LACT VAIN 80X               </v>
          </cell>
          <cell r="I5679">
            <v>950.38599999999997</v>
          </cell>
          <cell r="N5679" t="str">
            <v>7791337004719</v>
          </cell>
        </row>
        <row r="5680">
          <cell r="A5680">
            <v>660987</v>
          </cell>
          <cell r="B5680">
            <v>643602</v>
          </cell>
          <cell r="D5680" t="str">
            <v xml:space="preserve">YOGU LS.DANONINO ALIM LACT FRUT 80X               </v>
          </cell>
          <cell r="I5680">
            <v>950.38599999999997</v>
          </cell>
          <cell r="N5680" t="str">
            <v>7791337004726</v>
          </cell>
        </row>
        <row r="5681">
          <cell r="A5681">
            <v>660989</v>
          </cell>
          <cell r="B5681">
            <v>939601</v>
          </cell>
          <cell r="D5681" t="str">
            <v xml:space="preserve">YOGU SER C/PROBIO SACH VAIN 900X                  </v>
          </cell>
          <cell r="I5681">
            <v>6160.7950000000001</v>
          </cell>
          <cell r="N5681" t="str">
            <v>7791337004801</v>
          </cell>
        </row>
        <row r="5682">
          <cell r="A5682">
            <v>660990</v>
          </cell>
          <cell r="B5682">
            <v>939602</v>
          </cell>
          <cell r="D5682" t="str">
            <v xml:space="preserve">YOGU SER C/PROBIO SACH FRUT 900X                  </v>
          </cell>
          <cell r="I5682">
            <v>6160.7950000000001</v>
          </cell>
          <cell r="N5682" t="str">
            <v>7791337004818</v>
          </cell>
        </row>
        <row r="5683">
          <cell r="A5683">
            <v>660993</v>
          </cell>
          <cell r="B5683">
            <v>16072</v>
          </cell>
          <cell r="D5683" t="str">
            <v xml:space="preserve">CAFI LA VIRG MIX CAPP TRAD D/P 125X               </v>
          </cell>
          <cell r="I5683">
            <v>3646.904</v>
          </cell>
          <cell r="N5683" t="str">
            <v>7790150160725</v>
          </cell>
        </row>
        <row r="5684">
          <cell r="A5684">
            <v>660996</v>
          </cell>
          <cell r="B5684">
            <v>16092</v>
          </cell>
          <cell r="D5684" t="str">
            <v xml:space="preserve">CAFI LA VIRG MIX CAPP LIGHT D/P 100X              </v>
          </cell>
          <cell r="I5684">
            <v>3855.4609999999998</v>
          </cell>
          <cell r="N5684" t="str">
            <v>7790150160923</v>
          </cell>
        </row>
        <row r="5685">
          <cell r="A5685">
            <v>660998</v>
          </cell>
          <cell r="B5685">
            <v>16102</v>
          </cell>
          <cell r="D5685" t="str">
            <v xml:space="preserve">CAFI LA VIRG MIX CAPP MOUSSE D/P 155X             </v>
          </cell>
          <cell r="I5685">
            <v>4634.0730000000003</v>
          </cell>
          <cell r="N5685" t="str">
            <v>7790150161029</v>
          </cell>
        </row>
        <row r="5686">
          <cell r="A5686">
            <v>661004</v>
          </cell>
          <cell r="B5686">
            <v>16137</v>
          </cell>
          <cell r="D5686" t="str">
            <v xml:space="preserve">CAFI LA VIRG MIX CORTADO D/P 125X                 </v>
          </cell>
          <cell r="I5686">
            <v>3865.8130000000001</v>
          </cell>
          <cell r="N5686" t="str">
            <v>7790150161371</v>
          </cell>
        </row>
        <row r="5687">
          <cell r="A5687">
            <v>661006</v>
          </cell>
          <cell r="B5687">
            <v>41139</v>
          </cell>
          <cell r="D5687" t="str">
            <v xml:space="preserve">ESP ALI AJO TRITUR 50X                            </v>
          </cell>
          <cell r="I5687">
            <v>1593.096</v>
          </cell>
          <cell r="N5687" t="str">
            <v>7790150411391</v>
          </cell>
        </row>
        <row r="5688">
          <cell r="A5688">
            <v>661010</v>
          </cell>
          <cell r="B5688">
            <v>53260</v>
          </cell>
          <cell r="D5688" t="str">
            <v xml:space="preserve">ESP  ALI MIX ORIENTAL 50X                         </v>
          </cell>
          <cell r="I5688">
            <v>1390.7639999999999</v>
          </cell>
          <cell r="N5688" t="str">
            <v>7790150532607</v>
          </cell>
        </row>
        <row r="5689">
          <cell r="A5689">
            <v>661012</v>
          </cell>
          <cell r="B5689">
            <v>62108</v>
          </cell>
          <cell r="D5689" t="str">
            <v xml:space="preserve">FIDO GIACOMO CARNE 250X                           </v>
          </cell>
          <cell r="I5689">
            <v>3236.5990000000002</v>
          </cell>
          <cell r="N5689" t="str">
            <v>7792390620724</v>
          </cell>
        </row>
        <row r="5690">
          <cell r="A5690">
            <v>661014</v>
          </cell>
          <cell r="B5690">
            <v>62112</v>
          </cell>
          <cell r="D5690" t="str">
            <v xml:space="preserve">FIDO GIACOMO J/Q 250X                             </v>
          </cell>
          <cell r="I5690">
            <v>3236.5990000000002</v>
          </cell>
          <cell r="N5690" t="str">
            <v>7792390620809</v>
          </cell>
        </row>
        <row r="5691">
          <cell r="A5691">
            <v>661015</v>
          </cell>
          <cell r="B5691">
            <v>44162</v>
          </cell>
          <cell r="D5691" t="str">
            <v xml:space="preserve">SOPA ALI NATU CREMA LEG/VEG 68X                   </v>
          </cell>
          <cell r="I5691">
            <v>1553.1679999999999</v>
          </cell>
          <cell r="N5691" t="str">
            <v>7790150441626</v>
          </cell>
        </row>
        <row r="5692">
          <cell r="A5692">
            <v>661016</v>
          </cell>
          <cell r="B5692">
            <v>44160</v>
          </cell>
          <cell r="D5692" t="str">
            <v xml:space="preserve">SOPA ALI NATU FID/VEG 59X                         </v>
          </cell>
          <cell r="I5692">
            <v>1553.1679999999999</v>
          </cell>
          <cell r="N5692" t="str">
            <v>7790150441602</v>
          </cell>
        </row>
        <row r="5693">
          <cell r="A5693">
            <v>661018</v>
          </cell>
          <cell r="B5693">
            <v>68836210</v>
          </cell>
          <cell r="D5693" t="str">
            <v xml:space="preserve">JABL REXONA ANT FRESH 250X                        </v>
          </cell>
          <cell r="I5693">
            <v>4555.9139999999998</v>
          </cell>
          <cell r="N5693" t="str">
            <v>7791293041797</v>
          </cell>
        </row>
        <row r="5694">
          <cell r="A5694">
            <v>661019</v>
          </cell>
          <cell r="B5694">
            <v>68836212</v>
          </cell>
          <cell r="D5694" t="str">
            <v xml:space="preserve">JABL REXONA ANT ORIG 250X                         </v>
          </cell>
          <cell r="I5694">
            <v>4555.9139999999998</v>
          </cell>
          <cell r="N5694" t="str">
            <v>7791293041810</v>
          </cell>
        </row>
        <row r="5695">
          <cell r="A5695">
            <v>661032</v>
          </cell>
          <cell r="B5695">
            <v>76466</v>
          </cell>
          <cell r="D5695" t="str">
            <v xml:space="preserve">ANAN 1930 TENTACION 750X                          </v>
          </cell>
          <cell r="I5695">
            <v>6220.6030000000001</v>
          </cell>
          <cell r="N5695" t="str">
            <v>7790154008146</v>
          </cell>
        </row>
        <row r="5696">
          <cell r="A5696">
            <v>661038</v>
          </cell>
          <cell r="B5696">
            <v>8053</v>
          </cell>
          <cell r="D5696" t="str">
            <v xml:space="preserve">ALPE PEDIG CACH 8X                                </v>
          </cell>
          <cell r="I5696">
            <v>35692.69</v>
          </cell>
          <cell r="N5696" t="str">
            <v>7797453972529</v>
          </cell>
        </row>
        <row r="5697">
          <cell r="A5697">
            <v>661039</v>
          </cell>
          <cell r="B5697">
            <v>8051</v>
          </cell>
          <cell r="D5697" t="str">
            <v xml:space="preserve">ALPE PEDIG RAZA PEQ 8X                            </v>
          </cell>
          <cell r="I5697">
            <v>33993.03</v>
          </cell>
          <cell r="N5697" t="str">
            <v>7797453972505</v>
          </cell>
        </row>
        <row r="5698">
          <cell r="A5698">
            <v>661048</v>
          </cell>
          <cell r="B5698">
            <v>0</v>
          </cell>
          <cell r="D5698" t="str">
            <v xml:space="preserve">JARP GRANBY PLUS LAV MANO 800X                    </v>
          </cell>
          <cell r="I5698">
            <v>1407.2739999999999</v>
          </cell>
          <cell r="N5698" t="str">
            <v>7791290791886</v>
          </cell>
        </row>
        <row r="5699">
          <cell r="A5699">
            <v>661049</v>
          </cell>
          <cell r="B5699">
            <v>74714</v>
          </cell>
          <cell r="D5699" t="str">
            <v xml:space="preserve">VINF DADA WHITE MALBEC. 750X                      </v>
          </cell>
          <cell r="I5699">
            <v>5435.2269999999999</v>
          </cell>
          <cell r="N5699" t="str">
            <v>7791540054020</v>
          </cell>
        </row>
        <row r="5700">
          <cell r="A5700">
            <v>661052</v>
          </cell>
          <cell r="B5700">
            <v>74611</v>
          </cell>
          <cell r="D5700" t="str">
            <v xml:space="preserve">VINF ALMA MORA RES CHARDONNAY 750X                </v>
          </cell>
          <cell r="I5700">
            <v>6883.0169999999998</v>
          </cell>
          <cell r="N5700" t="str">
            <v>7791540044090</v>
          </cell>
        </row>
        <row r="5701">
          <cell r="A5701">
            <v>661056</v>
          </cell>
          <cell r="B5701">
            <v>13316</v>
          </cell>
          <cell r="D5701" t="str">
            <v xml:space="preserve">SALS LC PIZZA 340X                                </v>
          </cell>
          <cell r="I5701">
            <v>1647.8620000000001</v>
          </cell>
          <cell r="N5701" t="str">
            <v>7790580133160</v>
          </cell>
        </row>
        <row r="5702">
          <cell r="A5702">
            <v>661057</v>
          </cell>
          <cell r="B5702">
            <v>13314</v>
          </cell>
          <cell r="D5702" t="str">
            <v xml:space="preserve">SALS LC SALSATI POMAROLA REC.CAS D/P 340X         </v>
          </cell>
          <cell r="I5702">
            <v>1647.8620000000001</v>
          </cell>
          <cell r="N5702" t="str">
            <v>7790580133146</v>
          </cell>
        </row>
        <row r="5703">
          <cell r="A5703">
            <v>661058</v>
          </cell>
          <cell r="B5703">
            <v>13317</v>
          </cell>
          <cell r="D5703" t="str">
            <v xml:space="preserve">SALS LC FILETTO 340X                              </v>
          </cell>
          <cell r="I5703">
            <v>1647.8620000000001</v>
          </cell>
          <cell r="N5703" t="str">
            <v>7790580133177</v>
          </cell>
        </row>
        <row r="5704">
          <cell r="A5704">
            <v>661063</v>
          </cell>
          <cell r="B5704" t="str">
            <v xml:space="preserve">F7701A2             </v>
          </cell>
          <cell r="D5704" t="str">
            <v xml:space="preserve">CHAP MARIA BRUT. HANDCRAFT 750X                   </v>
          </cell>
          <cell r="I5704">
            <v>13140</v>
          </cell>
          <cell r="N5704" t="str">
            <v>7798078237734</v>
          </cell>
        </row>
        <row r="5705">
          <cell r="A5705">
            <v>661064</v>
          </cell>
          <cell r="B5705">
            <v>43882</v>
          </cell>
          <cell r="D5705" t="str">
            <v xml:space="preserve">CALD ALI SBRZ CREM.VERD 4X                        </v>
          </cell>
          <cell r="I5705">
            <v>1432.1320000000001</v>
          </cell>
          <cell r="N5705" t="str">
            <v>7790150438824</v>
          </cell>
        </row>
        <row r="5706">
          <cell r="A5706">
            <v>661078</v>
          </cell>
          <cell r="B5706">
            <v>0</v>
          </cell>
          <cell r="D5706" t="str">
            <v xml:space="preserve">VELA ANGEL NOCHE 12X                              </v>
          </cell>
          <cell r="I5706">
            <v>284.10199999999998</v>
          </cell>
          <cell r="N5706" t="str">
            <v xml:space="preserve">779035680036 </v>
          </cell>
        </row>
        <row r="5707">
          <cell r="A5707">
            <v>661087</v>
          </cell>
          <cell r="B5707">
            <v>13525</v>
          </cell>
          <cell r="D5707" t="str">
            <v xml:space="preserve">HELA ARCOR AGUILA CHOCO INTEN 250X                </v>
          </cell>
          <cell r="I5707">
            <v>6869.4579999999996</v>
          </cell>
          <cell r="N5707" t="str">
            <v>7790580135256</v>
          </cell>
        </row>
        <row r="5708">
          <cell r="A5708">
            <v>661088</v>
          </cell>
          <cell r="B5708">
            <v>9403</v>
          </cell>
          <cell r="D5708" t="str">
            <v xml:space="preserve">LEFB VITAL 2 VITAFE 800X                          </v>
          </cell>
          <cell r="I5708">
            <v>38731.53</v>
          </cell>
          <cell r="N5708" t="str">
            <v>7795323774846</v>
          </cell>
        </row>
        <row r="5709">
          <cell r="A5709">
            <v>661089</v>
          </cell>
          <cell r="B5709">
            <v>9402</v>
          </cell>
          <cell r="D5709" t="str">
            <v xml:space="preserve">LEFB VITAL 3 VITAFE 800X                          </v>
          </cell>
          <cell r="I5709">
            <v>35054.19</v>
          </cell>
          <cell r="N5709" t="str">
            <v>7795323774853</v>
          </cell>
        </row>
        <row r="5710">
          <cell r="A5710">
            <v>661093</v>
          </cell>
          <cell r="B5710" t="str">
            <v xml:space="preserve">1231CC0654100       </v>
          </cell>
          <cell r="D5710" t="str">
            <v xml:space="preserve">VINF SEXY FISH C.FRANC 750X                       </v>
          </cell>
          <cell r="I5710">
            <v>5092.2259999999997</v>
          </cell>
          <cell r="N5710" t="str">
            <v>7792319971241</v>
          </cell>
        </row>
        <row r="5711">
          <cell r="A5711">
            <v>661094</v>
          </cell>
          <cell r="B5711" t="str">
            <v xml:space="preserve">1231CC1354100       </v>
          </cell>
          <cell r="D5711" t="str">
            <v xml:space="preserve">VINF SEXY FISH MALBEC 750X                        </v>
          </cell>
          <cell r="I5711">
            <v>5092.2259999999997</v>
          </cell>
          <cell r="N5711" t="str">
            <v>7792319971234</v>
          </cell>
        </row>
        <row r="5712">
          <cell r="A5712">
            <v>661101</v>
          </cell>
          <cell r="B5712">
            <v>1171</v>
          </cell>
          <cell r="D5712" t="str">
            <v xml:space="preserve">COPO SADIA NUGGETS POLLO 900X                     </v>
          </cell>
          <cell r="I5712">
            <v>15980.35</v>
          </cell>
          <cell r="N5712" t="str">
            <v>7891515547059</v>
          </cell>
        </row>
        <row r="5713">
          <cell r="A5713">
            <v>661102</v>
          </cell>
          <cell r="B5713">
            <v>13184</v>
          </cell>
          <cell r="D5713" t="str">
            <v xml:space="preserve">JUGP BC FRUTILLA LIMON SOB 1X                     </v>
          </cell>
          <cell r="I5713">
            <v>415.67099999999999</v>
          </cell>
          <cell r="N5713" t="str">
            <v>7790580131845</v>
          </cell>
        </row>
        <row r="5714">
          <cell r="A5714">
            <v>661103</v>
          </cell>
          <cell r="B5714">
            <v>25351</v>
          </cell>
          <cell r="D5714" t="str">
            <v xml:space="preserve">CERV BRAHMA DORADA LAT 473X                       </v>
          </cell>
          <cell r="I5714">
            <v>2497.797</v>
          </cell>
          <cell r="N5714" t="str">
            <v>7792798011438</v>
          </cell>
        </row>
        <row r="5715">
          <cell r="A5715">
            <v>661108</v>
          </cell>
          <cell r="B5715">
            <v>68750170</v>
          </cell>
          <cell r="D5715" t="str">
            <v xml:space="preserve">ACON DOVE FUERTES FLEX 400X                       </v>
          </cell>
          <cell r="I5715">
            <v>8190.6959999999999</v>
          </cell>
          <cell r="N5715" t="str">
            <v>7791293043685</v>
          </cell>
        </row>
        <row r="5716">
          <cell r="A5716">
            <v>661109</v>
          </cell>
          <cell r="B5716">
            <v>69665927</v>
          </cell>
          <cell r="D5716" t="str">
            <v xml:space="preserve">ACON DOVE REGEN EXTR 200X                         </v>
          </cell>
          <cell r="I5716">
            <v>5400.384</v>
          </cell>
          <cell r="N5716" t="str">
            <v xml:space="preserve">0            </v>
          </cell>
        </row>
        <row r="5717">
          <cell r="A5717">
            <v>661110</v>
          </cell>
          <cell r="B5717">
            <v>69665889</v>
          </cell>
          <cell r="D5717" t="str">
            <v xml:space="preserve">ACON DOVE REGEN EXTR 400X                         </v>
          </cell>
          <cell r="I5717">
            <v>5400.384</v>
          </cell>
          <cell r="N5717" t="str">
            <v xml:space="preserve">0            </v>
          </cell>
        </row>
        <row r="5718">
          <cell r="A5718">
            <v>661111</v>
          </cell>
          <cell r="B5718">
            <v>68918170</v>
          </cell>
          <cell r="D5718" t="str">
            <v xml:space="preserve">SHAM DOVE REGEN EXTR 200X                         </v>
          </cell>
          <cell r="I5718">
            <v>4216.2920000000004</v>
          </cell>
          <cell r="N5718" t="str">
            <v>7791293042190</v>
          </cell>
        </row>
        <row r="5719">
          <cell r="A5719">
            <v>661112</v>
          </cell>
          <cell r="B5719">
            <v>69665802</v>
          </cell>
          <cell r="D5719" t="str">
            <v xml:space="preserve">SHAM DOVE REGEN EXTR 400X                         </v>
          </cell>
          <cell r="I5719">
            <v>8190.6959999999999</v>
          </cell>
          <cell r="N5719" t="str">
            <v>7791293042176</v>
          </cell>
        </row>
        <row r="5720">
          <cell r="A5720">
            <v>661113</v>
          </cell>
          <cell r="B5720">
            <v>68918175</v>
          </cell>
          <cell r="D5720" t="str">
            <v xml:space="preserve">ACON DOVE REPAR COCO 200X                         </v>
          </cell>
          <cell r="I5720">
            <v>4216.308</v>
          </cell>
          <cell r="N5720" t="str">
            <v>7791293041407</v>
          </cell>
        </row>
        <row r="5721">
          <cell r="A5721">
            <v>661120</v>
          </cell>
          <cell r="B5721">
            <v>68918173</v>
          </cell>
          <cell r="D5721" t="str">
            <v xml:space="preserve">SHAM DOVE RIT REPAR COCO 200X                     </v>
          </cell>
          <cell r="I5721">
            <v>4216.308</v>
          </cell>
          <cell r="N5721" t="str">
            <v>7791293041476</v>
          </cell>
        </row>
        <row r="5722">
          <cell r="A5722">
            <v>661125</v>
          </cell>
          <cell r="B5722">
            <v>117</v>
          </cell>
          <cell r="D5722" t="str">
            <v xml:space="preserve">LUSM BLEM CITRUS 360X                             </v>
          </cell>
          <cell r="I5722">
            <v>6797.16</v>
          </cell>
          <cell r="N5722" t="str">
            <v>7790520995551</v>
          </cell>
        </row>
        <row r="5723">
          <cell r="A5723">
            <v>661126</v>
          </cell>
          <cell r="B5723">
            <v>118</v>
          </cell>
          <cell r="D5723" t="str">
            <v xml:space="preserve">LUSM BLEM FLORAL 360X                             </v>
          </cell>
          <cell r="I5723">
            <v>6797.16</v>
          </cell>
          <cell r="N5723" t="str">
            <v>7790520995568</v>
          </cell>
        </row>
        <row r="5724">
          <cell r="A5724">
            <v>661143</v>
          </cell>
          <cell r="B5724">
            <v>3017</v>
          </cell>
          <cell r="D5724" t="str">
            <v xml:space="preserve">YOGU MILKAUT ENT FRUT DyZINC 120X                 </v>
          </cell>
          <cell r="I5724">
            <v>833.10699999999997</v>
          </cell>
          <cell r="N5724" t="str">
            <v>7794820902134</v>
          </cell>
        </row>
        <row r="5725">
          <cell r="A5725">
            <v>661147</v>
          </cell>
          <cell r="B5725" t="str">
            <v xml:space="preserve">puri67173           </v>
          </cell>
          <cell r="D5725" t="str">
            <v xml:space="preserve">ALGP CAT CHOW ADULTO POLLO 85X                    </v>
          </cell>
          <cell r="I5725">
            <v>1542.345</v>
          </cell>
          <cell r="N5725" t="str">
            <v>7891000247747</v>
          </cell>
        </row>
        <row r="5726">
          <cell r="A5726">
            <v>661149</v>
          </cell>
          <cell r="B5726">
            <v>1</v>
          </cell>
          <cell r="D5726" t="str">
            <v xml:space="preserve">CONSUMO CTA CTE 0.1                               </v>
          </cell>
          <cell r="I5726">
            <v>0.01</v>
          </cell>
          <cell r="N5726" t="str">
            <v>6611491111119</v>
          </cell>
        </row>
        <row r="5727">
          <cell r="A5727">
            <v>661155</v>
          </cell>
          <cell r="B5727">
            <v>1041</v>
          </cell>
          <cell r="D5727" t="str">
            <v xml:space="preserve">LACR ILOLAY CREM LECH DOBLE 350X                  </v>
          </cell>
          <cell r="I5727">
            <v>4412.7910000000002</v>
          </cell>
          <cell r="N5727" t="str">
            <v>7790787949762</v>
          </cell>
        </row>
        <row r="5728">
          <cell r="A5728">
            <v>661159</v>
          </cell>
          <cell r="B5728">
            <v>964001</v>
          </cell>
          <cell r="D5728" t="str">
            <v xml:space="preserve">LESP SILK ALMENDRAS VAIN 1X                       </v>
          </cell>
          <cell r="I5728">
            <v>3689.8649999999998</v>
          </cell>
          <cell r="N5728" t="str">
            <v>7791337003453</v>
          </cell>
        </row>
        <row r="5729">
          <cell r="A5729">
            <v>661160</v>
          </cell>
          <cell r="B5729">
            <v>741766</v>
          </cell>
          <cell r="D5729" t="str">
            <v xml:space="preserve">ACON PANTENE HIDRAT POD.BAMBU 400X                </v>
          </cell>
          <cell r="I5729">
            <v>7034.183</v>
          </cell>
          <cell r="N5729" t="str">
            <v>7500435155922</v>
          </cell>
        </row>
        <row r="5730">
          <cell r="A5730">
            <v>661168</v>
          </cell>
          <cell r="B5730">
            <v>0</v>
          </cell>
          <cell r="D5730" t="str">
            <v xml:space="preserve">VINL MOSQUITA MUERTA TANQUE MALBEC LATA 310X      </v>
          </cell>
          <cell r="I5730">
            <v>1800.008</v>
          </cell>
          <cell r="N5730" t="str">
            <v>7798353190624</v>
          </cell>
        </row>
        <row r="5731">
          <cell r="A5731">
            <v>661171</v>
          </cell>
          <cell r="B5731">
            <v>0</v>
          </cell>
          <cell r="D5731" t="str">
            <v xml:space="preserve">GINN TERRIER PINK ECO BOTTLE 750X                 </v>
          </cell>
          <cell r="I5731">
            <v>13050.01</v>
          </cell>
          <cell r="N5731" t="str">
            <v>7798353191744</v>
          </cell>
        </row>
        <row r="5732">
          <cell r="A5732">
            <v>661172</v>
          </cell>
          <cell r="B5732">
            <v>0</v>
          </cell>
          <cell r="D5732" t="str">
            <v xml:space="preserve">GINN TERRIER CITRIC ECO BOTTLE 750X               </v>
          </cell>
          <cell r="I5732">
            <v>9134.9969999999994</v>
          </cell>
          <cell r="N5732" t="str">
            <v>7798353191775</v>
          </cell>
        </row>
        <row r="5733">
          <cell r="A5733">
            <v>661173</v>
          </cell>
          <cell r="B5733">
            <v>0</v>
          </cell>
          <cell r="D5733" t="str">
            <v xml:space="preserve">GINN TERRIER WILD ECO BOTTLE 750X                 </v>
          </cell>
          <cell r="I5733">
            <v>9134.9969999999994</v>
          </cell>
          <cell r="N5733" t="str">
            <v>7798353191751</v>
          </cell>
        </row>
        <row r="5734">
          <cell r="A5734">
            <v>661174</v>
          </cell>
          <cell r="B5734">
            <v>0</v>
          </cell>
          <cell r="D5734" t="str">
            <v xml:space="preserve">GINN TERRIER SPICY ECO BOTTLE 750X                </v>
          </cell>
          <cell r="I5734">
            <v>9570.0079999999998</v>
          </cell>
          <cell r="N5734" t="str">
            <v>7798353191768</v>
          </cell>
        </row>
        <row r="5735">
          <cell r="A5735">
            <v>661176</v>
          </cell>
          <cell r="B5735">
            <v>0</v>
          </cell>
          <cell r="D5735" t="str">
            <v xml:space="preserve">VINF CORDERO C/PIEL LOBO MALBEC BIB 3X            </v>
          </cell>
          <cell r="I5735">
            <v>15225.01</v>
          </cell>
          <cell r="N5735" t="str">
            <v>7798353192970</v>
          </cell>
        </row>
        <row r="5736">
          <cell r="A5736">
            <v>661179</v>
          </cell>
          <cell r="B5736">
            <v>0</v>
          </cell>
          <cell r="D5736" t="str">
            <v xml:space="preserve">INSU HOJA SIERRA 3.5                              </v>
          </cell>
          <cell r="I5736">
            <v>22999.99</v>
          </cell>
          <cell r="N5736" t="str">
            <v>6611791111116</v>
          </cell>
        </row>
        <row r="5737">
          <cell r="A5737">
            <v>661180</v>
          </cell>
          <cell r="B5737">
            <v>0</v>
          </cell>
          <cell r="D5737" t="str">
            <v xml:space="preserve">INSU HOJA SIERRA 3.25                             </v>
          </cell>
          <cell r="I5737">
            <v>22999.99</v>
          </cell>
          <cell r="N5737" t="str">
            <v>6611801111112</v>
          </cell>
        </row>
        <row r="5738">
          <cell r="A5738">
            <v>661181</v>
          </cell>
          <cell r="B5738">
            <v>52765</v>
          </cell>
          <cell r="D5738" t="str">
            <v xml:space="preserve">GINI BEEFEATER ORANGE 700X                        </v>
          </cell>
          <cell r="I5738">
            <v>36521.81</v>
          </cell>
          <cell r="N5738" t="str">
            <v>5000299618240</v>
          </cell>
        </row>
        <row r="5739">
          <cell r="A5739">
            <v>661182</v>
          </cell>
          <cell r="B5739">
            <v>52735</v>
          </cell>
          <cell r="D5739" t="str">
            <v xml:space="preserve">WHIM BALLANTINES BOURBON 700X                     </v>
          </cell>
          <cell r="I5739">
            <v>50571.07</v>
          </cell>
          <cell r="N5739" t="str">
            <v>5000299628041</v>
          </cell>
        </row>
        <row r="5740">
          <cell r="A5740">
            <v>661183</v>
          </cell>
          <cell r="B5740">
            <v>23222</v>
          </cell>
          <cell r="D5740" t="str">
            <v xml:space="preserve">CERV IMPERIAL GOLDEN LATA 710X                    </v>
          </cell>
          <cell r="I5740">
            <v>4100.0050000000001</v>
          </cell>
          <cell r="N5740" t="str">
            <v>7793147572624</v>
          </cell>
        </row>
        <row r="5741">
          <cell r="A5741">
            <v>661186</v>
          </cell>
          <cell r="B5741">
            <v>201</v>
          </cell>
          <cell r="D5741" t="str">
            <v xml:space="preserve">INSU SUPERPATY HAMBURGUESA S/C 2X20X              </v>
          </cell>
          <cell r="I5741">
            <v>117517.2</v>
          </cell>
          <cell r="N5741" t="str">
            <v>7790670004097</v>
          </cell>
        </row>
        <row r="5742">
          <cell r="A5742">
            <v>661191</v>
          </cell>
          <cell r="B5742">
            <v>3866</v>
          </cell>
          <cell r="D5742" t="str">
            <v xml:space="preserve">ENER MONSTER THE DOCTOR LAT 473X                  </v>
          </cell>
          <cell r="I5742">
            <v>2867.0050000000001</v>
          </cell>
          <cell r="N5742" t="str">
            <v>1007084702751</v>
          </cell>
        </row>
        <row r="5743">
          <cell r="A5743">
            <v>661192</v>
          </cell>
          <cell r="B5743">
            <v>13192</v>
          </cell>
          <cell r="D5743" t="str">
            <v xml:space="preserve">POST BC VAIN 50X                                  </v>
          </cell>
          <cell r="I5743">
            <v>1347.7829999999999</v>
          </cell>
          <cell r="N5743" t="str">
            <v>7790580129484</v>
          </cell>
        </row>
        <row r="5744">
          <cell r="A5744">
            <v>661193</v>
          </cell>
          <cell r="B5744">
            <v>13193</v>
          </cell>
          <cell r="D5744" t="str">
            <v xml:space="preserve">POST BC LIMON CREMA 50X                           </v>
          </cell>
          <cell r="I5744">
            <v>1347.7829999999999</v>
          </cell>
          <cell r="N5744" t="str">
            <v>7790580129491</v>
          </cell>
        </row>
        <row r="5745">
          <cell r="A5745">
            <v>661194</v>
          </cell>
          <cell r="B5745">
            <v>13194</v>
          </cell>
          <cell r="D5745" t="str">
            <v xml:space="preserve">POST BC CHOC 60X                                  </v>
          </cell>
          <cell r="I5745">
            <v>1347.7829999999999</v>
          </cell>
          <cell r="N5745" t="str">
            <v>7790580129323</v>
          </cell>
        </row>
        <row r="5746">
          <cell r="A5746">
            <v>661195</v>
          </cell>
          <cell r="B5746">
            <v>7661</v>
          </cell>
          <cell r="D5746" t="str">
            <v xml:space="preserve">INSU MILKAUT CHEDDAR POUCH 3.5X                   </v>
          </cell>
          <cell r="I5746">
            <v>48763.7</v>
          </cell>
          <cell r="N5746" t="str">
            <v>7794820000335</v>
          </cell>
        </row>
        <row r="5747">
          <cell r="A5747">
            <v>661197</v>
          </cell>
          <cell r="B5747">
            <v>44389</v>
          </cell>
          <cell r="D5747" t="str">
            <v xml:space="preserve">VINF DON DAVID PINOT NOIR 750X                    </v>
          </cell>
          <cell r="I5747">
            <v>7641.4549999999999</v>
          </cell>
          <cell r="N5747" t="str">
            <v>7790189043686</v>
          </cell>
        </row>
        <row r="5748">
          <cell r="A5748">
            <v>661198</v>
          </cell>
          <cell r="B5748">
            <v>23162</v>
          </cell>
          <cell r="D5748" t="str">
            <v xml:space="preserve">CERV SALTA CAUTIVA RUBIA LAT 473X                 </v>
          </cell>
          <cell r="I5748">
            <v>2850.002</v>
          </cell>
          <cell r="N5748" t="str">
            <v>7793147572327</v>
          </cell>
        </row>
        <row r="5749">
          <cell r="A5749">
            <v>661199</v>
          </cell>
          <cell r="B5749">
            <v>23155</v>
          </cell>
          <cell r="D5749" t="str">
            <v xml:space="preserve">CERV SALTA CAUTIVA ROJA LAT 473X                  </v>
          </cell>
          <cell r="I5749">
            <v>2850.002</v>
          </cell>
          <cell r="N5749" t="str">
            <v>7793147572389</v>
          </cell>
        </row>
        <row r="5750">
          <cell r="A5750">
            <v>661202</v>
          </cell>
          <cell r="B5750" t="str">
            <v xml:space="preserve">POD1                </v>
          </cell>
          <cell r="D5750" t="str">
            <v xml:space="preserve">VINF PORTILLO DULCE BCO 750X                      </v>
          </cell>
          <cell r="I5750">
            <v>4954.6549999999997</v>
          </cell>
          <cell r="N5750" t="str">
            <v>7798074864873</v>
          </cell>
        </row>
        <row r="5751">
          <cell r="A5751">
            <v>661210</v>
          </cell>
          <cell r="B5751" t="str">
            <v xml:space="preserve">6084-0              </v>
          </cell>
          <cell r="D5751" t="str">
            <v xml:space="preserve">LAQU LA SERENISIMA ORIG 290X                      </v>
          </cell>
          <cell r="I5751">
            <v>660.178</v>
          </cell>
          <cell r="N5751" t="str">
            <v>7791337005457</v>
          </cell>
        </row>
        <row r="5752">
          <cell r="A5752">
            <v>661211</v>
          </cell>
          <cell r="B5752">
            <v>614300</v>
          </cell>
          <cell r="D5752" t="str">
            <v xml:space="preserve">LAQU LA SERENISIMA LIGHT 290X                     </v>
          </cell>
          <cell r="I5752">
            <v>2599.5360000000001</v>
          </cell>
          <cell r="N5752" t="str">
            <v>7791337006539</v>
          </cell>
        </row>
        <row r="5753">
          <cell r="A5753">
            <v>661213</v>
          </cell>
          <cell r="B5753" t="str">
            <v xml:space="preserve">POM4                </v>
          </cell>
          <cell r="D5753" t="str">
            <v xml:space="preserve">VINF PORTILLO SERIGRAFIA MALBEC 1.5X              </v>
          </cell>
          <cell r="I5753">
            <v>9761.4060000000009</v>
          </cell>
          <cell r="N5753" t="str">
            <v>7798074864019</v>
          </cell>
        </row>
        <row r="5754">
          <cell r="A5754">
            <v>661214</v>
          </cell>
          <cell r="B5754" t="str">
            <v xml:space="preserve">COCH1               </v>
          </cell>
          <cell r="D5754" t="str">
            <v xml:space="preserve">VINF CONTRACARA  CHARDONNAY 750X                  </v>
          </cell>
          <cell r="I5754">
            <v>6063.9030000000002</v>
          </cell>
          <cell r="N5754" t="str">
            <v>7798108833424</v>
          </cell>
        </row>
        <row r="5755">
          <cell r="A5755">
            <v>661215</v>
          </cell>
          <cell r="B5755" t="str">
            <v xml:space="preserve">COB1                </v>
          </cell>
          <cell r="D5755" t="str">
            <v xml:space="preserve">VINF CONTRACARA RED BLEND 750X                    </v>
          </cell>
          <cell r="I5755">
            <v>6063.9030000000002</v>
          </cell>
          <cell r="N5755" t="str">
            <v>7798108833387</v>
          </cell>
        </row>
        <row r="5756">
          <cell r="A5756">
            <v>661216</v>
          </cell>
          <cell r="B5756" t="str">
            <v xml:space="preserve">COM1                </v>
          </cell>
          <cell r="D5756" t="str">
            <v xml:space="preserve">VINF CONTRACARA MALBEC 750X                       </v>
          </cell>
          <cell r="I5756">
            <v>6063.9030000000002</v>
          </cell>
          <cell r="N5756" t="str">
            <v>7798108833400</v>
          </cell>
        </row>
        <row r="5757">
          <cell r="A5757">
            <v>661224</v>
          </cell>
          <cell r="B5757">
            <v>20002246</v>
          </cell>
          <cell r="D5757" t="str">
            <v xml:space="preserve">CAFM CABRALES BRASIL MOLIDO 250X                  </v>
          </cell>
          <cell r="I5757">
            <v>20180.89</v>
          </cell>
          <cell r="N5757" t="str">
            <v>7790550011078</v>
          </cell>
        </row>
        <row r="5758">
          <cell r="A5758">
            <v>661226</v>
          </cell>
          <cell r="B5758">
            <v>13334</v>
          </cell>
          <cell r="D5758" t="str">
            <v xml:space="preserve">REPO COFLER UNTABLE BLOCK 290X                    </v>
          </cell>
          <cell r="I5758">
            <v>6827.9870000000001</v>
          </cell>
          <cell r="N5758" t="str">
            <v>7790580133344</v>
          </cell>
        </row>
        <row r="5759">
          <cell r="A5759">
            <v>661227</v>
          </cell>
          <cell r="B5759">
            <v>13432</v>
          </cell>
          <cell r="D5759" t="str">
            <v xml:space="preserve">REPO BON O BON UNTABLE 290X                       </v>
          </cell>
          <cell r="I5759">
            <v>6827.9870000000001</v>
          </cell>
          <cell r="N5759" t="str">
            <v>7790580134327</v>
          </cell>
        </row>
        <row r="5760">
          <cell r="A5760">
            <v>661229</v>
          </cell>
          <cell r="B5760">
            <v>13434</v>
          </cell>
          <cell r="D5760" t="str">
            <v xml:space="preserve">REPO AGUILA NUT UNTABLE 290X                      </v>
          </cell>
          <cell r="I5760">
            <v>6827.9870000000001</v>
          </cell>
          <cell r="N5760" t="str">
            <v>7790580134341</v>
          </cell>
        </row>
        <row r="5761">
          <cell r="A5761">
            <v>661255</v>
          </cell>
          <cell r="B5761">
            <v>10007001422</v>
          </cell>
          <cell r="D5761" t="str">
            <v xml:space="preserve">VINF BALBO TINTO 750X                             </v>
          </cell>
          <cell r="I5761">
            <v>2326.5</v>
          </cell>
          <cell r="N5761" t="str">
            <v>7791843000076</v>
          </cell>
        </row>
        <row r="5762">
          <cell r="A5762">
            <v>661262</v>
          </cell>
          <cell r="B5762">
            <v>13607</v>
          </cell>
          <cell r="D5762" t="str">
            <v xml:space="preserve">GALS A.HOGARENIAS 7SEM+SEM 3X189X                 </v>
          </cell>
          <cell r="I5762">
            <v>4522.2179999999998</v>
          </cell>
          <cell r="N5762" t="str">
            <v>7790040136076</v>
          </cell>
        </row>
        <row r="5763">
          <cell r="A5763">
            <v>661275</v>
          </cell>
          <cell r="B5763">
            <v>1422</v>
          </cell>
          <cell r="D5763" t="str">
            <v xml:space="preserve">LACR LS CUL FORT C VIT TETRA 520CC                </v>
          </cell>
          <cell r="I5763">
            <v>6677.3850000000002</v>
          </cell>
          <cell r="N5763" t="str">
            <v>7790742771605</v>
          </cell>
        </row>
        <row r="5764">
          <cell r="A5764">
            <v>661279</v>
          </cell>
          <cell r="B5764">
            <v>3141</v>
          </cell>
          <cell r="D5764" t="str">
            <v xml:space="preserve">INSU MANT MILKAT PILON X5K                        </v>
          </cell>
          <cell r="I5764">
            <v>115826.7</v>
          </cell>
          <cell r="N5764" t="str">
            <v>7794820902394</v>
          </cell>
        </row>
        <row r="5765">
          <cell r="A5765">
            <v>661280</v>
          </cell>
          <cell r="B5765">
            <v>14292</v>
          </cell>
          <cell r="D5765" t="str">
            <v xml:space="preserve">COCL GANCIA+LIMA LAT 473X                         </v>
          </cell>
          <cell r="I5765">
            <v>2676.09</v>
          </cell>
          <cell r="N5765" t="str">
            <v>7790950142921</v>
          </cell>
        </row>
        <row r="5766">
          <cell r="A5766">
            <v>661284</v>
          </cell>
          <cell r="B5766">
            <v>1097</v>
          </cell>
          <cell r="D5766" t="str">
            <v xml:space="preserve">JUGP TANG FRUTILLA SOB 1X                         </v>
          </cell>
          <cell r="I5766">
            <v>463.726</v>
          </cell>
          <cell r="N5766" t="str">
            <v>7622201681999</v>
          </cell>
        </row>
        <row r="5767">
          <cell r="A5767">
            <v>661285</v>
          </cell>
          <cell r="B5767">
            <v>1139</v>
          </cell>
          <cell r="D5767" t="str">
            <v xml:space="preserve">JUGP CLIGHT LIMONADA ROSA 1X                      </v>
          </cell>
          <cell r="I5767">
            <v>488.82400000000001</v>
          </cell>
          <cell r="N5767" t="str">
            <v>7622201682026</v>
          </cell>
        </row>
        <row r="5768">
          <cell r="A5768">
            <v>661290</v>
          </cell>
          <cell r="B5768">
            <v>659402</v>
          </cell>
          <cell r="D5768" t="str">
            <v xml:space="preserve">YOGU LS. YOGURISIMO GO BOT FRU 190X               </v>
          </cell>
          <cell r="I5768">
            <v>3477.297</v>
          </cell>
          <cell r="N5768" t="str">
            <v>7791337004986</v>
          </cell>
        </row>
        <row r="5769">
          <cell r="A5769">
            <v>661316</v>
          </cell>
          <cell r="B5769">
            <v>68796812</v>
          </cell>
          <cell r="D5769" t="str">
            <v xml:space="preserve">SOPA KNORR VEG C/PAS TRICOLOR 107.5X              </v>
          </cell>
          <cell r="I5769">
            <v>2295.59</v>
          </cell>
          <cell r="N5769" t="str">
            <v>7794000005815</v>
          </cell>
        </row>
        <row r="5770">
          <cell r="A5770">
            <v>661317</v>
          </cell>
          <cell r="B5770">
            <v>68796813</v>
          </cell>
          <cell r="D5770" t="str">
            <v xml:space="preserve">SOPA KNORR POL C/FID CAB 105.6X                   </v>
          </cell>
          <cell r="I5770">
            <v>2207.3330000000001</v>
          </cell>
          <cell r="N5770" t="str">
            <v>7794000005822</v>
          </cell>
        </row>
        <row r="5771">
          <cell r="A5771">
            <v>661318</v>
          </cell>
          <cell r="B5771">
            <v>68796814</v>
          </cell>
          <cell r="D5771" t="str">
            <v xml:space="preserve">SOPA KNORR VEG C/ LETRAS 107.5X                   </v>
          </cell>
          <cell r="I5771">
            <v>2295.59</v>
          </cell>
          <cell r="N5771" t="str">
            <v>7794000005839</v>
          </cell>
        </row>
        <row r="5772">
          <cell r="A5772">
            <v>661319</v>
          </cell>
          <cell r="B5772">
            <v>68796815</v>
          </cell>
          <cell r="D5772" t="str">
            <v xml:space="preserve">SOPA KNORR VEG C/ PASTA VERDE 80X                 </v>
          </cell>
          <cell r="I5772">
            <v>2295.59</v>
          </cell>
          <cell r="N5772" t="str">
            <v>7794000005846</v>
          </cell>
        </row>
        <row r="5773">
          <cell r="A5773">
            <v>661320</v>
          </cell>
          <cell r="B5773">
            <v>68796816</v>
          </cell>
          <cell r="D5773" t="str">
            <v xml:space="preserve">SOPA KNORR POL C/FID DEDA INTEG 80X               </v>
          </cell>
          <cell r="I5773">
            <v>2207.3330000000001</v>
          </cell>
          <cell r="N5773" t="str">
            <v>7794000005853</v>
          </cell>
        </row>
        <row r="5774">
          <cell r="A5774">
            <v>661321</v>
          </cell>
          <cell r="B5774">
            <v>68800801</v>
          </cell>
          <cell r="D5774" t="str">
            <v xml:space="preserve">SOPA KNORR VEG C/AMARAN 78X                       </v>
          </cell>
          <cell r="I5774">
            <v>2295.59</v>
          </cell>
          <cell r="N5774" t="str">
            <v>7794000005860</v>
          </cell>
        </row>
        <row r="5775">
          <cell r="A5775">
            <v>661322</v>
          </cell>
          <cell r="B5775">
            <v>68796819</v>
          </cell>
          <cell r="D5775" t="str">
            <v xml:space="preserve">SOPA KNORR CR VEG 60X                             </v>
          </cell>
          <cell r="I5775">
            <v>2207.5360000000001</v>
          </cell>
          <cell r="N5775" t="str">
            <v>7794000005877</v>
          </cell>
        </row>
        <row r="5776">
          <cell r="A5776">
            <v>661326</v>
          </cell>
          <cell r="B5776">
            <v>69645075</v>
          </cell>
          <cell r="D5776" t="str">
            <v xml:space="preserve">JARP GRANBY MATIC PLUS 3X                         </v>
          </cell>
          <cell r="I5776">
            <v>5525.2510000000002</v>
          </cell>
          <cell r="N5776" t="str">
            <v>7791290791916</v>
          </cell>
        </row>
        <row r="5777">
          <cell r="A5777">
            <v>661327</v>
          </cell>
          <cell r="B5777">
            <v>68817499</v>
          </cell>
          <cell r="D5777" t="str">
            <v xml:space="preserve">LIML CIF BIOACTIVE CREM ORIG 375X                 </v>
          </cell>
          <cell r="I5777">
            <v>2342.4459999999999</v>
          </cell>
          <cell r="N5777" t="str">
            <v>7791290794238</v>
          </cell>
        </row>
        <row r="5778">
          <cell r="A5778">
            <v>661330</v>
          </cell>
          <cell r="B5778">
            <v>4248</v>
          </cell>
          <cell r="D5778" t="str">
            <v xml:space="preserve">AGUS AQUARIUS PERA RET 2                          </v>
          </cell>
          <cell r="I5778">
            <v>2521.848</v>
          </cell>
          <cell r="N5778" t="str">
            <v>7790895646638</v>
          </cell>
        </row>
        <row r="5779">
          <cell r="A5779">
            <v>661342</v>
          </cell>
          <cell r="B5779">
            <v>3520</v>
          </cell>
          <cell r="D5779" t="str">
            <v xml:space="preserve">LSAC LS ULTRA PARC DESC RED LAC SACH              </v>
          </cell>
          <cell r="I5779">
            <v>1842.904</v>
          </cell>
          <cell r="N5779" t="str">
            <v>7790742352002</v>
          </cell>
        </row>
        <row r="5780">
          <cell r="A5780">
            <v>661348</v>
          </cell>
          <cell r="B5780">
            <v>109</v>
          </cell>
          <cell r="D5780" t="str">
            <v xml:space="preserve">CONP PUGLISI SARDINA E/A 170X                     </v>
          </cell>
          <cell r="I5780">
            <v>4526.6099999999997</v>
          </cell>
          <cell r="N5780" t="str">
            <v>7790748235231</v>
          </cell>
        </row>
        <row r="5781">
          <cell r="A5781">
            <v>661351</v>
          </cell>
          <cell r="B5781">
            <v>22256</v>
          </cell>
          <cell r="D5781" t="str">
            <v xml:space="preserve">ENER RED BULL LAT 355X                            </v>
          </cell>
          <cell r="I5781">
            <v>4372.2640000000001</v>
          </cell>
          <cell r="N5781" t="str">
            <v xml:space="preserve">90435225     </v>
          </cell>
        </row>
        <row r="5782">
          <cell r="A5782">
            <v>661358</v>
          </cell>
          <cell r="B5782">
            <v>893</v>
          </cell>
          <cell r="D5782" t="str">
            <v xml:space="preserve">HUEV KINDER SORP LEI/NENA 150X                    </v>
          </cell>
          <cell r="I5782">
            <v>28819.99</v>
          </cell>
          <cell r="N5782" t="str">
            <v>6613581111115</v>
          </cell>
        </row>
        <row r="5783">
          <cell r="A5783">
            <v>661360</v>
          </cell>
          <cell r="B5783" t="str">
            <v xml:space="preserve">395-414             </v>
          </cell>
          <cell r="D5783" t="str">
            <v xml:space="preserve">CHOC KINDER SORP MIN/NEN/NATO                     </v>
          </cell>
          <cell r="I5783">
            <v>3467.4540000000002</v>
          </cell>
          <cell r="N5783" t="str">
            <v>7797394002460</v>
          </cell>
        </row>
        <row r="5784">
          <cell r="A5784">
            <v>661361</v>
          </cell>
          <cell r="B5784">
            <v>13530</v>
          </cell>
          <cell r="D5784" t="str">
            <v xml:space="preserve">HELA COFLER BLOCK 500X                            </v>
          </cell>
          <cell r="I5784">
            <v>16462.21</v>
          </cell>
          <cell r="N5784" t="str">
            <v>7790580133245</v>
          </cell>
        </row>
        <row r="5785">
          <cell r="A5785">
            <v>661362</v>
          </cell>
          <cell r="B5785">
            <v>12631</v>
          </cell>
          <cell r="D5785" t="str">
            <v xml:space="preserve">HARM PRESTO PRONTA ESP Y CRE 250X                 </v>
          </cell>
          <cell r="I5785">
            <v>1665.066</v>
          </cell>
          <cell r="N5785" t="str">
            <v>7790580126315</v>
          </cell>
        </row>
        <row r="5786">
          <cell r="A5786">
            <v>661363</v>
          </cell>
          <cell r="B5786">
            <v>12632</v>
          </cell>
          <cell r="D5786" t="str">
            <v xml:space="preserve">HARM PRESTO PRONTA PAN Y QUE 250X                 </v>
          </cell>
          <cell r="I5786">
            <v>1665.066</v>
          </cell>
          <cell r="N5786" t="str">
            <v>7790580126322</v>
          </cell>
        </row>
        <row r="5787">
          <cell r="A5787">
            <v>661364</v>
          </cell>
          <cell r="B5787">
            <v>13395</v>
          </cell>
          <cell r="D5787" t="str">
            <v xml:space="preserve">HARM PRESTO PRONTA AREPA 1X                       </v>
          </cell>
          <cell r="I5787">
            <v>4135.732</v>
          </cell>
          <cell r="N5787" t="str">
            <v>7790580133955</v>
          </cell>
        </row>
        <row r="5788">
          <cell r="A5788">
            <v>661366</v>
          </cell>
          <cell r="B5788">
            <v>68918174</v>
          </cell>
          <cell r="D5788" t="str">
            <v xml:space="preserve">ACON DOVE OLEO NUTRI SUP 200X                     </v>
          </cell>
          <cell r="I5788">
            <v>4216.2920000000004</v>
          </cell>
          <cell r="N5788" t="str">
            <v>7791293042329</v>
          </cell>
        </row>
        <row r="5789">
          <cell r="A5789">
            <v>661370</v>
          </cell>
          <cell r="B5789">
            <v>6703</v>
          </cell>
          <cell r="D5789" t="str">
            <v xml:space="preserve">CRED COLGATE T12 ENCIA REF 90X                    </v>
          </cell>
          <cell r="I5789">
            <v>7157.2889999999998</v>
          </cell>
          <cell r="N5789" t="str">
            <v>7509546668055</v>
          </cell>
        </row>
        <row r="5790">
          <cell r="A5790">
            <v>661371</v>
          </cell>
          <cell r="B5790">
            <v>6435</v>
          </cell>
          <cell r="D5790" t="str">
            <v xml:space="preserve">CRED COLGATE T12 GEL WHITE 140X                   </v>
          </cell>
          <cell r="I5790">
            <v>10720.84</v>
          </cell>
          <cell r="N5790" t="str">
            <v>7509546666082</v>
          </cell>
        </row>
        <row r="5791">
          <cell r="A5791">
            <v>661372</v>
          </cell>
          <cell r="B5791">
            <v>6706</v>
          </cell>
          <cell r="D5791" t="str">
            <v xml:space="preserve">CRED COLGATE T12 CLEAN MINT 90X                   </v>
          </cell>
          <cell r="I5791">
            <v>7249.6549999999997</v>
          </cell>
          <cell r="N5791" t="str">
            <v>7509546666105</v>
          </cell>
        </row>
        <row r="5792">
          <cell r="A5792">
            <v>661373</v>
          </cell>
          <cell r="B5792">
            <v>7760</v>
          </cell>
          <cell r="D5792" t="str">
            <v xml:space="preserve">ADER ADLER CHEDDAR D/P 250X                       </v>
          </cell>
          <cell r="I5792">
            <v>4913.723</v>
          </cell>
          <cell r="N5792" t="str">
            <v>7791564136702</v>
          </cell>
        </row>
        <row r="5793">
          <cell r="A5793">
            <v>661377</v>
          </cell>
          <cell r="B5793">
            <v>5072</v>
          </cell>
          <cell r="D5793" t="str">
            <v xml:space="preserve">HUEV MILKA LECHE 157X                             </v>
          </cell>
          <cell r="I5793">
            <v>16999.990000000002</v>
          </cell>
          <cell r="N5793" t="str">
            <v>7622210549716</v>
          </cell>
        </row>
        <row r="5794">
          <cell r="A5794">
            <v>661380</v>
          </cell>
          <cell r="B5794">
            <v>5379</v>
          </cell>
          <cell r="D5794" t="str">
            <v xml:space="preserve">HUEV MILKA LECHE 22X                              </v>
          </cell>
          <cell r="I5794">
            <v>2199.9899999999998</v>
          </cell>
          <cell r="N5794" t="str">
            <v xml:space="preserve">77981325     </v>
          </cell>
        </row>
        <row r="5795">
          <cell r="A5795">
            <v>661382</v>
          </cell>
          <cell r="B5795">
            <v>5071</v>
          </cell>
          <cell r="D5795" t="str">
            <v xml:space="preserve">HUEV MILKA OREO 156X                              </v>
          </cell>
          <cell r="I5795">
            <v>16999.990000000002</v>
          </cell>
          <cell r="N5795" t="str">
            <v>7622201801250</v>
          </cell>
        </row>
        <row r="5796">
          <cell r="A5796">
            <v>661383</v>
          </cell>
          <cell r="B5796">
            <v>5376</v>
          </cell>
          <cell r="D5796" t="str">
            <v xml:space="preserve">HUEV SHOT 210X                                    </v>
          </cell>
          <cell r="I5796">
            <v>20199.990000000002</v>
          </cell>
          <cell r="N5796" t="str">
            <v>7622201133023</v>
          </cell>
        </row>
        <row r="5797">
          <cell r="A5797">
            <v>661384</v>
          </cell>
          <cell r="B5797">
            <v>130</v>
          </cell>
          <cell r="D5797" t="str">
            <v xml:space="preserve">CONP PUGLISI ATUN ENT E/A 170X                    </v>
          </cell>
          <cell r="I5797">
            <v>4561.7</v>
          </cell>
          <cell r="N5797" t="str">
            <v>7790748266167</v>
          </cell>
        </row>
        <row r="5798">
          <cell r="A5798">
            <v>661385</v>
          </cell>
          <cell r="B5798">
            <v>131</v>
          </cell>
          <cell r="D5798" t="str">
            <v xml:space="preserve">CONP PUGLISI ATUN ENT AGUA 170X                   </v>
          </cell>
          <cell r="I5798">
            <v>4561.7</v>
          </cell>
          <cell r="N5798" t="str">
            <v>7790748266204</v>
          </cell>
        </row>
        <row r="5799">
          <cell r="A5799">
            <v>661386</v>
          </cell>
          <cell r="B5799" t="str">
            <v xml:space="preserve">CC0083              </v>
          </cell>
          <cell r="D5799" t="str">
            <v xml:space="preserve">FOSF BS.DIAS ECOLOG MAD 220X                      </v>
          </cell>
          <cell r="I5799">
            <v>1189.039</v>
          </cell>
          <cell r="N5799" t="str">
            <v>7791190003683</v>
          </cell>
        </row>
        <row r="5800">
          <cell r="A5800">
            <v>661388</v>
          </cell>
          <cell r="B5800">
            <v>68828916</v>
          </cell>
          <cell r="D5800" t="str">
            <v xml:space="preserve">DETC CIF BIOACTIVE LIMA BOT 300X                  </v>
          </cell>
          <cell r="I5800">
            <v>2115.1019999999999</v>
          </cell>
          <cell r="N5800" t="str">
            <v>7791290792562</v>
          </cell>
        </row>
        <row r="5801">
          <cell r="A5801">
            <v>661389</v>
          </cell>
          <cell r="B5801">
            <v>68828915</v>
          </cell>
          <cell r="D5801" t="str">
            <v xml:space="preserve">DETC CIF BIOACTIVE LIMON 300X                     </v>
          </cell>
          <cell r="I5801">
            <v>2115.1019999999999</v>
          </cell>
          <cell r="N5801" t="str">
            <v>7791290792555</v>
          </cell>
        </row>
        <row r="5802">
          <cell r="A5802">
            <v>661392</v>
          </cell>
          <cell r="B5802">
            <v>68828918</v>
          </cell>
          <cell r="D5802" t="str">
            <v xml:space="preserve">DETC CIF BIOACTIVE LIMA D/P 450X                  </v>
          </cell>
          <cell r="I5802">
            <v>3065.4850000000001</v>
          </cell>
          <cell r="N5802" t="str">
            <v>7791290792586</v>
          </cell>
        </row>
        <row r="5803">
          <cell r="A5803">
            <v>661393</v>
          </cell>
          <cell r="B5803">
            <v>68828920</v>
          </cell>
          <cell r="D5803" t="str">
            <v xml:space="preserve">DETC CIF BIOACTIVE LIMON 500X                     </v>
          </cell>
          <cell r="I5803">
            <v>3580.3850000000002</v>
          </cell>
          <cell r="N5803" t="str">
            <v>7791290792609</v>
          </cell>
        </row>
        <row r="5804">
          <cell r="A5804">
            <v>661394</v>
          </cell>
          <cell r="B5804">
            <v>64866065</v>
          </cell>
          <cell r="D5804" t="str">
            <v xml:space="preserve">DETC CIF BIOACTIVE LIMON D/P 530X                 </v>
          </cell>
          <cell r="I5804">
            <v>2819.8249999999998</v>
          </cell>
          <cell r="N5804" t="str">
            <v>7791290796348</v>
          </cell>
        </row>
        <row r="5805">
          <cell r="A5805">
            <v>661395</v>
          </cell>
          <cell r="B5805">
            <v>68828922</v>
          </cell>
          <cell r="D5805" t="str">
            <v xml:space="preserve">DETC CIF BIOACTIVE LIMON 750X                     </v>
          </cell>
          <cell r="I5805">
            <v>5608.7749999999996</v>
          </cell>
          <cell r="N5805" t="str">
            <v>7791290792623</v>
          </cell>
        </row>
        <row r="5806">
          <cell r="A5806">
            <v>661398</v>
          </cell>
          <cell r="B5806">
            <v>68818372</v>
          </cell>
          <cell r="D5806" t="str">
            <v xml:space="preserve">JARL ALA ECOLAVA DILUIR 500X                      </v>
          </cell>
          <cell r="I5806">
            <v>9627.2980000000007</v>
          </cell>
          <cell r="N5806" t="str">
            <v>7791290792043</v>
          </cell>
        </row>
        <row r="5807">
          <cell r="A5807">
            <v>661403</v>
          </cell>
          <cell r="B5807">
            <v>68818373</v>
          </cell>
          <cell r="D5807" t="str">
            <v xml:space="preserve">JARL ALA ECOLAVA VIVERE DP 3X                     </v>
          </cell>
          <cell r="I5807">
            <v>11784.38</v>
          </cell>
          <cell r="N5807" t="str">
            <v>7791290792173</v>
          </cell>
        </row>
        <row r="5808">
          <cell r="A5808">
            <v>661404</v>
          </cell>
          <cell r="B5808">
            <v>68818369</v>
          </cell>
          <cell r="D5808" t="str">
            <v xml:space="preserve">JARL ALA ECOLAVA 800X                             </v>
          </cell>
          <cell r="I5808">
            <v>3192.6909999999998</v>
          </cell>
          <cell r="N5808" t="str">
            <v>7791290792012</v>
          </cell>
        </row>
        <row r="5809">
          <cell r="A5809">
            <v>661407</v>
          </cell>
          <cell r="B5809">
            <v>1195</v>
          </cell>
          <cell r="D5809" t="str">
            <v xml:space="preserve">AZUI D.ANCLAS IMPALPABLE 300X                     </v>
          </cell>
          <cell r="I5809">
            <v>2229.7109999999998</v>
          </cell>
          <cell r="N5809" t="str">
            <v>7792900990620</v>
          </cell>
        </row>
        <row r="5810">
          <cell r="A5810">
            <v>661408</v>
          </cell>
          <cell r="B5810">
            <v>1141</v>
          </cell>
          <cell r="D5810" t="str">
            <v xml:space="preserve">EDUL HILERET CLASICO FORTE LIQ 250X               </v>
          </cell>
          <cell r="I5810">
            <v>2681.8589999999999</v>
          </cell>
          <cell r="N5810" t="str">
            <v>7790490998231</v>
          </cell>
        </row>
        <row r="5811">
          <cell r="A5811">
            <v>661459</v>
          </cell>
          <cell r="B5811">
            <v>0</v>
          </cell>
          <cell r="D5811" t="str">
            <v xml:space="preserve">BAZA HUMOS CAMPANA AHUMAR 45x45x12                </v>
          </cell>
          <cell r="I5811">
            <v>123371.6</v>
          </cell>
          <cell r="N5811" t="str">
            <v>6614591111119</v>
          </cell>
        </row>
        <row r="5812">
          <cell r="A5812">
            <v>661460</v>
          </cell>
          <cell r="B5812">
            <v>0</v>
          </cell>
          <cell r="D5812" t="str">
            <v xml:space="preserve">BAZA HUMOS PARRILLA SPIDER                        </v>
          </cell>
          <cell r="I5812">
            <v>329120</v>
          </cell>
          <cell r="N5812" t="str">
            <v>6614601111115</v>
          </cell>
        </row>
        <row r="5813">
          <cell r="A5813">
            <v>661461</v>
          </cell>
          <cell r="B5813">
            <v>0</v>
          </cell>
          <cell r="D5813" t="str">
            <v xml:space="preserve">BAZA HUMOS CRUZ PARRILA SPIDER                    </v>
          </cell>
          <cell r="I5813">
            <v>33880</v>
          </cell>
          <cell r="N5813" t="str">
            <v>6614611111112</v>
          </cell>
        </row>
        <row r="5814">
          <cell r="A5814">
            <v>661462</v>
          </cell>
          <cell r="B5814">
            <v>0</v>
          </cell>
          <cell r="D5814" t="str">
            <v xml:space="preserve">BAZA HUMOS PLANCHA                                </v>
          </cell>
          <cell r="I5814">
            <v>9486.4</v>
          </cell>
          <cell r="N5814" t="str">
            <v>6614621111119</v>
          </cell>
        </row>
        <row r="5815">
          <cell r="A5815">
            <v>661463</v>
          </cell>
          <cell r="B5815">
            <v>0</v>
          </cell>
          <cell r="D5815" t="str">
            <v xml:space="preserve">BAZA HUMOS FUNDA PARRILA SPIDER EXTERIOR          </v>
          </cell>
          <cell r="I5815">
            <v>106480</v>
          </cell>
          <cell r="N5815" t="str">
            <v>6614631111116</v>
          </cell>
        </row>
        <row r="5816">
          <cell r="A5816">
            <v>661464</v>
          </cell>
          <cell r="B5816">
            <v>0</v>
          </cell>
          <cell r="D5816" t="str">
            <v xml:space="preserve">BAZA HUMOS FUNDA SMOKER 18 EXTERIOR               </v>
          </cell>
          <cell r="I5816">
            <v>98736</v>
          </cell>
          <cell r="N5816" t="str">
            <v>6614641111113</v>
          </cell>
        </row>
        <row r="5817">
          <cell r="A5817">
            <v>661465</v>
          </cell>
          <cell r="B5817">
            <v>0</v>
          </cell>
          <cell r="D5817" t="str">
            <v xml:space="preserve">BAZA HUMOS BARRIL AHUMADOR A LENIA                </v>
          </cell>
          <cell r="I5817">
            <v>254584</v>
          </cell>
          <cell r="N5817" t="str">
            <v>6614651111110</v>
          </cell>
        </row>
        <row r="5818">
          <cell r="A5818">
            <v>661466</v>
          </cell>
          <cell r="B5818">
            <v>0</v>
          </cell>
          <cell r="D5818" t="str">
            <v xml:space="preserve">BAZA HUMOS MALETIN HERRAMIENTAS                   </v>
          </cell>
          <cell r="I5818">
            <v>147136</v>
          </cell>
          <cell r="N5818" t="str">
            <v>7798142850227</v>
          </cell>
        </row>
        <row r="5819">
          <cell r="A5819">
            <v>661467</v>
          </cell>
          <cell r="B5819">
            <v>0</v>
          </cell>
          <cell r="D5819" t="str">
            <v xml:space="preserve">BAZA HUMOS HERRAMIENTAS CAJA EXHIB                </v>
          </cell>
          <cell r="I5819">
            <v>96025.600000000006</v>
          </cell>
          <cell r="N5819" t="str">
            <v>7798142850210</v>
          </cell>
        </row>
        <row r="5820">
          <cell r="A5820">
            <v>661468</v>
          </cell>
          <cell r="B5820">
            <v>0</v>
          </cell>
          <cell r="D5820" t="str">
            <v xml:space="preserve">BAZA HUMOS CUB 2 PERS + CUCH EXT FILO             </v>
          </cell>
          <cell r="I5820">
            <v>10067.200000000001</v>
          </cell>
          <cell r="N5820" t="str">
            <v>6614681111111</v>
          </cell>
        </row>
        <row r="5821">
          <cell r="A5821">
            <v>661469</v>
          </cell>
          <cell r="B5821">
            <v>0</v>
          </cell>
          <cell r="D5821" t="str">
            <v xml:space="preserve">BAZA HUMOS PINZA INOX 48X                         </v>
          </cell>
          <cell r="I5821">
            <v>47432</v>
          </cell>
          <cell r="N5821" t="str">
            <v>6614691111118</v>
          </cell>
        </row>
        <row r="5822">
          <cell r="A5822">
            <v>661470</v>
          </cell>
          <cell r="B5822">
            <v>0</v>
          </cell>
          <cell r="D5822" t="str">
            <v xml:space="preserve">BAZA HUMOS ESP MULTIFUN INOX 48X                  </v>
          </cell>
          <cell r="I5822">
            <v>21296</v>
          </cell>
          <cell r="N5822" t="str">
            <v>6614701111114</v>
          </cell>
        </row>
        <row r="5823">
          <cell r="A5823">
            <v>661471</v>
          </cell>
          <cell r="B5823">
            <v>0</v>
          </cell>
          <cell r="D5823" t="str">
            <v xml:space="preserve">BAZA HUMOS CAJ AHUMADOR INOX 23X9X4               </v>
          </cell>
          <cell r="I5823">
            <v>50723.199999999997</v>
          </cell>
          <cell r="N5823" t="str">
            <v xml:space="preserve">661471003    </v>
          </cell>
        </row>
        <row r="5824">
          <cell r="A5824">
            <v>661472</v>
          </cell>
          <cell r="B5824">
            <v>0</v>
          </cell>
          <cell r="D5824" t="str">
            <v xml:space="preserve">BAZA HUMOS PALA 66CM + ATIZADOR 51CM              </v>
          </cell>
          <cell r="I5824">
            <v>92153.600000000006</v>
          </cell>
          <cell r="N5824" t="str">
            <v>6614721111118</v>
          </cell>
        </row>
        <row r="5825">
          <cell r="A5825">
            <v>661473</v>
          </cell>
          <cell r="B5825">
            <v>0</v>
          </cell>
          <cell r="D5825" t="str">
            <v xml:space="preserve">BAZA HUMOS ESP HEAVY DUTY 27X9.5                  </v>
          </cell>
          <cell r="I5825">
            <v>43751.66</v>
          </cell>
          <cell r="N5825" t="str">
            <v>6614731111115</v>
          </cell>
        </row>
        <row r="5826">
          <cell r="A5826">
            <v>661474</v>
          </cell>
          <cell r="B5826">
            <v>0</v>
          </cell>
          <cell r="D5826" t="str">
            <v xml:space="preserve">BAZA HUMOS PIZZA BOX ZAPI 35X40X16.5              </v>
          </cell>
          <cell r="I5826">
            <v>170368</v>
          </cell>
          <cell r="N5826" t="str">
            <v>6614741111112</v>
          </cell>
        </row>
        <row r="5827">
          <cell r="A5827">
            <v>661475</v>
          </cell>
          <cell r="B5827" t="str">
            <v xml:space="preserve">PROVOA              </v>
          </cell>
          <cell r="D5827" t="str">
            <v xml:space="preserve">BAZA HUMOS PROVO ASAS PROVOA 15X                  </v>
          </cell>
          <cell r="I5827">
            <v>25613.279999999999</v>
          </cell>
          <cell r="N5827" t="str">
            <v>6614751111119</v>
          </cell>
        </row>
        <row r="5828">
          <cell r="A5828">
            <v>661476</v>
          </cell>
          <cell r="B5828" t="str">
            <v xml:space="preserve">PROVOMH             </v>
          </cell>
          <cell r="D5828" t="str">
            <v xml:space="preserve">BAZA HUMOS PROVO MANGO HIE 15X                    </v>
          </cell>
          <cell r="I5828">
            <v>29427.200000000001</v>
          </cell>
          <cell r="N5828" t="str">
            <v>6614764111113</v>
          </cell>
        </row>
        <row r="5829">
          <cell r="A5829">
            <v>661477</v>
          </cell>
          <cell r="B5829" t="str">
            <v xml:space="preserve">PROVOMM             </v>
          </cell>
          <cell r="D5829" t="str">
            <v xml:space="preserve">BAZA HUMOS PROVO MANGO MAD 15X                    </v>
          </cell>
          <cell r="I5829">
            <v>26232.799999999999</v>
          </cell>
          <cell r="N5829" t="str">
            <v>6614771111113</v>
          </cell>
        </row>
        <row r="5830">
          <cell r="A5830">
            <v>661478</v>
          </cell>
          <cell r="B5830" t="str">
            <v xml:space="preserve">O0125D              </v>
          </cell>
          <cell r="D5830" t="str">
            <v xml:space="preserve">BAZA HUMOS SARTEN DOBL USO HIERR FUND             </v>
          </cell>
          <cell r="I5830">
            <v>60054.720000000001</v>
          </cell>
          <cell r="N5830" t="str">
            <v>6614781111110</v>
          </cell>
        </row>
        <row r="5831">
          <cell r="A5831">
            <v>661479</v>
          </cell>
          <cell r="B5831" t="str">
            <v xml:space="preserve">OO24O               </v>
          </cell>
          <cell r="D5831" t="str">
            <v xml:space="preserve">BAZA HUMOS OLLA CAP 5.3L 24X                      </v>
          </cell>
          <cell r="I5831">
            <v>29069.040000000001</v>
          </cell>
          <cell r="N5831" t="str">
            <v>6614791111117</v>
          </cell>
        </row>
        <row r="5832">
          <cell r="A5832">
            <v>661480</v>
          </cell>
          <cell r="B5832" t="str">
            <v xml:space="preserve">OW33O               </v>
          </cell>
          <cell r="D5832" t="str">
            <v xml:space="preserve">BAZA HUMOS WOK HIERR FUND 33X                     </v>
          </cell>
          <cell r="I5832">
            <v>20328</v>
          </cell>
          <cell r="N5832" t="str">
            <v>6614801111113</v>
          </cell>
        </row>
        <row r="5833">
          <cell r="A5833">
            <v>661482</v>
          </cell>
          <cell r="B5833" t="str">
            <v xml:space="preserve">OO19O               </v>
          </cell>
          <cell r="D5833" t="str">
            <v xml:space="preserve">BAZA HUMOS OLLA C/ MANGO 39X19X10                 </v>
          </cell>
          <cell r="I5833">
            <v>11993.52</v>
          </cell>
          <cell r="N5833" t="str">
            <v>6614821111117</v>
          </cell>
        </row>
        <row r="5834">
          <cell r="A5834">
            <v>661483</v>
          </cell>
          <cell r="B5834" t="str">
            <v xml:space="preserve">OO24O               </v>
          </cell>
          <cell r="D5834" t="str">
            <v xml:space="preserve">BAZA HUMOS OLLA CAP 3L 24X                        </v>
          </cell>
          <cell r="I5834">
            <v>29069.040000000001</v>
          </cell>
          <cell r="N5834" t="str">
            <v>6614831111114</v>
          </cell>
        </row>
        <row r="5835">
          <cell r="A5835">
            <v>661486</v>
          </cell>
          <cell r="B5835">
            <v>0</v>
          </cell>
          <cell r="D5835" t="str">
            <v xml:space="preserve">SALE HUMOS P/CERDO C/ESP S/TACC 250X              </v>
          </cell>
          <cell r="I5835">
            <v>7623</v>
          </cell>
          <cell r="N5835" t="str">
            <v>7798142850241</v>
          </cell>
        </row>
        <row r="5836">
          <cell r="A5836">
            <v>661487</v>
          </cell>
          <cell r="B5836">
            <v>0</v>
          </cell>
          <cell r="D5836" t="str">
            <v xml:space="preserve">SALE HUMOS P/POLLO C/ESP  S/TACC 250X             </v>
          </cell>
          <cell r="I5836">
            <v>7623</v>
          </cell>
          <cell r="N5836" t="str">
            <v>7798142850234</v>
          </cell>
        </row>
        <row r="5837">
          <cell r="A5837">
            <v>661488</v>
          </cell>
          <cell r="B5837">
            <v>0</v>
          </cell>
          <cell r="D5837" t="str">
            <v xml:space="preserve">SALE HUMOS AHUM 125X                              </v>
          </cell>
          <cell r="I5837">
            <v>1805.925</v>
          </cell>
          <cell r="N5837" t="str">
            <v>7798142850708</v>
          </cell>
        </row>
        <row r="5838">
          <cell r="A5838">
            <v>661494</v>
          </cell>
          <cell r="B5838">
            <v>0</v>
          </cell>
          <cell r="D5838" t="str">
            <v xml:space="preserve">ESP  HUMOS CEBOLLA AHUM 30X                       </v>
          </cell>
          <cell r="I5838">
            <v>1842.2249999999999</v>
          </cell>
          <cell r="N5838" t="str">
            <v>7798142850678</v>
          </cell>
        </row>
        <row r="5839">
          <cell r="A5839">
            <v>661496</v>
          </cell>
          <cell r="B5839">
            <v>0</v>
          </cell>
          <cell r="D5839" t="str">
            <v xml:space="preserve">ESP  HUMOS AJO AHUM 50X                           </v>
          </cell>
          <cell r="I5839">
            <v>1842.2249999999999</v>
          </cell>
          <cell r="N5839" t="str">
            <v>7798142850661</v>
          </cell>
        </row>
        <row r="5840">
          <cell r="A5840">
            <v>661497</v>
          </cell>
          <cell r="B5840">
            <v>0</v>
          </cell>
          <cell r="D5840" t="str">
            <v xml:space="preserve">BAZA HUMOS SNACK AHUMADO 75X                      </v>
          </cell>
          <cell r="I5840">
            <v>1965.04</v>
          </cell>
          <cell r="N5840" t="str">
            <v>7798142850715</v>
          </cell>
        </row>
        <row r="5841">
          <cell r="A5841">
            <v>661498</v>
          </cell>
          <cell r="B5841">
            <v>0</v>
          </cell>
          <cell r="D5841" t="str">
            <v xml:space="preserve">BAZA HUMOS CHIPS LENIA ESPINILLO 140X             </v>
          </cell>
          <cell r="I5841">
            <v>2361.92</v>
          </cell>
          <cell r="N5841" t="str">
            <v>7798142850012</v>
          </cell>
        </row>
        <row r="5842">
          <cell r="A5842">
            <v>661499</v>
          </cell>
          <cell r="B5842">
            <v>0</v>
          </cell>
          <cell r="D5842" t="str">
            <v xml:space="preserve">BAZA HUMOS CHIPS LENIA NOGAL 140X                 </v>
          </cell>
          <cell r="I5842">
            <v>2361.92</v>
          </cell>
          <cell r="N5842" t="str">
            <v>7798142850074</v>
          </cell>
        </row>
        <row r="5843">
          <cell r="A5843">
            <v>661500</v>
          </cell>
          <cell r="B5843">
            <v>0</v>
          </cell>
          <cell r="D5843" t="str">
            <v xml:space="preserve">BAZA HUMOS CHIPS LENIA OLIVO 140X                 </v>
          </cell>
          <cell r="I5843">
            <v>2361.92</v>
          </cell>
          <cell r="N5843" t="str">
            <v>7798142850036</v>
          </cell>
        </row>
        <row r="5844">
          <cell r="A5844">
            <v>661501</v>
          </cell>
          <cell r="B5844">
            <v>0</v>
          </cell>
          <cell r="D5844" t="str">
            <v xml:space="preserve">BAZA HUMOS CHIPS LENIA MANZANO 140X               </v>
          </cell>
          <cell r="I5844">
            <v>2361.92</v>
          </cell>
          <cell r="N5844" t="str">
            <v>7798142850029</v>
          </cell>
        </row>
        <row r="5845">
          <cell r="A5845">
            <v>661502</v>
          </cell>
          <cell r="B5845">
            <v>0</v>
          </cell>
          <cell r="D5845" t="str">
            <v xml:space="preserve">BAZA HUMOS CHIPS BARRICA VINO Y WHISKY 140X       </v>
          </cell>
          <cell r="I5845">
            <v>2361.92</v>
          </cell>
          <cell r="N5845" t="str">
            <v>7798142850173</v>
          </cell>
        </row>
        <row r="5846">
          <cell r="A5846">
            <v>661503</v>
          </cell>
          <cell r="B5846">
            <v>0</v>
          </cell>
          <cell r="D5846" t="str">
            <v xml:space="preserve">BAZA HUMOS CHIPS LENIA ESPINILLO 500X             </v>
          </cell>
          <cell r="I5846">
            <v>2855.6</v>
          </cell>
          <cell r="N5846" t="str">
            <v>7798142850043</v>
          </cell>
        </row>
        <row r="5847">
          <cell r="A5847">
            <v>661504</v>
          </cell>
          <cell r="B5847">
            <v>0</v>
          </cell>
          <cell r="D5847" t="str">
            <v xml:space="preserve">BAZA HUMOS CHIPS LENIA NOGAL 500X                 </v>
          </cell>
          <cell r="I5847">
            <v>2855.6</v>
          </cell>
          <cell r="N5847" t="str">
            <v>7798142850104</v>
          </cell>
        </row>
        <row r="5848">
          <cell r="A5848">
            <v>661505</v>
          </cell>
          <cell r="B5848">
            <v>0</v>
          </cell>
          <cell r="D5848" t="str">
            <v xml:space="preserve">BAZA HUMOS CHIPS LENIA OLIVO 500X                 </v>
          </cell>
          <cell r="I5848">
            <v>2855.6</v>
          </cell>
          <cell r="N5848" t="str">
            <v>7798142850067</v>
          </cell>
        </row>
        <row r="5849">
          <cell r="A5849">
            <v>661506</v>
          </cell>
          <cell r="B5849">
            <v>0</v>
          </cell>
          <cell r="D5849" t="str">
            <v xml:space="preserve">BAZA HUMOS CHIPS LENIA MANZANO 500X               </v>
          </cell>
          <cell r="I5849">
            <v>2855.6</v>
          </cell>
          <cell r="N5849" t="str">
            <v>7798142850050</v>
          </cell>
        </row>
        <row r="5850">
          <cell r="A5850">
            <v>661509</v>
          </cell>
          <cell r="B5850">
            <v>0</v>
          </cell>
          <cell r="D5850" t="str">
            <v xml:space="preserve">BAZA HUMOS CAMP AHUMAR HUMOS                      </v>
          </cell>
          <cell r="I5850">
            <v>113254.1</v>
          </cell>
          <cell r="N5850" t="str">
            <v>6615091111111</v>
          </cell>
        </row>
        <row r="5851">
          <cell r="A5851">
            <v>661511</v>
          </cell>
          <cell r="B5851">
            <v>0</v>
          </cell>
          <cell r="D5851" t="str">
            <v xml:space="preserve">BAZA HUMOS CHIPS LENIA HUMOS 5X                   </v>
          </cell>
          <cell r="I5851">
            <v>25748.799999999999</v>
          </cell>
          <cell r="N5851" t="str">
            <v>6615111111114</v>
          </cell>
        </row>
        <row r="5852">
          <cell r="A5852">
            <v>661512</v>
          </cell>
          <cell r="B5852" t="str">
            <v xml:space="preserve">PX06                </v>
          </cell>
          <cell r="D5852" t="str">
            <v xml:space="preserve">BAZA HUMOS PAST ENCENDIDO 6X                      </v>
          </cell>
          <cell r="I5852">
            <v>147.136</v>
          </cell>
          <cell r="N5852" t="str">
            <v>6615121111111</v>
          </cell>
        </row>
        <row r="5853">
          <cell r="A5853">
            <v>661513</v>
          </cell>
          <cell r="B5853" t="str">
            <v xml:space="preserve">PX12                </v>
          </cell>
          <cell r="D5853" t="str">
            <v xml:space="preserve">BAZA HUMOS PAST ENCENDIDO 12X                     </v>
          </cell>
          <cell r="I5853">
            <v>2390.96</v>
          </cell>
          <cell r="N5853" t="str">
            <v>7798142850142</v>
          </cell>
        </row>
        <row r="5854">
          <cell r="A5854">
            <v>661514</v>
          </cell>
          <cell r="B5854" t="str">
            <v xml:space="preserve">PX24                </v>
          </cell>
          <cell r="D5854" t="str">
            <v xml:space="preserve">BAZA HUMOS PAST ENCENDIDO 24X                     </v>
          </cell>
          <cell r="I5854">
            <v>2904</v>
          </cell>
          <cell r="N5854" t="str">
            <v>7798142850180</v>
          </cell>
        </row>
        <row r="5855">
          <cell r="A5855">
            <v>661515</v>
          </cell>
          <cell r="B5855">
            <v>0</v>
          </cell>
          <cell r="D5855" t="str">
            <v xml:space="preserve">BAZA HUMOS FOGONERO PORT DIABLITO ACE 27X17       </v>
          </cell>
          <cell r="I5855">
            <v>46948</v>
          </cell>
          <cell r="N5855" t="str">
            <v>6615151111112</v>
          </cell>
        </row>
        <row r="5856">
          <cell r="A5856">
            <v>661516</v>
          </cell>
          <cell r="B5856">
            <v>0</v>
          </cell>
          <cell r="D5856" t="str">
            <v xml:space="preserve">BAZA HUMOS LIQ ENCENDIDO 500X                     </v>
          </cell>
          <cell r="I5856">
            <v>6292</v>
          </cell>
          <cell r="N5856" t="str">
            <v>7798142850203</v>
          </cell>
        </row>
        <row r="5857">
          <cell r="A5857">
            <v>661517</v>
          </cell>
          <cell r="B5857">
            <v>0</v>
          </cell>
          <cell r="D5857" t="str">
            <v xml:space="preserve">BAZA HUMOS AHUM CARBON SMOKER 18X                 </v>
          </cell>
          <cell r="I5857">
            <v>320892</v>
          </cell>
          <cell r="N5857" t="str">
            <v>6615171111116</v>
          </cell>
        </row>
        <row r="5858">
          <cell r="A5858">
            <v>661519</v>
          </cell>
          <cell r="B5858" t="str">
            <v xml:space="preserve">OW36O               </v>
          </cell>
          <cell r="D5858" t="str">
            <v xml:space="preserve">BAZA HUMOS WOK HIERR FUND 36X                     </v>
          </cell>
          <cell r="I5858">
            <v>29475.599999999999</v>
          </cell>
          <cell r="N5858" t="str">
            <v>6615191111110</v>
          </cell>
        </row>
        <row r="5859">
          <cell r="A5859">
            <v>661526</v>
          </cell>
          <cell r="B5859" t="str">
            <v xml:space="preserve">AF325               </v>
          </cell>
          <cell r="D5859" t="str">
            <v xml:space="preserve">FRUS ZYMA MIX SAL FRUT SEC 300X                   </v>
          </cell>
          <cell r="I5859">
            <v>5664.8419999999996</v>
          </cell>
          <cell r="N5859" t="str">
            <v>7798130191271</v>
          </cell>
        </row>
        <row r="5860">
          <cell r="A5860">
            <v>661527</v>
          </cell>
          <cell r="B5860" t="str">
            <v xml:space="preserve">AF321               </v>
          </cell>
          <cell r="D5860" t="str">
            <v xml:space="preserve">FRUS ZYMA MIX FRUT SEC C/MANI 300X                </v>
          </cell>
          <cell r="I5860">
            <v>6247.5119999999997</v>
          </cell>
          <cell r="N5860" t="str">
            <v>7798130191332</v>
          </cell>
        </row>
        <row r="5861">
          <cell r="A5861">
            <v>661528</v>
          </cell>
          <cell r="B5861" t="str">
            <v xml:space="preserve">AF320               </v>
          </cell>
          <cell r="D5861" t="str">
            <v xml:space="preserve">FRUS ZYMA MIX TROP C/MANI 300X                    </v>
          </cell>
          <cell r="I5861">
            <v>6085.6589999999997</v>
          </cell>
          <cell r="N5861" t="str">
            <v>7798130191349</v>
          </cell>
        </row>
        <row r="5862">
          <cell r="A5862">
            <v>661530</v>
          </cell>
          <cell r="B5862" t="str">
            <v xml:space="preserve">AF324               </v>
          </cell>
          <cell r="D5862" t="str">
            <v xml:space="preserve">FRUS ZYMA MIX ENERGETICO 300X                     </v>
          </cell>
          <cell r="I5862">
            <v>4596.6149999999998</v>
          </cell>
          <cell r="N5862" t="str">
            <v>7798130191288</v>
          </cell>
        </row>
        <row r="5863">
          <cell r="A5863">
            <v>661532</v>
          </cell>
          <cell r="B5863">
            <v>0</v>
          </cell>
          <cell r="D5863" t="str">
            <v xml:space="preserve">CERE LASFORD GRANOLA ALM-PAS 350X                 </v>
          </cell>
          <cell r="I5863">
            <v>4707.2529999999997</v>
          </cell>
          <cell r="N5863" t="str">
            <v>7798169802643</v>
          </cell>
        </row>
        <row r="5864">
          <cell r="A5864">
            <v>661533</v>
          </cell>
          <cell r="B5864">
            <v>0</v>
          </cell>
          <cell r="D5864" t="str">
            <v xml:space="preserve">CERE LASFOR GRANOLA FRUT ROJ 350X                 </v>
          </cell>
          <cell r="I5864">
            <v>5590.0479999999998</v>
          </cell>
          <cell r="N5864" t="str">
            <v>7798169802698</v>
          </cell>
        </row>
        <row r="5865">
          <cell r="A5865">
            <v>661537</v>
          </cell>
          <cell r="B5865">
            <v>1901</v>
          </cell>
          <cell r="D5865" t="str">
            <v xml:space="preserve">PAPE ELEGANTE H/S BCO 4X120X                      </v>
          </cell>
          <cell r="I5865">
            <v>6648.7129999999997</v>
          </cell>
          <cell r="N5865" t="str">
            <v>7793344009015</v>
          </cell>
        </row>
        <row r="5866">
          <cell r="A5866">
            <v>661556</v>
          </cell>
          <cell r="B5866">
            <v>741765</v>
          </cell>
          <cell r="D5866" t="str">
            <v xml:space="preserve">ACON PANTENE HIDRAT BAMBU 200X                    </v>
          </cell>
          <cell r="I5866">
            <v>4845.6019999999999</v>
          </cell>
          <cell r="N5866" t="str">
            <v>7500435155939</v>
          </cell>
        </row>
        <row r="5867">
          <cell r="A5867">
            <v>661557</v>
          </cell>
          <cell r="B5867" t="str">
            <v xml:space="preserve">02-000-068          </v>
          </cell>
          <cell r="D5867" t="str">
            <v xml:space="preserve">BAZA TROMEN FOGON NOVECENTO X1                    </v>
          </cell>
          <cell r="I5867">
            <v>433689.2</v>
          </cell>
          <cell r="N5867" t="str">
            <v>6615571111112</v>
          </cell>
        </row>
        <row r="5868">
          <cell r="A5868">
            <v>661558</v>
          </cell>
          <cell r="B5868">
            <v>11221</v>
          </cell>
          <cell r="D5868" t="str">
            <v xml:space="preserve">INSU DISCO BLANCO 3M NIAGARA                      </v>
          </cell>
          <cell r="I5868">
            <v>2679.9079999999999</v>
          </cell>
          <cell r="N5868" t="str">
            <v>6615581111119</v>
          </cell>
        </row>
        <row r="5869">
          <cell r="A5869">
            <v>661559</v>
          </cell>
          <cell r="B5869">
            <v>11225</v>
          </cell>
          <cell r="D5869" t="str">
            <v xml:space="preserve">INSU DISCO NEGRO 3M NIAGARA                       </v>
          </cell>
          <cell r="I5869">
            <v>2679.9079999999999</v>
          </cell>
          <cell r="N5869" t="str">
            <v>6615591111116</v>
          </cell>
        </row>
        <row r="5870">
          <cell r="A5870">
            <v>661560</v>
          </cell>
          <cell r="B5870">
            <v>120485</v>
          </cell>
          <cell r="D5870" t="str">
            <v xml:space="preserve">INSU PRONEXT TIMBRE AVISADOR                      </v>
          </cell>
          <cell r="I5870">
            <v>1000</v>
          </cell>
          <cell r="N5870" t="str">
            <v>6615601111112</v>
          </cell>
        </row>
        <row r="5871">
          <cell r="A5871">
            <v>661561</v>
          </cell>
          <cell r="B5871">
            <v>68720814</v>
          </cell>
          <cell r="D5871" t="str">
            <v xml:space="preserve">JARP ALA MANO BICARBONATO 400X                    </v>
          </cell>
          <cell r="I5871">
            <v>1407.808</v>
          </cell>
          <cell r="N5871" t="str">
            <v>7791290791732</v>
          </cell>
        </row>
        <row r="5872">
          <cell r="A5872">
            <v>661562</v>
          </cell>
          <cell r="B5872">
            <v>64360826</v>
          </cell>
          <cell r="D5872" t="str">
            <v xml:space="preserve">JARL ALA ECOLAVADO DP 3X                          </v>
          </cell>
          <cell r="I5872">
            <v>11783.81</v>
          </cell>
          <cell r="N5872" t="str">
            <v>7791290792036</v>
          </cell>
        </row>
        <row r="5873">
          <cell r="A5873">
            <v>661563</v>
          </cell>
          <cell r="B5873">
            <v>62768339</v>
          </cell>
          <cell r="D5873" t="str">
            <v xml:space="preserve">LIML CIF VIDRIOS BIOACTIVE 900X                   </v>
          </cell>
          <cell r="I5873">
            <v>3598.2420000000002</v>
          </cell>
          <cell r="N5873" t="str">
            <v>7791290792456</v>
          </cell>
        </row>
        <row r="5874">
          <cell r="A5874">
            <v>661564</v>
          </cell>
          <cell r="B5874">
            <v>69659187</v>
          </cell>
          <cell r="D5874" t="str">
            <v xml:space="preserve">MAYO HELLMANNS LIVIANA SCH 118X                   </v>
          </cell>
          <cell r="I5874">
            <v>765.20799999999997</v>
          </cell>
          <cell r="N5874" t="str">
            <v>7794000007079</v>
          </cell>
        </row>
        <row r="5875">
          <cell r="A5875">
            <v>661578</v>
          </cell>
          <cell r="B5875">
            <v>69682886</v>
          </cell>
          <cell r="D5875" t="str">
            <v xml:space="preserve">MAYO HELLMANNS CLASI DP 475X                      </v>
          </cell>
          <cell r="I5875">
            <v>2965.2449999999999</v>
          </cell>
          <cell r="N5875" t="str">
            <v>7794000006072</v>
          </cell>
        </row>
        <row r="5876">
          <cell r="A5876">
            <v>661579</v>
          </cell>
          <cell r="B5876">
            <v>68834840</v>
          </cell>
          <cell r="D5876" t="str">
            <v xml:space="preserve">MAYO HELLMANNS CLASI SCH 118X                     </v>
          </cell>
          <cell r="I5876">
            <v>793.06899999999996</v>
          </cell>
          <cell r="N5876" t="str">
            <v>7794000006096</v>
          </cell>
        </row>
        <row r="5877">
          <cell r="A5877">
            <v>661582</v>
          </cell>
          <cell r="B5877">
            <v>68848190</v>
          </cell>
          <cell r="D5877" t="str">
            <v xml:space="preserve">JARL SKIP BIO ENZIMAS D/P 3X                      </v>
          </cell>
          <cell r="I5877">
            <v>13863.08</v>
          </cell>
          <cell r="N5877" t="str">
            <v>7791290792791</v>
          </cell>
        </row>
        <row r="5878">
          <cell r="A5878">
            <v>661584</v>
          </cell>
          <cell r="B5878">
            <v>68848197</v>
          </cell>
          <cell r="D5878" t="str">
            <v xml:space="preserve">JARL SKIP BIO ENZIMAS D/P 800X                    </v>
          </cell>
          <cell r="I5878">
            <v>3756.232</v>
          </cell>
          <cell r="N5878" t="str">
            <v>7791290792814</v>
          </cell>
        </row>
        <row r="5879">
          <cell r="A5879">
            <v>661585</v>
          </cell>
          <cell r="B5879">
            <v>0</v>
          </cell>
          <cell r="D5879" t="str">
            <v xml:space="preserve">JARP SKIP PH BALANC 600X                          </v>
          </cell>
          <cell r="I5879">
            <v>2536.7429999999999</v>
          </cell>
          <cell r="N5879" t="str">
            <v>7791290792821</v>
          </cell>
        </row>
        <row r="5880">
          <cell r="A5880">
            <v>661587</v>
          </cell>
          <cell r="B5880">
            <v>68621647</v>
          </cell>
          <cell r="D5880" t="str">
            <v xml:space="preserve">JARP ALA MANO BICARBONATO 800X                    </v>
          </cell>
          <cell r="I5880">
            <v>2674.0349999999999</v>
          </cell>
          <cell r="N5880" t="str">
            <v>7791290791749</v>
          </cell>
        </row>
        <row r="5881">
          <cell r="A5881">
            <v>661588</v>
          </cell>
          <cell r="B5881">
            <v>68720816</v>
          </cell>
          <cell r="D5881" t="str">
            <v xml:space="preserve">JARP ALA MANO BICARBONATO 3X                      </v>
          </cell>
          <cell r="I5881">
            <v>9696.4950000000008</v>
          </cell>
          <cell r="N5881" t="str">
            <v>7791290791756</v>
          </cell>
        </row>
        <row r="5882">
          <cell r="A5882">
            <v>661589</v>
          </cell>
          <cell r="B5882">
            <v>68720819</v>
          </cell>
          <cell r="D5882" t="str">
            <v xml:space="preserve">JARP ALA MATIC BICARBONATO 400X                   </v>
          </cell>
          <cell r="I5882">
            <v>1407.808</v>
          </cell>
          <cell r="N5882" t="str">
            <v>7791290791763</v>
          </cell>
        </row>
        <row r="5883">
          <cell r="A5883">
            <v>661590</v>
          </cell>
          <cell r="B5883">
            <v>68720820</v>
          </cell>
          <cell r="D5883" t="str">
            <v xml:space="preserve">JARP ALA MATIC BICARBONATO 800X                   </v>
          </cell>
          <cell r="I5883">
            <v>2674.0349999999999</v>
          </cell>
          <cell r="N5883" t="str">
            <v>7791290791770</v>
          </cell>
        </row>
        <row r="5884">
          <cell r="A5884">
            <v>661591</v>
          </cell>
          <cell r="B5884">
            <v>68720821</v>
          </cell>
          <cell r="D5884" t="str">
            <v xml:space="preserve">JARP ALA MATIC BICARBONATO 3X                     </v>
          </cell>
          <cell r="I5884">
            <v>9696.4950000000008</v>
          </cell>
          <cell r="N5884" t="str">
            <v>7791290791787</v>
          </cell>
        </row>
        <row r="5885">
          <cell r="A5885">
            <v>661597</v>
          </cell>
          <cell r="B5885">
            <v>422209</v>
          </cell>
          <cell r="D5885" t="str">
            <v xml:space="preserve">CALD MOLTO CARNE 12X                              </v>
          </cell>
          <cell r="I5885">
            <v>1464.614</v>
          </cell>
          <cell r="N5885" t="str">
            <v>7798138553149</v>
          </cell>
        </row>
        <row r="5886">
          <cell r="A5886">
            <v>661598</v>
          </cell>
          <cell r="B5886">
            <v>422207</v>
          </cell>
          <cell r="D5886" t="str">
            <v xml:space="preserve">CALD MOLTO GALLINA 12X                            </v>
          </cell>
          <cell r="I5886">
            <v>1464.614</v>
          </cell>
          <cell r="N5886" t="str">
            <v>7798138553156</v>
          </cell>
        </row>
        <row r="5887">
          <cell r="A5887">
            <v>661599</v>
          </cell>
          <cell r="B5887">
            <v>422208</v>
          </cell>
          <cell r="D5887" t="str">
            <v xml:space="preserve">CALD MOLTO VERDURA 12X                            </v>
          </cell>
          <cell r="I5887">
            <v>1464.614</v>
          </cell>
          <cell r="N5887" t="str">
            <v>7798138553132</v>
          </cell>
        </row>
        <row r="5888">
          <cell r="A5888">
            <v>661601</v>
          </cell>
          <cell r="B5888">
            <v>422678</v>
          </cell>
          <cell r="D5888" t="str">
            <v xml:space="preserve">CALD MOLTO GALLINA 6X                             </v>
          </cell>
          <cell r="I5888">
            <v>948.46500000000003</v>
          </cell>
          <cell r="N5888" t="str">
            <v>7798138553446</v>
          </cell>
        </row>
        <row r="5889">
          <cell r="A5889">
            <v>661602</v>
          </cell>
          <cell r="B5889">
            <v>422679</v>
          </cell>
          <cell r="D5889" t="str">
            <v xml:space="preserve">CALD MOLTO VERDURA 6X                             </v>
          </cell>
          <cell r="I5889">
            <v>948.46500000000003</v>
          </cell>
          <cell r="N5889" t="str">
            <v>7798138553453</v>
          </cell>
        </row>
        <row r="5890">
          <cell r="A5890">
            <v>661604</v>
          </cell>
          <cell r="B5890">
            <v>10502</v>
          </cell>
          <cell r="D5890" t="str">
            <v xml:space="preserve">CONP BAHIA ENSAL ATUN CALIF 160X                  </v>
          </cell>
          <cell r="I5890">
            <v>3535.125</v>
          </cell>
          <cell r="N5890" t="str">
            <v>7795933105047</v>
          </cell>
        </row>
        <row r="5891">
          <cell r="A5891">
            <v>661607</v>
          </cell>
          <cell r="B5891">
            <v>1</v>
          </cell>
          <cell r="D5891" t="str">
            <v xml:space="preserve">INSU BANCO Para REPOSICION                        </v>
          </cell>
          <cell r="I5891">
            <v>17811.2</v>
          </cell>
          <cell r="N5891" t="str">
            <v>6616071111114</v>
          </cell>
        </row>
        <row r="5892">
          <cell r="A5892">
            <v>661615</v>
          </cell>
          <cell r="B5892">
            <v>3633</v>
          </cell>
          <cell r="D5892" t="str">
            <v xml:space="preserve">HUEV BONOBON HUEVITO 7.8X                         </v>
          </cell>
          <cell r="I5892">
            <v>629</v>
          </cell>
          <cell r="N5892" t="str">
            <v>7790580428600</v>
          </cell>
        </row>
        <row r="5893">
          <cell r="A5893">
            <v>661616</v>
          </cell>
          <cell r="B5893">
            <v>11027</v>
          </cell>
          <cell r="D5893" t="str">
            <v xml:space="preserve">HUEV SEMIA 50% AGUILA 115X                        </v>
          </cell>
          <cell r="I5893">
            <v>1323.5250000000001</v>
          </cell>
          <cell r="N5893" t="str">
            <v>7790580110277</v>
          </cell>
        </row>
        <row r="5894">
          <cell r="A5894">
            <v>661619</v>
          </cell>
          <cell r="B5894">
            <v>6303</v>
          </cell>
          <cell r="D5894" t="str">
            <v xml:space="preserve">DLCH MILKAUT CLASICO CAMPO 395X                   </v>
          </cell>
          <cell r="I5894">
            <v>3000.6849999999999</v>
          </cell>
          <cell r="N5894" t="str">
            <v>7794820902493</v>
          </cell>
        </row>
        <row r="5895">
          <cell r="A5895">
            <v>661625</v>
          </cell>
          <cell r="B5895">
            <v>10206</v>
          </cell>
          <cell r="D5895" t="str">
            <v xml:space="preserve">INSU BAHIA ATUN NAT 1.8X                          </v>
          </cell>
          <cell r="I5895">
            <v>27366.6</v>
          </cell>
          <cell r="N5895" t="str">
            <v>7795933102046</v>
          </cell>
        </row>
        <row r="5896">
          <cell r="A5896">
            <v>661627</v>
          </cell>
          <cell r="B5896" t="str">
            <v xml:space="preserve">PP2025              </v>
          </cell>
          <cell r="D5896" t="str">
            <v xml:space="preserve">INSU RC BOLS POLIPROP 20X25 1X                    </v>
          </cell>
          <cell r="I5896">
            <v>21.513999999999999</v>
          </cell>
          <cell r="N5896" t="str">
            <v>6616271111112</v>
          </cell>
        </row>
        <row r="5897">
          <cell r="A5897">
            <v>661628</v>
          </cell>
          <cell r="B5897" t="str">
            <v xml:space="preserve">PP2335              </v>
          </cell>
          <cell r="D5897" t="str">
            <v xml:space="preserve">INSU RC BOLS POLIPROP 25X35 1X                    </v>
          </cell>
          <cell r="I5897">
            <v>31.218</v>
          </cell>
          <cell r="N5897" t="str">
            <v>6616281111119</v>
          </cell>
        </row>
        <row r="5898">
          <cell r="A5898">
            <v>661630</v>
          </cell>
          <cell r="B5898">
            <v>4557</v>
          </cell>
          <cell r="D5898" t="str">
            <v xml:space="preserve">VINF LATITUD 33 ROSE 750X                         </v>
          </cell>
          <cell r="I5898">
            <v>7743.7830000000004</v>
          </cell>
          <cell r="N5898" t="str">
            <v>7790975200392</v>
          </cell>
        </row>
        <row r="5899">
          <cell r="A5899">
            <v>661632</v>
          </cell>
          <cell r="B5899">
            <v>100105537</v>
          </cell>
          <cell r="D5899" t="str">
            <v xml:space="preserve">VINF ZUCCARDI A TORRONTES 750X                    </v>
          </cell>
          <cell r="I5899">
            <v>14790</v>
          </cell>
          <cell r="N5899" t="str">
            <v>7791728003253</v>
          </cell>
        </row>
        <row r="5900">
          <cell r="A5900">
            <v>661634</v>
          </cell>
          <cell r="B5900">
            <v>100194909</v>
          </cell>
          <cell r="D5900" t="str">
            <v xml:space="preserve">VINF SANTA JULIA TEMPRANILLO 750X                 </v>
          </cell>
          <cell r="I5900">
            <v>5579.9989999999998</v>
          </cell>
          <cell r="N5900" t="str">
            <v>7791728000757</v>
          </cell>
        </row>
        <row r="5901">
          <cell r="A5901">
            <v>661636</v>
          </cell>
          <cell r="B5901">
            <v>100333033</v>
          </cell>
          <cell r="D5901" t="str">
            <v xml:space="preserve">CHAP STA JULIA CLASSIC CUVEE E.BRUT. 750X         </v>
          </cell>
          <cell r="I5901">
            <v>11136</v>
          </cell>
          <cell r="N5901" t="str">
            <v>7791728234398</v>
          </cell>
        </row>
        <row r="5902">
          <cell r="A5902">
            <v>661639</v>
          </cell>
          <cell r="B5902">
            <v>100169404</v>
          </cell>
          <cell r="D5902" t="str">
            <v xml:space="preserve">VINL STA JULIA DULCE TTO LATA 269X                </v>
          </cell>
          <cell r="I5902">
            <v>3015.0050000000001</v>
          </cell>
          <cell r="N5902" t="str">
            <v>7791728239331</v>
          </cell>
        </row>
        <row r="5903">
          <cell r="A5903">
            <v>661640</v>
          </cell>
          <cell r="B5903">
            <v>100169402</v>
          </cell>
          <cell r="D5903" t="str">
            <v xml:space="preserve">VINL STA JULIA TINTILLO TINTO LATA 269X           </v>
          </cell>
          <cell r="I5903">
            <v>3015.0050000000001</v>
          </cell>
          <cell r="N5903" t="str">
            <v>7791728239324</v>
          </cell>
        </row>
        <row r="5904">
          <cell r="A5904">
            <v>661641</v>
          </cell>
          <cell r="B5904">
            <v>100179530</v>
          </cell>
          <cell r="D5904" t="str">
            <v xml:space="preserve">VINL STA JULIA ROSE LATA 269X                     </v>
          </cell>
          <cell r="I5904">
            <v>3015.0050000000001</v>
          </cell>
          <cell r="N5904" t="str">
            <v>7791728242577</v>
          </cell>
        </row>
        <row r="5905">
          <cell r="A5905">
            <v>661644</v>
          </cell>
          <cell r="B5905">
            <v>100170561</v>
          </cell>
          <cell r="D5905" t="str">
            <v xml:space="preserve">VINF FUZION ALT MALBEC 750X                       </v>
          </cell>
          <cell r="I5905">
            <v>10454.4</v>
          </cell>
          <cell r="N5905" t="str">
            <v>7791728239690</v>
          </cell>
        </row>
        <row r="5906">
          <cell r="A5906">
            <v>661645</v>
          </cell>
          <cell r="B5906">
            <v>100170558</v>
          </cell>
          <cell r="D5906" t="str">
            <v xml:space="preserve">VINF FUZION ALT C.SAUV. 750X                      </v>
          </cell>
          <cell r="I5906">
            <v>10454.4</v>
          </cell>
          <cell r="N5906" t="str">
            <v>7791728239713</v>
          </cell>
        </row>
        <row r="5907">
          <cell r="A5907">
            <v>661646</v>
          </cell>
          <cell r="B5907">
            <v>100170232</v>
          </cell>
          <cell r="D5907" t="str">
            <v xml:space="preserve">VINF FUZION DULCE BCO. X750                       </v>
          </cell>
          <cell r="I5907">
            <v>10454.4</v>
          </cell>
          <cell r="N5907" t="str">
            <v>7791728239508</v>
          </cell>
        </row>
        <row r="5908">
          <cell r="A5908">
            <v>661652</v>
          </cell>
          <cell r="B5908">
            <v>831</v>
          </cell>
          <cell r="D5908" t="str">
            <v xml:space="preserve">INSA RAID ESENC CAS Y JARD 360X                   </v>
          </cell>
          <cell r="I5908">
            <v>13663.8</v>
          </cell>
          <cell r="N5908" t="str">
            <v>7790520992239</v>
          </cell>
        </row>
        <row r="5909">
          <cell r="A5909">
            <v>661653</v>
          </cell>
          <cell r="B5909">
            <v>830</v>
          </cell>
          <cell r="D5909" t="str">
            <v xml:space="preserve">INSA RAID CUC-HORM 360X                           </v>
          </cell>
          <cell r="I5909">
            <v>14825.63</v>
          </cell>
          <cell r="N5909" t="str">
            <v>7790520992222</v>
          </cell>
        </row>
        <row r="5910">
          <cell r="A5910">
            <v>661655</v>
          </cell>
          <cell r="B5910">
            <v>56303</v>
          </cell>
          <cell r="D5910" t="str">
            <v xml:space="preserve">YERB NOBLEZA GAUCHA SELECCION 1X                  </v>
          </cell>
          <cell r="I5910">
            <v>3653.799</v>
          </cell>
          <cell r="N5910" t="str">
            <v>7790070507280</v>
          </cell>
        </row>
        <row r="5911">
          <cell r="A5911">
            <v>661656</v>
          </cell>
          <cell r="B5911">
            <v>56302</v>
          </cell>
          <cell r="D5911" t="str">
            <v xml:space="preserve">YERB NOBLEZA GAUCHA SELECCION 500X                </v>
          </cell>
          <cell r="I5911">
            <v>1926.8969999999999</v>
          </cell>
          <cell r="N5911" t="str">
            <v>7790070507273</v>
          </cell>
        </row>
        <row r="5912">
          <cell r="A5912">
            <v>661658</v>
          </cell>
          <cell r="B5912" t="str">
            <v xml:space="preserve">F8401AR             </v>
          </cell>
          <cell r="D5912" t="str">
            <v xml:space="preserve">VINF SEPTIMA GRAN RES 10 BARR MALBEC 750X         </v>
          </cell>
          <cell r="I5912">
            <v>48600</v>
          </cell>
          <cell r="N5912" t="str">
            <v>6616581111116</v>
          </cell>
        </row>
        <row r="5913">
          <cell r="A5913">
            <v>661662</v>
          </cell>
          <cell r="B5913">
            <v>4713</v>
          </cell>
          <cell r="D5913" t="str">
            <v xml:space="preserve">FIQT SERENISIMA PROVOLETA SELECC S/LACT 180X      </v>
          </cell>
          <cell r="I5913">
            <v>7711.9350000000004</v>
          </cell>
          <cell r="N5913" t="str">
            <v>7790742471307</v>
          </cell>
        </row>
        <row r="5914">
          <cell r="A5914">
            <v>661664</v>
          </cell>
          <cell r="B5914">
            <v>69717133</v>
          </cell>
          <cell r="D5914" t="str">
            <v xml:space="preserve">DECO DOVE WM ORIGINAL 250X                        </v>
          </cell>
          <cell r="I5914">
            <v>6696.5</v>
          </cell>
          <cell r="N5914" t="str">
            <v>7791293043920</v>
          </cell>
        </row>
        <row r="5915">
          <cell r="A5915">
            <v>661670</v>
          </cell>
          <cell r="B5915">
            <v>11587</v>
          </cell>
          <cell r="D5915" t="str">
            <v xml:space="preserve">CHOC COFLER BLOCK 1X                              </v>
          </cell>
          <cell r="I5915">
            <v>46999.99</v>
          </cell>
          <cell r="N5915" t="str">
            <v>7790580115579</v>
          </cell>
        </row>
        <row r="5916">
          <cell r="A5916">
            <v>661676</v>
          </cell>
          <cell r="B5916">
            <v>68817498</v>
          </cell>
          <cell r="D5916" t="str">
            <v xml:space="preserve">LIML CIF CREM BIOACT ORIG 750X                    </v>
          </cell>
          <cell r="I5916">
            <v>4242.5039999999999</v>
          </cell>
          <cell r="N5916" t="str">
            <v>7791290792500</v>
          </cell>
        </row>
        <row r="5917">
          <cell r="A5917">
            <v>661677</v>
          </cell>
          <cell r="B5917">
            <v>6899</v>
          </cell>
          <cell r="D5917" t="str">
            <v xml:space="preserve">INSU CASTELL VDE ROD BALD 5XKG                    </v>
          </cell>
          <cell r="I5917">
            <v>48332</v>
          </cell>
          <cell r="N5917" t="str">
            <v>7791675907215</v>
          </cell>
        </row>
        <row r="5918">
          <cell r="A5918">
            <v>661686</v>
          </cell>
          <cell r="B5918">
            <v>13996</v>
          </cell>
          <cell r="D5918" t="str">
            <v xml:space="preserve">GALD A.FORMIS CHO/DDL 102X                        </v>
          </cell>
          <cell r="I5918">
            <v>1291.576</v>
          </cell>
          <cell r="N5918" t="str">
            <v>7790040132610</v>
          </cell>
        </row>
        <row r="5919">
          <cell r="A5919">
            <v>661687</v>
          </cell>
          <cell r="B5919">
            <v>1143</v>
          </cell>
          <cell r="D5919" t="str">
            <v xml:space="preserve">EDUL HILERET CLASICO FORTE LIQ 500X               </v>
          </cell>
          <cell r="I5919">
            <v>4576.3680000000004</v>
          </cell>
          <cell r="N5919" t="str">
            <v>7790490998309</v>
          </cell>
        </row>
        <row r="5920">
          <cell r="A5920">
            <v>661693</v>
          </cell>
          <cell r="B5920">
            <v>939400</v>
          </cell>
          <cell r="D5920" t="str">
            <v xml:space="preserve">YOGU SER BERRIES C/ CERE 155X                     </v>
          </cell>
          <cell r="I5920">
            <v>4207.7650000000003</v>
          </cell>
          <cell r="N5920" t="str">
            <v>7791337006010</v>
          </cell>
        </row>
        <row r="5921">
          <cell r="A5921">
            <v>661694</v>
          </cell>
          <cell r="B5921">
            <v>939300</v>
          </cell>
          <cell r="D5921" t="str">
            <v xml:space="preserve">YOGU SER CORN FLAKES C/CERE 166X                  </v>
          </cell>
          <cell r="I5921">
            <v>4207.7650000000003</v>
          </cell>
          <cell r="N5921" t="str">
            <v>7791337005990</v>
          </cell>
        </row>
        <row r="5922">
          <cell r="A5922">
            <v>661695</v>
          </cell>
          <cell r="B5922" t="str">
            <v xml:space="preserve">PT06DP31            </v>
          </cell>
          <cell r="D5922" t="str">
            <v xml:space="preserve">JARL ECOVITA EVOLUT D/P 800X                      </v>
          </cell>
          <cell r="I5922">
            <v>2013.0170000000001</v>
          </cell>
          <cell r="N5922" t="str">
            <v>7798124362229</v>
          </cell>
        </row>
        <row r="5923">
          <cell r="A5923">
            <v>661697</v>
          </cell>
          <cell r="B5923">
            <v>23</v>
          </cell>
          <cell r="D5923" t="str">
            <v xml:space="preserve">INSU BANCO DE CAJA                                </v>
          </cell>
          <cell r="I5923">
            <v>1.21</v>
          </cell>
          <cell r="N5923" t="str">
            <v>6616971111115</v>
          </cell>
        </row>
        <row r="5924">
          <cell r="A5924">
            <v>661703</v>
          </cell>
          <cell r="B5924">
            <v>0</v>
          </cell>
          <cell r="D5924" t="str">
            <v xml:space="preserve">VINF AMALAYA MALBEC 750X                          </v>
          </cell>
          <cell r="I5924">
            <v>3266.8440000000001</v>
          </cell>
          <cell r="N5924" t="str">
            <v>7798104763039</v>
          </cell>
        </row>
        <row r="5925">
          <cell r="A5925">
            <v>661704</v>
          </cell>
          <cell r="B5925">
            <v>0</v>
          </cell>
          <cell r="D5925" t="str">
            <v xml:space="preserve">VINF COLOME ESTATE MALBEC 750X                    </v>
          </cell>
          <cell r="I5925">
            <v>4205</v>
          </cell>
          <cell r="N5925" t="str">
            <v>7798104764029</v>
          </cell>
        </row>
        <row r="5926">
          <cell r="A5926">
            <v>661705</v>
          </cell>
          <cell r="B5926">
            <v>0</v>
          </cell>
          <cell r="D5926" t="str">
            <v xml:space="preserve">VINF COLOME TORRONTES 750X                        </v>
          </cell>
          <cell r="I5926">
            <v>3190.2170000000001</v>
          </cell>
          <cell r="N5926" t="str">
            <v>7798104762025</v>
          </cell>
        </row>
        <row r="5927">
          <cell r="A5927">
            <v>661706</v>
          </cell>
          <cell r="B5927">
            <v>0</v>
          </cell>
          <cell r="D5927" t="str">
            <v xml:space="preserve">VINF COLOME LA BRAVA ESP MALBEC 750X              </v>
          </cell>
          <cell r="I5927">
            <v>3829</v>
          </cell>
          <cell r="N5927" t="str">
            <v>7798104760380</v>
          </cell>
        </row>
        <row r="5928">
          <cell r="A5928">
            <v>661707</v>
          </cell>
          <cell r="B5928">
            <v>0</v>
          </cell>
          <cell r="D5928" t="str">
            <v xml:space="preserve">VINF COLOME ESP MISTERIOSO B.BLANCS 750X          </v>
          </cell>
          <cell r="I5928">
            <v>3500</v>
          </cell>
          <cell r="N5928" t="str">
            <v>7798104769246</v>
          </cell>
        </row>
        <row r="5929">
          <cell r="A5929">
            <v>661713</v>
          </cell>
          <cell r="B5929">
            <v>2426</v>
          </cell>
          <cell r="D5929" t="str">
            <v xml:space="preserve">CARA MENTHOPLUS NARANJ 1X                         </v>
          </cell>
          <cell r="I5929">
            <v>1099.99</v>
          </cell>
          <cell r="N5929" t="str">
            <v xml:space="preserve">77944412     </v>
          </cell>
        </row>
        <row r="5930">
          <cell r="A5930">
            <v>661715</v>
          </cell>
          <cell r="B5930">
            <v>12794</v>
          </cell>
          <cell r="D5930" t="str">
            <v xml:space="preserve">GALD A.COFLER COOKIES 120X                        </v>
          </cell>
          <cell r="I5930">
            <v>1952.777</v>
          </cell>
          <cell r="N5930" t="str">
            <v>7790040127944</v>
          </cell>
        </row>
        <row r="5931">
          <cell r="A5931">
            <v>661722</v>
          </cell>
          <cell r="B5931">
            <v>13324</v>
          </cell>
          <cell r="D5931" t="str">
            <v xml:space="preserve">GALD A.MANA VAI/CHOC 152X                         </v>
          </cell>
          <cell r="I5931">
            <v>1700.636</v>
          </cell>
          <cell r="N5931" t="str">
            <v>7790040133242</v>
          </cell>
        </row>
        <row r="5932">
          <cell r="A5932">
            <v>661723</v>
          </cell>
          <cell r="B5932">
            <v>13333</v>
          </cell>
          <cell r="D5932" t="str">
            <v xml:space="preserve">CHOC BANIO REPO AGUILA BLAN 150X                  </v>
          </cell>
          <cell r="I5932">
            <v>4799.99</v>
          </cell>
          <cell r="N5932" t="str">
            <v>7790580133337</v>
          </cell>
        </row>
        <row r="5933">
          <cell r="A5933">
            <v>661727</v>
          </cell>
          <cell r="B5933">
            <v>1614</v>
          </cell>
          <cell r="D5933" t="str">
            <v xml:space="preserve">LAQU ILOLAY QUES CREM CLAS 290X                   </v>
          </cell>
          <cell r="I5933">
            <v>3086.7669999999998</v>
          </cell>
          <cell r="N5933" t="str">
            <v>7790787016129</v>
          </cell>
        </row>
        <row r="5934">
          <cell r="A5934">
            <v>661728</v>
          </cell>
          <cell r="B5934">
            <v>1615</v>
          </cell>
          <cell r="D5934" t="str">
            <v xml:space="preserve">LAQU ILOLAY QUES CREM LIGHT 290X                  </v>
          </cell>
          <cell r="I5934">
            <v>3189.913</v>
          </cell>
          <cell r="N5934" t="str">
            <v>7790787016136</v>
          </cell>
        </row>
        <row r="5935">
          <cell r="A5935">
            <v>661731</v>
          </cell>
          <cell r="B5935">
            <v>2250</v>
          </cell>
          <cell r="D5935" t="str">
            <v xml:space="preserve">GALD T.ANILLOS ORIG 300X                          </v>
          </cell>
          <cell r="I5935">
            <v>2838.3429999999998</v>
          </cell>
          <cell r="N5935" t="str">
            <v>7622201504007</v>
          </cell>
        </row>
        <row r="5936">
          <cell r="A5936">
            <v>661732</v>
          </cell>
          <cell r="B5936">
            <v>937502</v>
          </cell>
          <cell r="D5936" t="str">
            <v xml:space="preserve">YOGU SER NATUR BOT 185X                           </v>
          </cell>
          <cell r="I5936">
            <v>3123.6770000000001</v>
          </cell>
          <cell r="N5936" t="str">
            <v>7791337005587</v>
          </cell>
        </row>
        <row r="5937">
          <cell r="A5937">
            <v>661734</v>
          </cell>
          <cell r="B5937">
            <v>913</v>
          </cell>
          <cell r="D5937" t="str">
            <v xml:space="preserve">PAPE ELEGANTE D/H RINDE BCO 4X30X                 </v>
          </cell>
          <cell r="I5937">
            <v>3401.08</v>
          </cell>
          <cell r="N5937" t="str">
            <v>7793344001132</v>
          </cell>
        </row>
        <row r="5938">
          <cell r="A5938">
            <v>661735</v>
          </cell>
          <cell r="B5938">
            <v>3456</v>
          </cell>
          <cell r="D5938" t="str">
            <v xml:space="preserve">LACR LA SERENISIMA CREMA DE LECHE 200X            </v>
          </cell>
          <cell r="I5938">
            <v>2824.14</v>
          </cell>
          <cell r="N5938" t="str">
            <v>7790742345608</v>
          </cell>
        </row>
        <row r="5939">
          <cell r="A5939">
            <v>661736</v>
          </cell>
          <cell r="B5939">
            <v>12</v>
          </cell>
          <cell r="D5939" t="str">
            <v xml:space="preserve">INSU MAYO NATURA SOBRE 192X8G                     </v>
          </cell>
          <cell r="I5939">
            <v>23926.03</v>
          </cell>
          <cell r="N5939" t="str">
            <v>7791866003825</v>
          </cell>
        </row>
        <row r="5940">
          <cell r="A5940">
            <v>661738</v>
          </cell>
          <cell r="B5940">
            <v>13574</v>
          </cell>
          <cell r="D5940" t="str">
            <v xml:space="preserve">GALD A.CEREALMIX AVE PAS 207X                     </v>
          </cell>
          <cell r="I5940">
            <v>2400.88</v>
          </cell>
          <cell r="N5940" t="str">
            <v>7790040135741</v>
          </cell>
        </row>
        <row r="5941">
          <cell r="A5941">
            <v>661740</v>
          </cell>
          <cell r="B5941">
            <v>27081</v>
          </cell>
          <cell r="D5941" t="str">
            <v xml:space="preserve">AGUA ECO-ANDES S/GAS 850X                         </v>
          </cell>
          <cell r="I5941">
            <v>1570.5340000000001</v>
          </cell>
          <cell r="N5941" t="str">
            <v>7795930002097</v>
          </cell>
        </row>
        <row r="5942">
          <cell r="A5942">
            <v>661741</v>
          </cell>
          <cell r="B5942">
            <v>22185</v>
          </cell>
          <cell r="D5942" t="str">
            <v xml:space="preserve">AGUA GLACIAR S/GAS 750X                           </v>
          </cell>
          <cell r="I5942">
            <v>1559.0409999999999</v>
          </cell>
          <cell r="N5942" t="str">
            <v>7795930000567</v>
          </cell>
        </row>
        <row r="5943">
          <cell r="A5943">
            <v>661742</v>
          </cell>
          <cell r="B5943">
            <v>22463</v>
          </cell>
          <cell r="D5943" t="str">
            <v xml:space="preserve">VINF D.ROBINO RES BONARDA 750X                    </v>
          </cell>
          <cell r="I5943">
            <v>14206.17</v>
          </cell>
          <cell r="N5943" t="str">
            <v>7790717001218</v>
          </cell>
        </row>
        <row r="5944">
          <cell r="A5944">
            <v>661743</v>
          </cell>
          <cell r="B5944">
            <v>22474</v>
          </cell>
          <cell r="D5944" t="str">
            <v xml:space="preserve">VINF D.ROBINO LEG MALBEC 750X                     </v>
          </cell>
          <cell r="I5944">
            <v>14206.17</v>
          </cell>
          <cell r="N5944" t="str">
            <v>7790717000730</v>
          </cell>
        </row>
        <row r="5945">
          <cell r="A5945">
            <v>661744</v>
          </cell>
          <cell r="B5945">
            <v>25771</v>
          </cell>
          <cell r="D5945" t="str">
            <v xml:space="preserve">VINF D.ROBINO LEG C.SAUV.V 750X                   </v>
          </cell>
          <cell r="I5945">
            <v>14206.17</v>
          </cell>
          <cell r="N5945" t="str">
            <v>7790717153863</v>
          </cell>
        </row>
        <row r="5946">
          <cell r="A5946">
            <v>661745</v>
          </cell>
          <cell r="B5946">
            <v>25772</v>
          </cell>
          <cell r="D5946" t="str">
            <v xml:space="preserve">VINF D.ROBINO LEG B.BLANCS 750X                   </v>
          </cell>
          <cell r="I5946">
            <v>14206.17</v>
          </cell>
          <cell r="N5946" t="str">
            <v>7790717153856</v>
          </cell>
        </row>
        <row r="5947">
          <cell r="A5947">
            <v>661751</v>
          </cell>
          <cell r="B5947">
            <v>25774</v>
          </cell>
          <cell r="D5947" t="str">
            <v xml:space="preserve">CHAP NAVE ROBINO E.BRUT. 750X                     </v>
          </cell>
          <cell r="I5947">
            <v>7481.23</v>
          </cell>
          <cell r="N5947" t="str">
            <v>7790717153948</v>
          </cell>
        </row>
        <row r="5948">
          <cell r="A5948">
            <v>661752</v>
          </cell>
          <cell r="B5948">
            <v>53010</v>
          </cell>
          <cell r="D5948" t="str">
            <v xml:space="preserve">VODK ABSOLUT RASPBERRI 700x                       </v>
          </cell>
          <cell r="I5948">
            <v>29531.040000000001</v>
          </cell>
          <cell r="N5948" t="str">
            <v>7312040350056</v>
          </cell>
        </row>
        <row r="5949">
          <cell r="A5949">
            <v>661753</v>
          </cell>
          <cell r="B5949">
            <v>53847</v>
          </cell>
          <cell r="D5949" t="str">
            <v xml:space="preserve">WHIM BALLANTINES FINEST 700X                      </v>
          </cell>
          <cell r="I5949">
            <v>36656.11</v>
          </cell>
          <cell r="N5949" t="str">
            <v>5010106113073</v>
          </cell>
        </row>
        <row r="5950">
          <cell r="A5950">
            <v>661754</v>
          </cell>
          <cell r="B5950">
            <v>54051</v>
          </cell>
          <cell r="D5950" t="str">
            <v xml:space="preserve">WHIM CHIVAS 12YO 700X                             </v>
          </cell>
          <cell r="I5950">
            <v>64554.63</v>
          </cell>
          <cell r="N5950" t="str">
            <v xml:space="preserve">80432402931  </v>
          </cell>
        </row>
        <row r="5951">
          <cell r="A5951">
            <v>661756</v>
          </cell>
          <cell r="B5951">
            <v>52795</v>
          </cell>
          <cell r="D5951" t="str">
            <v xml:space="preserve">ESPL MUMM LEGER DULCE. SPRITZ LATA 269X           </v>
          </cell>
          <cell r="I5951">
            <v>3522.3009999999999</v>
          </cell>
          <cell r="N5951" t="str">
            <v>7791560527955</v>
          </cell>
        </row>
        <row r="5952">
          <cell r="A5952">
            <v>661765</v>
          </cell>
          <cell r="B5952">
            <v>23146</v>
          </cell>
          <cell r="D5952" t="str">
            <v xml:space="preserve">ACGI LIRA GIRASOL 900X                            </v>
          </cell>
          <cell r="I5952">
            <v>3739.4360000000001</v>
          </cell>
          <cell r="N5952" t="str">
            <v>7790070231468</v>
          </cell>
        </row>
        <row r="5953">
          <cell r="A5953">
            <v>661770</v>
          </cell>
          <cell r="B5953">
            <v>34253</v>
          </cell>
          <cell r="D5953" t="str">
            <v xml:space="preserve">FIDO DON VICENTE RIGATTI 500X                     </v>
          </cell>
          <cell r="I5953">
            <v>1916.423</v>
          </cell>
          <cell r="N5953" t="str">
            <v>7790070321640</v>
          </cell>
        </row>
        <row r="5954">
          <cell r="A5954">
            <v>661773</v>
          </cell>
          <cell r="B5954">
            <v>2102037</v>
          </cell>
          <cell r="D5954" t="str">
            <v xml:space="preserve">INSU CANASTO CANGA 1X                             </v>
          </cell>
          <cell r="I5954">
            <v>1400.0060000000001</v>
          </cell>
          <cell r="N5954" t="str">
            <v>6617731111116</v>
          </cell>
        </row>
        <row r="5955">
          <cell r="A5955">
            <v>661780</v>
          </cell>
          <cell r="B5955">
            <v>0</v>
          </cell>
          <cell r="D5955" t="str">
            <v xml:space="preserve">INSU PREPIZZETA CASERA X1                         </v>
          </cell>
          <cell r="I5955">
            <v>250</v>
          </cell>
          <cell r="N5955" t="str">
            <v>6617801111114</v>
          </cell>
        </row>
        <row r="5956">
          <cell r="A5956">
            <v>661781</v>
          </cell>
          <cell r="B5956">
            <v>111988</v>
          </cell>
          <cell r="D5956" t="str">
            <v xml:space="preserve">LAMA DANICA EQUILIBRIO 220X                       </v>
          </cell>
          <cell r="I5956">
            <v>2740.4409999999998</v>
          </cell>
          <cell r="N5956" t="str">
            <v>7791620187457</v>
          </cell>
        </row>
        <row r="5957">
          <cell r="A5957">
            <v>661783</v>
          </cell>
          <cell r="B5957">
            <v>611501</v>
          </cell>
          <cell r="D5957" t="str">
            <v xml:space="preserve">YOGU LS.CLASICO DESC VAI 190X                     </v>
          </cell>
          <cell r="I5957">
            <v>1722.8630000000001</v>
          </cell>
          <cell r="N5957" t="str">
            <v>7791337606111</v>
          </cell>
        </row>
        <row r="5958">
          <cell r="A5958">
            <v>661784</v>
          </cell>
          <cell r="B5958">
            <v>611502</v>
          </cell>
          <cell r="D5958" t="str">
            <v xml:space="preserve">YOGU LS.CLASICO DESC FRUT 190X                    </v>
          </cell>
          <cell r="I5958">
            <v>1860.2470000000001</v>
          </cell>
          <cell r="N5958" t="str">
            <v>7791337606128</v>
          </cell>
        </row>
        <row r="5959">
          <cell r="A5959">
            <v>661787</v>
          </cell>
          <cell r="B5959" t="str">
            <v xml:space="preserve">03-000-015          </v>
          </cell>
          <cell r="D5959" t="str">
            <v xml:space="preserve">BAZA TROMEN KAMADO PUMA 21                        </v>
          </cell>
          <cell r="I5959">
            <v>3127076</v>
          </cell>
          <cell r="N5959" t="str">
            <v>6617871111113</v>
          </cell>
        </row>
        <row r="5960">
          <cell r="A5960">
            <v>661788</v>
          </cell>
          <cell r="B5960">
            <v>0</v>
          </cell>
          <cell r="D5960" t="str">
            <v xml:space="preserve">DULR CITRAL MAMON SACH 300X                       </v>
          </cell>
          <cell r="I5960">
            <v>6667.1</v>
          </cell>
          <cell r="N5960" t="str">
            <v>7792839000629</v>
          </cell>
        </row>
        <row r="5961">
          <cell r="A5961">
            <v>661789</v>
          </cell>
          <cell r="B5961">
            <v>1112</v>
          </cell>
          <cell r="D5961" t="str">
            <v xml:space="preserve">GINN BURNETTS 1X                                  </v>
          </cell>
          <cell r="I5961">
            <v>11682.39</v>
          </cell>
          <cell r="N5961" t="str">
            <v>7790260011122</v>
          </cell>
        </row>
        <row r="5962">
          <cell r="A5962">
            <v>661791</v>
          </cell>
          <cell r="B5962">
            <v>33566</v>
          </cell>
          <cell r="D5962" t="str">
            <v xml:space="preserve">FIDO D.FELIPE CELLENT 500X                        </v>
          </cell>
          <cell r="I5962">
            <v>2218.6</v>
          </cell>
          <cell r="N5962" t="str">
            <v>7790070322364</v>
          </cell>
        </row>
        <row r="5963">
          <cell r="A5963">
            <v>661793</v>
          </cell>
          <cell r="B5963">
            <v>41685</v>
          </cell>
          <cell r="D5963" t="str">
            <v xml:space="preserve">BACE GALLO LEMON BAR 20X                          </v>
          </cell>
          <cell r="I5963">
            <v>899.04</v>
          </cell>
          <cell r="N5963" t="str">
            <v>7790070416858</v>
          </cell>
        </row>
        <row r="5964">
          <cell r="A5964">
            <v>661799</v>
          </cell>
          <cell r="B5964">
            <v>1304</v>
          </cell>
          <cell r="D5964" t="str">
            <v xml:space="preserve">HUEV. ODOROKI MED X1                              </v>
          </cell>
          <cell r="I5964">
            <v>18817.07</v>
          </cell>
          <cell r="N5964" t="str">
            <v>7798290410281</v>
          </cell>
        </row>
        <row r="5965">
          <cell r="A5965">
            <v>661804</v>
          </cell>
          <cell r="B5965">
            <v>68818348</v>
          </cell>
          <cell r="D5965" t="str">
            <v xml:space="preserve">JARP ALA ECOLAV MAT 3X                            </v>
          </cell>
          <cell r="I5965">
            <v>11407.34</v>
          </cell>
          <cell r="N5965" t="str">
            <v>7791290792104</v>
          </cell>
        </row>
        <row r="5966">
          <cell r="A5966">
            <v>661805</v>
          </cell>
          <cell r="B5966">
            <v>69996574</v>
          </cell>
          <cell r="D5966" t="str">
            <v xml:space="preserve">JARL GRANBY BICARBONATO ROSAS 3X                  </v>
          </cell>
          <cell r="I5966">
            <v>8467.7060000000001</v>
          </cell>
          <cell r="N5966" t="str">
            <v>7791290792982</v>
          </cell>
        </row>
        <row r="5967">
          <cell r="A5967">
            <v>661809</v>
          </cell>
          <cell r="B5967">
            <v>68818334</v>
          </cell>
          <cell r="D5967" t="str">
            <v xml:space="preserve">JARP ALA ECOLAVADO REG 400X                       </v>
          </cell>
          <cell r="I5967">
            <v>1656.258</v>
          </cell>
          <cell r="N5967" t="str">
            <v>7791290792067</v>
          </cell>
        </row>
        <row r="5968">
          <cell r="A5968">
            <v>661819</v>
          </cell>
          <cell r="B5968">
            <v>68796828</v>
          </cell>
          <cell r="D5968" t="str">
            <v xml:space="preserve">SOPA KNORR CR ZAP NUEZ MOSC 70X                   </v>
          </cell>
          <cell r="I5968">
            <v>2295.7260000000001</v>
          </cell>
          <cell r="N5968" t="str">
            <v>7794000005884</v>
          </cell>
        </row>
        <row r="5969">
          <cell r="A5969">
            <v>661822</v>
          </cell>
          <cell r="B5969" t="str">
            <v xml:space="preserve">puri67117           </v>
          </cell>
          <cell r="D5969" t="str">
            <v xml:space="preserve">ALPE D.CHOW CACH G.COM 3X                         </v>
          </cell>
          <cell r="I5969">
            <v>13327.9</v>
          </cell>
          <cell r="N5969" t="str">
            <v>8445290085245</v>
          </cell>
        </row>
        <row r="5970">
          <cell r="A5970">
            <v>661825</v>
          </cell>
          <cell r="B5970">
            <v>2177</v>
          </cell>
          <cell r="D5970" t="str">
            <v xml:space="preserve">FIAM CAGNOLI MORTADELA 300X                       </v>
          </cell>
          <cell r="I5970">
            <v>3352.8969999999999</v>
          </cell>
          <cell r="N5970" t="str">
            <v>7798013106910</v>
          </cell>
        </row>
        <row r="5971">
          <cell r="A5971">
            <v>661831</v>
          </cell>
          <cell r="B5971">
            <v>68733972</v>
          </cell>
          <cell r="D5971" t="str">
            <v xml:space="preserve">SHAM SEDAL JENG Y RIC 190X                        </v>
          </cell>
          <cell r="I5971">
            <v>2420.1439999999998</v>
          </cell>
          <cell r="N5971" t="str">
            <v>7791293042916</v>
          </cell>
        </row>
        <row r="5972">
          <cell r="A5972">
            <v>661835</v>
          </cell>
          <cell r="B5972">
            <v>68779251</v>
          </cell>
          <cell r="D5972" t="str">
            <v xml:space="preserve">DECO AXE DEO MARINE 150X                          </v>
          </cell>
          <cell r="I5972">
            <v>4010.7330000000002</v>
          </cell>
          <cell r="N5972" t="str">
            <v>7791293043791</v>
          </cell>
        </row>
        <row r="5973">
          <cell r="A5973">
            <v>661836</v>
          </cell>
          <cell r="B5973">
            <v>69707409</v>
          </cell>
          <cell r="D5973" t="str">
            <v xml:space="preserve">DECO AXE DEO EPIC FRESH 150X                      </v>
          </cell>
          <cell r="I5973">
            <v>3329.9070000000002</v>
          </cell>
          <cell r="N5973" t="str">
            <v>7791293044040</v>
          </cell>
        </row>
        <row r="5974">
          <cell r="A5974">
            <v>661837</v>
          </cell>
          <cell r="B5974">
            <v>68819531</v>
          </cell>
          <cell r="D5974" t="str">
            <v xml:space="preserve">DECO AXE ANT EPIC FRESH 150X                      </v>
          </cell>
          <cell r="I5974">
            <v>3132.9879999999998</v>
          </cell>
          <cell r="N5974" t="str">
            <v>7791293044057</v>
          </cell>
        </row>
        <row r="5975">
          <cell r="A5975">
            <v>661839</v>
          </cell>
          <cell r="B5975">
            <v>88674</v>
          </cell>
          <cell r="D5975" t="str">
            <v xml:space="preserve">DESA NIVEA WM BYN FRESH 150X                      </v>
          </cell>
          <cell r="I5975">
            <v>4126.7640000000001</v>
          </cell>
          <cell r="N5975" t="str">
            <v>4005900901354</v>
          </cell>
        </row>
        <row r="5976">
          <cell r="A5976">
            <v>661840</v>
          </cell>
          <cell r="B5976">
            <v>0</v>
          </cell>
          <cell r="D5976" t="str">
            <v xml:space="preserve">DESA NIVEA WM BLACK PEARL 150X                    </v>
          </cell>
          <cell r="I5976">
            <v>3401.1819999999998</v>
          </cell>
          <cell r="N5976" t="str">
            <v>6618401111115</v>
          </cell>
        </row>
        <row r="5977">
          <cell r="A5977">
            <v>661841</v>
          </cell>
          <cell r="B5977">
            <v>0</v>
          </cell>
          <cell r="D5977" t="str">
            <v xml:space="preserve">DESA NIVEA MEN ACTIVE DRY 150X                    </v>
          </cell>
          <cell r="I5977">
            <v>3401.1819999999998</v>
          </cell>
          <cell r="N5977" t="str">
            <v>4005900901347</v>
          </cell>
        </row>
        <row r="5978">
          <cell r="A5978">
            <v>661843</v>
          </cell>
          <cell r="B5978">
            <v>85974</v>
          </cell>
          <cell r="D5978" t="str">
            <v xml:space="preserve">DESA NIVEA MEN BYN FRESH 150X                     </v>
          </cell>
          <cell r="I5978">
            <v>4010.835</v>
          </cell>
          <cell r="N5978" t="str">
            <v>7791969001032</v>
          </cell>
        </row>
        <row r="5979">
          <cell r="A5979">
            <v>661844</v>
          </cell>
          <cell r="B5979">
            <v>95670</v>
          </cell>
          <cell r="D5979" t="str">
            <v xml:space="preserve">DESA NIVEA MEN DEEP BEAT 150X                     </v>
          </cell>
          <cell r="I5979">
            <v>4010.835</v>
          </cell>
          <cell r="N5979" t="str">
            <v>4005900901392</v>
          </cell>
        </row>
        <row r="5980">
          <cell r="A5980">
            <v>661849</v>
          </cell>
          <cell r="B5980" t="str">
            <v xml:space="preserve">DPT1                </v>
          </cell>
          <cell r="D5980" t="str">
            <v xml:space="preserve">INSU RC POTE/TAPA 1/4 1X                          </v>
          </cell>
          <cell r="I5980">
            <v>141.07400000000001</v>
          </cell>
          <cell r="N5980" t="str">
            <v>6618491111118</v>
          </cell>
        </row>
        <row r="5981">
          <cell r="A5981">
            <v>661850</v>
          </cell>
          <cell r="B5981">
            <v>82282</v>
          </cell>
          <cell r="D5981" t="str">
            <v xml:space="preserve">DESA NIVEA WM BLAC&amp;WHT SEDA 150X                  </v>
          </cell>
          <cell r="I5981">
            <v>3401.1819999999998</v>
          </cell>
          <cell r="N5981" t="str">
            <v>4005900901309</v>
          </cell>
        </row>
        <row r="5982">
          <cell r="A5982">
            <v>661856</v>
          </cell>
          <cell r="B5982">
            <v>138201</v>
          </cell>
          <cell r="D5982" t="str">
            <v xml:space="preserve">YOGU GRANC DESC. VAI 120X                         </v>
          </cell>
          <cell r="I5982">
            <v>913.84500000000003</v>
          </cell>
          <cell r="N5982" t="str">
            <v>7791337136519</v>
          </cell>
        </row>
        <row r="5983">
          <cell r="A5983">
            <v>661857</v>
          </cell>
          <cell r="B5983">
            <v>16</v>
          </cell>
          <cell r="D5983" t="str">
            <v xml:space="preserve">COVE CONGELISTO CEBOLLA JULIANA 500X              </v>
          </cell>
          <cell r="I5983">
            <v>2944.88</v>
          </cell>
          <cell r="N5983" t="str">
            <v>7798374630024</v>
          </cell>
        </row>
        <row r="5984">
          <cell r="A5984">
            <v>661858</v>
          </cell>
          <cell r="B5984">
            <v>69</v>
          </cell>
          <cell r="D5984" t="str">
            <v xml:space="preserve">COVE CONGELISTO RELLENO TARTA NUTRITIVA 750X      </v>
          </cell>
          <cell r="I5984">
            <v>8375.9609999999993</v>
          </cell>
          <cell r="N5984" t="str">
            <v>7798374630666</v>
          </cell>
        </row>
        <row r="5985">
          <cell r="A5985">
            <v>661859</v>
          </cell>
          <cell r="B5985">
            <v>67</v>
          </cell>
          <cell r="D5985" t="str">
            <v xml:space="preserve">COVE CONGELISTO RELLENO TARTA BROCOLI 750X        </v>
          </cell>
          <cell r="I5985">
            <v>6917.3940000000002</v>
          </cell>
          <cell r="N5985" t="str">
            <v>7798374630659</v>
          </cell>
        </row>
        <row r="5986">
          <cell r="A5986">
            <v>661864</v>
          </cell>
          <cell r="B5986">
            <v>6</v>
          </cell>
          <cell r="D5986" t="str">
            <v xml:space="preserve">FRCO CONGELISTO ANANA 500X                        </v>
          </cell>
          <cell r="I5986">
            <v>10649.62</v>
          </cell>
          <cell r="N5986" t="str">
            <v>7798374630192</v>
          </cell>
        </row>
        <row r="5987">
          <cell r="A5987">
            <v>661865</v>
          </cell>
          <cell r="B5987">
            <v>9</v>
          </cell>
          <cell r="D5987" t="str">
            <v xml:space="preserve">FRCO CONGELISTO ARANDANO 500X                     </v>
          </cell>
          <cell r="I5987">
            <v>8396.6959999999999</v>
          </cell>
          <cell r="N5987" t="str">
            <v>7798374630079</v>
          </cell>
        </row>
        <row r="5988">
          <cell r="A5988">
            <v>661867</v>
          </cell>
          <cell r="B5988">
            <v>21</v>
          </cell>
          <cell r="D5988" t="str">
            <v xml:space="preserve">FRCO CONGELISTO DURAZNO 500X                      </v>
          </cell>
          <cell r="I5988">
            <v>6243.5039999999999</v>
          </cell>
          <cell r="N5988" t="str">
            <v>7798374630109</v>
          </cell>
        </row>
        <row r="5989">
          <cell r="A5989">
            <v>661868</v>
          </cell>
          <cell r="B5989">
            <v>26</v>
          </cell>
          <cell r="D5989" t="str">
            <v xml:space="preserve">FRCO CONGELISTO FRAMBUESA 500X                    </v>
          </cell>
          <cell r="I5989">
            <v>14495.13</v>
          </cell>
          <cell r="N5989" t="str">
            <v>7798374630178</v>
          </cell>
        </row>
        <row r="5990">
          <cell r="A5990">
            <v>661869</v>
          </cell>
          <cell r="B5990">
            <v>39</v>
          </cell>
          <cell r="D5990" t="str">
            <v xml:space="preserve">FRCO CONGELISTO FRUTILLA 500X                     </v>
          </cell>
          <cell r="I5990">
            <v>5849.2849999999999</v>
          </cell>
          <cell r="N5990" t="str">
            <v>7798374630093</v>
          </cell>
        </row>
        <row r="5991">
          <cell r="A5991">
            <v>661870</v>
          </cell>
          <cell r="B5991">
            <v>42</v>
          </cell>
          <cell r="D5991" t="str">
            <v xml:space="preserve">FRCO CONGELISTO FRUTOS BOSQUE 500X                </v>
          </cell>
          <cell r="I5991">
            <v>8884.2000000000007</v>
          </cell>
          <cell r="N5991" t="str">
            <v>7798374630208</v>
          </cell>
        </row>
        <row r="5992">
          <cell r="A5992">
            <v>661871</v>
          </cell>
          <cell r="B5992">
            <v>44</v>
          </cell>
          <cell r="D5992" t="str">
            <v xml:space="preserve">FRCO CONGELISTO FRUTOS ROJOS 500X                 </v>
          </cell>
          <cell r="I5992">
            <v>10497</v>
          </cell>
          <cell r="N5992" t="str">
            <v>7798374630215</v>
          </cell>
        </row>
        <row r="5993">
          <cell r="A5993">
            <v>661873</v>
          </cell>
          <cell r="B5993">
            <v>60</v>
          </cell>
          <cell r="D5993" t="str">
            <v xml:space="preserve">FRCO CONGELISTO MORA 500X                         </v>
          </cell>
          <cell r="I5993">
            <v>7095.89</v>
          </cell>
          <cell r="N5993" t="str">
            <v>7798374630673</v>
          </cell>
        </row>
        <row r="5994">
          <cell r="A5994">
            <v>661877</v>
          </cell>
          <cell r="B5994" t="str">
            <v xml:space="preserve">PRE0238             </v>
          </cell>
          <cell r="D5994" t="str">
            <v xml:space="preserve">PANI M.COCINA REBOZADOR 500X                      </v>
          </cell>
          <cell r="I5994">
            <v>1419.8820000000001</v>
          </cell>
          <cell r="N5994" t="str">
            <v>7792180004765</v>
          </cell>
        </row>
        <row r="5995">
          <cell r="A5995">
            <v>661879</v>
          </cell>
          <cell r="B5995">
            <v>0</v>
          </cell>
          <cell r="D5995" t="str">
            <v xml:space="preserve">COHI HIELO TEMPANO 5X                             </v>
          </cell>
          <cell r="I5995">
            <v>3538.5239999999999</v>
          </cell>
          <cell r="N5995" t="str">
            <v xml:space="preserve">76625256290  </v>
          </cell>
        </row>
        <row r="5996">
          <cell r="A5996">
            <v>661882</v>
          </cell>
          <cell r="B5996">
            <v>13610</v>
          </cell>
          <cell r="D5996" t="str">
            <v xml:space="preserve">GALS A.HOGARENAS MIX CEREAL 3X185                 </v>
          </cell>
          <cell r="I5996">
            <v>4522.2179999999998</v>
          </cell>
          <cell r="N5996" t="str">
            <v>7790040136106</v>
          </cell>
        </row>
        <row r="5997">
          <cell r="A5997">
            <v>661885</v>
          </cell>
          <cell r="B5997">
            <v>23165</v>
          </cell>
          <cell r="D5997" t="str">
            <v xml:space="preserve">ACGI COCINERO OLEICO 1.5X                         </v>
          </cell>
          <cell r="I5997">
            <v>3530.5450000000001</v>
          </cell>
          <cell r="N5997" t="str">
            <v>7790070231659</v>
          </cell>
        </row>
        <row r="5998">
          <cell r="A5998">
            <v>661890</v>
          </cell>
          <cell r="B5998">
            <v>2353</v>
          </cell>
          <cell r="D5998" t="str">
            <v xml:space="preserve">LEFB NUTRILON 1 POUCH 1.2X                        </v>
          </cell>
          <cell r="I5998">
            <v>73208.960000000006</v>
          </cell>
          <cell r="N5998" t="str">
            <v>7795323773894</v>
          </cell>
        </row>
        <row r="5999">
          <cell r="A5999">
            <v>661891</v>
          </cell>
          <cell r="B5999">
            <v>2354</v>
          </cell>
          <cell r="D5999" t="str">
            <v xml:space="preserve">LEFB NUTRILON 2 POUCH 1.2X                        </v>
          </cell>
          <cell r="I5999">
            <v>67854.880000000005</v>
          </cell>
          <cell r="N5999" t="str">
            <v>7795323773818</v>
          </cell>
        </row>
        <row r="6000">
          <cell r="A6000">
            <v>661892</v>
          </cell>
          <cell r="B6000">
            <v>2355</v>
          </cell>
          <cell r="D6000" t="str">
            <v xml:space="preserve">LEFB NUTRILON 3 POUCH 1.2X                        </v>
          </cell>
          <cell r="I6000">
            <v>65108.94</v>
          </cell>
          <cell r="N6000" t="str">
            <v>7795323773900</v>
          </cell>
        </row>
        <row r="6001">
          <cell r="A6001">
            <v>661895</v>
          </cell>
          <cell r="B6001">
            <v>2320</v>
          </cell>
          <cell r="D6001" t="str">
            <v xml:space="preserve">LEFB VITAL 2 1X                                   </v>
          </cell>
          <cell r="I6001">
            <v>41426.410000000003</v>
          </cell>
          <cell r="N6001" t="str">
            <v>7795323773962</v>
          </cell>
        </row>
        <row r="6002">
          <cell r="A6002">
            <v>661896</v>
          </cell>
          <cell r="B6002">
            <v>2321</v>
          </cell>
          <cell r="D6002" t="str">
            <v xml:space="preserve">LEFB VITAL 3 1X                                   </v>
          </cell>
          <cell r="I6002">
            <v>37353.61</v>
          </cell>
          <cell r="N6002" t="str">
            <v>7795323774921</v>
          </cell>
        </row>
        <row r="6003">
          <cell r="A6003">
            <v>661900</v>
          </cell>
          <cell r="B6003">
            <v>3867</v>
          </cell>
          <cell r="D6003" t="str">
            <v xml:space="preserve">ENER MONSTER WATERMELON LAT 473X                  </v>
          </cell>
          <cell r="I6003">
            <v>2871.0819999999999</v>
          </cell>
          <cell r="N6003" t="str">
            <v>1007084703123</v>
          </cell>
        </row>
        <row r="6004">
          <cell r="A6004">
            <v>661906</v>
          </cell>
          <cell r="B6004">
            <v>0</v>
          </cell>
          <cell r="D6004" t="str">
            <v xml:space="preserve">ACOL LA TOSCANA OLIVA EXTRA / VIRG. PET 250X      </v>
          </cell>
          <cell r="I6004">
            <v>9083.7469999999994</v>
          </cell>
          <cell r="N6004" t="str">
            <v>7798080522170</v>
          </cell>
        </row>
        <row r="6005">
          <cell r="A6005">
            <v>661909</v>
          </cell>
          <cell r="B6005">
            <v>2356</v>
          </cell>
          <cell r="D6005" t="str">
            <v xml:space="preserve">LEFB NUTRILON 4 POUCH 1.2X                        </v>
          </cell>
          <cell r="I6005">
            <v>58195.39</v>
          </cell>
          <cell r="N6005" t="str">
            <v>7795323773856</v>
          </cell>
        </row>
        <row r="6006">
          <cell r="A6006">
            <v>661911</v>
          </cell>
          <cell r="B6006">
            <v>1194</v>
          </cell>
          <cell r="D6006" t="str">
            <v xml:space="preserve">ESP  D.ANCLAS PROVENZAL 50X                       </v>
          </cell>
          <cell r="I6006">
            <v>1815.99</v>
          </cell>
          <cell r="N6006" t="str">
            <v>7792900990552</v>
          </cell>
        </row>
        <row r="6007">
          <cell r="A6007">
            <v>661915</v>
          </cell>
          <cell r="B6007">
            <v>1210</v>
          </cell>
          <cell r="D6007" t="str">
            <v xml:space="preserve">ESP  D.ANCLAS AJO DESHID X20                      </v>
          </cell>
          <cell r="I6007">
            <v>911.83100000000002</v>
          </cell>
          <cell r="N6007" t="str">
            <v>7792900990859</v>
          </cell>
        </row>
        <row r="6008">
          <cell r="A6008">
            <v>661918</v>
          </cell>
          <cell r="B6008">
            <v>68733983</v>
          </cell>
          <cell r="D6008" t="str">
            <v xml:space="preserve">ACON SEDAL JENG Y RICI 190X                       </v>
          </cell>
          <cell r="I6008">
            <v>2420.1439999999998</v>
          </cell>
          <cell r="N6008" t="str">
            <v>7791293042749</v>
          </cell>
        </row>
        <row r="6009">
          <cell r="A6009">
            <v>661919</v>
          </cell>
          <cell r="B6009">
            <v>0</v>
          </cell>
          <cell r="D6009" t="str">
            <v xml:space="preserve">ACON SEDAL BOMBA NUTRICION 190X                   </v>
          </cell>
          <cell r="I6009">
            <v>2297.076</v>
          </cell>
          <cell r="N6009" t="str">
            <v>7791293042763</v>
          </cell>
        </row>
        <row r="6010">
          <cell r="A6010">
            <v>661922</v>
          </cell>
          <cell r="B6010">
            <v>68733995</v>
          </cell>
          <cell r="D6010" t="str">
            <v xml:space="preserve">ACON SEDAL JENG Y RICI 340X                       </v>
          </cell>
          <cell r="I6010">
            <v>2831.8359999999998</v>
          </cell>
          <cell r="N6010" t="str">
            <v>7791293042800</v>
          </cell>
        </row>
        <row r="6011">
          <cell r="A6011">
            <v>661923</v>
          </cell>
          <cell r="B6011">
            <v>68733996</v>
          </cell>
          <cell r="D6011" t="str">
            <v xml:space="preserve">ACON SEDAL CARB Y PEO 340X                        </v>
          </cell>
          <cell r="I6011">
            <v>3098.5859999999998</v>
          </cell>
          <cell r="N6011" t="str">
            <v>7791293042817</v>
          </cell>
        </row>
        <row r="6012">
          <cell r="A6012">
            <v>661925</v>
          </cell>
          <cell r="B6012">
            <v>69675316</v>
          </cell>
          <cell r="D6012" t="str">
            <v xml:space="preserve">ACON SEDAL CARB Y PEO 650X                        </v>
          </cell>
          <cell r="I6012">
            <v>6344.6940000000004</v>
          </cell>
          <cell r="N6012" t="str">
            <v>7791293042879</v>
          </cell>
        </row>
        <row r="6013">
          <cell r="A6013">
            <v>661928</v>
          </cell>
          <cell r="B6013">
            <v>77514</v>
          </cell>
          <cell r="D6013" t="str">
            <v xml:space="preserve">VINF N.SENETINER RES SEMILLON DOC 750X            </v>
          </cell>
          <cell r="I6013">
            <v>12537.1</v>
          </cell>
          <cell r="N6013" t="str">
            <v>7793440002408</v>
          </cell>
        </row>
        <row r="6014">
          <cell r="A6014">
            <v>661931</v>
          </cell>
          <cell r="B6014">
            <v>35508</v>
          </cell>
          <cell r="D6014" t="str">
            <v xml:space="preserve">TEIM LA VIRGINIA VERDE HP 20X                     </v>
          </cell>
          <cell r="I6014">
            <v>1537.4159999999999</v>
          </cell>
          <cell r="N6014" t="str">
            <v>7790150355084</v>
          </cell>
        </row>
        <row r="6015">
          <cell r="A6015">
            <v>661935</v>
          </cell>
          <cell r="B6015" t="str">
            <v xml:space="preserve">F3101AO             </v>
          </cell>
          <cell r="D6015" t="str">
            <v xml:space="preserve">VINF SEPTIMA ORGANIC MALBEC 750X                  </v>
          </cell>
          <cell r="I6015">
            <v>9900.1010000000006</v>
          </cell>
          <cell r="N6015" t="str">
            <v>7798078237604</v>
          </cell>
        </row>
        <row r="6016">
          <cell r="A6016">
            <v>661952</v>
          </cell>
          <cell r="B6016">
            <v>11224</v>
          </cell>
          <cell r="D6016" t="str">
            <v xml:space="preserve">INSU DISCO AZUL 3M NIAGARA                        </v>
          </cell>
          <cell r="I6016">
            <v>2679.9079999999999</v>
          </cell>
          <cell r="N6016" t="str">
            <v>6619521111115</v>
          </cell>
        </row>
        <row r="6017">
          <cell r="A6017">
            <v>661954</v>
          </cell>
          <cell r="B6017">
            <v>0</v>
          </cell>
          <cell r="D6017" t="str">
            <v xml:space="preserve">INSU BANDEJA 9505 62X38 FEMA                      </v>
          </cell>
          <cell r="I6017">
            <v>2892.5590000000002</v>
          </cell>
          <cell r="N6017" t="str">
            <v>6619541111119</v>
          </cell>
        </row>
        <row r="6018">
          <cell r="A6018">
            <v>661955</v>
          </cell>
          <cell r="B6018">
            <v>0</v>
          </cell>
          <cell r="D6018" t="str">
            <v xml:space="preserve">INSU BAND RECT GDE 50X39X12 FEMA                  </v>
          </cell>
          <cell r="I6018">
            <v>1033.0619999999999</v>
          </cell>
          <cell r="N6018" t="str">
            <v>6619551111116</v>
          </cell>
        </row>
        <row r="6019">
          <cell r="A6019">
            <v>661956</v>
          </cell>
          <cell r="B6019">
            <v>0</v>
          </cell>
          <cell r="D6019" t="str">
            <v xml:space="preserve">INSU BAND CUAD 34X34X14 FEMA                      </v>
          </cell>
          <cell r="I6019">
            <v>809.92600000000004</v>
          </cell>
          <cell r="N6019" t="str">
            <v>6619561111113</v>
          </cell>
        </row>
        <row r="6020">
          <cell r="A6020">
            <v>661959</v>
          </cell>
          <cell r="B6020">
            <v>2926</v>
          </cell>
          <cell r="D6020" t="str">
            <v xml:space="preserve">YOGU MILKAUT SUIZO FRU 120X                       </v>
          </cell>
          <cell r="I6020">
            <v>1578.751</v>
          </cell>
          <cell r="N6020" t="str">
            <v>7794820902462</v>
          </cell>
        </row>
        <row r="6021">
          <cell r="A6021">
            <v>661960</v>
          </cell>
          <cell r="B6021">
            <v>2927</v>
          </cell>
          <cell r="D6021" t="str">
            <v xml:space="preserve">YOGU MILKAUT SUIZO DUR/NAR 120X                   </v>
          </cell>
          <cell r="I6021">
            <v>1578.751</v>
          </cell>
          <cell r="N6021" t="str">
            <v>7794820902486</v>
          </cell>
        </row>
        <row r="6022">
          <cell r="A6022">
            <v>661961</v>
          </cell>
          <cell r="B6022">
            <v>2928</v>
          </cell>
          <cell r="D6022" t="str">
            <v xml:space="preserve">YOGU MILKAUT SUI MORAS 120X                       </v>
          </cell>
          <cell r="I6022">
            <v>1578.751</v>
          </cell>
          <cell r="N6022" t="str">
            <v>7794820902479</v>
          </cell>
        </row>
        <row r="6023">
          <cell r="A6023">
            <v>661963</v>
          </cell>
          <cell r="B6023">
            <v>2858</v>
          </cell>
          <cell r="D6023" t="str">
            <v xml:space="preserve">DLCH MILKAUT LA CREMERIA C/CREMA 320X             </v>
          </cell>
          <cell r="I6023">
            <v>3320.5059999999999</v>
          </cell>
          <cell r="N6023" t="str">
            <v>7794820902080</v>
          </cell>
        </row>
        <row r="6024">
          <cell r="A6024">
            <v>661966</v>
          </cell>
          <cell r="B6024">
            <v>4767</v>
          </cell>
          <cell r="D6024" t="str">
            <v xml:space="preserve">JUGN ADES ALMENDRA S/AZUC 1X                      </v>
          </cell>
          <cell r="I6024">
            <v>3000.0039999999999</v>
          </cell>
          <cell r="N6024" t="str">
            <v>7790895647550</v>
          </cell>
        </row>
        <row r="6025">
          <cell r="A6025">
            <v>661967</v>
          </cell>
          <cell r="B6025">
            <v>50822</v>
          </cell>
          <cell r="D6025" t="str">
            <v xml:space="preserve">HARL BLANCAF.PREM PIZZA 1X                        </v>
          </cell>
          <cell r="I6025">
            <v>2093.2939999999999</v>
          </cell>
          <cell r="N6025" t="str">
            <v>7792180134509</v>
          </cell>
        </row>
        <row r="6026">
          <cell r="A6026">
            <v>661968</v>
          </cell>
          <cell r="B6026">
            <v>2220</v>
          </cell>
          <cell r="D6026" t="str">
            <v xml:space="preserve">INSU ACEI NUCETE BALD RODA X5                     </v>
          </cell>
          <cell r="I6026">
            <v>44833.124000000003</v>
          </cell>
          <cell r="N6026" t="str">
            <v>7792070053668</v>
          </cell>
        </row>
        <row r="6027">
          <cell r="A6027">
            <v>661974</v>
          </cell>
          <cell r="B6027">
            <v>305</v>
          </cell>
          <cell r="D6027" t="str">
            <v xml:space="preserve">LSAC LS.ARMONIA ENT SAC 3% 1X                     </v>
          </cell>
          <cell r="I6027">
            <v>1466.9770000000001</v>
          </cell>
          <cell r="N6027" t="str">
            <v>7793940305009</v>
          </cell>
        </row>
        <row r="6028">
          <cell r="A6028">
            <v>661998</v>
          </cell>
          <cell r="B6028">
            <v>14707</v>
          </cell>
          <cell r="D6028" t="str">
            <v xml:space="preserve">RHUM BACARDI CARTA BCA 700X                       </v>
          </cell>
          <cell r="I6028">
            <v>28214.66</v>
          </cell>
          <cell r="N6028" t="str">
            <v>7501008603017</v>
          </cell>
        </row>
        <row r="6029">
          <cell r="A6029">
            <v>662000</v>
          </cell>
          <cell r="B6029" t="str">
            <v xml:space="preserve">SARMM               </v>
          </cell>
          <cell r="D6029" t="str">
            <v xml:space="preserve">BAZA HUMOS SARTEN MANG MADERA 25X                 </v>
          </cell>
          <cell r="I6029">
            <v>9873.6</v>
          </cell>
          <cell r="N6029" t="str">
            <v>6620001111112</v>
          </cell>
        </row>
        <row r="6030">
          <cell r="A6030">
            <v>662001</v>
          </cell>
          <cell r="B6030">
            <v>2100408</v>
          </cell>
          <cell r="D6030" t="str">
            <v xml:space="preserve">PANI C.PANETONE SALVADO UNID X                    </v>
          </cell>
          <cell r="I6030">
            <v>19011.11</v>
          </cell>
          <cell r="N6030" t="str">
            <v>6620011111119</v>
          </cell>
        </row>
        <row r="6031">
          <cell r="A6031">
            <v>662003</v>
          </cell>
          <cell r="B6031">
            <v>52555</v>
          </cell>
          <cell r="D6031" t="str">
            <v xml:space="preserve">WHIM CHIVAS EXT 13YO 700X                         </v>
          </cell>
          <cell r="I6031">
            <v>80690.559999999998</v>
          </cell>
          <cell r="N6031" t="str">
            <v>5000299611104</v>
          </cell>
        </row>
        <row r="6032">
          <cell r="A6032">
            <v>662005</v>
          </cell>
          <cell r="B6032">
            <v>52550</v>
          </cell>
          <cell r="D6032" t="str">
            <v xml:space="preserve">WHIM JAMESON 700X                                 </v>
          </cell>
          <cell r="I6032">
            <v>40606.980000000003</v>
          </cell>
          <cell r="N6032" t="str">
            <v>5011007003005</v>
          </cell>
        </row>
        <row r="6033">
          <cell r="A6033">
            <v>662008</v>
          </cell>
          <cell r="B6033">
            <v>13239</v>
          </cell>
          <cell r="D6033" t="str">
            <v xml:space="preserve">ARV  ARCOR SECAS 300X                             </v>
          </cell>
          <cell r="I6033">
            <v>1299.4000000000001</v>
          </cell>
          <cell r="N6033" t="str">
            <v>7790580132392</v>
          </cell>
        </row>
        <row r="6034">
          <cell r="A6034">
            <v>662010</v>
          </cell>
          <cell r="B6034">
            <v>43152</v>
          </cell>
          <cell r="D6034" t="str">
            <v xml:space="preserve">ARR  GALLO RISSOT TRAT.CHAMPIG 240X               </v>
          </cell>
          <cell r="I6034">
            <v>4011.9270000000001</v>
          </cell>
          <cell r="N6034" t="str">
            <v>7790070414700</v>
          </cell>
        </row>
        <row r="6035">
          <cell r="A6035">
            <v>662014</v>
          </cell>
          <cell r="B6035">
            <v>41626</v>
          </cell>
          <cell r="D6035" t="str">
            <v xml:space="preserve">BACE GALLO CHOCONUS BAR 20X                       </v>
          </cell>
          <cell r="I6035">
            <v>821.87099999999998</v>
          </cell>
          <cell r="N6035" t="str">
            <v>7790070416261</v>
          </cell>
        </row>
        <row r="6036">
          <cell r="A6036">
            <v>662016</v>
          </cell>
          <cell r="B6036">
            <v>0</v>
          </cell>
          <cell r="D6036" t="str">
            <v xml:space="preserve">FIDO MATAR LIB GLUT RIGATT 500X                   </v>
          </cell>
          <cell r="I6036">
            <v>3716.1889999999999</v>
          </cell>
          <cell r="N6036" t="str">
            <v>7790070321794</v>
          </cell>
        </row>
        <row r="6037">
          <cell r="A6037">
            <v>662019</v>
          </cell>
          <cell r="B6037">
            <v>10039</v>
          </cell>
          <cell r="D6037" t="str">
            <v xml:space="preserve">INSU GENTLM TOMA TRITUR 8X                        </v>
          </cell>
          <cell r="I6037">
            <v>16304.75</v>
          </cell>
          <cell r="N6037" t="str">
            <v>7790645002769</v>
          </cell>
        </row>
        <row r="6038">
          <cell r="A6038">
            <v>662020</v>
          </cell>
          <cell r="B6038">
            <v>3175</v>
          </cell>
          <cell r="D6038" t="str">
            <v xml:space="preserve">GAS  SCHWEP TONICA 2.25X                          </v>
          </cell>
          <cell r="I6038">
            <v>3600.1390000000001</v>
          </cell>
          <cell r="N6038" t="str">
            <v>7790895004667</v>
          </cell>
        </row>
        <row r="6039">
          <cell r="A6039">
            <v>662021</v>
          </cell>
          <cell r="B6039">
            <v>3174</v>
          </cell>
          <cell r="D6039" t="str">
            <v xml:space="preserve">GAS  SCHWEP TONICA 375X                           </v>
          </cell>
          <cell r="I6039">
            <v>1708.559</v>
          </cell>
          <cell r="N6039" t="str">
            <v>7790895648342</v>
          </cell>
        </row>
        <row r="6040">
          <cell r="A6040">
            <v>662028</v>
          </cell>
          <cell r="B6040">
            <v>14663</v>
          </cell>
          <cell r="D6040" t="str">
            <v xml:space="preserve">COCB PRONTO SHAKE 1X                              </v>
          </cell>
          <cell r="I6040">
            <v>3435.2330000000002</v>
          </cell>
          <cell r="N6040" t="str">
            <v>7790950142563</v>
          </cell>
        </row>
        <row r="6041">
          <cell r="A6041">
            <v>662033</v>
          </cell>
          <cell r="B6041">
            <v>0</v>
          </cell>
          <cell r="D6041" t="str">
            <v xml:space="preserve">INSU RC VASOS TERMICO BCO 300CC                   </v>
          </cell>
          <cell r="I6041">
            <v>27.225000000000001</v>
          </cell>
          <cell r="N6041" t="str">
            <v>6620331111110</v>
          </cell>
        </row>
        <row r="6042">
          <cell r="A6042">
            <v>662036</v>
          </cell>
          <cell r="B6042">
            <v>7022959</v>
          </cell>
          <cell r="D6042" t="str">
            <v xml:space="preserve">FOCO LEDVANCE LED CALIDA 14W                      </v>
          </cell>
          <cell r="I6042">
            <v>2199.9899999999998</v>
          </cell>
          <cell r="N6042" t="str">
            <v>4058075321168</v>
          </cell>
        </row>
        <row r="6043">
          <cell r="A6043">
            <v>662037</v>
          </cell>
          <cell r="B6043">
            <v>7022960</v>
          </cell>
          <cell r="D6043" t="str">
            <v xml:space="preserve">FOCO LEDVANCE LED DIA 14W                         </v>
          </cell>
          <cell r="I6043">
            <v>2199.9899999999998</v>
          </cell>
          <cell r="N6043" t="str">
            <v>4058075498341</v>
          </cell>
        </row>
        <row r="6044">
          <cell r="A6044">
            <v>662039</v>
          </cell>
          <cell r="B6044" t="str">
            <v xml:space="preserve">9583-77             </v>
          </cell>
          <cell r="D6044" t="str">
            <v xml:space="preserve">YOGU LS.ACTIMEL KIDS 100X                         </v>
          </cell>
          <cell r="I6044">
            <v>1493.559</v>
          </cell>
          <cell r="N6044" t="str">
            <v>7791337006034</v>
          </cell>
        </row>
        <row r="6045">
          <cell r="A6045">
            <v>662042</v>
          </cell>
          <cell r="B6045" t="str">
            <v xml:space="preserve">9369-1              </v>
          </cell>
          <cell r="D6045" t="str">
            <v xml:space="preserve">YOGU LS.SER BAT VAI 140X                          </v>
          </cell>
          <cell r="I6045">
            <v>993.61</v>
          </cell>
          <cell r="N6045" t="str">
            <v>7791337006041</v>
          </cell>
        </row>
        <row r="6046">
          <cell r="A6046">
            <v>662048</v>
          </cell>
          <cell r="B6046">
            <v>25640</v>
          </cell>
          <cell r="D6046" t="str">
            <v xml:space="preserve">VINF NOVECENTO B.BLANCS 750X                      </v>
          </cell>
          <cell r="I6046">
            <v>4451.2790000000005</v>
          </cell>
          <cell r="N6046" t="str">
            <v>7790717153771</v>
          </cell>
        </row>
        <row r="6047">
          <cell r="A6047">
            <v>662050</v>
          </cell>
          <cell r="B6047">
            <v>12899</v>
          </cell>
          <cell r="D6047" t="str">
            <v xml:space="preserve">CHOC COFLER LECH ALMEN 140X                       </v>
          </cell>
          <cell r="I6047">
            <v>10499.99</v>
          </cell>
          <cell r="N6047" t="str">
            <v>7790580128234</v>
          </cell>
        </row>
        <row r="6048">
          <cell r="A6048">
            <v>662057</v>
          </cell>
          <cell r="B6048">
            <v>990707</v>
          </cell>
          <cell r="D6048" t="str">
            <v xml:space="preserve">LCHO SERENISIMA CLASICA T.BRIK 1X                 </v>
          </cell>
          <cell r="I6048">
            <v>3769.6280000000002</v>
          </cell>
          <cell r="N6048" t="str">
            <v>7791337005969</v>
          </cell>
        </row>
        <row r="6049">
          <cell r="A6049">
            <v>662058</v>
          </cell>
          <cell r="B6049">
            <v>990607</v>
          </cell>
          <cell r="D6049" t="str">
            <v xml:space="preserve">LCHO SERENISIMA CLASICA T.BRIK  200X              </v>
          </cell>
          <cell r="I6049">
            <v>1456.9839999999999</v>
          </cell>
          <cell r="N6049" t="str">
            <v>7791337005976</v>
          </cell>
        </row>
        <row r="6050">
          <cell r="A6050">
            <v>662060</v>
          </cell>
          <cell r="B6050">
            <v>68818337</v>
          </cell>
          <cell r="D6050" t="str">
            <v xml:space="preserve">JARP ALA ECOLAVADO REG 3X                         </v>
          </cell>
          <cell r="I6050">
            <v>11407.34</v>
          </cell>
          <cell r="N6050" t="str">
            <v>7791290792074</v>
          </cell>
        </row>
        <row r="6051">
          <cell r="A6051">
            <v>662061</v>
          </cell>
          <cell r="B6051">
            <v>68818342</v>
          </cell>
          <cell r="D6051" t="str">
            <v xml:space="preserve">JARP ALA ECOLAVADO MAT 800X                       </v>
          </cell>
          <cell r="I6051">
            <v>3145.77</v>
          </cell>
          <cell r="N6051" t="str">
            <v>7791290792081</v>
          </cell>
        </row>
        <row r="6052">
          <cell r="A6052">
            <v>662062</v>
          </cell>
          <cell r="B6052">
            <v>68818333</v>
          </cell>
          <cell r="D6052" t="str">
            <v xml:space="preserve">JARP ALA ECOLAVADO REG 800X                       </v>
          </cell>
          <cell r="I6052">
            <v>3145.953</v>
          </cell>
          <cell r="N6052" t="str">
            <v>7791290792050</v>
          </cell>
        </row>
        <row r="6053">
          <cell r="A6053">
            <v>662071</v>
          </cell>
          <cell r="B6053" t="str">
            <v xml:space="preserve">PRE0240             </v>
          </cell>
          <cell r="D6053" t="str">
            <v xml:space="preserve">PANI M.COCINA REBOZ HORNO 500X                    </v>
          </cell>
          <cell r="I6053">
            <v>1865.104</v>
          </cell>
          <cell r="N6053" t="str">
            <v>7792180004789</v>
          </cell>
        </row>
        <row r="6054">
          <cell r="A6054">
            <v>662073</v>
          </cell>
          <cell r="B6054">
            <v>90945</v>
          </cell>
          <cell r="D6054" t="str">
            <v xml:space="preserve">SERV ELEGANTE 150X                                </v>
          </cell>
          <cell r="I6054">
            <v>2798.7429999999999</v>
          </cell>
          <cell r="N6054" t="str">
            <v>7793344009633</v>
          </cell>
        </row>
        <row r="6055">
          <cell r="A6055">
            <v>662075</v>
          </cell>
          <cell r="B6055">
            <v>12589755</v>
          </cell>
          <cell r="D6055" t="str">
            <v xml:space="preserve">CAFI DOLCA CARAMEL DP 125X                        </v>
          </cell>
          <cell r="I6055">
            <v>4137.7460000000001</v>
          </cell>
          <cell r="N6055" t="str">
            <v>8445290256270</v>
          </cell>
        </row>
        <row r="6056">
          <cell r="A6056">
            <v>662076</v>
          </cell>
          <cell r="B6056">
            <v>12536054</v>
          </cell>
          <cell r="D6056" t="str">
            <v xml:space="preserve">CCAO NESQUIK MEN AZUCAR 300X                      </v>
          </cell>
          <cell r="I6056">
            <v>9079.2469999999994</v>
          </cell>
          <cell r="N6056" t="str">
            <v>8445290559975</v>
          </cell>
        </row>
        <row r="6057">
          <cell r="A6057">
            <v>662079</v>
          </cell>
          <cell r="B6057">
            <v>7304</v>
          </cell>
          <cell r="D6057" t="str">
            <v xml:space="preserve">YERB CANARIAS SERENA x500                         </v>
          </cell>
          <cell r="I6057">
            <v>8467.1380000000008</v>
          </cell>
          <cell r="N6057" t="str">
            <v>7730241009038</v>
          </cell>
        </row>
        <row r="6058">
          <cell r="A6058">
            <v>662083</v>
          </cell>
          <cell r="B6058">
            <v>7305</v>
          </cell>
          <cell r="D6058" t="str">
            <v xml:space="preserve">YERB CANARIAS SERENA x1KG                         </v>
          </cell>
          <cell r="I6058">
            <v>15841.84</v>
          </cell>
          <cell r="N6058" t="str">
            <v>7730241010294</v>
          </cell>
        </row>
        <row r="6059">
          <cell r="A6059">
            <v>662084</v>
          </cell>
          <cell r="B6059">
            <v>651</v>
          </cell>
          <cell r="D6059" t="str">
            <v xml:space="preserve">YERH CACHAMATE SERRANA C/ CEDRON                  </v>
          </cell>
          <cell r="I6059">
            <v>2085.4160000000002</v>
          </cell>
          <cell r="N6059" t="str">
            <v>7792280000612</v>
          </cell>
        </row>
        <row r="6060">
          <cell r="A6060">
            <v>662085</v>
          </cell>
          <cell r="B6060">
            <v>111725</v>
          </cell>
          <cell r="D6060" t="str">
            <v xml:space="preserve">LECH PURISIMA DESLACTOS 400X                      </v>
          </cell>
          <cell r="I6060">
            <v>7477.8</v>
          </cell>
          <cell r="N6060" t="str">
            <v>7798095172049</v>
          </cell>
        </row>
        <row r="6061">
          <cell r="A6061">
            <v>662094</v>
          </cell>
          <cell r="B6061">
            <v>0</v>
          </cell>
          <cell r="D6061" t="str">
            <v xml:space="preserve">MIEL BELEN POTE 250X                              </v>
          </cell>
          <cell r="I6061">
            <v>2280.85</v>
          </cell>
          <cell r="N6061" t="str">
            <v>7794377050159</v>
          </cell>
        </row>
        <row r="6062">
          <cell r="A6062">
            <v>662097</v>
          </cell>
          <cell r="B6062">
            <v>0</v>
          </cell>
          <cell r="D6062" t="str">
            <v xml:space="preserve">DESA NIVEA MEN DEEP ORIG 150X                     </v>
          </cell>
          <cell r="I6062">
            <v>4010.835</v>
          </cell>
          <cell r="N6062" t="str">
            <v>4005900901378</v>
          </cell>
        </row>
        <row r="6063">
          <cell r="A6063">
            <v>662105</v>
          </cell>
          <cell r="B6063">
            <v>0</v>
          </cell>
          <cell r="D6063" t="str">
            <v xml:space="preserve">DESA NIVEA ANT WM FRESH COCO 150X                 </v>
          </cell>
          <cell r="I6063">
            <v>4126.7640000000001</v>
          </cell>
          <cell r="N6063" t="str">
            <v>4005900901323</v>
          </cell>
        </row>
        <row r="6064">
          <cell r="A6064">
            <v>662106</v>
          </cell>
          <cell r="B6064">
            <v>88696</v>
          </cell>
          <cell r="D6064" t="str">
            <v xml:space="preserve">DESA NIVEA ANT WM DRY FRESH 150X                  </v>
          </cell>
          <cell r="I6064">
            <v>4126.7640000000001</v>
          </cell>
          <cell r="N6064" t="str">
            <v>4005900901361</v>
          </cell>
        </row>
        <row r="6065">
          <cell r="A6065">
            <v>662112</v>
          </cell>
          <cell r="B6065">
            <v>90768</v>
          </cell>
          <cell r="D6065" t="str">
            <v xml:space="preserve">JARL ACE FRESC PRIMA DP 3X                        </v>
          </cell>
          <cell r="I6065">
            <v>995.14800000000002</v>
          </cell>
          <cell r="N6065" t="str">
            <v>7500435200172</v>
          </cell>
        </row>
        <row r="6066">
          <cell r="A6066">
            <v>662114</v>
          </cell>
          <cell r="B6066">
            <v>5405</v>
          </cell>
          <cell r="D6066" t="str">
            <v xml:space="preserve">CHOC SHOT BLANCO 35X                              </v>
          </cell>
          <cell r="I6066">
            <v>1389</v>
          </cell>
          <cell r="N6066" t="str">
            <v xml:space="preserve">77983992     </v>
          </cell>
        </row>
        <row r="6067">
          <cell r="A6067">
            <v>662120</v>
          </cell>
          <cell r="B6067">
            <v>20001436</v>
          </cell>
          <cell r="D6067" t="str">
            <v xml:space="preserve">INSU CABRALES SUBMA 16X                           </v>
          </cell>
          <cell r="I6067">
            <v>38018.11</v>
          </cell>
          <cell r="N6067" t="str">
            <v>7790550014369</v>
          </cell>
        </row>
        <row r="6068">
          <cell r="A6068">
            <v>662122</v>
          </cell>
          <cell r="B6068">
            <v>20100140</v>
          </cell>
          <cell r="D6068" t="str">
            <v xml:space="preserve">INSU CABRALES EDULC 400X                          </v>
          </cell>
          <cell r="I6068">
            <v>9536.7540000000008</v>
          </cell>
          <cell r="N6068" t="str">
            <v>7790550001406</v>
          </cell>
        </row>
        <row r="6069">
          <cell r="A6069">
            <v>662124</v>
          </cell>
          <cell r="B6069">
            <v>20000002</v>
          </cell>
          <cell r="D6069" t="str">
            <v xml:space="preserve">INSU CABRALES TOST GRA 1X                         </v>
          </cell>
          <cell r="I6069">
            <v>63848.11</v>
          </cell>
          <cell r="N6069" t="str">
            <v>7790550001024</v>
          </cell>
        </row>
        <row r="6070">
          <cell r="A6070">
            <v>662125</v>
          </cell>
          <cell r="B6070">
            <v>35002707</v>
          </cell>
          <cell r="D6070" t="str">
            <v xml:space="preserve">TEIM TWININGS ENG BREAKF 10X                      </v>
          </cell>
          <cell r="I6070">
            <v>5765.0020000000004</v>
          </cell>
          <cell r="N6070" t="str">
            <v xml:space="preserve">70177197131  </v>
          </cell>
        </row>
        <row r="6071">
          <cell r="A6071">
            <v>662127</v>
          </cell>
          <cell r="B6071">
            <v>35002709</v>
          </cell>
          <cell r="D6071" t="str">
            <v xml:space="preserve">TEIM TWININGS LIMON 10X                           </v>
          </cell>
          <cell r="I6071">
            <v>5765.0020000000004</v>
          </cell>
          <cell r="N6071" t="str">
            <v xml:space="preserve">70177197308  </v>
          </cell>
        </row>
        <row r="6072">
          <cell r="A6072">
            <v>662130</v>
          </cell>
          <cell r="B6072">
            <v>35002727</v>
          </cell>
          <cell r="D6072" t="str">
            <v xml:space="preserve">TEIM TWININGS NAR-MAN-CAN 10X                     </v>
          </cell>
          <cell r="I6072">
            <v>5765.0020000000004</v>
          </cell>
          <cell r="N6072" t="str">
            <v xml:space="preserve">70177169619  </v>
          </cell>
        </row>
        <row r="6073">
          <cell r="A6073">
            <v>662133</v>
          </cell>
          <cell r="B6073">
            <v>915528</v>
          </cell>
          <cell r="D6073" t="str">
            <v xml:space="preserve">LCHO LS. CINDOR MOCHA 1X                          </v>
          </cell>
          <cell r="I6073">
            <v>5399.29</v>
          </cell>
          <cell r="N6073" t="str">
            <v>7791337005945</v>
          </cell>
        </row>
        <row r="6074">
          <cell r="A6074">
            <v>662135</v>
          </cell>
          <cell r="B6074">
            <v>654900</v>
          </cell>
          <cell r="D6074" t="str">
            <v xml:space="preserve">YOGU LS.YOGURISIMO C/GRANOLA 168X                 </v>
          </cell>
          <cell r="I6074">
            <v>4157.8130000000001</v>
          </cell>
          <cell r="N6074" t="str">
            <v>7791337006126</v>
          </cell>
        </row>
        <row r="6075">
          <cell r="A6075">
            <v>662162</v>
          </cell>
          <cell r="B6075">
            <v>68779255</v>
          </cell>
          <cell r="D6075" t="str">
            <v xml:space="preserve">DECO AXE DEO COLLISION 150X                       </v>
          </cell>
          <cell r="I6075">
            <v>3329.9070000000002</v>
          </cell>
          <cell r="N6075" t="str">
            <v>7791293043838</v>
          </cell>
        </row>
        <row r="6076">
          <cell r="A6076">
            <v>662164</v>
          </cell>
          <cell r="B6076">
            <v>68740184</v>
          </cell>
          <cell r="D6076" t="str">
            <v xml:space="preserve">DESA DOVE MEN EXTRA FRESH 150X                    </v>
          </cell>
          <cell r="I6076">
            <v>4821.21</v>
          </cell>
          <cell r="N6076" t="str">
            <v>7791293043227</v>
          </cell>
        </row>
        <row r="6077">
          <cell r="A6077">
            <v>662165</v>
          </cell>
          <cell r="B6077">
            <v>68917328</v>
          </cell>
          <cell r="D6077" t="str">
            <v xml:space="preserve">DESA REXONA MEN ANTIBAC 150X                      </v>
          </cell>
          <cell r="I6077">
            <v>4109.25</v>
          </cell>
          <cell r="N6077" t="str">
            <v>7791293045078</v>
          </cell>
        </row>
        <row r="6078">
          <cell r="A6078">
            <v>662166</v>
          </cell>
          <cell r="B6078">
            <v>68917334</v>
          </cell>
          <cell r="D6078" t="str">
            <v xml:space="preserve">DESA REXONA MEN 150X                              </v>
          </cell>
          <cell r="I6078">
            <v>4109.1509999999998</v>
          </cell>
          <cell r="N6078" t="str">
            <v>7791293045115</v>
          </cell>
        </row>
        <row r="6079">
          <cell r="A6079">
            <v>662167</v>
          </cell>
          <cell r="B6079">
            <v>68917343</v>
          </cell>
          <cell r="D6079" t="str">
            <v xml:space="preserve">DESA REXONA MEN INVISIBLE 150X                    </v>
          </cell>
          <cell r="I6079">
            <v>4109.25</v>
          </cell>
          <cell r="N6079" t="str">
            <v>7791293045177</v>
          </cell>
        </row>
        <row r="6080">
          <cell r="A6080">
            <v>662169</v>
          </cell>
          <cell r="B6080">
            <v>68917335</v>
          </cell>
          <cell r="D6080" t="str">
            <v xml:space="preserve">DESA REXONA WM ANTIBAC 150X                       </v>
          </cell>
          <cell r="I6080">
            <v>4109.1840000000002</v>
          </cell>
          <cell r="N6080" t="str">
            <v>7791293045122</v>
          </cell>
        </row>
        <row r="6081">
          <cell r="A6081">
            <v>662171</v>
          </cell>
          <cell r="B6081">
            <v>68839338</v>
          </cell>
          <cell r="D6081" t="str">
            <v xml:space="preserve">LIML CIF BRILLO ORIG DP 380X                      </v>
          </cell>
          <cell r="I6081">
            <v>2838.585</v>
          </cell>
          <cell r="N6081" t="str">
            <v>7791290792777</v>
          </cell>
        </row>
        <row r="6082">
          <cell r="A6082">
            <v>662173</v>
          </cell>
          <cell r="B6082">
            <v>21</v>
          </cell>
          <cell r="D6082" t="str">
            <v xml:space="preserve">INSU MOST NATURA SOBRE 8X                         </v>
          </cell>
          <cell r="I6082">
            <v>14736.71</v>
          </cell>
          <cell r="N6082" t="str">
            <v>7791866000428</v>
          </cell>
        </row>
        <row r="6083">
          <cell r="A6083">
            <v>662174</v>
          </cell>
          <cell r="B6083">
            <v>912</v>
          </cell>
          <cell r="D6083" t="str">
            <v xml:space="preserve">INSU CABRALES MINI COOKIES LIM 100X               </v>
          </cell>
          <cell r="I6083">
            <v>1129.837</v>
          </cell>
          <cell r="N6083" t="str">
            <v>7743182730947</v>
          </cell>
        </row>
        <row r="6084">
          <cell r="A6084">
            <v>662175</v>
          </cell>
          <cell r="B6084">
            <v>913</v>
          </cell>
          <cell r="D6084" t="str">
            <v xml:space="preserve">INSU CABRALES MINI COOKIES VAI/CHO 100X           </v>
          </cell>
          <cell r="I6084">
            <v>1129.837</v>
          </cell>
          <cell r="N6084" t="str">
            <v>7798182730954</v>
          </cell>
        </row>
        <row r="6085">
          <cell r="A6085">
            <v>662181</v>
          </cell>
          <cell r="B6085">
            <v>13791</v>
          </cell>
          <cell r="D6085" t="str">
            <v xml:space="preserve">GALD A.MANA CHOCOLATADA 136X                      </v>
          </cell>
          <cell r="I6085">
            <v>1200.44</v>
          </cell>
          <cell r="N6085" t="str">
            <v>7790040133754</v>
          </cell>
        </row>
        <row r="6086">
          <cell r="A6086">
            <v>662182</v>
          </cell>
          <cell r="B6086">
            <v>68917344</v>
          </cell>
          <cell r="D6086" t="str">
            <v xml:space="preserve">DESA REXONA WM INVISIBLE 150X                     </v>
          </cell>
          <cell r="I6086">
            <v>4109.0370000000003</v>
          </cell>
          <cell r="N6086" t="str">
            <v>7791293045184</v>
          </cell>
        </row>
        <row r="6087">
          <cell r="A6087">
            <v>662183</v>
          </cell>
          <cell r="B6087">
            <v>68917332</v>
          </cell>
          <cell r="D6087" t="str">
            <v xml:space="preserve">DESA REXONA MEN V8 150X                           </v>
          </cell>
          <cell r="I6087">
            <v>4109.1509999999998</v>
          </cell>
          <cell r="N6087" t="str">
            <v>7791293045092</v>
          </cell>
        </row>
        <row r="6088">
          <cell r="A6088">
            <v>662184</v>
          </cell>
          <cell r="B6088">
            <v>68917333</v>
          </cell>
          <cell r="D6088" t="str">
            <v xml:space="preserve">DESA REXONA MEN XTRACOOL 150X                     </v>
          </cell>
          <cell r="I6088">
            <v>4109.1509999999998</v>
          </cell>
          <cell r="N6088" t="str">
            <v>7791293045108</v>
          </cell>
        </row>
        <row r="6089">
          <cell r="A6089">
            <v>662185</v>
          </cell>
          <cell r="B6089">
            <v>68927907</v>
          </cell>
          <cell r="D6089" t="str">
            <v xml:space="preserve">DESA REXONA MEN SENSITIVE 150X                    </v>
          </cell>
          <cell r="I6089">
            <v>4109.25</v>
          </cell>
          <cell r="N6089" t="str">
            <v>7791293045559</v>
          </cell>
        </row>
        <row r="6090">
          <cell r="A6090">
            <v>662188</v>
          </cell>
          <cell r="B6090">
            <v>68927908</v>
          </cell>
          <cell r="D6090" t="str">
            <v xml:space="preserve">DESA REXONA WM NUTRITIVE 150X                     </v>
          </cell>
          <cell r="I6090">
            <v>4109.25</v>
          </cell>
          <cell r="N6090" t="str">
            <v>7791293045566</v>
          </cell>
        </row>
        <row r="6091">
          <cell r="A6091">
            <v>662189</v>
          </cell>
          <cell r="B6091">
            <v>0</v>
          </cell>
          <cell r="D6091" t="str">
            <v xml:space="preserve">INOB PLANCHUELA 1 1/2 X 3/8                       </v>
          </cell>
          <cell r="I6091">
            <v>8748.2999999999993</v>
          </cell>
          <cell r="N6091" t="str">
            <v>6621891111114</v>
          </cell>
        </row>
        <row r="6092">
          <cell r="A6092">
            <v>662190</v>
          </cell>
          <cell r="B6092">
            <v>0</v>
          </cell>
          <cell r="D6092" t="str">
            <v xml:space="preserve">INOB TUBO 40X100X2MM                              </v>
          </cell>
          <cell r="I6092">
            <v>13878.7</v>
          </cell>
          <cell r="N6092" t="str">
            <v>6621901111110</v>
          </cell>
        </row>
        <row r="6093">
          <cell r="A6093">
            <v>662191</v>
          </cell>
          <cell r="B6093">
            <v>0</v>
          </cell>
          <cell r="D6093" t="str">
            <v xml:space="preserve">INOB PLANCHUELA 2 X 3/8                           </v>
          </cell>
          <cell r="I6093">
            <v>0</v>
          </cell>
          <cell r="N6093" t="str">
            <v>6621911111117</v>
          </cell>
        </row>
        <row r="6094">
          <cell r="A6094">
            <v>662192</v>
          </cell>
          <cell r="B6094">
            <v>0</v>
          </cell>
          <cell r="D6094" t="str">
            <v xml:space="preserve">INOB ANGULO 1 X 1/8                               </v>
          </cell>
          <cell r="I6094">
            <v>4810.96</v>
          </cell>
          <cell r="N6094" t="str">
            <v>6621921111114</v>
          </cell>
        </row>
        <row r="6095">
          <cell r="A6095">
            <v>662193</v>
          </cell>
          <cell r="B6095">
            <v>0</v>
          </cell>
          <cell r="D6095" t="str">
            <v xml:space="preserve">INOB PLANCHUELA 1 X 1/8                           </v>
          </cell>
          <cell r="I6095">
            <v>2093.3000000000002</v>
          </cell>
          <cell r="N6095" t="str">
            <v>6621931111111</v>
          </cell>
        </row>
        <row r="6096">
          <cell r="A6096">
            <v>662195</v>
          </cell>
          <cell r="B6096">
            <v>35</v>
          </cell>
          <cell r="D6096" t="str">
            <v xml:space="preserve">COVE CONGELISTO COREANO 500X                      </v>
          </cell>
          <cell r="I6096">
            <v>4114.8760000000002</v>
          </cell>
          <cell r="N6096" t="str">
            <v>7798374630147</v>
          </cell>
        </row>
        <row r="6097">
          <cell r="A6097">
            <v>662196</v>
          </cell>
          <cell r="B6097">
            <v>22456</v>
          </cell>
          <cell r="D6097" t="str">
            <v xml:space="preserve">VINF D.ROBINO BONARDA 750X                        </v>
          </cell>
          <cell r="I6097">
            <v>7056.6809999999996</v>
          </cell>
          <cell r="N6097" t="str">
            <v>7790717151081</v>
          </cell>
        </row>
        <row r="6098">
          <cell r="A6098">
            <v>662198</v>
          </cell>
          <cell r="B6098">
            <v>53051007</v>
          </cell>
          <cell r="D6098" t="str">
            <v xml:space="preserve">DETL ESENCIAL MARINA 750X                         </v>
          </cell>
          <cell r="I6098">
            <v>1525.5139999999999</v>
          </cell>
          <cell r="N6098" t="str">
            <v>7797470198995</v>
          </cell>
        </row>
        <row r="6099">
          <cell r="A6099">
            <v>662200</v>
          </cell>
          <cell r="B6099">
            <v>0</v>
          </cell>
          <cell r="D6099" t="str">
            <v xml:space="preserve">VINF LA POSTA GLORIETA PINOT NOIR 750X            </v>
          </cell>
          <cell r="I6099">
            <v>6719.8559999999998</v>
          </cell>
          <cell r="N6099" t="str">
            <v>6622001111116</v>
          </cell>
        </row>
        <row r="6100">
          <cell r="A6100">
            <v>662201</v>
          </cell>
          <cell r="B6100">
            <v>102210502</v>
          </cell>
          <cell r="D6100" t="str">
            <v xml:space="preserve">VINF LAPOSTA ARMANDO BONARDA 750X                 </v>
          </cell>
          <cell r="I6100">
            <v>17659.04</v>
          </cell>
          <cell r="N6100" t="str">
            <v>7794450093523</v>
          </cell>
        </row>
        <row r="6101">
          <cell r="A6101">
            <v>662203</v>
          </cell>
          <cell r="B6101" t="str">
            <v xml:space="preserve">C0301220502         </v>
          </cell>
          <cell r="D6101" t="str">
            <v xml:space="preserve">VINF ARUMA MALBEC 750X                            </v>
          </cell>
          <cell r="I6101">
            <v>24976.21</v>
          </cell>
          <cell r="N6101" t="str">
            <v>7798121461031</v>
          </cell>
        </row>
        <row r="6102">
          <cell r="A6102">
            <v>662207</v>
          </cell>
          <cell r="B6102" t="str">
            <v xml:space="preserve">FCA01AR             </v>
          </cell>
          <cell r="D6102" t="str">
            <v xml:space="preserve">VINF CONFIADO ALQUIMI MALBEC  750X                </v>
          </cell>
          <cell r="I6102">
            <v>15750.01</v>
          </cell>
          <cell r="N6102" t="str">
            <v>7798078237635</v>
          </cell>
        </row>
        <row r="6103">
          <cell r="A6103">
            <v>662209</v>
          </cell>
          <cell r="B6103">
            <v>964107</v>
          </cell>
          <cell r="D6103" t="str">
            <v xml:space="preserve">LESP SILK ALMENDRAS CHOCO 1X                      </v>
          </cell>
          <cell r="I6103">
            <v>3689.8649999999998</v>
          </cell>
          <cell r="N6103" t="str">
            <v>7791337005518</v>
          </cell>
        </row>
        <row r="6104">
          <cell r="A6104">
            <v>662217</v>
          </cell>
          <cell r="B6104">
            <v>68913369</v>
          </cell>
          <cell r="D6104" t="str">
            <v xml:space="preserve">PAP  KNORR PURE LISTO NVO 125X                    </v>
          </cell>
          <cell r="I6104">
            <v>2436.7510000000002</v>
          </cell>
          <cell r="N6104" t="str">
            <v>7794000006362</v>
          </cell>
        </row>
        <row r="6105">
          <cell r="A6105">
            <v>662218</v>
          </cell>
          <cell r="B6105">
            <v>3585</v>
          </cell>
          <cell r="D6105" t="str">
            <v xml:space="preserve">LUAT SERENISIMA DESC C/ PREB PET 1X               </v>
          </cell>
          <cell r="I6105">
            <v>2478.5819999999999</v>
          </cell>
          <cell r="N6105" t="str">
            <v>7790742358509</v>
          </cell>
        </row>
        <row r="6106">
          <cell r="A6106">
            <v>662221</v>
          </cell>
          <cell r="B6106">
            <v>1251</v>
          </cell>
          <cell r="D6106" t="str">
            <v xml:space="preserve">SALS DOS ANCLAS AJI PICANTE 260X                  </v>
          </cell>
          <cell r="I6106">
            <v>2869.924</v>
          </cell>
          <cell r="N6106" t="str">
            <v>7792900990675</v>
          </cell>
        </row>
        <row r="6107">
          <cell r="A6107">
            <v>662223</v>
          </cell>
          <cell r="B6107">
            <v>1252</v>
          </cell>
          <cell r="D6107" t="str">
            <v xml:space="preserve">ADER DOS ANCLAS CHIMICH375X                       </v>
          </cell>
          <cell r="I6107">
            <v>3911.2190000000001</v>
          </cell>
          <cell r="N6107" t="str">
            <v>7792900990712</v>
          </cell>
        </row>
        <row r="6108">
          <cell r="A6108">
            <v>662226</v>
          </cell>
          <cell r="B6108">
            <v>6883</v>
          </cell>
          <cell r="D6108" t="str">
            <v xml:space="preserve">PANI BIMBO ARTESANO INTEG 500X                    </v>
          </cell>
          <cell r="I6108">
            <v>9389</v>
          </cell>
          <cell r="N6108" t="str">
            <v>7793890258295</v>
          </cell>
        </row>
        <row r="6109">
          <cell r="A6109">
            <v>662227</v>
          </cell>
          <cell r="B6109">
            <v>6845</v>
          </cell>
          <cell r="D6109" t="str">
            <v xml:space="preserve">PANI BIMBO PAN DE PAPA 240X                       </v>
          </cell>
          <cell r="I6109">
            <v>5519.3059999999996</v>
          </cell>
          <cell r="N6109" t="str">
            <v>7793890258066</v>
          </cell>
        </row>
        <row r="6110">
          <cell r="A6110">
            <v>662230</v>
          </cell>
          <cell r="B6110">
            <v>959</v>
          </cell>
          <cell r="D6110" t="str">
            <v xml:space="preserve">FRCO GREENLIFE ARAN 300X                          </v>
          </cell>
          <cell r="I6110">
            <v>6318.8680000000004</v>
          </cell>
          <cell r="N6110" t="str">
            <v>7790670052197</v>
          </cell>
        </row>
        <row r="6111">
          <cell r="A6111">
            <v>662231</v>
          </cell>
          <cell r="B6111" t="str">
            <v xml:space="preserve">puri67142           </v>
          </cell>
          <cell r="D6111" t="str">
            <v xml:space="preserve">ALGA CAT CHOW GATITOS 1X                          </v>
          </cell>
          <cell r="I6111">
            <v>9356.4330000000009</v>
          </cell>
          <cell r="N6111" t="str">
            <v>8445290069313</v>
          </cell>
        </row>
        <row r="6112">
          <cell r="A6112">
            <v>662236</v>
          </cell>
          <cell r="B6112">
            <v>9</v>
          </cell>
          <cell r="D6112" t="str">
            <v xml:space="preserve">CIGA MARLBORO RED BOX 12                          </v>
          </cell>
          <cell r="I6112">
            <v>3740.8</v>
          </cell>
          <cell r="N6112" t="str">
            <v xml:space="preserve">77983343     </v>
          </cell>
        </row>
        <row r="6113">
          <cell r="A6113">
            <v>662237</v>
          </cell>
          <cell r="B6113">
            <v>8</v>
          </cell>
          <cell r="D6113" t="str">
            <v xml:space="preserve">CIGA MARLBORO RED BOX 20                          </v>
          </cell>
          <cell r="I6113">
            <v>6272.0010000000002</v>
          </cell>
          <cell r="N6113" t="str">
            <v xml:space="preserve">77918482     </v>
          </cell>
        </row>
        <row r="6114">
          <cell r="A6114">
            <v>662238</v>
          </cell>
          <cell r="B6114">
            <v>7</v>
          </cell>
          <cell r="D6114" t="str">
            <v xml:space="preserve">CIGA MARLBORO RED COMUN 20                        </v>
          </cell>
          <cell r="I6114">
            <v>5879.9960000000001</v>
          </cell>
          <cell r="N6114" t="str">
            <v xml:space="preserve">77916433     </v>
          </cell>
        </row>
        <row r="6115">
          <cell r="A6115">
            <v>662239</v>
          </cell>
          <cell r="B6115">
            <v>37</v>
          </cell>
          <cell r="D6115" t="str">
            <v xml:space="preserve">CIGA PHILLIPS MORRIS BOX 12                       </v>
          </cell>
          <cell r="I6115">
            <v>3360.002</v>
          </cell>
          <cell r="N6115" t="str">
            <v xml:space="preserve">77981813     </v>
          </cell>
        </row>
        <row r="6116">
          <cell r="A6116">
            <v>662240</v>
          </cell>
          <cell r="B6116">
            <v>35</v>
          </cell>
          <cell r="D6116" t="str">
            <v xml:space="preserve">CIGA PHILLIPS MORRIS BOX 20                       </v>
          </cell>
          <cell r="I6116">
            <v>5655.9949999999999</v>
          </cell>
          <cell r="N6116" t="str">
            <v xml:space="preserve">77912954     </v>
          </cell>
        </row>
        <row r="6117">
          <cell r="A6117">
            <v>662241</v>
          </cell>
          <cell r="B6117">
            <v>24</v>
          </cell>
          <cell r="D6117" t="str">
            <v xml:space="preserve">CIGA PHILLIPS MORRIS COMUN 20                     </v>
          </cell>
          <cell r="I6117">
            <v>5208.0069999999996</v>
          </cell>
          <cell r="N6117" t="str">
            <v xml:space="preserve">77912879     </v>
          </cell>
        </row>
        <row r="6118">
          <cell r="A6118">
            <v>662242</v>
          </cell>
          <cell r="B6118">
            <v>17</v>
          </cell>
          <cell r="D6118" t="str">
            <v xml:space="preserve">CIGA CHESTER ORIG BOX 10                          </v>
          </cell>
          <cell r="I6118">
            <v>2967.9969999999998</v>
          </cell>
          <cell r="N6118" t="str">
            <v xml:space="preserve">77953483     </v>
          </cell>
        </row>
        <row r="6119">
          <cell r="A6119">
            <v>662244</v>
          </cell>
          <cell r="B6119">
            <v>19</v>
          </cell>
          <cell r="D6119" t="str">
            <v xml:space="preserve">CIGA CHESTER ORIG COMUN 20                        </v>
          </cell>
          <cell r="I6119">
            <v>4457.6049999999996</v>
          </cell>
          <cell r="N6119" t="str">
            <v xml:space="preserve">77953513     </v>
          </cell>
        </row>
        <row r="6120">
          <cell r="A6120">
            <v>662245</v>
          </cell>
          <cell r="B6120">
            <v>15</v>
          </cell>
          <cell r="D6120" t="str">
            <v xml:space="preserve">CIGA MARLBORO CRAFTED RED BOX 20                  </v>
          </cell>
          <cell r="I6120">
            <v>3752.0070000000001</v>
          </cell>
          <cell r="N6120" t="str">
            <v xml:space="preserve">77987297     </v>
          </cell>
        </row>
        <row r="6121">
          <cell r="A6121">
            <v>662246</v>
          </cell>
          <cell r="B6121">
            <v>36004</v>
          </cell>
          <cell r="D6121" t="str">
            <v xml:space="preserve">LAVA AYUDIN ORIGINAL 4X                           </v>
          </cell>
          <cell r="I6121">
            <v>6239.335</v>
          </cell>
          <cell r="N6121" t="str">
            <v>7793253005627</v>
          </cell>
        </row>
        <row r="6122">
          <cell r="A6122">
            <v>662248</v>
          </cell>
          <cell r="B6122">
            <v>25637</v>
          </cell>
          <cell r="D6122" t="str">
            <v xml:space="preserve">GAS  MIRINDA MZNA 500X                            </v>
          </cell>
          <cell r="I6122">
            <v>1141.02</v>
          </cell>
          <cell r="N6122" t="str">
            <v>7791813420323</v>
          </cell>
        </row>
        <row r="6123">
          <cell r="A6123">
            <v>662249</v>
          </cell>
          <cell r="B6123">
            <v>25769</v>
          </cell>
          <cell r="D6123" t="str">
            <v xml:space="preserve">VINF D.ROBINO B.BLANCS 750X                       </v>
          </cell>
          <cell r="I6123">
            <v>7056.6809999999996</v>
          </cell>
          <cell r="N6123" t="str">
            <v>7790717153849</v>
          </cell>
        </row>
        <row r="6124">
          <cell r="A6124">
            <v>662252</v>
          </cell>
          <cell r="B6124">
            <v>14178</v>
          </cell>
          <cell r="D6124" t="str">
            <v xml:space="preserve">APER LIVENZA SPRITZ 750X                          </v>
          </cell>
          <cell r="I6124">
            <v>8200.6119999999992</v>
          </cell>
          <cell r="N6124" t="str">
            <v>7790950138900</v>
          </cell>
        </row>
        <row r="6125">
          <cell r="A6125">
            <v>662254</v>
          </cell>
          <cell r="B6125">
            <v>68917331</v>
          </cell>
          <cell r="D6125" t="str">
            <v xml:space="preserve">DESA REXONA MEN FUTBOL 150x                       </v>
          </cell>
          <cell r="I6125">
            <v>4109.25</v>
          </cell>
          <cell r="N6125" t="str">
            <v>7791293045085</v>
          </cell>
        </row>
        <row r="6126">
          <cell r="A6126">
            <v>662256</v>
          </cell>
          <cell r="B6126">
            <v>68917338</v>
          </cell>
          <cell r="D6126" t="str">
            <v xml:space="preserve">DESA REXONA WM ACTIVE E. 150X                     </v>
          </cell>
          <cell r="I6126">
            <v>4109.1840000000002</v>
          </cell>
          <cell r="N6126" t="str">
            <v>7791293045153</v>
          </cell>
        </row>
        <row r="6127">
          <cell r="A6127">
            <v>662257</v>
          </cell>
          <cell r="B6127">
            <v>69777468</v>
          </cell>
          <cell r="D6127" t="str">
            <v xml:space="preserve">DESA REXONA WM BAMBOO 150X                        </v>
          </cell>
          <cell r="I6127">
            <v>3776.3580000000002</v>
          </cell>
          <cell r="N6127" t="str">
            <v>7791293045160</v>
          </cell>
        </row>
        <row r="6128">
          <cell r="A6128">
            <v>662258</v>
          </cell>
          <cell r="B6128">
            <v>68917337</v>
          </cell>
          <cell r="D6128" t="str">
            <v xml:space="preserve">DESA REXONA WM COTTON  150X                       </v>
          </cell>
          <cell r="I6128">
            <v>4109.1840000000002</v>
          </cell>
          <cell r="N6128" t="str">
            <v>7791293045146</v>
          </cell>
        </row>
        <row r="6129">
          <cell r="A6129">
            <v>662259</v>
          </cell>
          <cell r="B6129">
            <v>68917336</v>
          </cell>
          <cell r="D6129" t="str">
            <v xml:space="preserve">DESA REXONA WM FUTEBOL 150X                       </v>
          </cell>
          <cell r="I6129">
            <v>4109.0370000000003</v>
          </cell>
          <cell r="N6129" t="str">
            <v>7791293045139</v>
          </cell>
        </row>
        <row r="6130">
          <cell r="A6130">
            <v>662260</v>
          </cell>
          <cell r="B6130" t="str">
            <v xml:space="preserve">SAR1                </v>
          </cell>
          <cell r="D6130" t="str">
            <v xml:space="preserve">CHAP ALYDA ROSE. 750X                             </v>
          </cell>
          <cell r="I6130">
            <v>19374.91</v>
          </cell>
          <cell r="N6130" t="str">
            <v>7798074864071</v>
          </cell>
        </row>
        <row r="6131">
          <cell r="A6131">
            <v>662263</v>
          </cell>
          <cell r="B6131">
            <v>1356</v>
          </cell>
          <cell r="D6131" t="str">
            <v xml:space="preserve">FAJI LUCCHETTI 280X                               </v>
          </cell>
          <cell r="I6131">
            <v>2796.6379999999999</v>
          </cell>
          <cell r="N6131" t="str">
            <v>7790070320940</v>
          </cell>
        </row>
        <row r="6132">
          <cell r="A6132">
            <v>662265</v>
          </cell>
          <cell r="B6132">
            <v>0</v>
          </cell>
          <cell r="D6132" t="str">
            <v xml:space="preserve">ROTI AGUA CALIENTE                                </v>
          </cell>
          <cell r="I6132">
            <v>30</v>
          </cell>
          <cell r="N6132" t="str">
            <v>6622651111115</v>
          </cell>
        </row>
        <row r="6133">
          <cell r="A6133">
            <v>662266</v>
          </cell>
          <cell r="B6133">
            <v>69581000</v>
          </cell>
          <cell r="D6133" t="str">
            <v xml:space="preserve">DECO DOVE WM PEPINO 150X                          </v>
          </cell>
          <cell r="I6133">
            <v>4821.4870000000001</v>
          </cell>
          <cell r="N6133" t="str">
            <v>7791293046235</v>
          </cell>
        </row>
        <row r="6134">
          <cell r="A6134">
            <v>662267</v>
          </cell>
          <cell r="B6134">
            <v>69581001</v>
          </cell>
          <cell r="D6134" t="str">
            <v xml:space="preserve">DESA DOVE WM POMELO 150X                          </v>
          </cell>
          <cell r="I6134">
            <v>4821.4870000000001</v>
          </cell>
          <cell r="N6134" t="str">
            <v>7791293046242</v>
          </cell>
        </row>
        <row r="6135">
          <cell r="A6135">
            <v>662268</v>
          </cell>
          <cell r="B6135">
            <v>69581004</v>
          </cell>
          <cell r="D6135" t="str">
            <v xml:space="preserve">DESA DOVE WM COCO 150X                            </v>
          </cell>
          <cell r="I6135">
            <v>4506.0749999999998</v>
          </cell>
          <cell r="N6135" t="str">
            <v>7791293046273</v>
          </cell>
        </row>
        <row r="6136">
          <cell r="A6136">
            <v>662269</v>
          </cell>
          <cell r="B6136" t="str">
            <v xml:space="preserve">S102                </v>
          </cell>
          <cell r="D6136" t="str">
            <v xml:space="preserve">ADER KANSAS BARBACOA 455X                         </v>
          </cell>
          <cell r="I6136">
            <v>3587.9520000000002</v>
          </cell>
          <cell r="N6136" t="str">
            <v>7798334802027</v>
          </cell>
        </row>
        <row r="6137">
          <cell r="A6137">
            <v>662270</v>
          </cell>
          <cell r="B6137" t="str">
            <v xml:space="preserve">S103                </v>
          </cell>
          <cell r="D6137" t="str">
            <v xml:space="preserve">ADER KANSAS HONEY MUSTARD 410X                    </v>
          </cell>
          <cell r="I6137">
            <v>3587.9520000000002</v>
          </cell>
          <cell r="N6137" t="str">
            <v>7798334802034</v>
          </cell>
        </row>
        <row r="6138">
          <cell r="A6138">
            <v>662273</v>
          </cell>
          <cell r="B6138" t="str">
            <v xml:space="preserve">S106                </v>
          </cell>
          <cell r="D6138" t="str">
            <v xml:space="preserve">ADER KANSAS AMERICAN KETCHUP 465X                 </v>
          </cell>
          <cell r="I6138">
            <v>3316.0050000000001</v>
          </cell>
          <cell r="N6138" t="str">
            <v>7798334800184</v>
          </cell>
        </row>
        <row r="6139">
          <cell r="A6139">
            <v>662276</v>
          </cell>
          <cell r="B6139">
            <v>811865</v>
          </cell>
          <cell r="D6139" t="str">
            <v xml:space="preserve">SHAM TIO NACHO HERB MILE 200X                     </v>
          </cell>
          <cell r="I6139">
            <v>3491.248</v>
          </cell>
          <cell r="N6139" t="str">
            <v>7798140252672</v>
          </cell>
        </row>
        <row r="6140">
          <cell r="A6140">
            <v>662278</v>
          </cell>
          <cell r="B6140">
            <v>811854</v>
          </cell>
          <cell r="D6140" t="str">
            <v xml:space="preserve">SHAM TIO NACHO ACLA 200X                          </v>
          </cell>
          <cell r="I6140">
            <v>4950.6210000000001</v>
          </cell>
          <cell r="N6140" t="str">
            <v>7798140252634</v>
          </cell>
        </row>
        <row r="6141">
          <cell r="A6141">
            <v>662279</v>
          </cell>
          <cell r="B6141">
            <v>8110000861</v>
          </cell>
          <cell r="D6141" t="str">
            <v xml:space="preserve">SHAM TIO NACHO ENGRO 200X                         </v>
          </cell>
          <cell r="I6141">
            <v>3491.248</v>
          </cell>
          <cell r="N6141" t="str">
            <v>7798140252696</v>
          </cell>
        </row>
        <row r="6142">
          <cell r="A6142">
            <v>662280</v>
          </cell>
          <cell r="B6142">
            <v>8110000469</v>
          </cell>
          <cell r="D6142" t="str">
            <v xml:space="preserve">SHAM TIO NACHO ULTRAH COCO 200X                   </v>
          </cell>
          <cell r="I6142">
            <v>3491.248</v>
          </cell>
          <cell r="N6142" t="str">
            <v>7798140259749</v>
          </cell>
        </row>
        <row r="6143">
          <cell r="A6143">
            <v>662281</v>
          </cell>
          <cell r="B6143">
            <v>8110000488</v>
          </cell>
          <cell r="D6143" t="str">
            <v xml:space="preserve">SHAM TIO NACHO ALOE VER 200X                      </v>
          </cell>
          <cell r="I6143">
            <v>3491.248</v>
          </cell>
          <cell r="N6143" t="str">
            <v>7798140259909</v>
          </cell>
        </row>
        <row r="6144">
          <cell r="A6144">
            <v>662282</v>
          </cell>
          <cell r="B6144">
            <v>8110000700</v>
          </cell>
          <cell r="D6144" t="str">
            <v xml:space="preserve">SHAM TIO NACHO CEL MADR 200X                      </v>
          </cell>
          <cell r="I6144">
            <v>3491.248</v>
          </cell>
          <cell r="N6144" t="str">
            <v>7798140255857</v>
          </cell>
        </row>
        <row r="6145">
          <cell r="A6145">
            <v>662284</v>
          </cell>
          <cell r="B6145">
            <v>811866</v>
          </cell>
          <cell r="D6145" t="str">
            <v xml:space="preserve">ACON TIO NACHO HERB MILE 200X                     </v>
          </cell>
          <cell r="I6145">
            <v>3016.828</v>
          </cell>
          <cell r="N6145" t="str">
            <v>7798140252689</v>
          </cell>
        </row>
        <row r="6146">
          <cell r="A6146">
            <v>662285</v>
          </cell>
          <cell r="B6146">
            <v>811859</v>
          </cell>
          <cell r="D6146" t="str">
            <v xml:space="preserve">ACON TIO NACHO ACLA 200X                          </v>
          </cell>
          <cell r="I6146">
            <v>3016.828</v>
          </cell>
          <cell r="N6146" t="str">
            <v>7798140252641</v>
          </cell>
        </row>
        <row r="6147">
          <cell r="A6147">
            <v>662286</v>
          </cell>
          <cell r="B6147">
            <v>8110000862</v>
          </cell>
          <cell r="D6147" t="str">
            <v xml:space="preserve">ACON TIO NACHO ENGRO 200X                         </v>
          </cell>
          <cell r="I6147">
            <v>3016.828</v>
          </cell>
          <cell r="N6147" t="str">
            <v>7798140252702</v>
          </cell>
        </row>
        <row r="6148">
          <cell r="A6148">
            <v>662287</v>
          </cell>
          <cell r="B6148">
            <v>8110000470</v>
          </cell>
          <cell r="D6148" t="str">
            <v xml:space="preserve">ACON TIO NACHO ULTR HID 200X                      </v>
          </cell>
          <cell r="I6148">
            <v>3016.828</v>
          </cell>
          <cell r="N6148" t="str">
            <v>7798140259756</v>
          </cell>
        </row>
        <row r="6149">
          <cell r="A6149">
            <v>662288</v>
          </cell>
          <cell r="B6149">
            <v>8110000702</v>
          </cell>
          <cell r="D6149" t="str">
            <v xml:space="preserve">ACON TIO NACHO CEL MADR 200X                      </v>
          </cell>
          <cell r="I6149">
            <v>3016.828</v>
          </cell>
          <cell r="N6149" t="str">
            <v>7798140255888</v>
          </cell>
        </row>
        <row r="6150">
          <cell r="A6150">
            <v>662289</v>
          </cell>
          <cell r="B6150">
            <v>8110000642</v>
          </cell>
          <cell r="D6150" t="str">
            <v xml:space="preserve">SHAM TIO NACHO HERB MIL DP 400X                   </v>
          </cell>
          <cell r="I6150">
            <v>4157.2240000000002</v>
          </cell>
          <cell r="N6150" t="str">
            <v>7798140253785</v>
          </cell>
        </row>
        <row r="6151">
          <cell r="A6151">
            <v>662290</v>
          </cell>
          <cell r="B6151">
            <v>8110000644</v>
          </cell>
          <cell r="D6151" t="str">
            <v xml:space="preserve">SHAM TIO NACHO ACLA DP 400X                       </v>
          </cell>
          <cell r="I6151">
            <v>4157.2240000000002</v>
          </cell>
          <cell r="N6151" t="str">
            <v>7798140253822</v>
          </cell>
        </row>
        <row r="6152">
          <cell r="A6152">
            <v>662291</v>
          </cell>
          <cell r="B6152">
            <v>8110000643</v>
          </cell>
          <cell r="D6152" t="str">
            <v xml:space="preserve">SHAM TIO NACHO ENGRO DP 400X                      </v>
          </cell>
          <cell r="I6152">
            <v>4157.2240000000002</v>
          </cell>
          <cell r="N6152" t="str">
            <v>7798140253808</v>
          </cell>
        </row>
        <row r="6153">
          <cell r="A6153">
            <v>662292</v>
          </cell>
          <cell r="B6153">
            <v>8110000645</v>
          </cell>
          <cell r="D6153" t="str">
            <v xml:space="preserve">ACON TIO NACHO HERB MIL DP 400X                   </v>
          </cell>
          <cell r="I6153">
            <v>3974.31</v>
          </cell>
          <cell r="N6153" t="str">
            <v>7798140253792</v>
          </cell>
        </row>
        <row r="6154">
          <cell r="A6154">
            <v>662293</v>
          </cell>
          <cell r="B6154">
            <v>8110000647</v>
          </cell>
          <cell r="D6154" t="str">
            <v xml:space="preserve">ACON TIO NACHO ACLA DP 400X                       </v>
          </cell>
          <cell r="I6154">
            <v>3974.31</v>
          </cell>
          <cell r="N6154" t="str">
            <v>7798140253839</v>
          </cell>
        </row>
        <row r="6155">
          <cell r="A6155">
            <v>662294</v>
          </cell>
          <cell r="B6155">
            <v>8110000646</v>
          </cell>
          <cell r="D6155" t="str">
            <v xml:space="preserve">ACON TIO NACHO ENG DP 400X                        </v>
          </cell>
          <cell r="I6155">
            <v>3974.31</v>
          </cell>
          <cell r="N6155" t="str">
            <v>7798140253815</v>
          </cell>
        </row>
        <row r="6156">
          <cell r="A6156">
            <v>662295</v>
          </cell>
          <cell r="B6156">
            <v>8110000663</v>
          </cell>
          <cell r="D6156" t="str">
            <v xml:space="preserve">SHAM TIO NACHO ALOE VERA DP 400X                  </v>
          </cell>
          <cell r="I6156">
            <v>4157.2240000000002</v>
          </cell>
          <cell r="N6156" t="str">
            <v>7798140255819</v>
          </cell>
        </row>
        <row r="6157">
          <cell r="A6157">
            <v>662296</v>
          </cell>
          <cell r="B6157">
            <v>8110000664</v>
          </cell>
          <cell r="D6157" t="str">
            <v xml:space="preserve">ACON TIO NACHO ALOE VERA DP 400X                  </v>
          </cell>
          <cell r="I6157">
            <v>3974.31</v>
          </cell>
          <cell r="N6157" t="str">
            <v>7798140255826</v>
          </cell>
        </row>
        <row r="6158">
          <cell r="A6158">
            <v>662297</v>
          </cell>
          <cell r="B6158">
            <v>811863</v>
          </cell>
          <cell r="D6158" t="str">
            <v xml:space="preserve">SHAM TIO NACHO HERB MILE 415X                     </v>
          </cell>
          <cell r="I6158">
            <v>5102.7659999999996</v>
          </cell>
          <cell r="N6158" t="str">
            <v xml:space="preserve">650240015670 </v>
          </cell>
        </row>
        <row r="6159">
          <cell r="A6159">
            <v>662298</v>
          </cell>
          <cell r="B6159">
            <v>811851</v>
          </cell>
          <cell r="D6159" t="str">
            <v xml:space="preserve">SHAM TIO NACHO ACLA 415X                          </v>
          </cell>
          <cell r="I6159">
            <v>5102.7659999999996</v>
          </cell>
          <cell r="N6159" t="str">
            <v xml:space="preserve">650240011832 </v>
          </cell>
        </row>
        <row r="6160">
          <cell r="A6160">
            <v>662299</v>
          </cell>
          <cell r="B6160">
            <v>811859</v>
          </cell>
          <cell r="D6160" t="str">
            <v xml:space="preserve">SHAM TIO NACHO ENGRO 415X                         </v>
          </cell>
          <cell r="I6160">
            <v>5102.7659999999996</v>
          </cell>
          <cell r="N6160" t="str">
            <v>7798140251644</v>
          </cell>
        </row>
        <row r="6161">
          <cell r="A6161">
            <v>662300</v>
          </cell>
          <cell r="B6161">
            <v>8110000318</v>
          </cell>
          <cell r="D6161" t="str">
            <v xml:space="preserve">SHAM TIO NACHO ULTRAH COCO 415X                   </v>
          </cell>
          <cell r="I6161">
            <v>5102.7659999999996</v>
          </cell>
          <cell r="N6161" t="str">
            <v>7798140258490</v>
          </cell>
        </row>
        <row r="6162">
          <cell r="A6162">
            <v>662301</v>
          </cell>
          <cell r="B6162">
            <v>8110000487</v>
          </cell>
          <cell r="D6162" t="str">
            <v xml:space="preserve">SHAM TIO NACHO ALOE VERA 415X                     </v>
          </cell>
          <cell r="I6162">
            <v>5102.7659999999996</v>
          </cell>
          <cell r="N6162" t="str">
            <v>7798140259893</v>
          </cell>
        </row>
        <row r="6163">
          <cell r="A6163">
            <v>662302</v>
          </cell>
          <cell r="B6163">
            <v>8110000699</v>
          </cell>
          <cell r="D6163" t="str">
            <v xml:space="preserve">SHAM TIO NACHO CEL MADR 415X                      </v>
          </cell>
          <cell r="I6163">
            <v>5102.7659999999996</v>
          </cell>
          <cell r="N6163" t="str">
            <v>7798140255864</v>
          </cell>
        </row>
        <row r="6164">
          <cell r="A6164">
            <v>662303</v>
          </cell>
          <cell r="B6164">
            <v>811864</v>
          </cell>
          <cell r="D6164" t="str">
            <v xml:space="preserve">ACON TIO NACHO HERB MILE 415X                     </v>
          </cell>
          <cell r="I6164">
            <v>4676.1099999999997</v>
          </cell>
          <cell r="N6164" t="str">
            <v>7798140251286</v>
          </cell>
        </row>
        <row r="6165">
          <cell r="A6165">
            <v>662304</v>
          </cell>
          <cell r="B6165">
            <v>8110000852</v>
          </cell>
          <cell r="D6165" t="str">
            <v xml:space="preserve">ACON TIO NACHO ACLA 415X                          </v>
          </cell>
          <cell r="I6165">
            <v>1457.13</v>
          </cell>
          <cell r="N6165" t="str">
            <v xml:space="preserve">650240014581 </v>
          </cell>
        </row>
        <row r="6166">
          <cell r="A6166">
            <v>662305</v>
          </cell>
          <cell r="B6166">
            <v>8110000860</v>
          </cell>
          <cell r="D6166" t="str">
            <v xml:space="preserve">ACON TIO NACHO ENGRO 415X                         </v>
          </cell>
          <cell r="I6166">
            <v>1457.13</v>
          </cell>
          <cell r="N6166" t="str">
            <v>7798140251699</v>
          </cell>
        </row>
        <row r="6167">
          <cell r="A6167">
            <v>662307</v>
          </cell>
          <cell r="B6167">
            <v>8110000317</v>
          </cell>
          <cell r="D6167" t="str">
            <v xml:space="preserve">ACON TIO NACHO ULTRAH COCO 415X                   </v>
          </cell>
          <cell r="I6167">
            <v>888.19799999999998</v>
          </cell>
          <cell r="N6167" t="str">
            <v>7798140258506</v>
          </cell>
        </row>
        <row r="6168">
          <cell r="A6168">
            <v>662308</v>
          </cell>
          <cell r="B6168">
            <v>8110000489</v>
          </cell>
          <cell r="D6168" t="str">
            <v xml:space="preserve">ACON TIO NACHO ALOE VERA 415X                     </v>
          </cell>
          <cell r="I6168">
            <v>888.19799999999998</v>
          </cell>
          <cell r="N6168" t="str">
            <v>7798140259916</v>
          </cell>
        </row>
        <row r="6169">
          <cell r="A6169">
            <v>662309</v>
          </cell>
          <cell r="B6169">
            <v>8110000701</v>
          </cell>
          <cell r="D6169" t="str">
            <v xml:space="preserve">ACON TIO NACHO CEL MADR 415X                      </v>
          </cell>
          <cell r="I6169">
            <v>888.19799999999998</v>
          </cell>
          <cell r="N6169" t="str">
            <v>7798140255871</v>
          </cell>
        </row>
        <row r="6170">
          <cell r="A6170">
            <v>662312</v>
          </cell>
          <cell r="B6170">
            <v>312</v>
          </cell>
          <cell r="D6170" t="str">
            <v xml:space="preserve">VINF DURIGUTTI C.FRANC 750X                       </v>
          </cell>
          <cell r="I6170">
            <v>12281.5</v>
          </cell>
          <cell r="N6170" t="str">
            <v>7798152260948</v>
          </cell>
        </row>
        <row r="6171">
          <cell r="A6171">
            <v>662313</v>
          </cell>
          <cell r="B6171">
            <v>313</v>
          </cell>
          <cell r="D6171" t="str">
            <v xml:space="preserve">VINF DURIGUTTI C.SAUV. 750X                       </v>
          </cell>
          <cell r="I6171">
            <v>12281.5</v>
          </cell>
          <cell r="N6171" t="str">
            <v>7798152260351</v>
          </cell>
        </row>
        <row r="6172">
          <cell r="A6172">
            <v>662314</v>
          </cell>
          <cell r="B6172">
            <v>314</v>
          </cell>
          <cell r="D6172" t="str">
            <v xml:space="preserve">VINF DURIGUTTI MALBEC 750X                        </v>
          </cell>
          <cell r="I6172">
            <v>12281.5</v>
          </cell>
          <cell r="N6172" t="str">
            <v>7798152261082</v>
          </cell>
        </row>
        <row r="6173">
          <cell r="A6173">
            <v>662315</v>
          </cell>
          <cell r="B6173">
            <v>315</v>
          </cell>
          <cell r="D6173" t="str">
            <v xml:space="preserve">VINF DURIGUTTI RES MALBEC 750X                    </v>
          </cell>
          <cell r="I6173">
            <v>20527.650000000001</v>
          </cell>
          <cell r="N6173" t="str">
            <v>7798152260115</v>
          </cell>
        </row>
        <row r="6174">
          <cell r="A6174">
            <v>662316</v>
          </cell>
          <cell r="B6174">
            <v>316</v>
          </cell>
          <cell r="D6174" t="str">
            <v xml:space="preserve">VINF DURIGUTTI RES C.FRANC 750X                   </v>
          </cell>
          <cell r="I6174">
            <v>20527.650000000001</v>
          </cell>
          <cell r="N6174" t="str">
            <v>7798152260856</v>
          </cell>
        </row>
        <row r="6175">
          <cell r="A6175">
            <v>662317</v>
          </cell>
          <cell r="B6175">
            <v>317</v>
          </cell>
          <cell r="D6175" t="str">
            <v xml:space="preserve">VINF DURIGUTTI RES C.SAUV. 750X                   </v>
          </cell>
          <cell r="I6175">
            <v>20527.650000000001</v>
          </cell>
          <cell r="N6175" t="str">
            <v>7798152260832</v>
          </cell>
        </row>
        <row r="6176">
          <cell r="A6176">
            <v>662318</v>
          </cell>
          <cell r="B6176">
            <v>318</v>
          </cell>
          <cell r="D6176" t="str">
            <v xml:space="preserve">VINF ABEJA OBRERA MALBEC 750X                     </v>
          </cell>
          <cell r="I6176">
            <v>13790.37</v>
          </cell>
          <cell r="N6176" t="str">
            <v>7798152260177</v>
          </cell>
        </row>
        <row r="6177">
          <cell r="A6177">
            <v>662319</v>
          </cell>
          <cell r="B6177">
            <v>319</v>
          </cell>
          <cell r="D6177" t="str">
            <v xml:space="preserve">VINF ABEJA OBRERA C.SAUV. 750X                    </v>
          </cell>
          <cell r="I6177">
            <v>13790.37</v>
          </cell>
          <cell r="N6177" t="str">
            <v>7798152260191</v>
          </cell>
        </row>
        <row r="6178">
          <cell r="A6178">
            <v>662320</v>
          </cell>
          <cell r="B6178">
            <v>320</v>
          </cell>
          <cell r="D6178" t="str">
            <v xml:space="preserve">VINF ABEJA REINA MALBEC 750X                      </v>
          </cell>
          <cell r="I6178">
            <v>20527.650000000001</v>
          </cell>
          <cell r="N6178" t="str">
            <v>7798152261969</v>
          </cell>
        </row>
        <row r="6179">
          <cell r="A6179">
            <v>662321</v>
          </cell>
          <cell r="B6179">
            <v>321</v>
          </cell>
          <cell r="D6179" t="str">
            <v xml:space="preserve">VINF COCOLICHE MALBEC 750X                        </v>
          </cell>
          <cell r="I6179">
            <v>16820.04</v>
          </cell>
          <cell r="N6179" t="str">
            <v>7798152263086</v>
          </cell>
        </row>
        <row r="6180">
          <cell r="A6180">
            <v>662322</v>
          </cell>
          <cell r="B6180">
            <v>322</v>
          </cell>
          <cell r="D6180" t="str">
            <v xml:space="preserve">VINF LAMITAD +1 MALBEC 750X                       </v>
          </cell>
          <cell r="I6180">
            <v>2500.0369999999998</v>
          </cell>
          <cell r="N6180" t="str">
            <v>7798152262577</v>
          </cell>
        </row>
        <row r="6181">
          <cell r="A6181">
            <v>662323</v>
          </cell>
          <cell r="B6181" t="str">
            <v xml:space="preserve">05-000-111          </v>
          </cell>
          <cell r="D6181" t="str">
            <v xml:space="preserve">BAZA TROMEN FOGONERO 410 X1                       </v>
          </cell>
          <cell r="I6181">
            <v>162823.4</v>
          </cell>
          <cell r="N6181" t="str">
            <v>6623231111112</v>
          </cell>
        </row>
        <row r="6182">
          <cell r="A6182">
            <v>662396</v>
          </cell>
          <cell r="B6182">
            <v>170</v>
          </cell>
          <cell r="D6182" t="str">
            <v xml:space="preserve">VINF MALABARISTA WM MALBEC 750X                   </v>
          </cell>
          <cell r="I6182">
            <v>5732.9970000000003</v>
          </cell>
          <cell r="N6182" t="str">
            <v>7798110811632</v>
          </cell>
        </row>
        <row r="6183">
          <cell r="A6183">
            <v>662397</v>
          </cell>
          <cell r="B6183">
            <v>173</v>
          </cell>
          <cell r="D6183" t="str">
            <v xml:space="preserve">VINF MALABARISTA WM C.FRANC 750X                  </v>
          </cell>
          <cell r="I6183">
            <v>5732.9970000000003</v>
          </cell>
          <cell r="N6183" t="str">
            <v>7798110811670</v>
          </cell>
        </row>
        <row r="6184">
          <cell r="A6184">
            <v>662398</v>
          </cell>
          <cell r="B6184">
            <v>176</v>
          </cell>
          <cell r="D6184" t="str">
            <v xml:space="preserve">VINF MALABARISTA WM RED BLEND 750X                </v>
          </cell>
          <cell r="I6184">
            <v>5732.9970000000003</v>
          </cell>
          <cell r="N6184" t="str">
            <v>7798110811649</v>
          </cell>
        </row>
        <row r="6185">
          <cell r="A6185">
            <v>662399</v>
          </cell>
          <cell r="B6185">
            <v>177</v>
          </cell>
          <cell r="D6185" t="str">
            <v xml:space="preserve">VINF MALABARISTA MALBEC 750X                      </v>
          </cell>
          <cell r="I6185">
            <v>8550.0010000000002</v>
          </cell>
          <cell r="N6185" t="str">
            <v>7798110811540</v>
          </cell>
        </row>
        <row r="6186">
          <cell r="A6186">
            <v>662400</v>
          </cell>
          <cell r="B6186">
            <v>179</v>
          </cell>
          <cell r="D6186" t="str">
            <v xml:space="preserve">VINF MALABARISTA C.FRANC 750X                     </v>
          </cell>
          <cell r="I6186">
            <v>8550.0010000000002</v>
          </cell>
          <cell r="N6186" t="str">
            <v>7798110811557</v>
          </cell>
        </row>
        <row r="6187">
          <cell r="A6187">
            <v>662401</v>
          </cell>
          <cell r="B6187">
            <v>162</v>
          </cell>
          <cell r="D6187" t="str">
            <v xml:space="preserve">VINF FORASTERO MALBEC 750X                        </v>
          </cell>
          <cell r="I6187">
            <v>12051</v>
          </cell>
          <cell r="N6187" t="str">
            <v>7798110811571</v>
          </cell>
        </row>
        <row r="6188">
          <cell r="A6188">
            <v>662402</v>
          </cell>
          <cell r="B6188">
            <v>160</v>
          </cell>
          <cell r="D6188" t="str">
            <v xml:space="preserve">VINF FORASTERO C.FRANC 750X                       </v>
          </cell>
          <cell r="I6188">
            <v>12051</v>
          </cell>
          <cell r="N6188" t="str">
            <v>7798110811588</v>
          </cell>
        </row>
        <row r="6189">
          <cell r="A6189">
            <v>662403</v>
          </cell>
          <cell r="B6189">
            <v>161</v>
          </cell>
          <cell r="D6189" t="str">
            <v xml:space="preserve">VINF FORASTERO COFERMENTADO RED BLEND 750X        </v>
          </cell>
          <cell r="I6189">
            <v>12051</v>
          </cell>
          <cell r="N6189" t="str">
            <v>7798110811595</v>
          </cell>
        </row>
        <row r="6190">
          <cell r="A6190">
            <v>662413</v>
          </cell>
          <cell r="B6190">
            <v>0</v>
          </cell>
          <cell r="D6190" t="str">
            <v xml:space="preserve">INSU ROLL CONT PENETRABLE                         </v>
          </cell>
          <cell r="I6190">
            <v>72402.91</v>
          </cell>
          <cell r="N6190" t="str">
            <v>6624131111110</v>
          </cell>
        </row>
        <row r="6191">
          <cell r="A6191">
            <v>662419</v>
          </cell>
          <cell r="B6191">
            <v>23142</v>
          </cell>
          <cell r="D6191" t="str">
            <v xml:space="preserve">ACGI LIRA GIRASOL 1.5X                            </v>
          </cell>
          <cell r="I6191">
            <v>5915.0510000000004</v>
          </cell>
          <cell r="N6191" t="str">
            <v>7790070231420</v>
          </cell>
        </row>
        <row r="6192">
          <cell r="A6192">
            <v>662420</v>
          </cell>
          <cell r="B6192">
            <v>0</v>
          </cell>
          <cell r="D6192" t="str">
            <v xml:space="preserve">MERM CITRAL MAMON FCO 450X                        </v>
          </cell>
          <cell r="I6192">
            <v>8770.7450000000008</v>
          </cell>
          <cell r="N6192" t="str">
            <v>7792839000643</v>
          </cell>
        </row>
        <row r="6193">
          <cell r="A6193">
            <v>662421</v>
          </cell>
          <cell r="B6193" t="str">
            <v xml:space="preserve">PP-0111.280.18F     </v>
          </cell>
          <cell r="D6193" t="str">
            <v xml:space="preserve">INSU PORTAPRECIO C/ ADHE AZUL                     </v>
          </cell>
          <cell r="I6193">
            <v>1641.97</v>
          </cell>
          <cell r="N6193" t="str">
            <v>6624211111115</v>
          </cell>
        </row>
        <row r="6194">
          <cell r="A6194">
            <v>662422</v>
          </cell>
          <cell r="B6194" t="str">
            <v xml:space="preserve">PP-0111.283.18F     </v>
          </cell>
          <cell r="D6194" t="str">
            <v xml:space="preserve">INSU PORTAPRECIO C/ ADHE NEG                      </v>
          </cell>
          <cell r="I6194">
            <v>1641.97</v>
          </cell>
          <cell r="N6194" t="str">
            <v>6624221111112</v>
          </cell>
        </row>
        <row r="6195">
          <cell r="A6195">
            <v>662434</v>
          </cell>
          <cell r="B6195">
            <v>32156</v>
          </cell>
          <cell r="D6195" t="str">
            <v xml:space="preserve">ARR  LUCHETTI CHEDDAR DP 240X                     </v>
          </cell>
          <cell r="I6195">
            <v>1725.375</v>
          </cell>
          <cell r="N6195" t="str">
            <v>7790070321565</v>
          </cell>
        </row>
        <row r="6196">
          <cell r="A6196">
            <v>662436</v>
          </cell>
          <cell r="B6196">
            <v>0</v>
          </cell>
          <cell r="D6196" t="str">
            <v xml:space="preserve">VINF RICCITELLI REPUBLICA MALBEC 750X             </v>
          </cell>
          <cell r="I6196">
            <v>37500</v>
          </cell>
          <cell r="N6196" t="str">
            <v>7798000210576</v>
          </cell>
        </row>
        <row r="6197">
          <cell r="A6197">
            <v>662437</v>
          </cell>
          <cell r="B6197">
            <v>0</v>
          </cell>
          <cell r="D6197" t="str">
            <v xml:space="preserve">VINF CLOS DE SIETE MALBEC 2020 750X               </v>
          </cell>
          <cell r="I6197">
            <v>19204.73</v>
          </cell>
          <cell r="N6197" t="str">
            <v>7798104410414</v>
          </cell>
        </row>
        <row r="6198">
          <cell r="A6198">
            <v>662438</v>
          </cell>
          <cell r="B6198">
            <v>68937221</v>
          </cell>
          <cell r="D6198" t="str">
            <v xml:space="preserve">JARL ALA DILUIR ECO D/P 150X                      </v>
          </cell>
          <cell r="I6198">
            <v>2102.2950000000001</v>
          </cell>
          <cell r="N6198" t="str">
            <v>7791290793200</v>
          </cell>
        </row>
        <row r="6199">
          <cell r="A6199">
            <v>662439</v>
          </cell>
          <cell r="B6199">
            <v>68937222</v>
          </cell>
          <cell r="D6199" t="str">
            <v xml:space="preserve">JARL SKIP BIO ENZ DILUIR D/P 150X                 </v>
          </cell>
          <cell r="I6199">
            <v>2517.0740000000001</v>
          </cell>
          <cell r="N6199" t="str">
            <v>7791290793217</v>
          </cell>
        </row>
        <row r="6200">
          <cell r="A6200">
            <v>662447</v>
          </cell>
          <cell r="B6200">
            <v>13670</v>
          </cell>
          <cell r="D6200" t="str">
            <v xml:space="preserve">ESP  CAMPAGNOLA AJI MOL 48X                       </v>
          </cell>
          <cell r="I6200">
            <v>2637.5349999999999</v>
          </cell>
          <cell r="N6200" t="str">
            <v>7790580136512</v>
          </cell>
        </row>
        <row r="6201">
          <cell r="A6201">
            <v>662448</v>
          </cell>
          <cell r="B6201">
            <v>13667</v>
          </cell>
          <cell r="D6201" t="str">
            <v xml:space="preserve">ESP  CAMPAGNOLA CHIMI DES 23X                     </v>
          </cell>
          <cell r="I6201">
            <v>1412.327</v>
          </cell>
          <cell r="N6201" t="str">
            <v>7790580136215</v>
          </cell>
        </row>
        <row r="6202">
          <cell r="A6202">
            <v>662449</v>
          </cell>
          <cell r="B6202">
            <v>13660</v>
          </cell>
          <cell r="D6202" t="str">
            <v xml:space="preserve">ESP  CAMPAGNOLA PROVENZAL 23X                     </v>
          </cell>
          <cell r="I6202">
            <v>1691.8140000000001</v>
          </cell>
          <cell r="N6202" t="str">
            <v>7790580136086</v>
          </cell>
        </row>
        <row r="6203">
          <cell r="A6203">
            <v>662450</v>
          </cell>
          <cell r="B6203">
            <v>13661</v>
          </cell>
          <cell r="D6203" t="str">
            <v xml:space="preserve">ESP  CAMPAGNOLA OREGANO 48X                       </v>
          </cell>
          <cell r="I6203">
            <v>2868.277</v>
          </cell>
          <cell r="N6203" t="str">
            <v>7790580136611</v>
          </cell>
        </row>
        <row r="6204">
          <cell r="A6204">
            <v>662451</v>
          </cell>
          <cell r="B6204">
            <v>13668</v>
          </cell>
          <cell r="D6204" t="str">
            <v xml:space="preserve">ESP  CAMPAGNOLA AJO GRANO 48X                     </v>
          </cell>
          <cell r="I6204">
            <v>2132.1619999999998</v>
          </cell>
          <cell r="N6204" t="str">
            <v>7790580136123</v>
          </cell>
        </row>
        <row r="6205">
          <cell r="A6205">
            <v>662452</v>
          </cell>
          <cell r="B6205">
            <v>13669</v>
          </cell>
          <cell r="D6205" t="str">
            <v xml:space="preserve">ESP  CAMPAGNOLA PIMENTON 48X                      </v>
          </cell>
          <cell r="I6205">
            <v>2637.5349999999999</v>
          </cell>
          <cell r="N6205" t="str">
            <v>7790580136529</v>
          </cell>
        </row>
        <row r="6206">
          <cell r="A6206">
            <v>662455</v>
          </cell>
          <cell r="B6206">
            <v>12343</v>
          </cell>
          <cell r="D6206" t="str">
            <v xml:space="preserve">COP  SALADIX QUESITOS 70X                         </v>
          </cell>
          <cell r="I6206">
            <v>1743.3979999999999</v>
          </cell>
          <cell r="N6206" t="str">
            <v>7790040123434</v>
          </cell>
        </row>
        <row r="6207">
          <cell r="A6207">
            <v>662456</v>
          </cell>
          <cell r="B6207">
            <v>12490</v>
          </cell>
          <cell r="D6207" t="str">
            <v xml:space="preserve">COP SALADIX CROSS PIZZA 67X                       </v>
          </cell>
          <cell r="I6207">
            <v>1250.952</v>
          </cell>
          <cell r="N6207" t="str">
            <v>7790040124905</v>
          </cell>
        </row>
        <row r="6208">
          <cell r="A6208">
            <v>662457</v>
          </cell>
          <cell r="B6208">
            <v>12491</v>
          </cell>
          <cell r="D6208" t="str">
            <v xml:space="preserve">COP SALADIX CROSS PIZZA 135X                      </v>
          </cell>
          <cell r="I6208">
            <v>2466.6579999999999</v>
          </cell>
          <cell r="N6208" t="str">
            <v>7790040124912</v>
          </cell>
        </row>
        <row r="6209">
          <cell r="A6209">
            <v>662458</v>
          </cell>
          <cell r="B6209">
            <v>12963</v>
          </cell>
          <cell r="D6209" t="str">
            <v xml:space="preserve">COP  SALADIX CROSS ORIG 67X                       </v>
          </cell>
          <cell r="I6209">
            <v>1250.952</v>
          </cell>
          <cell r="N6209" t="str">
            <v>7790040129634</v>
          </cell>
        </row>
        <row r="6210">
          <cell r="A6210">
            <v>662459</v>
          </cell>
          <cell r="B6210">
            <v>12497</v>
          </cell>
          <cell r="D6210" t="str">
            <v xml:space="preserve">COP SALADIX ORIG 58X                              </v>
          </cell>
          <cell r="I6210">
            <v>1743.3979999999999</v>
          </cell>
          <cell r="N6210" t="str">
            <v>7790040124974</v>
          </cell>
        </row>
        <row r="6211">
          <cell r="A6211">
            <v>662460</v>
          </cell>
          <cell r="B6211">
            <v>12501</v>
          </cell>
          <cell r="D6211" t="str">
            <v xml:space="preserve">COP SALADIX SNACK BARBACOA 58X                    </v>
          </cell>
          <cell r="I6211">
            <v>1743.3979999999999</v>
          </cell>
          <cell r="N6211" t="str">
            <v>7790040125018</v>
          </cell>
        </row>
        <row r="6212">
          <cell r="A6212">
            <v>662461</v>
          </cell>
          <cell r="B6212">
            <v>12505</v>
          </cell>
          <cell r="D6212" t="str">
            <v xml:space="preserve">COP SALADIX CHEDDAR 58X                           </v>
          </cell>
          <cell r="I6212">
            <v>1743.3979999999999</v>
          </cell>
          <cell r="N6212" t="str">
            <v>7790040125056</v>
          </cell>
        </row>
        <row r="6213">
          <cell r="A6213">
            <v>662462</v>
          </cell>
          <cell r="B6213" t="str">
            <v xml:space="preserve">puri67207           </v>
          </cell>
          <cell r="D6213" t="str">
            <v xml:space="preserve">PISA TIDY CATS PIEDRAS SANITARIA 1.8X             </v>
          </cell>
          <cell r="I6213">
            <v>4639.7929999999997</v>
          </cell>
          <cell r="N6213" t="str">
            <v>8445290046482</v>
          </cell>
        </row>
        <row r="6214">
          <cell r="A6214">
            <v>662465</v>
          </cell>
          <cell r="B6214">
            <v>90130</v>
          </cell>
          <cell r="D6214" t="str">
            <v xml:space="preserve">GILL MACH3 PLUS MAQUNINA + REP 1X                 </v>
          </cell>
          <cell r="I6214">
            <v>14314.18</v>
          </cell>
          <cell r="N6214" t="str">
            <v>7500435198110</v>
          </cell>
        </row>
        <row r="6215">
          <cell r="A6215">
            <v>662469</v>
          </cell>
          <cell r="B6215">
            <v>2084</v>
          </cell>
          <cell r="D6215" t="str">
            <v xml:space="preserve">COFR SIMPLOT EXT CRUNCH 700X                      </v>
          </cell>
          <cell r="I6215">
            <v>7280.4189999999999</v>
          </cell>
          <cell r="N6215" t="str">
            <v>7798304851512</v>
          </cell>
        </row>
        <row r="6216">
          <cell r="A6216">
            <v>662471</v>
          </cell>
          <cell r="B6216">
            <v>0</v>
          </cell>
          <cell r="D6216" t="str">
            <v xml:space="preserve">INSU CONDEN HR-185D 15HP 510X                     </v>
          </cell>
          <cell r="I6216">
            <v>246375</v>
          </cell>
          <cell r="N6216" t="str">
            <v>6624711111110</v>
          </cell>
        </row>
        <row r="6217">
          <cell r="A6217">
            <v>662472</v>
          </cell>
          <cell r="B6217">
            <v>0</v>
          </cell>
          <cell r="D6217" t="str">
            <v xml:space="preserve">INSU VENT COMP YWF4E 220/50                       </v>
          </cell>
          <cell r="I6217">
            <v>59000</v>
          </cell>
          <cell r="N6217" t="str">
            <v>6624721111117</v>
          </cell>
        </row>
        <row r="6218">
          <cell r="A6218">
            <v>662473</v>
          </cell>
          <cell r="B6218">
            <v>0</v>
          </cell>
          <cell r="D6218" t="str">
            <v xml:space="preserve">INOB PLANCH 2 X 1/2                               </v>
          </cell>
          <cell r="I6218">
            <v>20533.7</v>
          </cell>
          <cell r="N6218" t="str">
            <v>6624731111114</v>
          </cell>
        </row>
        <row r="6219">
          <cell r="A6219">
            <v>662474</v>
          </cell>
          <cell r="B6219">
            <v>0</v>
          </cell>
          <cell r="D6219" t="str">
            <v xml:space="preserve">INOB MALL GALV 15X2M                              </v>
          </cell>
          <cell r="I6219">
            <v>5339.1490000000003</v>
          </cell>
          <cell r="N6219" t="str">
            <v>6624741111111</v>
          </cell>
        </row>
        <row r="6220">
          <cell r="A6220">
            <v>662477</v>
          </cell>
          <cell r="B6220">
            <v>14474</v>
          </cell>
          <cell r="D6220" t="str">
            <v xml:space="preserve">COCL DR LEMON MOJITO S TACC 473X                  </v>
          </cell>
          <cell r="I6220">
            <v>2416.203</v>
          </cell>
          <cell r="N6220" t="str">
            <v>7790950144055</v>
          </cell>
        </row>
        <row r="6221">
          <cell r="A6221">
            <v>662478</v>
          </cell>
          <cell r="B6221">
            <v>11807</v>
          </cell>
          <cell r="D6221" t="str">
            <v xml:space="preserve">GONU SIMPLE FIBRA 60X                             </v>
          </cell>
          <cell r="I6221">
            <v>19875.21</v>
          </cell>
          <cell r="N6221" t="str">
            <v>7790580118075</v>
          </cell>
        </row>
        <row r="6222">
          <cell r="A6222">
            <v>662479</v>
          </cell>
          <cell r="B6222">
            <v>11808</v>
          </cell>
          <cell r="D6222" t="str">
            <v xml:space="preserve">GONU SIMPLE VITALIDAD 60X                         </v>
          </cell>
          <cell r="I6222">
            <v>21288.65</v>
          </cell>
          <cell r="N6222" t="str">
            <v>7790580118082</v>
          </cell>
        </row>
        <row r="6223">
          <cell r="A6223">
            <v>662480</v>
          </cell>
          <cell r="B6223">
            <v>11961</v>
          </cell>
          <cell r="D6223" t="str">
            <v xml:space="preserve">GONU SIMPLE CALCIO +D 60X                         </v>
          </cell>
          <cell r="I6223">
            <v>3810.5279999999998</v>
          </cell>
          <cell r="N6223" t="str">
            <v>7790580119614</v>
          </cell>
        </row>
        <row r="6224">
          <cell r="A6224">
            <v>662481</v>
          </cell>
          <cell r="B6224">
            <v>12559</v>
          </cell>
          <cell r="D6224" t="str">
            <v xml:space="preserve">GONU SIMPLE DEFENSAS 60X                          </v>
          </cell>
          <cell r="I6224">
            <v>19857.7</v>
          </cell>
          <cell r="N6224" t="str">
            <v>7790580125592</v>
          </cell>
        </row>
        <row r="6225">
          <cell r="A6225">
            <v>662482</v>
          </cell>
          <cell r="B6225">
            <v>12560</v>
          </cell>
          <cell r="D6225" t="str">
            <v xml:space="preserve">GONU SIMPLE DEFENSAS 28X                          </v>
          </cell>
          <cell r="I6225">
            <v>9862.3420000000006</v>
          </cell>
          <cell r="N6225" t="str">
            <v>7790580124434</v>
          </cell>
        </row>
        <row r="6226">
          <cell r="A6226">
            <v>662483</v>
          </cell>
          <cell r="B6226">
            <v>12561</v>
          </cell>
          <cell r="D6226" t="str">
            <v xml:space="preserve">GONU SIMPLE DIETA CONTROL 12X8X                   </v>
          </cell>
          <cell r="I6226">
            <v>13483.472</v>
          </cell>
          <cell r="N6226" t="str">
            <v>7790580125615</v>
          </cell>
        </row>
        <row r="6227">
          <cell r="A6227">
            <v>662484</v>
          </cell>
          <cell r="B6227">
            <v>12567</v>
          </cell>
          <cell r="D6227" t="str">
            <v xml:space="preserve">GONU SIMPLE VITALIDAD 28X                         </v>
          </cell>
          <cell r="I6227">
            <v>10462.84</v>
          </cell>
          <cell r="N6227" t="str">
            <v>7790580125677</v>
          </cell>
        </row>
        <row r="6228">
          <cell r="A6228">
            <v>662485</v>
          </cell>
          <cell r="B6228">
            <v>12568</v>
          </cell>
          <cell r="D6228" t="str">
            <v xml:space="preserve">GONU SIMPLE CALCIO 28X                            </v>
          </cell>
          <cell r="I6228">
            <v>11239.28</v>
          </cell>
          <cell r="N6228" t="str">
            <v>7790580125684</v>
          </cell>
        </row>
        <row r="6229">
          <cell r="A6229">
            <v>662486</v>
          </cell>
          <cell r="B6229">
            <v>12569</v>
          </cell>
          <cell r="D6229" t="str">
            <v xml:space="preserve">GONU SIMPLE FIBRA 28X                             </v>
          </cell>
          <cell r="I6229">
            <v>9715.86</v>
          </cell>
          <cell r="N6229" t="str">
            <v>7790580125691</v>
          </cell>
        </row>
        <row r="6230">
          <cell r="A6230">
            <v>662489</v>
          </cell>
          <cell r="B6230">
            <v>13343</v>
          </cell>
          <cell r="D6230" t="str">
            <v xml:space="preserve">BACE SIMPLE DIETA CHOC 30X                        </v>
          </cell>
          <cell r="I6230">
            <v>2399.9899999999998</v>
          </cell>
          <cell r="N6230" t="str">
            <v>7790580132729</v>
          </cell>
        </row>
        <row r="6231">
          <cell r="A6231">
            <v>662490</v>
          </cell>
          <cell r="B6231">
            <v>13344</v>
          </cell>
          <cell r="D6231" t="str">
            <v xml:space="preserve">BACE SIMPLE LIMON 30X                             </v>
          </cell>
          <cell r="I6231">
            <v>2399.9899999999998</v>
          </cell>
          <cell r="N6231" t="str">
            <v>7790580132736</v>
          </cell>
        </row>
        <row r="6232">
          <cell r="A6232">
            <v>662491</v>
          </cell>
          <cell r="B6232">
            <v>13070</v>
          </cell>
          <cell r="D6232" t="str">
            <v xml:space="preserve">GONU SIMPLE COLAGENO 60X                          </v>
          </cell>
          <cell r="I6232">
            <v>23121.08</v>
          </cell>
          <cell r="N6232" t="str">
            <v>7790580130077</v>
          </cell>
        </row>
        <row r="6233">
          <cell r="A6233">
            <v>662492</v>
          </cell>
          <cell r="B6233">
            <v>13071</v>
          </cell>
          <cell r="D6233" t="str">
            <v xml:space="preserve">GONU SIMPLE COLAGENO 28X                          </v>
          </cell>
          <cell r="I6233">
            <v>11872.72</v>
          </cell>
          <cell r="N6233" t="str">
            <v>7790580130718</v>
          </cell>
        </row>
        <row r="6234">
          <cell r="A6234">
            <v>662493</v>
          </cell>
          <cell r="B6234">
            <v>0</v>
          </cell>
          <cell r="D6234" t="str">
            <v xml:space="preserve">ARR  DANUBIO INTEGRAL 1X                          </v>
          </cell>
          <cell r="I6234">
            <v>1698.356</v>
          </cell>
          <cell r="N6234" t="str">
            <v>7793695000358</v>
          </cell>
        </row>
        <row r="6235">
          <cell r="A6235">
            <v>662496</v>
          </cell>
          <cell r="B6235">
            <v>28699</v>
          </cell>
          <cell r="D6235" t="str">
            <v xml:space="preserve">CERV STELLA ARTOIS 0% L.N 330X                    </v>
          </cell>
          <cell r="I6235">
            <v>2998</v>
          </cell>
          <cell r="N6235" t="str">
            <v>7792798010059</v>
          </cell>
        </row>
        <row r="6236">
          <cell r="A6236">
            <v>662497</v>
          </cell>
          <cell r="B6236">
            <v>21859</v>
          </cell>
          <cell r="D6236" t="str">
            <v xml:space="preserve">CERV CORONA LAT 410X                              </v>
          </cell>
          <cell r="I6236">
            <v>2732.203</v>
          </cell>
          <cell r="N6236" t="str">
            <v>7792798012435</v>
          </cell>
        </row>
        <row r="6237">
          <cell r="A6237">
            <v>662502</v>
          </cell>
          <cell r="B6237">
            <v>68779252</v>
          </cell>
          <cell r="D6237" t="str">
            <v xml:space="preserve">DECO AXE MUSK 150X                                </v>
          </cell>
          <cell r="I6237">
            <v>4010.7330000000002</v>
          </cell>
          <cell r="N6237" t="str">
            <v>7791293043807</v>
          </cell>
        </row>
        <row r="6238">
          <cell r="A6238">
            <v>662505</v>
          </cell>
          <cell r="B6238">
            <v>10100076</v>
          </cell>
          <cell r="D6238" t="str">
            <v xml:space="preserve">PAND STEINHAUSER 850X                             </v>
          </cell>
          <cell r="I6238">
            <v>22847.22</v>
          </cell>
          <cell r="N6238" t="str">
            <v>7791150093631</v>
          </cell>
        </row>
        <row r="6239">
          <cell r="A6239">
            <v>662506</v>
          </cell>
          <cell r="B6239">
            <v>70009</v>
          </cell>
          <cell r="D6239" t="str">
            <v xml:space="preserve">LIMP LA GAUCHITA CEP TECHO S/ CABO 1X             </v>
          </cell>
          <cell r="I6239">
            <v>3507.0160000000001</v>
          </cell>
          <cell r="N6239" t="str">
            <v>6625061111119</v>
          </cell>
        </row>
        <row r="6240">
          <cell r="A6240">
            <v>662507</v>
          </cell>
          <cell r="B6240">
            <v>2912</v>
          </cell>
          <cell r="D6240" t="str">
            <v xml:space="preserve">LAQU ADLER  TOMATE ALBAHACA 100X                  </v>
          </cell>
          <cell r="I6240">
            <v>2373.944</v>
          </cell>
          <cell r="N6240" t="str">
            <v>7791564136672</v>
          </cell>
        </row>
        <row r="6241">
          <cell r="A6241">
            <v>662509</v>
          </cell>
          <cell r="B6241">
            <v>235643035</v>
          </cell>
          <cell r="D6241" t="str">
            <v xml:space="preserve">INRE COMP SELTEC 12V R134 33YAA                   </v>
          </cell>
          <cell r="I6241">
            <v>178958.5</v>
          </cell>
          <cell r="N6241" t="str">
            <v>6625091111110</v>
          </cell>
        </row>
        <row r="6242">
          <cell r="A6242">
            <v>662511</v>
          </cell>
          <cell r="B6242">
            <v>32154</v>
          </cell>
          <cell r="D6242" t="str">
            <v xml:space="preserve">ARR  LUCHETTI TOMATADO DP 240X                    </v>
          </cell>
          <cell r="I6242">
            <v>405.97300000000001</v>
          </cell>
          <cell r="N6242" t="str">
            <v>7790070321541</v>
          </cell>
        </row>
        <row r="6243">
          <cell r="A6243">
            <v>662513</v>
          </cell>
          <cell r="B6243">
            <v>88</v>
          </cell>
          <cell r="D6243" t="str">
            <v xml:space="preserve">COGN HENNESSY COGNAC 750X                         </v>
          </cell>
          <cell r="I6243">
            <v>67151.75</v>
          </cell>
          <cell r="N6243" t="str">
            <v>3245995960015</v>
          </cell>
        </row>
        <row r="6244">
          <cell r="A6244">
            <v>662516</v>
          </cell>
          <cell r="B6244" t="str">
            <v xml:space="preserve">SABN1               </v>
          </cell>
          <cell r="D6244" t="str">
            <v xml:space="preserve">CHAP ALYDA B.NATURE. 750X                         </v>
          </cell>
          <cell r="I6244">
            <v>18635.400000000001</v>
          </cell>
          <cell r="N6244" t="str">
            <v>7798074863609</v>
          </cell>
        </row>
        <row r="6245">
          <cell r="A6245">
            <v>662517</v>
          </cell>
          <cell r="B6245" t="str">
            <v xml:space="preserve">PUCH1               </v>
          </cell>
          <cell r="D6245" t="str">
            <v xml:space="preserve">VINF PURAMUN CHARDONNAY 750X                      </v>
          </cell>
          <cell r="I6245">
            <v>10870.65</v>
          </cell>
          <cell r="N6245" t="str">
            <v>7798287070047</v>
          </cell>
        </row>
        <row r="6246">
          <cell r="A6246">
            <v>662518</v>
          </cell>
          <cell r="B6246" t="str">
            <v xml:space="preserve">PUM1                </v>
          </cell>
          <cell r="D6246" t="str">
            <v xml:space="preserve">VINF PURAMUN MALBEC 750X                          </v>
          </cell>
          <cell r="I6246">
            <v>10870.65</v>
          </cell>
          <cell r="N6246" t="str">
            <v>7798287070016</v>
          </cell>
        </row>
        <row r="6247">
          <cell r="A6247">
            <v>662519</v>
          </cell>
          <cell r="B6247" t="str">
            <v xml:space="preserve">02-000-076          </v>
          </cell>
          <cell r="D6247" t="str">
            <v xml:space="preserve">BAZA TROMEN FOGON CINQUECENTO 1X                  </v>
          </cell>
          <cell r="I6247">
            <v>201316.9</v>
          </cell>
          <cell r="N6247" t="str">
            <v>6625191111119</v>
          </cell>
        </row>
        <row r="6248">
          <cell r="A6248">
            <v>662520</v>
          </cell>
          <cell r="B6248" t="str">
            <v xml:space="preserve">02-000-046          </v>
          </cell>
          <cell r="D6248" t="str">
            <v xml:space="preserve">BAZA TROMEN PARRILLA PAMPERO GDE 1X               </v>
          </cell>
          <cell r="I6248">
            <v>657264.30000000005</v>
          </cell>
          <cell r="N6248" t="str">
            <v>6625201111115</v>
          </cell>
        </row>
        <row r="6249">
          <cell r="A6249">
            <v>662521</v>
          </cell>
          <cell r="B6249" t="str">
            <v xml:space="preserve">02-000-075          </v>
          </cell>
          <cell r="D6249" t="str">
            <v xml:space="preserve">BAZA TROMEN PARILLA HORNERO 1X                    </v>
          </cell>
          <cell r="I6249">
            <v>397151</v>
          </cell>
          <cell r="N6249" t="str">
            <v>6625211111112</v>
          </cell>
        </row>
        <row r="6250">
          <cell r="A6250">
            <v>662524</v>
          </cell>
          <cell r="B6250">
            <v>524</v>
          </cell>
          <cell r="D6250" t="str">
            <v xml:space="preserve">VINF HD DURIGUTTI RES MALBEC 750X                 </v>
          </cell>
          <cell r="I6250">
            <v>22338.29</v>
          </cell>
          <cell r="N6250" t="str">
            <v>7798152262218</v>
          </cell>
        </row>
        <row r="6251">
          <cell r="A6251">
            <v>662525</v>
          </cell>
          <cell r="B6251">
            <v>525</v>
          </cell>
          <cell r="D6251" t="str">
            <v xml:space="preserve">VINF CARMELA MALBEC 750X                          </v>
          </cell>
          <cell r="I6251">
            <v>15895.77</v>
          </cell>
          <cell r="N6251" t="str">
            <v xml:space="preserve">814181012055 </v>
          </cell>
        </row>
        <row r="6252">
          <cell r="A6252">
            <v>662526</v>
          </cell>
          <cell r="B6252">
            <v>526</v>
          </cell>
          <cell r="D6252" t="str">
            <v xml:space="preserve">VINF CARMELA RES MALBEC 750X                      </v>
          </cell>
          <cell r="I6252">
            <v>22317.24</v>
          </cell>
          <cell r="N6252" t="str">
            <v>7798152261341</v>
          </cell>
        </row>
        <row r="6253">
          <cell r="A6253">
            <v>662527</v>
          </cell>
          <cell r="B6253">
            <v>527</v>
          </cell>
          <cell r="D6253" t="str">
            <v xml:space="preserve">VINF HD DURIGUTTI GRAN RES MALBEC 750X            </v>
          </cell>
          <cell r="I6253">
            <v>31896.81</v>
          </cell>
          <cell r="N6253" t="str">
            <v>7798152261372</v>
          </cell>
        </row>
        <row r="6254">
          <cell r="A6254">
            <v>662528</v>
          </cell>
          <cell r="B6254">
            <v>528</v>
          </cell>
          <cell r="D6254" t="str">
            <v xml:space="preserve">VINF DURIGUTTI CORTE UNICO RED BLEND 750X         </v>
          </cell>
          <cell r="I6254">
            <v>15495.74</v>
          </cell>
          <cell r="N6254" t="str">
            <v>7798152262362</v>
          </cell>
        </row>
        <row r="6255">
          <cell r="A6255">
            <v>662532</v>
          </cell>
          <cell r="B6255" t="str">
            <v xml:space="preserve">KAS-05--325         </v>
          </cell>
          <cell r="D6255" t="str">
            <v xml:space="preserve">INSU HOJ SIERRA 325 1X                            </v>
          </cell>
          <cell r="I6255">
            <v>24000</v>
          </cell>
          <cell r="N6255" t="str">
            <v>6625321111118</v>
          </cell>
        </row>
        <row r="6256">
          <cell r="A6256">
            <v>662534</v>
          </cell>
          <cell r="B6256" t="str">
            <v xml:space="preserve">KAS-05--310         </v>
          </cell>
          <cell r="D6256" t="str">
            <v xml:space="preserve">INSU HOJ SIERRA 310 1X                            </v>
          </cell>
          <cell r="I6256">
            <v>4467.32</v>
          </cell>
          <cell r="N6256" t="str">
            <v>6625341111112</v>
          </cell>
        </row>
        <row r="6257">
          <cell r="A6257">
            <v>662535</v>
          </cell>
          <cell r="B6257" t="str">
            <v xml:space="preserve">KAS-05--300         </v>
          </cell>
          <cell r="D6257" t="str">
            <v xml:space="preserve">INSU HOJ SIERRA 300 1X                            </v>
          </cell>
          <cell r="I6257">
            <v>24000</v>
          </cell>
          <cell r="N6257" t="str">
            <v>6625351111119</v>
          </cell>
        </row>
        <row r="6258">
          <cell r="A6258">
            <v>662539</v>
          </cell>
          <cell r="B6258" t="str">
            <v xml:space="preserve">CAR-00-1050-16      </v>
          </cell>
          <cell r="D6258" t="str">
            <v xml:space="preserve">INSU CARNIC CUCH DESP RECT M1050 16CM 1X          </v>
          </cell>
          <cell r="I6258">
            <v>9839.7199999999993</v>
          </cell>
          <cell r="N6258" t="str">
            <v>6625391111117</v>
          </cell>
        </row>
        <row r="6259">
          <cell r="A6259">
            <v>662540</v>
          </cell>
          <cell r="B6259" t="str">
            <v xml:space="preserve">CAR-8100-25-R-      </v>
          </cell>
          <cell r="D6259" t="str">
            <v xml:space="preserve">INSU CARNIC CHAIRA ESTR M8100 25CM 1X             </v>
          </cell>
          <cell r="I6259">
            <v>14996.74</v>
          </cell>
          <cell r="N6259" t="str">
            <v>6625401111113</v>
          </cell>
        </row>
        <row r="6260">
          <cell r="A6260">
            <v>662541</v>
          </cell>
          <cell r="B6260" t="str">
            <v xml:space="preserve">CARGRE              </v>
          </cell>
          <cell r="D6260" t="str">
            <v xml:space="preserve">INSU CARNIC GAN CARN MANG PLAST INOX REF 1X       </v>
          </cell>
          <cell r="I6260">
            <v>11721.27</v>
          </cell>
          <cell r="N6260" t="str">
            <v>6625411111110</v>
          </cell>
        </row>
        <row r="6261">
          <cell r="A6261">
            <v>662544</v>
          </cell>
          <cell r="B6261">
            <v>0</v>
          </cell>
          <cell r="D6261" t="str">
            <v xml:space="preserve">INSU  INSTALAR GUIA SUP 1X                        </v>
          </cell>
          <cell r="I6261">
            <v>263.77999999999997</v>
          </cell>
          <cell r="N6261" t="str">
            <v>6625441111111</v>
          </cell>
        </row>
        <row r="6262">
          <cell r="A6262">
            <v>662545</v>
          </cell>
          <cell r="B6262">
            <v>0</v>
          </cell>
          <cell r="D6262" t="str">
            <v xml:space="preserve">INSU INSTALAR GUIA INF 1X                         </v>
          </cell>
          <cell r="I6262">
            <v>263.77999999999997</v>
          </cell>
          <cell r="N6262" t="str">
            <v>6625451111118</v>
          </cell>
        </row>
        <row r="6263">
          <cell r="A6263">
            <v>662546</v>
          </cell>
          <cell r="B6263" t="str">
            <v xml:space="preserve">KAS-HS6             </v>
          </cell>
          <cell r="D6263" t="str">
            <v xml:space="preserve">INSU KAS HOJA SERRUCHO 0.6X                       </v>
          </cell>
          <cell r="I6263">
            <v>8999.9920000000002</v>
          </cell>
          <cell r="N6263" t="str">
            <v>6625461111115</v>
          </cell>
        </row>
        <row r="6264">
          <cell r="A6264">
            <v>662548</v>
          </cell>
          <cell r="B6264" t="str">
            <v xml:space="preserve">CAR-PDF             </v>
          </cell>
          <cell r="D6264" t="str">
            <v xml:space="preserve">INSU CARNIC PIED DOBFAZ 300/750G 20CM 1X          </v>
          </cell>
          <cell r="I6264">
            <v>7603.64</v>
          </cell>
          <cell r="N6264" t="str">
            <v>6625484111116</v>
          </cell>
        </row>
        <row r="6265">
          <cell r="A6265">
            <v>662551</v>
          </cell>
          <cell r="B6265">
            <v>35001778</v>
          </cell>
          <cell r="D6265" t="str">
            <v xml:space="preserve">INSU CAF TRES CORAZONES SUPREMO 10X8X             </v>
          </cell>
          <cell r="I6265">
            <v>16653.59</v>
          </cell>
          <cell r="N6265" t="str">
            <v>7896005805008</v>
          </cell>
        </row>
        <row r="6266">
          <cell r="A6266">
            <v>662552</v>
          </cell>
          <cell r="B6266">
            <v>695</v>
          </cell>
          <cell r="D6266" t="str">
            <v xml:space="preserve">VINF E.GASCON CHARDONNAY 750X                     </v>
          </cell>
          <cell r="I6266">
            <v>12090</v>
          </cell>
          <cell r="N6266" t="str">
            <v>6625521111116</v>
          </cell>
        </row>
        <row r="6267">
          <cell r="A6267">
            <v>662553</v>
          </cell>
          <cell r="B6267">
            <v>576</v>
          </cell>
          <cell r="D6267" t="str">
            <v xml:space="preserve">VINF E.GASCON S.BLANC. 750X                       </v>
          </cell>
          <cell r="I6267">
            <v>12090</v>
          </cell>
          <cell r="N6267" t="str">
            <v>6625531111113</v>
          </cell>
        </row>
        <row r="6268">
          <cell r="A6268">
            <v>662554</v>
          </cell>
          <cell r="B6268">
            <v>150800</v>
          </cell>
          <cell r="D6268" t="str">
            <v xml:space="preserve">VINF LOLA MONTES DULCE BCO. 750X                  </v>
          </cell>
          <cell r="I6268">
            <v>6029.9920000000002</v>
          </cell>
          <cell r="N6268" t="str">
            <v>6625541111110</v>
          </cell>
        </row>
        <row r="6269">
          <cell r="A6269">
            <v>662557</v>
          </cell>
          <cell r="B6269">
            <v>7453</v>
          </cell>
          <cell r="D6269" t="str">
            <v xml:space="preserve">TRAV PERICHON PANIO PISO 1X                       </v>
          </cell>
          <cell r="I6269">
            <v>2579.1149999999998</v>
          </cell>
          <cell r="N6269" t="str">
            <v xml:space="preserve">763571667453 </v>
          </cell>
        </row>
        <row r="6270">
          <cell r="A6270">
            <v>662558</v>
          </cell>
          <cell r="B6270">
            <v>7460</v>
          </cell>
          <cell r="D6270" t="str">
            <v xml:space="preserve">TRAP PERICHON COSTURADO 1X                        </v>
          </cell>
          <cell r="I6270">
            <v>1315.875</v>
          </cell>
          <cell r="N6270" t="str">
            <v xml:space="preserve">763571667460 </v>
          </cell>
        </row>
        <row r="6271">
          <cell r="A6271">
            <v>662560</v>
          </cell>
          <cell r="B6271">
            <v>1385</v>
          </cell>
          <cell r="D6271" t="str">
            <v xml:space="preserve">COHA PATY MUNDIAL 10X125X                         </v>
          </cell>
          <cell r="I6271">
            <v>34805.870000000003</v>
          </cell>
          <cell r="N6271" t="str">
            <v>7790670052265</v>
          </cell>
        </row>
        <row r="6272">
          <cell r="A6272">
            <v>662561</v>
          </cell>
          <cell r="B6272">
            <v>561</v>
          </cell>
          <cell r="D6272" t="str">
            <v xml:space="preserve">VINF REPUBLICA DE LA BOCA MALBEC 750X             </v>
          </cell>
          <cell r="I6272">
            <v>6206.0169999999998</v>
          </cell>
          <cell r="N6272" t="str">
            <v>7798152262553</v>
          </cell>
        </row>
        <row r="6273">
          <cell r="A6273">
            <v>662563</v>
          </cell>
          <cell r="B6273">
            <v>1785</v>
          </cell>
          <cell r="D6273" t="str">
            <v xml:space="preserve">INSU IMAN NEODI 70X10X4                           </v>
          </cell>
          <cell r="I6273">
            <v>6150.43</v>
          </cell>
          <cell r="N6273" t="str">
            <v>6625631111112</v>
          </cell>
        </row>
        <row r="6274">
          <cell r="A6274">
            <v>662565</v>
          </cell>
          <cell r="B6274">
            <v>10368</v>
          </cell>
          <cell r="D6274" t="str">
            <v xml:space="preserve">YERS AMANDA SUAVE 500X                            </v>
          </cell>
          <cell r="I6274">
            <v>2499.7600000000002</v>
          </cell>
          <cell r="N6274" t="str">
            <v>7792710006436</v>
          </cell>
        </row>
        <row r="6275">
          <cell r="A6275">
            <v>662566</v>
          </cell>
          <cell r="B6275">
            <v>0</v>
          </cell>
          <cell r="D6275" t="str">
            <v xml:space="preserve">INSU PAN FIGACITA PERNIL xKG                      </v>
          </cell>
          <cell r="I6275">
            <v>700</v>
          </cell>
          <cell r="N6275" t="str">
            <v>6625661111113</v>
          </cell>
        </row>
        <row r="6276">
          <cell r="A6276">
            <v>662570</v>
          </cell>
          <cell r="B6276">
            <v>100333026</v>
          </cell>
          <cell r="D6276" t="str">
            <v xml:space="preserve">CHAP ALAMBRADO BLANCS DE BLANCS BRUT. 750X        </v>
          </cell>
          <cell r="I6276">
            <v>14616</v>
          </cell>
          <cell r="N6276" t="str">
            <v>7791728234589</v>
          </cell>
        </row>
        <row r="6277">
          <cell r="A6277">
            <v>662571</v>
          </cell>
          <cell r="B6277">
            <v>100333019</v>
          </cell>
          <cell r="D6277" t="str">
            <v xml:space="preserve">CHAP ALAMBRADO ROSE. 750X                         </v>
          </cell>
          <cell r="I6277">
            <v>14616</v>
          </cell>
          <cell r="N6277" t="str">
            <v>7791728234602</v>
          </cell>
        </row>
        <row r="6278">
          <cell r="A6278">
            <v>662572</v>
          </cell>
          <cell r="B6278">
            <v>100105274</v>
          </cell>
          <cell r="D6278" t="str">
            <v xml:space="preserve">VINF ALAMBRADO MALBEC 750X                        </v>
          </cell>
          <cell r="I6278">
            <v>9044.9979999999996</v>
          </cell>
          <cell r="N6278" t="str">
            <v>7791728002690</v>
          </cell>
        </row>
        <row r="6279">
          <cell r="A6279">
            <v>662573</v>
          </cell>
          <cell r="B6279">
            <v>100168009</v>
          </cell>
          <cell r="D6279" t="str">
            <v xml:space="preserve">VINF ALAMBRADO C.FRANC 750X                       </v>
          </cell>
          <cell r="I6279">
            <v>9044.9979999999996</v>
          </cell>
          <cell r="N6279" t="str">
            <v>7791728238952</v>
          </cell>
        </row>
        <row r="6280">
          <cell r="A6280">
            <v>662575</v>
          </cell>
          <cell r="B6280">
            <v>100190288</v>
          </cell>
          <cell r="D6280" t="str">
            <v xml:space="preserve">VINF STA JULIA RED BLEND MB-CS 750X               </v>
          </cell>
          <cell r="I6280">
            <v>5579.9989999999998</v>
          </cell>
          <cell r="N6280" t="str">
            <v>7791728233490</v>
          </cell>
        </row>
        <row r="6281">
          <cell r="A6281">
            <v>662576</v>
          </cell>
          <cell r="B6281">
            <v>100177424</v>
          </cell>
          <cell r="D6281" t="str">
            <v>VINF SANTA JULIA EL ZORRITO NARANJO CHARDONNAY750X</v>
          </cell>
          <cell r="I6281">
            <v>18450</v>
          </cell>
          <cell r="N6281" t="str">
            <v>7791728242959</v>
          </cell>
        </row>
        <row r="6282">
          <cell r="A6282">
            <v>662577</v>
          </cell>
          <cell r="B6282">
            <v>100177428</v>
          </cell>
          <cell r="D6282" t="str">
            <v xml:space="preserve">CHAP LA MANTIS PETILLANT 750X                     </v>
          </cell>
          <cell r="I6282">
            <v>18705.009999999998</v>
          </cell>
          <cell r="N6282" t="str">
            <v>7791728242935</v>
          </cell>
        </row>
        <row r="6283">
          <cell r="A6283">
            <v>662578</v>
          </cell>
          <cell r="B6283">
            <v>100179779</v>
          </cell>
          <cell r="D6283" t="str">
            <v xml:space="preserve">VINF STA JULIA TOMATES VDES TORRONTES 750X        </v>
          </cell>
          <cell r="I6283">
            <v>12075</v>
          </cell>
          <cell r="N6283" t="str">
            <v>7791728243628</v>
          </cell>
        </row>
        <row r="6284">
          <cell r="A6284">
            <v>662580</v>
          </cell>
          <cell r="B6284">
            <v>29926</v>
          </cell>
          <cell r="D6284" t="str">
            <v xml:space="preserve">COPA STELLA 2 COPA 1X                             </v>
          </cell>
          <cell r="I6284">
            <v>29999</v>
          </cell>
          <cell r="N6284" t="str">
            <v>7792798011896</v>
          </cell>
        </row>
        <row r="6285">
          <cell r="A6285">
            <v>662581</v>
          </cell>
          <cell r="B6285">
            <v>811863</v>
          </cell>
          <cell r="D6285" t="str">
            <v xml:space="preserve">SHAM TIO NACHO HERB 415X                          </v>
          </cell>
          <cell r="I6285">
            <v>7235.8019999999997</v>
          </cell>
          <cell r="N6285" t="str">
            <v>7798140256762</v>
          </cell>
        </row>
        <row r="6286">
          <cell r="A6286">
            <v>662582</v>
          </cell>
          <cell r="B6286">
            <v>811865</v>
          </cell>
          <cell r="D6286" t="str">
            <v xml:space="preserve">SHAM TIO NACHO HERB 200X                          </v>
          </cell>
          <cell r="I6286">
            <v>3674.9659999999999</v>
          </cell>
          <cell r="N6286" t="str">
            <v>7798140256786</v>
          </cell>
        </row>
        <row r="6287">
          <cell r="A6287">
            <v>662583</v>
          </cell>
          <cell r="B6287">
            <v>811864</v>
          </cell>
          <cell r="D6287" t="str">
            <v xml:space="preserve">ACON TIO NACHO HERB 415X                          </v>
          </cell>
          <cell r="I6287">
            <v>6630.8</v>
          </cell>
          <cell r="N6287" t="str">
            <v>7798140256779</v>
          </cell>
        </row>
        <row r="6288">
          <cell r="A6288">
            <v>662584</v>
          </cell>
          <cell r="B6288">
            <v>811866</v>
          </cell>
          <cell r="D6288" t="str">
            <v xml:space="preserve">ACON TIO NACHO HERB 200X                          </v>
          </cell>
          <cell r="I6288">
            <v>4262.9610000000002</v>
          </cell>
          <cell r="N6288" t="str">
            <v>7798140256793</v>
          </cell>
        </row>
        <row r="6289">
          <cell r="A6289">
            <v>662585</v>
          </cell>
          <cell r="B6289">
            <v>811851</v>
          </cell>
          <cell r="D6289" t="str">
            <v xml:space="preserve">SHAM TIO NACHO ACLA 415X                          </v>
          </cell>
          <cell r="I6289">
            <v>7235.8019999999997</v>
          </cell>
          <cell r="N6289" t="str">
            <v>7798140256649</v>
          </cell>
        </row>
        <row r="6290">
          <cell r="A6290">
            <v>662586</v>
          </cell>
          <cell r="B6290">
            <v>811853</v>
          </cell>
          <cell r="D6290" t="str">
            <v xml:space="preserve">SHAM TIO NACHO ACLA 200X                          </v>
          </cell>
          <cell r="I6290">
            <v>3674.9659999999999</v>
          </cell>
          <cell r="N6290" t="str">
            <v>7798140256663</v>
          </cell>
        </row>
        <row r="6291">
          <cell r="A6291">
            <v>662587</v>
          </cell>
          <cell r="B6291">
            <v>8110000852</v>
          </cell>
          <cell r="D6291" t="str">
            <v xml:space="preserve">ACON TIO NACHO ACLA 415X                          </v>
          </cell>
          <cell r="I6291">
            <v>1080.8420000000001</v>
          </cell>
          <cell r="N6291" t="str">
            <v>7798140256656</v>
          </cell>
        </row>
        <row r="6292">
          <cell r="A6292">
            <v>662588</v>
          </cell>
          <cell r="B6292">
            <v>811854</v>
          </cell>
          <cell r="D6292" t="str">
            <v xml:space="preserve">ACON TIO NACHO ACLA 200X                          </v>
          </cell>
          <cell r="I6292">
            <v>4262.9610000000002</v>
          </cell>
          <cell r="N6292" t="str">
            <v>7798140256670</v>
          </cell>
        </row>
        <row r="6293">
          <cell r="A6293">
            <v>662589</v>
          </cell>
          <cell r="B6293">
            <v>811859</v>
          </cell>
          <cell r="D6293" t="str">
            <v xml:space="preserve">SHAM TIO NACHO ENGR 415X                          </v>
          </cell>
          <cell r="I6293">
            <v>7235.8019999999997</v>
          </cell>
          <cell r="N6293" t="str">
            <v>7798140256724</v>
          </cell>
        </row>
        <row r="6294">
          <cell r="A6294">
            <v>662590</v>
          </cell>
          <cell r="B6294">
            <v>8110000861</v>
          </cell>
          <cell r="D6294" t="str">
            <v xml:space="preserve">SHAM TIO NACHO ENGR 200X                          </v>
          </cell>
          <cell r="I6294">
            <v>2591.6390000000001</v>
          </cell>
          <cell r="N6294" t="str">
            <v>7798140256748</v>
          </cell>
        </row>
        <row r="6295">
          <cell r="A6295">
            <v>662591</v>
          </cell>
          <cell r="B6295">
            <v>8110000860</v>
          </cell>
          <cell r="D6295" t="str">
            <v xml:space="preserve">ACON TIO NACHO ENGR 415X                          </v>
          </cell>
          <cell r="I6295">
            <v>1080.8420000000001</v>
          </cell>
          <cell r="N6295" t="str">
            <v>7798140256731</v>
          </cell>
        </row>
        <row r="6296">
          <cell r="A6296">
            <v>662592</v>
          </cell>
          <cell r="B6296">
            <v>8110000862</v>
          </cell>
          <cell r="D6296" t="str">
            <v xml:space="preserve">ACON TIO NACHO ENGR 200X                          </v>
          </cell>
          <cell r="I6296">
            <v>3016.828</v>
          </cell>
          <cell r="N6296" t="str">
            <v>7798140256755</v>
          </cell>
        </row>
        <row r="6297">
          <cell r="A6297">
            <v>662593</v>
          </cell>
          <cell r="B6297">
            <v>8110000867</v>
          </cell>
          <cell r="D6297" t="str">
            <v xml:space="preserve">SHAM TIO NACHO ULTR 415X                          </v>
          </cell>
          <cell r="I6297">
            <v>5102.7659999999996</v>
          </cell>
          <cell r="N6297" t="str">
            <v>7798140256809</v>
          </cell>
        </row>
        <row r="6298">
          <cell r="A6298">
            <v>662594</v>
          </cell>
          <cell r="B6298">
            <v>8110000869</v>
          </cell>
          <cell r="D6298" t="str">
            <v xml:space="preserve">SHAM TIO NACHO ULTR 200X                          </v>
          </cell>
          <cell r="I6298">
            <v>2591.6390000000001</v>
          </cell>
          <cell r="N6298" t="str">
            <v>7798140256823</v>
          </cell>
        </row>
        <row r="6299">
          <cell r="A6299">
            <v>662595</v>
          </cell>
          <cell r="B6299">
            <v>8110000868</v>
          </cell>
          <cell r="D6299" t="str">
            <v xml:space="preserve">ACON TIO NACHO ULTR 415X                          </v>
          </cell>
          <cell r="I6299">
            <v>1457.13</v>
          </cell>
          <cell r="N6299" t="str">
            <v>7798140256816</v>
          </cell>
        </row>
        <row r="6300">
          <cell r="A6300">
            <v>662596</v>
          </cell>
          <cell r="B6300">
            <v>8110000870</v>
          </cell>
          <cell r="D6300" t="str">
            <v xml:space="preserve">ACON TIO NACHO ULTR 200X                          </v>
          </cell>
          <cell r="I6300">
            <v>3016.828</v>
          </cell>
          <cell r="N6300" t="str">
            <v>7798140256830</v>
          </cell>
        </row>
        <row r="6301">
          <cell r="A6301">
            <v>662597</v>
          </cell>
          <cell r="B6301">
            <v>811875</v>
          </cell>
          <cell r="D6301" t="str">
            <v xml:space="preserve">SHAM TIO NACHO CELM 415X                          </v>
          </cell>
          <cell r="I6301">
            <v>7235.8019999999997</v>
          </cell>
          <cell r="N6301" t="str">
            <v>7798140256885</v>
          </cell>
        </row>
        <row r="6302">
          <cell r="A6302">
            <v>662598</v>
          </cell>
          <cell r="B6302">
            <v>811877</v>
          </cell>
          <cell r="D6302" t="str">
            <v xml:space="preserve">SHAM TIO NACHO CELM 200X                          </v>
          </cell>
          <cell r="I6302">
            <v>3674.9659999999999</v>
          </cell>
          <cell r="N6302" t="str">
            <v>7798140256908</v>
          </cell>
        </row>
        <row r="6303">
          <cell r="A6303">
            <v>662599</v>
          </cell>
          <cell r="B6303">
            <v>8110000876</v>
          </cell>
          <cell r="D6303" t="str">
            <v xml:space="preserve">ACON TIO NACHO CELM 415X                          </v>
          </cell>
          <cell r="I6303">
            <v>1457.13</v>
          </cell>
          <cell r="N6303" t="str">
            <v>7798140256892</v>
          </cell>
        </row>
        <row r="6304">
          <cell r="A6304">
            <v>662600</v>
          </cell>
          <cell r="B6304">
            <v>8110000878</v>
          </cell>
          <cell r="D6304" t="str">
            <v xml:space="preserve">ACON TIO NACHO CELM 200X                          </v>
          </cell>
          <cell r="I6304">
            <v>3016.828</v>
          </cell>
          <cell r="N6304" t="str">
            <v>7798140256915</v>
          </cell>
        </row>
        <row r="6305">
          <cell r="A6305">
            <v>662601</v>
          </cell>
          <cell r="B6305">
            <v>811855</v>
          </cell>
          <cell r="D6305" t="str">
            <v xml:space="preserve">SHAM TIO NACHO ALOE 415X                          </v>
          </cell>
          <cell r="I6305">
            <v>7235.8019999999997</v>
          </cell>
          <cell r="N6305" t="str">
            <v>7798140256687</v>
          </cell>
        </row>
        <row r="6306">
          <cell r="A6306">
            <v>662602</v>
          </cell>
          <cell r="B6306">
            <v>811857</v>
          </cell>
          <cell r="D6306" t="str">
            <v xml:space="preserve">SHAM TIO NACHO ALOE 200X                          </v>
          </cell>
          <cell r="I6306">
            <v>3674.9659999999999</v>
          </cell>
          <cell r="N6306" t="str">
            <v>7798140256700</v>
          </cell>
        </row>
        <row r="6307">
          <cell r="A6307">
            <v>662603</v>
          </cell>
          <cell r="B6307">
            <v>8110000856</v>
          </cell>
          <cell r="D6307" t="str">
            <v xml:space="preserve">ACON TIO NACHO ALOE 415X                          </v>
          </cell>
          <cell r="I6307">
            <v>1457.13</v>
          </cell>
          <cell r="N6307" t="str">
            <v>7798140256694</v>
          </cell>
        </row>
        <row r="6308">
          <cell r="A6308">
            <v>662604</v>
          </cell>
          <cell r="B6308">
            <v>811858</v>
          </cell>
          <cell r="D6308" t="str">
            <v xml:space="preserve">ACON TIO NACHO ALOE 200X                          </v>
          </cell>
          <cell r="I6308">
            <v>4262.9610000000002</v>
          </cell>
          <cell r="N6308" t="str">
            <v>7798140256717</v>
          </cell>
        </row>
        <row r="6309">
          <cell r="A6309">
            <v>662605</v>
          </cell>
          <cell r="B6309">
            <v>8110000571</v>
          </cell>
          <cell r="D6309" t="str">
            <v xml:space="preserve">JABL NEXT AB LIQUIDO 250X                         </v>
          </cell>
          <cell r="I6309">
            <v>1138.866</v>
          </cell>
          <cell r="N6309" t="str">
            <v>7798140255031</v>
          </cell>
        </row>
        <row r="6310">
          <cell r="A6310">
            <v>662606</v>
          </cell>
          <cell r="B6310">
            <v>811658</v>
          </cell>
          <cell r="D6310" t="str">
            <v xml:space="preserve">JABL NEXT AB CREMOSO 250X                         </v>
          </cell>
          <cell r="I6310">
            <v>2729.1550000000002</v>
          </cell>
          <cell r="N6310" t="str">
            <v>7798140255055</v>
          </cell>
        </row>
        <row r="6311">
          <cell r="A6311">
            <v>662609</v>
          </cell>
          <cell r="B6311">
            <v>13526</v>
          </cell>
          <cell r="D6311" t="str">
            <v xml:space="preserve">HELA ARCOR KOPA FRUTILLA 90X                      </v>
          </cell>
          <cell r="I6311">
            <v>2992.1779999999999</v>
          </cell>
          <cell r="N6311" t="str">
            <v>7790580135263</v>
          </cell>
        </row>
        <row r="6312">
          <cell r="A6312">
            <v>662612</v>
          </cell>
          <cell r="B6312">
            <v>13528</v>
          </cell>
          <cell r="D6312" t="str">
            <v xml:space="preserve">HELA ARCOR KOPA DDL 90X                           </v>
          </cell>
          <cell r="I6312">
            <v>2992.1779999999999</v>
          </cell>
          <cell r="N6312" t="str">
            <v>7790580135287</v>
          </cell>
        </row>
        <row r="6313">
          <cell r="A6313">
            <v>662613</v>
          </cell>
          <cell r="B6313">
            <v>13534</v>
          </cell>
          <cell r="D6313" t="str">
            <v xml:space="preserve">HELA ARCOR COFLER BLOCK 250X                      </v>
          </cell>
          <cell r="I6313">
            <v>7556.4089999999997</v>
          </cell>
          <cell r="N6313" t="str">
            <v>7790580135348</v>
          </cell>
        </row>
        <row r="6314">
          <cell r="A6314">
            <v>662614</v>
          </cell>
          <cell r="B6314">
            <v>13539</v>
          </cell>
          <cell r="D6314" t="str">
            <v xml:space="preserve">HELA ARCOR BC FRUTILLA 300X                       </v>
          </cell>
          <cell r="I6314">
            <v>6869.4579999999996</v>
          </cell>
          <cell r="N6314" t="str">
            <v>7790580135393</v>
          </cell>
        </row>
        <row r="6315">
          <cell r="A6315">
            <v>662615</v>
          </cell>
          <cell r="B6315">
            <v>13541</v>
          </cell>
          <cell r="D6315" t="str">
            <v xml:space="preserve">HELA ARCOR BITES BLOCK 180X                       </v>
          </cell>
          <cell r="I6315">
            <v>6345.308</v>
          </cell>
          <cell r="N6315" t="str">
            <v>7790580135416</v>
          </cell>
        </row>
        <row r="6316">
          <cell r="A6316">
            <v>662618</v>
          </cell>
          <cell r="B6316">
            <v>4542</v>
          </cell>
          <cell r="D6316" t="str">
            <v xml:space="preserve">HELA ARCOR DDL CHOCO VAIN 1X                      </v>
          </cell>
          <cell r="I6316">
            <v>15591.7</v>
          </cell>
          <cell r="N6316" t="str">
            <v>7790580454210</v>
          </cell>
        </row>
        <row r="6317">
          <cell r="A6317">
            <v>662622</v>
          </cell>
          <cell r="B6317">
            <v>15137</v>
          </cell>
          <cell r="D6317" t="str">
            <v xml:space="preserve">HELA ARCOR BITES DDL 180X                         </v>
          </cell>
          <cell r="I6317">
            <v>9399.7690000000002</v>
          </cell>
          <cell r="N6317" t="str">
            <v>7790580135874</v>
          </cell>
        </row>
        <row r="6318">
          <cell r="A6318">
            <v>662623</v>
          </cell>
          <cell r="B6318" t="str">
            <v xml:space="preserve">0821120-8           </v>
          </cell>
          <cell r="D6318" t="str">
            <v xml:space="preserve">CONTENEDOR 120LTS C/ RUEDA 1X                     </v>
          </cell>
          <cell r="I6318">
            <v>18150</v>
          </cell>
          <cell r="N6318" t="str">
            <v>6626231111113</v>
          </cell>
        </row>
        <row r="6319">
          <cell r="A6319">
            <v>662626</v>
          </cell>
          <cell r="B6319">
            <v>2684</v>
          </cell>
          <cell r="D6319" t="str">
            <v xml:space="preserve">AGUA BENEDICTINO S/G 3X                           </v>
          </cell>
          <cell r="I6319">
            <v>2500.0610000000001</v>
          </cell>
          <cell r="N6319" t="str">
            <v>7790895648564</v>
          </cell>
        </row>
        <row r="6320">
          <cell r="A6320">
            <v>662630</v>
          </cell>
          <cell r="B6320">
            <v>138402</v>
          </cell>
          <cell r="D6320" t="str">
            <v xml:space="preserve">YOGU GRANC BAT CREMOSO FRU 120X                   </v>
          </cell>
          <cell r="I6320">
            <v>913.84500000000003</v>
          </cell>
          <cell r="N6320" t="str">
            <v>7791337006461</v>
          </cell>
        </row>
        <row r="6321">
          <cell r="A6321">
            <v>662634</v>
          </cell>
          <cell r="B6321">
            <v>13089005</v>
          </cell>
          <cell r="D6321" t="str">
            <v xml:space="preserve">CERE-LG SNUKS ARIT FRUT 200X                      </v>
          </cell>
          <cell r="I6321">
            <v>3050.5129999999999</v>
          </cell>
          <cell r="N6321" t="str">
            <v>7798169802797</v>
          </cell>
        </row>
        <row r="6322">
          <cell r="A6322">
            <v>662635</v>
          </cell>
          <cell r="B6322">
            <v>53</v>
          </cell>
          <cell r="D6322" t="str">
            <v xml:space="preserve">CIGA MARLBORO PURPLE FUSION 12X                   </v>
          </cell>
          <cell r="I6322">
            <v>3740.8</v>
          </cell>
          <cell r="N6322" t="str">
            <v xml:space="preserve">77978141     </v>
          </cell>
        </row>
        <row r="6323">
          <cell r="A6323">
            <v>662636</v>
          </cell>
          <cell r="B6323">
            <v>54</v>
          </cell>
          <cell r="D6323" t="str">
            <v xml:space="preserve">CIGA MARLBORO PURPLE FUSION XL BOX 20X            </v>
          </cell>
          <cell r="I6323">
            <v>6272.0010000000002</v>
          </cell>
          <cell r="N6323" t="str">
            <v xml:space="preserve">77947550     </v>
          </cell>
        </row>
        <row r="6324">
          <cell r="A6324">
            <v>662637</v>
          </cell>
          <cell r="B6324">
            <v>22</v>
          </cell>
          <cell r="D6324" t="str">
            <v xml:space="preserve">CIGA PHILLIPS M BLUE SPIN BOX 20                  </v>
          </cell>
          <cell r="I6324">
            <v>5655.9949999999999</v>
          </cell>
          <cell r="N6324" t="str">
            <v xml:space="preserve">77940735     </v>
          </cell>
        </row>
        <row r="6325">
          <cell r="A6325">
            <v>662638</v>
          </cell>
          <cell r="B6325">
            <v>23</v>
          </cell>
          <cell r="D6325" t="str">
            <v xml:space="preserve">CIGA PHILLIPS M BLUE SPIN 12                      </v>
          </cell>
          <cell r="I6325">
            <v>3404.8040000000001</v>
          </cell>
          <cell r="N6325" t="str">
            <v xml:space="preserve">77971913     </v>
          </cell>
        </row>
        <row r="6326">
          <cell r="A6326">
            <v>662643</v>
          </cell>
          <cell r="B6326">
            <v>50801</v>
          </cell>
          <cell r="D6326" t="str">
            <v xml:space="preserve">HARL BCAF.PREM S/TACC PIZZA-PAN 500X              </v>
          </cell>
          <cell r="I6326">
            <v>4100.3370000000004</v>
          </cell>
          <cell r="N6326" t="str">
            <v>7790070508010</v>
          </cell>
        </row>
        <row r="6327">
          <cell r="A6327">
            <v>662648</v>
          </cell>
          <cell r="B6327">
            <v>43295</v>
          </cell>
          <cell r="D6327" t="str">
            <v xml:space="preserve">BIZC EXQUISTA BROWNIE S/TACC 400X                 </v>
          </cell>
          <cell r="I6327">
            <v>4782.4340000000002</v>
          </cell>
          <cell r="N6327" t="str">
            <v>7790070413536</v>
          </cell>
        </row>
        <row r="6328">
          <cell r="A6328">
            <v>662649</v>
          </cell>
          <cell r="B6328">
            <v>14632</v>
          </cell>
          <cell r="D6328" t="str">
            <v xml:space="preserve">COCL DR LEMON ED HALLOWEEN 473X                   </v>
          </cell>
          <cell r="I6328">
            <v>2334.5070000000001</v>
          </cell>
          <cell r="N6328" t="str">
            <v>7790950144550</v>
          </cell>
        </row>
        <row r="6329">
          <cell r="A6329">
            <v>662650</v>
          </cell>
          <cell r="B6329" t="str">
            <v xml:space="preserve">D2E                 </v>
          </cell>
          <cell r="D6329" t="str">
            <v xml:space="preserve">INSU ENSA BANDEX 1X                               </v>
          </cell>
          <cell r="I6329">
            <v>584.42999999999995</v>
          </cell>
          <cell r="N6329" t="str">
            <v>6626501111119</v>
          </cell>
        </row>
        <row r="6330">
          <cell r="A6330">
            <v>662652</v>
          </cell>
          <cell r="B6330">
            <v>6670</v>
          </cell>
          <cell r="D6330" t="str">
            <v xml:space="preserve">PAND CONDESA C/FRUTA 400X                         </v>
          </cell>
          <cell r="I6330">
            <v>765.93</v>
          </cell>
          <cell r="N6330" t="str">
            <v>7793984409091</v>
          </cell>
        </row>
        <row r="6331">
          <cell r="A6331">
            <v>662653</v>
          </cell>
          <cell r="B6331">
            <v>1</v>
          </cell>
          <cell r="D6331" t="str">
            <v xml:space="preserve">INSU SALIENTE GONDOLA CIRCULAR C/SOP X1           </v>
          </cell>
          <cell r="I6331">
            <v>129.482</v>
          </cell>
          <cell r="N6331" t="str">
            <v>6626531111110</v>
          </cell>
        </row>
        <row r="6332">
          <cell r="A6332">
            <v>662654</v>
          </cell>
          <cell r="B6332">
            <v>1726</v>
          </cell>
          <cell r="D6332" t="str">
            <v xml:space="preserve">INSU CAJ PIZZA 320X320X45 100X                    </v>
          </cell>
          <cell r="I6332">
            <v>18663.75</v>
          </cell>
          <cell r="N6332" t="str">
            <v>6626541111117</v>
          </cell>
        </row>
        <row r="6333">
          <cell r="A6333">
            <v>662655</v>
          </cell>
          <cell r="B6333">
            <v>0</v>
          </cell>
          <cell r="D6333" t="str">
            <v xml:space="preserve">ANAN FIZZ LA QUINTANA 720X                        </v>
          </cell>
          <cell r="I6333">
            <v>3149</v>
          </cell>
          <cell r="N6333" t="str">
            <v>7792855000511</v>
          </cell>
        </row>
        <row r="6334">
          <cell r="A6334">
            <v>662656</v>
          </cell>
          <cell r="B6334">
            <v>53583</v>
          </cell>
          <cell r="D6334" t="str">
            <v xml:space="preserve">FERN BUHERO 750X                                  </v>
          </cell>
          <cell r="I6334">
            <v>11002.53</v>
          </cell>
          <cell r="N6334" t="str">
            <v>7792410523165</v>
          </cell>
        </row>
        <row r="6335">
          <cell r="A6335">
            <v>662657</v>
          </cell>
          <cell r="B6335">
            <v>0</v>
          </cell>
          <cell r="D6335" t="str">
            <v xml:space="preserve">INSU DET 5X                                       </v>
          </cell>
          <cell r="I6335">
            <v>5800.0020000000004</v>
          </cell>
          <cell r="N6335" t="str">
            <v>6626571111118</v>
          </cell>
        </row>
        <row r="6336">
          <cell r="A6336">
            <v>662658</v>
          </cell>
          <cell r="B6336">
            <v>0</v>
          </cell>
          <cell r="D6336" t="str">
            <v xml:space="preserve">INSU LAVANDINA 5X                                 </v>
          </cell>
          <cell r="I6336">
            <v>3200.002</v>
          </cell>
          <cell r="N6336" t="str">
            <v>6626581111115</v>
          </cell>
        </row>
        <row r="6337">
          <cell r="A6337">
            <v>662659</v>
          </cell>
          <cell r="B6337">
            <v>0</v>
          </cell>
          <cell r="D6337" t="str">
            <v xml:space="preserve">INSU DESO 5X                                      </v>
          </cell>
          <cell r="I6337">
            <v>3499.998</v>
          </cell>
          <cell r="N6337" t="str">
            <v>6626591111112</v>
          </cell>
        </row>
        <row r="6338">
          <cell r="A6338">
            <v>662660</v>
          </cell>
          <cell r="B6338">
            <v>0</v>
          </cell>
          <cell r="D6338" t="str">
            <v xml:space="preserve">INSU LIMPIAVIDRIOS 5X                             </v>
          </cell>
          <cell r="I6338">
            <v>1633.5</v>
          </cell>
          <cell r="N6338" t="str">
            <v>6626601111118</v>
          </cell>
        </row>
        <row r="6339">
          <cell r="A6339">
            <v>662661</v>
          </cell>
          <cell r="B6339">
            <v>0</v>
          </cell>
          <cell r="D6339" t="str">
            <v xml:space="preserve">INSU SANITIZANTE 5X                               </v>
          </cell>
          <cell r="I6339">
            <v>2078.7800000000002</v>
          </cell>
          <cell r="N6339" t="str">
            <v>6626611111115</v>
          </cell>
        </row>
        <row r="6340">
          <cell r="A6340">
            <v>662663</v>
          </cell>
          <cell r="B6340">
            <v>880</v>
          </cell>
          <cell r="D6340" t="str">
            <v xml:space="preserve">INSU ESCURRIDOR DUCAN 40CM  1X                    </v>
          </cell>
          <cell r="I6340">
            <v>2818.3679999999999</v>
          </cell>
          <cell r="N6340" t="str">
            <v>6626631111119</v>
          </cell>
        </row>
        <row r="6341">
          <cell r="A6341">
            <v>662668</v>
          </cell>
          <cell r="B6341" t="str">
            <v xml:space="preserve">PE0001              </v>
          </cell>
          <cell r="D6341" t="str">
            <v xml:space="preserve">DURA P.ESTACION MITD 820X                         </v>
          </cell>
          <cell r="I6341">
            <v>2541</v>
          </cell>
          <cell r="N6341" t="str">
            <v>7798365580017</v>
          </cell>
        </row>
        <row r="6342">
          <cell r="A6342">
            <v>662674</v>
          </cell>
          <cell r="B6342" t="str">
            <v xml:space="preserve">PE0004              </v>
          </cell>
          <cell r="D6342" t="str">
            <v xml:space="preserve">DULV P.ESTACION COCTEL 820X                       </v>
          </cell>
          <cell r="I6342">
            <v>2710.4</v>
          </cell>
          <cell r="N6342" t="str">
            <v>7798365580031</v>
          </cell>
        </row>
        <row r="6343">
          <cell r="A6343">
            <v>662675</v>
          </cell>
          <cell r="B6343" t="str">
            <v xml:space="preserve">PE0003              </v>
          </cell>
          <cell r="D6343" t="str">
            <v xml:space="preserve">DULV P.ESTACION PERA MIT 820X                     </v>
          </cell>
          <cell r="I6343">
            <v>2286.9</v>
          </cell>
          <cell r="N6343" t="str">
            <v>7798365580024</v>
          </cell>
        </row>
        <row r="6344">
          <cell r="A6344">
            <v>662680</v>
          </cell>
          <cell r="B6344">
            <v>170923</v>
          </cell>
          <cell r="D6344" t="str">
            <v xml:space="preserve">TENE CACHAMAI CLASICO AFA 20X                     </v>
          </cell>
          <cell r="I6344">
            <v>1290.663</v>
          </cell>
          <cell r="N6344" t="str">
            <v>7792280005815</v>
          </cell>
        </row>
        <row r="6345">
          <cell r="A6345">
            <v>662682</v>
          </cell>
          <cell r="B6345">
            <v>30733</v>
          </cell>
          <cell r="D6345" t="str">
            <v xml:space="preserve">CONV CUMANA CHAMP LAM 284X                        </v>
          </cell>
          <cell r="I6345">
            <v>2251.4949999999999</v>
          </cell>
          <cell r="N6345" t="str">
            <v>7791885407383</v>
          </cell>
        </row>
        <row r="6346">
          <cell r="A6346">
            <v>662685</v>
          </cell>
          <cell r="B6346" t="str">
            <v xml:space="preserve">SED1                </v>
          </cell>
          <cell r="D6346" t="str">
            <v xml:space="preserve">CHAP SALENTEIN DOUX DULCE. 750X                   </v>
          </cell>
          <cell r="I6346">
            <v>11536.42</v>
          </cell>
          <cell r="N6346" t="str">
            <v>7798074864514</v>
          </cell>
        </row>
        <row r="6347">
          <cell r="A6347">
            <v>662689</v>
          </cell>
          <cell r="B6347">
            <v>12568</v>
          </cell>
          <cell r="D6347" t="str">
            <v xml:space="preserve">SHAM HEAD SHO HUMEC 375X                          </v>
          </cell>
          <cell r="I6347">
            <v>8531.8819999999996</v>
          </cell>
          <cell r="N6347" t="str">
            <v>7500435191968</v>
          </cell>
        </row>
        <row r="6348">
          <cell r="A6348">
            <v>662692</v>
          </cell>
          <cell r="B6348">
            <v>68779256</v>
          </cell>
          <cell r="D6348" t="str">
            <v xml:space="preserve">DECO AXE DEO GOLD VAINILLA 150X                   </v>
          </cell>
          <cell r="I6348">
            <v>4010.7330000000002</v>
          </cell>
          <cell r="N6348" t="str">
            <v>7791293043845</v>
          </cell>
        </row>
        <row r="6349">
          <cell r="A6349">
            <v>662693</v>
          </cell>
          <cell r="B6349">
            <v>68779245</v>
          </cell>
          <cell r="D6349" t="str">
            <v xml:space="preserve">DECO AXE ANT APOLLO 150X                          </v>
          </cell>
          <cell r="I6349">
            <v>4010.7330000000002</v>
          </cell>
          <cell r="N6349" t="str">
            <v>7791293043739</v>
          </cell>
        </row>
        <row r="6350">
          <cell r="A6350">
            <v>662694</v>
          </cell>
          <cell r="B6350">
            <v>68779244</v>
          </cell>
          <cell r="D6350" t="str">
            <v xml:space="preserve">DECO AXE ANT DARK TEMPT 150X                      </v>
          </cell>
          <cell r="I6350">
            <v>4010.7330000000002</v>
          </cell>
          <cell r="N6350" t="str">
            <v>7791293043722</v>
          </cell>
        </row>
        <row r="6351">
          <cell r="A6351">
            <v>662695</v>
          </cell>
          <cell r="B6351">
            <v>68720924</v>
          </cell>
          <cell r="D6351" t="str">
            <v xml:space="preserve">DECO AXE DEO DARK TEMPT 150X                      </v>
          </cell>
          <cell r="I6351">
            <v>4010.7330000000002</v>
          </cell>
          <cell r="N6351" t="str">
            <v>7791293042718</v>
          </cell>
        </row>
        <row r="6352">
          <cell r="A6352">
            <v>662701</v>
          </cell>
          <cell r="B6352">
            <v>69612653</v>
          </cell>
          <cell r="D6352" t="str">
            <v xml:space="preserve">ADER HELLMANNS AHUMADO DP 250X                    </v>
          </cell>
          <cell r="I6352">
            <v>2813.64</v>
          </cell>
          <cell r="N6352" t="str">
            <v>7794000006560</v>
          </cell>
        </row>
        <row r="6353">
          <cell r="A6353">
            <v>662711</v>
          </cell>
          <cell r="B6353">
            <v>68918185</v>
          </cell>
          <cell r="D6353" t="str">
            <v xml:space="preserve">ACON DOVE RIT PALTA 400X                          </v>
          </cell>
          <cell r="I6353">
            <v>6673.37</v>
          </cell>
          <cell r="N6353" t="str">
            <v>7791293045238</v>
          </cell>
        </row>
        <row r="6354">
          <cell r="A6354">
            <v>662712</v>
          </cell>
          <cell r="B6354">
            <v>69665801</v>
          </cell>
          <cell r="D6354" t="str">
            <v xml:space="preserve">SHAM DOVE OLEO NUTRIC 400X                        </v>
          </cell>
          <cell r="I6354">
            <v>7073.7740000000003</v>
          </cell>
          <cell r="N6354" t="str">
            <v>7791293045375</v>
          </cell>
        </row>
        <row r="6355">
          <cell r="A6355">
            <v>662714</v>
          </cell>
          <cell r="B6355">
            <v>69580999</v>
          </cell>
          <cell r="D6355" t="str">
            <v xml:space="preserve">DECO DOVE WM ORIGINAL 150X                        </v>
          </cell>
          <cell r="I6355">
            <v>4821.7169999999996</v>
          </cell>
          <cell r="N6355" t="str">
            <v>7791293046228</v>
          </cell>
        </row>
        <row r="6356">
          <cell r="A6356">
            <v>662715</v>
          </cell>
          <cell r="B6356">
            <v>69581005</v>
          </cell>
          <cell r="D6356" t="str">
            <v xml:space="preserve">DESA DOVE WM INVISIBLE DRY 150X                   </v>
          </cell>
          <cell r="I6356">
            <v>4506.0749999999998</v>
          </cell>
          <cell r="N6356" t="str">
            <v>7791293046280</v>
          </cell>
        </row>
        <row r="6357">
          <cell r="A6357">
            <v>662719</v>
          </cell>
          <cell r="B6357">
            <v>64327959</v>
          </cell>
          <cell r="D6357" t="str">
            <v xml:space="preserve">JABE REXONA ORCHID TEST 3X125X                    </v>
          </cell>
          <cell r="I6357">
            <v>3396.9609999999998</v>
          </cell>
          <cell r="N6357" t="str">
            <v>7791293046563</v>
          </cell>
        </row>
        <row r="6358">
          <cell r="A6358">
            <v>662720</v>
          </cell>
          <cell r="B6358">
            <v>69764111</v>
          </cell>
          <cell r="D6358" t="str">
            <v xml:space="preserve">JABE REXONA SENSIBLE DERM 125X                    </v>
          </cell>
          <cell r="I6358">
            <v>1001.515</v>
          </cell>
          <cell r="N6358" t="str">
            <v>7791293049069</v>
          </cell>
        </row>
        <row r="6359">
          <cell r="A6359">
            <v>662722</v>
          </cell>
          <cell r="B6359">
            <v>69791947</v>
          </cell>
          <cell r="D6359" t="str">
            <v xml:space="preserve">DESA REXONA MEN V8 50X                            </v>
          </cell>
          <cell r="I6359">
            <v>5400.384</v>
          </cell>
          <cell r="N6359" t="str">
            <v xml:space="preserve">0            </v>
          </cell>
        </row>
        <row r="6360">
          <cell r="A6360">
            <v>662723</v>
          </cell>
          <cell r="B6360">
            <v>1880125</v>
          </cell>
          <cell r="D6360" t="str">
            <v xml:space="preserve">BLSA VIRUTEX RESID ROLL 40X40 20X                 </v>
          </cell>
          <cell r="I6360">
            <v>1801.248</v>
          </cell>
          <cell r="N6360" t="str">
            <v>7794321801257</v>
          </cell>
        </row>
        <row r="6361">
          <cell r="A6361">
            <v>662724</v>
          </cell>
          <cell r="B6361">
            <v>1100179</v>
          </cell>
          <cell r="D6361" t="str">
            <v xml:space="preserve">BLSA VIRUTEX RESID ROLL VERD 45X60 20X            </v>
          </cell>
          <cell r="I6361">
            <v>2668.8739999999998</v>
          </cell>
          <cell r="N6361" t="str">
            <v>7794321001794</v>
          </cell>
        </row>
        <row r="6362">
          <cell r="A6362">
            <v>662725</v>
          </cell>
          <cell r="B6362">
            <v>1100180</v>
          </cell>
          <cell r="D6362" t="str">
            <v xml:space="preserve">BLSA VIRUTEX RESID ROLL VERD 60X90 10X            </v>
          </cell>
          <cell r="I6362">
            <v>6494.9129999999996</v>
          </cell>
          <cell r="N6362" t="str">
            <v>7794321001800</v>
          </cell>
        </row>
        <row r="6363">
          <cell r="A6363">
            <v>662726</v>
          </cell>
          <cell r="B6363">
            <v>1005827</v>
          </cell>
          <cell r="D6363" t="str">
            <v xml:space="preserve">ECBA E.TASK MULTIUSO 1X                           </v>
          </cell>
          <cell r="I6363">
            <v>8841.1560000000009</v>
          </cell>
          <cell r="N6363" t="str">
            <v>7794321058279</v>
          </cell>
        </row>
        <row r="6364">
          <cell r="A6364">
            <v>662727</v>
          </cell>
          <cell r="B6364">
            <v>1005829</v>
          </cell>
          <cell r="D6364" t="str">
            <v xml:space="preserve">ECBA E.TASK DELICADO 1X                           </v>
          </cell>
          <cell r="I6364">
            <v>9079.6280000000006</v>
          </cell>
          <cell r="N6364" t="str">
            <v>7794321058293</v>
          </cell>
        </row>
        <row r="6365">
          <cell r="A6365">
            <v>662728</v>
          </cell>
          <cell r="B6365">
            <v>1005828</v>
          </cell>
          <cell r="D6365" t="str">
            <v xml:space="preserve">ECBA E.TASK EXTERIOR 1X                           </v>
          </cell>
          <cell r="I6365">
            <v>9378.74</v>
          </cell>
          <cell r="N6365" t="str">
            <v>7794321058286</v>
          </cell>
        </row>
        <row r="6366">
          <cell r="A6366">
            <v>662729</v>
          </cell>
          <cell r="B6366">
            <v>307500</v>
          </cell>
          <cell r="D6366" t="str">
            <v xml:space="preserve">ESPO TASK ANTIBACT 1X                             </v>
          </cell>
          <cell r="I6366">
            <v>1207.9290000000001</v>
          </cell>
          <cell r="N6366" t="str">
            <v>7794321075009</v>
          </cell>
        </row>
        <row r="6367">
          <cell r="A6367">
            <v>662730</v>
          </cell>
          <cell r="B6367">
            <v>300007</v>
          </cell>
          <cell r="D6367" t="str">
            <v xml:space="preserve">TRAV TASK REJILLA ABSORB 1X                       </v>
          </cell>
          <cell r="I6367">
            <v>3141.547</v>
          </cell>
          <cell r="N6367" t="str">
            <v>7794321000070</v>
          </cell>
        </row>
        <row r="6368">
          <cell r="A6368">
            <v>662731</v>
          </cell>
          <cell r="B6368">
            <v>300010</v>
          </cell>
          <cell r="D6368" t="str">
            <v xml:space="preserve">TRAV TASK REJILLA AMERIC 1X                       </v>
          </cell>
          <cell r="I6368">
            <v>1327.3219999999999</v>
          </cell>
          <cell r="N6368" t="str">
            <v>7794321900103</v>
          </cell>
        </row>
        <row r="6369">
          <cell r="A6369">
            <v>662732</v>
          </cell>
          <cell r="B6369">
            <v>69604473</v>
          </cell>
          <cell r="D6369" t="str">
            <v xml:space="preserve">LIML CIF PISOS BIOACT OXYGEL 750X                 </v>
          </cell>
          <cell r="I6369">
            <v>4700.8670000000002</v>
          </cell>
          <cell r="N6369" t="str">
            <v>7791290793330</v>
          </cell>
        </row>
        <row r="6370">
          <cell r="A6370">
            <v>662734</v>
          </cell>
          <cell r="B6370">
            <v>1422</v>
          </cell>
          <cell r="D6370" t="str">
            <v xml:space="preserve">VINF VICTIMAS DEL CIELO CC.FRANC 750X             </v>
          </cell>
          <cell r="I6370">
            <v>16141.701999999999</v>
          </cell>
          <cell r="N6370" t="str">
            <v>7798123971422</v>
          </cell>
        </row>
        <row r="6371">
          <cell r="A6371">
            <v>662738</v>
          </cell>
          <cell r="B6371">
            <v>4232</v>
          </cell>
          <cell r="D6371" t="str">
            <v xml:space="preserve">VINF MESA DE GALANES MALBEC 750X                  </v>
          </cell>
          <cell r="I6371">
            <v>7618.8829999999998</v>
          </cell>
          <cell r="N6371" t="str">
            <v>7798123974232</v>
          </cell>
        </row>
        <row r="6372">
          <cell r="A6372">
            <v>662739</v>
          </cell>
          <cell r="B6372">
            <v>0</v>
          </cell>
          <cell r="D6372" t="str">
            <v xml:space="preserve">VINF MESA DE GALANES RED BLEND 750X               </v>
          </cell>
          <cell r="I6372">
            <v>7618.9350000000004</v>
          </cell>
          <cell r="N6372" t="str">
            <v>7798123974263</v>
          </cell>
        </row>
        <row r="6373">
          <cell r="A6373">
            <v>662740</v>
          </cell>
          <cell r="B6373">
            <v>1194</v>
          </cell>
          <cell r="D6373" t="str">
            <v xml:space="preserve">VINF ALAE MALBEC 750X                             </v>
          </cell>
          <cell r="I6373">
            <v>70436.52</v>
          </cell>
          <cell r="N6373" t="str">
            <v>7798123972887</v>
          </cell>
        </row>
        <row r="6374">
          <cell r="A6374">
            <v>662741</v>
          </cell>
          <cell r="B6374">
            <v>1392</v>
          </cell>
          <cell r="D6374" t="str">
            <v xml:space="preserve">VINF EXPLORACION LA CONSULTA MALBEC 750X          </v>
          </cell>
          <cell r="I6374">
            <v>16435.187999999998</v>
          </cell>
          <cell r="N6374" t="str">
            <v>7798123971392</v>
          </cell>
        </row>
        <row r="6375">
          <cell r="A6375">
            <v>662742</v>
          </cell>
          <cell r="B6375">
            <v>1347</v>
          </cell>
          <cell r="D6375" t="str">
            <v xml:space="preserve">VINF EXPLORACION ALTAMIRA MALBEC 750X             </v>
          </cell>
          <cell r="I6375">
            <v>16435.189999999999</v>
          </cell>
          <cell r="N6375" t="str">
            <v>7798123971347</v>
          </cell>
        </row>
        <row r="6376">
          <cell r="A6376">
            <v>662743</v>
          </cell>
          <cell r="B6376">
            <v>1545</v>
          </cell>
          <cell r="D6376" t="str">
            <v xml:space="preserve">VINF EXPLORACION GUALTALLARY MALBEC 750X          </v>
          </cell>
          <cell r="I6376">
            <v>16435.187999999998</v>
          </cell>
          <cell r="N6376" t="str">
            <v>7798123971545</v>
          </cell>
        </row>
        <row r="6377">
          <cell r="A6377">
            <v>662744</v>
          </cell>
          <cell r="B6377">
            <v>234</v>
          </cell>
          <cell r="D6377" t="str">
            <v xml:space="preserve">CHAP VINIA LAS PERDICES E.BRUT. 750X              </v>
          </cell>
          <cell r="I6377">
            <v>10942.82</v>
          </cell>
          <cell r="N6377" t="str">
            <v>7798123970234</v>
          </cell>
        </row>
        <row r="6378">
          <cell r="A6378">
            <v>662745</v>
          </cell>
          <cell r="B6378">
            <v>302</v>
          </cell>
          <cell r="D6378" t="str">
            <v xml:space="preserve">CHAP VINIA LAS PERDICES ROSE. 750X                </v>
          </cell>
          <cell r="I6378">
            <v>12158.68</v>
          </cell>
          <cell r="N6378" t="str">
            <v>7798123970302</v>
          </cell>
        </row>
        <row r="6379">
          <cell r="A6379">
            <v>662747</v>
          </cell>
          <cell r="B6379">
            <v>43325</v>
          </cell>
          <cell r="D6379" t="str">
            <v xml:space="preserve">PANI PREFERIDO REBOZ CRUNCH 450X                  </v>
          </cell>
          <cell r="I6379">
            <v>2817.3240000000001</v>
          </cell>
          <cell r="N6379" t="str">
            <v>7790070415936</v>
          </cell>
        </row>
        <row r="6380">
          <cell r="A6380">
            <v>662757</v>
          </cell>
          <cell r="B6380">
            <v>69552423</v>
          </cell>
          <cell r="D6380" t="str">
            <v xml:space="preserve">VELA GOLONDRINA CON SOJA 120X                     </v>
          </cell>
          <cell r="I6380">
            <v>2370.5169999999998</v>
          </cell>
          <cell r="N6380" t="str">
            <v>7791290793231</v>
          </cell>
        </row>
        <row r="6381">
          <cell r="A6381">
            <v>662759</v>
          </cell>
          <cell r="B6381">
            <v>69581003</v>
          </cell>
          <cell r="D6381" t="str">
            <v xml:space="preserve">DESA DOVE WM PERA 150X                            </v>
          </cell>
          <cell r="I6381">
            <v>4821.4870000000001</v>
          </cell>
          <cell r="N6381" t="str">
            <v>7791293046266</v>
          </cell>
        </row>
        <row r="6382">
          <cell r="A6382">
            <v>662762</v>
          </cell>
          <cell r="B6382">
            <v>12472</v>
          </cell>
          <cell r="D6382" t="str">
            <v xml:space="preserve">VINF COLON SELEC. CHARDONNAY 750X                 </v>
          </cell>
          <cell r="I6382">
            <v>5230.0410000000002</v>
          </cell>
          <cell r="N6382" t="str">
            <v>7790168903802</v>
          </cell>
        </row>
        <row r="6383">
          <cell r="A6383">
            <v>662765</v>
          </cell>
          <cell r="B6383">
            <v>14436</v>
          </cell>
          <cell r="D6383" t="str">
            <v xml:space="preserve">AMAR TERMA CITRUS 1.75X                           </v>
          </cell>
          <cell r="I6383">
            <v>2673.81</v>
          </cell>
          <cell r="N6383" t="str">
            <v>7790950139273</v>
          </cell>
        </row>
        <row r="6384">
          <cell r="A6384">
            <v>662766</v>
          </cell>
          <cell r="B6384">
            <v>14559</v>
          </cell>
          <cell r="D6384" t="str">
            <v xml:space="preserve">AMAR TERMA SERRANO CERO 1.75X                     </v>
          </cell>
          <cell r="I6384">
            <v>2673.81</v>
          </cell>
          <cell r="N6384" t="str">
            <v>7790950144093</v>
          </cell>
        </row>
        <row r="6385">
          <cell r="A6385">
            <v>662767</v>
          </cell>
          <cell r="B6385">
            <v>14481</v>
          </cell>
          <cell r="D6385" t="str">
            <v xml:space="preserve">APER GANCIA HIBISCUS SPRITZ 750X                  </v>
          </cell>
          <cell r="I6385">
            <v>10395.200000000001</v>
          </cell>
          <cell r="N6385" t="str">
            <v>7790950144819</v>
          </cell>
        </row>
        <row r="6386">
          <cell r="A6386">
            <v>662768</v>
          </cell>
          <cell r="B6386">
            <v>9100</v>
          </cell>
          <cell r="D6386" t="str">
            <v xml:space="preserve">TURF TORRONI CROCANTE 80X                         </v>
          </cell>
          <cell r="I6386">
            <v>158.28100000000001</v>
          </cell>
          <cell r="N6386" t="str">
            <v>7790380012153</v>
          </cell>
        </row>
        <row r="6387">
          <cell r="A6387">
            <v>662770</v>
          </cell>
          <cell r="B6387">
            <v>69662245</v>
          </cell>
          <cell r="D6387" t="str">
            <v xml:space="preserve">JARP SKIP BE BIO ENZIMAS 2.5X                     </v>
          </cell>
          <cell r="I6387">
            <v>11700.82</v>
          </cell>
          <cell r="N6387" t="str">
            <v>7791290793545</v>
          </cell>
        </row>
        <row r="6388">
          <cell r="A6388">
            <v>662771</v>
          </cell>
          <cell r="B6388">
            <v>5843</v>
          </cell>
          <cell r="D6388" t="str">
            <v xml:space="preserve">PSOL NIVEA KIDS FPS50 157X                        </v>
          </cell>
          <cell r="I6388">
            <v>22879.86</v>
          </cell>
          <cell r="N6388" t="str">
            <v>4005808944385</v>
          </cell>
        </row>
        <row r="6389">
          <cell r="A6389">
            <v>662774</v>
          </cell>
          <cell r="B6389">
            <v>0</v>
          </cell>
          <cell r="D6389" t="str">
            <v xml:space="preserve">INSU JABON LIQ 5X                                 </v>
          </cell>
          <cell r="I6389">
            <v>2078.7800000000002</v>
          </cell>
          <cell r="N6389" t="str">
            <v xml:space="preserve">6627741111   </v>
          </cell>
        </row>
        <row r="6390">
          <cell r="A6390">
            <v>662776</v>
          </cell>
          <cell r="B6390">
            <v>3057</v>
          </cell>
          <cell r="D6390" t="str">
            <v xml:space="preserve">INSU LAS MARIAS REJILLA SIMPLE 1X                 </v>
          </cell>
          <cell r="I6390">
            <v>1768.5360000000001</v>
          </cell>
          <cell r="N6390" t="str">
            <v>6627761111116</v>
          </cell>
        </row>
        <row r="6391">
          <cell r="A6391">
            <v>662777</v>
          </cell>
          <cell r="B6391">
            <v>23063876</v>
          </cell>
          <cell r="D6391" t="str">
            <v xml:space="preserve">CAJA DE HERRAMIENTAS FERRERO 1X                   </v>
          </cell>
          <cell r="I6391">
            <v>2.4E-2</v>
          </cell>
          <cell r="N6391" t="str">
            <v>6627771111113</v>
          </cell>
        </row>
        <row r="6392">
          <cell r="A6392">
            <v>662778</v>
          </cell>
          <cell r="B6392">
            <v>19</v>
          </cell>
          <cell r="D6392" t="str">
            <v xml:space="preserve">COVE CONGELISTO CHOCLO 500X                       </v>
          </cell>
          <cell r="I6392">
            <v>5658.5230000000001</v>
          </cell>
          <cell r="N6392" t="str">
            <v>7798374630727</v>
          </cell>
        </row>
        <row r="6393">
          <cell r="A6393">
            <v>662779</v>
          </cell>
          <cell r="B6393">
            <v>13594</v>
          </cell>
          <cell r="D6393" t="str">
            <v xml:space="preserve">CONF ARCOR CHOCOLATOSO 70X                        </v>
          </cell>
          <cell r="I6393">
            <v>3052.7249999999999</v>
          </cell>
          <cell r="N6393" t="str">
            <v>7790580135942</v>
          </cell>
        </row>
        <row r="6394">
          <cell r="A6394">
            <v>662782</v>
          </cell>
          <cell r="B6394">
            <v>93452</v>
          </cell>
          <cell r="D6394" t="str">
            <v xml:space="preserve">PABB PAM TOTALPROT M 54X                          </v>
          </cell>
          <cell r="I6394">
            <v>4062.4659999999999</v>
          </cell>
          <cell r="N6394" t="str">
            <v>7500435167949</v>
          </cell>
        </row>
        <row r="6395">
          <cell r="A6395">
            <v>662791</v>
          </cell>
          <cell r="B6395">
            <v>0</v>
          </cell>
          <cell r="D6395" t="str">
            <v xml:space="preserve">ACON PANTENE CONTROL CAIDA 400X                   </v>
          </cell>
          <cell r="I6395">
            <v>7916.8419999999996</v>
          </cell>
          <cell r="N6395" t="str">
            <v>7500435168236</v>
          </cell>
        </row>
        <row r="6396">
          <cell r="A6396">
            <v>662794</v>
          </cell>
          <cell r="B6396">
            <v>86606</v>
          </cell>
          <cell r="D6396" t="str">
            <v xml:space="preserve">SHAM PANTENE CONTROL CAIDA 400X                   </v>
          </cell>
          <cell r="I6396">
            <v>5313.8239999999996</v>
          </cell>
          <cell r="N6396" t="str">
            <v>7500435171304</v>
          </cell>
        </row>
        <row r="6397">
          <cell r="A6397">
            <v>662796</v>
          </cell>
          <cell r="B6397">
            <v>88239</v>
          </cell>
          <cell r="D6397" t="str">
            <v xml:space="preserve">SHAM PANTENE HIDRATA FORTALECE 400X               </v>
          </cell>
          <cell r="I6397">
            <v>7916.8419999999996</v>
          </cell>
          <cell r="N6397" t="str">
            <v>7500435168519</v>
          </cell>
        </row>
        <row r="6398">
          <cell r="A6398">
            <v>662800</v>
          </cell>
          <cell r="B6398">
            <v>707717</v>
          </cell>
          <cell r="D6398" t="str">
            <v xml:space="preserve">ACON PANTENE M.PROV CUID CLAS 400X                </v>
          </cell>
          <cell r="I6398">
            <v>5313.8239999999996</v>
          </cell>
          <cell r="N6398" t="str">
            <v>7500435168229</v>
          </cell>
        </row>
        <row r="6399">
          <cell r="A6399">
            <v>662801</v>
          </cell>
          <cell r="B6399">
            <v>741766</v>
          </cell>
          <cell r="D6399" t="str">
            <v xml:space="preserve">ACON PANTENE PRV BAMBU 400X                       </v>
          </cell>
          <cell r="I6399">
            <v>7034.183</v>
          </cell>
          <cell r="N6399" t="str">
            <v>7500435168052</v>
          </cell>
        </row>
        <row r="6400">
          <cell r="A6400">
            <v>662802</v>
          </cell>
          <cell r="B6400">
            <v>707720</v>
          </cell>
          <cell r="D6400" t="str">
            <v xml:space="preserve">ACON PANTENE MICELLAR 400X                        </v>
          </cell>
          <cell r="I6400">
            <v>5313.8239999999996</v>
          </cell>
          <cell r="N6400" t="str">
            <v>7500435168496</v>
          </cell>
        </row>
        <row r="6401">
          <cell r="A6401">
            <v>662803</v>
          </cell>
          <cell r="B6401">
            <v>86514</v>
          </cell>
          <cell r="D6401" t="str">
            <v xml:space="preserve">SHAM PANTENE MICELLAR 400X                        </v>
          </cell>
          <cell r="I6401">
            <v>5313.8239999999996</v>
          </cell>
          <cell r="N6401" t="str">
            <v>7500435168151</v>
          </cell>
        </row>
        <row r="6402">
          <cell r="A6402">
            <v>662804</v>
          </cell>
          <cell r="B6402" t="str">
            <v xml:space="preserve">H5726000            </v>
          </cell>
          <cell r="D6402" t="str">
            <v xml:space="preserve">SHAM ELVIVE RT5 2EN1 400X                         </v>
          </cell>
          <cell r="I6402">
            <v>9588.0570000000007</v>
          </cell>
          <cell r="N6402" t="str">
            <v>7509552790122</v>
          </cell>
        </row>
        <row r="6403">
          <cell r="A6403">
            <v>662815</v>
          </cell>
          <cell r="B6403">
            <v>68918168</v>
          </cell>
          <cell r="D6403" t="str">
            <v xml:space="preserve">SHAM DOVE RITUAL CREC EQUIN 400X                  </v>
          </cell>
          <cell r="I6403">
            <v>8190.6959999999999</v>
          </cell>
          <cell r="N6403" t="str">
            <v>7791293045405</v>
          </cell>
        </row>
        <row r="6404">
          <cell r="A6404">
            <v>662827</v>
          </cell>
          <cell r="B6404">
            <v>68914267</v>
          </cell>
          <cell r="D6404" t="str">
            <v xml:space="preserve">SHAM TRESEM KERA ANTIFRIZZ 250X                   </v>
          </cell>
          <cell r="I6404">
            <v>5246.72</v>
          </cell>
          <cell r="N6404" t="str">
            <v>7791293044903</v>
          </cell>
        </row>
        <row r="6405">
          <cell r="A6405">
            <v>662835</v>
          </cell>
          <cell r="B6405">
            <v>0</v>
          </cell>
          <cell r="D6405" t="str">
            <v xml:space="preserve">ACON TRESEM ONDAS BOHO 500X                       </v>
          </cell>
          <cell r="I6405">
            <v>1775.7280000000001</v>
          </cell>
          <cell r="N6405" t="str">
            <v>7791293044989</v>
          </cell>
        </row>
        <row r="6406">
          <cell r="A6406">
            <v>662839</v>
          </cell>
          <cell r="B6406">
            <v>13939</v>
          </cell>
          <cell r="D6406" t="str">
            <v xml:space="preserve">GALD CHOCOLINA 150X                               </v>
          </cell>
          <cell r="I6406">
            <v>959.21100000000001</v>
          </cell>
          <cell r="N6406" t="str">
            <v>7790040139398</v>
          </cell>
        </row>
        <row r="6407">
          <cell r="A6407">
            <v>662842</v>
          </cell>
          <cell r="B6407">
            <v>69665931</v>
          </cell>
          <cell r="D6407" t="str">
            <v xml:space="preserve">SHAM DOVE OLEO NUTRI SUP 200X                     </v>
          </cell>
          <cell r="I6407">
            <v>2945.56</v>
          </cell>
          <cell r="N6407" t="str">
            <v>7791293045443</v>
          </cell>
        </row>
        <row r="6408">
          <cell r="A6408">
            <v>662845</v>
          </cell>
          <cell r="B6408">
            <v>11631</v>
          </cell>
          <cell r="D6408" t="str">
            <v xml:space="preserve">CRED ORAL B EXTRA BLANCO 70X                      </v>
          </cell>
          <cell r="I6408">
            <v>4329.4740000000002</v>
          </cell>
          <cell r="N6408" t="str">
            <v>7500435150248</v>
          </cell>
        </row>
        <row r="6409">
          <cell r="A6409">
            <v>662846</v>
          </cell>
          <cell r="B6409">
            <v>23163</v>
          </cell>
          <cell r="D6409" t="str">
            <v xml:space="preserve">ACOL LIRA OLIVA E.VIRG PET 250X                   </v>
          </cell>
          <cell r="I6409">
            <v>6703.23</v>
          </cell>
          <cell r="N6409" t="str">
            <v>7790070231635</v>
          </cell>
        </row>
        <row r="6410">
          <cell r="A6410">
            <v>662847</v>
          </cell>
          <cell r="B6410">
            <v>1048</v>
          </cell>
          <cell r="D6410" t="str">
            <v xml:space="preserve">DLCH SERENISIMA CLASICO 250X                      </v>
          </cell>
          <cell r="I6410">
            <v>2822.991</v>
          </cell>
          <cell r="N6410" t="str">
            <v>7790742104809</v>
          </cell>
        </row>
        <row r="6411">
          <cell r="A6411">
            <v>662854</v>
          </cell>
          <cell r="B6411">
            <v>53</v>
          </cell>
          <cell r="D6411" t="str">
            <v xml:space="preserve">COVE CONGELISTO MIX CRIOLLA 500X                  </v>
          </cell>
          <cell r="I6411">
            <v>5058.6899999999996</v>
          </cell>
          <cell r="N6411" t="str">
            <v>6628540000003</v>
          </cell>
        </row>
        <row r="6412">
          <cell r="A6412">
            <v>662856</v>
          </cell>
          <cell r="B6412">
            <v>30526</v>
          </cell>
          <cell r="D6412" t="str">
            <v xml:space="preserve">CONV CUMANA MORRON 185X                           </v>
          </cell>
          <cell r="I6412">
            <v>2023.771</v>
          </cell>
          <cell r="N6412" t="str">
            <v>7791885005053</v>
          </cell>
        </row>
        <row r="6413">
          <cell r="A6413">
            <v>662858</v>
          </cell>
          <cell r="B6413">
            <v>1121</v>
          </cell>
          <cell r="D6413" t="str">
            <v xml:space="preserve">VODK SERNOVA TROPICAL 700X                        </v>
          </cell>
          <cell r="I6413">
            <v>8814.9760000000006</v>
          </cell>
          <cell r="N6413" t="str">
            <v>7790290101664</v>
          </cell>
        </row>
        <row r="6414">
          <cell r="A6414">
            <v>662859</v>
          </cell>
          <cell r="B6414">
            <v>1120</v>
          </cell>
          <cell r="D6414" t="str">
            <v xml:space="preserve">VODK SERNOVA SWEET APPLE 700X                     </v>
          </cell>
          <cell r="I6414">
            <v>8814.9760000000006</v>
          </cell>
          <cell r="N6414" t="str">
            <v>7790290101657</v>
          </cell>
        </row>
        <row r="6415">
          <cell r="A6415">
            <v>662860</v>
          </cell>
          <cell r="B6415">
            <v>2463</v>
          </cell>
          <cell r="D6415" t="str">
            <v xml:space="preserve">SALS D.ANCLAS SOJA S/TACC 500X                    </v>
          </cell>
          <cell r="I6415">
            <v>5539.8869999999997</v>
          </cell>
          <cell r="N6415" t="str">
            <v>7798146139229</v>
          </cell>
        </row>
        <row r="6416">
          <cell r="A6416">
            <v>662861</v>
          </cell>
          <cell r="B6416">
            <v>10010056622</v>
          </cell>
          <cell r="D6416" t="str">
            <v xml:space="preserve">VINF CONEJO VERDE MALBEC 750X                     </v>
          </cell>
          <cell r="I6416">
            <v>6166.19</v>
          </cell>
          <cell r="N6416" t="str">
            <v>7791843020845</v>
          </cell>
        </row>
        <row r="6417">
          <cell r="A6417">
            <v>662862</v>
          </cell>
          <cell r="B6417">
            <v>10010056722</v>
          </cell>
          <cell r="D6417" t="str">
            <v xml:space="preserve">VINF CONEJO VERDE B.BLANCS 750X                   </v>
          </cell>
          <cell r="I6417">
            <v>6166.19</v>
          </cell>
          <cell r="N6417" t="str">
            <v>7791843020753</v>
          </cell>
        </row>
        <row r="6418">
          <cell r="A6418">
            <v>662863</v>
          </cell>
          <cell r="B6418">
            <v>10010030249</v>
          </cell>
          <cell r="D6418" t="str">
            <v xml:space="preserve">VINF CHACABUCO CHENIN 500X                        </v>
          </cell>
          <cell r="I6418">
            <v>4109.2659999999996</v>
          </cell>
          <cell r="N6418" t="str">
            <v>7791843022511</v>
          </cell>
        </row>
        <row r="6419">
          <cell r="A6419">
            <v>662869</v>
          </cell>
          <cell r="B6419">
            <v>69773820</v>
          </cell>
          <cell r="D6419" t="str">
            <v xml:space="preserve">DROL REXONA WOM INVIS 50X                         </v>
          </cell>
          <cell r="I6419">
            <v>2800.1779999999999</v>
          </cell>
          <cell r="N6419" t="str">
            <v xml:space="preserve">78944794     </v>
          </cell>
        </row>
        <row r="6420">
          <cell r="A6420">
            <v>662872</v>
          </cell>
          <cell r="B6420">
            <v>69773821</v>
          </cell>
          <cell r="D6420" t="str">
            <v xml:space="preserve">DROL REXONA EMOTION 50X                           </v>
          </cell>
          <cell r="I6420">
            <v>2801.0929999999998</v>
          </cell>
          <cell r="N6420" t="str">
            <v xml:space="preserve">78944848     </v>
          </cell>
        </row>
        <row r="6421">
          <cell r="A6421">
            <v>662873</v>
          </cell>
          <cell r="B6421">
            <v>69773822</v>
          </cell>
          <cell r="D6421" t="str">
            <v xml:space="preserve">DROL REXONA NUTRITIVE 50X                         </v>
          </cell>
          <cell r="I6421">
            <v>2801.0929999999998</v>
          </cell>
          <cell r="N6421" t="str">
            <v xml:space="preserve">78944855     </v>
          </cell>
        </row>
        <row r="6422">
          <cell r="A6422">
            <v>662874</v>
          </cell>
          <cell r="B6422">
            <v>1695</v>
          </cell>
          <cell r="D6422" t="str">
            <v xml:space="preserve">YOGU TREGAR BEB ENT DUR SAC 900X                  </v>
          </cell>
          <cell r="I6422">
            <v>2601.239</v>
          </cell>
          <cell r="N6422" t="str">
            <v>7793913013368</v>
          </cell>
        </row>
        <row r="6423">
          <cell r="A6423">
            <v>662875</v>
          </cell>
          <cell r="B6423">
            <v>1696</v>
          </cell>
          <cell r="D6423" t="str">
            <v xml:space="preserve">YOGU TREGAR BEB ENT ARAN SAC 900X                 </v>
          </cell>
          <cell r="I6423">
            <v>2601.239</v>
          </cell>
          <cell r="N6423" t="str">
            <v>7793913013375</v>
          </cell>
        </row>
        <row r="6424">
          <cell r="A6424">
            <v>662876</v>
          </cell>
          <cell r="B6424">
            <v>750897</v>
          </cell>
          <cell r="D6424" t="str">
            <v xml:space="preserve">TOAF ALWAYS AJ PERF PLUS C/A 8X                   </v>
          </cell>
          <cell r="I6424">
            <v>1991.3579999999999</v>
          </cell>
          <cell r="N6424" t="str">
            <v>7500435178839</v>
          </cell>
        </row>
        <row r="6425">
          <cell r="A6425">
            <v>662879</v>
          </cell>
          <cell r="B6425">
            <v>50893</v>
          </cell>
          <cell r="D6425" t="str">
            <v xml:space="preserve">TOAF ALWAYS TRIP PROT NOCH SUAV 16X               </v>
          </cell>
          <cell r="I6425">
            <v>5628.3469999999998</v>
          </cell>
          <cell r="N6425" t="str">
            <v>7500435178884</v>
          </cell>
        </row>
        <row r="6426">
          <cell r="A6426">
            <v>662880</v>
          </cell>
          <cell r="B6426">
            <v>702352</v>
          </cell>
          <cell r="D6426" t="str">
            <v xml:space="preserve">TOAF ALWAYS TRIP PROT NOCH SECA 8X                </v>
          </cell>
          <cell r="I6426">
            <v>4063.2640000000001</v>
          </cell>
          <cell r="N6426" t="str">
            <v>7500435178914</v>
          </cell>
        </row>
        <row r="6427">
          <cell r="A6427">
            <v>662881</v>
          </cell>
          <cell r="B6427">
            <v>702340</v>
          </cell>
          <cell r="D6427" t="str">
            <v xml:space="preserve">TOAF ALWAYS TRIP PROT DIAR RESP 15X               </v>
          </cell>
          <cell r="I6427">
            <v>1961.2670000000001</v>
          </cell>
          <cell r="N6427" t="str">
            <v>7500435178792</v>
          </cell>
        </row>
        <row r="6428">
          <cell r="A6428">
            <v>662882</v>
          </cell>
          <cell r="B6428">
            <v>750898</v>
          </cell>
          <cell r="D6428" t="str">
            <v xml:space="preserve">TOAF ALWAYS PROT DUAL SECA 16X                    </v>
          </cell>
          <cell r="I6428">
            <v>7983.1319999999996</v>
          </cell>
          <cell r="N6428" t="str">
            <v>7500435178945</v>
          </cell>
        </row>
        <row r="6429">
          <cell r="A6429">
            <v>662884</v>
          </cell>
          <cell r="B6429">
            <v>750895</v>
          </cell>
          <cell r="D6429" t="str">
            <v xml:space="preserve">TOAF ALWAYS PROT DUAL SUAV 16X                    </v>
          </cell>
          <cell r="I6429">
            <v>7148.6750000000002</v>
          </cell>
          <cell r="N6429" t="str">
            <v>7500435204668</v>
          </cell>
        </row>
        <row r="6430">
          <cell r="A6430">
            <v>662885</v>
          </cell>
          <cell r="B6430">
            <v>750899</v>
          </cell>
          <cell r="D6430" t="str">
            <v xml:space="preserve">TOAF ALWAYS PROT DUAL SECA C/A 8X                 </v>
          </cell>
          <cell r="I6430">
            <v>4546.9620000000004</v>
          </cell>
          <cell r="N6430" t="str">
            <v>7500435193146</v>
          </cell>
        </row>
        <row r="6431">
          <cell r="A6431">
            <v>662886</v>
          </cell>
          <cell r="B6431">
            <v>65613</v>
          </cell>
          <cell r="D6431" t="str">
            <v xml:space="preserve">AVEN QUAKER INST 280X                             </v>
          </cell>
          <cell r="I6431">
            <v>2278.569</v>
          </cell>
          <cell r="N6431" t="str">
            <v>7792170555437</v>
          </cell>
        </row>
        <row r="6432">
          <cell r="A6432">
            <v>662887</v>
          </cell>
          <cell r="B6432">
            <v>65612</v>
          </cell>
          <cell r="D6432" t="str">
            <v xml:space="preserve">AVEN QUAKER INST 500X                             </v>
          </cell>
          <cell r="I6432">
            <v>3728.5749999999998</v>
          </cell>
          <cell r="N6432" t="str">
            <v>7792170555420</v>
          </cell>
        </row>
        <row r="6433">
          <cell r="A6433">
            <v>662888</v>
          </cell>
          <cell r="B6433">
            <v>58446</v>
          </cell>
          <cell r="D6433" t="str">
            <v xml:space="preserve">AVEN QUAKER TRAD 550X                             </v>
          </cell>
          <cell r="I6433">
            <v>3728.5749999999998</v>
          </cell>
          <cell r="N6433" t="str">
            <v>7792170555413</v>
          </cell>
        </row>
        <row r="6434">
          <cell r="A6434">
            <v>662891</v>
          </cell>
          <cell r="B6434">
            <v>654001</v>
          </cell>
          <cell r="D6434" t="str">
            <v xml:space="preserve">YOGU LS. YOGURISIMO FIRME PACK VAIN 480X          </v>
          </cell>
          <cell r="I6434">
            <v>6179.2860000000001</v>
          </cell>
          <cell r="N6434" t="str">
            <v>7791337006300</v>
          </cell>
        </row>
        <row r="6435">
          <cell r="A6435">
            <v>662892</v>
          </cell>
          <cell r="B6435">
            <v>654002</v>
          </cell>
          <cell r="D6435" t="str">
            <v xml:space="preserve">YOGU LS. YOGURISIMO FIRME PACK FRUT 480X          </v>
          </cell>
          <cell r="I6435">
            <v>6179.2860000000001</v>
          </cell>
          <cell r="N6435" t="str">
            <v>7791337006317</v>
          </cell>
        </row>
        <row r="6436">
          <cell r="A6436">
            <v>662893</v>
          </cell>
          <cell r="B6436">
            <v>655319</v>
          </cell>
          <cell r="D6436" t="str">
            <v xml:space="preserve">YOGU LS.YOGURISIMO ENT BAT NATU/ ENDL190X         </v>
          </cell>
          <cell r="I6436">
            <v>2845.2959999999998</v>
          </cell>
          <cell r="N6436" t="str">
            <v>7791337006195</v>
          </cell>
        </row>
        <row r="6437">
          <cell r="A6437">
            <v>662894</v>
          </cell>
          <cell r="B6437">
            <v>14482</v>
          </cell>
          <cell r="D6437" t="str">
            <v xml:space="preserve">COCL GANCIA HIBISCUS SPRITZ 473X                  </v>
          </cell>
          <cell r="I6437">
            <v>2715.2640000000001</v>
          </cell>
          <cell r="N6437" t="str">
            <v>7790950144826</v>
          </cell>
        </row>
        <row r="6438">
          <cell r="A6438">
            <v>662903</v>
          </cell>
          <cell r="B6438">
            <v>32412</v>
          </cell>
          <cell r="D6438" t="str">
            <v xml:space="preserve">SUAV POETT FRGNZA GAT ALEGRA 250X                 </v>
          </cell>
          <cell r="I6438">
            <v>6173.5240000000003</v>
          </cell>
          <cell r="N6438" t="str">
            <v>7793253003050</v>
          </cell>
        </row>
        <row r="6439">
          <cell r="A6439">
            <v>662905</v>
          </cell>
          <cell r="B6439">
            <v>60400</v>
          </cell>
          <cell r="D6439" t="str">
            <v xml:space="preserve">QUIL AYUDIN ROPA COLOR  1.5X                      </v>
          </cell>
          <cell r="I6439">
            <v>10945.12</v>
          </cell>
          <cell r="N6439" t="str">
            <v>7793253003432</v>
          </cell>
        </row>
        <row r="6440">
          <cell r="A6440">
            <v>662906</v>
          </cell>
          <cell r="B6440">
            <v>60402</v>
          </cell>
          <cell r="D6440" t="str">
            <v xml:space="preserve">QUIL AYUDIN ROPA COLOR 700X                       </v>
          </cell>
          <cell r="I6440">
            <v>5365.4709999999995</v>
          </cell>
          <cell r="N6440" t="str">
            <v>7793253003418</v>
          </cell>
        </row>
        <row r="6441">
          <cell r="A6441">
            <v>662909</v>
          </cell>
          <cell r="B6441">
            <v>33577</v>
          </cell>
          <cell r="D6441" t="str">
            <v xml:space="preserve">QUIL AYUDIN ROPA COLOR VIVOS 650X                 </v>
          </cell>
          <cell r="I6441">
            <v>4291.1909999999998</v>
          </cell>
          <cell r="N6441" t="str">
            <v>7793253003241</v>
          </cell>
        </row>
        <row r="6442">
          <cell r="A6442">
            <v>662910</v>
          </cell>
          <cell r="B6442">
            <v>61047</v>
          </cell>
          <cell r="D6442" t="str">
            <v xml:space="preserve">QUIL AYUDIN BLANCOS INT FLORAL 2X                 </v>
          </cell>
          <cell r="I6442">
            <v>5373.1210000000001</v>
          </cell>
          <cell r="N6442" t="str">
            <v>7793253004781</v>
          </cell>
        </row>
        <row r="6443">
          <cell r="A6443">
            <v>662912</v>
          </cell>
          <cell r="B6443">
            <v>203050</v>
          </cell>
          <cell r="D6443" t="str">
            <v xml:space="preserve">INSU BOLS VACIO 20X30X50 ROTI X1                  </v>
          </cell>
          <cell r="I6443">
            <v>21.151</v>
          </cell>
          <cell r="N6443" t="str">
            <v>6629121111118</v>
          </cell>
        </row>
        <row r="6444">
          <cell r="A6444">
            <v>662914</v>
          </cell>
          <cell r="B6444">
            <v>2305</v>
          </cell>
          <cell r="D6444" t="str">
            <v xml:space="preserve">GALD HOJALMAR LARG RONDA 150X                     </v>
          </cell>
          <cell r="I6444">
            <v>1493.7449999999999</v>
          </cell>
          <cell r="N6444" t="str">
            <v>7793450000944</v>
          </cell>
        </row>
        <row r="6445">
          <cell r="A6445">
            <v>662918</v>
          </cell>
          <cell r="B6445">
            <v>3026</v>
          </cell>
          <cell r="D6445" t="str">
            <v xml:space="preserve">GALS HOJALMAR SNAKC MAT SAL 180X                  </v>
          </cell>
          <cell r="I6445">
            <v>1587.8219999999999</v>
          </cell>
          <cell r="N6445" t="str">
            <v>7793450000876</v>
          </cell>
        </row>
        <row r="6446">
          <cell r="A6446">
            <v>662928</v>
          </cell>
          <cell r="B6446">
            <v>0</v>
          </cell>
          <cell r="D6446" t="str">
            <v xml:space="preserve">CRED ORAL-B MICKEY 50X                            </v>
          </cell>
          <cell r="I6446">
            <v>2076.8719999999998</v>
          </cell>
          <cell r="N6446" t="str">
            <v>7500435129503</v>
          </cell>
        </row>
        <row r="6447">
          <cell r="A6447">
            <v>662929</v>
          </cell>
          <cell r="B6447">
            <v>110141</v>
          </cell>
          <cell r="D6447" t="str">
            <v xml:space="preserve">CRED ORAL-B MINNIE 50X                            </v>
          </cell>
          <cell r="I6447">
            <v>3118.125</v>
          </cell>
          <cell r="N6447" t="str">
            <v>7500435129510</v>
          </cell>
        </row>
        <row r="6448">
          <cell r="A6448">
            <v>662931</v>
          </cell>
          <cell r="B6448">
            <v>65094</v>
          </cell>
          <cell r="D6448" t="str">
            <v xml:space="preserve">VINF RUCAMALEN CAP UNO C.SAUV. 750X               </v>
          </cell>
          <cell r="I6448">
            <v>8964.643</v>
          </cell>
          <cell r="N6448" t="str">
            <v>7790070650948</v>
          </cell>
        </row>
        <row r="6449">
          <cell r="A6449">
            <v>662932</v>
          </cell>
          <cell r="B6449">
            <v>65104</v>
          </cell>
          <cell r="D6449" t="str">
            <v xml:space="preserve">VINF RUCAMALEN CAP DOS MALBEC 750X                </v>
          </cell>
          <cell r="I6449">
            <v>16273.18</v>
          </cell>
          <cell r="N6449" t="str">
            <v>7790070651044</v>
          </cell>
        </row>
        <row r="6450">
          <cell r="A6450">
            <v>662933</v>
          </cell>
          <cell r="B6450">
            <v>65108</v>
          </cell>
          <cell r="D6450" t="str">
            <v xml:space="preserve">VINF RUCAMALEN CAP DOS C.SAUV. 750X               </v>
          </cell>
          <cell r="I6450">
            <v>16273.18</v>
          </cell>
          <cell r="N6450" t="str">
            <v>7790070651082</v>
          </cell>
        </row>
        <row r="6451">
          <cell r="A6451">
            <v>662934</v>
          </cell>
          <cell r="B6451">
            <v>3882</v>
          </cell>
          <cell r="D6451" t="str">
            <v xml:space="preserve">COCL SCHWEEPES VODKA CITR LAT 310X                </v>
          </cell>
          <cell r="I6451">
            <v>2277.306</v>
          </cell>
          <cell r="N6451" t="str">
            <v>7790895648083</v>
          </cell>
        </row>
        <row r="6452">
          <cell r="A6452">
            <v>662935</v>
          </cell>
          <cell r="B6452">
            <v>3884</v>
          </cell>
          <cell r="D6452" t="str">
            <v xml:space="preserve">COCL SCHWEEPES GIN TONIC LAT 310X                 </v>
          </cell>
          <cell r="I6452">
            <v>2275.9720000000002</v>
          </cell>
          <cell r="N6452" t="str">
            <v>7790895648113</v>
          </cell>
        </row>
        <row r="6453">
          <cell r="A6453">
            <v>662936</v>
          </cell>
          <cell r="B6453">
            <v>13538</v>
          </cell>
          <cell r="D6453" t="str">
            <v xml:space="preserve">HELA AGUILA TORTA 1.1X                            </v>
          </cell>
          <cell r="I6453">
            <v>27108.63</v>
          </cell>
          <cell r="N6453" t="str">
            <v>7790580135386</v>
          </cell>
        </row>
        <row r="6454">
          <cell r="A6454">
            <v>662937</v>
          </cell>
          <cell r="B6454">
            <v>4101</v>
          </cell>
          <cell r="D6454" t="str">
            <v xml:space="preserve">CHAP CHANDON E.BRUT. 187X                         </v>
          </cell>
          <cell r="I6454">
            <v>6128.1710000000003</v>
          </cell>
          <cell r="N6454" t="str">
            <v>7790975198934</v>
          </cell>
        </row>
        <row r="6455">
          <cell r="A6455">
            <v>662938</v>
          </cell>
          <cell r="B6455">
            <v>1555007</v>
          </cell>
          <cell r="D6455" t="str">
            <v xml:space="preserve">BLSA VIRUTEX RESID PLAN 45X60 10X                 </v>
          </cell>
          <cell r="I6455">
            <v>1404.6369999999999</v>
          </cell>
          <cell r="N6455" t="str">
            <v>7794321150072</v>
          </cell>
        </row>
        <row r="6456">
          <cell r="A6456">
            <v>662939</v>
          </cell>
          <cell r="B6456">
            <v>13949</v>
          </cell>
          <cell r="D6456" t="str">
            <v xml:space="preserve">HELA COFLER 3 PLAC 500X                           </v>
          </cell>
          <cell r="I6456">
            <v>16462.21</v>
          </cell>
          <cell r="N6456" t="str">
            <v>7790580495893</v>
          </cell>
        </row>
        <row r="6457">
          <cell r="A6457">
            <v>662940</v>
          </cell>
          <cell r="B6457">
            <v>680</v>
          </cell>
          <cell r="D6457" t="str">
            <v xml:space="preserve">VINF OVEJA BLACK MALBEC 750X                      </v>
          </cell>
          <cell r="I6457">
            <v>3313.585</v>
          </cell>
          <cell r="N6457" t="str">
            <v>7798162671673</v>
          </cell>
        </row>
        <row r="6458">
          <cell r="A6458">
            <v>662941</v>
          </cell>
          <cell r="B6458">
            <v>681</v>
          </cell>
          <cell r="D6458" t="str">
            <v xml:space="preserve">VINF OVEJA BLACK C.SAUV. 750X                     </v>
          </cell>
          <cell r="I6458">
            <v>3313.585</v>
          </cell>
          <cell r="N6458" t="str">
            <v>7798162671789</v>
          </cell>
        </row>
        <row r="6459">
          <cell r="A6459">
            <v>662942</v>
          </cell>
          <cell r="B6459">
            <v>683</v>
          </cell>
          <cell r="D6459" t="str">
            <v xml:space="preserve">VINF OVEJA BLACK CHENIN  750X                     </v>
          </cell>
          <cell r="I6459">
            <v>3705.299</v>
          </cell>
          <cell r="N6459" t="str">
            <v>7798162677576</v>
          </cell>
        </row>
        <row r="6460">
          <cell r="A6460">
            <v>662943</v>
          </cell>
          <cell r="B6460">
            <v>686</v>
          </cell>
          <cell r="D6460" t="str">
            <v xml:space="preserve">VINF SENSEI MALBEC 750X                           </v>
          </cell>
          <cell r="I6460">
            <v>3705.299</v>
          </cell>
          <cell r="N6460" t="str">
            <v>7798162679747</v>
          </cell>
        </row>
        <row r="6461">
          <cell r="A6461">
            <v>662944</v>
          </cell>
          <cell r="B6461">
            <v>687</v>
          </cell>
          <cell r="D6461" t="str">
            <v xml:space="preserve">VINF PROFUGO MALBEC F.ROJOS  750X                 </v>
          </cell>
          <cell r="I6461">
            <v>3313.585</v>
          </cell>
          <cell r="N6461" t="str">
            <v>7798162670713</v>
          </cell>
        </row>
        <row r="6462">
          <cell r="A6462">
            <v>662945</v>
          </cell>
          <cell r="B6462">
            <v>688</v>
          </cell>
          <cell r="D6462" t="str">
            <v xml:space="preserve">VINF PROFUGO MALBEC  ESPECIADO 750X               </v>
          </cell>
          <cell r="I6462">
            <v>3313.585</v>
          </cell>
          <cell r="N6462" t="str">
            <v>7798162670706</v>
          </cell>
        </row>
        <row r="6463">
          <cell r="A6463">
            <v>662951</v>
          </cell>
          <cell r="B6463" t="str">
            <v xml:space="preserve">H5688000            </v>
          </cell>
          <cell r="D6463" t="str">
            <v xml:space="preserve">SHAM ELVIVE OLEO NUTR UNIV 200X                   </v>
          </cell>
          <cell r="I6463">
            <v>5817.1710000000003</v>
          </cell>
          <cell r="N6463" t="str">
            <v>7509552859133</v>
          </cell>
        </row>
        <row r="6464">
          <cell r="A6464">
            <v>662953</v>
          </cell>
          <cell r="B6464" t="str">
            <v xml:space="preserve">H5667700            </v>
          </cell>
          <cell r="D6464" t="str">
            <v xml:space="preserve">ACON ELVIVE EXTRAORD CURLS 200X                   </v>
          </cell>
          <cell r="I6464">
            <v>6392.49</v>
          </cell>
          <cell r="N6464" t="str">
            <v>7509552791402</v>
          </cell>
        </row>
        <row r="6465">
          <cell r="A6465">
            <v>662955</v>
          </cell>
          <cell r="B6465" t="str">
            <v xml:space="preserve">H5736600            </v>
          </cell>
          <cell r="D6465" t="str">
            <v xml:space="preserve">ACON FRUCTIS OIL RECARGA NUT 350X                 </v>
          </cell>
          <cell r="I6465">
            <v>5817.1710000000003</v>
          </cell>
          <cell r="N6465" t="str">
            <v>7509552823875</v>
          </cell>
        </row>
        <row r="6466">
          <cell r="A6466">
            <v>662956</v>
          </cell>
          <cell r="B6466" t="str">
            <v xml:space="preserve">H5717800            </v>
          </cell>
          <cell r="D6466" t="str">
            <v xml:space="preserve">SHAM F.HAIR FOOD SANDIA 300X                      </v>
          </cell>
          <cell r="I6466">
            <v>8893.2639999999992</v>
          </cell>
          <cell r="N6466" t="str">
            <v>7509552874082</v>
          </cell>
        </row>
        <row r="6467">
          <cell r="A6467">
            <v>662957</v>
          </cell>
          <cell r="B6467" t="str">
            <v xml:space="preserve">H5668200            </v>
          </cell>
          <cell r="D6467" t="str">
            <v xml:space="preserve">ACON ELVIVE EXTRAORD NUTR UNIV 200X               </v>
          </cell>
          <cell r="I6467">
            <v>5817.1710000000003</v>
          </cell>
          <cell r="N6467" t="str">
            <v>7509552791457</v>
          </cell>
        </row>
        <row r="6468">
          <cell r="A6468">
            <v>662958</v>
          </cell>
          <cell r="B6468">
            <v>11916</v>
          </cell>
          <cell r="D6468" t="str">
            <v xml:space="preserve">CHOC BOMB BOB LECHE 7X15X                         </v>
          </cell>
          <cell r="I6468">
            <v>4699.99</v>
          </cell>
          <cell r="N6468" t="str">
            <v>7790580119164</v>
          </cell>
        </row>
        <row r="6469">
          <cell r="A6469">
            <v>662964</v>
          </cell>
          <cell r="B6469">
            <v>0</v>
          </cell>
          <cell r="D6469" t="str">
            <v xml:space="preserve">INSU ALAMBRE P EMPAQUETADORA                      </v>
          </cell>
          <cell r="I6469">
            <v>9999.9989999999998</v>
          </cell>
          <cell r="N6469" t="str">
            <v>6629641111117</v>
          </cell>
        </row>
        <row r="6470">
          <cell r="A6470">
            <v>662965</v>
          </cell>
          <cell r="B6470">
            <v>0</v>
          </cell>
          <cell r="D6470" t="str">
            <v xml:space="preserve">INSU ABRELATAS 1X                                 </v>
          </cell>
          <cell r="I6470">
            <v>0</v>
          </cell>
          <cell r="N6470" t="str">
            <v>6629651111114</v>
          </cell>
        </row>
        <row r="6471">
          <cell r="A6471">
            <v>662966</v>
          </cell>
          <cell r="B6471">
            <v>0</v>
          </cell>
          <cell r="D6471" t="str">
            <v xml:space="preserve">INSU TABLA 35X50                                  </v>
          </cell>
          <cell r="I6471">
            <v>23500</v>
          </cell>
          <cell r="N6471" t="str">
            <v>6629661111111</v>
          </cell>
        </row>
        <row r="6472">
          <cell r="A6472">
            <v>662967</v>
          </cell>
          <cell r="B6472">
            <v>0</v>
          </cell>
          <cell r="D6472" t="str">
            <v xml:space="preserve">INSU CERRADURA ANTIPANICO 1X                      </v>
          </cell>
          <cell r="I6472">
            <v>0</v>
          </cell>
          <cell r="N6472" t="str">
            <v>6629671111118</v>
          </cell>
        </row>
        <row r="6473">
          <cell r="A6473">
            <v>662968</v>
          </cell>
          <cell r="B6473">
            <v>0</v>
          </cell>
          <cell r="D6473" t="str">
            <v xml:space="preserve">INSU EMPUJ CARNE MOLID 1X                         </v>
          </cell>
          <cell r="I6473">
            <v>0</v>
          </cell>
          <cell r="N6473" t="str">
            <v>6629681111115</v>
          </cell>
        </row>
        <row r="6474">
          <cell r="A6474">
            <v>662969</v>
          </cell>
          <cell r="B6474">
            <v>0</v>
          </cell>
          <cell r="D6474" t="str">
            <v xml:space="preserve">INSU DISC P/ PROCESADORA 1X                       </v>
          </cell>
          <cell r="I6474">
            <v>0</v>
          </cell>
          <cell r="N6474" t="str">
            <v>6629691111112</v>
          </cell>
        </row>
        <row r="6475">
          <cell r="A6475">
            <v>662970</v>
          </cell>
          <cell r="B6475">
            <v>27000</v>
          </cell>
          <cell r="D6475" t="str">
            <v xml:space="preserve">CER1 STELLA BLANCHE RET 975X                      </v>
          </cell>
          <cell r="I6475">
            <v>4932.3739999999998</v>
          </cell>
          <cell r="N6475" t="str">
            <v>7792798012671</v>
          </cell>
        </row>
        <row r="6476">
          <cell r="A6476">
            <v>662974</v>
          </cell>
          <cell r="B6476">
            <v>77656</v>
          </cell>
          <cell r="D6476" t="str">
            <v xml:space="preserve">VINF D.NICANOR MALBEC ORG. 750X                   </v>
          </cell>
          <cell r="I6476">
            <v>16838.87</v>
          </cell>
          <cell r="N6476" t="str">
            <v>7790070776563</v>
          </cell>
        </row>
        <row r="6477">
          <cell r="A6477">
            <v>662978</v>
          </cell>
          <cell r="B6477">
            <v>14158</v>
          </cell>
          <cell r="D6477" t="str">
            <v xml:space="preserve">GINI BOMBAY BRAMBLE 700X                          </v>
          </cell>
          <cell r="I6477">
            <v>72557.710000000006</v>
          </cell>
          <cell r="N6477" t="str">
            <v>7640175742522</v>
          </cell>
        </row>
        <row r="6478">
          <cell r="A6478">
            <v>662980</v>
          </cell>
          <cell r="B6478">
            <v>14527</v>
          </cell>
          <cell r="D6478" t="str">
            <v xml:space="preserve">COCL DR LEMON GIN TROPICAL 473X                   </v>
          </cell>
          <cell r="I6478">
            <v>2416.203</v>
          </cell>
          <cell r="N6478" t="str">
            <v>7790950145274</v>
          </cell>
        </row>
        <row r="6479">
          <cell r="A6479">
            <v>662981</v>
          </cell>
          <cell r="B6479">
            <v>14</v>
          </cell>
          <cell r="D6479" t="str">
            <v xml:space="preserve">CIGA MARLBORO CRAFTED CORAL BOX 20                </v>
          </cell>
          <cell r="I6479">
            <v>3752.0070000000001</v>
          </cell>
          <cell r="N6479" t="str">
            <v xml:space="preserve">77982476     </v>
          </cell>
        </row>
        <row r="6480">
          <cell r="A6480">
            <v>662993</v>
          </cell>
          <cell r="B6480">
            <v>35107</v>
          </cell>
          <cell r="D6480" t="str">
            <v xml:space="preserve">COCL GORDON TONIC 473X                            </v>
          </cell>
          <cell r="I6480">
            <v>3118.7809999999999</v>
          </cell>
          <cell r="N6480" t="str">
            <v>7791250003271</v>
          </cell>
        </row>
        <row r="6481">
          <cell r="A6481">
            <v>662994</v>
          </cell>
          <cell r="B6481">
            <v>30076</v>
          </cell>
          <cell r="D6481" t="str">
            <v xml:space="preserve">WHIM BUCHANANS 12YO DELUX 750X                    </v>
          </cell>
          <cell r="I6481">
            <v>71877.77</v>
          </cell>
          <cell r="N6481" t="str">
            <v xml:space="preserve">50196388     </v>
          </cell>
        </row>
        <row r="6482">
          <cell r="A6482">
            <v>662995</v>
          </cell>
          <cell r="B6482">
            <v>30132</v>
          </cell>
          <cell r="D6482" t="str">
            <v xml:space="preserve">GINI TANQUERAY ROYALE 700X                        </v>
          </cell>
          <cell r="I6482">
            <v>41863.870000000003</v>
          </cell>
          <cell r="N6482" t="str">
            <v>5000291026548</v>
          </cell>
        </row>
        <row r="6483">
          <cell r="A6483">
            <v>662996</v>
          </cell>
          <cell r="B6483" t="str">
            <v xml:space="preserve">734/1               </v>
          </cell>
          <cell r="D6483" t="str">
            <v xml:space="preserve">VINF FAUSTO RED BLEND MB - CF 750X                </v>
          </cell>
          <cell r="I6483">
            <v>20915.22</v>
          </cell>
          <cell r="N6483" t="str">
            <v>7791843021071</v>
          </cell>
        </row>
        <row r="6484">
          <cell r="A6484">
            <v>663002</v>
          </cell>
          <cell r="B6484">
            <v>1</v>
          </cell>
          <cell r="D6484" t="str">
            <v xml:space="preserve">Diferencia de Precio-Ofertas                      </v>
          </cell>
          <cell r="I6484">
            <v>10000</v>
          </cell>
          <cell r="N6484" t="str">
            <v>6630021111115</v>
          </cell>
        </row>
        <row r="6485">
          <cell r="A6485">
            <v>663005</v>
          </cell>
          <cell r="B6485">
            <v>10008003722</v>
          </cell>
          <cell r="D6485" t="str">
            <v xml:space="preserve">VINF FERUS B.BLANCS 750X                          </v>
          </cell>
          <cell r="I6485">
            <v>18975.64</v>
          </cell>
          <cell r="N6485" t="str">
            <v>7791843019337</v>
          </cell>
        </row>
        <row r="6486">
          <cell r="A6486">
            <v>663008</v>
          </cell>
          <cell r="B6486">
            <v>88</v>
          </cell>
          <cell r="D6486" t="str">
            <v xml:space="preserve">COPO GDS PATITAS POLLO + CROC 400X                </v>
          </cell>
          <cell r="I6486">
            <v>9086.9060000000009</v>
          </cell>
          <cell r="N6486" t="str">
            <v>7790070035936</v>
          </cell>
        </row>
        <row r="6487">
          <cell r="A6487">
            <v>663009</v>
          </cell>
          <cell r="B6487">
            <v>1467</v>
          </cell>
          <cell r="D6487" t="str">
            <v xml:space="preserve">COCO GDS MILA SOJA C/ESP + CROC 330X              </v>
          </cell>
          <cell r="I6487">
            <v>4497.7150000000001</v>
          </cell>
          <cell r="N6487" t="str">
            <v>7790070035981</v>
          </cell>
        </row>
        <row r="6488">
          <cell r="A6488">
            <v>663010</v>
          </cell>
          <cell r="B6488">
            <v>1466</v>
          </cell>
          <cell r="D6488" t="str">
            <v xml:space="preserve">COCO GDS MILA SOJA C/CALAB + CROC 330X            </v>
          </cell>
          <cell r="I6488">
            <v>4497.7150000000001</v>
          </cell>
          <cell r="N6488" t="str">
            <v>7790070035998</v>
          </cell>
        </row>
        <row r="6489">
          <cell r="A6489">
            <v>663011</v>
          </cell>
          <cell r="B6489">
            <v>625</v>
          </cell>
          <cell r="D6489" t="str">
            <v xml:space="preserve">COCO GDS MILA ESPINACA + CROC 320X                </v>
          </cell>
          <cell r="I6489">
            <v>4131.1940000000004</v>
          </cell>
          <cell r="N6489" t="str">
            <v>7790070036018</v>
          </cell>
        </row>
        <row r="6490">
          <cell r="A6490">
            <v>663012</v>
          </cell>
          <cell r="B6490">
            <v>100293925</v>
          </cell>
          <cell r="D6490" t="str">
            <v xml:space="preserve">ACOL ZUCCARDI PICUAL 250X                         </v>
          </cell>
          <cell r="I6490">
            <v>11250.01</v>
          </cell>
          <cell r="N6490" t="str">
            <v>7791728234350</v>
          </cell>
        </row>
        <row r="6491">
          <cell r="A6491">
            <v>663013</v>
          </cell>
          <cell r="B6491">
            <v>100293892</v>
          </cell>
          <cell r="D6491" t="str">
            <v xml:space="preserve">ACOL ZUCCARDI GENOVESA 250X                       </v>
          </cell>
          <cell r="I6491">
            <v>11250.01</v>
          </cell>
          <cell r="N6491" t="str">
            <v>7791728243222</v>
          </cell>
        </row>
        <row r="6492">
          <cell r="A6492">
            <v>663014</v>
          </cell>
          <cell r="B6492">
            <v>100293928</v>
          </cell>
          <cell r="D6492" t="str">
            <v xml:space="preserve">ACOL ZUCCARDI CORATINA 250X                       </v>
          </cell>
          <cell r="I6492">
            <v>11250.01</v>
          </cell>
          <cell r="N6492" t="str">
            <v>7791728234374</v>
          </cell>
        </row>
        <row r="6493">
          <cell r="A6493">
            <v>663015</v>
          </cell>
          <cell r="B6493">
            <v>100293888</v>
          </cell>
          <cell r="D6493" t="str">
            <v xml:space="preserve">ACOL ZUCCARDI ARAUCO 250X                         </v>
          </cell>
          <cell r="I6493">
            <v>15300</v>
          </cell>
          <cell r="N6493" t="str">
            <v>7791728234831</v>
          </cell>
        </row>
        <row r="6494">
          <cell r="A6494">
            <v>663016</v>
          </cell>
          <cell r="B6494">
            <v>100293926</v>
          </cell>
          <cell r="D6494" t="str">
            <v xml:space="preserve">ACOL ZUCCARDI PICUAL 500X                         </v>
          </cell>
          <cell r="I6494">
            <v>19800</v>
          </cell>
          <cell r="N6494" t="str">
            <v>7791728234367</v>
          </cell>
        </row>
        <row r="6495">
          <cell r="A6495">
            <v>663017</v>
          </cell>
          <cell r="B6495">
            <v>100293924</v>
          </cell>
          <cell r="D6495" t="str">
            <v xml:space="preserve">ACOL ZUCCARDI GENOVESA 500X                       </v>
          </cell>
          <cell r="I6495">
            <v>19800</v>
          </cell>
          <cell r="N6495" t="str">
            <v>7791728243239</v>
          </cell>
        </row>
        <row r="6496">
          <cell r="A6496">
            <v>663018</v>
          </cell>
          <cell r="B6496">
            <v>100293929</v>
          </cell>
          <cell r="D6496" t="str">
            <v xml:space="preserve">ACOL ZUCCARDI CORATINA 500X                       </v>
          </cell>
          <cell r="I6496">
            <v>19800</v>
          </cell>
          <cell r="N6496" t="str">
            <v>7791728234381</v>
          </cell>
        </row>
        <row r="6497">
          <cell r="A6497">
            <v>663019</v>
          </cell>
          <cell r="B6497">
            <v>100293927</v>
          </cell>
          <cell r="D6497" t="str">
            <v xml:space="preserve">ACOL ZUCCARDI ARAUCO 500X                         </v>
          </cell>
          <cell r="I6497">
            <v>27900</v>
          </cell>
          <cell r="N6497" t="str">
            <v>7791728234848</v>
          </cell>
        </row>
        <row r="6498">
          <cell r="A6498">
            <v>663020</v>
          </cell>
          <cell r="B6498">
            <v>100273486</v>
          </cell>
          <cell r="D6498" t="str">
            <v xml:space="preserve">ACOL ZUELO ORIGINAL 250X                          </v>
          </cell>
          <cell r="I6498">
            <v>9179.9979999999996</v>
          </cell>
          <cell r="N6498" t="str">
            <v>7791728241204</v>
          </cell>
        </row>
        <row r="6499">
          <cell r="A6499">
            <v>663021</v>
          </cell>
          <cell r="B6499">
            <v>100273484</v>
          </cell>
          <cell r="D6499" t="str">
            <v xml:space="preserve">ACOL ZUELO ORIGINAL 500X                          </v>
          </cell>
          <cell r="I6499">
            <v>16020.01</v>
          </cell>
          <cell r="N6499" t="str">
            <v>7791728241174</v>
          </cell>
        </row>
        <row r="6500">
          <cell r="A6500">
            <v>663022</v>
          </cell>
          <cell r="B6500">
            <v>100273487</v>
          </cell>
          <cell r="D6500" t="str">
            <v xml:space="preserve">ACOL ZUELO INTENSO 500X                           </v>
          </cell>
          <cell r="I6500">
            <v>16020.01</v>
          </cell>
          <cell r="N6500" t="str">
            <v>7791728241181</v>
          </cell>
        </row>
        <row r="6501">
          <cell r="A6501">
            <v>663023</v>
          </cell>
          <cell r="B6501">
            <v>100273485</v>
          </cell>
          <cell r="D6501" t="str">
            <v xml:space="preserve">ACOL ZUELO SUAVE 500X                             </v>
          </cell>
          <cell r="I6501">
            <v>16020.01</v>
          </cell>
          <cell r="N6501" t="str">
            <v>7791728241198</v>
          </cell>
        </row>
        <row r="6502">
          <cell r="A6502">
            <v>663025</v>
          </cell>
          <cell r="B6502">
            <v>100181383</v>
          </cell>
          <cell r="D6502" t="str">
            <v xml:space="preserve">VINF ZUCCARDI BRAZOS ROSE 750                     </v>
          </cell>
          <cell r="I6502">
            <v>11700</v>
          </cell>
          <cell r="N6502" t="str">
            <v>7791728244519</v>
          </cell>
        </row>
        <row r="6503">
          <cell r="A6503">
            <v>663026</v>
          </cell>
          <cell r="B6503">
            <v>3062</v>
          </cell>
          <cell r="D6503" t="str">
            <v xml:space="preserve">INSU LAS MARIAS TRAPO PISO GRIS 50X60             </v>
          </cell>
          <cell r="I6503">
            <v>1248.672</v>
          </cell>
          <cell r="N6503" t="str">
            <v>6630261111111</v>
          </cell>
        </row>
        <row r="6504">
          <cell r="A6504">
            <v>663027</v>
          </cell>
          <cell r="B6504">
            <v>3064</v>
          </cell>
          <cell r="D6504" t="str">
            <v xml:space="preserve">INSU LAS MARIAS REJILLA DOBLE 1X                  </v>
          </cell>
          <cell r="I6504">
            <v>1143.45</v>
          </cell>
          <cell r="N6504" t="str">
            <v>6630271111118</v>
          </cell>
        </row>
        <row r="6505">
          <cell r="A6505">
            <v>663029</v>
          </cell>
          <cell r="B6505">
            <v>415</v>
          </cell>
          <cell r="D6505" t="str">
            <v xml:space="preserve">COCO LUCCH MILA SOJA + CROC 290X                  </v>
          </cell>
          <cell r="I6505">
            <v>3403.3249999999998</v>
          </cell>
          <cell r="N6505" t="str">
            <v>7790070036223</v>
          </cell>
        </row>
        <row r="6506">
          <cell r="A6506">
            <v>663030</v>
          </cell>
          <cell r="B6506">
            <v>1465</v>
          </cell>
          <cell r="D6506" t="str">
            <v xml:space="preserve">COCO MILA ARROZ/VEG + CROC 330X                   </v>
          </cell>
          <cell r="I6506">
            <v>5223.3890000000001</v>
          </cell>
          <cell r="N6506" t="str">
            <v>7790070036001</v>
          </cell>
        </row>
        <row r="6507">
          <cell r="A6507">
            <v>663038</v>
          </cell>
          <cell r="B6507">
            <v>1041020014</v>
          </cell>
          <cell r="D6507" t="str">
            <v xml:space="preserve">VINF ADUENTUS MALBEC 750X                         </v>
          </cell>
          <cell r="I6507">
            <v>23000.46</v>
          </cell>
          <cell r="N6507" t="str">
            <v>7798115616683</v>
          </cell>
        </row>
        <row r="6508">
          <cell r="A6508">
            <v>663039</v>
          </cell>
          <cell r="B6508">
            <v>1041020009</v>
          </cell>
          <cell r="D6508" t="str">
            <v xml:space="preserve">VINF ADUENTUS C.FRANC 750X                        </v>
          </cell>
          <cell r="I6508">
            <v>23000.46</v>
          </cell>
          <cell r="N6508" t="str">
            <v>7798115610483</v>
          </cell>
        </row>
        <row r="6509">
          <cell r="A6509">
            <v>663040</v>
          </cell>
          <cell r="B6509">
            <v>1041030090</v>
          </cell>
          <cell r="D6509" t="str">
            <v xml:space="preserve">VINF UNO P.EDITION MALBEC 750X                    </v>
          </cell>
          <cell r="I6509">
            <v>23000.46</v>
          </cell>
          <cell r="N6509" t="str">
            <v>7798115617291</v>
          </cell>
        </row>
        <row r="6510">
          <cell r="A6510">
            <v>663041</v>
          </cell>
          <cell r="B6510">
            <v>1041030102</v>
          </cell>
          <cell r="D6510" t="str">
            <v xml:space="preserve">VINF UNO P.EDITION C.FRANC 750X                   </v>
          </cell>
          <cell r="I6510">
            <v>23000.46</v>
          </cell>
          <cell r="N6510" t="str">
            <v>7798115618182</v>
          </cell>
        </row>
        <row r="6511">
          <cell r="A6511">
            <v>663042</v>
          </cell>
          <cell r="B6511">
            <v>1041030019</v>
          </cell>
          <cell r="D6511" t="str">
            <v xml:space="preserve">VINF UNO MALBEC 750X                              </v>
          </cell>
          <cell r="I6511">
            <v>14000.28</v>
          </cell>
          <cell r="N6511" t="str">
            <v>7798115610230</v>
          </cell>
        </row>
        <row r="6512">
          <cell r="A6512">
            <v>663043</v>
          </cell>
          <cell r="B6512">
            <v>1041030039</v>
          </cell>
          <cell r="D6512" t="str">
            <v xml:space="preserve">VINF UNO RED BLEND 750X                           </v>
          </cell>
          <cell r="I6512">
            <v>14000.28</v>
          </cell>
          <cell r="N6512" t="str">
            <v>7798115616522</v>
          </cell>
        </row>
        <row r="6513">
          <cell r="A6513">
            <v>663044</v>
          </cell>
          <cell r="B6513">
            <v>1041030001</v>
          </cell>
          <cell r="D6513" t="str">
            <v xml:space="preserve">VINF UNO ROSE 750X                                </v>
          </cell>
          <cell r="I6513">
            <v>14000.28</v>
          </cell>
          <cell r="N6513" t="str">
            <v>7798115616652</v>
          </cell>
        </row>
        <row r="6514">
          <cell r="A6514">
            <v>663045</v>
          </cell>
          <cell r="B6514">
            <v>1041030012</v>
          </cell>
          <cell r="D6514" t="str">
            <v xml:space="preserve">VINF UNO S.BLANC. 750X                            </v>
          </cell>
          <cell r="I6514">
            <v>14000.28</v>
          </cell>
          <cell r="N6514" t="str">
            <v>7798115616416</v>
          </cell>
        </row>
        <row r="6515">
          <cell r="A6515">
            <v>663046</v>
          </cell>
          <cell r="B6515">
            <v>1149</v>
          </cell>
          <cell r="D6515" t="str">
            <v xml:space="preserve">VINF ALA COLORADA P.VERDOT 750X                   </v>
          </cell>
          <cell r="I6515">
            <v>16530.75</v>
          </cell>
          <cell r="N6515" t="str">
            <v>7798123971149</v>
          </cell>
        </row>
        <row r="6516">
          <cell r="A6516">
            <v>663047</v>
          </cell>
          <cell r="B6516">
            <v>2207</v>
          </cell>
          <cell r="D6516" t="str">
            <v xml:space="preserve">VINF ALA COLORADA TANNAT 750X                     </v>
          </cell>
          <cell r="I6516">
            <v>16530.75</v>
          </cell>
          <cell r="N6516" t="str">
            <v>7798123972207</v>
          </cell>
        </row>
        <row r="6517">
          <cell r="A6517">
            <v>663048</v>
          </cell>
          <cell r="B6517">
            <v>3822</v>
          </cell>
          <cell r="D6517" t="str">
            <v xml:space="preserve">VINF EXPLORACION ROSE CLASSIQUE 750X              </v>
          </cell>
          <cell r="I6517">
            <v>16773.75</v>
          </cell>
          <cell r="N6517" t="str">
            <v>7798123973822</v>
          </cell>
        </row>
        <row r="6518">
          <cell r="A6518">
            <v>663050</v>
          </cell>
          <cell r="B6518">
            <v>1408</v>
          </cell>
          <cell r="D6518" t="str">
            <v xml:space="preserve">VINF EXPLORACION CASABLANCA S.BLANC. 750X         </v>
          </cell>
          <cell r="I6518">
            <v>16435.187999999998</v>
          </cell>
          <cell r="N6518" t="str">
            <v>7798123971408</v>
          </cell>
        </row>
        <row r="6519">
          <cell r="A6519">
            <v>663052</v>
          </cell>
          <cell r="B6519">
            <v>2058</v>
          </cell>
          <cell r="D6519" t="str">
            <v xml:space="preserve">INSU ACEI NUCETE BALD DESC 4X1X                   </v>
          </cell>
          <cell r="I6519">
            <v>57640.588000000003</v>
          </cell>
          <cell r="N6519" t="str">
            <v>7792070000457</v>
          </cell>
        </row>
        <row r="6520">
          <cell r="A6520">
            <v>663053</v>
          </cell>
          <cell r="B6520">
            <v>3584</v>
          </cell>
          <cell r="D6520" t="str">
            <v xml:space="preserve">LUAT SERENISIMA BARISTA DESC PET 1X               </v>
          </cell>
          <cell r="I6520">
            <v>2649.5189999999998</v>
          </cell>
          <cell r="N6520" t="str">
            <v>7790742358400</v>
          </cell>
        </row>
        <row r="6521">
          <cell r="A6521">
            <v>663055</v>
          </cell>
          <cell r="B6521">
            <v>1555008</v>
          </cell>
          <cell r="D6521" t="str">
            <v xml:space="preserve">BLSA VIRUTEX RESID PLAN 50X70 10X                 </v>
          </cell>
          <cell r="I6521">
            <v>1703.086</v>
          </cell>
          <cell r="N6521" t="str">
            <v>7794321150089</v>
          </cell>
        </row>
        <row r="6522">
          <cell r="A6522">
            <v>663056</v>
          </cell>
          <cell r="B6522">
            <v>1555009</v>
          </cell>
          <cell r="D6522" t="str">
            <v xml:space="preserve">BLSA VIRUTEX RESID PLAN 60X90 10X                 </v>
          </cell>
          <cell r="I6522">
            <v>3548.3150000000001</v>
          </cell>
          <cell r="N6522" t="str">
            <v>7794321150096</v>
          </cell>
        </row>
        <row r="6523">
          <cell r="A6523">
            <v>663060</v>
          </cell>
          <cell r="B6523" t="str">
            <v xml:space="preserve">VNC000992           </v>
          </cell>
          <cell r="D6523" t="str">
            <v xml:space="preserve">COPA NADIR CERVEZA DUBLIN 1X                      </v>
          </cell>
          <cell r="I6523">
            <v>3941.9259999999999</v>
          </cell>
          <cell r="N6523" t="str">
            <v>7891155042600</v>
          </cell>
        </row>
        <row r="6524">
          <cell r="A6524">
            <v>663062</v>
          </cell>
          <cell r="B6524" t="str">
            <v xml:space="preserve">VNC00048            </v>
          </cell>
          <cell r="D6524" t="str">
            <v xml:space="preserve">COPA NADIR GIN 1X                                 </v>
          </cell>
          <cell r="I6524">
            <v>5700.0690000000004</v>
          </cell>
          <cell r="N6524" t="str">
            <v>7891155056584</v>
          </cell>
        </row>
        <row r="6525">
          <cell r="A6525">
            <v>663063</v>
          </cell>
          <cell r="B6525" t="str">
            <v xml:space="preserve">VSM00009            </v>
          </cell>
          <cell r="D6525" t="str">
            <v xml:space="preserve">COPA BOHEMIA VINO 2X450X                          </v>
          </cell>
          <cell r="I6525">
            <v>23399.51</v>
          </cell>
          <cell r="N6525" t="str">
            <v>8595135528731</v>
          </cell>
        </row>
        <row r="6526">
          <cell r="A6526">
            <v>663065</v>
          </cell>
          <cell r="B6526" t="str">
            <v xml:space="preserve">VSM00030            </v>
          </cell>
          <cell r="D6526" t="str">
            <v xml:space="preserve">COPA BOHEMIA CHAMPAGNE 4X                         </v>
          </cell>
          <cell r="I6526">
            <v>57975.28</v>
          </cell>
          <cell r="N6526" t="str">
            <v>8595135525204</v>
          </cell>
        </row>
        <row r="6527">
          <cell r="A6527">
            <v>663066</v>
          </cell>
          <cell r="B6527" t="str">
            <v xml:space="preserve">VSM00067            </v>
          </cell>
          <cell r="D6527" t="str">
            <v xml:space="preserve">COPA BOHEMIA DECANTER XTRA 1.4X                   </v>
          </cell>
          <cell r="I6527">
            <v>37955.31</v>
          </cell>
          <cell r="N6527" t="str">
            <v>8593401919443</v>
          </cell>
        </row>
        <row r="6528">
          <cell r="A6528">
            <v>663067</v>
          </cell>
          <cell r="B6528" t="str">
            <v xml:space="preserve">0408123/1           </v>
          </cell>
          <cell r="D6528" t="str">
            <v xml:space="preserve">CAJON 57X43X26 BLANC 1X                           </v>
          </cell>
          <cell r="I6528">
            <v>3617.9</v>
          </cell>
          <cell r="N6528" t="str">
            <v>6630671111114</v>
          </cell>
        </row>
        <row r="6529">
          <cell r="A6529">
            <v>663069</v>
          </cell>
          <cell r="B6529">
            <v>14027</v>
          </cell>
          <cell r="D6529" t="str">
            <v xml:space="preserve">HUEV A.ROCKLET POPIT 110X                         </v>
          </cell>
          <cell r="I6529">
            <v>10159.66</v>
          </cell>
          <cell r="N6529" t="str">
            <v>7790580140274</v>
          </cell>
        </row>
        <row r="6530">
          <cell r="A6530">
            <v>663070</v>
          </cell>
          <cell r="B6530">
            <v>6001</v>
          </cell>
          <cell r="D6530" t="str">
            <v xml:space="preserve">HART CHACABUCO 3/0 1X                             </v>
          </cell>
          <cell r="I6530">
            <v>943.40499999999997</v>
          </cell>
          <cell r="N6530" t="str">
            <v>7799037060011</v>
          </cell>
        </row>
        <row r="6531">
          <cell r="A6531">
            <v>663071</v>
          </cell>
          <cell r="B6531">
            <v>6002</v>
          </cell>
          <cell r="D6531" t="str">
            <v xml:space="preserve">HART CHACABUCO 4/0 1X                             </v>
          </cell>
          <cell r="I6531">
            <v>1147.2280000000001</v>
          </cell>
          <cell r="N6531" t="str">
            <v>7799037060028</v>
          </cell>
        </row>
        <row r="6532">
          <cell r="A6532">
            <v>663072</v>
          </cell>
          <cell r="B6532">
            <v>6049</v>
          </cell>
          <cell r="D6532" t="str">
            <v xml:space="preserve">HARL CHACABUCO LEUD 1X                            </v>
          </cell>
          <cell r="I6532">
            <v>1337.078</v>
          </cell>
          <cell r="N6532" t="str">
            <v>7799037060035</v>
          </cell>
        </row>
        <row r="6533">
          <cell r="A6533">
            <v>663073</v>
          </cell>
          <cell r="B6533">
            <v>6032</v>
          </cell>
          <cell r="D6533" t="str">
            <v xml:space="preserve">HARL CHACABUCO FUERZA 1X                          </v>
          </cell>
          <cell r="I6533">
            <v>1442.8579999999999</v>
          </cell>
          <cell r="N6533" t="str">
            <v>7799037060325</v>
          </cell>
        </row>
        <row r="6534">
          <cell r="A6534">
            <v>663074</v>
          </cell>
          <cell r="B6534">
            <v>6029</v>
          </cell>
          <cell r="D6534" t="str">
            <v xml:space="preserve">HARL CHACABUCO LEGUMBRE 750X                      </v>
          </cell>
          <cell r="I6534">
            <v>1506.211</v>
          </cell>
          <cell r="N6534" t="str">
            <v>7799037145176</v>
          </cell>
        </row>
        <row r="6535">
          <cell r="A6535">
            <v>663075</v>
          </cell>
          <cell r="B6535">
            <v>6030</v>
          </cell>
          <cell r="D6535" t="str">
            <v xml:space="preserve">HARL CHACABUCO SEMILLA 750X                       </v>
          </cell>
          <cell r="I6535">
            <v>1506.211</v>
          </cell>
          <cell r="N6535" t="str">
            <v>7799037603003</v>
          </cell>
        </row>
        <row r="6536">
          <cell r="A6536">
            <v>663076</v>
          </cell>
          <cell r="B6536">
            <v>6033</v>
          </cell>
          <cell r="D6536" t="str">
            <v xml:space="preserve">HARL CHACABUCO GRAN.ANC 750X                      </v>
          </cell>
          <cell r="I6536">
            <v>1758.645</v>
          </cell>
          <cell r="N6536" t="str">
            <v>7799037060332</v>
          </cell>
        </row>
        <row r="6537">
          <cell r="A6537">
            <v>663077</v>
          </cell>
          <cell r="B6537" t="str">
            <v xml:space="preserve">AP0001              </v>
          </cell>
          <cell r="D6537" t="str">
            <v xml:space="preserve">JARP ZORRO CLASICO BE 400X                        </v>
          </cell>
          <cell r="I6537">
            <v>893.48</v>
          </cell>
          <cell r="N6537" t="str">
            <v>7790990001196</v>
          </cell>
        </row>
        <row r="6538">
          <cell r="A6538">
            <v>663079</v>
          </cell>
          <cell r="B6538" t="str">
            <v xml:space="preserve">AP0315              </v>
          </cell>
          <cell r="D6538" t="str">
            <v xml:space="preserve">JABE PLUSBELLE NUTRICION 360X                     </v>
          </cell>
          <cell r="I6538">
            <v>2298.6219999999998</v>
          </cell>
          <cell r="N6538" t="str">
            <v>7790990587874</v>
          </cell>
        </row>
        <row r="6539">
          <cell r="A6539">
            <v>663080</v>
          </cell>
          <cell r="B6539" t="str">
            <v xml:space="preserve">AP0080              </v>
          </cell>
          <cell r="D6539" t="str">
            <v xml:space="preserve">JARP ZORRO CLASICO AE 400X                        </v>
          </cell>
          <cell r="I6539">
            <v>893.48</v>
          </cell>
          <cell r="N6539" t="str">
            <v>7790990001158</v>
          </cell>
        </row>
        <row r="6540">
          <cell r="A6540">
            <v>663083</v>
          </cell>
          <cell r="B6540">
            <v>30087</v>
          </cell>
          <cell r="D6540" t="str">
            <v xml:space="preserve">WHIM SINGLETON 12YO 700X                          </v>
          </cell>
          <cell r="I6540">
            <v>83614.06</v>
          </cell>
          <cell r="N6540" t="str">
            <v>5000281021621</v>
          </cell>
        </row>
        <row r="6541">
          <cell r="A6541">
            <v>663084</v>
          </cell>
          <cell r="B6541" t="str">
            <v xml:space="preserve">KAMAAVECN20         </v>
          </cell>
          <cell r="D6541" t="str">
            <v xml:space="preserve">VINF KAIKEN CHACAYES SUR MALBEC 750X              </v>
          </cell>
          <cell r="I6541">
            <v>9600.0069999999996</v>
          </cell>
          <cell r="N6541" t="str">
            <v>7804303002296</v>
          </cell>
        </row>
        <row r="6542">
          <cell r="A6542">
            <v>663085</v>
          </cell>
          <cell r="B6542">
            <v>0</v>
          </cell>
          <cell r="D6542" t="str">
            <v xml:space="preserve">VINF KAIKEN CHACAYES NORTE MALBEC 750             </v>
          </cell>
          <cell r="I6542">
            <v>9600.0069999999996</v>
          </cell>
          <cell r="N6542" t="str">
            <v>7804303002289</v>
          </cell>
        </row>
        <row r="6543">
          <cell r="A6543">
            <v>663086</v>
          </cell>
          <cell r="B6543" t="str">
            <v xml:space="preserve">KAMBDI19            </v>
          </cell>
          <cell r="D6543" t="str">
            <v xml:space="preserve">VINF KAIKEN DISOBEDIENTE RED BLEND 750X           </v>
          </cell>
          <cell r="I6543">
            <v>8400.1419999999998</v>
          </cell>
          <cell r="N6543" t="str">
            <v>7804303002524</v>
          </cell>
        </row>
        <row r="6544">
          <cell r="A6544">
            <v>663089</v>
          </cell>
          <cell r="B6544" t="str">
            <v xml:space="preserve">KAMAES20            </v>
          </cell>
          <cell r="D6544" t="str">
            <v xml:space="preserve">VINF KAIKEN ESTATE MALBEC 750X                    </v>
          </cell>
          <cell r="I6544">
            <v>3599.9670000000001</v>
          </cell>
          <cell r="N6544" t="str">
            <v>7804303555013</v>
          </cell>
        </row>
        <row r="6545">
          <cell r="A6545">
            <v>663090</v>
          </cell>
          <cell r="B6545" t="str">
            <v xml:space="preserve">KAESCS20            </v>
          </cell>
          <cell r="D6545" t="str">
            <v xml:space="preserve">VINF KAIKEN ESTATE C.SAUV. 750X                   </v>
          </cell>
          <cell r="I6545">
            <v>3599.9670000000001</v>
          </cell>
          <cell r="N6545" t="str">
            <v>7804303555006</v>
          </cell>
        </row>
        <row r="6546">
          <cell r="A6546">
            <v>663093</v>
          </cell>
          <cell r="B6546">
            <v>30077</v>
          </cell>
          <cell r="D6546" t="str">
            <v xml:space="preserve">WHIM SHERIDANS 750X                               </v>
          </cell>
          <cell r="I6546">
            <v>54310.64</v>
          </cell>
          <cell r="N6546" t="str">
            <v>5011013500642</v>
          </cell>
        </row>
        <row r="6547">
          <cell r="A6547">
            <v>663094</v>
          </cell>
          <cell r="B6547">
            <v>6022</v>
          </cell>
          <cell r="D6547" t="str">
            <v xml:space="preserve">HARL CHACABUCO INTEGRAL 1X                        </v>
          </cell>
          <cell r="I6547">
            <v>1427.492</v>
          </cell>
          <cell r="N6547" t="str">
            <v>7799037060226</v>
          </cell>
        </row>
        <row r="6548">
          <cell r="A6548">
            <v>663095</v>
          </cell>
          <cell r="B6548">
            <v>6031</v>
          </cell>
          <cell r="D6548" t="str">
            <v xml:space="preserve">HARL CHACABUCO SEMOLIN 1X                         </v>
          </cell>
          <cell r="I6548">
            <v>1442.8579999999999</v>
          </cell>
          <cell r="N6548" t="str">
            <v>7799037145145</v>
          </cell>
        </row>
        <row r="6549">
          <cell r="A6549">
            <v>663096</v>
          </cell>
          <cell r="B6549">
            <v>6034</v>
          </cell>
          <cell r="D6549" t="str">
            <v xml:space="preserve">HARL CHACABUCO PASTELERA 1X                       </v>
          </cell>
          <cell r="I6549">
            <v>1442.8579999999999</v>
          </cell>
          <cell r="N6549" t="str">
            <v>7799037060349</v>
          </cell>
        </row>
        <row r="6550">
          <cell r="A6550">
            <v>663113</v>
          </cell>
          <cell r="B6550" t="str">
            <v xml:space="preserve">PT06DP35            </v>
          </cell>
          <cell r="D6550" t="str">
            <v xml:space="preserve">CERA ECOVITA AUTOBR INC D/P 800X                  </v>
          </cell>
          <cell r="I6550">
            <v>1538.3030000000001</v>
          </cell>
          <cell r="N6550" t="str">
            <v>7798124362298</v>
          </cell>
        </row>
        <row r="6551">
          <cell r="A6551">
            <v>663116</v>
          </cell>
          <cell r="B6551">
            <v>138322</v>
          </cell>
          <cell r="D6551" t="str">
            <v xml:space="preserve">YOGU GRANC BAT C/CERE 154X                        </v>
          </cell>
          <cell r="I6551">
            <v>1993.9649999999999</v>
          </cell>
          <cell r="N6551" t="str">
            <v>7791337007215</v>
          </cell>
        </row>
        <row r="6552">
          <cell r="A6552">
            <v>663117</v>
          </cell>
          <cell r="B6552">
            <v>954006</v>
          </cell>
          <cell r="D6552" t="str">
            <v xml:space="preserve">LAPO LS.DANETTE DDL 95X                           </v>
          </cell>
          <cell r="I6552">
            <v>2495.8249999999998</v>
          </cell>
          <cell r="N6552" t="str">
            <v>7791337006973</v>
          </cell>
        </row>
        <row r="6553">
          <cell r="A6553">
            <v>663118</v>
          </cell>
          <cell r="B6553">
            <v>954007</v>
          </cell>
          <cell r="D6553" t="str">
            <v xml:space="preserve">LAPO LS.DANETTE CHOCO 95X                         </v>
          </cell>
          <cell r="I6553">
            <v>2495.8249999999998</v>
          </cell>
          <cell r="N6553" t="str">
            <v>7791337006607</v>
          </cell>
        </row>
        <row r="6554">
          <cell r="A6554">
            <v>663119</v>
          </cell>
          <cell r="B6554">
            <v>954090</v>
          </cell>
          <cell r="D6554" t="str">
            <v xml:space="preserve">LAPO LS.DANETTE CREM AMER 95X                     </v>
          </cell>
          <cell r="I6554">
            <v>2495.8249999999998</v>
          </cell>
          <cell r="N6554" t="str">
            <v>7791337006980</v>
          </cell>
        </row>
        <row r="6555">
          <cell r="A6555">
            <v>663120</v>
          </cell>
          <cell r="B6555">
            <v>954101</v>
          </cell>
          <cell r="D6555" t="str">
            <v xml:space="preserve">LAPO LS.DANETTE FLAN VAIN 95X                     </v>
          </cell>
          <cell r="I6555">
            <v>2500.4140000000002</v>
          </cell>
          <cell r="N6555" t="str">
            <v>7791337006591</v>
          </cell>
        </row>
        <row r="6556">
          <cell r="A6556">
            <v>663123</v>
          </cell>
          <cell r="B6556">
            <v>918901</v>
          </cell>
          <cell r="D6556" t="str">
            <v xml:space="preserve">LAPO LS.SER FLAN TENT VAIN 95X                    </v>
          </cell>
          <cell r="I6556">
            <v>2246.259</v>
          </cell>
          <cell r="N6556" t="str">
            <v>7791337007031</v>
          </cell>
        </row>
        <row r="6557">
          <cell r="A6557">
            <v>663127</v>
          </cell>
          <cell r="B6557">
            <v>656541</v>
          </cell>
          <cell r="D6557" t="str">
            <v xml:space="preserve">YOGU LS.YOGURISIMO GRIEGO ARAND Y GRAN 125X       </v>
          </cell>
          <cell r="I6557">
            <v>3264.8110000000001</v>
          </cell>
          <cell r="N6557" t="str">
            <v>7791337006959</v>
          </cell>
        </row>
        <row r="6558">
          <cell r="A6558">
            <v>663128</v>
          </cell>
          <cell r="B6558">
            <v>659187</v>
          </cell>
          <cell r="D6558" t="str">
            <v xml:space="preserve">YOGU LS.YOGURISIMO GRIEGO VAIN CAR 125X           </v>
          </cell>
          <cell r="I6558">
            <v>2868.491</v>
          </cell>
          <cell r="N6558" t="str">
            <v>7791337006966</v>
          </cell>
        </row>
        <row r="6559">
          <cell r="A6559">
            <v>663129</v>
          </cell>
          <cell r="B6559">
            <v>656502</v>
          </cell>
          <cell r="D6559" t="str">
            <v xml:space="preserve">YOGU LS.YOGURISIMO GRIEGO FRUT CREM 125X          </v>
          </cell>
          <cell r="I6559">
            <v>3264.8110000000001</v>
          </cell>
          <cell r="N6559" t="str">
            <v>7791337006935</v>
          </cell>
        </row>
        <row r="6560">
          <cell r="A6560">
            <v>663130</v>
          </cell>
          <cell r="B6560">
            <v>653512</v>
          </cell>
          <cell r="D6560" t="str">
            <v xml:space="preserve">YOGU LS.YOGURISIMO NATU S/AZUC 300X               </v>
          </cell>
          <cell r="I6560">
            <v>4307.2460000000001</v>
          </cell>
          <cell r="N6560" t="str">
            <v>7791337006355</v>
          </cell>
        </row>
        <row r="6561">
          <cell r="A6561">
            <v>663131</v>
          </cell>
          <cell r="B6561">
            <v>611901</v>
          </cell>
          <cell r="D6561" t="str">
            <v xml:space="preserve">YOGU LS.CLASICO SACH ENT VAIN 900X                </v>
          </cell>
          <cell r="I6561">
            <v>2098.9009999999998</v>
          </cell>
          <cell r="N6561" t="str">
            <v>7791337007062</v>
          </cell>
        </row>
        <row r="6562">
          <cell r="A6562">
            <v>663132</v>
          </cell>
          <cell r="B6562">
            <v>611902</v>
          </cell>
          <cell r="D6562" t="str">
            <v xml:space="preserve">YOGU LS.CLASICO SACH ENT FRUT 900X                </v>
          </cell>
          <cell r="I6562">
            <v>2098.9009999999998</v>
          </cell>
          <cell r="N6562" t="str">
            <v>7791337007079</v>
          </cell>
        </row>
        <row r="6563">
          <cell r="A6563">
            <v>663133</v>
          </cell>
          <cell r="B6563">
            <v>611904</v>
          </cell>
          <cell r="D6563" t="str">
            <v xml:space="preserve">YOGU LS.CLASICO SACH ENT DUR 900X                 </v>
          </cell>
          <cell r="I6563">
            <v>2098.9009999999998</v>
          </cell>
          <cell r="N6563" t="str">
            <v>7791337007086</v>
          </cell>
        </row>
        <row r="6564">
          <cell r="A6564">
            <v>663136</v>
          </cell>
          <cell r="B6564">
            <v>913816</v>
          </cell>
          <cell r="D6564" t="str">
            <v xml:space="preserve">LAPO LS.SERENITO CHOCOB BYN 118X                  </v>
          </cell>
          <cell r="I6564">
            <v>3742.4960000000001</v>
          </cell>
          <cell r="N6564" t="str">
            <v>7791337006676</v>
          </cell>
        </row>
        <row r="6565">
          <cell r="A6565">
            <v>663137</v>
          </cell>
          <cell r="B6565">
            <v>914107</v>
          </cell>
          <cell r="D6565" t="str">
            <v xml:space="preserve">LAPO LS.SERENITO MINIONS CHOC 100X                </v>
          </cell>
          <cell r="I6565">
            <v>2253.56</v>
          </cell>
          <cell r="N6565" t="str">
            <v>7791337006751</v>
          </cell>
        </row>
        <row r="6566">
          <cell r="A6566">
            <v>663138</v>
          </cell>
          <cell r="B6566">
            <v>914101</v>
          </cell>
          <cell r="D6566" t="str">
            <v xml:space="preserve">LAPO LS.SERENITO MINIONS VAIN 100X                </v>
          </cell>
          <cell r="I6566">
            <v>2253.56</v>
          </cell>
          <cell r="N6566" t="str">
            <v>7791337006744</v>
          </cell>
        </row>
        <row r="6567">
          <cell r="A6567">
            <v>663140</v>
          </cell>
          <cell r="B6567">
            <v>750</v>
          </cell>
          <cell r="D6567" t="str">
            <v xml:space="preserve">VINF HERMANOS TORRONTES 750X                      </v>
          </cell>
          <cell r="I6567">
            <v>5042.4880000000003</v>
          </cell>
          <cell r="N6567" t="str">
            <v>7793359005460</v>
          </cell>
        </row>
        <row r="6568">
          <cell r="A6568">
            <v>663141</v>
          </cell>
          <cell r="B6568">
            <v>753</v>
          </cell>
          <cell r="D6568" t="str">
            <v xml:space="preserve">VINF HERMANOS MALBEC 750X                         </v>
          </cell>
          <cell r="I6568">
            <v>5042.4880000000003</v>
          </cell>
          <cell r="N6568" t="str">
            <v>7793359005477</v>
          </cell>
        </row>
        <row r="6569">
          <cell r="A6569">
            <v>663144</v>
          </cell>
          <cell r="B6569">
            <v>801</v>
          </cell>
          <cell r="D6569" t="str">
            <v xml:space="preserve">VINF D.MOLINA TORRONTES 750X                      </v>
          </cell>
          <cell r="I6569">
            <v>7140.01</v>
          </cell>
          <cell r="N6569" t="str">
            <v>7793359000397</v>
          </cell>
        </row>
        <row r="6570">
          <cell r="A6570">
            <v>663145</v>
          </cell>
          <cell r="B6570">
            <v>803</v>
          </cell>
          <cell r="D6570" t="str">
            <v xml:space="preserve">VINF D.MOLINA MALBEC 750X                         </v>
          </cell>
          <cell r="I6570">
            <v>7799.9989999999998</v>
          </cell>
          <cell r="N6570" t="str">
            <v>7793359000373</v>
          </cell>
        </row>
        <row r="6571">
          <cell r="A6571">
            <v>663148</v>
          </cell>
          <cell r="B6571">
            <v>860</v>
          </cell>
          <cell r="D6571" t="str">
            <v xml:space="preserve">VINF D.MOLINA MORTERO RED BLEND 750X              </v>
          </cell>
          <cell r="I6571">
            <v>10650</v>
          </cell>
          <cell r="N6571" t="str">
            <v>7793359000403</v>
          </cell>
        </row>
        <row r="6572">
          <cell r="A6572">
            <v>663149</v>
          </cell>
          <cell r="B6572">
            <v>931</v>
          </cell>
          <cell r="D6572" t="str">
            <v xml:space="preserve">VINF D.MOLINA RUPESTRE RED BLEND 750X             </v>
          </cell>
          <cell r="I6572">
            <v>18870.009999999998</v>
          </cell>
          <cell r="N6572" t="str">
            <v>7793359000335</v>
          </cell>
        </row>
        <row r="6573">
          <cell r="A6573">
            <v>663167</v>
          </cell>
          <cell r="B6573">
            <v>100105519</v>
          </cell>
          <cell r="D6573" t="str">
            <v xml:space="preserve">VINF ZUCCARDI SERIE A BONARDA 750X                </v>
          </cell>
          <cell r="I6573">
            <v>14790</v>
          </cell>
          <cell r="N6573" t="str">
            <v>7791728021349</v>
          </cell>
        </row>
        <row r="6574">
          <cell r="A6574">
            <v>663168</v>
          </cell>
          <cell r="B6574">
            <v>100105535</v>
          </cell>
          <cell r="D6574" t="str">
            <v xml:space="preserve">VINF ZUCCARDI SERIE A SYRAH 750X                  </v>
          </cell>
          <cell r="I6574">
            <v>21170.01</v>
          </cell>
          <cell r="N6574" t="str">
            <v>7791728020748</v>
          </cell>
        </row>
        <row r="6575">
          <cell r="A6575">
            <v>663169</v>
          </cell>
          <cell r="B6575">
            <v>100105521</v>
          </cell>
          <cell r="D6575" t="str">
            <v xml:space="preserve">VINF ZUCCARDI SERIE A CHARDONNAY 750X             </v>
          </cell>
          <cell r="I6575">
            <v>21170.01</v>
          </cell>
          <cell r="N6575" t="str">
            <v>7791728020755</v>
          </cell>
        </row>
        <row r="6576">
          <cell r="A6576">
            <v>663171</v>
          </cell>
          <cell r="B6576">
            <v>100105262</v>
          </cell>
          <cell r="D6576" t="str">
            <v xml:space="preserve">VINF ALAMBRADO BONARDA 750X                       </v>
          </cell>
          <cell r="I6576">
            <v>9044.9979999999996</v>
          </cell>
          <cell r="N6576" t="str">
            <v>7791728004496</v>
          </cell>
        </row>
        <row r="6577">
          <cell r="A6577">
            <v>663172</v>
          </cell>
          <cell r="B6577">
            <v>100105267</v>
          </cell>
          <cell r="D6577" t="str">
            <v xml:space="preserve">VINF ALAMBRADO CHARDONNAY 750X                    </v>
          </cell>
          <cell r="I6577">
            <v>9044.9979999999996</v>
          </cell>
          <cell r="N6577" t="str">
            <v>7791728004366</v>
          </cell>
        </row>
        <row r="6578">
          <cell r="A6578">
            <v>663173</v>
          </cell>
          <cell r="B6578">
            <v>100105276</v>
          </cell>
          <cell r="D6578" t="str">
            <v xml:space="preserve">VINF ALAMBRADO S.BLANC. 750X                      </v>
          </cell>
          <cell r="I6578">
            <v>9044.9979999999996</v>
          </cell>
          <cell r="N6578" t="str">
            <v>7791728006407</v>
          </cell>
        </row>
        <row r="6579">
          <cell r="A6579">
            <v>663174</v>
          </cell>
          <cell r="B6579">
            <v>100195530</v>
          </cell>
          <cell r="D6579" t="str">
            <v xml:space="preserve">VINF STA JULIA DULCE TTO 750X                     </v>
          </cell>
          <cell r="I6579">
            <v>6569.9920000000002</v>
          </cell>
          <cell r="N6579" t="str">
            <v>7791728005165</v>
          </cell>
        </row>
        <row r="6580">
          <cell r="A6580">
            <v>663181</v>
          </cell>
          <cell r="B6580">
            <v>65</v>
          </cell>
          <cell r="D6580" t="str">
            <v xml:space="preserve">CHAP MOET-CHAND BRUT. IMP 750X                    </v>
          </cell>
          <cell r="I6580">
            <v>161385.4</v>
          </cell>
          <cell r="N6580" t="str">
            <v>3185370000335</v>
          </cell>
        </row>
        <row r="6581">
          <cell r="A6581">
            <v>663182</v>
          </cell>
          <cell r="B6581">
            <v>4176</v>
          </cell>
          <cell r="D6581" t="str">
            <v xml:space="preserve">CHAP V.CLICQUOT BRUT. EST ECO 750X                </v>
          </cell>
          <cell r="I6581">
            <v>219832.7</v>
          </cell>
          <cell r="N6581" t="str">
            <v>3049614214790</v>
          </cell>
        </row>
        <row r="6582">
          <cell r="A6582">
            <v>663185</v>
          </cell>
          <cell r="B6582">
            <v>0</v>
          </cell>
          <cell r="D6582" t="str">
            <v xml:space="preserve">VINF GRAZIE MILLE LIBERT MALBEC 750X              </v>
          </cell>
          <cell r="I6582">
            <v>5596.7820000000002</v>
          </cell>
          <cell r="N6582" t="str">
            <v>7798368780094</v>
          </cell>
        </row>
        <row r="6583">
          <cell r="A6583">
            <v>663188</v>
          </cell>
          <cell r="B6583">
            <v>0</v>
          </cell>
          <cell r="D6583" t="str">
            <v xml:space="preserve">VINF GRAZIE MILLE LIBERT C.FRANC 750X             </v>
          </cell>
          <cell r="I6583">
            <v>5596.7820000000002</v>
          </cell>
          <cell r="N6583" t="str">
            <v>7798368780100</v>
          </cell>
        </row>
        <row r="6584">
          <cell r="A6584">
            <v>663189</v>
          </cell>
          <cell r="B6584">
            <v>0</v>
          </cell>
          <cell r="D6584" t="str">
            <v xml:space="preserve">VINF GRAZIE MILLE DESIGN MALBEC 750X              </v>
          </cell>
          <cell r="I6584">
            <v>8959.982</v>
          </cell>
          <cell r="N6584" t="str">
            <v>7798368780285</v>
          </cell>
        </row>
        <row r="6585">
          <cell r="A6585">
            <v>663192</v>
          </cell>
          <cell r="B6585">
            <v>0</v>
          </cell>
          <cell r="D6585" t="str">
            <v xml:space="preserve">VINF GRAZIE MILLE DESIGN RED BLEND 750X           </v>
          </cell>
          <cell r="I6585">
            <v>8959.982</v>
          </cell>
          <cell r="N6585" t="str">
            <v>7798368780315</v>
          </cell>
        </row>
        <row r="6586">
          <cell r="A6586">
            <v>663200</v>
          </cell>
          <cell r="B6586">
            <v>14475</v>
          </cell>
          <cell r="D6586" t="str">
            <v xml:space="preserve">COCL DR LEMON GIN TONIC 473X                      </v>
          </cell>
          <cell r="I6586">
            <v>2416.203</v>
          </cell>
          <cell r="N6586" t="str">
            <v>7790950144758</v>
          </cell>
        </row>
        <row r="6587">
          <cell r="A6587">
            <v>663211</v>
          </cell>
          <cell r="B6587" t="str">
            <v xml:space="preserve">D26176N             </v>
          </cell>
          <cell r="D6587" t="str">
            <v xml:space="preserve">INSU RC BANDEJA 617 NEG                           </v>
          </cell>
          <cell r="I6587">
            <v>78.831999999999994</v>
          </cell>
          <cell r="N6587" t="str">
            <v>6632111111111</v>
          </cell>
        </row>
        <row r="6588">
          <cell r="A6588">
            <v>663212</v>
          </cell>
          <cell r="B6588" t="str">
            <v xml:space="preserve">D2618N              </v>
          </cell>
          <cell r="D6588" t="str">
            <v xml:space="preserve">INSU RC BANDEJA 619 NEG                           </v>
          </cell>
          <cell r="I6588">
            <v>96.05</v>
          </cell>
          <cell r="N6588" t="str">
            <v>6632121111118</v>
          </cell>
        </row>
        <row r="6589">
          <cell r="A6589">
            <v>663215</v>
          </cell>
          <cell r="B6589">
            <v>69637215</v>
          </cell>
          <cell r="D6589" t="str">
            <v xml:space="preserve">JPAN ALA ECOLAVADO COCO 200X                      </v>
          </cell>
          <cell r="I6589">
            <v>1407.174</v>
          </cell>
          <cell r="N6589" t="str">
            <v>7791290793453</v>
          </cell>
        </row>
        <row r="6590">
          <cell r="A6590">
            <v>663219</v>
          </cell>
          <cell r="B6590" t="str">
            <v xml:space="preserve">CAB203              </v>
          </cell>
          <cell r="D6590" t="str">
            <v xml:space="preserve">VINF CASA BOHER AGRELO MALBEC 750X                </v>
          </cell>
          <cell r="I6590">
            <v>13333.47</v>
          </cell>
          <cell r="N6590" t="str">
            <v>7798111990985</v>
          </cell>
        </row>
        <row r="6591">
          <cell r="A6591">
            <v>663225</v>
          </cell>
          <cell r="B6591">
            <v>77706</v>
          </cell>
          <cell r="D6591" t="str">
            <v xml:space="preserve">SUAV DOWNY LIRIOS DO CAMPO 500X                   </v>
          </cell>
          <cell r="I6591">
            <v>10415.99</v>
          </cell>
          <cell r="N6591" t="str">
            <v>7506195143858</v>
          </cell>
        </row>
        <row r="6592">
          <cell r="A6592">
            <v>663227</v>
          </cell>
          <cell r="B6592">
            <v>90886</v>
          </cell>
          <cell r="D6592" t="str">
            <v xml:space="preserve">GILL MINORA PRO 2X                                </v>
          </cell>
          <cell r="I6592">
            <v>1276.181</v>
          </cell>
          <cell r="N6592" t="str">
            <v>7500435198776</v>
          </cell>
        </row>
        <row r="6593">
          <cell r="A6593">
            <v>663228</v>
          </cell>
          <cell r="B6593" t="str">
            <v xml:space="preserve">3665-4              </v>
          </cell>
          <cell r="D6593" t="str">
            <v xml:space="preserve">YOGU LS.BEBIBLE SACH DUR 1X                       </v>
          </cell>
          <cell r="I6593">
            <v>2515.59</v>
          </cell>
          <cell r="N6593" t="str">
            <v>7790742366047</v>
          </cell>
        </row>
        <row r="6594">
          <cell r="A6594">
            <v>663230</v>
          </cell>
          <cell r="B6594" t="str">
            <v xml:space="preserve">3872-66             </v>
          </cell>
          <cell r="D6594" t="str">
            <v xml:space="preserve">LESP SENSE FORT CAP 200X                          </v>
          </cell>
          <cell r="I6594">
            <v>1538.7570000000001</v>
          </cell>
          <cell r="N6594" t="str">
            <v>7790742872661</v>
          </cell>
        </row>
        <row r="6595">
          <cell r="A6595">
            <v>663231</v>
          </cell>
          <cell r="B6595" t="str">
            <v xml:space="preserve">3872-65             </v>
          </cell>
          <cell r="D6595" t="str">
            <v xml:space="preserve">LESP SENSE FORT CAR 200X                          </v>
          </cell>
          <cell r="I6595">
            <v>1538.7570000000001</v>
          </cell>
          <cell r="N6595" t="str">
            <v>7790742872654</v>
          </cell>
        </row>
        <row r="6596">
          <cell r="A6596">
            <v>663232</v>
          </cell>
          <cell r="B6596">
            <v>2</v>
          </cell>
          <cell r="D6596" t="str">
            <v xml:space="preserve">INSU FRENTE CRISTAL 65X                           </v>
          </cell>
          <cell r="I6596">
            <v>0</v>
          </cell>
          <cell r="N6596" t="str">
            <v>6632321111116</v>
          </cell>
        </row>
        <row r="6597">
          <cell r="A6597">
            <v>663234</v>
          </cell>
          <cell r="B6597">
            <v>4</v>
          </cell>
          <cell r="D6597" t="str">
            <v xml:space="preserve">INSU SALIENTE 25 OFF C/SOP 1X                     </v>
          </cell>
          <cell r="I6597">
            <v>0</v>
          </cell>
          <cell r="N6597" t="str">
            <v>6632340000002</v>
          </cell>
        </row>
        <row r="6598">
          <cell r="A6598">
            <v>663235</v>
          </cell>
          <cell r="B6598">
            <v>5</v>
          </cell>
          <cell r="D6598" t="str">
            <v xml:space="preserve">INSU SALIENTE 50 OFF C/SOP 1X                     </v>
          </cell>
          <cell r="I6598">
            <v>0</v>
          </cell>
          <cell r="N6598" t="str">
            <v>6632351111117</v>
          </cell>
        </row>
        <row r="6599">
          <cell r="A6599">
            <v>663249</v>
          </cell>
          <cell r="B6599">
            <v>10010058322</v>
          </cell>
          <cell r="D6599" t="str">
            <v xml:space="preserve">VINF CONEJO VERDE ROSE 750X                       </v>
          </cell>
          <cell r="I6599">
            <v>7800.5069999999996</v>
          </cell>
          <cell r="N6599" t="str">
            <v>7791843020777</v>
          </cell>
        </row>
        <row r="6600">
          <cell r="A6600">
            <v>663250</v>
          </cell>
          <cell r="B6600">
            <v>10020000422</v>
          </cell>
          <cell r="D6600" t="str">
            <v xml:space="preserve">CHAP L.HAROLD ROSE. 750X                          </v>
          </cell>
          <cell r="I6600">
            <v>9634.9310000000005</v>
          </cell>
          <cell r="N6600" t="str">
            <v>7791843021835</v>
          </cell>
        </row>
        <row r="6601">
          <cell r="A6601">
            <v>663251</v>
          </cell>
          <cell r="B6601">
            <v>0</v>
          </cell>
          <cell r="D6601" t="str">
            <v xml:space="preserve">VINF MIL DEMONIOS MALBEC 750X                     </v>
          </cell>
          <cell r="I6601">
            <v>16884.72</v>
          </cell>
          <cell r="N6601" t="str">
            <v>7798127631957</v>
          </cell>
        </row>
        <row r="6602">
          <cell r="A6602">
            <v>663252</v>
          </cell>
          <cell r="B6602">
            <v>0</v>
          </cell>
          <cell r="D6602" t="str">
            <v xml:space="preserve">VINF MIL DEMONIOS RED BLEND ASSEMBLAGE 750X       </v>
          </cell>
          <cell r="I6602">
            <v>16884.72</v>
          </cell>
          <cell r="N6602" t="str">
            <v>7798127631766</v>
          </cell>
        </row>
        <row r="6603">
          <cell r="A6603">
            <v>663253</v>
          </cell>
          <cell r="B6603">
            <v>0</v>
          </cell>
          <cell r="D6603" t="str">
            <v xml:space="preserve">VINF SAMURAI MALBEC 750X                          </v>
          </cell>
          <cell r="I6603">
            <v>28151.97</v>
          </cell>
          <cell r="N6603" t="str">
            <v>7798127632121</v>
          </cell>
        </row>
        <row r="6604">
          <cell r="A6604">
            <v>663254</v>
          </cell>
          <cell r="B6604">
            <v>0</v>
          </cell>
          <cell r="D6604" t="str">
            <v xml:space="preserve">GINN MIL DEMONIOS 750X                            </v>
          </cell>
          <cell r="I6604">
            <v>12991.71</v>
          </cell>
          <cell r="N6604" t="str">
            <v>7798127633180</v>
          </cell>
        </row>
        <row r="6605">
          <cell r="A6605">
            <v>663255</v>
          </cell>
          <cell r="B6605">
            <v>0</v>
          </cell>
          <cell r="D6605" t="str">
            <v xml:space="preserve">VINF PRISIONERO MALBEC 750X                       </v>
          </cell>
          <cell r="I6605">
            <v>5340.741</v>
          </cell>
          <cell r="N6605" t="str">
            <v>7790843001366</v>
          </cell>
        </row>
        <row r="6606">
          <cell r="A6606">
            <v>663256</v>
          </cell>
          <cell r="B6606">
            <v>0</v>
          </cell>
          <cell r="D6606" t="str">
            <v xml:space="preserve">VINF PRISIONERO C.SAUV. 750X                      </v>
          </cell>
          <cell r="I6606">
            <v>5340.741</v>
          </cell>
          <cell r="N6606" t="str">
            <v>7798153600194</v>
          </cell>
        </row>
        <row r="6607">
          <cell r="A6607">
            <v>663258</v>
          </cell>
          <cell r="B6607">
            <v>0</v>
          </cell>
          <cell r="D6607" t="str">
            <v xml:space="preserve">VINF EL GUAPO C.FRANC 750X                        </v>
          </cell>
          <cell r="I6607">
            <v>7762.7709999999997</v>
          </cell>
          <cell r="N6607" t="str">
            <v>7798127631803</v>
          </cell>
        </row>
        <row r="6608">
          <cell r="A6608">
            <v>663259</v>
          </cell>
          <cell r="B6608">
            <v>0</v>
          </cell>
          <cell r="D6608" t="str">
            <v xml:space="preserve">VINF ARROGANTE MALBEC 750X                        </v>
          </cell>
          <cell r="I6608">
            <v>13338.82</v>
          </cell>
          <cell r="N6608" t="str">
            <v>7790843000239</v>
          </cell>
        </row>
        <row r="6609">
          <cell r="A6609">
            <v>663261</v>
          </cell>
          <cell r="B6609">
            <v>0</v>
          </cell>
          <cell r="D6609" t="str">
            <v xml:space="preserve">VINF SOTTANO C.SAUV. 750X                         </v>
          </cell>
          <cell r="I6609">
            <v>7012.4840000000004</v>
          </cell>
          <cell r="N6609" t="str">
            <v>7798127630042</v>
          </cell>
        </row>
        <row r="6610">
          <cell r="A6610">
            <v>663263</v>
          </cell>
          <cell r="B6610">
            <v>0</v>
          </cell>
          <cell r="D6610" t="str">
            <v xml:space="preserve">VINF SOTTANO RES MALBEC 750X                      </v>
          </cell>
          <cell r="I6610">
            <v>10720.19</v>
          </cell>
          <cell r="N6610" t="str">
            <v>7798127630134</v>
          </cell>
        </row>
        <row r="6611">
          <cell r="A6611">
            <v>663264</v>
          </cell>
          <cell r="B6611">
            <v>0</v>
          </cell>
          <cell r="D6611" t="str">
            <v xml:space="preserve">VINF SOTTANO RES C.SAUV. 750X                     </v>
          </cell>
          <cell r="I6611">
            <v>10720.19</v>
          </cell>
          <cell r="N6611" t="str">
            <v>7798127630165</v>
          </cell>
        </row>
        <row r="6612">
          <cell r="A6612">
            <v>663265</v>
          </cell>
          <cell r="B6612">
            <v>0</v>
          </cell>
          <cell r="D6612" t="str">
            <v xml:space="preserve">VINF SOTTANO RES FAMILIA MALBEC 750X              </v>
          </cell>
          <cell r="I6612">
            <v>18282.990000000002</v>
          </cell>
          <cell r="N6612" t="str">
            <v>7798127630837</v>
          </cell>
        </row>
        <row r="6613">
          <cell r="A6613">
            <v>663266</v>
          </cell>
          <cell r="B6613">
            <v>0</v>
          </cell>
          <cell r="D6613" t="str">
            <v xml:space="preserve">VINF SIN REGLAS MALBEC 750X                       </v>
          </cell>
          <cell r="I6613">
            <v>10906.45</v>
          </cell>
          <cell r="N6613" t="str">
            <v>7798127631681</v>
          </cell>
        </row>
        <row r="6614">
          <cell r="A6614">
            <v>663267</v>
          </cell>
          <cell r="B6614">
            <v>0</v>
          </cell>
          <cell r="D6614" t="str">
            <v xml:space="preserve">CHAP SOTTANO E.BRUT. 750X                         </v>
          </cell>
          <cell r="I6614">
            <v>10292.969999999999</v>
          </cell>
          <cell r="N6614" t="str">
            <v>7798127630516</v>
          </cell>
        </row>
        <row r="6615">
          <cell r="A6615">
            <v>663268</v>
          </cell>
          <cell r="B6615">
            <v>0</v>
          </cell>
          <cell r="D6615" t="str">
            <v xml:space="preserve">VINF SIN REGLAS C.SAUV. 750X                      </v>
          </cell>
          <cell r="I6615">
            <v>10906.45</v>
          </cell>
          <cell r="N6615" t="str">
            <v>7798127633142</v>
          </cell>
        </row>
        <row r="6616">
          <cell r="A6616">
            <v>663270</v>
          </cell>
          <cell r="B6616">
            <v>124217</v>
          </cell>
          <cell r="D6616" t="str">
            <v xml:space="preserve">UTCO ILKO BOMB AC INOX 1X                         </v>
          </cell>
          <cell r="I6616">
            <v>9324.2790000000005</v>
          </cell>
          <cell r="N6616" t="str">
            <v>7794321242173</v>
          </cell>
        </row>
        <row r="6617">
          <cell r="A6617">
            <v>663274</v>
          </cell>
          <cell r="B6617">
            <v>1225104</v>
          </cell>
          <cell r="D6617" t="str">
            <v xml:space="preserve">UTCO ILKO SACACORCHO PLAST 1X                     </v>
          </cell>
          <cell r="I6617">
            <v>3041.4949999999999</v>
          </cell>
          <cell r="N6617" t="str">
            <v>7794321251045</v>
          </cell>
        </row>
        <row r="6618">
          <cell r="A6618">
            <v>663281</v>
          </cell>
          <cell r="B6618" t="str">
            <v xml:space="preserve">2510-22             </v>
          </cell>
          <cell r="D6618" t="str">
            <v xml:space="preserve">VINF STFELICIEN BONARDA 750X                      </v>
          </cell>
          <cell r="I6618">
            <v>25470</v>
          </cell>
          <cell r="N6618" t="str">
            <v>7794450940384</v>
          </cell>
        </row>
        <row r="6619">
          <cell r="A6619">
            <v>663283</v>
          </cell>
          <cell r="B6619">
            <v>76044</v>
          </cell>
          <cell r="D6619" t="str">
            <v xml:space="preserve">VINF CADUS APPELLATION C.SAUV. 750X               </v>
          </cell>
          <cell r="I6619">
            <v>29226.06</v>
          </cell>
          <cell r="N6619" t="str">
            <v>7790070777461</v>
          </cell>
        </row>
        <row r="6620">
          <cell r="A6620">
            <v>663284</v>
          </cell>
          <cell r="B6620">
            <v>76045</v>
          </cell>
          <cell r="D6620" t="str">
            <v xml:space="preserve">VINF CADUS APPELLATION MALBEC 750X                </v>
          </cell>
          <cell r="I6620">
            <v>29226.06</v>
          </cell>
          <cell r="N6620" t="str">
            <v>7790070778260</v>
          </cell>
        </row>
        <row r="6621">
          <cell r="A6621">
            <v>663285</v>
          </cell>
          <cell r="B6621" t="str">
            <v xml:space="preserve">01-000-048          </v>
          </cell>
          <cell r="D6621" t="str">
            <v xml:space="preserve">BAZA TROMEN ESTUFA PEHUEN X1                      </v>
          </cell>
          <cell r="I6621">
            <v>812439.1</v>
          </cell>
          <cell r="N6621" t="str">
            <v>6632851111112</v>
          </cell>
        </row>
        <row r="6622">
          <cell r="A6622">
            <v>663286</v>
          </cell>
          <cell r="B6622">
            <v>937801</v>
          </cell>
          <cell r="D6622" t="str">
            <v xml:space="preserve">YOGU LS.SER FIRME VAINILLA 190X                   </v>
          </cell>
          <cell r="I6622">
            <v>2681.2109999999998</v>
          </cell>
          <cell r="N6622" t="str">
            <v>7791337007246</v>
          </cell>
        </row>
        <row r="6623">
          <cell r="A6623">
            <v>663287</v>
          </cell>
          <cell r="B6623">
            <v>937802</v>
          </cell>
          <cell r="D6623" t="str">
            <v xml:space="preserve">YOGU LS. FIRME FRUTILLA 190X                      </v>
          </cell>
          <cell r="I6623">
            <v>2681.2109999999998</v>
          </cell>
          <cell r="N6623" t="str">
            <v>7791337007864</v>
          </cell>
        </row>
        <row r="6624">
          <cell r="A6624">
            <v>663288</v>
          </cell>
          <cell r="B6624">
            <v>918807</v>
          </cell>
          <cell r="D6624" t="str">
            <v xml:space="preserve">LAPO SER VIT CHOCO 100X                           </v>
          </cell>
          <cell r="I6624">
            <v>2246.259</v>
          </cell>
          <cell r="N6624" t="str">
            <v>7791337007017</v>
          </cell>
        </row>
        <row r="6625">
          <cell r="A6625">
            <v>663292</v>
          </cell>
          <cell r="B6625">
            <v>1512</v>
          </cell>
          <cell r="D6625" t="str">
            <v xml:space="preserve">COCO GDS. MILA T.CAS FLOW +CROC 330X              </v>
          </cell>
          <cell r="I6625">
            <v>4446.1329999999998</v>
          </cell>
          <cell r="N6625" t="str">
            <v>7790070035967</v>
          </cell>
        </row>
        <row r="6626">
          <cell r="A6626">
            <v>663295</v>
          </cell>
          <cell r="B6626">
            <v>13959</v>
          </cell>
          <cell r="D6626" t="str">
            <v xml:space="preserve">HELA ARCOR ROCK CREM 250X                         </v>
          </cell>
          <cell r="I6626">
            <v>7556.4089999999997</v>
          </cell>
          <cell r="N6626" t="str">
            <v>7790580139599</v>
          </cell>
        </row>
        <row r="6627">
          <cell r="A6627">
            <v>663297</v>
          </cell>
          <cell r="B6627">
            <v>68606353</v>
          </cell>
          <cell r="D6627" t="str">
            <v xml:space="preserve">SUAV COMFORT CUID INTENSO BOT 500X                </v>
          </cell>
          <cell r="I6627">
            <v>6694.7790000000005</v>
          </cell>
          <cell r="N6627" t="str">
            <v>7891150000971</v>
          </cell>
        </row>
        <row r="6628">
          <cell r="A6628">
            <v>663300</v>
          </cell>
          <cell r="B6628">
            <v>6160</v>
          </cell>
          <cell r="D6628" t="str">
            <v xml:space="preserve">ENJB PLAX LUMIN WHITE 250X                        </v>
          </cell>
          <cell r="I6628">
            <v>6007.1049999999996</v>
          </cell>
          <cell r="N6628" t="str">
            <v>7891024179420</v>
          </cell>
        </row>
        <row r="6629">
          <cell r="A6629">
            <v>663307</v>
          </cell>
          <cell r="B6629">
            <v>7605</v>
          </cell>
          <cell r="D6629" t="str">
            <v xml:space="preserve">LAQU MILKAUT CREMATTO 285X                        </v>
          </cell>
          <cell r="I6629">
            <v>3694.5030000000002</v>
          </cell>
          <cell r="N6629" t="str">
            <v>7794820902554</v>
          </cell>
        </row>
        <row r="6630">
          <cell r="A6630">
            <v>663311</v>
          </cell>
          <cell r="B6630">
            <v>730136</v>
          </cell>
          <cell r="D6630" t="str">
            <v xml:space="preserve">GILL PREST3 COMFORT GEL 1X                        </v>
          </cell>
          <cell r="I6630">
            <v>2490.2530000000002</v>
          </cell>
          <cell r="N6630" t="str">
            <v>7500435189453</v>
          </cell>
        </row>
        <row r="6631">
          <cell r="A6631">
            <v>663314</v>
          </cell>
          <cell r="B6631">
            <v>90672</v>
          </cell>
          <cell r="D6631" t="str">
            <v xml:space="preserve">GILL VENUS INT BLIS 2X                            </v>
          </cell>
          <cell r="I6631">
            <v>10279.58</v>
          </cell>
          <cell r="N6631" t="str">
            <v>7500435203975</v>
          </cell>
        </row>
        <row r="6632">
          <cell r="A6632">
            <v>663317</v>
          </cell>
          <cell r="B6632">
            <v>10793</v>
          </cell>
          <cell r="D6632" t="str">
            <v xml:space="preserve">PABB PAM TOTPROTEC HIP G 44X                      </v>
          </cell>
          <cell r="I6632">
            <v>4139.8990000000003</v>
          </cell>
          <cell r="N6632" t="str">
            <v>7500435205290</v>
          </cell>
        </row>
        <row r="6633">
          <cell r="A6633">
            <v>663318</v>
          </cell>
          <cell r="B6633">
            <v>10794</v>
          </cell>
          <cell r="D6633" t="str">
            <v xml:space="preserve">PABB PAM TOTPROTEC HIP XG 36X                     </v>
          </cell>
          <cell r="I6633">
            <v>6369.067</v>
          </cell>
          <cell r="N6633" t="str">
            <v>7500435205306</v>
          </cell>
        </row>
        <row r="6634">
          <cell r="A6634">
            <v>663321</v>
          </cell>
          <cell r="B6634">
            <v>1511</v>
          </cell>
          <cell r="D6634" t="str">
            <v xml:space="preserve">COPO GDS MILA POLLO SUP + CROC 360X               </v>
          </cell>
          <cell r="I6634">
            <v>9593.0570000000007</v>
          </cell>
          <cell r="N6634" t="str">
            <v>7790070036063</v>
          </cell>
        </row>
        <row r="6635">
          <cell r="A6635">
            <v>663322</v>
          </cell>
          <cell r="B6635">
            <v>989</v>
          </cell>
          <cell r="D6635" t="str">
            <v xml:space="preserve">PANU ELEGANTE 18X100X                             </v>
          </cell>
          <cell r="I6635">
            <v>2016.2190000000001</v>
          </cell>
          <cell r="N6635" t="str">
            <v>7793344000890</v>
          </cell>
        </row>
        <row r="6636">
          <cell r="A6636">
            <v>663323</v>
          </cell>
          <cell r="B6636">
            <v>0</v>
          </cell>
          <cell r="D6636" t="str">
            <v xml:space="preserve">INGB INGRESO swift COSTILLA CONGELADA x kg        </v>
          </cell>
          <cell r="I6636">
            <v>16463.169999999998</v>
          </cell>
          <cell r="N6636" t="str">
            <v>6633231111111</v>
          </cell>
        </row>
        <row r="6637">
          <cell r="A6637">
            <v>663329</v>
          </cell>
          <cell r="B6637">
            <v>918806</v>
          </cell>
          <cell r="D6637" t="str">
            <v xml:space="preserve">LAPO SER VIT DULC LECH 100X                       </v>
          </cell>
          <cell r="I6637">
            <v>2246.259</v>
          </cell>
          <cell r="N6637" t="str">
            <v>7791337007000</v>
          </cell>
        </row>
        <row r="6638">
          <cell r="A6638">
            <v>663330</v>
          </cell>
          <cell r="B6638">
            <v>613600</v>
          </cell>
          <cell r="D6638" t="str">
            <v xml:space="preserve">LAQU CASANCREM ENT FORT 290X                      </v>
          </cell>
          <cell r="I6638">
            <v>3700.3519999999999</v>
          </cell>
          <cell r="N6638" t="str">
            <v>7791337060913</v>
          </cell>
        </row>
        <row r="6639">
          <cell r="A6639">
            <v>663331</v>
          </cell>
          <cell r="B6639">
            <v>613800</v>
          </cell>
          <cell r="D6639" t="str">
            <v xml:space="preserve">LAQU CASANCREM LIGHT VIT B3 290X                  </v>
          </cell>
          <cell r="I6639">
            <v>3700.3519999999999</v>
          </cell>
          <cell r="N6639" t="str">
            <v>7791337060937</v>
          </cell>
        </row>
        <row r="6640">
          <cell r="A6640">
            <v>663332</v>
          </cell>
          <cell r="B6640">
            <v>609400</v>
          </cell>
          <cell r="D6640" t="str">
            <v xml:space="preserve">LAQU CASANCREM FS VIT B3 290X                     </v>
          </cell>
          <cell r="I6640">
            <v>3700.3519999999999</v>
          </cell>
          <cell r="N6640" t="str">
            <v>7791337060944</v>
          </cell>
        </row>
        <row r="6641">
          <cell r="A6641">
            <v>663335</v>
          </cell>
          <cell r="B6641" t="str">
            <v xml:space="preserve">9154-7              </v>
          </cell>
          <cell r="D6641" t="str">
            <v xml:space="preserve">LCHO CINDOR VIT FS T.BRIK 1X                      </v>
          </cell>
          <cell r="I6641">
            <v>5875.491</v>
          </cell>
          <cell r="N6641" t="str">
            <v>7791337007222</v>
          </cell>
        </row>
        <row r="6642">
          <cell r="A6642">
            <v>663337</v>
          </cell>
          <cell r="B6642">
            <v>919507</v>
          </cell>
          <cell r="D6642" t="str">
            <v xml:space="preserve">LCHO CINDOR CHOC T.BRIK 200X                      </v>
          </cell>
          <cell r="I6642">
            <v>2430.4690000000001</v>
          </cell>
          <cell r="N6642" t="str">
            <v>7791337007260</v>
          </cell>
        </row>
        <row r="6643">
          <cell r="A6643">
            <v>663338</v>
          </cell>
          <cell r="B6643">
            <v>919607</v>
          </cell>
          <cell r="D6643" t="str">
            <v xml:space="preserve">LCHO CINDOR CHOC T.BRIK 1X                        </v>
          </cell>
          <cell r="I6643">
            <v>5399.29</v>
          </cell>
          <cell r="N6643" t="str">
            <v>7791337007253</v>
          </cell>
        </row>
        <row r="6644">
          <cell r="A6644">
            <v>663340</v>
          </cell>
          <cell r="B6644">
            <v>1531</v>
          </cell>
          <cell r="D6644" t="str">
            <v xml:space="preserve">COPO GJA SOL SUP POLLO ESP Y QUE 400X             </v>
          </cell>
          <cell r="I6644">
            <v>7919.2349999999997</v>
          </cell>
          <cell r="N6644" t="str">
            <v>7790070036070</v>
          </cell>
        </row>
        <row r="6645">
          <cell r="A6645">
            <v>663341</v>
          </cell>
          <cell r="B6645">
            <v>43228</v>
          </cell>
          <cell r="D6645" t="str">
            <v xml:space="preserve">ARR  GALLO ARROZ MIX SEMILL 240X                  </v>
          </cell>
          <cell r="I6645">
            <v>2375.8919999999998</v>
          </cell>
          <cell r="N6645" t="str">
            <v>7790070413789</v>
          </cell>
        </row>
        <row r="6646">
          <cell r="A6646">
            <v>663342</v>
          </cell>
          <cell r="B6646">
            <v>41379</v>
          </cell>
          <cell r="D6646" t="str">
            <v xml:space="preserve">ARR  GALLO ARROZ MIX VEG BAJ.SODIO 240X           </v>
          </cell>
          <cell r="I6646">
            <v>2375.8919999999998</v>
          </cell>
          <cell r="N6646" t="str">
            <v>7790070413796</v>
          </cell>
        </row>
        <row r="6647">
          <cell r="A6647">
            <v>663344</v>
          </cell>
          <cell r="B6647">
            <v>50912</v>
          </cell>
          <cell r="D6647" t="str">
            <v xml:space="preserve">YERB CHAMIGO 500X                                 </v>
          </cell>
          <cell r="I6647">
            <v>1716.971</v>
          </cell>
          <cell r="N6647" t="str">
            <v>7790070509123</v>
          </cell>
        </row>
        <row r="6648">
          <cell r="A6648">
            <v>663349</v>
          </cell>
          <cell r="B6648">
            <v>41842</v>
          </cell>
          <cell r="D6648" t="str">
            <v xml:space="preserve">GALD GALLO SNACKS BIZC DULC 100X                  </v>
          </cell>
          <cell r="I6648">
            <v>1828.431</v>
          </cell>
          <cell r="N6648" t="str">
            <v>7790070418425</v>
          </cell>
        </row>
        <row r="6649">
          <cell r="A6649">
            <v>663351</v>
          </cell>
          <cell r="B6649">
            <v>43207</v>
          </cell>
          <cell r="D6649" t="str">
            <v xml:space="preserve">ALFA CHOCOARROZ DDL 22X                           </v>
          </cell>
          <cell r="I6649">
            <v>1010.437</v>
          </cell>
          <cell r="N6649" t="str">
            <v>7790070418227</v>
          </cell>
        </row>
        <row r="6650">
          <cell r="A6650">
            <v>663353</v>
          </cell>
          <cell r="B6650">
            <v>614200</v>
          </cell>
          <cell r="D6650" t="str">
            <v xml:space="preserve">LAQU LS. CLASICO ENT VIT 290X                     </v>
          </cell>
          <cell r="I6650">
            <v>2599.5360000000001</v>
          </cell>
          <cell r="N6650" t="str">
            <v>7791337060999</v>
          </cell>
        </row>
        <row r="6651">
          <cell r="A6651">
            <v>663359</v>
          </cell>
          <cell r="B6651">
            <v>610600</v>
          </cell>
          <cell r="D6651" t="str">
            <v xml:space="preserve">YOGU LS.CLASICO C/CONF 164X                       </v>
          </cell>
          <cell r="I6651">
            <v>2891.23</v>
          </cell>
          <cell r="N6651" t="str">
            <v>7791337007383</v>
          </cell>
        </row>
        <row r="6652">
          <cell r="A6652">
            <v>663370</v>
          </cell>
          <cell r="B6652">
            <v>938911</v>
          </cell>
          <cell r="D6652" t="str">
            <v xml:space="preserve">YOGU LS.SER BAT C/FRUT MANZ POT B3 175X           </v>
          </cell>
          <cell r="I6652">
            <v>3606.2130000000002</v>
          </cell>
          <cell r="N6652" t="str">
            <v>7791337006928</v>
          </cell>
        </row>
        <row r="6653">
          <cell r="A6653">
            <v>663371</v>
          </cell>
          <cell r="B6653">
            <v>938902</v>
          </cell>
          <cell r="D6653" t="str">
            <v xml:space="preserve">YOGU LS.SER BAT C/FRUT ARAN GRAN POT B3 175X      </v>
          </cell>
          <cell r="I6653">
            <v>3606.2130000000002</v>
          </cell>
          <cell r="N6653" t="str">
            <v>7791337006911</v>
          </cell>
        </row>
        <row r="6654">
          <cell r="A6654">
            <v>663376</v>
          </cell>
          <cell r="B6654">
            <v>9266</v>
          </cell>
          <cell r="D6654" t="str">
            <v xml:space="preserve">INSU CAB LA GAUCHITA C/ S ROSC MAD 1.50MT 1X      </v>
          </cell>
          <cell r="I6654">
            <v>1593.316</v>
          </cell>
          <cell r="N6654" t="str">
            <v>6633761111117</v>
          </cell>
        </row>
        <row r="6655">
          <cell r="A6655">
            <v>663382</v>
          </cell>
          <cell r="B6655" t="str">
            <v xml:space="preserve">P05039              </v>
          </cell>
          <cell r="D6655" t="str">
            <v xml:space="preserve">VINF ANITA C.FRANC 750X                           </v>
          </cell>
          <cell r="I6655">
            <v>8924.9989999999998</v>
          </cell>
          <cell r="N6655" t="str">
            <v>7798113556776</v>
          </cell>
        </row>
        <row r="6656">
          <cell r="A6656">
            <v>663384</v>
          </cell>
          <cell r="B6656" t="str">
            <v xml:space="preserve">P09943              </v>
          </cell>
          <cell r="D6656" t="str">
            <v xml:space="preserve">VINF ANITA DULCE BCO. APPASSIMENTO 750X           </v>
          </cell>
          <cell r="I6656">
            <v>8474.9969999999994</v>
          </cell>
          <cell r="N6656" t="str">
            <v>7798113556936</v>
          </cell>
        </row>
        <row r="6657">
          <cell r="A6657">
            <v>663396</v>
          </cell>
          <cell r="B6657">
            <v>966512</v>
          </cell>
          <cell r="D6657" t="str">
            <v xml:space="preserve">LESP SILK ALMENDRAS BASRIS NAT 1X                 </v>
          </cell>
          <cell r="I6657">
            <v>3689.8649999999998</v>
          </cell>
          <cell r="N6657" t="str">
            <v>7791337006843</v>
          </cell>
        </row>
        <row r="6658">
          <cell r="A6658">
            <v>663399</v>
          </cell>
          <cell r="B6658">
            <v>431634</v>
          </cell>
          <cell r="D6658" t="str">
            <v xml:space="preserve">VERM CINZANO SEGUNDO 750X                         </v>
          </cell>
          <cell r="I6658">
            <v>11657.83</v>
          </cell>
          <cell r="N6658" t="str">
            <v>7791200200712</v>
          </cell>
        </row>
        <row r="6659">
          <cell r="A6659">
            <v>663400</v>
          </cell>
          <cell r="B6659">
            <v>10430</v>
          </cell>
          <cell r="D6659" t="str">
            <v xml:space="preserve">GALD VOCACION ACARAMELADA 435X                    </v>
          </cell>
          <cell r="I6659">
            <v>2144.4580000000001</v>
          </cell>
          <cell r="N6659" t="str">
            <v>7790040133228</v>
          </cell>
        </row>
        <row r="6660">
          <cell r="A6660">
            <v>663401</v>
          </cell>
          <cell r="B6660">
            <v>6839</v>
          </cell>
          <cell r="D6660" t="str">
            <v xml:space="preserve">GALD POLVORITA MINI FRUT 152X                     </v>
          </cell>
          <cell r="I6660">
            <v>1103.683</v>
          </cell>
          <cell r="N6660" t="str">
            <v>7790040139237</v>
          </cell>
        </row>
        <row r="6661">
          <cell r="A6661">
            <v>663405</v>
          </cell>
          <cell r="B6661">
            <v>3173</v>
          </cell>
          <cell r="D6661" t="str">
            <v xml:space="preserve">COPO GDS NUGG POLLO + CROC 400X                   </v>
          </cell>
          <cell r="I6661">
            <v>9410.7209999999995</v>
          </cell>
          <cell r="N6661" t="str">
            <v>7790070034410</v>
          </cell>
        </row>
        <row r="6662">
          <cell r="A6662">
            <v>663407</v>
          </cell>
          <cell r="B6662">
            <v>12589771</v>
          </cell>
          <cell r="D6662" t="str">
            <v xml:space="preserve">CAFI NESCAFE BLACK ROAST DOY 110X                 </v>
          </cell>
          <cell r="I6662">
            <v>10351.530000000001</v>
          </cell>
          <cell r="N6662" t="str">
            <v>8445290254023</v>
          </cell>
        </row>
        <row r="6663">
          <cell r="A6663">
            <v>663418</v>
          </cell>
          <cell r="B6663" t="str">
            <v xml:space="preserve">D2POLLO             </v>
          </cell>
          <cell r="D6663" t="str">
            <v xml:space="preserve">INSU RC BANDEJA CAMPANA POLLERA C/TAPA 100X       </v>
          </cell>
          <cell r="I6663">
            <v>1461.075</v>
          </cell>
          <cell r="N6663" t="str">
            <v>6634181111114</v>
          </cell>
        </row>
        <row r="6664">
          <cell r="A6664">
            <v>663419</v>
          </cell>
          <cell r="B6664">
            <v>2721</v>
          </cell>
          <cell r="D6664" t="str">
            <v xml:space="preserve">CHAP MOET-CHAND ROSE. IMP 750X                    </v>
          </cell>
          <cell r="I6664">
            <v>199614.2</v>
          </cell>
          <cell r="N6664" t="str">
            <v>3185370061503</v>
          </cell>
        </row>
        <row r="6665">
          <cell r="A6665">
            <v>663420</v>
          </cell>
          <cell r="B6665">
            <v>3225</v>
          </cell>
          <cell r="D6665" t="str">
            <v xml:space="preserve">VODK BELVEDERE PURE MAGNUM 150X                   </v>
          </cell>
          <cell r="I6665">
            <v>196587.9</v>
          </cell>
          <cell r="N6665" t="str">
            <v>5901041003300</v>
          </cell>
        </row>
        <row r="6666">
          <cell r="A6666">
            <v>663421</v>
          </cell>
          <cell r="B6666">
            <v>958102</v>
          </cell>
          <cell r="D6666" t="str">
            <v xml:space="preserve">YOGU LS.ACTIMEL BOT FRUT 100X                     </v>
          </cell>
          <cell r="I6666">
            <v>1981.3530000000001</v>
          </cell>
          <cell r="N6666" t="str">
            <v>7791337007802</v>
          </cell>
        </row>
        <row r="6667">
          <cell r="A6667">
            <v>663422</v>
          </cell>
          <cell r="B6667">
            <v>958185</v>
          </cell>
          <cell r="D6667" t="str">
            <v xml:space="preserve">YOGU LS.ACTIMEL BOT MULTIFRUT 100X                </v>
          </cell>
          <cell r="I6667">
            <v>1981.3530000000001</v>
          </cell>
          <cell r="N6667" t="str">
            <v>7791337007819</v>
          </cell>
        </row>
        <row r="6668">
          <cell r="A6668">
            <v>663434</v>
          </cell>
          <cell r="B6668">
            <v>914001</v>
          </cell>
          <cell r="D6668" t="str">
            <v xml:space="preserve">LAPO LS.SERENITO VAIN 120X                        </v>
          </cell>
          <cell r="I6668">
            <v>2645.1260000000002</v>
          </cell>
          <cell r="N6668" t="str">
            <v>7791337006720</v>
          </cell>
        </row>
        <row r="6669">
          <cell r="A6669">
            <v>663437</v>
          </cell>
          <cell r="B6669">
            <v>143</v>
          </cell>
          <cell r="D6669" t="str">
            <v xml:space="preserve">INSU LA EGIP.ARVEJA ENTERA 5X                     </v>
          </cell>
          <cell r="I6669">
            <v>13475.77</v>
          </cell>
          <cell r="N6669" t="str">
            <v>7790681000781</v>
          </cell>
        </row>
        <row r="6670">
          <cell r="A6670">
            <v>663438</v>
          </cell>
          <cell r="B6670">
            <v>147</v>
          </cell>
          <cell r="D6670" t="str">
            <v xml:space="preserve">INSU LA EGIP.LENTEJA 5X                           </v>
          </cell>
          <cell r="I6670">
            <v>21132.65</v>
          </cell>
          <cell r="N6670" t="str">
            <v>7790681000804</v>
          </cell>
        </row>
        <row r="6671">
          <cell r="A6671">
            <v>663439</v>
          </cell>
          <cell r="B6671">
            <v>8750</v>
          </cell>
          <cell r="D6671" t="str">
            <v xml:space="preserve">YOGU MILK BEB DESC FRUT VITD SAC 900X             </v>
          </cell>
          <cell r="I6671">
            <v>2643.136</v>
          </cell>
          <cell r="N6671" t="str">
            <v>7794820902707</v>
          </cell>
        </row>
        <row r="6672">
          <cell r="A6672">
            <v>663440</v>
          </cell>
          <cell r="B6672">
            <v>8751</v>
          </cell>
          <cell r="D6672" t="str">
            <v xml:space="preserve">YOGU MILK BEB DESC VAIN VITD SAC 900X             </v>
          </cell>
          <cell r="I6672">
            <v>2643.136</v>
          </cell>
          <cell r="N6672" t="str">
            <v>7794820902714</v>
          </cell>
        </row>
        <row r="6673">
          <cell r="A6673">
            <v>663441</v>
          </cell>
          <cell r="B6673">
            <v>8655</v>
          </cell>
          <cell r="D6673" t="str">
            <v xml:space="preserve">YOGU MILK BEB ENT CREM NATU 180X                  </v>
          </cell>
          <cell r="I6673">
            <v>1831.9970000000001</v>
          </cell>
          <cell r="N6673" t="str">
            <v>7794820902721</v>
          </cell>
        </row>
        <row r="6674">
          <cell r="A6674">
            <v>663455</v>
          </cell>
          <cell r="B6674">
            <v>0</v>
          </cell>
          <cell r="D6674" t="str">
            <v xml:space="preserve">INSU PIZZETITA INDIVIDUAL X1                      </v>
          </cell>
          <cell r="I6674">
            <v>150</v>
          </cell>
          <cell r="N6674" t="str">
            <v>6634551111119</v>
          </cell>
        </row>
        <row r="6675">
          <cell r="A6675">
            <v>663456</v>
          </cell>
          <cell r="B6675" t="str">
            <v xml:space="preserve">B0900200002         </v>
          </cell>
          <cell r="D6675" t="str">
            <v xml:space="preserve">VINF LUCA MALBEC EST 750X                         </v>
          </cell>
          <cell r="I6675">
            <v>51248.99</v>
          </cell>
          <cell r="N6675" t="str">
            <v>7794450946423</v>
          </cell>
        </row>
        <row r="6676">
          <cell r="A6676">
            <v>663458</v>
          </cell>
          <cell r="B6676">
            <v>0</v>
          </cell>
          <cell r="D6676" t="str">
            <v xml:space="preserve">GINN REPUBLICA APARTE 500X                        </v>
          </cell>
          <cell r="I6676">
            <v>12632.4</v>
          </cell>
          <cell r="N6676" t="str">
            <v>7798359223890</v>
          </cell>
        </row>
        <row r="6677">
          <cell r="A6677">
            <v>663459</v>
          </cell>
          <cell r="B6677">
            <v>69637216</v>
          </cell>
          <cell r="D6677" t="str">
            <v xml:space="preserve">JPAN ALA ECOLAVADO COCO 2X200X                    </v>
          </cell>
          <cell r="I6677">
            <v>2613.721</v>
          </cell>
          <cell r="N6677" t="str">
            <v>7791290793460</v>
          </cell>
        </row>
        <row r="6678">
          <cell r="A6678">
            <v>663463</v>
          </cell>
          <cell r="B6678">
            <v>69645070</v>
          </cell>
          <cell r="D6678" t="str">
            <v xml:space="preserve">JARP GRANBY PLUS LAV MANO 400X                    </v>
          </cell>
          <cell r="I6678">
            <v>312.00200000000001</v>
          </cell>
          <cell r="N6678" t="str">
            <v>7791290793477</v>
          </cell>
        </row>
        <row r="6679">
          <cell r="A6679">
            <v>663465</v>
          </cell>
          <cell r="B6679">
            <v>33628</v>
          </cell>
          <cell r="D6679" t="str">
            <v xml:space="preserve">ACON HEAD SHO. ARGAN 300X                         </v>
          </cell>
          <cell r="I6679">
            <v>8323.8080000000009</v>
          </cell>
          <cell r="N6679" t="str">
            <v>7500435202732</v>
          </cell>
        </row>
        <row r="6680">
          <cell r="A6680">
            <v>663466</v>
          </cell>
          <cell r="B6680">
            <v>769867</v>
          </cell>
          <cell r="D6680" t="str">
            <v xml:space="preserve">SHAM HEAD SHO. ARGAN 180X                         </v>
          </cell>
          <cell r="I6680">
            <v>4926.7619999999997</v>
          </cell>
          <cell r="N6680" t="str">
            <v>7500435202671</v>
          </cell>
        </row>
        <row r="6681">
          <cell r="A6681">
            <v>663467</v>
          </cell>
          <cell r="B6681">
            <v>12562</v>
          </cell>
          <cell r="D6681" t="str">
            <v xml:space="preserve">SHAM HEAD SHO HID ACEIT COCO 375X                 </v>
          </cell>
          <cell r="I6681">
            <v>8531.8819999999996</v>
          </cell>
          <cell r="N6681" t="str">
            <v>7500435206488</v>
          </cell>
        </row>
        <row r="6682">
          <cell r="A6682">
            <v>663468</v>
          </cell>
          <cell r="B6682">
            <v>69854</v>
          </cell>
          <cell r="D6682" t="str">
            <v xml:space="preserve">SHAM HEAD SHO SENSITIVE 375X                      </v>
          </cell>
          <cell r="I6682">
            <v>9555.5480000000007</v>
          </cell>
          <cell r="N6682" t="str">
            <v>7500435148061</v>
          </cell>
        </row>
        <row r="6683">
          <cell r="A6683">
            <v>663469</v>
          </cell>
          <cell r="B6683">
            <v>86976</v>
          </cell>
          <cell r="D6683" t="str">
            <v xml:space="preserve">SHAM PANTENE COLAGENO 200X                        </v>
          </cell>
          <cell r="I6683">
            <v>4845.6019999999999</v>
          </cell>
          <cell r="N6683" t="str">
            <v>7500435191418</v>
          </cell>
        </row>
        <row r="6684">
          <cell r="A6684">
            <v>663470</v>
          </cell>
          <cell r="B6684">
            <v>50</v>
          </cell>
          <cell r="D6684" t="str">
            <v xml:space="preserve">COVE CONGELISTO MIX BASE SOPA 500X                </v>
          </cell>
          <cell r="I6684">
            <v>5367.0349999999999</v>
          </cell>
          <cell r="N6684" t="str">
            <v>7798374630062</v>
          </cell>
        </row>
        <row r="6685">
          <cell r="A6685">
            <v>663475</v>
          </cell>
          <cell r="B6685">
            <v>807915</v>
          </cell>
          <cell r="D6685" t="str">
            <v xml:space="preserve">PAPE HIG.PREM C/ALOE D/H 4X50X                    </v>
          </cell>
          <cell r="I6685">
            <v>6556.3909999999996</v>
          </cell>
          <cell r="N6685" t="str">
            <v>7790250015529</v>
          </cell>
        </row>
        <row r="6686">
          <cell r="A6686">
            <v>663477</v>
          </cell>
          <cell r="B6686">
            <v>23250</v>
          </cell>
          <cell r="D6686" t="str">
            <v xml:space="preserve">CERV HEINEKEN 0.0 LAT 355X                        </v>
          </cell>
          <cell r="I6686">
            <v>2090.0030000000002</v>
          </cell>
          <cell r="N6686" t="str">
            <v>7793147572808</v>
          </cell>
        </row>
        <row r="6687">
          <cell r="A6687">
            <v>663478</v>
          </cell>
          <cell r="B6687">
            <v>1043</v>
          </cell>
          <cell r="D6687" t="str">
            <v xml:space="preserve">DLCH SERENISIMA CLASICO 1X                        </v>
          </cell>
          <cell r="I6687">
            <v>9828.7090000000007</v>
          </cell>
          <cell r="N6687" t="str">
            <v>7790742104304</v>
          </cell>
        </row>
        <row r="6688">
          <cell r="A6688">
            <v>663479</v>
          </cell>
          <cell r="B6688">
            <v>3409</v>
          </cell>
          <cell r="D6688" t="str">
            <v xml:space="preserve">LESP SERENISIMA COCO FORT SQUA 1X                 </v>
          </cell>
          <cell r="I6688">
            <v>4233.6090000000004</v>
          </cell>
          <cell r="N6688" t="str">
            <v>7790742340900</v>
          </cell>
        </row>
        <row r="6689">
          <cell r="A6689">
            <v>663480</v>
          </cell>
          <cell r="B6689">
            <v>2233</v>
          </cell>
          <cell r="D6689" t="str">
            <v xml:space="preserve">QUER L.SERE RALL PARM 80X                         </v>
          </cell>
          <cell r="I6689">
            <v>3933.5889999999999</v>
          </cell>
          <cell r="N6689" t="str">
            <v>7790742223302</v>
          </cell>
        </row>
        <row r="6690">
          <cell r="A6690">
            <v>663482</v>
          </cell>
          <cell r="B6690" t="str">
            <v xml:space="preserve">HCM0294             </v>
          </cell>
          <cell r="D6690" t="str">
            <v xml:space="preserve">HARL PUREZA PIZZA MAS MAD 1X                      </v>
          </cell>
          <cell r="I6690">
            <v>2027.4059999999999</v>
          </cell>
          <cell r="N6690" t="str">
            <v>7792180141941</v>
          </cell>
        </row>
        <row r="6691">
          <cell r="A6691">
            <v>663483</v>
          </cell>
          <cell r="B6691" t="str">
            <v xml:space="preserve">PRE0247             </v>
          </cell>
          <cell r="D6691" t="str">
            <v xml:space="preserve">BIZC CANUELAS PREM NJA 540X                       </v>
          </cell>
          <cell r="I6691">
            <v>2692.4430000000002</v>
          </cell>
          <cell r="N6691" t="str">
            <v>7792180142115</v>
          </cell>
        </row>
        <row r="6692">
          <cell r="A6692">
            <v>663485</v>
          </cell>
          <cell r="B6692" t="str">
            <v xml:space="preserve">AIF0065             </v>
          </cell>
          <cell r="D6692" t="str">
            <v xml:space="preserve">HARM M.COCINA POL TRAD 500X                       </v>
          </cell>
          <cell r="I6692">
            <v>860.36599999999999</v>
          </cell>
          <cell r="N6692" t="str">
            <v>7792180141316</v>
          </cell>
        </row>
        <row r="6693">
          <cell r="A6693">
            <v>663488</v>
          </cell>
          <cell r="B6693">
            <v>0</v>
          </cell>
          <cell r="D6693" t="str">
            <v xml:space="preserve">PANI PAZZI P.PAPA HAMB CLAS 4X                    </v>
          </cell>
          <cell r="I6693">
            <v>4491.5200000000004</v>
          </cell>
          <cell r="N6693" t="str">
            <v xml:space="preserve">736684224059 </v>
          </cell>
        </row>
        <row r="6694">
          <cell r="A6694">
            <v>663489</v>
          </cell>
          <cell r="B6694">
            <v>0</v>
          </cell>
          <cell r="D6694" t="str">
            <v xml:space="preserve">PANI PAZZI P.PAPA HAMB SESAM 4X                   </v>
          </cell>
          <cell r="I6694">
            <v>4570.4719999999998</v>
          </cell>
          <cell r="N6694" t="str">
            <v xml:space="preserve">736684224042 </v>
          </cell>
        </row>
        <row r="6695">
          <cell r="A6695">
            <v>663490</v>
          </cell>
          <cell r="B6695">
            <v>0</v>
          </cell>
          <cell r="D6695" t="str">
            <v xml:space="preserve">PANI PAZZI P.PAPA HAMB QUES 4X                    </v>
          </cell>
          <cell r="I6695">
            <v>5333.68</v>
          </cell>
          <cell r="N6695" t="str">
            <v xml:space="preserve">656750809211 </v>
          </cell>
        </row>
        <row r="6696">
          <cell r="A6696">
            <v>663491</v>
          </cell>
          <cell r="B6696">
            <v>0</v>
          </cell>
          <cell r="D6696" t="str">
            <v xml:space="preserve">PANI PAZZI P.PAPA HAMB VEGAN 4X                   </v>
          </cell>
          <cell r="I6696">
            <v>5175.7749999999996</v>
          </cell>
          <cell r="N6696" t="str">
            <v xml:space="preserve">724751010278 </v>
          </cell>
        </row>
        <row r="6697">
          <cell r="A6697">
            <v>663492</v>
          </cell>
          <cell r="B6697">
            <v>0</v>
          </cell>
          <cell r="D6697" t="str">
            <v xml:space="preserve">PANI PAZZI P.PAPA PANCHO SESAM 6X                 </v>
          </cell>
          <cell r="I6697">
            <v>3359.8679999999999</v>
          </cell>
          <cell r="N6697" t="str">
            <v xml:space="preserve">656750809228 </v>
          </cell>
        </row>
        <row r="6698">
          <cell r="A6698">
            <v>663493</v>
          </cell>
          <cell r="B6698">
            <v>0</v>
          </cell>
          <cell r="D6698" t="str">
            <v xml:space="preserve">PANI PAZZI P.PAPA PANCHO QUES 6X                  </v>
          </cell>
          <cell r="I6698">
            <v>4570.4719999999998</v>
          </cell>
          <cell r="N6698" t="str">
            <v xml:space="preserve">790757828902 </v>
          </cell>
        </row>
        <row r="6699">
          <cell r="A6699">
            <v>663494</v>
          </cell>
          <cell r="B6699">
            <v>0</v>
          </cell>
          <cell r="D6699" t="str">
            <v xml:space="preserve">PANI PAZZI P.PAPA PEBETE 2X                       </v>
          </cell>
          <cell r="I6699">
            <v>1886.088</v>
          </cell>
          <cell r="N6699" t="str">
            <v xml:space="preserve">790757856141 </v>
          </cell>
        </row>
        <row r="6700">
          <cell r="A6700">
            <v>663495</v>
          </cell>
          <cell r="B6700">
            <v>0</v>
          </cell>
          <cell r="D6700" t="str">
            <v xml:space="preserve">PANI PAZZI P.PAPA CHIPS CLAS 6X                   </v>
          </cell>
          <cell r="I6700">
            <v>2438.7550000000001</v>
          </cell>
          <cell r="N6700" t="str">
            <v xml:space="preserve">790757856134 </v>
          </cell>
        </row>
        <row r="6701">
          <cell r="A6701">
            <v>663496</v>
          </cell>
          <cell r="B6701">
            <v>0</v>
          </cell>
          <cell r="D6701" t="str">
            <v xml:space="preserve">PANI PAZZI P.PAPA CHIPS QUES 6X                   </v>
          </cell>
          <cell r="I6701">
            <v>3193.19</v>
          </cell>
          <cell r="N6701" t="str">
            <v xml:space="preserve">790757900578 </v>
          </cell>
        </row>
        <row r="6702">
          <cell r="A6702">
            <v>663497</v>
          </cell>
          <cell r="B6702">
            <v>0</v>
          </cell>
          <cell r="D6702" t="str">
            <v xml:space="preserve">PANI PAZZI P.PAPA PAN MOLDE 1X                    </v>
          </cell>
          <cell r="I6702">
            <v>4877.51</v>
          </cell>
          <cell r="N6702" t="str">
            <v xml:space="preserve">790757898127 </v>
          </cell>
        </row>
        <row r="6703">
          <cell r="A6703">
            <v>663499</v>
          </cell>
          <cell r="B6703">
            <v>33636</v>
          </cell>
          <cell r="D6703" t="str">
            <v xml:space="preserve">FIDO LUCCH.PENNE RIGAT 500X                       </v>
          </cell>
          <cell r="I6703">
            <v>1471.569</v>
          </cell>
          <cell r="N6703" t="str">
            <v>7790070335401</v>
          </cell>
        </row>
        <row r="6704">
          <cell r="A6704">
            <v>663500</v>
          </cell>
          <cell r="B6704">
            <v>0</v>
          </cell>
          <cell r="D6704" t="str">
            <v xml:space="preserve">FIDO LUCCH.MOST N52 500X                          </v>
          </cell>
          <cell r="I6704">
            <v>1467.4290000000001</v>
          </cell>
          <cell r="N6704" t="str">
            <v>7790070335494</v>
          </cell>
        </row>
        <row r="6705">
          <cell r="A6705">
            <v>663501</v>
          </cell>
          <cell r="B6705">
            <v>33700</v>
          </cell>
          <cell r="D6705" t="str">
            <v xml:space="preserve">FIDO LUCCH.TALL HUEVO 500X                        </v>
          </cell>
          <cell r="I6705">
            <v>2113.5239999999999</v>
          </cell>
          <cell r="N6705" t="str">
            <v>7790070335364</v>
          </cell>
        </row>
        <row r="6706">
          <cell r="A6706">
            <v>663502</v>
          </cell>
          <cell r="B6706">
            <v>43141</v>
          </cell>
          <cell r="D6706" t="str">
            <v xml:space="preserve">ARR  GALLO PARB NVO BSA 1X                        </v>
          </cell>
          <cell r="I6706">
            <v>2608.9409999999998</v>
          </cell>
          <cell r="N6706" t="str">
            <v>7790070431417</v>
          </cell>
        </row>
        <row r="6707">
          <cell r="A6707">
            <v>663503</v>
          </cell>
          <cell r="B6707">
            <v>43311</v>
          </cell>
          <cell r="D6707" t="str">
            <v xml:space="preserve">ARR  GALLO PARB NVO BSA 500X                      </v>
          </cell>
          <cell r="I6707">
            <v>1372.1949999999999</v>
          </cell>
          <cell r="N6707" t="str">
            <v>7790070433114</v>
          </cell>
        </row>
        <row r="6708">
          <cell r="A6708">
            <v>663504</v>
          </cell>
          <cell r="B6708">
            <v>78145</v>
          </cell>
          <cell r="D6708" t="str">
            <v xml:space="preserve">GINN GINKGO BOT 500X                              </v>
          </cell>
          <cell r="I6708">
            <v>15691.24</v>
          </cell>
          <cell r="N6708" t="str">
            <v>7792798012770</v>
          </cell>
        </row>
        <row r="6709">
          <cell r="A6709">
            <v>663505</v>
          </cell>
          <cell r="B6709">
            <v>109050132</v>
          </cell>
          <cell r="D6709" t="str">
            <v xml:space="preserve">PASM MANIKING PASTA MANI 245X                     </v>
          </cell>
          <cell r="I6709">
            <v>2517.6770000000001</v>
          </cell>
          <cell r="N6709" t="str">
            <v>7798151952356</v>
          </cell>
        </row>
        <row r="6710">
          <cell r="A6710">
            <v>663506</v>
          </cell>
          <cell r="B6710">
            <v>109050131</v>
          </cell>
          <cell r="D6710" t="str">
            <v xml:space="preserve">PASM MANIKING PASTA MANI CRUNCHY 350X             </v>
          </cell>
          <cell r="I6710">
            <v>3111.8359999999998</v>
          </cell>
          <cell r="N6710" t="str">
            <v>7798151953117</v>
          </cell>
        </row>
        <row r="6711">
          <cell r="A6711">
            <v>663508</v>
          </cell>
          <cell r="B6711">
            <v>6699</v>
          </cell>
          <cell r="D6711" t="str">
            <v xml:space="preserve">GALD BIMBO VAINILLA 74X                           </v>
          </cell>
          <cell r="I6711">
            <v>1246.1969999999999</v>
          </cell>
          <cell r="N6711" t="str">
            <v>7793890258684</v>
          </cell>
        </row>
        <row r="6712">
          <cell r="A6712">
            <v>663509</v>
          </cell>
          <cell r="B6712">
            <v>6700</v>
          </cell>
          <cell r="D6712" t="str">
            <v xml:space="preserve">GALD VALNTE VAINILLAS 74X                         </v>
          </cell>
          <cell r="I6712">
            <v>1020.72</v>
          </cell>
          <cell r="N6712" t="str">
            <v>7793890258738</v>
          </cell>
        </row>
        <row r="6713">
          <cell r="A6713">
            <v>663516</v>
          </cell>
          <cell r="B6713">
            <v>100517055</v>
          </cell>
          <cell r="D6713" t="str">
            <v xml:space="preserve">COPO SWIFT PALITO POLLO 260X                      </v>
          </cell>
          <cell r="I6713">
            <v>4951.3739999999998</v>
          </cell>
          <cell r="N6713" t="str">
            <v>7790360971135</v>
          </cell>
        </row>
        <row r="6714">
          <cell r="A6714">
            <v>663517</v>
          </cell>
          <cell r="B6714">
            <v>100517186</v>
          </cell>
          <cell r="D6714" t="str">
            <v xml:space="preserve">COPO SWIFT PALITO POLLO 1X                        </v>
          </cell>
          <cell r="I6714">
            <v>12198.48</v>
          </cell>
          <cell r="N6714" t="str">
            <v>7790360971395</v>
          </cell>
        </row>
        <row r="6715">
          <cell r="A6715">
            <v>663518</v>
          </cell>
          <cell r="B6715">
            <v>1536</v>
          </cell>
          <cell r="D6715" t="str">
            <v xml:space="preserve">ESP  D.ANCLAS CHIMICH 20X                         </v>
          </cell>
          <cell r="I6715">
            <v>889.90499999999997</v>
          </cell>
          <cell r="N6715" t="str">
            <v>7792900910635</v>
          </cell>
        </row>
        <row r="6716">
          <cell r="A6716">
            <v>663520</v>
          </cell>
          <cell r="B6716">
            <v>20</v>
          </cell>
          <cell r="D6716" t="str">
            <v xml:space="preserve">INSU PASTELITOS 1X                                </v>
          </cell>
          <cell r="I6716">
            <v>229.9</v>
          </cell>
          <cell r="N6716" t="str">
            <v>6635201111114</v>
          </cell>
        </row>
        <row r="6717">
          <cell r="A6717">
            <v>663540</v>
          </cell>
          <cell r="B6717">
            <v>74727</v>
          </cell>
          <cell r="D6717" t="str">
            <v xml:space="preserve">VINF ORIGEN BY TRAPICHE C.SAUV. 750X              </v>
          </cell>
          <cell r="I6717">
            <v>5825.3850000000002</v>
          </cell>
          <cell r="N6717" t="str">
            <v>7790240098976</v>
          </cell>
        </row>
        <row r="6718">
          <cell r="A6718">
            <v>663541</v>
          </cell>
          <cell r="B6718">
            <v>74726</v>
          </cell>
          <cell r="D6718" t="str">
            <v xml:space="preserve">VINF ORIGEN BY TRAPICHE MALBEC 750X               </v>
          </cell>
          <cell r="I6718">
            <v>5825.3850000000002</v>
          </cell>
          <cell r="N6718" t="str">
            <v>7790240098969</v>
          </cell>
        </row>
        <row r="6719">
          <cell r="A6719">
            <v>663543</v>
          </cell>
          <cell r="B6719">
            <v>33710</v>
          </cell>
          <cell r="D6719" t="str">
            <v xml:space="preserve">FIDO LUCCH.SPAG N5 HUEVO 500X                     </v>
          </cell>
          <cell r="I6719">
            <v>2113.5239999999999</v>
          </cell>
          <cell r="N6719" t="str">
            <v>7790070335524</v>
          </cell>
        </row>
        <row r="6720">
          <cell r="A6720">
            <v>663544</v>
          </cell>
          <cell r="B6720">
            <v>33709</v>
          </cell>
          <cell r="D6720" t="str">
            <v xml:space="preserve">FIDO LUCCH.MOST HUEVO 500X                        </v>
          </cell>
          <cell r="I6720">
            <v>1440.357</v>
          </cell>
          <cell r="N6720" t="str">
            <v>7790070335531</v>
          </cell>
        </row>
        <row r="6721">
          <cell r="A6721">
            <v>663546</v>
          </cell>
          <cell r="B6721">
            <v>0</v>
          </cell>
          <cell r="D6721" t="str">
            <v xml:space="preserve">FIDO MATAR MOSTAC N52 500X                        </v>
          </cell>
          <cell r="I6721">
            <v>1809.837</v>
          </cell>
          <cell r="N6721" t="str">
            <v>7790070320773</v>
          </cell>
        </row>
        <row r="6722">
          <cell r="A6722">
            <v>663547</v>
          </cell>
          <cell r="B6722">
            <v>33554</v>
          </cell>
          <cell r="D6722" t="str">
            <v xml:space="preserve">FIDO MATAR MOSTAC N14 500X                        </v>
          </cell>
          <cell r="I6722">
            <v>1809.837</v>
          </cell>
          <cell r="N6722" t="str">
            <v>7790070335548</v>
          </cell>
        </row>
        <row r="6723">
          <cell r="A6723">
            <v>663549</v>
          </cell>
          <cell r="B6723">
            <v>3218</v>
          </cell>
          <cell r="D6723" t="str">
            <v xml:space="preserve">LAQU LS.FINLANDIA NVO LIGHT 180X                  </v>
          </cell>
          <cell r="I6723">
            <v>2737.7649999999999</v>
          </cell>
          <cell r="N6723" t="str">
            <v>7790742321800</v>
          </cell>
        </row>
        <row r="6724">
          <cell r="A6724">
            <v>663554</v>
          </cell>
          <cell r="B6724">
            <v>33539</v>
          </cell>
          <cell r="D6724" t="str">
            <v xml:space="preserve">FIDO MATAR TALL N15 500X                          </v>
          </cell>
          <cell r="I6724">
            <v>1809.837</v>
          </cell>
          <cell r="N6724" t="str">
            <v>7790070335395</v>
          </cell>
        </row>
        <row r="6725">
          <cell r="A6725">
            <v>663555</v>
          </cell>
          <cell r="B6725">
            <v>26510</v>
          </cell>
          <cell r="D6725" t="str">
            <v xml:space="preserve">ACOL COCNRO OLIV EXT/VIR S/TAC 250X               </v>
          </cell>
          <cell r="I6725">
            <v>7337.0290000000005</v>
          </cell>
          <cell r="N6725" t="str">
            <v>7790070265104</v>
          </cell>
        </row>
        <row r="6726">
          <cell r="A6726">
            <v>663556</v>
          </cell>
          <cell r="B6726">
            <v>26512</v>
          </cell>
          <cell r="D6726" t="str">
            <v xml:space="preserve">ACOL COCINERO OLIV PET S/TAC 250X                 </v>
          </cell>
          <cell r="I6726">
            <v>6264.9989999999998</v>
          </cell>
          <cell r="N6726" t="str">
            <v>7790070265128</v>
          </cell>
        </row>
        <row r="6727">
          <cell r="A6727">
            <v>663557</v>
          </cell>
          <cell r="B6727">
            <v>14555</v>
          </cell>
          <cell r="D6727" t="str">
            <v xml:space="preserve">AMAR TERMA CITRUS CERO 1.35X                      </v>
          </cell>
          <cell r="I6727">
            <v>2385.3029999999999</v>
          </cell>
          <cell r="N6727" t="str">
            <v>7790950143706</v>
          </cell>
        </row>
        <row r="6728">
          <cell r="A6728">
            <v>663558</v>
          </cell>
          <cell r="B6728">
            <v>61575</v>
          </cell>
          <cell r="D6728" t="str">
            <v xml:space="preserve">LIML AYUDIN ANTIHON REM D/P 450X                  </v>
          </cell>
          <cell r="I6728">
            <v>2625.627</v>
          </cell>
          <cell r="N6728" t="str">
            <v>7793253005467</v>
          </cell>
        </row>
        <row r="6729">
          <cell r="A6729">
            <v>663559</v>
          </cell>
          <cell r="B6729">
            <v>61301</v>
          </cell>
          <cell r="D6729" t="str">
            <v xml:space="preserve">LIML AYUDIN BANO MAX LIMP D/P 450X                </v>
          </cell>
          <cell r="I6729">
            <v>2887.4690000000001</v>
          </cell>
          <cell r="N6729" t="str">
            <v>7793253005238</v>
          </cell>
        </row>
        <row r="6730">
          <cell r="A6730">
            <v>663563</v>
          </cell>
          <cell r="B6730">
            <v>24648</v>
          </cell>
          <cell r="D6730" t="str">
            <v xml:space="preserve">PASH POETT PTLLA RED LAVNDA 25X                   </v>
          </cell>
          <cell r="I6730">
            <v>2279.3939999999998</v>
          </cell>
          <cell r="N6730" t="str">
            <v>7793253001667</v>
          </cell>
        </row>
        <row r="6731">
          <cell r="A6731">
            <v>663564</v>
          </cell>
          <cell r="B6731">
            <v>13691</v>
          </cell>
          <cell r="D6731" t="str">
            <v xml:space="preserve">GALS BAGLEY CER AVENA 465X                        </v>
          </cell>
          <cell r="I6731">
            <v>3702.6909999999998</v>
          </cell>
          <cell r="N6731" t="str">
            <v>7790040136915</v>
          </cell>
        </row>
        <row r="6732">
          <cell r="A6732">
            <v>663565</v>
          </cell>
          <cell r="B6732">
            <v>68279774</v>
          </cell>
          <cell r="D6732" t="str">
            <v xml:space="preserve">SUAV VIVERE MIMOS FLOR D/P 450X                   </v>
          </cell>
          <cell r="I6732">
            <v>2721.1729999999998</v>
          </cell>
          <cell r="N6732" t="str">
            <v>7791290793668</v>
          </cell>
        </row>
        <row r="6733">
          <cell r="A6733">
            <v>663566</v>
          </cell>
          <cell r="B6733">
            <v>69690032</v>
          </cell>
          <cell r="D6733" t="str">
            <v xml:space="preserve">SUAV VIVERE CLAS EXP FLORAL 3X                    </v>
          </cell>
          <cell r="I6733">
            <v>9517.3250000000007</v>
          </cell>
          <cell r="N6733" t="str">
            <v>7791290793866</v>
          </cell>
        </row>
        <row r="6734">
          <cell r="A6734">
            <v>663568</v>
          </cell>
          <cell r="B6734">
            <v>69640194</v>
          </cell>
          <cell r="D6734" t="str">
            <v xml:space="preserve">SOPA QUICK CHOCLO C/PEREJ 1X                      </v>
          </cell>
          <cell r="I6734">
            <v>2250.953</v>
          </cell>
          <cell r="N6734" t="str">
            <v>7794000006928</v>
          </cell>
        </row>
        <row r="6735">
          <cell r="A6735">
            <v>663569</v>
          </cell>
          <cell r="B6735">
            <v>68573890</v>
          </cell>
          <cell r="D6735" t="str">
            <v xml:space="preserve">SOPA QUICK ZANAHORIA QUINOA 1X                    </v>
          </cell>
          <cell r="I6735">
            <v>3024.4169999999999</v>
          </cell>
          <cell r="N6735" t="str">
            <v>7794000006959</v>
          </cell>
        </row>
        <row r="6736">
          <cell r="A6736">
            <v>663570</v>
          </cell>
          <cell r="B6736">
            <v>69640195</v>
          </cell>
          <cell r="D6736" t="str">
            <v xml:space="preserve">SOPA QUICK TOMATE AMARAN 5X                       </v>
          </cell>
          <cell r="I6736">
            <v>2773.5859999999998</v>
          </cell>
          <cell r="N6736" t="str">
            <v>7794000006935</v>
          </cell>
        </row>
        <row r="6737">
          <cell r="A6737">
            <v>663574</v>
          </cell>
          <cell r="B6737">
            <v>0</v>
          </cell>
          <cell r="D6737" t="str">
            <v xml:space="preserve">BAZA HUMOS FOGONERO PORT DIABLITO XL 27X21        </v>
          </cell>
          <cell r="I6737">
            <v>57596</v>
          </cell>
          <cell r="N6737" t="str">
            <v>6635741111117</v>
          </cell>
        </row>
        <row r="6738">
          <cell r="A6738">
            <v>663575</v>
          </cell>
          <cell r="B6738">
            <v>0</v>
          </cell>
          <cell r="D6738" t="str">
            <v xml:space="preserve">BAZA HUMOS SET COMPLETO                           </v>
          </cell>
          <cell r="I6738">
            <v>122936</v>
          </cell>
          <cell r="N6738" t="str">
            <v>6635751111114</v>
          </cell>
        </row>
        <row r="6739">
          <cell r="A6739">
            <v>663576</v>
          </cell>
          <cell r="B6739">
            <v>4341</v>
          </cell>
          <cell r="D6739" t="str">
            <v xml:space="preserve">VINF TERRAZAS RES C.FRANC. 750X                   </v>
          </cell>
          <cell r="I6739">
            <v>20877.73</v>
          </cell>
          <cell r="N6739" t="str">
            <v>7790975195674</v>
          </cell>
        </row>
        <row r="6740">
          <cell r="A6740">
            <v>663581</v>
          </cell>
          <cell r="B6740">
            <v>939212</v>
          </cell>
          <cell r="D6740" t="str">
            <v xml:space="preserve">YOGU SER NAT S/ENDULZ 175X                        </v>
          </cell>
          <cell r="I6740">
            <v>2671.6869999999999</v>
          </cell>
          <cell r="N6740" t="str">
            <v>7791337007345</v>
          </cell>
        </row>
        <row r="6741">
          <cell r="A6741">
            <v>663584</v>
          </cell>
          <cell r="B6741">
            <v>4322</v>
          </cell>
          <cell r="D6741" t="str">
            <v xml:space="preserve">VINF TERRAZAS APEL ALTAMIRA RED BLEND MB-CS 750X  </v>
          </cell>
          <cell r="I6741">
            <v>27641.29</v>
          </cell>
          <cell r="N6741" t="str">
            <v>7790975200743</v>
          </cell>
        </row>
        <row r="6742">
          <cell r="A6742">
            <v>663585</v>
          </cell>
          <cell r="B6742">
            <v>78038</v>
          </cell>
          <cell r="D6742" t="str">
            <v xml:space="preserve">JUGN D.VALLE MANZANA 1X                           </v>
          </cell>
          <cell r="I6742">
            <v>2263.0810000000001</v>
          </cell>
          <cell r="N6742" t="str">
            <v>7790154008290</v>
          </cell>
        </row>
        <row r="6743">
          <cell r="A6743">
            <v>663586</v>
          </cell>
          <cell r="B6743">
            <v>78044</v>
          </cell>
          <cell r="D6743" t="str">
            <v xml:space="preserve">JUGN D.VALLE MULTIFRUT 1X                         </v>
          </cell>
          <cell r="I6743">
            <v>2263.0810000000001</v>
          </cell>
          <cell r="N6743" t="str">
            <v>7790154008306</v>
          </cell>
        </row>
        <row r="6744">
          <cell r="A6744">
            <v>663587</v>
          </cell>
          <cell r="B6744">
            <v>78045</v>
          </cell>
          <cell r="D6744" t="str">
            <v xml:space="preserve">JUGN D.VALLE NARANJA 1X                           </v>
          </cell>
          <cell r="I6744">
            <v>2263.0810000000001</v>
          </cell>
          <cell r="N6744" t="str">
            <v>7790154008283</v>
          </cell>
        </row>
        <row r="6745">
          <cell r="A6745">
            <v>663590</v>
          </cell>
          <cell r="B6745">
            <v>78047</v>
          </cell>
          <cell r="D6745" t="str">
            <v xml:space="preserve">JUGN D.VALLE MULTIFRUT 200X                       </v>
          </cell>
          <cell r="I6745">
            <v>646.54399999999998</v>
          </cell>
          <cell r="N6745" t="str">
            <v>7790154008351</v>
          </cell>
        </row>
        <row r="6746">
          <cell r="A6746">
            <v>663593</v>
          </cell>
          <cell r="B6746">
            <v>13947</v>
          </cell>
          <cell r="D6746" t="str">
            <v xml:space="preserve">HELA ARCOR KOPA CHOCO DDL 90X                     </v>
          </cell>
          <cell r="I6746">
            <v>2992.1779999999999</v>
          </cell>
          <cell r="N6746" t="str">
            <v>7790580495312</v>
          </cell>
        </row>
        <row r="6747">
          <cell r="A6747">
            <v>663596</v>
          </cell>
          <cell r="B6747">
            <v>5524</v>
          </cell>
          <cell r="D6747" t="str">
            <v xml:space="preserve">CRED COLGATE NAT CITRUS 70X                       </v>
          </cell>
          <cell r="I6747">
            <v>3342.7220000000002</v>
          </cell>
          <cell r="N6747" t="str">
            <v>7509546674421</v>
          </cell>
        </row>
        <row r="6748">
          <cell r="A6748">
            <v>663598</v>
          </cell>
          <cell r="B6748">
            <v>5498</v>
          </cell>
          <cell r="D6748" t="str">
            <v xml:space="preserve">CRED COLGATE LUMINUS CAFE 70X                     </v>
          </cell>
          <cell r="I6748">
            <v>8790.6980000000003</v>
          </cell>
          <cell r="N6748" t="str">
            <v>7509546667577</v>
          </cell>
        </row>
        <row r="6749">
          <cell r="A6749">
            <v>663600</v>
          </cell>
          <cell r="B6749">
            <v>5071</v>
          </cell>
          <cell r="D6749" t="str">
            <v xml:space="preserve">CRED COLGATE LUM WHIT CARBON 90X                  </v>
          </cell>
          <cell r="I6749">
            <v>7548.3149999999996</v>
          </cell>
          <cell r="N6749" t="str">
            <v>7509546651057</v>
          </cell>
        </row>
        <row r="6750">
          <cell r="A6750">
            <v>663601</v>
          </cell>
          <cell r="B6750">
            <v>26509</v>
          </cell>
          <cell r="D6750" t="str">
            <v xml:space="preserve">ACOL COCNRO OLIV EXT.VIR S.TAC 500X               </v>
          </cell>
          <cell r="I6750">
            <v>13362.28</v>
          </cell>
          <cell r="N6750" t="str">
            <v>7790070265098</v>
          </cell>
        </row>
        <row r="6751">
          <cell r="A6751">
            <v>663602</v>
          </cell>
          <cell r="B6751">
            <v>26514</v>
          </cell>
          <cell r="D6751" t="str">
            <v xml:space="preserve">ACOL COCINERO OLIV PURO PET S.TAC 500X            </v>
          </cell>
          <cell r="I6751">
            <v>11306.56</v>
          </cell>
          <cell r="N6751" t="str">
            <v>7790070265142</v>
          </cell>
        </row>
        <row r="6752">
          <cell r="A6752">
            <v>663603</v>
          </cell>
          <cell r="B6752">
            <v>59432</v>
          </cell>
          <cell r="D6752" t="str">
            <v xml:space="preserve">COP  LAYS CLASICAS 40X                            </v>
          </cell>
          <cell r="I6752">
            <v>2250.0010000000002</v>
          </cell>
          <cell r="N6752" t="str">
            <v>7790310985236</v>
          </cell>
        </row>
        <row r="6753">
          <cell r="A6753">
            <v>663604</v>
          </cell>
          <cell r="B6753">
            <v>59545</v>
          </cell>
          <cell r="D6753" t="str">
            <v xml:space="preserve">COP  DORITOS QUESO 40X                            </v>
          </cell>
          <cell r="I6753">
            <v>2250.0010000000002</v>
          </cell>
          <cell r="N6753" t="str">
            <v>7790310985267</v>
          </cell>
        </row>
        <row r="6754">
          <cell r="A6754">
            <v>663605</v>
          </cell>
          <cell r="B6754">
            <v>59433</v>
          </cell>
          <cell r="D6754" t="str">
            <v xml:space="preserve">COP  CHEETOS QUESO 43X                            </v>
          </cell>
          <cell r="I6754">
            <v>2250.0010000000002</v>
          </cell>
          <cell r="N6754" t="str">
            <v>7790310985274</v>
          </cell>
        </row>
        <row r="6755">
          <cell r="A6755">
            <v>663607</v>
          </cell>
          <cell r="B6755">
            <v>3330</v>
          </cell>
          <cell r="D6755" t="str">
            <v xml:space="preserve">VINF CHATEAU VIEUX MALBEC 750X                    </v>
          </cell>
          <cell r="I6755">
            <v>7741.0349999999999</v>
          </cell>
          <cell r="N6755" t="str">
            <v>7790336033317</v>
          </cell>
        </row>
        <row r="6756">
          <cell r="A6756">
            <v>663608</v>
          </cell>
          <cell r="B6756">
            <v>3320</v>
          </cell>
          <cell r="D6756" t="str">
            <v xml:space="preserve">VINF CHATEAU VIEUX RED BLEND 750X                 </v>
          </cell>
          <cell r="I6756">
            <v>8979.6010000000006</v>
          </cell>
          <cell r="N6756" t="str">
            <v>6636081111119</v>
          </cell>
        </row>
        <row r="6757">
          <cell r="A6757">
            <v>663609</v>
          </cell>
          <cell r="B6757">
            <v>3321</v>
          </cell>
          <cell r="D6757" t="str">
            <v xml:space="preserve">VINF CHATEAU VIEUX CHARDONNAY 750X                </v>
          </cell>
          <cell r="I6757">
            <v>4848.7879999999996</v>
          </cell>
          <cell r="N6757" t="str">
            <v>6639091111117</v>
          </cell>
        </row>
        <row r="6758">
          <cell r="A6758">
            <v>663613</v>
          </cell>
          <cell r="B6758">
            <v>2309</v>
          </cell>
          <cell r="D6758" t="str">
            <v xml:space="preserve">VINF CAS DIABLO ROSE 750X                         </v>
          </cell>
          <cell r="I6758">
            <v>6110.9930000000004</v>
          </cell>
          <cell r="N6758" t="str">
            <v>7798039599710</v>
          </cell>
        </row>
        <row r="6759">
          <cell r="A6759">
            <v>663615</v>
          </cell>
          <cell r="B6759">
            <v>2310</v>
          </cell>
          <cell r="D6759" t="str">
            <v xml:space="preserve">VINF CAS DIABLO RED BLEND EST 750X                </v>
          </cell>
          <cell r="I6759">
            <v>7411.8429999999998</v>
          </cell>
          <cell r="N6759" t="str">
            <v>7798039599437</v>
          </cell>
        </row>
        <row r="6760">
          <cell r="A6760">
            <v>663619</v>
          </cell>
          <cell r="B6760">
            <v>2853054</v>
          </cell>
          <cell r="D6760" t="str">
            <v xml:space="preserve">CHAP MARGARITA P/LOS CHANCHOS ROSE. 750X          </v>
          </cell>
          <cell r="I6760">
            <v>10512.51</v>
          </cell>
          <cell r="N6760" t="str">
            <v>7798353194264</v>
          </cell>
        </row>
        <row r="6761">
          <cell r="A6761">
            <v>663625</v>
          </cell>
          <cell r="B6761">
            <v>2851112</v>
          </cell>
          <cell r="D6761" t="str">
            <v xml:space="preserve">CHAP CORDERO C/PIEL LOBO DULCE. 750X              </v>
          </cell>
          <cell r="I6761">
            <v>15225.01</v>
          </cell>
          <cell r="N6761" t="str">
            <v>7798353192246</v>
          </cell>
        </row>
        <row r="6762">
          <cell r="A6762">
            <v>663628</v>
          </cell>
          <cell r="B6762">
            <v>23902</v>
          </cell>
          <cell r="D6762" t="str">
            <v xml:space="preserve">VINF DOMINIO RUTINI MALBEC 750X                   </v>
          </cell>
          <cell r="I6762">
            <v>23127.5</v>
          </cell>
          <cell r="N6762" t="str">
            <v>7790577043274</v>
          </cell>
        </row>
        <row r="6763">
          <cell r="A6763">
            <v>663630</v>
          </cell>
          <cell r="B6763">
            <v>100273488</v>
          </cell>
          <cell r="D6763" t="str">
            <v xml:space="preserve">ACOL ZUELO LATA INT 500X                          </v>
          </cell>
          <cell r="I6763">
            <v>16020.01</v>
          </cell>
          <cell r="N6763" t="str">
            <v>7791728240887</v>
          </cell>
        </row>
        <row r="6764">
          <cell r="A6764">
            <v>663631</v>
          </cell>
          <cell r="B6764">
            <v>100277755</v>
          </cell>
          <cell r="D6764" t="str">
            <v xml:space="preserve">ACOL ZUELO ORGANICO 250X                          </v>
          </cell>
          <cell r="I6764">
            <v>9179.9979999999996</v>
          </cell>
          <cell r="N6764" t="str">
            <v>6636311111117</v>
          </cell>
        </row>
        <row r="6765">
          <cell r="A6765">
            <v>663632</v>
          </cell>
          <cell r="B6765">
            <v>100277751</v>
          </cell>
          <cell r="D6765" t="str">
            <v xml:space="preserve">ACOL ZUELO ORGANICO 500X                          </v>
          </cell>
          <cell r="I6765">
            <v>16020.01</v>
          </cell>
          <cell r="N6765" t="str">
            <v>7791728242720</v>
          </cell>
        </row>
        <row r="6766">
          <cell r="A6766">
            <v>663634</v>
          </cell>
          <cell r="B6766">
            <v>100274302</v>
          </cell>
          <cell r="D6766" t="str">
            <v xml:space="preserve">VINA ZUELO BOT 375X                               </v>
          </cell>
          <cell r="I6766">
            <v>10345.5</v>
          </cell>
          <cell r="N6766" t="str">
            <v>7791728240894</v>
          </cell>
        </row>
        <row r="6767">
          <cell r="A6767">
            <v>663635</v>
          </cell>
          <cell r="B6767">
            <v>62</v>
          </cell>
          <cell r="D6767" t="str">
            <v xml:space="preserve">COVE CONGELISTO MORRON TRICOLOR 500X              </v>
          </cell>
          <cell r="I6767">
            <v>5843.1850000000004</v>
          </cell>
          <cell r="N6767" t="str">
            <v>7798374630017</v>
          </cell>
        </row>
        <row r="6768">
          <cell r="A6768">
            <v>663636</v>
          </cell>
          <cell r="B6768">
            <v>57</v>
          </cell>
          <cell r="D6768" t="str">
            <v xml:space="preserve">COVE CONGELISTO MIX BASE WOK 500X                 </v>
          </cell>
          <cell r="I6768">
            <v>5239.3580000000002</v>
          </cell>
          <cell r="N6768" t="str">
            <v>7798374630154</v>
          </cell>
        </row>
        <row r="6769">
          <cell r="A6769">
            <v>663642</v>
          </cell>
          <cell r="B6769">
            <v>68639546</v>
          </cell>
          <cell r="D6769" t="str">
            <v xml:space="preserve">SUAV VIVERE FLORES SILV 900X                      </v>
          </cell>
          <cell r="I6769">
            <v>3206.9679999999998</v>
          </cell>
          <cell r="N6769" t="str">
            <v>7791290793736</v>
          </cell>
        </row>
        <row r="6770">
          <cell r="A6770">
            <v>663645</v>
          </cell>
          <cell r="B6770">
            <v>69659255</v>
          </cell>
          <cell r="D6770" t="str">
            <v xml:space="preserve">SUAV COMFORT DETOX D/P 1X                         </v>
          </cell>
          <cell r="I6770">
            <v>6870.058</v>
          </cell>
          <cell r="N6770" t="str">
            <v>7791290793620</v>
          </cell>
        </row>
        <row r="6771">
          <cell r="A6771">
            <v>663646</v>
          </cell>
          <cell r="B6771">
            <v>69659254</v>
          </cell>
          <cell r="D6771" t="str">
            <v xml:space="preserve">SUAV COMFORT FIBER PROTECT D/P 1X                 </v>
          </cell>
          <cell r="I6771">
            <v>11016.12</v>
          </cell>
          <cell r="N6771" t="str">
            <v>7791290793613</v>
          </cell>
        </row>
        <row r="6772">
          <cell r="A6772">
            <v>663661</v>
          </cell>
          <cell r="B6772">
            <v>805776</v>
          </cell>
          <cell r="D6772" t="str">
            <v xml:space="preserve">SERV SUSSEX CLASICA HS 30X30X                     </v>
          </cell>
          <cell r="I6772">
            <v>2008.289</v>
          </cell>
          <cell r="N6772" t="str">
            <v>7790250057765</v>
          </cell>
        </row>
        <row r="6773">
          <cell r="A6773">
            <v>663665</v>
          </cell>
          <cell r="B6773">
            <v>4747</v>
          </cell>
          <cell r="D6773" t="str">
            <v xml:space="preserve">VODK BELVEDERE 700X                               </v>
          </cell>
          <cell r="I6773">
            <v>93707.53</v>
          </cell>
          <cell r="N6773" t="str">
            <v>5901041003003</v>
          </cell>
        </row>
        <row r="6774">
          <cell r="A6774">
            <v>663666</v>
          </cell>
          <cell r="B6774">
            <v>4393</v>
          </cell>
          <cell r="D6774" t="str">
            <v xml:space="preserve">VINF TERRAZAS CHACAYES RES MALBEC 750X            </v>
          </cell>
          <cell r="I6774">
            <v>27641.29</v>
          </cell>
          <cell r="N6774" t="str">
            <v>7790975202372</v>
          </cell>
        </row>
        <row r="6775">
          <cell r="A6775">
            <v>663668</v>
          </cell>
          <cell r="B6775" t="str">
            <v xml:space="preserve">6551-2              </v>
          </cell>
          <cell r="D6775" t="str">
            <v xml:space="preserve">YOGU LS.YOGURISIMO BEB FS FRU 1X                  </v>
          </cell>
          <cell r="I6775">
            <v>6013.8940000000002</v>
          </cell>
          <cell r="N6775" t="str">
            <v>7791337006812</v>
          </cell>
        </row>
        <row r="6776">
          <cell r="A6776">
            <v>663669</v>
          </cell>
          <cell r="B6776">
            <v>1760</v>
          </cell>
          <cell r="D6776" t="str">
            <v xml:space="preserve">LAQU TREGAR QUESO CREMA 280X                      </v>
          </cell>
          <cell r="I6776">
            <v>3978.873</v>
          </cell>
          <cell r="N6776" t="str">
            <v>7793913013405</v>
          </cell>
        </row>
        <row r="6777">
          <cell r="A6777">
            <v>663670</v>
          </cell>
          <cell r="B6777">
            <v>1782</v>
          </cell>
          <cell r="D6777" t="str">
            <v xml:space="preserve">LAQU TREGAR QUESO CREM LIGHT 280X                 </v>
          </cell>
          <cell r="I6777">
            <v>3978.873</v>
          </cell>
          <cell r="N6777" t="str">
            <v>7793913013412</v>
          </cell>
        </row>
        <row r="6778">
          <cell r="A6778">
            <v>663671</v>
          </cell>
          <cell r="B6778">
            <v>11284</v>
          </cell>
          <cell r="D6778" t="str">
            <v xml:space="preserve">CRED ORAL B EXTRA BLANCO 150X                     </v>
          </cell>
          <cell r="I6778">
            <v>4828.9989999999998</v>
          </cell>
          <cell r="N6778" t="str">
            <v>7500435150262</v>
          </cell>
        </row>
        <row r="6779">
          <cell r="A6779">
            <v>663672</v>
          </cell>
          <cell r="B6779">
            <v>11638</v>
          </cell>
          <cell r="D6779" t="str">
            <v xml:space="preserve">CRED ORAL-B 4 EN 1 PASTA DENTAL 180X              </v>
          </cell>
          <cell r="I6779">
            <v>7119.6239999999998</v>
          </cell>
          <cell r="N6779" t="str">
            <v>7500435204781</v>
          </cell>
        </row>
        <row r="6780">
          <cell r="A6780">
            <v>663673</v>
          </cell>
          <cell r="B6780">
            <v>86429</v>
          </cell>
          <cell r="D6780" t="str">
            <v xml:space="preserve">GILL PRESTO DERMA PROTEC 1X                       </v>
          </cell>
          <cell r="I6780">
            <v>3349.346</v>
          </cell>
          <cell r="N6780" t="str">
            <v>7500435190565</v>
          </cell>
        </row>
        <row r="6781">
          <cell r="A6781">
            <v>663674</v>
          </cell>
          <cell r="B6781">
            <v>3172</v>
          </cell>
          <cell r="D6781" t="str">
            <v xml:space="preserve">INSU ITALIMPIA MECHUDO ACRLC 100CM 1X             </v>
          </cell>
          <cell r="I6781">
            <v>30427</v>
          </cell>
          <cell r="N6781" t="str">
            <v>6636741111114</v>
          </cell>
        </row>
        <row r="6782">
          <cell r="A6782">
            <v>663676</v>
          </cell>
          <cell r="B6782">
            <v>11646</v>
          </cell>
          <cell r="D6782" t="str">
            <v xml:space="preserve">CRED ORAL-B 4 EN 1 PASTA DENTAL 70X               </v>
          </cell>
          <cell r="I6782">
            <v>3824.248</v>
          </cell>
          <cell r="N6782" t="str">
            <v>7500435122764</v>
          </cell>
        </row>
        <row r="6783">
          <cell r="A6783">
            <v>663677</v>
          </cell>
          <cell r="B6783">
            <v>0</v>
          </cell>
          <cell r="D6783" t="str">
            <v xml:space="preserve">VINF WAMPA MALBEC 750X                            </v>
          </cell>
          <cell r="I6783">
            <v>3421.8739999999998</v>
          </cell>
          <cell r="N6783" t="str">
            <v>7797942006933</v>
          </cell>
        </row>
        <row r="6784">
          <cell r="A6784">
            <v>663679</v>
          </cell>
          <cell r="B6784">
            <v>13392</v>
          </cell>
          <cell r="D6784" t="str">
            <v xml:space="preserve">TOST B.CRIOLLITAS S/SAL 110                       </v>
          </cell>
          <cell r="I6784">
            <v>2216.9490000000001</v>
          </cell>
          <cell r="N6784" t="str">
            <v>7790040133921</v>
          </cell>
        </row>
        <row r="6785">
          <cell r="A6785">
            <v>663681</v>
          </cell>
          <cell r="B6785" t="str">
            <v xml:space="preserve">DPT240              </v>
          </cell>
          <cell r="D6785" t="str">
            <v xml:space="preserve">INSU RC POTE CUAD C/ APERT 240ML 1X               </v>
          </cell>
          <cell r="I6785">
            <v>431.92200000000003</v>
          </cell>
          <cell r="N6785" t="str">
            <v>6636811111112</v>
          </cell>
        </row>
        <row r="6786">
          <cell r="A6786">
            <v>663682</v>
          </cell>
          <cell r="B6786">
            <v>4570</v>
          </cell>
          <cell r="D6786" t="str">
            <v xml:space="preserve">GAS  COCA - FANTA DUAL PACK 2.25X                 </v>
          </cell>
          <cell r="I6786">
            <v>6700.2510000000002</v>
          </cell>
          <cell r="N6786" t="str">
            <v>7790895648908</v>
          </cell>
        </row>
        <row r="6787">
          <cell r="A6787">
            <v>663683</v>
          </cell>
          <cell r="B6787">
            <v>160106</v>
          </cell>
          <cell r="D6787" t="str">
            <v xml:space="preserve">ESPO L.GCHTA GO SUP ANTI X1                       </v>
          </cell>
          <cell r="I6787">
            <v>1179.4839999999999</v>
          </cell>
          <cell r="N6787" t="str">
            <v>7792459161069</v>
          </cell>
        </row>
        <row r="6788">
          <cell r="A6788">
            <v>663684</v>
          </cell>
          <cell r="B6788">
            <v>0</v>
          </cell>
          <cell r="D6788" t="str">
            <v xml:space="preserve">INSU CHIPA CONGELADO x2KG FARIZANO                </v>
          </cell>
          <cell r="I6788">
            <v>15000</v>
          </cell>
          <cell r="N6788" t="str">
            <v>6636841111113</v>
          </cell>
        </row>
        <row r="6789">
          <cell r="A6789">
            <v>663686</v>
          </cell>
          <cell r="B6789">
            <v>449</v>
          </cell>
          <cell r="D6789" t="str">
            <v xml:space="preserve">INSU ROLLO PAPEL MANTECA                          </v>
          </cell>
          <cell r="I6789">
            <v>12717.1</v>
          </cell>
          <cell r="N6789" t="str">
            <v>6636861111117</v>
          </cell>
        </row>
        <row r="6790">
          <cell r="A6790">
            <v>663691</v>
          </cell>
          <cell r="B6790">
            <v>6698</v>
          </cell>
          <cell r="D6790" t="str">
            <v xml:space="preserve">BUDN BIMBO VAI C/ CHIPS CHOC 170X                 </v>
          </cell>
          <cell r="I6790">
            <v>2648.9789999999998</v>
          </cell>
          <cell r="N6790" t="str">
            <v>7793890259186</v>
          </cell>
        </row>
        <row r="6791">
          <cell r="A6791">
            <v>663692</v>
          </cell>
          <cell r="B6791" t="str">
            <v xml:space="preserve">05-000-072          </v>
          </cell>
          <cell r="D6791" t="str">
            <v xml:space="preserve">BAZA TROMEN PERCHA DUOMO GRAND                    </v>
          </cell>
          <cell r="I6791">
            <v>211924.2</v>
          </cell>
          <cell r="N6791" t="str">
            <v>6636921111118</v>
          </cell>
        </row>
        <row r="6792">
          <cell r="A6792">
            <v>663693</v>
          </cell>
          <cell r="B6792" t="str">
            <v xml:space="preserve">05-000-151          </v>
          </cell>
          <cell r="D6792" t="str">
            <v xml:space="preserve">BAZA TROMEN CARRO DUOMO                           </v>
          </cell>
          <cell r="I6792">
            <v>526491.30000000005</v>
          </cell>
          <cell r="N6792" t="str">
            <v>6636931111115</v>
          </cell>
        </row>
        <row r="6793">
          <cell r="A6793">
            <v>663694</v>
          </cell>
          <cell r="B6793">
            <v>59801</v>
          </cell>
          <cell r="D6793" t="str">
            <v xml:space="preserve">COP LAYS ONDAS FH 30X                             </v>
          </cell>
          <cell r="I6793">
            <v>2250.0010000000002</v>
          </cell>
          <cell r="N6793" t="str">
            <v>7790310985335</v>
          </cell>
        </row>
        <row r="6794">
          <cell r="A6794">
            <v>663695</v>
          </cell>
          <cell r="B6794">
            <v>59811</v>
          </cell>
          <cell r="D6794" t="str">
            <v xml:space="preserve">COP LAYS ONDAS FH 70X                             </v>
          </cell>
          <cell r="I6794">
            <v>3321.4319999999998</v>
          </cell>
          <cell r="N6794" t="str">
            <v>7790310985328</v>
          </cell>
        </row>
        <row r="6795">
          <cell r="A6795">
            <v>663696</v>
          </cell>
          <cell r="B6795">
            <v>64915</v>
          </cell>
          <cell r="D6795" t="str">
            <v xml:space="preserve">COP DORITOS DINAMITA EXTRA FH 45X                 </v>
          </cell>
          <cell r="I6795">
            <v>1928.5650000000001</v>
          </cell>
          <cell r="N6795" t="str">
            <v>7790310985472</v>
          </cell>
        </row>
        <row r="6796">
          <cell r="A6796">
            <v>663697</v>
          </cell>
          <cell r="B6796">
            <v>64914</v>
          </cell>
          <cell r="D6796" t="str">
            <v xml:space="preserve">COP DORITOS DINAMITA EXTRA FH 82X                 </v>
          </cell>
          <cell r="I6796">
            <v>2999.9949999999999</v>
          </cell>
          <cell r="N6796" t="str">
            <v>7790310985489</v>
          </cell>
        </row>
        <row r="6797">
          <cell r="A6797">
            <v>663699</v>
          </cell>
          <cell r="B6797">
            <v>13709</v>
          </cell>
          <cell r="D6797" t="str">
            <v xml:space="preserve">CHOC COFLER BLOCK BCO 38X                         </v>
          </cell>
          <cell r="I6797">
            <v>2299.9899999999998</v>
          </cell>
          <cell r="N6797" t="str">
            <v>7790580137090</v>
          </cell>
        </row>
        <row r="6798">
          <cell r="A6798">
            <v>663700</v>
          </cell>
          <cell r="B6798">
            <v>13946</v>
          </cell>
          <cell r="D6798" t="str">
            <v xml:space="preserve">HELA ARCOR GELATO LIMON 300X                      </v>
          </cell>
          <cell r="I6798">
            <v>7114.7950000000001</v>
          </cell>
          <cell r="N6798" t="str">
            <v>7790580139469</v>
          </cell>
        </row>
        <row r="6799">
          <cell r="A6799">
            <v>663701</v>
          </cell>
          <cell r="B6799" t="str">
            <v xml:space="preserve">CAR-00-1060-15      </v>
          </cell>
          <cell r="D6799" t="str">
            <v xml:space="preserve">INSU CARNIC CUCH DESP CURV M1060 15CM 1X          </v>
          </cell>
          <cell r="I6799">
            <v>9125.82</v>
          </cell>
          <cell r="N6799" t="str">
            <v>6637011111117</v>
          </cell>
        </row>
        <row r="6800">
          <cell r="A6800">
            <v>663707</v>
          </cell>
          <cell r="B6800">
            <v>1590</v>
          </cell>
          <cell r="D6800" t="str">
            <v xml:space="preserve">COPO SADIA SUPRE POLLO REB 480X                   </v>
          </cell>
          <cell r="I6800">
            <v>9245.2109999999993</v>
          </cell>
          <cell r="N6800" t="str">
            <v>7891515575014</v>
          </cell>
        </row>
        <row r="6801">
          <cell r="A6801">
            <v>663709</v>
          </cell>
          <cell r="B6801">
            <v>774222</v>
          </cell>
          <cell r="D6801" t="str">
            <v xml:space="preserve">ENCU VANOLI PICKLE MIXTO FCO 330X                 </v>
          </cell>
          <cell r="I6801">
            <v>3389.4650000000001</v>
          </cell>
          <cell r="N6801" t="str">
            <v>7790127000016</v>
          </cell>
        </row>
        <row r="6802">
          <cell r="A6802">
            <v>663712</v>
          </cell>
          <cell r="B6802">
            <v>1932</v>
          </cell>
          <cell r="D6802" t="str">
            <v xml:space="preserve">JPAN GUAIRA AZUL 230X                             </v>
          </cell>
          <cell r="I6802">
            <v>1503.204</v>
          </cell>
          <cell r="N6802" t="str">
            <v>7840118214813</v>
          </cell>
        </row>
        <row r="6803">
          <cell r="A6803">
            <v>663713</v>
          </cell>
          <cell r="B6803">
            <v>1630</v>
          </cell>
          <cell r="D6803" t="str">
            <v xml:space="preserve">LAQU PAULINA PANCETA  AHUMADA 250X                </v>
          </cell>
          <cell r="I6803">
            <v>1730.721</v>
          </cell>
          <cell r="N6803" t="str">
            <v>7794990880690</v>
          </cell>
        </row>
        <row r="6804">
          <cell r="A6804">
            <v>663714</v>
          </cell>
          <cell r="B6804">
            <v>111203</v>
          </cell>
          <cell r="D6804" t="str">
            <v xml:space="preserve">MOST DFIESTA 220X                                 </v>
          </cell>
          <cell r="I6804">
            <v>968.90499999999997</v>
          </cell>
          <cell r="N6804" t="str">
            <v>7791620187648</v>
          </cell>
        </row>
        <row r="6805">
          <cell r="A6805">
            <v>663715</v>
          </cell>
          <cell r="B6805">
            <v>1629</v>
          </cell>
          <cell r="D6805" t="str">
            <v xml:space="preserve">LAQU PAULINA JALAPENIO 250X                       </v>
          </cell>
          <cell r="I6805">
            <v>1906.145</v>
          </cell>
          <cell r="N6805" t="str">
            <v>7794990880683</v>
          </cell>
        </row>
        <row r="6806">
          <cell r="A6806">
            <v>663716</v>
          </cell>
          <cell r="B6806" t="str">
            <v xml:space="preserve">102570IDEFPL        </v>
          </cell>
          <cell r="D6806" t="str">
            <v xml:space="preserve">INSU BOLS VACIO CERVENY 10X25X70 PICA 1X          </v>
          </cell>
          <cell r="I6806">
            <v>73.144999999999996</v>
          </cell>
          <cell r="N6806" t="str">
            <v>6637161111111</v>
          </cell>
        </row>
        <row r="6807">
          <cell r="A6807">
            <v>663717</v>
          </cell>
          <cell r="B6807" t="str">
            <v xml:space="preserve">152570IDEFPL        </v>
          </cell>
          <cell r="D6807" t="str">
            <v xml:space="preserve">INSU BOLS VACIO CERVENY 15X25X70 FIAM 1X          </v>
          </cell>
          <cell r="I6807">
            <v>127.28</v>
          </cell>
          <cell r="N6807" t="str">
            <v>6637171111118</v>
          </cell>
        </row>
        <row r="6808">
          <cell r="A6808">
            <v>663722</v>
          </cell>
          <cell r="B6808">
            <v>1416</v>
          </cell>
          <cell r="D6808" t="str">
            <v xml:space="preserve">LACR LS UAT COCINA 20% TB 200X                    </v>
          </cell>
          <cell r="I6808">
            <v>3101.835</v>
          </cell>
          <cell r="N6808" t="str">
            <v>7790742141606</v>
          </cell>
        </row>
        <row r="6809">
          <cell r="A6809">
            <v>663723</v>
          </cell>
          <cell r="B6809">
            <v>12511</v>
          </cell>
          <cell r="D6809" t="str">
            <v xml:space="preserve">VINF COLON SELEC. DULCE TTO 750X                  </v>
          </cell>
          <cell r="I6809">
            <v>7000</v>
          </cell>
          <cell r="N6809" t="str">
            <v>7790168904328</v>
          </cell>
        </row>
        <row r="6810">
          <cell r="A6810">
            <v>663724</v>
          </cell>
          <cell r="B6810">
            <v>12458</v>
          </cell>
          <cell r="D6810" t="str">
            <v xml:space="preserve">VINF CELIA RES ROSE 750X                          </v>
          </cell>
          <cell r="I6810">
            <v>8670.0669999999991</v>
          </cell>
          <cell r="N6810" t="str">
            <v>7798081661533</v>
          </cell>
        </row>
        <row r="6811">
          <cell r="A6811">
            <v>663725</v>
          </cell>
          <cell r="B6811">
            <v>12369</v>
          </cell>
          <cell r="D6811" t="str">
            <v xml:space="preserve">VINF CELIA ELITE MALBEC 750X                      </v>
          </cell>
          <cell r="I6811">
            <v>17850.14</v>
          </cell>
          <cell r="N6811" t="str">
            <v>7798141874101</v>
          </cell>
        </row>
        <row r="6812">
          <cell r="A6812">
            <v>663726</v>
          </cell>
          <cell r="B6812">
            <v>12509</v>
          </cell>
          <cell r="D6812" t="str">
            <v xml:space="preserve">VINF CELIA ELITE C.FRANC. 750X                    </v>
          </cell>
          <cell r="I6812">
            <v>20520.16</v>
          </cell>
          <cell r="N6812" t="str">
            <v>7798081668693</v>
          </cell>
        </row>
        <row r="6813">
          <cell r="A6813">
            <v>663731</v>
          </cell>
          <cell r="B6813">
            <v>23186</v>
          </cell>
          <cell r="D6813" t="str">
            <v xml:space="preserve">CERV HEINEKEN LAT 710X                            </v>
          </cell>
          <cell r="I6813">
            <v>5500.0029999999997</v>
          </cell>
          <cell r="N6813" t="str">
            <v>7793147573119</v>
          </cell>
        </row>
        <row r="6814">
          <cell r="A6814">
            <v>663735</v>
          </cell>
          <cell r="B6814">
            <v>12368</v>
          </cell>
          <cell r="D6814" t="str">
            <v xml:space="preserve">VINF CELIA HERITAGE MALBEC 750X                   </v>
          </cell>
          <cell r="I6814">
            <v>41230.32</v>
          </cell>
          <cell r="N6814" t="str">
            <v>7798141871469</v>
          </cell>
        </row>
        <row r="6815">
          <cell r="A6815">
            <v>663737</v>
          </cell>
          <cell r="B6815">
            <v>20002644</v>
          </cell>
          <cell r="D6815" t="str">
            <v xml:space="preserve">CAFI LPC CAPPUCCINO LATTE 12X                     </v>
          </cell>
          <cell r="I6815">
            <v>5797.8860000000004</v>
          </cell>
          <cell r="N6815" t="str">
            <v>7790550026454</v>
          </cell>
        </row>
        <row r="6816">
          <cell r="A6816">
            <v>663742</v>
          </cell>
          <cell r="B6816">
            <v>13795</v>
          </cell>
          <cell r="D6816" t="str">
            <v xml:space="preserve">JUGP ARCOR POME ROSA SOB 1X                       </v>
          </cell>
          <cell r="I6816">
            <v>415.67099999999999</v>
          </cell>
          <cell r="N6816" t="str">
            <v>7790580423896</v>
          </cell>
        </row>
        <row r="6817">
          <cell r="A6817">
            <v>663743</v>
          </cell>
          <cell r="B6817">
            <v>6259</v>
          </cell>
          <cell r="D6817" t="str">
            <v xml:space="preserve">DLCH SERENISIMA 0% LACTOSA 300X                   </v>
          </cell>
          <cell r="I6817">
            <v>3938.8519999999999</v>
          </cell>
          <cell r="N6817" t="str">
            <v>7790742625809</v>
          </cell>
        </row>
        <row r="6818">
          <cell r="A6818">
            <v>663744</v>
          </cell>
          <cell r="B6818">
            <v>68735009</v>
          </cell>
          <cell r="D6818" t="str">
            <v xml:space="preserve">CRED CLOSE UP ALOE FRESH 90X                      </v>
          </cell>
          <cell r="I6818">
            <v>2985.5479999999998</v>
          </cell>
          <cell r="N6818" t="str">
            <v>7891150063594</v>
          </cell>
        </row>
        <row r="6819">
          <cell r="A6819">
            <v>663745</v>
          </cell>
          <cell r="B6819">
            <v>16155</v>
          </cell>
          <cell r="D6819" t="str">
            <v xml:space="preserve">GILL MAQ FEM DAISY X5                             </v>
          </cell>
          <cell r="I6819">
            <v>3039.3809999999999</v>
          </cell>
          <cell r="N6819" t="str">
            <v>7500435208826</v>
          </cell>
        </row>
        <row r="6820">
          <cell r="A6820">
            <v>663749</v>
          </cell>
          <cell r="B6820">
            <v>12960</v>
          </cell>
          <cell r="D6820" t="str">
            <v xml:space="preserve">COP SALADIX SNACK CREM/ CEBO 58X                  </v>
          </cell>
          <cell r="I6820">
            <v>1743.3979999999999</v>
          </cell>
          <cell r="N6820" t="str">
            <v>7790040129603</v>
          </cell>
        </row>
        <row r="6821">
          <cell r="A6821">
            <v>663750</v>
          </cell>
          <cell r="B6821">
            <v>12489</v>
          </cell>
          <cell r="D6821" t="str">
            <v xml:space="preserve">COP SALADIX CROSS PIZZA 27X                       </v>
          </cell>
          <cell r="I6821">
            <v>775.24099999999999</v>
          </cell>
          <cell r="N6821" t="str">
            <v>7790040124899</v>
          </cell>
        </row>
        <row r="6822">
          <cell r="A6822">
            <v>663751</v>
          </cell>
          <cell r="B6822">
            <v>1</v>
          </cell>
          <cell r="D6822" t="str">
            <v xml:space="preserve">VERM FEDERAL ROSSO 750X                           </v>
          </cell>
          <cell r="I6822">
            <v>13775</v>
          </cell>
          <cell r="N6822" t="str">
            <v xml:space="preserve">763571871126 </v>
          </cell>
        </row>
        <row r="6823">
          <cell r="A6823">
            <v>663752</v>
          </cell>
          <cell r="B6823">
            <v>64</v>
          </cell>
          <cell r="D6823" t="str">
            <v xml:space="preserve">VERM FEDERAL ROSATTO 750X                         </v>
          </cell>
          <cell r="I6823">
            <v>13775</v>
          </cell>
          <cell r="N6823" t="str">
            <v xml:space="preserve">714604177456 </v>
          </cell>
        </row>
        <row r="6824">
          <cell r="A6824">
            <v>663753</v>
          </cell>
          <cell r="B6824">
            <v>8742</v>
          </cell>
          <cell r="D6824" t="str">
            <v xml:space="preserve">GILL BIC FLEX 3 1X                                </v>
          </cell>
          <cell r="I6824">
            <v>2106.652</v>
          </cell>
          <cell r="N6824" t="str">
            <v xml:space="preserve">70330736566  </v>
          </cell>
        </row>
        <row r="6825">
          <cell r="A6825">
            <v>663757</v>
          </cell>
          <cell r="B6825" t="str">
            <v xml:space="preserve">D2ECH               </v>
          </cell>
          <cell r="D6825" t="str">
            <v xml:space="preserve">INSU RC BANDEJA ESTUCHE CH PSE X1                 </v>
          </cell>
          <cell r="I6825">
            <v>222.19200000000001</v>
          </cell>
          <cell r="N6825" t="str">
            <v>6637571111114</v>
          </cell>
        </row>
        <row r="6826">
          <cell r="A6826">
            <v>663758</v>
          </cell>
          <cell r="B6826">
            <v>1417</v>
          </cell>
          <cell r="D6826" t="str">
            <v xml:space="preserve">LACR LS UAT CULIN 330X                            </v>
          </cell>
          <cell r="I6826">
            <v>4753.4849999999997</v>
          </cell>
          <cell r="N6826" t="str">
            <v xml:space="preserve">0            </v>
          </cell>
        </row>
        <row r="6827">
          <cell r="A6827">
            <v>663759</v>
          </cell>
          <cell r="B6827">
            <v>546</v>
          </cell>
          <cell r="D6827" t="str">
            <v xml:space="preserve">LAFI FRIAR SALCHICHA LARGA 6X                     </v>
          </cell>
          <cell r="I6827">
            <v>3232.5149999999999</v>
          </cell>
          <cell r="N6827" t="str">
            <v xml:space="preserve">266000042    </v>
          </cell>
        </row>
        <row r="6828">
          <cell r="A6828">
            <v>663760</v>
          </cell>
          <cell r="B6828">
            <v>1420</v>
          </cell>
          <cell r="D6828" t="str">
            <v xml:space="preserve">LACR LS UAT BATIR ZERO LACT. 36% 200X             </v>
          </cell>
          <cell r="I6828">
            <v>3526.5450000000001</v>
          </cell>
          <cell r="N6828" t="str">
            <v>7790742142009</v>
          </cell>
        </row>
        <row r="6829">
          <cell r="A6829">
            <v>663761</v>
          </cell>
          <cell r="B6829">
            <v>2571</v>
          </cell>
          <cell r="D6829" t="str">
            <v xml:space="preserve">COPO SADIA ALITAS POLLO 400X                      </v>
          </cell>
          <cell r="I6829">
            <v>9131.1919999999991</v>
          </cell>
          <cell r="N6829" t="str">
            <v>7891515586720</v>
          </cell>
        </row>
        <row r="6830">
          <cell r="A6830">
            <v>663775</v>
          </cell>
          <cell r="B6830">
            <v>53628</v>
          </cell>
          <cell r="D6830" t="str">
            <v xml:space="preserve">SEMI ALICANTE NUEZ MOSCADA ENT 20                 </v>
          </cell>
          <cell r="I6830">
            <v>2005.4659999999999</v>
          </cell>
          <cell r="N6830" t="str">
            <v>7790150536285</v>
          </cell>
        </row>
        <row r="6831">
          <cell r="A6831">
            <v>663778</v>
          </cell>
          <cell r="B6831">
            <v>0</v>
          </cell>
          <cell r="D6831" t="str">
            <v xml:space="preserve">VINF MR.FRANC C.FRANC 750X                        </v>
          </cell>
          <cell r="I6831">
            <v>4557.5780000000004</v>
          </cell>
          <cell r="N6831" t="str">
            <v>7798162670874</v>
          </cell>
        </row>
        <row r="6832">
          <cell r="A6832">
            <v>663779</v>
          </cell>
          <cell r="B6832">
            <v>0</v>
          </cell>
          <cell r="D6832" t="str">
            <v xml:space="preserve">VINF PROFUGO CHENIN 750X                          </v>
          </cell>
          <cell r="I6832">
            <v>3705.299</v>
          </cell>
          <cell r="N6832" t="str">
            <v>7798162670881</v>
          </cell>
        </row>
        <row r="6833">
          <cell r="A6833">
            <v>663780</v>
          </cell>
          <cell r="B6833">
            <v>0</v>
          </cell>
          <cell r="D6833" t="str">
            <v xml:space="preserve">VINF SIN PALABRAS MALBEC 750X                     </v>
          </cell>
          <cell r="I6833">
            <v>3313.585</v>
          </cell>
          <cell r="N6833" t="str">
            <v>7798162670133</v>
          </cell>
        </row>
        <row r="6834">
          <cell r="A6834">
            <v>663781</v>
          </cell>
          <cell r="B6834">
            <v>0</v>
          </cell>
          <cell r="D6834" t="str">
            <v xml:space="preserve">VINF SIN PALABRAS C.SAUV. 750X                    </v>
          </cell>
          <cell r="I6834">
            <v>3313.585</v>
          </cell>
          <cell r="N6834" t="str">
            <v>7798162670201</v>
          </cell>
        </row>
        <row r="6835">
          <cell r="A6835">
            <v>663782</v>
          </cell>
          <cell r="B6835">
            <v>23271</v>
          </cell>
          <cell r="D6835" t="str">
            <v xml:space="preserve">CERV HEINEKEN L.NECK 0.0 330x                     </v>
          </cell>
          <cell r="I6835">
            <v>2999.998</v>
          </cell>
          <cell r="N6835" t="str">
            <v>7802100003270</v>
          </cell>
        </row>
        <row r="6836">
          <cell r="A6836">
            <v>663783</v>
          </cell>
          <cell r="B6836">
            <v>23244</v>
          </cell>
          <cell r="D6836" t="str">
            <v xml:space="preserve">CERV AMSTEL LAGER LATA 710X                       </v>
          </cell>
          <cell r="I6836">
            <v>3599.9960000000001</v>
          </cell>
          <cell r="N6836" t="str">
            <v>7793147572853</v>
          </cell>
        </row>
        <row r="6837">
          <cell r="A6837">
            <v>663784</v>
          </cell>
          <cell r="B6837">
            <v>137</v>
          </cell>
          <cell r="D6837" t="str">
            <v xml:space="preserve">CONP PUGLISI ANCHOAS E/A 90X                      </v>
          </cell>
          <cell r="I6837">
            <v>8070.7</v>
          </cell>
          <cell r="N6837" t="str">
            <v>7790748235347</v>
          </cell>
        </row>
        <row r="6838">
          <cell r="A6838">
            <v>663785</v>
          </cell>
          <cell r="B6838">
            <v>69778600</v>
          </cell>
          <cell r="D6838" t="str">
            <v xml:space="preserve">ALM  MAIZENA MAIZ 220 X                           </v>
          </cell>
          <cell r="I6838">
            <v>2236.62</v>
          </cell>
          <cell r="N6838" t="str">
            <v>7794000007451</v>
          </cell>
        </row>
        <row r="6839">
          <cell r="A6839">
            <v>663787</v>
          </cell>
          <cell r="B6839">
            <v>31307</v>
          </cell>
          <cell r="D6839" t="str">
            <v xml:space="preserve">CERV QUILMES CLASICA 710X                         </v>
          </cell>
          <cell r="I6839">
            <v>2853.6680000000001</v>
          </cell>
          <cell r="N6839" t="str">
            <v>7792798014835</v>
          </cell>
        </row>
        <row r="6840">
          <cell r="A6840">
            <v>663789</v>
          </cell>
          <cell r="B6840">
            <v>76401</v>
          </cell>
          <cell r="D6840" t="str">
            <v xml:space="preserve">COCB EMILIA COCKTAIL CLAREA 750X                  </v>
          </cell>
          <cell r="I6840">
            <v>9720.3860000000004</v>
          </cell>
          <cell r="N6840" t="str">
            <v>7790070764010</v>
          </cell>
        </row>
        <row r="6841">
          <cell r="A6841">
            <v>663793</v>
          </cell>
          <cell r="B6841">
            <v>0</v>
          </cell>
          <cell r="D6841" t="str">
            <v xml:space="preserve">INSU BATTER VIEGAS x 5 KG                         </v>
          </cell>
          <cell r="I6841">
            <v>9732.5869999999995</v>
          </cell>
          <cell r="N6841" t="str">
            <v>6637932222220</v>
          </cell>
        </row>
        <row r="6842">
          <cell r="A6842">
            <v>663798</v>
          </cell>
          <cell r="B6842">
            <v>76404</v>
          </cell>
          <cell r="D6842" t="str">
            <v xml:space="preserve">COCB EMILIA COCKTAIL SPRITZ 750X                  </v>
          </cell>
          <cell r="I6842">
            <v>9720.3860000000004</v>
          </cell>
          <cell r="N6842" t="str">
            <v>7790070764041</v>
          </cell>
        </row>
        <row r="6843">
          <cell r="A6843">
            <v>663800</v>
          </cell>
          <cell r="B6843">
            <v>76402</v>
          </cell>
          <cell r="D6843" t="str">
            <v xml:space="preserve">COCB EMILIA COCKTAIL ROSE 750X                    </v>
          </cell>
          <cell r="I6843">
            <v>9720.3860000000004</v>
          </cell>
          <cell r="N6843" t="str">
            <v>7790070764027</v>
          </cell>
        </row>
        <row r="6844">
          <cell r="A6844">
            <v>663801</v>
          </cell>
          <cell r="B6844">
            <v>2323</v>
          </cell>
          <cell r="D6844" t="str">
            <v xml:space="preserve">COHA FRIAR MED.GRAND 2X110X                       </v>
          </cell>
          <cell r="I6844">
            <v>2233.8290000000002</v>
          </cell>
          <cell r="N6844" t="str">
            <v>7793040000392</v>
          </cell>
        </row>
        <row r="6845">
          <cell r="A6845">
            <v>663803</v>
          </cell>
          <cell r="B6845">
            <v>2177</v>
          </cell>
          <cell r="D6845" t="str">
            <v xml:space="preserve">YOGU TREGAR BATIDO LIMON 120X                     </v>
          </cell>
          <cell r="I6845">
            <v>1614.21</v>
          </cell>
          <cell r="N6845" t="str">
            <v>7793913014006</v>
          </cell>
        </row>
        <row r="6846">
          <cell r="A6846">
            <v>663810</v>
          </cell>
          <cell r="B6846">
            <v>2176</v>
          </cell>
          <cell r="D6846" t="str">
            <v xml:space="preserve">YOGU TREGAR BATIDO COCO 120X                      </v>
          </cell>
          <cell r="I6846">
            <v>1614.21</v>
          </cell>
          <cell r="N6846" t="str">
            <v>7793913014013</v>
          </cell>
        </row>
        <row r="6847">
          <cell r="A6847">
            <v>663813</v>
          </cell>
          <cell r="B6847">
            <v>2175</v>
          </cell>
          <cell r="D6847" t="str">
            <v xml:space="preserve">YOGU TREGAR BARIDO CAFE 120X                      </v>
          </cell>
          <cell r="I6847">
            <v>1614.21</v>
          </cell>
          <cell r="N6847" t="str">
            <v>7793913014020</v>
          </cell>
        </row>
        <row r="6848">
          <cell r="A6848">
            <v>663815</v>
          </cell>
          <cell r="B6848">
            <v>0</v>
          </cell>
          <cell r="D6848" t="str">
            <v xml:space="preserve">VINF FUEGO BLANCO. MALBEC 750X                    </v>
          </cell>
          <cell r="I6848">
            <v>14699.99</v>
          </cell>
          <cell r="N6848" t="str">
            <v>7798159947217</v>
          </cell>
        </row>
        <row r="6849">
          <cell r="A6849">
            <v>663816</v>
          </cell>
          <cell r="B6849">
            <v>0</v>
          </cell>
          <cell r="D6849" t="str">
            <v xml:space="preserve">VINF CONTRAVIENTO RED BLEND 750X                  </v>
          </cell>
          <cell r="I6849">
            <v>5052.4830000000002</v>
          </cell>
          <cell r="N6849" t="str">
            <v>7798159947057</v>
          </cell>
        </row>
        <row r="6850">
          <cell r="A6850">
            <v>663820</v>
          </cell>
          <cell r="B6850">
            <v>50103051</v>
          </cell>
          <cell r="D6850" t="str">
            <v xml:space="preserve">LAVA SEDILE COMUN 1X                              </v>
          </cell>
          <cell r="I6850">
            <v>947.798</v>
          </cell>
          <cell r="N6850" t="str">
            <v>7793699045959</v>
          </cell>
        </row>
        <row r="6851">
          <cell r="A6851">
            <v>663821</v>
          </cell>
          <cell r="B6851">
            <v>50141051</v>
          </cell>
          <cell r="D6851" t="str">
            <v xml:space="preserve">LAVA SEDILE COMUN 2X                              </v>
          </cell>
          <cell r="I6851">
            <v>1801.223</v>
          </cell>
          <cell r="N6851" t="str">
            <v>7793699045966</v>
          </cell>
        </row>
        <row r="6852">
          <cell r="A6852">
            <v>663822</v>
          </cell>
          <cell r="B6852">
            <v>3607</v>
          </cell>
          <cell r="D6852" t="str">
            <v xml:space="preserve">VINF MALMA RES PINOT NOIR 750X                    </v>
          </cell>
          <cell r="I6852">
            <v>12246.407999999999</v>
          </cell>
          <cell r="N6852" t="str">
            <v>7798348710097</v>
          </cell>
        </row>
        <row r="6853">
          <cell r="A6853">
            <v>663823</v>
          </cell>
          <cell r="B6853">
            <v>3606</v>
          </cell>
          <cell r="D6853" t="str">
            <v xml:space="preserve">VINF MALMA RES MERLOT 750X                        </v>
          </cell>
          <cell r="I6853">
            <v>9557.6479999999992</v>
          </cell>
          <cell r="N6853" t="str">
            <v>7798348710073</v>
          </cell>
        </row>
        <row r="6854">
          <cell r="A6854">
            <v>663824</v>
          </cell>
          <cell r="B6854">
            <v>3604</v>
          </cell>
          <cell r="D6854" t="str">
            <v xml:space="preserve">VINF MALMA RES MALBEC 750X                        </v>
          </cell>
          <cell r="I6854">
            <v>9557.6479999999992</v>
          </cell>
          <cell r="N6854" t="str">
            <v>7798348710066</v>
          </cell>
        </row>
        <row r="6855">
          <cell r="A6855">
            <v>663825</v>
          </cell>
          <cell r="B6855">
            <v>3605</v>
          </cell>
          <cell r="D6855" t="str">
            <v xml:space="preserve">VINF MALMA RES C.SAUV. 750X                       </v>
          </cell>
          <cell r="I6855">
            <v>9557.6479999999992</v>
          </cell>
          <cell r="N6855" t="str">
            <v>7798348710080</v>
          </cell>
        </row>
        <row r="6856">
          <cell r="A6856">
            <v>663826</v>
          </cell>
          <cell r="B6856">
            <v>5590</v>
          </cell>
          <cell r="D6856" t="str">
            <v xml:space="preserve">INSU CREMA MILKAUT BALDE 5X                       </v>
          </cell>
          <cell r="I6856">
            <v>76417.7</v>
          </cell>
          <cell r="N6856" t="str">
            <v>7794820000748</v>
          </cell>
        </row>
        <row r="6857">
          <cell r="A6857">
            <v>663835</v>
          </cell>
          <cell r="B6857">
            <v>5285</v>
          </cell>
          <cell r="D6857" t="str">
            <v xml:space="preserve">VINF SAURUS SEL. MALBEC 750X                      </v>
          </cell>
          <cell r="I6857">
            <v>10315.777</v>
          </cell>
          <cell r="N6857" t="str">
            <v>7798116190014</v>
          </cell>
        </row>
        <row r="6858">
          <cell r="A6858">
            <v>663836</v>
          </cell>
          <cell r="B6858">
            <v>5286</v>
          </cell>
          <cell r="D6858" t="str">
            <v xml:space="preserve">VINF SAURUS SEL. MERLOT 750X                      </v>
          </cell>
          <cell r="I6858">
            <v>10315.777</v>
          </cell>
          <cell r="N6858" t="str">
            <v>7798116190021</v>
          </cell>
        </row>
        <row r="6859">
          <cell r="A6859">
            <v>663837</v>
          </cell>
          <cell r="B6859">
            <v>5287</v>
          </cell>
          <cell r="D6859" t="str">
            <v xml:space="preserve">VINF SAURUS SEL. C.SAUV. 750X                     </v>
          </cell>
          <cell r="I6859">
            <v>10315.777</v>
          </cell>
          <cell r="N6859" t="str">
            <v>7798116190069</v>
          </cell>
        </row>
        <row r="6860">
          <cell r="A6860">
            <v>663838</v>
          </cell>
          <cell r="B6860">
            <v>5288</v>
          </cell>
          <cell r="D6860" t="str">
            <v xml:space="preserve">VINF SAURUS SEL. PINOT NOIR 750X                  </v>
          </cell>
          <cell r="I6860">
            <v>10315.777</v>
          </cell>
          <cell r="N6860" t="str">
            <v>7798116190038</v>
          </cell>
        </row>
        <row r="6861">
          <cell r="A6861">
            <v>663839</v>
          </cell>
          <cell r="B6861">
            <v>5289</v>
          </cell>
          <cell r="D6861" t="str">
            <v xml:space="preserve">VINF SAURUS SEL. CHARDONNAY 750X                  </v>
          </cell>
          <cell r="I6861">
            <v>10315.777</v>
          </cell>
          <cell r="N6861" t="str">
            <v>7798116190045</v>
          </cell>
        </row>
        <row r="6862">
          <cell r="A6862">
            <v>663841</v>
          </cell>
          <cell r="B6862">
            <v>6643</v>
          </cell>
          <cell r="D6862" t="str">
            <v xml:space="preserve">PAND FARGO C/ FRUTAS 400X                         </v>
          </cell>
          <cell r="I6862">
            <v>6156.915</v>
          </cell>
          <cell r="N6862" t="str">
            <v>7793890259971</v>
          </cell>
        </row>
        <row r="6863">
          <cell r="A6863">
            <v>663843</v>
          </cell>
          <cell r="B6863">
            <v>8135</v>
          </cell>
          <cell r="D6863" t="str">
            <v xml:space="preserve">COP OVNI PALITOS DE MAIZ NAR 120X                 </v>
          </cell>
          <cell r="I6863">
            <v>1093.991</v>
          </cell>
          <cell r="N6863" t="str">
            <v>7793165000239</v>
          </cell>
        </row>
        <row r="6864">
          <cell r="A6864">
            <v>663846</v>
          </cell>
          <cell r="B6864">
            <v>4483</v>
          </cell>
          <cell r="D6864" t="str">
            <v xml:space="preserve">COP OVNI ANILLITO DE MAIZ 200X                    </v>
          </cell>
          <cell r="I6864">
            <v>1574.694</v>
          </cell>
          <cell r="N6864" t="str">
            <v>6638464111112</v>
          </cell>
        </row>
        <row r="6865">
          <cell r="A6865">
            <v>663848</v>
          </cell>
          <cell r="B6865">
            <v>33</v>
          </cell>
          <cell r="D6865" t="str">
            <v xml:space="preserve">COP OVNI PELOTITA DE MAIZ 200X                    </v>
          </cell>
          <cell r="I6865">
            <v>1732.163</v>
          </cell>
          <cell r="N6865" t="str">
            <v>7793165000734</v>
          </cell>
        </row>
        <row r="6866">
          <cell r="A6866">
            <v>663849</v>
          </cell>
          <cell r="B6866">
            <v>14425</v>
          </cell>
          <cell r="D6866" t="str">
            <v xml:space="preserve">COCL SAMT ROJO+NARANJA 473X                       </v>
          </cell>
          <cell r="I6866">
            <v>2114.1509999999998</v>
          </cell>
          <cell r="N6866" t="str">
            <v>7790950144253</v>
          </cell>
        </row>
        <row r="6867">
          <cell r="A6867">
            <v>663851</v>
          </cell>
          <cell r="B6867">
            <v>14426</v>
          </cell>
          <cell r="D6867" t="str">
            <v xml:space="preserve">COCL SAMT ROJO+POMELO 473X                        </v>
          </cell>
          <cell r="I6867">
            <v>2114.1509999999998</v>
          </cell>
          <cell r="N6867" t="str">
            <v>7790950144260</v>
          </cell>
        </row>
        <row r="6868">
          <cell r="A6868">
            <v>663853</v>
          </cell>
          <cell r="B6868">
            <v>43</v>
          </cell>
          <cell r="D6868" t="str">
            <v xml:space="preserve">COP OVNI TUTUCA 200X                              </v>
          </cell>
          <cell r="I6868">
            <v>1805.09</v>
          </cell>
          <cell r="N6868" t="str">
            <v>7793165000369</v>
          </cell>
        </row>
        <row r="6869">
          <cell r="A6869">
            <v>663854</v>
          </cell>
          <cell r="B6869">
            <v>31355</v>
          </cell>
          <cell r="D6869" t="str">
            <v xml:space="preserve">CERV ANDES ORIGEN ORO 473X                        </v>
          </cell>
          <cell r="I6869">
            <v>2795.1</v>
          </cell>
          <cell r="N6869" t="str">
            <v>7792798014958</v>
          </cell>
        </row>
        <row r="6870">
          <cell r="A6870">
            <v>663857</v>
          </cell>
          <cell r="B6870">
            <v>53</v>
          </cell>
          <cell r="D6870" t="str">
            <v xml:space="preserve">COP OVNI PAPAS FRITAS 90X                         </v>
          </cell>
          <cell r="I6870">
            <v>2144.078</v>
          </cell>
          <cell r="N6870" t="str">
            <v>7793165000352</v>
          </cell>
        </row>
        <row r="6871">
          <cell r="A6871">
            <v>663858</v>
          </cell>
          <cell r="B6871">
            <v>63</v>
          </cell>
          <cell r="D6871" t="str">
            <v xml:space="preserve">COP OVNI MANI FRITO C/PIEL 160X                   </v>
          </cell>
          <cell r="I6871">
            <v>1538.739</v>
          </cell>
          <cell r="N6871" t="str">
            <v>7793165000383</v>
          </cell>
        </row>
        <row r="6872">
          <cell r="A6872">
            <v>663859</v>
          </cell>
          <cell r="B6872">
            <v>73</v>
          </cell>
          <cell r="D6872" t="str">
            <v xml:space="preserve">COP OVNI PALITOS SALA 150X                        </v>
          </cell>
          <cell r="I6872">
            <v>1520.8610000000001</v>
          </cell>
          <cell r="N6872" t="str">
            <v>7793165000376</v>
          </cell>
        </row>
        <row r="6873">
          <cell r="A6873">
            <v>663860</v>
          </cell>
          <cell r="B6873">
            <v>76</v>
          </cell>
          <cell r="D6873" t="str">
            <v xml:space="preserve">COP OVNI PALITO GALAC 150X                        </v>
          </cell>
          <cell r="I6873">
            <v>2161.4650000000001</v>
          </cell>
          <cell r="N6873" t="str">
            <v>7798407180076</v>
          </cell>
        </row>
        <row r="6874">
          <cell r="A6874">
            <v>663861</v>
          </cell>
          <cell r="B6874">
            <v>81</v>
          </cell>
          <cell r="D6874" t="str">
            <v xml:space="preserve">COP OVNI PIZZETA GALAC 100X                       </v>
          </cell>
          <cell r="I6874">
            <v>1820.173</v>
          </cell>
          <cell r="N6874" t="str">
            <v>7798407180151</v>
          </cell>
        </row>
        <row r="6875">
          <cell r="A6875">
            <v>663862</v>
          </cell>
          <cell r="B6875">
            <v>109020122</v>
          </cell>
          <cell r="D6875" t="str">
            <v xml:space="preserve">COP  MANIKING TOST S/PIEL S/SAL 1000X             </v>
          </cell>
          <cell r="I6875">
            <v>7591.4009999999998</v>
          </cell>
          <cell r="N6875" t="str">
            <v>7798151953476</v>
          </cell>
        </row>
        <row r="6876">
          <cell r="A6876">
            <v>663863</v>
          </cell>
          <cell r="B6876">
            <v>411</v>
          </cell>
          <cell r="D6876" t="str">
            <v xml:space="preserve">BUDN BUDIMAK C/FRUTAS 170X                        </v>
          </cell>
          <cell r="I6876">
            <v>1358.088</v>
          </cell>
          <cell r="N6876" t="str">
            <v>7798024299410</v>
          </cell>
        </row>
        <row r="6877">
          <cell r="A6877">
            <v>663864</v>
          </cell>
          <cell r="B6877">
            <v>82</v>
          </cell>
          <cell r="D6877" t="str">
            <v xml:space="preserve">COP OVNI SERRANITO GALAC 150X                     </v>
          </cell>
          <cell r="I6877">
            <v>2161.4650000000001</v>
          </cell>
          <cell r="N6877" t="str">
            <v>7798407180168</v>
          </cell>
        </row>
        <row r="6878">
          <cell r="A6878">
            <v>663865</v>
          </cell>
          <cell r="B6878">
            <v>2101</v>
          </cell>
          <cell r="D6878" t="str">
            <v xml:space="preserve">VINF F.MONTMAYOU C.SAUV. 750X                     </v>
          </cell>
          <cell r="I6878">
            <v>9751.5630000000001</v>
          </cell>
          <cell r="N6878" t="str">
            <v>7798000213782</v>
          </cell>
        </row>
        <row r="6879">
          <cell r="A6879">
            <v>663866</v>
          </cell>
          <cell r="B6879">
            <v>83</v>
          </cell>
          <cell r="D6879" t="str">
            <v xml:space="preserve">COP OVNI CONITO GALAC 180X                        </v>
          </cell>
          <cell r="I6879">
            <v>4889.5919999999996</v>
          </cell>
          <cell r="N6879" t="str">
            <v>7798407180137</v>
          </cell>
        </row>
        <row r="6880">
          <cell r="A6880">
            <v>663872</v>
          </cell>
          <cell r="B6880">
            <v>69764144</v>
          </cell>
          <cell r="D6880" t="str">
            <v xml:space="preserve">JABE REXONA FRUTOS ROJOS 90X                      </v>
          </cell>
          <cell r="I6880">
            <v>970.36400000000003</v>
          </cell>
          <cell r="N6880" t="str">
            <v>7791293049182</v>
          </cell>
        </row>
        <row r="6881">
          <cell r="A6881">
            <v>663873</v>
          </cell>
          <cell r="B6881">
            <v>2978</v>
          </cell>
          <cell r="D6881" t="str">
            <v xml:space="preserve">HART SARRACENO ORG LG 450X                        </v>
          </cell>
          <cell r="I6881">
            <v>3731.4</v>
          </cell>
          <cell r="N6881" t="str">
            <v>7793323004925</v>
          </cell>
        </row>
        <row r="6882">
          <cell r="A6882">
            <v>663874</v>
          </cell>
          <cell r="B6882">
            <v>3292</v>
          </cell>
          <cell r="D6882" t="str">
            <v xml:space="preserve">ALM DICOMERE FECULA DE PAPA LG 450X               </v>
          </cell>
          <cell r="I6882">
            <v>4047.8069999999998</v>
          </cell>
          <cell r="N6882" t="str">
            <v>7793323004918</v>
          </cell>
        </row>
        <row r="6883">
          <cell r="A6883">
            <v>663875</v>
          </cell>
          <cell r="B6883">
            <v>68815425</v>
          </cell>
          <cell r="D6883" t="str">
            <v xml:space="preserve">LIML CIF BANO BIO D/P 450X                        </v>
          </cell>
          <cell r="I6883">
            <v>1722.798</v>
          </cell>
          <cell r="N6883" t="str">
            <v>7791290794429</v>
          </cell>
        </row>
        <row r="6884">
          <cell r="A6884">
            <v>663876</v>
          </cell>
          <cell r="B6884">
            <v>3339</v>
          </cell>
          <cell r="D6884" t="str">
            <v xml:space="preserve">PANI DICOMERE REBOZADOR DE ARROZ  450X            </v>
          </cell>
          <cell r="I6884">
            <v>2807.4110000000001</v>
          </cell>
          <cell r="N6884" t="str">
            <v>7793323024893</v>
          </cell>
        </row>
        <row r="6885">
          <cell r="A6885">
            <v>663877</v>
          </cell>
          <cell r="B6885">
            <v>2511</v>
          </cell>
          <cell r="D6885" t="str">
            <v xml:space="preserve">VINF EXPLORACION MALBEC ICE 375X                  </v>
          </cell>
          <cell r="I6885">
            <v>22187.503000000001</v>
          </cell>
          <cell r="N6885" t="str">
            <v>7798123974300</v>
          </cell>
        </row>
        <row r="6886">
          <cell r="A6886">
            <v>663878</v>
          </cell>
          <cell r="B6886">
            <v>4331</v>
          </cell>
          <cell r="D6886" t="str">
            <v xml:space="preserve">VINF EXPLORACION GEWURZTRAMINER 750X              </v>
          </cell>
          <cell r="I6886">
            <v>25160.63</v>
          </cell>
          <cell r="N6886" t="str">
            <v>7798123974331</v>
          </cell>
        </row>
        <row r="6887">
          <cell r="A6887">
            <v>663879</v>
          </cell>
          <cell r="B6887">
            <v>1187</v>
          </cell>
          <cell r="D6887" t="str">
            <v xml:space="preserve">VINF EXPLORACION RIESLING 750X                    </v>
          </cell>
          <cell r="I6887">
            <v>16773.75</v>
          </cell>
          <cell r="N6887" t="str">
            <v>7798123971187</v>
          </cell>
        </row>
        <row r="6888">
          <cell r="A6888">
            <v>663880</v>
          </cell>
          <cell r="B6888">
            <v>395</v>
          </cell>
          <cell r="D6888" t="str">
            <v xml:space="preserve">VINF EXPLORACION ALBARINIO 750X                   </v>
          </cell>
          <cell r="I6888">
            <v>16773.75</v>
          </cell>
          <cell r="N6888" t="str">
            <v>7798123970395</v>
          </cell>
        </row>
        <row r="6889">
          <cell r="A6889">
            <v>663881</v>
          </cell>
          <cell r="B6889">
            <v>3556</v>
          </cell>
          <cell r="D6889" t="str">
            <v xml:space="preserve">VINF LOGIA BLANC DE MALBEC 750X                   </v>
          </cell>
          <cell r="I6889">
            <v>25160.63</v>
          </cell>
          <cell r="N6889" t="str">
            <v>7798123973556</v>
          </cell>
        </row>
        <row r="6890">
          <cell r="A6890">
            <v>663882</v>
          </cell>
          <cell r="B6890">
            <v>463</v>
          </cell>
          <cell r="D6890" t="str">
            <v xml:space="preserve">VINF LOGIA ROSE DE MALBEC 750X                    </v>
          </cell>
          <cell r="I6890">
            <v>25160.63</v>
          </cell>
          <cell r="N6890" t="str">
            <v>7798123970463</v>
          </cell>
        </row>
        <row r="6891">
          <cell r="A6891">
            <v>663883</v>
          </cell>
          <cell r="B6891">
            <v>3570</v>
          </cell>
          <cell r="D6891" t="str">
            <v xml:space="preserve">VINF LOGIA NOIR DE MALBEC 750X                    </v>
          </cell>
          <cell r="I6891">
            <v>25160.63</v>
          </cell>
          <cell r="N6891" t="str">
            <v>7798123973570</v>
          </cell>
        </row>
        <row r="6892">
          <cell r="A6892">
            <v>663884</v>
          </cell>
          <cell r="B6892">
            <v>13430</v>
          </cell>
          <cell r="D6892" t="str">
            <v xml:space="preserve">CHOC ARCOR HUEVO MILK FP 22X                      </v>
          </cell>
          <cell r="I6892">
            <v>2699.99</v>
          </cell>
          <cell r="N6892" t="str">
            <v>7790580133597</v>
          </cell>
        </row>
        <row r="6893">
          <cell r="A6893">
            <v>663888</v>
          </cell>
          <cell r="B6893">
            <v>14117</v>
          </cell>
          <cell r="D6893" t="str">
            <v xml:space="preserve">ALFA B.B&amp;N NEGRO 50X                              </v>
          </cell>
          <cell r="I6893">
            <v>1099.99</v>
          </cell>
          <cell r="N6893" t="str">
            <v>7790040141179</v>
          </cell>
        </row>
        <row r="6894">
          <cell r="A6894">
            <v>663889</v>
          </cell>
          <cell r="B6894">
            <v>1006127</v>
          </cell>
          <cell r="D6894" t="str">
            <v xml:space="preserve">CHOC MISKY NEGRO 25X                              </v>
          </cell>
          <cell r="I6894">
            <v>887.60799999999995</v>
          </cell>
          <cell r="N6894" t="str">
            <v>7790580612719</v>
          </cell>
        </row>
        <row r="6895">
          <cell r="A6895">
            <v>663890</v>
          </cell>
          <cell r="B6895">
            <v>1006129</v>
          </cell>
          <cell r="D6895" t="str">
            <v xml:space="preserve">CHOC MISKY BLANCO 25X                             </v>
          </cell>
          <cell r="I6895">
            <v>887.60799999999995</v>
          </cell>
          <cell r="N6895" t="str">
            <v>7790580612917</v>
          </cell>
        </row>
        <row r="6896">
          <cell r="A6896">
            <v>663892</v>
          </cell>
          <cell r="B6896">
            <v>14</v>
          </cell>
          <cell r="D6896" t="str">
            <v xml:space="preserve">COP OVNI PALITOS DE MAIZ NAR 50X                  </v>
          </cell>
          <cell r="I6896">
            <v>528.78200000000004</v>
          </cell>
          <cell r="N6896" t="str">
            <v>7793165000451</v>
          </cell>
        </row>
        <row r="6897">
          <cell r="A6897">
            <v>663894</v>
          </cell>
          <cell r="B6897">
            <v>18</v>
          </cell>
          <cell r="D6897" t="str">
            <v xml:space="preserve">COP OVNI PALITOS DE MAIZ AMA 120X                 </v>
          </cell>
          <cell r="I6897">
            <v>1093.991</v>
          </cell>
          <cell r="N6897" t="str">
            <v xml:space="preserve">781159052149 </v>
          </cell>
        </row>
        <row r="6898">
          <cell r="A6898">
            <v>663897</v>
          </cell>
          <cell r="B6898">
            <v>34</v>
          </cell>
          <cell r="D6898" t="str">
            <v xml:space="preserve">COP OVNI PELOTITA DE MAIZ 50X                     </v>
          </cell>
          <cell r="I6898">
            <v>528.78200000000004</v>
          </cell>
          <cell r="N6898" t="str">
            <v>7793165000680</v>
          </cell>
        </row>
        <row r="6899">
          <cell r="A6899">
            <v>663898</v>
          </cell>
          <cell r="B6899">
            <v>44</v>
          </cell>
          <cell r="D6899" t="str">
            <v xml:space="preserve">COP OVNI TUTUCA 50X                               </v>
          </cell>
          <cell r="I6899">
            <v>610.82000000000005</v>
          </cell>
          <cell r="N6899" t="str">
            <v>7793165000499</v>
          </cell>
        </row>
        <row r="6900">
          <cell r="A6900">
            <v>663899</v>
          </cell>
          <cell r="B6900">
            <v>4100</v>
          </cell>
          <cell r="D6900" t="str">
            <v xml:space="preserve">PANI BON MASE PIONO TRAD 200X                     </v>
          </cell>
          <cell r="I6900">
            <v>2958.5970000000002</v>
          </cell>
          <cell r="N6900" t="str">
            <v>7791473000019</v>
          </cell>
        </row>
        <row r="6901">
          <cell r="A6901">
            <v>663900</v>
          </cell>
          <cell r="B6901">
            <v>4101</v>
          </cell>
          <cell r="D6901" t="str">
            <v xml:space="preserve">PANI BON MASE PONO SALD 200X                      </v>
          </cell>
          <cell r="I6901">
            <v>3268.8969999999999</v>
          </cell>
          <cell r="N6901" t="str">
            <v>7791473000958</v>
          </cell>
        </row>
        <row r="6902">
          <cell r="A6902">
            <v>663902</v>
          </cell>
          <cell r="B6902">
            <v>4105</v>
          </cell>
          <cell r="D6902" t="str">
            <v xml:space="preserve">BIZC BON MASE VAIN RECT 450X                      </v>
          </cell>
          <cell r="I6902">
            <v>4496.4859999999999</v>
          </cell>
          <cell r="N6902" t="str">
            <v>7791473000804</v>
          </cell>
        </row>
        <row r="6903">
          <cell r="A6903">
            <v>663903</v>
          </cell>
          <cell r="B6903">
            <v>4106</v>
          </cell>
          <cell r="D6903" t="str">
            <v xml:space="preserve">BIZC BON MASE CHOC RECT 450X                      </v>
          </cell>
          <cell r="I6903">
            <v>4973.4309999999996</v>
          </cell>
          <cell r="N6903" t="str">
            <v>7791473000811</v>
          </cell>
        </row>
        <row r="6904">
          <cell r="A6904">
            <v>663904</v>
          </cell>
          <cell r="B6904">
            <v>4107</v>
          </cell>
          <cell r="D6904" t="str">
            <v xml:space="preserve">BIZC BON MASE VAIN RED 450X                       </v>
          </cell>
          <cell r="I6904">
            <v>6112.308</v>
          </cell>
          <cell r="N6904" t="str">
            <v>7791473000538</v>
          </cell>
        </row>
        <row r="6905">
          <cell r="A6905">
            <v>663905</v>
          </cell>
          <cell r="B6905">
            <v>4108</v>
          </cell>
          <cell r="D6905" t="str">
            <v xml:space="preserve">BIZC BON MASE CHOC RED 450X                       </v>
          </cell>
          <cell r="I6905">
            <v>6504.5870000000004</v>
          </cell>
          <cell r="N6905" t="str">
            <v>7791473000651</v>
          </cell>
        </row>
        <row r="6906">
          <cell r="A6906">
            <v>663906</v>
          </cell>
          <cell r="B6906">
            <v>4109</v>
          </cell>
          <cell r="D6906" t="str">
            <v xml:space="preserve">BIZC BON MASE VAIN 750X                           </v>
          </cell>
          <cell r="I6906">
            <v>7397.0240000000003</v>
          </cell>
          <cell r="N6906" t="str">
            <v>7791473000507</v>
          </cell>
        </row>
        <row r="6907">
          <cell r="A6907">
            <v>663907</v>
          </cell>
          <cell r="B6907">
            <v>4110</v>
          </cell>
          <cell r="D6907" t="str">
            <v xml:space="preserve">BIZC BON MASE VAI/CHOC 750X                       </v>
          </cell>
          <cell r="I6907">
            <v>8197.7440000000006</v>
          </cell>
          <cell r="N6907" t="str">
            <v>7791473000583</v>
          </cell>
        </row>
        <row r="6908">
          <cell r="A6908">
            <v>663908</v>
          </cell>
          <cell r="B6908">
            <v>2149</v>
          </cell>
          <cell r="D6908" t="str">
            <v xml:space="preserve">YOGU TREGAR NATURAL S/AZU 140X                    </v>
          </cell>
          <cell r="I6908">
            <v>1526.749</v>
          </cell>
          <cell r="N6908" t="str">
            <v>7793913013689</v>
          </cell>
        </row>
        <row r="6909">
          <cell r="A6909">
            <v>663909</v>
          </cell>
          <cell r="B6909">
            <v>183</v>
          </cell>
          <cell r="D6909" t="str">
            <v xml:space="preserve">INSU BOLS PAP MADERA N3 X100                      </v>
          </cell>
          <cell r="I6909">
            <v>1150.5830000000001</v>
          </cell>
          <cell r="N6909" t="str">
            <v xml:space="preserve">663909122    </v>
          </cell>
        </row>
        <row r="6910">
          <cell r="A6910">
            <v>663910</v>
          </cell>
          <cell r="B6910">
            <v>702336</v>
          </cell>
          <cell r="D6910" t="str">
            <v xml:space="preserve">TOAF ALWAYS PROTEC DIARIO C/PERF 40X              </v>
          </cell>
          <cell r="I6910">
            <v>2759.4259999999999</v>
          </cell>
          <cell r="N6910" t="str">
            <v>7500435178754</v>
          </cell>
        </row>
        <row r="6911">
          <cell r="A6911">
            <v>663911</v>
          </cell>
          <cell r="B6911">
            <v>7543</v>
          </cell>
          <cell r="D6911" t="str">
            <v xml:space="preserve">BUDN BIMBO MARM 250X                              </v>
          </cell>
          <cell r="I6911">
            <v>4393.6890000000003</v>
          </cell>
          <cell r="N6911" t="str">
            <v>7793890259728</v>
          </cell>
        </row>
        <row r="6912">
          <cell r="A6912">
            <v>663912</v>
          </cell>
          <cell r="B6912">
            <v>7544</v>
          </cell>
          <cell r="D6912" t="str">
            <v xml:space="preserve">BUDN BIMBO C/CHIP 250X                            </v>
          </cell>
          <cell r="I6912">
            <v>4393.6890000000003</v>
          </cell>
          <cell r="N6912" t="str">
            <v>7793890259711</v>
          </cell>
        </row>
        <row r="6913">
          <cell r="A6913">
            <v>663913</v>
          </cell>
          <cell r="B6913">
            <v>3868</v>
          </cell>
          <cell r="D6913" t="str">
            <v xml:space="preserve">ENER MONSTER PINEAPPLE LAT 473X                   </v>
          </cell>
          <cell r="I6913">
            <v>2871.29</v>
          </cell>
          <cell r="N6913" t="str">
            <v>1007084789417</v>
          </cell>
        </row>
        <row r="6914">
          <cell r="A6914">
            <v>663914</v>
          </cell>
          <cell r="B6914">
            <v>50891</v>
          </cell>
          <cell r="D6914" t="str">
            <v xml:space="preserve">TOAF ALWAYS XTRA TRIP PROT NOC SECA 16X           </v>
          </cell>
          <cell r="I6914">
            <v>8023.4849999999997</v>
          </cell>
          <cell r="N6914" t="str">
            <v>7500435229494</v>
          </cell>
        </row>
        <row r="6915">
          <cell r="A6915">
            <v>663915</v>
          </cell>
          <cell r="B6915">
            <v>4572</v>
          </cell>
          <cell r="D6915" t="str">
            <v xml:space="preserve">GAS  COCA- COCA ZERO DUAL PACK 2.25X              </v>
          </cell>
          <cell r="I6915">
            <v>6700.2510000000002</v>
          </cell>
          <cell r="N6915" t="str">
            <v>7790895648915</v>
          </cell>
        </row>
        <row r="6916">
          <cell r="A6916">
            <v>663916</v>
          </cell>
          <cell r="B6916" t="str">
            <v xml:space="preserve">CACR1               </v>
          </cell>
          <cell r="D6916" t="str">
            <v xml:space="preserve">VINF CALLIA CRIOLLA 750X                          </v>
          </cell>
          <cell r="I6916">
            <v>4363.0559999999996</v>
          </cell>
          <cell r="N6916" t="str">
            <v>7798108834445</v>
          </cell>
        </row>
        <row r="6917">
          <cell r="A6917">
            <v>663918</v>
          </cell>
          <cell r="B6917">
            <v>2851324</v>
          </cell>
          <cell r="D6917" t="str">
            <v xml:space="preserve">CHAP CORDERO C/PIEL LOBO E.BRUT. 750X             </v>
          </cell>
          <cell r="I6917">
            <v>8090.9989999999998</v>
          </cell>
          <cell r="N6917" t="str">
            <v>7798353195056</v>
          </cell>
        </row>
        <row r="6918">
          <cell r="A6918">
            <v>663920</v>
          </cell>
          <cell r="B6918">
            <v>52757</v>
          </cell>
          <cell r="D6918" t="str">
            <v xml:space="preserve">COP PEP RUEDITAS 74X                              </v>
          </cell>
          <cell r="I6918">
            <v>2250.0010000000002</v>
          </cell>
          <cell r="N6918" t="str">
            <v>7790310984314</v>
          </cell>
        </row>
        <row r="6919">
          <cell r="A6919">
            <v>663921</v>
          </cell>
          <cell r="B6919">
            <v>58721</v>
          </cell>
          <cell r="D6919" t="str">
            <v xml:space="preserve">COP PEP RAMITAS QUESO 84X                         </v>
          </cell>
          <cell r="I6919">
            <v>2250.0010000000002</v>
          </cell>
          <cell r="N6919" t="str">
            <v>7790310985175</v>
          </cell>
        </row>
        <row r="6920">
          <cell r="A6920">
            <v>663922</v>
          </cell>
          <cell r="B6920">
            <v>65286</v>
          </cell>
          <cell r="D6920" t="str">
            <v xml:space="preserve">COP LAYS JAMON SERRANO 77X                        </v>
          </cell>
          <cell r="I6920">
            <v>3321.4319999999998</v>
          </cell>
          <cell r="N6920" t="str">
            <v>7790310985434</v>
          </cell>
        </row>
        <row r="6921">
          <cell r="A6921">
            <v>663923</v>
          </cell>
          <cell r="B6921">
            <v>31610</v>
          </cell>
          <cell r="D6921" t="str">
            <v xml:space="preserve">BISO GATORADE GREEN MANGO 500X                    </v>
          </cell>
          <cell r="I6921">
            <v>1868.809</v>
          </cell>
          <cell r="N6921" t="str">
            <v>7791813333814</v>
          </cell>
        </row>
        <row r="6922">
          <cell r="A6922">
            <v>663924</v>
          </cell>
          <cell r="B6922">
            <v>52790</v>
          </cell>
          <cell r="D6922" t="str">
            <v xml:space="preserve">COP PEHUAMAR PALISAL 90X                          </v>
          </cell>
          <cell r="I6922">
            <v>2464.2800000000002</v>
          </cell>
          <cell r="N6922" t="str">
            <v>7790310984352</v>
          </cell>
        </row>
        <row r="6923">
          <cell r="A6923">
            <v>663925</v>
          </cell>
          <cell r="B6923">
            <v>52758</v>
          </cell>
          <cell r="D6923" t="str">
            <v xml:space="preserve">COP PEHUAMAR MAICITOS 125X                        </v>
          </cell>
          <cell r="I6923">
            <v>3750.0079999999998</v>
          </cell>
          <cell r="N6923" t="str">
            <v>7790310984338</v>
          </cell>
        </row>
        <row r="6924">
          <cell r="A6924">
            <v>663927</v>
          </cell>
          <cell r="B6924">
            <v>60198</v>
          </cell>
          <cell r="D6924" t="str">
            <v xml:space="preserve">COP PEHUAMAR PAPA LISA 75X                        </v>
          </cell>
          <cell r="I6924">
            <v>2142.8620000000001</v>
          </cell>
          <cell r="N6924" t="str">
            <v>7790310984802</v>
          </cell>
        </row>
        <row r="6925">
          <cell r="A6925">
            <v>663930</v>
          </cell>
          <cell r="B6925">
            <v>1005</v>
          </cell>
          <cell r="D6925" t="str">
            <v xml:space="preserve">VINF FLICHMAN RES C.SAUV. 750X                    </v>
          </cell>
          <cell r="I6925">
            <v>11333.517</v>
          </cell>
          <cell r="N6925" t="str">
            <v>7790470082585</v>
          </cell>
        </row>
        <row r="6926">
          <cell r="A6926">
            <v>663932</v>
          </cell>
          <cell r="B6926">
            <v>1602</v>
          </cell>
          <cell r="D6926" t="str">
            <v xml:space="preserve">VINF FLICHMAN RES COLLEC MALBEC 750X              </v>
          </cell>
          <cell r="I6926">
            <v>21532.504000000001</v>
          </cell>
          <cell r="N6926" t="str">
            <v>7790470086484</v>
          </cell>
        </row>
        <row r="6927">
          <cell r="A6927">
            <v>663934</v>
          </cell>
          <cell r="B6927">
            <v>0</v>
          </cell>
          <cell r="D6927" t="str">
            <v xml:space="preserve">INSU OVNI PIMIENTA NEGRA 1X                       </v>
          </cell>
          <cell r="I6927">
            <v>6952.2969999999996</v>
          </cell>
          <cell r="N6927" t="str">
            <v>6639341111119</v>
          </cell>
        </row>
        <row r="6928">
          <cell r="A6928">
            <v>663935</v>
          </cell>
          <cell r="B6928">
            <v>2010</v>
          </cell>
          <cell r="D6928" t="str">
            <v xml:space="preserve">INSU OVNI COND P ARROZ 500X                       </v>
          </cell>
          <cell r="I6928">
            <v>3025</v>
          </cell>
          <cell r="N6928" t="str">
            <v>6639351111116</v>
          </cell>
        </row>
        <row r="6929">
          <cell r="A6929">
            <v>663936</v>
          </cell>
          <cell r="B6929">
            <v>2009</v>
          </cell>
          <cell r="D6929" t="str">
            <v xml:space="preserve">INSU OVNI COND CHIMICHURRI 500X                   </v>
          </cell>
          <cell r="I6929">
            <v>2964.5</v>
          </cell>
          <cell r="N6929" t="str">
            <v>6639361111113</v>
          </cell>
        </row>
        <row r="6930">
          <cell r="A6930">
            <v>663937</v>
          </cell>
          <cell r="B6930">
            <v>2005</v>
          </cell>
          <cell r="D6930" t="str">
            <v xml:space="preserve">INSU OVNI COND ADOBO PIZZA 1X                     </v>
          </cell>
          <cell r="I6930">
            <v>9599.9940000000006</v>
          </cell>
          <cell r="N6930" t="str">
            <v>6639371111110</v>
          </cell>
        </row>
        <row r="6931">
          <cell r="A6931">
            <v>663938</v>
          </cell>
          <cell r="B6931">
            <v>2004</v>
          </cell>
          <cell r="D6931" t="str">
            <v xml:space="preserve">INSU OVN COND PROVENZAL 1X                        </v>
          </cell>
          <cell r="I6931">
            <v>8370.0049999999992</v>
          </cell>
          <cell r="N6931" t="str">
            <v>6639681111114</v>
          </cell>
        </row>
        <row r="6932">
          <cell r="A6932">
            <v>663939</v>
          </cell>
          <cell r="B6932">
            <v>2003</v>
          </cell>
          <cell r="D6932" t="str">
            <v xml:space="preserve">INSU OVNI PIMENTON 120 astas 1X                   </v>
          </cell>
          <cell r="I6932">
            <v>8449.9979999999996</v>
          </cell>
          <cell r="N6932" t="str">
            <v>6639391111114</v>
          </cell>
        </row>
        <row r="6933">
          <cell r="A6933">
            <v>663940</v>
          </cell>
          <cell r="B6933">
            <v>2001</v>
          </cell>
          <cell r="D6933" t="str">
            <v xml:space="preserve">INSU OVNI OREGANO 1X                              </v>
          </cell>
          <cell r="I6933">
            <v>9500</v>
          </cell>
          <cell r="N6933" t="str">
            <v>6639401111110</v>
          </cell>
        </row>
        <row r="6934">
          <cell r="A6934">
            <v>663941</v>
          </cell>
          <cell r="B6934">
            <v>69996573</v>
          </cell>
          <cell r="D6934" t="str">
            <v xml:space="preserve">JARL GRANBY BICARBONATO ROSAS 800X                </v>
          </cell>
          <cell r="I6934">
            <v>2194.25</v>
          </cell>
          <cell r="N6934" t="str">
            <v>7791290795143</v>
          </cell>
        </row>
        <row r="6935">
          <cell r="A6935">
            <v>663942</v>
          </cell>
          <cell r="B6935">
            <v>69996571</v>
          </cell>
          <cell r="D6935" t="str">
            <v xml:space="preserve">JARL GRANBY BICARBONATO LIMON 800X                </v>
          </cell>
          <cell r="I6935">
            <v>2194.25</v>
          </cell>
          <cell r="N6935" t="str">
            <v>7791290795112</v>
          </cell>
        </row>
        <row r="6936">
          <cell r="A6936">
            <v>663943</v>
          </cell>
          <cell r="B6936" t="str">
            <v xml:space="preserve">AF124               </v>
          </cell>
          <cell r="D6936" t="str">
            <v xml:space="preserve">FRUS ZYMA MIX ENERGETICO 150X                     </v>
          </cell>
          <cell r="I6936">
            <v>3265.4749999999999</v>
          </cell>
          <cell r="N6936" t="str">
            <v>7798130191509</v>
          </cell>
        </row>
        <row r="6937">
          <cell r="A6937">
            <v>663947</v>
          </cell>
          <cell r="B6937">
            <v>660</v>
          </cell>
          <cell r="D6937" t="str">
            <v xml:space="preserve">VINF DEDICADO RED BLEND 750X                      </v>
          </cell>
          <cell r="I6937">
            <v>9375.2340000000004</v>
          </cell>
          <cell r="N6937" t="str">
            <v>7790470080574</v>
          </cell>
        </row>
        <row r="6938">
          <cell r="A6938">
            <v>663949</v>
          </cell>
          <cell r="B6938">
            <v>1296</v>
          </cell>
          <cell r="D6938" t="str">
            <v xml:space="preserve">VINF DEDICADO MICROTERROIR MALBEC  750X           </v>
          </cell>
          <cell r="I6938">
            <v>68348.308000000005</v>
          </cell>
          <cell r="N6938" t="str">
            <v>7790470085142</v>
          </cell>
        </row>
        <row r="6939">
          <cell r="A6939">
            <v>663953</v>
          </cell>
          <cell r="B6939">
            <v>155873</v>
          </cell>
          <cell r="D6939" t="str">
            <v xml:space="preserve">AGUS V.SUR LEVITE CERO POM 500X                   </v>
          </cell>
          <cell r="I6939">
            <v>2241.3829999999998</v>
          </cell>
          <cell r="N6939" t="str">
            <v>7799155000302</v>
          </cell>
        </row>
        <row r="6940">
          <cell r="A6940">
            <v>663955</v>
          </cell>
          <cell r="B6940">
            <v>69796778</v>
          </cell>
          <cell r="D6940" t="str">
            <v xml:space="preserve">JARL ALA LIQ LAV MANO ECO D/P 800X                </v>
          </cell>
          <cell r="I6940">
            <v>2927.2429999999999</v>
          </cell>
          <cell r="N6940" t="str">
            <v>7791290794634</v>
          </cell>
        </row>
        <row r="6941">
          <cell r="A6941">
            <v>663964</v>
          </cell>
          <cell r="B6941">
            <v>701290</v>
          </cell>
          <cell r="D6941" t="str">
            <v xml:space="preserve">SALS VANOLI CAESAR 350X                           </v>
          </cell>
          <cell r="I6941">
            <v>4063.1410000000001</v>
          </cell>
          <cell r="N6941" t="str">
            <v>7790127012903</v>
          </cell>
        </row>
        <row r="6942">
          <cell r="A6942">
            <v>663965</v>
          </cell>
          <cell r="B6942">
            <v>12964</v>
          </cell>
          <cell r="D6942" t="str">
            <v xml:space="preserve">COP SALADIX CROSS 110X                            </v>
          </cell>
          <cell r="I6942">
            <v>2466.6579999999999</v>
          </cell>
          <cell r="N6942" t="str">
            <v>7790040129641</v>
          </cell>
        </row>
        <row r="6943">
          <cell r="A6943">
            <v>663966</v>
          </cell>
          <cell r="B6943" t="str">
            <v xml:space="preserve">BIZ0284             </v>
          </cell>
          <cell r="D6943" t="str">
            <v xml:space="preserve">BUDN 9 ORO BUDIN VAINILLA 170X                    </v>
          </cell>
          <cell r="I6943">
            <v>2346.9690000000001</v>
          </cell>
          <cell r="N6943" t="str">
            <v>7792180139238</v>
          </cell>
        </row>
        <row r="6944">
          <cell r="A6944">
            <v>663967</v>
          </cell>
          <cell r="B6944" t="str">
            <v xml:space="preserve">BIZ0280             </v>
          </cell>
          <cell r="D6944" t="str">
            <v xml:space="preserve">BUDN 9 ORO BUDIN CHOCOLATE 170X                   </v>
          </cell>
          <cell r="I6944">
            <v>2346.9690000000001</v>
          </cell>
          <cell r="N6944" t="str">
            <v>7792180139245</v>
          </cell>
        </row>
        <row r="6945">
          <cell r="A6945">
            <v>663968</v>
          </cell>
          <cell r="B6945" t="str">
            <v xml:space="preserve">BIZ0285             </v>
          </cell>
          <cell r="D6945" t="str">
            <v xml:space="preserve">BUDN 9 ORO BUDIN VAI C/DDL 170X                   </v>
          </cell>
          <cell r="I6945">
            <v>2346.9690000000001</v>
          </cell>
          <cell r="N6945" t="str">
            <v>7792180139252</v>
          </cell>
        </row>
        <row r="6946">
          <cell r="A6946">
            <v>663969</v>
          </cell>
          <cell r="B6946" t="str">
            <v xml:space="preserve">BIZ0283             </v>
          </cell>
          <cell r="D6946" t="str">
            <v xml:space="preserve">BUDN 9 ORO BUDIN MARMOLADO 170                    </v>
          </cell>
          <cell r="I6946">
            <v>2346.9690000000001</v>
          </cell>
          <cell r="N6946" t="str">
            <v>7792180139269</v>
          </cell>
        </row>
        <row r="6947">
          <cell r="A6947">
            <v>663970</v>
          </cell>
          <cell r="B6947" t="str">
            <v xml:space="preserve">BIZ0281             </v>
          </cell>
          <cell r="D6947" t="str">
            <v xml:space="preserve">BUDN 9 ORO BUDIN INGLES 170X                      </v>
          </cell>
          <cell r="I6947">
            <v>2346.9690000000001</v>
          </cell>
          <cell r="N6947" t="str">
            <v>7792180139276</v>
          </cell>
        </row>
        <row r="6948">
          <cell r="A6948">
            <v>663971</v>
          </cell>
          <cell r="B6948">
            <v>6846</v>
          </cell>
          <cell r="D6948" t="str">
            <v xml:space="preserve">PANI BIMBO PAN PANCHO PAPA 240X                   </v>
          </cell>
          <cell r="I6948">
            <v>5519.3059999999996</v>
          </cell>
          <cell r="N6948" t="str">
            <v>7793890259605</v>
          </cell>
        </row>
        <row r="6949">
          <cell r="A6949">
            <v>663972</v>
          </cell>
          <cell r="B6949">
            <v>701291</v>
          </cell>
          <cell r="D6949" t="str">
            <v xml:space="preserve">SALS VANOLI RANCH 350X                            </v>
          </cell>
          <cell r="I6949">
            <v>3918.587</v>
          </cell>
          <cell r="N6949" t="str">
            <v>7790127012910</v>
          </cell>
        </row>
        <row r="6950">
          <cell r="A6950">
            <v>663973</v>
          </cell>
          <cell r="B6950">
            <v>50266</v>
          </cell>
          <cell r="D6950" t="str">
            <v xml:space="preserve">REPE BEAUTY.S FROZEN 100X                         </v>
          </cell>
          <cell r="I6950">
            <v>4621.2129999999997</v>
          </cell>
          <cell r="N6950" t="str">
            <v>7798435050266</v>
          </cell>
        </row>
        <row r="6951">
          <cell r="A6951">
            <v>663975</v>
          </cell>
          <cell r="B6951">
            <v>13311</v>
          </cell>
          <cell r="D6951" t="str">
            <v xml:space="preserve">CHOC COFLER BLOCK MITI MITI 170X                  </v>
          </cell>
          <cell r="I6951">
            <v>10199.99</v>
          </cell>
          <cell r="N6951" t="str">
            <v>7790580132750</v>
          </cell>
        </row>
        <row r="6952">
          <cell r="A6952">
            <v>663977</v>
          </cell>
          <cell r="B6952">
            <v>0</v>
          </cell>
          <cell r="D6952" t="str">
            <v xml:space="preserve">ESP CHANGO BICARBONATO D/SODIO 50X                </v>
          </cell>
          <cell r="I6952">
            <v>772.70600000000002</v>
          </cell>
          <cell r="N6952" t="str">
            <v>7791100000399</v>
          </cell>
        </row>
        <row r="6953">
          <cell r="A6953">
            <v>663979</v>
          </cell>
          <cell r="B6953">
            <v>50259</v>
          </cell>
          <cell r="D6953" t="str">
            <v xml:space="preserve">REPE BEAUTY.S INTENSAMENTE 100X                   </v>
          </cell>
          <cell r="I6953">
            <v>4621.2129999999997</v>
          </cell>
          <cell r="N6953" t="str">
            <v>7798435050259</v>
          </cell>
        </row>
        <row r="6954">
          <cell r="A6954">
            <v>663980</v>
          </cell>
          <cell r="B6954">
            <v>43101</v>
          </cell>
          <cell r="D6954" t="str">
            <v xml:space="preserve">HARL EXQUISITA VAINILLA 300X                      </v>
          </cell>
          <cell r="I6954">
            <v>2636.0659999999998</v>
          </cell>
          <cell r="N6954" t="str">
            <v>7790070431011</v>
          </cell>
        </row>
        <row r="6955">
          <cell r="A6955">
            <v>663981</v>
          </cell>
          <cell r="B6955">
            <v>43102</v>
          </cell>
          <cell r="D6955" t="str">
            <v xml:space="preserve">HARL EXQUISITA CHOCO 300X                         </v>
          </cell>
          <cell r="I6955">
            <v>3162.8890000000001</v>
          </cell>
          <cell r="N6955" t="str">
            <v>7790070431028</v>
          </cell>
        </row>
        <row r="6956">
          <cell r="A6956">
            <v>663982</v>
          </cell>
          <cell r="B6956">
            <v>4229</v>
          </cell>
          <cell r="D6956" t="str">
            <v xml:space="preserve">AGUS AQUARIUS UVA 1.5X                            </v>
          </cell>
          <cell r="I6956">
            <v>2550.067</v>
          </cell>
          <cell r="N6956" t="str">
            <v>7790895641220</v>
          </cell>
        </row>
        <row r="6957">
          <cell r="A6957">
            <v>663983</v>
          </cell>
          <cell r="B6957">
            <v>4067</v>
          </cell>
          <cell r="D6957" t="str">
            <v xml:space="preserve">BISO POWERADE UVA 500X                            </v>
          </cell>
          <cell r="I6957">
            <v>2400.098</v>
          </cell>
          <cell r="N6957" t="str">
            <v>7790895648687</v>
          </cell>
        </row>
        <row r="6958">
          <cell r="A6958">
            <v>663984</v>
          </cell>
          <cell r="B6958" t="str">
            <v xml:space="preserve">T001F               </v>
          </cell>
          <cell r="D6958" t="str">
            <v xml:space="preserve">INSU TAPA FREIR ADOLF 12X                         </v>
          </cell>
          <cell r="I6958">
            <v>639.99300000000005</v>
          </cell>
          <cell r="N6958" t="str">
            <v>6639841111114</v>
          </cell>
        </row>
        <row r="6959">
          <cell r="A6959">
            <v>663992</v>
          </cell>
          <cell r="B6959">
            <v>50242</v>
          </cell>
          <cell r="D6959" t="str">
            <v xml:space="preserve">REPE BEAUTY.S STITCH 100X                         </v>
          </cell>
          <cell r="I6959">
            <v>4621.2129999999997</v>
          </cell>
          <cell r="N6959" t="str">
            <v>7798435050242</v>
          </cell>
        </row>
        <row r="6960">
          <cell r="A6960">
            <v>664002</v>
          </cell>
          <cell r="B6960">
            <v>50273</v>
          </cell>
          <cell r="D6960" t="str">
            <v xml:space="preserve">REPE BEAUTY.S MICKEY &amp; MINNIE 100X                </v>
          </cell>
          <cell r="I6960">
            <v>4621.2129999999997</v>
          </cell>
          <cell r="N6960" t="str">
            <v>7798435050273</v>
          </cell>
        </row>
        <row r="6961">
          <cell r="A6961">
            <v>664004</v>
          </cell>
          <cell r="B6961">
            <v>0</v>
          </cell>
          <cell r="D6961" t="str">
            <v xml:space="preserve">CIGA PARLIAMENT RCB 20                            </v>
          </cell>
          <cell r="I6961">
            <v>6551.9989999999998</v>
          </cell>
          <cell r="N6961" t="str">
            <v xml:space="preserve">77929891     </v>
          </cell>
        </row>
        <row r="6962">
          <cell r="A6962">
            <v>664005</v>
          </cell>
          <cell r="B6962">
            <v>0</v>
          </cell>
          <cell r="D6962" t="str">
            <v xml:space="preserve">CIGA PARLIAMENT SUPER SLIMS BOX 20                </v>
          </cell>
          <cell r="I6962">
            <v>4368</v>
          </cell>
          <cell r="N6962" t="str">
            <v xml:space="preserve">77974389     </v>
          </cell>
        </row>
        <row r="6963">
          <cell r="A6963">
            <v>664006</v>
          </cell>
          <cell r="B6963">
            <v>12</v>
          </cell>
          <cell r="D6963" t="str">
            <v xml:space="preserve">CIGA MARLBORO GOLD RCB 20                         </v>
          </cell>
          <cell r="I6963">
            <v>6272.0010000000002</v>
          </cell>
          <cell r="N6963" t="str">
            <v xml:space="preserve">77905819     </v>
          </cell>
        </row>
        <row r="6964">
          <cell r="A6964">
            <v>664007</v>
          </cell>
          <cell r="B6964">
            <v>56</v>
          </cell>
          <cell r="D6964" t="str">
            <v xml:space="preserve">CIGA MARLBORO GREEN FUSION XL BOX 20X             </v>
          </cell>
          <cell r="I6964">
            <v>5936.0060000000003</v>
          </cell>
          <cell r="N6964" t="str">
            <v xml:space="preserve">77979667     </v>
          </cell>
        </row>
        <row r="6965">
          <cell r="A6965">
            <v>664008</v>
          </cell>
          <cell r="B6965">
            <v>3092</v>
          </cell>
          <cell r="D6965" t="str">
            <v xml:space="preserve">GOM BUBBALO FRUTILLA 15X                          </v>
          </cell>
          <cell r="I6965">
            <v>604.024</v>
          </cell>
          <cell r="N6965" t="str">
            <v>7622202216589</v>
          </cell>
        </row>
        <row r="6966">
          <cell r="A6966">
            <v>664009</v>
          </cell>
          <cell r="B6966">
            <v>58</v>
          </cell>
          <cell r="D6966" t="str">
            <v xml:space="preserve">CIGA MARLBORO VISTA BLUE BOX 20                   </v>
          </cell>
          <cell r="I6966">
            <v>6272.0010000000002</v>
          </cell>
          <cell r="N6966" t="str">
            <v xml:space="preserve">77941015     </v>
          </cell>
        </row>
        <row r="6967">
          <cell r="A6967">
            <v>664010</v>
          </cell>
          <cell r="B6967">
            <v>6</v>
          </cell>
          <cell r="D6967" t="str">
            <v xml:space="preserve">CIGA MARLBORO CORAL FUSION BOX 20X                </v>
          </cell>
          <cell r="I6967">
            <v>6272.0010000000002</v>
          </cell>
          <cell r="N6967" t="str">
            <v xml:space="preserve">77968401     </v>
          </cell>
        </row>
        <row r="6968">
          <cell r="A6968">
            <v>664011</v>
          </cell>
          <cell r="B6968">
            <v>151</v>
          </cell>
          <cell r="D6968" t="str">
            <v xml:space="preserve">CIGA L&amp;M CIGARRITOS COMUN 20                      </v>
          </cell>
          <cell r="I6968">
            <v>1904.002</v>
          </cell>
          <cell r="N6968" t="str">
            <v xml:space="preserve">77975478     </v>
          </cell>
        </row>
        <row r="6969">
          <cell r="A6969">
            <v>664012</v>
          </cell>
          <cell r="B6969">
            <v>16</v>
          </cell>
          <cell r="D6969" t="str">
            <v xml:space="preserve">CIGA MARLBORO CRAFTED BLUE COMUN 20               </v>
          </cell>
          <cell r="I6969">
            <v>3415.998</v>
          </cell>
          <cell r="N6969" t="str">
            <v xml:space="preserve">77987310     </v>
          </cell>
        </row>
        <row r="6970">
          <cell r="A6970">
            <v>664013</v>
          </cell>
          <cell r="B6970">
            <v>3094</v>
          </cell>
          <cell r="D6970" t="str">
            <v xml:space="preserve">GOM BUBBALO MIX FRUTAL ACIDA 16.5X                </v>
          </cell>
          <cell r="I6970">
            <v>604.024</v>
          </cell>
          <cell r="N6970" t="str">
            <v>7622202217265</v>
          </cell>
        </row>
        <row r="6971">
          <cell r="A6971">
            <v>664014</v>
          </cell>
          <cell r="B6971">
            <v>30</v>
          </cell>
          <cell r="D6971" t="str">
            <v xml:space="preserve">CIGA CHESTER PURPLE MOTION BOX 20                 </v>
          </cell>
          <cell r="I6971">
            <v>4457.6049999999996</v>
          </cell>
          <cell r="N6971" t="str">
            <v xml:space="preserve">77973887     </v>
          </cell>
        </row>
        <row r="6972">
          <cell r="A6972">
            <v>664015</v>
          </cell>
          <cell r="B6972">
            <v>42</v>
          </cell>
          <cell r="D6972" t="str">
            <v xml:space="preserve">CIGA CHESTER BLUE MOTION BOX 20                   </v>
          </cell>
          <cell r="I6972">
            <v>4984.0060000000003</v>
          </cell>
          <cell r="N6972" t="str">
            <v xml:space="preserve">77953957     </v>
          </cell>
        </row>
        <row r="6973">
          <cell r="A6973">
            <v>664016</v>
          </cell>
          <cell r="B6973">
            <v>38</v>
          </cell>
          <cell r="D6973" t="str">
            <v xml:space="preserve">CIGA CHESTER BLUE MOTION COM 20                   </v>
          </cell>
          <cell r="I6973">
            <v>4457.6049999999996</v>
          </cell>
          <cell r="N6973" t="str">
            <v xml:space="preserve">77983916     </v>
          </cell>
        </row>
        <row r="6974">
          <cell r="A6974">
            <v>664017</v>
          </cell>
          <cell r="B6974">
            <v>45</v>
          </cell>
          <cell r="D6974" t="str">
            <v xml:space="preserve">CIGA CHESTER BLUE MOTION 12                       </v>
          </cell>
          <cell r="I6974">
            <v>2967.9969999999998</v>
          </cell>
          <cell r="N6974" t="str">
            <v xml:space="preserve">77953964     </v>
          </cell>
        </row>
        <row r="6975">
          <cell r="A6975">
            <v>664018</v>
          </cell>
          <cell r="B6975">
            <v>27</v>
          </cell>
          <cell r="D6975" t="str">
            <v xml:space="preserve">CIGA HARMONY DORADOS COMUN 20                     </v>
          </cell>
          <cell r="I6975">
            <v>4457.6049999999996</v>
          </cell>
          <cell r="N6975" t="str">
            <v xml:space="preserve">77966759     </v>
          </cell>
        </row>
        <row r="6976">
          <cell r="A6976">
            <v>664019</v>
          </cell>
          <cell r="B6976">
            <v>25</v>
          </cell>
          <cell r="D6976" t="str">
            <v xml:space="preserve">CIGA HARMONY COLORADO COMUN 20                    </v>
          </cell>
          <cell r="I6976">
            <v>4984.0060000000003</v>
          </cell>
          <cell r="N6976" t="str">
            <v xml:space="preserve">77966742     </v>
          </cell>
        </row>
        <row r="6977">
          <cell r="A6977">
            <v>664020</v>
          </cell>
          <cell r="B6977">
            <v>1138</v>
          </cell>
          <cell r="D6977" t="str">
            <v xml:space="preserve">JUGP CLIGHT LIMO MARACUYA 1X                      </v>
          </cell>
          <cell r="I6977">
            <v>488.82400000000001</v>
          </cell>
          <cell r="N6977" t="str">
            <v>7622201733834</v>
          </cell>
        </row>
        <row r="6978">
          <cell r="A6978">
            <v>664021</v>
          </cell>
          <cell r="B6978">
            <v>8223</v>
          </cell>
          <cell r="D6978" t="str">
            <v xml:space="preserve">CHIC BELDENT SANDIA 1X                            </v>
          </cell>
          <cell r="I6978">
            <v>866.46600000000001</v>
          </cell>
          <cell r="N6978" t="str">
            <v xml:space="preserve">77987686     </v>
          </cell>
        </row>
        <row r="6979">
          <cell r="A6979">
            <v>664022</v>
          </cell>
          <cell r="B6979">
            <v>3159</v>
          </cell>
          <cell r="D6979" t="str">
            <v xml:space="preserve">CARA HALLS SANDIA 28X                             </v>
          </cell>
          <cell r="I6979">
            <v>837.96100000000001</v>
          </cell>
          <cell r="N6979" t="str">
            <v xml:space="preserve">77987679     </v>
          </cell>
        </row>
        <row r="6980">
          <cell r="A6980">
            <v>664023</v>
          </cell>
          <cell r="B6980">
            <v>3136</v>
          </cell>
          <cell r="D6980" t="str">
            <v xml:space="preserve">CARA HALLS FREE MENTA 20X                         </v>
          </cell>
          <cell r="I6980">
            <v>1231.5609999999999</v>
          </cell>
          <cell r="N6980" t="str">
            <v>7622201802967</v>
          </cell>
        </row>
        <row r="6981">
          <cell r="A6981">
            <v>664024</v>
          </cell>
          <cell r="B6981">
            <v>8161</v>
          </cell>
          <cell r="D6981" t="str">
            <v xml:space="preserve">CHIC BELDENT TROPICAL MIX 20X                     </v>
          </cell>
          <cell r="I6981">
            <v>866.46600000000001</v>
          </cell>
          <cell r="N6981" t="str">
            <v>7622202273131</v>
          </cell>
        </row>
        <row r="6982">
          <cell r="A6982">
            <v>664026</v>
          </cell>
          <cell r="B6982">
            <v>1697</v>
          </cell>
          <cell r="D6982" t="str">
            <v xml:space="preserve">FRCO GREENLIFE MIX BERRIES 400X                   </v>
          </cell>
          <cell r="I6982">
            <v>10098.66</v>
          </cell>
          <cell r="N6982" t="str">
            <v>7790670052203</v>
          </cell>
        </row>
        <row r="6983">
          <cell r="A6983">
            <v>664028</v>
          </cell>
          <cell r="B6983">
            <v>0</v>
          </cell>
          <cell r="D6983" t="str">
            <v xml:space="preserve">DEAM AERO SOFT SANDIA Y PEPINO 500X               </v>
          </cell>
          <cell r="I6983">
            <v>8951.4590000000007</v>
          </cell>
          <cell r="N6983" t="str">
            <v>7798253903591</v>
          </cell>
        </row>
        <row r="6984">
          <cell r="A6984">
            <v>664030</v>
          </cell>
          <cell r="B6984">
            <v>611701</v>
          </cell>
          <cell r="D6984" t="str">
            <v xml:space="preserve">YOGU LS.BEBIBLE SACH 0% LACT VAINI 900X           </v>
          </cell>
          <cell r="I6984">
            <v>3022.7919999999999</v>
          </cell>
          <cell r="N6984" t="str">
            <v>7791337008069</v>
          </cell>
        </row>
        <row r="6985">
          <cell r="A6985">
            <v>664031</v>
          </cell>
          <cell r="B6985">
            <v>611702</v>
          </cell>
          <cell r="D6985" t="str">
            <v xml:space="preserve">YOGU LS.BEBIBLE SACH 0% LACT FRUT 900X            </v>
          </cell>
          <cell r="I6985">
            <v>3022.7919999999999</v>
          </cell>
          <cell r="N6985" t="str">
            <v>7791337008052</v>
          </cell>
        </row>
        <row r="6986">
          <cell r="A6986">
            <v>664032</v>
          </cell>
          <cell r="B6986">
            <v>0</v>
          </cell>
          <cell r="D6986" t="str">
            <v xml:space="preserve">DEAM AERO SOFT NJA Y PIMIENTA NEGRA 500X          </v>
          </cell>
          <cell r="I6986">
            <v>8951.4590000000007</v>
          </cell>
          <cell r="N6986" t="str">
            <v>7798253903584</v>
          </cell>
        </row>
        <row r="6987">
          <cell r="A6987">
            <v>664035</v>
          </cell>
          <cell r="B6987">
            <v>3142</v>
          </cell>
          <cell r="D6987" t="str">
            <v xml:space="preserve">INSU MILKAUT MANTECA BLOCK 25X                    </v>
          </cell>
          <cell r="I6987">
            <v>360590.1</v>
          </cell>
          <cell r="N6987" t="str">
            <v>7794820000120</v>
          </cell>
        </row>
        <row r="6988">
          <cell r="A6988">
            <v>664036</v>
          </cell>
          <cell r="B6988">
            <v>0</v>
          </cell>
          <cell r="D6988" t="str">
            <v xml:space="preserve">DEAM AERO SOFT PEONIA Y GARDENIA 500X             </v>
          </cell>
          <cell r="I6988">
            <v>8951.4590000000007</v>
          </cell>
          <cell r="N6988" t="str">
            <v>7798253903614</v>
          </cell>
        </row>
        <row r="6989">
          <cell r="A6989">
            <v>664038</v>
          </cell>
          <cell r="B6989">
            <v>0</v>
          </cell>
          <cell r="D6989" t="str">
            <v xml:space="preserve">DEAM AERO SOFT SANDALO Y VAIN 500X                </v>
          </cell>
          <cell r="I6989">
            <v>8951.4590000000007</v>
          </cell>
          <cell r="N6989" t="str">
            <v>7798253903638</v>
          </cell>
        </row>
        <row r="6990">
          <cell r="A6990">
            <v>664039</v>
          </cell>
          <cell r="B6990">
            <v>1698</v>
          </cell>
          <cell r="D6990" t="str">
            <v xml:space="preserve">COPO SADIA SADINESA POLLO 100X                    </v>
          </cell>
          <cell r="I6990">
            <v>1394.174</v>
          </cell>
          <cell r="N6990" t="str">
            <v>7891515580513</v>
          </cell>
        </row>
        <row r="6991">
          <cell r="A6991">
            <v>664041</v>
          </cell>
          <cell r="B6991">
            <v>1</v>
          </cell>
          <cell r="D6991" t="str">
            <v xml:space="preserve">INSU BLSA CAMISETA 40X50X15 X2000U                </v>
          </cell>
          <cell r="I6991">
            <v>0</v>
          </cell>
          <cell r="N6991" t="str">
            <v>6640411111113</v>
          </cell>
        </row>
        <row r="6992">
          <cell r="A6992">
            <v>664042</v>
          </cell>
          <cell r="B6992">
            <v>1690</v>
          </cell>
          <cell r="D6992" t="str">
            <v xml:space="preserve">VINF FLICHMAN EXPRE TUPUNGATO MALBEC 750X         </v>
          </cell>
          <cell r="I6992">
            <v>9690</v>
          </cell>
          <cell r="N6992" t="str">
            <v>7790470086408</v>
          </cell>
        </row>
        <row r="6993">
          <cell r="A6993">
            <v>664043</v>
          </cell>
          <cell r="B6993">
            <v>0</v>
          </cell>
          <cell r="D6993" t="str">
            <v xml:space="preserve">DEAM AERO SOFT TILO Y JENG 500X                   </v>
          </cell>
          <cell r="I6993">
            <v>8951.4590000000007</v>
          </cell>
          <cell r="N6993" t="str">
            <v>7798253903669</v>
          </cell>
        </row>
        <row r="6994">
          <cell r="A6994">
            <v>664044</v>
          </cell>
          <cell r="B6994">
            <v>1689</v>
          </cell>
          <cell r="D6994" t="str">
            <v xml:space="preserve">VINF FLICHMAN EXPRE BARRANCAS MALBEC 750X         </v>
          </cell>
          <cell r="I6994">
            <v>9690</v>
          </cell>
          <cell r="N6994" t="str">
            <v>7790470086392</v>
          </cell>
        </row>
        <row r="6995">
          <cell r="A6995">
            <v>664045</v>
          </cell>
          <cell r="B6995">
            <v>0</v>
          </cell>
          <cell r="D6995" t="str">
            <v xml:space="preserve">DEAM AERO SOFT GRAN Y GROSELLA 500X               </v>
          </cell>
          <cell r="I6995">
            <v>8951.4590000000007</v>
          </cell>
          <cell r="N6995" t="str">
            <v>7798253903706</v>
          </cell>
        </row>
        <row r="6996">
          <cell r="A6996">
            <v>664046</v>
          </cell>
          <cell r="B6996">
            <v>13</v>
          </cell>
          <cell r="D6996" t="str">
            <v xml:space="preserve">CIGA MARLBORO CRAFTED RED COMUN 20                </v>
          </cell>
          <cell r="I6996">
            <v>3415.998</v>
          </cell>
          <cell r="N6996" t="str">
            <v xml:space="preserve">77987303     </v>
          </cell>
        </row>
        <row r="6997">
          <cell r="A6997">
            <v>664047</v>
          </cell>
          <cell r="B6997">
            <v>0</v>
          </cell>
          <cell r="D6997" t="str">
            <v xml:space="preserve">DEAM AERO SOFT MANZ Y MIEL 500X                   </v>
          </cell>
          <cell r="I6997">
            <v>8951.4590000000007</v>
          </cell>
          <cell r="N6997" t="str">
            <v>7798253903737</v>
          </cell>
        </row>
        <row r="6998">
          <cell r="A6998">
            <v>664048</v>
          </cell>
          <cell r="B6998">
            <v>6807</v>
          </cell>
          <cell r="D6998" t="str">
            <v xml:space="preserve">PANI BIMBO PAN INTEGRAL 460X                      </v>
          </cell>
          <cell r="I6998">
            <v>6849</v>
          </cell>
          <cell r="N6998" t="str">
            <v>7793890259063</v>
          </cell>
        </row>
        <row r="6999">
          <cell r="A6999">
            <v>664049</v>
          </cell>
          <cell r="B6999">
            <v>6826</v>
          </cell>
          <cell r="D6999" t="str">
            <v xml:space="preserve">PANI BIMBO PAN CON LINO 420X                      </v>
          </cell>
          <cell r="I6999">
            <v>6849</v>
          </cell>
          <cell r="N6999" t="str">
            <v>7793890259056</v>
          </cell>
        </row>
        <row r="7000">
          <cell r="A7000">
            <v>664050</v>
          </cell>
          <cell r="B7000">
            <v>6817</v>
          </cell>
          <cell r="D7000" t="str">
            <v xml:space="preserve">PANI BIMBO RAPIDITAS LIGHT 1X10X                  </v>
          </cell>
          <cell r="I7000">
            <v>3860.0749999999998</v>
          </cell>
          <cell r="N7000" t="str">
            <v>7793890258271</v>
          </cell>
        </row>
        <row r="7001">
          <cell r="A7001">
            <v>664051</v>
          </cell>
          <cell r="B7001" t="str">
            <v xml:space="preserve">3342-22SC           </v>
          </cell>
          <cell r="D7001" t="str">
            <v xml:space="preserve">VINF ALAMOS RES PINOT NOIR 750X                   </v>
          </cell>
          <cell r="I7001">
            <v>10782.01</v>
          </cell>
          <cell r="N7001" t="str">
            <v>6640511111112</v>
          </cell>
        </row>
        <row r="7002">
          <cell r="A7002">
            <v>664053</v>
          </cell>
          <cell r="B7002">
            <v>341</v>
          </cell>
          <cell r="D7002" t="str">
            <v xml:space="preserve">VINF ALAMOS CHARDONNAY 750X                       </v>
          </cell>
          <cell r="I7002">
            <v>9827.9889999999996</v>
          </cell>
          <cell r="N7002" t="str">
            <v>7794450000804</v>
          </cell>
        </row>
        <row r="7003">
          <cell r="A7003">
            <v>664054</v>
          </cell>
          <cell r="B7003">
            <v>428</v>
          </cell>
          <cell r="D7003" t="str">
            <v xml:space="preserve">VINF ALAMOS MOSCATEL ALEJANDRIA 750X              </v>
          </cell>
          <cell r="I7003">
            <v>9827.9889999999996</v>
          </cell>
          <cell r="N7003" t="str">
            <v>7794450003607</v>
          </cell>
        </row>
        <row r="7004">
          <cell r="A7004">
            <v>664056</v>
          </cell>
          <cell r="B7004">
            <v>60199</v>
          </cell>
          <cell r="D7004" t="str">
            <v xml:space="preserve">COP TOSTITOS NACHOS 129X                          </v>
          </cell>
          <cell r="I7004">
            <v>4928.5780000000004</v>
          </cell>
          <cell r="N7004" t="str">
            <v>7790310985601</v>
          </cell>
        </row>
        <row r="7005">
          <cell r="A7005">
            <v>664057</v>
          </cell>
          <cell r="B7005">
            <v>60192</v>
          </cell>
          <cell r="D7005" t="str">
            <v xml:space="preserve">COP DORITOS QUESO 77X                             </v>
          </cell>
          <cell r="I7005">
            <v>3750.0079999999998</v>
          </cell>
          <cell r="N7005" t="str">
            <v>7790310985649</v>
          </cell>
        </row>
        <row r="7006">
          <cell r="A7006">
            <v>664058</v>
          </cell>
          <cell r="B7006" t="str">
            <v xml:space="preserve">246-22              </v>
          </cell>
          <cell r="D7006" t="str">
            <v xml:space="preserve">VINF STFELICIEN PINOT NOIR 750X                   </v>
          </cell>
          <cell r="I7006">
            <v>15209.99</v>
          </cell>
          <cell r="N7006" t="str">
            <v>7794450943170</v>
          </cell>
        </row>
        <row r="7007">
          <cell r="A7007">
            <v>664059</v>
          </cell>
          <cell r="B7007" t="str">
            <v xml:space="preserve">2662-22             </v>
          </cell>
          <cell r="D7007" t="str">
            <v xml:space="preserve">VINF STFELICIEN FUME BLANC 750X                   </v>
          </cell>
          <cell r="I7007">
            <v>15209.99</v>
          </cell>
          <cell r="N7007" t="str">
            <v>7794450942210</v>
          </cell>
        </row>
        <row r="7008">
          <cell r="A7008">
            <v>664061</v>
          </cell>
          <cell r="B7008" t="str">
            <v xml:space="preserve">1800-19             </v>
          </cell>
          <cell r="D7008" t="str">
            <v xml:space="preserve">VINF STFELICIEN SEMILLON DOUX 500X                </v>
          </cell>
          <cell r="I7008">
            <v>29960.34</v>
          </cell>
          <cell r="N7008" t="str">
            <v>6640611111111</v>
          </cell>
        </row>
        <row r="7009">
          <cell r="A7009">
            <v>664062</v>
          </cell>
          <cell r="B7009">
            <v>1</v>
          </cell>
          <cell r="D7009" t="str">
            <v xml:space="preserve">PANI LA PRIMERA MIGA BLANCO 1X10X                 </v>
          </cell>
          <cell r="I7009">
            <v>2609.9940000000001</v>
          </cell>
          <cell r="N7009" t="str">
            <v>7794533000035</v>
          </cell>
        </row>
        <row r="7010">
          <cell r="A7010">
            <v>664063</v>
          </cell>
          <cell r="B7010">
            <v>8</v>
          </cell>
          <cell r="D7010" t="str">
            <v xml:space="preserve">PANI LA PRIMERA LACTAL BCO. 400X                  </v>
          </cell>
          <cell r="I7010">
            <v>2537.498</v>
          </cell>
          <cell r="N7010" t="str">
            <v>7794533000134</v>
          </cell>
        </row>
        <row r="7011">
          <cell r="A7011">
            <v>664064</v>
          </cell>
          <cell r="B7011" t="str">
            <v xml:space="preserve">2319-22             </v>
          </cell>
          <cell r="D7011" t="str">
            <v xml:space="preserve">VINF DVCATENA RED BLEND CB-SY 750X                </v>
          </cell>
          <cell r="I7011">
            <v>23086.799999999999</v>
          </cell>
          <cell r="N7011" t="str">
            <v>7794450940551</v>
          </cell>
        </row>
        <row r="7012">
          <cell r="A7012">
            <v>664065</v>
          </cell>
          <cell r="B7012">
            <v>9</v>
          </cell>
          <cell r="D7012" t="str">
            <v xml:space="preserve">PANI LA PRIMERA PAN LACT C/SALV 400X              </v>
          </cell>
          <cell r="I7012">
            <v>2682.5079999999998</v>
          </cell>
          <cell r="N7012" t="str">
            <v>7794533000059</v>
          </cell>
        </row>
        <row r="7013">
          <cell r="A7013">
            <v>664066</v>
          </cell>
          <cell r="B7013">
            <v>0</v>
          </cell>
          <cell r="D7013" t="str">
            <v xml:space="preserve">DEAM AERO SOFT VAIN Y CANELA 500X                 </v>
          </cell>
          <cell r="I7013">
            <v>8951.4590000000007</v>
          </cell>
          <cell r="N7013" t="str">
            <v>7798253903744</v>
          </cell>
        </row>
        <row r="7014">
          <cell r="A7014">
            <v>664067</v>
          </cell>
          <cell r="B7014">
            <v>12</v>
          </cell>
          <cell r="D7014" t="str">
            <v xml:space="preserve">PANI LA PRIMERA PAN ARABE 6X                      </v>
          </cell>
          <cell r="I7014">
            <v>2537.498</v>
          </cell>
          <cell r="N7014" t="str">
            <v>7794533000189</v>
          </cell>
        </row>
        <row r="7015">
          <cell r="A7015">
            <v>664068</v>
          </cell>
          <cell r="B7015">
            <v>0</v>
          </cell>
          <cell r="D7015" t="str">
            <v xml:space="preserve">DEAM AERO SOFT PEPINO Y TE VERDE 500X             </v>
          </cell>
          <cell r="I7015">
            <v>8951.4590000000007</v>
          </cell>
          <cell r="N7015" t="str">
            <v>7798253904666</v>
          </cell>
        </row>
        <row r="7016">
          <cell r="A7016">
            <v>664069</v>
          </cell>
          <cell r="B7016">
            <v>6705</v>
          </cell>
          <cell r="D7016" t="str">
            <v xml:space="preserve">PANI FARGO BCO ROD FINA 370X                      </v>
          </cell>
          <cell r="I7016">
            <v>5799</v>
          </cell>
          <cell r="N7016" t="str">
            <v>7793890259704</v>
          </cell>
        </row>
        <row r="7017">
          <cell r="A7017">
            <v>664070</v>
          </cell>
          <cell r="B7017">
            <v>0</v>
          </cell>
          <cell r="D7017" t="str">
            <v xml:space="preserve">DEAM AERO SOFT LAVAN Y EUCALIP 500X               </v>
          </cell>
          <cell r="I7017">
            <v>8951.4590000000007</v>
          </cell>
          <cell r="N7017" t="str">
            <v>7798253904680</v>
          </cell>
        </row>
        <row r="7018">
          <cell r="A7018">
            <v>664073</v>
          </cell>
          <cell r="B7018">
            <v>3608</v>
          </cell>
          <cell r="D7018" t="str">
            <v xml:space="preserve">VINF MALMA RES CHARDONNAY 750X                    </v>
          </cell>
          <cell r="I7018">
            <v>9557.6479999999992</v>
          </cell>
          <cell r="N7018" t="str">
            <v>7798348710059</v>
          </cell>
        </row>
        <row r="7019">
          <cell r="A7019">
            <v>664074</v>
          </cell>
          <cell r="B7019">
            <v>187</v>
          </cell>
          <cell r="D7019" t="str">
            <v xml:space="preserve">TURF LHRTIER MANI C/MIEL FIESTA 80X               </v>
          </cell>
          <cell r="I7019">
            <v>698.77499999999998</v>
          </cell>
          <cell r="N7019" t="str">
            <v>7792860001879</v>
          </cell>
        </row>
        <row r="7020">
          <cell r="A7020">
            <v>664075</v>
          </cell>
          <cell r="B7020">
            <v>0</v>
          </cell>
          <cell r="D7020" t="str">
            <v xml:space="preserve">DEAM AERO SOFT SAL MARINA Y LIMA 500X             </v>
          </cell>
          <cell r="I7020">
            <v>8951.4590000000007</v>
          </cell>
          <cell r="N7020" t="str">
            <v>7798253904895</v>
          </cell>
        </row>
        <row r="7021">
          <cell r="A7021">
            <v>664076</v>
          </cell>
          <cell r="B7021">
            <v>0</v>
          </cell>
          <cell r="D7021" t="str">
            <v xml:space="preserve">DEAM AERO SOFT LIRIO Y BAMBOO 500X                </v>
          </cell>
          <cell r="I7021">
            <v>8951.4590000000007</v>
          </cell>
          <cell r="N7021" t="str">
            <v>7798253904659</v>
          </cell>
        </row>
        <row r="7022">
          <cell r="A7022">
            <v>664077</v>
          </cell>
          <cell r="B7022">
            <v>0</v>
          </cell>
          <cell r="D7022" t="str">
            <v xml:space="preserve">DEAM AERO SOFT PERA Y DURAZNO 500X                </v>
          </cell>
          <cell r="I7022">
            <v>8951.4590000000007</v>
          </cell>
          <cell r="N7022" t="str">
            <v>7798253904642</v>
          </cell>
        </row>
        <row r="7023">
          <cell r="A7023">
            <v>664078</v>
          </cell>
          <cell r="B7023">
            <v>300313</v>
          </cell>
          <cell r="D7023" t="str">
            <v xml:space="preserve">CONF LHRTIER GARRAP MANI 80X                      </v>
          </cell>
          <cell r="I7023">
            <v>816.75</v>
          </cell>
          <cell r="N7023" t="str">
            <v>7792860007666</v>
          </cell>
        </row>
        <row r="7024">
          <cell r="A7024">
            <v>664079</v>
          </cell>
          <cell r="B7024">
            <v>0</v>
          </cell>
          <cell r="D7024" t="str">
            <v xml:space="preserve">DEAM AERO SOFT CAFE Y WISHKY 500X                 </v>
          </cell>
          <cell r="I7024">
            <v>8951.4590000000007</v>
          </cell>
          <cell r="N7024" t="str">
            <v>7798253906585</v>
          </cell>
        </row>
        <row r="7025">
          <cell r="A7025">
            <v>664080</v>
          </cell>
          <cell r="B7025">
            <v>0</v>
          </cell>
          <cell r="D7025" t="str">
            <v xml:space="preserve">DEAM AERO SOFT PERAS Y FLOR 500X                  </v>
          </cell>
          <cell r="I7025">
            <v>8951.4590000000007</v>
          </cell>
          <cell r="N7025" t="str">
            <v>7798253906615</v>
          </cell>
        </row>
        <row r="7026">
          <cell r="A7026">
            <v>664081</v>
          </cell>
          <cell r="B7026">
            <v>105</v>
          </cell>
          <cell r="D7026" t="str">
            <v xml:space="preserve">TURF LHRTIER MANI Y FRUTA 100X                    </v>
          </cell>
          <cell r="I7026">
            <v>1363.0650000000001</v>
          </cell>
          <cell r="N7026" t="str">
            <v>7792860001053</v>
          </cell>
        </row>
        <row r="7027">
          <cell r="A7027">
            <v>664082</v>
          </cell>
          <cell r="B7027">
            <v>148</v>
          </cell>
          <cell r="D7027" t="str">
            <v xml:space="preserve">TURF LHRTIER DE ALMENDRA 100X                     </v>
          </cell>
          <cell r="I7027">
            <v>2914.89</v>
          </cell>
          <cell r="N7027" t="str">
            <v>7792860001480</v>
          </cell>
        </row>
        <row r="7028">
          <cell r="A7028">
            <v>664083</v>
          </cell>
          <cell r="B7028">
            <v>300323</v>
          </cell>
          <cell r="D7028" t="str">
            <v xml:space="preserve">CONF LHRTIER DE ALMENDRA 80                       </v>
          </cell>
          <cell r="I7028">
            <v>3047.3850000000002</v>
          </cell>
          <cell r="N7028" t="str">
            <v>7792860007697</v>
          </cell>
        </row>
        <row r="7029">
          <cell r="A7029">
            <v>664084</v>
          </cell>
          <cell r="B7029">
            <v>300314</v>
          </cell>
          <cell r="D7029" t="str">
            <v xml:space="preserve">CONF LHRTIER ALMENDRA C/CHOC 80X                  </v>
          </cell>
          <cell r="I7029">
            <v>6740.91</v>
          </cell>
          <cell r="N7029" t="str">
            <v>7792860007673</v>
          </cell>
        </row>
        <row r="7030">
          <cell r="A7030">
            <v>664085</v>
          </cell>
          <cell r="B7030">
            <v>760449</v>
          </cell>
          <cell r="D7030" t="str">
            <v xml:space="preserve">VINF CADUS APPELLATION TUPUNGATO C.SAUV. 750X     </v>
          </cell>
          <cell r="I7030">
            <v>29226.06</v>
          </cell>
          <cell r="N7030" t="str">
            <v>7790070760449</v>
          </cell>
        </row>
        <row r="7031">
          <cell r="A7031">
            <v>664088</v>
          </cell>
          <cell r="B7031">
            <v>0</v>
          </cell>
          <cell r="D7031" t="str">
            <v xml:space="preserve">DEAM AERO SOFT MADERA Y VAIN 500X                 </v>
          </cell>
          <cell r="I7031">
            <v>8951.4590000000007</v>
          </cell>
          <cell r="N7031" t="str">
            <v>7798253906608</v>
          </cell>
        </row>
        <row r="7032">
          <cell r="A7032">
            <v>664090</v>
          </cell>
          <cell r="B7032">
            <v>53310</v>
          </cell>
          <cell r="D7032" t="str">
            <v xml:space="preserve">VODK WYBOROWA RASPBERRY 700X                      </v>
          </cell>
          <cell r="I7032">
            <v>8679.8610000000008</v>
          </cell>
          <cell r="N7032" t="str">
            <v>7792410533102</v>
          </cell>
        </row>
        <row r="7033">
          <cell r="A7033">
            <v>664091</v>
          </cell>
          <cell r="B7033">
            <v>52919</v>
          </cell>
          <cell r="D7033" t="str">
            <v xml:space="preserve">VODK WYBOROWA CLAS 700X                           </v>
          </cell>
          <cell r="I7033">
            <v>7890.8239999999996</v>
          </cell>
          <cell r="N7033" t="str">
            <v>7792410529198</v>
          </cell>
        </row>
        <row r="7034">
          <cell r="A7034">
            <v>664092</v>
          </cell>
          <cell r="B7034">
            <v>65424803</v>
          </cell>
          <cell r="D7034" t="str">
            <v xml:space="preserve">DEAM AERO SOFT FRESA VAIN 500X                    </v>
          </cell>
          <cell r="I7034">
            <v>8951.4590000000007</v>
          </cell>
          <cell r="N7034" t="str">
            <v>7798253903713</v>
          </cell>
        </row>
        <row r="7035">
          <cell r="A7035">
            <v>664093</v>
          </cell>
          <cell r="B7035">
            <v>65424808</v>
          </cell>
          <cell r="D7035" t="str">
            <v xml:space="preserve">DEAM AERO SOFT JENG CARDA 500X                    </v>
          </cell>
          <cell r="I7035">
            <v>8951.4590000000007</v>
          </cell>
          <cell r="N7035" t="str">
            <v>7798253903720</v>
          </cell>
        </row>
        <row r="7036">
          <cell r="A7036">
            <v>664094</v>
          </cell>
          <cell r="B7036">
            <v>65435917</v>
          </cell>
          <cell r="D7036" t="str">
            <v xml:space="preserve">DEAM AERO SOFT WAHN 250X                          </v>
          </cell>
          <cell r="I7036">
            <v>8951.4590000000007</v>
          </cell>
          <cell r="N7036" t="str">
            <v>7798253902198</v>
          </cell>
        </row>
        <row r="7037">
          <cell r="A7037">
            <v>664095</v>
          </cell>
          <cell r="B7037">
            <v>0</v>
          </cell>
          <cell r="D7037" t="str">
            <v xml:space="preserve">DEAM AERO SOFT JAZMIN Y VIOLETA 500X              </v>
          </cell>
          <cell r="I7037">
            <v>8951.4590000000007</v>
          </cell>
          <cell r="N7037" t="str">
            <v>7798253906578</v>
          </cell>
        </row>
        <row r="7038">
          <cell r="A7038">
            <v>664097</v>
          </cell>
          <cell r="B7038">
            <v>0</v>
          </cell>
          <cell r="D7038" t="str">
            <v xml:space="preserve">INSU BANDEJA CARRO CARNICERO 1X                   </v>
          </cell>
          <cell r="I7038">
            <v>0</v>
          </cell>
          <cell r="N7038" t="str">
            <v>6640971111110</v>
          </cell>
        </row>
        <row r="7039">
          <cell r="A7039">
            <v>664098</v>
          </cell>
          <cell r="B7039">
            <v>0</v>
          </cell>
          <cell r="D7039" t="str">
            <v xml:space="preserve">INSU SERRUCHO CARNICERO 1X                        </v>
          </cell>
          <cell r="I7039">
            <v>0</v>
          </cell>
          <cell r="N7039" t="str">
            <v>6640981111117</v>
          </cell>
        </row>
        <row r="7040">
          <cell r="A7040">
            <v>664099</v>
          </cell>
          <cell r="B7040">
            <v>0</v>
          </cell>
          <cell r="D7040" t="str">
            <v xml:space="preserve">INSU SERRUCHO ZAPALLERO 1X                        </v>
          </cell>
          <cell r="I7040">
            <v>0</v>
          </cell>
          <cell r="N7040" t="str">
            <v>6640991111114</v>
          </cell>
        </row>
        <row r="7041">
          <cell r="A7041">
            <v>664100</v>
          </cell>
          <cell r="B7041">
            <v>69995808</v>
          </cell>
          <cell r="D7041" t="str">
            <v xml:space="preserve">JARP GRANBY MANO BICARBONATO LIMON 400X           </v>
          </cell>
          <cell r="I7041">
            <v>794.12300000000005</v>
          </cell>
          <cell r="N7041" t="str">
            <v>7791290795044</v>
          </cell>
        </row>
        <row r="7042">
          <cell r="A7042">
            <v>664101</v>
          </cell>
          <cell r="B7042">
            <v>69995811</v>
          </cell>
          <cell r="D7042" t="str">
            <v xml:space="preserve">JARP GRANBY MANO BICARBONATO LIMON 800X           </v>
          </cell>
          <cell r="I7042">
            <v>1507.796</v>
          </cell>
          <cell r="N7042" t="str">
            <v>7791290795051</v>
          </cell>
        </row>
        <row r="7043">
          <cell r="A7043">
            <v>664102</v>
          </cell>
          <cell r="B7043">
            <v>0</v>
          </cell>
          <cell r="D7043" t="str">
            <v xml:space="preserve">DEAM AERO SOFT MARACUYA Y MANDARI 500X            </v>
          </cell>
          <cell r="I7043">
            <v>8951.4590000000007</v>
          </cell>
          <cell r="N7043" t="str">
            <v>7798253906561</v>
          </cell>
        </row>
        <row r="7044">
          <cell r="A7044">
            <v>664103</v>
          </cell>
          <cell r="B7044">
            <v>69662244</v>
          </cell>
          <cell r="D7044" t="str">
            <v xml:space="preserve">JARP SKIP BIO ENZIMOAS BAJA ESPUMA 600X           </v>
          </cell>
          <cell r="I7044">
            <v>3360.4720000000002</v>
          </cell>
          <cell r="N7044" t="str">
            <v>6641031111118</v>
          </cell>
        </row>
        <row r="7045">
          <cell r="A7045">
            <v>664104</v>
          </cell>
          <cell r="B7045">
            <v>10500104</v>
          </cell>
          <cell r="D7045" t="str">
            <v xml:space="preserve">BUDN MARCOLLA RELL C/DULCE D.LECHE 200X           </v>
          </cell>
          <cell r="I7045">
            <v>2105.4</v>
          </cell>
          <cell r="N7045" t="str">
            <v>7791568000863</v>
          </cell>
        </row>
        <row r="7046">
          <cell r="A7046">
            <v>664105</v>
          </cell>
          <cell r="B7046">
            <v>10500016</v>
          </cell>
          <cell r="D7046" t="str">
            <v xml:space="preserve">BUDN MUSEL C/NUEZ Y ALMENDRA 250X                 </v>
          </cell>
          <cell r="I7046">
            <v>2773.32</v>
          </cell>
          <cell r="N7046" t="str">
            <v>7791150013752</v>
          </cell>
        </row>
        <row r="7047">
          <cell r="A7047">
            <v>664106</v>
          </cell>
          <cell r="B7047">
            <v>10500017</v>
          </cell>
          <cell r="D7047" t="str">
            <v xml:space="preserve">BUDN MUSEL CHIPS CHOC 250X                        </v>
          </cell>
          <cell r="I7047">
            <v>2628.12</v>
          </cell>
          <cell r="N7047" t="str">
            <v>7791150013769</v>
          </cell>
        </row>
        <row r="7048">
          <cell r="A7048">
            <v>664107</v>
          </cell>
          <cell r="B7048">
            <v>10100059</v>
          </cell>
          <cell r="D7048" t="str">
            <v xml:space="preserve">PAND MUSEL CHIPS CHOC 500X                        </v>
          </cell>
          <cell r="I7048">
            <v>4907.0339999999997</v>
          </cell>
          <cell r="N7048" t="str">
            <v>7791150013646</v>
          </cell>
        </row>
        <row r="7049">
          <cell r="A7049">
            <v>664108</v>
          </cell>
          <cell r="B7049">
            <v>10100054</v>
          </cell>
          <cell r="D7049" t="str">
            <v xml:space="preserve">PAND MARCOLLA CHIPS CHOC 500X                     </v>
          </cell>
          <cell r="I7049">
            <v>5169.12</v>
          </cell>
          <cell r="N7049" t="str">
            <v>7791150093709</v>
          </cell>
        </row>
        <row r="7050">
          <cell r="A7050">
            <v>664109</v>
          </cell>
          <cell r="B7050">
            <v>79013</v>
          </cell>
          <cell r="D7050" t="str">
            <v xml:space="preserve">CEP ORAL-B CLEAN INDIC CLASICO 1X                 </v>
          </cell>
          <cell r="I7050">
            <v>1106.8779999999999</v>
          </cell>
          <cell r="N7050" t="str">
            <v>7501086494262</v>
          </cell>
        </row>
        <row r="7051">
          <cell r="A7051">
            <v>664110</v>
          </cell>
          <cell r="B7051">
            <v>0</v>
          </cell>
          <cell r="D7051" t="str">
            <v xml:space="preserve">DEAM AERO SOFT PATCH Y MIRRA 500X                 </v>
          </cell>
          <cell r="I7051">
            <v>8951.4590000000007</v>
          </cell>
          <cell r="N7051" t="str">
            <v>7798253906592</v>
          </cell>
        </row>
        <row r="7052">
          <cell r="A7052">
            <v>664111</v>
          </cell>
          <cell r="B7052">
            <v>19395</v>
          </cell>
          <cell r="D7052" t="str">
            <v xml:space="preserve">CEP ORAL-B MICKEY 2X                              </v>
          </cell>
          <cell r="I7052">
            <v>6352.5</v>
          </cell>
          <cell r="N7052" t="str">
            <v>7500435127417</v>
          </cell>
        </row>
        <row r="7053">
          <cell r="A7053">
            <v>664112</v>
          </cell>
          <cell r="B7053">
            <v>78998</v>
          </cell>
          <cell r="D7053" t="str">
            <v xml:space="preserve">CEP ORAL-B CLEAN INDICATOR COLOR 4X               </v>
          </cell>
          <cell r="I7053">
            <v>5920.4390000000003</v>
          </cell>
          <cell r="N7053" t="str">
            <v>7500435155540</v>
          </cell>
        </row>
        <row r="7054">
          <cell r="A7054">
            <v>664114</v>
          </cell>
          <cell r="B7054">
            <v>84144</v>
          </cell>
          <cell r="D7054" t="str">
            <v xml:space="preserve">CEP ORAL-B PRO COMPACT ONDULADO 1X                </v>
          </cell>
          <cell r="I7054">
            <v>861.072</v>
          </cell>
          <cell r="N7054" t="str">
            <v>3014260846725</v>
          </cell>
        </row>
        <row r="7055">
          <cell r="A7055">
            <v>664115</v>
          </cell>
          <cell r="B7055">
            <v>83620</v>
          </cell>
          <cell r="D7055" t="str">
            <v xml:space="preserve">CEP ORAL-B CEPILLO 123 3X2                        </v>
          </cell>
          <cell r="I7055">
            <v>1161.4000000000001</v>
          </cell>
          <cell r="N7055" t="str">
            <v>7500435014359</v>
          </cell>
        </row>
        <row r="7056">
          <cell r="A7056">
            <v>664117</v>
          </cell>
          <cell r="B7056">
            <v>11285</v>
          </cell>
          <cell r="D7056" t="str">
            <v xml:space="preserve">CRED ORAL-B PASTA 100% 70X                        </v>
          </cell>
          <cell r="I7056">
            <v>4455.6930000000002</v>
          </cell>
          <cell r="N7056" t="str">
            <v>7500435115926</v>
          </cell>
        </row>
        <row r="7057">
          <cell r="A7057">
            <v>664118</v>
          </cell>
          <cell r="B7057">
            <v>80301706</v>
          </cell>
          <cell r="D7057" t="str">
            <v xml:space="preserve">CRED ORAL-B FROZEN 100X                           </v>
          </cell>
          <cell r="I7057">
            <v>2718.7190000000001</v>
          </cell>
          <cell r="N7057" t="str">
            <v>7506339398427</v>
          </cell>
        </row>
        <row r="7058">
          <cell r="A7058">
            <v>664119</v>
          </cell>
          <cell r="B7058">
            <v>0</v>
          </cell>
          <cell r="D7058" t="str">
            <v xml:space="preserve">SAHU AROMANZA SAHU MIX FRAGAN 11X                 </v>
          </cell>
          <cell r="I7058">
            <v>3694.9769999999999</v>
          </cell>
          <cell r="N7058" t="str">
            <v>7798375127769</v>
          </cell>
        </row>
        <row r="7059">
          <cell r="A7059">
            <v>664120</v>
          </cell>
          <cell r="B7059">
            <v>0</v>
          </cell>
          <cell r="D7059" t="str">
            <v xml:space="preserve">SAHU AROMANZA SAHU NAJ PIMIENTA 11X               </v>
          </cell>
          <cell r="I7059">
            <v>3694.9769999999999</v>
          </cell>
          <cell r="N7059" t="str">
            <v>7798375121200</v>
          </cell>
        </row>
        <row r="7060">
          <cell r="A7060">
            <v>664121</v>
          </cell>
          <cell r="B7060">
            <v>0</v>
          </cell>
          <cell r="D7060" t="str">
            <v xml:space="preserve">SAHU AROMANZA SAHU FRUTOS ROJOS 11X               </v>
          </cell>
          <cell r="I7060">
            <v>3694.9769999999999</v>
          </cell>
          <cell r="N7060" t="str">
            <v>7798375121217</v>
          </cell>
        </row>
        <row r="7061">
          <cell r="A7061">
            <v>664122</v>
          </cell>
          <cell r="B7061">
            <v>13364</v>
          </cell>
          <cell r="D7061" t="str">
            <v xml:space="preserve">BACE CEREALMIX FRUT Y CHOCO 26X                   </v>
          </cell>
          <cell r="I7061">
            <v>1199.99</v>
          </cell>
          <cell r="N7061" t="str">
            <v xml:space="preserve">77981455     </v>
          </cell>
        </row>
        <row r="7062">
          <cell r="A7062">
            <v>664123</v>
          </cell>
          <cell r="B7062">
            <v>0</v>
          </cell>
          <cell r="D7062" t="str">
            <v xml:space="preserve">SAHU AROMANZA SAHU FRUTILLAS 11X                  </v>
          </cell>
          <cell r="I7062">
            <v>3694.9769999999999</v>
          </cell>
          <cell r="N7062" t="str">
            <v>7798375125628</v>
          </cell>
        </row>
        <row r="7063">
          <cell r="A7063">
            <v>664125</v>
          </cell>
          <cell r="B7063">
            <v>1750</v>
          </cell>
          <cell r="D7063" t="str">
            <v xml:space="preserve">DURA MITADES PIA 820X                             </v>
          </cell>
          <cell r="I7063">
            <v>3023.79</v>
          </cell>
          <cell r="N7063" t="str">
            <v>7798318340040</v>
          </cell>
        </row>
        <row r="7064">
          <cell r="A7064">
            <v>664126</v>
          </cell>
          <cell r="B7064">
            <v>0</v>
          </cell>
          <cell r="D7064" t="str">
            <v xml:space="preserve">SAHU AROMANZA SAHU GARDE Y FLORBLA 11X            </v>
          </cell>
          <cell r="I7064">
            <v>3694.9769999999999</v>
          </cell>
          <cell r="N7064" t="str">
            <v>7798375121187</v>
          </cell>
        </row>
        <row r="7065">
          <cell r="A7065">
            <v>664127</v>
          </cell>
          <cell r="B7065" t="str">
            <v xml:space="preserve">1221BY1754100       </v>
          </cell>
          <cell r="D7065" t="str">
            <v xml:space="preserve">VINF NORTON MALBEC ROSE 750X                      </v>
          </cell>
          <cell r="I7065">
            <v>9848.3410000000003</v>
          </cell>
          <cell r="N7065" t="str">
            <v>7792319003928</v>
          </cell>
        </row>
        <row r="7066">
          <cell r="A7066">
            <v>664128</v>
          </cell>
          <cell r="B7066">
            <v>13583</v>
          </cell>
          <cell r="D7066" t="str">
            <v xml:space="preserve">CONF BON O BON POSTRE BARRA 220X                  </v>
          </cell>
          <cell r="I7066">
            <v>6204.4740000000002</v>
          </cell>
          <cell r="N7066" t="str">
            <v>7790580135836</v>
          </cell>
        </row>
        <row r="7067">
          <cell r="A7067">
            <v>664129</v>
          </cell>
          <cell r="B7067">
            <v>13979</v>
          </cell>
          <cell r="D7067" t="str">
            <v xml:space="preserve">CONF COFLER BLOCK MAX LECH 100X                   </v>
          </cell>
          <cell r="I7067">
            <v>5647.56</v>
          </cell>
          <cell r="N7067" t="str">
            <v>7790580139797</v>
          </cell>
        </row>
        <row r="7068">
          <cell r="A7068">
            <v>664130</v>
          </cell>
          <cell r="B7068">
            <v>10500101</v>
          </cell>
          <cell r="D7068" t="str">
            <v xml:space="preserve">BUDIN MARCOLLA C/ PASAS FRUTAS Y CONF 200X        </v>
          </cell>
          <cell r="I7068">
            <v>2105.4</v>
          </cell>
          <cell r="N7068" t="str">
            <v>7791568006216</v>
          </cell>
        </row>
        <row r="7069">
          <cell r="A7069">
            <v>664131</v>
          </cell>
          <cell r="B7069">
            <v>1073</v>
          </cell>
          <cell r="D7069" t="str">
            <v xml:space="preserve">FIAM CAGNOLI FUET SALAMIN C/TABLA                 </v>
          </cell>
          <cell r="I7069">
            <v>16020.151</v>
          </cell>
          <cell r="N7069" t="str">
            <v>6641310000003</v>
          </cell>
        </row>
        <row r="7070">
          <cell r="A7070">
            <v>664132</v>
          </cell>
          <cell r="B7070">
            <v>19200171</v>
          </cell>
          <cell r="D7070" t="str">
            <v xml:space="preserve">FIAM CAGNOLI FUET ATM SALAMIN C/TABLA             </v>
          </cell>
          <cell r="I7070">
            <v>16020.151</v>
          </cell>
          <cell r="N7070" t="str">
            <v>6641320000017</v>
          </cell>
        </row>
        <row r="7071">
          <cell r="A7071">
            <v>664133</v>
          </cell>
          <cell r="B7071" t="str">
            <v xml:space="preserve">1211AB1354100       </v>
          </cell>
          <cell r="D7071" t="str">
            <v xml:space="preserve">VINF ALTURA MALBEC 750X                           </v>
          </cell>
          <cell r="I7071">
            <v>16503.669999999998</v>
          </cell>
          <cell r="N7071" t="str">
            <v>7792319969552</v>
          </cell>
        </row>
        <row r="7072">
          <cell r="A7072">
            <v>664134</v>
          </cell>
          <cell r="B7072" t="str">
            <v xml:space="preserve">1211AB0654100       </v>
          </cell>
          <cell r="D7072" t="str">
            <v xml:space="preserve">VINF ALTURA C.FRANC. 750X                         </v>
          </cell>
          <cell r="I7072">
            <v>16503.669999999998</v>
          </cell>
          <cell r="N7072" t="str">
            <v>7792319969569</v>
          </cell>
        </row>
        <row r="7073">
          <cell r="A7073">
            <v>664136</v>
          </cell>
          <cell r="B7073" t="str">
            <v xml:space="preserve">1211AB2054100       </v>
          </cell>
          <cell r="D7073" t="str">
            <v xml:space="preserve">VINF ALTURA SEMILLON 750X                         </v>
          </cell>
          <cell r="I7073">
            <v>16503.669999999998</v>
          </cell>
          <cell r="N7073" t="str">
            <v>7792319970367</v>
          </cell>
        </row>
        <row r="7074">
          <cell r="A7074">
            <v>664137</v>
          </cell>
          <cell r="B7074" t="str">
            <v xml:space="preserve">1221BV1454100       </v>
          </cell>
          <cell r="D7074" t="str">
            <v xml:space="preserve">VINF NORTON RES MERLOT 750X                       </v>
          </cell>
          <cell r="I7074">
            <v>9660.8919999999998</v>
          </cell>
          <cell r="N7074" t="str">
            <v>7792319972835</v>
          </cell>
        </row>
        <row r="7075">
          <cell r="A7075">
            <v>664138</v>
          </cell>
          <cell r="B7075" t="str">
            <v xml:space="preserve">1221BV0854100       </v>
          </cell>
          <cell r="D7075" t="str">
            <v xml:space="preserve">VINF NORTON RES CHARDONNAY 750X                   </v>
          </cell>
          <cell r="I7075">
            <v>9660.8919999999998</v>
          </cell>
          <cell r="N7075" t="str">
            <v>7792319972811</v>
          </cell>
        </row>
        <row r="7076">
          <cell r="A7076">
            <v>664139</v>
          </cell>
          <cell r="B7076" t="str">
            <v xml:space="preserve">1221BA1254100       </v>
          </cell>
          <cell r="D7076" t="str">
            <v xml:space="preserve">VINF NORTON GRUNER VELTLINER 750X                 </v>
          </cell>
          <cell r="I7076">
            <v>8356.3330000000005</v>
          </cell>
          <cell r="N7076" t="str">
            <v>7792319970213</v>
          </cell>
        </row>
        <row r="7077">
          <cell r="A7077">
            <v>664140</v>
          </cell>
          <cell r="B7077">
            <v>1338</v>
          </cell>
          <cell r="D7077" t="str">
            <v xml:space="preserve">ACEI CASTELL VDE D/P 500X                         </v>
          </cell>
          <cell r="I7077">
            <v>5440.2659999999996</v>
          </cell>
          <cell r="N7077" t="str">
            <v>7791675000510</v>
          </cell>
        </row>
        <row r="7078">
          <cell r="A7078">
            <v>664141</v>
          </cell>
          <cell r="B7078">
            <v>1006</v>
          </cell>
          <cell r="D7078" t="str">
            <v xml:space="preserve">ACEI CASTELL VDE DESC D/P 400X                    </v>
          </cell>
          <cell r="I7078">
            <v>5901.3490000000002</v>
          </cell>
          <cell r="N7078" t="str">
            <v>7791675000121</v>
          </cell>
        </row>
        <row r="7079">
          <cell r="A7079">
            <v>664144</v>
          </cell>
          <cell r="B7079">
            <v>0</v>
          </cell>
          <cell r="D7079" t="str">
            <v xml:space="preserve">INSU ROLL CORTINA 200X500X2                       </v>
          </cell>
          <cell r="I7079">
            <v>135782.6</v>
          </cell>
          <cell r="N7079" t="str">
            <v xml:space="preserve">0            </v>
          </cell>
        </row>
        <row r="7080">
          <cell r="A7080">
            <v>664145</v>
          </cell>
          <cell r="B7080" t="str">
            <v xml:space="preserve">6144-0              </v>
          </cell>
          <cell r="D7080" t="str">
            <v xml:space="preserve">LAQU LS. QUESO CREMA REGULAR 195X                 </v>
          </cell>
          <cell r="I7080">
            <v>2205.634</v>
          </cell>
          <cell r="N7080" t="str">
            <v>7791337061446</v>
          </cell>
        </row>
        <row r="7081">
          <cell r="A7081">
            <v>664146</v>
          </cell>
          <cell r="B7081" t="str">
            <v xml:space="preserve">6145-0              </v>
          </cell>
          <cell r="D7081" t="str">
            <v xml:space="preserve">LAQU LS. QUESO CREMA LIGHT 195X                   </v>
          </cell>
          <cell r="I7081">
            <v>2205.634</v>
          </cell>
          <cell r="N7081" t="str">
            <v>7791337061453</v>
          </cell>
        </row>
        <row r="7082">
          <cell r="A7082">
            <v>664147</v>
          </cell>
          <cell r="B7082">
            <v>614607</v>
          </cell>
          <cell r="D7082" t="str">
            <v xml:space="preserve">LAPO LS. POSTRE CHOCOLATE 95X                     </v>
          </cell>
          <cell r="I7082">
            <v>1505.63</v>
          </cell>
          <cell r="N7082" t="str">
            <v>7791337008519</v>
          </cell>
        </row>
        <row r="7083">
          <cell r="A7083">
            <v>664148</v>
          </cell>
          <cell r="B7083">
            <v>614601</v>
          </cell>
          <cell r="D7083" t="str">
            <v xml:space="preserve">LAPO LS. POSTRE VAINILLA 95X                      </v>
          </cell>
          <cell r="I7083">
            <v>1505.63</v>
          </cell>
          <cell r="N7083" t="str">
            <v>7791337008502</v>
          </cell>
        </row>
        <row r="7084">
          <cell r="A7084">
            <v>664149</v>
          </cell>
          <cell r="B7084">
            <v>30730</v>
          </cell>
          <cell r="D7084" t="str">
            <v xml:space="preserve">CONV CUMANA CHAMP  ENT 400X                       </v>
          </cell>
          <cell r="I7084">
            <v>3532.3119999999999</v>
          </cell>
          <cell r="N7084" t="str">
            <v>7791885004025</v>
          </cell>
        </row>
        <row r="7085">
          <cell r="A7085">
            <v>664159</v>
          </cell>
          <cell r="B7085">
            <v>0</v>
          </cell>
          <cell r="D7085" t="str">
            <v xml:space="preserve">SAHU AROMANZA SAHU NOCHE ENSUEÑO 11X              </v>
          </cell>
          <cell r="I7085">
            <v>3694.9769999999999</v>
          </cell>
          <cell r="N7085" t="str">
            <v>7798375121149</v>
          </cell>
        </row>
        <row r="7086">
          <cell r="A7086">
            <v>664160</v>
          </cell>
          <cell r="B7086">
            <v>2008</v>
          </cell>
          <cell r="D7086" t="str">
            <v xml:space="preserve">TAPA SALTENIA EMP CRIOLLA 12X330X                 </v>
          </cell>
          <cell r="I7086">
            <v>2403.9459999999999</v>
          </cell>
          <cell r="N7086" t="str">
            <v>7790236018025</v>
          </cell>
        </row>
        <row r="7087">
          <cell r="A7087">
            <v>664161</v>
          </cell>
          <cell r="B7087">
            <v>816</v>
          </cell>
          <cell r="D7087" t="str">
            <v xml:space="preserve">TAPA SALTENIA EMP HOJALDRE 12X330X                </v>
          </cell>
          <cell r="I7087">
            <v>2403.9459999999999</v>
          </cell>
          <cell r="N7087" t="str">
            <v>7790236018032</v>
          </cell>
        </row>
        <row r="7088">
          <cell r="A7088">
            <v>664162</v>
          </cell>
          <cell r="B7088">
            <v>6847</v>
          </cell>
          <cell r="D7088" t="str">
            <v xml:space="preserve">PANI BIMBO INTEGRAL CERO 430X                     </v>
          </cell>
          <cell r="I7088">
            <v>6390</v>
          </cell>
          <cell r="N7088" t="str">
            <v>7793890259193</v>
          </cell>
        </row>
        <row r="7089">
          <cell r="A7089">
            <v>664163</v>
          </cell>
          <cell r="B7089">
            <v>8703</v>
          </cell>
          <cell r="D7089" t="str">
            <v xml:space="preserve">YOGU MILK FRAM Y LIMON SAC 900X                   </v>
          </cell>
          <cell r="I7089">
            <v>2485.1610000000001</v>
          </cell>
          <cell r="N7089" t="str">
            <v>7794820903131</v>
          </cell>
        </row>
        <row r="7090">
          <cell r="A7090">
            <v>664165</v>
          </cell>
          <cell r="B7090">
            <v>0</v>
          </cell>
          <cell r="D7090" t="str">
            <v xml:space="preserve">SAHU AROMANZA SAHU NECTAR DIOSES 11X              </v>
          </cell>
          <cell r="I7090">
            <v>3694.9769999999999</v>
          </cell>
          <cell r="N7090" t="str">
            <v>7798375127714</v>
          </cell>
        </row>
        <row r="7091">
          <cell r="A7091">
            <v>664166</v>
          </cell>
          <cell r="B7091" t="str">
            <v xml:space="preserve">H5702201            </v>
          </cell>
          <cell r="D7091" t="str">
            <v xml:space="preserve">SHAM ELVIVE HA PURE 200X                          </v>
          </cell>
          <cell r="I7091">
            <v>5817.1710000000003</v>
          </cell>
          <cell r="N7091" t="str">
            <v>7509552876413</v>
          </cell>
        </row>
        <row r="7092">
          <cell r="A7092">
            <v>664167</v>
          </cell>
          <cell r="B7092" t="str">
            <v xml:space="preserve">H5702300            </v>
          </cell>
          <cell r="D7092" t="str">
            <v xml:space="preserve">ACON ELVIVE HA PURE 200X                          </v>
          </cell>
          <cell r="I7092">
            <v>5817.1710000000003</v>
          </cell>
          <cell r="N7092" t="str">
            <v>7509552876420</v>
          </cell>
        </row>
        <row r="7093">
          <cell r="A7093">
            <v>664168</v>
          </cell>
          <cell r="B7093">
            <v>0</v>
          </cell>
          <cell r="D7093" t="str">
            <v xml:space="preserve">INSU TRIPA  TINESCO VACUNA 38/40                  </v>
          </cell>
          <cell r="I7093">
            <v>19360</v>
          </cell>
          <cell r="N7093" t="str">
            <v xml:space="preserve">0            </v>
          </cell>
        </row>
        <row r="7094">
          <cell r="A7094">
            <v>664169</v>
          </cell>
          <cell r="B7094">
            <v>0</v>
          </cell>
          <cell r="D7094" t="str">
            <v xml:space="preserve">INSU HILO GRANDE AMAVER P89                       </v>
          </cell>
          <cell r="I7094">
            <v>8843.9500000000007</v>
          </cell>
          <cell r="N7094" t="str">
            <v xml:space="preserve">0            </v>
          </cell>
        </row>
        <row r="7095">
          <cell r="A7095">
            <v>664170</v>
          </cell>
          <cell r="B7095">
            <v>0</v>
          </cell>
          <cell r="D7095" t="str">
            <v xml:space="preserve">INSU HILA GRANDE BLANCO Y ROJO P89                </v>
          </cell>
          <cell r="I7095">
            <v>9041.9429999999993</v>
          </cell>
          <cell r="N7095" t="str">
            <v xml:space="preserve">0            </v>
          </cell>
        </row>
        <row r="7096">
          <cell r="A7096">
            <v>664175</v>
          </cell>
          <cell r="B7096">
            <v>0</v>
          </cell>
          <cell r="D7096" t="str">
            <v xml:space="preserve">INSU TRIPA TINESCO CHINESCA 38/40                 </v>
          </cell>
          <cell r="I7096">
            <v>36300</v>
          </cell>
          <cell r="N7096" t="str">
            <v xml:space="preserve">0            </v>
          </cell>
        </row>
        <row r="7097">
          <cell r="A7097">
            <v>664177</v>
          </cell>
          <cell r="B7097">
            <v>226259</v>
          </cell>
          <cell r="D7097" t="str">
            <v xml:space="preserve">CARA BILLIKEN CONF FRUTAL 50X                     </v>
          </cell>
          <cell r="I7097">
            <v>1649.99</v>
          </cell>
          <cell r="N7097" t="str">
            <v>7798186032825</v>
          </cell>
        </row>
        <row r="7098">
          <cell r="A7098">
            <v>664178</v>
          </cell>
          <cell r="B7098">
            <v>226260</v>
          </cell>
          <cell r="D7098" t="str">
            <v xml:space="preserve">CARA BILLIKEN CONF YOGURT 50X                     </v>
          </cell>
          <cell r="I7098">
            <v>1649.99</v>
          </cell>
          <cell r="N7098" t="str">
            <v>7798186032832</v>
          </cell>
        </row>
        <row r="7099">
          <cell r="A7099">
            <v>664179</v>
          </cell>
          <cell r="B7099">
            <v>373514</v>
          </cell>
          <cell r="D7099" t="str">
            <v xml:space="preserve">CARA BILLKN GOMIT RUEDITA 30X                     </v>
          </cell>
          <cell r="I7099">
            <v>769.99</v>
          </cell>
          <cell r="N7099" t="str">
            <v>7798186032559</v>
          </cell>
        </row>
        <row r="7100">
          <cell r="A7100">
            <v>664180</v>
          </cell>
          <cell r="B7100">
            <v>373515</v>
          </cell>
          <cell r="D7100" t="str">
            <v xml:space="preserve">CARA BILLKN GOMIT ACIDAS 30X                      </v>
          </cell>
          <cell r="I7100">
            <v>769.99</v>
          </cell>
          <cell r="N7100" t="str">
            <v>7798186032511</v>
          </cell>
        </row>
        <row r="7101">
          <cell r="A7101">
            <v>664182</v>
          </cell>
          <cell r="B7101">
            <v>1445</v>
          </cell>
          <cell r="D7101" t="str">
            <v xml:space="preserve">CHOC FELFORT DOS CORAZONES 26X                    </v>
          </cell>
          <cell r="I7101">
            <v>1936.9870000000001</v>
          </cell>
          <cell r="N7101" t="str">
            <v xml:space="preserve">77907509     </v>
          </cell>
        </row>
        <row r="7102">
          <cell r="A7102">
            <v>664183</v>
          </cell>
          <cell r="B7102">
            <v>840</v>
          </cell>
          <cell r="D7102" t="str">
            <v xml:space="preserve">CHOC KINKER JOY MIXTO 1X                          </v>
          </cell>
          <cell r="I7102">
            <v>3467.4340000000002</v>
          </cell>
          <cell r="N7102" t="str">
            <v xml:space="preserve">78602731     </v>
          </cell>
        </row>
        <row r="7103">
          <cell r="A7103">
            <v>664184</v>
          </cell>
          <cell r="B7103" t="str">
            <v xml:space="preserve">1381AP1154100       </v>
          </cell>
          <cell r="D7103" t="str">
            <v xml:space="preserve">CHAP GAMBEI E.BRUT. 750X                          </v>
          </cell>
          <cell r="I7103">
            <v>6272.8990000000003</v>
          </cell>
          <cell r="N7103" t="str">
            <v>7792319972521</v>
          </cell>
        </row>
        <row r="7104">
          <cell r="A7104">
            <v>664185</v>
          </cell>
          <cell r="B7104" t="str">
            <v xml:space="preserve">1381AP1054100       </v>
          </cell>
          <cell r="D7104" t="str">
            <v xml:space="preserve">CHAP GAMBEI DULCE. 750X                           </v>
          </cell>
          <cell r="I7104">
            <v>6272.8990000000003</v>
          </cell>
          <cell r="N7104" t="str">
            <v>7792319972576</v>
          </cell>
        </row>
        <row r="7105">
          <cell r="A7105">
            <v>664186</v>
          </cell>
          <cell r="B7105">
            <v>0</v>
          </cell>
          <cell r="D7105" t="str">
            <v xml:space="preserve">SAHU AROMANZA SAHU VAIN ENCANTADA 11X             </v>
          </cell>
          <cell r="I7105">
            <v>3694.9769999999999</v>
          </cell>
          <cell r="N7105" t="str">
            <v>7798375125680</v>
          </cell>
        </row>
        <row r="7106">
          <cell r="A7106">
            <v>664187</v>
          </cell>
          <cell r="B7106">
            <v>0</v>
          </cell>
          <cell r="D7106" t="str">
            <v xml:space="preserve">SAHU AROMANZA SAHU PREM LEMON 11X                 </v>
          </cell>
          <cell r="I7106">
            <v>3694.9769999999999</v>
          </cell>
          <cell r="N7106" t="str">
            <v>7798375129060</v>
          </cell>
        </row>
        <row r="7107">
          <cell r="A7107">
            <v>664188</v>
          </cell>
          <cell r="B7107">
            <v>0</v>
          </cell>
          <cell r="D7107" t="str">
            <v xml:space="preserve">SAHU AROMANZA SAHU LAVAN 11X                      </v>
          </cell>
          <cell r="I7107">
            <v>3694.9769999999999</v>
          </cell>
          <cell r="N7107" t="str">
            <v>7798375125550</v>
          </cell>
        </row>
        <row r="7108">
          <cell r="A7108">
            <v>664189</v>
          </cell>
          <cell r="B7108">
            <v>0</v>
          </cell>
          <cell r="D7108" t="str">
            <v xml:space="preserve">SAHU AROMANZA SAHU BERRY 11X                      </v>
          </cell>
          <cell r="I7108">
            <v>3694.9769999999999</v>
          </cell>
          <cell r="N7108" t="str">
            <v>7798375121224</v>
          </cell>
        </row>
        <row r="7109">
          <cell r="A7109">
            <v>664190</v>
          </cell>
          <cell r="B7109">
            <v>12554457</v>
          </cell>
          <cell r="D7109" t="str">
            <v xml:space="preserve">CHOC KIT KAT WHITE 41.5X                          </v>
          </cell>
          <cell r="I7109">
            <v>2178.4720000000002</v>
          </cell>
          <cell r="N7109" t="str">
            <v>7891000379028</v>
          </cell>
        </row>
        <row r="7110">
          <cell r="A7110">
            <v>664191</v>
          </cell>
          <cell r="B7110">
            <v>12553686</v>
          </cell>
          <cell r="D7110" t="str">
            <v xml:space="preserve">CHOC BANANITA DOLCA 14X                           </v>
          </cell>
          <cell r="I7110">
            <v>686.09900000000005</v>
          </cell>
          <cell r="N7110" t="str">
            <v xml:space="preserve">77943446     </v>
          </cell>
        </row>
        <row r="7111">
          <cell r="A7111">
            <v>664195</v>
          </cell>
          <cell r="B7111">
            <v>688</v>
          </cell>
          <cell r="D7111" t="str">
            <v xml:space="preserve">GAS  COCA COLA ZERO FIFA ED 473X                  </v>
          </cell>
          <cell r="I7111">
            <v>1952.72</v>
          </cell>
          <cell r="N7111" t="str">
            <v>7790895643286</v>
          </cell>
        </row>
        <row r="7112">
          <cell r="A7112">
            <v>664196</v>
          </cell>
          <cell r="B7112">
            <v>0</v>
          </cell>
          <cell r="D7112" t="str">
            <v xml:space="preserve">SAHU AROMANZA SAHU SUP SANDAL 11X                 </v>
          </cell>
          <cell r="I7112">
            <v>3694.9769999999999</v>
          </cell>
          <cell r="N7112" t="str">
            <v>7798375125543</v>
          </cell>
        </row>
        <row r="7113">
          <cell r="A7113">
            <v>664199</v>
          </cell>
          <cell r="B7113">
            <v>3024</v>
          </cell>
          <cell r="D7113" t="str">
            <v xml:space="preserve">GAS SCHWEP POMELO ZERO LAT 310X                   </v>
          </cell>
          <cell r="I7113">
            <v>1488.933</v>
          </cell>
          <cell r="N7113" t="str">
            <v>7790895643903</v>
          </cell>
        </row>
        <row r="7114">
          <cell r="A7114">
            <v>664200</v>
          </cell>
          <cell r="B7114">
            <v>3124</v>
          </cell>
          <cell r="D7114" t="str">
            <v xml:space="preserve">GAS SCHWEP TONICA LATA 310X                       </v>
          </cell>
          <cell r="I7114">
            <v>1474.6980000000001</v>
          </cell>
          <cell r="N7114" t="str">
            <v>7790895003202</v>
          </cell>
        </row>
        <row r="7115">
          <cell r="A7115">
            <v>664201</v>
          </cell>
          <cell r="B7115">
            <v>22813</v>
          </cell>
          <cell r="D7115" t="str">
            <v xml:space="preserve">CERV SALTA RUBIA LATA 473X                        </v>
          </cell>
          <cell r="I7115">
            <v>2525.0079999999998</v>
          </cell>
          <cell r="N7115" t="str">
            <v>7793147570347</v>
          </cell>
        </row>
        <row r="7116">
          <cell r="A7116">
            <v>664202</v>
          </cell>
          <cell r="B7116">
            <v>33578</v>
          </cell>
          <cell r="D7116" t="str">
            <v xml:space="preserve">QUIL AYUDIN ROPA BLANCA SUPREMO 650X              </v>
          </cell>
          <cell r="I7116">
            <v>4291.1909999999998</v>
          </cell>
          <cell r="N7116" t="str">
            <v>7793253003265</v>
          </cell>
        </row>
        <row r="7117">
          <cell r="A7117">
            <v>664205</v>
          </cell>
          <cell r="B7117">
            <v>0</v>
          </cell>
          <cell r="D7117" t="str">
            <v xml:space="preserve">SAHU AROMANZA SAHU ENERG LIMP 11X                 </v>
          </cell>
          <cell r="I7117">
            <v>3694.9769999999999</v>
          </cell>
          <cell r="N7117" t="str">
            <v>7798375125642</v>
          </cell>
        </row>
        <row r="7118">
          <cell r="A7118">
            <v>664206</v>
          </cell>
          <cell r="B7118" t="str">
            <v xml:space="preserve">AIF0093             </v>
          </cell>
          <cell r="D7118" t="str">
            <v xml:space="preserve">COLI CANIUELA BOX SOPA POLLO C/ANILL 45X          </v>
          </cell>
          <cell r="I7118">
            <v>2992.2820000000002</v>
          </cell>
          <cell r="N7118" t="str">
            <v>7792180140760</v>
          </cell>
        </row>
        <row r="7119">
          <cell r="A7119">
            <v>664207</v>
          </cell>
          <cell r="B7119" t="str">
            <v xml:space="preserve">AIF0082             </v>
          </cell>
          <cell r="D7119" t="str">
            <v xml:space="preserve">COLI CANIUELA BOX SALSA DE QUESO 64X              </v>
          </cell>
          <cell r="I7119">
            <v>2992.2820000000002</v>
          </cell>
          <cell r="N7119" t="str">
            <v>7792180133021</v>
          </cell>
        </row>
        <row r="7120">
          <cell r="A7120">
            <v>664209</v>
          </cell>
          <cell r="B7120">
            <v>1758</v>
          </cell>
          <cell r="D7120" t="str">
            <v xml:space="preserve">LAQU LA PAULINA UNT SALAME 190X                   </v>
          </cell>
          <cell r="I7120">
            <v>2239.8649999999998</v>
          </cell>
          <cell r="N7120" t="str">
            <v>7794990172757</v>
          </cell>
        </row>
        <row r="7121">
          <cell r="A7121">
            <v>664210</v>
          </cell>
          <cell r="B7121">
            <v>0</v>
          </cell>
          <cell r="D7121" t="str">
            <v xml:space="preserve">SAHU AROMANZA SAHU CITRONE 11X                    </v>
          </cell>
          <cell r="I7121">
            <v>3694.9769999999999</v>
          </cell>
          <cell r="N7121" t="str">
            <v>7798375125697</v>
          </cell>
        </row>
        <row r="7122">
          <cell r="A7122">
            <v>664213</v>
          </cell>
          <cell r="B7122">
            <v>0</v>
          </cell>
          <cell r="D7122" t="str">
            <v xml:space="preserve">SAHU AROMANZA SAHU PALO SANTO 11X                 </v>
          </cell>
          <cell r="I7122">
            <v>3694.9769999999999</v>
          </cell>
          <cell r="N7122" t="str">
            <v>7798375121231</v>
          </cell>
        </row>
        <row r="7123">
          <cell r="A7123">
            <v>664214</v>
          </cell>
          <cell r="B7123">
            <v>33489</v>
          </cell>
          <cell r="D7123" t="str">
            <v xml:space="preserve">COP PEP RUEDITAS 60X                              </v>
          </cell>
          <cell r="I7123">
            <v>1178.57</v>
          </cell>
          <cell r="N7123" t="str">
            <v>7790310920398</v>
          </cell>
        </row>
        <row r="7124">
          <cell r="A7124">
            <v>664216</v>
          </cell>
          <cell r="B7124">
            <v>52756</v>
          </cell>
          <cell r="D7124" t="str">
            <v xml:space="preserve">COP PEP RUEDITAS 120X                             </v>
          </cell>
          <cell r="I7124">
            <v>3750.0079999999998</v>
          </cell>
          <cell r="N7124" t="str">
            <v>7790310984321</v>
          </cell>
        </row>
        <row r="7125">
          <cell r="A7125">
            <v>664217</v>
          </cell>
          <cell r="B7125">
            <v>58720</v>
          </cell>
          <cell r="D7125" t="str">
            <v xml:space="preserve">COP PEP RAMITAS QUESO 120X                        </v>
          </cell>
          <cell r="I7125">
            <v>3750.0079999999998</v>
          </cell>
          <cell r="N7125" t="str">
            <v>7790310985182</v>
          </cell>
        </row>
        <row r="7126">
          <cell r="A7126">
            <v>664218</v>
          </cell>
          <cell r="B7126">
            <v>60080</v>
          </cell>
          <cell r="D7126" t="str">
            <v xml:space="preserve">COP LAYS JAMON SERRANO 122X                       </v>
          </cell>
          <cell r="I7126">
            <v>5464.2929999999997</v>
          </cell>
          <cell r="N7126" t="str">
            <v>7790310985618</v>
          </cell>
        </row>
        <row r="7127">
          <cell r="A7127">
            <v>664219</v>
          </cell>
          <cell r="B7127">
            <v>60201</v>
          </cell>
          <cell r="D7127" t="str">
            <v xml:space="preserve">COP TOSTITOS NACHOS 77X                           </v>
          </cell>
          <cell r="I7127">
            <v>3428.5709999999999</v>
          </cell>
          <cell r="N7127" t="str">
            <v>7790310985564</v>
          </cell>
        </row>
        <row r="7128">
          <cell r="A7128">
            <v>664221</v>
          </cell>
          <cell r="B7128">
            <v>0</v>
          </cell>
          <cell r="D7128" t="str">
            <v xml:space="preserve">INSU CHOCLO CONGELADO X Kg                        </v>
          </cell>
          <cell r="I7128">
            <v>5500.0050000000001</v>
          </cell>
          <cell r="N7128" t="str">
            <v xml:space="preserve">0            </v>
          </cell>
        </row>
        <row r="7129">
          <cell r="A7129">
            <v>664222</v>
          </cell>
          <cell r="B7129">
            <v>0</v>
          </cell>
          <cell r="D7129" t="str">
            <v xml:space="preserve">SAHU AROMANZA SAHU COCONUT 11X                    </v>
          </cell>
          <cell r="I7129">
            <v>3694.9769999999999</v>
          </cell>
          <cell r="N7129" t="str">
            <v>7798375121248</v>
          </cell>
        </row>
        <row r="7130">
          <cell r="A7130">
            <v>664223</v>
          </cell>
          <cell r="B7130">
            <v>69780788</v>
          </cell>
          <cell r="D7130" t="str">
            <v xml:space="preserve">DETL ALA FLORES BLANCAS 750X                      </v>
          </cell>
          <cell r="I7130">
            <v>2529.2460000000001</v>
          </cell>
          <cell r="N7130" t="str">
            <v>7791290794900</v>
          </cell>
        </row>
        <row r="7131">
          <cell r="A7131">
            <v>664224</v>
          </cell>
          <cell r="B7131">
            <v>69711954</v>
          </cell>
          <cell r="D7131" t="str">
            <v xml:space="preserve">DETC ALA ULT POMELO 500X                          </v>
          </cell>
          <cell r="I7131">
            <v>3017.98</v>
          </cell>
          <cell r="N7131" t="str">
            <v>7791290794306</v>
          </cell>
        </row>
        <row r="7132">
          <cell r="A7132">
            <v>664225</v>
          </cell>
          <cell r="B7132">
            <v>0</v>
          </cell>
          <cell r="D7132" t="str">
            <v xml:space="preserve">INSU ARVEJAS CONGELADA X Kg                       </v>
          </cell>
          <cell r="I7132">
            <v>6041.643</v>
          </cell>
          <cell r="N7132" t="str">
            <v xml:space="preserve">0            </v>
          </cell>
        </row>
        <row r="7133">
          <cell r="A7133">
            <v>664226</v>
          </cell>
          <cell r="B7133">
            <v>49519</v>
          </cell>
          <cell r="D7133" t="str">
            <v xml:space="preserve">DETC MAGISTRAL PLATINUM LIMON 300X                </v>
          </cell>
          <cell r="I7133">
            <v>4327.2550000000001</v>
          </cell>
          <cell r="N7133" t="str">
            <v>7500435229968</v>
          </cell>
        </row>
        <row r="7134">
          <cell r="A7134">
            <v>664228</v>
          </cell>
          <cell r="B7134">
            <v>0</v>
          </cell>
          <cell r="D7134" t="str">
            <v xml:space="preserve">SAHU AROMANZA SAHU BENJUI  11X                    </v>
          </cell>
          <cell r="I7134">
            <v>3694.9769999999999</v>
          </cell>
          <cell r="N7134" t="str">
            <v>7798375125581</v>
          </cell>
        </row>
        <row r="7135">
          <cell r="A7135">
            <v>664229</v>
          </cell>
          <cell r="B7135">
            <v>0</v>
          </cell>
          <cell r="D7135" t="str">
            <v xml:space="preserve">SAHU AROMANZA SAHU YAGRA 11X                      </v>
          </cell>
          <cell r="I7135">
            <v>3694.9769999999999</v>
          </cell>
          <cell r="N7135" t="str">
            <v>7798375129084</v>
          </cell>
        </row>
        <row r="7136">
          <cell r="A7136">
            <v>664230</v>
          </cell>
          <cell r="B7136">
            <v>28314</v>
          </cell>
          <cell r="D7136" t="str">
            <v xml:space="preserve">CERV QUILMES IPA LAT 473X                         </v>
          </cell>
          <cell r="I7136">
            <v>2021.4639999999999</v>
          </cell>
          <cell r="N7136" t="str">
            <v>7792798013388</v>
          </cell>
        </row>
        <row r="7137">
          <cell r="A7137">
            <v>664231</v>
          </cell>
          <cell r="B7137">
            <v>0</v>
          </cell>
          <cell r="D7137" t="str">
            <v xml:space="preserve">SAHU AROMANZA SAHU ALT DINERO 11X                 </v>
          </cell>
          <cell r="I7137">
            <v>3694.9769999999999</v>
          </cell>
          <cell r="N7137" t="str">
            <v>7798375129077</v>
          </cell>
        </row>
        <row r="7138">
          <cell r="A7138">
            <v>664232</v>
          </cell>
          <cell r="B7138">
            <v>69620017</v>
          </cell>
          <cell r="D7138" t="str">
            <v xml:space="preserve">LIML CIF BIOACTIVE ROSAS Y JAZM 750X              </v>
          </cell>
          <cell r="I7138">
            <v>4242.5550000000003</v>
          </cell>
          <cell r="N7138" t="str">
            <v>7791290793378</v>
          </cell>
        </row>
        <row r="7139">
          <cell r="A7139">
            <v>664234</v>
          </cell>
          <cell r="B7139">
            <v>33621</v>
          </cell>
          <cell r="D7139" t="str">
            <v xml:space="preserve">FIDO MATARAZZO MOSTACHOL N52 500X                 </v>
          </cell>
          <cell r="I7139">
            <v>1814.942</v>
          </cell>
          <cell r="N7139" t="str">
            <v>7790070336217</v>
          </cell>
        </row>
        <row r="7140">
          <cell r="A7140">
            <v>664235</v>
          </cell>
          <cell r="B7140">
            <v>33567</v>
          </cell>
          <cell r="D7140" t="str">
            <v xml:space="preserve">FIDO TERRABUSI CODITO X500                        </v>
          </cell>
          <cell r="I7140">
            <v>931.55200000000002</v>
          </cell>
          <cell r="N7140" t="str">
            <v>7790070335678</v>
          </cell>
        </row>
        <row r="7141">
          <cell r="A7141">
            <v>664236</v>
          </cell>
          <cell r="B7141">
            <v>801618</v>
          </cell>
          <cell r="D7141" t="str">
            <v xml:space="preserve">PAPE HIG. HS FRESH  ALOE 4X30X                    </v>
          </cell>
          <cell r="I7141">
            <v>1821.768</v>
          </cell>
          <cell r="N7141" t="str">
            <v>7790250016182</v>
          </cell>
        </row>
        <row r="7142">
          <cell r="A7142">
            <v>664238</v>
          </cell>
          <cell r="B7142">
            <v>187775</v>
          </cell>
          <cell r="D7142" t="str">
            <v xml:space="preserve">AGUS BRIO MULTIFRUTA 1.5X                         </v>
          </cell>
          <cell r="I7142">
            <v>1777.38</v>
          </cell>
          <cell r="N7142" t="str">
            <v>7798062545487</v>
          </cell>
        </row>
        <row r="7143">
          <cell r="A7143">
            <v>664240</v>
          </cell>
          <cell r="B7143">
            <v>975</v>
          </cell>
          <cell r="D7143" t="str">
            <v xml:space="preserve">GALD DEL NONNA RELL MOUSSE CHOC 160X              </v>
          </cell>
          <cell r="I7143">
            <v>1154.6669999999999</v>
          </cell>
          <cell r="N7143" t="str">
            <v>7798048730975</v>
          </cell>
        </row>
        <row r="7144">
          <cell r="A7144">
            <v>664242</v>
          </cell>
          <cell r="B7144">
            <v>33614</v>
          </cell>
          <cell r="D7144" t="str">
            <v xml:space="preserve">FIDO LUCCHETTI MOSTAC N51 500X                    </v>
          </cell>
          <cell r="I7144">
            <v>1471.569</v>
          </cell>
          <cell r="N7144" t="str">
            <v>7790070336149</v>
          </cell>
        </row>
        <row r="7145">
          <cell r="A7145">
            <v>664243</v>
          </cell>
          <cell r="B7145">
            <v>23290</v>
          </cell>
          <cell r="D7145" t="str">
            <v xml:space="preserve">CERV BLUE MOON 473X                               </v>
          </cell>
          <cell r="I7145">
            <v>4300.0050000000001</v>
          </cell>
          <cell r="N7145" t="str">
            <v>7793147572433</v>
          </cell>
        </row>
        <row r="7146">
          <cell r="A7146">
            <v>664244</v>
          </cell>
          <cell r="B7146" t="str">
            <v xml:space="preserve">06-000-036          </v>
          </cell>
          <cell r="D7146" t="str">
            <v xml:space="preserve">SILLA RUNKO NEGRA 1X                              </v>
          </cell>
          <cell r="I7146">
            <v>110983.6</v>
          </cell>
          <cell r="N7146" t="str">
            <v xml:space="preserve">773326666662 </v>
          </cell>
        </row>
        <row r="7147">
          <cell r="A7147">
            <v>664245</v>
          </cell>
          <cell r="B7147" t="str">
            <v xml:space="preserve">06-000-008          </v>
          </cell>
          <cell r="D7147" t="str">
            <v xml:space="preserve">MESA RUNKO NEGRA 1X                               </v>
          </cell>
          <cell r="I7147">
            <v>268113.5</v>
          </cell>
          <cell r="N7147" t="str">
            <v xml:space="preserve">773352555527 </v>
          </cell>
        </row>
        <row r="7148">
          <cell r="A7148">
            <v>664247</v>
          </cell>
          <cell r="B7148">
            <v>401</v>
          </cell>
          <cell r="D7148" t="str">
            <v xml:space="preserve">TURF PALMESANO MANI 80X                           </v>
          </cell>
          <cell r="I7148">
            <v>1111.4670000000001</v>
          </cell>
          <cell r="N7148" t="str">
            <v>7795522000159</v>
          </cell>
        </row>
        <row r="7149">
          <cell r="A7149">
            <v>664248</v>
          </cell>
          <cell r="B7149">
            <v>316</v>
          </cell>
          <cell r="D7149" t="str">
            <v xml:space="preserve">COHA FRIAR HAMBUR. FINITAS 2X55X                  </v>
          </cell>
          <cell r="I7149">
            <v>2091.3389999999999</v>
          </cell>
          <cell r="N7149" t="str">
            <v>7793040000347</v>
          </cell>
        </row>
        <row r="7150">
          <cell r="A7150">
            <v>664252</v>
          </cell>
          <cell r="B7150">
            <v>60099</v>
          </cell>
          <cell r="D7150" t="str">
            <v xml:space="preserve">COP LAYS KETCHUP 77X                              </v>
          </cell>
          <cell r="I7150">
            <v>3428.5709999999999</v>
          </cell>
          <cell r="N7150" t="str">
            <v>7790310985502</v>
          </cell>
        </row>
        <row r="7151">
          <cell r="A7151">
            <v>664253</v>
          </cell>
          <cell r="B7151">
            <v>60190</v>
          </cell>
          <cell r="D7151" t="str">
            <v xml:space="preserve">COP DORITOS QUESO 129X                            </v>
          </cell>
          <cell r="I7151">
            <v>5464.2929999999997</v>
          </cell>
          <cell r="N7151" t="str">
            <v>7790310985656</v>
          </cell>
        </row>
        <row r="7152">
          <cell r="A7152">
            <v>664254</v>
          </cell>
          <cell r="B7152">
            <v>80143</v>
          </cell>
          <cell r="D7152" t="str">
            <v xml:space="preserve">GALD BAUDUCCO OBLEA CHOC 78X                      </v>
          </cell>
          <cell r="I7152">
            <v>884.63099999999997</v>
          </cell>
          <cell r="N7152" t="str">
            <v>7891962058399</v>
          </cell>
        </row>
        <row r="7153">
          <cell r="A7153">
            <v>664255</v>
          </cell>
          <cell r="B7153">
            <v>80144</v>
          </cell>
          <cell r="D7153" t="str">
            <v xml:space="preserve">GALD BAUDUCCO OBLEA FRUTILLA 78X                  </v>
          </cell>
          <cell r="I7153">
            <v>884.63099999999997</v>
          </cell>
          <cell r="N7153" t="str">
            <v>7891962058405</v>
          </cell>
        </row>
        <row r="7154">
          <cell r="A7154">
            <v>664256</v>
          </cell>
          <cell r="B7154">
            <v>660</v>
          </cell>
          <cell r="D7154" t="str">
            <v xml:space="preserve">PANI CANGA SUPER PANCHO 6X                        </v>
          </cell>
          <cell r="I7154">
            <v>1879.6310000000001</v>
          </cell>
          <cell r="N7154" t="str">
            <v>7900000102359</v>
          </cell>
        </row>
        <row r="7155">
          <cell r="A7155">
            <v>664257</v>
          </cell>
          <cell r="B7155">
            <v>13228</v>
          </cell>
          <cell r="D7155" t="str">
            <v xml:space="preserve">BIZC AGUILA CHOC 530X                             </v>
          </cell>
          <cell r="I7155">
            <v>5080.0519999999997</v>
          </cell>
          <cell r="N7155" t="str">
            <v>7790580132286</v>
          </cell>
        </row>
        <row r="7156">
          <cell r="A7156">
            <v>664259</v>
          </cell>
          <cell r="B7156">
            <v>505</v>
          </cell>
          <cell r="D7156" t="str">
            <v xml:space="preserve">GARR PALMESANO MANI 70X                           </v>
          </cell>
          <cell r="I7156">
            <v>1018.128</v>
          </cell>
          <cell r="N7156" t="str">
            <v>7795522002467</v>
          </cell>
        </row>
        <row r="7157">
          <cell r="A7157">
            <v>664260</v>
          </cell>
          <cell r="B7157">
            <v>4571</v>
          </cell>
          <cell r="D7157" t="str">
            <v xml:space="preserve">GAS  COCA-COLA + SPRITE DUAL PACK 2.25X           </v>
          </cell>
          <cell r="I7157">
            <v>6699.8239999999996</v>
          </cell>
          <cell r="N7157" t="str">
            <v>7790895006890</v>
          </cell>
        </row>
        <row r="7158">
          <cell r="A7158">
            <v>664262</v>
          </cell>
          <cell r="B7158">
            <v>3023</v>
          </cell>
          <cell r="D7158" t="str">
            <v xml:space="preserve">YOGU MILKAUT C/GRANOLA VAI 155X                   </v>
          </cell>
          <cell r="I7158">
            <v>1920.5640000000001</v>
          </cell>
          <cell r="N7158" t="str">
            <v>7794820902851</v>
          </cell>
        </row>
        <row r="7159">
          <cell r="A7159">
            <v>664264</v>
          </cell>
          <cell r="B7159">
            <v>68455000</v>
          </cell>
          <cell r="D7159" t="str">
            <v xml:space="preserve">CRED CLOSE UP ANTI CARIES 70X                     </v>
          </cell>
          <cell r="I7159">
            <v>2985.5479999999998</v>
          </cell>
          <cell r="N7159" t="str">
            <v>7891150055780</v>
          </cell>
        </row>
        <row r="7160">
          <cell r="A7160">
            <v>664265</v>
          </cell>
          <cell r="B7160">
            <v>20000560</v>
          </cell>
          <cell r="D7160" t="str">
            <v xml:space="preserve">EDUL LIV CLASICO 50X                              </v>
          </cell>
          <cell r="I7160">
            <v>1779.94</v>
          </cell>
          <cell r="N7160" t="str">
            <v>7790550005619</v>
          </cell>
        </row>
        <row r="7161">
          <cell r="A7161">
            <v>664267</v>
          </cell>
          <cell r="B7161">
            <v>20000562</v>
          </cell>
          <cell r="D7161" t="str">
            <v xml:space="preserve">EDUL LIV CLASICO 100X                             </v>
          </cell>
          <cell r="I7161">
            <v>3559.8620000000001</v>
          </cell>
          <cell r="N7161" t="str">
            <v>7790550005633</v>
          </cell>
        </row>
        <row r="7162">
          <cell r="A7162">
            <v>664269</v>
          </cell>
          <cell r="B7162">
            <v>69602231</v>
          </cell>
          <cell r="D7162" t="str">
            <v xml:space="preserve">CRED CLOSE UP T.HORTELA 70X                       </v>
          </cell>
          <cell r="I7162">
            <v>2985.5479999999998</v>
          </cell>
          <cell r="N7162" t="str">
            <v>7891150049888</v>
          </cell>
        </row>
        <row r="7163">
          <cell r="A7163">
            <v>664270</v>
          </cell>
          <cell r="B7163">
            <v>20002944</v>
          </cell>
          <cell r="D7163" t="str">
            <v xml:space="preserve">CAFI CABRALES PLANTA INST SUAVE 170X              </v>
          </cell>
          <cell r="I7163">
            <v>11552.05</v>
          </cell>
          <cell r="N7163" t="str">
            <v>7790550029455</v>
          </cell>
        </row>
        <row r="7164">
          <cell r="A7164">
            <v>664271</v>
          </cell>
          <cell r="B7164">
            <v>7790703204661</v>
          </cell>
          <cell r="D7164" t="str">
            <v xml:space="preserve">VINF BIANCHI BOCA JRS 1905 MALBEC 750X            </v>
          </cell>
          <cell r="I7164">
            <v>20937.509999999998</v>
          </cell>
          <cell r="N7164" t="str">
            <v>7790703204654</v>
          </cell>
        </row>
        <row r="7165">
          <cell r="A7165">
            <v>664272</v>
          </cell>
          <cell r="B7165">
            <v>7790703206047</v>
          </cell>
          <cell r="D7165" t="str">
            <v xml:space="preserve">VINF BIANCHI GRATO NOMBRE MALBEC 750X             </v>
          </cell>
          <cell r="I7165">
            <v>20937.509999999998</v>
          </cell>
          <cell r="N7165" t="str">
            <v>7790703206030</v>
          </cell>
        </row>
        <row r="7166">
          <cell r="A7166">
            <v>664273</v>
          </cell>
          <cell r="B7166">
            <v>7790703204647</v>
          </cell>
          <cell r="D7166" t="str">
            <v xml:space="preserve">VINF BIANCHI REPUBLICA BOCA MALBEC 750X           </v>
          </cell>
          <cell r="I7166">
            <v>13020.84</v>
          </cell>
          <cell r="N7166" t="str">
            <v>7790703204630</v>
          </cell>
        </row>
        <row r="7167">
          <cell r="A7167">
            <v>664274</v>
          </cell>
          <cell r="B7167">
            <v>7790703206023</v>
          </cell>
          <cell r="D7167" t="str">
            <v xml:space="preserve">VINF BIANCHI BANDA DEL ALMA MALBEC 750X           </v>
          </cell>
          <cell r="I7167">
            <v>13020.84</v>
          </cell>
          <cell r="N7167" t="str">
            <v>7790703206016</v>
          </cell>
        </row>
        <row r="7168">
          <cell r="A7168">
            <v>664276</v>
          </cell>
          <cell r="B7168">
            <v>7790703206009</v>
          </cell>
          <cell r="D7168" t="str">
            <v xml:space="preserve">VINF BIANCHI LA MAQUINA MALBEC 750X               </v>
          </cell>
          <cell r="I7168">
            <v>6744.3280000000004</v>
          </cell>
          <cell r="N7168" t="str">
            <v>7790703205996</v>
          </cell>
        </row>
        <row r="7169">
          <cell r="A7169">
            <v>664277</v>
          </cell>
          <cell r="B7169">
            <v>57417</v>
          </cell>
          <cell r="D7169" t="str">
            <v xml:space="preserve">BISO SUEROX FRUTILLA - KIWI 630X                  </v>
          </cell>
          <cell r="I7169">
            <v>2840</v>
          </cell>
          <cell r="N7169" t="str">
            <v>7798140257417</v>
          </cell>
        </row>
        <row r="7170">
          <cell r="A7170">
            <v>664278</v>
          </cell>
          <cell r="B7170">
            <v>57431</v>
          </cell>
          <cell r="D7170" t="str">
            <v xml:space="preserve">BISO SUEROX ARANDANO - POMELO 630X                </v>
          </cell>
          <cell r="I7170">
            <v>2840</v>
          </cell>
          <cell r="N7170" t="str">
            <v>7798140257431</v>
          </cell>
        </row>
        <row r="7171">
          <cell r="A7171">
            <v>664279</v>
          </cell>
          <cell r="B7171">
            <v>57424</v>
          </cell>
          <cell r="D7171" t="str">
            <v xml:space="preserve">BISO SUEROX MANZANA 630X                          </v>
          </cell>
          <cell r="I7171">
            <v>2840</v>
          </cell>
          <cell r="N7171" t="str">
            <v>7798140257424</v>
          </cell>
        </row>
        <row r="7172">
          <cell r="A7172">
            <v>664281</v>
          </cell>
          <cell r="B7172">
            <v>13345</v>
          </cell>
          <cell r="D7172" t="str">
            <v xml:space="preserve">CHOC ARCOR MILK TAB 1X                            </v>
          </cell>
          <cell r="I7172">
            <v>849.99</v>
          </cell>
          <cell r="N7172" t="str">
            <v>7790580133450</v>
          </cell>
        </row>
        <row r="7173">
          <cell r="A7173">
            <v>664282</v>
          </cell>
          <cell r="B7173">
            <v>326781</v>
          </cell>
          <cell r="D7173" t="str">
            <v xml:space="preserve">ADH TEKBOND 2X                                    </v>
          </cell>
          <cell r="I7173">
            <v>1358.7429999999999</v>
          </cell>
          <cell r="N7173" t="str">
            <v>7898904869044</v>
          </cell>
        </row>
        <row r="7174">
          <cell r="A7174">
            <v>664283</v>
          </cell>
          <cell r="B7174">
            <v>53728</v>
          </cell>
          <cell r="D7174" t="str">
            <v xml:space="preserve">APER RAMAZZOTTI ROSATO 700X                       </v>
          </cell>
          <cell r="I7174">
            <v>10755.22</v>
          </cell>
          <cell r="N7174" t="str">
            <v>7792410779357</v>
          </cell>
        </row>
        <row r="7175">
          <cell r="A7175">
            <v>664284</v>
          </cell>
          <cell r="B7175">
            <v>52546</v>
          </cell>
          <cell r="D7175" t="str">
            <v xml:space="preserve">LICO LILLET ROSE 750X                             </v>
          </cell>
          <cell r="I7175">
            <v>22291.1</v>
          </cell>
          <cell r="N7175" t="str">
            <v>3057230000277</v>
          </cell>
        </row>
        <row r="7176">
          <cell r="A7176">
            <v>664285</v>
          </cell>
          <cell r="B7176">
            <v>54553</v>
          </cell>
          <cell r="D7176" t="str">
            <v xml:space="preserve">VINF TERROIR C.ALT MALBEC 750X                    </v>
          </cell>
          <cell r="I7176">
            <v>12394.58</v>
          </cell>
          <cell r="N7176" t="str">
            <v>7790093527777</v>
          </cell>
        </row>
        <row r="7177">
          <cell r="A7177">
            <v>664286</v>
          </cell>
          <cell r="B7177">
            <v>52776</v>
          </cell>
          <cell r="D7177" t="str">
            <v xml:space="preserve">VINF TERROIR C.ALT C.SAUV. 750X                   </v>
          </cell>
          <cell r="I7177">
            <v>12394.58</v>
          </cell>
          <cell r="N7177" t="str">
            <v>7790093527760</v>
          </cell>
        </row>
        <row r="7178">
          <cell r="A7178">
            <v>664288</v>
          </cell>
          <cell r="B7178">
            <v>6758</v>
          </cell>
          <cell r="D7178" t="str">
            <v xml:space="preserve">CHOC HERSHEY MAIS MANI 102X                       </v>
          </cell>
          <cell r="I7178">
            <v>3788.3589999999999</v>
          </cell>
          <cell r="N7178" t="str">
            <v>7899970400698</v>
          </cell>
        </row>
        <row r="7179">
          <cell r="A7179">
            <v>664289</v>
          </cell>
          <cell r="B7179">
            <v>7110</v>
          </cell>
          <cell r="D7179" t="str">
            <v xml:space="preserve">CHOC HERSHEY MAIS TRIP CHOC 102X                  </v>
          </cell>
          <cell r="I7179">
            <v>3788.3589999999999</v>
          </cell>
          <cell r="N7179" t="str">
            <v>7899970400704</v>
          </cell>
        </row>
        <row r="7180">
          <cell r="A7180">
            <v>664290</v>
          </cell>
          <cell r="B7180">
            <v>6863</v>
          </cell>
          <cell r="D7180" t="str">
            <v xml:space="preserve">CHOC HERSHEY MAIS CHOC LECH 102X                  </v>
          </cell>
          <cell r="I7180">
            <v>3788.3589999999999</v>
          </cell>
          <cell r="N7180" t="str">
            <v>7899970400674</v>
          </cell>
        </row>
        <row r="7181">
          <cell r="A7181">
            <v>664291</v>
          </cell>
          <cell r="B7181">
            <v>6864</v>
          </cell>
          <cell r="D7181" t="str">
            <v xml:space="preserve">CHOC HERSHEY MAIS COOKIE 102X                     </v>
          </cell>
          <cell r="I7181">
            <v>3788.3589999999999</v>
          </cell>
          <cell r="N7181" t="str">
            <v>7899970400681</v>
          </cell>
        </row>
        <row r="7182">
          <cell r="A7182">
            <v>664292</v>
          </cell>
          <cell r="B7182">
            <v>6601</v>
          </cell>
          <cell r="D7182" t="str">
            <v xml:space="preserve">CHOC HERSHEY AIREADO CHOC LECH 85X                </v>
          </cell>
          <cell r="I7182">
            <v>3129.5140000000001</v>
          </cell>
          <cell r="N7182" t="str">
            <v>7899970402586</v>
          </cell>
        </row>
        <row r="7183">
          <cell r="A7183">
            <v>664293</v>
          </cell>
          <cell r="B7183">
            <v>7057</v>
          </cell>
          <cell r="D7183" t="str">
            <v xml:space="preserve">CHOC HERSHEY SEMI AMAR 40% CACAO 82X              </v>
          </cell>
          <cell r="I7183">
            <v>3648.9850000000001</v>
          </cell>
          <cell r="N7183" t="str">
            <v>7899970402838</v>
          </cell>
        </row>
        <row r="7184">
          <cell r="A7184">
            <v>664294</v>
          </cell>
          <cell r="B7184">
            <v>7405</v>
          </cell>
          <cell r="D7184" t="str">
            <v xml:space="preserve">CHOC HERSHEY CHOC LECH 82X                        </v>
          </cell>
          <cell r="I7184">
            <v>2888.79</v>
          </cell>
          <cell r="N7184" t="str">
            <v>7899970402982</v>
          </cell>
        </row>
        <row r="7185">
          <cell r="A7185">
            <v>664295</v>
          </cell>
          <cell r="B7185">
            <v>7406</v>
          </cell>
          <cell r="D7185" t="str">
            <v xml:space="preserve">CHOC HERSHEY COOKIE CREAM 77X                     </v>
          </cell>
          <cell r="I7185">
            <v>2888.79</v>
          </cell>
          <cell r="N7185" t="str">
            <v>7899970403026</v>
          </cell>
        </row>
        <row r="7186">
          <cell r="A7186">
            <v>664296</v>
          </cell>
          <cell r="B7186">
            <v>69602236</v>
          </cell>
          <cell r="D7186" t="str">
            <v xml:space="preserve">CRED CLOSE UP T.MENTA 70X                         </v>
          </cell>
          <cell r="I7186">
            <v>2985.5479999999998</v>
          </cell>
          <cell r="N7186" t="str">
            <v>7891150049895</v>
          </cell>
        </row>
        <row r="7187">
          <cell r="A7187">
            <v>664297</v>
          </cell>
          <cell r="B7187">
            <v>802610</v>
          </cell>
          <cell r="D7187" t="str">
            <v xml:space="preserve">PAPE ELITE HS CLS C/ALGODON 6X30X                 </v>
          </cell>
          <cell r="I7187">
            <v>3051.6889999999999</v>
          </cell>
          <cell r="N7187" t="str">
            <v>7790250026105</v>
          </cell>
        </row>
        <row r="7188">
          <cell r="A7188">
            <v>664298</v>
          </cell>
          <cell r="B7188">
            <v>69996572</v>
          </cell>
          <cell r="D7188" t="str">
            <v xml:space="preserve">JARL GRANBY BICARBONATO LIMON 3X                  </v>
          </cell>
          <cell r="I7188">
            <v>8467.7060000000001</v>
          </cell>
          <cell r="N7188" t="str">
            <v>7791290795129</v>
          </cell>
        </row>
        <row r="7189">
          <cell r="A7189">
            <v>664300</v>
          </cell>
          <cell r="B7189">
            <v>23069</v>
          </cell>
          <cell r="D7189" t="str">
            <v xml:space="preserve">CERV SALTA NEGRA 473X                             </v>
          </cell>
          <cell r="I7189">
            <v>2525.0079999999998</v>
          </cell>
          <cell r="N7189" t="str">
            <v>7793147571344</v>
          </cell>
        </row>
        <row r="7190">
          <cell r="A7190">
            <v>664301</v>
          </cell>
          <cell r="B7190">
            <v>510001</v>
          </cell>
          <cell r="D7190" t="str">
            <v xml:space="preserve">YERH VERDEFLOR SERRANAS 500X                      </v>
          </cell>
          <cell r="I7190">
            <v>2416.3679999999999</v>
          </cell>
          <cell r="N7190" t="str">
            <v>7793670000052</v>
          </cell>
        </row>
        <row r="7191">
          <cell r="A7191">
            <v>664302</v>
          </cell>
          <cell r="B7191">
            <v>659301</v>
          </cell>
          <cell r="D7191" t="str">
            <v xml:space="preserve">YOGU LS.YOGURISIMO BEB SACH VAIN 1100X            </v>
          </cell>
          <cell r="I7191">
            <v>7404.46</v>
          </cell>
          <cell r="N7191" t="str">
            <v>7791337008618</v>
          </cell>
        </row>
        <row r="7192">
          <cell r="A7192">
            <v>664303</v>
          </cell>
          <cell r="B7192">
            <v>659302</v>
          </cell>
          <cell r="D7192" t="str">
            <v xml:space="preserve">YOGU LS.YOGURISIMO BEB SACH FRUT 1X               </v>
          </cell>
          <cell r="I7192">
            <v>7404.46</v>
          </cell>
          <cell r="N7192" t="str">
            <v>7791337008625</v>
          </cell>
        </row>
        <row r="7193">
          <cell r="A7193">
            <v>664306</v>
          </cell>
          <cell r="B7193">
            <v>7677</v>
          </cell>
          <cell r="D7193" t="str">
            <v xml:space="preserve">INSU MILKAUT CREMATTO D/P 1.5X                    </v>
          </cell>
          <cell r="I7193">
            <v>16251.99</v>
          </cell>
          <cell r="N7193" t="str">
            <v>7794820902431</v>
          </cell>
        </row>
        <row r="7194">
          <cell r="A7194">
            <v>664307</v>
          </cell>
          <cell r="B7194">
            <v>510053</v>
          </cell>
          <cell r="D7194" t="str">
            <v xml:space="preserve">YERH VERDEFLOR MENTA Y JENGIBRE 500X              </v>
          </cell>
          <cell r="I7194">
            <v>2416.3679999999999</v>
          </cell>
          <cell r="N7194" t="str">
            <v>7793670400562</v>
          </cell>
        </row>
        <row r="7195">
          <cell r="A7195">
            <v>664309</v>
          </cell>
          <cell r="B7195">
            <v>53009</v>
          </cell>
          <cell r="D7195" t="str">
            <v xml:space="preserve">VODK ABSOLUT TANGERINE 700X                       </v>
          </cell>
          <cell r="I7195">
            <v>29531.040000000001</v>
          </cell>
          <cell r="N7195" t="str">
            <v>7312040050703</v>
          </cell>
        </row>
        <row r="7196">
          <cell r="A7196">
            <v>664310</v>
          </cell>
          <cell r="B7196">
            <v>510005</v>
          </cell>
          <cell r="D7196" t="str">
            <v xml:space="preserve">YERH VERDEFLOR BOLDO 500X                         </v>
          </cell>
          <cell r="I7196">
            <v>2416.3679999999999</v>
          </cell>
          <cell r="N7196" t="str">
            <v>7793670000014</v>
          </cell>
        </row>
        <row r="7197">
          <cell r="A7197">
            <v>664312</v>
          </cell>
          <cell r="B7197">
            <v>54543</v>
          </cell>
          <cell r="D7197" t="str">
            <v xml:space="preserve">VINF CAFAYATE TORRONTES 750X                      </v>
          </cell>
          <cell r="I7197">
            <v>5502.7470000000003</v>
          </cell>
          <cell r="N7197" t="str">
            <v>7790093521768</v>
          </cell>
        </row>
        <row r="7198">
          <cell r="A7198">
            <v>664313</v>
          </cell>
          <cell r="B7198">
            <v>10183</v>
          </cell>
          <cell r="D7198" t="str">
            <v xml:space="preserve">VINF CAFAYATE RES TORRONTES 750X                  </v>
          </cell>
          <cell r="I7198">
            <v>8827.5049999999992</v>
          </cell>
          <cell r="N7198" t="str">
            <v>7790093095245</v>
          </cell>
        </row>
        <row r="7199">
          <cell r="A7199">
            <v>664315</v>
          </cell>
          <cell r="B7199">
            <v>33638</v>
          </cell>
          <cell r="D7199" t="str">
            <v xml:space="preserve">FIDO LUCCH.SPAG N7 500X                           </v>
          </cell>
          <cell r="I7199">
            <v>1471.569</v>
          </cell>
          <cell r="N7199" t="str">
            <v>7790070336385</v>
          </cell>
        </row>
        <row r="7200">
          <cell r="A7200">
            <v>664316</v>
          </cell>
          <cell r="B7200">
            <v>510067</v>
          </cell>
          <cell r="D7200" t="str">
            <v xml:space="preserve">YERH VERDEFLOR CEDRON 500X                        </v>
          </cell>
          <cell r="I7200">
            <v>2416.3679999999999</v>
          </cell>
          <cell r="N7200" t="str">
            <v>7793670400517</v>
          </cell>
        </row>
        <row r="7201">
          <cell r="A7201">
            <v>664317</v>
          </cell>
          <cell r="B7201">
            <v>510002</v>
          </cell>
          <cell r="D7201" t="str">
            <v xml:space="preserve">YERH VERDEFLOR MENTA 500X                         </v>
          </cell>
          <cell r="I7201">
            <v>2416.3679999999999</v>
          </cell>
          <cell r="N7201" t="str">
            <v>7793670000670</v>
          </cell>
        </row>
        <row r="7202">
          <cell r="A7202">
            <v>664318</v>
          </cell>
          <cell r="B7202">
            <v>33639</v>
          </cell>
          <cell r="D7202" t="str">
            <v xml:space="preserve">FIDO LUCCH FORATINI 500X                          </v>
          </cell>
          <cell r="I7202">
            <v>1471.569</v>
          </cell>
          <cell r="N7202" t="str">
            <v>7790070336392</v>
          </cell>
        </row>
        <row r="7203">
          <cell r="A7203">
            <v>664319</v>
          </cell>
          <cell r="B7203">
            <v>33632</v>
          </cell>
          <cell r="D7203" t="str">
            <v xml:space="preserve">FIDO MATARAZZO BUCATTINI 500X                     </v>
          </cell>
          <cell r="I7203">
            <v>1814.942</v>
          </cell>
          <cell r="N7203" t="str">
            <v>7790070336323</v>
          </cell>
        </row>
        <row r="7204">
          <cell r="A7204">
            <v>664320</v>
          </cell>
          <cell r="B7204">
            <v>0</v>
          </cell>
          <cell r="D7204" t="str">
            <v xml:space="preserve">INSU RELLENO JAM Y QUESO X KG                     </v>
          </cell>
          <cell r="I7204">
            <v>7000</v>
          </cell>
          <cell r="N7204" t="str">
            <v xml:space="preserve">0            </v>
          </cell>
        </row>
        <row r="7205">
          <cell r="A7205">
            <v>664321</v>
          </cell>
          <cell r="B7205">
            <v>72750</v>
          </cell>
          <cell r="D7205" t="str">
            <v xml:space="preserve">GILL PRESTOBARBA UG WOMEN 2X                      </v>
          </cell>
          <cell r="I7205">
            <v>1985.1379999999999</v>
          </cell>
          <cell r="N7205" t="str">
            <v>7500435208796</v>
          </cell>
        </row>
        <row r="7206">
          <cell r="A7206">
            <v>664322</v>
          </cell>
          <cell r="B7206">
            <v>85889</v>
          </cell>
          <cell r="D7206" t="str">
            <v xml:space="preserve">GILL MACH3 MAQ SENSITIVE  + RESP 1X               </v>
          </cell>
          <cell r="I7206">
            <v>15744.36</v>
          </cell>
          <cell r="N7206" t="str">
            <v>7500435185240</v>
          </cell>
        </row>
        <row r="7207">
          <cell r="A7207">
            <v>664323</v>
          </cell>
          <cell r="B7207">
            <v>33599</v>
          </cell>
          <cell r="D7207" t="str">
            <v xml:space="preserve">FIDO MATARAZZO PENNE S/TACC 500X                  </v>
          </cell>
          <cell r="I7207">
            <v>3945.9059999999999</v>
          </cell>
          <cell r="N7207" t="str">
            <v>7790070335999</v>
          </cell>
        </row>
        <row r="7208">
          <cell r="A7208">
            <v>664325</v>
          </cell>
          <cell r="B7208">
            <v>43136</v>
          </cell>
          <cell r="D7208" t="str">
            <v xml:space="preserve">COP POCHOCLOS CARAMELO 50X                        </v>
          </cell>
          <cell r="I7208">
            <v>1491.4760000000001</v>
          </cell>
          <cell r="N7208" t="str">
            <v>7790070431363</v>
          </cell>
        </row>
        <row r="7209">
          <cell r="A7209">
            <v>664326</v>
          </cell>
          <cell r="B7209">
            <v>86425</v>
          </cell>
          <cell r="D7209" t="str">
            <v xml:space="preserve">GILL PRESTO DERMA PROTEC 2X                       </v>
          </cell>
          <cell r="I7209">
            <v>7429.6840000000002</v>
          </cell>
          <cell r="N7209" t="str">
            <v>7500435173186</v>
          </cell>
        </row>
        <row r="7210">
          <cell r="A7210">
            <v>664327</v>
          </cell>
          <cell r="B7210">
            <v>29645</v>
          </cell>
          <cell r="D7210" t="str">
            <v xml:space="preserve">CERV STELLA ARTOIS LAGER LAT 710X                 </v>
          </cell>
          <cell r="I7210">
            <v>4366.3649999999998</v>
          </cell>
          <cell r="N7210" t="str">
            <v>7792798013982</v>
          </cell>
        </row>
        <row r="7211">
          <cell r="A7211">
            <v>664329</v>
          </cell>
          <cell r="B7211">
            <v>29395</v>
          </cell>
          <cell r="D7211" t="str">
            <v xml:space="preserve">CERV GOOSE ISLAND LAGER LAT 473X                  </v>
          </cell>
          <cell r="I7211">
            <v>2494.0390000000002</v>
          </cell>
          <cell r="N7211" t="str">
            <v>7792798014064</v>
          </cell>
        </row>
        <row r="7212">
          <cell r="A7212">
            <v>664330</v>
          </cell>
          <cell r="B7212">
            <v>0</v>
          </cell>
          <cell r="D7212" t="str">
            <v xml:space="preserve">INSU RELLENO POLLO X KG                           </v>
          </cell>
          <cell r="I7212">
            <v>7000</v>
          </cell>
          <cell r="N7212" t="str">
            <v xml:space="preserve">0            </v>
          </cell>
        </row>
        <row r="7213">
          <cell r="A7213">
            <v>664332</v>
          </cell>
          <cell r="B7213">
            <v>28318</v>
          </cell>
          <cell r="D7213" t="str">
            <v xml:space="preserve">CERV STELLA ARTOIS 0% LAT 473X                    </v>
          </cell>
          <cell r="I7213">
            <v>3098</v>
          </cell>
          <cell r="N7213" t="str">
            <v>7792798013487</v>
          </cell>
        </row>
        <row r="7214">
          <cell r="A7214">
            <v>664333</v>
          </cell>
          <cell r="B7214">
            <v>33594</v>
          </cell>
          <cell r="D7214" t="str">
            <v xml:space="preserve">FIDO MATAR 3 VEG PENNE RIG 500X                   </v>
          </cell>
          <cell r="I7214">
            <v>2109.2600000000002</v>
          </cell>
          <cell r="N7214" t="str">
            <v>7790070335944</v>
          </cell>
        </row>
        <row r="7215">
          <cell r="A7215">
            <v>664334</v>
          </cell>
          <cell r="B7215">
            <v>85872</v>
          </cell>
          <cell r="D7215" t="str">
            <v xml:space="preserve">GILL MACH3 SENSITIVE RESPUESTO 1X                 </v>
          </cell>
          <cell r="I7215">
            <v>4239.277</v>
          </cell>
          <cell r="N7215" t="str">
            <v>7500435185172</v>
          </cell>
        </row>
        <row r="7216">
          <cell r="A7216">
            <v>664335</v>
          </cell>
          <cell r="B7216" t="str">
            <v xml:space="preserve">3665-1              </v>
          </cell>
          <cell r="D7216" t="str">
            <v xml:space="preserve">YOGU LS.BEBIBLE SACH VAIN 1X                      </v>
          </cell>
          <cell r="I7216">
            <v>2763.8820000000001</v>
          </cell>
          <cell r="N7216" t="str">
            <v>7790742665010</v>
          </cell>
        </row>
        <row r="7217">
          <cell r="A7217">
            <v>664336</v>
          </cell>
          <cell r="B7217" t="str">
            <v xml:space="preserve">3665-2              </v>
          </cell>
          <cell r="D7217" t="str">
            <v xml:space="preserve">YOGU LS.BEBIBLE SACH FRUT 1X                      </v>
          </cell>
          <cell r="I7217">
            <v>2763.8820000000001</v>
          </cell>
          <cell r="N7217" t="str">
            <v>7790742665027</v>
          </cell>
        </row>
        <row r="7218">
          <cell r="A7218">
            <v>664337</v>
          </cell>
          <cell r="B7218" t="str">
            <v xml:space="preserve">3566-1              </v>
          </cell>
          <cell r="D7218" t="str">
            <v xml:space="preserve">YOGU LS.BEBIBLE SLIM VAIN 200X                    </v>
          </cell>
          <cell r="I7218">
            <v>1094.4449999999999</v>
          </cell>
          <cell r="N7218" t="str">
            <v>7790742566010</v>
          </cell>
        </row>
        <row r="7219">
          <cell r="A7219">
            <v>664339</v>
          </cell>
          <cell r="B7219" t="str">
            <v xml:space="preserve">3566-2              </v>
          </cell>
          <cell r="D7219" t="str">
            <v xml:space="preserve">YOGU LS.BEBIBLE SLIM FRUT 200X                    </v>
          </cell>
          <cell r="I7219">
            <v>1094.4449999999999</v>
          </cell>
          <cell r="N7219" t="str">
            <v>7790742566027</v>
          </cell>
        </row>
        <row r="7220">
          <cell r="A7220">
            <v>664340</v>
          </cell>
          <cell r="B7220">
            <v>3279</v>
          </cell>
          <cell r="D7220" t="str">
            <v xml:space="preserve">LAQU LS.FINLANDIA GRUYERE 180X                    </v>
          </cell>
          <cell r="I7220">
            <v>2967.1990000000001</v>
          </cell>
          <cell r="N7220" t="str">
            <v>7790742327901</v>
          </cell>
        </row>
        <row r="7221">
          <cell r="A7221">
            <v>664341</v>
          </cell>
          <cell r="B7221">
            <v>3415</v>
          </cell>
          <cell r="D7221" t="str">
            <v xml:space="preserve">LESP SERENISIMA MANI Y CHOC 1X                    </v>
          </cell>
          <cell r="I7221">
            <v>3953.07</v>
          </cell>
          <cell r="N7221" t="str">
            <v>7790742341501</v>
          </cell>
        </row>
        <row r="7222">
          <cell r="A7222">
            <v>664342</v>
          </cell>
          <cell r="B7222">
            <v>10033</v>
          </cell>
          <cell r="D7222" t="str">
            <v xml:space="preserve">GALS B.REX TUBO 75X                               </v>
          </cell>
          <cell r="I7222">
            <v>805.702</v>
          </cell>
          <cell r="N7222" t="str">
            <v>7790040100336</v>
          </cell>
        </row>
        <row r="7223">
          <cell r="A7223">
            <v>664343</v>
          </cell>
          <cell r="B7223">
            <v>70901</v>
          </cell>
          <cell r="D7223" t="str">
            <v xml:space="preserve">AVEN CUMANA INST 400X                             </v>
          </cell>
          <cell r="I7223">
            <v>3230.5259999999998</v>
          </cell>
          <cell r="N7223" t="str">
            <v>8779188541408</v>
          </cell>
        </row>
        <row r="7224">
          <cell r="A7224">
            <v>664344</v>
          </cell>
          <cell r="B7224">
            <v>69711953</v>
          </cell>
          <cell r="D7224" t="str">
            <v xml:space="preserve">DETC ALA ULT POMELO 300X                          </v>
          </cell>
          <cell r="I7224">
            <v>1720.345</v>
          </cell>
          <cell r="N7224" t="str">
            <v>7791290794290</v>
          </cell>
        </row>
        <row r="7225">
          <cell r="A7225">
            <v>664345</v>
          </cell>
          <cell r="B7225">
            <v>70902</v>
          </cell>
          <cell r="D7225" t="str">
            <v xml:space="preserve">AVEN CUMANA TRAD 400X                             </v>
          </cell>
          <cell r="I7225">
            <v>3230.5259999999998</v>
          </cell>
          <cell r="N7225" t="str">
            <v xml:space="preserve">779188541406 </v>
          </cell>
        </row>
        <row r="7226">
          <cell r="A7226">
            <v>664346</v>
          </cell>
          <cell r="B7226">
            <v>65424807</v>
          </cell>
          <cell r="D7226" t="str">
            <v xml:space="preserve">DEAM AERO SOFT ANA Y JAZM 500X                    </v>
          </cell>
          <cell r="I7226">
            <v>8951.4590000000007</v>
          </cell>
          <cell r="N7226" t="str">
            <v>7555665555554</v>
          </cell>
        </row>
        <row r="7227">
          <cell r="A7227">
            <v>664347</v>
          </cell>
          <cell r="B7227">
            <v>65424811</v>
          </cell>
          <cell r="D7227" t="str">
            <v xml:space="preserve">DEAM AERO SOFT BLANCO JENG 500X                   </v>
          </cell>
          <cell r="I7227">
            <v>8951.4590000000007</v>
          </cell>
          <cell r="N7227" t="str">
            <v>7512155514118</v>
          </cell>
        </row>
        <row r="7228">
          <cell r="A7228">
            <v>664348</v>
          </cell>
          <cell r="B7228">
            <v>65424800</v>
          </cell>
          <cell r="D7228" t="str">
            <v xml:space="preserve">DEAM AERO SOFT COCO Y MIEL 500X                   </v>
          </cell>
          <cell r="I7228">
            <v>8951.4590000000007</v>
          </cell>
          <cell r="N7228" t="str">
            <v>7541151581541</v>
          </cell>
        </row>
        <row r="7229">
          <cell r="A7229">
            <v>664349</v>
          </cell>
          <cell r="B7229">
            <v>65424801</v>
          </cell>
          <cell r="D7229" t="str">
            <v xml:space="preserve">DEAM AERO SOFT DAMA LOTO 500X                     </v>
          </cell>
          <cell r="I7229">
            <v>8951.4590000000007</v>
          </cell>
          <cell r="N7229" t="str">
            <v>7451335515357</v>
          </cell>
        </row>
        <row r="7230">
          <cell r="A7230">
            <v>664350</v>
          </cell>
          <cell r="B7230">
            <v>65424802</v>
          </cell>
          <cell r="D7230" t="str">
            <v xml:space="preserve">DEAM AERO SOFT DURA VAIN 500X                     </v>
          </cell>
          <cell r="I7230">
            <v>8951.4590000000007</v>
          </cell>
          <cell r="N7230" t="str">
            <v>8451351681646</v>
          </cell>
        </row>
        <row r="7231">
          <cell r="A7231">
            <v>664351</v>
          </cell>
          <cell r="B7231">
            <v>65424804</v>
          </cell>
          <cell r="D7231" t="str">
            <v xml:space="preserve">DEAM AERO SOFT GARDE NARAN 500X                   </v>
          </cell>
          <cell r="I7231">
            <v>8951.4590000000007</v>
          </cell>
          <cell r="N7231" t="str">
            <v>8463131812355</v>
          </cell>
        </row>
        <row r="7232">
          <cell r="A7232">
            <v>664352</v>
          </cell>
          <cell r="B7232">
            <v>65424805</v>
          </cell>
          <cell r="D7232" t="str">
            <v xml:space="preserve">DEAM AERO SOFT MENTA LIMON 500X                   </v>
          </cell>
          <cell r="I7232">
            <v>8951.4590000000007</v>
          </cell>
          <cell r="N7232" t="str">
            <v>7816148814842</v>
          </cell>
        </row>
        <row r="7233">
          <cell r="A7233">
            <v>664353</v>
          </cell>
          <cell r="B7233">
            <v>65424809</v>
          </cell>
          <cell r="D7233" t="str">
            <v xml:space="preserve">DEAM AERO SOFT POME LIMA 500X                     </v>
          </cell>
          <cell r="I7233">
            <v>8951.4590000000007</v>
          </cell>
          <cell r="N7233" t="str">
            <v>8484847775154</v>
          </cell>
        </row>
        <row r="7234">
          <cell r="A7234">
            <v>664354</v>
          </cell>
          <cell r="B7234">
            <v>0</v>
          </cell>
          <cell r="D7234" t="str">
            <v xml:space="preserve">DEAM AERO SOFT VERB ROME 500X                     </v>
          </cell>
          <cell r="I7234">
            <v>8951.4590000000007</v>
          </cell>
          <cell r="N7234" t="str">
            <v>5158818151218</v>
          </cell>
        </row>
        <row r="7235">
          <cell r="A7235">
            <v>664362</v>
          </cell>
          <cell r="B7235">
            <v>2011</v>
          </cell>
          <cell r="D7235" t="str">
            <v xml:space="preserve">INSU OVNI PROVENZAL PREMIUM 500X                  </v>
          </cell>
          <cell r="I7235">
            <v>4184.9539999999997</v>
          </cell>
          <cell r="N7235" t="str">
            <v>6639411111117</v>
          </cell>
        </row>
        <row r="7236">
          <cell r="A7236">
            <v>664363</v>
          </cell>
          <cell r="B7236">
            <v>2012</v>
          </cell>
          <cell r="D7236" t="str">
            <v xml:space="preserve">INSU OVNI COND ADOBO PIZZA 500X                   </v>
          </cell>
          <cell r="I7236">
            <v>4527.6499999999996</v>
          </cell>
          <cell r="N7236" t="str">
            <v>6633441111116</v>
          </cell>
        </row>
        <row r="7237">
          <cell r="A7237">
            <v>664364</v>
          </cell>
          <cell r="B7237">
            <v>0</v>
          </cell>
          <cell r="D7237" t="str">
            <v xml:space="preserve">INSU RELLENO CARNE MOLIDA X KG                    </v>
          </cell>
          <cell r="I7237">
            <v>0</v>
          </cell>
          <cell r="N7237" t="str">
            <v xml:space="preserve">0            </v>
          </cell>
        </row>
        <row r="7238">
          <cell r="A7238">
            <v>664365</v>
          </cell>
          <cell r="B7238">
            <v>0</v>
          </cell>
          <cell r="D7238" t="str">
            <v xml:space="preserve">INSU RELLENO CARNE CORT CUCH X KG                 </v>
          </cell>
          <cell r="I7238">
            <v>7000</v>
          </cell>
          <cell r="N7238" t="str">
            <v xml:space="preserve">0            </v>
          </cell>
        </row>
        <row r="7239">
          <cell r="A7239">
            <v>664366</v>
          </cell>
          <cell r="B7239">
            <v>77980</v>
          </cell>
          <cell r="D7239" t="str">
            <v xml:space="preserve">GINN BOSQUE A.MONTANIA 500X                       </v>
          </cell>
          <cell r="I7239">
            <v>34465.480000000003</v>
          </cell>
          <cell r="N7239" t="str">
            <v>7792798012503</v>
          </cell>
        </row>
        <row r="7240">
          <cell r="A7240">
            <v>664372</v>
          </cell>
          <cell r="B7240">
            <v>1721</v>
          </cell>
          <cell r="D7240" t="str">
            <v xml:space="preserve">VODK SERNOVA CARIBEAN BLEND 700X                  </v>
          </cell>
          <cell r="I7240">
            <v>8814.9760000000006</v>
          </cell>
          <cell r="N7240" t="str">
            <v>7790290101718</v>
          </cell>
        </row>
        <row r="7241">
          <cell r="A7241">
            <v>664373</v>
          </cell>
          <cell r="B7241">
            <v>2004</v>
          </cell>
          <cell r="D7241" t="str">
            <v xml:space="preserve">GALD TRIO VARIETTE 350X                           </v>
          </cell>
          <cell r="I7241">
            <v>1385.934</v>
          </cell>
          <cell r="N7241" t="str">
            <v>7791787100993</v>
          </cell>
        </row>
        <row r="7242">
          <cell r="A7242">
            <v>664374</v>
          </cell>
          <cell r="B7242">
            <v>7614</v>
          </cell>
          <cell r="D7242" t="str">
            <v xml:space="preserve">LAQU MILKAUT CREMATTO FUND 445X                   </v>
          </cell>
          <cell r="I7242">
            <v>5550.817</v>
          </cell>
          <cell r="N7242" t="str">
            <v>7794820903070</v>
          </cell>
        </row>
        <row r="7243">
          <cell r="A7243">
            <v>664375</v>
          </cell>
          <cell r="B7243">
            <v>7615</v>
          </cell>
          <cell r="D7243" t="str">
            <v xml:space="preserve">LAQU MILKAUT CREMATTO BALANCE 445X                </v>
          </cell>
          <cell r="I7243">
            <v>5550.817</v>
          </cell>
          <cell r="N7243" t="str">
            <v>7794820903087</v>
          </cell>
        </row>
        <row r="7244">
          <cell r="A7244">
            <v>664377</v>
          </cell>
          <cell r="B7244">
            <v>23293</v>
          </cell>
          <cell r="D7244" t="str">
            <v xml:space="preserve">CERV IMPERIAL GOLDEN LAT 0.0 355X                 </v>
          </cell>
          <cell r="I7244">
            <v>1419.9960000000001</v>
          </cell>
          <cell r="N7244" t="str">
            <v>7793147572822</v>
          </cell>
        </row>
        <row r="7245">
          <cell r="A7245">
            <v>664379</v>
          </cell>
          <cell r="B7245">
            <v>2596</v>
          </cell>
          <cell r="D7245" t="str">
            <v xml:space="preserve">FIAM CAGNOLI MORTADELA C/PISTA  250X              </v>
          </cell>
          <cell r="I7245">
            <v>5023.098</v>
          </cell>
          <cell r="N7245" t="str">
            <v>7798013108181</v>
          </cell>
        </row>
        <row r="7246">
          <cell r="A7246">
            <v>664380</v>
          </cell>
          <cell r="B7246">
            <v>1815</v>
          </cell>
          <cell r="D7246" t="str">
            <v xml:space="preserve">COHA PATY HAMB DE CASA 2X120X                     </v>
          </cell>
          <cell r="I7246">
            <v>6410.9610000000002</v>
          </cell>
          <cell r="N7246" t="str">
            <v>7790670052678</v>
          </cell>
        </row>
        <row r="7247">
          <cell r="A7247">
            <v>664382</v>
          </cell>
          <cell r="B7247">
            <v>14198</v>
          </cell>
          <cell r="D7247" t="str">
            <v xml:space="preserve">JUGN ARCOR MANZANA 1X                             </v>
          </cell>
          <cell r="I7247">
            <v>2256.7429999999999</v>
          </cell>
          <cell r="N7247" t="str">
            <v>7790580141981</v>
          </cell>
        </row>
        <row r="7248">
          <cell r="A7248">
            <v>664383</v>
          </cell>
          <cell r="B7248">
            <v>90208</v>
          </cell>
          <cell r="D7248" t="str">
            <v xml:space="preserve">CERE KELLOGGS FROOT LOOPS 195X                    </v>
          </cell>
          <cell r="I7248">
            <v>3589.777</v>
          </cell>
          <cell r="N7248" t="str">
            <v>7702103751416</v>
          </cell>
        </row>
        <row r="7249">
          <cell r="A7249">
            <v>664384</v>
          </cell>
          <cell r="B7249">
            <v>13980</v>
          </cell>
          <cell r="D7249" t="str">
            <v xml:space="preserve">CONF ARCOR ALMEN BLACK VELVET 120X                </v>
          </cell>
          <cell r="I7249">
            <v>7631.8289999999997</v>
          </cell>
          <cell r="N7249" t="str">
            <v>7790580139438</v>
          </cell>
        </row>
        <row r="7250">
          <cell r="A7250">
            <v>664385</v>
          </cell>
          <cell r="B7250">
            <v>2597</v>
          </cell>
          <cell r="D7250" t="str">
            <v xml:space="preserve">COCO SADIA GOLDEN CHICKEN 300X                    </v>
          </cell>
          <cell r="I7250">
            <v>6254.1120000000001</v>
          </cell>
          <cell r="N7250" t="str">
            <v>7891515588410</v>
          </cell>
        </row>
        <row r="7251">
          <cell r="A7251">
            <v>664388</v>
          </cell>
          <cell r="B7251">
            <v>14241</v>
          </cell>
          <cell r="D7251" t="str">
            <v xml:space="preserve">CHOC COFLER CHOCO CRISP 50X                       </v>
          </cell>
          <cell r="I7251">
            <v>3368.5239999999999</v>
          </cell>
          <cell r="N7251" t="str">
            <v>7790580142414</v>
          </cell>
        </row>
        <row r="7252">
          <cell r="A7252">
            <v>664394</v>
          </cell>
          <cell r="B7252">
            <v>1518</v>
          </cell>
          <cell r="D7252" t="str">
            <v xml:space="preserve">COPO GDS PATITAS POLLO ORIG. 400X                 </v>
          </cell>
          <cell r="I7252">
            <v>8230.8799999999992</v>
          </cell>
          <cell r="N7252" t="str">
            <v>7790070036599</v>
          </cell>
        </row>
        <row r="7253">
          <cell r="A7253">
            <v>664403</v>
          </cell>
          <cell r="B7253">
            <v>1519</v>
          </cell>
          <cell r="D7253" t="str">
            <v xml:space="preserve">COPO GDS PATITAS POLLO ORIG. 1100X                </v>
          </cell>
          <cell r="I7253">
            <v>22145.47</v>
          </cell>
          <cell r="N7253" t="str">
            <v>7790070036605</v>
          </cell>
        </row>
        <row r="7254">
          <cell r="A7254">
            <v>664404</v>
          </cell>
          <cell r="B7254">
            <v>30134</v>
          </cell>
          <cell r="D7254" t="str">
            <v xml:space="preserve">DULV CUMANA ANANA EN ROD 565X                     </v>
          </cell>
          <cell r="I7254">
            <v>4768.4070000000002</v>
          </cell>
          <cell r="N7254" t="str">
            <v>7791885004827</v>
          </cell>
        </row>
        <row r="7255">
          <cell r="A7255">
            <v>664408</v>
          </cell>
          <cell r="B7255">
            <v>98678</v>
          </cell>
          <cell r="D7255" t="str">
            <v xml:space="preserve">SHAM PANTENE COLAGENO 400X                        </v>
          </cell>
          <cell r="I7255">
            <v>7916.8419999999996</v>
          </cell>
          <cell r="N7255" t="str">
            <v>7500435137928</v>
          </cell>
        </row>
        <row r="7256">
          <cell r="A7256">
            <v>664409</v>
          </cell>
          <cell r="B7256">
            <v>734044</v>
          </cell>
          <cell r="D7256" t="str">
            <v xml:space="preserve">TOAF ALWAYS COMFORT FINA SUAVE 8X                 </v>
          </cell>
          <cell r="I7256">
            <v>3167.82</v>
          </cell>
          <cell r="N7256" t="str">
            <v>7500435219129</v>
          </cell>
        </row>
        <row r="7257">
          <cell r="A7257">
            <v>664410</v>
          </cell>
          <cell r="B7257">
            <v>59281</v>
          </cell>
          <cell r="D7257" t="str">
            <v xml:space="preserve">PROT ALWAYS LINERS RESPIRABLE 15X                 </v>
          </cell>
          <cell r="I7257">
            <v>3322.97</v>
          </cell>
          <cell r="N7257" t="str">
            <v>7500435233019</v>
          </cell>
        </row>
        <row r="7258">
          <cell r="A7258">
            <v>664411</v>
          </cell>
          <cell r="B7258">
            <v>1731</v>
          </cell>
          <cell r="D7258" t="str">
            <v xml:space="preserve">CHOC RAFFAELO 30X                                 </v>
          </cell>
          <cell r="I7258">
            <v>3600</v>
          </cell>
          <cell r="N7258" t="str">
            <v>8000500041338</v>
          </cell>
        </row>
        <row r="7259">
          <cell r="A7259">
            <v>664412</v>
          </cell>
          <cell r="B7259">
            <v>0</v>
          </cell>
          <cell r="D7259" t="str">
            <v xml:space="preserve">INSU CONGELISTO MORAS 5X                          </v>
          </cell>
          <cell r="I7259">
            <v>50407.56</v>
          </cell>
          <cell r="N7259" t="str">
            <v>7798374630765</v>
          </cell>
        </row>
        <row r="7260">
          <cell r="A7260">
            <v>664413</v>
          </cell>
          <cell r="B7260">
            <v>12</v>
          </cell>
          <cell r="D7260" t="str">
            <v xml:space="preserve">INGR COSTILLA SOLE MIO                            </v>
          </cell>
          <cell r="I7260">
            <v>6787.33</v>
          </cell>
          <cell r="N7260" t="str">
            <v>2006644130002</v>
          </cell>
        </row>
        <row r="7261">
          <cell r="A7261">
            <v>664414</v>
          </cell>
          <cell r="B7261">
            <v>33625</v>
          </cell>
          <cell r="D7261" t="str">
            <v xml:space="preserve">ACON HEAD SHO.DERMO COCONUT 300X                  </v>
          </cell>
          <cell r="I7261">
            <v>8268.8549999999996</v>
          </cell>
          <cell r="N7261" t="str">
            <v>7500435147583</v>
          </cell>
        </row>
        <row r="7262">
          <cell r="A7262">
            <v>664415</v>
          </cell>
          <cell r="B7262">
            <v>51455</v>
          </cell>
          <cell r="D7262" t="str">
            <v xml:space="preserve">ACON PANTENE M.PROV DETOX 200X                    </v>
          </cell>
          <cell r="I7262">
            <v>4845.6019999999999</v>
          </cell>
          <cell r="N7262" t="str">
            <v>7500435229852</v>
          </cell>
        </row>
        <row r="7263">
          <cell r="A7263">
            <v>664416</v>
          </cell>
          <cell r="B7263">
            <v>30892</v>
          </cell>
          <cell r="D7263" t="str">
            <v xml:space="preserve">ACON HEAD SHO.PUR.CAP 300X                        </v>
          </cell>
          <cell r="I7263">
            <v>7432.1369999999997</v>
          </cell>
          <cell r="N7263" t="str">
            <v>7500435147576</v>
          </cell>
        </row>
        <row r="7264">
          <cell r="A7264">
            <v>664417</v>
          </cell>
          <cell r="B7264">
            <v>69866</v>
          </cell>
          <cell r="D7264" t="str">
            <v xml:space="preserve">SHAM HEAN SHO. ARGAN 375X                         </v>
          </cell>
          <cell r="I7264">
            <v>9555.5480000000007</v>
          </cell>
          <cell r="N7264" t="str">
            <v>7500435202695</v>
          </cell>
        </row>
        <row r="7265">
          <cell r="A7265">
            <v>664418</v>
          </cell>
          <cell r="B7265">
            <v>12570</v>
          </cell>
          <cell r="D7265" t="str">
            <v xml:space="preserve">SHAM HEAD SHO. CLAS CONTR CASP 375X               </v>
          </cell>
          <cell r="I7265">
            <v>6825.482</v>
          </cell>
          <cell r="N7265" t="str">
            <v>7500435206563</v>
          </cell>
        </row>
        <row r="7266">
          <cell r="A7266">
            <v>664419</v>
          </cell>
          <cell r="B7266">
            <v>69806</v>
          </cell>
          <cell r="D7266" t="str">
            <v xml:space="preserve">SHAM HEAD SHO. CONTOL CAID 180X                   </v>
          </cell>
          <cell r="I7266">
            <v>4926.7619999999997</v>
          </cell>
          <cell r="N7266" t="str">
            <v>7500435206624</v>
          </cell>
        </row>
        <row r="7267">
          <cell r="A7267">
            <v>664420</v>
          </cell>
          <cell r="B7267">
            <v>12580</v>
          </cell>
          <cell r="D7267" t="str">
            <v xml:space="preserve">SHAM HEAD SHO.PURIF CAP 375X                      </v>
          </cell>
          <cell r="I7267">
            <v>9555.5480000000007</v>
          </cell>
          <cell r="N7267" t="str">
            <v>7500435206662</v>
          </cell>
        </row>
        <row r="7268">
          <cell r="A7268">
            <v>664421</v>
          </cell>
          <cell r="B7268">
            <v>12583</v>
          </cell>
          <cell r="D7268" t="str">
            <v xml:space="preserve">SHAM HEAD SHO.SUAV MANEJ 375X                     </v>
          </cell>
          <cell r="I7268">
            <v>9555.5480000000007</v>
          </cell>
          <cell r="N7268" t="str">
            <v>7500435206693</v>
          </cell>
        </row>
        <row r="7269">
          <cell r="A7269">
            <v>664424</v>
          </cell>
          <cell r="B7269">
            <v>51454</v>
          </cell>
          <cell r="D7269" t="str">
            <v xml:space="preserve">SHAM PANTENE M.PROV DETOX 200X                    </v>
          </cell>
          <cell r="I7269">
            <v>4845.6019999999999</v>
          </cell>
          <cell r="N7269" t="str">
            <v>7500435229845</v>
          </cell>
        </row>
        <row r="7270">
          <cell r="A7270">
            <v>664425</v>
          </cell>
          <cell r="B7270">
            <v>18690</v>
          </cell>
          <cell r="D7270" t="str">
            <v xml:space="preserve">SHAM PANTENE M.PROV EQUILIBRIO 200X               </v>
          </cell>
          <cell r="I7270">
            <v>4845.6019999999999</v>
          </cell>
          <cell r="N7270" t="str">
            <v>7500435209632</v>
          </cell>
        </row>
        <row r="7271">
          <cell r="A7271">
            <v>664426</v>
          </cell>
          <cell r="B7271">
            <v>60195</v>
          </cell>
          <cell r="D7271" t="str">
            <v xml:space="preserve">COP LAYS CLASICAS 85X                             </v>
          </cell>
          <cell r="I7271">
            <v>3321.4319999999998</v>
          </cell>
          <cell r="N7271" t="str">
            <v>7790310985458</v>
          </cell>
        </row>
        <row r="7272">
          <cell r="A7272">
            <v>664427</v>
          </cell>
          <cell r="B7272">
            <v>0</v>
          </cell>
          <cell r="D7272" t="str">
            <v xml:space="preserve">VINF PROFUGO KIT 2 RED BLEND + DECANTER           </v>
          </cell>
          <cell r="I7272">
            <v>16349.87</v>
          </cell>
          <cell r="N7272" t="str">
            <v>7798162671031</v>
          </cell>
        </row>
        <row r="7273">
          <cell r="A7273">
            <v>664428</v>
          </cell>
          <cell r="B7273">
            <v>0</v>
          </cell>
          <cell r="D7273" t="str">
            <v xml:space="preserve">GINN PROFUGO MENDOCINA PICANTE 750X               </v>
          </cell>
          <cell r="I7273">
            <v>9567.64</v>
          </cell>
          <cell r="N7273" t="str">
            <v>7798162670959</v>
          </cell>
        </row>
        <row r="7274">
          <cell r="A7274">
            <v>664429</v>
          </cell>
          <cell r="B7274">
            <v>0</v>
          </cell>
          <cell r="D7274" t="str">
            <v xml:space="preserve">GINN PROFUGO LONDON DRY 750X                      </v>
          </cell>
          <cell r="I7274">
            <v>9567.64</v>
          </cell>
          <cell r="N7274" t="str">
            <v>7798162670966</v>
          </cell>
        </row>
        <row r="7275">
          <cell r="A7275">
            <v>664430</v>
          </cell>
          <cell r="B7275">
            <v>134213</v>
          </cell>
          <cell r="D7275" t="str">
            <v xml:space="preserve">VERM LA FUERZA ROJO STYLO 750X                    </v>
          </cell>
          <cell r="I7275">
            <v>24573.67</v>
          </cell>
          <cell r="N7275" t="str">
            <v>7791728238723</v>
          </cell>
        </row>
        <row r="7276">
          <cell r="A7276">
            <v>664431</v>
          </cell>
          <cell r="B7276">
            <v>134210</v>
          </cell>
          <cell r="D7276" t="str">
            <v xml:space="preserve">VERM LA FUERZA BLANCO STYLO 750X                  </v>
          </cell>
          <cell r="I7276">
            <v>24573.67</v>
          </cell>
          <cell r="N7276" t="str">
            <v>7791728238730</v>
          </cell>
        </row>
        <row r="7277">
          <cell r="A7277">
            <v>664434</v>
          </cell>
          <cell r="B7277">
            <v>88246</v>
          </cell>
          <cell r="D7277" t="str">
            <v xml:space="preserve">ACON PANTENE VOLUMEN 200X                         </v>
          </cell>
          <cell r="I7277">
            <v>4845.6019999999999</v>
          </cell>
          <cell r="N7277" t="str">
            <v>7500435235341</v>
          </cell>
        </row>
        <row r="7278">
          <cell r="A7278">
            <v>664435</v>
          </cell>
          <cell r="B7278">
            <v>614801</v>
          </cell>
          <cell r="D7278" t="str">
            <v xml:space="preserve">YOGU LS. CLASICO ENT SACH VAI 1100X               </v>
          </cell>
          <cell r="I7278">
            <v>4647.03</v>
          </cell>
          <cell r="N7278" t="str">
            <v>7791337008649</v>
          </cell>
        </row>
        <row r="7279">
          <cell r="A7279">
            <v>664436</v>
          </cell>
          <cell r="B7279">
            <v>614802</v>
          </cell>
          <cell r="D7279" t="str">
            <v xml:space="preserve">YOGU LS. CALSICO ENT SACH FRU 1100X               </v>
          </cell>
          <cell r="I7279">
            <v>4647.03</v>
          </cell>
          <cell r="N7279" t="str">
            <v>7791337008632</v>
          </cell>
        </row>
        <row r="7280">
          <cell r="A7280">
            <v>664437</v>
          </cell>
          <cell r="B7280">
            <v>14196</v>
          </cell>
          <cell r="D7280" t="str">
            <v xml:space="preserve">JUGN ARCOR NARANJA 1X                             </v>
          </cell>
          <cell r="I7280">
            <v>2256.7429999999999</v>
          </cell>
          <cell r="N7280" t="str">
            <v>7790580141967</v>
          </cell>
        </row>
        <row r="7281">
          <cell r="A7281">
            <v>664438</v>
          </cell>
          <cell r="B7281">
            <v>14201</v>
          </cell>
          <cell r="D7281" t="str">
            <v xml:space="preserve">JUGN ARCOR MULTIFRUTA 1X                          </v>
          </cell>
          <cell r="I7281">
            <v>2149.2809999999999</v>
          </cell>
          <cell r="N7281" t="str">
            <v>7790580142018</v>
          </cell>
        </row>
        <row r="7282">
          <cell r="A7282">
            <v>664439</v>
          </cell>
          <cell r="B7282">
            <v>12988</v>
          </cell>
          <cell r="D7282" t="str">
            <v xml:space="preserve">TOME CAMPAGNOLA EXTRAC TOMATE 180X                </v>
          </cell>
          <cell r="I7282">
            <v>2366.9960000000001</v>
          </cell>
          <cell r="N7282" t="str">
            <v>7793360129889</v>
          </cell>
        </row>
        <row r="7283">
          <cell r="A7283">
            <v>664441</v>
          </cell>
          <cell r="B7283">
            <v>707</v>
          </cell>
          <cell r="D7283" t="str">
            <v xml:space="preserve">JABE PLUSB.PIEL SENSIBLE 120X                     </v>
          </cell>
          <cell r="I7283">
            <v>630.00099999999998</v>
          </cell>
          <cell r="N7283" t="str">
            <v>7790740000707</v>
          </cell>
        </row>
        <row r="7284">
          <cell r="A7284">
            <v>664442</v>
          </cell>
          <cell r="B7284">
            <v>721</v>
          </cell>
          <cell r="D7284" t="str">
            <v xml:space="preserve">JABE PLUSBELLE TODO TIPO DE PIEL 360X             </v>
          </cell>
          <cell r="I7284">
            <v>1904.9939999999999</v>
          </cell>
          <cell r="N7284" t="str">
            <v>7790740000721</v>
          </cell>
        </row>
        <row r="7285">
          <cell r="A7285">
            <v>664443</v>
          </cell>
          <cell r="B7285">
            <v>30500</v>
          </cell>
          <cell r="D7285" t="str">
            <v xml:space="preserve">GAS  PEPSI TWIST LAT 354X                         </v>
          </cell>
          <cell r="I7285">
            <v>1191.6980000000001</v>
          </cell>
          <cell r="N7285" t="str">
            <v>7791813000433</v>
          </cell>
        </row>
        <row r="7286">
          <cell r="A7286">
            <v>664444</v>
          </cell>
          <cell r="B7286">
            <v>78012</v>
          </cell>
          <cell r="D7286" t="str">
            <v xml:space="preserve">SIDR 1930 ROSE 750X                               </v>
          </cell>
          <cell r="I7286">
            <v>6439</v>
          </cell>
          <cell r="N7286" t="str">
            <v>7790154008580</v>
          </cell>
        </row>
        <row r="7287">
          <cell r="A7287">
            <v>664449</v>
          </cell>
          <cell r="B7287">
            <v>930233</v>
          </cell>
          <cell r="D7287" t="str">
            <v xml:space="preserve">INSU CASALTA ACETO BAL POUCH 15X                  </v>
          </cell>
          <cell r="I7287">
            <v>254.7</v>
          </cell>
          <cell r="N7287" t="str">
            <v>7790139101657</v>
          </cell>
        </row>
        <row r="7288">
          <cell r="A7288">
            <v>664450</v>
          </cell>
          <cell r="B7288">
            <v>912246</v>
          </cell>
          <cell r="D7288" t="str">
            <v xml:space="preserve">VINA CASALTA ACETO BAL CLASIC PET 250X            </v>
          </cell>
          <cell r="I7288">
            <v>2768.8820000000001</v>
          </cell>
          <cell r="N7288" t="str">
            <v>7790139000448</v>
          </cell>
        </row>
        <row r="7289">
          <cell r="A7289">
            <v>664451</v>
          </cell>
          <cell r="B7289">
            <v>928014</v>
          </cell>
          <cell r="D7289" t="str">
            <v xml:space="preserve">VINA CASALTA ACETO BAL REDUC PET 250X             </v>
          </cell>
          <cell r="I7289">
            <v>3579.11</v>
          </cell>
          <cell r="N7289" t="str">
            <v>7790139101466</v>
          </cell>
        </row>
        <row r="7290">
          <cell r="A7290">
            <v>664452</v>
          </cell>
          <cell r="B7290">
            <v>88244</v>
          </cell>
          <cell r="D7290" t="str">
            <v xml:space="preserve">SHAM PANTENE M.PROV VOLUMEN 200X                  </v>
          </cell>
          <cell r="I7290">
            <v>4845.6019999999999</v>
          </cell>
          <cell r="N7290" t="str">
            <v>7500435235310</v>
          </cell>
        </row>
        <row r="7291">
          <cell r="A7291">
            <v>664455</v>
          </cell>
          <cell r="B7291">
            <v>1779</v>
          </cell>
          <cell r="D7291" t="str">
            <v xml:space="preserve">CHAP SOMBRERO E.BRUT 750X                         </v>
          </cell>
          <cell r="I7291">
            <v>7395.5860000000002</v>
          </cell>
          <cell r="N7291" t="str">
            <v xml:space="preserve">742832134064 </v>
          </cell>
        </row>
        <row r="7292">
          <cell r="A7292">
            <v>664456</v>
          </cell>
          <cell r="B7292">
            <v>1775</v>
          </cell>
          <cell r="D7292" t="str">
            <v xml:space="preserve">VINF SOMBRERO S.BLANC. 750X                       </v>
          </cell>
          <cell r="I7292">
            <v>6902.5360000000001</v>
          </cell>
          <cell r="N7292" t="str">
            <v xml:space="preserve">742832490238 </v>
          </cell>
        </row>
        <row r="7293">
          <cell r="A7293">
            <v>664457</v>
          </cell>
          <cell r="B7293">
            <v>1776</v>
          </cell>
          <cell r="D7293" t="str">
            <v xml:space="preserve">VINF SOMBRERO C.SAUV. 750X                        </v>
          </cell>
          <cell r="I7293">
            <v>6902.5360000000001</v>
          </cell>
          <cell r="N7293" t="str">
            <v xml:space="preserve">742832741682 </v>
          </cell>
        </row>
        <row r="7294">
          <cell r="A7294">
            <v>664458</v>
          </cell>
          <cell r="B7294">
            <v>1778</v>
          </cell>
          <cell r="D7294" t="str">
            <v xml:space="preserve">VINF SOMBRERO MALBEC 750X                         </v>
          </cell>
          <cell r="I7294">
            <v>6902.5360000000001</v>
          </cell>
          <cell r="N7294" t="str">
            <v xml:space="preserve">742832932523 </v>
          </cell>
        </row>
        <row r="7295">
          <cell r="A7295">
            <v>664459</v>
          </cell>
          <cell r="B7295">
            <v>1777</v>
          </cell>
          <cell r="D7295" t="str">
            <v xml:space="preserve">VINF SOMBRERO C.FRANC 750X                        </v>
          </cell>
          <cell r="I7295">
            <v>6902.5360000000001</v>
          </cell>
          <cell r="N7295" t="str">
            <v xml:space="preserve">742832932592 </v>
          </cell>
        </row>
        <row r="7296">
          <cell r="A7296">
            <v>664460</v>
          </cell>
          <cell r="B7296">
            <v>1781</v>
          </cell>
          <cell r="D7296" t="str">
            <v xml:space="preserve">VINF G.SOMBRERO C.SAUV. 750X                      </v>
          </cell>
          <cell r="I7296">
            <v>9520.75</v>
          </cell>
          <cell r="N7296" t="str">
            <v xml:space="preserve">742832932509 </v>
          </cell>
        </row>
        <row r="7297">
          <cell r="A7297">
            <v>664461</v>
          </cell>
          <cell r="B7297">
            <v>1782</v>
          </cell>
          <cell r="D7297" t="str">
            <v xml:space="preserve">VINF G.SOMBRERO C.FRANC 750X                      </v>
          </cell>
          <cell r="I7297">
            <v>9520.75</v>
          </cell>
          <cell r="N7297" t="str">
            <v xml:space="preserve">742832932516 </v>
          </cell>
        </row>
        <row r="7298">
          <cell r="A7298">
            <v>664462</v>
          </cell>
          <cell r="B7298">
            <v>1783</v>
          </cell>
          <cell r="D7298" t="str">
            <v xml:space="preserve">VINF G.SOMBRERO MALBEC 750X                       </v>
          </cell>
          <cell r="I7298">
            <v>9520.75</v>
          </cell>
          <cell r="N7298" t="str">
            <v xml:space="preserve">742832994637 </v>
          </cell>
        </row>
        <row r="7299">
          <cell r="A7299">
            <v>664463</v>
          </cell>
          <cell r="B7299">
            <v>1774</v>
          </cell>
          <cell r="D7299" t="str">
            <v xml:space="preserve">VINF ZORRO SALVAJE C.SAUV. 750X                   </v>
          </cell>
          <cell r="I7299">
            <v>3779.9470000000001</v>
          </cell>
          <cell r="N7299" t="str">
            <v xml:space="preserve">742832994620 </v>
          </cell>
        </row>
        <row r="7300">
          <cell r="A7300">
            <v>664464</v>
          </cell>
          <cell r="B7300">
            <v>1767</v>
          </cell>
          <cell r="D7300" t="str">
            <v xml:space="preserve">VINF ZORRO SALVAJE MALBEC 750X                    </v>
          </cell>
          <cell r="I7300">
            <v>3779.9470000000001</v>
          </cell>
          <cell r="N7300" t="str">
            <v xml:space="preserve">742832994613 </v>
          </cell>
        </row>
        <row r="7301">
          <cell r="A7301">
            <v>664465</v>
          </cell>
          <cell r="B7301">
            <v>1814</v>
          </cell>
          <cell r="D7301" t="str">
            <v xml:space="preserve">GINI SPIRITO BLU 700X                             </v>
          </cell>
          <cell r="I7301">
            <v>15014.96</v>
          </cell>
          <cell r="N7301" t="str">
            <v>7790290101756</v>
          </cell>
        </row>
        <row r="7302">
          <cell r="A7302">
            <v>664469</v>
          </cell>
          <cell r="B7302">
            <v>60664</v>
          </cell>
          <cell r="D7302" t="str">
            <v xml:space="preserve">COP  CHEETOS QUESO 85X                            </v>
          </cell>
          <cell r="I7302">
            <v>3750.0079999999998</v>
          </cell>
          <cell r="N7302" t="str">
            <v>7790310985809</v>
          </cell>
        </row>
        <row r="7303">
          <cell r="A7303">
            <v>664470</v>
          </cell>
          <cell r="B7303">
            <v>61023</v>
          </cell>
          <cell r="D7303" t="str">
            <v xml:space="preserve">COP  PEH.MANI PELADO 135X                         </v>
          </cell>
          <cell r="I7303">
            <v>3535.7109999999998</v>
          </cell>
          <cell r="N7303" t="str">
            <v>7790310986028</v>
          </cell>
        </row>
        <row r="7304">
          <cell r="A7304">
            <v>664471</v>
          </cell>
          <cell r="B7304">
            <v>61020</v>
          </cell>
          <cell r="D7304" t="str">
            <v xml:space="preserve">COP  MANIAX JAPO.SAL 95X                          </v>
          </cell>
          <cell r="I7304">
            <v>2678.5770000000002</v>
          </cell>
          <cell r="N7304" t="str">
            <v>7790310985946</v>
          </cell>
        </row>
        <row r="7305">
          <cell r="A7305">
            <v>664472</v>
          </cell>
          <cell r="B7305">
            <v>60662</v>
          </cell>
          <cell r="D7305" t="str">
            <v xml:space="preserve">COP  CHEETOS QUESO 140X                           </v>
          </cell>
          <cell r="I7305">
            <v>5464.2929999999997</v>
          </cell>
          <cell r="N7305" t="str">
            <v>7790310985793</v>
          </cell>
        </row>
        <row r="7306">
          <cell r="A7306">
            <v>664473</v>
          </cell>
          <cell r="B7306">
            <v>60098</v>
          </cell>
          <cell r="D7306" t="str">
            <v xml:space="preserve">COP  LAYS QUES CEB 77                             </v>
          </cell>
          <cell r="I7306">
            <v>3428.5709999999999</v>
          </cell>
          <cell r="N7306" t="str">
            <v>7790310985557</v>
          </cell>
        </row>
        <row r="7307">
          <cell r="A7307">
            <v>664474</v>
          </cell>
          <cell r="B7307">
            <v>65287</v>
          </cell>
          <cell r="D7307" t="str">
            <v xml:space="preserve">COP LAYS CLASICAS 134X                            </v>
          </cell>
          <cell r="I7307">
            <v>5464.2929999999997</v>
          </cell>
          <cell r="N7307" t="str">
            <v>7790310985465</v>
          </cell>
        </row>
        <row r="7308">
          <cell r="A7308">
            <v>664482</v>
          </cell>
          <cell r="B7308">
            <v>10010058222</v>
          </cell>
          <cell r="D7308" t="str">
            <v xml:space="preserve">VINF CONEJO VERDE CHENIN 750X                     </v>
          </cell>
          <cell r="I7308">
            <v>7800.5069999999996</v>
          </cell>
          <cell r="N7308" t="str">
            <v>7791843020760</v>
          </cell>
        </row>
        <row r="7309">
          <cell r="A7309">
            <v>664483</v>
          </cell>
          <cell r="B7309">
            <v>40259</v>
          </cell>
          <cell r="D7309" t="str">
            <v xml:space="preserve">ACON PANTENE M.PROV REVITALIZACION 400X           </v>
          </cell>
          <cell r="I7309">
            <v>7916.8419999999996</v>
          </cell>
          <cell r="N7309" t="str">
            <v>7500435235426</v>
          </cell>
        </row>
        <row r="7310">
          <cell r="A7310">
            <v>664484</v>
          </cell>
          <cell r="B7310">
            <v>29816</v>
          </cell>
          <cell r="D7310" t="str">
            <v xml:space="preserve">AGUS H2OH! STILL POMELO 500X                      </v>
          </cell>
          <cell r="I7310">
            <v>1010.263</v>
          </cell>
          <cell r="N7310" t="str">
            <v>7791813402015</v>
          </cell>
        </row>
        <row r="7311">
          <cell r="A7311">
            <v>664486</v>
          </cell>
          <cell r="B7311">
            <v>88237</v>
          </cell>
          <cell r="D7311" t="str">
            <v xml:space="preserve">SHAM PANTENE M.PROV REVITALIZACION 400X           </v>
          </cell>
          <cell r="I7311">
            <v>7916.8419999999996</v>
          </cell>
          <cell r="N7311" t="str">
            <v>7500435235457</v>
          </cell>
        </row>
        <row r="7312">
          <cell r="A7312">
            <v>664489</v>
          </cell>
          <cell r="B7312">
            <v>69832</v>
          </cell>
          <cell r="D7312" t="str">
            <v xml:space="preserve">SHAM HEAD SHO.CRECE FUERTE 180X                   </v>
          </cell>
          <cell r="I7312">
            <v>10359.06</v>
          </cell>
          <cell r="N7312" t="str">
            <v>7500435159241</v>
          </cell>
        </row>
        <row r="7313">
          <cell r="A7313">
            <v>664490</v>
          </cell>
          <cell r="B7313">
            <v>325</v>
          </cell>
          <cell r="D7313" t="str">
            <v xml:space="preserve">INSU GREENLIFE BROCOLI 2X                         </v>
          </cell>
          <cell r="I7313">
            <v>21889.74</v>
          </cell>
          <cell r="N7313" t="str">
            <v>7790580032401</v>
          </cell>
        </row>
        <row r="7314">
          <cell r="A7314">
            <v>664491</v>
          </cell>
          <cell r="B7314">
            <v>33532</v>
          </cell>
          <cell r="D7314" t="str">
            <v xml:space="preserve">SALS RINA MATARAZZO FILETTO 340X                  </v>
          </cell>
          <cell r="I7314">
            <v>4309.3850000000002</v>
          </cell>
          <cell r="N7314" t="str">
            <v>7790070335326</v>
          </cell>
        </row>
        <row r="7315">
          <cell r="A7315">
            <v>664492</v>
          </cell>
          <cell r="B7315">
            <v>33534</v>
          </cell>
          <cell r="D7315" t="str">
            <v xml:space="preserve">SALS RINA MATARAZZO MEDITE 340X                   </v>
          </cell>
          <cell r="I7315">
            <v>4309.3850000000002</v>
          </cell>
          <cell r="N7315" t="str">
            <v>7790070335340</v>
          </cell>
        </row>
        <row r="7316">
          <cell r="A7316">
            <v>664493</v>
          </cell>
          <cell r="B7316">
            <v>33533</v>
          </cell>
          <cell r="D7316" t="str">
            <v xml:space="preserve">SALS RINA MATARRAZO POMA 340X                     </v>
          </cell>
          <cell r="I7316">
            <v>4309.3850000000002</v>
          </cell>
          <cell r="N7316" t="str">
            <v>7790070335333</v>
          </cell>
        </row>
        <row r="7317">
          <cell r="A7317">
            <v>664494</v>
          </cell>
          <cell r="B7317">
            <v>68744251</v>
          </cell>
          <cell r="D7317" t="str">
            <v xml:space="preserve">ACON SEDAL CERAM 300X                             </v>
          </cell>
          <cell r="I7317">
            <v>3214.6950000000002</v>
          </cell>
          <cell r="N7317" t="str">
            <v>7791293045900</v>
          </cell>
        </row>
        <row r="7318">
          <cell r="A7318">
            <v>664495</v>
          </cell>
          <cell r="B7318">
            <v>0</v>
          </cell>
          <cell r="D7318" t="str">
            <v xml:space="preserve">LIML CIF EXPERT BAÑO DP 900X                      </v>
          </cell>
          <cell r="I7318">
            <v>5400.384</v>
          </cell>
          <cell r="N7318" t="str">
            <v xml:space="preserve">0            </v>
          </cell>
        </row>
        <row r="7319">
          <cell r="A7319">
            <v>664496</v>
          </cell>
          <cell r="B7319">
            <v>406</v>
          </cell>
          <cell r="D7319" t="str">
            <v xml:space="preserve">INSU GREENLIFE ACELGA 2X                          </v>
          </cell>
          <cell r="I7319">
            <v>18148.490000000002</v>
          </cell>
          <cell r="N7319" t="str">
            <v>7790670002437</v>
          </cell>
        </row>
        <row r="7320">
          <cell r="A7320">
            <v>664497</v>
          </cell>
          <cell r="B7320">
            <v>91992</v>
          </cell>
          <cell r="D7320" t="str">
            <v xml:space="preserve">SHAM HEAD SHO 3EN1 375X                           </v>
          </cell>
          <cell r="I7320">
            <v>17352.54</v>
          </cell>
          <cell r="N7320" t="str">
            <v>7500435019491</v>
          </cell>
        </row>
        <row r="7321">
          <cell r="A7321">
            <v>664498</v>
          </cell>
          <cell r="B7321">
            <v>51787</v>
          </cell>
          <cell r="D7321" t="str">
            <v xml:space="preserve">SIDR S.BRIONES 1888 LATA 473X                     </v>
          </cell>
          <cell r="I7321">
            <v>3799.99</v>
          </cell>
          <cell r="N7321" t="str">
            <v>7790119010917</v>
          </cell>
        </row>
        <row r="7322">
          <cell r="A7322">
            <v>664499</v>
          </cell>
          <cell r="B7322">
            <v>769862</v>
          </cell>
          <cell r="D7322" t="str">
            <v xml:space="preserve">SHAM HEAD SHO MEN OLD SPICE 375X                  </v>
          </cell>
          <cell r="I7322">
            <v>9555.5480000000007</v>
          </cell>
          <cell r="N7322" t="str">
            <v>7500435019545</v>
          </cell>
        </row>
        <row r="7323">
          <cell r="A7323">
            <v>664501</v>
          </cell>
          <cell r="B7323">
            <v>75109</v>
          </cell>
          <cell r="D7323" t="str">
            <v xml:space="preserve">ACON PANTENE M.PROV KERATINA 200X                 </v>
          </cell>
          <cell r="I7323">
            <v>4845.6019999999999</v>
          </cell>
          <cell r="N7323" t="str">
            <v>7500435241090</v>
          </cell>
        </row>
        <row r="7324">
          <cell r="A7324">
            <v>664502</v>
          </cell>
          <cell r="B7324">
            <v>43315</v>
          </cell>
          <cell r="D7324" t="str">
            <v xml:space="preserve">ARR  GALLO INTEGRAL SELEC 500X                    </v>
          </cell>
          <cell r="I7324">
            <v>1176.6210000000001</v>
          </cell>
          <cell r="N7324" t="str">
            <v>7790070433152</v>
          </cell>
        </row>
        <row r="7325">
          <cell r="A7325">
            <v>664503</v>
          </cell>
          <cell r="B7325">
            <v>801585</v>
          </cell>
          <cell r="D7325" t="str">
            <v xml:space="preserve">PAPE HIG.MAX ALO PANAL 4X80X                      </v>
          </cell>
          <cell r="I7325">
            <v>4098.8980000000001</v>
          </cell>
          <cell r="N7325" t="str">
            <v>7790250015857</v>
          </cell>
        </row>
        <row r="7326">
          <cell r="A7326">
            <v>664504</v>
          </cell>
          <cell r="B7326">
            <v>802608</v>
          </cell>
          <cell r="D7326" t="str">
            <v xml:space="preserve">PAPE ELITE ULTRA DH SOFT 4X50X                    </v>
          </cell>
          <cell r="I7326">
            <v>6728.1220000000003</v>
          </cell>
          <cell r="N7326" t="str">
            <v>7790250026082</v>
          </cell>
        </row>
        <row r="7327">
          <cell r="A7327">
            <v>664505</v>
          </cell>
          <cell r="B7327">
            <v>14248</v>
          </cell>
          <cell r="D7327" t="str">
            <v xml:space="preserve">CERE FORMIS CHOCO 145X                            </v>
          </cell>
          <cell r="I7327">
            <v>2285.096</v>
          </cell>
          <cell r="N7327" t="str">
            <v>7790040142480</v>
          </cell>
        </row>
        <row r="7328">
          <cell r="A7328">
            <v>664506</v>
          </cell>
          <cell r="B7328">
            <v>14249</v>
          </cell>
          <cell r="D7328" t="str">
            <v xml:space="preserve">CERE FORMIS CHOCO 245X                            </v>
          </cell>
          <cell r="I7328">
            <v>3278.616</v>
          </cell>
          <cell r="N7328" t="str">
            <v>7790040142497</v>
          </cell>
        </row>
        <row r="7329">
          <cell r="A7329">
            <v>664507</v>
          </cell>
          <cell r="B7329">
            <v>14250</v>
          </cell>
          <cell r="D7329" t="str">
            <v xml:space="preserve">CERE FORMIS FRUTAL 145X                           </v>
          </cell>
          <cell r="I7329">
            <v>2285.096</v>
          </cell>
          <cell r="N7329" t="str">
            <v>7790040142503</v>
          </cell>
        </row>
        <row r="7330">
          <cell r="A7330">
            <v>664508</v>
          </cell>
          <cell r="B7330">
            <v>14251</v>
          </cell>
          <cell r="D7330" t="str">
            <v xml:space="preserve">CERE FORMIS FRUTAL 245X                           </v>
          </cell>
          <cell r="I7330">
            <v>3278.616</v>
          </cell>
          <cell r="N7330" t="str">
            <v>7790040142510</v>
          </cell>
        </row>
        <row r="7331">
          <cell r="A7331">
            <v>664509</v>
          </cell>
          <cell r="B7331">
            <v>14253</v>
          </cell>
          <cell r="D7331" t="str">
            <v xml:space="preserve">CERE FORMIS VAINI 145X                            </v>
          </cell>
          <cell r="I7331">
            <v>2086.3809999999999</v>
          </cell>
          <cell r="N7331" t="str">
            <v>7790040142534</v>
          </cell>
        </row>
        <row r="7332">
          <cell r="A7332">
            <v>664511</v>
          </cell>
          <cell r="B7332">
            <v>75106</v>
          </cell>
          <cell r="D7332" t="str">
            <v xml:space="preserve">SHAM PANTENE M.PROV KERATINA 200X                 </v>
          </cell>
          <cell r="I7332">
            <v>4845.6019999999999</v>
          </cell>
          <cell r="N7332" t="str">
            <v>7500435241069</v>
          </cell>
        </row>
        <row r="7333">
          <cell r="A7333">
            <v>664512</v>
          </cell>
          <cell r="B7333">
            <v>0</v>
          </cell>
          <cell r="D7333" t="str">
            <v xml:space="preserve">SAHU AROMANZA SAHU WANAMA COCO 11X                </v>
          </cell>
          <cell r="I7333">
            <v>3694.9769999999999</v>
          </cell>
          <cell r="N7333" t="str">
            <v>7799175000849</v>
          </cell>
        </row>
        <row r="7334">
          <cell r="A7334">
            <v>664513</v>
          </cell>
          <cell r="B7334">
            <v>64327957</v>
          </cell>
          <cell r="D7334" t="str">
            <v xml:space="preserve">JABE REXONA COTTON FRESH 3X125X                   </v>
          </cell>
          <cell r="I7334">
            <v>3396.9609999999998</v>
          </cell>
          <cell r="N7334" t="str">
            <v>7791293049137</v>
          </cell>
        </row>
        <row r="7335">
          <cell r="A7335">
            <v>664515</v>
          </cell>
          <cell r="B7335">
            <v>61030</v>
          </cell>
          <cell r="D7335" t="str">
            <v xml:space="preserve">COP  PEH.MANI CON PIEL 75X                        </v>
          </cell>
          <cell r="I7335">
            <v>2250.0010000000002</v>
          </cell>
          <cell r="N7335" t="str">
            <v>7790310985915</v>
          </cell>
        </row>
        <row r="7336">
          <cell r="A7336">
            <v>664516</v>
          </cell>
          <cell r="B7336">
            <v>0</v>
          </cell>
          <cell r="D7336" t="str">
            <v xml:space="preserve">SAHU AROMANZA SAHU MIRR CONSAGRADA 11X            </v>
          </cell>
          <cell r="I7336">
            <v>3694.9769999999999</v>
          </cell>
          <cell r="N7336" t="str">
            <v>7798375128896</v>
          </cell>
        </row>
        <row r="7337">
          <cell r="A7337">
            <v>664522</v>
          </cell>
          <cell r="B7337">
            <v>12522</v>
          </cell>
          <cell r="D7337" t="str">
            <v xml:space="preserve">VINF COLON SELEC. DULCE RDO 750X                  </v>
          </cell>
          <cell r="I7337">
            <v>7000</v>
          </cell>
          <cell r="N7337" t="str">
            <v>7790168904373</v>
          </cell>
        </row>
        <row r="7338">
          <cell r="A7338">
            <v>664523</v>
          </cell>
          <cell r="B7338">
            <v>12516</v>
          </cell>
          <cell r="D7338" t="str">
            <v xml:space="preserve">VINF O-61 MALBEC 750X                             </v>
          </cell>
          <cell r="I7338">
            <v>9307.8359999999993</v>
          </cell>
          <cell r="N7338" t="str">
            <v>7798081669133</v>
          </cell>
        </row>
        <row r="7339">
          <cell r="A7339">
            <v>664524</v>
          </cell>
          <cell r="B7339">
            <v>12518</v>
          </cell>
          <cell r="D7339" t="str">
            <v xml:space="preserve">VINF O-61 RED BLEND 750X                          </v>
          </cell>
          <cell r="I7339">
            <v>9307.8359999999993</v>
          </cell>
          <cell r="N7339" t="str">
            <v>7798081669164</v>
          </cell>
        </row>
        <row r="7340">
          <cell r="A7340">
            <v>664526</v>
          </cell>
          <cell r="B7340">
            <v>12524</v>
          </cell>
          <cell r="D7340" t="str">
            <v xml:space="preserve">VINF COLON RED BLEND MB - BN 750X                 </v>
          </cell>
          <cell r="I7340">
            <v>4750.0439999999999</v>
          </cell>
          <cell r="N7340" t="str">
            <v>7790168904403</v>
          </cell>
        </row>
        <row r="7341">
          <cell r="A7341">
            <v>664527</v>
          </cell>
          <cell r="B7341">
            <v>12526</v>
          </cell>
          <cell r="D7341" t="str">
            <v xml:space="preserve">VINF COLON RED BLEND CS - SY 750X                 </v>
          </cell>
          <cell r="I7341">
            <v>4750.0439999999999</v>
          </cell>
          <cell r="N7341" t="str">
            <v>7790168904434</v>
          </cell>
        </row>
        <row r="7342">
          <cell r="A7342">
            <v>664528</v>
          </cell>
          <cell r="B7342">
            <v>12528</v>
          </cell>
          <cell r="D7342" t="str">
            <v xml:space="preserve">VINF COLON B.BLANCS TRR - VG 750X                 </v>
          </cell>
          <cell r="I7342">
            <v>4750.0439999999999</v>
          </cell>
          <cell r="N7342" t="str">
            <v>7790168904465</v>
          </cell>
        </row>
        <row r="7343">
          <cell r="A7343">
            <v>664529</v>
          </cell>
          <cell r="B7343">
            <v>0</v>
          </cell>
          <cell r="D7343" t="str">
            <v xml:space="preserve">SAHU AROMANZA SAHU MANZ CANELA 11X                </v>
          </cell>
          <cell r="I7343">
            <v>3694.9769999999999</v>
          </cell>
          <cell r="N7343" t="str">
            <v>7798375128926</v>
          </cell>
        </row>
        <row r="7344">
          <cell r="A7344">
            <v>664530</v>
          </cell>
          <cell r="B7344">
            <v>432811</v>
          </cell>
          <cell r="D7344" t="str">
            <v xml:space="preserve">VODK SKYY INF.BLOOD ORANGE 750X                   </v>
          </cell>
          <cell r="I7344">
            <v>11008.84</v>
          </cell>
          <cell r="N7344" t="str">
            <v>7791200200774</v>
          </cell>
        </row>
        <row r="7345">
          <cell r="A7345">
            <v>664531</v>
          </cell>
          <cell r="B7345">
            <v>43137</v>
          </cell>
          <cell r="D7345" t="str">
            <v xml:space="preserve">COP POCHOCLOS SAL MAR 60X                         </v>
          </cell>
          <cell r="I7345">
            <v>1793.91</v>
          </cell>
          <cell r="N7345" t="str">
            <v>7790070431370</v>
          </cell>
        </row>
        <row r="7346">
          <cell r="A7346">
            <v>664533</v>
          </cell>
          <cell r="B7346">
            <v>43233</v>
          </cell>
          <cell r="D7346" t="str">
            <v xml:space="preserve">BACE GALLO FRUTIBAR 20X                           </v>
          </cell>
          <cell r="I7346">
            <v>940.31500000000005</v>
          </cell>
          <cell r="N7346" t="str">
            <v>7790070432315</v>
          </cell>
        </row>
        <row r="7347">
          <cell r="A7347">
            <v>664535</v>
          </cell>
          <cell r="B7347">
            <v>0</v>
          </cell>
          <cell r="D7347" t="str">
            <v xml:space="preserve">SAHU AROMANZA SAHU REINA DE LA NOCHE 11X          </v>
          </cell>
          <cell r="I7347">
            <v>3694.9769999999999</v>
          </cell>
          <cell r="N7347" t="str">
            <v>7798375125659</v>
          </cell>
        </row>
        <row r="7348">
          <cell r="A7348">
            <v>664536</v>
          </cell>
          <cell r="B7348">
            <v>0</v>
          </cell>
          <cell r="D7348" t="str">
            <v xml:space="preserve">SAHU AROMANZA SAHU REAL CHAMPA 11X                </v>
          </cell>
          <cell r="I7348">
            <v>3694.9769999999999</v>
          </cell>
          <cell r="N7348" t="str">
            <v>7799032017454</v>
          </cell>
        </row>
        <row r="7349">
          <cell r="A7349">
            <v>664538</v>
          </cell>
          <cell r="B7349">
            <v>500117</v>
          </cell>
          <cell r="D7349" t="str">
            <v xml:space="preserve">TALC JOHNSON BEBE FECULA ORGINAL 200X             </v>
          </cell>
          <cell r="I7349">
            <v>8021.4690000000001</v>
          </cell>
          <cell r="N7349" t="str">
            <v>7702031244592</v>
          </cell>
        </row>
        <row r="7350">
          <cell r="A7350">
            <v>664539</v>
          </cell>
          <cell r="B7350">
            <v>0</v>
          </cell>
          <cell r="D7350" t="str">
            <v xml:space="preserve">SAHU AROMANZA SAHU ROSA REAL 11X                  </v>
          </cell>
          <cell r="I7350">
            <v>3694.9769999999999</v>
          </cell>
          <cell r="N7350" t="str">
            <v>7799032017539</v>
          </cell>
        </row>
        <row r="7351">
          <cell r="A7351">
            <v>664541</v>
          </cell>
          <cell r="B7351">
            <v>0</v>
          </cell>
          <cell r="D7351" t="str">
            <v xml:space="preserve">SAHU AROMANZA SAHU DIAMANTE NEGRO 11X             </v>
          </cell>
          <cell r="I7351">
            <v>3694.9769999999999</v>
          </cell>
          <cell r="N7351" t="str">
            <v>7798375127677</v>
          </cell>
        </row>
        <row r="7352">
          <cell r="A7352">
            <v>664543</v>
          </cell>
          <cell r="B7352">
            <v>0</v>
          </cell>
          <cell r="D7352" t="str">
            <v xml:space="preserve">SAHU AROMANZA SAHU PLACERES PARAISO 11X           </v>
          </cell>
          <cell r="I7352">
            <v>3694.9769999999999</v>
          </cell>
          <cell r="N7352" t="str">
            <v>7798375127752</v>
          </cell>
        </row>
        <row r="7353">
          <cell r="A7353">
            <v>664546</v>
          </cell>
          <cell r="B7353">
            <v>0</v>
          </cell>
          <cell r="D7353" t="str">
            <v xml:space="preserve">SAHU AROMANZA SAHU PASTEL FRANCESA 11X            </v>
          </cell>
          <cell r="I7353">
            <v>3694.9769999999999</v>
          </cell>
          <cell r="N7353" t="str">
            <v>7798375127745</v>
          </cell>
        </row>
        <row r="7354">
          <cell r="A7354">
            <v>664548</v>
          </cell>
          <cell r="B7354">
            <v>0</v>
          </cell>
          <cell r="D7354" t="str">
            <v xml:space="preserve">SAHU AROMANZA SAHU AMAZONAS SALVA 11X             </v>
          </cell>
          <cell r="I7354">
            <v>3694.9769999999999</v>
          </cell>
          <cell r="N7354" t="str">
            <v>7798375127707</v>
          </cell>
        </row>
        <row r="7355">
          <cell r="A7355">
            <v>664549</v>
          </cell>
          <cell r="B7355">
            <v>0</v>
          </cell>
          <cell r="D7355" t="str">
            <v xml:space="preserve">SAHU AROMANZA SAHU FRES. DEL BOSQUE 11X           </v>
          </cell>
          <cell r="I7355">
            <v>3694.9769999999999</v>
          </cell>
          <cell r="N7355" t="str">
            <v>7799175011371</v>
          </cell>
        </row>
        <row r="7356">
          <cell r="A7356">
            <v>664550</v>
          </cell>
          <cell r="B7356">
            <v>0</v>
          </cell>
          <cell r="D7356" t="str">
            <v xml:space="preserve">SAHU AROMANZA SAHU SALVIA BLCA 11X                </v>
          </cell>
          <cell r="I7356">
            <v>3694.9769999999999</v>
          </cell>
          <cell r="N7356" t="str">
            <v>7799175011227</v>
          </cell>
        </row>
        <row r="7357">
          <cell r="A7357">
            <v>664551</v>
          </cell>
          <cell r="B7357">
            <v>0</v>
          </cell>
          <cell r="D7357" t="str">
            <v xml:space="preserve">SAHU AROMANZA SAHU RATMALA 11X                    </v>
          </cell>
          <cell r="I7357">
            <v>3694.9769999999999</v>
          </cell>
          <cell r="N7357" t="str">
            <v>7799032017430</v>
          </cell>
        </row>
        <row r="7358">
          <cell r="A7358">
            <v>664552</v>
          </cell>
          <cell r="B7358">
            <v>0</v>
          </cell>
          <cell r="D7358" t="str">
            <v xml:space="preserve">SAHU AROMANZA SAHU ESENCIA. INDIA 11X             </v>
          </cell>
          <cell r="I7358">
            <v>3694.9769999999999</v>
          </cell>
          <cell r="N7358" t="str">
            <v>7799032017461</v>
          </cell>
        </row>
        <row r="7359">
          <cell r="A7359">
            <v>664554</v>
          </cell>
          <cell r="B7359">
            <v>0</v>
          </cell>
          <cell r="D7359" t="str">
            <v xml:space="preserve">SAHU AROMANZA SAHU 7 PODERES 11X                  </v>
          </cell>
          <cell r="I7359">
            <v>3694.9769999999999</v>
          </cell>
          <cell r="N7359" t="str">
            <v>7799175011739</v>
          </cell>
        </row>
        <row r="7360">
          <cell r="A7360">
            <v>664555</v>
          </cell>
          <cell r="B7360">
            <v>1584</v>
          </cell>
          <cell r="D7360" t="str">
            <v xml:space="preserve">MIEL ALELUYA LIQ. DOSIF 470X                      </v>
          </cell>
          <cell r="I7360">
            <v>5913.366</v>
          </cell>
          <cell r="N7360" t="str">
            <v>7790158229516</v>
          </cell>
        </row>
        <row r="7361">
          <cell r="A7361">
            <v>664556</v>
          </cell>
          <cell r="B7361">
            <v>1585</v>
          </cell>
          <cell r="D7361" t="str">
            <v xml:space="preserve">MIEL ALELUYA LIQ. POTE 190X                       </v>
          </cell>
          <cell r="I7361">
            <v>2918.0839999999998</v>
          </cell>
          <cell r="N7361" t="str">
            <v>7790158229578</v>
          </cell>
        </row>
        <row r="7362">
          <cell r="A7362">
            <v>664558</v>
          </cell>
          <cell r="B7362">
            <v>29591</v>
          </cell>
          <cell r="D7362" t="str">
            <v xml:space="preserve">BISO GATORADE MARACUYA 500X                       </v>
          </cell>
          <cell r="I7362">
            <v>1945.088</v>
          </cell>
          <cell r="N7362" t="str">
            <v>7791813333098</v>
          </cell>
        </row>
        <row r="7363">
          <cell r="A7363">
            <v>664559</v>
          </cell>
          <cell r="B7363">
            <v>716164</v>
          </cell>
          <cell r="D7363" t="str">
            <v xml:space="preserve">GILL MACH3 CARBONO RESPUESTO X2                   </v>
          </cell>
          <cell r="I7363">
            <v>11273.78</v>
          </cell>
          <cell r="N7363" t="str">
            <v>7500435225366</v>
          </cell>
        </row>
        <row r="7364">
          <cell r="A7364">
            <v>664560</v>
          </cell>
          <cell r="B7364">
            <v>722432</v>
          </cell>
          <cell r="D7364" t="str">
            <v xml:space="preserve">GILL MACH3 CARBONO RESPUESTO X4                   </v>
          </cell>
          <cell r="I7364">
            <v>19361.37</v>
          </cell>
          <cell r="N7364" t="str">
            <v>7500435211635</v>
          </cell>
        </row>
        <row r="7365">
          <cell r="A7365">
            <v>664561</v>
          </cell>
          <cell r="B7365">
            <v>85886</v>
          </cell>
          <cell r="D7365" t="str">
            <v xml:space="preserve">GILL MACH3 SENSITIVE CARTUCHO X4                  </v>
          </cell>
          <cell r="I7365">
            <v>17661.060000000001</v>
          </cell>
          <cell r="N7365" t="str">
            <v>7500435185219</v>
          </cell>
        </row>
        <row r="7366">
          <cell r="A7366">
            <v>664562</v>
          </cell>
          <cell r="B7366">
            <v>0</v>
          </cell>
          <cell r="D7366" t="str">
            <v xml:space="preserve">SAHU AROMANZA SAHU OPIUM 11X                      </v>
          </cell>
          <cell r="I7366">
            <v>3694.9769999999999</v>
          </cell>
          <cell r="N7366" t="str">
            <v>7799175003659</v>
          </cell>
        </row>
        <row r="7367">
          <cell r="A7367">
            <v>664563</v>
          </cell>
          <cell r="B7367">
            <v>2374</v>
          </cell>
          <cell r="D7367" t="str">
            <v xml:space="preserve">INSU BOLS PAP BLOCK 25X35  X1000                  </v>
          </cell>
          <cell r="I7367">
            <v>20789.009999999998</v>
          </cell>
          <cell r="N7367" t="str">
            <v xml:space="preserve">0            </v>
          </cell>
        </row>
        <row r="7368">
          <cell r="A7368">
            <v>664564</v>
          </cell>
          <cell r="B7368">
            <v>48928</v>
          </cell>
          <cell r="D7368" t="str">
            <v xml:space="preserve">PABB PAMPERS BABYSAN XXG 8X                       </v>
          </cell>
          <cell r="I7368">
            <v>4917.902</v>
          </cell>
          <cell r="N7368" t="str">
            <v>7500435228657</v>
          </cell>
        </row>
        <row r="7369">
          <cell r="A7369">
            <v>664567</v>
          </cell>
          <cell r="B7369">
            <v>14565</v>
          </cell>
          <cell r="D7369" t="str">
            <v xml:space="preserve">POST GELAT BC LIGHT FRAMB 20X                     </v>
          </cell>
          <cell r="I7369">
            <v>1144.92</v>
          </cell>
          <cell r="N7369" t="str">
            <v>7790580144456</v>
          </cell>
        </row>
        <row r="7370">
          <cell r="A7370">
            <v>664568</v>
          </cell>
          <cell r="B7370">
            <v>1843</v>
          </cell>
          <cell r="D7370" t="str">
            <v xml:space="preserve">TAPA LS. PASCUALINA HOJAL 2X230X                  </v>
          </cell>
          <cell r="I7370">
            <v>1705.356</v>
          </cell>
          <cell r="N7370" t="str">
            <v>7790070621993</v>
          </cell>
        </row>
        <row r="7371">
          <cell r="A7371">
            <v>664569</v>
          </cell>
          <cell r="B7371">
            <v>0</v>
          </cell>
          <cell r="D7371" t="str">
            <v xml:space="preserve">INSU KP CAJA EMPANADAS CONG 1X                    </v>
          </cell>
          <cell r="I7371">
            <v>236.761</v>
          </cell>
          <cell r="N7371" t="str">
            <v xml:space="preserve">0            </v>
          </cell>
        </row>
        <row r="7372">
          <cell r="A7372">
            <v>664570</v>
          </cell>
          <cell r="B7372">
            <v>2764</v>
          </cell>
          <cell r="D7372" t="str">
            <v xml:space="preserve">TAPA LS. PASCUALINA HOJAL 2X400X                  </v>
          </cell>
          <cell r="I7372">
            <v>2738.2130000000002</v>
          </cell>
          <cell r="N7372" t="str">
            <v>7790070622044</v>
          </cell>
        </row>
        <row r="7373">
          <cell r="A7373">
            <v>664571</v>
          </cell>
          <cell r="B7373">
            <v>14364</v>
          </cell>
          <cell r="D7373" t="str">
            <v xml:space="preserve">ALFA COFLER MOUSSE 40X                            </v>
          </cell>
          <cell r="I7373">
            <v>1099.99</v>
          </cell>
          <cell r="N7373" t="str">
            <v>7790040143647</v>
          </cell>
        </row>
        <row r="7374">
          <cell r="A7374">
            <v>664573</v>
          </cell>
          <cell r="B7374">
            <v>14365</v>
          </cell>
          <cell r="D7374" t="str">
            <v xml:space="preserve">ALFA CLOFLER BLOCK 40X                            </v>
          </cell>
          <cell r="I7374">
            <v>1199.99</v>
          </cell>
          <cell r="N7374" t="str">
            <v>7790040143654</v>
          </cell>
        </row>
        <row r="7375">
          <cell r="A7375">
            <v>664574</v>
          </cell>
          <cell r="B7375">
            <v>14128</v>
          </cell>
          <cell r="D7375" t="str">
            <v xml:space="preserve">COP SALADIX CROSS PICANT 67X                      </v>
          </cell>
          <cell r="I7375">
            <v>1145.211</v>
          </cell>
          <cell r="N7375" t="str">
            <v>7790040141285</v>
          </cell>
        </row>
        <row r="7376">
          <cell r="A7376">
            <v>664579</v>
          </cell>
          <cell r="B7376">
            <v>1835</v>
          </cell>
          <cell r="D7376" t="str">
            <v xml:space="preserve">HUEV FERRERO PASCUA BOX 137.5X                    </v>
          </cell>
          <cell r="I7376">
            <v>26204.66</v>
          </cell>
          <cell r="N7376" t="str">
            <v>7898024398448</v>
          </cell>
        </row>
        <row r="7377">
          <cell r="A7377">
            <v>664580</v>
          </cell>
          <cell r="B7377">
            <v>69776280</v>
          </cell>
          <cell r="D7377" t="str">
            <v xml:space="preserve">JABL SUAVE JAZM ALM D/P 220X                      </v>
          </cell>
          <cell r="I7377">
            <v>1366.57</v>
          </cell>
          <cell r="N7377" t="str">
            <v>7791293049441</v>
          </cell>
        </row>
        <row r="7378">
          <cell r="A7378">
            <v>664581</v>
          </cell>
          <cell r="B7378">
            <v>4249</v>
          </cell>
          <cell r="D7378" t="str">
            <v xml:space="preserve">AGUS AQUARIUS POM.ROS RET 2X                      </v>
          </cell>
          <cell r="I7378">
            <v>2608.7579999999998</v>
          </cell>
          <cell r="N7378" t="str">
            <v>7790895648410</v>
          </cell>
        </row>
        <row r="7379">
          <cell r="A7379">
            <v>664582</v>
          </cell>
          <cell r="B7379">
            <v>981</v>
          </cell>
          <cell r="D7379" t="str">
            <v xml:space="preserve">PANU ELEGANTE POCKET 6X10                         </v>
          </cell>
          <cell r="I7379">
            <v>1290.4100000000001</v>
          </cell>
          <cell r="N7379" t="str">
            <v>7793344019823</v>
          </cell>
        </row>
        <row r="7380">
          <cell r="A7380">
            <v>664583</v>
          </cell>
          <cell r="B7380">
            <v>54401</v>
          </cell>
          <cell r="D7380" t="str">
            <v xml:space="preserve">GINN BRIGHTON TANGERINE 700X                      </v>
          </cell>
          <cell r="I7380">
            <v>13208.12</v>
          </cell>
          <cell r="N7380" t="str">
            <v>7792410779500</v>
          </cell>
        </row>
        <row r="7381">
          <cell r="A7381">
            <v>664584</v>
          </cell>
          <cell r="B7381">
            <v>132</v>
          </cell>
          <cell r="D7381" t="str">
            <v xml:space="preserve">CONP PUGLISI CABALLA E/A 380X                     </v>
          </cell>
          <cell r="I7381">
            <v>5052.96</v>
          </cell>
          <cell r="N7381" t="str">
            <v>7790748235064</v>
          </cell>
        </row>
        <row r="7382">
          <cell r="A7382">
            <v>664585</v>
          </cell>
          <cell r="B7382">
            <v>62680211</v>
          </cell>
          <cell r="D7382" t="str">
            <v xml:space="preserve">ACON SUAVE BOMBA JAZMIN 930X                      </v>
          </cell>
          <cell r="I7382">
            <v>3289.085</v>
          </cell>
          <cell r="N7382" t="str">
            <v>7791293050430</v>
          </cell>
        </row>
        <row r="7383">
          <cell r="A7383">
            <v>664586</v>
          </cell>
          <cell r="B7383">
            <v>62680207</v>
          </cell>
          <cell r="D7383" t="str">
            <v xml:space="preserve">SHAM SUAVE BOMBA JAZMIN 930X                      </v>
          </cell>
          <cell r="I7383">
            <v>3289.085</v>
          </cell>
          <cell r="N7383" t="str">
            <v>7791293050393</v>
          </cell>
        </row>
        <row r="7384">
          <cell r="A7384">
            <v>664587</v>
          </cell>
          <cell r="B7384">
            <v>47145</v>
          </cell>
          <cell r="D7384" t="str">
            <v xml:space="preserve">CEP ORAL-B EXPER SUAV ULT FINO 1X                 </v>
          </cell>
          <cell r="I7384">
            <v>1368.6189999999999</v>
          </cell>
          <cell r="N7384" t="str">
            <v>7500435154741</v>
          </cell>
        </row>
        <row r="7385">
          <cell r="A7385">
            <v>664590</v>
          </cell>
          <cell r="B7385">
            <v>54402</v>
          </cell>
          <cell r="D7385" t="str">
            <v xml:space="preserve">GINN BRIGHTON PINK 700X                           </v>
          </cell>
          <cell r="I7385">
            <v>13208.12</v>
          </cell>
          <cell r="N7385" t="str">
            <v>7792410544023</v>
          </cell>
        </row>
        <row r="7386">
          <cell r="A7386">
            <v>664591</v>
          </cell>
          <cell r="B7386">
            <v>26379</v>
          </cell>
          <cell r="D7386" t="str">
            <v xml:space="preserve">HILD ORAL-B HILO DENTAL 25X                       </v>
          </cell>
          <cell r="I7386">
            <v>3141.6019999999999</v>
          </cell>
          <cell r="N7386" t="str">
            <v>7891051029828</v>
          </cell>
        </row>
        <row r="7387">
          <cell r="A7387">
            <v>664594</v>
          </cell>
          <cell r="B7387">
            <v>1241</v>
          </cell>
          <cell r="D7387" t="str">
            <v xml:space="preserve">ROLL COC SORELLA 120 PANOS 3X                     </v>
          </cell>
          <cell r="I7387">
            <v>4139.982</v>
          </cell>
          <cell r="N7387" t="str">
            <v>7896053460044</v>
          </cell>
        </row>
        <row r="7388">
          <cell r="A7388">
            <v>664595</v>
          </cell>
          <cell r="B7388">
            <v>7475</v>
          </cell>
          <cell r="D7388" t="str">
            <v xml:space="preserve">PANI TIA ROSA TORTILLAS BURRERA 1X8X              </v>
          </cell>
          <cell r="I7388">
            <v>7670.8850000000002</v>
          </cell>
          <cell r="N7388" t="str">
            <v>7793890260915</v>
          </cell>
        </row>
        <row r="7389">
          <cell r="A7389">
            <v>664597</v>
          </cell>
          <cell r="B7389">
            <v>6884</v>
          </cell>
          <cell r="D7389" t="str">
            <v xml:space="preserve">PANI BIMBO RAPIDITAS CLASICAS XXL 1X8X            </v>
          </cell>
          <cell r="I7389">
            <v>8738.6380000000008</v>
          </cell>
          <cell r="N7389" t="str">
            <v>7793890261073</v>
          </cell>
        </row>
        <row r="7390">
          <cell r="A7390">
            <v>664603</v>
          </cell>
          <cell r="B7390" t="str">
            <v xml:space="preserve">CAR01               </v>
          </cell>
          <cell r="D7390" t="str">
            <v xml:space="preserve">TOSG M. DEL BOSQUE CLASICAS 150X                  </v>
          </cell>
          <cell r="I7390">
            <v>2000.021</v>
          </cell>
          <cell r="N7390" t="str">
            <v>7798142880019</v>
          </cell>
        </row>
        <row r="7391">
          <cell r="A7391">
            <v>664605</v>
          </cell>
          <cell r="B7391" t="str">
            <v xml:space="preserve">AP0439              </v>
          </cell>
          <cell r="D7391" t="str">
            <v xml:space="preserve">JARL ZORRO BLUE D/P 1.4X                          </v>
          </cell>
          <cell r="I7391">
            <v>3529.7330000000002</v>
          </cell>
          <cell r="N7391" t="str">
            <v>7790990002209</v>
          </cell>
        </row>
        <row r="7392">
          <cell r="A7392">
            <v>664608</v>
          </cell>
          <cell r="B7392">
            <v>3483</v>
          </cell>
          <cell r="D7392" t="str">
            <v xml:space="preserve">LSAC LS ULTRA ENTERA MULTI SACH 3% 1X             </v>
          </cell>
          <cell r="I7392">
            <v>1769.095</v>
          </cell>
          <cell r="N7392" t="str">
            <v>7790742348302</v>
          </cell>
        </row>
        <row r="7393">
          <cell r="A7393">
            <v>664609</v>
          </cell>
          <cell r="B7393">
            <v>0</v>
          </cell>
          <cell r="D7393" t="str">
            <v xml:space="preserve">HUGA ROTH B3 BCO MED MAPLE 30X                    </v>
          </cell>
          <cell r="I7393">
            <v>5648.9549999999999</v>
          </cell>
          <cell r="N7393" t="str">
            <v>5163222222232</v>
          </cell>
        </row>
        <row r="7394">
          <cell r="A7394">
            <v>664610</v>
          </cell>
          <cell r="B7394">
            <v>62674158</v>
          </cell>
          <cell r="D7394" t="str">
            <v xml:space="preserve">SHAM DOVE LARGO FORT 400X                         </v>
          </cell>
          <cell r="I7394">
            <v>8190.6959999999999</v>
          </cell>
          <cell r="N7394" t="str">
            <v>7791293050331</v>
          </cell>
        </row>
        <row r="7395">
          <cell r="A7395">
            <v>664611</v>
          </cell>
          <cell r="B7395">
            <v>62674159</v>
          </cell>
          <cell r="D7395" t="str">
            <v xml:space="preserve">ACON DOVE LARGO FORT 400X                         </v>
          </cell>
          <cell r="I7395">
            <v>3867.98</v>
          </cell>
          <cell r="N7395" t="str">
            <v>7791293050362</v>
          </cell>
        </row>
        <row r="7396">
          <cell r="A7396">
            <v>664612</v>
          </cell>
          <cell r="B7396" t="str">
            <v xml:space="preserve">CAR02               </v>
          </cell>
          <cell r="D7396" t="str">
            <v xml:space="preserve">TOSG M. DEL BOSQUE SIN SAL 150X                   </v>
          </cell>
          <cell r="I7396">
            <v>2000.021</v>
          </cell>
          <cell r="N7396" t="str">
            <v>7798142880026</v>
          </cell>
        </row>
        <row r="7397">
          <cell r="A7397">
            <v>664613</v>
          </cell>
          <cell r="B7397">
            <v>62674155</v>
          </cell>
          <cell r="D7397" t="str">
            <v xml:space="preserve">SHAM DOVE HIDRAT 400X                             </v>
          </cell>
          <cell r="I7397">
            <v>5400.384</v>
          </cell>
          <cell r="N7397" t="str">
            <v xml:space="preserve">0            </v>
          </cell>
        </row>
        <row r="7398">
          <cell r="A7398">
            <v>664614</v>
          </cell>
          <cell r="B7398">
            <v>62674157</v>
          </cell>
          <cell r="D7398" t="str">
            <v xml:space="preserve">ACON DOVE HIDRAT 400X                             </v>
          </cell>
          <cell r="I7398">
            <v>5400.384</v>
          </cell>
          <cell r="N7398" t="str">
            <v xml:space="preserve">0            </v>
          </cell>
        </row>
        <row r="7399">
          <cell r="A7399">
            <v>664615</v>
          </cell>
          <cell r="B7399">
            <v>62674160</v>
          </cell>
          <cell r="D7399" t="str">
            <v xml:space="preserve">SHAM DOVE BRILLO 400X                             </v>
          </cell>
          <cell r="I7399">
            <v>8190.6959999999999</v>
          </cell>
          <cell r="N7399" t="str">
            <v>7791293050348</v>
          </cell>
        </row>
        <row r="7400">
          <cell r="A7400">
            <v>664616</v>
          </cell>
          <cell r="B7400">
            <v>62674161</v>
          </cell>
          <cell r="D7400" t="str">
            <v xml:space="preserve">ACON DOVE BRILLO 400X                             </v>
          </cell>
          <cell r="I7400">
            <v>8190.6959999999999</v>
          </cell>
          <cell r="N7400" t="str">
            <v>7791293050379</v>
          </cell>
        </row>
        <row r="7401">
          <cell r="A7401">
            <v>664617</v>
          </cell>
          <cell r="B7401">
            <v>69973513</v>
          </cell>
          <cell r="D7401" t="str">
            <v xml:space="preserve">ACON SEDAL PREBIOTICO 190X                        </v>
          </cell>
          <cell r="I7401">
            <v>2990.8560000000002</v>
          </cell>
          <cell r="N7401" t="str">
            <v>7791293049755</v>
          </cell>
        </row>
        <row r="7402">
          <cell r="A7402">
            <v>664618</v>
          </cell>
          <cell r="B7402">
            <v>69973510</v>
          </cell>
          <cell r="D7402" t="str">
            <v xml:space="preserve">SHAM SEDAL PREBIOTICO 190X                        </v>
          </cell>
          <cell r="I7402">
            <v>2990.8560000000002</v>
          </cell>
          <cell r="N7402" t="str">
            <v>7791293049724</v>
          </cell>
        </row>
        <row r="7403">
          <cell r="A7403">
            <v>664619</v>
          </cell>
          <cell r="B7403" t="str">
            <v xml:space="preserve">CAR04               </v>
          </cell>
          <cell r="D7403" t="str">
            <v xml:space="preserve">TOSG M. DEL BOSQUE DULCES 150X                    </v>
          </cell>
          <cell r="I7403">
            <v>2000.021</v>
          </cell>
          <cell r="N7403" t="str">
            <v>7798142880088</v>
          </cell>
        </row>
        <row r="7404">
          <cell r="A7404">
            <v>664620</v>
          </cell>
          <cell r="B7404">
            <v>69673058</v>
          </cell>
          <cell r="D7404" t="str">
            <v xml:space="preserve">DECO DOVE ANT INVISIBLE DRY 150X                  </v>
          </cell>
          <cell r="I7404">
            <v>4031.2330000000002</v>
          </cell>
          <cell r="N7404" t="str">
            <v>7791293048031</v>
          </cell>
        </row>
        <row r="7405">
          <cell r="A7405">
            <v>664621</v>
          </cell>
          <cell r="B7405" t="str">
            <v xml:space="preserve">CAR05               </v>
          </cell>
          <cell r="D7405" t="str">
            <v xml:space="preserve">TOSG M. DEL BOSQUE LIVIANA 150X                   </v>
          </cell>
          <cell r="I7405">
            <v>2000.021</v>
          </cell>
          <cell r="N7405" t="str">
            <v>7798142880095</v>
          </cell>
        </row>
        <row r="7406">
          <cell r="A7406">
            <v>664622</v>
          </cell>
          <cell r="B7406" t="str">
            <v xml:space="preserve">CAR09               </v>
          </cell>
          <cell r="D7406" t="str">
            <v xml:space="preserve">TOSG M. DEL BOSQUE INTEGRAL 150X                  </v>
          </cell>
          <cell r="I7406">
            <v>2000.021</v>
          </cell>
          <cell r="N7406" t="str">
            <v>7798142880200</v>
          </cell>
        </row>
        <row r="7407">
          <cell r="A7407">
            <v>664623</v>
          </cell>
          <cell r="B7407">
            <v>659612</v>
          </cell>
          <cell r="D7407" t="str">
            <v xml:space="preserve">YOGU LS. YOGURISIMO NAT BEB SACH 900X             </v>
          </cell>
          <cell r="I7407">
            <v>6731.3590000000004</v>
          </cell>
          <cell r="N7407" t="str">
            <v>7791337009776</v>
          </cell>
        </row>
        <row r="7408">
          <cell r="A7408">
            <v>664627</v>
          </cell>
          <cell r="B7408">
            <v>14211</v>
          </cell>
          <cell r="D7408" t="str">
            <v xml:space="preserve">HELA ARCOR GELATO BLOCK MITI 520X                 </v>
          </cell>
          <cell r="I7408">
            <v>13406.77</v>
          </cell>
          <cell r="N7408" t="str">
            <v>7790580142117</v>
          </cell>
        </row>
        <row r="7409">
          <cell r="A7409">
            <v>664628</v>
          </cell>
          <cell r="B7409">
            <v>14212</v>
          </cell>
          <cell r="D7409" t="str">
            <v xml:space="preserve">HELA ARCOR GELATO COFL DDL 520X                   </v>
          </cell>
          <cell r="I7409">
            <v>13406.77</v>
          </cell>
          <cell r="N7409" t="str">
            <v>7790580142124</v>
          </cell>
        </row>
        <row r="7410">
          <cell r="A7410">
            <v>664629</v>
          </cell>
          <cell r="B7410">
            <v>14213</v>
          </cell>
          <cell r="D7410" t="str">
            <v xml:space="preserve">HELA ARCOR GELATO BOB ROCKL 520X                  </v>
          </cell>
          <cell r="I7410">
            <v>13406.77</v>
          </cell>
          <cell r="N7410" t="str">
            <v>7790580142131</v>
          </cell>
        </row>
        <row r="7411">
          <cell r="A7411">
            <v>664630</v>
          </cell>
          <cell r="B7411">
            <v>14210</v>
          </cell>
          <cell r="D7411" t="str">
            <v xml:space="preserve">HELA ARCOR GELATO GR/INT 520X                     </v>
          </cell>
          <cell r="I7411">
            <v>13406.77</v>
          </cell>
          <cell r="N7411" t="str">
            <v>7790580142100</v>
          </cell>
        </row>
        <row r="7412">
          <cell r="A7412">
            <v>664631</v>
          </cell>
          <cell r="B7412">
            <v>90125</v>
          </cell>
          <cell r="D7412" t="str">
            <v xml:space="preserve">VINA ARYTZA MANZANA 250X                          </v>
          </cell>
          <cell r="I7412">
            <v>7498.7330000000002</v>
          </cell>
          <cell r="N7412" t="str">
            <v>7798126291794</v>
          </cell>
        </row>
        <row r="7413">
          <cell r="A7413">
            <v>664634</v>
          </cell>
          <cell r="B7413">
            <v>14216</v>
          </cell>
          <cell r="D7413" t="str">
            <v xml:space="preserve">HELA ARCOR GELATO CHOCO 275X                      </v>
          </cell>
          <cell r="I7413">
            <v>7556.4089999999997</v>
          </cell>
          <cell r="N7413" t="str">
            <v>7790580142162</v>
          </cell>
        </row>
        <row r="7414">
          <cell r="A7414">
            <v>664635</v>
          </cell>
          <cell r="B7414">
            <v>0</v>
          </cell>
          <cell r="D7414" t="str">
            <v xml:space="preserve">INSU DISCO CRIOLLA EL NONO x12 UN                 </v>
          </cell>
          <cell r="I7414">
            <v>642.71600000000001</v>
          </cell>
          <cell r="N7414" t="str">
            <v xml:space="preserve">0            </v>
          </cell>
        </row>
        <row r="7415">
          <cell r="A7415">
            <v>664636</v>
          </cell>
          <cell r="B7415">
            <v>0</v>
          </cell>
          <cell r="D7415" t="str">
            <v xml:space="preserve">INSU DISCO P/ TARTA  EL NONO 2x                   </v>
          </cell>
          <cell r="I7415">
            <v>1017.634</v>
          </cell>
          <cell r="N7415" t="str">
            <v xml:space="preserve">0            </v>
          </cell>
        </row>
        <row r="7416">
          <cell r="A7416">
            <v>664637</v>
          </cell>
          <cell r="B7416">
            <v>3386</v>
          </cell>
          <cell r="D7416" t="str">
            <v xml:space="preserve">EDUL-LG DICOMERE GOLDEN SYRUP 300X                </v>
          </cell>
          <cell r="I7416">
            <v>4251.8190000000004</v>
          </cell>
          <cell r="N7416" t="str">
            <v>7793323024565</v>
          </cell>
        </row>
        <row r="7417">
          <cell r="A7417">
            <v>664639</v>
          </cell>
          <cell r="B7417">
            <v>2620</v>
          </cell>
          <cell r="D7417" t="str">
            <v xml:space="preserve">LAFI VIENISSIMA PICANTE 6X230X                    </v>
          </cell>
          <cell r="I7417">
            <v>3154.1619999999998</v>
          </cell>
          <cell r="N7417" t="str">
            <v>7790670052975</v>
          </cell>
        </row>
        <row r="7418">
          <cell r="A7418">
            <v>664646</v>
          </cell>
          <cell r="B7418">
            <v>546</v>
          </cell>
          <cell r="D7418" t="str">
            <v xml:space="preserve">PESC C.DORADO SURUBI FILET X KG                   </v>
          </cell>
          <cell r="I7418">
            <v>27050.43</v>
          </cell>
          <cell r="N7418" t="str">
            <v>2006646460008</v>
          </cell>
        </row>
        <row r="7419">
          <cell r="A7419">
            <v>664647</v>
          </cell>
          <cell r="B7419">
            <v>5855</v>
          </cell>
          <cell r="D7419" t="str">
            <v xml:space="preserve">PESC C.DORADO PACU FILET X KG                     </v>
          </cell>
          <cell r="I7419">
            <v>17192.48</v>
          </cell>
          <cell r="N7419" t="str">
            <v>2006646470007</v>
          </cell>
        </row>
        <row r="7420">
          <cell r="A7420">
            <v>664652</v>
          </cell>
          <cell r="B7420" t="str">
            <v xml:space="preserve">B1                  </v>
          </cell>
          <cell r="D7420" t="str">
            <v xml:space="preserve">HUGA HUEVO ROTH B1 BLANCO EXTRA MAPLE             </v>
          </cell>
          <cell r="I7420">
            <v>6313.54</v>
          </cell>
          <cell r="N7420" t="str">
            <v>5125515555557</v>
          </cell>
        </row>
        <row r="7421">
          <cell r="A7421">
            <v>664656</v>
          </cell>
          <cell r="B7421">
            <v>3</v>
          </cell>
          <cell r="D7421" t="str">
            <v xml:space="preserve">BISO REAKTOR-ADE FRUT ROJOS 500X                  </v>
          </cell>
          <cell r="I7421">
            <v>831.99099999999999</v>
          </cell>
          <cell r="N7421" t="str">
            <v>7795176771610</v>
          </cell>
        </row>
        <row r="7422">
          <cell r="A7422">
            <v>664657</v>
          </cell>
          <cell r="B7422">
            <v>9169</v>
          </cell>
          <cell r="D7422" t="str">
            <v xml:space="preserve">VELA PLEGARIA MED BLANCA  4X                      </v>
          </cell>
          <cell r="I7422">
            <v>1625.133</v>
          </cell>
          <cell r="N7422" t="str">
            <v>7798228651380</v>
          </cell>
        </row>
        <row r="7423">
          <cell r="A7423">
            <v>664658</v>
          </cell>
          <cell r="B7423">
            <v>61021</v>
          </cell>
          <cell r="D7423" t="str">
            <v xml:space="preserve">COP MANIAX JAPO JAMON 95X                         </v>
          </cell>
          <cell r="I7423">
            <v>2678.5770000000002</v>
          </cell>
          <cell r="N7423" t="str">
            <v>7790310985953</v>
          </cell>
        </row>
        <row r="7424">
          <cell r="A7424">
            <v>664659</v>
          </cell>
          <cell r="B7424">
            <v>61011</v>
          </cell>
          <cell r="D7424" t="str">
            <v xml:space="preserve">COP  CHEETOS QUESO CREM 43X                       </v>
          </cell>
          <cell r="I7424">
            <v>2250.0010000000002</v>
          </cell>
          <cell r="N7424" t="str">
            <v>7790310985359</v>
          </cell>
        </row>
        <row r="7425">
          <cell r="A7425">
            <v>664660</v>
          </cell>
          <cell r="B7425">
            <v>61010</v>
          </cell>
          <cell r="D7425" t="str">
            <v xml:space="preserve">COP  CHEETOS QUESO CREM 85X                       </v>
          </cell>
          <cell r="I7425">
            <v>3750.0079999999998</v>
          </cell>
          <cell r="N7425" t="str">
            <v>7790310985670</v>
          </cell>
        </row>
        <row r="7426">
          <cell r="A7426">
            <v>664662</v>
          </cell>
          <cell r="B7426">
            <v>1646</v>
          </cell>
          <cell r="D7426" t="str">
            <v xml:space="preserve">LAQU ILOLAY UNT CHEDDAR 190X                      </v>
          </cell>
          <cell r="I7426">
            <v>2003.143</v>
          </cell>
          <cell r="N7426" t="str">
            <v>7790787016464</v>
          </cell>
        </row>
        <row r="7427">
          <cell r="A7427">
            <v>664664</v>
          </cell>
          <cell r="B7427">
            <v>0</v>
          </cell>
          <cell r="D7427" t="str">
            <v xml:space="preserve">HUEV MILKA BOLSA MINI 90X                         </v>
          </cell>
          <cell r="I7427">
            <v>4007.489</v>
          </cell>
          <cell r="N7427" t="str">
            <v>7622210835383</v>
          </cell>
        </row>
        <row r="7428">
          <cell r="A7428">
            <v>664665</v>
          </cell>
          <cell r="B7428">
            <v>5082</v>
          </cell>
          <cell r="D7428" t="str">
            <v xml:space="preserve">HUEV MILKA LECH ALM 200X                          </v>
          </cell>
          <cell r="I7428">
            <v>20199.990000000002</v>
          </cell>
          <cell r="N7428" t="str">
            <v>7622202050329</v>
          </cell>
        </row>
        <row r="7429">
          <cell r="A7429">
            <v>664667</v>
          </cell>
          <cell r="B7429">
            <v>5420</v>
          </cell>
          <cell r="D7429" t="str">
            <v xml:space="preserve">CHOC MILKA STRAWB CHEESE 300X                     </v>
          </cell>
          <cell r="I7429">
            <v>29015.87</v>
          </cell>
          <cell r="N7429" t="str">
            <v>7622210678171</v>
          </cell>
        </row>
        <row r="7430">
          <cell r="A7430">
            <v>664668</v>
          </cell>
          <cell r="B7430">
            <v>9170</v>
          </cell>
          <cell r="D7430" t="str">
            <v xml:space="preserve">VELA PLEGARIA CHIC BLANCA  4X                     </v>
          </cell>
          <cell r="I7430">
            <v>1179.405</v>
          </cell>
          <cell r="N7430" t="str">
            <v>7798228651397</v>
          </cell>
        </row>
        <row r="7431">
          <cell r="A7431">
            <v>664670</v>
          </cell>
          <cell r="B7431">
            <v>25538</v>
          </cell>
          <cell r="D7431" t="str">
            <v xml:space="preserve">GAS  PDT TON S/AZUCAR 1.5X                        </v>
          </cell>
          <cell r="I7431">
            <v>2440.8960000000002</v>
          </cell>
          <cell r="N7431" t="str">
            <v>7791813222057</v>
          </cell>
        </row>
        <row r="7432">
          <cell r="A7432">
            <v>664672</v>
          </cell>
          <cell r="B7432">
            <v>14455</v>
          </cell>
          <cell r="D7432" t="str">
            <v xml:space="preserve">HUEV CONEJO ROCKLET 6X                            </v>
          </cell>
          <cell r="I7432">
            <v>13499</v>
          </cell>
          <cell r="N7432" t="str">
            <v>7790580144166</v>
          </cell>
        </row>
        <row r="7433">
          <cell r="A7433">
            <v>664674</v>
          </cell>
          <cell r="B7433">
            <v>92818</v>
          </cell>
          <cell r="D7433" t="str">
            <v xml:space="preserve">JABE NIVEA PROT LECH 3X125X                       </v>
          </cell>
          <cell r="I7433">
            <v>4593.5389999999998</v>
          </cell>
          <cell r="N7433" t="str">
            <v>4006000050188</v>
          </cell>
        </row>
        <row r="7434">
          <cell r="A7434">
            <v>664675</v>
          </cell>
          <cell r="B7434">
            <v>92820</v>
          </cell>
          <cell r="D7434" t="str">
            <v xml:space="preserve">JABE NIVEA PROT LECH 125X                         </v>
          </cell>
          <cell r="I7434">
            <v>1861.652</v>
          </cell>
          <cell r="N7434" t="str">
            <v>4006000050171</v>
          </cell>
        </row>
        <row r="7435">
          <cell r="A7435">
            <v>664677</v>
          </cell>
          <cell r="B7435">
            <v>48766</v>
          </cell>
          <cell r="D7435" t="str">
            <v xml:space="preserve">DESA CURITAS PEDICO FOOT DEF 150X                 </v>
          </cell>
          <cell r="I7435">
            <v>4921.0540000000001</v>
          </cell>
          <cell r="N7435" t="str">
            <v>4005800274411</v>
          </cell>
        </row>
        <row r="7436">
          <cell r="A7436">
            <v>664678</v>
          </cell>
          <cell r="B7436">
            <v>48574</v>
          </cell>
          <cell r="D7436" t="str">
            <v xml:space="preserve">DESA CURITAS PEDICO SILVER ACT 150X               </v>
          </cell>
          <cell r="I7436">
            <v>3757.5569999999998</v>
          </cell>
          <cell r="N7436" t="str">
            <v>4005800317798</v>
          </cell>
        </row>
        <row r="7437">
          <cell r="A7437">
            <v>664679</v>
          </cell>
          <cell r="B7437">
            <v>92823</v>
          </cell>
          <cell r="D7437" t="str">
            <v xml:space="preserve">JABE NIVEA GLICER FLORAL 3X90X                    </v>
          </cell>
          <cell r="I7437">
            <v>4626.0569999999998</v>
          </cell>
          <cell r="N7437" t="str">
            <v>4006000050201</v>
          </cell>
        </row>
        <row r="7438">
          <cell r="A7438">
            <v>664684</v>
          </cell>
          <cell r="B7438" t="str">
            <v xml:space="preserve">H5702500            </v>
          </cell>
          <cell r="D7438" t="str">
            <v xml:space="preserve">SHAM ELVIVE HA PURE 400X                          </v>
          </cell>
          <cell r="I7438">
            <v>9588.0570000000007</v>
          </cell>
          <cell r="N7438" t="str">
            <v>7509552876444</v>
          </cell>
        </row>
        <row r="7439">
          <cell r="A7439">
            <v>664685</v>
          </cell>
          <cell r="B7439" t="str">
            <v xml:space="preserve">H5744700            </v>
          </cell>
          <cell r="D7439" t="str">
            <v xml:space="preserve">SHAM ELVIVE OLE EXTR RIZO 400                     </v>
          </cell>
          <cell r="I7439">
            <v>9588.0570000000007</v>
          </cell>
          <cell r="N7439" t="str">
            <v>7509552925890</v>
          </cell>
        </row>
        <row r="7440">
          <cell r="A7440">
            <v>664686</v>
          </cell>
          <cell r="B7440" t="str">
            <v xml:space="preserve">H5704400            </v>
          </cell>
          <cell r="D7440" t="str">
            <v xml:space="preserve">SHAM FRUCTIS HYDRA LISS 350                       </v>
          </cell>
          <cell r="I7440">
            <v>6708.7520000000004</v>
          </cell>
          <cell r="N7440" t="str">
            <v>7509552876659</v>
          </cell>
        </row>
        <row r="7441">
          <cell r="A7441">
            <v>664688</v>
          </cell>
          <cell r="B7441">
            <v>14043</v>
          </cell>
          <cell r="D7441" t="str">
            <v xml:space="preserve">CARA MOGUL TUBITOS EXTR FRUT 70X                  </v>
          </cell>
          <cell r="I7441">
            <v>2114.9899999999998</v>
          </cell>
          <cell r="N7441" t="str">
            <v>7790580140434</v>
          </cell>
        </row>
        <row r="7442">
          <cell r="A7442">
            <v>664689</v>
          </cell>
          <cell r="B7442" t="str">
            <v xml:space="preserve">H5702900            </v>
          </cell>
          <cell r="D7442" t="str">
            <v xml:space="preserve">ACON ELVIVE HA PURE 400X                          </v>
          </cell>
          <cell r="I7442">
            <v>9588.0570000000007</v>
          </cell>
          <cell r="N7442" t="str">
            <v>7509552876482</v>
          </cell>
        </row>
        <row r="7443">
          <cell r="A7443">
            <v>664690</v>
          </cell>
          <cell r="B7443" t="str">
            <v xml:space="preserve">H5744900            </v>
          </cell>
          <cell r="D7443" t="str">
            <v xml:space="preserve">ACON ELVIVE OLEO EXTRA RIZO 400X                  </v>
          </cell>
          <cell r="I7443">
            <v>9588.0570000000007</v>
          </cell>
          <cell r="N7443" t="str">
            <v>7509552925913</v>
          </cell>
        </row>
        <row r="7444">
          <cell r="A7444">
            <v>664691</v>
          </cell>
          <cell r="B7444" t="str">
            <v xml:space="preserve">H5703400            </v>
          </cell>
          <cell r="D7444" t="str">
            <v xml:space="preserve">ACON FRUCTIS HYDRA LISS 350X                      </v>
          </cell>
          <cell r="I7444">
            <v>6708.7520000000004</v>
          </cell>
          <cell r="N7444" t="str">
            <v>7509552876536</v>
          </cell>
        </row>
        <row r="7445">
          <cell r="A7445">
            <v>664693</v>
          </cell>
          <cell r="B7445">
            <v>475</v>
          </cell>
          <cell r="D7445" t="str">
            <v xml:space="preserve">INCO SEPARATA FILM ESTUCHE 28X30X                 </v>
          </cell>
          <cell r="I7445">
            <v>3056.5369999999998</v>
          </cell>
          <cell r="N7445" t="str">
            <v>7790117061072</v>
          </cell>
        </row>
        <row r="7446">
          <cell r="A7446">
            <v>664694</v>
          </cell>
          <cell r="B7446">
            <v>802612</v>
          </cell>
          <cell r="D7446" t="str">
            <v xml:space="preserve">PAPE ELITE H/S C/ALGODON 4X80X                    </v>
          </cell>
          <cell r="I7446">
            <v>5160.7560000000003</v>
          </cell>
          <cell r="N7446" t="str">
            <v>7790250026129</v>
          </cell>
        </row>
        <row r="7447">
          <cell r="A7447">
            <v>664695</v>
          </cell>
          <cell r="B7447">
            <v>801554</v>
          </cell>
          <cell r="D7447" t="str">
            <v xml:space="preserve">PAPE HIGIENOL PREMIUN BAL. DH 4X30X               </v>
          </cell>
          <cell r="I7447">
            <v>4631.4629999999997</v>
          </cell>
          <cell r="N7447" t="str">
            <v>7790250015543</v>
          </cell>
        </row>
        <row r="7448">
          <cell r="A7448">
            <v>664697</v>
          </cell>
          <cell r="B7448">
            <v>801584</v>
          </cell>
          <cell r="D7448" t="str">
            <v xml:space="preserve">PAPE HIG.MAX ALO PANAL 4X100X                     </v>
          </cell>
          <cell r="I7448">
            <v>6347.7629999999999</v>
          </cell>
          <cell r="N7448" t="str">
            <v>7790250015840</v>
          </cell>
        </row>
        <row r="7449">
          <cell r="A7449">
            <v>664698</v>
          </cell>
          <cell r="B7449">
            <v>1099</v>
          </cell>
          <cell r="D7449" t="str">
            <v xml:space="preserve">GALD GRANIX FRUTIGRAN AVE/FRUT ROJ 175X           </v>
          </cell>
          <cell r="I7449">
            <v>2181.8389999999999</v>
          </cell>
          <cell r="N7449" t="str">
            <v>7790045827054</v>
          </cell>
        </row>
        <row r="7450">
          <cell r="A7450">
            <v>664699</v>
          </cell>
          <cell r="B7450">
            <v>43318</v>
          </cell>
          <cell r="D7450" t="str">
            <v xml:space="preserve">PANI PREFERIDO REBOZ FROT 500X                    </v>
          </cell>
          <cell r="I7450">
            <v>1865.789</v>
          </cell>
          <cell r="N7450" t="str">
            <v>7790070433183</v>
          </cell>
        </row>
        <row r="7451">
          <cell r="A7451">
            <v>664700</v>
          </cell>
          <cell r="B7451">
            <v>43324</v>
          </cell>
          <cell r="D7451" t="str">
            <v xml:space="preserve">PANI PREFERIDO REBOZ FORT HORNO 1X                </v>
          </cell>
          <cell r="I7451">
            <v>4112.46</v>
          </cell>
          <cell r="N7451" t="str">
            <v>7790070433244</v>
          </cell>
        </row>
        <row r="7452">
          <cell r="A7452">
            <v>664701</v>
          </cell>
          <cell r="B7452">
            <v>3482</v>
          </cell>
          <cell r="D7452" t="str">
            <v xml:space="preserve">LSAC LS ULTRA DESC MULTVIT 2% 1X                  </v>
          </cell>
          <cell r="I7452">
            <v>1769.095</v>
          </cell>
          <cell r="N7452" t="str">
            <v>7790742348203</v>
          </cell>
        </row>
        <row r="7453">
          <cell r="A7453">
            <v>664702</v>
          </cell>
          <cell r="B7453">
            <v>14166</v>
          </cell>
          <cell r="D7453" t="str">
            <v xml:space="preserve">CARA MOGUL TUBITOS EXTR TUTI 70X                  </v>
          </cell>
          <cell r="I7453">
            <v>2114.9899999999998</v>
          </cell>
          <cell r="N7453" t="str">
            <v>7790580141660</v>
          </cell>
        </row>
        <row r="7454">
          <cell r="A7454">
            <v>664703</v>
          </cell>
          <cell r="B7454" t="str">
            <v xml:space="preserve">21-128655           </v>
          </cell>
          <cell r="D7454" t="str">
            <v xml:space="preserve">COP HANKS POCHOCLOS CEB/CREM 48X                  </v>
          </cell>
          <cell r="I7454">
            <v>2178</v>
          </cell>
          <cell r="N7454" t="str">
            <v xml:space="preserve">763571706275 </v>
          </cell>
        </row>
        <row r="7455">
          <cell r="A7455">
            <v>664704</v>
          </cell>
          <cell r="B7455">
            <v>43327</v>
          </cell>
          <cell r="D7455" t="str">
            <v xml:space="preserve">PANI LUCC.PAN RALLADO 500X                        </v>
          </cell>
          <cell r="I7455">
            <v>1432.6189999999999</v>
          </cell>
          <cell r="N7455" t="str">
            <v>7790070413628</v>
          </cell>
        </row>
        <row r="7456">
          <cell r="A7456">
            <v>664705</v>
          </cell>
          <cell r="B7456">
            <v>24071</v>
          </cell>
          <cell r="D7456" t="str">
            <v xml:space="preserve">ENER RED BULL TROPICAL 250X                       </v>
          </cell>
          <cell r="I7456">
            <v>3253.5120000000002</v>
          </cell>
          <cell r="N7456" t="str">
            <v>9002490248949</v>
          </cell>
        </row>
        <row r="7457">
          <cell r="A7457">
            <v>664706</v>
          </cell>
          <cell r="B7457">
            <v>29799</v>
          </cell>
          <cell r="D7457" t="str">
            <v xml:space="preserve">ENER RED BULL SUMMER EDITION 250X                 </v>
          </cell>
          <cell r="I7457">
            <v>3253.5120000000002</v>
          </cell>
          <cell r="N7457" t="str">
            <v>9002490268640</v>
          </cell>
        </row>
        <row r="7458">
          <cell r="A7458">
            <v>664707</v>
          </cell>
          <cell r="B7458">
            <v>26422</v>
          </cell>
          <cell r="D7458" t="str">
            <v xml:space="preserve">ENER RED BULL RED EDITION 250X                    </v>
          </cell>
          <cell r="I7458">
            <v>3253.5120000000002</v>
          </cell>
          <cell r="N7458" t="str">
            <v>9002490258313</v>
          </cell>
        </row>
        <row r="7459">
          <cell r="A7459">
            <v>664708</v>
          </cell>
          <cell r="B7459">
            <v>27325</v>
          </cell>
          <cell r="D7459" t="str">
            <v xml:space="preserve">ENER ROCKSTAR BERRY 500X                          </v>
          </cell>
          <cell r="I7459">
            <v>1751.3389999999999</v>
          </cell>
          <cell r="N7459" t="str">
            <v>7791813111252</v>
          </cell>
        </row>
        <row r="7460">
          <cell r="A7460">
            <v>664709</v>
          </cell>
          <cell r="B7460" t="str">
            <v xml:space="preserve">21-128654           </v>
          </cell>
          <cell r="D7460" t="str">
            <v xml:space="preserve">COP HANKS POCHOCLOS BARBACOA 48X                  </v>
          </cell>
          <cell r="I7460">
            <v>2178</v>
          </cell>
          <cell r="N7460" t="str">
            <v xml:space="preserve">763571706282 </v>
          </cell>
        </row>
        <row r="7461">
          <cell r="A7461">
            <v>664710</v>
          </cell>
          <cell r="B7461">
            <v>800</v>
          </cell>
          <cell r="D7461" t="str">
            <v xml:space="preserve">VINF VIEJA MENDOZA RED BLEND 1125X                </v>
          </cell>
          <cell r="I7461">
            <v>2891.0230000000001</v>
          </cell>
          <cell r="N7461" t="str">
            <v>7792114000900</v>
          </cell>
        </row>
        <row r="7462">
          <cell r="A7462">
            <v>664712</v>
          </cell>
          <cell r="B7462">
            <v>14013</v>
          </cell>
          <cell r="D7462" t="str">
            <v xml:space="preserve">HUEV A.COFLER BLOCK MITI-MITI 170X                </v>
          </cell>
          <cell r="I7462">
            <v>24999</v>
          </cell>
          <cell r="N7462" t="str">
            <v>7790580140328</v>
          </cell>
        </row>
        <row r="7463">
          <cell r="A7463">
            <v>664713</v>
          </cell>
          <cell r="B7463">
            <v>14321</v>
          </cell>
          <cell r="D7463" t="str">
            <v xml:space="preserve">HUEV ARCOR MILKA DINOS RACE 140X                  </v>
          </cell>
          <cell r="I7463">
            <v>10723.79</v>
          </cell>
          <cell r="N7463" t="str">
            <v>7790580143213</v>
          </cell>
        </row>
        <row r="7464">
          <cell r="A7464">
            <v>664714</v>
          </cell>
          <cell r="B7464">
            <v>14344</v>
          </cell>
          <cell r="D7464" t="str">
            <v xml:space="preserve">HUEV ARCOR MILK UNICORNIO 140X                    </v>
          </cell>
          <cell r="I7464">
            <v>21499</v>
          </cell>
          <cell r="N7464" t="str">
            <v>7790580143442</v>
          </cell>
        </row>
        <row r="7465">
          <cell r="A7465">
            <v>664715</v>
          </cell>
          <cell r="B7465">
            <v>30843</v>
          </cell>
          <cell r="D7465" t="str">
            <v xml:space="preserve">AGUS H2OH! STILL LIMON PET 1.5X                   </v>
          </cell>
          <cell r="I7465">
            <v>1333.825</v>
          </cell>
          <cell r="N7465" t="str">
            <v>7791813403029</v>
          </cell>
        </row>
        <row r="7466">
          <cell r="A7466">
            <v>664716</v>
          </cell>
          <cell r="B7466">
            <v>30842</v>
          </cell>
          <cell r="D7466" t="str">
            <v xml:space="preserve">AGUS H2OH! STILL POMELO PET 1.5X                  </v>
          </cell>
          <cell r="I7466">
            <v>1333.825</v>
          </cell>
          <cell r="N7466" t="str">
            <v>7791813403012</v>
          </cell>
        </row>
        <row r="7467">
          <cell r="A7467">
            <v>664717</v>
          </cell>
          <cell r="B7467" t="str">
            <v xml:space="preserve">21-128830           </v>
          </cell>
          <cell r="D7467" t="str">
            <v xml:space="preserve">COP HANKS POCHOCLOS CHEDDAR 44X                   </v>
          </cell>
          <cell r="I7467">
            <v>2178</v>
          </cell>
          <cell r="N7467" t="str">
            <v xml:space="preserve">763571706299 </v>
          </cell>
        </row>
        <row r="7468">
          <cell r="A7468">
            <v>664718</v>
          </cell>
          <cell r="B7468">
            <v>111033</v>
          </cell>
          <cell r="D7468" t="str">
            <v xml:space="preserve">INSU MARGADAN  X 5KG                              </v>
          </cell>
          <cell r="I7468">
            <v>28205.1</v>
          </cell>
          <cell r="N7468" t="str">
            <v>7791620187617</v>
          </cell>
        </row>
        <row r="7469">
          <cell r="A7469">
            <v>664719</v>
          </cell>
          <cell r="B7469">
            <v>90887</v>
          </cell>
          <cell r="D7469" t="str">
            <v xml:space="preserve">GILL MINORA PRO BOLSA 5X                          </v>
          </cell>
          <cell r="I7469">
            <v>4500.0020000000004</v>
          </cell>
          <cell r="N7469" t="str">
            <v>7500435198783</v>
          </cell>
        </row>
        <row r="7470">
          <cell r="A7470">
            <v>664720</v>
          </cell>
          <cell r="B7470">
            <v>197</v>
          </cell>
          <cell r="D7470" t="str">
            <v xml:space="preserve">ENCU GULLO AJI DUL 330X                           </v>
          </cell>
          <cell r="I7470">
            <v>6073.7160000000003</v>
          </cell>
          <cell r="N7470" t="str">
            <v>7798139010283</v>
          </cell>
        </row>
        <row r="7471">
          <cell r="A7471">
            <v>664721</v>
          </cell>
          <cell r="B7471">
            <v>1185</v>
          </cell>
          <cell r="D7471" t="str">
            <v xml:space="preserve">ENCU GULLO AJI GUIND SUP PIC 200X                 </v>
          </cell>
          <cell r="I7471">
            <v>8291.6460000000006</v>
          </cell>
          <cell r="N7471" t="str">
            <v>7798139012157</v>
          </cell>
        </row>
        <row r="7472">
          <cell r="A7472">
            <v>664722</v>
          </cell>
          <cell r="B7472">
            <v>198</v>
          </cell>
          <cell r="D7472" t="str">
            <v xml:space="preserve">ENCU GULLO AJI PICAN 330X                         </v>
          </cell>
          <cell r="I7472">
            <v>6273.3289999999997</v>
          </cell>
          <cell r="N7472" t="str">
            <v>7798139010399</v>
          </cell>
        </row>
        <row r="7473">
          <cell r="A7473">
            <v>664723</v>
          </cell>
          <cell r="B7473">
            <v>441</v>
          </cell>
          <cell r="D7473" t="str">
            <v xml:space="preserve">ENCU GULLO AJO CONDM 200X                         </v>
          </cell>
          <cell r="I7473">
            <v>10530.05</v>
          </cell>
          <cell r="N7473" t="str">
            <v>7798139011945</v>
          </cell>
        </row>
        <row r="7474">
          <cell r="A7474">
            <v>664724</v>
          </cell>
          <cell r="B7474">
            <v>555</v>
          </cell>
          <cell r="D7474" t="str">
            <v xml:space="preserve">ENCU GULLO ALCAPARRA 100X                         </v>
          </cell>
          <cell r="I7474">
            <v>6462.7070000000003</v>
          </cell>
          <cell r="N7474" t="str">
            <v>7798139011952</v>
          </cell>
        </row>
        <row r="7475">
          <cell r="A7475">
            <v>664725</v>
          </cell>
          <cell r="B7475">
            <v>204</v>
          </cell>
          <cell r="D7475" t="str">
            <v xml:space="preserve">ENCU GULLO BERENJE PREM COND 330X                 </v>
          </cell>
          <cell r="I7475">
            <v>7151.9709999999995</v>
          </cell>
          <cell r="N7475" t="str">
            <v>7798139010474</v>
          </cell>
        </row>
        <row r="7476">
          <cell r="A7476">
            <v>664726</v>
          </cell>
          <cell r="B7476">
            <v>229</v>
          </cell>
          <cell r="D7476" t="str">
            <v xml:space="preserve">ENCU GULLO CEBOLLITA REINA C/MORRON 330X          </v>
          </cell>
          <cell r="I7476">
            <v>7261.1620000000003</v>
          </cell>
          <cell r="N7476" t="str">
            <v>7798139010566</v>
          </cell>
        </row>
        <row r="7477">
          <cell r="A7477">
            <v>664727</v>
          </cell>
          <cell r="B7477">
            <v>246</v>
          </cell>
          <cell r="D7477" t="str">
            <v xml:space="preserve">ENCU GULLO CHIMI C/HIERB AROM 180X                </v>
          </cell>
          <cell r="I7477">
            <v>6977.9489999999996</v>
          </cell>
          <cell r="N7477" t="str">
            <v>7798139010740</v>
          </cell>
        </row>
        <row r="7478">
          <cell r="A7478">
            <v>664728</v>
          </cell>
          <cell r="B7478">
            <v>252</v>
          </cell>
          <cell r="D7478" t="str">
            <v xml:space="preserve">ENCU GULLO CORAZONES DE ALCAUCIL  330X            </v>
          </cell>
          <cell r="I7478">
            <v>14353.42</v>
          </cell>
          <cell r="N7478" t="str">
            <v>7798139010573</v>
          </cell>
        </row>
        <row r="7479">
          <cell r="A7479">
            <v>664729</v>
          </cell>
          <cell r="B7479">
            <v>259</v>
          </cell>
          <cell r="D7479" t="str">
            <v xml:space="preserve">ENCU GULLO ESPARRA EXT LARGE 330X                 </v>
          </cell>
          <cell r="I7479">
            <v>13614.68</v>
          </cell>
          <cell r="N7479" t="str">
            <v>7798139010696</v>
          </cell>
        </row>
        <row r="7480">
          <cell r="A7480">
            <v>664730</v>
          </cell>
          <cell r="B7480">
            <v>257</v>
          </cell>
          <cell r="D7480" t="str">
            <v xml:space="preserve">ENCU GULLO MINICHOCLOS AGRIDUL 200X               </v>
          </cell>
          <cell r="I7480">
            <v>12464.77</v>
          </cell>
          <cell r="N7480" t="str">
            <v>7798139010665</v>
          </cell>
        </row>
        <row r="7481">
          <cell r="A7481">
            <v>664731</v>
          </cell>
          <cell r="B7481">
            <v>1188</v>
          </cell>
          <cell r="D7481" t="str">
            <v xml:space="preserve">ENCU GULLO PEPINI EN VINA 330X                    </v>
          </cell>
          <cell r="I7481">
            <v>7469.3050000000003</v>
          </cell>
          <cell r="N7481" t="str">
            <v>7798139011372</v>
          </cell>
        </row>
        <row r="7482">
          <cell r="A7482">
            <v>664732</v>
          </cell>
          <cell r="B7482">
            <v>194</v>
          </cell>
          <cell r="D7482" t="str">
            <v xml:space="preserve">ENCU GULLO PICKLES MIX C/ MORR Y ACE 330X         </v>
          </cell>
          <cell r="I7482">
            <v>5606.2439999999997</v>
          </cell>
          <cell r="N7482" t="str">
            <v>7798139010221</v>
          </cell>
        </row>
        <row r="7483">
          <cell r="A7483">
            <v>664733</v>
          </cell>
          <cell r="B7483" t="str">
            <v xml:space="preserve">21-128831           </v>
          </cell>
          <cell r="D7483" t="str">
            <v xml:space="preserve">COP HANKS POCHOCLOS VAINILLA 98X                  </v>
          </cell>
          <cell r="I7483">
            <v>2268.75</v>
          </cell>
          <cell r="N7483" t="str">
            <v xml:space="preserve">763571706305 </v>
          </cell>
        </row>
        <row r="7484">
          <cell r="A7484">
            <v>664734</v>
          </cell>
          <cell r="B7484">
            <v>255</v>
          </cell>
          <cell r="D7484" t="str">
            <v xml:space="preserve">ENCU GULLO PIMIENTO AGRIDU FILE EN ACEI 330X      </v>
          </cell>
          <cell r="I7484">
            <v>9472.2669999999998</v>
          </cell>
          <cell r="N7484" t="str">
            <v>7798139010580</v>
          </cell>
        </row>
        <row r="7485">
          <cell r="A7485">
            <v>664735</v>
          </cell>
          <cell r="B7485">
            <v>244</v>
          </cell>
          <cell r="D7485" t="str">
            <v xml:space="preserve">ENCU GULLO PORO PALLA GIGAN COND 330X             </v>
          </cell>
          <cell r="I7485">
            <v>8271.1730000000007</v>
          </cell>
          <cell r="N7485" t="str">
            <v>7798139010535</v>
          </cell>
        </row>
        <row r="7486">
          <cell r="A7486">
            <v>664736</v>
          </cell>
          <cell r="B7486">
            <v>227</v>
          </cell>
          <cell r="D7486" t="str">
            <v xml:space="preserve">ENCU GULLO DESHIDRA COND EN ACEI 200X             </v>
          </cell>
          <cell r="I7486">
            <v>8631.16</v>
          </cell>
          <cell r="N7486" t="str">
            <v>7798139010511</v>
          </cell>
        </row>
        <row r="7487">
          <cell r="A7487">
            <v>664737</v>
          </cell>
          <cell r="B7487">
            <v>44</v>
          </cell>
          <cell r="D7487" t="str">
            <v xml:space="preserve">TOMA GULLO TOMATE TRITURADO 960X                  </v>
          </cell>
          <cell r="I7487">
            <v>4889.683</v>
          </cell>
          <cell r="N7487" t="str">
            <v>7798139011044</v>
          </cell>
        </row>
        <row r="7488">
          <cell r="A7488">
            <v>664738</v>
          </cell>
          <cell r="B7488">
            <v>242</v>
          </cell>
          <cell r="D7488" t="str">
            <v xml:space="preserve">ACEI GULLO PASTA ACEIT NEGRA 180X                 </v>
          </cell>
          <cell r="I7488">
            <v>6262.1369999999997</v>
          </cell>
          <cell r="N7488" t="str">
            <v>7766473800006</v>
          </cell>
        </row>
        <row r="7489">
          <cell r="A7489">
            <v>664739</v>
          </cell>
          <cell r="B7489">
            <v>230</v>
          </cell>
          <cell r="D7489" t="str">
            <v xml:space="preserve">ACEI GULLO PASTA ACEIT VERDE 180X                 </v>
          </cell>
          <cell r="I7489">
            <v>5647.1909999999998</v>
          </cell>
          <cell r="N7489" t="str">
            <v>7798139010627</v>
          </cell>
        </row>
        <row r="7490">
          <cell r="A7490">
            <v>664740</v>
          </cell>
          <cell r="B7490">
            <v>1177</v>
          </cell>
          <cell r="D7490" t="str">
            <v xml:space="preserve">ACEI GULLO PASTA ACE VERD C/MORR 180X             </v>
          </cell>
          <cell r="I7490">
            <v>6904.5870000000004</v>
          </cell>
          <cell r="N7490" t="str">
            <v>7798139011235</v>
          </cell>
        </row>
        <row r="7491">
          <cell r="A7491">
            <v>664741</v>
          </cell>
          <cell r="B7491">
            <v>1178</v>
          </cell>
          <cell r="D7491" t="str">
            <v xml:space="preserve">ACEI GULLO PASTA ACEIT VERD CONDI 180X            </v>
          </cell>
          <cell r="I7491">
            <v>6107.8379999999997</v>
          </cell>
          <cell r="N7491" t="str">
            <v>7798139011242</v>
          </cell>
        </row>
        <row r="7492">
          <cell r="A7492">
            <v>664742</v>
          </cell>
          <cell r="B7492">
            <v>1179</v>
          </cell>
          <cell r="D7492" t="str">
            <v xml:space="preserve">ACEI GULLO BABAGANUSH BEREN 180X                  </v>
          </cell>
          <cell r="I7492">
            <v>7878.77</v>
          </cell>
          <cell r="N7492" t="str">
            <v>7798139011280</v>
          </cell>
        </row>
        <row r="7493">
          <cell r="A7493">
            <v>664743</v>
          </cell>
          <cell r="B7493">
            <v>454</v>
          </cell>
          <cell r="D7493" t="str">
            <v xml:space="preserve">ACEI GULLO HUMMUS GARBANZOS 180X                  </v>
          </cell>
          <cell r="I7493">
            <v>5931.6779999999999</v>
          </cell>
          <cell r="N7493" t="str">
            <v>7798139011983</v>
          </cell>
        </row>
        <row r="7494">
          <cell r="A7494">
            <v>664744</v>
          </cell>
          <cell r="B7494">
            <v>20</v>
          </cell>
          <cell r="D7494" t="str">
            <v xml:space="preserve">DULV GULLO CEREZA MARASCCHINO 250X                </v>
          </cell>
          <cell r="I7494">
            <v>10666.54</v>
          </cell>
          <cell r="N7494" t="str">
            <v>7798139011020</v>
          </cell>
        </row>
        <row r="7495">
          <cell r="A7495">
            <v>664745</v>
          </cell>
          <cell r="B7495">
            <v>262</v>
          </cell>
          <cell r="D7495" t="str">
            <v xml:space="preserve">DULV GULLO HIGOS EN ALMIBAR 200X                  </v>
          </cell>
          <cell r="I7495">
            <v>12009.24</v>
          </cell>
          <cell r="N7495" t="str">
            <v>7798139010702</v>
          </cell>
        </row>
        <row r="7496">
          <cell r="A7496">
            <v>664746</v>
          </cell>
          <cell r="B7496">
            <v>0</v>
          </cell>
          <cell r="D7496" t="str">
            <v xml:space="preserve">INSU RAVIOLES VERDURA EL NONO 1X                  </v>
          </cell>
          <cell r="I7496">
            <v>1613.499</v>
          </cell>
          <cell r="N7496" t="str">
            <v xml:space="preserve">0            </v>
          </cell>
        </row>
        <row r="7497">
          <cell r="A7497">
            <v>664747</v>
          </cell>
          <cell r="B7497">
            <v>0</v>
          </cell>
          <cell r="D7497" t="str">
            <v xml:space="preserve">INSU FIDEO FRESCO FIN EL NONO 1X                  </v>
          </cell>
          <cell r="I7497">
            <v>1017.634</v>
          </cell>
          <cell r="N7497" t="str">
            <v xml:space="preserve">0            </v>
          </cell>
        </row>
        <row r="7498">
          <cell r="A7498">
            <v>664748</v>
          </cell>
          <cell r="B7498" t="str">
            <v xml:space="preserve">21-129034           </v>
          </cell>
          <cell r="D7498" t="str">
            <v xml:space="preserve">COP HANKS POCHOCLO CHOC 104X                      </v>
          </cell>
          <cell r="I7498">
            <v>2268.75</v>
          </cell>
          <cell r="N7498" t="str">
            <v xml:space="preserve">763571706640 </v>
          </cell>
        </row>
        <row r="7499">
          <cell r="A7499">
            <v>664749</v>
          </cell>
          <cell r="B7499">
            <v>69995803</v>
          </cell>
          <cell r="D7499" t="str">
            <v xml:space="preserve">JARP GRANBY MATIC BICARBONATO LIMON 800X          </v>
          </cell>
          <cell r="I7499">
            <v>1507.796</v>
          </cell>
          <cell r="N7499" t="str">
            <v>7791290795013</v>
          </cell>
        </row>
        <row r="7500">
          <cell r="A7500">
            <v>664757</v>
          </cell>
          <cell r="B7500">
            <v>30645</v>
          </cell>
          <cell r="D7500" t="str">
            <v xml:space="preserve">GAS  PEPSI ORIGINAL PET 2X                        </v>
          </cell>
          <cell r="I7500">
            <v>3640</v>
          </cell>
          <cell r="N7500" t="str">
            <v>7791813555094</v>
          </cell>
        </row>
        <row r="7501">
          <cell r="A7501">
            <v>664758</v>
          </cell>
          <cell r="B7501" t="str">
            <v xml:space="preserve">21-128653           </v>
          </cell>
          <cell r="D7501" t="str">
            <v xml:space="preserve">COP HANKS POCHOCLO COOKIES 112X                   </v>
          </cell>
          <cell r="I7501">
            <v>2268.75</v>
          </cell>
          <cell r="N7501" t="str">
            <v xml:space="preserve">763571706664 </v>
          </cell>
        </row>
        <row r="7502">
          <cell r="A7502">
            <v>664761</v>
          </cell>
          <cell r="B7502">
            <v>659712</v>
          </cell>
          <cell r="D7502" t="str">
            <v xml:space="preserve">YOGU LS.YOGURISIMO ENT BAT NATU 190X              </v>
          </cell>
          <cell r="I7502">
            <v>2845.2959999999998</v>
          </cell>
          <cell r="N7502" t="str">
            <v>7791337009783</v>
          </cell>
        </row>
        <row r="7503">
          <cell r="A7503">
            <v>664762</v>
          </cell>
          <cell r="B7503">
            <v>0</v>
          </cell>
          <cell r="D7503" t="str">
            <v xml:space="preserve">GINN HEREDERO DRY 700X                            </v>
          </cell>
          <cell r="I7503">
            <v>15514.51</v>
          </cell>
          <cell r="N7503" t="str">
            <v xml:space="preserve">714604120612 </v>
          </cell>
        </row>
        <row r="7504">
          <cell r="A7504">
            <v>664763</v>
          </cell>
          <cell r="B7504">
            <v>43331</v>
          </cell>
          <cell r="D7504" t="str">
            <v xml:space="preserve">PANI FAVORITA PAN RALL 450X                       </v>
          </cell>
          <cell r="I7504">
            <v>1109.932</v>
          </cell>
          <cell r="N7504" t="str">
            <v>7790070433312</v>
          </cell>
        </row>
        <row r="7505">
          <cell r="A7505">
            <v>664766</v>
          </cell>
          <cell r="B7505">
            <v>0</v>
          </cell>
          <cell r="D7505" t="str">
            <v xml:space="preserve">VERM CARNERO ROSSO 750X                           </v>
          </cell>
          <cell r="I7505">
            <v>14914.28</v>
          </cell>
          <cell r="N7505" t="str">
            <v>7798438340012</v>
          </cell>
        </row>
        <row r="7506">
          <cell r="A7506">
            <v>664767</v>
          </cell>
          <cell r="B7506">
            <v>0</v>
          </cell>
          <cell r="D7506" t="str">
            <v xml:space="preserve">INSU CHAUCHA CONGELADA X Kg                       </v>
          </cell>
          <cell r="I7506">
            <v>5573.3770000000004</v>
          </cell>
          <cell r="N7506" t="str">
            <v xml:space="preserve">0            </v>
          </cell>
        </row>
        <row r="7507">
          <cell r="A7507">
            <v>664768</v>
          </cell>
          <cell r="B7507">
            <v>0</v>
          </cell>
          <cell r="D7507" t="str">
            <v xml:space="preserve">VINF CORDERO C/PIEL LOBO DULCE BCO. 750X          </v>
          </cell>
          <cell r="I7507">
            <v>5074.9960000000001</v>
          </cell>
          <cell r="N7507" t="str">
            <v>7798353195278</v>
          </cell>
        </row>
        <row r="7508">
          <cell r="A7508">
            <v>664769</v>
          </cell>
          <cell r="B7508">
            <v>0</v>
          </cell>
          <cell r="D7508" t="str">
            <v xml:space="preserve">SAHU AROMANZA SAHU INSIEN.CONSAGRADO 11X          </v>
          </cell>
          <cell r="I7508">
            <v>3694.9769999999999</v>
          </cell>
          <cell r="N7508" t="str">
            <v>7798375125567</v>
          </cell>
        </row>
        <row r="7509">
          <cell r="A7509">
            <v>664770</v>
          </cell>
          <cell r="B7509">
            <v>0</v>
          </cell>
          <cell r="D7509" t="str">
            <v xml:space="preserve">SAHU AROMANZA SAHU EBANO MARFIL 11X               </v>
          </cell>
          <cell r="I7509">
            <v>3694.9769999999999</v>
          </cell>
          <cell r="N7509" t="str">
            <v>7798375127691</v>
          </cell>
        </row>
        <row r="7510">
          <cell r="A7510">
            <v>664771</v>
          </cell>
          <cell r="B7510" t="str">
            <v xml:space="preserve">KE200PACK           </v>
          </cell>
          <cell r="D7510" t="str">
            <v xml:space="preserve">EDUL EDULKONY LIQUIDO 200X                        </v>
          </cell>
          <cell r="I7510">
            <v>1916.3520000000001</v>
          </cell>
          <cell r="N7510" t="str">
            <v>7798382830140</v>
          </cell>
        </row>
        <row r="7511">
          <cell r="A7511">
            <v>664772</v>
          </cell>
          <cell r="B7511" t="str">
            <v xml:space="preserve">KE500PACK           </v>
          </cell>
          <cell r="D7511" t="str">
            <v xml:space="preserve">EDUL EDULKONY LIQUIDO 500X                        </v>
          </cell>
          <cell r="I7511">
            <v>3490.3670000000002</v>
          </cell>
          <cell r="N7511" t="str">
            <v>7798382830157</v>
          </cell>
        </row>
        <row r="7512">
          <cell r="A7512">
            <v>664773</v>
          </cell>
          <cell r="B7512" t="str">
            <v xml:space="preserve">KES200PACK          </v>
          </cell>
          <cell r="D7512" t="str">
            <v xml:space="preserve">EDUL EDULKONY C/STEVIA LIQUIDO 200X               </v>
          </cell>
          <cell r="I7512">
            <v>1964.355</v>
          </cell>
          <cell r="N7512" t="str">
            <v>7798382830195</v>
          </cell>
        </row>
        <row r="7513">
          <cell r="A7513">
            <v>664774</v>
          </cell>
          <cell r="B7513" t="str">
            <v xml:space="preserve">KES500PACK          </v>
          </cell>
          <cell r="D7513" t="str">
            <v xml:space="preserve">EDUL EDULKONY C/STEVIA LIQUIDO 500X               </v>
          </cell>
          <cell r="I7513">
            <v>3622.8670000000002</v>
          </cell>
          <cell r="N7513" t="str">
            <v>7798382830201</v>
          </cell>
        </row>
        <row r="7514">
          <cell r="A7514">
            <v>664775</v>
          </cell>
          <cell r="B7514" t="str">
            <v xml:space="preserve">KS200PACK           </v>
          </cell>
          <cell r="D7514" t="str">
            <v xml:space="preserve">EDUL KONY C/STEVIA LIQUIDO 200X                   </v>
          </cell>
          <cell r="I7514">
            <v>3795.8960000000002</v>
          </cell>
          <cell r="N7514" t="str">
            <v>7798382830027</v>
          </cell>
        </row>
        <row r="7515">
          <cell r="A7515">
            <v>664776</v>
          </cell>
          <cell r="B7515" t="str">
            <v xml:space="preserve">KSL200PACK          </v>
          </cell>
          <cell r="D7515" t="str">
            <v xml:space="preserve">EDUL KONY 100% STEVIA LIFE LIQ 200X               </v>
          </cell>
          <cell r="I7515">
            <v>5358.5410000000002</v>
          </cell>
          <cell r="N7515" t="str">
            <v>7798382830102</v>
          </cell>
        </row>
        <row r="7516">
          <cell r="A7516">
            <v>664777</v>
          </cell>
          <cell r="B7516" t="str">
            <v xml:space="preserve">KS500PACK           </v>
          </cell>
          <cell r="D7516" t="str">
            <v xml:space="preserve">EDUL KONY C/STEVIA LIQ. 500X                      </v>
          </cell>
          <cell r="I7516">
            <v>7314.7380000000003</v>
          </cell>
          <cell r="N7516" t="str">
            <v>7798382830034</v>
          </cell>
        </row>
        <row r="7517">
          <cell r="A7517">
            <v>664778</v>
          </cell>
          <cell r="B7517" t="str">
            <v xml:space="preserve">KSP50PACK           </v>
          </cell>
          <cell r="D7517" t="str">
            <v xml:space="preserve">EDUS KONY C/STEVIA SOB 50X                        </v>
          </cell>
          <cell r="I7517">
            <v>3376.9380000000001</v>
          </cell>
          <cell r="N7517" t="str">
            <v>7798382830256</v>
          </cell>
        </row>
        <row r="7518">
          <cell r="A7518">
            <v>664779</v>
          </cell>
          <cell r="B7518">
            <v>0</v>
          </cell>
          <cell r="D7518" t="str">
            <v xml:space="preserve">SAHU AROMANZA SAHU COPAL 11X                      </v>
          </cell>
          <cell r="I7518">
            <v>3694.9769999999999</v>
          </cell>
          <cell r="N7518" t="str">
            <v>7798375128902</v>
          </cell>
        </row>
        <row r="7519">
          <cell r="A7519">
            <v>664780</v>
          </cell>
          <cell r="B7519">
            <v>0</v>
          </cell>
          <cell r="D7519" t="str">
            <v xml:space="preserve">SAHU AROMANZA SAHU GREEN BAMBO 11X                </v>
          </cell>
          <cell r="I7519">
            <v>3694.9769999999999</v>
          </cell>
          <cell r="N7519" t="str">
            <v>7799175000764</v>
          </cell>
        </row>
        <row r="7520">
          <cell r="A7520">
            <v>664781</v>
          </cell>
          <cell r="B7520" t="str">
            <v xml:space="preserve">KSP100PACK          </v>
          </cell>
          <cell r="D7520" t="str">
            <v xml:space="preserve">EDUS KONY C/STEVIA SOB 100X                       </v>
          </cell>
          <cell r="I7520">
            <v>4299.0870000000004</v>
          </cell>
          <cell r="N7520" t="str">
            <v>7798382830249</v>
          </cell>
        </row>
        <row r="7521">
          <cell r="A7521">
            <v>664782</v>
          </cell>
          <cell r="B7521">
            <v>0</v>
          </cell>
          <cell r="D7521" t="str">
            <v xml:space="preserve">INSU TRIPA COLAGENO calibre 23 x unidad           </v>
          </cell>
          <cell r="I7521">
            <v>11464.21</v>
          </cell>
          <cell r="N7521" t="str">
            <v xml:space="preserve">0            </v>
          </cell>
        </row>
        <row r="7522">
          <cell r="A7522">
            <v>664783</v>
          </cell>
          <cell r="B7522">
            <v>0</v>
          </cell>
          <cell r="D7522" t="str">
            <v xml:space="preserve">INSU BOLSA VACIO 15X25X70                         </v>
          </cell>
          <cell r="I7522">
            <v>169.001</v>
          </cell>
          <cell r="N7522" t="str">
            <v>6663717111120</v>
          </cell>
        </row>
        <row r="7523">
          <cell r="A7523">
            <v>664787</v>
          </cell>
          <cell r="B7523">
            <v>0</v>
          </cell>
          <cell r="D7523" t="str">
            <v xml:space="preserve">INSU ACELGA CONG X KG                             </v>
          </cell>
          <cell r="I7523">
            <v>5242.7830000000004</v>
          </cell>
          <cell r="N7523" t="str">
            <v xml:space="preserve">0            </v>
          </cell>
        </row>
        <row r="7524">
          <cell r="A7524">
            <v>664788</v>
          </cell>
          <cell r="B7524">
            <v>0</v>
          </cell>
          <cell r="D7524" t="str">
            <v xml:space="preserve">INSU BROCOLI CONG  X Kg                           </v>
          </cell>
          <cell r="I7524">
            <v>6843.7290000000003</v>
          </cell>
          <cell r="N7524" t="str">
            <v xml:space="preserve">0            </v>
          </cell>
        </row>
        <row r="7525">
          <cell r="A7525">
            <v>664789</v>
          </cell>
          <cell r="B7525">
            <v>0</v>
          </cell>
          <cell r="D7525" t="str">
            <v xml:space="preserve">INSU PUERRO CONG X Kg                             </v>
          </cell>
          <cell r="I7525">
            <v>8527.8140000000003</v>
          </cell>
          <cell r="N7525" t="str">
            <v xml:space="preserve">0            </v>
          </cell>
        </row>
        <row r="7526">
          <cell r="A7526">
            <v>664790</v>
          </cell>
          <cell r="B7526">
            <v>0</v>
          </cell>
          <cell r="D7526" t="str">
            <v xml:space="preserve">INSU ESPINACA CONG X KG                           </v>
          </cell>
          <cell r="I7526">
            <v>5466.8440000000001</v>
          </cell>
          <cell r="N7526" t="str">
            <v xml:space="preserve">0            </v>
          </cell>
        </row>
        <row r="7527">
          <cell r="A7527">
            <v>664791</v>
          </cell>
          <cell r="B7527">
            <v>0</v>
          </cell>
          <cell r="D7527" t="str">
            <v xml:space="preserve">SAHU AROMANZA SAHU COCO BEACH 11X                 </v>
          </cell>
          <cell r="I7527">
            <v>3694.9769999999999</v>
          </cell>
          <cell r="N7527" t="str">
            <v>7798375127684</v>
          </cell>
        </row>
        <row r="7528">
          <cell r="A7528">
            <v>664792</v>
          </cell>
          <cell r="B7528" t="str">
            <v xml:space="preserve">ADE0002             </v>
          </cell>
          <cell r="D7528" t="str">
            <v xml:space="preserve">MAYO CANUELAS 250X                                </v>
          </cell>
          <cell r="I7528">
            <v>1464.499</v>
          </cell>
          <cell r="N7528" t="str">
            <v>7792180142016</v>
          </cell>
        </row>
        <row r="7529">
          <cell r="A7529">
            <v>664793</v>
          </cell>
          <cell r="B7529">
            <v>999</v>
          </cell>
          <cell r="D7529" t="str">
            <v xml:space="preserve">GALD DEL NONNA PEPAS INTEGRALES 200X              </v>
          </cell>
          <cell r="I7529">
            <v>1868.325</v>
          </cell>
          <cell r="N7529" t="str">
            <v>7798048730999</v>
          </cell>
        </row>
        <row r="7530">
          <cell r="A7530">
            <v>664795</v>
          </cell>
          <cell r="B7530">
            <v>74</v>
          </cell>
          <cell r="D7530" t="str">
            <v xml:space="preserve">COVE CONGELISTO ZANAHORIA 500X                    </v>
          </cell>
          <cell r="I7530">
            <v>3861.0970000000002</v>
          </cell>
          <cell r="N7530" t="str">
            <v>7798374630130</v>
          </cell>
        </row>
        <row r="7531">
          <cell r="A7531">
            <v>664797</v>
          </cell>
          <cell r="B7531">
            <v>6471</v>
          </cell>
          <cell r="D7531" t="str">
            <v xml:space="preserve">CRED COLGATE T12  140X                            </v>
          </cell>
          <cell r="I7531">
            <v>10720.84</v>
          </cell>
          <cell r="N7531" t="str">
            <v>7509546688404</v>
          </cell>
        </row>
        <row r="7532">
          <cell r="A7532">
            <v>664799</v>
          </cell>
          <cell r="B7532">
            <v>801553</v>
          </cell>
          <cell r="D7532" t="str">
            <v xml:space="preserve">PAPE HIGIENOL FUSION FUS. DH 4X30X                </v>
          </cell>
          <cell r="I7532">
            <v>3299.8820000000001</v>
          </cell>
          <cell r="N7532" t="str">
            <v>7790250015536</v>
          </cell>
        </row>
        <row r="7533">
          <cell r="A7533">
            <v>664800</v>
          </cell>
          <cell r="B7533">
            <v>68746973</v>
          </cell>
          <cell r="D7533" t="str">
            <v xml:space="preserve">CALD KNORR GALLINA 12X                            </v>
          </cell>
          <cell r="I7533">
            <v>2866.2660000000001</v>
          </cell>
          <cell r="N7533" t="str">
            <v>7794000008540</v>
          </cell>
        </row>
        <row r="7534">
          <cell r="A7534">
            <v>664801</v>
          </cell>
          <cell r="B7534">
            <v>30840</v>
          </cell>
          <cell r="D7534" t="str">
            <v xml:space="preserve">AGUS H2OH! STILL MANZANELLA 1.5X                  </v>
          </cell>
          <cell r="I7534">
            <v>1333.825</v>
          </cell>
          <cell r="N7534" t="str">
            <v>7791813403036</v>
          </cell>
        </row>
        <row r="7535">
          <cell r="A7535">
            <v>664802</v>
          </cell>
          <cell r="B7535">
            <v>3206</v>
          </cell>
          <cell r="D7535" t="str">
            <v xml:space="preserve">LEGU DICOMERE SOJA TEXTUZDA 350X                  </v>
          </cell>
          <cell r="I7535">
            <v>1675.319</v>
          </cell>
          <cell r="N7535" t="str">
            <v>7793323004789</v>
          </cell>
        </row>
        <row r="7536">
          <cell r="A7536">
            <v>664803</v>
          </cell>
          <cell r="B7536">
            <v>3287</v>
          </cell>
          <cell r="D7536" t="str">
            <v xml:space="preserve">LEGU DICOMERE ARV TEXTUZDA 350X                   </v>
          </cell>
          <cell r="I7536">
            <v>2738.2829999999999</v>
          </cell>
          <cell r="N7536" t="str">
            <v>7793323004994</v>
          </cell>
        </row>
        <row r="7537">
          <cell r="A7537">
            <v>664804</v>
          </cell>
          <cell r="B7537">
            <v>3270</v>
          </cell>
          <cell r="D7537" t="str">
            <v xml:space="preserve">AZUM-LG DICOMERE MASCABO 500X                     </v>
          </cell>
          <cell r="I7537">
            <v>2842.3440000000001</v>
          </cell>
          <cell r="N7537" t="str">
            <v>7793323004840</v>
          </cell>
        </row>
        <row r="7538">
          <cell r="A7538">
            <v>664805</v>
          </cell>
          <cell r="B7538">
            <v>3269</v>
          </cell>
          <cell r="D7538" t="str">
            <v xml:space="preserve">CCAO-LG DICOMERE AMARG PUR 200X                   </v>
          </cell>
          <cell r="I7538">
            <v>4923.2420000000002</v>
          </cell>
          <cell r="N7538" t="str">
            <v>7793323004802</v>
          </cell>
        </row>
        <row r="7539">
          <cell r="A7539">
            <v>664806</v>
          </cell>
          <cell r="B7539">
            <v>3383</v>
          </cell>
          <cell r="D7539" t="str">
            <v xml:space="preserve">LEGU DICOMERE GARB TEXTUZDA 350X                  </v>
          </cell>
          <cell r="I7539">
            <v>2734.4769999999999</v>
          </cell>
          <cell r="N7539" t="str">
            <v>7793323024787</v>
          </cell>
        </row>
        <row r="7540">
          <cell r="A7540">
            <v>664807</v>
          </cell>
          <cell r="B7540">
            <v>3350</v>
          </cell>
          <cell r="D7540" t="str">
            <v xml:space="preserve">LECC-LG DICOMERE LECHE COCO 150X                  </v>
          </cell>
          <cell r="I7540">
            <v>8592.3359999999993</v>
          </cell>
          <cell r="N7540" t="str">
            <v>7793323024343</v>
          </cell>
        </row>
        <row r="7541">
          <cell r="A7541">
            <v>664809</v>
          </cell>
          <cell r="B7541">
            <v>1052</v>
          </cell>
          <cell r="D7541" t="str">
            <v xml:space="preserve">HALE DICOMERE HAR GARB ORGAN 450X                 </v>
          </cell>
          <cell r="I7541">
            <v>1842.4</v>
          </cell>
          <cell r="N7541" t="str">
            <v>7793323004895</v>
          </cell>
        </row>
        <row r="7542">
          <cell r="A7542">
            <v>664810</v>
          </cell>
          <cell r="B7542">
            <v>3197</v>
          </cell>
          <cell r="D7542" t="str">
            <v xml:space="preserve">ESP  DICOMERE CURCUMA 50X                         </v>
          </cell>
          <cell r="I7542">
            <v>1338.394</v>
          </cell>
          <cell r="N7542" t="str">
            <v>7793323005052</v>
          </cell>
        </row>
        <row r="7543">
          <cell r="A7543">
            <v>664811</v>
          </cell>
          <cell r="B7543">
            <v>3201</v>
          </cell>
          <cell r="D7543" t="str">
            <v xml:space="preserve">ESP  DICOMERE PIMENTON AHUM 50X                   </v>
          </cell>
          <cell r="I7543">
            <v>1426.1679999999999</v>
          </cell>
          <cell r="N7543" t="str">
            <v>7793323005083</v>
          </cell>
        </row>
        <row r="7544">
          <cell r="A7544">
            <v>664812</v>
          </cell>
          <cell r="B7544">
            <v>860</v>
          </cell>
          <cell r="D7544" t="str">
            <v xml:space="preserve">HALE DICOMERE HAR ALMENDR 200X                    </v>
          </cell>
          <cell r="I7544">
            <v>9099.5740000000005</v>
          </cell>
          <cell r="N7544" t="str">
            <v>7793323004017</v>
          </cell>
        </row>
        <row r="7545">
          <cell r="A7545">
            <v>664813</v>
          </cell>
          <cell r="B7545">
            <v>3144</v>
          </cell>
          <cell r="D7545" t="str">
            <v xml:space="preserve">HALE DICOMERE HAR COCO 200X                       </v>
          </cell>
          <cell r="I7545">
            <v>4015.9270000000001</v>
          </cell>
          <cell r="N7545" t="str">
            <v>7793323004406</v>
          </cell>
        </row>
        <row r="7546">
          <cell r="A7546">
            <v>664814</v>
          </cell>
          <cell r="B7546">
            <v>3213</v>
          </cell>
          <cell r="D7546" t="str">
            <v xml:space="preserve">SALF DICOMERE MARINA FINA 450X                    </v>
          </cell>
          <cell r="I7546">
            <v>1911.8789999999999</v>
          </cell>
          <cell r="N7546" t="str">
            <v>7793323004512</v>
          </cell>
        </row>
        <row r="7547">
          <cell r="A7547">
            <v>664815</v>
          </cell>
          <cell r="B7547">
            <v>3214</v>
          </cell>
          <cell r="D7547" t="str">
            <v xml:space="preserve">SALG DICOMERE MARINA GRUES 450X                   </v>
          </cell>
          <cell r="I7547">
            <v>1911.8789999999999</v>
          </cell>
          <cell r="N7547" t="str">
            <v>7793323004529</v>
          </cell>
        </row>
        <row r="7548">
          <cell r="A7548">
            <v>664816</v>
          </cell>
          <cell r="B7548">
            <v>0</v>
          </cell>
          <cell r="D7548" t="str">
            <v xml:space="preserve">VINF OVEJA BLACK RED BLEND 750X                   </v>
          </cell>
          <cell r="I7548">
            <v>3154.9520000000002</v>
          </cell>
          <cell r="N7548" t="str">
            <v>7798162670409</v>
          </cell>
        </row>
        <row r="7549">
          <cell r="A7549">
            <v>664818</v>
          </cell>
          <cell r="B7549">
            <v>0</v>
          </cell>
          <cell r="D7549" t="str">
            <v xml:space="preserve">VINF SIN PALABRAS CHENIN 750X                     </v>
          </cell>
          <cell r="I7549">
            <v>3705.299</v>
          </cell>
          <cell r="N7549" t="str">
            <v>7798162670355</v>
          </cell>
        </row>
        <row r="7550">
          <cell r="A7550">
            <v>664819</v>
          </cell>
          <cell r="B7550">
            <v>0</v>
          </cell>
          <cell r="D7550" t="str">
            <v xml:space="preserve">VINF SIN PALABRAS CHARDONNAY 750X                 </v>
          </cell>
          <cell r="I7550">
            <v>3313.585</v>
          </cell>
          <cell r="N7550" t="str">
            <v>7798162670157</v>
          </cell>
        </row>
        <row r="7551">
          <cell r="A7551">
            <v>664822</v>
          </cell>
          <cell r="B7551">
            <v>1476</v>
          </cell>
          <cell r="D7551" t="str">
            <v xml:space="preserve">COHA PATY HAMB VERDE 4X320X                       </v>
          </cell>
          <cell r="I7551">
            <v>9935.9269999999997</v>
          </cell>
          <cell r="N7551" t="str">
            <v>7790670052289</v>
          </cell>
        </row>
        <row r="7552">
          <cell r="A7552">
            <v>664824</v>
          </cell>
          <cell r="B7552">
            <v>10010069822</v>
          </cell>
          <cell r="D7552" t="str">
            <v xml:space="preserve">VINF CONEJO VERDE MALBEC BAJO ALCH 750X           </v>
          </cell>
          <cell r="I7552">
            <v>5699.5469999999996</v>
          </cell>
          <cell r="N7552" t="str">
            <v>7791843025062</v>
          </cell>
        </row>
        <row r="7553">
          <cell r="A7553">
            <v>664827</v>
          </cell>
          <cell r="B7553">
            <v>23159</v>
          </cell>
          <cell r="D7553" t="str">
            <v xml:space="preserve">CER1 SALTA CAUTIVA RUBIA RET 1X                   </v>
          </cell>
          <cell r="I7553">
            <v>4054.4830000000002</v>
          </cell>
          <cell r="N7553" t="str">
            <v>7793147572334</v>
          </cell>
        </row>
        <row r="7554">
          <cell r="A7554">
            <v>664830</v>
          </cell>
          <cell r="B7554">
            <v>64309330</v>
          </cell>
          <cell r="D7554" t="str">
            <v xml:space="preserve">LIML CIF PISOS DESINF ORIGINAL 750X               </v>
          </cell>
          <cell r="I7554">
            <v>4700.8500000000004</v>
          </cell>
          <cell r="N7554" t="str">
            <v>7791290795815</v>
          </cell>
        </row>
        <row r="7555">
          <cell r="A7555">
            <v>664832</v>
          </cell>
          <cell r="B7555">
            <v>24657910</v>
          </cell>
          <cell r="D7555" t="str">
            <v xml:space="preserve">VINF VINALBA MALBEC 750X                          </v>
          </cell>
          <cell r="I7555">
            <v>11887.96</v>
          </cell>
          <cell r="N7555" t="str">
            <v>7798000212655</v>
          </cell>
        </row>
        <row r="7556">
          <cell r="A7556">
            <v>664833</v>
          </cell>
          <cell r="B7556">
            <v>64329001</v>
          </cell>
          <cell r="D7556" t="str">
            <v xml:space="preserve">DEAM CIF DESINF AERO LAVANDA 360X                 </v>
          </cell>
          <cell r="I7556">
            <v>3992.8919999999998</v>
          </cell>
          <cell r="N7556" t="str">
            <v>7791290795785</v>
          </cell>
        </row>
        <row r="7557">
          <cell r="A7557">
            <v>664834</v>
          </cell>
          <cell r="B7557">
            <v>64329002</v>
          </cell>
          <cell r="D7557" t="str">
            <v xml:space="preserve">DEAM CIF DESINF AERO FRESC 360X                   </v>
          </cell>
          <cell r="I7557">
            <v>3992.8919999999998</v>
          </cell>
          <cell r="N7557" t="str">
            <v>7791290795792</v>
          </cell>
        </row>
        <row r="7558">
          <cell r="A7558">
            <v>664835</v>
          </cell>
          <cell r="B7558">
            <v>64332337</v>
          </cell>
          <cell r="D7558" t="str">
            <v xml:space="preserve">LIML CIF DESINF GAT 500X                          </v>
          </cell>
          <cell r="I7558">
            <v>3941.65</v>
          </cell>
          <cell r="N7558" t="str">
            <v>7791290795747</v>
          </cell>
        </row>
        <row r="7559">
          <cell r="A7559">
            <v>664836</v>
          </cell>
          <cell r="B7559">
            <v>6848</v>
          </cell>
          <cell r="D7559" t="str">
            <v xml:space="preserve">PANI BIMBO BLANCO CERO CERO 410X                  </v>
          </cell>
          <cell r="I7559">
            <v>5805</v>
          </cell>
          <cell r="N7559" t="str">
            <v>7793890259957</v>
          </cell>
        </row>
        <row r="7560">
          <cell r="A7560">
            <v>664839</v>
          </cell>
          <cell r="B7560">
            <v>43229</v>
          </cell>
          <cell r="D7560" t="str">
            <v xml:space="preserve">ARR  GALLO PREPA VAJO SOD VEGE 240X               </v>
          </cell>
          <cell r="I7560">
            <v>2375.8919999999998</v>
          </cell>
          <cell r="N7560" t="str">
            <v>7790070432292</v>
          </cell>
        </row>
        <row r="7561">
          <cell r="A7561">
            <v>664840</v>
          </cell>
          <cell r="B7561">
            <v>33708</v>
          </cell>
          <cell r="D7561" t="str">
            <v xml:space="preserve">FIDO LUCCH.TIRAB  HUEVO N 34 500X                 </v>
          </cell>
          <cell r="I7561">
            <v>2113.5239999999999</v>
          </cell>
          <cell r="N7561" t="str">
            <v>7790070337085</v>
          </cell>
        </row>
        <row r="7562">
          <cell r="A7562">
            <v>664841</v>
          </cell>
          <cell r="B7562">
            <v>43323</v>
          </cell>
          <cell r="D7562" t="str">
            <v xml:space="preserve">PANI PREFERIDO REBOZ AJO Y PEREJIL 500X           </v>
          </cell>
          <cell r="I7562">
            <v>2152.8069999999998</v>
          </cell>
          <cell r="N7562" t="str">
            <v>7790070433237</v>
          </cell>
        </row>
        <row r="7563">
          <cell r="A7563">
            <v>664843</v>
          </cell>
          <cell r="B7563">
            <v>28692</v>
          </cell>
          <cell r="D7563" t="str">
            <v xml:space="preserve">CERV BUDWEISER LAT 710X                           </v>
          </cell>
          <cell r="I7563">
            <v>2991.7579999999998</v>
          </cell>
          <cell r="N7563" t="str">
            <v>7792798013357</v>
          </cell>
        </row>
        <row r="7564">
          <cell r="A7564">
            <v>664844</v>
          </cell>
          <cell r="B7564">
            <v>2053</v>
          </cell>
          <cell r="D7564" t="str">
            <v xml:space="preserve">INSU ACEI NUCETE BALDE N 7 5X                     </v>
          </cell>
          <cell r="I7564">
            <v>59569.923999999999</v>
          </cell>
          <cell r="N7564" t="str">
            <v>7792070000341</v>
          </cell>
        </row>
        <row r="7565">
          <cell r="A7565">
            <v>664845</v>
          </cell>
          <cell r="B7565">
            <v>80679821</v>
          </cell>
          <cell r="D7565" t="str">
            <v xml:space="preserve">CRED ORAL-B PASTA 3D WHITE 90X                    </v>
          </cell>
          <cell r="I7565">
            <v>3877.6869999999999</v>
          </cell>
          <cell r="N7565" t="str">
            <v>7500435177030</v>
          </cell>
        </row>
        <row r="7566">
          <cell r="A7566">
            <v>664846</v>
          </cell>
          <cell r="B7566">
            <v>712539</v>
          </cell>
          <cell r="D7566" t="str">
            <v xml:space="preserve">GILL VENUS SIMPLE SUAVE 2X                        </v>
          </cell>
          <cell r="I7566">
            <v>5523.7529999999997</v>
          </cell>
          <cell r="N7566" t="str">
            <v>7500435206402</v>
          </cell>
        </row>
        <row r="7567">
          <cell r="A7567">
            <v>664847</v>
          </cell>
          <cell r="B7567">
            <v>1529</v>
          </cell>
          <cell r="D7567" t="str">
            <v xml:space="preserve">CHOC FELFORT FEELING 20X                          </v>
          </cell>
          <cell r="I7567">
            <v>1007.2809999999999</v>
          </cell>
          <cell r="N7567" t="str">
            <v>7790206506958</v>
          </cell>
        </row>
        <row r="7568">
          <cell r="A7568">
            <v>664848</v>
          </cell>
          <cell r="B7568">
            <v>11636</v>
          </cell>
          <cell r="D7568" t="str">
            <v xml:space="preserve">CRED ORAL-B EXTRA BLANCURA BICARBONATO 70X        </v>
          </cell>
          <cell r="I7568">
            <v>4689.6729999999998</v>
          </cell>
          <cell r="N7568" t="str">
            <v>7500435176972</v>
          </cell>
        </row>
        <row r="7569">
          <cell r="A7569">
            <v>664849</v>
          </cell>
          <cell r="B7569" t="str">
            <v xml:space="preserve">3661-6              </v>
          </cell>
          <cell r="D7569" t="str">
            <v xml:space="preserve">YOGU LS.BEBIBLE SACH DULCE DE LECHE 900X          </v>
          </cell>
          <cell r="I7569">
            <v>2763.8820000000001</v>
          </cell>
          <cell r="N7569" t="str">
            <v>7790742661067</v>
          </cell>
        </row>
        <row r="7570">
          <cell r="A7570">
            <v>664850</v>
          </cell>
          <cell r="B7570">
            <v>29815</v>
          </cell>
          <cell r="D7570" t="str">
            <v xml:space="preserve">AGUS H2OH! STILL LIMON 500X                       </v>
          </cell>
          <cell r="I7570">
            <v>1010.263</v>
          </cell>
          <cell r="N7570" t="str">
            <v>7791813402022</v>
          </cell>
        </row>
        <row r="7571">
          <cell r="A7571">
            <v>664852</v>
          </cell>
          <cell r="B7571">
            <v>29814</v>
          </cell>
          <cell r="D7571" t="str">
            <v xml:space="preserve">AGUS H2OH! STILL MANZANA 500X                     </v>
          </cell>
          <cell r="I7571">
            <v>1010.263</v>
          </cell>
          <cell r="N7571" t="str">
            <v>7791813402039</v>
          </cell>
        </row>
        <row r="7572">
          <cell r="A7572">
            <v>664855</v>
          </cell>
          <cell r="B7572">
            <v>4076</v>
          </cell>
          <cell r="D7572" t="str">
            <v xml:space="preserve">BISO POWERADE MANZANA 995X                        </v>
          </cell>
          <cell r="I7572">
            <v>3499.9989999999998</v>
          </cell>
          <cell r="N7572" t="str">
            <v>7790895006036</v>
          </cell>
        </row>
        <row r="7573">
          <cell r="A7573">
            <v>664862</v>
          </cell>
          <cell r="B7573">
            <v>3268</v>
          </cell>
          <cell r="D7573" t="str">
            <v xml:space="preserve">CERE-LG SNUKS FRUTILLA 90X                        </v>
          </cell>
          <cell r="I7573">
            <v>1547.4690000000001</v>
          </cell>
          <cell r="N7573" t="str">
            <v>7798169803268</v>
          </cell>
        </row>
        <row r="7574">
          <cell r="A7574">
            <v>664867</v>
          </cell>
          <cell r="B7574">
            <v>13886</v>
          </cell>
          <cell r="D7574" t="str">
            <v xml:space="preserve">PURE LA CAMPAGNOLA TOMA 530X                      </v>
          </cell>
          <cell r="I7574">
            <v>1428.0409999999999</v>
          </cell>
          <cell r="N7574" t="str">
            <v>7790580138868</v>
          </cell>
        </row>
        <row r="7575">
          <cell r="A7575">
            <v>664868</v>
          </cell>
          <cell r="B7575">
            <v>0</v>
          </cell>
          <cell r="D7575" t="str">
            <v xml:space="preserve">BAZA BRAS UP ANTORCHAS XXL 6X                     </v>
          </cell>
          <cell r="I7575">
            <v>5808</v>
          </cell>
          <cell r="N7575" t="str">
            <v>7090810532252</v>
          </cell>
        </row>
        <row r="7576">
          <cell r="A7576">
            <v>664869</v>
          </cell>
          <cell r="B7576">
            <v>3122</v>
          </cell>
          <cell r="D7576" t="str">
            <v xml:space="preserve">HALE DICOMERE HAR ARROZ 1X                        </v>
          </cell>
          <cell r="I7576">
            <v>2827.5169999999998</v>
          </cell>
          <cell r="N7576" t="str">
            <v>7793323004079</v>
          </cell>
        </row>
        <row r="7577">
          <cell r="A7577">
            <v>664870</v>
          </cell>
          <cell r="B7577">
            <v>3275</v>
          </cell>
          <cell r="D7577" t="str">
            <v xml:space="preserve">CERE-LG SNUKS AVELLANA 90X                        </v>
          </cell>
          <cell r="I7577">
            <v>1547.4690000000001</v>
          </cell>
          <cell r="N7577" t="str">
            <v>7798169803275</v>
          </cell>
        </row>
        <row r="7578">
          <cell r="A7578">
            <v>664871</v>
          </cell>
          <cell r="B7578">
            <v>3390</v>
          </cell>
          <cell r="D7578" t="str">
            <v xml:space="preserve">FIDO DICOMERE FETUCCINI ORG 300X                  </v>
          </cell>
          <cell r="I7578">
            <v>5556.7640000000001</v>
          </cell>
          <cell r="N7578" t="str">
            <v>7793323024824</v>
          </cell>
        </row>
        <row r="7579">
          <cell r="A7579">
            <v>664872</v>
          </cell>
          <cell r="B7579">
            <v>3388</v>
          </cell>
          <cell r="D7579" t="str">
            <v xml:space="preserve">FIDO DICOMERE FUSILLI ORG 300X                    </v>
          </cell>
          <cell r="I7579">
            <v>4716.3239999999996</v>
          </cell>
          <cell r="N7579" t="str">
            <v>7793323024848</v>
          </cell>
        </row>
        <row r="7580">
          <cell r="A7580">
            <v>664873</v>
          </cell>
          <cell r="B7580">
            <v>3143</v>
          </cell>
          <cell r="D7580" t="str">
            <v xml:space="preserve">POLH DICOMERE POLVO HORNEAR 250X                  </v>
          </cell>
          <cell r="I7580">
            <v>2448.0540000000001</v>
          </cell>
          <cell r="N7580" t="str">
            <v>7793323004376</v>
          </cell>
        </row>
        <row r="7581">
          <cell r="A7581">
            <v>664875</v>
          </cell>
          <cell r="B7581">
            <v>68746972</v>
          </cell>
          <cell r="D7581" t="str">
            <v xml:space="preserve">CALD KNORR VERDURA 12X                            </v>
          </cell>
          <cell r="I7581">
            <v>2866.2660000000001</v>
          </cell>
          <cell r="N7581" t="str">
            <v>7794000008557</v>
          </cell>
        </row>
        <row r="7582">
          <cell r="A7582">
            <v>664876</v>
          </cell>
          <cell r="B7582">
            <v>68746967</v>
          </cell>
          <cell r="D7582" t="str">
            <v xml:space="preserve">CALD KNORR VERD 6X                                </v>
          </cell>
          <cell r="I7582">
            <v>1596.837</v>
          </cell>
          <cell r="N7582" t="str">
            <v>7794000008595</v>
          </cell>
        </row>
        <row r="7583">
          <cell r="A7583">
            <v>664878</v>
          </cell>
          <cell r="B7583">
            <v>62684002</v>
          </cell>
          <cell r="D7583" t="str">
            <v xml:space="preserve">DESA REXONA MEN JULIAN 150X                       </v>
          </cell>
          <cell r="I7583">
            <v>3840.2280000000001</v>
          </cell>
          <cell r="N7583" t="str">
            <v>7791293050522</v>
          </cell>
        </row>
        <row r="7584">
          <cell r="A7584">
            <v>664879</v>
          </cell>
          <cell r="B7584">
            <v>62684003</v>
          </cell>
          <cell r="D7584" t="str">
            <v xml:space="preserve">DESA REXONA WM BANNI 150X                         </v>
          </cell>
          <cell r="I7584">
            <v>5400.384</v>
          </cell>
          <cell r="N7584" t="str">
            <v xml:space="preserve">0            </v>
          </cell>
        </row>
        <row r="7585">
          <cell r="A7585">
            <v>664880</v>
          </cell>
          <cell r="B7585">
            <v>64329000</v>
          </cell>
          <cell r="D7585" t="str">
            <v xml:space="preserve">DEAM CIF DESINF AERO ORIG 360X                    </v>
          </cell>
          <cell r="I7585">
            <v>3992.8919999999998</v>
          </cell>
          <cell r="N7585" t="str">
            <v>7791290795778</v>
          </cell>
        </row>
        <row r="7586">
          <cell r="A7586">
            <v>664881</v>
          </cell>
          <cell r="B7586">
            <v>61310764</v>
          </cell>
          <cell r="D7586" t="str">
            <v xml:space="preserve">LIML CIF DESINF GEL 250X                          </v>
          </cell>
          <cell r="I7586">
            <v>2327.1320000000001</v>
          </cell>
          <cell r="N7586" t="str">
            <v>7791290795808</v>
          </cell>
        </row>
        <row r="7587">
          <cell r="A7587">
            <v>664882</v>
          </cell>
          <cell r="B7587">
            <v>64310765</v>
          </cell>
          <cell r="D7587" t="str">
            <v xml:space="preserve">LIML CIF DESINF GEL 500X                          </v>
          </cell>
          <cell r="I7587">
            <v>4214.5029999999997</v>
          </cell>
          <cell r="N7587" t="str">
            <v>7791290795846</v>
          </cell>
        </row>
        <row r="7588">
          <cell r="A7588">
            <v>664883</v>
          </cell>
          <cell r="B7588">
            <v>0</v>
          </cell>
          <cell r="D7588" t="str">
            <v xml:space="preserve">CARB ANGIRU 5X                                    </v>
          </cell>
          <cell r="I7588">
            <v>6195.2</v>
          </cell>
          <cell r="N7588" t="str">
            <v xml:space="preserve">0            </v>
          </cell>
        </row>
        <row r="7589">
          <cell r="A7589">
            <v>664884</v>
          </cell>
          <cell r="B7589">
            <v>0</v>
          </cell>
          <cell r="D7589" t="str">
            <v xml:space="preserve">CARB LENA ITIN 1X                                 </v>
          </cell>
          <cell r="I7589">
            <v>7259.9759999999997</v>
          </cell>
          <cell r="N7589" t="str">
            <v xml:space="preserve">0            </v>
          </cell>
        </row>
        <row r="7590">
          <cell r="A7590">
            <v>664885</v>
          </cell>
          <cell r="B7590">
            <v>0</v>
          </cell>
          <cell r="D7590" t="str">
            <v xml:space="preserve">CARB ANGIRU BLEND DE LENA  1X                     </v>
          </cell>
          <cell r="I7590">
            <v>6582.4</v>
          </cell>
          <cell r="N7590" t="str">
            <v xml:space="preserve">0            </v>
          </cell>
        </row>
        <row r="7591">
          <cell r="A7591">
            <v>664886</v>
          </cell>
          <cell r="B7591">
            <v>60196</v>
          </cell>
          <cell r="D7591" t="str">
            <v xml:space="preserve">COP PEHUAMAR PAPA LISA 135X                       </v>
          </cell>
          <cell r="I7591">
            <v>3964.2869999999998</v>
          </cell>
          <cell r="N7591" t="str">
            <v>7790310985366</v>
          </cell>
        </row>
        <row r="7592">
          <cell r="A7592">
            <v>664887</v>
          </cell>
          <cell r="B7592">
            <v>40</v>
          </cell>
          <cell r="D7592" t="str">
            <v xml:space="preserve">CIGA MARLBORO VISTA FUSION LIMIT EDIT BOX 20X     </v>
          </cell>
          <cell r="I7592">
            <v>6272.0010000000002</v>
          </cell>
          <cell r="N7592" t="str">
            <v xml:space="preserve">77987228     </v>
          </cell>
        </row>
        <row r="7593">
          <cell r="A7593">
            <v>664888</v>
          </cell>
          <cell r="B7593">
            <v>0</v>
          </cell>
          <cell r="D7593" t="str">
            <v xml:space="preserve">INSU MIGA DE BROCOLI CONG X Kg                    </v>
          </cell>
          <cell r="I7593">
            <v>4500.0020000000004</v>
          </cell>
          <cell r="N7593" t="str">
            <v xml:space="preserve">0            </v>
          </cell>
        </row>
        <row r="7594">
          <cell r="A7594">
            <v>664889</v>
          </cell>
          <cell r="B7594">
            <v>0</v>
          </cell>
          <cell r="D7594" t="str">
            <v xml:space="preserve">SAHU AROMANZA SAHU ENCANTO CHOC 11X               </v>
          </cell>
          <cell r="I7594">
            <v>3694.9769999999999</v>
          </cell>
          <cell r="N7594" t="str">
            <v>7798375129985</v>
          </cell>
        </row>
        <row r="7595">
          <cell r="A7595">
            <v>664890</v>
          </cell>
          <cell r="B7595">
            <v>2168</v>
          </cell>
          <cell r="D7595" t="str">
            <v xml:space="preserve">YOGU TRGAR TOPS C/GRANOLA 155X                    </v>
          </cell>
          <cell r="I7595">
            <v>1614.21</v>
          </cell>
          <cell r="N7595" t="str">
            <v>7793913013740</v>
          </cell>
        </row>
        <row r="7596">
          <cell r="A7596">
            <v>664892</v>
          </cell>
          <cell r="B7596">
            <v>14091</v>
          </cell>
          <cell r="D7596" t="str">
            <v xml:space="preserve">GALD CEREAL MIX SNACK ORIG 100X                   </v>
          </cell>
          <cell r="I7596">
            <v>1541.6610000000001</v>
          </cell>
          <cell r="N7596" t="str">
            <v>7790040140912</v>
          </cell>
        </row>
        <row r="7597">
          <cell r="A7597">
            <v>664893</v>
          </cell>
          <cell r="B7597">
            <v>14092</v>
          </cell>
          <cell r="D7597" t="str">
            <v xml:space="preserve">GALD CEREAL MIX SNACK CHOC 100X                   </v>
          </cell>
          <cell r="I7597">
            <v>1541.6610000000001</v>
          </cell>
          <cell r="N7597" t="str">
            <v>7790040140929</v>
          </cell>
        </row>
        <row r="7598">
          <cell r="A7598">
            <v>664894</v>
          </cell>
          <cell r="B7598">
            <v>14116</v>
          </cell>
          <cell r="D7598" t="str">
            <v xml:space="preserve">GALD MANA PETIT AVEN-VAIN 140X                    </v>
          </cell>
          <cell r="I7598">
            <v>943.20600000000002</v>
          </cell>
          <cell r="N7598" t="str">
            <v>7790040141162</v>
          </cell>
        </row>
        <row r="7599">
          <cell r="A7599">
            <v>664895</v>
          </cell>
          <cell r="B7599">
            <v>2</v>
          </cell>
          <cell r="D7599" t="str">
            <v xml:space="preserve">ARR  GARRISON L.FINO 4/0 1X                       </v>
          </cell>
          <cell r="I7599">
            <v>1300.6189999999999</v>
          </cell>
          <cell r="N7599" t="str">
            <v>7798089020110</v>
          </cell>
        </row>
        <row r="7600">
          <cell r="A7600">
            <v>664896</v>
          </cell>
          <cell r="B7600">
            <v>5</v>
          </cell>
          <cell r="D7600" t="str">
            <v xml:space="preserve">BISO REAKTOR-ADE MANZANA 500X                     </v>
          </cell>
          <cell r="I7600">
            <v>831.99099999999999</v>
          </cell>
          <cell r="N7600" t="str">
            <v>7795176771641</v>
          </cell>
        </row>
        <row r="7601">
          <cell r="A7601">
            <v>664897</v>
          </cell>
          <cell r="B7601">
            <v>90192</v>
          </cell>
          <cell r="D7601" t="str">
            <v xml:space="preserve">CERE KELLOGGS CHOCOKRISPIS 185X                   </v>
          </cell>
          <cell r="I7601">
            <v>3735.2069999999999</v>
          </cell>
          <cell r="N7601" t="str">
            <v>7702103799883</v>
          </cell>
        </row>
        <row r="7602">
          <cell r="A7602">
            <v>664898</v>
          </cell>
          <cell r="B7602">
            <v>59144251</v>
          </cell>
          <cell r="D7602" t="str">
            <v xml:space="preserve">JARL CLOW LIQ D/P 3X                              </v>
          </cell>
          <cell r="I7602">
            <v>7203.2860000000001</v>
          </cell>
          <cell r="N7602" t="str">
            <v>7793699049209</v>
          </cell>
        </row>
        <row r="7603">
          <cell r="A7603">
            <v>664899</v>
          </cell>
          <cell r="B7603">
            <v>8982</v>
          </cell>
          <cell r="D7603" t="str">
            <v xml:space="preserve">SUAV DOWNY BRISA INTESO 500X                      </v>
          </cell>
          <cell r="I7603">
            <v>6754.3850000000002</v>
          </cell>
          <cell r="N7603" t="str">
            <v>7500435201292</v>
          </cell>
        </row>
        <row r="7604">
          <cell r="A7604">
            <v>664900</v>
          </cell>
          <cell r="B7604">
            <v>98680</v>
          </cell>
          <cell r="D7604" t="str">
            <v xml:space="preserve">ACON PANTENE COLAGENO 200X                        </v>
          </cell>
          <cell r="I7604">
            <v>4845.6019999999999</v>
          </cell>
          <cell r="N7604" t="str">
            <v>7500435138222</v>
          </cell>
        </row>
        <row r="7605">
          <cell r="A7605">
            <v>664901</v>
          </cell>
          <cell r="B7605">
            <v>0</v>
          </cell>
          <cell r="D7605" t="str">
            <v xml:space="preserve">SAHU AROMANZA SAHU MIEL ORGANICA 11X              </v>
          </cell>
          <cell r="I7605">
            <v>3694.9769999999999</v>
          </cell>
          <cell r="N7605" t="str">
            <v>7798375129091</v>
          </cell>
        </row>
        <row r="7606">
          <cell r="A7606">
            <v>664902</v>
          </cell>
          <cell r="B7606">
            <v>13796</v>
          </cell>
          <cell r="D7606" t="str">
            <v xml:space="preserve">PREM ARCOR BROWNIE S/TACC 425X                    </v>
          </cell>
          <cell r="I7606">
            <v>6266.3370000000004</v>
          </cell>
          <cell r="N7606" t="str">
            <v>7790580137960</v>
          </cell>
        </row>
        <row r="7607">
          <cell r="A7607">
            <v>664905</v>
          </cell>
          <cell r="B7607">
            <v>0</v>
          </cell>
          <cell r="D7607" t="str">
            <v xml:space="preserve">SAHU AROMANZA SAHU LA VIDA ES BELLA 11X           </v>
          </cell>
          <cell r="I7607">
            <v>3694.9769999999999</v>
          </cell>
          <cell r="N7607" t="str">
            <v>7799175001228</v>
          </cell>
        </row>
        <row r="7608">
          <cell r="A7608">
            <v>664906</v>
          </cell>
          <cell r="B7608">
            <v>451107</v>
          </cell>
          <cell r="D7608" t="str">
            <v xml:space="preserve">HELA FREDDO TABLETA AMERICANA 30X                 </v>
          </cell>
          <cell r="I7608">
            <v>2177.7730000000001</v>
          </cell>
          <cell r="N7608" t="str">
            <v>7798070860237</v>
          </cell>
        </row>
        <row r="7609">
          <cell r="A7609">
            <v>664907</v>
          </cell>
          <cell r="B7609">
            <v>1652</v>
          </cell>
          <cell r="D7609" t="str">
            <v xml:space="preserve">LEGU GRANIX POROTO NEGRO 400X                     </v>
          </cell>
          <cell r="I7609">
            <v>2423.386</v>
          </cell>
          <cell r="N7609" t="str">
            <v>7790045827238</v>
          </cell>
        </row>
        <row r="7610">
          <cell r="A7610">
            <v>664908</v>
          </cell>
          <cell r="B7610">
            <v>1649</v>
          </cell>
          <cell r="D7610" t="str">
            <v xml:space="preserve">LEGU GRANIX GARBANZO 400X                         </v>
          </cell>
          <cell r="I7610">
            <v>2790.4270000000001</v>
          </cell>
          <cell r="N7610" t="str">
            <v>7790045827214</v>
          </cell>
        </row>
        <row r="7611">
          <cell r="A7611">
            <v>664909</v>
          </cell>
          <cell r="B7611">
            <v>1650</v>
          </cell>
          <cell r="D7611" t="str">
            <v xml:space="preserve">LEGU GRANIX ARJEVAS ENTERAS 400X                  </v>
          </cell>
          <cell r="I7611">
            <v>2701.8420000000001</v>
          </cell>
          <cell r="N7611" t="str">
            <v>7790045827207</v>
          </cell>
        </row>
        <row r="7612">
          <cell r="A7612">
            <v>664910</v>
          </cell>
          <cell r="B7612">
            <v>1651</v>
          </cell>
          <cell r="D7612" t="str">
            <v xml:space="preserve">LEGU GRANIX LENTEJAS 400X                         </v>
          </cell>
          <cell r="I7612">
            <v>4235.9589999999998</v>
          </cell>
          <cell r="N7612" t="str">
            <v>7790045827221</v>
          </cell>
        </row>
        <row r="7613">
          <cell r="A7613">
            <v>664912</v>
          </cell>
          <cell r="B7613">
            <v>1191</v>
          </cell>
          <cell r="D7613" t="str">
            <v xml:space="preserve">GALS GRANIX SEMOLADAS 420X                        </v>
          </cell>
          <cell r="I7613">
            <v>3819.2139999999999</v>
          </cell>
          <cell r="N7613" t="str">
            <v>7790045827047</v>
          </cell>
        </row>
        <row r="7614">
          <cell r="A7614">
            <v>664913</v>
          </cell>
          <cell r="B7614">
            <v>2109</v>
          </cell>
          <cell r="D7614" t="str">
            <v xml:space="preserve">YERB CACHAMAI TRADICIONAL 500X                    </v>
          </cell>
          <cell r="I7614">
            <v>2154.21</v>
          </cell>
          <cell r="N7614" t="str">
            <v>7792280006140</v>
          </cell>
        </row>
        <row r="7615">
          <cell r="A7615">
            <v>664914</v>
          </cell>
          <cell r="B7615">
            <v>1075</v>
          </cell>
          <cell r="D7615" t="str">
            <v xml:space="preserve">AVEN GRANIX INSTANTANEA 400X                      </v>
          </cell>
          <cell r="I7615">
            <v>3431.444</v>
          </cell>
          <cell r="N7615" t="str">
            <v>7790045823575</v>
          </cell>
        </row>
        <row r="7616">
          <cell r="A7616">
            <v>664915</v>
          </cell>
          <cell r="B7616">
            <v>3869</v>
          </cell>
          <cell r="D7616" t="str">
            <v xml:space="preserve">ENER MONSTER ZERO GREEN LAT 473X                  </v>
          </cell>
          <cell r="I7616">
            <v>2864.3049999999998</v>
          </cell>
          <cell r="N7616" t="str">
            <v>7798422620090</v>
          </cell>
        </row>
        <row r="7617">
          <cell r="A7617">
            <v>664916</v>
          </cell>
          <cell r="B7617">
            <v>1928</v>
          </cell>
          <cell r="D7617" t="str">
            <v xml:space="preserve">GALD GRANOLITAS CHOC/NARJ 150X                    </v>
          </cell>
          <cell r="I7617">
            <v>1608.5070000000001</v>
          </cell>
          <cell r="N7617" t="str">
            <v>7790045827610</v>
          </cell>
        </row>
        <row r="7618">
          <cell r="A7618">
            <v>664917</v>
          </cell>
          <cell r="B7618">
            <v>1926</v>
          </cell>
          <cell r="D7618" t="str">
            <v xml:space="preserve">GALD GRANOLITAS MANZ/CANELA 150X                  </v>
          </cell>
          <cell r="I7618">
            <v>1608.5070000000001</v>
          </cell>
          <cell r="N7618" t="str">
            <v>7790045827641</v>
          </cell>
        </row>
        <row r="7619">
          <cell r="A7619">
            <v>664919</v>
          </cell>
          <cell r="B7619">
            <v>188</v>
          </cell>
          <cell r="D7619" t="str">
            <v xml:space="preserve">PESC C.DORADO DORADO FILET X KG                   </v>
          </cell>
          <cell r="I7619">
            <v>31859.29</v>
          </cell>
          <cell r="N7619" t="str">
            <v>2006649190001</v>
          </cell>
        </row>
        <row r="7620">
          <cell r="A7620">
            <v>664922</v>
          </cell>
          <cell r="B7620">
            <v>1927</v>
          </cell>
          <cell r="D7620" t="str">
            <v xml:space="preserve">GALD GRANOLITAS MANZ/CANELA 350X                  </v>
          </cell>
          <cell r="I7620">
            <v>4386.8029999999999</v>
          </cell>
          <cell r="N7620" t="str">
            <v>7790045827634</v>
          </cell>
        </row>
        <row r="7621">
          <cell r="A7621">
            <v>664923</v>
          </cell>
          <cell r="B7621">
            <v>107004</v>
          </cell>
          <cell r="D7621" t="str">
            <v xml:space="preserve">INCO MR TRAPO PAPEL ALUMINIO 5M 1X                </v>
          </cell>
          <cell r="I7621">
            <v>2199.9899999999998</v>
          </cell>
          <cell r="N7621" t="str">
            <v>7798024459043</v>
          </cell>
        </row>
        <row r="7622">
          <cell r="A7622">
            <v>664924</v>
          </cell>
          <cell r="B7622">
            <v>107003</v>
          </cell>
          <cell r="D7622" t="str">
            <v xml:space="preserve">INCO MR TRAPO FILM 30M 1X                         </v>
          </cell>
          <cell r="I7622">
            <v>2299.9899999999998</v>
          </cell>
          <cell r="N7622" t="str">
            <v>7798024459036</v>
          </cell>
        </row>
        <row r="7623">
          <cell r="A7623">
            <v>664926</v>
          </cell>
          <cell r="B7623">
            <v>4299</v>
          </cell>
          <cell r="D7623" t="str">
            <v xml:space="preserve">AGUS AQUARIUS POM ROSADO 375X                     </v>
          </cell>
          <cell r="I7623">
            <v>1350.0360000000001</v>
          </cell>
          <cell r="N7623" t="str">
            <v>7790895649745</v>
          </cell>
        </row>
        <row r="7624">
          <cell r="A7624">
            <v>664927</v>
          </cell>
          <cell r="B7624">
            <v>1925</v>
          </cell>
          <cell r="D7624" t="str">
            <v xml:space="preserve">GALD GRANOLITAS CHO/NARJ 350X                     </v>
          </cell>
          <cell r="I7624">
            <v>3835.4119999999998</v>
          </cell>
          <cell r="N7624" t="str">
            <v>7790045827627</v>
          </cell>
        </row>
        <row r="7625">
          <cell r="A7625">
            <v>664928</v>
          </cell>
          <cell r="B7625">
            <v>2086</v>
          </cell>
          <cell r="D7625" t="str">
            <v xml:space="preserve">GALD GRANOLITAS AVEN/PASAS 350X                   </v>
          </cell>
          <cell r="I7625">
            <v>3835.4119999999998</v>
          </cell>
          <cell r="N7625" t="str">
            <v>7790045827597</v>
          </cell>
        </row>
        <row r="7626">
          <cell r="A7626">
            <v>664929</v>
          </cell>
          <cell r="B7626">
            <v>11286</v>
          </cell>
          <cell r="D7626" t="str">
            <v xml:space="preserve">CRED ORAL-B PASTA 100% 175X                       </v>
          </cell>
          <cell r="I7626">
            <v>10032.81</v>
          </cell>
          <cell r="N7626" t="str">
            <v>7500435221443</v>
          </cell>
        </row>
        <row r="7627">
          <cell r="A7627">
            <v>664930</v>
          </cell>
          <cell r="B7627">
            <v>11642</v>
          </cell>
          <cell r="D7627" t="str">
            <v xml:space="preserve">CRED ORAL-B 123 70X                               </v>
          </cell>
          <cell r="I7627">
            <v>2529.7600000000002</v>
          </cell>
          <cell r="N7627" t="str">
            <v>7506339363883</v>
          </cell>
        </row>
        <row r="7628">
          <cell r="A7628">
            <v>664931</v>
          </cell>
          <cell r="B7628">
            <v>11632</v>
          </cell>
          <cell r="D7628" t="str">
            <v xml:space="preserve">CRED ORAL-B EXTRA BLANCURA 180X                   </v>
          </cell>
          <cell r="I7628">
            <v>9258.5730000000003</v>
          </cell>
          <cell r="N7628" t="str">
            <v>7500435176989</v>
          </cell>
        </row>
        <row r="7629">
          <cell r="A7629">
            <v>664932</v>
          </cell>
          <cell r="B7629">
            <v>80679820</v>
          </cell>
          <cell r="D7629" t="str">
            <v xml:space="preserve">CRED ORAL-B PASTA WHITE BRILL FRESH 2X90X         </v>
          </cell>
          <cell r="I7629">
            <v>6638.393</v>
          </cell>
          <cell r="N7629" t="str">
            <v>7500435177023</v>
          </cell>
        </row>
        <row r="7630">
          <cell r="A7630">
            <v>664933</v>
          </cell>
          <cell r="B7630">
            <v>110142</v>
          </cell>
          <cell r="D7630" t="str">
            <v xml:space="preserve">CRED ORAL-B SPIDERMAN 50X                         </v>
          </cell>
          <cell r="I7630">
            <v>3118.125</v>
          </cell>
          <cell r="N7630" t="str">
            <v>7500435145152</v>
          </cell>
        </row>
        <row r="7631">
          <cell r="A7631">
            <v>664937</v>
          </cell>
          <cell r="B7631">
            <v>8456</v>
          </cell>
          <cell r="D7631" t="str">
            <v xml:space="preserve">JABE CAVALLARO COCO VERBENA 100X                  </v>
          </cell>
          <cell r="I7631">
            <v>1196.9760000000001</v>
          </cell>
          <cell r="N7631" t="str">
            <v>7840118220456</v>
          </cell>
        </row>
        <row r="7632">
          <cell r="A7632">
            <v>664940</v>
          </cell>
          <cell r="B7632" t="str">
            <v xml:space="preserve">VGAFMM04PAC         </v>
          </cell>
          <cell r="D7632" t="str">
            <v xml:space="preserve">FIQT ARRIVATA BOCC. BUFALA 200X                   </v>
          </cell>
          <cell r="I7632">
            <v>7216.9139999999998</v>
          </cell>
          <cell r="N7632" t="str">
            <v>7798041520207</v>
          </cell>
        </row>
        <row r="7633">
          <cell r="A7633">
            <v>664942</v>
          </cell>
          <cell r="B7633" t="str">
            <v xml:space="preserve">VGAFMO04PAK         </v>
          </cell>
          <cell r="D7633" t="str">
            <v xml:space="preserve">FIQT ARRIVATA BOCC.VACA  150X                     </v>
          </cell>
          <cell r="I7633">
            <v>5236.83</v>
          </cell>
          <cell r="N7633" t="str">
            <v>7798041520221</v>
          </cell>
        </row>
        <row r="7634">
          <cell r="A7634">
            <v>664944</v>
          </cell>
          <cell r="B7634">
            <v>2085</v>
          </cell>
          <cell r="D7634" t="str">
            <v xml:space="preserve">GALD GRANOLITAS AVEN/PASAS 150X                   </v>
          </cell>
          <cell r="I7634">
            <v>1608.5070000000001</v>
          </cell>
          <cell r="N7634" t="str">
            <v>7790045827580</v>
          </cell>
        </row>
        <row r="7635">
          <cell r="A7635">
            <v>664950</v>
          </cell>
          <cell r="B7635">
            <v>927074</v>
          </cell>
          <cell r="D7635" t="str">
            <v xml:space="preserve">ALCO BIALCOHOL 70° 500X                           </v>
          </cell>
          <cell r="I7635">
            <v>1783.51</v>
          </cell>
          <cell r="N7635" t="str">
            <v>7790139101015</v>
          </cell>
        </row>
        <row r="7636">
          <cell r="A7636">
            <v>664951</v>
          </cell>
          <cell r="B7636" t="str">
            <v xml:space="preserve">VGAFMO10CCH         </v>
          </cell>
          <cell r="D7636" t="str">
            <v xml:space="preserve">FIQT ARRIVATA CAJA BURRATA ELITE 250X             </v>
          </cell>
          <cell r="I7636">
            <v>10892.79</v>
          </cell>
          <cell r="N7636" t="str">
            <v>7798041520245</v>
          </cell>
        </row>
        <row r="7637">
          <cell r="A7637">
            <v>664972</v>
          </cell>
          <cell r="B7637">
            <v>750896</v>
          </cell>
          <cell r="D7637" t="str">
            <v xml:space="preserve">TOAF ALWAYS DOBLE PROTEC SUAV 8X                  </v>
          </cell>
          <cell r="I7637">
            <v>2282.8150000000001</v>
          </cell>
          <cell r="N7637" t="str">
            <v>7500435229548</v>
          </cell>
        </row>
        <row r="7638">
          <cell r="A7638">
            <v>664973</v>
          </cell>
          <cell r="B7638">
            <v>59285</v>
          </cell>
          <cell r="D7638" t="str">
            <v xml:space="preserve">TOAF ALWAYS PROTEC DIARIO S/PERFUME 40X           </v>
          </cell>
          <cell r="I7638">
            <v>4693.6549999999997</v>
          </cell>
          <cell r="N7638" t="str">
            <v>7500435178761</v>
          </cell>
        </row>
        <row r="7639">
          <cell r="A7639">
            <v>664974</v>
          </cell>
          <cell r="B7639">
            <v>0</v>
          </cell>
          <cell r="D7639" t="str">
            <v xml:space="preserve">INSU CAJA PIZZETA CONGELADA                       </v>
          </cell>
          <cell r="I7639">
            <v>399.67599999999999</v>
          </cell>
          <cell r="N7639" t="str">
            <v xml:space="preserve">66497400013  </v>
          </cell>
        </row>
        <row r="7640">
          <cell r="A7640">
            <v>664975</v>
          </cell>
          <cell r="B7640">
            <v>927075</v>
          </cell>
          <cell r="D7640" t="str">
            <v xml:space="preserve">ALCO BIALCOHOL 70° 1X                             </v>
          </cell>
          <cell r="I7640">
            <v>3055.0810000000001</v>
          </cell>
          <cell r="N7640" t="str">
            <v>7790139101022</v>
          </cell>
        </row>
        <row r="7641">
          <cell r="A7641">
            <v>664976</v>
          </cell>
          <cell r="B7641">
            <v>1</v>
          </cell>
          <cell r="D7641" t="str">
            <v xml:space="preserve">COP  TAFI PAPAS FRITAS 32X                        </v>
          </cell>
          <cell r="I7641">
            <v>795.66</v>
          </cell>
          <cell r="N7641" t="str">
            <v xml:space="preserve">661094233912 </v>
          </cell>
        </row>
        <row r="7642">
          <cell r="A7642">
            <v>664977</v>
          </cell>
          <cell r="B7642">
            <v>2</v>
          </cell>
          <cell r="D7642" t="str">
            <v xml:space="preserve">COP  TAFI PAPAS FRITAS 65X                        </v>
          </cell>
          <cell r="I7642">
            <v>1379.4179999999999</v>
          </cell>
          <cell r="N7642" t="str">
            <v xml:space="preserve">661094233875 </v>
          </cell>
        </row>
        <row r="7643">
          <cell r="A7643">
            <v>664978</v>
          </cell>
          <cell r="B7643">
            <v>3</v>
          </cell>
          <cell r="D7643" t="str">
            <v xml:space="preserve">COP  TAFI PAPAS FRITAS 100X                       </v>
          </cell>
          <cell r="I7643">
            <v>1974.4480000000001</v>
          </cell>
          <cell r="N7643" t="str">
            <v xml:space="preserve">661094233882 </v>
          </cell>
        </row>
        <row r="7644">
          <cell r="A7644">
            <v>664979</v>
          </cell>
          <cell r="B7644">
            <v>6</v>
          </cell>
          <cell r="D7644" t="str">
            <v xml:space="preserve">COP  TAFI PAPAS FRITAS JAMON 100X                 </v>
          </cell>
          <cell r="I7644">
            <v>2318.009</v>
          </cell>
          <cell r="N7644" t="str">
            <v xml:space="preserve">661094233936 </v>
          </cell>
        </row>
        <row r="7645">
          <cell r="A7645">
            <v>664980</v>
          </cell>
          <cell r="B7645">
            <v>12</v>
          </cell>
          <cell r="D7645" t="str">
            <v xml:space="preserve">COP  TAFI PAPAS FRITAS CEBOLLA 100X               </v>
          </cell>
          <cell r="I7645">
            <v>2318.009</v>
          </cell>
          <cell r="N7645" t="str">
            <v xml:space="preserve">661094233950 </v>
          </cell>
        </row>
        <row r="7646">
          <cell r="A7646">
            <v>664981</v>
          </cell>
          <cell r="B7646">
            <v>27</v>
          </cell>
          <cell r="D7646" t="str">
            <v xml:space="preserve">COP  TAFI PAPAS FRTIAS ONDULADAS 100X             </v>
          </cell>
          <cell r="I7646">
            <v>1974.4110000000001</v>
          </cell>
          <cell r="N7646" t="str">
            <v xml:space="preserve">661094233967 </v>
          </cell>
        </row>
        <row r="7647">
          <cell r="A7647">
            <v>664982</v>
          </cell>
          <cell r="B7647">
            <v>4</v>
          </cell>
          <cell r="D7647" t="str">
            <v xml:space="preserve">COP  TAFI PAPAS FRITAS 210X                       </v>
          </cell>
          <cell r="I7647">
            <v>3702.4369999999999</v>
          </cell>
          <cell r="N7647" t="str">
            <v xml:space="preserve">661094233899 </v>
          </cell>
        </row>
        <row r="7648">
          <cell r="A7648">
            <v>664983</v>
          </cell>
          <cell r="B7648">
            <v>5</v>
          </cell>
          <cell r="D7648" t="str">
            <v xml:space="preserve">COP  TAFI PAPAS FRITAS 310X                       </v>
          </cell>
          <cell r="I7648">
            <v>5168.9570000000003</v>
          </cell>
          <cell r="N7648" t="str">
            <v xml:space="preserve">661094233905 </v>
          </cell>
        </row>
        <row r="7649">
          <cell r="A7649">
            <v>664984</v>
          </cell>
          <cell r="B7649">
            <v>8</v>
          </cell>
          <cell r="D7649" t="str">
            <v xml:space="preserve">COP  TAFI MANI FRITO SALADO S/PIEL 100X           </v>
          </cell>
          <cell r="I7649">
            <v>1717.5530000000001</v>
          </cell>
          <cell r="N7649" t="str">
            <v xml:space="preserve">661094233929 </v>
          </cell>
        </row>
        <row r="7650">
          <cell r="A7650">
            <v>664985</v>
          </cell>
          <cell r="B7650">
            <v>14299</v>
          </cell>
          <cell r="D7650" t="str">
            <v xml:space="preserve">GALD CHOCOLINAS NEGRO 258X                        </v>
          </cell>
          <cell r="I7650">
            <v>2600.9650000000001</v>
          </cell>
          <cell r="N7650" t="str">
            <v>7790040142992</v>
          </cell>
        </row>
        <row r="7651">
          <cell r="A7651">
            <v>664986</v>
          </cell>
          <cell r="B7651">
            <v>64324912</v>
          </cell>
          <cell r="D7651" t="str">
            <v xml:space="preserve">DECO AXE CITRUS 150X                              </v>
          </cell>
          <cell r="I7651">
            <v>5122.8360000000002</v>
          </cell>
          <cell r="N7651" t="str">
            <v>7506306249974</v>
          </cell>
        </row>
        <row r="7652">
          <cell r="A7652">
            <v>664987</v>
          </cell>
          <cell r="B7652">
            <v>64324913</v>
          </cell>
          <cell r="D7652" t="str">
            <v xml:space="preserve">DECO AXE BLUE LAVANDER 150X                       </v>
          </cell>
          <cell r="I7652">
            <v>5122.8360000000002</v>
          </cell>
          <cell r="N7652" t="str">
            <v>7506306249981</v>
          </cell>
        </row>
        <row r="7653">
          <cell r="A7653">
            <v>664988</v>
          </cell>
          <cell r="B7653">
            <v>62680208</v>
          </cell>
          <cell r="D7653" t="str">
            <v xml:space="preserve">SHAM SUAVE FRUTAL 930X                            </v>
          </cell>
          <cell r="I7653">
            <v>3289.085</v>
          </cell>
          <cell r="N7653" t="str">
            <v>7791293050409</v>
          </cell>
        </row>
        <row r="7654">
          <cell r="A7654">
            <v>664989</v>
          </cell>
          <cell r="B7654">
            <v>2169</v>
          </cell>
          <cell r="D7654" t="str">
            <v xml:space="preserve">LAQU T.NEUFCHATEL C/CIBOULETTE 180X               </v>
          </cell>
          <cell r="I7654">
            <v>2012.248</v>
          </cell>
          <cell r="N7654" t="str">
            <v>7793913013825</v>
          </cell>
        </row>
        <row r="7655">
          <cell r="A7655">
            <v>664990</v>
          </cell>
          <cell r="B7655">
            <v>14349</v>
          </cell>
          <cell r="D7655" t="str">
            <v xml:space="preserve">CHOC CABSHA BOCADITO AVELLANA 24X                 </v>
          </cell>
          <cell r="I7655">
            <v>13499.99</v>
          </cell>
          <cell r="N7655" t="str">
            <v>7790580143497</v>
          </cell>
        </row>
        <row r="7656">
          <cell r="A7656">
            <v>664991</v>
          </cell>
          <cell r="B7656">
            <v>13215</v>
          </cell>
          <cell r="D7656" t="str">
            <v xml:space="preserve">CHOC CABSHA BOCADITO MARROC 24X                   </v>
          </cell>
          <cell r="I7656">
            <v>13499.99</v>
          </cell>
          <cell r="N7656" t="str">
            <v>7790580132156</v>
          </cell>
        </row>
        <row r="7657">
          <cell r="A7657">
            <v>664992</v>
          </cell>
          <cell r="B7657">
            <v>14369</v>
          </cell>
          <cell r="D7657" t="str">
            <v xml:space="preserve">GALD COFLER BAÑADA X132.8                         </v>
          </cell>
          <cell r="I7657">
            <v>3494.4380000000001</v>
          </cell>
          <cell r="N7657" t="str">
            <v>7790040143692</v>
          </cell>
        </row>
        <row r="7658">
          <cell r="A7658">
            <v>664993</v>
          </cell>
          <cell r="B7658">
            <v>14377</v>
          </cell>
          <cell r="D7658" t="str">
            <v xml:space="preserve">GALD COFLER CHOC RELLENA 85X                      </v>
          </cell>
          <cell r="I7658">
            <v>1336.1120000000001</v>
          </cell>
          <cell r="N7658" t="str">
            <v>7790040143777</v>
          </cell>
        </row>
        <row r="7659">
          <cell r="A7659">
            <v>664994</v>
          </cell>
          <cell r="B7659">
            <v>14375</v>
          </cell>
          <cell r="D7659" t="str">
            <v xml:space="preserve">GALD COFLER BAÑADA CHOC X8                        </v>
          </cell>
          <cell r="I7659">
            <v>3494.4380000000001</v>
          </cell>
          <cell r="N7659" t="str">
            <v>7790040143753</v>
          </cell>
        </row>
        <row r="7660">
          <cell r="A7660">
            <v>664995</v>
          </cell>
          <cell r="B7660">
            <v>14380</v>
          </cell>
          <cell r="D7660" t="str">
            <v xml:space="preserve">GALD COFLER RELL BOB 85X                          </v>
          </cell>
          <cell r="I7660">
            <v>1336.1120000000001</v>
          </cell>
          <cell r="N7660" t="str">
            <v>7790040143807</v>
          </cell>
        </row>
        <row r="7661">
          <cell r="A7661">
            <v>664996</v>
          </cell>
          <cell r="B7661">
            <v>14378</v>
          </cell>
          <cell r="D7661" t="str">
            <v xml:space="preserve">GALD COFLER VAI RELLENA  85X                      </v>
          </cell>
          <cell r="I7661">
            <v>1336.1120000000001</v>
          </cell>
          <cell r="N7661" t="str">
            <v>7790040143784</v>
          </cell>
        </row>
        <row r="7662">
          <cell r="A7662">
            <v>664997</v>
          </cell>
          <cell r="B7662">
            <v>14373</v>
          </cell>
          <cell r="D7662" t="str">
            <v xml:space="preserve">GALD COFLER BAÑADA BOB X8                         </v>
          </cell>
          <cell r="I7662">
            <v>3494.4380000000001</v>
          </cell>
          <cell r="N7662" t="str">
            <v>7790040143739</v>
          </cell>
        </row>
        <row r="7663">
          <cell r="A7663">
            <v>664998</v>
          </cell>
          <cell r="B7663">
            <v>936602</v>
          </cell>
          <cell r="D7663" t="str">
            <v xml:space="preserve">YOGU LS.SER FRUT 300X                             </v>
          </cell>
          <cell r="I7663">
            <v>4653.8739999999998</v>
          </cell>
          <cell r="N7663" t="str">
            <v>7791337009769</v>
          </cell>
        </row>
        <row r="7664">
          <cell r="A7664">
            <v>664999</v>
          </cell>
          <cell r="B7664">
            <v>14381</v>
          </cell>
          <cell r="D7664" t="str">
            <v xml:space="preserve">GALD OBLEA COFLER CHOC 91X                        </v>
          </cell>
          <cell r="I7664">
            <v>1329.76</v>
          </cell>
          <cell r="N7664" t="str">
            <v>7790040143814</v>
          </cell>
        </row>
        <row r="7665">
          <cell r="A7665">
            <v>665000</v>
          </cell>
          <cell r="B7665">
            <v>14382</v>
          </cell>
          <cell r="D7665" t="str">
            <v xml:space="preserve">GALD OBLEA COFLER VAIN 91X                        </v>
          </cell>
          <cell r="I7665">
            <v>1329.76</v>
          </cell>
          <cell r="N7665" t="str">
            <v>7790040143821</v>
          </cell>
        </row>
        <row r="7666">
          <cell r="A7666">
            <v>665001</v>
          </cell>
          <cell r="B7666">
            <v>0</v>
          </cell>
          <cell r="D7666" t="str">
            <v xml:space="preserve">PANI PAZZI SMASH 8X                               </v>
          </cell>
          <cell r="I7666">
            <v>17185.189999999999</v>
          </cell>
          <cell r="N7666" t="str">
            <v xml:space="preserve">727373152654 </v>
          </cell>
        </row>
        <row r="7667">
          <cell r="A7667">
            <v>665002</v>
          </cell>
          <cell r="B7667">
            <v>0</v>
          </cell>
          <cell r="D7667" t="str">
            <v xml:space="preserve">PANI PAZZI SMASH 4X                               </v>
          </cell>
          <cell r="I7667">
            <v>3386.1849999999999</v>
          </cell>
          <cell r="N7667" t="str">
            <v xml:space="preserve">727373152661 </v>
          </cell>
        </row>
        <row r="7668">
          <cell r="A7668">
            <v>665003</v>
          </cell>
          <cell r="B7668">
            <v>0</v>
          </cell>
          <cell r="D7668" t="str">
            <v xml:space="preserve">PANI PAZZI ARABE                                  </v>
          </cell>
          <cell r="I7668">
            <v>2684.3850000000002</v>
          </cell>
          <cell r="N7668" t="str">
            <v xml:space="preserve">727373152647 </v>
          </cell>
        </row>
        <row r="7669">
          <cell r="A7669">
            <v>665004</v>
          </cell>
          <cell r="B7669" t="str">
            <v xml:space="preserve">H5744800            </v>
          </cell>
          <cell r="D7669" t="str">
            <v xml:space="preserve">ACON ELVIVE OLEO EXTRA RIZO 200X                  </v>
          </cell>
          <cell r="I7669">
            <v>5817.1710000000003</v>
          </cell>
          <cell r="N7669" t="str">
            <v>7509552925906</v>
          </cell>
        </row>
        <row r="7670">
          <cell r="A7670">
            <v>665005</v>
          </cell>
          <cell r="B7670" t="str">
            <v xml:space="preserve">H5718800            </v>
          </cell>
          <cell r="D7670" t="str">
            <v xml:space="preserve">ACON F.HAIR FOOD ALOE 300X                        </v>
          </cell>
          <cell r="I7670">
            <v>8893.2639999999992</v>
          </cell>
          <cell r="N7670" t="str">
            <v>7509552877106</v>
          </cell>
        </row>
        <row r="7671">
          <cell r="A7671">
            <v>665006</v>
          </cell>
          <cell r="B7671" t="str">
            <v xml:space="preserve">H5723800            </v>
          </cell>
          <cell r="D7671" t="str">
            <v xml:space="preserve">ACON F.HAIR FOOD CACAO 300X                       </v>
          </cell>
          <cell r="I7671">
            <v>8893.2639999999992</v>
          </cell>
          <cell r="N7671" t="str">
            <v>7509552900767</v>
          </cell>
        </row>
        <row r="7672">
          <cell r="A7672">
            <v>665007</v>
          </cell>
          <cell r="B7672" t="str">
            <v xml:space="preserve">H5717900            </v>
          </cell>
          <cell r="D7672" t="str">
            <v xml:space="preserve">ACON F.HAIR FOOD SANDIA 300X                      </v>
          </cell>
          <cell r="I7672">
            <v>8893.2639999999992</v>
          </cell>
          <cell r="N7672" t="str">
            <v>7509552874068</v>
          </cell>
        </row>
        <row r="7673">
          <cell r="A7673">
            <v>665008</v>
          </cell>
          <cell r="B7673" t="str">
            <v xml:space="preserve">H5736900            </v>
          </cell>
          <cell r="D7673" t="str">
            <v xml:space="preserve">ACON FRUCTIS ALOE WATER 350X                      </v>
          </cell>
          <cell r="I7673">
            <v>6708.7520000000004</v>
          </cell>
          <cell r="N7673" t="str">
            <v>7509552922295</v>
          </cell>
        </row>
        <row r="7674">
          <cell r="A7674">
            <v>665009</v>
          </cell>
          <cell r="B7674" t="str">
            <v xml:space="preserve">H5723900            </v>
          </cell>
          <cell r="D7674" t="str">
            <v xml:space="preserve">SHAM F.HAIR FOOD CACAO 300X                       </v>
          </cell>
          <cell r="I7674">
            <v>8893.2639999999992</v>
          </cell>
          <cell r="N7674" t="str">
            <v>7509552900774</v>
          </cell>
        </row>
        <row r="7675">
          <cell r="A7675">
            <v>665010</v>
          </cell>
          <cell r="B7675" t="str">
            <v xml:space="preserve">H1619500            </v>
          </cell>
          <cell r="D7675" t="str">
            <v xml:space="preserve">TINT GARNIER COR INTENSA 6.6                      </v>
          </cell>
          <cell r="I7675">
            <v>8336.9269999999997</v>
          </cell>
          <cell r="N7675" t="str">
            <v>7899026462656</v>
          </cell>
        </row>
        <row r="7676">
          <cell r="A7676">
            <v>665011</v>
          </cell>
          <cell r="B7676" t="str">
            <v xml:space="preserve">H1620500            </v>
          </cell>
          <cell r="D7676" t="str">
            <v xml:space="preserve">TINT GARNIER COR INTENSA 7.1                      </v>
          </cell>
          <cell r="I7676">
            <v>8336.9269999999997</v>
          </cell>
          <cell r="N7676" t="str">
            <v>7898587770699</v>
          </cell>
        </row>
        <row r="7677">
          <cell r="A7677">
            <v>665017</v>
          </cell>
          <cell r="B7677">
            <v>84</v>
          </cell>
          <cell r="D7677" t="str">
            <v xml:space="preserve">COP  OVNI AROS DE CEBOLLA GALAC 60X               </v>
          </cell>
          <cell r="I7677">
            <v>1478.88</v>
          </cell>
          <cell r="N7677" t="str">
            <v>7798407180182</v>
          </cell>
        </row>
        <row r="7678">
          <cell r="A7678">
            <v>665018</v>
          </cell>
          <cell r="B7678">
            <v>50013</v>
          </cell>
          <cell r="D7678" t="str">
            <v xml:space="preserve">HALE M.PIEDRA GARBANZO 400X                       </v>
          </cell>
          <cell r="I7678">
            <v>3714.35</v>
          </cell>
          <cell r="N7678" t="str">
            <v>7798407950013</v>
          </cell>
        </row>
        <row r="7679">
          <cell r="A7679">
            <v>665019</v>
          </cell>
          <cell r="B7679">
            <v>50044</v>
          </cell>
          <cell r="D7679" t="str">
            <v xml:space="preserve">HALE M.PIEDRA POROTO NEGRO 400X                   </v>
          </cell>
          <cell r="I7679">
            <v>3714.35</v>
          </cell>
          <cell r="N7679" t="str">
            <v>7798407950044</v>
          </cell>
        </row>
        <row r="7680">
          <cell r="A7680">
            <v>665020</v>
          </cell>
          <cell r="B7680">
            <v>50037</v>
          </cell>
          <cell r="D7680" t="str">
            <v xml:space="preserve">HALE M.PIEDRA POROTO MUNG 400X                    </v>
          </cell>
          <cell r="I7680">
            <v>3714.35</v>
          </cell>
          <cell r="N7680" t="str">
            <v>7798407950037</v>
          </cell>
        </row>
        <row r="7681">
          <cell r="A7681">
            <v>665021</v>
          </cell>
          <cell r="B7681">
            <v>50020</v>
          </cell>
          <cell r="D7681" t="str">
            <v xml:space="preserve">HALE M.PIEDRA POROTO ALUBIA 400X                  </v>
          </cell>
          <cell r="I7681">
            <v>4059.6030000000001</v>
          </cell>
          <cell r="N7681" t="str">
            <v>7798407950020</v>
          </cell>
        </row>
        <row r="7682">
          <cell r="A7682">
            <v>665022</v>
          </cell>
          <cell r="B7682">
            <v>13287</v>
          </cell>
          <cell r="D7682" t="str">
            <v xml:space="preserve">CARA MOGUL EXTR OSITOS 150X                       </v>
          </cell>
          <cell r="I7682">
            <v>2899.99</v>
          </cell>
          <cell r="N7682" t="str">
            <v xml:space="preserve">0            </v>
          </cell>
        </row>
        <row r="7683">
          <cell r="A7683">
            <v>665030</v>
          </cell>
          <cell r="B7683">
            <v>2002</v>
          </cell>
          <cell r="D7683" t="str">
            <v xml:space="preserve">INSU OVNI COND AJI MOLIDO 1X                      </v>
          </cell>
          <cell r="I7683">
            <v>9450.0030000000006</v>
          </cell>
          <cell r="N7683" t="str">
            <v>6633411111115</v>
          </cell>
        </row>
        <row r="7684">
          <cell r="A7684">
            <v>665031</v>
          </cell>
          <cell r="B7684">
            <v>809764</v>
          </cell>
          <cell r="D7684" t="str">
            <v xml:space="preserve">TOAF LADYSOFT NORM TSUAV EXTR ALGO 8X             </v>
          </cell>
          <cell r="I7684">
            <v>1047.654</v>
          </cell>
          <cell r="N7684" t="str">
            <v>7790250097648</v>
          </cell>
        </row>
        <row r="7685">
          <cell r="A7685">
            <v>665032</v>
          </cell>
          <cell r="B7685">
            <v>809766</v>
          </cell>
          <cell r="D7685" t="str">
            <v xml:space="preserve">TOAF LADYSOFT NORM TSECA MAS PROT 8X              </v>
          </cell>
          <cell r="I7685">
            <v>1144.1220000000001</v>
          </cell>
          <cell r="N7685" t="str">
            <v>7790250097662</v>
          </cell>
        </row>
        <row r="7686">
          <cell r="A7686">
            <v>665033</v>
          </cell>
          <cell r="B7686">
            <v>809762</v>
          </cell>
          <cell r="D7686" t="str">
            <v xml:space="preserve">TOAF LADYSOFT NOCT EXTR ALGO 8X                   </v>
          </cell>
          <cell r="I7686">
            <v>1620.069</v>
          </cell>
          <cell r="N7686" t="str">
            <v>7790250097624</v>
          </cell>
        </row>
        <row r="7687">
          <cell r="A7687">
            <v>665034</v>
          </cell>
          <cell r="B7687">
            <v>809763</v>
          </cell>
          <cell r="D7687" t="str">
            <v xml:space="preserve">TOAF LADYSOFT NOCT EXTR ALGO 16X                  </v>
          </cell>
          <cell r="I7687">
            <v>3021.1039999999998</v>
          </cell>
          <cell r="N7687" t="str">
            <v>7790250097631</v>
          </cell>
        </row>
        <row r="7688">
          <cell r="A7688">
            <v>665036</v>
          </cell>
          <cell r="B7688">
            <v>809749</v>
          </cell>
          <cell r="D7688" t="str">
            <v xml:space="preserve">PROT LADYSOFT CLASICOS 20X                        </v>
          </cell>
          <cell r="I7688">
            <v>1754.452</v>
          </cell>
          <cell r="N7688" t="str">
            <v>7790250097495</v>
          </cell>
        </row>
        <row r="7689">
          <cell r="A7689">
            <v>665037</v>
          </cell>
          <cell r="B7689">
            <v>805434</v>
          </cell>
          <cell r="D7689" t="str">
            <v xml:space="preserve">PANU ELITE BOX SOFT TOUCH 90X                     </v>
          </cell>
          <cell r="I7689">
            <v>1973.722</v>
          </cell>
          <cell r="N7689" t="str">
            <v>7790250054344</v>
          </cell>
        </row>
        <row r="7690">
          <cell r="A7690">
            <v>665038</v>
          </cell>
          <cell r="B7690">
            <v>802384</v>
          </cell>
          <cell r="D7690" t="str">
            <v xml:space="preserve">SERV ELITE ULTRA SUAVE 100X                       </v>
          </cell>
          <cell r="I7690">
            <v>2550.2020000000002</v>
          </cell>
          <cell r="N7690" t="str">
            <v>7790250023845</v>
          </cell>
        </row>
        <row r="7691">
          <cell r="A7691">
            <v>665039</v>
          </cell>
          <cell r="B7691">
            <v>5025</v>
          </cell>
          <cell r="D7691" t="str">
            <v xml:space="preserve">CHOC CADBURY YOG FRUT 29X                         </v>
          </cell>
          <cell r="I7691">
            <v>2694.703</v>
          </cell>
          <cell r="N7691" t="str">
            <v>7622201818654</v>
          </cell>
        </row>
        <row r="7692">
          <cell r="A7692">
            <v>665041</v>
          </cell>
          <cell r="B7692">
            <v>5238</v>
          </cell>
          <cell r="D7692" t="str">
            <v xml:space="preserve">CHOC CADBURY INTENSE 162X                         </v>
          </cell>
          <cell r="I7692">
            <v>12012.02</v>
          </cell>
          <cell r="N7692" t="str">
            <v>7622201800505</v>
          </cell>
        </row>
        <row r="7693">
          <cell r="A7693">
            <v>665042</v>
          </cell>
          <cell r="B7693">
            <v>14348</v>
          </cell>
          <cell r="D7693" t="str">
            <v xml:space="preserve">CHOC AGUILA NARANJITAS 100X                       </v>
          </cell>
          <cell r="I7693">
            <v>8999.99</v>
          </cell>
          <cell r="N7693" t="str">
            <v>7790580143015</v>
          </cell>
        </row>
        <row r="7694">
          <cell r="A7694">
            <v>665043</v>
          </cell>
          <cell r="B7694">
            <v>5395</v>
          </cell>
          <cell r="D7694" t="str">
            <v xml:space="preserve">CHOC CADBURY ALMENDRAS 82X                        </v>
          </cell>
          <cell r="I7694">
            <v>6736.9759999999997</v>
          </cell>
          <cell r="N7694" t="str">
            <v>7622201807405</v>
          </cell>
        </row>
        <row r="7695">
          <cell r="A7695">
            <v>665044</v>
          </cell>
          <cell r="B7695">
            <v>14610</v>
          </cell>
          <cell r="D7695" t="str">
            <v xml:space="preserve">CHOC BONOBON TABLETA RELL 160X                    </v>
          </cell>
          <cell r="I7695">
            <v>9149.99</v>
          </cell>
          <cell r="N7695" t="str">
            <v>7790580146047</v>
          </cell>
        </row>
        <row r="7696">
          <cell r="A7696">
            <v>665045</v>
          </cell>
          <cell r="B7696">
            <v>14347</v>
          </cell>
          <cell r="D7696" t="str">
            <v xml:space="preserve">CHOC AGUILA 80% CACAO 150X                        </v>
          </cell>
          <cell r="I7696">
            <v>13999.99</v>
          </cell>
          <cell r="N7696" t="str">
            <v>7790580142995</v>
          </cell>
        </row>
        <row r="7697">
          <cell r="A7697">
            <v>665046</v>
          </cell>
          <cell r="B7697">
            <v>0</v>
          </cell>
          <cell r="D7697" t="str">
            <v xml:space="preserve">VINF HERMANO TORMENTA CO-FER. SB-MB 750X          </v>
          </cell>
          <cell r="I7697">
            <v>7439.3779999999997</v>
          </cell>
          <cell r="N7697" t="str">
            <v>7791843025987</v>
          </cell>
        </row>
        <row r="7698">
          <cell r="A7698">
            <v>665047</v>
          </cell>
          <cell r="B7698">
            <v>0</v>
          </cell>
          <cell r="D7698" t="str">
            <v xml:space="preserve">VINF HERMANO TORMENTA CO-FER. VG-MB 750X          </v>
          </cell>
          <cell r="I7698">
            <v>7439.3779999999997</v>
          </cell>
          <cell r="N7698" t="str">
            <v>7791843025949</v>
          </cell>
        </row>
        <row r="7699">
          <cell r="A7699">
            <v>665048</v>
          </cell>
          <cell r="B7699">
            <v>0</v>
          </cell>
          <cell r="D7699" t="str">
            <v xml:space="preserve">VINF HERMANO TORMENTA CO-FER. TT-MB 750X          </v>
          </cell>
          <cell r="I7699">
            <v>7439.3779999999997</v>
          </cell>
          <cell r="N7699" t="str">
            <v>7791843025963</v>
          </cell>
        </row>
        <row r="7700">
          <cell r="A7700">
            <v>665050</v>
          </cell>
          <cell r="B7700">
            <v>3395</v>
          </cell>
          <cell r="D7700" t="str">
            <v xml:space="preserve">HALE DICOMERE P.MEZCLA UNIVERSAL 450X             </v>
          </cell>
          <cell r="I7700">
            <v>2239.4969999999998</v>
          </cell>
          <cell r="N7700" t="str">
            <v>7793323024862</v>
          </cell>
        </row>
        <row r="7701">
          <cell r="A7701">
            <v>665051</v>
          </cell>
          <cell r="B7701">
            <v>3396</v>
          </cell>
          <cell r="D7701" t="str">
            <v xml:space="preserve">HALE DICOMERE P.MEZCLA PAN 450X                   </v>
          </cell>
          <cell r="I7701">
            <v>2239.4969999999998</v>
          </cell>
          <cell r="N7701" t="str">
            <v>7793323024879</v>
          </cell>
        </row>
        <row r="7702">
          <cell r="A7702">
            <v>665052</v>
          </cell>
          <cell r="B7702">
            <v>3397</v>
          </cell>
          <cell r="D7702" t="str">
            <v xml:space="preserve">HALE DICOMERE P.MEZCLA PIZZA 450X                 </v>
          </cell>
          <cell r="I7702">
            <v>2360.241</v>
          </cell>
          <cell r="N7702" t="str">
            <v>7793323024886</v>
          </cell>
        </row>
        <row r="7703">
          <cell r="A7703">
            <v>665054</v>
          </cell>
          <cell r="B7703">
            <v>2280</v>
          </cell>
          <cell r="D7703" t="str">
            <v xml:space="preserve">GALD T.OREO S/TACC 95X                            </v>
          </cell>
          <cell r="I7703">
            <v>2709.116</v>
          </cell>
          <cell r="N7703" t="str">
            <v>7622202038099</v>
          </cell>
        </row>
        <row r="7704">
          <cell r="A7704">
            <v>665055</v>
          </cell>
          <cell r="B7704">
            <v>3844</v>
          </cell>
          <cell r="D7704" t="str">
            <v xml:space="preserve">JUGN CEPITA ANANA MAND BOT 300X                   </v>
          </cell>
          <cell r="I7704">
            <v>1350.0360000000001</v>
          </cell>
          <cell r="N7704" t="str">
            <v>7790895649271</v>
          </cell>
        </row>
        <row r="7705">
          <cell r="A7705">
            <v>665056</v>
          </cell>
          <cell r="B7705">
            <v>3851</v>
          </cell>
          <cell r="D7705" t="str">
            <v xml:space="preserve">JUGN CEPITA FRUT MANGO BOT 300X                   </v>
          </cell>
          <cell r="I7705">
            <v>1350.0360000000001</v>
          </cell>
          <cell r="N7705" t="str">
            <v>7790895649257</v>
          </cell>
        </row>
        <row r="7706">
          <cell r="A7706">
            <v>665057</v>
          </cell>
          <cell r="B7706">
            <v>3849</v>
          </cell>
          <cell r="D7706" t="str">
            <v xml:space="preserve">JUGN CEPITA ANANA MAND 1X                         </v>
          </cell>
          <cell r="I7706">
            <v>2750.0039999999999</v>
          </cell>
          <cell r="N7706" t="str">
            <v>7790895649264</v>
          </cell>
        </row>
        <row r="7707">
          <cell r="A7707">
            <v>665058</v>
          </cell>
          <cell r="B7707">
            <v>3855</v>
          </cell>
          <cell r="D7707" t="str">
            <v xml:space="preserve">JUGN CEPITA FRUT MANGO 1X                         </v>
          </cell>
          <cell r="I7707">
            <v>2844.777</v>
          </cell>
          <cell r="N7707" t="str">
            <v>7790895649240</v>
          </cell>
        </row>
        <row r="7708">
          <cell r="A7708">
            <v>665062</v>
          </cell>
          <cell r="B7708">
            <v>2206</v>
          </cell>
          <cell r="D7708" t="str">
            <v xml:space="preserve">CAFS BONAFIDE SAQ. INTENSO 18X5X                  </v>
          </cell>
          <cell r="I7708">
            <v>3672.4839999999999</v>
          </cell>
          <cell r="N7708" t="str">
            <v>7792360094968</v>
          </cell>
        </row>
        <row r="7709">
          <cell r="A7709">
            <v>665063</v>
          </cell>
          <cell r="B7709">
            <v>2208</v>
          </cell>
          <cell r="D7709" t="str">
            <v xml:space="preserve">CAFM BONAFIDE SENS INTEN 250X                     </v>
          </cell>
          <cell r="I7709">
            <v>4737.2380000000003</v>
          </cell>
          <cell r="N7709" t="str">
            <v>7792360002079</v>
          </cell>
        </row>
        <row r="7710">
          <cell r="A7710">
            <v>665065</v>
          </cell>
          <cell r="B7710">
            <v>2227</v>
          </cell>
          <cell r="D7710" t="str">
            <v xml:space="preserve">PANI BONAFIDE PIONONO DULCE 180X                  </v>
          </cell>
          <cell r="I7710">
            <v>2361.873</v>
          </cell>
          <cell r="N7710" t="str">
            <v>7792360094470</v>
          </cell>
        </row>
        <row r="7711">
          <cell r="A7711">
            <v>665066</v>
          </cell>
          <cell r="B7711">
            <v>2238</v>
          </cell>
          <cell r="D7711" t="str">
            <v xml:space="preserve">PANI BONAFIDE PIONONO SALAD 180X                  </v>
          </cell>
          <cell r="I7711">
            <v>2361.873</v>
          </cell>
          <cell r="N7711" t="str">
            <v>7792360096573</v>
          </cell>
        </row>
        <row r="7712">
          <cell r="A7712">
            <v>665068</v>
          </cell>
          <cell r="B7712">
            <v>2006</v>
          </cell>
          <cell r="D7712" t="str">
            <v xml:space="preserve">INSU OVNI COND CHIMICHURRI 1X                     </v>
          </cell>
          <cell r="I7712">
            <v>8449.9979999999996</v>
          </cell>
          <cell r="N7712" t="str">
            <v xml:space="preserve">669944455514 </v>
          </cell>
        </row>
        <row r="7713">
          <cell r="A7713">
            <v>665070</v>
          </cell>
          <cell r="B7713">
            <v>0</v>
          </cell>
          <cell r="D7713" t="str">
            <v xml:space="preserve">HUMM KYROS C/POROTO NEGRO 230X                    </v>
          </cell>
          <cell r="I7713">
            <v>3596.7249999999999</v>
          </cell>
          <cell r="N7713" t="str">
            <v>7798334803161</v>
          </cell>
        </row>
        <row r="7714">
          <cell r="A7714">
            <v>665071</v>
          </cell>
          <cell r="B7714" t="str">
            <v xml:space="preserve">H106                </v>
          </cell>
          <cell r="D7714" t="str">
            <v xml:space="preserve">HUMM KYROS C/GARBANZO Y ARVEJA 230X               </v>
          </cell>
          <cell r="I7714">
            <v>3421.2750000000001</v>
          </cell>
          <cell r="N7714" t="str">
            <v>7798334803178</v>
          </cell>
        </row>
        <row r="7715">
          <cell r="A7715">
            <v>665072</v>
          </cell>
          <cell r="B7715">
            <v>0</v>
          </cell>
          <cell r="D7715" t="str">
            <v xml:space="preserve">HUMM KYROS CLASICO 230X                           </v>
          </cell>
          <cell r="I7715">
            <v>3596.7249999999999</v>
          </cell>
          <cell r="N7715" t="str">
            <v>7798334803123</v>
          </cell>
        </row>
        <row r="7716">
          <cell r="A7716">
            <v>665073</v>
          </cell>
          <cell r="B7716" t="str">
            <v xml:space="preserve">H102                </v>
          </cell>
          <cell r="D7716" t="str">
            <v xml:space="preserve">HUMM KYROS ACEITE OLIVA 230X                      </v>
          </cell>
          <cell r="I7716">
            <v>3596.7249999999999</v>
          </cell>
          <cell r="N7716" t="str">
            <v>7798334803109</v>
          </cell>
        </row>
        <row r="7717">
          <cell r="A7717">
            <v>665074</v>
          </cell>
          <cell r="B7717" t="str">
            <v xml:space="preserve">H103                </v>
          </cell>
          <cell r="D7717" t="str">
            <v xml:space="preserve">HUMM KYROS  PIMENTO PICANTE 230X                  </v>
          </cell>
          <cell r="I7717">
            <v>3596.7249999999999</v>
          </cell>
          <cell r="N7717" t="str">
            <v>7798334803116</v>
          </cell>
        </row>
        <row r="7718">
          <cell r="A7718">
            <v>665075</v>
          </cell>
          <cell r="B7718" t="str">
            <v xml:space="preserve">H107                </v>
          </cell>
          <cell r="D7718" t="str">
            <v xml:space="preserve">HUMM KYROS C/AJO AHUMADO 230X                     </v>
          </cell>
          <cell r="I7718">
            <v>3596.7249999999999</v>
          </cell>
          <cell r="N7718" t="str">
            <v>7798334803208</v>
          </cell>
        </row>
        <row r="7719">
          <cell r="A7719">
            <v>665076</v>
          </cell>
          <cell r="B7719" t="str">
            <v xml:space="preserve">H108                </v>
          </cell>
          <cell r="D7719" t="str">
            <v xml:space="preserve">HUMM KYROS REMOLACHA 230X                         </v>
          </cell>
          <cell r="I7719">
            <v>3596.7249999999999</v>
          </cell>
          <cell r="N7719" t="str">
            <v>7798334803475</v>
          </cell>
        </row>
        <row r="7720">
          <cell r="A7720">
            <v>665077</v>
          </cell>
          <cell r="B7720">
            <v>23314</v>
          </cell>
          <cell r="D7720" t="str">
            <v xml:space="preserve">CERV SALTA CAUTIVA SESSION LAT 473X               </v>
          </cell>
          <cell r="I7720">
            <v>2850.002</v>
          </cell>
          <cell r="N7720" t="str">
            <v>7793147573683</v>
          </cell>
        </row>
        <row r="7721">
          <cell r="A7721">
            <v>665078</v>
          </cell>
          <cell r="B7721">
            <v>14440</v>
          </cell>
          <cell r="D7721" t="str">
            <v xml:space="preserve">JUGP ARCOR 3 FRUTAS 1X                            </v>
          </cell>
          <cell r="I7721">
            <v>415.67099999999999</v>
          </cell>
          <cell r="N7721" t="str">
            <v>7790580130398</v>
          </cell>
        </row>
        <row r="7722">
          <cell r="A7722">
            <v>665079</v>
          </cell>
          <cell r="B7722">
            <v>80004</v>
          </cell>
          <cell r="D7722" t="str">
            <v xml:space="preserve">VINF SAN TELMO MALBEC 750X                        </v>
          </cell>
          <cell r="I7722">
            <v>3557.009</v>
          </cell>
          <cell r="N7722" t="str">
            <v>7791250000997</v>
          </cell>
        </row>
        <row r="7723">
          <cell r="A7723">
            <v>665080</v>
          </cell>
          <cell r="B7723">
            <v>80002</v>
          </cell>
          <cell r="D7723" t="str">
            <v xml:space="preserve">VINF SAN TELMO C.SAUV.750X                        </v>
          </cell>
          <cell r="I7723">
            <v>3557.009</v>
          </cell>
          <cell r="N7723" t="str">
            <v>7791250001017</v>
          </cell>
        </row>
        <row r="7724">
          <cell r="A7724">
            <v>665083</v>
          </cell>
          <cell r="B7724" t="str">
            <v xml:space="preserve">S107                </v>
          </cell>
          <cell r="D7724" t="str">
            <v xml:space="preserve">ADER KANSAS SPÌCY KETCHUP 465X                    </v>
          </cell>
          <cell r="I7724">
            <v>3316.0050000000001</v>
          </cell>
          <cell r="N7724" t="str">
            <v>7798334802089</v>
          </cell>
        </row>
        <row r="7725">
          <cell r="A7725">
            <v>665084</v>
          </cell>
          <cell r="B7725" t="str">
            <v xml:space="preserve">S111                </v>
          </cell>
          <cell r="D7725" t="str">
            <v xml:space="preserve">ADER KANSAS CHIMICHURRI 400X                      </v>
          </cell>
          <cell r="I7725">
            <v>3587.9520000000002</v>
          </cell>
          <cell r="N7725" t="str">
            <v>7798334802072</v>
          </cell>
        </row>
        <row r="7726">
          <cell r="A7726">
            <v>665086</v>
          </cell>
          <cell r="B7726" t="str">
            <v xml:space="preserve">LJDA30              </v>
          </cell>
          <cell r="D7726" t="str">
            <v xml:space="preserve">WHIM JACK DANIELS APPLE 700X                      </v>
          </cell>
          <cell r="I7726">
            <v>44581.78</v>
          </cell>
          <cell r="N7726" t="str">
            <v>5099873017623</v>
          </cell>
        </row>
        <row r="7727">
          <cell r="A7727">
            <v>665087</v>
          </cell>
          <cell r="B7727">
            <v>11008</v>
          </cell>
          <cell r="D7727" t="str">
            <v xml:space="preserve">ADER ARYTZA  MOST AHUMADA 360X                    </v>
          </cell>
          <cell r="I7727">
            <v>7139.06</v>
          </cell>
          <cell r="N7727" t="str">
            <v>7798126291275</v>
          </cell>
        </row>
        <row r="7728">
          <cell r="A7728">
            <v>665088</v>
          </cell>
          <cell r="B7728">
            <v>1688</v>
          </cell>
          <cell r="D7728" t="str">
            <v xml:space="preserve">VINF FLICHMAN RES C.FRANC. 750X                   </v>
          </cell>
          <cell r="I7728">
            <v>7927.866</v>
          </cell>
          <cell r="N7728" t="str">
            <v>7790470086149</v>
          </cell>
        </row>
        <row r="7729">
          <cell r="A7729">
            <v>665094</v>
          </cell>
          <cell r="B7729">
            <v>0</v>
          </cell>
          <cell r="D7729" t="str">
            <v xml:space="preserve">YERH KURUPI MENTA BOLDO 500X                      </v>
          </cell>
          <cell r="I7729">
            <v>4970.5349999999999</v>
          </cell>
          <cell r="N7729" t="str">
            <v>7840127000124</v>
          </cell>
        </row>
        <row r="7730">
          <cell r="A7730">
            <v>665095</v>
          </cell>
          <cell r="B7730">
            <v>0</v>
          </cell>
          <cell r="D7730" t="str">
            <v xml:space="preserve">YERH KURUPI MENTA LIMON 500X                      </v>
          </cell>
          <cell r="I7730">
            <v>4970.5349999999999</v>
          </cell>
          <cell r="N7730" t="str">
            <v>7840127001848</v>
          </cell>
        </row>
        <row r="7731">
          <cell r="A7731">
            <v>665096</v>
          </cell>
          <cell r="B7731">
            <v>0</v>
          </cell>
          <cell r="D7731" t="str">
            <v xml:space="preserve">YERB MATE ROJO 10 500X                            </v>
          </cell>
          <cell r="I7731">
            <v>2125.471</v>
          </cell>
          <cell r="N7731" t="str">
            <v>7790573255848</v>
          </cell>
        </row>
        <row r="7732">
          <cell r="A7732">
            <v>665099</v>
          </cell>
          <cell r="B7732">
            <v>14410</v>
          </cell>
          <cell r="D7732" t="str">
            <v xml:space="preserve">CONV CAMPAGNOLA RELL TARTA CHOCLO 400X            </v>
          </cell>
          <cell r="I7732">
            <v>3773.5210000000002</v>
          </cell>
          <cell r="N7732" t="str">
            <v>7790580143961</v>
          </cell>
        </row>
        <row r="7733">
          <cell r="A7733">
            <v>665100</v>
          </cell>
          <cell r="B7733">
            <v>1498</v>
          </cell>
          <cell r="D7733" t="str">
            <v xml:space="preserve">PURE P.GOURMET TOMATE 500X                        </v>
          </cell>
          <cell r="I7733">
            <v>4980.2759999999998</v>
          </cell>
          <cell r="N7733" t="str">
            <v>7798131061498</v>
          </cell>
        </row>
        <row r="7734">
          <cell r="A7734">
            <v>665102</v>
          </cell>
          <cell r="B7734">
            <v>1467</v>
          </cell>
          <cell r="D7734" t="str">
            <v xml:space="preserve">VINA P.GOURMET MANZANA ORG 250X                   </v>
          </cell>
          <cell r="I7734">
            <v>6570</v>
          </cell>
          <cell r="N7734" t="str">
            <v>7798131061467</v>
          </cell>
        </row>
        <row r="7735">
          <cell r="A7735">
            <v>665104</v>
          </cell>
          <cell r="B7735">
            <v>1870</v>
          </cell>
          <cell r="D7735" t="str">
            <v xml:space="preserve">ADER P.GOURMET MAYONESA ORG 290X                  </v>
          </cell>
          <cell r="I7735">
            <v>6769.5280000000002</v>
          </cell>
          <cell r="N7735" t="str">
            <v>7798131061870</v>
          </cell>
        </row>
        <row r="7736">
          <cell r="A7736">
            <v>665107</v>
          </cell>
          <cell r="B7736">
            <v>2013</v>
          </cell>
          <cell r="D7736" t="str">
            <v xml:space="preserve">INSU OVNI COND P ARROZ 1X                         </v>
          </cell>
          <cell r="I7736">
            <v>20670</v>
          </cell>
          <cell r="N7736" t="str">
            <v xml:space="preserve">669944445515 </v>
          </cell>
        </row>
        <row r="7737">
          <cell r="A7737">
            <v>665108</v>
          </cell>
          <cell r="B7737" t="str">
            <v xml:space="preserve">S113                </v>
          </cell>
          <cell r="D7737" t="str">
            <v xml:space="preserve">ADER KANSAS AIOLI SAUCE 400X                      </v>
          </cell>
          <cell r="I7737">
            <v>3587.9520000000002</v>
          </cell>
          <cell r="N7737" t="str">
            <v>7798334802102</v>
          </cell>
        </row>
        <row r="7738">
          <cell r="A7738">
            <v>665109</v>
          </cell>
          <cell r="B7738">
            <v>11089</v>
          </cell>
          <cell r="D7738" t="str">
            <v xml:space="preserve">CER1 SANTA FE PILSEN RET 1X                       </v>
          </cell>
          <cell r="I7738">
            <v>4304.9979999999996</v>
          </cell>
          <cell r="N7738" t="str">
            <v>7793147572082</v>
          </cell>
        </row>
        <row r="7739">
          <cell r="A7739">
            <v>665110</v>
          </cell>
          <cell r="B7739">
            <v>0</v>
          </cell>
          <cell r="D7739" t="str">
            <v xml:space="preserve">COVE CONGELISTO ACELGA TRZ 500X                   </v>
          </cell>
          <cell r="I7739">
            <v>4434.6580000000004</v>
          </cell>
          <cell r="N7739" t="str">
            <v>7798374630833</v>
          </cell>
        </row>
        <row r="7740">
          <cell r="A7740">
            <v>665111</v>
          </cell>
          <cell r="B7740">
            <v>1008</v>
          </cell>
          <cell r="D7740" t="str">
            <v xml:space="preserve">COVE CONGELISTO ESPINACA TRZ 500X                 </v>
          </cell>
          <cell r="I7740">
            <v>4602.6779999999999</v>
          </cell>
          <cell r="N7740" t="str">
            <v>7798374630840</v>
          </cell>
        </row>
        <row r="7741">
          <cell r="A7741">
            <v>665112</v>
          </cell>
          <cell r="B7741">
            <v>1006</v>
          </cell>
          <cell r="D7741" t="str">
            <v xml:space="preserve">COVE CONGELISTO BROCOLI 500X                      </v>
          </cell>
          <cell r="I7741">
            <v>5637.9030000000002</v>
          </cell>
          <cell r="N7741" t="str">
            <v>7798374630994</v>
          </cell>
        </row>
        <row r="7742">
          <cell r="A7742">
            <v>665113</v>
          </cell>
          <cell r="B7742">
            <v>14411</v>
          </cell>
          <cell r="D7742" t="str">
            <v xml:space="preserve">CONV CAMPAGNOLA RELL TARTA VERD 400X              </v>
          </cell>
          <cell r="I7742">
            <v>3773.5210000000002</v>
          </cell>
          <cell r="N7742" t="str">
            <v>7790580144111</v>
          </cell>
        </row>
        <row r="7743">
          <cell r="A7743">
            <v>665114</v>
          </cell>
          <cell r="B7743" t="str">
            <v xml:space="preserve">PRE0266             </v>
          </cell>
          <cell r="D7743" t="str">
            <v xml:space="preserve">HARL PUREZA P/PIZZA S/TACC 500X                   </v>
          </cell>
          <cell r="I7743">
            <v>3142.9740000000002</v>
          </cell>
          <cell r="N7743" t="str">
            <v>7792180142849</v>
          </cell>
        </row>
        <row r="7744">
          <cell r="A7744">
            <v>665115</v>
          </cell>
          <cell r="B7744">
            <v>115</v>
          </cell>
          <cell r="D7744" t="str">
            <v xml:space="preserve">GINN HEREDERO 700X + C/GORRA                      </v>
          </cell>
          <cell r="I7744">
            <v>69042.350000000006</v>
          </cell>
          <cell r="N7744" t="str">
            <v xml:space="preserve">724751009920 </v>
          </cell>
        </row>
        <row r="7745">
          <cell r="A7745">
            <v>665116</v>
          </cell>
          <cell r="B7745">
            <v>116</v>
          </cell>
          <cell r="D7745" t="str">
            <v xml:space="preserve">GINN HEREDERO TONIC POM ROSA 354X                 </v>
          </cell>
          <cell r="I7745">
            <v>2984.3580000000002</v>
          </cell>
          <cell r="N7745" t="str">
            <v xml:space="preserve">763571806029 </v>
          </cell>
        </row>
        <row r="7746">
          <cell r="A7746">
            <v>665117</v>
          </cell>
          <cell r="B7746" t="str">
            <v xml:space="preserve">PRE0251             </v>
          </cell>
          <cell r="D7746" t="str">
            <v xml:space="preserve">BIZC MAMA COCINA VAINILLA S/TACC 450X             </v>
          </cell>
          <cell r="I7746">
            <v>3198.0010000000002</v>
          </cell>
          <cell r="N7746" t="str">
            <v>7792180142184</v>
          </cell>
        </row>
        <row r="7747">
          <cell r="A7747">
            <v>665118</v>
          </cell>
          <cell r="B7747" t="str">
            <v xml:space="preserve">PRE0252             </v>
          </cell>
          <cell r="D7747" t="str">
            <v xml:space="preserve">BIZC MAMA COCINA CHOC S/TACC 450X                 </v>
          </cell>
          <cell r="I7747">
            <v>3769.4720000000002</v>
          </cell>
          <cell r="N7747" t="str">
            <v>7792180142191</v>
          </cell>
        </row>
        <row r="7748">
          <cell r="A7748">
            <v>665119</v>
          </cell>
          <cell r="B7748">
            <v>12990</v>
          </cell>
          <cell r="D7748" t="str">
            <v xml:space="preserve">MERM L CAMP SELEC DURAZNO 390X                    </v>
          </cell>
          <cell r="I7748">
            <v>6160.4359999999997</v>
          </cell>
          <cell r="N7748" t="str">
            <v>7793360129902</v>
          </cell>
        </row>
        <row r="7749">
          <cell r="A7749">
            <v>665120</v>
          </cell>
          <cell r="B7749">
            <v>2103</v>
          </cell>
          <cell r="D7749" t="str">
            <v xml:space="preserve">FIAM CAGNOLI ATM SALAMIN PICANTE 145X             </v>
          </cell>
          <cell r="I7749">
            <v>6469.5929999999998</v>
          </cell>
          <cell r="N7749" t="str">
            <v>7798013108068</v>
          </cell>
        </row>
        <row r="7750">
          <cell r="A7750">
            <v>665121</v>
          </cell>
          <cell r="B7750">
            <v>2104</v>
          </cell>
          <cell r="D7750" t="str">
            <v xml:space="preserve">FIAM CAGNOLI ATM SALAMIN AHUMADO 145X             </v>
          </cell>
          <cell r="I7750">
            <v>6469.5929999999998</v>
          </cell>
          <cell r="N7750" t="str">
            <v>7798013108082</v>
          </cell>
        </row>
        <row r="7751">
          <cell r="A7751">
            <v>665122</v>
          </cell>
          <cell r="B7751">
            <v>3416</v>
          </cell>
          <cell r="D7751" t="str">
            <v xml:space="preserve">LESP SERENISIMA BARISTA ALMENDRA 1X               </v>
          </cell>
          <cell r="I7751">
            <v>3941.636</v>
          </cell>
          <cell r="N7751" t="str">
            <v>7790742341600</v>
          </cell>
        </row>
        <row r="7752">
          <cell r="A7752">
            <v>665123</v>
          </cell>
          <cell r="B7752">
            <v>2165</v>
          </cell>
          <cell r="D7752" t="str">
            <v xml:space="preserve">YOGU TREGAR SACH DUR DESCR 900X                   </v>
          </cell>
          <cell r="I7752">
            <v>2601.2919999999999</v>
          </cell>
          <cell r="N7752" t="str">
            <v>7793913013801</v>
          </cell>
        </row>
        <row r="7753">
          <cell r="A7753">
            <v>665124</v>
          </cell>
          <cell r="B7753">
            <v>33646</v>
          </cell>
          <cell r="D7753" t="str">
            <v xml:space="preserve">FIDO TERRABUSI SPAG N3 500X                       </v>
          </cell>
          <cell r="I7753">
            <v>931.55200000000002</v>
          </cell>
          <cell r="N7753" t="str">
            <v>7790070336460</v>
          </cell>
        </row>
        <row r="7754">
          <cell r="A7754">
            <v>665125</v>
          </cell>
          <cell r="B7754">
            <v>125</v>
          </cell>
          <cell r="D7754" t="str">
            <v xml:space="preserve">GINN HEREDERO TONIC MANDARINA 354X                </v>
          </cell>
          <cell r="I7754">
            <v>2984.3580000000002</v>
          </cell>
          <cell r="N7754" t="str">
            <v xml:space="preserve">763571868980 </v>
          </cell>
        </row>
        <row r="7755">
          <cell r="A7755">
            <v>665126</v>
          </cell>
          <cell r="B7755">
            <v>1003</v>
          </cell>
          <cell r="D7755" t="str">
            <v xml:space="preserve">GINN HEREDERO POMELO RDO 700X                     </v>
          </cell>
          <cell r="I7755">
            <v>16800.919999999998</v>
          </cell>
          <cell r="N7755" t="str">
            <v xml:space="preserve">763571869000 </v>
          </cell>
        </row>
        <row r="7756">
          <cell r="A7756">
            <v>665127</v>
          </cell>
          <cell r="B7756">
            <v>27</v>
          </cell>
          <cell r="D7756" t="str">
            <v xml:space="preserve">PANI DR SCHAR BLANCO LG 200X                      </v>
          </cell>
          <cell r="I7756">
            <v>5072.1009999999997</v>
          </cell>
          <cell r="N7756" t="str">
            <v>7898954933450</v>
          </cell>
        </row>
        <row r="7757">
          <cell r="A7757">
            <v>665128</v>
          </cell>
          <cell r="B7757">
            <v>28</v>
          </cell>
          <cell r="D7757" t="str">
            <v xml:space="preserve">PANI DR SCHAR M.GRANO 200X                        </v>
          </cell>
          <cell r="I7757">
            <v>5437.4930000000004</v>
          </cell>
          <cell r="N7757" t="str">
            <v>7898954933467</v>
          </cell>
        </row>
        <row r="7758">
          <cell r="A7758">
            <v>665129</v>
          </cell>
          <cell r="B7758">
            <v>63</v>
          </cell>
          <cell r="D7758" t="str">
            <v xml:space="preserve">PANI DR SCHAR PEVET 150X                          </v>
          </cell>
          <cell r="I7758">
            <v>6422.05</v>
          </cell>
          <cell r="N7758" t="str">
            <v>7898954933573</v>
          </cell>
        </row>
        <row r="7759">
          <cell r="A7759">
            <v>665130</v>
          </cell>
          <cell r="B7759">
            <v>64</v>
          </cell>
          <cell r="D7759" t="str">
            <v xml:space="preserve">PANI DR SCHAR FRANCES 100X                        </v>
          </cell>
          <cell r="I7759">
            <v>4463.0969999999998</v>
          </cell>
          <cell r="N7759" t="str">
            <v>7898954933610</v>
          </cell>
        </row>
        <row r="7760">
          <cell r="A7760">
            <v>665131</v>
          </cell>
          <cell r="B7760">
            <v>65</v>
          </cell>
          <cell r="D7760" t="str">
            <v xml:space="preserve">HALE DR SCHAR PREMEZCLA MIX 500X                  </v>
          </cell>
          <cell r="I7760">
            <v>7892.3559999999998</v>
          </cell>
          <cell r="N7760" t="str">
            <v>7898954933474</v>
          </cell>
        </row>
        <row r="7761">
          <cell r="A7761">
            <v>665132</v>
          </cell>
          <cell r="B7761">
            <v>3</v>
          </cell>
          <cell r="D7761" t="str">
            <v xml:space="preserve">GALS DR SCHAR CRACKER 210X                        </v>
          </cell>
          <cell r="I7761">
            <v>9793.5040000000008</v>
          </cell>
          <cell r="N7761" t="str">
            <v>8008698003503</v>
          </cell>
        </row>
        <row r="7762">
          <cell r="A7762">
            <v>665135</v>
          </cell>
          <cell r="B7762">
            <v>5</v>
          </cell>
          <cell r="D7762" t="str">
            <v xml:space="preserve">GALD DR SCHAR MINI SORRISI 100X                   </v>
          </cell>
          <cell r="I7762">
            <v>6865.4920000000002</v>
          </cell>
          <cell r="N7762" t="str">
            <v>8008698008157</v>
          </cell>
        </row>
        <row r="7763">
          <cell r="A7763">
            <v>665136</v>
          </cell>
          <cell r="B7763">
            <v>15</v>
          </cell>
          <cell r="D7763" t="str">
            <v xml:space="preserve">FIDO DR SCHAR SPAGHETTI 250X                      </v>
          </cell>
          <cell r="I7763">
            <v>6258.1959999999999</v>
          </cell>
          <cell r="N7763" t="str">
            <v>8008698010037</v>
          </cell>
        </row>
        <row r="7764">
          <cell r="A7764">
            <v>665137</v>
          </cell>
          <cell r="B7764">
            <v>6764</v>
          </cell>
          <cell r="D7764" t="str">
            <v xml:space="preserve">VELA CANDELA BENGALA CLAS 4X                      </v>
          </cell>
          <cell r="I7764">
            <v>2264.0309999999999</v>
          </cell>
          <cell r="N7764" t="str">
            <v>7798347080801</v>
          </cell>
        </row>
        <row r="7765">
          <cell r="A7765">
            <v>665139</v>
          </cell>
          <cell r="B7765">
            <v>12989</v>
          </cell>
          <cell r="D7765" t="str">
            <v xml:space="preserve">MERM L.CAMP.SLEC FRUTILLA 390X                    </v>
          </cell>
          <cell r="I7765">
            <v>7681.4110000000001</v>
          </cell>
          <cell r="N7765" t="str">
            <v>7793360129896</v>
          </cell>
        </row>
        <row r="7766">
          <cell r="A7766">
            <v>665141</v>
          </cell>
          <cell r="B7766">
            <v>13148</v>
          </cell>
          <cell r="D7766" t="str">
            <v xml:space="preserve">MERM L.CAMP. FRUT ROJO 454X                       </v>
          </cell>
          <cell r="I7766">
            <v>4265.26</v>
          </cell>
          <cell r="N7766" t="str">
            <v>7793360131486</v>
          </cell>
        </row>
        <row r="7767">
          <cell r="A7767">
            <v>665142</v>
          </cell>
          <cell r="B7767">
            <v>0</v>
          </cell>
          <cell r="D7767" t="str">
            <v xml:space="preserve">SAHU AROMANZA SAHU CAPUCCINO ITAL 11X             </v>
          </cell>
          <cell r="I7767">
            <v>3694.9769999999999</v>
          </cell>
          <cell r="N7767" t="str">
            <v>7799175000733</v>
          </cell>
        </row>
        <row r="7768">
          <cell r="A7768">
            <v>665143</v>
          </cell>
          <cell r="B7768">
            <v>0</v>
          </cell>
          <cell r="D7768" t="str">
            <v xml:space="preserve">SAHU AROMANZA SAHU COCO VAIN 11X                  </v>
          </cell>
          <cell r="I7768">
            <v>3694.9769999999999</v>
          </cell>
          <cell r="N7768" t="str">
            <v>7799175000023</v>
          </cell>
        </row>
        <row r="7769">
          <cell r="A7769">
            <v>665147</v>
          </cell>
          <cell r="B7769">
            <v>0</v>
          </cell>
          <cell r="D7769" t="str">
            <v xml:space="preserve">PASM ENTRENUTS MANI NAT 370X                      </v>
          </cell>
          <cell r="I7769">
            <v>3662.67</v>
          </cell>
          <cell r="N7769" t="str">
            <v xml:space="preserve">736684208707 </v>
          </cell>
        </row>
        <row r="7770">
          <cell r="A7770">
            <v>665148</v>
          </cell>
          <cell r="B7770">
            <v>0</v>
          </cell>
          <cell r="D7770" t="str">
            <v xml:space="preserve">PASM ENTRENUTS MANI COCO 370X                     </v>
          </cell>
          <cell r="I7770">
            <v>3662.67</v>
          </cell>
          <cell r="N7770" t="str">
            <v xml:space="preserve">736684208721 </v>
          </cell>
        </row>
        <row r="7771">
          <cell r="A7771">
            <v>665149</v>
          </cell>
          <cell r="B7771">
            <v>0</v>
          </cell>
          <cell r="D7771" t="str">
            <v xml:space="preserve">PASM ENTRENUTS MANI C/STEVIA 370X                 </v>
          </cell>
          <cell r="I7771">
            <v>3662.67</v>
          </cell>
          <cell r="N7771" t="str">
            <v xml:space="preserve">656750783924 </v>
          </cell>
        </row>
        <row r="7772">
          <cell r="A7772">
            <v>665150</v>
          </cell>
          <cell r="B7772">
            <v>0</v>
          </cell>
          <cell r="D7772" t="str">
            <v xml:space="preserve">PASM ENTRENUTS MANI C/TROZO 370X                  </v>
          </cell>
          <cell r="I7772">
            <v>3662.67</v>
          </cell>
          <cell r="N7772" t="str">
            <v xml:space="preserve">736684208738 </v>
          </cell>
        </row>
        <row r="7773">
          <cell r="A7773">
            <v>665151</v>
          </cell>
          <cell r="B7773">
            <v>0</v>
          </cell>
          <cell r="D7773" t="str">
            <v xml:space="preserve">PASM ENTRENUTS MANI C/CACAO Y STEVIA 370X         </v>
          </cell>
          <cell r="I7773">
            <v>3662.67</v>
          </cell>
          <cell r="N7773" t="str">
            <v xml:space="preserve">736684208714 </v>
          </cell>
        </row>
        <row r="7774">
          <cell r="A7774">
            <v>665152</v>
          </cell>
          <cell r="B7774">
            <v>0</v>
          </cell>
          <cell r="D7774" t="str">
            <v xml:space="preserve">PASM ENTRENUTS MANI AHUM 370X                     </v>
          </cell>
          <cell r="I7774">
            <v>3662.67</v>
          </cell>
          <cell r="N7774" t="str">
            <v xml:space="preserve">656750783986 </v>
          </cell>
        </row>
        <row r="7775">
          <cell r="A7775">
            <v>665153</v>
          </cell>
          <cell r="B7775">
            <v>0</v>
          </cell>
          <cell r="D7775" t="str">
            <v xml:space="preserve">PASM ENTRENUTS MANI 9 SEM 370X                    </v>
          </cell>
          <cell r="I7775">
            <v>3662.67</v>
          </cell>
          <cell r="N7775" t="str">
            <v xml:space="preserve">656750783979 </v>
          </cell>
        </row>
        <row r="7776">
          <cell r="A7776">
            <v>665154</v>
          </cell>
          <cell r="B7776">
            <v>0</v>
          </cell>
          <cell r="D7776" t="str">
            <v xml:space="preserve">ACCO ENTRENUTS NAT 360X                           </v>
          </cell>
          <cell r="I7776">
            <v>8067.1909999999998</v>
          </cell>
          <cell r="N7776" t="str">
            <v xml:space="preserve">656750783931 </v>
          </cell>
        </row>
        <row r="7777">
          <cell r="A7777">
            <v>665155</v>
          </cell>
          <cell r="B7777">
            <v>0</v>
          </cell>
          <cell r="D7777" t="str">
            <v xml:space="preserve">ACCO ENTRENUTS NAT 200X                           </v>
          </cell>
          <cell r="I7777">
            <v>5140.6850000000004</v>
          </cell>
          <cell r="N7777" t="str">
            <v xml:space="preserve">763571722411 </v>
          </cell>
        </row>
        <row r="7778">
          <cell r="A7778">
            <v>665156</v>
          </cell>
          <cell r="B7778">
            <v>0</v>
          </cell>
          <cell r="D7778" t="str">
            <v xml:space="preserve">ACCO ENTRENUTS ORG 360X                           </v>
          </cell>
          <cell r="I7778">
            <v>14964.13</v>
          </cell>
          <cell r="N7778" t="str">
            <v xml:space="preserve">763571722435 </v>
          </cell>
        </row>
        <row r="7779">
          <cell r="A7779">
            <v>665157</v>
          </cell>
          <cell r="B7779">
            <v>0</v>
          </cell>
          <cell r="D7779" t="str">
            <v xml:space="preserve">ACCO ENTRENUTS ORG 200X                           </v>
          </cell>
          <cell r="I7779">
            <v>8744.4279999999999</v>
          </cell>
          <cell r="N7779" t="str">
            <v xml:space="preserve">763571722428 </v>
          </cell>
        </row>
        <row r="7780">
          <cell r="A7780">
            <v>665158</v>
          </cell>
          <cell r="B7780">
            <v>4900</v>
          </cell>
          <cell r="D7780" t="str">
            <v xml:space="preserve">LAMC ENTRENUTS GHEE 300X                          </v>
          </cell>
          <cell r="I7780">
            <v>13264.02</v>
          </cell>
          <cell r="N7780" t="str">
            <v xml:space="preserve">656750783948 </v>
          </cell>
        </row>
        <row r="7781">
          <cell r="A7781">
            <v>665159</v>
          </cell>
          <cell r="B7781">
            <v>60248</v>
          </cell>
          <cell r="D7781" t="str">
            <v xml:space="preserve">SALS P.GOURMET TERIYAKI 285X                      </v>
          </cell>
          <cell r="I7781">
            <v>7565.93</v>
          </cell>
          <cell r="N7781" t="str">
            <v>7798131060248</v>
          </cell>
        </row>
        <row r="7782">
          <cell r="A7782">
            <v>665160</v>
          </cell>
          <cell r="B7782">
            <v>61931</v>
          </cell>
          <cell r="D7782" t="str">
            <v xml:space="preserve">ADER P.GOURMET MOSTAZA C/MIEL 300X                </v>
          </cell>
          <cell r="I7782">
            <v>5951.018</v>
          </cell>
          <cell r="N7782" t="str">
            <v>7798131061931</v>
          </cell>
        </row>
        <row r="7783">
          <cell r="A7783">
            <v>665161</v>
          </cell>
          <cell r="B7783">
            <v>61115</v>
          </cell>
          <cell r="D7783" t="str">
            <v xml:space="preserve">SALS P.GOURMET BARBACOA 300X                      </v>
          </cell>
          <cell r="I7783">
            <v>5043.96</v>
          </cell>
          <cell r="N7783" t="str">
            <v>7798131061115</v>
          </cell>
        </row>
        <row r="7784">
          <cell r="A7784">
            <v>665163</v>
          </cell>
          <cell r="B7784">
            <v>30608</v>
          </cell>
          <cell r="D7784" t="str">
            <v xml:space="preserve">ADER ARYTZA KETCHUP AHUMADO 400X                  </v>
          </cell>
          <cell r="I7784">
            <v>8211.06</v>
          </cell>
          <cell r="N7784" t="str">
            <v>7798126291282</v>
          </cell>
        </row>
        <row r="7785">
          <cell r="A7785">
            <v>665164</v>
          </cell>
          <cell r="B7785">
            <v>30808</v>
          </cell>
          <cell r="D7785" t="str">
            <v xml:space="preserve">ADER ARYTZA SALSA ALIOLI 340X                     </v>
          </cell>
          <cell r="I7785">
            <v>6614.4650000000001</v>
          </cell>
          <cell r="N7785" t="str">
            <v>7798126291305</v>
          </cell>
        </row>
        <row r="7786">
          <cell r="A7786">
            <v>665165</v>
          </cell>
          <cell r="B7786">
            <v>0</v>
          </cell>
          <cell r="D7786" t="str">
            <v xml:space="preserve">SAHU AROMANZA SAHU CANELA MISTICA 11X             </v>
          </cell>
          <cell r="I7786">
            <v>3694.9769999999999</v>
          </cell>
          <cell r="N7786" t="str">
            <v>7798375121392</v>
          </cell>
        </row>
        <row r="7787">
          <cell r="A7787">
            <v>665167</v>
          </cell>
          <cell r="B7787">
            <v>99994</v>
          </cell>
          <cell r="D7787" t="str">
            <v xml:space="preserve">PABB PAMPERS DRY HIPO XXG 16X                     </v>
          </cell>
          <cell r="I7787">
            <v>18354.73</v>
          </cell>
          <cell r="N7787" t="str">
            <v>7500435247382</v>
          </cell>
        </row>
        <row r="7788">
          <cell r="A7788">
            <v>665168</v>
          </cell>
          <cell r="B7788">
            <v>99993</v>
          </cell>
          <cell r="D7788" t="str">
            <v xml:space="preserve">PABB PAMPERS DRY HIPO XG 18X                      </v>
          </cell>
          <cell r="I7788">
            <v>18354.73</v>
          </cell>
          <cell r="N7788" t="str">
            <v>7500435247375</v>
          </cell>
        </row>
        <row r="7789">
          <cell r="A7789">
            <v>665169</v>
          </cell>
          <cell r="B7789">
            <v>48926</v>
          </cell>
          <cell r="D7789" t="str">
            <v xml:space="preserve">PABB PAMPERS BABYSAN P 12X                        </v>
          </cell>
          <cell r="I7789">
            <v>4700.9350000000004</v>
          </cell>
          <cell r="N7789" t="str">
            <v>7500435228633</v>
          </cell>
        </row>
        <row r="7790">
          <cell r="A7790">
            <v>665170</v>
          </cell>
          <cell r="B7790">
            <v>48922</v>
          </cell>
          <cell r="D7790" t="str">
            <v xml:space="preserve">PABB PAMPERS BABYSAN XG 32X                       </v>
          </cell>
          <cell r="I7790">
            <v>18785.04</v>
          </cell>
          <cell r="N7790" t="str">
            <v>7500435228596</v>
          </cell>
        </row>
        <row r="7791">
          <cell r="A7791">
            <v>665171</v>
          </cell>
          <cell r="B7791">
            <v>48923</v>
          </cell>
          <cell r="D7791" t="str">
            <v xml:space="preserve">PABB PAMPERS BABYSAN XXG 30X                      </v>
          </cell>
          <cell r="I7791">
            <v>28518.86</v>
          </cell>
          <cell r="N7791" t="str">
            <v>7500435228602</v>
          </cell>
        </row>
        <row r="7792">
          <cell r="A7792">
            <v>665172</v>
          </cell>
          <cell r="B7792">
            <v>1002</v>
          </cell>
          <cell r="D7792" t="str">
            <v xml:space="preserve">GINN HEREDERO PINK 700X                           </v>
          </cell>
          <cell r="I7792">
            <v>16800.919999999998</v>
          </cell>
          <cell r="N7792" t="str">
            <v xml:space="preserve">763571806012 </v>
          </cell>
        </row>
        <row r="7793">
          <cell r="A7793">
            <v>665174</v>
          </cell>
          <cell r="B7793">
            <v>14775</v>
          </cell>
          <cell r="D7793" t="str">
            <v xml:space="preserve">COP  SALADIX FLAMES PICANT 60X                    </v>
          </cell>
          <cell r="I7793">
            <v>1743.3979999999999</v>
          </cell>
          <cell r="N7793" t="str">
            <v>7790040147751</v>
          </cell>
        </row>
        <row r="7794">
          <cell r="A7794">
            <v>665175</v>
          </cell>
          <cell r="B7794">
            <v>14777</v>
          </cell>
          <cell r="D7794" t="str">
            <v xml:space="preserve">GALS SALADIX EXTRA PICANTE 100X                   </v>
          </cell>
          <cell r="I7794">
            <v>1644.4449999999999</v>
          </cell>
          <cell r="N7794" t="str">
            <v>7790040147775</v>
          </cell>
        </row>
        <row r="7795">
          <cell r="A7795">
            <v>665176</v>
          </cell>
          <cell r="B7795">
            <v>1303</v>
          </cell>
          <cell r="D7795" t="str">
            <v xml:space="preserve">COPA HEREDERO 3X                                  </v>
          </cell>
          <cell r="I7795">
            <v>65989.039999999994</v>
          </cell>
          <cell r="N7795" t="str">
            <v xml:space="preserve">763571868973 </v>
          </cell>
        </row>
        <row r="7796">
          <cell r="A7796">
            <v>665177</v>
          </cell>
          <cell r="B7796">
            <v>15001</v>
          </cell>
          <cell r="D7796" t="str">
            <v xml:space="preserve">ALFA COFLER CREAMY 60X                            </v>
          </cell>
          <cell r="I7796">
            <v>1749.99</v>
          </cell>
          <cell r="N7796" t="str">
            <v>7790040150010</v>
          </cell>
        </row>
        <row r="7797">
          <cell r="A7797">
            <v>665178</v>
          </cell>
          <cell r="B7797">
            <v>0</v>
          </cell>
          <cell r="D7797" t="str">
            <v xml:space="preserve">INSU PORTAPRECIO C/ADHE TRANSP                    </v>
          </cell>
          <cell r="I7797">
            <v>1641.97</v>
          </cell>
          <cell r="N7797" t="str">
            <v xml:space="preserve">0            </v>
          </cell>
        </row>
        <row r="7798">
          <cell r="A7798">
            <v>665179</v>
          </cell>
          <cell r="B7798">
            <v>63283</v>
          </cell>
          <cell r="D7798" t="str">
            <v xml:space="preserve">COP DORITOS SWEET CHILI 35X                       </v>
          </cell>
          <cell r="I7798">
            <v>1928.5650000000001</v>
          </cell>
          <cell r="N7798" t="str">
            <v>7790310987063</v>
          </cell>
        </row>
        <row r="7799">
          <cell r="A7799">
            <v>665183</v>
          </cell>
          <cell r="B7799">
            <v>63015</v>
          </cell>
          <cell r="D7799" t="str">
            <v xml:space="preserve">COP DORITOS SWEET CHILI 74X                       </v>
          </cell>
          <cell r="I7799">
            <v>3750.0079999999998</v>
          </cell>
          <cell r="N7799" t="str">
            <v>7790310987070</v>
          </cell>
        </row>
        <row r="7800">
          <cell r="A7800">
            <v>665188</v>
          </cell>
          <cell r="B7800">
            <v>2224</v>
          </cell>
          <cell r="D7800" t="str">
            <v xml:space="preserve">CHOC NUGATON NGRO 27X                             </v>
          </cell>
          <cell r="I7800">
            <v>849</v>
          </cell>
          <cell r="N7800" t="str">
            <v>7792360072447</v>
          </cell>
        </row>
        <row r="7801">
          <cell r="A7801">
            <v>665190</v>
          </cell>
          <cell r="B7801">
            <v>60231</v>
          </cell>
          <cell r="D7801" t="str">
            <v xml:space="preserve">LAVA AYUDIN ANTISPLASH 1X                         </v>
          </cell>
          <cell r="I7801">
            <v>2431.0700000000002</v>
          </cell>
          <cell r="N7801" t="str">
            <v>7793253003777</v>
          </cell>
        </row>
        <row r="7802">
          <cell r="A7802">
            <v>665191</v>
          </cell>
          <cell r="B7802">
            <v>64359</v>
          </cell>
          <cell r="D7802" t="str">
            <v xml:space="preserve">LAVA AYUDIN GEL ORIGINAL 500X                     </v>
          </cell>
          <cell r="I7802">
            <v>3245.105</v>
          </cell>
          <cell r="N7802" t="str">
            <v>7793253005856</v>
          </cell>
        </row>
        <row r="7803">
          <cell r="A7803">
            <v>665193</v>
          </cell>
          <cell r="B7803">
            <v>2226</v>
          </cell>
          <cell r="D7803" t="str">
            <v xml:space="preserve">CHOC NUGATON BCO 27X                              </v>
          </cell>
          <cell r="I7803">
            <v>695.56200000000001</v>
          </cell>
          <cell r="N7803" t="str">
            <v>7792360072461</v>
          </cell>
        </row>
        <row r="7804">
          <cell r="A7804">
            <v>665196</v>
          </cell>
          <cell r="B7804">
            <v>64360</v>
          </cell>
          <cell r="D7804" t="str">
            <v xml:space="preserve">LAVA AYUDIN GEL CITRICA 500X                      </v>
          </cell>
          <cell r="I7804">
            <v>3245.105</v>
          </cell>
          <cell r="N7804" t="str">
            <v>7793253005863</v>
          </cell>
        </row>
        <row r="7805">
          <cell r="A7805">
            <v>665200</v>
          </cell>
          <cell r="B7805">
            <v>60245</v>
          </cell>
          <cell r="D7805" t="str">
            <v xml:space="preserve">LAVA AYUDIN GEL ORIGINAL 1,5X                     </v>
          </cell>
          <cell r="I7805">
            <v>7803.8940000000002</v>
          </cell>
          <cell r="N7805" t="str">
            <v>7793253003869</v>
          </cell>
        </row>
        <row r="7806">
          <cell r="A7806">
            <v>665201</v>
          </cell>
          <cell r="B7806">
            <v>60246</v>
          </cell>
          <cell r="D7806" t="str">
            <v xml:space="preserve">LAVA AYUDIN GEL CITRICA 1,5X                      </v>
          </cell>
          <cell r="I7806">
            <v>7803.8940000000002</v>
          </cell>
          <cell r="N7806" t="str">
            <v>7793253003876</v>
          </cell>
        </row>
        <row r="7807">
          <cell r="A7807">
            <v>665212</v>
          </cell>
          <cell r="B7807">
            <v>2294</v>
          </cell>
          <cell r="D7807" t="str">
            <v xml:space="preserve">CHOC BONAFIDE RAMA BCO 180X                       </v>
          </cell>
          <cell r="I7807">
            <v>8491.732</v>
          </cell>
          <cell r="N7807" t="str">
            <v>7792360070399</v>
          </cell>
        </row>
        <row r="7808">
          <cell r="A7808">
            <v>665217</v>
          </cell>
          <cell r="B7808">
            <v>676</v>
          </cell>
          <cell r="D7808" t="str">
            <v xml:space="preserve">SALF MAYADEVI CAJA 500X                           </v>
          </cell>
          <cell r="I7808">
            <v>1717.6559999999999</v>
          </cell>
          <cell r="N7808" t="str">
            <v>7798411850620</v>
          </cell>
        </row>
        <row r="7809">
          <cell r="A7809">
            <v>665219</v>
          </cell>
          <cell r="B7809">
            <v>1124</v>
          </cell>
          <cell r="D7809" t="str">
            <v xml:space="preserve">SALF GOURMET C/ 5 PIMIENTA 120X                   </v>
          </cell>
          <cell r="I7809">
            <v>2193.125</v>
          </cell>
          <cell r="N7809" t="str">
            <v>7798411850255</v>
          </cell>
        </row>
        <row r="7810">
          <cell r="A7810">
            <v>665220</v>
          </cell>
          <cell r="B7810">
            <v>966</v>
          </cell>
          <cell r="D7810" t="str">
            <v xml:space="preserve">SALF GOURMET PARRILLERA 55X                       </v>
          </cell>
          <cell r="I7810">
            <v>2193.125</v>
          </cell>
          <cell r="N7810" t="str">
            <v>7798411850316</v>
          </cell>
        </row>
        <row r="7811">
          <cell r="A7811">
            <v>665221</v>
          </cell>
          <cell r="B7811">
            <v>17992</v>
          </cell>
          <cell r="D7811" t="str">
            <v xml:space="preserve">QUIL ARCOIRIS 1X                                  </v>
          </cell>
          <cell r="I7811">
            <v>6795.74</v>
          </cell>
          <cell r="N7811" t="str">
            <v>7793253174200</v>
          </cell>
        </row>
        <row r="7812">
          <cell r="A7812">
            <v>665222</v>
          </cell>
          <cell r="B7812">
            <v>730</v>
          </cell>
          <cell r="D7812" t="str">
            <v xml:space="preserve">ESP  GOURMET AHUM MERKEN 55X                      </v>
          </cell>
          <cell r="I7812">
            <v>3130.2089999999998</v>
          </cell>
          <cell r="N7812" t="str">
            <v>7798411850309</v>
          </cell>
        </row>
        <row r="7813">
          <cell r="A7813">
            <v>665223</v>
          </cell>
          <cell r="B7813">
            <v>732</v>
          </cell>
          <cell r="D7813" t="str">
            <v xml:space="preserve">ESP  GOURMET AHUM AJILLO 60X                      </v>
          </cell>
          <cell r="I7813">
            <v>3130.2089999999998</v>
          </cell>
          <cell r="N7813" t="str">
            <v>7798411850286</v>
          </cell>
        </row>
        <row r="7814">
          <cell r="A7814">
            <v>665224</v>
          </cell>
          <cell r="B7814">
            <v>734</v>
          </cell>
          <cell r="D7814" t="str">
            <v xml:space="preserve">ESP  GOURMET AHUM PIMENTON 50X                    </v>
          </cell>
          <cell r="I7814">
            <v>3130.2089999999998</v>
          </cell>
          <cell r="N7814" t="str">
            <v>7798411850026</v>
          </cell>
        </row>
        <row r="7815">
          <cell r="A7815">
            <v>665235</v>
          </cell>
          <cell r="B7815">
            <v>35002820</v>
          </cell>
          <cell r="D7815" t="str">
            <v xml:space="preserve">FIDO BARILLA SPAGHETTI 500X                       </v>
          </cell>
          <cell r="I7815">
            <v>6372.5020000000004</v>
          </cell>
          <cell r="N7815" t="str">
            <v>8076800195057</v>
          </cell>
        </row>
        <row r="7816">
          <cell r="A7816">
            <v>665236</v>
          </cell>
          <cell r="B7816">
            <v>35002824</v>
          </cell>
          <cell r="D7816" t="str">
            <v xml:space="preserve">FIDO BARILLA SPAGHETTONI 500X                     </v>
          </cell>
          <cell r="I7816">
            <v>6372.5020000000004</v>
          </cell>
          <cell r="N7816" t="str">
            <v>8076808150072</v>
          </cell>
        </row>
        <row r="7817">
          <cell r="A7817">
            <v>665237</v>
          </cell>
          <cell r="B7817">
            <v>35002816</v>
          </cell>
          <cell r="D7817" t="str">
            <v xml:space="preserve">FIDO BARILLA TORTIGLIONI 500X                     </v>
          </cell>
          <cell r="I7817">
            <v>6372.5020000000004</v>
          </cell>
          <cell r="N7817" t="str">
            <v>8076802085837</v>
          </cell>
        </row>
        <row r="7818">
          <cell r="A7818">
            <v>665238</v>
          </cell>
          <cell r="B7818">
            <v>35002828</v>
          </cell>
          <cell r="D7818" t="str">
            <v xml:space="preserve">FIDO BARILLA PENNE RIGATE 500X                    </v>
          </cell>
          <cell r="I7818">
            <v>6372.5020000000004</v>
          </cell>
          <cell r="N7818" t="str">
            <v>8076802085738</v>
          </cell>
        </row>
        <row r="7819">
          <cell r="A7819">
            <v>665239</v>
          </cell>
          <cell r="B7819">
            <v>35002830</v>
          </cell>
          <cell r="D7819" t="str">
            <v xml:space="preserve">FIDO BARILLA FUSILLI 500X                         </v>
          </cell>
          <cell r="I7819">
            <v>6372.5020000000004</v>
          </cell>
          <cell r="N7819" t="str">
            <v>8076802085981</v>
          </cell>
        </row>
        <row r="7820">
          <cell r="A7820">
            <v>665240</v>
          </cell>
          <cell r="B7820">
            <v>38007280</v>
          </cell>
          <cell r="D7820" t="str">
            <v xml:space="preserve">MERM PATAGONIA FRUT DEL BOSQ 350X                 </v>
          </cell>
          <cell r="I7820">
            <v>9800.1820000000007</v>
          </cell>
          <cell r="N7820" t="str">
            <v>7793126000711</v>
          </cell>
        </row>
        <row r="7821">
          <cell r="A7821">
            <v>665245</v>
          </cell>
          <cell r="B7821">
            <v>20001896</v>
          </cell>
          <cell r="D7821" t="str">
            <v xml:space="preserve">CAFC CABRALES COLOMBIA NES AL 5.5X10              </v>
          </cell>
          <cell r="I7821">
            <v>11934.74</v>
          </cell>
          <cell r="N7821" t="str">
            <v>7790550018978</v>
          </cell>
        </row>
        <row r="7822">
          <cell r="A7822">
            <v>665247</v>
          </cell>
          <cell r="B7822">
            <v>20001900</v>
          </cell>
          <cell r="D7822" t="str">
            <v xml:space="preserve">CAFC CABRALES PERU NES AL 5.5X10                  </v>
          </cell>
          <cell r="I7822">
            <v>11934.74</v>
          </cell>
          <cell r="N7822" t="str">
            <v>7790550019012</v>
          </cell>
        </row>
        <row r="7823">
          <cell r="A7823">
            <v>665248</v>
          </cell>
          <cell r="B7823">
            <v>60408</v>
          </cell>
          <cell r="D7823" t="str">
            <v xml:space="preserve">QUIL AYUDIN BLCO SUPREMO 700X                     </v>
          </cell>
          <cell r="I7823">
            <v>5365.4709999999995</v>
          </cell>
          <cell r="N7823" t="str">
            <v>7793253003425</v>
          </cell>
        </row>
        <row r="7824">
          <cell r="A7824">
            <v>665249</v>
          </cell>
          <cell r="B7824">
            <v>6748</v>
          </cell>
          <cell r="D7824" t="str">
            <v xml:space="preserve">GALD BIMBO MADALENAS C/DDL 32X                    </v>
          </cell>
          <cell r="I7824">
            <v>838.18499999999995</v>
          </cell>
          <cell r="N7824" t="str">
            <v>7793890260311</v>
          </cell>
        </row>
        <row r="7825">
          <cell r="A7825">
            <v>665250</v>
          </cell>
          <cell r="B7825">
            <v>6749</v>
          </cell>
          <cell r="D7825" t="str">
            <v xml:space="preserve">GALD BIMBO MADALENAS VAINILLA 32X                 </v>
          </cell>
          <cell r="I7825">
            <v>838.18499999999995</v>
          </cell>
          <cell r="N7825" t="str">
            <v>7793890260328</v>
          </cell>
        </row>
        <row r="7826">
          <cell r="A7826">
            <v>665251</v>
          </cell>
          <cell r="B7826">
            <v>7089</v>
          </cell>
          <cell r="D7826" t="str">
            <v xml:space="preserve">GINN REPUBLICA APARTE 750X                        </v>
          </cell>
          <cell r="I7826">
            <v>17458.009999999998</v>
          </cell>
          <cell r="N7826" t="str">
            <v>7798359227089</v>
          </cell>
        </row>
        <row r="7827">
          <cell r="A7827">
            <v>665252</v>
          </cell>
          <cell r="B7827">
            <v>100105309</v>
          </cell>
          <cell r="D7827" t="str">
            <v xml:space="preserve">VINF MALAMADO MALBEC FORT 750X                    </v>
          </cell>
          <cell r="I7827">
            <v>20880.009999999998</v>
          </cell>
          <cell r="N7827" t="str">
            <v>7791728002478</v>
          </cell>
        </row>
        <row r="7828">
          <cell r="A7828">
            <v>665253</v>
          </cell>
          <cell r="B7828">
            <v>100187757</v>
          </cell>
          <cell r="D7828" t="str">
            <v xml:space="preserve">VINF EMMA ZUCCARDI BONARDA 750X                   </v>
          </cell>
          <cell r="I7828">
            <v>41400</v>
          </cell>
          <cell r="N7828" t="str">
            <v>7791728246124</v>
          </cell>
        </row>
        <row r="7829">
          <cell r="A7829">
            <v>665255</v>
          </cell>
          <cell r="B7829">
            <v>100187776</v>
          </cell>
          <cell r="D7829" t="str">
            <v xml:space="preserve">VINF JOSE ZUCCARDI MALBEC 750X                    </v>
          </cell>
          <cell r="I7829">
            <v>99895.91</v>
          </cell>
          <cell r="N7829" t="str">
            <v>7791728249309</v>
          </cell>
        </row>
        <row r="7830">
          <cell r="A7830">
            <v>665256</v>
          </cell>
          <cell r="B7830">
            <v>37001</v>
          </cell>
          <cell r="D7830" t="str">
            <v xml:space="preserve">TEHI LA VIRGINIA FLUIR 25X                        </v>
          </cell>
          <cell r="I7830">
            <v>2168.9479999999999</v>
          </cell>
          <cell r="N7830" t="str">
            <v>7790150370018</v>
          </cell>
        </row>
        <row r="7831">
          <cell r="A7831">
            <v>665257</v>
          </cell>
          <cell r="B7831">
            <v>37010</v>
          </cell>
          <cell r="D7831" t="str">
            <v xml:space="preserve">TEHI LA VIRGINIA INSPIRAR 25X                     </v>
          </cell>
          <cell r="I7831">
            <v>2168.9479999999999</v>
          </cell>
          <cell r="N7831" t="str">
            <v>7790150370100</v>
          </cell>
        </row>
        <row r="7832">
          <cell r="A7832">
            <v>665258</v>
          </cell>
          <cell r="B7832">
            <v>37020</v>
          </cell>
          <cell r="D7832" t="str">
            <v xml:space="preserve">TEHI LA VIRGINIA RELAJAR 25X                      </v>
          </cell>
          <cell r="I7832">
            <v>2168.9479999999999</v>
          </cell>
          <cell r="N7832" t="str">
            <v>7790150370209</v>
          </cell>
        </row>
        <row r="7833">
          <cell r="A7833">
            <v>665260</v>
          </cell>
          <cell r="B7833">
            <v>378548</v>
          </cell>
          <cell r="D7833" t="str">
            <v xml:space="preserve">CARA BILLIKEN FRUTAL 150X                         </v>
          </cell>
          <cell r="I7833">
            <v>2299.9899999999998</v>
          </cell>
          <cell r="N7833" t="str">
            <v>7798186034430</v>
          </cell>
        </row>
        <row r="7834">
          <cell r="A7834">
            <v>665261</v>
          </cell>
          <cell r="B7834" t="str">
            <v xml:space="preserve">2837-15             </v>
          </cell>
          <cell r="D7834" t="str">
            <v xml:space="preserve">FIDO S. PAMPEANO AVE MARIA 500X                   </v>
          </cell>
          <cell r="I7834">
            <v>850</v>
          </cell>
          <cell r="N7834" t="str">
            <v>7798031151138</v>
          </cell>
        </row>
        <row r="7835">
          <cell r="A7835">
            <v>665263</v>
          </cell>
          <cell r="B7835">
            <v>378549</v>
          </cell>
          <cell r="D7835" t="str">
            <v xml:space="preserve">CARA BILLIKEN YOGURT 150X                         </v>
          </cell>
          <cell r="I7835">
            <v>2299.9899999999998</v>
          </cell>
          <cell r="N7835" t="str">
            <v>7798186034447</v>
          </cell>
        </row>
        <row r="7836">
          <cell r="A7836">
            <v>665264</v>
          </cell>
          <cell r="B7836">
            <v>373817</v>
          </cell>
          <cell r="D7836" t="str">
            <v xml:space="preserve">CARA BILLIKEN YUM-YUM 300X                        </v>
          </cell>
          <cell r="I7836">
            <v>3899.99</v>
          </cell>
          <cell r="N7836" t="str">
            <v>7798186034553</v>
          </cell>
        </row>
        <row r="7837">
          <cell r="A7837">
            <v>665265</v>
          </cell>
          <cell r="B7837">
            <v>0</v>
          </cell>
          <cell r="D7837" t="str">
            <v xml:space="preserve">TEHE TEAEARTH MASAL CHAI TUBO 50X                 </v>
          </cell>
          <cell r="I7837">
            <v>7500</v>
          </cell>
          <cell r="N7837" t="str">
            <v xml:space="preserve">734191266487 </v>
          </cell>
        </row>
        <row r="7838">
          <cell r="A7838">
            <v>665266</v>
          </cell>
          <cell r="B7838">
            <v>0</v>
          </cell>
          <cell r="D7838" t="str">
            <v xml:space="preserve">TEHE TEAEARTH EARL GREY TUBO 50X                  </v>
          </cell>
          <cell r="I7838">
            <v>7500</v>
          </cell>
          <cell r="N7838" t="str">
            <v xml:space="preserve">734191266470 </v>
          </cell>
        </row>
        <row r="7839">
          <cell r="A7839">
            <v>665267</v>
          </cell>
          <cell r="B7839">
            <v>0</v>
          </cell>
          <cell r="D7839" t="str">
            <v xml:space="preserve">TEHE TEAEARTH JASMINE GREEN TUBO 50X              </v>
          </cell>
          <cell r="I7839">
            <v>7500</v>
          </cell>
          <cell r="N7839" t="str">
            <v xml:space="preserve">734191266579 </v>
          </cell>
        </row>
        <row r="7840">
          <cell r="A7840">
            <v>665268</v>
          </cell>
          <cell r="B7840">
            <v>0</v>
          </cell>
          <cell r="D7840" t="str">
            <v xml:space="preserve">TEHE TEAEARTH LEMONGRASS TUBO 50X                 </v>
          </cell>
          <cell r="I7840">
            <v>7500</v>
          </cell>
          <cell r="N7840" t="str">
            <v xml:space="preserve">734191266586 </v>
          </cell>
        </row>
        <row r="7841">
          <cell r="A7841">
            <v>665270</v>
          </cell>
          <cell r="B7841">
            <v>0</v>
          </cell>
          <cell r="D7841" t="str">
            <v xml:space="preserve">TEHE TEAEARTH BREAKFAST TUBO 50X                  </v>
          </cell>
          <cell r="I7841">
            <v>7500</v>
          </cell>
          <cell r="N7841" t="str">
            <v xml:space="preserve">734191266555 </v>
          </cell>
        </row>
        <row r="7842">
          <cell r="A7842">
            <v>665271</v>
          </cell>
          <cell r="B7842">
            <v>0</v>
          </cell>
          <cell r="D7842" t="str">
            <v xml:space="preserve">TEHE TEAEARTH MASAL CHAI DP 50X                   </v>
          </cell>
          <cell r="I7842">
            <v>7000</v>
          </cell>
          <cell r="N7842" t="str">
            <v xml:space="preserve">734191266517 </v>
          </cell>
        </row>
        <row r="7843">
          <cell r="A7843">
            <v>665272</v>
          </cell>
          <cell r="B7843">
            <v>0</v>
          </cell>
          <cell r="D7843" t="str">
            <v xml:space="preserve">TEHE TEAEARTH EARL GREY DP 50X                    </v>
          </cell>
          <cell r="I7843">
            <v>7000</v>
          </cell>
          <cell r="N7843" t="str">
            <v xml:space="preserve">734191266494 </v>
          </cell>
        </row>
        <row r="7844">
          <cell r="A7844">
            <v>665273</v>
          </cell>
          <cell r="B7844">
            <v>0</v>
          </cell>
          <cell r="D7844" t="str">
            <v xml:space="preserve">TEHE TEAEARTH JASMINE GREEN DP 50X                </v>
          </cell>
          <cell r="I7844">
            <v>7000</v>
          </cell>
          <cell r="N7844" t="str">
            <v xml:space="preserve">734191266548 </v>
          </cell>
        </row>
        <row r="7845">
          <cell r="A7845">
            <v>665277</v>
          </cell>
          <cell r="B7845">
            <v>378542</v>
          </cell>
          <cell r="D7845" t="str">
            <v xml:space="preserve">GOM BILLIKEN FRUTALES 150X                        </v>
          </cell>
          <cell r="I7845">
            <v>2319.9899999999998</v>
          </cell>
          <cell r="N7845" t="str">
            <v>7798186033624</v>
          </cell>
        </row>
        <row r="7846">
          <cell r="A7846">
            <v>665278</v>
          </cell>
          <cell r="B7846">
            <v>378544</v>
          </cell>
          <cell r="D7846" t="str">
            <v xml:space="preserve">GOM BILLIKEN CITRICAS 150X                        </v>
          </cell>
          <cell r="I7846">
            <v>2319.9899999999998</v>
          </cell>
          <cell r="N7846" t="str">
            <v>7798186034607</v>
          </cell>
        </row>
        <row r="7847">
          <cell r="A7847">
            <v>665279</v>
          </cell>
          <cell r="B7847">
            <v>378541</v>
          </cell>
          <cell r="D7847" t="str">
            <v xml:space="preserve">GOM BILLIKEN TUTTI FRUTI 150X                     </v>
          </cell>
          <cell r="I7847">
            <v>2319.9899999999998</v>
          </cell>
          <cell r="N7847" t="str">
            <v>7798186034485</v>
          </cell>
        </row>
        <row r="7848">
          <cell r="A7848">
            <v>665280</v>
          </cell>
          <cell r="B7848">
            <v>2421</v>
          </cell>
          <cell r="D7848" t="str">
            <v xml:space="preserve">FIDO S. PAMPEANO TIRAB C/VEG 500X                 </v>
          </cell>
          <cell r="I7848">
            <v>1230</v>
          </cell>
          <cell r="N7848" t="str">
            <v>7798031154290</v>
          </cell>
        </row>
        <row r="7849">
          <cell r="A7849">
            <v>665281</v>
          </cell>
          <cell r="B7849">
            <v>2422</v>
          </cell>
          <cell r="D7849" t="str">
            <v xml:space="preserve">FIDO S. PAMPEANO MOST C/VEG 500X                  </v>
          </cell>
          <cell r="I7849">
            <v>1230</v>
          </cell>
          <cell r="N7849" t="str">
            <v>7798031154306</v>
          </cell>
        </row>
        <row r="7850">
          <cell r="A7850">
            <v>665282</v>
          </cell>
          <cell r="B7850">
            <v>1858</v>
          </cell>
          <cell r="D7850" t="str">
            <v xml:space="preserve">FIDO S. PAMPEANO LASAÑA 200X                      </v>
          </cell>
          <cell r="I7850">
            <v>1230</v>
          </cell>
          <cell r="N7850" t="str">
            <v>7798031155419</v>
          </cell>
        </row>
        <row r="7851">
          <cell r="A7851">
            <v>665283</v>
          </cell>
          <cell r="B7851">
            <v>1860</v>
          </cell>
          <cell r="D7851" t="str">
            <v xml:space="preserve">FIDO S. PAMPEANO TALLA 500X                       </v>
          </cell>
          <cell r="I7851">
            <v>855</v>
          </cell>
          <cell r="N7851" t="str">
            <v>7798031151862</v>
          </cell>
        </row>
        <row r="7852">
          <cell r="A7852">
            <v>665290</v>
          </cell>
          <cell r="B7852" t="str">
            <v xml:space="preserve">001M-15             </v>
          </cell>
          <cell r="D7852" t="str">
            <v xml:space="preserve">FIDO AL DENTE MOST 500X                           </v>
          </cell>
          <cell r="I7852">
            <v>800</v>
          </cell>
          <cell r="N7852" t="str">
            <v>7798031152067</v>
          </cell>
        </row>
        <row r="7853">
          <cell r="A7853">
            <v>665291</v>
          </cell>
          <cell r="B7853" t="str">
            <v xml:space="preserve">001T-15             </v>
          </cell>
          <cell r="D7853" t="str">
            <v xml:space="preserve">FIDO AL DENTE TIRAB 500X                          </v>
          </cell>
          <cell r="I7853">
            <v>800</v>
          </cell>
          <cell r="N7853" t="str">
            <v>7798031152128</v>
          </cell>
        </row>
        <row r="7854">
          <cell r="A7854">
            <v>665292</v>
          </cell>
          <cell r="B7854">
            <v>1670</v>
          </cell>
          <cell r="D7854" t="str">
            <v xml:space="preserve">FIDO AL DENTE SPAGH 500X                          </v>
          </cell>
          <cell r="I7854">
            <v>800</v>
          </cell>
          <cell r="N7854" t="str">
            <v>7798031152333</v>
          </cell>
        </row>
        <row r="7855">
          <cell r="A7855">
            <v>665298</v>
          </cell>
          <cell r="B7855">
            <v>13776</v>
          </cell>
          <cell r="D7855" t="str">
            <v xml:space="preserve">TOSG B.CRIOLLITAS ARROZ DULCE 110X                </v>
          </cell>
          <cell r="I7855">
            <v>2682.5079999999998</v>
          </cell>
          <cell r="N7855" t="str">
            <v>7790040137769</v>
          </cell>
        </row>
        <row r="7856">
          <cell r="A7856">
            <v>665299</v>
          </cell>
          <cell r="B7856">
            <v>378546</v>
          </cell>
          <cell r="D7856" t="str">
            <v xml:space="preserve">GOM BILLIKEN RUEDITAS 150X                        </v>
          </cell>
          <cell r="I7856">
            <v>2319.9899999999998</v>
          </cell>
          <cell r="N7856" t="str">
            <v>7798186034584</v>
          </cell>
        </row>
        <row r="7857">
          <cell r="A7857">
            <v>665300</v>
          </cell>
          <cell r="B7857">
            <v>378547</v>
          </cell>
          <cell r="D7857" t="str">
            <v xml:space="preserve">GOM BILLIKEN ACIDAS 150X                          </v>
          </cell>
          <cell r="I7857">
            <v>2319.9899999999998</v>
          </cell>
          <cell r="N7857" t="str">
            <v>7798186034591</v>
          </cell>
        </row>
        <row r="7858">
          <cell r="A7858">
            <v>665302</v>
          </cell>
          <cell r="B7858" t="str">
            <v xml:space="preserve">4006T2              </v>
          </cell>
          <cell r="D7858" t="str">
            <v xml:space="preserve">FIDO VOLCAN TALL HVO N2 500X                      </v>
          </cell>
          <cell r="I7858">
            <v>1564.9079999999999</v>
          </cell>
          <cell r="N7858" t="str">
            <v>7790453005143</v>
          </cell>
        </row>
        <row r="7859">
          <cell r="A7859">
            <v>665303</v>
          </cell>
          <cell r="B7859">
            <v>270</v>
          </cell>
          <cell r="D7859" t="str">
            <v xml:space="preserve">ACEP GULLO SABORES EST 3X180X                     </v>
          </cell>
          <cell r="I7859">
            <v>16590.55</v>
          </cell>
          <cell r="N7859" t="str">
            <v xml:space="preserve">0            </v>
          </cell>
        </row>
        <row r="7860">
          <cell r="A7860">
            <v>665304</v>
          </cell>
          <cell r="B7860">
            <v>700</v>
          </cell>
          <cell r="D7860" t="str">
            <v xml:space="preserve">ESP  GULLO MIX PIMIENTAS 3X95X                    </v>
          </cell>
          <cell r="I7860">
            <v>18466.169999999998</v>
          </cell>
          <cell r="N7860" t="str">
            <v xml:space="preserve">0            </v>
          </cell>
        </row>
        <row r="7861">
          <cell r="A7861">
            <v>665306</v>
          </cell>
          <cell r="B7861">
            <v>261</v>
          </cell>
          <cell r="D7861" t="str">
            <v xml:space="preserve">DULM GULLO MEMB PAQ 650X                          </v>
          </cell>
          <cell r="I7861">
            <v>8041.6450000000004</v>
          </cell>
          <cell r="N7861" t="str">
            <v>7798139010672</v>
          </cell>
        </row>
        <row r="7862">
          <cell r="A7862">
            <v>665307</v>
          </cell>
          <cell r="B7862">
            <v>432</v>
          </cell>
          <cell r="D7862" t="str">
            <v xml:space="preserve">ESP  GULLO BAHARAT FCO 100X                       </v>
          </cell>
          <cell r="I7862">
            <v>10417.39</v>
          </cell>
          <cell r="N7862" t="str">
            <v>7798139011877</v>
          </cell>
        </row>
        <row r="7863">
          <cell r="A7863">
            <v>665308</v>
          </cell>
          <cell r="B7863">
            <v>437</v>
          </cell>
          <cell r="D7863" t="str">
            <v xml:space="preserve">ESP  GULLO 4 PIMIENTAS FCO 95X                    </v>
          </cell>
          <cell r="I7863">
            <v>12730.92</v>
          </cell>
          <cell r="N7863" t="str">
            <v>7798139011839</v>
          </cell>
        </row>
        <row r="7864">
          <cell r="A7864">
            <v>665309</v>
          </cell>
          <cell r="B7864">
            <v>440</v>
          </cell>
          <cell r="D7864" t="str">
            <v xml:space="preserve">TOMA GULLO TOM SECO PVO FCO 100X                  </v>
          </cell>
          <cell r="I7864">
            <v>7472.7179999999998</v>
          </cell>
          <cell r="N7864" t="str">
            <v>7798139011891</v>
          </cell>
        </row>
        <row r="7865">
          <cell r="A7865">
            <v>665310</v>
          </cell>
          <cell r="B7865">
            <v>438</v>
          </cell>
          <cell r="D7865" t="str">
            <v xml:space="preserve">ESP  GULLO PIMENTON AHUM FCO 130X                 </v>
          </cell>
          <cell r="I7865">
            <v>7171.7619999999997</v>
          </cell>
          <cell r="N7865" t="str">
            <v>7798139011860</v>
          </cell>
        </row>
        <row r="7866">
          <cell r="A7866">
            <v>665311</v>
          </cell>
          <cell r="B7866">
            <v>431</v>
          </cell>
          <cell r="D7866" t="str">
            <v xml:space="preserve">ESP  GULLO AJO GRAN SECO FCO 100X                 </v>
          </cell>
          <cell r="I7866">
            <v>6226.81</v>
          </cell>
          <cell r="N7866" t="str">
            <v>7798139011914</v>
          </cell>
        </row>
        <row r="7867">
          <cell r="A7867">
            <v>665312</v>
          </cell>
          <cell r="B7867">
            <v>1182</v>
          </cell>
          <cell r="D7867" t="str">
            <v xml:space="preserve">TOMA GULLO TOMATE SECO 180X                       </v>
          </cell>
          <cell r="I7867">
            <v>7801.9960000000001</v>
          </cell>
          <cell r="N7867" t="str">
            <v>7798139011273</v>
          </cell>
        </row>
        <row r="7868">
          <cell r="A7868">
            <v>665313</v>
          </cell>
          <cell r="B7868">
            <v>201</v>
          </cell>
          <cell r="D7868" t="str">
            <v xml:space="preserve">ENCU GULLO PIMIENTO TOST FCO 330X                 </v>
          </cell>
          <cell r="I7868">
            <v>12879.35</v>
          </cell>
          <cell r="N7868" t="str">
            <v>7798139010245</v>
          </cell>
        </row>
        <row r="7869">
          <cell r="A7869">
            <v>665314</v>
          </cell>
          <cell r="B7869">
            <v>253</v>
          </cell>
          <cell r="D7869" t="str">
            <v xml:space="preserve">TOMA GULLO PELADO ENT 800X                        </v>
          </cell>
          <cell r="I7869">
            <v>8730.1139999999996</v>
          </cell>
          <cell r="N7869" t="str">
            <v>7798139010597</v>
          </cell>
        </row>
        <row r="7870">
          <cell r="A7870">
            <v>665315</v>
          </cell>
          <cell r="B7870">
            <v>1176</v>
          </cell>
          <cell r="D7870" t="str">
            <v xml:space="preserve">ENCU GULLO PASTA AJO FCO 200X                     </v>
          </cell>
          <cell r="I7870">
            <v>8573.152</v>
          </cell>
          <cell r="N7870" t="str">
            <v>7798139011266</v>
          </cell>
        </row>
        <row r="7871">
          <cell r="A7871">
            <v>665316</v>
          </cell>
          <cell r="B7871">
            <v>378540</v>
          </cell>
          <cell r="D7871" t="str">
            <v xml:space="preserve">GOM BILLIKEN MENTOL 150X                          </v>
          </cell>
          <cell r="I7871">
            <v>2319.9899999999998</v>
          </cell>
          <cell r="N7871" t="str">
            <v>7798186034492</v>
          </cell>
        </row>
        <row r="7872">
          <cell r="A7872">
            <v>665317</v>
          </cell>
          <cell r="B7872">
            <v>378543</v>
          </cell>
          <cell r="D7872" t="str">
            <v xml:space="preserve">GOM BILLIKEN EUCALIPTO 150X                       </v>
          </cell>
          <cell r="I7872">
            <v>2319.9899999999998</v>
          </cell>
          <cell r="N7872" t="str">
            <v>7798186034577</v>
          </cell>
        </row>
        <row r="7873">
          <cell r="A7873">
            <v>665318</v>
          </cell>
          <cell r="B7873">
            <v>226430</v>
          </cell>
          <cell r="D7873" t="str">
            <v xml:space="preserve">GOM BILLIKEN YOGURT 150X                          </v>
          </cell>
          <cell r="I7873">
            <v>2319.9899999999998</v>
          </cell>
          <cell r="N7873" t="str">
            <v xml:space="preserve">0            </v>
          </cell>
        </row>
        <row r="7874">
          <cell r="A7874">
            <v>665319</v>
          </cell>
          <cell r="B7874">
            <v>442</v>
          </cell>
          <cell r="D7874" t="str">
            <v xml:space="preserve">PASH PATO DISCO LAV REP 1X                        </v>
          </cell>
          <cell r="I7874">
            <v>7827.5959999999995</v>
          </cell>
          <cell r="N7874" t="str">
            <v>7790520028075</v>
          </cell>
        </row>
        <row r="7875">
          <cell r="A7875">
            <v>665320</v>
          </cell>
          <cell r="B7875">
            <v>451129</v>
          </cell>
          <cell r="D7875" t="str">
            <v xml:space="preserve">HELA FREDDO PINTA DDL TENT 320X                   </v>
          </cell>
          <cell r="I7875">
            <v>7586.2129999999997</v>
          </cell>
          <cell r="N7875" t="str">
            <v>7798070861401</v>
          </cell>
        </row>
        <row r="7876">
          <cell r="A7876">
            <v>665321</v>
          </cell>
          <cell r="B7876">
            <v>95061</v>
          </cell>
          <cell r="D7876" t="str">
            <v xml:space="preserve">GOM YUMMY FRUTILLA C/CREMA 150X                   </v>
          </cell>
          <cell r="I7876">
            <v>2799.99</v>
          </cell>
          <cell r="N7876" t="str">
            <v>7798186034683</v>
          </cell>
        </row>
        <row r="7877">
          <cell r="A7877">
            <v>665322</v>
          </cell>
          <cell r="B7877">
            <v>450651</v>
          </cell>
          <cell r="D7877" t="str">
            <v xml:space="preserve">HELA FREDDO PINTA BAN SPLIT 375X                  </v>
          </cell>
          <cell r="I7877">
            <v>7585.1660000000002</v>
          </cell>
          <cell r="N7877" t="str">
            <v>7798070860688</v>
          </cell>
        </row>
        <row r="7878">
          <cell r="A7878">
            <v>665323</v>
          </cell>
          <cell r="B7878">
            <v>451120</v>
          </cell>
          <cell r="D7878" t="str">
            <v xml:space="preserve">HELA FREDDO PINTA CHOC DOB 320X                   </v>
          </cell>
          <cell r="I7878">
            <v>7586.2129999999997</v>
          </cell>
          <cell r="N7878" t="str">
            <v>7798070861371</v>
          </cell>
        </row>
        <row r="7879">
          <cell r="A7879">
            <v>665324</v>
          </cell>
          <cell r="B7879">
            <v>450653</v>
          </cell>
          <cell r="D7879" t="str">
            <v xml:space="preserve">HELA FREDDO PINTA FRUT CREM 375X                  </v>
          </cell>
          <cell r="I7879">
            <v>7586.2129999999997</v>
          </cell>
          <cell r="N7879" t="str">
            <v>7798070860701</v>
          </cell>
        </row>
        <row r="7880">
          <cell r="A7880">
            <v>665325</v>
          </cell>
          <cell r="B7880">
            <v>451122</v>
          </cell>
          <cell r="D7880" t="str">
            <v xml:space="preserve">HELA FREDDO PINTA COOK CREM 320X                  </v>
          </cell>
          <cell r="I7880">
            <v>7586.2129999999997</v>
          </cell>
          <cell r="N7880" t="str">
            <v>7798070861388</v>
          </cell>
        </row>
        <row r="7881">
          <cell r="A7881">
            <v>665326</v>
          </cell>
          <cell r="B7881">
            <v>450827</v>
          </cell>
          <cell r="D7881" t="str">
            <v xml:space="preserve">HELA FREDDO PINTA DUE DDL + CHOC 350X             </v>
          </cell>
          <cell r="I7881">
            <v>7586.2129999999997</v>
          </cell>
          <cell r="N7881" t="str">
            <v>7798070861166</v>
          </cell>
        </row>
        <row r="7882">
          <cell r="A7882">
            <v>665327</v>
          </cell>
          <cell r="B7882">
            <v>450929</v>
          </cell>
          <cell r="D7882" t="str">
            <v xml:space="preserve">HELA FREDDO TABLETA DDL 6X                        </v>
          </cell>
          <cell r="I7882">
            <v>11919.99</v>
          </cell>
          <cell r="N7882" t="str">
            <v>7798070861197</v>
          </cell>
        </row>
        <row r="7883">
          <cell r="A7883">
            <v>665328</v>
          </cell>
          <cell r="B7883">
            <v>450930</v>
          </cell>
          <cell r="D7883" t="str">
            <v xml:space="preserve">HELA FREDDO TABLETA CR AMER 6X                    </v>
          </cell>
          <cell r="I7883">
            <v>11919.99</v>
          </cell>
          <cell r="N7883" t="str">
            <v>7798070861180</v>
          </cell>
        </row>
        <row r="7884">
          <cell r="A7884">
            <v>665329</v>
          </cell>
          <cell r="B7884">
            <v>450933</v>
          </cell>
          <cell r="D7884" t="str">
            <v xml:space="preserve">HELA FREDDO TABLETA COOK CREM 6X                  </v>
          </cell>
          <cell r="I7884">
            <v>11919.99</v>
          </cell>
          <cell r="N7884" t="str">
            <v>7798070861234</v>
          </cell>
        </row>
        <row r="7885">
          <cell r="A7885">
            <v>665330</v>
          </cell>
          <cell r="B7885">
            <v>450737</v>
          </cell>
          <cell r="D7885" t="str">
            <v xml:space="preserve">HELA FREDDO TABLETA CHOC TENT 6X                  </v>
          </cell>
          <cell r="I7885">
            <v>11919.99</v>
          </cell>
          <cell r="N7885" t="str">
            <v>7798070860916</v>
          </cell>
        </row>
        <row r="7886">
          <cell r="A7886">
            <v>665331</v>
          </cell>
          <cell r="B7886">
            <v>208</v>
          </cell>
          <cell r="D7886" t="str">
            <v xml:space="preserve">VERM LUNFA ROSSO 700X                             </v>
          </cell>
          <cell r="I7886">
            <v>15210.46</v>
          </cell>
          <cell r="N7886" t="str">
            <v xml:space="preserve">0            </v>
          </cell>
        </row>
        <row r="7887">
          <cell r="A7887">
            <v>665332</v>
          </cell>
          <cell r="B7887">
            <v>95062</v>
          </cell>
          <cell r="D7887" t="str">
            <v xml:space="preserve">GOM YUMMY BANANITAS 150X                          </v>
          </cell>
          <cell r="I7887">
            <v>2799.99</v>
          </cell>
          <cell r="N7887" t="str">
            <v>7798186034669</v>
          </cell>
        </row>
        <row r="7888">
          <cell r="A7888">
            <v>665333</v>
          </cell>
          <cell r="B7888">
            <v>203</v>
          </cell>
          <cell r="D7888" t="str">
            <v xml:space="preserve">GINN HERACLITO MACEDONICO 750X                    </v>
          </cell>
          <cell r="I7888">
            <v>20759.240000000002</v>
          </cell>
          <cell r="N7888" t="str">
            <v>7790121000456</v>
          </cell>
        </row>
        <row r="7889">
          <cell r="A7889">
            <v>665334</v>
          </cell>
          <cell r="B7889">
            <v>144</v>
          </cell>
          <cell r="D7889" t="str">
            <v xml:space="preserve">COP PIPAS GIGANTES DIS 50X                        </v>
          </cell>
          <cell r="I7889">
            <v>652.49199999999996</v>
          </cell>
          <cell r="N7889" t="str">
            <v>7798044150555</v>
          </cell>
        </row>
        <row r="7890">
          <cell r="A7890">
            <v>665335</v>
          </cell>
          <cell r="B7890">
            <v>240</v>
          </cell>
          <cell r="D7890" t="str">
            <v xml:space="preserve">COP PIPAS CANDY DIS 25X                           </v>
          </cell>
          <cell r="I7890">
            <v>386.77600000000001</v>
          </cell>
          <cell r="N7890" t="str">
            <v>7798044151132</v>
          </cell>
        </row>
        <row r="7891">
          <cell r="A7891">
            <v>665336</v>
          </cell>
          <cell r="B7891">
            <v>12</v>
          </cell>
          <cell r="D7891" t="str">
            <v xml:space="preserve">COP PIPAS GIGANTES DP 160X                        </v>
          </cell>
          <cell r="I7891">
            <v>1989.24</v>
          </cell>
          <cell r="N7891" t="str">
            <v>7798044151163</v>
          </cell>
        </row>
        <row r="7892">
          <cell r="A7892">
            <v>665337</v>
          </cell>
          <cell r="B7892">
            <v>0</v>
          </cell>
          <cell r="D7892" t="str">
            <v xml:space="preserve">GINN FISHERTON 750X                               </v>
          </cell>
          <cell r="I7892">
            <v>10877.9</v>
          </cell>
          <cell r="N7892" t="str">
            <v>7798359223906</v>
          </cell>
        </row>
        <row r="7893">
          <cell r="A7893">
            <v>665338</v>
          </cell>
          <cell r="B7893">
            <v>0</v>
          </cell>
          <cell r="D7893" t="str">
            <v xml:space="preserve">COP PIPAS SKINNY DP 150X                          </v>
          </cell>
          <cell r="I7893">
            <v>1989.24</v>
          </cell>
          <cell r="N7893" t="str">
            <v>7798044151125</v>
          </cell>
        </row>
        <row r="7894">
          <cell r="A7894">
            <v>665339</v>
          </cell>
          <cell r="B7894">
            <v>0</v>
          </cell>
          <cell r="D7894" t="str">
            <v xml:space="preserve">COP PIPAS NATURAL DP 180X                         </v>
          </cell>
          <cell r="I7894">
            <v>1989.24</v>
          </cell>
          <cell r="N7894" t="str">
            <v>7798044151156</v>
          </cell>
        </row>
        <row r="7895">
          <cell r="A7895">
            <v>665340</v>
          </cell>
          <cell r="B7895">
            <v>0</v>
          </cell>
          <cell r="D7895" t="str">
            <v xml:space="preserve">COP PIPAS CANDY DP 180X                           </v>
          </cell>
          <cell r="I7895">
            <v>1989.24</v>
          </cell>
          <cell r="N7895" t="str">
            <v>7798044151118</v>
          </cell>
        </row>
        <row r="7896">
          <cell r="A7896">
            <v>665342</v>
          </cell>
          <cell r="B7896">
            <v>95063</v>
          </cell>
          <cell r="D7896" t="str">
            <v xml:space="preserve">GOM YUMMY SANDIA 150X                             </v>
          </cell>
          <cell r="I7896">
            <v>2799.99</v>
          </cell>
          <cell r="N7896" t="str">
            <v>7798186034713</v>
          </cell>
        </row>
        <row r="7897">
          <cell r="A7897">
            <v>665343</v>
          </cell>
          <cell r="B7897">
            <v>1270</v>
          </cell>
          <cell r="D7897" t="str">
            <v xml:space="preserve">HELA MONTEVIDEANA POTE CHOC + DLL GRAN 500X       </v>
          </cell>
          <cell r="I7897">
            <v>7007.8760000000002</v>
          </cell>
          <cell r="N7897" t="str">
            <v>7798131012032</v>
          </cell>
        </row>
        <row r="7898">
          <cell r="A7898">
            <v>665344</v>
          </cell>
          <cell r="B7898">
            <v>1280</v>
          </cell>
          <cell r="D7898" t="str">
            <v xml:space="preserve">HELA MONTEVIDEANA POTE LIMON 500X                 </v>
          </cell>
          <cell r="I7898">
            <v>7007.8760000000002</v>
          </cell>
          <cell r="N7898" t="str">
            <v>7798131010847</v>
          </cell>
        </row>
        <row r="7899">
          <cell r="A7899">
            <v>665345</v>
          </cell>
          <cell r="B7899">
            <v>1255</v>
          </cell>
          <cell r="D7899" t="str">
            <v xml:space="preserve">HELA MONTEVIDEANA  POTE SAMB SALS CHOC 500X       </v>
          </cell>
          <cell r="I7899">
            <v>7881.8289999999997</v>
          </cell>
          <cell r="N7899" t="str">
            <v>7798131012445</v>
          </cell>
        </row>
        <row r="7900">
          <cell r="A7900">
            <v>665347</v>
          </cell>
          <cell r="B7900">
            <v>95064</v>
          </cell>
          <cell r="D7900" t="str">
            <v xml:space="preserve">GOM YUMMY CIENPIES 150X                           </v>
          </cell>
          <cell r="I7900">
            <v>2799.99</v>
          </cell>
          <cell r="N7900" t="str">
            <v>7798186034676</v>
          </cell>
        </row>
        <row r="7901">
          <cell r="A7901">
            <v>665350</v>
          </cell>
          <cell r="B7901">
            <v>12389</v>
          </cell>
          <cell r="D7901" t="str">
            <v xml:space="preserve">VINF CELIA RES P.GRIGIO 750X                      </v>
          </cell>
          <cell r="I7901">
            <v>8670.0669999999991</v>
          </cell>
          <cell r="N7901" t="str">
            <v>7798141877140</v>
          </cell>
        </row>
        <row r="7902">
          <cell r="A7902">
            <v>665351</v>
          </cell>
          <cell r="B7902">
            <v>12396</v>
          </cell>
          <cell r="D7902" t="str">
            <v xml:space="preserve">VINF CELIA PIONER CHARDONNAY 750X                 </v>
          </cell>
          <cell r="I7902">
            <v>11310.1</v>
          </cell>
          <cell r="N7902" t="str">
            <v>7798081660406</v>
          </cell>
        </row>
        <row r="7903">
          <cell r="A7903">
            <v>665352</v>
          </cell>
          <cell r="B7903">
            <v>12508</v>
          </cell>
          <cell r="D7903" t="str">
            <v xml:space="preserve">VINF CELIA RES C.SAUV. 750X                       </v>
          </cell>
          <cell r="I7903">
            <v>8670.0669999999991</v>
          </cell>
          <cell r="N7903" t="str">
            <v>7798141877027</v>
          </cell>
        </row>
        <row r="7904">
          <cell r="A7904">
            <v>665353</v>
          </cell>
          <cell r="B7904" t="str">
            <v xml:space="preserve">FP202AR             </v>
          </cell>
          <cell r="D7904" t="str">
            <v xml:space="preserve">VINF LOS PASOS CHARDONNAY 750X                    </v>
          </cell>
          <cell r="I7904">
            <v>5579.8249999999998</v>
          </cell>
          <cell r="N7904" t="str">
            <v>7798078238052</v>
          </cell>
        </row>
        <row r="7905">
          <cell r="A7905">
            <v>665354</v>
          </cell>
          <cell r="B7905" t="str">
            <v xml:space="preserve">FT501AR             </v>
          </cell>
          <cell r="D7905" t="str">
            <v xml:space="preserve">VINF SEPTIMA TIERRA LAS COMP MALBEC 750X          </v>
          </cell>
          <cell r="I7905">
            <v>18000.009999999998</v>
          </cell>
          <cell r="N7905" t="str">
            <v>7798078237970</v>
          </cell>
        </row>
        <row r="7906">
          <cell r="A7906">
            <v>665357</v>
          </cell>
          <cell r="B7906">
            <v>95065</v>
          </cell>
          <cell r="D7906" t="str">
            <v xml:space="preserve">GOM YUMMY MORITAS 150X                            </v>
          </cell>
          <cell r="I7906">
            <v>2799.99</v>
          </cell>
          <cell r="N7906" t="str">
            <v>7798186034690</v>
          </cell>
        </row>
        <row r="7907">
          <cell r="A7907">
            <v>665358</v>
          </cell>
          <cell r="B7907">
            <v>95066</v>
          </cell>
          <cell r="D7907" t="str">
            <v xml:space="preserve">GOM YUMMY OSITOS 150X                             </v>
          </cell>
          <cell r="I7907">
            <v>2799.99</v>
          </cell>
          <cell r="N7907" t="str">
            <v>7798186034706</v>
          </cell>
        </row>
        <row r="7908">
          <cell r="A7908">
            <v>665359</v>
          </cell>
          <cell r="B7908">
            <v>95075</v>
          </cell>
          <cell r="D7908" t="str">
            <v xml:space="preserve">GOM YUMMY OSITOS ACIDOS 150X                      </v>
          </cell>
          <cell r="I7908">
            <v>2799.99</v>
          </cell>
          <cell r="N7908" t="str">
            <v>7798186034140</v>
          </cell>
        </row>
        <row r="7909">
          <cell r="A7909">
            <v>665360</v>
          </cell>
          <cell r="B7909">
            <v>0</v>
          </cell>
          <cell r="D7909" t="str">
            <v xml:space="preserve">GOM YUMMY YOGURT 150X                             </v>
          </cell>
          <cell r="I7909">
            <v>2563.1089999999999</v>
          </cell>
          <cell r="N7909" t="str">
            <v xml:space="preserve">0            </v>
          </cell>
        </row>
        <row r="7910">
          <cell r="A7910">
            <v>665361</v>
          </cell>
          <cell r="B7910">
            <v>0</v>
          </cell>
          <cell r="D7910" t="str">
            <v xml:space="preserve">INSU KP CAJA SANDWICH MILANESA 1X                 </v>
          </cell>
          <cell r="I7910">
            <v>488.11</v>
          </cell>
          <cell r="N7910" t="str">
            <v xml:space="preserve">0            </v>
          </cell>
        </row>
        <row r="7911">
          <cell r="A7911">
            <v>665362</v>
          </cell>
          <cell r="B7911" t="str">
            <v xml:space="preserve">P0904221300374      </v>
          </cell>
          <cell r="D7911" t="str">
            <v xml:space="preserve">WHIM JIM BEAM BLACK LABEL 750X                    </v>
          </cell>
          <cell r="I7911">
            <v>72401.16</v>
          </cell>
          <cell r="N7911" t="str">
            <v xml:space="preserve">80686003403  </v>
          </cell>
        </row>
        <row r="7912">
          <cell r="A7912">
            <v>665363</v>
          </cell>
          <cell r="B7912" t="str">
            <v xml:space="preserve">P0904221390374      </v>
          </cell>
          <cell r="D7912" t="str">
            <v xml:space="preserve">WHIM JIM BEAM VAINILLA 750X                       </v>
          </cell>
          <cell r="I7912">
            <v>43032.3</v>
          </cell>
          <cell r="N7912" t="str">
            <v xml:space="preserve">80686006855  </v>
          </cell>
        </row>
        <row r="7913">
          <cell r="A7913">
            <v>665365</v>
          </cell>
          <cell r="B7913" t="str">
            <v xml:space="preserve">P0809781280959      </v>
          </cell>
          <cell r="D7913" t="str">
            <v xml:space="preserve">GINI HENDRICKS 700X                               </v>
          </cell>
          <cell r="I7913">
            <v>60467.17</v>
          </cell>
          <cell r="N7913" t="str">
            <v>5010327755014</v>
          </cell>
        </row>
        <row r="7914">
          <cell r="A7914">
            <v>665366</v>
          </cell>
          <cell r="B7914" t="str">
            <v xml:space="preserve">1251CE1354100       </v>
          </cell>
          <cell r="D7914" t="str">
            <v xml:space="preserve">VINF TALISMAN MALBEC 750X                         </v>
          </cell>
          <cell r="I7914">
            <v>3979.5509999999999</v>
          </cell>
          <cell r="N7914" t="str">
            <v>7792319971722</v>
          </cell>
        </row>
        <row r="7915">
          <cell r="A7915">
            <v>665367</v>
          </cell>
          <cell r="B7915" t="str">
            <v xml:space="preserve">1251CE0754100       </v>
          </cell>
          <cell r="D7915" t="str">
            <v xml:space="preserve">VINF TALISMAN C.SAUV. 750X                        </v>
          </cell>
          <cell r="I7915">
            <v>3979.5509999999999</v>
          </cell>
          <cell r="N7915" t="str">
            <v>7792319971746</v>
          </cell>
        </row>
        <row r="7916">
          <cell r="A7916">
            <v>665368</v>
          </cell>
          <cell r="B7916" t="str">
            <v xml:space="preserve">1251CE0854100       </v>
          </cell>
          <cell r="D7916" t="str">
            <v xml:space="preserve">VINF TALISMAN CHARDONNAY 750X                     </v>
          </cell>
          <cell r="I7916">
            <v>3979.5509999999999</v>
          </cell>
          <cell r="N7916" t="str">
            <v>7792319971777</v>
          </cell>
        </row>
        <row r="7917">
          <cell r="A7917">
            <v>665370</v>
          </cell>
          <cell r="B7917">
            <v>43302</v>
          </cell>
          <cell r="D7917" t="str">
            <v xml:space="preserve">CCAO EXQUISITA CHOCO 300X                         </v>
          </cell>
          <cell r="I7917">
            <v>2971.482</v>
          </cell>
          <cell r="N7917" t="str">
            <v>7790070433022</v>
          </cell>
        </row>
        <row r="7918">
          <cell r="A7918">
            <v>665371</v>
          </cell>
          <cell r="B7918">
            <v>43286</v>
          </cell>
          <cell r="D7918" t="str">
            <v xml:space="preserve">BIZC EXQ FORTIF LEMONI 425X                       </v>
          </cell>
          <cell r="I7918">
            <v>4103.7659999999996</v>
          </cell>
          <cell r="N7918" t="str">
            <v>7790070432865</v>
          </cell>
        </row>
        <row r="7919">
          <cell r="A7919">
            <v>665372</v>
          </cell>
          <cell r="B7919">
            <v>0</v>
          </cell>
          <cell r="D7919" t="str">
            <v xml:space="preserve">INSU TONADITA MANTECA 5X                          </v>
          </cell>
          <cell r="I7919">
            <v>63558.879999999997</v>
          </cell>
          <cell r="N7919" t="str">
            <v>7798060850040</v>
          </cell>
        </row>
        <row r="7920">
          <cell r="A7920">
            <v>665376</v>
          </cell>
          <cell r="B7920">
            <v>676</v>
          </cell>
          <cell r="D7920" t="str">
            <v xml:space="preserve">GAS COCA COLA S/AZUC LAT 354X                     </v>
          </cell>
          <cell r="I7920">
            <v>1729.634</v>
          </cell>
          <cell r="N7920" t="str">
            <v>7790895067587</v>
          </cell>
        </row>
        <row r="7921">
          <cell r="A7921">
            <v>665377</v>
          </cell>
          <cell r="B7921">
            <v>1675</v>
          </cell>
          <cell r="D7921" t="str">
            <v xml:space="preserve">GAS FANTA NJA ZERO LAT 354X                       </v>
          </cell>
          <cell r="I7921">
            <v>1729.1610000000001</v>
          </cell>
          <cell r="N7921" t="str">
            <v>7790895004308</v>
          </cell>
        </row>
        <row r="7922">
          <cell r="A7922">
            <v>665379</v>
          </cell>
          <cell r="B7922" t="str">
            <v xml:space="preserve">VSM00004            </v>
          </cell>
          <cell r="D7922" t="str">
            <v xml:space="preserve">COPA BOHEMIA GIN 600X                             </v>
          </cell>
          <cell r="I7922">
            <v>17423.46</v>
          </cell>
          <cell r="N7922" t="str">
            <v xml:space="preserve">0            </v>
          </cell>
        </row>
        <row r="7923">
          <cell r="A7923">
            <v>665384</v>
          </cell>
          <cell r="B7923">
            <v>1301</v>
          </cell>
          <cell r="D7923" t="str">
            <v xml:space="preserve">GINN HEREDERO 700X + C/COPA                       </v>
          </cell>
          <cell r="I7923">
            <v>57652.480000000003</v>
          </cell>
          <cell r="N7923" t="str">
            <v xml:space="preserve">724751009937 </v>
          </cell>
        </row>
        <row r="7924">
          <cell r="A7924">
            <v>665385</v>
          </cell>
          <cell r="B7924">
            <v>181135254</v>
          </cell>
          <cell r="D7924" t="str">
            <v xml:space="preserve">VINF LINDA RED BLEND 750X                         </v>
          </cell>
          <cell r="I7924">
            <v>8410.9940000000006</v>
          </cell>
          <cell r="N7924" t="str">
            <v>7791203003358</v>
          </cell>
        </row>
        <row r="7925">
          <cell r="A7925">
            <v>665386</v>
          </cell>
          <cell r="B7925">
            <v>2066</v>
          </cell>
          <cell r="D7925" t="str">
            <v xml:space="preserve">INSU PAULINA MANTECA 5X                           </v>
          </cell>
          <cell r="I7925">
            <v>67762.3</v>
          </cell>
          <cell r="N7925" t="str">
            <v xml:space="preserve">0            </v>
          </cell>
        </row>
        <row r="7926">
          <cell r="A7926">
            <v>665387</v>
          </cell>
          <cell r="B7926">
            <v>472</v>
          </cell>
          <cell r="D7926" t="str">
            <v xml:space="preserve">INSU PAULINA QUESO CREMA 5X                       </v>
          </cell>
          <cell r="I7926">
            <v>26185.15</v>
          </cell>
          <cell r="N7926" t="str">
            <v xml:space="preserve">0            </v>
          </cell>
        </row>
        <row r="7927">
          <cell r="A7927">
            <v>665388</v>
          </cell>
          <cell r="B7927">
            <v>13342</v>
          </cell>
          <cell r="D7927" t="str">
            <v xml:space="preserve">CHOC A.OBLEA TWIT 20X                             </v>
          </cell>
          <cell r="I7927">
            <v>799.99</v>
          </cell>
          <cell r="N7927" t="str">
            <v>7790580132712</v>
          </cell>
        </row>
        <row r="7928">
          <cell r="A7928">
            <v>665389</v>
          </cell>
          <cell r="B7928">
            <v>14402</v>
          </cell>
          <cell r="D7928" t="str">
            <v xml:space="preserve">CHOC COFLER 60% ALM 100X                          </v>
          </cell>
          <cell r="I7928">
            <v>8999.99</v>
          </cell>
          <cell r="N7928" t="str">
            <v>7790580143862</v>
          </cell>
        </row>
        <row r="7929">
          <cell r="A7929">
            <v>665390</v>
          </cell>
          <cell r="B7929">
            <v>14177</v>
          </cell>
          <cell r="D7929" t="str">
            <v xml:space="preserve">CHOC COFLER 60% NARJ 100X                         </v>
          </cell>
          <cell r="I7929">
            <v>7799.99</v>
          </cell>
          <cell r="N7929" t="str">
            <v>7790580141134</v>
          </cell>
        </row>
        <row r="7930">
          <cell r="A7930">
            <v>665391</v>
          </cell>
          <cell r="B7930">
            <v>14175</v>
          </cell>
          <cell r="D7930" t="str">
            <v xml:space="preserve">CHOC COFLER 60% CREM 100X                         </v>
          </cell>
          <cell r="I7930">
            <v>8999.99</v>
          </cell>
          <cell r="N7930" t="str">
            <v>7790580141752</v>
          </cell>
        </row>
        <row r="7931">
          <cell r="A7931">
            <v>665392</v>
          </cell>
          <cell r="B7931">
            <v>2172</v>
          </cell>
          <cell r="D7931" t="str">
            <v xml:space="preserve">INSU CEBILA N 2 PIZ BAL 5X                        </v>
          </cell>
          <cell r="I7931">
            <v>41043.701999999997</v>
          </cell>
          <cell r="N7931" t="str">
            <v>7792070000396</v>
          </cell>
        </row>
        <row r="7932">
          <cell r="A7932">
            <v>665393</v>
          </cell>
          <cell r="B7932">
            <v>0</v>
          </cell>
          <cell r="D7932" t="str">
            <v xml:space="preserve">INSU PULPA ACAI 1X                                </v>
          </cell>
          <cell r="I7932">
            <v>10446.67</v>
          </cell>
          <cell r="N7932" t="str">
            <v>7798004350285</v>
          </cell>
        </row>
        <row r="7933">
          <cell r="A7933">
            <v>665397</v>
          </cell>
          <cell r="B7933">
            <v>6040</v>
          </cell>
          <cell r="D7933" t="str">
            <v xml:space="preserve">HART CHACABUCO 00 NAPOLETANA 1X                   </v>
          </cell>
          <cell r="I7933">
            <v>1918.519</v>
          </cell>
          <cell r="N7933" t="str">
            <v>7799037060400</v>
          </cell>
        </row>
        <row r="7934">
          <cell r="A7934">
            <v>665398</v>
          </cell>
          <cell r="B7934">
            <v>6041</v>
          </cell>
          <cell r="D7934" t="str">
            <v xml:space="preserve">INSU HART CHACABUCO 00 NAPOLETANA 10X             </v>
          </cell>
          <cell r="I7934">
            <v>11385.92</v>
          </cell>
          <cell r="N7934" t="str">
            <v>7799037060417</v>
          </cell>
        </row>
        <row r="7935">
          <cell r="A7935">
            <v>665400</v>
          </cell>
          <cell r="B7935">
            <v>109010153</v>
          </cell>
          <cell r="D7935" t="str">
            <v xml:space="preserve">COP  MANIKING FRIT C/PIEL 350X                    </v>
          </cell>
          <cell r="I7935">
            <v>3538.7060000000001</v>
          </cell>
          <cell r="N7935" t="str">
            <v>7798151953353</v>
          </cell>
        </row>
        <row r="7936">
          <cell r="A7936">
            <v>665401</v>
          </cell>
          <cell r="B7936">
            <v>62045</v>
          </cell>
          <cell r="D7936" t="str">
            <v xml:space="preserve">COP LAYS PROVOLETA 34X                            </v>
          </cell>
          <cell r="I7936">
            <v>1928.5650000000001</v>
          </cell>
          <cell r="N7936" t="str">
            <v>7790310986820</v>
          </cell>
        </row>
        <row r="7937">
          <cell r="A7937">
            <v>665402</v>
          </cell>
          <cell r="B7937">
            <v>62584</v>
          </cell>
          <cell r="D7937" t="str">
            <v xml:space="preserve">COP LAYS PROVOLETA 77X                            </v>
          </cell>
          <cell r="I7937">
            <v>3428.5709999999999</v>
          </cell>
          <cell r="N7937" t="str">
            <v>7790310986813</v>
          </cell>
        </row>
        <row r="7938">
          <cell r="A7938">
            <v>665403</v>
          </cell>
          <cell r="B7938">
            <v>78588</v>
          </cell>
          <cell r="D7938" t="str">
            <v xml:space="preserve">GOM GONGYS MALV. TRENZA 28X                       </v>
          </cell>
          <cell r="I7938">
            <v>649.99</v>
          </cell>
          <cell r="N7938" t="str">
            <v>7798186030593</v>
          </cell>
        </row>
        <row r="7939">
          <cell r="A7939">
            <v>665404</v>
          </cell>
          <cell r="B7939">
            <v>62122</v>
          </cell>
          <cell r="D7939" t="str">
            <v xml:space="preserve">COP LAYS MOST Y MIEL 34X                          </v>
          </cell>
          <cell r="I7939">
            <v>1928.5650000000001</v>
          </cell>
          <cell r="N7939" t="str">
            <v>7790310986844</v>
          </cell>
        </row>
        <row r="7940">
          <cell r="A7940">
            <v>665405</v>
          </cell>
          <cell r="B7940">
            <v>62585</v>
          </cell>
          <cell r="D7940" t="str">
            <v xml:space="preserve">COP LAYS MOST Y MIEL 77X                          </v>
          </cell>
          <cell r="I7940">
            <v>3428.5709999999999</v>
          </cell>
          <cell r="N7940" t="str">
            <v>7790310986837</v>
          </cell>
        </row>
        <row r="7941">
          <cell r="A7941">
            <v>665413</v>
          </cell>
          <cell r="B7941">
            <v>78560</v>
          </cell>
          <cell r="D7941" t="str">
            <v xml:space="preserve">GOM GONGYS MALV. FRUTILLA 28X                     </v>
          </cell>
          <cell r="I7941">
            <v>649.99</v>
          </cell>
          <cell r="N7941" t="str">
            <v>7798186033570</v>
          </cell>
        </row>
        <row r="7942">
          <cell r="A7942">
            <v>665417</v>
          </cell>
          <cell r="B7942">
            <v>2344</v>
          </cell>
          <cell r="D7942" t="str">
            <v xml:space="preserve">VINF DVCATENA GARNACHA 750X                       </v>
          </cell>
          <cell r="I7942">
            <v>46427.99</v>
          </cell>
          <cell r="N7942" t="str">
            <v>7794450945310</v>
          </cell>
        </row>
        <row r="7943">
          <cell r="A7943">
            <v>665418</v>
          </cell>
          <cell r="B7943">
            <v>418</v>
          </cell>
          <cell r="D7943" t="str">
            <v xml:space="preserve">VINF COMPUERTAS MALBEC 750X                       </v>
          </cell>
          <cell r="I7943">
            <v>29370.33</v>
          </cell>
          <cell r="N7943" t="str">
            <v>7798152261709</v>
          </cell>
        </row>
        <row r="7944">
          <cell r="A7944">
            <v>665419</v>
          </cell>
          <cell r="B7944">
            <v>419</v>
          </cell>
          <cell r="D7944" t="str">
            <v xml:space="preserve">VINF COMPUERTAS BONARDA 750X                      </v>
          </cell>
          <cell r="I7944">
            <v>29370.33</v>
          </cell>
          <cell r="N7944" t="str">
            <v>7798152262317</v>
          </cell>
        </row>
        <row r="7945">
          <cell r="A7945">
            <v>665420</v>
          </cell>
          <cell r="B7945">
            <v>420</v>
          </cell>
          <cell r="D7945" t="str">
            <v xml:space="preserve">ACOL COMPUERTAS EXTRA VIRGEN 250X                 </v>
          </cell>
          <cell r="I7945">
            <v>17696.25</v>
          </cell>
          <cell r="N7945" t="str">
            <v>7798152264236</v>
          </cell>
        </row>
        <row r="7946">
          <cell r="A7946">
            <v>665421</v>
          </cell>
          <cell r="B7946">
            <v>421</v>
          </cell>
          <cell r="D7946" t="str">
            <v xml:space="preserve">ACET COMPUERTAS VINO 250X                         </v>
          </cell>
          <cell r="I7946">
            <v>17106.375</v>
          </cell>
          <cell r="N7946" t="str">
            <v>7798152264243</v>
          </cell>
        </row>
        <row r="7947">
          <cell r="A7947">
            <v>665422</v>
          </cell>
          <cell r="B7947">
            <v>78561</v>
          </cell>
          <cell r="D7947" t="str">
            <v xml:space="preserve">GOM GONGYS MALV. NUBECITA 28X                     </v>
          </cell>
          <cell r="I7947">
            <v>649.99</v>
          </cell>
          <cell r="N7947" t="str">
            <v>7798186033594</v>
          </cell>
        </row>
        <row r="7948">
          <cell r="A7948">
            <v>665423</v>
          </cell>
          <cell r="B7948">
            <v>62721341</v>
          </cell>
          <cell r="D7948" t="str">
            <v xml:space="preserve">JARL ALA BICARBONATO DILUIR 500X                  </v>
          </cell>
          <cell r="I7948">
            <v>9627.3330000000005</v>
          </cell>
          <cell r="N7948" t="str">
            <v>7791290795495</v>
          </cell>
        </row>
        <row r="7949">
          <cell r="A7949">
            <v>665424</v>
          </cell>
          <cell r="B7949">
            <v>78597</v>
          </cell>
          <cell r="D7949" t="str">
            <v xml:space="preserve">GOM GONGYS MALV. FRUTILLA 200X                    </v>
          </cell>
          <cell r="I7949">
            <v>3999.99</v>
          </cell>
          <cell r="N7949" t="str">
            <v>7798186032382</v>
          </cell>
        </row>
        <row r="7950">
          <cell r="A7950">
            <v>665425</v>
          </cell>
          <cell r="B7950">
            <v>29802</v>
          </cell>
          <cell r="D7950" t="str">
            <v xml:space="preserve">ENER ROCKSTAR MIX FRUIT 1.5X                      </v>
          </cell>
          <cell r="I7950">
            <v>3300.5079999999998</v>
          </cell>
          <cell r="N7950" t="str">
            <v>7791813111351</v>
          </cell>
        </row>
        <row r="7951">
          <cell r="A7951">
            <v>665427</v>
          </cell>
          <cell r="B7951">
            <v>5186</v>
          </cell>
          <cell r="D7951" t="str">
            <v xml:space="preserve">CHOC MILKA WHOLENUTS 270X                         </v>
          </cell>
          <cell r="I7951">
            <v>29015.87</v>
          </cell>
          <cell r="N7951" t="str">
            <v>7622210693266</v>
          </cell>
        </row>
        <row r="7952">
          <cell r="A7952">
            <v>665428</v>
          </cell>
          <cell r="B7952">
            <v>78598</v>
          </cell>
          <cell r="D7952" t="str">
            <v xml:space="preserve">GOM GONGYS MALV. MINI 200X                        </v>
          </cell>
          <cell r="I7952">
            <v>3999.99</v>
          </cell>
          <cell r="N7952" t="str">
            <v>7798186033013</v>
          </cell>
        </row>
        <row r="7953">
          <cell r="A7953">
            <v>665430</v>
          </cell>
          <cell r="B7953">
            <v>1113</v>
          </cell>
          <cell r="D7953" t="str">
            <v xml:space="preserve">VINF F.MONTMAYOU TERR MALBEC 750X                 </v>
          </cell>
          <cell r="I7953">
            <v>15078.1</v>
          </cell>
          <cell r="N7953" t="str">
            <v>7798000213515</v>
          </cell>
        </row>
        <row r="7954">
          <cell r="A7954">
            <v>665431</v>
          </cell>
          <cell r="B7954">
            <v>1114</v>
          </cell>
          <cell r="D7954" t="str">
            <v xml:space="preserve">VINF F.MONTMAYOU TERR C.SAUV. 750X                </v>
          </cell>
          <cell r="I7954">
            <v>15078.1</v>
          </cell>
          <cell r="N7954" t="str">
            <v>7798000213522</v>
          </cell>
        </row>
        <row r="7955">
          <cell r="A7955">
            <v>665432</v>
          </cell>
          <cell r="B7955">
            <v>1126</v>
          </cell>
          <cell r="D7955" t="str">
            <v xml:space="preserve">VINF F.MONTMAYOU TERR C.FRANC. 750X               </v>
          </cell>
          <cell r="I7955">
            <v>15078.1</v>
          </cell>
          <cell r="N7955" t="str">
            <v>7798000213539</v>
          </cell>
        </row>
        <row r="7956">
          <cell r="A7956">
            <v>665433</v>
          </cell>
          <cell r="B7956" t="str">
            <v xml:space="preserve">100070144-99        </v>
          </cell>
          <cell r="D7956" t="str">
            <v xml:space="preserve">ACOL KOTINOS EXTRA VIRGEN 500X                    </v>
          </cell>
          <cell r="I7956">
            <v>14200.47</v>
          </cell>
          <cell r="N7956" t="str">
            <v>7791843023655</v>
          </cell>
        </row>
        <row r="7957">
          <cell r="A7957">
            <v>665434</v>
          </cell>
          <cell r="B7957">
            <v>78570</v>
          </cell>
          <cell r="D7957" t="str">
            <v xml:space="preserve">GOM GONGYS MALV. NUBECITA 200X                    </v>
          </cell>
          <cell r="I7957">
            <v>3999.99</v>
          </cell>
          <cell r="N7957" t="str">
            <v>7798186033600</v>
          </cell>
        </row>
        <row r="7958">
          <cell r="A7958">
            <v>665435</v>
          </cell>
          <cell r="B7958">
            <v>1309</v>
          </cell>
          <cell r="D7958" t="str">
            <v xml:space="preserve">VINF PARTRIDGE MALBEC 750X                        </v>
          </cell>
          <cell r="I7958">
            <v>4922.107</v>
          </cell>
          <cell r="N7958" t="str">
            <v>7798123971309</v>
          </cell>
        </row>
        <row r="7959">
          <cell r="A7959">
            <v>665436</v>
          </cell>
          <cell r="B7959">
            <v>1316</v>
          </cell>
          <cell r="D7959" t="str">
            <v xml:space="preserve">VINF PARTRIDGE C.SAUV. 750X                       </v>
          </cell>
          <cell r="I7959">
            <v>4922.107</v>
          </cell>
          <cell r="N7959" t="str">
            <v>7798123971316</v>
          </cell>
        </row>
        <row r="7960">
          <cell r="A7960">
            <v>665437</v>
          </cell>
          <cell r="B7960">
            <v>2115</v>
          </cell>
          <cell r="D7960" t="str">
            <v xml:space="preserve">VINF PARTRIDGE B.BLANCS CH-VG 750X                </v>
          </cell>
          <cell r="I7960">
            <v>4922.107</v>
          </cell>
          <cell r="N7960" t="str">
            <v>7798123971552</v>
          </cell>
        </row>
        <row r="7961">
          <cell r="A7961">
            <v>665438</v>
          </cell>
          <cell r="B7961">
            <v>30895</v>
          </cell>
          <cell r="D7961" t="str">
            <v xml:space="preserve">CERV CORONA 0% L.NE CK 330X                       </v>
          </cell>
          <cell r="I7961">
            <v>3400</v>
          </cell>
          <cell r="N7961" t="str">
            <v>7891991305679</v>
          </cell>
        </row>
        <row r="7962">
          <cell r="A7962">
            <v>665439</v>
          </cell>
          <cell r="B7962">
            <v>1323</v>
          </cell>
          <cell r="D7962" t="str">
            <v xml:space="preserve">VINF PARTRIDGE CHARDONNAY 750X                    </v>
          </cell>
          <cell r="I7962">
            <v>4922.107</v>
          </cell>
          <cell r="N7962" t="str">
            <v>7798123971323</v>
          </cell>
        </row>
        <row r="7963">
          <cell r="A7963">
            <v>665440</v>
          </cell>
          <cell r="B7963">
            <v>248087</v>
          </cell>
          <cell r="D7963" t="str">
            <v xml:space="preserve">VERM DESMADRE ROSSO 750X                          </v>
          </cell>
          <cell r="I7963">
            <v>12355.93</v>
          </cell>
          <cell r="N7963" t="str">
            <v xml:space="preserve">798190248080 </v>
          </cell>
        </row>
        <row r="7964">
          <cell r="A7964">
            <v>665441</v>
          </cell>
          <cell r="B7964">
            <v>78905</v>
          </cell>
          <cell r="D7964" t="str">
            <v xml:space="preserve">GOM GONGYS MALV. PALITOS 200X                     </v>
          </cell>
          <cell r="I7964">
            <v>3999.99</v>
          </cell>
          <cell r="N7964" t="str">
            <v>7798186033617</v>
          </cell>
        </row>
        <row r="7965">
          <cell r="A7965">
            <v>665442</v>
          </cell>
          <cell r="B7965">
            <v>78596</v>
          </cell>
          <cell r="D7965" t="str">
            <v xml:space="preserve">GOM GONGYS MALV.TRADICIONAL 200X                  </v>
          </cell>
          <cell r="I7965">
            <v>3999.99</v>
          </cell>
          <cell r="N7965" t="str">
            <v>7798186032368</v>
          </cell>
        </row>
        <row r="7966">
          <cell r="A7966">
            <v>665443</v>
          </cell>
          <cell r="B7966">
            <v>14325</v>
          </cell>
          <cell r="D7966" t="str">
            <v xml:space="preserve">GALD B. COQUITAS 177X                             </v>
          </cell>
          <cell r="I7966">
            <v>1950.7149999999999</v>
          </cell>
          <cell r="N7966" t="str">
            <v>7790040143258</v>
          </cell>
        </row>
        <row r="7967">
          <cell r="A7967">
            <v>665444</v>
          </cell>
          <cell r="B7967">
            <v>14068</v>
          </cell>
          <cell r="D7967" t="str">
            <v xml:space="preserve">CARA MOGUL EXTR TUT FRUT 20X                      </v>
          </cell>
          <cell r="I7967">
            <v>521.19100000000003</v>
          </cell>
          <cell r="N7967" t="str">
            <v>7790580140380</v>
          </cell>
        </row>
        <row r="7968">
          <cell r="A7968">
            <v>665446</v>
          </cell>
          <cell r="B7968">
            <v>10103</v>
          </cell>
          <cell r="D7968" t="str">
            <v xml:space="preserve">INSU ARYTZA MOST DIJON 4.5X                       </v>
          </cell>
          <cell r="I7968">
            <v>41999.1</v>
          </cell>
          <cell r="N7968" t="str">
            <v>7798126290223</v>
          </cell>
        </row>
        <row r="7969">
          <cell r="A7969">
            <v>665447</v>
          </cell>
          <cell r="B7969">
            <v>10203</v>
          </cell>
          <cell r="D7969" t="str">
            <v xml:space="preserve">INSU ARYTZA MOST ANTIGUA 4.5X                     </v>
          </cell>
          <cell r="I7969">
            <v>41684.5</v>
          </cell>
          <cell r="N7969" t="str">
            <v>7798126290247</v>
          </cell>
        </row>
        <row r="7970">
          <cell r="A7970">
            <v>665448</v>
          </cell>
          <cell r="B7970">
            <v>30603</v>
          </cell>
          <cell r="D7970" t="str">
            <v xml:space="preserve">INSU ARYTZA KETCHUP AHUMADO 4.5X                  </v>
          </cell>
          <cell r="I7970">
            <v>52695.5</v>
          </cell>
          <cell r="N7970" t="str">
            <v>7798126291336</v>
          </cell>
        </row>
        <row r="7971">
          <cell r="A7971">
            <v>665450</v>
          </cell>
          <cell r="B7971">
            <v>78593</v>
          </cell>
          <cell r="D7971" t="str">
            <v xml:space="preserve">GOM GONGYS MALV.TRENZA 200X                       </v>
          </cell>
          <cell r="I7971">
            <v>3999.99</v>
          </cell>
          <cell r="N7971" t="str">
            <v>7798186032375</v>
          </cell>
        </row>
        <row r="7972">
          <cell r="A7972">
            <v>665452</v>
          </cell>
          <cell r="B7972">
            <v>31213</v>
          </cell>
          <cell r="D7972" t="str">
            <v xml:space="preserve">CERV CORONA LAT 473X                              </v>
          </cell>
          <cell r="I7972">
            <v>4092.83</v>
          </cell>
          <cell r="N7972" t="str">
            <v>7792798014705</v>
          </cell>
        </row>
        <row r="7973">
          <cell r="A7973">
            <v>665454</v>
          </cell>
          <cell r="B7973">
            <v>378526</v>
          </cell>
          <cell r="D7973" t="str">
            <v xml:space="preserve">TURR BILLIKEN S/TACC 25X                          </v>
          </cell>
          <cell r="I7973">
            <v>340</v>
          </cell>
          <cell r="N7973" t="str">
            <v>7798186032924</v>
          </cell>
        </row>
        <row r="7974">
          <cell r="A7974">
            <v>665457</v>
          </cell>
          <cell r="B7974">
            <v>7709</v>
          </cell>
          <cell r="D7974" t="str">
            <v xml:space="preserve">INSU DISCO ROYCO BCO LUSTR 17                     </v>
          </cell>
          <cell r="I7974">
            <v>16693.990000000002</v>
          </cell>
          <cell r="N7974" t="str">
            <v xml:space="preserve">0            </v>
          </cell>
        </row>
        <row r="7975">
          <cell r="A7975">
            <v>665459</v>
          </cell>
          <cell r="B7975">
            <v>0</v>
          </cell>
          <cell r="D7975" t="str">
            <v xml:space="preserve">VINF FATHER RICCITELLI MALBEC 750X                </v>
          </cell>
          <cell r="I7975">
            <v>53600</v>
          </cell>
          <cell r="N7975" t="str">
            <v>7798269720069</v>
          </cell>
        </row>
        <row r="7976">
          <cell r="A7976">
            <v>665460</v>
          </cell>
          <cell r="B7976">
            <v>460</v>
          </cell>
          <cell r="D7976" t="str">
            <v xml:space="preserve">VERM GUARDIANES ROSSO 750X                        </v>
          </cell>
          <cell r="I7976">
            <v>17685.36</v>
          </cell>
          <cell r="N7976" t="str">
            <v>7798152264229</v>
          </cell>
        </row>
        <row r="7977">
          <cell r="A7977">
            <v>665461</v>
          </cell>
          <cell r="B7977">
            <v>12585442</v>
          </cell>
          <cell r="D7977" t="str">
            <v xml:space="preserve">CAFI NESCAFE TRADICION 170X                       </v>
          </cell>
          <cell r="I7977">
            <v>13469.52</v>
          </cell>
          <cell r="N7977" t="str">
            <v>8445291463165</v>
          </cell>
        </row>
        <row r="7978">
          <cell r="A7978">
            <v>665462</v>
          </cell>
          <cell r="B7978">
            <v>0</v>
          </cell>
          <cell r="D7978" t="str">
            <v xml:space="preserve">INSU ARANDANO 5X                                  </v>
          </cell>
          <cell r="I7978">
            <v>51987.51</v>
          </cell>
          <cell r="N7978" t="str">
            <v>7798374630321</v>
          </cell>
        </row>
        <row r="7979">
          <cell r="A7979">
            <v>665463</v>
          </cell>
          <cell r="B7979">
            <v>0</v>
          </cell>
          <cell r="D7979" t="str">
            <v xml:space="preserve">INSU FRUTOS ROJOS 5X                              </v>
          </cell>
          <cell r="I7979">
            <v>59400.05</v>
          </cell>
          <cell r="N7979" t="str">
            <v xml:space="preserve">0            </v>
          </cell>
        </row>
        <row r="7980">
          <cell r="A7980">
            <v>665464</v>
          </cell>
          <cell r="B7980">
            <v>378556</v>
          </cell>
          <cell r="D7980" t="str">
            <v xml:space="preserve">GOM BULLDOG REGALIZ FRAMBUESA 75X                 </v>
          </cell>
          <cell r="I7980">
            <v>1499.99</v>
          </cell>
          <cell r="N7980" t="str">
            <v>7798186034799</v>
          </cell>
        </row>
        <row r="7981">
          <cell r="A7981">
            <v>665465</v>
          </cell>
          <cell r="B7981">
            <v>378554</v>
          </cell>
          <cell r="D7981" t="str">
            <v xml:space="preserve">GOM BULLDOG REGALIZ FRUTILLA 75X                  </v>
          </cell>
          <cell r="I7981">
            <v>1499.99</v>
          </cell>
          <cell r="N7981" t="str">
            <v>7798186034768</v>
          </cell>
        </row>
        <row r="7982">
          <cell r="A7982">
            <v>665466</v>
          </cell>
          <cell r="B7982">
            <v>378557</v>
          </cell>
          <cell r="D7982" t="str">
            <v xml:space="preserve">GOM BULLDOG REGALIZ ACIDO SANDIA 75X              </v>
          </cell>
          <cell r="I7982">
            <v>1499.99</v>
          </cell>
          <cell r="N7982" t="str">
            <v>7798186034782</v>
          </cell>
        </row>
        <row r="7983">
          <cell r="A7983">
            <v>665467</v>
          </cell>
          <cell r="B7983">
            <v>1722</v>
          </cell>
          <cell r="D7983" t="str">
            <v xml:space="preserve">LCHO SERENISIMA PROTEIN INTENSO 200X              </v>
          </cell>
          <cell r="I7983">
            <v>1525.6890000000001</v>
          </cell>
          <cell r="N7983" t="str">
            <v>7790742172204</v>
          </cell>
        </row>
        <row r="7984">
          <cell r="A7984">
            <v>665468</v>
          </cell>
          <cell r="B7984">
            <v>1269</v>
          </cell>
          <cell r="D7984" t="str">
            <v xml:space="preserve">HELA MONTEVIDEANA POTE FRUT GRAN 500X             </v>
          </cell>
          <cell r="I7984">
            <v>7007.8760000000002</v>
          </cell>
          <cell r="N7984" t="str">
            <v>7798131012049</v>
          </cell>
        </row>
        <row r="7985">
          <cell r="A7985">
            <v>665469</v>
          </cell>
          <cell r="B7985" t="str">
            <v xml:space="preserve">11-00               </v>
          </cell>
          <cell r="D7985" t="str">
            <v xml:space="preserve">GALS CAPRI BISCUITS 105X                          </v>
          </cell>
          <cell r="I7985">
            <v>1410.182</v>
          </cell>
          <cell r="N7985" t="str">
            <v>7793450000999</v>
          </cell>
        </row>
        <row r="7986">
          <cell r="A7986">
            <v>665470</v>
          </cell>
          <cell r="B7986" t="str">
            <v xml:space="preserve">12-00               </v>
          </cell>
          <cell r="D7986" t="str">
            <v xml:space="preserve">GAAR CAPRI BIZC ARR DULCE 90X                     </v>
          </cell>
          <cell r="I7986">
            <v>1583.8420000000001</v>
          </cell>
          <cell r="N7986" t="str">
            <v>7793450000975</v>
          </cell>
        </row>
        <row r="7987">
          <cell r="A7987">
            <v>665471</v>
          </cell>
          <cell r="B7987" t="str">
            <v xml:space="preserve">12-01               </v>
          </cell>
          <cell r="D7987" t="str">
            <v xml:space="preserve">GALS CAPRI BIZC SALAD 90X                         </v>
          </cell>
          <cell r="I7987">
            <v>1583.8420000000001</v>
          </cell>
          <cell r="N7987" t="str">
            <v>7793450000982</v>
          </cell>
        </row>
        <row r="7988">
          <cell r="A7988">
            <v>665472</v>
          </cell>
          <cell r="B7988">
            <v>5299</v>
          </cell>
          <cell r="D7988" t="str">
            <v xml:space="preserve">VELA LITORAL CELESTE N0 10X                       </v>
          </cell>
          <cell r="I7988">
            <v>1507.3209999999999</v>
          </cell>
          <cell r="N7988" t="str">
            <v>7798228651083</v>
          </cell>
        </row>
        <row r="7989">
          <cell r="A7989">
            <v>665473</v>
          </cell>
          <cell r="B7989">
            <v>750</v>
          </cell>
          <cell r="D7989" t="str">
            <v xml:space="preserve">INSU PAULINA MANTECA 25X                          </v>
          </cell>
          <cell r="I7989">
            <v>328821.8</v>
          </cell>
          <cell r="N7989" t="str">
            <v xml:space="preserve">0            </v>
          </cell>
        </row>
        <row r="7990">
          <cell r="A7990">
            <v>665474</v>
          </cell>
          <cell r="B7990">
            <v>5290</v>
          </cell>
          <cell r="D7990" t="str">
            <v xml:space="preserve">VELA LITORAL CELESTE N110X                        </v>
          </cell>
          <cell r="I7990">
            <v>1507.3209999999999</v>
          </cell>
          <cell r="N7990" t="str">
            <v>7798228651090</v>
          </cell>
        </row>
        <row r="7991">
          <cell r="A7991">
            <v>665475</v>
          </cell>
          <cell r="B7991">
            <v>5291</v>
          </cell>
          <cell r="D7991" t="str">
            <v xml:space="preserve">VELA LITORAL CELESTE N2 10X                       </v>
          </cell>
          <cell r="I7991">
            <v>1507.3209999999999</v>
          </cell>
          <cell r="N7991" t="str">
            <v>7798228651106</v>
          </cell>
        </row>
        <row r="7992">
          <cell r="A7992">
            <v>665476</v>
          </cell>
          <cell r="B7992">
            <v>5292</v>
          </cell>
          <cell r="D7992" t="str">
            <v xml:space="preserve">VELA LITORAL CELESTE N3 10X                       </v>
          </cell>
          <cell r="I7992">
            <v>1507.3209999999999</v>
          </cell>
          <cell r="N7992" t="str">
            <v>7798228651113</v>
          </cell>
        </row>
        <row r="7993">
          <cell r="A7993">
            <v>665477</v>
          </cell>
          <cell r="B7993">
            <v>5293</v>
          </cell>
          <cell r="D7993" t="str">
            <v xml:space="preserve">VELA LITORAL CELESTE N4 10X                       </v>
          </cell>
          <cell r="I7993">
            <v>1507.3209999999999</v>
          </cell>
          <cell r="N7993" t="str">
            <v>7798228651120</v>
          </cell>
        </row>
        <row r="7994">
          <cell r="A7994">
            <v>665478</v>
          </cell>
          <cell r="B7994">
            <v>5294</v>
          </cell>
          <cell r="D7994" t="str">
            <v xml:space="preserve">VELA LITORAL CELESTE N5 10X                       </v>
          </cell>
          <cell r="I7994">
            <v>1507.3209999999999</v>
          </cell>
          <cell r="N7994" t="str">
            <v>7798228651137</v>
          </cell>
        </row>
        <row r="7995">
          <cell r="A7995">
            <v>665479</v>
          </cell>
          <cell r="B7995">
            <v>5295</v>
          </cell>
          <cell r="D7995" t="str">
            <v xml:space="preserve">VELA LITORAL CELESTE N6 10X                       </v>
          </cell>
          <cell r="I7995">
            <v>1507.3209999999999</v>
          </cell>
          <cell r="N7995" t="str">
            <v>7798228651144</v>
          </cell>
        </row>
        <row r="7996">
          <cell r="A7996">
            <v>665480</v>
          </cell>
          <cell r="B7996">
            <v>5296</v>
          </cell>
          <cell r="D7996" t="str">
            <v xml:space="preserve">VELA LITORAL CELESTE N7 10X                       </v>
          </cell>
          <cell r="I7996">
            <v>1507.3209999999999</v>
          </cell>
          <cell r="N7996" t="str">
            <v>7798228651151</v>
          </cell>
        </row>
        <row r="7997">
          <cell r="A7997">
            <v>665481</v>
          </cell>
          <cell r="B7997">
            <v>5297</v>
          </cell>
          <cell r="D7997" t="str">
            <v xml:space="preserve">VELA LITORAL CELESTE N8 10X                       </v>
          </cell>
          <cell r="I7997">
            <v>1507.3209999999999</v>
          </cell>
          <cell r="N7997" t="str">
            <v>7798228651168</v>
          </cell>
        </row>
        <row r="7998">
          <cell r="A7998">
            <v>665482</v>
          </cell>
          <cell r="B7998">
            <v>5298</v>
          </cell>
          <cell r="D7998" t="str">
            <v xml:space="preserve">VELA LITORAL CELESTE N9 10X                       </v>
          </cell>
          <cell r="I7998">
            <v>1507.3209999999999</v>
          </cell>
          <cell r="N7998" t="str">
            <v>7798228651175</v>
          </cell>
        </row>
        <row r="7999">
          <cell r="A7999">
            <v>665483</v>
          </cell>
          <cell r="B7999">
            <v>5289</v>
          </cell>
          <cell r="D7999" t="str">
            <v xml:space="preserve">VELA LITORAL ROSADA N0 10X                        </v>
          </cell>
          <cell r="I7999">
            <v>1507.3209999999999</v>
          </cell>
          <cell r="N7999" t="str">
            <v>7798228650987</v>
          </cell>
        </row>
        <row r="8000">
          <cell r="A8000">
            <v>665484</v>
          </cell>
          <cell r="B8000">
            <v>5280</v>
          </cell>
          <cell r="D8000" t="str">
            <v xml:space="preserve">VELA LITORAL ROSADA N1 10X                        </v>
          </cell>
          <cell r="I8000">
            <v>1507.3209999999999</v>
          </cell>
          <cell r="N8000" t="str">
            <v>7798228650994</v>
          </cell>
        </row>
        <row r="8001">
          <cell r="A8001">
            <v>665485</v>
          </cell>
          <cell r="B8001">
            <v>5281</v>
          </cell>
          <cell r="D8001" t="str">
            <v xml:space="preserve">VELA LITORAL ROSADA N2 10X                        </v>
          </cell>
          <cell r="I8001">
            <v>1507.3209999999999</v>
          </cell>
          <cell r="N8001" t="str">
            <v>7798228651007</v>
          </cell>
        </row>
        <row r="8002">
          <cell r="A8002">
            <v>665486</v>
          </cell>
          <cell r="B8002">
            <v>5282</v>
          </cell>
          <cell r="D8002" t="str">
            <v xml:space="preserve">VELA LITORAL ROSADA N3 10X                        </v>
          </cell>
          <cell r="I8002">
            <v>1507.3209999999999</v>
          </cell>
          <cell r="N8002" t="str">
            <v>7798228651014</v>
          </cell>
        </row>
        <row r="8003">
          <cell r="A8003">
            <v>665487</v>
          </cell>
          <cell r="B8003">
            <v>5283</v>
          </cell>
          <cell r="D8003" t="str">
            <v xml:space="preserve">VELA LITORAL ROSADA N4 10X                        </v>
          </cell>
          <cell r="I8003">
            <v>1507.3209999999999</v>
          </cell>
          <cell r="N8003" t="str">
            <v>7798228651021</v>
          </cell>
        </row>
        <row r="8004">
          <cell r="A8004">
            <v>665488</v>
          </cell>
          <cell r="B8004">
            <v>5284</v>
          </cell>
          <cell r="D8004" t="str">
            <v xml:space="preserve">VELA LITORAL ROSADA N5 10X                        </v>
          </cell>
          <cell r="I8004">
            <v>1507.3209999999999</v>
          </cell>
          <cell r="N8004" t="str">
            <v>7798228651038</v>
          </cell>
        </row>
        <row r="8005">
          <cell r="A8005">
            <v>665489</v>
          </cell>
          <cell r="B8005">
            <v>5285</v>
          </cell>
          <cell r="D8005" t="str">
            <v xml:space="preserve">VELA LITORAL ROSADA N6 10X                        </v>
          </cell>
          <cell r="I8005">
            <v>1507.3209999999999</v>
          </cell>
          <cell r="N8005" t="str">
            <v>7798228651045</v>
          </cell>
        </row>
        <row r="8006">
          <cell r="A8006">
            <v>665490</v>
          </cell>
          <cell r="B8006">
            <v>5286</v>
          </cell>
          <cell r="D8006" t="str">
            <v xml:space="preserve">VELA LITORAL ROSADA N7 10X                        </v>
          </cell>
          <cell r="I8006">
            <v>1507.3209999999999</v>
          </cell>
          <cell r="N8006" t="str">
            <v>7798228651052</v>
          </cell>
        </row>
        <row r="8007">
          <cell r="A8007">
            <v>665491</v>
          </cell>
          <cell r="B8007">
            <v>5287</v>
          </cell>
          <cell r="D8007" t="str">
            <v xml:space="preserve">VELA LITORAL ROSADA N8 10X                        </v>
          </cell>
          <cell r="I8007">
            <v>1507.3209999999999</v>
          </cell>
          <cell r="N8007" t="str">
            <v>7798228651069</v>
          </cell>
        </row>
        <row r="8008">
          <cell r="A8008">
            <v>665492</v>
          </cell>
          <cell r="B8008">
            <v>5288</v>
          </cell>
          <cell r="D8008" t="str">
            <v xml:space="preserve">VELA LITORAL ROSADA N9 10X                        </v>
          </cell>
          <cell r="I8008">
            <v>1507.3209999999999</v>
          </cell>
          <cell r="N8008" t="str">
            <v>7798228651076</v>
          </cell>
        </row>
        <row r="8009">
          <cell r="A8009">
            <v>665493</v>
          </cell>
          <cell r="B8009">
            <v>1344</v>
          </cell>
          <cell r="D8009" t="str">
            <v xml:space="preserve">COVEGREENLIFE CHAUCHA 350X                        </v>
          </cell>
          <cell r="I8009">
            <v>3802.3710000000001</v>
          </cell>
          <cell r="N8009" t="str">
            <v>7790670052616</v>
          </cell>
        </row>
        <row r="8010">
          <cell r="A8010">
            <v>665494</v>
          </cell>
          <cell r="B8010">
            <v>1402</v>
          </cell>
          <cell r="D8010" t="str">
            <v xml:space="preserve">HELA FIT CREAM CHOC FRUT 210X                     </v>
          </cell>
          <cell r="I8010">
            <v>5505.3580000000002</v>
          </cell>
          <cell r="N8010" t="str">
            <v>7798131012551</v>
          </cell>
        </row>
        <row r="8011">
          <cell r="A8011">
            <v>665495</v>
          </cell>
          <cell r="B8011">
            <v>1400</v>
          </cell>
          <cell r="D8011" t="str">
            <v xml:space="preserve">HELA FIT CREAM CHOC MASC 210X                     </v>
          </cell>
          <cell r="I8011">
            <v>5505.3580000000002</v>
          </cell>
          <cell r="N8011" t="str">
            <v>7798131012537</v>
          </cell>
        </row>
        <row r="8012">
          <cell r="A8012">
            <v>665496</v>
          </cell>
          <cell r="B8012">
            <v>1401</v>
          </cell>
          <cell r="D8012" t="str">
            <v xml:space="preserve">HELA FIT CREAM DDL BAN SPLIT 210X                 </v>
          </cell>
          <cell r="I8012">
            <v>5505.3580000000002</v>
          </cell>
          <cell r="N8012" t="str">
            <v>7798131012544</v>
          </cell>
        </row>
        <row r="8013">
          <cell r="A8013">
            <v>665497</v>
          </cell>
          <cell r="B8013">
            <v>378555</v>
          </cell>
          <cell r="D8013" t="str">
            <v xml:space="preserve">GOM BULLDOG REGALIZ ACIDO TUTTI 75X               </v>
          </cell>
          <cell r="I8013">
            <v>1499.99</v>
          </cell>
          <cell r="N8013" t="str">
            <v>7798186034775</v>
          </cell>
        </row>
        <row r="8014">
          <cell r="A8014">
            <v>665499</v>
          </cell>
          <cell r="B8014">
            <v>2023</v>
          </cell>
          <cell r="D8014" t="str">
            <v xml:space="preserve">VINF ANIMAL ORG ROSADO 750X                       </v>
          </cell>
          <cell r="I8014">
            <v>15577.96</v>
          </cell>
          <cell r="N8014" t="str">
            <v>7798126084983</v>
          </cell>
        </row>
        <row r="8015">
          <cell r="A8015">
            <v>665500</v>
          </cell>
          <cell r="B8015">
            <v>2024</v>
          </cell>
          <cell r="D8015" t="str">
            <v xml:space="preserve">VINF ANIMAL ORG CRIOLLA 750X                      </v>
          </cell>
          <cell r="I8015">
            <v>27900.18</v>
          </cell>
          <cell r="N8015" t="str">
            <v>7798126084976</v>
          </cell>
        </row>
        <row r="8016">
          <cell r="A8016">
            <v>665501</v>
          </cell>
          <cell r="B8016">
            <v>2026</v>
          </cell>
          <cell r="D8016" t="str">
            <v xml:space="preserve">VINF ALMA NEGRA ORANGE 750X                       </v>
          </cell>
          <cell r="I8016">
            <v>52779.75</v>
          </cell>
          <cell r="N8016" t="str">
            <v>7798126083894</v>
          </cell>
        </row>
        <row r="8017">
          <cell r="A8017">
            <v>665502</v>
          </cell>
          <cell r="B8017">
            <v>2027</v>
          </cell>
          <cell r="D8017" t="str">
            <v xml:space="preserve">VINF ALMA NEGRA RED BLEND 500X                    </v>
          </cell>
          <cell r="I8017">
            <v>28420.62</v>
          </cell>
          <cell r="N8017" t="str">
            <v>7798126082743</v>
          </cell>
        </row>
        <row r="8018">
          <cell r="A8018">
            <v>665503</v>
          </cell>
          <cell r="B8018">
            <v>2028</v>
          </cell>
          <cell r="D8018" t="str">
            <v xml:space="preserve">VINF ALMA NEGRA B.BLANCS. 750X                    </v>
          </cell>
          <cell r="I8018">
            <v>36539.919999999998</v>
          </cell>
          <cell r="N8018" t="str">
            <v>7798126080343</v>
          </cell>
        </row>
        <row r="8019">
          <cell r="A8019">
            <v>665504</v>
          </cell>
          <cell r="B8019">
            <v>35002822</v>
          </cell>
          <cell r="D8019" t="str">
            <v xml:space="preserve">FIDO BARILLA SPAGHETTINI 500X                     </v>
          </cell>
          <cell r="I8019">
            <v>6372.5020000000004</v>
          </cell>
          <cell r="N8019" t="str">
            <v>8076800195033</v>
          </cell>
        </row>
        <row r="8020">
          <cell r="A8020">
            <v>665505</v>
          </cell>
          <cell r="B8020">
            <v>35001770</v>
          </cell>
          <cell r="D8020" t="str">
            <v xml:space="preserve">CAFC 3 CORAÇÕES LATTE MACCHIATO 11X10             </v>
          </cell>
          <cell r="I8020">
            <v>16098.47</v>
          </cell>
          <cell r="N8020" t="str">
            <v>7896005810057</v>
          </cell>
        </row>
        <row r="8021">
          <cell r="A8021">
            <v>665506</v>
          </cell>
          <cell r="B8021">
            <v>4973</v>
          </cell>
          <cell r="D8021" t="str">
            <v xml:space="preserve">SIDR LA PERDIZ EN EL ARB 750X                     </v>
          </cell>
          <cell r="I8021">
            <v>17342.32</v>
          </cell>
          <cell r="N8021" t="str">
            <v>7798123974973</v>
          </cell>
        </row>
        <row r="8022">
          <cell r="A8022">
            <v>665507</v>
          </cell>
          <cell r="B8022">
            <v>0</v>
          </cell>
          <cell r="D8022" t="str">
            <v xml:space="preserve">INSU MASA PARA TARTA XKG                          </v>
          </cell>
          <cell r="I8022">
            <v>0</v>
          </cell>
          <cell r="N8022" t="str">
            <v xml:space="preserve">0            </v>
          </cell>
        </row>
        <row r="8023">
          <cell r="A8023">
            <v>665508</v>
          </cell>
          <cell r="B8023">
            <v>0</v>
          </cell>
          <cell r="D8023" t="str">
            <v xml:space="preserve">VINF PERLITA MALBEC 750X                          </v>
          </cell>
          <cell r="I8023">
            <v>12526.66</v>
          </cell>
          <cell r="N8023" t="str">
            <v>7798141180349</v>
          </cell>
        </row>
        <row r="8024">
          <cell r="A8024">
            <v>665509</v>
          </cell>
          <cell r="B8024">
            <v>79014</v>
          </cell>
          <cell r="D8024" t="str">
            <v xml:space="preserve">GOM BULLDOG REGALIZ ACIDO MINI FRUT 125X          </v>
          </cell>
          <cell r="I8024">
            <v>2549.9899999999998</v>
          </cell>
          <cell r="N8024" t="str">
            <v>7798186035147</v>
          </cell>
        </row>
        <row r="8025">
          <cell r="A8025">
            <v>665510</v>
          </cell>
          <cell r="B8025">
            <v>7023578</v>
          </cell>
          <cell r="D8025" t="str">
            <v xml:space="preserve">FOCO LEDVANCE VINTAGE GOTA AMBAR 2.5W
            </v>
          </cell>
          <cell r="I8025">
            <v>2699.99</v>
          </cell>
          <cell r="N8025" t="str">
            <v>4058075787162</v>
          </cell>
        </row>
        <row r="8026">
          <cell r="A8026">
            <v>665511</v>
          </cell>
          <cell r="B8026">
            <v>7023579</v>
          </cell>
          <cell r="D8026" t="str">
            <v xml:space="preserve">FOCO LEDVANCE VINTAGE BULBO CLARA 7W
             </v>
          </cell>
          <cell r="I8026">
            <v>4499.99</v>
          </cell>
          <cell r="N8026" t="str">
            <v>4058075788282</v>
          </cell>
        </row>
        <row r="8027">
          <cell r="A8027">
            <v>665512</v>
          </cell>
          <cell r="B8027">
            <v>7023580</v>
          </cell>
          <cell r="D8027" t="str">
            <v xml:space="preserve">FOCO LEDVANCE VINTAGE GLOBO AMBAR 7.5W
           </v>
          </cell>
          <cell r="I8027">
            <v>7399.99</v>
          </cell>
          <cell r="N8027" t="str">
            <v>4058075787124</v>
          </cell>
        </row>
        <row r="8028">
          <cell r="A8028">
            <v>665513</v>
          </cell>
          <cell r="B8028">
            <v>7023582</v>
          </cell>
          <cell r="D8028" t="str">
            <v xml:space="preserve">FOCO LEDVANCE VINTAGE EDISON AMBAR 7.5W
          </v>
          </cell>
          <cell r="I8028">
            <v>5499.99</v>
          </cell>
          <cell r="N8028" t="str">
            <v>4058075786844</v>
          </cell>
        </row>
        <row r="8029">
          <cell r="A8029">
            <v>665514</v>
          </cell>
          <cell r="B8029">
            <v>65313</v>
          </cell>
          <cell r="D8029" t="str">
            <v xml:space="preserve">COP LAYS CLASICAS 230X                            </v>
          </cell>
          <cell r="I8029">
            <v>8249.9920000000002</v>
          </cell>
          <cell r="N8029" t="str">
            <v>7790310984734</v>
          </cell>
        </row>
        <row r="8030">
          <cell r="A8030">
            <v>665515</v>
          </cell>
          <cell r="B8030" t="str">
            <v xml:space="preserve">H5748100            </v>
          </cell>
          <cell r="D8030" t="str">
            <v xml:space="preserve">ACON ELVIVE GLYCOGLOSS 400X                       </v>
          </cell>
          <cell r="I8030">
            <v>10547.84</v>
          </cell>
          <cell r="N8030" t="str">
            <v>7509552930344</v>
          </cell>
        </row>
        <row r="8031">
          <cell r="A8031">
            <v>665516</v>
          </cell>
          <cell r="B8031">
            <v>93000</v>
          </cell>
          <cell r="D8031" t="str">
            <v xml:space="preserve">INSU ARR  GALLO CARNAROLI 5X                      </v>
          </cell>
          <cell r="I8031">
            <v>27642.7</v>
          </cell>
          <cell r="N8031" t="str">
            <v>7791880001647</v>
          </cell>
        </row>
        <row r="8032">
          <cell r="A8032">
            <v>665517</v>
          </cell>
          <cell r="B8032" t="str">
            <v xml:space="preserve">H5746200            </v>
          </cell>
          <cell r="D8032" t="str">
            <v xml:space="preserve">SHAM ELVIVE GLYCOGLOSS 400X                       </v>
          </cell>
          <cell r="I8032">
            <v>10547.84</v>
          </cell>
          <cell r="N8032" t="str">
            <v>7509552928846</v>
          </cell>
        </row>
        <row r="8033">
          <cell r="A8033">
            <v>665518</v>
          </cell>
          <cell r="B8033" t="str">
            <v xml:space="preserve">H5748000            </v>
          </cell>
          <cell r="D8033" t="str">
            <v xml:space="preserve">ACON ELVIVE GLYCOGLOSS 200X                       </v>
          </cell>
          <cell r="I8033">
            <v>6399.857</v>
          </cell>
          <cell r="N8033" t="str">
            <v>7509552930337</v>
          </cell>
        </row>
        <row r="8034">
          <cell r="A8034">
            <v>665519</v>
          </cell>
          <cell r="B8034" t="str">
            <v xml:space="preserve">H5768600            </v>
          </cell>
          <cell r="D8034" t="str">
            <v xml:space="preserve">SHAM ELVIVE GLYCOGLOSS 200X                       </v>
          </cell>
          <cell r="I8034">
            <v>6399.857</v>
          </cell>
          <cell r="N8034" t="str">
            <v>7509552937343</v>
          </cell>
        </row>
        <row r="8035">
          <cell r="A8035">
            <v>665520</v>
          </cell>
          <cell r="B8035">
            <v>7975</v>
          </cell>
          <cell r="D8035" t="str">
            <v xml:space="preserve">INSU DISCO ROYCO NEG 17                           </v>
          </cell>
          <cell r="I8035">
            <v>16693.990000000002</v>
          </cell>
          <cell r="N8035" t="str">
            <v xml:space="preserve">0            </v>
          </cell>
        </row>
        <row r="8036">
          <cell r="A8036">
            <v>665521</v>
          </cell>
          <cell r="B8036" t="str">
            <v xml:space="preserve">H5676700            </v>
          </cell>
          <cell r="D8036" t="str">
            <v xml:space="preserve">FACE GARNIER A.MIC U. CLEAN 400X                  </v>
          </cell>
          <cell r="I8036">
            <v>17541.22</v>
          </cell>
          <cell r="N8036" t="str">
            <v>3600541744523</v>
          </cell>
        </row>
        <row r="8037">
          <cell r="A8037">
            <v>665522</v>
          </cell>
          <cell r="B8037" t="str">
            <v xml:space="preserve">C6426102            </v>
          </cell>
          <cell r="D8037" t="str">
            <v xml:space="preserve">FACE GARNIER A.MIC W.ROSE 400X                    </v>
          </cell>
          <cell r="I8037">
            <v>17541.22</v>
          </cell>
          <cell r="N8037" t="str">
            <v>3600542326414</v>
          </cell>
        </row>
        <row r="8038">
          <cell r="A8038">
            <v>665523</v>
          </cell>
          <cell r="B8038" t="str">
            <v xml:space="preserve">C7145200            </v>
          </cell>
          <cell r="D8038" t="str">
            <v xml:space="preserve">FACE GARNIER A.MIC CLASICA 400X                   </v>
          </cell>
          <cell r="I8038">
            <v>17541.22</v>
          </cell>
          <cell r="N8038" t="str">
            <v>7509552455557</v>
          </cell>
        </row>
        <row r="8039">
          <cell r="A8039">
            <v>665524</v>
          </cell>
          <cell r="B8039" t="str">
            <v xml:space="preserve">H5676700            </v>
          </cell>
          <cell r="D8039" t="str">
            <v xml:space="preserve">FACE GARNIER A.MIC ACLARA 400X                    </v>
          </cell>
          <cell r="I8039">
            <v>17541.22</v>
          </cell>
          <cell r="N8039" t="str">
            <v>7509552842319</v>
          </cell>
        </row>
        <row r="8040">
          <cell r="A8040">
            <v>665525</v>
          </cell>
          <cell r="B8040">
            <v>79015</v>
          </cell>
          <cell r="D8040" t="str">
            <v xml:space="preserve">GOM BULLDOG REGALIZ ACIDO MINI TUTTI 125X         </v>
          </cell>
          <cell r="I8040">
            <v>2549.9899999999998</v>
          </cell>
          <cell r="N8040" t="str">
            <v>7798186035130</v>
          </cell>
        </row>
        <row r="8041">
          <cell r="A8041">
            <v>665528</v>
          </cell>
          <cell r="B8041">
            <v>30408</v>
          </cell>
          <cell r="D8041" t="str">
            <v xml:space="preserve">ADER ARYTZA SALSA BARBACOA 370X                   </v>
          </cell>
          <cell r="I8041">
            <v>6682.89</v>
          </cell>
          <cell r="N8041" t="str">
            <v>7798126291138</v>
          </cell>
        </row>
        <row r="8042">
          <cell r="A8042">
            <v>665529</v>
          </cell>
          <cell r="B8042">
            <v>3131</v>
          </cell>
          <cell r="D8042" t="str">
            <v xml:space="preserve">VINF LAPOSTA B.BLANCS. 750X                       </v>
          </cell>
          <cell r="I8042">
            <v>16717.36</v>
          </cell>
          <cell r="N8042" t="str">
            <v>7798126082309</v>
          </cell>
        </row>
        <row r="8043">
          <cell r="A8043">
            <v>665530</v>
          </cell>
          <cell r="B8043">
            <v>14393</v>
          </cell>
          <cell r="D8043" t="str">
            <v xml:space="preserve">GALS B.TRAVIATA REX 96X                           </v>
          </cell>
          <cell r="I8043">
            <v>993.52099999999996</v>
          </cell>
          <cell r="N8043" t="str">
            <v>7790040143937</v>
          </cell>
        </row>
        <row r="8044">
          <cell r="A8044">
            <v>665531</v>
          </cell>
          <cell r="B8044">
            <v>14394</v>
          </cell>
          <cell r="D8044" t="str">
            <v xml:space="preserve">GALS B.TRAVIATA KESITA 96X                        </v>
          </cell>
          <cell r="I8044">
            <v>993.52099999999996</v>
          </cell>
          <cell r="N8044" t="str">
            <v>7790040143944</v>
          </cell>
        </row>
        <row r="8045">
          <cell r="A8045">
            <v>665532</v>
          </cell>
          <cell r="B8045">
            <v>14403</v>
          </cell>
          <cell r="D8045" t="str">
            <v xml:space="preserve">GALS B.KESITAS 250X                               </v>
          </cell>
          <cell r="I8045">
            <v>3268.6680000000001</v>
          </cell>
          <cell r="N8045" t="str">
            <v>7790040144033</v>
          </cell>
        </row>
        <row r="8046">
          <cell r="A8046">
            <v>665534</v>
          </cell>
          <cell r="B8046">
            <v>14412</v>
          </cell>
          <cell r="D8046" t="str">
            <v xml:space="preserve">GALS B.REX 225X                                   </v>
          </cell>
          <cell r="I8046">
            <v>3268.6680000000001</v>
          </cell>
          <cell r="N8046" t="str">
            <v>7790040144125</v>
          </cell>
        </row>
        <row r="8047">
          <cell r="A8047">
            <v>665535</v>
          </cell>
          <cell r="B8047">
            <v>13384</v>
          </cell>
          <cell r="D8047" t="str">
            <v xml:space="preserve">COP SALADIX CHIPS PICANT 60X                      </v>
          </cell>
          <cell r="I8047">
            <v>1743.453</v>
          </cell>
          <cell r="N8047" t="str">
            <v>7790040133846</v>
          </cell>
        </row>
        <row r="8048">
          <cell r="A8048">
            <v>665536</v>
          </cell>
          <cell r="B8048">
            <v>14125</v>
          </cell>
          <cell r="D8048" t="str">
            <v xml:space="preserve">GALS A.SALADIX PICANT 100X                        </v>
          </cell>
          <cell r="I8048">
            <v>1644.4449999999999</v>
          </cell>
          <cell r="N8048" t="str">
            <v>7790040141254</v>
          </cell>
        </row>
        <row r="8049">
          <cell r="A8049">
            <v>665537</v>
          </cell>
          <cell r="B8049">
            <v>14127</v>
          </cell>
          <cell r="D8049" t="str">
            <v xml:space="preserve">COP SALADIX STICKS PICANT 80X                     </v>
          </cell>
          <cell r="I8049">
            <v>1743.3979999999999</v>
          </cell>
          <cell r="N8049" t="str">
            <v>7790040141278</v>
          </cell>
        </row>
        <row r="8050">
          <cell r="A8050">
            <v>665538</v>
          </cell>
          <cell r="B8050">
            <v>0</v>
          </cell>
          <cell r="D8050" t="str">
            <v xml:space="preserve">HELA FREDDO PINTA DUE CHOC + MASC 375X            </v>
          </cell>
          <cell r="I8050">
            <v>7586.2129999999997</v>
          </cell>
          <cell r="N8050" t="str">
            <v>7798070861036</v>
          </cell>
        </row>
        <row r="8051">
          <cell r="A8051">
            <v>665539</v>
          </cell>
          <cell r="B8051">
            <v>5502</v>
          </cell>
          <cell r="D8051" t="str">
            <v xml:space="preserve">LACR SIMPLE PAST.MILKAUT 200 X                    </v>
          </cell>
          <cell r="I8051">
            <v>2879.8420000000001</v>
          </cell>
          <cell r="N8051" t="str">
            <v>7794820903186</v>
          </cell>
        </row>
        <row r="8052">
          <cell r="A8052">
            <v>665540</v>
          </cell>
          <cell r="B8052">
            <v>1414</v>
          </cell>
          <cell r="D8052" t="str">
            <v xml:space="preserve">CANA ARGENTINA 1RO DE AGOSTO 200X                 </v>
          </cell>
          <cell r="I8052">
            <v>2476.89</v>
          </cell>
          <cell r="N8052" t="str">
            <v xml:space="preserve">0            </v>
          </cell>
        </row>
        <row r="8053">
          <cell r="A8053">
            <v>665541</v>
          </cell>
          <cell r="B8053">
            <v>1689</v>
          </cell>
          <cell r="D8053" t="str">
            <v xml:space="preserve">LICO VECCHIO AMARO DEL CAPO 700X                  </v>
          </cell>
          <cell r="I8053">
            <v>42678.720000000001</v>
          </cell>
          <cell r="N8053" t="str">
            <v>8004499750011</v>
          </cell>
        </row>
        <row r="8054">
          <cell r="A8054">
            <v>665542</v>
          </cell>
          <cell r="B8054">
            <v>14726</v>
          </cell>
          <cell r="D8054" t="str">
            <v xml:space="preserve">TOMA SALSATI CUBET 340X                           </v>
          </cell>
          <cell r="I8054">
            <v>2422.317</v>
          </cell>
          <cell r="N8054" t="str">
            <v>7790580147266</v>
          </cell>
        </row>
        <row r="8055">
          <cell r="A8055">
            <v>665543</v>
          </cell>
          <cell r="B8055">
            <v>801622</v>
          </cell>
          <cell r="D8055" t="str">
            <v xml:space="preserve">PAPE HIG. HS FRESH ALOE 6X30X                     </v>
          </cell>
          <cell r="I8055">
            <v>2930.0680000000002</v>
          </cell>
          <cell r="N8055" t="str">
            <v>7790250016229</v>
          </cell>
        </row>
        <row r="8056">
          <cell r="A8056">
            <v>665545</v>
          </cell>
          <cell r="B8056">
            <v>1880203</v>
          </cell>
          <cell r="D8056" t="str">
            <v xml:space="preserve">BLSA VIRUTEX ATA FACIL 45X55 20X                  </v>
          </cell>
          <cell r="I8056">
            <v>2472.5839999999998</v>
          </cell>
          <cell r="N8056" t="str">
            <v>7794321802032</v>
          </cell>
        </row>
        <row r="8057">
          <cell r="A8057">
            <v>665546</v>
          </cell>
          <cell r="B8057">
            <v>1880204</v>
          </cell>
          <cell r="D8057" t="str">
            <v xml:space="preserve">BLSA VIRUTEX ATA FACIL 50X65 20X                  </v>
          </cell>
          <cell r="I8057">
            <v>3111.4349999999999</v>
          </cell>
          <cell r="N8057" t="str">
            <v>7794321802049</v>
          </cell>
        </row>
        <row r="8058">
          <cell r="A8058">
            <v>665547</v>
          </cell>
          <cell r="B8058">
            <v>901</v>
          </cell>
          <cell r="D8058" t="str">
            <v xml:space="preserve">PAST FAVORITA RAVIOLES POLL Y VERD 450X           </v>
          </cell>
          <cell r="I8058">
            <v>2714.6860000000001</v>
          </cell>
          <cell r="N8058" t="str">
            <v>7790070036971</v>
          </cell>
        </row>
        <row r="8059">
          <cell r="A8059">
            <v>665548</v>
          </cell>
          <cell r="B8059">
            <v>902</v>
          </cell>
          <cell r="D8059" t="str">
            <v xml:space="preserve">PAST FAVORITA RAVIOLES QUESO 450X                 </v>
          </cell>
          <cell r="I8059">
            <v>2714.6860000000001</v>
          </cell>
          <cell r="N8059" t="str">
            <v>7790070036995</v>
          </cell>
        </row>
        <row r="8060">
          <cell r="A8060">
            <v>665550</v>
          </cell>
          <cell r="B8060">
            <v>182</v>
          </cell>
          <cell r="D8060" t="str">
            <v xml:space="preserve">INSU BOLS PAP MADERA N4 X100                      </v>
          </cell>
          <cell r="I8060">
            <v>1426.85</v>
          </cell>
          <cell r="N8060" t="str">
            <v xml:space="preserve">0            </v>
          </cell>
        </row>
        <row r="8061">
          <cell r="A8061">
            <v>665551</v>
          </cell>
          <cell r="B8061">
            <v>958510</v>
          </cell>
          <cell r="D8061" t="str">
            <v xml:space="preserve">YOGU LS.ACTIMEL BOT CITRUS 100X                   </v>
          </cell>
          <cell r="I8061">
            <v>1981.3530000000001</v>
          </cell>
          <cell r="N8061" t="str">
            <v>7791337009455</v>
          </cell>
        </row>
        <row r="8062">
          <cell r="A8062">
            <v>665552</v>
          </cell>
          <cell r="B8062">
            <v>956902</v>
          </cell>
          <cell r="D8062" t="str">
            <v xml:space="preserve">YOGU LS,ACTIMEL KIDS MARVEL FRUT 100X             </v>
          </cell>
          <cell r="I8062">
            <v>1981.289</v>
          </cell>
          <cell r="N8062" t="str">
            <v>7791337009424</v>
          </cell>
        </row>
        <row r="8063">
          <cell r="A8063">
            <v>665553</v>
          </cell>
          <cell r="B8063">
            <v>7089</v>
          </cell>
          <cell r="D8063" t="str">
            <v xml:space="preserve">INSU ILUMINAR PANEL LED 48W 60X60                 </v>
          </cell>
          <cell r="I8063">
            <v>90444.89</v>
          </cell>
          <cell r="N8063" t="str">
            <v>7798347089989</v>
          </cell>
        </row>
        <row r="8064">
          <cell r="A8064">
            <v>665554</v>
          </cell>
          <cell r="B8064" t="str">
            <v xml:space="preserve">TUB3108             </v>
          </cell>
          <cell r="D8064" t="str">
            <v xml:space="preserve">INSU ILUMINAR TUBO LED FRIA 18W T8                </v>
          </cell>
          <cell r="I8064">
            <v>3663.2910000000002</v>
          </cell>
          <cell r="N8064" t="str">
            <v>7798170657218</v>
          </cell>
        </row>
        <row r="8065">
          <cell r="A8065">
            <v>665555</v>
          </cell>
          <cell r="B8065" t="str">
            <v xml:space="preserve">TUB3111             </v>
          </cell>
          <cell r="D8065" t="str">
            <v xml:space="preserve">INSU ILUMINAR TUBO LED T8 F 22W 150CM             </v>
          </cell>
          <cell r="I8065">
            <v>6354.6229999999996</v>
          </cell>
          <cell r="N8065" t="str">
            <v>7798170657300</v>
          </cell>
        </row>
        <row r="8066">
          <cell r="A8066">
            <v>665556</v>
          </cell>
          <cell r="B8066" t="str">
            <v xml:space="preserve">TUB3014             </v>
          </cell>
          <cell r="D8066" t="str">
            <v xml:space="preserve">INSU ILUMINAR TUBO LED FRIA 36W T8                </v>
          </cell>
          <cell r="I8066">
            <v>25847.14</v>
          </cell>
          <cell r="N8066" t="str">
            <v>7798170653241</v>
          </cell>
        </row>
        <row r="8067">
          <cell r="A8067">
            <v>665557</v>
          </cell>
          <cell r="B8067">
            <v>2280</v>
          </cell>
          <cell r="D8067" t="str">
            <v xml:space="preserve">LEFB VITAL 1 VITAFE 800X                          </v>
          </cell>
          <cell r="I8067">
            <v>46465.05</v>
          </cell>
          <cell r="N8067" t="str">
            <v>7795323774839</v>
          </cell>
        </row>
        <row r="8068">
          <cell r="A8068">
            <v>665558</v>
          </cell>
          <cell r="B8068">
            <v>2290</v>
          </cell>
          <cell r="D8068" t="str">
            <v xml:space="preserve">GALD TERRABUSI MIEL 120X                          </v>
          </cell>
          <cell r="I8068">
            <v>1407.009</v>
          </cell>
          <cell r="N8068" t="str">
            <v>7622202220579</v>
          </cell>
        </row>
        <row r="8069">
          <cell r="A8069">
            <v>665559</v>
          </cell>
          <cell r="B8069">
            <v>2295</v>
          </cell>
          <cell r="D8069" t="str">
            <v xml:space="preserve">GALD TERRABUSI VAIN 120X                          </v>
          </cell>
          <cell r="I8069">
            <v>1407.009</v>
          </cell>
          <cell r="N8069" t="str">
            <v>7622202220555</v>
          </cell>
        </row>
        <row r="8070">
          <cell r="A8070">
            <v>665561</v>
          </cell>
          <cell r="B8070" t="str">
            <v xml:space="preserve">S-30120             </v>
          </cell>
          <cell r="D8070" t="str">
            <v xml:space="preserve">INSU ILUMINAR LISON LED DIA 36W                   </v>
          </cell>
          <cell r="I8070">
            <v>20203.150000000001</v>
          </cell>
          <cell r="N8070" t="str">
            <v>7798306742092</v>
          </cell>
        </row>
        <row r="8071">
          <cell r="A8071">
            <v>665562</v>
          </cell>
          <cell r="B8071">
            <v>8651</v>
          </cell>
          <cell r="D8071" t="str">
            <v xml:space="preserve">YOGU MILKAUT CREMOSO VAIN 120X                    </v>
          </cell>
          <cell r="I8071">
            <v>1028.7170000000001</v>
          </cell>
          <cell r="N8071" t="str">
            <v>7794820903223</v>
          </cell>
        </row>
        <row r="8072">
          <cell r="A8072">
            <v>665563</v>
          </cell>
          <cell r="B8072">
            <v>8650</v>
          </cell>
          <cell r="D8072" t="str">
            <v xml:space="preserve">YOGU MILKAUT CREMOSO  FRUT 120X                   </v>
          </cell>
          <cell r="I8072">
            <v>1028.7170000000001</v>
          </cell>
          <cell r="N8072" t="str">
            <v>7794820903230</v>
          </cell>
        </row>
        <row r="8073">
          <cell r="A8073">
            <v>665564</v>
          </cell>
          <cell r="B8073" t="str">
            <v xml:space="preserve">LCI-BLB5027LD       </v>
          </cell>
          <cell r="D8073" t="str">
            <v xml:space="preserve">INSU ILUMINAR LAMP LED DIA 50W T140               </v>
          </cell>
          <cell r="I8073">
            <v>11061.44</v>
          </cell>
          <cell r="N8073" t="str">
            <v xml:space="preserve">0            </v>
          </cell>
        </row>
        <row r="8074">
          <cell r="A8074">
            <v>665565</v>
          </cell>
          <cell r="B8074">
            <v>13800</v>
          </cell>
          <cell r="D8074" t="str">
            <v xml:space="preserve">GONU RAPTOR WHEY PROT CHOCO 1X                    </v>
          </cell>
          <cell r="I8074">
            <v>65233.37</v>
          </cell>
          <cell r="N8074" t="str">
            <v>7790580138004</v>
          </cell>
        </row>
        <row r="8075">
          <cell r="A8075">
            <v>665566</v>
          </cell>
          <cell r="B8075">
            <v>197203</v>
          </cell>
          <cell r="D8075" t="str">
            <v xml:space="preserve">AGUS V.SUR LEVITE POM.ROSADO 2.25X                </v>
          </cell>
          <cell r="I8075">
            <v>3672.5770000000002</v>
          </cell>
          <cell r="N8075" t="str">
            <v>7799155001408</v>
          </cell>
        </row>
        <row r="8076">
          <cell r="A8076">
            <v>665567</v>
          </cell>
          <cell r="B8076">
            <v>197202</v>
          </cell>
          <cell r="D8076" t="str">
            <v xml:space="preserve">AGUS V.SUR LEVITE POM.ROSADO 1.5X                 </v>
          </cell>
          <cell r="I8076">
            <v>2979.2310000000002</v>
          </cell>
          <cell r="N8076" t="str">
            <v>7799155001392</v>
          </cell>
        </row>
        <row r="8077">
          <cell r="A8077">
            <v>665568</v>
          </cell>
          <cell r="B8077">
            <v>197201</v>
          </cell>
          <cell r="D8077" t="str">
            <v xml:space="preserve">AGUS V.SUR LEVITE POM.ROSADO 500X                 </v>
          </cell>
          <cell r="I8077">
            <v>2241.384</v>
          </cell>
          <cell r="N8077" t="str">
            <v>7799155001385</v>
          </cell>
        </row>
        <row r="8078">
          <cell r="A8078">
            <v>665569</v>
          </cell>
          <cell r="B8078">
            <v>1112</v>
          </cell>
          <cell r="D8078" t="str">
            <v xml:space="preserve">LAFI TRES CRUCES 12X                              </v>
          </cell>
          <cell r="I8078">
            <v>3249.739</v>
          </cell>
          <cell r="N8078" t="str">
            <v>7790670052883</v>
          </cell>
        </row>
        <row r="8079">
          <cell r="A8079">
            <v>665570</v>
          </cell>
          <cell r="B8079">
            <v>14093</v>
          </cell>
          <cell r="D8079" t="str">
            <v xml:space="preserve">GALD A.CEREALMIX G.ENT FRUTIL 150X                </v>
          </cell>
          <cell r="I8079">
            <v>1700.636</v>
          </cell>
          <cell r="N8079" t="str">
            <v>7790040140936</v>
          </cell>
        </row>
        <row r="8080">
          <cell r="A8080">
            <v>665571</v>
          </cell>
          <cell r="B8080">
            <v>14094</v>
          </cell>
          <cell r="D8080" t="str">
            <v xml:space="preserve">GALD A.CEREALMIX G.ENT C/CACAO 150X               </v>
          </cell>
          <cell r="I8080">
            <v>1700.636</v>
          </cell>
          <cell r="N8080" t="str">
            <v>7790040140943</v>
          </cell>
        </row>
        <row r="8081">
          <cell r="A8081">
            <v>665572</v>
          </cell>
          <cell r="B8081">
            <v>13804</v>
          </cell>
          <cell r="D8081" t="str">
            <v xml:space="preserve">GONU RAPTOR CREATINA NJA 1X                       </v>
          </cell>
          <cell r="I8081">
            <v>31444.17</v>
          </cell>
          <cell r="N8081" t="str">
            <v>7790580138042</v>
          </cell>
        </row>
        <row r="8082">
          <cell r="A8082">
            <v>665573</v>
          </cell>
          <cell r="B8082" t="str">
            <v xml:space="preserve">LAM6903             </v>
          </cell>
          <cell r="D8082" t="str">
            <v xml:space="preserve">INSU ILUMINAR LAMP LED FORZA 95W T150             </v>
          </cell>
          <cell r="I8082">
            <v>54656.72</v>
          </cell>
          <cell r="N8082" t="str">
            <v>7798170656563</v>
          </cell>
        </row>
        <row r="8083">
          <cell r="A8083">
            <v>665574</v>
          </cell>
          <cell r="B8083">
            <v>85345</v>
          </cell>
          <cell r="D8083" t="str">
            <v xml:space="preserve">DESA NIVEA ANT WN PEARL BEAUT INTENSE 150X        </v>
          </cell>
          <cell r="I8083">
            <v>4126.7640000000001</v>
          </cell>
          <cell r="N8083" t="str">
            <v>4005900985705</v>
          </cell>
        </row>
        <row r="8084">
          <cell r="A8084">
            <v>665576</v>
          </cell>
          <cell r="B8084">
            <v>12614273</v>
          </cell>
          <cell r="D8084" t="str">
            <v xml:space="preserve">CAFC DOLCE GUSTO CAFE AU LATI 100X                </v>
          </cell>
          <cell r="I8084">
            <v>14243.73</v>
          </cell>
          <cell r="N8084" t="str">
            <v>7891000434239</v>
          </cell>
        </row>
        <row r="8085">
          <cell r="A8085">
            <v>665577</v>
          </cell>
          <cell r="B8085">
            <v>90129</v>
          </cell>
          <cell r="D8085" t="str">
            <v xml:space="preserve">GILL MACH3 PLUS CART 3X                           </v>
          </cell>
          <cell r="I8085">
            <v>12871.74</v>
          </cell>
          <cell r="N8085" t="str">
            <v>7500435198103</v>
          </cell>
        </row>
        <row r="8086">
          <cell r="A8086">
            <v>665578</v>
          </cell>
          <cell r="B8086" t="str">
            <v xml:space="preserve">JEL-GU16-6K         </v>
          </cell>
          <cell r="D8086" t="str">
            <v xml:space="preserve">INSU ILUMINAR LAMP LED FRIA 15W AR111             </v>
          </cell>
          <cell r="I8086">
            <v>16704.73</v>
          </cell>
          <cell r="N8086" t="str">
            <v>7798130028225</v>
          </cell>
        </row>
        <row r="8087">
          <cell r="A8087">
            <v>665579</v>
          </cell>
          <cell r="B8087">
            <v>579</v>
          </cell>
          <cell r="D8087" t="str">
            <v xml:space="preserve">VINF DURIGUTTI RES BONARDA 750X                   </v>
          </cell>
          <cell r="I8087">
            <v>20536.14</v>
          </cell>
          <cell r="N8087" t="str">
            <v>7798152260863</v>
          </cell>
        </row>
        <row r="8088">
          <cell r="A8088">
            <v>665580</v>
          </cell>
          <cell r="B8088">
            <v>259</v>
          </cell>
          <cell r="D8088" t="str">
            <v xml:space="preserve">ALFA VIMAR ESCOLAR GLAS 28X                       </v>
          </cell>
          <cell r="I8088">
            <v>288.68400000000003</v>
          </cell>
          <cell r="N8088" t="str">
            <v xml:space="preserve">77958259     </v>
          </cell>
        </row>
        <row r="8089">
          <cell r="A8089">
            <v>665581</v>
          </cell>
          <cell r="B8089">
            <v>0</v>
          </cell>
          <cell r="D8089" t="str">
            <v xml:space="preserve">INSU PRODUCCION PIZZETA                           </v>
          </cell>
          <cell r="I8089">
            <v>0</v>
          </cell>
          <cell r="N8089" t="str">
            <v xml:space="preserve">0            </v>
          </cell>
        </row>
        <row r="8090">
          <cell r="A8090">
            <v>665582</v>
          </cell>
          <cell r="B8090">
            <v>21701</v>
          </cell>
          <cell r="D8090" t="str">
            <v xml:space="preserve">VINF RUTINI PINOT NOIR 750X                       </v>
          </cell>
          <cell r="I8090">
            <v>48198.15</v>
          </cell>
          <cell r="N8090" t="str">
            <v>7790577003117</v>
          </cell>
        </row>
        <row r="8091">
          <cell r="A8091">
            <v>665584</v>
          </cell>
          <cell r="B8091">
            <v>46342</v>
          </cell>
          <cell r="D8091" t="str">
            <v xml:space="preserve">CHAP DOMINIO RUTINI B.NATURE. 750X                </v>
          </cell>
          <cell r="I8091">
            <v>38642.49</v>
          </cell>
          <cell r="N8091" t="str">
            <v>7790577043557</v>
          </cell>
        </row>
        <row r="8092">
          <cell r="A8092">
            <v>665585</v>
          </cell>
          <cell r="B8092">
            <v>266</v>
          </cell>
          <cell r="D8092" t="str">
            <v xml:space="preserve">ALFA VIMAR ESCOLAR NEGRO 28X                      </v>
          </cell>
          <cell r="I8092">
            <v>288.68400000000003</v>
          </cell>
          <cell r="N8092" t="str">
            <v xml:space="preserve">77958266     </v>
          </cell>
        </row>
        <row r="8093">
          <cell r="A8093">
            <v>665586</v>
          </cell>
          <cell r="B8093">
            <v>43834</v>
          </cell>
          <cell r="D8093" t="str">
            <v xml:space="preserve">VINF DOMINIO RUTINI GRAN MALBEC 750X              </v>
          </cell>
          <cell r="I8093">
            <v>59851.51</v>
          </cell>
          <cell r="N8093" t="str">
            <v>7790577043496</v>
          </cell>
        </row>
        <row r="8094">
          <cell r="A8094">
            <v>665587</v>
          </cell>
          <cell r="B8094">
            <v>954407</v>
          </cell>
          <cell r="D8094" t="str">
            <v xml:space="preserve">LAPO LS.DANETTE CHOCO 4X3 380X                    </v>
          </cell>
          <cell r="I8094">
            <v>7272.4560000000001</v>
          </cell>
          <cell r="N8094" t="str">
            <v>7791337009608</v>
          </cell>
        </row>
        <row r="8095">
          <cell r="A8095">
            <v>665588</v>
          </cell>
          <cell r="B8095">
            <v>1709</v>
          </cell>
          <cell r="D8095" t="str">
            <v xml:space="preserve">COMA MANDIOQUITA CAMPO CHIPS 320X                 </v>
          </cell>
          <cell r="I8095">
            <v>4563.5879999999997</v>
          </cell>
          <cell r="N8095" t="str">
            <v>7798343401709</v>
          </cell>
        </row>
        <row r="8096">
          <cell r="A8096">
            <v>665589</v>
          </cell>
          <cell r="B8096">
            <v>50892</v>
          </cell>
          <cell r="D8096" t="str">
            <v xml:space="preserve">TOAF ALWAYS XTRA TRIP PROT NOC SUAVE 8X           </v>
          </cell>
          <cell r="I8096">
            <v>3252.4050000000002</v>
          </cell>
          <cell r="N8096" t="str">
            <v>7500435229500</v>
          </cell>
        </row>
        <row r="8097">
          <cell r="A8097">
            <v>665590</v>
          </cell>
          <cell r="B8097">
            <v>50890</v>
          </cell>
          <cell r="D8097" t="str">
            <v xml:space="preserve">TOAF ALWAYS XTRA TRIP PROT NOC SECA 8X            </v>
          </cell>
          <cell r="I8097">
            <v>5783.4989999999998</v>
          </cell>
          <cell r="N8097" t="str">
            <v>7500435229487</v>
          </cell>
        </row>
        <row r="8098">
          <cell r="A8098">
            <v>665591</v>
          </cell>
          <cell r="B8098">
            <v>341</v>
          </cell>
          <cell r="D8098" t="str">
            <v xml:space="preserve">ALFA VIMAR TRIPLE GLASEADO 60X                    </v>
          </cell>
          <cell r="I8098">
            <v>649.99</v>
          </cell>
          <cell r="N8098" t="str">
            <v xml:space="preserve">77958341     </v>
          </cell>
        </row>
        <row r="8099">
          <cell r="A8099">
            <v>665593</v>
          </cell>
          <cell r="B8099">
            <v>365</v>
          </cell>
          <cell r="D8099" t="str">
            <v xml:space="preserve">ALFA VIMAR TRIPLE CHOC 60X                        </v>
          </cell>
          <cell r="I8099">
            <v>649.99</v>
          </cell>
          <cell r="N8099" t="str">
            <v xml:space="preserve">77958365     </v>
          </cell>
        </row>
        <row r="8100">
          <cell r="A8100">
            <v>665594</v>
          </cell>
          <cell r="B8100">
            <v>2346</v>
          </cell>
          <cell r="D8100" t="str">
            <v xml:space="preserve">COHA PATY HAMB EXPRESS 2X55X                      </v>
          </cell>
          <cell r="I8100">
            <v>2105.3270000000002</v>
          </cell>
          <cell r="N8100" t="str">
            <v>7790670051411</v>
          </cell>
        </row>
        <row r="8101">
          <cell r="A8101">
            <v>665595</v>
          </cell>
          <cell r="B8101">
            <v>2347</v>
          </cell>
          <cell r="D8101" t="str">
            <v xml:space="preserve">COHA PATY HAMB CANCHA 2X125X                      </v>
          </cell>
          <cell r="I8101">
            <v>7562.27</v>
          </cell>
          <cell r="N8101" t="str">
            <v>7790670052791</v>
          </cell>
        </row>
        <row r="8102">
          <cell r="A8102">
            <v>665596</v>
          </cell>
          <cell r="B8102">
            <v>60156</v>
          </cell>
          <cell r="D8102" t="str">
            <v xml:space="preserve">SUAV DOWNY COLLECTION LIBERDAD 450X               </v>
          </cell>
          <cell r="I8102">
            <v>6754.3850000000002</v>
          </cell>
          <cell r="N8102" t="str">
            <v>7500435160056</v>
          </cell>
        </row>
        <row r="8103">
          <cell r="A8103">
            <v>665597</v>
          </cell>
          <cell r="B8103">
            <v>18</v>
          </cell>
          <cell r="D8103" t="str">
            <v xml:space="preserve">CIGA MARLBORO CRAFTED FWD BOX 20                  </v>
          </cell>
          <cell r="I8103">
            <v>3752.0070000000001</v>
          </cell>
          <cell r="N8103" t="str">
            <v xml:space="preserve">77988225     </v>
          </cell>
        </row>
        <row r="8104">
          <cell r="A8104">
            <v>665598</v>
          </cell>
          <cell r="B8104">
            <v>1792</v>
          </cell>
          <cell r="D8104" t="str">
            <v xml:space="preserve">ACOL NATURA OLIVA ANDINO 500X                     </v>
          </cell>
          <cell r="I8104">
            <v>17085.939999999999</v>
          </cell>
          <cell r="N8104" t="str">
            <v>7790272008387</v>
          </cell>
        </row>
        <row r="8105">
          <cell r="A8105">
            <v>665600</v>
          </cell>
          <cell r="B8105">
            <v>105</v>
          </cell>
          <cell r="D8105" t="str">
            <v xml:space="preserve">ALFA VIMAR MOUSSE 42X                             </v>
          </cell>
          <cell r="I8105">
            <v>694</v>
          </cell>
          <cell r="N8105" t="str">
            <v xml:space="preserve">77958105     </v>
          </cell>
        </row>
        <row r="8106">
          <cell r="A8106">
            <v>665601</v>
          </cell>
          <cell r="B8106">
            <v>310</v>
          </cell>
          <cell r="D8106" t="str">
            <v xml:space="preserve">ALFA VIMAR GLAS 38X                               </v>
          </cell>
          <cell r="I8106">
            <v>428.209</v>
          </cell>
          <cell r="N8106" t="str">
            <v xml:space="preserve">77958310     </v>
          </cell>
        </row>
        <row r="8107">
          <cell r="A8107">
            <v>665603</v>
          </cell>
          <cell r="B8107">
            <v>327</v>
          </cell>
          <cell r="D8107" t="str">
            <v xml:space="preserve">ALFA VIMAR CHOC 38X                               </v>
          </cell>
          <cell r="I8107">
            <v>428.209</v>
          </cell>
          <cell r="N8107" t="str">
            <v xml:space="preserve">77958327     </v>
          </cell>
        </row>
        <row r="8108">
          <cell r="A8108">
            <v>665605</v>
          </cell>
          <cell r="B8108">
            <v>30665</v>
          </cell>
          <cell r="D8108" t="str">
            <v xml:space="preserve">INSU CUMANA ATUN LOM.AC  1.8X                     </v>
          </cell>
          <cell r="I8108">
            <v>29589.24</v>
          </cell>
          <cell r="N8108" t="str">
            <v>7791885005336</v>
          </cell>
        </row>
        <row r="8109">
          <cell r="A8109">
            <v>665606</v>
          </cell>
          <cell r="B8109">
            <v>30666</v>
          </cell>
          <cell r="D8109" t="str">
            <v xml:space="preserve">INSU CUMANA ATUN LOM.NAT 1.8X                     </v>
          </cell>
          <cell r="I8109">
            <v>28359.11</v>
          </cell>
          <cell r="N8109" t="str">
            <v>7791885005343</v>
          </cell>
        </row>
        <row r="8110">
          <cell r="A8110">
            <v>665607</v>
          </cell>
          <cell r="B8110">
            <v>31823</v>
          </cell>
          <cell r="D8110" t="str">
            <v xml:space="preserve">CONP CABALLA.AC CUMANA 380X                       </v>
          </cell>
          <cell r="I8110">
            <v>5047.0649999999996</v>
          </cell>
          <cell r="N8110" t="str">
            <v>7791885005442</v>
          </cell>
        </row>
        <row r="8111">
          <cell r="A8111">
            <v>665608</v>
          </cell>
          <cell r="B8111">
            <v>30327</v>
          </cell>
          <cell r="D8111" t="str">
            <v xml:space="preserve">DURA CUMANA DURAZNO MIT S/TCC 820X                </v>
          </cell>
          <cell r="I8111">
            <v>3201.0329999999999</v>
          </cell>
          <cell r="N8111" t="str">
            <v>7791885004407</v>
          </cell>
        </row>
        <row r="8112">
          <cell r="A8112">
            <v>665609</v>
          </cell>
          <cell r="B8112">
            <v>30645</v>
          </cell>
          <cell r="D8112" t="str">
            <v xml:space="preserve">CONP CUMANA ATUN.AC LOMITO 170X                   </v>
          </cell>
          <cell r="I8112">
            <v>3219.99</v>
          </cell>
          <cell r="N8112" t="str">
            <v>7791885004094</v>
          </cell>
        </row>
        <row r="8113">
          <cell r="A8113">
            <v>665610</v>
          </cell>
          <cell r="B8113">
            <v>30644</v>
          </cell>
          <cell r="D8113" t="str">
            <v xml:space="preserve">CONP CUMANA ATUN.NAT LOMITO  170X                 </v>
          </cell>
          <cell r="I8113">
            <v>3219.99</v>
          </cell>
          <cell r="N8113" t="str">
            <v>7791885004087</v>
          </cell>
        </row>
        <row r="8114">
          <cell r="A8114">
            <v>665611</v>
          </cell>
          <cell r="B8114">
            <v>808984</v>
          </cell>
          <cell r="D8114" t="str">
            <v xml:space="preserve">SUAV DOWNY BRISA VERANO D/P 400X                  </v>
          </cell>
          <cell r="I8114">
            <v>4863.5079999999998</v>
          </cell>
          <cell r="N8114" t="str">
            <v>7500435140966</v>
          </cell>
        </row>
        <row r="8115">
          <cell r="A8115">
            <v>665612</v>
          </cell>
          <cell r="B8115">
            <v>808985</v>
          </cell>
          <cell r="D8115" t="str">
            <v xml:space="preserve">SUAV DOWNY BRISA INTENSO D/P 400X                 </v>
          </cell>
          <cell r="I8115">
            <v>4863.5079999999998</v>
          </cell>
          <cell r="N8115" t="str">
            <v>7500435233385</v>
          </cell>
        </row>
        <row r="8116">
          <cell r="A8116">
            <v>665614</v>
          </cell>
          <cell r="B8116">
            <v>30915</v>
          </cell>
          <cell r="D8116" t="str">
            <v xml:space="preserve">CONV SPARRAGOS CUMANA LAT 800X                    </v>
          </cell>
          <cell r="I8116">
            <v>4194.7169999999996</v>
          </cell>
          <cell r="N8116" t="str">
            <v>7791885004148</v>
          </cell>
        </row>
        <row r="8117">
          <cell r="A8117">
            <v>665615</v>
          </cell>
          <cell r="B8117">
            <v>30920</v>
          </cell>
          <cell r="D8117" t="str">
            <v xml:space="preserve">CONV SPARRAGOS CUMANA FCO 330X                    </v>
          </cell>
          <cell r="I8117">
            <v>4782.518</v>
          </cell>
          <cell r="N8117" t="str">
            <v>7791885412707</v>
          </cell>
        </row>
        <row r="8118">
          <cell r="A8118">
            <v>665616</v>
          </cell>
          <cell r="B8118">
            <v>30809</v>
          </cell>
          <cell r="D8118" t="str">
            <v xml:space="preserve">INSU TOMATE TRIT.JANDAIA LATA 8X                  </v>
          </cell>
          <cell r="I8118">
            <v>13664.4</v>
          </cell>
          <cell r="N8118" t="str">
            <v>7791885000034</v>
          </cell>
        </row>
        <row r="8119">
          <cell r="A8119">
            <v>665617</v>
          </cell>
          <cell r="B8119">
            <v>30218</v>
          </cell>
          <cell r="D8119" t="str">
            <v xml:space="preserve">CONV PALMITO CUMANA LATA 800X                     </v>
          </cell>
          <cell r="I8119">
            <v>9112.9740000000002</v>
          </cell>
          <cell r="N8119" t="str">
            <v>7791885413315</v>
          </cell>
        </row>
        <row r="8120">
          <cell r="A8120">
            <v>665618</v>
          </cell>
          <cell r="B8120">
            <v>808990</v>
          </cell>
          <cell r="D8120" t="str">
            <v xml:space="preserve">SUAV DOWNY ADORABLE 450X                          </v>
          </cell>
          <cell r="I8120">
            <v>10056.82</v>
          </cell>
          <cell r="N8120" t="str">
            <v>7500435159999</v>
          </cell>
        </row>
        <row r="8121">
          <cell r="A8121">
            <v>665620</v>
          </cell>
          <cell r="B8121">
            <v>31824</v>
          </cell>
          <cell r="D8121" t="str">
            <v xml:space="preserve">CONP CABALLA CUMANA LATA 380X                     </v>
          </cell>
          <cell r="I8121">
            <v>5321.3630000000003</v>
          </cell>
          <cell r="N8121" t="str">
            <v>7791885005459</v>
          </cell>
        </row>
        <row r="8122">
          <cell r="A8122">
            <v>665621</v>
          </cell>
          <cell r="B8122">
            <v>8525</v>
          </cell>
          <cell r="D8122" t="str">
            <v xml:space="preserve">SUAV DOWNY MISTICO 450X                           </v>
          </cell>
          <cell r="I8122">
            <v>10056.82</v>
          </cell>
          <cell r="N8122" t="str">
            <v>7500435160087</v>
          </cell>
        </row>
        <row r="8123">
          <cell r="A8123">
            <v>665623</v>
          </cell>
          <cell r="B8123">
            <v>99155</v>
          </cell>
          <cell r="D8123" t="str">
            <v xml:space="preserve">JARL ARIEL DELICADOS D/P 3X                       </v>
          </cell>
          <cell r="I8123">
            <v>12254.74</v>
          </cell>
          <cell r="N8123" t="str">
            <v>7790990002827</v>
          </cell>
        </row>
        <row r="8124">
          <cell r="A8124">
            <v>665624</v>
          </cell>
          <cell r="B8124">
            <v>32033</v>
          </cell>
          <cell r="D8124" t="str">
            <v xml:space="preserve">CHO CHOCLO CUMANA AMARILLO 300X                   </v>
          </cell>
          <cell r="I8124">
            <v>1625.2280000000001</v>
          </cell>
          <cell r="N8124" t="str">
            <v>7791885003493</v>
          </cell>
        </row>
        <row r="8125">
          <cell r="A8125">
            <v>665625</v>
          </cell>
          <cell r="B8125">
            <v>30844</v>
          </cell>
          <cell r="D8125" t="str">
            <v xml:space="preserve">CONV TOMATE PERITA CUMANA 400X                    </v>
          </cell>
          <cell r="I8125">
            <v>1315.2560000000001</v>
          </cell>
          <cell r="N8125" t="str">
            <v>7791885003639</v>
          </cell>
        </row>
        <row r="8126">
          <cell r="A8126">
            <v>665626</v>
          </cell>
          <cell r="B8126">
            <v>20156</v>
          </cell>
          <cell r="D8126" t="str">
            <v xml:space="preserve">COP ALMENDRA CUMANA FWP 250X                      </v>
          </cell>
          <cell r="I8126">
            <v>9037.4110000000001</v>
          </cell>
          <cell r="N8126" t="str">
            <v>7791885412240</v>
          </cell>
        </row>
        <row r="8127">
          <cell r="A8127">
            <v>665627</v>
          </cell>
          <cell r="B8127">
            <v>20635</v>
          </cell>
          <cell r="D8127" t="str">
            <v xml:space="preserve">COP CUMANA CASTAÑA DE CAJU DP 120X                </v>
          </cell>
          <cell r="I8127">
            <v>4236.5730000000003</v>
          </cell>
          <cell r="N8127" t="str">
            <v>7791885412202</v>
          </cell>
        </row>
        <row r="8128">
          <cell r="A8128">
            <v>665628</v>
          </cell>
          <cell r="B8128">
            <v>32109</v>
          </cell>
          <cell r="D8128" t="str">
            <v xml:space="preserve">ENCU CUMANA ALCAPARRA FCO 120X                    </v>
          </cell>
          <cell r="I8128">
            <v>3658.4830000000002</v>
          </cell>
          <cell r="N8128" t="str">
            <v>7791885005206</v>
          </cell>
        </row>
        <row r="8129">
          <cell r="A8129">
            <v>665629</v>
          </cell>
          <cell r="B8129">
            <v>21150</v>
          </cell>
          <cell r="D8129" t="str">
            <v xml:space="preserve">CONV ARANDANOS CUMANA DESHI DP 150X               </v>
          </cell>
          <cell r="I8129">
            <v>3209.1129999999998</v>
          </cell>
          <cell r="N8129" t="str">
            <v>7791885412189</v>
          </cell>
        </row>
        <row r="8130">
          <cell r="A8130">
            <v>665630</v>
          </cell>
          <cell r="B8130">
            <v>32028</v>
          </cell>
          <cell r="D8130" t="str">
            <v xml:space="preserve">CONV CHOCLO CUMANA BLANCO CRE 300X                </v>
          </cell>
          <cell r="I8130">
            <v>1227.93</v>
          </cell>
          <cell r="N8130" t="str">
            <v>7791885411977</v>
          </cell>
        </row>
        <row r="8131">
          <cell r="A8131">
            <v>665631</v>
          </cell>
          <cell r="B8131">
            <v>32029</v>
          </cell>
          <cell r="D8131" t="str">
            <v xml:space="preserve">CONV CHOCLO CREM.CUMANA AMARILLO 300X             </v>
          </cell>
          <cell r="I8131">
            <v>1468.4949999999999</v>
          </cell>
          <cell r="N8131" t="str">
            <v>7791885411984</v>
          </cell>
        </row>
        <row r="8132">
          <cell r="A8132">
            <v>665632</v>
          </cell>
          <cell r="B8132">
            <v>32503</v>
          </cell>
          <cell r="D8132" t="str">
            <v xml:space="preserve">CONV CUMANA ARVEJA LATA 300X                      </v>
          </cell>
          <cell r="I8132">
            <v>960.09699999999998</v>
          </cell>
          <cell r="N8132" t="str">
            <v>7791885411939</v>
          </cell>
        </row>
        <row r="8133">
          <cell r="A8133">
            <v>665633</v>
          </cell>
          <cell r="B8133">
            <v>23404</v>
          </cell>
          <cell r="D8133" t="str">
            <v xml:space="preserve">COP MIX FRUTOS SECOS CUMANA DP 120X               </v>
          </cell>
          <cell r="I8133">
            <v>4075.6550000000002</v>
          </cell>
          <cell r="N8133" t="str">
            <v>7791885412288</v>
          </cell>
        </row>
        <row r="8134">
          <cell r="A8134">
            <v>665634</v>
          </cell>
          <cell r="B8134">
            <v>23405</v>
          </cell>
          <cell r="D8134" t="str">
            <v xml:space="preserve">COP MIX PASAS D/P 120X                            </v>
          </cell>
          <cell r="I8134">
            <v>3366.2440000000001</v>
          </cell>
          <cell r="N8134" t="str">
            <v>7791885412295</v>
          </cell>
        </row>
        <row r="8135">
          <cell r="A8135">
            <v>665635</v>
          </cell>
          <cell r="B8135">
            <v>21151</v>
          </cell>
          <cell r="D8135" t="str">
            <v xml:space="preserve">COP COCO RALLADO CUMANA D/P 100X                  </v>
          </cell>
          <cell r="I8135">
            <v>2359.4639999999999</v>
          </cell>
          <cell r="N8135" t="str">
            <v>7791885412226</v>
          </cell>
        </row>
        <row r="8136">
          <cell r="A8136">
            <v>665636</v>
          </cell>
          <cell r="B8136">
            <v>12358</v>
          </cell>
          <cell r="D8136" t="str">
            <v xml:space="preserve">COP SEMILLA DE LINO CUMANA D/P 150X               </v>
          </cell>
          <cell r="I8136">
            <v>1392.414</v>
          </cell>
          <cell r="N8136" t="str">
            <v>7791885412165</v>
          </cell>
        </row>
        <row r="8137">
          <cell r="A8137">
            <v>665637</v>
          </cell>
          <cell r="B8137">
            <v>13799</v>
          </cell>
          <cell r="D8137" t="str">
            <v xml:space="preserve">GONU RAPTOR WHEY PROT VAINILLA 1X                 </v>
          </cell>
          <cell r="I8137">
            <v>65233.37</v>
          </cell>
          <cell r="N8137" t="str">
            <v>7790580137991</v>
          </cell>
        </row>
        <row r="8138">
          <cell r="A8138">
            <v>665638</v>
          </cell>
          <cell r="B8138">
            <v>0</v>
          </cell>
          <cell r="D8138" t="str">
            <v xml:space="preserve">CANA 1 DE AGOSTO 1X                               </v>
          </cell>
          <cell r="I8138">
            <v>3600.0569999999998</v>
          </cell>
          <cell r="N8138" t="str">
            <v>7790260014130</v>
          </cell>
        </row>
        <row r="8139">
          <cell r="A8139">
            <v>665640</v>
          </cell>
          <cell r="B8139">
            <v>1176</v>
          </cell>
          <cell r="D8139" t="str">
            <v xml:space="preserve">INSU ARVEJA GREEN LIFE 2.5K                       </v>
          </cell>
          <cell r="I8139">
            <v>20371.45</v>
          </cell>
          <cell r="N8139" t="str">
            <v>7790670002444</v>
          </cell>
        </row>
        <row r="8140">
          <cell r="A8140">
            <v>665641</v>
          </cell>
          <cell r="B8140">
            <v>23363</v>
          </cell>
          <cell r="D8140" t="str">
            <v xml:space="preserve">CERV IMPERIAL GOLDEN 330X                         </v>
          </cell>
          <cell r="I8140">
            <v>3251.1970000000001</v>
          </cell>
          <cell r="N8140" t="str">
            <v>7793147574109</v>
          </cell>
        </row>
        <row r="8141">
          <cell r="A8141">
            <v>665642</v>
          </cell>
          <cell r="B8141">
            <v>20153</v>
          </cell>
          <cell r="D8141" t="str">
            <v xml:space="preserve">COP ALMENDRA  CUMANA D/P 120X                     </v>
          </cell>
          <cell r="I8141">
            <v>5895.0839999999998</v>
          </cell>
          <cell r="N8141" t="str">
            <v>7791885412219</v>
          </cell>
        </row>
        <row r="8142">
          <cell r="A8142">
            <v>665643</v>
          </cell>
          <cell r="B8142" t="str">
            <v xml:space="preserve">PT06DP47            </v>
          </cell>
          <cell r="D8142" t="str">
            <v xml:space="preserve">SUAV ECOVITA LIRIOS YLANG D/P 3X                  </v>
          </cell>
          <cell r="I8142">
            <v>6982.5770000000002</v>
          </cell>
          <cell r="N8142" t="str">
            <v>7798124362564</v>
          </cell>
        </row>
        <row r="8143">
          <cell r="A8143">
            <v>665644</v>
          </cell>
          <cell r="B8143">
            <v>21152</v>
          </cell>
          <cell r="D8143" t="str">
            <v xml:space="preserve">CONP COCO CHIP DESH CUMANA D/P 50X                </v>
          </cell>
          <cell r="I8143">
            <v>1799.6890000000001</v>
          </cell>
          <cell r="N8143" t="str">
            <v>7791885412271</v>
          </cell>
        </row>
        <row r="8144">
          <cell r="A8144">
            <v>665646</v>
          </cell>
          <cell r="B8144">
            <v>12356</v>
          </cell>
          <cell r="D8144" t="str">
            <v xml:space="preserve">COP SEM SESAMO INT CUMANA D/P 150X                </v>
          </cell>
          <cell r="I8144">
            <v>1680.2729999999999</v>
          </cell>
          <cell r="N8144" t="str">
            <v>7791885412141</v>
          </cell>
        </row>
        <row r="8145">
          <cell r="A8145">
            <v>665647</v>
          </cell>
          <cell r="B8145">
            <v>21149</v>
          </cell>
          <cell r="D8145" t="str">
            <v xml:space="preserve">COP BANANA CHIP CUMANA D/P 100X                   </v>
          </cell>
          <cell r="I8145">
            <v>2415.2570000000001</v>
          </cell>
          <cell r="N8145" t="str">
            <v>7791885412172</v>
          </cell>
        </row>
        <row r="8146">
          <cell r="A8146">
            <v>665648</v>
          </cell>
          <cell r="B8146">
            <v>100199520</v>
          </cell>
          <cell r="D8146" t="str">
            <v xml:space="preserve">VINF TITO ZUCCARDI PARAJE ALTAMIRA 2022           </v>
          </cell>
          <cell r="I8146">
            <v>41400</v>
          </cell>
          <cell r="N8146" t="str">
            <v>7791728249286</v>
          </cell>
        </row>
        <row r="8147">
          <cell r="A8147">
            <v>665651</v>
          </cell>
          <cell r="B8147">
            <v>12357</v>
          </cell>
          <cell r="D8147" t="str">
            <v xml:space="preserve">COP SEM GIRASOL PEL CUMANA D/P 150X               </v>
          </cell>
          <cell r="I8147">
            <v>1688.912</v>
          </cell>
          <cell r="N8147" t="str">
            <v>7791885412158</v>
          </cell>
        </row>
        <row r="8148">
          <cell r="A8148">
            <v>665652</v>
          </cell>
          <cell r="B8148">
            <v>9203</v>
          </cell>
          <cell r="D8148" t="str">
            <v xml:space="preserve">ALFA FANTOCHE MINI XS BCO 25X                     </v>
          </cell>
          <cell r="I8148">
            <v>380.90800000000002</v>
          </cell>
          <cell r="N8148" t="str">
            <v>7791672014664</v>
          </cell>
        </row>
        <row r="8149">
          <cell r="A8149">
            <v>665654</v>
          </cell>
          <cell r="B8149">
            <v>9204</v>
          </cell>
          <cell r="D8149" t="str">
            <v xml:space="preserve">ALFA FANTOCHE MINI XS CHOC 25X                    </v>
          </cell>
          <cell r="I8149">
            <v>380.90800000000002</v>
          </cell>
          <cell r="N8149" t="str">
            <v>7791672014657</v>
          </cell>
        </row>
        <row r="8150">
          <cell r="A8150">
            <v>665656</v>
          </cell>
          <cell r="B8150">
            <v>12359</v>
          </cell>
          <cell r="D8150" t="str">
            <v xml:space="preserve">COP SEMILLA CHIA CUMANA D/P 150X                  </v>
          </cell>
          <cell r="I8150">
            <v>2845.4659999999999</v>
          </cell>
          <cell r="N8150" t="str">
            <v>7791885412110</v>
          </cell>
        </row>
        <row r="8151">
          <cell r="A8151">
            <v>665657</v>
          </cell>
          <cell r="B8151">
            <v>2499</v>
          </cell>
          <cell r="D8151" t="str">
            <v xml:space="preserve">FIQT QUESO MOZZARELLA 500X                        </v>
          </cell>
          <cell r="I8151">
            <v>12156.09</v>
          </cell>
          <cell r="N8151" t="str">
            <v>7790742249906</v>
          </cell>
        </row>
        <row r="8152">
          <cell r="A8152">
            <v>665658</v>
          </cell>
          <cell r="B8152">
            <v>13908</v>
          </cell>
          <cell r="D8152" t="str">
            <v xml:space="preserve">VINF DOMINIO CHARDONNAY 750X                      </v>
          </cell>
          <cell r="I8152">
            <v>23127.5</v>
          </cell>
          <cell r="N8152" t="str">
            <v>7790577043311</v>
          </cell>
        </row>
        <row r="8153">
          <cell r="A8153">
            <v>665659</v>
          </cell>
          <cell r="B8153" t="str">
            <v xml:space="preserve">H0012               </v>
          </cell>
          <cell r="D8153" t="str">
            <v xml:space="preserve">HUGA STA ANA HUEVO GDE MAPLE 30X                  </v>
          </cell>
          <cell r="I8153">
            <v>6645.8190000000004</v>
          </cell>
          <cell r="N8153" t="str">
            <v xml:space="preserve">779665659112 </v>
          </cell>
        </row>
        <row r="8154">
          <cell r="A8154">
            <v>665660</v>
          </cell>
          <cell r="B8154">
            <v>8516</v>
          </cell>
          <cell r="D8154" t="str">
            <v xml:space="preserve">ALFA FANTOCHE TRIP DAY BCO 1X                     </v>
          </cell>
          <cell r="I8154">
            <v>1039.99</v>
          </cell>
          <cell r="N8154" t="str">
            <v>7791672000339</v>
          </cell>
        </row>
        <row r="8155">
          <cell r="A8155">
            <v>665661</v>
          </cell>
          <cell r="B8155">
            <v>0</v>
          </cell>
          <cell r="D8155" t="str">
            <v xml:space="preserve">INSU CEBOLLA CUBO X Kg                            </v>
          </cell>
          <cell r="I8155">
            <v>4249.9960000000001</v>
          </cell>
          <cell r="N8155" t="str">
            <v xml:space="preserve">0            </v>
          </cell>
        </row>
        <row r="8156">
          <cell r="A8156">
            <v>665662</v>
          </cell>
          <cell r="B8156">
            <v>0</v>
          </cell>
          <cell r="D8156" t="str">
            <v xml:space="preserve">INSU MORRON ROJO CUBO X KG                        </v>
          </cell>
          <cell r="I8156">
            <v>8500.0030000000006</v>
          </cell>
          <cell r="N8156" t="str">
            <v xml:space="preserve">0            </v>
          </cell>
        </row>
        <row r="8157">
          <cell r="A8157">
            <v>665663</v>
          </cell>
          <cell r="B8157">
            <v>1662</v>
          </cell>
          <cell r="D8157" t="str">
            <v xml:space="preserve">VINF F.MONTMAYOU CHARDONNAY 750X                  </v>
          </cell>
          <cell r="I8157">
            <v>9751.5630000000001</v>
          </cell>
          <cell r="N8157" t="str">
            <v>7798000211047</v>
          </cell>
        </row>
        <row r="8158">
          <cell r="A8158">
            <v>665669</v>
          </cell>
          <cell r="B8158">
            <v>1343</v>
          </cell>
          <cell r="D8158" t="str">
            <v xml:space="preserve">ACEI CASTELL VDE AHUM D/P 110X                    </v>
          </cell>
          <cell r="I8158">
            <v>2730.6869999999999</v>
          </cell>
          <cell r="N8158" t="str">
            <v>7791675909103</v>
          </cell>
        </row>
        <row r="8159">
          <cell r="A8159">
            <v>665670</v>
          </cell>
          <cell r="B8159">
            <v>3838</v>
          </cell>
          <cell r="D8159" t="str">
            <v xml:space="preserve">JUGN CEPITA FRESH NJA 3X                          </v>
          </cell>
          <cell r="I8159">
            <v>2850.1129999999998</v>
          </cell>
          <cell r="N8159" t="str">
            <v>7790895648700</v>
          </cell>
        </row>
        <row r="8160">
          <cell r="A8160">
            <v>665671</v>
          </cell>
          <cell r="B8160">
            <v>3839</v>
          </cell>
          <cell r="D8160" t="str">
            <v xml:space="preserve">JUGN CEPITA FRESH POM 3X                          </v>
          </cell>
          <cell r="I8160">
            <v>2850.1129999999998</v>
          </cell>
          <cell r="N8160" t="str">
            <v>7790895650000</v>
          </cell>
        </row>
        <row r="8161">
          <cell r="A8161">
            <v>665672</v>
          </cell>
          <cell r="B8161">
            <v>1428</v>
          </cell>
          <cell r="D8161" t="str">
            <v xml:space="preserve">GAS FANTA LIMON 375X                              </v>
          </cell>
          <cell r="I8161">
            <v>1362.934</v>
          </cell>
          <cell r="N8161" t="str">
            <v>7790895649912</v>
          </cell>
        </row>
        <row r="8162">
          <cell r="A8162">
            <v>665673</v>
          </cell>
          <cell r="B8162">
            <v>1489</v>
          </cell>
          <cell r="D8162" t="str">
            <v xml:space="preserve">GAS FANTA LIMON DULCE 2.25X                       </v>
          </cell>
          <cell r="I8162">
            <v>2706.7869999999998</v>
          </cell>
          <cell r="N8162" t="str">
            <v>7790895648366</v>
          </cell>
        </row>
        <row r="8163">
          <cell r="A8163">
            <v>665674</v>
          </cell>
          <cell r="B8163">
            <v>1528</v>
          </cell>
          <cell r="D8163" t="str">
            <v xml:space="preserve">GAS FANTA MANZANA 375X                            </v>
          </cell>
          <cell r="I8163">
            <v>1362.934</v>
          </cell>
          <cell r="N8163" t="str">
            <v>7790895647109</v>
          </cell>
        </row>
        <row r="8164">
          <cell r="A8164">
            <v>665675</v>
          </cell>
          <cell r="B8164">
            <v>8515</v>
          </cell>
          <cell r="D8164" t="str">
            <v xml:space="preserve">ALFA FANTOCHE TRIP NIGHT CHOC 1X                  </v>
          </cell>
          <cell r="I8164">
            <v>1039.99</v>
          </cell>
          <cell r="N8164" t="str">
            <v>7791672000247</v>
          </cell>
        </row>
        <row r="8165">
          <cell r="A8165">
            <v>665676</v>
          </cell>
          <cell r="B8165">
            <v>4575</v>
          </cell>
          <cell r="D8165" t="str">
            <v xml:space="preserve">GAS COCA-COLA + SPRITE DUAL PACK 1.5X             </v>
          </cell>
          <cell r="I8165">
            <v>5299.8140000000003</v>
          </cell>
          <cell r="N8165" t="str">
            <v>7790895650949</v>
          </cell>
        </row>
        <row r="8166">
          <cell r="A8166">
            <v>665680</v>
          </cell>
          <cell r="B8166">
            <v>14204</v>
          </cell>
          <cell r="D8166" t="str">
            <v xml:space="preserve">GONU RAPTOR WHEY PROT VAINILLA C/CARA 1X          </v>
          </cell>
          <cell r="I8166">
            <v>61428.08</v>
          </cell>
          <cell r="N8166" t="str">
            <v>7790580142049</v>
          </cell>
        </row>
        <row r="8167">
          <cell r="A8167">
            <v>665681</v>
          </cell>
          <cell r="B8167">
            <v>9101</v>
          </cell>
          <cell r="D8167" t="str">
            <v xml:space="preserve">INSU LIMPIADOR SEIQ PEROXIL 5L                    </v>
          </cell>
          <cell r="I8167">
            <v>13766.33</v>
          </cell>
          <cell r="N8167" t="str">
            <v xml:space="preserve">0            </v>
          </cell>
        </row>
        <row r="8168">
          <cell r="A8168">
            <v>665682</v>
          </cell>
          <cell r="B8168">
            <v>0</v>
          </cell>
          <cell r="D8168" t="str">
            <v xml:space="preserve">INSU DESENGRASANTE SEIQ STRONG 5L                 </v>
          </cell>
          <cell r="I8168">
            <v>10251.07</v>
          </cell>
          <cell r="N8168" t="str">
            <v xml:space="preserve">0            </v>
          </cell>
        </row>
        <row r="8169">
          <cell r="A8169">
            <v>665683</v>
          </cell>
          <cell r="B8169">
            <v>0</v>
          </cell>
          <cell r="D8169" t="str">
            <v xml:space="preserve">INSU CAJA TARTA CONGELADA 1X                      </v>
          </cell>
          <cell r="I8169">
            <v>259.68900000000002</v>
          </cell>
          <cell r="N8169" t="str">
            <v xml:space="preserve">0            </v>
          </cell>
        </row>
        <row r="8170">
          <cell r="A8170">
            <v>665684</v>
          </cell>
          <cell r="B8170">
            <v>32022</v>
          </cell>
          <cell r="D8170" t="str">
            <v xml:space="preserve">INSU CHOCLO CUMANA AMARILLO 2950X                 </v>
          </cell>
          <cell r="I8170">
            <v>8827.7389999999996</v>
          </cell>
          <cell r="N8170" t="str">
            <v>7791885005091</v>
          </cell>
        </row>
        <row r="8171">
          <cell r="A8171">
            <v>665685</v>
          </cell>
          <cell r="B8171">
            <v>10212</v>
          </cell>
          <cell r="D8171" t="str">
            <v xml:space="preserve">INSU CUMANA AJO GRANULADO 1KG                     </v>
          </cell>
          <cell r="I8171">
            <v>12411.85</v>
          </cell>
          <cell r="N8171" t="str">
            <v>7791885409561</v>
          </cell>
        </row>
        <row r="8172">
          <cell r="A8172">
            <v>665686</v>
          </cell>
          <cell r="B8172">
            <v>10113</v>
          </cell>
          <cell r="D8172" t="str">
            <v xml:space="preserve">INSU CUMANA AJI MOLIDO 1KG                        </v>
          </cell>
          <cell r="I8172">
            <v>10255.040000000001</v>
          </cell>
          <cell r="N8172" t="str">
            <v>7791885409257</v>
          </cell>
        </row>
        <row r="8173">
          <cell r="A8173">
            <v>665687</v>
          </cell>
          <cell r="B8173">
            <v>13502</v>
          </cell>
          <cell r="D8173" t="str">
            <v xml:space="preserve">INSU CUMANA CHIMICHURRI 1KG                       </v>
          </cell>
          <cell r="I8173">
            <v>12228.56</v>
          </cell>
          <cell r="N8173" t="str">
            <v>8779188540920</v>
          </cell>
        </row>
        <row r="8174">
          <cell r="A8174">
            <v>665688</v>
          </cell>
          <cell r="B8174">
            <v>12012</v>
          </cell>
          <cell r="D8174" t="str">
            <v xml:space="preserve">INSU CUMANA CONDIMENTO P/PIZZA 1KG                </v>
          </cell>
          <cell r="I8174">
            <v>11650.89</v>
          </cell>
          <cell r="N8174" t="str">
            <v>7791885409516</v>
          </cell>
        </row>
        <row r="8175">
          <cell r="A8175">
            <v>665689</v>
          </cell>
          <cell r="B8175">
            <v>11603</v>
          </cell>
          <cell r="D8175" t="str">
            <v xml:space="preserve">INSU CUMANA CURRY EN POLVO 1KG                    </v>
          </cell>
          <cell r="I8175">
            <v>8594.7119999999995</v>
          </cell>
          <cell r="N8175" t="str">
            <v>7791885409691</v>
          </cell>
        </row>
        <row r="8176">
          <cell r="A8176">
            <v>665690</v>
          </cell>
          <cell r="B8176">
            <v>11520</v>
          </cell>
          <cell r="D8176" t="str">
            <v xml:space="preserve">INSU CUMANA OREGANO 500X                          </v>
          </cell>
          <cell r="I8176">
            <v>5956.3580000000002</v>
          </cell>
          <cell r="N8176" t="str">
            <v>7791885410673</v>
          </cell>
        </row>
        <row r="8177">
          <cell r="A8177">
            <v>665691</v>
          </cell>
          <cell r="B8177">
            <v>12021</v>
          </cell>
          <cell r="D8177" t="str">
            <v xml:space="preserve">INSU CUMANA PEREJIL DESHIDR 400X                  </v>
          </cell>
          <cell r="I8177">
            <v>4381.0230000000001</v>
          </cell>
          <cell r="N8177" t="str">
            <v>7791885412097</v>
          </cell>
        </row>
        <row r="8178">
          <cell r="A8178">
            <v>665692</v>
          </cell>
          <cell r="B8178">
            <v>11823</v>
          </cell>
          <cell r="D8178" t="str">
            <v xml:space="preserve">INSU CUMANA PIMENTON 1KG                          </v>
          </cell>
          <cell r="I8178">
            <v>9809.0390000000007</v>
          </cell>
          <cell r="N8178" t="str">
            <v>7791885409264</v>
          </cell>
        </row>
        <row r="8179">
          <cell r="A8179">
            <v>665693</v>
          </cell>
          <cell r="B8179">
            <v>12008</v>
          </cell>
          <cell r="D8179" t="str">
            <v xml:space="preserve">INSU CUMANA PROVENZAL 1KG                         </v>
          </cell>
          <cell r="I8179">
            <v>11211.28</v>
          </cell>
          <cell r="N8179" t="str">
            <v xml:space="preserve">779188540928 </v>
          </cell>
        </row>
        <row r="8180">
          <cell r="A8180">
            <v>665694</v>
          </cell>
          <cell r="B8180">
            <v>0</v>
          </cell>
          <cell r="D8180" t="str">
            <v xml:space="preserve">INSU CEBOLLA JULIANA X Kg                         </v>
          </cell>
          <cell r="I8180">
            <v>4249.9960000000001</v>
          </cell>
          <cell r="N8180" t="str">
            <v xml:space="preserve">0            </v>
          </cell>
        </row>
        <row r="8181">
          <cell r="A8181">
            <v>665695</v>
          </cell>
          <cell r="B8181">
            <v>0</v>
          </cell>
          <cell r="D8181" t="str">
            <v xml:space="preserve">INSU MORRON ROJO JULIANA X KG                     </v>
          </cell>
          <cell r="I8181">
            <v>8500.0030000000006</v>
          </cell>
          <cell r="N8181" t="str">
            <v xml:space="preserve">0            </v>
          </cell>
        </row>
        <row r="8182">
          <cell r="A8182">
            <v>665696</v>
          </cell>
          <cell r="B8182">
            <v>0</v>
          </cell>
          <cell r="D8182" t="str">
            <v xml:space="preserve">INSU MORRON VERDE JULIANA X KG                    </v>
          </cell>
          <cell r="I8182">
            <v>4749.9970000000003</v>
          </cell>
          <cell r="N8182" t="str">
            <v xml:space="preserve">0            </v>
          </cell>
        </row>
        <row r="8183">
          <cell r="A8183">
            <v>665697</v>
          </cell>
          <cell r="B8183">
            <v>0</v>
          </cell>
          <cell r="D8183" t="str">
            <v xml:space="preserve">INSU MORRON VERDE CUBOS X KG                      </v>
          </cell>
          <cell r="I8183">
            <v>4749.9970000000003</v>
          </cell>
          <cell r="N8183" t="str">
            <v xml:space="preserve">0            </v>
          </cell>
        </row>
        <row r="8184">
          <cell r="A8184">
            <v>665698</v>
          </cell>
          <cell r="B8184">
            <v>100105314</v>
          </cell>
          <cell r="D8184" t="str">
            <v xml:space="preserve">VINF MALAMADO VIOGNIER 500X                       </v>
          </cell>
          <cell r="I8184">
            <v>18269.990000000002</v>
          </cell>
          <cell r="N8184" t="str">
            <v>7791728018868</v>
          </cell>
        </row>
        <row r="8185">
          <cell r="A8185">
            <v>665699</v>
          </cell>
          <cell r="B8185" t="str">
            <v xml:space="preserve">UCU0002             </v>
          </cell>
          <cell r="D8185" t="str">
            <v xml:space="preserve">INSU CONO BASE GOMA 75MM                          </v>
          </cell>
          <cell r="I8185">
            <v>18600</v>
          </cell>
          <cell r="N8185" t="str">
            <v xml:space="preserve">0            </v>
          </cell>
        </row>
        <row r="8186">
          <cell r="A8186">
            <v>665700</v>
          </cell>
          <cell r="B8186">
            <v>963</v>
          </cell>
          <cell r="D8186" t="str">
            <v xml:space="preserve">PAST SALTENIA RAV.POLLO / ESP 900X                </v>
          </cell>
          <cell r="I8186">
            <v>8398.1409999999996</v>
          </cell>
          <cell r="N8186" t="str">
            <v>7790070621801</v>
          </cell>
        </row>
        <row r="8187">
          <cell r="A8187">
            <v>665701</v>
          </cell>
          <cell r="B8187">
            <v>1706</v>
          </cell>
          <cell r="D8187" t="str">
            <v xml:space="preserve">PASTA SALTENIA RAVIOLES QUESO 900X                </v>
          </cell>
          <cell r="I8187">
            <v>8398.1409999999996</v>
          </cell>
          <cell r="N8187" t="str">
            <v>7790070621818</v>
          </cell>
        </row>
        <row r="8188">
          <cell r="A8188">
            <v>665702</v>
          </cell>
          <cell r="B8188">
            <v>2172</v>
          </cell>
          <cell r="D8188" t="str">
            <v xml:space="preserve">YOGU TREGAR NATURAL S/ENDULZAR 280X               </v>
          </cell>
          <cell r="I8188">
            <v>3053.5149999999999</v>
          </cell>
          <cell r="N8188" t="str">
            <v>7793913013993</v>
          </cell>
        </row>
        <row r="8189">
          <cell r="A8189">
            <v>665703</v>
          </cell>
          <cell r="B8189">
            <v>7085</v>
          </cell>
          <cell r="D8189" t="str">
            <v xml:space="preserve">POST ROYAL VAIN 43X                               </v>
          </cell>
          <cell r="I8189">
            <v>1463.8520000000001</v>
          </cell>
          <cell r="N8189" t="str">
            <v>7622201705077</v>
          </cell>
        </row>
        <row r="8190">
          <cell r="A8190">
            <v>665704</v>
          </cell>
          <cell r="B8190" t="str">
            <v xml:space="preserve">BOLMOR              </v>
          </cell>
          <cell r="D8190" t="str">
            <v xml:space="preserve">INSU BOLSA MORTUORIA                              </v>
          </cell>
          <cell r="I8190">
            <v>5199.9989999999998</v>
          </cell>
          <cell r="N8190" t="str">
            <v xml:space="preserve">0            </v>
          </cell>
        </row>
        <row r="8191">
          <cell r="A8191">
            <v>665705</v>
          </cell>
          <cell r="B8191">
            <v>514</v>
          </cell>
          <cell r="D8191" t="str">
            <v xml:space="preserve">BUDN FANTOCHE MARMOLADO 220X                      </v>
          </cell>
          <cell r="I8191">
            <v>1766.521</v>
          </cell>
          <cell r="N8191" t="str">
            <v>7791672002029</v>
          </cell>
        </row>
        <row r="8192">
          <cell r="A8192">
            <v>665706</v>
          </cell>
          <cell r="B8192">
            <v>515</v>
          </cell>
          <cell r="D8192" t="str">
            <v xml:space="preserve">BUDN FANTOCHE C/FRUTA 220X                        </v>
          </cell>
          <cell r="I8192">
            <v>1766.521</v>
          </cell>
          <cell r="N8192" t="str">
            <v>7791672002043</v>
          </cell>
        </row>
        <row r="8193">
          <cell r="A8193">
            <v>665707</v>
          </cell>
          <cell r="B8193">
            <v>516</v>
          </cell>
          <cell r="D8193" t="str">
            <v xml:space="preserve">BUDN FANTOCHE S/FRUTA 220X                        </v>
          </cell>
          <cell r="I8193">
            <v>1766.521</v>
          </cell>
          <cell r="N8193" t="str">
            <v>7791672002036</v>
          </cell>
        </row>
        <row r="8194">
          <cell r="A8194">
            <v>665708</v>
          </cell>
          <cell r="B8194">
            <v>517</v>
          </cell>
          <cell r="D8194" t="str">
            <v xml:space="preserve">BUDN FANTOCHE C/CHIPS 220X                        </v>
          </cell>
          <cell r="I8194">
            <v>1766.521</v>
          </cell>
          <cell r="N8194" t="str">
            <v>7791672002050</v>
          </cell>
        </row>
        <row r="8195">
          <cell r="A8195">
            <v>665709</v>
          </cell>
          <cell r="B8195">
            <v>7019699</v>
          </cell>
          <cell r="D8195" t="str">
            <v xml:space="preserve">INSU LEDVANCE TUBO LED T8 F 17.5W 120CM           </v>
          </cell>
          <cell r="I8195">
            <v>9945</v>
          </cell>
          <cell r="N8195" t="str">
            <v>4099854029875</v>
          </cell>
        </row>
        <row r="8196">
          <cell r="A8196">
            <v>665710</v>
          </cell>
          <cell r="B8196">
            <v>312</v>
          </cell>
          <cell r="D8196" t="str">
            <v xml:space="preserve">PAND FANTOCHE C/FRUTAS 400X                       </v>
          </cell>
          <cell r="I8196">
            <v>3696.7379999999998</v>
          </cell>
          <cell r="N8196" t="str">
            <v>7791672014435</v>
          </cell>
        </row>
        <row r="8197">
          <cell r="A8197">
            <v>665711</v>
          </cell>
          <cell r="B8197">
            <v>313</v>
          </cell>
          <cell r="D8197" t="str">
            <v xml:space="preserve">PAND FANTOCHE C/CHOCO 400X                        </v>
          </cell>
          <cell r="I8197">
            <v>3696.7379999999998</v>
          </cell>
          <cell r="N8197" t="str">
            <v>7791672014442</v>
          </cell>
        </row>
        <row r="8198">
          <cell r="A8198">
            <v>665712</v>
          </cell>
          <cell r="B8198">
            <v>318</v>
          </cell>
          <cell r="D8198" t="str">
            <v xml:space="preserve">PAND FANTOCHE S/FRUTA 400X                        </v>
          </cell>
          <cell r="I8198">
            <v>3285.567</v>
          </cell>
          <cell r="N8198" t="str">
            <v>7791672001985</v>
          </cell>
        </row>
        <row r="8199">
          <cell r="A8199">
            <v>665713</v>
          </cell>
          <cell r="B8199">
            <v>7019743</v>
          </cell>
          <cell r="D8199" t="str">
            <v xml:space="preserve">INSU LEDVANCE TUBO LED 22W                        </v>
          </cell>
          <cell r="I8199">
            <v>12431.24</v>
          </cell>
          <cell r="N8199" t="str">
            <v xml:space="preserve">0            </v>
          </cell>
        </row>
        <row r="8200">
          <cell r="A8200">
            <v>665714</v>
          </cell>
          <cell r="B8200">
            <v>999</v>
          </cell>
          <cell r="D8200" t="str">
            <v xml:space="preserve">PABB HUGGIES REG. M 8X                            </v>
          </cell>
          <cell r="I8200">
            <v>3162.0749999999998</v>
          </cell>
          <cell r="N8200" t="str">
            <v>7794626013454</v>
          </cell>
        </row>
        <row r="8201">
          <cell r="A8201">
            <v>665715</v>
          </cell>
          <cell r="B8201">
            <v>0</v>
          </cell>
          <cell r="D8201" t="str">
            <v xml:space="preserve">GINN ESTANISLAO 700X                              </v>
          </cell>
          <cell r="I8201">
            <v>13784.08</v>
          </cell>
          <cell r="N8201" t="str">
            <v>7798377810010</v>
          </cell>
        </row>
        <row r="8202">
          <cell r="A8202">
            <v>665716</v>
          </cell>
          <cell r="B8202">
            <v>7021886</v>
          </cell>
          <cell r="D8202" t="str">
            <v xml:space="preserve">INSU LEDVANCE PANEL PFM 36W 600X600/865           </v>
          </cell>
          <cell r="I8202">
            <v>89842.5</v>
          </cell>
          <cell r="N8202" t="str">
            <v>4099854231827</v>
          </cell>
        </row>
        <row r="8203">
          <cell r="A8203">
            <v>665717</v>
          </cell>
          <cell r="B8203">
            <v>1308</v>
          </cell>
          <cell r="D8203" t="str">
            <v xml:space="preserve">TOAF KOTEX TAMPO MED 20X                          </v>
          </cell>
          <cell r="I8203">
            <v>10256.530000000001</v>
          </cell>
          <cell r="N8203" t="str">
            <v>7702425543966</v>
          </cell>
        </row>
        <row r="8204">
          <cell r="A8204">
            <v>665718</v>
          </cell>
          <cell r="B8204">
            <v>1430</v>
          </cell>
          <cell r="D8204" t="str">
            <v xml:space="preserve">TOAF KOTEX FEM NORMAL C/A 16X                     </v>
          </cell>
          <cell r="I8204">
            <v>4342.5510000000004</v>
          </cell>
          <cell r="N8204" t="str">
            <v>7794626014949</v>
          </cell>
        </row>
        <row r="8205">
          <cell r="A8205">
            <v>665719</v>
          </cell>
          <cell r="B8205">
            <v>1992</v>
          </cell>
          <cell r="D8205" t="str">
            <v xml:space="preserve">PABB HUGGIES REG. G 8X                            </v>
          </cell>
          <cell r="I8205">
            <v>3162.0749999999998</v>
          </cell>
          <cell r="N8205" t="str">
            <v>7794626013461</v>
          </cell>
        </row>
        <row r="8206">
          <cell r="A8206">
            <v>665720</v>
          </cell>
          <cell r="B8206">
            <v>1993</v>
          </cell>
          <cell r="D8206" t="str">
            <v xml:space="preserve">PABB HUGGIES REG. XG 8X                           </v>
          </cell>
          <cell r="I8206">
            <v>3162.0749999999998</v>
          </cell>
          <cell r="N8206" t="str">
            <v>7794626013478</v>
          </cell>
        </row>
        <row r="8207">
          <cell r="A8207">
            <v>665721</v>
          </cell>
          <cell r="B8207">
            <v>1994</v>
          </cell>
          <cell r="D8207" t="str">
            <v xml:space="preserve">PABB HUGGIES REG. XXG 8X                          </v>
          </cell>
          <cell r="I8207">
            <v>3162.0749999999998</v>
          </cell>
          <cell r="N8207" t="str">
            <v>7794626013485</v>
          </cell>
        </row>
        <row r="8208">
          <cell r="A8208">
            <v>665722</v>
          </cell>
          <cell r="B8208">
            <v>2194</v>
          </cell>
          <cell r="D8208" t="str">
            <v xml:space="preserve">PABB HUGGIES REG. P 8X                            </v>
          </cell>
          <cell r="I8208">
            <v>3129.6770000000001</v>
          </cell>
          <cell r="N8208" t="str">
            <v>7794626013577</v>
          </cell>
        </row>
        <row r="8209">
          <cell r="A8209">
            <v>665723</v>
          </cell>
          <cell r="B8209">
            <v>7021892</v>
          </cell>
          <cell r="D8209" t="str">
            <v xml:space="preserve">INSU LEDVANCE PANEL PFM 36W 300X1200              </v>
          </cell>
          <cell r="I8209">
            <v>96799.99</v>
          </cell>
          <cell r="N8209" t="str">
            <v>4099854231940</v>
          </cell>
        </row>
        <row r="8210">
          <cell r="A8210">
            <v>665724</v>
          </cell>
          <cell r="B8210">
            <v>8730</v>
          </cell>
          <cell r="D8210" t="str">
            <v xml:space="preserve">YOGU MILKAUT TETRA VAIN 950X                      </v>
          </cell>
          <cell r="I8210">
            <v>3220.3310000000001</v>
          </cell>
          <cell r="N8210" t="str">
            <v>7794820903216</v>
          </cell>
        </row>
        <row r="8211">
          <cell r="A8211">
            <v>665725</v>
          </cell>
          <cell r="B8211">
            <v>8731</v>
          </cell>
          <cell r="D8211" t="str">
            <v xml:space="preserve">YOGU MILKAUT TETRA FRU 950X                       </v>
          </cell>
          <cell r="I8211">
            <v>3220.3310000000001</v>
          </cell>
          <cell r="N8211" t="str">
            <v>7794820903209</v>
          </cell>
        </row>
        <row r="8212">
          <cell r="A8212">
            <v>665726</v>
          </cell>
          <cell r="B8212">
            <v>7022437</v>
          </cell>
          <cell r="D8212" t="str">
            <v xml:space="preserve">INSU LEDVANCE LED HW 100W 220 E40                 </v>
          </cell>
          <cell r="I8212">
            <v>90624.84</v>
          </cell>
          <cell r="N8212" t="str">
            <v>4099854340734</v>
          </cell>
        </row>
        <row r="8213">
          <cell r="A8213">
            <v>665727</v>
          </cell>
          <cell r="B8213">
            <v>0</v>
          </cell>
          <cell r="D8213" t="str">
            <v xml:space="preserve">INSU LEDVANCE LED VINT GLOBE 7.5W 220V            </v>
          </cell>
          <cell r="I8213">
            <v>749.85299999999995</v>
          </cell>
          <cell r="N8213" t="str">
            <v xml:space="preserve">0            </v>
          </cell>
        </row>
        <row r="8214">
          <cell r="A8214">
            <v>665729</v>
          </cell>
          <cell r="B8214">
            <v>51</v>
          </cell>
          <cell r="D8214" t="str">
            <v xml:space="preserve">ESPI MATIRIS 4X                                   </v>
          </cell>
          <cell r="I8214">
            <v>638.89</v>
          </cell>
          <cell r="N8214" t="str">
            <v>7840001000516</v>
          </cell>
        </row>
        <row r="8215">
          <cell r="A8215">
            <v>665730</v>
          </cell>
          <cell r="B8215">
            <v>48</v>
          </cell>
          <cell r="D8215" t="str">
            <v xml:space="preserve">ESPI  MATIRIS 12X                                 </v>
          </cell>
          <cell r="I8215">
            <v>1341.2449999999999</v>
          </cell>
          <cell r="N8215" t="str">
            <v>7840001001667</v>
          </cell>
        </row>
        <row r="8216">
          <cell r="A8216">
            <v>665731</v>
          </cell>
          <cell r="B8216">
            <v>8670</v>
          </cell>
          <cell r="D8216" t="str">
            <v xml:space="preserve">YOGU MILKAUT FIRME FRUT 180X                      </v>
          </cell>
          <cell r="I8216">
            <v>1446.796</v>
          </cell>
          <cell r="N8216" t="str">
            <v>7794820903254</v>
          </cell>
        </row>
        <row r="8217">
          <cell r="A8217">
            <v>665732</v>
          </cell>
          <cell r="B8217">
            <v>8671</v>
          </cell>
          <cell r="D8217" t="str">
            <v xml:space="preserve">YOGU MILKAUT FIRME VAIN 180X                      </v>
          </cell>
          <cell r="I8217">
            <v>1446.796</v>
          </cell>
          <cell r="N8217" t="str">
            <v>7794820903247</v>
          </cell>
        </row>
        <row r="8218">
          <cell r="A8218">
            <v>665733</v>
          </cell>
          <cell r="B8218">
            <v>4682</v>
          </cell>
          <cell r="D8218" t="str">
            <v xml:space="preserve">VINF TERRAZAS ORIGEN CHARDONNAY 750X              </v>
          </cell>
          <cell r="I8218">
            <v>27641.29</v>
          </cell>
          <cell r="N8218" t="str">
            <v>7790975206837</v>
          </cell>
        </row>
        <row r="8219">
          <cell r="A8219">
            <v>665734</v>
          </cell>
          <cell r="B8219">
            <v>19</v>
          </cell>
          <cell r="D8219" t="str">
            <v xml:space="preserve">GALD PALMERITA MANTECA 200X                       </v>
          </cell>
          <cell r="I8219">
            <v>3767.7220000000002</v>
          </cell>
          <cell r="N8219" t="str">
            <v>7791696008014</v>
          </cell>
        </row>
        <row r="8220">
          <cell r="A8220">
            <v>665735</v>
          </cell>
          <cell r="B8220">
            <v>30789</v>
          </cell>
          <cell r="D8220" t="str">
            <v xml:space="preserve">GAS  PEPSI BLACK PET 2X                           </v>
          </cell>
          <cell r="I8220">
            <v>3363.64</v>
          </cell>
          <cell r="N8220" t="str">
            <v>7791813828464</v>
          </cell>
        </row>
        <row r="8221">
          <cell r="A8221">
            <v>665736</v>
          </cell>
          <cell r="B8221">
            <v>2115</v>
          </cell>
          <cell r="D8221" t="str">
            <v xml:space="preserve">HUEV KINDER PASCUA MASHA Y OSO 100X               </v>
          </cell>
          <cell r="I8221">
            <v>17350.599999999999</v>
          </cell>
          <cell r="N8221" t="str">
            <v>7797394002590</v>
          </cell>
        </row>
        <row r="8222">
          <cell r="A8222">
            <v>665737</v>
          </cell>
          <cell r="B8222">
            <v>4368</v>
          </cell>
          <cell r="D8222" t="str">
            <v xml:space="preserve">VINF TERRAZAS GRAND CHARDONNAY 750X               </v>
          </cell>
          <cell r="I8222">
            <v>71138.92</v>
          </cell>
          <cell r="N8222" t="str">
            <v>7790975203522</v>
          </cell>
        </row>
        <row r="8223">
          <cell r="A8223">
            <v>665738</v>
          </cell>
          <cell r="B8223">
            <v>738</v>
          </cell>
          <cell r="D8223" t="str">
            <v xml:space="preserve">ALFA VIMAR MAICENA 135X                           </v>
          </cell>
          <cell r="I8223">
            <v>1490.72</v>
          </cell>
          <cell r="N8223" t="str">
            <v>7798073420797</v>
          </cell>
        </row>
        <row r="8224">
          <cell r="A8224">
            <v>665739</v>
          </cell>
          <cell r="B8224">
            <v>1228</v>
          </cell>
          <cell r="D8224" t="str">
            <v xml:space="preserve">GAS FANTA POMELO 375X                             </v>
          </cell>
          <cell r="I8224">
            <v>1460.93</v>
          </cell>
          <cell r="N8224" t="str">
            <v>7790895650307</v>
          </cell>
        </row>
        <row r="8225">
          <cell r="A8225">
            <v>665740</v>
          </cell>
          <cell r="B8225">
            <v>4413</v>
          </cell>
          <cell r="D8225" t="str">
            <v xml:space="preserve">VINF TERRAZAS GRAND C.SAUV. X 750X                </v>
          </cell>
          <cell r="I8225">
            <v>71138.92</v>
          </cell>
          <cell r="N8225" t="str">
            <v>7790975200149</v>
          </cell>
        </row>
        <row r="8226">
          <cell r="A8226">
            <v>665741</v>
          </cell>
          <cell r="B8226">
            <v>4412</v>
          </cell>
          <cell r="D8226" t="str">
            <v xml:space="preserve">VINF TERRAZAS GRAND MALBEC 750X                   </v>
          </cell>
          <cell r="I8226">
            <v>71138.92</v>
          </cell>
          <cell r="N8226" t="str">
            <v>7790975200941</v>
          </cell>
        </row>
        <row r="8227">
          <cell r="A8227">
            <v>665742</v>
          </cell>
          <cell r="B8227">
            <v>4490</v>
          </cell>
          <cell r="D8227" t="str">
            <v xml:space="preserve">WHIM GLENMORANGLE ORIG 700X                       </v>
          </cell>
          <cell r="I8227">
            <v>105503.7</v>
          </cell>
          <cell r="N8227" t="str">
            <v>5010494560282</v>
          </cell>
        </row>
        <row r="8228">
          <cell r="A8228">
            <v>665744</v>
          </cell>
          <cell r="B8228">
            <v>49512</v>
          </cell>
          <cell r="D8228" t="str">
            <v xml:space="preserve">DETC MAGISTRAL ULTRA MARINA 500X                  </v>
          </cell>
          <cell r="I8228">
            <v>4589.2659999999996</v>
          </cell>
          <cell r="N8228" t="str">
            <v>7790990003138</v>
          </cell>
        </row>
        <row r="8229">
          <cell r="A8229">
            <v>665745</v>
          </cell>
          <cell r="B8229">
            <v>49511</v>
          </cell>
          <cell r="D8229" t="str">
            <v xml:space="preserve">DETC MAGISTRAL ULTRA MARINA 300X                  </v>
          </cell>
          <cell r="I8229">
            <v>2662.0360000000001</v>
          </cell>
          <cell r="N8229" t="str">
            <v>7790990003121</v>
          </cell>
        </row>
        <row r="8230">
          <cell r="A8230">
            <v>665746</v>
          </cell>
          <cell r="B8230">
            <v>3061</v>
          </cell>
          <cell r="D8230" t="str">
            <v xml:space="preserve">ALFA TRASSENS GLAS 70X                            </v>
          </cell>
          <cell r="I8230">
            <v>1259.99</v>
          </cell>
          <cell r="N8230" t="str">
            <v xml:space="preserve">77973061     </v>
          </cell>
        </row>
        <row r="8231">
          <cell r="A8231">
            <v>665749</v>
          </cell>
          <cell r="B8231">
            <v>6605</v>
          </cell>
          <cell r="D8231" t="str">
            <v xml:space="preserve">CERV RABIETA IPA 473X                             </v>
          </cell>
          <cell r="I8231">
            <v>4150.1409999999996</v>
          </cell>
          <cell r="N8231" t="str">
            <v>7798339251219</v>
          </cell>
        </row>
        <row r="8232">
          <cell r="A8232">
            <v>665750</v>
          </cell>
          <cell r="B8232">
            <v>6606</v>
          </cell>
          <cell r="D8232" t="str">
            <v xml:space="preserve">CERV RABIETA GOLDEN 473X                          </v>
          </cell>
          <cell r="I8232">
            <v>3700.1309999999999</v>
          </cell>
          <cell r="N8232" t="str">
            <v>7798339251226</v>
          </cell>
        </row>
        <row r="8233">
          <cell r="A8233">
            <v>665751</v>
          </cell>
          <cell r="B8233">
            <v>6607</v>
          </cell>
          <cell r="D8233" t="str">
            <v xml:space="preserve">CERV RABIETA RED IRISH 473X                       </v>
          </cell>
          <cell r="I8233">
            <v>3700.1309999999999</v>
          </cell>
          <cell r="N8233" t="str">
            <v>7798339251233</v>
          </cell>
        </row>
        <row r="8234">
          <cell r="A8234">
            <v>665752</v>
          </cell>
          <cell r="B8234">
            <v>6608</v>
          </cell>
          <cell r="D8234" t="str">
            <v xml:space="preserve">CERV RABIETA RED HONEY 473X                       </v>
          </cell>
          <cell r="I8234">
            <v>3700.1309999999999</v>
          </cell>
          <cell r="N8234" t="str">
            <v>7798339251240</v>
          </cell>
        </row>
        <row r="8235">
          <cell r="A8235">
            <v>665753</v>
          </cell>
          <cell r="B8235">
            <v>6609</v>
          </cell>
          <cell r="D8235" t="str">
            <v xml:space="preserve">CERV RABIETA HELLES MUNICH 473X                   </v>
          </cell>
          <cell r="I8235">
            <v>3700.1309999999999</v>
          </cell>
          <cell r="N8235" t="str">
            <v>7798339251264</v>
          </cell>
        </row>
        <row r="8236">
          <cell r="A8236">
            <v>665754</v>
          </cell>
          <cell r="B8236">
            <v>6610</v>
          </cell>
          <cell r="D8236" t="str">
            <v xml:space="preserve">CERV PAMPA B. IPA 473X                            </v>
          </cell>
          <cell r="I8236">
            <v>3150.1060000000002</v>
          </cell>
          <cell r="N8236" t="str">
            <v>7798339251189</v>
          </cell>
        </row>
        <row r="8237">
          <cell r="A8237">
            <v>665755</v>
          </cell>
          <cell r="B8237">
            <v>6611</v>
          </cell>
          <cell r="D8237" t="str">
            <v xml:space="preserve">CERV PAMPA B. DORADA 473X                         </v>
          </cell>
          <cell r="I8237">
            <v>2850.0929999999998</v>
          </cell>
          <cell r="N8237" t="str">
            <v>7798339251196</v>
          </cell>
        </row>
        <row r="8238">
          <cell r="A8238">
            <v>665756</v>
          </cell>
          <cell r="B8238">
            <v>6612</v>
          </cell>
          <cell r="D8238" t="str">
            <v xml:space="preserve">CERV PAMPA B. AMBER 473X                          </v>
          </cell>
          <cell r="I8238">
            <v>2850.0929999999998</v>
          </cell>
          <cell r="N8238" t="str">
            <v>7798339251202</v>
          </cell>
        </row>
        <row r="8239">
          <cell r="A8239">
            <v>665757</v>
          </cell>
          <cell r="B8239">
            <v>6613</v>
          </cell>
          <cell r="D8239" t="str">
            <v xml:space="preserve">CERV PAMPA B. HONEY 473X                          </v>
          </cell>
          <cell r="I8239">
            <v>2850.0929999999998</v>
          </cell>
          <cell r="N8239" t="str">
            <v>7798339251387</v>
          </cell>
        </row>
        <row r="8240">
          <cell r="A8240">
            <v>665758</v>
          </cell>
          <cell r="B8240">
            <v>6614</v>
          </cell>
          <cell r="D8240" t="str">
            <v xml:space="preserve">CERV PAMPA B. NCREAM STOUT 473X                   </v>
          </cell>
          <cell r="I8240">
            <v>3150.1060000000002</v>
          </cell>
          <cell r="N8240" t="str">
            <v>7798339251578</v>
          </cell>
        </row>
        <row r="8241">
          <cell r="A8241">
            <v>665759</v>
          </cell>
          <cell r="B8241">
            <v>6615</v>
          </cell>
          <cell r="D8241" t="str">
            <v xml:space="preserve">CERV GUINNES EXTRA STOUT 473X                     </v>
          </cell>
          <cell r="I8241">
            <v>4396.3270000000002</v>
          </cell>
          <cell r="N8241" t="str">
            <v>7798339251592</v>
          </cell>
        </row>
        <row r="8242">
          <cell r="A8242">
            <v>665761</v>
          </cell>
          <cell r="B8242">
            <v>1715</v>
          </cell>
          <cell r="D8242" t="str">
            <v xml:space="preserve">QUEH LA PAULINA HEBRA PARM 125X                   </v>
          </cell>
          <cell r="I8242">
            <v>3647.482</v>
          </cell>
          <cell r="N8242" t="str">
            <v>7794990177547</v>
          </cell>
        </row>
        <row r="8243">
          <cell r="A8243">
            <v>665762</v>
          </cell>
          <cell r="B8243">
            <v>0</v>
          </cell>
          <cell r="D8243" t="str">
            <v xml:space="preserve">INSU ZANAHORIA CONGELADA X Kg                     </v>
          </cell>
          <cell r="I8243">
            <v>4749.9970000000003</v>
          </cell>
          <cell r="N8243" t="str">
            <v xml:space="preserve">0            </v>
          </cell>
        </row>
        <row r="8244">
          <cell r="A8244">
            <v>665763</v>
          </cell>
          <cell r="B8244">
            <v>0</v>
          </cell>
          <cell r="D8244" t="str">
            <v xml:space="preserve">INSU CALABAZA CONGELADA X Kg                      </v>
          </cell>
          <cell r="I8244">
            <v>4619.0209999999997</v>
          </cell>
          <cell r="N8244" t="str">
            <v xml:space="preserve">0            </v>
          </cell>
        </row>
        <row r="8245">
          <cell r="A8245">
            <v>665764</v>
          </cell>
          <cell r="B8245">
            <v>7442</v>
          </cell>
          <cell r="D8245" t="str">
            <v xml:space="preserve">ALFA TRASSENS CHOC 70X                            </v>
          </cell>
          <cell r="I8245">
            <v>1259.99</v>
          </cell>
          <cell r="N8245" t="str">
            <v xml:space="preserve">77967442     </v>
          </cell>
        </row>
        <row r="8246">
          <cell r="A8246">
            <v>665765</v>
          </cell>
          <cell r="B8246">
            <v>69995804</v>
          </cell>
          <cell r="D8246" t="str">
            <v xml:space="preserve">JARP GRANBY BICARBONATO LIMON 3X                  </v>
          </cell>
          <cell r="I8246">
            <v>5618.8940000000002</v>
          </cell>
          <cell r="N8246" t="str">
            <v>7791290795020</v>
          </cell>
        </row>
        <row r="8247">
          <cell r="A8247">
            <v>665766</v>
          </cell>
          <cell r="B8247" t="str">
            <v xml:space="preserve">4006T3              </v>
          </cell>
          <cell r="D8247" t="str">
            <v xml:space="preserve">FIDO VOLCAN TALL HVO N3 500X                      </v>
          </cell>
          <cell r="I8247">
            <v>1564.9090000000001</v>
          </cell>
          <cell r="N8247" t="str">
            <v>7790453005150</v>
          </cell>
        </row>
        <row r="8248">
          <cell r="A8248">
            <v>665767</v>
          </cell>
          <cell r="B8248">
            <v>32034</v>
          </cell>
          <cell r="D8248" t="str">
            <v xml:space="preserve">INSU CUMANA CHOCLO GRANO 820X                     </v>
          </cell>
          <cell r="I8248">
            <v>3593.4989999999998</v>
          </cell>
          <cell r="N8248" t="str">
            <v>7791885001574</v>
          </cell>
        </row>
        <row r="8249">
          <cell r="A8249">
            <v>665768</v>
          </cell>
          <cell r="B8249">
            <v>32501</v>
          </cell>
          <cell r="D8249" t="str">
            <v xml:space="preserve">INSU CUMANA ARVEJA LATA 850X                      </v>
          </cell>
          <cell r="I8249">
            <v>2694.5610000000001</v>
          </cell>
          <cell r="N8249" t="str">
            <v>7791885325014</v>
          </cell>
        </row>
        <row r="8250">
          <cell r="A8250">
            <v>665769</v>
          </cell>
          <cell r="B8250">
            <v>43321</v>
          </cell>
          <cell r="D8250" t="str">
            <v xml:space="preserve">INSU PREFERIDO REBOZADOR 1X5KG                    </v>
          </cell>
          <cell r="I8250">
            <v>16898.04</v>
          </cell>
          <cell r="N8250" t="str">
            <v>7790070433213</v>
          </cell>
        </row>
        <row r="8251">
          <cell r="A8251">
            <v>665770</v>
          </cell>
          <cell r="B8251">
            <v>610101</v>
          </cell>
          <cell r="D8251" t="str">
            <v xml:space="preserve">LAPO LS. CLASICO FLAN VAIN 95X                    </v>
          </cell>
          <cell r="I8251">
            <v>1449.633</v>
          </cell>
          <cell r="N8251" t="str">
            <v>7791337009615</v>
          </cell>
        </row>
        <row r="8252">
          <cell r="A8252">
            <v>665771</v>
          </cell>
          <cell r="B8252">
            <v>643702</v>
          </cell>
          <cell r="D8252" t="str">
            <v xml:space="preserve">YOGU LS. DANONINO SACH FRUT 900X                  </v>
          </cell>
          <cell r="I8252">
            <v>4732.6090000000004</v>
          </cell>
          <cell r="N8252" t="str">
            <v>7791337009431</v>
          </cell>
        </row>
        <row r="8253">
          <cell r="A8253">
            <v>665772</v>
          </cell>
          <cell r="B8253">
            <v>14814</v>
          </cell>
          <cell r="D8253" t="str">
            <v xml:space="preserve">HUEV A.COFLER ALMENDRAS 158X                      </v>
          </cell>
          <cell r="I8253">
            <v>21499</v>
          </cell>
          <cell r="N8253" t="str">
            <v>7790580148140</v>
          </cell>
        </row>
        <row r="8254">
          <cell r="A8254">
            <v>665775</v>
          </cell>
          <cell r="B8254">
            <v>4231</v>
          </cell>
          <cell r="D8254" t="str">
            <v xml:space="preserve">YOGU ILOLAY TTOP VAINILLA X950                    </v>
          </cell>
          <cell r="I8254">
            <v>2561.4650000000001</v>
          </cell>
          <cell r="N8254" t="str">
            <v>7790787960781</v>
          </cell>
        </row>
        <row r="8255">
          <cell r="A8255">
            <v>665776</v>
          </cell>
          <cell r="B8255">
            <v>4230</v>
          </cell>
          <cell r="D8255" t="str">
            <v xml:space="preserve">YOGU ILOLAY TTOP FRUTILLA X950                    </v>
          </cell>
          <cell r="I8255">
            <v>2561.4650000000001</v>
          </cell>
          <cell r="N8255" t="str">
            <v>7790787960774</v>
          </cell>
        </row>
        <row r="8256">
          <cell r="A8256">
            <v>665777</v>
          </cell>
          <cell r="B8256">
            <v>4232</v>
          </cell>
          <cell r="D8256" t="str">
            <v xml:space="preserve">YOGU ILOLAY TTOP DURAZNO X950                     </v>
          </cell>
          <cell r="I8256">
            <v>2561.4650000000001</v>
          </cell>
          <cell r="N8256" t="str">
            <v>7790787960798</v>
          </cell>
        </row>
        <row r="8257">
          <cell r="A8257">
            <v>665778</v>
          </cell>
          <cell r="B8257">
            <v>4270</v>
          </cell>
          <cell r="D8257" t="str">
            <v xml:space="preserve">YOGU ILOLAY TTOP DESC.FRUTILLA X950               </v>
          </cell>
          <cell r="I8257">
            <v>2561.4650000000001</v>
          </cell>
          <cell r="N8257" t="str">
            <v>7790787960804</v>
          </cell>
        </row>
        <row r="8258">
          <cell r="A8258">
            <v>665779</v>
          </cell>
          <cell r="B8258">
            <v>4271</v>
          </cell>
          <cell r="D8258" t="str">
            <v xml:space="preserve">YOGU ILOLAY TTOP DESC.VAINILLA X950               </v>
          </cell>
          <cell r="I8258">
            <v>2561.4650000000001</v>
          </cell>
          <cell r="N8258" t="str">
            <v>7790787960811</v>
          </cell>
        </row>
        <row r="8259">
          <cell r="A8259">
            <v>665780</v>
          </cell>
          <cell r="B8259">
            <v>12265</v>
          </cell>
          <cell r="D8259" t="str">
            <v xml:space="preserve">CONF ROCKLETS 3 DESEOS 120X                       </v>
          </cell>
          <cell r="I8259">
            <v>5342.277</v>
          </cell>
          <cell r="N8259" t="str">
            <v>7790580122652</v>
          </cell>
        </row>
        <row r="8260">
          <cell r="A8260">
            <v>665781</v>
          </cell>
          <cell r="B8260">
            <v>14812</v>
          </cell>
          <cell r="D8260" t="str">
            <v xml:space="preserve">HUEV A.COFLER BLOCK 115X                          </v>
          </cell>
          <cell r="I8260">
            <v>15999</v>
          </cell>
          <cell r="N8260" t="str">
            <v>7790580148126</v>
          </cell>
        </row>
        <row r="8261">
          <cell r="A8261">
            <v>665782</v>
          </cell>
          <cell r="B8261">
            <v>12725</v>
          </cell>
          <cell r="D8261" t="str">
            <v xml:space="preserve">PAND ARCOR VENECIANO 400X                         </v>
          </cell>
          <cell r="I8261">
            <v>6761.51</v>
          </cell>
          <cell r="N8261" t="str">
            <v>7790040127258</v>
          </cell>
        </row>
        <row r="8262">
          <cell r="A8262">
            <v>665783</v>
          </cell>
          <cell r="B8262">
            <v>13111</v>
          </cell>
          <cell r="D8262" t="str">
            <v xml:space="preserve">CONF AGUILA CHOC.TRIFLE 160X                      </v>
          </cell>
          <cell r="I8262">
            <v>7479.2060000000001</v>
          </cell>
          <cell r="N8262" t="str">
            <v>7790580131111</v>
          </cell>
        </row>
        <row r="8263">
          <cell r="A8263">
            <v>665784</v>
          </cell>
          <cell r="B8263">
            <v>13113</v>
          </cell>
          <cell r="D8263" t="str">
            <v xml:space="preserve">CONF AGUILA MOUSSE 160X                           </v>
          </cell>
          <cell r="I8263">
            <v>7479.2060000000001</v>
          </cell>
          <cell r="N8263" t="str">
            <v>7790580131135</v>
          </cell>
        </row>
        <row r="8264">
          <cell r="A8264">
            <v>665785</v>
          </cell>
          <cell r="B8264">
            <v>13642</v>
          </cell>
          <cell r="D8264" t="str">
            <v xml:space="preserve">CONF AGUILA CRUNCHY MIX 120X                      </v>
          </cell>
          <cell r="I8264">
            <v>7631.8289999999997</v>
          </cell>
          <cell r="N8264" t="str">
            <v>7790580136420</v>
          </cell>
        </row>
        <row r="8265">
          <cell r="A8265">
            <v>665786</v>
          </cell>
          <cell r="B8265">
            <v>13981</v>
          </cell>
          <cell r="D8265" t="str">
            <v xml:space="preserve">CONF ARCOR CHOC.BLANCO 80X                        </v>
          </cell>
          <cell r="I8265">
            <v>3052.7249999999999</v>
          </cell>
          <cell r="N8265" t="str">
            <v>7790580139223</v>
          </cell>
        </row>
        <row r="8266">
          <cell r="A8266">
            <v>665787</v>
          </cell>
          <cell r="B8266">
            <v>14171</v>
          </cell>
          <cell r="D8266" t="str">
            <v xml:space="preserve">CONF COFLER ALMEN.CHOC.BLCO 100X                  </v>
          </cell>
          <cell r="I8266">
            <v>6563.3739999999998</v>
          </cell>
          <cell r="N8266" t="str">
            <v>7790580141714</v>
          </cell>
        </row>
        <row r="8267">
          <cell r="A8267">
            <v>665788</v>
          </cell>
          <cell r="B8267">
            <v>14173</v>
          </cell>
          <cell r="D8267" t="str">
            <v xml:space="preserve">CONF COFLER MANI C/CHOC CRO 100X                  </v>
          </cell>
          <cell r="I8267">
            <v>5647.56</v>
          </cell>
          <cell r="N8267" t="str">
            <v>7790580141738</v>
          </cell>
        </row>
        <row r="8268">
          <cell r="A8268">
            <v>665789</v>
          </cell>
          <cell r="B8268">
            <v>14206</v>
          </cell>
          <cell r="D8268" t="str">
            <v xml:space="preserve">CONF BONOBON POSTRE TRAD. 95X                     </v>
          </cell>
          <cell r="I8268">
            <v>2561.8150000000001</v>
          </cell>
          <cell r="N8268" t="str">
            <v>7790580141271</v>
          </cell>
        </row>
        <row r="8269">
          <cell r="A8269">
            <v>665790</v>
          </cell>
          <cell r="B8269">
            <v>14208</v>
          </cell>
          <cell r="D8269" t="str">
            <v xml:space="preserve">CONF BONOBON POSTRE TENTACION 120X                </v>
          </cell>
          <cell r="I8269">
            <v>3787.0349999999999</v>
          </cell>
          <cell r="N8269" t="str">
            <v>7790580142087</v>
          </cell>
        </row>
        <row r="8270">
          <cell r="A8270">
            <v>665791</v>
          </cell>
          <cell r="B8270">
            <v>14223</v>
          </cell>
          <cell r="D8270" t="str">
            <v xml:space="preserve">CONF BONOBON LECHE PIN NAV 15X                    </v>
          </cell>
          <cell r="I8270">
            <v>5800.2020000000002</v>
          </cell>
          <cell r="N8270" t="str">
            <v>7790580142230</v>
          </cell>
        </row>
        <row r="8271">
          <cell r="A8271">
            <v>665792</v>
          </cell>
          <cell r="B8271">
            <v>14238</v>
          </cell>
          <cell r="D8271" t="str">
            <v xml:space="preserve">CONF AGUILA ALMENDRA DOBL.TENT 120X               </v>
          </cell>
          <cell r="I8271">
            <v>7631.8289999999997</v>
          </cell>
          <cell r="N8271" t="str">
            <v>7790580142384</v>
          </cell>
        </row>
        <row r="8272">
          <cell r="A8272">
            <v>665793</v>
          </cell>
          <cell r="B8272">
            <v>14817</v>
          </cell>
          <cell r="D8272" t="str">
            <v xml:space="preserve">HUEV A.COFLER ROCKLETS 54X                        </v>
          </cell>
          <cell r="I8272">
            <v>6299</v>
          </cell>
          <cell r="N8272" t="str">
            <v>7790580121402</v>
          </cell>
        </row>
        <row r="8273">
          <cell r="A8273">
            <v>665795</v>
          </cell>
          <cell r="B8273">
            <v>14240</v>
          </cell>
          <cell r="D8273" t="str">
            <v xml:space="preserve">CONF COFLER CHOCOLINO 110X                        </v>
          </cell>
          <cell r="I8273">
            <v>3510.6489999999999</v>
          </cell>
          <cell r="N8273" t="str">
            <v>7790580142407</v>
          </cell>
        </row>
        <row r="8274">
          <cell r="A8274">
            <v>665796</v>
          </cell>
          <cell r="B8274">
            <v>14242</v>
          </cell>
          <cell r="D8274" t="str">
            <v xml:space="preserve">CONF AGUILA PASAS MAX 120X                        </v>
          </cell>
          <cell r="I8274">
            <v>7631.8289999999997</v>
          </cell>
          <cell r="N8274" t="str">
            <v>7790580142421</v>
          </cell>
        </row>
        <row r="8275">
          <cell r="A8275">
            <v>665797</v>
          </cell>
          <cell r="B8275">
            <v>14245</v>
          </cell>
          <cell r="D8275" t="str">
            <v xml:space="preserve">CHOC COFLER BLOCK SUP.CROCANTE 110X               </v>
          </cell>
          <cell r="I8275">
            <v>3873.82</v>
          </cell>
          <cell r="N8275" t="str">
            <v>7790580142452</v>
          </cell>
        </row>
        <row r="8276">
          <cell r="A8276">
            <v>665798</v>
          </cell>
          <cell r="B8276">
            <v>14692</v>
          </cell>
          <cell r="D8276" t="str">
            <v xml:space="preserve">CONF BON BOTA DOYP BOB 150X                       </v>
          </cell>
          <cell r="I8276">
            <v>9034.4470000000001</v>
          </cell>
          <cell r="N8276" t="str">
            <v>7790580146924</v>
          </cell>
        </row>
        <row r="8277">
          <cell r="A8277">
            <v>665799</v>
          </cell>
          <cell r="B8277">
            <v>14694</v>
          </cell>
          <cell r="D8277" t="str">
            <v xml:space="preserve">CHOC BON CUBANITOS 78X                            </v>
          </cell>
          <cell r="I8277">
            <v>5325.9170000000004</v>
          </cell>
          <cell r="N8277" t="str">
            <v>7790580146948</v>
          </cell>
        </row>
        <row r="8278">
          <cell r="A8278">
            <v>665800</v>
          </cell>
          <cell r="B8278">
            <v>14245</v>
          </cell>
          <cell r="D8278" t="str">
            <v xml:space="preserve">CHOC COFLER CHOCOLINAS 110X                       </v>
          </cell>
          <cell r="I8278">
            <v>3873.82</v>
          </cell>
          <cell r="N8278" t="str">
            <v>7790580147389</v>
          </cell>
        </row>
        <row r="8279">
          <cell r="A8279">
            <v>665801</v>
          </cell>
          <cell r="B8279">
            <v>14768</v>
          </cell>
          <cell r="D8279" t="str">
            <v xml:space="preserve">TURF ARCOR CRAMBERRIES 100X                       </v>
          </cell>
          <cell r="I8279">
            <v>4728.6400000000003</v>
          </cell>
          <cell r="N8279" t="str">
            <v>7790580147686</v>
          </cell>
        </row>
        <row r="8280">
          <cell r="A8280">
            <v>665802</v>
          </cell>
          <cell r="B8280">
            <v>14769</v>
          </cell>
          <cell r="D8280" t="str">
            <v xml:space="preserve">TURF ARCOR ALMENDRA.C/CAC 100X                    </v>
          </cell>
          <cell r="I8280">
            <v>4728.6400000000003</v>
          </cell>
          <cell r="N8280" t="str">
            <v>7790580147693</v>
          </cell>
        </row>
        <row r="8281">
          <cell r="A8281">
            <v>665803</v>
          </cell>
          <cell r="B8281">
            <v>14770</v>
          </cell>
          <cell r="D8281" t="str">
            <v xml:space="preserve">TURF ARCOR ALMENDRA.T/ALICA 100X                  </v>
          </cell>
          <cell r="I8281">
            <v>4728.6400000000003</v>
          </cell>
          <cell r="N8281" t="str">
            <v>7790580147709</v>
          </cell>
        </row>
        <row r="8282">
          <cell r="A8282">
            <v>665804</v>
          </cell>
          <cell r="B8282">
            <v>14771</v>
          </cell>
          <cell r="D8282" t="str">
            <v xml:space="preserve">TURF AGUILA OBLEA NUT 105X                        </v>
          </cell>
          <cell r="I8282">
            <v>3510.6489999999999</v>
          </cell>
          <cell r="N8282" t="str">
            <v>7790580147556</v>
          </cell>
        </row>
        <row r="8283">
          <cell r="A8283">
            <v>665805</v>
          </cell>
          <cell r="B8283">
            <v>1127</v>
          </cell>
          <cell r="D8283" t="str">
            <v xml:space="preserve">COCO GREENLIFE MED.ESPI/PIMI. 4X380X              </v>
          </cell>
          <cell r="I8283">
            <v>4709.78</v>
          </cell>
          <cell r="N8283" t="str">
            <v>7790670052715</v>
          </cell>
        </row>
        <row r="8284">
          <cell r="A8284">
            <v>665806</v>
          </cell>
          <cell r="B8284">
            <v>1136</v>
          </cell>
          <cell r="D8284" t="str">
            <v xml:space="preserve">COCO GREENLIFE MED.LENT/ZANA 4X380X               </v>
          </cell>
          <cell r="I8284">
            <v>4709.78</v>
          </cell>
          <cell r="N8284" t="str">
            <v>7790670052722</v>
          </cell>
        </row>
        <row r="8285">
          <cell r="A8285">
            <v>665807</v>
          </cell>
          <cell r="B8285">
            <v>1138</v>
          </cell>
          <cell r="D8285" t="str">
            <v xml:space="preserve">COCO GREENLIFE MED.ARVE/BROCO 4X380X              </v>
          </cell>
          <cell r="I8285">
            <v>4709.78</v>
          </cell>
          <cell r="N8285" t="str">
            <v>7790670052739</v>
          </cell>
        </row>
        <row r="8286">
          <cell r="A8286">
            <v>665808</v>
          </cell>
          <cell r="B8286">
            <v>59284</v>
          </cell>
          <cell r="D8286" t="str">
            <v xml:space="preserve">TOAF ALWAYS LINERS PROTEC DIARIO C/PERF 40X       </v>
          </cell>
          <cell r="I8286">
            <v>4808.8389999999999</v>
          </cell>
          <cell r="N8286" t="str">
            <v>7500435233040</v>
          </cell>
        </row>
        <row r="8287">
          <cell r="A8287">
            <v>665809</v>
          </cell>
          <cell r="B8287">
            <v>14821</v>
          </cell>
          <cell r="D8287" t="str">
            <v xml:space="preserve">HUEV A.BONOBON BCO 70X                            </v>
          </cell>
          <cell r="I8287">
            <v>11999</v>
          </cell>
          <cell r="N8287" t="str">
            <v>7790580148218</v>
          </cell>
        </row>
        <row r="8288">
          <cell r="A8288">
            <v>665810</v>
          </cell>
          <cell r="B8288">
            <v>41833</v>
          </cell>
          <cell r="D8288" t="str">
            <v xml:space="preserve">ALFA CHOCOARROZ MARROC 22X                        </v>
          </cell>
          <cell r="I8288">
            <v>911.27499999999998</v>
          </cell>
          <cell r="N8288" t="str">
            <v>7790070418326</v>
          </cell>
        </row>
        <row r="8289">
          <cell r="A8289">
            <v>665811</v>
          </cell>
          <cell r="B8289">
            <v>404004</v>
          </cell>
          <cell r="D8289" t="str">
            <v xml:space="preserve">ALFA RASTA ALFAJOR BCO 70X                        </v>
          </cell>
          <cell r="I8289">
            <v>1485.069</v>
          </cell>
          <cell r="N8289" t="str">
            <v>7798397440013</v>
          </cell>
        </row>
        <row r="8290">
          <cell r="A8290">
            <v>665812</v>
          </cell>
          <cell r="B8290">
            <v>404003</v>
          </cell>
          <cell r="D8290" t="str">
            <v xml:space="preserve">ALFA RASTA ALFAJOR CHOC 70X                       </v>
          </cell>
          <cell r="I8290">
            <v>1485.069</v>
          </cell>
          <cell r="N8290" t="str">
            <v>7798397444202</v>
          </cell>
        </row>
        <row r="8291">
          <cell r="A8291">
            <v>665814</v>
          </cell>
          <cell r="B8291">
            <v>2014</v>
          </cell>
          <cell r="D8291" t="str">
            <v xml:space="preserve">COPO GDS PATITAS POLLO PICANTE 400X               </v>
          </cell>
          <cell r="I8291">
            <v>8230.8799999999992</v>
          </cell>
          <cell r="N8291" t="str">
            <v>7790070035707</v>
          </cell>
        </row>
        <row r="8292">
          <cell r="A8292">
            <v>665815</v>
          </cell>
          <cell r="B8292">
            <v>1999</v>
          </cell>
          <cell r="D8292" t="str">
            <v xml:space="preserve">COPO GDS PATITAS POLLO CHEDDAR 400X               </v>
          </cell>
          <cell r="I8292">
            <v>8230.8799999999992</v>
          </cell>
          <cell r="N8292" t="str">
            <v>7790070035714</v>
          </cell>
        </row>
        <row r="8293">
          <cell r="A8293">
            <v>665816</v>
          </cell>
          <cell r="B8293">
            <v>2115</v>
          </cell>
          <cell r="D8293" t="str">
            <v xml:space="preserve">YERB ROSAMONTE CAMPEONES 500X                     </v>
          </cell>
          <cell r="I8293">
            <v>2320.9940000000001</v>
          </cell>
          <cell r="N8293" t="str">
            <v>7790411002115</v>
          </cell>
        </row>
        <row r="8294">
          <cell r="A8294">
            <v>665817</v>
          </cell>
          <cell r="B8294">
            <v>0</v>
          </cell>
          <cell r="D8294" t="str">
            <v xml:space="preserve">INSU CAJ EMPANADAX6 DEPOT X100                    </v>
          </cell>
          <cell r="I8294">
            <v>16211.4</v>
          </cell>
          <cell r="N8294" t="str">
            <v xml:space="preserve">0            </v>
          </cell>
        </row>
        <row r="8295">
          <cell r="A8295">
            <v>665819</v>
          </cell>
          <cell r="B8295">
            <v>6</v>
          </cell>
          <cell r="D8295" t="str">
            <v xml:space="preserve">BISO REAKTOR-ADE POMELO 500X                      </v>
          </cell>
          <cell r="I8295">
            <v>831.99099999999999</v>
          </cell>
          <cell r="N8295" t="str">
            <v>7795176771634</v>
          </cell>
        </row>
        <row r="8296">
          <cell r="A8296">
            <v>665820</v>
          </cell>
          <cell r="B8296">
            <v>109060116</v>
          </cell>
          <cell r="D8296" t="str">
            <v xml:space="preserve">COP  MANIKING SAB PANCETA 80X                     </v>
          </cell>
          <cell r="I8296">
            <v>1089.49</v>
          </cell>
          <cell r="N8296" t="str">
            <v>7798151953148</v>
          </cell>
        </row>
        <row r="8297">
          <cell r="A8297">
            <v>665821</v>
          </cell>
          <cell r="B8297">
            <v>109060118</v>
          </cell>
          <cell r="D8297" t="str">
            <v xml:space="preserve">COP  MANIKING SAB LIMON/PIM 80X                   </v>
          </cell>
          <cell r="I8297">
            <v>1089.49</v>
          </cell>
          <cell r="N8297" t="str">
            <v>7798151953131</v>
          </cell>
        </row>
        <row r="8298">
          <cell r="A8298">
            <v>665822</v>
          </cell>
          <cell r="B8298">
            <v>3504</v>
          </cell>
          <cell r="D8298" t="str">
            <v xml:space="preserve">YOGU ILOLAY FOB ENT ARAN 150X                     </v>
          </cell>
          <cell r="I8298">
            <v>1623.203</v>
          </cell>
          <cell r="N8298" t="str">
            <v>7790787960712</v>
          </cell>
        </row>
        <row r="8299">
          <cell r="A8299">
            <v>665832</v>
          </cell>
          <cell r="B8299">
            <v>7258</v>
          </cell>
          <cell r="D8299" t="str">
            <v xml:space="preserve">ALGA RAZA GATO PESCADO 500X                       </v>
          </cell>
          <cell r="I8299">
            <v>2399.9899999999998</v>
          </cell>
          <cell r="N8299" t="str">
            <v>7791416001301</v>
          </cell>
        </row>
        <row r="8300">
          <cell r="A8300">
            <v>665833</v>
          </cell>
          <cell r="B8300">
            <v>13684</v>
          </cell>
          <cell r="D8300" t="str">
            <v xml:space="preserve">HUEV A.BLOCK HUEVITO 7.8X                         </v>
          </cell>
          <cell r="I8300">
            <v>629</v>
          </cell>
          <cell r="N8300" t="str">
            <v>7790580136840</v>
          </cell>
        </row>
        <row r="8301">
          <cell r="A8301">
            <v>665834</v>
          </cell>
          <cell r="B8301">
            <v>7257</v>
          </cell>
          <cell r="D8301" t="str">
            <v xml:space="preserve">ALGA RAZA GATO POLL / LECH 500X                   </v>
          </cell>
          <cell r="I8301">
            <v>2399.9899999999998</v>
          </cell>
          <cell r="N8301" t="str">
            <v>7791416066089</v>
          </cell>
        </row>
        <row r="8302">
          <cell r="A8302">
            <v>665835</v>
          </cell>
          <cell r="B8302">
            <v>7254</v>
          </cell>
          <cell r="D8302" t="str">
            <v xml:space="preserve">ALGA RAZA GATO  CACHORRO 500X                     </v>
          </cell>
          <cell r="I8302">
            <v>2399.9899999999998</v>
          </cell>
          <cell r="N8302" t="str">
            <v>7791416072530</v>
          </cell>
        </row>
        <row r="8303">
          <cell r="A8303">
            <v>665836</v>
          </cell>
          <cell r="B8303">
            <v>7281</v>
          </cell>
          <cell r="D8303" t="str">
            <v xml:space="preserve">ALGA RAZA GATO CASTRADO 500X                      </v>
          </cell>
          <cell r="I8303">
            <v>2399.9899999999998</v>
          </cell>
          <cell r="N8303" t="str">
            <v>7791416960547</v>
          </cell>
        </row>
        <row r="8304">
          <cell r="A8304">
            <v>665837</v>
          </cell>
          <cell r="B8304">
            <v>7811</v>
          </cell>
          <cell r="D8304" t="str">
            <v xml:space="preserve">ALPP RAZA BOCADITOS SAB.CAR 65X                   </v>
          </cell>
          <cell r="I8304">
            <v>1299.99</v>
          </cell>
          <cell r="N8304" t="str">
            <v>7791416078112</v>
          </cell>
        </row>
        <row r="8305">
          <cell r="A8305">
            <v>665838</v>
          </cell>
          <cell r="B8305">
            <v>7812</v>
          </cell>
          <cell r="D8305" t="str">
            <v xml:space="preserve">ALPP RAZA BOCADITOS SAB.POLL 65X                  </v>
          </cell>
          <cell r="I8305">
            <v>1299.99</v>
          </cell>
          <cell r="N8305" t="str">
            <v>7791416078129</v>
          </cell>
        </row>
        <row r="8306">
          <cell r="A8306">
            <v>665839</v>
          </cell>
          <cell r="B8306">
            <v>7813</v>
          </cell>
          <cell r="D8306" t="str">
            <v xml:space="preserve">ALPP RAZA PALITOS SAB.JAMON 65X                   </v>
          </cell>
          <cell r="I8306">
            <v>1299.99</v>
          </cell>
          <cell r="N8306" t="str">
            <v>7791416078136</v>
          </cell>
        </row>
        <row r="8307">
          <cell r="A8307">
            <v>665840</v>
          </cell>
          <cell r="B8307">
            <v>7814</v>
          </cell>
          <cell r="D8307" t="str">
            <v xml:space="preserve">ALPP RAZA PALITOS SAB.CAR/LECH 65X                </v>
          </cell>
          <cell r="I8307">
            <v>1299.99</v>
          </cell>
          <cell r="N8307" t="str">
            <v>7791416078143</v>
          </cell>
        </row>
        <row r="8308">
          <cell r="A8308">
            <v>665841</v>
          </cell>
          <cell r="B8308">
            <v>7815</v>
          </cell>
          <cell r="D8308" t="str">
            <v xml:space="preserve">ALGA RAZA TIRITAS SAB.CARNE 50X                   </v>
          </cell>
          <cell r="I8308">
            <v>1299.99</v>
          </cell>
          <cell r="N8308" t="str">
            <v>7791416078150</v>
          </cell>
        </row>
        <row r="8309">
          <cell r="A8309">
            <v>665842</v>
          </cell>
          <cell r="B8309">
            <v>14030</v>
          </cell>
          <cell r="D8309" t="str">
            <v xml:space="preserve">HUEV A.MILK BOLSA HUEVITO BCO 7.8X                </v>
          </cell>
          <cell r="I8309">
            <v>6499</v>
          </cell>
          <cell r="N8309" t="str">
            <v>7790580140304</v>
          </cell>
        </row>
        <row r="8310">
          <cell r="A8310">
            <v>665843</v>
          </cell>
          <cell r="B8310">
            <v>810150</v>
          </cell>
          <cell r="D8310" t="str">
            <v xml:space="preserve">ACOL LA TOSCANA OLIVA BOT 250X                    </v>
          </cell>
          <cell r="I8310">
            <v>9083.7469999999994</v>
          </cell>
          <cell r="N8310" t="str">
            <v>7798080521265</v>
          </cell>
        </row>
        <row r="8311">
          <cell r="A8311">
            <v>665844</v>
          </cell>
          <cell r="B8311">
            <v>810122</v>
          </cell>
          <cell r="D8311" t="str">
            <v xml:space="preserve">ACOL LA TOSSCANA OLIVA PESTO BOT 250X             </v>
          </cell>
          <cell r="I8311">
            <v>12673.8</v>
          </cell>
          <cell r="N8311" t="str">
            <v>7798080521531</v>
          </cell>
        </row>
        <row r="8312">
          <cell r="A8312">
            <v>665845</v>
          </cell>
          <cell r="B8312">
            <v>5410</v>
          </cell>
          <cell r="D8312" t="str">
            <v xml:space="preserve">HUEV MILKA BOLSA MINI EGGS 90X (26)               </v>
          </cell>
          <cell r="I8312">
            <v>7699.99</v>
          </cell>
          <cell r="N8312" t="str">
            <v>7622202044298</v>
          </cell>
        </row>
        <row r="8313">
          <cell r="A8313">
            <v>665846</v>
          </cell>
          <cell r="B8313">
            <v>810124</v>
          </cell>
          <cell r="D8313" t="str">
            <v xml:space="preserve">ACOL LA TOSSCANA OLIVA AJONCELLO  BOT 250X        </v>
          </cell>
          <cell r="I8313">
            <v>12673.8</v>
          </cell>
          <cell r="N8313" t="str">
            <v>7798080521579</v>
          </cell>
        </row>
        <row r="8314">
          <cell r="A8314">
            <v>665847</v>
          </cell>
          <cell r="B8314">
            <v>1048</v>
          </cell>
          <cell r="D8314" t="str">
            <v xml:space="preserve">TAPA FAVORITA  PASCUALINA HORN 380X               </v>
          </cell>
          <cell r="I8314">
            <v>1768.7819999999999</v>
          </cell>
          <cell r="N8314" t="str">
            <v>7790070613004</v>
          </cell>
        </row>
        <row r="8315">
          <cell r="A8315">
            <v>665848</v>
          </cell>
          <cell r="B8315">
            <v>1068</v>
          </cell>
          <cell r="D8315" t="str">
            <v xml:space="preserve">TAPA FAVORITA EMP HORN / FREIR 300X               </v>
          </cell>
          <cell r="I8315">
            <v>1360.0530000000001</v>
          </cell>
          <cell r="N8315" t="str">
            <v>7790070613011</v>
          </cell>
        </row>
        <row r="8316">
          <cell r="A8316">
            <v>665850</v>
          </cell>
          <cell r="B8316" t="str">
            <v xml:space="preserve">PT06DP44            </v>
          </cell>
          <cell r="D8316" t="str">
            <v xml:space="preserve">SUAV ECOVITA LIRIOS YLANG D/P 900X                </v>
          </cell>
          <cell r="I8316">
            <v>2464.4250000000002</v>
          </cell>
          <cell r="N8316" t="str">
            <v>7798124362533</v>
          </cell>
        </row>
        <row r="8317">
          <cell r="A8317">
            <v>665851</v>
          </cell>
          <cell r="B8317">
            <v>614900</v>
          </cell>
          <cell r="D8317" t="str">
            <v xml:space="preserve">LAQU CASANCREM ENT 500X                           </v>
          </cell>
          <cell r="I8317">
            <v>5995.8109999999997</v>
          </cell>
          <cell r="N8317" t="str">
            <v>7791337061491</v>
          </cell>
        </row>
        <row r="8318">
          <cell r="A8318">
            <v>665852</v>
          </cell>
          <cell r="B8318">
            <v>615000</v>
          </cell>
          <cell r="D8318" t="str">
            <v xml:space="preserve">LAQU CASANCREM BALANCE 500X                       </v>
          </cell>
          <cell r="I8318">
            <v>5995.8109999999997</v>
          </cell>
          <cell r="N8318" t="str">
            <v>7791337061507</v>
          </cell>
        </row>
        <row r="8319">
          <cell r="A8319">
            <v>665853</v>
          </cell>
          <cell r="B8319">
            <v>615200</v>
          </cell>
          <cell r="D8319" t="str">
            <v xml:space="preserve">LAQU LS. CLASICO ENT VIT 460X                     </v>
          </cell>
          <cell r="I8319">
            <v>4859.6620000000003</v>
          </cell>
          <cell r="N8319" t="str">
            <v>7791337009844</v>
          </cell>
        </row>
        <row r="8320">
          <cell r="A8320">
            <v>665854</v>
          </cell>
          <cell r="B8320">
            <v>60192</v>
          </cell>
          <cell r="D8320" t="str">
            <v xml:space="preserve">BISO SUEROX FRUTOS ROJOS 630X                     </v>
          </cell>
          <cell r="I8320">
            <v>2840</v>
          </cell>
          <cell r="N8320" t="str">
            <v>7798420160192</v>
          </cell>
        </row>
        <row r="8321">
          <cell r="A8321">
            <v>665855</v>
          </cell>
          <cell r="B8321">
            <v>442</v>
          </cell>
          <cell r="D8321" t="str">
            <v xml:space="preserve">ENCU GULLO AJO NATURALES 200X                     </v>
          </cell>
          <cell r="I8321">
            <v>10886.62</v>
          </cell>
          <cell r="N8321" t="str">
            <v>7798139011921</v>
          </cell>
        </row>
        <row r="8322">
          <cell r="A8322">
            <v>665856</v>
          </cell>
          <cell r="B8322">
            <v>4544</v>
          </cell>
          <cell r="D8322" t="str">
            <v xml:space="preserve">CHAP CHANDON DELICE ROSE. 750X                    </v>
          </cell>
          <cell r="I8322">
            <v>21148.71</v>
          </cell>
          <cell r="N8322" t="str">
            <v>7790975204307</v>
          </cell>
        </row>
        <row r="8323">
          <cell r="A8323">
            <v>665862</v>
          </cell>
          <cell r="B8323">
            <v>2174</v>
          </cell>
          <cell r="D8323" t="str">
            <v xml:space="preserve">YOGU TREGAR C/FRUT ENT CERE 160X                  </v>
          </cell>
          <cell r="I8323">
            <v>1639.809</v>
          </cell>
          <cell r="N8323" t="str">
            <v>7793913013818</v>
          </cell>
        </row>
        <row r="8324">
          <cell r="A8324">
            <v>665863</v>
          </cell>
          <cell r="B8324">
            <v>2173</v>
          </cell>
          <cell r="D8324" t="str">
            <v xml:space="preserve">YOGU TREGAR C/FRUT DESC ANAN 160X                 </v>
          </cell>
          <cell r="I8324">
            <v>1639.809</v>
          </cell>
          <cell r="N8324" t="str">
            <v>7793913013733</v>
          </cell>
        </row>
        <row r="8325">
          <cell r="A8325">
            <v>665865</v>
          </cell>
          <cell r="B8325">
            <v>59431</v>
          </cell>
          <cell r="D8325" t="str">
            <v xml:space="preserve">COP LAYS JAMON SERRANO 34X                        </v>
          </cell>
          <cell r="I8325">
            <v>2250.0010000000002</v>
          </cell>
          <cell r="N8325" t="str">
            <v>7790310985250</v>
          </cell>
        </row>
        <row r="8326">
          <cell r="A8326">
            <v>665867</v>
          </cell>
          <cell r="B8326">
            <v>51709</v>
          </cell>
          <cell r="D8326" t="str">
            <v xml:space="preserve">SIDR PEHUENIA DULCE BOT 500X                      </v>
          </cell>
          <cell r="I8326">
            <v>2577.6579999999999</v>
          </cell>
          <cell r="N8326" t="str">
            <v>7790119010252</v>
          </cell>
        </row>
        <row r="8327">
          <cell r="A8327">
            <v>665868</v>
          </cell>
          <cell r="B8327">
            <v>51722</v>
          </cell>
          <cell r="D8327" t="str">
            <v xml:space="preserve">SIDR PEHUENIA SECA BOT 500X                       </v>
          </cell>
          <cell r="I8327">
            <v>2577.6579999999999</v>
          </cell>
          <cell r="N8327" t="str">
            <v>7790119010498</v>
          </cell>
        </row>
        <row r="8328">
          <cell r="A8328">
            <v>665875</v>
          </cell>
          <cell r="B8328">
            <v>615100</v>
          </cell>
          <cell r="D8328" t="str">
            <v xml:space="preserve">LAQU LA SERENISIMA LIGHT 460X                     </v>
          </cell>
          <cell r="I8328">
            <v>4859.6620000000003</v>
          </cell>
          <cell r="N8328" t="str">
            <v>7791337009851</v>
          </cell>
        </row>
        <row r="8329">
          <cell r="A8329">
            <v>665881</v>
          </cell>
          <cell r="B8329">
            <v>1599</v>
          </cell>
          <cell r="D8329" t="str">
            <v xml:space="preserve">INSU CASTELL VDE DESC BALD 4XKG                   </v>
          </cell>
          <cell r="I8329">
            <v>61894.62</v>
          </cell>
          <cell r="N8329" t="str">
            <v>7791675907239</v>
          </cell>
        </row>
        <row r="8330">
          <cell r="A8330">
            <v>665882</v>
          </cell>
          <cell r="B8330">
            <v>1804</v>
          </cell>
          <cell r="D8330" t="str">
            <v xml:space="preserve">INSU CASTELL NEG DESC BALD 4XKG                   </v>
          </cell>
          <cell r="I8330">
            <v>76371.600000000006</v>
          </cell>
          <cell r="N8330" t="str">
            <v>7791675907246</v>
          </cell>
        </row>
        <row r="8331">
          <cell r="A8331">
            <v>665883</v>
          </cell>
          <cell r="B8331">
            <v>4524</v>
          </cell>
          <cell r="D8331" t="str">
            <v xml:space="preserve">CHAP MOET-CHAND NECTAR . IMP 750X                 </v>
          </cell>
          <cell r="I8331">
            <v>202222.4</v>
          </cell>
          <cell r="N8331" t="str">
            <v>3185370068441</v>
          </cell>
        </row>
        <row r="8332">
          <cell r="A8332">
            <v>665884</v>
          </cell>
          <cell r="B8332">
            <v>3813</v>
          </cell>
          <cell r="D8332" t="str">
            <v xml:space="preserve">CHAP MOET-CHAND ICE . IMP 750X                    </v>
          </cell>
          <cell r="I8332">
            <v>202222.4</v>
          </cell>
          <cell r="N8332" t="str">
            <v>3185370457054</v>
          </cell>
        </row>
        <row r="8333">
          <cell r="A8333">
            <v>665885</v>
          </cell>
          <cell r="B8333">
            <v>4438</v>
          </cell>
          <cell r="D8333" t="str">
            <v xml:space="preserve">CHAP DOM PERIGNON VINT. BLANC 2013 NATURE.  750X  </v>
          </cell>
          <cell r="I8333">
            <v>630427.5</v>
          </cell>
          <cell r="N8333" t="str">
            <v>3185370774007</v>
          </cell>
        </row>
        <row r="8334">
          <cell r="A8334">
            <v>665886</v>
          </cell>
          <cell r="B8334">
            <v>4380</v>
          </cell>
          <cell r="D8334" t="str">
            <v xml:space="preserve">CHAP VUEVE CLICQUOT BRUT.YELL 750X                </v>
          </cell>
          <cell r="I8334">
            <v>182998.2</v>
          </cell>
          <cell r="N8334" t="str">
            <v>3049614225802</v>
          </cell>
        </row>
        <row r="8335">
          <cell r="A8335">
            <v>665887</v>
          </cell>
          <cell r="B8335">
            <v>0</v>
          </cell>
          <cell r="D8335" t="str">
            <v xml:space="preserve">ADER KANSAS CAESAR 370X                           </v>
          </cell>
          <cell r="I8335">
            <v>3824.81</v>
          </cell>
          <cell r="N8335" t="str">
            <v>7798334803062</v>
          </cell>
        </row>
        <row r="8336">
          <cell r="A8336">
            <v>665888</v>
          </cell>
          <cell r="B8336">
            <v>0</v>
          </cell>
          <cell r="D8336" t="str">
            <v xml:space="preserve">ADER KANSAS CHEDDAR 400X                          </v>
          </cell>
          <cell r="I8336">
            <v>3587.9520000000002</v>
          </cell>
          <cell r="N8336" t="str">
            <v>7798334802126</v>
          </cell>
        </row>
        <row r="8337">
          <cell r="A8337">
            <v>665889</v>
          </cell>
          <cell r="B8337">
            <v>1035</v>
          </cell>
          <cell r="D8337" t="str">
            <v xml:space="preserve">PAST FAVORITA RAVIOLES JAM/QUE 450X               </v>
          </cell>
          <cell r="I8337">
            <v>2392.471</v>
          </cell>
          <cell r="N8337" t="str">
            <v>7790070036988</v>
          </cell>
        </row>
        <row r="8338">
          <cell r="A8338">
            <v>665890</v>
          </cell>
          <cell r="B8338">
            <v>100520834</v>
          </cell>
          <cell r="D8338" t="str">
            <v xml:space="preserve">COHA SWIFT XTREME 185X                            </v>
          </cell>
          <cell r="I8338">
            <v>4113.9459999999999</v>
          </cell>
          <cell r="N8338" t="str">
            <v>7790360980618</v>
          </cell>
        </row>
        <row r="8339">
          <cell r="A8339">
            <v>665891</v>
          </cell>
          <cell r="B8339">
            <v>100520337</v>
          </cell>
          <cell r="D8339" t="str">
            <v xml:space="preserve">COHA SWIFT MEGA BURGER 160X                       </v>
          </cell>
          <cell r="I8339">
            <v>2567.991</v>
          </cell>
          <cell r="N8339" t="str">
            <v>7790360977960</v>
          </cell>
        </row>
        <row r="8340">
          <cell r="A8340">
            <v>665892</v>
          </cell>
          <cell r="B8340">
            <v>80524</v>
          </cell>
          <cell r="D8340" t="str">
            <v xml:space="preserve">PANI PAN BADUCCO BLANCO 390X                      </v>
          </cell>
          <cell r="I8340">
            <v>3620.6889999999999</v>
          </cell>
          <cell r="N8340" t="str">
            <v>7891962064048</v>
          </cell>
        </row>
        <row r="8341">
          <cell r="A8341">
            <v>665893</v>
          </cell>
          <cell r="B8341">
            <v>80525</v>
          </cell>
          <cell r="D8341" t="str">
            <v xml:space="preserve">PANI PAN BADUCCO INTEGRAL 390X                    </v>
          </cell>
          <cell r="I8341">
            <v>4065.2190000000001</v>
          </cell>
          <cell r="N8341" t="str">
            <v>7891962064055</v>
          </cell>
        </row>
        <row r="8342">
          <cell r="A8342">
            <v>665894</v>
          </cell>
          <cell r="B8342">
            <v>14811</v>
          </cell>
          <cell r="D8342" t="str">
            <v xml:space="preserve">HUEV A.AGUILA HUEVITOS RELL 160X                  </v>
          </cell>
          <cell r="I8342">
            <v>12999</v>
          </cell>
          <cell r="N8342" t="str">
            <v>7790580148119</v>
          </cell>
        </row>
        <row r="8343">
          <cell r="A8343">
            <v>665895</v>
          </cell>
          <cell r="B8343">
            <v>1202</v>
          </cell>
          <cell r="D8343" t="str">
            <v xml:space="preserve">YERH BUENAS Y SANTAS HIERBAS 500X                 </v>
          </cell>
          <cell r="I8343">
            <v>3558.23</v>
          </cell>
          <cell r="N8343" t="str">
            <v>7790387800197</v>
          </cell>
        </row>
        <row r="8344">
          <cell r="A8344">
            <v>665896</v>
          </cell>
          <cell r="B8344">
            <v>93611</v>
          </cell>
          <cell r="D8344" t="str">
            <v xml:space="preserve">BRON NIVEA BABI.KIDS PROT FPS 65 200X             </v>
          </cell>
          <cell r="I8344">
            <v>17594.34</v>
          </cell>
          <cell r="N8344" t="str">
            <v>4006000016740</v>
          </cell>
        </row>
        <row r="8345">
          <cell r="A8345">
            <v>665897</v>
          </cell>
          <cell r="B8345">
            <v>98326</v>
          </cell>
          <cell r="D8345" t="str">
            <v xml:space="preserve">BRON NIVEA SUN PROT FPS 60 270X                   </v>
          </cell>
          <cell r="I8345">
            <v>21329.48</v>
          </cell>
          <cell r="N8345" t="str">
            <v>4006000003870</v>
          </cell>
        </row>
        <row r="8346">
          <cell r="A8346">
            <v>665900</v>
          </cell>
          <cell r="B8346">
            <v>3407</v>
          </cell>
          <cell r="D8346" t="str">
            <v xml:space="preserve">ESP DICOMERE BICARBONATO SODIO 200X               </v>
          </cell>
          <cell r="I8346">
            <v>2211.1019999999999</v>
          </cell>
          <cell r="N8346" t="str">
            <v>7793323024947</v>
          </cell>
        </row>
        <row r="8347">
          <cell r="A8347">
            <v>665901</v>
          </cell>
          <cell r="B8347">
            <v>3215</v>
          </cell>
          <cell r="D8347" t="str">
            <v xml:space="preserve">SALF DICOMERE SAL CARNES ROJAS 450X               </v>
          </cell>
          <cell r="I8347">
            <v>2201.7220000000002</v>
          </cell>
          <cell r="N8347" t="str">
            <v>7793323004543</v>
          </cell>
        </row>
        <row r="8348">
          <cell r="A8348">
            <v>665902</v>
          </cell>
          <cell r="B8348">
            <v>3216</v>
          </cell>
          <cell r="D8348" t="str">
            <v xml:space="preserve">SALF DICOMERE SAL FINAS HIERB 450X                </v>
          </cell>
          <cell r="I8348">
            <v>2183.8609999999999</v>
          </cell>
          <cell r="N8348" t="str">
            <v>7793323004536</v>
          </cell>
        </row>
        <row r="8349">
          <cell r="A8349">
            <v>665903</v>
          </cell>
          <cell r="B8349">
            <v>3406</v>
          </cell>
          <cell r="D8349" t="str">
            <v xml:space="preserve">CAFI-LG DICOMERE BEBIDA TIPO CAFE  200X           </v>
          </cell>
          <cell r="I8349">
            <v>5023.884</v>
          </cell>
          <cell r="N8349" t="str">
            <v>7793323024916</v>
          </cell>
        </row>
        <row r="8350">
          <cell r="A8350">
            <v>665904</v>
          </cell>
          <cell r="B8350">
            <v>0</v>
          </cell>
          <cell r="D8350" t="str">
            <v xml:space="preserve">INSU  ARANDELA TEFLON REDONDO X1                  </v>
          </cell>
          <cell r="I8350">
            <v>1250.0029999999999</v>
          </cell>
          <cell r="N8350" t="str">
            <v xml:space="preserve">0            </v>
          </cell>
        </row>
        <row r="8351">
          <cell r="A8351">
            <v>665905</v>
          </cell>
          <cell r="B8351">
            <v>7504</v>
          </cell>
          <cell r="D8351" t="str">
            <v xml:space="preserve">GRIS TOSTEX CINTITAS JAMON 125X                   </v>
          </cell>
          <cell r="I8351">
            <v>1439.731</v>
          </cell>
          <cell r="N8351" t="str">
            <v>7798125810521</v>
          </cell>
        </row>
        <row r="8352">
          <cell r="A8352">
            <v>665906</v>
          </cell>
          <cell r="B8352">
            <v>7503</v>
          </cell>
          <cell r="D8352" t="str">
            <v xml:space="preserve">GRIS TOSTEX CINTAS QUESO 125X                     </v>
          </cell>
          <cell r="I8352">
            <v>1439.731</v>
          </cell>
          <cell r="N8352" t="str">
            <v>7798125810347</v>
          </cell>
        </row>
        <row r="8353">
          <cell r="A8353">
            <v>665907</v>
          </cell>
          <cell r="B8353">
            <v>7364</v>
          </cell>
          <cell r="D8353" t="str">
            <v xml:space="preserve">GRIS TOSTEX CINTITAS PIZZA 125X                   </v>
          </cell>
          <cell r="I8353">
            <v>1439.731</v>
          </cell>
          <cell r="N8353" t="str">
            <v>7798125810385</v>
          </cell>
        </row>
        <row r="8354">
          <cell r="A8354">
            <v>665908</v>
          </cell>
          <cell r="B8354">
            <v>7314</v>
          </cell>
          <cell r="D8354" t="str">
            <v xml:space="preserve">GRIS TOSTEX CINTITA CHEDDAR 125X                  </v>
          </cell>
          <cell r="I8354">
            <v>1439.731</v>
          </cell>
          <cell r="N8354" t="str">
            <v>7798125810767</v>
          </cell>
        </row>
        <row r="8355">
          <cell r="A8355">
            <v>665910</v>
          </cell>
          <cell r="B8355">
            <v>7760</v>
          </cell>
          <cell r="D8355" t="str">
            <v xml:space="preserve">GRIS TOSTEX CINTITA PROVOLETA 125X                </v>
          </cell>
          <cell r="I8355">
            <v>1439.731</v>
          </cell>
          <cell r="N8355" t="str">
            <v>7798125810958</v>
          </cell>
        </row>
        <row r="8356">
          <cell r="A8356">
            <v>665911</v>
          </cell>
          <cell r="B8356">
            <v>7761</v>
          </cell>
          <cell r="D8356" t="str">
            <v xml:space="preserve">GRIS TOSTEX CINTITA SALAME 125X                   </v>
          </cell>
          <cell r="I8356">
            <v>1439.731</v>
          </cell>
          <cell r="N8356" t="str">
            <v>7798125810965</v>
          </cell>
        </row>
        <row r="8357">
          <cell r="A8357">
            <v>665912</v>
          </cell>
          <cell r="B8357">
            <v>11424</v>
          </cell>
          <cell r="D8357" t="str">
            <v xml:space="preserve">INSU CUMANA NUEZ MOSCADA MOL 1X                   </v>
          </cell>
          <cell r="I8357">
            <v>25375.81</v>
          </cell>
          <cell r="N8357" t="str">
            <v>8779188540951</v>
          </cell>
        </row>
        <row r="8358">
          <cell r="A8358">
            <v>665913</v>
          </cell>
          <cell r="B8358">
            <v>20362</v>
          </cell>
          <cell r="D8358" t="str">
            <v xml:space="preserve">INSU CUMANA NUEZ MARIPOSA LIGTH 1X                </v>
          </cell>
          <cell r="I8358">
            <v>29909.86</v>
          </cell>
          <cell r="N8358" t="str">
            <v>7791885412783</v>
          </cell>
        </row>
        <row r="8359">
          <cell r="A8359">
            <v>665915</v>
          </cell>
          <cell r="B8359">
            <v>0</v>
          </cell>
          <cell r="D8359" t="str">
            <v xml:space="preserve">VINF CASA BOHER AGRELO VIOGNIER 750X              </v>
          </cell>
          <cell r="I8359">
            <v>13333.4</v>
          </cell>
          <cell r="N8359" t="str">
            <v>7798111990930</v>
          </cell>
        </row>
        <row r="8360">
          <cell r="A8360">
            <v>665916</v>
          </cell>
          <cell r="B8360">
            <v>4391</v>
          </cell>
          <cell r="D8360" t="str">
            <v xml:space="preserve">VINF TERRAZAS RES MALBEC 37.5X                    </v>
          </cell>
          <cell r="I8360">
            <v>11398.67</v>
          </cell>
          <cell r="N8360" t="str">
            <v>7790975001944</v>
          </cell>
        </row>
        <row r="8361">
          <cell r="A8361">
            <v>665918</v>
          </cell>
          <cell r="B8361">
            <v>31356</v>
          </cell>
          <cell r="D8361" t="str">
            <v xml:space="preserve">CER1 ANDES RUBIA ORO RET 1X                       </v>
          </cell>
          <cell r="I8361">
            <v>3962.067</v>
          </cell>
          <cell r="N8361" t="str">
            <v>7792798014972</v>
          </cell>
        </row>
        <row r="8362">
          <cell r="A8362">
            <v>665919</v>
          </cell>
          <cell r="B8362">
            <v>31365</v>
          </cell>
          <cell r="D8362" t="str">
            <v xml:space="preserve">CERD PATAGONIA LAGER DEL SUR 730X                 </v>
          </cell>
          <cell r="I8362">
            <v>6189.1639999999998</v>
          </cell>
          <cell r="N8362" t="str">
            <v>7792798015023</v>
          </cell>
        </row>
        <row r="8363">
          <cell r="A8363">
            <v>665920</v>
          </cell>
          <cell r="B8363">
            <v>31493</v>
          </cell>
          <cell r="D8363" t="str">
            <v xml:space="preserve">CERD PATAGONIA LAGER DEL SUR 473X                 </v>
          </cell>
          <cell r="I8363">
            <v>3458.9450000000002</v>
          </cell>
          <cell r="N8363" t="str">
            <v>7792798015016</v>
          </cell>
        </row>
        <row r="8364">
          <cell r="A8364">
            <v>665921</v>
          </cell>
          <cell r="B8364">
            <v>8365</v>
          </cell>
          <cell r="D8364" t="str">
            <v xml:space="preserve">PILA PHILCO TIRA AA X1                            </v>
          </cell>
          <cell r="I8364">
            <v>1286.425</v>
          </cell>
          <cell r="N8364" t="str">
            <v>7796962998365</v>
          </cell>
        </row>
        <row r="8365">
          <cell r="A8365">
            <v>665922</v>
          </cell>
          <cell r="B8365">
            <v>8372</v>
          </cell>
          <cell r="D8365" t="str">
            <v xml:space="preserve">PILA PHILCO TIRA AAA X1                           </v>
          </cell>
          <cell r="I8365">
            <v>1286.425</v>
          </cell>
          <cell r="N8365" t="str">
            <v>7796962998532</v>
          </cell>
        </row>
        <row r="8366">
          <cell r="A8366">
            <v>665923</v>
          </cell>
          <cell r="B8366">
            <v>31382</v>
          </cell>
          <cell r="D8366" t="str">
            <v xml:space="preserve">GAS PDT TON S/AZUCAR 269X                         </v>
          </cell>
          <cell r="I8366">
            <v>1445.82</v>
          </cell>
          <cell r="N8366" t="str">
            <v>7791813222026</v>
          </cell>
        </row>
        <row r="8367">
          <cell r="A8367">
            <v>665924</v>
          </cell>
          <cell r="B8367">
            <v>31384</v>
          </cell>
          <cell r="D8367" t="str">
            <v xml:space="preserve">GAS  PEPSI TWIST PET 1.5X                         </v>
          </cell>
          <cell r="I8367">
            <v>2421.826</v>
          </cell>
          <cell r="N8367" t="str">
            <v>7791813222507</v>
          </cell>
        </row>
        <row r="8368">
          <cell r="A8368">
            <v>665925</v>
          </cell>
          <cell r="B8368">
            <v>76424</v>
          </cell>
          <cell r="D8368" t="str">
            <v xml:space="preserve">SIDR 1930 DOLCE 355X                              </v>
          </cell>
          <cell r="I8368">
            <v>1925</v>
          </cell>
          <cell r="N8368" t="str">
            <v>7790154008436</v>
          </cell>
        </row>
        <row r="8369">
          <cell r="A8369">
            <v>665928</v>
          </cell>
          <cell r="B8369">
            <v>892</v>
          </cell>
          <cell r="D8369" t="str">
            <v xml:space="preserve">HUEV KINDER PASCUA NATOON 150X                    </v>
          </cell>
          <cell r="I8369">
            <v>28819.99</v>
          </cell>
          <cell r="N8369" t="str">
            <v>7898024396567</v>
          </cell>
        </row>
        <row r="8370">
          <cell r="A8370">
            <v>665929</v>
          </cell>
          <cell r="B8370">
            <v>872010</v>
          </cell>
          <cell r="D8370" t="str">
            <v xml:space="preserve">LESP SENSE FORT VAIN 200X                         </v>
          </cell>
          <cell r="I8370">
            <v>1435.847</v>
          </cell>
          <cell r="N8370" t="str">
            <v>7790742872012</v>
          </cell>
        </row>
        <row r="8371">
          <cell r="A8371">
            <v>665930</v>
          </cell>
          <cell r="B8371">
            <v>55366</v>
          </cell>
          <cell r="D8371" t="str">
            <v xml:space="preserve">SHAM HEAD SHO. ANTICOM 180X                       </v>
          </cell>
          <cell r="I8371">
            <v>5706.5609999999997</v>
          </cell>
          <cell r="N8371" t="str">
            <v>7500435231244</v>
          </cell>
        </row>
        <row r="8372">
          <cell r="A8372">
            <v>665931</v>
          </cell>
          <cell r="B8372">
            <v>55365</v>
          </cell>
          <cell r="D8372" t="str">
            <v xml:space="preserve">SHAM HEAD SHO. ANTICOM 375X                       </v>
          </cell>
          <cell r="I8372">
            <v>9555.5480000000007</v>
          </cell>
          <cell r="N8372" t="str">
            <v>7500435231237</v>
          </cell>
        </row>
        <row r="8373">
          <cell r="A8373">
            <v>665932</v>
          </cell>
          <cell r="B8373">
            <v>77718</v>
          </cell>
          <cell r="D8373" t="str">
            <v xml:space="preserve">SUAV DOWNY BRISA VERANO 500X                      </v>
          </cell>
          <cell r="I8373">
            <v>10056.82</v>
          </cell>
          <cell r="N8373" t="str">
            <v>7506195143834</v>
          </cell>
        </row>
        <row r="8374">
          <cell r="A8374">
            <v>665934</v>
          </cell>
          <cell r="B8374">
            <v>451100</v>
          </cell>
          <cell r="D8374" t="str">
            <v xml:space="preserve">HELA FREDDO TABLETA F.ROJOS 30X                   </v>
          </cell>
          <cell r="I8374">
            <v>2177.7730000000001</v>
          </cell>
          <cell r="N8374" t="str">
            <v>7798070861067</v>
          </cell>
        </row>
        <row r="8375">
          <cell r="A8375">
            <v>665935</v>
          </cell>
          <cell r="B8375">
            <v>451109</v>
          </cell>
          <cell r="D8375" t="str">
            <v xml:space="preserve">HELA FREDDO TABLETA PISTACHO 30X                  </v>
          </cell>
          <cell r="I8375">
            <v>2613.3339999999998</v>
          </cell>
          <cell r="N8375" t="str">
            <v>7798070861135</v>
          </cell>
        </row>
        <row r="8376">
          <cell r="A8376">
            <v>665936</v>
          </cell>
          <cell r="B8376">
            <v>7016876</v>
          </cell>
          <cell r="D8376" t="str">
            <v xml:space="preserve">INSU LEDVANCE FLOODLIGHT PFM 50W                  </v>
          </cell>
          <cell r="I8376">
            <v>112563.8</v>
          </cell>
          <cell r="N8376" t="str">
            <v>4058075426757</v>
          </cell>
        </row>
        <row r="8377">
          <cell r="A8377">
            <v>665937</v>
          </cell>
          <cell r="B8377">
            <v>7019043</v>
          </cell>
          <cell r="D8377" t="str">
            <v xml:space="preserve">INSU LEDVANCE PANEL PEN 36W 300X1200              </v>
          </cell>
          <cell r="I8377">
            <v>159289.4</v>
          </cell>
          <cell r="N8377" t="str">
            <v>4058075765719</v>
          </cell>
        </row>
        <row r="8378">
          <cell r="A8378">
            <v>665938</v>
          </cell>
          <cell r="B8378">
            <v>7019035</v>
          </cell>
          <cell r="D8378" t="str">
            <v xml:space="preserve">INSU LEDVANCE PANEL PFM 36W 600X600               </v>
          </cell>
          <cell r="I8378">
            <v>134763.79999999999</v>
          </cell>
          <cell r="N8378" t="str">
            <v>4058075765559</v>
          </cell>
        </row>
        <row r="8379">
          <cell r="A8379">
            <v>665939</v>
          </cell>
          <cell r="B8379">
            <v>7019304</v>
          </cell>
          <cell r="D8379" t="str">
            <v xml:space="preserve">INSU LEDVANCE DAM PROF SLIM 36W                   </v>
          </cell>
          <cell r="I8379">
            <v>29860.86</v>
          </cell>
          <cell r="N8379" t="str">
            <v>4058075795563</v>
          </cell>
        </row>
        <row r="8380">
          <cell r="A8380">
            <v>665940</v>
          </cell>
          <cell r="B8380">
            <v>10876</v>
          </cell>
          <cell r="D8380" t="str">
            <v xml:space="preserve">HUEV KINDER PASCUA ROCH BOX 137.5X                </v>
          </cell>
          <cell r="I8380">
            <v>16845.87</v>
          </cell>
          <cell r="N8380" t="str">
            <v>7898024398899</v>
          </cell>
        </row>
        <row r="8381">
          <cell r="A8381">
            <v>665942</v>
          </cell>
          <cell r="B8381">
            <v>100</v>
          </cell>
          <cell r="D8381" t="str">
            <v xml:space="preserve">INSU FILM NEGRO C/MANGO 2.5X                      </v>
          </cell>
          <cell r="I8381">
            <v>9749.7810000000009</v>
          </cell>
          <cell r="N8381" t="str">
            <v xml:space="preserve">0            </v>
          </cell>
        </row>
        <row r="8382">
          <cell r="A8382">
            <v>665943</v>
          </cell>
          <cell r="B8382">
            <v>943</v>
          </cell>
          <cell r="D8382" t="str">
            <v xml:space="preserve">VINF ABEJA OBRERA B.BLANCS. 750X                  </v>
          </cell>
          <cell r="I8382">
            <v>13790.37</v>
          </cell>
          <cell r="N8382" t="str">
            <v>7798152260429</v>
          </cell>
        </row>
        <row r="8383">
          <cell r="A8383">
            <v>665944</v>
          </cell>
          <cell r="B8383">
            <v>944</v>
          </cell>
          <cell r="D8383" t="str">
            <v xml:space="preserve">VINF DURIGUTTI B.BLANCS. 750X                     </v>
          </cell>
          <cell r="I8383">
            <v>12281.5</v>
          </cell>
          <cell r="N8383" t="str">
            <v>7798152262089</v>
          </cell>
        </row>
        <row r="8384">
          <cell r="A8384">
            <v>665945</v>
          </cell>
          <cell r="B8384">
            <v>945</v>
          </cell>
          <cell r="D8384" t="str">
            <v xml:space="preserve">VINF CARA SUCIA B.BLANCS. 750X                    </v>
          </cell>
          <cell r="I8384">
            <v>15895.77</v>
          </cell>
          <cell r="N8384" t="str">
            <v>7798152262799</v>
          </cell>
        </row>
        <row r="8385">
          <cell r="A8385">
            <v>665946</v>
          </cell>
          <cell r="B8385">
            <v>946</v>
          </cell>
          <cell r="D8385" t="str">
            <v xml:space="preserve">VINF INFRAMUNDO ROSE 750X                         </v>
          </cell>
          <cell r="I8385">
            <v>22843.59</v>
          </cell>
          <cell r="N8385" t="str">
            <v>7798152264359</v>
          </cell>
        </row>
        <row r="8386">
          <cell r="A8386">
            <v>665947</v>
          </cell>
          <cell r="B8386">
            <v>947</v>
          </cell>
          <cell r="D8386" t="str">
            <v xml:space="preserve">VINF INFRAMUNDO NARANJO 750X                      </v>
          </cell>
          <cell r="I8386">
            <v>22843.59</v>
          </cell>
          <cell r="N8386" t="str">
            <v>7798152264342</v>
          </cell>
        </row>
        <row r="8387">
          <cell r="A8387">
            <v>665948</v>
          </cell>
          <cell r="B8387">
            <v>948</v>
          </cell>
          <cell r="D8387" t="str">
            <v xml:space="preserve">VINF ABEJA REINA B.BLANCS. 750X                   </v>
          </cell>
          <cell r="I8387">
            <v>20527.650000000001</v>
          </cell>
          <cell r="N8387" t="str">
            <v>7798152262126</v>
          </cell>
        </row>
        <row r="8388">
          <cell r="A8388">
            <v>665949</v>
          </cell>
          <cell r="B8388">
            <v>0</v>
          </cell>
          <cell r="D8388" t="str">
            <v xml:space="preserve">YERH KURUPI MEGA MENTA 500X                       </v>
          </cell>
          <cell r="I8388">
            <v>4970.5349999999999</v>
          </cell>
          <cell r="N8388" t="str">
            <v>7840127020856</v>
          </cell>
        </row>
        <row r="8389">
          <cell r="A8389">
            <v>665950</v>
          </cell>
          <cell r="B8389">
            <v>612602</v>
          </cell>
          <cell r="D8389" t="str">
            <v xml:space="preserve">YOGU LS.CLASICO BAT ENT/ FRU 480X                 </v>
          </cell>
          <cell r="I8389">
            <v>4324.4139999999998</v>
          </cell>
          <cell r="N8389" t="str">
            <v>7791337009738</v>
          </cell>
        </row>
        <row r="8390">
          <cell r="A8390">
            <v>665951</v>
          </cell>
          <cell r="B8390">
            <v>612601</v>
          </cell>
          <cell r="D8390" t="str">
            <v xml:space="preserve">YOGU LS.CLASICO BAT ENT /VAIN 480X                </v>
          </cell>
          <cell r="I8390">
            <v>4324.4139999999998</v>
          </cell>
          <cell r="N8390" t="str">
            <v>7791337009745</v>
          </cell>
        </row>
        <row r="8391">
          <cell r="A8391">
            <v>665952</v>
          </cell>
          <cell r="B8391">
            <v>20210</v>
          </cell>
          <cell r="D8391" t="str">
            <v xml:space="preserve">PANI DON YEYO LACTEADO 360X                       </v>
          </cell>
          <cell r="I8391">
            <v>2186.107</v>
          </cell>
          <cell r="N8391" t="str">
            <v>7795293202103</v>
          </cell>
        </row>
        <row r="8392">
          <cell r="A8392">
            <v>665953</v>
          </cell>
          <cell r="B8392">
            <v>16346</v>
          </cell>
          <cell r="D8392" t="str">
            <v xml:space="preserve">SHAM HEAD SHO NUTRIHONEY 375X                     </v>
          </cell>
          <cell r="I8392">
            <v>9555.5480000000007</v>
          </cell>
          <cell r="N8392" t="str">
            <v>7500435249348</v>
          </cell>
        </row>
        <row r="8393">
          <cell r="A8393">
            <v>665954</v>
          </cell>
          <cell r="B8393">
            <v>69833</v>
          </cell>
          <cell r="D8393" t="str">
            <v xml:space="preserve">SHAM HEAD SHO.CRECE FUERTE 375X                   </v>
          </cell>
          <cell r="I8393">
            <v>9555.5480000000007</v>
          </cell>
          <cell r="N8393" t="str">
            <v>7500435159210</v>
          </cell>
        </row>
        <row r="8394">
          <cell r="A8394">
            <v>665955</v>
          </cell>
          <cell r="B8394">
            <v>16347</v>
          </cell>
          <cell r="D8394" t="str">
            <v xml:space="preserve">SHAM HEAD SHO NUTRIHONEY 180X                     </v>
          </cell>
          <cell r="I8394">
            <v>5706.5609999999997</v>
          </cell>
          <cell r="N8394" t="str">
            <v>7500435249355</v>
          </cell>
        </row>
        <row r="8395">
          <cell r="A8395">
            <v>665956</v>
          </cell>
          <cell r="B8395">
            <v>4483</v>
          </cell>
          <cell r="D8395" t="str">
            <v xml:space="preserve">ACON PANTENE ANTI CAIDA 250X                      </v>
          </cell>
          <cell r="I8395">
            <v>6518.6809999999996</v>
          </cell>
          <cell r="N8395" t="str">
            <v>7500435247955</v>
          </cell>
        </row>
        <row r="8396">
          <cell r="A8396">
            <v>665957</v>
          </cell>
          <cell r="B8396">
            <v>4485</v>
          </cell>
          <cell r="D8396" t="str">
            <v xml:space="preserve">SHAM PANTENE ANTI CAIDA 510X                      </v>
          </cell>
          <cell r="I8396">
            <v>16969.240000000002</v>
          </cell>
          <cell r="N8396" t="str">
            <v>7500435247979</v>
          </cell>
        </row>
        <row r="8397">
          <cell r="A8397">
            <v>665958</v>
          </cell>
          <cell r="B8397">
            <v>20211</v>
          </cell>
          <cell r="D8397" t="str">
            <v xml:space="preserve">PANI DON YEYO MESA 350X                           </v>
          </cell>
          <cell r="I8397">
            <v>2110.663</v>
          </cell>
          <cell r="N8397" t="str">
            <v>7795293000198</v>
          </cell>
        </row>
        <row r="8398">
          <cell r="A8398">
            <v>665959</v>
          </cell>
          <cell r="B8398">
            <v>20220</v>
          </cell>
          <cell r="D8398" t="str">
            <v xml:space="preserve">PANI DON YEYO SALVADO 350X                        </v>
          </cell>
          <cell r="I8398">
            <v>2186.107</v>
          </cell>
          <cell r="N8398" t="str">
            <v>7795293202202</v>
          </cell>
        </row>
        <row r="8399">
          <cell r="A8399">
            <v>665960</v>
          </cell>
          <cell r="B8399">
            <v>20230</v>
          </cell>
          <cell r="D8399" t="str">
            <v xml:space="preserve">PANI DON YEYO INT C/S 400X                        </v>
          </cell>
          <cell r="I8399">
            <v>2951.069</v>
          </cell>
          <cell r="N8399" t="str">
            <v>7795293000297</v>
          </cell>
        </row>
        <row r="8400">
          <cell r="A8400">
            <v>665961</v>
          </cell>
          <cell r="B8400">
            <v>20233</v>
          </cell>
          <cell r="D8400" t="str">
            <v xml:space="preserve">PANI DON YEYO HARIN D TRIG INTEG 500X             </v>
          </cell>
          <cell r="I8400">
            <v>3323.0230000000001</v>
          </cell>
          <cell r="N8400" t="str">
            <v>7795293601869</v>
          </cell>
        </row>
        <row r="8401">
          <cell r="A8401">
            <v>665962</v>
          </cell>
          <cell r="B8401">
            <v>4491</v>
          </cell>
          <cell r="D8401" t="str">
            <v xml:space="preserve">SHAM PANTENE ANTI CAIDA 300X                      </v>
          </cell>
          <cell r="I8401">
            <v>6518.6809999999996</v>
          </cell>
          <cell r="N8401" t="str">
            <v>7500435248037</v>
          </cell>
        </row>
        <row r="8402">
          <cell r="A8402">
            <v>665963</v>
          </cell>
          <cell r="B8402">
            <v>20260</v>
          </cell>
          <cell r="D8402" t="str">
            <v xml:space="preserve">PANI DON YEYO LACTEADO 600X                       </v>
          </cell>
          <cell r="I8402">
            <v>3265.1239999999998</v>
          </cell>
          <cell r="N8402" t="str">
            <v>7795293202158</v>
          </cell>
        </row>
        <row r="8403">
          <cell r="A8403">
            <v>665964</v>
          </cell>
          <cell r="B8403">
            <v>20261</v>
          </cell>
          <cell r="D8403" t="str">
            <v xml:space="preserve">PANI DON YEYO MESA 570X                           </v>
          </cell>
          <cell r="I8403">
            <v>3005.4589999999998</v>
          </cell>
          <cell r="N8403" t="str">
            <v>7795293000204</v>
          </cell>
        </row>
        <row r="8404">
          <cell r="A8404">
            <v>665965</v>
          </cell>
          <cell r="B8404">
            <v>20270</v>
          </cell>
          <cell r="D8404" t="str">
            <v xml:space="preserve">PANI DON YEYO SALVADO 600X                        </v>
          </cell>
          <cell r="I8404">
            <v>3323.0230000000001</v>
          </cell>
          <cell r="N8404" t="str">
            <v>7795293202110</v>
          </cell>
        </row>
        <row r="8405">
          <cell r="A8405">
            <v>665966</v>
          </cell>
          <cell r="B8405">
            <v>20310</v>
          </cell>
          <cell r="D8405" t="str">
            <v xml:space="preserve">PANI DON YEYO HAMB C/S 4X                         </v>
          </cell>
          <cell r="I8405">
            <v>1580.8040000000001</v>
          </cell>
          <cell r="N8405" t="str">
            <v>7795293601296</v>
          </cell>
        </row>
        <row r="8406">
          <cell r="A8406">
            <v>665967</v>
          </cell>
          <cell r="B8406">
            <v>20320</v>
          </cell>
          <cell r="D8406" t="str">
            <v xml:space="preserve">PANI DON YEYO PANCHO 6X                           </v>
          </cell>
          <cell r="I8406">
            <v>1580.8040000000001</v>
          </cell>
          <cell r="N8406" t="str">
            <v>7795293203209</v>
          </cell>
        </row>
        <row r="8407">
          <cell r="A8407">
            <v>665968</v>
          </cell>
          <cell r="B8407">
            <v>2171</v>
          </cell>
          <cell r="D8407" t="str">
            <v xml:space="preserve">YOGU TREGAR ENT ENDULZADO 280X                    </v>
          </cell>
          <cell r="I8407">
            <v>3053.3389999999999</v>
          </cell>
          <cell r="N8407" t="str">
            <v>7793913013986</v>
          </cell>
        </row>
        <row r="8408">
          <cell r="A8408">
            <v>665969</v>
          </cell>
          <cell r="B8408">
            <v>4492</v>
          </cell>
          <cell r="D8408" t="str">
            <v xml:space="preserve">ACON PAMTENE ANTI CAIDA 510X                      </v>
          </cell>
          <cell r="I8408">
            <v>16969.240000000002</v>
          </cell>
          <cell r="N8408" t="str">
            <v>7500435248044</v>
          </cell>
        </row>
        <row r="8409">
          <cell r="A8409">
            <v>665970</v>
          </cell>
          <cell r="B8409">
            <v>12961</v>
          </cell>
          <cell r="D8409" t="str">
            <v xml:space="preserve">COP SALADIX SNACK CREM / CEBO 95X                 </v>
          </cell>
          <cell r="I8409">
            <v>2262.1799999999998</v>
          </cell>
          <cell r="N8409" t="str">
            <v>7790040129610</v>
          </cell>
        </row>
        <row r="8410">
          <cell r="A8410">
            <v>665971</v>
          </cell>
          <cell r="B8410">
            <v>43245</v>
          </cell>
          <cell r="D8410" t="str">
            <v xml:space="preserve">POST GELAT.EXQUI.CER/ LIGHT 25X                   </v>
          </cell>
          <cell r="I8410">
            <v>1121.4880000000001</v>
          </cell>
          <cell r="N8410" t="str">
            <v>7790070432452</v>
          </cell>
        </row>
        <row r="8411">
          <cell r="A8411">
            <v>665972</v>
          </cell>
          <cell r="B8411">
            <v>43247</v>
          </cell>
          <cell r="D8411" t="str">
            <v xml:space="preserve">POST GELAT.EXQUI.DUR/LIGTH 25X                    </v>
          </cell>
          <cell r="I8411">
            <v>1124.6469999999999</v>
          </cell>
          <cell r="N8411" t="str">
            <v>7790070432476</v>
          </cell>
        </row>
        <row r="8412">
          <cell r="A8412">
            <v>665973</v>
          </cell>
          <cell r="B8412">
            <v>43243</v>
          </cell>
          <cell r="D8412" t="str">
            <v xml:space="preserve">POST GELAT.EXQUI.FRUT/LIGHT 25X                   </v>
          </cell>
          <cell r="I8412">
            <v>1124.6469999999999</v>
          </cell>
          <cell r="N8412" t="str">
            <v>7790070432438</v>
          </cell>
        </row>
        <row r="8413">
          <cell r="A8413">
            <v>665975</v>
          </cell>
          <cell r="B8413">
            <v>43235</v>
          </cell>
          <cell r="D8413" t="str">
            <v xml:space="preserve">POST EXQUI MOUSSE DDL 95X                         </v>
          </cell>
          <cell r="I8413">
            <v>2502.54</v>
          </cell>
          <cell r="N8413" t="str">
            <v>7790070432353</v>
          </cell>
        </row>
        <row r="8414">
          <cell r="A8414">
            <v>665977</v>
          </cell>
          <cell r="B8414">
            <v>1867</v>
          </cell>
          <cell r="D8414" t="str">
            <v xml:space="preserve">PAPE BEST LITE PH D/H NEUTRO 4X20X                </v>
          </cell>
          <cell r="I8414">
            <v>1338.5820000000001</v>
          </cell>
          <cell r="N8414" t="str">
            <v>7896053470166</v>
          </cell>
        </row>
        <row r="8415">
          <cell r="A8415">
            <v>665978</v>
          </cell>
          <cell r="B8415">
            <v>1908</v>
          </cell>
          <cell r="D8415" t="str">
            <v xml:space="preserve">PAPE FOFINHO NATURAL PH NEUTRO 4X30X              </v>
          </cell>
          <cell r="I8415">
            <v>2086.252</v>
          </cell>
          <cell r="N8415" t="str">
            <v>7896053470227</v>
          </cell>
        </row>
        <row r="8416">
          <cell r="A8416">
            <v>665979</v>
          </cell>
          <cell r="B8416">
            <v>1013</v>
          </cell>
          <cell r="D8416" t="str">
            <v xml:space="preserve">PAPE FOFINHO PH S/H NEUTRO 4X30X                  </v>
          </cell>
          <cell r="I8416">
            <v>1259.98</v>
          </cell>
          <cell r="N8416" t="str">
            <v>7896053410025</v>
          </cell>
        </row>
        <row r="8417">
          <cell r="A8417">
            <v>665980</v>
          </cell>
          <cell r="B8417">
            <v>1329</v>
          </cell>
          <cell r="D8417" t="str">
            <v xml:space="preserve">PAPE FOFINHO PREMIUM D/H 100% 4X30X               </v>
          </cell>
          <cell r="I8417">
            <v>2263.9409999999998</v>
          </cell>
          <cell r="N8417" t="str">
            <v>7896053410209</v>
          </cell>
        </row>
        <row r="8418">
          <cell r="A8418">
            <v>665981</v>
          </cell>
          <cell r="B8418">
            <v>1346</v>
          </cell>
          <cell r="D8418" t="str">
            <v xml:space="preserve">PAPE FOFINHO PREMIUM D/H 100% 12X30X              </v>
          </cell>
          <cell r="I8418">
            <v>7571.1310000000003</v>
          </cell>
          <cell r="N8418" t="str">
            <v>7896053410223</v>
          </cell>
        </row>
        <row r="8419">
          <cell r="A8419">
            <v>665982</v>
          </cell>
          <cell r="B8419">
            <v>1197</v>
          </cell>
          <cell r="D8419" t="str">
            <v xml:space="preserve">SERV SORELLA SERVILLETA  50X 22X23X               </v>
          </cell>
          <cell r="I8419">
            <v>455.96600000000001</v>
          </cell>
          <cell r="N8419" t="str">
            <v>7896053440220</v>
          </cell>
        </row>
        <row r="8420">
          <cell r="A8420">
            <v>665983</v>
          </cell>
          <cell r="B8420">
            <v>20</v>
          </cell>
          <cell r="D8420" t="str">
            <v xml:space="preserve">CIGA MARLBORO CRAFTED FWD COMUN 20                </v>
          </cell>
          <cell r="I8420">
            <v>3415.998</v>
          </cell>
          <cell r="N8420" t="str">
            <v xml:space="preserve">77993397     </v>
          </cell>
        </row>
        <row r="8421">
          <cell r="A8421">
            <v>665984</v>
          </cell>
          <cell r="B8421">
            <v>2129</v>
          </cell>
          <cell r="D8421" t="str">
            <v xml:space="preserve">GALD CEREALITAS AVE/CACAO 170X                    </v>
          </cell>
          <cell r="I8421">
            <v>2339.0320000000002</v>
          </cell>
          <cell r="N8421" t="str">
            <v>7622202241505</v>
          </cell>
        </row>
        <row r="8422">
          <cell r="A8422">
            <v>665985</v>
          </cell>
          <cell r="B8422">
            <v>3088</v>
          </cell>
          <cell r="D8422" t="str">
            <v xml:space="preserve">GOM BUBBALO NAR / ARAND 82.5X                     </v>
          </cell>
          <cell r="I8422">
            <v>2031.778</v>
          </cell>
          <cell r="N8422" t="str">
            <v>7622202216473</v>
          </cell>
        </row>
        <row r="8423">
          <cell r="A8423">
            <v>665986</v>
          </cell>
          <cell r="B8423">
            <v>3090</v>
          </cell>
          <cell r="D8423" t="str">
            <v xml:space="preserve">GOM BUBBALO FRUTILLA ACIDA 82.5X                  </v>
          </cell>
          <cell r="I8423">
            <v>2031.778</v>
          </cell>
          <cell r="N8423" t="str">
            <v>7622202216510</v>
          </cell>
        </row>
        <row r="8424">
          <cell r="A8424">
            <v>665987</v>
          </cell>
          <cell r="B8424">
            <v>3096</v>
          </cell>
          <cell r="D8424" t="str">
            <v xml:space="preserve">GOM BUBBALO FRUTILLA ACIDA 16.5X                  </v>
          </cell>
          <cell r="I8424">
            <v>604.024</v>
          </cell>
          <cell r="N8424" t="str">
            <v>7622202217296</v>
          </cell>
        </row>
        <row r="8425">
          <cell r="A8425">
            <v>665988</v>
          </cell>
          <cell r="B8425">
            <v>2124</v>
          </cell>
          <cell r="D8425" t="str">
            <v xml:space="preserve">GALD CEREALITAS GRANOLA 170X                      </v>
          </cell>
          <cell r="I8425">
            <v>2339.0320000000002</v>
          </cell>
          <cell r="N8425" t="str">
            <v>7622202241567</v>
          </cell>
        </row>
        <row r="8426">
          <cell r="A8426">
            <v>665989</v>
          </cell>
          <cell r="B8426">
            <v>636</v>
          </cell>
          <cell r="D8426" t="str">
            <v xml:space="preserve">GALD VIMAR CHIPS CHOC 150X                        </v>
          </cell>
          <cell r="I8426">
            <v>1094.681</v>
          </cell>
          <cell r="N8426" t="str">
            <v>7798073420636</v>
          </cell>
        </row>
        <row r="8427">
          <cell r="A8427">
            <v>665990</v>
          </cell>
          <cell r="B8427">
            <v>1033</v>
          </cell>
          <cell r="D8427" t="str">
            <v xml:space="preserve">JUGP TANG MANDA SOB 1X                            </v>
          </cell>
          <cell r="I8427">
            <v>463.726</v>
          </cell>
          <cell r="N8427" t="str">
            <v>7622201733865</v>
          </cell>
        </row>
        <row r="8428">
          <cell r="A8428">
            <v>665991</v>
          </cell>
          <cell r="B8428">
            <v>43380</v>
          </cell>
          <cell r="D8428" t="str">
            <v xml:space="preserve">POST EXQUI.BUDIN LIMON 300X                       </v>
          </cell>
          <cell r="I8428">
            <v>1965.1369999999999</v>
          </cell>
          <cell r="N8428" t="str">
            <v>7790070433800</v>
          </cell>
        </row>
        <row r="8429">
          <cell r="A8429">
            <v>665992</v>
          </cell>
          <cell r="B8429">
            <v>33676</v>
          </cell>
          <cell r="D8429" t="str">
            <v xml:space="preserve">FIDO LUCCH.MOÑO HUEVO 500X                        </v>
          </cell>
          <cell r="I8429">
            <v>2109.2600000000002</v>
          </cell>
          <cell r="N8429" t="str">
            <v>7790070336767</v>
          </cell>
        </row>
        <row r="8430">
          <cell r="A8430">
            <v>665993</v>
          </cell>
          <cell r="B8430">
            <v>8730</v>
          </cell>
          <cell r="D8430" t="str">
            <v xml:space="preserve">VELA LITORAL VELONCITOS ADVIENTO 7X               </v>
          </cell>
          <cell r="I8430">
            <v>9791.3080000000009</v>
          </cell>
          <cell r="N8430" t="str">
            <v>7798228651359</v>
          </cell>
        </row>
        <row r="8431">
          <cell r="A8431">
            <v>665995</v>
          </cell>
          <cell r="B8431">
            <v>31600</v>
          </cell>
          <cell r="D8431" t="str">
            <v xml:space="preserve">AGUS H2OH! POMELO S/GAS 2000X                     </v>
          </cell>
          <cell r="I8431">
            <v>1629.5429999999999</v>
          </cell>
          <cell r="N8431" t="str">
            <v>7791813405016</v>
          </cell>
        </row>
        <row r="8432">
          <cell r="A8432">
            <v>665996</v>
          </cell>
          <cell r="B8432">
            <v>31601</v>
          </cell>
          <cell r="D8432" t="str">
            <v xml:space="preserve">AGUS H2OH! LIMON S/GAS 2000X                      </v>
          </cell>
          <cell r="I8432">
            <v>1629.5429999999999</v>
          </cell>
          <cell r="N8432" t="str">
            <v>7791813405023</v>
          </cell>
        </row>
        <row r="8433">
          <cell r="A8433">
            <v>665997</v>
          </cell>
          <cell r="B8433">
            <v>31602</v>
          </cell>
          <cell r="D8433" t="str">
            <v xml:space="preserve">AGUS H2OH! MANZANA S/GAS 2000X                    </v>
          </cell>
          <cell r="I8433">
            <v>1629.5429999999999</v>
          </cell>
          <cell r="N8433" t="str">
            <v>7791813405030</v>
          </cell>
        </row>
        <row r="8434">
          <cell r="A8434">
            <v>665999</v>
          </cell>
          <cell r="B8434">
            <v>0</v>
          </cell>
          <cell r="D8434" t="str">
            <v xml:space="preserve">INSU INSTALAR ARANDELA BRONCE CAL 32 1X           </v>
          </cell>
          <cell r="I8434">
            <v>3000.002</v>
          </cell>
          <cell r="N8434" t="str">
            <v xml:space="preserve">665999111160 </v>
          </cell>
        </row>
        <row r="8435">
          <cell r="A8435">
            <v>666000</v>
          </cell>
          <cell r="B8435">
            <v>0</v>
          </cell>
          <cell r="D8435" t="str">
            <v xml:space="preserve">INSU INSTALAR HOJA SERRUCHO 0.5X                  </v>
          </cell>
          <cell r="I8435">
            <v>8999.9920000000002</v>
          </cell>
          <cell r="N8435" t="str">
            <v xml:space="preserve">666000111322 </v>
          </cell>
        </row>
        <row r="8436">
          <cell r="A8436">
            <v>666001</v>
          </cell>
          <cell r="B8436">
            <v>650</v>
          </cell>
          <cell r="D8436" t="str">
            <v xml:space="preserve">GALD VIMAR MIEL 150X                              </v>
          </cell>
          <cell r="I8436">
            <v>1094.99</v>
          </cell>
          <cell r="N8436" t="str">
            <v>7798073420650</v>
          </cell>
        </row>
        <row r="8437">
          <cell r="A8437">
            <v>666002</v>
          </cell>
          <cell r="B8437">
            <v>1070</v>
          </cell>
          <cell r="D8437" t="str">
            <v xml:space="preserve">COP TAKIS FLOW ORIGINAL 49X                       </v>
          </cell>
          <cell r="I8437">
            <v>1863.297</v>
          </cell>
          <cell r="N8437" t="str">
            <v>7500810034491</v>
          </cell>
        </row>
        <row r="8438">
          <cell r="A8438">
            <v>666003</v>
          </cell>
          <cell r="B8438">
            <v>1071</v>
          </cell>
          <cell r="D8438" t="str">
            <v xml:space="preserve">COP TAKIS FLOW ORIGINAL 85X                       </v>
          </cell>
          <cell r="I8438">
            <v>2801.5619999999999</v>
          </cell>
          <cell r="N8438" t="str">
            <v>7500810034477</v>
          </cell>
        </row>
        <row r="8439">
          <cell r="A8439">
            <v>666004</v>
          </cell>
          <cell r="B8439">
            <v>1072</v>
          </cell>
          <cell r="D8439" t="str">
            <v xml:space="preserve">COP TAKIS FLOW ORIGINAL 140X                      </v>
          </cell>
          <cell r="I8439">
            <v>4444.4089999999997</v>
          </cell>
          <cell r="N8439" t="str">
            <v>7500810034354</v>
          </cell>
        </row>
        <row r="8440">
          <cell r="A8440">
            <v>666005</v>
          </cell>
          <cell r="B8440">
            <v>1073</v>
          </cell>
          <cell r="D8440" t="str">
            <v xml:space="preserve">COP TAKIS XPLOSION 49X                            </v>
          </cell>
          <cell r="I8440">
            <v>1863.297</v>
          </cell>
          <cell r="N8440" t="str">
            <v>7500810034484</v>
          </cell>
        </row>
        <row r="8441">
          <cell r="A8441">
            <v>666006</v>
          </cell>
          <cell r="B8441">
            <v>1074</v>
          </cell>
          <cell r="D8441" t="str">
            <v xml:space="preserve">COP TAKIS XPLOSION 85X                            </v>
          </cell>
          <cell r="I8441">
            <v>2801.5619999999999</v>
          </cell>
          <cell r="N8441" t="str">
            <v>7500810034460</v>
          </cell>
        </row>
        <row r="8442">
          <cell r="A8442">
            <v>666007</v>
          </cell>
          <cell r="B8442">
            <v>1075</v>
          </cell>
          <cell r="D8442" t="str">
            <v xml:space="preserve">COP TAKIS XPLOSION 140X                           </v>
          </cell>
          <cell r="I8442">
            <v>4444.4089999999997</v>
          </cell>
          <cell r="N8442" t="str">
            <v>7500810034347</v>
          </cell>
        </row>
        <row r="8443">
          <cell r="A8443">
            <v>666008</v>
          </cell>
          <cell r="B8443">
            <v>1076</v>
          </cell>
          <cell r="D8443" t="str">
            <v xml:space="preserve">COP TAKIS FUEGO 49X                               </v>
          </cell>
          <cell r="I8443">
            <v>1863.297</v>
          </cell>
          <cell r="N8443" t="str">
            <v>7500810034538</v>
          </cell>
        </row>
        <row r="8444">
          <cell r="A8444">
            <v>666009</v>
          </cell>
          <cell r="B8444">
            <v>1077</v>
          </cell>
          <cell r="D8444" t="str">
            <v xml:space="preserve">COP TAKIS FUEGO 85X                               </v>
          </cell>
          <cell r="I8444">
            <v>2801.5619999999999</v>
          </cell>
          <cell r="N8444" t="str">
            <v>7500810034361</v>
          </cell>
        </row>
        <row r="8445">
          <cell r="A8445">
            <v>666010</v>
          </cell>
          <cell r="B8445">
            <v>1078</v>
          </cell>
          <cell r="D8445" t="str">
            <v xml:space="preserve">COP TAKIS FUEGO 140X                              </v>
          </cell>
          <cell r="I8445">
            <v>4444.4089999999997</v>
          </cell>
          <cell r="N8445" t="str">
            <v>7500810034330</v>
          </cell>
        </row>
        <row r="8446">
          <cell r="A8446">
            <v>666011</v>
          </cell>
          <cell r="B8446">
            <v>14392</v>
          </cell>
          <cell r="D8446" t="str">
            <v xml:space="preserve">GALS B.TRAVIATA REX 288X                          </v>
          </cell>
          <cell r="I8446">
            <v>2682.5079999999998</v>
          </cell>
          <cell r="N8446" t="str">
            <v>7790040143920</v>
          </cell>
        </row>
        <row r="8447">
          <cell r="A8447">
            <v>666012</v>
          </cell>
          <cell r="B8447">
            <v>759</v>
          </cell>
          <cell r="D8447" t="str">
            <v xml:space="preserve">GALD VIMAR LIMON 150X                             </v>
          </cell>
          <cell r="I8447">
            <v>1094.681</v>
          </cell>
          <cell r="N8447" t="str">
            <v>7798073420759</v>
          </cell>
        </row>
        <row r="8448">
          <cell r="A8448">
            <v>666013</v>
          </cell>
          <cell r="B8448">
            <v>14668</v>
          </cell>
          <cell r="D8448" t="str">
            <v xml:space="preserve">BACE BARRA CERE MIX FRU.SECOS 33X                 </v>
          </cell>
          <cell r="I8448">
            <v>1299.99</v>
          </cell>
          <cell r="N8448" t="str">
            <v>7790040146723</v>
          </cell>
        </row>
        <row r="8449">
          <cell r="A8449">
            <v>666014</v>
          </cell>
          <cell r="B8449">
            <v>14669</v>
          </cell>
          <cell r="D8449" t="str">
            <v xml:space="preserve">BACE BARRA CERE MIX PISO.CHOCO 38X                </v>
          </cell>
          <cell r="I8449">
            <v>1299.99</v>
          </cell>
          <cell r="N8449" t="str">
            <v>7790040146754</v>
          </cell>
        </row>
        <row r="8450">
          <cell r="A8450">
            <v>666015</v>
          </cell>
          <cell r="B8450">
            <v>4573</v>
          </cell>
          <cell r="D8450" t="str">
            <v xml:space="preserve">GAS COCA- COCA ZERO DUAL PACK 1.5X                </v>
          </cell>
          <cell r="I8450">
            <v>5033.9219999999996</v>
          </cell>
          <cell r="N8450" t="str">
            <v>7790895650796</v>
          </cell>
        </row>
        <row r="8451">
          <cell r="A8451">
            <v>666016</v>
          </cell>
          <cell r="B8451">
            <v>4574</v>
          </cell>
          <cell r="D8451" t="str">
            <v xml:space="preserve">AGUA BENEDICTINO DUAL PACK S/G 3X                 </v>
          </cell>
          <cell r="I8451">
            <v>3400.0940000000001</v>
          </cell>
          <cell r="N8451" t="str">
            <v>7790895650802</v>
          </cell>
        </row>
        <row r="8452">
          <cell r="A8452">
            <v>666018</v>
          </cell>
          <cell r="B8452">
            <v>76403</v>
          </cell>
          <cell r="D8452" t="str">
            <v xml:space="preserve">COCB EMILIA COCKTAIL SANGRIA 750X                 </v>
          </cell>
          <cell r="I8452">
            <v>9720.3860000000004</v>
          </cell>
          <cell r="N8452" t="str">
            <v>7790070764034</v>
          </cell>
        </row>
        <row r="8453">
          <cell r="A8453">
            <v>666020</v>
          </cell>
          <cell r="B8453">
            <v>0</v>
          </cell>
          <cell r="D8453" t="str">
            <v xml:space="preserve">INSU BALIZA TRANGULO 1X                           </v>
          </cell>
          <cell r="I8453">
            <v>12000.01</v>
          </cell>
          <cell r="N8453" t="str">
            <v xml:space="preserve">0            </v>
          </cell>
        </row>
        <row r="8454">
          <cell r="A8454">
            <v>666022</v>
          </cell>
          <cell r="B8454">
            <v>0</v>
          </cell>
          <cell r="D8454" t="str">
            <v xml:space="preserve">INSU BOTIQUIN STANDAR P10 1X                      </v>
          </cell>
          <cell r="I8454">
            <v>6499.9989999999998</v>
          </cell>
          <cell r="N8454" t="str">
            <v xml:space="preserve">0            </v>
          </cell>
        </row>
        <row r="8455">
          <cell r="A8455">
            <v>666023</v>
          </cell>
          <cell r="B8455">
            <v>0</v>
          </cell>
          <cell r="D8455" t="str">
            <v xml:space="preserve">INSU GUANTE MOTEADO 1X                            </v>
          </cell>
          <cell r="I8455">
            <v>1500.001</v>
          </cell>
          <cell r="N8455" t="str">
            <v xml:space="preserve">0            </v>
          </cell>
        </row>
        <row r="8456">
          <cell r="A8456">
            <v>666024</v>
          </cell>
          <cell r="B8456">
            <v>0</v>
          </cell>
          <cell r="D8456" t="str">
            <v xml:space="preserve">INSU CHALECO REFLECTIVO 1X                        </v>
          </cell>
          <cell r="I8456">
            <v>5499.9949999999999</v>
          </cell>
          <cell r="N8456" t="str">
            <v xml:space="preserve">0            </v>
          </cell>
        </row>
        <row r="8457">
          <cell r="A8457">
            <v>666026</v>
          </cell>
          <cell r="B8457">
            <v>3415</v>
          </cell>
          <cell r="D8457" t="str">
            <v xml:space="preserve">CERE-LG DICOMERE QUINOA POP 160X                  </v>
          </cell>
          <cell r="I8457">
            <v>3914.7550000000001</v>
          </cell>
          <cell r="N8457" t="str">
            <v>7793323024978</v>
          </cell>
        </row>
        <row r="8458">
          <cell r="A8458">
            <v>666027</v>
          </cell>
          <cell r="B8458">
            <v>2477</v>
          </cell>
          <cell r="D8458" t="str">
            <v xml:space="preserve">GAS  SPRITE ZERO ICE LAT473X                      </v>
          </cell>
          <cell r="I8458">
            <v>1952.72</v>
          </cell>
          <cell r="N8458" t="str">
            <v>7790895650468</v>
          </cell>
        </row>
        <row r="8459">
          <cell r="A8459">
            <v>666028</v>
          </cell>
          <cell r="B8459">
            <v>0</v>
          </cell>
          <cell r="D8459" t="str">
            <v xml:space="preserve">INSU WAX SHINE PRO NEGRO 1X                       </v>
          </cell>
          <cell r="I8459">
            <v>1935.08</v>
          </cell>
          <cell r="N8459" t="str">
            <v>4403111111126</v>
          </cell>
        </row>
        <row r="8460">
          <cell r="A8460">
            <v>666029</v>
          </cell>
          <cell r="B8460">
            <v>6029</v>
          </cell>
          <cell r="D8460" t="str">
            <v xml:space="preserve">INSU FILM TRANSPARENTE C/MANGO 3.1X               </v>
          </cell>
          <cell r="I8460">
            <v>10615.33</v>
          </cell>
          <cell r="N8460" t="str">
            <v xml:space="preserve">0            </v>
          </cell>
        </row>
        <row r="8461">
          <cell r="A8461">
            <v>666030</v>
          </cell>
          <cell r="B8461">
            <v>109060117</v>
          </cell>
          <cell r="D8461" t="str">
            <v xml:space="preserve">COP  MANIKING SAB CREMA/CEB 80X                   </v>
          </cell>
          <cell r="I8461">
            <v>1089.49</v>
          </cell>
          <cell r="N8461" t="str">
            <v>7798151953124</v>
          </cell>
        </row>
        <row r="8462">
          <cell r="A8462">
            <v>666031</v>
          </cell>
          <cell r="B8462">
            <v>939841</v>
          </cell>
          <cell r="D8462" t="str">
            <v xml:space="preserve">YOGU LS.SER BOT FRUT 190X                         </v>
          </cell>
          <cell r="I8462">
            <v>3489.973</v>
          </cell>
          <cell r="N8462" t="str">
            <v>7791337009820</v>
          </cell>
        </row>
        <row r="8463">
          <cell r="A8463">
            <v>666032</v>
          </cell>
          <cell r="B8463">
            <v>939801</v>
          </cell>
          <cell r="D8463" t="str">
            <v xml:space="preserve">YOGU LS.SER BOT VAINILLA 190X                     </v>
          </cell>
          <cell r="I8463">
            <v>3489.973</v>
          </cell>
          <cell r="N8463" t="str">
            <v>7791337939813</v>
          </cell>
        </row>
        <row r="8464">
          <cell r="A8464">
            <v>666033</v>
          </cell>
          <cell r="B8464">
            <v>939712</v>
          </cell>
          <cell r="D8464" t="str">
            <v xml:space="preserve">YOGU LS.SER PROTEIN NAT 175X                      </v>
          </cell>
          <cell r="I8464">
            <v>3162.9789999999998</v>
          </cell>
          <cell r="N8464" t="str">
            <v>7791337009660</v>
          </cell>
        </row>
        <row r="8465">
          <cell r="A8465">
            <v>666034</v>
          </cell>
          <cell r="B8465">
            <v>939770</v>
          </cell>
          <cell r="D8465" t="str">
            <v xml:space="preserve">YOGU LS.SER PROTEIN FRUT ROJOS 175X               </v>
          </cell>
          <cell r="I8465">
            <v>3162.9789999999998</v>
          </cell>
          <cell r="N8465" t="str">
            <v>7791337009677</v>
          </cell>
        </row>
        <row r="8466">
          <cell r="A8466">
            <v>666035</v>
          </cell>
          <cell r="B8466" t="str">
            <v xml:space="preserve">AGC052              </v>
          </cell>
          <cell r="D8466" t="str">
            <v xml:space="preserve">GINN ACONCAGUA LIMA 750X                          </v>
          </cell>
          <cell r="I8466">
            <v>19150</v>
          </cell>
          <cell r="N8466" t="str">
            <v xml:space="preserve">736373868175 </v>
          </cell>
        </row>
        <row r="8467">
          <cell r="A8467">
            <v>666036</v>
          </cell>
          <cell r="B8467" t="str">
            <v xml:space="preserve">AGC051              </v>
          </cell>
          <cell r="D8467" t="str">
            <v xml:space="preserve">GINN ACONCAGUA CARDAMOMO 750X                     </v>
          </cell>
          <cell r="I8467">
            <v>19150</v>
          </cell>
          <cell r="N8467" t="str">
            <v xml:space="preserve">736373868182 </v>
          </cell>
        </row>
        <row r="8468">
          <cell r="A8468">
            <v>666037</v>
          </cell>
          <cell r="B8468" t="str">
            <v xml:space="preserve">AGC053              </v>
          </cell>
          <cell r="D8468" t="str">
            <v xml:space="preserve">GINN ACONCAGUA F.ROJOS 750X                       </v>
          </cell>
          <cell r="I8468">
            <v>19150</v>
          </cell>
          <cell r="N8468" t="str">
            <v xml:space="preserve">783970984562 </v>
          </cell>
        </row>
        <row r="8469">
          <cell r="A8469">
            <v>666038</v>
          </cell>
          <cell r="B8469" t="str">
            <v xml:space="preserve">AGC020              </v>
          </cell>
          <cell r="D8469" t="str">
            <v xml:space="preserve">COCL ACONCAGUA TONIC CLASICO 355X                 </v>
          </cell>
          <cell r="I8469">
            <v>5220.0060000000003</v>
          </cell>
          <cell r="N8469" t="str">
            <v xml:space="preserve">736373864498 </v>
          </cell>
        </row>
        <row r="8470">
          <cell r="A8470">
            <v>666039</v>
          </cell>
          <cell r="B8470" t="str">
            <v xml:space="preserve">AGC021              </v>
          </cell>
          <cell r="D8470" t="str">
            <v xml:space="preserve">COCL ACONCAGUA TONIC F.ROJOS 355X                 </v>
          </cell>
          <cell r="I8470">
            <v>5220.0060000000003</v>
          </cell>
          <cell r="N8470" t="str">
            <v xml:space="preserve">783970984555 </v>
          </cell>
        </row>
        <row r="8471">
          <cell r="A8471">
            <v>666040</v>
          </cell>
          <cell r="B8471" t="str">
            <v xml:space="preserve">AGC030              </v>
          </cell>
          <cell r="D8471" t="str">
            <v xml:space="preserve">COCL ACONCAGUA TONIC CLASICO 500X                 </v>
          </cell>
          <cell r="I8471">
            <v>8845.0139999999992</v>
          </cell>
          <cell r="N8471" t="str">
            <v xml:space="preserve">749350080316 </v>
          </cell>
        </row>
        <row r="8472">
          <cell r="A8472">
            <v>666041</v>
          </cell>
          <cell r="B8472" t="str">
            <v xml:space="preserve">AGC031              </v>
          </cell>
          <cell r="D8472" t="str">
            <v xml:space="preserve">COCL ACONCAGUA TONIC F.ROJOS 500X                 </v>
          </cell>
          <cell r="I8472">
            <v>10092.01</v>
          </cell>
          <cell r="N8472" t="str">
            <v xml:space="preserve">793969055920 </v>
          </cell>
        </row>
        <row r="8473">
          <cell r="A8473">
            <v>666043</v>
          </cell>
          <cell r="B8473">
            <v>567</v>
          </cell>
          <cell r="D8473" t="str">
            <v xml:space="preserve">ADER KANSAS CAESAR 260X                           </v>
          </cell>
          <cell r="I8473">
            <v>3824.81</v>
          </cell>
          <cell r="N8473" t="str">
            <v>7798334803567</v>
          </cell>
        </row>
        <row r="8474">
          <cell r="A8474">
            <v>666045</v>
          </cell>
          <cell r="B8474">
            <v>3604</v>
          </cell>
          <cell r="D8474" t="str">
            <v xml:space="preserve">ADER KANSAS AIOLI SAUCE 265X                      </v>
          </cell>
          <cell r="I8474">
            <v>3587.9520000000002</v>
          </cell>
          <cell r="N8474" t="str">
            <v>7798334803604</v>
          </cell>
        </row>
        <row r="8475">
          <cell r="A8475">
            <v>666046</v>
          </cell>
          <cell r="B8475">
            <v>3673</v>
          </cell>
          <cell r="D8475" t="str">
            <v xml:space="preserve">ADER KANSAS BARBACOA 295X                         </v>
          </cell>
          <cell r="I8475">
            <v>3587.9520000000002</v>
          </cell>
          <cell r="N8475" t="str">
            <v>7798334803673</v>
          </cell>
        </row>
        <row r="8476">
          <cell r="A8476">
            <v>666047</v>
          </cell>
          <cell r="B8476">
            <v>3598</v>
          </cell>
          <cell r="D8476" t="str">
            <v xml:space="preserve">ADER KANSAS HONEY MUSTARD 280X                    </v>
          </cell>
          <cell r="I8476">
            <v>3587.9520000000002</v>
          </cell>
          <cell r="N8476" t="str">
            <v>7798334803598</v>
          </cell>
        </row>
        <row r="8477">
          <cell r="A8477">
            <v>666048</v>
          </cell>
          <cell r="B8477">
            <v>3611</v>
          </cell>
          <cell r="D8477" t="str">
            <v xml:space="preserve">ADER KANSAS VINAGRETA 270X                        </v>
          </cell>
          <cell r="I8477">
            <v>3587.9520000000002</v>
          </cell>
          <cell r="N8477" t="str">
            <v>7798334803611</v>
          </cell>
        </row>
        <row r="8478">
          <cell r="A8478">
            <v>666050</v>
          </cell>
          <cell r="B8478">
            <v>3628</v>
          </cell>
          <cell r="D8478" t="str">
            <v xml:space="preserve">ADER KANSAS CHIMICHURRI 280X                      </v>
          </cell>
          <cell r="I8478">
            <v>3587.9520000000002</v>
          </cell>
          <cell r="N8478" t="str">
            <v>7798334803628</v>
          </cell>
        </row>
        <row r="8479">
          <cell r="A8479">
            <v>666052</v>
          </cell>
          <cell r="B8479">
            <v>3642</v>
          </cell>
          <cell r="D8479" t="str">
            <v xml:space="preserve">ADER KANSAS KETCHUP 295X                          </v>
          </cell>
          <cell r="I8479">
            <v>3316.0050000000001</v>
          </cell>
          <cell r="N8479" t="str">
            <v>7798334803642</v>
          </cell>
        </row>
        <row r="8480">
          <cell r="A8480">
            <v>666058</v>
          </cell>
          <cell r="B8480">
            <v>1413</v>
          </cell>
          <cell r="D8480" t="str">
            <v xml:space="preserve">QUEH LA PAULINA HEBRA CHEDDAR 125X                </v>
          </cell>
          <cell r="I8480">
            <v>3315.8829999999998</v>
          </cell>
          <cell r="N8480" t="str">
            <v>7794990178742</v>
          </cell>
        </row>
        <row r="8481">
          <cell r="A8481">
            <v>666060</v>
          </cell>
          <cell r="B8481">
            <v>0</v>
          </cell>
          <cell r="D8481" t="str">
            <v xml:space="preserve">VINF MARA BONARDA 750X                            </v>
          </cell>
          <cell r="I8481">
            <v>20270.79</v>
          </cell>
          <cell r="N8481" t="str">
            <v>7798126084181</v>
          </cell>
        </row>
        <row r="8482">
          <cell r="A8482">
            <v>666062</v>
          </cell>
          <cell r="B8482">
            <v>0</v>
          </cell>
          <cell r="D8482" t="str">
            <v xml:space="preserve">INSU CAJA SANDWICH MIGA                           </v>
          </cell>
          <cell r="I8482">
            <v>316.43</v>
          </cell>
          <cell r="N8482" t="str">
            <v xml:space="preserve">0            </v>
          </cell>
        </row>
        <row r="8483">
          <cell r="A8483">
            <v>666063</v>
          </cell>
          <cell r="B8483">
            <v>2141</v>
          </cell>
          <cell r="D8483" t="str">
            <v xml:space="preserve">GALD T.MELBA 65X                                  </v>
          </cell>
          <cell r="I8483">
            <v>738.35</v>
          </cell>
          <cell r="N8483" t="str">
            <v>7622202220517</v>
          </cell>
        </row>
        <row r="8484">
          <cell r="A8484">
            <v>666064</v>
          </cell>
          <cell r="B8484">
            <v>2139</v>
          </cell>
          <cell r="D8484" t="str">
            <v xml:space="preserve">GALD T.DUQUESA 63X                                </v>
          </cell>
          <cell r="I8484">
            <v>738.35</v>
          </cell>
          <cell r="N8484" t="str">
            <v>7622202220531</v>
          </cell>
        </row>
        <row r="8485">
          <cell r="A8485">
            <v>666065</v>
          </cell>
          <cell r="B8485">
            <v>4694</v>
          </cell>
          <cell r="D8485" t="str">
            <v xml:space="preserve">CARA BUBBALOO CARAM CONF 24X                      </v>
          </cell>
          <cell r="I8485">
            <v>878.6</v>
          </cell>
          <cell r="N8485" t="str">
            <v>7622202228490</v>
          </cell>
        </row>
        <row r="8486">
          <cell r="A8486">
            <v>666066</v>
          </cell>
          <cell r="B8486">
            <v>105122</v>
          </cell>
          <cell r="D8486" t="str">
            <v xml:space="preserve">AZUM LEDESMA MASCABO 800X                         </v>
          </cell>
          <cell r="I8486">
            <v>2344.98</v>
          </cell>
          <cell r="N8486" t="str">
            <v>7792540294607</v>
          </cell>
        </row>
        <row r="8487">
          <cell r="A8487">
            <v>666067</v>
          </cell>
          <cell r="B8487">
            <v>105564</v>
          </cell>
          <cell r="D8487" t="str">
            <v xml:space="preserve">EDUP LEDESMA LIGHT 500X                           </v>
          </cell>
          <cell r="I8487">
            <v>2268.75</v>
          </cell>
          <cell r="N8487" t="str">
            <v>7792540293754</v>
          </cell>
        </row>
        <row r="8488">
          <cell r="A8488">
            <v>666068</v>
          </cell>
          <cell r="B8488">
            <v>0</v>
          </cell>
          <cell r="D8488" t="str">
            <v xml:space="preserve">YERB REI VERDE TRADICIONAL 1X                     </v>
          </cell>
          <cell r="I8488">
            <v>9000.1470000000008</v>
          </cell>
          <cell r="N8488" t="str">
            <v>7898937112469</v>
          </cell>
        </row>
        <row r="8489">
          <cell r="A8489">
            <v>666069</v>
          </cell>
          <cell r="B8489">
            <v>0</v>
          </cell>
          <cell r="D8489" t="str">
            <v xml:space="preserve">YERB REI VERDE TRADICIONAL 500X                   </v>
          </cell>
          <cell r="I8489">
            <v>4725.5519999999997</v>
          </cell>
          <cell r="N8489" t="str">
            <v>7898937112445</v>
          </cell>
        </row>
        <row r="8490">
          <cell r="A8490">
            <v>666070</v>
          </cell>
          <cell r="B8490">
            <v>0</v>
          </cell>
          <cell r="D8490" t="str">
            <v xml:space="preserve">YERB REI VERDE PREMIUM 1X                         </v>
          </cell>
          <cell r="I8490">
            <v>10730</v>
          </cell>
          <cell r="N8490" t="str">
            <v>7898937112728</v>
          </cell>
        </row>
        <row r="8491">
          <cell r="A8491">
            <v>666071</v>
          </cell>
          <cell r="B8491">
            <v>0</v>
          </cell>
          <cell r="D8491" t="str">
            <v xml:space="preserve">YERB REI VERDE PREMIUM 500X                       </v>
          </cell>
          <cell r="I8491">
            <v>5860.9070000000002</v>
          </cell>
          <cell r="N8491" t="str">
            <v>7898937112711</v>
          </cell>
        </row>
        <row r="8492">
          <cell r="A8492">
            <v>666072</v>
          </cell>
          <cell r="B8492">
            <v>0</v>
          </cell>
          <cell r="D8492" t="str">
            <v xml:space="preserve">YERB REI VERDE CLASSICA 1X                        </v>
          </cell>
          <cell r="I8492">
            <v>7931.4979999999996</v>
          </cell>
          <cell r="N8492" t="str">
            <v>7898937112650</v>
          </cell>
        </row>
        <row r="8493">
          <cell r="A8493">
            <v>666073</v>
          </cell>
          <cell r="B8493">
            <v>0</v>
          </cell>
          <cell r="D8493" t="str">
            <v xml:space="preserve">YERB REI VERDE CLASSICA 500X                      </v>
          </cell>
          <cell r="I8493">
            <v>4060.0010000000002</v>
          </cell>
          <cell r="N8493" t="str">
            <v>7898937112667</v>
          </cell>
        </row>
        <row r="8494">
          <cell r="A8494">
            <v>666074</v>
          </cell>
          <cell r="B8494" t="str">
            <v xml:space="preserve">H5796900            </v>
          </cell>
          <cell r="D8494" t="str">
            <v xml:space="preserve">SHAM FRUCTIS PROBIOTICS 350X                      </v>
          </cell>
          <cell r="I8494">
            <v>6708.7520000000004</v>
          </cell>
          <cell r="N8494" t="str">
            <v>7509552963823</v>
          </cell>
        </row>
        <row r="8495">
          <cell r="A8495">
            <v>666075</v>
          </cell>
          <cell r="B8495" t="str">
            <v xml:space="preserve">H5797800            </v>
          </cell>
          <cell r="D8495" t="str">
            <v xml:space="preserve">ACON FRUCTIS PROBIOTICS 350X                      </v>
          </cell>
          <cell r="I8495">
            <v>6708.7520000000004</v>
          </cell>
          <cell r="N8495" t="str">
            <v>7509552964165</v>
          </cell>
        </row>
        <row r="8496">
          <cell r="A8496">
            <v>666078</v>
          </cell>
          <cell r="B8496">
            <v>9205</v>
          </cell>
          <cell r="D8496" t="str">
            <v xml:space="preserve">BLSA REVA RESID ROLL 80X110 10X                   </v>
          </cell>
          <cell r="I8496">
            <v>3152.51</v>
          </cell>
          <cell r="N8496" t="str">
            <v xml:space="preserve">648260466169 </v>
          </cell>
        </row>
        <row r="8497">
          <cell r="A8497">
            <v>666079</v>
          </cell>
          <cell r="B8497">
            <v>9206</v>
          </cell>
          <cell r="D8497" t="str">
            <v xml:space="preserve">BLSA REVA RESID ROLL 60X90 10X                    </v>
          </cell>
          <cell r="I8497">
            <v>1771.0920000000001</v>
          </cell>
          <cell r="N8497" t="str">
            <v xml:space="preserve">648260466206 </v>
          </cell>
        </row>
        <row r="8498">
          <cell r="A8498">
            <v>666080</v>
          </cell>
          <cell r="B8498">
            <v>9207</v>
          </cell>
          <cell r="D8498" t="str">
            <v xml:space="preserve">BLSA REVA RESID ROLL 50X70 20X                    </v>
          </cell>
          <cell r="I8498">
            <v>1687.519</v>
          </cell>
          <cell r="N8498" t="str">
            <v xml:space="preserve">648260466220 </v>
          </cell>
        </row>
        <row r="8499">
          <cell r="A8499">
            <v>666081</v>
          </cell>
          <cell r="B8499">
            <v>9208</v>
          </cell>
          <cell r="D8499" t="str">
            <v xml:space="preserve">BLSA REVA RESID ROLL 45X60 20X                    </v>
          </cell>
          <cell r="I8499">
            <v>1307.336</v>
          </cell>
          <cell r="N8499" t="str">
            <v xml:space="preserve">648260466251 </v>
          </cell>
        </row>
        <row r="8500">
          <cell r="A8500">
            <v>666082</v>
          </cell>
          <cell r="B8500">
            <v>60</v>
          </cell>
          <cell r="D8500" t="str">
            <v xml:space="preserve">YOGU DAHI BEB ENT VAIN 200X                       </v>
          </cell>
          <cell r="I8500">
            <v>2424.3679999999999</v>
          </cell>
          <cell r="N8500" t="str">
            <v>7798136870309</v>
          </cell>
        </row>
        <row r="8501">
          <cell r="A8501">
            <v>666083</v>
          </cell>
          <cell r="B8501">
            <v>50</v>
          </cell>
          <cell r="D8501" t="str">
            <v xml:space="preserve">YOGU DAHI DESLACT NAT 190X                        </v>
          </cell>
          <cell r="I8501">
            <v>3148.299</v>
          </cell>
          <cell r="N8501" t="str">
            <v>7798136870743</v>
          </cell>
        </row>
        <row r="8502">
          <cell r="A8502">
            <v>666084</v>
          </cell>
          <cell r="B8502">
            <v>67</v>
          </cell>
          <cell r="D8502" t="str">
            <v xml:space="preserve">YOGU DAHI BEB ENT FRUT 200X                       </v>
          </cell>
          <cell r="I8502">
            <v>2424.3679999999999</v>
          </cell>
          <cell r="N8502" t="str">
            <v>7798136870736</v>
          </cell>
        </row>
        <row r="8503">
          <cell r="A8503">
            <v>666086</v>
          </cell>
          <cell r="B8503">
            <v>101</v>
          </cell>
          <cell r="D8503" t="str">
            <v xml:space="preserve">YOGU DAHI FIRME NAT S/A 190X                      </v>
          </cell>
          <cell r="I8503">
            <v>2694.7310000000002</v>
          </cell>
          <cell r="N8503" t="str">
            <v>7798136870545</v>
          </cell>
        </row>
        <row r="8504">
          <cell r="A8504">
            <v>666087</v>
          </cell>
          <cell r="B8504">
            <v>103</v>
          </cell>
          <cell r="D8504" t="str">
            <v xml:space="preserve">YOGU DAHI FIRME ENT VAIN 190X                     </v>
          </cell>
          <cell r="I8504">
            <v>2790.971</v>
          </cell>
          <cell r="N8504" t="str">
            <v>7798136870569</v>
          </cell>
        </row>
        <row r="8505">
          <cell r="A8505">
            <v>666089</v>
          </cell>
          <cell r="B8505">
            <v>107</v>
          </cell>
          <cell r="D8505" t="str">
            <v xml:space="preserve">YOGU DAHI FIRME DESC.NAT 190X                     </v>
          </cell>
          <cell r="I8505">
            <v>2790.971</v>
          </cell>
          <cell r="N8505" t="str">
            <v>7798136870606</v>
          </cell>
        </row>
        <row r="8506">
          <cell r="A8506">
            <v>666090</v>
          </cell>
          <cell r="B8506">
            <v>120</v>
          </cell>
          <cell r="D8506" t="str">
            <v xml:space="preserve">YOGU DAHI BATIDO ENT C/FRUT 190X                  </v>
          </cell>
          <cell r="I8506">
            <v>3260.7379999999998</v>
          </cell>
          <cell r="N8506" t="str">
            <v>7798136870613</v>
          </cell>
        </row>
        <row r="8507">
          <cell r="A8507">
            <v>666091</v>
          </cell>
          <cell r="B8507">
            <v>121</v>
          </cell>
          <cell r="D8507" t="str">
            <v xml:space="preserve">YOGU DAHI BATIDO ENT FRU.BOSQUE 190X              </v>
          </cell>
          <cell r="I8507">
            <v>3260.7379999999998</v>
          </cell>
          <cell r="N8507" t="str">
            <v>7798136870620</v>
          </cell>
        </row>
        <row r="8508">
          <cell r="A8508">
            <v>666092</v>
          </cell>
          <cell r="B8508">
            <v>140</v>
          </cell>
          <cell r="D8508" t="str">
            <v xml:space="preserve">YOGU DAHI BATIDO DESC C/FRUT 190X                 </v>
          </cell>
          <cell r="I8508">
            <v>3260.7379999999998</v>
          </cell>
          <cell r="N8508" t="str">
            <v>7798136870675</v>
          </cell>
        </row>
        <row r="8509">
          <cell r="A8509">
            <v>666093</v>
          </cell>
          <cell r="B8509">
            <v>141</v>
          </cell>
          <cell r="D8509" t="str">
            <v xml:space="preserve">YOGU DAHI BATIDO DESC C/F.BOSQ 190X               </v>
          </cell>
          <cell r="I8509">
            <v>3260.7379999999998</v>
          </cell>
          <cell r="N8509" t="str">
            <v>7798136870682</v>
          </cell>
        </row>
        <row r="8510">
          <cell r="A8510">
            <v>666094</v>
          </cell>
          <cell r="B8510">
            <v>160</v>
          </cell>
          <cell r="D8510" t="str">
            <v xml:space="preserve">YOGU DAHI TENTACION ENT CRUMBLE 130X              </v>
          </cell>
          <cell r="I8510">
            <v>2690.9189999999999</v>
          </cell>
          <cell r="N8510" t="str">
            <v>7798136870750</v>
          </cell>
        </row>
        <row r="8511">
          <cell r="A8511">
            <v>666095</v>
          </cell>
          <cell r="B8511">
            <v>161</v>
          </cell>
          <cell r="D8511" t="str">
            <v xml:space="preserve">YOGU DAHI TENTACION ENT KEY LIME 130X             </v>
          </cell>
          <cell r="I8511">
            <v>2690.9189999999999</v>
          </cell>
          <cell r="N8511" t="str">
            <v>7798136870767</v>
          </cell>
        </row>
        <row r="8512">
          <cell r="A8512">
            <v>666096</v>
          </cell>
          <cell r="B8512">
            <v>162</v>
          </cell>
          <cell r="D8512" t="str">
            <v xml:space="preserve">YOGU DAHI TENTACIONE ENT COC/DDL 130X             </v>
          </cell>
          <cell r="I8512">
            <v>2690.9189999999999</v>
          </cell>
          <cell r="N8512" t="str">
            <v>7798136870774</v>
          </cell>
        </row>
        <row r="8513">
          <cell r="A8513">
            <v>666097</v>
          </cell>
          <cell r="B8513">
            <v>163</v>
          </cell>
          <cell r="D8513" t="str">
            <v xml:space="preserve">YOGU DAHI TENTACION ENT TIRAMISU 130X             </v>
          </cell>
          <cell r="I8513">
            <v>2690.9189999999999</v>
          </cell>
          <cell r="N8513" t="str">
            <v>7798136870781</v>
          </cell>
        </row>
        <row r="8514">
          <cell r="A8514">
            <v>666098</v>
          </cell>
          <cell r="B8514">
            <v>165</v>
          </cell>
          <cell r="D8514" t="str">
            <v xml:space="preserve">YOGU DAHI TENTACION ENT CHOCO CAKE 130X           </v>
          </cell>
          <cell r="I8514">
            <v>2690.9189999999999</v>
          </cell>
          <cell r="N8514" t="str">
            <v>7798136870842</v>
          </cell>
        </row>
        <row r="8515">
          <cell r="A8515">
            <v>666102</v>
          </cell>
          <cell r="B8515">
            <v>3197</v>
          </cell>
          <cell r="D8515" t="str">
            <v xml:space="preserve">GALS MEDIATARDE SAND 535X                         </v>
          </cell>
          <cell r="I8515">
            <v>2538.1129999999998</v>
          </cell>
          <cell r="N8515" t="str">
            <v>7790040143012</v>
          </cell>
        </row>
        <row r="8516">
          <cell r="A8516">
            <v>666105</v>
          </cell>
          <cell r="B8516">
            <v>6838</v>
          </cell>
          <cell r="D8516" t="str">
            <v xml:space="preserve">GALD POLVORITA MINI VAINILLA 152X                 </v>
          </cell>
          <cell r="I8516">
            <v>1103.683</v>
          </cell>
          <cell r="N8516" t="str">
            <v>7790040139190</v>
          </cell>
        </row>
        <row r="8517">
          <cell r="A8517">
            <v>666106</v>
          </cell>
          <cell r="B8517">
            <v>780105</v>
          </cell>
          <cell r="D8517" t="str">
            <v xml:space="preserve">DULB ESNAOLA VAIN SACH 500X                       </v>
          </cell>
          <cell r="I8517">
            <v>2477.3009999999999</v>
          </cell>
          <cell r="N8517" t="str">
            <v>7791451071007</v>
          </cell>
        </row>
        <row r="8518">
          <cell r="A8518">
            <v>666107</v>
          </cell>
          <cell r="B8518">
            <v>780115</v>
          </cell>
          <cell r="D8518" t="str">
            <v xml:space="preserve">DULB ESNAOLA. C/CHOC SACH 500X                    </v>
          </cell>
          <cell r="I8518">
            <v>2477.3009999999999</v>
          </cell>
          <cell r="N8518" t="str">
            <v>7791451801157</v>
          </cell>
        </row>
        <row r="8519">
          <cell r="A8519">
            <v>666108</v>
          </cell>
          <cell r="B8519">
            <v>780125</v>
          </cell>
          <cell r="D8519" t="str">
            <v xml:space="preserve">DULM ESNAOLA MEMB C/EST 500X                      </v>
          </cell>
          <cell r="I8519">
            <v>3028.6</v>
          </cell>
          <cell r="N8519" t="str">
            <v>7791451080040</v>
          </cell>
        </row>
        <row r="8520">
          <cell r="A8520">
            <v>666111</v>
          </cell>
          <cell r="B8520">
            <v>19302</v>
          </cell>
          <cell r="D8520" t="str">
            <v xml:space="preserve">CHAP ANNA ICE ON THE ROCK BRUT. 750X              </v>
          </cell>
          <cell r="I8520">
            <v>24300.59</v>
          </cell>
          <cell r="N8520" t="str">
            <v>8410013017698</v>
          </cell>
        </row>
        <row r="8521">
          <cell r="A8521">
            <v>666112</v>
          </cell>
          <cell r="B8521">
            <v>19402</v>
          </cell>
          <cell r="D8521" t="str">
            <v xml:space="preserve">CHAP ANNA ICE ON THE ROCK ROSE. 750X              </v>
          </cell>
          <cell r="I8521">
            <v>24300.59</v>
          </cell>
          <cell r="N8521" t="str">
            <v>8410013019388</v>
          </cell>
        </row>
        <row r="8522">
          <cell r="A8522">
            <v>666113</v>
          </cell>
          <cell r="B8522" t="str">
            <v xml:space="preserve">FV000AR             </v>
          </cell>
          <cell r="D8522" t="str">
            <v xml:space="preserve">VERM DESCONFIADO ROSSO 750X                       </v>
          </cell>
          <cell r="I8522">
            <v>17910</v>
          </cell>
          <cell r="N8522" t="str">
            <v>7798078237956</v>
          </cell>
        </row>
        <row r="8523">
          <cell r="A8523">
            <v>666115</v>
          </cell>
          <cell r="B8523" t="str">
            <v xml:space="preserve">Y930                </v>
          </cell>
          <cell r="D8523" t="str">
            <v xml:space="preserve">GUAN YET PREMIUN EXTRA GDE 1X                     </v>
          </cell>
          <cell r="I8523">
            <v>4104.5860000000002</v>
          </cell>
          <cell r="N8523" t="str">
            <v>7798070400327</v>
          </cell>
        </row>
        <row r="8524">
          <cell r="A8524">
            <v>666116</v>
          </cell>
          <cell r="B8524">
            <v>0</v>
          </cell>
          <cell r="D8524" t="str">
            <v xml:space="preserve">CHAP ANIMAL E.BRUT. 750X                          </v>
          </cell>
          <cell r="I8524">
            <v>16182.11</v>
          </cell>
          <cell r="N8524" t="str">
            <v>7798126082927</v>
          </cell>
        </row>
        <row r="8525">
          <cell r="A8525">
            <v>666117</v>
          </cell>
          <cell r="B8525">
            <v>0</v>
          </cell>
          <cell r="D8525" t="str">
            <v xml:space="preserve">SAHU AROMANZA SAHU F. MANZANILLA 11X              </v>
          </cell>
          <cell r="I8525">
            <v>3694.9769999999999</v>
          </cell>
          <cell r="N8525" t="str">
            <v>7799175003666</v>
          </cell>
        </row>
        <row r="8526">
          <cell r="A8526">
            <v>666119</v>
          </cell>
          <cell r="B8526">
            <v>21601</v>
          </cell>
          <cell r="D8526" t="str">
            <v xml:space="preserve">VINF RUTINI C.SAUV.750X                           </v>
          </cell>
          <cell r="I8526">
            <v>26796.01</v>
          </cell>
          <cell r="N8526" t="str">
            <v>7790577003711</v>
          </cell>
        </row>
        <row r="8527">
          <cell r="A8527">
            <v>666120</v>
          </cell>
          <cell r="B8527">
            <v>2054</v>
          </cell>
          <cell r="D8527" t="str">
            <v xml:space="preserve">GALD T.OREO MANI 118X                             </v>
          </cell>
          <cell r="I8527">
            <v>2199.2399999999998</v>
          </cell>
          <cell r="N8527" t="str">
            <v>7622202302862</v>
          </cell>
        </row>
        <row r="8528">
          <cell r="A8528">
            <v>666121</v>
          </cell>
          <cell r="B8528">
            <v>15004</v>
          </cell>
          <cell r="D8528" t="str">
            <v xml:space="preserve">TURR ARCOR TURROCKLETS 25X                        </v>
          </cell>
          <cell r="I8528">
            <v>499</v>
          </cell>
          <cell r="N8528" t="str">
            <v>7790580150044</v>
          </cell>
        </row>
        <row r="8529">
          <cell r="A8529">
            <v>666125</v>
          </cell>
          <cell r="B8529">
            <v>11266</v>
          </cell>
          <cell r="D8529" t="str">
            <v xml:space="preserve">SUAV DOWNY BRISA SUAVE 500X                       </v>
          </cell>
          <cell r="I8529">
            <v>6754.3850000000002</v>
          </cell>
          <cell r="N8529" t="str">
            <v>7500435243612</v>
          </cell>
        </row>
        <row r="8530">
          <cell r="A8530">
            <v>666126</v>
          </cell>
          <cell r="B8530">
            <v>6304</v>
          </cell>
          <cell r="D8530" t="str">
            <v xml:space="preserve">DLCH MILKAUT C/CREMA 320X                         </v>
          </cell>
          <cell r="I8530">
            <v>3320.8870000000002</v>
          </cell>
          <cell r="N8530" t="str">
            <v>7794820903339</v>
          </cell>
        </row>
        <row r="8531">
          <cell r="A8531">
            <v>666129</v>
          </cell>
          <cell r="B8531">
            <v>6129</v>
          </cell>
          <cell r="D8531" t="str">
            <v xml:space="preserve">COCO UMAMI CHIPA CLAS 500X                        </v>
          </cell>
          <cell r="I8531">
            <v>9773.6769999999997</v>
          </cell>
          <cell r="N8531" t="str">
            <v>7798422690024</v>
          </cell>
        </row>
        <row r="8532">
          <cell r="A8532">
            <v>666130</v>
          </cell>
          <cell r="B8532">
            <v>6130</v>
          </cell>
          <cell r="D8532" t="str">
            <v xml:space="preserve">COCO UMAMI CHIPA SOFT 500X                        </v>
          </cell>
          <cell r="I8532">
            <v>9773.6769999999997</v>
          </cell>
          <cell r="N8532" t="str">
            <v>7798422690048</v>
          </cell>
        </row>
        <row r="8533">
          <cell r="A8533">
            <v>666131</v>
          </cell>
          <cell r="B8533">
            <v>1738</v>
          </cell>
          <cell r="D8533" t="str">
            <v xml:space="preserve">CHOC RAFFAELO 90X                                 </v>
          </cell>
          <cell r="I8533">
            <v>10503.94</v>
          </cell>
          <cell r="N8533" t="str">
            <v>8000500232057</v>
          </cell>
        </row>
        <row r="8534">
          <cell r="A8534">
            <v>666132</v>
          </cell>
          <cell r="B8534">
            <v>1719</v>
          </cell>
          <cell r="D8534" t="str">
            <v xml:space="preserve">VINF FLICHMAN GRAN RES MALBEC 750X                </v>
          </cell>
          <cell r="I8534">
            <v>9690.2800000000007</v>
          </cell>
          <cell r="N8534" t="str">
            <v>7790470086415</v>
          </cell>
        </row>
        <row r="8535">
          <cell r="A8535">
            <v>666135</v>
          </cell>
          <cell r="B8535">
            <v>20000294</v>
          </cell>
          <cell r="D8535" t="str">
            <v xml:space="preserve">MACO YERVITA S/ENS 25X                            </v>
          </cell>
          <cell r="I8535">
            <v>1489.577</v>
          </cell>
          <cell r="N8535" t="str">
            <v>7790550000300</v>
          </cell>
        </row>
        <row r="8536">
          <cell r="A8536">
            <v>666136</v>
          </cell>
          <cell r="B8536">
            <v>51788</v>
          </cell>
          <cell r="D8536" t="str">
            <v xml:space="preserve">SIDR S.BRIONES 1888 ROSE LATA 473X                </v>
          </cell>
          <cell r="I8536">
            <v>4299.99</v>
          </cell>
          <cell r="N8536" t="str">
            <v>7790119010931</v>
          </cell>
        </row>
        <row r="8537">
          <cell r="A8537">
            <v>666139</v>
          </cell>
          <cell r="B8537">
            <v>14887</v>
          </cell>
          <cell r="D8537" t="str">
            <v xml:space="preserve">HELA ARCOR AGUILA FRAM.CHOC/ AMAR 150X            </v>
          </cell>
          <cell r="I8537">
            <v>8873.1980000000003</v>
          </cell>
          <cell r="N8537" t="str">
            <v>7790580148874</v>
          </cell>
        </row>
        <row r="8538">
          <cell r="A8538">
            <v>666140</v>
          </cell>
          <cell r="B8538">
            <v>14782</v>
          </cell>
          <cell r="D8538" t="str">
            <v xml:space="preserve">HELA ARCOR AGUILA FRAM.CHOC /LECH 150X            </v>
          </cell>
          <cell r="I8538">
            <v>8873.1980000000003</v>
          </cell>
          <cell r="N8538" t="str">
            <v>7790580147822</v>
          </cell>
        </row>
        <row r="8539">
          <cell r="A8539">
            <v>666141</v>
          </cell>
          <cell r="B8539">
            <v>35002832</v>
          </cell>
          <cell r="D8539" t="str">
            <v xml:space="preserve">FIDO BARILLA INTEGRA SPAGHETTI 500X               </v>
          </cell>
          <cell r="I8539">
            <v>8285.9240000000009</v>
          </cell>
          <cell r="N8539" t="str">
            <v>8076809529419</v>
          </cell>
        </row>
        <row r="8540">
          <cell r="A8540">
            <v>666142</v>
          </cell>
          <cell r="B8540">
            <v>35002818</v>
          </cell>
          <cell r="D8540" t="str">
            <v xml:space="preserve">FIDO BARILLA LASAGNE 500X                         </v>
          </cell>
          <cell r="I8540">
            <v>10758.8</v>
          </cell>
          <cell r="N8540" t="str">
            <v>8076809035705</v>
          </cell>
        </row>
        <row r="8541">
          <cell r="A8541">
            <v>666143</v>
          </cell>
          <cell r="B8541">
            <v>35002834</v>
          </cell>
          <cell r="D8541" t="str">
            <v xml:space="preserve">FIDO BARILLA INTEGRAL PENNE 500X                  </v>
          </cell>
          <cell r="I8541">
            <v>8285.9240000000009</v>
          </cell>
          <cell r="N8541" t="str">
            <v>8076809529433</v>
          </cell>
        </row>
        <row r="8542">
          <cell r="A8542">
            <v>666144</v>
          </cell>
          <cell r="B8542">
            <v>20001912</v>
          </cell>
          <cell r="D8542" t="str">
            <v xml:space="preserve">CAFC CABRALES D.GUSTO MOKA 8X10X                  </v>
          </cell>
          <cell r="I8542">
            <v>10457.700000000001</v>
          </cell>
          <cell r="N8542" t="str">
            <v>7790550019135</v>
          </cell>
        </row>
        <row r="8543">
          <cell r="A8543">
            <v>666145</v>
          </cell>
          <cell r="B8543">
            <v>20001914</v>
          </cell>
          <cell r="D8543" t="str">
            <v xml:space="preserve">CAFC CABRALES D.GUSTO LATTE 10X10X                </v>
          </cell>
          <cell r="I8543">
            <v>10457.700000000001</v>
          </cell>
          <cell r="N8543" t="str">
            <v>7790550019159</v>
          </cell>
        </row>
        <row r="8544">
          <cell r="A8544">
            <v>666146</v>
          </cell>
          <cell r="B8544">
            <v>20001916</v>
          </cell>
          <cell r="D8544" t="str">
            <v xml:space="preserve">CAFC CABRALES D.GUSTO CAPUCCINO 8X10X             </v>
          </cell>
          <cell r="I8544">
            <v>10457.700000000001</v>
          </cell>
          <cell r="N8544" t="str">
            <v>7790550000119</v>
          </cell>
        </row>
        <row r="8545">
          <cell r="A8545">
            <v>666147</v>
          </cell>
          <cell r="B8545">
            <v>20001918</v>
          </cell>
          <cell r="D8545" t="str">
            <v xml:space="preserve">CAFC CABRALES D.GUSTO LUNGO 10X7X                 </v>
          </cell>
          <cell r="I8545">
            <v>7320.3370000000004</v>
          </cell>
          <cell r="N8545" t="str">
            <v>7790550019197</v>
          </cell>
        </row>
        <row r="8546">
          <cell r="A8546">
            <v>666148</v>
          </cell>
          <cell r="B8546">
            <v>20001920</v>
          </cell>
          <cell r="D8546" t="str">
            <v xml:space="preserve">CAFC CABRALES D.GUSTO CORTADO 8X6.3X              </v>
          </cell>
          <cell r="I8546">
            <v>7320.3370000000004</v>
          </cell>
          <cell r="N8546" t="str">
            <v>7790550019210</v>
          </cell>
        </row>
        <row r="8547">
          <cell r="A8547">
            <v>666149</v>
          </cell>
          <cell r="B8547">
            <v>20001922</v>
          </cell>
          <cell r="D8547" t="str">
            <v xml:space="preserve">CAFC CABRALES D.GUSTO ESPRESSO 8X6X               </v>
          </cell>
          <cell r="I8547">
            <v>7320.3370000000004</v>
          </cell>
          <cell r="N8547" t="str">
            <v>7790550019234</v>
          </cell>
        </row>
        <row r="8548">
          <cell r="A8548">
            <v>666150</v>
          </cell>
          <cell r="B8548">
            <v>4374</v>
          </cell>
          <cell r="D8548" t="str">
            <v xml:space="preserve">LECH SERENISIMA DESC BLSA 800X                    </v>
          </cell>
          <cell r="I8548">
            <v>10587.06</v>
          </cell>
          <cell r="N8548" t="str">
            <v>7790742437402</v>
          </cell>
        </row>
        <row r="8549">
          <cell r="A8549">
            <v>666151</v>
          </cell>
          <cell r="B8549">
            <v>4373</v>
          </cell>
          <cell r="D8549" t="str">
            <v xml:space="preserve">LECH SERENISIMA ENT BLSA 800X                     </v>
          </cell>
          <cell r="I8549">
            <v>10587.06</v>
          </cell>
          <cell r="N8549" t="str">
            <v>7790742437303</v>
          </cell>
        </row>
        <row r="8550">
          <cell r="A8550">
            <v>666153</v>
          </cell>
          <cell r="B8550">
            <v>0</v>
          </cell>
          <cell r="D8550" t="str">
            <v xml:space="preserve">HARL FLORENCIA LEUD P/PIZZA 1X                    </v>
          </cell>
          <cell r="I8550">
            <v>1218.95</v>
          </cell>
          <cell r="N8550" t="str">
            <v>7797237001377</v>
          </cell>
        </row>
        <row r="8551">
          <cell r="A8551">
            <v>666154</v>
          </cell>
          <cell r="B8551">
            <v>7902</v>
          </cell>
          <cell r="D8551" t="str">
            <v xml:space="preserve">ALGP WHISKAS POUCH GAT SOUFLE CARN 85X            </v>
          </cell>
          <cell r="I8551">
            <v>1450</v>
          </cell>
          <cell r="N8551" t="str">
            <v>7797453001472</v>
          </cell>
        </row>
        <row r="8552">
          <cell r="A8552">
            <v>666155</v>
          </cell>
          <cell r="B8552">
            <v>32207</v>
          </cell>
          <cell r="D8552" t="str">
            <v xml:space="preserve">FIDO MATARAZZO PROT TIRABUZON 400X                </v>
          </cell>
          <cell r="I8552">
            <v>3904.902</v>
          </cell>
          <cell r="N8552" t="str">
            <v>7790070322074</v>
          </cell>
        </row>
        <row r="8553">
          <cell r="A8553">
            <v>666156</v>
          </cell>
          <cell r="B8553">
            <v>32208</v>
          </cell>
          <cell r="D8553" t="str">
            <v xml:space="preserve">FIDO MATARAZZO PROT MOSTACHOL 400X                </v>
          </cell>
          <cell r="I8553">
            <v>3904.902</v>
          </cell>
          <cell r="N8553" t="str">
            <v>7790070322081</v>
          </cell>
        </row>
        <row r="8554">
          <cell r="A8554">
            <v>666159</v>
          </cell>
          <cell r="B8554">
            <v>71000</v>
          </cell>
          <cell r="D8554" t="str">
            <v xml:space="preserve">CERV 5.0 ORIGINAL LATA 500X                       </v>
          </cell>
          <cell r="I8554">
            <v>2380</v>
          </cell>
          <cell r="N8554" t="str">
            <v>4014086096518</v>
          </cell>
        </row>
        <row r="8555">
          <cell r="A8555">
            <v>666161</v>
          </cell>
          <cell r="B8555">
            <v>71011</v>
          </cell>
          <cell r="D8555" t="str">
            <v xml:space="preserve">CERV ESTRELLA DEL SUR LAT 500X                    </v>
          </cell>
          <cell r="I8555">
            <v>1700</v>
          </cell>
          <cell r="N8555" t="str">
            <v>8410793203137</v>
          </cell>
        </row>
        <row r="8556">
          <cell r="A8556">
            <v>666162</v>
          </cell>
          <cell r="B8556">
            <v>162</v>
          </cell>
          <cell r="D8556" t="str">
            <v xml:space="preserve">CERV ESTRELLA DEL SUR LAT 330X                    </v>
          </cell>
          <cell r="I8556">
            <v>1400</v>
          </cell>
          <cell r="N8556" t="str">
            <v>8410793206138</v>
          </cell>
        </row>
        <row r="8557">
          <cell r="A8557">
            <v>666163</v>
          </cell>
          <cell r="B8557">
            <v>900251</v>
          </cell>
          <cell r="D8557" t="str">
            <v xml:space="preserve">FIDO ARMANDO FETUCCINE 500X                       </v>
          </cell>
          <cell r="I8557">
            <v>4348.5469999999996</v>
          </cell>
          <cell r="N8557" t="str">
            <v>8005709101280</v>
          </cell>
        </row>
        <row r="8558">
          <cell r="A8558">
            <v>666164</v>
          </cell>
          <cell r="B8558">
            <v>164</v>
          </cell>
          <cell r="D8558" t="str">
            <v xml:space="preserve">FIDO ARMANDO FUSILLO 500X                         </v>
          </cell>
          <cell r="I8558">
            <v>4348.5469999999996</v>
          </cell>
          <cell r="N8558" t="str">
            <v>8005709804609</v>
          </cell>
        </row>
        <row r="8559">
          <cell r="A8559">
            <v>666166</v>
          </cell>
          <cell r="B8559">
            <v>166</v>
          </cell>
          <cell r="D8559" t="str">
            <v xml:space="preserve">FIDO ARMANDO LINGUINA 500X                        </v>
          </cell>
          <cell r="I8559">
            <v>4348.5469999999996</v>
          </cell>
          <cell r="N8559" t="str">
            <v>8005709804036</v>
          </cell>
        </row>
        <row r="8560">
          <cell r="A8560">
            <v>666167</v>
          </cell>
          <cell r="B8560">
            <v>167</v>
          </cell>
          <cell r="D8560" t="str">
            <v xml:space="preserve">FIDO ARMANDO RIGATTI 500X                         </v>
          </cell>
          <cell r="I8560">
            <v>4348.5469999999996</v>
          </cell>
          <cell r="N8560" t="str">
            <v>8005709804074</v>
          </cell>
        </row>
        <row r="8561">
          <cell r="A8561">
            <v>666168</v>
          </cell>
          <cell r="B8561">
            <v>168</v>
          </cell>
          <cell r="D8561" t="str">
            <v xml:space="preserve">FIDO ARMANDO SPAGHETO 500X                        </v>
          </cell>
          <cell r="I8561">
            <v>4348.5469999999996</v>
          </cell>
          <cell r="N8561" t="str">
            <v>8005709804043</v>
          </cell>
        </row>
        <row r="8562">
          <cell r="A8562">
            <v>666170</v>
          </cell>
          <cell r="B8562">
            <v>170</v>
          </cell>
          <cell r="D8562" t="str">
            <v xml:space="preserve">TOST MARETTI CREMA Y CEBO 70X                     </v>
          </cell>
          <cell r="I8562">
            <v>2753.547</v>
          </cell>
          <cell r="N8562" t="str">
            <v>3800205877325</v>
          </cell>
        </row>
        <row r="8563">
          <cell r="A8563">
            <v>666172</v>
          </cell>
          <cell r="B8563">
            <v>172</v>
          </cell>
          <cell r="D8563" t="str">
            <v xml:space="preserve">TOST MARETTI PIZZA 70X                            </v>
          </cell>
          <cell r="I8563">
            <v>2753.547</v>
          </cell>
          <cell r="N8563" t="str">
            <v>3800205871255</v>
          </cell>
        </row>
        <row r="8564">
          <cell r="A8564">
            <v>666174</v>
          </cell>
          <cell r="B8564">
            <v>174</v>
          </cell>
          <cell r="D8564" t="str">
            <v xml:space="preserve">TOST MARETTI QUESO 70X                            </v>
          </cell>
          <cell r="I8564">
            <v>2753.547</v>
          </cell>
          <cell r="N8564" t="str">
            <v>3800205875604</v>
          </cell>
        </row>
        <row r="8565">
          <cell r="A8565">
            <v>666175</v>
          </cell>
          <cell r="B8565">
            <v>175</v>
          </cell>
          <cell r="D8565" t="str">
            <v xml:space="preserve">TOST MARETTI TOM/OLIV/OREG 70x                    </v>
          </cell>
          <cell r="I8565">
            <v>2753.547</v>
          </cell>
          <cell r="N8565" t="str">
            <v>3800205875109</v>
          </cell>
        </row>
        <row r="8566">
          <cell r="A8566">
            <v>666177</v>
          </cell>
          <cell r="B8566">
            <v>177</v>
          </cell>
          <cell r="D8566" t="str">
            <v xml:space="preserve">TOST MARETTI VEG.MEDITERRA 70X                    </v>
          </cell>
          <cell r="I8566">
            <v>2753.547</v>
          </cell>
          <cell r="N8566" t="str">
            <v>3800205875307</v>
          </cell>
        </row>
        <row r="8567">
          <cell r="A8567">
            <v>666180</v>
          </cell>
          <cell r="B8567">
            <v>180</v>
          </cell>
          <cell r="D8567" t="str">
            <v xml:space="preserve">COP TIYUCA CREM/CEBOLLA 140X                      </v>
          </cell>
          <cell r="I8567">
            <v>4348.5039999999999</v>
          </cell>
          <cell r="N8567" t="str">
            <v>7798121510029</v>
          </cell>
        </row>
        <row r="8568">
          <cell r="A8568">
            <v>666182</v>
          </cell>
          <cell r="B8568">
            <v>182</v>
          </cell>
          <cell r="D8568" t="str">
            <v xml:space="preserve">COP TIYUCA ORIGINAL 140X                          </v>
          </cell>
          <cell r="I8568">
            <v>4498.4960000000001</v>
          </cell>
          <cell r="N8568" t="str">
            <v>7798121510012</v>
          </cell>
        </row>
        <row r="8569">
          <cell r="A8569">
            <v>666183</v>
          </cell>
          <cell r="B8569">
            <v>183</v>
          </cell>
          <cell r="D8569" t="str">
            <v xml:space="preserve">COP TIYUCA CHEDDAR 140X                           </v>
          </cell>
          <cell r="I8569">
            <v>4498.4960000000001</v>
          </cell>
          <cell r="N8569" t="str">
            <v>7798121510036</v>
          </cell>
        </row>
        <row r="8570">
          <cell r="A8570">
            <v>666184</v>
          </cell>
          <cell r="B8570">
            <v>184</v>
          </cell>
          <cell r="D8570" t="str">
            <v xml:space="preserve">GALD BRIDGE 140X                                  </v>
          </cell>
          <cell r="I8570">
            <v>4071.3719999999998</v>
          </cell>
          <cell r="N8570" t="str">
            <v>7730116460131</v>
          </cell>
        </row>
        <row r="8571">
          <cell r="A8571">
            <v>666185</v>
          </cell>
          <cell r="B8571">
            <v>900110</v>
          </cell>
          <cell r="D8571" t="str">
            <v xml:space="preserve">ACOL LA ESPAÑOLA EXT.VIRGEN BOT 250X              </v>
          </cell>
          <cell r="I8571">
            <v>7498.491</v>
          </cell>
          <cell r="N8571" t="str">
            <v>8410660101481</v>
          </cell>
        </row>
        <row r="8572">
          <cell r="A8572">
            <v>666186</v>
          </cell>
          <cell r="B8572">
            <v>900111</v>
          </cell>
          <cell r="D8572" t="str">
            <v xml:space="preserve">ACOL LA ESPAÑOLA EXT.VIRGEN BOT 500X              </v>
          </cell>
          <cell r="I8572">
            <v>13498.5</v>
          </cell>
          <cell r="N8572" t="str">
            <v>8410660101153</v>
          </cell>
        </row>
        <row r="8573">
          <cell r="A8573">
            <v>666187</v>
          </cell>
          <cell r="B8573">
            <v>187</v>
          </cell>
          <cell r="D8573" t="str">
            <v xml:space="preserve">ACOL LA ESPAÑOLA EXT.VIRGEN LAT 500X              </v>
          </cell>
          <cell r="I8573">
            <v>22470.01</v>
          </cell>
          <cell r="N8573" t="str">
            <v>8410660101498</v>
          </cell>
        </row>
        <row r="8574">
          <cell r="A8574">
            <v>666188</v>
          </cell>
          <cell r="B8574">
            <v>696</v>
          </cell>
          <cell r="D8574" t="str">
            <v xml:space="preserve">VINF H.J.F.MONTMAYOU RED BLEND MB-CF 750X         </v>
          </cell>
          <cell r="I8574">
            <v>10750.11</v>
          </cell>
          <cell r="N8574" t="str">
            <v>7798000210521</v>
          </cell>
        </row>
        <row r="8575">
          <cell r="A8575">
            <v>666189</v>
          </cell>
          <cell r="B8575">
            <v>661</v>
          </cell>
          <cell r="D8575" t="str">
            <v xml:space="preserve">VINF H.J.F.MONTMAYOU RED BLEND MB-PN 750X         </v>
          </cell>
          <cell r="I8575">
            <v>10750.11</v>
          </cell>
          <cell r="N8575" t="str">
            <v>7798000213652</v>
          </cell>
        </row>
        <row r="8576">
          <cell r="A8576">
            <v>666190</v>
          </cell>
          <cell r="B8576">
            <v>1533</v>
          </cell>
          <cell r="D8576" t="str">
            <v xml:space="preserve">VINF H.J.F.MONTMAYOU RED BLEND MB-RS 750X         </v>
          </cell>
          <cell r="I8576">
            <v>10750.11</v>
          </cell>
          <cell r="N8576" t="str">
            <v>7798000213218</v>
          </cell>
        </row>
        <row r="8577">
          <cell r="A8577">
            <v>666191</v>
          </cell>
          <cell r="B8577">
            <v>31902</v>
          </cell>
          <cell r="D8577" t="str">
            <v xml:space="preserve">CONP CUMANA JUREL E/A 425X                        </v>
          </cell>
          <cell r="I8577">
            <v>5106.2240000000002</v>
          </cell>
          <cell r="N8577" t="str">
            <v>7791885001109</v>
          </cell>
        </row>
        <row r="8578">
          <cell r="A8578">
            <v>666192</v>
          </cell>
          <cell r="B8578">
            <v>31903</v>
          </cell>
          <cell r="D8578" t="str">
            <v xml:space="preserve">CONP CUMANA JUREL NAT 425X                        </v>
          </cell>
          <cell r="I8578">
            <v>5106.2240000000002</v>
          </cell>
          <cell r="N8578" t="str">
            <v>7791885001116</v>
          </cell>
        </row>
        <row r="8579">
          <cell r="A8579">
            <v>666193</v>
          </cell>
          <cell r="B8579">
            <v>62680212</v>
          </cell>
          <cell r="D8579" t="str">
            <v xml:space="preserve">ACON SUAVE FRUTAL 930X                            </v>
          </cell>
          <cell r="I8579">
            <v>3289.085</v>
          </cell>
          <cell r="N8579" t="str">
            <v>7791293050447</v>
          </cell>
        </row>
        <row r="8580">
          <cell r="A8580">
            <v>666194</v>
          </cell>
          <cell r="B8580">
            <v>62680213</v>
          </cell>
          <cell r="D8580" t="str">
            <v xml:space="preserve">ACON SUAVE DELICIOSA 930X                         </v>
          </cell>
          <cell r="I8580">
            <v>3289.085</v>
          </cell>
          <cell r="N8580" t="str">
            <v>7791293050454</v>
          </cell>
        </row>
        <row r="8581">
          <cell r="A8581">
            <v>666195</v>
          </cell>
          <cell r="B8581">
            <v>62680209</v>
          </cell>
          <cell r="D8581" t="str">
            <v xml:space="preserve">SHAM SUAVE DELICIOSA 930X                         </v>
          </cell>
          <cell r="I8581">
            <v>3289.085</v>
          </cell>
          <cell r="N8581" t="str">
            <v>7791293050416</v>
          </cell>
        </row>
        <row r="8582">
          <cell r="A8582">
            <v>666196</v>
          </cell>
          <cell r="B8582">
            <v>0</v>
          </cell>
          <cell r="D8582" t="str">
            <v xml:space="preserve">INSU HOJA SIERRA 3.0                              </v>
          </cell>
          <cell r="I8582">
            <v>22999.99</v>
          </cell>
          <cell r="N8582" t="str">
            <v xml:space="preserve">666196111328 </v>
          </cell>
        </row>
        <row r="8583">
          <cell r="A8583">
            <v>666197</v>
          </cell>
          <cell r="B8583">
            <v>0</v>
          </cell>
          <cell r="D8583" t="str">
            <v xml:space="preserve">INSU HOJA SIERRA 2.80                             </v>
          </cell>
          <cell r="I8583">
            <v>22999.99</v>
          </cell>
          <cell r="N8583" t="str">
            <v xml:space="preserve">666197111327 </v>
          </cell>
        </row>
        <row r="8584">
          <cell r="A8584">
            <v>666198</v>
          </cell>
          <cell r="B8584">
            <v>0</v>
          </cell>
          <cell r="D8584" t="str">
            <v xml:space="preserve">INSU HOJA SIERRA 3.15                             </v>
          </cell>
          <cell r="I8584">
            <v>22999.99</v>
          </cell>
          <cell r="N8584" t="str">
            <v xml:space="preserve">666198111326 </v>
          </cell>
        </row>
        <row r="8585">
          <cell r="A8585">
            <v>666199</v>
          </cell>
          <cell r="B8585">
            <v>0</v>
          </cell>
          <cell r="D8585" t="str">
            <v xml:space="preserve">INSU HOJA SIERRA 3.2                              </v>
          </cell>
          <cell r="I8585">
            <v>22999.99</v>
          </cell>
          <cell r="N8585" t="str">
            <v xml:space="preserve">666199111325 </v>
          </cell>
        </row>
        <row r="8586">
          <cell r="A8586">
            <v>666202</v>
          </cell>
          <cell r="B8586">
            <v>962</v>
          </cell>
          <cell r="D8586" t="str">
            <v xml:space="preserve">CARA TIC-TAC CITRUS 1X                            </v>
          </cell>
          <cell r="I8586">
            <v>1300.2560000000001</v>
          </cell>
          <cell r="N8586" t="str">
            <v>7797394002545</v>
          </cell>
        </row>
        <row r="8587">
          <cell r="A8587">
            <v>666203</v>
          </cell>
          <cell r="B8587">
            <v>15560</v>
          </cell>
          <cell r="D8587" t="str">
            <v xml:space="preserve">GRAS PALADINI VACUNA 500X                         </v>
          </cell>
          <cell r="I8587">
            <v>4822.5940000000001</v>
          </cell>
          <cell r="N8587" t="str">
            <v>7790079000867</v>
          </cell>
        </row>
        <row r="8588">
          <cell r="A8588">
            <v>666204</v>
          </cell>
          <cell r="B8588">
            <v>15503</v>
          </cell>
          <cell r="D8588" t="str">
            <v xml:space="preserve">GRAS PALADINI D/CERDO 500X                        </v>
          </cell>
          <cell r="I8588">
            <v>4415.8140000000003</v>
          </cell>
          <cell r="N8588" t="str">
            <v>7790079000874</v>
          </cell>
        </row>
        <row r="8589">
          <cell r="A8589">
            <v>666205</v>
          </cell>
          <cell r="B8589">
            <v>2765</v>
          </cell>
          <cell r="D8589" t="str">
            <v xml:space="preserve">COMI GDS MILA SOJA 660X                           </v>
          </cell>
          <cell r="I8589">
            <v>7834.7380000000003</v>
          </cell>
          <cell r="N8589" t="str">
            <v>7790070035974</v>
          </cell>
        </row>
        <row r="8590">
          <cell r="A8590">
            <v>666206</v>
          </cell>
          <cell r="B8590">
            <v>2574</v>
          </cell>
          <cell r="D8590" t="str">
            <v xml:space="preserve">COVE GREENLIFE VEGGIE MED CALAB CHOCLO 380X       </v>
          </cell>
          <cell r="I8590">
            <v>4552.7870000000003</v>
          </cell>
          <cell r="N8590" t="str">
            <v>7790670052708</v>
          </cell>
        </row>
        <row r="8591">
          <cell r="A8591">
            <v>666209</v>
          </cell>
          <cell r="B8591">
            <v>0</v>
          </cell>
          <cell r="D8591" t="str">
            <v xml:space="preserve">INSU GARBANZOS X Kg                               </v>
          </cell>
          <cell r="I8591">
            <v>2039.83</v>
          </cell>
          <cell r="N8591" t="str">
            <v xml:space="preserve">0            </v>
          </cell>
        </row>
        <row r="8592">
          <cell r="A8592">
            <v>666210</v>
          </cell>
          <cell r="B8592">
            <v>0</v>
          </cell>
          <cell r="D8592" t="str">
            <v xml:space="preserve">INSU LENTEJAS X Kg                                </v>
          </cell>
          <cell r="I8592">
            <v>3303.95</v>
          </cell>
          <cell r="N8592" t="str">
            <v xml:space="preserve">0            </v>
          </cell>
        </row>
        <row r="8593">
          <cell r="A8593">
            <v>666212</v>
          </cell>
          <cell r="B8593">
            <v>12447585</v>
          </cell>
          <cell r="D8593" t="str">
            <v xml:space="preserve">CAFM STARBUCKS COLOMBIA MED 250X                  </v>
          </cell>
          <cell r="I8593">
            <v>26173.03</v>
          </cell>
          <cell r="N8593" t="str">
            <v xml:space="preserve">762111364357 </v>
          </cell>
        </row>
        <row r="8594">
          <cell r="A8594">
            <v>666214</v>
          </cell>
          <cell r="B8594">
            <v>6221411</v>
          </cell>
          <cell r="D8594" t="str">
            <v xml:space="preserve">CAFC STARBUCKS LATTE CARAMEL 127.8X               </v>
          </cell>
          <cell r="I8594">
            <v>18004.77</v>
          </cell>
          <cell r="N8594" t="str">
            <v>8445291061361</v>
          </cell>
        </row>
        <row r="8595">
          <cell r="A8595">
            <v>666215</v>
          </cell>
          <cell r="B8595">
            <v>12575315</v>
          </cell>
          <cell r="D8595" t="str">
            <v xml:space="preserve">CAFC STARBUCKS LATTE VAI 132X                     </v>
          </cell>
          <cell r="I8595">
            <v>12897.33</v>
          </cell>
          <cell r="N8595" t="str">
            <v>8445291061347</v>
          </cell>
        </row>
        <row r="8596">
          <cell r="A8596">
            <v>666216</v>
          </cell>
          <cell r="B8596">
            <v>12575296</v>
          </cell>
          <cell r="D8596" t="str">
            <v xml:space="preserve">CAFC STARBUCKS CAPPUCCINO 120X                    </v>
          </cell>
          <cell r="I8596">
            <v>15113.38</v>
          </cell>
          <cell r="N8596" t="str">
            <v>8445291061330</v>
          </cell>
        </row>
        <row r="8597">
          <cell r="A8597">
            <v>666217</v>
          </cell>
          <cell r="B8597">
            <v>12614310</v>
          </cell>
          <cell r="D8597" t="str">
            <v xml:space="preserve">CAFC DOLCE GUSTO MACCHIATO 112.5X                 </v>
          </cell>
          <cell r="I8597">
            <v>14243.73</v>
          </cell>
          <cell r="N8597" t="str">
            <v>7891000421451</v>
          </cell>
        </row>
        <row r="8598">
          <cell r="A8598">
            <v>666220</v>
          </cell>
          <cell r="B8598">
            <v>14049</v>
          </cell>
          <cell r="D8598" t="str">
            <v xml:space="preserve">CARA MOGUL TUB.MAX EXT FRUT 25X                   </v>
          </cell>
          <cell r="I8598">
            <v>699.99</v>
          </cell>
          <cell r="N8598" t="str">
            <v>7790580139759</v>
          </cell>
        </row>
        <row r="8599">
          <cell r="A8599">
            <v>666222</v>
          </cell>
          <cell r="B8599">
            <v>14748</v>
          </cell>
          <cell r="D8599" t="str">
            <v xml:space="preserve">CARA MOGUL MINI TUB FRUT 500X                     </v>
          </cell>
          <cell r="I8599">
            <v>9509.99</v>
          </cell>
          <cell r="N8599" t="str">
            <v>7790580147433</v>
          </cell>
        </row>
        <row r="8600">
          <cell r="A8600">
            <v>666223</v>
          </cell>
          <cell r="B8600">
            <v>14750</v>
          </cell>
          <cell r="D8600" t="str">
            <v xml:space="preserve">CARA MOGUL MINI TUB TUTTI 500X                    </v>
          </cell>
          <cell r="I8600">
            <v>9509.99</v>
          </cell>
          <cell r="N8600" t="str">
            <v>7790580147488</v>
          </cell>
        </row>
        <row r="8601">
          <cell r="A8601">
            <v>666224</v>
          </cell>
          <cell r="B8601">
            <v>23371</v>
          </cell>
          <cell r="D8601" t="str">
            <v xml:space="preserve">CERV HEINEKEN 0.0 LAT 473X                        </v>
          </cell>
          <cell r="I8601">
            <v>3100.0059999999999</v>
          </cell>
          <cell r="N8601" t="str">
            <v>7793147574093</v>
          </cell>
        </row>
        <row r="8602">
          <cell r="A8602">
            <v>666226</v>
          </cell>
          <cell r="B8602">
            <v>1245</v>
          </cell>
          <cell r="D8602" t="str">
            <v xml:space="preserve">ROLL COC BEST 200 PANOS                           </v>
          </cell>
          <cell r="I8602">
            <v>1970.3119999999999</v>
          </cell>
          <cell r="N8602" t="str">
            <v>7896053470371</v>
          </cell>
        </row>
        <row r="8603">
          <cell r="A8603">
            <v>666228</v>
          </cell>
          <cell r="B8603">
            <v>46300</v>
          </cell>
          <cell r="D8603" t="str">
            <v xml:space="preserve">ARR  D.HERMANO CARNAROLI 500X                     </v>
          </cell>
          <cell r="I8603">
            <v>3462.8919999999998</v>
          </cell>
          <cell r="N8603" t="str">
            <v>7790503000081</v>
          </cell>
        </row>
        <row r="8604">
          <cell r="A8604">
            <v>666229</v>
          </cell>
          <cell r="B8604">
            <v>46002</v>
          </cell>
          <cell r="D8604" t="str">
            <v xml:space="preserve">ARR  D.HERMANO YAMANI INT 500X                    </v>
          </cell>
          <cell r="I8604">
            <v>2457.4180000000001</v>
          </cell>
          <cell r="N8604" t="str">
            <v>7790503000265</v>
          </cell>
        </row>
        <row r="8605">
          <cell r="A8605">
            <v>666230</v>
          </cell>
          <cell r="B8605">
            <v>46305</v>
          </cell>
          <cell r="D8605" t="str">
            <v xml:space="preserve">INSU D.HERMANO CARNAROLI 5X                       </v>
          </cell>
          <cell r="I8605">
            <v>23628.63</v>
          </cell>
          <cell r="N8605" t="str">
            <v>7790503000180</v>
          </cell>
        </row>
        <row r="8606">
          <cell r="A8606">
            <v>666231</v>
          </cell>
          <cell r="B8606">
            <v>0</v>
          </cell>
          <cell r="D8606" t="str">
            <v xml:space="preserve">GINN ESTANISLAO FRUTILLA 700X                     </v>
          </cell>
          <cell r="I8606">
            <v>17344</v>
          </cell>
          <cell r="N8606" t="str">
            <v>7798377810034</v>
          </cell>
        </row>
        <row r="8607">
          <cell r="A8607">
            <v>666232</v>
          </cell>
          <cell r="B8607" t="str">
            <v xml:space="preserve">P0909291440556      </v>
          </cell>
          <cell r="D8607" t="str">
            <v xml:space="preserve">GINI LARIOS 700X                                  </v>
          </cell>
          <cell r="I8607">
            <v>7409.2539999999999</v>
          </cell>
          <cell r="N8607" t="str">
            <v>8411144101157</v>
          </cell>
        </row>
        <row r="8608">
          <cell r="A8608">
            <v>666233</v>
          </cell>
          <cell r="B8608" t="str">
            <v xml:space="preserve">P0909291450556      </v>
          </cell>
          <cell r="D8608" t="str">
            <v xml:space="preserve">GINI LARIOS ROSE 700X                             </v>
          </cell>
          <cell r="I8608">
            <v>7409.2539999999999</v>
          </cell>
          <cell r="N8608" t="str">
            <v>8411144100402</v>
          </cell>
        </row>
        <row r="8609">
          <cell r="A8609">
            <v>666234</v>
          </cell>
          <cell r="B8609" t="str">
            <v xml:space="preserve">P0809181490954      </v>
          </cell>
          <cell r="D8609" t="str">
            <v xml:space="preserve">GINI HENDRICKS NEPTUNIA 700X                      </v>
          </cell>
          <cell r="I8609">
            <v>60467.17</v>
          </cell>
          <cell r="N8609" t="str">
            <v>5010327704159</v>
          </cell>
        </row>
        <row r="8610">
          <cell r="A8610">
            <v>666236</v>
          </cell>
          <cell r="B8610" t="str">
            <v xml:space="preserve">P0806201280374      </v>
          </cell>
          <cell r="D8610" t="str">
            <v xml:space="preserve">WHIM TULLAMORE 750X                               </v>
          </cell>
          <cell r="I8610">
            <v>45719.57</v>
          </cell>
          <cell r="N8610" t="str">
            <v>5011026108026</v>
          </cell>
        </row>
        <row r="8611">
          <cell r="A8611">
            <v>666237</v>
          </cell>
          <cell r="B8611" t="str">
            <v xml:space="preserve">P0806261020356      </v>
          </cell>
          <cell r="D8611" t="str">
            <v xml:space="preserve">WHIM MONKEY SHOULDER 700X                         </v>
          </cell>
          <cell r="I8611">
            <v>58265.31</v>
          </cell>
          <cell r="N8611" t="str">
            <v>5010327105215</v>
          </cell>
        </row>
        <row r="8612">
          <cell r="A8612">
            <v>666238</v>
          </cell>
          <cell r="B8612" t="str">
            <v xml:space="preserve">P0904231321074      </v>
          </cell>
          <cell r="D8612" t="str">
            <v xml:space="preserve">WHIM MAKERS MARK 750X                             </v>
          </cell>
          <cell r="I8612">
            <v>82580.259999999995</v>
          </cell>
          <cell r="N8612" t="str">
            <v xml:space="preserve">85246139431  </v>
          </cell>
        </row>
        <row r="8613">
          <cell r="A8613">
            <v>666241</v>
          </cell>
          <cell r="B8613">
            <v>307400</v>
          </cell>
          <cell r="D8613" t="str">
            <v xml:space="preserve">ESPO ILKO SALVAUÑAS CUAD 1X                       </v>
          </cell>
          <cell r="I8613">
            <v>948.67899999999997</v>
          </cell>
          <cell r="N8613" t="str">
            <v>7794321074002</v>
          </cell>
        </row>
        <row r="8614">
          <cell r="A8614">
            <v>666242</v>
          </cell>
          <cell r="B8614">
            <v>0</v>
          </cell>
          <cell r="D8614" t="str">
            <v xml:space="preserve">CARB FIRE FAMILY 4X                               </v>
          </cell>
          <cell r="I8614">
            <v>6059.4669999999996</v>
          </cell>
          <cell r="N8614" t="str">
            <v xml:space="preserve">799192350191 </v>
          </cell>
        </row>
        <row r="8615">
          <cell r="A8615">
            <v>666243</v>
          </cell>
          <cell r="B8615">
            <v>0</v>
          </cell>
          <cell r="D8615" t="str">
            <v xml:space="preserve">CARB FIRE FAMILY 8X                               </v>
          </cell>
          <cell r="I8615">
            <v>12444.93</v>
          </cell>
          <cell r="N8615" t="str">
            <v xml:space="preserve">799192350160 </v>
          </cell>
        </row>
        <row r="8616">
          <cell r="A8616">
            <v>666244</v>
          </cell>
          <cell r="B8616">
            <v>0</v>
          </cell>
          <cell r="D8616" t="str">
            <v xml:space="preserve">CARB FIRE FAMILY LEÑA 8X                          </v>
          </cell>
          <cell r="I8616">
            <v>6561.201</v>
          </cell>
          <cell r="N8616" t="str">
            <v xml:space="preserve">799192350177 </v>
          </cell>
        </row>
        <row r="8617">
          <cell r="A8617">
            <v>666245</v>
          </cell>
          <cell r="B8617" t="str">
            <v xml:space="preserve">05-000-177          </v>
          </cell>
          <cell r="D8617" t="str">
            <v xml:space="preserve">BAZA TROMEN DUOMO CEIBO 1X                        </v>
          </cell>
          <cell r="I8617">
            <v>735922</v>
          </cell>
          <cell r="N8617" t="str">
            <v>7798130433234</v>
          </cell>
        </row>
        <row r="8618">
          <cell r="A8618">
            <v>666246</v>
          </cell>
          <cell r="B8618" t="str">
            <v xml:space="preserve">95-023-076          </v>
          </cell>
          <cell r="D8618" t="str">
            <v xml:space="preserve">BAZA TROMEN GUANTE NEG P/ROJO 1X                  </v>
          </cell>
          <cell r="I8618">
            <v>40886.379999999997</v>
          </cell>
          <cell r="N8618" t="str">
            <v xml:space="preserve">0            </v>
          </cell>
        </row>
        <row r="8619">
          <cell r="A8619">
            <v>666247</v>
          </cell>
          <cell r="B8619" t="str">
            <v xml:space="preserve">95-023-077          </v>
          </cell>
          <cell r="D8619" t="str">
            <v xml:space="preserve">BAZA TROMEN GUANTE BLACK 1X                       </v>
          </cell>
          <cell r="I8619">
            <v>54848.82</v>
          </cell>
          <cell r="N8619" t="str">
            <v xml:space="preserve">0            </v>
          </cell>
        </row>
        <row r="8620">
          <cell r="A8620">
            <v>666248</v>
          </cell>
          <cell r="B8620" t="str">
            <v xml:space="preserve">05-000-195          </v>
          </cell>
          <cell r="D8620" t="str">
            <v xml:space="preserve">BAZA TROMEN SMASHER 1X                            </v>
          </cell>
          <cell r="I8620">
            <v>19722.03</v>
          </cell>
          <cell r="N8620" t="str">
            <v xml:space="preserve">0            </v>
          </cell>
        </row>
        <row r="8621">
          <cell r="A8621">
            <v>666249</v>
          </cell>
          <cell r="B8621" t="str">
            <v xml:space="preserve">05-000-206          </v>
          </cell>
          <cell r="D8621" t="str">
            <v xml:space="preserve">BAZA TROMEN PLANCHETA 205 C/TAPA 1X               </v>
          </cell>
          <cell r="I8621">
            <v>50210.16</v>
          </cell>
          <cell r="N8621" t="str">
            <v>7798130433371</v>
          </cell>
        </row>
        <row r="8622">
          <cell r="A8622">
            <v>666250</v>
          </cell>
          <cell r="B8622" t="str">
            <v xml:space="preserve">05-000-166          </v>
          </cell>
          <cell r="D8622" t="str">
            <v xml:space="preserve">BAZA TROMEN KIT GOURMET 1X                        </v>
          </cell>
          <cell r="I8622">
            <v>58635.63</v>
          </cell>
          <cell r="N8622" t="str">
            <v xml:space="preserve">0            </v>
          </cell>
        </row>
        <row r="8623">
          <cell r="A8623">
            <v>666251</v>
          </cell>
          <cell r="B8623" t="str">
            <v xml:space="preserve">05-000-215          </v>
          </cell>
          <cell r="D8623" t="str">
            <v xml:space="preserve">BAZA TROMEN DISCO S/ENLOZAR 1X                    </v>
          </cell>
          <cell r="I8623">
            <v>110520.4</v>
          </cell>
          <cell r="N8623" t="str">
            <v xml:space="preserve">0            </v>
          </cell>
        </row>
        <row r="8624">
          <cell r="A8624">
            <v>666252</v>
          </cell>
          <cell r="B8624" t="str">
            <v xml:space="preserve">05-000-211          </v>
          </cell>
          <cell r="D8624" t="str">
            <v xml:space="preserve">BAZA TROMEN PROVOLETERA ENLOZADA 1X               </v>
          </cell>
          <cell r="I8624">
            <v>18150</v>
          </cell>
          <cell r="N8624" t="str">
            <v xml:space="preserve">0            </v>
          </cell>
        </row>
        <row r="8625">
          <cell r="A8625">
            <v>666255</v>
          </cell>
          <cell r="B8625">
            <v>954606</v>
          </cell>
          <cell r="D8625" t="str">
            <v xml:space="preserve">LAPO LS.DANETTE DDL 4X3 380X                      </v>
          </cell>
          <cell r="I8625">
            <v>7272.4560000000001</v>
          </cell>
          <cell r="N8625" t="str">
            <v>7791337009868</v>
          </cell>
        </row>
        <row r="8626">
          <cell r="A8626">
            <v>666256</v>
          </cell>
          <cell r="B8626">
            <v>954501</v>
          </cell>
          <cell r="D8626" t="str">
            <v xml:space="preserve">LAPO LS.DANETTE FLAN 4X3 380X                     </v>
          </cell>
          <cell r="I8626">
            <v>7272.4560000000001</v>
          </cell>
          <cell r="N8626" t="str">
            <v>7791337009882</v>
          </cell>
        </row>
        <row r="8627">
          <cell r="A8627">
            <v>666257</v>
          </cell>
          <cell r="B8627">
            <v>49513</v>
          </cell>
          <cell r="D8627" t="str">
            <v xml:space="preserve">DETC MAGISTRAL ULTRA MARINA 750X                  </v>
          </cell>
          <cell r="I8627">
            <v>5395.8639999999996</v>
          </cell>
          <cell r="N8627" t="str">
            <v>7790990003145</v>
          </cell>
        </row>
        <row r="8628">
          <cell r="A8628">
            <v>666258</v>
          </cell>
          <cell r="B8628">
            <v>91658</v>
          </cell>
          <cell r="D8628" t="str">
            <v xml:space="preserve">GILL MACH3 MAQ CARBONO 2X                         </v>
          </cell>
          <cell r="I8628">
            <v>7072.402</v>
          </cell>
          <cell r="N8628" t="str">
            <v>7500435245852</v>
          </cell>
        </row>
        <row r="8629">
          <cell r="A8629">
            <v>666260</v>
          </cell>
          <cell r="B8629">
            <v>0</v>
          </cell>
          <cell r="D8629" t="str">
            <v xml:space="preserve">SAHU AROMANZA SAHU MEDITACION 11X                 </v>
          </cell>
          <cell r="I8629">
            <v>3694.9769999999999</v>
          </cell>
          <cell r="N8629" t="str">
            <v>7798375121156</v>
          </cell>
        </row>
        <row r="8630">
          <cell r="A8630">
            <v>666261</v>
          </cell>
          <cell r="B8630">
            <v>0</v>
          </cell>
          <cell r="D8630" t="str">
            <v xml:space="preserve">COMA MANDIOQUITA CAMPO 2.5X                       </v>
          </cell>
          <cell r="I8630">
            <v>19066.57</v>
          </cell>
          <cell r="N8630" t="str">
            <v>7798343400177</v>
          </cell>
        </row>
        <row r="8631">
          <cell r="A8631">
            <v>666262</v>
          </cell>
          <cell r="B8631">
            <v>51451</v>
          </cell>
          <cell r="D8631" t="str">
            <v xml:space="preserve">ACON PANTENE DETOX 400X                           </v>
          </cell>
          <cell r="I8631">
            <v>7916.8419999999996</v>
          </cell>
          <cell r="N8631" t="str">
            <v>7500435229814</v>
          </cell>
        </row>
        <row r="8632">
          <cell r="A8632">
            <v>666263</v>
          </cell>
          <cell r="B8632">
            <v>18698</v>
          </cell>
          <cell r="D8632" t="str">
            <v xml:space="preserve">ACON PANTENE EQUILIBRIO 200X                      </v>
          </cell>
          <cell r="I8632">
            <v>4845.6019999999999</v>
          </cell>
          <cell r="N8632" t="str">
            <v>7500435230001</v>
          </cell>
        </row>
        <row r="8633">
          <cell r="A8633">
            <v>666264</v>
          </cell>
          <cell r="B8633">
            <v>51452</v>
          </cell>
          <cell r="D8633" t="str">
            <v xml:space="preserve">SHAM PANTENE DETOX 400X                           </v>
          </cell>
          <cell r="I8633">
            <v>7916.8419999999996</v>
          </cell>
          <cell r="N8633" t="str">
            <v>7500435229821</v>
          </cell>
        </row>
        <row r="8634">
          <cell r="A8634">
            <v>666265</v>
          </cell>
          <cell r="B8634">
            <v>769829</v>
          </cell>
          <cell r="D8634" t="str">
            <v xml:space="preserve">SHAM HEAD SHO HIDRATACION COCO 375X               </v>
          </cell>
          <cell r="I8634">
            <v>9555.5480000000007</v>
          </cell>
          <cell r="N8634" t="str">
            <v>7500435142557</v>
          </cell>
        </row>
        <row r="8635">
          <cell r="A8635">
            <v>666267</v>
          </cell>
          <cell r="B8635" t="str">
            <v xml:space="preserve">80043-51            </v>
          </cell>
          <cell r="D8635" t="str">
            <v xml:space="preserve">CHAP HERMANDAD BRUT. 750X                         </v>
          </cell>
          <cell r="I8635">
            <v>35798.82</v>
          </cell>
          <cell r="N8635" t="str">
            <v>7791843024348</v>
          </cell>
        </row>
        <row r="8636">
          <cell r="A8636">
            <v>666272</v>
          </cell>
          <cell r="B8636">
            <v>7201</v>
          </cell>
          <cell r="D8636" t="str">
            <v xml:space="preserve">TOSG SALMAS SNACK 90X                             </v>
          </cell>
          <cell r="I8636">
            <v>2807.7260000000001</v>
          </cell>
          <cell r="N8636" t="str">
            <v>7793890261844</v>
          </cell>
        </row>
        <row r="8637">
          <cell r="A8637">
            <v>666273</v>
          </cell>
          <cell r="B8637">
            <v>750</v>
          </cell>
          <cell r="D8637" t="str">
            <v xml:space="preserve">CAFM LA VIRGINIA TOSTADO 250X                     </v>
          </cell>
          <cell r="I8637">
            <v>7325.7389999999996</v>
          </cell>
          <cell r="N8637" t="str">
            <v>7790150007501</v>
          </cell>
        </row>
        <row r="8638">
          <cell r="A8638">
            <v>666274</v>
          </cell>
          <cell r="B8638">
            <v>90250</v>
          </cell>
          <cell r="D8638" t="str">
            <v xml:space="preserve">CAFM MORENITA TOSTADO 250X                        </v>
          </cell>
          <cell r="I8638">
            <v>7210.9250000000002</v>
          </cell>
          <cell r="N8638" t="str">
            <v>7790170902503</v>
          </cell>
        </row>
        <row r="8639">
          <cell r="A8639">
            <v>666275</v>
          </cell>
          <cell r="B8639">
            <v>3720</v>
          </cell>
          <cell r="D8639" t="str">
            <v xml:space="preserve">CAFM LA VIRGINIA TOSTADO ARAB INTENSO 250X        </v>
          </cell>
          <cell r="I8639">
            <v>10738.54</v>
          </cell>
          <cell r="N8639" t="str">
            <v>7790150037201</v>
          </cell>
        </row>
        <row r="8640">
          <cell r="A8640">
            <v>666276</v>
          </cell>
          <cell r="B8640">
            <v>3714</v>
          </cell>
          <cell r="D8640" t="str">
            <v xml:space="preserve">CAFM LA VIRGINIA TOSTADO ARAB SUTIL 250X          </v>
          </cell>
          <cell r="I8640">
            <v>10738.54</v>
          </cell>
          <cell r="N8640" t="str">
            <v>7790150037140</v>
          </cell>
        </row>
        <row r="8641">
          <cell r="A8641">
            <v>666277</v>
          </cell>
          <cell r="B8641">
            <v>94920</v>
          </cell>
          <cell r="D8641" t="str">
            <v xml:space="preserve">CAFM MORENITA TOSTADO BRASIL 250X                 </v>
          </cell>
          <cell r="I8641">
            <v>11858.46</v>
          </cell>
          <cell r="N8641" t="str">
            <v>7790170949201</v>
          </cell>
        </row>
        <row r="8642">
          <cell r="A8642">
            <v>666278</v>
          </cell>
          <cell r="B8642">
            <v>94930</v>
          </cell>
          <cell r="D8642" t="str">
            <v xml:space="preserve">CAFM MORENITA TOSTADO ITALIANO 250X               </v>
          </cell>
          <cell r="I8642">
            <v>11858.46</v>
          </cell>
          <cell r="N8642" t="str">
            <v>7790170949300</v>
          </cell>
        </row>
        <row r="8643">
          <cell r="A8643">
            <v>666279</v>
          </cell>
          <cell r="B8643" t="str">
            <v xml:space="preserve">D24380              </v>
          </cell>
          <cell r="D8643" t="str">
            <v>INSU RC EST. CLAMSHELL DES. P/FRUT 190X184X85 500G</v>
          </cell>
          <cell r="I8643">
            <v>295.09500000000003</v>
          </cell>
          <cell r="N8643" t="str">
            <v xml:space="preserve">0            </v>
          </cell>
        </row>
        <row r="8644">
          <cell r="A8644">
            <v>666280</v>
          </cell>
          <cell r="B8644">
            <v>0</v>
          </cell>
          <cell r="D8644" t="str">
            <v xml:space="preserve">DEAM S.MARZZAN CHER 270X                          </v>
          </cell>
          <cell r="I8644">
            <v>6514.4589999999998</v>
          </cell>
          <cell r="N8644" t="str">
            <v>7798356300143</v>
          </cell>
        </row>
        <row r="8645">
          <cell r="A8645">
            <v>666281</v>
          </cell>
          <cell r="B8645">
            <v>0</v>
          </cell>
          <cell r="D8645" t="str">
            <v xml:space="preserve">DEAM S.MARZZAN FLOR CITRICAS 270X                 </v>
          </cell>
          <cell r="I8645">
            <v>6514.4589999999998</v>
          </cell>
          <cell r="N8645" t="str">
            <v>7798356301904</v>
          </cell>
        </row>
        <row r="8646">
          <cell r="A8646">
            <v>666282</v>
          </cell>
          <cell r="B8646">
            <v>0</v>
          </cell>
          <cell r="D8646" t="str">
            <v xml:space="preserve">DEAM S.MARZZAN VERBENA 270X                       </v>
          </cell>
          <cell r="I8646">
            <v>6514.4589999999998</v>
          </cell>
          <cell r="N8646" t="str">
            <v>7798356302031</v>
          </cell>
        </row>
        <row r="8647">
          <cell r="A8647">
            <v>666283</v>
          </cell>
          <cell r="B8647">
            <v>0</v>
          </cell>
          <cell r="D8647" t="str">
            <v xml:space="preserve">DEAM S.MARZZAN UVA 270X                           </v>
          </cell>
          <cell r="I8647">
            <v>6514.4589999999998</v>
          </cell>
          <cell r="N8647" t="str">
            <v>7798356302048</v>
          </cell>
        </row>
        <row r="8648">
          <cell r="A8648">
            <v>666284</v>
          </cell>
          <cell r="B8648">
            <v>0</v>
          </cell>
          <cell r="D8648" t="str">
            <v xml:space="preserve">DEAM S.MARZZAN SUAVECHITO 270X                    </v>
          </cell>
          <cell r="I8648">
            <v>6514.4589999999998</v>
          </cell>
          <cell r="N8648" t="str">
            <v>7798356302055</v>
          </cell>
        </row>
        <row r="8649">
          <cell r="A8649">
            <v>666285</v>
          </cell>
          <cell r="B8649">
            <v>0</v>
          </cell>
          <cell r="D8649" t="str">
            <v xml:space="preserve">DEAM S.MARZZAN MADERAS D/ORIENTE 270X             </v>
          </cell>
          <cell r="I8649">
            <v>6514.4589999999998</v>
          </cell>
          <cell r="N8649" t="str">
            <v>7798356302062</v>
          </cell>
        </row>
        <row r="8650">
          <cell r="A8650">
            <v>666286</v>
          </cell>
          <cell r="B8650">
            <v>0</v>
          </cell>
          <cell r="D8650" t="str">
            <v xml:space="preserve">DEAM S.MARZZAN AZAHARES 270X                      </v>
          </cell>
          <cell r="I8650">
            <v>6514.4589999999998</v>
          </cell>
          <cell r="N8650" t="str">
            <v>7798356302079</v>
          </cell>
        </row>
        <row r="8651">
          <cell r="A8651">
            <v>666287</v>
          </cell>
          <cell r="B8651">
            <v>0</v>
          </cell>
          <cell r="D8651" t="str">
            <v xml:space="preserve">DEAM S.MARZZAN DEDITOS 270X                       </v>
          </cell>
          <cell r="I8651">
            <v>6514.4589999999998</v>
          </cell>
          <cell r="N8651" t="str">
            <v>7798356302727</v>
          </cell>
        </row>
        <row r="8652">
          <cell r="A8652">
            <v>666288</v>
          </cell>
          <cell r="B8652">
            <v>0</v>
          </cell>
          <cell r="D8652" t="str">
            <v xml:space="preserve">DEAM S.MARZZAN LEFRANCE 270X                      </v>
          </cell>
          <cell r="I8652">
            <v>6514.4589999999998</v>
          </cell>
          <cell r="N8652" t="str">
            <v>7798356302734</v>
          </cell>
        </row>
        <row r="8653">
          <cell r="A8653">
            <v>666289</v>
          </cell>
          <cell r="B8653">
            <v>0</v>
          </cell>
          <cell r="D8653" t="str">
            <v xml:space="preserve">DEAM S.MARZZAN NUBECITAS 270X                     </v>
          </cell>
          <cell r="I8653">
            <v>6514.4589999999998</v>
          </cell>
          <cell r="N8653" t="str">
            <v>7798356302741</v>
          </cell>
        </row>
        <row r="8654">
          <cell r="A8654">
            <v>666290</v>
          </cell>
          <cell r="B8654">
            <v>0</v>
          </cell>
          <cell r="D8654" t="str">
            <v xml:space="preserve">DEAM S.MARZZAN SUEÑITOS 270X                      </v>
          </cell>
          <cell r="I8654">
            <v>6514.4589999999998</v>
          </cell>
          <cell r="N8654" t="str">
            <v>7798356302758</v>
          </cell>
        </row>
        <row r="8655">
          <cell r="A8655">
            <v>666291</v>
          </cell>
          <cell r="B8655">
            <v>0</v>
          </cell>
          <cell r="D8655" t="str">
            <v xml:space="preserve">DEAM S.MARZZAN FRUT.TROP 270X                     </v>
          </cell>
          <cell r="I8655">
            <v>6514.4589999999998</v>
          </cell>
          <cell r="N8655" t="str">
            <v>7798356302765</v>
          </cell>
        </row>
        <row r="8656">
          <cell r="A8656">
            <v>666292</v>
          </cell>
          <cell r="B8656">
            <v>0</v>
          </cell>
          <cell r="D8656" t="str">
            <v xml:space="preserve">DEAM S. MARZZAN ANANA COCO 270X                   </v>
          </cell>
          <cell r="I8656">
            <v>6514.4589999999998</v>
          </cell>
          <cell r="N8656" t="str">
            <v>7798356302772</v>
          </cell>
        </row>
        <row r="8657">
          <cell r="A8657">
            <v>666293</v>
          </cell>
          <cell r="B8657">
            <v>0</v>
          </cell>
          <cell r="D8657" t="str">
            <v xml:space="preserve">DEAM S.MARZZAN NRJA PIMIENTA 270X                 </v>
          </cell>
          <cell r="I8657">
            <v>6514.4589999999998</v>
          </cell>
          <cell r="N8657" t="str">
            <v>7798356302789</v>
          </cell>
        </row>
        <row r="8658">
          <cell r="A8658">
            <v>666294</v>
          </cell>
          <cell r="B8658">
            <v>0</v>
          </cell>
          <cell r="D8658" t="str">
            <v xml:space="preserve">DEAM S.MARZZAN FLOR DE LOTO 270X                  </v>
          </cell>
          <cell r="I8658">
            <v>6514.4589999999998</v>
          </cell>
          <cell r="N8658" t="str">
            <v>7798356302796</v>
          </cell>
        </row>
        <row r="8659">
          <cell r="A8659">
            <v>666295</v>
          </cell>
          <cell r="B8659">
            <v>0</v>
          </cell>
          <cell r="D8659" t="str">
            <v xml:space="preserve">DEAM S.MARZZAN ACQUA 270X                         </v>
          </cell>
          <cell r="I8659">
            <v>6514.4589999999998</v>
          </cell>
          <cell r="N8659" t="str">
            <v>7798356303113</v>
          </cell>
        </row>
        <row r="8660">
          <cell r="A8660">
            <v>666296</v>
          </cell>
          <cell r="B8660">
            <v>0</v>
          </cell>
          <cell r="D8660" t="str">
            <v xml:space="preserve">DEAM S.MARZZAN BURBUJA D/JAB 270X                 </v>
          </cell>
          <cell r="I8660">
            <v>6514.4589999999998</v>
          </cell>
          <cell r="N8660" t="str">
            <v>7798356303120</v>
          </cell>
        </row>
        <row r="8661">
          <cell r="A8661">
            <v>666297</v>
          </cell>
          <cell r="B8661">
            <v>0</v>
          </cell>
          <cell r="D8661" t="str">
            <v xml:space="preserve">DEAM S.MARZZAN SUAV.FLORAL 270X                   </v>
          </cell>
          <cell r="I8661">
            <v>6514.4589999999998</v>
          </cell>
          <cell r="N8661" t="str">
            <v>7798356303168</v>
          </cell>
        </row>
        <row r="8662">
          <cell r="A8662">
            <v>666298</v>
          </cell>
          <cell r="B8662">
            <v>0</v>
          </cell>
          <cell r="D8662" t="str">
            <v xml:space="preserve">DEAM S.MARZZAN CITRONELLA 270X                    </v>
          </cell>
          <cell r="I8662">
            <v>6514.4589999999998</v>
          </cell>
          <cell r="N8662" t="str">
            <v>7798356303267</v>
          </cell>
        </row>
        <row r="8663">
          <cell r="A8663">
            <v>666299</v>
          </cell>
          <cell r="B8663">
            <v>0</v>
          </cell>
          <cell r="D8663" t="str">
            <v xml:space="preserve">DEAM S.MARZZAN VAIN.ALMENDRA 270X                 </v>
          </cell>
          <cell r="I8663">
            <v>6514.4589999999998</v>
          </cell>
          <cell r="N8663" t="str">
            <v>7798356303397</v>
          </cell>
        </row>
        <row r="8664">
          <cell r="A8664">
            <v>666300</v>
          </cell>
          <cell r="B8664">
            <v>0</v>
          </cell>
          <cell r="D8664" t="str">
            <v xml:space="preserve">DEAM S.MARZZAN HIGUERA 270X                       </v>
          </cell>
          <cell r="I8664">
            <v>6514.4589999999998</v>
          </cell>
          <cell r="N8664" t="str">
            <v>7798356303403</v>
          </cell>
        </row>
        <row r="8665">
          <cell r="A8665">
            <v>666301</v>
          </cell>
          <cell r="B8665">
            <v>0</v>
          </cell>
          <cell r="D8665" t="str">
            <v xml:space="preserve">DEAM S.MARZZAN TE DAMASCO 270X                    </v>
          </cell>
          <cell r="I8665">
            <v>6514.4589999999998</v>
          </cell>
          <cell r="N8665" t="str">
            <v>7798356303410</v>
          </cell>
        </row>
        <row r="8666">
          <cell r="A8666">
            <v>666303</v>
          </cell>
          <cell r="B8666" t="str">
            <v xml:space="preserve">H5736100            </v>
          </cell>
          <cell r="D8666" t="str">
            <v xml:space="preserve">ACON FRUTIS OIL RECARGA NUT 250X                  </v>
          </cell>
          <cell r="I8666">
            <v>6390.8729999999996</v>
          </cell>
          <cell r="N8666" t="str">
            <v>7509552920956</v>
          </cell>
        </row>
        <row r="8667">
          <cell r="A8667">
            <v>666304</v>
          </cell>
          <cell r="B8667">
            <v>30708</v>
          </cell>
          <cell r="D8667" t="str">
            <v xml:space="preserve">ADER ARYTZA SALSA CAESAR 340X                     </v>
          </cell>
          <cell r="I8667">
            <v>6614.4650000000001</v>
          </cell>
          <cell r="N8667" t="str">
            <v>7798126291299</v>
          </cell>
        </row>
        <row r="8668">
          <cell r="A8668">
            <v>666305</v>
          </cell>
          <cell r="B8668">
            <v>80201</v>
          </cell>
          <cell r="D8668" t="str">
            <v xml:space="preserve">ADER ARYTZA MAYONESA ZANAHORIA 190X               </v>
          </cell>
          <cell r="I8668">
            <v>6044.2520000000004</v>
          </cell>
          <cell r="N8668" t="str">
            <v>7798126291541</v>
          </cell>
        </row>
        <row r="8669">
          <cell r="A8669">
            <v>666306</v>
          </cell>
          <cell r="B8669">
            <v>6032</v>
          </cell>
          <cell r="D8669" t="str">
            <v xml:space="preserve">CHOC S.BIEN BROWNIE MINI 35X                      </v>
          </cell>
          <cell r="I8669">
            <v>1233.1980000000001</v>
          </cell>
          <cell r="N8669" t="str">
            <v>7793890261646</v>
          </cell>
        </row>
        <row r="8670">
          <cell r="A8670">
            <v>666307</v>
          </cell>
          <cell r="B8670">
            <v>6031</v>
          </cell>
          <cell r="D8670" t="str">
            <v xml:space="preserve">CHOC S.BIEN BROWNIE CHIPS 62X                     </v>
          </cell>
          <cell r="I8670">
            <v>1780.2850000000001</v>
          </cell>
          <cell r="N8670" t="str">
            <v>7793890261578</v>
          </cell>
        </row>
        <row r="8671">
          <cell r="A8671">
            <v>666308</v>
          </cell>
          <cell r="B8671">
            <v>6030</v>
          </cell>
          <cell r="D8671" t="str">
            <v xml:space="preserve">CHOC S.BIEN BRAUNICHOC 35X                        </v>
          </cell>
          <cell r="I8671">
            <v>1233.1980000000001</v>
          </cell>
          <cell r="N8671" t="str">
            <v>7793890261530</v>
          </cell>
        </row>
        <row r="8672">
          <cell r="A8672">
            <v>666309</v>
          </cell>
          <cell r="B8672">
            <v>53281</v>
          </cell>
          <cell r="D8672" t="str">
            <v xml:space="preserve">ESP ALI CURRY 25X                                 </v>
          </cell>
          <cell r="I8672">
            <v>1337.2729999999999</v>
          </cell>
          <cell r="N8672" t="str">
            <v>7790150532805</v>
          </cell>
        </row>
        <row r="8673">
          <cell r="A8673">
            <v>666311</v>
          </cell>
          <cell r="B8673">
            <v>41301</v>
          </cell>
          <cell r="D8673" t="str">
            <v xml:space="preserve">ESP ALI ALBAHACA 20X                              </v>
          </cell>
          <cell r="I8673">
            <v>919.27099999999996</v>
          </cell>
          <cell r="N8673" t="str">
            <v>7790150413005</v>
          </cell>
        </row>
        <row r="8674">
          <cell r="A8674">
            <v>666313</v>
          </cell>
          <cell r="B8674">
            <v>7397</v>
          </cell>
          <cell r="D8674" t="str">
            <v xml:space="preserve">YERH CANARIAS TE VERDE Y JENGIBRE 500X            </v>
          </cell>
          <cell r="I8674">
            <v>8601.0190000000002</v>
          </cell>
          <cell r="N8674" t="str">
            <v>7730241009113</v>
          </cell>
        </row>
        <row r="8675">
          <cell r="A8675">
            <v>666314</v>
          </cell>
          <cell r="B8675">
            <v>7399</v>
          </cell>
          <cell r="D8675" t="str">
            <v xml:space="preserve">YERH CANARIAS TE VERDE Y JENGIBRE 1X              </v>
          </cell>
          <cell r="I8675">
            <v>16093.3</v>
          </cell>
          <cell r="N8675" t="str">
            <v>7730241009106</v>
          </cell>
        </row>
        <row r="8676">
          <cell r="A8676">
            <v>666315</v>
          </cell>
          <cell r="B8676">
            <v>7398</v>
          </cell>
          <cell r="D8676" t="str">
            <v xml:space="preserve">YERB CANARIAS ESPECIAL 500X                       </v>
          </cell>
          <cell r="I8676">
            <v>8601.0190000000002</v>
          </cell>
          <cell r="N8676" t="str">
            <v>7730241003715</v>
          </cell>
        </row>
        <row r="8677">
          <cell r="A8677">
            <v>666316</v>
          </cell>
          <cell r="B8677">
            <v>7400</v>
          </cell>
          <cell r="D8677" t="str">
            <v xml:space="preserve">YERB CANARIAS ESPECIAL 1X                         </v>
          </cell>
          <cell r="I8677">
            <v>16093.3</v>
          </cell>
          <cell r="N8677" t="str">
            <v>7730241003708</v>
          </cell>
        </row>
        <row r="8678">
          <cell r="A8678">
            <v>666317</v>
          </cell>
          <cell r="B8678">
            <v>0</v>
          </cell>
          <cell r="D8678" t="str">
            <v xml:space="preserve">SAHU AROMANZA SAHU PIMPOLLO JAZMIN 11X            </v>
          </cell>
          <cell r="I8678">
            <v>3694.9769999999999</v>
          </cell>
          <cell r="N8678" t="str">
            <v>7798375125604</v>
          </cell>
        </row>
        <row r="8679">
          <cell r="A8679">
            <v>666318</v>
          </cell>
          <cell r="B8679">
            <v>0</v>
          </cell>
          <cell r="D8679" t="str">
            <v xml:space="preserve">SAHU AROMANZA SAHU TITANIUM 11X                   </v>
          </cell>
          <cell r="I8679">
            <v>3694.9769999999999</v>
          </cell>
          <cell r="N8679" t="str">
            <v>7799175003680</v>
          </cell>
        </row>
        <row r="8680">
          <cell r="A8680">
            <v>666319</v>
          </cell>
          <cell r="B8680">
            <v>0</v>
          </cell>
          <cell r="D8680" t="str">
            <v xml:space="preserve">SAHU AROMANZA SAHU VIOLETAS D/PERSIA 11X          </v>
          </cell>
          <cell r="I8680">
            <v>3694.9769999999999</v>
          </cell>
          <cell r="N8680" t="str">
            <v>7799175000467</v>
          </cell>
        </row>
        <row r="8681">
          <cell r="A8681">
            <v>666320</v>
          </cell>
          <cell r="B8681">
            <v>0</v>
          </cell>
          <cell r="D8681" t="str">
            <v xml:space="preserve">DEAM S.MARZZAN MARINA 270X                        </v>
          </cell>
          <cell r="I8681">
            <v>6514.4589999999998</v>
          </cell>
          <cell r="N8681" t="str">
            <v>7798356303144</v>
          </cell>
        </row>
        <row r="8682">
          <cell r="A8682">
            <v>666321</v>
          </cell>
          <cell r="B8682">
            <v>0</v>
          </cell>
          <cell r="D8682" t="str">
            <v xml:space="preserve">DEAM S.MARZZAN G.DE NARANJA 270X                  </v>
          </cell>
          <cell r="I8682">
            <v>6514.4589999999998</v>
          </cell>
          <cell r="N8682" t="str">
            <v>7798356303137</v>
          </cell>
        </row>
        <row r="8683">
          <cell r="A8683">
            <v>666322</v>
          </cell>
          <cell r="B8683">
            <v>0</v>
          </cell>
          <cell r="D8683" t="str">
            <v xml:space="preserve">DEAM S.MARZZAN PITANGA 270X                       </v>
          </cell>
          <cell r="I8683">
            <v>6514.4589999999998</v>
          </cell>
          <cell r="N8683" t="str">
            <v>7798356303151</v>
          </cell>
        </row>
        <row r="8684">
          <cell r="A8684">
            <v>666324</v>
          </cell>
          <cell r="B8684">
            <v>37030</v>
          </cell>
          <cell r="D8684" t="str">
            <v xml:space="preserve">TEHI  LA VIRGINIA DETOX 25X                       </v>
          </cell>
          <cell r="I8684">
            <v>2168.9479999999999</v>
          </cell>
          <cell r="N8684" t="str">
            <v>7790150370308</v>
          </cell>
        </row>
        <row r="8685">
          <cell r="A8685">
            <v>666325</v>
          </cell>
          <cell r="B8685">
            <v>21000</v>
          </cell>
          <cell r="D8685" t="str">
            <v xml:space="preserve">TENE LA VIRGINIA NEGRO INTENSO 20X                </v>
          </cell>
          <cell r="I8685">
            <v>971.99300000000005</v>
          </cell>
          <cell r="N8685" t="str">
            <v>7790150210000</v>
          </cell>
        </row>
        <row r="8686">
          <cell r="A8686">
            <v>666326</v>
          </cell>
          <cell r="B8686">
            <v>83040</v>
          </cell>
          <cell r="D8686" t="str">
            <v xml:space="preserve">CCAO CHOCOLINO MENOS AZUC 300X                    </v>
          </cell>
          <cell r="I8686">
            <v>6280.6080000000002</v>
          </cell>
          <cell r="N8686" t="str">
            <v>7790150830406</v>
          </cell>
        </row>
        <row r="8687">
          <cell r="A8687">
            <v>666327</v>
          </cell>
          <cell r="B8687">
            <v>0</v>
          </cell>
          <cell r="D8687" t="str">
            <v xml:space="preserve">FIDO WAKAS P.RIGATE QUINOA 300X                   </v>
          </cell>
          <cell r="I8687">
            <v>3158.1</v>
          </cell>
          <cell r="N8687" t="str">
            <v>7798031470871</v>
          </cell>
        </row>
        <row r="8688">
          <cell r="A8688">
            <v>666329</v>
          </cell>
          <cell r="B8688">
            <v>6797</v>
          </cell>
          <cell r="D8688" t="str">
            <v xml:space="preserve">CRED ODOL DIENTES BCOS 70X                        </v>
          </cell>
          <cell r="I8688">
            <v>2701.21</v>
          </cell>
          <cell r="N8688" t="str">
            <v>7509546692265</v>
          </cell>
        </row>
        <row r="8689">
          <cell r="A8689">
            <v>666331</v>
          </cell>
          <cell r="B8689">
            <v>1955</v>
          </cell>
          <cell r="D8689" t="str">
            <v xml:space="preserve">ADER TAU SALSA GUACAMOLE 290X                     </v>
          </cell>
          <cell r="I8689">
            <v>4549</v>
          </cell>
          <cell r="N8689" t="str">
            <v>7798146139434</v>
          </cell>
        </row>
        <row r="8690">
          <cell r="A8690">
            <v>666332</v>
          </cell>
          <cell r="B8690">
            <v>2813</v>
          </cell>
          <cell r="D8690" t="str">
            <v xml:space="preserve">ADER TAU VEGAN MAYONESA 300X                      </v>
          </cell>
          <cell r="I8690">
            <v>3032.1439999999998</v>
          </cell>
          <cell r="N8690" t="str">
            <v>7798146139373</v>
          </cell>
        </row>
        <row r="8691">
          <cell r="A8691">
            <v>666333</v>
          </cell>
          <cell r="B8691">
            <v>2814</v>
          </cell>
          <cell r="D8691" t="str">
            <v xml:space="preserve">ADER TAU VEGAN CHEDDAR 300X                       </v>
          </cell>
          <cell r="I8691">
            <v>4137.549</v>
          </cell>
          <cell r="N8691" t="str">
            <v>7798146139380</v>
          </cell>
        </row>
        <row r="8692">
          <cell r="A8692">
            <v>666336</v>
          </cell>
          <cell r="B8692">
            <v>2615</v>
          </cell>
          <cell r="D8692" t="str">
            <v xml:space="preserve">COCO SADIA TIRITAS DE POLLO 300X                  </v>
          </cell>
          <cell r="I8692">
            <v>6848.3940000000002</v>
          </cell>
          <cell r="N8692" t="str">
            <v>7891515586812</v>
          </cell>
        </row>
        <row r="8693">
          <cell r="A8693">
            <v>666337</v>
          </cell>
          <cell r="B8693">
            <v>2843</v>
          </cell>
          <cell r="D8693" t="str">
            <v xml:space="preserve">FIAM CAGNOLI ATM SALAMIN EPECIADO 145X            </v>
          </cell>
          <cell r="I8693">
            <v>6469.5929999999998</v>
          </cell>
          <cell r="N8693" t="str">
            <v>7798013108075</v>
          </cell>
        </row>
        <row r="8694">
          <cell r="A8694">
            <v>666338</v>
          </cell>
          <cell r="B8694">
            <v>62721342</v>
          </cell>
          <cell r="D8694" t="str">
            <v xml:space="preserve">JARL SKIP DILUIR P. DELUX BOT 500X                </v>
          </cell>
          <cell r="I8694">
            <v>11599.32</v>
          </cell>
          <cell r="N8694" t="str">
            <v>7791290795518</v>
          </cell>
        </row>
        <row r="8695">
          <cell r="A8695">
            <v>666339</v>
          </cell>
          <cell r="B8695">
            <v>62721340</v>
          </cell>
          <cell r="D8695" t="str">
            <v xml:space="preserve">JARL SKIP DILUIR P. OXI BOT 500X                  </v>
          </cell>
          <cell r="I8695">
            <v>11599.32</v>
          </cell>
          <cell r="N8695" t="str">
            <v>7791290795501</v>
          </cell>
        </row>
        <row r="8696">
          <cell r="A8696">
            <v>666340</v>
          </cell>
          <cell r="B8696">
            <v>69693543</v>
          </cell>
          <cell r="D8696" t="str">
            <v xml:space="preserve">PASH VIM DUO PACK PINO 100X                       </v>
          </cell>
          <cell r="I8696">
            <v>5356.174</v>
          </cell>
          <cell r="N8696" t="str">
            <v>7791290794153</v>
          </cell>
        </row>
        <row r="8697">
          <cell r="A8697">
            <v>666342</v>
          </cell>
          <cell r="B8697">
            <v>69693545</v>
          </cell>
          <cell r="D8697" t="str">
            <v xml:space="preserve">PASH VIM CANASTA OCEAN 4EN1 35X                   </v>
          </cell>
          <cell r="I8697">
            <v>2829.2510000000002</v>
          </cell>
          <cell r="N8697" t="str">
            <v>7791290794177</v>
          </cell>
        </row>
        <row r="8698">
          <cell r="A8698">
            <v>666343</v>
          </cell>
          <cell r="B8698">
            <v>69693544</v>
          </cell>
          <cell r="D8698" t="str">
            <v xml:space="preserve">PASH VIM CANASTA CITRUS 4EN1 35X                  </v>
          </cell>
          <cell r="I8698">
            <v>2829.2510000000002</v>
          </cell>
          <cell r="N8698" t="str">
            <v>7791290794160</v>
          </cell>
        </row>
        <row r="8699">
          <cell r="A8699">
            <v>666345</v>
          </cell>
          <cell r="B8699">
            <v>69693546</v>
          </cell>
          <cell r="D8699" t="str">
            <v xml:space="preserve">PASH VIM CANASTA CITRUS POD X6 55X                </v>
          </cell>
          <cell r="I8699">
            <v>2370.4479999999999</v>
          </cell>
          <cell r="N8699" t="str">
            <v>7791290794184</v>
          </cell>
        </row>
        <row r="8700">
          <cell r="A8700">
            <v>666346</v>
          </cell>
          <cell r="B8700">
            <v>64780320</v>
          </cell>
          <cell r="D8700" t="str">
            <v xml:space="preserve">PASH VIM CANASTA LAVANDA POD X6 50X               </v>
          </cell>
          <cell r="I8700">
            <v>4004.9549999999999</v>
          </cell>
          <cell r="N8700" t="str">
            <v>7791290796119</v>
          </cell>
        </row>
        <row r="8701">
          <cell r="A8701">
            <v>666347</v>
          </cell>
          <cell r="B8701">
            <v>69693547</v>
          </cell>
          <cell r="D8701" t="str">
            <v xml:space="preserve">PASH VIM CANASTA LAVANDA POD X6 55X               </v>
          </cell>
          <cell r="I8701">
            <v>2370.4479999999999</v>
          </cell>
          <cell r="N8701" t="str">
            <v>7791290794191</v>
          </cell>
        </row>
        <row r="8702">
          <cell r="A8702">
            <v>666359</v>
          </cell>
          <cell r="B8702">
            <v>0</v>
          </cell>
          <cell r="D8702" t="str">
            <v xml:space="preserve">FIDO WAKAS P.RIGATE KALE 300X                     </v>
          </cell>
          <cell r="I8702">
            <v>3158.1</v>
          </cell>
          <cell r="N8702" t="str">
            <v>7798031470888</v>
          </cell>
        </row>
        <row r="8703">
          <cell r="A8703">
            <v>666360</v>
          </cell>
          <cell r="B8703">
            <v>434954</v>
          </cell>
          <cell r="D8703" t="str">
            <v xml:space="preserve">VODK SKYY INF.COSMIC 750X                         </v>
          </cell>
          <cell r="I8703">
            <v>11008.84</v>
          </cell>
          <cell r="N8703" t="str">
            <v>7791200200811</v>
          </cell>
        </row>
        <row r="8704">
          <cell r="A8704">
            <v>666362</v>
          </cell>
          <cell r="B8704">
            <v>0</v>
          </cell>
          <cell r="D8704" t="str">
            <v xml:space="preserve">GALS L.PROVIDENCIA BIZCOCHO SALADO 200X           </v>
          </cell>
          <cell r="I8704">
            <v>971.02499999999998</v>
          </cell>
          <cell r="N8704" t="str">
            <v>7798141972920</v>
          </cell>
        </row>
        <row r="8705">
          <cell r="A8705">
            <v>666365</v>
          </cell>
          <cell r="B8705">
            <v>2833</v>
          </cell>
          <cell r="D8705" t="str">
            <v xml:space="preserve">COCO GOOD MARK MILA 4X340X                        </v>
          </cell>
          <cell r="I8705">
            <v>3489.4279999999999</v>
          </cell>
          <cell r="N8705" t="str">
            <v>7790670052999</v>
          </cell>
        </row>
        <row r="8706">
          <cell r="A8706">
            <v>666369</v>
          </cell>
          <cell r="B8706">
            <v>3870</v>
          </cell>
          <cell r="D8706" t="str">
            <v xml:space="preserve">ENER MONSTER PIPELINE PUNCH LAT 473X              </v>
          </cell>
          <cell r="I8706">
            <v>2869.3710000000001</v>
          </cell>
          <cell r="N8706" t="str">
            <v>7798422620120</v>
          </cell>
        </row>
        <row r="8707">
          <cell r="A8707">
            <v>666370</v>
          </cell>
          <cell r="B8707">
            <v>64193</v>
          </cell>
          <cell r="D8707" t="str">
            <v xml:space="preserve">COP DORITOS QUESO 20X                             </v>
          </cell>
          <cell r="I8707">
            <v>1178.57</v>
          </cell>
          <cell r="N8707" t="str">
            <v>7790310987605</v>
          </cell>
        </row>
        <row r="8708">
          <cell r="A8708">
            <v>666371</v>
          </cell>
          <cell r="B8708">
            <v>64055</v>
          </cell>
          <cell r="D8708" t="str">
            <v xml:space="preserve">COP DORITOS DINAMITA FH 45X                       </v>
          </cell>
          <cell r="I8708">
            <v>1928.5650000000001</v>
          </cell>
          <cell r="N8708" t="str">
            <v>7790310987575</v>
          </cell>
        </row>
        <row r="8709">
          <cell r="A8709">
            <v>666373</v>
          </cell>
          <cell r="B8709">
            <v>64885</v>
          </cell>
          <cell r="D8709" t="str">
            <v xml:space="preserve">COP LAYS PANCETA 77X                              </v>
          </cell>
          <cell r="I8709">
            <v>3321.4319999999998</v>
          </cell>
          <cell r="N8709" t="str">
            <v>7790310987780</v>
          </cell>
        </row>
        <row r="8710">
          <cell r="A8710">
            <v>666374</v>
          </cell>
          <cell r="B8710">
            <v>64886</v>
          </cell>
          <cell r="D8710" t="str">
            <v xml:space="preserve">COP LAYS PANCETA 34X                              </v>
          </cell>
          <cell r="I8710">
            <v>1928.5650000000001</v>
          </cell>
          <cell r="N8710" t="str">
            <v>7790310987797</v>
          </cell>
        </row>
        <row r="8711">
          <cell r="A8711">
            <v>666376</v>
          </cell>
          <cell r="B8711">
            <v>64887</v>
          </cell>
          <cell r="D8711" t="str">
            <v xml:space="preserve">COP LAYS BARBACOA 77X                             </v>
          </cell>
          <cell r="I8711">
            <v>3321.4319999999998</v>
          </cell>
          <cell r="N8711" t="str">
            <v>7790310987766</v>
          </cell>
        </row>
        <row r="8712">
          <cell r="A8712">
            <v>666377</v>
          </cell>
          <cell r="B8712">
            <v>64888</v>
          </cell>
          <cell r="D8712" t="str">
            <v xml:space="preserve">COP LAYS BARBACOA 34X                             </v>
          </cell>
          <cell r="I8712">
            <v>1928.5650000000001</v>
          </cell>
          <cell r="N8712" t="str">
            <v>7790310987773</v>
          </cell>
        </row>
        <row r="8713">
          <cell r="A8713">
            <v>666378</v>
          </cell>
          <cell r="B8713">
            <v>14792</v>
          </cell>
          <cell r="D8713" t="str">
            <v xml:space="preserve">COCL GANCIA+LIMA CERO LATA 473X                   </v>
          </cell>
          <cell r="I8713">
            <v>2324.2379999999998</v>
          </cell>
          <cell r="N8713" t="str">
            <v>7790950147926</v>
          </cell>
        </row>
        <row r="8714">
          <cell r="A8714">
            <v>666381</v>
          </cell>
          <cell r="B8714">
            <v>0</v>
          </cell>
          <cell r="D8714" t="str">
            <v xml:space="preserve">DULR CITRAL ZAP LAT 700X                          </v>
          </cell>
          <cell r="I8714">
            <v>7016.2449999999999</v>
          </cell>
          <cell r="N8714" t="str">
            <v>7792839000704</v>
          </cell>
        </row>
        <row r="8715">
          <cell r="A8715">
            <v>666382</v>
          </cell>
          <cell r="B8715">
            <v>8901</v>
          </cell>
          <cell r="D8715" t="str">
            <v xml:space="preserve">INSU CAF NESPRESSO PROF FORTE 50X                 </v>
          </cell>
          <cell r="I8715">
            <v>1230.2070000000001</v>
          </cell>
          <cell r="N8715" t="str">
            <v xml:space="preserve">0            </v>
          </cell>
        </row>
        <row r="8716">
          <cell r="A8716">
            <v>666383</v>
          </cell>
          <cell r="B8716">
            <v>8902</v>
          </cell>
          <cell r="D8716" t="str">
            <v xml:space="preserve">INSU CAF NESPRESSO PROF FINEZZO 50X               </v>
          </cell>
          <cell r="I8716">
            <v>1230.2070000000001</v>
          </cell>
          <cell r="N8716" t="str">
            <v xml:space="preserve">0            </v>
          </cell>
        </row>
        <row r="8717">
          <cell r="A8717">
            <v>666384</v>
          </cell>
          <cell r="B8717">
            <v>8900</v>
          </cell>
          <cell r="D8717" t="str">
            <v xml:space="preserve">INSU CAF NESPRESSO PROF RISTRETO 50X              </v>
          </cell>
          <cell r="I8717">
            <v>1230.2070000000001</v>
          </cell>
          <cell r="N8717" t="str">
            <v xml:space="preserve">0            </v>
          </cell>
        </row>
        <row r="8718">
          <cell r="A8718">
            <v>666385</v>
          </cell>
          <cell r="B8718">
            <v>8898</v>
          </cell>
          <cell r="D8718" t="str">
            <v xml:space="preserve">INSU CAF NESPRESSO PROF DECAFEINATTO 50X          </v>
          </cell>
          <cell r="I8718">
            <v>1230.2070000000001</v>
          </cell>
          <cell r="N8718" t="str">
            <v xml:space="preserve">0            </v>
          </cell>
        </row>
        <row r="8719">
          <cell r="A8719">
            <v>666386</v>
          </cell>
          <cell r="B8719" t="str">
            <v xml:space="preserve">3194-BLACK          </v>
          </cell>
          <cell r="D8719" t="str">
            <v xml:space="preserve">INSU AEROCCINO NESPRESSO 3 NEGRO 1X               </v>
          </cell>
          <cell r="I8719">
            <v>198098.1</v>
          </cell>
          <cell r="N8719" t="str">
            <v xml:space="preserve">0            </v>
          </cell>
        </row>
        <row r="8720">
          <cell r="A8720">
            <v>666388</v>
          </cell>
          <cell r="B8720">
            <v>64054</v>
          </cell>
          <cell r="D8720" t="str">
            <v xml:space="preserve">COP DORITOS DINAMITA FH 82X                       </v>
          </cell>
          <cell r="I8720">
            <v>2999.9949999999999</v>
          </cell>
          <cell r="N8720" t="str">
            <v>7790310987582</v>
          </cell>
        </row>
        <row r="8721">
          <cell r="A8721">
            <v>666389</v>
          </cell>
          <cell r="B8721">
            <v>3168</v>
          </cell>
          <cell r="D8721" t="str">
            <v xml:space="preserve">HALE DICOMERE HAR ALGARROBA 200X                  </v>
          </cell>
          <cell r="I8721">
            <v>4189.6580000000004</v>
          </cell>
          <cell r="N8721" t="str">
            <v>7793323004468</v>
          </cell>
        </row>
        <row r="8722">
          <cell r="A8722">
            <v>666391</v>
          </cell>
          <cell r="B8722">
            <v>15190</v>
          </cell>
          <cell r="D8722" t="str">
            <v xml:space="preserve">GALD MANA ACARAMELADA 145X                        </v>
          </cell>
          <cell r="I8722">
            <v>1300.4829999999999</v>
          </cell>
          <cell r="N8722" t="str">
            <v>7790040151901</v>
          </cell>
        </row>
        <row r="8723">
          <cell r="A8723">
            <v>666392</v>
          </cell>
          <cell r="B8723">
            <v>15119</v>
          </cell>
          <cell r="D8723" t="str">
            <v xml:space="preserve">GALD PORTEÑITAS 3X139X                            </v>
          </cell>
          <cell r="I8723">
            <v>3801.4050000000002</v>
          </cell>
          <cell r="N8723" t="str">
            <v>7770040151194</v>
          </cell>
        </row>
        <row r="8724">
          <cell r="A8724">
            <v>666394</v>
          </cell>
          <cell r="B8724">
            <v>7854</v>
          </cell>
          <cell r="D8724" t="str">
            <v xml:space="preserve">ALPP RAZA GUISADO ADUL POLLO 340X                 </v>
          </cell>
          <cell r="I8724">
            <v>2999.9940000000001</v>
          </cell>
          <cell r="N8724" t="str">
            <v>7791416078549</v>
          </cell>
        </row>
        <row r="8725">
          <cell r="A8725">
            <v>666395</v>
          </cell>
          <cell r="B8725">
            <v>36002</v>
          </cell>
          <cell r="D8725" t="str">
            <v xml:space="preserve">DESL POETT M.ESPA F.TROPICAL 1.8X                 </v>
          </cell>
          <cell r="I8725">
            <v>4280.3999999999996</v>
          </cell>
          <cell r="N8725" t="str">
            <v>7793253006594</v>
          </cell>
        </row>
        <row r="8726">
          <cell r="A8726">
            <v>666396</v>
          </cell>
          <cell r="B8726">
            <v>7855</v>
          </cell>
          <cell r="D8726" t="str">
            <v xml:space="preserve">ALGP RAZA GUISADO ADUL POLLO 340X                 </v>
          </cell>
          <cell r="I8726">
            <v>2999.99</v>
          </cell>
          <cell r="N8726" t="str">
            <v>7791416078556</v>
          </cell>
        </row>
        <row r="8727">
          <cell r="A8727">
            <v>666397</v>
          </cell>
          <cell r="B8727">
            <v>2856</v>
          </cell>
          <cell r="D8727" t="str">
            <v xml:space="preserve">LAQU RICREM QUES CREM 280X                        </v>
          </cell>
          <cell r="I8727">
            <v>2396.3139999999999</v>
          </cell>
          <cell r="N8727" t="str">
            <v>7794990184484</v>
          </cell>
        </row>
        <row r="8728">
          <cell r="A8728">
            <v>666398</v>
          </cell>
          <cell r="B8728">
            <v>2854</v>
          </cell>
          <cell r="D8728" t="str">
            <v xml:space="preserve">COPO SADIA NUGGETS SAURIO 900X                    </v>
          </cell>
          <cell r="I8728">
            <v>15412.56</v>
          </cell>
          <cell r="N8728" t="str">
            <v>7891515629465</v>
          </cell>
        </row>
        <row r="8729">
          <cell r="A8729">
            <v>666399</v>
          </cell>
          <cell r="B8729">
            <v>2846</v>
          </cell>
          <cell r="D8729" t="str">
            <v xml:space="preserve">TAPA LS.PASCUALINA ESPINACA 380X                  </v>
          </cell>
          <cell r="I8729">
            <v>3971.6619999999998</v>
          </cell>
          <cell r="N8729" t="str">
            <v>7790070631206</v>
          </cell>
        </row>
        <row r="8730">
          <cell r="A8730">
            <v>666400</v>
          </cell>
          <cell r="B8730">
            <v>2847</v>
          </cell>
          <cell r="D8730" t="str">
            <v xml:space="preserve">TAPA LS.PASCUALINA CALABAZA 380X                  </v>
          </cell>
          <cell r="I8730">
            <v>3971.6619999999998</v>
          </cell>
          <cell r="N8730" t="str">
            <v>7790070631213</v>
          </cell>
        </row>
        <row r="8731">
          <cell r="A8731">
            <v>666401</v>
          </cell>
          <cell r="B8731">
            <v>2848</v>
          </cell>
          <cell r="D8731" t="str">
            <v xml:space="preserve">TAPA LS.PASCUALINA REMOLACHA 380X                 </v>
          </cell>
          <cell r="I8731">
            <v>3971.6619999999998</v>
          </cell>
          <cell r="N8731" t="str">
            <v>7790070631220</v>
          </cell>
        </row>
        <row r="8732">
          <cell r="A8732">
            <v>666403</v>
          </cell>
          <cell r="B8732">
            <v>100521457</v>
          </cell>
          <cell r="D8732" t="str">
            <v xml:space="preserve">COCO SWIFT NUGGETS ESPINACA 300X                  </v>
          </cell>
          <cell r="I8732">
            <v>3383.9740000000002</v>
          </cell>
          <cell r="N8732" t="str">
            <v>7790360982254</v>
          </cell>
        </row>
        <row r="8733">
          <cell r="A8733">
            <v>666404</v>
          </cell>
          <cell r="B8733">
            <v>100521455</v>
          </cell>
          <cell r="D8733" t="str">
            <v xml:space="preserve">COCO SWIFT NUGGETS BROCOLI 300X                   </v>
          </cell>
          <cell r="I8733">
            <v>3383.9740000000002</v>
          </cell>
          <cell r="N8733" t="str">
            <v>7790360982247</v>
          </cell>
        </row>
        <row r="8734">
          <cell r="A8734">
            <v>666405</v>
          </cell>
          <cell r="B8734">
            <v>100521453</v>
          </cell>
          <cell r="D8734" t="str">
            <v xml:space="preserve">COCO SWIFT MEDALLON CALABAZA /CHOCL 300X          </v>
          </cell>
          <cell r="I8734">
            <v>2905.3119999999999</v>
          </cell>
          <cell r="N8734" t="str">
            <v>7790360982223</v>
          </cell>
        </row>
        <row r="8735">
          <cell r="A8735">
            <v>666406</v>
          </cell>
          <cell r="B8735">
            <v>100521454</v>
          </cell>
          <cell r="D8735" t="str">
            <v xml:space="preserve">COCO SWIFT MEDALLON ESPINACA 300X                 </v>
          </cell>
          <cell r="I8735">
            <v>2905.3119999999999</v>
          </cell>
          <cell r="N8735" t="str">
            <v>7790360982230</v>
          </cell>
        </row>
        <row r="8736">
          <cell r="A8736">
            <v>666407</v>
          </cell>
          <cell r="B8736">
            <v>548</v>
          </cell>
          <cell r="D8736" t="str">
            <v xml:space="preserve">CHOC FELFORT CON MANI 30X                         </v>
          </cell>
          <cell r="I8736">
            <v>2098.953</v>
          </cell>
          <cell r="N8736" t="str">
            <v>7790206513314</v>
          </cell>
        </row>
        <row r="8737">
          <cell r="A8737">
            <v>666408</v>
          </cell>
          <cell r="B8737">
            <v>1530</v>
          </cell>
          <cell r="D8737" t="str">
            <v xml:space="preserve">CHOC FELFORT JELLY FORT 30X                       </v>
          </cell>
          <cell r="I8737">
            <v>854.08600000000001</v>
          </cell>
          <cell r="N8737" t="str">
            <v>7790206519958</v>
          </cell>
        </row>
        <row r="8738">
          <cell r="A8738">
            <v>666409</v>
          </cell>
          <cell r="B8738">
            <v>1574</v>
          </cell>
          <cell r="D8738" t="str">
            <v xml:space="preserve">CHOC FELFORT NOBEL 35X                            </v>
          </cell>
          <cell r="I8738">
            <v>2166.5189999999998</v>
          </cell>
          <cell r="N8738" t="str">
            <v>7790206506965</v>
          </cell>
        </row>
        <row r="8739">
          <cell r="A8739">
            <v>666410</v>
          </cell>
          <cell r="B8739">
            <v>2082</v>
          </cell>
          <cell r="D8739" t="str">
            <v xml:space="preserve">CHOC FELFORT D OR 30X                             </v>
          </cell>
          <cell r="I8739">
            <v>708.40200000000004</v>
          </cell>
          <cell r="N8739" t="str">
            <v>7790206509850</v>
          </cell>
        </row>
        <row r="8740">
          <cell r="A8740">
            <v>666411</v>
          </cell>
          <cell r="B8740">
            <v>2330</v>
          </cell>
          <cell r="D8740" t="str">
            <v xml:space="preserve">CHOC FELFORT TIVIS 25X                            </v>
          </cell>
          <cell r="I8740">
            <v>1472.5989999999999</v>
          </cell>
          <cell r="N8740" t="str">
            <v>7790206509805</v>
          </cell>
        </row>
        <row r="8741">
          <cell r="A8741">
            <v>666414</v>
          </cell>
          <cell r="B8741">
            <v>8507</v>
          </cell>
          <cell r="D8741" t="str">
            <v xml:space="preserve">ENCE BIC MEGA FLEX 1X                             </v>
          </cell>
          <cell r="I8741">
            <v>15427.17</v>
          </cell>
          <cell r="N8741" t="str">
            <v>3086123312654</v>
          </cell>
        </row>
        <row r="8742">
          <cell r="A8742">
            <v>666415</v>
          </cell>
          <cell r="B8742">
            <v>8506</v>
          </cell>
          <cell r="D8742" t="str">
            <v xml:space="preserve">ENCE BIC MEGA MULTIUSO 1X                         </v>
          </cell>
          <cell r="I8742">
            <v>12720.49</v>
          </cell>
          <cell r="N8742" t="str">
            <v xml:space="preserve">703306284654 </v>
          </cell>
        </row>
        <row r="8743">
          <cell r="A8743">
            <v>666416</v>
          </cell>
          <cell r="B8743">
            <v>9929</v>
          </cell>
          <cell r="D8743" t="str">
            <v xml:space="preserve">VELA JUPITER BENGALA 4X                           </v>
          </cell>
          <cell r="I8743">
            <v>2765.6239999999998</v>
          </cell>
          <cell r="N8743" t="str">
            <v>7798149231814</v>
          </cell>
        </row>
        <row r="8744">
          <cell r="A8744">
            <v>666417</v>
          </cell>
          <cell r="B8744" t="str">
            <v xml:space="preserve">D22971              </v>
          </cell>
          <cell r="D8744" t="str">
            <v xml:space="preserve">INSU RC EST. PERFORADA P/FRUT 250X                </v>
          </cell>
          <cell r="I8744">
            <v>248.72800000000001</v>
          </cell>
          <cell r="N8744" t="str">
            <v xml:space="preserve">0            </v>
          </cell>
        </row>
        <row r="8745">
          <cell r="A8745">
            <v>666420</v>
          </cell>
          <cell r="B8745">
            <v>49572</v>
          </cell>
          <cell r="D8745" t="str">
            <v xml:space="preserve">DETC MAGISTRAL ULTR LIMON 225X                    </v>
          </cell>
          <cell r="I8745">
            <v>2890.337</v>
          </cell>
          <cell r="N8745" t="str">
            <v>7790990003954</v>
          </cell>
        </row>
        <row r="8746">
          <cell r="A8746">
            <v>666421</v>
          </cell>
          <cell r="B8746">
            <v>0</v>
          </cell>
          <cell r="D8746" t="str">
            <v xml:space="preserve">INSU INSTALAR GUIA INF REDON (008) 1X             </v>
          </cell>
          <cell r="I8746">
            <v>1000.005</v>
          </cell>
          <cell r="N8746" t="str">
            <v xml:space="preserve">666421111321 </v>
          </cell>
        </row>
        <row r="8747">
          <cell r="A8747">
            <v>666422</v>
          </cell>
          <cell r="B8747" t="str">
            <v xml:space="preserve">KSL500PACK          </v>
          </cell>
          <cell r="D8747" t="str">
            <v xml:space="preserve">EDUL KONY 100% STEVIA LIFE LIQ 500X               </v>
          </cell>
          <cell r="I8747">
            <v>10735.52</v>
          </cell>
          <cell r="N8747" t="str">
            <v>7798382830379</v>
          </cell>
        </row>
        <row r="8748">
          <cell r="A8748">
            <v>666424</v>
          </cell>
          <cell r="B8748" t="str">
            <v xml:space="preserve">H5799800            </v>
          </cell>
          <cell r="D8748" t="str">
            <v xml:space="preserve">ACON ELVIVE DREAM LISO 400X                       </v>
          </cell>
          <cell r="I8748">
            <v>10547.84</v>
          </cell>
          <cell r="N8748" t="str">
            <v>7509552964394</v>
          </cell>
        </row>
        <row r="8749">
          <cell r="A8749">
            <v>666425</v>
          </cell>
          <cell r="B8749" t="str">
            <v xml:space="preserve">H5799700            </v>
          </cell>
          <cell r="D8749" t="str">
            <v xml:space="preserve">SHAM ELVIVE DREAM LISO 400X                       </v>
          </cell>
          <cell r="I8749">
            <v>10547.84</v>
          </cell>
          <cell r="N8749" t="str">
            <v>7509552964387</v>
          </cell>
        </row>
        <row r="8750">
          <cell r="A8750">
            <v>666426</v>
          </cell>
          <cell r="B8750">
            <v>14419</v>
          </cell>
          <cell r="D8750" t="str">
            <v xml:space="preserve">SALS LA CAMPAGNOLA SALSA NAPOL 350X               </v>
          </cell>
          <cell r="I8750">
            <v>4167.183</v>
          </cell>
          <cell r="N8750" t="str">
            <v>7790580144197</v>
          </cell>
        </row>
        <row r="8751">
          <cell r="A8751">
            <v>666427</v>
          </cell>
          <cell r="B8751">
            <v>14420</v>
          </cell>
          <cell r="D8751" t="str">
            <v xml:space="preserve">SALS LA CAMPAGNOLA SALSA ALBAH 350X               </v>
          </cell>
          <cell r="I8751">
            <v>4167.183</v>
          </cell>
          <cell r="N8751" t="str">
            <v>7790580143695</v>
          </cell>
        </row>
        <row r="8752">
          <cell r="A8752">
            <v>666428</v>
          </cell>
          <cell r="B8752">
            <v>14997</v>
          </cell>
          <cell r="D8752" t="str">
            <v xml:space="preserve">FIDO ARCOR RAMEN SAB.CARNE 70X                    </v>
          </cell>
          <cell r="I8752">
            <v>1615.4559999999999</v>
          </cell>
          <cell r="N8752" t="str">
            <v>7790580149970</v>
          </cell>
        </row>
        <row r="8753">
          <cell r="A8753">
            <v>666429</v>
          </cell>
          <cell r="B8753">
            <v>14996</v>
          </cell>
          <cell r="D8753" t="str">
            <v xml:space="preserve">FIDO ARCOR RAMEN SAB.POLLO 70X                    </v>
          </cell>
          <cell r="I8753">
            <v>1615.4559999999999</v>
          </cell>
          <cell r="N8753" t="str">
            <v>7790580149963</v>
          </cell>
        </row>
        <row r="8754">
          <cell r="A8754">
            <v>666431</v>
          </cell>
          <cell r="B8754" t="str">
            <v xml:space="preserve">BRK 7869            </v>
          </cell>
          <cell r="D8754" t="str">
            <v xml:space="preserve">ESPO BRILHEX MULTIUSO 1X                          </v>
          </cell>
          <cell r="I8754">
            <v>275.38600000000002</v>
          </cell>
          <cell r="N8754" t="str">
            <v>7897750778692</v>
          </cell>
        </row>
        <row r="8755">
          <cell r="A8755">
            <v>666433</v>
          </cell>
          <cell r="B8755" t="str">
            <v xml:space="preserve">ALK 7177            </v>
          </cell>
          <cell r="D8755" t="str">
            <v xml:space="preserve">ESPO ALKLIN MULTIUSO 1X                           </v>
          </cell>
          <cell r="I8755">
            <v>307.49</v>
          </cell>
          <cell r="N8755" t="str">
            <v>7897750771778</v>
          </cell>
        </row>
        <row r="8756">
          <cell r="A8756">
            <v>666434</v>
          </cell>
          <cell r="B8756" t="str">
            <v xml:space="preserve">ALK 7894            </v>
          </cell>
          <cell r="D8756" t="str">
            <v xml:space="preserve">ESPO ALKLIN CUIDA UÑAS 1X                         </v>
          </cell>
          <cell r="I8756">
            <v>432.68099999999998</v>
          </cell>
          <cell r="N8756" t="str">
            <v>7897750778944</v>
          </cell>
        </row>
        <row r="8757">
          <cell r="A8757">
            <v>666435</v>
          </cell>
          <cell r="B8757" t="str">
            <v xml:space="preserve">BRK 9342            </v>
          </cell>
          <cell r="D8757" t="str">
            <v xml:space="preserve">ESPO BRILHEX FIBRA 2X                             </v>
          </cell>
          <cell r="I8757">
            <v>1645.239</v>
          </cell>
          <cell r="N8757" t="str">
            <v>7897750793428</v>
          </cell>
        </row>
        <row r="8758">
          <cell r="A8758">
            <v>666436</v>
          </cell>
          <cell r="B8758" t="str">
            <v xml:space="preserve">BRK 8197            </v>
          </cell>
          <cell r="D8758" t="str">
            <v xml:space="preserve">TRAV BRILHEX AMAR 25X40 X2                        </v>
          </cell>
          <cell r="I8758">
            <v>895.37599999999998</v>
          </cell>
          <cell r="N8758" t="str">
            <v>7897750781975</v>
          </cell>
        </row>
        <row r="8759">
          <cell r="A8759">
            <v>666437</v>
          </cell>
          <cell r="B8759" t="str">
            <v xml:space="preserve">ALK 7002            </v>
          </cell>
          <cell r="D8759" t="str">
            <v xml:space="preserve">TRAV ALKLIN AMAR 36X40 2X                         </v>
          </cell>
          <cell r="I8759">
            <v>1340.973</v>
          </cell>
          <cell r="N8759" t="str">
            <v>7897750770023</v>
          </cell>
        </row>
        <row r="8760">
          <cell r="A8760">
            <v>666438</v>
          </cell>
          <cell r="B8760" t="str">
            <v xml:space="preserve">BRK 8609            </v>
          </cell>
          <cell r="D8760" t="str">
            <v xml:space="preserve">TRAP BRILHEX BLANCO PISO 3X                       </v>
          </cell>
          <cell r="I8760">
            <v>3021.866</v>
          </cell>
          <cell r="N8760" t="str">
            <v>7897750786093</v>
          </cell>
        </row>
        <row r="8761">
          <cell r="A8761">
            <v>666439</v>
          </cell>
          <cell r="B8761" t="str">
            <v xml:space="preserve">ALK 9359            </v>
          </cell>
          <cell r="D8761" t="str">
            <v xml:space="preserve">TRAP ALKLIN PISO MICROF 1X                        </v>
          </cell>
          <cell r="I8761">
            <v>3138.52</v>
          </cell>
          <cell r="N8761" t="str">
            <v>7897750793596</v>
          </cell>
        </row>
        <row r="8762">
          <cell r="A8762">
            <v>666440</v>
          </cell>
          <cell r="B8762" t="str">
            <v xml:space="preserve">BRK 8096            </v>
          </cell>
          <cell r="D8762" t="str">
            <v xml:space="preserve">ESCO BRILHEX GIRASOL C/CABO 1X                    </v>
          </cell>
          <cell r="I8762">
            <v>4638.835</v>
          </cell>
          <cell r="N8762" t="str">
            <v>7897750780961</v>
          </cell>
        </row>
        <row r="8763">
          <cell r="A8763">
            <v>666441</v>
          </cell>
          <cell r="B8763" t="str">
            <v xml:space="preserve">BRK 8608            </v>
          </cell>
          <cell r="D8763" t="str">
            <v xml:space="preserve">SECA BRILHEX PISO 1X                              </v>
          </cell>
          <cell r="I8763">
            <v>4464.7690000000002</v>
          </cell>
          <cell r="N8763" t="str">
            <v>7897750786086</v>
          </cell>
        </row>
        <row r="8764">
          <cell r="A8764">
            <v>666442</v>
          </cell>
          <cell r="B8764" t="str">
            <v xml:space="preserve">ALK 8126            </v>
          </cell>
          <cell r="D8764" t="str">
            <v xml:space="preserve">CEPI  ALKLIN ANATOMICO 1X                         </v>
          </cell>
          <cell r="I8764">
            <v>1837.078</v>
          </cell>
          <cell r="N8764" t="str">
            <v>7897750781265</v>
          </cell>
        </row>
        <row r="8765">
          <cell r="A8765">
            <v>666445</v>
          </cell>
          <cell r="B8765" t="str">
            <v xml:space="preserve">BRK 9349            </v>
          </cell>
          <cell r="D8765" t="str">
            <v xml:space="preserve">SECA BRILHEX DEST PILETA C/PALO 1X                </v>
          </cell>
          <cell r="I8765">
            <v>3581.482</v>
          </cell>
          <cell r="N8765" t="str">
            <v>7897750793497</v>
          </cell>
        </row>
        <row r="8766">
          <cell r="A8766">
            <v>666446</v>
          </cell>
          <cell r="B8766" t="str">
            <v xml:space="preserve">ALK 8642            </v>
          </cell>
          <cell r="D8766" t="str">
            <v xml:space="preserve">CEPI  ALKLIN SANITARIA C/SOP 1X                   </v>
          </cell>
          <cell r="I8766">
            <v>4552.26</v>
          </cell>
          <cell r="N8766" t="str">
            <v>7897750786420</v>
          </cell>
        </row>
        <row r="8767">
          <cell r="A8767">
            <v>666448</v>
          </cell>
          <cell r="B8767">
            <v>2720600015000</v>
          </cell>
          <cell r="D8767" t="str">
            <v xml:space="preserve">INSU PLASTICFOOD BOLSA EMBLOCADA 20X30            </v>
          </cell>
          <cell r="I8767">
            <v>8.1679999999999993</v>
          </cell>
          <cell r="N8767" t="str">
            <v xml:space="preserve">0            </v>
          </cell>
        </row>
        <row r="8768">
          <cell r="A8768">
            <v>666449</v>
          </cell>
          <cell r="B8768">
            <v>2730400008000</v>
          </cell>
          <cell r="D8768" t="str">
            <v xml:space="preserve">INSU PLASTICFOOD BOLSA EMBLOCADA 30X40            </v>
          </cell>
          <cell r="I8768">
            <v>11.882</v>
          </cell>
          <cell r="N8768" t="str">
            <v xml:space="preserve">0            </v>
          </cell>
        </row>
        <row r="8769">
          <cell r="A8769">
            <v>666450</v>
          </cell>
          <cell r="B8769">
            <v>13234</v>
          </cell>
          <cell r="D8769" t="str">
            <v xml:space="preserve">INSU PURITY FILM 38X1000                          </v>
          </cell>
          <cell r="I8769">
            <v>34394.980000000003</v>
          </cell>
          <cell r="N8769" t="str">
            <v xml:space="preserve">0            </v>
          </cell>
        </row>
        <row r="8770">
          <cell r="A8770">
            <v>666451</v>
          </cell>
          <cell r="B8770">
            <v>13236</v>
          </cell>
          <cell r="D8770" t="str">
            <v xml:space="preserve">INSU PURITY FILM 45X1000                          </v>
          </cell>
          <cell r="I8770">
            <v>40366.239999999998</v>
          </cell>
          <cell r="N8770" t="str">
            <v xml:space="preserve">0            </v>
          </cell>
        </row>
        <row r="8771">
          <cell r="A8771">
            <v>666452</v>
          </cell>
          <cell r="B8771">
            <v>3532</v>
          </cell>
          <cell r="D8771" t="str">
            <v xml:space="preserve">INSU INPLA BOLSA CONSC AD BCO 85X110              </v>
          </cell>
          <cell r="I8771">
            <v>285.12400000000002</v>
          </cell>
          <cell r="N8771" t="str">
            <v xml:space="preserve">0            </v>
          </cell>
        </row>
        <row r="8772">
          <cell r="A8772">
            <v>666453</v>
          </cell>
          <cell r="B8772">
            <v>3536</v>
          </cell>
          <cell r="D8772" t="str">
            <v xml:space="preserve">INSU INPLA BOLSA CONSC AD CRIST 85X110            </v>
          </cell>
          <cell r="I8772">
            <v>285.12400000000002</v>
          </cell>
          <cell r="N8772" t="str">
            <v xml:space="preserve">0            </v>
          </cell>
        </row>
        <row r="8773">
          <cell r="A8773">
            <v>666457</v>
          </cell>
          <cell r="B8773" t="str">
            <v xml:space="preserve">1211BG0354100       </v>
          </cell>
          <cell r="D8773" t="str">
            <v xml:space="preserve">VINF LOTE NEGRO RED BLEND MB-CF 750X              </v>
          </cell>
          <cell r="I8773">
            <v>25965.78</v>
          </cell>
          <cell r="N8773" t="str">
            <v>7792319003904</v>
          </cell>
        </row>
        <row r="8774">
          <cell r="A8774">
            <v>666458</v>
          </cell>
          <cell r="B8774" t="str">
            <v xml:space="preserve">1211CJ1254100       </v>
          </cell>
          <cell r="D8774" t="str">
            <v xml:space="preserve">VINF LOTE BLANCO. GRUNER VELTLINER 750X           </v>
          </cell>
          <cell r="I8774">
            <v>26360.5</v>
          </cell>
          <cell r="N8774" t="str">
            <v>7792319971784</v>
          </cell>
        </row>
        <row r="8775">
          <cell r="A8775">
            <v>666459</v>
          </cell>
          <cell r="B8775">
            <v>197231</v>
          </cell>
          <cell r="D8775" t="str">
            <v xml:space="preserve">AGUS V.SUR LEVITE LIMONADA 500X                   </v>
          </cell>
          <cell r="I8775">
            <v>2241.384</v>
          </cell>
          <cell r="N8775" t="str">
            <v>7799155001682</v>
          </cell>
        </row>
        <row r="8776">
          <cell r="A8776">
            <v>666460</v>
          </cell>
          <cell r="B8776">
            <v>197232</v>
          </cell>
          <cell r="D8776" t="str">
            <v xml:space="preserve">AGUS V.SUR LEVITE LIMONADA 1.5X                   </v>
          </cell>
          <cell r="I8776">
            <v>2979.2310000000002</v>
          </cell>
          <cell r="N8776" t="str">
            <v>7799155001699</v>
          </cell>
        </row>
        <row r="8777">
          <cell r="A8777">
            <v>666461</v>
          </cell>
          <cell r="B8777">
            <v>197233</v>
          </cell>
          <cell r="D8777" t="str">
            <v xml:space="preserve">AGUS V.SUR LEVITE LIMONADA 2.25X                  </v>
          </cell>
          <cell r="I8777">
            <v>3672.5770000000002</v>
          </cell>
          <cell r="N8777" t="str">
            <v>7799155001705</v>
          </cell>
        </row>
        <row r="8778">
          <cell r="A8778">
            <v>666464</v>
          </cell>
          <cell r="B8778">
            <v>0</v>
          </cell>
          <cell r="D8778" t="str">
            <v xml:space="preserve">CERE-LG SNUKS BOL CHOCO 200X                      </v>
          </cell>
          <cell r="I8778">
            <v>3050.5129999999999</v>
          </cell>
          <cell r="N8778" t="str">
            <v>7798169802780</v>
          </cell>
        </row>
        <row r="8779">
          <cell r="A8779">
            <v>666465</v>
          </cell>
          <cell r="B8779">
            <v>110</v>
          </cell>
          <cell r="D8779" t="str">
            <v xml:space="preserve">YOGU DAHI GRIEGO NATURAL 190X                     </v>
          </cell>
          <cell r="I8779">
            <v>3260.7379999999998</v>
          </cell>
          <cell r="N8779" t="str">
            <v>7798136870859</v>
          </cell>
        </row>
        <row r="8780">
          <cell r="A8780">
            <v>666466</v>
          </cell>
          <cell r="B8780">
            <v>0</v>
          </cell>
          <cell r="D8780" t="str">
            <v xml:space="preserve">VINF NAMPE DULCE BCO. 750X                        </v>
          </cell>
          <cell r="I8780">
            <v>4914.4250000000002</v>
          </cell>
          <cell r="N8780" t="str">
            <v>7791843026397</v>
          </cell>
        </row>
        <row r="8781">
          <cell r="A8781">
            <v>666467</v>
          </cell>
          <cell r="B8781">
            <v>51791</v>
          </cell>
          <cell r="D8781" t="str">
            <v xml:space="preserve">SIDR PEHUENIA GINGER LATA 473X                    </v>
          </cell>
          <cell r="I8781">
            <v>3187</v>
          </cell>
          <cell r="N8781" t="str">
            <v>7790119010818</v>
          </cell>
        </row>
        <row r="8782">
          <cell r="A8782">
            <v>666468</v>
          </cell>
          <cell r="B8782">
            <v>51783</v>
          </cell>
          <cell r="D8782" t="str">
            <v xml:space="preserve">SIDR REAL CITRUS LAT 473X                         </v>
          </cell>
          <cell r="I8782">
            <v>2830</v>
          </cell>
          <cell r="N8782" t="str">
            <v>7790119010856</v>
          </cell>
        </row>
        <row r="8783">
          <cell r="A8783">
            <v>666469</v>
          </cell>
          <cell r="B8783" t="str">
            <v xml:space="preserve">CHA110              </v>
          </cell>
          <cell r="D8783" t="str">
            <v xml:space="preserve">CHAP ROSELL BOHER ROSE. 750X                      </v>
          </cell>
          <cell r="I8783">
            <v>32624.86</v>
          </cell>
          <cell r="N8783" t="str">
            <v>7798111990428</v>
          </cell>
        </row>
        <row r="8784">
          <cell r="A8784">
            <v>666470</v>
          </cell>
          <cell r="B8784">
            <v>100190838</v>
          </cell>
          <cell r="D8784" t="str">
            <v xml:space="preserve">VINF ALUVIONAL PARAJE ALTAMIRA MALBEC 2019 750X   </v>
          </cell>
          <cell r="I8784">
            <v>153000</v>
          </cell>
          <cell r="N8784" t="str">
            <v>7791728246407</v>
          </cell>
        </row>
        <row r="8785">
          <cell r="A8785">
            <v>666471</v>
          </cell>
          <cell r="B8785">
            <v>100199474</v>
          </cell>
          <cell r="D8785" t="str">
            <v xml:space="preserve">VINF ALUVIONAL GALTALLARY MALBEC 2020 750X        </v>
          </cell>
          <cell r="I8785">
            <v>153000</v>
          </cell>
          <cell r="N8785" t="str">
            <v>7791728249187</v>
          </cell>
        </row>
        <row r="8786">
          <cell r="A8786">
            <v>666472</v>
          </cell>
          <cell r="B8786">
            <v>100190826</v>
          </cell>
          <cell r="D8786" t="str">
            <v xml:space="preserve">VINF ALUVIONAL LOS CHACAYES MALBEC 2019 750X      </v>
          </cell>
          <cell r="I8786">
            <v>153000</v>
          </cell>
          <cell r="N8786" t="str">
            <v>7791728246780</v>
          </cell>
        </row>
        <row r="8787">
          <cell r="A8787">
            <v>666473</v>
          </cell>
          <cell r="B8787">
            <v>100191427</v>
          </cell>
          <cell r="D8787" t="str">
            <v xml:space="preserve">VINF CONCRETO MALBEC 2022 750X                    </v>
          </cell>
          <cell r="I8787">
            <v>40050.01</v>
          </cell>
          <cell r="N8787" t="str">
            <v>7791728247022</v>
          </cell>
        </row>
        <row r="8788">
          <cell r="A8788">
            <v>666474</v>
          </cell>
          <cell r="B8788">
            <v>100199407</v>
          </cell>
          <cell r="D8788" t="str">
            <v xml:space="preserve">VINF POLIGONOS GUALTALLARY MALBEC 750X            </v>
          </cell>
          <cell r="I8788">
            <v>32400</v>
          </cell>
          <cell r="N8788" t="str">
            <v>7791728249149</v>
          </cell>
        </row>
        <row r="8789">
          <cell r="A8789">
            <v>666475</v>
          </cell>
          <cell r="B8789">
            <v>100195305</v>
          </cell>
          <cell r="D8789" t="str">
            <v xml:space="preserve">VINF POLIGONOS TUPUNGATO SEMILLON 2023 750X       </v>
          </cell>
          <cell r="I8789">
            <v>32400</v>
          </cell>
          <cell r="N8789" t="str">
            <v>7791728248128</v>
          </cell>
        </row>
        <row r="8790">
          <cell r="A8790">
            <v>666476</v>
          </cell>
          <cell r="B8790">
            <v>100194888</v>
          </cell>
          <cell r="D8790" t="str">
            <v xml:space="preserve">VINF POLIGONOS SAN PABLO VERDEJO 2023 750X        </v>
          </cell>
          <cell r="I8790">
            <v>32400</v>
          </cell>
          <cell r="N8790" t="str">
            <v>7791728248067</v>
          </cell>
        </row>
        <row r="8791">
          <cell r="A8791">
            <v>666477</v>
          </cell>
          <cell r="B8791">
            <v>100199403</v>
          </cell>
          <cell r="D8791" t="str">
            <v xml:space="preserve">VINF POLIGONOS PARAJE ALTAMIRA MALBEC 2022 750X   </v>
          </cell>
          <cell r="I8791">
            <v>32400</v>
          </cell>
          <cell r="N8791" t="str">
            <v>7791728249101</v>
          </cell>
        </row>
        <row r="8792">
          <cell r="A8792">
            <v>666478</v>
          </cell>
          <cell r="B8792">
            <v>100305680</v>
          </cell>
          <cell r="D8792" t="str">
            <v xml:space="preserve">CHAP ZUCCARDI BLANC DE BLANCS NATURE. 750X        </v>
          </cell>
          <cell r="I8792">
            <v>48600</v>
          </cell>
          <cell r="N8792" t="str">
            <v>7791728002775</v>
          </cell>
        </row>
        <row r="8793">
          <cell r="A8793">
            <v>666483</v>
          </cell>
          <cell r="B8793">
            <v>88247</v>
          </cell>
          <cell r="D8793" t="str">
            <v xml:space="preserve">ACON PANTENE HIDRATA Y FORTALECE 200X             </v>
          </cell>
          <cell r="I8793">
            <v>4845.6019999999999</v>
          </cell>
          <cell r="N8793" t="str">
            <v>7500435230070</v>
          </cell>
        </row>
        <row r="8794">
          <cell r="A8794">
            <v>666484</v>
          </cell>
          <cell r="B8794">
            <v>484</v>
          </cell>
          <cell r="D8794" t="str">
            <v xml:space="preserve">PANI DHARMA LACTEADO 380X                         </v>
          </cell>
          <cell r="I8794">
            <v>2524.665</v>
          </cell>
          <cell r="N8794" t="str">
            <v xml:space="preserve">700083934475 </v>
          </cell>
        </row>
        <row r="8795">
          <cell r="A8795">
            <v>666485</v>
          </cell>
          <cell r="B8795">
            <v>485</v>
          </cell>
          <cell r="D8795" t="str">
            <v xml:space="preserve">PANI DHARMA LACTEADO FAMILI 600X                  </v>
          </cell>
          <cell r="I8795">
            <v>3584.625</v>
          </cell>
          <cell r="N8795" t="str">
            <v xml:space="preserve">614143232657 </v>
          </cell>
        </row>
        <row r="8796">
          <cell r="A8796">
            <v>666486</v>
          </cell>
          <cell r="B8796">
            <v>486</v>
          </cell>
          <cell r="D8796" t="str">
            <v xml:space="preserve">PANI DHARMA SALVADO 380X                          </v>
          </cell>
          <cell r="I8796">
            <v>2807.8049999999998</v>
          </cell>
          <cell r="N8796" t="str">
            <v xml:space="preserve">700083934482 </v>
          </cell>
        </row>
        <row r="8797">
          <cell r="A8797">
            <v>666487</v>
          </cell>
          <cell r="B8797">
            <v>487</v>
          </cell>
          <cell r="D8797" t="str">
            <v xml:space="preserve">PANI DHARMA SALVADO FAMILI 600X                   </v>
          </cell>
          <cell r="I8797">
            <v>4221.6899999999996</v>
          </cell>
          <cell r="N8797" t="str">
            <v xml:space="preserve">614143232640 </v>
          </cell>
        </row>
        <row r="8798">
          <cell r="A8798">
            <v>666488</v>
          </cell>
          <cell r="B8798">
            <v>488</v>
          </cell>
          <cell r="D8798" t="str">
            <v xml:space="preserve">PANI DHARMA MULTISEMILLAS 380X                    </v>
          </cell>
          <cell r="I8798">
            <v>3533.8049999999998</v>
          </cell>
          <cell r="N8798" t="str">
            <v xml:space="preserve">700083934468 </v>
          </cell>
        </row>
        <row r="8799">
          <cell r="A8799">
            <v>666489</v>
          </cell>
          <cell r="B8799">
            <v>489</v>
          </cell>
          <cell r="D8799" t="str">
            <v xml:space="preserve">PANI DHARMA INTEGRAL 380X                         </v>
          </cell>
          <cell r="I8799">
            <v>3043.7550000000001</v>
          </cell>
          <cell r="N8799" t="str">
            <v xml:space="preserve">764451522244 </v>
          </cell>
        </row>
        <row r="8800">
          <cell r="A8800">
            <v>666490</v>
          </cell>
          <cell r="B8800">
            <v>490</v>
          </cell>
          <cell r="D8800" t="str">
            <v xml:space="preserve">PANI DHARMA PAMPEANO 500X                         </v>
          </cell>
          <cell r="I8800">
            <v>3482.9850000000001</v>
          </cell>
          <cell r="N8800" t="str">
            <v xml:space="preserve">700083934499 </v>
          </cell>
        </row>
        <row r="8801">
          <cell r="A8801">
            <v>666491</v>
          </cell>
          <cell r="B8801">
            <v>491</v>
          </cell>
          <cell r="D8801" t="str">
            <v xml:space="preserve">PANI DHARMA P.PANCHOS 220X                        </v>
          </cell>
          <cell r="I8801">
            <v>1707.915</v>
          </cell>
          <cell r="N8801" t="str">
            <v>7793412001194</v>
          </cell>
        </row>
        <row r="8802">
          <cell r="A8802">
            <v>666492</v>
          </cell>
          <cell r="B8802">
            <v>492</v>
          </cell>
          <cell r="D8802" t="str">
            <v xml:space="preserve">PANI DHARMA P.HAMBURGUESA 210X                    </v>
          </cell>
          <cell r="I8802">
            <v>1707.915</v>
          </cell>
          <cell r="N8802" t="str">
            <v>7793412001200</v>
          </cell>
        </row>
        <row r="8803">
          <cell r="A8803">
            <v>666493</v>
          </cell>
          <cell r="B8803">
            <v>14471</v>
          </cell>
          <cell r="D8803" t="str">
            <v xml:space="preserve">CHOC A.OBLEA MILK 20X                             </v>
          </cell>
          <cell r="I8803">
            <v>739.99</v>
          </cell>
          <cell r="N8803" t="str">
            <v>7790580144227</v>
          </cell>
        </row>
        <row r="8804">
          <cell r="A8804">
            <v>666495</v>
          </cell>
          <cell r="B8804">
            <v>0</v>
          </cell>
          <cell r="D8804" t="str">
            <v xml:space="preserve">CHOC CACHAFAZ CONITO BCO 1X                       </v>
          </cell>
          <cell r="I8804">
            <v>2080</v>
          </cell>
          <cell r="N8804" t="str">
            <v xml:space="preserve">77998378     </v>
          </cell>
        </row>
        <row r="8805">
          <cell r="A8805">
            <v>666496</v>
          </cell>
          <cell r="B8805">
            <v>0</v>
          </cell>
          <cell r="D8805" t="str">
            <v xml:space="preserve">CHOC CACHAFAZ MARROC 84X                          </v>
          </cell>
          <cell r="I8805">
            <v>6399</v>
          </cell>
          <cell r="N8805" t="str">
            <v>7798128002466</v>
          </cell>
        </row>
        <row r="8806">
          <cell r="A8806">
            <v>666497</v>
          </cell>
          <cell r="B8806" t="str">
            <v xml:space="preserve">BRK 8090            </v>
          </cell>
          <cell r="D8806" t="str">
            <v xml:space="preserve">TRAP BRILHEX 40X67 PISO AZUL 1X                   </v>
          </cell>
          <cell r="I8806">
            <v>775.34900000000005</v>
          </cell>
          <cell r="N8806" t="str">
            <v>7897750780909</v>
          </cell>
        </row>
        <row r="8807">
          <cell r="A8807">
            <v>666498</v>
          </cell>
          <cell r="B8807" t="str">
            <v xml:space="preserve">BRK 8092            </v>
          </cell>
          <cell r="D8807" t="str">
            <v xml:space="preserve">TRAP BRILHEX 60X90 PISO AZUL 1X                   </v>
          </cell>
          <cell r="I8807">
            <v>1503.0450000000001</v>
          </cell>
          <cell r="N8807" t="str">
            <v>7897750780923</v>
          </cell>
        </row>
        <row r="8808">
          <cell r="A8808">
            <v>666499</v>
          </cell>
          <cell r="B8808" t="str">
            <v xml:space="preserve">ALK 7037            </v>
          </cell>
          <cell r="D8808" t="str">
            <v xml:space="preserve">TRAP ALKLIN 40X50 PISO BCO 1X                     </v>
          </cell>
          <cell r="I8808">
            <v>1275.5219999999999</v>
          </cell>
          <cell r="N8808" t="str">
            <v>7897750770375</v>
          </cell>
        </row>
        <row r="8809">
          <cell r="A8809">
            <v>666500</v>
          </cell>
          <cell r="B8809">
            <v>68</v>
          </cell>
          <cell r="D8809" t="str">
            <v xml:space="preserve">COVE CONGELISTO RELLENO TARTA BROCOLI 500X        </v>
          </cell>
          <cell r="I8809">
            <v>5384.9189999999999</v>
          </cell>
          <cell r="N8809" t="str">
            <v>7798374631045</v>
          </cell>
        </row>
        <row r="8810">
          <cell r="A8810">
            <v>666501</v>
          </cell>
          <cell r="B8810" t="str">
            <v xml:space="preserve">D2M2575             </v>
          </cell>
          <cell r="D8810" t="str">
            <v xml:space="preserve">INSU RC EST. RECTANGULAR ALTO M2575               </v>
          </cell>
          <cell r="I8810">
            <v>692.90700000000004</v>
          </cell>
          <cell r="N8810" t="str">
            <v xml:space="preserve">0            </v>
          </cell>
        </row>
        <row r="8811">
          <cell r="A8811">
            <v>666502</v>
          </cell>
          <cell r="B8811">
            <v>240</v>
          </cell>
          <cell r="D8811" t="str">
            <v xml:space="preserve">INSU MANT TONADITA x 5Kg                          </v>
          </cell>
          <cell r="I8811">
            <v>79255</v>
          </cell>
          <cell r="N8811" t="str">
            <v xml:space="preserve">0            </v>
          </cell>
        </row>
        <row r="8812">
          <cell r="A8812">
            <v>666504</v>
          </cell>
          <cell r="B8812">
            <v>448</v>
          </cell>
          <cell r="D8812" t="str">
            <v xml:space="preserve">GALS GRANIX S/SAL 600X                            </v>
          </cell>
          <cell r="I8812">
            <v>5243.4620000000004</v>
          </cell>
          <cell r="N8812" t="str">
            <v>7790045827740</v>
          </cell>
        </row>
        <row r="8813">
          <cell r="A8813">
            <v>666507</v>
          </cell>
          <cell r="B8813" t="str">
            <v xml:space="preserve">05-000238           </v>
          </cell>
          <cell r="D8813" t="str">
            <v xml:space="preserve">INSU TROMEN EXHIBIDOR ACCES 1X                    </v>
          </cell>
          <cell r="I8813">
            <v>1.2E-2</v>
          </cell>
          <cell r="N8813" t="str">
            <v xml:space="preserve">0            </v>
          </cell>
        </row>
        <row r="8814">
          <cell r="A8814">
            <v>666508</v>
          </cell>
          <cell r="B8814">
            <v>7705</v>
          </cell>
          <cell r="D8814" t="str">
            <v xml:space="preserve">LAQU ADLER CHEDDAR/ PICANTE 100X                  </v>
          </cell>
          <cell r="I8814">
            <v>2620.2759999999998</v>
          </cell>
          <cell r="N8814" t="str">
            <v>7794820903445</v>
          </cell>
        </row>
        <row r="8815">
          <cell r="A8815">
            <v>666509</v>
          </cell>
          <cell r="B8815">
            <v>7755</v>
          </cell>
          <cell r="D8815" t="str">
            <v xml:space="preserve">LAQU ADLER PICANTE 190X                           </v>
          </cell>
          <cell r="I8815">
            <v>3038.0390000000002</v>
          </cell>
          <cell r="N8815" t="str">
            <v>7794820903452</v>
          </cell>
        </row>
        <row r="8816">
          <cell r="A8816">
            <v>666510</v>
          </cell>
          <cell r="B8816">
            <v>7706</v>
          </cell>
          <cell r="D8816" t="str">
            <v xml:space="preserve">ADER ADLER CHEDDAR/ PICANTE  D/P 250X             </v>
          </cell>
          <cell r="I8816">
            <v>4817.3829999999998</v>
          </cell>
          <cell r="N8816" t="str">
            <v>7794820903438</v>
          </cell>
        </row>
        <row r="8817">
          <cell r="A8817">
            <v>666511</v>
          </cell>
          <cell r="B8817">
            <v>0</v>
          </cell>
          <cell r="D8817" t="str">
            <v xml:space="preserve">INSU SALSA PIZZA X KG                             </v>
          </cell>
          <cell r="I8817">
            <v>0</v>
          </cell>
          <cell r="N8817" t="str">
            <v xml:space="preserve">0            </v>
          </cell>
        </row>
        <row r="8818">
          <cell r="A8818">
            <v>666512</v>
          </cell>
          <cell r="B8818">
            <v>656002</v>
          </cell>
          <cell r="D8818" t="str">
            <v xml:space="preserve">YOGU LS.YOGURISIMO GRIEGO FRUT 140X               </v>
          </cell>
          <cell r="I8818">
            <v>1650.277</v>
          </cell>
          <cell r="N8818" t="str">
            <v>7791337009943</v>
          </cell>
        </row>
        <row r="8819">
          <cell r="A8819">
            <v>666513</v>
          </cell>
          <cell r="B8819">
            <v>656001</v>
          </cell>
          <cell r="D8819" t="str">
            <v xml:space="preserve">YOGU LS.YOGURISIMO GRIEGO VAIN 140X               </v>
          </cell>
          <cell r="I8819">
            <v>1650.277</v>
          </cell>
          <cell r="N8819" t="str">
            <v>7791337009950</v>
          </cell>
        </row>
        <row r="8820">
          <cell r="A8820">
            <v>666514</v>
          </cell>
          <cell r="B8820">
            <v>656112</v>
          </cell>
          <cell r="D8820" t="str">
            <v xml:space="preserve">YOGU LS.YOGURISIMO GRIEGO ENT S/AZU 190X          </v>
          </cell>
          <cell r="I8820">
            <v>2777.4569999999999</v>
          </cell>
          <cell r="N8820" t="str">
            <v>7791337009998</v>
          </cell>
        </row>
        <row r="8821">
          <cell r="A8821">
            <v>666516</v>
          </cell>
          <cell r="B8821">
            <v>23</v>
          </cell>
          <cell r="D8821" t="str">
            <v xml:space="preserve">AZUC HOGARENIA 1X                                 </v>
          </cell>
          <cell r="I8821">
            <v>1166</v>
          </cell>
          <cell r="N8821" t="str">
            <v>7798427580023</v>
          </cell>
        </row>
        <row r="8822">
          <cell r="A8822">
            <v>666517</v>
          </cell>
          <cell r="B8822">
            <v>2311</v>
          </cell>
          <cell r="D8822" t="str">
            <v xml:space="preserve">VINF CAS DIABLO MUNITED RED BLEND 750X            </v>
          </cell>
          <cell r="I8822">
            <v>12967.5</v>
          </cell>
          <cell r="N8822" t="str">
            <v>7798422330357</v>
          </cell>
        </row>
        <row r="8823">
          <cell r="A8823">
            <v>666518</v>
          </cell>
          <cell r="B8823">
            <v>2900</v>
          </cell>
          <cell r="D8823" t="str">
            <v xml:space="preserve">VINF FINJAMOS DEMENCIA MALBEC 750X                </v>
          </cell>
          <cell r="I8823">
            <v>4384.0590000000002</v>
          </cell>
          <cell r="N8823" t="str">
            <v>7798422330289</v>
          </cell>
        </row>
        <row r="8824">
          <cell r="A8824">
            <v>666519</v>
          </cell>
          <cell r="B8824">
            <v>2901</v>
          </cell>
          <cell r="D8824" t="str">
            <v xml:space="preserve">VINF FINJAMOS DEMENCIA RED BLEND 750X             </v>
          </cell>
          <cell r="I8824">
            <v>4268.2460000000001</v>
          </cell>
          <cell r="N8824" t="str">
            <v>7798422330296</v>
          </cell>
        </row>
        <row r="8825">
          <cell r="A8825">
            <v>666520</v>
          </cell>
          <cell r="B8825">
            <v>2902</v>
          </cell>
          <cell r="D8825" t="str">
            <v xml:space="preserve">VINF FINJAMOS DEMENCIA DULCE BCO. 750X            </v>
          </cell>
          <cell r="I8825">
            <v>4384.0590000000002</v>
          </cell>
          <cell r="N8825" t="str">
            <v>7798422330340</v>
          </cell>
        </row>
        <row r="8826">
          <cell r="A8826">
            <v>666521</v>
          </cell>
          <cell r="B8826">
            <v>29917</v>
          </cell>
          <cell r="D8826" t="str">
            <v xml:space="preserve">COPA PATAGONIA TULIPA TWOPACK 1X                  </v>
          </cell>
          <cell r="I8826">
            <v>16914.349999999999</v>
          </cell>
          <cell r="N8826" t="str">
            <v>7792798013623</v>
          </cell>
        </row>
        <row r="8827">
          <cell r="A8827">
            <v>666523</v>
          </cell>
          <cell r="B8827">
            <v>31623</v>
          </cell>
          <cell r="D8827" t="str">
            <v xml:space="preserve">COPA QUILMES VASO CHOP 1X                         </v>
          </cell>
          <cell r="I8827">
            <v>12100</v>
          </cell>
          <cell r="N8827" t="str">
            <v>7792798015092</v>
          </cell>
        </row>
        <row r="8828">
          <cell r="A8828">
            <v>666524</v>
          </cell>
          <cell r="B8828">
            <v>107010</v>
          </cell>
          <cell r="D8828" t="str">
            <v xml:space="preserve">INCO MR TRAPO PAPEL MANT 30M 1X                   </v>
          </cell>
          <cell r="I8828">
            <v>3599.99</v>
          </cell>
          <cell r="N8828" t="str">
            <v>7798024452563</v>
          </cell>
        </row>
        <row r="8829">
          <cell r="A8829">
            <v>666525</v>
          </cell>
          <cell r="B8829">
            <v>197237</v>
          </cell>
          <cell r="D8829" t="str">
            <v xml:space="preserve">AGUA BRIO S/GAS 2.25X                             </v>
          </cell>
          <cell r="I8829">
            <v>1681.0340000000001</v>
          </cell>
          <cell r="N8829" t="str">
            <v>7799155001774</v>
          </cell>
        </row>
        <row r="8830">
          <cell r="A8830">
            <v>666527</v>
          </cell>
          <cell r="B8830">
            <v>656412</v>
          </cell>
          <cell r="D8830" t="str">
            <v xml:space="preserve">YOGU LS.YOGURISIMO NATU GRIEGO S/AZU 300X         </v>
          </cell>
          <cell r="I8830">
            <v>3599</v>
          </cell>
          <cell r="N8830" t="str">
            <v>7791337010017</v>
          </cell>
        </row>
        <row r="8831">
          <cell r="A8831">
            <v>666528</v>
          </cell>
          <cell r="B8831">
            <v>656419</v>
          </cell>
          <cell r="D8831" t="str">
            <v xml:space="preserve">YOGU LS.YOGURISIMO NATU GRIEGO C/AZU 300X         </v>
          </cell>
          <cell r="I8831">
            <v>3599.1729999999998</v>
          </cell>
          <cell r="N8831" t="str">
            <v>7791337010000</v>
          </cell>
        </row>
        <row r="8832">
          <cell r="A8832">
            <v>666529</v>
          </cell>
          <cell r="B8832">
            <v>656119</v>
          </cell>
          <cell r="D8832" t="str">
            <v xml:space="preserve">YOGU LS.YOGURISIMO ENT GRIEGO NATU/ENDL 190X      </v>
          </cell>
          <cell r="I8832">
            <v>2777.4569999999999</v>
          </cell>
          <cell r="N8832" t="str">
            <v>7791337009981</v>
          </cell>
        </row>
        <row r="8833">
          <cell r="A8833">
            <v>666530</v>
          </cell>
          <cell r="B8833">
            <v>656300</v>
          </cell>
          <cell r="D8833" t="str">
            <v xml:space="preserve">YOGU LS.YOGURISIMO GRIEGO C/GRANOLA 168X          </v>
          </cell>
          <cell r="I8833">
            <v>4209.22</v>
          </cell>
          <cell r="N8833" t="str">
            <v>7791337010093</v>
          </cell>
        </row>
        <row r="8834">
          <cell r="A8834">
            <v>666531</v>
          </cell>
          <cell r="B8834">
            <v>656222</v>
          </cell>
          <cell r="D8834" t="str">
            <v xml:space="preserve">YOGU LS.YOGURISIMO GRIEGO C/CERE AZU 166C         </v>
          </cell>
          <cell r="I8834">
            <v>4209.22</v>
          </cell>
          <cell r="N8834" t="str">
            <v>7791337009967</v>
          </cell>
        </row>
        <row r="8835">
          <cell r="A8835">
            <v>666532</v>
          </cell>
          <cell r="B8835">
            <v>0</v>
          </cell>
          <cell r="D8835" t="str">
            <v xml:space="preserve">INSU PORTPRECIO BLISTER 64                        </v>
          </cell>
          <cell r="I8835">
            <v>150.04</v>
          </cell>
          <cell r="N8835" t="str">
            <v xml:space="preserve">0            </v>
          </cell>
        </row>
        <row r="8836">
          <cell r="A8836">
            <v>666533</v>
          </cell>
          <cell r="B8836">
            <v>14810</v>
          </cell>
          <cell r="D8836" t="str">
            <v xml:space="preserve">COCL DR LEMON SPICY 473X                          </v>
          </cell>
          <cell r="I8836">
            <v>2416.203</v>
          </cell>
          <cell r="N8836" t="str">
            <v>7790950148107</v>
          </cell>
        </row>
        <row r="8837">
          <cell r="A8837">
            <v>666534</v>
          </cell>
          <cell r="B8837">
            <v>14332</v>
          </cell>
          <cell r="D8837" t="str">
            <v xml:space="preserve">VINF CHANCES BLEND MB-CS 750X                     </v>
          </cell>
          <cell r="I8837">
            <v>7254.0320000000002</v>
          </cell>
          <cell r="N8837" t="str">
            <v>7798051303326</v>
          </cell>
        </row>
        <row r="8838">
          <cell r="A8838">
            <v>666535</v>
          </cell>
          <cell r="B8838">
            <v>14333</v>
          </cell>
          <cell r="D8838" t="str">
            <v xml:space="preserve">VINF CHANCES BLEND MB-BN 750X                     </v>
          </cell>
          <cell r="I8838">
            <v>7254.0320000000002</v>
          </cell>
          <cell r="N8838" t="str">
            <v>7798051303333</v>
          </cell>
        </row>
        <row r="8839">
          <cell r="A8839">
            <v>666536</v>
          </cell>
          <cell r="B8839">
            <v>14334</v>
          </cell>
          <cell r="D8839" t="str">
            <v xml:space="preserve">VINF CHANCES BLEND CH-MB 750X                     </v>
          </cell>
          <cell r="I8839">
            <v>7254.0320000000002</v>
          </cell>
          <cell r="N8839" t="str">
            <v>7798051303340</v>
          </cell>
        </row>
        <row r="8840">
          <cell r="A8840">
            <v>666537</v>
          </cell>
          <cell r="B8840">
            <v>14335</v>
          </cell>
          <cell r="D8840" t="str">
            <v xml:space="preserve">VINF CHANCES BLEND CH-TT 750X                     </v>
          </cell>
          <cell r="I8840">
            <v>7254.0320000000002</v>
          </cell>
          <cell r="N8840" t="str">
            <v>7798051303357</v>
          </cell>
        </row>
        <row r="8841">
          <cell r="A8841">
            <v>666538</v>
          </cell>
          <cell r="B8841">
            <v>2</v>
          </cell>
          <cell r="D8841" t="str">
            <v xml:space="preserve">PANI LA PRIMERA PAN LACT C/SALV 1X10X             </v>
          </cell>
          <cell r="I8841">
            <v>2682.5079999999998</v>
          </cell>
          <cell r="N8841" t="str">
            <v>7794533000073</v>
          </cell>
        </row>
        <row r="8842">
          <cell r="A8842">
            <v>666539</v>
          </cell>
          <cell r="B8842">
            <v>5</v>
          </cell>
          <cell r="D8842" t="str">
            <v xml:space="preserve">PANI LA PRIMERA PAN P/PANCHO 1X6X                 </v>
          </cell>
          <cell r="I8842">
            <v>1594.999</v>
          </cell>
          <cell r="N8842" t="str">
            <v>7794533000028</v>
          </cell>
        </row>
        <row r="8843">
          <cell r="A8843">
            <v>666540</v>
          </cell>
          <cell r="B8843">
            <v>6</v>
          </cell>
          <cell r="D8843" t="str">
            <v xml:space="preserve">PANI LA PRIMERA PAN RALL 500X                     </v>
          </cell>
          <cell r="I8843">
            <v>1594.999</v>
          </cell>
          <cell r="N8843" t="str">
            <v>7794533000103</v>
          </cell>
        </row>
        <row r="8844">
          <cell r="A8844">
            <v>666541</v>
          </cell>
          <cell r="B8844">
            <v>11</v>
          </cell>
          <cell r="D8844" t="str">
            <v xml:space="preserve">PANI LA PRIMERA PRE PIZZA 2X                      </v>
          </cell>
          <cell r="I8844">
            <v>2392.5059999999999</v>
          </cell>
          <cell r="N8844" t="str">
            <v>7794533000196</v>
          </cell>
        </row>
        <row r="8845">
          <cell r="A8845">
            <v>666542</v>
          </cell>
          <cell r="B8845">
            <v>13</v>
          </cell>
          <cell r="D8845" t="str">
            <v xml:space="preserve">PANI LA PRIMERA PAN P/HAMBUR 4X                   </v>
          </cell>
          <cell r="I8845">
            <v>1594.999</v>
          </cell>
          <cell r="N8845" t="str">
            <v>7794533000080</v>
          </cell>
        </row>
        <row r="8846">
          <cell r="A8846">
            <v>666543</v>
          </cell>
          <cell r="B8846">
            <v>1440</v>
          </cell>
          <cell r="D8846" t="str">
            <v xml:space="preserve">LUAT FRANSAFE ENT T.BRIK 1X                       </v>
          </cell>
          <cell r="I8846">
            <v>1626.0129999999999</v>
          </cell>
          <cell r="N8846" t="str">
            <v>7794820903520</v>
          </cell>
        </row>
        <row r="8847">
          <cell r="A8847">
            <v>666545</v>
          </cell>
          <cell r="B8847">
            <v>51169</v>
          </cell>
          <cell r="D8847" t="str">
            <v xml:space="preserve">TOAF ALWAYS XTRA TRIP PROT DIA SUAVE 8X           </v>
          </cell>
          <cell r="I8847">
            <v>4754.7129999999997</v>
          </cell>
          <cell r="N8847" t="str">
            <v>7500435229654</v>
          </cell>
        </row>
        <row r="8848">
          <cell r="A8848">
            <v>666546</v>
          </cell>
          <cell r="B8848">
            <v>50901</v>
          </cell>
          <cell r="D8848" t="str">
            <v xml:space="preserve">TOAF ALWAYS XTRA TRIP PROT DIA SECA 8X            </v>
          </cell>
          <cell r="I8848">
            <v>5707.1260000000002</v>
          </cell>
          <cell r="N8848" t="str">
            <v>7500435229593</v>
          </cell>
        </row>
        <row r="8849">
          <cell r="A8849">
            <v>666547</v>
          </cell>
          <cell r="B8849">
            <v>50902</v>
          </cell>
          <cell r="D8849" t="str">
            <v xml:space="preserve">TOAF ALWAYS XTRA TRIP PROT DIA SUAVE 16X          </v>
          </cell>
          <cell r="I8849">
            <v>5297.8010000000004</v>
          </cell>
          <cell r="N8849" t="str">
            <v>7500435229609</v>
          </cell>
        </row>
        <row r="8850">
          <cell r="A8850">
            <v>666548</v>
          </cell>
          <cell r="B8850">
            <v>53363</v>
          </cell>
          <cell r="D8850" t="str">
            <v xml:space="preserve">TOAL PAMPERS TOALLITAS HUM.HIGIENE 48X            </v>
          </cell>
          <cell r="I8850">
            <v>8541.3809999999994</v>
          </cell>
          <cell r="N8850" t="str">
            <v>7500435200066</v>
          </cell>
        </row>
        <row r="8851">
          <cell r="A8851">
            <v>666549</v>
          </cell>
          <cell r="B8851">
            <v>10635</v>
          </cell>
          <cell r="D8851" t="str">
            <v xml:space="preserve">TOAL PAMPERS TOALLITAS HUM.C/ALOE 48X             </v>
          </cell>
          <cell r="I8851">
            <v>8699.1620000000003</v>
          </cell>
          <cell r="N8851" t="str">
            <v>7500435145244</v>
          </cell>
        </row>
        <row r="8852">
          <cell r="A8852">
            <v>666550</v>
          </cell>
          <cell r="B8852">
            <v>15034</v>
          </cell>
          <cell r="D8852" t="str">
            <v xml:space="preserve">FIDO ARCOR RAMEN SAB.POLLO/PIC 70X                </v>
          </cell>
          <cell r="I8852">
            <v>1615.4559999999999</v>
          </cell>
          <cell r="N8852" t="str">
            <v>7790580150341</v>
          </cell>
        </row>
        <row r="8853">
          <cell r="A8853">
            <v>666551</v>
          </cell>
          <cell r="B8853">
            <v>0</v>
          </cell>
          <cell r="D8853" t="str">
            <v xml:space="preserve">HUGA ROTH B1 BCO EXGDE MAPLE 60X                  </v>
          </cell>
          <cell r="I8853">
            <v>18559.98</v>
          </cell>
          <cell r="N8853" t="str">
            <v>7795282000246</v>
          </cell>
        </row>
        <row r="8854">
          <cell r="A8854">
            <v>666552</v>
          </cell>
          <cell r="B8854">
            <v>2705</v>
          </cell>
          <cell r="D8854" t="str">
            <v xml:space="preserve">VODK SERNOVA CANDY GLOW 700X                      </v>
          </cell>
          <cell r="I8854">
            <v>8814.9760000000006</v>
          </cell>
          <cell r="N8854" t="str">
            <v>7790290101787</v>
          </cell>
        </row>
        <row r="8855">
          <cell r="A8855">
            <v>666553</v>
          </cell>
          <cell r="B8855">
            <v>1020</v>
          </cell>
          <cell r="D8855" t="str">
            <v xml:space="preserve">INSU CASTELL VDE 1 BALD 5XKG                      </v>
          </cell>
          <cell r="I8855">
            <v>41029.089999999997</v>
          </cell>
          <cell r="N8855" t="str">
            <v>7791675907192</v>
          </cell>
        </row>
        <row r="8856">
          <cell r="A8856">
            <v>666556</v>
          </cell>
          <cell r="B8856">
            <v>125</v>
          </cell>
          <cell r="D8856" t="str">
            <v xml:space="preserve">YOGU DAHI BATIDO ENT MANGO/MARACUYA 190X          </v>
          </cell>
          <cell r="I8856">
            <v>3373.1779999999999</v>
          </cell>
          <cell r="N8856" t="str">
            <v>7798136870668</v>
          </cell>
        </row>
        <row r="8857">
          <cell r="A8857">
            <v>666559</v>
          </cell>
          <cell r="B8857">
            <v>59</v>
          </cell>
          <cell r="D8857" t="str">
            <v xml:space="preserve">COVE CONGELISTO RELLENO TARTA ESPINACA 500X       </v>
          </cell>
          <cell r="I8857">
            <v>5838.9409999999998</v>
          </cell>
          <cell r="N8857" t="str">
            <v>7798374631052</v>
          </cell>
        </row>
        <row r="8858">
          <cell r="A8858">
            <v>666561</v>
          </cell>
          <cell r="B8858">
            <v>35002705</v>
          </cell>
          <cell r="D8858" t="str">
            <v xml:space="preserve">TEIM TWININGS EARL GREY 10X                       </v>
          </cell>
          <cell r="I8858">
            <v>5765.0020000000004</v>
          </cell>
          <cell r="N8858" t="str">
            <v xml:space="preserve">70177197292  </v>
          </cell>
        </row>
        <row r="8859">
          <cell r="A8859">
            <v>666563</v>
          </cell>
          <cell r="B8859">
            <v>63</v>
          </cell>
          <cell r="D8859" t="str">
            <v xml:space="preserve">CIGA CHESTER ORIG BOX 12                          </v>
          </cell>
          <cell r="I8859">
            <v>2967.9969999999998</v>
          </cell>
          <cell r="N8859" t="str">
            <v xml:space="preserve">77994059     </v>
          </cell>
        </row>
        <row r="8860">
          <cell r="A8860">
            <v>666564</v>
          </cell>
          <cell r="B8860">
            <v>2907</v>
          </cell>
          <cell r="D8860" t="str">
            <v xml:space="preserve">LAQU RICREM UNT CLASICO 180X                      </v>
          </cell>
          <cell r="I8860">
            <v>1499.7280000000001</v>
          </cell>
          <cell r="N8860" t="str">
            <v>7794990184491</v>
          </cell>
        </row>
        <row r="8861">
          <cell r="A8861">
            <v>666565</v>
          </cell>
          <cell r="B8861">
            <v>2908</v>
          </cell>
          <cell r="D8861" t="str">
            <v xml:space="preserve">LAQU RICREM UNT C/JAM 180X                        </v>
          </cell>
          <cell r="I8861">
            <v>1499.7280000000001</v>
          </cell>
          <cell r="N8861" t="str">
            <v>7794990184507</v>
          </cell>
        </row>
        <row r="8862">
          <cell r="A8862">
            <v>666566</v>
          </cell>
          <cell r="B8862">
            <v>643819</v>
          </cell>
          <cell r="D8862" t="str">
            <v xml:space="preserve">YOGU LS.DANONINO ALIM LACT NATU 80X               </v>
          </cell>
          <cell r="I8862">
            <v>1226.3009999999999</v>
          </cell>
          <cell r="N8862" t="str">
            <v>7791337009899</v>
          </cell>
        </row>
        <row r="8863">
          <cell r="A8863">
            <v>666569</v>
          </cell>
          <cell r="B8863">
            <v>100117551</v>
          </cell>
          <cell r="D8863" t="str">
            <v xml:space="preserve">VINF ZUCCARDI SERIE A C.SAUV. 750X                </v>
          </cell>
          <cell r="I8863">
            <v>14790</v>
          </cell>
          <cell r="N8863" t="str">
            <v>7791728004298</v>
          </cell>
        </row>
        <row r="8864">
          <cell r="A8864">
            <v>666570</v>
          </cell>
          <cell r="B8864">
            <v>121530644121</v>
          </cell>
          <cell r="D8864" t="str">
            <v xml:space="preserve">VINF L.BOSCA PARAISO RED BLEND 750X               </v>
          </cell>
          <cell r="I8864">
            <v>95681.26</v>
          </cell>
          <cell r="N8864" t="str">
            <v>7791203889402</v>
          </cell>
        </row>
        <row r="8865">
          <cell r="A8865">
            <v>666571</v>
          </cell>
          <cell r="B8865">
            <v>121330644121</v>
          </cell>
          <cell r="D8865" t="str">
            <v xml:space="preserve">VINF L.BOSCA NOBLES MALBEC DOC 750X               </v>
          </cell>
          <cell r="I8865">
            <v>51941.25</v>
          </cell>
          <cell r="N8865" t="str">
            <v>7791203889389</v>
          </cell>
        </row>
        <row r="8866">
          <cell r="A8866">
            <v>666572</v>
          </cell>
          <cell r="B8866">
            <v>1315306541</v>
          </cell>
          <cell r="D8866" t="str">
            <v xml:space="preserve">VINF L.BOSCA SANGRE ALTAMIRA MALBEC 750X          </v>
          </cell>
          <cell r="I8866">
            <v>33169.5</v>
          </cell>
          <cell r="N8866" t="str">
            <v>7791203002412</v>
          </cell>
        </row>
        <row r="8867">
          <cell r="A8867">
            <v>666573</v>
          </cell>
          <cell r="B8867">
            <v>141236054</v>
          </cell>
          <cell r="D8867" t="str">
            <v xml:space="preserve">VERM L.BOSCA JUANA ROSSO 750X                     </v>
          </cell>
          <cell r="I8867">
            <v>23783.62</v>
          </cell>
          <cell r="N8867" t="str">
            <v>7791203889525</v>
          </cell>
        </row>
        <row r="8868">
          <cell r="A8868">
            <v>666574</v>
          </cell>
          <cell r="B8868">
            <v>1868</v>
          </cell>
          <cell r="D8868" t="str">
            <v xml:space="preserve">COCH SANTA INNES CHIPA BASTON EXT/QUES 500 X      </v>
          </cell>
          <cell r="I8868">
            <v>7500</v>
          </cell>
          <cell r="N8868" t="str">
            <v xml:space="preserve">714604471868 </v>
          </cell>
        </row>
        <row r="8869">
          <cell r="A8869">
            <v>666575</v>
          </cell>
          <cell r="B8869">
            <v>1882</v>
          </cell>
          <cell r="D8869" t="str">
            <v xml:space="preserve">COCH SANTA INNES CHIPA CLAS 500X                  </v>
          </cell>
          <cell r="I8869">
            <v>7250</v>
          </cell>
          <cell r="N8869" t="str">
            <v xml:space="preserve">714604471882 </v>
          </cell>
        </row>
        <row r="8870">
          <cell r="A8870">
            <v>666576</v>
          </cell>
          <cell r="B8870">
            <v>1905</v>
          </cell>
          <cell r="D8870" t="str">
            <v xml:space="preserve">COCH SANTA INNES CHIPA CLAS 1K X                  </v>
          </cell>
          <cell r="I8870">
            <v>12325</v>
          </cell>
          <cell r="N8870" t="str">
            <v xml:space="preserve">714604471905 </v>
          </cell>
        </row>
        <row r="8871">
          <cell r="A8871">
            <v>666579</v>
          </cell>
          <cell r="B8871">
            <v>4220</v>
          </cell>
          <cell r="D8871" t="str">
            <v xml:space="preserve">AGUS AQUARIUS ANANA-JENG 1.5X                     </v>
          </cell>
          <cell r="I8871">
            <v>2550.1030000000001</v>
          </cell>
          <cell r="N8871" t="str">
            <v>7790895651151</v>
          </cell>
        </row>
        <row r="8872">
          <cell r="A8872">
            <v>666580</v>
          </cell>
          <cell r="B8872">
            <v>4070</v>
          </cell>
          <cell r="D8872" t="str">
            <v xml:space="preserve">BISO POWERADE MANZANA VERDE 500X                  </v>
          </cell>
          <cell r="I8872">
            <v>2400.098</v>
          </cell>
          <cell r="N8872" t="str">
            <v>7790895651052</v>
          </cell>
        </row>
        <row r="8873">
          <cell r="A8873">
            <v>666581</v>
          </cell>
          <cell r="B8873">
            <v>15236</v>
          </cell>
          <cell r="D8873" t="str">
            <v xml:space="preserve">SALS SALSATI ARRABIATA 350X                       </v>
          </cell>
          <cell r="I8873">
            <v>4814.1369999999997</v>
          </cell>
          <cell r="N8873" t="str">
            <v>7790580152369</v>
          </cell>
        </row>
        <row r="8874">
          <cell r="A8874">
            <v>666582</v>
          </cell>
          <cell r="B8874">
            <v>15237</v>
          </cell>
          <cell r="D8874" t="str">
            <v xml:space="preserve">SALS SALSATI POMODORO 350X                        </v>
          </cell>
          <cell r="I8874">
            <v>4814.1369999999997</v>
          </cell>
          <cell r="N8874" t="str">
            <v>7790580152376</v>
          </cell>
        </row>
        <row r="8875">
          <cell r="A8875">
            <v>666583</v>
          </cell>
          <cell r="B8875">
            <v>15188</v>
          </cell>
          <cell r="D8875" t="str">
            <v xml:space="preserve">PURE LC  PASSATA 340X                             </v>
          </cell>
          <cell r="I8875">
            <v>2561.0259999999998</v>
          </cell>
          <cell r="N8875" t="str">
            <v>7790580151881</v>
          </cell>
        </row>
        <row r="8876">
          <cell r="A8876">
            <v>666584</v>
          </cell>
          <cell r="B8876">
            <v>15189</v>
          </cell>
          <cell r="D8876" t="str">
            <v xml:space="preserve">PURE SALSATI PASSATA 340X                         </v>
          </cell>
          <cell r="I8876">
            <v>2945.174</v>
          </cell>
          <cell r="N8876" t="str">
            <v>7790580151898</v>
          </cell>
        </row>
        <row r="8877">
          <cell r="A8877">
            <v>666587</v>
          </cell>
          <cell r="B8877">
            <v>1524</v>
          </cell>
          <cell r="D8877" t="str">
            <v xml:space="preserve">VINF POLIGONOS SAN PABLO MALBEC 750X              </v>
          </cell>
          <cell r="I8877">
            <v>42696.7</v>
          </cell>
          <cell r="N8877" t="str">
            <v>7791728249125</v>
          </cell>
        </row>
        <row r="8878">
          <cell r="A8878">
            <v>666588</v>
          </cell>
          <cell r="B8878">
            <v>2886</v>
          </cell>
          <cell r="D8878" t="str">
            <v xml:space="preserve">VINF LOS DURMIENTES MALBEC 750X                   </v>
          </cell>
          <cell r="I8878">
            <v>5202.7939999999999</v>
          </cell>
          <cell r="N8878" t="str">
            <v xml:space="preserve">736684256708 </v>
          </cell>
        </row>
        <row r="8879">
          <cell r="A8879">
            <v>666589</v>
          </cell>
          <cell r="B8879">
            <v>2887</v>
          </cell>
          <cell r="D8879" t="str">
            <v xml:space="preserve">VINF LOS DURMIENTES C.SAUV. 750X                  </v>
          </cell>
          <cell r="I8879">
            <v>5202.7939999999999</v>
          </cell>
          <cell r="N8879" t="str">
            <v xml:space="preserve">736684256715 </v>
          </cell>
        </row>
        <row r="8880">
          <cell r="A8880">
            <v>666590</v>
          </cell>
          <cell r="B8880">
            <v>2888</v>
          </cell>
          <cell r="D8880" t="str">
            <v xml:space="preserve">VINF PALO SANTO MALBEC 750X                       </v>
          </cell>
          <cell r="I8880">
            <v>12567.15</v>
          </cell>
          <cell r="N8880" t="str">
            <v>7798385680018</v>
          </cell>
        </row>
        <row r="8881">
          <cell r="A8881">
            <v>666593</v>
          </cell>
          <cell r="B8881">
            <v>956702</v>
          </cell>
          <cell r="D8881" t="str">
            <v xml:space="preserve">YOGU LS.ACTIMEL FRUT BOT 600X                     </v>
          </cell>
          <cell r="I8881">
            <v>9906.4580000000005</v>
          </cell>
          <cell r="N8881" t="str">
            <v>7791337009707</v>
          </cell>
        </row>
        <row r="8882">
          <cell r="A8882">
            <v>666596</v>
          </cell>
          <cell r="B8882">
            <v>596</v>
          </cell>
          <cell r="D8882" t="str">
            <v xml:space="preserve">ENER SHHH! DEPAUL ORIGI X250                      </v>
          </cell>
          <cell r="I8882">
            <v>2299</v>
          </cell>
          <cell r="N8882" t="str">
            <v xml:space="preserve">714604155553 </v>
          </cell>
        </row>
        <row r="8883">
          <cell r="A8883">
            <v>666597</v>
          </cell>
          <cell r="B8883">
            <v>8690</v>
          </cell>
          <cell r="D8883" t="str">
            <v xml:space="preserve">YOGU MILK BALANCE FRUT 180X                       </v>
          </cell>
          <cell r="I8883">
            <v>1644.09</v>
          </cell>
          <cell r="N8883" t="str">
            <v>7794820903513</v>
          </cell>
        </row>
        <row r="8884">
          <cell r="A8884">
            <v>666598</v>
          </cell>
          <cell r="B8884">
            <v>8691</v>
          </cell>
          <cell r="D8884" t="str">
            <v xml:space="preserve">YOGU MILK BALANCE VAIN 180X                       </v>
          </cell>
          <cell r="I8884">
            <v>1644.09</v>
          </cell>
          <cell r="N8884" t="str">
            <v>7794820903506</v>
          </cell>
        </row>
        <row r="8885">
          <cell r="A8885">
            <v>666599</v>
          </cell>
          <cell r="B8885">
            <v>23374</v>
          </cell>
          <cell r="D8885" t="str">
            <v xml:space="preserve">CERV IMPERIAL GOLDEN S/ALCOHOL 473X               </v>
          </cell>
          <cell r="I8885">
            <v>2100.0010000000002</v>
          </cell>
          <cell r="N8885" t="str">
            <v>7793147574130</v>
          </cell>
        </row>
        <row r="8886">
          <cell r="A8886">
            <v>666600</v>
          </cell>
          <cell r="B8886">
            <v>197234</v>
          </cell>
          <cell r="D8886" t="str">
            <v xml:space="preserve">BISO FULL SPORT MANZANA 500X                      </v>
          </cell>
          <cell r="I8886">
            <v>1756.1790000000001</v>
          </cell>
          <cell r="N8886" t="str">
            <v>7799155001743</v>
          </cell>
        </row>
        <row r="8887">
          <cell r="A8887">
            <v>666601</v>
          </cell>
          <cell r="B8887">
            <v>197235</v>
          </cell>
          <cell r="D8887" t="str">
            <v xml:space="preserve">BISO FULL SPORT TROP. 500X                        </v>
          </cell>
          <cell r="I8887">
            <v>1756.1790000000001</v>
          </cell>
          <cell r="N8887" t="str">
            <v>7799155001767</v>
          </cell>
        </row>
        <row r="8888">
          <cell r="A8888">
            <v>666602</v>
          </cell>
          <cell r="B8888">
            <v>197236</v>
          </cell>
          <cell r="D8888" t="str">
            <v xml:space="preserve">BISO FULL SPORT FRESH BLUE 500X                   </v>
          </cell>
          <cell r="I8888">
            <v>1756.1790000000001</v>
          </cell>
          <cell r="N8888" t="str">
            <v>7799155001750</v>
          </cell>
        </row>
        <row r="8889">
          <cell r="A8889">
            <v>666603</v>
          </cell>
          <cell r="B8889">
            <v>60097</v>
          </cell>
          <cell r="D8889" t="str">
            <v xml:space="preserve">COP PEHUAMAR PAPA ACANA 135X                      </v>
          </cell>
          <cell r="I8889">
            <v>3964.2869999999998</v>
          </cell>
          <cell r="N8889" t="str">
            <v>7790310985441</v>
          </cell>
        </row>
        <row r="8890">
          <cell r="A8890">
            <v>666604</v>
          </cell>
          <cell r="B8890">
            <v>60092</v>
          </cell>
          <cell r="D8890" t="str">
            <v xml:space="preserve">COP PEHUAMAR PALISAL 165X                         </v>
          </cell>
          <cell r="I8890">
            <v>3428.5709999999999</v>
          </cell>
          <cell r="N8890" t="str">
            <v>7790310985380</v>
          </cell>
        </row>
        <row r="8891">
          <cell r="A8891">
            <v>666606</v>
          </cell>
          <cell r="B8891">
            <v>60663</v>
          </cell>
          <cell r="D8891" t="str">
            <v xml:space="preserve">COP  CHEETOS QUESO 229X                           </v>
          </cell>
          <cell r="I8891">
            <v>8035.7129999999997</v>
          </cell>
          <cell r="N8891" t="str">
            <v>7790310985748</v>
          </cell>
        </row>
        <row r="8892">
          <cell r="A8892">
            <v>666608</v>
          </cell>
          <cell r="B8892">
            <v>64641</v>
          </cell>
          <cell r="D8892" t="str">
            <v xml:space="preserve">COP PEHUAMAR LISA 90X                             </v>
          </cell>
          <cell r="I8892">
            <v>2678.5770000000002</v>
          </cell>
          <cell r="N8892" t="str">
            <v>7790310987759</v>
          </cell>
        </row>
        <row r="8893">
          <cell r="A8893">
            <v>666609</v>
          </cell>
          <cell r="B8893">
            <v>64854</v>
          </cell>
          <cell r="D8893" t="str">
            <v xml:space="preserve">COP MANI TUBULAR 40X                              </v>
          </cell>
          <cell r="I8893">
            <v>1178.57</v>
          </cell>
          <cell r="N8893" t="str">
            <v>7790310987841</v>
          </cell>
        </row>
        <row r="8894">
          <cell r="A8894">
            <v>666610</v>
          </cell>
          <cell r="B8894">
            <v>65501</v>
          </cell>
          <cell r="D8894" t="str">
            <v xml:space="preserve">COP PEP RUEDITAS FLAMIN HOT 71X                   </v>
          </cell>
          <cell r="I8894">
            <v>2250.0010000000002</v>
          </cell>
          <cell r="N8894" t="str">
            <v>7790310987902</v>
          </cell>
        </row>
        <row r="8895">
          <cell r="A8895">
            <v>666611</v>
          </cell>
          <cell r="B8895">
            <v>507</v>
          </cell>
          <cell r="D8895" t="str">
            <v xml:space="preserve">GARR PALMESANO MANI 100X                          </v>
          </cell>
          <cell r="I8895">
            <v>1425.653</v>
          </cell>
          <cell r="N8895" t="str">
            <v>7795522002474</v>
          </cell>
        </row>
        <row r="8896">
          <cell r="A8896">
            <v>666614</v>
          </cell>
          <cell r="B8896">
            <v>50084</v>
          </cell>
          <cell r="D8896" t="str">
            <v xml:space="preserve">TOSG M.ALA VEGGIE 100X                            </v>
          </cell>
          <cell r="I8896">
            <v>1497.9010000000001</v>
          </cell>
          <cell r="N8896" t="str">
            <v>7791120104879</v>
          </cell>
        </row>
        <row r="8897">
          <cell r="A8897">
            <v>666615</v>
          </cell>
          <cell r="B8897">
            <v>50065</v>
          </cell>
          <cell r="D8897" t="str">
            <v xml:space="preserve">TOSG M.ALA VEGGIE 150X                            </v>
          </cell>
          <cell r="I8897">
            <v>2277.2440000000001</v>
          </cell>
          <cell r="N8897" t="str">
            <v>7791120102868</v>
          </cell>
        </row>
        <row r="8898">
          <cell r="A8898">
            <v>666617</v>
          </cell>
          <cell r="B8898">
            <v>50085</v>
          </cell>
          <cell r="D8898" t="str">
            <v xml:space="preserve">GAAR M.ALA CRACKERS 100X                          </v>
          </cell>
          <cell r="I8898">
            <v>1796.106</v>
          </cell>
          <cell r="N8898" t="str">
            <v>7791120104954</v>
          </cell>
        </row>
        <row r="8899">
          <cell r="A8899">
            <v>666618</v>
          </cell>
          <cell r="B8899">
            <v>0</v>
          </cell>
          <cell r="D8899" t="str">
            <v xml:space="preserve">INSU BOLS VACIO INPLAST 17X26X70m FIAM 1X         </v>
          </cell>
          <cell r="I8899">
            <v>35.005000000000003</v>
          </cell>
          <cell r="N8899" t="str">
            <v xml:space="preserve">0            </v>
          </cell>
        </row>
        <row r="8900">
          <cell r="A8900">
            <v>666619</v>
          </cell>
          <cell r="B8900">
            <v>0</v>
          </cell>
          <cell r="D8900" t="str">
            <v xml:space="preserve">INSU BOLS VACIO INPLAST 20X30X80m CAVA X1         </v>
          </cell>
          <cell r="I8900">
            <v>52.997999999999998</v>
          </cell>
          <cell r="N8900" t="str">
            <v xml:space="preserve">0            </v>
          </cell>
        </row>
        <row r="8901">
          <cell r="A8901">
            <v>666620</v>
          </cell>
          <cell r="B8901">
            <v>0</v>
          </cell>
          <cell r="D8901" t="str">
            <v xml:space="preserve">INSU BOLS VACIO INPLAST 12X25X70m PEBETES 1X      </v>
          </cell>
          <cell r="I8901">
            <v>31</v>
          </cell>
          <cell r="N8901" t="str">
            <v xml:space="preserve">0            </v>
          </cell>
        </row>
        <row r="8902">
          <cell r="A8902">
            <v>666621</v>
          </cell>
          <cell r="B8902">
            <v>0</v>
          </cell>
          <cell r="D8902" t="str">
            <v xml:space="preserve">INSU BOLS VACIO INPLAST 20X25X50m SOP.PARAG 1X    </v>
          </cell>
          <cell r="I8902">
            <v>32.005000000000003</v>
          </cell>
          <cell r="N8902" t="str">
            <v xml:space="preserve">0            </v>
          </cell>
        </row>
        <row r="8903">
          <cell r="A8903">
            <v>666623</v>
          </cell>
          <cell r="B8903">
            <v>95150</v>
          </cell>
          <cell r="D8903" t="str">
            <v xml:space="preserve">PSOL NIVEA FACIAL INVICIBLE F50 40X               </v>
          </cell>
          <cell r="I8903">
            <v>19515.54</v>
          </cell>
          <cell r="N8903" t="str">
            <v>4006000104591</v>
          </cell>
        </row>
        <row r="8904">
          <cell r="A8904">
            <v>666624</v>
          </cell>
          <cell r="B8904">
            <v>16179</v>
          </cell>
          <cell r="D8904" t="str">
            <v xml:space="preserve">SUAV DOWNY ADORABLE BOT 900X                      </v>
          </cell>
          <cell r="I8904">
            <v>7099.4870000000001</v>
          </cell>
          <cell r="N8904" t="str">
            <v>7500435160070</v>
          </cell>
        </row>
        <row r="8905">
          <cell r="A8905">
            <v>666625</v>
          </cell>
          <cell r="B8905">
            <v>11268</v>
          </cell>
          <cell r="D8905" t="str">
            <v xml:space="preserve">SUAV DOWNY BRISA SUAVE BOT 1X                     </v>
          </cell>
          <cell r="I8905">
            <v>7099.4870000000001</v>
          </cell>
          <cell r="N8905" t="str">
            <v>7500435243650</v>
          </cell>
        </row>
        <row r="8906">
          <cell r="A8906">
            <v>666626</v>
          </cell>
          <cell r="B8906">
            <v>16119</v>
          </cell>
          <cell r="D8906" t="str">
            <v xml:space="preserve">SUAV DOWNY MISTICO BOT 900X                       </v>
          </cell>
          <cell r="I8906">
            <v>7099.4870000000001</v>
          </cell>
          <cell r="N8906" t="str">
            <v>7500435160001</v>
          </cell>
        </row>
        <row r="8907">
          <cell r="A8907">
            <v>666627</v>
          </cell>
          <cell r="B8907">
            <v>718724</v>
          </cell>
          <cell r="D8907" t="str">
            <v xml:space="preserve">CREA GTTE CREMA P/CUERPO 150X                     </v>
          </cell>
          <cell r="I8907">
            <v>6763.6880000000001</v>
          </cell>
          <cell r="N8907" t="str">
            <v>7500435173223</v>
          </cell>
        </row>
        <row r="8908">
          <cell r="A8908">
            <v>666628</v>
          </cell>
          <cell r="B8908">
            <v>16345</v>
          </cell>
          <cell r="D8908" t="str">
            <v xml:space="preserve">SHAM HEAD SHO.ANTI RESEQUEDAD 650X                </v>
          </cell>
          <cell r="I8908">
            <v>10230.49</v>
          </cell>
          <cell r="N8908" t="str">
            <v>7500435249331</v>
          </cell>
        </row>
        <row r="8909">
          <cell r="A8909">
            <v>666629</v>
          </cell>
          <cell r="B8909">
            <v>1703</v>
          </cell>
          <cell r="D8909" t="str">
            <v xml:space="preserve">GAS FANTA MISTERIO CHUCKY LAT 473X                </v>
          </cell>
          <cell r="I8909">
            <v>2093.1219999999998</v>
          </cell>
          <cell r="N8909" t="str">
            <v>7790895651243</v>
          </cell>
        </row>
        <row r="8910">
          <cell r="A8910">
            <v>666630</v>
          </cell>
          <cell r="B8910">
            <v>55368</v>
          </cell>
          <cell r="D8910" t="str">
            <v xml:space="preserve">SHAM HEAD SHO.ANTI COMEZON 650X                   </v>
          </cell>
          <cell r="I8910">
            <v>14777.39</v>
          </cell>
          <cell r="N8910" t="str">
            <v>7500435231268</v>
          </cell>
        </row>
        <row r="8911">
          <cell r="A8911">
            <v>666631</v>
          </cell>
          <cell r="B8911">
            <v>769865</v>
          </cell>
          <cell r="D8911" t="str">
            <v xml:space="preserve">SHAM HEAD SHO.LIM.REVI. 650X                      </v>
          </cell>
          <cell r="I8911">
            <v>14777.39</v>
          </cell>
          <cell r="N8911" t="str">
            <v>7500435202701</v>
          </cell>
        </row>
        <row r="8912">
          <cell r="A8912">
            <v>666632</v>
          </cell>
          <cell r="B8912">
            <v>69851</v>
          </cell>
          <cell r="D8912" t="str">
            <v xml:space="preserve">SHAM HEAD SHO.MZNA FRESH 650X                     </v>
          </cell>
          <cell r="I8912">
            <v>14777.39</v>
          </cell>
          <cell r="N8912" t="str">
            <v>7500435162135</v>
          </cell>
        </row>
        <row r="8913">
          <cell r="A8913">
            <v>666633</v>
          </cell>
          <cell r="B8913">
            <v>722164</v>
          </cell>
          <cell r="D8913" t="str">
            <v xml:space="preserve">GILL MACH3 MAQ CARBONO 1X                         </v>
          </cell>
          <cell r="I8913">
            <v>10537</v>
          </cell>
          <cell r="N8913" t="str">
            <v>7500435219334</v>
          </cell>
        </row>
        <row r="8914">
          <cell r="A8914">
            <v>666634</v>
          </cell>
          <cell r="B8914">
            <v>99995</v>
          </cell>
          <cell r="D8914" t="str">
            <v xml:space="preserve">PABB PAMPERS DRY HIPO M 26X                       </v>
          </cell>
          <cell r="I8914">
            <v>14549.48</v>
          </cell>
          <cell r="N8914" t="str">
            <v>7500435247399</v>
          </cell>
        </row>
        <row r="8915">
          <cell r="A8915">
            <v>666636</v>
          </cell>
          <cell r="B8915">
            <v>48920</v>
          </cell>
          <cell r="D8915" t="str">
            <v xml:space="preserve">PABB PAMPERS BABYSAN GDE 40X                      </v>
          </cell>
          <cell r="I8915">
            <v>18785.04</v>
          </cell>
          <cell r="N8915" t="str">
            <v>7500435228572</v>
          </cell>
        </row>
        <row r="8916">
          <cell r="A8916">
            <v>666637</v>
          </cell>
          <cell r="B8916">
            <v>48921</v>
          </cell>
          <cell r="D8916" t="str">
            <v xml:space="preserve">PABB PAMPERS BABYSAN MED 48X                      </v>
          </cell>
          <cell r="I8916">
            <v>18784.939999999999</v>
          </cell>
          <cell r="N8916" t="str">
            <v>7500435228589</v>
          </cell>
        </row>
        <row r="8917">
          <cell r="A8917">
            <v>666638</v>
          </cell>
          <cell r="B8917">
            <v>53359</v>
          </cell>
          <cell r="D8917" t="str">
            <v xml:space="preserve">TOAB PAMPERS TOALLITAS HUM.C/BEBE 48X             </v>
          </cell>
          <cell r="I8917">
            <v>8541.3439999999991</v>
          </cell>
          <cell r="N8917" t="str">
            <v>4015400763697</v>
          </cell>
        </row>
        <row r="8918">
          <cell r="A8918">
            <v>666639</v>
          </cell>
          <cell r="B8918">
            <v>18699</v>
          </cell>
          <cell r="D8918" t="str">
            <v xml:space="preserve">ACON PANTENE M.PROV QUILIBRIO 400X                </v>
          </cell>
          <cell r="I8918">
            <v>7916.8419999999996</v>
          </cell>
          <cell r="N8918" t="str">
            <v>7500435230018</v>
          </cell>
        </row>
        <row r="8919">
          <cell r="A8919">
            <v>666642</v>
          </cell>
          <cell r="B8919">
            <v>84716</v>
          </cell>
          <cell r="D8919" t="str">
            <v xml:space="preserve">ACON PANTENE 3MM PEARL.NUTRI 170X                 </v>
          </cell>
          <cell r="I8919">
            <v>7236.7510000000002</v>
          </cell>
          <cell r="N8919" t="str">
            <v>7500435243698</v>
          </cell>
        </row>
        <row r="8920">
          <cell r="A8920">
            <v>666645</v>
          </cell>
          <cell r="B8920">
            <v>4495</v>
          </cell>
          <cell r="D8920" t="str">
            <v xml:space="preserve">CRET PANTENE PEIN ANTI-CAIDA 300X                 </v>
          </cell>
          <cell r="I8920">
            <v>7500.8379999999997</v>
          </cell>
          <cell r="N8920" t="str">
            <v>7500435248075</v>
          </cell>
        </row>
        <row r="8921">
          <cell r="A8921">
            <v>666648</v>
          </cell>
          <cell r="B8921" t="str">
            <v xml:space="preserve">115112S6            </v>
          </cell>
          <cell r="D8921" t="str">
            <v xml:space="preserve">CHAP ANNA ROSE. BRUT 750X                         </v>
          </cell>
          <cell r="I8921">
            <v>24300.59</v>
          </cell>
          <cell r="N8921" t="str">
            <v>8410013999369</v>
          </cell>
        </row>
        <row r="8922">
          <cell r="A8922">
            <v>666649</v>
          </cell>
          <cell r="B8922" t="str">
            <v xml:space="preserve">MD001AR             </v>
          </cell>
          <cell r="D8922" t="str">
            <v xml:space="preserve">VINF MARRASO C.SAUV. 750X                         </v>
          </cell>
          <cell r="I8922">
            <v>9900.1010000000006</v>
          </cell>
          <cell r="N8922" t="str">
            <v>7798078230322</v>
          </cell>
        </row>
        <row r="8923">
          <cell r="A8923">
            <v>666650</v>
          </cell>
          <cell r="B8923">
            <v>0</v>
          </cell>
          <cell r="D8923" t="str">
            <v xml:space="preserve">VINF MARRASO CHARDONNAY 750X                      </v>
          </cell>
          <cell r="I8923">
            <v>9900.1010000000006</v>
          </cell>
          <cell r="N8923" t="str">
            <v>7798078231657</v>
          </cell>
        </row>
        <row r="8924">
          <cell r="A8924">
            <v>666651</v>
          </cell>
          <cell r="B8924" t="str">
            <v xml:space="preserve">MD301AR             </v>
          </cell>
          <cell r="D8924" t="str">
            <v xml:space="preserve">VINF MARRASO MALBEC 750X                          </v>
          </cell>
          <cell r="I8924">
            <v>9900.1010000000006</v>
          </cell>
          <cell r="N8924" t="str">
            <v>7798078230315</v>
          </cell>
        </row>
        <row r="8925">
          <cell r="A8925">
            <v>666652</v>
          </cell>
          <cell r="B8925">
            <v>75107</v>
          </cell>
          <cell r="D8925" t="str">
            <v xml:space="preserve">CRET PANTENE PEIN KERAT.REP 300X                  </v>
          </cell>
          <cell r="I8925">
            <v>7706.15</v>
          </cell>
          <cell r="N8925" t="str">
            <v>7500435241076</v>
          </cell>
        </row>
        <row r="8926">
          <cell r="A8926">
            <v>666654</v>
          </cell>
          <cell r="B8926">
            <v>88256</v>
          </cell>
          <cell r="D8926" t="str">
            <v xml:space="preserve">ACON PANTENE M.POV REVITALIZACION 200X            </v>
          </cell>
          <cell r="I8926">
            <v>4845.6019999999999</v>
          </cell>
          <cell r="N8926" t="str">
            <v>7500435235433</v>
          </cell>
        </row>
        <row r="8927">
          <cell r="A8927">
            <v>666656</v>
          </cell>
          <cell r="B8927">
            <v>7013</v>
          </cell>
          <cell r="D8927" t="str">
            <v xml:space="preserve">ACON PANTENE M.PROV COLAGENO POM 250X             </v>
          </cell>
          <cell r="I8927">
            <v>6518.6809999999996</v>
          </cell>
          <cell r="N8927" t="str">
            <v>7500435191586</v>
          </cell>
        </row>
        <row r="8928">
          <cell r="A8928">
            <v>666657</v>
          </cell>
          <cell r="B8928">
            <v>6979</v>
          </cell>
          <cell r="D8928" t="str">
            <v xml:space="preserve">SHAM PANTENE M.PROV COLAGENO 300X                 </v>
          </cell>
          <cell r="I8928">
            <v>6518.6809999999996</v>
          </cell>
          <cell r="N8928" t="str">
            <v>7500435191425</v>
          </cell>
        </row>
        <row r="8929">
          <cell r="A8929">
            <v>666658</v>
          </cell>
          <cell r="B8929">
            <v>87000</v>
          </cell>
          <cell r="D8929" t="str">
            <v xml:space="preserve">SHAM PANTENE M.PROV COLAGENO 510X                 </v>
          </cell>
          <cell r="I8929">
            <v>13334.8</v>
          </cell>
          <cell r="N8929" t="str">
            <v>7500435191456</v>
          </cell>
        </row>
        <row r="8930">
          <cell r="A8930">
            <v>666659</v>
          </cell>
          <cell r="B8930">
            <v>5111</v>
          </cell>
          <cell r="D8930" t="str">
            <v xml:space="preserve">SHAM PANTENE M.PROV KERATINA 300X                 </v>
          </cell>
          <cell r="I8930">
            <v>8223.5740000000005</v>
          </cell>
          <cell r="N8930" t="str">
            <v>7500435241113</v>
          </cell>
        </row>
        <row r="8931">
          <cell r="A8931">
            <v>666660</v>
          </cell>
          <cell r="B8931">
            <v>18696</v>
          </cell>
          <cell r="D8931" t="str">
            <v xml:space="preserve">SHAM PANTENE M.PROV EQUILIBRIO 400X               </v>
          </cell>
          <cell r="I8931">
            <v>7916.8419999999996</v>
          </cell>
          <cell r="N8931" t="str">
            <v>7500435209694</v>
          </cell>
        </row>
        <row r="8932">
          <cell r="A8932">
            <v>666661</v>
          </cell>
          <cell r="B8932">
            <v>88251</v>
          </cell>
          <cell r="D8932" t="str">
            <v xml:space="preserve">SHAM PANTENE M.PROV HIDRATA 200X                  </v>
          </cell>
          <cell r="I8932">
            <v>4845.6019999999999</v>
          </cell>
          <cell r="N8932" t="str">
            <v>7500435230100</v>
          </cell>
        </row>
        <row r="8933">
          <cell r="A8933">
            <v>666662</v>
          </cell>
          <cell r="B8933">
            <v>14563</v>
          </cell>
          <cell r="D8933" t="str">
            <v xml:space="preserve">GILL PRESTO 3 EXTRA SUAVE 8X                      </v>
          </cell>
          <cell r="I8933">
            <v>23034.67</v>
          </cell>
          <cell r="N8933" t="str">
            <v>7506339384673</v>
          </cell>
        </row>
        <row r="8934">
          <cell r="A8934">
            <v>666663</v>
          </cell>
          <cell r="B8934">
            <v>14561</v>
          </cell>
          <cell r="D8934" t="str">
            <v xml:space="preserve">GILL PRESTO 3 FRESH.EUCALIPTO 8X                  </v>
          </cell>
          <cell r="I8934">
            <v>22357.48</v>
          </cell>
          <cell r="N8934" t="str">
            <v>7500435125239</v>
          </cell>
        </row>
        <row r="8935">
          <cell r="A8935">
            <v>666664</v>
          </cell>
          <cell r="B8935">
            <v>91005</v>
          </cell>
          <cell r="D8935" t="str">
            <v xml:space="preserve">CREA VENUS CREMA P/CUERO 150X                     </v>
          </cell>
          <cell r="I8935">
            <v>6781.33</v>
          </cell>
          <cell r="N8935" t="str">
            <v>7500435173100</v>
          </cell>
        </row>
        <row r="8936">
          <cell r="A8936">
            <v>666666</v>
          </cell>
          <cell r="B8936">
            <v>97430</v>
          </cell>
          <cell r="D8936" t="str">
            <v xml:space="preserve">GILL VENUS MAQ C/ALOE 1X                          </v>
          </cell>
          <cell r="I8936">
            <v>12497.73</v>
          </cell>
          <cell r="N8936" t="str">
            <v>7506309841762</v>
          </cell>
        </row>
        <row r="8937">
          <cell r="A8937">
            <v>666667</v>
          </cell>
          <cell r="B8937">
            <v>90981</v>
          </cell>
          <cell r="D8937" t="str">
            <v xml:space="preserve">GILL VENUS MAQ C/ALOE 2X                          </v>
          </cell>
          <cell r="I8937">
            <v>7866.0649999999996</v>
          </cell>
          <cell r="N8937" t="str">
            <v>7702018072217</v>
          </cell>
        </row>
        <row r="8938">
          <cell r="A8938">
            <v>666669</v>
          </cell>
          <cell r="B8938">
            <v>328321</v>
          </cell>
          <cell r="D8938" t="str">
            <v xml:space="preserve">GILL ASTRA MAQ 24X                                </v>
          </cell>
          <cell r="I8938">
            <v>1278.6310000000001</v>
          </cell>
          <cell r="N8938" t="str">
            <v>7500435144841</v>
          </cell>
        </row>
        <row r="8939">
          <cell r="A8939">
            <v>666671</v>
          </cell>
          <cell r="B8939">
            <v>3450</v>
          </cell>
          <cell r="D8939" t="str">
            <v xml:space="preserve">PILA PHILCO BLISTER AA X4                         </v>
          </cell>
          <cell r="I8939">
            <v>5628.7079999999996</v>
          </cell>
          <cell r="N8939" t="str">
            <v>7799111033450</v>
          </cell>
        </row>
        <row r="8940">
          <cell r="A8940">
            <v>666672</v>
          </cell>
          <cell r="B8940">
            <v>8358</v>
          </cell>
          <cell r="D8940" t="str">
            <v xml:space="preserve">PILA PHILCO BLISTER AAA X4                        </v>
          </cell>
          <cell r="I8940">
            <v>5628.7079999999996</v>
          </cell>
          <cell r="N8940" t="str">
            <v>7796962998358</v>
          </cell>
        </row>
        <row r="8941">
          <cell r="A8941">
            <v>666673</v>
          </cell>
          <cell r="B8941">
            <v>0</v>
          </cell>
          <cell r="D8941" t="str">
            <v xml:space="preserve">VINF SEXY FISH B.BLANCS. 750X                     </v>
          </cell>
          <cell r="I8941">
            <v>5092.2259999999997</v>
          </cell>
          <cell r="N8941" t="str">
            <v>7792319972743</v>
          </cell>
        </row>
        <row r="8942">
          <cell r="A8942">
            <v>666674</v>
          </cell>
          <cell r="B8942">
            <v>6329</v>
          </cell>
          <cell r="D8942" t="str">
            <v xml:space="preserve">COP PRINGLES CHED Y BEACON 105X                   </v>
          </cell>
          <cell r="I8942">
            <v>4792.6350000000002</v>
          </cell>
          <cell r="N8942" t="str">
            <v>7896004008998</v>
          </cell>
        </row>
        <row r="8943">
          <cell r="A8943">
            <v>666677</v>
          </cell>
          <cell r="B8943">
            <v>32304</v>
          </cell>
          <cell r="D8943" t="str">
            <v xml:space="preserve">CERV QUILMES BAJO CERO 473X                       </v>
          </cell>
          <cell r="I8943">
            <v>1600.3420000000001</v>
          </cell>
          <cell r="N8943" t="str">
            <v>7792798015290</v>
          </cell>
        </row>
        <row r="8944">
          <cell r="A8944">
            <v>666679</v>
          </cell>
          <cell r="B8944">
            <v>2889</v>
          </cell>
          <cell r="D8944" t="str">
            <v xml:space="preserve">VINF PALO SANTO C.FRANC. 750X                     </v>
          </cell>
          <cell r="I8944">
            <v>12567.15</v>
          </cell>
          <cell r="N8944" t="str">
            <v>7798385680025</v>
          </cell>
        </row>
        <row r="8945">
          <cell r="A8945">
            <v>666680</v>
          </cell>
          <cell r="B8945">
            <v>0</v>
          </cell>
          <cell r="D8945" t="str">
            <v xml:space="preserve">INSU BOLS VACIO INPLAST 20X30X30m EMPANADA        </v>
          </cell>
          <cell r="I8945">
            <v>18.004999999999999</v>
          </cell>
          <cell r="N8945" t="str">
            <v xml:space="preserve">0            </v>
          </cell>
        </row>
        <row r="8946">
          <cell r="A8946">
            <v>666681</v>
          </cell>
          <cell r="B8946">
            <v>0</v>
          </cell>
          <cell r="D8946" t="str">
            <v xml:space="preserve">INSU BOLS VACIO INPLAST 25X35X30m PREPIZZA        </v>
          </cell>
          <cell r="I8946">
            <v>26.995000000000001</v>
          </cell>
          <cell r="N8946" t="str">
            <v xml:space="preserve">0            </v>
          </cell>
        </row>
        <row r="8947">
          <cell r="A8947">
            <v>666682</v>
          </cell>
          <cell r="B8947">
            <v>7629</v>
          </cell>
          <cell r="D8947" t="str">
            <v xml:space="preserve">FOCO CANDELA LED FRIA 10W 1X                      </v>
          </cell>
          <cell r="I8947">
            <v>1159.99</v>
          </cell>
          <cell r="N8947" t="str">
            <v>7798347086193</v>
          </cell>
        </row>
        <row r="8948">
          <cell r="A8948">
            <v>666683</v>
          </cell>
          <cell r="B8948">
            <v>4576</v>
          </cell>
          <cell r="D8948" t="str">
            <v xml:space="preserve">AGUS AQUARIUS PERA DUAL PACK 1.5X                 </v>
          </cell>
          <cell r="I8948">
            <v>3700.1039999999998</v>
          </cell>
          <cell r="N8948" t="str">
            <v>7790895651199</v>
          </cell>
        </row>
        <row r="8949">
          <cell r="A8949">
            <v>666684</v>
          </cell>
          <cell r="B8949">
            <v>4577</v>
          </cell>
          <cell r="D8949" t="str">
            <v xml:space="preserve">AGUS AQUARIUS POM RDO DUAL PACK 1.5X              </v>
          </cell>
          <cell r="I8949">
            <v>3700.1039999999998</v>
          </cell>
          <cell r="N8949" t="str">
            <v>7790895651205</v>
          </cell>
        </row>
        <row r="8950">
          <cell r="A8950">
            <v>666686</v>
          </cell>
          <cell r="B8950">
            <v>3834</v>
          </cell>
          <cell r="D8950" t="str">
            <v xml:space="preserve">JUGN CEPITAFRESH MZNA 1.5X                        </v>
          </cell>
          <cell r="I8950">
            <v>2000.079</v>
          </cell>
          <cell r="N8950" t="str">
            <v>7790895646751</v>
          </cell>
        </row>
        <row r="8951">
          <cell r="A8951">
            <v>666687</v>
          </cell>
          <cell r="B8951">
            <v>6616</v>
          </cell>
          <cell r="D8951" t="str">
            <v xml:space="preserve">CERV GUINNES HOUSE 13 LAGER 473X                  </v>
          </cell>
          <cell r="I8951">
            <v>3919.614</v>
          </cell>
          <cell r="N8951" t="str">
            <v>7798339251554</v>
          </cell>
        </row>
        <row r="8952">
          <cell r="A8952">
            <v>666688</v>
          </cell>
          <cell r="B8952">
            <v>4630</v>
          </cell>
          <cell r="D8952" t="str">
            <v xml:space="preserve">VINF TERRAZAS RES PINOT NOIR 750X                 </v>
          </cell>
          <cell r="I8952">
            <v>20877.73</v>
          </cell>
          <cell r="N8952" t="str">
            <v>7790975205168</v>
          </cell>
        </row>
        <row r="8953">
          <cell r="A8953">
            <v>666690</v>
          </cell>
          <cell r="B8953">
            <v>528</v>
          </cell>
          <cell r="D8953" t="str">
            <v xml:space="preserve">ACOL CATENA BLEND ROBUSTO 500X                    </v>
          </cell>
          <cell r="I8953">
            <v>28075.31</v>
          </cell>
          <cell r="N8953" t="str">
            <v>7794450947673</v>
          </cell>
        </row>
        <row r="8954">
          <cell r="A8954">
            <v>666691</v>
          </cell>
          <cell r="B8954">
            <v>527</v>
          </cell>
          <cell r="D8954" t="str">
            <v xml:space="preserve">ACOL CATENA BLEND SUAVE 500X                      </v>
          </cell>
          <cell r="I8954">
            <v>26471.46</v>
          </cell>
          <cell r="N8954" t="str">
            <v>7794450947697</v>
          </cell>
        </row>
        <row r="8955">
          <cell r="A8955">
            <v>666692</v>
          </cell>
          <cell r="B8955">
            <v>3263</v>
          </cell>
          <cell r="D8955" t="str">
            <v xml:space="preserve">LAQU LS. SABORES SALAME 180X                      </v>
          </cell>
          <cell r="I8955">
            <v>2618.9520000000002</v>
          </cell>
          <cell r="N8955" t="str">
            <v>7790742326300</v>
          </cell>
        </row>
        <row r="8956">
          <cell r="A8956">
            <v>666693</v>
          </cell>
          <cell r="B8956">
            <v>3264</v>
          </cell>
          <cell r="D8956" t="str">
            <v xml:space="preserve">LAQU LS.SABORES FORNTINA 180X                     </v>
          </cell>
          <cell r="I8956">
            <v>2618.9520000000002</v>
          </cell>
          <cell r="N8956" t="str">
            <v>7790742326409</v>
          </cell>
        </row>
        <row r="8957">
          <cell r="A8957">
            <v>666694</v>
          </cell>
          <cell r="B8957">
            <v>3266</v>
          </cell>
          <cell r="D8957" t="str">
            <v xml:space="preserve">LAQU LS.SABORES JAMON 180X                        </v>
          </cell>
          <cell r="I8957">
            <v>2618.9520000000002</v>
          </cell>
          <cell r="N8957" t="str">
            <v>7790742326607</v>
          </cell>
        </row>
        <row r="8958">
          <cell r="A8958">
            <v>666695</v>
          </cell>
          <cell r="B8958" t="str">
            <v xml:space="preserve">3661-33             </v>
          </cell>
          <cell r="D8958" t="str">
            <v xml:space="preserve">LSAC LS ULTRA SAB.COOKIES 900X                    </v>
          </cell>
          <cell r="I8958">
            <v>2565.9070000000002</v>
          </cell>
          <cell r="N8958" t="str">
            <v>7790742661333</v>
          </cell>
        </row>
        <row r="8959">
          <cell r="A8959">
            <v>666698</v>
          </cell>
          <cell r="B8959">
            <v>0</v>
          </cell>
          <cell r="D8959" t="str">
            <v xml:space="preserve">VINF DURIGUTTI VICTORIA C.FINCA 750X              </v>
          </cell>
          <cell r="I8959">
            <v>194300</v>
          </cell>
          <cell r="N8959" t="str">
            <v>7798152260894</v>
          </cell>
        </row>
        <row r="8960">
          <cell r="A8960">
            <v>666699</v>
          </cell>
          <cell r="B8960">
            <v>0</v>
          </cell>
          <cell r="D8960" t="str">
            <v xml:space="preserve">VINF LAS COMPUERTAS C.FRANC 750X                  </v>
          </cell>
          <cell r="I8960">
            <v>7162.9920000000002</v>
          </cell>
          <cell r="N8960" t="str">
            <v>7798152262300</v>
          </cell>
        </row>
        <row r="8961">
          <cell r="A8961">
            <v>666700</v>
          </cell>
          <cell r="B8961">
            <v>0</v>
          </cell>
          <cell r="D8961" t="str">
            <v xml:space="preserve">VINF DURIGUTTI FAMILIA MALBEC 750X                </v>
          </cell>
          <cell r="I8961">
            <v>86709.99</v>
          </cell>
          <cell r="N8961" t="str">
            <v>7798152261280</v>
          </cell>
        </row>
        <row r="8962">
          <cell r="A8962">
            <v>666701</v>
          </cell>
          <cell r="B8962" t="str">
            <v xml:space="preserve">D2141               </v>
          </cell>
          <cell r="D8962" t="str">
            <v xml:space="preserve">INSU RC BANDEJA 141                               </v>
          </cell>
          <cell r="I8962">
            <v>171.505</v>
          </cell>
          <cell r="N8962" t="str">
            <v xml:space="preserve">0            </v>
          </cell>
        </row>
        <row r="8963">
          <cell r="A8963">
            <v>666702</v>
          </cell>
          <cell r="B8963">
            <v>6242</v>
          </cell>
          <cell r="D8963" t="str">
            <v xml:space="preserve">DLCH SERENISIMA DUBAI 250X                        </v>
          </cell>
          <cell r="I8963">
            <v>2972.123</v>
          </cell>
          <cell r="N8963" t="str">
            <v>7790742624208</v>
          </cell>
        </row>
        <row r="8964">
          <cell r="A8964">
            <v>666704</v>
          </cell>
          <cell r="B8964">
            <v>69761635</v>
          </cell>
          <cell r="D8964" t="str">
            <v xml:space="preserve">SUAV COMFORT ENER.FLORAL BOT 500X                 </v>
          </cell>
          <cell r="I8964">
            <v>6694.7790000000005</v>
          </cell>
          <cell r="N8964" t="str">
            <v>7891150025288</v>
          </cell>
        </row>
        <row r="8965">
          <cell r="A8965">
            <v>666707</v>
          </cell>
          <cell r="B8965">
            <v>64978561</v>
          </cell>
          <cell r="D8965" t="str">
            <v xml:space="preserve">JARL GRANBY P/DILUIR LIMON BOT 500X               </v>
          </cell>
          <cell r="I8965">
            <v>6324.3010000000004</v>
          </cell>
          <cell r="N8965" t="str">
            <v>7791290796478</v>
          </cell>
        </row>
        <row r="8966">
          <cell r="A8966">
            <v>666708</v>
          </cell>
          <cell r="B8966">
            <v>64977451</v>
          </cell>
          <cell r="D8966" t="str">
            <v xml:space="preserve">JARL SKIP EXPERT FRES.ACTIVA BOT 800X             </v>
          </cell>
          <cell r="I8966">
            <v>11598.05</v>
          </cell>
          <cell r="N8966" t="str">
            <v>7791290796423</v>
          </cell>
        </row>
        <row r="8967">
          <cell r="A8967">
            <v>666709</v>
          </cell>
          <cell r="B8967">
            <v>64977435</v>
          </cell>
          <cell r="D8967" t="str">
            <v xml:space="preserve">JARL SKIP EXPERT EXTRAORDINARIA D/P 800X          </v>
          </cell>
          <cell r="I8967">
            <v>9862.9580000000005</v>
          </cell>
          <cell r="N8967" t="str">
            <v>7791290796430</v>
          </cell>
        </row>
        <row r="8968">
          <cell r="A8968">
            <v>666710</v>
          </cell>
          <cell r="B8968">
            <v>0</v>
          </cell>
          <cell r="D8968" t="str">
            <v xml:space="preserve">VINF DURIGUTTI ESENCIA PASIFICADO 700X            </v>
          </cell>
          <cell r="I8968">
            <v>235770.1</v>
          </cell>
          <cell r="N8968" t="str">
            <v xml:space="preserve">0            </v>
          </cell>
        </row>
        <row r="8969">
          <cell r="A8969">
            <v>666712</v>
          </cell>
          <cell r="B8969">
            <v>2214</v>
          </cell>
          <cell r="D8969" t="str">
            <v xml:space="preserve">YOGU TREGAR DESC. C/GRANOLA 155X                  </v>
          </cell>
          <cell r="I8969">
            <v>1614.21</v>
          </cell>
          <cell r="N8969" t="str">
            <v>7793913014044</v>
          </cell>
        </row>
        <row r="8970">
          <cell r="A8970">
            <v>666713</v>
          </cell>
          <cell r="B8970">
            <v>0</v>
          </cell>
          <cell r="D8970" t="str">
            <v xml:space="preserve">FIQT ARRIVATA BURRATINA 2X125X                    </v>
          </cell>
          <cell r="I8970">
            <v>12145.45</v>
          </cell>
          <cell r="N8970" t="str">
            <v>7798041520290</v>
          </cell>
        </row>
        <row r="8971">
          <cell r="A8971">
            <v>666719</v>
          </cell>
          <cell r="B8971">
            <v>69570225</v>
          </cell>
          <cell r="D8971" t="str">
            <v xml:space="preserve">JABL DOVE CUIDADO REC 220X                        </v>
          </cell>
          <cell r="I8971">
            <v>3377.4569999999999</v>
          </cell>
          <cell r="N8971" t="str">
            <v>7791293046143</v>
          </cell>
        </row>
        <row r="8972">
          <cell r="A8972">
            <v>666723</v>
          </cell>
          <cell r="B8972">
            <v>62766111</v>
          </cell>
          <cell r="D8972" t="str">
            <v xml:space="preserve">JABE DOVE PIEL SENSIBLE 90X                       </v>
          </cell>
          <cell r="I8972">
            <v>2188.8249999999998</v>
          </cell>
          <cell r="N8972" t="str">
            <v>7891150095618</v>
          </cell>
        </row>
        <row r="8973">
          <cell r="A8973">
            <v>666725</v>
          </cell>
          <cell r="B8973">
            <v>64913244</v>
          </cell>
          <cell r="D8973" t="str">
            <v xml:space="preserve">DECO REXONA A.BODY WILDROSE 150X                  </v>
          </cell>
          <cell r="I8973">
            <v>5440.9120000000003</v>
          </cell>
          <cell r="N8973" t="str">
            <v>7791293051543</v>
          </cell>
        </row>
        <row r="8974">
          <cell r="A8974">
            <v>666726</v>
          </cell>
          <cell r="B8974">
            <v>64913256</v>
          </cell>
          <cell r="D8974" t="str">
            <v xml:space="preserve">DECO REXONA A.BODY OCEANRUSH 150X                 </v>
          </cell>
          <cell r="I8974">
            <v>5440.9269999999997</v>
          </cell>
          <cell r="N8974" t="str">
            <v>7791293051574</v>
          </cell>
        </row>
        <row r="8975">
          <cell r="A8975">
            <v>666727</v>
          </cell>
          <cell r="B8975">
            <v>1415</v>
          </cell>
          <cell r="D8975" t="str">
            <v xml:space="preserve">GALD CACHAMAI SALVADO 160X                        </v>
          </cell>
          <cell r="I8975">
            <v>1182.4000000000001</v>
          </cell>
          <cell r="N8975" t="str">
            <v>7792280006287</v>
          </cell>
        </row>
        <row r="8976">
          <cell r="A8976">
            <v>666731</v>
          </cell>
          <cell r="B8976" t="str">
            <v xml:space="preserve">H5687900            </v>
          </cell>
          <cell r="D8976" t="str">
            <v xml:space="preserve">SHAM ELVIVE OLEO NUT UNIV 400X                    </v>
          </cell>
          <cell r="I8976">
            <v>9588.0570000000007</v>
          </cell>
          <cell r="N8976" t="str">
            <v>7509552859126</v>
          </cell>
        </row>
        <row r="8977">
          <cell r="A8977">
            <v>666732</v>
          </cell>
          <cell r="B8977" t="str">
            <v xml:space="preserve">H5665700            </v>
          </cell>
          <cell r="D8977" t="str">
            <v xml:space="preserve">ACON ELVIVE OLEO NUT UNIV 400X                    </v>
          </cell>
          <cell r="I8977">
            <v>9588.0570000000007</v>
          </cell>
          <cell r="N8977" t="str">
            <v>7509552791280</v>
          </cell>
        </row>
        <row r="8978">
          <cell r="A8978">
            <v>666733</v>
          </cell>
          <cell r="B8978" t="str">
            <v xml:space="preserve">H5769400            </v>
          </cell>
          <cell r="D8978" t="str">
            <v xml:space="preserve">ACON F.HAIR FOOD ANANA 300X                       </v>
          </cell>
          <cell r="I8978">
            <v>8893.2639999999992</v>
          </cell>
          <cell r="N8978" t="str">
            <v>7509552940435</v>
          </cell>
        </row>
        <row r="8979">
          <cell r="A8979">
            <v>666734</v>
          </cell>
          <cell r="B8979" t="str">
            <v xml:space="preserve">H5769300            </v>
          </cell>
          <cell r="D8979" t="str">
            <v xml:space="preserve">SHAM F.HAIR FOOD ANANA 300X                       </v>
          </cell>
          <cell r="I8979">
            <v>8893.2639999999992</v>
          </cell>
          <cell r="N8979" t="str">
            <v>7509552940428</v>
          </cell>
        </row>
        <row r="8980">
          <cell r="A8980">
            <v>666735</v>
          </cell>
          <cell r="B8980">
            <v>0</v>
          </cell>
          <cell r="D8980" t="str">
            <v xml:space="preserve">INSU BOLSA CAMISETA DEPOT 45X60 1X                </v>
          </cell>
          <cell r="I8980">
            <v>100</v>
          </cell>
          <cell r="N8980" t="str">
            <v>7790077000135</v>
          </cell>
        </row>
        <row r="8981">
          <cell r="A8981">
            <v>666736</v>
          </cell>
          <cell r="B8981">
            <v>2137</v>
          </cell>
          <cell r="D8981" t="str">
            <v xml:space="preserve">GALD T.OREO PETIT 64X                             </v>
          </cell>
          <cell r="I8981">
            <v>1226.559</v>
          </cell>
          <cell r="N8981" t="str">
            <v>7622202318634</v>
          </cell>
        </row>
        <row r="8982">
          <cell r="A8982">
            <v>666737</v>
          </cell>
          <cell r="B8982">
            <v>963228</v>
          </cell>
          <cell r="D8982" t="str">
            <v xml:space="preserve">LESP SILK ALMENDRAS MOCHA 1X                      </v>
          </cell>
          <cell r="I8982">
            <v>3689.8649999999998</v>
          </cell>
          <cell r="N8982" t="str">
            <v>7791337010161</v>
          </cell>
        </row>
        <row r="8983">
          <cell r="A8983">
            <v>666738</v>
          </cell>
          <cell r="B8983">
            <v>954760</v>
          </cell>
          <cell r="D8983" t="str">
            <v xml:space="preserve">LAPO LS.DANETTE CHOCO/AVELL 95X                   </v>
          </cell>
          <cell r="I8983">
            <v>2500.4140000000002</v>
          </cell>
          <cell r="N8983" t="str">
            <v>7791337009912</v>
          </cell>
        </row>
        <row r="8984">
          <cell r="A8984">
            <v>666739</v>
          </cell>
          <cell r="B8984">
            <v>60094</v>
          </cell>
          <cell r="D8984" t="str">
            <v xml:space="preserve">COP PEHUAMAR PALIQUESO 165X                       </v>
          </cell>
          <cell r="I8984">
            <v>3428.5709999999999</v>
          </cell>
          <cell r="N8984" t="str">
            <v>7790310985526</v>
          </cell>
        </row>
        <row r="8985">
          <cell r="A8985">
            <v>666741</v>
          </cell>
          <cell r="B8985">
            <v>64830</v>
          </cell>
          <cell r="D8985" t="str">
            <v xml:space="preserve">COP PEHUAMAR PAPA CHIMICHURRI 80X                 </v>
          </cell>
          <cell r="I8985">
            <v>2678.5770000000002</v>
          </cell>
          <cell r="N8985" t="str">
            <v>7790310987667</v>
          </cell>
        </row>
        <row r="8986">
          <cell r="A8986">
            <v>666742</v>
          </cell>
          <cell r="B8986">
            <v>64478</v>
          </cell>
          <cell r="D8986" t="str">
            <v xml:space="preserve">COP PEHUAMAR PAPA MATAMBRITO 80X                  </v>
          </cell>
          <cell r="I8986">
            <v>2678.5770000000002</v>
          </cell>
          <cell r="N8986" t="str">
            <v>7790310987681</v>
          </cell>
        </row>
        <row r="8987">
          <cell r="A8987">
            <v>666743</v>
          </cell>
          <cell r="B8987">
            <v>65828</v>
          </cell>
          <cell r="D8987" t="str">
            <v xml:space="preserve">COP TOSTITOS ROUNDED SAL 100X                     </v>
          </cell>
          <cell r="I8987">
            <v>3750.0079999999998</v>
          </cell>
          <cell r="N8987" t="str">
            <v>7790310987995</v>
          </cell>
        </row>
        <row r="8988">
          <cell r="A8988">
            <v>666744</v>
          </cell>
          <cell r="B8988">
            <v>65817</v>
          </cell>
          <cell r="D8988" t="str">
            <v xml:space="preserve">COP TOSTITOS ROUNDED SAL 160X                     </v>
          </cell>
          <cell r="I8988">
            <v>5142.857</v>
          </cell>
          <cell r="N8988" t="str">
            <v>7790310988008</v>
          </cell>
        </row>
        <row r="8989">
          <cell r="A8989">
            <v>666745</v>
          </cell>
          <cell r="B8989">
            <v>65792</v>
          </cell>
          <cell r="D8989" t="str">
            <v xml:space="preserve">COP TOSTITOS ROUNDED SAL 260X                     </v>
          </cell>
          <cell r="I8989">
            <v>6750.0029999999997</v>
          </cell>
          <cell r="N8989" t="str">
            <v>7790310988015</v>
          </cell>
        </row>
        <row r="8990">
          <cell r="A8990">
            <v>666746</v>
          </cell>
          <cell r="B8990">
            <v>1414</v>
          </cell>
          <cell r="D8990" t="str">
            <v xml:space="preserve">GALD CACHAMAI AVENA / PASAS 165X                  </v>
          </cell>
          <cell r="I8990">
            <v>1390.2719999999999</v>
          </cell>
          <cell r="N8990" t="str">
            <v>7792280006270</v>
          </cell>
        </row>
        <row r="8991">
          <cell r="A8991">
            <v>666747</v>
          </cell>
          <cell r="B8991" t="str">
            <v xml:space="preserve">LED017              </v>
          </cell>
          <cell r="D8991" t="str">
            <v xml:space="preserve">INSU LEDVANCE PROBADOR LAMP 1X                    </v>
          </cell>
          <cell r="I8991">
            <v>0</v>
          </cell>
          <cell r="N8991" t="str">
            <v xml:space="preserve">0            </v>
          </cell>
        </row>
        <row r="8992">
          <cell r="A8992">
            <v>666748</v>
          </cell>
          <cell r="B8992">
            <v>0</v>
          </cell>
          <cell r="D8992" t="str">
            <v xml:space="preserve">PASM ENTRENUTS MANI PT.CARMEL 370X                </v>
          </cell>
          <cell r="I8992">
            <v>5245.35</v>
          </cell>
          <cell r="N8992" t="str">
            <v>7798446310083</v>
          </cell>
        </row>
        <row r="8993">
          <cell r="A8993">
            <v>666749</v>
          </cell>
          <cell r="B8993">
            <v>0</v>
          </cell>
          <cell r="D8993" t="str">
            <v xml:space="preserve">PASM ENTRENUTS MANI PT.COOKIE 370X                </v>
          </cell>
          <cell r="I8993">
            <v>5245.35</v>
          </cell>
          <cell r="N8993" t="str">
            <v>7798446310090</v>
          </cell>
        </row>
        <row r="8994">
          <cell r="A8994">
            <v>666750</v>
          </cell>
          <cell r="B8994">
            <v>750</v>
          </cell>
          <cell r="D8994" t="str">
            <v xml:space="preserve">GINN HEREDERO LIMON Y GINGER 700X                 </v>
          </cell>
          <cell r="I8994">
            <v>16800.919999999998</v>
          </cell>
          <cell r="N8994" t="str">
            <v xml:space="preserve">714604120674 </v>
          </cell>
        </row>
        <row r="8995">
          <cell r="A8995">
            <v>666751</v>
          </cell>
          <cell r="B8995">
            <v>6381</v>
          </cell>
          <cell r="D8995" t="str">
            <v xml:space="preserve">INSU MILKAUT DLCH CLASICO 10X                     </v>
          </cell>
          <cell r="I8995">
            <v>72365.48</v>
          </cell>
          <cell r="N8995" t="str">
            <v>7794820000915</v>
          </cell>
        </row>
        <row r="8996">
          <cell r="A8996">
            <v>666752</v>
          </cell>
          <cell r="B8996" t="str">
            <v xml:space="preserve">0051VAR00020        </v>
          </cell>
          <cell r="D8996" t="str">
            <v xml:space="preserve">INSU ENVASE REDONDO P180 1X                       </v>
          </cell>
          <cell r="I8996">
            <v>590.61800000000005</v>
          </cell>
          <cell r="N8996" t="str">
            <v xml:space="preserve">0            </v>
          </cell>
        </row>
        <row r="8997">
          <cell r="A8997">
            <v>666753</v>
          </cell>
          <cell r="B8997" t="str">
            <v xml:space="preserve">0051VAR00023        </v>
          </cell>
          <cell r="D8997" t="str">
            <v xml:space="preserve">INSU TAPA ENVASE RED P180 1X                      </v>
          </cell>
          <cell r="I8997">
            <v>254.54300000000001</v>
          </cell>
          <cell r="N8997" t="str">
            <v xml:space="preserve">0            </v>
          </cell>
        </row>
        <row r="8998">
          <cell r="A8998">
            <v>666754</v>
          </cell>
          <cell r="B8998">
            <v>49504</v>
          </cell>
          <cell r="D8998" t="str">
            <v xml:space="preserve">DETC MAGISTRAL ULTRA LIMON D/P 450X               </v>
          </cell>
          <cell r="I8998">
            <v>3073.4749999999999</v>
          </cell>
          <cell r="N8998" t="str">
            <v>7790990003787</v>
          </cell>
        </row>
        <row r="8999">
          <cell r="A8999">
            <v>666755</v>
          </cell>
          <cell r="B8999">
            <v>8732</v>
          </cell>
          <cell r="D8999" t="str">
            <v xml:space="preserve">YOGU MILKAUT TETRA NATURAL 950X                   </v>
          </cell>
          <cell r="I8999">
            <v>3795.8960000000002</v>
          </cell>
          <cell r="N8999" t="str">
            <v>7794820903605</v>
          </cell>
        </row>
        <row r="9000">
          <cell r="A9000">
            <v>666756</v>
          </cell>
          <cell r="B9000">
            <v>0</v>
          </cell>
          <cell r="D9000" t="str">
            <v xml:space="preserve">PANI BIMBO GRISINES CEBOLLA /A 75X                </v>
          </cell>
          <cell r="I9000">
            <v>1049.278</v>
          </cell>
          <cell r="N9000" t="str">
            <v>7840131004392</v>
          </cell>
        </row>
        <row r="9001">
          <cell r="A9001">
            <v>666757</v>
          </cell>
          <cell r="B9001">
            <v>0</v>
          </cell>
          <cell r="D9001" t="str">
            <v xml:space="preserve">PANI BIMBO GRISINES CIBOULETTE 75X                </v>
          </cell>
          <cell r="I9001">
            <v>1049.278</v>
          </cell>
          <cell r="N9001" t="str">
            <v>7840131004378</v>
          </cell>
        </row>
        <row r="9002">
          <cell r="A9002">
            <v>666759</v>
          </cell>
          <cell r="B9002" t="str">
            <v xml:space="preserve">AMARGO - VMF 308    </v>
          </cell>
          <cell r="D9002" t="str">
            <v xml:space="preserve">HELA FRANUI AMARGO FRAMB/CHO 150X                 </v>
          </cell>
          <cell r="I9002">
            <v>7983.9579999999996</v>
          </cell>
          <cell r="N9002" t="str">
            <v>7798147780062</v>
          </cell>
        </row>
        <row r="9003">
          <cell r="A9003">
            <v>666760</v>
          </cell>
          <cell r="B9003" t="str">
            <v xml:space="preserve">LECHE- VMF 303      </v>
          </cell>
          <cell r="D9003" t="str">
            <v xml:space="preserve">HELA FRANUI LECHE FRAMB/CHO 150X                  </v>
          </cell>
          <cell r="I9003">
            <v>7983.9579999999996</v>
          </cell>
          <cell r="N9003" t="str">
            <v>7798147783223</v>
          </cell>
        </row>
        <row r="9004">
          <cell r="A9004">
            <v>666761</v>
          </cell>
          <cell r="B9004" t="str">
            <v xml:space="preserve">Pink - VMF315       </v>
          </cell>
          <cell r="D9004" t="str">
            <v xml:space="preserve">HELA FRANUI PINK FRAMB/CHO 150X                   </v>
          </cell>
          <cell r="I9004">
            <v>7983.9579999999996</v>
          </cell>
          <cell r="N9004" t="str">
            <v>7798147784008</v>
          </cell>
        </row>
        <row r="9005">
          <cell r="A9005">
            <v>666762</v>
          </cell>
          <cell r="B9005">
            <v>1817</v>
          </cell>
          <cell r="D9005" t="str">
            <v xml:space="preserve">GAS CABALGATA COLA 3X                             </v>
          </cell>
          <cell r="I9005">
            <v>2042.085</v>
          </cell>
          <cell r="N9005" t="str">
            <v>7791375001817</v>
          </cell>
        </row>
        <row r="9006">
          <cell r="A9006">
            <v>666763</v>
          </cell>
          <cell r="B9006">
            <v>797</v>
          </cell>
          <cell r="D9006" t="str">
            <v xml:space="preserve">GAS CABALGATA COLA 2.25X                          </v>
          </cell>
          <cell r="I9006">
            <v>1785.922</v>
          </cell>
          <cell r="N9006" t="str">
            <v>7791375000797</v>
          </cell>
        </row>
        <row r="9007">
          <cell r="A9007">
            <v>666764</v>
          </cell>
          <cell r="B9007">
            <v>759</v>
          </cell>
          <cell r="D9007" t="str">
            <v xml:space="preserve">GAS CABALGATA NJA 2.25X                           </v>
          </cell>
          <cell r="I9007">
            <v>1785.9259999999999</v>
          </cell>
          <cell r="N9007" t="str">
            <v>7791375000759</v>
          </cell>
        </row>
        <row r="9008">
          <cell r="A9008">
            <v>666765</v>
          </cell>
          <cell r="B9008">
            <v>780</v>
          </cell>
          <cell r="D9008" t="str">
            <v xml:space="preserve">GAS CABALGATA LIMA LIMON 2.25X                    </v>
          </cell>
          <cell r="I9008">
            <v>1785.9259999999999</v>
          </cell>
          <cell r="N9008" t="str">
            <v>7791375000780</v>
          </cell>
        </row>
        <row r="9009">
          <cell r="A9009">
            <v>666766</v>
          </cell>
          <cell r="B9009">
            <v>537</v>
          </cell>
          <cell r="D9009" t="str">
            <v xml:space="preserve">SODA CABALGATA 2.25X                              </v>
          </cell>
          <cell r="I9009">
            <v>1002.925</v>
          </cell>
          <cell r="N9009" t="str">
            <v>7791375000537</v>
          </cell>
        </row>
        <row r="9010">
          <cell r="A9010">
            <v>666767</v>
          </cell>
          <cell r="B9010">
            <v>3560</v>
          </cell>
          <cell r="D9010" t="str">
            <v xml:space="preserve">YOGU ILOLAY BAT NATURAL 140X                      </v>
          </cell>
          <cell r="I9010">
            <v>1336.3679999999999</v>
          </cell>
          <cell r="N9010" t="str">
            <v>7790787960927</v>
          </cell>
        </row>
        <row r="9011">
          <cell r="A9011">
            <v>666768</v>
          </cell>
          <cell r="B9011">
            <v>3670</v>
          </cell>
          <cell r="D9011" t="str">
            <v xml:space="preserve">YOGU ILOLAY BAT NATURAL 350X                      </v>
          </cell>
          <cell r="I9011">
            <v>2631.855</v>
          </cell>
          <cell r="N9011" t="str">
            <v>7790787960934</v>
          </cell>
        </row>
        <row r="9012">
          <cell r="A9012">
            <v>666769</v>
          </cell>
          <cell r="B9012">
            <v>2475</v>
          </cell>
          <cell r="D9012" t="str">
            <v xml:space="preserve">INSU ZAPLAST BANDEJA SANDWICH 12X                 </v>
          </cell>
          <cell r="I9012">
            <v>391.14699999999999</v>
          </cell>
          <cell r="N9012" t="str">
            <v xml:space="preserve">0            </v>
          </cell>
        </row>
        <row r="9013">
          <cell r="A9013">
            <v>666770</v>
          </cell>
          <cell r="B9013">
            <v>2465</v>
          </cell>
          <cell r="D9013" t="str">
            <v xml:space="preserve">INSU ZAPLAST BANDEJA 3X                           </v>
          </cell>
          <cell r="I9013">
            <v>167.416</v>
          </cell>
          <cell r="N9013" t="str">
            <v xml:space="preserve">0            </v>
          </cell>
        </row>
        <row r="9014">
          <cell r="A9014">
            <v>666772</v>
          </cell>
          <cell r="B9014">
            <v>0</v>
          </cell>
          <cell r="D9014" t="str">
            <v xml:space="preserve">INSU BOLS VACIO INPLAST 10X25X70m PICADA 1X       </v>
          </cell>
          <cell r="I9014">
            <v>25.998999999999999</v>
          </cell>
          <cell r="N9014" t="str">
            <v xml:space="preserve">0            </v>
          </cell>
        </row>
        <row r="9015">
          <cell r="A9015">
            <v>666773</v>
          </cell>
          <cell r="B9015">
            <v>10080</v>
          </cell>
          <cell r="D9015" t="str">
            <v xml:space="preserve">INSU BOLSON BIGBAG 90X90                          </v>
          </cell>
          <cell r="I9015">
            <v>15369.42</v>
          </cell>
          <cell r="N9015" t="str">
            <v xml:space="preserve">0            </v>
          </cell>
        </row>
        <row r="9016">
          <cell r="A9016">
            <v>666774</v>
          </cell>
          <cell r="B9016">
            <v>15314</v>
          </cell>
          <cell r="D9016" t="str">
            <v xml:space="preserve">COP SALADIX PAPAS CREMA/CEB 72X                   </v>
          </cell>
          <cell r="I9016">
            <v>2672.3330000000001</v>
          </cell>
          <cell r="N9016" t="str">
            <v>7790040153141</v>
          </cell>
        </row>
        <row r="9017">
          <cell r="A9017">
            <v>666775</v>
          </cell>
          <cell r="B9017">
            <v>15315</v>
          </cell>
          <cell r="D9017" t="str">
            <v xml:space="preserve">COP SALADIX PAPAS CHEDDAR 72X                     </v>
          </cell>
          <cell r="I9017">
            <v>2672.3330000000001</v>
          </cell>
          <cell r="N9017" t="str">
            <v>7790040153158</v>
          </cell>
        </row>
        <row r="9018">
          <cell r="A9018">
            <v>666776</v>
          </cell>
          <cell r="B9018">
            <v>15316</v>
          </cell>
          <cell r="D9018" t="str">
            <v xml:space="preserve">COP SALADIX PAPAS ORIGINAL 80X                    </v>
          </cell>
          <cell r="I9018">
            <v>2672.3330000000001</v>
          </cell>
          <cell r="N9018" t="str">
            <v>7790040153165</v>
          </cell>
        </row>
        <row r="9019">
          <cell r="A9019">
            <v>666777</v>
          </cell>
          <cell r="B9019">
            <v>15317</v>
          </cell>
          <cell r="D9019" t="str">
            <v xml:space="preserve">COP SALADIX PAPAS ORIGINAL 130X                   </v>
          </cell>
          <cell r="I9019">
            <v>4141.9470000000001</v>
          </cell>
          <cell r="N9019" t="str">
            <v>7790040153172</v>
          </cell>
        </row>
        <row r="9020">
          <cell r="A9020">
            <v>666778</v>
          </cell>
          <cell r="B9020">
            <v>1544</v>
          </cell>
          <cell r="D9020" t="str">
            <v xml:space="preserve">YERB LA MERCED CAMPO SUR 1X                       </v>
          </cell>
          <cell r="I9020">
            <v>8022.77</v>
          </cell>
          <cell r="N9020" t="str">
            <v>7790387015447</v>
          </cell>
        </row>
        <row r="9021">
          <cell r="A9021">
            <v>666779</v>
          </cell>
          <cell r="B9021">
            <v>1079</v>
          </cell>
          <cell r="D9021" t="str">
            <v xml:space="preserve">COP TAKIS NACHO INTENSE 49X                       </v>
          </cell>
          <cell r="I9021">
            <v>1863.297</v>
          </cell>
          <cell r="N9021" t="str">
            <v>7500810041758</v>
          </cell>
        </row>
        <row r="9022">
          <cell r="A9022">
            <v>666780</v>
          </cell>
          <cell r="B9022">
            <v>1080</v>
          </cell>
          <cell r="D9022" t="str">
            <v xml:space="preserve">COP TAKIS NACHO INTENSE 85X                       </v>
          </cell>
          <cell r="I9022">
            <v>2801.5619999999999</v>
          </cell>
          <cell r="N9022" t="str">
            <v>7500810041734</v>
          </cell>
        </row>
        <row r="9023">
          <cell r="A9023">
            <v>666781</v>
          </cell>
          <cell r="B9023">
            <v>1081</v>
          </cell>
          <cell r="D9023" t="str">
            <v xml:space="preserve">COP TAKIS NACHO INTENSE 140X                      </v>
          </cell>
          <cell r="I9023">
            <v>4444.4089999999997</v>
          </cell>
          <cell r="N9023" t="str">
            <v>7500810041741</v>
          </cell>
        </row>
        <row r="9024">
          <cell r="A9024">
            <v>666782</v>
          </cell>
          <cell r="B9024">
            <v>23382</v>
          </cell>
          <cell r="D9024" t="str">
            <v xml:space="preserve">CERV SCHNEIDER REMIX LIMON LAT 473X               </v>
          </cell>
          <cell r="I9024">
            <v>2379.9749999999999</v>
          </cell>
          <cell r="N9024" t="str">
            <v>7793147574222</v>
          </cell>
        </row>
        <row r="9025">
          <cell r="A9025">
            <v>666783</v>
          </cell>
          <cell r="B9025">
            <v>2231</v>
          </cell>
          <cell r="D9025" t="str">
            <v xml:space="preserve">YOGU TREGAR FIRME FRUT 170X                       </v>
          </cell>
          <cell r="I9025">
            <v>1267.1179999999999</v>
          </cell>
          <cell r="N9025" t="str">
            <v>7793913014075</v>
          </cell>
        </row>
        <row r="9026">
          <cell r="A9026">
            <v>666784</v>
          </cell>
          <cell r="B9026">
            <v>2232</v>
          </cell>
          <cell r="D9026" t="str">
            <v xml:space="preserve">YOGU TREGAR FIRME VAIN 170X                       </v>
          </cell>
          <cell r="I9026">
            <v>1267.1179999999999</v>
          </cell>
          <cell r="N9026" t="str">
            <v>7793913014082</v>
          </cell>
        </row>
        <row r="9027">
          <cell r="A9027">
            <v>666785</v>
          </cell>
          <cell r="B9027">
            <v>2240</v>
          </cell>
          <cell r="D9027" t="str">
            <v xml:space="preserve">YOGU TREGAR FIRME FRUT DESC 170X                  </v>
          </cell>
          <cell r="I9027">
            <v>1267.1179999999999</v>
          </cell>
          <cell r="N9027" t="str">
            <v>7793913014105</v>
          </cell>
        </row>
        <row r="9028">
          <cell r="A9028">
            <v>666786</v>
          </cell>
          <cell r="B9028">
            <v>2241</v>
          </cell>
          <cell r="D9028" t="str">
            <v xml:space="preserve">YOGU TREGAR FIRME VAIN DESC 170X                  </v>
          </cell>
          <cell r="I9028">
            <v>1267.1179999999999</v>
          </cell>
          <cell r="N9028" t="str">
            <v>7793913014112</v>
          </cell>
        </row>
        <row r="9029">
          <cell r="A9029">
            <v>666787</v>
          </cell>
          <cell r="B9029">
            <v>22011</v>
          </cell>
          <cell r="D9029" t="str">
            <v xml:space="preserve">INSU CUMANA PISTACHO NAT S/CAS 1KG X              </v>
          </cell>
          <cell r="I9029">
            <v>103640.9</v>
          </cell>
          <cell r="N9029" t="str">
            <v>7791885413629</v>
          </cell>
        </row>
        <row r="9030">
          <cell r="A9030">
            <v>666788</v>
          </cell>
          <cell r="B9030">
            <v>1269</v>
          </cell>
          <cell r="D9030" t="str">
            <v xml:space="preserve">INSU TAU SALSA CAESAR 900X                        </v>
          </cell>
          <cell r="I9030">
            <v>9499.4779999999992</v>
          </cell>
          <cell r="N9030" t="str">
            <v>7798146139137</v>
          </cell>
        </row>
        <row r="9031">
          <cell r="A9031">
            <v>666792</v>
          </cell>
          <cell r="B9031">
            <v>35410</v>
          </cell>
          <cell r="D9031" t="str">
            <v xml:space="preserve">CEP ORAL-B INDIVIDUAL INDICATOR 4X                </v>
          </cell>
          <cell r="I9031">
            <v>11960.72</v>
          </cell>
          <cell r="N9031" t="str">
            <v>7500435160940</v>
          </cell>
        </row>
        <row r="9032">
          <cell r="A9032">
            <v>666793</v>
          </cell>
          <cell r="B9032">
            <v>3021</v>
          </cell>
          <cell r="D9032" t="str">
            <v xml:space="preserve">GAS  SCHWEP POMELO ZERO 1.5X                      </v>
          </cell>
          <cell r="I9032">
            <v>3201.5160000000001</v>
          </cell>
          <cell r="N9032" t="str">
            <v>7790895010088</v>
          </cell>
        </row>
        <row r="9033">
          <cell r="A9033">
            <v>666796</v>
          </cell>
          <cell r="B9033">
            <v>183</v>
          </cell>
          <cell r="D9033" t="str">
            <v xml:space="preserve">INSU BOLS PAP KRAFT N4 100X                       </v>
          </cell>
          <cell r="I9033">
            <v>1741.856</v>
          </cell>
          <cell r="N9033" t="str">
            <v xml:space="preserve">0            </v>
          </cell>
        </row>
        <row r="9034">
          <cell r="A9034">
            <v>666797</v>
          </cell>
          <cell r="B9034">
            <v>2562</v>
          </cell>
          <cell r="D9034" t="str">
            <v xml:space="preserve">INSU SORBETES SUR NEGRO XL 1000X                  </v>
          </cell>
          <cell r="I9034">
            <v>6098.4</v>
          </cell>
          <cell r="N9034" t="str">
            <v xml:space="preserve">0            </v>
          </cell>
        </row>
        <row r="9035">
          <cell r="A9035">
            <v>666798</v>
          </cell>
          <cell r="B9035">
            <v>9183</v>
          </cell>
          <cell r="D9035" t="str">
            <v xml:space="preserve">INSU PORTAVASO DPACK 1X                           </v>
          </cell>
          <cell r="I9035">
            <v>120.601</v>
          </cell>
          <cell r="N9035" t="str">
            <v xml:space="preserve">0            </v>
          </cell>
        </row>
        <row r="9036">
          <cell r="A9036">
            <v>666799</v>
          </cell>
          <cell r="B9036">
            <v>449</v>
          </cell>
          <cell r="D9036" t="str">
            <v xml:space="preserve">INSU ROLLO PAP MANT LUSTR. 1X                     </v>
          </cell>
          <cell r="I9036">
            <v>14625.37</v>
          </cell>
          <cell r="N9036" t="str">
            <v xml:space="preserve">0            </v>
          </cell>
        </row>
        <row r="9037">
          <cell r="A9037">
            <v>666800</v>
          </cell>
          <cell r="B9037">
            <v>3409</v>
          </cell>
          <cell r="D9037" t="str">
            <v xml:space="preserve">INSU PORTAVASO DPACK 400X                         </v>
          </cell>
          <cell r="I9037">
            <v>56086.13</v>
          </cell>
          <cell r="N9037" t="str">
            <v xml:space="preserve">0            </v>
          </cell>
        </row>
        <row r="9038">
          <cell r="A9038">
            <v>666802</v>
          </cell>
          <cell r="B9038" t="str">
            <v xml:space="preserve">BR20N               </v>
          </cell>
          <cell r="D9038" t="str">
            <v xml:space="preserve">INSU ZAPLAST BANDEJA PANQUEQUE 1X                 </v>
          </cell>
          <cell r="I9038">
            <v>199.27500000000001</v>
          </cell>
          <cell r="N9038" t="str">
            <v xml:space="preserve">0            </v>
          </cell>
        </row>
        <row r="9039">
          <cell r="A9039">
            <v>666803</v>
          </cell>
          <cell r="B9039" t="str">
            <v xml:space="preserve">TR20A               </v>
          </cell>
          <cell r="D9039" t="str">
            <v xml:space="preserve">INSU ZAPLAST TAPA PANQUEQUE 1X                    </v>
          </cell>
          <cell r="I9039">
            <v>293.12200000000001</v>
          </cell>
          <cell r="N9039" t="str">
            <v xml:space="preserve">0            </v>
          </cell>
        </row>
        <row r="9040">
          <cell r="A9040">
            <v>666809</v>
          </cell>
          <cell r="B9040">
            <v>432166</v>
          </cell>
          <cell r="D9040" t="str">
            <v xml:space="preserve">APER VAP APEROL +CINZANO PROSECCO 750X            </v>
          </cell>
          <cell r="I9040">
            <v>21000.17</v>
          </cell>
          <cell r="N9040" t="str">
            <v>7791200200750</v>
          </cell>
        </row>
        <row r="9041">
          <cell r="A9041">
            <v>666810</v>
          </cell>
          <cell r="B9041">
            <v>1145</v>
          </cell>
          <cell r="D9041" t="str">
            <v xml:space="preserve">JUGP TANG GALACTICO SOB 1X                        </v>
          </cell>
          <cell r="I9041">
            <v>463.726</v>
          </cell>
          <cell r="N9041" t="str">
            <v>7622202311482</v>
          </cell>
        </row>
        <row r="9042">
          <cell r="A9042">
            <v>666811</v>
          </cell>
          <cell r="B9042">
            <v>1110</v>
          </cell>
          <cell r="D9042" t="str">
            <v xml:space="preserve">JUGP CLIGHT POMELADA HIBISCUS SOB 1X              </v>
          </cell>
          <cell r="I9042">
            <v>486.92</v>
          </cell>
          <cell r="N9042" t="str">
            <v>7622202359934</v>
          </cell>
        </row>
        <row r="9043">
          <cell r="A9043">
            <v>666813</v>
          </cell>
          <cell r="B9043">
            <v>10608</v>
          </cell>
          <cell r="D9043" t="str">
            <v xml:space="preserve">ADER ARYTZA MOST CLASICA 360X                     </v>
          </cell>
          <cell r="I9043">
            <v>6158.2950000000001</v>
          </cell>
          <cell r="N9043" t="str">
            <v>7798126291084</v>
          </cell>
        </row>
        <row r="9044">
          <cell r="A9044">
            <v>666814</v>
          </cell>
          <cell r="B9044">
            <v>10708</v>
          </cell>
          <cell r="D9044" t="str">
            <v xml:space="preserve">ADER ARYTZA MOST S/SAL 360X                       </v>
          </cell>
          <cell r="I9044">
            <v>6158.2950000000001</v>
          </cell>
          <cell r="N9044" t="str">
            <v>7798126291091</v>
          </cell>
        </row>
        <row r="9045">
          <cell r="A9045">
            <v>666816</v>
          </cell>
          <cell r="B9045">
            <v>30108</v>
          </cell>
          <cell r="D9045" t="str">
            <v xml:space="preserve">ADER ARYTZA CHIMI PICANTE 360X                    </v>
          </cell>
          <cell r="I9045">
            <v>8621.6129999999994</v>
          </cell>
          <cell r="N9045" t="str">
            <v>7798126291107</v>
          </cell>
        </row>
        <row r="9046">
          <cell r="A9046">
            <v>666817</v>
          </cell>
          <cell r="B9046">
            <v>30208</v>
          </cell>
          <cell r="D9046" t="str">
            <v xml:space="preserve">ADER ARYTZA CHIMI ETIQ/NEGRA 360X                 </v>
          </cell>
          <cell r="I9046">
            <v>8621.6129999999994</v>
          </cell>
          <cell r="N9046" t="str">
            <v>7798126291114</v>
          </cell>
        </row>
        <row r="9047">
          <cell r="A9047">
            <v>666818</v>
          </cell>
          <cell r="B9047">
            <v>30308</v>
          </cell>
          <cell r="D9047" t="str">
            <v xml:space="preserve">ADER ARYTZA SALSA ETIQ/NEG CRIOLLA 360X           </v>
          </cell>
          <cell r="I9047">
            <v>7754.89</v>
          </cell>
          <cell r="N9047" t="str">
            <v>7798126291121</v>
          </cell>
        </row>
        <row r="9048">
          <cell r="A9048">
            <v>666819</v>
          </cell>
          <cell r="B9048">
            <v>0</v>
          </cell>
          <cell r="D9048" t="str">
            <v xml:space="preserve">ADER ARYTZA SALSA BARBACOA 400X                   </v>
          </cell>
          <cell r="I9048">
            <v>19615.310000000001</v>
          </cell>
          <cell r="N9048" t="str">
            <v>7798126291862</v>
          </cell>
        </row>
        <row r="9049">
          <cell r="A9049">
            <v>666821</v>
          </cell>
          <cell r="B9049">
            <v>80301</v>
          </cell>
          <cell r="D9049" t="str">
            <v xml:space="preserve">ADER ARYTZA PROVENZAL 190X                        </v>
          </cell>
          <cell r="I9049">
            <v>6044.2520000000004</v>
          </cell>
          <cell r="N9049" t="str">
            <v>7798126291626</v>
          </cell>
        </row>
        <row r="9050">
          <cell r="A9050">
            <v>666822</v>
          </cell>
          <cell r="B9050">
            <v>80101</v>
          </cell>
          <cell r="D9050" t="str">
            <v xml:space="preserve">ADER ARYTZA SALSA GOLF VEGANA 190X                </v>
          </cell>
          <cell r="I9050">
            <v>5428.4229999999998</v>
          </cell>
          <cell r="N9050" t="str">
            <v>7798126291589</v>
          </cell>
        </row>
        <row r="9051">
          <cell r="A9051">
            <v>666824</v>
          </cell>
          <cell r="B9051">
            <v>10485</v>
          </cell>
          <cell r="D9051" t="str">
            <v xml:space="preserve">CHAP N.SENETINER 0% BRUT 750X                     </v>
          </cell>
          <cell r="I9051">
            <v>18644.54</v>
          </cell>
          <cell r="N9051" t="str">
            <v>7790070104854</v>
          </cell>
        </row>
        <row r="9052">
          <cell r="A9052">
            <v>666826</v>
          </cell>
          <cell r="B9052">
            <v>10176</v>
          </cell>
          <cell r="D9052" t="str">
            <v xml:space="preserve">INSU ROYCO ASTA TELESCOPICA ALUM.  3X2M           </v>
          </cell>
          <cell r="I9052">
            <v>53406.28</v>
          </cell>
          <cell r="N9052" t="str">
            <v xml:space="preserve">0            </v>
          </cell>
        </row>
        <row r="9053">
          <cell r="A9053">
            <v>666827</v>
          </cell>
          <cell r="B9053">
            <v>3092</v>
          </cell>
          <cell r="D9053" t="str">
            <v xml:space="preserve">INSU DOS ANCLAS BARBACOA 200X                     </v>
          </cell>
          <cell r="I9053">
            <v>1500.7639999999999</v>
          </cell>
          <cell r="N9053" t="str">
            <v>7792900991061</v>
          </cell>
        </row>
        <row r="9054">
          <cell r="A9054">
            <v>666828</v>
          </cell>
          <cell r="B9054" t="str">
            <v xml:space="preserve">02RTEDU01           </v>
          </cell>
          <cell r="D9054" t="str">
            <v xml:space="preserve">COP POPCORN DULCE 60X                             </v>
          </cell>
          <cell r="I9054">
            <v>1379.4</v>
          </cell>
          <cell r="N9054" t="str">
            <v>7798031470918</v>
          </cell>
        </row>
        <row r="9055">
          <cell r="A9055">
            <v>666829</v>
          </cell>
          <cell r="B9055" t="str">
            <v xml:space="preserve">02RTECA01           </v>
          </cell>
          <cell r="D9055" t="str">
            <v xml:space="preserve">COP POPCORN CARAMEL 100X                          </v>
          </cell>
          <cell r="I9055">
            <v>1960.2</v>
          </cell>
          <cell r="N9055" t="str">
            <v>7798031470925</v>
          </cell>
        </row>
        <row r="9056">
          <cell r="A9056">
            <v>666830</v>
          </cell>
          <cell r="B9056" t="str">
            <v xml:space="preserve">02MWSD01            </v>
          </cell>
          <cell r="D9056" t="str">
            <v xml:space="preserve">COP POPCORN SUP DULCE 120X                        </v>
          </cell>
          <cell r="I9056">
            <v>1755.105</v>
          </cell>
          <cell r="N9056" t="str">
            <v>7798031470659</v>
          </cell>
        </row>
        <row r="9057">
          <cell r="A9057">
            <v>666832</v>
          </cell>
          <cell r="B9057">
            <v>9961</v>
          </cell>
          <cell r="D9057" t="str">
            <v xml:space="preserve">VELA DIVINA ESENCIA F.ROJOS 1X                    </v>
          </cell>
          <cell r="I9057">
            <v>9796.3539999999994</v>
          </cell>
          <cell r="N9057" t="str">
            <v>7798228651878</v>
          </cell>
        </row>
        <row r="9058">
          <cell r="A9058">
            <v>666834</v>
          </cell>
          <cell r="B9058">
            <v>9963</v>
          </cell>
          <cell r="D9058" t="str">
            <v xml:space="preserve">VELA DIVINA ESENCIA JAZMIN 1X                     </v>
          </cell>
          <cell r="I9058">
            <v>9796.3539999999994</v>
          </cell>
          <cell r="N9058" t="str">
            <v>7798228651885</v>
          </cell>
        </row>
        <row r="9059">
          <cell r="A9059">
            <v>666836</v>
          </cell>
          <cell r="B9059">
            <v>9962</v>
          </cell>
          <cell r="D9059" t="str">
            <v xml:space="preserve">VELA DIVINA ESENCIA VAINILLA 1X                   </v>
          </cell>
          <cell r="I9059">
            <v>9796.3539999999994</v>
          </cell>
          <cell r="N9059" t="str">
            <v>7798228651847</v>
          </cell>
        </row>
        <row r="9060">
          <cell r="A9060">
            <v>666838</v>
          </cell>
          <cell r="B9060">
            <v>33600</v>
          </cell>
          <cell r="D9060" t="str">
            <v xml:space="preserve">DULV CUMANA FRUTILLA COMUN 410X                   </v>
          </cell>
          <cell r="I9060">
            <v>3005.6640000000002</v>
          </cell>
          <cell r="N9060" t="str">
            <v>7791885415562</v>
          </cell>
        </row>
        <row r="9061">
          <cell r="A9061">
            <v>666839</v>
          </cell>
          <cell r="B9061">
            <v>31509</v>
          </cell>
          <cell r="D9061" t="str">
            <v xml:space="preserve">DULV CUMANA PERA MITADES 820X                     </v>
          </cell>
          <cell r="I9061">
            <v>3988.0830000000001</v>
          </cell>
          <cell r="N9061" t="str">
            <v>7791885004520</v>
          </cell>
        </row>
        <row r="9062">
          <cell r="A9062">
            <v>666840</v>
          </cell>
          <cell r="B9062">
            <v>5</v>
          </cell>
          <cell r="D9062" t="str">
            <v xml:space="preserve">CIGA MARLBORO B.TITANIUM BOX 20X                  </v>
          </cell>
          <cell r="I9062">
            <v>6887.9939999999997</v>
          </cell>
          <cell r="N9062" t="str">
            <v xml:space="preserve">77993403     </v>
          </cell>
        </row>
        <row r="9063">
          <cell r="A9063">
            <v>666842</v>
          </cell>
          <cell r="B9063">
            <v>32</v>
          </cell>
          <cell r="D9063" t="str">
            <v xml:space="preserve">CIGA MARLBORO SUPER SLIMS BOX 20                  </v>
          </cell>
          <cell r="I9063">
            <v>4592.0010000000002</v>
          </cell>
          <cell r="N9063" t="str">
            <v xml:space="preserve">77993410     </v>
          </cell>
        </row>
        <row r="9064">
          <cell r="A9064">
            <v>666843</v>
          </cell>
          <cell r="B9064">
            <v>771017</v>
          </cell>
          <cell r="D9064" t="str">
            <v xml:space="preserve">ACEI VANOLI NEG D/P 150X                          </v>
          </cell>
          <cell r="I9064">
            <v>1459.7090000000001</v>
          </cell>
          <cell r="N9064" t="str">
            <v>7790127710175</v>
          </cell>
        </row>
        <row r="9065">
          <cell r="A9065">
            <v>666844</v>
          </cell>
          <cell r="B9065" t="str">
            <v xml:space="preserve">Free-VMF359         </v>
          </cell>
          <cell r="D9065" t="str">
            <v xml:space="preserve">HELA FRANUI FREE FRAMB/CHO 150X                   </v>
          </cell>
          <cell r="I9065">
            <v>7983.9579999999996</v>
          </cell>
          <cell r="N9065" t="str">
            <v>7798147784442</v>
          </cell>
        </row>
        <row r="9066">
          <cell r="A9066">
            <v>666845</v>
          </cell>
          <cell r="B9066">
            <v>60857</v>
          </cell>
          <cell r="D9066" t="str">
            <v xml:space="preserve">BISO SUEROX LIMONADA 630X                         </v>
          </cell>
          <cell r="I9066">
            <v>2840</v>
          </cell>
          <cell r="N9066" t="str">
            <v>7798420160857</v>
          </cell>
        </row>
        <row r="9067">
          <cell r="A9067">
            <v>666846</v>
          </cell>
          <cell r="B9067">
            <v>612101</v>
          </cell>
          <cell r="D9067" t="str">
            <v xml:space="preserve">YOGU LS.CLASICO SACH ENT VAI 1300X                </v>
          </cell>
          <cell r="I9067">
            <v>5705.5219999999999</v>
          </cell>
          <cell r="N9067" t="str">
            <v>7791337009653</v>
          </cell>
        </row>
        <row r="9068">
          <cell r="A9068">
            <v>666847</v>
          </cell>
          <cell r="B9068">
            <v>612102</v>
          </cell>
          <cell r="D9068" t="str">
            <v xml:space="preserve">YOGU LS.CLASICO SACH ENT FRU 1300X                </v>
          </cell>
          <cell r="I9068">
            <v>5705.5219999999999</v>
          </cell>
          <cell r="N9068" t="str">
            <v>7791337009646</v>
          </cell>
        </row>
        <row r="9069">
          <cell r="A9069">
            <v>666848</v>
          </cell>
          <cell r="B9069">
            <v>7022954</v>
          </cell>
          <cell r="D9069" t="str">
            <v xml:space="preserve">INSU LEDVANCE CLA60 865 7W 220-240V E27 1X        </v>
          </cell>
          <cell r="I9069">
            <v>2396.7559999999999</v>
          </cell>
          <cell r="N9069" t="str">
            <v xml:space="preserve">0            </v>
          </cell>
        </row>
        <row r="9070">
          <cell r="A9070">
            <v>666849</v>
          </cell>
          <cell r="B9070">
            <v>7022953</v>
          </cell>
          <cell r="D9070" t="str">
            <v xml:space="preserve">INSU LEDVANCE CLA60 830 7W 220-240V E27 1X        </v>
          </cell>
          <cell r="I9070">
            <v>2396.7559999999999</v>
          </cell>
          <cell r="N9070" t="str">
            <v xml:space="preserve">0            </v>
          </cell>
        </row>
        <row r="9071">
          <cell r="A9071">
            <v>666850</v>
          </cell>
          <cell r="B9071">
            <v>7023580</v>
          </cell>
          <cell r="D9071" t="str">
            <v xml:space="preserve">INSU LEDVANCE VINT GLOBE DIM 7.5W 2500K 220X 1 X  </v>
          </cell>
          <cell r="I9071">
            <v>13547.98</v>
          </cell>
          <cell r="N9071" t="str">
            <v xml:space="preserve">0            </v>
          </cell>
        </row>
        <row r="9072">
          <cell r="A9072">
            <v>666851</v>
          </cell>
          <cell r="B9072">
            <v>7019699</v>
          </cell>
          <cell r="D9072" t="str">
            <v xml:space="preserve">INSU LEDVANCE TUBO LED T8 F 17.5W 120CM           </v>
          </cell>
          <cell r="I9072">
            <v>10890</v>
          </cell>
          <cell r="N9072" t="str">
            <v xml:space="preserve">0            </v>
          </cell>
        </row>
        <row r="9073">
          <cell r="A9073">
            <v>666852</v>
          </cell>
          <cell r="B9073">
            <v>7021933</v>
          </cell>
          <cell r="D9073" t="str">
            <v xml:space="preserve">INSU LEDVANCE PANEL PFM 36W 600X600/830           </v>
          </cell>
          <cell r="I9073">
            <v>88157.09</v>
          </cell>
          <cell r="N9073" t="str">
            <v xml:space="preserve">0            </v>
          </cell>
        </row>
        <row r="9074">
          <cell r="A9074">
            <v>666853</v>
          </cell>
          <cell r="B9074">
            <v>1875</v>
          </cell>
          <cell r="D9074" t="str">
            <v xml:space="preserve">COCH SANTA INNES MBEJU 500X                       </v>
          </cell>
          <cell r="I9074">
            <v>7105.0060000000003</v>
          </cell>
          <cell r="N9074" t="str">
            <v xml:space="preserve">714604471875 </v>
          </cell>
        </row>
        <row r="9075">
          <cell r="A9075">
            <v>666854</v>
          </cell>
          <cell r="B9075">
            <v>854</v>
          </cell>
          <cell r="D9075" t="str">
            <v xml:space="preserve">COMA RAICES DEL PARANA MANDIOCA PRE/C 700X        </v>
          </cell>
          <cell r="I9075">
            <v>7370.35</v>
          </cell>
          <cell r="N9075" t="str">
            <v xml:space="preserve">76625250342  </v>
          </cell>
        </row>
        <row r="9076">
          <cell r="A9076">
            <v>666859</v>
          </cell>
          <cell r="B9076">
            <v>80027</v>
          </cell>
          <cell r="D9076" t="str">
            <v xml:space="preserve">DESA NIVEA ANT MEN DEEP DARKWOD 150X              </v>
          </cell>
          <cell r="I9076">
            <v>3718.96</v>
          </cell>
          <cell r="N9076" t="str">
            <v>4006000196091</v>
          </cell>
        </row>
        <row r="9077">
          <cell r="A9077">
            <v>666860</v>
          </cell>
          <cell r="B9077">
            <v>82980</v>
          </cell>
          <cell r="D9077" t="str">
            <v xml:space="preserve">DESA NIVEA ANT MEN SENS CONTROL 150X              </v>
          </cell>
          <cell r="I9077">
            <v>3718.96</v>
          </cell>
          <cell r="N9077" t="str">
            <v>7791969029807</v>
          </cell>
        </row>
        <row r="9078">
          <cell r="A9078">
            <v>666861</v>
          </cell>
          <cell r="B9078">
            <v>85942</v>
          </cell>
          <cell r="D9078" t="str">
            <v xml:space="preserve">DESA NIVEA ANT MEN PROT AND CARE 150X             </v>
          </cell>
          <cell r="I9078">
            <v>3718.96</v>
          </cell>
          <cell r="N9078" t="str">
            <v>4005900353054</v>
          </cell>
        </row>
        <row r="9079">
          <cell r="A9079">
            <v>666863</v>
          </cell>
          <cell r="B9079">
            <v>81602</v>
          </cell>
          <cell r="D9079" t="str">
            <v xml:space="preserve">DESA NIVEA ANT MEN DRY IMPACT 150X                </v>
          </cell>
          <cell r="I9079">
            <v>3718.96</v>
          </cell>
          <cell r="N9079" t="str">
            <v>4005808979677</v>
          </cell>
        </row>
        <row r="9080">
          <cell r="A9080">
            <v>666864</v>
          </cell>
          <cell r="B9080">
            <v>82241</v>
          </cell>
          <cell r="D9080" t="str">
            <v xml:space="preserve">DESA NIVEA ANT MEN BLACK WHITE 150X               </v>
          </cell>
          <cell r="I9080">
            <v>3718.96</v>
          </cell>
          <cell r="N9080" t="str">
            <v>4005808980239</v>
          </cell>
        </row>
        <row r="9081">
          <cell r="A9081">
            <v>666865</v>
          </cell>
          <cell r="B9081">
            <v>85324</v>
          </cell>
          <cell r="D9081" t="str">
            <v xml:space="preserve">DESA NIVEA ANT WM FRESH COCO 150X                 </v>
          </cell>
          <cell r="I9081">
            <v>3718.96</v>
          </cell>
          <cell r="N9081" t="str">
            <v>4006000196084</v>
          </cell>
        </row>
        <row r="9082">
          <cell r="A9082">
            <v>666866</v>
          </cell>
          <cell r="B9082">
            <v>80013</v>
          </cell>
          <cell r="D9082" t="str">
            <v xml:space="preserve">DESA NIVEA ANT WM PROT CARE 150X                  </v>
          </cell>
          <cell r="I9082">
            <v>3718.96</v>
          </cell>
          <cell r="N9082" t="str">
            <v>4005900122186</v>
          </cell>
        </row>
        <row r="9083">
          <cell r="A9083">
            <v>666867</v>
          </cell>
          <cell r="B9083">
            <v>81603</v>
          </cell>
          <cell r="D9083" t="str">
            <v xml:space="preserve">DESA NIVEA ANT WM DRY COMFORT 150X                </v>
          </cell>
          <cell r="I9083">
            <v>3718.96</v>
          </cell>
          <cell r="N9083" t="str">
            <v>4006000196107</v>
          </cell>
        </row>
        <row r="9084">
          <cell r="A9084">
            <v>666868</v>
          </cell>
          <cell r="B9084">
            <v>83731</v>
          </cell>
          <cell r="D9084" t="str">
            <v xml:space="preserve">DESA NIVEA ANT WM PEARL BEAUT 150X                </v>
          </cell>
          <cell r="I9084">
            <v>3718.96</v>
          </cell>
          <cell r="N9084" t="str">
            <v>4005808837311</v>
          </cell>
        </row>
        <row r="9085">
          <cell r="A9085">
            <v>666869</v>
          </cell>
          <cell r="B9085">
            <v>82237</v>
          </cell>
          <cell r="D9085" t="str">
            <v xml:space="preserve">DESA NIVEA ANT WM BLACK WHITE 150X                </v>
          </cell>
          <cell r="I9085">
            <v>3718.96</v>
          </cell>
          <cell r="N9085" t="str">
            <v>4005808979813</v>
          </cell>
        </row>
        <row r="9086">
          <cell r="A9086">
            <v>666870</v>
          </cell>
          <cell r="B9086">
            <v>0</v>
          </cell>
          <cell r="D9086" t="str">
            <v xml:space="preserve">INSU PAN FIGAZA SANDW MILA 1X                     </v>
          </cell>
          <cell r="I9086">
            <v>280</v>
          </cell>
          <cell r="N9086" t="str">
            <v xml:space="preserve">0            </v>
          </cell>
        </row>
        <row r="9087">
          <cell r="A9087">
            <v>666871</v>
          </cell>
          <cell r="B9087">
            <v>0</v>
          </cell>
          <cell r="D9087" t="str">
            <v xml:space="preserve">INSU PAPAS CUBO X Kg                              </v>
          </cell>
          <cell r="I9087">
            <v>3923.3020000000001</v>
          </cell>
          <cell r="N9087" t="str">
            <v xml:space="preserve">0            </v>
          </cell>
        </row>
        <row r="9088">
          <cell r="A9088">
            <v>666872</v>
          </cell>
          <cell r="B9088">
            <v>610030</v>
          </cell>
          <cell r="D9088" t="str">
            <v xml:space="preserve">YOGU LS.CLASICO NUTR.ACT ENT NAT S/ENDU 120X      </v>
          </cell>
          <cell r="I9088">
            <v>799.14099999999996</v>
          </cell>
          <cell r="N9088" t="str">
            <v>7791337010727</v>
          </cell>
        </row>
        <row r="9089">
          <cell r="A9089">
            <v>666873</v>
          </cell>
          <cell r="B9089">
            <v>610022</v>
          </cell>
          <cell r="D9089" t="str">
            <v xml:space="preserve">YOGU LS.CLASICO FIRME NUTR.ACT ENT VAI 190X       </v>
          </cell>
          <cell r="I9089">
            <v>1599.393</v>
          </cell>
          <cell r="N9089" t="str">
            <v>7791337010192</v>
          </cell>
        </row>
        <row r="9090">
          <cell r="A9090">
            <v>666874</v>
          </cell>
          <cell r="B9090">
            <v>610021</v>
          </cell>
          <cell r="D9090" t="str">
            <v xml:space="preserve">YOGU LS.CLASICO FIRME NUTR.ACT ENT FRU 190X       </v>
          </cell>
          <cell r="I9090">
            <v>1599.393</v>
          </cell>
          <cell r="N9090" t="str">
            <v>7791337010185</v>
          </cell>
        </row>
        <row r="9091">
          <cell r="A9091">
            <v>666875</v>
          </cell>
          <cell r="B9091">
            <v>610001</v>
          </cell>
          <cell r="D9091" t="str">
            <v xml:space="preserve">YOGU LS.CLASICO NUTR.ACT SACH ENT VAI 900X        </v>
          </cell>
          <cell r="I9091">
            <v>2096.6469999999999</v>
          </cell>
          <cell r="N9091" t="str">
            <v>7791337010369</v>
          </cell>
        </row>
        <row r="9092">
          <cell r="A9092">
            <v>666876</v>
          </cell>
          <cell r="B9092">
            <v>610002</v>
          </cell>
          <cell r="D9092" t="str">
            <v xml:space="preserve">YOGU LS.CLASICO NUTR.ACT SACH ENT FRU 900X        </v>
          </cell>
          <cell r="I9092">
            <v>2096.6469999999999</v>
          </cell>
          <cell r="N9092" t="str">
            <v>7791337010215</v>
          </cell>
        </row>
        <row r="9093">
          <cell r="A9093">
            <v>666877</v>
          </cell>
          <cell r="B9093">
            <v>610003</v>
          </cell>
          <cell r="D9093" t="str">
            <v xml:space="preserve">YOGU LS.CLASICO NUTR.ACT SACH ENT DUR 900X        </v>
          </cell>
          <cell r="I9093">
            <v>2096.6469999999999</v>
          </cell>
          <cell r="N9093" t="str">
            <v>7791337010376</v>
          </cell>
        </row>
        <row r="9094">
          <cell r="A9094">
            <v>666878</v>
          </cell>
          <cell r="B9094">
            <v>610011</v>
          </cell>
          <cell r="D9094" t="str">
            <v xml:space="preserve">YOGU LS. CLASICO NUTR.ACT SACH ENT VAI 1300X      </v>
          </cell>
          <cell r="I9094">
            <v>6076.3909999999996</v>
          </cell>
          <cell r="N9094" t="str">
            <v>7791337010505</v>
          </cell>
        </row>
        <row r="9095">
          <cell r="A9095">
            <v>666879</v>
          </cell>
          <cell r="B9095">
            <v>610010</v>
          </cell>
          <cell r="D9095" t="str">
            <v xml:space="preserve">YOGU LS. CLASICO NUTR.ACT SACH ENT FRU 1300X      </v>
          </cell>
          <cell r="I9095">
            <v>6076.3909999999996</v>
          </cell>
          <cell r="N9095" t="str">
            <v>7791337010512</v>
          </cell>
        </row>
        <row r="9096">
          <cell r="A9096">
            <v>666880</v>
          </cell>
          <cell r="B9096">
            <v>610009</v>
          </cell>
          <cell r="D9096" t="str">
            <v xml:space="preserve">YOGU LS. NUTR.ACT BEB SACH VAI 1100X              </v>
          </cell>
          <cell r="I9096">
            <v>4949.0959999999995</v>
          </cell>
          <cell r="N9096" t="str">
            <v>7791337010345</v>
          </cell>
        </row>
        <row r="9097">
          <cell r="A9097">
            <v>666881</v>
          </cell>
          <cell r="B9097">
            <v>610008</v>
          </cell>
          <cell r="D9097" t="str">
            <v xml:space="preserve">YOGU LS. NUTR.ACT BEB SACH FRU 1100X              </v>
          </cell>
          <cell r="I9097">
            <v>4949.0959999999995</v>
          </cell>
          <cell r="N9097" t="str">
            <v>7791337010352</v>
          </cell>
        </row>
        <row r="9098">
          <cell r="A9098">
            <v>666883</v>
          </cell>
          <cell r="B9098">
            <v>1795</v>
          </cell>
          <cell r="D9098" t="str">
            <v xml:space="preserve">INSU COLL. P/VASOS                                </v>
          </cell>
          <cell r="I9098">
            <v>1590.1579999999999</v>
          </cell>
          <cell r="N9098" t="str">
            <v xml:space="preserve">0            </v>
          </cell>
        </row>
        <row r="9099">
          <cell r="A9099">
            <v>666884</v>
          </cell>
          <cell r="B9099">
            <v>13204</v>
          </cell>
          <cell r="D9099" t="str">
            <v xml:space="preserve">INSU TAPA P/VASOS CAFE                            </v>
          </cell>
          <cell r="I9099">
            <v>2485.3159999999998</v>
          </cell>
          <cell r="N9099" t="str">
            <v xml:space="preserve">0            </v>
          </cell>
        </row>
        <row r="9100">
          <cell r="A9100">
            <v>666885</v>
          </cell>
          <cell r="B9100">
            <v>2255</v>
          </cell>
          <cell r="D9100" t="str">
            <v xml:space="preserve">INSU MOLDE P/TARTA 14CM.                          </v>
          </cell>
          <cell r="I9100">
            <v>15524</v>
          </cell>
          <cell r="N9100" t="str">
            <v xml:space="preserve">0            </v>
          </cell>
        </row>
        <row r="9101">
          <cell r="A9101">
            <v>666886</v>
          </cell>
          <cell r="B9101">
            <v>299</v>
          </cell>
          <cell r="D9101" t="str">
            <v xml:space="preserve">INSU MOLDE RECTAN ALUM SOPA                       </v>
          </cell>
          <cell r="I9101">
            <v>1481.5840000000001</v>
          </cell>
          <cell r="N9101" t="str">
            <v xml:space="preserve">0            </v>
          </cell>
        </row>
        <row r="9102">
          <cell r="A9102">
            <v>666887</v>
          </cell>
          <cell r="B9102">
            <v>10459</v>
          </cell>
          <cell r="D9102" t="str">
            <v xml:space="preserve">INSU BOLSA POLIPROP 8X10                          </v>
          </cell>
          <cell r="I9102">
            <v>957.20699999999999</v>
          </cell>
          <cell r="N9102" t="str">
            <v xml:space="preserve">0            </v>
          </cell>
        </row>
        <row r="9103">
          <cell r="A9103">
            <v>666888</v>
          </cell>
          <cell r="B9103">
            <v>3316</v>
          </cell>
          <cell r="D9103" t="str">
            <v xml:space="preserve">INSU BNDJ PARRILL 690                             </v>
          </cell>
          <cell r="I9103">
            <v>12279.37</v>
          </cell>
          <cell r="N9103" t="str">
            <v xml:space="preserve">0            </v>
          </cell>
        </row>
        <row r="9104">
          <cell r="A9104">
            <v>666889</v>
          </cell>
          <cell r="B9104">
            <v>391</v>
          </cell>
          <cell r="D9104" t="str">
            <v xml:space="preserve">GAS CABALGATA NJA 3X                              </v>
          </cell>
          <cell r="I9104">
            <v>2042.09</v>
          </cell>
          <cell r="N9104" t="str">
            <v>7791375000391</v>
          </cell>
        </row>
        <row r="9105">
          <cell r="A9105">
            <v>666890</v>
          </cell>
          <cell r="B9105">
            <v>1824</v>
          </cell>
          <cell r="D9105" t="str">
            <v xml:space="preserve">GAS CABALGATA LIMA LIMON 3X                       </v>
          </cell>
          <cell r="I9105">
            <v>2042.09</v>
          </cell>
          <cell r="N9105" t="str">
            <v>7791375001824</v>
          </cell>
        </row>
        <row r="9106">
          <cell r="A9106">
            <v>666891</v>
          </cell>
          <cell r="B9106">
            <v>1800</v>
          </cell>
          <cell r="D9106" t="str">
            <v xml:space="preserve">GAS CABALGATA POMELO 3X                           </v>
          </cell>
          <cell r="I9106">
            <v>2042.09</v>
          </cell>
          <cell r="N9106" t="str">
            <v>7791375001800</v>
          </cell>
        </row>
        <row r="9107">
          <cell r="A9107">
            <v>666893</v>
          </cell>
          <cell r="B9107">
            <v>506</v>
          </cell>
          <cell r="D9107" t="str">
            <v xml:space="preserve">SODA CABALGATA SIFON 2X                           </v>
          </cell>
          <cell r="I9107">
            <v>1437.9179999999999</v>
          </cell>
          <cell r="N9107" t="str">
            <v>7791375000506</v>
          </cell>
        </row>
        <row r="9108">
          <cell r="A9108">
            <v>666894</v>
          </cell>
          <cell r="B9108" t="str">
            <v xml:space="preserve">PT06DP46            </v>
          </cell>
          <cell r="D9108" t="str">
            <v xml:space="preserve">SUAV ECOVITA LILAS Y FL.BLANCAS D/P 3X            </v>
          </cell>
          <cell r="I9108">
            <v>6982.5770000000002</v>
          </cell>
          <cell r="N9108" t="str">
            <v>7798124362571</v>
          </cell>
        </row>
        <row r="9109">
          <cell r="A9109">
            <v>666895</v>
          </cell>
          <cell r="B9109" t="str">
            <v xml:space="preserve">PT06DP49            </v>
          </cell>
          <cell r="D9109" t="str">
            <v xml:space="preserve">SUAV ECOVITA EPICO D/P 900X                       </v>
          </cell>
          <cell r="I9109">
            <v>2537.9870000000001</v>
          </cell>
          <cell r="N9109" t="str">
            <v>7798124362496</v>
          </cell>
        </row>
        <row r="9110">
          <cell r="A9110">
            <v>666896</v>
          </cell>
          <cell r="B9110" t="str">
            <v xml:space="preserve">PT06DP50            </v>
          </cell>
          <cell r="D9110" t="str">
            <v xml:space="preserve">SUAV ECOVITA UNICO D/P 900X                       </v>
          </cell>
          <cell r="I9110">
            <v>2537.9870000000001</v>
          </cell>
          <cell r="N9110" t="str">
            <v>7798124362489</v>
          </cell>
        </row>
        <row r="9111">
          <cell r="A9111">
            <v>666897</v>
          </cell>
          <cell r="B9111" t="str">
            <v xml:space="preserve">PT0677              </v>
          </cell>
          <cell r="D9111" t="str">
            <v xml:space="preserve">SUAV ECOVITA EPICO BOT 500X                       </v>
          </cell>
          <cell r="I9111">
            <v>5304.9179999999997</v>
          </cell>
          <cell r="N9111" t="str">
            <v>7798124362717</v>
          </cell>
        </row>
        <row r="9112">
          <cell r="A9112">
            <v>666898</v>
          </cell>
          <cell r="B9112" t="str">
            <v xml:space="preserve">PT0676              </v>
          </cell>
          <cell r="D9112" t="str">
            <v xml:space="preserve">SUAV ECOVITA UNICO BOT 500X                       </v>
          </cell>
          <cell r="I9112">
            <v>5304.9179999999997</v>
          </cell>
          <cell r="N9112" t="str">
            <v>7798124362724</v>
          </cell>
        </row>
        <row r="9113">
          <cell r="A9113">
            <v>666899</v>
          </cell>
          <cell r="B9113">
            <v>166</v>
          </cell>
          <cell r="D9113" t="str">
            <v xml:space="preserve">YOGU DAHI TENTACION PISTACHO 130X                 </v>
          </cell>
          <cell r="I9113">
            <v>2690.9189999999999</v>
          </cell>
          <cell r="N9113" t="str">
            <v>7798136870897</v>
          </cell>
        </row>
        <row r="9114">
          <cell r="A9114">
            <v>666900</v>
          </cell>
          <cell r="B9114">
            <v>62</v>
          </cell>
          <cell r="D9114" t="str">
            <v xml:space="preserve">YOGU DAHI BEB ENT BANANA 200X                     </v>
          </cell>
          <cell r="I9114">
            <v>2510.953</v>
          </cell>
          <cell r="N9114" t="str">
            <v>7798136870248</v>
          </cell>
        </row>
        <row r="9115">
          <cell r="A9115">
            <v>666901</v>
          </cell>
          <cell r="B9115">
            <v>0</v>
          </cell>
          <cell r="D9115" t="str">
            <v xml:space="preserve">INSU GTC TONER CARTRIDGE 1060   1X                </v>
          </cell>
          <cell r="I9115">
            <v>5250.19</v>
          </cell>
          <cell r="N9115" t="str">
            <v>6971491730827</v>
          </cell>
        </row>
        <row r="9116">
          <cell r="A9116">
            <v>666902</v>
          </cell>
          <cell r="B9116">
            <v>0</v>
          </cell>
          <cell r="D9116" t="str">
            <v xml:space="preserve">INSU E-GOLD TONER HP105A S/CHIP  1X               </v>
          </cell>
          <cell r="I9116">
            <v>9147.6</v>
          </cell>
          <cell r="N9116" t="str">
            <v>6935482313765</v>
          </cell>
        </row>
        <row r="9117">
          <cell r="A9117">
            <v>666903</v>
          </cell>
          <cell r="B9117">
            <v>610029</v>
          </cell>
          <cell r="D9117" t="str">
            <v xml:space="preserve">YOGU LS.CLASICO NUTR.ACT NAT S/END 480X           </v>
          </cell>
          <cell r="I9117">
            <v>4605.49</v>
          </cell>
          <cell r="N9117" t="str">
            <v>7791337010536</v>
          </cell>
        </row>
        <row r="9118">
          <cell r="A9118">
            <v>666904</v>
          </cell>
          <cell r="B9118">
            <v>610028</v>
          </cell>
          <cell r="D9118" t="str">
            <v xml:space="preserve">YOGU LS.BATIDO NUTR.ACT C/CONF 164X               </v>
          </cell>
          <cell r="I9118">
            <v>2472.5639999999999</v>
          </cell>
          <cell r="N9118" t="str">
            <v>7791337010451</v>
          </cell>
        </row>
        <row r="9119">
          <cell r="A9119">
            <v>666905</v>
          </cell>
          <cell r="B9119">
            <v>610026</v>
          </cell>
          <cell r="D9119" t="str">
            <v xml:space="preserve">YOGU LS.CLASICO NUTR.ACT ENT C/CERE 159X          </v>
          </cell>
          <cell r="I9119">
            <v>2158.3440000000001</v>
          </cell>
          <cell r="N9119" t="str">
            <v>7791337010444</v>
          </cell>
        </row>
        <row r="9120">
          <cell r="A9120">
            <v>666906</v>
          </cell>
          <cell r="B9120">
            <v>610024</v>
          </cell>
          <cell r="D9120" t="str">
            <v xml:space="preserve">YOGU LS.CLASICO NUTR.ACT FIRME DESC/VAI 190X      </v>
          </cell>
          <cell r="I9120">
            <v>1598.8050000000001</v>
          </cell>
          <cell r="N9120" t="str">
            <v>7791337010321</v>
          </cell>
        </row>
        <row r="9121">
          <cell r="A9121">
            <v>666907</v>
          </cell>
          <cell r="B9121">
            <v>610023</v>
          </cell>
          <cell r="D9121" t="str">
            <v xml:space="preserve">YOGU LS.CLASICO NUTR.ACT DESC FRUT 190X           </v>
          </cell>
          <cell r="I9121">
            <v>1598.8050000000001</v>
          </cell>
          <cell r="N9121" t="str">
            <v>7791337010338</v>
          </cell>
        </row>
        <row r="9122">
          <cell r="A9122">
            <v>666908</v>
          </cell>
          <cell r="B9122">
            <v>610006</v>
          </cell>
          <cell r="D9122" t="str">
            <v xml:space="preserve">YOGU LS. NUTR.ACT SACH 0%LACT FRUT 900X           </v>
          </cell>
          <cell r="I9122">
            <v>3022.7919999999999</v>
          </cell>
          <cell r="N9122" t="str">
            <v>7791337010499</v>
          </cell>
        </row>
        <row r="9123">
          <cell r="A9123">
            <v>666910</v>
          </cell>
          <cell r="B9123">
            <v>610007</v>
          </cell>
          <cell r="D9123" t="str">
            <v xml:space="preserve">YOGU LS.NUTR.ACT SACH 0%LACT VAINI 900X           </v>
          </cell>
          <cell r="I9123">
            <v>3022.7919999999999</v>
          </cell>
          <cell r="N9123" t="str">
            <v>7791337010482</v>
          </cell>
        </row>
        <row r="9124">
          <cell r="A9124">
            <v>666911</v>
          </cell>
          <cell r="B9124">
            <v>610005</v>
          </cell>
          <cell r="D9124" t="str">
            <v xml:space="preserve">YOGU LS.NUTR.ACT CLASICO DESC VAIN 900X           </v>
          </cell>
          <cell r="I9124">
            <v>2096.6469999999999</v>
          </cell>
          <cell r="N9124" t="str">
            <v>7791337010468</v>
          </cell>
        </row>
        <row r="9125">
          <cell r="A9125">
            <v>666913</v>
          </cell>
          <cell r="B9125">
            <v>610004</v>
          </cell>
          <cell r="D9125" t="str">
            <v xml:space="preserve">YOGU LS.NUTR.ACT DESC FRUT 900X                   </v>
          </cell>
          <cell r="I9125">
            <v>2096.6469999999999</v>
          </cell>
          <cell r="N9125" t="str">
            <v>7791337010475</v>
          </cell>
        </row>
        <row r="9126">
          <cell r="A9126">
            <v>666914</v>
          </cell>
          <cell r="B9126">
            <v>636</v>
          </cell>
          <cell r="D9126" t="str">
            <v xml:space="preserve">GAS  COCA COLA ZERO LAT 220X                      </v>
          </cell>
          <cell r="I9126">
            <v>1173.521</v>
          </cell>
          <cell r="N9126" t="str">
            <v>7790895642104</v>
          </cell>
        </row>
        <row r="9127">
          <cell r="A9127">
            <v>666916</v>
          </cell>
          <cell r="B9127">
            <v>14790</v>
          </cell>
          <cell r="D9127" t="str">
            <v xml:space="preserve">HELA ARCOR BOMBON ESCOCES 540X                    </v>
          </cell>
          <cell r="I9127">
            <v>16826.38</v>
          </cell>
          <cell r="N9127" t="str">
            <v>7790580147815</v>
          </cell>
        </row>
        <row r="9128">
          <cell r="A9128">
            <v>666918</v>
          </cell>
          <cell r="B9128">
            <v>197229</v>
          </cell>
          <cell r="D9128" t="str">
            <v xml:space="preserve">AGUA SER BAJO EN SODIO 1.5X                       </v>
          </cell>
          <cell r="I9128">
            <v>2947.4140000000002</v>
          </cell>
          <cell r="N9128" t="str">
            <v>7799155001668</v>
          </cell>
        </row>
        <row r="9129">
          <cell r="A9129">
            <v>666919</v>
          </cell>
          <cell r="B9129">
            <v>197230</v>
          </cell>
          <cell r="D9129" t="str">
            <v xml:space="preserve">AGUA SER BAJO EN SODIO 2.25X                      </v>
          </cell>
          <cell r="I9129">
            <v>3350.8649999999998</v>
          </cell>
          <cell r="N9129" t="str">
            <v>7799155001675</v>
          </cell>
        </row>
        <row r="9130">
          <cell r="A9130">
            <v>666920</v>
          </cell>
          <cell r="B9130">
            <v>473</v>
          </cell>
          <cell r="D9130" t="str">
            <v xml:space="preserve">INSU LA PAULINA CREM LECHE 5X                     </v>
          </cell>
          <cell r="I9130">
            <v>58688.08</v>
          </cell>
          <cell r="N9130" t="str">
            <v>7790398873296</v>
          </cell>
        </row>
        <row r="9131">
          <cell r="A9131">
            <v>666921</v>
          </cell>
          <cell r="B9131">
            <v>3333</v>
          </cell>
          <cell r="D9131" t="str">
            <v xml:space="preserve">INSU ESCO SALZANO   1X                            </v>
          </cell>
          <cell r="I9131">
            <v>2430.4299999999998</v>
          </cell>
          <cell r="N9131" t="str">
            <v xml:space="preserve">0            </v>
          </cell>
        </row>
        <row r="9132">
          <cell r="A9132">
            <v>666922</v>
          </cell>
          <cell r="B9132">
            <v>7997</v>
          </cell>
          <cell r="D9132" t="str">
            <v xml:space="preserve">INSU LIMPIA VIDR ITALIMPIA VICEVERSA DUO   1X     </v>
          </cell>
          <cell r="I9132">
            <v>15912.88</v>
          </cell>
          <cell r="N9132" t="str">
            <v xml:space="preserve">0            </v>
          </cell>
        </row>
        <row r="9133">
          <cell r="A9133">
            <v>666925</v>
          </cell>
          <cell r="B9133">
            <v>2</v>
          </cell>
          <cell r="D9133" t="str">
            <v xml:space="preserve">COCO FRONZYS MEDIALUNAS RETAIL 12X                </v>
          </cell>
          <cell r="I9133">
            <v>14187.92</v>
          </cell>
          <cell r="N9133" t="str">
            <v xml:space="preserve">714604227762 </v>
          </cell>
        </row>
        <row r="9134">
          <cell r="A9134">
            <v>666926</v>
          </cell>
          <cell r="B9134">
            <v>5308</v>
          </cell>
          <cell r="D9134" t="str">
            <v xml:space="preserve">CHOC MILK BOMB CREM VAIN 110X                     </v>
          </cell>
          <cell r="I9134">
            <v>10400.11</v>
          </cell>
          <cell r="N9134" t="str">
            <v>7622202306839</v>
          </cell>
        </row>
        <row r="9135">
          <cell r="A9135">
            <v>666927</v>
          </cell>
          <cell r="B9135">
            <v>5309</v>
          </cell>
          <cell r="D9135" t="str">
            <v xml:space="preserve">CHOC MILK BOMB CREM AVELL 110X                    </v>
          </cell>
          <cell r="I9135">
            <v>10400.11</v>
          </cell>
          <cell r="N9135" t="str">
            <v>7622202306808</v>
          </cell>
        </row>
        <row r="9136">
          <cell r="A9136">
            <v>666928</v>
          </cell>
          <cell r="B9136">
            <v>610018</v>
          </cell>
          <cell r="D9136" t="str">
            <v xml:space="preserve">YOGU LS.NUTR.ACT BAT DESC VAIN 120X               </v>
          </cell>
          <cell r="I9136">
            <v>970.10299999999995</v>
          </cell>
          <cell r="N9136" t="str">
            <v>7791337010307</v>
          </cell>
        </row>
        <row r="9137">
          <cell r="A9137">
            <v>666929</v>
          </cell>
          <cell r="B9137">
            <v>610017</v>
          </cell>
          <cell r="D9137" t="str">
            <v xml:space="preserve">YOGU LS.NUTR.ACT BAT DESC FRUT 120X               </v>
          </cell>
          <cell r="I9137">
            <v>970.10299999999995</v>
          </cell>
          <cell r="N9137" t="str">
            <v>7791337010314</v>
          </cell>
        </row>
        <row r="9138">
          <cell r="A9138">
            <v>666930</v>
          </cell>
          <cell r="B9138">
            <v>610016</v>
          </cell>
          <cell r="D9138" t="str">
            <v xml:space="preserve">YOGU LS.NUTR.ACT BAT ENT DUR 120X                 </v>
          </cell>
          <cell r="I9138">
            <v>970.10299999999995</v>
          </cell>
          <cell r="N9138" t="str">
            <v>7791337010437</v>
          </cell>
        </row>
        <row r="9139">
          <cell r="A9139">
            <v>666931</v>
          </cell>
          <cell r="B9139">
            <v>610015</v>
          </cell>
          <cell r="D9139" t="str">
            <v xml:space="preserve">YOGU LS.NUTR.ACT BAT ENT VAIN 120X                </v>
          </cell>
          <cell r="I9139">
            <v>970.10299999999995</v>
          </cell>
          <cell r="N9139" t="str">
            <v>7791337010208</v>
          </cell>
        </row>
        <row r="9140">
          <cell r="A9140">
            <v>666932</v>
          </cell>
          <cell r="B9140">
            <v>610014</v>
          </cell>
          <cell r="D9140" t="str">
            <v xml:space="preserve">YOGU LS.NUTR.ACT BAT ENT FRUT 120X                </v>
          </cell>
          <cell r="I9140">
            <v>970.10299999999995</v>
          </cell>
          <cell r="N9140" t="str">
            <v>7791337010260</v>
          </cell>
        </row>
        <row r="9141">
          <cell r="A9141">
            <v>666933</v>
          </cell>
          <cell r="B9141">
            <v>610020</v>
          </cell>
          <cell r="D9141" t="str">
            <v xml:space="preserve">YOGU LS.NUTR.ACT BAT ENT VAIN 480X                </v>
          </cell>
          <cell r="I9141">
            <v>4605.49</v>
          </cell>
          <cell r="N9141" t="str">
            <v>7791337010390</v>
          </cell>
        </row>
        <row r="9142">
          <cell r="A9142">
            <v>666934</v>
          </cell>
          <cell r="B9142">
            <v>610019</v>
          </cell>
          <cell r="D9142" t="str">
            <v xml:space="preserve">YOGU LS.NUTR.ACT BAT ENT FRU 480X                 </v>
          </cell>
          <cell r="I9142">
            <v>4605.49</v>
          </cell>
          <cell r="N9142" t="str">
            <v>7791337010406</v>
          </cell>
        </row>
        <row r="9143">
          <cell r="A9143">
            <v>666936</v>
          </cell>
          <cell r="B9143">
            <v>610013</v>
          </cell>
          <cell r="D9143" t="str">
            <v xml:space="preserve">YOGU LS.NUTR.ACT FIRM ENT VAIN 120X               </v>
          </cell>
          <cell r="I9143">
            <v>970.10299999999995</v>
          </cell>
          <cell r="N9143" t="str">
            <v>7791337010420</v>
          </cell>
        </row>
        <row r="9144">
          <cell r="A9144">
            <v>666937</v>
          </cell>
          <cell r="B9144">
            <v>610012</v>
          </cell>
          <cell r="D9144" t="str">
            <v xml:space="preserve">YOGU LA.NUTR.ACT FIRM ENT FRUT 120X               </v>
          </cell>
          <cell r="I9144">
            <v>970.10299999999995</v>
          </cell>
          <cell r="N9144" t="str">
            <v>7791337010413</v>
          </cell>
        </row>
        <row r="9145">
          <cell r="A9145">
            <v>666938</v>
          </cell>
          <cell r="B9145">
            <v>610027</v>
          </cell>
          <cell r="D9145" t="str">
            <v xml:space="preserve">YOGU LA.NUTR.ACT DESC C/CERE 157X                 </v>
          </cell>
          <cell r="I9145">
            <v>2158.3440000000001</v>
          </cell>
          <cell r="N9145" t="str">
            <v>7791337010291</v>
          </cell>
        </row>
        <row r="9146">
          <cell r="A9146">
            <v>666939</v>
          </cell>
          <cell r="B9146">
            <v>4580</v>
          </cell>
          <cell r="D9146" t="str">
            <v xml:space="preserve">GAS  COCA-COLA + BENEDICTINO S/G DUAL PACK 3X     </v>
          </cell>
          <cell r="I9146">
            <v>5881.93</v>
          </cell>
          <cell r="N9146" t="str">
            <v>7790895651403</v>
          </cell>
        </row>
        <row r="9147">
          <cell r="A9147">
            <v>666940</v>
          </cell>
          <cell r="B9147">
            <v>1000702280</v>
          </cell>
          <cell r="D9147" t="str">
            <v xml:space="preserve">VINF BALBO DULCE BCO. 1125X                       </v>
          </cell>
          <cell r="I9147">
            <v>4159</v>
          </cell>
          <cell r="N9147" t="str">
            <v>7791843027981</v>
          </cell>
        </row>
        <row r="9148">
          <cell r="A9148">
            <v>666941</v>
          </cell>
          <cell r="B9148">
            <v>10007022720</v>
          </cell>
          <cell r="D9148" t="str">
            <v xml:space="preserve">VINF BALBO GRAN TTO 1125X                         </v>
          </cell>
          <cell r="I9148">
            <v>4159</v>
          </cell>
          <cell r="N9148" t="str">
            <v>7791843028001</v>
          </cell>
        </row>
        <row r="9149">
          <cell r="A9149">
            <v>666943</v>
          </cell>
          <cell r="B9149">
            <v>15</v>
          </cell>
          <cell r="D9149" t="str">
            <v xml:space="preserve">INSU ESMAL ALBALUX DMNT BCO 3EN1 1X               </v>
          </cell>
          <cell r="I9149">
            <v>25209</v>
          </cell>
          <cell r="N9149" t="str">
            <v xml:space="preserve">0            </v>
          </cell>
        </row>
        <row r="9150">
          <cell r="A9150">
            <v>666944</v>
          </cell>
          <cell r="B9150">
            <v>1000000834</v>
          </cell>
          <cell r="D9150" t="str">
            <v xml:space="preserve">INSU PNCEL ROSARPIN N20                           </v>
          </cell>
          <cell r="I9150">
            <v>3392.0050000000001</v>
          </cell>
          <cell r="N9150" t="str">
            <v xml:space="preserve">0            </v>
          </cell>
        </row>
        <row r="9151">
          <cell r="A9151">
            <v>666945</v>
          </cell>
          <cell r="B9151">
            <v>1000000963</v>
          </cell>
          <cell r="D9151" t="str">
            <v xml:space="preserve">INSU THINNER DIXILINA ESP 900X                    </v>
          </cell>
          <cell r="I9151">
            <v>7480.0020000000004</v>
          </cell>
          <cell r="N9151" t="str">
            <v xml:space="preserve">0            </v>
          </cell>
        </row>
        <row r="9152">
          <cell r="A9152">
            <v>666946</v>
          </cell>
          <cell r="B9152">
            <v>31</v>
          </cell>
          <cell r="D9152" t="str">
            <v xml:space="preserve">CIGA PHILLIPS M RED SELEC COMUN 20                </v>
          </cell>
          <cell r="I9152">
            <v>2239.9969999999998</v>
          </cell>
          <cell r="N9152" t="str">
            <v xml:space="preserve">77916198     </v>
          </cell>
        </row>
        <row r="9153">
          <cell r="A9153">
            <v>666947</v>
          </cell>
          <cell r="B9153">
            <v>100200104</v>
          </cell>
          <cell r="D9153" t="str">
            <v xml:space="preserve">ACET ZUELO BALSAMICO 250X                         </v>
          </cell>
          <cell r="I9153">
            <v>10454.4</v>
          </cell>
          <cell r="N9153" t="str">
            <v>7791728251104</v>
          </cell>
        </row>
        <row r="9154">
          <cell r="A9154">
            <v>666948</v>
          </cell>
          <cell r="B9154">
            <v>100200103</v>
          </cell>
          <cell r="D9154" t="str">
            <v xml:space="preserve">VINA ZUELO TORRONTES 250X                         </v>
          </cell>
          <cell r="I9154">
            <v>8712</v>
          </cell>
          <cell r="N9154" t="str">
            <v>7791728251241</v>
          </cell>
        </row>
        <row r="9155">
          <cell r="A9155">
            <v>666949</v>
          </cell>
          <cell r="B9155">
            <v>13987</v>
          </cell>
          <cell r="D9155" t="str">
            <v xml:space="preserve">CHOC AGUILA BOMB MEDALLON 168X                    </v>
          </cell>
          <cell r="I9155">
            <v>14919.42</v>
          </cell>
          <cell r="N9155" t="str">
            <v>7790580139872</v>
          </cell>
        </row>
        <row r="9156">
          <cell r="A9156">
            <v>666950</v>
          </cell>
          <cell r="B9156">
            <v>7096</v>
          </cell>
          <cell r="D9156" t="str">
            <v xml:space="preserve">POST GELAT.ROYAL FRUTIVERSO 25X                   </v>
          </cell>
          <cell r="I9156">
            <v>1378.6010000000001</v>
          </cell>
          <cell r="N9156" t="str">
            <v>7622202370335</v>
          </cell>
        </row>
        <row r="9157">
          <cell r="A9157">
            <v>666951</v>
          </cell>
          <cell r="B9157">
            <v>7097</v>
          </cell>
          <cell r="D9157" t="str">
            <v xml:space="preserve">POST GELAT.ROYAL ULTRAVIOLETA 25X                 </v>
          </cell>
          <cell r="I9157">
            <v>1378.6010000000001</v>
          </cell>
          <cell r="N9157" t="str">
            <v>7622202370304</v>
          </cell>
        </row>
        <row r="9158">
          <cell r="A9158">
            <v>666952</v>
          </cell>
          <cell r="B9158">
            <v>7098</v>
          </cell>
          <cell r="D9158" t="str">
            <v xml:space="preserve">POST GELAT.ROYAL GALACTICO 25X                    </v>
          </cell>
          <cell r="I9158">
            <v>1378.6010000000001</v>
          </cell>
          <cell r="N9158" t="str">
            <v>7622202369971</v>
          </cell>
        </row>
        <row r="9159">
          <cell r="A9159">
            <v>666953</v>
          </cell>
          <cell r="B9159" t="str">
            <v xml:space="preserve">CAR-00-1090-23      </v>
          </cell>
          <cell r="D9159" t="str">
            <v xml:space="preserve">INSU CARNIC CUCH CARN M1090 23CM 1X               </v>
          </cell>
          <cell r="I9159">
            <v>19748.41</v>
          </cell>
          <cell r="N9159" t="str">
            <v xml:space="preserve">0            </v>
          </cell>
        </row>
        <row r="9160">
          <cell r="A9160">
            <v>666954</v>
          </cell>
          <cell r="B9160" t="str">
            <v xml:space="preserve">CAR-00-1090-30      </v>
          </cell>
          <cell r="D9160" t="str">
            <v xml:space="preserve">INSU CARNIC CUCH CARN M1090 30CM 1X               </v>
          </cell>
          <cell r="I9160">
            <v>22239.8</v>
          </cell>
          <cell r="N9160" t="str">
            <v xml:space="preserve">0            </v>
          </cell>
        </row>
        <row r="9161">
          <cell r="A9161">
            <v>666955</v>
          </cell>
          <cell r="B9161" t="str">
            <v xml:space="preserve">CAR-00-1090-27      </v>
          </cell>
          <cell r="D9161" t="str">
            <v xml:space="preserve">INSU CARNIC CUCH CARN M1090 27CM 1X               </v>
          </cell>
          <cell r="I9161">
            <v>21655.37</v>
          </cell>
          <cell r="N9161" t="str">
            <v xml:space="preserve">0            </v>
          </cell>
        </row>
        <row r="9162">
          <cell r="A9162">
            <v>666956</v>
          </cell>
          <cell r="B9162" t="str">
            <v xml:space="preserve">CAR-00-1090-17      </v>
          </cell>
          <cell r="D9162" t="str">
            <v xml:space="preserve">INSU CARNIC CUCH CARN M1090 17.5CM 1X             </v>
          </cell>
          <cell r="I9162">
            <v>12175.02</v>
          </cell>
          <cell r="N9162" t="str">
            <v xml:space="preserve">0            </v>
          </cell>
        </row>
        <row r="9163">
          <cell r="A9163">
            <v>666957</v>
          </cell>
          <cell r="B9163" t="str">
            <v xml:space="preserve">CAR-00-5010-15      </v>
          </cell>
          <cell r="D9163" t="str">
            <v xml:space="preserve">INSU CARNIC HACHA CARN M5010 15CM 1X              </v>
          </cell>
          <cell r="I9163">
            <v>19637.09</v>
          </cell>
          <cell r="N9163" t="str">
            <v xml:space="preserve">0            </v>
          </cell>
        </row>
        <row r="9164">
          <cell r="A9164">
            <v>666958</v>
          </cell>
          <cell r="B9164" t="str">
            <v xml:space="preserve">CAR-8200-25-L-      </v>
          </cell>
          <cell r="D9164" t="str">
            <v xml:space="preserve">INSU CARNIC CHAIRA LISA M8200 25CM 1X             </v>
          </cell>
          <cell r="I9164">
            <v>16203.11</v>
          </cell>
          <cell r="N9164" t="str">
            <v xml:space="preserve">0            </v>
          </cell>
        </row>
        <row r="9165">
          <cell r="A9165">
            <v>666959</v>
          </cell>
          <cell r="B9165" t="str">
            <v xml:space="preserve">CAR-16040050        </v>
          </cell>
          <cell r="D9165" t="str">
            <v xml:space="preserve">INSU APM TAB TEFL CARN 40X50CM 1X                 </v>
          </cell>
          <cell r="I9165">
            <v>67890.679999999993</v>
          </cell>
          <cell r="N9165" t="str">
            <v xml:space="preserve">0            </v>
          </cell>
        </row>
        <row r="9166">
          <cell r="A9166">
            <v>666960</v>
          </cell>
          <cell r="B9166" t="str">
            <v xml:space="preserve">CAR-16080060        </v>
          </cell>
          <cell r="D9166" t="str">
            <v xml:space="preserve">INSU APM TAB TEFL CARN 60X80CM 1X                 </v>
          </cell>
          <cell r="I9166">
            <v>96548.32</v>
          </cell>
          <cell r="N9166" t="str">
            <v xml:space="preserve">0            </v>
          </cell>
        </row>
        <row r="9167">
          <cell r="A9167">
            <v>666961</v>
          </cell>
          <cell r="B9167" t="str">
            <v xml:space="preserve">CARGIN              </v>
          </cell>
          <cell r="D9167" t="str">
            <v xml:space="preserve">INSU CARNIC GAN DESP INOX 15CM 1X                 </v>
          </cell>
          <cell r="I9167">
            <v>17601.87</v>
          </cell>
          <cell r="N9167" t="str">
            <v xml:space="preserve">0            </v>
          </cell>
        </row>
        <row r="9168">
          <cell r="A9168">
            <v>666962</v>
          </cell>
          <cell r="B9168" t="str">
            <v xml:space="preserve">ATL016              </v>
          </cell>
          <cell r="D9168" t="str">
            <v xml:space="preserve">INSU KSHARP ARCO SERR MANO 25CM 1X                </v>
          </cell>
          <cell r="I9168">
            <v>21454.51</v>
          </cell>
          <cell r="N9168" t="str">
            <v xml:space="preserve">0            </v>
          </cell>
        </row>
        <row r="9169">
          <cell r="A9169">
            <v>666963</v>
          </cell>
          <cell r="B9169" t="str">
            <v xml:space="preserve">CAR-00-3030-20      </v>
          </cell>
          <cell r="D9169" t="str">
            <v xml:space="preserve">INSU CARNIC CUCH FILET HOJ ANG INOX M3030 20CM 1X </v>
          </cell>
          <cell r="I9169">
            <v>11416.35</v>
          </cell>
          <cell r="N9169" t="str">
            <v xml:space="preserve">0            </v>
          </cell>
        </row>
        <row r="9170">
          <cell r="A9170">
            <v>666964</v>
          </cell>
          <cell r="B9170">
            <v>90158</v>
          </cell>
          <cell r="D9170" t="str">
            <v xml:space="preserve">CERE KELLOGGS GRANOLA TRAD 200X                   </v>
          </cell>
          <cell r="I9170">
            <v>3728.277</v>
          </cell>
          <cell r="N9170" t="str">
            <v>7896004010991</v>
          </cell>
        </row>
        <row r="9171">
          <cell r="A9171">
            <v>666965</v>
          </cell>
          <cell r="B9171">
            <v>90159</v>
          </cell>
          <cell r="D9171" t="str">
            <v xml:space="preserve">CERE KELLOGGS GRANOLA BANANA&amp;MANZANA 200X         </v>
          </cell>
          <cell r="I9171">
            <v>3728.277</v>
          </cell>
          <cell r="N9171" t="str">
            <v>7896004011004</v>
          </cell>
        </row>
        <row r="9172">
          <cell r="A9172">
            <v>666966</v>
          </cell>
          <cell r="B9172">
            <v>90159</v>
          </cell>
          <cell r="D9172" t="str">
            <v xml:space="preserve">CERE KELLOGGS GRANOLA NUTS 200X                   </v>
          </cell>
          <cell r="I9172">
            <v>3728.277</v>
          </cell>
          <cell r="N9172" t="str">
            <v>7896004011011</v>
          </cell>
        </row>
        <row r="9173">
          <cell r="A9173">
            <v>666967</v>
          </cell>
          <cell r="B9173">
            <v>50</v>
          </cell>
          <cell r="D9173" t="str">
            <v xml:space="preserve">INSU ENVASES 245 1X                               </v>
          </cell>
          <cell r="I9173">
            <v>510.197</v>
          </cell>
          <cell r="N9173" t="str">
            <v xml:space="preserve">0            </v>
          </cell>
        </row>
        <row r="9174">
          <cell r="A9174">
            <v>666968</v>
          </cell>
          <cell r="B9174">
            <v>50</v>
          </cell>
          <cell r="D9174" t="str">
            <v xml:space="preserve">INSU ENVASES 245 C/ DIVISION 1X                   </v>
          </cell>
          <cell r="I9174">
            <v>510.197</v>
          </cell>
          <cell r="N9174" t="str">
            <v xml:space="preserve">0            </v>
          </cell>
        </row>
        <row r="9175">
          <cell r="A9175">
            <v>666970</v>
          </cell>
          <cell r="B9175">
            <v>6717</v>
          </cell>
          <cell r="D9175" t="str">
            <v xml:space="preserve">CRED COLGATE T12 CARBON ACT 90X                   </v>
          </cell>
          <cell r="I9175">
            <v>6918.7120000000004</v>
          </cell>
          <cell r="N9175" t="str">
            <v>7509546686042</v>
          </cell>
        </row>
        <row r="9176">
          <cell r="A9176">
            <v>666971</v>
          </cell>
          <cell r="B9176">
            <v>6887</v>
          </cell>
          <cell r="D9176" t="str">
            <v xml:space="preserve">CRED COLGATE T12 WHIT 90X                         </v>
          </cell>
          <cell r="I9176">
            <v>7007.9989999999998</v>
          </cell>
          <cell r="N9176" t="str">
            <v>7509546702605</v>
          </cell>
        </row>
        <row r="9177">
          <cell r="A9177">
            <v>666972</v>
          </cell>
          <cell r="B9177">
            <v>65826</v>
          </cell>
          <cell r="D9177" t="str">
            <v xml:space="preserve">COP  CHEETOS ONDULADO KETCHUP 40X                 </v>
          </cell>
          <cell r="I9177">
            <v>2250.0010000000002</v>
          </cell>
          <cell r="N9177" t="str">
            <v>7790310988121</v>
          </cell>
        </row>
        <row r="9178">
          <cell r="A9178">
            <v>666973</v>
          </cell>
          <cell r="B9178">
            <v>65825</v>
          </cell>
          <cell r="D9178" t="str">
            <v xml:space="preserve">COP  CHEETOS ONDULADO KETCHUP 80X                 </v>
          </cell>
          <cell r="I9178">
            <v>3750.0079999999998</v>
          </cell>
          <cell r="N9178" t="str">
            <v>7790310988114</v>
          </cell>
        </row>
        <row r="9179">
          <cell r="A9179">
            <v>666974</v>
          </cell>
          <cell r="B9179">
            <v>66261</v>
          </cell>
          <cell r="D9179" t="str">
            <v xml:space="preserve">COP  DORITOS PIZZA 74X                            </v>
          </cell>
          <cell r="I9179">
            <v>3750.0079999999998</v>
          </cell>
          <cell r="N9179" t="str">
            <v>7790310988282</v>
          </cell>
        </row>
        <row r="9180">
          <cell r="A9180">
            <v>666975</v>
          </cell>
          <cell r="B9180">
            <v>66262</v>
          </cell>
          <cell r="D9180" t="str">
            <v xml:space="preserve">COP  DORITOS PIZZA 35X                            </v>
          </cell>
          <cell r="I9180">
            <v>2250.0010000000002</v>
          </cell>
          <cell r="N9180" t="str">
            <v>7790310988299</v>
          </cell>
        </row>
        <row r="9181">
          <cell r="A9181">
            <v>666976</v>
          </cell>
          <cell r="B9181">
            <v>8600</v>
          </cell>
          <cell r="D9181" t="str">
            <v xml:space="preserve">YOGU MILKAUT FIRME FRU 120X                       </v>
          </cell>
          <cell r="I9181">
            <v>1028.7170000000001</v>
          </cell>
          <cell r="N9181" t="str">
            <v>7794820903636</v>
          </cell>
        </row>
        <row r="9182">
          <cell r="A9182">
            <v>666977</v>
          </cell>
          <cell r="B9182">
            <v>8601</v>
          </cell>
          <cell r="D9182" t="str">
            <v xml:space="preserve">YOGU MILKAUT FIRME VAIN 120X                      </v>
          </cell>
          <cell r="I9182">
            <v>1028.7170000000001</v>
          </cell>
          <cell r="N9182" t="str">
            <v>7794820903629</v>
          </cell>
        </row>
        <row r="9183">
          <cell r="A9183">
            <v>666978</v>
          </cell>
          <cell r="B9183">
            <v>8656</v>
          </cell>
          <cell r="D9183" t="str">
            <v xml:space="preserve">YOGU MILKAUT NATURAL 300X                         </v>
          </cell>
          <cell r="I9183">
            <v>3154.1350000000002</v>
          </cell>
          <cell r="N9183" t="str">
            <v>7794820903612</v>
          </cell>
        </row>
        <row r="9184">
          <cell r="A9184">
            <v>666979</v>
          </cell>
          <cell r="B9184">
            <v>8657</v>
          </cell>
          <cell r="D9184" t="str">
            <v xml:space="preserve">YOGU MILKAUT NATURAL DESC 300X                    </v>
          </cell>
          <cell r="I9184">
            <v>3154.1350000000002</v>
          </cell>
          <cell r="N9184" t="str">
            <v>7794820903711</v>
          </cell>
        </row>
        <row r="9185">
          <cell r="A9185">
            <v>666980</v>
          </cell>
          <cell r="B9185">
            <v>806</v>
          </cell>
          <cell r="D9185" t="str">
            <v xml:space="preserve">VINF VIEJA MENDOZA DULCE BCO.1125X                </v>
          </cell>
          <cell r="I9185">
            <v>2891.0230000000001</v>
          </cell>
          <cell r="N9185" t="str">
            <v>7792114061161</v>
          </cell>
        </row>
        <row r="9186">
          <cell r="A9186">
            <v>666982</v>
          </cell>
          <cell r="B9186">
            <v>6887</v>
          </cell>
          <cell r="D9186" t="str">
            <v xml:space="preserve">PANI BIMBO RAPIDITAS CHIA/LINO 220X               </v>
          </cell>
          <cell r="I9186">
            <v>3246.3870000000002</v>
          </cell>
          <cell r="N9186" t="str">
            <v>7793890262179</v>
          </cell>
        </row>
        <row r="9187">
          <cell r="A9187">
            <v>666983</v>
          </cell>
          <cell r="B9187">
            <v>13569</v>
          </cell>
          <cell r="D9187" t="str">
            <v xml:space="preserve">INSU BOWL CAÑA DE AZUCAR C/TAPA 600X              </v>
          </cell>
          <cell r="I9187">
            <v>336.10199999999998</v>
          </cell>
          <cell r="N9187" t="str">
            <v xml:space="preserve">0            </v>
          </cell>
        </row>
        <row r="9188">
          <cell r="A9188">
            <v>666984</v>
          </cell>
          <cell r="B9188">
            <v>121</v>
          </cell>
          <cell r="D9188" t="str">
            <v xml:space="preserve">COP  KUATI GRANOLA ORIG 200X                      </v>
          </cell>
          <cell r="I9188">
            <v>4156.3500000000004</v>
          </cell>
          <cell r="N9188" t="str">
            <v>7798310270987</v>
          </cell>
        </row>
        <row r="9189">
          <cell r="A9189">
            <v>666985</v>
          </cell>
          <cell r="B9189">
            <v>141</v>
          </cell>
          <cell r="D9189" t="str">
            <v xml:space="preserve">COP  KUATI GRANOLA CHOC CRUNCH 200X               </v>
          </cell>
          <cell r="I9189">
            <v>4156.3500000000004</v>
          </cell>
          <cell r="N9189" t="str">
            <v>7798310270994</v>
          </cell>
        </row>
        <row r="9190">
          <cell r="A9190">
            <v>666986</v>
          </cell>
          <cell r="B9190">
            <v>151</v>
          </cell>
          <cell r="D9190" t="str">
            <v xml:space="preserve">COP  KUATI GRANOLA CRANBERRY COCO 200X            </v>
          </cell>
          <cell r="I9190">
            <v>4156.3500000000004</v>
          </cell>
          <cell r="N9190" t="str">
            <v>7798310271014</v>
          </cell>
        </row>
        <row r="9191">
          <cell r="A9191">
            <v>666987</v>
          </cell>
          <cell r="B9191">
            <v>161</v>
          </cell>
          <cell r="D9191" t="str">
            <v xml:space="preserve">COP  KUATI GRANOLA PASTA DE MANI 200X             </v>
          </cell>
          <cell r="I9191">
            <v>4156.3500000000004</v>
          </cell>
          <cell r="N9191" t="str">
            <v>7798310271007</v>
          </cell>
        </row>
        <row r="9192">
          <cell r="A9192">
            <v>666988</v>
          </cell>
          <cell r="B9192">
            <v>220</v>
          </cell>
          <cell r="D9192" t="str">
            <v xml:space="preserve">COP  KUATI MIX ENERGIA 150X                       </v>
          </cell>
          <cell r="I9192">
            <v>4228.95</v>
          </cell>
          <cell r="N9192" t="str">
            <v>7798310270840</v>
          </cell>
        </row>
        <row r="9193">
          <cell r="A9193">
            <v>666989</v>
          </cell>
          <cell r="B9193">
            <v>221</v>
          </cell>
          <cell r="D9193" t="str">
            <v xml:space="preserve">COP  KUATI MIX PROTEICO 150X                      </v>
          </cell>
          <cell r="I9193">
            <v>5091.0749999999998</v>
          </cell>
          <cell r="N9193" t="str">
            <v>7798310270802</v>
          </cell>
        </row>
        <row r="9194">
          <cell r="A9194">
            <v>666990</v>
          </cell>
          <cell r="B9194">
            <v>222</v>
          </cell>
          <cell r="D9194" t="str">
            <v xml:space="preserve">COP  KUATI MIX KETO 150X                          </v>
          </cell>
          <cell r="I9194">
            <v>5808</v>
          </cell>
          <cell r="N9194" t="str">
            <v>7798310270826</v>
          </cell>
        </row>
        <row r="9195">
          <cell r="A9195">
            <v>666991</v>
          </cell>
          <cell r="B9195">
            <v>223</v>
          </cell>
          <cell r="D9195" t="str">
            <v xml:space="preserve">COP  KUATI MIX PREMIUM 150X                       </v>
          </cell>
          <cell r="I9195">
            <v>6361.5749999999998</v>
          </cell>
          <cell r="N9195" t="str">
            <v>7798310270796</v>
          </cell>
        </row>
        <row r="9196">
          <cell r="A9196">
            <v>666992</v>
          </cell>
          <cell r="B9196">
            <v>224</v>
          </cell>
          <cell r="D9196" t="str">
            <v xml:space="preserve">COP  KUATI MIX TOSTADO SALADO 150X                </v>
          </cell>
          <cell r="I9196">
            <v>6570.3</v>
          </cell>
          <cell r="N9196" t="str">
            <v>7798310270819</v>
          </cell>
        </row>
        <row r="9197">
          <cell r="A9197">
            <v>666993</v>
          </cell>
          <cell r="B9197">
            <v>225</v>
          </cell>
          <cell r="D9197" t="str">
            <v xml:space="preserve">COP  KUATI ALMENDRAS TOSTADAS 150X                </v>
          </cell>
          <cell r="I9197">
            <v>8512.35</v>
          </cell>
          <cell r="N9197" t="str">
            <v>7798310270857</v>
          </cell>
        </row>
        <row r="9198">
          <cell r="A9198">
            <v>666994</v>
          </cell>
          <cell r="B9198">
            <v>99154</v>
          </cell>
          <cell r="D9198" t="str">
            <v xml:space="preserve">JARL AROEL DELICADOS POUCH 800X                   </v>
          </cell>
          <cell r="I9198">
            <v>3356.627</v>
          </cell>
          <cell r="N9198" t="str">
            <v>7790990002810</v>
          </cell>
        </row>
        <row r="9199">
          <cell r="A9199">
            <v>666995</v>
          </cell>
          <cell r="B9199">
            <v>5093</v>
          </cell>
          <cell r="D9199" t="str">
            <v xml:space="preserve">HUEV MILKA BUNNY MINI 120X                        </v>
          </cell>
          <cell r="I9199">
            <v>14899.99</v>
          </cell>
          <cell r="N9199" t="str">
            <v>7622202356490</v>
          </cell>
        </row>
        <row r="9200">
          <cell r="A9200">
            <v>666996</v>
          </cell>
          <cell r="B9200">
            <v>3060</v>
          </cell>
          <cell r="D9200" t="str">
            <v xml:space="preserve">INSU LAS MARIAS REJILLA EX PAB BCO 45X40          </v>
          </cell>
          <cell r="I9200">
            <v>603.33000000000004</v>
          </cell>
          <cell r="N9200" t="str">
            <v xml:space="preserve">0            </v>
          </cell>
        </row>
        <row r="9201">
          <cell r="A9201">
            <v>666997</v>
          </cell>
          <cell r="B9201">
            <v>884</v>
          </cell>
          <cell r="D9201" t="str">
            <v xml:space="preserve">INSU NAZAR SECADOR 50CM                           </v>
          </cell>
          <cell r="I9201">
            <v>2908.598</v>
          </cell>
          <cell r="N9201" t="str">
            <v xml:space="preserve">0            </v>
          </cell>
        </row>
        <row r="9202">
          <cell r="A9202">
            <v>666998</v>
          </cell>
          <cell r="B9202">
            <v>12559</v>
          </cell>
          <cell r="D9202" t="str">
            <v xml:space="preserve">INSU MAKE ESCOBILLON 1X                           </v>
          </cell>
          <cell r="I9202">
            <v>3103.3110000000001</v>
          </cell>
          <cell r="N9202" t="str">
            <v xml:space="preserve">0            </v>
          </cell>
        </row>
        <row r="9203">
          <cell r="A9203">
            <v>666999</v>
          </cell>
          <cell r="B9203">
            <v>3068</v>
          </cell>
          <cell r="D9203" t="str">
            <v xml:space="preserve">INSU DEA ESPONJA FIBRA C/SAL UÑA 1X               </v>
          </cell>
          <cell r="I9203">
            <v>455.68599999999998</v>
          </cell>
          <cell r="N9203" t="str">
            <v xml:space="preserve">0            </v>
          </cell>
        </row>
        <row r="9204">
          <cell r="A9204">
            <v>667000</v>
          </cell>
          <cell r="B9204">
            <v>9919</v>
          </cell>
          <cell r="D9204" t="str">
            <v xml:space="preserve">INSU PLUMERO COMUN PLUMA MED                      </v>
          </cell>
          <cell r="I9204">
            <v>16997.47</v>
          </cell>
          <cell r="N9204" t="str">
            <v xml:space="preserve">0            </v>
          </cell>
        </row>
        <row r="9205">
          <cell r="A9205">
            <v>667001</v>
          </cell>
          <cell r="B9205">
            <v>12997</v>
          </cell>
          <cell r="D9205" t="str">
            <v xml:space="preserve">INSU PLUMERO MICROFIBRA NOBRE 1X                  </v>
          </cell>
          <cell r="I9205">
            <v>5320.3459999999995</v>
          </cell>
          <cell r="N9205" t="str">
            <v xml:space="preserve">0            </v>
          </cell>
        </row>
        <row r="9206">
          <cell r="A9206">
            <v>667002</v>
          </cell>
          <cell r="B9206">
            <v>6050</v>
          </cell>
          <cell r="D9206" t="str">
            <v xml:space="preserve">INSU ESTUCHE BANDEX 3 DIV 200X                    </v>
          </cell>
          <cell r="I9206">
            <v>640.01700000000005</v>
          </cell>
          <cell r="N9206" t="str">
            <v xml:space="preserve">0            </v>
          </cell>
        </row>
        <row r="9207">
          <cell r="A9207">
            <v>667003</v>
          </cell>
          <cell r="B9207">
            <v>0</v>
          </cell>
          <cell r="D9207" t="str">
            <v xml:space="preserve">INSU CAJA PIZZETA INDIVIDUAL CONG 1X              </v>
          </cell>
          <cell r="I9207">
            <v>372.49900000000002</v>
          </cell>
          <cell r="N9207" t="str">
            <v xml:space="preserve">0            </v>
          </cell>
        </row>
        <row r="9208">
          <cell r="A9208">
            <v>667004</v>
          </cell>
          <cell r="B9208">
            <v>0</v>
          </cell>
          <cell r="D9208" t="str">
            <v xml:space="preserve">INSU CAJA PIZZETA GOURMET 1X                      </v>
          </cell>
          <cell r="I9208">
            <v>461.20400000000001</v>
          </cell>
          <cell r="N9208" t="str">
            <v xml:space="preserve">0            </v>
          </cell>
        </row>
        <row r="9209">
          <cell r="A9209">
            <v>667005</v>
          </cell>
          <cell r="B9209">
            <v>0</v>
          </cell>
          <cell r="D9209" t="str">
            <v xml:space="preserve">INSU CAJA PIZZA CHIPA 1X                          </v>
          </cell>
          <cell r="I9209">
            <v>461.20400000000001</v>
          </cell>
          <cell r="N9209" t="str">
            <v xml:space="preserve">0            </v>
          </cell>
        </row>
        <row r="9210">
          <cell r="A9210">
            <v>667006</v>
          </cell>
          <cell r="B9210">
            <v>0</v>
          </cell>
          <cell r="D9210" t="str">
            <v xml:space="preserve">INSU CAJA TARTA GOURMET 1X                        </v>
          </cell>
          <cell r="I9210">
            <v>372.49900000000002</v>
          </cell>
          <cell r="N9210" t="str">
            <v xml:space="preserve">0            </v>
          </cell>
        </row>
        <row r="9211">
          <cell r="A9211">
            <v>667007</v>
          </cell>
          <cell r="B9211">
            <v>15404</v>
          </cell>
          <cell r="D9211" t="str">
            <v xml:space="preserve">CHIC TOPLINE7 BUBBL FAN 14X                       </v>
          </cell>
          <cell r="I9211">
            <v>1099.99</v>
          </cell>
          <cell r="N9211" t="str">
            <v>7790580137922</v>
          </cell>
        </row>
        <row r="9212">
          <cell r="A9212">
            <v>667008</v>
          </cell>
          <cell r="B9212">
            <v>15207</v>
          </cell>
          <cell r="D9212" t="str">
            <v xml:space="preserve">CHOC A.ROCKLETS EXTREME 20X                       </v>
          </cell>
          <cell r="I9212">
            <v>974.99</v>
          </cell>
          <cell r="N9212" t="str">
            <v>7790580152079</v>
          </cell>
        </row>
        <row r="9213">
          <cell r="A9213">
            <v>667010</v>
          </cell>
          <cell r="B9213">
            <v>881</v>
          </cell>
          <cell r="D9213" t="str">
            <v xml:space="preserve">INSU DUNCAN SECADOR 50CM 1X                       </v>
          </cell>
          <cell r="I9213">
            <v>3579.9059999999999</v>
          </cell>
          <cell r="N9213" t="str">
            <v xml:space="preserve">0            </v>
          </cell>
        </row>
        <row r="9214">
          <cell r="A9214">
            <v>667011</v>
          </cell>
          <cell r="B9214">
            <v>9266</v>
          </cell>
          <cell r="D9214" t="str">
            <v xml:space="preserve">INSU CABO MADERA C/ S ROSC 1.50MT 1X              </v>
          </cell>
          <cell r="I9214">
            <v>1593.316</v>
          </cell>
          <cell r="N9214" t="str">
            <v xml:space="preserve">0            </v>
          </cell>
        </row>
        <row r="9215">
          <cell r="A9215">
            <v>667012</v>
          </cell>
          <cell r="B9215">
            <v>3043</v>
          </cell>
          <cell r="D9215" t="str">
            <v xml:space="preserve">INSU TESEP SECUESTRANTE 5X                        </v>
          </cell>
          <cell r="I9215">
            <v>30754.68</v>
          </cell>
          <cell r="N9215" t="str">
            <v xml:space="preserve">0            </v>
          </cell>
        </row>
        <row r="9216">
          <cell r="A9216">
            <v>667013</v>
          </cell>
          <cell r="B9216">
            <v>7002</v>
          </cell>
          <cell r="D9216" t="str">
            <v xml:space="preserve">INSU ITALIMPIA 35CM 1X                            </v>
          </cell>
          <cell r="I9216">
            <v>43295.35</v>
          </cell>
          <cell r="N9216" t="str">
            <v xml:space="preserve">0            </v>
          </cell>
        </row>
        <row r="9217">
          <cell r="A9217">
            <v>667014</v>
          </cell>
          <cell r="B9217">
            <v>546</v>
          </cell>
          <cell r="D9217" t="str">
            <v xml:space="preserve">INSU SEIQ SILICONA EN GEL 5X                      </v>
          </cell>
          <cell r="I9217">
            <v>15580.19</v>
          </cell>
          <cell r="N9217" t="str">
            <v xml:space="preserve">0            </v>
          </cell>
        </row>
        <row r="9218">
          <cell r="A9218">
            <v>667015</v>
          </cell>
          <cell r="B9218">
            <v>395</v>
          </cell>
          <cell r="D9218" t="str">
            <v xml:space="preserve">INSU A.L SHAMPO P/AUTOS 5X                        </v>
          </cell>
          <cell r="I9218">
            <v>15413.75</v>
          </cell>
          <cell r="N9218" t="str">
            <v xml:space="preserve">0            </v>
          </cell>
        </row>
        <row r="9219">
          <cell r="A9219">
            <v>667016</v>
          </cell>
          <cell r="B9219">
            <v>296</v>
          </cell>
          <cell r="D9219" t="str">
            <v xml:space="preserve">INSU A.L DESENGRASANTE 5X                         </v>
          </cell>
          <cell r="I9219">
            <v>8777.8610000000008</v>
          </cell>
          <cell r="N9219" t="str">
            <v xml:space="preserve">0            </v>
          </cell>
        </row>
        <row r="9220">
          <cell r="A9220">
            <v>667018</v>
          </cell>
          <cell r="B9220">
            <v>9359</v>
          </cell>
          <cell r="D9220" t="str">
            <v xml:space="preserve">INSU CABO C/ S ROSC MAD 2.00MT 1X                 </v>
          </cell>
          <cell r="I9220">
            <v>2281.2130000000002</v>
          </cell>
          <cell r="N9220" t="str">
            <v xml:space="preserve">0            </v>
          </cell>
        </row>
        <row r="9221">
          <cell r="A9221">
            <v>667019</v>
          </cell>
          <cell r="B9221">
            <v>4581</v>
          </cell>
          <cell r="D9221" t="str">
            <v xml:space="preserve">GAS  COCA-COLA + AQUARIUS DUAL POM RDO 2.25X      </v>
          </cell>
          <cell r="I9221">
            <v>5632.6949999999997</v>
          </cell>
          <cell r="N9221" t="str">
            <v>7790895651212</v>
          </cell>
        </row>
        <row r="9222">
          <cell r="A9222">
            <v>667020</v>
          </cell>
          <cell r="B9222">
            <v>35002725</v>
          </cell>
          <cell r="D9222" t="str">
            <v xml:space="preserve">TEIM TWININGS LIMON Y JENGIBRE 10X                </v>
          </cell>
          <cell r="I9222">
            <v>5765.0020000000004</v>
          </cell>
          <cell r="N9222" t="str">
            <v xml:space="preserve">70177197346  </v>
          </cell>
        </row>
        <row r="9223">
          <cell r="A9223">
            <v>667021</v>
          </cell>
          <cell r="B9223">
            <v>47627</v>
          </cell>
          <cell r="D9223" t="str">
            <v xml:space="preserve">CERV MICHELOB ULTRA 275X                          </v>
          </cell>
          <cell r="I9223">
            <v>2175.6410000000001</v>
          </cell>
          <cell r="N9223" t="str">
            <v>7840050009737</v>
          </cell>
        </row>
        <row r="9224">
          <cell r="A9224">
            <v>667022</v>
          </cell>
          <cell r="B9224">
            <v>5364</v>
          </cell>
          <cell r="D9224" t="str">
            <v xml:space="preserve">INSU LEDESMA AZUCAR 1000X                         </v>
          </cell>
          <cell r="I9224">
            <v>31411.62</v>
          </cell>
          <cell r="N9224" t="str">
            <v>7799086000167</v>
          </cell>
        </row>
        <row r="9225">
          <cell r="A9225">
            <v>667023</v>
          </cell>
          <cell r="B9225">
            <v>15342</v>
          </cell>
          <cell r="D9225" t="str">
            <v xml:space="preserve">HUEV A.ROCKLET 110X                               </v>
          </cell>
          <cell r="I9225">
            <v>15999.99</v>
          </cell>
          <cell r="N9225" t="str">
            <v>7790580153427</v>
          </cell>
        </row>
        <row r="9226">
          <cell r="A9226">
            <v>667024</v>
          </cell>
          <cell r="B9226">
            <v>15332</v>
          </cell>
          <cell r="D9226" t="str">
            <v xml:space="preserve">HUEV ARCOR MILK NENE 180X                         </v>
          </cell>
          <cell r="I9226">
            <v>28399.99</v>
          </cell>
          <cell r="N9226" t="str">
            <v>7790580153328</v>
          </cell>
        </row>
        <row r="9227">
          <cell r="A9227">
            <v>667025</v>
          </cell>
          <cell r="B9227">
            <v>15331</v>
          </cell>
          <cell r="D9227" t="str">
            <v xml:space="preserve">HUEV ARCOR MILK NENA 180X                         </v>
          </cell>
          <cell r="I9227">
            <v>28399.99</v>
          </cell>
          <cell r="N9227" t="str">
            <v>7790580153311</v>
          </cell>
        </row>
        <row r="9228">
          <cell r="A9228">
            <v>667027</v>
          </cell>
          <cell r="B9228">
            <v>350</v>
          </cell>
          <cell r="D9228" t="str">
            <v xml:space="preserve">INSU DETERGENTE A.L 5X                            </v>
          </cell>
          <cell r="I9228">
            <v>17033.37</v>
          </cell>
          <cell r="N9228" t="str">
            <v>7000000003509</v>
          </cell>
        </row>
        <row r="9229">
          <cell r="A9229">
            <v>667028</v>
          </cell>
          <cell r="B9229">
            <v>869</v>
          </cell>
          <cell r="D9229" t="str">
            <v xml:space="preserve">INSU AYUDIN A.L. 5X                               </v>
          </cell>
          <cell r="I9229">
            <v>5571.3450000000003</v>
          </cell>
          <cell r="N9229" t="str">
            <v>7000000086960</v>
          </cell>
        </row>
        <row r="9230">
          <cell r="A9230">
            <v>667029</v>
          </cell>
          <cell r="B9230">
            <v>11647</v>
          </cell>
          <cell r="D9230" t="str">
            <v xml:space="preserve">INSU NUVA BASURERO NEGRO 23L 1X                   </v>
          </cell>
          <cell r="I9230">
            <v>13463.88</v>
          </cell>
          <cell r="N9230" t="str">
            <v xml:space="preserve">0            </v>
          </cell>
        </row>
        <row r="9231">
          <cell r="A9231">
            <v>667030</v>
          </cell>
          <cell r="B9231">
            <v>2153</v>
          </cell>
          <cell r="D9231" t="str">
            <v xml:space="preserve">GALD OREO MENTA 118X                              </v>
          </cell>
          <cell r="I9231">
            <v>1993.248</v>
          </cell>
          <cell r="N9231" t="str">
            <v>7622202373046</v>
          </cell>
        </row>
        <row r="9232">
          <cell r="A9232">
            <v>667031</v>
          </cell>
          <cell r="B9232">
            <v>46587</v>
          </cell>
          <cell r="D9232" t="str">
            <v xml:space="preserve">BISO GATORADE KIWI S/AZUC 400X                    </v>
          </cell>
          <cell r="I9232">
            <v>1693.33</v>
          </cell>
          <cell r="N9232" t="str">
            <v>7791813434016</v>
          </cell>
        </row>
        <row r="9233">
          <cell r="A9233">
            <v>667032</v>
          </cell>
          <cell r="B9233">
            <v>46729</v>
          </cell>
          <cell r="D9233" t="str">
            <v xml:space="preserve">BISO GATORADE MORAS S/AZUC 400X                   </v>
          </cell>
          <cell r="I9233">
            <v>1693.33</v>
          </cell>
          <cell r="N9233" t="str">
            <v>7791813434023</v>
          </cell>
        </row>
        <row r="9234">
          <cell r="A9234">
            <v>667033</v>
          </cell>
          <cell r="B9234">
            <v>8820</v>
          </cell>
          <cell r="D9234" t="str">
            <v xml:space="preserve">BIZC 9 DE ORO CARA SUCIA 200X                     </v>
          </cell>
          <cell r="I9234">
            <v>1132.4770000000001</v>
          </cell>
          <cell r="N9234" t="str">
            <v>7792180143587</v>
          </cell>
        </row>
        <row r="9235">
          <cell r="A9235">
            <v>667034</v>
          </cell>
          <cell r="B9235">
            <v>9413</v>
          </cell>
          <cell r="D9235" t="str">
            <v xml:space="preserve">GALS PASEO CRACKERS ROMERO 250X                   </v>
          </cell>
          <cell r="I9235">
            <v>1437.27</v>
          </cell>
          <cell r="N9235" t="str">
            <v>7792180145420</v>
          </cell>
        </row>
        <row r="9236">
          <cell r="A9236">
            <v>667036</v>
          </cell>
          <cell r="B9236">
            <v>4053</v>
          </cell>
          <cell r="D9236" t="str">
            <v xml:space="preserve">INSU BOLSA POLIPROP 10X20 1X                      </v>
          </cell>
          <cell r="I9236">
            <v>1998.146</v>
          </cell>
          <cell r="N9236" t="str">
            <v xml:space="preserve">0            </v>
          </cell>
        </row>
        <row r="9237">
          <cell r="A9237">
            <v>667037</v>
          </cell>
          <cell r="B9237">
            <v>38079</v>
          </cell>
          <cell r="D9237" t="str">
            <v xml:space="preserve">SUAV DOWNY VERAO 350X                             </v>
          </cell>
          <cell r="I9237">
            <v>4070.174</v>
          </cell>
          <cell r="N9237" t="str">
            <v>7500435252942</v>
          </cell>
        </row>
        <row r="9238">
          <cell r="A9238">
            <v>667038</v>
          </cell>
          <cell r="B9238">
            <v>38078</v>
          </cell>
          <cell r="D9238" t="str">
            <v xml:space="preserve">SUAV DOWNY BRISA SUAVE 350X                       </v>
          </cell>
          <cell r="I9238">
            <v>4070.174</v>
          </cell>
          <cell r="N9238" t="str">
            <v>7500435252935</v>
          </cell>
        </row>
        <row r="9239">
          <cell r="A9239">
            <v>667039</v>
          </cell>
          <cell r="B9239">
            <v>10058</v>
          </cell>
          <cell r="D9239" t="str">
            <v xml:space="preserve">GRIS TOSTEX CINTITA OLIVA 125X                    </v>
          </cell>
          <cell r="I9239">
            <v>1439.731</v>
          </cell>
          <cell r="N9239" t="str">
            <v>7798125811436</v>
          </cell>
        </row>
        <row r="9240">
          <cell r="A9240">
            <v>667041</v>
          </cell>
          <cell r="B9240">
            <v>15294</v>
          </cell>
          <cell r="D9240" t="str">
            <v xml:space="preserve">GALS B.TRAVIATA PORTEÑITA 288X                    </v>
          </cell>
          <cell r="I9240">
            <v>2682.5079999999998</v>
          </cell>
          <cell r="N9240" t="str">
            <v>7790040152946</v>
          </cell>
        </row>
        <row r="9241">
          <cell r="A9241">
            <v>667042</v>
          </cell>
          <cell r="B9241">
            <v>15027</v>
          </cell>
          <cell r="D9241" t="str">
            <v xml:space="preserve">GALS B.TRAVIATA KESITA 288X                       </v>
          </cell>
          <cell r="I9241">
            <v>2682.5079999999998</v>
          </cell>
          <cell r="N9241" t="str">
            <v>7790040150270</v>
          </cell>
        </row>
        <row r="9242">
          <cell r="A9242">
            <v>667043</v>
          </cell>
          <cell r="B9242">
            <v>15279</v>
          </cell>
          <cell r="D9242" t="str">
            <v xml:space="preserve">GALS B.TRAVIATA PORTEÑITAS 96X                    </v>
          </cell>
          <cell r="I9242">
            <v>993.52099999999996</v>
          </cell>
          <cell r="N9242" t="str">
            <v>7790040152793</v>
          </cell>
        </row>
        <row r="9243">
          <cell r="A9243">
            <v>667044</v>
          </cell>
          <cell r="B9243">
            <v>3218</v>
          </cell>
          <cell r="D9243" t="str">
            <v xml:space="preserve">CHOC NUTELLA B READY 22X                          </v>
          </cell>
          <cell r="I9243">
            <v>2000.0139999999999</v>
          </cell>
          <cell r="N9243" t="str">
            <v>7898024397915</v>
          </cell>
        </row>
        <row r="9244">
          <cell r="A9244">
            <v>667045</v>
          </cell>
          <cell r="B9244">
            <v>15006</v>
          </cell>
          <cell r="D9244" t="str">
            <v xml:space="preserve">CHIC TOPLINE7 TURBO PINK POTE 50X                 </v>
          </cell>
          <cell r="I9244">
            <v>5899.99</v>
          </cell>
          <cell r="N9244" t="str">
            <v>7790580150068</v>
          </cell>
        </row>
        <row r="9245">
          <cell r="A9245">
            <v>667046</v>
          </cell>
          <cell r="B9245">
            <v>13854</v>
          </cell>
          <cell r="D9245" t="str">
            <v xml:space="preserve">CHIC TOPLINE7 TURBO MINT POTE 50X                 </v>
          </cell>
          <cell r="I9245">
            <v>5899.99</v>
          </cell>
          <cell r="N9245" t="str">
            <v>7790580138547</v>
          </cell>
        </row>
        <row r="9246">
          <cell r="A9246">
            <v>667047</v>
          </cell>
          <cell r="B9246">
            <v>19001586</v>
          </cell>
          <cell r="D9246" t="str">
            <v xml:space="preserve">PANI VENEZIANA TORTILLAS ESP 165X                 </v>
          </cell>
          <cell r="I9246">
            <v>1859.2260000000001</v>
          </cell>
          <cell r="N9246" t="str">
            <v>7791708717262</v>
          </cell>
        </row>
        <row r="9247">
          <cell r="A9247">
            <v>667048</v>
          </cell>
          <cell r="B9247">
            <v>80402</v>
          </cell>
          <cell r="D9247" t="str">
            <v xml:space="preserve">GALD BAUDUCCO RELL CHOCO 108X                     </v>
          </cell>
          <cell r="I9247">
            <v>1238.175</v>
          </cell>
          <cell r="N9247" t="str">
            <v>7891962072319</v>
          </cell>
        </row>
        <row r="9248">
          <cell r="A9248">
            <v>667049</v>
          </cell>
          <cell r="B9248">
            <v>80403</v>
          </cell>
          <cell r="D9248" t="str">
            <v xml:space="preserve">GALD BAUDUCCO RELL FRESA 108X                     </v>
          </cell>
          <cell r="I9248">
            <v>1238.175</v>
          </cell>
          <cell r="N9248" t="str">
            <v>7891962072326</v>
          </cell>
        </row>
        <row r="9249">
          <cell r="A9249">
            <v>667050</v>
          </cell>
          <cell r="B9249">
            <v>80435</v>
          </cell>
          <cell r="D9249" t="str">
            <v xml:space="preserve">GALD BAUDUCCO BISCUIT CHOCO 80X                   </v>
          </cell>
          <cell r="I9249">
            <v>2413.5329999999999</v>
          </cell>
          <cell r="N9249" t="str">
            <v>7891962056500</v>
          </cell>
        </row>
        <row r="9250">
          <cell r="A9250">
            <v>667052</v>
          </cell>
          <cell r="B9250">
            <v>4520</v>
          </cell>
          <cell r="D9250" t="str">
            <v xml:space="preserve">YOGU ILOLAY KIDS DESLAC FUTILLA 185X              </v>
          </cell>
          <cell r="I9250">
            <v>2117.6460000000002</v>
          </cell>
          <cell r="N9250" t="str">
            <v>7790787045204</v>
          </cell>
        </row>
        <row r="9251">
          <cell r="A9251">
            <v>667053</v>
          </cell>
          <cell r="B9251">
            <v>4521</v>
          </cell>
          <cell r="D9251" t="str">
            <v xml:space="preserve">YOGU ILOLAY KIDS DESLAC VAINILLA 185X             </v>
          </cell>
          <cell r="I9251">
            <v>2117.6460000000002</v>
          </cell>
          <cell r="N9251" t="str">
            <v>7790787045211</v>
          </cell>
        </row>
        <row r="9252">
          <cell r="A9252">
            <v>667054</v>
          </cell>
          <cell r="B9252">
            <v>3240</v>
          </cell>
          <cell r="D9252" t="str">
            <v xml:space="preserve">YOGU ILOLAY CREM DESLAC FRUTILLA 90X              </v>
          </cell>
          <cell r="I9252">
            <v>726.25800000000004</v>
          </cell>
          <cell r="N9252" t="str">
            <v>7790787032402</v>
          </cell>
        </row>
        <row r="9253">
          <cell r="A9253">
            <v>667055</v>
          </cell>
          <cell r="B9253">
            <v>3241</v>
          </cell>
          <cell r="D9253" t="str">
            <v xml:space="preserve">YOGU ILOLAY CREM DESLAC VAINILLA 90X              </v>
          </cell>
          <cell r="I9253">
            <v>726.25800000000004</v>
          </cell>
          <cell r="N9253" t="str">
            <v>7790787032419</v>
          </cell>
        </row>
        <row r="9254">
          <cell r="A9254">
            <v>667056</v>
          </cell>
          <cell r="B9254">
            <v>206</v>
          </cell>
          <cell r="D9254" t="str">
            <v xml:space="preserve">INSU TONADITA MANTECA 2.5X                        </v>
          </cell>
          <cell r="I9254">
            <v>32434.21</v>
          </cell>
          <cell r="N9254" t="str">
            <v>7798060850033</v>
          </cell>
        </row>
        <row r="9255">
          <cell r="A9255">
            <v>667057</v>
          </cell>
          <cell r="B9255">
            <v>2154</v>
          </cell>
          <cell r="D9255" t="str">
            <v xml:space="preserve">GALD T.OREO GOLDEN 64.5X                          </v>
          </cell>
          <cell r="I9255">
            <v>1193.8499999999999</v>
          </cell>
          <cell r="N9255" t="str">
            <v>7622202824142</v>
          </cell>
        </row>
        <row r="9256">
          <cell r="A9256">
            <v>667058</v>
          </cell>
          <cell r="B9256">
            <v>65459331</v>
          </cell>
          <cell r="D9256" t="str">
            <v xml:space="preserve">DECO AXE DEO MASRHMALLOW 150X                     </v>
          </cell>
          <cell r="I9256">
            <v>5122.8360000000002</v>
          </cell>
          <cell r="N9256" t="str">
            <v>7506306256934</v>
          </cell>
        </row>
        <row r="9257">
          <cell r="A9257">
            <v>667059</v>
          </cell>
          <cell r="B9257">
            <v>65459329</v>
          </cell>
          <cell r="D9257" t="str">
            <v xml:space="preserve">DECO AXE DEO WHITE VETIVER 150X                   </v>
          </cell>
          <cell r="I9257">
            <v>5122.8360000000002</v>
          </cell>
          <cell r="N9257" t="str">
            <v>7506306256927</v>
          </cell>
        </row>
        <row r="9258">
          <cell r="A9258">
            <v>667060</v>
          </cell>
          <cell r="B9258">
            <v>12551</v>
          </cell>
          <cell r="D9258" t="str">
            <v xml:space="preserve">VINF COLON SELEC.DULCE F.ROJOS 750X               </v>
          </cell>
          <cell r="I9258">
            <v>7105.2479999999996</v>
          </cell>
          <cell r="N9258" t="str">
            <v>7790168904663</v>
          </cell>
        </row>
        <row r="9259">
          <cell r="A9259">
            <v>667061</v>
          </cell>
          <cell r="B9259">
            <v>12549</v>
          </cell>
          <cell r="D9259" t="str">
            <v xml:space="preserve">VINF COLON SELEC.DULCE DURAZNO 750X               </v>
          </cell>
          <cell r="I9259">
            <v>7105.2479999999996</v>
          </cell>
          <cell r="N9259" t="str">
            <v>7790168904649</v>
          </cell>
        </row>
        <row r="9260">
          <cell r="A9260">
            <v>667062</v>
          </cell>
          <cell r="B9260">
            <v>9495</v>
          </cell>
          <cell r="D9260" t="str">
            <v xml:space="preserve">INSU BOLSA PAPEL CHIPA DEPOT 13X35 1X             </v>
          </cell>
          <cell r="I9260">
            <v>144.09899999999999</v>
          </cell>
          <cell r="N9260" t="str">
            <v xml:space="preserve">0            </v>
          </cell>
        </row>
        <row r="9261">
          <cell r="A9261">
            <v>667063</v>
          </cell>
          <cell r="B9261">
            <v>9479</v>
          </cell>
          <cell r="D9261" t="str">
            <v xml:space="preserve">INSU CAJA EMPANADAS DEPOT 6X                      </v>
          </cell>
          <cell r="I9261">
            <v>546</v>
          </cell>
          <cell r="N9261" t="str">
            <v xml:space="preserve">0            </v>
          </cell>
        </row>
        <row r="9262">
          <cell r="A9262">
            <v>667064</v>
          </cell>
          <cell r="B9262">
            <v>238</v>
          </cell>
          <cell r="D9262" t="str">
            <v xml:space="preserve">INSU BOLSA BLOCK 20X30 1X                         </v>
          </cell>
          <cell r="I9262">
            <v>1866.6310000000001</v>
          </cell>
          <cell r="N9262" t="str">
            <v xml:space="preserve">0            </v>
          </cell>
        </row>
        <row r="9263">
          <cell r="A9263">
            <v>667065</v>
          </cell>
          <cell r="B9263">
            <v>6888</v>
          </cell>
          <cell r="D9263" t="str">
            <v xml:space="preserve">PANI BIMBO BLANCO BRIOCH 500X                     </v>
          </cell>
          <cell r="I9263">
            <v>8298.768</v>
          </cell>
          <cell r="N9263" t="str">
            <v>7793890262407</v>
          </cell>
        </row>
        <row r="9264">
          <cell r="A9264">
            <v>667066</v>
          </cell>
          <cell r="B9264">
            <v>6889</v>
          </cell>
          <cell r="D9264" t="str">
            <v xml:space="preserve">PANI BIMBO PAN PANCHO ARTESANO 240X               </v>
          </cell>
          <cell r="I9264">
            <v>5322.1869999999999</v>
          </cell>
          <cell r="N9264" t="str">
            <v>7793890262414</v>
          </cell>
        </row>
        <row r="9265">
          <cell r="A9265">
            <v>667067</v>
          </cell>
          <cell r="B9265">
            <v>6890</v>
          </cell>
          <cell r="D9265" t="str">
            <v xml:space="preserve">PANI BIMBO PAN HAMB ARTESANO 160X                 </v>
          </cell>
          <cell r="I9265">
            <v>4251.3469999999998</v>
          </cell>
          <cell r="N9265" t="str">
            <v>7793890262384</v>
          </cell>
        </row>
        <row r="9266">
          <cell r="A9266">
            <v>667068</v>
          </cell>
          <cell r="B9266">
            <v>6891</v>
          </cell>
          <cell r="D9266" t="str">
            <v xml:space="preserve">PANI BIMBO OROWEAT HAMB PAPA 160X                 </v>
          </cell>
          <cell r="I9266">
            <v>4251.3469999999998</v>
          </cell>
          <cell r="N9266" t="str">
            <v>7793890262391</v>
          </cell>
        </row>
        <row r="9267">
          <cell r="A9267">
            <v>667069</v>
          </cell>
          <cell r="B9267">
            <v>6892</v>
          </cell>
          <cell r="D9267" t="str">
            <v xml:space="preserve">PANI BIMBO OROWEAT HOGAZA BLANCA 600X             </v>
          </cell>
          <cell r="I9267">
            <v>11255.64</v>
          </cell>
          <cell r="N9267" t="str">
            <v>7793890261837</v>
          </cell>
        </row>
        <row r="9268">
          <cell r="A9268">
            <v>667070</v>
          </cell>
          <cell r="B9268">
            <v>640007</v>
          </cell>
          <cell r="D9268" t="str">
            <v xml:space="preserve">LAPO LS.DANETTE CHOC 190X                         </v>
          </cell>
          <cell r="I9268">
            <v>5000.83</v>
          </cell>
          <cell r="N9268" t="str">
            <v>7791337010598</v>
          </cell>
        </row>
        <row r="9269">
          <cell r="A9269">
            <v>667071</v>
          </cell>
          <cell r="B9269">
            <v>640006</v>
          </cell>
          <cell r="D9269" t="str">
            <v xml:space="preserve">LAPO LS.DANETTE DDL 190X                          </v>
          </cell>
          <cell r="I9269">
            <v>5000.83</v>
          </cell>
          <cell r="N9269" t="str">
            <v>7791337010581</v>
          </cell>
        </row>
        <row r="9270">
          <cell r="A9270">
            <v>667072</v>
          </cell>
          <cell r="B9270">
            <v>640005</v>
          </cell>
          <cell r="D9270" t="str">
            <v xml:space="preserve">LAPO LS.DANETTE CREM AMER 190X                    </v>
          </cell>
          <cell r="I9270">
            <v>5000.83</v>
          </cell>
          <cell r="N9270" t="str">
            <v>7791337010574</v>
          </cell>
        </row>
        <row r="9271">
          <cell r="A9271">
            <v>667073</v>
          </cell>
          <cell r="B9271">
            <v>640008</v>
          </cell>
          <cell r="D9271" t="str">
            <v xml:space="preserve">LAPO LS.DANETTE FLAN VAIN 190X                    </v>
          </cell>
          <cell r="I9271">
            <v>5000.83</v>
          </cell>
          <cell r="N9271" t="str">
            <v>7791337010604</v>
          </cell>
        </row>
        <row r="9272">
          <cell r="A9272">
            <v>667074</v>
          </cell>
          <cell r="B9272">
            <v>640016</v>
          </cell>
          <cell r="D9272" t="str">
            <v xml:space="preserve">LAPO LS. POSTRE VAINILLA 190X                     </v>
          </cell>
          <cell r="I9272">
            <v>3011.259</v>
          </cell>
          <cell r="N9272" t="str">
            <v>7791337010659</v>
          </cell>
        </row>
        <row r="9273">
          <cell r="A9273">
            <v>667075</v>
          </cell>
          <cell r="B9273">
            <v>640017</v>
          </cell>
          <cell r="D9273" t="str">
            <v xml:space="preserve">LAPO LS. POSTRE CHOCOLATE 190X                    </v>
          </cell>
          <cell r="I9273">
            <v>3011.259</v>
          </cell>
          <cell r="N9273" t="str">
            <v>7791337010642</v>
          </cell>
        </row>
        <row r="9274">
          <cell r="A9274">
            <v>667076</v>
          </cell>
          <cell r="B9274">
            <v>640018</v>
          </cell>
          <cell r="D9274" t="str">
            <v xml:space="preserve">LAPO LS. POSTRE FLAN VAIN 190X                    </v>
          </cell>
          <cell r="I9274">
            <v>3011.259</v>
          </cell>
          <cell r="N9274" t="str">
            <v>7791337010666</v>
          </cell>
        </row>
        <row r="9275">
          <cell r="A9275">
            <v>667077</v>
          </cell>
          <cell r="B9275">
            <v>640009</v>
          </cell>
          <cell r="D9275" t="str">
            <v xml:space="preserve">LAPO SER DDL 190X                                 </v>
          </cell>
          <cell r="I9275">
            <v>4492.5169999999998</v>
          </cell>
          <cell r="N9275" t="str">
            <v>7791337010628</v>
          </cell>
        </row>
        <row r="9276">
          <cell r="A9276">
            <v>667078</v>
          </cell>
          <cell r="B9276">
            <v>640010</v>
          </cell>
          <cell r="D9276" t="str">
            <v xml:space="preserve">LAPO SER CHOCO 190X                               </v>
          </cell>
          <cell r="I9276">
            <v>4492.5169999999998</v>
          </cell>
          <cell r="N9276" t="str">
            <v>7791337010611</v>
          </cell>
        </row>
        <row r="9277">
          <cell r="A9277">
            <v>667079</v>
          </cell>
          <cell r="B9277">
            <v>640011</v>
          </cell>
          <cell r="D9277" t="str">
            <v xml:space="preserve">LAPO SER FLAN 190X                                </v>
          </cell>
          <cell r="I9277">
            <v>4492.5169999999998</v>
          </cell>
          <cell r="N9277" t="str">
            <v>7791337010635</v>
          </cell>
        </row>
        <row r="9278">
          <cell r="A9278">
            <v>667080</v>
          </cell>
          <cell r="B9278">
            <v>640014</v>
          </cell>
          <cell r="D9278" t="str">
            <v xml:space="preserve">LAPO LS.SERENITO DDL 190X                         </v>
          </cell>
          <cell r="I9278">
            <v>4507.1030000000001</v>
          </cell>
          <cell r="N9278" t="str">
            <v>7791337010673</v>
          </cell>
        </row>
        <row r="9279">
          <cell r="A9279">
            <v>667081</v>
          </cell>
          <cell r="B9279">
            <v>640013</v>
          </cell>
          <cell r="D9279" t="str">
            <v xml:space="preserve">LAPO LS.SERENITO VAIN 190X                        </v>
          </cell>
          <cell r="I9279">
            <v>4507.1030000000001</v>
          </cell>
          <cell r="N9279" t="str">
            <v>7791337010680</v>
          </cell>
        </row>
        <row r="9280">
          <cell r="A9280">
            <v>667082</v>
          </cell>
          <cell r="B9280">
            <v>3229</v>
          </cell>
          <cell r="D9280" t="str">
            <v xml:space="preserve">COCO CAGNOLI BONDIOLITAS 200X                     </v>
          </cell>
          <cell r="I9280">
            <v>5226.4279999999999</v>
          </cell>
          <cell r="N9280" t="str">
            <v>7798013108228</v>
          </cell>
        </row>
        <row r="9281">
          <cell r="A9281">
            <v>667083</v>
          </cell>
          <cell r="B9281">
            <v>3231</v>
          </cell>
          <cell r="D9281" t="str">
            <v xml:space="preserve">COCO CAGNOLI LOMITOS 200X                         </v>
          </cell>
          <cell r="I9281">
            <v>5226.4279999999999</v>
          </cell>
          <cell r="N9281" t="str">
            <v>7798013108211</v>
          </cell>
        </row>
        <row r="9282">
          <cell r="A9282">
            <v>667084</v>
          </cell>
          <cell r="B9282">
            <v>7024329</v>
          </cell>
          <cell r="D9282" t="str">
            <v xml:space="preserve">FOCO LEDVANCE LED DIA 2X9W                        </v>
          </cell>
          <cell r="I9282">
            <v>3299.99</v>
          </cell>
          <cell r="N9282" t="str">
            <v>4058075776647</v>
          </cell>
        </row>
        <row r="9283">
          <cell r="A9283">
            <v>667085</v>
          </cell>
          <cell r="B9283">
            <v>3211</v>
          </cell>
          <cell r="D9283" t="str">
            <v xml:space="preserve">INSU PAULINA CREMA POUCH 5X                       </v>
          </cell>
          <cell r="I9283">
            <v>36474.86</v>
          </cell>
          <cell r="N9283" t="str">
            <v>7794990879731</v>
          </cell>
        </row>
        <row r="9284">
          <cell r="A9284">
            <v>667087</v>
          </cell>
          <cell r="B9284">
            <v>41654</v>
          </cell>
          <cell r="D9284" t="str">
            <v xml:space="preserve">BIZC EXQ TORTA ARGENTINA 635X                     </v>
          </cell>
          <cell r="I9284">
            <v>5150.5559999999996</v>
          </cell>
          <cell r="N9284" t="str">
            <v>7790070416544</v>
          </cell>
        </row>
        <row r="9285">
          <cell r="A9285">
            <v>667088</v>
          </cell>
          <cell r="B9285">
            <v>0</v>
          </cell>
          <cell r="D9285" t="str">
            <v xml:space="preserve">INSU VASO CAFE DEPOT 1X                           </v>
          </cell>
          <cell r="I9285">
            <v>106.35899999999999</v>
          </cell>
          <cell r="N9285" t="str">
            <v xml:space="preserve">0            </v>
          </cell>
        </row>
        <row r="9286">
          <cell r="A9286">
            <v>667094</v>
          </cell>
          <cell r="B9286">
            <v>4651</v>
          </cell>
          <cell r="D9286" t="str">
            <v xml:space="preserve">CHAP CHANDON DELICE 187X                          </v>
          </cell>
          <cell r="I9286">
            <v>5909.7359999999999</v>
          </cell>
          <cell r="N9286" t="str">
            <v>7790975206370</v>
          </cell>
        </row>
        <row r="9287">
          <cell r="A9287">
            <v>667095</v>
          </cell>
          <cell r="B9287">
            <v>4647</v>
          </cell>
          <cell r="D9287" t="str">
            <v xml:space="preserve">CHAP CHANDON APERITIF 187X                        </v>
          </cell>
          <cell r="I9287">
            <v>5909.7359999999999</v>
          </cell>
          <cell r="N9287" t="str">
            <v>7790975206257</v>
          </cell>
        </row>
        <row r="9288">
          <cell r="A9288">
            <v>667097</v>
          </cell>
          <cell r="B9288">
            <v>4099</v>
          </cell>
          <cell r="D9288" t="str">
            <v xml:space="preserve">CHAP CHANDON DELICE 375X                          </v>
          </cell>
          <cell r="I9288">
            <v>10684.34</v>
          </cell>
          <cell r="N9288" t="str">
            <v>7790975198897</v>
          </cell>
        </row>
        <row r="9289">
          <cell r="A9289">
            <v>667099</v>
          </cell>
          <cell r="B9289">
            <v>111</v>
          </cell>
          <cell r="D9289" t="str">
            <v xml:space="preserve">YOGU DAHI GRIEGO ARANDANO 190X                    </v>
          </cell>
          <cell r="I9289">
            <v>3489.701</v>
          </cell>
          <cell r="N9289" t="str">
            <v>7798136871597</v>
          </cell>
        </row>
        <row r="9290">
          <cell r="A9290">
            <v>667100</v>
          </cell>
          <cell r="B9290">
            <v>112</v>
          </cell>
          <cell r="D9290" t="str">
            <v xml:space="preserve">YOGU DAHI GRIEGO FRAMBUESA 190X                   </v>
          </cell>
          <cell r="I9290">
            <v>3489.701</v>
          </cell>
          <cell r="N9290" t="str">
            <v>7798136871603</v>
          </cell>
        </row>
        <row r="9291">
          <cell r="A9291">
            <v>667102</v>
          </cell>
          <cell r="B9291">
            <v>50</v>
          </cell>
          <cell r="D9291" t="str">
            <v xml:space="preserve">INSU ENVASES 301                                  </v>
          </cell>
          <cell r="I9291">
            <v>351.45100000000002</v>
          </cell>
          <cell r="N9291" t="str">
            <v xml:space="preserve">0            </v>
          </cell>
        </row>
        <row r="9292">
          <cell r="A9292">
            <v>705003</v>
          </cell>
          <cell r="B9292" t="str">
            <v xml:space="preserve">C02702              </v>
          </cell>
          <cell r="D9292" t="str">
            <v xml:space="preserve">INSU CUCHILLO ACERO 1050-16 1 x                   </v>
          </cell>
          <cell r="I9292">
            <v>14475.8</v>
          </cell>
          <cell r="N9292" t="str">
            <v>7050031111117</v>
          </cell>
        </row>
        <row r="9293">
          <cell r="A9293">
            <v>802002</v>
          </cell>
          <cell r="B9293">
            <v>14436</v>
          </cell>
          <cell r="D9293" t="str">
            <v xml:space="preserve">JUGP ARCOR NJA DULCE SOB 1X                       </v>
          </cell>
          <cell r="I9293">
            <v>415.67099999999999</v>
          </cell>
          <cell r="N9293" t="str">
            <v>7790580105938</v>
          </cell>
        </row>
        <row r="9294">
          <cell r="A9294">
            <v>802003</v>
          </cell>
          <cell r="B9294">
            <v>2920</v>
          </cell>
          <cell r="D9294" t="str">
            <v xml:space="preserve">GALS T.CEREALITAS CLAS 200X                       </v>
          </cell>
          <cell r="I9294">
            <v>2298.2910000000002</v>
          </cell>
          <cell r="N9294" t="str">
            <v>7622300840259</v>
          </cell>
        </row>
        <row r="9295">
          <cell r="A9295">
            <v>804006</v>
          </cell>
          <cell r="B9295">
            <v>4213</v>
          </cell>
          <cell r="D9295" t="str">
            <v xml:space="preserve">AGUS AQUARIUS POM RDO 500X                        </v>
          </cell>
          <cell r="I9295">
            <v>1650.047</v>
          </cell>
          <cell r="N9295" t="str">
            <v>7790895004032</v>
          </cell>
        </row>
        <row r="9296">
          <cell r="A9296">
            <v>895632</v>
          </cell>
          <cell r="B9296">
            <v>689</v>
          </cell>
          <cell r="D9296" t="str">
            <v xml:space="preserve">SALF DOS ANCLAS SAL LIGH C/HIE 200X               </v>
          </cell>
          <cell r="I9296">
            <v>6158.049</v>
          </cell>
          <cell r="N9296" t="str">
            <v>7792900990095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192980A-158C-4B9B-A389-7CA8986E67A6}" name="OFERTAS" displayName="OFERTAS" ref="A1:T559" totalsRowShown="0" headerRowDxfId="102" dataDxfId="100" headerRowBorderDxfId="101">
  <autoFilter ref="A1:T559" xr:uid="{8192980A-158C-4B9B-A389-7CA8986E67A6}"/>
  <tableColumns count="20">
    <tableColumn id="1" xr3:uid="{5270240F-7FF3-41B9-8F14-DB89CFEBB707}" name="COD_INT" dataDxfId="99"/>
    <tableColumn id="28" xr3:uid="{09155347-4DED-451F-9BD9-2FE6518B1672}" name="COD_PRO" dataDxfId="98">
      <calculatedColumnFormula>+_xlfn.XLOOKUP(A2,'[1]padron 2703'!A:A,'[1]padron 2703'!B:B,0)</calculatedColumnFormula>
    </tableColumn>
    <tableColumn id="26" xr3:uid="{D887EC5E-04C3-4F2E-B357-D628ACD81FE5}" name="SKU" dataDxfId="97" dataCellStyle="Moneda 9 2">
      <calculatedColumnFormula>+_xlfn.XLOOKUP(A2,'[1]padron 2703'!A:A,'[1]padron 2703'!N:N,0)</calculatedColumnFormula>
    </tableColumn>
    <tableColumn id="2" xr3:uid="{7277480D-3145-4CEA-B8A0-8BD558166C2A}" name="DESCRIPCION_ARTICULOS" dataDxfId="96">
      <calculatedColumnFormula>+_xlfn.XLOOKUP(A2,'[1]padron 2703'!A:A,'[1]padron 2703'!D:D,0)</calculatedColumnFormula>
    </tableColumn>
    <tableColumn id="3" xr3:uid="{9734FD44-7390-4B02-951D-FE9B19C2FDC0}" name="PRECIO" dataDxfId="95">
      <calculatedColumnFormula>+_xlfn.XLOOKUP(A2,'[1]padron 2703'!A:A,'[1]padron 2703'!I:I,0)</calculatedColumnFormula>
    </tableColumn>
    <tableColumn id="4" xr3:uid="{34CC2645-C1B9-408E-992F-929AE6BEB2EE}" name="OFERTA" dataDxfId="94"/>
    <tableColumn id="5" xr3:uid="{CE3E950C-3A52-4F12-889B-4324C8B16144}" name="AHORRO" dataDxfId="93" dataCellStyle="Millares">
      <calculatedColumnFormula>+E2-F2</calculatedColumnFormula>
    </tableColumn>
    <tableColumn id="7" xr3:uid="{A6D2996B-01DE-43BE-A7E2-A5DCB2BE361A}" name="DTO%" dataDxfId="92" dataCellStyle="Percent 3"/>
    <tableColumn id="9" xr3:uid="{DD5F43DC-DCC0-41D6-BD03-418CF1EA8F2F}" name="LLEVANDO" dataDxfId="91"/>
    <tableColumn id="10" xr3:uid="{B6F6DF70-9BCE-4913-815B-3CA228D2B05A}" name="CONCEPTO" dataDxfId="90"/>
    <tableColumn id="11" xr3:uid="{35815092-C24D-4091-8609-0A257AE56CCB}" name="DESDE" dataDxfId="89"/>
    <tableColumn id="12" xr3:uid="{FE2BBBAC-6DA4-4DB7-85C7-4AA9BDB8A834}" name="HASTA" dataDxfId="88"/>
    <tableColumn id="13" xr3:uid="{8C09A008-E4B3-4056-82BE-8F8152A881E6}" name="RETIRAR" dataDxfId="87"/>
    <tableColumn id="14" xr3:uid="{7C02B184-C09B-4938-8449-A73535CBF55A}" name="SUCURSALES" dataDxfId="86"/>
    <tableColumn id="23" xr3:uid="{A15CD997-16E4-4EEA-9282-53889F31112F}" name="PROVEEDOR" dataDxfId="85"/>
    <tableColumn id="25" xr3:uid="{2250F376-741C-4AFF-A37C-D4BEBC5864D7}" name="SECTOR" dataDxfId="84"/>
    <tableColumn id="6" xr3:uid="{C459113B-41CC-4D51-A5D2-44CF0B512003}" name="FAMILIA" dataDxfId="83"/>
    <tableColumn id="15" xr3:uid="{80A558FE-A3A0-4DF9-B89C-A931BB4AAFBF}" name="RESPONSABLE" dataDxfId="82"/>
    <tableColumn id="34" xr3:uid="{7ADE6014-A735-481F-8B03-1BFFDDA2C5FC}" name="COD_SQL" dataDxfId="81"/>
    <tableColumn id="31" xr3:uid="{B4DBFA08-251C-4EEC-A882-36E6D553D8D7}" name="NAME_SQL" dataDxfId="8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E8327AB-3FF2-4EF1-982D-183124BFBE30}" name="DESTACADOS" displayName="DESTACADOS" ref="A1:N139" totalsRowShown="0" headerRowDxfId="79" dataDxfId="77" headerRowBorderDxfId="78">
  <tableColumns count="14">
    <tableColumn id="1" xr3:uid="{BB19275F-4206-4E53-B8DD-04EC99EA173B}" name="COD_INT" dataDxfId="76"/>
    <tableColumn id="17" xr3:uid="{86102EB9-D11A-4147-B21D-CB5858533E9C}" name="COD_PRO" dataDxfId="75"/>
    <tableColumn id="13" xr3:uid="{4D3C688F-CBD9-4675-993E-EFD8FFEE98A3}" name="SKU" dataDxfId="74"/>
    <tableColumn id="2" xr3:uid="{D80EEB66-4B77-4089-8B89-914C75F73E8A}" name="DESCRIPCION_ARTICULOS" dataDxfId="73"/>
    <tableColumn id="3" xr3:uid="{4EB76CAF-D251-4C6F-947C-0B556F0FB2E0}" name="PRECIO" dataDxfId="72" dataCellStyle="Millares"/>
    <tableColumn id="6" xr3:uid="{58DEA86A-F453-4077-9F94-049AEEE3EBAA}" name="CONCEPTO" dataDxfId="71"/>
    <tableColumn id="7" xr3:uid="{5A31E1EC-32E3-4121-9073-6B7E674266BD}" name="DESDE" dataDxfId="70"/>
    <tableColumn id="8" xr3:uid="{2B65E46C-4A26-423C-940C-04BB2C28EE80}" name="HASTA" dataDxfId="69"/>
    <tableColumn id="9" xr3:uid="{8503FF51-6E63-4FC1-BF60-75BB69AE84DB}" name="RETIRAR" dataDxfId="68"/>
    <tableColumn id="10" xr3:uid="{19395B0B-B543-4329-8F0C-7A01CB1C835D}" name="PROVEEDOR" dataDxfId="67"/>
    <tableColumn id="12" xr3:uid="{18C241F2-D293-4565-93B5-91B1F5270FC2}" name="SECTOR" dataDxfId="66"/>
    <tableColumn id="11" xr3:uid="{75A6641B-E421-4D85-A773-85B690FB3C29}" name="FAMILIA" dataDxfId="65"/>
    <tableColumn id="16" xr3:uid="{D463011D-1D87-4F3D-B26A-00452889DDC1}" name="RESPONSABLE" dataDxfId="64"/>
    <tableColumn id="15" xr3:uid="{04A72CC1-9D0A-44C5-8B3E-D44F00428C09}" name="PRESENTACIÓN" dataDxfId="6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B24E60D-33D4-4088-8CA9-82BA6F61B616}" name="COMBOS" displayName="COMBOS" ref="A1:M184" totalsRowShown="0" headerRowDxfId="62" dataDxfId="60" headerRowBorderDxfId="61" tableBorderDxfId="59">
  <tableColumns count="13">
    <tableColumn id="1" xr3:uid="{7F886B25-C00E-476D-B658-EC6AB6C42991}" name="COD_INT2" dataDxfId="58"/>
    <tableColumn id="46" xr3:uid="{87412C02-C66F-4EDB-9B79-0354F031E574}" name="COD_PRO3" dataDxfId="57"/>
    <tableColumn id="39" xr3:uid="{700ED17D-11B0-4BBE-8777-5ACB79293900}" name="SKU4" dataDxfId="56"/>
    <tableColumn id="2" xr3:uid="{5E88EE3A-4ED6-4960-BCF1-89B187543652}" name="DESCRIPCION_ARTICULOS5" dataDxfId="55"/>
    <tableColumn id="3" xr3:uid="{78EC3371-1D36-42BB-AB2D-7AE39ED17A7A}" name="PRECIO6" dataDxfId="54" dataCellStyle="Millares"/>
    <tableColumn id="4" xr3:uid="{3F96F0AD-1764-4A2D-B5DB-E2BD6B227A8E}" name="OFERTA7" dataDxfId="53" dataCellStyle="Millares"/>
    <tableColumn id="5" xr3:uid="{7CDDF98F-737F-47D9-8D76-5A3C6436D039}" name="AHORRO8" dataDxfId="52"/>
    <tableColumn id="11" xr3:uid="{3B865FF2-A9E4-4ECC-9937-50245C465870}" name="DESDE" dataDxfId="51"/>
    <tableColumn id="12" xr3:uid="{CF72E2EC-3661-48A0-9532-564CC2053399}" name="HASTA" dataDxfId="50"/>
    <tableColumn id="13" xr3:uid="{1FB18E3C-3E69-45C0-A659-1E5FDFB63870}" name="sql" dataDxfId="49"/>
    <tableColumn id="14" xr3:uid="{A30FBDAE-1973-4D5F-A9CC-D058E53E76BC}" name="SUCURSAL" dataDxfId="48"/>
    <tableColumn id="40" xr3:uid="{998C4699-E1F9-414C-BD25-6FD6F09A08C1}" name="PROVEEDOR1" dataDxfId="47"/>
    <tableColumn id="41" xr3:uid="{0B3CD6D2-87AD-418C-86C1-4974FE39EE60}" name="PROVEEDOR2" dataDxfId="4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 /><Relationship Id="rId1" Type="http://schemas.openxmlformats.org/officeDocument/2006/relationships/printerSettings" Target="../printerSettings/printerSettings1.bin" 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 /><Relationship Id="rId1" Type="http://schemas.openxmlformats.org/officeDocument/2006/relationships/printerSettings" Target="../printerSettings/printerSettings2.bin" 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 /><Relationship Id="rId1" Type="http://schemas.openxmlformats.org/officeDocument/2006/relationships/printerSettings" Target="../printerSettings/printerSettings3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20CE5-8DA3-437D-BC39-86272CFA6012}">
  <sheetPr>
    <tabColor theme="1"/>
    <pageSetUpPr fitToPage="1"/>
  </sheetPr>
  <dimension ref="A1:T609"/>
  <sheetViews>
    <sheetView showGridLines="0" topLeftCell="I1" zoomScale="80" zoomScaleNormal="80" workbookViewId="0">
      <pane ySplit="1" topLeftCell="I2" activePane="bottomLeft" state="frozen"/>
      <selection activeCell="I1" sqref="I1"/>
      <selection pane="bottomLeft" activeCell="B25" sqref="B25"/>
    </sheetView>
  </sheetViews>
  <sheetFormatPr defaultColWidth="11.43359375" defaultRowHeight="14.25" x14ac:dyDescent="0.2"/>
  <cols>
    <col min="1" max="1" width="12.10546875" style="47" bestFit="1" customWidth="1"/>
    <col min="2" max="2" width="16.41015625" style="29" bestFit="1" customWidth="1"/>
    <col min="3" max="3" width="15.19921875" style="42" bestFit="1" customWidth="1"/>
    <col min="4" max="4" width="50.71484375" style="42" bestFit="1" customWidth="1"/>
    <col min="5" max="5" width="12.9140625" style="42" bestFit="1" customWidth="1"/>
    <col min="6" max="6" width="13.44921875" style="57" bestFit="1" customWidth="1"/>
    <col min="7" max="7" width="12.9140625" style="57" bestFit="1" customWidth="1"/>
    <col min="8" max="8" width="10.22265625" style="70" bestFit="1" customWidth="1"/>
    <col min="9" max="9" width="21.25390625" style="47" bestFit="1" customWidth="1"/>
    <col min="10" max="10" width="14.52734375" style="47" bestFit="1" customWidth="1"/>
    <col min="11" max="11" width="11.56640625" style="114" bestFit="1" customWidth="1"/>
    <col min="12" max="12" width="11.56640625" style="60" bestFit="1" customWidth="1"/>
    <col min="13" max="13" width="11.703125" style="62" bestFit="1" customWidth="1"/>
    <col min="14" max="14" width="23.67578125" style="45" hidden="1" customWidth="1"/>
    <col min="15" max="15" width="45.33203125" style="63" bestFit="1" customWidth="1"/>
    <col min="16" max="16" width="23.80859375" style="64" bestFit="1" customWidth="1"/>
    <col min="17" max="17" width="11.43359375" style="42" bestFit="1" customWidth="1"/>
    <col min="18" max="18" width="20.58203125" style="42" bestFit="1" customWidth="1"/>
    <col min="19" max="19" width="12.375" style="47" bestFit="1" customWidth="1"/>
    <col min="20" max="20" width="46.6796875" style="42" bestFit="1" customWidth="1"/>
    <col min="21" max="16384" width="11.43359375" style="42"/>
  </cols>
  <sheetData>
    <row r="1" spans="1:20" ht="15" thickBot="1" x14ac:dyDescent="0.25">
      <c r="A1" s="35" t="s">
        <v>0</v>
      </c>
      <c r="B1" s="36" t="s">
        <v>1</v>
      </c>
      <c r="C1" s="37" t="s">
        <v>2</v>
      </c>
      <c r="D1" s="37" t="s">
        <v>3</v>
      </c>
      <c r="E1" s="38" t="s">
        <v>4</v>
      </c>
      <c r="F1" s="38" t="s">
        <v>5</v>
      </c>
      <c r="G1" s="38" t="s">
        <v>6</v>
      </c>
      <c r="H1" s="39" t="s">
        <v>7</v>
      </c>
      <c r="I1" s="35" t="s">
        <v>8</v>
      </c>
      <c r="J1" s="35" t="s">
        <v>9</v>
      </c>
      <c r="K1" s="107" t="s">
        <v>10</v>
      </c>
      <c r="L1" s="40" t="s">
        <v>11</v>
      </c>
      <c r="M1" s="41" t="s">
        <v>12</v>
      </c>
      <c r="N1" s="37" t="s">
        <v>13</v>
      </c>
      <c r="O1" s="37" t="s">
        <v>14</v>
      </c>
      <c r="P1" s="37" t="s">
        <v>15</v>
      </c>
      <c r="Q1" s="37" t="s">
        <v>16</v>
      </c>
      <c r="R1" s="37" t="s">
        <v>17</v>
      </c>
      <c r="S1" s="37" t="s">
        <v>18</v>
      </c>
      <c r="T1" s="37" t="s">
        <v>19</v>
      </c>
    </row>
    <row r="2" spans="1:20" x14ac:dyDescent="0.2">
      <c r="A2" s="20">
        <v>658184</v>
      </c>
      <c r="B2" s="20">
        <f>+_xlfn.XLOOKUP(A2,'[1]padron 2703'!A:A,'[1]padron 2703'!B:B,0)</f>
        <v>2781</v>
      </c>
      <c r="C2" s="21" t="str">
        <f>+_xlfn.XLOOKUP(A2,'[1]padron 2703'!A:A,'[1]padron 2703'!N:N,0)</f>
        <v>7790895647758</v>
      </c>
      <c r="D2" s="22" t="str">
        <f>+_xlfn.XLOOKUP(A2,'[1]padron 2703'!A:A,'[1]padron 2703'!D:D,0)</f>
        <v xml:space="preserve">AGUA BENEDICTINO PET C/G 600X                     </v>
      </c>
      <c r="E2" s="22">
        <f>+_xlfn.XLOOKUP(A2,'[1]padron 2703'!A:A,'[1]padron 2703'!I:I,0)</f>
        <v>1552.73</v>
      </c>
      <c r="F2" s="22">
        <f t="shared" ref="F2:F20" si="0">+E2*1.3/2</f>
        <v>1009.2745000000001</v>
      </c>
      <c r="G2" s="31">
        <f t="shared" ref="G2:G47" si="1">+E2-F2</f>
        <v>543.45549999999992</v>
      </c>
      <c r="H2" s="43">
        <v>0.35</v>
      </c>
      <c r="I2" s="20" t="s">
        <v>414</v>
      </c>
      <c r="J2" s="20" t="s">
        <v>415</v>
      </c>
      <c r="K2" s="108">
        <v>46113</v>
      </c>
      <c r="L2" s="44">
        <v>46142</v>
      </c>
      <c r="M2" s="45"/>
      <c r="O2" s="46"/>
      <c r="P2" s="46"/>
    </row>
    <row r="3" spans="1:20" x14ac:dyDescent="0.2">
      <c r="A3" s="20">
        <v>10514</v>
      </c>
      <c r="B3" s="20">
        <f>+_xlfn.XLOOKUP(A3,'[1]padron 2703'!A:A,'[1]padron 2703'!B:B,0)</f>
        <v>2681</v>
      </c>
      <c r="C3" s="21" t="str">
        <f>+_xlfn.XLOOKUP(A3,'[1]padron 2703'!A:A,'[1]padron 2703'!N:N,0)</f>
        <v>7790895647741</v>
      </c>
      <c r="D3" s="22" t="str">
        <f>+_xlfn.XLOOKUP(A3,'[1]padron 2703'!A:A,'[1]padron 2703'!D:D,0)</f>
        <v xml:space="preserve">AGUA BENEDICTINO PET S/G 600X                     </v>
      </c>
      <c r="E3" s="22">
        <f>+_xlfn.XLOOKUP(A3,'[1]padron 2703'!A:A,'[1]padron 2703'!I:I,0)</f>
        <v>1552.595</v>
      </c>
      <c r="F3" s="22">
        <f t="shared" si="0"/>
        <v>1009.1867500000001</v>
      </c>
      <c r="G3" s="31">
        <f t="shared" si="1"/>
        <v>543.40824999999995</v>
      </c>
      <c r="H3" s="43">
        <v>0.35</v>
      </c>
      <c r="I3" s="20" t="s">
        <v>414</v>
      </c>
      <c r="J3" s="20" t="s">
        <v>415</v>
      </c>
      <c r="K3" s="108">
        <v>46113</v>
      </c>
      <c r="L3" s="44">
        <v>46142</v>
      </c>
      <c r="M3" s="45"/>
      <c r="O3" s="46"/>
      <c r="P3" s="46"/>
    </row>
    <row r="4" spans="1:20" x14ac:dyDescent="0.2">
      <c r="A4" s="20">
        <v>12615</v>
      </c>
      <c r="B4" s="20">
        <f>+_xlfn.XLOOKUP(A4,'[1]padron 2703'!A:A,'[1]padron 2703'!B:B,0)</f>
        <v>4211</v>
      </c>
      <c r="C4" s="21" t="str">
        <f>+_xlfn.XLOOKUP(A4,'[1]padron 2703'!A:A,'[1]padron 2703'!N:N,0)</f>
        <v>7790895640452</v>
      </c>
      <c r="D4" s="22" t="str">
        <f>+_xlfn.XLOOKUP(A4,'[1]padron 2703'!A:A,'[1]padron 2703'!D:D,0)</f>
        <v xml:space="preserve">AGUS AQUARIUS MZNA 500X                           </v>
      </c>
      <c r="E4" s="22">
        <f>+_xlfn.XLOOKUP(A4,'[1]padron 2703'!A:A,'[1]padron 2703'!I:I,0)</f>
        <v>1650.047</v>
      </c>
      <c r="F4" s="22">
        <f t="shared" si="0"/>
        <v>1072.5305499999999</v>
      </c>
      <c r="G4" s="31">
        <f t="shared" si="1"/>
        <v>577.51645000000008</v>
      </c>
      <c r="H4" s="43">
        <v>0.35</v>
      </c>
      <c r="I4" s="20" t="s">
        <v>414</v>
      </c>
      <c r="J4" s="20" t="s">
        <v>415</v>
      </c>
      <c r="K4" s="108">
        <v>46113</v>
      </c>
      <c r="L4" s="44">
        <v>46142</v>
      </c>
      <c r="M4" s="45"/>
      <c r="O4" s="46"/>
      <c r="P4" s="46"/>
    </row>
    <row r="5" spans="1:20" x14ac:dyDescent="0.2">
      <c r="A5" s="20">
        <v>4063</v>
      </c>
      <c r="B5" s="20">
        <f>+_xlfn.XLOOKUP(A5,'[1]padron 2703'!A:A,'[1]padron 2703'!B:B,0)</f>
        <v>4209</v>
      </c>
      <c r="C5" s="21" t="str">
        <f>+_xlfn.XLOOKUP(A5,'[1]padron 2703'!A:A,'[1]padron 2703'!N:N,0)</f>
        <v>7790895641213</v>
      </c>
      <c r="D5" s="22" t="str">
        <f>+_xlfn.XLOOKUP(A5,'[1]padron 2703'!A:A,'[1]padron 2703'!D:D,0)</f>
        <v xml:space="preserve">AGUS AQUARIUS NJA 500X                            </v>
      </c>
      <c r="E5" s="22">
        <f>+_xlfn.XLOOKUP(A5,'[1]padron 2703'!A:A,'[1]padron 2703'!I:I,0)</f>
        <v>1650.047</v>
      </c>
      <c r="F5" s="22">
        <f t="shared" si="0"/>
        <v>1072.5305499999999</v>
      </c>
      <c r="G5" s="31">
        <f t="shared" si="1"/>
        <v>577.51645000000008</v>
      </c>
      <c r="H5" s="43">
        <v>0.35</v>
      </c>
      <c r="I5" s="20" t="s">
        <v>414</v>
      </c>
      <c r="J5" s="20" t="s">
        <v>415</v>
      </c>
      <c r="K5" s="108">
        <v>46113</v>
      </c>
      <c r="L5" s="44">
        <v>46142</v>
      </c>
      <c r="M5" s="45"/>
      <c r="O5" s="46"/>
      <c r="P5" s="46"/>
    </row>
    <row r="6" spans="1:20" x14ac:dyDescent="0.2">
      <c r="A6" s="20">
        <v>12614</v>
      </c>
      <c r="B6" s="20">
        <f>+_xlfn.XLOOKUP(A6,'[1]padron 2703'!A:A,'[1]padron 2703'!B:B,0)</f>
        <v>4215</v>
      </c>
      <c r="C6" s="21" t="str">
        <f>+_xlfn.XLOOKUP(A6,'[1]padron 2703'!A:A,'[1]padron 2703'!N:N,0)</f>
        <v>7790895640445</v>
      </c>
      <c r="D6" s="22" t="str">
        <f>+_xlfn.XLOOKUP(A6,'[1]padron 2703'!A:A,'[1]padron 2703'!D:D,0)</f>
        <v xml:space="preserve">AGUS AQUARIUS PERA 500X                           </v>
      </c>
      <c r="E6" s="22">
        <f>+_xlfn.XLOOKUP(A6,'[1]padron 2703'!A:A,'[1]padron 2703'!I:I,0)</f>
        <v>1650.047</v>
      </c>
      <c r="F6" s="22">
        <f t="shared" si="0"/>
        <v>1072.5305499999999</v>
      </c>
      <c r="G6" s="31">
        <f t="shared" si="1"/>
        <v>577.51645000000008</v>
      </c>
      <c r="H6" s="43">
        <v>0.35</v>
      </c>
      <c r="I6" s="20" t="s">
        <v>414</v>
      </c>
      <c r="J6" s="20" t="s">
        <v>415</v>
      </c>
      <c r="K6" s="108">
        <v>46113</v>
      </c>
      <c r="L6" s="44">
        <v>46142</v>
      </c>
      <c r="M6" s="45"/>
      <c r="O6" s="46"/>
      <c r="P6" s="46"/>
    </row>
    <row r="7" spans="1:20" x14ac:dyDescent="0.2">
      <c r="A7" s="20">
        <v>804006</v>
      </c>
      <c r="B7" s="20">
        <f>+_xlfn.XLOOKUP(A7,'[1]padron 2703'!A:A,'[1]padron 2703'!B:B,0)</f>
        <v>4213</v>
      </c>
      <c r="C7" s="21" t="str">
        <f>+_xlfn.XLOOKUP(A7,'[1]padron 2703'!A:A,'[1]padron 2703'!N:N,0)</f>
        <v>7790895004032</v>
      </c>
      <c r="D7" s="22" t="str">
        <f>+_xlfn.XLOOKUP(A7,'[1]padron 2703'!A:A,'[1]padron 2703'!D:D,0)</f>
        <v xml:space="preserve">AGUS AQUARIUS POM RDO 500X                        </v>
      </c>
      <c r="E7" s="22">
        <f>+_xlfn.XLOOKUP(A7,'[1]padron 2703'!A:A,'[1]padron 2703'!I:I,0)</f>
        <v>1650.047</v>
      </c>
      <c r="F7" s="22">
        <f t="shared" si="0"/>
        <v>1072.5305499999999</v>
      </c>
      <c r="G7" s="31">
        <f t="shared" si="1"/>
        <v>577.51645000000008</v>
      </c>
      <c r="H7" s="43">
        <v>0.35</v>
      </c>
      <c r="I7" s="20" t="s">
        <v>414</v>
      </c>
      <c r="J7" s="20" t="s">
        <v>415</v>
      </c>
      <c r="K7" s="108">
        <v>46113</v>
      </c>
      <c r="L7" s="44">
        <v>46142</v>
      </c>
      <c r="M7" s="45"/>
      <c r="O7" s="46"/>
      <c r="P7" s="46"/>
    </row>
    <row r="8" spans="1:20" x14ac:dyDescent="0.2">
      <c r="A8" s="20">
        <v>12616</v>
      </c>
      <c r="B8" s="20">
        <f>+_xlfn.XLOOKUP(A8,'[1]padron 2703'!A:A,'[1]padron 2703'!B:B,0)</f>
        <v>4207</v>
      </c>
      <c r="C8" s="21" t="str">
        <f>+_xlfn.XLOOKUP(A8,'[1]padron 2703'!A:A,'[1]padron 2703'!N:N,0)</f>
        <v>7790895640469</v>
      </c>
      <c r="D8" s="22" t="str">
        <f>+_xlfn.XLOOKUP(A8,'[1]padron 2703'!A:A,'[1]padron 2703'!D:D,0)</f>
        <v xml:space="preserve">AGUS AQUARIUS POMELO 500X                         </v>
      </c>
      <c r="E8" s="22">
        <f>+_xlfn.XLOOKUP(A8,'[1]padron 2703'!A:A,'[1]padron 2703'!I:I,0)</f>
        <v>1650.047</v>
      </c>
      <c r="F8" s="22">
        <f t="shared" si="0"/>
        <v>1072.5305499999999</v>
      </c>
      <c r="G8" s="31">
        <f t="shared" si="1"/>
        <v>577.51645000000008</v>
      </c>
      <c r="H8" s="43">
        <v>0.35</v>
      </c>
      <c r="I8" s="20" t="s">
        <v>414</v>
      </c>
      <c r="J8" s="20" t="s">
        <v>415</v>
      </c>
      <c r="K8" s="108">
        <v>46113</v>
      </c>
      <c r="L8" s="44">
        <v>46142</v>
      </c>
      <c r="M8" s="45"/>
      <c r="O8" s="46"/>
      <c r="P8" s="46"/>
    </row>
    <row r="9" spans="1:20" x14ac:dyDescent="0.2">
      <c r="A9" s="20">
        <v>665055</v>
      </c>
      <c r="B9" s="20">
        <f>+_xlfn.XLOOKUP(A9,'[1]padron 2703'!A:A,'[1]padron 2703'!B:B,0)</f>
        <v>3844</v>
      </c>
      <c r="C9" s="21" t="str">
        <f>+_xlfn.XLOOKUP(A9,'[1]padron 2703'!A:A,'[1]padron 2703'!N:N,0)</f>
        <v>7790895649271</v>
      </c>
      <c r="D9" s="22" t="str">
        <f>+_xlfn.XLOOKUP(A9,'[1]padron 2703'!A:A,'[1]padron 2703'!D:D,0)</f>
        <v xml:space="preserve">JUGN CEPITA ANANA MAND BOT 300X                   </v>
      </c>
      <c r="E9" s="22">
        <f>+_xlfn.XLOOKUP(A9,'[1]padron 2703'!A:A,'[1]padron 2703'!I:I,0)</f>
        <v>1350.0360000000001</v>
      </c>
      <c r="F9" s="22">
        <f t="shared" si="0"/>
        <v>877.52340000000004</v>
      </c>
      <c r="G9" s="31">
        <f t="shared" si="1"/>
        <v>472.51260000000002</v>
      </c>
      <c r="H9" s="43">
        <v>0.35</v>
      </c>
      <c r="I9" s="20" t="s">
        <v>414</v>
      </c>
      <c r="J9" s="20" t="s">
        <v>415</v>
      </c>
      <c r="K9" s="108">
        <v>46113</v>
      </c>
      <c r="L9" s="44">
        <v>46142</v>
      </c>
      <c r="M9" s="45"/>
      <c r="O9" s="46"/>
      <c r="P9" s="46"/>
    </row>
    <row r="10" spans="1:20" x14ac:dyDescent="0.2">
      <c r="A10" s="20">
        <v>5272</v>
      </c>
      <c r="B10" s="20">
        <f>+_xlfn.XLOOKUP(A10,'[1]padron 2703'!A:A,'[1]padron 2703'!B:B,0)</f>
        <v>3842</v>
      </c>
      <c r="C10" s="21" t="str">
        <f>+_xlfn.XLOOKUP(A10,'[1]padron 2703'!A:A,'[1]padron 2703'!N:N,0)</f>
        <v>7790895641541</v>
      </c>
      <c r="D10" s="22" t="str">
        <f>+_xlfn.XLOOKUP(A10,'[1]padron 2703'!A:A,'[1]padron 2703'!D:D,0)</f>
        <v xml:space="preserve">JUGN CEPITA DUR DELIC BOT 300X                    </v>
      </c>
      <c r="E10" s="22">
        <f>+_xlfn.XLOOKUP(A10,'[1]padron 2703'!A:A,'[1]padron 2703'!I:I,0)</f>
        <v>1350.0360000000001</v>
      </c>
      <c r="F10" s="22">
        <f t="shared" si="0"/>
        <v>877.52340000000004</v>
      </c>
      <c r="G10" s="31">
        <f t="shared" si="1"/>
        <v>472.51260000000002</v>
      </c>
      <c r="H10" s="43">
        <v>0.35</v>
      </c>
      <c r="I10" s="20" t="s">
        <v>414</v>
      </c>
      <c r="J10" s="20" t="s">
        <v>415</v>
      </c>
      <c r="K10" s="108">
        <v>46113</v>
      </c>
      <c r="L10" s="44">
        <v>46142</v>
      </c>
      <c r="M10" s="45"/>
      <c r="O10" s="46"/>
      <c r="P10" s="46"/>
    </row>
    <row r="11" spans="1:20" x14ac:dyDescent="0.2">
      <c r="A11" s="20">
        <v>665056</v>
      </c>
      <c r="B11" s="20">
        <f>+_xlfn.XLOOKUP(A11,'[1]padron 2703'!A:A,'[1]padron 2703'!B:B,0)</f>
        <v>3851</v>
      </c>
      <c r="C11" s="21" t="str">
        <f>+_xlfn.XLOOKUP(A11,'[1]padron 2703'!A:A,'[1]padron 2703'!N:N,0)</f>
        <v>7790895649257</v>
      </c>
      <c r="D11" s="22" t="str">
        <f>+_xlfn.XLOOKUP(A11,'[1]padron 2703'!A:A,'[1]padron 2703'!D:D,0)</f>
        <v xml:space="preserve">JUGN CEPITA FRUT MANGO BOT 300X                   </v>
      </c>
      <c r="E11" s="22">
        <f>+_xlfn.XLOOKUP(A11,'[1]padron 2703'!A:A,'[1]padron 2703'!I:I,0)</f>
        <v>1350.0360000000001</v>
      </c>
      <c r="F11" s="22">
        <f t="shared" si="0"/>
        <v>877.52340000000004</v>
      </c>
      <c r="G11" s="31">
        <f t="shared" si="1"/>
        <v>472.51260000000002</v>
      </c>
      <c r="H11" s="43">
        <v>0.35</v>
      </c>
      <c r="I11" s="20" t="s">
        <v>414</v>
      </c>
      <c r="J11" s="20" t="s">
        <v>415</v>
      </c>
      <c r="K11" s="108">
        <v>46113</v>
      </c>
      <c r="L11" s="44">
        <v>46142</v>
      </c>
      <c r="M11" s="45"/>
      <c r="O11" s="46"/>
      <c r="P11" s="46"/>
    </row>
    <row r="12" spans="1:20" x14ac:dyDescent="0.2">
      <c r="A12" s="20">
        <v>5289</v>
      </c>
      <c r="B12" s="20">
        <f>+_xlfn.XLOOKUP(A12,'[1]padron 2703'!A:A,'[1]padron 2703'!B:B,0)</f>
        <v>3840</v>
      </c>
      <c r="C12" s="21" t="str">
        <f>+_xlfn.XLOOKUP(A12,'[1]padron 2703'!A:A,'[1]padron 2703'!N:N,0)</f>
        <v>7790895641794</v>
      </c>
      <c r="D12" s="22" t="str">
        <f>+_xlfn.XLOOKUP(A12,'[1]padron 2703'!A:A,'[1]padron 2703'!D:D,0)</f>
        <v xml:space="preserve">JUGN CEPITA NJA DELIC BOT 300X                    </v>
      </c>
      <c r="E12" s="22">
        <f>+_xlfn.XLOOKUP(A12,'[1]padron 2703'!A:A,'[1]padron 2703'!I:I,0)</f>
        <v>1305.06</v>
      </c>
      <c r="F12" s="22">
        <f t="shared" si="0"/>
        <v>848.28899999999999</v>
      </c>
      <c r="G12" s="31">
        <f t="shared" si="1"/>
        <v>456.77099999999996</v>
      </c>
      <c r="H12" s="43">
        <v>0.35</v>
      </c>
      <c r="I12" s="20" t="s">
        <v>414</v>
      </c>
      <c r="J12" s="20" t="s">
        <v>415</v>
      </c>
      <c r="K12" s="108">
        <v>46113</v>
      </c>
      <c r="L12" s="44">
        <v>46142</v>
      </c>
      <c r="M12" s="45"/>
      <c r="O12" s="46"/>
      <c r="P12" s="46"/>
    </row>
    <row r="13" spans="1:20" x14ac:dyDescent="0.2">
      <c r="A13" s="20">
        <v>6454</v>
      </c>
      <c r="B13" s="20">
        <f>+_xlfn.XLOOKUP(A13,'[1]padron 2703'!A:A,'[1]padron 2703'!B:B,0)</f>
        <v>3923</v>
      </c>
      <c r="C13" s="21" t="str">
        <f>+_xlfn.XLOOKUP(A13,'[1]padron 2703'!A:A,'[1]padron 2703'!N:N,0)</f>
        <v>7790895647130</v>
      </c>
      <c r="D13" s="22" t="str">
        <f>+_xlfn.XLOOKUP(A13,'[1]padron 2703'!A:A,'[1]padron 2703'!D:D,0)</f>
        <v xml:space="preserve">JUGN CEPITA MULT 200X                             </v>
      </c>
      <c r="E13" s="22">
        <f>+_xlfn.XLOOKUP(A13,'[1]padron 2703'!A:A,'[1]padron 2703'!I:I,0)</f>
        <v>949.94299999999998</v>
      </c>
      <c r="F13" s="22">
        <f t="shared" si="0"/>
        <v>617.46294999999998</v>
      </c>
      <c r="G13" s="31">
        <f t="shared" si="1"/>
        <v>332.48005000000001</v>
      </c>
      <c r="H13" s="43">
        <v>0.35</v>
      </c>
      <c r="I13" s="20" t="s">
        <v>414</v>
      </c>
      <c r="J13" s="20" t="s">
        <v>415</v>
      </c>
      <c r="K13" s="108">
        <v>46113</v>
      </c>
      <c r="L13" s="44">
        <v>46142</v>
      </c>
      <c r="M13" s="45"/>
      <c r="O13" s="46"/>
      <c r="P13" s="46"/>
    </row>
    <row r="14" spans="1:20" x14ac:dyDescent="0.2">
      <c r="A14" s="20">
        <v>5563</v>
      </c>
      <c r="B14" s="20">
        <f>+_xlfn.XLOOKUP(A14,'[1]padron 2703'!A:A,'[1]padron 2703'!B:B,0)</f>
        <v>3920</v>
      </c>
      <c r="C14" s="21" t="str">
        <f>+_xlfn.XLOOKUP(A14,'[1]padron 2703'!A:A,'[1]padron 2703'!N:N,0)</f>
        <v>7790895647024</v>
      </c>
      <c r="D14" s="22" t="str">
        <f>+_xlfn.XLOOKUP(A14,'[1]padron 2703'!A:A,'[1]padron 2703'!D:D,0)</f>
        <v xml:space="preserve">JUGN CEPITA MZNA 200X                             </v>
      </c>
      <c r="E14" s="22">
        <f>+_xlfn.XLOOKUP(A14,'[1]padron 2703'!A:A,'[1]padron 2703'!I:I,0)</f>
        <v>918.29600000000005</v>
      </c>
      <c r="F14" s="22">
        <f t="shared" si="0"/>
        <v>596.89240000000007</v>
      </c>
      <c r="G14" s="31">
        <f t="shared" si="1"/>
        <v>321.40359999999998</v>
      </c>
      <c r="H14" s="43">
        <v>0.35</v>
      </c>
      <c r="I14" s="20" t="s">
        <v>414</v>
      </c>
      <c r="J14" s="20" t="s">
        <v>415</v>
      </c>
      <c r="K14" s="108">
        <v>46113</v>
      </c>
      <c r="L14" s="44">
        <v>46142</v>
      </c>
      <c r="M14" s="45"/>
      <c r="O14" s="46"/>
      <c r="P14" s="46"/>
    </row>
    <row r="15" spans="1:20" x14ac:dyDescent="0.2">
      <c r="A15" s="20">
        <v>5519</v>
      </c>
      <c r="B15" s="20">
        <f>+_xlfn.XLOOKUP(A15,'[1]padron 2703'!A:A,'[1]padron 2703'!B:B,0)</f>
        <v>3924</v>
      </c>
      <c r="C15" s="21" t="str">
        <f>+_xlfn.XLOOKUP(A15,'[1]padron 2703'!A:A,'[1]padron 2703'!N:N,0)</f>
        <v>7790895646577</v>
      </c>
      <c r="D15" s="22" t="str">
        <f>+_xlfn.XLOOKUP(A15,'[1]padron 2703'!A:A,'[1]padron 2703'!D:D,0)</f>
        <v xml:space="preserve">JUGN CEPITA NJA 200X                              </v>
      </c>
      <c r="E15" s="22">
        <f>+_xlfn.XLOOKUP(A15,'[1]padron 2703'!A:A,'[1]padron 2703'!I:I,0)</f>
        <v>918.29600000000005</v>
      </c>
      <c r="F15" s="22">
        <f t="shared" si="0"/>
        <v>596.89240000000007</v>
      </c>
      <c r="G15" s="31">
        <f t="shared" si="1"/>
        <v>321.40359999999998</v>
      </c>
      <c r="H15" s="43">
        <v>0.35</v>
      </c>
      <c r="I15" s="20" t="s">
        <v>414</v>
      </c>
      <c r="J15" s="20" t="s">
        <v>415</v>
      </c>
      <c r="K15" s="108">
        <v>46113</v>
      </c>
      <c r="L15" s="44">
        <v>46142</v>
      </c>
      <c r="M15" s="45"/>
      <c r="O15" s="46"/>
      <c r="P15" s="46"/>
    </row>
    <row r="16" spans="1:20" x14ac:dyDescent="0.2">
      <c r="A16" s="20">
        <v>8913</v>
      </c>
      <c r="B16" s="20">
        <f>+_xlfn.XLOOKUP(A16,'[1]padron 2703'!A:A,'[1]padron 2703'!B:B,0)</f>
        <v>4789</v>
      </c>
      <c r="C16" s="21" t="str">
        <f>+_xlfn.XLOOKUP(A16,'[1]padron 2703'!A:A,'[1]padron 2703'!N:N,0)</f>
        <v>7794000792364</v>
      </c>
      <c r="D16" s="22" t="str">
        <f>+_xlfn.XLOOKUP(A16,'[1]padron 2703'!A:A,'[1]padron 2703'!D:D,0)</f>
        <v xml:space="preserve">JUGN ADES ANANA 200X                              </v>
      </c>
      <c r="E16" s="22">
        <f>+_xlfn.XLOOKUP(A16,'[1]padron 2703'!A:A,'[1]padron 2703'!I:I,0)</f>
        <v>1149.905</v>
      </c>
      <c r="F16" s="22">
        <f t="shared" si="0"/>
        <v>747.43825000000004</v>
      </c>
      <c r="G16" s="31">
        <f t="shared" si="1"/>
        <v>402.46674999999993</v>
      </c>
      <c r="H16" s="43">
        <v>0.35</v>
      </c>
      <c r="I16" s="20" t="s">
        <v>414</v>
      </c>
      <c r="J16" s="20" t="s">
        <v>415</v>
      </c>
      <c r="K16" s="108">
        <v>46113</v>
      </c>
      <c r="L16" s="44">
        <v>46142</v>
      </c>
      <c r="M16" s="45"/>
      <c r="O16" s="46"/>
      <c r="P16" s="46"/>
    </row>
    <row r="17" spans="1:16" x14ac:dyDescent="0.2">
      <c r="A17" s="20">
        <v>656834</v>
      </c>
      <c r="B17" s="20">
        <f>+_xlfn.XLOOKUP(A17,'[1]padron 2703'!A:A,'[1]padron 2703'!B:B,0)</f>
        <v>4788</v>
      </c>
      <c r="C17" s="21" t="str">
        <f>+_xlfn.XLOOKUP(A17,'[1]padron 2703'!A:A,'[1]padron 2703'!N:N,0)</f>
        <v>7794000792579</v>
      </c>
      <c r="D17" s="22" t="str">
        <f>+_xlfn.XLOOKUP(A17,'[1]padron 2703'!A:A,'[1]padron 2703'!D:D,0)</f>
        <v xml:space="preserve">JUGN ADES DURAZNO NVO 200X                        </v>
      </c>
      <c r="E17" s="22">
        <f>+_xlfn.XLOOKUP(A17,'[1]padron 2703'!A:A,'[1]padron 2703'!I:I,0)</f>
        <v>1149.905</v>
      </c>
      <c r="F17" s="22">
        <f t="shared" si="0"/>
        <v>747.43825000000004</v>
      </c>
      <c r="G17" s="31">
        <f t="shared" si="1"/>
        <v>402.46674999999993</v>
      </c>
      <c r="H17" s="43">
        <v>0.35</v>
      </c>
      <c r="I17" s="20" t="s">
        <v>414</v>
      </c>
      <c r="J17" s="20" t="s">
        <v>415</v>
      </c>
      <c r="K17" s="108">
        <v>46113</v>
      </c>
      <c r="L17" s="44">
        <v>46142</v>
      </c>
      <c r="M17" s="45"/>
      <c r="O17" s="46"/>
      <c r="P17" s="46"/>
    </row>
    <row r="18" spans="1:16" x14ac:dyDescent="0.2">
      <c r="A18" s="20">
        <v>9377</v>
      </c>
      <c r="B18" s="20">
        <f>+_xlfn.XLOOKUP(A18,'[1]padron 2703'!A:A,'[1]padron 2703'!B:B,0)</f>
        <v>4787</v>
      </c>
      <c r="C18" s="21" t="str">
        <f>+_xlfn.XLOOKUP(A18,'[1]padron 2703'!A:A,'[1]padron 2703'!N:N,0)</f>
        <v>7794000792012</v>
      </c>
      <c r="D18" s="22" t="str">
        <f>+_xlfn.XLOOKUP(A18,'[1]padron 2703'!A:A,'[1]padron 2703'!D:D,0)</f>
        <v xml:space="preserve">JUGN ADES FRUT/TROP. FORCE 200X                   </v>
      </c>
      <c r="E18" s="22">
        <f>+_xlfn.XLOOKUP(A18,'[1]padron 2703'!A:A,'[1]padron 2703'!I:I,0)</f>
        <v>1149.905</v>
      </c>
      <c r="F18" s="22">
        <f t="shared" si="0"/>
        <v>747.43825000000004</v>
      </c>
      <c r="G18" s="31">
        <f t="shared" si="1"/>
        <v>402.46674999999993</v>
      </c>
      <c r="H18" s="43">
        <v>0.35</v>
      </c>
      <c r="I18" s="20" t="s">
        <v>414</v>
      </c>
      <c r="J18" s="20" t="s">
        <v>415</v>
      </c>
      <c r="K18" s="108">
        <v>46113</v>
      </c>
      <c r="L18" s="44">
        <v>46142</v>
      </c>
      <c r="M18" s="45"/>
      <c r="O18" s="46"/>
      <c r="P18" s="46"/>
    </row>
    <row r="19" spans="1:16" x14ac:dyDescent="0.2">
      <c r="A19" s="20">
        <v>2025</v>
      </c>
      <c r="B19" s="20">
        <f>+_xlfn.XLOOKUP(A19,'[1]padron 2703'!A:A,'[1]padron 2703'!B:B,0)</f>
        <v>4785</v>
      </c>
      <c r="C19" s="21" t="str">
        <f>+_xlfn.XLOOKUP(A19,'[1]padron 2703'!A:A,'[1]padron 2703'!N:N,0)</f>
        <v>7794000791982</v>
      </c>
      <c r="D19" s="22" t="str">
        <f>+_xlfn.XLOOKUP(A19,'[1]padron 2703'!A:A,'[1]padron 2703'!D:D,0)</f>
        <v xml:space="preserve">JUGN ADES MZNA 200X                               </v>
      </c>
      <c r="E19" s="22">
        <f>+_xlfn.XLOOKUP(A19,'[1]padron 2703'!A:A,'[1]padron 2703'!I:I,0)</f>
        <v>1149.905</v>
      </c>
      <c r="F19" s="22">
        <f t="shared" si="0"/>
        <v>747.43825000000004</v>
      </c>
      <c r="G19" s="31">
        <f t="shared" si="1"/>
        <v>402.46674999999993</v>
      </c>
      <c r="H19" s="43">
        <v>0.35</v>
      </c>
      <c r="I19" s="20" t="s">
        <v>414</v>
      </c>
      <c r="J19" s="20" t="s">
        <v>415</v>
      </c>
      <c r="K19" s="108">
        <v>46113</v>
      </c>
      <c r="L19" s="44">
        <v>46142</v>
      </c>
      <c r="M19" s="45"/>
      <c r="O19" s="46"/>
      <c r="P19" s="46"/>
    </row>
    <row r="20" spans="1:16" x14ac:dyDescent="0.2">
      <c r="A20" s="20">
        <v>5219</v>
      </c>
      <c r="B20" s="20">
        <f>+_xlfn.XLOOKUP(A20,'[1]padron 2703'!A:A,'[1]padron 2703'!B:B,0)</f>
        <v>4786</v>
      </c>
      <c r="C20" s="21" t="str">
        <f>+_xlfn.XLOOKUP(A20,'[1]padron 2703'!A:A,'[1]padron 2703'!N:N,0)</f>
        <v>7794000792609</v>
      </c>
      <c r="D20" s="22" t="str">
        <f>+_xlfn.XLOOKUP(A20,'[1]padron 2703'!A:A,'[1]padron 2703'!D:D,0)</f>
        <v xml:space="preserve">JUGN ADES NJA 200X                                </v>
      </c>
      <c r="E20" s="22">
        <f>+_xlfn.XLOOKUP(A20,'[1]padron 2703'!A:A,'[1]padron 2703'!I:I,0)</f>
        <v>1149.905</v>
      </c>
      <c r="F20" s="22">
        <f t="shared" si="0"/>
        <v>747.43825000000004</v>
      </c>
      <c r="G20" s="31">
        <f t="shared" si="1"/>
        <v>402.46674999999993</v>
      </c>
      <c r="H20" s="43">
        <v>0.35</v>
      </c>
      <c r="I20" s="20" t="s">
        <v>414</v>
      </c>
      <c r="J20" s="20" t="s">
        <v>415</v>
      </c>
      <c r="K20" s="108">
        <v>46113</v>
      </c>
      <c r="L20" s="44">
        <v>46142</v>
      </c>
      <c r="M20" s="45"/>
      <c r="O20" s="46"/>
      <c r="P20" s="46"/>
    </row>
    <row r="21" spans="1:16" x14ac:dyDescent="0.2">
      <c r="A21" s="29">
        <v>1190</v>
      </c>
      <c r="B21" s="20">
        <f>+_xlfn.XLOOKUP(A21,'[1]padron 2703'!A:A,'[1]padron 2703'!B:B,0)</f>
        <v>120</v>
      </c>
      <c r="C21" s="21" t="str">
        <f>+_xlfn.XLOOKUP(A21,'[1]padron 2703'!A:A,'[1]padron 2703'!N:N,0)</f>
        <v>7790895000782</v>
      </c>
      <c r="D21" s="22" t="str">
        <f>+_xlfn.XLOOKUP(A21,'[1]padron 2703'!A:A,'[1]padron 2703'!D:D,0)</f>
        <v xml:space="preserve">GAS  COCA COLA ORIG PET 600X                      </v>
      </c>
      <c r="E21" s="22">
        <f>+_xlfn.XLOOKUP(A21,'[1]padron 2703'!A:A,'[1]padron 2703'!I:I,0)</f>
        <v>1900.0709999999999</v>
      </c>
      <c r="F21" s="22">
        <f>+E21*2/3</f>
        <v>1266.7139999999999</v>
      </c>
      <c r="G21" s="31">
        <f t="shared" si="1"/>
        <v>633.35699999999997</v>
      </c>
      <c r="H21" s="43">
        <v>0.33329999999999999</v>
      </c>
      <c r="I21" s="20" t="s">
        <v>416</v>
      </c>
      <c r="J21" s="20" t="s">
        <v>417</v>
      </c>
      <c r="K21" s="108">
        <v>46113</v>
      </c>
      <c r="L21" s="44">
        <v>46142</v>
      </c>
      <c r="M21" s="45"/>
      <c r="O21" s="46"/>
      <c r="P21" s="46"/>
    </row>
    <row r="22" spans="1:16" x14ac:dyDescent="0.2">
      <c r="A22" s="29">
        <v>8239</v>
      </c>
      <c r="B22" s="20">
        <f>+_xlfn.XLOOKUP(A22,'[1]padron 2703'!A:A,'[1]padron 2703'!B:B,0)</f>
        <v>623</v>
      </c>
      <c r="C22" s="21" t="str">
        <f>+_xlfn.XLOOKUP(A22,'[1]padron 2703'!A:A,'[1]padron 2703'!N:N,0)</f>
        <v>7790895067532</v>
      </c>
      <c r="D22" s="22" t="str">
        <f>+_xlfn.XLOOKUP(A22,'[1]padron 2703'!A:A,'[1]padron 2703'!D:D,0)</f>
        <v xml:space="preserve">GAS COCA COLA S/AZUC PET 600X                     </v>
      </c>
      <c r="E22" s="22">
        <f>+_xlfn.XLOOKUP(A22,'[1]padron 2703'!A:A,'[1]padron 2703'!I:I,0)</f>
        <v>1900.0709999999999</v>
      </c>
      <c r="F22" s="22">
        <f>+E22*2/3</f>
        <v>1266.7139999999999</v>
      </c>
      <c r="G22" s="31">
        <f t="shared" si="1"/>
        <v>633.35699999999997</v>
      </c>
      <c r="H22" s="43">
        <v>0.33329999999999999</v>
      </c>
      <c r="I22" s="20" t="s">
        <v>416</v>
      </c>
      <c r="J22" s="20" t="s">
        <v>417</v>
      </c>
      <c r="K22" s="108">
        <v>46113</v>
      </c>
      <c r="L22" s="44">
        <v>46142</v>
      </c>
      <c r="M22" s="45"/>
      <c r="O22" s="46"/>
      <c r="P22" s="46"/>
    </row>
    <row r="23" spans="1:16" x14ac:dyDescent="0.2">
      <c r="A23" s="29">
        <v>8426</v>
      </c>
      <c r="B23" s="20">
        <f>+_xlfn.XLOOKUP(A23,'[1]padron 2703'!A:A,'[1]padron 2703'!B:B,0)</f>
        <v>1110</v>
      </c>
      <c r="C23" s="21" t="str">
        <f>+_xlfn.XLOOKUP(A23,'[1]padron 2703'!A:A,'[1]padron 2703'!N:N,0)</f>
        <v>7790895000836</v>
      </c>
      <c r="D23" s="22" t="str">
        <f>+_xlfn.XLOOKUP(A23,'[1]padron 2703'!A:A,'[1]padron 2703'!D:D,0)</f>
        <v xml:space="preserve">GAS  FANTA NJA 500X                               </v>
      </c>
      <c r="E23" s="22">
        <f>+_xlfn.XLOOKUP(A23,'[1]padron 2703'!A:A,'[1]padron 2703'!I:I,0)</f>
        <v>1600.06</v>
      </c>
      <c r="F23" s="22">
        <f>+E23*2/3</f>
        <v>1066.7066666666667</v>
      </c>
      <c r="G23" s="31">
        <f t="shared" si="1"/>
        <v>533.35333333333324</v>
      </c>
      <c r="H23" s="43">
        <v>0.33329999999999999</v>
      </c>
      <c r="I23" s="20" t="s">
        <v>416</v>
      </c>
      <c r="J23" s="20" t="s">
        <v>417</v>
      </c>
      <c r="K23" s="108">
        <v>46113</v>
      </c>
      <c r="L23" s="44">
        <v>46142</v>
      </c>
      <c r="M23" s="45"/>
      <c r="O23" s="46"/>
      <c r="P23" s="46"/>
    </row>
    <row r="24" spans="1:16" x14ac:dyDescent="0.2">
      <c r="A24" s="29">
        <v>1217</v>
      </c>
      <c r="B24" s="20">
        <f>+_xlfn.XLOOKUP(A24,'[1]padron 2703'!A:A,'[1]padron 2703'!B:B,0)</f>
        <v>2408</v>
      </c>
      <c r="C24" s="21" t="str">
        <f>+_xlfn.XLOOKUP(A24,'[1]padron 2703'!A:A,'[1]padron 2703'!N:N,0)</f>
        <v>7790895000829</v>
      </c>
      <c r="D24" s="22" t="str">
        <f>+_xlfn.XLOOKUP(A24,'[1]padron 2703'!A:A,'[1]padron 2703'!D:D,0)</f>
        <v xml:space="preserve">GAS  SPRITE ORIG PET 500X                         </v>
      </c>
      <c r="E24" s="22">
        <f>+_xlfn.XLOOKUP(A24,'[1]padron 2703'!A:A,'[1]padron 2703'!I:I,0)</f>
        <v>1650.047</v>
      </c>
      <c r="F24" s="22">
        <f>+E24*2/3</f>
        <v>1100.0313333333334</v>
      </c>
      <c r="G24" s="31">
        <f t="shared" si="1"/>
        <v>550.01566666666668</v>
      </c>
      <c r="H24" s="43">
        <v>0.33329999999999999</v>
      </c>
      <c r="I24" s="20" t="s">
        <v>416</v>
      </c>
      <c r="J24" s="20" t="s">
        <v>417</v>
      </c>
      <c r="K24" s="108">
        <v>46113</v>
      </c>
      <c r="L24" s="44">
        <v>46142</v>
      </c>
      <c r="M24" s="45"/>
      <c r="O24" s="46"/>
      <c r="P24" s="46"/>
    </row>
    <row r="25" spans="1:16" x14ac:dyDescent="0.2">
      <c r="A25" s="29">
        <v>666914</v>
      </c>
      <c r="B25" s="20">
        <f>+_xlfn.XLOOKUP(A25,'[1]padron 2703'!A:A,'[1]padron 2703'!B:B,0)</f>
        <v>636</v>
      </c>
      <c r="C25" s="21" t="str">
        <f>+_xlfn.XLOOKUP(A25,'[1]padron 2703'!A:A,'[1]padron 2703'!N:N,0)</f>
        <v>7790895642104</v>
      </c>
      <c r="D25" s="22" t="str">
        <f>+_xlfn.XLOOKUP(A25,'[1]padron 2703'!A:A,'[1]padron 2703'!D:D,0)</f>
        <v xml:space="preserve">GAS  COCA COLA ZERO LAT 220X                      </v>
      </c>
      <c r="E25" s="22">
        <f>+_xlfn.XLOOKUP(A25,'[1]padron 2703'!A:A,'[1]padron 2703'!I:I,0)</f>
        <v>1173.521</v>
      </c>
      <c r="F25" s="22">
        <f t="shared" ref="F25:F35" si="2">+E25*4/6</f>
        <v>782.34733333333327</v>
      </c>
      <c r="G25" s="31">
        <f t="shared" si="1"/>
        <v>391.17366666666669</v>
      </c>
      <c r="H25" s="43">
        <v>0.33329999999999999</v>
      </c>
      <c r="I25" s="20" t="s">
        <v>418</v>
      </c>
      <c r="J25" s="20" t="s">
        <v>419</v>
      </c>
      <c r="K25" s="108">
        <v>46113</v>
      </c>
      <c r="L25" s="44">
        <v>46142</v>
      </c>
      <c r="M25" s="45"/>
      <c r="O25" s="46"/>
      <c r="P25" s="46"/>
    </row>
    <row r="26" spans="1:16" x14ac:dyDescent="0.2">
      <c r="A26" s="29">
        <v>657684</v>
      </c>
      <c r="B26" s="20">
        <f>+_xlfn.XLOOKUP(A26,'[1]padron 2703'!A:A,'[1]padron 2703'!B:B,0)</f>
        <v>631</v>
      </c>
      <c r="C26" s="21" t="str">
        <f>+_xlfn.XLOOKUP(A26,'[1]padron 2703'!A:A,'[1]padron 2703'!N:N,0)</f>
        <v>7790895008108</v>
      </c>
      <c r="D26" s="22" t="str">
        <f>+_xlfn.XLOOKUP(A26,'[1]padron 2703'!A:A,'[1]padron 2703'!D:D,0)</f>
        <v xml:space="preserve">GAS COCA COLA S/AZUC PET 375X                     </v>
      </c>
      <c r="E26" s="22">
        <f>+_xlfn.XLOOKUP(A26,'[1]padron 2703'!A:A,'[1]padron 2703'!I:I,0)</f>
        <v>1460.93</v>
      </c>
      <c r="F26" s="22">
        <f t="shared" si="2"/>
        <v>973.95333333333338</v>
      </c>
      <c r="G26" s="31">
        <f t="shared" si="1"/>
        <v>486.97666666666669</v>
      </c>
      <c r="H26" s="43">
        <v>0.33329999999999999</v>
      </c>
      <c r="I26" s="20" t="s">
        <v>418</v>
      </c>
      <c r="J26" s="20" t="s">
        <v>419</v>
      </c>
      <c r="K26" s="108">
        <v>46113</v>
      </c>
      <c r="L26" s="44">
        <v>46142</v>
      </c>
      <c r="M26" s="45"/>
      <c r="O26" s="46"/>
      <c r="P26" s="46"/>
    </row>
    <row r="27" spans="1:16" x14ac:dyDescent="0.2">
      <c r="A27" s="20">
        <v>665672</v>
      </c>
      <c r="B27" s="20">
        <f>+_xlfn.XLOOKUP(A27,'[1]padron 2703'!A:A,'[1]padron 2703'!B:B,0)</f>
        <v>1428</v>
      </c>
      <c r="C27" s="21" t="str">
        <f>+_xlfn.XLOOKUP(A27,'[1]padron 2703'!A:A,'[1]padron 2703'!N:N,0)</f>
        <v>7790895649912</v>
      </c>
      <c r="D27" s="22" t="str">
        <f>+_xlfn.XLOOKUP(A27,'[1]padron 2703'!A:A,'[1]padron 2703'!D:D,0)</f>
        <v xml:space="preserve">GAS FANTA LIMON 375X                              </v>
      </c>
      <c r="E27" s="22">
        <f>+_xlfn.XLOOKUP(A27,'[1]padron 2703'!A:A,'[1]padron 2703'!I:I,0)</f>
        <v>1362.934</v>
      </c>
      <c r="F27" s="22">
        <f t="shared" si="2"/>
        <v>908.62266666666665</v>
      </c>
      <c r="G27" s="31">
        <f t="shared" si="1"/>
        <v>454.31133333333332</v>
      </c>
      <c r="H27" s="43">
        <v>0.33329999999999999</v>
      </c>
      <c r="I27" s="20" t="s">
        <v>418</v>
      </c>
      <c r="J27" s="20" t="s">
        <v>419</v>
      </c>
      <c r="K27" s="108">
        <v>46113</v>
      </c>
      <c r="L27" s="44">
        <v>46142</v>
      </c>
      <c r="M27" s="45"/>
      <c r="O27" s="46"/>
      <c r="P27" s="46"/>
    </row>
    <row r="28" spans="1:16" x14ac:dyDescent="0.2">
      <c r="A28" s="20">
        <v>665674</v>
      </c>
      <c r="B28" s="20">
        <f>+_xlfn.XLOOKUP(A28,'[1]padron 2703'!A:A,'[1]padron 2703'!B:B,0)</f>
        <v>1528</v>
      </c>
      <c r="C28" s="21" t="str">
        <f>+_xlfn.XLOOKUP(A28,'[1]padron 2703'!A:A,'[1]padron 2703'!N:N,0)</f>
        <v>7790895647109</v>
      </c>
      <c r="D28" s="22" t="str">
        <f>+_xlfn.XLOOKUP(A28,'[1]padron 2703'!A:A,'[1]padron 2703'!D:D,0)</f>
        <v xml:space="preserve">GAS FANTA MANZANA 375X                            </v>
      </c>
      <c r="E28" s="22">
        <f>+_xlfn.XLOOKUP(A28,'[1]padron 2703'!A:A,'[1]padron 2703'!I:I,0)</f>
        <v>1362.934</v>
      </c>
      <c r="F28" s="22">
        <f t="shared" si="2"/>
        <v>908.62266666666665</v>
      </c>
      <c r="G28" s="31">
        <f t="shared" si="1"/>
        <v>454.31133333333332</v>
      </c>
      <c r="H28" s="43">
        <v>0.33329999999999999</v>
      </c>
      <c r="I28" s="20" t="s">
        <v>418</v>
      </c>
      <c r="J28" s="20" t="s">
        <v>419</v>
      </c>
      <c r="K28" s="108">
        <v>46113</v>
      </c>
      <c r="L28" s="44">
        <v>46142</v>
      </c>
      <c r="M28" s="45"/>
      <c r="O28" s="46"/>
      <c r="P28" s="46"/>
    </row>
    <row r="29" spans="1:16" x14ac:dyDescent="0.2">
      <c r="A29" s="20">
        <v>656872</v>
      </c>
      <c r="B29" s="20">
        <f>+_xlfn.XLOOKUP(A29,'[1]padron 2703'!A:A,'[1]padron 2703'!B:B,0)</f>
        <v>1118</v>
      </c>
      <c r="C29" s="21" t="str">
        <f>+_xlfn.XLOOKUP(A29,'[1]padron 2703'!A:A,'[1]padron 2703'!N:N,0)</f>
        <v>7790895642951</v>
      </c>
      <c r="D29" s="22" t="str">
        <f>+_xlfn.XLOOKUP(A29,'[1]padron 2703'!A:A,'[1]padron 2703'!D:D,0)</f>
        <v xml:space="preserve">GAS FANTA NJA 375X                                </v>
      </c>
      <c r="E29" s="22">
        <f>+_xlfn.XLOOKUP(A29,'[1]padron 2703'!A:A,'[1]padron 2703'!I:I,0)</f>
        <v>1460.93</v>
      </c>
      <c r="F29" s="22">
        <f t="shared" si="2"/>
        <v>973.95333333333338</v>
      </c>
      <c r="G29" s="31">
        <f t="shared" si="1"/>
        <v>486.97666666666669</v>
      </c>
      <c r="H29" s="43">
        <v>0.33329999999999999</v>
      </c>
      <c r="I29" s="20" t="s">
        <v>418</v>
      </c>
      <c r="J29" s="20" t="s">
        <v>419</v>
      </c>
      <c r="K29" s="108">
        <v>46113</v>
      </c>
      <c r="L29" s="44">
        <v>46142</v>
      </c>
      <c r="M29" s="45"/>
      <c r="O29" s="46"/>
      <c r="P29" s="46"/>
    </row>
    <row r="30" spans="1:16" x14ac:dyDescent="0.2">
      <c r="A30" s="20">
        <v>665739</v>
      </c>
      <c r="B30" s="20">
        <f>+_xlfn.XLOOKUP(A30,'[1]padron 2703'!A:A,'[1]padron 2703'!B:B,0)</f>
        <v>1228</v>
      </c>
      <c r="C30" s="21" t="str">
        <f>+_xlfn.XLOOKUP(A30,'[1]padron 2703'!A:A,'[1]padron 2703'!N:N,0)</f>
        <v>7790895650307</v>
      </c>
      <c r="D30" s="22" t="str">
        <f>+_xlfn.XLOOKUP(A30,'[1]padron 2703'!A:A,'[1]padron 2703'!D:D,0)</f>
        <v xml:space="preserve">GAS FANTA POMELO 375X                             </v>
      </c>
      <c r="E30" s="22">
        <f>+_xlfn.XLOOKUP(A30,'[1]padron 2703'!A:A,'[1]padron 2703'!I:I,0)</f>
        <v>1460.93</v>
      </c>
      <c r="F30" s="22">
        <f t="shared" si="2"/>
        <v>973.95333333333338</v>
      </c>
      <c r="G30" s="31">
        <f t="shared" si="1"/>
        <v>486.97666666666669</v>
      </c>
      <c r="H30" s="43">
        <v>0.33329999999999999</v>
      </c>
      <c r="I30" s="20" t="s">
        <v>418</v>
      </c>
      <c r="J30" s="20" t="s">
        <v>419</v>
      </c>
      <c r="K30" s="108">
        <v>46113</v>
      </c>
      <c r="L30" s="44">
        <v>46142</v>
      </c>
      <c r="M30" s="45"/>
      <c r="O30" s="46"/>
      <c r="P30" s="46"/>
    </row>
    <row r="31" spans="1:16" x14ac:dyDescent="0.2">
      <c r="A31" s="20">
        <v>656870</v>
      </c>
      <c r="B31" s="20">
        <f>+_xlfn.XLOOKUP(A31,'[1]padron 2703'!A:A,'[1]padron 2703'!B:B,0)</f>
        <v>2418</v>
      </c>
      <c r="C31" s="21" t="str">
        <f>+_xlfn.XLOOKUP(A31,'[1]padron 2703'!A:A,'[1]padron 2703'!N:N,0)</f>
        <v>7790895641886</v>
      </c>
      <c r="D31" s="22" t="str">
        <f>+_xlfn.XLOOKUP(A31,'[1]padron 2703'!A:A,'[1]padron 2703'!D:D,0)</f>
        <v xml:space="preserve">GAS  SPRITE ORIG PET 375X                         </v>
      </c>
      <c r="E31" s="22">
        <f>+_xlfn.XLOOKUP(A31,'[1]padron 2703'!A:A,'[1]padron 2703'!I:I,0)</f>
        <v>1460.914</v>
      </c>
      <c r="F31" s="22">
        <f t="shared" si="2"/>
        <v>973.9426666666667</v>
      </c>
      <c r="G31" s="31">
        <f t="shared" si="1"/>
        <v>486.97133333333329</v>
      </c>
      <c r="H31" s="43">
        <v>0.33329999999999999</v>
      </c>
      <c r="I31" s="20" t="s">
        <v>418</v>
      </c>
      <c r="J31" s="20" t="s">
        <v>419</v>
      </c>
      <c r="K31" s="108">
        <v>46113</v>
      </c>
      <c r="L31" s="44">
        <v>46142</v>
      </c>
      <c r="M31" s="45"/>
      <c r="O31" s="46"/>
      <c r="P31" s="46"/>
    </row>
    <row r="32" spans="1:16" x14ac:dyDescent="0.2">
      <c r="A32" s="20">
        <v>656884</v>
      </c>
      <c r="B32" s="20">
        <f>+_xlfn.XLOOKUP(A32,'[1]padron 2703'!A:A,'[1]padron 2703'!B:B,0)</f>
        <v>4298</v>
      </c>
      <c r="C32" s="21" t="str">
        <f>+_xlfn.XLOOKUP(A32,'[1]padron 2703'!A:A,'[1]padron 2703'!N:N,0)</f>
        <v>7790895643255</v>
      </c>
      <c r="D32" s="22" t="str">
        <f>+_xlfn.XLOOKUP(A32,'[1]padron 2703'!A:A,'[1]padron 2703'!D:D,0)</f>
        <v xml:space="preserve">AGUS AQUARIUS NAR 375X                            </v>
      </c>
      <c r="E32" s="22">
        <f>+_xlfn.XLOOKUP(A32,'[1]padron 2703'!A:A,'[1]padron 2703'!I:I,0)</f>
        <v>1350.0360000000001</v>
      </c>
      <c r="F32" s="22">
        <f t="shared" si="2"/>
        <v>900.024</v>
      </c>
      <c r="G32" s="31">
        <f t="shared" si="1"/>
        <v>450.01200000000006</v>
      </c>
      <c r="H32" s="43">
        <v>0.33329999999999999</v>
      </c>
      <c r="I32" s="20" t="s">
        <v>418</v>
      </c>
      <c r="J32" s="20" t="s">
        <v>419</v>
      </c>
      <c r="K32" s="108">
        <v>46113</v>
      </c>
      <c r="L32" s="44">
        <v>46142</v>
      </c>
      <c r="M32" s="45"/>
      <c r="O32" s="46"/>
      <c r="P32" s="46"/>
    </row>
    <row r="33" spans="1:16" x14ac:dyDescent="0.2">
      <c r="A33" s="20">
        <v>656887</v>
      </c>
      <c r="B33" s="20">
        <f>+_xlfn.XLOOKUP(A33,'[1]padron 2703'!A:A,'[1]padron 2703'!B:B,0)</f>
        <v>4294</v>
      </c>
      <c r="C33" s="21" t="str">
        <f>+_xlfn.XLOOKUP(A33,'[1]padron 2703'!A:A,'[1]padron 2703'!N:N,0)</f>
        <v>7790895643231</v>
      </c>
      <c r="D33" s="22" t="str">
        <f>+_xlfn.XLOOKUP(A33,'[1]padron 2703'!A:A,'[1]padron 2703'!D:D,0)</f>
        <v xml:space="preserve">AGUS AQUARIUS PER 375X                            </v>
      </c>
      <c r="E33" s="22">
        <f>+_xlfn.XLOOKUP(A33,'[1]padron 2703'!A:A,'[1]padron 2703'!I:I,0)</f>
        <v>1350.0360000000001</v>
      </c>
      <c r="F33" s="22">
        <f t="shared" si="2"/>
        <v>900.024</v>
      </c>
      <c r="G33" s="31">
        <f t="shared" si="1"/>
        <v>450.01200000000006</v>
      </c>
      <c r="H33" s="43">
        <v>0.33329999999999999</v>
      </c>
      <c r="I33" s="20" t="s">
        <v>418</v>
      </c>
      <c r="J33" s="20" t="s">
        <v>419</v>
      </c>
      <c r="K33" s="108">
        <v>46113</v>
      </c>
      <c r="L33" s="44">
        <v>46142</v>
      </c>
      <c r="M33" s="45"/>
      <c r="O33" s="46"/>
      <c r="P33" s="46"/>
    </row>
    <row r="34" spans="1:16" x14ac:dyDescent="0.2">
      <c r="A34" s="20">
        <v>664926</v>
      </c>
      <c r="B34" s="20">
        <f>+_xlfn.XLOOKUP(A34,'[1]padron 2703'!A:A,'[1]padron 2703'!B:B,0)</f>
        <v>4299</v>
      </c>
      <c r="C34" s="21" t="str">
        <f>+_xlfn.XLOOKUP(A34,'[1]padron 2703'!A:A,'[1]padron 2703'!N:N,0)</f>
        <v>7790895649745</v>
      </c>
      <c r="D34" s="22" t="str">
        <f>+_xlfn.XLOOKUP(A34,'[1]padron 2703'!A:A,'[1]padron 2703'!D:D,0)</f>
        <v xml:space="preserve">AGUS AQUARIUS POM ROSADO 375X                     </v>
      </c>
      <c r="E34" s="22">
        <f>+_xlfn.XLOOKUP(A34,'[1]padron 2703'!A:A,'[1]padron 2703'!I:I,0)</f>
        <v>1350.0360000000001</v>
      </c>
      <c r="F34" s="22">
        <f t="shared" si="2"/>
        <v>900.024</v>
      </c>
      <c r="G34" s="31">
        <f t="shared" si="1"/>
        <v>450.01200000000006</v>
      </c>
      <c r="H34" s="43">
        <v>0.33329999999999999</v>
      </c>
      <c r="I34" s="20" t="s">
        <v>418</v>
      </c>
      <c r="J34" s="20" t="s">
        <v>419</v>
      </c>
      <c r="K34" s="108">
        <v>46113</v>
      </c>
      <c r="L34" s="44">
        <v>46142</v>
      </c>
      <c r="M34" s="45"/>
      <c r="O34" s="46"/>
      <c r="P34" s="46"/>
    </row>
    <row r="35" spans="1:16" x14ac:dyDescent="0.2">
      <c r="A35" s="20">
        <v>656874</v>
      </c>
      <c r="B35" s="20">
        <f>+_xlfn.XLOOKUP(A35,'[1]padron 2703'!A:A,'[1]padron 2703'!B:B,0)</f>
        <v>4292</v>
      </c>
      <c r="C35" s="21" t="str">
        <f>+_xlfn.XLOOKUP(A35,'[1]padron 2703'!A:A,'[1]padron 2703'!N:N,0)</f>
        <v>7790895643194</v>
      </c>
      <c r="D35" s="22" t="str">
        <f>+_xlfn.XLOOKUP(A35,'[1]padron 2703'!A:A,'[1]padron 2703'!D:D,0)</f>
        <v xml:space="preserve">AGUS AQUARIUS POMELO 375X                         </v>
      </c>
      <c r="E35" s="22">
        <f>+_xlfn.XLOOKUP(A35,'[1]padron 2703'!A:A,'[1]padron 2703'!I:I,0)</f>
        <v>1350.0360000000001</v>
      </c>
      <c r="F35" s="22">
        <f t="shared" si="2"/>
        <v>900.024</v>
      </c>
      <c r="G35" s="31">
        <f t="shared" si="1"/>
        <v>450.01200000000006</v>
      </c>
      <c r="H35" s="43">
        <v>0.33329999999999999</v>
      </c>
      <c r="I35" s="20" t="s">
        <v>418</v>
      </c>
      <c r="J35" s="20" t="s">
        <v>419</v>
      </c>
      <c r="K35" s="108">
        <v>46113</v>
      </c>
      <c r="L35" s="44">
        <v>46142</v>
      </c>
      <c r="M35" s="45"/>
      <c r="O35" s="46"/>
      <c r="P35" s="46"/>
    </row>
    <row r="36" spans="1:16" x14ac:dyDescent="0.2">
      <c r="A36" s="29">
        <v>1189</v>
      </c>
      <c r="B36" s="20">
        <f>+_xlfn.XLOOKUP(A36,'[1]padron 2703'!A:A,'[1]padron 2703'!B:B,0)</f>
        <v>173</v>
      </c>
      <c r="C36" s="21" t="str">
        <f>+_xlfn.XLOOKUP(A36,'[1]padron 2703'!A:A,'[1]padron 2703'!N:N,0)</f>
        <v>7790895000232</v>
      </c>
      <c r="D36" s="22" t="str">
        <f>+_xlfn.XLOOKUP(A36,'[1]padron 2703'!A:A,'[1]padron 2703'!D:D,0)</f>
        <v xml:space="preserve">GAS COCA COLA ORIG LAT 354X                       </v>
      </c>
      <c r="E36" s="22">
        <f>+_xlfn.XLOOKUP(A36,'[1]padron 2703'!A:A,'[1]padron 2703'!I:I,0)</f>
        <v>1724.64</v>
      </c>
      <c r="F36" s="22">
        <f>+E36*5/6</f>
        <v>1437.2</v>
      </c>
      <c r="G36" s="31">
        <f t="shared" si="1"/>
        <v>287.44000000000005</v>
      </c>
      <c r="H36" s="43">
        <v>0.16670000000000001</v>
      </c>
      <c r="I36" s="20" t="s">
        <v>418</v>
      </c>
      <c r="J36" s="20" t="s">
        <v>420</v>
      </c>
      <c r="K36" s="108">
        <v>46113</v>
      </c>
      <c r="L36" s="44">
        <v>46142</v>
      </c>
      <c r="M36" s="45"/>
      <c r="O36" s="46"/>
      <c r="P36" s="46"/>
    </row>
    <row r="37" spans="1:16" x14ac:dyDescent="0.2">
      <c r="A37" s="29">
        <v>665376</v>
      </c>
      <c r="B37" s="20">
        <f>+_xlfn.XLOOKUP(A37,'[1]padron 2703'!A:A,'[1]padron 2703'!B:B,0)</f>
        <v>676</v>
      </c>
      <c r="C37" s="21" t="str">
        <f>+_xlfn.XLOOKUP(A37,'[1]padron 2703'!A:A,'[1]padron 2703'!N:N,0)</f>
        <v>7790895067587</v>
      </c>
      <c r="D37" s="22" t="str">
        <f>+_xlfn.XLOOKUP(A37,'[1]padron 2703'!A:A,'[1]padron 2703'!D:D,0)</f>
        <v xml:space="preserve">GAS COCA COLA S/AZUC LAT 354X                     </v>
      </c>
      <c r="E37" s="22">
        <f>+_xlfn.XLOOKUP(A37,'[1]padron 2703'!A:A,'[1]padron 2703'!I:I,0)</f>
        <v>1729.634</v>
      </c>
      <c r="F37" s="22">
        <f>+E37*5/6</f>
        <v>1441.3616666666667</v>
      </c>
      <c r="G37" s="31">
        <f t="shared" si="1"/>
        <v>288.27233333333334</v>
      </c>
      <c r="H37" s="43">
        <v>0.16670000000000001</v>
      </c>
      <c r="I37" s="20" t="s">
        <v>418</v>
      </c>
      <c r="J37" s="20" t="s">
        <v>420</v>
      </c>
      <c r="K37" s="108">
        <v>46113</v>
      </c>
      <c r="L37" s="44">
        <v>46142</v>
      </c>
      <c r="M37" s="45"/>
      <c r="O37" s="46"/>
      <c r="P37" s="46"/>
    </row>
    <row r="38" spans="1:16" x14ac:dyDescent="0.2">
      <c r="A38" s="29">
        <v>665377</v>
      </c>
      <c r="B38" s="20">
        <f>+_xlfn.XLOOKUP(A38,'[1]padron 2703'!A:A,'[1]padron 2703'!B:B,0)</f>
        <v>1675</v>
      </c>
      <c r="C38" s="21" t="str">
        <f>+_xlfn.XLOOKUP(A38,'[1]padron 2703'!A:A,'[1]padron 2703'!N:N,0)</f>
        <v>7790895004308</v>
      </c>
      <c r="D38" s="22" t="str">
        <f>+_xlfn.XLOOKUP(A38,'[1]padron 2703'!A:A,'[1]padron 2703'!D:D,0)</f>
        <v xml:space="preserve">GAS FANTA NJA ZERO LAT 354X                       </v>
      </c>
      <c r="E38" s="22">
        <f>+_xlfn.XLOOKUP(A38,'[1]padron 2703'!A:A,'[1]padron 2703'!I:I,0)</f>
        <v>1729.1610000000001</v>
      </c>
      <c r="F38" s="22">
        <f>+E38*5/6</f>
        <v>1440.9675</v>
      </c>
      <c r="G38" s="31">
        <f t="shared" si="1"/>
        <v>288.19350000000009</v>
      </c>
      <c r="H38" s="43">
        <v>0.16670000000000001</v>
      </c>
      <c r="I38" s="20" t="s">
        <v>418</v>
      </c>
      <c r="J38" s="20" t="s">
        <v>420</v>
      </c>
      <c r="K38" s="108">
        <v>46113</v>
      </c>
      <c r="L38" s="44">
        <v>46142</v>
      </c>
      <c r="M38" s="45"/>
      <c r="O38" s="46"/>
      <c r="P38" s="46"/>
    </row>
    <row r="39" spans="1:16" x14ac:dyDescent="0.2">
      <c r="A39" s="29">
        <v>1216</v>
      </c>
      <c r="B39" s="20">
        <f>+_xlfn.XLOOKUP(A39,'[1]padron 2703'!A:A,'[1]padron 2703'!B:B,0)</f>
        <v>2475</v>
      </c>
      <c r="C39" s="21" t="str">
        <f>+_xlfn.XLOOKUP(A39,'[1]padron 2703'!A:A,'[1]padron 2703'!N:N,0)</f>
        <v>7790895000270</v>
      </c>
      <c r="D39" s="22" t="str">
        <f>+_xlfn.XLOOKUP(A39,'[1]padron 2703'!A:A,'[1]padron 2703'!D:D,0)</f>
        <v xml:space="preserve">GAS SPRITE ORIG LAT 354X                          </v>
      </c>
      <c r="E39" s="22">
        <f>+_xlfn.XLOOKUP(A39,'[1]padron 2703'!A:A,'[1]padron 2703'!I:I,0)</f>
        <v>1737.4690000000001</v>
      </c>
      <c r="F39" s="22">
        <f>+E39*5/6</f>
        <v>1447.8908333333336</v>
      </c>
      <c r="G39" s="31">
        <f t="shared" si="1"/>
        <v>289.57816666666645</v>
      </c>
      <c r="H39" s="43">
        <v>0.16670000000000001</v>
      </c>
      <c r="I39" s="20" t="s">
        <v>418</v>
      </c>
      <c r="J39" s="20" t="s">
        <v>420</v>
      </c>
      <c r="K39" s="108">
        <v>46113</v>
      </c>
      <c r="L39" s="44">
        <v>46142</v>
      </c>
      <c r="M39" s="45"/>
      <c r="O39" s="46"/>
      <c r="P39" s="46"/>
    </row>
    <row r="40" spans="1:16" x14ac:dyDescent="0.2">
      <c r="A40" s="29">
        <v>656860</v>
      </c>
      <c r="B40" s="20">
        <f>+_xlfn.XLOOKUP(A40,'[1]padron 2703'!A:A,'[1]padron 2703'!B:B,0)</f>
        <v>118</v>
      </c>
      <c r="C40" s="21" t="str">
        <f>+_xlfn.XLOOKUP(A40,'[1]padron 2703'!A:A,'[1]padron 2703'!N:N,0)</f>
        <v xml:space="preserve">656860003    </v>
      </c>
      <c r="D40" s="22" t="str">
        <f>+_xlfn.XLOOKUP(A40,'[1]padron 2703'!A:A,'[1]padron 2703'!D:D,0)</f>
        <v xml:space="preserve">GAS COCA COLA ORIG PET 375X                       </v>
      </c>
      <c r="E40" s="22">
        <f>+_xlfn.XLOOKUP(A40,'[1]padron 2703'!A:A,'[1]padron 2703'!I:I,0)</f>
        <v>1460.93</v>
      </c>
      <c r="F40" s="22">
        <f>+E40*5/6</f>
        <v>1217.4416666666668</v>
      </c>
      <c r="G40" s="31">
        <f t="shared" si="1"/>
        <v>243.48833333333323</v>
      </c>
      <c r="H40" s="43">
        <v>0.16670000000000001</v>
      </c>
      <c r="I40" s="20" t="s">
        <v>418</v>
      </c>
      <c r="J40" s="20" t="s">
        <v>420</v>
      </c>
      <c r="K40" s="108">
        <v>46113</v>
      </c>
      <c r="L40" s="44">
        <v>46142</v>
      </c>
      <c r="M40" s="45"/>
      <c r="O40" s="46"/>
      <c r="P40" s="46"/>
    </row>
    <row r="41" spans="1:16" x14ac:dyDescent="0.2">
      <c r="A41" s="20">
        <v>1225</v>
      </c>
      <c r="B41" s="20">
        <f>+_xlfn.XLOOKUP(A41,'[1]padron 2703'!A:A,'[1]padron 2703'!B:B,0)</f>
        <v>2782</v>
      </c>
      <c r="C41" s="21" t="str">
        <f>+_xlfn.XLOOKUP(A41,'[1]padron 2703'!A:A,'[1]padron 2703'!N:N,0)</f>
        <v>7790895647796</v>
      </c>
      <c r="D41" s="22" t="str">
        <f>+_xlfn.XLOOKUP(A41,'[1]padron 2703'!A:A,'[1]padron 2703'!D:D,0)</f>
        <v xml:space="preserve">SODA BENEDICTINO SIFON 2X                         </v>
      </c>
      <c r="E41" s="22">
        <f>+_xlfn.XLOOKUP(A41,'[1]padron 2703'!A:A,'[1]padron 2703'!I:I,0)</f>
        <v>2099.9960000000001</v>
      </c>
      <c r="F41" s="22">
        <f t="shared" ref="F41:F47" si="3">+E41*0.65</f>
        <v>1364.9974000000002</v>
      </c>
      <c r="G41" s="31">
        <f t="shared" si="1"/>
        <v>734.9985999999999</v>
      </c>
      <c r="H41" s="43">
        <v>0.35</v>
      </c>
      <c r="I41" s="20" t="s">
        <v>421</v>
      </c>
      <c r="J41" s="20" t="s">
        <v>422</v>
      </c>
      <c r="K41" s="108">
        <v>46113</v>
      </c>
      <c r="L41" s="44">
        <v>46142</v>
      </c>
      <c r="M41" s="45"/>
      <c r="O41" s="46"/>
      <c r="P41" s="46"/>
    </row>
    <row r="42" spans="1:16" x14ac:dyDescent="0.2">
      <c r="A42" s="20">
        <v>5269</v>
      </c>
      <c r="B42" s="20">
        <f>+_xlfn.XLOOKUP(A42,'[1]padron 2703'!A:A,'[1]padron 2703'!B:B,0)</f>
        <v>2683</v>
      </c>
      <c r="C42" s="21" t="str">
        <f>+_xlfn.XLOOKUP(A42,'[1]padron 2703'!A:A,'[1]padron 2703'!N:N,0)</f>
        <v>7790895647789</v>
      </c>
      <c r="D42" s="22" t="str">
        <f>+_xlfn.XLOOKUP(A42,'[1]padron 2703'!A:A,'[1]padron 2703'!D:D,0)</f>
        <v xml:space="preserve">AGUA BENEDICTINO BID S/G 6.25X                    </v>
      </c>
      <c r="E42" s="22">
        <f>+_xlfn.XLOOKUP(A42,'[1]padron 2703'!A:A,'[1]padron 2703'!I:I,0)</f>
        <v>5217.5240000000003</v>
      </c>
      <c r="F42" s="22">
        <f t="shared" si="3"/>
        <v>3391.3906000000002</v>
      </c>
      <c r="G42" s="31">
        <f t="shared" si="1"/>
        <v>1826.1334000000002</v>
      </c>
      <c r="H42" s="43">
        <v>0.35</v>
      </c>
      <c r="I42" s="20" t="s">
        <v>421</v>
      </c>
      <c r="J42" s="20" t="s">
        <v>422</v>
      </c>
      <c r="K42" s="108">
        <v>46113</v>
      </c>
      <c r="L42" s="44">
        <v>46142</v>
      </c>
      <c r="M42" s="45"/>
      <c r="O42" s="46"/>
      <c r="P42" s="46"/>
    </row>
    <row r="43" spans="1:16" x14ac:dyDescent="0.2">
      <c r="A43" s="20">
        <v>5265</v>
      </c>
      <c r="B43" s="20">
        <f>+_xlfn.XLOOKUP(A43,'[1]padron 2703'!A:A,'[1]padron 2703'!B:B,0)</f>
        <v>4059</v>
      </c>
      <c r="C43" s="21" t="str">
        <f>+_xlfn.XLOOKUP(A43,'[1]padron 2703'!A:A,'[1]padron 2703'!N:N,0)</f>
        <v>7790895641183</v>
      </c>
      <c r="D43" s="22" t="str">
        <f>+_xlfn.XLOOKUP(A43,'[1]padron 2703'!A:A,'[1]padron 2703'!D:D,0)</f>
        <v xml:space="preserve">BISO POWERADE FRU.TROP PET 500X                   </v>
      </c>
      <c r="E43" s="22">
        <f>+_xlfn.XLOOKUP(A43,'[1]padron 2703'!A:A,'[1]padron 2703'!I:I,0)</f>
        <v>2400.0039999999999</v>
      </c>
      <c r="F43" s="22">
        <f t="shared" si="3"/>
        <v>1560.0026</v>
      </c>
      <c r="G43" s="31">
        <f t="shared" si="1"/>
        <v>840.00139999999988</v>
      </c>
      <c r="H43" s="43">
        <v>0.35</v>
      </c>
      <c r="I43" s="20" t="s">
        <v>421</v>
      </c>
      <c r="J43" s="20" t="s">
        <v>422</v>
      </c>
      <c r="K43" s="108">
        <v>46113</v>
      </c>
      <c r="L43" s="44">
        <v>46142</v>
      </c>
      <c r="M43" s="45"/>
      <c r="O43" s="46"/>
      <c r="P43" s="46"/>
    </row>
    <row r="44" spans="1:16" x14ac:dyDescent="0.2">
      <c r="A44" s="20">
        <v>1494</v>
      </c>
      <c r="B44" s="20">
        <f>+_xlfn.XLOOKUP(A44,'[1]padron 2703'!A:A,'[1]padron 2703'!B:B,0)</f>
        <v>4055</v>
      </c>
      <c r="C44" s="21" t="str">
        <f>+_xlfn.XLOOKUP(A44,'[1]padron 2703'!A:A,'[1]padron 2703'!N:N,0)</f>
        <v>7790895640025</v>
      </c>
      <c r="D44" s="22" t="str">
        <f>+_xlfn.XLOOKUP(A44,'[1]padron 2703'!A:A,'[1]padron 2703'!D:D,0)</f>
        <v xml:space="preserve">BISO POWERADE M.BLAST PET 500X                    </v>
      </c>
      <c r="E44" s="22">
        <f>+_xlfn.XLOOKUP(A44,'[1]padron 2703'!A:A,'[1]padron 2703'!I:I,0)</f>
        <v>2400.0039999999999</v>
      </c>
      <c r="F44" s="22">
        <f t="shared" si="3"/>
        <v>1560.0026</v>
      </c>
      <c r="G44" s="31">
        <f t="shared" si="1"/>
        <v>840.00139999999988</v>
      </c>
      <c r="H44" s="43">
        <v>0.35</v>
      </c>
      <c r="I44" s="20" t="s">
        <v>421</v>
      </c>
      <c r="J44" s="20" t="s">
        <v>422</v>
      </c>
      <c r="K44" s="108">
        <v>46113</v>
      </c>
      <c r="L44" s="44">
        <v>46142</v>
      </c>
      <c r="M44" s="45"/>
      <c r="O44" s="46"/>
      <c r="P44" s="46"/>
    </row>
    <row r="45" spans="1:16" x14ac:dyDescent="0.2">
      <c r="A45" s="20">
        <v>666580</v>
      </c>
      <c r="B45" s="20">
        <f>+_xlfn.XLOOKUP(A45,'[1]padron 2703'!A:A,'[1]padron 2703'!B:B,0)</f>
        <v>4070</v>
      </c>
      <c r="C45" s="21" t="str">
        <f>+_xlfn.XLOOKUP(A45,'[1]padron 2703'!A:A,'[1]padron 2703'!N:N,0)</f>
        <v>7790895651052</v>
      </c>
      <c r="D45" s="22" t="str">
        <f>+_xlfn.XLOOKUP(A45,'[1]padron 2703'!A:A,'[1]padron 2703'!D:D,0)</f>
        <v xml:space="preserve">BISO POWERADE MANZANA VERDE 500X                  </v>
      </c>
      <c r="E45" s="22">
        <f>+_xlfn.XLOOKUP(A45,'[1]padron 2703'!A:A,'[1]padron 2703'!I:I,0)</f>
        <v>2400.098</v>
      </c>
      <c r="F45" s="22">
        <f t="shared" si="3"/>
        <v>1560.0636999999999</v>
      </c>
      <c r="G45" s="31">
        <f t="shared" si="1"/>
        <v>840.03430000000003</v>
      </c>
      <c r="H45" s="43">
        <v>0.35</v>
      </c>
      <c r="I45" s="20" t="s">
        <v>421</v>
      </c>
      <c r="J45" s="20" t="s">
        <v>422</v>
      </c>
      <c r="K45" s="108">
        <v>46113</v>
      </c>
      <c r="L45" s="44">
        <v>46142</v>
      </c>
      <c r="M45" s="45"/>
      <c r="O45" s="46"/>
      <c r="P45" s="46"/>
    </row>
    <row r="46" spans="1:16" x14ac:dyDescent="0.2">
      <c r="A46" s="20">
        <v>1215</v>
      </c>
      <c r="B46" s="20">
        <f>+_xlfn.XLOOKUP(A46,'[1]padron 2703'!A:A,'[1]padron 2703'!B:B,0)</f>
        <v>4053</v>
      </c>
      <c r="C46" s="21" t="str">
        <f>+_xlfn.XLOOKUP(A46,'[1]padron 2703'!A:A,'[1]padron 2703'!N:N,0)</f>
        <v>7790895640018</v>
      </c>
      <c r="D46" s="22" t="str">
        <f>+_xlfn.XLOOKUP(A46,'[1]padron 2703'!A:A,'[1]padron 2703'!D:D,0)</f>
        <v xml:space="preserve">BISO POWERADE MZNA PET 500X                       </v>
      </c>
      <c r="E46" s="22">
        <f>+_xlfn.XLOOKUP(A46,'[1]padron 2703'!A:A,'[1]padron 2703'!I:I,0)</f>
        <v>2400.0039999999999</v>
      </c>
      <c r="F46" s="22">
        <f t="shared" si="3"/>
        <v>1560.0026</v>
      </c>
      <c r="G46" s="31">
        <f t="shared" si="1"/>
        <v>840.00139999999988</v>
      </c>
      <c r="H46" s="43">
        <v>0.35</v>
      </c>
      <c r="I46" s="20" t="s">
        <v>421</v>
      </c>
      <c r="J46" s="20" t="s">
        <v>422</v>
      </c>
      <c r="K46" s="108">
        <v>46113</v>
      </c>
      <c r="L46" s="44">
        <v>46142</v>
      </c>
      <c r="M46" s="45"/>
      <c r="O46" s="46"/>
      <c r="P46" s="46"/>
    </row>
    <row r="47" spans="1:16" x14ac:dyDescent="0.2">
      <c r="A47" s="20">
        <v>663983</v>
      </c>
      <c r="B47" s="20">
        <f>+_xlfn.XLOOKUP(A47,'[1]padron 2703'!A:A,'[1]padron 2703'!B:B,0)</f>
        <v>4067</v>
      </c>
      <c r="C47" s="21" t="str">
        <f>+_xlfn.XLOOKUP(A47,'[1]padron 2703'!A:A,'[1]padron 2703'!N:N,0)</f>
        <v>7790895648687</v>
      </c>
      <c r="D47" s="22" t="str">
        <f>+_xlfn.XLOOKUP(A47,'[1]padron 2703'!A:A,'[1]padron 2703'!D:D,0)</f>
        <v xml:space="preserve">BISO POWERADE UVA 500X                            </v>
      </c>
      <c r="E47" s="22">
        <f>+_xlfn.XLOOKUP(A47,'[1]padron 2703'!A:A,'[1]padron 2703'!I:I,0)</f>
        <v>2400.098</v>
      </c>
      <c r="F47" s="22">
        <f t="shared" si="3"/>
        <v>1560.0636999999999</v>
      </c>
      <c r="G47" s="31">
        <f t="shared" si="1"/>
        <v>840.03430000000003</v>
      </c>
      <c r="H47" s="43">
        <v>0.35</v>
      </c>
      <c r="I47" s="20" t="s">
        <v>421</v>
      </c>
      <c r="J47" s="20" t="s">
        <v>422</v>
      </c>
      <c r="K47" s="108">
        <v>46113</v>
      </c>
      <c r="L47" s="44">
        <v>46142</v>
      </c>
      <c r="M47" s="45"/>
      <c r="O47" s="46"/>
      <c r="P47" s="46"/>
    </row>
    <row r="48" spans="1:16" x14ac:dyDescent="0.2">
      <c r="A48" s="29">
        <v>1187</v>
      </c>
      <c r="B48" s="29">
        <f>+_xlfn.XLOOKUP(A48,'[1]padron 2703'!A:A,'[1]padron 2703'!B:B,0)</f>
        <v>327</v>
      </c>
      <c r="C48" s="48" t="str">
        <f>+_xlfn.XLOOKUP(A48,'[1]padron 2703'!A:A,'[1]padron 2703'!N:N,0)</f>
        <v>7790895000997</v>
      </c>
      <c r="D48" s="49" t="str">
        <f>+_xlfn.XLOOKUP(A48,'[1]padron 2703'!A:A,'[1]padron 2703'!D:D,0)</f>
        <v xml:space="preserve">GAS  COCA COLA ORIG PET 2.25X                     </v>
      </c>
      <c r="E48" s="22">
        <f>+_xlfn.XLOOKUP(A48,'[1]padron 2703'!A:A,'[1]padron 2703'!I:I,0)</f>
        <v>4600.1790000000001</v>
      </c>
      <c r="F48" s="22">
        <f>+E48*1.5/2</f>
        <v>3450.1342500000001</v>
      </c>
      <c r="G48" s="31">
        <f>+E48-F48</f>
        <v>1150.04475</v>
      </c>
      <c r="H48" s="43">
        <v>0.25</v>
      </c>
      <c r="I48" s="20" t="s">
        <v>414</v>
      </c>
      <c r="J48" s="20" t="s">
        <v>423</v>
      </c>
      <c r="K48" s="108">
        <v>46114</v>
      </c>
      <c r="L48" s="44">
        <v>46117</v>
      </c>
      <c r="M48" s="45"/>
      <c r="O48" s="46"/>
      <c r="P48" s="46"/>
    </row>
    <row r="49" spans="1:16" x14ac:dyDescent="0.2">
      <c r="A49" s="29">
        <v>9216</v>
      </c>
      <c r="B49" s="29">
        <f>+_xlfn.XLOOKUP(A49,'[1]padron 2703'!A:A,'[1]padron 2703'!B:B,0)</f>
        <v>655</v>
      </c>
      <c r="C49" s="48" t="str">
        <f>+_xlfn.XLOOKUP(A49,'[1]padron 2703'!A:A,'[1]padron 2703'!N:N,0)</f>
        <v>7790895067570</v>
      </c>
      <c r="D49" s="49" t="str">
        <f>+_xlfn.XLOOKUP(A49,'[1]padron 2703'!A:A,'[1]padron 2703'!D:D,0)</f>
        <v xml:space="preserve">GAS COCA COLA S/AZUC PET 2.25X                    </v>
      </c>
      <c r="E49" s="22">
        <f>+_xlfn.XLOOKUP(A49,'[1]padron 2703'!A:A,'[1]padron 2703'!I:I,0)</f>
        <v>4600.1790000000001</v>
      </c>
      <c r="F49" s="22">
        <f>+E49*1.5/2</f>
        <v>3450.1342500000001</v>
      </c>
      <c r="G49" s="31">
        <f t="shared" ref="G49:G112" si="4">+E49-F49</f>
        <v>1150.04475</v>
      </c>
      <c r="H49" s="43">
        <v>0.25</v>
      </c>
      <c r="I49" s="20" t="s">
        <v>414</v>
      </c>
      <c r="J49" s="20" t="s">
        <v>423</v>
      </c>
      <c r="K49" s="108">
        <v>46114</v>
      </c>
      <c r="L49" s="44">
        <v>46117</v>
      </c>
      <c r="M49" s="45"/>
      <c r="O49" s="46"/>
      <c r="P49" s="46"/>
    </row>
    <row r="50" spans="1:16" x14ac:dyDescent="0.2">
      <c r="A50" s="29">
        <v>1204</v>
      </c>
      <c r="B50" s="29">
        <f>+_xlfn.XLOOKUP(A50,'[1]padron 2703'!A:A,'[1]padron 2703'!B:B,0)</f>
        <v>1195</v>
      </c>
      <c r="C50" s="48" t="str">
        <f>+_xlfn.XLOOKUP(A50,'[1]padron 2703'!A:A,'[1]padron 2703'!N:N,0)</f>
        <v>7790895001017</v>
      </c>
      <c r="D50" s="49" t="str">
        <f>+_xlfn.XLOOKUP(A50,'[1]padron 2703'!A:A,'[1]padron 2703'!D:D,0)</f>
        <v xml:space="preserve">GAS  FANTA NARANJA 2.25X                          </v>
      </c>
      <c r="E50" s="22">
        <f>+_xlfn.XLOOKUP(A50,'[1]padron 2703'!A:A,'[1]padron 2703'!I:I,0)</f>
        <v>4400.1779999999999</v>
      </c>
      <c r="F50" s="22">
        <f>+E50*0.7</f>
        <v>3080.1245999999996</v>
      </c>
      <c r="G50" s="31">
        <f t="shared" si="4"/>
        <v>1320.0534000000002</v>
      </c>
      <c r="H50" s="43">
        <v>0.3</v>
      </c>
      <c r="I50" s="20" t="s">
        <v>421</v>
      </c>
      <c r="J50" s="20" t="s">
        <v>422</v>
      </c>
      <c r="K50" s="108">
        <v>46114</v>
      </c>
      <c r="L50" s="44">
        <v>46117</v>
      </c>
      <c r="M50" s="45"/>
      <c r="O50" s="46"/>
      <c r="P50" s="46"/>
    </row>
    <row r="51" spans="1:16" x14ac:dyDescent="0.2">
      <c r="A51" s="29">
        <v>1214</v>
      </c>
      <c r="B51" s="29">
        <f>+_xlfn.XLOOKUP(A51,'[1]padron 2703'!A:A,'[1]padron 2703'!B:B,0)</f>
        <v>2427</v>
      </c>
      <c r="C51" s="48" t="str">
        <f>+_xlfn.XLOOKUP(A51,'[1]padron 2703'!A:A,'[1]padron 2703'!N:N,0)</f>
        <v>7790895001000</v>
      </c>
      <c r="D51" s="49" t="str">
        <f>+_xlfn.XLOOKUP(A51,'[1]padron 2703'!A:A,'[1]padron 2703'!D:D,0)</f>
        <v xml:space="preserve">GAS  SPRITE ORIG PET 2.25X                        </v>
      </c>
      <c r="E51" s="22">
        <f>+_xlfn.XLOOKUP(A51,'[1]padron 2703'!A:A,'[1]padron 2703'!I:I,0)</f>
        <v>4400.1120000000001</v>
      </c>
      <c r="F51" s="22">
        <f>+E51*0.7</f>
        <v>3080.0783999999999</v>
      </c>
      <c r="G51" s="31">
        <f t="shared" si="4"/>
        <v>1320.0336000000002</v>
      </c>
      <c r="H51" s="43">
        <v>0.3</v>
      </c>
      <c r="I51" s="20" t="s">
        <v>421</v>
      </c>
      <c r="J51" s="20" t="s">
        <v>422</v>
      </c>
      <c r="K51" s="108">
        <v>46114</v>
      </c>
      <c r="L51" s="44">
        <v>46117</v>
      </c>
      <c r="M51" s="45"/>
      <c r="O51" s="46"/>
      <c r="P51" s="46"/>
    </row>
    <row r="52" spans="1:16" x14ac:dyDescent="0.2">
      <c r="A52" s="29">
        <v>20311</v>
      </c>
      <c r="B52" s="29">
        <f>+_xlfn.XLOOKUP(A52,'[1]padron 2703'!A:A,'[1]padron 2703'!B:B,0)</f>
        <v>3496</v>
      </c>
      <c r="C52" s="48" t="str">
        <f>+_xlfn.XLOOKUP(A52,'[1]padron 2703'!A:A,'[1]padron 2703'!N:N,0)</f>
        <v>7790895643033</v>
      </c>
      <c r="D52" s="49" t="str">
        <f>+_xlfn.XLOOKUP(A52,'[1]padron 2703'!A:A,'[1]padron 2703'!D:D,0)</f>
        <v xml:space="preserve">GAS  CRUSH LIMA LIMON 3X                          </v>
      </c>
      <c r="E52" s="22">
        <f>+_xlfn.XLOOKUP(A52,'[1]padron 2703'!A:A,'[1]padron 2703'!I:I,0)</f>
        <v>2700.0720000000001</v>
      </c>
      <c r="F52" s="22">
        <f>+E52*0.75</f>
        <v>2025.0540000000001</v>
      </c>
      <c r="G52" s="31">
        <f t="shared" si="4"/>
        <v>675.01800000000003</v>
      </c>
      <c r="H52" s="43">
        <v>0.25</v>
      </c>
      <c r="I52" s="20" t="s">
        <v>421</v>
      </c>
      <c r="J52" s="20" t="s">
        <v>422</v>
      </c>
      <c r="K52" s="108">
        <v>46114</v>
      </c>
      <c r="L52" s="44">
        <v>46117</v>
      </c>
      <c r="M52" s="45"/>
      <c r="O52" s="46"/>
      <c r="P52" s="46"/>
    </row>
    <row r="53" spans="1:16" x14ac:dyDescent="0.2">
      <c r="A53" s="29">
        <v>20309</v>
      </c>
      <c r="B53" s="29">
        <f>+_xlfn.XLOOKUP(A53,'[1]padron 2703'!A:A,'[1]padron 2703'!B:B,0)</f>
        <v>3297</v>
      </c>
      <c r="C53" s="48" t="str">
        <f>+_xlfn.XLOOKUP(A53,'[1]padron 2703'!A:A,'[1]padron 2703'!N:N,0)</f>
        <v>7790895643019</v>
      </c>
      <c r="D53" s="49" t="str">
        <f>+_xlfn.XLOOKUP(A53,'[1]padron 2703'!A:A,'[1]padron 2703'!D:D,0)</f>
        <v xml:space="preserve">GAS  CRUSH NJA 3X                                 </v>
      </c>
      <c r="E53" s="22">
        <f>+_xlfn.XLOOKUP(A53,'[1]padron 2703'!A:A,'[1]padron 2703'!I:I,0)</f>
        <v>2700.1089999999999</v>
      </c>
      <c r="F53" s="22">
        <f t="shared" ref="F53:F82" si="5">+E53*0.75</f>
        <v>2025.0817499999998</v>
      </c>
      <c r="G53" s="31">
        <f t="shared" si="4"/>
        <v>675.02725000000009</v>
      </c>
      <c r="H53" s="43">
        <v>0.25</v>
      </c>
      <c r="I53" s="20" t="s">
        <v>421</v>
      </c>
      <c r="J53" s="20" t="s">
        <v>422</v>
      </c>
      <c r="K53" s="108">
        <v>46114</v>
      </c>
      <c r="L53" s="44">
        <v>46117</v>
      </c>
      <c r="M53" s="45"/>
      <c r="O53" s="46"/>
      <c r="P53" s="46"/>
    </row>
    <row r="54" spans="1:16" x14ac:dyDescent="0.2">
      <c r="A54" s="29">
        <v>730</v>
      </c>
      <c r="B54" s="29">
        <f>+_xlfn.XLOOKUP(A54,'[1]padron 2703'!A:A,'[1]padron 2703'!B:B,0)</f>
        <v>3596</v>
      </c>
      <c r="C54" s="48" t="str">
        <f>+_xlfn.XLOOKUP(A54,'[1]padron 2703'!A:A,'[1]padron 2703'!N:N,0)</f>
        <v>7790895644320</v>
      </c>
      <c r="D54" s="49" t="str">
        <f>+_xlfn.XLOOKUP(A54,'[1]padron 2703'!A:A,'[1]padron 2703'!D:D,0)</f>
        <v xml:space="preserve">GAS  CRUSH MANZA 3X                               </v>
      </c>
      <c r="E54" s="22">
        <f>+_xlfn.XLOOKUP(A54,'[1]padron 2703'!A:A,'[1]padron 2703'!I:I,0)</f>
        <v>2700.1089999999999</v>
      </c>
      <c r="F54" s="22">
        <f t="shared" si="5"/>
        <v>2025.0817499999998</v>
      </c>
      <c r="G54" s="31">
        <f t="shared" si="4"/>
        <v>675.02725000000009</v>
      </c>
      <c r="H54" s="43">
        <v>0.25</v>
      </c>
      <c r="I54" s="20" t="s">
        <v>421</v>
      </c>
      <c r="J54" s="20" t="s">
        <v>422</v>
      </c>
      <c r="K54" s="108">
        <v>46114</v>
      </c>
      <c r="L54" s="44">
        <v>46117</v>
      </c>
      <c r="M54" s="45"/>
      <c r="O54" s="46"/>
      <c r="P54" s="46"/>
    </row>
    <row r="55" spans="1:16" x14ac:dyDescent="0.2">
      <c r="A55" s="29">
        <v>20310</v>
      </c>
      <c r="B55" s="29">
        <f>+_xlfn.XLOOKUP(A55,'[1]padron 2703'!A:A,'[1]padron 2703'!B:B,0)</f>
        <v>3397</v>
      </c>
      <c r="C55" s="48" t="str">
        <f>+_xlfn.XLOOKUP(A55,'[1]padron 2703'!A:A,'[1]padron 2703'!N:N,0)</f>
        <v>7790895643026</v>
      </c>
      <c r="D55" s="49" t="str">
        <f>+_xlfn.XLOOKUP(A55,'[1]padron 2703'!A:A,'[1]padron 2703'!D:D,0)</f>
        <v xml:space="preserve">GAS  CRUSH POMELO 3X                              </v>
      </c>
      <c r="E55" s="22">
        <f>+_xlfn.XLOOKUP(A55,'[1]padron 2703'!A:A,'[1]padron 2703'!I:I,0)</f>
        <v>2700.1089999999999</v>
      </c>
      <c r="F55" s="22">
        <f t="shared" si="5"/>
        <v>2025.0817499999998</v>
      </c>
      <c r="G55" s="31">
        <f t="shared" si="4"/>
        <v>675.02725000000009</v>
      </c>
      <c r="H55" s="43">
        <v>0.25</v>
      </c>
      <c r="I55" s="20" t="s">
        <v>421</v>
      </c>
      <c r="J55" s="20" t="s">
        <v>422</v>
      </c>
      <c r="K55" s="108">
        <v>46114</v>
      </c>
      <c r="L55" s="44">
        <v>46117</v>
      </c>
      <c r="M55" s="45"/>
      <c r="O55" s="46"/>
      <c r="P55" s="46"/>
    </row>
    <row r="56" spans="1:16" x14ac:dyDescent="0.2">
      <c r="A56" s="29">
        <v>11459</v>
      </c>
      <c r="B56" s="29">
        <f>+_xlfn.XLOOKUP(A56,'[1]padron 2703'!A:A,'[1]padron 2703'!B:B,0)</f>
        <v>2682</v>
      </c>
      <c r="C56" s="48" t="str">
        <f>+_xlfn.XLOOKUP(A56,'[1]padron 2703'!A:A,'[1]padron 2703'!N:N,0)</f>
        <v>7790895647703</v>
      </c>
      <c r="D56" s="49" t="str">
        <f>+_xlfn.XLOOKUP(A56,'[1]padron 2703'!A:A,'[1]padron 2703'!D:D,0)</f>
        <v xml:space="preserve">AGUA BENEDICTINO S/G 2X                           </v>
      </c>
      <c r="E56" s="22">
        <f>+_xlfn.XLOOKUP(A56,'[1]padron 2703'!A:A,'[1]padron 2703'!I:I,0)</f>
        <v>2100.0500000000002</v>
      </c>
      <c r="F56" s="22">
        <f t="shared" si="5"/>
        <v>1575.0375000000001</v>
      </c>
      <c r="G56" s="31">
        <f t="shared" si="4"/>
        <v>525.01250000000005</v>
      </c>
      <c r="H56" s="43">
        <v>0.25</v>
      </c>
      <c r="I56" s="20" t="s">
        <v>421</v>
      </c>
      <c r="J56" s="20" t="s">
        <v>422</v>
      </c>
      <c r="K56" s="108">
        <v>46114</v>
      </c>
      <c r="L56" s="44">
        <v>46117</v>
      </c>
      <c r="M56" s="45"/>
      <c r="O56" s="46"/>
      <c r="P56" s="46"/>
    </row>
    <row r="57" spans="1:16" x14ac:dyDescent="0.2">
      <c r="A57" s="29">
        <v>17883</v>
      </c>
      <c r="B57" s="29">
        <f>+_xlfn.XLOOKUP(A57,'[1]padron 2703'!A:A,'[1]padron 2703'!B:B,0)</f>
        <v>2783</v>
      </c>
      <c r="C57" s="48" t="str">
        <f>+_xlfn.XLOOKUP(A57,'[1]padron 2703'!A:A,'[1]padron 2703'!N:N,0)</f>
        <v>7790895647710</v>
      </c>
      <c r="D57" s="49" t="str">
        <f>+_xlfn.XLOOKUP(A57,'[1]padron 2703'!A:A,'[1]padron 2703'!D:D,0)</f>
        <v xml:space="preserve">SODA BENEDICTINO BOT 2X                           </v>
      </c>
      <c r="E57" s="22">
        <f>+_xlfn.XLOOKUP(A57,'[1]padron 2703'!A:A,'[1]padron 2703'!I:I,0)</f>
        <v>2099.9960000000001</v>
      </c>
      <c r="F57" s="22">
        <f t="shared" si="5"/>
        <v>1574.9970000000001</v>
      </c>
      <c r="G57" s="31">
        <f t="shared" si="4"/>
        <v>524.99900000000002</v>
      </c>
      <c r="H57" s="43">
        <v>0.25</v>
      </c>
      <c r="I57" s="20" t="s">
        <v>421</v>
      </c>
      <c r="J57" s="20" t="s">
        <v>422</v>
      </c>
      <c r="K57" s="108">
        <v>46114</v>
      </c>
      <c r="L57" s="44">
        <v>46117</v>
      </c>
      <c r="M57" s="45"/>
      <c r="O57" s="46"/>
      <c r="P57" s="46"/>
    </row>
    <row r="58" spans="1:16" x14ac:dyDescent="0.2">
      <c r="A58" s="29">
        <v>3368</v>
      </c>
      <c r="B58" s="29">
        <f>+_xlfn.XLOOKUP(A58,'[1]padron 2703'!A:A,'[1]padron 2703'!B:B,0)</f>
        <v>3997</v>
      </c>
      <c r="C58" s="48" t="str">
        <f>+_xlfn.XLOOKUP(A58,'[1]padron 2703'!A:A,'[1]padron 2703'!N:N,0)</f>
        <v>7790895064333</v>
      </c>
      <c r="D58" s="49" t="str">
        <f>+_xlfn.XLOOKUP(A58,'[1]padron 2703'!A:A,'[1]padron 2703'!D:D,0)</f>
        <v xml:space="preserve">JUGN CEPITA NAR 1X                                </v>
      </c>
      <c r="E58" s="22">
        <f>+_xlfn.XLOOKUP(A58,'[1]padron 2703'!A:A,'[1]padron 2703'!I:I,0)</f>
        <v>2465.1120000000001</v>
      </c>
      <c r="F58" s="22">
        <f t="shared" si="5"/>
        <v>1848.8340000000001</v>
      </c>
      <c r="G58" s="31">
        <f t="shared" si="4"/>
        <v>616.27800000000002</v>
      </c>
      <c r="H58" s="43">
        <v>0.25</v>
      </c>
      <c r="I58" s="20" t="s">
        <v>421</v>
      </c>
      <c r="J58" s="20" t="s">
        <v>422</v>
      </c>
      <c r="K58" s="108">
        <v>46114</v>
      </c>
      <c r="L58" s="44">
        <v>46117</v>
      </c>
      <c r="M58" s="45"/>
      <c r="O58" s="46"/>
      <c r="P58" s="46"/>
    </row>
    <row r="59" spans="1:16" x14ac:dyDescent="0.2">
      <c r="A59" s="29">
        <v>6617</v>
      </c>
      <c r="B59" s="29">
        <f>+_xlfn.XLOOKUP(A59,'[1]padron 2703'!A:A,'[1]padron 2703'!B:B,0)</f>
        <v>3993</v>
      </c>
      <c r="C59" s="48" t="str">
        <f>+_xlfn.XLOOKUP(A59,'[1]padron 2703'!A:A,'[1]padron 2703'!N:N,0)</f>
        <v>7790895064340</v>
      </c>
      <c r="D59" s="49" t="str">
        <f>+_xlfn.XLOOKUP(A59,'[1]padron 2703'!A:A,'[1]padron 2703'!D:D,0)</f>
        <v xml:space="preserve">JUGN CEPITA MZNA 1X                               </v>
      </c>
      <c r="E59" s="22">
        <f>+_xlfn.XLOOKUP(A59,'[1]padron 2703'!A:A,'[1]padron 2703'!I:I,0)</f>
        <v>2465.1120000000001</v>
      </c>
      <c r="F59" s="22">
        <f t="shared" si="5"/>
        <v>1848.8340000000001</v>
      </c>
      <c r="G59" s="31">
        <f t="shared" si="4"/>
        <v>616.27800000000002</v>
      </c>
      <c r="H59" s="43">
        <v>0.25</v>
      </c>
      <c r="I59" s="20" t="s">
        <v>421</v>
      </c>
      <c r="J59" s="20" t="s">
        <v>422</v>
      </c>
      <c r="K59" s="108">
        <v>46114</v>
      </c>
      <c r="L59" s="44">
        <v>46117</v>
      </c>
      <c r="M59" s="45"/>
      <c r="O59" s="46"/>
      <c r="P59" s="46"/>
    </row>
    <row r="60" spans="1:16" x14ac:dyDescent="0.2">
      <c r="A60" s="29">
        <v>8987</v>
      </c>
      <c r="B60" s="29">
        <f>+_xlfn.XLOOKUP(A60,'[1]padron 2703'!A:A,'[1]padron 2703'!B:B,0)</f>
        <v>3995</v>
      </c>
      <c r="C60" s="48" t="str">
        <f>+_xlfn.XLOOKUP(A60,'[1]padron 2703'!A:A,'[1]padron 2703'!N:N,0)</f>
        <v>7790895065217</v>
      </c>
      <c r="D60" s="49" t="str">
        <f>+_xlfn.XLOOKUP(A60,'[1]padron 2703'!A:A,'[1]padron 2703'!D:D,0)</f>
        <v xml:space="preserve">JUGN CEPITA MULT 1X                               </v>
      </c>
      <c r="E60" s="22">
        <f>+_xlfn.XLOOKUP(A60,'[1]padron 2703'!A:A,'[1]padron 2703'!I:I,0)</f>
        <v>2550.067</v>
      </c>
      <c r="F60" s="22">
        <f t="shared" si="5"/>
        <v>1912.55025</v>
      </c>
      <c r="G60" s="31">
        <f t="shared" si="4"/>
        <v>637.51675</v>
      </c>
      <c r="H60" s="43">
        <v>0.25</v>
      </c>
      <c r="I60" s="20" t="s">
        <v>421</v>
      </c>
      <c r="J60" s="20" t="s">
        <v>422</v>
      </c>
      <c r="K60" s="108">
        <v>46114</v>
      </c>
      <c r="L60" s="44">
        <v>46117</v>
      </c>
      <c r="M60" s="45"/>
      <c r="O60" s="46"/>
      <c r="P60" s="46"/>
    </row>
    <row r="61" spans="1:16" x14ac:dyDescent="0.2">
      <c r="A61" s="29">
        <v>657469</v>
      </c>
      <c r="B61" s="29">
        <f>+_xlfn.XLOOKUP(A61,'[1]padron 2703'!A:A,'[1]padron 2703'!B:B,0)</f>
        <v>3850</v>
      </c>
      <c r="C61" s="48" t="str">
        <f>+_xlfn.XLOOKUP(A61,'[1]padron 2703'!A:A,'[1]padron 2703'!N:N,0)</f>
        <v>7790895009815</v>
      </c>
      <c r="D61" s="49" t="str">
        <f>+_xlfn.XLOOKUP(A61,'[1]padron 2703'!A:A,'[1]padron 2703'!D:D,0)</f>
        <v xml:space="preserve">JUGN CEPITA NJA TENTAC BOT 1X                     </v>
      </c>
      <c r="E61" s="22">
        <f>+_xlfn.XLOOKUP(A61,'[1]padron 2703'!A:A,'[1]padron 2703'!I:I,0)</f>
        <v>2658.4609999999998</v>
      </c>
      <c r="F61" s="22">
        <f t="shared" si="5"/>
        <v>1993.84575</v>
      </c>
      <c r="G61" s="31">
        <f t="shared" si="4"/>
        <v>664.61524999999983</v>
      </c>
      <c r="H61" s="43">
        <v>0.25</v>
      </c>
      <c r="I61" s="20" t="s">
        <v>421</v>
      </c>
      <c r="J61" s="20" t="s">
        <v>422</v>
      </c>
      <c r="K61" s="108">
        <v>46114</v>
      </c>
      <c r="L61" s="44">
        <v>46117</v>
      </c>
      <c r="M61" s="45"/>
      <c r="O61" s="46"/>
      <c r="P61" s="46"/>
    </row>
    <row r="62" spans="1:16" x14ac:dyDescent="0.2">
      <c r="A62" s="29">
        <v>657905</v>
      </c>
      <c r="B62" s="29">
        <f>+_xlfn.XLOOKUP(A62,'[1]padron 2703'!A:A,'[1]padron 2703'!B:B,0)</f>
        <v>3852</v>
      </c>
      <c r="C62" s="48" t="str">
        <f>+_xlfn.XLOOKUP(A62,'[1]padron 2703'!A:A,'[1]padron 2703'!N:N,0)</f>
        <v>7790895009846</v>
      </c>
      <c r="D62" s="49" t="str">
        <f>+_xlfn.XLOOKUP(A62,'[1]padron 2703'!A:A,'[1]padron 2703'!D:D,0)</f>
        <v xml:space="preserve">JUGN CEPITA DURAZNO TENT 1X                       </v>
      </c>
      <c r="E62" s="22">
        <f>+_xlfn.XLOOKUP(A62,'[1]padron 2703'!A:A,'[1]padron 2703'!I:I,0)</f>
        <v>2750.0790000000002</v>
      </c>
      <c r="F62" s="22">
        <f t="shared" si="5"/>
        <v>2062.5592500000002</v>
      </c>
      <c r="G62" s="31">
        <f t="shared" si="4"/>
        <v>687.51974999999993</v>
      </c>
      <c r="H62" s="43">
        <v>0.25</v>
      </c>
      <c r="I62" s="20" t="s">
        <v>421</v>
      </c>
      <c r="J62" s="20" t="s">
        <v>422</v>
      </c>
      <c r="K62" s="108">
        <v>46114</v>
      </c>
      <c r="L62" s="44">
        <v>46117</v>
      </c>
      <c r="M62" s="45"/>
      <c r="O62" s="46"/>
      <c r="P62" s="46"/>
    </row>
    <row r="63" spans="1:16" x14ac:dyDescent="0.2">
      <c r="A63" s="29">
        <v>665057</v>
      </c>
      <c r="B63" s="29">
        <f>+_xlfn.XLOOKUP(A63,'[1]padron 2703'!A:A,'[1]padron 2703'!B:B,0)</f>
        <v>3849</v>
      </c>
      <c r="C63" s="48" t="str">
        <f>+_xlfn.XLOOKUP(A63,'[1]padron 2703'!A:A,'[1]padron 2703'!N:N,0)</f>
        <v>7790895649264</v>
      </c>
      <c r="D63" s="49" t="str">
        <f>+_xlfn.XLOOKUP(A63,'[1]padron 2703'!A:A,'[1]padron 2703'!D:D,0)</f>
        <v xml:space="preserve">JUGN CEPITA ANANA MAND 1X                         </v>
      </c>
      <c r="E63" s="22">
        <f>+_xlfn.XLOOKUP(A63,'[1]padron 2703'!A:A,'[1]padron 2703'!I:I,0)</f>
        <v>2750.0039999999999</v>
      </c>
      <c r="F63" s="22">
        <f t="shared" si="5"/>
        <v>2062.5029999999997</v>
      </c>
      <c r="G63" s="31">
        <f t="shared" si="4"/>
        <v>687.5010000000002</v>
      </c>
      <c r="H63" s="43">
        <v>0.25</v>
      </c>
      <c r="I63" s="20" t="s">
        <v>421</v>
      </c>
      <c r="J63" s="20" t="s">
        <v>422</v>
      </c>
      <c r="K63" s="108">
        <v>46114</v>
      </c>
      <c r="L63" s="44">
        <v>46117</v>
      </c>
      <c r="M63" s="45"/>
      <c r="O63" s="46"/>
      <c r="P63" s="46"/>
    </row>
    <row r="64" spans="1:16" x14ac:dyDescent="0.2">
      <c r="A64" s="29">
        <v>665058</v>
      </c>
      <c r="B64" s="29">
        <f>+_xlfn.XLOOKUP(A64,'[1]padron 2703'!A:A,'[1]padron 2703'!B:B,0)</f>
        <v>3855</v>
      </c>
      <c r="C64" s="48" t="str">
        <f>+_xlfn.XLOOKUP(A64,'[1]padron 2703'!A:A,'[1]padron 2703'!N:N,0)</f>
        <v>7790895649240</v>
      </c>
      <c r="D64" s="49" t="str">
        <f>+_xlfn.XLOOKUP(A64,'[1]padron 2703'!A:A,'[1]padron 2703'!D:D,0)</f>
        <v xml:space="preserve">JUGN CEPITA FRUT MANGO 1X                         </v>
      </c>
      <c r="E64" s="22">
        <f>+_xlfn.XLOOKUP(A64,'[1]padron 2703'!A:A,'[1]padron 2703'!I:I,0)</f>
        <v>2844.777</v>
      </c>
      <c r="F64" s="22">
        <f t="shared" si="5"/>
        <v>2133.58275</v>
      </c>
      <c r="G64" s="31">
        <f t="shared" si="4"/>
        <v>711.19425000000001</v>
      </c>
      <c r="H64" s="43">
        <v>0.25</v>
      </c>
      <c r="I64" s="20" t="s">
        <v>421</v>
      </c>
      <c r="J64" s="20" t="s">
        <v>422</v>
      </c>
      <c r="K64" s="108">
        <v>46114</v>
      </c>
      <c r="L64" s="44">
        <v>46117</v>
      </c>
      <c r="M64" s="45"/>
      <c r="O64" s="46"/>
      <c r="P64" s="46"/>
    </row>
    <row r="65" spans="1:16" x14ac:dyDescent="0.2">
      <c r="A65" s="29">
        <v>5291</v>
      </c>
      <c r="B65" s="29">
        <f>+_xlfn.XLOOKUP(A65,'[1]padron 2703'!A:A,'[1]padron 2703'!B:B,0)</f>
        <v>3845</v>
      </c>
      <c r="C65" s="48" t="str">
        <f>+_xlfn.XLOOKUP(A65,'[1]padron 2703'!A:A,'[1]padron 2703'!N:N,0)</f>
        <v>7790895641800</v>
      </c>
      <c r="D65" s="49" t="str">
        <f>+_xlfn.XLOOKUP(A65,'[1]padron 2703'!A:A,'[1]padron 2703'!D:D,0)</f>
        <v xml:space="preserve">JUGN CEPITA NJA DELIC BOT 1.5X                    </v>
      </c>
      <c r="E65" s="22">
        <f>+_xlfn.XLOOKUP(A65,'[1]padron 2703'!A:A,'[1]padron 2703'!I:I,0)</f>
        <v>3238.48</v>
      </c>
      <c r="F65" s="22">
        <f t="shared" si="5"/>
        <v>2428.86</v>
      </c>
      <c r="G65" s="31">
        <f t="shared" si="4"/>
        <v>809.61999999999989</v>
      </c>
      <c r="H65" s="43">
        <v>0.25</v>
      </c>
      <c r="I65" s="20" t="s">
        <v>421</v>
      </c>
      <c r="J65" s="20" t="s">
        <v>422</v>
      </c>
      <c r="K65" s="108">
        <v>46114</v>
      </c>
      <c r="L65" s="44">
        <v>46117</v>
      </c>
      <c r="M65" s="45"/>
      <c r="O65" s="46"/>
      <c r="P65" s="46"/>
    </row>
    <row r="66" spans="1:16" x14ac:dyDescent="0.2">
      <c r="A66" s="29">
        <v>5320</v>
      </c>
      <c r="B66" s="29">
        <f>+_xlfn.XLOOKUP(A66,'[1]padron 2703'!A:A,'[1]padron 2703'!B:B,0)</f>
        <v>3846</v>
      </c>
      <c r="C66" s="48" t="str">
        <f>+_xlfn.XLOOKUP(A66,'[1]padron 2703'!A:A,'[1]padron 2703'!N:N,0)</f>
        <v>7790895641749</v>
      </c>
      <c r="D66" s="49" t="str">
        <f>+_xlfn.XLOOKUP(A66,'[1]padron 2703'!A:A,'[1]padron 2703'!D:D,0)</f>
        <v xml:space="preserve">JUGN CEPITA ANANA DELIC BOT 1.5X                  </v>
      </c>
      <c r="E66" s="22">
        <f>+_xlfn.XLOOKUP(A66,'[1]padron 2703'!A:A,'[1]padron 2703'!I:I,0)</f>
        <v>3350.087</v>
      </c>
      <c r="F66" s="22">
        <f t="shared" si="5"/>
        <v>2512.5652500000001</v>
      </c>
      <c r="G66" s="31">
        <f t="shared" si="4"/>
        <v>837.52174999999988</v>
      </c>
      <c r="H66" s="43">
        <v>0.25</v>
      </c>
      <c r="I66" s="20" t="s">
        <v>421</v>
      </c>
      <c r="J66" s="20" t="s">
        <v>422</v>
      </c>
      <c r="K66" s="108">
        <v>46114</v>
      </c>
      <c r="L66" s="44">
        <v>46117</v>
      </c>
      <c r="M66" s="45"/>
      <c r="O66" s="46"/>
      <c r="P66" s="46"/>
    </row>
    <row r="67" spans="1:16" x14ac:dyDescent="0.2">
      <c r="A67" s="29">
        <v>5342</v>
      </c>
      <c r="B67" s="29">
        <f>+_xlfn.XLOOKUP(A67,'[1]padron 2703'!A:A,'[1]padron 2703'!B:B,0)</f>
        <v>3847</v>
      </c>
      <c r="C67" s="48" t="str">
        <f>+_xlfn.XLOOKUP(A67,'[1]padron 2703'!A:A,'[1]padron 2703'!N:N,0)</f>
        <v>7790895641534</v>
      </c>
      <c r="D67" s="49" t="str">
        <f>+_xlfn.XLOOKUP(A67,'[1]padron 2703'!A:A,'[1]padron 2703'!D:D,0)</f>
        <v xml:space="preserve">JUGN CEPITA DUR DELIC BOT 1.5X                    </v>
      </c>
      <c r="E67" s="22">
        <f>+_xlfn.XLOOKUP(A67,'[1]padron 2703'!A:A,'[1]padron 2703'!I:I,0)</f>
        <v>3350.087</v>
      </c>
      <c r="F67" s="22">
        <f t="shared" si="5"/>
        <v>2512.5652500000001</v>
      </c>
      <c r="G67" s="31">
        <f t="shared" si="4"/>
        <v>837.52174999999988</v>
      </c>
      <c r="H67" s="43">
        <v>0.25</v>
      </c>
      <c r="I67" s="20" t="s">
        <v>421</v>
      </c>
      <c r="J67" s="20" t="s">
        <v>422</v>
      </c>
      <c r="K67" s="108">
        <v>46114</v>
      </c>
      <c r="L67" s="44">
        <v>46117</v>
      </c>
      <c r="M67" s="45"/>
      <c r="O67" s="46"/>
      <c r="P67" s="46"/>
    </row>
    <row r="68" spans="1:16" x14ac:dyDescent="0.2">
      <c r="A68" s="29">
        <v>5510</v>
      </c>
      <c r="B68" s="29">
        <f>+_xlfn.XLOOKUP(A68,'[1]padron 2703'!A:A,'[1]padron 2703'!B:B,0)</f>
        <v>3835</v>
      </c>
      <c r="C68" s="48" t="str">
        <f>+_xlfn.XLOOKUP(A68,'[1]padron 2703'!A:A,'[1]padron 2703'!N:N,0)</f>
        <v>7790895646737</v>
      </c>
      <c r="D68" s="49" t="str">
        <f>+_xlfn.XLOOKUP(A68,'[1]padron 2703'!A:A,'[1]padron 2703'!D:D,0)</f>
        <v xml:space="preserve">JUGN CEPITA FRESH NJA 1.5X                        </v>
      </c>
      <c r="E68" s="22">
        <f>+_xlfn.XLOOKUP(A68,'[1]padron 2703'!A:A,'[1]padron 2703'!I:I,0)</f>
        <v>2000.079</v>
      </c>
      <c r="F68" s="22">
        <f t="shared" si="5"/>
        <v>1500.05925</v>
      </c>
      <c r="G68" s="31">
        <f t="shared" si="4"/>
        <v>500.01974999999993</v>
      </c>
      <c r="H68" s="43">
        <v>0.25</v>
      </c>
      <c r="I68" s="20" t="s">
        <v>421</v>
      </c>
      <c r="J68" s="20" t="s">
        <v>422</v>
      </c>
      <c r="K68" s="108">
        <v>46114</v>
      </c>
      <c r="L68" s="44">
        <v>46117</v>
      </c>
      <c r="M68" s="45"/>
      <c r="O68" s="46"/>
      <c r="P68" s="46"/>
    </row>
    <row r="69" spans="1:16" x14ac:dyDescent="0.2">
      <c r="A69" s="29">
        <v>8762</v>
      </c>
      <c r="B69" s="29">
        <f>+_xlfn.XLOOKUP(A69,'[1]padron 2703'!A:A,'[1]padron 2703'!B:B,0)</f>
        <v>3848</v>
      </c>
      <c r="C69" s="48" t="str">
        <f>+_xlfn.XLOOKUP(A69,'[1]padron 2703'!A:A,'[1]padron 2703'!N:N,0)</f>
        <v>7790895004933</v>
      </c>
      <c r="D69" s="49" t="str">
        <f>+_xlfn.XLOOKUP(A69,'[1]padron 2703'!A:A,'[1]padron 2703'!D:D,0)</f>
        <v xml:space="preserve">JUGN CEPITA MZANA ROJA BOT 1.5X                   </v>
      </c>
      <c r="E69" s="22">
        <f>+_xlfn.XLOOKUP(A69,'[1]padron 2703'!A:A,'[1]padron 2703'!I:I,0)</f>
        <v>3238.48</v>
      </c>
      <c r="F69" s="22">
        <f t="shared" si="5"/>
        <v>2428.86</v>
      </c>
      <c r="G69" s="31">
        <f t="shared" si="4"/>
        <v>809.61999999999989</v>
      </c>
      <c r="H69" s="43">
        <v>0.25</v>
      </c>
      <c r="I69" s="20" t="s">
        <v>421</v>
      </c>
      <c r="J69" s="20" t="s">
        <v>422</v>
      </c>
      <c r="K69" s="108">
        <v>46114</v>
      </c>
      <c r="L69" s="44">
        <v>46117</v>
      </c>
      <c r="M69" s="45"/>
      <c r="O69" s="46"/>
      <c r="P69" s="46"/>
    </row>
    <row r="70" spans="1:16" x14ac:dyDescent="0.2">
      <c r="A70" s="29">
        <v>14024</v>
      </c>
      <c r="B70" s="29">
        <f>+_xlfn.XLOOKUP(A70,'[1]padron 2703'!A:A,'[1]padron 2703'!B:B,0)</f>
        <v>3836</v>
      </c>
      <c r="C70" s="48" t="str">
        <f>+_xlfn.XLOOKUP(A70,'[1]padron 2703'!A:A,'[1]padron 2703'!N:N,0)</f>
        <v>7790895646775</v>
      </c>
      <c r="D70" s="49" t="str">
        <f>+_xlfn.XLOOKUP(A70,'[1]padron 2703'!A:A,'[1]padron 2703'!D:D,0)</f>
        <v xml:space="preserve">JUGN CEPITA FRESH POM 1.5X                        </v>
      </c>
      <c r="E70" s="22">
        <f>+_xlfn.XLOOKUP(A70,'[1]padron 2703'!A:A,'[1]padron 2703'!I:I,0)</f>
        <v>2000.079</v>
      </c>
      <c r="F70" s="22">
        <f t="shared" si="5"/>
        <v>1500.05925</v>
      </c>
      <c r="G70" s="31">
        <f t="shared" si="4"/>
        <v>500.01974999999993</v>
      </c>
      <c r="H70" s="43">
        <v>0.25</v>
      </c>
      <c r="I70" s="20" t="s">
        <v>421</v>
      </c>
      <c r="J70" s="20" t="s">
        <v>422</v>
      </c>
      <c r="K70" s="108">
        <v>46114</v>
      </c>
      <c r="L70" s="44">
        <v>46117</v>
      </c>
      <c r="M70" s="45"/>
      <c r="O70" s="46"/>
      <c r="P70" s="46"/>
    </row>
    <row r="71" spans="1:16" x14ac:dyDescent="0.2">
      <c r="A71" s="29">
        <v>666686</v>
      </c>
      <c r="B71" s="29">
        <f>+_xlfn.XLOOKUP(A71,'[1]padron 2703'!A:A,'[1]padron 2703'!B:B,0)</f>
        <v>3834</v>
      </c>
      <c r="C71" s="48" t="str">
        <f>+_xlfn.XLOOKUP(A71,'[1]padron 2703'!A:A,'[1]padron 2703'!N:N,0)</f>
        <v>7790895646751</v>
      </c>
      <c r="D71" s="49" t="str">
        <f>+_xlfn.XLOOKUP(A71,'[1]padron 2703'!A:A,'[1]padron 2703'!D:D,0)</f>
        <v xml:space="preserve">JUGN CEPITAFRESH MZNA 1.5X                        </v>
      </c>
      <c r="E71" s="22">
        <f>+_xlfn.XLOOKUP(A71,'[1]padron 2703'!A:A,'[1]padron 2703'!I:I,0)</f>
        <v>2000.079</v>
      </c>
      <c r="F71" s="22">
        <f t="shared" si="5"/>
        <v>1500.05925</v>
      </c>
      <c r="G71" s="31">
        <f t="shared" si="4"/>
        <v>500.01974999999993</v>
      </c>
      <c r="H71" s="43">
        <v>0.25</v>
      </c>
      <c r="I71" s="20" t="s">
        <v>421</v>
      </c>
      <c r="J71" s="20" t="s">
        <v>422</v>
      </c>
      <c r="K71" s="108">
        <v>46114</v>
      </c>
      <c r="L71" s="44">
        <v>46117</v>
      </c>
      <c r="M71" s="45"/>
      <c r="O71" s="46"/>
      <c r="P71" s="46"/>
    </row>
    <row r="72" spans="1:16" x14ac:dyDescent="0.2">
      <c r="A72" s="29">
        <v>4795</v>
      </c>
      <c r="B72" s="29">
        <f>+_xlfn.XLOOKUP(A72,'[1]padron 2703'!A:A,'[1]padron 2703'!B:B,0)</f>
        <v>4745</v>
      </c>
      <c r="C72" s="48" t="str">
        <f>+_xlfn.XLOOKUP(A72,'[1]padron 2703'!A:A,'[1]padron 2703'!N:N,0)</f>
        <v>7794000792517</v>
      </c>
      <c r="D72" s="49" t="str">
        <f>+_xlfn.XLOOKUP(A72,'[1]padron 2703'!A:A,'[1]padron 2703'!D:D,0)</f>
        <v xml:space="preserve">JUGN ADES MZNA 1X                                 </v>
      </c>
      <c r="E72" s="22">
        <f>+_xlfn.XLOOKUP(A72,'[1]padron 2703'!A:A,'[1]padron 2703'!I:I,0)</f>
        <v>2749.9940000000001</v>
      </c>
      <c r="F72" s="22">
        <f t="shared" si="5"/>
        <v>2062.4955</v>
      </c>
      <c r="G72" s="31">
        <f t="shared" si="4"/>
        <v>687.49850000000015</v>
      </c>
      <c r="H72" s="43">
        <v>0.25</v>
      </c>
      <c r="I72" s="20" t="s">
        <v>421</v>
      </c>
      <c r="J72" s="20" t="s">
        <v>422</v>
      </c>
      <c r="K72" s="108">
        <v>46114</v>
      </c>
      <c r="L72" s="44">
        <v>46117</v>
      </c>
      <c r="M72" s="45"/>
      <c r="O72" s="46"/>
      <c r="P72" s="46"/>
    </row>
    <row r="73" spans="1:16" x14ac:dyDescent="0.2">
      <c r="A73" s="29">
        <v>9378</v>
      </c>
      <c r="B73" s="29">
        <f>+_xlfn.XLOOKUP(A73,'[1]padron 2703'!A:A,'[1]padron 2703'!B:B,0)</f>
        <v>4747</v>
      </c>
      <c r="C73" s="48" t="str">
        <f>+_xlfn.XLOOKUP(A73,'[1]padron 2703'!A:A,'[1]padron 2703'!N:N,0)</f>
        <v>7794000792487</v>
      </c>
      <c r="D73" s="49" t="str">
        <f>+_xlfn.XLOOKUP(A73,'[1]padron 2703'!A:A,'[1]padron 2703'!D:D,0)</f>
        <v xml:space="preserve">JUGN ADES FRUT/TROP.1X                            </v>
      </c>
      <c r="E73" s="22">
        <f>+_xlfn.XLOOKUP(A73,'[1]padron 2703'!A:A,'[1]padron 2703'!I:I,0)</f>
        <v>2749.9940000000001</v>
      </c>
      <c r="F73" s="22">
        <f t="shared" si="5"/>
        <v>2062.4955</v>
      </c>
      <c r="G73" s="31">
        <f t="shared" si="4"/>
        <v>687.49850000000015</v>
      </c>
      <c r="H73" s="43">
        <v>0.25</v>
      </c>
      <c r="I73" s="20" t="s">
        <v>421</v>
      </c>
      <c r="J73" s="20" t="s">
        <v>422</v>
      </c>
      <c r="K73" s="108">
        <v>46114</v>
      </c>
      <c r="L73" s="44">
        <v>46117</v>
      </c>
      <c r="M73" s="45"/>
      <c r="O73" s="46"/>
      <c r="P73" s="46"/>
    </row>
    <row r="74" spans="1:16" x14ac:dyDescent="0.2">
      <c r="A74" s="29">
        <v>657782</v>
      </c>
      <c r="B74" s="29">
        <f>+_xlfn.XLOOKUP(A74,'[1]padron 2703'!A:A,'[1]padron 2703'!B:B,0)</f>
        <v>4746</v>
      </c>
      <c r="C74" s="48" t="str">
        <f>+_xlfn.XLOOKUP(A74,'[1]padron 2703'!A:A,'[1]padron 2703'!N:N,0)</f>
        <v>7790895643842</v>
      </c>
      <c r="D74" s="49" t="str">
        <f>+_xlfn.XLOOKUP(A74,'[1]padron 2703'!A:A,'[1]padron 2703'!D:D,0)</f>
        <v xml:space="preserve">JUGN ADES SOJA C/NAR 1X                           </v>
      </c>
      <c r="E74" s="22">
        <f>+_xlfn.XLOOKUP(A74,'[1]padron 2703'!A:A,'[1]padron 2703'!I:I,0)</f>
        <v>2749.9940000000001</v>
      </c>
      <c r="F74" s="22">
        <f t="shared" si="5"/>
        <v>2062.4955</v>
      </c>
      <c r="G74" s="31">
        <f t="shared" si="4"/>
        <v>687.49850000000015</v>
      </c>
      <c r="H74" s="43">
        <v>0.25</v>
      </c>
      <c r="I74" s="20" t="s">
        <v>421</v>
      </c>
      <c r="J74" s="20" t="s">
        <v>422</v>
      </c>
      <c r="K74" s="108">
        <v>46114</v>
      </c>
      <c r="L74" s="44">
        <v>46117</v>
      </c>
      <c r="M74" s="45"/>
      <c r="O74" s="46"/>
      <c r="P74" s="46"/>
    </row>
    <row r="75" spans="1:16" x14ac:dyDescent="0.2">
      <c r="A75" s="29">
        <v>657832</v>
      </c>
      <c r="B75" s="29">
        <f>+_xlfn.XLOOKUP(A75,'[1]padron 2703'!A:A,'[1]padron 2703'!B:B,0)</f>
        <v>4748</v>
      </c>
      <c r="C75" s="48" t="str">
        <f>+_xlfn.XLOOKUP(A75,'[1]padron 2703'!A:A,'[1]padron 2703'!N:N,0)</f>
        <v>7790895643828</v>
      </c>
      <c r="D75" s="49" t="str">
        <f>+_xlfn.XLOOKUP(A75,'[1]padron 2703'!A:A,'[1]padron 2703'!D:D,0)</f>
        <v xml:space="preserve">JUGN ADES SOJA C/DUR 1X                           </v>
      </c>
      <c r="E75" s="22">
        <f>+_xlfn.XLOOKUP(A75,'[1]padron 2703'!A:A,'[1]padron 2703'!I:I,0)</f>
        <v>2749.9940000000001</v>
      </c>
      <c r="F75" s="22">
        <f t="shared" si="5"/>
        <v>2062.4955</v>
      </c>
      <c r="G75" s="31">
        <f t="shared" si="4"/>
        <v>687.49850000000015</v>
      </c>
      <c r="H75" s="43">
        <v>0.25</v>
      </c>
      <c r="I75" s="20" t="s">
        <v>421</v>
      </c>
      <c r="J75" s="20" t="s">
        <v>422</v>
      </c>
      <c r="K75" s="108">
        <v>46114</v>
      </c>
      <c r="L75" s="44">
        <v>46117</v>
      </c>
      <c r="M75" s="45"/>
      <c r="O75" s="46"/>
      <c r="P75" s="46"/>
    </row>
    <row r="76" spans="1:16" x14ac:dyDescent="0.2">
      <c r="A76" s="29">
        <v>658218</v>
      </c>
      <c r="B76" s="29">
        <f>+_xlfn.XLOOKUP(A76,'[1]padron 2703'!A:A,'[1]padron 2703'!B:B,0)</f>
        <v>4749</v>
      </c>
      <c r="C76" s="48" t="str">
        <f>+_xlfn.XLOOKUP(A76,'[1]padron 2703'!A:A,'[1]padron 2703'!N:N,0)</f>
        <v>7790895643804</v>
      </c>
      <c r="D76" s="49" t="str">
        <f>+_xlfn.XLOOKUP(A76,'[1]padron 2703'!A:A,'[1]padron 2703'!D:D,0)</f>
        <v xml:space="preserve">JUGN ADES SOJA C/ANA 1X                           </v>
      </c>
      <c r="E76" s="22">
        <f>+_xlfn.XLOOKUP(A76,'[1]padron 2703'!A:A,'[1]padron 2703'!I:I,0)</f>
        <v>2749.9940000000001</v>
      </c>
      <c r="F76" s="22">
        <f t="shared" si="5"/>
        <v>2062.4955</v>
      </c>
      <c r="G76" s="31">
        <f t="shared" si="4"/>
        <v>687.49850000000015</v>
      </c>
      <c r="H76" s="43">
        <v>0.25</v>
      </c>
      <c r="I76" s="20" t="s">
        <v>421</v>
      </c>
      <c r="J76" s="20" t="s">
        <v>422</v>
      </c>
      <c r="K76" s="108">
        <v>46114</v>
      </c>
      <c r="L76" s="44">
        <v>46117</v>
      </c>
      <c r="M76" s="45"/>
      <c r="O76" s="46"/>
      <c r="P76" s="46"/>
    </row>
    <row r="77" spans="1:16" x14ac:dyDescent="0.2">
      <c r="A77" s="29">
        <v>4255</v>
      </c>
      <c r="B77" s="29">
        <f>+_xlfn.XLOOKUP(A77,'[1]padron 2703'!A:A,'[1]padron 2703'!B:B,0)</f>
        <v>4235</v>
      </c>
      <c r="C77" s="48" t="str">
        <f>+_xlfn.XLOOKUP(A77,'[1]padron 2703'!A:A,'[1]padron 2703'!N:N,0)</f>
        <v>7790895003301</v>
      </c>
      <c r="D77" s="49" t="str">
        <f>+_xlfn.XLOOKUP(A77,'[1]padron 2703'!A:A,'[1]padron 2703'!D:D,0)</f>
        <v xml:space="preserve">AGUS AQUARIUS MZNA 2.25X                          </v>
      </c>
      <c r="E77" s="22">
        <f>+_xlfn.XLOOKUP(A77,'[1]padron 2703'!A:A,'[1]padron 2703'!I:I,0)</f>
        <v>3000.0830000000001</v>
      </c>
      <c r="F77" s="22">
        <f t="shared" si="5"/>
        <v>2250.0622499999999</v>
      </c>
      <c r="G77" s="31">
        <f t="shared" si="4"/>
        <v>750.02075000000013</v>
      </c>
      <c r="H77" s="43">
        <v>0.25</v>
      </c>
      <c r="I77" s="20" t="s">
        <v>421</v>
      </c>
      <c r="J77" s="20" t="s">
        <v>422</v>
      </c>
      <c r="K77" s="108">
        <v>46114</v>
      </c>
      <c r="L77" s="44">
        <v>46117</v>
      </c>
      <c r="M77" s="45"/>
      <c r="O77" s="46"/>
      <c r="P77" s="46"/>
    </row>
    <row r="78" spans="1:16" x14ac:dyDescent="0.2">
      <c r="A78" s="29">
        <v>4433</v>
      </c>
      <c r="B78" s="29">
        <f>+_xlfn.XLOOKUP(A78,'[1]padron 2703'!A:A,'[1]padron 2703'!B:B,0)</f>
        <v>4236</v>
      </c>
      <c r="C78" s="48" t="str">
        <f>+_xlfn.XLOOKUP(A78,'[1]padron 2703'!A:A,'[1]padron 2703'!N:N,0)</f>
        <v>7790895008504</v>
      </c>
      <c r="D78" s="49" t="str">
        <f>+_xlfn.XLOOKUP(A78,'[1]padron 2703'!A:A,'[1]padron 2703'!D:D,0)</f>
        <v xml:space="preserve">AGUS AQUARIUS LIMONADA 2.25X                      </v>
      </c>
      <c r="E78" s="22">
        <f>+_xlfn.XLOOKUP(A78,'[1]padron 2703'!A:A,'[1]padron 2703'!I:I,0)</f>
        <v>2900.136</v>
      </c>
      <c r="F78" s="22">
        <f t="shared" si="5"/>
        <v>2175.1019999999999</v>
      </c>
      <c r="G78" s="31">
        <f t="shared" si="4"/>
        <v>725.03400000000011</v>
      </c>
      <c r="H78" s="43">
        <v>0.25</v>
      </c>
      <c r="I78" s="20" t="s">
        <v>421</v>
      </c>
      <c r="J78" s="20" t="s">
        <v>422</v>
      </c>
      <c r="K78" s="108">
        <v>46114</v>
      </c>
      <c r="L78" s="44">
        <v>46117</v>
      </c>
      <c r="M78" s="45"/>
      <c r="O78" s="46"/>
      <c r="P78" s="46"/>
    </row>
    <row r="79" spans="1:16" x14ac:dyDescent="0.2">
      <c r="A79" s="29">
        <v>7341</v>
      </c>
      <c r="B79" s="29">
        <f>+_xlfn.XLOOKUP(A79,'[1]padron 2703'!A:A,'[1]padron 2703'!B:B,0)</f>
        <v>4237</v>
      </c>
      <c r="C79" s="48" t="str">
        <f>+_xlfn.XLOOKUP(A79,'[1]padron 2703'!A:A,'[1]padron 2703'!N:N,0)</f>
        <v>7790895003325</v>
      </c>
      <c r="D79" s="49" t="str">
        <f>+_xlfn.XLOOKUP(A79,'[1]padron 2703'!A:A,'[1]padron 2703'!D:D,0)</f>
        <v xml:space="preserve">AGUS AQUARIUS NJA 2.25X                           </v>
      </c>
      <c r="E79" s="22">
        <f>+_xlfn.XLOOKUP(A79,'[1]padron 2703'!A:A,'[1]padron 2703'!I:I,0)</f>
        <v>3000.0830000000001</v>
      </c>
      <c r="F79" s="22">
        <f t="shared" si="5"/>
        <v>2250.0622499999999</v>
      </c>
      <c r="G79" s="31">
        <f t="shared" si="4"/>
        <v>750.02075000000013</v>
      </c>
      <c r="H79" s="43">
        <v>0.25</v>
      </c>
      <c r="I79" s="20" t="s">
        <v>421</v>
      </c>
      <c r="J79" s="20" t="s">
        <v>422</v>
      </c>
      <c r="K79" s="108">
        <v>46114</v>
      </c>
      <c r="L79" s="44">
        <v>46117</v>
      </c>
      <c r="M79" s="45"/>
      <c r="O79" s="46"/>
      <c r="P79" s="46"/>
    </row>
    <row r="80" spans="1:16" x14ac:dyDescent="0.2">
      <c r="A80" s="29">
        <v>7413</v>
      </c>
      <c r="B80" s="29">
        <f>+_xlfn.XLOOKUP(A80,'[1]padron 2703'!A:A,'[1]padron 2703'!B:B,0)</f>
        <v>4231</v>
      </c>
      <c r="C80" s="48" t="str">
        <f>+_xlfn.XLOOKUP(A80,'[1]padron 2703'!A:A,'[1]padron 2703'!N:N,0)</f>
        <v>7790895003288</v>
      </c>
      <c r="D80" s="49" t="str">
        <f>+_xlfn.XLOOKUP(A80,'[1]padron 2703'!A:A,'[1]padron 2703'!D:D,0)</f>
        <v xml:space="preserve">AGUS AQUARIUS POMELO 2.25X                        </v>
      </c>
      <c r="E80" s="22">
        <f>+_xlfn.XLOOKUP(A80,'[1]padron 2703'!A:A,'[1]padron 2703'!I:I,0)</f>
        <v>3000.0830000000001</v>
      </c>
      <c r="F80" s="22">
        <f t="shared" si="5"/>
        <v>2250.0622499999999</v>
      </c>
      <c r="G80" s="31">
        <f t="shared" si="4"/>
        <v>750.02075000000013</v>
      </c>
      <c r="H80" s="43">
        <v>0.25</v>
      </c>
      <c r="I80" s="20" t="s">
        <v>421</v>
      </c>
      <c r="J80" s="20" t="s">
        <v>422</v>
      </c>
      <c r="K80" s="108">
        <v>46114</v>
      </c>
      <c r="L80" s="44">
        <v>46117</v>
      </c>
      <c r="M80" s="45"/>
      <c r="O80" s="46"/>
      <c r="P80" s="46"/>
    </row>
    <row r="81" spans="1:16" x14ac:dyDescent="0.2">
      <c r="A81" s="29">
        <v>7479</v>
      </c>
      <c r="B81" s="29">
        <f>+_xlfn.XLOOKUP(A81,'[1]padron 2703'!A:A,'[1]padron 2703'!B:B,0)</f>
        <v>4233</v>
      </c>
      <c r="C81" s="48" t="str">
        <f>+_xlfn.XLOOKUP(A81,'[1]padron 2703'!A:A,'[1]padron 2703'!N:N,0)</f>
        <v>7790895003295</v>
      </c>
      <c r="D81" s="49" t="str">
        <f>+_xlfn.XLOOKUP(A81,'[1]padron 2703'!A:A,'[1]padron 2703'!D:D,0)</f>
        <v xml:space="preserve">AGUS AQUARIUS PERA 2.25X                          </v>
      </c>
      <c r="E81" s="22">
        <f>+_xlfn.XLOOKUP(A81,'[1]padron 2703'!A:A,'[1]padron 2703'!I:I,0)</f>
        <v>3000.0830000000001</v>
      </c>
      <c r="F81" s="22">
        <f t="shared" si="5"/>
        <v>2250.0622499999999</v>
      </c>
      <c r="G81" s="31">
        <f t="shared" si="4"/>
        <v>750.02075000000013</v>
      </c>
      <c r="H81" s="43">
        <v>0.25</v>
      </c>
      <c r="I81" s="20" t="s">
        <v>421</v>
      </c>
      <c r="J81" s="20" t="s">
        <v>422</v>
      </c>
      <c r="K81" s="108">
        <v>46114</v>
      </c>
      <c r="L81" s="44">
        <v>46117</v>
      </c>
      <c r="M81" s="45"/>
      <c r="O81" s="46"/>
      <c r="P81" s="46"/>
    </row>
    <row r="82" spans="1:16" x14ac:dyDescent="0.2">
      <c r="A82" s="29">
        <v>8771</v>
      </c>
      <c r="B82" s="29">
        <f>+_xlfn.XLOOKUP(A82,'[1]padron 2703'!A:A,'[1]padron 2703'!B:B,0)</f>
        <v>4240</v>
      </c>
      <c r="C82" s="48" t="str">
        <f>+_xlfn.XLOOKUP(A82,'[1]padron 2703'!A:A,'[1]padron 2703'!N:N,0)</f>
        <v>7790895004971</v>
      </c>
      <c r="D82" s="49" t="str">
        <f>+_xlfn.XLOOKUP(A82,'[1]padron 2703'!A:A,'[1]padron 2703'!D:D,0)</f>
        <v xml:space="preserve">AGUS AQUARIUS POM RDO 2.25X                       </v>
      </c>
      <c r="E82" s="22">
        <f>+_xlfn.XLOOKUP(A82,'[1]padron 2703'!A:A,'[1]padron 2703'!I:I,0)</f>
        <v>3000.0830000000001</v>
      </c>
      <c r="F82" s="22">
        <f t="shared" si="5"/>
        <v>2250.0622499999999</v>
      </c>
      <c r="G82" s="31">
        <f t="shared" si="4"/>
        <v>750.02075000000013</v>
      </c>
      <c r="H82" s="43">
        <v>0.25</v>
      </c>
      <c r="I82" s="20" t="s">
        <v>421</v>
      </c>
      <c r="J82" s="20" t="s">
        <v>422</v>
      </c>
      <c r="K82" s="108">
        <v>46114</v>
      </c>
      <c r="L82" s="44">
        <v>46117</v>
      </c>
      <c r="M82" s="45"/>
      <c r="O82" s="46"/>
      <c r="P82" s="46"/>
    </row>
    <row r="83" spans="1:16" x14ac:dyDescent="0.2">
      <c r="A83" s="29">
        <v>12982</v>
      </c>
      <c r="B83" s="29">
        <f>+_xlfn.XLOOKUP(A83,'[1]padron 2703'!A:A,'[1]padron 2703'!B:B,0)</f>
        <v>3862</v>
      </c>
      <c r="C83" s="48" t="str">
        <f>+_xlfn.XLOOKUP(A83,'[1]padron 2703'!A:A,'[1]padron 2703'!N:N,0)</f>
        <v>1007084703475</v>
      </c>
      <c r="D83" s="49" t="str">
        <f>+_xlfn.XLOOKUP(A83,'[1]padron 2703'!A:A,'[1]padron 2703'!D:D,0)</f>
        <v xml:space="preserve">ENER MONSTER MANGO LOCO LAT 473X                  </v>
      </c>
      <c r="E83" s="22">
        <f>+_xlfn.XLOOKUP(A83,'[1]padron 2703'!A:A,'[1]padron 2703'!I:I,0)</f>
        <v>2869.663</v>
      </c>
      <c r="F83" s="22">
        <f>+E83*0.7</f>
        <v>2008.7640999999999</v>
      </c>
      <c r="G83" s="31">
        <f t="shared" si="4"/>
        <v>860.89890000000014</v>
      </c>
      <c r="H83" s="43">
        <v>0.3</v>
      </c>
      <c r="I83" s="20" t="s">
        <v>421</v>
      </c>
      <c r="J83" s="20" t="s">
        <v>422</v>
      </c>
      <c r="K83" s="108">
        <v>46114</v>
      </c>
      <c r="L83" s="44">
        <v>46117</v>
      </c>
      <c r="M83" s="45"/>
      <c r="O83" s="46"/>
      <c r="P83" s="46"/>
    </row>
    <row r="84" spans="1:16" x14ac:dyDescent="0.2">
      <c r="A84" s="29">
        <v>13314</v>
      </c>
      <c r="B84" s="29">
        <f>+_xlfn.XLOOKUP(A84,'[1]padron 2703'!A:A,'[1]padron 2703'!B:B,0)</f>
        <v>3860</v>
      </c>
      <c r="C84" s="48" t="str">
        <f>+_xlfn.XLOOKUP(A84,'[1]padron 2703'!A:A,'[1]padron 2703'!N:N,0)</f>
        <v xml:space="preserve">70847012832  </v>
      </c>
      <c r="D84" s="49" t="str">
        <f>+_xlfn.XLOOKUP(A84,'[1]padron 2703'!A:A,'[1]padron 2703'!D:D,0)</f>
        <v xml:space="preserve">ENER MONSTER GREEN LAT 473X                       </v>
      </c>
      <c r="E84" s="22">
        <f>+_xlfn.XLOOKUP(A84,'[1]padron 2703'!A:A,'[1]padron 2703'!I:I,0)</f>
        <v>2866.1559999999999</v>
      </c>
      <c r="F84" s="22">
        <f t="shared" ref="F84:F91" si="6">+E84*0.7</f>
        <v>2006.3091999999999</v>
      </c>
      <c r="G84" s="31">
        <f t="shared" si="4"/>
        <v>859.84680000000003</v>
      </c>
      <c r="H84" s="43">
        <v>0.3</v>
      </c>
      <c r="I84" s="20" t="s">
        <v>421</v>
      </c>
      <c r="J84" s="20" t="s">
        <v>422</v>
      </c>
      <c r="K84" s="108">
        <v>46114</v>
      </c>
      <c r="L84" s="44">
        <v>46117</v>
      </c>
      <c r="M84" s="45"/>
      <c r="O84" s="46"/>
      <c r="P84" s="46"/>
    </row>
    <row r="85" spans="1:16" x14ac:dyDescent="0.2">
      <c r="A85" s="29">
        <v>19662</v>
      </c>
      <c r="B85" s="29">
        <f>+_xlfn.XLOOKUP(A85,'[1]padron 2703'!A:A,'[1]padron 2703'!B:B,0)</f>
        <v>3865</v>
      </c>
      <c r="C85" s="48" t="str">
        <f>+_xlfn.XLOOKUP(A85,'[1]padron 2703'!A:A,'[1]padron 2703'!N:N,0)</f>
        <v>1007084703703</v>
      </c>
      <c r="D85" s="49" t="str">
        <f>+_xlfn.XLOOKUP(A85,'[1]padron 2703'!A:A,'[1]padron 2703'!D:D,0)</f>
        <v xml:space="preserve">ENER MONSTER SUNRISE LAT 473X                     </v>
      </c>
      <c r="E85" s="22">
        <f>+_xlfn.XLOOKUP(A85,'[1]padron 2703'!A:A,'[1]padron 2703'!I:I,0)</f>
        <v>2867.4639999999999</v>
      </c>
      <c r="F85" s="22">
        <f t="shared" si="6"/>
        <v>2007.2247999999997</v>
      </c>
      <c r="G85" s="31">
        <f t="shared" si="4"/>
        <v>860.23920000000021</v>
      </c>
      <c r="H85" s="43">
        <v>0.3</v>
      </c>
      <c r="I85" s="20" t="s">
        <v>421</v>
      </c>
      <c r="J85" s="20" t="s">
        <v>422</v>
      </c>
      <c r="K85" s="108">
        <v>46114</v>
      </c>
      <c r="L85" s="44">
        <v>46117</v>
      </c>
      <c r="M85" s="45"/>
      <c r="O85" s="46"/>
      <c r="P85" s="46"/>
    </row>
    <row r="86" spans="1:16" x14ac:dyDescent="0.2">
      <c r="A86" s="29">
        <v>658421</v>
      </c>
      <c r="B86" s="29">
        <f>+_xlfn.XLOOKUP(A86,'[1]padron 2703'!A:A,'[1]padron 2703'!B:B,0)</f>
        <v>3861</v>
      </c>
      <c r="C86" s="48" t="str">
        <f>+_xlfn.XLOOKUP(A86,'[1]padron 2703'!A:A,'[1]padron 2703'!N:N,0)</f>
        <v xml:space="preserve">70847032861  </v>
      </c>
      <c r="D86" s="49" t="str">
        <f>+_xlfn.XLOOKUP(A86,'[1]padron 2703'!A:A,'[1]padron 2703'!D:D,0)</f>
        <v xml:space="preserve">ENER MONSTER ULTRA LAT 473X                       </v>
      </c>
      <c r="E86" s="22">
        <f>+_xlfn.XLOOKUP(A86,'[1]padron 2703'!A:A,'[1]padron 2703'!I:I,0)</f>
        <v>2872.0709999999999</v>
      </c>
      <c r="F86" s="22">
        <f t="shared" si="6"/>
        <v>2010.4496999999999</v>
      </c>
      <c r="G86" s="31">
        <f t="shared" si="4"/>
        <v>861.62130000000002</v>
      </c>
      <c r="H86" s="43">
        <v>0.3</v>
      </c>
      <c r="I86" s="20" t="s">
        <v>421</v>
      </c>
      <c r="J86" s="20" t="s">
        <v>422</v>
      </c>
      <c r="K86" s="108">
        <v>46114</v>
      </c>
      <c r="L86" s="44">
        <v>46117</v>
      </c>
      <c r="M86" s="45"/>
      <c r="O86" s="46"/>
      <c r="P86" s="46"/>
    </row>
    <row r="87" spans="1:16" x14ac:dyDescent="0.2">
      <c r="A87" s="29">
        <v>661191</v>
      </c>
      <c r="B87" s="29">
        <f>+_xlfn.XLOOKUP(A87,'[1]padron 2703'!A:A,'[1]padron 2703'!B:B,0)</f>
        <v>3866</v>
      </c>
      <c r="C87" s="48" t="str">
        <f>+_xlfn.XLOOKUP(A87,'[1]padron 2703'!A:A,'[1]padron 2703'!N:N,0)</f>
        <v>1007084702751</v>
      </c>
      <c r="D87" s="49" t="str">
        <f>+_xlfn.XLOOKUP(A87,'[1]padron 2703'!A:A,'[1]padron 2703'!D:D,0)</f>
        <v xml:space="preserve">ENER MONSTER THE DOCTOR LAT 473X                  </v>
      </c>
      <c r="E87" s="22">
        <f>+_xlfn.XLOOKUP(A87,'[1]padron 2703'!A:A,'[1]padron 2703'!I:I,0)</f>
        <v>2867.0050000000001</v>
      </c>
      <c r="F87" s="22">
        <f t="shared" si="6"/>
        <v>2006.9034999999999</v>
      </c>
      <c r="G87" s="31">
        <f t="shared" si="4"/>
        <v>860.10150000000021</v>
      </c>
      <c r="H87" s="43">
        <v>0.3</v>
      </c>
      <c r="I87" s="20" t="s">
        <v>421</v>
      </c>
      <c r="J87" s="20" t="s">
        <v>422</v>
      </c>
      <c r="K87" s="108">
        <v>46114</v>
      </c>
      <c r="L87" s="44">
        <v>46117</v>
      </c>
      <c r="M87" s="45"/>
      <c r="O87" s="46"/>
      <c r="P87" s="46"/>
    </row>
    <row r="88" spans="1:16" x14ac:dyDescent="0.2">
      <c r="A88" s="29">
        <v>661900</v>
      </c>
      <c r="B88" s="29">
        <f>+_xlfn.XLOOKUP(A88,'[1]padron 2703'!A:A,'[1]padron 2703'!B:B,0)</f>
        <v>3867</v>
      </c>
      <c r="C88" s="48" t="str">
        <f>+_xlfn.XLOOKUP(A88,'[1]padron 2703'!A:A,'[1]padron 2703'!N:N,0)</f>
        <v>1007084703123</v>
      </c>
      <c r="D88" s="49" t="str">
        <f>+_xlfn.XLOOKUP(A88,'[1]padron 2703'!A:A,'[1]padron 2703'!D:D,0)</f>
        <v xml:space="preserve">ENER MONSTER WATERMELON LAT 473X                  </v>
      </c>
      <c r="E88" s="22">
        <f>+_xlfn.XLOOKUP(A88,'[1]padron 2703'!A:A,'[1]padron 2703'!I:I,0)</f>
        <v>2871.0819999999999</v>
      </c>
      <c r="F88" s="22">
        <f t="shared" si="6"/>
        <v>2009.7573999999997</v>
      </c>
      <c r="G88" s="31">
        <f t="shared" si="4"/>
        <v>861.32460000000015</v>
      </c>
      <c r="H88" s="43">
        <v>0.3</v>
      </c>
      <c r="I88" s="20" t="s">
        <v>421</v>
      </c>
      <c r="J88" s="20" t="s">
        <v>422</v>
      </c>
      <c r="K88" s="108">
        <v>46114</v>
      </c>
      <c r="L88" s="44">
        <v>46117</v>
      </c>
      <c r="M88" s="45"/>
      <c r="O88" s="46"/>
      <c r="P88" s="46"/>
    </row>
    <row r="89" spans="1:16" x14ac:dyDescent="0.2">
      <c r="A89" s="29">
        <v>663913</v>
      </c>
      <c r="B89" s="29">
        <f>+_xlfn.XLOOKUP(A89,'[1]padron 2703'!A:A,'[1]padron 2703'!B:B,0)</f>
        <v>3868</v>
      </c>
      <c r="C89" s="48" t="str">
        <f>+_xlfn.XLOOKUP(A89,'[1]padron 2703'!A:A,'[1]padron 2703'!N:N,0)</f>
        <v>1007084789417</v>
      </c>
      <c r="D89" s="49" t="str">
        <f>+_xlfn.XLOOKUP(A89,'[1]padron 2703'!A:A,'[1]padron 2703'!D:D,0)</f>
        <v xml:space="preserve">ENER MONSTER PINEAPPLE LAT 473X                   </v>
      </c>
      <c r="E89" s="22">
        <f>+_xlfn.XLOOKUP(A89,'[1]padron 2703'!A:A,'[1]padron 2703'!I:I,0)</f>
        <v>2871.29</v>
      </c>
      <c r="F89" s="22">
        <f t="shared" si="6"/>
        <v>2009.9029999999998</v>
      </c>
      <c r="G89" s="31">
        <f t="shared" si="4"/>
        <v>861.38700000000017</v>
      </c>
      <c r="H89" s="43">
        <v>0.3</v>
      </c>
      <c r="I89" s="20" t="s">
        <v>421</v>
      </c>
      <c r="J89" s="20" t="s">
        <v>422</v>
      </c>
      <c r="K89" s="108">
        <v>46114</v>
      </c>
      <c r="L89" s="44">
        <v>46117</v>
      </c>
      <c r="M89" s="45"/>
      <c r="O89" s="46"/>
      <c r="P89" s="46"/>
    </row>
    <row r="90" spans="1:16" x14ac:dyDescent="0.2">
      <c r="A90" s="29">
        <v>664915</v>
      </c>
      <c r="B90" s="29">
        <f>+_xlfn.XLOOKUP(A90,'[1]padron 2703'!A:A,'[1]padron 2703'!B:B,0)</f>
        <v>3869</v>
      </c>
      <c r="C90" s="48" t="str">
        <f>+_xlfn.XLOOKUP(A90,'[1]padron 2703'!A:A,'[1]padron 2703'!N:N,0)</f>
        <v>7798422620090</v>
      </c>
      <c r="D90" s="49" t="str">
        <f>+_xlfn.XLOOKUP(A90,'[1]padron 2703'!A:A,'[1]padron 2703'!D:D,0)</f>
        <v xml:space="preserve">ENER MONSTER ZERO GREEN LAT 473X                  </v>
      </c>
      <c r="E90" s="22">
        <f>+_xlfn.XLOOKUP(A90,'[1]padron 2703'!A:A,'[1]padron 2703'!I:I,0)</f>
        <v>2864.3049999999998</v>
      </c>
      <c r="F90" s="22">
        <f t="shared" si="6"/>
        <v>2005.0134999999998</v>
      </c>
      <c r="G90" s="31">
        <f t="shared" si="4"/>
        <v>859.29150000000004</v>
      </c>
      <c r="H90" s="43">
        <v>0.3</v>
      </c>
      <c r="I90" s="20" t="s">
        <v>421</v>
      </c>
      <c r="J90" s="20" t="s">
        <v>422</v>
      </c>
      <c r="K90" s="108">
        <v>46114</v>
      </c>
      <c r="L90" s="44">
        <v>46117</v>
      </c>
      <c r="M90" s="45"/>
      <c r="O90" s="46"/>
      <c r="P90" s="46"/>
    </row>
    <row r="91" spans="1:16" x14ac:dyDescent="0.2">
      <c r="A91" s="29">
        <v>666369</v>
      </c>
      <c r="B91" s="29">
        <f>+_xlfn.XLOOKUP(A91,'[1]padron 2703'!A:A,'[1]padron 2703'!B:B,0)</f>
        <v>3870</v>
      </c>
      <c r="C91" s="48" t="str">
        <f>+_xlfn.XLOOKUP(A91,'[1]padron 2703'!A:A,'[1]padron 2703'!N:N,0)</f>
        <v>7798422620120</v>
      </c>
      <c r="D91" s="49" t="str">
        <f>+_xlfn.XLOOKUP(A91,'[1]padron 2703'!A:A,'[1]padron 2703'!D:D,0)</f>
        <v xml:space="preserve">ENER MONSTER PIPELINE PUNCH LAT 473X              </v>
      </c>
      <c r="E91" s="22">
        <f>+_xlfn.XLOOKUP(A91,'[1]padron 2703'!A:A,'[1]padron 2703'!I:I,0)</f>
        <v>2869.3710000000001</v>
      </c>
      <c r="F91" s="22">
        <f t="shared" si="6"/>
        <v>2008.5597</v>
      </c>
      <c r="G91" s="31">
        <f t="shared" si="4"/>
        <v>860.81130000000007</v>
      </c>
      <c r="H91" s="43">
        <v>0.3</v>
      </c>
      <c r="I91" s="20" t="s">
        <v>421</v>
      </c>
      <c r="J91" s="20" t="s">
        <v>422</v>
      </c>
      <c r="K91" s="108">
        <v>46114</v>
      </c>
      <c r="L91" s="44">
        <v>46117</v>
      </c>
      <c r="M91" s="45"/>
      <c r="O91" s="46"/>
      <c r="P91" s="46"/>
    </row>
    <row r="92" spans="1:16" x14ac:dyDescent="0.2">
      <c r="A92" s="29">
        <v>11681</v>
      </c>
      <c r="B92" s="29">
        <f>+_xlfn.XLOOKUP(A92,'[1]padron 2703'!A:A,'[1]padron 2703'!B:B,0)</f>
        <v>4079</v>
      </c>
      <c r="C92" s="48" t="str">
        <f>+_xlfn.XLOOKUP(A92,'[1]padron 2703'!A:A,'[1]padron 2703'!N:N,0)</f>
        <v>7790895006104</v>
      </c>
      <c r="D92" s="49" t="str">
        <f>+_xlfn.XLOOKUP(A92,'[1]padron 2703'!A:A,'[1]padron 2703'!D:D,0)</f>
        <v xml:space="preserve">BISO POWERADE FRU.TROP PET 995X                   </v>
      </c>
      <c r="E92" s="22">
        <f>+_xlfn.XLOOKUP(A92,'[1]padron 2703'!A:A,'[1]padron 2703'!I:I,0)</f>
        <v>3499.9989999999998</v>
      </c>
      <c r="F92" s="22">
        <f>+E92*0.65</f>
        <v>2274.99935</v>
      </c>
      <c r="G92" s="31">
        <f t="shared" si="4"/>
        <v>1224.9996499999997</v>
      </c>
      <c r="H92" s="43">
        <v>0.35</v>
      </c>
      <c r="I92" s="20" t="s">
        <v>421</v>
      </c>
      <c r="J92" s="20" t="s">
        <v>422</v>
      </c>
      <c r="K92" s="108">
        <v>46114</v>
      </c>
      <c r="L92" s="44">
        <v>46117</v>
      </c>
      <c r="M92" s="45"/>
      <c r="O92" s="46"/>
      <c r="P92" s="46"/>
    </row>
    <row r="93" spans="1:16" x14ac:dyDescent="0.2">
      <c r="A93" s="29">
        <v>11682</v>
      </c>
      <c r="B93" s="29">
        <f>+_xlfn.XLOOKUP(A93,'[1]padron 2703'!A:A,'[1]padron 2703'!B:B,0)</f>
        <v>4075</v>
      </c>
      <c r="C93" s="48" t="str">
        <f>+_xlfn.XLOOKUP(A93,'[1]padron 2703'!A:A,'[1]padron 2703'!N:N,0)</f>
        <v>7790895006029</v>
      </c>
      <c r="D93" s="49" t="str">
        <f>+_xlfn.XLOOKUP(A93,'[1]padron 2703'!A:A,'[1]padron 2703'!D:D,0)</f>
        <v xml:space="preserve">BISO POWERADE M.BLAST PET 995X                    </v>
      </c>
      <c r="E93" s="22">
        <f>+_xlfn.XLOOKUP(A93,'[1]padron 2703'!A:A,'[1]padron 2703'!I:I,0)</f>
        <v>3499.9989999999998</v>
      </c>
      <c r="F93" s="22">
        <f t="shared" ref="F93:F94" si="7">+E93*0.65</f>
        <v>2274.99935</v>
      </c>
      <c r="G93" s="31">
        <f t="shared" si="4"/>
        <v>1224.9996499999997</v>
      </c>
      <c r="H93" s="43">
        <v>0.35</v>
      </c>
      <c r="I93" s="20" t="s">
        <v>421</v>
      </c>
      <c r="J93" s="20" t="s">
        <v>422</v>
      </c>
      <c r="K93" s="108">
        <v>46114</v>
      </c>
      <c r="L93" s="44">
        <v>46117</v>
      </c>
      <c r="M93" s="45"/>
      <c r="O93" s="46"/>
      <c r="P93" s="46"/>
    </row>
    <row r="94" spans="1:16" x14ac:dyDescent="0.2">
      <c r="A94" s="29">
        <v>664855</v>
      </c>
      <c r="B94" s="29">
        <f>+_xlfn.XLOOKUP(A94,'[1]padron 2703'!A:A,'[1]padron 2703'!B:B,0)</f>
        <v>4076</v>
      </c>
      <c r="C94" s="48" t="str">
        <f>+_xlfn.XLOOKUP(A94,'[1]padron 2703'!A:A,'[1]padron 2703'!N:N,0)</f>
        <v>7790895006036</v>
      </c>
      <c r="D94" s="49" t="str">
        <f>+_xlfn.XLOOKUP(A94,'[1]padron 2703'!A:A,'[1]padron 2703'!D:D,0)</f>
        <v xml:space="preserve">BISO POWERADE MANZANA 995X                        </v>
      </c>
      <c r="E94" s="22">
        <f>+_xlfn.XLOOKUP(A94,'[1]padron 2703'!A:A,'[1]padron 2703'!I:I,0)</f>
        <v>3499.9989999999998</v>
      </c>
      <c r="F94" s="22">
        <f t="shared" si="7"/>
        <v>2274.99935</v>
      </c>
      <c r="G94" s="31">
        <f t="shared" si="4"/>
        <v>1224.9996499999997</v>
      </c>
      <c r="H94" s="43">
        <v>0.35</v>
      </c>
      <c r="I94" s="20" t="s">
        <v>421</v>
      </c>
      <c r="J94" s="20" t="s">
        <v>422</v>
      </c>
      <c r="K94" s="108">
        <v>46114</v>
      </c>
      <c r="L94" s="44">
        <v>46117</v>
      </c>
      <c r="M94" s="45"/>
      <c r="O94" s="46"/>
      <c r="P94" s="46"/>
    </row>
    <row r="95" spans="1:16" x14ac:dyDescent="0.2">
      <c r="A95" s="20">
        <v>666461</v>
      </c>
      <c r="B95" s="20">
        <f>+_xlfn.XLOOKUP(A95,'[1]padron 2703'!A:A,'[1]padron 2703'!B:B,0)</f>
        <v>197233</v>
      </c>
      <c r="C95" s="21" t="str">
        <f>+_xlfn.XLOOKUP(A95,'[1]padron 2703'!A:A,'[1]padron 2703'!N:N,0)</f>
        <v>7799155001705</v>
      </c>
      <c r="D95" s="22" t="str">
        <f>+_xlfn.XLOOKUP(A95,'[1]padron 2703'!A:A,'[1]padron 2703'!D:D,0)</f>
        <v xml:space="preserve">AGUS V.SUR LEVITE LIMONADA 2.25X                  </v>
      </c>
      <c r="E95" s="22">
        <f>+_xlfn.XLOOKUP(A95,'[1]padron 2703'!A:A,'[1]padron 2703'!I:I,0)</f>
        <v>3672.5770000000002</v>
      </c>
      <c r="F95" s="22">
        <f>+E95*1.4/2</f>
        <v>2570.8038999999999</v>
      </c>
      <c r="G95" s="31">
        <f t="shared" si="4"/>
        <v>1101.7731000000003</v>
      </c>
      <c r="H95" s="43">
        <v>0.3</v>
      </c>
      <c r="I95" s="20" t="s">
        <v>414</v>
      </c>
      <c r="J95" s="20" t="s">
        <v>424</v>
      </c>
      <c r="K95" s="108">
        <v>46114</v>
      </c>
      <c r="L95" s="44">
        <v>46117</v>
      </c>
      <c r="M95" s="45"/>
      <c r="O95" s="46"/>
      <c r="P95" s="46"/>
    </row>
    <row r="96" spans="1:16" x14ac:dyDescent="0.2">
      <c r="A96" s="20">
        <v>665566</v>
      </c>
      <c r="B96" s="20">
        <f>+_xlfn.XLOOKUP(A96,'[1]padron 2703'!A:A,'[1]padron 2703'!B:B,0)</f>
        <v>197203</v>
      </c>
      <c r="C96" s="21" t="str">
        <f>+_xlfn.XLOOKUP(A96,'[1]padron 2703'!A:A,'[1]padron 2703'!N:N,0)</f>
        <v>7799155001408</v>
      </c>
      <c r="D96" s="22" t="str">
        <f>+_xlfn.XLOOKUP(A96,'[1]padron 2703'!A:A,'[1]padron 2703'!D:D,0)</f>
        <v xml:space="preserve">AGUS V.SUR LEVITE POM.ROSADO 2.25X                </v>
      </c>
      <c r="E96" s="22">
        <f>+_xlfn.XLOOKUP(A96,'[1]padron 2703'!A:A,'[1]padron 2703'!I:I,0)</f>
        <v>3672.5770000000002</v>
      </c>
      <c r="F96" s="22">
        <f t="shared" ref="F96:F112" si="8">+E96*1.4/2</f>
        <v>2570.8038999999999</v>
      </c>
      <c r="G96" s="31">
        <f t="shared" si="4"/>
        <v>1101.7731000000003</v>
      </c>
      <c r="H96" s="43">
        <v>0.3</v>
      </c>
      <c r="I96" s="20" t="s">
        <v>414</v>
      </c>
      <c r="J96" s="20" t="s">
        <v>424</v>
      </c>
      <c r="K96" s="108">
        <v>46114</v>
      </c>
      <c r="L96" s="44">
        <v>46117</v>
      </c>
      <c r="M96" s="45"/>
      <c r="O96" s="46"/>
      <c r="P96" s="46"/>
    </row>
    <row r="97" spans="1:16" x14ac:dyDescent="0.2">
      <c r="A97" s="20">
        <v>159</v>
      </c>
      <c r="B97" s="20">
        <f>+_xlfn.XLOOKUP(A97,'[1]padron 2703'!A:A,'[1]padron 2703'!B:B,0)</f>
        <v>133143</v>
      </c>
      <c r="C97" s="21" t="str">
        <f>+_xlfn.XLOOKUP(A97,'[1]padron 2703'!A:A,'[1]padron 2703'!N:N,0)</f>
        <v>7798062540291</v>
      </c>
      <c r="D97" s="22" t="str">
        <f>+_xlfn.XLOOKUP(A97,'[1]padron 2703'!A:A,'[1]padron 2703'!D:D,0)</f>
        <v xml:space="preserve">AGUS V.SUR LEVITE NARANJA 2.25X                   </v>
      </c>
      <c r="E97" s="22">
        <f>+_xlfn.XLOOKUP(A97,'[1]padron 2703'!A:A,'[1]padron 2703'!I:I,0)</f>
        <v>3799.1410000000001</v>
      </c>
      <c r="F97" s="22">
        <f t="shared" si="8"/>
        <v>2659.3986999999997</v>
      </c>
      <c r="G97" s="31">
        <f t="shared" si="4"/>
        <v>1139.7423000000003</v>
      </c>
      <c r="H97" s="43">
        <v>0.3</v>
      </c>
      <c r="I97" s="20" t="s">
        <v>414</v>
      </c>
      <c r="J97" s="20" t="s">
        <v>424</v>
      </c>
      <c r="K97" s="108">
        <v>46114</v>
      </c>
      <c r="L97" s="44">
        <v>46117</v>
      </c>
      <c r="M97" s="45"/>
      <c r="O97" s="46"/>
      <c r="P97" s="46"/>
    </row>
    <row r="98" spans="1:16" x14ac:dyDescent="0.2">
      <c r="A98" s="20">
        <v>14053</v>
      </c>
      <c r="B98" s="20">
        <f>+_xlfn.XLOOKUP(A98,'[1]padron 2703'!A:A,'[1]padron 2703'!B:B,0)</f>
        <v>133149</v>
      </c>
      <c r="C98" s="21" t="str">
        <f>+_xlfn.XLOOKUP(A98,'[1]padron 2703'!A:A,'[1]padron 2703'!N:N,0)</f>
        <v>7798062541014</v>
      </c>
      <c r="D98" s="22" t="str">
        <f>+_xlfn.XLOOKUP(A98,'[1]padron 2703'!A:A,'[1]padron 2703'!D:D,0)</f>
        <v xml:space="preserve">AGUS V.SUR LEVITE PERA 2.25X                      </v>
      </c>
      <c r="E98" s="22">
        <f>+_xlfn.XLOOKUP(A98,'[1]padron 2703'!A:A,'[1]padron 2703'!I:I,0)</f>
        <v>3799.1410000000001</v>
      </c>
      <c r="F98" s="22">
        <f t="shared" si="8"/>
        <v>2659.3986999999997</v>
      </c>
      <c r="G98" s="31">
        <f t="shared" si="4"/>
        <v>1139.7423000000003</v>
      </c>
      <c r="H98" s="43">
        <v>0.3</v>
      </c>
      <c r="I98" s="20" t="s">
        <v>414</v>
      </c>
      <c r="J98" s="20" t="s">
        <v>424</v>
      </c>
      <c r="K98" s="108">
        <v>46114</v>
      </c>
      <c r="L98" s="44">
        <v>46117</v>
      </c>
      <c r="M98" s="45"/>
      <c r="O98" s="46"/>
      <c r="P98" s="46"/>
    </row>
    <row r="99" spans="1:16" x14ac:dyDescent="0.2">
      <c r="A99" s="20">
        <v>1568</v>
      </c>
      <c r="B99" s="20">
        <f>+_xlfn.XLOOKUP(A99,'[1]padron 2703'!A:A,'[1]padron 2703'!B:B,0)</f>
        <v>133146</v>
      </c>
      <c r="C99" s="21" t="str">
        <f>+_xlfn.XLOOKUP(A99,'[1]padron 2703'!A:A,'[1]padron 2703'!N:N,0)</f>
        <v>7790315000880</v>
      </c>
      <c r="D99" s="22" t="str">
        <f>+_xlfn.XLOOKUP(A99,'[1]padron 2703'!A:A,'[1]padron 2703'!D:D,0)</f>
        <v xml:space="preserve">AGUS V.SUR LEVITE MANZNA 2.25X                    </v>
      </c>
      <c r="E99" s="22">
        <f>+_xlfn.XLOOKUP(A99,'[1]padron 2703'!A:A,'[1]padron 2703'!I:I,0)</f>
        <v>3799.1410000000001</v>
      </c>
      <c r="F99" s="22">
        <f t="shared" si="8"/>
        <v>2659.3986999999997</v>
      </c>
      <c r="G99" s="31">
        <f t="shared" si="4"/>
        <v>1139.7423000000003</v>
      </c>
      <c r="H99" s="43">
        <v>0.3</v>
      </c>
      <c r="I99" s="20" t="s">
        <v>414</v>
      </c>
      <c r="J99" s="20" t="s">
        <v>424</v>
      </c>
      <c r="K99" s="108">
        <v>46114</v>
      </c>
      <c r="L99" s="44">
        <v>46117</v>
      </c>
      <c r="M99" s="45"/>
      <c r="O99" s="46"/>
      <c r="P99" s="46"/>
    </row>
    <row r="100" spans="1:16" x14ac:dyDescent="0.2">
      <c r="A100" s="20">
        <v>11144</v>
      </c>
      <c r="B100" s="20">
        <f>+_xlfn.XLOOKUP(A100,'[1]padron 2703'!A:A,'[1]padron 2703'!B:B,0)</f>
        <v>132670</v>
      </c>
      <c r="C100" s="21" t="str">
        <f>+_xlfn.XLOOKUP(A100,'[1]padron 2703'!A:A,'[1]padron 2703'!N:N,0)</f>
        <v>7798062540284</v>
      </c>
      <c r="D100" s="22" t="str">
        <f>+_xlfn.XLOOKUP(A100,'[1]padron 2703'!A:A,'[1]padron 2703'!D:D,0)</f>
        <v xml:space="preserve">AGUS V.SUR LEVITE POMELO 2.25X                    </v>
      </c>
      <c r="E100" s="22">
        <f>+_xlfn.XLOOKUP(A100,'[1]padron 2703'!A:A,'[1]padron 2703'!I:I,0)</f>
        <v>3799.1410000000001</v>
      </c>
      <c r="F100" s="22">
        <f t="shared" si="8"/>
        <v>2659.3986999999997</v>
      </c>
      <c r="G100" s="31">
        <f t="shared" si="4"/>
        <v>1139.7423000000003</v>
      </c>
      <c r="H100" s="43">
        <v>0.3</v>
      </c>
      <c r="I100" s="20" t="s">
        <v>414</v>
      </c>
      <c r="J100" s="20" t="s">
        <v>424</v>
      </c>
      <c r="K100" s="108">
        <v>46114</v>
      </c>
      <c r="L100" s="44">
        <v>46117</v>
      </c>
      <c r="M100" s="45"/>
      <c r="O100" s="46"/>
      <c r="P100" s="46"/>
    </row>
    <row r="101" spans="1:16" x14ac:dyDescent="0.2">
      <c r="A101" s="29">
        <v>1365</v>
      </c>
      <c r="B101" s="29">
        <f>+_xlfn.XLOOKUP(A101,'[1]padron 2703'!A:A,'[1]padron 2703'!B:B,0)</f>
        <v>169091</v>
      </c>
      <c r="C101" s="48" t="str">
        <f>+_xlfn.XLOOKUP(A101,'[1]padron 2703'!A:A,'[1]padron 2703'!N:N,0)</f>
        <v>7798062548716</v>
      </c>
      <c r="D101" s="49" t="str">
        <f>+_xlfn.XLOOKUP(A101,'[1]padron 2703'!A:A,'[1]padron 2703'!D:D,0)</f>
        <v xml:space="preserve">AGUS LEVITE MZNA 500X                             </v>
      </c>
      <c r="E101" s="22">
        <f>+_xlfn.XLOOKUP(A101,'[1]padron 2703'!A:A,'[1]padron 2703'!I:I,0)</f>
        <v>2241.3829999999998</v>
      </c>
      <c r="F101" s="22">
        <f t="shared" si="8"/>
        <v>1568.9680999999998</v>
      </c>
      <c r="G101" s="31">
        <f t="shared" si="4"/>
        <v>672.41489999999999</v>
      </c>
      <c r="H101" s="43">
        <v>0.3</v>
      </c>
      <c r="I101" s="20" t="s">
        <v>414</v>
      </c>
      <c r="J101" s="20" t="s">
        <v>424</v>
      </c>
      <c r="K101" s="108">
        <v>46114</v>
      </c>
      <c r="L101" s="44">
        <v>46127</v>
      </c>
      <c r="M101" s="45"/>
      <c r="O101" s="46"/>
      <c r="P101" s="46"/>
    </row>
    <row r="102" spans="1:16" x14ac:dyDescent="0.2">
      <c r="A102" s="29">
        <v>3621</v>
      </c>
      <c r="B102" s="29">
        <f>+_xlfn.XLOOKUP(A102,'[1]padron 2703'!A:A,'[1]padron 2703'!B:B,0)</f>
        <v>169092</v>
      </c>
      <c r="C102" s="48" t="str">
        <f>+_xlfn.XLOOKUP(A102,'[1]padron 2703'!A:A,'[1]padron 2703'!N:N,0)</f>
        <v>7798062548655</v>
      </c>
      <c r="D102" s="49" t="str">
        <f>+_xlfn.XLOOKUP(A102,'[1]padron 2703'!A:A,'[1]padron 2703'!D:D,0)</f>
        <v xml:space="preserve">AGUS LEVITE NJA 500X                              </v>
      </c>
      <c r="E102" s="22">
        <f>+_xlfn.XLOOKUP(A102,'[1]padron 2703'!A:A,'[1]padron 2703'!I:I,0)</f>
        <v>2241.3829999999998</v>
      </c>
      <c r="F102" s="22">
        <f t="shared" si="8"/>
        <v>1568.9680999999998</v>
      </c>
      <c r="G102" s="31">
        <f t="shared" si="4"/>
        <v>672.41489999999999</v>
      </c>
      <c r="H102" s="43">
        <v>0.3</v>
      </c>
      <c r="I102" s="20" t="s">
        <v>414</v>
      </c>
      <c r="J102" s="20" t="s">
        <v>424</v>
      </c>
      <c r="K102" s="108">
        <v>46114</v>
      </c>
      <c r="L102" s="44">
        <v>46127</v>
      </c>
      <c r="M102" s="45"/>
      <c r="O102" s="46"/>
      <c r="P102" s="46"/>
    </row>
    <row r="103" spans="1:16" x14ac:dyDescent="0.2">
      <c r="A103" s="29">
        <v>3886</v>
      </c>
      <c r="B103" s="29">
        <f>+_xlfn.XLOOKUP(A103,'[1]padron 2703'!A:A,'[1]padron 2703'!B:B,0)</f>
        <v>169093</v>
      </c>
      <c r="C103" s="48" t="str">
        <f>+_xlfn.XLOOKUP(A103,'[1]padron 2703'!A:A,'[1]padron 2703'!N:N,0)</f>
        <v>7798062540338</v>
      </c>
      <c r="D103" s="49" t="str">
        <f>+_xlfn.XLOOKUP(A103,'[1]padron 2703'!A:A,'[1]padron 2703'!D:D,0)</f>
        <v xml:space="preserve">AGUS LEVITE PERA 500X                             </v>
      </c>
      <c r="E103" s="22">
        <f>+_xlfn.XLOOKUP(A103,'[1]padron 2703'!A:A,'[1]padron 2703'!I:I,0)</f>
        <v>2241.3829999999998</v>
      </c>
      <c r="F103" s="22">
        <f t="shared" si="8"/>
        <v>1568.9680999999998</v>
      </c>
      <c r="G103" s="31">
        <f t="shared" si="4"/>
        <v>672.41489999999999</v>
      </c>
      <c r="H103" s="43">
        <v>0.3</v>
      </c>
      <c r="I103" s="20" t="s">
        <v>414</v>
      </c>
      <c r="J103" s="20" t="s">
        <v>424</v>
      </c>
      <c r="K103" s="108">
        <v>46114</v>
      </c>
      <c r="L103" s="44">
        <v>46127</v>
      </c>
      <c r="M103" s="45"/>
      <c r="O103" s="46"/>
      <c r="P103" s="46"/>
    </row>
    <row r="104" spans="1:16" x14ac:dyDescent="0.2">
      <c r="A104" s="29">
        <v>4289</v>
      </c>
      <c r="B104" s="29">
        <f>+_xlfn.XLOOKUP(A104,'[1]padron 2703'!A:A,'[1]padron 2703'!B:B,0)</f>
        <v>169094</v>
      </c>
      <c r="C104" s="48" t="str">
        <f>+_xlfn.XLOOKUP(A104,'[1]padron 2703'!A:A,'[1]padron 2703'!N:N,0)</f>
        <v>7798062548686</v>
      </c>
      <c r="D104" s="49" t="str">
        <f>+_xlfn.XLOOKUP(A104,'[1]padron 2703'!A:A,'[1]padron 2703'!D:D,0)</f>
        <v xml:space="preserve">AGUS LEVITE POM 500X                              </v>
      </c>
      <c r="E104" s="22">
        <f>+_xlfn.XLOOKUP(A104,'[1]padron 2703'!A:A,'[1]padron 2703'!I:I,0)</f>
        <v>2241.3829999999998</v>
      </c>
      <c r="F104" s="22">
        <f t="shared" si="8"/>
        <v>1568.9680999999998</v>
      </c>
      <c r="G104" s="31">
        <f t="shared" si="4"/>
        <v>672.41489999999999</v>
      </c>
      <c r="H104" s="43">
        <v>0.3</v>
      </c>
      <c r="I104" s="20" t="s">
        <v>414</v>
      </c>
      <c r="J104" s="20" t="s">
        <v>424</v>
      </c>
      <c r="K104" s="108">
        <v>46114</v>
      </c>
      <c r="L104" s="44">
        <v>46127</v>
      </c>
      <c r="M104" s="45"/>
      <c r="O104" s="46"/>
      <c r="P104" s="46"/>
    </row>
    <row r="105" spans="1:16" x14ac:dyDescent="0.2">
      <c r="A105" s="29">
        <v>665568</v>
      </c>
      <c r="B105" s="29">
        <f>+_xlfn.XLOOKUP(A105,'[1]padron 2703'!A:A,'[1]padron 2703'!B:B,0)</f>
        <v>197201</v>
      </c>
      <c r="C105" s="48" t="str">
        <f>+_xlfn.XLOOKUP(A105,'[1]padron 2703'!A:A,'[1]padron 2703'!N:N,0)</f>
        <v>7799155001385</v>
      </c>
      <c r="D105" s="49" t="str">
        <f>+_xlfn.XLOOKUP(A105,'[1]padron 2703'!A:A,'[1]padron 2703'!D:D,0)</f>
        <v xml:space="preserve">AGUS V.SUR LEVITE POM.ROSADO 500X                 </v>
      </c>
      <c r="E105" s="22">
        <f>+_xlfn.XLOOKUP(A105,'[1]padron 2703'!A:A,'[1]padron 2703'!I:I,0)</f>
        <v>2241.384</v>
      </c>
      <c r="F105" s="22">
        <f t="shared" si="8"/>
        <v>1568.9687999999999</v>
      </c>
      <c r="G105" s="31">
        <f t="shared" si="4"/>
        <v>672.41520000000014</v>
      </c>
      <c r="H105" s="43">
        <v>0.3</v>
      </c>
      <c r="I105" s="20" t="s">
        <v>414</v>
      </c>
      <c r="J105" s="20" t="s">
        <v>424</v>
      </c>
      <c r="K105" s="108">
        <v>46114</v>
      </c>
      <c r="L105" s="44">
        <v>46127</v>
      </c>
      <c r="M105" s="45"/>
      <c r="O105" s="46"/>
      <c r="P105" s="46"/>
    </row>
    <row r="106" spans="1:16" x14ac:dyDescent="0.2">
      <c r="A106" s="29">
        <v>7585</v>
      </c>
      <c r="B106" s="29">
        <f>+_xlfn.XLOOKUP(A106,'[1]padron 2703'!A:A,'[1]padron 2703'!B:B,0)</f>
        <v>125855</v>
      </c>
      <c r="C106" s="48" t="str">
        <f>+_xlfn.XLOOKUP(A106,'[1]padron 2703'!A:A,'[1]padron 2703'!N:N,0)</f>
        <v>7798062547559</v>
      </c>
      <c r="D106" s="49" t="str">
        <f>+_xlfn.XLOOKUP(A106,'[1]padron 2703'!A:A,'[1]padron 2703'!D:D,0)</f>
        <v xml:space="preserve">AGUA VILLA DEL SUR 2.25X                          </v>
      </c>
      <c r="E106" s="22">
        <f>+_xlfn.XLOOKUP(A106,'[1]padron 2703'!A:A,'[1]padron 2703'!I:I,0)</f>
        <v>2745.6889999999999</v>
      </c>
      <c r="F106" s="22">
        <f t="shared" si="8"/>
        <v>1921.9822999999997</v>
      </c>
      <c r="G106" s="31">
        <f t="shared" si="4"/>
        <v>823.70670000000018</v>
      </c>
      <c r="H106" s="43">
        <v>0.3</v>
      </c>
      <c r="I106" s="20" t="s">
        <v>414</v>
      </c>
      <c r="J106" s="20" t="s">
        <v>424</v>
      </c>
      <c r="K106" s="108">
        <v>46114</v>
      </c>
      <c r="L106" s="44">
        <v>46127</v>
      </c>
      <c r="M106" s="45"/>
      <c r="O106" s="46"/>
      <c r="P106" s="46"/>
    </row>
    <row r="107" spans="1:16" x14ac:dyDescent="0.2">
      <c r="A107" s="29">
        <v>666460</v>
      </c>
      <c r="B107" s="29">
        <f>+_xlfn.XLOOKUP(A107,'[1]padron 2703'!A:A,'[1]padron 2703'!B:B,0)</f>
        <v>197232</v>
      </c>
      <c r="C107" s="48" t="str">
        <f>+_xlfn.XLOOKUP(A107,'[1]padron 2703'!A:A,'[1]padron 2703'!N:N,0)</f>
        <v>7799155001699</v>
      </c>
      <c r="D107" s="49" t="str">
        <f>+_xlfn.XLOOKUP(A107,'[1]padron 2703'!A:A,'[1]padron 2703'!D:D,0)</f>
        <v xml:space="preserve">AGUS V.SUR LEVITE LIMONADA 1.5X                   </v>
      </c>
      <c r="E107" s="22">
        <f>+_xlfn.XLOOKUP(A107,'[1]padron 2703'!A:A,'[1]padron 2703'!I:I,0)</f>
        <v>2979.2310000000002</v>
      </c>
      <c r="F107" s="22">
        <f t="shared" si="8"/>
        <v>2085.4616999999998</v>
      </c>
      <c r="G107" s="31">
        <f t="shared" si="4"/>
        <v>893.76930000000038</v>
      </c>
      <c r="H107" s="43">
        <v>0.3</v>
      </c>
      <c r="I107" s="20" t="s">
        <v>414</v>
      </c>
      <c r="J107" s="20" t="s">
        <v>424</v>
      </c>
      <c r="K107" s="108">
        <v>46114</v>
      </c>
      <c r="L107" s="44">
        <v>46127</v>
      </c>
      <c r="M107" s="45"/>
      <c r="O107" s="46"/>
      <c r="P107" s="46"/>
    </row>
    <row r="108" spans="1:16" x14ac:dyDescent="0.2">
      <c r="A108" s="29">
        <v>665567</v>
      </c>
      <c r="B108" s="29">
        <f>+_xlfn.XLOOKUP(A108,'[1]padron 2703'!A:A,'[1]padron 2703'!B:B,0)</f>
        <v>197202</v>
      </c>
      <c r="C108" s="48" t="str">
        <f>+_xlfn.XLOOKUP(A108,'[1]padron 2703'!A:A,'[1]padron 2703'!N:N,0)</f>
        <v>7799155001392</v>
      </c>
      <c r="D108" s="49" t="str">
        <f>+_xlfn.XLOOKUP(A108,'[1]padron 2703'!A:A,'[1]padron 2703'!D:D,0)</f>
        <v xml:space="preserve">AGUS V.SUR LEVITE POM.ROSADO 1.5X                 </v>
      </c>
      <c r="E108" s="22">
        <f>+_xlfn.XLOOKUP(A108,'[1]padron 2703'!A:A,'[1]padron 2703'!I:I,0)</f>
        <v>2979.2310000000002</v>
      </c>
      <c r="F108" s="22">
        <f t="shared" si="8"/>
        <v>2085.4616999999998</v>
      </c>
      <c r="G108" s="31">
        <f t="shared" si="4"/>
        <v>893.76930000000038</v>
      </c>
      <c r="H108" s="43">
        <v>0.3</v>
      </c>
      <c r="I108" s="20" t="s">
        <v>414</v>
      </c>
      <c r="J108" s="20" t="s">
        <v>424</v>
      </c>
      <c r="K108" s="108">
        <v>46114</v>
      </c>
      <c r="L108" s="44">
        <v>46127</v>
      </c>
      <c r="M108" s="45"/>
      <c r="O108" s="46"/>
      <c r="P108" s="46"/>
    </row>
    <row r="109" spans="1:16" x14ac:dyDescent="0.2">
      <c r="A109" s="29">
        <v>20027</v>
      </c>
      <c r="B109" s="29">
        <f>+_xlfn.XLOOKUP(A109,'[1]padron 2703'!A:A,'[1]padron 2703'!B:B,0)</f>
        <v>133142</v>
      </c>
      <c r="C109" s="48" t="str">
        <f>+_xlfn.XLOOKUP(A109,'[1]padron 2703'!A:A,'[1]padron 2703'!N:N,0)</f>
        <v>7798062548648</v>
      </c>
      <c r="D109" s="49" t="str">
        <f>+_xlfn.XLOOKUP(A109,'[1]padron 2703'!A:A,'[1]padron 2703'!D:D,0)</f>
        <v xml:space="preserve">AGUS V.SUR LEVITE NARANJA 1.5X                    </v>
      </c>
      <c r="E109" s="22">
        <f>+_xlfn.XLOOKUP(A109,'[1]padron 2703'!A:A,'[1]padron 2703'!I:I,0)</f>
        <v>3081.9</v>
      </c>
      <c r="F109" s="22">
        <f t="shared" si="8"/>
        <v>2157.33</v>
      </c>
      <c r="G109" s="31">
        <f t="shared" si="4"/>
        <v>924.57000000000016</v>
      </c>
      <c r="H109" s="43">
        <v>0.3</v>
      </c>
      <c r="I109" s="20" t="s">
        <v>414</v>
      </c>
      <c r="J109" s="20" t="s">
        <v>424</v>
      </c>
      <c r="K109" s="108">
        <v>46114</v>
      </c>
      <c r="L109" s="44">
        <v>46127</v>
      </c>
      <c r="M109" s="45"/>
      <c r="O109" s="46"/>
      <c r="P109" s="46"/>
    </row>
    <row r="110" spans="1:16" x14ac:dyDescent="0.2">
      <c r="A110" s="29">
        <v>11145</v>
      </c>
      <c r="B110" s="29">
        <f>+_xlfn.XLOOKUP(A110,'[1]padron 2703'!A:A,'[1]padron 2703'!B:B,0)</f>
        <v>133148</v>
      </c>
      <c r="C110" s="48" t="str">
        <f>+_xlfn.XLOOKUP(A110,'[1]padron 2703'!A:A,'[1]padron 2703'!N:N,0)</f>
        <v>7798062540253</v>
      </c>
      <c r="D110" s="49" t="str">
        <f>+_xlfn.XLOOKUP(A110,'[1]padron 2703'!A:A,'[1]padron 2703'!D:D,0)</f>
        <v xml:space="preserve">AGUS V.SUR LEVITE PERA 1.5X                       </v>
      </c>
      <c r="E110" s="22">
        <f>+_xlfn.XLOOKUP(A110,'[1]padron 2703'!A:A,'[1]padron 2703'!I:I,0)</f>
        <v>3081.9</v>
      </c>
      <c r="F110" s="22">
        <f t="shared" si="8"/>
        <v>2157.33</v>
      </c>
      <c r="G110" s="31">
        <f t="shared" si="4"/>
        <v>924.57000000000016</v>
      </c>
      <c r="H110" s="43">
        <v>0.3</v>
      </c>
      <c r="I110" s="20" t="s">
        <v>414</v>
      </c>
      <c r="J110" s="20" t="s">
        <v>424</v>
      </c>
      <c r="K110" s="108">
        <v>46114</v>
      </c>
      <c r="L110" s="44">
        <v>46127</v>
      </c>
      <c r="M110" s="45"/>
      <c r="O110" s="46"/>
      <c r="P110" s="46"/>
    </row>
    <row r="111" spans="1:16" x14ac:dyDescent="0.2">
      <c r="A111" s="29">
        <v>3832</v>
      </c>
      <c r="B111" s="29">
        <f>+_xlfn.XLOOKUP(A111,'[1]padron 2703'!A:A,'[1]padron 2703'!B:B,0)</f>
        <v>132630</v>
      </c>
      <c r="C111" s="48" t="str">
        <f>+_xlfn.XLOOKUP(A111,'[1]padron 2703'!A:A,'[1]padron 2703'!N:N,0)</f>
        <v>7798062548679</v>
      </c>
      <c r="D111" s="49" t="str">
        <f>+_xlfn.XLOOKUP(A111,'[1]padron 2703'!A:A,'[1]padron 2703'!D:D,0)</f>
        <v xml:space="preserve">AGUS V.SUR LEVITE POM 1.5X                        </v>
      </c>
      <c r="E111" s="22">
        <f>+_xlfn.XLOOKUP(A111,'[1]padron 2703'!A:A,'[1]padron 2703'!I:I,0)</f>
        <v>3081.9</v>
      </c>
      <c r="F111" s="22">
        <f t="shared" si="8"/>
        <v>2157.33</v>
      </c>
      <c r="G111" s="31">
        <f t="shared" si="4"/>
        <v>924.57000000000016</v>
      </c>
      <c r="H111" s="43">
        <v>0.3</v>
      </c>
      <c r="I111" s="20" t="s">
        <v>414</v>
      </c>
      <c r="J111" s="20" t="s">
        <v>424</v>
      </c>
      <c r="K111" s="108">
        <v>46114</v>
      </c>
      <c r="L111" s="44">
        <v>46127</v>
      </c>
      <c r="M111" s="45"/>
      <c r="O111" s="46"/>
      <c r="P111" s="46"/>
    </row>
    <row r="112" spans="1:16" x14ac:dyDescent="0.2">
      <c r="A112" s="29">
        <v>7133</v>
      </c>
      <c r="B112" s="29">
        <f>+_xlfn.XLOOKUP(A112,'[1]padron 2703'!A:A,'[1]padron 2703'!B:B,0)</f>
        <v>133145</v>
      </c>
      <c r="C112" s="48" t="str">
        <f>+_xlfn.XLOOKUP(A112,'[1]padron 2703'!A:A,'[1]padron 2703'!N:N,0)</f>
        <v>7798062548709</v>
      </c>
      <c r="D112" s="49" t="str">
        <f>+_xlfn.XLOOKUP(A112,'[1]padron 2703'!A:A,'[1]padron 2703'!D:D,0)</f>
        <v xml:space="preserve">AGUS V.SUR LEVITE MZNA 1.5X                       </v>
      </c>
      <c r="E112" s="22">
        <f>+_xlfn.XLOOKUP(A112,'[1]padron 2703'!A:A,'[1]padron 2703'!I:I,0)</f>
        <v>3081.9</v>
      </c>
      <c r="F112" s="22">
        <f t="shared" si="8"/>
        <v>2157.33</v>
      </c>
      <c r="G112" s="31">
        <f t="shared" si="4"/>
        <v>924.57000000000016</v>
      </c>
      <c r="H112" s="43">
        <v>0.3</v>
      </c>
      <c r="I112" s="20" t="s">
        <v>414</v>
      </c>
      <c r="J112" s="20" t="s">
        <v>424</v>
      </c>
      <c r="K112" s="108">
        <v>46114</v>
      </c>
      <c r="L112" s="44">
        <v>46127</v>
      </c>
      <c r="M112" s="45"/>
      <c r="O112" s="46"/>
      <c r="P112" s="46"/>
    </row>
    <row r="113" spans="1:16" x14ac:dyDescent="0.2">
      <c r="A113" s="29">
        <v>666919</v>
      </c>
      <c r="B113" s="29">
        <f>+_xlfn.XLOOKUP(A113,'[1]padron 2703'!A:A,'[1]padron 2703'!B:B,0)</f>
        <v>197230</v>
      </c>
      <c r="C113" s="48" t="str">
        <f>+_xlfn.XLOOKUP(A113,'[1]padron 2703'!A:A,'[1]padron 2703'!N:N,0)</f>
        <v>7799155001675</v>
      </c>
      <c r="D113" s="49" t="str">
        <f>+_xlfn.XLOOKUP(A113,'[1]padron 2703'!A:A,'[1]padron 2703'!D:D,0)</f>
        <v xml:space="preserve">AGUA SER BAJO EN SODIO 2.25X                      </v>
      </c>
      <c r="E113" s="22">
        <f>+_xlfn.XLOOKUP(A113,'[1]padron 2703'!A:A,'[1]padron 2703'!I:I,0)</f>
        <v>3350.8649999999998</v>
      </c>
      <c r="F113" s="22">
        <f>+E113*0.76</f>
        <v>2546.6574000000001</v>
      </c>
      <c r="G113" s="31">
        <f t="shared" ref="G113:G123" si="9">+E113-F113</f>
        <v>804.20759999999973</v>
      </c>
      <c r="H113" s="43">
        <v>0.24</v>
      </c>
      <c r="I113" s="20" t="s">
        <v>421</v>
      </c>
      <c r="J113" s="20" t="s">
        <v>422</v>
      </c>
      <c r="K113" s="108">
        <v>46114</v>
      </c>
      <c r="L113" s="44">
        <v>46127</v>
      </c>
      <c r="M113" s="45"/>
      <c r="O113" s="46"/>
      <c r="P113" s="46"/>
    </row>
    <row r="114" spans="1:16" x14ac:dyDescent="0.2">
      <c r="A114" s="29">
        <v>1546</v>
      </c>
      <c r="B114" s="29">
        <f>+_xlfn.XLOOKUP(A114,'[1]padron 2703'!A:A,'[1]padron 2703'!B:B,0)</f>
        <v>196775</v>
      </c>
      <c r="C114" s="48" t="str">
        <f>+_xlfn.XLOOKUP(A114,'[1]padron 2703'!A:A,'[1]padron 2703'!N:N,0)</f>
        <v>7790315000439</v>
      </c>
      <c r="D114" s="49" t="str">
        <f>+_xlfn.XLOOKUP(A114,'[1]padron 2703'!A:A,'[1]padron 2703'!D:D,0)</f>
        <v xml:space="preserve">AGUA V VICENCIO S/G 1.5X                          </v>
      </c>
      <c r="E114" s="22">
        <f>+_xlfn.XLOOKUP(A114,'[1]padron 2703'!A:A,'[1]padron 2703'!I:I,0)</f>
        <v>2925.0070000000001</v>
      </c>
      <c r="F114" s="22">
        <f>+E114*0.8</f>
        <v>2340.0056</v>
      </c>
      <c r="G114" s="31">
        <f t="shared" si="9"/>
        <v>585.0014000000001</v>
      </c>
      <c r="H114" s="43">
        <v>0.2</v>
      </c>
      <c r="I114" s="20" t="s">
        <v>421</v>
      </c>
      <c r="J114" s="20" t="s">
        <v>422</v>
      </c>
      <c r="K114" s="108">
        <v>46114</v>
      </c>
      <c r="L114" s="44">
        <v>46127</v>
      </c>
      <c r="M114" s="45"/>
      <c r="O114" s="46"/>
      <c r="P114" s="46"/>
    </row>
    <row r="115" spans="1:16" x14ac:dyDescent="0.2">
      <c r="A115" s="29">
        <v>20180</v>
      </c>
      <c r="B115" s="29">
        <f>+_xlfn.XLOOKUP(A115,'[1]padron 2703'!A:A,'[1]padron 2703'!B:B,0)</f>
        <v>125972</v>
      </c>
      <c r="C115" s="48" t="str">
        <f>+_xlfn.XLOOKUP(A115,'[1]padron 2703'!A:A,'[1]padron 2703'!N:N,0)</f>
        <v>7798062543919</v>
      </c>
      <c r="D115" s="49" t="str">
        <f>+_xlfn.XLOOKUP(A115,'[1]padron 2703'!A:A,'[1]padron 2703'!D:D,0)</f>
        <v xml:space="preserve">AGUS BRIO MANZANA 1.5X                            </v>
      </c>
      <c r="E115" s="22">
        <f>+_xlfn.XLOOKUP(A115,'[1]padron 2703'!A:A,'[1]padron 2703'!I:I,0)</f>
        <v>1905.17</v>
      </c>
      <c r="F115" s="22">
        <f>+E115*1.6/2</f>
        <v>1524.1360000000002</v>
      </c>
      <c r="G115" s="31">
        <f t="shared" si="9"/>
        <v>381.03399999999988</v>
      </c>
      <c r="H115" s="43">
        <v>0.2</v>
      </c>
      <c r="I115" s="20" t="s">
        <v>414</v>
      </c>
      <c r="J115" s="20" t="s">
        <v>425</v>
      </c>
      <c r="K115" s="108">
        <v>46114</v>
      </c>
      <c r="L115" s="44">
        <v>46127</v>
      </c>
      <c r="M115" s="45"/>
      <c r="O115" s="46"/>
      <c r="P115" s="46"/>
    </row>
    <row r="116" spans="1:16" x14ac:dyDescent="0.2">
      <c r="A116" s="29">
        <v>17910</v>
      </c>
      <c r="B116" s="29">
        <f>+_xlfn.XLOOKUP(A116,'[1]padron 2703'!A:A,'[1]padron 2703'!B:B,0)</f>
        <v>125974</v>
      </c>
      <c r="C116" s="48" t="str">
        <f>+_xlfn.XLOOKUP(A116,'[1]padron 2703'!A:A,'[1]padron 2703'!N:N,0)</f>
        <v>7798062543933</v>
      </c>
      <c r="D116" s="49" t="str">
        <f>+_xlfn.XLOOKUP(A116,'[1]padron 2703'!A:A,'[1]padron 2703'!D:D,0)</f>
        <v xml:space="preserve">AGUS BRIO POMELO 1.5X                             </v>
      </c>
      <c r="E116" s="22">
        <f>+_xlfn.XLOOKUP(A116,'[1]padron 2703'!A:A,'[1]padron 2703'!I:I,0)</f>
        <v>1905.17</v>
      </c>
      <c r="F116" s="22">
        <f t="shared" ref="F116:F118" si="10">+E116*1.6/2</f>
        <v>1524.1360000000002</v>
      </c>
      <c r="G116" s="31">
        <f t="shared" si="9"/>
        <v>381.03399999999988</v>
      </c>
      <c r="H116" s="43">
        <v>0.2</v>
      </c>
      <c r="I116" s="20" t="s">
        <v>414</v>
      </c>
      <c r="J116" s="20" t="s">
        <v>425</v>
      </c>
      <c r="K116" s="108">
        <v>46114</v>
      </c>
      <c r="L116" s="44">
        <v>46127</v>
      </c>
      <c r="M116" s="45"/>
      <c r="O116" s="46"/>
      <c r="P116" s="46"/>
    </row>
    <row r="117" spans="1:16" x14ac:dyDescent="0.2">
      <c r="A117" s="29">
        <v>17909</v>
      </c>
      <c r="B117" s="29">
        <f>+_xlfn.XLOOKUP(A117,'[1]padron 2703'!A:A,'[1]padron 2703'!B:B,0)</f>
        <v>125973</v>
      </c>
      <c r="C117" s="48" t="str">
        <f>+_xlfn.XLOOKUP(A117,'[1]padron 2703'!A:A,'[1]padron 2703'!N:N,0)</f>
        <v>7798062543926</v>
      </c>
      <c r="D117" s="49" t="str">
        <f>+_xlfn.XLOOKUP(A117,'[1]padron 2703'!A:A,'[1]padron 2703'!D:D,0)</f>
        <v xml:space="preserve">AGUS BRIO NARANJA 1.5X                            </v>
      </c>
      <c r="E117" s="22">
        <f>+_xlfn.XLOOKUP(A117,'[1]padron 2703'!A:A,'[1]padron 2703'!I:I,0)</f>
        <v>1905.17</v>
      </c>
      <c r="F117" s="22">
        <f t="shared" si="10"/>
        <v>1524.1360000000002</v>
      </c>
      <c r="G117" s="31">
        <f t="shared" si="9"/>
        <v>381.03399999999988</v>
      </c>
      <c r="H117" s="43">
        <v>0.2</v>
      </c>
      <c r="I117" s="20" t="s">
        <v>414</v>
      </c>
      <c r="J117" s="20" t="s">
        <v>425</v>
      </c>
      <c r="K117" s="108">
        <v>46114</v>
      </c>
      <c r="L117" s="44">
        <v>46127</v>
      </c>
      <c r="M117" s="45"/>
      <c r="O117" s="46"/>
      <c r="P117" s="46"/>
    </row>
    <row r="118" spans="1:16" x14ac:dyDescent="0.2">
      <c r="A118" s="29">
        <v>664238</v>
      </c>
      <c r="B118" s="29">
        <f>+_xlfn.XLOOKUP(A118,'[1]padron 2703'!A:A,'[1]padron 2703'!B:B,0)</f>
        <v>187775</v>
      </c>
      <c r="C118" s="48" t="str">
        <f>+_xlfn.XLOOKUP(A118,'[1]padron 2703'!A:A,'[1]padron 2703'!N:N,0)</f>
        <v>7798062545487</v>
      </c>
      <c r="D118" s="49" t="str">
        <f>+_xlfn.XLOOKUP(A118,'[1]padron 2703'!A:A,'[1]padron 2703'!D:D,0)</f>
        <v xml:space="preserve">AGUS BRIO MULTIFRUTA 1.5X                         </v>
      </c>
      <c r="E118" s="22">
        <f>+_xlfn.XLOOKUP(A118,'[1]padron 2703'!A:A,'[1]padron 2703'!I:I,0)</f>
        <v>1777.38</v>
      </c>
      <c r="F118" s="22">
        <f t="shared" si="10"/>
        <v>1421.9040000000002</v>
      </c>
      <c r="G118" s="31">
        <f t="shared" si="9"/>
        <v>355.47599999999989</v>
      </c>
      <c r="H118" s="43">
        <v>0.2</v>
      </c>
      <c r="I118" s="20" t="s">
        <v>414</v>
      </c>
      <c r="J118" s="20" t="s">
        <v>425</v>
      </c>
      <c r="K118" s="108">
        <v>46114</v>
      </c>
      <c r="L118" s="44">
        <v>46127</v>
      </c>
      <c r="M118" s="45"/>
      <c r="O118" s="46"/>
      <c r="P118" s="46"/>
    </row>
    <row r="119" spans="1:16" x14ac:dyDescent="0.2">
      <c r="A119" s="29">
        <v>664243</v>
      </c>
      <c r="B119" s="29">
        <f>+_xlfn.XLOOKUP(A119,'[1]padron 2703'!A:A,'[1]padron 2703'!B:B,0)</f>
        <v>23290</v>
      </c>
      <c r="C119" s="48" t="str">
        <f>+_xlfn.XLOOKUP(A119,'[1]padron 2703'!A:A,'[1]padron 2703'!N:N,0)</f>
        <v>7793147572433</v>
      </c>
      <c r="D119" s="49" t="str">
        <f>+_xlfn.XLOOKUP(A119,'[1]padron 2703'!A:A,'[1]padron 2703'!D:D,0)</f>
        <v xml:space="preserve">CERV BLUE MOON 473X                               </v>
      </c>
      <c r="E119" s="22">
        <f>+_xlfn.XLOOKUP(A119,'[1]padron 2703'!A:A,'[1]padron 2703'!I:I,0)</f>
        <v>4300.0050000000001</v>
      </c>
      <c r="F119" s="22">
        <f>+E119*2/4</f>
        <v>2150.0025000000001</v>
      </c>
      <c r="G119" s="31">
        <f t="shared" si="9"/>
        <v>2150.0025000000001</v>
      </c>
      <c r="H119" s="43">
        <v>0.5</v>
      </c>
      <c r="I119" s="20" t="s">
        <v>426</v>
      </c>
      <c r="J119" s="20" t="s">
        <v>427</v>
      </c>
      <c r="K119" s="108">
        <v>46114</v>
      </c>
      <c r="L119" s="44">
        <v>46127</v>
      </c>
      <c r="M119" s="45"/>
      <c r="O119" s="46"/>
      <c r="P119" s="46"/>
    </row>
    <row r="120" spans="1:16" x14ac:dyDescent="0.2">
      <c r="A120" s="29">
        <v>9139</v>
      </c>
      <c r="B120" s="29">
        <f>+_xlfn.XLOOKUP(A120,'[1]padron 2703'!A:A,'[1]padron 2703'!B:B,0)</f>
        <v>23172</v>
      </c>
      <c r="C120" s="48" t="str">
        <f>+_xlfn.XLOOKUP(A120,'[1]padron 2703'!A:A,'[1]padron 2703'!N:N,0)</f>
        <v>7793147570743</v>
      </c>
      <c r="D120" s="49" t="str">
        <f>+_xlfn.XLOOKUP(A120,'[1]padron 2703'!A:A,'[1]padron 2703'!D:D,0)</f>
        <v xml:space="preserve">CERV IMPERIAL IPA LAT 473X                        </v>
      </c>
      <c r="E120" s="22">
        <f>+_xlfn.XLOOKUP(A120,'[1]padron 2703'!A:A,'[1]padron 2703'!I:I,0)</f>
        <v>3024.9989999999998</v>
      </c>
      <c r="F120" s="22">
        <f>+E120*2/4</f>
        <v>1512.4994999999999</v>
      </c>
      <c r="G120" s="31">
        <f t="shared" si="9"/>
        <v>1512.4994999999999</v>
      </c>
      <c r="H120" s="43">
        <v>0.5</v>
      </c>
      <c r="I120" s="20" t="s">
        <v>426</v>
      </c>
      <c r="J120" s="20" t="s">
        <v>427</v>
      </c>
      <c r="K120" s="108">
        <v>46114</v>
      </c>
      <c r="L120" s="44">
        <v>46127</v>
      </c>
      <c r="M120" s="45"/>
      <c r="O120" s="46"/>
      <c r="P120" s="46"/>
    </row>
    <row r="121" spans="1:16" x14ac:dyDescent="0.2">
      <c r="A121" s="29">
        <v>661199</v>
      </c>
      <c r="B121" s="29">
        <f>+_xlfn.XLOOKUP(A121,'[1]padron 2703'!A:A,'[1]padron 2703'!B:B,0)</f>
        <v>23155</v>
      </c>
      <c r="C121" s="48" t="str">
        <f>+_xlfn.XLOOKUP(A121,'[1]padron 2703'!A:A,'[1]padron 2703'!N:N,0)</f>
        <v>7793147572389</v>
      </c>
      <c r="D121" s="49" t="str">
        <f>+_xlfn.XLOOKUP(A121,'[1]padron 2703'!A:A,'[1]padron 2703'!D:D,0)</f>
        <v xml:space="preserve">CERV SALTA CAUTIVA ROJA LAT 473X                  </v>
      </c>
      <c r="E121" s="22">
        <f>+_xlfn.XLOOKUP(A121,'[1]padron 2703'!A:A,'[1]padron 2703'!I:I,0)</f>
        <v>2850.002</v>
      </c>
      <c r="F121" s="22">
        <f>+E121*3/6</f>
        <v>1425.001</v>
      </c>
      <c r="G121" s="31">
        <f t="shared" si="9"/>
        <v>1425.001</v>
      </c>
      <c r="H121" s="43">
        <v>0.5</v>
      </c>
      <c r="I121" s="20" t="s">
        <v>418</v>
      </c>
      <c r="J121" s="20" t="s">
        <v>428</v>
      </c>
      <c r="K121" s="108">
        <v>46114</v>
      </c>
      <c r="L121" s="44">
        <v>46127</v>
      </c>
      <c r="M121" s="45"/>
      <c r="O121" s="46"/>
      <c r="P121" s="46"/>
    </row>
    <row r="122" spans="1:16" x14ac:dyDescent="0.2">
      <c r="A122" s="29">
        <v>661198</v>
      </c>
      <c r="B122" s="29">
        <f>+_xlfn.XLOOKUP(A122,'[1]padron 2703'!A:A,'[1]padron 2703'!B:B,0)</f>
        <v>23162</v>
      </c>
      <c r="C122" s="48" t="str">
        <f>+_xlfn.XLOOKUP(A122,'[1]padron 2703'!A:A,'[1]padron 2703'!N:N,0)</f>
        <v>7793147572327</v>
      </c>
      <c r="D122" s="49" t="str">
        <f>+_xlfn.XLOOKUP(A122,'[1]padron 2703'!A:A,'[1]padron 2703'!D:D,0)</f>
        <v xml:space="preserve">CERV SALTA CAUTIVA RUBIA LAT 473X                 </v>
      </c>
      <c r="E122" s="22">
        <f>+_xlfn.XLOOKUP(A122,'[1]padron 2703'!A:A,'[1]padron 2703'!I:I,0)</f>
        <v>2850.002</v>
      </c>
      <c r="F122" s="22">
        <f>+E122*3/6</f>
        <v>1425.001</v>
      </c>
      <c r="G122" s="31">
        <f t="shared" si="9"/>
        <v>1425.001</v>
      </c>
      <c r="H122" s="43">
        <v>0.5</v>
      </c>
      <c r="I122" s="20" t="s">
        <v>418</v>
      </c>
      <c r="J122" s="20" t="s">
        <v>428</v>
      </c>
      <c r="K122" s="108">
        <v>46114</v>
      </c>
      <c r="L122" s="44">
        <v>46127</v>
      </c>
      <c r="M122" s="45"/>
      <c r="O122" s="46"/>
      <c r="P122" s="46"/>
    </row>
    <row r="123" spans="1:16" x14ac:dyDescent="0.2">
      <c r="A123" s="29">
        <v>9844</v>
      </c>
      <c r="B123" s="29">
        <f>+_xlfn.XLOOKUP(A123,'[1]padron 2703'!A:A,'[1]padron 2703'!B:B,0)</f>
        <v>23009</v>
      </c>
      <c r="C123" s="48" t="str">
        <f>+_xlfn.XLOOKUP(A123,'[1]padron 2703'!A:A,'[1]padron 2703'!N:N,0)</f>
        <v>7795697000213</v>
      </c>
      <c r="D123" s="49" t="str">
        <f>+_xlfn.XLOOKUP(A123,'[1]padron 2703'!A:A,'[1]padron 2703'!D:D,0)</f>
        <v xml:space="preserve">CERV GROLSCH LATA 473X                            </v>
      </c>
      <c r="E123" s="22">
        <f>+_xlfn.XLOOKUP(A123,'[1]padron 2703'!A:A,'[1]padron 2703'!I:I,0)</f>
        <v>3599.9960000000001</v>
      </c>
      <c r="F123" s="22">
        <f t="shared" ref="F123" si="11">+E123*1.6/2</f>
        <v>2879.9968000000003</v>
      </c>
      <c r="G123" s="31">
        <f t="shared" si="9"/>
        <v>719.99919999999975</v>
      </c>
      <c r="H123" s="43">
        <v>0.2</v>
      </c>
      <c r="I123" s="20" t="s">
        <v>414</v>
      </c>
      <c r="J123" s="20" t="s">
        <v>425</v>
      </c>
      <c r="K123" s="108">
        <v>46114</v>
      </c>
      <c r="L123" s="44">
        <v>46127</v>
      </c>
      <c r="M123" s="45"/>
      <c r="O123" s="46"/>
      <c r="P123" s="46"/>
    </row>
    <row r="124" spans="1:16" x14ac:dyDescent="0.2">
      <c r="A124" s="29">
        <v>6329</v>
      </c>
      <c r="B124" s="29">
        <f>+_xlfn.XLOOKUP(A124,'[1]padron 2703'!A:A,'[1]padron 2703'!B:B,0)</f>
        <v>21542</v>
      </c>
      <c r="C124" s="48" t="str">
        <f>+_xlfn.XLOOKUP(A124,'[1]padron 2703'!A:A,'[1]padron 2703'!N:N,0)</f>
        <v>7793147009137</v>
      </c>
      <c r="D124" s="49" t="str">
        <f>+_xlfn.XLOOKUP(A124,'[1]padron 2703'!A:A,'[1]padron 2703'!D:D,0)</f>
        <v xml:space="preserve">CERV HEINEKEN L.NECK BOT 330X                     </v>
      </c>
      <c r="E124" s="22">
        <f>+_xlfn.XLOOKUP(A124,'[1]padron 2703'!A:A,'[1]padron 2703'!I:I,0)</f>
        <v>3850.0010000000002</v>
      </c>
      <c r="F124" s="22">
        <f>+E124*1.5/2</f>
        <v>2887.5007500000002</v>
      </c>
      <c r="G124" s="31">
        <f>+E124-F124</f>
        <v>962.50025000000005</v>
      </c>
      <c r="H124" s="43">
        <v>0.25</v>
      </c>
      <c r="I124" s="20" t="s">
        <v>414</v>
      </c>
      <c r="J124" s="20" t="s">
        <v>423</v>
      </c>
      <c r="K124" s="108">
        <v>46114</v>
      </c>
      <c r="L124" s="44">
        <v>46127</v>
      </c>
      <c r="M124" s="45"/>
      <c r="O124" s="46"/>
      <c r="P124" s="46"/>
    </row>
    <row r="125" spans="1:16" x14ac:dyDescent="0.2">
      <c r="A125" s="29">
        <v>13261</v>
      </c>
      <c r="B125" s="29">
        <f>+_xlfn.XLOOKUP(A125,'[1]padron 2703'!A:A,'[1]padron 2703'!B:B,0)</f>
        <v>23163</v>
      </c>
      <c r="C125" s="48" t="str">
        <f>+_xlfn.XLOOKUP(A125,'[1]padron 2703'!A:A,'[1]padron 2703'!N:N,0)</f>
        <v>7793147118945</v>
      </c>
      <c r="D125" s="49" t="str">
        <f>+_xlfn.XLOOKUP(A125,'[1]padron 2703'!A:A,'[1]padron 2703'!D:D,0)</f>
        <v xml:space="preserve">CERV SCHNEIDER LAT 473X                           </v>
      </c>
      <c r="E125" s="22">
        <f>+_xlfn.XLOOKUP(A125,'[1]padron 2703'!A:A,'[1]padron 2703'!I:I,0)</f>
        <v>2285.0079999999998</v>
      </c>
      <c r="F125" s="22">
        <f>+E125*1.5/2</f>
        <v>1713.7559999999999</v>
      </c>
      <c r="G125" s="31">
        <f>+E125-F125</f>
        <v>571.25199999999995</v>
      </c>
      <c r="H125" s="43">
        <v>0.25</v>
      </c>
      <c r="I125" s="20" t="s">
        <v>414</v>
      </c>
      <c r="J125" s="20" t="s">
        <v>423</v>
      </c>
      <c r="K125" s="108">
        <v>46114</v>
      </c>
      <c r="L125" s="44">
        <v>46127</v>
      </c>
      <c r="M125" s="45"/>
      <c r="O125" s="46"/>
      <c r="P125" s="46"/>
    </row>
    <row r="126" spans="1:16" x14ac:dyDescent="0.2">
      <c r="A126" s="29">
        <v>666525</v>
      </c>
      <c r="B126" s="29">
        <f>+_xlfn.XLOOKUP(A126,'[1]padron 2703'!A:A,'[1]padron 2703'!B:B,0)</f>
        <v>197237</v>
      </c>
      <c r="C126" s="48" t="str">
        <f>+_xlfn.XLOOKUP(A126,'[1]padron 2703'!A:A,'[1]padron 2703'!N:N,0)</f>
        <v>7799155001774</v>
      </c>
      <c r="D126" s="49" t="str">
        <f>+_xlfn.XLOOKUP(A126,'[1]padron 2703'!A:A,'[1]padron 2703'!D:D,0)</f>
        <v xml:space="preserve">AGUA BRIO S/GAS 2.25X                             </v>
      </c>
      <c r="E126" s="22">
        <f>+_xlfn.XLOOKUP(A126,'[1]padron 2703'!A:A,'[1]padron 2703'!I:I,0)</f>
        <v>1681.0340000000001</v>
      </c>
      <c r="F126" s="22">
        <v>1200</v>
      </c>
      <c r="G126" s="31">
        <f t="shared" ref="G126:G152" si="12">+E126-F126</f>
        <v>481.03400000000011</v>
      </c>
      <c r="H126" s="50">
        <f>+F126/E126-1</f>
        <v>-0.28615364115181496</v>
      </c>
      <c r="I126" s="20" t="s">
        <v>421</v>
      </c>
      <c r="J126" s="20" t="s">
        <v>422</v>
      </c>
      <c r="K126" s="108">
        <v>46114</v>
      </c>
      <c r="L126" s="44">
        <v>46142</v>
      </c>
      <c r="M126" s="45"/>
      <c r="O126" s="46"/>
      <c r="P126" s="46"/>
    </row>
    <row r="127" spans="1:16" x14ac:dyDescent="0.2">
      <c r="A127" s="29">
        <v>3814</v>
      </c>
      <c r="B127" s="29">
        <f>+_xlfn.XLOOKUP(A127,'[1]padron 2703'!A:A,'[1]padron 2703'!B:B,0)</f>
        <v>195141</v>
      </c>
      <c r="C127" s="48" t="str">
        <f>+_xlfn.XLOOKUP(A127,'[1]padron 2703'!A:A,'[1]padron 2703'!N:N,0)</f>
        <v>7798062548914</v>
      </c>
      <c r="D127" s="49" t="str">
        <f>+_xlfn.XLOOKUP(A127,'[1]padron 2703'!A:A,'[1]padron 2703'!D:D,0)</f>
        <v xml:space="preserve">AGUA VILLA DEL SUR 6.25X                          </v>
      </c>
      <c r="E127" s="22">
        <f>+_xlfn.XLOOKUP(A127,'[1]padron 2703'!A:A,'[1]padron 2703'!I:I,0)</f>
        <v>5715.5110000000004</v>
      </c>
      <c r="F127" s="22">
        <v>4200</v>
      </c>
      <c r="G127" s="31">
        <f t="shared" si="12"/>
        <v>1515.5110000000004</v>
      </c>
      <c r="H127" s="50">
        <f>+F127/E127-1</f>
        <v>-0.26515756858835549</v>
      </c>
      <c r="I127" s="20" t="s">
        <v>421</v>
      </c>
      <c r="J127" s="20" t="s">
        <v>422</v>
      </c>
      <c r="K127" s="108">
        <v>46114</v>
      </c>
      <c r="L127" s="44">
        <v>46142</v>
      </c>
      <c r="M127" s="45"/>
      <c r="O127" s="46"/>
      <c r="P127" s="46"/>
    </row>
    <row r="128" spans="1:16" x14ac:dyDescent="0.2">
      <c r="A128" s="29">
        <v>666602</v>
      </c>
      <c r="B128" s="29">
        <f>+_xlfn.XLOOKUP(A128,'[1]padron 2703'!A:A,'[1]padron 2703'!B:B,0)</f>
        <v>197236</v>
      </c>
      <c r="C128" s="48" t="str">
        <f>+_xlfn.XLOOKUP(A128,'[1]padron 2703'!A:A,'[1]padron 2703'!N:N,0)</f>
        <v>7799155001750</v>
      </c>
      <c r="D128" s="49" t="str">
        <f>+_xlfn.XLOOKUP(A128,'[1]padron 2703'!A:A,'[1]padron 2703'!D:D,0)</f>
        <v xml:space="preserve">BISO FULL SPORT FRESH BLUE 500X                   </v>
      </c>
      <c r="E128" s="22">
        <f>+_xlfn.XLOOKUP(A128,'[1]padron 2703'!A:A,'[1]padron 2703'!I:I,0)</f>
        <v>1756.1790000000001</v>
      </c>
      <c r="F128" s="22">
        <f>+E128*0.7</f>
        <v>1229.3253</v>
      </c>
      <c r="G128" s="31">
        <f t="shared" si="12"/>
        <v>526.85370000000012</v>
      </c>
      <c r="H128" s="43">
        <v>0.3</v>
      </c>
      <c r="I128" s="20" t="s">
        <v>421</v>
      </c>
      <c r="J128" s="20" t="s">
        <v>422</v>
      </c>
      <c r="K128" s="108">
        <v>46114</v>
      </c>
      <c r="L128" s="44">
        <v>46142</v>
      </c>
      <c r="M128" s="45"/>
      <c r="O128" s="46"/>
      <c r="P128" s="46"/>
    </row>
    <row r="129" spans="1:16" x14ac:dyDescent="0.2">
      <c r="A129" s="29">
        <v>666600</v>
      </c>
      <c r="B129" s="29">
        <f>+_xlfn.XLOOKUP(A129,'[1]padron 2703'!A:A,'[1]padron 2703'!B:B,0)</f>
        <v>197234</v>
      </c>
      <c r="C129" s="48" t="str">
        <f>+_xlfn.XLOOKUP(A129,'[1]padron 2703'!A:A,'[1]padron 2703'!N:N,0)</f>
        <v>7799155001743</v>
      </c>
      <c r="D129" s="49" t="str">
        <f>+_xlfn.XLOOKUP(A129,'[1]padron 2703'!A:A,'[1]padron 2703'!D:D,0)</f>
        <v xml:space="preserve">BISO FULL SPORT MANZANA 500X                      </v>
      </c>
      <c r="E129" s="22">
        <f>+_xlfn.XLOOKUP(A129,'[1]padron 2703'!A:A,'[1]padron 2703'!I:I,0)</f>
        <v>1756.1790000000001</v>
      </c>
      <c r="F129" s="22">
        <f t="shared" ref="F129:F130" si="13">+E129*0.7</f>
        <v>1229.3253</v>
      </c>
      <c r="G129" s="31">
        <f t="shared" si="12"/>
        <v>526.85370000000012</v>
      </c>
      <c r="H129" s="43">
        <v>0.3</v>
      </c>
      <c r="I129" s="20" t="s">
        <v>421</v>
      </c>
      <c r="J129" s="20" t="s">
        <v>422</v>
      </c>
      <c r="K129" s="108">
        <v>46114</v>
      </c>
      <c r="L129" s="44">
        <v>46142</v>
      </c>
      <c r="M129" s="45"/>
      <c r="O129" s="46"/>
      <c r="P129" s="46"/>
    </row>
    <row r="130" spans="1:16" x14ac:dyDescent="0.2">
      <c r="A130" s="29">
        <v>666601</v>
      </c>
      <c r="B130" s="29">
        <f>+_xlfn.XLOOKUP(A130,'[1]padron 2703'!A:A,'[1]padron 2703'!B:B,0)</f>
        <v>197235</v>
      </c>
      <c r="C130" s="48" t="str">
        <f>+_xlfn.XLOOKUP(A130,'[1]padron 2703'!A:A,'[1]padron 2703'!N:N,0)</f>
        <v>7799155001767</v>
      </c>
      <c r="D130" s="49" t="str">
        <f>+_xlfn.XLOOKUP(A130,'[1]padron 2703'!A:A,'[1]padron 2703'!D:D,0)</f>
        <v xml:space="preserve">BISO FULL SPORT TROP. 500X                        </v>
      </c>
      <c r="E130" s="22">
        <f>+_xlfn.XLOOKUP(A130,'[1]padron 2703'!A:A,'[1]padron 2703'!I:I,0)</f>
        <v>1756.1790000000001</v>
      </c>
      <c r="F130" s="22">
        <f t="shared" si="13"/>
        <v>1229.3253</v>
      </c>
      <c r="G130" s="31">
        <f t="shared" si="12"/>
        <v>526.85370000000012</v>
      </c>
      <c r="H130" s="43">
        <v>0.3</v>
      </c>
      <c r="I130" s="20" t="s">
        <v>421</v>
      </c>
      <c r="J130" s="20" t="s">
        <v>422</v>
      </c>
      <c r="K130" s="108">
        <v>46114</v>
      </c>
      <c r="L130" s="44">
        <v>46142</v>
      </c>
      <c r="M130" s="45"/>
      <c r="O130" s="46"/>
      <c r="P130" s="46"/>
    </row>
    <row r="131" spans="1:16" x14ac:dyDescent="0.2">
      <c r="A131" s="29">
        <v>663782</v>
      </c>
      <c r="B131" s="29">
        <f>+_xlfn.XLOOKUP(A131,'[1]padron 2703'!A:A,'[1]padron 2703'!B:B,0)</f>
        <v>23271</v>
      </c>
      <c r="C131" s="48" t="str">
        <f>+_xlfn.XLOOKUP(A131,'[1]padron 2703'!A:A,'[1]padron 2703'!N:N,0)</f>
        <v>7802100003270</v>
      </c>
      <c r="D131" s="49" t="str">
        <f>+_xlfn.XLOOKUP(A131,'[1]padron 2703'!A:A,'[1]padron 2703'!D:D,0)</f>
        <v xml:space="preserve">CERV HEINEKEN L.NECK 0.0 330x                     </v>
      </c>
      <c r="E131" s="22">
        <f>+_xlfn.XLOOKUP(A131,'[1]padron 2703'!A:A,'[1]padron 2703'!I:I,0)</f>
        <v>2999.998</v>
      </c>
      <c r="F131" s="22">
        <f>+E131*0.82</f>
        <v>2459.99836</v>
      </c>
      <c r="G131" s="31">
        <f t="shared" si="12"/>
        <v>539.99964</v>
      </c>
      <c r="H131" s="43">
        <v>0.18</v>
      </c>
      <c r="I131" s="20" t="s">
        <v>421</v>
      </c>
      <c r="J131" s="20" t="s">
        <v>422</v>
      </c>
      <c r="K131" s="108">
        <v>46114</v>
      </c>
      <c r="L131" s="44">
        <v>46142</v>
      </c>
      <c r="M131" s="45"/>
      <c r="O131" s="46"/>
      <c r="P131" s="46"/>
    </row>
    <row r="132" spans="1:16" x14ac:dyDescent="0.2">
      <c r="A132" s="29">
        <v>873</v>
      </c>
      <c r="B132" s="29">
        <f>+_xlfn.XLOOKUP(A132,'[1]padron 2703'!A:A,'[1]padron 2703'!B:B,0)</f>
        <v>23165</v>
      </c>
      <c r="C132" s="48" t="str">
        <f>+_xlfn.XLOOKUP(A132,'[1]padron 2703'!A:A,'[1]padron 2703'!N:N,0)</f>
        <v>7793147009298</v>
      </c>
      <c r="D132" s="49" t="str">
        <f>+_xlfn.XLOOKUP(A132,'[1]padron 2703'!A:A,'[1]padron 2703'!D:D,0)</f>
        <v xml:space="preserve">CERV HEINEKEN LAT 473X                            </v>
      </c>
      <c r="E132" s="22">
        <f>+_xlfn.XLOOKUP(A132,'[1]padron 2703'!A:A,'[1]padron 2703'!I:I,0)</f>
        <v>3700.0050000000001</v>
      </c>
      <c r="F132" s="22">
        <v>2700</v>
      </c>
      <c r="G132" s="31">
        <f t="shared" si="12"/>
        <v>1000.0050000000001</v>
      </c>
      <c r="H132" s="43">
        <v>0.27</v>
      </c>
      <c r="I132" s="20" t="s">
        <v>421</v>
      </c>
      <c r="J132" s="20" t="s">
        <v>422</v>
      </c>
      <c r="K132" s="108">
        <v>46114</v>
      </c>
      <c r="L132" s="44">
        <v>46142</v>
      </c>
      <c r="M132" s="45"/>
      <c r="O132" s="46"/>
      <c r="P132" s="46"/>
    </row>
    <row r="133" spans="1:16" x14ac:dyDescent="0.2">
      <c r="A133" s="29">
        <v>101648</v>
      </c>
      <c r="B133" s="29">
        <f>+_xlfn.XLOOKUP(A133,'[1]padron 2703'!A:A,'[1]padron 2703'!B:B,0)</f>
        <v>23301</v>
      </c>
      <c r="C133" s="48" t="str">
        <f>+_xlfn.XLOOKUP(A133,'[1]padron 2703'!A:A,'[1]padron 2703'!N:N,0)</f>
        <v>7793147570231</v>
      </c>
      <c r="D133" s="49" t="str">
        <f>+_xlfn.XLOOKUP(A133,'[1]padron 2703'!A:A,'[1]padron 2703'!D:D,0)</f>
        <v xml:space="preserve">CERV MILLER DRAFT L/NECK 330X                     </v>
      </c>
      <c r="E133" s="22">
        <f>+_xlfn.XLOOKUP(A133,'[1]padron 2703'!A:A,'[1]padron 2703'!I:I,0)</f>
        <v>3500.0059999999999</v>
      </c>
      <c r="F133" s="22">
        <f>+E133*0.833333333333333</f>
        <v>2916.6716666666657</v>
      </c>
      <c r="G133" s="31">
        <f t="shared" si="12"/>
        <v>583.33433333333414</v>
      </c>
      <c r="H133" s="43">
        <v>0.16669999999999999</v>
      </c>
      <c r="I133" s="20" t="s">
        <v>418</v>
      </c>
      <c r="J133" s="20" t="s">
        <v>420</v>
      </c>
      <c r="K133" s="108">
        <v>46114</v>
      </c>
      <c r="L133" s="44">
        <v>46142</v>
      </c>
      <c r="M133" s="45"/>
      <c r="O133" s="46"/>
      <c r="P133" s="46"/>
    </row>
    <row r="134" spans="1:16" x14ac:dyDescent="0.2">
      <c r="A134" s="29">
        <v>666782</v>
      </c>
      <c r="B134" s="29">
        <f>+_xlfn.XLOOKUP(A134,'[1]padron 2703'!A:A,'[1]padron 2703'!B:B,0)</f>
        <v>23382</v>
      </c>
      <c r="C134" s="48" t="str">
        <f>+_xlfn.XLOOKUP(A134,'[1]padron 2703'!A:A,'[1]padron 2703'!N:N,0)</f>
        <v>7793147574222</v>
      </c>
      <c r="D134" s="49" t="str">
        <f>+_xlfn.XLOOKUP(A134,'[1]padron 2703'!A:A,'[1]padron 2703'!D:D,0)</f>
        <v xml:space="preserve">CERV SCHNEIDER REMIX LIMON LAT 473X               </v>
      </c>
      <c r="E134" s="22">
        <f>+_xlfn.XLOOKUP(A134,'[1]padron 2703'!A:A,'[1]padron 2703'!I:I,0)</f>
        <v>2379.9749999999999</v>
      </c>
      <c r="F134" s="22">
        <f>+E134*0.83</f>
        <v>1975.3792499999997</v>
      </c>
      <c r="G134" s="31">
        <f t="shared" si="12"/>
        <v>404.59575000000018</v>
      </c>
      <c r="H134" s="43">
        <v>0.17</v>
      </c>
      <c r="I134" s="20" t="s">
        <v>421</v>
      </c>
      <c r="J134" s="20" t="s">
        <v>422</v>
      </c>
      <c r="K134" s="108">
        <v>46114</v>
      </c>
      <c r="L134" s="44">
        <v>46142</v>
      </c>
      <c r="M134" s="45"/>
      <c r="O134" s="46"/>
      <c r="P134" s="46"/>
    </row>
    <row r="135" spans="1:16" x14ac:dyDescent="0.2">
      <c r="A135" s="29">
        <v>879</v>
      </c>
      <c r="B135" s="29">
        <f>+_xlfn.XLOOKUP(A135,'[1]padron 2703'!A:A,'[1]padron 2703'!B:B,0)</f>
        <v>22594</v>
      </c>
      <c r="C135" s="48" t="str">
        <f>+_xlfn.XLOOKUP(A135,'[1]padron 2703'!A:A,'[1]padron 2703'!N:N,0)</f>
        <v>7795697612133</v>
      </c>
      <c r="D135" s="49" t="str">
        <f>+_xlfn.XLOOKUP(A135,'[1]padron 2703'!A:A,'[1]padron 2703'!D:D,0)</f>
        <v xml:space="preserve">CERV WARSTEINER LAT 473X                          </v>
      </c>
      <c r="E135" s="22">
        <f>+_xlfn.XLOOKUP(A135,'[1]padron 2703'!A:A,'[1]padron 2703'!I:I,0)</f>
        <v>3199.9969999999998</v>
      </c>
      <c r="F135" s="22">
        <f>+E135*1.6/2</f>
        <v>2559.9976000000001</v>
      </c>
      <c r="G135" s="31">
        <f t="shared" si="12"/>
        <v>639.9993999999997</v>
      </c>
      <c r="H135" s="43">
        <v>0.2</v>
      </c>
      <c r="I135" s="20" t="s">
        <v>414</v>
      </c>
      <c r="J135" s="20" t="s">
        <v>425</v>
      </c>
      <c r="K135" s="108">
        <v>46114</v>
      </c>
      <c r="L135" s="44">
        <v>46142</v>
      </c>
      <c r="M135" s="45"/>
      <c r="O135" s="46"/>
      <c r="P135" s="46"/>
    </row>
    <row r="136" spans="1:16" x14ac:dyDescent="0.2">
      <c r="A136" s="20">
        <v>665735</v>
      </c>
      <c r="B136" s="20">
        <f>+_xlfn.XLOOKUP(A136,'[1]padron 2703'!A:A,'[1]padron 2703'!B:B,0)</f>
        <v>30789</v>
      </c>
      <c r="C136" s="21" t="str">
        <f>+_xlfn.XLOOKUP(A136,'[1]padron 2703'!A:A,'[1]padron 2703'!N:N,0)</f>
        <v>7791813828464</v>
      </c>
      <c r="D136" s="22" t="str">
        <f>+_xlfn.XLOOKUP(A136,'[1]padron 2703'!A:A,'[1]padron 2703'!D:D,0)</f>
        <v xml:space="preserve">GAS  PEPSI BLACK PET 2X                           </v>
      </c>
      <c r="E136" s="22">
        <v>3363.64</v>
      </c>
      <c r="F136" s="22">
        <f>+E136*0.55</f>
        <v>1850.0020000000002</v>
      </c>
      <c r="G136" s="31">
        <f t="shared" si="12"/>
        <v>1513.6379999999997</v>
      </c>
      <c r="H136" s="43">
        <v>0.45</v>
      </c>
      <c r="I136" s="20" t="s">
        <v>414</v>
      </c>
      <c r="J136" s="20" t="s">
        <v>429</v>
      </c>
      <c r="K136" s="108">
        <v>46114</v>
      </c>
      <c r="L136" s="44">
        <v>46127</v>
      </c>
      <c r="M136" s="45"/>
      <c r="O136" s="46"/>
      <c r="P136" s="46"/>
    </row>
    <row r="137" spans="1:16" x14ac:dyDescent="0.2">
      <c r="A137" s="20">
        <v>2486</v>
      </c>
      <c r="B137" s="20">
        <f>+_xlfn.XLOOKUP(A137,'[1]padron 2703'!A:A,'[1]padron 2703'!B:B,0)</f>
        <v>32378</v>
      </c>
      <c r="C137" s="21" t="str">
        <f>+_xlfn.XLOOKUP(A137,'[1]padron 2703'!A:A,'[1]padron 2703'!N:N,0)</f>
        <v>7792798005871</v>
      </c>
      <c r="D137" s="22" t="str">
        <f>+_xlfn.XLOOKUP(A137,'[1]padron 2703'!A:A,'[1]padron 2703'!D:D,0)</f>
        <v xml:space="preserve">CERV BRAHMA LAT 354X                              </v>
      </c>
      <c r="E137" s="22">
        <v>1333.33</v>
      </c>
      <c r="F137" s="22">
        <f>+E137*0.9</f>
        <v>1199.9970000000001</v>
      </c>
      <c r="G137" s="31">
        <f t="shared" si="12"/>
        <v>133.33299999999986</v>
      </c>
      <c r="H137" s="43">
        <v>0.1</v>
      </c>
      <c r="I137" s="20" t="s">
        <v>421</v>
      </c>
      <c r="J137" s="20" t="s">
        <v>422</v>
      </c>
      <c r="K137" s="108">
        <v>46114</v>
      </c>
      <c r="L137" s="44">
        <v>46142</v>
      </c>
      <c r="M137" s="45"/>
      <c r="O137" s="46"/>
      <c r="P137" s="46"/>
    </row>
    <row r="138" spans="1:16" x14ac:dyDescent="0.2">
      <c r="A138" s="20">
        <v>18514</v>
      </c>
      <c r="B138" s="20">
        <f>+_xlfn.XLOOKUP(A138,'[1]padron 2703'!A:A,'[1]padron 2703'!B:B,0)</f>
        <v>29743</v>
      </c>
      <c r="C138" s="21" t="str">
        <f>+_xlfn.XLOOKUP(A138,'[1]padron 2703'!A:A,'[1]padron 2703'!N:N,0)</f>
        <v>7792798001262</v>
      </c>
      <c r="D138" s="22" t="str">
        <f>+_xlfn.XLOOKUP(A138,'[1]padron 2703'!A:A,'[1]padron 2703'!D:D,0)</f>
        <v xml:space="preserve">CERV QUILMES 1890 LAT 473X                        </v>
      </c>
      <c r="E138" s="22">
        <v>1794.87</v>
      </c>
      <c r="F138" s="22">
        <f>+E138*0.78</f>
        <v>1399.9985999999999</v>
      </c>
      <c r="G138" s="31">
        <f t="shared" si="12"/>
        <v>394.87139999999999</v>
      </c>
      <c r="H138" s="43">
        <v>0.22</v>
      </c>
      <c r="I138" s="20" t="s">
        <v>421</v>
      </c>
      <c r="J138" s="20" t="s">
        <v>422</v>
      </c>
      <c r="K138" s="108">
        <v>46116</v>
      </c>
      <c r="L138" s="44">
        <v>46142</v>
      </c>
      <c r="M138" s="45"/>
      <c r="O138" s="46"/>
      <c r="P138" s="46"/>
    </row>
    <row r="139" spans="1:16" x14ac:dyDescent="0.2">
      <c r="A139" s="20">
        <v>2487</v>
      </c>
      <c r="B139" s="20">
        <f>+_xlfn.XLOOKUP(A139,'[1]padron 2703'!A:A,'[1]padron 2703'!B:B,0)</f>
        <v>7618</v>
      </c>
      <c r="C139" s="21" t="str">
        <f>+_xlfn.XLOOKUP(A139,'[1]padron 2703'!A:A,'[1]padron 2703'!N:N,0)</f>
        <v>7792798005888</v>
      </c>
      <c r="D139" s="22" t="str">
        <f>+_xlfn.XLOOKUP(A139,'[1]padron 2703'!A:A,'[1]padron 2703'!D:D,0)</f>
        <v xml:space="preserve">CERV BRAHMA LAT 473X                              </v>
      </c>
      <c r="E139" s="22">
        <v>2500</v>
      </c>
      <c r="F139" s="22">
        <f>+E139*0.75</f>
        <v>1875</v>
      </c>
      <c r="G139" s="31">
        <f t="shared" si="12"/>
        <v>625</v>
      </c>
      <c r="H139" s="43">
        <v>0.25</v>
      </c>
      <c r="I139" s="20" t="s">
        <v>414</v>
      </c>
      <c r="J139" s="20" t="s">
        <v>423</v>
      </c>
      <c r="K139" s="108">
        <v>46114</v>
      </c>
      <c r="L139" s="44">
        <v>46142</v>
      </c>
      <c r="M139" s="45"/>
      <c r="O139" s="46"/>
      <c r="P139" s="46"/>
    </row>
    <row r="140" spans="1:16" x14ac:dyDescent="0.2">
      <c r="A140" s="20">
        <v>8213</v>
      </c>
      <c r="B140" s="20">
        <f>+_xlfn.XLOOKUP(A140,'[1]padron 2703'!A:A,'[1]padron 2703'!B:B,0)</f>
        <v>24683</v>
      </c>
      <c r="C140" s="21" t="str">
        <f>+_xlfn.XLOOKUP(A140,'[1]padron 2703'!A:A,'[1]padron 2703'!N:N,0)</f>
        <v>7793147118822</v>
      </c>
      <c r="D140" s="22" t="str">
        <f>+_xlfn.XLOOKUP(A140,'[1]padron 2703'!A:A,'[1]padron 2703'!D:D,0)</f>
        <v xml:space="preserve">CERV BUDWEISER LAT 473X                           </v>
      </c>
      <c r="E140" s="22">
        <v>2371.4299999999998</v>
      </c>
      <c r="F140" s="22">
        <f>+E140*0.7</f>
        <v>1660.0009999999997</v>
      </c>
      <c r="G140" s="31">
        <f t="shared" si="12"/>
        <v>711.42900000000009</v>
      </c>
      <c r="H140" s="43">
        <v>0.3</v>
      </c>
      <c r="I140" s="20" t="s">
        <v>414</v>
      </c>
      <c r="J140" s="20" t="s">
        <v>424</v>
      </c>
      <c r="K140" s="108">
        <v>46114</v>
      </c>
      <c r="L140" s="44">
        <v>46142</v>
      </c>
      <c r="M140" s="45"/>
      <c r="O140" s="46"/>
      <c r="P140" s="46"/>
    </row>
    <row r="141" spans="1:16" x14ac:dyDescent="0.2">
      <c r="A141" s="20">
        <v>18452</v>
      </c>
      <c r="B141" s="20">
        <f>+_xlfn.XLOOKUP(A141,'[1]padron 2703'!A:A,'[1]padron 2703'!B:B,0)</f>
        <v>24877</v>
      </c>
      <c r="C141" s="21" t="str">
        <f>+_xlfn.XLOOKUP(A141,'[1]padron 2703'!A:A,'[1]padron 2703'!N:N,0)</f>
        <v>7792798001293</v>
      </c>
      <c r="D141" s="22" t="str">
        <f>+_xlfn.XLOOKUP(A141,'[1]padron 2703'!A:A,'[1]padron 2703'!D:D,0)</f>
        <v xml:space="preserve">CERV STELLA ARTOIS LAT 473X                       </v>
      </c>
      <c r="E141" s="22">
        <v>3598.57</v>
      </c>
      <c r="F141" s="22">
        <f t="shared" ref="F141:F142" si="14">+E141*0.7</f>
        <v>2518.9989999999998</v>
      </c>
      <c r="G141" s="31">
        <f t="shared" si="12"/>
        <v>1079.5710000000004</v>
      </c>
      <c r="H141" s="43">
        <v>0.3</v>
      </c>
      <c r="I141" s="20" t="s">
        <v>414</v>
      </c>
      <c r="J141" s="20" t="s">
        <v>424</v>
      </c>
      <c r="K141" s="108">
        <v>46114</v>
      </c>
      <c r="L141" s="44">
        <v>46142</v>
      </c>
      <c r="M141" s="45"/>
      <c r="O141" s="46"/>
      <c r="P141" s="46"/>
    </row>
    <row r="142" spans="1:16" x14ac:dyDescent="0.2">
      <c r="A142" s="20">
        <v>664757</v>
      </c>
      <c r="B142" s="20">
        <f>+_xlfn.XLOOKUP(A142,'[1]padron 2703'!A:A,'[1]padron 2703'!B:B,0)</f>
        <v>30645</v>
      </c>
      <c r="C142" s="21" t="str">
        <f>+_xlfn.XLOOKUP(A142,'[1]padron 2703'!A:A,'[1]padron 2703'!N:N,0)</f>
        <v>7791813555094</v>
      </c>
      <c r="D142" s="22" t="str">
        <f>+_xlfn.XLOOKUP(A142,'[1]padron 2703'!A:A,'[1]padron 2703'!D:D,0)</f>
        <v xml:space="preserve">GAS  PEPSI ORIGINAL PET 2X                        </v>
      </c>
      <c r="E142" s="22">
        <v>3640</v>
      </c>
      <c r="F142" s="22">
        <f t="shared" si="14"/>
        <v>2548</v>
      </c>
      <c r="G142" s="31">
        <f t="shared" si="12"/>
        <v>1092</v>
      </c>
      <c r="H142" s="43">
        <v>0.3</v>
      </c>
      <c r="I142" s="20" t="s">
        <v>414</v>
      </c>
      <c r="J142" s="20" t="s">
        <v>424</v>
      </c>
      <c r="K142" s="108">
        <v>46114</v>
      </c>
      <c r="L142" s="44">
        <v>46142</v>
      </c>
      <c r="M142" s="45"/>
      <c r="O142" s="46"/>
      <c r="P142" s="46"/>
    </row>
    <row r="143" spans="1:16" x14ac:dyDescent="0.2">
      <c r="A143" s="20">
        <v>3599</v>
      </c>
      <c r="B143" s="20">
        <f>+_xlfn.XLOOKUP(A143,'[1]padron 2703'!A:A,'[1]padron 2703'!B:B,0)</f>
        <v>20443</v>
      </c>
      <c r="C143" s="21" t="str">
        <f>+_xlfn.XLOOKUP(A143,'[1]padron 2703'!A:A,'[1]padron 2703'!N:N,0)</f>
        <v xml:space="preserve">75032715     </v>
      </c>
      <c r="D143" s="22" t="str">
        <f>+_xlfn.XLOOKUP(A143,'[1]padron 2703'!A:A,'[1]padron 2703'!D:D,0)</f>
        <v xml:space="preserve">CERV CORONA L.NECK 330X                           </v>
      </c>
      <c r="E143" s="22">
        <v>4044.12</v>
      </c>
      <c r="F143" s="22">
        <f>+E143*0.78</f>
        <v>3154.4135999999999</v>
      </c>
      <c r="G143" s="31">
        <f t="shared" si="12"/>
        <v>889.70640000000003</v>
      </c>
      <c r="H143" s="43">
        <v>0.32</v>
      </c>
      <c r="I143" s="20" t="s">
        <v>421</v>
      </c>
      <c r="J143" s="20" t="s">
        <v>422</v>
      </c>
      <c r="K143" s="108">
        <v>46114</v>
      </c>
      <c r="L143" s="44">
        <v>46142</v>
      </c>
      <c r="M143" s="45"/>
      <c r="O143" s="46"/>
      <c r="P143" s="46"/>
    </row>
    <row r="144" spans="1:16" x14ac:dyDescent="0.2">
      <c r="A144" s="20">
        <v>2493</v>
      </c>
      <c r="B144" s="20">
        <f>+_xlfn.XLOOKUP(A144,'[1]padron 2703'!A:A,'[1]padron 2703'!B:B,0)</f>
        <v>24930</v>
      </c>
      <c r="C144" s="21" t="str">
        <f>+_xlfn.XLOOKUP(A144,'[1]padron 2703'!A:A,'[1]padron 2703'!N:N,0)</f>
        <v>7792798006045</v>
      </c>
      <c r="D144" s="22" t="str">
        <f>+_xlfn.XLOOKUP(A144,'[1]padron 2703'!A:A,'[1]padron 2703'!D:D,0)</f>
        <v xml:space="preserve">CERV STELLA ARTOIS L.NECK 330X                    </v>
      </c>
      <c r="E144" s="22">
        <v>3692.31</v>
      </c>
      <c r="F144" s="22">
        <f>+E144*0.65</f>
        <v>2400.0014999999999</v>
      </c>
      <c r="G144" s="31">
        <f t="shared" si="12"/>
        <v>1292.3085000000001</v>
      </c>
      <c r="H144" s="43">
        <v>0.35</v>
      </c>
      <c r="I144" s="20" t="s">
        <v>414</v>
      </c>
      <c r="J144" s="20" t="s">
        <v>415</v>
      </c>
      <c r="K144" s="108">
        <v>46114</v>
      </c>
      <c r="L144" s="44">
        <v>46142</v>
      </c>
      <c r="M144" s="45"/>
      <c r="O144" s="46"/>
      <c r="P144" s="46"/>
    </row>
    <row r="145" spans="1:16" x14ac:dyDescent="0.2">
      <c r="A145" s="20">
        <v>862</v>
      </c>
      <c r="B145" s="20">
        <f>+_xlfn.XLOOKUP(A145,'[1]padron 2703'!A:A,'[1]padron 2703'!B:B,0)</f>
        <v>14934</v>
      </c>
      <c r="C145" s="21" t="str">
        <f>+_xlfn.XLOOKUP(A145,'[1]padron 2703'!A:A,'[1]padron 2703'!N:N,0)</f>
        <v>7792799000035</v>
      </c>
      <c r="D145" s="22" t="str">
        <f>+_xlfn.XLOOKUP(A145,'[1]padron 2703'!A:A,'[1]padron 2703'!D:D,0)</f>
        <v xml:space="preserve">AGUA ECO-ANDES C/GAS 500X                         </v>
      </c>
      <c r="E145" s="22">
        <v>1975</v>
      </c>
      <c r="F145" s="22">
        <f>+E145*0.5</f>
        <v>987.5</v>
      </c>
      <c r="G145" s="31">
        <f t="shared" si="12"/>
        <v>987.5</v>
      </c>
      <c r="H145" s="43">
        <v>0.5</v>
      </c>
      <c r="I145" s="20" t="s">
        <v>414</v>
      </c>
      <c r="J145" s="20" t="s">
        <v>430</v>
      </c>
      <c r="K145" s="108">
        <v>46114</v>
      </c>
      <c r="L145" s="44">
        <v>46142</v>
      </c>
      <c r="M145" s="45"/>
      <c r="O145" s="46"/>
      <c r="P145" s="46"/>
    </row>
    <row r="146" spans="1:16" x14ac:dyDescent="0.2">
      <c r="A146" s="20">
        <v>865</v>
      </c>
      <c r="B146" s="20">
        <f>+_xlfn.XLOOKUP(A146,'[1]padron 2703'!A:A,'[1]padron 2703'!B:B,0)</f>
        <v>14933</v>
      </c>
      <c r="C146" s="21" t="str">
        <f>+_xlfn.XLOOKUP(A146,'[1]padron 2703'!A:A,'[1]padron 2703'!N:N,0)</f>
        <v>7792799000011</v>
      </c>
      <c r="D146" s="22" t="str">
        <f>+_xlfn.XLOOKUP(A146,'[1]padron 2703'!A:A,'[1]padron 2703'!D:D,0)</f>
        <v xml:space="preserve">AGUA ECO-ANDES S/GAS 500X                         </v>
      </c>
      <c r="E146" s="22">
        <v>1854</v>
      </c>
      <c r="F146" s="22">
        <f t="shared" ref="F146:F152" si="15">+E146*0.5</f>
        <v>927</v>
      </c>
      <c r="G146" s="31">
        <f t="shared" si="12"/>
        <v>927</v>
      </c>
      <c r="H146" s="43">
        <v>0.5</v>
      </c>
      <c r="I146" s="20" t="s">
        <v>414</v>
      </c>
      <c r="J146" s="20" t="s">
        <v>430</v>
      </c>
      <c r="K146" s="108">
        <v>46114</v>
      </c>
      <c r="L146" s="44">
        <v>46142</v>
      </c>
      <c r="M146" s="45"/>
      <c r="O146" s="46"/>
      <c r="P146" s="46"/>
    </row>
    <row r="147" spans="1:16" x14ac:dyDescent="0.2">
      <c r="A147" s="20">
        <v>19464</v>
      </c>
      <c r="B147" s="20">
        <f>+_xlfn.XLOOKUP(A147,'[1]padron 2703'!A:A,'[1]padron 2703'!B:B,0)</f>
        <v>18744</v>
      </c>
      <c r="C147" s="21" t="str">
        <f>+_xlfn.XLOOKUP(A147,'[1]padron 2703'!A:A,'[1]padron 2703'!N:N,0)</f>
        <v>7795930000543</v>
      </c>
      <c r="D147" s="22" t="str">
        <f>+_xlfn.XLOOKUP(A147,'[1]padron 2703'!A:A,'[1]padron 2703'!D:D,0)</f>
        <v xml:space="preserve">AGUA NESTLE P.VITAL 2.25X                         </v>
      </c>
      <c r="E147" s="22">
        <v>2578</v>
      </c>
      <c r="F147" s="22">
        <f t="shared" si="15"/>
        <v>1289</v>
      </c>
      <c r="G147" s="31">
        <f t="shared" si="12"/>
        <v>1289</v>
      </c>
      <c r="H147" s="43">
        <v>0.5</v>
      </c>
      <c r="I147" s="20" t="s">
        <v>414</v>
      </c>
      <c r="J147" s="20" t="s">
        <v>430</v>
      </c>
      <c r="K147" s="108">
        <v>46114</v>
      </c>
      <c r="L147" s="44">
        <v>46142</v>
      </c>
      <c r="M147" s="45"/>
      <c r="O147" s="46"/>
      <c r="P147" s="46"/>
    </row>
    <row r="148" spans="1:16" x14ac:dyDescent="0.2">
      <c r="A148" s="20">
        <v>665438</v>
      </c>
      <c r="B148" s="20">
        <f>+_xlfn.XLOOKUP(A148,'[1]padron 2703'!A:A,'[1]padron 2703'!B:B,0)</f>
        <v>30895</v>
      </c>
      <c r="C148" s="21" t="str">
        <f>+_xlfn.XLOOKUP(A148,'[1]padron 2703'!A:A,'[1]padron 2703'!N:N,0)</f>
        <v>7891991305679</v>
      </c>
      <c r="D148" s="22" t="str">
        <f>+_xlfn.XLOOKUP(A148,'[1]padron 2703'!A:A,'[1]padron 2703'!D:D,0)</f>
        <v xml:space="preserve">CERV CORONA 0% L.NE CK 330X                       </v>
      </c>
      <c r="E148" s="22">
        <v>3400</v>
      </c>
      <c r="F148" s="22">
        <f t="shared" si="15"/>
        <v>1700</v>
      </c>
      <c r="G148" s="31">
        <f t="shared" si="12"/>
        <v>1700</v>
      </c>
      <c r="H148" s="43">
        <v>0.5</v>
      </c>
      <c r="I148" s="20" t="s">
        <v>414</v>
      </c>
      <c r="J148" s="20" t="s">
        <v>430</v>
      </c>
      <c r="K148" s="108">
        <v>46114</v>
      </c>
      <c r="L148" s="44">
        <v>46142</v>
      </c>
      <c r="M148" s="45"/>
      <c r="O148" s="46"/>
      <c r="P148" s="46"/>
    </row>
    <row r="149" spans="1:16" x14ac:dyDescent="0.2">
      <c r="A149" s="20">
        <v>12710</v>
      </c>
      <c r="B149" s="20">
        <f>+_xlfn.XLOOKUP(A149,'[1]padron 2703'!A:A,'[1]padron 2703'!B:B,0)</f>
        <v>31216</v>
      </c>
      <c r="C149" s="21" t="str">
        <f>+_xlfn.XLOOKUP(A149,'[1]padron 2703'!A:A,'[1]padron 2703'!N:N,0)</f>
        <v>7792798009107</v>
      </c>
      <c r="D149" s="22" t="str">
        <f>+_xlfn.XLOOKUP(A149,'[1]padron 2703'!A:A,'[1]padron 2703'!D:D,0)</f>
        <v xml:space="preserve">CERV QUILMES 0% LAT 473X                          </v>
      </c>
      <c r="E149" s="22">
        <v>1996</v>
      </c>
      <c r="F149" s="22">
        <f t="shared" si="15"/>
        <v>998</v>
      </c>
      <c r="G149" s="31">
        <f t="shared" si="12"/>
        <v>998</v>
      </c>
      <c r="H149" s="43">
        <v>0.5</v>
      </c>
      <c r="I149" s="20" t="s">
        <v>414</v>
      </c>
      <c r="J149" s="20" t="s">
        <v>430</v>
      </c>
      <c r="K149" s="108">
        <v>46114</v>
      </c>
      <c r="L149" s="44">
        <v>46142</v>
      </c>
      <c r="M149" s="45"/>
      <c r="O149" s="46"/>
      <c r="P149" s="46"/>
    </row>
    <row r="150" spans="1:16" x14ac:dyDescent="0.2">
      <c r="A150" s="20">
        <v>662496</v>
      </c>
      <c r="B150" s="20">
        <f>+_xlfn.XLOOKUP(A150,'[1]padron 2703'!A:A,'[1]padron 2703'!B:B,0)</f>
        <v>28699</v>
      </c>
      <c r="C150" s="21" t="str">
        <f>+_xlfn.XLOOKUP(A150,'[1]padron 2703'!A:A,'[1]padron 2703'!N:N,0)</f>
        <v>7792798010059</v>
      </c>
      <c r="D150" s="22" t="str">
        <f>+_xlfn.XLOOKUP(A150,'[1]padron 2703'!A:A,'[1]padron 2703'!D:D,0)</f>
        <v xml:space="preserve">CERV STELLA ARTOIS 0% L.N 330X                    </v>
      </c>
      <c r="E150" s="22">
        <v>2998</v>
      </c>
      <c r="F150" s="22">
        <f t="shared" si="15"/>
        <v>1499</v>
      </c>
      <c r="G150" s="31">
        <f t="shared" si="12"/>
        <v>1499</v>
      </c>
      <c r="H150" s="43">
        <v>0.5</v>
      </c>
      <c r="I150" s="20" t="s">
        <v>414</v>
      </c>
      <c r="J150" s="20" t="s">
        <v>430</v>
      </c>
      <c r="K150" s="108">
        <v>46114</v>
      </c>
      <c r="L150" s="44">
        <v>46142</v>
      </c>
      <c r="M150" s="45"/>
      <c r="O150" s="46"/>
      <c r="P150" s="46"/>
    </row>
    <row r="151" spans="1:16" x14ac:dyDescent="0.2">
      <c r="A151" s="20">
        <v>664332</v>
      </c>
      <c r="B151" s="20">
        <f>+_xlfn.XLOOKUP(A151,'[1]padron 2703'!A:A,'[1]padron 2703'!B:B,0)</f>
        <v>28318</v>
      </c>
      <c r="C151" s="21" t="str">
        <f>+_xlfn.XLOOKUP(A151,'[1]padron 2703'!A:A,'[1]padron 2703'!N:N,0)</f>
        <v>7792798013487</v>
      </c>
      <c r="D151" s="22" t="str">
        <f>+_xlfn.XLOOKUP(A151,'[1]padron 2703'!A:A,'[1]padron 2703'!D:D,0)</f>
        <v xml:space="preserve">CERV STELLA ARTOIS 0% LAT 473X                    </v>
      </c>
      <c r="E151" s="22">
        <v>3098</v>
      </c>
      <c r="F151" s="22">
        <f t="shared" si="15"/>
        <v>1549</v>
      </c>
      <c r="G151" s="31">
        <f t="shared" si="12"/>
        <v>1549</v>
      </c>
      <c r="H151" s="43">
        <v>0.5</v>
      </c>
      <c r="I151" s="20" t="s">
        <v>414</v>
      </c>
      <c r="J151" s="20" t="s">
        <v>430</v>
      </c>
      <c r="K151" s="108">
        <v>46114</v>
      </c>
      <c r="L151" s="44">
        <v>46142</v>
      </c>
      <c r="M151" s="45"/>
      <c r="O151" s="46"/>
      <c r="P151" s="46"/>
    </row>
    <row r="152" spans="1:16" x14ac:dyDescent="0.2">
      <c r="A152" s="20">
        <v>18223</v>
      </c>
      <c r="B152" s="20">
        <f>+_xlfn.XLOOKUP(A152,'[1]padron 2703'!A:A,'[1]padron 2703'!B:B,0)</f>
        <v>30793</v>
      </c>
      <c r="C152" s="21" t="str">
        <f>+_xlfn.XLOOKUP(A152,'[1]padron 2703'!A:A,'[1]padron 2703'!N:N,0)</f>
        <v>7791813050995</v>
      </c>
      <c r="D152" s="22" t="str">
        <f>+_xlfn.XLOOKUP(A152,'[1]padron 2703'!A:A,'[1]padron 2703'!D:D,0)</f>
        <v xml:space="preserve">GAS  PEPSI BLACK LAT 354X                         </v>
      </c>
      <c r="E152" s="22">
        <v>1590</v>
      </c>
      <c r="F152" s="22">
        <f t="shared" si="15"/>
        <v>795</v>
      </c>
      <c r="G152" s="31">
        <f t="shared" si="12"/>
        <v>795</v>
      </c>
      <c r="H152" s="43">
        <v>0.5</v>
      </c>
      <c r="I152" s="20" t="s">
        <v>414</v>
      </c>
      <c r="J152" s="20" t="s">
        <v>430</v>
      </c>
      <c r="K152" s="108">
        <v>46114</v>
      </c>
      <c r="L152" s="44">
        <v>46142</v>
      </c>
      <c r="M152" s="45"/>
      <c r="O152" s="46"/>
      <c r="P152" s="46"/>
    </row>
    <row r="153" spans="1:16" x14ac:dyDescent="0.2">
      <c r="A153" s="29">
        <v>2356</v>
      </c>
      <c r="B153" s="29">
        <f>+_xlfn.XLOOKUP(A153,'[1]padron 2703'!A:A,'[1]padron 2703'!B:B,0)</f>
        <v>199</v>
      </c>
      <c r="C153" s="48" t="str">
        <f>+_xlfn.XLOOKUP(A153,'[1]padron 2703'!A:A,'[1]padron 2703'!N:N,0)</f>
        <v>7790670050650</v>
      </c>
      <c r="D153" s="49" t="str">
        <f>+_xlfn.XLOOKUP(A153,'[1]padron 2703'!A:A,'[1]padron 2703'!D:D,0)</f>
        <v xml:space="preserve">COHA PATY HAMB CLAS 4X320X                        </v>
      </c>
      <c r="E153" s="22">
        <f>+_xlfn.XLOOKUP(A153,'[1]padron 2703'!A:A,'[1]padron 2703'!I:I,0)</f>
        <v>9070.2810000000009</v>
      </c>
      <c r="F153" s="22">
        <f>+E153*1.3/2</f>
        <v>5895.6826500000006</v>
      </c>
      <c r="G153" s="31">
        <f>+E153-F153</f>
        <v>3174.5983500000002</v>
      </c>
      <c r="H153" s="43">
        <v>0.35</v>
      </c>
      <c r="I153" s="20" t="s">
        <v>414</v>
      </c>
      <c r="J153" s="20" t="s">
        <v>415</v>
      </c>
      <c r="K153" s="108">
        <v>46113</v>
      </c>
      <c r="L153" s="44">
        <v>46142</v>
      </c>
      <c r="M153" s="45"/>
      <c r="O153" s="46"/>
      <c r="P153" s="46"/>
    </row>
    <row r="154" spans="1:16" x14ac:dyDescent="0.2">
      <c r="A154" s="29">
        <v>7562</v>
      </c>
      <c r="B154" s="29">
        <f>+_xlfn.XLOOKUP(A154,'[1]padron 2703'!A:A,'[1]padron 2703'!B:B,0)</f>
        <v>282</v>
      </c>
      <c r="C154" s="48" t="str">
        <f>+_xlfn.XLOOKUP(A154,'[1]padron 2703'!A:A,'[1]padron 2703'!N:N,0)</f>
        <v>7790670050728</v>
      </c>
      <c r="D154" s="49" t="str">
        <f>+_xlfn.XLOOKUP(A154,'[1]padron 2703'!A:A,'[1]padron 2703'!D:D,0)</f>
        <v xml:space="preserve">COHA PATY HAMB FIN 2X55X                          </v>
      </c>
      <c r="E154" s="22">
        <f>+_xlfn.XLOOKUP(A154,'[1]padron 2703'!A:A,'[1]padron 2703'!I:I,0)</f>
        <v>2852.3629999999998</v>
      </c>
      <c r="F154" s="22">
        <f t="shared" ref="F154:F161" si="16">+E154*1.3/2</f>
        <v>1854.03595</v>
      </c>
      <c r="G154" s="31">
        <f t="shared" ref="G154:G185" si="17">+E154-F154</f>
        <v>998.32704999999987</v>
      </c>
      <c r="H154" s="43">
        <v>0.35</v>
      </c>
      <c r="I154" s="20" t="s">
        <v>414</v>
      </c>
      <c r="J154" s="20" t="s">
        <v>415</v>
      </c>
      <c r="K154" s="108">
        <v>46113</v>
      </c>
      <c r="L154" s="44">
        <v>46142</v>
      </c>
      <c r="M154" s="45"/>
      <c r="O154" s="46"/>
      <c r="P154" s="46"/>
    </row>
    <row r="155" spans="1:16" x14ac:dyDescent="0.2">
      <c r="A155" s="29">
        <v>664380</v>
      </c>
      <c r="B155" s="29">
        <f>+_xlfn.XLOOKUP(A155,'[1]padron 2703'!A:A,'[1]padron 2703'!B:B,0)</f>
        <v>1815</v>
      </c>
      <c r="C155" s="48" t="str">
        <f>+_xlfn.XLOOKUP(A155,'[1]padron 2703'!A:A,'[1]padron 2703'!N:N,0)</f>
        <v>7790670052678</v>
      </c>
      <c r="D155" s="49" t="str">
        <f>+_xlfn.XLOOKUP(A155,'[1]padron 2703'!A:A,'[1]padron 2703'!D:D,0)</f>
        <v xml:space="preserve">COHA PATY HAMB DE CASA 2X120X                     </v>
      </c>
      <c r="E155" s="22">
        <f>+_xlfn.XLOOKUP(A155,'[1]padron 2703'!A:A,'[1]padron 2703'!I:I,0)</f>
        <v>6410.9610000000002</v>
      </c>
      <c r="F155" s="22">
        <f t="shared" si="16"/>
        <v>4167.1246500000007</v>
      </c>
      <c r="G155" s="31">
        <f t="shared" si="17"/>
        <v>2243.8363499999996</v>
      </c>
      <c r="H155" s="43">
        <v>0.35</v>
      </c>
      <c r="I155" s="20" t="s">
        <v>414</v>
      </c>
      <c r="J155" s="20" t="s">
        <v>415</v>
      </c>
      <c r="K155" s="108">
        <v>46113</v>
      </c>
      <c r="L155" s="44">
        <v>46142</v>
      </c>
      <c r="M155" s="45"/>
      <c r="O155" s="46"/>
      <c r="P155" s="46"/>
    </row>
    <row r="156" spans="1:16" x14ac:dyDescent="0.2">
      <c r="A156" s="29">
        <v>665595</v>
      </c>
      <c r="B156" s="29">
        <f>+_xlfn.XLOOKUP(A156,'[1]padron 2703'!A:A,'[1]padron 2703'!B:B,0)</f>
        <v>2347</v>
      </c>
      <c r="C156" s="48" t="str">
        <f>+_xlfn.XLOOKUP(A156,'[1]padron 2703'!A:A,'[1]padron 2703'!N:N,0)</f>
        <v>7790670052791</v>
      </c>
      <c r="D156" s="49" t="str">
        <f>+_xlfn.XLOOKUP(A156,'[1]padron 2703'!A:A,'[1]padron 2703'!D:D,0)</f>
        <v xml:space="preserve">COHA PATY HAMB CANCHA 2X125X                      </v>
      </c>
      <c r="E156" s="22">
        <f>+_xlfn.XLOOKUP(A156,'[1]padron 2703'!A:A,'[1]padron 2703'!I:I,0)</f>
        <v>7562.27</v>
      </c>
      <c r="F156" s="22">
        <f t="shared" si="16"/>
        <v>4915.4755000000005</v>
      </c>
      <c r="G156" s="31">
        <f t="shared" si="17"/>
        <v>2646.7945</v>
      </c>
      <c r="H156" s="43">
        <v>0.35</v>
      </c>
      <c r="I156" s="20" t="s">
        <v>414</v>
      </c>
      <c r="J156" s="20" t="s">
        <v>415</v>
      </c>
      <c r="K156" s="108">
        <v>46113</v>
      </c>
      <c r="L156" s="44">
        <v>46142</v>
      </c>
      <c r="M156" s="45"/>
      <c r="O156" s="46"/>
      <c r="P156" s="46"/>
    </row>
    <row r="157" spans="1:16" x14ac:dyDescent="0.2">
      <c r="A157" s="29">
        <v>793</v>
      </c>
      <c r="B157" s="29">
        <f>+_xlfn.XLOOKUP(A157,'[1]padron 2703'!A:A,'[1]padron 2703'!B:B,0)</f>
        <v>841</v>
      </c>
      <c r="C157" s="48" t="str">
        <f>+_xlfn.XLOOKUP(A157,'[1]padron 2703'!A:A,'[1]padron 2703'!N:N,0)</f>
        <v>7790670051015</v>
      </c>
      <c r="D157" s="49" t="str">
        <f>+_xlfn.XLOOKUP(A157,'[1]padron 2703'!A:A,'[1]padron 2703'!D:D,0)</f>
        <v xml:space="preserve">COHA BARFY MED 4X276X                             </v>
      </c>
      <c r="E157" s="22">
        <f>+_xlfn.XLOOKUP(A157,'[1]padron 2703'!A:A,'[1]padron 2703'!I:I,0)</f>
        <v>4270.3500000000004</v>
      </c>
      <c r="F157" s="22">
        <f t="shared" si="16"/>
        <v>2775.7275000000004</v>
      </c>
      <c r="G157" s="31">
        <f t="shared" si="17"/>
        <v>1494.6224999999999</v>
      </c>
      <c r="H157" s="43">
        <v>0.35</v>
      </c>
      <c r="I157" s="20" t="s">
        <v>414</v>
      </c>
      <c r="J157" s="20" t="s">
        <v>415</v>
      </c>
      <c r="K157" s="108">
        <v>46113</v>
      </c>
      <c r="L157" s="44">
        <v>46142</v>
      </c>
      <c r="M157" s="45"/>
      <c r="O157" s="46"/>
      <c r="P157" s="46"/>
    </row>
    <row r="158" spans="1:16" x14ac:dyDescent="0.2">
      <c r="A158" s="29">
        <v>17314</v>
      </c>
      <c r="B158" s="29">
        <f>+_xlfn.XLOOKUP(A158,'[1]padron 2703'!A:A,'[1]padron 2703'!B:B,0)</f>
        <v>2913</v>
      </c>
      <c r="C158" s="48" t="str">
        <f>+_xlfn.XLOOKUP(A158,'[1]padron 2703'!A:A,'[1]padron 2703'!N:N,0)</f>
        <v>7790670050063</v>
      </c>
      <c r="D158" s="49" t="str">
        <f>+_xlfn.XLOOKUP(A158,'[1]padron 2703'!A:A,'[1]padron 2703'!D:D,0)</f>
        <v xml:space="preserve">COHA BARFY MED 2X55X                              </v>
      </c>
      <c r="E158" s="22">
        <f>+_xlfn.XLOOKUP(A158,'[1]padron 2703'!A:A,'[1]padron 2703'!I:I,0)</f>
        <v>1858.7049999999999</v>
      </c>
      <c r="F158" s="22">
        <f>+E158*1.5/2</f>
        <v>1394.0287499999999</v>
      </c>
      <c r="G158" s="31">
        <f t="shared" si="17"/>
        <v>464.67624999999998</v>
      </c>
      <c r="H158" s="43">
        <v>0.25</v>
      </c>
      <c r="I158" s="20" t="s">
        <v>414</v>
      </c>
      <c r="J158" s="20" t="s">
        <v>423</v>
      </c>
      <c r="K158" s="108">
        <v>46113</v>
      </c>
      <c r="L158" s="44">
        <v>46142</v>
      </c>
      <c r="M158" s="45"/>
      <c r="O158" s="46"/>
      <c r="P158" s="46"/>
    </row>
    <row r="159" spans="1:16" x14ac:dyDescent="0.2">
      <c r="A159" s="29">
        <v>3481</v>
      </c>
      <c r="B159" s="29">
        <f>+_xlfn.XLOOKUP(A159,'[1]padron 2703'!A:A,'[1]padron 2703'!B:B,0)</f>
        <v>1819</v>
      </c>
      <c r="C159" s="48" t="str">
        <f>+_xlfn.XLOOKUP(A159,'[1]padron 2703'!A:A,'[1]padron 2703'!N:N,0)</f>
        <v>7790670050766</v>
      </c>
      <c r="D159" s="49" t="str">
        <f>+_xlfn.XLOOKUP(A159,'[1]padron 2703'!A:A,'[1]padron 2703'!D:D,0)</f>
        <v xml:space="preserve">COHA PATY HAMB EXPRESS 4X69X                      </v>
      </c>
      <c r="E159" s="22">
        <f>+_xlfn.XLOOKUP(A159,'[1]padron 2703'!A:A,'[1]padron 2703'!I:I,0)</f>
        <v>5785.7120000000004</v>
      </c>
      <c r="F159" s="22">
        <f t="shared" si="16"/>
        <v>3760.7128000000002</v>
      </c>
      <c r="G159" s="31">
        <f t="shared" si="17"/>
        <v>2024.9992000000002</v>
      </c>
      <c r="H159" s="43">
        <v>0.35</v>
      </c>
      <c r="I159" s="20" t="s">
        <v>414</v>
      </c>
      <c r="J159" s="20" t="s">
        <v>415</v>
      </c>
      <c r="K159" s="108">
        <v>46113</v>
      </c>
      <c r="L159" s="44">
        <v>46142</v>
      </c>
      <c r="M159" s="45"/>
      <c r="O159" s="46"/>
      <c r="P159" s="46"/>
    </row>
    <row r="160" spans="1:16" x14ac:dyDescent="0.2">
      <c r="A160" s="29">
        <v>665594</v>
      </c>
      <c r="B160" s="29">
        <f>+_xlfn.XLOOKUP(A160,'[1]padron 2703'!A:A,'[1]padron 2703'!B:B,0)</f>
        <v>2346</v>
      </c>
      <c r="C160" s="48" t="str">
        <f>+_xlfn.XLOOKUP(A160,'[1]padron 2703'!A:A,'[1]padron 2703'!N:N,0)</f>
        <v>7790670051411</v>
      </c>
      <c r="D160" s="49" t="str">
        <f>+_xlfn.XLOOKUP(A160,'[1]padron 2703'!A:A,'[1]padron 2703'!D:D,0)</f>
        <v xml:space="preserve">COHA PATY HAMB EXPRESS 2X55X                      </v>
      </c>
      <c r="E160" s="22">
        <f>+_xlfn.XLOOKUP(A160,'[1]padron 2703'!A:A,'[1]padron 2703'!I:I,0)</f>
        <v>2105.3270000000002</v>
      </c>
      <c r="F160" s="22">
        <f t="shared" si="16"/>
        <v>1368.4625500000002</v>
      </c>
      <c r="G160" s="31">
        <f t="shared" si="17"/>
        <v>736.86445000000003</v>
      </c>
      <c r="H160" s="43">
        <v>0.35</v>
      </c>
      <c r="I160" s="20" t="s">
        <v>414</v>
      </c>
      <c r="J160" s="20" t="s">
        <v>415</v>
      </c>
      <c r="K160" s="108">
        <v>46113</v>
      </c>
      <c r="L160" s="44">
        <v>46142</v>
      </c>
      <c r="M160" s="45"/>
      <c r="O160" s="46"/>
      <c r="P160" s="46"/>
    </row>
    <row r="161" spans="1:16" x14ac:dyDescent="0.2">
      <c r="A161" s="29">
        <v>666398</v>
      </c>
      <c r="B161" s="29">
        <f>+_xlfn.XLOOKUP(A161,'[1]padron 2703'!A:A,'[1]padron 2703'!B:B,0)</f>
        <v>2854</v>
      </c>
      <c r="C161" s="48" t="str">
        <f>+_xlfn.XLOOKUP(A161,'[1]padron 2703'!A:A,'[1]padron 2703'!N:N,0)</f>
        <v>7891515629465</v>
      </c>
      <c r="D161" s="49" t="str">
        <f>+_xlfn.XLOOKUP(A161,'[1]padron 2703'!A:A,'[1]padron 2703'!D:D,0)</f>
        <v xml:space="preserve">COPO SADIA NUGGETS SAURIO 900X                    </v>
      </c>
      <c r="E161" s="22">
        <f>+_xlfn.XLOOKUP(A161,'[1]padron 2703'!A:A,'[1]padron 2703'!I:I,0)</f>
        <v>15412.56</v>
      </c>
      <c r="F161" s="22">
        <f t="shared" si="16"/>
        <v>10018.164000000001</v>
      </c>
      <c r="G161" s="31">
        <f t="shared" si="17"/>
        <v>5394.3959999999988</v>
      </c>
      <c r="H161" s="43">
        <v>0.35</v>
      </c>
      <c r="I161" s="20" t="s">
        <v>414</v>
      </c>
      <c r="J161" s="20" t="s">
        <v>415</v>
      </c>
      <c r="K161" s="108">
        <v>46113</v>
      </c>
      <c r="L161" s="44">
        <v>46142</v>
      </c>
      <c r="M161" s="45"/>
      <c r="O161" s="46"/>
      <c r="P161" s="46"/>
    </row>
    <row r="162" spans="1:16" x14ac:dyDescent="0.2">
      <c r="A162" s="29">
        <v>666365</v>
      </c>
      <c r="B162" s="29">
        <f>+_xlfn.XLOOKUP(A162,'[1]padron 2703'!A:A,'[1]padron 2703'!B:B,0)</f>
        <v>2833</v>
      </c>
      <c r="C162" s="48" t="str">
        <f>+_xlfn.XLOOKUP(A162,'[1]padron 2703'!A:A,'[1]padron 2703'!N:N,0)</f>
        <v>7790670052999</v>
      </c>
      <c r="D162" s="49" t="str">
        <f>+_xlfn.XLOOKUP(A162,'[1]padron 2703'!A:A,'[1]padron 2703'!D:D,0)</f>
        <v xml:space="preserve">COCO GOOD MARK MILA 4X340X                        </v>
      </c>
      <c r="E162" s="22">
        <f>+_xlfn.XLOOKUP(A162,'[1]padron 2703'!A:A,'[1]padron 2703'!I:I,0)</f>
        <v>3489.4279999999999</v>
      </c>
      <c r="F162" s="22">
        <f>+E162*1.5/2</f>
        <v>2617.0709999999999</v>
      </c>
      <c r="G162" s="31">
        <f t="shared" si="17"/>
        <v>872.35699999999997</v>
      </c>
      <c r="H162" s="43">
        <v>0.25</v>
      </c>
      <c r="I162" s="20" t="s">
        <v>414</v>
      </c>
      <c r="J162" s="20" t="s">
        <v>423</v>
      </c>
      <c r="K162" s="108">
        <v>46113</v>
      </c>
      <c r="L162" s="44">
        <v>46142</v>
      </c>
      <c r="M162" s="45"/>
      <c r="O162" s="46"/>
      <c r="P162" s="46"/>
    </row>
    <row r="163" spans="1:16" x14ac:dyDescent="0.2">
      <c r="A163" s="29">
        <v>660502</v>
      </c>
      <c r="B163" s="29">
        <f>+_xlfn.XLOOKUP(A163,'[1]padron 2703'!A:A,'[1]padron 2703'!B:B,0)</f>
        <v>718</v>
      </c>
      <c r="C163" s="48" t="str">
        <f>+_xlfn.XLOOKUP(A163,'[1]padron 2703'!A:A,'[1]padron 2703'!N:N,0)</f>
        <v>7798013102967</v>
      </c>
      <c r="D163" s="49" t="str">
        <f>+_xlfn.XLOOKUP(A163,'[1]padron 2703'!A:A,'[1]padron 2703'!D:D,0)</f>
        <v xml:space="preserve">FIAM CAGNOLI ATM SALAMIN GRUESO                   </v>
      </c>
      <c r="E163" s="22">
        <f>+_xlfn.XLOOKUP(A163,'[1]padron 2703'!A:A,'[1]padron 2703'!I:I,0)</f>
        <v>5705.7740000000003</v>
      </c>
      <c r="F163" s="22">
        <f>+E163*0.85</f>
        <v>4849.9079000000002</v>
      </c>
      <c r="G163" s="31">
        <f t="shared" si="17"/>
        <v>855.86610000000019</v>
      </c>
      <c r="H163" s="43">
        <v>0.15</v>
      </c>
      <c r="I163" s="20" t="s">
        <v>421</v>
      </c>
      <c r="J163" s="20" t="s">
        <v>422</v>
      </c>
      <c r="K163" s="108">
        <v>46113</v>
      </c>
      <c r="L163" s="44">
        <v>46142</v>
      </c>
      <c r="M163" s="45"/>
      <c r="O163" s="46"/>
      <c r="P163" s="46"/>
    </row>
    <row r="164" spans="1:16" x14ac:dyDescent="0.2">
      <c r="A164" s="29">
        <v>660503</v>
      </c>
      <c r="B164" s="29">
        <f>+_xlfn.XLOOKUP(A164,'[1]padron 2703'!A:A,'[1]padron 2703'!B:B,0)</f>
        <v>717</v>
      </c>
      <c r="C164" s="48" t="str">
        <f>+_xlfn.XLOOKUP(A164,'[1]padron 2703'!A:A,'[1]padron 2703'!N:N,0)</f>
        <v>7798013102950</v>
      </c>
      <c r="D164" s="49" t="str">
        <f>+_xlfn.XLOOKUP(A164,'[1]padron 2703'!A:A,'[1]padron 2703'!D:D,0)</f>
        <v xml:space="preserve">FIAM CAGNOLI ATM SALAMIN FINO                     </v>
      </c>
      <c r="E164" s="22">
        <f>+_xlfn.XLOOKUP(A164,'[1]padron 2703'!A:A,'[1]padron 2703'!I:I,0)</f>
        <v>5705.7740000000003</v>
      </c>
      <c r="F164" s="22">
        <f t="shared" ref="F164:F167" si="18">+E164*0.85</f>
        <v>4849.9079000000002</v>
      </c>
      <c r="G164" s="31">
        <f t="shared" si="17"/>
        <v>855.86610000000019</v>
      </c>
      <c r="H164" s="43">
        <v>0.15</v>
      </c>
      <c r="I164" s="20" t="s">
        <v>421</v>
      </c>
      <c r="J164" s="20" t="s">
        <v>422</v>
      </c>
      <c r="K164" s="108">
        <v>46113</v>
      </c>
      <c r="L164" s="44">
        <v>46142</v>
      </c>
      <c r="M164" s="45"/>
      <c r="O164" s="46"/>
      <c r="P164" s="46"/>
    </row>
    <row r="165" spans="1:16" x14ac:dyDescent="0.2">
      <c r="A165" s="29">
        <v>665120</v>
      </c>
      <c r="B165" s="29">
        <f>+_xlfn.XLOOKUP(A165,'[1]padron 2703'!A:A,'[1]padron 2703'!B:B,0)</f>
        <v>2103</v>
      </c>
      <c r="C165" s="48" t="str">
        <f>+_xlfn.XLOOKUP(A165,'[1]padron 2703'!A:A,'[1]padron 2703'!N:N,0)</f>
        <v>7798013108068</v>
      </c>
      <c r="D165" s="49" t="str">
        <f>+_xlfn.XLOOKUP(A165,'[1]padron 2703'!A:A,'[1]padron 2703'!D:D,0)</f>
        <v xml:space="preserve">FIAM CAGNOLI ATM SALAMIN PICANTE 145X             </v>
      </c>
      <c r="E165" s="22">
        <f>+_xlfn.XLOOKUP(A165,'[1]padron 2703'!A:A,'[1]padron 2703'!I:I,0)</f>
        <v>6469.5929999999998</v>
      </c>
      <c r="F165" s="22">
        <f t="shared" si="18"/>
        <v>5499.1540500000001</v>
      </c>
      <c r="G165" s="31">
        <f t="shared" si="17"/>
        <v>970.43894999999975</v>
      </c>
      <c r="H165" s="43">
        <v>0.15</v>
      </c>
      <c r="I165" s="20" t="s">
        <v>421</v>
      </c>
      <c r="J165" s="20" t="s">
        <v>422</v>
      </c>
      <c r="K165" s="108">
        <v>46113</v>
      </c>
      <c r="L165" s="44">
        <v>46142</v>
      </c>
      <c r="M165" s="45"/>
      <c r="O165" s="46"/>
      <c r="P165" s="46"/>
    </row>
    <row r="166" spans="1:16" x14ac:dyDescent="0.2">
      <c r="A166" s="29">
        <v>665121</v>
      </c>
      <c r="B166" s="29">
        <f>+_xlfn.XLOOKUP(A166,'[1]padron 2703'!A:A,'[1]padron 2703'!B:B,0)</f>
        <v>2104</v>
      </c>
      <c r="C166" s="48" t="str">
        <f>+_xlfn.XLOOKUP(A166,'[1]padron 2703'!A:A,'[1]padron 2703'!N:N,0)</f>
        <v>7798013108082</v>
      </c>
      <c r="D166" s="49" t="str">
        <f>+_xlfn.XLOOKUP(A166,'[1]padron 2703'!A:A,'[1]padron 2703'!D:D,0)</f>
        <v xml:space="preserve">FIAM CAGNOLI ATM SALAMIN AHUMADO 145X             </v>
      </c>
      <c r="E166" s="22">
        <f>+_xlfn.XLOOKUP(A166,'[1]padron 2703'!A:A,'[1]padron 2703'!I:I,0)</f>
        <v>6469.5929999999998</v>
      </c>
      <c r="F166" s="22">
        <f t="shared" si="18"/>
        <v>5499.1540500000001</v>
      </c>
      <c r="G166" s="31">
        <f t="shared" si="17"/>
        <v>970.43894999999975</v>
      </c>
      <c r="H166" s="43">
        <v>0.15</v>
      </c>
      <c r="I166" s="20" t="s">
        <v>421</v>
      </c>
      <c r="J166" s="20" t="s">
        <v>422</v>
      </c>
      <c r="K166" s="108">
        <v>46113</v>
      </c>
      <c r="L166" s="44">
        <v>46142</v>
      </c>
      <c r="M166" s="45"/>
      <c r="O166" s="46"/>
      <c r="P166" s="46"/>
    </row>
    <row r="167" spans="1:16" x14ac:dyDescent="0.2">
      <c r="A167" s="29">
        <v>666337</v>
      </c>
      <c r="B167" s="29">
        <f>+_xlfn.XLOOKUP(A167,'[1]padron 2703'!A:A,'[1]padron 2703'!B:B,0)</f>
        <v>2843</v>
      </c>
      <c r="C167" s="48" t="str">
        <f>+_xlfn.XLOOKUP(A167,'[1]padron 2703'!A:A,'[1]padron 2703'!N:N,0)</f>
        <v>7798013108075</v>
      </c>
      <c r="D167" s="49" t="str">
        <f>+_xlfn.XLOOKUP(A167,'[1]padron 2703'!A:A,'[1]padron 2703'!D:D,0)</f>
        <v xml:space="preserve">FIAM CAGNOLI ATM SALAMIN EPECIADO 145X            </v>
      </c>
      <c r="E167" s="22">
        <f>+_xlfn.XLOOKUP(A167,'[1]padron 2703'!A:A,'[1]padron 2703'!I:I,0)</f>
        <v>6469.5929999999998</v>
      </c>
      <c r="F167" s="22">
        <f t="shared" si="18"/>
        <v>5499.1540500000001</v>
      </c>
      <c r="G167" s="31">
        <f t="shared" si="17"/>
        <v>970.43894999999975</v>
      </c>
      <c r="H167" s="43">
        <v>0.15</v>
      </c>
      <c r="I167" s="20" t="s">
        <v>421</v>
      </c>
      <c r="J167" s="20" t="s">
        <v>422</v>
      </c>
      <c r="K167" s="108">
        <v>46113</v>
      </c>
      <c r="L167" s="44">
        <v>46142</v>
      </c>
      <c r="M167" s="45"/>
      <c r="O167" s="46"/>
      <c r="P167" s="46"/>
    </row>
    <row r="168" spans="1:16" x14ac:dyDescent="0.2">
      <c r="A168" s="29">
        <v>657787</v>
      </c>
      <c r="B168" s="29">
        <f>+_xlfn.XLOOKUP(A168,'[1]padron 2703'!A:A,'[1]padron 2703'!B:B,0)</f>
        <v>1830</v>
      </c>
      <c r="C168" s="48" t="str">
        <f>+_xlfn.XLOOKUP(A168,'[1]padron 2703'!A:A,'[1]padron 2703'!N:N,0)</f>
        <v>7790670045199</v>
      </c>
      <c r="D168" s="49" t="str">
        <f>+_xlfn.XLOOKUP(A168,'[1]padron 2703'!A:A,'[1]padron 2703'!D:D,0)</f>
        <v xml:space="preserve">LAFI PATY CLASICA  6X225X                         </v>
      </c>
      <c r="E168" s="22">
        <f>+_xlfn.XLOOKUP(A168,'[1]padron 2703'!A:A,'[1]padron 2703'!I:I,0)</f>
        <v>2596.23</v>
      </c>
      <c r="F168" s="22">
        <f>+E168*1.2/2</f>
        <v>1557.7380000000001</v>
      </c>
      <c r="G168" s="31">
        <f t="shared" si="17"/>
        <v>1038.492</v>
      </c>
      <c r="H168" s="43">
        <v>0.4</v>
      </c>
      <c r="I168" s="20" t="s">
        <v>414</v>
      </c>
      <c r="J168" s="20" t="s">
        <v>431</v>
      </c>
      <c r="K168" s="108">
        <v>46113</v>
      </c>
      <c r="L168" s="44">
        <v>46142</v>
      </c>
      <c r="M168" s="45"/>
      <c r="O168" s="46"/>
      <c r="P168" s="46"/>
    </row>
    <row r="169" spans="1:16" x14ac:dyDescent="0.2">
      <c r="A169" s="29">
        <v>4192</v>
      </c>
      <c r="B169" s="29">
        <f>+_xlfn.XLOOKUP(A169,'[1]padron 2703'!A:A,'[1]padron 2703'!B:B,0)</f>
        <v>1820</v>
      </c>
      <c r="C169" s="48" t="str">
        <f>+_xlfn.XLOOKUP(A169,'[1]padron 2703'!A:A,'[1]padron 2703'!N:N,0)</f>
        <v>7891515481599</v>
      </c>
      <c r="D169" s="49" t="str">
        <f>+_xlfn.XLOOKUP(A169,'[1]padron 2703'!A:A,'[1]padron 2703'!D:D,0)</f>
        <v xml:space="preserve">LAFI VIENISSIMA SALCHI 6X225X                     </v>
      </c>
      <c r="E169" s="22">
        <f>+_xlfn.XLOOKUP(A169,'[1]padron 2703'!A:A,'[1]padron 2703'!I:I,0)</f>
        <v>3011.92</v>
      </c>
      <c r="F169" s="22">
        <f t="shared" ref="F169" si="19">+E169*1.3/2</f>
        <v>1957.748</v>
      </c>
      <c r="G169" s="31">
        <f t="shared" si="17"/>
        <v>1054.172</v>
      </c>
      <c r="H169" s="43">
        <v>0.35</v>
      </c>
      <c r="I169" s="20" t="s">
        <v>414</v>
      </c>
      <c r="J169" s="20" t="s">
        <v>415</v>
      </c>
      <c r="K169" s="108">
        <v>46113</v>
      </c>
      <c r="L169" s="44">
        <v>46142</v>
      </c>
      <c r="M169" s="45"/>
      <c r="O169" s="46"/>
      <c r="P169" s="46"/>
    </row>
    <row r="170" spans="1:16" x14ac:dyDescent="0.2">
      <c r="A170" s="29">
        <v>659416</v>
      </c>
      <c r="B170" s="29">
        <f>+_xlfn.XLOOKUP(A170,'[1]padron 2703'!A:A,'[1]padron 2703'!B:B,0)</f>
        <v>940</v>
      </c>
      <c r="C170" s="48" t="str">
        <f>+_xlfn.XLOOKUP(A170,'[1]padron 2703'!A:A,'[1]padron 2703'!N:N,0)</f>
        <v>7798304851321</v>
      </c>
      <c r="D170" s="49" t="str">
        <f>+_xlfn.XLOOKUP(A170,'[1]padron 2703'!A:A,'[1]padron 2703'!D:D,0)</f>
        <v xml:space="preserve">COFR SIMPLOT TRAD 700X                            </v>
      </c>
      <c r="E170" s="22">
        <f>+_xlfn.XLOOKUP(A170,'[1]padron 2703'!A:A,'[1]padron 2703'!I:I,0)</f>
        <v>5514.2969999999996</v>
      </c>
      <c r="F170" s="22">
        <f>+E170*0.8</f>
        <v>4411.4376000000002</v>
      </c>
      <c r="G170" s="31">
        <f t="shared" si="17"/>
        <v>1102.8593999999994</v>
      </c>
      <c r="H170" s="43">
        <v>0.2</v>
      </c>
      <c r="I170" s="20" t="s">
        <v>421</v>
      </c>
      <c r="J170" s="20" t="s">
        <v>422</v>
      </c>
      <c r="K170" s="108">
        <v>46113</v>
      </c>
      <c r="L170" s="44">
        <v>46142</v>
      </c>
      <c r="M170" s="45"/>
      <c r="O170" s="46"/>
      <c r="P170" s="46"/>
    </row>
    <row r="171" spans="1:16" x14ac:dyDescent="0.2">
      <c r="A171" s="29">
        <v>659418</v>
      </c>
      <c r="B171" s="29">
        <f>+_xlfn.XLOOKUP(A171,'[1]padron 2703'!A:A,'[1]padron 2703'!B:B,0)</f>
        <v>929</v>
      </c>
      <c r="C171" s="48" t="str">
        <f>+_xlfn.XLOOKUP(A171,'[1]padron 2703'!A:A,'[1]padron 2703'!N:N,0)</f>
        <v>7798304851536</v>
      </c>
      <c r="D171" s="49" t="str">
        <f>+_xlfn.XLOOKUP(A171,'[1]padron 2703'!A:A,'[1]padron 2703'!D:D,0)</f>
        <v xml:space="preserve">COFR SIMPLOT CRUNCH 700X                          </v>
      </c>
      <c r="E171" s="22">
        <f>+_xlfn.XLOOKUP(A171,'[1]padron 2703'!A:A,'[1]padron 2703'!I:I,0)</f>
        <v>7207.8549999999996</v>
      </c>
      <c r="F171" s="22">
        <f t="shared" ref="F171:F175" si="20">+E171*0.8</f>
        <v>5766.2839999999997</v>
      </c>
      <c r="G171" s="31">
        <f t="shared" si="17"/>
        <v>1441.5709999999999</v>
      </c>
      <c r="H171" s="43">
        <v>0.2</v>
      </c>
      <c r="I171" s="20" t="s">
        <v>421</v>
      </c>
      <c r="J171" s="20" t="s">
        <v>422</v>
      </c>
      <c r="K171" s="108">
        <v>46113</v>
      </c>
      <c r="L171" s="44">
        <v>46142</v>
      </c>
      <c r="M171" s="45"/>
      <c r="O171" s="46"/>
      <c r="P171" s="46"/>
    </row>
    <row r="172" spans="1:16" x14ac:dyDescent="0.2">
      <c r="A172" s="29">
        <v>659419</v>
      </c>
      <c r="B172" s="29">
        <f>+_xlfn.XLOOKUP(A172,'[1]padron 2703'!A:A,'[1]padron 2703'!B:B,0)</f>
        <v>945</v>
      </c>
      <c r="C172" s="48" t="str">
        <f>+_xlfn.XLOOKUP(A172,'[1]padron 2703'!A:A,'[1]padron 2703'!N:N,0)</f>
        <v>7798304851475</v>
      </c>
      <c r="D172" s="49" t="str">
        <f>+_xlfn.XLOOKUP(A172,'[1]padron 2703'!A:A,'[1]padron 2703'!D:D,0)</f>
        <v xml:space="preserve">COFR SIMPLOT RUSTICA 700X                         </v>
      </c>
      <c r="E172" s="22">
        <f>+_xlfn.XLOOKUP(A172,'[1]padron 2703'!A:A,'[1]padron 2703'!I:I,0)</f>
        <v>6366.4030000000002</v>
      </c>
      <c r="F172" s="22">
        <f t="shared" si="20"/>
        <v>5093.1224000000002</v>
      </c>
      <c r="G172" s="31">
        <f t="shared" si="17"/>
        <v>1273.2806</v>
      </c>
      <c r="H172" s="43">
        <v>0.2</v>
      </c>
      <c r="I172" s="20" t="s">
        <v>421</v>
      </c>
      <c r="J172" s="20" t="s">
        <v>422</v>
      </c>
      <c r="K172" s="108">
        <v>46113</v>
      </c>
      <c r="L172" s="44">
        <v>46142</v>
      </c>
      <c r="M172" s="45"/>
      <c r="O172" s="46"/>
      <c r="P172" s="46"/>
    </row>
    <row r="173" spans="1:16" x14ac:dyDescent="0.2">
      <c r="A173" s="29">
        <v>659421</v>
      </c>
      <c r="B173" s="29">
        <f>+_xlfn.XLOOKUP(A173,'[1]padron 2703'!A:A,'[1]padron 2703'!B:B,0)</f>
        <v>2090</v>
      </c>
      <c r="C173" s="48" t="str">
        <f>+_xlfn.XLOOKUP(A173,'[1]padron 2703'!A:A,'[1]padron 2703'!N:N,0)</f>
        <v>7798304851468</v>
      </c>
      <c r="D173" s="49" t="str">
        <f>+_xlfn.XLOOKUP(A173,'[1]padron 2703'!A:A,'[1]padron 2703'!D:D,0)</f>
        <v xml:space="preserve">COFR SIMPLOT STEAKHOUSE 700X                      </v>
      </c>
      <c r="E173" s="22">
        <f>+_xlfn.XLOOKUP(A173,'[1]padron 2703'!A:A,'[1]padron 2703'!I:I,0)</f>
        <v>6371.1949999999997</v>
      </c>
      <c r="F173" s="22">
        <f t="shared" si="20"/>
        <v>5096.9560000000001</v>
      </c>
      <c r="G173" s="31">
        <f t="shared" si="17"/>
        <v>1274.2389999999996</v>
      </c>
      <c r="H173" s="43">
        <v>0.2</v>
      </c>
      <c r="I173" s="20" t="s">
        <v>421</v>
      </c>
      <c r="J173" s="20" t="s">
        <v>422</v>
      </c>
      <c r="K173" s="108">
        <v>46113</v>
      </c>
      <c r="L173" s="44">
        <v>46142</v>
      </c>
      <c r="M173" s="45"/>
      <c r="O173" s="46"/>
      <c r="P173" s="46"/>
    </row>
    <row r="174" spans="1:16" x14ac:dyDescent="0.2">
      <c r="A174" s="29">
        <v>659717</v>
      </c>
      <c r="B174" s="29">
        <f>+_xlfn.XLOOKUP(A174,'[1]padron 2703'!A:A,'[1]padron 2703'!B:B,0)</f>
        <v>960</v>
      </c>
      <c r="C174" s="48" t="str">
        <f>+_xlfn.XLOOKUP(A174,'[1]padron 2703'!A:A,'[1]padron 2703'!N:N,0)</f>
        <v>7798304851338</v>
      </c>
      <c r="D174" s="49" t="str">
        <f>+_xlfn.XLOOKUP(A174,'[1]padron 2703'!A:A,'[1]padron 2703'!D:D,0)</f>
        <v xml:space="preserve">COFR SIMPLOT TRAD 1.100X                          </v>
      </c>
      <c r="E174" s="22">
        <f>+_xlfn.XLOOKUP(A174,'[1]padron 2703'!A:A,'[1]padron 2703'!I:I,0)</f>
        <v>7952.3680000000004</v>
      </c>
      <c r="F174" s="22">
        <f t="shared" si="20"/>
        <v>6361.894400000001</v>
      </c>
      <c r="G174" s="31">
        <f t="shared" si="17"/>
        <v>1590.4735999999994</v>
      </c>
      <c r="H174" s="43">
        <v>0.2</v>
      </c>
      <c r="I174" s="20" t="s">
        <v>421</v>
      </c>
      <c r="J174" s="20" t="s">
        <v>422</v>
      </c>
      <c r="K174" s="108">
        <v>46113</v>
      </c>
      <c r="L174" s="44">
        <v>46142</v>
      </c>
      <c r="M174" s="45"/>
      <c r="O174" s="46"/>
      <c r="P174" s="46"/>
    </row>
    <row r="175" spans="1:16" x14ac:dyDescent="0.2">
      <c r="A175" s="29">
        <v>662469</v>
      </c>
      <c r="B175" s="29">
        <f>+_xlfn.XLOOKUP(A175,'[1]padron 2703'!A:A,'[1]padron 2703'!B:B,0)</f>
        <v>2084</v>
      </c>
      <c r="C175" s="48" t="str">
        <f>+_xlfn.XLOOKUP(A175,'[1]padron 2703'!A:A,'[1]padron 2703'!N:N,0)</f>
        <v>7798304851512</v>
      </c>
      <c r="D175" s="49" t="str">
        <f>+_xlfn.XLOOKUP(A175,'[1]padron 2703'!A:A,'[1]padron 2703'!D:D,0)</f>
        <v xml:space="preserve">COFR SIMPLOT EXT CRUNCH 700X                      </v>
      </c>
      <c r="E175" s="22">
        <f>+_xlfn.XLOOKUP(A175,'[1]padron 2703'!A:A,'[1]padron 2703'!I:I,0)</f>
        <v>7280.4189999999999</v>
      </c>
      <c r="F175" s="22">
        <f t="shared" si="20"/>
        <v>5824.3352000000004</v>
      </c>
      <c r="G175" s="31">
        <f t="shared" si="17"/>
        <v>1456.0837999999994</v>
      </c>
      <c r="H175" s="43">
        <v>0.2</v>
      </c>
      <c r="I175" s="20" t="s">
        <v>421</v>
      </c>
      <c r="J175" s="20" t="s">
        <v>422</v>
      </c>
      <c r="K175" s="108">
        <v>46113</v>
      </c>
      <c r="L175" s="44">
        <v>46142</v>
      </c>
      <c r="M175" s="45"/>
      <c r="O175" s="46"/>
      <c r="P175" s="46"/>
    </row>
    <row r="176" spans="1:16" x14ac:dyDescent="0.2">
      <c r="A176" s="29">
        <v>660455</v>
      </c>
      <c r="B176" s="29">
        <f>+_xlfn.XLOOKUP(A176,'[1]padron 2703'!A:A,'[1]padron 2703'!B:B,0)</f>
        <v>326</v>
      </c>
      <c r="C176" s="48" t="str">
        <f>+_xlfn.XLOOKUP(A176,'[1]padron 2703'!A:A,'[1]padron 2703'!N:N,0)</f>
        <v>7790670002826</v>
      </c>
      <c r="D176" s="49" t="str">
        <f>+_xlfn.XLOOKUP(A176,'[1]padron 2703'!A:A,'[1]padron 2703'!D:D,0)</f>
        <v xml:space="preserve">COVEGREENLIFE ARVEJAS 300X                        </v>
      </c>
      <c r="E176" s="22">
        <f>+_xlfn.XLOOKUP(A176,'[1]padron 2703'!A:A,'[1]padron 2703'!I:I,0)</f>
        <v>4333.9840000000004</v>
      </c>
      <c r="F176" s="22">
        <f t="shared" ref="F176:F185" si="21">+E176*1.5/2</f>
        <v>3250.4880000000003</v>
      </c>
      <c r="G176" s="31">
        <f t="shared" si="17"/>
        <v>1083.4960000000001</v>
      </c>
      <c r="H176" s="43">
        <v>0.25</v>
      </c>
      <c r="I176" s="20" t="s">
        <v>414</v>
      </c>
      <c r="J176" s="20" t="s">
        <v>423</v>
      </c>
      <c r="K176" s="108">
        <v>46113</v>
      </c>
      <c r="L176" s="44">
        <v>46142</v>
      </c>
      <c r="M176" s="45"/>
      <c r="O176" s="46"/>
      <c r="P176" s="46"/>
    </row>
    <row r="177" spans="1:16" x14ac:dyDescent="0.2">
      <c r="A177" s="29">
        <v>662230</v>
      </c>
      <c r="B177" s="29">
        <f>+_xlfn.XLOOKUP(A177,'[1]padron 2703'!A:A,'[1]padron 2703'!B:B,0)</f>
        <v>959</v>
      </c>
      <c r="C177" s="48" t="str">
        <f>+_xlfn.XLOOKUP(A177,'[1]padron 2703'!A:A,'[1]padron 2703'!N:N,0)</f>
        <v>7790670052197</v>
      </c>
      <c r="D177" s="49" t="str">
        <f>+_xlfn.XLOOKUP(A177,'[1]padron 2703'!A:A,'[1]padron 2703'!D:D,0)</f>
        <v xml:space="preserve">FRCO GREENLIFE ARAN 300X                          </v>
      </c>
      <c r="E177" s="22">
        <f>+_xlfn.XLOOKUP(A177,'[1]padron 2703'!A:A,'[1]padron 2703'!I:I,0)</f>
        <v>6318.8680000000004</v>
      </c>
      <c r="F177" s="22">
        <f t="shared" si="21"/>
        <v>4739.1509999999998</v>
      </c>
      <c r="G177" s="31">
        <f t="shared" si="17"/>
        <v>1579.7170000000006</v>
      </c>
      <c r="H177" s="43">
        <v>0.25</v>
      </c>
      <c r="I177" s="20" t="s">
        <v>414</v>
      </c>
      <c r="J177" s="20" t="s">
        <v>423</v>
      </c>
      <c r="K177" s="108">
        <v>46113</v>
      </c>
      <c r="L177" s="44">
        <v>46142</v>
      </c>
      <c r="M177" s="45"/>
      <c r="O177" s="46"/>
      <c r="P177" s="46"/>
    </row>
    <row r="178" spans="1:16" x14ac:dyDescent="0.2">
      <c r="A178" s="29">
        <v>660569</v>
      </c>
      <c r="B178" s="29">
        <f>+_xlfn.XLOOKUP(A178,'[1]padron 2703'!A:A,'[1]padron 2703'!B:B,0)</f>
        <v>1042</v>
      </c>
      <c r="C178" s="48" t="str">
        <f>+_xlfn.XLOOKUP(A178,'[1]padron 2703'!A:A,'[1]padron 2703'!N:N,0)</f>
        <v>7790670051992</v>
      </c>
      <c r="D178" s="49" t="str">
        <f>+_xlfn.XLOOKUP(A178,'[1]padron 2703'!A:A,'[1]padron 2703'!D:D,0)</f>
        <v xml:space="preserve">FRCO GREENLIFE MORAS 550X                         </v>
      </c>
      <c r="E178" s="22">
        <f>+_xlfn.XLOOKUP(A178,'[1]padron 2703'!A:A,'[1]padron 2703'!I:I,0)</f>
        <v>13772.6</v>
      </c>
      <c r="F178" s="22">
        <f t="shared" si="21"/>
        <v>10329.450000000001</v>
      </c>
      <c r="G178" s="31">
        <f t="shared" si="17"/>
        <v>3443.1499999999996</v>
      </c>
      <c r="H178" s="43">
        <v>0.25</v>
      </c>
      <c r="I178" s="20" t="s">
        <v>414</v>
      </c>
      <c r="J178" s="20" t="s">
        <v>423</v>
      </c>
      <c r="K178" s="108">
        <v>46113</v>
      </c>
      <c r="L178" s="44">
        <v>46142</v>
      </c>
      <c r="M178" s="45"/>
      <c r="O178" s="46"/>
      <c r="P178" s="46"/>
    </row>
    <row r="179" spans="1:16" x14ac:dyDescent="0.2">
      <c r="A179" s="29">
        <v>660568</v>
      </c>
      <c r="B179" s="29">
        <f>+_xlfn.XLOOKUP(A179,'[1]padron 2703'!A:A,'[1]padron 2703'!B:B,0)</f>
        <v>1087</v>
      </c>
      <c r="C179" s="48" t="str">
        <f>+_xlfn.XLOOKUP(A179,'[1]padron 2703'!A:A,'[1]padron 2703'!N:N,0)</f>
        <v>7790670051985</v>
      </c>
      <c r="D179" s="49" t="str">
        <f>+_xlfn.XLOOKUP(A179,'[1]padron 2703'!A:A,'[1]padron 2703'!D:D,0)</f>
        <v xml:space="preserve">FRCO GREENLIFE FRAMBUESA 400X                     </v>
      </c>
      <c r="E179" s="22">
        <f>+_xlfn.XLOOKUP(A179,'[1]padron 2703'!A:A,'[1]padron 2703'!I:I,0)</f>
        <v>14031.17</v>
      </c>
      <c r="F179" s="22">
        <f t="shared" si="21"/>
        <v>10523.377500000001</v>
      </c>
      <c r="G179" s="31">
        <f t="shared" si="17"/>
        <v>3507.7924999999996</v>
      </c>
      <c r="H179" s="43">
        <v>0.25</v>
      </c>
      <c r="I179" s="20" t="s">
        <v>414</v>
      </c>
      <c r="J179" s="20" t="s">
        <v>423</v>
      </c>
      <c r="K179" s="108">
        <v>46113</v>
      </c>
      <c r="L179" s="44">
        <v>46142</v>
      </c>
      <c r="M179" s="45"/>
      <c r="O179" s="46"/>
      <c r="P179" s="46"/>
    </row>
    <row r="180" spans="1:16" x14ac:dyDescent="0.2">
      <c r="A180" s="29">
        <v>665493</v>
      </c>
      <c r="B180" s="29">
        <f>+_xlfn.XLOOKUP(A180,'[1]padron 2703'!A:A,'[1]padron 2703'!B:B,0)</f>
        <v>1344</v>
      </c>
      <c r="C180" s="48" t="str">
        <f>+_xlfn.XLOOKUP(A180,'[1]padron 2703'!A:A,'[1]padron 2703'!N:N,0)</f>
        <v>7790670052616</v>
      </c>
      <c r="D180" s="49" t="str">
        <f>+_xlfn.XLOOKUP(A180,'[1]padron 2703'!A:A,'[1]padron 2703'!D:D,0)</f>
        <v xml:space="preserve">COVEGREENLIFE CHAUCHA 350X                        </v>
      </c>
      <c r="E180" s="22">
        <f>+_xlfn.XLOOKUP(A180,'[1]padron 2703'!A:A,'[1]padron 2703'!I:I,0)</f>
        <v>3802.3710000000001</v>
      </c>
      <c r="F180" s="22">
        <f t="shared" si="21"/>
        <v>2851.7782500000003</v>
      </c>
      <c r="G180" s="31">
        <f t="shared" si="17"/>
        <v>950.5927499999998</v>
      </c>
      <c r="H180" s="43">
        <v>0.25</v>
      </c>
      <c r="I180" s="20" t="s">
        <v>414</v>
      </c>
      <c r="J180" s="20" t="s">
        <v>423</v>
      </c>
      <c r="K180" s="108">
        <v>46113</v>
      </c>
      <c r="L180" s="44">
        <v>46142</v>
      </c>
      <c r="M180" s="45"/>
      <c r="O180" s="46"/>
      <c r="P180" s="46"/>
    </row>
    <row r="181" spans="1:16" x14ac:dyDescent="0.2">
      <c r="A181" s="29">
        <v>660570</v>
      </c>
      <c r="B181" s="29">
        <f>+_xlfn.XLOOKUP(A181,'[1]padron 2703'!A:A,'[1]padron 2703'!B:B,0)</f>
        <v>1845</v>
      </c>
      <c r="C181" s="48" t="str">
        <f>+_xlfn.XLOOKUP(A181,'[1]padron 2703'!A:A,'[1]padron 2703'!N:N,0)</f>
        <v>7790670052005</v>
      </c>
      <c r="D181" s="49" t="str">
        <f>+_xlfn.XLOOKUP(A181,'[1]padron 2703'!A:A,'[1]padron 2703'!D:D,0)</f>
        <v xml:space="preserve">FRCO GREENLIFE FRUTILLA 400X                      </v>
      </c>
      <c r="E181" s="22">
        <f>+_xlfn.XLOOKUP(A181,'[1]padron 2703'!A:A,'[1]padron 2703'!I:I,0)</f>
        <v>6651.9210000000003</v>
      </c>
      <c r="F181" s="22">
        <f t="shared" si="21"/>
        <v>4988.9407499999998</v>
      </c>
      <c r="G181" s="31">
        <f t="shared" si="17"/>
        <v>1662.9802500000005</v>
      </c>
      <c r="H181" s="43">
        <v>0.25</v>
      </c>
      <c r="I181" s="20" t="s">
        <v>414</v>
      </c>
      <c r="J181" s="20" t="s">
        <v>423</v>
      </c>
      <c r="K181" s="108">
        <v>46113</v>
      </c>
      <c r="L181" s="44">
        <v>46142</v>
      </c>
      <c r="M181" s="45"/>
      <c r="O181" s="46"/>
      <c r="P181" s="46"/>
    </row>
    <row r="182" spans="1:16" x14ac:dyDescent="0.2">
      <c r="A182" s="29">
        <v>660458</v>
      </c>
      <c r="B182" s="29">
        <f>+_xlfn.XLOOKUP(A182,'[1]padron 2703'!A:A,'[1]padron 2703'!B:B,0)</f>
        <v>1850</v>
      </c>
      <c r="C182" s="48" t="str">
        <f>+_xlfn.XLOOKUP(A182,'[1]padron 2703'!A:A,'[1]padron 2703'!N:N,0)</f>
        <v>7790670002376</v>
      </c>
      <c r="D182" s="49" t="str">
        <f>+_xlfn.XLOOKUP(A182,'[1]padron 2703'!A:A,'[1]padron 2703'!D:D,0)</f>
        <v xml:space="preserve">COVE GREENLIFE CHOCLO 350X                        </v>
      </c>
      <c r="E182" s="22">
        <f>+_xlfn.XLOOKUP(A182,'[1]padron 2703'!A:A,'[1]padron 2703'!I:I,0)</f>
        <v>3834.424</v>
      </c>
      <c r="F182" s="22">
        <f t="shared" si="21"/>
        <v>2875.8180000000002</v>
      </c>
      <c r="G182" s="31">
        <f t="shared" si="17"/>
        <v>958.60599999999977</v>
      </c>
      <c r="H182" s="43">
        <v>0.25</v>
      </c>
      <c r="I182" s="20" t="s">
        <v>414</v>
      </c>
      <c r="J182" s="20" t="s">
        <v>423</v>
      </c>
      <c r="K182" s="108">
        <v>46113</v>
      </c>
      <c r="L182" s="44">
        <v>46142</v>
      </c>
      <c r="M182" s="45"/>
      <c r="O182" s="46"/>
      <c r="P182" s="46"/>
    </row>
    <row r="183" spans="1:16" x14ac:dyDescent="0.2">
      <c r="A183" s="29">
        <v>660456</v>
      </c>
      <c r="B183" s="29">
        <f>+_xlfn.XLOOKUP(A183,'[1]padron 2703'!A:A,'[1]padron 2703'!B:B,0)</f>
        <v>1912</v>
      </c>
      <c r="C183" s="48" t="str">
        <f>+_xlfn.XLOOKUP(A183,'[1]padron 2703'!A:A,'[1]padron 2703'!N:N,0)</f>
        <v>7790670051589</v>
      </c>
      <c r="D183" s="49" t="str">
        <f>+_xlfn.XLOOKUP(A183,'[1]padron 2703'!A:A,'[1]padron 2703'!D:D,0)</f>
        <v xml:space="preserve">COVE GREENLIFE BROCOLI 450X                       </v>
      </c>
      <c r="E183" s="22">
        <f>+_xlfn.XLOOKUP(A183,'[1]padron 2703'!A:A,'[1]padron 2703'!I:I,0)</f>
        <v>6137.9489999999996</v>
      </c>
      <c r="F183" s="22">
        <f t="shared" si="21"/>
        <v>4603.4617499999995</v>
      </c>
      <c r="G183" s="31">
        <f t="shared" si="17"/>
        <v>1534.4872500000001</v>
      </c>
      <c r="H183" s="43">
        <v>0.25</v>
      </c>
      <c r="I183" s="20" t="s">
        <v>414</v>
      </c>
      <c r="J183" s="20" t="s">
        <v>423</v>
      </c>
      <c r="K183" s="108">
        <v>46113</v>
      </c>
      <c r="L183" s="44">
        <v>46142</v>
      </c>
      <c r="M183" s="45"/>
      <c r="O183" s="46"/>
      <c r="P183" s="46"/>
    </row>
    <row r="184" spans="1:16" x14ac:dyDescent="0.2">
      <c r="A184" s="29">
        <v>660459</v>
      </c>
      <c r="B184" s="29">
        <f>+_xlfn.XLOOKUP(A184,'[1]padron 2703'!A:A,'[1]padron 2703'!B:B,0)</f>
        <v>1972</v>
      </c>
      <c r="C184" s="48" t="str">
        <f>+_xlfn.XLOOKUP(A184,'[1]padron 2703'!A:A,'[1]padron 2703'!N:N,0)</f>
        <v>7790670051596</v>
      </c>
      <c r="D184" s="49" t="str">
        <f>+_xlfn.XLOOKUP(A184,'[1]padron 2703'!A:A,'[1]padron 2703'!D:D,0)</f>
        <v xml:space="preserve">COVE GREENLIFE ESPINACA 550X                      </v>
      </c>
      <c r="E184" s="22">
        <f>+_xlfn.XLOOKUP(A184,'[1]padron 2703'!A:A,'[1]padron 2703'!I:I,0)</f>
        <v>4760.6360000000004</v>
      </c>
      <c r="F184" s="22">
        <f t="shared" si="21"/>
        <v>3570.4770000000003</v>
      </c>
      <c r="G184" s="31">
        <f t="shared" si="17"/>
        <v>1190.1590000000001</v>
      </c>
      <c r="H184" s="43">
        <v>0.25</v>
      </c>
      <c r="I184" s="20" t="s">
        <v>414</v>
      </c>
      <c r="J184" s="20" t="s">
        <v>423</v>
      </c>
      <c r="K184" s="108">
        <v>46113</v>
      </c>
      <c r="L184" s="44">
        <v>46142</v>
      </c>
      <c r="M184" s="45"/>
      <c r="O184" s="46"/>
      <c r="P184" s="46"/>
    </row>
    <row r="185" spans="1:16" x14ac:dyDescent="0.2">
      <c r="A185" s="29">
        <v>660460</v>
      </c>
      <c r="B185" s="29">
        <f>+_xlfn.XLOOKUP(A185,'[1]padron 2703'!A:A,'[1]padron 2703'!B:B,0)</f>
        <v>2393</v>
      </c>
      <c r="C185" s="48" t="str">
        <f>+_xlfn.XLOOKUP(A185,'[1]padron 2703'!A:A,'[1]padron 2703'!N:N,0)</f>
        <v>7790670002413</v>
      </c>
      <c r="D185" s="49" t="str">
        <f>+_xlfn.XLOOKUP(A185,'[1]padron 2703'!A:A,'[1]padron 2703'!D:D,0)</f>
        <v xml:space="preserve">COVE GREENLIFE MIX PRIMAVERA 350X                 </v>
      </c>
      <c r="E185" s="22">
        <f>+_xlfn.XLOOKUP(A185,'[1]padron 2703'!A:A,'[1]padron 2703'!I:I,0)</f>
        <v>3925.8989999999999</v>
      </c>
      <c r="F185" s="22">
        <f t="shared" si="21"/>
        <v>2944.42425</v>
      </c>
      <c r="G185" s="31">
        <f t="shared" si="17"/>
        <v>981.47474999999986</v>
      </c>
      <c r="H185" s="43">
        <v>0.25</v>
      </c>
      <c r="I185" s="20" t="s">
        <v>414</v>
      </c>
      <c r="J185" s="20" t="s">
        <v>423</v>
      </c>
      <c r="K185" s="108">
        <v>46113</v>
      </c>
      <c r="L185" s="44">
        <v>46142</v>
      </c>
      <c r="M185" s="45"/>
      <c r="O185" s="46"/>
      <c r="P185" s="46"/>
    </row>
    <row r="186" spans="1:16" x14ac:dyDescent="0.2">
      <c r="A186" s="51">
        <v>663789</v>
      </c>
      <c r="B186" s="20">
        <f>+_xlfn.XLOOKUP(A186,'[1]padron 2703'!A:A,'[1]padron 2703'!B:B,0)</f>
        <v>76401</v>
      </c>
      <c r="C186" s="21" t="str">
        <f>+_xlfn.XLOOKUP(A186,'[1]padron 2703'!A:A,'[1]padron 2703'!N:N,0)</f>
        <v>7790070764010</v>
      </c>
      <c r="D186" s="21" t="str">
        <f>+_xlfn.XLOOKUP(A186,'[1]padron 2703'!A:A,'[1]padron 2703'!D:D,0)</f>
        <v xml:space="preserve">COCB EMILIA COCKTAIL CLAREA 750X                  </v>
      </c>
      <c r="E186" s="22">
        <f>+_xlfn.XLOOKUP(A186,'[1]padron 2703'!A:A,'[1]padron 2703'!I:I,0)</f>
        <v>9720.3860000000004</v>
      </c>
      <c r="F186" s="22">
        <f>+E186*0.9</f>
        <v>8748.3474000000006</v>
      </c>
      <c r="G186" s="31">
        <f>+E186-F186</f>
        <v>972.03859999999986</v>
      </c>
      <c r="H186" s="43">
        <v>0.1</v>
      </c>
      <c r="I186" s="20" t="s">
        <v>421</v>
      </c>
      <c r="J186" s="20" t="s">
        <v>422</v>
      </c>
      <c r="K186" s="108">
        <v>46113</v>
      </c>
      <c r="L186" s="44">
        <v>46117</v>
      </c>
      <c r="M186" s="45"/>
      <c r="O186" s="46"/>
      <c r="P186" s="46"/>
    </row>
    <row r="187" spans="1:16" x14ac:dyDescent="0.2">
      <c r="A187" s="51">
        <v>663800</v>
      </c>
      <c r="B187" s="20">
        <f>+_xlfn.XLOOKUP(A187,'[1]padron 2703'!A:A,'[1]padron 2703'!B:B,0)</f>
        <v>76402</v>
      </c>
      <c r="C187" s="21" t="str">
        <f>+_xlfn.XLOOKUP(A187,'[1]padron 2703'!A:A,'[1]padron 2703'!N:N,0)</f>
        <v>7790070764027</v>
      </c>
      <c r="D187" s="21" t="str">
        <f>+_xlfn.XLOOKUP(A187,'[1]padron 2703'!A:A,'[1]padron 2703'!D:D,0)</f>
        <v xml:space="preserve">COCB EMILIA COCKTAIL ROSE 750X                    </v>
      </c>
      <c r="E187" s="22">
        <f>+_xlfn.XLOOKUP(A187,'[1]padron 2703'!A:A,'[1]padron 2703'!I:I,0)</f>
        <v>9720.3860000000004</v>
      </c>
      <c r="F187" s="22">
        <f t="shared" ref="F187:F189" si="22">+E187*0.9</f>
        <v>8748.3474000000006</v>
      </c>
      <c r="G187" s="31">
        <f t="shared" ref="G187:G250" si="23">+E187-F187</f>
        <v>972.03859999999986</v>
      </c>
      <c r="H187" s="43">
        <v>0.1</v>
      </c>
      <c r="I187" s="20" t="s">
        <v>421</v>
      </c>
      <c r="J187" s="20" t="s">
        <v>422</v>
      </c>
      <c r="K187" s="108">
        <v>46113</v>
      </c>
      <c r="L187" s="44">
        <v>46117</v>
      </c>
      <c r="M187" s="45"/>
      <c r="O187" s="46"/>
      <c r="P187" s="46"/>
    </row>
    <row r="188" spans="1:16" x14ac:dyDescent="0.2">
      <c r="A188" s="51">
        <v>666018</v>
      </c>
      <c r="B188" s="20">
        <f>+_xlfn.XLOOKUP(A188,'[1]padron 2703'!A:A,'[1]padron 2703'!B:B,0)</f>
        <v>76403</v>
      </c>
      <c r="C188" s="21" t="str">
        <f>+_xlfn.XLOOKUP(A188,'[1]padron 2703'!A:A,'[1]padron 2703'!N:N,0)</f>
        <v>7790070764034</v>
      </c>
      <c r="D188" s="21" t="str">
        <f>+_xlfn.XLOOKUP(A188,'[1]padron 2703'!A:A,'[1]padron 2703'!D:D,0)</f>
        <v xml:space="preserve">COCB EMILIA COCKTAIL SANGRIA 750X                 </v>
      </c>
      <c r="E188" s="22">
        <f>+_xlfn.XLOOKUP(A188,'[1]padron 2703'!A:A,'[1]padron 2703'!I:I,0)</f>
        <v>9720.3860000000004</v>
      </c>
      <c r="F188" s="22">
        <f t="shared" si="22"/>
        <v>8748.3474000000006</v>
      </c>
      <c r="G188" s="31">
        <f t="shared" si="23"/>
        <v>972.03859999999986</v>
      </c>
      <c r="H188" s="43">
        <v>0.1</v>
      </c>
      <c r="I188" s="20" t="s">
        <v>421</v>
      </c>
      <c r="J188" s="20" t="s">
        <v>422</v>
      </c>
      <c r="K188" s="108">
        <v>46113</v>
      </c>
      <c r="L188" s="44">
        <v>46117</v>
      </c>
      <c r="M188" s="45"/>
      <c r="O188" s="46"/>
      <c r="P188" s="46"/>
    </row>
    <row r="189" spans="1:16" x14ac:dyDescent="0.2">
      <c r="A189" s="51">
        <v>663798</v>
      </c>
      <c r="B189" s="20">
        <f>+_xlfn.XLOOKUP(A189,'[1]padron 2703'!A:A,'[1]padron 2703'!B:B,0)</f>
        <v>76404</v>
      </c>
      <c r="C189" s="21" t="str">
        <f>+_xlfn.XLOOKUP(A189,'[1]padron 2703'!A:A,'[1]padron 2703'!N:N,0)</f>
        <v>7790070764041</v>
      </c>
      <c r="D189" s="21" t="str">
        <f>+_xlfn.XLOOKUP(A189,'[1]padron 2703'!A:A,'[1]padron 2703'!D:D,0)</f>
        <v xml:space="preserve">COCB EMILIA COCKTAIL SPRITZ 750X                  </v>
      </c>
      <c r="E189" s="22">
        <f>+_xlfn.XLOOKUP(A189,'[1]padron 2703'!A:A,'[1]padron 2703'!I:I,0)</f>
        <v>9720.3860000000004</v>
      </c>
      <c r="F189" s="22">
        <f t="shared" si="22"/>
        <v>8748.3474000000006</v>
      </c>
      <c r="G189" s="31">
        <f t="shared" si="23"/>
        <v>972.03859999999986</v>
      </c>
      <c r="H189" s="43">
        <v>0.1</v>
      </c>
      <c r="I189" s="20" t="s">
        <v>421</v>
      </c>
      <c r="J189" s="20" t="s">
        <v>422</v>
      </c>
      <c r="K189" s="108">
        <v>46113</v>
      </c>
      <c r="L189" s="44">
        <v>46117</v>
      </c>
      <c r="M189" s="45"/>
      <c r="O189" s="46"/>
      <c r="P189" s="46"/>
    </row>
    <row r="190" spans="1:16" x14ac:dyDescent="0.2">
      <c r="A190" s="51">
        <v>659047</v>
      </c>
      <c r="B190" s="20">
        <f>+_xlfn.XLOOKUP(A190,'[1]padron 2703'!A:A,'[1]padron 2703'!B:B,0)</f>
        <v>2301</v>
      </c>
      <c r="C190" s="21" t="str">
        <f>+_xlfn.XLOOKUP(A190,'[1]padron 2703'!A:A,'[1]padron 2703'!N:N,0)</f>
        <v>7798039599406</v>
      </c>
      <c r="D190" s="21" t="str">
        <f>+_xlfn.XLOOKUP(A190,'[1]padron 2703'!A:A,'[1]padron 2703'!D:D,0)</f>
        <v xml:space="preserve">VINF CAS DIABLO C.SAUV. 750X                      </v>
      </c>
      <c r="E190" s="22">
        <f>+_xlfn.XLOOKUP(A190,'[1]padron 2703'!A:A,'[1]padron 2703'!I:I,0)</f>
        <v>6344.0249999999996</v>
      </c>
      <c r="F190" s="22">
        <v>5750</v>
      </c>
      <c r="G190" s="31">
        <f t="shared" si="23"/>
        <v>594.02499999999964</v>
      </c>
      <c r="H190" s="43">
        <v>4.1700000000000001E-2</v>
      </c>
      <c r="I190" s="20" t="s">
        <v>414</v>
      </c>
      <c r="J190" s="20" t="s">
        <v>432</v>
      </c>
      <c r="K190" s="108">
        <v>46113</v>
      </c>
      <c r="L190" s="44">
        <v>46117</v>
      </c>
      <c r="M190" s="45"/>
      <c r="O190" s="46"/>
      <c r="P190" s="46"/>
    </row>
    <row r="191" spans="1:16" x14ac:dyDescent="0.2">
      <c r="A191" s="51">
        <v>659048</v>
      </c>
      <c r="B191" s="20">
        <f>+_xlfn.XLOOKUP(A191,'[1]padron 2703'!A:A,'[1]padron 2703'!B:B,0)</f>
        <v>2302</v>
      </c>
      <c r="C191" s="21" t="str">
        <f>+_xlfn.XLOOKUP(A191,'[1]padron 2703'!A:A,'[1]padron 2703'!N:N,0)</f>
        <v>7798039599390</v>
      </c>
      <c r="D191" s="21" t="str">
        <f>+_xlfn.XLOOKUP(A191,'[1]padron 2703'!A:A,'[1]padron 2703'!D:D,0)</f>
        <v xml:space="preserve">VINF CAS DIABLO MALBEC 750X                       </v>
      </c>
      <c r="E191" s="22">
        <f>+_xlfn.XLOOKUP(A191,'[1]padron 2703'!A:A,'[1]padron 2703'!I:I,0)</f>
        <v>6344.0249999999996</v>
      </c>
      <c r="F191" s="22">
        <v>5750</v>
      </c>
      <c r="G191" s="31">
        <f t="shared" si="23"/>
        <v>594.02499999999964</v>
      </c>
      <c r="H191" s="43">
        <v>4.1700000000000001E-2</v>
      </c>
      <c r="I191" s="20" t="s">
        <v>414</v>
      </c>
      <c r="J191" s="20" t="s">
        <v>432</v>
      </c>
      <c r="K191" s="108">
        <v>46113</v>
      </c>
      <c r="L191" s="44">
        <v>46117</v>
      </c>
      <c r="M191" s="45"/>
      <c r="O191" s="46"/>
      <c r="P191" s="46"/>
    </row>
    <row r="192" spans="1:16" x14ac:dyDescent="0.2">
      <c r="A192" s="51">
        <v>666520</v>
      </c>
      <c r="B192" s="20">
        <f>+_xlfn.XLOOKUP(A192,'[1]padron 2703'!A:A,'[1]padron 2703'!B:B,0)</f>
        <v>2902</v>
      </c>
      <c r="C192" s="21" t="str">
        <f>+_xlfn.XLOOKUP(A192,'[1]padron 2703'!A:A,'[1]padron 2703'!N:N,0)</f>
        <v>7798422330340</v>
      </c>
      <c r="D192" s="21" t="str">
        <f>+_xlfn.XLOOKUP(A192,'[1]padron 2703'!A:A,'[1]padron 2703'!D:D,0)</f>
        <v xml:space="preserve">VINF FINJAMOS DEMENCIA DULCE BCO. 750X            </v>
      </c>
      <c r="E192" s="22">
        <f>+_xlfn.XLOOKUP(A192,'[1]padron 2703'!A:A,'[1]padron 2703'!I:I,0)</f>
        <v>4384.0590000000002</v>
      </c>
      <c r="F192" s="22">
        <v>4000</v>
      </c>
      <c r="G192" s="31">
        <f t="shared" si="23"/>
        <v>384.0590000000002</v>
      </c>
      <c r="H192" s="43">
        <v>5.8799999999999998E-2</v>
      </c>
      <c r="I192" s="20" t="s">
        <v>414</v>
      </c>
      <c r="J192" s="20" t="s">
        <v>433</v>
      </c>
      <c r="K192" s="108">
        <v>46113</v>
      </c>
      <c r="L192" s="44">
        <v>46117</v>
      </c>
      <c r="M192" s="45"/>
      <c r="O192" s="46"/>
      <c r="P192" s="46"/>
    </row>
    <row r="193" spans="1:16" x14ac:dyDescent="0.2">
      <c r="A193" s="51">
        <v>666518</v>
      </c>
      <c r="B193" s="20">
        <f>+_xlfn.XLOOKUP(A193,'[1]padron 2703'!A:A,'[1]padron 2703'!B:B,0)</f>
        <v>2900</v>
      </c>
      <c r="C193" s="21" t="str">
        <f>+_xlfn.XLOOKUP(A193,'[1]padron 2703'!A:A,'[1]padron 2703'!N:N,0)</f>
        <v>7798422330289</v>
      </c>
      <c r="D193" s="21" t="str">
        <f>+_xlfn.XLOOKUP(A193,'[1]padron 2703'!A:A,'[1]padron 2703'!D:D,0)</f>
        <v xml:space="preserve">VINF FINJAMOS DEMENCIA MALBEC 750X                </v>
      </c>
      <c r="E193" s="22">
        <f>+_xlfn.XLOOKUP(A193,'[1]padron 2703'!A:A,'[1]padron 2703'!I:I,0)</f>
        <v>4384.0590000000002</v>
      </c>
      <c r="F193" s="22">
        <v>4000</v>
      </c>
      <c r="G193" s="31">
        <f t="shared" si="23"/>
        <v>384.0590000000002</v>
      </c>
      <c r="H193" s="43">
        <v>5.8799999999999998E-2</v>
      </c>
      <c r="I193" s="20" t="s">
        <v>414</v>
      </c>
      <c r="J193" s="20" t="s">
        <v>433</v>
      </c>
      <c r="K193" s="108">
        <v>46113</v>
      </c>
      <c r="L193" s="44">
        <v>46117</v>
      </c>
      <c r="M193" s="45"/>
      <c r="O193" s="46"/>
      <c r="P193" s="46"/>
    </row>
    <row r="194" spans="1:16" x14ac:dyDescent="0.2">
      <c r="A194" s="51">
        <v>8827</v>
      </c>
      <c r="B194" s="20">
        <f>+_xlfn.XLOOKUP(A194,'[1]padron 2703'!A:A,'[1]padron 2703'!B:B,0)</f>
        <v>10010003022</v>
      </c>
      <c r="C194" s="21" t="str">
        <f>+_xlfn.XLOOKUP(A194,'[1]padron 2703'!A:A,'[1]padron 2703'!N:N,0)</f>
        <v>7791843008447</v>
      </c>
      <c r="D194" s="21" t="str">
        <f>+_xlfn.XLOOKUP(A194,'[1]padron 2703'!A:A,'[1]padron 2703'!D:D,0)</f>
        <v xml:space="preserve">VINF HAROLDOS ESTATE BONARDA 750X                 </v>
      </c>
      <c r="E194" s="22">
        <f>+_xlfn.XLOOKUP(A194,'[1]padron 2703'!A:A,'[1]padron 2703'!I:I,0)</f>
        <v>6897.5540000000001</v>
      </c>
      <c r="F194" s="22">
        <f>+E194*0.75</f>
        <v>5173.1655000000001</v>
      </c>
      <c r="G194" s="31">
        <f t="shared" si="23"/>
        <v>1724.3885</v>
      </c>
      <c r="H194" s="43">
        <v>0.25</v>
      </c>
      <c r="I194" s="20" t="s">
        <v>421</v>
      </c>
      <c r="J194" s="20" t="s">
        <v>422</v>
      </c>
      <c r="K194" s="108">
        <v>46113</v>
      </c>
      <c r="L194" s="44">
        <v>46117</v>
      </c>
      <c r="M194" s="45"/>
      <c r="O194" s="46"/>
      <c r="P194" s="46"/>
    </row>
    <row r="195" spans="1:16" x14ac:dyDescent="0.2">
      <c r="A195" s="51">
        <v>101</v>
      </c>
      <c r="B195" s="20">
        <f>+_xlfn.XLOOKUP(A195,'[1]padron 2703'!A:A,'[1]padron 2703'!B:B,0)</f>
        <v>10019000322</v>
      </c>
      <c r="C195" s="21" t="str">
        <f>+_xlfn.XLOOKUP(A195,'[1]padron 2703'!A:A,'[1]padron 2703'!N:N,0)</f>
        <v>7791843009154</v>
      </c>
      <c r="D195" s="21" t="str">
        <f>+_xlfn.XLOOKUP(A195,'[1]padron 2703'!A:A,'[1]padron 2703'!D:D,0)</f>
        <v xml:space="preserve">VINF HAROLDOS ESTATE C.SAUV. 750X                 </v>
      </c>
      <c r="E195" s="22">
        <f>+_xlfn.XLOOKUP(A195,'[1]padron 2703'!A:A,'[1]padron 2703'!I:I,0)</f>
        <v>6897.5540000000001</v>
      </c>
      <c r="F195" s="22">
        <f t="shared" ref="F195:F202" si="24">+E195*0.75</f>
        <v>5173.1655000000001</v>
      </c>
      <c r="G195" s="31">
        <f t="shared" si="23"/>
        <v>1724.3885</v>
      </c>
      <c r="H195" s="43">
        <v>0.25</v>
      </c>
      <c r="I195" s="20" t="s">
        <v>421</v>
      </c>
      <c r="J195" s="20" t="s">
        <v>422</v>
      </c>
      <c r="K195" s="108">
        <v>46113</v>
      </c>
      <c r="L195" s="44">
        <v>46117</v>
      </c>
      <c r="M195" s="45"/>
      <c r="O195" s="46"/>
      <c r="P195" s="46"/>
    </row>
    <row r="196" spans="1:16" x14ac:dyDescent="0.2">
      <c r="A196" s="51">
        <v>658001</v>
      </c>
      <c r="B196" s="20">
        <f>+_xlfn.XLOOKUP(A196,'[1]padron 2703'!A:A,'[1]padron 2703'!B:B,0)</f>
        <v>10019000222</v>
      </c>
      <c r="C196" s="21" t="str">
        <f>+_xlfn.XLOOKUP(A196,'[1]padron 2703'!A:A,'[1]padron 2703'!N:N,0)</f>
        <v>7791843009178</v>
      </c>
      <c r="D196" s="21" t="str">
        <f>+_xlfn.XLOOKUP(A196,'[1]padron 2703'!A:A,'[1]padron 2703'!D:D,0)</f>
        <v xml:space="preserve">VINF HAROLDOS ESTATE CHARDONNAY 750X              </v>
      </c>
      <c r="E196" s="22">
        <f>+_xlfn.XLOOKUP(A196,'[1]padron 2703'!A:A,'[1]padron 2703'!I:I,0)</f>
        <v>6897.5540000000001</v>
      </c>
      <c r="F196" s="22">
        <f t="shared" si="24"/>
        <v>5173.1655000000001</v>
      </c>
      <c r="G196" s="31">
        <f t="shared" si="23"/>
        <v>1724.3885</v>
      </c>
      <c r="H196" s="43">
        <v>0.25</v>
      </c>
      <c r="I196" s="20" t="s">
        <v>421</v>
      </c>
      <c r="J196" s="20" t="s">
        <v>422</v>
      </c>
      <c r="K196" s="108">
        <v>46113</v>
      </c>
      <c r="L196" s="44">
        <v>46117</v>
      </c>
      <c r="M196" s="45"/>
      <c r="O196" s="46"/>
      <c r="P196" s="46"/>
    </row>
    <row r="197" spans="1:16" x14ac:dyDescent="0.2">
      <c r="A197" s="51">
        <v>3129</v>
      </c>
      <c r="B197" s="20">
        <f>+_xlfn.XLOOKUP(A197,'[1]padron 2703'!A:A,'[1]padron 2703'!B:B,0)</f>
        <v>10019000122</v>
      </c>
      <c r="C197" s="21" t="str">
        <f>+_xlfn.XLOOKUP(A197,'[1]padron 2703'!A:A,'[1]padron 2703'!N:N,0)</f>
        <v>7791843009147</v>
      </c>
      <c r="D197" s="21" t="str">
        <f>+_xlfn.XLOOKUP(A197,'[1]padron 2703'!A:A,'[1]padron 2703'!D:D,0)</f>
        <v xml:space="preserve">VINF HAROLDOS ESTATE MALBEC 750X                  </v>
      </c>
      <c r="E197" s="22">
        <f>+_xlfn.XLOOKUP(A197,'[1]padron 2703'!A:A,'[1]padron 2703'!I:I,0)</f>
        <v>6897.5540000000001</v>
      </c>
      <c r="F197" s="22">
        <f t="shared" si="24"/>
        <v>5173.1655000000001</v>
      </c>
      <c r="G197" s="31">
        <f t="shared" si="23"/>
        <v>1724.3885</v>
      </c>
      <c r="H197" s="43">
        <v>0.25</v>
      </c>
      <c r="I197" s="20" t="s">
        <v>421</v>
      </c>
      <c r="J197" s="20" t="s">
        <v>422</v>
      </c>
      <c r="K197" s="108">
        <v>46113</v>
      </c>
      <c r="L197" s="44">
        <v>46117</v>
      </c>
      <c r="M197" s="45"/>
      <c r="O197" s="46"/>
      <c r="P197" s="46"/>
    </row>
    <row r="198" spans="1:16" x14ac:dyDescent="0.2">
      <c r="A198" s="51">
        <v>8807</v>
      </c>
      <c r="B198" s="20">
        <f>+_xlfn.XLOOKUP(A198,'[1]padron 2703'!A:A,'[1]padron 2703'!B:B,0)</f>
        <v>10010004022</v>
      </c>
      <c r="C198" s="21" t="str">
        <f>+_xlfn.XLOOKUP(A198,'[1]padron 2703'!A:A,'[1]padron 2703'!N:N,0)</f>
        <v>7791843010594</v>
      </c>
      <c r="D198" s="21" t="str">
        <f>+_xlfn.XLOOKUP(A198,'[1]padron 2703'!A:A,'[1]padron 2703'!D:D,0)</f>
        <v xml:space="preserve">VINF HAROLDOS ESTATE RED BLEND 750X               </v>
      </c>
      <c r="E198" s="22">
        <f>+_xlfn.XLOOKUP(A198,'[1]padron 2703'!A:A,'[1]padron 2703'!I:I,0)</f>
        <v>6897.5540000000001</v>
      </c>
      <c r="F198" s="22">
        <f t="shared" si="24"/>
        <v>5173.1655000000001</v>
      </c>
      <c r="G198" s="31">
        <f t="shared" si="23"/>
        <v>1724.3885</v>
      </c>
      <c r="H198" s="43">
        <v>0.25</v>
      </c>
      <c r="I198" s="20" t="s">
        <v>421</v>
      </c>
      <c r="J198" s="20" t="s">
        <v>422</v>
      </c>
      <c r="K198" s="108">
        <v>46113</v>
      </c>
      <c r="L198" s="44">
        <v>46117</v>
      </c>
      <c r="M198" s="45"/>
      <c r="O198" s="46"/>
      <c r="P198" s="46"/>
    </row>
    <row r="199" spans="1:16" x14ac:dyDescent="0.2">
      <c r="A199" s="51">
        <v>658068</v>
      </c>
      <c r="B199" s="20">
        <f>+_xlfn.XLOOKUP(A199,'[1]padron 2703'!A:A,'[1]padron 2703'!B:B,0)</f>
        <v>10010002522</v>
      </c>
      <c r="C199" s="21" t="str">
        <f>+_xlfn.XLOOKUP(A199,'[1]padron 2703'!A:A,'[1]padron 2703'!N:N,0)</f>
        <v>7791843009192</v>
      </c>
      <c r="D199" s="21" t="str">
        <f>+_xlfn.XLOOKUP(A199,'[1]padron 2703'!A:A,'[1]padron 2703'!D:D,0)</f>
        <v xml:space="preserve">VINF HAROLDOS ESTATE S.BLANC. 750X                </v>
      </c>
      <c r="E199" s="22">
        <f>+_xlfn.XLOOKUP(A199,'[1]padron 2703'!A:A,'[1]padron 2703'!I:I,0)</f>
        <v>6897.5540000000001</v>
      </c>
      <c r="F199" s="22">
        <f t="shared" si="24"/>
        <v>5173.1655000000001</v>
      </c>
      <c r="G199" s="31">
        <f t="shared" si="23"/>
        <v>1724.3885</v>
      </c>
      <c r="H199" s="43">
        <v>0.25</v>
      </c>
      <c r="I199" s="20" t="s">
        <v>421</v>
      </c>
      <c r="J199" s="20" t="s">
        <v>422</v>
      </c>
      <c r="K199" s="108">
        <v>46113</v>
      </c>
      <c r="L199" s="44">
        <v>46117</v>
      </c>
      <c r="M199" s="45"/>
      <c r="O199" s="46"/>
      <c r="P199" s="46"/>
    </row>
    <row r="200" spans="1:16" x14ac:dyDescent="0.2">
      <c r="A200" s="51">
        <v>4117</v>
      </c>
      <c r="B200" s="20">
        <f>+_xlfn.XLOOKUP(A200,'[1]padron 2703'!A:A,'[1]padron 2703'!B:B,0)</f>
        <v>10008000322</v>
      </c>
      <c r="C200" s="21" t="str">
        <f>+_xlfn.XLOOKUP(A200,'[1]padron 2703'!A:A,'[1]padron 2703'!N:N,0)</f>
        <v>7791843004999</v>
      </c>
      <c r="D200" s="21" t="str">
        <f>+_xlfn.XLOOKUP(A200,'[1]padron 2703'!A:A,'[1]padron 2703'!D:D,0)</f>
        <v xml:space="preserve">VINF HAROLDOS RES C.SAUV. 750                     </v>
      </c>
      <c r="E200" s="22">
        <f>+_xlfn.XLOOKUP(A200,'[1]padron 2703'!A:A,'[1]padron 2703'!I:I,0)</f>
        <v>9194.7549999999992</v>
      </c>
      <c r="F200" s="22">
        <f t="shared" si="24"/>
        <v>6896.0662499999999</v>
      </c>
      <c r="G200" s="31">
        <f t="shared" si="23"/>
        <v>2298.6887499999993</v>
      </c>
      <c r="H200" s="43">
        <v>0.25</v>
      </c>
      <c r="I200" s="20" t="s">
        <v>421</v>
      </c>
      <c r="J200" s="20" t="s">
        <v>422</v>
      </c>
      <c r="K200" s="108">
        <v>46113</v>
      </c>
      <c r="L200" s="44">
        <v>46117</v>
      </c>
      <c r="M200" s="45"/>
      <c r="O200" s="46"/>
      <c r="P200" s="46"/>
    </row>
    <row r="201" spans="1:16" x14ac:dyDescent="0.2">
      <c r="A201" s="51">
        <v>360</v>
      </c>
      <c r="B201" s="20">
        <f>+_xlfn.XLOOKUP(A201,'[1]padron 2703'!A:A,'[1]padron 2703'!B:B,0)</f>
        <v>10008000122</v>
      </c>
      <c r="C201" s="21" t="str">
        <f>+_xlfn.XLOOKUP(A201,'[1]padron 2703'!A:A,'[1]padron 2703'!N:N,0)</f>
        <v>7791843005026</v>
      </c>
      <c r="D201" s="21" t="str">
        <f>+_xlfn.XLOOKUP(A201,'[1]padron 2703'!A:A,'[1]padron 2703'!D:D,0)</f>
        <v xml:space="preserve">VINF HAROLDOS RES CHARDONNAY 750X                 </v>
      </c>
      <c r="E201" s="22">
        <f>+_xlfn.XLOOKUP(A201,'[1]padron 2703'!A:A,'[1]padron 2703'!I:I,0)</f>
        <v>9194.7549999999992</v>
      </c>
      <c r="F201" s="22">
        <f t="shared" si="24"/>
        <v>6896.0662499999999</v>
      </c>
      <c r="G201" s="31">
        <f t="shared" si="23"/>
        <v>2298.6887499999993</v>
      </c>
      <c r="H201" s="43">
        <v>0.25</v>
      </c>
      <c r="I201" s="20" t="s">
        <v>421</v>
      </c>
      <c r="J201" s="20" t="s">
        <v>422</v>
      </c>
      <c r="K201" s="108">
        <v>46113</v>
      </c>
      <c r="L201" s="44">
        <v>46117</v>
      </c>
      <c r="M201" s="45"/>
      <c r="O201" s="46"/>
      <c r="P201" s="46"/>
    </row>
    <row r="202" spans="1:16" x14ac:dyDescent="0.2">
      <c r="A202" s="51">
        <v>4354</v>
      </c>
      <c r="B202" s="20">
        <f>+_xlfn.XLOOKUP(A202,'[1]padron 2703'!A:A,'[1]padron 2703'!B:B,0)</f>
        <v>10008000222</v>
      </c>
      <c r="C202" s="21" t="str">
        <f>+_xlfn.XLOOKUP(A202,'[1]padron 2703'!A:A,'[1]padron 2703'!N:N,0)</f>
        <v>7791843005019</v>
      </c>
      <c r="D202" s="21" t="str">
        <f>+_xlfn.XLOOKUP(A202,'[1]padron 2703'!A:A,'[1]padron 2703'!D:D,0)</f>
        <v xml:space="preserve">VINF HAROLDOS RES MALBEC 750X                     </v>
      </c>
      <c r="E202" s="22">
        <f>+_xlfn.XLOOKUP(A202,'[1]padron 2703'!A:A,'[1]padron 2703'!I:I,0)</f>
        <v>9194.7549999999992</v>
      </c>
      <c r="F202" s="22">
        <f t="shared" si="24"/>
        <v>6896.0662499999999</v>
      </c>
      <c r="G202" s="31">
        <f t="shared" si="23"/>
        <v>2298.6887499999993</v>
      </c>
      <c r="H202" s="43">
        <v>0.25</v>
      </c>
      <c r="I202" s="20" t="s">
        <v>421</v>
      </c>
      <c r="J202" s="20" t="s">
        <v>422</v>
      </c>
      <c r="K202" s="108">
        <v>46113</v>
      </c>
      <c r="L202" s="44">
        <v>46117</v>
      </c>
      <c r="M202" s="45"/>
      <c r="O202" s="46"/>
      <c r="P202" s="46"/>
    </row>
    <row r="203" spans="1:16" x14ac:dyDescent="0.2">
      <c r="A203" s="51">
        <v>4113</v>
      </c>
      <c r="B203" s="20">
        <f>+_xlfn.XLOOKUP(A203,'[1]padron 2703'!A:A,'[1]padron 2703'!B:B,0)</f>
        <v>21501</v>
      </c>
      <c r="C203" s="21" t="str">
        <f>+_xlfn.XLOOKUP(A203,'[1]padron 2703'!A:A,'[1]padron 2703'!N:N,0)</f>
        <v>7790577041768</v>
      </c>
      <c r="D203" s="21" t="str">
        <f>+_xlfn.XLOOKUP(A203,'[1]padron 2703'!A:A,'[1]padron 2703'!D:D,0)</f>
        <v xml:space="preserve">VINF RUTINI C.FRANC 750X                          </v>
      </c>
      <c r="E203" s="22">
        <f>+_xlfn.XLOOKUP(A203,'[1]padron 2703'!A:A,'[1]padron 2703'!I:I,0)</f>
        <v>29475.61</v>
      </c>
      <c r="F203" s="22">
        <f>+E203*0.9</f>
        <v>26528.049000000003</v>
      </c>
      <c r="G203" s="31">
        <f t="shared" si="23"/>
        <v>2947.5609999999979</v>
      </c>
      <c r="H203" s="43">
        <v>0.1</v>
      </c>
      <c r="I203" s="20" t="s">
        <v>421</v>
      </c>
      <c r="J203" s="20" t="s">
        <v>422</v>
      </c>
      <c r="K203" s="108">
        <v>46113</v>
      </c>
      <c r="L203" s="44">
        <v>46117</v>
      </c>
      <c r="M203" s="45"/>
      <c r="O203" s="46"/>
      <c r="P203" s="46"/>
    </row>
    <row r="204" spans="1:16" x14ac:dyDescent="0.2">
      <c r="A204" s="51">
        <v>666119</v>
      </c>
      <c r="B204" s="20">
        <f>+_xlfn.XLOOKUP(A204,'[1]padron 2703'!A:A,'[1]padron 2703'!B:B,0)</f>
        <v>21601</v>
      </c>
      <c r="C204" s="21" t="str">
        <f>+_xlfn.XLOOKUP(A204,'[1]padron 2703'!A:A,'[1]padron 2703'!N:N,0)</f>
        <v>7790577003711</v>
      </c>
      <c r="D204" s="21" t="str">
        <f>+_xlfn.XLOOKUP(A204,'[1]padron 2703'!A:A,'[1]padron 2703'!D:D,0)</f>
        <v xml:space="preserve">VINF RUTINI C.SAUV.750X                           </v>
      </c>
      <c r="E204" s="22">
        <f>+_xlfn.XLOOKUP(A204,'[1]padron 2703'!A:A,'[1]padron 2703'!I:I,0)</f>
        <v>26796.01</v>
      </c>
      <c r="F204" s="22">
        <f t="shared" ref="F204:F218" si="25">+E204*0.9</f>
        <v>24116.409</v>
      </c>
      <c r="G204" s="31">
        <f t="shared" si="23"/>
        <v>2679.6009999999987</v>
      </c>
      <c r="H204" s="43">
        <v>0.1</v>
      </c>
      <c r="I204" s="20" t="s">
        <v>421</v>
      </c>
      <c r="J204" s="20" t="s">
        <v>422</v>
      </c>
      <c r="K204" s="108">
        <v>46113</v>
      </c>
      <c r="L204" s="44">
        <v>46117</v>
      </c>
      <c r="M204" s="45"/>
      <c r="O204" s="46"/>
      <c r="P204" s="46"/>
    </row>
    <row r="205" spans="1:16" x14ac:dyDescent="0.2">
      <c r="A205" s="51">
        <v>2650</v>
      </c>
      <c r="B205" s="20">
        <f>+_xlfn.XLOOKUP(A205,'[1]padron 2703'!A:A,'[1]padron 2703'!B:B,0)</f>
        <v>21201</v>
      </c>
      <c r="C205" s="21" t="str">
        <f>+_xlfn.XLOOKUP(A205,'[1]padron 2703'!A:A,'[1]padron 2703'!N:N,0)</f>
        <v>7790577001168</v>
      </c>
      <c r="D205" s="21" t="str">
        <f>+_xlfn.XLOOKUP(A205,'[1]padron 2703'!A:A,'[1]padron 2703'!D:D,0)</f>
        <v xml:space="preserve">VINF RUTINI MALBEC 750X                           </v>
      </c>
      <c r="E205" s="22">
        <f>+_xlfn.XLOOKUP(A205,'[1]padron 2703'!A:A,'[1]padron 2703'!I:I,0)</f>
        <v>35409</v>
      </c>
      <c r="F205" s="22">
        <f t="shared" si="25"/>
        <v>31868.100000000002</v>
      </c>
      <c r="G205" s="31">
        <f t="shared" si="23"/>
        <v>3540.8999999999978</v>
      </c>
      <c r="H205" s="43">
        <v>0.1</v>
      </c>
      <c r="I205" s="20" t="s">
        <v>421</v>
      </c>
      <c r="J205" s="20" t="s">
        <v>422</v>
      </c>
      <c r="K205" s="108">
        <v>46113</v>
      </c>
      <c r="L205" s="44">
        <v>46117</v>
      </c>
      <c r="M205" s="45"/>
      <c r="O205" s="46"/>
      <c r="P205" s="46"/>
    </row>
    <row r="206" spans="1:16" x14ac:dyDescent="0.2">
      <c r="A206" s="51">
        <v>665582</v>
      </c>
      <c r="B206" s="20">
        <f>+_xlfn.XLOOKUP(A206,'[1]padron 2703'!A:A,'[1]padron 2703'!B:B,0)</f>
        <v>21701</v>
      </c>
      <c r="C206" s="21" t="str">
        <f>+_xlfn.XLOOKUP(A206,'[1]padron 2703'!A:A,'[1]padron 2703'!N:N,0)</f>
        <v>7790577003117</v>
      </c>
      <c r="D206" s="21" t="str">
        <f>+_xlfn.XLOOKUP(A206,'[1]padron 2703'!A:A,'[1]padron 2703'!D:D,0)</f>
        <v xml:space="preserve">VINF RUTINI PINOT NOIR 750X                       </v>
      </c>
      <c r="E206" s="22">
        <f>+_xlfn.XLOOKUP(A206,'[1]padron 2703'!A:A,'[1]padron 2703'!I:I,0)</f>
        <v>48198.15</v>
      </c>
      <c r="F206" s="22">
        <f t="shared" si="25"/>
        <v>43378.334999999999</v>
      </c>
      <c r="G206" s="31">
        <f t="shared" si="23"/>
        <v>4819.8150000000023</v>
      </c>
      <c r="H206" s="43">
        <v>0.1</v>
      </c>
      <c r="I206" s="20" t="s">
        <v>421</v>
      </c>
      <c r="J206" s="20" t="s">
        <v>422</v>
      </c>
      <c r="K206" s="108">
        <v>46113</v>
      </c>
      <c r="L206" s="44">
        <v>46117</v>
      </c>
      <c r="M206" s="45"/>
      <c r="O206" s="46"/>
      <c r="P206" s="46"/>
    </row>
    <row r="207" spans="1:16" x14ac:dyDescent="0.2">
      <c r="A207" s="51">
        <v>7739</v>
      </c>
      <c r="B207" s="20">
        <f>+_xlfn.XLOOKUP(A207,'[1]padron 2703'!A:A,'[1]padron 2703'!B:B,0)</f>
        <v>21301</v>
      </c>
      <c r="C207" s="21" t="str">
        <f>+_xlfn.XLOOKUP(A207,'[1]padron 2703'!A:A,'[1]padron 2703'!N:N,0)</f>
        <v>7790577001687</v>
      </c>
      <c r="D207" s="21" t="str">
        <f>+_xlfn.XLOOKUP(A207,'[1]padron 2703'!A:A,'[1]padron 2703'!D:D,0)</f>
        <v xml:space="preserve">VINF RUTINI RED BLEND CS-MB 750X                  </v>
      </c>
      <c r="E207" s="22">
        <f>+_xlfn.XLOOKUP(A207,'[1]padron 2703'!A:A,'[1]padron 2703'!I:I,0)</f>
        <v>18654.099999999999</v>
      </c>
      <c r="F207" s="22">
        <f t="shared" si="25"/>
        <v>16788.689999999999</v>
      </c>
      <c r="G207" s="31">
        <f t="shared" si="23"/>
        <v>1865.4099999999999</v>
      </c>
      <c r="H207" s="43">
        <v>0.1</v>
      </c>
      <c r="I207" s="20" t="s">
        <v>421</v>
      </c>
      <c r="J207" s="20" t="s">
        <v>422</v>
      </c>
      <c r="K207" s="108">
        <v>46113</v>
      </c>
      <c r="L207" s="44">
        <v>46117</v>
      </c>
      <c r="M207" s="45"/>
      <c r="O207" s="46"/>
      <c r="P207" s="46"/>
    </row>
    <row r="208" spans="1:16" x14ac:dyDescent="0.2">
      <c r="A208" s="51">
        <v>12193</v>
      </c>
      <c r="B208" s="20">
        <f>+_xlfn.XLOOKUP(A208,'[1]padron 2703'!A:A,'[1]padron 2703'!B:B,0)</f>
        <v>21305</v>
      </c>
      <c r="C208" s="21" t="str">
        <f>+_xlfn.XLOOKUP(A208,'[1]padron 2703'!A:A,'[1]padron 2703'!N:N,0)</f>
        <v>7790577039956</v>
      </c>
      <c r="D208" s="21" t="str">
        <f>+_xlfn.XLOOKUP(A208,'[1]padron 2703'!A:A,'[1]padron 2703'!D:D,0)</f>
        <v xml:space="preserve">VINF RUTINI RED BLEND CS-ML 750X                  </v>
      </c>
      <c r="E208" s="22">
        <f>+_xlfn.XLOOKUP(A208,'[1]padron 2703'!A:A,'[1]padron 2703'!I:I,0)</f>
        <v>18654.099999999999</v>
      </c>
      <c r="F208" s="22">
        <f t="shared" si="25"/>
        <v>16788.689999999999</v>
      </c>
      <c r="G208" s="31">
        <f t="shared" si="23"/>
        <v>1865.4099999999999</v>
      </c>
      <c r="H208" s="43">
        <v>0.1</v>
      </c>
      <c r="I208" s="20" t="s">
        <v>421</v>
      </c>
      <c r="J208" s="20" t="s">
        <v>422</v>
      </c>
      <c r="K208" s="108">
        <v>46113</v>
      </c>
      <c r="L208" s="44">
        <v>46117</v>
      </c>
      <c r="M208" s="45"/>
      <c r="O208" s="46"/>
      <c r="P208" s="46"/>
    </row>
    <row r="209" spans="1:16" x14ac:dyDescent="0.2">
      <c r="A209" s="51">
        <v>13031</v>
      </c>
      <c r="B209" s="20">
        <f>+_xlfn.XLOOKUP(A209,'[1]padron 2703'!A:A,'[1]padron 2703'!B:B,0)</f>
        <v>21309</v>
      </c>
      <c r="C209" s="21" t="str">
        <f>+_xlfn.XLOOKUP(A209,'[1]padron 2703'!A:A,'[1]padron 2703'!N:N,0)</f>
        <v>7790577039994</v>
      </c>
      <c r="D209" s="21" t="str">
        <f>+_xlfn.XLOOKUP(A209,'[1]padron 2703'!A:A,'[1]padron 2703'!D:D,0)</f>
        <v xml:space="preserve">VINF RUTINI RED BLEND CS-SY 750X                  </v>
      </c>
      <c r="E209" s="22">
        <f>+_xlfn.XLOOKUP(A209,'[1]padron 2703'!A:A,'[1]padron 2703'!I:I,0)</f>
        <v>18654.099999999999</v>
      </c>
      <c r="F209" s="22">
        <f t="shared" si="25"/>
        <v>16788.689999999999</v>
      </c>
      <c r="G209" s="31">
        <f t="shared" si="23"/>
        <v>1865.4099999999999</v>
      </c>
      <c r="H209" s="43">
        <v>0.1</v>
      </c>
      <c r="I209" s="20" t="s">
        <v>421</v>
      </c>
      <c r="J209" s="20" t="s">
        <v>422</v>
      </c>
      <c r="K209" s="108">
        <v>46113</v>
      </c>
      <c r="L209" s="44">
        <v>46117</v>
      </c>
      <c r="M209" s="45"/>
      <c r="O209" s="46"/>
      <c r="P209" s="46"/>
    </row>
    <row r="210" spans="1:16" x14ac:dyDescent="0.2">
      <c r="A210" s="51">
        <v>660147</v>
      </c>
      <c r="B210" s="20">
        <f>+_xlfn.XLOOKUP(A210,'[1]padron 2703'!A:A,'[1]padron 2703'!B:B,0)</f>
        <v>21307</v>
      </c>
      <c r="C210" s="21" t="str">
        <f>+_xlfn.XLOOKUP(A210,'[1]padron 2703'!A:A,'[1]padron 2703'!N:N,0)</f>
        <v>7790577043595</v>
      </c>
      <c r="D210" s="21" t="str">
        <f>+_xlfn.XLOOKUP(A210,'[1]padron 2703'!A:A,'[1]padron 2703'!D:D,0)</f>
        <v xml:space="preserve">VINF RUTINI RED BLEND MB-CF 750X                  </v>
      </c>
      <c r="E210" s="22">
        <f>+_xlfn.XLOOKUP(A210,'[1]padron 2703'!A:A,'[1]padron 2703'!I:I,0)</f>
        <v>18654.099999999999</v>
      </c>
      <c r="F210" s="22">
        <f t="shared" si="25"/>
        <v>16788.689999999999</v>
      </c>
      <c r="G210" s="31">
        <f t="shared" si="23"/>
        <v>1865.4099999999999</v>
      </c>
      <c r="H210" s="43">
        <v>0.1</v>
      </c>
      <c r="I210" s="20" t="s">
        <v>421</v>
      </c>
      <c r="J210" s="20" t="s">
        <v>422</v>
      </c>
      <c r="K210" s="108">
        <v>46113</v>
      </c>
      <c r="L210" s="44">
        <v>46117</v>
      </c>
      <c r="M210" s="45"/>
      <c r="O210" s="46"/>
      <c r="P210" s="46"/>
    </row>
    <row r="211" spans="1:16" x14ac:dyDescent="0.2">
      <c r="A211" s="51">
        <v>15070</v>
      </c>
      <c r="B211" s="20">
        <f>+_xlfn.XLOOKUP(A211,'[1]padron 2703'!A:A,'[1]padron 2703'!B:B,0)</f>
        <v>100187443</v>
      </c>
      <c r="C211" s="21" t="str">
        <f>+_xlfn.XLOOKUP(A211,'[1]padron 2703'!A:A,'[1]padron 2703'!N:N,0)</f>
        <v>7791728018882</v>
      </c>
      <c r="D211" s="21" t="str">
        <f>+_xlfn.XLOOKUP(A211,'[1]padron 2703'!A:A,'[1]padron 2703'!D:D,0)</f>
        <v xml:space="preserve">VINF ZUCCARDI Q C.FRANC 750X                      </v>
      </c>
      <c r="E211" s="22">
        <f>+_xlfn.XLOOKUP(A211,'[1]padron 2703'!A:A,'[1]padron 2703'!I:I,0)</f>
        <v>22619.99</v>
      </c>
      <c r="F211" s="22">
        <f t="shared" si="25"/>
        <v>20357.991000000002</v>
      </c>
      <c r="G211" s="31">
        <f t="shared" si="23"/>
        <v>2261.9989999999998</v>
      </c>
      <c r="H211" s="43">
        <v>0.1</v>
      </c>
      <c r="I211" s="20" t="s">
        <v>421</v>
      </c>
      <c r="J211" s="20" t="s">
        <v>422</v>
      </c>
      <c r="K211" s="108">
        <v>46113</v>
      </c>
      <c r="L211" s="44">
        <v>46117</v>
      </c>
      <c r="M211" s="45"/>
      <c r="O211" s="46"/>
      <c r="P211" s="46"/>
    </row>
    <row r="212" spans="1:16" x14ac:dyDescent="0.2">
      <c r="A212" s="51">
        <v>15065</v>
      </c>
      <c r="B212" s="20">
        <f>+_xlfn.XLOOKUP(A212,'[1]padron 2703'!A:A,'[1]padron 2703'!B:B,0)</f>
        <v>100187853</v>
      </c>
      <c r="C212" s="21" t="str">
        <f>+_xlfn.XLOOKUP(A212,'[1]padron 2703'!A:A,'[1]padron 2703'!N:N,0)</f>
        <v>7791728001082</v>
      </c>
      <c r="D212" s="21" t="str">
        <f>+_xlfn.XLOOKUP(A212,'[1]padron 2703'!A:A,'[1]padron 2703'!D:D,0)</f>
        <v xml:space="preserve">VINF ZUCCARDI Q C.SAUV. 750X                      </v>
      </c>
      <c r="E212" s="22">
        <f>+_xlfn.XLOOKUP(A212,'[1]padron 2703'!A:A,'[1]padron 2703'!I:I,0)</f>
        <v>22619.99</v>
      </c>
      <c r="F212" s="22">
        <f t="shared" si="25"/>
        <v>20357.991000000002</v>
      </c>
      <c r="G212" s="31">
        <f t="shared" si="23"/>
        <v>2261.9989999999998</v>
      </c>
      <c r="H212" s="43">
        <v>0.1</v>
      </c>
      <c r="I212" s="20" t="s">
        <v>421</v>
      </c>
      <c r="J212" s="20" t="s">
        <v>422</v>
      </c>
      <c r="K212" s="108">
        <v>46113</v>
      </c>
      <c r="L212" s="44">
        <v>46117</v>
      </c>
      <c r="M212" s="45"/>
      <c r="O212" s="46"/>
      <c r="P212" s="46"/>
    </row>
    <row r="213" spans="1:16" x14ac:dyDescent="0.2">
      <c r="A213" s="51">
        <v>15063</v>
      </c>
      <c r="B213" s="20">
        <f>+_xlfn.XLOOKUP(A213,'[1]padron 2703'!A:A,'[1]padron 2703'!B:B,0)</f>
        <v>100195891</v>
      </c>
      <c r="C213" s="21" t="str">
        <f>+_xlfn.XLOOKUP(A213,'[1]padron 2703'!A:A,'[1]padron 2703'!N:N,0)</f>
        <v>7791728001075</v>
      </c>
      <c r="D213" s="21" t="str">
        <f>+_xlfn.XLOOKUP(A213,'[1]padron 2703'!A:A,'[1]padron 2703'!D:D,0)</f>
        <v xml:space="preserve">VINF ZUCCARDI Q MALBEC 750X                       </v>
      </c>
      <c r="E213" s="22">
        <f>+_xlfn.XLOOKUP(A213,'[1]padron 2703'!A:A,'[1]padron 2703'!I:I,0)</f>
        <v>22619.99</v>
      </c>
      <c r="F213" s="22">
        <f t="shared" si="25"/>
        <v>20357.991000000002</v>
      </c>
      <c r="G213" s="31">
        <f t="shared" si="23"/>
        <v>2261.9989999999998</v>
      </c>
      <c r="H213" s="43">
        <v>0.1</v>
      </c>
      <c r="I213" s="20" t="s">
        <v>421</v>
      </c>
      <c r="J213" s="20" t="s">
        <v>422</v>
      </c>
      <c r="K213" s="108">
        <v>46113</v>
      </c>
      <c r="L213" s="44">
        <v>46117</v>
      </c>
      <c r="M213" s="45"/>
      <c r="O213" s="46"/>
      <c r="P213" s="46"/>
    </row>
    <row r="214" spans="1:16" x14ac:dyDescent="0.2">
      <c r="A214" s="51">
        <v>14920</v>
      </c>
      <c r="B214" s="20">
        <f>+_xlfn.XLOOKUP(A214,'[1]padron 2703'!A:A,'[1]padron 2703'!B:B,0)</f>
        <v>100198776</v>
      </c>
      <c r="C214" s="21" t="str">
        <f>+_xlfn.XLOOKUP(A214,'[1]padron 2703'!A:A,'[1]padron 2703'!N:N,0)</f>
        <v>7791728000962</v>
      </c>
      <c r="D214" s="21" t="str">
        <f>+_xlfn.XLOOKUP(A214,'[1]padron 2703'!A:A,'[1]padron 2703'!D:D,0)</f>
        <v xml:space="preserve">VINF ZUCCARDI Q TEMPRANILLO 750X                  </v>
      </c>
      <c r="E214" s="22">
        <f>+_xlfn.XLOOKUP(A214,'[1]padron 2703'!A:A,'[1]padron 2703'!I:I,0)</f>
        <v>22619.99</v>
      </c>
      <c r="F214" s="22">
        <f t="shared" si="25"/>
        <v>20357.991000000002</v>
      </c>
      <c r="G214" s="31">
        <f t="shared" si="23"/>
        <v>2261.9989999999998</v>
      </c>
      <c r="H214" s="43">
        <v>0.1</v>
      </c>
      <c r="I214" s="20" t="s">
        <v>421</v>
      </c>
      <c r="J214" s="20" t="s">
        <v>422</v>
      </c>
      <c r="K214" s="108">
        <v>46113</v>
      </c>
      <c r="L214" s="44">
        <v>46117</v>
      </c>
      <c r="M214" s="45"/>
      <c r="O214" s="46"/>
      <c r="P214" s="46"/>
    </row>
    <row r="215" spans="1:16" x14ac:dyDescent="0.2">
      <c r="A215" s="51">
        <v>663167</v>
      </c>
      <c r="B215" s="20">
        <f>+_xlfn.XLOOKUP(A215,'[1]padron 2703'!A:A,'[1]padron 2703'!B:B,0)</f>
        <v>100105519</v>
      </c>
      <c r="C215" s="21" t="str">
        <f>+_xlfn.XLOOKUP(A215,'[1]padron 2703'!A:A,'[1]padron 2703'!N:N,0)</f>
        <v>7791728021349</v>
      </c>
      <c r="D215" s="21" t="str">
        <f>+_xlfn.XLOOKUP(A215,'[1]padron 2703'!A:A,'[1]padron 2703'!D:D,0)</f>
        <v xml:space="preserve">VINF ZUCCARDI SERIE A BONARDA 750X                </v>
      </c>
      <c r="E215" s="22">
        <f>+_xlfn.XLOOKUP(A215,'[1]padron 2703'!A:A,'[1]padron 2703'!I:I,0)</f>
        <v>14790</v>
      </c>
      <c r="F215" s="22">
        <f t="shared" si="25"/>
        <v>13311</v>
      </c>
      <c r="G215" s="31">
        <f t="shared" si="23"/>
        <v>1479</v>
      </c>
      <c r="H215" s="43">
        <v>0.1</v>
      </c>
      <c r="I215" s="20" t="s">
        <v>421</v>
      </c>
      <c r="J215" s="20" t="s">
        <v>422</v>
      </c>
      <c r="K215" s="108">
        <v>46113</v>
      </c>
      <c r="L215" s="44">
        <v>46117</v>
      </c>
      <c r="M215" s="45"/>
      <c r="O215" s="46"/>
      <c r="P215" s="46"/>
    </row>
    <row r="216" spans="1:16" x14ac:dyDescent="0.2">
      <c r="A216" s="51">
        <v>666569</v>
      </c>
      <c r="B216" s="20">
        <f>+_xlfn.XLOOKUP(A216,'[1]padron 2703'!A:A,'[1]padron 2703'!B:B,0)</f>
        <v>100117551</v>
      </c>
      <c r="C216" s="21" t="str">
        <f>+_xlfn.XLOOKUP(A216,'[1]padron 2703'!A:A,'[1]padron 2703'!N:N,0)</f>
        <v>7791728004298</v>
      </c>
      <c r="D216" s="21" t="str">
        <f>+_xlfn.XLOOKUP(A216,'[1]padron 2703'!A:A,'[1]padron 2703'!D:D,0)</f>
        <v xml:space="preserve">VINF ZUCCARDI SERIE A C.SAUV. 750X                </v>
      </c>
      <c r="E216" s="22">
        <f>+_xlfn.XLOOKUP(A216,'[1]padron 2703'!A:A,'[1]padron 2703'!I:I,0)</f>
        <v>14790</v>
      </c>
      <c r="F216" s="22">
        <f t="shared" si="25"/>
        <v>13311</v>
      </c>
      <c r="G216" s="31">
        <f t="shared" si="23"/>
        <v>1479</v>
      </c>
      <c r="H216" s="43">
        <v>0.1</v>
      </c>
      <c r="I216" s="20" t="s">
        <v>421</v>
      </c>
      <c r="J216" s="20" t="s">
        <v>422</v>
      </c>
      <c r="K216" s="108">
        <v>46113</v>
      </c>
      <c r="L216" s="44">
        <v>46117</v>
      </c>
      <c r="M216" s="45"/>
      <c r="O216" s="46"/>
      <c r="P216" s="46"/>
    </row>
    <row r="217" spans="1:16" x14ac:dyDescent="0.2">
      <c r="A217" s="51">
        <v>663169</v>
      </c>
      <c r="B217" s="20">
        <f>+_xlfn.XLOOKUP(A217,'[1]padron 2703'!A:A,'[1]padron 2703'!B:B,0)</f>
        <v>100105521</v>
      </c>
      <c r="C217" s="21" t="str">
        <f>+_xlfn.XLOOKUP(A217,'[1]padron 2703'!A:A,'[1]padron 2703'!N:N,0)</f>
        <v>7791728020755</v>
      </c>
      <c r="D217" s="21" t="str">
        <f>+_xlfn.XLOOKUP(A217,'[1]padron 2703'!A:A,'[1]padron 2703'!D:D,0)</f>
        <v xml:space="preserve">VINF ZUCCARDI SERIE A CHARDONNAY 750X             </v>
      </c>
      <c r="E217" s="22">
        <f>+_xlfn.XLOOKUP(A217,'[1]padron 2703'!A:A,'[1]padron 2703'!I:I,0)</f>
        <v>21170.01</v>
      </c>
      <c r="F217" s="22">
        <f t="shared" si="25"/>
        <v>19053.008999999998</v>
      </c>
      <c r="G217" s="31">
        <f t="shared" si="23"/>
        <v>2117.0010000000002</v>
      </c>
      <c r="H217" s="43">
        <v>0.1</v>
      </c>
      <c r="I217" s="20" t="s">
        <v>421</v>
      </c>
      <c r="J217" s="20" t="s">
        <v>422</v>
      </c>
      <c r="K217" s="108">
        <v>46113</v>
      </c>
      <c r="L217" s="44">
        <v>46117</v>
      </c>
      <c r="M217" s="45"/>
      <c r="O217" s="46"/>
      <c r="P217" s="46"/>
    </row>
    <row r="218" spans="1:16" x14ac:dyDescent="0.2">
      <c r="A218" s="51">
        <v>663168</v>
      </c>
      <c r="B218" s="20">
        <f>+_xlfn.XLOOKUP(A218,'[1]padron 2703'!A:A,'[1]padron 2703'!B:B,0)</f>
        <v>100105535</v>
      </c>
      <c r="C218" s="21" t="str">
        <f>+_xlfn.XLOOKUP(A218,'[1]padron 2703'!A:A,'[1]padron 2703'!N:N,0)</f>
        <v>7791728020748</v>
      </c>
      <c r="D218" s="21" t="str">
        <f>+_xlfn.XLOOKUP(A218,'[1]padron 2703'!A:A,'[1]padron 2703'!D:D,0)</f>
        <v xml:space="preserve">VINF ZUCCARDI SERIE A SYRAH 750X                  </v>
      </c>
      <c r="E218" s="22">
        <f>+_xlfn.XLOOKUP(A218,'[1]padron 2703'!A:A,'[1]padron 2703'!I:I,0)</f>
        <v>21170.01</v>
      </c>
      <c r="F218" s="22">
        <f t="shared" si="25"/>
        <v>19053.008999999998</v>
      </c>
      <c r="G218" s="31">
        <f t="shared" si="23"/>
        <v>2117.0010000000002</v>
      </c>
      <c r="H218" s="43">
        <v>0.1</v>
      </c>
      <c r="I218" s="20" t="s">
        <v>421</v>
      </c>
      <c r="J218" s="20" t="s">
        <v>422</v>
      </c>
      <c r="K218" s="108">
        <v>46113</v>
      </c>
      <c r="L218" s="44">
        <v>46117</v>
      </c>
      <c r="M218" s="45"/>
      <c r="O218" s="46"/>
      <c r="P218" s="46"/>
    </row>
    <row r="219" spans="1:16" x14ac:dyDescent="0.2">
      <c r="A219" s="52">
        <v>663947</v>
      </c>
      <c r="B219" s="20">
        <f>+_xlfn.XLOOKUP(A219,'[1]padron 2703'!A:A,'[1]padron 2703'!B:B,0)</f>
        <v>660</v>
      </c>
      <c r="C219" s="21" t="str">
        <f>+_xlfn.XLOOKUP(A219,'[1]padron 2703'!A:A,'[1]padron 2703'!N:N,0)</f>
        <v>7790470080574</v>
      </c>
      <c r="D219" s="21" t="str">
        <f>+_xlfn.XLOOKUP(A219,'[1]padron 2703'!A:A,'[1]padron 2703'!D:D,0)</f>
        <v xml:space="preserve">VINF DEDICADO RED BLEND 750X                      </v>
      </c>
      <c r="E219" s="22">
        <f>+_xlfn.XLOOKUP(A219,'[1]padron 2703'!A:A,'[1]padron 2703'!I:I,0)</f>
        <v>9375.2340000000004</v>
      </c>
      <c r="F219" s="22">
        <f>+E219*0.9</f>
        <v>8437.7106000000003</v>
      </c>
      <c r="G219" s="31">
        <f t="shared" si="23"/>
        <v>937.52340000000004</v>
      </c>
      <c r="H219" s="43">
        <v>0.1</v>
      </c>
      <c r="I219" s="20" t="s">
        <v>421</v>
      </c>
      <c r="J219" s="20" t="s">
        <v>422</v>
      </c>
      <c r="K219" s="108">
        <v>46113</v>
      </c>
      <c r="L219" s="44">
        <v>46142</v>
      </c>
      <c r="M219" s="45"/>
      <c r="O219" s="46"/>
      <c r="P219" s="46"/>
    </row>
    <row r="220" spans="1:16" x14ac:dyDescent="0.2">
      <c r="A220" s="52">
        <v>8110</v>
      </c>
      <c r="B220" s="20" t="str">
        <f>+_xlfn.XLOOKUP(A220,'[1]padron 2703'!A:A,'[1]padron 2703'!B:B,0)</f>
        <v xml:space="preserve">1322330154ES        </v>
      </c>
      <c r="C220" s="21" t="str">
        <f>+_xlfn.XLOOKUP(A220,'[1]padron 2703'!A:A,'[1]padron 2703'!N:N,0)</f>
        <v>7792319003201</v>
      </c>
      <c r="D220" s="21" t="str">
        <f>+_xlfn.XLOOKUP(A220,'[1]padron 2703'!A:A,'[1]padron 2703'!D:D,0)</f>
        <v xml:space="preserve">VINF ELEGIDO C.SAUV. 750X                         </v>
      </c>
      <c r="E220" s="22">
        <f>+_xlfn.XLOOKUP(A220,'[1]padron 2703'!A:A,'[1]padron 2703'!I:I,0)</f>
        <v>4148.1989999999996</v>
      </c>
      <c r="F220" s="22">
        <v>3500</v>
      </c>
      <c r="G220" s="31">
        <f t="shared" si="23"/>
        <v>648.19899999999961</v>
      </c>
      <c r="H220" s="43">
        <v>0.15629999999999999</v>
      </c>
      <c r="I220" s="20" t="s">
        <v>414</v>
      </c>
      <c r="J220" s="20" t="s">
        <v>434</v>
      </c>
      <c r="K220" s="108">
        <v>46113</v>
      </c>
      <c r="L220" s="44">
        <v>46142</v>
      </c>
      <c r="M220" s="45"/>
      <c r="O220" s="46"/>
      <c r="P220" s="46"/>
    </row>
    <row r="221" spans="1:16" x14ac:dyDescent="0.2">
      <c r="A221" s="52">
        <v>8134</v>
      </c>
      <c r="B221" s="20" t="str">
        <f>+_xlfn.XLOOKUP(A221,'[1]padron 2703'!A:A,'[1]padron 2703'!B:B,0)</f>
        <v xml:space="preserve">1322310154ES        </v>
      </c>
      <c r="C221" s="21" t="str">
        <f>+_xlfn.XLOOKUP(A221,'[1]padron 2703'!A:A,'[1]padron 2703'!N:N,0)</f>
        <v>7792319003188</v>
      </c>
      <c r="D221" s="21" t="str">
        <f>+_xlfn.XLOOKUP(A221,'[1]padron 2703'!A:A,'[1]padron 2703'!D:D,0)</f>
        <v xml:space="preserve">VINF ELEGIDO CHARDONNAY 750X                      </v>
      </c>
      <c r="E221" s="22">
        <f>+_xlfn.XLOOKUP(A221,'[1]padron 2703'!A:A,'[1]padron 2703'!I:I,0)</f>
        <v>4148.2</v>
      </c>
      <c r="F221" s="22">
        <v>3500</v>
      </c>
      <c r="G221" s="31">
        <f t="shared" si="23"/>
        <v>648.19999999999982</v>
      </c>
      <c r="H221" s="43">
        <v>0.15629999999999999</v>
      </c>
      <c r="I221" s="20" t="s">
        <v>414</v>
      </c>
      <c r="J221" s="20" t="s">
        <v>434</v>
      </c>
      <c r="K221" s="108">
        <v>46113</v>
      </c>
      <c r="L221" s="44">
        <v>46142</v>
      </c>
      <c r="M221" s="45"/>
      <c r="O221" s="46"/>
      <c r="P221" s="46"/>
    </row>
    <row r="222" spans="1:16" x14ac:dyDescent="0.2">
      <c r="A222" s="52">
        <v>8119</v>
      </c>
      <c r="B222" s="20" t="str">
        <f>+_xlfn.XLOOKUP(A222,'[1]padron 2703'!A:A,'[1]padron 2703'!B:B,0)</f>
        <v xml:space="preserve">1251AK1354100       </v>
      </c>
      <c r="C222" s="21" t="str">
        <f>+_xlfn.XLOOKUP(A222,'[1]padron 2703'!A:A,'[1]padron 2703'!N:N,0)</f>
        <v>7792319003195</v>
      </c>
      <c r="D222" s="21" t="str">
        <f>+_xlfn.XLOOKUP(A222,'[1]padron 2703'!A:A,'[1]padron 2703'!D:D,0)</f>
        <v xml:space="preserve">VINF ELEGIDO MALBEC 750X                          </v>
      </c>
      <c r="E222" s="22">
        <f>+_xlfn.XLOOKUP(A222,'[1]padron 2703'!A:A,'[1]padron 2703'!I:I,0)</f>
        <v>4148.1989999999996</v>
      </c>
      <c r="F222" s="22">
        <v>3500</v>
      </c>
      <c r="G222" s="31">
        <f t="shared" si="23"/>
        <v>648.19899999999961</v>
      </c>
      <c r="H222" s="43">
        <v>0.15629999999999999</v>
      </c>
      <c r="I222" s="20" t="s">
        <v>414</v>
      </c>
      <c r="J222" s="20" t="s">
        <v>434</v>
      </c>
      <c r="K222" s="108">
        <v>46113</v>
      </c>
      <c r="L222" s="44">
        <v>46142</v>
      </c>
      <c r="M222" s="45"/>
      <c r="O222" s="46"/>
      <c r="P222" s="46"/>
    </row>
    <row r="223" spans="1:16" x14ac:dyDescent="0.2">
      <c r="A223" s="52">
        <v>2279</v>
      </c>
      <c r="B223" s="20">
        <f>+_xlfn.XLOOKUP(A223,'[1]padron 2703'!A:A,'[1]padron 2703'!B:B,0)</f>
        <v>1353</v>
      </c>
      <c r="C223" s="21" t="str">
        <f>+_xlfn.XLOOKUP(A223,'[1]padron 2703'!A:A,'[1]padron 2703'!N:N,0)</f>
        <v>7790470005904</v>
      </c>
      <c r="D223" s="21" t="str">
        <f>+_xlfn.XLOOKUP(A223,'[1]padron 2703'!A:A,'[1]padron 2703'!D:D,0)</f>
        <v xml:space="preserve">VINF FLICHMAN ESTATE C.SAUV. 750X                 </v>
      </c>
      <c r="E223" s="22">
        <f>+_xlfn.XLOOKUP(A223,'[1]padron 2703'!A:A,'[1]padron 2703'!I:I,0)</f>
        <v>3666.7</v>
      </c>
      <c r="F223" s="22">
        <f t="shared" ref="F223:F230" si="26">+E223*0.9</f>
        <v>3300.0299999999997</v>
      </c>
      <c r="G223" s="31">
        <f t="shared" si="23"/>
        <v>366.67000000000007</v>
      </c>
      <c r="H223" s="43">
        <v>0.1</v>
      </c>
      <c r="I223" s="20" t="s">
        <v>421</v>
      </c>
      <c r="J223" s="20" t="s">
        <v>422</v>
      </c>
      <c r="K223" s="108">
        <v>46113</v>
      </c>
      <c r="L223" s="44">
        <v>46142</v>
      </c>
      <c r="M223" s="45"/>
      <c r="O223" s="46"/>
      <c r="P223" s="46"/>
    </row>
    <row r="224" spans="1:16" x14ac:dyDescent="0.2">
      <c r="A224" s="52">
        <v>6086</v>
      </c>
      <c r="B224" s="20">
        <f>+_xlfn.XLOOKUP(A224,'[1]padron 2703'!A:A,'[1]padron 2703'!B:B,0)</f>
        <v>1174</v>
      </c>
      <c r="C224" s="21" t="str">
        <f>+_xlfn.XLOOKUP(A224,'[1]padron 2703'!A:A,'[1]padron 2703'!N:N,0)</f>
        <v>7790470080222</v>
      </c>
      <c r="D224" s="21" t="str">
        <f>+_xlfn.XLOOKUP(A224,'[1]padron 2703'!A:A,'[1]padron 2703'!D:D,0)</f>
        <v xml:space="preserve">VINF FLICHMAN ESTATE MALBEC 750X                  </v>
      </c>
      <c r="E224" s="22">
        <f>+_xlfn.XLOOKUP(A224,'[1]padron 2703'!A:A,'[1]padron 2703'!I:I,0)</f>
        <v>3666.7</v>
      </c>
      <c r="F224" s="22">
        <f t="shared" si="26"/>
        <v>3300.0299999999997</v>
      </c>
      <c r="G224" s="31">
        <f t="shared" si="23"/>
        <v>366.67000000000007</v>
      </c>
      <c r="H224" s="43">
        <v>0.1</v>
      </c>
      <c r="I224" s="20" t="s">
        <v>421</v>
      </c>
      <c r="J224" s="20" t="s">
        <v>422</v>
      </c>
      <c r="K224" s="108">
        <v>46113</v>
      </c>
      <c r="L224" s="44">
        <v>46142</v>
      </c>
      <c r="M224" s="45"/>
      <c r="O224" s="46"/>
      <c r="P224" s="46"/>
    </row>
    <row r="225" spans="1:16" x14ac:dyDescent="0.2">
      <c r="A225" s="52">
        <v>664044</v>
      </c>
      <c r="B225" s="20">
        <f>+_xlfn.XLOOKUP(A225,'[1]padron 2703'!A:A,'[1]padron 2703'!B:B,0)</f>
        <v>1689</v>
      </c>
      <c r="C225" s="21" t="str">
        <f>+_xlfn.XLOOKUP(A225,'[1]padron 2703'!A:A,'[1]padron 2703'!N:N,0)</f>
        <v>7790470086392</v>
      </c>
      <c r="D225" s="21" t="str">
        <f>+_xlfn.XLOOKUP(A225,'[1]padron 2703'!A:A,'[1]padron 2703'!D:D,0)</f>
        <v xml:space="preserve">VINF FLICHMAN EXPRE BARRANCAS MALBEC 750X         </v>
      </c>
      <c r="E225" s="22">
        <f>+_xlfn.XLOOKUP(A225,'[1]padron 2703'!A:A,'[1]padron 2703'!I:I,0)</f>
        <v>9690</v>
      </c>
      <c r="F225" s="22">
        <f t="shared" si="26"/>
        <v>8721</v>
      </c>
      <c r="G225" s="31">
        <f t="shared" si="23"/>
        <v>969</v>
      </c>
      <c r="H225" s="43">
        <v>0.1</v>
      </c>
      <c r="I225" s="20" t="s">
        <v>421</v>
      </c>
      <c r="J225" s="20" t="s">
        <v>422</v>
      </c>
      <c r="K225" s="108">
        <v>46113</v>
      </c>
      <c r="L225" s="44">
        <v>46142</v>
      </c>
      <c r="M225" s="45"/>
      <c r="O225" s="46"/>
      <c r="P225" s="46"/>
    </row>
    <row r="226" spans="1:16" x14ac:dyDescent="0.2">
      <c r="A226" s="52">
        <v>664042</v>
      </c>
      <c r="B226" s="20">
        <f>+_xlfn.XLOOKUP(A226,'[1]padron 2703'!A:A,'[1]padron 2703'!B:B,0)</f>
        <v>1690</v>
      </c>
      <c r="C226" s="21" t="str">
        <f>+_xlfn.XLOOKUP(A226,'[1]padron 2703'!A:A,'[1]padron 2703'!N:N,0)</f>
        <v>7790470086408</v>
      </c>
      <c r="D226" s="21" t="str">
        <f>+_xlfn.XLOOKUP(A226,'[1]padron 2703'!A:A,'[1]padron 2703'!D:D,0)</f>
        <v xml:space="preserve">VINF FLICHMAN EXPRE TUPUNGATO MALBEC 750X         </v>
      </c>
      <c r="E226" s="22">
        <f>+_xlfn.XLOOKUP(A226,'[1]padron 2703'!A:A,'[1]padron 2703'!I:I,0)</f>
        <v>9690</v>
      </c>
      <c r="F226" s="22">
        <f t="shared" si="26"/>
        <v>8721</v>
      </c>
      <c r="G226" s="31">
        <f t="shared" si="23"/>
        <v>969</v>
      </c>
      <c r="H226" s="43">
        <v>0.1</v>
      </c>
      <c r="I226" s="20" t="s">
        <v>421</v>
      </c>
      <c r="J226" s="20" t="s">
        <v>422</v>
      </c>
      <c r="K226" s="108">
        <v>46113</v>
      </c>
      <c r="L226" s="44">
        <v>46142</v>
      </c>
      <c r="M226" s="45"/>
      <c r="O226" s="46"/>
      <c r="P226" s="46"/>
    </row>
    <row r="227" spans="1:16" x14ac:dyDescent="0.2">
      <c r="A227" s="52">
        <v>663930</v>
      </c>
      <c r="B227" s="20">
        <f>+_xlfn.XLOOKUP(A227,'[1]padron 2703'!A:A,'[1]padron 2703'!B:B,0)</f>
        <v>1005</v>
      </c>
      <c r="C227" s="21" t="str">
        <f>+_xlfn.XLOOKUP(A227,'[1]padron 2703'!A:A,'[1]padron 2703'!N:N,0)</f>
        <v>7790470082585</v>
      </c>
      <c r="D227" s="21" t="str">
        <f>+_xlfn.XLOOKUP(A227,'[1]padron 2703'!A:A,'[1]padron 2703'!D:D,0)</f>
        <v xml:space="preserve">VINF FLICHMAN RES C.SAUV. 750X                    </v>
      </c>
      <c r="E227" s="22">
        <f>+_xlfn.XLOOKUP(A227,'[1]padron 2703'!A:A,'[1]padron 2703'!I:I,0)</f>
        <v>11333.517</v>
      </c>
      <c r="F227" s="22">
        <f t="shared" si="26"/>
        <v>10200.165300000001</v>
      </c>
      <c r="G227" s="31">
        <f t="shared" si="23"/>
        <v>1133.3516999999993</v>
      </c>
      <c r="H227" s="43">
        <v>0.1</v>
      </c>
      <c r="I227" s="20" t="s">
        <v>421</v>
      </c>
      <c r="J227" s="20" t="s">
        <v>422</v>
      </c>
      <c r="K227" s="108">
        <v>46113</v>
      </c>
      <c r="L227" s="44">
        <v>46142</v>
      </c>
      <c r="M227" s="45"/>
      <c r="O227" s="46"/>
      <c r="P227" s="46"/>
    </row>
    <row r="228" spans="1:16" x14ac:dyDescent="0.2">
      <c r="A228" s="52">
        <v>663932</v>
      </c>
      <c r="B228" s="20">
        <f>+_xlfn.XLOOKUP(A228,'[1]padron 2703'!A:A,'[1]padron 2703'!B:B,0)</f>
        <v>1602</v>
      </c>
      <c r="C228" s="21" t="str">
        <f>+_xlfn.XLOOKUP(A228,'[1]padron 2703'!A:A,'[1]padron 2703'!N:N,0)</f>
        <v>7790470086484</v>
      </c>
      <c r="D228" s="21" t="str">
        <f>+_xlfn.XLOOKUP(A228,'[1]padron 2703'!A:A,'[1]padron 2703'!D:D,0)</f>
        <v xml:space="preserve">VINF FLICHMAN RES COLLEC MALBEC 750X              </v>
      </c>
      <c r="E228" s="22">
        <f>+_xlfn.XLOOKUP(A228,'[1]padron 2703'!A:A,'[1]padron 2703'!I:I,0)</f>
        <v>21532.504000000001</v>
      </c>
      <c r="F228" s="22">
        <f t="shared" si="26"/>
        <v>19379.2536</v>
      </c>
      <c r="G228" s="31">
        <f t="shared" si="23"/>
        <v>2153.2504000000008</v>
      </c>
      <c r="H228" s="43">
        <v>0.1</v>
      </c>
      <c r="I228" s="20" t="s">
        <v>421</v>
      </c>
      <c r="J228" s="20" t="s">
        <v>422</v>
      </c>
      <c r="K228" s="108">
        <v>46113</v>
      </c>
      <c r="L228" s="44">
        <v>46142</v>
      </c>
      <c r="M228" s="45"/>
      <c r="O228" s="46"/>
      <c r="P228" s="46"/>
    </row>
    <row r="229" spans="1:16" x14ac:dyDescent="0.2">
      <c r="A229" s="52">
        <v>659799</v>
      </c>
      <c r="B229" s="20">
        <f>+_xlfn.XLOOKUP(A229,'[1]padron 2703'!A:A,'[1]padron 2703'!B:B,0)</f>
        <v>972</v>
      </c>
      <c r="C229" s="21" t="str">
        <f>+_xlfn.XLOOKUP(A229,'[1]padron 2703'!A:A,'[1]padron 2703'!N:N,0)</f>
        <v>7790470082639</v>
      </c>
      <c r="D229" s="21" t="str">
        <f>+_xlfn.XLOOKUP(A229,'[1]padron 2703'!A:A,'[1]padron 2703'!D:D,0)</f>
        <v xml:space="preserve">VINF FLICHMAN RES MALBEC 750X                     </v>
      </c>
      <c r="E229" s="22">
        <f>+_xlfn.XLOOKUP(A229,'[1]padron 2703'!A:A,'[1]padron 2703'!I:I,0)</f>
        <v>11333.517</v>
      </c>
      <c r="F229" s="22">
        <f t="shared" si="26"/>
        <v>10200.165300000001</v>
      </c>
      <c r="G229" s="31">
        <f t="shared" si="23"/>
        <v>1133.3516999999993</v>
      </c>
      <c r="H229" s="43">
        <v>0.1</v>
      </c>
      <c r="I229" s="20" t="s">
        <v>421</v>
      </c>
      <c r="J229" s="20" t="s">
        <v>422</v>
      </c>
      <c r="K229" s="108">
        <v>46113</v>
      </c>
      <c r="L229" s="44">
        <v>46142</v>
      </c>
      <c r="M229" s="45"/>
      <c r="O229" s="46"/>
      <c r="P229" s="46"/>
    </row>
    <row r="230" spans="1:16" x14ac:dyDescent="0.2">
      <c r="A230" s="52">
        <v>6560</v>
      </c>
      <c r="B230" s="20">
        <f>+_xlfn.XLOOKUP(A230,'[1]padron 2703'!A:A,'[1]padron 2703'!B:B,0)</f>
        <v>971</v>
      </c>
      <c r="C230" s="21" t="str">
        <f>+_xlfn.XLOOKUP(A230,'[1]padron 2703'!A:A,'[1]padron 2703'!N:N,0)</f>
        <v>7790470082769</v>
      </c>
      <c r="D230" s="21" t="str">
        <f>+_xlfn.XLOOKUP(A230,'[1]padron 2703'!A:A,'[1]padron 2703'!D:D,0)</f>
        <v xml:space="preserve">VINF FLICHMAN ROSE 750X                           </v>
      </c>
      <c r="E230" s="22">
        <f>+_xlfn.XLOOKUP(A230,'[1]padron 2703'!A:A,'[1]padron 2703'!I:I,0)</f>
        <v>8095.3450000000003</v>
      </c>
      <c r="F230" s="22">
        <f t="shared" si="26"/>
        <v>7285.8105000000005</v>
      </c>
      <c r="G230" s="31">
        <f t="shared" si="23"/>
        <v>809.53449999999975</v>
      </c>
      <c r="H230" s="43">
        <v>0.1</v>
      </c>
      <c r="I230" s="20" t="s">
        <v>421</v>
      </c>
      <c r="J230" s="20" t="s">
        <v>422</v>
      </c>
      <c r="K230" s="108">
        <v>46113</v>
      </c>
      <c r="L230" s="44">
        <v>46142</v>
      </c>
      <c r="M230" s="45"/>
      <c r="O230" s="46"/>
      <c r="P230" s="46"/>
    </row>
    <row r="231" spans="1:16" x14ac:dyDescent="0.2">
      <c r="A231" s="52">
        <v>1015</v>
      </c>
      <c r="B231" s="20">
        <f>+_xlfn.XLOOKUP(A231,'[1]padron 2703'!A:A,'[1]padron 2703'!B:B,0)</f>
        <v>666</v>
      </c>
      <c r="C231" s="21" t="str">
        <f>+_xlfn.XLOOKUP(A231,'[1]padron 2703'!A:A,'[1]padron 2703'!N:N,0)</f>
        <v>7790470083223</v>
      </c>
      <c r="D231" s="21" t="str">
        <f>+_xlfn.XLOOKUP(A231,'[1]padron 2703'!A:A,'[1]padron 2703'!D:D,0)</f>
        <v xml:space="preserve">VINF MISTERIO C.SAUV. 750X                        </v>
      </c>
      <c r="E231" s="22">
        <f>+_xlfn.XLOOKUP(A231,'[1]padron 2703'!A:A,'[1]padron 2703'!I:I,0)</f>
        <v>5000</v>
      </c>
      <c r="F231" s="22">
        <f>+E231/2*1</f>
        <v>2500</v>
      </c>
      <c r="G231" s="31">
        <f t="shared" si="23"/>
        <v>2500</v>
      </c>
      <c r="H231" s="43">
        <v>0.5</v>
      </c>
      <c r="I231" s="20" t="s">
        <v>421</v>
      </c>
      <c r="J231" s="20" t="s">
        <v>422</v>
      </c>
      <c r="K231" s="108">
        <v>46113</v>
      </c>
      <c r="L231" s="44">
        <v>46142</v>
      </c>
      <c r="M231" s="45"/>
      <c r="O231" s="46"/>
      <c r="P231" s="46"/>
    </row>
    <row r="232" spans="1:16" x14ac:dyDescent="0.2">
      <c r="A232" s="52">
        <v>658275</v>
      </c>
      <c r="B232" s="20">
        <f>+_xlfn.XLOOKUP(A232,'[1]padron 2703'!A:A,'[1]padron 2703'!B:B,0)</f>
        <v>672</v>
      </c>
      <c r="C232" s="21" t="str">
        <f>+_xlfn.XLOOKUP(A232,'[1]padron 2703'!A:A,'[1]padron 2703'!N:N,0)</f>
        <v>7790470083186</v>
      </c>
      <c r="D232" s="21" t="str">
        <f>+_xlfn.XLOOKUP(A232,'[1]padron 2703'!A:A,'[1]padron 2703'!D:D,0)</f>
        <v xml:space="preserve">VINF MISTERIO CHARDONNAY 750X                     </v>
      </c>
      <c r="E232" s="22">
        <f>+_xlfn.XLOOKUP(A232,'[1]padron 2703'!A:A,'[1]padron 2703'!I:I,0)</f>
        <v>5000</v>
      </c>
      <c r="F232" s="22">
        <f t="shared" ref="F232:F234" si="27">+E232/2*1</f>
        <v>2500</v>
      </c>
      <c r="G232" s="31">
        <f t="shared" si="23"/>
        <v>2500</v>
      </c>
      <c r="H232" s="43">
        <v>0.5</v>
      </c>
      <c r="I232" s="20" t="s">
        <v>421</v>
      </c>
      <c r="J232" s="20" t="s">
        <v>422</v>
      </c>
      <c r="K232" s="108">
        <v>46113</v>
      </c>
      <c r="L232" s="44">
        <v>46142</v>
      </c>
      <c r="M232" s="45"/>
      <c r="O232" s="46"/>
      <c r="P232" s="46"/>
    </row>
    <row r="233" spans="1:16" x14ac:dyDescent="0.2">
      <c r="A233" s="52">
        <v>2436</v>
      </c>
      <c r="B233" s="20">
        <f>+_xlfn.XLOOKUP(A233,'[1]padron 2703'!A:A,'[1]padron 2703'!B:B,0)</f>
        <v>667</v>
      </c>
      <c r="C233" s="21" t="str">
        <f>+_xlfn.XLOOKUP(A233,'[1]padron 2703'!A:A,'[1]padron 2703'!N:N,0)</f>
        <v>7790470083100</v>
      </c>
      <c r="D233" s="21" t="str">
        <f>+_xlfn.XLOOKUP(A233,'[1]padron 2703'!A:A,'[1]padron 2703'!D:D,0)</f>
        <v xml:space="preserve">VINF MISTERIO MALBEC 750X                         </v>
      </c>
      <c r="E233" s="22">
        <f>+_xlfn.XLOOKUP(A233,'[1]padron 2703'!A:A,'[1]padron 2703'!I:I,0)</f>
        <v>5000</v>
      </c>
      <c r="F233" s="22">
        <f t="shared" si="27"/>
        <v>2500</v>
      </c>
      <c r="G233" s="31">
        <f t="shared" si="23"/>
        <v>2500</v>
      </c>
      <c r="H233" s="43">
        <v>0.5</v>
      </c>
      <c r="I233" s="20" t="s">
        <v>421</v>
      </c>
      <c r="J233" s="20" t="s">
        <v>422</v>
      </c>
      <c r="K233" s="108">
        <v>46113</v>
      </c>
      <c r="L233" s="44">
        <v>46142</v>
      </c>
      <c r="M233" s="45"/>
      <c r="O233" s="46"/>
      <c r="P233" s="46"/>
    </row>
    <row r="234" spans="1:16" x14ac:dyDescent="0.2">
      <c r="A234" s="52">
        <v>518</v>
      </c>
      <c r="B234" s="20">
        <f>+_xlfn.XLOOKUP(A234,'[1]padron 2703'!A:A,'[1]padron 2703'!B:B,0)</f>
        <v>674</v>
      </c>
      <c r="C234" s="21" t="str">
        <f>+_xlfn.XLOOKUP(A234,'[1]padron 2703'!A:A,'[1]padron 2703'!N:N,0)</f>
        <v>7790470001555</v>
      </c>
      <c r="D234" s="21" t="str">
        <f>+_xlfn.XLOOKUP(A234,'[1]padron 2703'!A:A,'[1]padron 2703'!D:D,0)</f>
        <v xml:space="preserve">VINF MISTERIO SWEET CHARDONNAY 750X               </v>
      </c>
      <c r="E234" s="22">
        <f>+_xlfn.XLOOKUP(A234,'[1]padron 2703'!A:A,'[1]padron 2703'!I:I,0)</f>
        <v>5000</v>
      </c>
      <c r="F234" s="22">
        <f t="shared" si="27"/>
        <v>2500</v>
      </c>
      <c r="G234" s="31">
        <f t="shared" si="23"/>
        <v>2500</v>
      </c>
      <c r="H234" s="43">
        <v>0.5</v>
      </c>
      <c r="I234" s="20" t="s">
        <v>421</v>
      </c>
      <c r="J234" s="20" t="s">
        <v>422</v>
      </c>
      <c r="K234" s="108">
        <v>46113</v>
      </c>
      <c r="L234" s="44">
        <v>46142</v>
      </c>
      <c r="M234" s="45"/>
      <c r="O234" s="46"/>
      <c r="P234" s="46"/>
    </row>
    <row r="235" spans="1:16" x14ac:dyDescent="0.2">
      <c r="A235" s="52">
        <v>665367</v>
      </c>
      <c r="B235" s="20" t="str">
        <f>+_xlfn.XLOOKUP(A235,'[1]padron 2703'!A:A,'[1]padron 2703'!B:B,0)</f>
        <v xml:space="preserve">1251CE0754100       </v>
      </c>
      <c r="C235" s="21" t="str">
        <f>+_xlfn.XLOOKUP(A235,'[1]padron 2703'!A:A,'[1]padron 2703'!N:N,0)</f>
        <v>7792319971746</v>
      </c>
      <c r="D235" s="21" t="str">
        <f>+_xlfn.XLOOKUP(A235,'[1]padron 2703'!A:A,'[1]padron 2703'!D:D,0)</f>
        <v xml:space="preserve">VINF TALISMAN C.SAUV. 750X                        </v>
      </c>
      <c r="E235" s="22">
        <f>+_xlfn.XLOOKUP(A235,'[1]padron 2703'!A:A,'[1]padron 2703'!I:I,0)</f>
        <v>3979.5509999999999</v>
      </c>
      <c r="F235" s="22">
        <v>3500</v>
      </c>
      <c r="G235" s="31">
        <f t="shared" si="23"/>
        <v>479.55099999999993</v>
      </c>
      <c r="H235" s="43">
        <v>0.1205</v>
      </c>
      <c r="I235" s="20" t="s">
        <v>414</v>
      </c>
      <c r="J235" s="20" t="s">
        <v>434</v>
      </c>
      <c r="K235" s="108">
        <v>46113</v>
      </c>
      <c r="L235" s="44">
        <v>46142</v>
      </c>
      <c r="M235" s="45"/>
      <c r="O235" s="46"/>
      <c r="P235" s="46"/>
    </row>
    <row r="236" spans="1:16" x14ac:dyDescent="0.2">
      <c r="A236" s="52">
        <v>665368</v>
      </c>
      <c r="B236" s="20" t="str">
        <f>+_xlfn.XLOOKUP(A236,'[1]padron 2703'!A:A,'[1]padron 2703'!B:B,0)</f>
        <v xml:space="preserve">1251CE0854100       </v>
      </c>
      <c r="C236" s="21" t="str">
        <f>+_xlfn.XLOOKUP(A236,'[1]padron 2703'!A:A,'[1]padron 2703'!N:N,0)</f>
        <v>7792319971777</v>
      </c>
      <c r="D236" s="21" t="str">
        <f>+_xlfn.XLOOKUP(A236,'[1]padron 2703'!A:A,'[1]padron 2703'!D:D,0)</f>
        <v xml:space="preserve">VINF TALISMAN CHARDONNAY 750X                     </v>
      </c>
      <c r="E236" s="22">
        <f>+_xlfn.XLOOKUP(A236,'[1]padron 2703'!A:A,'[1]padron 2703'!I:I,0)</f>
        <v>3979.5509999999999</v>
      </c>
      <c r="F236" s="22">
        <v>3500</v>
      </c>
      <c r="G236" s="31">
        <f t="shared" si="23"/>
        <v>479.55099999999993</v>
      </c>
      <c r="H236" s="43">
        <v>0.1205</v>
      </c>
      <c r="I236" s="20" t="s">
        <v>414</v>
      </c>
      <c r="J236" s="20" t="s">
        <v>434</v>
      </c>
      <c r="K236" s="108">
        <v>46113</v>
      </c>
      <c r="L236" s="44">
        <v>46142</v>
      </c>
      <c r="M236" s="45"/>
      <c r="O236" s="46"/>
      <c r="P236" s="46"/>
    </row>
    <row r="237" spans="1:16" x14ac:dyDescent="0.2">
      <c r="A237" s="52">
        <v>665366</v>
      </c>
      <c r="B237" s="20" t="str">
        <f>+_xlfn.XLOOKUP(A237,'[1]padron 2703'!A:A,'[1]padron 2703'!B:B,0)</f>
        <v xml:space="preserve">1251CE1354100       </v>
      </c>
      <c r="C237" s="21" t="str">
        <f>+_xlfn.XLOOKUP(A237,'[1]padron 2703'!A:A,'[1]padron 2703'!N:N,0)</f>
        <v>7792319971722</v>
      </c>
      <c r="D237" s="21" t="str">
        <f>+_xlfn.XLOOKUP(A237,'[1]padron 2703'!A:A,'[1]padron 2703'!D:D,0)</f>
        <v xml:space="preserve">VINF TALISMAN MALBEC 750X                         </v>
      </c>
      <c r="E237" s="22">
        <f>+_xlfn.XLOOKUP(A237,'[1]padron 2703'!A:A,'[1]padron 2703'!I:I,0)</f>
        <v>3979.5509999999999</v>
      </c>
      <c r="F237" s="22">
        <v>3500</v>
      </c>
      <c r="G237" s="31">
        <f t="shared" si="23"/>
        <v>479.55099999999993</v>
      </c>
      <c r="H237" s="43">
        <v>0.1205</v>
      </c>
      <c r="I237" s="20" t="s">
        <v>414</v>
      </c>
      <c r="J237" s="20" t="s">
        <v>434</v>
      </c>
      <c r="K237" s="108">
        <v>46113</v>
      </c>
      <c r="L237" s="44">
        <v>46142</v>
      </c>
      <c r="M237" s="45"/>
      <c r="O237" s="46"/>
      <c r="P237" s="46"/>
    </row>
    <row r="238" spans="1:16" x14ac:dyDescent="0.2">
      <c r="A238" s="20">
        <v>503</v>
      </c>
      <c r="B238" s="20">
        <f>+_xlfn.XLOOKUP(A238,'[1]padron 2703'!A:A,'[1]padron 2703'!B:B,0)</f>
        <v>2694</v>
      </c>
      <c r="C238" s="21" t="str">
        <f>+_xlfn.XLOOKUP(A238,'[1]padron 2703'!A:A,'[1]padron 2703'!N:N,0)</f>
        <v>7790975017051</v>
      </c>
      <c r="D238" s="21" t="str">
        <f>+_xlfn.XLOOKUP(A238,'[1]padron 2703'!A:A,'[1]padron 2703'!D:D,0)</f>
        <v xml:space="preserve">VINF TERRAZAS ALTO C.SAUV. 750X                   </v>
      </c>
      <c r="E238" s="22">
        <f>+_xlfn.XLOOKUP(A238,'[1]padron 2703'!A:A,'[1]padron 2703'!I:I,0)</f>
        <v>11461.89</v>
      </c>
      <c r="F238" s="22">
        <f>+E238*2/3</f>
        <v>7641.2599999999993</v>
      </c>
      <c r="G238" s="31">
        <f t="shared" si="23"/>
        <v>3820.63</v>
      </c>
      <c r="H238" s="43">
        <v>0.33329999999999999</v>
      </c>
      <c r="I238" s="20" t="s">
        <v>416</v>
      </c>
      <c r="J238" s="20" t="s">
        <v>417</v>
      </c>
      <c r="K238" s="108">
        <v>46114</v>
      </c>
      <c r="L238" s="44">
        <v>46131</v>
      </c>
      <c r="M238" s="45"/>
      <c r="O238" s="46"/>
      <c r="P238" s="46"/>
    </row>
    <row r="239" spans="1:16" x14ac:dyDescent="0.2">
      <c r="A239" s="20">
        <v>504</v>
      </c>
      <c r="B239" s="20">
        <f>+_xlfn.XLOOKUP(A239,'[1]padron 2703'!A:A,'[1]padron 2703'!B:B,0)</f>
        <v>2697</v>
      </c>
      <c r="C239" s="21" t="str">
        <f>+_xlfn.XLOOKUP(A239,'[1]padron 2703'!A:A,'[1]padron 2703'!N:N,0)</f>
        <v>7790975017037</v>
      </c>
      <c r="D239" s="21" t="str">
        <f>+_xlfn.XLOOKUP(A239,'[1]padron 2703'!A:A,'[1]padron 2703'!D:D,0)</f>
        <v xml:space="preserve">VINF TERRAZAS ALTO CHARDONNAY 750X                </v>
      </c>
      <c r="E239" s="22">
        <f>+_xlfn.XLOOKUP(A239,'[1]padron 2703'!A:A,'[1]padron 2703'!I:I,0)</f>
        <v>11461.89</v>
      </c>
      <c r="F239" s="22">
        <f t="shared" ref="F239:F245" si="28">+E239*2/3</f>
        <v>7641.2599999999993</v>
      </c>
      <c r="G239" s="31">
        <f t="shared" si="23"/>
        <v>3820.63</v>
      </c>
      <c r="H239" s="43">
        <v>0.33329999999999999</v>
      </c>
      <c r="I239" s="20" t="s">
        <v>416</v>
      </c>
      <c r="J239" s="20" t="s">
        <v>417</v>
      </c>
      <c r="K239" s="108">
        <v>46114</v>
      </c>
      <c r="L239" s="44">
        <v>46131</v>
      </c>
      <c r="M239" s="45"/>
      <c r="O239" s="46"/>
      <c r="P239" s="46"/>
    </row>
    <row r="240" spans="1:16" x14ac:dyDescent="0.2">
      <c r="A240" s="20">
        <v>505</v>
      </c>
      <c r="B240" s="20">
        <f>+_xlfn.XLOOKUP(A240,'[1]padron 2703'!A:A,'[1]padron 2703'!B:B,0)</f>
        <v>2693</v>
      </c>
      <c r="C240" s="21" t="str">
        <f>+_xlfn.XLOOKUP(A240,'[1]padron 2703'!A:A,'[1]padron 2703'!N:N,0)</f>
        <v>7790975017044</v>
      </c>
      <c r="D240" s="21" t="str">
        <f>+_xlfn.XLOOKUP(A240,'[1]padron 2703'!A:A,'[1]padron 2703'!D:D,0)</f>
        <v xml:space="preserve">VINF TERRAZAS ALTO MALBEC 750X                    </v>
      </c>
      <c r="E240" s="22">
        <f>+_xlfn.XLOOKUP(A240,'[1]padron 2703'!A:A,'[1]padron 2703'!I:I,0)</f>
        <v>11461.89</v>
      </c>
      <c r="F240" s="22">
        <f t="shared" si="28"/>
        <v>7641.2599999999993</v>
      </c>
      <c r="G240" s="31">
        <f t="shared" si="23"/>
        <v>3820.63</v>
      </c>
      <c r="H240" s="43">
        <v>0.33329999999999999</v>
      </c>
      <c r="I240" s="20" t="s">
        <v>416</v>
      </c>
      <c r="J240" s="20" t="s">
        <v>417</v>
      </c>
      <c r="K240" s="108">
        <v>46114</v>
      </c>
      <c r="L240" s="44">
        <v>46131</v>
      </c>
      <c r="M240" s="45"/>
      <c r="O240" s="46"/>
      <c r="P240" s="46"/>
    </row>
    <row r="241" spans="1:16" x14ac:dyDescent="0.2">
      <c r="A241" s="20">
        <v>3762</v>
      </c>
      <c r="B241" s="20">
        <f>+_xlfn.XLOOKUP(A241,'[1]padron 2703'!A:A,'[1]padron 2703'!B:B,0)</f>
        <v>4555</v>
      </c>
      <c r="C241" s="21" t="str">
        <f>+_xlfn.XLOOKUP(A241,'[1]padron 2703'!A:A,'[1]padron 2703'!N:N,0)</f>
        <v>7790975017488</v>
      </c>
      <c r="D241" s="21" t="str">
        <f>+_xlfn.XLOOKUP(A241,'[1]padron 2703'!A:A,'[1]padron 2703'!D:D,0)</f>
        <v xml:space="preserve">VINF LATITUD 33 CHARDONNAY 750X                   </v>
      </c>
      <c r="E241" s="22">
        <f>+_xlfn.XLOOKUP(A241,'[1]padron 2703'!A:A,'[1]padron 2703'!I:I,0)</f>
        <v>7743.7830000000004</v>
      </c>
      <c r="F241" s="22">
        <f t="shared" si="28"/>
        <v>5162.5219999999999</v>
      </c>
      <c r="G241" s="31">
        <f t="shared" si="23"/>
        <v>2581.2610000000004</v>
      </c>
      <c r="H241" s="43">
        <v>0.33329999999999999</v>
      </c>
      <c r="I241" s="20" t="s">
        <v>416</v>
      </c>
      <c r="J241" s="20" t="s">
        <v>417</v>
      </c>
      <c r="K241" s="108">
        <v>46114</v>
      </c>
      <c r="L241" s="44">
        <v>46131</v>
      </c>
      <c r="M241" s="45"/>
      <c r="O241" s="46"/>
      <c r="P241" s="46"/>
    </row>
    <row r="242" spans="1:16" x14ac:dyDescent="0.2">
      <c r="A242" s="20">
        <v>5547</v>
      </c>
      <c r="B242" s="20">
        <f>+_xlfn.XLOOKUP(A242,'[1]padron 2703'!A:A,'[1]padron 2703'!B:B,0)</f>
        <v>4556</v>
      </c>
      <c r="C242" s="21" t="str">
        <f>+_xlfn.XLOOKUP(A242,'[1]padron 2703'!A:A,'[1]padron 2703'!N:N,0)</f>
        <v>7790975017839</v>
      </c>
      <c r="D242" s="21" t="str">
        <f>+_xlfn.XLOOKUP(A242,'[1]padron 2703'!A:A,'[1]padron 2703'!D:D,0)</f>
        <v xml:space="preserve">VINF LATITUD 33 S.BLANC. 750X                     </v>
      </c>
      <c r="E242" s="22">
        <f>+_xlfn.XLOOKUP(A242,'[1]padron 2703'!A:A,'[1]padron 2703'!I:I,0)</f>
        <v>7743.7830000000004</v>
      </c>
      <c r="F242" s="22">
        <f t="shared" si="28"/>
        <v>5162.5219999999999</v>
      </c>
      <c r="G242" s="31">
        <f t="shared" si="23"/>
        <v>2581.2610000000004</v>
      </c>
      <c r="H242" s="43">
        <v>0.33329999999999999</v>
      </c>
      <c r="I242" s="20" t="s">
        <v>416</v>
      </c>
      <c r="J242" s="20" t="s">
        <v>417</v>
      </c>
      <c r="K242" s="108">
        <v>46114</v>
      </c>
      <c r="L242" s="44">
        <v>46131</v>
      </c>
      <c r="M242" s="45"/>
      <c r="O242" s="46"/>
      <c r="P242" s="46"/>
    </row>
    <row r="243" spans="1:16" x14ac:dyDescent="0.2">
      <c r="A243" s="20">
        <v>7085</v>
      </c>
      <c r="B243" s="20">
        <f>+_xlfn.XLOOKUP(A243,'[1]padron 2703'!A:A,'[1]padron 2703'!B:B,0)</f>
        <v>4554</v>
      </c>
      <c r="C243" s="21" t="str">
        <f>+_xlfn.XLOOKUP(A243,'[1]padron 2703'!A:A,'[1]padron 2703'!N:N,0)</f>
        <v>7790975017525</v>
      </c>
      <c r="D243" s="21" t="str">
        <f>+_xlfn.XLOOKUP(A243,'[1]padron 2703'!A:A,'[1]padron 2703'!D:D,0)</f>
        <v xml:space="preserve">VINF LATITUD 33 MALBEC 750X                       </v>
      </c>
      <c r="E243" s="22">
        <f>+_xlfn.XLOOKUP(A243,'[1]padron 2703'!A:A,'[1]padron 2703'!I:I,0)</f>
        <v>7743.7830000000004</v>
      </c>
      <c r="F243" s="22">
        <f t="shared" si="28"/>
        <v>5162.5219999999999</v>
      </c>
      <c r="G243" s="31">
        <f t="shared" si="23"/>
        <v>2581.2610000000004</v>
      </c>
      <c r="H243" s="43">
        <v>0.33329999999999999</v>
      </c>
      <c r="I243" s="20" t="s">
        <v>416</v>
      </c>
      <c r="J243" s="20" t="s">
        <v>417</v>
      </c>
      <c r="K243" s="108">
        <v>46114</v>
      </c>
      <c r="L243" s="44">
        <v>46131</v>
      </c>
      <c r="M243" s="45"/>
      <c r="O243" s="46"/>
      <c r="P243" s="46"/>
    </row>
    <row r="244" spans="1:16" x14ac:dyDescent="0.2">
      <c r="A244" s="20">
        <v>7924</v>
      </c>
      <c r="B244" s="20">
        <f>+_xlfn.XLOOKUP(A244,'[1]padron 2703'!A:A,'[1]padron 2703'!B:B,0)</f>
        <v>4553</v>
      </c>
      <c r="C244" s="21" t="str">
        <f>+_xlfn.XLOOKUP(A244,'[1]padron 2703'!A:A,'[1]padron 2703'!N:N,0)</f>
        <v>7790975017495</v>
      </c>
      <c r="D244" s="21" t="str">
        <f>+_xlfn.XLOOKUP(A244,'[1]padron 2703'!A:A,'[1]padron 2703'!D:D,0)</f>
        <v xml:space="preserve">VINF LATITUD 33 C.SAUV. 750X                      </v>
      </c>
      <c r="E244" s="22">
        <f>+_xlfn.XLOOKUP(A244,'[1]padron 2703'!A:A,'[1]padron 2703'!I:I,0)</f>
        <v>7743.7830000000004</v>
      </c>
      <c r="F244" s="22">
        <f t="shared" si="28"/>
        <v>5162.5219999999999</v>
      </c>
      <c r="G244" s="31">
        <f t="shared" si="23"/>
        <v>2581.2610000000004</v>
      </c>
      <c r="H244" s="43">
        <v>0.33329999999999999</v>
      </c>
      <c r="I244" s="20" t="s">
        <v>416</v>
      </c>
      <c r="J244" s="20" t="s">
        <v>417</v>
      </c>
      <c r="K244" s="108">
        <v>46114</v>
      </c>
      <c r="L244" s="44">
        <v>46131</v>
      </c>
      <c r="M244" s="45"/>
      <c r="O244" s="46"/>
      <c r="P244" s="46"/>
    </row>
    <row r="245" spans="1:16" x14ac:dyDescent="0.2">
      <c r="A245" s="20">
        <v>661630</v>
      </c>
      <c r="B245" s="20">
        <f>+_xlfn.XLOOKUP(A245,'[1]padron 2703'!A:A,'[1]padron 2703'!B:B,0)</f>
        <v>4557</v>
      </c>
      <c r="C245" s="21" t="str">
        <f>+_xlfn.XLOOKUP(A245,'[1]padron 2703'!A:A,'[1]padron 2703'!N:N,0)</f>
        <v>7790975200392</v>
      </c>
      <c r="D245" s="21" t="str">
        <f>+_xlfn.XLOOKUP(A245,'[1]padron 2703'!A:A,'[1]padron 2703'!D:D,0)</f>
        <v xml:space="preserve">VINF LATITUD 33 ROSE 750X                         </v>
      </c>
      <c r="E245" s="22">
        <f>+_xlfn.XLOOKUP(A245,'[1]padron 2703'!A:A,'[1]padron 2703'!I:I,0)</f>
        <v>7743.7830000000004</v>
      </c>
      <c r="F245" s="22">
        <f t="shared" si="28"/>
        <v>5162.5219999999999</v>
      </c>
      <c r="G245" s="31">
        <f t="shared" si="23"/>
        <v>2581.2610000000004</v>
      </c>
      <c r="H245" s="43">
        <v>0.33329999999999999</v>
      </c>
      <c r="I245" s="20" t="s">
        <v>416</v>
      </c>
      <c r="J245" s="20" t="s">
        <v>417</v>
      </c>
      <c r="K245" s="108">
        <v>46114</v>
      </c>
      <c r="L245" s="44">
        <v>46131</v>
      </c>
      <c r="M245" s="45"/>
      <c r="O245" s="46"/>
      <c r="P245" s="46"/>
    </row>
    <row r="246" spans="1:16" x14ac:dyDescent="0.2">
      <c r="A246" s="29">
        <v>14539</v>
      </c>
      <c r="B246" s="29">
        <v>7313</v>
      </c>
      <c r="C246" s="23">
        <v>7797453000802</v>
      </c>
      <c r="D246" s="21" t="s">
        <v>435</v>
      </c>
      <c r="E246" s="30">
        <v>1450</v>
      </c>
      <c r="F246" s="22">
        <f>+E246*1.7/2</f>
        <v>1232.5</v>
      </c>
      <c r="G246" s="31">
        <f t="shared" si="23"/>
        <v>217.5</v>
      </c>
      <c r="H246" s="33">
        <v>0.15</v>
      </c>
      <c r="I246" s="20" t="s">
        <v>414</v>
      </c>
      <c r="J246" s="29" t="s">
        <v>436</v>
      </c>
      <c r="K246" s="109">
        <v>46113</v>
      </c>
      <c r="L246" s="53">
        <v>46142</v>
      </c>
      <c r="M246" s="45"/>
      <c r="O246" s="46"/>
      <c r="P246" s="46"/>
    </row>
    <row r="247" spans="1:16" x14ac:dyDescent="0.2">
      <c r="A247" s="29">
        <v>14540</v>
      </c>
      <c r="B247" s="29">
        <v>7237</v>
      </c>
      <c r="C247" s="23">
        <v>7797453000796</v>
      </c>
      <c r="D247" s="21" t="s">
        <v>437</v>
      </c>
      <c r="E247" s="30">
        <v>1450</v>
      </c>
      <c r="F247" s="22">
        <f t="shared" ref="F247:F257" si="29">+E247*1.7/2</f>
        <v>1232.5</v>
      </c>
      <c r="G247" s="31">
        <f t="shared" si="23"/>
        <v>217.5</v>
      </c>
      <c r="H247" s="33">
        <v>0.15</v>
      </c>
      <c r="I247" s="20" t="s">
        <v>414</v>
      </c>
      <c r="J247" s="29" t="s">
        <v>436</v>
      </c>
      <c r="K247" s="109">
        <v>46113</v>
      </c>
      <c r="L247" s="53">
        <v>46142</v>
      </c>
      <c r="M247" s="45"/>
      <c r="O247" s="46"/>
      <c r="P247" s="46"/>
    </row>
    <row r="248" spans="1:16" x14ac:dyDescent="0.2">
      <c r="A248" s="29">
        <v>14541</v>
      </c>
      <c r="B248" s="29">
        <v>7235</v>
      </c>
      <c r="C248" s="23">
        <v>7797453000468</v>
      </c>
      <c r="D248" s="21" t="s">
        <v>438</v>
      </c>
      <c r="E248" s="30">
        <v>1450</v>
      </c>
      <c r="F248" s="22">
        <f t="shared" si="29"/>
        <v>1232.5</v>
      </c>
      <c r="G248" s="31">
        <f t="shared" si="23"/>
        <v>217.5</v>
      </c>
      <c r="H248" s="33">
        <v>0.15</v>
      </c>
      <c r="I248" s="20" t="s">
        <v>414</v>
      </c>
      <c r="J248" s="29" t="s">
        <v>436</v>
      </c>
      <c r="K248" s="109">
        <v>46113</v>
      </c>
      <c r="L248" s="53">
        <v>46142</v>
      </c>
      <c r="M248" s="45"/>
      <c r="O248" s="46"/>
      <c r="P248" s="46"/>
    </row>
    <row r="249" spans="1:16" x14ac:dyDescent="0.2">
      <c r="A249" s="29">
        <v>657690</v>
      </c>
      <c r="B249" s="29">
        <v>7236</v>
      </c>
      <c r="C249" s="23">
        <v>7797453000475</v>
      </c>
      <c r="D249" s="21" t="s">
        <v>439</v>
      </c>
      <c r="E249" s="30">
        <v>1450</v>
      </c>
      <c r="F249" s="22">
        <f t="shared" si="29"/>
        <v>1232.5</v>
      </c>
      <c r="G249" s="31">
        <f t="shared" si="23"/>
        <v>217.5</v>
      </c>
      <c r="H249" s="33">
        <v>0.15</v>
      </c>
      <c r="I249" s="20" t="s">
        <v>414</v>
      </c>
      <c r="J249" s="29" t="s">
        <v>436</v>
      </c>
      <c r="K249" s="109">
        <v>46113</v>
      </c>
      <c r="L249" s="53">
        <v>46142</v>
      </c>
      <c r="M249" s="45"/>
      <c r="O249" s="46"/>
      <c r="P249" s="46"/>
    </row>
    <row r="250" spans="1:16" x14ac:dyDescent="0.2">
      <c r="A250" s="29">
        <v>657691</v>
      </c>
      <c r="B250" s="29">
        <v>7311</v>
      </c>
      <c r="C250" s="23">
        <v>7797453000482</v>
      </c>
      <c r="D250" s="21" t="s">
        <v>440</v>
      </c>
      <c r="E250" s="30">
        <v>1450</v>
      </c>
      <c r="F250" s="22">
        <f t="shared" si="29"/>
        <v>1232.5</v>
      </c>
      <c r="G250" s="31">
        <f t="shared" si="23"/>
        <v>217.5</v>
      </c>
      <c r="H250" s="33">
        <v>0.15</v>
      </c>
      <c r="I250" s="20" t="s">
        <v>414</v>
      </c>
      <c r="J250" s="29" t="s">
        <v>436</v>
      </c>
      <c r="K250" s="109">
        <v>46113</v>
      </c>
      <c r="L250" s="53">
        <v>46142</v>
      </c>
      <c r="M250" s="45"/>
      <c r="O250" s="46"/>
      <c r="P250" s="46"/>
    </row>
    <row r="251" spans="1:16" x14ac:dyDescent="0.2">
      <c r="A251" s="29">
        <v>657791</v>
      </c>
      <c r="B251" s="29">
        <v>7312</v>
      </c>
      <c r="C251" s="23">
        <v>7797453971768</v>
      </c>
      <c r="D251" s="21" t="s">
        <v>441</v>
      </c>
      <c r="E251" s="30">
        <v>1450</v>
      </c>
      <c r="F251" s="22">
        <f t="shared" si="29"/>
        <v>1232.5</v>
      </c>
      <c r="G251" s="31">
        <f t="shared" ref="G251:G258" si="30">+E251-F251</f>
        <v>217.5</v>
      </c>
      <c r="H251" s="33">
        <v>0.15</v>
      </c>
      <c r="I251" s="20" t="s">
        <v>414</v>
      </c>
      <c r="J251" s="29" t="s">
        <v>436</v>
      </c>
      <c r="K251" s="109">
        <v>46113</v>
      </c>
      <c r="L251" s="53">
        <v>46142</v>
      </c>
      <c r="M251" s="45"/>
      <c r="O251" s="46"/>
      <c r="P251" s="46"/>
    </row>
    <row r="252" spans="1:16" x14ac:dyDescent="0.2">
      <c r="A252" s="29">
        <v>5104</v>
      </c>
      <c r="B252" s="29">
        <v>7241</v>
      </c>
      <c r="C252" s="23">
        <v>7797453000550</v>
      </c>
      <c r="D252" s="21" t="s">
        <v>442</v>
      </c>
      <c r="E252" s="30">
        <v>1450</v>
      </c>
      <c r="F252" s="22">
        <f t="shared" si="29"/>
        <v>1232.5</v>
      </c>
      <c r="G252" s="31">
        <f t="shared" si="30"/>
        <v>217.5</v>
      </c>
      <c r="H252" s="33">
        <v>0.15</v>
      </c>
      <c r="I252" s="20" t="s">
        <v>414</v>
      </c>
      <c r="J252" s="29" t="s">
        <v>436</v>
      </c>
      <c r="K252" s="109">
        <v>46113</v>
      </c>
      <c r="L252" s="53">
        <v>46142</v>
      </c>
      <c r="M252" s="45"/>
      <c r="O252" s="46"/>
      <c r="P252" s="46"/>
    </row>
    <row r="253" spans="1:16" x14ac:dyDescent="0.2">
      <c r="A253" s="29">
        <v>5140</v>
      </c>
      <c r="B253" s="29">
        <v>7243</v>
      </c>
      <c r="C253" s="23">
        <v>7797453000437</v>
      </c>
      <c r="D253" s="21" t="s">
        <v>443</v>
      </c>
      <c r="E253" s="30">
        <v>1450</v>
      </c>
      <c r="F253" s="22">
        <f t="shared" si="29"/>
        <v>1232.5</v>
      </c>
      <c r="G253" s="31">
        <f t="shared" si="30"/>
        <v>217.5</v>
      </c>
      <c r="H253" s="33">
        <v>0.15</v>
      </c>
      <c r="I253" s="20" t="s">
        <v>414</v>
      </c>
      <c r="J253" s="29" t="s">
        <v>436</v>
      </c>
      <c r="K253" s="109">
        <v>46113</v>
      </c>
      <c r="L253" s="53">
        <v>46142</v>
      </c>
      <c r="M253" s="45"/>
      <c r="O253" s="46"/>
      <c r="P253" s="46"/>
    </row>
    <row r="254" spans="1:16" x14ac:dyDescent="0.2">
      <c r="A254" s="29">
        <v>5849</v>
      </c>
      <c r="B254" s="29">
        <v>7242</v>
      </c>
      <c r="C254" s="23">
        <v>7797453000413</v>
      </c>
      <c r="D254" s="21" t="s">
        <v>444</v>
      </c>
      <c r="E254" s="30">
        <v>1450</v>
      </c>
      <c r="F254" s="22">
        <f t="shared" si="29"/>
        <v>1232.5</v>
      </c>
      <c r="G254" s="31">
        <f t="shared" si="30"/>
        <v>217.5</v>
      </c>
      <c r="H254" s="33">
        <v>0.15</v>
      </c>
      <c r="I254" s="20" t="s">
        <v>414</v>
      </c>
      <c r="J254" s="29" t="s">
        <v>436</v>
      </c>
      <c r="K254" s="109">
        <v>46113</v>
      </c>
      <c r="L254" s="53">
        <v>46142</v>
      </c>
      <c r="M254" s="45"/>
      <c r="O254" s="46"/>
      <c r="P254" s="46"/>
    </row>
    <row r="255" spans="1:16" x14ac:dyDescent="0.2">
      <c r="A255" s="29">
        <v>5853</v>
      </c>
      <c r="B255" s="29">
        <v>7238</v>
      </c>
      <c r="C255" s="23">
        <v>7797453000406</v>
      </c>
      <c r="D255" s="21" t="s">
        <v>445</v>
      </c>
      <c r="E255" s="30">
        <v>1450</v>
      </c>
      <c r="F255" s="22">
        <f t="shared" si="29"/>
        <v>1232.5</v>
      </c>
      <c r="G255" s="31">
        <f t="shared" si="30"/>
        <v>217.5</v>
      </c>
      <c r="H255" s="33">
        <v>0.15</v>
      </c>
      <c r="I255" s="20" t="s">
        <v>414</v>
      </c>
      <c r="J255" s="29" t="s">
        <v>436</v>
      </c>
      <c r="K255" s="109">
        <v>46113</v>
      </c>
      <c r="L255" s="53">
        <v>46142</v>
      </c>
      <c r="M255" s="45"/>
      <c r="O255" s="46"/>
      <c r="P255" s="46"/>
    </row>
    <row r="256" spans="1:16" x14ac:dyDescent="0.2">
      <c r="A256" s="29">
        <v>7656</v>
      </c>
      <c r="B256" s="29">
        <v>7239</v>
      </c>
      <c r="C256" s="23">
        <v>7797453000420</v>
      </c>
      <c r="D256" s="21" t="s">
        <v>446</v>
      </c>
      <c r="E256" s="30">
        <v>1450</v>
      </c>
      <c r="F256" s="22">
        <f t="shared" si="29"/>
        <v>1232.5</v>
      </c>
      <c r="G256" s="31">
        <f t="shared" si="30"/>
        <v>217.5</v>
      </c>
      <c r="H256" s="33">
        <v>0.15</v>
      </c>
      <c r="I256" s="20" t="s">
        <v>414</v>
      </c>
      <c r="J256" s="29" t="s">
        <v>436</v>
      </c>
      <c r="K256" s="109">
        <v>46113</v>
      </c>
      <c r="L256" s="53">
        <v>46142</v>
      </c>
      <c r="M256" s="45"/>
      <c r="O256" s="46"/>
      <c r="P256" s="46"/>
    </row>
    <row r="257" spans="1:16" x14ac:dyDescent="0.2">
      <c r="A257" s="29">
        <v>14838</v>
      </c>
      <c r="B257" s="29">
        <v>7240</v>
      </c>
      <c r="C257" s="23">
        <v>7797453000543</v>
      </c>
      <c r="D257" s="21" t="s">
        <v>447</v>
      </c>
      <c r="E257" s="30">
        <v>1450</v>
      </c>
      <c r="F257" s="22">
        <f t="shared" si="29"/>
        <v>1232.5</v>
      </c>
      <c r="G257" s="31">
        <f t="shared" si="30"/>
        <v>217.5</v>
      </c>
      <c r="H257" s="33">
        <v>0.15</v>
      </c>
      <c r="I257" s="20" t="s">
        <v>414</v>
      </c>
      <c r="J257" s="29" t="s">
        <v>436</v>
      </c>
      <c r="K257" s="109">
        <v>46113</v>
      </c>
      <c r="L257" s="53">
        <v>46142</v>
      </c>
      <c r="M257" s="45"/>
      <c r="O257" s="46"/>
      <c r="P257" s="46"/>
    </row>
    <row r="258" spans="1:16" x14ac:dyDescent="0.2">
      <c r="A258" s="29">
        <v>19463</v>
      </c>
      <c r="B258" s="29">
        <v>6091</v>
      </c>
      <c r="C258" s="23">
        <v>7798120730053</v>
      </c>
      <c r="D258" s="21" t="s">
        <v>448</v>
      </c>
      <c r="E258" s="30">
        <v>2820</v>
      </c>
      <c r="F258" s="22">
        <f t="shared" ref="F258:F268" si="31">+E258*0.88</f>
        <v>2481.6</v>
      </c>
      <c r="G258" s="31">
        <f t="shared" si="30"/>
        <v>338.40000000000009</v>
      </c>
      <c r="H258" s="33">
        <v>0.12</v>
      </c>
      <c r="I258" s="20" t="s">
        <v>421</v>
      </c>
      <c r="J258" s="29" t="s">
        <v>422</v>
      </c>
      <c r="K258" s="109">
        <v>46113</v>
      </c>
      <c r="L258" s="53">
        <v>46142</v>
      </c>
      <c r="M258" s="45"/>
      <c r="O258" s="46"/>
      <c r="P258" s="46"/>
    </row>
    <row r="259" spans="1:16" x14ac:dyDescent="0.2">
      <c r="A259" s="29">
        <v>5670</v>
      </c>
      <c r="B259" s="29">
        <v>7691</v>
      </c>
      <c r="C259" s="23">
        <v>7797453972383</v>
      </c>
      <c r="D259" s="21" t="s">
        <v>449</v>
      </c>
      <c r="E259" s="30">
        <v>4390</v>
      </c>
      <c r="F259" s="22">
        <f t="shared" si="31"/>
        <v>3863.2</v>
      </c>
      <c r="G259" s="31">
        <f>+E259-F259</f>
        <v>526.80000000000018</v>
      </c>
      <c r="H259" s="33">
        <v>0.12</v>
      </c>
      <c r="I259" s="20" t="s">
        <v>421</v>
      </c>
      <c r="J259" s="29" t="s">
        <v>422</v>
      </c>
      <c r="K259" s="109">
        <v>46113</v>
      </c>
      <c r="L259" s="53">
        <v>46142</v>
      </c>
      <c r="M259" s="45"/>
      <c r="O259" s="46"/>
      <c r="P259" s="46"/>
    </row>
    <row r="260" spans="1:16" x14ac:dyDescent="0.2">
      <c r="A260" s="29">
        <v>5720</v>
      </c>
      <c r="B260" s="29">
        <v>7690</v>
      </c>
      <c r="C260" s="23">
        <v>7797453972284</v>
      </c>
      <c r="D260" s="21" t="s">
        <v>450</v>
      </c>
      <c r="E260" s="30">
        <v>4390</v>
      </c>
      <c r="F260" s="22">
        <f t="shared" si="31"/>
        <v>3863.2</v>
      </c>
      <c r="G260" s="31">
        <f>+E260-F260</f>
        <v>526.80000000000018</v>
      </c>
      <c r="H260" s="33">
        <v>0.12</v>
      </c>
      <c r="I260" s="20" t="s">
        <v>421</v>
      </c>
      <c r="J260" s="29" t="s">
        <v>422</v>
      </c>
      <c r="K260" s="109">
        <v>46113</v>
      </c>
      <c r="L260" s="53">
        <v>46142</v>
      </c>
      <c r="M260" s="45"/>
      <c r="O260" s="46"/>
      <c r="P260" s="46"/>
    </row>
    <row r="261" spans="1:16" x14ac:dyDescent="0.2">
      <c r="A261" s="29">
        <v>12624</v>
      </c>
      <c r="B261" s="29">
        <v>7693</v>
      </c>
      <c r="C261" s="23">
        <v>7797453972338</v>
      </c>
      <c r="D261" s="21" t="s">
        <v>451</v>
      </c>
      <c r="E261" s="30">
        <v>4390</v>
      </c>
      <c r="F261" s="22">
        <f t="shared" si="31"/>
        <v>3863.2</v>
      </c>
      <c r="G261" s="31">
        <f>+E261-F261</f>
        <v>526.80000000000018</v>
      </c>
      <c r="H261" s="33">
        <v>0.12</v>
      </c>
      <c r="I261" s="20" t="s">
        <v>421</v>
      </c>
      <c r="J261" s="29" t="s">
        <v>422</v>
      </c>
      <c r="K261" s="109">
        <v>46113</v>
      </c>
      <c r="L261" s="53">
        <v>46142</v>
      </c>
      <c r="M261" s="45"/>
      <c r="O261" s="46"/>
      <c r="P261" s="46"/>
    </row>
    <row r="262" spans="1:16" x14ac:dyDescent="0.2">
      <c r="A262" s="29">
        <v>3402</v>
      </c>
      <c r="B262" s="29">
        <v>7692</v>
      </c>
      <c r="C262" s="23">
        <v>7797453972253</v>
      </c>
      <c r="D262" s="21" t="s">
        <v>452</v>
      </c>
      <c r="E262" s="30">
        <v>4390</v>
      </c>
      <c r="F262" s="22">
        <f t="shared" si="31"/>
        <v>3863.2</v>
      </c>
      <c r="G262" s="31">
        <f>+E262-F262</f>
        <v>526.80000000000018</v>
      </c>
      <c r="H262" s="33">
        <v>0.12</v>
      </c>
      <c r="I262" s="20" t="s">
        <v>421</v>
      </c>
      <c r="J262" s="29" t="s">
        <v>422</v>
      </c>
      <c r="K262" s="109">
        <v>46113</v>
      </c>
      <c r="L262" s="53">
        <v>46142</v>
      </c>
      <c r="M262" s="45"/>
      <c r="O262" s="46"/>
      <c r="P262" s="46"/>
    </row>
    <row r="263" spans="1:16" x14ac:dyDescent="0.2">
      <c r="A263" s="29">
        <v>15035</v>
      </c>
      <c r="B263" s="29">
        <v>8626</v>
      </c>
      <c r="C263" s="23">
        <v>7797453973120</v>
      </c>
      <c r="D263" s="21" t="s">
        <v>453</v>
      </c>
      <c r="E263" s="30">
        <v>4690</v>
      </c>
      <c r="F263" s="22">
        <f t="shared" si="31"/>
        <v>4127.2</v>
      </c>
      <c r="G263" s="31">
        <f>+E263-F263</f>
        <v>562.80000000000018</v>
      </c>
      <c r="H263" s="33">
        <v>0.12</v>
      </c>
      <c r="I263" s="20" t="s">
        <v>421</v>
      </c>
      <c r="J263" s="29" t="s">
        <v>422</v>
      </c>
      <c r="K263" s="109">
        <v>46113</v>
      </c>
      <c r="L263" s="53">
        <v>46142</v>
      </c>
      <c r="M263" s="45"/>
      <c r="O263" s="46"/>
      <c r="P263" s="46"/>
    </row>
    <row r="264" spans="1:16" x14ac:dyDescent="0.2">
      <c r="A264" s="29">
        <v>18364</v>
      </c>
      <c r="B264" s="29">
        <v>6009</v>
      </c>
      <c r="C264" s="23">
        <v>7797453001502</v>
      </c>
      <c r="D264" s="21" t="s">
        <v>454</v>
      </c>
      <c r="E264" s="30">
        <v>7899.99</v>
      </c>
      <c r="F264" s="22">
        <f t="shared" si="31"/>
        <v>6951.9911999999995</v>
      </c>
      <c r="G264" s="31">
        <f t="shared" ref="G264:G278" si="32">+E264-F264</f>
        <v>947.9988000000003</v>
      </c>
      <c r="H264" s="33">
        <v>0.12</v>
      </c>
      <c r="I264" s="20" t="s">
        <v>421</v>
      </c>
      <c r="J264" s="29" t="s">
        <v>422</v>
      </c>
      <c r="K264" s="109">
        <v>46113</v>
      </c>
      <c r="L264" s="53">
        <v>46142</v>
      </c>
      <c r="M264" s="45"/>
      <c r="O264" s="46"/>
      <c r="P264" s="46"/>
    </row>
    <row r="265" spans="1:16" x14ac:dyDescent="0.2">
      <c r="A265" s="29">
        <v>18594</v>
      </c>
      <c r="B265" s="29">
        <v>6032</v>
      </c>
      <c r="C265" s="23">
        <v>7797453001601</v>
      </c>
      <c r="D265" s="21" t="s">
        <v>455</v>
      </c>
      <c r="E265" s="30">
        <v>7899.99</v>
      </c>
      <c r="F265" s="22">
        <f t="shared" si="31"/>
        <v>6951.9911999999995</v>
      </c>
      <c r="G265" s="31">
        <f t="shared" si="32"/>
        <v>947.9988000000003</v>
      </c>
      <c r="H265" s="33">
        <v>0.12</v>
      </c>
      <c r="I265" s="20" t="s">
        <v>421</v>
      </c>
      <c r="J265" s="29" t="s">
        <v>422</v>
      </c>
      <c r="K265" s="109">
        <v>46113</v>
      </c>
      <c r="L265" s="53">
        <v>46142</v>
      </c>
      <c r="M265" s="45"/>
      <c r="O265" s="46"/>
      <c r="P265" s="46"/>
    </row>
    <row r="266" spans="1:16" x14ac:dyDescent="0.2">
      <c r="A266" s="29">
        <v>18395</v>
      </c>
      <c r="B266" s="29">
        <v>27</v>
      </c>
      <c r="C266" s="23">
        <v>7797453001564</v>
      </c>
      <c r="D266" s="21" t="s">
        <v>456</v>
      </c>
      <c r="E266" s="30">
        <v>7499.99</v>
      </c>
      <c r="F266" s="22">
        <f>+E266*0.88</f>
        <v>6599.9911999999995</v>
      </c>
      <c r="G266" s="31">
        <f>+E266-F266</f>
        <v>899.9988000000003</v>
      </c>
      <c r="H266" s="33">
        <v>0.12</v>
      </c>
      <c r="I266" s="20" t="s">
        <v>421</v>
      </c>
      <c r="J266" s="29" t="s">
        <v>422</v>
      </c>
      <c r="K266" s="109">
        <v>46113</v>
      </c>
      <c r="L266" s="53">
        <v>46142</v>
      </c>
      <c r="M266" s="45"/>
      <c r="O266" s="46"/>
      <c r="P266" s="46"/>
    </row>
    <row r="267" spans="1:16" x14ac:dyDescent="0.2">
      <c r="A267" s="29">
        <v>18393</v>
      </c>
      <c r="B267" s="29">
        <v>10026</v>
      </c>
      <c r="C267" s="23">
        <v>7797453001526</v>
      </c>
      <c r="D267" s="21" t="s">
        <v>457</v>
      </c>
      <c r="E267" s="30">
        <v>7499.99</v>
      </c>
      <c r="F267" s="22">
        <f t="shared" si="31"/>
        <v>6599.9911999999995</v>
      </c>
      <c r="G267" s="31">
        <f t="shared" si="32"/>
        <v>899.9988000000003</v>
      </c>
      <c r="H267" s="33">
        <v>0.12</v>
      </c>
      <c r="I267" s="20" t="s">
        <v>421</v>
      </c>
      <c r="J267" s="29" t="s">
        <v>422</v>
      </c>
      <c r="K267" s="109">
        <v>46113</v>
      </c>
      <c r="L267" s="53">
        <v>46142</v>
      </c>
      <c r="M267" s="45"/>
      <c r="O267" s="46"/>
      <c r="P267" s="46"/>
    </row>
    <row r="268" spans="1:16" x14ac:dyDescent="0.2">
      <c r="A268" s="29">
        <v>18394</v>
      </c>
      <c r="B268" s="29">
        <v>6007</v>
      </c>
      <c r="C268" s="23">
        <v>7797453001540</v>
      </c>
      <c r="D268" s="21" t="s">
        <v>458</v>
      </c>
      <c r="E268" s="30">
        <v>7499.99</v>
      </c>
      <c r="F268" s="22">
        <f t="shared" si="31"/>
        <v>6599.9911999999995</v>
      </c>
      <c r="G268" s="31">
        <f t="shared" si="32"/>
        <v>899.9988000000003</v>
      </c>
      <c r="H268" s="33">
        <v>0.12</v>
      </c>
      <c r="I268" s="20" t="s">
        <v>421</v>
      </c>
      <c r="J268" s="29" t="s">
        <v>422</v>
      </c>
      <c r="K268" s="109">
        <v>46113</v>
      </c>
      <c r="L268" s="53">
        <v>46142</v>
      </c>
      <c r="M268" s="45"/>
      <c r="O268" s="46"/>
      <c r="P268" s="46"/>
    </row>
    <row r="269" spans="1:16" x14ac:dyDescent="0.2">
      <c r="A269" s="29">
        <v>13330</v>
      </c>
      <c r="B269" s="29">
        <v>6672</v>
      </c>
      <c r="C269" s="23" t="str">
        <f>+_xlfn.XLOOKUP(A269,'[1]padron 2703'!A:A,'[1]padron 2703'!N:N,0)</f>
        <v>7791416066720</v>
      </c>
      <c r="D269" s="21" t="s">
        <v>459</v>
      </c>
      <c r="E269" s="30">
        <v>4099.99</v>
      </c>
      <c r="F269" s="22">
        <f>+E269*1.7/2</f>
        <v>3484.9914999999996</v>
      </c>
      <c r="G269" s="31">
        <f t="shared" si="32"/>
        <v>614.99850000000015</v>
      </c>
      <c r="H269" s="33">
        <v>0.15</v>
      </c>
      <c r="I269" s="20" t="s">
        <v>414</v>
      </c>
      <c r="J269" s="29" t="s">
        <v>436</v>
      </c>
      <c r="K269" s="109">
        <v>46113</v>
      </c>
      <c r="L269" s="53">
        <v>46142</v>
      </c>
      <c r="M269" s="45"/>
      <c r="O269" s="46"/>
      <c r="P269" s="46"/>
    </row>
    <row r="270" spans="1:16" x14ac:dyDescent="0.2">
      <c r="A270" s="29">
        <v>100552</v>
      </c>
      <c r="B270" s="29">
        <v>6551</v>
      </c>
      <c r="C270" s="23" t="str">
        <f>+_xlfn.XLOOKUP(A270,'[1]padron 2703'!A:A,'[1]padron 2703'!N:N,0)</f>
        <v>7791416066775</v>
      </c>
      <c r="D270" s="21" t="s">
        <v>460</v>
      </c>
      <c r="E270" s="30">
        <v>4099.99</v>
      </c>
      <c r="F270" s="22">
        <f t="shared" ref="F270:F275" si="33">+E270*1.7/2</f>
        <v>3484.9914999999996</v>
      </c>
      <c r="G270" s="31">
        <f t="shared" si="32"/>
        <v>614.99850000000015</v>
      </c>
      <c r="H270" s="33">
        <v>0.15</v>
      </c>
      <c r="I270" s="20" t="s">
        <v>414</v>
      </c>
      <c r="J270" s="29" t="s">
        <v>436</v>
      </c>
      <c r="K270" s="109">
        <v>46113</v>
      </c>
      <c r="L270" s="53">
        <v>46142</v>
      </c>
      <c r="M270" s="45"/>
      <c r="O270" s="46"/>
      <c r="P270" s="46"/>
    </row>
    <row r="271" spans="1:16" x14ac:dyDescent="0.2">
      <c r="A271" s="29">
        <v>100550</v>
      </c>
      <c r="B271" s="29">
        <v>6596</v>
      </c>
      <c r="C271" s="23" t="str">
        <f>+_xlfn.XLOOKUP(A271,'[1]padron 2703'!A:A,'[1]padron 2703'!N:N,0)</f>
        <v>7791416065969</v>
      </c>
      <c r="D271" s="21" t="s">
        <v>461</v>
      </c>
      <c r="E271" s="30">
        <v>4099.99</v>
      </c>
      <c r="F271" s="22">
        <f t="shared" si="33"/>
        <v>3484.9914999999996</v>
      </c>
      <c r="G271" s="31">
        <f t="shared" si="32"/>
        <v>614.99850000000015</v>
      </c>
      <c r="H271" s="33">
        <v>0.15</v>
      </c>
      <c r="I271" s="20" t="s">
        <v>414</v>
      </c>
      <c r="J271" s="29" t="s">
        <v>436</v>
      </c>
      <c r="K271" s="109">
        <v>46113</v>
      </c>
      <c r="L271" s="53">
        <v>46142</v>
      </c>
      <c r="M271" s="45"/>
      <c r="O271" s="46"/>
      <c r="P271" s="46"/>
    </row>
    <row r="272" spans="1:16" x14ac:dyDescent="0.2">
      <c r="A272" s="29">
        <v>665835</v>
      </c>
      <c r="B272" s="29">
        <f>+_xlfn.XLOOKUP(A272,'[1]padron 2703'!A:A,'[1]padron 2703'!B:B,0)</f>
        <v>7254</v>
      </c>
      <c r="C272" s="23" t="str">
        <f>+_xlfn.XLOOKUP(A272,'[1]padron 2703'!A:A,'[1]padron 2703'!N:N,0)</f>
        <v>7791416072530</v>
      </c>
      <c r="D272" s="21" t="str">
        <f>+_xlfn.XLOOKUP(A272,'[1]padron 2703'!A:A,'[1]padron 2703'!D:D,0)</f>
        <v xml:space="preserve">ALGA RAZA GATO  CACHORRO 500X                     </v>
      </c>
      <c r="E272" s="30">
        <f>+_xlfn.XLOOKUP(A272,'[1]padron 2703'!A:A,'[1]padron 2703'!I:I,0)</f>
        <v>2399.9899999999998</v>
      </c>
      <c r="F272" s="22">
        <f t="shared" si="33"/>
        <v>2039.9914999999999</v>
      </c>
      <c r="G272" s="31">
        <f t="shared" si="32"/>
        <v>359.99849999999992</v>
      </c>
      <c r="H272" s="33">
        <v>0.15</v>
      </c>
      <c r="I272" s="20" t="s">
        <v>414</v>
      </c>
      <c r="J272" s="29" t="s">
        <v>436</v>
      </c>
      <c r="K272" s="109">
        <v>46113</v>
      </c>
      <c r="L272" s="53">
        <v>46142</v>
      </c>
      <c r="M272" s="45"/>
      <c r="O272" s="46"/>
      <c r="P272" s="46"/>
    </row>
    <row r="273" spans="1:16" x14ac:dyDescent="0.2">
      <c r="A273" s="29">
        <v>665836</v>
      </c>
      <c r="B273" s="29">
        <f>+_xlfn.XLOOKUP(A273,'[1]padron 2703'!A:A,'[1]padron 2703'!B:B,0)</f>
        <v>7281</v>
      </c>
      <c r="C273" s="23" t="str">
        <f>+_xlfn.XLOOKUP(A273,'[1]padron 2703'!A:A,'[1]padron 2703'!N:N,0)</f>
        <v>7791416960547</v>
      </c>
      <c r="D273" s="21" t="str">
        <f>+_xlfn.XLOOKUP(A273,'[1]padron 2703'!A:A,'[1]padron 2703'!D:D,0)</f>
        <v xml:space="preserve">ALGA RAZA GATO CASTRADO 500X                      </v>
      </c>
      <c r="E273" s="30">
        <f>+_xlfn.XLOOKUP(A273,'[1]padron 2703'!A:A,'[1]padron 2703'!I:I,0)</f>
        <v>2399.9899999999998</v>
      </c>
      <c r="F273" s="22">
        <f t="shared" si="33"/>
        <v>2039.9914999999999</v>
      </c>
      <c r="G273" s="31">
        <f t="shared" si="32"/>
        <v>359.99849999999992</v>
      </c>
      <c r="H273" s="33">
        <v>0.15</v>
      </c>
      <c r="I273" s="20" t="s">
        <v>414</v>
      </c>
      <c r="J273" s="29" t="s">
        <v>436</v>
      </c>
      <c r="K273" s="109">
        <v>46113</v>
      </c>
      <c r="L273" s="53">
        <v>46142</v>
      </c>
      <c r="M273" s="45"/>
      <c r="O273" s="46"/>
      <c r="P273" s="46"/>
    </row>
    <row r="274" spans="1:16" x14ac:dyDescent="0.2">
      <c r="A274" s="29">
        <v>665832</v>
      </c>
      <c r="B274" s="29">
        <f>+_xlfn.XLOOKUP(A274,'[1]padron 2703'!A:A,'[1]padron 2703'!B:B,0)</f>
        <v>7258</v>
      </c>
      <c r="C274" s="23" t="str">
        <f>+_xlfn.XLOOKUP(A274,'[1]padron 2703'!A:A,'[1]padron 2703'!N:N,0)</f>
        <v>7791416001301</v>
      </c>
      <c r="D274" s="21" t="str">
        <f>+_xlfn.XLOOKUP(A274,'[1]padron 2703'!A:A,'[1]padron 2703'!D:D,0)</f>
        <v xml:space="preserve">ALGA RAZA GATO PESCADO 500X                       </v>
      </c>
      <c r="E274" s="30">
        <f>+_xlfn.XLOOKUP(A274,'[1]padron 2703'!A:A,'[1]padron 2703'!I:I,0)</f>
        <v>2399.9899999999998</v>
      </c>
      <c r="F274" s="22">
        <f t="shared" si="33"/>
        <v>2039.9914999999999</v>
      </c>
      <c r="G274" s="31">
        <f t="shared" si="32"/>
        <v>359.99849999999992</v>
      </c>
      <c r="H274" s="33">
        <v>0.15</v>
      </c>
      <c r="I274" s="20" t="s">
        <v>414</v>
      </c>
      <c r="J274" s="29" t="s">
        <v>436</v>
      </c>
      <c r="K274" s="109">
        <v>46113</v>
      </c>
      <c r="L274" s="53">
        <v>46142</v>
      </c>
      <c r="M274" s="45"/>
      <c r="O274" s="46"/>
      <c r="P274" s="46"/>
    </row>
    <row r="275" spans="1:16" x14ac:dyDescent="0.2">
      <c r="A275" s="29">
        <v>665834</v>
      </c>
      <c r="B275" s="29">
        <f>+_xlfn.XLOOKUP(A275,'[1]padron 2703'!A:A,'[1]padron 2703'!B:B,0)</f>
        <v>7257</v>
      </c>
      <c r="C275" s="23" t="str">
        <f>+_xlfn.XLOOKUP(A275,'[1]padron 2703'!A:A,'[1]padron 2703'!N:N,0)</f>
        <v>7791416066089</v>
      </c>
      <c r="D275" s="21" t="str">
        <f>+_xlfn.XLOOKUP(A275,'[1]padron 2703'!A:A,'[1]padron 2703'!D:D,0)</f>
        <v xml:space="preserve">ALGA RAZA GATO POLL / LECH 500X                   </v>
      </c>
      <c r="E275" s="30">
        <f>+_xlfn.XLOOKUP(A275,'[1]padron 2703'!A:A,'[1]padron 2703'!I:I,0)</f>
        <v>2399.9899999999998</v>
      </c>
      <c r="F275" s="22">
        <f t="shared" si="33"/>
        <v>2039.9914999999999</v>
      </c>
      <c r="G275" s="31">
        <f t="shared" si="32"/>
        <v>359.99849999999992</v>
      </c>
      <c r="H275" s="33">
        <v>0.15</v>
      </c>
      <c r="I275" s="20" t="s">
        <v>414</v>
      </c>
      <c r="J275" s="29" t="s">
        <v>436</v>
      </c>
      <c r="K275" s="109">
        <v>46113</v>
      </c>
      <c r="L275" s="53">
        <v>46142</v>
      </c>
      <c r="M275" s="45"/>
      <c r="O275" s="46"/>
      <c r="P275" s="46"/>
    </row>
    <row r="276" spans="1:16" x14ac:dyDescent="0.2">
      <c r="A276" s="29">
        <v>664411</v>
      </c>
      <c r="B276" s="29">
        <f>+_xlfn.XLOOKUP(A276,'[1]padron 2703'!A:A,'[1]padron 2703'!B:B,0)</f>
        <v>1731</v>
      </c>
      <c r="C276" s="23" t="str">
        <f>+_xlfn.XLOOKUP(A276,'[1]padron 2703'!A:A,'[1]padron 2703'!N:N,0)</f>
        <v>8000500041338</v>
      </c>
      <c r="D276" s="21" t="str">
        <f>+_xlfn.XLOOKUP(A276,'[1]padron 2703'!A:A,'[1]padron 2703'!D:D,0)</f>
        <v xml:space="preserve">CHOC RAFFAELO 30X                                 </v>
      </c>
      <c r="E276" s="30">
        <f>+_xlfn.XLOOKUP(A276,'[1]padron 2703'!A:A,'[1]padron 2703'!I:I,0)</f>
        <v>3600</v>
      </c>
      <c r="F276" s="22">
        <f>+E276*0.9</f>
        <v>3240</v>
      </c>
      <c r="G276" s="31">
        <f t="shared" si="32"/>
        <v>360</v>
      </c>
      <c r="H276" s="32">
        <v>0.1</v>
      </c>
      <c r="I276" s="20" t="s">
        <v>421</v>
      </c>
      <c r="J276" s="29" t="s">
        <v>422</v>
      </c>
      <c r="K276" s="109">
        <v>46113</v>
      </c>
      <c r="L276" s="54">
        <v>46142</v>
      </c>
      <c r="M276" s="45"/>
      <c r="O276" s="46"/>
      <c r="P276" s="46"/>
    </row>
    <row r="277" spans="1:16" x14ac:dyDescent="0.2">
      <c r="A277" s="29">
        <v>1402</v>
      </c>
      <c r="B277" s="29">
        <f>+_xlfn.XLOOKUP(A277,'[1]padron 2703'!A:A,'[1]padron 2703'!B:B,0)</f>
        <v>171</v>
      </c>
      <c r="C277" s="23" t="str">
        <f>+_xlfn.XLOOKUP(A277,'[1]padron 2703'!A:A,'[1]padron 2703'!N:N,0)</f>
        <v>7861002900117</v>
      </c>
      <c r="D277" s="21" t="str">
        <f>+_xlfn.XLOOKUP(A277,'[1]padron 2703'!A:A,'[1]padron 2703'!D:D,0)</f>
        <v xml:space="preserve">CHOC FERRERO ROCH 8X                              </v>
      </c>
      <c r="E277" s="30">
        <f>+_xlfn.XLOOKUP(A277,'[1]padron 2703'!A:A,'[1]padron 2703'!I:I,0)</f>
        <v>13499</v>
      </c>
      <c r="F277" s="22">
        <f t="shared" ref="F277:F278" si="34">+E277*0.9</f>
        <v>12149.1</v>
      </c>
      <c r="G277" s="31">
        <f t="shared" si="32"/>
        <v>1349.8999999999996</v>
      </c>
      <c r="H277" s="33">
        <v>0.1</v>
      </c>
      <c r="I277" s="20" t="s">
        <v>421</v>
      </c>
      <c r="J277" s="29" t="s">
        <v>422</v>
      </c>
      <c r="K277" s="109">
        <v>46113</v>
      </c>
      <c r="L277" s="54">
        <v>46142</v>
      </c>
      <c r="M277" s="45"/>
      <c r="O277" s="46"/>
      <c r="P277" s="46"/>
    </row>
    <row r="278" spans="1:16" x14ac:dyDescent="0.2">
      <c r="A278" s="29">
        <v>667044</v>
      </c>
      <c r="B278" s="29">
        <f>+_xlfn.XLOOKUP(A278,'[1]padron 2703'!A:A,'[1]padron 2703'!B:B,0)</f>
        <v>3218</v>
      </c>
      <c r="C278" s="23" t="str">
        <f>+_xlfn.XLOOKUP(A278,'[1]padron 2703'!A:A,'[1]padron 2703'!N:N,0)</f>
        <v>7898024397915</v>
      </c>
      <c r="D278" s="21" t="str">
        <f>+_xlfn.XLOOKUP(A278,'[1]padron 2703'!A:A,'[1]padron 2703'!D:D,0)</f>
        <v xml:space="preserve">CHOC NUTELLA B READY 22X                          </v>
      </c>
      <c r="E278" s="30">
        <f>+_xlfn.XLOOKUP(A278,'[1]padron 2703'!A:A,'[1]padron 2703'!I:I,0)</f>
        <v>2000.0139999999999</v>
      </c>
      <c r="F278" s="22">
        <f t="shared" si="34"/>
        <v>1800.0126</v>
      </c>
      <c r="G278" s="31">
        <f t="shared" si="32"/>
        <v>200.00139999999988</v>
      </c>
      <c r="H278" s="33">
        <v>0.1</v>
      </c>
      <c r="I278" s="20" t="s">
        <v>421</v>
      </c>
      <c r="J278" s="29" t="s">
        <v>422</v>
      </c>
      <c r="K278" s="109">
        <v>46113</v>
      </c>
      <c r="L278" s="54">
        <v>46142</v>
      </c>
      <c r="M278" s="45"/>
      <c r="O278" s="46"/>
      <c r="P278" s="46"/>
    </row>
    <row r="279" spans="1:16" x14ac:dyDescent="0.2">
      <c r="A279" s="29">
        <v>659170</v>
      </c>
      <c r="B279" s="29">
        <f>+_xlfn.XLOOKUP(A279,'[1]padron 2703'!A:A,'[1]padron 2703'!B:B,0)</f>
        <v>1532</v>
      </c>
      <c r="C279" s="23" t="str">
        <f>+_xlfn.XLOOKUP(A279,'[1]padron 2703'!A:A,'[1]padron 2703'!N:N,0)</f>
        <v>7790387015324</v>
      </c>
      <c r="D279" s="21" t="str">
        <f>+_xlfn.XLOOKUP(A279,'[1]padron 2703'!A:A,'[1]padron 2703'!D:D,0)</f>
        <v xml:space="preserve">YERB MAÑANITA 500X                                </v>
      </c>
      <c r="E279" s="30">
        <f>+_xlfn.XLOOKUP(A279,'[1]padron 2703'!A:A,'[1]padron 2703'!I:I,0)</f>
        <v>3592.74</v>
      </c>
      <c r="F279" s="22">
        <v>2230</v>
      </c>
      <c r="G279" s="31">
        <f t="shared" ref="G279:G288" si="35">+E279-F279</f>
        <v>1362.7399999999998</v>
      </c>
      <c r="H279" s="33">
        <v>0.37930000000000003</v>
      </c>
      <c r="I279" s="20" t="s">
        <v>421</v>
      </c>
      <c r="J279" s="29" t="s">
        <v>422</v>
      </c>
      <c r="K279" s="109">
        <v>46113</v>
      </c>
      <c r="L279" s="54">
        <v>46142</v>
      </c>
      <c r="M279" s="45"/>
      <c r="O279" s="46"/>
      <c r="P279" s="46"/>
    </row>
    <row r="280" spans="1:16" x14ac:dyDescent="0.2">
      <c r="A280" s="29">
        <v>3399</v>
      </c>
      <c r="B280" s="29">
        <f>+_xlfn.XLOOKUP(A280,'[1]padron 2703'!A:A,'[1]padron 2703'!B:B,0)</f>
        <v>23150</v>
      </c>
      <c r="C280" s="23" t="str">
        <f>+_xlfn.XLOOKUP(A280,'[1]padron 2703'!A:A,'[1]padron 2703'!N:N,0)</f>
        <v>7793147572044</v>
      </c>
      <c r="D280" s="21" t="str">
        <f>+_xlfn.XLOOKUP(A280,'[1]padron 2703'!A:A,'[1]padron 2703'!D:D,0)</f>
        <v xml:space="preserve">CERV AMSTEL LAGER LATA 473X                       </v>
      </c>
      <c r="E280" s="30">
        <f>+_xlfn.XLOOKUP(A280,'[1]padron 2703'!A:A,'[1]padron 2703'!I:I,0)</f>
        <v>2515.6080000000002</v>
      </c>
      <c r="F280" s="22">
        <v>1800</v>
      </c>
      <c r="G280" s="31">
        <f t="shared" si="35"/>
        <v>715.60800000000017</v>
      </c>
      <c r="H280" s="33">
        <v>0.28449999999999998</v>
      </c>
      <c r="I280" s="20" t="s">
        <v>421</v>
      </c>
      <c r="J280" s="29" t="s">
        <v>422</v>
      </c>
      <c r="K280" s="109">
        <v>46113</v>
      </c>
      <c r="L280" s="54">
        <v>46142</v>
      </c>
      <c r="M280" s="45"/>
      <c r="O280" s="46"/>
      <c r="P280" s="46"/>
    </row>
    <row r="281" spans="1:16" x14ac:dyDescent="0.2">
      <c r="A281" s="29">
        <v>665895</v>
      </c>
      <c r="B281" s="29">
        <f>+_xlfn.XLOOKUP(A281,'[1]padron 2703'!A:A,'[1]padron 2703'!B:B,0)</f>
        <v>1202</v>
      </c>
      <c r="C281" s="23" t="str">
        <f>+_xlfn.XLOOKUP(A281,'[1]padron 2703'!A:A,'[1]padron 2703'!N:N,0)</f>
        <v>7790387800197</v>
      </c>
      <c r="D281" s="21" t="str">
        <f>+_xlfn.XLOOKUP(A281,'[1]padron 2703'!A:A,'[1]padron 2703'!D:D,0)</f>
        <v xml:space="preserve">YERH BUENAS Y SANTAS HIERBAS 500X                 </v>
      </c>
      <c r="E281" s="30">
        <f>+_xlfn.XLOOKUP(A281,'[1]padron 2703'!A:A,'[1]padron 2703'!I:I,0)</f>
        <v>3558.23</v>
      </c>
      <c r="F281" s="22">
        <v>1999</v>
      </c>
      <c r="G281" s="31">
        <f t="shared" si="35"/>
        <v>1559.23</v>
      </c>
      <c r="H281" s="33">
        <v>0.43819999999999998</v>
      </c>
      <c r="I281" s="20" t="s">
        <v>421</v>
      </c>
      <c r="J281" s="29" t="s">
        <v>422</v>
      </c>
      <c r="K281" s="109">
        <v>46113</v>
      </c>
      <c r="L281" s="54">
        <v>46142</v>
      </c>
      <c r="M281" s="45"/>
      <c r="O281" s="46"/>
      <c r="P281" s="46"/>
    </row>
    <row r="282" spans="1:16" x14ac:dyDescent="0.2">
      <c r="A282" s="29">
        <v>660829</v>
      </c>
      <c r="B282" s="29">
        <f>+_xlfn.XLOOKUP(A282,'[1]padron 2703'!A:A,'[1]padron 2703'!B:B,0)</f>
        <v>12576312</v>
      </c>
      <c r="C282" s="23" t="str">
        <f>+_xlfn.XLOOKUP(A282,'[1]padron 2703'!A:A,'[1]padron 2703'!N:N,0)</f>
        <v>7613287953476</v>
      </c>
      <c r="D282" s="21" t="str">
        <f>+_xlfn.XLOOKUP(A282,'[1]padron 2703'!A:A,'[1]padron 2703'!D:D,0)</f>
        <v xml:space="preserve">CAFI DOLCA CLAS + AROMA 170X                      </v>
      </c>
      <c r="E282" s="30">
        <f>+_xlfn.XLOOKUP(A282,'[1]padron 2703'!A:A,'[1]padron 2703'!I:I,0)</f>
        <v>13585.85</v>
      </c>
      <c r="F282" s="22">
        <v>9475</v>
      </c>
      <c r="G282" s="31">
        <f t="shared" si="35"/>
        <v>4110.8500000000004</v>
      </c>
      <c r="H282" s="33">
        <v>0.3</v>
      </c>
      <c r="I282" s="20" t="s">
        <v>421</v>
      </c>
      <c r="J282" s="29" t="s">
        <v>422</v>
      </c>
      <c r="K282" s="109">
        <v>46113</v>
      </c>
      <c r="L282" s="54">
        <v>46142</v>
      </c>
      <c r="M282" s="45"/>
      <c r="O282" s="46"/>
      <c r="P282" s="46"/>
    </row>
    <row r="283" spans="1:16" x14ac:dyDescent="0.2">
      <c r="A283" s="29">
        <v>6339</v>
      </c>
      <c r="B283" s="21">
        <f>+_xlfn.XLOOKUP(A283,'[1]padron 2703'!A:A,'[1]padron 2703'!B:B,0)</f>
        <v>3190</v>
      </c>
      <c r="C283" s="21" t="str">
        <f>+_xlfn.XLOOKUP(A283,'[1]padron 2703'!A:A,'[1]padron 2703'!N:N,0)</f>
        <v>7898024397076</v>
      </c>
      <c r="D283" s="21" t="str">
        <f>+_xlfn.XLOOKUP(A283,'[1]padron 2703'!A:A,'[1]padron 2703'!D:D,0)</f>
        <v xml:space="preserve">HUEV KINDER PASCUA PLAYMOBIL 100X                 </v>
      </c>
      <c r="E283" s="22">
        <f>+_xlfn.XLOOKUP(A283,'[1]padron 2703'!A:A,'[1]padron 2703'!I:I,0)</f>
        <v>19902.96</v>
      </c>
      <c r="F283" s="22">
        <f>+E283*0.85</f>
        <v>16917.516</v>
      </c>
      <c r="G283" s="31">
        <f t="shared" si="35"/>
        <v>2985.4439999999995</v>
      </c>
      <c r="H283" s="32">
        <v>0.15</v>
      </c>
      <c r="I283" s="20" t="s">
        <v>421</v>
      </c>
      <c r="J283" s="29" t="s">
        <v>422</v>
      </c>
      <c r="K283" s="109">
        <v>46116</v>
      </c>
      <c r="L283" s="54">
        <v>46117</v>
      </c>
      <c r="M283" s="45"/>
      <c r="O283" s="46"/>
      <c r="P283" s="46"/>
    </row>
    <row r="284" spans="1:16" x14ac:dyDescent="0.2">
      <c r="A284" s="29">
        <v>5779</v>
      </c>
      <c r="B284" s="21">
        <f>+_xlfn.XLOOKUP(A284,'[1]padron 2703'!A:A,'[1]padron 2703'!B:B,0)</f>
        <v>172</v>
      </c>
      <c r="C284" s="21" t="str">
        <f>+_xlfn.XLOOKUP(A284,'[1]padron 2703'!A:A,'[1]padron 2703'!N:N,0)</f>
        <v>8000500020012</v>
      </c>
      <c r="D284" s="21" t="str">
        <f>+_xlfn.XLOOKUP(A284,'[1]padron 2703'!A:A,'[1]padron 2703'!D:D,0)</f>
        <v xml:space="preserve">HUEV KINDER SORP LUI/NENE 150X                    </v>
      </c>
      <c r="E284" s="22">
        <f>+_xlfn.XLOOKUP(A284,'[1]padron 2703'!A:A,'[1]padron 2703'!I:I,0)</f>
        <v>28819.99</v>
      </c>
      <c r="F284" s="22">
        <f t="shared" ref="F284:F288" si="36">+E284*0.85</f>
        <v>24496.9915</v>
      </c>
      <c r="G284" s="31">
        <f t="shared" si="35"/>
        <v>4322.9985000000015</v>
      </c>
      <c r="H284" s="32">
        <v>0.15</v>
      </c>
      <c r="I284" s="20" t="s">
        <v>421</v>
      </c>
      <c r="J284" s="29" t="s">
        <v>422</v>
      </c>
      <c r="K284" s="109">
        <v>46116</v>
      </c>
      <c r="L284" s="54">
        <v>46117</v>
      </c>
      <c r="M284" s="45"/>
      <c r="O284" s="46"/>
      <c r="P284" s="46"/>
    </row>
    <row r="285" spans="1:16" x14ac:dyDescent="0.2">
      <c r="A285" s="29">
        <v>661358</v>
      </c>
      <c r="B285" s="21">
        <f>+_xlfn.XLOOKUP(A285,'[1]padron 2703'!A:A,'[1]padron 2703'!B:B,0)</f>
        <v>893</v>
      </c>
      <c r="C285" s="21" t="str">
        <f>+_xlfn.XLOOKUP(A285,'[1]padron 2703'!A:A,'[1]padron 2703'!N:N,0)</f>
        <v>6613581111115</v>
      </c>
      <c r="D285" s="21" t="str">
        <f>+_xlfn.XLOOKUP(A285,'[1]padron 2703'!A:A,'[1]padron 2703'!D:D,0)</f>
        <v xml:space="preserve">HUEV KINDER SORP LEI/NENA 150X                    </v>
      </c>
      <c r="E285" s="22">
        <f>+_xlfn.XLOOKUP(A285,'[1]padron 2703'!A:A,'[1]padron 2703'!I:I,0)</f>
        <v>28819.99</v>
      </c>
      <c r="F285" s="22">
        <f t="shared" si="36"/>
        <v>24496.9915</v>
      </c>
      <c r="G285" s="31">
        <f t="shared" si="35"/>
        <v>4322.9985000000015</v>
      </c>
      <c r="H285" s="32">
        <v>0.15</v>
      </c>
      <c r="I285" s="20" t="s">
        <v>421</v>
      </c>
      <c r="J285" s="29" t="s">
        <v>422</v>
      </c>
      <c r="K285" s="109">
        <v>46116</v>
      </c>
      <c r="L285" s="54">
        <v>46117</v>
      </c>
      <c r="M285" s="45"/>
      <c r="O285" s="46"/>
      <c r="P285" s="46"/>
    </row>
    <row r="286" spans="1:16" x14ac:dyDescent="0.2">
      <c r="A286" s="29">
        <v>664579</v>
      </c>
      <c r="B286" s="21">
        <f>+_xlfn.XLOOKUP(A286,'[1]padron 2703'!A:A,'[1]padron 2703'!B:B,0)</f>
        <v>1835</v>
      </c>
      <c r="C286" s="21" t="str">
        <f>+_xlfn.XLOOKUP(A286,'[1]padron 2703'!A:A,'[1]padron 2703'!N:N,0)</f>
        <v>7898024398448</v>
      </c>
      <c r="D286" s="21" t="str">
        <f>+_xlfn.XLOOKUP(A286,'[1]padron 2703'!A:A,'[1]padron 2703'!D:D,0)</f>
        <v xml:space="preserve">HUEV FERRERO PASCUA BOX 137.5X                    </v>
      </c>
      <c r="E286" s="22">
        <f>+_xlfn.XLOOKUP(A286,'[1]padron 2703'!A:A,'[1]padron 2703'!I:I,0)</f>
        <v>26204.66</v>
      </c>
      <c r="F286" s="22">
        <f t="shared" si="36"/>
        <v>22273.960999999999</v>
      </c>
      <c r="G286" s="31">
        <f t="shared" si="35"/>
        <v>3930.6990000000005</v>
      </c>
      <c r="H286" s="32">
        <v>0.15</v>
      </c>
      <c r="I286" s="20" t="s">
        <v>421</v>
      </c>
      <c r="J286" s="29" t="s">
        <v>422</v>
      </c>
      <c r="K286" s="109">
        <v>46116</v>
      </c>
      <c r="L286" s="54">
        <v>46117</v>
      </c>
      <c r="M286" s="45"/>
      <c r="O286" s="46"/>
      <c r="P286" s="46"/>
    </row>
    <row r="287" spans="1:16" x14ac:dyDescent="0.2">
      <c r="A287" s="29">
        <v>6062</v>
      </c>
      <c r="B287" s="21">
        <f>+_xlfn.XLOOKUP(A287,'[1]padron 2703'!A:A,'[1]padron 2703'!B:B,0)</f>
        <v>168</v>
      </c>
      <c r="C287" s="21" t="str">
        <f>+_xlfn.XLOOKUP(A287,'[1]padron 2703'!A:A,'[1]padron 2703'!N:N,0)</f>
        <v>7898024397199</v>
      </c>
      <c r="D287" s="21" t="str">
        <f>+_xlfn.XLOOKUP(A287,'[1]padron 2703'!A:A,'[1]padron 2703'!D:D,0)</f>
        <v xml:space="preserve">HUEV FERRERO PASCUA 225X                          </v>
      </c>
      <c r="E287" s="22">
        <f>+_xlfn.XLOOKUP(A287,'[1]padron 2703'!A:A,'[1]padron 2703'!I:I,0)</f>
        <v>39999.99</v>
      </c>
      <c r="F287" s="22">
        <f t="shared" si="36"/>
        <v>33999.991499999996</v>
      </c>
      <c r="G287" s="31">
        <f t="shared" si="35"/>
        <v>5999.9985000000015</v>
      </c>
      <c r="H287" s="32">
        <v>0.15</v>
      </c>
      <c r="I287" s="20" t="s">
        <v>421</v>
      </c>
      <c r="J287" s="29" t="s">
        <v>422</v>
      </c>
      <c r="K287" s="109">
        <v>46116</v>
      </c>
      <c r="L287" s="54">
        <v>46117</v>
      </c>
      <c r="M287" s="45"/>
      <c r="O287" s="46"/>
      <c r="P287" s="46"/>
    </row>
    <row r="288" spans="1:16" x14ac:dyDescent="0.2">
      <c r="A288" s="29">
        <v>5923</v>
      </c>
      <c r="B288" s="21">
        <f>+_xlfn.XLOOKUP(A288,'[1]padron 2703'!A:A,'[1]padron 2703'!B:B,0)</f>
        <v>213</v>
      </c>
      <c r="C288" s="21" t="str">
        <f>+_xlfn.XLOOKUP(A288,'[1]padron 2703'!A:A,'[1]padron 2703'!N:N,0)</f>
        <v>7898024397205</v>
      </c>
      <c r="D288" s="21" t="str">
        <f>+_xlfn.XLOOKUP(A288,'[1]padron 2703'!A:A,'[1]padron 2703'!D:D,0)</f>
        <v xml:space="preserve">HUEV FERRERO PASCUA 365X                          </v>
      </c>
      <c r="E288" s="22">
        <f>+_xlfn.XLOOKUP(A288,'[1]padron 2703'!A:A,'[1]padron 2703'!I:I,0)</f>
        <v>61469.22</v>
      </c>
      <c r="F288" s="22">
        <f t="shared" si="36"/>
        <v>52248.837</v>
      </c>
      <c r="G288" s="31">
        <f t="shared" si="35"/>
        <v>9220.3830000000016</v>
      </c>
      <c r="H288" s="32">
        <v>0.15</v>
      </c>
      <c r="I288" s="20" t="s">
        <v>421</v>
      </c>
      <c r="J288" s="29" t="s">
        <v>422</v>
      </c>
      <c r="K288" s="109">
        <v>46116</v>
      </c>
      <c r="L288" s="54">
        <v>46117</v>
      </c>
      <c r="M288" s="45"/>
      <c r="O288" s="46"/>
      <c r="P288" s="46"/>
    </row>
    <row r="289" spans="1:16" x14ac:dyDescent="0.2">
      <c r="A289" s="29">
        <v>665894</v>
      </c>
      <c r="B289" s="21">
        <f>+_xlfn.XLOOKUP(A289,'[1]padron 2703'!A:A,'[1]padron 2703'!B:B,0)</f>
        <v>14811</v>
      </c>
      <c r="C289" s="21" t="str">
        <f>+_xlfn.XLOOKUP(A289,'[1]padron 2703'!A:A,'[1]padron 2703'!N:N,0)</f>
        <v>7790580148119</v>
      </c>
      <c r="D289" s="21" t="str">
        <f>+_xlfn.XLOOKUP(A289,'[1]padron 2703'!A:A,'[1]padron 2703'!D:D,0)</f>
        <v xml:space="preserve">HUEV A.AGUILA HUEVITOS RELL 160X                  </v>
      </c>
      <c r="E289" s="22">
        <f>+_xlfn.XLOOKUP(A289,'[1]padron 2703'!A:A,'[1]padron 2703'!I:I,0)</f>
        <v>12999</v>
      </c>
      <c r="F289" s="22">
        <f>+E289*0.8</f>
        <v>10399.200000000001</v>
      </c>
      <c r="G289" s="31">
        <f>+E289-F289</f>
        <v>2599.7999999999993</v>
      </c>
      <c r="H289" s="32">
        <v>0.2</v>
      </c>
      <c r="I289" s="20" t="s">
        <v>421</v>
      </c>
      <c r="J289" s="29" t="s">
        <v>422</v>
      </c>
      <c r="K289" s="109">
        <v>46116</v>
      </c>
      <c r="L289" s="54">
        <v>46117</v>
      </c>
      <c r="M289" s="45"/>
      <c r="O289" s="46"/>
      <c r="P289" s="46"/>
    </row>
    <row r="290" spans="1:16" x14ac:dyDescent="0.2">
      <c r="A290" s="29">
        <v>665833</v>
      </c>
      <c r="B290" s="21">
        <f>+_xlfn.XLOOKUP(A290,'[1]padron 2703'!A:A,'[1]padron 2703'!B:B,0)</f>
        <v>13684</v>
      </c>
      <c r="C290" s="21" t="str">
        <f>+_xlfn.XLOOKUP(A290,'[1]padron 2703'!A:A,'[1]padron 2703'!N:N,0)</f>
        <v>7790580136840</v>
      </c>
      <c r="D290" s="21" t="str">
        <f>+_xlfn.XLOOKUP(A290,'[1]padron 2703'!A:A,'[1]padron 2703'!D:D,0)</f>
        <v xml:space="preserve">HUEV A.BLOCK HUEVITO 7.8X                         </v>
      </c>
      <c r="E290" s="22">
        <f>+_xlfn.XLOOKUP(A290,'[1]padron 2703'!A:A,'[1]padron 2703'!I:I,0)</f>
        <v>629</v>
      </c>
      <c r="F290" s="22">
        <f t="shared" ref="F290:F310" si="37">+E290*0.8</f>
        <v>503.20000000000005</v>
      </c>
      <c r="G290" s="31">
        <f t="shared" ref="G290:G316" si="38">+E290-F290</f>
        <v>125.79999999999995</v>
      </c>
      <c r="H290" s="32">
        <v>0.2</v>
      </c>
      <c r="I290" s="20" t="s">
        <v>421</v>
      </c>
      <c r="J290" s="29" t="s">
        <v>422</v>
      </c>
      <c r="K290" s="109">
        <v>46116</v>
      </c>
      <c r="L290" s="54">
        <v>46117</v>
      </c>
      <c r="M290" s="45"/>
      <c r="O290" s="46"/>
      <c r="P290" s="46"/>
    </row>
    <row r="291" spans="1:16" x14ac:dyDescent="0.2">
      <c r="A291" s="29">
        <v>6791</v>
      </c>
      <c r="B291" s="21">
        <f>+_xlfn.XLOOKUP(A291,'[1]padron 2703'!A:A,'[1]padron 2703'!B:B,0)</f>
        <v>5775</v>
      </c>
      <c r="C291" s="21" t="str">
        <f>+_xlfn.XLOOKUP(A291,'[1]padron 2703'!A:A,'[1]padron 2703'!N:N,0)</f>
        <v>7790580434007</v>
      </c>
      <c r="D291" s="21" t="str">
        <f>+_xlfn.XLOOKUP(A291,'[1]padron 2703'!A:A,'[1]padron 2703'!D:D,0)</f>
        <v xml:space="preserve">HUEV A.BONOBON BCO 110X                           </v>
      </c>
      <c r="E291" s="22">
        <f>+_xlfn.XLOOKUP(A291,'[1]padron 2703'!A:A,'[1]padron 2703'!I:I,0)</f>
        <v>15999</v>
      </c>
      <c r="F291" s="22">
        <f t="shared" si="37"/>
        <v>12799.2</v>
      </c>
      <c r="G291" s="31">
        <f t="shared" si="38"/>
        <v>3199.7999999999993</v>
      </c>
      <c r="H291" s="32">
        <v>0.2</v>
      </c>
      <c r="I291" s="20" t="s">
        <v>421</v>
      </c>
      <c r="J291" s="29" t="s">
        <v>422</v>
      </c>
      <c r="K291" s="109">
        <v>46116</v>
      </c>
      <c r="L291" s="54">
        <v>46117</v>
      </c>
      <c r="M291" s="45"/>
      <c r="O291" s="46"/>
      <c r="P291" s="46"/>
    </row>
    <row r="292" spans="1:16" x14ac:dyDescent="0.2">
      <c r="A292" s="29">
        <v>665809</v>
      </c>
      <c r="B292" s="21">
        <f>+_xlfn.XLOOKUP(A292,'[1]padron 2703'!A:A,'[1]padron 2703'!B:B,0)</f>
        <v>14821</v>
      </c>
      <c r="C292" s="21" t="str">
        <f>+_xlfn.XLOOKUP(A292,'[1]padron 2703'!A:A,'[1]padron 2703'!N:N,0)</f>
        <v>7790580148218</v>
      </c>
      <c r="D292" s="21" t="str">
        <f>+_xlfn.XLOOKUP(A292,'[1]padron 2703'!A:A,'[1]padron 2703'!D:D,0)</f>
        <v xml:space="preserve">HUEV A.BONOBON BCO 70X                            </v>
      </c>
      <c r="E292" s="22">
        <f>+_xlfn.XLOOKUP(A292,'[1]padron 2703'!A:A,'[1]padron 2703'!I:I,0)</f>
        <v>11999</v>
      </c>
      <c r="F292" s="22">
        <f t="shared" si="37"/>
        <v>9599.2000000000007</v>
      </c>
      <c r="G292" s="31">
        <f t="shared" si="38"/>
        <v>2399.7999999999993</v>
      </c>
      <c r="H292" s="32">
        <v>0.2</v>
      </c>
      <c r="I292" s="20" t="s">
        <v>421</v>
      </c>
      <c r="J292" s="29" t="s">
        <v>422</v>
      </c>
      <c r="K292" s="109">
        <v>46116</v>
      </c>
      <c r="L292" s="54">
        <v>46117</v>
      </c>
      <c r="M292" s="45"/>
      <c r="O292" s="46"/>
      <c r="P292" s="46"/>
    </row>
    <row r="293" spans="1:16" x14ac:dyDescent="0.2">
      <c r="A293" s="29">
        <v>18917</v>
      </c>
      <c r="B293" s="21">
        <f>+_xlfn.XLOOKUP(A293,'[1]padron 2703'!A:A,'[1]padron 2703'!B:B,0)</f>
        <v>10976</v>
      </c>
      <c r="C293" s="21" t="str">
        <f>+_xlfn.XLOOKUP(A293,'[1]padron 2703'!A:A,'[1]padron 2703'!N:N,0)</f>
        <v xml:space="preserve">77941145     </v>
      </c>
      <c r="D293" s="21" t="str">
        <f>+_xlfn.XLOOKUP(A293,'[1]padron 2703'!A:A,'[1]padron 2703'!D:D,0)</f>
        <v xml:space="preserve">HUEV A.BONOBON CONEJO 110X                        </v>
      </c>
      <c r="E293" s="22">
        <f>+_xlfn.XLOOKUP(A293,'[1]padron 2703'!A:A,'[1]padron 2703'!I:I,0)</f>
        <v>13499</v>
      </c>
      <c r="F293" s="22">
        <f t="shared" si="37"/>
        <v>10799.2</v>
      </c>
      <c r="G293" s="31">
        <f t="shared" si="38"/>
        <v>2699.7999999999993</v>
      </c>
      <c r="H293" s="32">
        <v>0.2</v>
      </c>
      <c r="I293" s="20" t="s">
        <v>421</v>
      </c>
      <c r="J293" s="29" t="s">
        <v>422</v>
      </c>
      <c r="K293" s="109">
        <v>46116</v>
      </c>
      <c r="L293" s="54">
        <v>46117</v>
      </c>
      <c r="M293" s="45"/>
      <c r="O293" s="46"/>
      <c r="P293" s="46"/>
    </row>
    <row r="294" spans="1:16" x14ac:dyDescent="0.2">
      <c r="A294" s="29">
        <v>4703</v>
      </c>
      <c r="B294" s="21">
        <f>+_xlfn.XLOOKUP(A294,'[1]padron 2703'!A:A,'[1]padron 2703'!B:B,0)</f>
        <v>14032</v>
      </c>
      <c r="C294" s="21" t="str">
        <f>+_xlfn.XLOOKUP(A294,'[1]padron 2703'!A:A,'[1]padron 2703'!N:N,0)</f>
        <v xml:space="preserve">77940810     </v>
      </c>
      <c r="D294" s="21" t="str">
        <f>+_xlfn.XLOOKUP(A294,'[1]padron 2703'!A:A,'[1]padron 2703'!D:D,0)</f>
        <v xml:space="preserve">HUEV A.BONOBON CONEJO 50X                         </v>
      </c>
      <c r="E294" s="22">
        <f>+_xlfn.XLOOKUP(A294,'[1]padron 2703'!A:A,'[1]padron 2703'!I:I,0)</f>
        <v>7199</v>
      </c>
      <c r="F294" s="22">
        <f t="shared" si="37"/>
        <v>5759.2000000000007</v>
      </c>
      <c r="G294" s="31">
        <f t="shared" si="38"/>
        <v>1439.7999999999993</v>
      </c>
      <c r="H294" s="32">
        <v>0.2</v>
      </c>
      <c r="I294" s="20" t="s">
        <v>421</v>
      </c>
      <c r="J294" s="29" t="s">
        <v>422</v>
      </c>
      <c r="K294" s="109">
        <v>46116</v>
      </c>
      <c r="L294" s="54">
        <v>46117</v>
      </c>
      <c r="M294" s="45"/>
      <c r="O294" s="46"/>
      <c r="P294" s="46"/>
    </row>
    <row r="295" spans="1:16" x14ac:dyDescent="0.2">
      <c r="A295" s="29">
        <v>12130</v>
      </c>
      <c r="B295" s="21">
        <f>+_xlfn.XLOOKUP(A295,'[1]padron 2703'!A:A,'[1]padron 2703'!B:B,0)</f>
        <v>14033</v>
      </c>
      <c r="C295" s="21" t="str">
        <f>+_xlfn.XLOOKUP(A295,'[1]padron 2703'!A:A,'[1]padron 2703'!N:N,0)</f>
        <v xml:space="preserve">77942937     </v>
      </c>
      <c r="D295" s="21" t="str">
        <f>+_xlfn.XLOOKUP(A295,'[1]padron 2703'!A:A,'[1]padron 2703'!D:D,0)</f>
        <v xml:space="preserve">HUEV A.BONOBON CONEJO BCO 50X                     </v>
      </c>
      <c r="E295" s="22">
        <f>+_xlfn.XLOOKUP(A295,'[1]padron 2703'!A:A,'[1]padron 2703'!I:I,0)</f>
        <v>7199</v>
      </c>
      <c r="F295" s="22">
        <f t="shared" si="37"/>
        <v>5759.2000000000007</v>
      </c>
      <c r="G295" s="31">
        <f t="shared" si="38"/>
        <v>1439.7999999999993</v>
      </c>
      <c r="H295" s="32">
        <v>0.2</v>
      </c>
      <c r="I295" s="20" t="s">
        <v>421</v>
      </c>
      <c r="J295" s="29" t="s">
        <v>422</v>
      </c>
      <c r="K295" s="109">
        <v>46116</v>
      </c>
      <c r="L295" s="54">
        <v>46117</v>
      </c>
      <c r="M295" s="45"/>
      <c r="O295" s="46"/>
      <c r="P295" s="46"/>
    </row>
    <row r="296" spans="1:16" x14ac:dyDescent="0.2">
      <c r="A296" s="29">
        <v>18916</v>
      </c>
      <c r="B296" s="21">
        <f>+_xlfn.XLOOKUP(A296,'[1]padron 2703'!A:A,'[1]padron 2703'!B:B,0)</f>
        <v>10977</v>
      </c>
      <c r="C296" s="21" t="str">
        <f>+_xlfn.XLOOKUP(A296,'[1]padron 2703'!A:A,'[1]padron 2703'!N:N,0)</f>
        <v xml:space="preserve">77941152     </v>
      </c>
      <c r="D296" s="21" t="str">
        <f>+_xlfn.XLOOKUP(A296,'[1]padron 2703'!A:A,'[1]padron 2703'!D:D,0)</f>
        <v xml:space="preserve">HUEV A.BONOBON CONEJO BCO110X                     </v>
      </c>
      <c r="E296" s="22">
        <f>+_xlfn.XLOOKUP(A296,'[1]padron 2703'!A:A,'[1]padron 2703'!I:I,0)</f>
        <v>12466.46</v>
      </c>
      <c r="F296" s="22">
        <f t="shared" si="37"/>
        <v>9973.1679999999997</v>
      </c>
      <c r="G296" s="31">
        <f t="shared" si="38"/>
        <v>2493.2919999999995</v>
      </c>
      <c r="H296" s="32">
        <v>0.2</v>
      </c>
      <c r="I296" s="20" t="s">
        <v>421</v>
      </c>
      <c r="J296" s="29" t="s">
        <v>422</v>
      </c>
      <c r="K296" s="109">
        <v>46116</v>
      </c>
      <c r="L296" s="54">
        <v>46117</v>
      </c>
      <c r="M296" s="45"/>
      <c r="O296" s="46"/>
      <c r="P296" s="46"/>
    </row>
    <row r="297" spans="1:16" x14ac:dyDescent="0.2">
      <c r="A297" s="29">
        <v>6787</v>
      </c>
      <c r="B297" s="21">
        <f>+_xlfn.XLOOKUP(A297,'[1]padron 2703'!A:A,'[1]padron 2703'!B:B,0)</f>
        <v>5776</v>
      </c>
      <c r="C297" s="21" t="str">
        <f>+_xlfn.XLOOKUP(A297,'[1]padron 2703'!A:A,'[1]padron 2703'!N:N,0)</f>
        <v>7790580587802</v>
      </c>
      <c r="D297" s="21" t="str">
        <f>+_xlfn.XLOOKUP(A297,'[1]padron 2703'!A:A,'[1]padron 2703'!D:D,0)</f>
        <v xml:space="preserve">HUEV A.BONOBON LECHE 110X                         </v>
      </c>
      <c r="E297" s="22">
        <f>+_xlfn.XLOOKUP(A297,'[1]padron 2703'!A:A,'[1]padron 2703'!I:I,0)</f>
        <v>15999</v>
      </c>
      <c r="F297" s="22">
        <f t="shared" si="37"/>
        <v>12799.2</v>
      </c>
      <c r="G297" s="31">
        <f t="shared" si="38"/>
        <v>3199.7999999999993</v>
      </c>
      <c r="H297" s="32">
        <v>0.2</v>
      </c>
      <c r="I297" s="20" t="s">
        <v>421</v>
      </c>
      <c r="J297" s="29" t="s">
        <v>422</v>
      </c>
      <c r="K297" s="109">
        <v>46116</v>
      </c>
      <c r="L297" s="54">
        <v>46117</v>
      </c>
      <c r="M297" s="45"/>
      <c r="O297" s="46"/>
      <c r="P297" s="46"/>
    </row>
    <row r="298" spans="1:16" x14ac:dyDescent="0.2">
      <c r="A298" s="29">
        <v>6750</v>
      </c>
      <c r="B298" s="21">
        <f>+_xlfn.XLOOKUP(A298,'[1]padron 2703'!A:A,'[1]padron 2703'!B:B,0)</f>
        <v>5879</v>
      </c>
      <c r="C298" s="21" t="str">
        <f>+_xlfn.XLOOKUP(A298,'[1]padron 2703'!A:A,'[1]padron 2703'!N:N,0)</f>
        <v>7790580587901</v>
      </c>
      <c r="D298" s="21" t="str">
        <f>+_xlfn.XLOOKUP(A298,'[1]padron 2703'!A:A,'[1]padron 2703'!D:D,0)</f>
        <v xml:space="preserve">HUEV A.BONOBON LECHE 55X                          </v>
      </c>
      <c r="E298" s="22">
        <f>+_xlfn.XLOOKUP(A298,'[1]padron 2703'!A:A,'[1]padron 2703'!I:I,0)</f>
        <v>9499</v>
      </c>
      <c r="F298" s="22">
        <f t="shared" si="37"/>
        <v>7599.2000000000007</v>
      </c>
      <c r="G298" s="31">
        <f t="shared" si="38"/>
        <v>1899.7999999999993</v>
      </c>
      <c r="H298" s="32">
        <v>0.2</v>
      </c>
      <c r="I298" s="20" t="s">
        <v>421</v>
      </c>
      <c r="J298" s="29" t="s">
        <v>422</v>
      </c>
      <c r="K298" s="109">
        <v>46116</v>
      </c>
      <c r="L298" s="54">
        <v>46117</v>
      </c>
      <c r="M298" s="45"/>
      <c r="O298" s="46"/>
      <c r="P298" s="46"/>
    </row>
    <row r="299" spans="1:16" x14ac:dyDescent="0.2">
      <c r="A299" s="29">
        <v>1320</v>
      </c>
      <c r="B299" s="21">
        <f>+_xlfn.XLOOKUP(A299,'[1]padron 2703'!A:A,'[1]padron 2703'!B:B,0)</f>
        <v>11290</v>
      </c>
      <c r="C299" s="21" t="str">
        <f>+_xlfn.XLOOKUP(A299,'[1]padron 2703'!A:A,'[1]padron 2703'!N:N,0)</f>
        <v>7790580463403</v>
      </c>
      <c r="D299" s="21" t="str">
        <f>+_xlfn.XLOOKUP(A299,'[1]padron 2703'!A:A,'[1]padron 2703'!D:D,0)</f>
        <v xml:space="preserve">HUEV A.BONOBON NGRO 20X                           </v>
      </c>
      <c r="E299" s="22">
        <f>+_xlfn.XLOOKUP(A299,'[1]padron 2703'!A:A,'[1]padron 2703'!I:I,0)</f>
        <v>2199</v>
      </c>
      <c r="F299" s="22">
        <f t="shared" si="37"/>
        <v>1759.2</v>
      </c>
      <c r="G299" s="31">
        <f t="shared" si="38"/>
        <v>439.79999999999995</v>
      </c>
      <c r="H299" s="32">
        <v>0.2</v>
      </c>
      <c r="I299" s="20" t="s">
        <v>421</v>
      </c>
      <c r="J299" s="29" t="s">
        <v>422</v>
      </c>
      <c r="K299" s="109">
        <v>46116</v>
      </c>
      <c r="L299" s="54">
        <v>46117</v>
      </c>
      <c r="M299" s="45"/>
      <c r="O299" s="46"/>
      <c r="P299" s="46"/>
    </row>
    <row r="300" spans="1:16" x14ac:dyDescent="0.2">
      <c r="A300" s="29">
        <v>665772</v>
      </c>
      <c r="B300" s="21">
        <f>+_xlfn.XLOOKUP(A300,'[1]padron 2703'!A:A,'[1]padron 2703'!B:B,0)</f>
        <v>14814</v>
      </c>
      <c r="C300" s="21" t="str">
        <f>+_xlfn.XLOOKUP(A300,'[1]padron 2703'!A:A,'[1]padron 2703'!N:N,0)</f>
        <v>7790580148140</v>
      </c>
      <c r="D300" s="21" t="str">
        <f>+_xlfn.XLOOKUP(A300,'[1]padron 2703'!A:A,'[1]padron 2703'!D:D,0)</f>
        <v xml:space="preserve">HUEV A.COFLER ALMENDRAS 158X                      </v>
      </c>
      <c r="E300" s="22">
        <f>+_xlfn.XLOOKUP(A300,'[1]padron 2703'!A:A,'[1]padron 2703'!I:I,0)</f>
        <v>21499</v>
      </c>
      <c r="F300" s="22">
        <f t="shared" si="37"/>
        <v>17199.2</v>
      </c>
      <c r="G300" s="31">
        <f t="shared" si="38"/>
        <v>4299.7999999999993</v>
      </c>
      <c r="H300" s="32">
        <v>0.2</v>
      </c>
      <c r="I300" s="20" t="s">
        <v>421</v>
      </c>
      <c r="J300" s="29" t="s">
        <v>422</v>
      </c>
      <c r="K300" s="109">
        <v>46116</v>
      </c>
      <c r="L300" s="54">
        <v>46117</v>
      </c>
      <c r="M300" s="45"/>
      <c r="O300" s="46"/>
      <c r="P300" s="46"/>
    </row>
    <row r="301" spans="1:16" x14ac:dyDescent="0.2">
      <c r="A301" s="29">
        <v>665781</v>
      </c>
      <c r="B301" s="21">
        <f>+_xlfn.XLOOKUP(A301,'[1]padron 2703'!A:A,'[1]padron 2703'!B:B,0)</f>
        <v>14812</v>
      </c>
      <c r="C301" s="21" t="str">
        <f>+_xlfn.XLOOKUP(A301,'[1]padron 2703'!A:A,'[1]padron 2703'!N:N,0)</f>
        <v>7790580148126</v>
      </c>
      <c r="D301" s="21" t="str">
        <f>+_xlfn.XLOOKUP(A301,'[1]padron 2703'!A:A,'[1]padron 2703'!D:D,0)</f>
        <v xml:space="preserve">HUEV A.COFLER BLOCK 115X                          </v>
      </c>
      <c r="E301" s="22">
        <f>+_xlfn.XLOOKUP(A301,'[1]padron 2703'!A:A,'[1]padron 2703'!I:I,0)</f>
        <v>15999</v>
      </c>
      <c r="F301" s="22">
        <f t="shared" si="37"/>
        <v>12799.2</v>
      </c>
      <c r="G301" s="31">
        <f t="shared" si="38"/>
        <v>3199.7999999999993</v>
      </c>
      <c r="H301" s="32">
        <v>0.2</v>
      </c>
      <c r="I301" s="20" t="s">
        <v>421</v>
      </c>
      <c r="J301" s="29" t="s">
        <v>422</v>
      </c>
      <c r="K301" s="109">
        <v>46116</v>
      </c>
      <c r="L301" s="54">
        <v>46117</v>
      </c>
      <c r="M301" s="45"/>
      <c r="O301" s="46"/>
      <c r="P301" s="46"/>
    </row>
    <row r="302" spans="1:16" x14ac:dyDescent="0.2">
      <c r="A302" s="29">
        <v>19568</v>
      </c>
      <c r="B302" s="21">
        <f>+_xlfn.XLOOKUP(A302,'[1]padron 2703'!A:A,'[1]padron 2703'!B:B,0)</f>
        <v>11292</v>
      </c>
      <c r="C302" s="21" t="str">
        <f>+_xlfn.XLOOKUP(A302,'[1]padron 2703'!A:A,'[1]padron 2703'!N:N,0)</f>
        <v>7790580195007</v>
      </c>
      <c r="D302" s="21" t="str">
        <f>+_xlfn.XLOOKUP(A302,'[1]padron 2703'!A:A,'[1]padron 2703'!D:D,0)</f>
        <v xml:space="preserve">HUEV A.COFLER BLOCK 20X                           </v>
      </c>
      <c r="E302" s="22">
        <f>+_xlfn.XLOOKUP(A302,'[1]padron 2703'!A:A,'[1]padron 2703'!I:I,0)</f>
        <v>2199</v>
      </c>
      <c r="F302" s="22">
        <f t="shared" si="37"/>
        <v>1759.2</v>
      </c>
      <c r="G302" s="31">
        <f t="shared" si="38"/>
        <v>439.79999999999995</v>
      </c>
      <c r="H302" s="32">
        <v>0.2</v>
      </c>
      <c r="I302" s="20" t="s">
        <v>421</v>
      </c>
      <c r="J302" s="29" t="s">
        <v>422</v>
      </c>
      <c r="K302" s="109">
        <v>46116</v>
      </c>
      <c r="L302" s="54">
        <v>46117</v>
      </c>
      <c r="M302" s="45"/>
      <c r="O302" s="46"/>
      <c r="P302" s="46"/>
    </row>
    <row r="303" spans="1:16" x14ac:dyDescent="0.2">
      <c r="A303" s="29">
        <v>4106</v>
      </c>
      <c r="B303" s="21">
        <f>+_xlfn.XLOOKUP(A303,'[1]padron 2703'!A:A,'[1]padron 2703'!B:B,0)</f>
        <v>5745</v>
      </c>
      <c r="C303" s="21" t="str">
        <f>+_xlfn.XLOOKUP(A303,'[1]padron 2703'!A:A,'[1]padron 2703'!N:N,0)</f>
        <v>7790580581602</v>
      </c>
      <c r="D303" s="21" t="str">
        <f>+_xlfn.XLOOKUP(A303,'[1]padron 2703'!A:A,'[1]padron 2703'!D:D,0)</f>
        <v xml:space="preserve">HUEV A.COFLER BLOCK 56X                           </v>
      </c>
      <c r="E303" s="22">
        <f>+_xlfn.XLOOKUP(A303,'[1]padron 2703'!A:A,'[1]padron 2703'!I:I,0)</f>
        <v>9499</v>
      </c>
      <c r="F303" s="22">
        <f t="shared" si="37"/>
        <v>7599.2000000000007</v>
      </c>
      <c r="G303" s="31">
        <f t="shared" si="38"/>
        <v>1899.7999999999993</v>
      </c>
      <c r="H303" s="32">
        <v>0.2</v>
      </c>
      <c r="I303" s="20" t="s">
        <v>421</v>
      </c>
      <c r="J303" s="29" t="s">
        <v>422</v>
      </c>
      <c r="K303" s="109">
        <v>46116</v>
      </c>
      <c r="L303" s="54">
        <v>46117</v>
      </c>
      <c r="M303" s="45"/>
      <c r="O303" s="46"/>
      <c r="P303" s="46"/>
    </row>
    <row r="304" spans="1:16" x14ac:dyDescent="0.2">
      <c r="A304" s="29">
        <v>664712</v>
      </c>
      <c r="B304" s="21">
        <f>+_xlfn.XLOOKUP(A304,'[1]padron 2703'!A:A,'[1]padron 2703'!B:B,0)</f>
        <v>14013</v>
      </c>
      <c r="C304" s="21" t="str">
        <f>+_xlfn.XLOOKUP(A304,'[1]padron 2703'!A:A,'[1]padron 2703'!N:N,0)</f>
        <v>7790580140328</v>
      </c>
      <c r="D304" s="21" t="str">
        <f>+_xlfn.XLOOKUP(A304,'[1]padron 2703'!A:A,'[1]padron 2703'!D:D,0)</f>
        <v xml:space="preserve">HUEV A.COFLER BLOCK MITI-MITI 170X                </v>
      </c>
      <c r="E304" s="22">
        <f>+_xlfn.XLOOKUP(A304,'[1]padron 2703'!A:A,'[1]padron 2703'!I:I,0)</f>
        <v>24999</v>
      </c>
      <c r="F304" s="22">
        <f t="shared" si="37"/>
        <v>19999.2</v>
      </c>
      <c r="G304" s="31">
        <f t="shared" si="38"/>
        <v>4999.7999999999993</v>
      </c>
      <c r="H304" s="32">
        <v>0.2</v>
      </c>
      <c r="I304" s="20" t="s">
        <v>421</v>
      </c>
      <c r="J304" s="29" t="s">
        <v>422</v>
      </c>
      <c r="K304" s="109">
        <v>46116</v>
      </c>
      <c r="L304" s="54">
        <v>46117</v>
      </c>
      <c r="M304" s="45"/>
      <c r="O304" s="46"/>
      <c r="P304" s="46"/>
    </row>
    <row r="305" spans="1:16" x14ac:dyDescent="0.2">
      <c r="A305" s="29">
        <v>665842</v>
      </c>
      <c r="B305" s="21">
        <f>+_xlfn.XLOOKUP(A305,'[1]padron 2703'!A:A,'[1]padron 2703'!B:B,0)</f>
        <v>14030</v>
      </c>
      <c r="C305" s="21" t="str">
        <f>+_xlfn.XLOOKUP(A305,'[1]padron 2703'!A:A,'[1]padron 2703'!N:N,0)</f>
        <v>7790580140304</v>
      </c>
      <c r="D305" s="21" t="str">
        <f>+_xlfn.XLOOKUP(A305,'[1]padron 2703'!A:A,'[1]padron 2703'!D:D,0)</f>
        <v xml:space="preserve">HUEV A.MILK BOLSA HUEVITO BCO 7.8X                </v>
      </c>
      <c r="E305" s="22">
        <f>+_xlfn.XLOOKUP(A305,'[1]padron 2703'!A:A,'[1]padron 2703'!I:I,0)</f>
        <v>6499</v>
      </c>
      <c r="F305" s="22">
        <f t="shared" si="37"/>
        <v>5199.2000000000007</v>
      </c>
      <c r="G305" s="31">
        <f t="shared" si="38"/>
        <v>1299.7999999999993</v>
      </c>
      <c r="H305" s="32">
        <v>0.2</v>
      </c>
      <c r="I305" s="20" t="s">
        <v>421</v>
      </c>
      <c r="J305" s="29" t="s">
        <v>422</v>
      </c>
      <c r="K305" s="109">
        <v>46116</v>
      </c>
      <c r="L305" s="54">
        <v>46117</v>
      </c>
      <c r="M305" s="45"/>
      <c r="O305" s="46"/>
      <c r="P305" s="46"/>
    </row>
    <row r="306" spans="1:16" x14ac:dyDescent="0.2">
      <c r="A306" s="29">
        <v>667023</v>
      </c>
      <c r="B306" s="21">
        <f>+_xlfn.XLOOKUP(A306,'[1]padron 2703'!A:A,'[1]padron 2703'!B:B,0)</f>
        <v>15342</v>
      </c>
      <c r="C306" s="21" t="str">
        <f>+_xlfn.XLOOKUP(A306,'[1]padron 2703'!A:A,'[1]padron 2703'!N:N,0)</f>
        <v>7790580153427</v>
      </c>
      <c r="D306" s="21" t="str">
        <f>+_xlfn.XLOOKUP(A306,'[1]padron 2703'!A:A,'[1]padron 2703'!D:D,0)</f>
        <v xml:space="preserve">HUEV A.ROCKLET 110X                               </v>
      </c>
      <c r="E306" s="22">
        <f>+_xlfn.XLOOKUP(A306,'[1]padron 2703'!A:A,'[1]padron 2703'!I:I,0)</f>
        <v>15999.99</v>
      </c>
      <c r="F306" s="22">
        <f t="shared" si="37"/>
        <v>12799.992</v>
      </c>
      <c r="G306" s="31">
        <f t="shared" si="38"/>
        <v>3199.9979999999996</v>
      </c>
      <c r="H306" s="32">
        <v>0.2</v>
      </c>
      <c r="I306" s="20" t="s">
        <v>421</v>
      </c>
      <c r="J306" s="29" t="s">
        <v>422</v>
      </c>
      <c r="K306" s="109">
        <v>46116</v>
      </c>
      <c r="L306" s="54">
        <v>46117</v>
      </c>
      <c r="M306" s="45"/>
      <c r="O306" s="46"/>
      <c r="P306" s="46"/>
    </row>
    <row r="307" spans="1:16" x14ac:dyDescent="0.2">
      <c r="A307" s="29">
        <v>663069</v>
      </c>
      <c r="B307" s="21">
        <f>+_xlfn.XLOOKUP(A307,'[1]padron 2703'!A:A,'[1]padron 2703'!B:B,0)</f>
        <v>14027</v>
      </c>
      <c r="C307" s="21" t="str">
        <f>+_xlfn.XLOOKUP(A307,'[1]padron 2703'!A:A,'[1]padron 2703'!N:N,0)</f>
        <v>7790580140274</v>
      </c>
      <c r="D307" s="21" t="str">
        <f>+_xlfn.XLOOKUP(A307,'[1]padron 2703'!A:A,'[1]padron 2703'!D:D,0)</f>
        <v xml:space="preserve">HUEV A.ROCKLET POPIT 110X                         </v>
      </c>
      <c r="E307" s="22">
        <f>+_xlfn.XLOOKUP(A307,'[1]padron 2703'!A:A,'[1]padron 2703'!I:I,0)</f>
        <v>10159.66</v>
      </c>
      <c r="F307" s="22">
        <f t="shared" si="37"/>
        <v>8127.7280000000001</v>
      </c>
      <c r="G307" s="31">
        <f t="shared" si="38"/>
        <v>2031.9319999999998</v>
      </c>
      <c r="H307" s="32">
        <v>0.2</v>
      </c>
      <c r="I307" s="20" t="s">
        <v>421</v>
      </c>
      <c r="J307" s="29" t="s">
        <v>422</v>
      </c>
      <c r="K307" s="109">
        <v>46116</v>
      </c>
      <c r="L307" s="54">
        <v>46117</v>
      </c>
      <c r="M307" s="45"/>
      <c r="O307" s="46"/>
      <c r="P307" s="46"/>
    </row>
    <row r="308" spans="1:16" x14ac:dyDescent="0.2">
      <c r="A308" s="29">
        <v>12124</v>
      </c>
      <c r="B308" s="21">
        <f>+_xlfn.XLOOKUP(A308,'[1]padron 2703'!A:A,'[1]padron 2703'!B:B,0)</f>
        <v>2999</v>
      </c>
      <c r="C308" s="21" t="str">
        <f>+_xlfn.XLOOKUP(A308,'[1]padron 2703'!A:A,'[1]padron 2703'!N:N,0)</f>
        <v>7790580299903</v>
      </c>
      <c r="D308" s="21" t="str">
        <f>+_xlfn.XLOOKUP(A308,'[1]padron 2703'!A:A,'[1]padron 2703'!D:D,0)</f>
        <v xml:space="preserve">HUEV A.TOFI 115X                                  </v>
      </c>
      <c r="E308" s="22">
        <f>+_xlfn.XLOOKUP(A308,'[1]padron 2703'!A:A,'[1]padron 2703'!I:I,0)</f>
        <v>14435.06</v>
      </c>
      <c r="F308" s="22">
        <f t="shared" si="37"/>
        <v>11548.048000000001</v>
      </c>
      <c r="G308" s="31">
        <f t="shared" si="38"/>
        <v>2887.0119999999988</v>
      </c>
      <c r="H308" s="32">
        <v>0.2</v>
      </c>
      <c r="I308" s="20" t="s">
        <v>421</v>
      </c>
      <c r="J308" s="29" t="s">
        <v>422</v>
      </c>
      <c r="K308" s="109">
        <v>46116</v>
      </c>
      <c r="L308" s="54">
        <v>46117</v>
      </c>
      <c r="M308" s="45"/>
      <c r="O308" s="46"/>
      <c r="P308" s="46"/>
    </row>
    <row r="309" spans="1:16" x14ac:dyDescent="0.2">
      <c r="A309" s="29">
        <v>667025</v>
      </c>
      <c r="B309" s="21">
        <f>+_xlfn.XLOOKUP(A309,'[1]padron 2703'!A:A,'[1]padron 2703'!B:B,0)</f>
        <v>15331</v>
      </c>
      <c r="C309" s="21" t="str">
        <f>+_xlfn.XLOOKUP(A309,'[1]padron 2703'!A:A,'[1]padron 2703'!N:N,0)</f>
        <v>7790580153311</v>
      </c>
      <c r="D309" s="21" t="str">
        <f>+_xlfn.XLOOKUP(A309,'[1]padron 2703'!A:A,'[1]padron 2703'!D:D,0)</f>
        <v xml:space="preserve">HUEV ARCOR MILK NENA 180X                         </v>
      </c>
      <c r="E309" s="22">
        <f>+_xlfn.XLOOKUP(A309,'[1]padron 2703'!A:A,'[1]padron 2703'!I:I,0)</f>
        <v>28399.99</v>
      </c>
      <c r="F309" s="22">
        <f t="shared" si="37"/>
        <v>22719.992000000002</v>
      </c>
      <c r="G309" s="31">
        <f t="shared" si="38"/>
        <v>5679.9979999999996</v>
      </c>
      <c r="H309" s="32">
        <v>0.2</v>
      </c>
      <c r="I309" s="20" t="s">
        <v>421</v>
      </c>
      <c r="J309" s="29" t="s">
        <v>422</v>
      </c>
      <c r="K309" s="109">
        <v>46116</v>
      </c>
      <c r="L309" s="54">
        <v>46117</v>
      </c>
      <c r="M309" s="45"/>
      <c r="O309" s="46"/>
      <c r="P309" s="46"/>
    </row>
    <row r="310" spans="1:16" x14ac:dyDescent="0.2">
      <c r="A310" s="29">
        <v>667024</v>
      </c>
      <c r="B310" s="21">
        <f>+_xlfn.XLOOKUP(A310,'[1]padron 2703'!A:A,'[1]padron 2703'!B:B,0)</f>
        <v>15332</v>
      </c>
      <c r="C310" s="21" t="str">
        <f>+_xlfn.XLOOKUP(A310,'[1]padron 2703'!A:A,'[1]padron 2703'!N:N,0)</f>
        <v>7790580153328</v>
      </c>
      <c r="D310" s="21" t="str">
        <f>+_xlfn.XLOOKUP(A310,'[1]padron 2703'!A:A,'[1]padron 2703'!D:D,0)</f>
        <v xml:space="preserve">HUEV ARCOR MILK NENE 180X                         </v>
      </c>
      <c r="E310" s="22">
        <f>+_xlfn.XLOOKUP(A310,'[1]padron 2703'!A:A,'[1]padron 2703'!I:I,0)</f>
        <v>28399.99</v>
      </c>
      <c r="F310" s="22">
        <f t="shared" si="37"/>
        <v>22719.992000000002</v>
      </c>
      <c r="G310" s="31">
        <f t="shared" si="38"/>
        <v>5679.9979999999996</v>
      </c>
      <c r="H310" s="32">
        <v>0.2</v>
      </c>
      <c r="I310" s="20" t="s">
        <v>421</v>
      </c>
      <c r="J310" s="29" t="s">
        <v>422</v>
      </c>
      <c r="K310" s="109">
        <v>46116</v>
      </c>
      <c r="L310" s="54">
        <v>46117</v>
      </c>
      <c r="M310" s="45"/>
      <c r="O310" s="46"/>
      <c r="P310" s="46"/>
    </row>
    <row r="311" spans="1:16" x14ac:dyDescent="0.2">
      <c r="A311" s="29">
        <v>665845</v>
      </c>
      <c r="B311" s="21">
        <f>+_xlfn.XLOOKUP(A311,'[1]padron 2703'!A:A,'[1]padron 2703'!B:B,0)</f>
        <v>5410</v>
      </c>
      <c r="C311" s="21" t="str">
        <f>+_xlfn.XLOOKUP(A311,'[1]padron 2703'!A:A,'[1]padron 2703'!N:N,0)</f>
        <v>7622202044298</v>
      </c>
      <c r="D311" s="21" t="str">
        <f>+_xlfn.XLOOKUP(A311,'[1]padron 2703'!A:A,'[1]padron 2703'!D:D,0)</f>
        <v xml:space="preserve">HUEV MILKA BOLSA MINI EGGS 90X (26)               </v>
      </c>
      <c r="E311" s="22">
        <f>+_xlfn.XLOOKUP(A311,'[1]padron 2703'!A:A,'[1]padron 2703'!I:I,0)</f>
        <v>7699.99</v>
      </c>
      <c r="F311" s="22">
        <f>+E311*0.7</f>
        <v>5389.9929999999995</v>
      </c>
      <c r="G311" s="31">
        <f t="shared" si="38"/>
        <v>2309.9970000000003</v>
      </c>
      <c r="H311" s="32">
        <v>0.3</v>
      </c>
      <c r="I311" s="20" t="s">
        <v>421</v>
      </c>
      <c r="J311" s="29" t="s">
        <v>422</v>
      </c>
      <c r="K311" s="109">
        <v>46116</v>
      </c>
      <c r="L311" s="54">
        <v>46117</v>
      </c>
      <c r="M311" s="45"/>
      <c r="O311" s="46"/>
      <c r="P311" s="46"/>
    </row>
    <row r="312" spans="1:16" x14ac:dyDescent="0.2">
      <c r="A312" s="29">
        <v>664665</v>
      </c>
      <c r="B312" s="21">
        <f>+_xlfn.XLOOKUP(A312,'[1]padron 2703'!A:A,'[1]padron 2703'!B:B,0)</f>
        <v>5082</v>
      </c>
      <c r="C312" s="21" t="str">
        <f>+_xlfn.XLOOKUP(A312,'[1]padron 2703'!A:A,'[1]padron 2703'!N:N,0)</f>
        <v>7622202050329</v>
      </c>
      <c r="D312" s="21" t="str">
        <f>+_xlfn.XLOOKUP(A312,'[1]padron 2703'!A:A,'[1]padron 2703'!D:D,0)</f>
        <v xml:space="preserve">HUEV MILKA LECH ALM 200X                          </v>
      </c>
      <c r="E312" s="22">
        <f>+_xlfn.XLOOKUP(A312,'[1]padron 2703'!A:A,'[1]padron 2703'!I:I,0)</f>
        <v>20199.990000000002</v>
      </c>
      <c r="F312" s="22">
        <f t="shared" ref="F312:F316" si="39">+E312*0.7</f>
        <v>14139.993</v>
      </c>
      <c r="G312" s="31">
        <f t="shared" si="38"/>
        <v>6059.9970000000012</v>
      </c>
      <c r="H312" s="32">
        <v>0.3</v>
      </c>
      <c r="I312" s="20" t="s">
        <v>421</v>
      </c>
      <c r="J312" s="29" t="s">
        <v>422</v>
      </c>
      <c r="K312" s="109">
        <v>46116</v>
      </c>
      <c r="L312" s="54">
        <v>46117</v>
      </c>
      <c r="M312" s="45"/>
      <c r="O312" s="46"/>
      <c r="P312" s="46"/>
    </row>
    <row r="313" spans="1:16" x14ac:dyDescent="0.2">
      <c r="A313" s="29">
        <v>661377</v>
      </c>
      <c r="B313" s="21">
        <f>+_xlfn.XLOOKUP(A313,'[1]padron 2703'!A:A,'[1]padron 2703'!B:B,0)</f>
        <v>5072</v>
      </c>
      <c r="C313" s="21" t="str">
        <f>+_xlfn.XLOOKUP(A313,'[1]padron 2703'!A:A,'[1]padron 2703'!N:N,0)</f>
        <v>7622210549716</v>
      </c>
      <c r="D313" s="21" t="str">
        <f>+_xlfn.XLOOKUP(A313,'[1]padron 2703'!A:A,'[1]padron 2703'!D:D,0)</f>
        <v xml:space="preserve">HUEV MILKA LECHE 157X                             </v>
      </c>
      <c r="E313" s="22">
        <f>+_xlfn.XLOOKUP(A313,'[1]padron 2703'!A:A,'[1]padron 2703'!I:I,0)</f>
        <v>16999.990000000002</v>
      </c>
      <c r="F313" s="22">
        <f t="shared" si="39"/>
        <v>11899.993</v>
      </c>
      <c r="G313" s="31">
        <f t="shared" si="38"/>
        <v>5099.9970000000012</v>
      </c>
      <c r="H313" s="32">
        <v>0.3</v>
      </c>
      <c r="I313" s="20" t="s">
        <v>421</v>
      </c>
      <c r="J313" s="29" t="s">
        <v>422</v>
      </c>
      <c r="K313" s="109">
        <v>46116</v>
      </c>
      <c r="L313" s="54">
        <v>46117</v>
      </c>
      <c r="M313" s="45"/>
      <c r="O313" s="46"/>
      <c r="P313" s="46"/>
    </row>
    <row r="314" spans="1:16" x14ac:dyDescent="0.2">
      <c r="A314" s="29">
        <v>661380</v>
      </c>
      <c r="B314" s="21">
        <f>+_xlfn.XLOOKUP(A314,'[1]padron 2703'!A:A,'[1]padron 2703'!B:B,0)</f>
        <v>5379</v>
      </c>
      <c r="C314" s="21" t="str">
        <f>+_xlfn.XLOOKUP(A314,'[1]padron 2703'!A:A,'[1]padron 2703'!N:N,0)</f>
        <v xml:space="preserve">77981325     </v>
      </c>
      <c r="D314" s="21" t="str">
        <f>+_xlfn.XLOOKUP(A314,'[1]padron 2703'!A:A,'[1]padron 2703'!D:D,0)</f>
        <v xml:space="preserve">HUEV MILKA LECHE 22X                              </v>
      </c>
      <c r="E314" s="22">
        <f>+_xlfn.XLOOKUP(A314,'[1]padron 2703'!A:A,'[1]padron 2703'!I:I,0)</f>
        <v>2199.9899999999998</v>
      </c>
      <c r="F314" s="22">
        <f t="shared" si="39"/>
        <v>1539.9929999999997</v>
      </c>
      <c r="G314" s="31">
        <f t="shared" si="38"/>
        <v>659.99700000000007</v>
      </c>
      <c r="H314" s="32">
        <v>0.3</v>
      </c>
      <c r="I314" s="20" t="s">
        <v>421</v>
      </c>
      <c r="J314" s="29" t="s">
        <v>422</v>
      </c>
      <c r="K314" s="109">
        <v>46116</v>
      </c>
      <c r="L314" s="54">
        <v>46117</v>
      </c>
      <c r="M314" s="45"/>
      <c r="O314" s="46"/>
      <c r="P314" s="46"/>
    </row>
    <row r="315" spans="1:16" x14ac:dyDescent="0.2">
      <c r="A315" s="29">
        <v>661382</v>
      </c>
      <c r="B315" s="21">
        <f>+_xlfn.XLOOKUP(A315,'[1]padron 2703'!A:A,'[1]padron 2703'!B:B,0)</f>
        <v>5071</v>
      </c>
      <c r="C315" s="21" t="str">
        <f>+_xlfn.XLOOKUP(A315,'[1]padron 2703'!A:A,'[1]padron 2703'!N:N,0)</f>
        <v>7622201801250</v>
      </c>
      <c r="D315" s="21" t="str">
        <f>+_xlfn.XLOOKUP(A315,'[1]padron 2703'!A:A,'[1]padron 2703'!D:D,0)</f>
        <v xml:space="preserve">HUEV MILKA OREO 156X                              </v>
      </c>
      <c r="E315" s="22">
        <f>+_xlfn.XLOOKUP(A315,'[1]padron 2703'!A:A,'[1]padron 2703'!I:I,0)</f>
        <v>16999.990000000002</v>
      </c>
      <c r="F315" s="22">
        <f t="shared" si="39"/>
        <v>11899.993</v>
      </c>
      <c r="G315" s="31">
        <f t="shared" si="38"/>
        <v>5099.9970000000012</v>
      </c>
      <c r="H315" s="32">
        <v>0.3</v>
      </c>
      <c r="I315" s="20" t="s">
        <v>421</v>
      </c>
      <c r="J315" s="29" t="s">
        <v>422</v>
      </c>
      <c r="K315" s="109">
        <v>46116</v>
      </c>
      <c r="L315" s="54">
        <v>46117</v>
      </c>
      <c r="M315" s="45"/>
      <c r="O315" s="46"/>
      <c r="P315" s="46"/>
    </row>
    <row r="316" spans="1:16" x14ac:dyDescent="0.2">
      <c r="A316" s="29">
        <v>661383</v>
      </c>
      <c r="B316" s="21">
        <f>+_xlfn.XLOOKUP(A316,'[1]padron 2703'!A:A,'[1]padron 2703'!B:B,0)</f>
        <v>5376</v>
      </c>
      <c r="C316" s="21" t="str">
        <f>+_xlfn.XLOOKUP(A316,'[1]padron 2703'!A:A,'[1]padron 2703'!N:N,0)</f>
        <v>7622201133023</v>
      </c>
      <c r="D316" s="21" t="str">
        <f>+_xlfn.XLOOKUP(A316,'[1]padron 2703'!A:A,'[1]padron 2703'!D:D,0)</f>
        <v xml:space="preserve">HUEV SHOT 210X                                    </v>
      </c>
      <c r="E316" s="22">
        <f>+_xlfn.XLOOKUP(A316,'[1]padron 2703'!A:A,'[1]padron 2703'!I:I,0)</f>
        <v>20199.990000000002</v>
      </c>
      <c r="F316" s="22">
        <f t="shared" si="39"/>
        <v>14139.993</v>
      </c>
      <c r="G316" s="31">
        <f t="shared" si="38"/>
        <v>6059.9970000000012</v>
      </c>
      <c r="H316" s="32">
        <v>0.3</v>
      </c>
      <c r="I316" s="20" t="s">
        <v>421</v>
      </c>
      <c r="J316" s="29" t="s">
        <v>422</v>
      </c>
      <c r="K316" s="109">
        <v>46116</v>
      </c>
      <c r="L316" s="54">
        <v>46117</v>
      </c>
      <c r="M316" s="45"/>
      <c r="O316" s="46"/>
      <c r="P316" s="46"/>
    </row>
    <row r="317" spans="1:16" x14ac:dyDescent="0.2">
      <c r="A317" s="71">
        <v>9216</v>
      </c>
      <c r="B317" s="72">
        <v>655</v>
      </c>
      <c r="C317" s="73" t="s">
        <v>471</v>
      </c>
      <c r="D317" s="74" t="s">
        <v>472</v>
      </c>
      <c r="E317" s="74">
        <v>4600.1790000000001</v>
      </c>
      <c r="F317" s="74">
        <v>2990.1163500000002</v>
      </c>
      <c r="G317" s="75">
        <f t="shared" ref="G317:G333" si="40">+E317-F317</f>
        <v>1610.0626499999998</v>
      </c>
      <c r="H317" s="76">
        <v>0.35</v>
      </c>
      <c r="I317" s="84" t="s">
        <v>414</v>
      </c>
      <c r="J317" s="84" t="s">
        <v>415</v>
      </c>
      <c r="K317" s="110">
        <v>46121</v>
      </c>
      <c r="L317" s="77">
        <v>46124</v>
      </c>
      <c r="M317" s="45"/>
      <c r="O317" s="46"/>
      <c r="P317" s="46"/>
    </row>
    <row r="318" spans="1:16" x14ac:dyDescent="0.2">
      <c r="A318" s="71">
        <v>1192</v>
      </c>
      <c r="B318" s="72">
        <v>326</v>
      </c>
      <c r="C318" s="73" t="s">
        <v>473</v>
      </c>
      <c r="D318" s="74" t="s">
        <v>474</v>
      </c>
      <c r="E318" s="74">
        <v>3500.1309999999999</v>
      </c>
      <c r="F318" s="74">
        <v>2975.1113499999997</v>
      </c>
      <c r="G318" s="75">
        <f t="shared" si="40"/>
        <v>525.01965000000018</v>
      </c>
      <c r="H318" s="76">
        <v>0.15</v>
      </c>
      <c r="I318" s="84" t="s">
        <v>421</v>
      </c>
      <c r="J318" s="84" t="s">
        <v>422</v>
      </c>
      <c r="K318" s="110">
        <v>46121</v>
      </c>
      <c r="L318" s="77">
        <v>46124</v>
      </c>
      <c r="M318" s="45"/>
      <c r="O318" s="46"/>
      <c r="P318" s="46"/>
    </row>
    <row r="319" spans="1:16" x14ac:dyDescent="0.2">
      <c r="A319" s="78">
        <v>7501</v>
      </c>
      <c r="B319" s="72">
        <v>652</v>
      </c>
      <c r="C319" s="73" t="s">
        <v>475</v>
      </c>
      <c r="D319" s="74" t="s">
        <v>476</v>
      </c>
      <c r="E319" s="74">
        <v>3500.1309999999999</v>
      </c>
      <c r="F319" s="74">
        <v>2625.09825</v>
      </c>
      <c r="G319" s="75">
        <f t="shared" si="40"/>
        <v>875.03274999999985</v>
      </c>
      <c r="H319" s="76">
        <v>0.25</v>
      </c>
      <c r="I319" s="84" t="s">
        <v>421</v>
      </c>
      <c r="J319" s="84" t="s">
        <v>422</v>
      </c>
      <c r="K319" s="110">
        <v>46121</v>
      </c>
      <c r="L319" s="77">
        <v>46124</v>
      </c>
      <c r="M319" s="45"/>
      <c r="O319" s="46"/>
      <c r="P319" s="46"/>
    </row>
    <row r="320" spans="1:16" x14ac:dyDescent="0.2">
      <c r="A320" s="78">
        <v>1803</v>
      </c>
      <c r="B320" s="72">
        <v>1650</v>
      </c>
      <c r="C320" s="73" t="s">
        <v>477</v>
      </c>
      <c r="D320" s="74" t="s">
        <v>478</v>
      </c>
      <c r="E320" s="74">
        <v>3500.1309999999999</v>
      </c>
      <c r="F320" s="74">
        <v>2625.09825</v>
      </c>
      <c r="G320" s="75">
        <f t="shared" si="40"/>
        <v>875.03274999999985</v>
      </c>
      <c r="H320" s="76">
        <v>0.25</v>
      </c>
      <c r="I320" s="84" t="s">
        <v>421</v>
      </c>
      <c r="J320" s="84" t="s">
        <v>422</v>
      </c>
      <c r="K320" s="110">
        <v>46121</v>
      </c>
      <c r="L320" s="77">
        <v>46124</v>
      </c>
      <c r="M320" s="45"/>
      <c r="O320" s="46"/>
      <c r="P320" s="46"/>
    </row>
    <row r="321" spans="1:20" x14ac:dyDescent="0.2">
      <c r="A321" s="78">
        <v>1222</v>
      </c>
      <c r="B321" s="72">
        <v>2491</v>
      </c>
      <c r="C321" s="73" t="s">
        <v>479</v>
      </c>
      <c r="D321" s="74" t="s">
        <v>480</v>
      </c>
      <c r="E321" s="74">
        <v>3500.0920000000001</v>
      </c>
      <c r="F321" s="74">
        <v>2625.069</v>
      </c>
      <c r="G321" s="75">
        <f t="shared" si="40"/>
        <v>875.02300000000014</v>
      </c>
      <c r="H321" s="76">
        <v>0.25</v>
      </c>
      <c r="I321" s="84" t="s">
        <v>421</v>
      </c>
      <c r="J321" s="84" t="s">
        <v>422</v>
      </c>
      <c r="K321" s="110">
        <v>46121</v>
      </c>
      <c r="L321" s="77">
        <v>46124</v>
      </c>
      <c r="M321" s="45"/>
      <c r="O321" s="46"/>
      <c r="P321" s="46"/>
    </row>
    <row r="322" spans="1:20" x14ac:dyDescent="0.2">
      <c r="A322" s="78">
        <v>5747</v>
      </c>
      <c r="B322" s="72">
        <v>3151</v>
      </c>
      <c r="C322" s="73" t="s">
        <v>481</v>
      </c>
      <c r="D322" s="74" t="s">
        <v>482</v>
      </c>
      <c r="E322" s="74">
        <v>3200.5340000000001</v>
      </c>
      <c r="F322" s="74">
        <v>2400.4005000000002</v>
      </c>
      <c r="G322" s="75">
        <f t="shared" si="40"/>
        <v>800.13349999999991</v>
      </c>
      <c r="H322" s="76">
        <v>0.25</v>
      </c>
      <c r="I322" s="84" t="s">
        <v>421</v>
      </c>
      <c r="J322" s="84" t="s">
        <v>422</v>
      </c>
      <c r="K322" s="110">
        <v>46121</v>
      </c>
      <c r="L322" s="77">
        <v>46124</v>
      </c>
      <c r="M322" s="45"/>
      <c r="O322" s="46"/>
      <c r="P322" s="46"/>
    </row>
    <row r="323" spans="1:20" x14ac:dyDescent="0.2">
      <c r="A323" s="78">
        <v>666793</v>
      </c>
      <c r="B323" s="72">
        <v>3021</v>
      </c>
      <c r="C323" s="73" t="s">
        <v>483</v>
      </c>
      <c r="D323" s="74" t="s">
        <v>484</v>
      </c>
      <c r="E323" s="74">
        <v>3201.5160000000001</v>
      </c>
      <c r="F323" s="74">
        <v>2401.1370000000002</v>
      </c>
      <c r="G323" s="75">
        <f t="shared" si="40"/>
        <v>800.37899999999991</v>
      </c>
      <c r="H323" s="76">
        <v>0.25</v>
      </c>
      <c r="I323" s="84" t="s">
        <v>421</v>
      </c>
      <c r="J323" s="84" t="s">
        <v>422</v>
      </c>
      <c r="K323" s="110">
        <v>46121</v>
      </c>
      <c r="L323" s="77">
        <v>46124</v>
      </c>
      <c r="M323" s="45"/>
      <c r="O323" s="46"/>
      <c r="P323" s="46"/>
    </row>
    <row r="324" spans="1:20" x14ac:dyDescent="0.2">
      <c r="A324" s="71">
        <v>20311</v>
      </c>
      <c r="B324" s="72">
        <v>3496</v>
      </c>
      <c r="C324" s="73" t="s">
        <v>485</v>
      </c>
      <c r="D324" s="74" t="s">
        <v>486</v>
      </c>
      <c r="E324" s="74">
        <v>2700.0720000000001</v>
      </c>
      <c r="F324" s="74">
        <v>2025.0540000000001</v>
      </c>
      <c r="G324" s="75">
        <f t="shared" si="40"/>
        <v>675.01800000000003</v>
      </c>
      <c r="H324" s="76">
        <v>0.25</v>
      </c>
      <c r="I324" s="84" t="s">
        <v>421</v>
      </c>
      <c r="J324" s="84" t="s">
        <v>422</v>
      </c>
      <c r="K324" s="110">
        <v>46121</v>
      </c>
      <c r="L324" s="77">
        <v>46124</v>
      </c>
      <c r="M324" s="45"/>
      <c r="O324" s="46"/>
      <c r="P324" s="46"/>
    </row>
    <row r="325" spans="1:20" x14ac:dyDescent="0.2">
      <c r="A325" s="71">
        <v>20309</v>
      </c>
      <c r="B325" s="72">
        <v>3297</v>
      </c>
      <c r="C325" s="73" t="s">
        <v>487</v>
      </c>
      <c r="D325" s="74" t="s">
        <v>488</v>
      </c>
      <c r="E325" s="74">
        <v>2700.1089999999999</v>
      </c>
      <c r="F325" s="74">
        <v>2025.0817499999998</v>
      </c>
      <c r="G325" s="75">
        <f t="shared" si="40"/>
        <v>675.02725000000009</v>
      </c>
      <c r="H325" s="76">
        <v>0.25</v>
      </c>
      <c r="I325" s="84" t="s">
        <v>421</v>
      </c>
      <c r="J325" s="84" t="s">
        <v>422</v>
      </c>
      <c r="K325" s="110">
        <v>46121</v>
      </c>
      <c r="L325" s="77">
        <v>46124</v>
      </c>
      <c r="M325" s="45"/>
      <c r="O325" s="46"/>
      <c r="P325" s="46"/>
    </row>
    <row r="326" spans="1:20" x14ac:dyDescent="0.2">
      <c r="A326" s="71">
        <v>730</v>
      </c>
      <c r="B326" s="72">
        <v>3596</v>
      </c>
      <c r="C326" s="73" t="s">
        <v>489</v>
      </c>
      <c r="D326" s="74" t="s">
        <v>490</v>
      </c>
      <c r="E326" s="74">
        <v>2700.1089999999999</v>
      </c>
      <c r="F326" s="74">
        <v>2025.0817499999998</v>
      </c>
      <c r="G326" s="75">
        <f t="shared" si="40"/>
        <v>675.02725000000009</v>
      </c>
      <c r="H326" s="76">
        <v>0.25</v>
      </c>
      <c r="I326" s="84" t="s">
        <v>421</v>
      </c>
      <c r="J326" s="84" t="s">
        <v>422</v>
      </c>
      <c r="K326" s="110">
        <v>46121</v>
      </c>
      <c r="L326" s="77">
        <v>46124</v>
      </c>
      <c r="M326" s="45"/>
      <c r="O326" s="46"/>
      <c r="P326" s="46"/>
    </row>
    <row r="327" spans="1:20" x14ac:dyDescent="0.2">
      <c r="A327" s="71">
        <v>20310</v>
      </c>
      <c r="B327" s="72">
        <v>3397</v>
      </c>
      <c r="C327" s="73" t="s">
        <v>491</v>
      </c>
      <c r="D327" s="74" t="s">
        <v>492</v>
      </c>
      <c r="E327" s="74">
        <v>2700.1089999999999</v>
      </c>
      <c r="F327" s="74">
        <v>2025.0817499999998</v>
      </c>
      <c r="G327" s="75">
        <f t="shared" si="40"/>
        <v>675.02725000000009</v>
      </c>
      <c r="H327" s="76">
        <v>0.25</v>
      </c>
      <c r="I327" s="84" t="s">
        <v>421</v>
      </c>
      <c r="J327" s="84" t="s">
        <v>422</v>
      </c>
      <c r="K327" s="110">
        <v>46121</v>
      </c>
      <c r="L327" s="77">
        <v>46124</v>
      </c>
      <c r="M327" s="45"/>
      <c r="O327" s="46"/>
      <c r="P327" s="46"/>
    </row>
    <row r="328" spans="1:20" x14ac:dyDescent="0.2">
      <c r="A328" s="79">
        <v>12618</v>
      </c>
      <c r="B328" s="72">
        <v>4225</v>
      </c>
      <c r="C328" s="73" t="s">
        <v>493</v>
      </c>
      <c r="D328" s="74" t="s">
        <v>494</v>
      </c>
      <c r="E328" s="74">
        <v>2550.067</v>
      </c>
      <c r="F328" s="74">
        <v>1912.55025</v>
      </c>
      <c r="G328" s="75">
        <f t="shared" si="40"/>
        <v>637.51675</v>
      </c>
      <c r="H328" s="76">
        <v>0.25</v>
      </c>
      <c r="I328" s="84" t="s">
        <v>421</v>
      </c>
      <c r="J328" s="84" t="s">
        <v>422</v>
      </c>
      <c r="K328" s="110">
        <v>46121</v>
      </c>
      <c r="L328" s="77">
        <v>46124</v>
      </c>
      <c r="M328" s="80"/>
      <c r="N328" s="80"/>
      <c r="O328" s="81"/>
      <c r="P328" s="81"/>
      <c r="Q328" s="82"/>
      <c r="R328" s="82"/>
      <c r="S328" s="83"/>
      <c r="T328" s="82"/>
    </row>
    <row r="329" spans="1:20" x14ac:dyDescent="0.2">
      <c r="A329" s="79">
        <v>4443</v>
      </c>
      <c r="B329" s="72">
        <v>4227</v>
      </c>
      <c r="C329" s="73" t="s">
        <v>495</v>
      </c>
      <c r="D329" s="74" t="s">
        <v>496</v>
      </c>
      <c r="E329" s="74">
        <v>2550.067</v>
      </c>
      <c r="F329" s="74">
        <v>1912.55025</v>
      </c>
      <c r="G329" s="75">
        <f t="shared" si="40"/>
        <v>637.51675</v>
      </c>
      <c r="H329" s="76">
        <v>0.25</v>
      </c>
      <c r="I329" s="84" t="s">
        <v>421</v>
      </c>
      <c r="J329" s="84" t="s">
        <v>422</v>
      </c>
      <c r="K329" s="110">
        <v>46121</v>
      </c>
      <c r="L329" s="77">
        <v>46124</v>
      </c>
      <c r="M329" s="80"/>
      <c r="N329" s="80"/>
      <c r="O329" s="81"/>
      <c r="P329" s="81"/>
      <c r="Q329" s="82"/>
      <c r="R329" s="82"/>
      <c r="S329" s="83"/>
      <c r="T329" s="82"/>
    </row>
    <row r="330" spans="1:20" x14ac:dyDescent="0.2">
      <c r="A330" s="79">
        <v>6344</v>
      </c>
      <c r="B330" s="72">
        <v>4230</v>
      </c>
      <c r="C330" s="73" t="s">
        <v>497</v>
      </c>
      <c r="D330" s="74" t="s">
        <v>498</v>
      </c>
      <c r="E330" s="74">
        <v>2550.067</v>
      </c>
      <c r="F330" s="74">
        <v>1912.55025</v>
      </c>
      <c r="G330" s="75">
        <f t="shared" si="40"/>
        <v>637.51675</v>
      </c>
      <c r="H330" s="76">
        <v>0.25</v>
      </c>
      <c r="I330" s="84" t="s">
        <v>421</v>
      </c>
      <c r="J330" s="84" t="s">
        <v>422</v>
      </c>
      <c r="K330" s="110">
        <v>46121</v>
      </c>
      <c r="L330" s="77">
        <v>46124</v>
      </c>
      <c r="M330" s="80"/>
      <c r="N330" s="80"/>
      <c r="O330" s="81"/>
      <c r="P330" s="81"/>
      <c r="Q330" s="82"/>
      <c r="R330" s="82"/>
      <c r="S330" s="83"/>
      <c r="T330" s="82"/>
    </row>
    <row r="331" spans="1:20" x14ac:dyDescent="0.2">
      <c r="A331" s="79">
        <v>6720</v>
      </c>
      <c r="B331" s="72">
        <v>4226</v>
      </c>
      <c r="C331" s="73" t="s">
        <v>499</v>
      </c>
      <c r="D331" s="74" t="s">
        <v>500</v>
      </c>
      <c r="E331" s="74">
        <v>2465.1120000000001</v>
      </c>
      <c r="F331" s="74">
        <v>1848.8340000000001</v>
      </c>
      <c r="G331" s="75">
        <f t="shared" si="40"/>
        <v>616.27800000000002</v>
      </c>
      <c r="H331" s="76">
        <v>0.25</v>
      </c>
      <c r="I331" s="84" t="s">
        <v>421</v>
      </c>
      <c r="J331" s="84" t="s">
        <v>422</v>
      </c>
      <c r="K331" s="110">
        <v>46121</v>
      </c>
      <c r="L331" s="77">
        <v>46124</v>
      </c>
      <c r="M331" s="80"/>
      <c r="N331" s="80"/>
      <c r="O331" s="81"/>
      <c r="P331" s="81"/>
      <c r="Q331" s="82"/>
      <c r="R331" s="82"/>
      <c r="S331" s="83"/>
      <c r="T331" s="82"/>
    </row>
    <row r="332" spans="1:20" x14ac:dyDescent="0.2">
      <c r="A332" s="79">
        <v>12617</v>
      </c>
      <c r="B332" s="72">
        <v>4223</v>
      </c>
      <c r="C332" s="73" t="s">
        <v>501</v>
      </c>
      <c r="D332" s="74" t="s">
        <v>502</v>
      </c>
      <c r="E332" s="74">
        <v>2550.067</v>
      </c>
      <c r="F332" s="74">
        <v>1912.55025</v>
      </c>
      <c r="G332" s="75">
        <f t="shared" si="40"/>
        <v>637.51675</v>
      </c>
      <c r="H332" s="76">
        <v>0.25</v>
      </c>
      <c r="I332" s="84" t="s">
        <v>421</v>
      </c>
      <c r="J332" s="84" t="s">
        <v>422</v>
      </c>
      <c r="K332" s="110">
        <v>46121</v>
      </c>
      <c r="L332" s="77">
        <v>46124</v>
      </c>
      <c r="M332" s="80"/>
      <c r="N332" s="80"/>
      <c r="O332" s="81"/>
      <c r="P332" s="81"/>
      <c r="Q332" s="82"/>
      <c r="R332" s="82"/>
      <c r="S332" s="83"/>
      <c r="T332" s="82"/>
    </row>
    <row r="333" spans="1:20" x14ac:dyDescent="0.2">
      <c r="A333" s="79">
        <v>12619</v>
      </c>
      <c r="B333" s="72">
        <v>4221</v>
      </c>
      <c r="C333" s="73" t="s">
        <v>503</v>
      </c>
      <c r="D333" s="74" t="s">
        <v>504</v>
      </c>
      <c r="E333" s="74">
        <v>2550.067</v>
      </c>
      <c r="F333" s="74">
        <v>1912.55025</v>
      </c>
      <c r="G333" s="75">
        <f t="shared" si="40"/>
        <v>637.51675</v>
      </c>
      <c r="H333" s="76">
        <v>0.25</v>
      </c>
      <c r="I333" s="84" t="s">
        <v>421</v>
      </c>
      <c r="J333" s="84" t="s">
        <v>422</v>
      </c>
      <c r="K333" s="110">
        <v>46121</v>
      </c>
      <c r="L333" s="77">
        <v>46124</v>
      </c>
      <c r="M333" s="80"/>
      <c r="N333" s="80"/>
      <c r="O333" s="81"/>
      <c r="P333" s="81"/>
      <c r="Q333" s="82"/>
      <c r="R333" s="82"/>
      <c r="S333" s="83"/>
      <c r="T333" s="82"/>
    </row>
    <row r="334" spans="1:20" x14ac:dyDescent="0.2">
      <c r="A334" s="71">
        <v>101648</v>
      </c>
      <c r="B334" s="88">
        <v>23301</v>
      </c>
      <c r="C334" s="71" t="s">
        <v>508</v>
      </c>
      <c r="D334" s="89" t="s">
        <v>509</v>
      </c>
      <c r="E334" s="90">
        <v>3500.0059999999999</v>
      </c>
      <c r="F334" s="90">
        <v>2625.0045</v>
      </c>
      <c r="G334" s="91">
        <v>875.00149999999985</v>
      </c>
      <c r="H334" s="86">
        <v>0.25</v>
      </c>
      <c r="I334" s="93" t="s">
        <v>414</v>
      </c>
      <c r="J334" s="93" t="s">
        <v>423</v>
      </c>
      <c r="K334" s="111">
        <v>46119</v>
      </c>
      <c r="L334" s="87">
        <v>46142</v>
      </c>
      <c r="M334" s="80"/>
      <c r="N334" s="80"/>
      <c r="O334" s="81"/>
      <c r="P334" s="81"/>
      <c r="Q334" s="82"/>
      <c r="R334" s="82"/>
      <c r="S334" s="83"/>
      <c r="T334" s="82"/>
    </row>
    <row r="335" spans="1:20" x14ac:dyDescent="0.2">
      <c r="A335" s="78">
        <v>3986</v>
      </c>
      <c r="B335" s="92">
        <v>23110</v>
      </c>
      <c r="C335" s="78" t="s">
        <v>510</v>
      </c>
      <c r="D335" s="90" t="s">
        <v>511</v>
      </c>
      <c r="E335" s="90">
        <v>2854.9960000000001</v>
      </c>
      <c r="F335" s="90">
        <v>2426.7465999999999</v>
      </c>
      <c r="G335" s="91">
        <v>428.24940000000015</v>
      </c>
      <c r="H335" s="86">
        <v>0.15</v>
      </c>
      <c r="I335" s="93" t="s">
        <v>414</v>
      </c>
      <c r="J335" s="93" t="s">
        <v>436</v>
      </c>
      <c r="K335" s="111">
        <v>46119</v>
      </c>
      <c r="L335" s="87">
        <v>46142</v>
      </c>
      <c r="M335" s="80"/>
      <c r="N335" s="80"/>
      <c r="O335" s="81"/>
      <c r="P335" s="81"/>
      <c r="Q335" s="82"/>
      <c r="R335" s="82"/>
      <c r="S335" s="83"/>
      <c r="T335" s="82"/>
    </row>
    <row r="336" spans="1:20" x14ac:dyDescent="0.2">
      <c r="A336" s="78">
        <v>102193</v>
      </c>
      <c r="B336" s="92">
        <v>4013</v>
      </c>
      <c r="C336" s="78" t="s">
        <v>506</v>
      </c>
      <c r="D336" s="90" t="s">
        <v>507</v>
      </c>
      <c r="E336" s="90">
        <v>369</v>
      </c>
      <c r="F336" s="90">
        <v>258.3</v>
      </c>
      <c r="G336" s="91">
        <v>110.69999999999999</v>
      </c>
      <c r="H336" s="86">
        <v>0.25469999999999998</v>
      </c>
      <c r="I336" s="93" t="s">
        <v>426</v>
      </c>
      <c r="J336" s="93" t="s">
        <v>505</v>
      </c>
      <c r="K336" s="111">
        <v>46118</v>
      </c>
      <c r="L336" s="87">
        <v>46142</v>
      </c>
      <c r="M336" s="80"/>
      <c r="N336" s="80"/>
      <c r="O336" s="81"/>
      <c r="P336" s="81"/>
      <c r="Q336" s="82"/>
      <c r="R336" s="82"/>
      <c r="S336" s="83"/>
      <c r="T336" s="82"/>
    </row>
    <row r="337" spans="1:20" x14ac:dyDescent="0.2">
      <c r="A337" s="78">
        <v>667045</v>
      </c>
      <c r="B337" s="92">
        <v>15006</v>
      </c>
      <c r="C337" s="78" t="s">
        <v>512</v>
      </c>
      <c r="D337" s="90" t="s">
        <v>513</v>
      </c>
      <c r="E337" s="90">
        <v>5299.99</v>
      </c>
      <c r="F337" s="90">
        <v>4239.9920000000002</v>
      </c>
      <c r="G337" s="91">
        <v>1059.9979999999996</v>
      </c>
      <c r="H337" s="86">
        <v>0.2</v>
      </c>
      <c r="I337" s="93" t="s">
        <v>421</v>
      </c>
      <c r="J337" s="93" t="s">
        <v>422</v>
      </c>
      <c r="K337" s="111">
        <v>46120</v>
      </c>
      <c r="L337" s="87">
        <v>46142</v>
      </c>
      <c r="M337" s="80"/>
      <c r="N337" s="80"/>
      <c r="O337" s="81"/>
      <c r="P337" s="81"/>
      <c r="Q337" s="82"/>
      <c r="R337" s="82"/>
      <c r="S337" s="83"/>
      <c r="T337" s="82"/>
    </row>
    <row r="338" spans="1:20" x14ac:dyDescent="0.2">
      <c r="A338" s="78">
        <v>667046</v>
      </c>
      <c r="B338" s="92">
        <v>13854</v>
      </c>
      <c r="C338" s="78" t="s">
        <v>514</v>
      </c>
      <c r="D338" s="90" t="s">
        <v>515</v>
      </c>
      <c r="E338" s="90">
        <v>5299.99</v>
      </c>
      <c r="F338" s="90">
        <v>4239.9920000000002</v>
      </c>
      <c r="G338" s="91">
        <v>1059.9979999999996</v>
      </c>
      <c r="H338" s="86">
        <v>0.2</v>
      </c>
      <c r="I338" s="93" t="s">
        <v>421</v>
      </c>
      <c r="J338" s="93" t="s">
        <v>422</v>
      </c>
      <c r="K338" s="111">
        <v>46120</v>
      </c>
      <c r="L338" s="87">
        <v>46142</v>
      </c>
      <c r="M338" s="80"/>
      <c r="N338" s="80"/>
      <c r="O338" s="81"/>
      <c r="P338" s="81"/>
      <c r="Q338" s="82"/>
      <c r="R338" s="82"/>
      <c r="S338" s="83"/>
      <c r="T338" s="82"/>
    </row>
    <row r="339" spans="1:20" x14ac:dyDescent="0.2">
      <c r="A339" s="78">
        <v>19503</v>
      </c>
      <c r="B339" s="92">
        <v>15209</v>
      </c>
      <c r="C339" s="78" t="s">
        <v>516</v>
      </c>
      <c r="D339" s="90" t="s">
        <v>517</v>
      </c>
      <c r="E339" s="90">
        <v>1650</v>
      </c>
      <c r="F339" s="90">
        <v>1485</v>
      </c>
      <c r="G339" s="91">
        <v>165</v>
      </c>
      <c r="H339" s="86">
        <v>0.1</v>
      </c>
      <c r="I339" s="93" t="s">
        <v>421</v>
      </c>
      <c r="J339" s="93" t="s">
        <v>422</v>
      </c>
      <c r="K339" s="111">
        <v>46120</v>
      </c>
      <c r="L339" s="87">
        <v>46142</v>
      </c>
      <c r="M339" s="80"/>
      <c r="N339" s="80"/>
      <c r="O339" s="81"/>
      <c r="P339" s="81"/>
      <c r="Q339" s="82"/>
      <c r="R339" s="82"/>
      <c r="S339" s="83"/>
      <c r="T339" s="82"/>
    </row>
    <row r="340" spans="1:20" x14ac:dyDescent="0.2">
      <c r="A340" s="78">
        <v>9521</v>
      </c>
      <c r="B340" s="92">
        <v>15210</v>
      </c>
      <c r="C340" s="78" t="s">
        <v>518</v>
      </c>
      <c r="D340" s="90" t="s">
        <v>519</v>
      </c>
      <c r="E340" s="90">
        <v>1650</v>
      </c>
      <c r="F340" s="90">
        <v>1485</v>
      </c>
      <c r="G340" s="91">
        <v>165</v>
      </c>
      <c r="H340" s="86">
        <v>0.1</v>
      </c>
      <c r="I340" s="93" t="s">
        <v>421</v>
      </c>
      <c r="J340" s="93" t="s">
        <v>422</v>
      </c>
      <c r="K340" s="111">
        <v>46120</v>
      </c>
      <c r="L340" s="87">
        <v>46142</v>
      </c>
      <c r="M340" s="80"/>
      <c r="N340" s="80"/>
      <c r="O340" s="81"/>
      <c r="P340" s="81"/>
      <c r="Q340" s="82"/>
      <c r="R340" s="82"/>
      <c r="S340" s="83"/>
      <c r="T340" s="82"/>
    </row>
    <row r="341" spans="1:20" x14ac:dyDescent="0.2">
      <c r="A341" s="78">
        <v>19892</v>
      </c>
      <c r="B341" s="92">
        <v>15211</v>
      </c>
      <c r="C341" s="78" t="s">
        <v>520</v>
      </c>
      <c r="D341" s="90" t="s">
        <v>521</v>
      </c>
      <c r="E341" s="90">
        <v>1650</v>
      </c>
      <c r="F341" s="90">
        <v>1485</v>
      </c>
      <c r="G341" s="91">
        <v>165</v>
      </c>
      <c r="H341" s="86">
        <v>0.1</v>
      </c>
      <c r="I341" s="93" t="s">
        <v>421</v>
      </c>
      <c r="J341" s="93" t="s">
        <v>422</v>
      </c>
      <c r="K341" s="111">
        <v>46120</v>
      </c>
      <c r="L341" s="87">
        <v>46142</v>
      </c>
      <c r="M341" s="80"/>
      <c r="N341" s="80"/>
      <c r="O341" s="81"/>
      <c r="P341" s="81"/>
      <c r="Q341" s="82"/>
      <c r="R341" s="82"/>
      <c r="S341" s="83"/>
      <c r="T341" s="82"/>
    </row>
    <row r="342" spans="1:20" x14ac:dyDescent="0.2">
      <c r="A342" s="78">
        <v>18881</v>
      </c>
      <c r="B342" s="92">
        <v>15212</v>
      </c>
      <c r="C342" s="78" t="s">
        <v>522</v>
      </c>
      <c r="D342" s="90" t="s">
        <v>523</v>
      </c>
      <c r="E342" s="90">
        <v>1410</v>
      </c>
      <c r="F342" s="90">
        <v>1269</v>
      </c>
      <c r="G342" s="91">
        <v>141</v>
      </c>
      <c r="H342" s="86">
        <v>0.1</v>
      </c>
      <c r="I342" s="93" t="s">
        <v>421</v>
      </c>
      <c r="J342" s="93" t="s">
        <v>422</v>
      </c>
      <c r="K342" s="111">
        <v>46120</v>
      </c>
      <c r="L342" s="87">
        <v>46142</v>
      </c>
      <c r="M342" s="80"/>
      <c r="N342" s="80"/>
      <c r="O342" s="81"/>
      <c r="P342" s="81"/>
      <c r="Q342" s="82"/>
      <c r="R342" s="82"/>
      <c r="S342" s="83"/>
      <c r="T342" s="82"/>
    </row>
    <row r="343" spans="1:20" x14ac:dyDescent="0.2">
      <c r="A343" s="78">
        <v>18882</v>
      </c>
      <c r="B343" s="92">
        <v>15213</v>
      </c>
      <c r="C343" s="78" t="s">
        <v>524</v>
      </c>
      <c r="D343" s="90" t="s">
        <v>525</v>
      </c>
      <c r="E343" s="90">
        <v>1410</v>
      </c>
      <c r="F343" s="90">
        <v>1269</v>
      </c>
      <c r="G343" s="91">
        <v>141</v>
      </c>
      <c r="H343" s="86">
        <v>0.1</v>
      </c>
      <c r="I343" s="93" t="s">
        <v>421</v>
      </c>
      <c r="J343" s="93" t="s">
        <v>422</v>
      </c>
      <c r="K343" s="111">
        <v>46120</v>
      </c>
      <c r="L343" s="87">
        <v>46142</v>
      </c>
      <c r="M343" s="80"/>
      <c r="N343" s="80"/>
      <c r="O343" s="81"/>
      <c r="P343" s="81"/>
      <c r="Q343" s="82"/>
      <c r="R343" s="82"/>
      <c r="S343" s="83"/>
      <c r="T343" s="82"/>
    </row>
    <row r="344" spans="1:20" x14ac:dyDescent="0.2">
      <c r="A344" s="78">
        <v>6593</v>
      </c>
      <c r="B344" s="92">
        <v>15214</v>
      </c>
      <c r="C344" s="78" t="s">
        <v>526</v>
      </c>
      <c r="D344" s="90" t="s">
        <v>527</v>
      </c>
      <c r="E344" s="90">
        <v>1410</v>
      </c>
      <c r="F344" s="90">
        <v>1269</v>
      </c>
      <c r="G344" s="91">
        <v>141</v>
      </c>
      <c r="H344" s="86">
        <v>0.1</v>
      </c>
      <c r="I344" s="93" t="s">
        <v>421</v>
      </c>
      <c r="J344" s="93" t="s">
        <v>422</v>
      </c>
      <c r="K344" s="111">
        <v>46120</v>
      </c>
      <c r="L344" s="87">
        <v>46142</v>
      </c>
      <c r="M344" s="80"/>
      <c r="N344" s="80"/>
      <c r="O344" s="81"/>
      <c r="P344" s="81"/>
      <c r="Q344" s="82"/>
      <c r="R344" s="82"/>
      <c r="S344" s="83"/>
      <c r="T344" s="82"/>
    </row>
    <row r="345" spans="1:20" x14ac:dyDescent="0.2">
      <c r="A345" s="78">
        <v>19486</v>
      </c>
      <c r="B345" s="92">
        <v>5111</v>
      </c>
      <c r="C345" s="78" t="s">
        <v>528</v>
      </c>
      <c r="D345" s="90" t="s">
        <v>529</v>
      </c>
      <c r="E345" s="90">
        <v>970</v>
      </c>
      <c r="F345" s="90">
        <v>892.40000000000009</v>
      </c>
      <c r="G345" s="91">
        <v>77.599999999999909</v>
      </c>
      <c r="H345" s="86">
        <v>0.08</v>
      </c>
      <c r="I345" s="93" t="s">
        <v>421</v>
      </c>
      <c r="J345" s="93" t="s">
        <v>422</v>
      </c>
      <c r="K345" s="111">
        <v>46120</v>
      </c>
      <c r="L345" s="87">
        <v>46142</v>
      </c>
      <c r="M345" s="80"/>
      <c r="N345" s="80"/>
      <c r="O345" s="81"/>
      <c r="P345" s="81"/>
      <c r="Q345" s="82"/>
      <c r="R345" s="82"/>
      <c r="S345" s="83"/>
      <c r="T345" s="82"/>
    </row>
    <row r="346" spans="1:20" x14ac:dyDescent="0.2">
      <c r="A346" s="78">
        <v>659283</v>
      </c>
      <c r="B346" s="92">
        <v>10918</v>
      </c>
      <c r="C346" s="78" t="s">
        <v>530</v>
      </c>
      <c r="D346" s="90" t="s">
        <v>531</v>
      </c>
      <c r="E346" s="90">
        <v>970</v>
      </c>
      <c r="F346" s="90">
        <v>892.40000000000009</v>
      </c>
      <c r="G346" s="91">
        <v>77.599999999999909</v>
      </c>
      <c r="H346" s="86">
        <v>0.08</v>
      </c>
      <c r="I346" s="93" t="s">
        <v>421</v>
      </c>
      <c r="J346" s="93" t="s">
        <v>422</v>
      </c>
      <c r="K346" s="111">
        <v>46120</v>
      </c>
      <c r="L346" s="87">
        <v>46142</v>
      </c>
      <c r="M346" s="80"/>
      <c r="N346" s="80"/>
      <c r="O346" s="81"/>
      <c r="P346" s="81"/>
      <c r="Q346" s="82"/>
      <c r="R346" s="82"/>
      <c r="S346" s="83"/>
      <c r="T346" s="82"/>
    </row>
    <row r="347" spans="1:20" x14ac:dyDescent="0.2">
      <c r="A347" s="78">
        <v>100762</v>
      </c>
      <c r="B347" s="92">
        <v>3269</v>
      </c>
      <c r="C347" s="78" t="s">
        <v>532</v>
      </c>
      <c r="D347" s="90" t="s">
        <v>533</v>
      </c>
      <c r="E347" s="90">
        <v>970</v>
      </c>
      <c r="F347" s="90">
        <v>892.40000000000009</v>
      </c>
      <c r="G347" s="91">
        <v>77.599999999999909</v>
      </c>
      <c r="H347" s="86">
        <v>0.08</v>
      </c>
      <c r="I347" s="93" t="s">
        <v>421</v>
      </c>
      <c r="J347" s="93" t="s">
        <v>422</v>
      </c>
      <c r="K347" s="111">
        <v>46120</v>
      </c>
      <c r="L347" s="87">
        <v>46142</v>
      </c>
      <c r="M347" s="80"/>
      <c r="N347" s="80"/>
      <c r="O347" s="81"/>
      <c r="P347" s="81"/>
      <c r="Q347" s="82"/>
      <c r="R347" s="82"/>
      <c r="S347" s="83"/>
      <c r="T347" s="82"/>
    </row>
    <row r="348" spans="1:20" x14ac:dyDescent="0.2">
      <c r="A348" s="78">
        <v>659282</v>
      </c>
      <c r="B348" s="92">
        <v>10425</v>
      </c>
      <c r="C348" s="78" t="s">
        <v>534</v>
      </c>
      <c r="D348" s="90" t="s">
        <v>535</v>
      </c>
      <c r="E348" s="90">
        <v>970</v>
      </c>
      <c r="F348" s="90">
        <v>892.40000000000009</v>
      </c>
      <c r="G348" s="91">
        <v>77.599999999999909</v>
      </c>
      <c r="H348" s="86">
        <v>0.08</v>
      </c>
      <c r="I348" s="93" t="s">
        <v>421</v>
      </c>
      <c r="J348" s="93" t="s">
        <v>422</v>
      </c>
      <c r="K348" s="111">
        <v>46120</v>
      </c>
      <c r="L348" s="87">
        <v>46142</v>
      </c>
      <c r="M348" s="80"/>
      <c r="N348" s="80"/>
      <c r="O348" s="81"/>
      <c r="P348" s="81"/>
      <c r="Q348" s="82"/>
      <c r="R348" s="82"/>
      <c r="S348" s="83"/>
      <c r="T348" s="82"/>
    </row>
    <row r="349" spans="1:20" x14ac:dyDescent="0.2">
      <c r="A349" s="78">
        <v>659329</v>
      </c>
      <c r="B349" s="92">
        <v>12334</v>
      </c>
      <c r="C349" s="78" t="s">
        <v>536</v>
      </c>
      <c r="D349" s="90" t="s">
        <v>537</v>
      </c>
      <c r="E349" s="90">
        <v>970</v>
      </c>
      <c r="F349" s="90">
        <v>892.40000000000009</v>
      </c>
      <c r="G349" s="91">
        <v>77.599999999999909</v>
      </c>
      <c r="H349" s="86">
        <v>0.08</v>
      </c>
      <c r="I349" s="93" t="s">
        <v>421</v>
      </c>
      <c r="J349" s="93" t="s">
        <v>422</v>
      </c>
      <c r="K349" s="111">
        <v>46120</v>
      </c>
      <c r="L349" s="87">
        <v>46142</v>
      </c>
      <c r="M349" s="80"/>
      <c r="N349" s="80"/>
      <c r="O349" s="81"/>
      <c r="P349" s="81"/>
      <c r="Q349" s="82"/>
      <c r="R349" s="82"/>
      <c r="S349" s="83"/>
      <c r="T349" s="82"/>
    </row>
    <row r="350" spans="1:20" x14ac:dyDescent="0.2">
      <c r="A350" s="78">
        <v>667007</v>
      </c>
      <c r="B350" s="92">
        <v>15404</v>
      </c>
      <c r="C350" s="78" t="s">
        <v>538</v>
      </c>
      <c r="D350" s="90" t="s">
        <v>539</v>
      </c>
      <c r="E350" s="90">
        <v>970</v>
      </c>
      <c r="F350" s="90">
        <v>892.40000000000009</v>
      </c>
      <c r="G350" s="91">
        <v>77.599999999999909</v>
      </c>
      <c r="H350" s="86">
        <v>0.08</v>
      </c>
      <c r="I350" s="93" t="s">
        <v>421</v>
      </c>
      <c r="J350" s="93" t="s">
        <v>422</v>
      </c>
      <c r="K350" s="111">
        <v>46120</v>
      </c>
      <c r="L350" s="87">
        <v>46142</v>
      </c>
      <c r="M350" s="80"/>
      <c r="N350" s="80"/>
      <c r="O350" s="81"/>
      <c r="P350" s="81"/>
      <c r="Q350" s="82"/>
      <c r="R350" s="82"/>
      <c r="S350" s="83"/>
      <c r="T350" s="82"/>
    </row>
    <row r="351" spans="1:20" x14ac:dyDescent="0.2">
      <c r="A351" s="78">
        <v>19910</v>
      </c>
      <c r="B351" s="92">
        <v>15405</v>
      </c>
      <c r="C351" s="78" t="s">
        <v>540</v>
      </c>
      <c r="D351" s="90" t="s">
        <v>541</v>
      </c>
      <c r="E351" s="90">
        <v>970</v>
      </c>
      <c r="F351" s="90">
        <v>892.40000000000009</v>
      </c>
      <c r="G351" s="91">
        <v>77.599999999999909</v>
      </c>
      <c r="H351" s="86">
        <v>0.08</v>
      </c>
      <c r="I351" s="93" t="s">
        <v>421</v>
      </c>
      <c r="J351" s="93" t="s">
        <v>422</v>
      </c>
      <c r="K351" s="111">
        <v>46120</v>
      </c>
      <c r="L351" s="87">
        <v>46142</v>
      </c>
      <c r="M351" s="80"/>
      <c r="N351" s="80"/>
      <c r="O351" s="81"/>
      <c r="P351" s="81"/>
      <c r="Q351" s="82"/>
      <c r="R351" s="82"/>
      <c r="S351" s="83"/>
      <c r="T351" s="82"/>
    </row>
    <row r="352" spans="1:20" x14ac:dyDescent="0.2">
      <c r="A352" s="78">
        <v>100761</v>
      </c>
      <c r="B352" s="92">
        <v>15406</v>
      </c>
      <c r="C352" s="78" t="s">
        <v>542</v>
      </c>
      <c r="D352" s="90" t="s">
        <v>543</v>
      </c>
      <c r="E352" s="90">
        <v>970</v>
      </c>
      <c r="F352" s="90">
        <v>892.40000000000009</v>
      </c>
      <c r="G352" s="91">
        <v>77.599999999999909</v>
      </c>
      <c r="H352" s="86">
        <v>0.08</v>
      </c>
      <c r="I352" s="93" t="s">
        <v>421</v>
      </c>
      <c r="J352" s="93" t="s">
        <v>422</v>
      </c>
      <c r="K352" s="111">
        <v>46120</v>
      </c>
      <c r="L352" s="87">
        <v>46142</v>
      </c>
      <c r="M352" s="80"/>
      <c r="N352" s="80"/>
      <c r="O352" s="81"/>
      <c r="P352" s="81"/>
      <c r="Q352" s="82"/>
      <c r="R352" s="82"/>
      <c r="S352" s="83"/>
      <c r="T352" s="82"/>
    </row>
    <row r="353" spans="1:20" x14ac:dyDescent="0.2">
      <c r="A353" s="78">
        <v>665044</v>
      </c>
      <c r="B353" s="92">
        <v>14610</v>
      </c>
      <c r="C353" s="78" t="s">
        <v>544</v>
      </c>
      <c r="D353" s="90" t="s">
        <v>545</v>
      </c>
      <c r="E353" s="90">
        <v>8610</v>
      </c>
      <c r="F353" s="90">
        <v>7576.8</v>
      </c>
      <c r="G353" s="91">
        <v>1033.1999999999998</v>
      </c>
      <c r="H353" s="86">
        <v>0.12</v>
      </c>
      <c r="I353" s="93" t="s">
        <v>421</v>
      </c>
      <c r="J353" s="93" t="s">
        <v>422</v>
      </c>
      <c r="K353" s="111">
        <v>46120</v>
      </c>
      <c r="L353" s="87">
        <v>46142</v>
      </c>
      <c r="M353" s="80"/>
      <c r="N353" s="80"/>
      <c r="O353" s="81"/>
      <c r="P353" s="81"/>
      <c r="Q353" s="82"/>
      <c r="R353" s="82"/>
      <c r="S353" s="83"/>
      <c r="T353" s="82"/>
    </row>
    <row r="354" spans="1:20" x14ac:dyDescent="0.2">
      <c r="A354" s="78">
        <v>659294</v>
      </c>
      <c r="B354" s="92">
        <v>13340</v>
      </c>
      <c r="C354" s="78" t="s">
        <v>546</v>
      </c>
      <c r="D354" s="90" t="s">
        <v>547</v>
      </c>
      <c r="E354" s="90">
        <v>1660.99</v>
      </c>
      <c r="F354" s="90">
        <v>1528.1108000000002</v>
      </c>
      <c r="G354" s="91">
        <v>132.87919999999986</v>
      </c>
      <c r="H354" s="86">
        <v>0.08</v>
      </c>
      <c r="I354" s="93" t="s">
        <v>421</v>
      </c>
      <c r="J354" s="93" t="s">
        <v>422</v>
      </c>
      <c r="K354" s="111">
        <v>46120</v>
      </c>
      <c r="L354" s="87">
        <v>46142</v>
      </c>
      <c r="M354" s="80"/>
      <c r="N354" s="80"/>
      <c r="O354" s="81"/>
      <c r="P354" s="81"/>
      <c r="Q354" s="82"/>
      <c r="R354" s="82"/>
      <c r="S354" s="83"/>
      <c r="T354" s="82"/>
    </row>
    <row r="355" spans="1:20" x14ac:dyDescent="0.2">
      <c r="A355" s="78">
        <v>101891</v>
      </c>
      <c r="B355" s="92">
        <v>11013</v>
      </c>
      <c r="C355" s="78" t="s">
        <v>548</v>
      </c>
      <c r="D355" s="90" t="s">
        <v>549</v>
      </c>
      <c r="E355" s="90">
        <v>1660.99</v>
      </c>
      <c r="F355" s="90">
        <v>1528.1108000000002</v>
      </c>
      <c r="G355" s="91">
        <v>132.87919999999986</v>
      </c>
      <c r="H355" s="86">
        <v>0.08</v>
      </c>
      <c r="I355" s="93" t="s">
        <v>421</v>
      </c>
      <c r="J355" s="93" t="s">
        <v>422</v>
      </c>
      <c r="K355" s="111">
        <v>46120</v>
      </c>
      <c r="L355" s="87">
        <v>46142</v>
      </c>
      <c r="M355" s="80"/>
      <c r="N355" s="80"/>
      <c r="O355" s="81"/>
      <c r="P355" s="81"/>
      <c r="Q355" s="82"/>
      <c r="R355" s="82"/>
      <c r="S355" s="83"/>
      <c r="T355" s="82"/>
    </row>
    <row r="356" spans="1:20" x14ac:dyDescent="0.2">
      <c r="A356" s="78">
        <v>3175</v>
      </c>
      <c r="B356" s="92">
        <v>3465</v>
      </c>
      <c r="C356" s="78" t="s">
        <v>550</v>
      </c>
      <c r="D356" s="90" t="s">
        <v>551</v>
      </c>
      <c r="E356" s="90">
        <v>1110</v>
      </c>
      <c r="F356" s="90">
        <v>1021.2</v>
      </c>
      <c r="G356" s="91">
        <v>88.799999999999955</v>
      </c>
      <c r="H356" s="86">
        <v>0.08</v>
      </c>
      <c r="I356" s="93" t="s">
        <v>421</v>
      </c>
      <c r="J356" s="93" t="s">
        <v>422</v>
      </c>
      <c r="K356" s="111">
        <v>46120</v>
      </c>
      <c r="L356" s="87">
        <v>46142</v>
      </c>
      <c r="M356" s="80"/>
      <c r="N356" s="80"/>
      <c r="O356" s="81"/>
      <c r="P356" s="81"/>
      <c r="Q356" s="82"/>
      <c r="R356" s="82"/>
      <c r="S356" s="83"/>
      <c r="T356" s="82"/>
    </row>
    <row r="357" spans="1:20" x14ac:dyDescent="0.2">
      <c r="A357" s="78">
        <v>6440</v>
      </c>
      <c r="B357" s="92">
        <v>3466</v>
      </c>
      <c r="C357" s="78" t="s">
        <v>552</v>
      </c>
      <c r="D357" s="90" t="s">
        <v>553</v>
      </c>
      <c r="E357" s="90">
        <v>1110</v>
      </c>
      <c r="F357" s="90">
        <v>1021.2</v>
      </c>
      <c r="G357" s="91">
        <v>88.799999999999955</v>
      </c>
      <c r="H357" s="86">
        <v>0.08</v>
      </c>
      <c r="I357" s="93" t="s">
        <v>421</v>
      </c>
      <c r="J357" s="93" t="s">
        <v>422</v>
      </c>
      <c r="K357" s="111">
        <v>46120</v>
      </c>
      <c r="L357" s="87">
        <v>46142</v>
      </c>
      <c r="M357" s="80"/>
      <c r="N357" s="80"/>
      <c r="O357" s="81"/>
      <c r="P357" s="81"/>
      <c r="Q357" s="82"/>
      <c r="R357" s="82"/>
      <c r="S357" s="83"/>
      <c r="T357" s="82"/>
    </row>
    <row r="358" spans="1:20" x14ac:dyDescent="0.2">
      <c r="A358" s="78">
        <v>663884</v>
      </c>
      <c r="B358" s="92">
        <v>13430</v>
      </c>
      <c r="C358" s="78" t="s">
        <v>554</v>
      </c>
      <c r="D358" s="90" t="s">
        <v>555</v>
      </c>
      <c r="E358" s="90">
        <v>2499</v>
      </c>
      <c r="F358" s="90">
        <v>2299.08</v>
      </c>
      <c r="G358" s="91">
        <v>199.92000000000007</v>
      </c>
      <c r="H358" s="86">
        <v>0.08</v>
      </c>
      <c r="I358" s="93" t="s">
        <v>421</v>
      </c>
      <c r="J358" s="93" t="s">
        <v>422</v>
      </c>
      <c r="K358" s="111">
        <v>46120</v>
      </c>
      <c r="L358" s="87">
        <v>46142</v>
      </c>
      <c r="M358" s="80"/>
      <c r="N358" s="80"/>
      <c r="O358" s="81"/>
      <c r="P358" s="81"/>
      <c r="Q358" s="82"/>
      <c r="R358" s="82"/>
      <c r="S358" s="83"/>
      <c r="T358" s="82"/>
    </row>
    <row r="359" spans="1:20" x14ac:dyDescent="0.2">
      <c r="A359" s="78">
        <v>3194</v>
      </c>
      <c r="B359" s="92">
        <v>5312</v>
      </c>
      <c r="C359" s="78" t="s">
        <v>556</v>
      </c>
      <c r="D359" s="90" t="s">
        <v>557</v>
      </c>
      <c r="E359" s="90">
        <v>2049</v>
      </c>
      <c r="F359" s="90">
        <v>1885.0800000000002</v>
      </c>
      <c r="G359" s="91">
        <v>163.91999999999985</v>
      </c>
      <c r="H359" s="86">
        <v>0.08</v>
      </c>
      <c r="I359" s="93" t="s">
        <v>421</v>
      </c>
      <c r="J359" s="93" t="s">
        <v>422</v>
      </c>
      <c r="K359" s="111">
        <v>46120</v>
      </c>
      <c r="L359" s="87">
        <v>46142</v>
      </c>
      <c r="M359" s="80"/>
      <c r="N359" s="80"/>
      <c r="O359" s="81"/>
      <c r="P359" s="81"/>
      <c r="Q359" s="82"/>
      <c r="R359" s="82"/>
      <c r="S359" s="83"/>
      <c r="T359" s="82"/>
    </row>
    <row r="360" spans="1:20" x14ac:dyDescent="0.2">
      <c r="A360" s="78">
        <v>663699</v>
      </c>
      <c r="B360" s="92">
        <v>13709</v>
      </c>
      <c r="C360" s="78" t="s">
        <v>558</v>
      </c>
      <c r="D360" s="90" t="s">
        <v>559</v>
      </c>
      <c r="E360" s="90">
        <v>2049</v>
      </c>
      <c r="F360" s="90">
        <v>1885.0800000000002</v>
      </c>
      <c r="G360" s="91">
        <v>163.91999999999985</v>
      </c>
      <c r="H360" s="86">
        <v>0.08</v>
      </c>
      <c r="I360" s="93" t="s">
        <v>421</v>
      </c>
      <c r="J360" s="93" t="s">
        <v>422</v>
      </c>
      <c r="K360" s="111">
        <v>46120</v>
      </c>
      <c r="L360" s="87">
        <v>46142</v>
      </c>
      <c r="M360" s="80"/>
      <c r="N360" s="80"/>
      <c r="O360" s="81"/>
      <c r="P360" s="81"/>
      <c r="Q360" s="82"/>
      <c r="R360" s="82"/>
      <c r="S360" s="83"/>
      <c r="T360" s="82"/>
    </row>
    <row r="361" spans="1:20" x14ac:dyDescent="0.2">
      <c r="A361" s="78">
        <v>666121</v>
      </c>
      <c r="B361" s="92">
        <v>15004</v>
      </c>
      <c r="C361" s="78" t="s">
        <v>560</v>
      </c>
      <c r="D361" s="90" t="s">
        <v>561</v>
      </c>
      <c r="E361" s="90">
        <v>499</v>
      </c>
      <c r="F361" s="90">
        <v>424.15</v>
      </c>
      <c r="G361" s="91">
        <v>74.850000000000023</v>
      </c>
      <c r="H361" s="86">
        <v>0.15</v>
      </c>
      <c r="I361" s="93" t="s">
        <v>421</v>
      </c>
      <c r="J361" s="93" t="s">
        <v>422</v>
      </c>
      <c r="K361" s="111">
        <v>46120</v>
      </c>
      <c r="L361" s="87">
        <v>46142</v>
      </c>
      <c r="M361" s="80"/>
      <c r="N361" s="80"/>
      <c r="O361" s="81"/>
      <c r="P361" s="81"/>
      <c r="Q361" s="82"/>
      <c r="R361" s="82"/>
      <c r="S361" s="83"/>
      <c r="T361" s="82"/>
    </row>
    <row r="362" spans="1:20" x14ac:dyDescent="0.2">
      <c r="A362" s="78">
        <v>666224</v>
      </c>
      <c r="B362" s="92">
        <f>+_xlfn.XLOOKUP(A362,'[1]padron 2703'!A:A,'[1]padron 2703'!B:B,0)</f>
        <v>23371</v>
      </c>
      <c r="C362" s="78" t="str">
        <f>+_xlfn.XLOOKUP(A362,'[1]padron 2703'!A:A,'[1]padron 2703'!N:N,0)</f>
        <v>7793147574093</v>
      </c>
      <c r="D362" s="90" t="str">
        <f>+_xlfn.XLOOKUP(A362,'[1]padron 2703'!A:A,'[1]padron 2703'!D:D,0)</f>
        <v xml:space="preserve">CERV HEINEKEN 0.0 LAT 473X                        </v>
      </c>
      <c r="E362" s="90">
        <f>+_xlfn.XLOOKUP(A362,'[1]padron 2703'!A:A,'[1]padron 2703'!I:I,0)</f>
        <v>3100.0059999999999</v>
      </c>
      <c r="F362" s="90">
        <f t="shared" ref="F362" si="41">+E362*1.5/2</f>
        <v>2325.0045</v>
      </c>
      <c r="G362" s="91">
        <f t="shared" ref="G362:G367" si="42">+E362-F362</f>
        <v>775.00149999999985</v>
      </c>
      <c r="H362" s="86">
        <v>0.25</v>
      </c>
      <c r="I362" s="93" t="s">
        <v>414</v>
      </c>
      <c r="J362" s="93" t="s">
        <v>423</v>
      </c>
      <c r="K362" s="111">
        <v>46119</v>
      </c>
      <c r="L362" s="87">
        <v>46142</v>
      </c>
      <c r="M362" s="80"/>
      <c r="N362" s="80"/>
      <c r="O362" s="81"/>
      <c r="P362" s="81"/>
      <c r="Q362" s="82"/>
      <c r="R362" s="82"/>
      <c r="S362" s="83"/>
      <c r="T362" s="82"/>
    </row>
    <row r="363" spans="1:20" x14ac:dyDescent="0.2">
      <c r="A363" s="78">
        <v>665641</v>
      </c>
      <c r="B363" s="92">
        <f>+_xlfn.XLOOKUP(A363,'[1]padron 2703'!A:A,'[1]padron 2703'!B:B,0)</f>
        <v>23363</v>
      </c>
      <c r="C363" s="78" t="str">
        <f>+_xlfn.XLOOKUP(A363,'[1]padron 2703'!A:A,'[1]padron 2703'!N:N,0)</f>
        <v>7793147574109</v>
      </c>
      <c r="D363" s="90" t="str">
        <f>+_xlfn.XLOOKUP(A363,'[1]padron 2703'!A:A,'[1]padron 2703'!D:D,0)</f>
        <v xml:space="preserve">CERV IMPERIAL GOLDEN 330X                         </v>
      </c>
      <c r="E363" s="90">
        <f>+_xlfn.XLOOKUP(A363,'[1]padron 2703'!A:A,'[1]padron 2703'!I:I,0)</f>
        <v>3251.1970000000001</v>
      </c>
      <c r="F363" s="90">
        <f>+E363*1.6/2</f>
        <v>2600.9576000000002</v>
      </c>
      <c r="G363" s="91">
        <f t="shared" si="42"/>
        <v>650.23939999999993</v>
      </c>
      <c r="H363" s="86">
        <v>0.2</v>
      </c>
      <c r="I363" s="93" t="s">
        <v>414</v>
      </c>
      <c r="J363" s="93" t="s">
        <v>425</v>
      </c>
      <c r="K363" s="111">
        <v>46120</v>
      </c>
      <c r="L363" s="87">
        <v>46142</v>
      </c>
      <c r="M363" s="80"/>
      <c r="N363" s="80"/>
      <c r="O363" s="81"/>
      <c r="P363" s="81"/>
      <c r="Q363" s="82"/>
      <c r="R363" s="82"/>
      <c r="S363" s="83"/>
      <c r="T363" s="82"/>
    </row>
    <row r="364" spans="1:20" x14ac:dyDescent="0.2">
      <c r="A364" s="78">
        <v>5195</v>
      </c>
      <c r="B364" s="92">
        <f>+_xlfn.XLOOKUP(A364,'[1]padron 2703'!A:A,'[1]padron 2703'!B:B,0)</f>
        <v>1416</v>
      </c>
      <c r="C364" s="78" t="str">
        <f>+_xlfn.XLOOKUP(A364,'[1]padron 2703'!A:A,'[1]padron 2703'!N:N,0)</f>
        <v>7792170042005</v>
      </c>
      <c r="D364" s="90" t="str">
        <f>+_xlfn.XLOOKUP(A364,'[1]padron 2703'!A:A,'[1]padron 2703'!D:D,0)</f>
        <v xml:space="preserve">BISO GATORADE MZNA PET 500X                       </v>
      </c>
      <c r="E364" s="90">
        <f>+_xlfn.XLOOKUP(A364,'[1]padron 2703'!A:A,'[1]padron 2703'!I:I,0)</f>
        <v>2640</v>
      </c>
      <c r="F364" s="90">
        <f>+E364*1/2</f>
        <v>1320</v>
      </c>
      <c r="G364" s="91">
        <f t="shared" si="42"/>
        <v>1320</v>
      </c>
      <c r="H364" s="86">
        <v>0.5</v>
      </c>
      <c r="I364" s="93" t="s">
        <v>414</v>
      </c>
      <c r="J364" s="93" t="s">
        <v>430</v>
      </c>
      <c r="K364" s="111">
        <v>46120</v>
      </c>
      <c r="L364" s="87">
        <v>46142</v>
      </c>
      <c r="M364" s="80"/>
      <c r="N364" s="80"/>
      <c r="O364" s="81"/>
      <c r="P364" s="81"/>
      <c r="Q364" s="82"/>
      <c r="R364" s="82"/>
      <c r="S364" s="83"/>
      <c r="T364" s="82"/>
    </row>
    <row r="365" spans="1:20" x14ac:dyDescent="0.2">
      <c r="A365" s="78">
        <v>11795</v>
      </c>
      <c r="B365" s="92">
        <f>+_xlfn.XLOOKUP(A365,'[1]padron 2703'!A:A,'[1]padron 2703'!B:B,0)</f>
        <v>11522</v>
      </c>
      <c r="C365" s="78" t="str">
        <f>+_xlfn.XLOOKUP(A365,'[1]padron 2703'!A:A,'[1]padron 2703'!N:N,0)</f>
        <v>7792170042029</v>
      </c>
      <c r="D365" s="90" t="str">
        <f>+_xlfn.XLOOKUP(A365,'[1]padron 2703'!A:A,'[1]padron 2703'!D:D,0)</f>
        <v xml:space="preserve">BISO GATORADE FRUT.TROP 500X                      </v>
      </c>
      <c r="E365" s="90">
        <f>+_xlfn.XLOOKUP(A365,'[1]padron 2703'!A:A,'[1]padron 2703'!I:I,0)</f>
        <v>2640</v>
      </c>
      <c r="F365" s="90">
        <f t="shared" ref="F365:F367" si="43">+E365*1/2</f>
        <v>1320</v>
      </c>
      <c r="G365" s="91">
        <f t="shared" si="42"/>
        <v>1320</v>
      </c>
      <c r="H365" s="86">
        <v>0.5</v>
      </c>
      <c r="I365" s="93" t="s">
        <v>414</v>
      </c>
      <c r="J365" s="93" t="s">
        <v>430</v>
      </c>
      <c r="K365" s="111">
        <v>46120</v>
      </c>
      <c r="L365" s="87">
        <v>46142</v>
      </c>
      <c r="M365" s="80"/>
      <c r="N365" s="80"/>
      <c r="O365" s="81"/>
      <c r="P365" s="81"/>
      <c r="Q365" s="82"/>
      <c r="R365" s="82"/>
      <c r="S365" s="83"/>
      <c r="T365" s="82"/>
    </row>
    <row r="366" spans="1:20" x14ac:dyDescent="0.2">
      <c r="A366" s="78">
        <v>667032</v>
      </c>
      <c r="B366" s="92">
        <f>+_xlfn.XLOOKUP(A366,'[1]padron 2703'!A:A,'[1]padron 2703'!B:B,0)</f>
        <v>46729</v>
      </c>
      <c r="C366" s="78" t="str">
        <f>+_xlfn.XLOOKUP(A366,'[1]padron 2703'!A:A,'[1]padron 2703'!N:N,0)</f>
        <v>7791813434023</v>
      </c>
      <c r="D366" s="90" t="str">
        <f>+_xlfn.XLOOKUP(A366,'[1]padron 2703'!A:A,'[1]padron 2703'!D:D,0)</f>
        <v xml:space="preserve">BISO GATORADE MORAS S/AZUC 400X                   </v>
      </c>
      <c r="E366" s="90">
        <f>+_xlfn.XLOOKUP(A366,'[1]padron 2703'!A:A,'[1]padron 2703'!I:I,0)</f>
        <v>1693.33</v>
      </c>
      <c r="F366" s="90">
        <f t="shared" si="43"/>
        <v>846.66499999999996</v>
      </c>
      <c r="G366" s="91">
        <f t="shared" si="42"/>
        <v>846.66499999999996</v>
      </c>
      <c r="H366" s="86">
        <v>0.5</v>
      </c>
      <c r="I366" s="93" t="s">
        <v>414</v>
      </c>
      <c r="J366" s="93" t="s">
        <v>430</v>
      </c>
      <c r="K366" s="111">
        <v>46120</v>
      </c>
      <c r="L366" s="87">
        <v>46142</v>
      </c>
      <c r="M366" s="80"/>
      <c r="N366" s="80"/>
      <c r="O366" s="81"/>
      <c r="P366" s="81"/>
      <c r="Q366" s="82"/>
      <c r="R366" s="82"/>
      <c r="S366" s="83"/>
      <c r="T366" s="82"/>
    </row>
    <row r="367" spans="1:20" x14ac:dyDescent="0.2">
      <c r="A367" s="78">
        <v>667031</v>
      </c>
      <c r="B367" s="92">
        <f>+_xlfn.XLOOKUP(A367,'[1]padron 2703'!A:A,'[1]padron 2703'!B:B,0)</f>
        <v>46587</v>
      </c>
      <c r="C367" s="78" t="str">
        <f>+_xlfn.XLOOKUP(A367,'[1]padron 2703'!A:A,'[1]padron 2703'!N:N,0)</f>
        <v>7791813434016</v>
      </c>
      <c r="D367" s="90" t="str">
        <f>+_xlfn.XLOOKUP(A367,'[1]padron 2703'!A:A,'[1]padron 2703'!D:D,0)</f>
        <v xml:space="preserve">BISO GATORADE KIWI S/AZUC 400X                    </v>
      </c>
      <c r="E367" s="90">
        <f>+_xlfn.XLOOKUP(A367,'[1]padron 2703'!A:A,'[1]padron 2703'!I:I,0)</f>
        <v>1693.33</v>
      </c>
      <c r="F367" s="90">
        <f t="shared" si="43"/>
        <v>846.66499999999996</v>
      </c>
      <c r="G367" s="91">
        <f t="shared" si="42"/>
        <v>846.66499999999996</v>
      </c>
      <c r="H367" s="86">
        <v>0.5</v>
      </c>
      <c r="I367" s="93" t="s">
        <v>414</v>
      </c>
      <c r="J367" s="93" t="s">
        <v>430</v>
      </c>
      <c r="K367" s="111">
        <v>46120</v>
      </c>
      <c r="L367" s="87">
        <v>46142</v>
      </c>
      <c r="M367" s="80"/>
      <c r="N367" s="80"/>
      <c r="O367" s="81"/>
      <c r="P367" s="81"/>
      <c r="Q367" s="82"/>
      <c r="R367" s="82"/>
      <c r="S367" s="83"/>
      <c r="T367" s="82"/>
    </row>
    <row r="368" spans="1:20" ht="15.75" customHeight="1" x14ac:dyDescent="0.2">
      <c r="A368" s="78">
        <v>14266</v>
      </c>
      <c r="B368" s="92">
        <v>6253</v>
      </c>
      <c r="C368" s="78" t="s">
        <v>562</v>
      </c>
      <c r="D368" s="90" t="s">
        <v>563</v>
      </c>
      <c r="E368" s="90">
        <v>3817.65</v>
      </c>
      <c r="F368" s="90">
        <v>3245.0025000000001</v>
      </c>
      <c r="G368" s="91">
        <v>572.64750000000004</v>
      </c>
      <c r="H368" s="86">
        <v>0.15</v>
      </c>
      <c r="I368" s="93" t="s">
        <v>421</v>
      </c>
      <c r="J368" s="93" t="s">
        <v>422</v>
      </c>
      <c r="K368" s="111">
        <v>46120</v>
      </c>
      <c r="L368" s="87">
        <v>46142</v>
      </c>
      <c r="M368" s="80"/>
      <c r="N368" s="80"/>
      <c r="O368" s="81"/>
      <c r="P368" s="81"/>
      <c r="Q368" s="82"/>
      <c r="R368" s="82"/>
      <c r="S368" s="83"/>
      <c r="T368" s="82"/>
    </row>
    <row r="369" spans="1:20" ht="15.75" customHeight="1" x14ac:dyDescent="0.2">
      <c r="A369" s="78">
        <v>3543</v>
      </c>
      <c r="B369" s="92">
        <v>6252</v>
      </c>
      <c r="C369" s="78" t="s">
        <v>564</v>
      </c>
      <c r="D369" s="90" t="s">
        <v>565</v>
      </c>
      <c r="E369" s="90">
        <v>4234.12</v>
      </c>
      <c r="F369" s="90">
        <v>3599.002</v>
      </c>
      <c r="G369" s="91">
        <v>635.11799999999994</v>
      </c>
      <c r="H369" s="86">
        <v>0.15</v>
      </c>
      <c r="I369" s="93" t="s">
        <v>421</v>
      </c>
      <c r="J369" s="93" t="s">
        <v>422</v>
      </c>
      <c r="K369" s="111">
        <v>46120</v>
      </c>
      <c r="L369" s="87">
        <v>46142</v>
      </c>
      <c r="M369" s="80"/>
      <c r="N369" s="80"/>
      <c r="O369" s="81"/>
      <c r="P369" s="81"/>
      <c r="Q369" s="82"/>
      <c r="R369" s="82"/>
      <c r="S369" s="83"/>
      <c r="T369" s="82"/>
    </row>
    <row r="370" spans="1:20" ht="15.75" customHeight="1" x14ac:dyDescent="0.2">
      <c r="A370" s="78">
        <v>659973</v>
      </c>
      <c r="B370" s="92">
        <v>4365</v>
      </c>
      <c r="C370" s="78" t="s">
        <v>566</v>
      </c>
      <c r="D370" s="90" t="s">
        <v>567</v>
      </c>
      <c r="E370" s="90">
        <v>9057.65</v>
      </c>
      <c r="F370" s="90">
        <v>7699.0024999999996</v>
      </c>
      <c r="G370" s="91">
        <v>1358.6475</v>
      </c>
      <c r="H370" s="86">
        <v>0.15</v>
      </c>
      <c r="I370" s="93" t="s">
        <v>421</v>
      </c>
      <c r="J370" s="93" t="s">
        <v>422</v>
      </c>
      <c r="K370" s="111">
        <v>46120</v>
      </c>
      <c r="L370" s="87">
        <v>46142</v>
      </c>
      <c r="M370" s="80"/>
      <c r="N370" s="80"/>
      <c r="O370" s="81"/>
      <c r="P370" s="81"/>
      <c r="Q370" s="82"/>
      <c r="R370" s="82"/>
      <c r="S370" s="83"/>
      <c r="T370" s="82"/>
    </row>
    <row r="371" spans="1:20" ht="15.75" customHeight="1" x14ac:dyDescent="0.2">
      <c r="A371" s="78">
        <v>666150</v>
      </c>
      <c r="B371" s="92">
        <v>4374</v>
      </c>
      <c r="C371" s="78" t="s">
        <v>568</v>
      </c>
      <c r="D371" s="90" t="s">
        <v>569</v>
      </c>
      <c r="E371" s="90">
        <v>10587.06</v>
      </c>
      <c r="F371" s="90">
        <v>8999.0010000000002</v>
      </c>
      <c r="G371" s="91">
        <v>1588.0589999999993</v>
      </c>
      <c r="H371" s="86">
        <v>0.15</v>
      </c>
      <c r="I371" s="93" t="s">
        <v>421</v>
      </c>
      <c r="J371" s="93" t="s">
        <v>422</v>
      </c>
      <c r="K371" s="111">
        <v>46120</v>
      </c>
      <c r="L371" s="87">
        <v>46142</v>
      </c>
      <c r="M371" s="80"/>
      <c r="N371" s="80"/>
      <c r="O371" s="81"/>
      <c r="P371" s="81"/>
      <c r="Q371" s="82"/>
      <c r="R371" s="82"/>
      <c r="S371" s="83"/>
      <c r="T371" s="82"/>
    </row>
    <row r="372" spans="1:20" ht="15.75" customHeight="1" x14ac:dyDescent="0.2">
      <c r="A372" s="78">
        <v>659970</v>
      </c>
      <c r="B372" s="92">
        <v>4362</v>
      </c>
      <c r="C372" s="78" t="s">
        <v>570</v>
      </c>
      <c r="D372" s="90" t="s">
        <v>571</v>
      </c>
      <c r="E372" s="90">
        <v>3163.53</v>
      </c>
      <c r="F372" s="90">
        <v>2689.0005000000001</v>
      </c>
      <c r="G372" s="91">
        <v>474.5295000000001</v>
      </c>
      <c r="H372" s="86">
        <v>0.15</v>
      </c>
      <c r="I372" s="93" t="s">
        <v>421</v>
      </c>
      <c r="J372" s="93" t="s">
        <v>422</v>
      </c>
      <c r="K372" s="111">
        <v>46120</v>
      </c>
      <c r="L372" s="87">
        <v>46142</v>
      </c>
      <c r="M372" s="80"/>
      <c r="N372" s="80"/>
      <c r="O372" s="81"/>
      <c r="P372" s="81"/>
      <c r="Q372" s="82"/>
      <c r="R372" s="82"/>
      <c r="S372" s="83"/>
      <c r="T372" s="82"/>
    </row>
    <row r="373" spans="1:20" ht="15.75" customHeight="1" x14ac:dyDescent="0.2">
      <c r="A373" s="78">
        <v>659972</v>
      </c>
      <c r="B373" s="92">
        <v>4364</v>
      </c>
      <c r="C373" s="78" t="s">
        <v>572</v>
      </c>
      <c r="D373" s="90" t="s">
        <v>573</v>
      </c>
      <c r="E373" s="90">
        <v>5970.69</v>
      </c>
      <c r="F373" s="90">
        <v>5075.0864999999994</v>
      </c>
      <c r="G373" s="91">
        <v>895.60350000000017</v>
      </c>
      <c r="H373" s="86">
        <v>0.15</v>
      </c>
      <c r="I373" s="93" t="s">
        <v>421</v>
      </c>
      <c r="J373" s="93" t="s">
        <v>422</v>
      </c>
      <c r="K373" s="111">
        <v>46120</v>
      </c>
      <c r="L373" s="87">
        <v>46142</v>
      </c>
      <c r="M373" s="80"/>
      <c r="N373" s="80"/>
      <c r="O373" s="81"/>
      <c r="P373" s="81"/>
      <c r="Q373" s="82"/>
      <c r="R373" s="82"/>
      <c r="S373" s="83"/>
      <c r="T373" s="82"/>
    </row>
    <row r="374" spans="1:20" ht="15.75" customHeight="1" x14ac:dyDescent="0.2">
      <c r="A374" s="78">
        <v>666151</v>
      </c>
      <c r="B374" s="92">
        <v>4373</v>
      </c>
      <c r="C374" s="78" t="s">
        <v>574</v>
      </c>
      <c r="D374" s="90" t="s">
        <v>575</v>
      </c>
      <c r="E374" s="90">
        <v>10587.06</v>
      </c>
      <c r="F374" s="90">
        <v>8999.0010000000002</v>
      </c>
      <c r="G374" s="91">
        <v>1588.0589999999993</v>
      </c>
      <c r="H374" s="86">
        <v>0.15</v>
      </c>
      <c r="I374" s="93" t="s">
        <v>421</v>
      </c>
      <c r="J374" s="93" t="s">
        <v>422</v>
      </c>
      <c r="K374" s="111">
        <v>46120</v>
      </c>
      <c r="L374" s="87">
        <v>46142</v>
      </c>
      <c r="M374" s="80"/>
      <c r="N374" s="80"/>
      <c r="O374" s="81"/>
      <c r="P374" s="81"/>
      <c r="Q374" s="82"/>
      <c r="R374" s="82"/>
      <c r="S374" s="83"/>
      <c r="T374" s="82"/>
    </row>
    <row r="375" spans="1:20" ht="15.75" customHeight="1" x14ac:dyDescent="0.2">
      <c r="A375" s="78">
        <v>659969</v>
      </c>
      <c r="B375" s="92">
        <v>4361</v>
      </c>
      <c r="C375" s="78" t="s">
        <v>576</v>
      </c>
      <c r="D375" s="90" t="s">
        <v>577</v>
      </c>
      <c r="E375" s="90">
        <v>3163.53</v>
      </c>
      <c r="F375" s="90">
        <v>2689.0005000000001</v>
      </c>
      <c r="G375" s="91">
        <v>474.5295000000001</v>
      </c>
      <c r="H375" s="86">
        <v>0.15</v>
      </c>
      <c r="I375" s="93" t="s">
        <v>421</v>
      </c>
      <c r="J375" s="93" t="s">
        <v>422</v>
      </c>
      <c r="K375" s="111">
        <v>46120</v>
      </c>
      <c r="L375" s="87">
        <v>46142</v>
      </c>
      <c r="M375" s="80"/>
      <c r="N375" s="80"/>
      <c r="O375" s="81"/>
      <c r="P375" s="81"/>
      <c r="Q375" s="82"/>
      <c r="R375" s="82"/>
      <c r="S375" s="83"/>
      <c r="T375" s="82"/>
    </row>
    <row r="376" spans="1:20" ht="15.75" customHeight="1" x14ac:dyDescent="0.2">
      <c r="A376" s="78">
        <v>659971</v>
      </c>
      <c r="B376" s="92">
        <v>4363</v>
      </c>
      <c r="C376" s="78" t="s">
        <v>578</v>
      </c>
      <c r="D376" s="90" t="s">
        <v>579</v>
      </c>
      <c r="E376" s="90">
        <v>5970.69</v>
      </c>
      <c r="F376" s="90">
        <v>5075.0864999999994</v>
      </c>
      <c r="G376" s="91">
        <v>895.60350000000017</v>
      </c>
      <c r="H376" s="86">
        <v>0.15</v>
      </c>
      <c r="I376" s="93" t="s">
        <v>421</v>
      </c>
      <c r="J376" s="93" t="s">
        <v>422</v>
      </c>
      <c r="K376" s="111">
        <v>46120</v>
      </c>
      <c r="L376" s="87">
        <v>46142</v>
      </c>
      <c r="M376" s="80"/>
      <c r="N376" s="80"/>
      <c r="O376" s="81"/>
      <c r="P376" s="81"/>
      <c r="Q376" s="82"/>
      <c r="R376" s="82"/>
      <c r="S376" s="83"/>
      <c r="T376" s="82"/>
    </row>
    <row r="377" spans="1:20" ht="15.75" customHeight="1" x14ac:dyDescent="0.2">
      <c r="A377" s="78">
        <v>658809</v>
      </c>
      <c r="B377" s="92">
        <v>3336</v>
      </c>
      <c r="C377" s="78" t="s">
        <v>580</v>
      </c>
      <c r="D377" s="90" t="s">
        <v>581</v>
      </c>
      <c r="E377" s="90">
        <v>2704.71</v>
      </c>
      <c r="F377" s="90">
        <v>2299.0034999999998</v>
      </c>
      <c r="G377" s="91">
        <v>405.70650000000023</v>
      </c>
      <c r="H377" s="86">
        <v>0.15</v>
      </c>
      <c r="I377" s="93" t="s">
        <v>421</v>
      </c>
      <c r="J377" s="93" t="s">
        <v>422</v>
      </c>
      <c r="K377" s="111">
        <v>46120</v>
      </c>
      <c r="L377" s="87">
        <v>46142</v>
      </c>
      <c r="M377" s="80"/>
      <c r="N377" s="80"/>
      <c r="O377" s="81"/>
      <c r="P377" s="81"/>
      <c r="Q377" s="82"/>
      <c r="R377" s="82"/>
      <c r="S377" s="83"/>
      <c r="T377" s="82"/>
    </row>
    <row r="378" spans="1:20" ht="15.75" customHeight="1" x14ac:dyDescent="0.2">
      <c r="A378" s="78">
        <v>659945</v>
      </c>
      <c r="B378" s="92">
        <v>3356</v>
      </c>
      <c r="C378" s="78" t="s">
        <v>582</v>
      </c>
      <c r="D378" s="90" t="s">
        <v>583</v>
      </c>
      <c r="E378" s="90">
        <v>2163.5300000000002</v>
      </c>
      <c r="F378" s="90">
        <v>1839.0005000000001</v>
      </c>
      <c r="G378" s="91">
        <v>324.5295000000001</v>
      </c>
      <c r="H378" s="86">
        <v>0.15</v>
      </c>
      <c r="I378" s="93" t="s">
        <v>421</v>
      </c>
      <c r="J378" s="93" t="s">
        <v>422</v>
      </c>
      <c r="K378" s="111">
        <v>46120</v>
      </c>
      <c r="L378" s="87">
        <v>46142</v>
      </c>
      <c r="M378" s="80"/>
      <c r="N378" s="80"/>
      <c r="O378" s="81"/>
      <c r="P378" s="81"/>
      <c r="Q378" s="82"/>
      <c r="R378" s="82"/>
      <c r="S378" s="83"/>
      <c r="T378" s="82"/>
    </row>
    <row r="379" spans="1:20" ht="15.75" customHeight="1" x14ac:dyDescent="0.2">
      <c r="A379" s="78">
        <v>659954</v>
      </c>
      <c r="B379" s="92">
        <v>3631</v>
      </c>
      <c r="C379" s="78" t="s">
        <v>584</v>
      </c>
      <c r="D379" s="90" t="s">
        <v>585</v>
      </c>
      <c r="E379" s="90">
        <v>2116.4699999999998</v>
      </c>
      <c r="F379" s="90">
        <v>1798.9994999999997</v>
      </c>
      <c r="G379" s="91">
        <v>317.47050000000013</v>
      </c>
      <c r="H379" s="86">
        <v>0.15</v>
      </c>
      <c r="I379" s="93" t="s">
        <v>421</v>
      </c>
      <c r="J379" s="93" t="s">
        <v>422</v>
      </c>
      <c r="K379" s="111">
        <v>46120</v>
      </c>
      <c r="L379" s="87">
        <v>46142</v>
      </c>
      <c r="M379" s="80"/>
      <c r="N379" s="80"/>
      <c r="O379" s="81"/>
      <c r="P379" s="81"/>
      <c r="Q379" s="82"/>
      <c r="R379" s="82"/>
      <c r="S379" s="83"/>
      <c r="T379" s="82"/>
    </row>
    <row r="380" spans="1:20" ht="15.75" customHeight="1" x14ac:dyDescent="0.2">
      <c r="A380" s="78">
        <v>659944</v>
      </c>
      <c r="B380" s="92">
        <v>3355</v>
      </c>
      <c r="C380" s="78" t="s">
        <v>586</v>
      </c>
      <c r="D380" s="90" t="s">
        <v>587</v>
      </c>
      <c r="E380" s="90">
        <v>2163.5300000000002</v>
      </c>
      <c r="F380" s="90">
        <v>1839.0005000000001</v>
      </c>
      <c r="G380" s="91">
        <v>324.5295000000001</v>
      </c>
      <c r="H380" s="86">
        <v>0.15</v>
      </c>
      <c r="I380" s="93" t="s">
        <v>421</v>
      </c>
      <c r="J380" s="93" t="s">
        <v>422</v>
      </c>
      <c r="K380" s="111">
        <v>46120</v>
      </c>
      <c r="L380" s="87">
        <v>46142</v>
      </c>
      <c r="M380" s="80"/>
      <c r="N380" s="80"/>
      <c r="O380" s="81"/>
      <c r="P380" s="81"/>
      <c r="Q380" s="82"/>
      <c r="R380" s="82"/>
      <c r="S380" s="83"/>
      <c r="T380" s="82"/>
    </row>
    <row r="381" spans="1:20" ht="15.75" customHeight="1" x14ac:dyDescent="0.2">
      <c r="A381" s="78">
        <v>659953</v>
      </c>
      <c r="B381" s="92">
        <v>3630</v>
      </c>
      <c r="C381" s="78" t="s">
        <v>588</v>
      </c>
      <c r="D381" s="90" t="s">
        <v>589</v>
      </c>
      <c r="E381" s="90">
        <v>2116.4699999999998</v>
      </c>
      <c r="F381" s="90">
        <v>1798.9994999999997</v>
      </c>
      <c r="G381" s="91">
        <v>317.47050000000013</v>
      </c>
      <c r="H381" s="86">
        <v>0.15</v>
      </c>
      <c r="I381" s="93" t="s">
        <v>421</v>
      </c>
      <c r="J381" s="93" t="s">
        <v>422</v>
      </c>
      <c r="K381" s="111">
        <v>46120</v>
      </c>
      <c r="L381" s="87">
        <v>46142</v>
      </c>
      <c r="M381" s="80"/>
      <c r="N381" s="80"/>
      <c r="O381" s="81"/>
      <c r="P381" s="81"/>
      <c r="Q381" s="82"/>
      <c r="R381" s="82"/>
      <c r="S381" s="83"/>
      <c r="T381" s="82"/>
    </row>
    <row r="382" spans="1:20" ht="15.75" customHeight="1" x14ac:dyDescent="0.2">
      <c r="A382" s="78">
        <v>659809</v>
      </c>
      <c r="B382" s="92">
        <v>3586</v>
      </c>
      <c r="C382" s="78" t="s">
        <v>590</v>
      </c>
      <c r="D382" s="90" t="s">
        <v>591</v>
      </c>
      <c r="E382" s="90">
        <v>2704.71</v>
      </c>
      <c r="F382" s="90">
        <v>2299.0034999999998</v>
      </c>
      <c r="G382" s="91">
        <v>405.70650000000023</v>
      </c>
      <c r="H382" s="86">
        <v>0.15</v>
      </c>
      <c r="I382" s="93" t="s">
        <v>421</v>
      </c>
      <c r="J382" s="93" t="s">
        <v>422</v>
      </c>
      <c r="K382" s="111">
        <v>46120</v>
      </c>
      <c r="L382" s="87">
        <v>46142</v>
      </c>
      <c r="M382" s="80"/>
      <c r="N382" s="80"/>
      <c r="O382" s="81"/>
      <c r="P382" s="81"/>
      <c r="Q382" s="82"/>
      <c r="R382" s="82"/>
      <c r="S382" s="83"/>
      <c r="T382" s="82"/>
    </row>
    <row r="383" spans="1:20" ht="15.75" customHeight="1" x14ac:dyDescent="0.2">
      <c r="A383" s="78">
        <v>7654</v>
      </c>
      <c r="B383" s="92">
        <v>295</v>
      </c>
      <c r="C383" s="78" t="s">
        <v>592</v>
      </c>
      <c r="D383" s="90" t="s">
        <v>593</v>
      </c>
      <c r="E383" s="90">
        <v>1679.4010000000001</v>
      </c>
      <c r="F383" s="90">
        <v>1091.6106500000001</v>
      </c>
      <c r="G383" s="91">
        <v>587.79034999999999</v>
      </c>
      <c r="H383" s="86">
        <v>0.35</v>
      </c>
      <c r="I383" s="93" t="s">
        <v>414</v>
      </c>
      <c r="J383" s="93" t="s">
        <v>415</v>
      </c>
      <c r="K383" s="111">
        <v>46120</v>
      </c>
      <c r="L383" s="87">
        <v>46142</v>
      </c>
      <c r="M383" s="80"/>
      <c r="N383" s="80"/>
      <c r="O383" s="81"/>
      <c r="P383" s="81"/>
      <c r="Q383" s="82"/>
      <c r="R383" s="82"/>
      <c r="S383" s="83"/>
      <c r="T383" s="82"/>
    </row>
    <row r="384" spans="1:20" ht="15.75" customHeight="1" x14ac:dyDescent="0.2">
      <c r="A384" s="78">
        <v>19680</v>
      </c>
      <c r="B384" s="92">
        <v>511</v>
      </c>
      <c r="C384" s="78" t="s">
        <v>594</v>
      </c>
      <c r="D384" s="90" t="s">
        <v>595</v>
      </c>
      <c r="E384" s="90">
        <v>2162</v>
      </c>
      <c r="F384" s="90">
        <v>1729.6000000000001</v>
      </c>
      <c r="G384" s="91">
        <v>432.39999999999986</v>
      </c>
      <c r="H384" s="86">
        <v>0.2</v>
      </c>
      <c r="I384" s="93" t="s">
        <v>421</v>
      </c>
      <c r="J384" s="93" t="s">
        <v>422</v>
      </c>
      <c r="K384" s="111">
        <v>46120</v>
      </c>
      <c r="L384" s="87">
        <v>46142</v>
      </c>
      <c r="M384" s="80"/>
      <c r="N384" s="80"/>
      <c r="O384" s="81"/>
      <c r="P384" s="81"/>
      <c r="Q384" s="82"/>
      <c r="R384" s="82"/>
      <c r="S384" s="83"/>
      <c r="T384" s="82"/>
    </row>
    <row r="385" spans="1:20" ht="15.75" customHeight="1" x14ac:dyDescent="0.2">
      <c r="A385" s="78">
        <v>19679</v>
      </c>
      <c r="B385" s="92">
        <v>710</v>
      </c>
      <c r="C385" s="78" t="s">
        <v>596</v>
      </c>
      <c r="D385" s="90" t="s">
        <v>597</v>
      </c>
      <c r="E385" s="90">
        <v>1449.99</v>
      </c>
      <c r="F385" s="90">
        <v>1159.992</v>
      </c>
      <c r="G385" s="91">
        <v>289.99800000000005</v>
      </c>
      <c r="H385" s="86">
        <v>0.2</v>
      </c>
      <c r="I385" s="93" t="s">
        <v>421</v>
      </c>
      <c r="J385" s="93" t="s">
        <v>422</v>
      </c>
      <c r="K385" s="111">
        <v>46120</v>
      </c>
      <c r="L385" s="87">
        <v>46142</v>
      </c>
      <c r="M385" s="80"/>
      <c r="N385" s="80"/>
      <c r="O385" s="81"/>
      <c r="P385" s="81"/>
      <c r="Q385" s="82"/>
      <c r="R385" s="82"/>
      <c r="S385" s="83"/>
      <c r="T385" s="82"/>
    </row>
    <row r="386" spans="1:20" ht="15.75" customHeight="1" x14ac:dyDescent="0.2">
      <c r="A386" s="78">
        <v>19681</v>
      </c>
      <c r="B386" s="92">
        <v>512</v>
      </c>
      <c r="C386" s="78" t="s">
        <v>598</v>
      </c>
      <c r="D386" s="90" t="s">
        <v>599</v>
      </c>
      <c r="E386" s="90">
        <v>2275.9899999999998</v>
      </c>
      <c r="F386" s="90">
        <v>1820.7919999999999</v>
      </c>
      <c r="G386" s="91">
        <v>455.19799999999987</v>
      </c>
      <c r="H386" s="86">
        <v>0.2</v>
      </c>
      <c r="I386" s="93" t="s">
        <v>421</v>
      </c>
      <c r="J386" s="93" t="s">
        <v>422</v>
      </c>
      <c r="K386" s="111">
        <v>46120</v>
      </c>
      <c r="L386" s="87">
        <v>46142</v>
      </c>
      <c r="M386" s="80"/>
      <c r="N386" s="80"/>
      <c r="O386" s="81"/>
      <c r="P386" s="81"/>
      <c r="Q386" s="82"/>
      <c r="R386" s="82"/>
      <c r="S386" s="83"/>
      <c r="T386" s="82"/>
    </row>
    <row r="387" spans="1:20" ht="15.75" customHeight="1" x14ac:dyDescent="0.2">
      <c r="A387" s="78">
        <v>1415</v>
      </c>
      <c r="B387" s="92">
        <v>16</v>
      </c>
      <c r="C387" s="78" t="s">
        <v>600</v>
      </c>
      <c r="D387" s="90" t="s">
        <v>601</v>
      </c>
      <c r="E387" s="90">
        <v>1972.99</v>
      </c>
      <c r="F387" s="90">
        <v>1578.3920000000001</v>
      </c>
      <c r="G387" s="91">
        <v>394.59799999999996</v>
      </c>
      <c r="H387" s="86">
        <v>0.2</v>
      </c>
      <c r="I387" s="93" t="s">
        <v>421</v>
      </c>
      <c r="J387" s="93" t="s">
        <v>422</v>
      </c>
      <c r="K387" s="111">
        <v>46120</v>
      </c>
      <c r="L387" s="87">
        <v>46142</v>
      </c>
      <c r="M387" s="80"/>
      <c r="N387" s="80"/>
      <c r="O387" s="81"/>
      <c r="P387" s="81"/>
      <c r="Q387" s="82"/>
      <c r="R387" s="82"/>
      <c r="S387" s="83"/>
      <c r="T387" s="82"/>
    </row>
    <row r="388" spans="1:20" ht="15.75" customHeight="1" x14ac:dyDescent="0.2">
      <c r="A388" s="78">
        <v>7495</v>
      </c>
      <c r="B388" s="92">
        <v>13</v>
      </c>
      <c r="C388" s="78" t="s">
        <v>602</v>
      </c>
      <c r="D388" s="90" t="s">
        <v>603</v>
      </c>
      <c r="E388" s="90">
        <v>1025</v>
      </c>
      <c r="F388" s="90">
        <v>820</v>
      </c>
      <c r="G388" s="91">
        <v>205</v>
      </c>
      <c r="H388" s="86">
        <v>0.2</v>
      </c>
      <c r="I388" s="93" t="s">
        <v>421</v>
      </c>
      <c r="J388" s="93" t="s">
        <v>422</v>
      </c>
      <c r="K388" s="111">
        <v>46120</v>
      </c>
      <c r="L388" s="87">
        <v>46142</v>
      </c>
      <c r="M388" s="80"/>
      <c r="N388" s="80"/>
      <c r="O388" s="81"/>
      <c r="P388" s="81"/>
      <c r="Q388" s="82"/>
      <c r="R388" s="82"/>
      <c r="S388" s="83"/>
      <c r="T388" s="82"/>
    </row>
    <row r="389" spans="1:20" ht="15.75" customHeight="1" x14ac:dyDescent="0.2">
      <c r="A389" s="78">
        <v>1409</v>
      </c>
      <c r="B389" s="92">
        <v>402</v>
      </c>
      <c r="C389" s="78" t="s">
        <v>604</v>
      </c>
      <c r="D389" s="90" t="s">
        <v>605</v>
      </c>
      <c r="E389" s="90">
        <v>575</v>
      </c>
      <c r="F389" s="90">
        <v>460</v>
      </c>
      <c r="G389" s="91">
        <v>115</v>
      </c>
      <c r="H389" s="86">
        <v>0.2</v>
      </c>
      <c r="I389" s="93" t="s">
        <v>421</v>
      </c>
      <c r="J389" s="93" t="s">
        <v>422</v>
      </c>
      <c r="K389" s="111">
        <v>46120</v>
      </c>
      <c r="L389" s="87">
        <v>46142</v>
      </c>
      <c r="M389" s="80"/>
      <c r="N389" s="80"/>
      <c r="O389" s="81"/>
      <c r="P389" s="81"/>
      <c r="Q389" s="82"/>
      <c r="R389" s="82"/>
      <c r="S389" s="83"/>
      <c r="T389" s="82"/>
    </row>
    <row r="390" spans="1:20" ht="15.75" customHeight="1" x14ac:dyDescent="0.2">
      <c r="A390" s="78">
        <v>1411</v>
      </c>
      <c r="B390" s="92">
        <v>403</v>
      </c>
      <c r="C390" s="78" t="s">
        <v>606</v>
      </c>
      <c r="D390" s="90" t="s">
        <v>607</v>
      </c>
      <c r="E390" s="90">
        <v>1130.99</v>
      </c>
      <c r="F390" s="90">
        <v>904.79200000000003</v>
      </c>
      <c r="G390" s="91">
        <v>226.19799999999998</v>
      </c>
      <c r="H390" s="86">
        <v>0.2</v>
      </c>
      <c r="I390" s="93" t="s">
        <v>421</v>
      </c>
      <c r="J390" s="93" t="s">
        <v>422</v>
      </c>
      <c r="K390" s="111">
        <v>46120</v>
      </c>
      <c r="L390" s="87">
        <v>46142</v>
      </c>
      <c r="M390" s="80"/>
      <c r="N390" s="80"/>
      <c r="O390" s="81"/>
      <c r="P390" s="81"/>
      <c r="Q390" s="82"/>
      <c r="R390" s="82"/>
      <c r="S390" s="83"/>
      <c r="T390" s="82"/>
    </row>
    <row r="391" spans="1:20" ht="15.75" customHeight="1" x14ac:dyDescent="0.2">
      <c r="A391" s="78">
        <v>1361</v>
      </c>
      <c r="B391" s="92">
        <v>2</v>
      </c>
      <c r="C391" s="78" t="s">
        <v>608</v>
      </c>
      <c r="D391" s="90" t="s">
        <v>609</v>
      </c>
      <c r="E391" s="90">
        <v>9530.99</v>
      </c>
      <c r="F391" s="90">
        <v>7624.7920000000004</v>
      </c>
      <c r="G391" s="91">
        <v>1906.1979999999994</v>
      </c>
      <c r="H391" s="86">
        <v>0.2</v>
      </c>
      <c r="I391" s="93" t="s">
        <v>421</v>
      </c>
      <c r="J391" s="93" t="s">
        <v>422</v>
      </c>
      <c r="K391" s="111">
        <v>46120</v>
      </c>
      <c r="L391" s="87">
        <v>46142</v>
      </c>
      <c r="M391" s="80"/>
      <c r="N391" s="80"/>
      <c r="O391" s="81"/>
      <c r="P391" s="81"/>
      <c r="Q391" s="82"/>
      <c r="R391" s="82"/>
      <c r="S391" s="83"/>
      <c r="T391" s="82"/>
    </row>
    <row r="392" spans="1:20" ht="15.75" customHeight="1" x14ac:dyDescent="0.2">
      <c r="A392" s="78">
        <v>1363</v>
      </c>
      <c r="B392" s="92">
        <v>3</v>
      </c>
      <c r="C392" s="78" t="s">
        <v>610</v>
      </c>
      <c r="D392" s="90" t="s">
        <v>611</v>
      </c>
      <c r="E392" s="90">
        <v>18680</v>
      </c>
      <c r="F392" s="90">
        <v>14944</v>
      </c>
      <c r="G392" s="91">
        <v>3736</v>
      </c>
      <c r="H392" s="86">
        <v>0.2</v>
      </c>
      <c r="I392" s="93" t="s">
        <v>421</v>
      </c>
      <c r="J392" s="93" t="s">
        <v>422</v>
      </c>
      <c r="K392" s="111">
        <v>46120</v>
      </c>
      <c r="L392" s="87">
        <v>46142</v>
      </c>
      <c r="M392" s="80"/>
      <c r="N392" s="80"/>
      <c r="O392" s="81"/>
      <c r="P392" s="81"/>
      <c r="Q392" s="82"/>
      <c r="R392" s="82"/>
      <c r="S392" s="83"/>
      <c r="T392" s="82"/>
    </row>
    <row r="393" spans="1:20" ht="15.75" customHeight="1" x14ac:dyDescent="0.2">
      <c r="A393" s="78">
        <v>1442</v>
      </c>
      <c r="B393" s="92">
        <v>1</v>
      </c>
      <c r="C393" s="78" t="s">
        <v>612</v>
      </c>
      <c r="D393" s="90" t="s">
        <v>613</v>
      </c>
      <c r="E393" s="90">
        <v>6109.99</v>
      </c>
      <c r="F393" s="90">
        <v>4887.9920000000002</v>
      </c>
      <c r="G393" s="91">
        <v>1221.9979999999996</v>
      </c>
      <c r="H393" s="86">
        <v>0.2</v>
      </c>
      <c r="I393" s="93" t="s">
        <v>421</v>
      </c>
      <c r="J393" s="93" t="s">
        <v>422</v>
      </c>
      <c r="K393" s="111">
        <v>46120</v>
      </c>
      <c r="L393" s="87">
        <v>46142</v>
      </c>
      <c r="M393" s="80"/>
      <c r="N393" s="80"/>
      <c r="O393" s="81"/>
      <c r="P393" s="81"/>
      <c r="Q393" s="82"/>
      <c r="R393" s="82"/>
      <c r="S393" s="83"/>
      <c r="T393" s="82"/>
    </row>
    <row r="394" spans="1:20" ht="15.75" customHeight="1" x14ac:dyDescent="0.2">
      <c r="A394" s="78">
        <v>3630</v>
      </c>
      <c r="B394" s="92">
        <v>20</v>
      </c>
      <c r="C394" s="78" t="s">
        <v>614</v>
      </c>
      <c r="D394" s="90" t="s">
        <v>615</v>
      </c>
      <c r="E394" s="90">
        <v>4449.99</v>
      </c>
      <c r="F394" s="90">
        <v>3559.9920000000002</v>
      </c>
      <c r="G394" s="91">
        <v>889.99799999999959</v>
      </c>
      <c r="H394" s="86">
        <v>0.2</v>
      </c>
      <c r="I394" s="93" t="s">
        <v>421</v>
      </c>
      <c r="J394" s="93" t="s">
        <v>422</v>
      </c>
      <c r="K394" s="111">
        <v>46120</v>
      </c>
      <c r="L394" s="87">
        <v>46142</v>
      </c>
      <c r="M394" s="80"/>
      <c r="N394" s="80"/>
      <c r="O394" s="81"/>
      <c r="P394" s="81"/>
      <c r="Q394" s="82"/>
      <c r="R394" s="82"/>
      <c r="S394" s="83"/>
      <c r="T394" s="82"/>
    </row>
    <row r="395" spans="1:20" ht="15.75" customHeight="1" x14ac:dyDescent="0.2">
      <c r="A395" s="78">
        <v>7485</v>
      </c>
      <c r="B395" s="92">
        <v>225</v>
      </c>
      <c r="C395" s="78" t="s">
        <v>616</v>
      </c>
      <c r="D395" s="90" t="s">
        <v>617</v>
      </c>
      <c r="E395" s="90">
        <v>6109.99</v>
      </c>
      <c r="F395" s="90">
        <v>4887.9920000000002</v>
      </c>
      <c r="G395" s="91">
        <v>1221.9979999999996</v>
      </c>
      <c r="H395" s="86">
        <v>0.2</v>
      </c>
      <c r="I395" s="93" t="s">
        <v>421</v>
      </c>
      <c r="J395" s="93" t="s">
        <v>422</v>
      </c>
      <c r="K395" s="111">
        <v>46120</v>
      </c>
      <c r="L395" s="87">
        <v>46142</v>
      </c>
      <c r="M395" s="80"/>
      <c r="N395" s="80"/>
      <c r="O395" s="81"/>
      <c r="P395" s="81"/>
      <c r="Q395" s="82"/>
      <c r="R395" s="82"/>
      <c r="S395" s="83"/>
      <c r="T395" s="82"/>
    </row>
    <row r="396" spans="1:20" ht="15.75" customHeight="1" x14ac:dyDescent="0.2">
      <c r="A396" s="78">
        <v>3931</v>
      </c>
      <c r="B396" s="92">
        <v>1867</v>
      </c>
      <c r="C396" s="78" t="s">
        <v>618</v>
      </c>
      <c r="D396" s="90" t="s">
        <v>619</v>
      </c>
      <c r="E396" s="90">
        <v>1059.99</v>
      </c>
      <c r="F396" s="90">
        <v>953.99099999999999</v>
      </c>
      <c r="G396" s="91">
        <v>105.99900000000002</v>
      </c>
      <c r="H396" s="86">
        <v>0.1</v>
      </c>
      <c r="I396" s="93" t="s">
        <v>421</v>
      </c>
      <c r="J396" s="93" t="s">
        <v>422</v>
      </c>
      <c r="K396" s="111">
        <v>46120</v>
      </c>
      <c r="L396" s="87">
        <v>46142</v>
      </c>
      <c r="M396" s="80"/>
      <c r="N396" s="80"/>
      <c r="O396" s="81"/>
      <c r="P396" s="81"/>
      <c r="Q396" s="82"/>
      <c r="R396" s="82"/>
      <c r="S396" s="83"/>
      <c r="T396" s="82"/>
    </row>
    <row r="397" spans="1:20" ht="15.75" customHeight="1" x14ac:dyDescent="0.2">
      <c r="A397" s="78">
        <v>661911</v>
      </c>
      <c r="B397" s="92">
        <v>1194</v>
      </c>
      <c r="C397" s="78" t="s">
        <v>620</v>
      </c>
      <c r="D397" s="90" t="s">
        <v>621</v>
      </c>
      <c r="E397" s="90">
        <v>1815.99</v>
      </c>
      <c r="F397" s="90">
        <v>1634.3910000000001</v>
      </c>
      <c r="G397" s="91">
        <v>181.59899999999993</v>
      </c>
      <c r="H397" s="86">
        <v>0.1</v>
      </c>
      <c r="I397" s="93" t="s">
        <v>421</v>
      </c>
      <c r="J397" s="93" t="s">
        <v>422</v>
      </c>
      <c r="K397" s="111">
        <v>46120</v>
      </c>
      <c r="L397" s="87">
        <v>46142</v>
      </c>
      <c r="M397" s="80"/>
      <c r="N397" s="80"/>
      <c r="O397" s="81"/>
      <c r="P397" s="81"/>
      <c r="Q397" s="82"/>
      <c r="R397" s="82"/>
      <c r="S397" s="83"/>
      <c r="T397" s="82"/>
    </row>
    <row r="398" spans="1:20" ht="15.75" customHeight="1" x14ac:dyDescent="0.2">
      <c r="A398" s="78">
        <v>3790</v>
      </c>
      <c r="B398" s="92">
        <v>1347</v>
      </c>
      <c r="C398" s="78" t="s">
        <v>622</v>
      </c>
      <c r="D398" s="90" t="s">
        <v>623</v>
      </c>
      <c r="E398" s="90">
        <v>1059.99</v>
      </c>
      <c r="F398" s="90">
        <v>953.99099999999999</v>
      </c>
      <c r="G398" s="91">
        <v>105.99900000000002</v>
      </c>
      <c r="H398" s="86">
        <v>0.1</v>
      </c>
      <c r="I398" s="93" t="s">
        <v>421</v>
      </c>
      <c r="J398" s="93" t="s">
        <v>422</v>
      </c>
      <c r="K398" s="111">
        <v>46120</v>
      </c>
      <c r="L398" s="87">
        <v>46142</v>
      </c>
      <c r="M398" s="80"/>
      <c r="N398" s="80"/>
      <c r="O398" s="81"/>
      <c r="P398" s="81"/>
      <c r="Q398" s="82"/>
      <c r="R398" s="82"/>
      <c r="S398" s="83"/>
      <c r="T398" s="82"/>
    </row>
    <row r="399" spans="1:20" ht="15.75" customHeight="1" x14ac:dyDescent="0.2">
      <c r="A399" s="78">
        <v>11028</v>
      </c>
      <c r="B399" s="92">
        <v>156</v>
      </c>
      <c r="C399" s="78" t="s">
        <v>624</v>
      </c>
      <c r="D399" s="90" t="s">
        <v>625</v>
      </c>
      <c r="E399" s="90">
        <v>1229.99</v>
      </c>
      <c r="F399" s="90">
        <v>1106.991</v>
      </c>
      <c r="G399" s="91">
        <v>122.99900000000002</v>
      </c>
      <c r="H399" s="86">
        <v>0.1</v>
      </c>
      <c r="I399" s="93" t="s">
        <v>421</v>
      </c>
      <c r="J399" s="93" t="s">
        <v>422</v>
      </c>
      <c r="K399" s="111">
        <v>46120</v>
      </c>
      <c r="L399" s="87">
        <v>46142</v>
      </c>
      <c r="M399" s="80"/>
      <c r="N399" s="80"/>
      <c r="O399" s="81"/>
      <c r="P399" s="81"/>
      <c r="Q399" s="82"/>
      <c r="R399" s="82"/>
      <c r="S399" s="83"/>
      <c r="T399" s="82"/>
    </row>
    <row r="400" spans="1:20" ht="15.75" customHeight="1" x14ac:dyDescent="0.2">
      <c r="A400" s="78">
        <v>12501</v>
      </c>
      <c r="B400" s="92">
        <v>159</v>
      </c>
      <c r="C400" s="78" t="s">
        <v>626</v>
      </c>
      <c r="D400" s="90" t="s">
        <v>627</v>
      </c>
      <c r="E400" s="90">
        <v>1630.99</v>
      </c>
      <c r="F400" s="90">
        <v>1467.8910000000001</v>
      </c>
      <c r="G400" s="91">
        <v>163.09899999999993</v>
      </c>
      <c r="H400" s="86">
        <v>0.1</v>
      </c>
      <c r="I400" s="93" t="s">
        <v>421</v>
      </c>
      <c r="J400" s="93" t="s">
        <v>422</v>
      </c>
      <c r="K400" s="111">
        <v>46120</v>
      </c>
      <c r="L400" s="87">
        <v>46142</v>
      </c>
      <c r="M400" s="80"/>
      <c r="N400" s="80"/>
      <c r="O400" s="81"/>
      <c r="P400" s="81"/>
      <c r="Q400" s="82"/>
      <c r="R400" s="82"/>
      <c r="S400" s="83"/>
      <c r="T400" s="82"/>
    </row>
    <row r="401" spans="1:20" ht="15.75" customHeight="1" x14ac:dyDescent="0.2">
      <c r="A401" s="78">
        <v>1353</v>
      </c>
      <c r="B401" s="92">
        <v>352</v>
      </c>
      <c r="C401" s="78" t="s">
        <v>628</v>
      </c>
      <c r="D401" s="90" t="s">
        <v>629</v>
      </c>
      <c r="E401" s="90">
        <v>1345.99</v>
      </c>
      <c r="F401" s="90">
        <v>1211.3910000000001</v>
      </c>
      <c r="G401" s="91">
        <v>134.59899999999993</v>
      </c>
      <c r="H401" s="86">
        <v>0.1</v>
      </c>
      <c r="I401" s="93" t="s">
        <v>421</v>
      </c>
      <c r="J401" s="93" t="s">
        <v>422</v>
      </c>
      <c r="K401" s="111">
        <v>46120</v>
      </c>
      <c r="L401" s="87">
        <v>46142</v>
      </c>
      <c r="M401" s="80"/>
      <c r="N401" s="80"/>
      <c r="O401" s="81"/>
      <c r="P401" s="81"/>
      <c r="Q401" s="82"/>
      <c r="R401" s="82"/>
      <c r="S401" s="83"/>
      <c r="T401" s="82"/>
    </row>
    <row r="402" spans="1:20" ht="15.75" customHeight="1" x14ac:dyDescent="0.2">
      <c r="A402" s="78">
        <v>14162</v>
      </c>
      <c r="B402" s="92">
        <v>1199</v>
      </c>
      <c r="C402" s="78" t="s">
        <v>630</v>
      </c>
      <c r="D402" s="90" t="s">
        <v>631</v>
      </c>
      <c r="E402" s="90">
        <v>4185</v>
      </c>
      <c r="F402" s="90">
        <v>3766.5</v>
      </c>
      <c r="G402" s="91">
        <v>418.5</v>
      </c>
      <c r="H402" s="86">
        <v>0.1</v>
      </c>
      <c r="I402" s="93" t="s">
        <v>421</v>
      </c>
      <c r="J402" s="93" t="s">
        <v>422</v>
      </c>
      <c r="K402" s="111">
        <v>46120</v>
      </c>
      <c r="L402" s="87">
        <v>46142</v>
      </c>
      <c r="M402" s="80"/>
      <c r="N402" s="80"/>
      <c r="O402" s="81"/>
      <c r="P402" s="81"/>
      <c r="Q402" s="82"/>
      <c r="R402" s="82"/>
      <c r="S402" s="83"/>
      <c r="T402" s="82"/>
    </row>
    <row r="403" spans="1:20" ht="15.75" customHeight="1" x14ac:dyDescent="0.2">
      <c r="A403" s="78">
        <v>666331</v>
      </c>
      <c r="B403" s="92">
        <v>1955</v>
      </c>
      <c r="C403" s="78" t="s">
        <v>632</v>
      </c>
      <c r="D403" s="90" t="s">
        <v>633</v>
      </c>
      <c r="E403" s="90">
        <v>4549</v>
      </c>
      <c r="F403" s="90">
        <v>4094.1</v>
      </c>
      <c r="G403" s="91">
        <v>454.90000000000009</v>
      </c>
      <c r="H403" s="86">
        <v>0.1</v>
      </c>
      <c r="I403" s="93" t="s">
        <v>421</v>
      </c>
      <c r="J403" s="93" t="s">
        <v>422</v>
      </c>
      <c r="K403" s="111">
        <v>46120</v>
      </c>
      <c r="L403" s="87">
        <v>46142</v>
      </c>
      <c r="M403" s="80"/>
      <c r="N403" s="80"/>
      <c r="O403" s="81"/>
      <c r="P403" s="81"/>
      <c r="Q403" s="82"/>
      <c r="R403" s="82"/>
      <c r="S403" s="83"/>
      <c r="T403" s="82"/>
    </row>
    <row r="404" spans="1:20" ht="15.75" customHeight="1" x14ac:dyDescent="0.2">
      <c r="A404" s="78">
        <v>12324</v>
      </c>
      <c r="B404" s="92">
        <v>49</v>
      </c>
      <c r="C404" s="78" t="s">
        <v>634</v>
      </c>
      <c r="D404" s="90" t="s">
        <v>635</v>
      </c>
      <c r="E404" s="90">
        <v>3109</v>
      </c>
      <c r="F404" s="90">
        <v>2798.1</v>
      </c>
      <c r="G404" s="91">
        <v>310.90000000000009</v>
      </c>
      <c r="H404" s="86">
        <v>0.1</v>
      </c>
      <c r="I404" s="93" t="s">
        <v>421</v>
      </c>
      <c r="J404" s="93" t="s">
        <v>422</v>
      </c>
      <c r="K404" s="111">
        <v>46120</v>
      </c>
      <c r="L404" s="87">
        <v>46142</v>
      </c>
      <c r="M404" s="80"/>
      <c r="N404" s="80"/>
      <c r="O404" s="81"/>
      <c r="P404" s="81"/>
      <c r="Q404" s="82"/>
      <c r="R404" s="82"/>
      <c r="S404" s="83"/>
      <c r="T404" s="82"/>
    </row>
    <row r="405" spans="1:20" ht="15.75" customHeight="1" x14ac:dyDescent="0.2">
      <c r="A405" s="78">
        <v>664914</v>
      </c>
      <c r="B405" s="92">
        <v>1075</v>
      </c>
      <c r="C405" s="78" t="s">
        <v>636</v>
      </c>
      <c r="D405" s="90" t="s">
        <v>637</v>
      </c>
      <c r="E405" s="90">
        <v>3120.99</v>
      </c>
      <c r="F405" s="90">
        <v>2808.8910000000001</v>
      </c>
      <c r="G405" s="91">
        <v>312.09899999999971</v>
      </c>
      <c r="H405" s="86">
        <v>0.1</v>
      </c>
      <c r="I405" s="93" t="s">
        <v>421</v>
      </c>
      <c r="J405" s="93" t="s">
        <v>422</v>
      </c>
      <c r="K405" s="111">
        <v>46120</v>
      </c>
      <c r="L405" s="87">
        <v>46142</v>
      </c>
      <c r="M405" s="80"/>
      <c r="N405" s="80"/>
      <c r="O405" s="81"/>
      <c r="P405" s="81"/>
      <c r="Q405" s="82"/>
      <c r="R405" s="82"/>
      <c r="S405" s="83"/>
      <c r="T405" s="82"/>
    </row>
    <row r="406" spans="1:20" ht="15.75" customHeight="1" x14ac:dyDescent="0.2">
      <c r="A406" s="78">
        <v>101995</v>
      </c>
      <c r="B406" s="92">
        <v>43296</v>
      </c>
      <c r="C406" s="78" t="s">
        <v>638</v>
      </c>
      <c r="D406" s="90" t="s">
        <v>639</v>
      </c>
      <c r="E406" s="90">
        <v>2989</v>
      </c>
      <c r="F406" s="90">
        <v>2540.65</v>
      </c>
      <c r="G406" s="91">
        <v>448.34999999999991</v>
      </c>
      <c r="H406" s="86">
        <v>0.15</v>
      </c>
      <c r="I406" s="93" t="s">
        <v>421</v>
      </c>
      <c r="J406" s="93" t="s">
        <v>422</v>
      </c>
      <c r="K406" s="111">
        <v>46120</v>
      </c>
      <c r="L406" s="87">
        <v>46142</v>
      </c>
      <c r="M406" s="80"/>
      <c r="N406" s="80"/>
      <c r="O406" s="81"/>
      <c r="P406" s="81"/>
      <c r="Q406" s="82"/>
      <c r="R406" s="82"/>
      <c r="S406" s="83"/>
      <c r="T406" s="82"/>
    </row>
    <row r="407" spans="1:20" ht="15.75" customHeight="1" x14ac:dyDescent="0.2">
      <c r="A407" s="78">
        <v>4050</v>
      </c>
      <c r="B407" s="92">
        <v>43298</v>
      </c>
      <c r="C407" s="78" t="s">
        <v>640</v>
      </c>
      <c r="D407" s="90" t="s">
        <v>641</v>
      </c>
      <c r="E407" s="90">
        <v>2989</v>
      </c>
      <c r="F407" s="90">
        <v>2540.65</v>
      </c>
      <c r="G407" s="91">
        <v>448.34999999999991</v>
      </c>
      <c r="H407" s="86">
        <v>0.15</v>
      </c>
      <c r="I407" s="93" t="s">
        <v>421</v>
      </c>
      <c r="J407" s="93" t="s">
        <v>422</v>
      </c>
      <c r="K407" s="111">
        <v>46120</v>
      </c>
      <c r="L407" s="87">
        <v>46142</v>
      </c>
      <c r="M407" s="80"/>
      <c r="N407" s="80"/>
      <c r="O407" s="81"/>
      <c r="P407" s="81"/>
      <c r="Q407" s="82"/>
      <c r="R407" s="82"/>
      <c r="S407" s="83"/>
      <c r="T407" s="82"/>
    </row>
    <row r="408" spans="1:20" ht="15.75" customHeight="1" x14ac:dyDescent="0.2">
      <c r="A408" s="78">
        <v>5564</v>
      </c>
      <c r="B408" s="92">
        <v>43299</v>
      </c>
      <c r="C408" s="78" t="s">
        <v>642</v>
      </c>
      <c r="D408" s="90" t="s">
        <v>643</v>
      </c>
      <c r="E408" s="90">
        <v>2989</v>
      </c>
      <c r="F408" s="90">
        <v>2540.65</v>
      </c>
      <c r="G408" s="91">
        <v>448.34999999999991</v>
      </c>
      <c r="H408" s="86">
        <v>0.15</v>
      </c>
      <c r="I408" s="93" t="s">
        <v>421</v>
      </c>
      <c r="J408" s="93" t="s">
        <v>422</v>
      </c>
      <c r="K408" s="111">
        <v>46120</v>
      </c>
      <c r="L408" s="87">
        <v>46142</v>
      </c>
      <c r="M408" s="80"/>
      <c r="N408" s="80"/>
      <c r="O408" s="81"/>
      <c r="P408" s="81"/>
      <c r="Q408" s="82"/>
      <c r="R408" s="82"/>
      <c r="S408" s="83"/>
      <c r="T408" s="82"/>
    </row>
    <row r="409" spans="1:20" ht="15.75" customHeight="1" x14ac:dyDescent="0.2">
      <c r="A409" s="78">
        <v>8642</v>
      </c>
      <c r="B409" s="92">
        <v>43300</v>
      </c>
      <c r="C409" s="78" t="s">
        <v>644</v>
      </c>
      <c r="D409" s="90" t="s">
        <v>645</v>
      </c>
      <c r="E409" s="90">
        <v>2989</v>
      </c>
      <c r="F409" s="90">
        <v>2540.65</v>
      </c>
      <c r="G409" s="91">
        <v>448.34999999999991</v>
      </c>
      <c r="H409" s="86">
        <v>0.15</v>
      </c>
      <c r="I409" s="93" t="s">
        <v>421</v>
      </c>
      <c r="J409" s="93" t="s">
        <v>422</v>
      </c>
      <c r="K409" s="111">
        <v>46120</v>
      </c>
      <c r="L409" s="87">
        <v>46142</v>
      </c>
      <c r="M409" s="80"/>
      <c r="N409" s="80"/>
      <c r="O409" s="81"/>
      <c r="P409" s="81"/>
      <c r="Q409" s="82"/>
      <c r="R409" s="82"/>
      <c r="S409" s="83"/>
      <c r="T409" s="82"/>
    </row>
    <row r="410" spans="1:20" ht="15.75" customHeight="1" x14ac:dyDescent="0.2">
      <c r="A410" s="78">
        <v>101992</v>
      </c>
      <c r="B410" s="92">
        <v>43297</v>
      </c>
      <c r="C410" s="78" t="s">
        <v>646</v>
      </c>
      <c r="D410" s="90" t="s">
        <v>647</v>
      </c>
      <c r="E410" s="90">
        <v>3625</v>
      </c>
      <c r="F410" s="90">
        <v>3081.25</v>
      </c>
      <c r="G410" s="91">
        <v>543.75</v>
      </c>
      <c r="H410" s="86">
        <v>0.15</v>
      </c>
      <c r="I410" s="93" t="s">
        <v>421</v>
      </c>
      <c r="J410" s="93" t="s">
        <v>422</v>
      </c>
      <c r="K410" s="111">
        <v>46120</v>
      </c>
      <c r="L410" s="87">
        <v>46142</v>
      </c>
      <c r="M410" s="80"/>
      <c r="N410" s="80"/>
      <c r="O410" s="81"/>
      <c r="P410" s="81"/>
      <c r="Q410" s="82"/>
      <c r="R410" s="82"/>
      <c r="S410" s="83"/>
      <c r="T410" s="82"/>
    </row>
    <row r="411" spans="1:20" ht="15.75" customHeight="1" x14ac:dyDescent="0.2">
      <c r="A411" s="78">
        <v>5701</v>
      </c>
      <c r="B411" s="92">
        <v>1912</v>
      </c>
      <c r="C411" s="78" t="s">
        <v>648</v>
      </c>
      <c r="D411" s="90" t="s">
        <v>649</v>
      </c>
      <c r="E411" s="90">
        <v>6425</v>
      </c>
      <c r="F411" s="90">
        <v>4497.5</v>
      </c>
      <c r="G411" s="91">
        <v>1927.5</v>
      </c>
      <c r="H411" s="86">
        <v>0.3</v>
      </c>
      <c r="I411" s="93" t="s">
        <v>421</v>
      </c>
      <c r="J411" s="93" t="s">
        <v>422</v>
      </c>
      <c r="K411" s="111">
        <v>46120</v>
      </c>
      <c r="L411" s="87">
        <v>46142</v>
      </c>
      <c r="M411" s="80"/>
      <c r="N411" s="80"/>
      <c r="O411" s="81"/>
      <c r="P411" s="81"/>
      <c r="Q411" s="82"/>
      <c r="R411" s="82"/>
      <c r="S411" s="83"/>
      <c r="T411" s="82"/>
    </row>
    <row r="412" spans="1:20" ht="15.75" customHeight="1" x14ac:dyDescent="0.2">
      <c r="A412" s="78">
        <v>101912</v>
      </c>
      <c r="B412" s="92">
        <v>6701</v>
      </c>
      <c r="C412" s="78" t="s">
        <v>650</v>
      </c>
      <c r="D412" s="90" t="s">
        <v>651</v>
      </c>
      <c r="E412" s="90">
        <v>7159</v>
      </c>
      <c r="F412" s="90">
        <v>5011.2999999999993</v>
      </c>
      <c r="G412" s="91">
        <v>2147.7000000000007</v>
      </c>
      <c r="H412" s="86">
        <v>0.3</v>
      </c>
      <c r="I412" s="93" t="s">
        <v>421</v>
      </c>
      <c r="J412" s="93" t="s">
        <v>422</v>
      </c>
      <c r="K412" s="111">
        <v>46120</v>
      </c>
      <c r="L412" s="87">
        <v>46142</v>
      </c>
      <c r="M412" s="80"/>
      <c r="N412" s="80"/>
      <c r="O412" s="81"/>
      <c r="P412" s="81"/>
      <c r="Q412" s="82"/>
      <c r="R412" s="82"/>
      <c r="S412" s="83"/>
      <c r="T412" s="82"/>
    </row>
    <row r="413" spans="1:20" ht="15.75" customHeight="1" x14ac:dyDescent="0.2">
      <c r="A413" s="78">
        <v>7910</v>
      </c>
      <c r="B413" s="92">
        <v>6706</v>
      </c>
      <c r="C413" s="78" t="s">
        <v>652</v>
      </c>
      <c r="D413" s="90" t="s">
        <v>653</v>
      </c>
      <c r="E413" s="90">
        <v>6219</v>
      </c>
      <c r="F413" s="90">
        <v>4353.2999999999993</v>
      </c>
      <c r="G413" s="91">
        <v>1865.7000000000007</v>
      </c>
      <c r="H413" s="86">
        <v>0.3</v>
      </c>
      <c r="I413" s="93" t="s">
        <v>421</v>
      </c>
      <c r="J413" s="93" t="s">
        <v>422</v>
      </c>
      <c r="K413" s="111">
        <v>46120</v>
      </c>
      <c r="L413" s="87">
        <v>46142</v>
      </c>
      <c r="M413" s="80"/>
      <c r="N413" s="80"/>
      <c r="O413" s="81"/>
      <c r="P413" s="81"/>
      <c r="Q413" s="82"/>
      <c r="R413" s="82"/>
      <c r="S413" s="83"/>
      <c r="T413" s="82"/>
    </row>
    <row r="414" spans="1:20" ht="15.75" customHeight="1" x14ac:dyDescent="0.2">
      <c r="A414" s="78">
        <v>1594</v>
      </c>
      <c r="B414" s="92">
        <v>6708</v>
      </c>
      <c r="C414" s="78" t="s">
        <v>654</v>
      </c>
      <c r="D414" s="90" t="s">
        <v>655</v>
      </c>
      <c r="E414" s="90">
        <v>8243</v>
      </c>
      <c r="F414" s="90">
        <v>5770.0999999999995</v>
      </c>
      <c r="G414" s="91">
        <v>2472.9000000000005</v>
      </c>
      <c r="H414" s="86">
        <v>0.3</v>
      </c>
      <c r="I414" s="93" t="s">
        <v>421</v>
      </c>
      <c r="J414" s="93" t="s">
        <v>422</v>
      </c>
      <c r="K414" s="111">
        <v>46120</v>
      </c>
      <c r="L414" s="87">
        <v>46142</v>
      </c>
      <c r="M414" s="80"/>
      <c r="N414" s="80"/>
      <c r="O414" s="81"/>
      <c r="P414" s="81"/>
      <c r="Q414" s="82"/>
      <c r="R414" s="82"/>
      <c r="S414" s="83"/>
      <c r="T414" s="82"/>
    </row>
    <row r="415" spans="1:20" ht="15.75" customHeight="1" x14ac:dyDescent="0.2">
      <c r="A415" s="78">
        <v>664069</v>
      </c>
      <c r="B415" s="92">
        <v>6705</v>
      </c>
      <c r="C415" s="78" t="s">
        <v>656</v>
      </c>
      <c r="D415" s="90" t="s">
        <v>657</v>
      </c>
      <c r="E415" s="90">
        <v>5799</v>
      </c>
      <c r="F415" s="90">
        <v>4059.2999999999997</v>
      </c>
      <c r="G415" s="91">
        <v>1739.7000000000003</v>
      </c>
      <c r="H415" s="86">
        <v>0.3</v>
      </c>
      <c r="I415" s="93" t="s">
        <v>421</v>
      </c>
      <c r="J415" s="93" t="s">
        <v>422</v>
      </c>
      <c r="K415" s="111">
        <v>46120</v>
      </c>
      <c r="L415" s="87">
        <v>46142</v>
      </c>
      <c r="M415" s="80"/>
      <c r="N415" s="80"/>
      <c r="O415" s="81"/>
      <c r="P415" s="81"/>
      <c r="Q415" s="82"/>
      <c r="R415" s="82"/>
      <c r="S415" s="83"/>
      <c r="T415" s="82"/>
    </row>
    <row r="416" spans="1:20" ht="15.75" customHeight="1" x14ac:dyDescent="0.2">
      <c r="A416" s="78">
        <v>7318</v>
      </c>
      <c r="B416" s="92">
        <v>6712</v>
      </c>
      <c r="C416" s="78" t="s">
        <v>658</v>
      </c>
      <c r="D416" s="90" t="s">
        <v>659</v>
      </c>
      <c r="E416" s="90">
        <v>7159</v>
      </c>
      <c r="F416" s="90">
        <v>5011.2999999999993</v>
      </c>
      <c r="G416" s="91">
        <v>2147.7000000000007</v>
      </c>
      <c r="H416" s="86">
        <v>0.3</v>
      </c>
      <c r="I416" s="93" t="s">
        <v>421</v>
      </c>
      <c r="J416" s="93" t="s">
        <v>422</v>
      </c>
      <c r="K416" s="111">
        <v>46120</v>
      </c>
      <c r="L416" s="87">
        <v>46142</v>
      </c>
      <c r="M416" s="80"/>
      <c r="N416" s="80"/>
      <c r="O416" s="81"/>
      <c r="P416" s="81"/>
      <c r="Q416" s="82"/>
      <c r="R416" s="82"/>
      <c r="S416" s="83"/>
      <c r="T416" s="82"/>
    </row>
    <row r="417" spans="1:20" ht="15.75" customHeight="1" x14ac:dyDescent="0.2">
      <c r="A417" s="78">
        <v>1579</v>
      </c>
      <c r="B417" s="92">
        <v>6724</v>
      </c>
      <c r="C417" s="78" t="s">
        <v>660</v>
      </c>
      <c r="D417" s="90" t="s">
        <v>661</v>
      </c>
      <c r="E417" s="90">
        <v>6429</v>
      </c>
      <c r="F417" s="90">
        <v>4500.2999999999993</v>
      </c>
      <c r="G417" s="91">
        <v>1928.7000000000007</v>
      </c>
      <c r="H417" s="86">
        <v>0.3</v>
      </c>
      <c r="I417" s="93" t="s">
        <v>421</v>
      </c>
      <c r="J417" s="93" t="s">
        <v>422</v>
      </c>
      <c r="K417" s="111">
        <v>46120</v>
      </c>
      <c r="L417" s="87">
        <v>46142</v>
      </c>
      <c r="M417" s="80"/>
      <c r="N417" s="80"/>
      <c r="O417" s="81"/>
      <c r="P417" s="81"/>
      <c r="Q417" s="82"/>
      <c r="R417" s="82"/>
      <c r="S417" s="83"/>
      <c r="T417" s="82"/>
    </row>
    <row r="418" spans="1:20" ht="15.75" customHeight="1" x14ac:dyDescent="0.2">
      <c r="A418" s="78">
        <v>1590</v>
      </c>
      <c r="B418" s="92">
        <v>6716</v>
      </c>
      <c r="C418" s="78" t="s">
        <v>662</v>
      </c>
      <c r="D418" s="90" t="s">
        <v>663</v>
      </c>
      <c r="E418" s="90">
        <v>3469</v>
      </c>
      <c r="F418" s="90">
        <v>2775.2000000000003</v>
      </c>
      <c r="G418" s="91">
        <v>693.79999999999973</v>
      </c>
      <c r="H418" s="86">
        <v>0.2</v>
      </c>
      <c r="I418" s="93" t="s">
        <v>421</v>
      </c>
      <c r="J418" s="93" t="s">
        <v>422</v>
      </c>
      <c r="K418" s="111">
        <v>46120</v>
      </c>
      <c r="L418" s="87">
        <v>46142</v>
      </c>
      <c r="M418" s="80"/>
      <c r="N418" s="80"/>
      <c r="O418" s="81"/>
      <c r="P418" s="81"/>
      <c r="Q418" s="82"/>
      <c r="R418" s="82"/>
      <c r="S418" s="83"/>
      <c r="T418" s="82"/>
    </row>
    <row r="419" spans="1:20" ht="15.75" customHeight="1" x14ac:dyDescent="0.2">
      <c r="A419" s="78">
        <v>1607</v>
      </c>
      <c r="B419" s="92">
        <v>6719</v>
      </c>
      <c r="C419" s="78" t="s">
        <v>664</v>
      </c>
      <c r="D419" s="90" t="s">
        <v>665</v>
      </c>
      <c r="E419" s="90">
        <v>4939</v>
      </c>
      <c r="F419" s="90">
        <v>3951.2000000000003</v>
      </c>
      <c r="G419" s="91">
        <v>987.79999999999973</v>
      </c>
      <c r="H419" s="86">
        <v>0.2</v>
      </c>
      <c r="I419" s="93" t="s">
        <v>421</v>
      </c>
      <c r="J419" s="93" t="s">
        <v>422</v>
      </c>
      <c r="K419" s="111">
        <v>46120</v>
      </c>
      <c r="L419" s="87">
        <v>46142</v>
      </c>
      <c r="M419" s="80"/>
      <c r="N419" s="80"/>
      <c r="O419" s="81"/>
      <c r="P419" s="81"/>
      <c r="Q419" s="82"/>
      <c r="R419" s="82"/>
      <c r="S419" s="83"/>
      <c r="T419" s="82"/>
    </row>
    <row r="420" spans="1:20" ht="15.75" customHeight="1" x14ac:dyDescent="0.2">
      <c r="A420" s="78">
        <v>658227</v>
      </c>
      <c r="B420" s="92">
        <v>6732</v>
      </c>
      <c r="C420" s="78" t="s">
        <v>666</v>
      </c>
      <c r="D420" s="90" t="s">
        <v>667</v>
      </c>
      <c r="E420" s="90">
        <v>4350</v>
      </c>
      <c r="F420" s="90">
        <v>3480</v>
      </c>
      <c r="G420" s="91">
        <v>870</v>
      </c>
      <c r="H420" s="86">
        <v>0.2</v>
      </c>
      <c r="I420" s="93" t="s">
        <v>421</v>
      </c>
      <c r="J420" s="93" t="s">
        <v>422</v>
      </c>
      <c r="K420" s="111">
        <v>46120</v>
      </c>
      <c r="L420" s="87">
        <v>46142</v>
      </c>
      <c r="M420" s="80"/>
      <c r="N420" s="80"/>
      <c r="O420" s="81"/>
      <c r="P420" s="81"/>
      <c r="Q420" s="82"/>
      <c r="R420" s="82"/>
      <c r="S420" s="83"/>
      <c r="T420" s="82"/>
    </row>
    <row r="421" spans="1:20" ht="15.75" customHeight="1" x14ac:dyDescent="0.2">
      <c r="A421" s="78">
        <v>11190</v>
      </c>
      <c r="B421" s="92">
        <v>6722</v>
      </c>
      <c r="C421" s="78" t="s">
        <v>668</v>
      </c>
      <c r="D421" s="90" t="s">
        <v>669</v>
      </c>
      <c r="E421" s="90">
        <v>5725</v>
      </c>
      <c r="F421" s="90">
        <v>4580</v>
      </c>
      <c r="G421" s="91">
        <v>1145</v>
      </c>
      <c r="H421" s="86">
        <v>0.2</v>
      </c>
      <c r="I421" s="93" t="s">
        <v>421</v>
      </c>
      <c r="J421" s="93" t="s">
        <v>422</v>
      </c>
      <c r="K421" s="111">
        <v>46120</v>
      </c>
      <c r="L421" s="87">
        <v>46142</v>
      </c>
      <c r="M421" s="80"/>
      <c r="N421" s="80"/>
      <c r="O421" s="81"/>
      <c r="P421" s="81"/>
      <c r="Q421" s="82"/>
      <c r="R421" s="82"/>
      <c r="S421" s="83"/>
      <c r="T421" s="82"/>
    </row>
    <row r="422" spans="1:20" ht="15.75" customHeight="1" x14ac:dyDescent="0.2">
      <c r="A422" s="78">
        <v>14780</v>
      </c>
      <c r="B422" s="92">
        <v>6801</v>
      </c>
      <c r="C422" s="78" t="s">
        <v>670</v>
      </c>
      <c r="D422" s="90" t="s">
        <v>671</v>
      </c>
      <c r="E422" s="90">
        <v>8699</v>
      </c>
      <c r="F422" s="90">
        <v>6089.2999999999993</v>
      </c>
      <c r="G422" s="91">
        <v>2609.7000000000007</v>
      </c>
      <c r="H422" s="86">
        <v>0.3</v>
      </c>
      <c r="I422" s="93" t="s">
        <v>421</v>
      </c>
      <c r="J422" s="93" t="s">
        <v>422</v>
      </c>
      <c r="K422" s="111">
        <v>46120</v>
      </c>
      <c r="L422" s="87">
        <v>46142</v>
      </c>
      <c r="M422" s="80"/>
      <c r="N422" s="80"/>
      <c r="O422" s="81"/>
      <c r="P422" s="81"/>
      <c r="Q422" s="82"/>
      <c r="R422" s="82"/>
      <c r="S422" s="83"/>
      <c r="T422" s="82"/>
    </row>
    <row r="423" spans="1:20" ht="15.75" customHeight="1" x14ac:dyDescent="0.2">
      <c r="A423" s="78">
        <v>11763</v>
      </c>
      <c r="B423" s="92">
        <v>6804</v>
      </c>
      <c r="C423" s="78" t="s">
        <v>672</v>
      </c>
      <c r="D423" s="90" t="s">
        <v>673</v>
      </c>
      <c r="E423" s="90">
        <v>6219</v>
      </c>
      <c r="F423" s="90">
        <v>4353.2999999999993</v>
      </c>
      <c r="G423" s="91">
        <v>1865.7000000000007</v>
      </c>
      <c r="H423" s="86">
        <v>0.3</v>
      </c>
      <c r="I423" s="93" t="s">
        <v>421</v>
      </c>
      <c r="J423" s="93" t="s">
        <v>422</v>
      </c>
      <c r="K423" s="111">
        <v>46120</v>
      </c>
      <c r="L423" s="87">
        <v>46142</v>
      </c>
      <c r="M423" s="80"/>
      <c r="N423" s="80"/>
      <c r="O423" s="81"/>
      <c r="P423" s="81"/>
      <c r="Q423" s="82"/>
      <c r="R423" s="82"/>
      <c r="S423" s="83"/>
      <c r="T423" s="82"/>
    </row>
    <row r="424" spans="1:20" ht="15.75" customHeight="1" x14ac:dyDescent="0.2">
      <c r="A424" s="78">
        <v>664048</v>
      </c>
      <c r="B424" s="92">
        <v>6807</v>
      </c>
      <c r="C424" s="78" t="s">
        <v>674</v>
      </c>
      <c r="D424" s="90" t="s">
        <v>675</v>
      </c>
      <c r="E424" s="90">
        <v>6849</v>
      </c>
      <c r="F424" s="90">
        <v>4794.2999999999993</v>
      </c>
      <c r="G424" s="91">
        <v>2054.7000000000007</v>
      </c>
      <c r="H424" s="86">
        <v>0.3</v>
      </c>
      <c r="I424" s="93" t="s">
        <v>421</v>
      </c>
      <c r="J424" s="93" t="s">
        <v>422</v>
      </c>
      <c r="K424" s="111">
        <v>46120</v>
      </c>
      <c r="L424" s="87">
        <v>46142</v>
      </c>
      <c r="M424" s="80"/>
      <c r="N424" s="80"/>
      <c r="O424" s="81"/>
      <c r="P424" s="81"/>
      <c r="Q424" s="82"/>
      <c r="R424" s="82"/>
      <c r="S424" s="83"/>
      <c r="T424" s="82"/>
    </row>
    <row r="425" spans="1:20" ht="15.75" customHeight="1" x14ac:dyDescent="0.2">
      <c r="A425" s="78">
        <v>664049</v>
      </c>
      <c r="B425" s="92">
        <v>6826</v>
      </c>
      <c r="C425" s="78" t="s">
        <v>676</v>
      </c>
      <c r="D425" s="90" t="s">
        <v>677</v>
      </c>
      <c r="E425" s="90">
        <v>6849</v>
      </c>
      <c r="F425" s="90">
        <v>4794.2999999999993</v>
      </c>
      <c r="G425" s="91">
        <v>2054.7000000000007</v>
      </c>
      <c r="H425" s="86">
        <v>0.3</v>
      </c>
      <c r="I425" s="93" t="s">
        <v>421</v>
      </c>
      <c r="J425" s="93" t="s">
        <v>422</v>
      </c>
      <c r="K425" s="111">
        <v>46120</v>
      </c>
      <c r="L425" s="87">
        <v>46142</v>
      </c>
      <c r="M425" s="80"/>
      <c r="N425" s="80"/>
      <c r="O425" s="81"/>
      <c r="P425" s="81"/>
      <c r="Q425" s="82"/>
      <c r="R425" s="82"/>
      <c r="S425" s="83"/>
      <c r="T425" s="82"/>
    </row>
    <row r="426" spans="1:20" ht="15.75" customHeight="1" x14ac:dyDescent="0.2">
      <c r="A426" s="78">
        <v>14762</v>
      </c>
      <c r="B426" s="92">
        <v>6811</v>
      </c>
      <c r="C426" s="78" t="s">
        <v>678</v>
      </c>
      <c r="D426" s="90" t="s">
        <v>679</v>
      </c>
      <c r="E426" s="90">
        <v>11259</v>
      </c>
      <c r="F426" s="90">
        <v>8444.25</v>
      </c>
      <c r="G426" s="91">
        <v>2814.75</v>
      </c>
      <c r="H426" s="86">
        <v>0.25</v>
      </c>
      <c r="I426" s="93" t="s">
        <v>421</v>
      </c>
      <c r="J426" s="93" t="s">
        <v>422</v>
      </c>
      <c r="K426" s="111">
        <v>46120</v>
      </c>
      <c r="L426" s="87">
        <v>46142</v>
      </c>
      <c r="M426" s="80"/>
      <c r="N426" s="80"/>
      <c r="O426" s="81"/>
      <c r="P426" s="81"/>
      <c r="Q426" s="82"/>
      <c r="R426" s="82"/>
      <c r="S426" s="83"/>
      <c r="T426" s="82"/>
    </row>
    <row r="427" spans="1:20" ht="15.75" customHeight="1" x14ac:dyDescent="0.2">
      <c r="A427" s="78">
        <v>14761</v>
      </c>
      <c r="B427" s="92">
        <v>6812</v>
      </c>
      <c r="C427" s="78" t="s">
        <v>680</v>
      </c>
      <c r="D427" s="90" t="s">
        <v>681</v>
      </c>
      <c r="E427" s="90">
        <v>11259</v>
      </c>
      <c r="F427" s="90">
        <v>8444.25</v>
      </c>
      <c r="G427" s="91">
        <v>2814.75</v>
      </c>
      <c r="H427" s="86">
        <v>0.25</v>
      </c>
      <c r="I427" s="93" t="s">
        <v>421</v>
      </c>
      <c r="J427" s="93" t="s">
        <v>422</v>
      </c>
      <c r="K427" s="111">
        <v>46120</v>
      </c>
      <c r="L427" s="87">
        <v>46142</v>
      </c>
      <c r="M427" s="80"/>
      <c r="N427" s="80"/>
      <c r="O427" s="81"/>
      <c r="P427" s="81"/>
      <c r="Q427" s="82"/>
      <c r="R427" s="82"/>
      <c r="S427" s="83"/>
      <c r="T427" s="82"/>
    </row>
    <row r="428" spans="1:20" ht="15.75" customHeight="1" x14ac:dyDescent="0.2">
      <c r="A428" s="78">
        <v>662226</v>
      </c>
      <c r="B428" s="92">
        <v>6883</v>
      </c>
      <c r="C428" s="78" t="s">
        <v>682</v>
      </c>
      <c r="D428" s="90" t="s">
        <v>683</v>
      </c>
      <c r="E428" s="90">
        <v>9389</v>
      </c>
      <c r="F428" s="90">
        <v>7511.2000000000007</v>
      </c>
      <c r="G428" s="91">
        <v>1877.7999999999993</v>
      </c>
      <c r="H428" s="86">
        <v>0.2</v>
      </c>
      <c r="I428" s="93" t="s">
        <v>421</v>
      </c>
      <c r="J428" s="93" t="s">
        <v>422</v>
      </c>
      <c r="K428" s="111">
        <v>46120</v>
      </c>
      <c r="L428" s="87">
        <v>46142</v>
      </c>
      <c r="M428" s="80"/>
      <c r="N428" s="80"/>
      <c r="O428" s="81"/>
      <c r="P428" s="81"/>
      <c r="Q428" s="82"/>
      <c r="R428" s="82"/>
      <c r="S428" s="83"/>
      <c r="T428" s="82"/>
    </row>
    <row r="429" spans="1:20" ht="15.75" customHeight="1" x14ac:dyDescent="0.2">
      <c r="A429" s="78">
        <v>11137</v>
      </c>
      <c r="B429" s="92">
        <v>6882</v>
      </c>
      <c r="C429" s="78" t="s">
        <v>684</v>
      </c>
      <c r="D429" s="90" t="s">
        <v>685</v>
      </c>
      <c r="E429" s="90">
        <v>8609</v>
      </c>
      <c r="F429" s="90">
        <v>6887.2000000000007</v>
      </c>
      <c r="G429" s="91">
        <v>1721.7999999999993</v>
      </c>
      <c r="H429" s="86">
        <v>0.2</v>
      </c>
      <c r="I429" s="93" t="s">
        <v>421</v>
      </c>
      <c r="J429" s="93" t="s">
        <v>422</v>
      </c>
      <c r="K429" s="111">
        <v>46120</v>
      </c>
      <c r="L429" s="87">
        <v>46142</v>
      </c>
      <c r="M429" s="80"/>
      <c r="N429" s="80"/>
      <c r="O429" s="81"/>
      <c r="P429" s="81"/>
      <c r="Q429" s="82"/>
      <c r="R429" s="82"/>
      <c r="S429" s="83"/>
      <c r="T429" s="82"/>
    </row>
    <row r="430" spans="1:20" ht="15.75" customHeight="1" x14ac:dyDescent="0.2">
      <c r="A430" s="78">
        <v>664162</v>
      </c>
      <c r="B430" s="92">
        <v>6847</v>
      </c>
      <c r="C430" s="78" t="s">
        <v>686</v>
      </c>
      <c r="D430" s="90" t="s">
        <v>687</v>
      </c>
      <c r="E430" s="90">
        <v>6390</v>
      </c>
      <c r="F430" s="90">
        <v>4792.5</v>
      </c>
      <c r="G430" s="91">
        <v>1597.5</v>
      </c>
      <c r="H430" s="86">
        <v>0.25</v>
      </c>
      <c r="I430" s="93" t="s">
        <v>421</v>
      </c>
      <c r="J430" s="93" t="s">
        <v>422</v>
      </c>
      <c r="K430" s="111">
        <v>46120</v>
      </c>
      <c r="L430" s="87">
        <v>46142</v>
      </c>
      <c r="M430" s="80"/>
      <c r="N430" s="80"/>
      <c r="O430" s="81"/>
      <c r="P430" s="81"/>
      <c r="Q430" s="82"/>
      <c r="R430" s="82"/>
      <c r="S430" s="83"/>
      <c r="T430" s="82"/>
    </row>
    <row r="431" spans="1:20" ht="15.75" customHeight="1" x14ac:dyDescent="0.2">
      <c r="A431" s="78">
        <v>664836</v>
      </c>
      <c r="B431" s="92">
        <v>6848</v>
      </c>
      <c r="C431" s="78" t="s">
        <v>688</v>
      </c>
      <c r="D431" s="90" t="s">
        <v>689</v>
      </c>
      <c r="E431" s="90">
        <v>5805</v>
      </c>
      <c r="F431" s="90">
        <v>4353.75</v>
      </c>
      <c r="G431" s="91">
        <v>1451.25</v>
      </c>
      <c r="H431" s="86">
        <v>0.25</v>
      </c>
      <c r="I431" s="93" t="s">
        <v>421</v>
      </c>
      <c r="J431" s="93" t="s">
        <v>422</v>
      </c>
      <c r="K431" s="111">
        <v>46120</v>
      </c>
      <c r="L431" s="87">
        <v>46142</v>
      </c>
      <c r="M431" s="80"/>
      <c r="N431" s="80"/>
      <c r="O431" s="81"/>
      <c r="P431" s="81"/>
      <c r="Q431" s="82"/>
      <c r="R431" s="82"/>
      <c r="S431" s="83"/>
      <c r="T431" s="82"/>
    </row>
    <row r="432" spans="1:20" ht="15.75" customHeight="1" x14ac:dyDescent="0.2">
      <c r="A432" s="78">
        <v>884</v>
      </c>
      <c r="B432" s="92">
        <v>2117</v>
      </c>
      <c r="C432" s="78" t="s">
        <v>703</v>
      </c>
      <c r="D432" s="90" t="s">
        <v>704</v>
      </c>
      <c r="E432" s="90">
        <v>2583.279</v>
      </c>
      <c r="F432" s="90">
        <v>1937.4592499999999</v>
      </c>
      <c r="G432" s="91">
        <v>645.81975000000011</v>
      </c>
      <c r="H432" s="86">
        <v>0.25</v>
      </c>
      <c r="I432" s="93" t="s">
        <v>414</v>
      </c>
      <c r="J432" s="93" t="s">
        <v>423</v>
      </c>
      <c r="K432" s="111">
        <v>46127</v>
      </c>
      <c r="L432" s="87">
        <v>46142</v>
      </c>
      <c r="M432" s="80"/>
      <c r="N432" s="80"/>
      <c r="O432" s="81"/>
      <c r="P432" s="81"/>
      <c r="Q432" s="82"/>
      <c r="R432" s="82"/>
      <c r="S432" s="83"/>
      <c r="T432" s="82"/>
    </row>
    <row r="433" spans="1:20" ht="15.75" customHeight="1" x14ac:dyDescent="0.2">
      <c r="A433" s="78">
        <v>4294</v>
      </c>
      <c r="B433" s="92">
        <v>20433</v>
      </c>
      <c r="C433" s="78" t="s">
        <v>705</v>
      </c>
      <c r="D433" s="90" t="s">
        <v>706</v>
      </c>
      <c r="E433" s="90">
        <v>6524.7719999999999</v>
      </c>
      <c r="F433" s="90">
        <v>4567.3404</v>
      </c>
      <c r="G433" s="91">
        <v>1957.4315999999999</v>
      </c>
      <c r="H433" s="86">
        <v>0.3</v>
      </c>
      <c r="I433" s="93" t="s">
        <v>414</v>
      </c>
      <c r="J433" s="93" t="s">
        <v>424</v>
      </c>
      <c r="K433" s="111">
        <v>46127</v>
      </c>
      <c r="L433" s="87">
        <v>46142</v>
      </c>
      <c r="M433" s="80"/>
      <c r="N433" s="80"/>
      <c r="O433" s="81"/>
      <c r="P433" s="81"/>
      <c r="Q433" s="82"/>
      <c r="R433" s="82"/>
      <c r="S433" s="83"/>
      <c r="T433" s="82"/>
    </row>
    <row r="434" spans="1:20" ht="15.75" customHeight="1" x14ac:dyDescent="0.2">
      <c r="A434" s="78">
        <v>663854</v>
      </c>
      <c r="B434" s="92">
        <v>31355</v>
      </c>
      <c r="C434" s="78" t="s">
        <v>707</v>
      </c>
      <c r="D434" s="90" t="s">
        <v>708</v>
      </c>
      <c r="E434" s="90">
        <v>2795.1</v>
      </c>
      <c r="F434" s="90">
        <v>1956.5699999999997</v>
      </c>
      <c r="G434" s="91">
        <v>838.5300000000002</v>
      </c>
      <c r="H434" s="86">
        <v>0.3</v>
      </c>
      <c r="I434" s="93" t="s">
        <v>414</v>
      </c>
      <c r="J434" s="93" t="s">
        <v>424</v>
      </c>
      <c r="K434" s="111">
        <v>46127</v>
      </c>
      <c r="L434" s="87">
        <v>46142</v>
      </c>
      <c r="M434" s="80"/>
      <c r="N434" s="80"/>
      <c r="O434" s="81"/>
      <c r="P434" s="81"/>
      <c r="Q434" s="82"/>
      <c r="R434" s="82"/>
      <c r="S434" s="83"/>
      <c r="T434" s="82"/>
    </row>
    <row r="435" spans="1:20" ht="15.75" customHeight="1" x14ac:dyDescent="0.2">
      <c r="A435" s="78">
        <v>665452</v>
      </c>
      <c r="B435" s="92">
        <v>31213</v>
      </c>
      <c r="C435" s="78" t="s">
        <v>709</v>
      </c>
      <c r="D435" s="90" t="s">
        <v>710</v>
      </c>
      <c r="E435" s="90">
        <v>4092.83</v>
      </c>
      <c r="F435" s="90">
        <v>2864.9809999999998</v>
      </c>
      <c r="G435" s="91">
        <v>1227.8490000000002</v>
      </c>
      <c r="H435" s="86">
        <v>0.3</v>
      </c>
      <c r="I435" s="93" t="s">
        <v>414</v>
      </c>
      <c r="J435" s="93" t="s">
        <v>424</v>
      </c>
      <c r="K435" s="111">
        <v>46127</v>
      </c>
      <c r="L435" s="87">
        <v>46142</v>
      </c>
      <c r="M435" s="80"/>
      <c r="N435" s="80"/>
      <c r="O435" s="81"/>
      <c r="P435" s="81"/>
      <c r="Q435" s="82"/>
      <c r="R435" s="82"/>
      <c r="S435" s="83"/>
      <c r="T435" s="82"/>
    </row>
    <row r="436" spans="1:20" ht="15.75" customHeight="1" x14ac:dyDescent="0.2">
      <c r="A436" s="78">
        <v>667032</v>
      </c>
      <c r="B436" s="92">
        <v>46729</v>
      </c>
      <c r="C436" s="78" t="s">
        <v>711</v>
      </c>
      <c r="D436" s="90" t="s">
        <v>712</v>
      </c>
      <c r="E436" s="90">
        <v>1693.33</v>
      </c>
      <c r="F436" s="90">
        <v>1269.9974999999999</v>
      </c>
      <c r="G436" s="91">
        <v>423.33249999999998</v>
      </c>
      <c r="H436" s="86">
        <v>0.25</v>
      </c>
      <c r="I436" s="93" t="s">
        <v>421</v>
      </c>
      <c r="J436" s="93" t="s">
        <v>422</v>
      </c>
      <c r="K436" s="111">
        <v>46125</v>
      </c>
      <c r="L436" s="87">
        <v>46142</v>
      </c>
      <c r="M436" s="80"/>
      <c r="N436" s="80"/>
      <c r="O436" s="81"/>
      <c r="P436" s="81"/>
      <c r="Q436" s="82"/>
      <c r="R436" s="82"/>
      <c r="S436" s="83"/>
      <c r="T436" s="82"/>
    </row>
    <row r="437" spans="1:20" ht="15.75" customHeight="1" x14ac:dyDescent="0.2">
      <c r="A437" s="78">
        <v>667031</v>
      </c>
      <c r="B437" s="92">
        <v>46587</v>
      </c>
      <c r="C437" s="78" t="s">
        <v>713</v>
      </c>
      <c r="D437" s="90" t="s">
        <v>714</v>
      </c>
      <c r="E437" s="90">
        <v>1693.33</v>
      </c>
      <c r="F437" s="90">
        <v>1269.9974999999999</v>
      </c>
      <c r="G437" s="91">
        <v>423.33249999999998</v>
      </c>
      <c r="H437" s="86">
        <v>0.25</v>
      </c>
      <c r="I437" s="93" t="s">
        <v>421</v>
      </c>
      <c r="J437" s="93" t="s">
        <v>422</v>
      </c>
      <c r="K437" s="111">
        <v>46125</v>
      </c>
      <c r="L437" s="87">
        <v>46142</v>
      </c>
      <c r="M437" s="80"/>
      <c r="N437" s="80"/>
      <c r="O437" s="81"/>
      <c r="P437" s="81"/>
      <c r="Q437" s="82"/>
      <c r="R437" s="82"/>
      <c r="S437" s="83"/>
      <c r="T437" s="82"/>
    </row>
    <row r="438" spans="1:20" ht="15.75" customHeight="1" x14ac:dyDescent="0.2">
      <c r="A438" s="78">
        <v>667045</v>
      </c>
      <c r="B438" s="92" t="s">
        <v>716</v>
      </c>
      <c r="C438" s="78" t="s">
        <v>512</v>
      </c>
      <c r="D438" s="90" t="s">
        <v>513</v>
      </c>
      <c r="E438" s="90">
        <v>5899.99</v>
      </c>
      <c r="F438" s="90">
        <v>4719.9920000000002</v>
      </c>
      <c r="G438" s="91">
        <v>1179.9979999999996</v>
      </c>
      <c r="H438" s="86">
        <v>0.2</v>
      </c>
      <c r="I438" s="93" t="s">
        <v>421</v>
      </c>
      <c r="J438" s="93" t="s">
        <v>422</v>
      </c>
      <c r="K438" s="111">
        <v>46127</v>
      </c>
      <c r="L438" s="87">
        <v>46142</v>
      </c>
      <c r="M438" s="80"/>
      <c r="N438" s="80"/>
      <c r="O438" s="81"/>
      <c r="P438" s="81"/>
      <c r="Q438" s="82"/>
      <c r="R438" s="82"/>
      <c r="S438" s="83"/>
      <c r="T438" s="82"/>
    </row>
    <row r="439" spans="1:20" ht="15.75" customHeight="1" x14ac:dyDescent="0.2">
      <c r="A439" s="78">
        <v>667046</v>
      </c>
      <c r="B439" s="92" t="s">
        <v>717</v>
      </c>
      <c r="C439" s="78" t="s">
        <v>514</v>
      </c>
      <c r="D439" s="90" t="s">
        <v>515</v>
      </c>
      <c r="E439" s="90">
        <v>5899.99</v>
      </c>
      <c r="F439" s="90">
        <v>4719.9920000000002</v>
      </c>
      <c r="G439" s="91">
        <v>1179.9979999999996</v>
      </c>
      <c r="H439" s="86">
        <v>0.2</v>
      </c>
      <c r="I439" s="93" t="s">
        <v>421</v>
      </c>
      <c r="J439" s="93" t="s">
        <v>422</v>
      </c>
      <c r="K439" s="111">
        <v>46127</v>
      </c>
      <c r="L439" s="87">
        <v>46142</v>
      </c>
      <c r="M439" s="80"/>
      <c r="N439" s="80"/>
      <c r="O439" s="81"/>
      <c r="P439" s="81"/>
      <c r="Q439" s="82"/>
      <c r="R439" s="82"/>
      <c r="S439" s="83"/>
      <c r="T439" s="82"/>
    </row>
    <row r="440" spans="1:20" ht="15.75" customHeight="1" x14ac:dyDescent="0.2">
      <c r="A440" s="78">
        <v>19503</v>
      </c>
      <c r="B440" s="92" t="s">
        <v>718</v>
      </c>
      <c r="C440" s="78" t="s">
        <v>516</v>
      </c>
      <c r="D440" s="90" t="s">
        <v>517</v>
      </c>
      <c r="E440" s="90">
        <v>1899.99</v>
      </c>
      <c r="F440" s="90">
        <v>1709.991</v>
      </c>
      <c r="G440" s="91">
        <v>189.99900000000002</v>
      </c>
      <c r="H440" s="86">
        <v>0.1</v>
      </c>
      <c r="I440" s="93" t="s">
        <v>421</v>
      </c>
      <c r="J440" s="93" t="s">
        <v>422</v>
      </c>
      <c r="K440" s="111">
        <v>46127</v>
      </c>
      <c r="L440" s="87">
        <v>46142</v>
      </c>
      <c r="M440" s="80"/>
      <c r="N440" s="80"/>
      <c r="O440" s="81"/>
      <c r="P440" s="81"/>
      <c r="Q440" s="82"/>
      <c r="R440" s="82"/>
      <c r="S440" s="83"/>
      <c r="T440" s="82"/>
    </row>
    <row r="441" spans="1:20" ht="15.75" customHeight="1" x14ac:dyDescent="0.2">
      <c r="A441" s="78">
        <v>9521</v>
      </c>
      <c r="B441" s="92" t="s">
        <v>719</v>
      </c>
      <c r="C441" s="78" t="s">
        <v>518</v>
      </c>
      <c r="D441" s="90" t="s">
        <v>519</v>
      </c>
      <c r="E441" s="90">
        <v>1899.99</v>
      </c>
      <c r="F441" s="90">
        <v>1709.991</v>
      </c>
      <c r="G441" s="91">
        <v>189.99900000000002</v>
      </c>
      <c r="H441" s="86">
        <v>0.1</v>
      </c>
      <c r="I441" s="93" t="s">
        <v>421</v>
      </c>
      <c r="J441" s="93" t="s">
        <v>422</v>
      </c>
      <c r="K441" s="111">
        <v>46127</v>
      </c>
      <c r="L441" s="87">
        <v>46142</v>
      </c>
      <c r="M441" s="80"/>
      <c r="N441" s="80"/>
      <c r="O441" s="81"/>
      <c r="P441" s="81"/>
      <c r="Q441" s="82"/>
      <c r="R441" s="82"/>
      <c r="S441" s="83"/>
      <c r="T441" s="82"/>
    </row>
    <row r="442" spans="1:20" ht="15.75" customHeight="1" x14ac:dyDescent="0.2">
      <c r="A442" s="78">
        <v>19892</v>
      </c>
      <c r="B442" s="92" t="s">
        <v>720</v>
      </c>
      <c r="C442" s="78" t="s">
        <v>520</v>
      </c>
      <c r="D442" s="90" t="s">
        <v>521</v>
      </c>
      <c r="E442" s="90">
        <v>1899.99</v>
      </c>
      <c r="F442" s="90">
        <v>1709.991</v>
      </c>
      <c r="G442" s="91">
        <v>189.99900000000002</v>
      </c>
      <c r="H442" s="86">
        <v>0.1</v>
      </c>
      <c r="I442" s="93" t="s">
        <v>421</v>
      </c>
      <c r="J442" s="93" t="s">
        <v>422</v>
      </c>
      <c r="K442" s="111">
        <v>46127</v>
      </c>
      <c r="L442" s="87">
        <v>46142</v>
      </c>
      <c r="M442" s="80"/>
      <c r="N442" s="80"/>
      <c r="O442" s="81"/>
      <c r="P442" s="81"/>
      <c r="Q442" s="82"/>
      <c r="R442" s="82"/>
      <c r="S442" s="83"/>
      <c r="T442" s="82"/>
    </row>
    <row r="443" spans="1:20" ht="15.75" customHeight="1" x14ac:dyDescent="0.2">
      <c r="A443" s="78">
        <v>18881</v>
      </c>
      <c r="B443" s="92" t="s">
        <v>721</v>
      </c>
      <c r="C443" s="78" t="s">
        <v>522</v>
      </c>
      <c r="D443" s="90" t="s">
        <v>523</v>
      </c>
      <c r="E443" s="90">
        <v>1599.99</v>
      </c>
      <c r="F443" s="90">
        <v>1439.991</v>
      </c>
      <c r="G443" s="91">
        <v>159.99900000000002</v>
      </c>
      <c r="H443" s="86">
        <v>0.1</v>
      </c>
      <c r="I443" s="93" t="s">
        <v>421</v>
      </c>
      <c r="J443" s="93" t="s">
        <v>422</v>
      </c>
      <c r="K443" s="111">
        <v>46127</v>
      </c>
      <c r="L443" s="87">
        <v>46142</v>
      </c>
      <c r="M443" s="80"/>
      <c r="N443" s="80"/>
      <c r="O443" s="81"/>
      <c r="P443" s="81"/>
      <c r="Q443" s="82"/>
      <c r="R443" s="82"/>
      <c r="S443" s="83"/>
      <c r="T443" s="82"/>
    </row>
    <row r="444" spans="1:20" ht="15.75" customHeight="1" x14ac:dyDescent="0.2">
      <c r="A444" s="78">
        <v>18882</v>
      </c>
      <c r="B444" s="92" t="s">
        <v>722</v>
      </c>
      <c r="C444" s="78" t="s">
        <v>524</v>
      </c>
      <c r="D444" s="90" t="s">
        <v>525</v>
      </c>
      <c r="E444" s="90">
        <v>1569.99</v>
      </c>
      <c r="F444" s="90">
        <v>1412.991</v>
      </c>
      <c r="G444" s="91">
        <v>156.99900000000002</v>
      </c>
      <c r="H444" s="86">
        <v>0.1</v>
      </c>
      <c r="I444" s="93" t="s">
        <v>421</v>
      </c>
      <c r="J444" s="93" t="s">
        <v>422</v>
      </c>
      <c r="K444" s="111">
        <v>46127</v>
      </c>
      <c r="L444" s="87">
        <v>46142</v>
      </c>
      <c r="M444" s="80"/>
      <c r="N444" s="80"/>
      <c r="O444" s="81"/>
      <c r="P444" s="81"/>
      <c r="Q444" s="82"/>
      <c r="R444" s="82"/>
      <c r="S444" s="83"/>
      <c r="T444" s="82"/>
    </row>
    <row r="445" spans="1:20" ht="15.75" customHeight="1" x14ac:dyDescent="0.2">
      <c r="A445" s="78">
        <v>6593</v>
      </c>
      <c r="B445" s="92" t="s">
        <v>723</v>
      </c>
      <c r="C445" s="78" t="s">
        <v>526</v>
      </c>
      <c r="D445" s="90" t="s">
        <v>527</v>
      </c>
      <c r="E445" s="90">
        <v>1569.99</v>
      </c>
      <c r="F445" s="90">
        <v>1412.991</v>
      </c>
      <c r="G445" s="91">
        <v>156.99900000000002</v>
      </c>
      <c r="H445" s="86">
        <v>0.1</v>
      </c>
      <c r="I445" s="93" t="s">
        <v>421</v>
      </c>
      <c r="J445" s="93" t="s">
        <v>422</v>
      </c>
      <c r="K445" s="111">
        <v>46127</v>
      </c>
      <c r="L445" s="87">
        <v>46142</v>
      </c>
      <c r="M445" s="80"/>
      <c r="N445" s="80"/>
      <c r="O445" s="81"/>
      <c r="P445" s="81"/>
      <c r="Q445" s="82"/>
      <c r="R445" s="82"/>
      <c r="S445" s="83"/>
      <c r="T445" s="82"/>
    </row>
    <row r="446" spans="1:20" ht="15.75" customHeight="1" x14ac:dyDescent="0.2">
      <c r="A446" s="78">
        <v>19486</v>
      </c>
      <c r="B446" s="92" t="s">
        <v>724</v>
      </c>
      <c r="C446" s="78" t="s">
        <v>528</v>
      </c>
      <c r="D446" s="90" t="s">
        <v>529</v>
      </c>
      <c r="E446" s="90">
        <v>1099.99</v>
      </c>
      <c r="F446" s="90">
        <v>1011.9908</v>
      </c>
      <c r="G446" s="91">
        <v>87.999199999999973</v>
      </c>
      <c r="H446" s="86">
        <v>0.08</v>
      </c>
      <c r="I446" s="93" t="s">
        <v>421</v>
      </c>
      <c r="J446" s="93" t="s">
        <v>422</v>
      </c>
      <c r="K446" s="111">
        <v>46127</v>
      </c>
      <c r="L446" s="87">
        <v>46142</v>
      </c>
      <c r="M446" s="80"/>
      <c r="N446" s="80"/>
      <c r="O446" s="81"/>
      <c r="P446" s="81"/>
      <c r="Q446" s="82"/>
      <c r="R446" s="82"/>
      <c r="S446" s="83"/>
      <c r="T446" s="82"/>
    </row>
    <row r="447" spans="1:20" ht="15.75" customHeight="1" x14ac:dyDescent="0.2">
      <c r="A447" s="78">
        <v>659283</v>
      </c>
      <c r="B447" s="92" t="s">
        <v>725</v>
      </c>
      <c r="C447" s="78" t="s">
        <v>530</v>
      </c>
      <c r="D447" s="90" t="s">
        <v>531</v>
      </c>
      <c r="E447" s="90">
        <v>999.99</v>
      </c>
      <c r="F447" s="90">
        <v>919.99080000000004</v>
      </c>
      <c r="G447" s="91">
        <v>79.999199999999973</v>
      </c>
      <c r="H447" s="86">
        <v>0.08</v>
      </c>
      <c r="I447" s="93" t="s">
        <v>421</v>
      </c>
      <c r="J447" s="93" t="s">
        <v>422</v>
      </c>
      <c r="K447" s="111">
        <v>46127</v>
      </c>
      <c r="L447" s="87">
        <v>46142</v>
      </c>
      <c r="M447" s="80"/>
      <c r="N447" s="80"/>
      <c r="O447" s="81"/>
      <c r="P447" s="81"/>
      <c r="Q447" s="82"/>
      <c r="R447" s="82"/>
      <c r="S447" s="83"/>
      <c r="T447" s="82"/>
    </row>
    <row r="448" spans="1:20" ht="15.75" customHeight="1" x14ac:dyDescent="0.2">
      <c r="A448" s="78">
        <v>100762</v>
      </c>
      <c r="B448" s="92" t="s">
        <v>726</v>
      </c>
      <c r="C448" s="78" t="s">
        <v>532</v>
      </c>
      <c r="D448" s="90" t="s">
        <v>533</v>
      </c>
      <c r="E448" s="90">
        <v>1099.99</v>
      </c>
      <c r="F448" s="90">
        <v>1011.9908</v>
      </c>
      <c r="G448" s="91">
        <v>87.999199999999973</v>
      </c>
      <c r="H448" s="86">
        <v>0.08</v>
      </c>
      <c r="I448" s="93" t="s">
        <v>421</v>
      </c>
      <c r="J448" s="93" t="s">
        <v>422</v>
      </c>
      <c r="K448" s="111">
        <v>46127</v>
      </c>
      <c r="L448" s="87">
        <v>46142</v>
      </c>
      <c r="M448" s="80"/>
      <c r="N448" s="80"/>
      <c r="O448" s="81"/>
      <c r="P448" s="81"/>
      <c r="Q448" s="82"/>
      <c r="R448" s="82"/>
      <c r="S448" s="83"/>
      <c r="T448" s="82"/>
    </row>
    <row r="449" spans="1:20" ht="15.75" customHeight="1" x14ac:dyDescent="0.2">
      <c r="A449" s="78">
        <v>659282</v>
      </c>
      <c r="B449" s="92" t="s">
        <v>727</v>
      </c>
      <c r="C449" s="78" t="s">
        <v>534</v>
      </c>
      <c r="D449" s="90" t="s">
        <v>535</v>
      </c>
      <c r="E449" s="90">
        <v>999.99</v>
      </c>
      <c r="F449" s="90">
        <v>919.99080000000004</v>
      </c>
      <c r="G449" s="91">
        <v>79.999199999999973</v>
      </c>
      <c r="H449" s="86">
        <v>0.08</v>
      </c>
      <c r="I449" s="93" t="s">
        <v>421</v>
      </c>
      <c r="J449" s="93" t="s">
        <v>422</v>
      </c>
      <c r="K449" s="111">
        <v>46127</v>
      </c>
      <c r="L449" s="87">
        <v>46142</v>
      </c>
      <c r="M449" s="80"/>
      <c r="N449" s="80"/>
      <c r="O449" s="81"/>
      <c r="P449" s="81"/>
      <c r="Q449" s="82"/>
      <c r="R449" s="82"/>
      <c r="S449" s="83"/>
      <c r="T449" s="82"/>
    </row>
    <row r="450" spans="1:20" ht="15.75" customHeight="1" x14ac:dyDescent="0.2">
      <c r="A450" s="78">
        <v>659329</v>
      </c>
      <c r="B450" s="92" t="s">
        <v>728</v>
      </c>
      <c r="C450" s="78" t="s">
        <v>536</v>
      </c>
      <c r="D450" s="90" t="s">
        <v>537</v>
      </c>
      <c r="E450" s="90">
        <v>999.99</v>
      </c>
      <c r="F450" s="90">
        <v>919.99080000000004</v>
      </c>
      <c r="G450" s="91">
        <v>79.999199999999973</v>
      </c>
      <c r="H450" s="86">
        <v>0.08</v>
      </c>
      <c r="I450" s="93" t="s">
        <v>421</v>
      </c>
      <c r="J450" s="93" t="s">
        <v>422</v>
      </c>
      <c r="K450" s="111">
        <v>46127</v>
      </c>
      <c r="L450" s="87">
        <v>46142</v>
      </c>
      <c r="M450" s="80"/>
      <c r="N450" s="80"/>
      <c r="O450" s="81"/>
      <c r="P450" s="81"/>
      <c r="Q450" s="82"/>
      <c r="R450" s="82"/>
      <c r="S450" s="83"/>
      <c r="T450" s="82"/>
    </row>
    <row r="451" spans="1:20" ht="15.75" customHeight="1" x14ac:dyDescent="0.2">
      <c r="A451" s="78">
        <v>667007</v>
      </c>
      <c r="B451" s="92" t="s">
        <v>729</v>
      </c>
      <c r="C451" s="78" t="s">
        <v>538</v>
      </c>
      <c r="D451" s="90" t="s">
        <v>539</v>
      </c>
      <c r="E451" s="90">
        <v>1099.99</v>
      </c>
      <c r="F451" s="90">
        <v>1011.9908</v>
      </c>
      <c r="G451" s="91">
        <v>87.999199999999973</v>
      </c>
      <c r="H451" s="86">
        <v>0.08</v>
      </c>
      <c r="I451" s="93" t="s">
        <v>421</v>
      </c>
      <c r="J451" s="93" t="s">
        <v>422</v>
      </c>
      <c r="K451" s="111">
        <v>46127</v>
      </c>
      <c r="L451" s="87">
        <v>46142</v>
      </c>
      <c r="M451" s="80"/>
      <c r="N451" s="80"/>
      <c r="O451" s="81"/>
      <c r="P451" s="81"/>
      <c r="Q451" s="82"/>
      <c r="R451" s="82"/>
      <c r="S451" s="83"/>
      <c r="T451" s="82"/>
    </row>
    <row r="452" spans="1:20" ht="15.75" customHeight="1" x14ac:dyDescent="0.2">
      <c r="A452" s="78">
        <v>19910</v>
      </c>
      <c r="B452" s="92" t="s">
        <v>730</v>
      </c>
      <c r="C452" s="78" t="s">
        <v>540</v>
      </c>
      <c r="D452" s="90" t="s">
        <v>541</v>
      </c>
      <c r="E452" s="90">
        <v>1099.99</v>
      </c>
      <c r="F452" s="90">
        <v>1011.9908</v>
      </c>
      <c r="G452" s="91">
        <v>87.999199999999973</v>
      </c>
      <c r="H452" s="86">
        <v>0.08</v>
      </c>
      <c r="I452" s="93" t="s">
        <v>421</v>
      </c>
      <c r="J452" s="93" t="s">
        <v>422</v>
      </c>
      <c r="K452" s="111">
        <v>46127</v>
      </c>
      <c r="L452" s="87">
        <v>46142</v>
      </c>
      <c r="M452" s="80"/>
      <c r="N452" s="80"/>
      <c r="O452" s="81"/>
      <c r="P452" s="81"/>
      <c r="Q452" s="82"/>
      <c r="R452" s="82"/>
      <c r="S452" s="83"/>
      <c r="T452" s="82"/>
    </row>
    <row r="453" spans="1:20" ht="15.75" customHeight="1" x14ac:dyDescent="0.2">
      <c r="A453" s="78">
        <v>100761</v>
      </c>
      <c r="B453" s="92" t="s">
        <v>731</v>
      </c>
      <c r="C453" s="78" t="s">
        <v>542</v>
      </c>
      <c r="D453" s="90" t="s">
        <v>543</v>
      </c>
      <c r="E453" s="90">
        <v>1099.99</v>
      </c>
      <c r="F453" s="90">
        <v>1011.9908</v>
      </c>
      <c r="G453" s="91">
        <v>87.999199999999973</v>
      </c>
      <c r="H453" s="86">
        <v>0.08</v>
      </c>
      <c r="I453" s="93" t="s">
        <v>421</v>
      </c>
      <c r="J453" s="93" t="s">
        <v>422</v>
      </c>
      <c r="K453" s="111">
        <v>46127</v>
      </c>
      <c r="L453" s="87">
        <v>46142</v>
      </c>
      <c r="M453" s="80"/>
      <c r="N453" s="80"/>
      <c r="O453" s="81"/>
      <c r="P453" s="81"/>
      <c r="Q453" s="82"/>
      <c r="R453" s="82"/>
      <c r="S453" s="83"/>
      <c r="T453" s="82"/>
    </row>
    <row r="454" spans="1:20" ht="15.75" customHeight="1" x14ac:dyDescent="0.2">
      <c r="A454" s="78">
        <v>665044</v>
      </c>
      <c r="B454" s="92" t="s">
        <v>732</v>
      </c>
      <c r="C454" s="78" t="s">
        <v>544</v>
      </c>
      <c r="D454" s="90" t="s">
        <v>545</v>
      </c>
      <c r="E454" s="90">
        <v>9149.99</v>
      </c>
      <c r="F454" s="90">
        <v>8051.9911999999995</v>
      </c>
      <c r="G454" s="91">
        <v>1097.9988000000003</v>
      </c>
      <c r="H454" s="86">
        <v>0.12</v>
      </c>
      <c r="I454" s="93" t="s">
        <v>421</v>
      </c>
      <c r="J454" s="93" t="s">
        <v>422</v>
      </c>
      <c r="K454" s="111">
        <v>46127</v>
      </c>
      <c r="L454" s="87">
        <v>46142</v>
      </c>
      <c r="M454" s="80"/>
      <c r="N454" s="80"/>
      <c r="O454" s="81"/>
      <c r="P454" s="81"/>
      <c r="Q454" s="82"/>
      <c r="R454" s="82"/>
      <c r="S454" s="83"/>
      <c r="T454" s="82"/>
    </row>
    <row r="455" spans="1:20" ht="15.75" customHeight="1" x14ac:dyDescent="0.2">
      <c r="A455" s="78">
        <v>659294</v>
      </c>
      <c r="B455" s="92" t="s">
        <v>733</v>
      </c>
      <c r="C455" s="78" t="s">
        <v>546</v>
      </c>
      <c r="D455" s="90" t="s">
        <v>547</v>
      </c>
      <c r="E455" s="90">
        <v>1659.99</v>
      </c>
      <c r="F455" s="90">
        <v>1527.1908000000001</v>
      </c>
      <c r="G455" s="91">
        <v>132.79919999999993</v>
      </c>
      <c r="H455" s="86">
        <v>0.08</v>
      </c>
      <c r="I455" s="93" t="s">
        <v>421</v>
      </c>
      <c r="J455" s="93" t="s">
        <v>422</v>
      </c>
      <c r="K455" s="111">
        <v>46127</v>
      </c>
      <c r="L455" s="87">
        <v>46142</v>
      </c>
      <c r="M455" s="80"/>
      <c r="N455" s="80"/>
      <c r="O455" s="81"/>
      <c r="P455" s="81"/>
      <c r="Q455" s="82"/>
      <c r="R455" s="82"/>
      <c r="S455" s="83"/>
      <c r="T455" s="82"/>
    </row>
    <row r="456" spans="1:20" ht="15.75" customHeight="1" x14ac:dyDescent="0.2">
      <c r="A456" s="78">
        <v>101891</v>
      </c>
      <c r="B456" s="92" t="s">
        <v>734</v>
      </c>
      <c r="C456" s="78" t="s">
        <v>548</v>
      </c>
      <c r="D456" s="90" t="s">
        <v>549</v>
      </c>
      <c r="E456" s="90">
        <v>1849.99</v>
      </c>
      <c r="F456" s="90">
        <v>1701.9908</v>
      </c>
      <c r="G456" s="91">
        <v>147.99919999999997</v>
      </c>
      <c r="H456" s="86">
        <v>0.08</v>
      </c>
      <c r="I456" s="93" t="s">
        <v>421</v>
      </c>
      <c r="J456" s="93" t="s">
        <v>422</v>
      </c>
      <c r="K456" s="111">
        <v>46127</v>
      </c>
      <c r="L456" s="87">
        <v>46142</v>
      </c>
      <c r="M456" s="80"/>
      <c r="N456" s="80"/>
      <c r="O456" s="81"/>
      <c r="P456" s="81"/>
      <c r="Q456" s="82"/>
      <c r="R456" s="82"/>
      <c r="S456" s="83"/>
      <c r="T456" s="82"/>
    </row>
    <row r="457" spans="1:20" ht="15.75" customHeight="1" x14ac:dyDescent="0.2">
      <c r="A457" s="78">
        <v>3175</v>
      </c>
      <c r="B457" s="92" t="s">
        <v>735</v>
      </c>
      <c r="C457" s="78" t="s">
        <v>550</v>
      </c>
      <c r="D457" s="90" t="s">
        <v>551</v>
      </c>
      <c r="E457" s="90">
        <v>1299.99</v>
      </c>
      <c r="F457" s="90">
        <v>1195.9908</v>
      </c>
      <c r="G457" s="91">
        <v>103.99919999999997</v>
      </c>
      <c r="H457" s="86">
        <v>0.08</v>
      </c>
      <c r="I457" s="93" t="s">
        <v>421</v>
      </c>
      <c r="J457" s="93" t="s">
        <v>422</v>
      </c>
      <c r="K457" s="111">
        <v>46127</v>
      </c>
      <c r="L457" s="87">
        <v>46142</v>
      </c>
      <c r="M457" s="80"/>
      <c r="N457" s="80"/>
      <c r="O457" s="81"/>
      <c r="P457" s="81"/>
      <c r="Q457" s="82"/>
      <c r="R457" s="82"/>
      <c r="S457" s="83"/>
      <c r="T457" s="82"/>
    </row>
    <row r="458" spans="1:20" ht="15.75" customHeight="1" x14ac:dyDescent="0.2">
      <c r="A458" s="78">
        <v>6440</v>
      </c>
      <c r="B458" s="92" t="s">
        <v>736</v>
      </c>
      <c r="C458" s="78" t="s">
        <v>552</v>
      </c>
      <c r="D458" s="90" t="s">
        <v>553</v>
      </c>
      <c r="E458" s="90">
        <v>1299.99</v>
      </c>
      <c r="F458" s="90">
        <v>1195.9908</v>
      </c>
      <c r="G458" s="91">
        <v>103.99919999999997</v>
      </c>
      <c r="H458" s="86">
        <v>0.08</v>
      </c>
      <c r="I458" s="93" t="s">
        <v>421</v>
      </c>
      <c r="J458" s="93" t="s">
        <v>422</v>
      </c>
      <c r="K458" s="111">
        <v>46127</v>
      </c>
      <c r="L458" s="87">
        <v>46142</v>
      </c>
      <c r="M458" s="80"/>
      <c r="N458" s="80"/>
      <c r="O458" s="81"/>
      <c r="P458" s="81"/>
      <c r="Q458" s="82"/>
      <c r="R458" s="82"/>
      <c r="S458" s="83"/>
      <c r="T458" s="82"/>
    </row>
    <row r="459" spans="1:20" ht="15.75" customHeight="1" x14ac:dyDescent="0.2">
      <c r="A459" s="78">
        <v>663884</v>
      </c>
      <c r="B459" s="92" t="s">
        <v>737</v>
      </c>
      <c r="C459" s="78" t="s">
        <v>554</v>
      </c>
      <c r="D459" s="90" t="s">
        <v>555</v>
      </c>
      <c r="E459" s="90">
        <v>2699.99</v>
      </c>
      <c r="F459" s="90">
        <v>2483.9908</v>
      </c>
      <c r="G459" s="91">
        <v>215.99919999999975</v>
      </c>
      <c r="H459" s="86">
        <v>0.08</v>
      </c>
      <c r="I459" s="93" t="s">
        <v>421</v>
      </c>
      <c r="J459" s="93" t="s">
        <v>422</v>
      </c>
      <c r="K459" s="111">
        <v>46127</v>
      </c>
      <c r="L459" s="87">
        <v>46142</v>
      </c>
      <c r="M459" s="80"/>
      <c r="N459" s="80"/>
      <c r="O459" s="81"/>
      <c r="P459" s="81"/>
      <c r="Q459" s="82"/>
      <c r="R459" s="82"/>
      <c r="S459" s="83"/>
      <c r="T459" s="82"/>
    </row>
    <row r="460" spans="1:20" ht="15.75" customHeight="1" x14ac:dyDescent="0.2">
      <c r="A460" s="78">
        <v>3194</v>
      </c>
      <c r="B460" s="92" t="s">
        <v>738</v>
      </c>
      <c r="C460" s="78" t="s">
        <v>556</v>
      </c>
      <c r="D460" s="90" t="s">
        <v>557</v>
      </c>
      <c r="E460" s="90">
        <v>2299.9899999999998</v>
      </c>
      <c r="F460" s="90">
        <v>2115.9908</v>
      </c>
      <c r="G460" s="91">
        <v>183.99919999999975</v>
      </c>
      <c r="H460" s="86">
        <v>0.08</v>
      </c>
      <c r="I460" s="93" t="s">
        <v>421</v>
      </c>
      <c r="J460" s="93" t="s">
        <v>422</v>
      </c>
      <c r="K460" s="111">
        <v>46127</v>
      </c>
      <c r="L460" s="87">
        <v>46142</v>
      </c>
      <c r="M460" s="80"/>
      <c r="N460" s="80"/>
      <c r="O460" s="81"/>
      <c r="P460" s="81"/>
      <c r="Q460" s="82"/>
      <c r="R460" s="82"/>
      <c r="S460" s="83"/>
      <c r="T460" s="82"/>
    </row>
    <row r="461" spans="1:20" ht="15.75" customHeight="1" x14ac:dyDescent="0.2">
      <c r="A461" s="78">
        <v>663699</v>
      </c>
      <c r="B461" s="92" t="s">
        <v>739</v>
      </c>
      <c r="C461" s="78" t="s">
        <v>558</v>
      </c>
      <c r="D461" s="90" t="s">
        <v>559</v>
      </c>
      <c r="E461" s="90">
        <v>2299.9899999999998</v>
      </c>
      <c r="F461" s="90">
        <v>2115.9908</v>
      </c>
      <c r="G461" s="91">
        <v>183.99919999999975</v>
      </c>
      <c r="H461" s="86">
        <v>0.08</v>
      </c>
      <c r="I461" s="93" t="s">
        <v>421</v>
      </c>
      <c r="J461" s="93" t="s">
        <v>422</v>
      </c>
      <c r="K461" s="111">
        <v>46127</v>
      </c>
      <c r="L461" s="87">
        <v>46142</v>
      </c>
      <c r="M461" s="80"/>
      <c r="N461" s="80"/>
      <c r="O461" s="81"/>
      <c r="P461" s="81"/>
      <c r="Q461" s="82"/>
      <c r="R461" s="82"/>
      <c r="S461" s="83"/>
      <c r="T461" s="82"/>
    </row>
    <row r="462" spans="1:20" ht="15.75" customHeight="1" x14ac:dyDescent="0.2">
      <c r="A462" s="78">
        <v>663789</v>
      </c>
      <c r="B462" s="92">
        <v>76401</v>
      </c>
      <c r="C462" s="78" t="s">
        <v>740</v>
      </c>
      <c r="D462" s="90" t="s">
        <v>741</v>
      </c>
      <c r="E462" s="90">
        <v>9720.3860000000004</v>
      </c>
      <c r="F462" s="90">
        <v>8748.3474000000006</v>
      </c>
      <c r="G462" s="91">
        <v>972.03859999999986</v>
      </c>
      <c r="H462" s="86">
        <v>0.1</v>
      </c>
      <c r="I462" s="93" t="s">
        <v>421</v>
      </c>
      <c r="J462" s="93" t="s">
        <v>422</v>
      </c>
      <c r="K462" s="111">
        <v>46128</v>
      </c>
      <c r="L462" s="87">
        <v>46131</v>
      </c>
      <c r="M462" s="80"/>
      <c r="N462" s="80"/>
      <c r="O462" s="81"/>
      <c r="P462" s="81"/>
      <c r="Q462" s="82"/>
      <c r="R462" s="82"/>
      <c r="S462" s="83"/>
      <c r="T462" s="82"/>
    </row>
    <row r="463" spans="1:20" ht="15.75" customHeight="1" x14ac:dyDescent="0.2">
      <c r="A463" s="78">
        <v>663800</v>
      </c>
      <c r="B463" s="92">
        <v>76402</v>
      </c>
      <c r="C463" s="78" t="s">
        <v>742</v>
      </c>
      <c r="D463" s="90" t="s">
        <v>743</v>
      </c>
      <c r="E463" s="90">
        <v>9720.3860000000004</v>
      </c>
      <c r="F463" s="90">
        <v>8748.3474000000006</v>
      </c>
      <c r="G463" s="91">
        <v>972.03859999999986</v>
      </c>
      <c r="H463" s="86">
        <v>0.1</v>
      </c>
      <c r="I463" s="93" t="s">
        <v>421</v>
      </c>
      <c r="J463" s="93" t="s">
        <v>422</v>
      </c>
      <c r="K463" s="111">
        <v>46128</v>
      </c>
      <c r="L463" s="87">
        <v>46131</v>
      </c>
      <c r="M463" s="80"/>
      <c r="N463" s="80"/>
      <c r="O463" s="81"/>
      <c r="P463" s="81"/>
      <c r="Q463" s="82"/>
      <c r="R463" s="82"/>
      <c r="S463" s="83"/>
      <c r="T463" s="82"/>
    </row>
    <row r="464" spans="1:20" ht="15.75" customHeight="1" x14ac:dyDescent="0.2">
      <c r="A464" s="78">
        <v>666018</v>
      </c>
      <c r="B464" s="92">
        <v>76403</v>
      </c>
      <c r="C464" s="78" t="s">
        <v>744</v>
      </c>
      <c r="D464" s="90" t="s">
        <v>745</v>
      </c>
      <c r="E464" s="90">
        <v>9720.3860000000004</v>
      </c>
      <c r="F464" s="90">
        <v>8748.3474000000006</v>
      </c>
      <c r="G464" s="91">
        <v>972.03859999999986</v>
      </c>
      <c r="H464" s="86">
        <v>0.1</v>
      </c>
      <c r="I464" s="93" t="s">
        <v>421</v>
      </c>
      <c r="J464" s="93" t="s">
        <v>422</v>
      </c>
      <c r="K464" s="111">
        <v>46128</v>
      </c>
      <c r="L464" s="87">
        <v>46131</v>
      </c>
      <c r="M464" s="80"/>
      <c r="N464" s="80"/>
      <c r="O464" s="81"/>
      <c r="P464" s="81"/>
      <c r="Q464" s="82"/>
      <c r="R464" s="82"/>
      <c r="S464" s="83"/>
      <c r="T464" s="82"/>
    </row>
    <row r="465" spans="1:20" ht="15.75" customHeight="1" x14ac:dyDescent="0.2">
      <c r="A465" s="78">
        <v>663798</v>
      </c>
      <c r="B465" s="92">
        <v>76404</v>
      </c>
      <c r="C465" s="78" t="s">
        <v>746</v>
      </c>
      <c r="D465" s="90" t="s">
        <v>747</v>
      </c>
      <c r="E465" s="90">
        <v>9720.3860000000004</v>
      </c>
      <c r="F465" s="90">
        <v>8748.3474000000006</v>
      </c>
      <c r="G465" s="91">
        <v>972.03859999999986</v>
      </c>
      <c r="H465" s="86">
        <v>0.1</v>
      </c>
      <c r="I465" s="93" t="s">
        <v>421</v>
      </c>
      <c r="J465" s="93" t="s">
        <v>422</v>
      </c>
      <c r="K465" s="111">
        <v>46128</v>
      </c>
      <c r="L465" s="87">
        <v>46131</v>
      </c>
      <c r="M465" s="80"/>
      <c r="N465" s="80"/>
      <c r="O465" s="81"/>
      <c r="P465" s="81"/>
      <c r="Q465" s="82"/>
      <c r="R465" s="82"/>
      <c r="S465" s="83"/>
      <c r="T465" s="82"/>
    </row>
    <row r="466" spans="1:20" ht="15.75" customHeight="1" x14ac:dyDescent="0.2">
      <c r="A466" s="78">
        <v>659047</v>
      </c>
      <c r="B466" s="92">
        <v>2301</v>
      </c>
      <c r="C466" s="78" t="s">
        <v>748</v>
      </c>
      <c r="D466" s="90" t="s">
        <v>749</v>
      </c>
      <c r="E466" s="90">
        <v>6344.0249999999996</v>
      </c>
      <c r="F466" s="90">
        <v>5750</v>
      </c>
      <c r="G466" s="91">
        <v>594.02499999999964</v>
      </c>
      <c r="H466" s="86">
        <v>4.1700000000000001E-2</v>
      </c>
      <c r="I466" s="93" t="s">
        <v>414</v>
      </c>
      <c r="J466" s="93" t="s">
        <v>432</v>
      </c>
      <c r="K466" s="111">
        <v>46128</v>
      </c>
      <c r="L466" s="87">
        <v>46131</v>
      </c>
      <c r="M466" s="80"/>
      <c r="N466" s="80"/>
      <c r="O466" s="81"/>
      <c r="P466" s="81"/>
      <c r="Q466" s="82"/>
      <c r="R466" s="82"/>
      <c r="S466" s="83"/>
      <c r="T466" s="82"/>
    </row>
    <row r="467" spans="1:20" ht="15.75" customHeight="1" x14ac:dyDescent="0.2">
      <c r="A467" s="78">
        <v>659048</v>
      </c>
      <c r="B467" s="92">
        <v>2302</v>
      </c>
      <c r="C467" s="78" t="s">
        <v>750</v>
      </c>
      <c r="D467" s="90" t="s">
        <v>751</v>
      </c>
      <c r="E467" s="90">
        <v>6344.0249999999996</v>
      </c>
      <c r="F467" s="90">
        <v>5750</v>
      </c>
      <c r="G467" s="91">
        <v>594.02499999999964</v>
      </c>
      <c r="H467" s="86">
        <v>4.1700000000000001E-2</v>
      </c>
      <c r="I467" s="93" t="s">
        <v>414</v>
      </c>
      <c r="J467" s="93" t="s">
        <v>432</v>
      </c>
      <c r="K467" s="111">
        <v>46128</v>
      </c>
      <c r="L467" s="87">
        <v>46131</v>
      </c>
      <c r="M467" s="80"/>
      <c r="N467" s="80"/>
      <c r="O467" s="81"/>
      <c r="P467" s="81"/>
      <c r="Q467" s="82"/>
      <c r="R467" s="82"/>
      <c r="S467" s="83"/>
      <c r="T467" s="82"/>
    </row>
    <row r="468" spans="1:20" ht="15.75" customHeight="1" x14ac:dyDescent="0.2">
      <c r="A468" s="78">
        <v>666520</v>
      </c>
      <c r="B468" s="92">
        <v>2902</v>
      </c>
      <c r="C468" s="78" t="s">
        <v>752</v>
      </c>
      <c r="D468" s="90" t="s">
        <v>753</v>
      </c>
      <c r="E468" s="90">
        <v>4384.0590000000002</v>
      </c>
      <c r="F468" s="90">
        <v>4000</v>
      </c>
      <c r="G468" s="91">
        <v>384.0590000000002</v>
      </c>
      <c r="H468" s="86">
        <v>5.8799999999999998E-2</v>
      </c>
      <c r="I468" s="93" t="s">
        <v>414</v>
      </c>
      <c r="J468" s="93" t="s">
        <v>433</v>
      </c>
      <c r="K468" s="111">
        <v>46128</v>
      </c>
      <c r="L468" s="87">
        <v>46131</v>
      </c>
      <c r="M468" s="80"/>
      <c r="N468" s="80"/>
      <c r="O468" s="81"/>
      <c r="P468" s="81"/>
      <c r="Q468" s="82"/>
      <c r="R468" s="82"/>
      <c r="S468" s="83"/>
      <c r="T468" s="82"/>
    </row>
    <row r="469" spans="1:20" ht="15.75" customHeight="1" x14ac:dyDescent="0.2">
      <c r="A469" s="78">
        <v>666518</v>
      </c>
      <c r="B469" s="92">
        <v>2900</v>
      </c>
      <c r="C469" s="78" t="s">
        <v>754</v>
      </c>
      <c r="D469" s="90" t="s">
        <v>755</v>
      </c>
      <c r="E469" s="90">
        <v>4384.0590000000002</v>
      </c>
      <c r="F469" s="90">
        <v>4000</v>
      </c>
      <c r="G469" s="91">
        <v>384.0590000000002</v>
      </c>
      <c r="H469" s="86">
        <v>5.8799999999999998E-2</v>
      </c>
      <c r="I469" s="93" t="s">
        <v>414</v>
      </c>
      <c r="J469" s="93" t="s">
        <v>433</v>
      </c>
      <c r="K469" s="111">
        <v>46128</v>
      </c>
      <c r="L469" s="87">
        <v>46131</v>
      </c>
      <c r="M469" s="80"/>
      <c r="N469" s="80"/>
      <c r="O469" s="81"/>
      <c r="P469" s="81"/>
      <c r="Q469" s="82"/>
      <c r="R469" s="82"/>
      <c r="S469" s="83"/>
      <c r="T469" s="82"/>
    </row>
    <row r="470" spans="1:20" ht="15.75" customHeight="1" x14ac:dyDescent="0.2">
      <c r="A470" s="78">
        <v>8827</v>
      </c>
      <c r="B470" s="92">
        <v>10010003022</v>
      </c>
      <c r="C470" s="78" t="s">
        <v>756</v>
      </c>
      <c r="D470" s="90" t="s">
        <v>757</v>
      </c>
      <c r="E470" s="90">
        <v>6897.5540000000001</v>
      </c>
      <c r="F470" s="90">
        <v>5173.1655000000001</v>
      </c>
      <c r="G470" s="91">
        <v>1724.3885</v>
      </c>
      <c r="H470" s="86">
        <v>0.25</v>
      </c>
      <c r="I470" s="93" t="s">
        <v>421</v>
      </c>
      <c r="J470" s="93" t="s">
        <v>422</v>
      </c>
      <c r="K470" s="111">
        <v>46128</v>
      </c>
      <c r="L470" s="87">
        <v>46131</v>
      </c>
      <c r="M470" s="80"/>
      <c r="N470" s="80"/>
      <c r="O470" s="81"/>
      <c r="P470" s="81"/>
      <c r="Q470" s="82"/>
      <c r="R470" s="82"/>
      <c r="S470" s="83"/>
      <c r="T470" s="82"/>
    </row>
    <row r="471" spans="1:20" ht="15.75" customHeight="1" x14ac:dyDescent="0.2">
      <c r="A471" s="78">
        <v>101</v>
      </c>
      <c r="B471" s="92">
        <v>10019000322</v>
      </c>
      <c r="C471" s="78" t="s">
        <v>758</v>
      </c>
      <c r="D471" s="90" t="s">
        <v>759</v>
      </c>
      <c r="E471" s="90">
        <v>6897.5540000000001</v>
      </c>
      <c r="F471" s="90">
        <v>5173.1655000000001</v>
      </c>
      <c r="G471" s="91">
        <v>1724.3885</v>
      </c>
      <c r="H471" s="86">
        <v>0.25</v>
      </c>
      <c r="I471" s="93" t="s">
        <v>421</v>
      </c>
      <c r="J471" s="93" t="s">
        <v>422</v>
      </c>
      <c r="K471" s="111">
        <v>46128</v>
      </c>
      <c r="L471" s="87">
        <v>46131</v>
      </c>
      <c r="M471" s="80"/>
      <c r="N471" s="80"/>
      <c r="O471" s="81"/>
      <c r="P471" s="81"/>
      <c r="Q471" s="82"/>
      <c r="R471" s="82"/>
      <c r="S471" s="83"/>
      <c r="T471" s="82"/>
    </row>
    <row r="472" spans="1:20" ht="15.75" customHeight="1" x14ac:dyDescent="0.2">
      <c r="A472" s="78">
        <v>658001</v>
      </c>
      <c r="B472" s="92">
        <v>10019000222</v>
      </c>
      <c r="C472" s="78" t="s">
        <v>760</v>
      </c>
      <c r="D472" s="90" t="s">
        <v>761</v>
      </c>
      <c r="E472" s="90">
        <v>6897.5540000000001</v>
      </c>
      <c r="F472" s="90">
        <v>5173.1655000000001</v>
      </c>
      <c r="G472" s="91">
        <v>1724.3885</v>
      </c>
      <c r="H472" s="86">
        <v>0.25</v>
      </c>
      <c r="I472" s="93" t="s">
        <v>421</v>
      </c>
      <c r="J472" s="93" t="s">
        <v>422</v>
      </c>
      <c r="K472" s="111">
        <v>46128</v>
      </c>
      <c r="L472" s="87">
        <v>46131</v>
      </c>
      <c r="M472" s="80"/>
      <c r="N472" s="80"/>
      <c r="O472" s="81"/>
      <c r="P472" s="81"/>
      <c r="Q472" s="82"/>
      <c r="R472" s="82"/>
      <c r="S472" s="83"/>
      <c r="T472" s="82"/>
    </row>
    <row r="473" spans="1:20" ht="15.75" customHeight="1" x14ac:dyDescent="0.2">
      <c r="A473" s="78">
        <v>3129</v>
      </c>
      <c r="B473" s="92">
        <v>10019000122</v>
      </c>
      <c r="C473" s="78" t="s">
        <v>762</v>
      </c>
      <c r="D473" s="90" t="s">
        <v>763</v>
      </c>
      <c r="E473" s="90">
        <v>6897.5540000000001</v>
      </c>
      <c r="F473" s="90">
        <v>5173.1655000000001</v>
      </c>
      <c r="G473" s="91">
        <v>1724.3885</v>
      </c>
      <c r="H473" s="86">
        <v>0.25</v>
      </c>
      <c r="I473" s="93" t="s">
        <v>421</v>
      </c>
      <c r="J473" s="93" t="s">
        <v>422</v>
      </c>
      <c r="K473" s="111">
        <v>46128</v>
      </c>
      <c r="L473" s="87">
        <v>46131</v>
      </c>
      <c r="M473" s="80"/>
      <c r="N473" s="80"/>
      <c r="O473" s="81"/>
      <c r="P473" s="81"/>
      <c r="Q473" s="82"/>
      <c r="R473" s="82"/>
      <c r="S473" s="83"/>
      <c r="T473" s="82"/>
    </row>
    <row r="474" spans="1:20" ht="15.75" customHeight="1" x14ac:dyDescent="0.2">
      <c r="A474" s="78">
        <v>8807</v>
      </c>
      <c r="B474" s="92">
        <v>10010004022</v>
      </c>
      <c r="C474" s="78" t="s">
        <v>764</v>
      </c>
      <c r="D474" s="90" t="s">
        <v>765</v>
      </c>
      <c r="E474" s="90">
        <v>6897.5540000000001</v>
      </c>
      <c r="F474" s="90">
        <v>5173.1655000000001</v>
      </c>
      <c r="G474" s="91">
        <v>1724.3885</v>
      </c>
      <c r="H474" s="86">
        <v>0.25</v>
      </c>
      <c r="I474" s="93" t="s">
        <v>421</v>
      </c>
      <c r="J474" s="93" t="s">
        <v>422</v>
      </c>
      <c r="K474" s="111">
        <v>46128</v>
      </c>
      <c r="L474" s="87">
        <v>46131</v>
      </c>
      <c r="M474" s="80"/>
      <c r="N474" s="80"/>
      <c r="O474" s="81"/>
      <c r="P474" s="81"/>
      <c r="Q474" s="82"/>
      <c r="R474" s="82"/>
      <c r="S474" s="83"/>
      <c r="T474" s="82"/>
    </row>
    <row r="475" spans="1:20" ht="15.75" customHeight="1" x14ac:dyDescent="0.2">
      <c r="A475" s="78">
        <v>658068</v>
      </c>
      <c r="B475" s="92">
        <v>10010002522</v>
      </c>
      <c r="C475" s="78" t="s">
        <v>766</v>
      </c>
      <c r="D475" s="90" t="s">
        <v>767</v>
      </c>
      <c r="E475" s="90">
        <v>6897.5540000000001</v>
      </c>
      <c r="F475" s="90">
        <v>5173.1655000000001</v>
      </c>
      <c r="G475" s="91">
        <v>1724.3885</v>
      </c>
      <c r="H475" s="86">
        <v>0.25</v>
      </c>
      <c r="I475" s="93" t="s">
        <v>421</v>
      </c>
      <c r="J475" s="93" t="s">
        <v>422</v>
      </c>
      <c r="K475" s="111">
        <v>46128</v>
      </c>
      <c r="L475" s="87">
        <v>46131</v>
      </c>
      <c r="M475" s="80"/>
      <c r="N475" s="80"/>
      <c r="O475" s="81"/>
      <c r="P475" s="81"/>
      <c r="Q475" s="82"/>
      <c r="R475" s="82"/>
      <c r="S475" s="83"/>
      <c r="T475" s="82"/>
    </row>
    <row r="476" spans="1:20" ht="15.75" customHeight="1" x14ac:dyDescent="0.2">
      <c r="A476" s="78">
        <v>4117</v>
      </c>
      <c r="B476" s="92">
        <v>10008000322</v>
      </c>
      <c r="C476" s="78" t="s">
        <v>768</v>
      </c>
      <c r="D476" s="90" t="s">
        <v>769</v>
      </c>
      <c r="E476" s="90">
        <v>9194.7549999999992</v>
      </c>
      <c r="F476" s="90">
        <v>6896.0662499999999</v>
      </c>
      <c r="G476" s="91">
        <v>2298.6887499999993</v>
      </c>
      <c r="H476" s="86">
        <v>0.25</v>
      </c>
      <c r="I476" s="93" t="s">
        <v>421</v>
      </c>
      <c r="J476" s="93" t="s">
        <v>422</v>
      </c>
      <c r="K476" s="111">
        <v>46128</v>
      </c>
      <c r="L476" s="87">
        <v>46131</v>
      </c>
      <c r="M476" s="80"/>
      <c r="N476" s="80"/>
      <c r="O476" s="81"/>
      <c r="P476" s="81"/>
      <c r="Q476" s="82"/>
      <c r="R476" s="82"/>
      <c r="S476" s="83"/>
      <c r="T476" s="82"/>
    </row>
    <row r="477" spans="1:20" ht="15.75" customHeight="1" x14ac:dyDescent="0.2">
      <c r="A477" s="78">
        <v>360</v>
      </c>
      <c r="B477" s="92">
        <v>10008000122</v>
      </c>
      <c r="C477" s="78" t="s">
        <v>770</v>
      </c>
      <c r="D477" s="90" t="s">
        <v>771</v>
      </c>
      <c r="E477" s="90">
        <v>9194.7549999999992</v>
      </c>
      <c r="F477" s="90">
        <v>6896.0662499999999</v>
      </c>
      <c r="G477" s="91">
        <v>2298.6887499999993</v>
      </c>
      <c r="H477" s="86">
        <v>0.25</v>
      </c>
      <c r="I477" s="93" t="s">
        <v>421</v>
      </c>
      <c r="J477" s="93" t="s">
        <v>422</v>
      </c>
      <c r="K477" s="111">
        <v>46128</v>
      </c>
      <c r="L477" s="87">
        <v>46131</v>
      </c>
      <c r="M477" s="80"/>
      <c r="N477" s="80"/>
      <c r="O477" s="81"/>
      <c r="P477" s="81"/>
      <c r="Q477" s="82"/>
      <c r="R477" s="82"/>
      <c r="S477" s="83"/>
      <c r="T477" s="82"/>
    </row>
    <row r="478" spans="1:20" ht="15.75" customHeight="1" x14ac:dyDescent="0.2">
      <c r="A478" s="78">
        <v>4354</v>
      </c>
      <c r="B478" s="92">
        <v>10008000222</v>
      </c>
      <c r="C478" s="78" t="s">
        <v>772</v>
      </c>
      <c r="D478" s="90" t="s">
        <v>773</v>
      </c>
      <c r="E478" s="90">
        <v>9194.7549999999992</v>
      </c>
      <c r="F478" s="90">
        <v>6896.0662499999999</v>
      </c>
      <c r="G478" s="91">
        <v>2298.6887499999993</v>
      </c>
      <c r="H478" s="86">
        <v>0.25</v>
      </c>
      <c r="I478" s="93" t="s">
        <v>421</v>
      </c>
      <c r="J478" s="93" t="s">
        <v>422</v>
      </c>
      <c r="K478" s="111">
        <v>46128</v>
      </c>
      <c r="L478" s="87">
        <v>46131</v>
      </c>
      <c r="M478" s="80"/>
      <c r="N478" s="80"/>
      <c r="O478" s="81"/>
      <c r="P478" s="81"/>
      <c r="Q478" s="82"/>
      <c r="R478" s="82"/>
      <c r="S478" s="83"/>
      <c r="T478" s="82"/>
    </row>
    <row r="479" spans="1:20" ht="15.75" customHeight="1" x14ac:dyDescent="0.2">
      <c r="A479" s="78">
        <v>4113</v>
      </c>
      <c r="B479" s="92">
        <v>21501</v>
      </c>
      <c r="C479" s="78" t="s">
        <v>774</v>
      </c>
      <c r="D479" s="90" t="s">
        <v>775</v>
      </c>
      <c r="E479" s="90">
        <v>29475.61</v>
      </c>
      <c r="F479" s="90">
        <v>26528.049000000003</v>
      </c>
      <c r="G479" s="91">
        <v>2947.5609999999979</v>
      </c>
      <c r="H479" s="86">
        <v>0.1</v>
      </c>
      <c r="I479" s="93" t="s">
        <v>421</v>
      </c>
      <c r="J479" s="93" t="s">
        <v>422</v>
      </c>
      <c r="K479" s="111">
        <v>46128</v>
      </c>
      <c r="L479" s="87">
        <v>46131</v>
      </c>
      <c r="M479" s="80"/>
      <c r="N479" s="80"/>
      <c r="O479" s="81"/>
      <c r="P479" s="81"/>
      <c r="Q479" s="82"/>
      <c r="R479" s="82"/>
      <c r="S479" s="83"/>
      <c r="T479" s="82"/>
    </row>
    <row r="480" spans="1:20" ht="15.75" customHeight="1" x14ac:dyDescent="0.2">
      <c r="A480" s="78">
        <v>666119</v>
      </c>
      <c r="B480" s="92">
        <v>21601</v>
      </c>
      <c r="C480" s="78" t="s">
        <v>776</v>
      </c>
      <c r="D480" s="90" t="s">
        <v>777</v>
      </c>
      <c r="E480" s="90">
        <v>26796.01</v>
      </c>
      <c r="F480" s="90">
        <v>24116.409</v>
      </c>
      <c r="G480" s="91">
        <v>2679.6009999999987</v>
      </c>
      <c r="H480" s="86">
        <v>0.1</v>
      </c>
      <c r="I480" s="93" t="s">
        <v>421</v>
      </c>
      <c r="J480" s="93" t="s">
        <v>422</v>
      </c>
      <c r="K480" s="111">
        <v>46128</v>
      </c>
      <c r="L480" s="87">
        <v>46131</v>
      </c>
      <c r="M480" s="80"/>
      <c r="N480" s="80"/>
      <c r="O480" s="81"/>
      <c r="P480" s="81"/>
      <c r="Q480" s="82"/>
      <c r="R480" s="82"/>
      <c r="S480" s="83"/>
      <c r="T480" s="82"/>
    </row>
    <row r="481" spans="1:20" ht="15.75" customHeight="1" x14ac:dyDescent="0.2">
      <c r="A481" s="78">
        <v>2650</v>
      </c>
      <c r="B481" s="92">
        <v>21201</v>
      </c>
      <c r="C481" s="78" t="s">
        <v>778</v>
      </c>
      <c r="D481" s="90" t="s">
        <v>779</v>
      </c>
      <c r="E481" s="90">
        <v>35409</v>
      </c>
      <c r="F481" s="90">
        <v>31868.100000000002</v>
      </c>
      <c r="G481" s="91">
        <v>3540.8999999999978</v>
      </c>
      <c r="H481" s="86">
        <v>0.1</v>
      </c>
      <c r="I481" s="93" t="s">
        <v>421</v>
      </c>
      <c r="J481" s="93" t="s">
        <v>422</v>
      </c>
      <c r="K481" s="111">
        <v>46128</v>
      </c>
      <c r="L481" s="87">
        <v>46131</v>
      </c>
      <c r="M481" s="80"/>
      <c r="N481" s="80"/>
      <c r="O481" s="81"/>
      <c r="P481" s="81"/>
      <c r="Q481" s="82"/>
      <c r="R481" s="82"/>
      <c r="S481" s="83"/>
      <c r="T481" s="82"/>
    </row>
    <row r="482" spans="1:20" ht="15.75" customHeight="1" x14ac:dyDescent="0.2">
      <c r="A482" s="78">
        <v>665582</v>
      </c>
      <c r="B482" s="92">
        <v>21701</v>
      </c>
      <c r="C482" s="78" t="s">
        <v>780</v>
      </c>
      <c r="D482" s="90" t="s">
        <v>781</v>
      </c>
      <c r="E482" s="90">
        <v>48198.15</v>
      </c>
      <c r="F482" s="90">
        <v>43378.334999999999</v>
      </c>
      <c r="G482" s="91">
        <v>4819.8150000000023</v>
      </c>
      <c r="H482" s="86">
        <v>0.1</v>
      </c>
      <c r="I482" s="93" t="s">
        <v>421</v>
      </c>
      <c r="J482" s="93" t="s">
        <v>422</v>
      </c>
      <c r="K482" s="111">
        <v>46128</v>
      </c>
      <c r="L482" s="87">
        <v>46131</v>
      </c>
      <c r="M482" s="80"/>
      <c r="N482" s="80"/>
      <c r="O482" s="81"/>
      <c r="P482" s="81"/>
      <c r="Q482" s="82"/>
      <c r="R482" s="82"/>
      <c r="S482" s="83"/>
      <c r="T482" s="82"/>
    </row>
    <row r="483" spans="1:20" ht="15.75" customHeight="1" x14ac:dyDescent="0.2">
      <c r="A483" s="78">
        <v>7739</v>
      </c>
      <c r="B483" s="92">
        <v>21301</v>
      </c>
      <c r="C483" s="78" t="s">
        <v>782</v>
      </c>
      <c r="D483" s="90" t="s">
        <v>783</v>
      </c>
      <c r="E483" s="90">
        <v>18654.099999999999</v>
      </c>
      <c r="F483" s="90">
        <v>16788.689999999999</v>
      </c>
      <c r="G483" s="91">
        <v>1865.4099999999999</v>
      </c>
      <c r="H483" s="86">
        <v>0.1</v>
      </c>
      <c r="I483" s="93" t="s">
        <v>421</v>
      </c>
      <c r="J483" s="93" t="s">
        <v>422</v>
      </c>
      <c r="K483" s="111">
        <v>46128</v>
      </c>
      <c r="L483" s="87">
        <v>46131</v>
      </c>
      <c r="M483" s="80"/>
      <c r="N483" s="80"/>
      <c r="O483" s="81"/>
      <c r="P483" s="81"/>
      <c r="Q483" s="82"/>
      <c r="R483" s="82"/>
      <c r="S483" s="83"/>
      <c r="T483" s="82"/>
    </row>
    <row r="484" spans="1:20" ht="15.75" customHeight="1" x14ac:dyDescent="0.2">
      <c r="A484" s="78">
        <v>12193</v>
      </c>
      <c r="B484" s="92">
        <v>21305</v>
      </c>
      <c r="C484" s="78" t="s">
        <v>784</v>
      </c>
      <c r="D484" s="90" t="s">
        <v>785</v>
      </c>
      <c r="E484" s="90">
        <v>18654.099999999999</v>
      </c>
      <c r="F484" s="90">
        <v>16788.689999999999</v>
      </c>
      <c r="G484" s="91">
        <v>1865.4099999999999</v>
      </c>
      <c r="H484" s="86">
        <v>0.1</v>
      </c>
      <c r="I484" s="93" t="s">
        <v>421</v>
      </c>
      <c r="J484" s="93" t="s">
        <v>422</v>
      </c>
      <c r="K484" s="111">
        <v>46128</v>
      </c>
      <c r="L484" s="87">
        <v>46131</v>
      </c>
      <c r="M484" s="80"/>
      <c r="N484" s="80"/>
      <c r="O484" s="81"/>
      <c r="P484" s="81"/>
      <c r="Q484" s="82"/>
      <c r="R484" s="82"/>
      <c r="S484" s="83"/>
      <c r="T484" s="82"/>
    </row>
    <row r="485" spans="1:20" ht="15.75" customHeight="1" x14ac:dyDescent="0.2">
      <c r="A485" s="78">
        <v>13031</v>
      </c>
      <c r="B485" s="92">
        <v>21309</v>
      </c>
      <c r="C485" s="78" t="s">
        <v>786</v>
      </c>
      <c r="D485" s="90" t="s">
        <v>787</v>
      </c>
      <c r="E485" s="90">
        <v>18654.099999999999</v>
      </c>
      <c r="F485" s="90">
        <v>16788.689999999999</v>
      </c>
      <c r="G485" s="91">
        <v>1865.4099999999999</v>
      </c>
      <c r="H485" s="86">
        <v>0.1</v>
      </c>
      <c r="I485" s="93" t="s">
        <v>421</v>
      </c>
      <c r="J485" s="93" t="s">
        <v>422</v>
      </c>
      <c r="K485" s="111">
        <v>46128</v>
      </c>
      <c r="L485" s="87">
        <v>46131</v>
      </c>
      <c r="M485" s="80"/>
      <c r="N485" s="80"/>
      <c r="O485" s="81"/>
      <c r="P485" s="81"/>
      <c r="Q485" s="82"/>
      <c r="R485" s="82"/>
      <c r="S485" s="83"/>
      <c r="T485" s="82"/>
    </row>
    <row r="486" spans="1:20" ht="15.75" customHeight="1" x14ac:dyDescent="0.2">
      <c r="A486" s="78">
        <v>660147</v>
      </c>
      <c r="B486" s="92">
        <v>21307</v>
      </c>
      <c r="C486" s="78" t="s">
        <v>788</v>
      </c>
      <c r="D486" s="90" t="s">
        <v>789</v>
      </c>
      <c r="E486" s="90">
        <v>18654.099999999999</v>
      </c>
      <c r="F486" s="90">
        <v>16788.689999999999</v>
      </c>
      <c r="G486" s="91">
        <v>1865.4099999999999</v>
      </c>
      <c r="H486" s="86">
        <v>0.1</v>
      </c>
      <c r="I486" s="93" t="s">
        <v>421</v>
      </c>
      <c r="J486" s="93" t="s">
        <v>422</v>
      </c>
      <c r="K486" s="111">
        <v>46128</v>
      </c>
      <c r="L486" s="87">
        <v>46131</v>
      </c>
      <c r="M486" s="80"/>
      <c r="N486" s="80"/>
      <c r="O486" s="81"/>
      <c r="P486" s="81"/>
      <c r="Q486" s="82"/>
      <c r="R486" s="82"/>
      <c r="S486" s="83"/>
      <c r="T486" s="82"/>
    </row>
    <row r="487" spans="1:20" ht="15.75" customHeight="1" x14ac:dyDescent="0.2">
      <c r="A487" s="78">
        <v>15070</v>
      </c>
      <c r="B487" s="92">
        <v>100187443</v>
      </c>
      <c r="C487" s="78" t="s">
        <v>790</v>
      </c>
      <c r="D487" s="90" t="s">
        <v>791</v>
      </c>
      <c r="E487" s="90">
        <v>22619.99</v>
      </c>
      <c r="F487" s="90">
        <v>20357.991000000002</v>
      </c>
      <c r="G487" s="91">
        <v>2261.9989999999998</v>
      </c>
      <c r="H487" s="86">
        <v>0.1</v>
      </c>
      <c r="I487" s="93" t="s">
        <v>421</v>
      </c>
      <c r="J487" s="93" t="s">
        <v>422</v>
      </c>
      <c r="K487" s="111">
        <v>46128</v>
      </c>
      <c r="L487" s="87">
        <v>46131</v>
      </c>
      <c r="M487" s="80"/>
      <c r="N487" s="80"/>
      <c r="O487" s="81"/>
      <c r="P487" s="81"/>
      <c r="Q487" s="82"/>
      <c r="R487" s="82"/>
      <c r="S487" s="83"/>
      <c r="T487" s="82"/>
    </row>
    <row r="488" spans="1:20" ht="15.75" customHeight="1" x14ac:dyDescent="0.2">
      <c r="A488" s="78">
        <v>15065</v>
      </c>
      <c r="B488" s="92">
        <v>100187853</v>
      </c>
      <c r="C488" s="78" t="s">
        <v>792</v>
      </c>
      <c r="D488" s="90" t="s">
        <v>793</v>
      </c>
      <c r="E488" s="90">
        <v>22619.99</v>
      </c>
      <c r="F488" s="90">
        <v>20357.991000000002</v>
      </c>
      <c r="G488" s="91">
        <v>2261.9989999999998</v>
      </c>
      <c r="H488" s="86">
        <v>0.1</v>
      </c>
      <c r="I488" s="93" t="s">
        <v>421</v>
      </c>
      <c r="J488" s="93" t="s">
        <v>422</v>
      </c>
      <c r="K488" s="111">
        <v>46128</v>
      </c>
      <c r="L488" s="87">
        <v>46131</v>
      </c>
      <c r="M488" s="80"/>
      <c r="N488" s="80"/>
      <c r="O488" s="81"/>
      <c r="P488" s="81"/>
      <c r="Q488" s="82"/>
      <c r="R488" s="82"/>
      <c r="S488" s="83"/>
      <c r="T488" s="82"/>
    </row>
    <row r="489" spans="1:20" ht="15.75" customHeight="1" x14ac:dyDescent="0.2">
      <c r="A489" s="78">
        <v>15063</v>
      </c>
      <c r="B489" s="92">
        <v>100195891</v>
      </c>
      <c r="C489" s="78" t="s">
        <v>794</v>
      </c>
      <c r="D489" s="90" t="s">
        <v>795</v>
      </c>
      <c r="E489" s="90">
        <v>22619.99</v>
      </c>
      <c r="F489" s="90">
        <v>20357.991000000002</v>
      </c>
      <c r="G489" s="91">
        <v>2261.9989999999998</v>
      </c>
      <c r="H489" s="86">
        <v>0.1</v>
      </c>
      <c r="I489" s="93" t="s">
        <v>421</v>
      </c>
      <c r="J489" s="93" t="s">
        <v>422</v>
      </c>
      <c r="K489" s="111">
        <v>46128</v>
      </c>
      <c r="L489" s="87">
        <v>46131</v>
      </c>
      <c r="M489" s="80"/>
      <c r="N489" s="80"/>
      <c r="O489" s="81"/>
      <c r="P489" s="81"/>
      <c r="Q489" s="82"/>
      <c r="R489" s="82"/>
      <c r="S489" s="83"/>
      <c r="T489" s="82"/>
    </row>
    <row r="490" spans="1:20" ht="15.75" customHeight="1" x14ac:dyDescent="0.2">
      <c r="A490" s="78">
        <v>14920</v>
      </c>
      <c r="B490" s="92">
        <v>100198776</v>
      </c>
      <c r="C490" s="78" t="s">
        <v>796</v>
      </c>
      <c r="D490" s="90" t="s">
        <v>797</v>
      </c>
      <c r="E490" s="90">
        <v>22619.99</v>
      </c>
      <c r="F490" s="90">
        <v>20357.991000000002</v>
      </c>
      <c r="G490" s="91">
        <v>2261.9989999999998</v>
      </c>
      <c r="H490" s="86">
        <v>0.1</v>
      </c>
      <c r="I490" s="93" t="s">
        <v>421</v>
      </c>
      <c r="J490" s="93" t="s">
        <v>422</v>
      </c>
      <c r="K490" s="111">
        <v>46128</v>
      </c>
      <c r="L490" s="87">
        <v>46131</v>
      </c>
      <c r="M490" s="80"/>
      <c r="N490" s="80"/>
      <c r="O490" s="81"/>
      <c r="P490" s="81"/>
      <c r="Q490" s="82"/>
      <c r="R490" s="82"/>
      <c r="S490" s="83"/>
      <c r="T490" s="82"/>
    </row>
    <row r="491" spans="1:20" ht="15.75" customHeight="1" x14ac:dyDescent="0.2">
      <c r="A491" s="78">
        <v>663167</v>
      </c>
      <c r="B491" s="92">
        <v>100105519</v>
      </c>
      <c r="C491" s="78" t="s">
        <v>798</v>
      </c>
      <c r="D491" s="90" t="s">
        <v>799</v>
      </c>
      <c r="E491" s="90">
        <v>14790</v>
      </c>
      <c r="F491" s="90">
        <v>13311</v>
      </c>
      <c r="G491" s="91">
        <v>1479</v>
      </c>
      <c r="H491" s="86">
        <v>0.1</v>
      </c>
      <c r="I491" s="93" t="s">
        <v>421</v>
      </c>
      <c r="J491" s="93" t="s">
        <v>422</v>
      </c>
      <c r="K491" s="111">
        <v>46128</v>
      </c>
      <c r="L491" s="87">
        <v>46131</v>
      </c>
      <c r="M491" s="80"/>
      <c r="N491" s="80"/>
      <c r="O491" s="81"/>
      <c r="P491" s="81"/>
      <c r="Q491" s="82"/>
      <c r="R491" s="82"/>
      <c r="S491" s="83"/>
      <c r="T491" s="82"/>
    </row>
    <row r="492" spans="1:20" ht="15.75" customHeight="1" x14ac:dyDescent="0.2">
      <c r="A492" s="78">
        <v>666569</v>
      </c>
      <c r="B492" s="92">
        <v>100117551</v>
      </c>
      <c r="C492" s="78" t="s">
        <v>800</v>
      </c>
      <c r="D492" s="90" t="s">
        <v>801</v>
      </c>
      <c r="E492" s="90">
        <v>14790</v>
      </c>
      <c r="F492" s="90">
        <v>13311</v>
      </c>
      <c r="G492" s="91">
        <v>1479</v>
      </c>
      <c r="H492" s="86">
        <v>0.1</v>
      </c>
      <c r="I492" s="93" t="s">
        <v>421</v>
      </c>
      <c r="J492" s="93" t="s">
        <v>422</v>
      </c>
      <c r="K492" s="111">
        <v>46128</v>
      </c>
      <c r="L492" s="87">
        <v>46131</v>
      </c>
      <c r="M492" s="80"/>
      <c r="N492" s="80"/>
      <c r="O492" s="81"/>
      <c r="P492" s="81"/>
      <c r="Q492" s="82"/>
      <c r="R492" s="82"/>
      <c r="S492" s="83"/>
      <c r="T492" s="82"/>
    </row>
    <row r="493" spans="1:20" ht="15.75" customHeight="1" x14ac:dyDescent="0.2">
      <c r="A493" s="78">
        <v>663169</v>
      </c>
      <c r="B493" s="92">
        <v>100105521</v>
      </c>
      <c r="C493" s="78" t="s">
        <v>802</v>
      </c>
      <c r="D493" s="90" t="s">
        <v>803</v>
      </c>
      <c r="E493" s="90">
        <v>21170.01</v>
      </c>
      <c r="F493" s="90">
        <v>19053.008999999998</v>
      </c>
      <c r="G493" s="91">
        <v>2117.0010000000002</v>
      </c>
      <c r="H493" s="86">
        <v>0.1</v>
      </c>
      <c r="I493" s="93" t="s">
        <v>421</v>
      </c>
      <c r="J493" s="93" t="s">
        <v>422</v>
      </c>
      <c r="K493" s="111">
        <v>46128</v>
      </c>
      <c r="L493" s="87">
        <v>46131</v>
      </c>
      <c r="M493" s="80"/>
      <c r="N493" s="80"/>
      <c r="O493" s="81"/>
      <c r="P493" s="81"/>
      <c r="Q493" s="82"/>
      <c r="R493" s="82"/>
      <c r="S493" s="83"/>
      <c r="T493" s="82"/>
    </row>
    <row r="494" spans="1:20" ht="15.75" customHeight="1" x14ac:dyDescent="0.2">
      <c r="A494" s="78">
        <v>663168</v>
      </c>
      <c r="B494" s="92">
        <v>100105535</v>
      </c>
      <c r="C494" s="78" t="s">
        <v>804</v>
      </c>
      <c r="D494" s="90" t="s">
        <v>805</v>
      </c>
      <c r="E494" s="90">
        <v>21170.01</v>
      </c>
      <c r="F494" s="90">
        <v>19053.008999999998</v>
      </c>
      <c r="G494" s="91">
        <v>2117.0010000000002</v>
      </c>
      <c r="H494" s="86">
        <v>0.1</v>
      </c>
      <c r="I494" s="93" t="s">
        <v>421</v>
      </c>
      <c r="J494" s="93" t="s">
        <v>422</v>
      </c>
      <c r="K494" s="111">
        <v>46128</v>
      </c>
      <c r="L494" s="87">
        <v>46131</v>
      </c>
      <c r="M494" s="80"/>
      <c r="N494" s="80"/>
      <c r="O494" s="81"/>
      <c r="P494" s="81"/>
      <c r="Q494" s="82"/>
      <c r="R494" s="82"/>
      <c r="S494" s="83"/>
      <c r="T494" s="82"/>
    </row>
    <row r="495" spans="1:20" ht="15.75" customHeight="1" x14ac:dyDescent="0.2">
      <c r="A495" s="78">
        <v>665749</v>
      </c>
      <c r="B495" s="92">
        <v>6605</v>
      </c>
      <c r="C495" s="78" t="s">
        <v>806</v>
      </c>
      <c r="D495" s="90" t="s">
        <v>807</v>
      </c>
      <c r="E495" s="90">
        <v>4150.1409999999996</v>
      </c>
      <c r="F495" s="90">
        <v>2075.0704999999998</v>
      </c>
      <c r="G495" s="91">
        <v>2075.0704999999998</v>
      </c>
      <c r="H495" s="86">
        <v>0.5</v>
      </c>
      <c r="I495" s="93" t="s">
        <v>414</v>
      </c>
      <c r="J495" s="93" t="s">
        <v>430</v>
      </c>
      <c r="K495" s="111" t="s">
        <v>808</v>
      </c>
      <c r="L495" s="87">
        <v>46131</v>
      </c>
      <c r="M495" s="80"/>
      <c r="N495" s="80"/>
      <c r="O495" s="81"/>
      <c r="P495" s="81"/>
      <c r="Q495" s="82"/>
      <c r="R495" s="82"/>
      <c r="S495" s="83"/>
      <c r="T495" s="82"/>
    </row>
    <row r="496" spans="1:20" ht="15.75" customHeight="1" x14ac:dyDescent="0.2">
      <c r="A496" s="78">
        <v>665750</v>
      </c>
      <c r="B496" s="92">
        <v>6606</v>
      </c>
      <c r="C496" s="78" t="s">
        <v>809</v>
      </c>
      <c r="D496" s="90" t="s">
        <v>810</v>
      </c>
      <c r="E496" s="90">
        <v>3700.1309999999999</v>
      </c>
      <c r="F496" s="90">
        <v>1850.0654999999999</v>
      </c>
      <c r="G496" s="91">
        <v>1850.0654999999999</v>
      </c>
      <c r="H496" s="86">
        <v>0.5</v>
      </c>
      <c r="I496" s="93" t="s">
        <v>414</v>
      </c>
      <c r="J496" s="93" t="s">
        <v>430</v>
      </c>
      <c r="K496" s="111" t="s">
        <v>808</v>
      </c>
      <c r="L496" s="87">
        <v>46131</v>
      </c>
      <c r="M496" s="80"/>
      <c r="N496" s="80"/>
      <c r="O496" s="81"/>
      <c r="P496" s="81"/>
      <c r="Q496" s="82"/>
      <c r="R496" s="82"/>
      <c r="S496" s="83"/>
      <c r="T496" s="82"/>
    </row>
    <row r="497" spans="1:20" ht="15.75" customHeight="1" x14ac:dyDescent="0.2">
      <c r="A497" s="78">
        <v>665751</v>
      </c>
      <c r="B497" s="92">
        <v>6607</v>
      </c>
      <c r="C497" s="78" t="s">
        <v>811</v>
      </c>
      <c r="D497" s="90" t="s">
        <v>812</v>
      </c>
      <c r="E497" s="90">
        <v>3700.1309999999999</v>
      </c>
      <c r="F497" s="90">
        <v>1850.0654999999999</v>
      </c>
      <c r="G497" s="91">
        <v>1850.0654999999999</v>
      </c>
      <c r="H497" s="86">
        <v>0.5</v>
      </c>
      <c r="I497" s="93" t="s">
        <v>414</v>
      </c>
      <c r="J497" s="93" t="s">
        <v>430</v>
      </c>
      <c r="K497" s="111" t="s">
        <v>808</v>
      </c>
      <c r="L497" s="87">
        <v>46131</v>
      </c>
      <c r="M497" s="80"/>
      <c r="N497" s="80"/>
      <c r="O497" s="81"/>
      <c r="P497" s="81"/>
      <c r="Q497" s="82"/>
      <c r="R497" s="82"/>
      <c r="S497" s="83"/>
      <c r="T497" s="82"/>
    </row>
    <row r="498" spans="1:20" ht="15.75" customHeight="1" x14ac:dyDescent="0.2">
      <c r="A498" s="78">
        <v>665752</v>
      </c>
      <c r="B498" s="92">
        <v>6608</v>
      </c>
      <c r="C498" s="78" t="s">
        <v>813</v>
      </c>
      <c r="D498" s="90" t="s">
        <v>814</v>
      </c>
      <c r="E498" s="90">
        <v>3700.1309999999999</v>
      </c>
      <c r="F498" s="90">
        <v>1850.0654999999999</v>
      </c>
      <c r="G498" s="91">
        <v>1850.0654999999999</v>
      </c>
      <c r="H498" s="86">
        <v>0.5</v>
      </c>
      <c r="I498" s="93" t="s">
        <v>414</v>
      </c>
      <c r="J498" s="93" t="s">
        <v>430</v>
      </c>
      <c r="K498" s="111" t="s">
        <v>808</v>
      </c>
      <c r="L498" s="87">
        <v>46131</v>
      </c>
      <c r="M498" s="80"/>
      <c r="N498" s="80"/>
      <c r="O498" s="81"/>
      <c r="P498" s="81"/>
      <c r="Q498" s="82"/>
      <c r="R498" s="82"/>
      <c r="S498" s="83"/>
      <c r="T498" s="82"/>
    </row>
    <row r="499" spans="1:20" ht="15.75" customHeight="1" x14ac:dyDescent="0.2">
      <c r="A499" s="78">
        <v>665753</v>
      </c>
      <c r="B499" s="92">
        <v>6609</v>
      </c>
      <c r="C499" s="78" t="s">
        <v>815</v>
      </c>
      <c r="D499" s="90" t="s">
        <v>816</v>
      </c>
      <c r="E499" s="90">
        <v>3700.1309999999999</v>
      </c>
      <c r="F499" s="90">
        <v>1850.0654999999999</v>
      </c>
      <c r="G499" s="91">
        <v>1850.0654999999999</v>
      </c>
      <c r="H499" s="86">
        <v>0.5</v>
      </c>
      <c r="I499" s="93" t="s">
        <v>414</v>
      </c>
      <c r="J499" s="93" t="s">
        <v>430</v>
      </c>
      <c r="K499" s="111" t="s">
        <v>808</v>
      </c>
      <c r="L499" s="87">
        <v>46131</v>
      </c>
      <c r="M499" s="80"/>
      <c r="N499" s="80"/>
      <c r="O499" s="81"/>
      <c r="P499" s="81"/>
      <c r="Q499" s="82"/>
      <c r="R499" s="82"/>
      <c r="S499" s="83"/>
      <c r="T499" s="82"/>
    </row>
    <row r="500" spans="1:20" ht="15.75" customHeight="1" x14ac:dyDescent="0.2">
      <c r="A500" s="78">
        <v>665754</v>
      </c>
      <c r="B500" s="92">
        <v>6610</v>
      </c>
      <c r="C500" s="78" t="s">
        <v>817</v>
      </c>
      <c r="D500" s="90" t="s">
        <v>818</v>
      </c>
      <c r="E500" s="90">
        <v>3150.1060000000002</v>
      </c>
      <c r="F500" s="90">
        <v>1575.0530000000001</v>
      </c>
      <c r="G500" s="91">
        <v>1575.0530000000001</v>
      </c>
      <c r="H500" s="86">
        <v>0.5</v>
      </c>
      <c r="I500" s="93" t="s">
        <v>414</v>
      </c>
      <c r="J500" s="93" t="s">
        <v>430</v>
      </c>
      <c r="K500" s="111" t="s">
        <v>808</v>
      </c>
      <c r="L500" s="87">
        <v>46131</v>
      </c>
      <c r="M500" s="80"/>
      <c r="N500" s="80"/>
      <c r="O500" s="81"/>
      <c r="P500" s="81"/>
      <c r="Q500" s="82"/>
      <c r="R500" s="82"/>
      <c r="S500" s="83"/>
      <c r="T500" s="82"/>
    </row>
    <row r="501" spans="1:20" ht="15.75" customHeight="1" x14ac:dyDescent="0.2">
      <c r="A501" s="78">
        <v>665755</v>
      </c>
      <c r="B501" s="92">
        <v>6611</v>
      </c>
      <c r="C501" s="78" t="s">
        <v>819</v>
      </c>
      <c r="D501" s="90" t="s">
        <v>820</v>
      </c>
      <c r="E501" s="90">
        <v>2850.0929999999998</v>
      </c>
      <c r="F501" s="90">
        <v>1425.0464999999999</v>
      </c>
      <c r="G501" s="91">
        <v>1425.0464999999999</v>
      </c>
      <c r="H501" s="86">
        <v>0.5</v>
      </c>
      <c r="I501" s="93" t="s">
        <v>414</v>
      </c>
      <c r="J501" s="93" t="s">
        <v>430</v>
      </c>
      <c r="K501" s="111" t="s">
        <v>808</v>
      </c>
      <c r="L501" s="87">
        <v>46131</v>
      </c>
      <c r="M501" s="80"/>
      <c r="N501" s="80"/>
      <c r="O501" s="81"/>
      <c r="P501" s="81"/>
      <c r="Q501" s="82"/>
      <c r="R501" s="82"/>
      <c r="S501" s="83"/>
      <c r="T501" s="82"/>
    </row>
    <row r="502" spans="1:20" ht="15.75" customHeight="1" x14ac:dyDescent="0.2">
      <c r="A502" s="78">
        <v>665756</v>
      </c>
      <c r="B502" s="92">
        <v>6612</v>
      </c>
      <c r="C502" s="78" t="s">
        <v>821</v>
      </c>
      <c r="D502" s="90" t="s">
        <v>822</v>
      </c>
      <c r="E502" s="90">
        <v>2850.0929999999998</v>
      </c>
      <c r="F502" s="90">
        <v>1425.0464999999999</v>
      </c>
      <c r="G502" s="91">
        <v>1425.0464999999999</v>
      </c>
      <c r="H502" s="86">
        <v>0.5</v>
      </c>
      <c r="I502" s="93" t="s">
        <v>414</v>
      </c>
      <c r="J502" s="93" t="s">
        <v>430</v>
      </c>
      <c r="K502" s="111" t="s">
        <v>808</v>
      </c>
      <c r="L502" s="87">
        <v>46131</v>
      </c>
      <c r="M502" s="80"/>
      <c r="N502" s="80"/>
      <c r="O502" s="81"/>
      <c r="P502" s="81"/>
      <c r="Q502" s="82"/>
      <c r="R502" s="82"/>
      <c r="S502" s="83"/>
      <c r="T502" s="82"/>
    </row>
    <row r="503" spans="1:20" ht="15.75" customHeight="1" x14ac:dyDescent="0.2">
      <c r="A503" s="78">
        <v>665757</v>
      </c>
      <c r="B503" s="92">
        <v>6613</v>
      </c>
      <c r="C503" s="78" t="s">
        <v>823</v>
      </c>
      <c r="D503" s="90" t="s">
        <v>824</v>
      </c>
      <c r="E503" s="90">
        <v>2850.0929999999998</v>
      </c>
      <c r="F503" s="90">
        <v>1425.0464999999999</v>
      </c>
      <c r="G503" s="91">
        <v>1425.0464999999999</v>
      </c>
      <c r="H503" s="86">
        <v>0.5</v>
      </c>
      <c r="I503" s="93" t="s">
        <v>414</v>
      </c>
      <c r="J503" s="93" t="s">
        <v>430</v>
      </c>
      <c r="K503" s="111" t="s">
        <v>808</v>
      </c>
      <c r="L503" s="87">
        <v>46131</v>
      </c>
      <c r="M503" s="80"/>
      <c r="N503" s="80"/>
      <c r="O503" s="81"/>
      <c r="P503" s="81"/>
      <c r="Q503" s="82"/>
      <c r="R503" s="82"/>
      <c r="S503" s="83"/>
      <c r="T503" s="82"/>
    </row>
    <row r="504" spans="1:20" ht="15.75" customHeight="1" x14ac:dyDescent="0.2">
      <c r="A504" s="78">
        <v>665758</v>
      </c>
      <c r="B504" s="92">
        <v>6614</v>
      </c>
      <c r="C504" s="78" t="s">
        <v>825</v>
      </c>
      <c r="D504" s="90" t="s">
        <v>826</v>
      </c>
      <c r="E504" s="90">
        <v>3150.1060000000002</v>
      </c>
      <c r="F504" s="90">
        <v>1575.0530000000001</v>
      </c>
      <c r="G504" s="91">
        <v>1575.0530000000001</v>
      </c>
      <c r="H504" s="86">
        <v>0.5</v>
      </c>
      <c r="I504" s="93" t="s">
        <v>414</v>
      </c>
      <c r="J504" s="93" t="s">
        <v>430</v>
      </c>
      <c r="K504" s="111" t="s">
        <v>808</v>
      </c>
      <c r="L504" s="87">
        <v>46131</v>
      </c>
      <c r="M504" s="80"/>
      <c r="N504" s="80"/>
      <c r="O504" s="81"/>
      <c r="P504" s="81"/>
      <c r="Q504" s="82"/>
      <c r="R504" s="82"/>
      <c r="S504" s="83"/>
      <c r="T504" s="82"/>
    </row>
    <row r="505" spans="1:20" ht="15.75" customHeight="1" x14ac:dyDescent="0.2">
      <c r="A505" s="78">
        <v>665759</v>
      </c>
      <c r="B505" s="92">
        <v>6615</v>
      </c>
      <c r="C505" s="78" t="s">
        <v>827</v>
      </c>
      <c r="D505" s="90" t="s">
        <v>828</v>
      </c>
      <c r="E505" s="90">
        <v>4396.3270000000002</v>
      </c>
      <c r="F505" s="90">
        <v>2198.1635000000001</v>
      </c>
      <c r="G505" s="91">
        <v>2198.1635000000001</v>
      </c>
      <c r="H505" s="86">
        <v>0.5</v>
      </c>
      <c r="I505" s="93" t="s">
        <v>414</v>
      </c>
      <c r="J505" s="93" t="s">
        <v>430</v>
      </c>
      <c r="K505" s="111" t="s">
        <v>808</v>
      </c>
      <c r="L505" s="87">
        <v>46131</v>
      </c>
      <c r="M505" s="80"/>
      <c r="N505" s="80"/>
      <c r="O505" s="81"/>
      <c r="P505" s="81"/>
      <c r="Q505" s="82"/>
      <c r="R505" s="82"/>
      <c r="S505" s="83"/>
      <c r="T505" s="82"/>
    </row>
    <row r="506" spans="1:20" ht="15.75" customHeight="1" x14ac:dyDescent="0.2">
      <c r="A506" s="78">
        <v>666687</v>
      </c>
      <c r="B506" s="92">
        <v>6616</v>
      </c>
      <c r="C506" s="78" t="s">
        <v>829</v>
      </c>
      <c r="D506" s="90" t="s">
        <v>830</v>
      </c>
      <c r="E506" s="90">
        <v>3919.614</v>
      </c>
      <c r="F506" s="90">
        <v>1959.807</v>
      </c>
      <c r="G506" s="91">
        <v>1959.807</v>
      </c>
      <c r="H506" s="86">
        <v>0.5</v>
      </c>
      <c r="I506" s="93" t="s">
        <v>414</v>
      </c>
      <c r="J506" s="93" t="s">
        <v>430</v>
      </c>
      <c r="K506" s="111" t="s">
        <v>808</v>
      </c>
      <c r="L506" s="87">
        <v>46131</v>
      </c>
      <c r="M506" s="80"/>
      <c r="N506" s="80"/>
      <c r="O506" s="81"/>
      <c r="P506" s="81"/>
      <c r="Q506" s="82"/>
      <c r="R506" s="82"/>
      <c r="S506" s="83"/>
      <c r="T506" s="82"/>
    </row>
    <row r="507" spans="1:20" ht="15.75" customHeight="1" x14ac:dyDescent="0.2">
      <c r="A507" s="78">
        <v>666461</v>
      </c>
      <c r="B507" s="92">
        <v>197233</v>
      </c>
      <c r="C507" s="78" t="s">
        <v>831</v>
      </c>
      <c r="D507" s="90" t="s">
        <v>832</v>
      </c>
      <c r="E507" s="90">
        <v>3672.5770000000002</v>
      </c>
      <c r="F507" s="90">
        <v>2570.8038999999999</v>
      </c>
      <c r="G507" s="91">
        <v>1101.7731000000003</v>
      </c>
      <c r="H507" s="86">
        <v>0.3</v>
      </c>
      <c r="I507" s="93" t="s">
        <v>414</v>
      </c>
      <c r="J507" s="93" t="s">
        <v>424</v>
      </c>
      <c r="K507" s="111" t="s">
        <v>808</v>
      </c>
      <c r="L507" s="87">
        <v>46131</v>
      </c>
      <c r="M507" s="80"/>
      <c r="N507" s="80"/>
      <c r="O507" s="81"/>
      <c r="P507" s="81"/>
      <c r="Q507" s="82"/>
      <c r="R507" s="82"/>
      <c r="S507" s="83"/>
      <c r="T507" s="82"/>
    </row>
    <row r="508" spans="1:20" ht="15.75" customHeight="1" x14ac:dyDescent="0.2">
      <c r="A508" s="78">
        <v>665566</v>
      </c>
      <c r="B508" s="92">
        <v>197203</v>
      </c>
      <c r="C508" s="78" t="s">
        <v>833</v>
      </c>
      <c r="D508" s="90" t="s">
        <v>834</v>
      </c>
      <c r="E508" s="90">
        <v>3672.5770000000002</v>
      </c>
      <c r="F508" s="90">
        <v>2570.8038999999999</v>
      </c>
      <c r="G508" s="91">
        <v>1101.7731000000003</v>
      </c>
      <c r="H508" s="86">
        <v>0.3</v>
      </c>
      <c r="I508" s="93" t="s">
        <v>414</v>
      </c>
      <c r="J508" s="93" t="s">
        <v>424</v>
      </c>
      <c r="K508" s="111" t="s">
        <v>808</v>
      </c>
      <c r="L508" s="87">
        <v>46131</v>
      </c>
      <c r="M508" s="80"/>
      <c r="N508" s="80"/>
      <c r="O508" s="81"/>
      <c r="P508" s="81"/>
      <c r="Q508" s="82"/>
      <c r="R508" s="82"/>
      <c r="S508" s="83"/>
      <c r="T508" s="82"/>
    </row>
    <row r="509" spans="1:20" ht="15.75" customHeight="1" x14ac:dyDescent="0.2">
      <c r="A509" s="78">
        <v>159</v>
      </c>
      <c r="B509" s="92">
        <v>133143</v>
      </c>
      <c r="C509" s="78" t="s">
        <v>835</v>
      </c>
      <c r="D509" s="90" t="s">
        <v>836</v>
      </c>
      <c r="E509" s="90">
        <v>3799.1410000000001</v>
      </c>
      <c r="F509" s="90">
        <v>2659.3986999999997</v>
      </c>
      <c r="G509" s="91">
        <v>1139.7423000000003</v>
      </c>
      <c r="H509" s="86">
        <v>0.3</v>
      </c>
      <c r="I509" s="93" t="s">
        <v>414</v>
      </c>
      <c r="J509" s="93" t="s">
        <v>424</v>
      </c>
      <c r="K509" s="111" t="s">
        <v>808</v>
      </c>
      <c r="L509" s="87">
        <v>46131</v>
      </c>
      <c r="M509" s="80"/>
      <c r="N509" s="80"/>
      <c r="O509" s="81"/>
      <c r="P509" s="81"/>
      <c r="Q509" s="82"/>
      <c r="R509" s="82"/>
      <c r="S509" s="83"/>
      <c r="T509" s="82"/>
    </row>
    <row r="510" spans="1:20" ht="15.75" customHeight="1" x14ac:dyDescent="0.2">
      <c r="A510" s="78">
        <v>14053</v>
      </c>
      <c r="B510" s="92">
        <v>133149</v>
      </c>
      <c r="C510" s="78" t="s">
        <v>837</v>
      </c>
      <c r="D510" s="90" t="s">
        <v>838</v>
      </c>
      <c r="E510" s="90">
        <v>3799.1410000000001</v>
      </c>
      <c r="F510" s="90">
        <v>2659.3986999999997</v>
      </c>
      <c r="G510" s="91">
        <v>1139.7423000000003</v>
      </c>
      <c r="H510" s="86">
        <v>0.3</v>
      </c>
      <c r="I510" s="93" t="s">
        <v>414</v>
      </c>
      <c r="J510" s="93" t="s">
        <v>424</v>
      </c>
      <c r="K510" s="111" t="s">
        <v>808</v>
      </c>
      <c r="L510" s="87">
        <v>46131</v>
      </c>
      <c r="M510" s="80"/>
      <c r="N510" s="80"/>
      <c r="O510" s="81"/>
      <c r="P510" s="81"/>
      <c r="Q510" s="82"/>
      <c r="R510" s="82"/>
      <c r="S510" s="83"/>
      <c r="T510" s="82"/>
    </row>
    <row r="511" spans="1:20" ht="15.75" customHeight="1" x14ac:dyDescent="0.2">
      <c r="A511" s="78">
        <v>1568</v>
      </c>
      <c r="B511" s="92">
        <v>133146</v>
      </c>
      <c r="C511" s="78" t="s">
        <v>839</v>
      </c>
      <c r="D511" s="90" t="s">
        <v>840</v>
      </c>
      <c r="E511" s="90">
        <v>3799.1410000000001</v>
      </c>
      <c r="F511" s="90">
        <v>2659.3986999999997</v>
      </c>
      <c r="G511" s="91">
        <v>1139.7423000000003</v>
      </c>
      <c r="H511" s="86">
        <v>0.3</v>
      </c>
      <c r="I511" s="93" t="s">
        <v>414</v>
      </c>
      <c r="J511" s="93" t="s">
        <v>424</v>
      </c>
      <c r="K511" s="111" t="s">
        <v>808</v>
      </c>
      <c r="L511" s="87">
        <v>46131</v>
      </c>
      <c r="M511" s="80"/>
      <c r="N511" s="80"/>
      <c r="O511" s="81"/>
      <c r="P511" s="81"/>
      <c r="Q511" s="82"/>
      <c r="R511" s="82"/>
      <c r="S511" s="83"/>
      <c r="T511" s="82"/>
    </row>
    <row r="512" spans="1:20" ht="15.75" customHeight="1" x14ac:dyDescent="0.2">
      <c r="A512" s="78">
        <v>11144</v>
      </c>
      <c r="B512" s="92">
        <v>132670</v>
      </c>
      <c r="C512" s="78" t="s">
        <v>841</v>
      </c>
      <c r="D512" s="90" t="s">
        <v>842</v>
      </c>
      <c r="E512" s="90">
        <v>3799.1410000000001</v>
      </c>
      <c r="F512" s="90">
        <v>2659.3986999999997</v>
      </c>
      <c r="G512" s="91">
        <v>1139.7423000000003</v>
      </c>
      <c r="H512" s="86">
        <v>0.3</v>
      </c>
      <c r="I512" s="93" t="s">
        <v>414</v>
      </c>
      <c r="J512" s="93" t="s">
        <v>424</v>
      </c>
      <c r="K512" s="111" t="s">
        <v>808</v>
      </c>
      <c r="L512" s="87">
        <v>46131</v>
      </c>
      <c r="M512" s="80"/>
      <c r="N512" s="80"/>
      <c r="O512" s="81"/>
      <c r="P512" s="81"/>
      <c r="Q512" s="82"/>
      <c r="R512" s="82"/>
      <c r="S512" s="83"/>
      <c r="T512" s="82"/>
    </row>
    <row r="513" spans="1:20" ht="15.75" customHeight="1" x14ac:dyDescent="0.2">
      <c r="A513" s="78">
        <v>1187</v>
      </c>
      <c r="B513" s="92">
        <v>327</v>
      </c>
      <c r="C513" s="78" t="s">
        <v>843</v>
      </c>
      <c r="D513" s="90" t="s">
        <v>844</v>
      </c>
      <c r="E513" s="90">
        <v>4600.1790000000001</v>
      </c>
      <c r="F513" s="90">
        <v>3450.1342500000001</v>
      </c>
      <c r="G513" s="91">
        <v>1150.04475</v>
      </c>
      <c r="H513" s="86">
        <v>0.25</v>
      </c>
      <c r="I513" s="93" t="s">
        <v>414</v>
      </c>
      <c r="J513" s="93" t="s">
        <v>423</v>
      </c>
      <c r="K513" s="111" t="s">
        <v>808</v>
      </c>
      <c r="L513" s="87">
        <v>46131</v>
      </c>
      <c r="M513" s="80"/>
      <c r="N513" s="80"/>
      <c r="O513" s="81"/>
      <c r="P513" s="81"/>
      <c r="Q513" s="82"/>
      <c r="R513" s="82"/>
      <c r="S513" s="83"/>
      <c r="T513" s="82"/>
    </row>
    <row r="514" spans="1:20" ht="15.75" customHeight="1" x14ac:dyDescent="0.2">
      <c r="A514" s="78">
        <v>9216</v>
      </c>
      <c r="B514" s="92">
        <v>655</v>
      </c>
      <c r="C514" s="78" t="s">
        <v>471</v>
      </c>
      <c r="D514" s="90" t="s">
        <v>472</v>
      </c>
      <c r="E514" s="90">
        <v>4600.1790000000001</v>
      </c>
      <c r="F514" s="90">
        <v>3450.1342500000001</v>
      </c>
      <c r="G514" s="91">
        <v>1150.04475</v>
      </c>
      <c r="H514" s="86">
        <v>0.25</v>
      </c>
      <c r="I514" s="93" t="s">
        <v>414</v>
      </c>
      <c r="J514" s="93" t="s">
        <v>423</v>
      </c>
      <c r="K514" s="111" t="s">
        <v>808</v>
      </c>
      <c r="L514" s="87">
        <v>46131</v>
      </c>
      <c r="M514" s="80"/>
      <c r="N514" s="80"/>
      <c r="O514" s="81"/>
      <c r="P514" s="81"/>
      <c r="Q514" s="82"/>
      <c r="R514" s="82"/>
      <c r="S514" s="83"/>
      <c r="T514" s="82"/>
    </row>
    <row r="515" spans="1:20" ht="15.75" customHeight="1" x14ac:dyDescent="0.2">
      <c r="A515" s="78">
        <v>1204</v>
      </c>
      <c r="B515" s="92">
        <v>1195</v>
      </c>
      <c r="C515" s="78" t="s">
        <v>845</v>
      </c>
      <c r="D515" s="90" t="s">
        <v>846</v>
      </c>
      <c r="E515" s="90">
        <v>4400.1779999999999</v>
      </c>
      <c r="F515" s="90">
        <v>3080.1245999999996</v>
      </c>
      <c r="G515" s="91">
        <v>1320.0534000000002</v>
      </c>
      <c r="H515" s="86">
        <v>0.3</v>
      </c>
      <c r="I515" s="93" t="s">
        <v>421</v>
      </c>
      <c r="J515" s="93" t="s">
        <v>422</v>
      </c>
      <c r="K515" s="111" t="s">
        <v>808</v>
      </c>
      <c r="L515" s="87">
        <v>46131</v>
      </c>
      <c r="M515" s="80"/>
      <c r="N515" s="80"/>
      <c r="O515" s="81"/>
      <c r="P515" s="81"/>
      <c r="Q515" s="82"/>
      <c r="R515" s="82"/>
      <c r="S515" s="83"/>
      <c r="T515" s="82"/>
    </row>
    <row r="516" spans="1:20" ht="15.75" customHeight="1" x14ac:dyDescent="0.2">
      <c r="A516" s="78">
        <v>1214</v>
      </c>
      <c r="B516" s="92">
        <v>2427</v>
      </c>
      <c r="C516" s="78" t="s">
        <v>847</v>
      </c>
      <c r="D516" s="90" t="s">
        <v>848</v>
      </c>
      <c r="E516" s="90">
        <v>4400.1120000000001</v>
      </c>
      <c r="F516" s="90">
        <v>3080.0783999999999</v>
      </c>
      <c r="G516" s="91">
        <v>1320.0336000000002</v>
      </c>
      <c r="H516" s="86">
        <v>0.3</v>
      </c>
      <c r="I516" s="93" t="s">
        <v>421</v>
      </c>
      <c r="J516" s="93" t="s">
        <v>422</v>
      </c>
      <c r="K516" s="111" t="s">
        <v>808</v>
      </c>
      <c r="L516" s="87">
        <v>46131</v>
      </c>
      <c r="M516" s="80"/>
      <c r="N516" s="80"/>
      <c r="O516" s="81"/>
      <c r="P516" s="81"/>
      <c r="Q516" s="82"/>
      <c r="R516" s="82"/>
      <c r="S516" s="83"/>
      <c r="T516" s="82"/>
    </row>
    <row r="517" spans="1:20" ht="15.75" customHeight="1" x14ac:dyDescent="0.2">
      <c r="A517" s="78">
        <v>20311</v>
      </c>
      <c r="B517" s="92">
        <v>3496</v>
      </c>
      <c r="C517" s="78" t="s">
        <v>485</v>
      </c>
      <c r="D517" s="90" t="s">
        <v>486</v>
      </c>
      <c r="E517" s="90">
        <v>2700.0720000000001</v>
      </c>
      <c r="F517" s="90">
        <v>2025.0540000000001</v>
      </c>
      <c r="G517" s="91">
        <v>675.01800000000003</v>
      </c>
      <c r="H517" s="86">
        <v>0.25</v>
      </c>
      <c r="I517" s="93" t="s">
        <v>421</v>
      </c>
      <c r="J517" s="93" t="s">
        <v>422</v>
      </c>
      <c r="K517" s="111" t="s">
        <v>808</v>
      </c>
      <c r="L517" s="87">
        <v>46131</v>
      </c>
      <c r="M517" s="80"/>
      <c r="N517" s="80"/>
      <c r="O517" s="81"/>
      <c r="P517" s="81"/>
      <c r="Q517" s="82"/>
      <c r="R517" s="82"/>
      <c r="S517" s="83"/>
      <c r="T517" s="82"/>
    </row>
    <row r="518" spans="1:20" ht="15.75" customHeight="1" x14ac:dyDescent="0.2">
      <c r="A518" s="78">
        <v>20309</v>
      </c>
      <c r="B518" s="92">
        <v>3297</v>
      </c>
      <c r="C518" s="78" t="s">
        <v>487</v>
      </c>
      <c r="D518" s="90" t="s">
        <v>488</v>
      </c>
      <c r="E518" s="90">
        <v>2700.1089999999999</v>
      </c>
      <c r="F518" s="90">
        <v>2025.0817499999998</v>
      </c>
      <c r="G518" s="91">
        <v>675.02725000000009</v>
      </c>
      <c r="H518" s="86">
        <v>0.25</v>
      </c>
      <c r="I518" s="93" t="s">
        <v>421</v>
      </c>
      <c r="J518" s="93" t="s">
        <v>422</v>
      </c>
      <c r="K518" s="111" t="s">
        <v>808</v>
      </c>
      <c r="L518" s="87">
        <v>46131</v>
      </c>
      <c r="M518" s="80"/>
      <c r="N518" s="80"/>
      <c r="O518" s="81"/>
      <c r="P518" s="81"/>
      <c r="Q518" s="82"/>
      <c r="R518" s="82"/>
      <c r="S518" s="83"/>
      <c r="T518" s="82"/>
    </row>
    <row r="519" spans="1:20" ht="15.75" customHeight="1" x14ac:dyDescent="0.2">
      <c r="A519" s="78">
        <v>730</v>
      </c>
      <c r="B519" s="92">
        <v>3596</v>
      </c>
      <c r="C519" s="78" t="s">
        <v>489</v>
      </c>
      <c r="D519" s="90" t="s">
        <v>490</v>
      </c>
      <c r="E519" s="90">
        <v>2700.1089999999999</v>
      </c>
      <c r="F519" s="90">
        <v>2025.0817499999998</v>
      </c>
      <c r="G519" s="91">
        <v>675.02725000000009</v>
      </c>
      <c r="H519" s="86">
        <v>0.25</v>
      </c>
      <c r="I519" s="93" t="s">
        <v>421</v>
      </c>
      <c r="J519" s="93" t="s">
        <v>422</v>
      </c>
      <c r="K519" s="111" t="s">
        <v>808</v>
      </c>
      <c r="L519" s="87">
        <v>46131</v>
      </c>
      <c r="M519" s="80"/>
      <c r="N519" s="80"/>
      <c r="O519" s="81"/>
      <c r="P519" s="81"/>
      <c r="Q519" s="82"/>
      <c r="R519" s="82"/>
      <c r="S519" s="83"/>
      <c r="T519" s="82"/>
    </row>
    <row r="520" spans="1:20" ht="15.75" customHeight="1" x14ac:dyDescent="0.2">
      <c r="A520" s="78">
        <v>20310</v>
      </c>
      <c r="B520" s="92">
        <v>3397</v>
      </c>
      <c r="C520" s="78" t="s">
        <v>491</v>
      </c>
      <c r="D520" s="90" t="s">
        <v>492</v>
      </c>
      <c r="E520" s="90">
        <v>2700.1089999999999</v>
      </c>
      <c r="F520" s="90">
        <v>2025.0817499999998</v>
      </c>
      <c r="G520" s="91">
        <v>675.02725000000009</v>
      </c>
      <c r="H520" s="86">
        <v>0.25</v>
      </c>
      <c r="I520" s="93" t="s">
        <v>421</v>
      </c>
      <c r="J520" s="93" t="s">
        <v>422</v>
      </c>
      <c r="K520" s="111" t="s">
        <v>808</v>
      </c>
      <c r="L520" s="87">
        <v>46131</v>
      </c>
      <c r="M520" s="80"/>
      <c r="N520" s="80"/>
      <c r="O520" s="81"/>
      <c r="P520" s="81"/>
      <c r="Q520" s="82"/>
      <c r="R520" s="82"/>
      <c r="S520" s="83"/>
      <c r="T520" s="82"/>
    </row>
    <row r="521" spans="1:20" ht="15.75" customHeight="1" x14ac:dyDescent="0.2">
      <c r="A521" s="78">
        <v>11459</v>
      </c>
      <c r="B521" s="92">
        <v>2682</v>
      </c>
      <c r="C521" s="78" t="s">
        <v>849</v>
      </c>
      <c r="D521" s="90" t="s">
        <v>850</v>
      </c>
      <c r="E521" s="90">
        <v>2100.0500000000002</v>
      </c>
      <c r="F521" s="90">
        <v>1575.0375000000001</v>
      </c>
      <c r="G521" s="91">
        <v>525.01250000000005</v>
      </c>
      <c r="H521" s="86">
        <v>0.25</v>
      </c>
      <c r="I521" s="93" t="s">
        <v>421</v>
      </c>
      <c r="J521" s="93" t="s">
        <v>422</v>
      </c>
      <c r="K521" s="111" t="s">
        <v>808</v>
      </c>
      <c r="L521" s="87">
        <v>46131</v>
      </c>
      <c r="M521" s="80"/>
      <c r="N521" s="80"/>
      <c r="O521" s="81"/>
      <c r="P521" s="81"/>
      <c r="Q521" s="82"/>
      <c r="R521" s="82"/>
      <c r="S521" s="83"/>
      <c r="T521" s="82"/>
    </row>
    <row r="522" spans="1:20" ht="15.75" customHeight="1" x14ac:dyDescent="0.2">
      <c r="A522" s="78">
        <v>17883</v>
      </c>
      <c r="B522" s="92">
        <v>2783</v>
      </c>
      <c r="C522" s="78" t="s">
        <v>851</v>
      </c>
      <c r="D522" s="90" t="s">
        <v>852</v>
      </c>
      <c r="E522" s="90">
        <v>2099.9960000000001</v>
      </c>
      <c r="F522" s="90">
        <v>1574.9970000000001</v>
      </c>
      <c r="G522" s="91">
        <v>524.99900000000002</v>
      </c>
      <c r="H522" s="86">
        <v>0.25</v>
      </c>
      <c r="I522" s="93" t="s">
        <v>421</v>
      </c>
      <c r="J522" s="93" t="s">
        <v>422</v>
      </c>
      <c r="K522" s="111" t="s">
        <v>808</v>
      </c>
      <c r="L522" s="87">
        <v>46131</v>
      </c>
      <c r="M522" s="80"/>
      <c r="N522" s="80"/>
      <c r="O522" s="81"/>
      <c r="P522" s="81"/>
      <c r="Q522" s="82"/>
      <c r="R522" s="82"/>
      <c r="S522" s="83"/>
      <c r="T522" s="82"/>
    </row>
    <row r="523" spans="1:20" ht="15.75" customHeight="1" x14ac:dyDescent="0.2">
      <c r="A523" s="78">
        <v>3368</v>
      </c>
      <c r="B523" s="92">
        <v>3997</v>
      </c>
      <c r="C523" s="78" t="s">
        <v>853</v>
      </c>
      <c r="D523" s="90" t="s">
        <v>854</v>
      </c>
      <c r="E523" s="90">
        <v>2465.1120000000001</v>
      </c>
      <c r="F523" s="90">
        <v>1848.8340000000001</v>
      </c>
      <c r="G523" s="91">
        <v>616.27800000000002</v>
      </c>
      <c r="H523" s="86">
        <v>0.25</v>
      </c>
      <c r="I523" s="93" t="s">
        <v>421</v>
      </c>
      <c r="J523" s="93" t="s">
        <v>422</v>
      </c>
      <c r="K523" s="111" t="s">
        <v>808</v>
      </c>
      <c r="L523" s="87">
        <v>46131</v>
      </c>
      <c r="M523" s="80"/>
      <c r="N523" s="80"/>
      <c r="O523" s="81"/>
      <c r="P523" s="81"/>
      <c r="Q523" s="82"/>
      <c r="R523" s="82"/>
      <c r="S523" s="83"/>
      <c r="T523" s="82"/>
    </row>
    <row r="524" spans="1:20" ht="15.75" customHeight="1" x14ac:dyDescent="0.2">
      <c r="A524" s="78">
        <v>6617</v>
      </c>
      <c r="B524" s="92">
        <v>3993</v>
      </c>
      <c r="C524" s="78" t="s">
        <v>855</v>
      </c>
      <c r="D524" s="90" t="s">
        <v>856</v>
      </c>
      <c r="E524" s="90">
        <v>2465.1120000000001</v>
      </c>
      <c r="F524" s="90">
        <v>1848.8340000000001</v>
      </c>
      <c r="G524" s="91">
        <v>616.27800000000002</v>
      </c>
      <c r="H524" s="86">
        <v>0.25</v>
      </c>
      <c r="I524" s="93" t="s">
        <v>421</v>
      </c>
      <c r="J524" s="93" t="s">
        <v>422</v>
      </c>
      <c r="K524" s="111" t="s">
        <v>808</v>
      </c>
      <c r="L524" s="87">
        <v>46131</v>
      </c>
      <c r="M524" s="80"/>
      <c r="N524" s="80"/>
      <c r="O524" s="81"/>
      <c r="P524" s="81"/>
      <c r="Q524" s="82"/>
      <c r="R524" s="82"/>
      <c r="S524" s="83"/>
      <c r="T524" s="82"/>
    </row>
    <row r="525" spans="1:20" ht="15.75" customHeight="1" x14ac:dyDescent="0.2">
      <c r="A525" s="78">
        <v>8987</v>
      </c>
      <c r="B525" s="92">
        <v>3995</v>
      </c>
      <c r="C525" s="78" t="s">
        <v>857</v>
      </c>
      <c r="D525" s="90" t="s">
        <v>858</v>
      </c>
      <c r="E525" s="90">
        <v>2550.067</v>
      </c>
      <c r="F525" s="90">
        <v>1912.55025</v>
      </c>
      <c r="G525" s="91">
        <v>637.51675</v>
      </c>
      <c r="H525" s="86">
        <v>0.25</v>
      </c>
      <c r="I525" s="93" t="s">
        <v>421</v>
      </c>
      <c r="J525" s="93" t="s">
        <v>422</v>
      </c>
      <c r="K525" s="111" t="s">
        <v>808</v>
      </c>
      <c r="L525" s="87">
        <v>46131</v>
      </c>
      <c r="M525" s="80"/>
      <c r="N525" s="80"/>
      <c r="O525" s="81"/>
      <c r="P525" s="81"/>
      <c r="Q525" s="82"/>
      <c r="R525" s="82"/>
      <c r="S525" s="83"/>
      <c r="T525" s="82"/>
    </row>
    <row r="526" spans="1:20" ht="15.75" customHeight="1" x14ac:dyDescent="0.2">
      <c r="A526" s="78">
        <v>657469</v>
      </c>
      <c r="B526" s="92">
        <v>3850</v>
      </c>
      <c r="C526" s="78" t="s">
        <v>859</v>
      </c>
      <c r="D526" s="90" t="s">
        <v>860</v>
      </c>
      <c r="E526" s="90">
        <v>2658.4609999999998</v>
      </c>
      <c r="F526" s="90">
        <v>1993.84575</v>
      </c>
      <c r="G526" s="91">
        <v>664.61524999999983</v>
      </c>
      <c r="H526" s="86">
        <v>0.25</v>
      </c>
      <c r="I526" s="93" t="s">
        <v>421</v>
      </c>
      <c r="J526" s="93" t="s">
        <v>422</v>
      </c>
      <c r="K526" s="111" t="s">
        <v>808</v>
      </c>
      <c r="L526" s="87">
        <v>46131</v>
      </c>
      <c r="M526" s="80"/>
      <c r="N526" s="80"/>
      <c r="O526" s="81"/>
      <c r="P526" s="81"/>
      <c r="Q526" s="82"/>
      <c r="R526" s="82"/>
      <c r="S526" s="83"/>
      <c r="T526" s="82"/>
    </row>
    <row r="527" spans="1:20" ht="15.75" customHeight="1" x14ac:dyDescent="0.2">
      <c r="A527" s="78">
        <v>657905</v>
      </c>
      <c r="B527" s="92">
        <v>3852</v>
      </c>
      <c r="C527" s="78" t="s">
        <v>861</v>
      </c>
      <c r="D527" s="90" t="s">
        <v>862</v>
      </c>
      <c r="E527" s="90">
        <v>2750.0790000000002</v>
      </c>
      <c r="F527" s="90">
        <v>2062.5592500000002</v>
      </c>
      <c r="G527" s="91">
        <v>687.51974999999993</v>
      </c>
      <c r="H527" s="86">
        <v>0.25</v>
      </c>
      <c r="I527" s="93" t="s">
        <v>421</v>
      </c>
      <c r="J527" s="93" t="s">
        <v>422</v>
      </c>
      <c r="K527" s="111" t="s">
        <v>808</v>
      </c>
      <c r="L527" s="87">
        <v>46131</v>
      </c>
      <c r="M527" s="80"/>
      <c r="N527" s="80"/>
      <c r="O527" s="81"/>
      <c r="P527" s="81"/>
      <c r="Q527" s="82"/>
      <c r="R527" s="82"/>
      <c r="S527" s="83"/>
      <c r="T527" s="82"/>
    </row>
    <row r="528" spans="1:20" ht="15.75" customHeight="1" x14ac:dyDescent="0.2">
      <c r="A528" s="78">
        <v>665057</v>
      </c>
      <c r="B528" s="92">
        <v>3849</v>
      </c>
      <c r="C528" s="78" t="s">
        <v>863</v>
      </c>
      <c r="D528" s="90" t="s">
        <v>864</v>
      </c>
      <c r="E528" s="90">
        <v>2750.0039999999999</v>
      </c>
      <c r="F528" s="90">
        <v>2062.5029999999997</v>
      </c>
      <c r="G528" s="91">
        <v>687.5010000000002</v>
      </c>
      <c r="H528" s="86">
        <v>0.25</v>
      </c>
      <c r="I528" s="93" t="s">
        <v>421</v>
      </c>
      <c r="J528" s="93" t="s">
        <v>422</v>
      </c>
      <c r="K528" s="111" t="s">
        <v>808</v>
      </c>
      <c r="L528" s="87">
        <v>46131</v>
      </c>
      <c r="M528" s="80"/>
      <c r="N528" s="80"/>
      <c r="O528" s="81"/>
      <c r="P528" s="81"/>
      <c r="Q528" s="82"/>
      <c r="R528" s="82"/>
      <c r="S528" s="83"/>
      <c r="T528" s="82"/>
    </row>
    <row r="529" spans="1:20" ht="15.75" customHeight="1" x14ac:dyDescent="0.2">
      <c r="A529" s="78">
        <v>665058</v>
      </c>
      <c r="B529" s="92">
        <v>3855</v>
      </c>
      <c r="C529" s="78" t="s">
        <v>865</v>
      </c>
      <c r="D529" s="90" t="s">
        <v>866</v>
      </c>
      <c r="E529" s="90">
        <v>2844.777</v>
      </c>
      <c r="F529" s="90">
        <v>2133.58275</v>
      </c>
      <c r="G529" s="91">
        <v>711.19425000000001</v>
      </c>
      <c r="H529" s="86">
        <v>0.25</v>
      </c>
      <c r="I529" s="93" t="s">
        <v>421</v>
      </c>
      <c r="J529" s="93" t="s">
        <v>422</v>
      </c>
      <c r="K529" s="111" t="s">
        <v>808</v>
      </c>
      <c r="L529" s="87">
        <v>46131</v>
      </c>
      <c r="M529" s="80"/>
      <c r="N529" s="80"/>
      <c r="O529" s="81"/>
      <c r="P529" s="81"/>
      <c r="Q529" s="82"/>
      <c r="R529" s="82"/>
      <c r="S529" s="83"/>
      <c r="T529" s="82"/>
    </row>
    <row r="530" spans="1:20" ht="15.75" customHeight="1" x14ac:dyDescent="0.2">
      <c r="A530" s="78">
        <v>5291</v>
      </c>
      <c r="B530" s="92">
        <v>3845</v>
      </c>
      <c r="C530" s="78" t="s">
        <v>867</v>
      </c>
      <c r="D530" s="90" t="s">
        <v>868</v>
      </c>
      <c r="E530" s="90">
        <v>3238.48</v>
      </c>
      <c r="F530" s="90">
        <v>2428.86</v>
      </c>
      <c r="G530" s="91">
        <v>809.61999999999989</v>
      </c>
      <c r="H530" s="86">
        <v>0.25</v>
      </c>
      <c r="I530" s="93" t="s">
        <v>421</v>
      </c>
      <c r="J530" s="93" t="s">
        <v>422</v>
      </c>
      <c r="K530" s="111" t="s">
        <v>808</v>
      </c>
      <c r="L530" s="87">
        <v>46131</v>
      </c>
      <c r="M530" s="80"/>
      <c r="N530" s="80"/>
      <c r="O530" s="81"/>
      <c r="P530" s="81"/>
      <c r="Q530" s="82"/>
      <c r="R530" s="82"/>
      <c r="S530" s="83"/>
      <c r="T530" s="82"/>
    </row>
    <row r="531" spans="1:20" ht="15.75" customHeight="1" x14ac:dyDescent="0.2">
      <c r="A531" s="78">
        <v>5320</v>
      </c>
      <c r="B531" s="92">
        <v>3846</v>
      </c>
      <c r="C531" s="78" t="s">
        <v>869</v>
      </c>
      <c r="D531" s="90" t="s">
        <v>870</v>
      </c>
      <c r="E531" s="90">
        <v>3350.087</v>
      </c>
      <c r="F531" s="90">
        <v>2512.5652500000001</v>
      </c>
      <c r="G531" s="91">
        <v>837.52174999999988</v>
      </c>
      <c r="H531" s="86">
        <v>0.25</v>
      </c>
      <c r="I531" s="93" t="s">
        <v>421</v>
      </c>
      <c r="J531" s="93" t="s">
        <v>422</v>
      </c>
      <c r="K531" s="111" t="s">
        <v>808</v>
      </c>
      <c r="L531" s="87">
        <v>46131</v>
      </c>
      <c r="M531" s="80"/>
      <c r="N531" s="80"/>
      <c r="O531" s="81"/>
      <c r="P531" s="81"/>
      <c r="Q531" s="82"/>
      <c r="R531" s="82"/>
      <c r="S531" s="83"/>
      <c r="T531" s="82"/>
    </row>
    <row r="532" spans="1:20" ht="15.75" customHeight="1" x14ac:dyDescent="0.2">
      <c r="A532" s="78">
        <v>5342</v>
      </c>
      <c r="B532" s="92">
        <v>3847</v>
      </c>
      <c r="C532" s="78" t="s">
        <v>871</v>
      </c>
      <c r="D532" s="90" t="s">
        <v>872</v>
      </c>
      <c r="E532" s="90">
        <v>3350.087</v>
      </c>
      <c r="F532" s="90">
        <v>2512.5652500000001</v>
      </c>
      <c r="G532" s="91">
        <v>837.52174999999988</v>
      </c>
      <c r="H532" s="86">
        <v>0.25</v>
      </c>
      <c r="I532" s="93" t="s">
        <v>421</v>
      </c>
      <c r="J532" s="93" t="s">
        <v>422</v>
      </c>
      <c r="K532" s="111" t="s">
        <v>808</v>
      </c>
      <c r="L532" s="87">
        <v>46131</v>
      </c>
      <c r="M532" s="80"/>
      <c r="N532" s="80"/>
      <c r="O532" s="81"/>
      <c r="P532" s="81"/>
      <c r="Q532" s="82"/>
      <c r="R532" s="82"/>
      <c r="S532" s="83"/>
      <c r="T532" s="82"/>
    </row>
    <row r="533" spans="1:20" ht="15.75" customHeight="1" x14ac:dyDescent="0.2">
      <c r="A533" s="78">
        <v>5510</v>
      </c>
      <c r="B533" s="92">
        <v>3835</v>
      </c>
      <c r="C533" s="78" t="s">
        <v>873</v>
      </c>
      <c r="D533" s="90" t="s">
        <v>874</v>
      </c>
      <c r="E533" s="90">
        <v>2000.079</v>
      </c>
      <c r="F533" s="90">
        <v>1500.05925</v>
      </c>
      <c r="G533" s="91">
        <v>500.01974999999993</v>
      </c>
      <c r="H533" s="86">
        <v>0.25</v>
      </c>
      <c r="I533" s="93" t="s">
        <v>421</v>
      </c>
      <c r="J533" s="93" t="s">
        <v>422</v>
      </c>
      <c r="K533" s="111" t="s">
        <v>808</v>
      </c>
      <c r="L533" s="87">
        <v>46131</v>
      </c>
      <c r="M533" s="80"/>
      <c r="N533" s="80"/>
      <c r="O533" s="81"/>
      <c r="P533" s="81"/>
      <c r="Q533" s="82"/>
      <c r="R533" s="82"/>
      <c r="S533" s="83"/>
      <c r="T533" s="82"/>
    </row>
    <row r="534" spans="1:20" ht="15.75" customHeight="1" x14ac:dyDescent="0.2">
      <c r="A534" s="78">
        <v>8762</v>
      </c>
      <c r="B534" s="92">
        <v>3848</v>
      </c>
      <c r="C534" s="78" t="s">
        <v>875</v>
      </c>
      <c r="D534" s="90" t="s">
        <v>876</v>
      </c>
      <c r="E534" s="90">
        <v>3238.48</v>
      </c>
      <c r="F534" s="90">
        <v>2428.86</v>
      </c>
      <c r="G534" s="91">
        <v>809.61999999999989</v>
      </c>
      <c r="H534" s="86">
        <v>0.25</v>
      </c>
      <c r="I534" s="93" t="s">
        <v>421</v>
      </c>
      <c r="J534" s="93" t="s">
        <v>422</v>
      </c>
      <c r="K534" s="111" t="s">
        <v>808</v>
      </c>
      <c r="L534" s="87">
        <v>46131</v>
      </c>
      <c r="M534" s="80"/>
      <c r="N534" s="80"/>
      <c r="O534" s="81"/>
      <c r="P534" s="81"/>
      <c r="Q534" s="82"/>
      <c r="R534" s="82"/>
      <c r="S534" s="83"/>
      <c r="T534" s="82"/>
    </row>
    <row r="535" spans="1:20" ht="15.75" customHeight="1" x14ac:dyDescent="0.2">
      <c r="A535" s="78">
        <v>14024</v>
      </c>
      <c r="B535" s="92">
        <v>3836</v>
      </c>
      <c r="C535" s="78" t="s">
        <v>877</v>
      </c>
      <c r="D535" s="90" t="s">
        <v>878</v>
      </c>
      <c r="E535" s="90">
        <v>2000.079</v>
      </c>
      <c r="F535" s="90">
        <v>1500.05925</v>
      </c>
      <c r="G535" s="91">
        <v>500.01974999999993</v>
      </c>
      <c r="H535" s="86">
        <v>0.25</v>
      </c>
      <c r="I535" s="93" t="s">
        <v>421</v>
      </c>
      <c r="J535" s="93" t="s">
        <v>422</v>
      </c>
      <c r="K535" s="111" t="s">
        <v>808</v>
      </c>
      <c r="L535" s="87">
        <v>46131</v>
      </c>
      <c r="M535" s="80"/>
      <c r="N535" s="80"/>
      <c r="O535" s="81"/>
      <c r="P535" s="81"/>
      <c r="Q535" s="82"/>
      <c r="R535" s="82"/>
      <c r="S535" s="83"/>
      <c r="T535" s="82"/>
    </row>
    <row r="536" spans="1:20" ht="15.75" customHeight="1" x14ac:dyDescent="0.2">
      <c r="A536" s="78">
        <v>666686</v>
      </c>
      <c r="B536" s="92">
        <v>3834</v>
      </c>
      <c r="C536" s="78" t="s">
        <v>879</v>
      </c>
      <c r="D536" s="90" t="s">
        <v>880</v>
      </c>
      <c r="E536" s="90">
        <v>2000.079</v>
      </c>
      <c r="F536" s="90">
        <v>1500.05925</v>
      </c>
      <c r="G536" s="91">
        <v>500.01974999999993</v>
      </c>
      <c r="H536" s="86">
        <v>0.25</v>
      </c>
      <c r="I536" s="93" t="s">
        <v>421</v>
      </c>
      <c r="J536" s="93" t="s">
        <v>422</v>
      </c>
      <c r="K536" s="111" t="s">
        <v>808</v>
      </c>
      <c r="L536" s="87">
        <v>46131</v>
      </c>
      <c r="M536" s="80"/>
      <c r="N536" s="80"/>
      <c r="O536" s="81"/>
      <c r="P536" s="81"/>
      <c r="Q536" s="82"/>
      <c r="R536" s="82"/>
      <c r="S536" s="83"/>
      <c r="T536" s="82"/>
    </row>
    <row r="537" spans="1:20" ht="15.75" customHeight="1" x14ac:dyDescent="0.2">
      <c r="A537" s="78">
        <v>4795</v>
      </c>
      <c r="B537" s="92">
        <v>4745</v>
      </c>
      <c r="C537" s="78" t="s">
        <v>881</v>
      </c>
      <c r="D537" s="90" t="s">
        <v>882</v>
      </c>
      <c r="E537" s="90">
        <v>2749.9940000000001</v>
      </c>
      <c r="F537" s="90">
        <v>2062.4955</v>
      </c>
      <c r="G537" s="91">
        <v>687.49850000000015</v>
      </c>
      <c r="H537" s="86">
        <v>0.25</v>
      </c>
      <c r="I537" s="93" t="s">
        <v>421</v>
      </c>
      <c r="J537" s="93" t="s">
        <v>422</v>
      </c>
      <c r="K537" s="111" t="s">
        <v>808</v>
      </c>
      <c r="L537" s="87">
        <v>46131</v>
      </c>
      <c r="M537" s="80"/>
      <c r="N537" s="80"/>
      <c r="O537" s="81"/>
      <c r="P537" s="81"/>
      <c r="Q537" s="82"/>
      <c r="R537" s="82"/>
      <c r="S537" s="83"/>
      <c r="T537" s="82"/>
    </row>
    <row r="538" spans="1:20" ht="15.75" customHeight="1" x14ac:dyDescent="0.2">
      <c r="A538" s="78">
        <v>9378</v>
      </c>
      <c r="B538" s="92">
        <v>4747</v>
      </c>
      <c r="C538" s="78" t="s">
        <v>883</v>
      </c>
      <c r="D538" s="90" t="s">
        <v>884</v>
      </c>
      <c r="E538" s="90">
        <v>2749.9940000000001</v>
      </c>
      <c r="F538" s="90">
        <v>2062.4955</v>
      </c>
      <c r="G538" s="91">
        <v>687.49850000000015</v>
      </c>
      <c r="H538" s="86">
        <v>0.25</v>
      </c>
      <c r="I538" s="93" t="s">
        <v>421</v>
      </c>
      <c r="J538" s="93" t="s">
        <v>422</v>
      </c>
      <c r="K538" s="111" t="s">
        <v>808</v>
      </c>
      <c r="L538" s="87">
        <v>46131</v>
      </c>
      <c r="M538" s="80"/>
      <c r="N538" s="80"/>
      <c r="O538" s="81"/>
      <c r="P538" s="81"/>
      <c r="Q538" s="82"/>
      <c r="R538" s="82"/>
      <c r="S538" s="83"/>
      <c r="T538" s="82"/>
    </row>
    <row r="539" spans="1:20" ht="15.75" customHeight="1" x14ac:dyDescent="0.2">
      <c r="A539" s="78">
        <v>657782</v>
      </c>
      <c r="B539" s="92">
        <v>4746</v>
      </c>
      <c r="C539" s="78" t="s">
        <v>885</v>
      </c>
      <c r="D539" s="90" t="s">
        <v>886</v>
      </c>
      <c r="E539" s="90">
        <v>2749.9940000000001</v>
      </c>
      <c r="F539" s="90">
        <v>2062.4955</v>
      </c>
      <c r="G539" s="91">
        <v>687.49850000000015</v>
      </c>
      <c r="H539" s="86">
        <v>0.25</v>
      </c>
      <c r="I539" s="93" t="s">
        <v>421</v>
      </c>
      <c r="J539" s="93" t="s">
        <v>422</v>
      </c>
      <c r="K539" s="111" t="s">
        <v>808</v>
      </c>
      <c r="L539" s="87">
        <v>46131</v>
      </c>
      <c r="M539" s="80"/>
      <c r="N539" s="80"/>
      <c r="O539" s="81"/>
      <c r="P539" s="81"/>
      <c r="Q539" s="82"/>
      <c r="R539" s="82"/>
      <c r="S539" s="83"/>
      <c r="T539" s="82"/>
    </row>
    <row r="540" spans="1:20" ht="15.75" customHeight="1" x14ac:dyDescent="0.2">
      <c r="A540" s="78">
        <v>657832</v>
      </c>
      <c r="B540" s="92">
        <v>4748</v>
      </c>
      <c r="C540" s="78" t="s">
        <v>887</v>
      </c>
      <c r="D540" s="90" t="s">
        <v>888</v>
      </c>
      <c r="E540" s="90">
        <v>2749.9940000000001</v>
      </c>
      <c r="F540" s="90">
        <v>2062.4955</v>
      </c>
      <c r="G540" s="91">
        <v>687.49850000000015</v>
      </c>
      <c r="H540" s="86">
        <v>0.25</v>
      </c>
      <c r="I540" s="93" t="s">
        <v>421</v>
      </c>
      <c r="J540" s="93" t="s">
        <v>422</v>
      </c>
      <c r="K540" s="111" t="s">
        <v>808</v>
      </c>
      <c r="L540" s="87">
        <v>46131</v>
      </c>
      <c r="M540" s="80"/>
      <c r="N540" s="80"/>
      <c r="O540" s="81"/>
      <c r="P540" s="81"/>
      <c r="Q540" s="82"/>
      <c r="R540" s="82"/>
      <c r="S540" s="83"/>
      <c r="T540" s="82"/>
    </row>
    <row r="541" spans="1:20" ht="15.75" customHeight="1" x14ac:dyDescent="0.2">
      <c r="A541" s="78">
        <v>658218</v>
      </c>
      <c r="B541" s="92">
        <v>4749</v>
      </c>
      <c r="C541" s="78" t="s">
        <v>889</v>
      </c>
      <c r="D541" s="90" t="s">
        <v>890</v>
      </c>
      <c r="E541" s="90">
        <v>2749.9940000000001</v>
      </c>
      <c r="F541" s="90">
        <v>2062.4955</v>
      </c>
      <c r="G541" s="91">
        <v>687.49850000000015</v>
      </c>
      <c r="H541" s="86">
        <v>0.25</v>
      </c>
      <c r="I541" s="93" t="s">
        <v>421</v>
      </c>
      <c r="J541" s="93" t="s">
        <v>422</v>
      </c>
      <c r="K541" s="111" t="s">
        <v>808</v>
      </c>
      <c r="L541" s="87">
        <v>46131</v>
      </c>
      <c r="M541" s="80"/>
      <c r="N541" s="80"/>
      <c r="O541" s="81"/>
      <c r="P541" s="81"/>
      <c r="Q541" s="82"/>
      <c r="R541" s="82"/>
      <c r="S541" s="83"/>
      <c r="T541" s="82"/>
    </row>
    <row r="542" spans="1:20" ht="15.75" customHeight="1" x14ac:dyDescent="0.2">
      <c r="A542" s="78">
        <v>4255</v>
      </c>
      <c r="B542" s="92">
        <v>4235</v>
      </c>
      <c r="C542" s="78" t="s">
        <v>891</v>
      </c>
      <c r="D542" s="90" t="s">
        <v>892</v>
      </c>
      <c r="E542" s="90">
        <v>3000.0830000000001</v>
      </c>
      <c r="F542" s="90">
        <v>2250.0622499999999</v>
      </c>
      <c r="G542" s="91">
        <v>750.02075000000013</v>
      </c>
      <c r="H542" s="86">
        <v>0.25</v>
      </c>
      <c r="I542" s="93" t="s">
        <v>421</v>
      </c>
      <c r="J542" s="93" t="s">
        <v>422</v>
      </c>
      <c r="K542" s="111" t="s">
        <v>808</v>
      </c>
      <c r="L542" s="87">
        <v>46131</v>
      </c>
      <c r="M542" s="80"/>
      <c r="N542" s="80"/>
      <c r="O542" s="81"/>
      <c r="P542" s="81"/>
      <c r="Q542" s="82"/>
      <c r="R542" s="82"/>
      <c r="S542" s="83"/>
      <c r="T542" s="82"/>
    </row>
    <row r="543" spans="1:20" ht="15.75" customHeight="1" x14ac:dyDescent="0.2">
      <c r="A543" s="78">
        <v>4433</v>
      </c>
      <c r="B543" s="92">
        <v>4236</v>
      </c>
      <c r="C543" s="78" t="s">
        <v>893</v>
      </c>
      <c r="D543" s="90" t="s">
        <v>894</v>
      </c>
      <c r="E543" s="90">
        <v>2900.136</v>
      </c>
      <c r="F543" s="90">
        <v>2175.1019999999999</v>
      </c>
      <c r="G543" s="91">
        <v>725.03400000000011</v>
      </c>
      <c r="H543" s="86">
        <v>0.25</v>
      </c>
      <c r="I543" s="93" t="s">
        <v>421</v>
      </c>
      <c r="J543" s="93" t="s">
        <v>422</v>
      </c>
      <c r="K543" s="111" t="s">
        <v>808</v>
      </c>
      <c r="L543" s="87">
        <v>46131</v>
      </c>
      <c r="M543" s="80"/>
      <c r="N543" s="80"/>
      <c r="O543" s="81"/>
      <c r="P543" s="81"/>
      <c r="Q543" s="82"/>
      <c r="R543" s="82"/>
      <c r="S543" s="83"/>
      <c r="T543" s="82"/>
    </row>
    <row r="544" spans="1:20" ht="15.75" customHeight="1" x14ac:dyDescent="0.2">
      <c r="A544" s="78">
        <v>7341</v>
      </c>
      <c r="B544" s="92">
        <v>4237</v>
      </c>
      <c r="C544" s="78" t="s">
        <v>895</v>
      </c>
      <c r="D544" s="90" t="s">
        <v>896</v>
      </c>
      <c r="E544" s="90">
        <v>3000.0830000000001</v>
      </c>
      <c r="F544" s="90">
        <v>2250.0622499999999</v>
      </c>
      <c r="G544" s="91">
        <v>750.02075000000013</v>
      </c>
      <c r="H544" s="86">
        <v>0.25</v>
      </c>
      <c r="I544" s="93" t="s">
        <v>421</v>
      </c>
      <c r="J544" s="93" t="s">
        <v>422</v>
      </c>
      <c r="K544" s="111" t="s">
        <v>808</v>
      </c>
      <c r="L544" s="87">
        <v>46131</v>
      </c>
      <c r="M544" s="80"/>
      <c r="N544" s="80"/>
      <c r="O544" s="81"/>
      <c r="P544" s="81"/>
      <c r="Q544" s="82"/>
      <c r="R544" s="82"/>
      <c r="S544" s="83"/>
      <c r="T544" s="82"/>
    </row>
    <row r="545" spans="1:20" ht="15.75" customHeight="1" x14ac:dyDescent="0.2">
      <c r="A545" s="78">
        <v>7413</v>
      </c>
      <c r="B545" s="92">
        <v>4231</v>
      </c>
      <c r="C545" s="78" t="s">
        <v>897</v>
      </c>
      <c r="D545" s="90" t="s">
        <v>898</v>
      </c>
      <c r="E545" s="90">
        <v>3000.0830000000001</v>
      </c>
      <c r="F545" s="90">
        <v>2250.0622499999999</v>
      </c>
      <c r="G545" s="91">
        <v>750.02075000000013</v>
      </c>
      <c r="H545" s="86">
        <v>0.25</v>
      </c>
      <c r="I545" s="93" t="s">
        <v>421</v>
      </c>
      <c r="J545" s="93" t="s">
        <v>422</v>
      </c>
      <c r="K545" s="111" t="s">
        <v>808</v>
      </c>
      <c r="L545" s="87">
        <v>46131</v>
      </c>
      <c r="M545" s="80"/>
      <c r="N545" s="80"/>
      <c r="O545" s="81"/>
      <c r="P545" s="81"/>
      <c r="Q545" s="82"/>
      <c r="R545" s="82"/>
      <c r="S545" s="83"/>
      <c r="T545" s="82"/>
    </row>
    <row r="546" spans="1:20" ht="15.75" customHeight="1" x14ac:dyDescent="0.2">
      <c r="A546" s="78">
        <v>7479</v>
      </c>
      <c r="B546" s="92">
        <v>4233</v>
      </c>
      <c r="C546" s="78" t="s">
        <v>899</v>
      </c>
      <c r="D546" s="90" t="s">
        <v>900</v>
      </c>
      <c r="E546" s="90">
        <v>3000.0830000000001</v>
      </c>
      <c r="F546" s="90">
        <v>2250.0622499999999</v>
      </c>
      <c r="G546" s="91">
        <v>750.02075000000013</v>
      </c>
      <c r="H546" s="86">
        <v>0.25</v>
      </c>
      <c r="I546" s="93" t="s">
        <v>421</v>
      </c>
      <c r="J546" s="93" t="s">
        <v>422</v>
      </c>
      <c r="K546" s="111" t="s">
        <v>808</v>
      </c>
      <c r="L546" s="87">
        <v>46131</v>
      </c>
      <c r="M546" s="80"/>
      <c r="N546" s="80"/>
      <c r="O546" s="81"/>
      <c r="P546" s="81"/>
      <c r="Q546" s="82"/>
      <c r="R546" s="82"/>
      <c r="S546" s="83"/>
      <c r="T546" s="82"/>
    </row>
    <row r="547" spans="1:20" ht="15.75" customHeight="1" x14ac:dyDescent="0.2">
      <c r="A547" s="78">
        <v>8771</v>
      </c>
      <c r="B547" s="92">
        <v>4240</v>
      </c>
      <c r="C547" s="78" t="s">
        <v>901</v>
      </c>
      <c r="D547" s="90" t="s">
        <v>902</v>
      </c>
      <c r="E547" s="90">
        <v>3000.0830000000001</v>
      </c>
      <c r="F547" s="90">
        <v>2250.0622499999999</v>
      </c>
      <c r="G547" s="91">
        <v>750.02075000000013</v>
      </c>
      <c r="H547" s="86">
        <v>0.25</v>
      </c>
      <c r="I547" s="93" t="s">
        <v>421</v>
      </c>
      <c r="J547" s="93" t="s">
        <v>422</v>
      </c>
      <c r="K547" s="111" t="s">
        <v>808</v>
      </c>
      <c r="L547" s="87">
        <v>46131</v>
      </c>
      <c r="M547" s="80"/>
      <c r="N547" s="80"/>
      <c r="O547" s="81"/>
      <c r="P547" s="81"/>
      <c r="Q547" s="82"/>
      <c r="R547" s="82"/>
      <c r="S547" s="83"/>
      <c r="T547" s="82"/>
    </row>
    <row r="548" spans="1:20" ht="15.75" customHeight="1" x14ac:dyDescent="0.2">
      <c r="A548" s="78">
        <v>12982</v>
      </c>
      <c r="B548" s="92">
        <v>3862</v>
      </c>
      <c r="C548" s="78" t="s">
        <v>903</v>
      </c>
      <c r="D548" s="90" t="s">
        <v>904</v>
      </c>
      <c r="E548" s="90">
        <v>2869.663</v>
      </c>
      <c r="F548" s="90">
        <v>2008.7640999999999</v>
      </c>
      <c r="G548" s="91">
        <v>860.89890000000014</v>
      </c>
      <c r="H548" s="86">
        <v>0.3</v>
      </c>
      <c r="I548" s="93" t="s">
        <v>421</v>
      </c>
      <c r="J548" s="93" t="s">
        <v>422</v>
      </c>
      <c r="K548" s="111" t="s">
        <v>808</v>
      </c>
      <c r="L548" s="87">
        <v>46131</v>
      </c>
      <c r="M548" s="80"/>
      <c r="N548" s="80"/>
      <c r="O548" s="81"/>
      <c r="P548" s="81"/>
      <c r="Q548" s="82"/>
      <c r="R548" s="82"/>
      <c r="S548" s="83"/>
      <c r="T548" s="82"/>
    </row>
    <row r="549" spans="1:20" ht="15.75" customHeight="1" x14ac:dyDescent="0.2">
      <c r="A549" s="78">
        <v>13314</v>
      </c>
      <c r="B549" s="92">
        <v>3860</v>
      </c>
      <c r="C549" s="78" t="s">
        <v>905</v>
      </c>
      <c r="D549" s="90" t="s">
        <v>906</v>
      </c>
      <c r="E549" s="90">
        <v>2866.1559999999999</v>
      </c>
      <c r="F549" s="90">
        <v>2006.3091999999999</v>
      </c>
      <c r="G549" s="91">
        <v>859.84680000000003</v>
      </c>
      <c r="H549" s="86">
        <v>0.3</v>
      </c>
      <c r="I549" s="93" t="s">
        <v>421</v>
      </c>
      <c r="J549" s="93" t="s">
        <v>422</v>
      </c>
      <c r="K549" s="111" t="s">
        <v>808</v>
      </c>
      <c r="L549" s="87">
        <v>46131</v>
      </c>
      <c r="M549" s="80"/>
      <c r="N549" s="80"/>
      <c r="O549" s="81"/>
      <c r="P549" s="81"/>
      <c r="Q549" s="82"/>
      <c r="R549" s="82"/>
      <c r="S549" s="83"/>
      <c r="T549" s="82"/>
    </row>
    <row r="550" spans="1:20" ht="15.75" customHeight="1" x14ac:dyDescent="0.2">
      <c r="A550" s="78">
        <v>19662</v>
      </c>
      <c r="B550" s="92">
        <v>3865</v>
      </c>
      <c r="C550" s="78" t="s">
        <v>907</v>
      </c>
      <c r="D550" s="90" t="s">
        <v>908</v>
      </c>
      <c r="E550" s="90">
        <v>2867.4639999999999</v>
      </c>
      <c r="F550" s="90">
        <v>2007.2247999999997</v>
      </c>
      <c r="G550" s="91">
        <v>860.23920000000021</v>
      </c>
      <c r="H550" s="86">
        <v>0.3</v>
      </c>
      <c r="I550" s="93" t="s">
        <v>421</v>
      </c>
      <c r="J550" s="93" t="s">
        <v>422</v>
      </c>
      <c r="K550" s="111" t="s">
        <v>808</v>
      </c>
      <c r="L550" s="87">
        <v>46131</v>
      </c>
      <c r="M550" s="80"/>
      <c r="N550" s="80"/>
      <c r="O550" s="81"/>
      <c r="P550" s="81"/>
      <c r="Q550" s="82"/>
      <c r="R550" s="82"/>
      <c r="S550" s="83"/>
      <c r="T550" s="82"/>
    </row>
    <row r="551" spans="1:20" ht="15.75" customHeight="1" x14ac:dyDescent="0.2">
      <c r="A551" s="78">
        <v>658421</v>
      </c>
      <c r="B551" s="92">
        <v>3861</v>
      </c>
      <c r="C551" s="78" t="s">
        <v>909</v>
      </c>
      <c r="D551" s="90" t="s">
        <v>910</v>
      </c>
      <c r="E551" s="90">
        <v>2872.0709999999999</v>
      </c>
      <c r="F551" s="90">
        <v>2010.4496999999999</v>
      </c>
      <c r="G551" s="91">
        <v>861.62130000000002</v>
      </c>
      <c r="H551" s="86">
        <v>0.3</v>
      </c>
      <c r="I551" s="93" t="s">
        <v>421</v>
      </c>
      <c r="J551" s="93" t="s">
        <v>422</v>
      </c>
      <c r="K551" s="111" t="s">
        <v>808</v>
      </c>
      <c r="L551" s="87">
        <v>46131</v>
      </c>
      <c r="M551" s="80"/>
      <c r="N551" s="80"/>
      <c r="O551" s="81"/>
      <c r="P551" s="81"/>
      <c r="Q551" s="82"/>
      <c r="R551" s="82"/>
      <c r="S551" s="83"/>
      <c r="T551" s="82"/>
    </row>
    <row r="552" spans="1:20" ht="15.75" customHeight="1" x14ac:dyDescent="0.2">
      <c r="A552" s="78">
        <v>661191</v>
      </c>
      <c r="B552" s="92">
        <v>3866</v>
      </c>
      <c r="C552" s="78" t="s">
        <v>911</v>
      </c>
      <c r="D552" s="90" t="s">
        <v>912</v>
      </c>
      <c r="E552" s="90">
        <v>2867.0050000000001</v>
      </c>
      <c r="F552" s="90">
        <v>2006.9034999999999</v>
      </c>
      <c r="G552" s="91">
        <v>860.10150000000021</v>
      </c>
      <c r="H552" s="86">
        <v>0.3</v>
      </c>
      <c r="I552" s="93" t="s">
        <v>421</v>
      </c>
      <c r="J552" s="93" t="s">
        <v>422</v>
      </c>
      <c r="K552" s="111" t="s">
        <v>808</v>
      </c>
      <c r="L552" s="87">
        <v>46131</v>
      </c>
      <c r="M552" s="80"/>
      <c r="N552" s="80"/>
      <c r="O552" s="81"/>
      <c r="P552" s="81"/>
      <c r="Q552" s="82"/>
      <c r="R552" s="82"/>
      <c r="S552" s="83"/>
      <c r="T552" s="82"/>
    </row>
    <row r="553" spans="1:20" ht="15.75" customHeight="1" x14ac:dyDescent="0.2">
      <c r="A553" s="78">
        <v>661900</v>
      </c>
      <c r="B553" s="92">
        <v>3867</v>
      </c>
      <c r="C553" s="78" t="s">
        <v>913</v>
      </c>
      <c r="D553" s="90" t="s">
        <v>914</v>
      </c>
      <c r="E553" s="90">
        <v>2871.0819999999999</v>
      </c>
      <c r="F553" s="90">
        <v>2009.7573999999997</v>
      </c>
      <c r="G553" s="91">
        <v>861.32460000000015</v>
      </c>
      <c r="H553" s="86">
        <v>0.3</v>
      </c>
      <c r="I553" s="93" t="s">
        <v>421</v>
      </c>
      <c r="J553" s="93" t="s">
        <v>422</v>
      </c>
      <c r="K553" s="111" t="s">
        <v>808</v>
      </c>
      <c r="L553" s="87">
        <v>46131</v>
      </c>
      <c r="M553" s="80"/>
      <c r="N553" s="80"/>
      <c r="O553" s="81"/>
      <c r="P553" s="81"/>
      <c r="Q553" s="82"/>
      <c r="R553" s="82"/>
      <c r="S553" s="83"/>
      <c r="T553" s="82"/>
    </row>
    <row r="554" spans="1:20" ht="15.75" customHeight="1" x14ac:dyDescent="0.2">
      <c r="A554" s="78">
        <v>663913</v>
      </c>
      <c r="B554" s="92">
        <v>3868</v>
      </c>
      <c r="C554" s="78" t="s">
        <v>915</v>
      </c>
      <c r="D554" s="90" t="s">
        <v>916</v>
      </c>
      <c r="E554" s="90">
        <v>2871.29</v>
      </c>
      <c r="F554" s="90">
        <v>2009.9029999999998</v>
      </c>
      <c r="G554" s="91">
        <v>861.38700000000017</v>
      </c>
      <c r="H554" s="86">
        <v>0.3</v>
      </c>
      <c r="I554" s="93" t="s">
        <v>421</v>
      </c>
      <c r="J554" s="93" t="s">
        <v>422</v>
      </c>
      <c r="K554" s="111" t="s">
        <v>808</v>
      </c>
      <c r="L554" s="87">
        <v>46131</v>
      </c>
      <c r="M554" s="80"/>
      <c r="N554" s="80"/>
      <c r="O554" s="81"/>
      <c r="P554" s="81"/>
      <c r="Q554" s="82"/>
      <c r="R554" s="82"/>
      <c r="S554" s="83"/>
      <c r="T554" s="82"/>
    </row>
    <row r="555" spans="1:20" ht="15.75" customHeight="1" x14ac:dyDescent="0.2">
      <c r="A555" s="78">
        <v>664915</v>
      </c>
      <c r="B555" s="92">
        <v>3869</v>
      </c>
      <c r="C555" s="78" t="s">
        <v>917</v>
      </c>
      <c r="D555" s="90" t="s">
        <v>918</v>
      </c>
      <c r="E555" s="90">
        <v>2864.3049999999998</v>
      </c>
      <c r="F555" s="90">
        <v>2005.0134999999998</v>
      </c>
      <c r="G555" s="91">
        <v>859.29150000000004</v>
      </c>
      <c r="H555" s="86">
        <v>0.3</v>
      </c>
      <c r="I555" s="93" t="s">
        <v>421</v>
      </c>
      <c r="J555" s="93" t="s">
        <v>422</v>
      </c>
      <c r="K555" s="111" t="s">
        <v>808</v>
      </c>
      <c r="L555" s="87">
        <v>46131</v>
      </c>
      <c r="M555" s="80"/>
      <c r="N555" s="80"/>
      <c r="O555" s="81"/>
      <c r="P555" s="81"/>
      <c r="Q555" s="82"/>
      <c r="R555" s="82"/>
      <c r="S555" s="83"/>
      <c r="T555" s="82"/>
    </row>
    <row r="556" spans="1:20" ht="15.75" customHeight="1" x14ac:dyDescent="0.2">
      <c r="A556" s="78">
        <v>666369</v>
      </c>
      <c r="B556" s="92">
        <v>3870</v>
      </c>
      <c r="C556" s="78" t="s">
        <v>919</v>
      </c>
      <c r="D556" s="90" t="s">
        <v>920</v>
      </c>
      <c r="E556" s="90">
        <v>2869.3710000000001</v>
      </c>
      <c r="F556" s="90">
        <v>2008.5597</v>
      </c>
      <c r="G556" s="91">
        <v>860.81130000000007</v>
      </c>
      <c r="H556" s="86">
        <v>0.3</v>
      </c>
      <c r="I556" s="93" t="s">
        <v>421</v>
      </c>
      <c r="J556" s="93" t="s">
        <v>422</v>
      </c>
      <c r="K556" s="111" t="s">
        <v>808</v>
      </c>
      <c r="L556" s="87">
        <v>46131</v>
      </c>
      <c r="M556" s="80"/>
      <c r="N556" s="80"/>
      <c r="O556" s="81"/>
      <c r="P556" s="81"/>
      <c r="Q556" s="82"/>
      <c r="R556" s="82"/>
      <c r="S556" s="83"/>
      <c r="T556" s="82"/>
    </row>
    <row r="557" spans="1:20" ht="15.75" customHeight="1" x14ac:dyDescent="0.2">
      <c r="A557" s="78">
        <v>11681</v>
      </c>
      <c r="B557" s="92">
        <v>4079</v>
      </c>
      <c r="C557" s="78" t="s">
        <v>921</v>
      </c>
      <c r="D557" s="90" t="s">
        <v>922</v>
      </c>
      <c r="E557" s="90">
        <v>3499.9989999999998</v>
      </c>
      <c r="F557" s="90">
        <v>2274.99935</v>
      </c>
      <c r="G557" s="91">
        <v>1224.9996499999997</v>
      </c>
      <c r="H557" s="86">
        <v>0.35</v>
      </c>
      <c r="I557" s="93" t="s">
        <v>421</v>
      </c>
      <c r="J557" s="93" t="s">
        <v>422</v>
      </c>
      <c r="K557" s="111" t="s">
        <v>808</v>
      </c>
      <c r="L557" s="87">
        <v>46131</v>
      </c>
      <c r="M557" s="80"/>
      <c r="N557" s="80"/>
      <c r="O557" s="81"/>
      <c r="P557" s="81"/>
      <c r="Q557" s="82"/>
      <c r="R557" s="82"/>
      <c r="S557" s="83"/>
      <c r="T557" s="82"/>
    </row>
    <row r="558" spans="1:20" ht="15.75" customHeight="1" x14ac:dyDescent="0.2">
      <c r="A558" s="78">
        <v>11682</v>
      </c>
      <c r="B558" s="92">
        <v>4075</v>
      </c>
      <c r="C558" s="78" t="s">
        <v>923</v>
      </c>
      <c r="D558" s="90" t="s">
        <v>924</v>
      </c>
      <c r="E558" s="90">
        <v>3499.9989999999998</v>
      </c>
      <c r="F558" s="90">
        <v>2274.99935</v>
      </c>
      <c r="G558" s="91">
        <v>1224.9996499999997</v>
      </c>
      <c r="H558" s="86">
        <v>0.35</v>
      </c>
      <c r="I558" s="93" t="s">
        <v>421</v>
      </c>
      <c r="J558" s="93" t="s">
        <v>422</v>
      </c>
      <c r="K558" s="111" t="s">
        <v>808</v>
      </c>
      <c r="L558" s="87">
        <v>46131</v>
      </c>
      <c r="M558" s="80"/>
      <c r="N558" s="80"/>
      <c r="O558" s="81"/>
      <c r="P558" s="81"/>
      <c r="Q558" s="82"/>
      <c r="R558" s="82"/>
      <c r="S558" s="83"/>
      <c r="T558" s="82"/>
    </row>
    <row r="559" spans="1:20" ht="15.75" customHeight="1" x14ac:dyDescent="0.2">
      <c r="A559" s="78">
        <v>664855</v>
      </c>
      <c r="B559" s="92">
        <v>4076</v>
      </c>
      <c r="C559" s="78" t="s">
        <v>925</v>
      </c>
      <c r="D559" s="90" t="s">
        <v>926</v>
      </c>
      <c r="E559" s="90">
        <v>3499.9989999999998</v>
      </c>
      <c r="F559" s="90">
        <v>2274.99935</v>
      </c>
      <c r="G559" s="91">
        <v>1224.9996499999997</v>
      </c>
      <c r="H559" s="86">
        <v>0.35</v>
      </c>
      <c r="I559" s="93" t="s">
        <v>421</v>
      </c>
      <c r="J559" s="93" t="s">
        <v>422</v>
      </c>
      <c r="K559" s="111" t="s">
        <v>808</v>
      </c>
      <c r="L559" s="87">
        <v>46131</v>
      </c>
      <c r="M559" s="80"/>
      <c r="N559" s="80"/>
      <c r="O559" s="81"/>
      <c r="P559" s="81"/>
      <c r="Q559" s="82"/>
      <c r="R559" s="82"/>
      <c r="S559" s="83"/>
      <c r="T559" s="82"/>
    </row>
    <row r="560" spans="1:20" x14ac:dyDescent="0.2">
      <c r="E560" s="56"/>
      <c r="F560" s="58"/>
      <c r="G560" s="58"/>
      <c r="H560" s="65"/>
      <c r="K560" s="112"/>
    </row>
    <row r="561" spans="2:11" x14ac:dyDescent="0.2">
      <c r="E561" s="56"/>
      <c r="F561" s="58"/>
      <c r="G561" s="58"/>
      <c r="H561" s="65"/>
      <c r="K561" s="112"/>
    </row>
    <row r="562" spans="2:11" x14ac:dyDescent="0.2">
      <c r="E562" s="56"/>
      <c r="F562" s="58"/>
      <c r="G562" s="58"/>
      <c r="H562" s="65"/>
      <c r="K562" s="112"/>
    </row>
    <row r="563" spans="2:11" x14ac:dyDescent="0.2">
      <c r="E563" s="56"/>
      <c r="F563" s="58"/>
      <c r="G563" s="58"/>
      <c r="H563" s="65"/>
      <c r="K563" s="112"/>
    </row>
    <row r="564" spans="2:11" x14ac:dyDescent="0.2">
      <c r="E564" s="56"/>
      <c r="F564" s="58"/>
      <c r="G564" s="58"/>
      <c r="H564" s="65"/>
      <c r="K564" s="112"/>
    </row>
    <row r="565" spans="2:11" x14ac:dyDescent="0.2">
      <c r="B565" s="47"/>
      <c r="C565" s="55"/>
      <c r="E565" s="66"/>
      <c r="F565" s="67"/>
      <c r="G565" s="67"/>
      <c r="H565" s="59"/>
      <c r="K565" s="112"/>
    </row>
    <row r="566" spans="2:11" x14ac:dyDescent="0.2">
      <c r="B566" s="47"/>
      <c r="C566" s="55"/>
      <c r="E566" s="66"/>
      <c r="F566" s="67"/>
      <c r="G566" s="67"/>
      <c r="H566" s="59"/>
      <c r="K566" s="112"/>
    </row>
    <row r="567" spans="2:11" x14ac:dyDescent="0.2">
      <c r="B567" s="47"/>
      <c r="C567" s="55"/>
      <c r="E567" s="66"/>
      <c r="F567" s="67"/>
      <c r="G567" s="67"/>
      <c r="H567" s="59"/>
      <c r="K567" s="112"/>
    </row>
    <row r="568" spans="2:11" x14ac:dyDescent="0.2">
      <c r="B568" s="47"/>
      <c r="C568" s="55"/>
      <c r="E568" s="66"/>
      <c r="F568" s="67"/>
      <c r="G568" s="67"/>
      <c r="H568" s="59"/>
      <c r="K568" s="112"/>
    </row>
    <row r="569" spans="2:11" x14ac:dyDescent="0.2">
      <c r="B569" s="47"/>
      <c r="C569" s="55"/>
      <c r="E569" s="66"/>
      <c r="F569" s="67"/>
      <c r="G569" s="67"/>
      <c r="H569" s="59"/>
      <c r="K569" s="112"/>
    </row>
    <row r="570" spans="2:11" x14ac:dyDescent="0.2">
      <c r="B570" s="47"/>
      <c r="C570" s="55"/>
      <c r="E570" s="66"/>
      <c r="F570" s="67"/>
      <c r="G570" s="67"/>
      <c r="H570" s="59"/>
      <c r="K570" s="112"/>
    </row>
    <row r="571" spans="2:11" x14ac:dyDescent="0.2">
      <c r="B571" s="47"/>
      <c r="C571" s="55"/>
      <c r="E571" s="66"/>
      <c r="F571" s="67"/>
      <c r="G571" s="67"/>
      <c r="H571" s="59"/>
      <c r="K571" s="112"/>
    </row>
    <row r="572" spans="2:11" x14ac:dyDescent="0.2">
      <c r="B572" s="47"/>
      <c r="C572" s="55"/>
      <c r="E572" s="66"/>
      <c r="F572" s="67"/>
      <c r="G572" s="67"/>
      <c r="H572" s="59"/>
      <c r="K572" s="112"/>
    </row>
    <row r="573" spans="2:11" x14ac:dyDescent="0.2">
      <c r="B573" s="47"/>
      <c r="C573" s="55"/>
      <c r="E573" s="66"/>
      <c r="F573" s="67"/>
      <c r="G573" s="67"/>
      <c r="H573" s="59"/>
      <c r="K573" s="112"/>
    </row>
    <row r="574" spans="2:11" x14ac:dyDescent="0.2">
      <c r="B574" s="47"/>
      <c r="C574" s="55"/>
      <c r="E574" s="66"/>
      <c r="F574" s="67"/>
      <c r="G574" s="67"/>
      <c r="H574" s="59"/>
      <c r="K574" s="112"/>
    </row>
    <row r="575" spans="2:11" x14ac:dyDescent="0.2">
      <c r="B575" s="47"/>
      <c r="C575" s="55"/>
      <c r="E575" s="66"/>
      <c r="F575" s="67"/>
      <c r="G575" s="67"/>
      <c r="H575" s="59"/>
      <c r="K575" s="112"/>
    </row>
    <row r="576" spans="2:11" x14ac:dyDescent="0.2">
      <c r="B576" s="47"/>
      <c r="C576" s="55"/>
      <c r="E576" s="66"/>
      <c r="F576" s="67"/>
      <c r="G576" s="67"/>
      <c r="H576" s="59"/>
      <c r="K576" s="112"/>
    </row>
    <row r="577" spans="2:11" x14ac:dyDescent="0.2">
      <c r="B577" s="47"/>
      <c r="C577" s="55"/>
      <c r="E577" s="66"/>
      <c r="F577" s="67"/>
      <c r="G577" s="67"/>
      <c r="H577" s="59"/>
      <c r="K577" s="112"/>
    </row>
    <row r="578" spans="2:11" x14ac:dyDescent="0.2">
      <c r="B578" s="47"/>
      <c r="C578" s="55"/>
      <c r="E578" s="66"/>
      <c r="F578" s="67"/>
      <c r="G578" s="67"/>
      <c r="H578" s="59"/>
      <c r="K578" s="112"/>
    </row>
    <row r="579" spans="2:11" x14ac:dyDescent="0.2">
      <c r="B579" s="47"/>
      <c r="C579" s="55"/>
      <c r="E579" s="66"/>
      <c r="F579" s="67"/>
      <c r="G579" s="67"/>
      <c r="H579" s="59"/>
      <c r="K579" s="112"/>
    </row>
    <row r="580" spans="2:11" x14ac:dyDescent="0.2">
      <c r="B580" s="47"/>
      <c r="C580" s="55"/>
      <c r="E580" s="66"/>
      <c r="F580" s="67"/>
      <c r="G580" s="67"/>
      <c r="H580" s="59"/>
      <c r="K580" s="112"/>
    </row>
    <row r="581" spans="2:11" x14ac:dyDescent="0.2">
      <c r="B581" s="47"/>
      <c r="C581" s="55"/>
      <c r="E581" s="66"/>
      <c r="F581" s="67"/>
      <c r="G581" s="67"/>
      <c r="H581" s="59"/>
      <c r="K581" s="112"/>
    </row>
    <row r="582" spans="2:11" x14ac:dyDescent="0.2">
      <c r="B582" s="47"/>
      <c r="C582" s="55"/>
      <c r="E582" s="66"/>
      <c r="F582" s="67"/>
      <c r="G582" s="67"/>
      <c r="H582" s="59"/>
      <c r="K582" s="112"/>
    </row>
    <row r="583" spans="2:11" x14ac:dyDescent="0.2">
      <c r="B583" s="47"/>
      <c r="C583" s="55"/>
      <c r="E583" s="66"/>
      <c r="F583" s="67"/>
      <c r="G583" s="67"/>
      <c r="H583" s="59"/>
      <c r="K583" s="112"/>
    </row>
    <row r="584" spans="2:11" x14ac:dyDescent="0.2">
      <c r="B584" s="47"/>
      <c r="C584" s="55"/>
      <c r="E584" s="66"/>
      <c r="F584" s="67"/>
      <c r="G584" s="67"/>
      <c r="H584" s="59"/>
      <c r="K584" s="112"/>
    </row>
    <row r="585" spans="2:11" x14ac:dyDescent="0.2">
      <c r="B585" s="47"/>
      <c r="C585" s="55"/>
      <c r="E585" s="66"/>
      <c r="F585" s="67"/>
      <c r="G585" s="67"/>
      <c r="H585" s="59"/>
      <c r="K585" s="112"/>
    </row>
    <row r="586" spans="2:11" x14ac:dyDescent="0.2">
      <c r="B586" s="47"/>
      <c r="C586" s="55"/>
      <c r="E586" s="66"/>
      <c r="F586" s="67"/>
      <c r="G586" s="67"/>
      <c r="H586" s="59"/>
      <c r="K586" s="112"/>
    </row>
    <row r="587" spans="2:11" x14ac:dyDescent="0.2">
      <c r="B587" s="47"/>
      <c r="C587" s="55"/>
      <c r="E587" s="66"/>
      <c r="F587" s="67"/>
      <c r="G587" s="67"/>
      <c r="H587" s="59"/>
      <c r="K587" s="112"/>
    </row>
    <row r="588" spans="2:11" x14ac:dyDescent="0.2">
      <c r="B588" s="47"/>
      <c r="C588" s="55"/>
      <c r="E588" s="66"/>
      <c r="F588" s="67"/>
      <c r="G588" s="67"/>
      <c r="H588" s="59"/>
      <c r="K588" s="112"/>
    </row>
    <row r="589" spans="2:11" x14ac:dyDescent="0.2">
      <c r="B589" s="47"/>
      <c r="C589" s="55"/>
      <c r="E589" s="66"/>
      <c r="F589" s="67"/>
      <c r="G589" s="67"/>
      <c r="H589" s="59"/>
      <c r="K589" s="112"/>
    </row>
    <row r="590" spans="2:11" x14ac:dyDescent="0.2">
      <c r="B590" s="47"/>
      <c r="C590" s="55"/>
      <c r="E590" s="66"/>
      <c r="F590" s="67"/>
      <c r="G590" s="67"/>
      <c r="H590" s="59"/>
      <c r="K590" s="112"/>
    </row>
    <row r="591" spans="2:11" x14ac:dyDescent="0.2">
      <c r="B591" s="47"/>
      <c r="C591" s="55"/>
      <c r="E591" s="66"/>
      <c r="F591" s="67"/>
      <c r="G591" s="67"/>
      <c r="H591" s="59"/>
      <c r="K591" s="112"/>
    </row>
    <row r="592" spans="2:11" x14ac:dyDescent="0.2">
      <c r="B592" s="47"/>
      <c r="C592" s="55"/>
      <c r="E592" s="66"/>
      <c r="F592" s="67"/>
      <c r="G592" s="67"/>
      <c r="H592" s="59"/>
      <c r="K592" s="112"/>
    </row>
    <row r="593" spans="2:15" x14ac:dyDescent="0.2">
      <c r="B593" s="47"/>
      <c r="C593" s="55"/>
      <c r="E593" s="66"/>
      <c r="F593" s="67"/>
      <c r="G593" s="67"/>
      <c r="H593" s="59"/>
      <c r="K593" s="112"/>
    </row>
    <row r="594" spans="2:15" x14ac:dyDescent="0.2">
      <c r="B594" s="47"/>
      <c r="C594" s="55"/>
      <c r="E594" s="66"/>
      <c r="F594" s="67"/>
      <c r="G594" s="67"/>
      <c r="H594" s="59"/>
      <c r="K594" s="112"/>
    </row>
    <row r="595" spans="2:15" x14ac:dyDescent="0.2">
      <c r="B595" s="47"/>
      <c r="C595" s="55"/>
      <c r="E595" s="66"/>
      <c r="F595" s="67"/>
      <c r="G595" s="67"/>
      <c r="H595" s="59"/>
      <c r="K595" s="112"/>
    </row>
    <row r="596" spans="2:15" x14ac:dyDescent="0.2">
      <c r="B596" s="47"/>
      <c r="C596" s="55"/>
      <c r="E596" s="66"/>
      <c r="F596" s="67"/>
      <c r="G596" s="67"/>
      <c r="H596" s="59"/>
      <c r="K596" s="112"/>
    </row>
    <row r="597" spans="2:15" x14ac:dyDescent="0.2">
      <c r="B597" s="47"/>
      <c r="C597" s="55"/>
      <c r="E597" s="66"/>
      <c r="F597" s="67"/>
      <c r="G597" s="67"/>
      <c r="H597" s="59"/>
      <c r="K597" s="112"/>
    </row>
    <row r="598" spans="2:15" x14ac:dyDescent="0.2">
      <c r="B598" s="47"/>
      <c r="C598" s="55"/>
      <c r="E598" s="66"/>
      <c r="F598" s="67"/>
      <c r="G598" s="67"/>
      <c r="H598" s="59"/>
      <c r="K598" s="112"/>
    </row>
    <row r="599" spans="2:15" x14ac:dyDescent="0.2">
      <c r="B599" s="47"/>
      <c r="C599" s="55"/>
      <c r="E599" s="66"/>
      <c r="F599" s="67"/>
      <c r="G599" s="67"/>
      <c r="H599" s="59"/>
      <c r="K599" s="112"/>
    </row>
    <row r="600" spans="2:15" x14ac:dyDescent="0.2">
      <c r="B600" s="47"/>
      <c r="C600" s="55"/>
      <c r="E600" s="61"/>
      <c r="H600" s="65"/>
      <c r="K600" s="113"/>
      <c r="M600" s="45"/>
      <c r="N600" s="46"/>
      <c r="O600" s="68"/>
    </row>
    <row r="601" spans="2:15" x14ac:dyDescent="0.2">
      <c r="B601" s="47"/>
      <c r="C601" s="55"/>
      <c r="E601" s="61"/>
      <c r="H601" s="65"/>
      <c r="K601" s="113"/>
      <c r="M601" s="45"/>
      <c r="N601" s="46"/>
      <c r="O601" s="68"/>
    </row>
    <row r="602" spans="2:15" x14ac:dyDescent="0.2">
      <c r="B602" s="47"/>
      <c r="C602" s="55"/>
      <c r="E602" s="61"/>
      <c r="H602" s="65"/>
      <c r="K602" s="113"/>
      <c r="M602" s="45"/>
      <c r="N602" s="46"/>
      <c r="O602" s="68"/>
    </row>
    <row r="603" spans="2:15" x14ac:dyDescent="0.2">
      <c r="B603" s="47"/>
      <c r="C603" s="55"/>
      <c r="E603" s="61"/>
      <c r="H603" s="65"/>
      <c r="K603" s="113"/>
      <c r="M603" s="45"/>
      <c r="N603" s="46"/>
      <c r="O603" s="68"/>
    </row>
    <row r="606" spans="2:15" x14ac:dyDescent="0.2">
      <c r="F606" s="69"/>
    </row>
    <row r="607" spans="2:15" x14ac:dyDescent="0.2">
      <c r="F607" s="69"/>
    </row>
    <row r="608" spans="2:15" x14ac:dyDescent="0.2">
      <c r="F608" s="69"/>
    </row>
    <row r="609" spans="6:6" x14ac:dyDescent="0.2">
      <c r="F609" s="69"/>
    </row>
  </sheetData>
  <phoneticPr fontId="18" type="noConversion"/>
  <conditionalFormatting sqref="A565:A599 C565:C599">
    <cfRule type="duplicateValues" dxfId="45" priority="13"/>
  </conditionalFormatting>
  <conditionalFormatting sqref="A600:A603 C600:C603">
    <cfRule type="duplicateValues" dxfId="44" priority="10"/>
  </conditionalFormatting>
  <conditionalFormatting sqref="C279 C281:C282">
    <cfRule type="duplicateValues" dxfId="43" priority="49"/>
  </conditionalFormatting>
  <conditionalFormatting sqref="C1:D1 A1">
    <cfRule type="duplicateValues" dxfId="42" priority="26"/>
    <cfRule type="duplicateValues" dxfId="41" priority="27"/>
    <cfRule type="duplicateValues" dxfId="40" priority="28"/>
    <cfRule type="duplicateValues" dxfId="39" priority="29"/>
  </conditionalFormatting>
  <conditionalFormatting sqref="D279 D281:D282">
    <cfRule type="duplicateValues" dxfId="38" priority="57"/>
  </conditionalFormatting>
  <conditionalFormatting sqref="D565:D599">
    <cfRule type="duplicateValues" dxfId="37" priority="12"/>
  </conditionalFormatting>
  <conditionalFormatting sqref="D600:D603">
    <cfRule type="duplicateValues" dxfId="36" priority="9"/>
  </conditionalFormatting>
  <conditionalFormatting sqref="I1:I47">
    <cfRule type="containsText" dxfId="35" priority="5" operator="containsText" text="UNIDADES IGUALES">
      <formula>NOT(ISERROR(SEARCH("UNIDADES IGUALES",I1)))</formula>
    </cfRule>
  </conditionalFormatting>
  <conditionalFormatting sqref="I153:I162">
    <cfRule type="containsText" dxfId="34" priority="4" operator="containsText" text="UNIDADES IGUALES">
      <formula>NOT(ISERROR(SEARCH("UNIDADES IGUALES",I153)))</formula>
    </cfRule>
  </conditionalFormatting>
  <conditionalFormatting sqref="I168:I169">
    <cfRule type="containsText" dxfId="33" priority="3" operator="containsText" text="UNIDADES IGUALES">
      <formula>NOT(ISERROR(SEARCH("UNIDADES IGUALES",I168)))</formula>
    </cfRule>
  </conditionalFormatting>
  <conditionalFormatting sqref="I176:I185">
    <cfRule type="containsText" dxfId="32" priority="2" operator="containsText" text="UNIDADES IGUALES">
      <formula>NOT(ISERROR(SEARCH("UNIDADES IGUALES",I176)))</formula>
    </cfRule>
  </conditionalFormatting>
  <conditionalFormatting sqref="I279:I282">
    <cfRule type="containsText" dxfId="31" priority="22" operator="containsText" text="UNIDADES IGUALES">
      <formula>NOT(ISERROR(SEARCH("UNIDADES IGUALES",I279)))</formula>
    </cfRule>
  </conditionalFormatting>
  <conditionalFormatting sqref="I317:I323">
    <cfRule type="containsText" dxfId="30" priority="1" operator="containsText" text="UNIDADES IGUALES">
      <formula>NOT(ISERROR(SEARCH("UNIDADES IGUALES",I317)))</formula>
    </cfRule>
  </conditionalFormatting>
  <conditionalFormatting sqref="I565:I603">
    <cfRule type="containsText" dxfId="29" priority="6" operator="containsText" text="UNIDADES IGUALES">
      <formula>NOT(ISERROR(SEARCH("UNIDADES IGUALES",I565)))</formula>
    </cfRule>
  </conditionalFormatting>
  <conditionalFormatting sqref="M1:M559">
    <cfRule type="containsText" dxfId="28" priority="24" operator="containsText" text="MAÑANA">
      <formula>NOT(ISERROR(SEARCH("MAÑANA",M1)))</formula>
    </cfRule>
    <cfRule type="containsText" dxfId="27" priority="25" operator="containsText" text="OFERTA NO VIGENTE">
      <formula>NOT(ISERROR(SEARCH("OFERTA NO VIGENTE",M1)))</formula>
    </cfRule>
  </conditionalFormatting>
  <conditionalFormatting sqref="M600:M603">
    <cfRule type="containsText" dxfId="26" priority="7" operator="containsText" text="MAÑANA">
      <formula>NOT(ISERROR(SEARCH("MAÑANA",M600)))</formula>
    </cfRule>
    <cfRule type="containsText" dxfId="25" priority="8" operator="containsText" text="OFERTA NO VIGENTE">
      <formula>NOT(ISERROR(SEARCH("OFERTA NO VIGENTE",M600)))</formula>
    </cfRule>
  </conditionalFormatting>
  <conditionalFormatting sqref="N1">
    <cfRule type="containsText" dxfId="24" priority="23" operator="containsText" text="Todas las Sucursales">
      <formula>NOT(ISERROR(SEARCH("Todas las Sucursales",N1)))</formula>
    </cfRule>
  </conditionalFormatting>
  <pageMargins left="0.7" right="0.7" top="0.55000000000000004" bottom="0.61" header="0.3" footer="0.3"/>
  <pageSetup scale="19" fitToHeight="0" orientation="portrait" r:id="rId1"/>
  <ignoredErrors>
    <ignoredError sqref="B113:B271 E246:E274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2EA56-59CF-4809-BA36-6D1126334BD8}">
  <sheetPr>
    <tabColor theme="1"/>
  </sheetPr>
  <dimension ref="A1:XFD139"/>
  <sheetViews>
    <sheetView showGridLines="0" topLeftCell="D1" zoomScale="80" zoomScaleNormal="80" workbookViewId="0">
      <pane ySplit="1" topLeftCell="D120" activePane="bottomLeft" state="frozen"/>
      <selection activeCell="D1" sqref="D1"/>
      <selection pane="bottomLeft" activeCell="A92" sqref="A92:XFD139"/>
    </sheetView>
  </sheetViews>
  <sheetFormatPr defaultColWidth="11.43359375" defaultRowHeight="15" x14ac:dyDescent="0.2"/>
  <cols>
    <col min="1" max="1" width="9.28125" style="7" bestFit="1" customWidth="1"/>
    <col min="2" max="2" width="16.27734375" style="7" bestFit="1" customWidth="1"/>
    <col min="3" max="3" width="15.19921875" style="11" bestFit="1" customWidth="1"/>
    <col min="4" max="4" width="54.34765625" style="7" bestFit="1" customWidth="1"/>
    <col min="5" max="5" width="11.97265625" style="9" bestFit="1" customWidth="1"/>
    <col min="6" max="6" width="19.50390625" style="7" bestFit="1" customWidth="1"/>
    <col min="7" max="8" width="11.56640625" style="10" bestFit="1" customWidth="1"/>
    <col min="9" max="9" width="11.43359375" style="11" bestFit="1" customWidth="1"/>
    <col min="10" max="10" width="23.40625" style="7" bestFit="1" customWidth="1"/>
    <col min="11" max="11" width="23.80859375" style="7" customWidth="1"/>
    <col min="12" max="12" width="8.609375" style="7" bestFit="1" customWidth="1"/>
    <col min="13" max="13" width="20.58203125" style="7" bestFit="1" customWidth="1"/>
    <col min="14" max="14" width="14.9296875" style="7" bestFit="1" customWidth="1"/>
    <col min="15" max="16384" width="11.43359375" style="7"/>
  </cols>
  <sheetData>
    <row r="1" spans="1:14" s="6" customFormat="1" ht="15.75" thickBot="1" x14ac:dyDescent="0.25">
      <c r="A1" s="1" t="s">
        <v>0</v>
      </c>
      <c r="B1" s="2" t="s">
        <v>1</v>
      </c>
      <c r="C1" s="1" t="s">
        <v>2</v>
      </c>
      <c r="D1" s="1" t="s">
        <v>3</v>
      </c>
      <c r="E1" s="3" t="s">
        <v>4</v>
      </c>
      <c r="F1" s="1" t="s">
        <v>9</v>
      </c>
      <c r="G1" s="4" t="s">
        <v>10</v>
      </c>
      <c r="H1" s="4" t="s">
        <v>11</v>
      </c>
      <c r="I1" s="5" t="s">
        <v>12</v>
      </c>
      <c r="J1" s="1" t="s">
        <v>14</v>
      </c>
      <c r="K1" s="1" t="s">
        <v>15</v>
      </c>
      <c r="L1" s="1" t="s">
        <v>16</v>
      </c>
      <c r="M1" s="1" t="s">
        <v>17</v>
      </c>
      <c r="N1" s="1" t="s">
        <v>21</v>
      </c>
    </row>
    <row r="2" spans="1:14" s="16" customFormat="1" x14ac:dyDescent="0.2">
      <c r="C2" s="19"/>
      <c r="E2" s="17"/>
      <c r="G2" s="18"/>
      <c r="H2" s="18"/>
      <c r="I2" s="19"/>
    </row>
    <row r="3" spans="1:14" s="16" customFormat="1" x14ac:dyDescent="0.2">
      <c r="C3" s="19"/>
      <c r="E3" s="17"/>
      <c r="G3" s="18"/>
      <c r="H3" s="18"/>
      <c r="I3" s="19"/>
    </row>
    <row r="4" spans="1:14" s="16" customFormat="1" x14ac:dyDescent="0.2">
      <c r="C4" s="19"/>
      <c r="E4" s="17"/>
      <c r="G4" s="18"/>
      <c r="H4" s="18"/>
      <c r="I4" s="19"/>
    </row>
    <row r="5" spans="1:14" s="16" customFormat="1" x14ac:dyDescent="0.2">
      <c r="C5" s="19"/>
      <c r="E5" s="17"/>
      <c r="G5" s="18"/>
      <c r="H5" s="18"/>
      <c r="I5" s="19"/>
    </row>
    <row r="6" spans="1:14" s="16" customFormat="1" x14ac:dyDescent="0.2">
      <c r="C6" s="19"/>
      <c r="E6" s="17"/>
      <c r="G6" s="18"/>
      <c r="H6" s="18"/>
      <c r="I6" s="19"/>
    </row>
    <row r="7" spans="1:14" s="16" customFormat="1" x14ac:dyDescent="0.2">
      <c r="C7" s="19"/>
      <c r="E7" s="17"/>
      <c r="G7" s="18"/>
      <c r="H7" s="18"/>
      <c r="I7" s="19"/>
    </row>
    <row r="8" spans="1:14" s="16" customFormat="1" x14ac:dyDescent="0.2">
      <c r="C8" s="19"/>
      <c r="E8" s="17"/>
      <c r="G8" s="18"/>
      <c r="H8" s="18"/>
      <c r="I8" s="19"/>
    </row>
    <row r="9" spans="1:14" s="16" customFormat="1" x14ac:dyDescent="0.2">
      <c r="C9" s="19"/>
      <c r="E9" s="17"/>
      <c r="G9" s="18"/>
      <c r="H9" s="18"/>
      <c r="I9" s="19"/>
    </row>
    <row r="10" spans="1:14" s="16" customFormat="1" x14ac:dyDescent="0.2">
      <c r="C10" s="19"/>
      <c r="E10" s="17"/>
      <c r="G10" s="18"/>
      <c r="H10" s="18"/>
      <c r="I10" s="19"/>
    </row>
    <row r="11" spans="1:14" s="16" customFormat="1" x14ac:dyDescent="0.2">
      <c r="C11" s="19"/>
      <c r="E11" s="17"/>
      <c r="G11" s="18"/>
      <c r="H11" s="18"/>
      <c r="I11" s="19"/>
    </row>
    <row r="12" spans="1:14" s="16" customFormat="1" x14ac:dyDescent="0.2">
      <c r="C12" s="19"/>
      <c r="E12" s="17"/>
      <c r="G12" s="18"/>
      <c r="H12" s="18"/>
      <c r="I12" s="19"/>
    </row>
    <row r="13" spans="1:14" s="16" customFormat="1" x14ac:dyDescent="0.2">
      <c r="C13" s="19"/>
      <c r="E13" s="17"/>
      <c r="G13" s="18"/>
      <c r="H13" s="18"/>
      <c r="I13" s="19"/>
    </row>
    <row r="14" spans="1:14" s="16" customFormat="1" x14ac:dyDescent="0.2">
      <c r="C14" s="19"/>
      <c r="E14" s="17"/>
      <c r="G14" s="18"/>
      <c r="H14" s="18"/>
      <c r="I14" s="19"/>
    </row>
    <row r="15" spans="1:14" s="16" customFormat="1" x14ac:dyDescent="0.2">
      <c r="C15" s="19"/>
      <c r="E15" s="17"/>
      <c r="G15" s="18"/>
      <c r="H15" s="18"/>
      <c r="I15" s="19"/>
    </row>
    <row r="16" spans="1:14" s="16" customFormat="1" x14ac:dyDescent="0.2">
      <c r="C16" s="19"/>
      <c r="E16" s="17"/>
      <c r="G16" s="18"/>
      <c r="H16" s="18"/>
      <c r="I16" s="19"/>
    </row>
    <row r="17" spans="3:9" s="16" customFormat="1" x14ac:dyDescent="0.2">
      <c r="C17" s="19"/>
      <c r="E17" s="17"/>
      <c r="G17" s="18"/>
      <c r="H17" s="18"/>
      <c r="I17" s="19"/>
    </row>
    <row r="18" spans="3:9" s="16" customFormat="1" x14ac:dyDescent="0.2">
      <c r="C18" s="19"/>
      <c r="E18" s="17"/>
      <c r="G18" s="18"/>
      <c r="H18" s="18"/>
      <c r="I18" s="19"/>
    </row>
    <row r="19" spans="3:9" s="16" customFormat="1" x14ac:dyDescent="0.2">
      <c r="C19" s="19"/>
      <c r="E19" s="17"/>
      <c r="G19" s="18"/>
      <c r="H19" s="18"/>
      <c r="I19" s="19"/>
    </row>
    <row r="20" spans="3:9" s="16" customFormat="1" x14ac:dyDescent="0.2">
      <c r="C20" s="19"/>
      <c r="E20" s="17"/>
      <c r="G20" s="18"/>
      <c r="H20" s="18"/>
      <c r="I20" s="19"/>
    </row>
    <row r="21" spans="3:9" s="16" customFormat="1" x14ac:dyDescent="0.2">
      <c r="C21" s="19"/>
      <c r="E21" s="17"/>
      <c r="G21" s="18"/>
      <c r="H21" s="18"/>
      <c r="I21" s="19"/>
    </row>
    <row r="22" spans="3:9" s="16" customFormat="1" x14ac:dyDescent="0.2">
      <c r="C22" s="19"/>
      <c r="E22" s="17"/>
      <c r="G22" s="18"/>
      <c r="H22" s="18"/>
      <c r="I22" s="19"/>
    </row>
    <row r="23" spans="3:9" s="16" customFormat="1" x14ac:dyDescent="0.2">
      <c r="C23" s="19"/>
      <c r="E23" s="17"/>
      <c r="G23" s="18"/>
      <c r="H23" s="18"/>
      <c r="I23" s="19"/>
    </row>
    <row r="24" spans="3:9" s="16" customFormat="1" x14ac:dyDescent="0.2">
      <c r="C24" s="19"/>
      <c r="E24" s="17"/>
      <c r="G24" s="18"/>
      <c r="H24" s="18"/>
      <c r="I24" s="19"/>
    </row>
    <row r="25" spans="3:9" s="16" customFormat="1" x14ac:dyDescent="0.2">
      <c r="C25" s="19"/>
      <c r="E25" s="17"/>
      <c r="G25" s="18"/>
      <c r="H25" s="18"/>
      <c r="I25" s="19"/>
    </row>
    <row r="26" spans="3:9" s="16" customFormat="1" x14ac:dyDescent="0.2">
      <c r="C26" s="19"/>
      <c r="E26" s="17"/>
      <c r="G26" s="18"/>
      <c r="H26" s="18"/>
      <c r="I26" s="19"/>
    </row>
    <row r="27" spans="3:9" s="16" customFormat="1" x14ac:dyDescent="0.2">
      <c r="C27" s="19"/>
      <c r="E27" s="17"/>
      <c r="G27" s="18"/>
      <c r="H27" s="18"/>
      <c r="I27" s="19"/>
    </row>
    <row r="28" spans="3:9" s="16" customFormat="1" x14ac:dyDescent="0.2">
      <c r="C28" s="19"/>
      <c r="E28" s="17"/>
      <c r="G28" s="18"/>
      <c r="H28" s="18"/>
      <c r="I28" s="19"/>
    </row>
    <row r="29" spans="3:9" s="16" customFormat="1" x14ac:dyDescent="0.2">
      <c r="C29" s="19"/>
      <c r="E29" s="17"/>
      <c r="G29" s="18"/>
      <c r="H29" s="18"/>
      <c r="I29" s="19"/>
    </row>
    <row r="30" spans="3:9" s="16" customFormat="1" x14ac:dyDescent="0.2">
      <c r="C30" s="19"/>
      <c r="E30" s="17"/>
      <c r="G30" s="18"/>
      <c r="H30" s="18"/>
      <c r="I30" s="19"/>
    </row>
    <row r="31" spans="3:9" s="16" customFormat="1" x14ac:dyDescent="0.2">
      <c r="C31" s="19"/>
      <c r="E31" s="17"/>
      <c r="G31" s="18"/>
      <c r="H31" s="18"/>
      <c r="I31" s="19"/>
    </row>
    <row r="32" spans="3:9" s="16" customFormat="1" x14ac:dyDescent="0.2">
      <c r="C32" s="19"/>
      <c r="E32" s="17"/>
      <c r="G32" s="18"/>
      <c r="H32" s="18"/>
      <c r="I32" s="19"/>
    </row>
    <row r="33" spans="3:9" s="16" customFormat="1" x14ac:dyDescent="0.2">
      <c r="C33" s="19"/>
      <c r="E33" s="17"/>
      <c r="G33" s="18"/>
      <c r="H33" s="18"/>
      <c r="I33" s="19"/>
    </row>
    <row r="34" spans="3:9" s="16" customFormat="1" x14ac:dyDescent="0.2">
      <c r="C34" s="19"/>
      <c r="E34" s="17"/>
      <c r="G34" s="18"/>
      <c r="H34" s="18"/>
      <c r="I34" s="19"/>
    </row>
    <row r="35" spans="3:9" s="16" customFormat="1" x14ac:dyDescent="0.2">
      <c r="C35" s="19"/>
      <c r="E35" s="17"/>
      <c r="G35" s="18"/>
      <c r="H35" s="18"/>
      <c r="I35" s="19"/>
    </row>
    <row r="36" spans="3:9" s="16" customFormat="1" x14ac:dyDescent="0.2">
      <c r="C36" s="19"/>
      <c r="E36" s="17"/>
      <c r="G36" s="18"/>
      <c r="H36" s="18"/>
      <c r="I36" s="19"/>
    </row>
    <row r="37" spans="3:9" s="16" customFormat="1" x14ac:dyDescent="0.2">
      <c r="C37" s="19"/>
      <c r="E37" s="17"/>
      <c r="G37" s="18"/>
      <c r="H37" s="18"/>
      <c r="I37" s="19"/>
    </row>
    <row r="38" spans="3:9" s="16" customFormat="1" x14ac:dyDescent="0.2">
      <c r="C38" s="19"/>
      <c r="E38" s="17"/>
      <c r="G38" s="18"/>
      <c r="H38" s="18"/>
      <c r="I38" s="19"/>
    </row>
    <row r="39" spans="3:9" s="16" customFormat="1" x14ac:dyDescent="0.2">
      <c r="C39" s="19"/>
      <c r="E39" s="17"/>
      <c r="G39" s="18"/>
      <c r="H39" s="18"/>
      <c r="I39" s="19"/>
    </row>
    <row r="40" spans="3:9" s="16" customFormat="1" x14ac:dyDescent="0.2">
      <c r="C40" s="19"/>
      <c r="E40" s="17"/>
      <c r="G40" s="18"/>
      <c r="H40" s="18"/>
      <c r="I40" s="19"/>
    </row>
    <row r="41" spans="3:9" s="16" customFormat="1" x14ac:dyDescent="0.2">
      <c r="C41" s="19"/>
      <c r="E41" s="17"/>
      <c r="G41" s="18"/>
      <c r="H41" s="18"/>
      <c r="I41" s="19"/>
    </row>
    <row r="42" spans="3:9" s="16" customFormat="1" x14ac:dyDescent="0.2">
      <c r="C42" s="19"/>
      <c r="E42" s="17"/>
      <c r="G42" s="18"/>
      <c r="H42" s="18"/>
      <c r="I42" s="19"/>
    </row>
    <row r="43" spans="3:9" s="16" customFormat="1" x14ac:dyDescent="0.2">
      <c r="C43" s="19"/>
      <c r="E43" s="17"/>
      <c r="G43" s="18"/>
      <c r="H43" s="18"/>
      <c r="I43" s="19"/>
    </row>
    <row r="44" spans="3:9" s="16" customFormat="1" x14ac:dyDescent="0.2">
      <c r="C44" s="19"/>
      <c r="E44" s="17"/>
      <c r="G44" s="18"/>
      <c r="H44" s="18"/>
      <c r="I44" s="19"/>
    </row>
    <row r="45" spans="3:9" s="16" customFormat="1" x14ac:dyDescent="0.2">
      <c r="C45" s="19"/>
      <c r="E45" s="17"/>
      <c r="G45" s="18"/>
      <c r="H45" s="18"/>
      <c r="I45" s="19"/>
    </row>
    <row r="46" spans="3:9" s="16" customFormat="1" x14ac:dyDescent="0.2">
      <c r="C46" s="19"/>
      <c r="E46" s="17"/>
      <c r="G46" s="18"/>
      <c r="H46" s="18"/>
      <c r="I46" s="19"/>
    </row>
    <row r="47" spans="3:9" s="16" customFormat="1" x14ac:dyDescent="0.2">
      <c r="C47" s="19"/>
      <c r="E47" s="17"/>
      <c r="G47" s="18"/>
      <c r="H47" s="18"/>
      <c r="I47" s="19"/>
    </row>
    <row r="48" spans="3:9" s="16" customFormat="1" x14ac:dyDescent="0.2">
      <c r="C48" s="19"/>
      <c r="E48" s="17"/>
      <c r="G48" s="18"/>
      <c r="H48" s="18"/>
      <c r="I48" s="19"/>
    </row>
    <row r="49" spans="3:9" s="16" customFormat="1" x14ac:dyDescent="0.2">
      <c r="C49" s="19"/>
      <c r="E49" s="17"/>
      <c r="G49" s="18"/>
      <c r="H49" s="18"/>
      <c r="I49" s="19"/>
    </row>
    <row r="50" spans="3:9" s="16" customFormat="1" x14ac:dyDescent="0.2">
      <c r="C50" s="19"/>
      <c r="E50" s="17"/>
      <c r="G50" s="18"/>
      <c r="H50" s="18"/>
      <c r="I50" s="19"/>
    </row>
    <row r="51" spans="3:9" s="16" customFormat="1" x14ac:dyDescent="0.2">
      <c r="C51" s="19"/>
      <c r="E51" s="17"/>
      <c r="G51" s="18"/>
      <c r="H51" s="18"/>
      <c r="I51" s="19"/>
    </row>
    <row r="52" spans="3:9" s="16" customFormat="1" x14ac:dyDescent="0.2">
      <c r="C52" s="19"/>
      <c r="E52" s="17"/>
      <c r="G52" s="18"/>
      <c r="H52" s="18"/>
      <c r="I52" s="19"/>
    </row>
    <row r="53" spans="3:9" s="16" customFormat="1" x14ac:dyDescent="0.2">
      <c r="C53" s="19"/>
      <c r="E53" s="17"/>
      <c r="G53" s="18"/>
      <c r="H53" s="18"/>
      <c r="I53" s="19"/>
    </row>
    <row r="54" spans="3:9" s="16" customFormat="1" x14ac:dyDescent="0.2">
      <c r="C54" s="19"/>
      <c r="E54" s="17"/>
      <c r="G54" s="18"/>
      <c r="H54" s="18"/>
      <c r="I54" s="19"/>
    </row>
    <row r="55" spans="3:9" s="16" customFormat="1" x14ac:dyDescent="0.2">
      <c r="C55" s="19"/>
      <c r="E55" s="17"/>
      <c r="G55" s="18"/>
      <c r="H55" s="18"/>
      <c r="I55" s="19"/>
    </row>
    <row r="56" spans="3:9" s="16" customFormat="1" x14ac:dyDescent="0.2">
      <c r="C56" s="19"/>
      <c r="E56" s="17"/>
      <c r="G56" s="18"/>
      <c r="H56" s="18"/>
      <c r="I56" s="19"/>
    </row>
    <row r="57" spans="3:9" s="16" customFormat="1" x14ac:dyDescent="0.2">
      <c r="C57" s="19"/>
      <c r="E57" s="17"/>
      <c r="G57" s="18"/>
      <c r="H57" s="18"/>
      <c r="I57" s="19"/>
    </row>
    <row r="58" spans="3:9" s="16" customFormat="1" x14ac:dyDescent="0.2">
      <c r="C58" s="19"/>
      <c r="E58" s="17"/>
      <c r="G58" s="18"/>
      <c r="H58" s="18"/>
      <c r="I58" s="19"/>
    </row>
    <row r="59" spans="3:9" s="16" customFormat="1" x14ac:dyDescent="0.2">
      <c r="C59" s="19"/>
      <c r="E59" s="17"/>
      <c r="G59" s="18"/>
      <c r="H59" s="18"/>
      <c r="I59" s="19"/>
    </row>
    <row r="60" spans="3:9" s="16" customFormat="1" x14ac:dyDescent="0.2">
      <c r="C60" s="19"/>
      <c r="E60" s="17"/>
      <c r="G60" s="18"/>
      <c r="H60" s="18"/>
      <c r="I60" s="19"/>
    </row>
    <row r="61" spans="3:9" s="16" customFormat="1" x14ac:dyDescent="0.2">
      <c r="C61" s="19"/>
      <c r="E61" s="17"/>
      <c r="G61" s="18"/>
      <c r="H61" s="18"/>
      <c r="I61" s="19"/>
    </row>
    <row r="62" spans="3:9" s="16" customFormat="1" x14ac:dyDescent="0.2">
      <c r="C62" s="19"/>
      <c r="E62" s="17"/>
      <c r="G62" s="18"/>
      <c r="H62" s="18"/>
      <c r="I62" s="19"/>
    </row>
    <row r="63" spans="3:9" s="16" customFormat="1" x14ac:dyDescent="0.2">
      <c r="C63" s="19"/>
      <c r="E63" s="17"/>
      <c r="G63" s="18"/>
      <c r="H63" s="18"/>
      <c r="I63" s="19"/>
    </row>
    <row r="64" spans="3:9" s="16" customFormat="1" x14ac:dyDescent="0.2">
      <c r="C64" s="19"/>
      <c r="E64" s="17"/>
      <c r="G64" s="18"/>
      <c r="H64" s="18"/>
      <c r="I64" s="19"/>
    </row>
    <row r="65" spans="1:9" s="16" customFormat="1" x14ac:dyDescent="0.2">
      <c r="C65" s="19"/>
      <c r="E65" s="17"/>
      <c r="G65" s="18"/>
      <c r="H65" s="18"/>
      <c r="I65" s="19"/>
    </row>
    <row r="66" spans="1:9" s="16" customFormat="1" x14ac:dyDescent="0.2">
      <c r="C66" s="19"/>
      <c r="E66" s="17"/>
      <c r="G66" s="18"/>
      <c r="H66" s="18"/>
      <c r="I66" s="19"/>
    </row>
    <row r="67" spans="1:9" s="16" customFormat="1" x14ac:dyDescent="0.2">
      <c r="C67" s="19"/>
      <c r="E67" s="17"/>
      <c r="G67" s="18"/>
      <c r="H67" s="18"/>
      <c r="I67" s="19"/>
    </row>
    <row r="68" spans="1:9" s="16" customFormat="1" x14ac:dyDescent="0.2">
      <c r="C68" s="19"/>
      <c r="E68" s="17"/>
      <c r="G68" s="18"/>
      <c r="H68" s="18"/>
      <c r="I68" s="19"/>
    </row>
    <row r="69" spans="1:9" s="16" customFormat="1" x14ac:dyDescent="0.2">
      <c r="C69" s="19"/>
      <c r="E69" s="17"/>
      <c r="G69" s="18"/>
      <c r="H69" s="18"/>
      <c r="I69" s="19"/>
    </row>
    <row r="70" spans="1:9" s="16" customFormat="1" x14ac:dyDescent="0.2">
      <c r="C70" s="19"/>
      <c r="E70" s="17"/>
      <c r="G70" s="18"/>
      <c r="H70" s="18"/>
      <c r="I70" s="19"/>
    </row>
    <row r="71" spans="1:9" s="16" customFormat="1" x14ac:dyDescent="0.2">
      <c r="C71" s="19"/>
      <c r="E71" s="17"/>
      <c r="G71" s="18"/>
      <c r="H71" s="18"/>
      <c r="I71" s="19"/>
    </row>
    <row r="72" spans="1:9" s="16" customFormat="1" x14ac:dyDescent="0.2">
      <c r="C72" s="19"/>
      <c r="E72" s="17"/>
      <c r="G72" s="18"/>
      <c r="H72" s="18"/>
      <c r="I72" s="19"/>
    </row>
    <row r="73" spans="1:9" s="16" customFormat="1" x14ac:dyDescent="0.2">
      <c r="C73" s="19"/>
      <c r="E73" s="17"/>
      <c r="G73" s="18"/>
      <c r="H73" s="18"/>
      <c r="I73" s="19"/>
    </row>
    <row r="74" spans="1:9" s="16" customFormat="1" x14ac:dyDescent="0.2">
      <c r="C74" s="19"/>
      <c r="E74" s="17"/>
      <c r="G74" s="18"/>
      <c r="H74" s="18"/>
      <c r="I74" s="19"/>
    </row>
    <row r="75" spans="1:9" s="16" customFormat="1" x14ac:dyDescent="0.2">
      <c r="A75" s="94">
        <v>12379</v>
      </c>
      <c r="B75" s="73">
        <v>30616</v>
      </c>
      <c r="C75" s="73" t="s">
        <v>462</v>
      </c>
      <c r="D75" s="73" t="s">
        <v>463</v>
      </c>
      <c r="E75" s="95">
        <v>1779</v>
      </c>
      <c r="F75" s="74" t="s">
        <v>470</v>
      </c>
      <c r="G75" s="77">
        <v>46116</v>
      </c>
      <c r="H75" s="77">
        <v>46142</v>
      </c>
      <c r="I75" s="19"/>
    </row>
    <row r="76" spans="1:9" s="16" customFormat="1" x14ac:dyDescent="0.2">
      <c r="A76" s="94">
        <v>4026</v>
      </c>
      <c r="B76" s="73">
        <v>21066</v>
      </c>
      <c r="C76" s="73" t="s">
        <v>464</v>
      </c>
      <c r="D76" s="73" t="s">
        <v>465</v>
      </c>
      <c r="E76" s="95">
        <v>3850</v>
      </c>
      <c r="F76" s="74" t="s">
        <v>470</v>
      </c>
      <c r="G76" s="77">
        <v>46116</v>
      </c>
      <c r="H76" s="77">
        <v>46142</v>
      </c>
      <c r="I76" s="19"/>
    </row>
    <row r="77" spans="1:9" s="16" customFormat="1" x14ac:dyDescent="0.2">
      <c r="A77" s="94">
        <v>666527</v>
      </c>
      <c r="B77" s="73">
        <v>656412</v>
      </c>
      <c r="C77" s="73" t="s">
        <v>466</v>
      </c>
      <c r="D77" s="73" t="s">
        <v>467</v>
      </c>
      <c r="E77" s="95">
        <v>3599</v>
      </c>
      <c r="F77" s="74" t="s">
        <v>470</v>
      </c>
      <c r="G77" s="77">
        <v>46116</v>
      </c>
      <c r="H77" s="77">
        <v>46142</v>
      </c>
      <c r="I77" s="19"/>
    </row>
    <row r="78" spans="1:9" s="16" customFormat="1" x14ac:dyDescent="0.2">
      <c r="A78" s="96">
        <v>664895</v>
      </c>
      <c r="B78" s="73">
        <v>2</v>
      </c>
      <c r="C78" s="73" t="s">
        <v>468</v>
      </c>
      <c r="D78" s="73" t="s">
        <v>469</v>
      </c>
      <c r="E78" s="95">
        <v>1275</v>
      </c>
      <c r="F78" s="74" t="s">
        <v>470</v>
      </c>
      <c r="G78" s="77">
        <v>46116</v>
      </c>
      <c r="H78" s="77">
        <v>46142</v>
      </c>
      <c r="I78" s="19"/>
    </row>
    <row r="79" spans="1:9" s="16" customFormat="1" x14ac:dyDescent="0.2">
      <c r="A79" s="73">
        <v>665609</v>
      </c>
      <c r="B79" s="73">
        <f>+_xlfn.XLOOKUP(A79,'[1]padron 2703'!A:A,'[1]padron 2703'!B:B,0)</f>
        <v>30645</v>
      </c>
      <c r="C79" s="73" t="str">
        <f>+_xlfn.XLOOKUP(A79,'[1]padron 2703'!A:A,'[1]padron 2703'!N:N,0)</f>
        <v>7791885004094</v>
      </c>
      <c r="D79" s="73" t="str">
        <f>+_xlfn.XLOOKUP(A79,'[1]padron 2703'!A:A,'[1]padron 2703'!D:D,0)</f>
        <v xml:space="preserve">CONP CUMANA ATUN.AC LOMITO 170X                   </v>
      </c>
      <c r="E79" s="74">
        <f>+_xlfn.XLOOKUP(A79,'[1]padron 2703'!A:A,'[1]padron 2703'!I:I,0)</f>
        <v>3219.99</v>
      </c>
      <c r="F79" s="74" t="s">
        <v>470</v>
      </c>
      <c r="G79" s="77">
        <v>46120</v>
      </c>
      <c r="H79" s="77">
        <v>46142</v>
      </c>
      <c r="I79" s="19"/>
    </row>
    <row r="80" spans="1:9" s="16" customFormat="1" x14ac:dyDescent="0.2">
      <c r="A80" s="73">
        <v>665610</v>
      </c>
      <c r="B80" s="73">
        <f>+_xlfn.XLOOKUP(A80,'[1]padron 2703'!A:A,'[1]padron 2703'!B:B,0)</f>
        <v>30644</v>
      </c>
      <c r="C80" s="73" t="str">
        <f>+_xlfn.XLOOKUP(A80,'[1]padron 2703'!A:A,'[1]padron 2703'!N:N,0)</f>
        <v>7791885004087</v>
      </c>
      <c r="D80" s="73" t="str">
        <f>+_xlfn.XLOOKUP(A80,'[1]padron 2703'!A:A,'[1]padron 2703'!D:D,0)</f>
        <v xml:space="preserve">CONP CUMANA ATUN.NAT LOMITO  170X                 </v>
      </c>
      <c r="E80" s="74">
        <f>+_xlfn.XLOOKUP(A80,'[1]padron 2703'!A:A,'[1]padron 2703'!I:I,0)</f>
        <v>3219.99</v>
      </c>
      <c r="F80" s="74" t="s">
        <v>470</v>
      </c>
      <c r="G80" s="77">
        <v>46120</v>
      </c>
      <c r="H80" s="77">
        <v>46142</v>
      </c>
      <c r="I80" s="19"/>
    </row>
    <row r="81" spans="1:16384" s="16" customFormat="1" x14ac:dyDescent="0.2">
      <c r="A81" s="73">
        <v>18957</v>
      </c>
      <c r="B81" s="73" t="str">
        <f>+_xlfn.XLOOKUP(A81,'[1]padron 2703'!A:A,'[1]padron 2703'!B:B,0)</f>
        <v xml:space="preserve">262/2               </v>
      </c>
      <c r="C81" s="73" t="str">
        <f>+_xlfn.XLOOKUP(A81,'[1]padron 2703'!A:A,'[1]padron 2703'!N:N,0)</f>
        <v>7798031150964</v>
      </c>
      <c r="D81" s="73" t="str">
        <f>+_xlfn.XLOOKUP(A81,'[1]padron 2703'!A:A,'[1]padron 2703'!D:D,0)</f>
        <v xml:space="preserve">FIDO S. PAMPEANO SPAGHETTI 500X                   </v>
      </c>
      <c r="E81" s="74">
        <f>+_xlfn.XLOOKUP(A81,'[1]padron 2703'!A:A,'[1]padron 2703'!I:I,0)</f>
        <v>855</v>
      </c>
      <c r="F81" s="74" t="s">
        <v>470</v>
      </c>
      <c r="G81" s="77">
        <v>46120</v>
      </c>
      <c r="H81" s="77">
        <v>46142</v>
      </c>
      <c r="I81" s="19"/>
    </row>
    <row r="82" spans="1:16384" s="16" customFormat="1" x14ac:dyDescent="0.2">
      <c r="A82" s="73">
        <v>665283</v>
      </c>
      <c r="B82" s="73">
        <f>+_xlfn.XLOOKUP(A82,'[1]padron 2703'!A:A,'[1]padron 2703'!B:B,0)</f>
        <v>1860</v>
      </c>
      <c r="C82" s="73" t="str">
        <f>+_xlfn.XLOOKUP(A82,'[1]padron 2703'!A:A,'[1]padron 2703'!N:N,0)</f>
        <v>7798031151862</v>
      </c>
      <c r="D82" s="73" t="str">
        <f>+_xlfn.XLOOKUP(A82,'[1]padron 2703'!A:A,'[1]padron 2703'!D:D,0)</f>
        <v xml:space="preserve">FIDO S. PAMPEANO TALLA 500X                       </v>
      </c>
      <c r="E82" s="74">
        <f>+_xlfn.XLOOKUP(A82,'[1]padron 2703'!A:A,'[1]padron 2703'!I:I,0)</f>
        <v>855</v>
      </c>
      <c r="F82" s="74" t="s">
        <v>470</v>
      </c>
      <c r="G82" s="77">
        <v>46120</v>
      </c>
      <c r="H82" s="77">
        <v>46142</v>
      </c>
      <c r="I82" s="19"/>
    </row>
    <row r="83" spans="1:16384" s="16" customFormat="1" x14ac:dyDescent="0.2">
      <c r="A83" s="73">
        <v>19857</v>
      </c>
      <c r="B83" s="73" t="str">
        <f>+_xlfn.XLOOKUP(A83,'[1]padron 2703'!A:A,'[1]padron 2703'!B:B,0)</f>
        <v xml:space="preserve">Sin Indicar         </v>
      </c>
      <c r="C83" s="73" t="str">
        <f>+_xlfn.XLOOKUP(A83,'[1]padron 2703'!A:A,'[1]padron 2703'!N:N,0)</f>
        <v>7798031151213</v>
      </c>
      <c r="D83" s="73" t="str">
        <f>+_xlfn.XLOOKUP(A83,'[1]padron 2703'!A:A,'[1]padron 2703'!D:D,0)</f>
        <v xml:space="preserve">FIDO S. PAMPEANO MOST LISO 500X                   </v>
      </c>
      <c r="E83" s="74">
        <f>+_xlfn.XLOOKUP(A83,'[1]padron 2703'!A:A,'[1]padron 2703'!I:I,0)</f>
        <v>855</v>
      </c>
      <c r="F83" s="74" t="s">
        <v>470</v>
      </c>
      <c r="G83" s="77">
        <v>46120</v>
      </c>
      <c r="H83" s="77">
        <v>46142</v>
      </c>
      <c r="I83" s="19"/>
    </row>
    <row r="84" spans="1:16384" s="16" customFormat="1" x14ac:dyDescent="0.2">
      <c r="A84" s="73">
        <v>10087</v>
      </c>
      <c r="B84" s="73" t="str">
        <f>+_xlfn.XLOOKUP(A84,'[1]padron 2703'!A:A,'[1]padron 2703'!B:B,0)</f>
        <v xml:space="preserve">1042-15             </v>
      </c>
      <c r="C84" s="73" t="str">
        <f>+_xlfn.XLOOKUP(A84,'[1]padron 2703'!A:A,'[1]padron 2703'!N:N,0)</f>
        <v>7798031151046</v>
      </c>
      <c r="D84" s="73" t="str">
        <f>+_xlfn.XLOOKUP(A84,'[1]padron 2703'!A:A,'[1]padron 2703'!D:D,0)</f>
        <v xml:space="preserve">FIDO S. PAMPEANO TIRAB 500X                       </v>
      </c>
      <c r="E84" s="74">
        <f>+_xlfn.XLOOKUP(A84,'[1]padron 2703'!A:A,'[1]padron 2703'!I:I,0)</f>
        <v>855</v>
      </c>
      <c r="F84" s="74" t="s">
        <v>470</v>
      </c>
      <c r="G84" s="77">
        <v>46120</v>
      </c>
      <c r="H84" s="77">
        <v>46142</v>
      </c>
      <c r="I84" s="19"/>
    </row>
    <row r="85" spans="1:16384" s="16" customFormat="1" x14ac:dyDescent="0.2">
      <c r="A85" s="73">
        <v>10088</v>
      </c>
      <c r="B85" s="73">
        <f>+_xlfn.XLOOKUP(A85,'[1]padron 2703'!A:A,'[1]padron 2703'!B:B,0)</f>
        <v>2423</v>
      </c>
      <c r="C85" s="73" t="str">
        <f>+_xlfn.XLOOKUP(A85,'[1]padron 2703'!A:A,'[1]padron 2703'!N:N,0)</f>
        <v>7798031150988</v>
      </c>
      <c r="D85" s="73" t="str">
        <f>+_xlfn.XLOOKUP(A85,'[1]padron 2703'!A:A,'[1]padron 2703'!D:D,0)</f>
        <v xml:space="preserve">FIDO S. PAMPEANO MONOS 500X                       </v>
      </c>
      <c r="E85" s="74">
        <f>+_xlfn.XLOOKUP(A85,'[1]padron 2703'!A:A,'[1]padron 2703'!I:I,0)</f>
        <v>1230</v>
      </c>
      <c r="F85" s="74" t="s">
        <v>470</v>
      </c>
      <c r="G85" s="77">
        <v>46120</v>
      </c>
      <c r="H85" s="77">
        <v>46142</v>
      </c>
      <c r="I85" s="19"/>
    </row>
    <row r="86" spans="1:16384" s="16" customFormat="1" x14ac:dyDescent="0.2">
      <c r="A86" s="73">
        <v>10123</v>
      </c>
      <c r="B86" s="73" t="str">
        <f>+_xlfn.XLOOKUP(A86,'[1]padron 2703'!A:A,'[1]padron 2703'!B:B,0)</f>
        <v xml:space="preserve">262/12              </v>
      </c>
      <c r="C86" s="73" t="str">
        <f>+_xlfn.XLOOKUP(A86,'[1]padron 2703'!A:A,'[1]padron 2703'!N:N,0)</f>
        <v>7798031151084</v>
      </c>
      <c r="D86" s="73" t="str">
        <f>+_xlfn.XLOOKUP(A86,'[1]padron 2703'!A:A,'[1]padron 2703'!D:D,0)</f>
        <v xml:space="preserve">FIDO S. PAMPEANO DEDALES 500X                     </v>
      </c>
      <c r="E86" s="74">
        <f>+_xlfn.XLOOKUP(A86,'[1]padron 2703'!A:A,'[1]padron 2703'!I:I,0)</f>
        <v>855</v>
      </c>
      <c r="F86" s="74" t="s">
        <v>470</v>
      </c>
      <c r="G86" s="77">
        <v>46120</v>
      </c>
      <c r="H86" s="77">
        <v>46142</v>
      </c>
      <c r="I86" s="19"/>
    </row>
    <row r="87" spans="1:16384" s="16" customFormat="1" x14ac:dyDescent="0.2">
      <c r="A87" s="73">
        <v>10215</v>
      </c>
      <c r="B87" s="73" t="str">
        <f>+_xlfn.XLOOKUP(A87,'[1]padron 2703'!A:A,'[1]padron 2703'!B:B,0)</f>
        <v xml:space="preserve">1044-15             </v>
      </c>
      <c r="C87" s="73" t="str">
        <f>+_xlfn.XLOOKUP(A87,'[1]padron 2703'!A:A,'[1]padron 2703'!N:N,0)</f>
        <v>7798031151060</v>
      </c>
      <c r="D87" s="73" t="str">
        <f>+_xlfn.XLOOKUP(A87,'[1]padron 2703'!A:A,'[1]padron 2703'!D:D,0)</f>
        <v xml:space="preserve">FIDO S. PAMPEANO CODOS 500X                       </v>
      </c>
      <c r="E87" s="74">
        <f>+_xlfn.XLOOKUP(A87,'[1]padron 2703'!A:A,'[1]padron 2703'!I:I,0)</f>
        <v>855</v>
      </c>
      <c r="F87" s="74" t="s">
        <v>470</v>
      </c>
      <c r="G87" s="77">
        <v>46120</v>
      </c>
      <c r="H87" s="77">
        <v>46142</v>
      </c>
      <c r="I87" s="11"/>
      <c r="J87" s="7"/>
      <c r="K87" s="7"/>
      <c r="L87" s="7"/>
      <c r="M87" s="7"/>
      <c r="N87" s="7"/>
    </row>
    <row r="88" spans="1:16384" s="16" customFormat="1" x14ac:dyDescent="0.2">
      <c r="A88" s="73">
        <v>665280</v>
      </c>
      <c r="B88" s="73">
        <f>+_xlfn.XLOOKUP(A88,'[1]padron 2703'!A:A,'[1]padron 2703'!B:B,0)</f>
        <v>2421</v>
      </c>
      <c r="C88" s="73" t="str">
        <f>+_xlfn.XLOOKUP(A88,'[1]padron 2703'!A:A,'[1]padron 2703'!N:N,0)</f>
        <v>7798031154290</v>
      </c>
      <c r="D88" s="73" t="str">
        <f>+_xlfn.XLOOKUP(A88,'[1]padron 2703'!A:A,'[1]padron 2703'!D:D,0)</f>
        <v xml:space="preserve">FIDO S. PAMPEANO TIRAB C/VEG 500X                 </v>
      </c>
      <c r="E88" s="74">
        <f>+_xlfn.XLOOKUP(A88,'[1]padron 2703'!A:A,'[1]padron 2703'!I:I,0)</f>
        <v>1230</v>
      </c>
      <c r="F88" s="74" t="s">
        <v>470</v>
      </c>
      <c r="G88" s="77">
        <v>46120</v>
      </c>
      <c r="H88" s="77">
        <v>46142</v>
      </c>
      <c r="I88" s="11"/>
      <c r="J88" s="7"/>
      <c r="K88" s="7"/>
      <c r="L88" s="7"/>
      <c r="M88" s="7"/>
      <c r="N88" s="7"/>
    </row>
    <row r="89" spans="1:16384" s="16" customFormat="1" x14ac:dyDescent="0.2">
      <c r="A89" s="73">
        <v>665281</v>
      </c>
      <c r="B89" s="73">
        <f>+_xlfn.XLOOKUP(A89,'[1]padron 2703'!A:A,'[1]padron 2703'!B:B,0)</f>
        <v>2422</v>
      </c>
      <c r="C89" s="73" t="str">
        <f>+_xlfn.XLOOKUP(A89,'[1]padron 2703'!A:A,'[1]padron 2703'!N:N,0)</f>
        <v>7798031154306</v>
      </c>
      <c r="D89" s="73" t="str">
        <f>+_xlfn.XLOOKUP(A89,'[1]padron 2703'!A:A,'[1]padron 2703'!D:D,0)</f>
        <v xml:space="preserve">FIDO S. PAMPEANO MOST C/VEG 500X                  </v>
      </c>
      <c r="E89" s="74">
        <f>+_xlfn.XLOOKUP(A89,'[1]padron 2703'!A:A,'[1]padron 2703'!I:I,0)</f>
        <v>1230</v>
      </c>
      <c r="F89" s="74" t="s">
        <v>470</v>
      </c>
      <c r="G89" s="77">
        <v>46120</v>
      </c>
      <c r="H89" s="77">
        <v>46142</v>
      </c>
      <c r="I89" s="11"/>
      <c r="J89" s="7"/>
      <c r="K89" s="7"/>
      <c r="L89" s="7"/>
      <c r="M89" s="7"/>
      <c r="N89" s="7"/>
    </row>
    <row r="90" spans="1:16384" s="16" customFormat="1" x14ac:dyDescent="0.2">
      <c r="A90" s="73">
        <v>665261</v>
      </c>
      <c r="B90" s="73" t="str">
        <f>+_xlfn.XLOOKUP(A90,'[1]padron 2703'!A:A,'[1]padron 2703'!B:B,0)</f>
        <v xml:space="preserve">2837-15             </v>
      </c>
      <c r="C90" s="73" t="str">
        <f>+_xlfn.XLOOKUP(A90,'[1]padron 2703'!A:A,'[1]padron 2703'!N:N,0)</f>
        <v>7798031151138</v>
      </c>
      <c r="D90" s="73" t="str">
        <f>+_xlfn.XLOOKUP(A90,'[1]padron 2703'!A:A,'[1]padron 2703'!D:D,0)</f>
        <v xml:space="preserve">FIDO S. PAMPEANO AVE MARIA 500X                   </v>
      </c>
      <c r="E90" s="74">
        <f>+_xlfn.XLOOKUP(A90,'[1]padron 2703'!A:A,'[1]padron 2703'!I:I,0)</f>
        <v>850</v>
      </c>
      <c r="F90" s="74" t="s">
        <v>470</v>
      </c>
      <c r="G90" s="77">
        <v>46120</v>
      </c>
      <c r="H90" s="77">
        <v>46142</v>
      </c>
      <c r="I90" s="11"/>
      <c r="J90" s="7"/>
      <c r="K90" s="7"/>
      <c r="L90" s="7"/>
      <c r="M90" s="7"/>
      <c r="N90" s="7"/>
    </row>
    <row r="91" spans="1:16384" s="16" customFormat="1" x14ac:dyDescent="0.2">
      <c r="A91" s="73">
        <v>665282</v>
      </c>
      <c r="B91" s="73">
        <f>+_xlfn.XLOOKUP(A91,'[1]padron 2703'!A:A,'[1]padron 2703'!B:B,0)</f>
        <v>1858</v>
      </c>
      <c r="C91" s="73" t="str">
        <f>+_xlfn.XLOOKUP(A91,'[1]padron 2703'!A:A,'[1]padron 2703'!N:N,0)</f>
        <v>7798031155419</v>
      </c>
      <c r="D91" s="73" t="str">
        <f>+_xlfn.XLOOKUP(A91,'[1]padron 2703'!A:A,'[1]padron 2703'!D:D,0)</f>
        <v xml:space="preserve">FIDO S. PAMPEANO LASAÑA 200X                      </v>
      </c>
      <c r="E91" s="74">
        <f>+_xlfn.XLOOKUP(A91,'[1]padron 2703'!A:A,'[1]padron 2703'!I:I,0)</f>
        <v>1230</v>
      </c>
      <c r="F91" s="74" t="s">
        <v>470</v>
      </c>
      <c r="G91" s="77">
        <v>46120</v>
      </c>
      <c r="H91" s="77">
        <v>46142</v>
      </c>
      <c r="I91" s="11"/>
      <c r="J91" s="7"/>
      <c r="K91" s="7"/>
      <c r="L91" s="7"/>
      <c r="M91" s="7"/>
      <c r="N91" s="7"/>
    </row>
    <row r="92" spans="1:16384" s="16" customFormat="1" x14ac:dyDescent="0.2">
      <c r="A92" s="73">
        <v>658647</v>
      </c>
      <c r="B92" s="73">
        <f>+_xlfn.XLOOKUP(A92,'[1]padron 2703'!A:A,'[1]padron 2703'!B:B,0)</f>
        <v>138202</v>
      </c>
      <c r="C92" s="73" t="str">
        <f>+_xlfn.XLOOKUP(A92,'[1]padron 2703'!A:A,'[1]padron 2703'!N:N,0)</f>
        <v>7791337001329</v>
      </c>
      <c r="D92" s="73" t="str">
        <f>+_xlfn.XLOOKUP(A92,'[1]padron 2703'!A:A,'[1]padron 2703'!D:D,0)</f>
        <v xml:space="preserve">YOGU GRANC DESC.FIRME FRU 120X                    </v>
      </c>
      <c r="E92" s="74">
        <f>+_xlfn.XLOOKUP(A92,'[1]padron 2703'!A:A,'[1]padron 2703'!I:I,0)</f>
        <v>913.84500000000003</v>
      </c>
      <c r="F92" s="74" t="s">
        <v>690</v>
      </c>
      <c r="G92" s="77">
        <v>46125</v>
      </c>
      <c r="H92" s="77">
        <v>46142</v>
      </c>
      <c r="I92" s="11"/>
      <c r="J92" s="7"/>
      <c r="K92" s="7"/>
      <c r="L92" s="7"/>
      <c r="M92" s="7"/>
      <c r="N92" s="7"/>
      <c r="O92" s="73"/>
      <c r="P92" s="73"/>
      <c r="Q92" s="73"/>
      <c r="R92" s="73"/>
      <c r="S92" s="74"/>
      <c r="T92" s="74"/>
      <c r="U92" s="77"/>
      <c r="V92" s="77"/>
      <c r="W92" s="11"/>
      <c r="X92" s="7"/>
      <c r="Y92" s="7"/>
      <c r="Z92" s="7"/>
      <c r="AA92" s="7"/>
      <c r="AB92" s="7"/>
      <c r="AC92" s="73"/>
      <c r="AD92" s="73"/>
      <c r="AE92" s="73"/>
      <c r="AF92" s="73"/>
      <c r="AG92" s="74"/>
      <c r="AH92" s="74"/>
      <c r="AI92" s="77"/>
      <c r="AJ92" s="77"/>
      <c r="AK92" s="11"/>
      <c r="AL92" s="7"/>
      <c r="AM92" s="7"/>
      <c r="AN92" s="7"/>
      <c r="AO92" s="7"/>
      <c r="AP92" s="7"/>
      <c r="AQ92" s="73"/>
      <c r="AR92" s="73"/>
      <c r="AS92" s="73"/>
      <c r="AT92" s="73"/>
      <c r="AU92" s="74"/>
      <c r="AV92" s="74"/>
      <c r="AW92" s="77"/>
      <c r="AX92" s="77"/>
      <c r="AY92" s="11"/>
      <c r="AZ92" s="7"/>
      <c r="BA92" s="7"/>
      <c r="BB92" s="7"/>
      <c r="BC92" s="7"/>
      <c r="BD92" s="7"/>
      <c r="BE92" s="73"/>
      <c r="BF92" s="73"/>
      <c r="BG92" s="73"/>
      <c r="BH92" s="73"/>
      <c r="BI92" s="74"/>
      <c r="BJ92" s="74"/>
      <c r="BK92" s="77"/>
      <c r="BL92" s="77"/>
      <c r="BM92" s="11"/>
      <c r="BN92" s="7"/>
      <c r="BO92" s="7"/>
      <c r="BP92" s="7"/>
      <c r="BQ92" s="7"/>
      <c r="BR92" s="7"/>
      <c r="BS92" s="73"/>
      <c r="BT92" s="73"/>
      <c r="BU92" s="73"/>
      <c r="BV92" s="73"/>
      <c r="BW92" s="74"/>
      <c r="BX92" s="74"/>
      <c r="BY92" s="77"/>
      <c r="BZ92" s="77"/>
      <c r="CA92" s="11"/>
      <c r="CB92" s="7"/>
      <c r="CC92" s="7"/>
      <c r="CD92" s="7"/>
      <c r="CE92" s="7"/>
      <c r="CF92" s="7"/>
      <c r="CG92" s="73"/>
      <c r="CH92" s="73"/>
      <c r="CI92" s="73"/>
      <c r="CJ92" s="73"/>
      <c r="CK92" s="74"/>
      <c r="CL92" s="74"/>
      <c r="CM92" s="77"/>
      <c r="CN92" s="77"/>
      <c r="CO92" s="11"/>
      <c r="CP92" s="7"/>
      <c r="CQ92" s="7"/>
      <c r="CR92" s="7"/>
      <c r="CS92" s="7"/>
      <c r="CT92" s="7"/>
      <c r="CU92" s="73"/>
      <c r="CV92" s="73"/>
      <c r="CW92" s="73"/>
      <c r="CX92" s="73"/>
      <c r="CY92" s="74"/>
      <c r="CZ92" s="74"/>
      <c r="DA92" s="77"/>
      <c r="DB92" s="77"/>
      <c r="DC92" s="11"/>
      <c r="DD92" s="7"/>
      <c r="DE92" s="7"/>
      <c r="DF92" s="7"/>
      <c r="DG92" s="7"/>
      <c r="DH92" s="7"/>
      <c r="DI92" s="73"/>
      <c r="DJ92" s="73"/>
      <c r="DK92" s="73"/>
      <c r="DL92" s="73"/>
      <c r="DM92" s="74"/>
      <c r="DN92" s="74"/>
      <c r="DO92" s="77"/>
      <c r="DP92" s="77"/>
      <c r="DQ92" s="11"/>
      <c r="DR92" s="7"/>
      <c r="DS92" s="7"/>
      <c r="DT92" s="7"/>
      <c r="DU92" s="7"/>
      <c r="DV92" s="7"/>
      <c r="DW92" s="73"/>
      <c r="DX92" s="73"/>
      <c r="DY92" s="73"/>
      <c r="DZ92" s="73"/>
      <c r="EA92" s="74"/>
      <c r="EB92" s="74"/>
      <c r="EC92" s="77"/>
      <c r="ED92" s="77"/>
      <c r="EE92" s="11"/>
      <c r="EF92" s="7"/>
      <c r="EG92" s="7"/>
      <c r="EH92" s="7"/>
      <c r="EI92" s="7"/>
      <c r="EJ92" s="7"/>
      <c r="EK92" s="73"/>
      <c r="EL92" s="73"/>
      <c r="EM92" s="73"/>
      <c r="EN92" s="73"/>
      <c r="EO92" s="74"/>
      <c r="EP92" s="74"/>
      <c r="EQ92" s="77"/>
      <c r="ER92" s="77"/>
      <c r="ES92" s="11"/>
      <c r="ET92" s="7"/>
      <c r="EU92" s="7"/>
      <c r="EV92" s="7"/>
      <c r="EW92" s="7"/>
      <c r="EX92" s="7"/>
      <c r="EY92" s="73"/>
      <c r="EZ92" s="73"/>
      <c r="FA92" s="73"/>
      <c r="FB92" s="73"/>
      <c r="FC92" s="74"/>
      <c r="FD92" s="74"/>
      <c r="FE92" s="77"/>
      <c r="FF92" s="77"/>
      <c r="FG92" s="11"/>
      <c r="FH92" s="7"/>
      <c r="FI92" s="7"/>
      <c r="FJ92" s="7"/>
      <c r="FK92" s="7"/>
      <c r="FL92" s="7"/>
      <c r="FM92" s="73"/>
      <c r="FN92" s="73"/>
      <c r="FO92" s="73"/>
      <c r="FP92" s="73"/>
      <c r="FQ92" s="74"/>
      <c r="FR92" s="74"/>
      <c r="FS92" s="77"/>
      <c r="FT92" s="77"/>
      <c r="FU92" s="11"/>
      <c r="FV92" s="7"/>
      <c r="FW92" s="7"/>
      <c r="FX92" s="7"/>
      <c r="FY92" s="7"/>
      <c r="FZ92" s="7"/>
      <c r="GA92" s="73"/>
      <c r="GB92" s="73"/>
      <c r="GC92" s="73"/>
      <c r="GD92" s="73"/>
      <c r="GE92" s="74"/>
      <c r="GF92" s="74"/>
      <c r="GG92" s="77"/>
      <c r="GH92" s="77"/>
      <c r="GI92" s="11"/>
      <c r="GJ92" s="7"/>
      <c r="GK92" s="7"/>
      <c r="GL92" s="7"/>
      <c r="GM92" s="7"/>
      <c r="GN92" s="7"/>
      <c r="GO92" s="73"/>
      <c r="GP92" s="73"/>
      <c r="GQ92" s="73"/>
      <c r="GR92" s="73"/>
      <c r="GS92" s="74"/>
      <c r="GT92" s="74"/>
      <c r="GU92" s="77"/>
      <c r="GV92" s="77"/>
      <c r="GW92" s="11"/>
      <c r="GX92" s="7"/>
      <c r="GY92" s="7"/>
      <c r="GZ92" s="7"/>
      <c r="HA92" s="7"/>
      <c r="HB92" s="7"/>
      <c r="HC92" s="73"/>
      <c r="HD92" s="73"/>
      <c r="HE92" s="73"/>
      <c r="HF92" s="73"/>
      <c r="HG92" s="74"/>
      <c r="HH92" s="74"/>
      <c r="HI92" s="77"/>
      <c r="HJ92" s="77"/>
      <c r="HK92" s="11"/>
      <c r="HL92" s="7"/>
      <c r="HM92" s="7"/>
      <c r="HN92" s="7"/>
      <c r="HO92" s="7"/>
      <c r="HP92" s="7"/>
      <c r="HQ92" s="73"/>
      <c r="HR92" s="73"/>
      <c r="HS92" s="73"/>
      <c r="HT92" s="73"/>
      <c r="HU92" s="74"/>
      <c r="HV92" s="74"/>
      <c r="HW92" s="77"/>
      <c r="HX92" s="77"/>
      <c r="HY92" s="11"/>
      <c r="HZ92" s="7"/>
      <c r="IA92" s="7"/>
      <c r="IB92" s="7"/>
      <c r="IC92" s="7"/>
      <c r="ID92" s="7"/>
      <c r="IE92" s="73"/>
      <c r="IF92" s="73"/>
      <c r="IG92" s="73"/>
      <c r="IH92" s="73"/>
      <c r="II92" s="74"/>
      <c r="IJ92" s="74"/>
      <c r="IK92" s="77"/>
      <c r="IL92" s="77"/>
      <c r="IM92" s="11"/>
      <c r="IN92" s="7"/>
      <c r="IO92" s="7"/>
      <c r="IP92" s="7"/>
      <c r="IQ92" s="7"/>
      <c r="IR92" s="7"/>
      <c r="IS92" s="73"/>
      <c r="IT92" s="73"/>
      <c r="IU92" s="73"/>
      <c r="IV92" s="73"/>
      <c r="IW92" s="74"/>
      <c r="IX92" s="74"/>
      <c r="IY92" s="77"/>
      <c r="IZ92" s="77"/>
      <c r="JA92" s="11"/>
      <c r="JB92" s="7"/>
      <c r="JC92" s="7"/>
      <c r="JD92" s="7"/>
      <c r="JE92" s="7"/>
      <c r="JF92" s="7"/>
      <c r="JG92" s="73"/>
      <c r="JH92" s="73"/>
      <c r="JI92" s="73"/>
      <c r="JJ92" s="73"/>
      <c r="JK92" s="74"/>
      <c r="JL92" s="74"/>
      <c r="JM92" s="77"/>
      <c r="JN92" s="77"/>
      <c r="JO92" s="11"/>
      <c r="JP92" s="7"/>
      <c r="JQ92" s="7"/>
      <c r="JR92" s="7"/>
      <c r="JS92" s="7"/>
      <c r="JT92" s="7"/>
      <c r="JU92" s="73"/>
      <c r="JV92" s="73"/>
      <c r="JW92" s="73"/>
      <c r="JX92" s="73"/>
      <c r="JY92" s="74"/>
      <c r="JZ92" s="74"/>
      <c r="KA92" s="77"/>
      <c r="KB92" s="77"/>
      <c r="KC92" s="11"/>
      <c r="KD92" s="7"/>
      <c r="KE92" s="7"/>
      <c r="KF92" s="7"/>
      <c r="KG92" s="7"/>
      <c r="KH92" s="7"/>
      <c r="KI92" s="73"/>
      <c r="KJ92" s="73"/>
      <c r="KK92" s="73"/>
      <c r="KL92" s="73"/>
      <c r="KM92" s="74"/>
      <c r="KN92" s="74"/>
      <c r="KO92" s="77"/>
      <c r="KP92" s="77"/>
      <c r="KQ92" s="11"/>
      <c r="KR92" s="7"/>
      <c r="KS92" s="7"/>
      <c r="KT92" s="7"/>
      <c r="KU92" s="7"/>
      <c r="KV92" s="7"/>
      <c r="KW92" s="73"/>
      <c r="KX92" s="73"/>
      <c r="KY92" s="73"/>
      <c r="KZ92" s="73"/>
      <c r="LA92" s="74"/>
      <c r="LB92" s="74"/>
      <c r="LC92" s="77"/>
      <c r="LD92" s="77"/>
      <c r="LE92" s="11"/>
      <c r="LF92" s="7"/>
      <c r="LG92" s="7"/>
      <c r="LH92" s="7"/>
      <c r="LI92" s="7"/>
      <c r="LJ92" s="7"/>
      <c r="LK92" s="73"/>
      <c r="LL92" s="73"/>
      <c r="LM92" s="73"/>
      <c r="LN92" s="73"/>
      <c r="LO92" s="74"/>
      <c r="LP92" s="74"/>
      <c r="LQ92" s="77"/>
      <c r="LR92" s="77"/>
      <c r="LS92" s="11"/>
      <c r="LT92" s="7"/>
      <c r="LU92" s="7"/>
      <c r="LV92" s="7"/>
      <c r="LW92" s="7"/>
      <c r="LX92" s="7"/>
      <c r="LY92" s="73"/>
      <c r="LZ92" s="73"/>
      <c r="MA92" s="73"/>
      <c r="MB92" s="73"/>
      <c r="MC92" s="74"/>
      <c r="MD92" s="74"/>
      <c r="ME92" s="77"/>
      <c r="MF92" s="77"/>
      <c r="MG92" s="11"/>
      <c r="MH92" s="7"/>
      <c r="MI92" s="7"/>
      <c r="MJ92" s="7"/>
      <c r="MK92" s="7"/>
      <c r="ML92" s="7"/>
      <c r="MM92" s="73"/>
      <c r="MN92" s="73"/>
      <c r="MO92" s="73"/>
      <c r="MP92" s="73"/>
      <c r="MQ92" s="74"/>
      <c r="MR92" s="74"/>
      <c r="MS92" s="77"/>
      <c r="MT92" s="77"/>
      <c r="MU92" s="11"/>
      <c r="MV92" s="7"/>
      <c r="MW92" s="7"/>
      <c r="MX92" s="7"/>
      <c r="MY92" s="7"/>
      <c r="MZ92" s="7"/>
      <c r="NA92" s="73"/>
      <c r="NB92" s="73"/>
      <c r="NC92" s="73"/>
      <c r="ND92" s="73"/>
      <c r="NE92" s="74"/>
      <c r="NF92" s="74"/>
      <c r="NG92" s="77"/>
      <c r="NH92" s="77"/>
      <c r="NI92" s="11"/>
      <c r="NJ92" s="7"/>
      <c r="NK92" s="7"/>
      <c r="NL92" s="7"/>
      <c r="NM92" s="7"/>
      <c r="NN92" s="7"/>
      <c r="NO92" s="73"/>
      <c r="NP92" s="73"/>
      <c r="NQ92" s="73"/>
      <c r="NR92" s="73"/>
      <c r="NS92" s="74"/>
      <c r="NT92" s="74"/>
      <c r="NU92" s="77"/>
      <c r="NV92" s="77"/>
      <c r="NW92" s="11"/>
      <c r="NX92" s="7"/>
      <c r="NY92" s="7"/>
      <c r="NZ92" s="7"/>
      <c r="OA92" s="7"/>
      <c r="OB92" s="7"/>
      <c r="OC92" s="73"/>
      <c r="OD92" s="73"/>
      <c r="OE92" s="73"/>
      <c r="OF92" s="73"/>
      <c r="OG92" s="74"/>
      <c r="OH92" s="74"/>
      <c r="OI92" s="77"/>
      <c r="OJ92" s="77"/>
      <c r="OK92" s="11"/>
      <c r="OL92" s="7"/>
      <c r="OM92" s="7"/>
      <c r="ON92" s="7"/>
      <c r="OO92" s="7"/>
      <c r="OP92" s="7"/>
      <c r="OQ92" s="73"/>
      <c r="OR92" s="73"/>
      <c r="OS92" s="73"/>
      <c r="OT92" s="73"/>
      <c r="OU92" s="74"/>
      <c r="OV92" s="74"/>
      <c r="OW92" s="77"/>
      <c r="OX92" s="77"/>
      <c r="OY92" s="11"/>
      <c r="OZ92" s="7"/>
      <c r="PA92" s="7"/>
      <c r="PB92" s="7"/>
      <c r="PC92" s="7"/>
      <c r="PD92" s="7"/>
      <c r="PE92" s="73"/>
      <c r="PF92" s="73"/>
      <c r="PG92" s="73"/>
      <c r="PH92" s="73"/>
      <c r="PI92" s="74"/>
      <c r="PJ92" s="74"/>
      <c r="PK92" s="77"/>
      <c r="PL92" s="77"/>
      <c r="PM92" s="11"/>
      <c r="PN92" s="7"/>
      <c r="PO92" s="7"/>
      <c r="PP92" s="7"/>
      <c r="PQ92" s="7"/>
      <c r="PR92" s="7"/>
      <c r="PS92" s="73"/>
      <c r="PT92" s="73"/>
      <c r="PU92" s="73"/>
      <c r="PV92" s="73"/>
      <c r="PW92" s="74"/>
      <c r="PX92" s="74"/>
      <c r="PY92" s="77"/>
      <c r="PZ92" s="77"/>
      <c r="QA92" s="11"/>
      <c r="QB92" s="7"/>
      <c r="QC92" s="7"/>
      <c r="QD92" s="7"/>
      <c r="QE92" s="7"/>
      <c r="QF92" s="7"/>
      <c r="QG92" s="73"/>
      <c r="QH92" s="73"/>
      <c r="QI92" s="73"/>
      <c r="QJ92" s="73"/>
      <c r="QK92" s="74"/>
      <c r="QL92" s="74"/>
      <c r="QM92" s="77"/>
      <c r="QN92" s="77"/>
      <c r="QO92" s="11"/>
      <c r="QP92" s="7"/>
      <c r="QQ92" s="7"/>
      <c r="QR92" s="7"/>
      <c r="QS92" s="7"/>
      <c r="QT92" s="7"/>
      <c r="QU92" s="73"/>
      <c r="QV92" s="73"/>
      <c r="QW92" s="73"/>
      <c r="QX92" s="73"/>
      <c r="QY92" s="74"/>
      <c r="QZ92" s="74"/>
      <c r="RA92" s="77"/>
      <c r="RB92" s="77"/>
      <c r="RC92" s="11"/>
      <c r="RD92" s="7"/>
      <c r="RE92" s="7"/>
      <c r="RF92" s="7"/>
      <c r="RG92" s="7"/>
      <c r="RH92" s="7"/>
      <c r="RI92" s="73"/>
      <c r="RJ92" s="73"/>
      <c r="RK92" s="73"/>
      <c r="RL92" s="73"/>
      <c r="RM92" s="74"/>
      <c r="RN92" s="74"/>
      <c r="RO92" s="77"/>
      <c r="RP92" s="77"/>
      <c r="RQ92" s="11"/>
      <c r="RR92" s="7"/>
      <c r="RS92" s="7"/>
      <c r="RT92" s="7"/>
      <c r="RU92" s="7"/>
      <c r="RV92" s="7"/>
      <c r="RW92" s="73"/>
      <c r="RX92" s="73"/>
      <c r="RY92" s="73"/>
      <c r="RZ92" s="73"/>
      <c r="SA92" s="74"/>
      <c r="SB92" s="74"/>
      <c r="SC92" s="77"/>
      <c r="SD92" s="77"/>
      <c r="SE92" s="11"/>
      <c r="SF92" s="7"/>
      <c r="SG92" s="7"/>
      <c r="SH92" s="7"/>
      <c r="SI92" s="7"/>
      <c r="SJ92" s="7"/>
      <c r="SK92" s="73"/>
      <c r="SL92" s="73"/>
      <c r="SM92" s="73"/>
      <c r="SN92" s="73"/>
      <c r="SO92" s="74"/>
      <c r="SP92" s="74"/>
      <c r="SQ92" s="77"/>
      <c r="SR92" s="77"/>
      <c r="SS92" s="11"/>
      <c r="ST92" s="7"/>
      <c r="SU92" s="7"/>
      <c r="SV92" s="7"/>
      <c r="SW92" s="7"/>
      <c r="SX92" s="7"/>
      <c r="SY92" s="73"/>
      <c r="SZ92" s="73"/>
      <c r="TA92" s="73"/>
      <c r="TB92" s="73"/>
      <c r="TC92" s="74"/>
      <c r="TD92" s="74"/>
      <c r="TE92" s="77"/>
      <c r="TF92" s="77"/>
      <c r="TG92" s="11"/>
      <c r="TH92" s="7"/>
      <c r="TI92" s="7"/>
      <c r="TJ92" s="7"/>
      <c r="TK92" s="7"/>
      <c r="TL92" s="7"/>
      <c r="TM92" s="73"/>
      <c r="TN92" s="73"/>
      <c r="TO92" s="73"/>
      <c r="TP92" s="73"/>
      <c r="TQ92" s="74"/>
      <c r="TR92" s="74"/>
      <c r="TS92" s="77"/>
      <c r="TT92" s="77"/>
      <c r="TU92" s="11"/>
      <c r="TV92" s="7"/>
      <c r="TW92" s="7"/>
      <c r="TX92" s="7"/>
      <c r="TY92" s="7"/>
      <c r="TZ92" s="7"/>
      <c r="UA92" s="73"/>
      <c r="UB92" s="73"/>
      <c r="UC92" s="73"/>
      <c r="UD92" s="73"/>
      <c r="UE92" s="74"/>
      <c r="UF92" s="74"/>
      <c r="UG92" s="77"/>
      <c r="UH92" s="77"/>
      <c r="UI92" s="11"/>
      <c r="UJ92" s="7"/>
      <c r="UK92" s="7"/>
      <c r="UL92" s="7"/>
      <c r="UM92" s="7"/>
      <c r="UN92" s="7"/>
      <c r="UO92" s="73"/>
      <c r="UP92" s="73"/>
      <c r="UQ92" s="73"/>
      <c r="UR92" s="73"/>
      <c r="US92" s="74"/>
      <c r="UT92" s="74"/>
      <c r="UU92" s="77"/>
      <c r="UV92" s="77"/>
      <c r="UW92" s="11"/>
      <c r="UX92" s="7"/>
      <c r="UY92" s="7"/>
      <c r="UZ92" s="7"/>
      <c r="VA92" s="7"/>
      <c r="VB92" s="7"/>
      <c r="VC92" s="73"/>
      <c r="VD92" s="73"/>
      <c r="VE92" s="73"/>
      <c r="VF92" s="73"/>
      <c r="VG92" s="74"/>
      <c r="VH92" s="74"/>
      <c r="VI92" s="77"/>
      <c r="VJ92" s="77"/>
      <c r="VK92" s="11"/>
      <c r="VL92" s="7"/>
      <c r="VM92" s="7"/>
      <c r="VN92" s="7"/>
      <c r="VO92" s="7"/>
      <c r="VP92" s="7"/>
      <c r="VQ92" s="73"/>
      <c r="VR92" s="73"/>
      <c r="VS92" s="73"/>
      <c r="VT92" s="73"/>
      <c r="VU92" s="74"/>
      <c r="VV92" s="74"/>
      <c r="VW92" s="77"/>
      <c r="VX92" s="77"/>
      <c r="VY92" s="11"/>
      <c r="VZ92" s="7"/>
      <c r="WA92" s="7"/>
      <c r="WB92" s="7"/>
      <c r="WC92" s="7"/>
      <c r="WD92" s="7"/>
      <c r="WE92" s="73"/>
      <c r="WF92" s="73"/>
      <c r="WG92" s="73"/>
      <c r="WH92" s="73"/>
      <c r="WI92" s="74"/>
      <c r="WJ92" s="74"/>
      <c r="WK92" s="77"/>
      <c r="WL92" s="77"/>
      <c r="WM92" s="11"/>
      <c r="WN92" s="7"/>
      <c r="WO92" s="7"/>
      <c r="WP92" s="7"/>
      <c r="WQ92" s="7"/>
      <c r="WR92" s="7"/>
      <c r="WS92" s="73"/>
      <c r="WT92" s="73"/>
      <c r="WU92" s="73"/>
      <c r="WV92" s="73"/>
      <c r="WW92" s="74"/>
      <c r="WX92" s="74"/>
      <c r="WY92" s="77"/>
      <c r="WZ92" s="77"/>
      <c r="XA92" s="11"/>
      <c r="XB92" s="7"/>
      <c r="XC92" s="7"/>
      <c r="XD92" s="7"/>
      <c r="XE92" s="7"/>
      <c r="XF92" s="7"/>
      <c r="XG92" s="73"/>
      <c r="XH92" s="73"/>
      <c r="XI92" s="73"/>
      <c r="XJ92" s="73"/>
      <c r="XK92" s="74"/>
      <c r="XL92" s="74"/>
      <c r="XM92" s="77"/>
      <c r="XN92" s="77"/>
      <c r="XO92" s="11"/>
      <c r="XP92" s="7"/>
      <c r="XQ92" s="7"/>
      <c r="XR92" s="7"/>
      <c r="XS92" s="7"/>
      <c r="XT92" s="7"/>
      <c r="XU92" s="73"/>
      <c r="XV92" s="73"/>
      <c r="XW92" s="73"/>
      <c r="XX92" s="73"/>
      <c r="XY92" s="74"/>
      <c r="XZ92" s="74"/>
      <c r="YA92" s="77"/>
      <c r="YB92" s="77"/>
      <c r="YC92" s="11"/>
      <c r="YD92" s="7"/>
      <c r="YE92" s="7"/>
      <c r="YF92" s="7"/>
      <c r="YG92" s="7"/>
      <c r="YH92" s="7"/>
      <c r="YI92" s="73"/>
      <c r="YJ92" s="73"/>
      <c r="YK92" s="73"/>
      <c r="YL92" s="73"/>
      <c r="YM92" s="74"/>
      <c r="YN92" s="74"/>
      <c r="YO92" s="77"/>
      <c r="YP92" s="77"/>
      <c r="YQ92" s="11"/>
      <c r="YR92" s="7"/>
      <c r="YS92" s="7"/>
      <c r="YT92" s="7"/>
      <c r="YU92" s="7"/>
      <c r="YV92" s="7"/>
      <c r="YW92" s="73"/>
      <c r="YX92" s="73"/>
      <c r="YY92" s="73"/>
      <c r="YZ92" s="73"/>
      <c r="ZA92" s="74"/>
      <c r="ZB92" s="74"/>
      <c r="ZC92" s="77"/>
      <c r="ZD92" s="77"/>
      <c r="ZE92" s="11"/>
      <c r="ZF92" s="7"/>
      <c r="ZG92" s="7"/>
      <c r="ZH92" s="7"/>
      <c r="ZI92" s="7"/>
      <c r="ZJ92" s="7"/>
      <c r="ZK92" s="73"/>
      <c r="ZL92" s="73"/>
      <c r="ZM92" s="73"/>
      <c r="ZN92" s="73"/>
      <c r="ZO92" s="74"/>
      <c r="ZP92" s="74"/>
      <c r="ZQ92" s="77"/>
      <c r="ZR92" s="77"/>
      <c r="ZS92" s="11"/>
      <c r="ZT92" s="7"/>
      <c r="ZU92" s="7"/>
      <c r="ZV92" s="7"/>
      <c r="ZW92" s="7"/>
      <c r="ZX92" s="7"/>
      <c r="ZY92" s="73"/>
      <c r="ZZ92" s="73"/>
      <c r="AAA92" s="73"/>
      <c r="AAB92" s="73"/>
      <c r="AAC92" s="74"/>
      <c r="AAD92" s="74"/>
      <c r="AAE92" s="77"/>
      <c r="AAF92" s="77"/>
      <c r="AAG92" s="11"/>
      <c r="AAH92" s="7"/>
      <c r="AAI92" s="7"/>
      <c r="AAJ92" s="7"/>
      <c r="AAK92" s="7"/>
      <c r="AAL92" s="7"/>
      <c r="AAM92" s="73"/>
      <c r="AAN92" s="73"/>
      <c r="AAO92" s="73"/>
      <c r="AAP92" s="73"/>
      <c r="AAQ92" s="74"/>
      <c r="AAR92" s="74"/>
      <c r="AAS92" s="77"/>
      <c r="AAT92" s="77"/>
      <c r="AAU92" s="11"/>
      <c r="AAV92" s="7"/>
      <c r="AAW92" s="7"/>
      <c r="AAX92" s="7"/>
      <c r="AAY92" s="7"/>
      <c r="AAZ92" s="7"/>
      <c r="ABA92" s="73"/>
      <c r="ABB92" s="73"/>
      <c r="ABC92" s="73"/>
      <c r="ABD92" s="73"/>
      <c r="ABE92" s="74"/>
      <c r="ABF92" s="74"/>
      <c r="ABG92" s="77"/>
      <c r="ABH92" s="77"/>
      <c r="ABI92" s="11"/>
      <c r="ABJ92" s="7"/>
      <c r="ABK92" s="7"/>
      <c r="ABL92" s="7"/>
      <c r="ABM92" s="7"/>
      <c r="ABN92" s="7"/>
      <c r="ABO92" s="73"/>
      <c r="ABP92" s="73"/>
      <c r="ABQ92" s="73"/>
      <c r="ABR92" s="73"/>
      <c r="ABS92" s="74"/>
      <c r="ABT92" s="74"/>
      <c r="ABU92" s="77"/>
      <c r="ABV92" s="77"/>
      <c r="ABW92" s="11"/>
      <c r="ABX92" s="7"/>
      <c r="ABY92" s="7"/>
      <c r="ABZ92" s="7"/>
      <c r="ACA92" s="7"/>
      <c r="ACB92" s="7"/>
      <c r="ACC92" s="73"/>
      <c r="ACD92" s="73"/>
      <c r="ACE92" s="73"/>
      <c r="ACF92" s="73"/>
      <c r="ACG92" s="74"/>
      <c r="ACH92" s="74"/>
      <c r="ACI92" s="77"/>
      <c r="ACJ92" s="77"/>
      <c r="ACK92" s="11"/>
      <c r="ACL92" s="7"/>
      <c r="ACM92" s="7"/>
      <c r="ACN92" s="7"/>
      <c r="ACO92" s="7"/>
      <c r="ACP92" s="7"/>
      <c r="ACQ92" s="73"/>
      <c r="ACR92" s="73"/>
      <c r="ACS92" s="73"/>
      <c r="ACT92" s="73"/>
      <c r="ACU92" s="74"/>
      <c r="ACV92" s="74"/>
      <c r="ACW92" s="77"/>
      <c r="ACX92" s="77"/>
      <c r="ACY92" s="11"/>
      <c r="ACZ92" s="7"/>
      <c r="ADA92" s="7"/>
      <c r="ADB92" s="7"/>
      <c r="ADC92" s="7"/>
      <c r="ADD92" s="7"/>
      <c r="ADE92" s="73"/>
      <c r="ADF92" s="73"/>
      <c r="ADG92" s="73"/>
      <c r="ADH92" s="73"/>
      <c r="ADI92" s="74"/>
      <c r="ADJ92" s="74"/>
      <c r="ADK92" s="77"/>
      <c r="ADL92" s="77"/>
      <c r="ADM92" s="11"/>
      <c r="ADN92" s="7"/>
      <c r="ADO92" s="7"/>
      <c r="ADP92" s="7"/>
      <c r="ADQ92" s="7"/>
      <c r="ADR92" s="7"/>
      <c r="ADS92" s="73"/>
      <c r="ADT92" s="73"/>
      <c r="ADU92" s="73"/>
      <c r="ADV92" s="73"/>
      <c r="ADW92" s="74"/>
      <c r="ADX92" s="74"/>
      <c r="ADY92" s="77"/>
      <c r="ADZ92" s="77"/>
      <c r="AEA92" s="11"/>
      <c r="AEB92" s="7"/>
      <c r="AEC92" s="7"/>
      <c r="AED92" s="7"/>
      <c r="AEE92" s="7"/>
      <c r="AEF92" s="7"/>
      <c r="AEG92" s="73"/>
      <c r="AEH92" s="73"/>
      <c r="AEI92" s="73"/>
      <c r="AEJ92" s="73"/>
      <c r="AEK92" s="74"/>
      <c r="AEL92" s="74"/>
      <c r="AEM92" s="77"/>
      <c r="AEN92" s="77"/>
      <c r="AEO92" s="11"/>
      <c r="AEP92" s="7"/>
      <c r="AEQ92" s="7"/>
      <c r="AER92" s="7"/>
      <c r="AES92" s="7"/>
      <c r="AET92" s="7"/>
      <c r="AEU92" s="73"/>
      <c r="AEV92" s="73"/>
      <c r="AEW92" s="73"/>
      <c r="AEX92" s="73"/>
      <c r="AEY92" s="74"/>
      <c r="AEZ92" s="74"/>
      <c r="AFA92" s="77"/>
      <c r="AFB92" s="77"/>
      <c r="AFC92" s="11"/>
      <c r="AFD92" s="7"/>
      <c r="AFE92" s="7"/>
      <c r="AFF92" s="7"/>
      <c r="AFG92" s="7"/>
      <c r="AFH92" s="7"/>
      <c r="AFI92" s="73"/>
      <c r="AFJ92" s="73"/>
      <c r="AFK92" s="73"/>
      <c r="AFL92" s="73"/>
      <c r="AFM92" s="74"/>
      <c r="AFN92" s="74"/>
      <c r="AFO92" s="77"/>
      <c r="AFP92" s="77"/>
      <c r="AFQ92" s="11"/>
      <c r="AFR92" s="7"/>
      <c r="AFS92" s="7"/>
      <c r="AFT92" s="7"/>
      <c r="AFU92" s="7"/>
      <c r="AFV92" s="7"/>
      <c r="AFW92" s="73"/>
      <c r="AFX92" s="73"/>
      <c r="AFY92" s="73"/>
      <c r="AFZ92" s="73"/>
      <c r="AGA92" s="74"/>
      <c r="AGB92" s="74"/>
      <c r="AGC92" s="77"/>
      <c r="AGD92" s="77"/>
      <c r="AGE92" s="11"/>
      <c r="AGF92" s="7"/>
      <c r="AGG92" s="7"/>
      <c r="AGH92" s="7"/>
      <c r="AGI92" s="7"/>
      <c r="AGJ92" s="7"/>
      <c r="AGK92" s="73"/>
      <c r="AGL92" s="73"/>
      <c r="AGM92" s="73"/>
      <c r="AGN92" s="73"/>
      <c r="AGO92" s="74"/>
      <c r="AGP92" s="74"/>
      <c r="AGQ92" s="77"/>
      <c r="AGR92" s="77"/>
      <c r="AGS92" s="11"/>
      <c r="AGT92" s="7"/>
      <c r="AGU92" s="7"/>
      <c r="AGV92" s="7"/>
      <c r="AGW92" s="7"/>
      <c r="AGX92" s="7"/>
      <c r="AGY92" s="73"/>
      <c r="AGZ92" s="73"/>
      <c r="AHA92" s="73"/>
      <c r="AHB92" s="73"/>
      <c r="AHC92" s="74"/>
      <c r="AHD92" s="74"/>
      <c r="AHE92" s="77"/>
      <c r="AHF92" s="77"/>
      <c r="AHG92" s="11"/>
      <c r="AHH92" s="7"/>
      <c r="AHI92" s="7"/>
      <c r="AHJ92" s="7"/>
      <c r="AHK92" s="7"/>
      <c r="AHL92" s="7"/>
      <c r="AHM92" s="73"/>
      <c r="AHN92" s="73"/>
      <c r="AHO92" s="73"/>
      <c r="AHP92" s="73"/>
      <c r="AHQ92" s="74"/>
      <c r="AHR92" s="74"/>
      <c r="AHS92" s="77"/>
      <c r="AHT92" s="77"/>
      <c r="AHU92" s="11"/>
      <c r="AHV92" s="7"/>
      <c r="AHW92" s="7"/>
      <c r="AHX92" s="7"/>
      <c r="AHY92" s="7"/>
      <c r="AHZ92" s="7"/>
      <c r="AIA92" s="73"/>
      <c r="AIB92" s="73"/>
      <c r="AIC92" s="73"/>
      <c r="AID92" s="73"/>
      <c r="AIE92" s="74"/>
      <c r="AIF92" s="74"/>
      <c r="AIG92" s="77"/>
      <c r="AIH92" s="77"/>
      <c r="AII92" s="11"/>
      <c r="AIJ92" s="7"/>
      <c r="AIK92" s="7"/>
      <c r="AIL92" s="7"/>
      <c r="AIM92" s="7"/>
      <c r="AIN92" s="7"/>
      <c r="AIO92" s="73"/>
      <c r="AIP92" s="73"/>
      <c r="AIQ92" s="73"/>
      <c r="AIR92" s="73"/>
      <c r="AIS92" s="74"/>
      <c r="AIT92" s="74"/>
      <c r="AIU92" s="77"/>
      <c r="AIV92" s="77"/>
      <c r="AIW92" s="11"/>
      <c r="AIX92" s="7"/>
      <c r="AIY92" s="7"/>
      <c r="AIZ92" s="7"/>
      <c r="AJA92" s="7"/>
      <c r="AJB92" s="7"/>
      <c r="AJC92" s="73"/>
      <c r="AJD92" s="73"/>
      <c r="AJE92" s="73"/>
      <c r="AJF92" s="73"/>
      <c r="AJG92" s="74"/>
      <c r="AJH92" s="74"/>
      <c r="AJI92" s="77"/>
      <c r="AJJ92" s="77"/>
      <c r="AJK92" s="11"/>
      <c r="AJL92" s="7"/>
      <c r="AJM92" s="7"/>
      <c r="AJN92" s="7"/>
      <c r="AJO92" s="7"/>
      <c r="AJP92" s="7"/>
      <c r="AJQ92" s="73"/>
      <c r="AJR92" s="73"/>
      <c r="AJS92" s="73"/>
      <c r="AJT92" s="73"/>
      <c r="AJU92" s="74"/>
      <c r="AJV92" s="74"/>
      <c r="AJW92" s="77"/>
      <c r="AJX92" s="77"/>
      <c r="AJY92" s="11"/>
      <c r="AJZ92" s="7"/>
      <c r="AKA92" s="7"/>
      <c r="AKB92" s="7"/>
      <c r="AKC92" s="7"/>
      <c r="AKD92" s="7"/>
      <c r="AKE92" s="73"/>
      <c r="AKF92" s="73"/>
      <c r="AKG92" s="73"/>
      <c r="AKH92" s="73"/>
      <c r="AKI92" s="74"/>
      <c r="AKJ92" s="74"/>
      <c r="AKK92" s="77"/>
      <c r="AKL92" s="77"/>
      <c r="AKM92" s="11"/>
      <c r="AKN92" s="7"/>
      <c r="AKO92" s="7"/>
      <c r="AKP92" s="7"/>
      <c r="AKQ92" s="7"/>
      <c r="AKR92" s="7"/>
      <c r="AKS92" s="73"/>
      <c r="AKT92" s="73"/>
      <c r="AKU92" s="73"/>
      <c r="AKV92" s="73"/>
      <c r="AKW92" s="74"/>
      <c r="AKX92" s="74"/>
      <c r="AKY92" s="77"/>
      <c r="AKZ92" s="77"/>
      <c r="ALA92" s="11"/>
      <c r="ALB92" s="7"/>
      <c r="ALC92" s="7"/>
      <c r="ALD92" s="7"/>
      <c r="ALE92" s="7"/>
      <c r="ALF92" s="7"/>
      <c r="ALG92" s="73"/>
      <c r="ALH92" s="73"/>
      <c r="ALI92" s="73"/>
      <c r="ALJ92" s="73"/>
      <c r="ALK92" s="74"/>
      <c r="ALL92" s="74"/>
      <c r="ALM92" s="77"/>
      <c r="ALN92" s="77"/>
      <c r="ALO92" s="11"/>
      <c r="ALP92" s="7"/>
      <c r="ALQ92" s="7"/>
      <c r="ALR92" s="7"/>
      <c r="ALS92" s="7"/>
      <c r="ALT92" s="7"/>
      <c r="ALU92" s="73"/>
      <c r="ALV92" s="73"/>
      <c r="ALW92" s="73"/>
      <c r="ALX92" s="73"/>
      <c r="ALY92" s="74"/>
      <c r="ALZ92" s="74"/>
      <c r="AMA92" s="77"/>
      <c r="AMB92" s="77"/>
      <c r="AMC92" s="11"/>
      <c r="AMD92" s="7"/>
      <c r="AME92" s="7"/>
      <c r="AMF92" s="7"/>
      <c r="AMG92" s="7"/>
      <c r="AMH92" s="7"/>
      <c r="AMI92" s="73"/>
      <c r="AMJ92" s="73"/>
      <c r="AMK92" s="73"/>
      <c r="AML92" s="73"/>
      <c r="AMM92" s="74"/>
      <c r="AMN92" s="74"/>
      <c r="AMO92" s="77"/>
      <c r="AMP92" s="77"/>
      <c r="AMQ92" s="11"/>
      <c r="AMR92" s="7"/>
      <c r="AMS92" s="7"/>
      <c r="AMT92" s="7"/>
      <c r="AMU92" s="7"/>
      <c r="AMV92" s="7"/>
      <c r="AMW92" s="73"/>
      <c r="AMX92" s="73"/>
      <c r="AMY92" s="73"/>
      <c r="AMZ92" s="73"/>
      <c r="ANA92" s="74"/>
      <c r="ANB92" s="74"/>
      <c r="ANC92" s="77"/>
      <c r="AND92" s="77"/>
      <c r="ANE92" s="11"/>
      <c r="ANF92" s="7"/>
      <c r="ANG92" s="7"/>
      <c r="ANH92" s="7"/>
      <c r="ANI92" s="7"/>
      <c r="ANJ92" s="7"/>
      <c r="ANK92" s="73"/>
      <c r="ANL92" s="73"/>
      <c r="ANM92" s="73"/>
      <c r="ANN92" s="73"/>
      <c r="ANO92" s="74"/>
      <c r="ANP92" s="74"/>
      <c r="ANQ92" s="77"/>
      <c r="ANR92" s="77"/>
      <c r="ANS92" s="11"/>
      <c r="ANT92" s="7"/>
      <c r="ANU92" s="7"/>
      <c r="ANV92" s="7"/>
      <c r="ANW92" s="7"/>
      <c r="ANX92" s="7"/>
      <c r="ANY92" s="73"/>
      <c r="ANZ92" s="73"/>
      <c r="AOA92" s="73"/>
      <c r="AOB92" s="73"/>
      <c r="AOC92" s="74"/>
      <c r="AOD92" s="74"/>
      <c r="AOE92" s="77"/>
      <c r="AOF92" s="77"/>
      <c r="AOG92" s="11"/>
      <c r="AOH92" s="7"/>
      <c r="AOI92" s="7"/>
      <c r="AOJ92" s="7"/>
      <c r="AOK92" s="7"/>
      <c r="AOL92" s="7"/>
      <c r="AOM92" s="73"/>
      <c r="AON92" s="73"/>
      <c r="AOO92" s="73"/>
      <c r="AOP92" s="73"/>
      <c r="AOQ92" s="74"/>
      <c r="AOR92" s="74"/>
      <c r="AOS92" s="77"/>
      <c r="AOT92" s="77"/>
      <c r="AOU92" s="11"/>
      <c r="AOV92" s="7"/>
      <c r="AOW92" s="7"/>
      <c r="AOX92" s="7"/>
      <c r="AOY92" s="7"/>
      <c r="AOZ92" s="7"/>
      <c r="APA92" s="73"/>
      <c r="APB92" s="73"/>
      <c r="APC92" s="73"/>
      <c r="APD92" s="73"/>
      <c r="APE92" s="74"/>
      <c r="APF92" s="74"/>
      <c r="APG92" s="77"/>
      <c r="APH92" s="77"/>
      <c r="API92" s="11"/>
      <c r="APJ92" s="7"/>
      <c r="APK92" s="7"/>
      <c r="APL92" s="7"/>
      <c r="APM92" s="7"/>
      <c r="APN92" s="7"/>
      <c r="APO92" s="73"/>
      <c r="APP92" s="73"/>
      <c r="APQ92" s="73"/>
      <c r="APR92" s="73"/>
      <c r="APS92" s="74"/>
      <c r="APT92" s="74"/>
      <c r="APU92" s="77"/>
      <c r="APV92" s="77"/>
      <c r="APW92" s="11"/>
      <c r="APX92" s="7"/>
      <c r="APY92" s="7"/>
      <c r="APZ92" s="7"/>
      <c r="AQA92" s="7"/>
      <c r="AQB92" s="7"/>
      <c r="AQC92" s="73"/>
      <c r="AQD92" s="73"/>
      <c r="AQE92" s="73"/>
      <c r="AQF92" s="73"/>
      <c r="AQG92" s="74"/>
      <c r="AQH92" s="74"/>
      <c r="AQI92" s="77"/>
      <c r="AQJ92" s="77"/>
      <c r="AQK92" s="11"/>
      <c r="AQL92" s="7"/>
      <c r="AQM92" s="7"/>
      <c r="AQN92" s="7"/>
      <c r="AQO92" s="7"/>
      <c r="AQP92" s="7"/>
      <c r="AQQ92" s="73"/>
      <c r="AQR92" s="73"/>
      <c r="AQS92" s="73"/>
      <c r="AQT92" s="73"/>
      <c r="AQU92" s="74"/>
      <c r="AQV92" s="74"/>
      <c r="AQW92" s="77"/>
      <c r="AQX92" s="77"/>
      <c r="AQY92" s="11"/>
      <c r="AQZ92" s="7"/>
      <c r="ARA92" s="7"/>
      <c r="ARB92" s="7"/>
      <c r="ARC92" s="7"/>
      <c r="ARD92" s="7"/>
      <c r="ARE92" s="73"/>
      <c r="ARF92" s="73"/>
      <c r="ARG92" s="73"/>
      <c r="ARH92" s="73"/>
      <c r="ARI92" s="74"/>
      <c r="ARJ92" s="74"/>
      <c r="ARK92" s="77"/>
      <c r="ARL92" s="77"/>
      <c r="ARM92" s="11"/>
      <c r="ARN92" s="7"/>
      <c r="ARO92" s="7"/>
      <c r="ARP92" s="7"/>
      <c r="ARQ92" s="7"/>
      <c r="ARR92" s="7"/>
      <c r="ARS92" s="73"/>
      <c r="ART92" s="73"/>
      <c r="ARU92" s="73"/>
      <c r="ARV92" s="73"/>
      <c r="ARW92" s="74"/>
      <c r="ARX92" s="74"/>
      <c r="ARY92" s="77"/>
      <c r="ARZ92" s="77"/>
      <c r="ASA92" s="11"/>
      <c r="ASB92" s="7"/>
      <c r="ASC92" s="7"/>
      <c r="ASD92" s="7"/>
      <c r="ASE92" s="7"/>
      <c r="ASF92" s="7"/>
      <c r="ASG92" s="73"/>
      <c r="ASH92" s="73"/>
      <c r="ASI92" s="73"/>
      <c r="ASJ92" s="73"/>
      <c r="ASK92" s="74"/>
      <c r="ASL92" s="74"/>
      <c r="ASM92" s="77"/>
      <c r="ASN92" s="77"/>
      <c r="ASO92" s="11"/>
      <c r="ASP92" s="7"/>
      <c r="ASQ92" s="7"/>
      <c r="ASR92" s="7"/>
      <c r="ASS92" s="7"/>
      <c r="AST92" s="7"/>
      <c r="ASU92" s="73"/>
      <c r="ASV92" s="73"/>
      <c r="ASW92" s="73"/>
      <c r="ASX92" s="73"/>
      <c r="ASY92" s="74"/>
      <c r="ASZ92" s="74"/>
      <c r="ATA92" s="77"/>
      <c r="ATB92" s="77"/>
      <c r="ATC92" s="11"/>
      <c r="ATD92" s="7"/>
      <c r="ATE92" s="7"/>
      <c r="ATF92" s="7"/>
      <c r="ATG92" s="7"/>
      <c r="ATH92" s="7"/>
      <c r="ATI92" s="73"/>
      <c r="ATJ92" s="73"/>
      <c r="ATK92" s="73"/>
      <c r="ATL92" s="73"/>
      <c r="ATM92" s="74"/>
      <c r="ATN92" s="74"/>
      <c r="ATO92" s="77"/>
      <c r="ATP92" s="77"/>
      <c r="ATQ92" s="11"/>
      <c r="ATR92" s="7"/>
      <c r="ATS92" s="7"/>
      <c r="ATT92" s="7"/>
      <c r="ATU92" s="7"/>
      <c r="ATV92" s="7"/>
      <c r="ATW92" s="73"/>
      <c r="ATX92" s="73"/>
      <c r="ATY92" s="73"/>
      <c r="ATZ92" s="73"/>
      <c r="AUA92" s="74"/>
      <c r="AUB92" s="74"/>
      <c r="AUC92" s="77"/>
      <c r="AUD92" s="77"/>
      <c r="AUE92" s="11"/>
      <c r="AUF92" s="7"/>
      <c r="AUG92" s="7"/>
      <c r="AUH92" s="7"/>
      <c r="AUI92" s="7"/>
      <c r="AUJ92" s="7"/>
      <c r="AUK92" s="73"/>
      <c r="AUL92" s="73"/>
      <c r="AUM92" s="73"/>
      <c r="AUN92" s="73"/>
      <c r="AUO92" s="74"/>
      <c r="AUP92" s="74"/>
      <c r="AUQ92" s="77"/>
      <c r="AUR92" s="77"/>
      <c r="AUS92" s="11"/>
      <c r="AUT92" s="7"/>
      <c r="AUU92" s="7"/>
      <c r="AUV92" s="7"/>
      <c r="AUW92" s="7"/>
      <c r="AUX92" s="7"/>
      <c r="AUY92" s="73"/>
      <c r="AUZ92" s="73"/>
      <c r="AVA92" s="73"/>
      <c r="AVB92" s="73"/>
      <c r="AVC92" s="74"/>
      <c r="AVD92" s="74"/>
      <c r="AVE92" s="77"/>
      <c r="AVF92" s="77"/>
      <c r="AVG92" s="11"/>
      <c r="AVH92" s="7"/>
      <c r="AVI92" s="7"/>
      <c r="AVJ92" s="7"/>
      <c r="AVK92" s="7"/>
      <c r="AVL92" s="7"/>
      <c r="AVM92" s="73"/>
      <c r="AVN92" s="73"/>
      <c r="AVO92" s="73"/>
      <c r="AVP92" s="73"/>
      <c r="AVQ92" s="74"/>
      <c r="AVR92" s="74"/>
      <c r="AVS92" s="77"/>
      <c r="AVT92" s="77"/>
      <c r="AVU92" s="11"/>
      <c r="AVV92" s="7"/>
      <c r="AVW92" s="7"/>
      <c r="AVX92" s="7"/>
      <c r="AVY92" s="7"/>
      <c r="AVZ92" s="7"/>
      <c r="AWA92" s="73"/>
      <c r="AWB92" s="73"/>
      <c r="AWC92" s="73"/>
      <c r="AWD92" s="73"/>
      <c r="AWE92" s="74"/>
      <c r="AWF92" s="74"/>
      <c r="AWG92" s="77"/>
      <c r="AWH92" s="77"/>
      <c r="AWI92" s="11"/>
      <c r="AWJ92" s="7"/>
      <c r="AWK92" s="7"/>
      <c r="AWL92" s="7"/>
      <c r="AWM92" s="7"/>
      <c r="AWN92" s="7"/>
      <c r="AWO92" s="73"/>
      <c r="AWP92" s="73"/>
      <c r="AWQ92" s="73"/>
      <c r="AWR92" s="73"/>
      <c r="AWS92" s="74"/>
      <c r="AWT92" s="74"/>
      <c r="AWU92" s="77"/>
      <c r="AWV92" s="77"/>
      <c r="AWW92" s="11"/>
      <c r="AWX92" s="7"/>
      <c r="AWY92" s="7"/>
      <c r="AWZ92" s="7"/>
      <c r="AXA92" s="7"/>
      <c r="AXB92" s="7"/>
      <c r="AXC92" s="73"/>
      <c r="AXD92" s="73"/>
      <c r="AXE92" s="73"/>
      <c r="AXF92" s="73"/>
      <c r="AXG92" s="74"/>
      <c r="AXH92" s="74"/>
      <c r="AXI92" s="77"/>
      <c r="AXJ92" s="77"/>
      <c r="AXK92" s="11"/>
      <c r="AXL92" s="7"/>
      <c r="AXM92" s="7"/>
      <c r="AXN92" s="7"/>
      <c r="AXO92" s="7"/>
      <c r="AXP92" s="7"/>
      <c r="AXQ92" s="73"/>
      <c r="AXR92" s="73"/>
      <c r="AXS92" s="73"/>
      <c r="AXT92" s="73"/>
      <c r="AXU92" s="74"/>
      <c r="AXV92" s="74"/>
      <c r="AXW92" s="77"/>
      <c r="AXX92" s="77"/>
      <c r="AXY92" s="11"/>
      <c r="AXZ92" s="7"/>
      <c r="AYA92" s="7"/>
      <c r="AYB92" s="7"/>
      <c r="AYC92" s="7"/>
      <c r="AYD92" s="7"/>
      <c r="AYE92" s="73"/>
      <c r="AYF92" s="73"/>
      <c r="AYG92" s="73"/>
      <c r="AYH92" s="73"/>
      <c r="AYI92" s="74"/>
      <c r="AYJ92" s="74"/>
      <c r="AYK92" s="77"/>
      <c r="AYL92" s="77"/>
      <c r="AYM92" s="11"/>
      <c r="AYN92" s="7"/>
      <c r="AYO92" s="7"/>
      <c r="AYP92" s="7"/>
      <c r="AYQ92" s="7"/>
      <c r="AYR92" s="7"/>
      <c r="AYS92" s="73"/>
      <c r="AYT92" s="73"/>
      <c r="AYU92" s="73"/>
      <c r="AYV92" s="73"/>
      <c r="AYW92" s="74"/>
      <c r="AYX92" s="74"/>
      <c r="AYY92" s="77"/>
      <c r="AYZ92" s="77"/>
      <c r="AZA92" s="11"/>
      <c r="AZB92" s="7"/>
      <c r="AZC92" s="7"/>
      <c r="AZD92" s="7"/>
      <c r="AZE92" s="7"/>
      <c r="AZF92" s="7"/>
      <c r="AZG92" s="73"/>
      <c r="AZH92" s="73"/>
      <c r="AZI92" s="73"/>
      <c r="AZJ92" s="73"/>
      <c r="AZK92" s="74"/>
      <c r="AZL92" s="74"/>
      <c r="AZM92" s="77"/>
      <c r="AZN92" s="77"/>
      <c r="AZO92" s="11"/>
      <c r="AZP92" s="7"/>
      <c r="AZQ92" s="7"/>
      <c r="AZR92" s="7"/>
      <c r="AZS92" s="7"/>
      <c r="AZT92" s="7"/>
      <c r="AZU92" s="73"/>
      <c r="AZV92" s="73"/>
      <c r="AZW92" s="73"/>
      <c r="AZX92" s="73"/>
      <c r="AZY92" s="74"/>
      <c r="AZZ92" s="74"/>
      <c r="BAA92" s="77"/>
      <c r="BAB92" s="77"/>
      <c r="BAC92" s="11"/>
      <c r="BAD92" s="7"/>
      <c r="BAE92" s="7"/>
      <c r="BAF92" s="7"/>
      <c r="BAG92" s="7"/>
      <c r="BAH92" s="7"/>
      <c r="BAI92" s="73"/>
      <c r="BAJ92" s="73"/>
      <c r="BAK92" s="73"/>
      <c r="BAL92" s="73"/>
      <c r="BAM92" s="74"/>
      <c r="BAN92" s="74"/>
      <c r="BAO92" s="77"/>
      <c r="BAP92" s="77"/>
      <c r="BAQ92" s="11"/>
      <c r="BAR92" s="7"/>
      <c r="BAS92" s="7"/>
      <c r="BAT92" s="7"/>
      <c r="BAU92" s="7"/>
      <c r="BAV92" s="7"/>
      <c r="BAW92" s="73"/>
      <c r="BAX92" s="73"/>
      <c r="BAY92" s="73"/>
      <c r="BAZ92" s="73"/>
      <c r="BBA92" s="74"/>
      <c r="BBB92" s="74"/>
      <c r="BBC92" s="77"/>
      <c r="BBD92" s="77"/>
      <c r="BBE92" s="11"/>
      <c r="BBF92" s="7"/>
      <c r="BBG92" s="7"/>
      <c r="BBH92" s="7"/>
      <c r="BBI92" s="7"/>
      <c r="BBJ92" s="7"/>
      <c r="BBK92" s="73"/>
      <c r="BBL92" s="73"/>
      <c r="BBM92" s="73"/>
      <c r="BBN92" s="73"/>
      <c r="BBO92" s="74"/>
      <c r="BBP92" s="74"/>
      <c r="BBQ92" s="77"/>
      <c r="BBR92" s="77"/>
      <c r="BBS92" s="11"/>
      <c r="BBT92" s="7"/>
      <c r="BBU92" s="7"/>
      <c r="BBV92" s="7"/>
      <c r="BBW92" s="7"/>
      <c r="BBX92" s="7"/>
      <c r="BBY92" s="73"/>
      <c r="BBZ92" s="73"/>
      <c r="BCA92" s="73"/>
      <c r="BCB92" s="73"/>
      <c r="BCC92" s="74"/>
      <c r="BCD92" s="74"/>
      <c r="BCE92" s="77"/>
      <c r="BCF92" s="77"/>
      <c r="BCG92" s="11"/>
      <c r="BCH92" s="7"/>
      <c r="BCI92" s="7"/>
      <c r="BCJ92" s="7"/>
      <c r="BCK92" s="7"/>
      <c r="BCL92" s="7"/>
      <c r="BCM92" s="73"/>
      <c r="BCN92" s="73"/>
      <c r="BCO92" s="73"/>
      <c r="BCP92" s="73"/>
      <c r="BCQ92" s="74"/>
      <c r="BCR92" s="74"/>
      <c r="BCS92" s="77"/>
      <c r="BCT92" s="77"/>
      <c r="BCU92" s="11"/>
      <c r="BCV92" s="7"/>
      <c r="BCW92" s="7"/>
      <c r="BCX92" s="7"/>
      <c r="BCY92" s="7"/>
      <c r="BCZ92" s="7"/>
      <c r="BDA92" s="73"/>
      <c r="BDB92" s="73"/>
      <c r="BDC92" s="73"/>
      <c r="BDD92" s="73"/>
      <c r="BDE92" s="74"/>
      <c r="BDF92" s="74"/>
      <c r="BDG92" s="77"/>
      <c r="BDH92" s="77"/>
      <c r="BDI92" s="11"/>
      <c r="BDJ92" s="7"/>
      <c r="BDK92" s="7"/>
      <c r="BDL92" s="7"/>
      <c r="BDM92" s="7"/>
      <c r="BDN92" s="7"/>
      <c r="BDO92" s="73"/>
      <c r="BDP92" s="73"/>
      <c r="BDQ92" s="73"/>
      <c r="BDR92" s="73"/>
      <c r="BDS92" s="74"/>
      <c r="BDT92" s="74"/>
      <c r="BDU92" s="77"/>
      <c r="BDV92" s="77"/>
      <c r="BDW92" s="11"/>
      <c r="BDX92" s="7"/>
      <c r="BDY92" s="7"/>
      <c r="BDZ92" s="7"/>
      <c r="BEA92" s="7"/>
      <c r="BEB92" s="7"/>
      <c r="BEC92" s="73"/>
      <c r="BED92" s="73"/>
      <c r="BEE92" s="73"/>
      <c r="BEF92" s="73"/>
      <c r="BEG92" s="74"/>
      <c r="BEH92" s="74"/>
      <c r="BEI92" s="77"/>
      <c r="BEJ92" s="77"/>
      <c r="BEK92" s="11"/>
      <c r="BEL92" s="7"/>
      <c r="BEM92" s="7"/>
      <c r="BEN92" s="7"/>
      <c r="BEO92" s="7"/>
      <c r="BEP92" s="7"/>
      <c r="BEQ92" s="73"/>
      <c r="BER92" s="73"/>
      <c r="BES92" s="73"/>
      <c r="BET92" s="73"/>
      <c r="BEU92" s="74"/>
      <c r="BEV92" s="74"/>
      <c r="BEW92" s="77"/>
      <c r="BEX92" s="77"/>
      <c r="BEY92" s="11"/>
      <c r="BEZ92" s="7"/>
      <c r="BFA92" s="7"/>
      <c r="BFB92" s="7"/>
      <c r="BFC92" s="7"/>
      <c r="BFD92" s="7"/>
      <c r="BFE92" s="73"/>
      <c r="BFF92" s="73"/>
      <c r="BFG92" s="73"/>
      <c r="BFH92" s="73"/>
      <c r="BFI92" s="74"/>
      <c r="BFJ92" s="74"/>
      <c r="BFK92" s="77"/>
      <c r="BFL92" s="77"/>
      <c r="BFM92" s="11"/>
      <c r="BFN92" s="7"/>
      <c r="BFO92" s="7"/>
      <c r="BFP92" s="7"/>
      <c r="BFQ92" s="7"/>
      <c r="BFR92" s="7"/>
      <c r="BFS92" s="73"/>
      <c r="BFT92" s="73"/>
      <c r="BFU92" s="73"/>
      <c r="BFV92" s="73"/>
      <c r="BFW92" s="74"/>
      <c r="BFX92" s="74"/>
      <c r="BFY92" s="77"/>
      <c r="BFZ92" s="77"/>
      <c r="BGA92" s="11"/>
      <c r="BGB92" s="7"/>
      <c r="BGC92" s="7"/>
      <c r="BGD92" s="7"/>
      <c r="BGE92" s="7"/>
      <c r="BGF92" s="7"/>
      <c r="BGG92" s="73"/>
      <c r="BGH92" s="73"/>
      <c r="BGI92" s="73"/>
      <c r="BGJ92" s="73"/>
      <c r="BGK92" s="74"/>
      <c r="BGL92" s="74"/>
      <c r="BGM92" s="77"/>
      <c r="BGN92" s="77"/>
      <c r="BGO92" s="11"/>
      <c r="BGP92" s="7"/>
      <c r="BGQ92" s="7"/>
      <c r="BGR92" s="7"/>
      <c r="BGS92" s="7"/>
      <c r="BGT92" s="7"/>
      <c r="BGU92" s="73"/>
      <c r="BGV92" s="73"/>
      <c r="BGW92" s="73"/>
      <c r="BGX92" s="73"/>
      <c r="BGY92" s="74"/>
      <c r="BGZ92" s="74"/>
      <c r="BHA92" s="77"/>
      <c r="BHB92" s="77"/>
      <c r="BHC92" s="11"/>
      <c r="BHD92" s="7"/>
      <c r="BHE92" s="7"/>
      <c r="BHF92" s="7"/>
      <c r="BHG92" s="7"/>
      <c r="BHH92" s="7"/>
      <c r="BHI92" s="73"/>
      <c r="BHJ92" s="73"/>
      <c r="BHK92" s="73"/>
      <c r="BHL92" s="73"/>
      <c r="BHM92" s="74"/>
      <c r="BHN92" s="74"/>
      <c r="BHO92" s="77"/>
      <c r="BHP92" s="77"/>
      <c r="BHQ92" s="11"/>
      <c r="BHR92" s="7"/>
      <c r="BHS92" s="7"/>
      <c r="BHT92" s="7"/>
      <c r="BHU92" s="7"/>
      <c r="BHV92" s="7"/>
      <c r="BHW92" s="73"/>
      <c r="BHX92" s="73"/>
      <c r="BHY92" s="73"/>
      <c r="BHZ92" s="73"/>
      <c r="BIA92" s="74"/>
      <c r="BIB92" s="74"/>
      <c r="BIC92" s="77"/>
      <c r="BID92" s="77"/>
      <c r="BIE92" s="11"/>
      <c r="BIF92" s="7"/>
      <c r="BIG92" s="7"/>
      <c r="BIH92" s="7"/>
      <c r="BII92" s="7"/>
      <c r="BIJ92" s="7"/>
      <c r="BIK92" s="73"/>
      <c r="BIL92" s="73"/>
      <c r="BIM92" s="73"/>
      <c r="BIN92" s="73"/>
      <c r="BIO92" s="74"/>
      <c r="BIP92" s="74"/>
      <c r="BIQ92" s="77"/>
      <c r="BIR92" s="77"/>
      <c r="BIS92" s="11"/>
      <c r="BIT92" s="7"/>
      <c r="BIU92" s="7"/>
      <c r="BIV92" s="7"/>
      <c r="BIW92" s="7"/>
      <c r="BIX92" s="7"/>
      <c r="BIY92" s="73"/>
      <c r="BIZ92" s="73"/>
      <c r="BJA92" s="73"/>
      <c r="BJB92" s="73"/>
      <c r="BJC92" s="74"/>
      <c r="BJD92" s="74"/>
      <c r="BJE92" s="77"/>
      <c r="BJF92" s="77"/>
      <c r="BJG92" s="11"/>
      <c r="BJH92" s="7"/>
      <c r="BJI92" s="7"/>
      <c r="BJJ92" s="7"/>
      <c r="BJK92" s="7"/>
      <c r="BJL92" s="7"/>
      <c r="BJM92" s="73"/>
      <c r="BJN92" s="73"/>
      <c r="BJO92" s="73"/>
      <c r="BJP92" s="73"/>
      <c r="BJQ92" s="74"/>
      <c r="BJR92" s="74"/>
      <c r="BJS92" s="77"/>
      <c r="BJT92" s="77"/>
      <c r="BJU92" s="11"/>
      <c r="BJV92" s="7"/>
      <c r="BJW92" s="7"/>
      <c r="BJX92" s="7"/>
      <c r="BJY92" s="7"/>
      <c r="BJZ92" s="7"/>
      <c r="BKA92" s="73"/>
      <c r="BKB92" s="73"/>
      <c r="BKC92" s="73"/>
      <c r="BKD92" s="73"/>
      <c r="BKE92" s="74"/>
      <c r="BKF92" s="74"/>
      <c r="BKG92" s="77"/>
      <c r="BKH92" s="77"/>
      <c r="BKI92" s="11"/>
      <c r="BKJ92" s="7"/>
      <c r="BKK92" s="7"/>
      <c r="BKL92" s="7"/>
      <c r="BKM92" s="7"/>
      <c r="BKN92" s="7"/>
      <c r="BKO92" s="73"/>
      <c r="BKP92" s="73"/>
      <c r="BKQ92" s="73"/>
      <c r="BKR92" s="73"/>
      <c r="BKS92" s="74"/>
      <c r="BKT92" s="74"/>
      <c r="BKU92" s="77"/>
      <c r="BKV92" s="77"/>
      <c r="BKW92" s="11"/>
      <c r="BKX92" s="7"/>
      <c r="BKY92" s="7"/>
      <c r="BKZ92" s="7"/>
      <c r="BLA92" s="7"/>
      <c r="BLB92" s="7"/>
      <c r="BLC92" s="73"/>
      <c r="BLD92" s="73"/>
      <c r="BLE92" s="73"/>
      <c r="BLF92" s="73"/>
      <c r="BLG92" s="74"/>
      <c r="BLH92" s="74"/>
      <c r="BLI92" s="77"/>
      <c r="BLJ92" s="77"/>
      <c r="BLK92" s="11"/>
      <c r="BLL92" s="7"/>
      <c r="BLM92" s="7"/>
      <c r="BLN92" s="7"/>
      <c r="BLO92" s="7"/>
      <c r="BLP92" s="7"/>
      <c r="BLQ92" s="73"/>
      <c r="BLR92" s="73"/>
      <c r="BLS92" s="73"/>
      <c r="BLT92" s="73"/>
      <c r="BLU92" s="74"/>
      <c r="BLV92" s="74"/>
      <c r="BLW92" s="77"/>
      <c r="BLX92" s="77"/>
      <c r="BLY92" s="11"/>
      <c r="BLZ92" s="7"/>
      <c r="BMA92" s="7"/>
      <c r="BMB92" s="7"/>
      <c r="BMC92" s="7"/>
      <c r="BMD92" s="7"/>
      <c r="BME92" s="73"/>
      <c r="BMF92" s="73"/>
      <c r="BMG92" s="73"/>
      <c r="BMH92" s="73"/>
      <c r="BMI92" s="74"/>
      <c r="BMJ92" s="74"/>
      <c r="BMK92" s="77"/>
      <c r="BML92" s="77"/>
      <c r="BMM92" s="11"/>
      <c r="BMN92" s="7"/>
      <c r="BMO92" s="7"/>
      <c r="BMP92" s="7"/>
      <c r="BMQ92" s="7"/>
      <c r="BMR92" s="7"/>
      <c r="BMS92" s="73"/>
      <c r="BMT92" s="73"/>
      <c r="BMU92" s="73"/>
      <c r="BMV92" s="73"/>
      <c r="BMW92" s="74"/>
      <c r="BMX92" s="74"/>
      <c r="BMY92" s="77"/>
      <c r="BMZ92" s="77"/>
      <c r="BNA92" s="11"/>
      <c r="BNB92" s="7"/>
      <c r="BNC92" s="7"/>
      <c r="BND92" s="7"/>
      <c r="BNE92" s="7"/>
      <c r="BNF92" s="7"/>
      <c r="BNG92" s="73"/>
      <c r="BNH92" s="73"/>
      <c r="BNI92" s="73"/>
      <c r="BNJ92" s="73"/>
      <c r="BNK92" s="74"/>
      <c r="BNL92" s="74"/>
      <c r="BNM92" s="77"/>
      <c r="BNN92" s="77"/>
      <c r="BNO92" s="11"/>
      <c r="BNP92" s="7"/>
      <c r="BNQ92" s="7"/>
      <c r="BNR92" s="7"/>
      <c r="BNS92" s="7"/>
      <c r="BNT92" s="7"/>
      <c r="BNU92" s="73"/>
      <c r="BNV92" s="73"/>
      <c r="BNW92" s="73"/>
      <c r="BNX92" s="73"/>
      <c r="BNY92" s="74"/>
      <c r="BNZ92" s="74"/>
      <c r="BOA92" s="77"/>
      <c r="BOB92" s="77"/>
      <c r="BOC92" s="11"/>
      <c r="BOD92" s="7"/>
      <c r="BOE92" s="7"/>
      <c r="BOF92" s="7"/>
      <c r="BOG92" s="7"/>
      <c r="BOH92" s="7"/>
      <c r="BOI92" s="73"/>
      <c r="BOJ92" s="73"/>
      <c r="BOK92" s="73"/>
      <c r="BOL92" s="73"/>
      <c r="BOM92" s="74"/>
      <c r="BON92" s="74"/>
      <c r="BOO92" s="77"/>
      <c r="BOP92" s="77"/>
      <c r="BOQ92" s="11"/>
      <c r="BOR92" s="7"/>
      <c r="BOS92" s="7"/>
      <c r="BOT92" s="7"/>
      <c r="BOU92" s="7"/>
      <c r="BOV92" s="7"/>
      <c r="BOW92" s="73"/>
      <c r="BOX92" s="73"/>
      <c r="BOY92" s="73"/>
      <c r="BOZ92" s="73"/>
      <c r="BPA92" s="74"/>
      <c r="BPB92" s="74"/>
      <c r="BPC92" s="77"/>
      <c r="BPD92" s="77"/>
      <c r="BPE92" s="11"/>
      <c r="BPF92" s="7"/>
      <c r="BPG92" s="7"/>
      <c r="BPH92" s="7"/>
      <c r="BPI92" s="7"/>
      <c r="BPJ92" s="7"/>
      <c r="BPK92" s="73"/>
      <c r="BPL92" s="73"/>
      <c r="BPM92" s="73"/>
      <c r="BPN92" s="73"/>
      <c r="BPO92" s="74"/>
      <c r="BPP92" s="74"/>
      <c r="BPQ92" s="77"/>
      <c r="BPR92" s="77"/>
      <c r="BPS92" s="11"/>
      <c r="BPT92" s="7"/>
      <c r="BPU92" s="7"/>
      <c r="BPV92" s="7"/>
      <c r="BPW92" s="7"/>
      <c r="BPX92" s="7"/>
      <c r="BPY92" s="73"/>
      <c r="BPZ92" s="73"/>
      <c r="BQA92" s="73"/>
      <c r="BQB92" s="73"/>
      <c r="BQC92" s="74"/>
      <c r="BQD92" s="74"/>
      <c r="BQE92" s="77"/>
      <c r="BQF92" s="77"/>
      <c r="BQG92" s="11"/>
      <c r="BQH92" s="7"/>
      <c r="BQI92" s="7"/>
      <c r="BQJ92" s="7"/>
      <c r="BQK92" s="7"/>
      <c r="BQL92" s="7"/>
      <c r="BQM92" s="73"/>
      <c r="BQN92" s="73"/>
      <c r="BQO92" s="73"/>
      <c r="BQP92" s="73"/>
      <c r="BQQ92" s="74"/>
      <c r="BQR92" s="74"/>
      <c r="BQS92" s="77"/>
      <c r="BQT92" s="77"/>
      <c r="BQU92" s="11"/>
      <c r="BQV92" s="7"/>
      <c r="BQW92" s="7"/>
      <c r="BQX92" s="7"/>
      <c r="BQY92" s="7"/>
      <c r="BQZ92" s="7"/>
      <c r="BRA92" s="73"/>
      <c r="BRB92" s="73"/>
      <c r="BRC92" s="73"/>
      <c r="BRD92" s="73"/>
      <c r="BRE92" s="74"/>
      <c r="BRF92" s="74"/>
      <c r="BRG92" s="77"/>
      <c r="BRH92" s="77"/>
      <c r="BRI92" s="11"/>
      <c r="BRJ92" s="7"/>
      <c r="BRK92" s="7"/>
      <c r="BRL92" s="7"/>
      <c r="BRM92" s="7"/>
      <c r="BRN92" s="7"/>
      <c r="BRO92" s="73"/>
      <c r="BRP92" s="73"/>
      <c r="BRQ92" s="73"/>
      <c r="BRR92" s="73"/>
      <c r="BRS92" s="74"/>
      <c r="BRT92" s="74"/>
      <c r="BRU92" s="77"/>
      <c r="BRV92" s="77"/>
      <c r="BRW92" s="11"/>
      <c r="BRX92" s="7"/>
      <c r="BRY92" s="7"/>
      <c r="BRZ92" s="7"/>
      <c r="BSA92" s="7"/>
      <c r="BSB92" s="7"/>
      <c r="BSC92" s="73"/>
      <c r="BSD92" s="73"/>
      <c r="BSE92" s="73"/>
      <c r="BSF92" s="73"/>
      <c r="BSG92" s="74"/>
      <c r="BSH92" s="74"/>
      <c r="BSI92" s="77"/>
      <c r="BSJ92" s="77"/>
      <c r="BSK92" s="11"/>
      <c r="BSL92" s="7"/>
      <c r="BSM92" s="7"/>
      <c r="BSN92" s="7"/>
      <c r="BSO92" s="7"/>
      <c r="BSP92" s="7"/>
      <c r="BSQ92" s="73"/>
      <c r="BSR92" s="73"/>
      <c r="BSS92" s="73"/>
      <c r="BST92" s="73"/>
      <c r="BSU92" s="74"/>
      <c r="BSV92" s="74"/>
      <c r="BSW92" s="77"/>
      <c r="BSX92" s="77"/>
      <c r="BSY92" s="11"/>
      <c r="BSZ92" s="7"/>
      <c r="BTA92" s="7"/>
      <c r="BTB92" s="7"/>
      <c r="BTC92" s="7"/>
      <c r="BTD92" s="7"/>
      <c r="BTE92" s="73"/>
      <c r="BTF92" s="73"/>
      <c r="BTG92" s="73"/>
      <c r="BTH92" s="73"/>
      <c r="BTI92" s="74"/>
      <c r="BTJ92" s="74"/>
      <c r="BTK92" s="77"/>
      <c r="BTL92" s="77"/>
      <c r="BTM92" s="11"/>
      <c r="BTN92" s="7"/>
      <c r="BTO92" s="7"/>
      <c r="BTP92" s="7"/>
      <c r="BTQ92" s="7"/>
      <c r="BTR92" s="7"/>
      <c r="BTS92" s="73"/>
      <c r="BTT92" s="73"/>
      <c r="BTU92" s="73"/>
      <c r="BTV92" s="73"/>
      <c r="BTW92" s="74"/>
      <c r="BTX92" s="74"/>
      <c r="BTY92" s="77"/>
      <c r="BTZ92" s="77"/>
      <c r="BUA92" s="11"/>
      <c r="BUB92" s="7"/>
      <c r="BUC92" s="7"/>
      <c r="BUD92" s="7"/>
      <c r="BUE92" s="7"/>
      <c r="BUF92" s="7"/>
      <c r="BUG92" s="73"/>
      <c r="BUH92" s="73"/>
      <c r="BUI92" s="73"/>
      <c r="BUJ92" s="73"/>
      <c r="BUK92" s="74"/>
      <c r="BUL92" s="74"/>
      <c r="BUM92" s="77"/>
      <c r="BUN92" s="77"/>
      <c r="BUO92" s="11"/>
      <c r="BUP92" s="7"/>
      <c r="BUQ92" s="7"/>
      <c r="BUR92" s="7"/>
      <c r="BUS92" s="7"/>
      <c r="BUT92" s="7"/>
      <c r="BUU92" s="73"/>
      <c r="BUV92" s="73"/>
      <c r="BUW92" s="73"/>
      <c r="BUX92" s="73"/>
      <c r="BUY92" s="74"/>
      <c r="BUZ92" s="74"/>
      <c r="BVA92" s="77"/>
      <c r="BVB92" s="77"/>
      <c r="BVC92" s="11"/>
      <c r="BVD92" s="7"/>
      <c r="BVE92" s="7"/>
      <c r="BVF92" s="7"/>
      <c r="BVG92" s="7"/>
      <c r="BVH92" s="7"/>
      <c r="BVI92" s="73"/>
      <c r="BVJ92" s="73"/>
      <c r="BVK92" s="73"/>
      <c r="BVL92" s="73"/>
      <c r="BVM92" s="74"/>
      <c r="BVN92" s="74"/>
      <c r="BVO92" s="77"/>
      <c r="BVP92" s="77"/>
      <c r="BVQ92" s="11"/>
      <c r="BVR92" s="7"/>
      <c r="BVS92" s="7"/>
      <c r="BVT92" s="7"/>
      <c r="BVU92" s="7"/>
      <c r="BVV92" s="7"/>
      <c r="BVW92" s="73"/>
      <c r="BVX92" s="73"/>
      <c r="BVY92" s="73"/>
      <c r="BVZ92" s="73"/>
      <c r="BWA92" s="74"/>
      <c r="BWB92" s="74"/>
      <c r="BWC92" s="77"/>
      <c r="BWD92" s="77"/>
      <c r="BWE92" s="11"/>
      <c r="BWF92" s="7"/>
      <c r="BWG92" s="7"/>
      <c r="BWH92" s="7"/>
      <c r="BWI92" s="7"/>
      <c r="BWJ92" s="7"/>
      <c r="BWK92" s="73"/>
      <c r="BWL92" s="73"/>
      <c r="BWM92" s="73"/>
      <c r="BWN92" s="73"/>
      <c r="BWO92" s="74"/>
      <c r="BWP92" s="74"/>
      <c r="BWQ92" s="77"/>
      <c r="BWR92" s="77"/>
      <c r="BWS92" s="11"/>
      <c r="BWT92" s="7"/>
      <c r="BWU92" s="7"/>
      <c r="BWV92" s="7"/>
      <c r="BWW92" s="7"/>
      <c r="BWX92" s="7"/>
      <c r="BWY92" s="73"/>
      <c r="BWZ92" s="73"/>
      <c r="BXA92" s="73"/>
      <c r="BXB92" s="73"/>
      <c r="BXC92" s="74"/>
      <c r="BXD92" s="74"/>
      <c r="BXE92" s="77"/>
      <c r="BXF92" s="77"/>
      <c r="BXG92" s="11"/>
      <c r="BXH92" s="7"/>
      <c r="BXI92" s="7"/>
      <c r="BXJ92" s="7"/>
      <c r="BXK92" s="7"/>
      <c r="BXL92" s="7"/>
      <c r="BXM92" s="73"/>
      <c r="BXN92" s="73"/>
      <c r="BXO92" s="73"/>
      <c r="BXP92" s="73"/>
      <c r="BXQ92" s="74"/>
      <c r="BXR92" s="74"/>
      <c r="BXS92" s="77"/>
      <c r="BXT92" s="77"/>
      <c r="BXU92" s="11"/>
      <c r="BXV92" s="7"/>
      <c r="BXW92" s="7"/>
      <c r="BXX92" s="7"/>
      <c r="BXY92" s="7"/>
      <c r="BXZ92" s="7"/>
      <c r="BYA92" s="73"/>
      <c r="BYB92" s="73"/>
      <c r="BYC92" s="73"/>
      <c r="BYD92" s="73"/>
      <c r="BYE92" s="74"/>
      <c r="BYF92" s="74"/>
      <c r="BYG92" s="77"/>
      <c r="BYH92" s="77"/>
      <c r="BYI92" s="11"/>
      <c r="BYJ92" s="7"/>
      <c r="BYK92" s="7"/>
      <c r="BYL92" s="7"/>
      <c r="BYM92" s="7"/>
      <c r="BYN92" s="7"/>
      <c r="BYO92" s="73"/>
      <c r="BYP92" s="73"/>
      <c r="BYQ92" s="73"/>
      <c r="BYR92" s="73"/>
      <c r="BYS92" s="74"/>
      <c r="BYT92" s="74"/>
      <c r="BYU92" s="77"/>
      <c r="BYV92" s="77"/>
      <c r="BYW92" s="11"/>
      <c r="BYX92" s="7"/>
      <c r="BYY92" s="7"/>
      <c r="BYZ92" s="7"/>
      <c r="BZA92" s="7"/>
      <c r="BZB92" s="7"/>
      <c r="BZC92" s="73"/>
      <c r="BZD92" s="73"/>
      <c r="BZE92" s="73"/>
      <c r="BZF92" s="73"/>
      <c r="BZG92" s="74"/>
      <c r="BZH92" s="74"/>
      <c r="BZI92" s="77"/>
      <c r="BZJ92" s="77"/>
      <c r="BZK92" s="11"/>
      <c r="BZL92" s="7"/>
      <c r="BZM92" s="7"/>
      <c r="BZN92" s="7"/>
      <c r="BZO92" s="7"/>
      <c r="BZP92" s="7"/>
      <c r="BZQ92" s="73"/>
      <c r="BZR92" s="73"/>
      <c r="BZS92" s="73"/>
      <c r="BZT92" s="73"/>
      <c r="BZU92" s="74"/>
      <c r="BZV92" s="74"/>
      <c r="BZW92" s="77"/>
      <c r="BZX92" s="77"/>
      <c r="BZY92" s="11"/>
      <c r="BZZ92" s="7"/>
      <c r="CAA92" s="7"/>
      <c r="CAB92" s="7"/>
      <c r="CAC92" s="7"/>
      <c r="CAD92" s="7"/>
      <c r="CAE92" s="73"/>
      <c r="CAF92" s="73"/>
      <c r="CAG92" s="73"/>
      <c r="CAH92" s="73"/>
      <c r="CAI92" s="74"/>
      <c r="CAJ92" s="74"/>
      <c r="CAK92" s="77"/>
      <c r="CAL92" s="77"/>
      <c r="CAM92" s="11"/>
      <c r="CAN92" s="7"/>
      <c r="CAO92" s="7"/>
      <c r="CAP92" s="7"/>
      <c r="CAQ92" s="7"/>
      <c r="CAR92" s="7"/>
      <c r="CAS92" s="73"/>
      <c r="CAT92" s="73"/>
      <c r="CAU92" s="73"/>
      <c r="CAV92" s="73"/>
      <c r="CAW92" s="74"/>
      <c r="CAX92" s="74"/>
      <c r="CAY92" s="77"/>
      <c r="CAZ92" s="77"/>
      <c r="CBA92" s="11"/>
      <c r="CBB92" s="7"/>
      <c r="CBC92" s="7"/>
      <c r="CBD92" s="7"/>
      <c r="CBE92" s="7"/>
      <c r="CBF92" s="7"/>
      <c r="CBG92" s="73"/>
      <c r="CBH92" s="73"/>
      <c r="CBI92" s="73"/>
      <c r="CBJ92" s="73"/>
      <c r="CBK92" s="74"/>
      <c r="CBL92" s="74"/>
      <c r="CBM92" s="77"/>
      <c r="CBN92" s="77"/>
      <c r="CBO92" s="11"/>
      <c r="CBP92" s="7"/>
      <c r="CBQ92" s="7"/>
      <c r="CBR92" s="7"/>
      <c r="CBS92" s="7"/>
      <c r="CBT92" s="7"/>
      <c r="CBU92" s="73"/>
      <c r="CBV92" s="73"/>
      <c r="CBW92" s="73"/>
      <c r="CBX92" s="73"/>
      <c r="CBY92" s="74"/>
      <c r="CBZ92" s="74"/>
      <c r="CCA92" s="77"/>
      <c r="CCB92" s="77"/>
      <c r="CCC92" s="11"/>
      <c r="CCD92" s="7"/>
      <c r="CCE92" s="7"/>
      <c r="CCF92" s="7"/>
      <c r="CCG92" s="7"/>
      <c r="CCH92" s="7"/>
      <c r="CCI92" s="73"/>
      <c r="CCJ92" s="73"/>
      <c r="CCK92" s="73"/>
      <c r="CCL92" s="73"/>
      <c r="CCM92" s="74"/>
      <c r="CCN92" s="74"/>
      <c r="CCO92" s="77"/>
      <c r="CCP92" s="77"/>
      <c r="CCQ92" s="11"/>
      <c r="CCR92" s="7"/>
      <c r="CCS92" s="7"/>
      <c r="CCT92" s="7"/>
      <c r="CCU92" s="7"/>
      <c r="CCV92" s="7"/>
      <c r="CCW92" s="73"/>
      <c r="CCX92" s="73"/>
      <c r="CCY92" s="73"/>
      <c r="CCZ92" s="73"/>
      <c r="CDA92" s="74"/>
      <c r="CDB92" s="74"/>
      <c r="CDC92" s="77"/>
      <c r="CDD92" s="77"/>
      <c r="CDE92" s="11"/>
      <c r="CDF92" s="7"/>
      <c r="CDG92" s="7"/>
      <c r="CDH92" s="7"/>
      <c r="CDI92" s="7"/>
      <c r="CDJ92" s="7"/>
      <c r="CDK92" s="73"/>
      <c r="CDL92" s="73"/>
      <c r="CDM92" s="73"/>
      <c r="CDN92" s="73"/>
      <c r="CDO92" s="74"/>
      <c r="CDP92" s="74"/>
      <c r="CDQ92" s="77"/>
      <c r="CDR92" s="77"/>
      <c r="CDS92" s="11"/>
      <c r="CDT92" s="7"/>
      <c r="CDU92" s="7"/>
      <c r="CDV92" s="7"/>
      <c r="CDW92" s="7"/>
      <c r="CDX92" s="7"/>
      <c r="CDY92" s="73"/>
      <c r="CDZ92" s="73"/>
      <c r="CEA92" s="73"/>
      <c r="CEB92" s="73"/>
      <c r="CEC92" s="74"/>
      <c r="CED92" s="74"/>
      <c r="CEE92" s="77"/>
      <c r="CEF92" s="77"/>
      <c r="CEG92" s="11"/>
      <c r="CEH92" s="7"/>
      <c r="CEI92" s="7"/>
      <c r="CEJ92" s="7"/>
      <c r="CEK92" s="7"/>
      <c r="CEL92" s="7"/>
      <c r="CEM92" s="73"/>
      <c r="CEN92" s="73"/>
      <c r="CEO92" s="73"/>
      <c r="CEP92" s="73"/>
      <c r="CEQ92" s="74"/>
      <c r="CER92" s="74"/>
      <c r="CES92" s="77"/>
      <c r="CET92" s="77"/>
      <c r="CEU92" s="11"/>
      <c r="CEV92" s="7"/>
      <c r="CEW92" s="7"/>
      <c r="CEX92" s="7"/>
      <c r="CEY92" s="7"/>
      <c r="CEZ92" s="7"/>
      <c r="CFA92" s="73"/>
      <c r="CFB92" s="73"/>
      <c r="CFC92" s="73"/>
      <c r="CFD92" s="73"/>
      <c r="CFE92" s="74"/>
      <c r="CFF92" s="74"/>
      <c r="CFG92" s="77"/>
      <c r="CFH92" s="77"/>
      <c r="CFI92" s="11"/>
      <c r="CFJ92" s="7"/>
      <c r="CFK92" s="7"/>
      <c r="CFL92" s="7"/>
      <c r="CFM92" s="7"/>
      <c r="CFN92" s="7"/>
      <c r="CFO92" s="73"/>
      <c r="CFP92" s="73"/>
      <c r="CFQ92" s="73"/>
      <c r="CFR92" s="73"/>
      <c r="CFS92" s="74"/>
      <c r="CFT92" s="74"/>
      <c r="CFU92" s="77"/>
      <c r="CFV92" s="77"/>
      <c r="CFW92" s="11"/>
      <c r="CFX92" s="7"/>
      <c r="CFY92" s="7"/>
      <c r="CFZ92" s="7"/>
      <c r="CGA92" s="7"/>
      <c r="CGB92" s="7"/>
      <c r="CGC92" s="73"/>
      <c r="CGD92" s="73"/>
      <c r="CGE92" s="73"/>
      <c r="CGF92" s="73"/>
      <c r="CGG92" s="74"/>
      <c r="CGH92" s="74"/>
      <c r="CGI92" s="77"/>
      <c r="CGJ92" s="77"/>
      <c r="CGK92" s="11"/>
      <c r="CGL92" s="7"/>
      <c r="CGM92" s="7"/>
      <c r="CGN92" s="7"/>
      <c r="CGO92" s="7"/>
      <c r="CGP92" s="7"/>
      <c r="CGQ92" s="73"/>
      <c r="CGR92" s="73"/>
      <c r="CGS92" s="73"/>
      <c r="CGT92" s="73"/>
      <c r="CGU92" s="74"/>
      <c r="CGV92" s="74"/>
      <c r="CGW92" s="77"/>
      <c r="CGX92" s="77"/>
      <c r="CGY92" s="11"/>
      <c r="CGZ92" s="7"/>
      <c r="CHA92" s="7"/>
      <c r="CHB92" s="7"/>
      <c r="CHC92" s="7"/>
      <c r="CHD92" s="7"/>
      <c r="CHE92" s="73"/>
      <c r="CHF92" s="73"/>
      <c r="CHG92" s="73"/>
      <c r="CHH92" s="73"/>
      <c r="CHI92" s="74"/>
      <c r="CHJ92" s="74"/>
      <c r="CHK92" s="77"/>
      <c r="CHL92" s="77"/>
      <c r="CHM92" s="11"/>
      <c r="CHN92" s="7"/>
      <c r="CHO92" s="7"/>
      <c r="CHP92" s="7"/>
      <c r="CHQ92" s="7"/>
      <c r="CHR92" s="7"/>
      <c r="CHS92" s="73"/>
      <c r="CHT92" s="73"/>
      <c r="CHU92" s="73"/>
      <c r="CHV92" s="73"/>
      <c r="CHW92" s="74"/>
      <c r="CHX92" s="74"/>
      <c r="CHY92" s="77"/>
      <c r="CHZ92" s="77"/>
      <c r="CIA92" s="11"/>
      <c r="CIB92" s="7"/>
      <c r="CIC92" s="7"/>
      <c r="CID92" s="7"/>
      <c r="CIE92" s="7"/>
      <c r="CIF92" s="7"/>
      <c r="CIG92" s="73"/>
      <c r="CIH92" s="73"/>
      <c r="CII92" s="73"/>
      <c r="CIJ92" s="73"/>
      <c r="CIK92" s="74"/>
      <c r="CIL92" s="74"/>
      <c r="CIM92" s="77"/>
      <c r="CIN92" s="77"/>
      <c r="CIO92" s="11"/>
      <c r="CIP92" s="7"/>
      <c r="CIQ92" s="7"/>
      <c r="CIR92" s="7"/>
      <c r="CIS92" s="7"/>
      <c r="CIT92" s="7"/>
      <c r="CIU92" s="73"/>
      <c r="CIV92" s="73"/>
      <c r="CIW92" s="73"/>
      <c r="CIX92" s="73"/>
      <c r="CIY92" s="74"/>
      <c r="CIZ92" s="74"/>
      <c r="CJA92" s="77"/>
      <c r="CJB92" s="77"/>
      <c r="CJC92" s="11"/>
      <c r="CJD92" s="7"/>
      <c r="CJE92" s="7"/>
      <c r="CJF92" s="7"/>
      <c r="CJG92" s="7"/>
      <c r="CJH92" s="7"/>
      <c r="CJI92" s="73"/>
      <c r="CJJ92" s="73"/>
      <c r="CJK92" s="73"/>
      <c r="CJL92" s="73"/>
      <c r="CJM92" s="74"/>
      <c r="CJN92" s="74"/>
      <c r="CJO92" s="77"/>
      <c r="CJP92" s="77"/>
      <c r="CJQ92" s="11"/>
      <c r="CJR92" s="7"/>
      <c r="CJS92" s="7"/>
      <c r="CJT92" s="7"/>
      <c r="CJU92" s="7"/>
      <c r="CJV92" s="7"/>
      <c r="CJW92" s="73"/>
      <c r="CJX92" s="73"/>
      <c r="CJY92" s="73"/>
      <c r="CJZ92" s="73"/>
      <c r="CKA92" s="74"/>
      <c r="CKB92" s="74"/>
      <c r="CKC92" s="77"/>
      <c r="CKD92" s="77"/>
      <c r="CKE92" s="11"/>
      <c r="CKF92" s="7"/>
      <c r="CKG92" s="7"/>
      <c r="CKH92" s="7"/>
      <c r="CKI92" s="7"/>
      <c r="CKJ92" s="7"/>
      <c r="CKK92" s="73"/>
      <c r="CKL92" s="73"/>
      <c r="CKM92" s="73"/>
      <c r="CKN92" s="73"/>
      <c r="CKO92" s="74"/>
      <c r="CKP92" s="74"/>
      <c r="CKQ92" s="77"/>
      <c r="CKR92" s="77"/>
      <c r="CKS92" s="11"/>
      <c r="CKT92" s="7"/>
      <c r="CKU92" s="7"/>
      <c r="CKV92" s="7"/>
      <c r="CKW92" s="7"/>
      <c r="CKX92" s="7"/>
      <c r="CKY92" s="73"/>
      <c r="CKZ92" s="73"/>
      <c r="CLA92" s="73"/>
      <c r="CLB92" s="73"/>
      <c r="CLC92" s="74"/>
      <c r="CLD92" s="74"/>
      <c r="CLE92" s="77"/>
      <c r="CLF92" s="77"/>
      <c r="CLG92" s="11"/>
      <c r="CLH92" s="7"/>
      <c r="CLI92" s="7"/>
      <c r="CLJ92" s="7"/>
      <c r="CLK92" s="7"/>
      <c r="CLL92" s="7"/>
      <c r="CLM92" s="73"/>
      <c r="CLN92" s="73"/>
      <c r="CLO92" s="73"/>
      <c r="CLP92" s="73"/>
      <c r="CLQ92" s="74"/>
      <c r="CLR92" s="74"/>
      <c r="CLS92" s="77"/>
      <c r="CLT92" s="77"/>
      <c r="CLU92" s="11"/>
      <c r="CLV92" s="7"/>
      <c r="CLW92" s="7"/>
      <c r="CLX92" s="7"/>
      <c r="CLY92" s="7"/>
      <c r="CLZ92" s="7"/>
      <c r="CMA92" s="73"/>
      <c r="CMB92" s="73"/>
      <c r="CMC92" s="73"/>
      <c r="CMD92" s="73"/>
      <c r="CME92" s="74"/>
      <c r="CMF92" s="74"/>
      <c r="CMG92" s="77"/>
      <c r="CMH92" s="77"/>
      <c r="CMI92" s="11"/>
      <c r="CMJ92" s="7"/>
      <c r="CMK92" s="7"/>
      <c r="CML92" s="7"/>
      <c r="CMM92" s="7"/>
      <c r="CMN92" s="7"/>
      <c r="CMO92" s="73"/>
      <c r="CMP92" s="73"/>
      <c r="CMQ92" s="73"/>
      <c r="CMR92" s="73"/>
      <c r="CMS92" s="74"/>
      <c r="CMT92" s="74"/>
      <c r="CMU92" s="77"/>
      <c r="CMV92" s="77"/>
      <c r="CMW92" s="11"/>
      <c r="CMX92" s="7"/>
      <c r="CMY92" s="7"/>
      <c r="CMZ92" s="7"/>
      <c r="CNA92" s="7"/>
      <c r="CNB92" s="7"/>
      <c r="CNC92" s="73"/>
      <c r="CND92" s="73"/>
      <c r="CNE92" s="73"/>
      <c r="CNF92" s="73"/>
      <c r="CNG92" s="74"/>
      <c r="CNH92" s="74"/>
      <c r="CNI92" s="77"/>
      <c r="CNJ92" s="77"/>
      <c r="CNK92" s="11"/>
      <c r="CNL92" s="7"/>
      <c r="CNM92" s="7"/>
      <c r="CNN92" s="7"/>
      <c r="CNO92" s="7"/>
      <c r="CNP92" s="7"/>
      <c r="CNQ92" s="73"/>
      <c r="CNR92" s="73"/>
      <c r="CNS92" s="73"/>
      <c r="CNT92" s="73"/>
      <c r="CNU92" s="74"/>
      <c r="CNV92" s="74"/>
      <c r="CNW92" s="77"/>
      <c r="CNX92" s="77"/>
      <c r="CNY92" s="11"/>
      <c r="CNZ92" s="7"/>
      <c r="COA92" s="7"/>
      <c r="COB92" s="7"/>
      <c r="COC92" s="7"/>
      <c r="COD92" s="7"/>
      <c r="COE92" s="73"/>
      <c r="COF92" s="73"/>
      <c r="COG92" s="73"/>
      <c r="COH92" s="73"/>
      <c r="COI92" s="74"/>
      <c r="COJ92" s="74"/>
      <c r="COK92" s="77"/>
      <c r="COL92" s="77"/>
      <c r="COM92" s="11"/>
      <c r="CON92" s="7"/>
      <c r="COO92" s="7"/>
      <c r="COP92" s="7"/>
      <c r="COQ92" s="7"/>
      <c r="COR92" s="7"/>
      <c r="COS92" s="73"/>
      <c r="COT92" s="73"/>
      <c r="COU92" s="73"/>
      <c r="COV92" s="73"/>
      <c r="COW92" s="74"/>
      <c r="COX92" s="74"/>
      <c r="COY92" s="77"/>
      <c r="COZ92" s="77"/>
      <c r="CPA92" s="11"/>
      <c r="CPB92" s="7"/>
      <c r="CPC92" s="7"/>
      <c r="CPD92" s="7"/>
      <c r="CPE92" s="7"/>
      <c r="CPF92" s="7"/>
      <c r="CPG92" s="73"/>
      <c r="CPH92" s="73"/>
      <c r="CPI92" s="73"/>
      <c r="CPJ92" s="73"/>
      <c r="CPK92" s="74"/>
      <c r="CPL92" s="74"/>
      <c r="CPM92" s="77"/>
      <c r="CPN92" s="77"/>
      <c r="CPO92" s="11"/>
      <c r="CPP92" s="7"/>
      <c r="CPQ92" s="7"/>
      <c r="CPR92" s="7"/>
      <c r="CPS92" s="7"/>
      <c r="CPT92" s="7"/>
      <c r="CPU92" s="73"/>
      <c r="CPV92" s="73"/>
      <c r="CPW92" s="73"/>
      <c r="CPX92" s="73"/>
      <c r="CPY92" s="74"/>
      <c r="CPZ92" s="74"/>
      <c r="CQA92" s="77"/>
      <c r="CQB92" s="77"/>
      <c r="CQC92" s="11"/>
      <c r="CQD92" s="7"/>
      <c r="CQE92" s="7"/>
      <c r="CQF92" s="7"/>
      <c r="CQG92" s="7"/>
      <c r="CQH92" s="7"/>
      <c r="CQI92" s="73"/>
      <c r="CQJ92" s="73"/>
      <c r="CQK92" s="73"/>
      <c r="CQL92" s="73"/>
      <c r="CQM92" s="74"/>
      <c r="CQN92" s="74"/>
      <c r="CQO92" s="77"/>
      <c r="CQP92" s="77"/>
      <c r="CQQ92" s="11"/>
      <c r="CQR92" s="7"/>
      <c r="CQS92" s="7"/>
      <c r="CQT92" s="7"/>
      <c r="CQU92" s="7"/>
      <c r="CQV92" s="7"/>
      <c r="CQW92" s="73"/>
      <c r="CQX92" s="73"/>
      <c r="CQY92" s="73"/>
      <c r="CQZ92" s="73"/>
      <c r="CRA92" s="74"/>
      <c r="CRB92" s="74"/>
      <c r="CRC92" s="77"/>
      <c r="CRD92" s="77"/>
      <c r="CRE92" s="11"/>
      <c r="CRF92" s="7"/>
      <c r="CRG92" s="7"/>
      <c r="CRH92" s="7"/>
      <c r="CRI92" s="7"/>
      <c r="CRJ92" s="7"/>
      <c r="CRK92" s="73"/>
      <c r="CRL92" s="73"/>
      <c r="CRM92" s="73"/>
      <c r="CRN92" s="73"/>
      <c r="CRO92" s="74"/>
      <c r="CRP92" s="74"/>
      <c r="CRQ92" s="77"/>
      <c r="CRR92" s="77"/>
      <c r="CRS92" s="11"/>
      <c r="CRT92" s="7"/>
      <c r="CRU92" s="7"/>
      <c r="CRV92" s="7"/>
      <c r="CRW92" s="7"/>
      <c r="CRX92" s="7"/>
      <c r="CRY92" s="73"/>
      <c r="CRZ92" s="73"/>
      <c r="CSA92" s="73"/>
      <c r="CSB92" s="73"/>
      <c r="CSC92" s="74"/>
      <c r="CSD92" s="74"/>
      <c r="CSE92" s="77"/>
      <c r="CSF92" s="77"/>
      <c r="CSG92" s="11"/>
      <c r="CSH92" s="7"/>
      <c r="CSI92" s="7"/>
      <c r="CSJ92" s="7"/>
      <c r="CSK92" s="7"/>
      <c r="CSL92" s="7"/>
      <c r="CSM92" s="73"/>
      <c r="CSN92" s="73"/>
      <c r="CSO92" s="73"/>
      <c r="CSP92" s="73"/>
      <c r="CSQ92" s="74"/>
      <c r="CSR92" s="74"/>
      <c r="CSS92" s="77"/>
      <c r="CST92" s="77"/>
      <c r="CSU92" s="11"/>
      <c r="CSV92" s="7"/>
      <c r="CSW92" s="7"/>
      <c r="CSX92" s="7"/>
      <c r="CSY92" s="7"/>
      <c r="CSZ92" s="7"/>
      <c r="CTA92" s="73"/>
      <c r="CTB92" s="73"/>
      <c r="CTC92" s="73"/>
      <c r="CTD92" s="73"/>
      <c r="CTE92" s="74"/>
      <c r="CTF92" s="74"/>
      <c r="CTG92" s="77"/>
      <c r="CTH92" s="77"/>
      <c r="CTI92" s="11"/>
      <c r="CTJ92" s="7"/>
      <c r="CTK92" s="7"/>
      <c r="CTL92" s="7"/>
      <c r="CTM92" s="7"/>
      <c r="CTN92" s="7"/>
      <c r="CTO92" s="73"/>
      <c r="CTP92" s="73"/>
      <c r="CTQ92" s="73"/>
      <c r="CTR92" s="73"/>
      <c r="CTS92" s="74"/>
      <c r="CTT92" s="74"/>
      <c r="CTU92" s="77"/>
      <c r="CTV92" s="77"/>
      <c r="CTW92" s="11"/>
      <c r="CTX92" s="7"/>
      <c r="CTY92" s="7"/>
      <c r="CTZ92" s="7"/>
      <c r="CUA92" s="7"/>
      <c r="CUB92" s="7"/>
      <c r="CUC92" s="73"/>
      <c r="CUD92" s="73"/>
      <c r="CUE92" s="73"/>
      <c r="CUF92" s="73"/>
      <c r="CUG92" s="74"/>
      <c r="CUH92" s="74"/>
      <c r="CUI92" s="77"/>
      <c r="CUJ92" s="77"/>
      <c r="CUK92" s="11"/>
      <c r="CUL92" s="7"/>
      <c r="CUM92" s="7"/>
      <c r="CUN92" s="7"/>
      <c r="CUO92" s="7"/>
      <c r="CUP92" s="7"/>
      <c r="CUQ92" s="73"/>
      <c r="CUR92" s="73"/>
      <c r="CUS92" s="73"/>
      <c r="CUT92" s="73"/>
      <c r="CUU92" s="74"/>
      <c r="CUV92" s="74"/>
      <c r="CUW92" s="77"/>
      <c r="CUX92" s="77"/>
      <c r="CUY92" s="11"/>
      <c r="CUZ92" s="7"/>
      <c r="CVA92" s="7"/>
      <c r="CVB92" s="7"/>
      <c r="CVC92" s="7"/>
      <c r="CVD92" s="7"/>
      <c r="CVE92" s="73"/>
      <c r="CVF92" s="73"/>
      <c r="CVG92" s="73"/>
      <c r="CVH92" s="73"/>
      <c r="CVI92" s="74"/>
      <c r="CVJ92" s="74"/>
      <c r="CVK92" s="77"/>
      <c r="CVL92" s="77"/>
      <c r="CVM92" s="11"/>
      <c r="CVN92" s="7"/>
      <c r="CVO92" s="7"/>
      <c r="CVP92" s="7"/>
      <c r="CVQ92" s="7"/>
      <c r="CVR92" s="7"/>
      <c r="CVS92" s="73"/>
      <c r="CVT92" s="73"/>
      <c r="CVU92" s="73"/>
      <c r="CVV92" s="73"/>
      <c r="CVW92" s="74"/>
      <c r="CVX92" s="74"/>
      <c r="CVY92" s="77"/>
      <c r="CVZ92" s="77"/>
      <c r="CWA92" s="11"/>
      <c r="CWB92" s="7"/>
      <c r="CWC92" s="7"/>
      <c r="CWD92" s="7"/>
      <c r="CWE92" s="7"/>
      <c r="CWF92" s="7"/>
      <c r="CWG92" s="73"/>
      <c r="CWH92" s="73"/>
      <c r="CWI92" s="73"/>
      <c r="CWJ92" s="73"/>
      <c r="CWK92" s="74"/>
      <c r="CWL92" s="74"/>
      <c r="CWM92" s="77"/>
      <c r="CWN92" s="77"/>
      <c r="CWO92" s="11"/>
      <c r="CWP92" s="7"/>
      <c r="CWQ92" s="7"/>
      <c r="CWR92" s="7"/>
      <c r="CWS92" s="7"/>
      <c r="CWT92" s="7"/>
      <c r="CWU92" s="73"/>
      <c r="CWV92" s="73"/>
      <c r="CWW92" s="73"/>
      <c r="CWX92" s="73"/>
      <c r="CWY92" s="74"/>
      <c r="CWZ92" s="74"/>
      <c r="CXA92" s="77"/>
      <c r="CXB92" s="77"/>
      <c r="CXC92" s="11"/>
      <c r="CXD92" s="7"/>
      <c r="CXE92" s="7"/>
      <c r="CXF92" s="7"/>
      <c r="CXG92" s="7"/>
      <c r="CXH92" s="7"/>
      <c r="CXI92" s="73"/>
      <c r="CXJ92" s="73"/>
      <c r="CXK92" s="73"/>
      <c r="CXL92" s="73"/>
      <c r="CXM92" s="74"/>
      <c r="CXN92" s="74"/>
      <c r="CXO92" s="77"/>
      <c r="CXP92" s="77"/>
      <c r="CXQ92" s="11"/>
      <c r="CXR92" s="7"/>
      <c r="CXS92" s="7"/>
      <c r="CXT92" s="7"/>
      <c r="CXU92" s="7"/>
      <c r="CXV92" s="7"/>
      <c r="CXW92" s="73"/>
      <c r="CXX92" s="73"/>
      <c r="CXY92" s="73"/>
      <c r="CXZ92" s="73"/>
      <c r="CYA92" s="74"/>
      <c r="CYB92" s="74"/>
      <c r="CYC92" s="77"/>
      <c r="CYD92" s="77"/>
      <c r="CYE92" s="11"/>
      <c r="CYF92" s="7"/>
      <c r="CYG92" s="7"/>
      <c r="CYH92" s="7"/>
      <c r="CYI92" s="7"/>
      <c r="CYJ92" s="7"/>
      <c r="CYK92" s="73"/>
      <c r="CYL92" s="73"/>
      <c r="CYM92" s="73"/>
      <c r="CYN92" s="73"/>
      <c r="CYO92" s="74"/>
      <c r="CYP92" s="74"/>
      <c r="CYQ92" s="77"/>
      <c r="CYR92" s="77"/>
      <c r="CYS92" s="11"/>
      <c r="CYT92" s="7"/>
      <c r="CYU92" s="7"/>
      <c r="CYV92" s="7"/>
      <c r="CYW92" s="7"/>
      <c r="CYX92" s="7"/>
      <c r="CYY92" s="73"/>
      <c r="CYZ92" s="73"/>
      <c r="CZA92" s="73"/>
      <c r="CZB92" s="73"/>
      <c r="CZC92" s="74"/>
      <c r="CZD92" s="74"/>
      <c r="CZE92" s="77"/>
      <c r="CZF92" s="77"/>
      <c r="CZG92" s="11"/>
      <c r="CZH92" s="7"/>
      <c r="CZI92" s="7"/>
      <c r="CZJ92" s="7"/>
      <c r="CZK92" s="7"/>
      <c r="CZL92" s="7"/>
      <c r="CZM92" s="73"/>
      <c r="CZN92" s="73"/>
      <c r="CZO92" s="73"/>
      <c r="CZP92" s="73"/>
      <c r="CZQ92" s="74"/>
      <c r="CZR92" s="74"/>
      <c r="CZS92" s="77"/>
      <c r="CZT92" s="77"/>
      <c r="CZU92" s="11"/>
      <c r="CZV92" s="7"/>
      <c r="CZW92" s="7"/>
      <c r="CZX92" s="7"/>
      <c r="CZY92" s="7"/>
      <c r="CZZ92" s="7"/>
      <c r="DAA92" s="73"/>
      <c r="DAB92" s="73"/>
      <c r="DAC92" s="73"/>
      <c r="DAD92" s="73"/>
      <c r="DAE92" s="74"/>
      <c r="DAF92" s="74"/>
      <c r="DAG92" s="77"/>
      <c r="DAH92" s="77"/>
      <c r="DAI92" s="11"/>
      <c r="DAJ92" s="7"/>
      <c r="DAK92" s="7"/>
      <c r="DAL92" s="7"/>
      <c r="DAM92" s="7"/>
      <c r="DAN92" s="7"/>
      <c r="DAO92" s="73"/>
      <c r="DAP92" s="73"/>
      <c r="DAQ92" s="73"/>
      <c r="DAR92" s="73"/>
      <c r="DAS92" s="74"/>
      <c r="DAT92" s="74"/>
      <c r="DAU92" s="77"/>
      <c r="DAV92" s="77"/>
      <c r="DAW92" s="11"/>
      <c r="DAX92" s="7"/>
      <c r="DAY92" s="7"/>
      <c r="DAZ92" s="7"/>
      <c r="DBA92" s="7"/>
      <c r="DBB92" s="7"/>
      <c r="DBC92" s="73"/>
      <c r="DBD92" s="73"/>
      <c r="DBE92" s="73"/>
      <c r="DBF92" s="73"/>
      <c r="DBG92" s="74"/>
      <c r="DBH92" s="74"/>
      <c r="DBI92" s="77"/>
      <c r="DBJ92" s="77"/>
      <c r="DBK92" s="11"/>
      <c r="DBL92" s="7"/>
      <c r="DBM92" s="7"/>
      <c r="DBN92" s="7"/>
      <c r="DBO92" s="7"/>
      <c r="DBP92" s="7"/>
      <c r="DBQ92" s="73"/>
      <c r="DBR92" s="73"/>
      <c r="DBS92" s="73"/>
      <c r="DBT92" s="73"/>
      <c r="DBU92" s="74"/>
      <c r="DBV92" s="74"/>
      <c r="DBW92" s="77"/>
      <c r="DBX92" s="77"/>
      <c r="DBY92" s="11"/>
      <c r="DBZ92" s="7"/>
      <c r="DCA92" s="7"/>
      <c r="DCB92" s="7"/>
      <c r="DCC92" s="7"/>
      <c r="DCD92" s="7"/>
      <c r="DCE92" s="73"/>
      <c r="DCF92" s="73"/>
      <c r="DCG92" s="73"/>
      <c r="DCH92" s="73"/>
      <c r="DCI92" s="74"/>
      <c r="DCJ92" s="74"/>
      <c r="DCK92" s="77"/>
      <c r="DCL92" s="77"/>
      <c r="DCM92" s="11"/>
      <c r="DCN92" s="7"/>
      <c r="DCO92" s="7"/>
      <c r="DCP92" s="7"/>
      <c r="DCQ92" s="7"/>
      <c r="DCR92" s="7"/>
      <c r="DCS92" s="73"/>
      <c r="DCT92" s="73"/>
      <c r="DCU92" s="73"/>
      <c r="DCV92" s="73"/>
      <c r="DCW92" s="74"/>
      <c r="DCX92" s="74"/>
      <c r="DCY92" s="77"/>
      <c r="DCZ92" s="77"/>
      <c r="DDA92" s="11"/>
      <c r="DDB92" s="7"/>
      <c r="DDC92" s="7"/>
      <c r="DDD92" s="7"/>
      <c r="DDE92" s="7"/>
      <c r="DDF92" s="7"/>
      <c r="DDG92" s="73"/>
      <c r="DDH92" s="73"/>
      <c r="DDI92" s="73"/>
      <c r="DDJ92" s="73"/>
      <c r="DDK92" s="74"/>
      <c r="DDL92" s="74"/>
      <c r="DDM92" s="77"/>
      <c r="DDN92" s="77"/>
      <c r="DDO92" s="11"/>
      <c r="DDP92" s="7"/>
      <c r="DDQ92" s="7"/>
      <c r="DDR92" s="7"/>
      <c r="DDS92" s="7"/>
      <c r="DDT92" s="7"/>
      <c r="DDU92" s="73"/>
      <c r="DDV92" s="73"/>
      <c r="DDW92" s="73"/>
      <c r="DDX92" s="73"/>
      <c r="DDY92" s="74"/>
      <c r="DDZ92" s="74"/>
      <c r="DEA92" s="77"/>
      <c r="DEB92" s="77"/>
      <c r="DEC92" s="11"/>
      <c r="DED92" s="7"/>
      <c r="DEE92" s="7"/>
      <c r="DEF92" s="7"/>
      <c r="DEG92" s="7"/>
      <c r="DEH92" s="7"/>
      <c r="DEI92" s="73"/>
      <c r="DEJ92" s="73"/>
      <c r="DEK92" s="73"/>
      <c r="DEL92" s="73"/>
      <c r="DEM92" s="74"/>
      <c r="DEN92" s="74"/>
      <c r="DEO92" s="77"/>
      <c r="DEP92" s="77"/>
      <c r="DEQ92" s="11"/>
      <c r="DER92" s="7"/>
      <c r="DES92" s="7"/>
      <c r="DET92" s="7"/>
      <c r="DEU92" s="7"/>
      <c r="DEV92" s="7"/>
      <c r="DEW92" s="73"/>
      <c r="DEX92" s="73"/>
      <c r="DEY92" s="73"/>
      <c r="DEZ92" s="73"/>
      <c r="DFA92" s="74"/>
      <c r="DFB92" s="74"/>
      <c r="DFC92" s="77"/>
      <c r="DFD92" s="77"/>
      <c r="DFE92" s="11"/>
      <c r="DFF92" s="7"/>
      <c r="DFG92" s="7"/>
      <c r="DFH92" s="7"/>
      <c r="DFI92" s="7"/>
      <c r="DFJ92" s="7"/>
      <c r="DFK92" s="73"/>
      <c r="DFL92" s="73"/>
      <c r="DFM92" s="73"/>
      <c r="DFN92" s="73"/>
      <c r="DFO92" s="74"/>
      <c r="DFP92" s="74"/>
      <c r="DFQ92" s="77"/>
      <c r="DFR92" s="77"/>
      <c r="DFS92" s="11"/>
      <c r="DFT92" s="7"/>
      <c r="DFU92" s="7"/>
      <c r="DFV92" s="7"/>
      <c r="DFW92" s="7"/>
      <c r="DFX92" s="7"/>
      <c r="DFY92" s="73"/>
      <c r="DFZ92" s="73"/>
      <c r="DGA92" s="73"/>
      <c r="DGB92" s="73"/>
      <c r="DGC92" s="74"/>
      <c r="DGD92" s="74"/>
      <c r="DGE92" s="77"/>
      <c r="DGF92" s="77"/>
      <c r="DGG92" s="11"/>
      <c r="DGH92" s="7"/>
      <c r="DGI92" s="7"/>
      <c r="DGJ92" s="7"/>
      <c r="DGK92" s="7"/>
      <c r="DGL92" s="7"/>
      <c r="DGM92" s="73"/>
      <c r="DGN92" s="73"/>
      <c r="DGO92" s="73"/>
      <c r="DGP92" s="73"/>
      <c r="DGQ92" s="74"/>
      <c r="DGR92" s="74"/>
      <c r="DGS92" s="77"/>
      <c r="DGT92" s="77"/>
      <c r="DGU92" s="11"/>
      <c r="DGV92" s="7"/>
      <c r="DGW92" s="7"/>
      <c r="DGX92" s="7"/>
      <c r="DGY92" s="7"/>
      <c r="DGZ92" s="7"/>
      <c r="DHA92" s="73"/>
      <c r="DHB92" s="73"/>
      <c r="DHC92" s="73"/>
      <c r="DHD92" s="73"/>
      <c r="DHE92" s="74"/>
      <c r="DHF92" s="74"/>
      <c r="DHG92" s="77"/>
      <c r="DHH92" s="77"/>
      <c r="DHI92" s="11"/>
      <c r="DHJ92" s="7"/>
      <c r="DHK92" s="7"/>
      <c r="DHL92" s="7"/>
      <c r="DHM92" s="7"/>
      <c r="DHN92" s="7"/>
      <c r="DHO92" s="73"/>
      <c r="DHP92" s="73"/>
      <c r="DHQ92" s="73"/>
      <c r="DHR92" s="73"/>
      <c r="DHS92" s="74"/>
      <c r="DHT92" s="74"/>
      <c r="DHU92" s="77"/>
      <c r="DHV92" s="77"/>
      <c r="DHW92" s="11"/>
      <c r="DHX92" s="7"/>
      <c r="DHY92" s="7"/>
      <c r="DHZ92" s="7"/>
      <c r="DIA92" s="7"/>
      <c r="DIB92" s="7"/>
      <c r="DIC92" s="73"/>
      <c r="DID92" s="73"/>
      <c r="DIE92" s="73"/>
      <c r="DIF92" s="73"/>
      <c r="DIG92" s="74"/>
      <c r="DIH92" s="74"/>
      <c r="DII92" s="77"/>
      <c r="DIJ92" s="77"/>
      <c r="DIK92" s="11"/>
      <c r="DIL92" s="7"/>
      <c r="DIM92" s="7"/>
      <c r="DIN92" s="7"/>
      <c r="DIO92" s="7"/>
      <c r="DIP92" s="7"/>
      <c r="DIQ92" s="73"/>
      <c r="DIR92" s="73"/>
      <c r="DIS92" s="73"/>
      <c r="DIT92" s="73"/>
      <c r="DIU92" s="74"/>
      <c r="DIV92" s="74"/>
      <c r="DIW92" s="77"/>
      <c r="DIX92" s="77"/>
      <c r="DIY92" s="11"/>
      <c r="DIZ92" s="7"/>
      <c r="DJA92" s="7"/>
      <c r="DJB92" s="7"/>
      <c r="DJC92" s="7"/>
      <c r="DJD92" s="7"/>
      <c r="DJE92" s="73"/>
      <c r="DJF92" s="73"/>
      <c r="DJG92" s="73"/>
      <c r="DJH92" s="73"/>
      <c r="DJI92" s="74"/>
      <c r="DJJ92" s="74"/>
      <c r="DJK92" s="77"/>
      <c r="DJL92" s="77"/>
      <c r="DJM92" s="11"/>
      <c r="DJN92" s="7"/>
      <c r="DJO92" s="7"/>
      <c r="DJP92" s="7"/>
      <c r="DJQ92" s="7"/>
      <c r="DJR92" s="7"/>
      <c r="DJS92" s="73"/>
      <c r="DJT92" s="73"/>
      <c r="DJU92" s="73"/>
      <c r="DJV92" s="73"/>
      <c r="DJW92" s="74"/>
      <c r="DJX92" s="74"/>
      <c r="DJY92" s="77"/>
      <c r="DJZ92" s="77"/>
      <c r="DKA92" s="11"/>
      <c r="DKB92" s="7"/>
      <c r="DKC92" s="7"/>
      <c r="DKD92" s="7"/>
      <c r="DKE92" s="7"/>
      <c r="DKF92" s="7"/>
      <c r="DKG92" s="73"/>
      <c r="DKH92" s="73"/>
      <c r="DKI92" s="73"/>
      <c r="DKJ92" s="73"/>
      <c r="DKK92" s="74"/>
      <c r="DKL92" s="74"/>
      <c r="DKM92" s="77"/>
      <c r="DKN92" s="77"/>
      <c r="DKO92" s="11"/>
      <c r="DKP92" s="7"/>
      <c r="DKQ92" s="7"/>
      <c r="DKR92" s="7"/>
      <c r="DKS92" s="7"/>
      <c r="DKT92" s="7"/>
      <c r="DKU92" s="73"/>
      <c r="DKV92" s="73"/>
      <c r="DKW92" s="73"/>
      <c r="DKX92" s="73"/>
      <c r="DKY92" s="74"/>
      <c r="DKZ92" s="74"/>
      <c r="DLA92" s="77"/>
      <c r="DLB92" s="77"/>
      <c r="DLC92" s="11"/>
      <c r="DLD92" s="7"/>
      <c r="DLE92" s="7"/>
      <c r="DLF92" s="7"/>
      <c r="DLG92" s="7"/>
      <c r="DLH92" s="7"/>
      <c r="DLI92" s="73"/>
      <c r="DLJ92" s="73"/>
      <c r="DLK92" s="73"/>
      <c r="DLL92" s="73"/>
      <c r="DLM92" s="74"/>
      <c r="DLN92" s="74"/>
      <c r="DLO92" s="77"/>
      <c r="DLP92" s="77"/>
      <c r="DLQ92" s="11"/>
      <c r="DLR92" s="7"/>
      <c r="DLS92" s="7"/>
      <c r="DLT92" s="7"/>
      <c r="DLU92" s="7"/>
      <c r="DLV92" s="7"/>
      <c r="DLW92" s="73"/>
      <c r="DLX92" s="73"/>
      <c r="DLY92" s="73"/>
      <c r="DLZ92" s="73"/>
      <c r="DMA92" s="74"/>
      <c r="DMB92" s="74"/>
      <c r="DMC92" s="77"/>
      <c r="DMD92" s="77"/>
      <c r="DME92" s="11"/>
      <c r="DMF92" s="7"/>
      <c r="DMG92" s="7"/>
      <c r="DMH92" s="7"/>
      <c r="DMI92" s="7"/>
      <c r="DMJ92" s="7"/>
      <c r="DMK92" s="73"/>
      <c r="DML92" s="73"/>
      <c r="DMM92" s="73"/>
      <c r="DMN92" s="73"/>
      <c r="DMO92" s="74"/>
      <c r="DMP92" s="74"/>
      <c r="DMQ92" s="77"/>
      <c r="DMR92" s="77"/>
      <c r="DMS92" s="11"/>
      <c r="DMT92" s="7"/>
      <c r="DMU92" s="7"/>
      <c r="DMV92" s="7"/>
      <c r="DMW92" s="7"/>
      <c r="DMX92" s="7"/>
      <c r="DMY92" s="73"/>
      <c r="DMZ92" s="73"/>
      <c r="DNA92" s="73"/>
      <c r="DNB92" s="73"/>
      <c r="DNC92" s="74"/>
      <c r="DND92" s="74"/>
      <c r="DNE92" s="77"/>
      <c r="DNF92" s="77"/>
      <c r="DNG92" s="11"/>
      <c r="DNH92" s="7"/>
      <c r="DNI92" s="7"/>
      <c r="DNJ92" s="7"/>
      <c r="DNK92" s="7"/>
      <c r="DNL92" s="7"/>
      <c r="DNM92" s="73"/>
      <c r="DNN92" s="73"/>
      <c r="DNO92" s="73"/>
      <c r="DNP92" s="73"/>
      <c r="DNQ92" s="74"/>
      <c r="DNR92" s="74"/>
      <c r="DNS92" s="77"/>
      <c r="DNT92" s="77"/>
      <c r="DNU92" s="11"/>
      <c r="DNV92" s="7"/>
      <c r="DNW92" s="7"/>
      <c r="DNX92" s="7"/>
      <c r="DNY92" s="7"/>
      <c r="DNZ92" s="7"/>
      <c r="DOA92" s="73"/>
      <c r="DOB92" s="73"/>
      <c r="DOC92" s="73"/>
      <c r="DOD92" s="73"/>
      <c r="DOE92" s="74"/>
      <c r="DOF92" s="74"/>
      <c r="DOG92" s="77"/>
      <c r="DOH92" s="77"/>
      <c r="DOI92" s="11"/>
      <c r="DOJ92" s="7"/>
      <c r="DOK92" s="7"/>
      <c r="DOL92" s="7"/>
      <c r="DOM92" s="7"/>
      <c r="DON92" s="7"/>
      <c r="DOO92" s="73"/>
      <c r="DOP92" s="73"/>
      <c r="DOQ92" s="73"/>
      <c r="DOR92" s="73"/>
      <c r="DOS92" s="74"/>
      <c r="DOT92" s="74"/>
      <c r="DOU92" s="77"/>
      <c r="DOV92" s="77"/>
      <c r="DOW92" s="11"/>
      <c r="DOX92" s="7"/>
      <c r="DOY92" s="7"/>
      <c r="DOZ92" s="7"/>
      <c r="DPA92" s="7"/>
      <c r="DPB92" s="7"/>
      <c r="DPC92" s="73"/>
      <c r="DPD92" s="73"/>
      <c r="DPE92" s="73"/>
      <c r="DPF92" s="73"/>
      <c r="DPG92" s="74"/>
      <c r="DPH92" s="74"/>
      <c r="DPI92" s="77"/>
      <c r="DPJ92" s="77"/>
      <c r="DPK92" s="11"/>
      <c r="DPL92" s="7"/>
      <c r="DPM92" s="7"/>
      <c r="DPN92" s="7"/>
      <c r="DPO92" s="7"/>
      <c r="DPP92" s="7"/>
      <c r="DPQ92" s="73"/>
      <c r="DPR92" s="73"/>
      <c r="DPS92" s="73"/>
      <c r="DPT92" s="73"/>
      <c r="DPU92" s="74"/>
      <c r="DPV92" s="74"/>
      <c r="DPW92" s="77"/>
      <c r="DPX92" s="77"/>
      <c r="DPY92" s="11"/>
      <c r="DPZ92" s="7"/>
      <c r="DQA92" s="7"/>
      <c r="DQB92" s="7"/>
      <c r="DQC92" s="7"/>
      <c r="DQD92" s="7"/>
      <c r="DQE92" s="73"/>
      <c r="DQF92" s="73"/>
      <c r="DQG92" s="73"/>
      <c r="DQH92" s="73"/>
      <c r="DQI92" s="74"/>
      <c r="DQJ92" s="74"/>
      <c r="DQK92" s="77"/>
      <c r="DQL92" s="77"/>
      <c r="DQM92" s="11"/>
      <c r="DQN92" s="7"/>
      <c r="DQO92" s="7"/>
      <c r="DQP92" s="7"/>
      <c r="DQQ92" s="7"/>
      <c r="DQR92" s="7"/>
      <c r="DQS92" s="73"/>
      <c r="DQT92" s="73"/>
      <c r="DQU92" s="73"/>
      <c r="DQV92" s="73"/>
      <c r="DQW92" s="74"/>
      <c r="DQX92" s="74"/>
      <c r="DQY92" s="77"/>
      <c r="DQZ92" s="77"/>
      <c r="DRA92" s="11"/>
      <c r="DRB92" s="7"/>
      <c r="DRC92" s="7"/>
      <c r="DRD92" s="7"/>
      <c r="DRE92" s="7"/>
      <c r="DRF92" s="7"/>
      <c r="DRG92" s="73"/>
      <c r="DRH92" s="73"/>
      <c r="DRI92" s="73"/>
      <c r="DRJ92" s="73"/>
      <c r="DRK92" s="74"/>
      <c r="DRL92" s="74"/>
      <c r="DRM92" s="77"/>
      <c r="DRN92" s="77"/>
      <c r="DRO92" s="11"/>
      <c r="DRP92" s="7"/>
      <c r="DRQ92" s="7"/>
      <c r="DRR92" s="7"/>
      <c r="DRS92" s="7"/>
      <c r="DRT92" s="7"/>
      <c r="DRU92" s="73"/>
      <c r="DRV92" s="73"/>
      <c r="DRW92" s="73"/>
      <c r="DRX92" s="73"/>
      <c r="DRY92" s="74"/>
      <c r="DRZ92" s="74"/>
      <c r="DSA92" s="77"/>
      <c r="DSB92" s="77"/>
      <c r="DSC92" s="11"/>
      <c r="DSD92" s="7"/>
      <c r="DSE92" s="7"/>
      <c r="DSF92" s="7"/>
      <c r="DSG92" s="7"/>
      <c r="DSH92" s="7"/>
      <c r="DSI92" s="73"/>
      <c r="DSJ92" s="73"/>
      <c r="DSK92" s="73"/>
      <c r="DSL92" s="73"/>
      <c r="DSM92" s="74"/>
      <c r="DSN92" s="74"/>
      <c r="DSO92" s="77"/>
      <c r="DSP92" s="77"/>
      <c r="DSQ92" s="11"/>
      <c r="DSR92" s="7"/>
      <c r="DSS92" s="7"/>
      <c r="DST92" s="7"/>
      <c r="DSU92" s="7"/>
      <c r="DSV92" s="7"/>
      <c r="DSW92" s="73"/>
      <c r="DSX92" s="73"/>
      <c r="DSY92" s="73"/>
      <c r="DSZ92" s="73"/>
      <c r="DTA92" s="74"/>
      <c r="DTB92" s="74"/>
      <c r="DTC92" s="77"/>
      <c r="DTD92" s="77"/>
      <c r="DTE92" s="11"/>
      <c r="DTF92" s="7"/>
      <c r="DTG92" s="7"/>
      <c r="DTH92" s="7"/>
      <c r="DTI92" s="7"/>
      <c r="DTJ92" s="7"/>
      <c r="DTK92" s="73"/>
      <c r="DTL92" s="73"/>
      <c r="DTM92" s="73"/>
      <c r="DTN92" s="73"/>
      <c r="DTO92" s="74"/>
      <c r="DTP92" s="74"/>
      <c r="DTQ92" s="77"/>
      <c r="DTR92" s="77"/>
      <c r="DTS92" s="11"/>
      <c r="DTT92" s="7"/>
      <c r="DTU92" s="7"/>
      <c r="DTV92" s="7"/>
      <c r="DTW92" s="7"/>
      <c r="DTX92" s="7"/>
      <c r="DTY92" s="73"/>
      <c r="DTZ92" s="73"/>
      <c r="DUA92" s="73"/>
      <c r="DUB92" s="73"/>
      <c r="DUC92" s="74"/>
      <c r="DUD92" s="74"/>
      <c r="DUE92" s="77"/>
      <c r="DUF92" s="77"/>
      <c r="DUG92" s="11"/>
      <c r="DUH92" s="7"/>
      <c r="DUI92" s="7"/>
      <c r="DUJ92" s="7"/>
      <c r="DUK92" s="7"/>
      <c r="DUL92" s="7"/>
      <c r="DUM92" s="73"/>
      <c r="DUN92" s="73"/>
      <c r="DUO92" s="73"/>
      <c r="DUP92" s="73"/>
      <c r="DUQ92" s="74"/>
      <c r="DUR92" s="74"/>
      <c r="DUS92" s="77"/>
      <c r="DUT92" s="77"/>
      <c r="DUU92" s="11"/>
      <c r="DUV92" s="7"/>
      <c r="DUW92" s="7"/>
      <c r="DUX92" s="7"/>
      <c r="DUY92" s="7"/>
      <c r="DUZ92" s="7"/>
      <c r="DVA92" s="73"/>
      <c r="DVB92" s="73"/>
      <c r="DVC92" s="73"/>
      <c r="DVD92" s="73"/>
      <c r="DVE92" s="74"/>
      <c r="DVF92" s="74"/>
      <c r="DVG92" s="77"/>
      <c r="DVH92" s="77"/>
      <c r="DVI92" s="11"/>
      <c r="DVJ92" s="7"/>
      <c r="DVK92" s="7"/>
      <c r="DVL92" s="7"/>
      <c r="DVM92" s="7"/>
      <c r="DVN92" s="7"/>
      <c r="DVO92" s="73"/>
      <c r="DVP92" s="73"/>
      <c r="DVQ92" s="73"/>
      <c r="DVR92" s="73"/>
      <c r="DVS92" s="74"/>
      <c r="DVT92" s="74"/>
      <c r="DVU92" s="77"/>
      <c r="DVV92" s="77"/>
      <c r="DVW92" s="11"/>
      <c r="DVX92" s="7"/>
      <c r="DVY92" s="7"/>
      <c r="DVZ92" s="7"/>
      <c r="DWA92" s="7"/>
      <c r="DWB92" s="7"/>
      <c r="DWC92" s="73"/>
      <c r="DWD92" s="73"/>
      <c r="DWE92" s="73"/>
      <c r="DWF92" s="73"/>
      <c r="DWG92" s="74"/>
      <c r="DWH92" s="74"/>
      <c r="DWI92" s="77"/>
      <c r="DWJ92" s="77"/>
      <c r="DWK92" s="11"/>
      <c r="DWL92" s="7"/>
      <c r="DWM92" s="7"/>
      <c r="DWN92" s="7"/>
      <c r="DWO92" s="7"/>
      <c r="DWP92" s="7"/>
      <c r="DWQ92" s="73"/>
      <c r="DWR92" s="73"/>
      <c r="DWS92" s="73"/>
      <c r="DWT92" s="73"/>
      <c r="DWU92" s="74"/>
      <c r="DWV92" s="74"/>
      <c r="DWW92" s="77"/>
      <c r="DWX92" s="77"/>
      <c r="DWY92" s="11"/>
      <c r="DWZ92" s="7"/>
      <c r="DXA92" s="7"/>
      <c r="DXB92" s="7"/>
      <c r="DXC92" s="7"/>
      <c r="DXD92" s="7"/>
      <c r="DXE92" s="73"/>
      <c r="DXF92" s="73"/>
      <c r="DXG92" s="73"/>
      <c r="DXH92" s="73"/>
      <c r="DXI92" s="74"/>
      <c r="DXJ92" s="74"/>
      <c r="DXK92" s="77"/>
      <c r="DXL92" s="77"/>
      <c r="DXM92" s="11"/>
      <c r="DXN92" s="7"/>
      <c r="DXO92" s="7"/>
      <c r="DXP92" s="7"/>
      <c r="DXQ92" s="7"/>
      <c r="DXR92" s="7"/>
      <c r="DXS92" s="73"/>
      <c r="DXT92" s="73"/>
      <c r="DXU92" s="73"/>
      <c r="DXV92" s="73"/>
      <c r="DXW92" s="74"/>
      <c r="DXX92" s="74"/>
      <c r="DXY92" s="77"/>
      <c r="DXZ92" s="77"/>
      <c r="DYA92" s="11"/>
      <c r="DYB92" s="7"/>
      <c r="DYC92" s="7"/>
      <c r="DYD92" s="7"/>
      <c r="DYE92" s="7"/>
      <c r="DYF92" s="7"/>
      <c r="DYG92" s="73"/>
      <c r="DYH92" s="73"/>
      <c r="DYI92" s="73"/>
      <c r="DYJ92" s="73"/>
      <c r="DYK92" s="74"/>
      <c r="DYL92" s="74"/>
      <c r="DYM92" s="77"/>
      <c r="DYN92" s="77"/>
      <c r="DYO92" s="11"/>
      <c r="DYP92" s="7"/>
      <c r="DYQ92" s="7"/>
      <c r="DYR92" s="7"/>
      <c r="DYS92" s="7"/>
      <c r="DYT92" s="7"/>
      <c r="DYU92" s="73"/>
      <c r="DYV92" s="73"/>
      <c r="DYW92" s="73"/>
      <c r="DYX92" s="73"/>
      <c r="DYY92" s="74"/>
      <c r="DYZ92" s="74"/>
      <c r="DZA92" s="77"/>
      <c r="DZB92" s="77"/>
      <c r="DZC92" s="11"/>
      <c r="DZD92" s="7"/>
      <c r="DZE92" s="7"/>
      <c r="DZF92" s="7"/>
      <c r="DZG92" s="7"/>
      <c r="DZH92" s="7"/>
      <c r="DZI92" s="73"/>
      <c r="DZJ92" s="73"/>
      <c r="DZK92" s="73"/>
      <c r="DZL92" s="73"/>
      <c r="DZM92" s="74"/>
      <c r="DZN92" s="74"/>
      <c r="DZO92" s="77"/>
      <c r="DZP92" s="77"/>
      <c r="DZQ92" s="11"/>
      <c r="DZR92" s="7"/>
      <c r="DZS92" s="7"/>
      <c r="DZT92" s="7"/>
      <c r="DZU92" s="7"/>
      <c r="DZV92" s="7"/>
      <c r="DZW92" s="73"/>
      <c r="DZX92" s="73"/>
      <c r="DZY92" s="73"/>
      <c r="DZZ92" s="73"/>
      <c r="EAA92" s="74"/>
      <c r="EAB92" s="74"/>
      <c r="EAC92" s="77"/>
      <c r="EAD92" s="77"/>
      <c r="EAE92" s="11"/>
      <c r="EAF92" s="7"/>
      <c r="EAG92" s="7"/>
      <c r="EAH92" s="7"/>
      <c r="EAI92" s="7"/>
      <c r="EAJ92" s="7"/>
      <c r="EAK92" s="73"/>
      <c r="EAL92" s="73"/>
      <c r="EAM92" s="73"/>
      <c r="EAN92" s="73"/>
      <c r="EAO92" s="74"/>
      <c r="EAP92" s="74"/>
      <c r="EAQ92" s="77"/>
      <c r="EAR92" s="77"/>
      <c r="EAS92" s="11"/>
      <c r="EAT92" s="7"/>
      <c r="EAU92" s="7"/>
      <c r="EAV92" s="7"/>
      <c r="EAW92" s="7"/>
      <c r="EAX92" s="7"/>
      <c r="EAY92" s="73"/>
      <c r="EAZ92" s="73"/>
      <c r="EBA92" s="73"/>
      <c r="EBB92" s="73"/>
      <c r="EBC92" s="74"/>
      <c r="EBD92" s="74"/>
      <c r="EBE92" s="77"/>
      <c r="EBF92" s="77"/>
      <c r="EBG92" s="11"/>
      <c r="EBH92" s="7"/>
      <c r="EBI92" s="7"/>
      <c r="EBJ92" s="7"/>
      <c r="EBK92" s="7"/>
      <c r="EBL92" s="7"/>
      <c r="EBM92" s="73"/>
      <c r="EBN92" s="73"/>
      <c r="EBO92" s="73"/>
      <c r="EBP92" s="73"/>
      <c r="EBQ92" s="74"/>
      <c r="EBR92" s="74"/>
      <c r="EBS92" s="77"/>
      <c r="EBT92" s="77"/>
      <c r="EBU92" s="11"/>
      <c r="EBV92" s="7"/>
      <c r="EBW92" s="7"/>
      <c r="EBX92" s="7"/>
      <c r="EBY92" s="7"/>
      <c r="EBZ92" s="7"/>
      <c r="ECA92" s="73"/>
      <c r="ECB92" s="73"/>
      <c r="ECC92" s="73"/>
      <c r="ECD92" s="73"/>
      <c r="ECE92" s="74"/>
      <c r="ECF92" s="74"/>
      <c r="ECG92" s="77"/>
      <c r="ECH92" s="77"/>
      <c r="ECI92" s="11"/>
      <c r="ECJ92" s="7"/>
      <c r="ECK92" s="7"/>
      <c r="ECL92" s="7"/>
      <c r="ECM92" s="7"/>
      <c r="ECN92" s="7"/>
      <c r="ECO92" s="73"/>
      <c r="ECP92" s="73"/>
      <c r="ECQ92" s="73"/>
      <c r="ECR92" s="73"/>
      <c r="ECS92" s="74"/>
      <c r="ECT92" s="74"/>
      <c r="ECU92" s="77"/>
      <c r="ECV92" s="77"/>
      <c r="ECW92" s="11"/>
      <c r="ECX92" s="7"/>
      <c r="ECY92" s="7"/>
      <c r="ECZ92" s="7"/>
      <c r="EDA92" s="7"/>
      <c r="EDB92" s="7"/>
      <c r="EDC92" s="73"/>
      <c r="EDD92" s="73"/>
      <c r="EDE92" s="73"/>
      <c r="EDF92" s="73"/>
      <c r="EDG92" s="74"/>
      <c r="EDH92" s="74"/>
      <c r="EDI92" s="77"/>
      <c r="EDJ92" s="77"/>
      <c r="EDK92" s="11"/>
      <c r="EDL92" s="7"/>
      <c r="EDM92" s="7"/>
      <c r="EDN92" s="7"/>
      <c r="EDO92" s="7"/>
      <c r="EDP92" s="7"/>
      <c r="EDQ92" s="73"/>
      <c r="EDR92" s="73"/>
      <c r="EDS92" s="73"/>
      <c r="EDT92" s="73"/>
      <c r="EDU92" s="74"/>
      <c r="EDV92" s="74"/>
      <c r="EDW92" s="77"/>
      <c r="EDX92" s="77"/>
      <c r="EDY92" s="11"/>
      <c r="EDZ92" s="7"/>
      <c r="EEA92" s="7"/>
      <c r="EEB92" s="7"/>
      <c r="EEC92" s="7"/>
      <c r="EED92" s="7"/>
      <c r="EEE92" s="73"/>
      <c r="EEF92" s="73"/>
      <c r="EEG92" s="73"/>
      <c r="EEH92" s="73"/>
      <c r="EEI92" s="74"/>
      <c r="EEJ92" s="74"/>
      <c r="EEK92" s="77"/>
      <c r="EEL92" s="77"/>
      <c r="EEM92" s="11"/>
      <c r="EEN92" s="7"/>
      <c r="EEO92" s="7"/>
      <c r="EEP92" s="7"/>
      <c r="EEQ92" s="7"/>
      <c r="EER92" s="7"/>
      <c r="EES92" s="73"/>
      <c r="EET92" s="73"/>
      <c r="EEU92" s="73"/>
      <c r="EEV92" s="73"/>
      <c r="EEW92" s="74"/>
      <c r="EEX92" s="74"/>
      <c r="EEY92" s="77"/>
      <c r="EEZ92" s="77"/>
      <c r="EFA92" s="11"/>
      <c r="EFB92" s="7"/>
      <c r="EFC92" s="7"/>
      <c r="EFD92" s="7"/>
      <c r="EFE92" s="7"/>
      <c r="EFF92" s="7"/>
      <c r="EFG92" s="73"/>
      <c r="EFH92" s="73"/>
      <c r="EFI92" s="73"/>
      <c r="EFJ92" s="73"/>
      <c r="EFK92" s="74"/>
      <c r="EFL92" s="74"/>
      <c r="EFM92" s="77"/>
      <c r="EFN92" s="77"/>
      <c r="EFO92" s="11"/>
      <c r="EFP92" s="7"/>
      <c r="EFQ92" s="7"/>
      <c r="EFR92" s="7"/>
      <c r="EFS92" s="7"/>
      <c r="EFT92" s="7"/>
      <c r="EFU92" s="73"/>
      <c r="EFV92" s="73"/>
      <c r="EFW92" s="73"/>
      <c r="EFX92" s="73"/>
      <c r="EFY92" s="74"/>
      <c r="EFZ92" s="74"/>
      <c r="EGA92" s="77"/>
      <c r="EGB92" s="77"/>
      <c r="EGC92" s="11"/>
      <c r="EGD92" s="7"/>
      <c r="EGE92" s="7"/>
      <c r="EGF92" s="7"/>
      <c r="EGG92" s="7"/>
      <c r="EGH92" s="7"/>
      <c r="EGI92" s="73"/>
      <c r="EGJ92" s="73"/>
      <c r="EGK92" s="73"/>
      <c r="EGL92" s="73"/>
      <c r="EGM92" s="74"/>
      <c r="EGN92" s="74"/>
      <c r="EGO92" s="77"/>
      <c r="EGP92" s="77"/>
      <c r="EGQ92" s="11"/>
      <c r="EGR92" s="7"/>
      <c r="EGS92" s="7"/>
      <c r="EGT92" s="7"/>
      <c r="EGU92" s="7"/>
      <c r="EGV92" s="7"/>
      <c r="EGW92" s="73"/>
      <c r="EGX92" s="73"/>
      <c r="EGY92" s="73"/>
      <c r="EGZ92" s="73"/>
      <c r="EHA92" s="74"/>
      <c r="EHB92" s="74"/>
      <c r="EHC92" s="77"/>
      <c r="EHD92" s="77"/>
      <c r="EHE92" s="11"/>
      <c r="EHF92" s="7"/>
      <c r="EHG92" s="7"/>
      <c r="EHH92" s="7"/>
      <c r="EHI92" s="7"/>
      <c r="EHJ92" s="7"/>
      <c r="EHK92" s="73"/>
      <c r="EHL92" s="73"/>
      <c r="EHM92" s="73"/>
      <c r="EHN92" s="73"/>
      <c r="EHO92" s="74"/>
      <c r="EHP92" s="74"/>
      <c r="EHQ92" s="77"/>
      <c r="EHR92" s="77"/>
      <c r="EHS92" s="11"/>
      <c r="EHT92" s="7"/>
      <c r="EHU92" s="7"/>
      <c r="EHV92" s="7"/>
      <c r="EHW92" s="7"/>
      <c r="EHX92" s="7"/>
      <c r="EHY92" s="73"/>
      <c r="EHZ92" s="73"/>
      <c r="EIA92" s="73"/>
      <c r="EIB92" s="73"/>
      <c r="EIC92" s="74"/>
      <c r="EID92" s="74"/>
      <c r="EIE92" s="77"/>
      <c r="EIF92" s="77"/>
      <c r="EIG92" s="11"/>
      <c r="EIH92" s="7"/>
      <c r="EII92" s="7"/>
      <c r="EIJ92" s="7"/>
      <c r="EIK92" s="7"/>
      <c r="EIL92" s="7"/>
      <c r="EIM92" s="73"/>
      <c r="EIN92" s="73"/>
      <c r="EIO92" s="73"/>
      <c r="EIP92" s="73"/>
      <c r="EIQ92" s="74"/>
      <c r="EIR92" s="74"/>
      <c r="EIS92" s="77"/>
      <c r="EIT92" s="77"/>
      <c r="EIU92" s="11"/>
      <c r="EIV92" s="7"/>
      <c r="EIW92" s="7"/>
      <c r="EIX92" s="7"/>
      <c r="EIY92" s="7"/>
      <c r="EIZ92" s="7"/>
      <c r="EJA92" s="73"/>
      <c r="EJB92" s="73"/>
      <c r="EJC92" s="73"/>
      <c r="EJD92" s="73"/>
      <c r="EJE92" s="74"/>
      <c r="EJF92" s="74"/>
      <c r="EJG92" s="77"/>
      <c r="EJH92" s="77"/>
      <c r="EJI92" s="11"/>
      <c r="EJJ92" s="7"/>
      <c r="EJK92" s="7"/>
      <c r="EJL92" s="7"/>
      <c r="EJM92" s="7"/>
      <c r="EJN92" s="7"/>
      <c r="EJO92" s="73"/>
      <c r="EJP92" s="73"/>
      <c r="EJQ92" s="73"/>
      <c r="EJR92" s="73"/>
      <c r="EJS92" s="74"/>
      <c r="EJT92" s="74"/>
      <c r="EJU92" s="77"/>
      <c r="EJV92" s="77"/>
      <c r="EJW92" s="11"/>
      <c r="EJX92" s="7"/>
      <c r="EJY92" s="7"/>
      <c r="EJZ92" s="7"/>
      <c r="EKA92" s="7"/>
      <c r="EKB92" s="7"/>
      <c r="EKC92" s="73"/>
      <c r="EKD92" s="73"/>
      <c r="EKE92" s="73"/>
      <c r="EKF92" s="73"/>
      <c r="EKG92" s="74"/>
      <c r="EKH92" s="74"/>
      <c r="EKI92" s="77"/>
      <c r="EKJ92" s="77"/>
      <c r="EKK92" s="11"/>
      <c r="EKL92" s="7"/>
      <c r="EKM92" s="7"/>
      <c r="EKN92" s="7"/>
      <c r="EKO92" s="7"/>
      <c r="EKP92" s="7"/>
      <c r="EKQ92" s="73"/>
      <c r="EKR92" s="73"/>
      <c r="EKS92" s="73"/>
      <c r="EKT92" s="73"/>
      <c r="EKU92" s="74"/>
      <c r="EKV92" s="74"/>
      <c r="EKW92" s="77"/>
      <c r="EKX92" s="77"/>
      <c r="EKY92" s="11"/>
      <c r="EKZ92" s="7"/>
      <c r="ELA92" s="7"/>
      <c r="ELB92" s="7"/>
      <c r="ELC92" s="7"/>
      <c r="ELD92" s="7"/>
      <c r="ELE92" s="73"/>
      <c r="ELF92" s="73"/>
      <c r="ELG92" s="73"/>
      <c r="ELH92" s="73"/>
      <c r="ELI92" s="74"/>
      <c r="ELJ92" s="74"/>
      <c r="ELK92" s="77"/>
      <c r="ELL92" s="77"/>
      <c r="ELM92" s="11"/>
      <c r="ELN92" s="7"/>
      <c r="ELO92" s="7"/>
      <c r="ELP92" s="7"/>
      <c r="ELQ92" s="7"/>
      <c r="ELR92" s="7"/>
      <c r="ELS92" s="73"/>
      <c r="ELT92" s="73"/>
      <c r="ELU92" s="73"/>
      <c r="ELV92" s="73"/>
      <c r="ELW92" s="74"/>
      <c r="ELX92" s="74"/>
      <c r="ELY92" s="77"/>
      <c r="ELZ92" s="77"/>
      <c r="EMA92" s="11"/>
      <c r="EMB92" s="7"/>
      <c r="EMC92" s="7"/>
      <c r="EMD92" s="7"/>
      <c r="EME92" s="7"/>
      <c r="EMF92" s="7"/>
      <c r="EMG92" s="73"/>
      <c r="EMH92" s="73"/>
      <c r="EMI92" s="73"/>
      <c r="EMJ92" s="73"/>
      <c r="EMK92" s="74"/>
      <c r="EML92" s="74"/>
      <c r="EMM92" s="77"/>
      <c r="EMN92" s="77"/>
      <c r="EMO92" s="11"/>
      <c r="EMP92" s="7"/>
      <c r="EMQ92" s="7"/>
      <c r="EMR92" s="7"/>
      <c r="EMS92" s="7"/>
      <c r="EMT92" s="7"/>
      <c r="EMU92" s="73"/>
      <c r="EMV92" s="73"/>
      <c r="EMW92" s="73"/>
      <c r="EMX92" s="73"/>
      <c r="EMY92" s="74"/>
      <c r="EMZ92" s="74"/>
      <c r="ENA92" s="77"/>
      <c r="ENB92" s="77"/>
      <c r="ENC92" s="11"/>
      <c r="END92" s="7"/>
      <c r="ENE92" s="7"/>
      <c r="ENF92" s="7"/>
      <c r="ENG92" s="7"/>
      <c r="ENH92" s="7"/>
      <c r="ENI92" s="73"/>
      <c r="ENJ92" s="73"/>
      <c r="ENK92" s="73"/>
      <c r="ENL92" s="73"/>
      <c r="ENM92" s="74"/>
      <c r="ENN92" s="74"/>
      <c r="ENO92" s="77"/>
      <c r="ENP92" s="77"/>
      <c r="ENQ92" s="11"/>
      <c r="ENR92" s="7"/>
      <c r="ENS92" s="7"/>
      <c r="ENT92" s="7"/>
      <c r="ENU92" s="7"/>
      <c r="ENV92" s="7"/>
      <c r="ENW92" s="73"/>
      <c r="ENX92" s="73"/>
      <c r="ENY92" s="73"/>
      <c r="ENZ92" s="73"/>
      <c r="EOA92" s="74"/>
      <c r="EOB92" s="74"/>
      <c r="EOC92" s="77"/>
      <c r="EOD92" s="77"/>
      <c r="EOE92" s="11"/>
      <c r="EOF92" s="7"/>
      <c r="EOG92" s="7"/>
      <c r="EOH92" s="7"/>
      <c r="EOI92" s="7"/>
      <c r="EOJ92" s="7"/>
      <c r="EOK92" s="73"/>
      <c r="EOL92" s="73"/>
      <c r="EOM92" s="73"/>
      <c r="EON92" s="73"/>
      <c r="EOO92" s="74"/>
      <c r="EOP92" s="74"/>
      <c r="EOQ92" s="77"/>
      <c r="EOR92" s="77"/>
      <c r="EOS92" s="11"/>
      <c r="EOT92" s="7"/>
      <c r="EOU92" s="7"/>
      <c r="EOV92" s="7"/>
      <c r="EOW92" s="7"/>
      <c r="EOX92" s="7"/>
      <c r="EOY92" s="73"/>
      <c r="EOZ92" s="73"/>
      <c r="EPA92" s="73"/>
      <c r="EPB92" s="73"/>
      <c r="EPC92" s="74"/>
      <c r="EPD92" s="74"/>
      <c r="EPE92" s="77"/>
      <c r="EPF92" s="77"/>
      <c r="EPG92" s="11"/>
      <c r="EPH92" s="7"/>
      <c r="EPI92" s="7"/>
      <c r="EPJ92" s="7"/>
      <c r="EPK92" s="7"/>
      <c r="EPL92" s="7"/>
      <c r="EPM92" s="73"/>
      <c r="EPN92" s="73"/>
      <c r="EPO92" s="73"/>
      <c r="EPP92" s="73"/>
      <c r="EPQ92" s="74"/>
      <c r="EPR92" s="74"/>
      <c r="EPS92" s="77"/>
      <c r="EPT92" s="77"/>
      <c r="EPU92" s="11"/>
      <c r="EPV92" s="7"/>
      <c r="EPW92" s="7"/>
      <c r="EPX92" s="7"/>
      <c r="EPY92" s="7"/>
      <c r="EPZ92" s="7"/>
      <c r="EQA92" s="73"/>
      <c r="EQB92" s="73"/>
      <c r="EQC92" s="73"/>
      <c r="EQD92" s="73"/>
      <c r="EQE92" s="74"/>
      <c r="EQF92" s="74"/>
      <c r="EQG92" s="77"/>
      <c r="EQH92" s="77"/>
      <c r="EQI92" s="11"/>
      <c r="EQJ92" s="7"/>
      <c r="EQK92" s="7"/>
      <c r="EQL92" s="7"/>
      <c r="EQM92" s="7"/>
      <c r="EQN92" s="7"/>
      <c r="EQO92" s="73"/>
      <c r="EQP92" s="73"/>
      <c r="EQQ92" s="73"/>
      <c r="EQR92" s="73"/>
      <c r="EQS92" s="74"/>
      <c r="EQT92" s="74"/>
      <c r="EQU92" s="77"/>
      <c r="EQV92" s="77"/>
      <c r="EQW92" s="11"/>
      <c r="EQX92" s="7"/>
      <c r="EQY92" s="7"/>
      <c r="EQZ92" s="7"/>
      <c r="ERA92" s="7"/>
      <c r="ERB92" s="7"/>
      <c r="ERC92" s="73"/>
      <c r="ERD92" s="73"/>
      <c r="ERE92" s="73"/>
      <c r="ERF92" s="73"/>
      <c r="ERG92" s="74"/>
      <c r="ERH92" s="74"/>
      <c r="ERI92" s="77"/>
      <c r="ERJ92" s="77"/>
      <c r="ERK92" s="11"/>
      <c r="ERL92" s="7"/>
      <c r="ERM92" s="7"/>
      <c r="ERN92" s="7"/>
      <c r="ERO92" s="7"/>
      <c r="ERP92" s="7"/>
      <c r="ERQ92" s="73"/>
      <c r="ERR92" s="73"/>
      <c r="ERS92" s="73"/>
      <c r="ERT92" s="73"/>
      <c r="ERU92" s="74"/>
      <c r="ERV92" s="74"/>
      <c r="ERW92" s="77"/>
      <c r="ERX92" s="77"/>
      <c r="ERY92" s="11"/>
      <c r="ERZ92" s="7"/>
      <c r="ESA92" s="7"/>
      <c r="ESB92" s="7"/>
      <c r="ESC92" s="7"/>
      <c r="ESD92" s="7"/>
      <c r="ESE92" s="73"/>
      <c r="ESF92" s="73"/>
      <c r="ESG92" s="73"/>
      <c r="ESH92" s="73"/>
      <c r="ESI92" s="74"/>
      <c r="ESJ92" s="74"/>
      <c r="ESK92" s="77"/>
      <c r="ESL92" s="77"/>
      <c r="ESM92" s="11"/>
      <c r="ESN92" s="7"/>
      <c r="ESO92" s="7"/>
      <c r="ESP92" s="7"/>
      <c r="ESQ92" s="7"/>
      <c r="ESR92" s="7"/>
      <c r="ESS92" s="73"/>
      <c r="EST92" s="73"/>
      <c r="ESU92" s="73"/>
      <c r="ESV92" s="73"/>
      <c r="ESW92" s="74"/>
      <c r="ESX92" s="74"/>
      <c r="ESY92" s="77"/>
      <c r="ESZ92" s="77"/>
      <c r="ETA92" s="11"/>
      <c r="ETB92" s="7"/>
      <c r="ETC92" s="7"/>
      <c r="ETD92" s="7"/>
      <c r="ETE92" s="7"/>
      <c r="ETF92" s="7"/>
      <c r="ETG92" s="73"/>
      <c r="ETH92" s="73"/>
      <c r="ETI92" s="73"/>
      <c r="ETJ92" s="73"/>
      <c r="ETK92" s="74"/>
      <c r="ETL92" s="74"/>
      <c r="ETM92" s="77"/>
      <c r="ETN92" s="77"/>
      <c r="ETO92" s="11"/>
      <c r="ETP92" s="7"/>
      <c r="ETQ92" s="7"/>
      <c r="ETR92" s="7"/>
      <c r="ETS92" s="7"/>
      <c r="ETT92" s="7"/>
      <c r="ETU92" s="73"/>
      <c r="ETV92" s="73"/>
      <c r="ETW92" s="73"/>
      <c r="ETX92" s="73"/>
      <c r="ETY92" s="74"/>
      <c r="ETZ92" s="74"/>
      <c r="EUA92" s="77"/>
      <c r="EUB92" s="77"/>
      <c r="EUC92" s="11"/>
      <c r="EUD92" s="7"/>
      <c r="EUE92" s="7"/>
      <c r="EUF92" s="7"/>
      <c r="EUG92" s="7"/>
      <c r="EUH92" s="7"/>
      <c r="EUI92" s="73"/>
      <c r="EUJ92" s="73"/>
      <c r="EUK92" s="73"/>
      <c r="EUL92" s="73"/>
      <c r="EUM92" s="74"/>
      <c r="EUN92" s="74"/>
      <c r="EUO92" s="77"/>
      <c r="EUP92" s="77"/>
      <c r="EUQ92" s="11"/>
      <c r="EUR92" s="7"/>
      <c r="EUS92" s="7"/>
      <c r="EUT92" s="7"/>
      <c r="EUU92" s="7"/>
      <c r="EUV92" s="7"/>
      <c r="EUW92" s="73"/>
      <c r="EUX92" s="73"/>
      <c r="EUY92" s="73"/>
      <c r="EUZ92" s="73"/>
      <c r="EVA92" s="74"/>
      <c r="EVB92" s="74"/>
      <c r="EVC92" s="77"/>
      <c r="EVD92" s="77"/>
      <c r="EVE92" s="11"/>
      <c r="EVF92" s="7"/>
      <c r="EVG92" s="7"/>
      <c r="EVH92" s="7"/>
      <c r="EVI92" s="7"/>
      <c r="EVJ92" s="7"/>
      <c r="EVK92" s="73"/>
      <c r="EVL92" s="73"/>
      <c r="EVM92" s="73"/>
      <c r="EVN92" s="73"/>
      <c r="EVO92" s="74"/>
      <c r="EVP92" s="74"/>
      <c r="EVQ92" s="77"/>
      <c r="EVR92" s="77"/>
      <c r="EVS92" s="11"/>
      <c r="EVT92" s="7"/>
      <c r="EVU92" s="7"/>
      <c r="EVV92" s="7"/>
      <c r="EVW92" s="7"/>
      <c r="EVX92" s="7"/>
      <c r="EVY92" s="73"/>
      <c r="EVZ92" s="73"/>
      <c r="EWA92" s="73"/>
      <c r="EWB92" s="73"/>
      <c r="EWC92" s="74"/>
      <c r="EWD92" s="74"/>
      <c r="EWE92" s="77"/>
      <c r="EWF92" s="77"/>
      <c r="EWG92" s="11"/>
      <c r="EWH92" s="7"/>
      <c r="EWI92" s="7"/>
      <c r="EWJ92" s="7"/>
      <c r="EWK92" s="7"/>
      <c r="EWL92" s="7"/>
      <c r="EWM92" s="73"/>
      <c r="EWN92" s="73"/>
      <c r="EWO92" s="73"/>
      <c r="EWP92" s="73"/>
      <c r="EWQ92" s="74"/>
      <c r="EWR92" s="74"/>
      <c r="EWS92" s="77"/>
      <c r="EWT92" s="77"/>
      <c r="EWU92" s="11"/>
      <c r="EWV92" s="7"/>
      <c r="EWW92" s="7"/>
      <c r="EWX92" s="7"/>
      <c r="EWY92" s="7"/>
      <c r="EWZ92" s="7"/>
      <c r="EXA92" s="73"/>
      <c r="EXB92" s="73"/>
      <c r="EXC92" s="73"/>
      <c r="EXD92" s="73"/>
      <c r="EXE92" s="74"/>
      <c r="EXF92" s="74"/>
      <c r="EXG92" s="77"/>
      <c r="EXH92" s="77"/>
      <c r="EXI92" s="11"/>
      <c r="EXJ92" s="7"/>
      <c r="EXK92" s="7"/>
      <c r="EXL92" s="7"/>
      <c r="EXM92" s="7"/>
      <c r="EXN92" s="7"/>
      <c r="EXO92" s="73"/>
      <c r="EXP92" s="73"/>
      <c r="EXQ92" s="73"/>
      <c r="EXR92" s="73"/>
      <c r="EXS92" s="74"/>
      <c r="EXT92" s="74"/>
      <c r="EXU92" s="77"/>
      <c r="EXV92" s="77"/>
      <c r="EXW92" s="11"/>
      <c r="EXX92" s="7"/>
      <c r="EXY92" s="7"/>
      <c r="EXZ92" s="7"/>
      <c r="EYA92" s="7"/>
      <c r="EYB92" s="7"/>
      <c r="EYC92" s="73"/>
      <c r="EYD92" s="73"/>
      <c r="EYE92" s="73"/>
      <c r="EYF92" s="73"/>
      <c r="EYG92" s="74"/>
      <c r="EYH92" s="74"/>
      <c r="EYI92" s="77"/>
      <c r="EYJ92" s="77"/>
      <c r="EYK92" s="11"/>
      <c r="EYL92" s="7"/>
      <c r="EYM92" s="7"/>
      <c r="EYN92" s="7"/>
      <c r="EYO92" s="7"/>
      <c r="EYP92" s="7"/>
      <c r="EYQ92" s="73"/>
      <c r="EYR92" s="73"/>
      <c r="EYS92" s="73"/>
      <c r="EYT92" s="73"/>
      <c r="EYU92" s="74"/>
      <c r="EYV92" s="74"/>
      <c r="EYW92" s="77"/>
      <c r="EYX92" s="77"/>
      <c r="EYY92" s="11"/>
      <c r="EYZ92" s="7"/>
      <c r="EZA92" s="7"/>
      <c r="EZB92" s="7"/>
      <c r="EZC92" s="7"/>
      <c r="EZD92" s="7"/>
      <c r="EZE92" s="73"/>
      <c r="EZF92" s="73"/>
      <c r="EZG92" s="73"/>
      <c r="EZH92" s="73"/>
      <c r="EZI92" s="74"/>
      <c r="EZJ92" s="74"/>
      <c r="EZK92" s="77"/>
      <c r="EZL92" s="77"/>
      <c r="EZM92" s="11"/>
      <c r="EZN92" s="7"/>
      <c r="EZO92" s="7"/>
      <c r="EZP92" s="7"/>
      <c r="EZQ92" s="7"/>
      <c r="EZR92" s="7"/>
      <c r="EZS92" s="73"/>
      <c r="EZT92" s="73"/>
      <c r="EZU92" s="73"/>
      <c r="EZV92" s="73"/>
      <c r="EZW92" s="74"/>
      <c r="EZX92" s="74"/>
      <c r="EZY92" s="77"/>
      <c r="EZZ92" s="77"/>
      <c r="FAA92" s="11"/>
      <c r="FAB92" s="7"/>
      <c r="FAC92" s="7"/>
      <c r="FAD92" s="7"/>
      <c r="FAE92" s="7"/>
      <c r="FAF92" s="7"/>
      <c r="FAG92" s="73"/>
      <c r="FAH92" s="73"/>
      <c r="FAI92" s="73"/>
      <c r="FAJ92" s="73"/>
      <c r="FAK92" s="74"/>
      <c r="FAL92" s="74"/>
      <c r="FAM92" s="77"/>
      <c r="FAN92" s="77"/>
      <c r="FAO92" s="11"/>
      <c r="FAP92" s="7"/>
      <c r="FAQ92" s="7"/>
      <c r="FAR92" s="7"/>
      <c r="FAS92" s="7"/>
      <c r="FAT92" s="7"/>
      <c r="FAU92" s="73"/>
      <c r="FAV92" s="73"/>
      <c r="FAW92" s="73"/>
      <c r="FAX92" s="73"/>
      <c r="FAY92" s="74"/>
      <c r="FAZ92" s="74"/>
      <c r="FBA92" s="77"/>
      <c r="FBB92" s="77"/>
      <c r="FBC92" s="11"/>
      <c r="FBD92" s="7"/>
      <c r="FBE92" s="7"/>
      <c r="FBF92" s="7"/>
      <c r="FBG92" s="7"/>
      <c r="FBH92" s="7"/>
      <c r="FBI92" s="73"/>
      <c r="FBJ92" s="73"/>
      <c r="FBK92" s="73"/>
      <c r="FBL92" s="73"/>
      <c r="FBM92" s="74"/>
      <c r="FBN92" s="74"/>
      <c r="FBO92" s="77"/>
      <c r="FBP92" s="77"/>
      <c r="FBQ92" s="11"/>
      <c r="FBR92" s="7"/>
      <c r="FBS92" s="7"/>
      <c r="FBT92" s="7"/>
      <c r="FBU92" s="7"/>
      <c r="FBV92" s="7"/>
      <c r="FBW92" s="73"/>
      <c r="FBX92" s="73"/>
      <c r="FBY92" s="73"/>
      <c r="FBZ92" s="73"/>
      <c r="FCA92" s="74"/>
      <c r="FCB92" s="74"/>
      <c r="FCC92" s="77"/>
      <c r="FCD92" s="77"/>
      <c r="FCE92" s="11"/>
      <c r="FCF92" s="7"/>
      <c r="FCG92" s="7"/>
      <c r="FCH92" s="7"/>
      <c r="FCI92" s="7"/>
      <c r="FCJ92" s="7"/>
      <c r="FCK92" s="73"/>
      <c r="FCL92" s="73"/>
      <c r="FCM92" s="73"/>
      <c r="FCN92" s="73"/>
      <c r="FCO92" s="74"/>
      <c r="FCP92" s="74"/>
      <c r="FCQ92" s="77"/>
      <c r="FCR92" s="77"/>
      <c r="FCS92" s="11"/>
      <c r="FCT92" s="7"/>
      <c r="FCU92" s="7"/>
      <c r="FCV92" s="7"/>
      <c r="FCW92" s="7"/>
      <c r="FCX92" s="7"/>
      <c r="FCY92" s="73"/>
      <c r="FCZ92" s="73"/>
      <c r="FDA92" s="73"/>
      <c r="FDB92" s="73"/>
      <c r="FDC92" s="74"/>
      <c r="FDD92" s="74"/>
      <c r="FDE92" s="77"/>
      <c r="FDF92" s="77"/>
      <c r="FDG92" s="11"/>
      <c r="FDH92" s="7"/>
      <c r="FDI92" s="7"/>
      <c r="FDJ92" s="7"/>
      <c r="FDK92" s="7"/>
      <c r="FDL92" s="7"/>
      <c r="FDM92" s="73"/>
      <c r="FDN92" s="73"/>
      <c r="FDO92" s="73"/>
      <c r="FDP92" s="73"/>
      <c r="FDQ92" s="74"/>
      <c r="FDR92" s="74"/>
      <c r="FDS92" s="77"/>
      <c r="FDT92" s="77"/>
      <c r="FDU92" s="11"/>
      <c r="FDV92" s="7"/>
      <c r="FDW92" s="7"/>
      <c r="FDX92" s="7"/>
      <c r="FDY92" s="7"/>
      <c r="FDZ92" s="7"/>
      <c r="FEA92" s="73"/>
      <c r="FEB92" s="73"/>
      <c r="FEC92" s="73"/>
      <c r="FED92" s="73"/>
      <c r="FEE92" s="74"/>
      <c r="FEF92" s="74"/>
      <c r="FEG92" s="77"/>
      <c r="FEH92" s="77"/>
      <c r="FEI92" s="11"/>
      <c r="FEJ92" s="7"/>
      <c r="FEK92" s="7"/>
      <c r="FEL92" s="7"/>
      <c r="FEM92" s="7"/>
      <c r="FEN92" s="7"/>
      <c r="FEO92" s="73"/>
      <c r="FEP92" s="73"/>
      <c r="FEQ92" s="73"/>
      <c r="FER92" s="73"/>
      <c r="FES92" s="74"/>
      <c r="FET92" s="74"/>
      <c r="FEU92" s="77"/>
      <c r="FEV92" s="77"/>
      <c r="FEW92" s="11"/>
      <c r="FEX92" s="7"/>
      <c r="FEY92" s="7"/>
      <c r="FEZ92" s="7"/>
      <c r="FFA92" s="7"/>
      <c r="FFB92" s="7"/>
      <c r="FFC92" s="73"/>
      <c r="FFD92" s="73"/>
      <c r="FFE92" s="73"/>
      <c r="FFF92" s="73"/>
      <c r="FFG92" s="74"/>
      <c r="FFH92" s="74"/>
      <c r="FFI92" s="77"/>
      <c r="FFJ92" s="77"/>
      <c r="FFK92" s="11"/>
      <c r="FFL92" s="7"/>
      <c r="FFM92" s="7"/>
      <c r="FFN92" s="7"/>
      <c r="FFO92" s="7"/>
      <c r="FFP92" s="7"/>
      <c r="FFQ92" s="73"/>
      <c r="FFR92" s="73"/>
      <c r="FFS92" s="73"/>
      <c r="FFT92" s="73"/>
      <c r="FFU92" s="74"/>
      <c r="FFV92" s="74"/>
      <c r="FFW92" s="77"/>
      <c r="FFX92" s="77"/>
      <c r="FFY92" s="11"/>
      <c r="FFZ92" s="7"/>
      <c r="FGA92" s="7"/>
      <c r="FGB92" s="7"/>
      <c r="FGC92" s="7"/>
      <c r="FGD92" s="7"/>
      <c r="FGE92" s="73"/>
      <c r="FGF92" s="73"/>
      <c r="FGG92" s="73"/>
      <c r="FGH92" s="73"/>
      <c r="FGI92" s="74"/>
      <c r="FGJ92" s="74"/>
      <c r="FGK92" s="77"/>
      <c r="FGL92" s="77"/>
      <c r="FGM92" s="11"/>
      <c r="FGN92" s="7"/>
      <c r="FGO92" s="7"/>
      <c r="FGP92" s="7"/>
      <c r="FGQ92" s="7"/>
      <c r="FGR92" s="7"/>
      <c r="FGS92" s="73"/>
      <c r="FGT92" s="73"/>
      <c r="FGU92" s="73"/>
      <c r="FGV92" s="73"/>
      <c r="FGW92" s="74"/>
      <c r="FGX92" s="74"/>
      <c r="FGY92" s="77"/>
      <c r="FGZ92" s="77"/>
      <c r="FHA92" s="11"/>
      <c r="FHB92" s="7"/>
      <c r="FHC92" s="7"/>
      <c r="FHD92" s="7"/>
      <c r="FHE92" s="7"/>
      <c r="FHF92" s="7"/>
      <c r="FHG92" s="73"/>
      <c r="FHH92" s="73"/>
      <c r="FHI92" s="73"/>
      <c r="FHJ92" s="73"/>
      <c r="FHK92" s="74"/>
      <c r="FHL92" s="74"/>
      <c r="FHM92" s="77"/>
      <c r="FHN92" s="77"/>
      <c r="FHO92" s="11"/>
      <c r="FHP92" s="7"/>
      <c r="FHQ92" s="7"/>
      <c r="FHR92" s="7"/>
      <c r="FHS92" s="7"/>
      <c r="FHT92" s="7"/>
      <c r="FHU92" s="73"/>
      <c r="FHV92" s="73"/>
      <c r="FHW92" s="73"/>
      <c r="FHX92" s="73"/>
      <c r="FHY92" s="74"/>
      <c r="FHZ92" s="74"/>
      <c r="FIA92" s="77"/>
      <c r="FIB92" s="77"/>
      <c r="FIC92" s="11"/>
      <c r="FID92" s="7"/>
      <c r="FIE92" s="7"/>
      <c r="FIF92" s="7"/>
      <c r="FIG92" s="7"/>
      <c r="FIH92" s="7"/>
      <c r="FII92" s="73"/>
      <c r="FIJ92" s="73"/>
      <c r="FIK92" s="73"/>
      <c r="FIL92" s="73"/>
      <c r="FIM92" s="74"/>
      <c r="FIN92" s="74"/>
      <c r="FIO92" s="77"/>
      <c r="FIP92" s="77"/>
      <c r="FIQ92" s="11"/>
      <c r="FIR92" s="7"/>
      <c r="FIS92" s="7"/>
      <c r="FIT92" s="7"/>
      <c r="FIU92" s="7"/>
      <c r="FIV92" s="7"/>
      <c r="FIW92" s="73"/>
      <c r="FIX92" s="73"/>
      <c r="FIY92" s="73"/>
      <c r="FIZ92" s="73"/>
      <c r="FJA92" s="74"/>
      <c r="FJB92" s="74"/>
      <c r="FJC92" s="77"/>
      <c r="FJD92" s="77"/>
      <c r="FJE92" s="11"/>
      <c r="FJF92" s="7"/>
      <c r="FJG92" s="7"/>
      <c r="FJH92" s="7"/>
      <c r="FJI92" s="7"/>
      <c r="FJJ92" s="7"/>
      <c r="FJK92" s="73"/>
      <c r="FJL92" s="73"/>
      <c r="FJM92" s="73"/>
      <c r="FJN92" s="73"/>
      <c r="FJO92" s="74"/>
      <c r="FJP92" s="74"/>
      <c r="FJQ92" s="77"/>
      <c r="FJR92" s="77"/>
      <c r="FJS92" s="11"/>
      <c r="FJT92" s="7"/>
      <c r="FJU92" s="7"/>
      <c r="FJV92" s="7"/>
      <c r="FJW92" s="7"/>
      <c r="FJX92" s="7"/>
      <c r="FJY92" s="73"/>
      <c r="FJZ92" s="73"/>
      <c r="FKA92" s="73"/>
      <c r="FKB92" s="73"/>
      <c r="FKC92" s="74"/>
      <c r="FKD92" s="74"/>
      <c r="FKE92" s="77"/>
      <c r="FKF92" s="77"/>
      <c r="FKG92" s="11"/>
      <c r="FKH92" s="7"/>
      <c r="FKI92" s="7"/>
      <c r="FKJ92" s="7"/>
      <c r="FKK92" s="7"/>
      <c r="FKL92" s="7"/>
      <c r="FKM92" s="73"/>
      <c r="FKN92" s="73"/>
      <c r="FKO92" s="73"/>
      <c r="FKP92" s="73"/>
      <c r="FKQ92" s="74"/>
      <c r="FKR92" s="74"/>
      <c r="FKS92" s="77"/>
      <c r="FKT92" s="77"/>
      <c r="FKU92" s="11"/>
      <c r="FKV92" s="7"/>
      <c r="FKW92" s="7"/>
      <c r="FKX92" s="7"/>
      <c r="FKY92" s="7"/>
      <c r="FKZ92" s="7"/>
      <c r="FLA92" s="73"/>
      <c r="FLB92" s="73"/>
      <c r="FLC92" s="73"/>
      <c r="FLD92" s="73"/>
      <c r="FLE92" s="74"/>
      <c r="FLF92" s="74"/>
      <c r="FLG92" s="77"/>
      <c r="FLH92" s="77"/>
      <c r="FLI92" s="11"/>
      <c r="FLJ92" s="7"/>
      <c r="FLK92" s="7"/>
      <c r="FLL92" s="7"/>
      <c r="FLM92" s="7"/>
      <c r="FLN92" s="7"/>
      <c r="FLO92" s="73"/>
      <c r="FLP92" s="73"/>
      <c r="FLQ92" s="73"/>
      <c r="FLR92" s="73"/>
      <c r="FLS92" s="74"/>
      <c r="FLT92" s="74"/>
      <c r="FLU92" s="77"/>
      <c r="FLV92" s="77"/>
      <c r="FLW92" s="11"/>
      <c r="FLX92" s="7"/>
      <c r="FLY92" s="7"/>
      <c r="FLZ92" s="7"/>
      <c r="FMA92" s="7"/>
      <c r="FMB92" s="7"/>
      <c r="FMC92" s="73"/>
      <c r="FMD92" s="73"/>
      <c r="FME92" s="73"/>
      <c r="FMF92" s="73"/>
      <c r="FMG92" s="74"/>
      <c r="FMH92" s="74"/>
      <c r="FMI92" s="77"/>
      <c r="FMJ92" s="77"/>
      <c r="FMK92" s="11"/>
      <c r="FML92" s="7"/>
      <c r="FMM92" s="7"/>
      <c r="FMN92" s="7"/>
      <c r="FMO92" s="7"/>
      <c r="FMP92" s="7"/>
      <c r="FMQ92" s="73"/>
      <c r="FMR92" s="73"/>
      <c r="FMS92" s="73"/>
      <c r="FMT92" s="73"/>
      <c r="FMU92" s="74"/>
      <c r="FMV92" s="74"/>
      <c r="FMW92" s="77"/>
      <c r="FMX92" s="77"/>
      <c r="FMY92" s="11"/>
      <c r="FMZ92" s="7"/>
      <c r="FNA92" s="7"/>
      <c r="FNB92" s="7"/>
      <c r="FNC92" s="7"/>
      <c r="FND92" s="7"/>
      <c r="FNE92" s="73"/>
      <c r="FNF92" s="73"/>
      <c r="FNG92" s="73"/>
      <c r="FNH92" s="73"/>
      <c r="FNI92" s="74"/>
      <c r="FNJ92" s="74"/>
      <c r="FNK92" s="77"/>
      <c r="FNL92" s="77"/>
      <c r="FNM92" s="11"/>
      <c r="FNN92" s="7"/>
      <c r="FNO92" s="7"/>
      <c r="FNP92" s="7"/>
      <c r="FNQ92" s="7"/>
      <c r="FNR92" s="7"/>
      <c r="FNS92" s="73"/>
      <c r="FNT92" s="73"/>
      <c r="FNU92" s="73"/>
      <c r="FNV92" s="73"/>
      <c r="FNW92" s="74"/>
      <c r="FNX92" s="74"/>
      <c r="FNY92" s="77"/>
      <c r="FNZ92" s="77"/>
      <c r="FOA92" s="11"/>
      <c r="FOB92" s="7"/>
      <c r="FOC92" s="7"/>
      <c r="FOD92" s="7"/>
      <c r="FOE92" s="7"/>
      <c r="FOF92" s="7"/>
      <c r="FOG92" s="73"/>
      <c r="FOH92" s="73"/>
      <c r="FOI92" s="73"/>
      <c r="FOJ92" s="73"/>
      <c r="FOK92" s="74"/>
      <c r="FOL92" s="74"/>
      <c r="FOM92" s="77"/>
      <c r="FON92" s="77"/>
      <c r="FOO92" s="11"/>
      <c r="FOP92" s="7"/>
      <c r="FOQ92" s="7"/>
      <c r="FOR92" s="7"/>
      <c r="FOS92" s="7"/>
      <c r="FOT92" s="7"/>
      <c r="FOU92" s="73"/>
      <c r="FOV92" s="73"/>
      <c r="FOW92" s="73"/>
      <c r="FOX92" s="73"/>
      <c r="FOY92" s="74"/>
      <c r="FOZ92" s="74"/>
      <c r="FPA92" s="77"/>
      <c r="FPB92" s="77"/>
      <c r="FPC92" s="11"/>
      <c r="FPD92" s="7"/>
      <c r="FPE92" s="7"/>
      <c r="FPF92" s="7"/>
      <c r="FPG92" s="7"/>
      <c r="FPH92" s="7"/>
      <c r="FPI92" s="73"/>
      <c r="FPJ92" s="73"/>
      <c r="FPK92" s="73"/>
      <c r="FPL92" s="73"/>
      <c r="FPM92" s="74"/>
      <c r="FPN92" s="74"/>
      <c r="FPO92" s="77"/>
      <c r="FPP92" s="77"/>
      <c r="FPQ92" s="11"/>
      <c r="FPR92" s="7"/>
      <c r="FPS92" s="7"/>
      <c r="FPT92" s="7"/>
      <c r="FPU92" s="7"/>
      <c r="FPV92" s="7"/>
      <c r="FPW92" s="73"/>
      <c r="FPX92" s="73"/>
      <c r="FPY92" s="73"/>
      <c r="FPZ92" s="73"/>
      <c r="FQA92" s="74"/>
      <c r="FQB92" s="74"/>
      <c r="FQC92" s="77"/>
      <c r="FQD92" s="77"/>
      <c r="FQE92" s="11"/>
      <c r="FQF92" s="7"/>
      <c r="FQG92" s="7"/>
      <c r="FQH92" s="7"/>
      <c r="FQI92" s="7"/>
      <c r="FQJ92" s="7"/>
      <c r="FQK92" s="73"/>
      <c r="FQL92" s="73"/>
      <c r="FQM92" s="73"/>
      <c r="FQN92" s="73"/>
      <c r="FQO92" s="74"/>
      <c r="FQP92" s="74"/>
      <c r="FQQ92" s="77"/>
      <c r="FQR92" s="77"/>
      <c r="FQS92" s="11"/>
      <c r="FQT92" s="7"/>
      <c r="FQU92" s="7"/>
      <c r="FQV92" s="7"/>
      <c r="FQW92" s="7"/>
      <c r="FQX92" s="7"/>
      <c r="FQY92" s="73"/>
      <c r="FQZ92" s="73"/>
      <c r="FRA92" s="73"/>
      <c r="FRB92" s="73"/>
      <c r="FRC92" s="74"/>
      <c r="FRD92" s="74"/>
      <c r="FRE92" s="77"/>
      <c r="FRF92" s="77"/>
      <c r="FRG92" s="11"/>
      <c r="FRH92" s="7"/>
      <c r="FRI92" s="7"/>
      <c r="FRJ92" s="7"/>
      <c r="FRK92" s="7"/>
      <c r="FRL92" s="7"/>
      <c r="FRM92" s="73"/>
      <c r="FRN92" s="73"/>
      <c r="FRO92" s="73"/>
      <c r="FRP92" s="73"/>
      <c r="FRQ92" s="74"/>
      <c r="FRR92" s="74"/>
      <c r="FRS92" s="77"/>
      <c r="FRT92" s="77"/>
      <c r="FRU92" s="11"/>
      <c r="FRV92" s="7"/>
      <c r="FRW92" s="7"/>
      <c r="FRX92" s="7"/>
      <c r="FRY92" s="7"/>
      <c r="FRZ92" s="7"/>
      <c r="FSA92" s="73"/>
      <c r="FSB92" s="73"/>
      <c r="FSC92" s="73"/>
      <c r="FSD92" s="73"/>
      <c r="FSE92" s="74"/>
      <c r="FSF92" s="74"/>
      <c r="FSG92" s="77"/>
      <c r="FSH92" s="77"/>
      <c r="FSI92" s="11"/>
      <c r="FSJ92" s="7"/>
      <c r="FSK92" s="7"/>
      <c r="FSL92" s="7"/>
      <c r="FSM92" s="7"/>
      <c r="FSN92" s="7"/>
      <c r="FSO92" s="73"/>
      <c r="FSP92" s="73"/>
      <c r="FSQ92" s="73"/>
      <c r="FSR92" s="73"/>
      <c r="FSS92" s="74"/>
      <c r="FST92" s="74"/>
      <c r="FSU92" s="77"/>
      <c r="FSV92" s="77"/>
      <c r="FSW92" s="11"/>
      <c r="FSX92" s="7"/>
      <c r="FSY92" s="7"/>
      <c r="FSZ92" s="7"/>
      <c r="FTA92" s="7"/>
      <c r="FTB92" s="7"/>
      <c r="FTC92" s="73"/>
      <c r="FTD92" s="73"/>
      <c r="FTE92" s="73"/>
      <c r="FTF92" s="73"/>
      <c r="FTG92" s="74"/>
      <c r="FTH92" s="74"/>
      <c r="FTI92" s="77"/>
      <c r="FTJ92" s="77"/>
      <c r="FTK92" s="11"/>
      <c r="FTL92" s="7"/>
      <c r="FTM92" s="7"/>
      <c r="FTN92" s="7"/>
      <c r="FTO92" s="7"/>
      <c r="FTP92" s="7"/>
      <c r="FTQ92" s="73"/>
      <c r="FTR92" s="73"/>
      <c r="FTS92" s="73"/>
      <c r="FTT92" s="73"/>
      <c r="FTU92" s="74"/>
      <c r="FTV92" s="74"/>
      <c r="FTW92" s="77"/>
      <c r="FTX92" s="77"/>
      <c r="FTY92" s="11"/>
      <c r="FTZ92" s="7"/>
      <c r="FUA92" s="7"/>
      <c r="FUB92" s="7"/>
      <c r="FUC92" s="7"/>
      <c r="FUD92" s="7"/>
      <c r="FUE92" s="73"/>
      <c r="FUF92" s="73"/>
      <c r="FUG92" s="73"/>
      <c r="FUH92" s="73"/>
      <c r="FUI92" s="74"/>
      <c r="FUJ92" s="74"/>
      <c r="FUK92" s="77"/>
      <c r="FUL92" s="77"/>
      <c r="FUM92" s="11"/>
      <c r="FUN92" s="7"/>
      <c r="FUO92" s="7"/>
      <c r="FUP92" s="7"/>
      <c r="FUQ92" s="7"/>
      <c r="FUR92" s="7"/>
      <c r="FUS92" s="73"/>
      <c r="FUT92" s="73"/>
      <c r="FUU92" s="73"/>
      <c r="FUV92" s="73"/>
      <c r="FUW92" s="74"/>
      <c r="FUX92" s="74"/>
      <c r="FUY92" s="77"/>
      <c r="FUZ92" s="77"/>
      <c r="FVA92" s="11"/>
      <c r="FVB92" s="7"/>
      <c r="FVC92" s="7"/>
      <c r="FVD92" s="7"/>
      <c r="FVE92" s="7"/>
      <c r="FVF92" s="7"/>
      <c r="FVG92" s="73"/>
      <c r="FVH92" s="73"/>
      <c r="FVI92" s="73"/>
      <c r="FVJ92" s="73"/>
      <c r="FVK92" s="74"/>
      <c r="FVL92" s="74"/>
      <c r="FVM92" s="77"/>
      <c r="FVN92" s="77"/>
      <c r="FVO92" s="11"/>
      <c r="FVP92" s="7"/>
      <c r="FVQ92" s="7"/>
      <c r="FVR92" s="7"/>
      <c r="FVS92" s="7"/>
      <c r="FVT92" s="7"/>
      <c r="FVU92" s="73"/>
      <c r="FVV92" s="73"/>
      <c r="FVW92" s="73"/>
      <c r="FVX92" s="73"/>
      <c r="FVY92" s="74"/>
      <c r="FVZ92" s="74"/>
      <c r="FWA92" s="77"/>
      <c r="FWB92" s="77"/>
      <c r="FWC92" s="11"/>
      <c r="FWD92" s="7"/>
      <c r="FWE92" s="7"/>
      <c r="FWF92" s="7"/>
      <c r="FWG92" s="7"/>
      <c r="FWH92" s="7"/>
      <c r="FWI92" s="73"/>
      <c r="FWJ92" s="73"/>
      <c r="FWK92" s="73"/>
      <c r="FWL92" s="73"/>
      <c r="FWM92" s="74"/>
      <c r="FWN92" s="74"/>
      <c r="FWO92" s="77"/>
      <c r="FWP92" s="77"/>
      <c r="FWQ92" s="11"/>
      <c r="FWR92" s="7"/>
      <c r="FWS92" s="7"/>
      <c r="FWT92" s="7"/>
      <c r="FWU92" s="7"/>
      <c r="FWV92" s="7"/>
      <c r="FWW92" s="73"/>
      <c r="FWX92" s="73"/>
      <c r="FWY92" s="73"/>
      <c r="FWZ92" s="73"/>
      <c r="FXA92" s="74"/>
      <c r="FXB92" s="74"/>
      <c r="FXC92" s="77"/>
      <c r="FXD92" s="77"/>
      <c r="FXE92" s="11"/>
      <c r="FXF92" s="7"/>
      <c r="FXG92" s="7"/>
      <c r="FXH92" s="7"/>
      <c r="FXI92" s="7"/>
      <c r="FXJ92" s="7"/>
      <c r="FXK92" s="73"/>
      <c r="FXL92" s="73"/>
      <c r="FXM92" s="73"/>
      <c r="FXN92" s="73"/>
      <c r="FXO92" s="74"/>
      <c r="FXP92" s="74"/>
      <c r="FXQ92" s="77"/>
      <c r="FXR92" s="77"/>
      <c r="FXS92" s="11"/>
      <c r="FXT92" s="7"/>
      <c r="FXU92" s="7"/>
      <c r="FXV92" s="7"/>
      <c r="FXW92" s="7"/>
      <c r="FXX92" s="7"/>
      <c r="FXY92" s="73"/>
      <c r="FXZ92" s="73"/>
      <c r="FYA92" s="73"/>
      <c r="FYB92" s="73"/>
      <c r="FYC92" s="74"/>
      <c r="FYD92" s="74"/>
      <c r="FYE92" s="77"/>
      <c r="FYF92" s="77"/>
      <c r="FYG92" s="11"/>
      <c r="FYH92" s="7"/>
      <c r="FYI92" s="7"/>
      <c r="FYJ92" s="7"/>
      <c r="FYK92" s="7"/>
      <c r="FYL92" s="7"/>
      <c r="FYM92" s="73"/>
      <c r="FYN92" s="73"/>
      <c r="FYO92" s="73"/>
      <c r="FYP92" s="73"/>
      <c r="FYQ92" s="74"/>
      <c r="FYR92" s="74"/>
      <c r="FYS92" s="77"/>
      <c r="FYT92" s="77"/>
      <c r="FYU92" s="11"/>
      <c r="FYV92" s="7"/>
      <c r="FYW92" s="7"/>
      <c r="FYX92" s="7"/>
      <c r="FYY92" s="7"/>
      <c r="FYZ92" s="7"/>
      <c r="FZA92" s="73"/>
      <c r="FZB92" s="73"/>
      <c r="FZC92" s="73"/>
      <c r="FZD92" s="73"/>
      <c r="FZE92" s="74"/>
      <c r="FZF92" s="74"/>
      <c r="FZG92" s="77"/>
      <c r="FZH92" s="77"/>
      <c r="FZI92" s="11"/>
      <c r="FZJ92" s="7"/>
      <c r="FZK92" s="7"/>
      <c r="FZL92" s="7"/>
      <c r="FZM92" s="7"/>
      <c r="FZN92" s="7"/>
      <c r="FZO92" s="73"/>
      <c r="FZP92" s="73"/>
      <c r="FZQ92" s="73"/>
      <c r="FZR92" s="73"/>
      <c r="FZS92" s="74"/>
      <c r="FZT92" s="74"/>
      <c r="FZU92" s="77"/>
      <c r="FZV92" s="77"/>
      <c r="FZW92" s="11"/>
      <c r="FZX92" s="7"/>
      <c r="FZY92" s="7"/>
      <c r="FZZ92" s="7"/>
      <c r="GAA92" s="7"/>
      <c r="GAB92" s="7"/>
      <c r="GAC92" s="73"/>
      <c r="GAD92" s="73"/>
      <c r="GAE92" s="73"/>
      <c r="GAF92" s="73"/>
      <c r="GAG92" s="74"/>
      <c r="GAH92" s="74"/>
      <c r="GAI92" s="77"/>
      <c r="GAJ92" s="77"/>
      <c r="GAK92" s="11"/>
      <c r="GAL92" s="7"/>
      <c r="GAM92" s="7"/>
      <c r="GAN92" s="7"/>
      <c r="GAO92" s="7"/>
      <c r="GAP92" s="7"/>
      <c r="GAQ92" s="73"/>
      <c r="GAR92" s="73"/>
      <c r="GAS92" s="73"/>
      <c r="GAT92" s="73"/>
      <c r="GAU92" s="74"/>
      <c r="GAV92" s="74"/>
      <c r="GAW92" s="77"/>
      <c r="GAX92" s="77"/>
      <c r="GAY92" s="11"/>
      <c r="GAZ92" s="7"/>
      <c r="GBA92" s="7"/>
      <c r="GBB92" s="7"/>
      <c r="GBC92" s="7"/>
      <c r="GBD92" s="7"/>
      <c r="GBE92" s="73"/>
      <c r="GBF92" s="73"/>
      <c r="GBG92" s="73"/>
      <c r="GBH92" s="73"/>
      <c r="GBI92" s="74"/>
      <c r="GBJ92" s="74"/>
      <c r="GBK92" s="77"/>
      <c r="GBL92" s="77"/>
      <c r="GBM92" s="11"/>
      <c r="GBN92" s="7"/>
      <c r="GBO92" s="7"/>
      <c r="GBP92" s="7"/>
      <c r="GBQ92" s="7"/>
      <c r="GBR92" s="7"/>
      <c r="GBS92" s="73"/>
      <c r="GBT92" s="73"/>
      <c r="GBU92" s="73"/>
      <c r="GBV92" s="73"/>
      <c r="GBW92" s="74"/>
      <c r="GBX92" s="74"/>
      <c r="GBY92" s="77"/>
      <c r="GBZ92" s="77"/>
      <c r="GCA92" s="11"/>
      <c r="GCB92" s="7"/>
      <c r="GCC92" s="7"/>
      <c r="GCD92" s="7"/>
      <c r="GCE92" s="7"/>
      <c r="GCF92" s="7"/>
      <c r="GCG92" s="73"/>
      <c r="GCH92" s="73"/>
      <c r="GCI92" s="73"/>
      <c r="GCJ92" s="73"/>
      <c r="GCK92" s="74"/>
      <c r="GCL92" s="74"/>
      <c r="GCM92" s="77"/>
      <c r="GCN92" s="77"/>
      <c r="GCO92" s="11"/>
      <c r="GCP92" s="7"/>
      <c r="GCQ92" s="7"/>
      <c r="GCR92" s="7"/>
      <c r="GCS92" s="7"/>
      <c r="GCT92" s="7"/>
      <c r="GCU92" s="73"/>
      <c r="GCV92" s="73"/>
      <c r="GCW92" s="73"/>
      <c r="GCX92" s="73"/>
      <c r="GCY92" s="74"/>
      <c r="GCZ92" s="74"/>
      <c r="GDA92" s="77"/>
      <c r="GDB92" s="77"/>
      <c r="GDC92" s="11"/>
      <c r="GDD92" s="7"/>
      <c r="GDE92" s="7"/>
      <c r="GDF92" s="7"/>
      <c r="GDG92" s="7"/>
      <c r="GDH92" s="7"/>
      <c r="GDI92" s="73"/>
      <c r="GDJ92" s="73"/>
      <c r="GDK92" s="73"/>
      <c r="GDL92" s="73"/>
      <c r="GDM92" s="74"/>
      <c r="GDN92" s="74"/>
      <c r="GDO92" s="77"/>
      <c r="GDP92" s="77"/>
      <c r="GDQ92" s="11"/>
      <c r="GDR92" s="7"/>
      <c r="GDS92" s="7"/>
      <c r="GDT92" s="7"/>
      <c r="GDU92" s="7"/>
      <c r="GDV92" s="7"/>
      <c r="GDW92" s="73"/>
      <c r="GDX92" s="73"/>
      <c r="GDY92" s="73"/>
      <c r="GDZ92" s="73"/>
      <c r="GEA92" s="74"/>
      <c r="GEB92" s="74"/>
      <c r="GEC92" s="77"/>
      <c r="GED92" s="77"/>
      <c r="GEE92" s="11"/>
      <c r="GEF92" s="7"/>
      <c r="GEG92" s="7"/>
      <c r="GEH92" s="7"/>
      <c r="GEI92" s="7"/>
      <c r="GEJ92" s="7"/>
      <c r="GEK92" s="73"/>
      <c r="GEL92" s="73"/>
      <c r="GEM92" s="73"/>
      <c r="GEN92" s="73"/>
      <c r="GEO92" s="74"/>
      <c r="GEP92" s="74"/>
      <c r="GEQ92" s="77"/>
      <c r="GER92" s="77"/>
      <c r="GES92" s="11"/>
      <c r="GET92" s="7"/>
      <c r="GEU92" s="7"/>
      <c r="GEV92" s="7"/>
      <c r="GEW92" s="7"/>
      <c r="GEX92" s="7"/>
      <c r="GEY92" s="73"/>
      <c r="GEZ92" s="73"/>
      <c r="GFA92" s="73"/>
      <c r="GFB92" s="73"/>
      <c r="GFC92" s="74"/>
      <c r="GFD92" s="74"/>
      <c r="GFE92" s="77"/>
      <c r="GFF92" s="77"/>
      <c r="GFG92" s="11"/>
      <c r="GFH92" s="7"/>
      <c r="GFI92" s="7"/>
      <c r="GFJ92" s="7"/>
      <c r="GFK92" s="7"/>
      <c r="GFL92" s="7"/>
      <c r="GFM92" s="73"/>
      <c r="GFN92" s="73"/>
      <c r="GFO92" s="73"/>
      <c r="GFP92" s="73"/>
      <c r="GFQ92" s="74"/>
      <c r="GFR92" s="74"/>
      <c r="GFS92" s="77"/>
      <c r="GFT92" s="77"/>
      <c r="GFU92" s="11"/>
      <c r="GFV92" s="7"/>
      <c r="GFW92" s="7"/>
      <c r="GFX92" s="7"/>
      <c r="GFY92" s="7"/>
      <c r="GFZ92" s="7"/>
      <c r="GGA92" s="73"/>
      <c r="GGB92" s="73"/>
      <c r="GGC92" s="73"/>
      <c r="GGD92" s="73"/>
      <c r="GGE92" s="74"/>
      <c r="GGF92" s="74"/>
      <c r="GGG92" s="77"/>
      <c r="GGH92" s="77"/>
      <c r="GGI92" s="11"/>
      <c r="GGJ92" s="7"/>
      <c r="GGK92" s="7"/>
      <c r="GGL92" s="7"/>
      <c r="GGM92" s="7"/>
      <c r="GGN92" s="7"/>
      <c r="GGO92" s="73"/>
      <c r="GGP92" s="73"/>
      <c r="GGQ92" s="73"/>
      <c r="GGR92" s="73"/>
      <c r="GGS92" s="74"/>
      <c r="GGT92" s="74"/>
      <c r="GGU92" s="77"/>
      <c r="GGV92" s="77"/>
      <c r="GGW92" s="11"/>
      <c r="GGX92" s="7"/>
      <c r="GGY92" s="7"/>
      <c r="GGZ92" s="7"/>
      <c r="GHA92" s="7"/>
      <c r="GHB92" s="7"/>
      <c r="GHC92" s="73"/>
      <c r="GHD92" s="73"/>
      <c r="GHE92" s="73"/>
      <c r="GHF92" s="73"/>
      <c r="GHG92" s="74"/>
      <c r="GHH92" s="74"/>
      <c r="GHI92" s="77"/>
      <c r="GHJ92" s="77"/>
      <c r="GHK92" s="11"/>
      <c r="GHL92" s="7"/>
      <c r="GHM92" s="7"/>
      <c r="GHN92" s="7"/>
      <c r="GHO92" s="7"/>
      <c r="GHP92" s="7"/>
      <c r="GHQ92" s="73"/>
      <c r="GHR92" s="73"/>
      <c r="GHS92" s="73"/>
      <c r="GHT92" s="73"/>
      <c r="GHU92" s="74"/>
      <c r="GHV92" s="74"/>
      <c r="GHW92" s="77"/>
      <c r="GHX92" s="77"/>
      <c r="GHY92" s="11"/>
      <c r="GHZ92" s="7"/>
      <c r="GIA92" s="7"/>
      <c r="GIB92" s="7"/>
      <c r="GIC92" s="7"/>
      <c r="GID92" s="7"/>
      <c r="GIE92" s="73"/>
      <c r="GIF92" s="73"/>
      <c r="GIG92" s="73"/>
      <c r="GIH92" s="73"/>
      <c r="GII92" s="74"/>
      <c r="GIJ92" s="74"/>
      <c r="GIK92" s="77"/>
      <c r="GIL92" s="77"/>
      <c r="GIM92" s="11"/>
      <c r="GIN92" s="7"/>
      <c r="GIO92" s="7"/>
      <c r="GIP92" s="7"/>
      <c r="GIQ92" s="7"/>
      <c r="GIR92" s="7"/>
      <c r="GIS92" s="73"/>
      <c r="GIT92" s="73"/>
      <c r="GIU92" s="73"/>
      <c r="GIV92" s="73"/>
      <c r="GIW92" s="74"/>
      <c r="GIX92" s="74"/>
      <c r="GIY92" s="77"/>
      <c r="GIZ92" s="77"/>
      <c r="GJA92" s="11"/>
      <c r="GJB92" s="7"/>
      <c r="GJC92" s="7"/>
      <c r="GJD92" s="7"/>
      <c r="GJE92" s="7"/>
      <c r="GJF92" s="7"/>
      <c r="GJG92" s="73"/>
      <c r="GJH92" s="73"/>
      <c r="GJI92" s="73"/>
      <c r="GJJ92" s="73"/>
      <c r="GJK92" s="74"/>
      <c r="GJL92" s="74"/>
      <c r="GJM92" s="77"/>
      <c r="GJN92" s="77"/>
      <c r="GJO92" s="11"/>
      <c r="GJP92" s="7"/>
      <c r="GJQ92" s="7"/>
      <c r="GJR92" s="7"/>
      <c r="GJS92" s="7"/>
      <c r="GJT92" s="7"/>
      <c r="GJU92" s="73"/>
      <c r="GJV92" s="73"/>
      <c r="GJW92" s="73"/>
      <c r="GJX92" s="73"/>
      <c r="GJY92" s="74"/>
      <c r="GJZ92" s="74"/>
      <c r="GKA92" s="77"/>
      <c r="GKB92" s="77"/>
      <c r="GKC92" s="11"/>
      <c r="GKD92" s="7"/>
      <c r="GKE92" s="7"/>
      <c r="GKF92" s="7"/>
      <c r="GKG92" s="7"/>
      <c r="GKH92" s="7"/>
      <c r="GKI92" s="73"/>
      <c r="GKJ92" s="73"/>
      <c r="GKK92" s="73"/>
      <c r="GKL92" s="73"/>
      <c r="GKM92" s="74"/>
      <c r="GKN92" s="74"/>
      <c r="GKO92" s="77"/>
      <c r="GKP92" s="77"/>
      <c r="GKQ92" s="11"/>
      <c r="GKR92" s="7"/>
      <c r="GKS92" s="7"/>
      <c r="GKT92" s="7"/>
      <c r="GKU92" s="7"/>
      <c r="GKV92" s="7"/>
      <c r="GKW92" s="73"/>
      <c r="GKX92" s="73"/>
      <c r="GKY92" s="73"/>
      <c r="GKZ92" s="73"/>
      <c r="GLA92" s="74"/>
      <c r="GLB92" s="74"/>
      <c r="GLC92" s="77"/>
      <c r="GLD92" s="77"/>
      <c r="GLE92" s="11"/>
      <c r="GLF92" s="7"/>
      <c r="GLG92" s="7"/>
      <c r="GLH92" s="7"/>
      <c r="GLI92" s="7"/>
      <c r="GLJ92" s="7"/>
      <c r="GLK92" s="73"/>
      <c r="GLL92" s="73"/>
      <c r="GLM92" s="73"/>
      <c r="GLN92" s="73"/>
      <c r="GLO92" s="74"/>
      <c r="GLP92" s="74"/>
      <c r="GLQ92" s="77"/>
      <c r="GLR92" s="77"/>
      <c r="GLS92" s="11"/>
      <c r="GLT92" s="7"/>
      <c r="GLU92" s="7"/>
      <c r="GLV92" s="7"/>
      <c r="GLW92" s="7"/>
      <c r="GLX92" s="7"/>
      <c r="GLY92" s="73"/>
      <c r="GLZ92" s="73"/>
      <c r="GMA92" s="73"/>
      <c r="GMB92" s="73"/>
      <c r="GMC92" s="74"/>
      <c r="GMD92" s="74"/>
      <c r="GME92" s="77"/>
      <c r="GMF92" s="77"/>
      <c r="GMG92" s="11"/>
      <c r="GMH92" s="7"/>
      <c r="GMI92" s="7"/>
      <c r="GMJ92" s="7"/>
      <c r="GMK92" s="7"/>
      <c r="GML92" s="7"/>
      <c r="GMM92" s="73"/>
      <c r="GMN92" s="73"/>
      <c r="GMO92" s="73"/>
      <c r="GMP92" s="73"/>
      <c r="GMQ92" s="74"/>
      <c r="GMR92" s="74"/>
      <c r="GMS92" s="77"/>
      <c r="GMT92" s="77"/>
      <c r="GMU92" s="11"/>
      <c r="GMV92" s="7"/>
      <c r="GMW92" s="7"/>
      <c r="GMX92" s="7"/>
      <c r="GMY92" s="7"/>
      <c r="GMZ92" s="7"/>
      <c r="GNA92" s="73"/>
      <c r="GNB92" s="73"/>
      <c r="GNC92" s="73"/>
      <c r="GND92" s="73"/>
      <c r="GNE92" s="74"/>
      <c r="GNF92" s="74"/>
      <c r="GNG92" s="77"/>
      <c r="GNH92" s="77"/>
      <c r="GNI92" s="11"/>
      <c r="GNJ92" s="7"/>
      <c r="GNK92" s="7"/>
      <c r="GNL92" s="7"/>
      <c r="GNM92" s="7"/>
      <c r="GNN92" s="7"/>
      <c r="GNO92" s="73"/>
      <c r="GNP92" s="73"/>
      <c r="GNQ92" s="73"/>
      <c r="GNR92" s="73"/>
      <c r="GNS92" s="74"/>
      <c r="GNT92" s="74"/>
      <c r="GNU92" s="77"/>
      <c r="GNV92" s="77"/>
      <c r="GNW92" s="11"/>
      <c r="GNX92" s="7"/>
      <c r="GNY92" s="7"/>
      <c r="GNZ92" s="7"/>
      <c r="GOA92" s="7"/>
      <c r="GOB92" s="7"/>
      <c r="GOC92" s="73"/>
      <c r="GOD92" s="73"/>
      <c r="GOE92" s="73"/>
      <c r="GOF92" s="73"/>
      <c r="GOG92" s="74"/>
      <c r="GOH92" s="74"/>
      <c r="GOI92" s="77"/>
      <c r="GOJ92" s="77"/>
      <c r="GOK92" s="11"/>
      <c r="GOL92" s="7"/>
      <c r="GOM92" s="7"/>
      <c r="GON92" s="7"/>
      <c r="GOO92" s="7"/>
      <c r="GOP92" s="7"/>
      <c r="GOQ92" s="73"/>
      <c r="GOR92" s="73"/>
      <c r="GOS92" s="73"/>
      <c r="GOT92" s="73"/>
      <c r="GOU92" s="74"/>
      <c r="GOV92" s="74"/>
      <c r="GOW92" s="77"/>
      <c r="GOX92" s="77"/>
      <c r="GOY92" s="11"/>
      <c r="GOZ92" s="7"/>
      <c r="GPA92" s="7"/>
      <c r="GPB92" s="7"/>
      <c r="GPC92" s="7"/>
      <c r="GPD92" s="7"/>
      <c r="GPE92" s="73"/>
      <c r="GPF92" s="73"/>
      <c r="GPG92" s="73"/>
      <c r="GPH92" s="73"/>
      <c r="GPI92" s="74"/>
      <c r="GPJ92" s="74"/>
      <c r="GPK92" s="77"/>
      <c r="GPL92" s="77"/>
      <c r="GPM92" s="11"/>
      <c r="GPN92" s="7"/>
      <c r="GPO92" s="7"/>
      <c r="GPP92" s="7"/>
      <c r="GPQ92" s="7"/>
      <c r="GPR92" s="7"/>
      <c r="GPS92" s="73"/>
      <c r="GPT92" s="73"/>
      <c r="GPU92" s="73"/>
      <c r="GPV92" s="73"/>
      <c r="GPW92" s="74"/>
      <c r="GPX92" s="74"/>
      <c r="GPY92" s="77"/>
      <c r="GPZ92" s="77"/>
      <c r="GQA92" s="11"/>
      <c r="GQB92" s="7"/>
      <c r="GQC92" s="7"/>
      <c r="GQD92" s="7"/>
      <c r="GQE92" s="7"/>
      <c r="GQF92" s="7"/>
      <c r="GQG92" s="73"/>
      <c r="GQH92" s="73"/>
      <c r="GQI92" s="73"/>
      <c r="GQJ92" s="73"/>
      <c r="GQK92" s="74"/>
      <c r="GQL92" s="74"/>
      <c r="GQM92" s="77"/>
      <c r="GQN92" s="77"/>
      <c r="GQO92" s="11"/>
      <c r="GQP92" s="7"/>
      <c r="GQQ92" s="7"/>
      <c r="GQR92" s="7"/>
      <c r="GQS92" s="7"/>
      <c r="GQT92" s="7"/>
      <c r="GQU92" s="73"/>
      <c r="GQV92" s="73"/>
      <c r="GQW92" s="73"/>
      <c r="GQX92" s="73"/>
      <c r="GQY92" s="74"/>
      <c r="GQZ92" s="74"/>
      <c r="GRA92" s="77"/>
      <c r="GRB92" s="77"/>
      <c r="GRC92" s="11"/>
      <c r="GRD92" s="7"/>
      <c r="GRE92" s="7"/>
      <c r="GRF92" s="7"/>
      <c r="GRG92" s="7"/>
      <c r="GRH92" s="7"/>
      <c r="GRI92" s="73"/>
      <c r="GRJ92" s="73"/>
      <c r="GRK92" s="73"/>
      <c r="GRL92" s="73"/>
      <c r="GRM92" s="74"/>
      <c r="GRN92" s="74"/>
      <c r="GRO92" s="77"/>
      <c r="GRP92" s="77"/>
      <c r="GRQ92" s="11"/>
      <c r="GRR92" s="7"/>
      <c r="GRS92" s="7"/>
      <c r="GRT92" s="7"/>
      <c r="GRU92" s="7"/>
      <c r="GRV92" s="7"/>
      <c r="GRW92" s="73"/>
      <c r="GRX92" s="73"/>
      <c r="GRY92" s="73"/>
      <c r="GRZ92" s="73"/>
      <c r="GSA92" s="74"/>
      <c r="GSB92" s="74"/>
      <c r="GSC92" s="77"/>
      <c r="GSD92" s="77"/>
      <c r="GSE92" s="11"/>
      <c r="GSF92" s="7"/>
      <c r="GSG92" s="7"/>
      <c r="GSH92" s="7"/>
      <c r="GSI92" s="7"/>
      <c r="GSJ92" s="7"/>
      <c r="GSK92" s="73"/>
      <c r="GSL92" s="73"/>
      <c r="GSM92" s="73"/>
      <c r="GSN92" s="73"/>
      <c r="GSO92" s="74"/>
      <c r="GSP92" s="74"/>
      <c r="GSQ92" s="77"/>
      <c r="GSR92" s="77"/>
      <c r="GSS92" s="11"/>
      <c r="GST92" s="7"/>
      <c r="GSU92" s="7"/>
      <c r="GSV92" s="7"/>
      <c r="GSW92" s="7"/>
      <c r="GSX92" s="7"/>
      <c r="GSY92" s="73"/>
      <c r="GSZ92" s="73"/>
      <c r="GTA92" s="73"/>
      <c r="GTB92" s="73"/>
      <c r="GTC92" s="74"/>
      <c r="GTD92" s="74"/>
      <c r="GTE92" s="77"/>
      <c r="GTF92" s="77"/>
      <c r="GTG92" s="11"/>
      <c r="GTH92" s="7"/>
      <c r="GTI92" s="7"/>
      <c r="GTJ92" s="7"/>
      <c r="GTK92" s="7"/>
      <c r="GTL92" s="7"/>
      <c r="GTM92" s="73"/>
      <c r="GTN92" s="73"/>
      <c r="GTO92" s="73"/>
      <c r="GTP92" s="73"/>
      <c r="GTQ92" s="74"/>
      <c r="GTR92" s="74"/>
      <c r="GTS92" s="77"/>
      <c r="GTT92" s="77"/>
      <c r="GTU92" s="11"/>
      <c r="GTV92" s="7"/>
      <c r="GTW92" s="7"/>
      <c r="GTX92" s="7"/>
      <c r="GTY92" s="7"/>
      <c r="GTZ92" s="7"/>
      <c r="GUA92" s="73"/>
      <c r="GUB92" s="73"/>
      <c r="GUC92" s="73"/>
      <c r="GUD92" s="73"/>
      <c r="GUE92" s="74"/>
      <c r="GUF92" s="74"/>
      <c r="GUG92" s="77"/>
      <c r="GUH92" s="77"/>
      <c r="GUI92" s="11"/>
      <c r="GUJ92" s="7"/>
      <c r="GUK92" s="7"/>
      <c r="GUL92" s="7"/>
      <c r="GUM92" s="7"/>
      <c r="GUN92" s="7"/>
      <c r="GUO92" s="73"/>
      <c r="GUP92" s="73"/>
      <c r="GUQ92" s="73"/>
      <c r="GUR92" s="73"/>
      <c r="GUS92" s="74"/>
      <c r="GUT92" s="74"/>
      <c r="GUU92" s="77"/>
      <c r="GUV92" s="77"/>
      <c r="GUW92" s="11"/>
      <c r="GUX92" s="7"/>
      <c r="GUY92" s="7"/>
      <c r="GUZ92" s="7"/>
      <c r="GVA92" s="7"/>
      <c r="GVB92" s="7"/>
      <c r="GVC92" s="73"/>
      <c r="GVD92" s="73"/>
      <c r="GVE92" s="73"/>
      <c r="GVF92" s="73"/>
      <c r="GVG92" s="74"/>
      <c r="GVH92" s="74"/>
      <c r="GVI92" s="77"/>
      <c r="GVJ92" s="77"/>
      <c r="GVK92" s="11"/>
      <c r="GVL92" s="7"/>
      <c r="GVM92" s="7"/>
      <c r="GVN92" s="7"/>
      <c r="GVO92" s="7"/>
      <c r="GVP92" s="7"/>
      <c r="GVQ92" s="73"/>
      <c r="GVR92" s="73"/>
      <c r="GVS92" s="73"/>
      <c r="GVT92" s="73"/>
      <c r="GVU92" s="74"/>
      <c r="GVV92" s="74"/>
      <c r="GVW92" s="77"/>
      <c r="GVX92" s="77"/>
      <c r="GVY92" s="11"/>
      <c r="GVZ92" s="7"/>
      <c r="GWA92" s="7"/>
      <c r="GWB92" s="7"/>
      <c r="GWC92" s="7"/>
      <c r="GWD92" s="7"/>
      <c r="GWE92" s="73"/>
      <c r="GWF92" s="73"/>
      <c r="GWG92" s="73"/>
      <c r="GWH92" s="73"/>
      <c r="GWI92" s="74"/>
      <c r="GWJ92" s="74"/>
      <c r="GWK92" s="77"/>
      <c r="GWL92" s="77"/>
      <c r="GWM92" s="11"/>
      <c r="GWN92" s="7"/>
      <c r="GWO92" s="7"/>
      <c r="GWP92" s="7"/>
      <c r="GWQ92" s="7"/>
      <c r="GWR92" s="7"/>
      <c r="GWS92" s="73"/>
      <c r="GWT92" s="73"/>
      <c r="GWU92" s="73"/>
      <c r="GWV92" s="73"/>
      <c r="GWW92" s="74"/>
      <c r="GWX92" s="74"/>
      <c r="GWY92" s="77"/>
      <c r="GWZ92" s="77"/>
      <c r="GXA92" s="11"/>
      <c r="GXB92" s="7"/>
      <c r="GXC92" s="7"/>
      <c r="GXD92" s="7"/>
      <c r="GXE92" s="7"/>
      <c r="GXF92" s="7"/>
      <c r="GXG92" s="73"/>
      <c r="GXH92" s="73"/>
      <c r="GXI92" s="73"/>
      <c r="GXJ92" s="73"/>
      <c r="GXK92" s="74"/>
      <c r="GXL92" s="74"/>
      <c r="GXM92" s="77"/>
      <c r="GXN92" s="77"/>
      <c r="GXO92" s="11"/>
      <c r="GXP92" s="7"/>
      <c r="GXQ92" s="7"/>
      <c r="GXR92" s="7"/>
      <c r="GXS92" s="7"/>
      <c r="GXT92" s="7"/>
      <c r="GXU92" s="73"/>
      <c r="GXV92" s="73"/>
      <c r="GXW92" s="73"/>
      <c r="GXX92" s="73"/>
      <c r="GXY92" s="74"/>
      <c r="GXZ92" s="74"/>
      <c r="GYA92" s="77"/>
      <c r="GYB92" s="77"/>
      <c r="GYC92" s="11"/>
      <c r="GYD92" s="7"/>
      <c r="GYE92" s="7"/>
      <c r="GYF92" s="7"/>
      <c r="GYG92" s="7"/>
      <c r="GYH92" s="7"/>
      <c r="GYI92" s="73"/>
      <c r="GYJ92" s="73"/>
      <c r="GYK92" s="73"/>
      <c r="GYL92" s="73"/>
      <c r="GYM92" s="74"/>
      <c r="GYN92" s="74"/>
      <c r="GYO92" s="77"/>
      <c r="GYP92" s="77"/>
      <c r="GYQ92" s="11"/>
      <c r="GYR92" s="7"/>
      <c r="GYS92" s="7"/>
      <c r="GYT92" s="7"/>
      <c r="GYU92" s="7"/>
      <c r="GYV92" s="7"/>
      <c r="GYW92" s="73"/>
      <c r="GYX92" s="73"/>
      <c r="GYY92" s="73"/>
      <c r="GYZ92" s="73"/>
      <c r="GZA92" s="74"/>
      <c r="GZB92" s="74"/>
      <c r="GZC92" s="77"/>
      <c r="GZD92" s="77"/>
      <c r="GZE92" s="11"/>
      <c r="GZF92" s="7"/>
      <c r="GZG92" s="7"/>
      <c r="GZH92" s="7"/>
      <c r="GZI92" s="7"/>
      <c r="GZJ92" s="7"/>
      <c r="GZK92" s="73"/>
      <c r="GZL92" s="73"/>
      <c r="GZM92" s="73"/>
      <c r="GZN92" s="73"/>
      <c r="GZO92" s="74"/>
      <c r="GZP92" s="74"/>
      <c r="GZQ92" s="77"/>
      <c r="GZR92" s="77"/>
      <c r="GZS92" s="11"/>
      <c r="GZT92" s="7"/>
      <c r="GZU92" s="7"/>
      <c r="GZV92" s="7"/>
      <c r="GZW92" s="7"/>
      <c r="GZX92" s="7"/>
      <c r="GZY92" s="73"/>
      <c r="GZZ92" s="73"/>
      <c r="HAA92" s="73"/>
      <c r="HAB92" s="73"/>
      <c r="HAC92" s="74"/>
      <c r="HAD92" s="74"/>
      <c r="HAE92" s="77"/>
      <c r="HAF92" s="77"/>
      <c r="HAG92" s="11"/>
      <c r="HAH92" s="7"/>
      <c r="HAI92" s="7"/>
      <c r="HAJ92" s="7"/>
      <c r="HAK92" s="7"/>
      <c r="HAL92" s="7"/>
      <c r="HAM92" s="73"/>
      <c r="HAN92" s="73"/>
      <c r="HAO92" s="73"/>
      <c r="HAP92" s="73"/>
      <c r="HAQ92" s="74"/>
      <c r="HAR92" s="74"/>
      <c r="HAS92" s="77"/>
      <c r="HAT92" s="77"/>
      <c r="HAU92" s="11"/>
      <c r="HAV92" s="7"/>
      <c r="HAW92" s="7"/>
      <c r="HAX92" s="7"/>
      <c r="HAY92" s="7"/>
      <c r="HAZ92" s="7"/>
      <c r="HBA92" s="73"/>
      <c r="HBB92" s="73"/>
      <c r="HBC92" s="73"/>
      <c r="HBD92" s="73"/>
      <c r="HBE92" s="74"/>
      <c r="HBF92" s="74"/>
      <c r="HBG92" s="77"/>
      <c r="HBH92" s="77"/>
      <c r="HBI92" s="11"/>
      <c r="HBJ92" s="7"/>
      <c r="HBK92" s="7"/>
      <c r="HBL92" s="7"/>
      <c r="HBM92" s="7"/>
      <c r="HBN92" s="7"/>
      <c r="HBO92" s="73"/>
      <c r="HBP92" s="73"/>
      <c r="HBQ92" s="73"/>
      <c r="HBR92" s="73"/>
      <c r="HBS92" s="74"/>
      <c r="HBT92" s="74"/>
      <c r="HBU92" s="77"/>
      <c r="HBV92" s="77"/>
      <c r="HBW92" s="11"/>
      <c r="HBX92" s="7"/>
      <c r="HBY92" s="7"/>
      <c r="HBZ92" s="7"/>
      <c r="HCA92" s="7"/>
      <c r="HCB92" s="7"/>
      <c r="HCC92" s="73"/>
      <c r="HCD92" s="73"/>
      <c r="HCE92" s="73"/>
      <c r="HCF92" s="73"/>
      <c r="HCG92" s="74"/>
      <c r="HCH92" s="74"/>
      <c r="HCI92" s="77"/>
      <c r="HCJ92" s="77"/>
      <c r="HCK92" s="11"/>
      <c r="HCL92" s="7"/>
      <c r="HCM92" s="7"/>
      <c r="HCN92" s="7"/>
      <c r="HCO92" s="7"/>
      <c r="HCP92" s="7"/>
      <c r="HCQ92" s="73"/>
      <c r="HCR92" s="73"/>
      <c r="HCS92" s="73"/>
      <c r="HCT92" s="73"/>
      <c r="HCU92" s="74"/>
      <c r="HCV92" s="74"/>
      <c r="HCW92" s="77"/>
      <c r="HCX92" s="77"/>
      <c r="HCY92" s="11"/>
      <c r="HCZ92" s="7"/>
      <c r="HDA92" s="7"/>
      <c r="HDB92" s="7"/>
      <c r="HDC92" s="7"/>
      <c r="HDD92" s="7"/>
      <c r="HDE92" s="73"/>
      <c r="HDF92" s="73"/>
      <c r="HDG92" s="73"/>
      <c r="HDH92" s="73"/>
      <c r="HDI92" s="74"/>
      <c r="HDJ92" s="74"/>
      <c r="HDK92" s="77"/>
      <c r="HDL92" s="77"/>
      <c r="HDM92" s="11"/>
      <c r="HDN92" s="7"/>
      <c r="HDO92" s="7"/>
      <c r="HDP92" s="7"/>
      <c r="HDQ92" s="7"/>
      <c r="HDR92" s="7"/>
      <c r="HDS92" s="73"/>
      <c r="HDT92" s="73"/>
      <c r="HDU92" s="73"/>
      <c r="HDV92" s="73"/>
      <c r="HDW92" s="74"/>
      <c r="HDX92" s="74"/>
      <c r="HDY92" s="77"/>
      <c r="HDZ92" s="77"/>
      <c r="HEA92" s="11"/>
      <c r="HEB92" s="7"/>
      <c r="HEC92" s="7"/>
      <c r="HED92" s="7"/>
      <c r="HEE92" s="7"/>
      <c r="HEF92" s="7"/>
      <c r="HEG92" s="73"/>
      <c r="HEH92" s="73"/>
      <c r="HEI92" s="73"/>
      <c r="HEJ92" s="73"/>
      <c r="HEK92" s="74"/>
      <c r="HEL92" s="74"/>
      <c r="HEM92" s="77"/>
      <c r="HEN92" s="77"/>
      <c r="HEO92" s="11"/>
      <c r="HEP92" s="7"/>
      <c r="HEQ92" s="7"/>
      <c r="HER92" s="7"/>
      <c r="HES92" s="7"/>
      <c r="HET92" s="7"/>
      <c r="HEU92" s="73"/>
      <c r="HEV92" s="73"/>
      <c r="HEW92" s="73"/>
      <c r="HEX92" s="73"/>
      <c r="HEY92" s="74"/>
      <c r="HEZ92" s="74"/>
      <c r="HFA92" s="77"/>
      <c r="HFB92" s="77"/>
      <c r="HFC92" s="11"/>
      <c r="HFD92" s="7"/>
      <c r="HFE92" s="7"/>
      <c r="HFF92" s="7"/>
      <c r="HFG92" s="7"/>
      <c r="HFH92" s="7"/>
      <c r="HFI92" s="73"/>
      <c r="HFJ92" s="73"/>
      <c r="HFK92" s="73"/>
      <c r="HFL92" s="73"/>
      <c r="HFM92" s="74"/>
      <c r="HFN92" s="74"/>
      <c r="HFO92" s="77"/>
      <c r="HFP92" s="77"/>
      <c r="HFQ92" s="11"/>
      <c r="HFR92" s="7"/>
      <c r="HFS92" s="7"/>
      <c r="HFT92" s="7"/>
      <c r="HFU92" s="7"/>
      <c r="HFV92" s="7"/>
      <c r="HFW92" s="73"/>
      <c r="HFX92" s="73"/>
      <c r="HFY92" s="73"/>
      <c r="HFZ92" s="73"/>
      <c r="HGA92" s="74"/>
      <c r="HGB92" s="74"/>
      <c r="HGC92" s="77"/>
      <c r="HGD92" s="77"/>
      <c r="HGE92" s="11"/>
      <c r="HGF92" s="7"/>
      <c r="HGG92" s="7"/>
      <c r="HGH92" s="7"/>
      <c r="HGI92" s="7"/>
      <c r="HGJ92" s="7"/>
      <c r="HGK92" s="73"/>
      <c r="HGL92" s="73"/>
      <c r="HGM92" s="73"/>
      <c r="HGN92" s="73"/>
      <c r="HGO92" s="74"/>
      <c r="HGP92" s="74"/>
      <c r="HGQ92" s="77"/>
      <c r="HGR92" s="77"/>
      <c r="HGS92" s="11"/>
      <c r="HGT92" s="7"/>
      <c r="HGU92" s="7"/>
      <c r="HGV92" s="7"/>
      <c r="HGW92" s="7"/>
      <c r="HGX92" s="7"/>
      <c r="HGY92" s="73"/>
      <c r="HGZ92" s="73"/>
      <c r="HHA92" s="73"/>
      <c r="HHB92" s="73"/>
      <c r="HHC92" s="74"/>
      <c r="HHD92" s="74"/>
      <c r="HHE92" s="77"/>
      <c r="HHF92" s="77"/>
      <c r="HHG92" s="11"/>
      <c r="HHH92" s="7"/>
      <c r="HHI92" s="7"/>
      <c r="HHJ92" s="7"/>
      <c r="HHK92" s="7"/>
      <c r="HHL92" s="7"/>
      <c r="HHM92" s="73"/>
      <c r="HHN92" s="73"/>
      <c r="HHO92" s="73"/>
      <c r="HHP92" s="73"/>
      <c r="HHQ92" s="74"/>
      <c r="HHR92" s="74"/>
      <c r="HHS92" s="77"/>
      <c r="HHT92" s="77"/>
      <c r="HHU92" s="11"/>
      <c r="HHV92" s="7"/>
      <c r="HHW92" s="7"/>
      <c r="HHX92" s="7"/>
      <c r="HHY92" s="7"/>
      <c r="HHZ92" s="7"/>
      <c r="HIA92" s="73"/>
      <c r="HIB92" s="73"/>
      <c r="HIC92" s="73"/>
      <c r="HID92" s="73"/>
      <c r="HIE92" s="74"/>
      <c r="HIF92" s="74"/>
      <c r="HIG92" s="77"/>
      <c r="HIH92" s="77"/>
      <c r="HII92" s="11"/>
      <c r="HIJ92" s="7"/>
      <c r="HIK92" s="7"/>
      <c r="HIL92" s="7"/>
      <c r="HIM92" s="7"/>
      <c r="HIN92" s="7"/>
      <c r="HIO92" s="73"/>
      <c r="HIP92" s="73"/>
      <c r="HIQ92" s="73"/>
      <c r="HIR92" s="73"/>
      <c r="HIS92" s="74"/>
      <c r="HIT92" s="74"/>
      <c r="HIU92" s="77"/>
      <c r="HIV92" s="77"/>
      <c r="HIW92" s="11"/>
      <c r="HIX92" s="7"/>
      <c r="HIY92" s="7"/>
      <c r="HIZ92" s="7"/>
      <c r="HJA92" s="7"/>
      <c r="HJB92" s="7"/>
      <c r="HJC92" s="73"/>
      <c r="HJD92" s="73"/>
      <c r="HJE92" s="73"/>
      <c r="HJF92" s="73"/>
      <c r="HJG92" s="74"/>
      <c r="HJH92" s="74"/>
      <c r="HJI92" s="77"/>
      <c r="HJJ92" s="77"/>
      <c r="HJK92" s="11"/>
      <c r="HJL92" s="7"/>
      <c r="HJM92" s="7"/>
      <c r="HJN92" s="7"/>
      <c r="HJO92" s="7"/>
      <c r="HJP92" s="7"/>
      <c r="HJQ92" s="73"/>
      <c r="HJR92" s="73"/>
      <c r="HJS92" s="73"/>
      <c r="HJT92" s="73"/>
      <c r="HJU92" s="74"/>
      <c r="HJV92" s="74"/>
      <c r="HJW92" s="77"/>
      <c r="HJX92" s="77"/>
      <c r="HJY92" s="11"/>
      <c r="HJZ92" s="7"/>
      <c r="HKA92" s="7"/>
      <c r="HKB92" s="7"/>
      <c r="HKC92" s="7"/>
      <c r="HKD92" s="7"/>
      <c r="HKE92" s="73"/>
      <c r="HKF92" s="73"/>
      <c r="HKG92" s="73"/>
      <c r="HKH92" s="73"/>
      <c r="HKI92" s="74"/>
      <c r="HKJ92" s="74"/>
      <c r="HKK92" s="77"/>
      <c r="HKL92" s="77"/>
      <c r="HKM92" s="11"/>
      <c r="HKN92" s="7"/>
      <c r="HKO92" s="7"/>
      <c r="HKP92" s="7"/>
      <c r="HKQ92" s="7"/>
      <c r="HKR92" s="7"/>
      <c r="HKS92" s="73"/>
      <c r="HKT92" s="73"/>
      <c r="HKU92" s="73"/>
      <c r="HKV92" s="73"/>
      <c r="HKW92" s="74"/>
      <c r="HKX92" s="74"/>
      <c r="HKY92" s="77"/>
      <c r="HKZ92" s="77"/>
      <c r="HLA92" s="11"/>
      <c r="HLB92" s="7"/>
      <c r="HLC92" s="7"/>
      <c r="HLD92" s="7"/>
      <c r="HLE92" s="7"/>
      <c r="HLF92" s="7"/>
      <c r="HLG92" s="73"/>
      <c r="HLH92" s="73"/>
      <c r="HLI92" s="73"/>
      <c r="HLJ92" s="73"/>
      <c r="HLK92" s="74"/>
      <c r="HLL92" s="74"/>
      <c r="HLM92" s="77"/>
      <c r="HLN92" s="77"/>
      <c r="HLO92" s="11"/>
      <c r="HLP92" s="7"/>
      <c r="HLQ92" s="7"/>
      <c r="HLR92" s="7"/>
      <c r="HLS92" s="7"/>
      <c r="HLT92" s="7"/>
      <c r="HLU92" s="73"/>
      <c r="HLV92" s="73"/>
      <c r="HLW92" s="73"/>
      <c r="HLX92" s="73"/>
      <c r="HLY92" s="74"/>
      <c r="HLZ92" s="74"/>
      <c r="HMA92" s="77"/>
      <c r="HMB92" s="77"/>
      <c r="HMC92" s="11"/>
      <c r="HMD92" s="7"/>
      <c r="HME92" s="7"/>
      <c r="HMF92" s="7"/>
      <c r="HMG92" s="7"/>
      <c r="HMH92" s="7"/>
      <c r="HMI92" s="73"/>
      <c r="HMJ92" s="73"/>
      <c r="HMK92" s="73"/>
      <c r="HML92" s="73"/>
      <c r="HMM92" s="74"/>
      <c r="HMN92" s="74"/>
      <c r="HMO92" s="77"/>
      <c r="HMP92" s="77"/>
      <c r="HMQ92" s="11"/>
      <c r="HMR92" s="7"/>
      <c r="HMS92" s="7"/>
      <c r="HMT92" s="7"/>
      <c r="HMU92" s="7"/>
      <c r="HMV92" s="7"/>
      <c r="HMW92" s="73"/>
      <c r="HMX92" s="73"/>
      <c r="HMY92" s="73"/>
      <c r="HMZ92" s="73"/>
      <c r="HNA92" s="74"/>
      <c r="HNB92" s="74"/>
      <c r="HNC92" s="77"/>
      <c r="HND92" s="77"/>
      <c r="HNE92" s="11"/>
      <c r="HNF92" s="7"/>
      <c r="HNG92" s="7"/>
      <c r="HNH92" s="7"/>
      <c r="HNI92" s="7"/>
      <c r="HNJ92" s="7"/>
      <c r="HNK92" s="73"/>
      <c r="HNL92" s="73"/>
      <c r="HNM92" s="73"/>
      <c r="HNN92" s="73"/>
      <c r="HNO92" s="74"/>
      <c r="HNP92" s="74"/>
      <c r="HNQ92" s="77"/>
      <c r="HNR92" s="77"/>
      <c r="HNS92" s="11"/>
      <c r="HNT92" s="7"/>
      <c r="HNU92" s="7"/>
      <c r="HNV92" s="7"/>
      <c r="HNW92" s="7"/>
      <c r="HNX92" s="7"/>
      <c r="HNY92" s="73"/>
      <c r="HNZ92" s="73"/>
      <c r="HOA92" s="73"/>
      <c r="HOB92" s="73"/>
      <c r="HOC92" s="74"/>
      <c r="HOD92" s="74"/>
      <c r="HOE92" s="77"/>
      <c r="HOF92" s="77"/>
      <c r="HOG92" s="11"/>
      <c r="HOH92" s="7"/>
      <c r="HOI92" s="7"/>
      <c r="HOJ92" s="7"/>
      <c r="HOK92" s="7"/>
      <c r="HOL92" s="7"/>
      <c r="HOM92" s="73"/>
      <c r="HON92" s="73"/>
      <c r="HOO92" s="73"/>
      <c r="HOP92" s="73"/>
      <c r="HOQ92" s="74"/>
      <c r="HOR92" s="74"/>
      <c r="HOS92" s="77"/>
      <c r="HOT92" s="77"/>
      <c r="HOU92" s="11"/>
      <c r="HOV92" s="7"/>
      <c r="HOW92" s="7"/>
      <c r="HOX92" s="7"/>
      <c r="HOY92" s="7"/>
      <c r="HOZ92" s="7"/>
      <c r="HPA92" s="73"/>
      <c r="HPB92" s="73"/>
      <c r="HPC92" s="73"/>
      <c r="HPD92" s="73"/>
      <c r="HPE92" s="74"/>
      <c r="HPF92" s="74"/>
      <c r="HPG92" s="77"/>
      <c r="HPH92" s="77"/>
      <c r="HPI92" s="11"/>
      <c r="HPJ92" s="7"/>
      <c r="HPK92" s="7"/>
      <c r="HPL92" s="7"/>
      <c r="HPM92" s="7"/>
      <c r="HPN92" s="7"/>
      <c r="HPO92" s="73"/>
      <c r="HPP92" s="73"/>
      <c r="HPQ92" s="73"/>
      <c r="HPR92" s="73"/>
      <c r="HPS92" s="74"/>
      <c r="HPT92" s="74"/>
      <c r="HPU92" s="77"/>
      <c r="HPV92" s="77"/>
      <c r="HPW92" s="11"/>
      <c r="HPX92" s="7"/>
      <c r="HPY92" s="7"/>
      <c r="HPZ92" s="7"/>
      <c r="HQA92" s="7"/>
      <c r="HQB92" s="7"/>
      <c r="HQC92" s="73"/>
      <c r="HQD92" s="73"/>
      <c r="HQE92" s="73"/>
      <c r="HQF92" s="73"/>
      <c r="HQG92" s="74"/>
      <c r="HQH92" s="74"/>
      <c r="HQI92" s="77"/>
      <c r="HQJ92" s="77"/>
      <c r="HQK92" s="11"/>
      <c r="HQL92" s="7"/>
      <c r="HQM92" s="7"/>
      <c r="HQN92" s="7"/>
      <c r="HQO92" s="7"/>
      <c r="HQP92" s="7"/>
      <c r="HQQ92" s="73"/>
      <c r="HQR92" s="73"/>
      <c r="HQS92" s="73"/>
      <c r="HQT92" s="73"/>
      <c r="HQU92" s="74"/>
      <c r="HQV92" s="74"/>
      <c r="HQW92" s="77"/>
      <c r="HQX92" s="77"/>
      <c r="HQY92" s="11"/>
      <c r="HQZ92" s="7"/>
      <c r="HRA92" s="7"/>
      <c r="HRB92" s="7"/>
      <c r="HRC92" s="7"/>
      <c r="HRD92" s="7"/>
      <c r="HRE92" s="73"/>
      <c r="HRF92" s="73"/>
      <c r="HRG92" s="73"/>
      <c r="HRH92" s="73"/>
      <c r="HRI92" s="74"/>
      <c r="HRJ92" s="74"/>
      <c r="HRK92" s="77"/>
      <c r="HRL92" s="77"/>
      <c r="HRM92" s="11"/>
      <c r="HRN92" s="7"/>
      <c r="HRO92" s="7"/>
      <c r="HRP92" s="7"/>
      <c r="HRQ92" s="7"/>
      <c r="HRR92" s="7"/>
      <c r="HRS92" s="73"/>
      <c r="HRT92" s="73"/>
      <c r="HRU92" s="73"/>
      <c r="HRV92" s="73"/>
      <c r="HRW92" s="74"/>
      <c r="HRX92" s="74"/>
      <c r="HRY92" s="77"/>
      <c r="HRZ92" s="77"/>
      <c r="HSA92" s="11"/>
      <c r="HSB92" s="7"/>
      <c r="HSC92" s="7"/>
      <c r="HSD92" s="7"/>
      <c r="HSE92" s="7"/>
      <c r="HSF92" s="7"/>
      <c r="HSG92" s="73"/>
      <c r="HSH92" s="73"/>
      <c r="HSI92" s="73"/>
      <c r="HSJ92" s="73"/>
      <c r="HSK92" s="74"/>
      <c r="HSL92" s="74"/>
      <c r="HSM92" s="77"/>
      <c r="HSN92" s="77"/>
      <c r="HSO92" s="11"/>
      <c r="HSP92" s="7"/>
      <c r="HSQ92" s="7"/>
      <c r="HSR92" s="7"/>
      <c r="HSS92" s="7"/>
      <c r="HST92" s="7"/>
      <c r="HSU92" s="73"/>
      <c r="HSV92" s="73"/>
      <c r="HSW92" s="73"/>
      <c r="HSX92" s="73"/>
      <c r="HSY92" s="74"/>
      <c r="HSZ92" s="74"/>
      <c r="HTA92" s="77"/>
      <c r="HTB92" s="77"/>
      <c r="HTC92" s="11"/>
      <c r="HTD92" s="7"/>
      <c r="HTE92" s="7"/>
      <c r="HTF92" s="7"/>
      <c r="HTG92" s="7"/>
      <c r="HTH92" s="7"/>
      <c r="HTI92" s="73"/>
      <c r="HTJ92" s="73"/>
      <c r="HTK92" s="73"/>
      <c r="HTL92" s="73"/>
      <c r="HTM92" s="74"/>
      <c r="HTN92" s="74"/>
      <c r="HTO92" s="77"/>
      <c r="HTP92" s="77"/>
      <c r="HTQ92" s="11"/>
      <c r="HTR92" s="7"/>
      <c r="HTS92" s="7"/>
      <c r="HTT92" s="7"/>
      <c r="HTU92" s="7"/>
      <c r="HTV92" s="7"/>
      <c r="HTW92" s="73"/>
      <c r="HTX92" s="73"/>
      <c r="HTY92" s="73"/>
      <c r="HTZ92" s="73"/>
      <c r="HUA92" s="74"/>
      <c r="HUB92" s="74"/>
      <c r="HUC92" s="77"/>
      <c r="HUD92" s="77"/>
      <c r="HUE92" s="11"/>
      <c r="HUF92" s="7"/>
      <c r="HUG92" s="7"/>
      <c r="HUH92" s="7"/>
      <c r="HUI92" s="7"/>
      <c r="HUJ92" s="7"/>
      <c r="HUK92" s="73"/>
      <c r="HUL92" s="73"/>
      <c r="HUM92" s="73"/>
      <c r="HUN92" s="73"/>
      <c r="HUO92" s="74"/>
      <c r="HUP92" s="74"/>
      <c r="HUQ92" s="77"/>
      <c r="HUR92" s="77"/>
      <c r="HUS92" s="11"/>
      <c r="HUT92" s="7"/>
      <c r="HUU92" s="7"/>
      <c r="HUV92" s="7"/>
      <c r="HUW92" s="7"/>
      <c r="HUX92" s="7"/>
      <c r="HUY92" s="73"/>
      <c r="HUZ92" s="73"/>
      <c r="HVA92" s="73"/>
      <c r="HVB92" s="73"/>
      <c r="HVC92" s="74"/>
      <c r="HVD92" s="74"/>
      <c r="HVE92" s="77"/>
      <c r="HVF92" s="77"/>
      <c r="HVG92" s="11"/>
      <c r="HVH92" s="7"/>
      <c r="HVI92" s="7"/>
      <c r="HVJ92" s="7"/>
      <c r="HVK92" s="7"/>
      <c r="HVL92" s="7"/>
      <c r="HVM92" s="73"/>
      <c r="HVN92" s="73"/>
      <c r="HVO92" s="73"/>
      <c r="HVP92" s="73"/>
      <c r="HVQ92" s="74"/>
      <c r="HVR92" s="74"/>
      <c r="HVS92" s="77"/>
      <c r="HVT92" s="77"/>
      <c r="HVU92" s="11"/>
      <c r="HVV92" s="7"/>
      <c r="HVW92" s="7"/>
      <c r="HVX92" s="7"/>
      <c r="HVY92" s="7"/>
      <c r="HVZ92" s="7"/>
      <c r="HWA92" s="73"/>
      <c r="HWB92" s="73"/>
      <c r="HWC92" s="73"/>
      <c r="HWD92" s="73"/>
      <c r="HWE92" s="74"/>
      <c r="HWF92" s="74"/>
      <c r="HWG92" s="77"/>
      <c r="HWH92" s="77"/>
      <c r="HWI92" s="11"/>
      <c r="HWJ92" s="7"/>
      <c r="HWK92" s="7"/>
      <c r="HWL92" s="7"/>
      <c r="HWM92" s="7"/>
      <c r="HWN92" s="7"/>
      <c r="HWO92" s="73"/>
      <c r="HWP92" s="73"/>
      <c r="HWQ92" s="73"/>
      <c r="HWR92" s="73"/>
      <c r="HWS92" s="74"/>
      <c r="HWT92" s="74"/>
      <c r="HWU92" s="77"/>
      <c r="HWV92" s="77"/>
      <c r="HWW92" s="11"/>
      <c r="HWX92" s="7"/>
      <c r="HWY92" s="7"/>
      <c r="HWZ92" s="7"/>
      <c r="HXA92" s="7"/>
      <c r="HXB92" s="7"/>
      <c r="HXC92" s="73"/>
      <c r="HXD92" s="73"/>
      <c r="HXE92" s="73"/>
      <c r="HXF92" s="73"/>
      <c r="HXG92" s="74"/>
      <c r="HXH92" s="74"/>
      <c r="HXI92" s="77"/>
      <c r="HXJ92" s="77"/>
      <c r="HXK92" s="11"/>
      <c r="HXL92" s="7"/>
      <c r="HXM92" s="7"/>
      <c r="HXN92" s="7"/>
      <c r="HXO92" s="7"/>
      <c r="HXP92" s="7"/>
      <c r="HXQ92" s="73"/>
      <c r="HXR92" s="73"/>
      <c r="HXS92" s="73"/>
      <c r="HXT92" s="73"/>
      <c r="HXU92" s="74"/>
      <c r="HXV92" s="74"/>
      <c r="HXW92" s="77"/>
      <c r="HXX92" s="77"/>
      <c r="HXY92" s="11"/>
      <c r="HXZ92" s="7"/>
      <c r="HYA92" s="7"/>
      <c r="HYB92" s="7"/>
      <c r="HYC92" s="7"/>
      <c r="HYD92" s="7"/>
      <c r="HYE92" s="73"/>
      <c r="HYF92" s="73"/>
      <c r="HYG92" s="73"/>
      <c r="HYH92" s="73"/>
      <c r="HYI92" s="74"/>
      <c r="HYJ92" s="74"/>
      <c r="HYK92" s="77"/>
      <c r="HYL92" s="77"/>
      <c r="HYM92" s="11"/>
      <c r="HYN92" s="7"/>
      <c r="HYO92" s="7"/>
      <c r="HYP92" s="7"/>
      <c r="HYQ92" s="7"/>
      <c r="HYR92" s="7"/>
      <c r="HYS92" s="73"/>
      <c r="HYT92" s="73"/>
      <c r="HYU92" s="73"/>
      <c r="HYV92" s="73"/>
      <c r="HYW92" s="74"/>
      <c r="HYX92" s="74"/>
      <c r="HYY92" s="77"/>
      <c r="HYZ92" s="77"/>
      <c r="HZA92" s="11"/>
      <c r="HZB92" s="7"/>
      <c r="HZC92" s="7"/>
      <c r="HZD92" s="7"/>
      <c r="HZE92" s="7"/>
      <c r="HZF92" s="7"/>
      <c r="HZG92" s="73"/>
      <c r="HZH92" s="73"/>
      <c r="HZI92" s="73"/>
      <c r="HZJ92" s="73"/>
      <c r="HZK92" s="74"/>
      <c r="HZL92" s="74"/>
      <c r="HZM92" s="77"/>
      <c r="HZN92" s="77"/>
      <c r="HZO92" s="11"/>
      <c r="HZP92" s="7"/>
      <c r="HZQ92" s="7"/>
      <c r="HZR92" s="7"/>
      <c r="HZS92" s="7"/>
      <c r="HZT92" s="7"/>
      <c r="HZU92" s="73"/>
      <c r="HZV92" s="73"/>
      <c r="HZW92" s="73"/>
      <c r="HZX92" s="73"/>
      <c r="HZY92" s="74"/>
      <c r="HZZ92" s="74"/>
      <c r="IAA92" s="77"/>
      <c r="IAB92" s="77"/>
      <c r="IAC92" s="11"/>
      <c r="IAD92" s="7"/>
      <c r="IAE92" s="7"/>
      <c r="IAF92" s="7"/>
      <c r="IAG92" s="7"/>
      <c r="IAH92" s="7"/>
      <c r="IAI92" s="73"/>
      <c r="IAJ92" s="73"/>
      <c r="IAK92" s="73"/>
      <c r="IAL92" s="73"/>
      <c r="IAM92" s="74"/>
      <c r="IAN92" s="74"/>
      <c r="IAO92" s="77"/>
      <c r="IAP92" s="77"/>
      <c r="IAQ92" s="11"/>
      <c r="IAR92" s="7"/>
      <c r="IAS92" s="7"/>
      <c r="IAT92" s="7"/>
      <c r="IAU92" s="7"/>
      <c r="IAV92" s="7"/>
      <c r="IAW92" s="73"/>
      <c r="IAX92" s="73"/>
      <c r="IAY92" s="73"/>
      <c r="IAZ92" s="73"/>
      <c r="IBA92" s="74"/>
      <c r="IBB92" s="74"/>
      <c r="IBC92" s="77"/>
      <c r="IBD92" s="77"/>
      <c r="IBE92" s="11"/>
      <c r="IBF92" s="7"/>
      <c r="IBG92" s="7"/>
      <c r="IBH92" s="7"/>
      <c r="IBI92" s="7"/>
      <c r="IBJ92" s="7"/>
      <c r="IBK92" s="73"/>
      <c r="IBL92" s="73"/>
      <c r="IBM92" s="73"/>
      <c r="IBN92" s="73"/>
      <c r="IBO92" s="74"/>
      <c r="IBP92" s="74"/>
      <c r="IBQ92" s="77"/>
      <c r="IBR92" s="77"/>
      <c r="IBS92" s="11"/>
      <c r="IBT92" s="7"/>
      <c r="IBU92" s="7"/>
      <c r="IBV92" s="7"/>
      <c r="IBW92" s="7"/>
      <c r="IBX92" s="7"/>
      <c r="IBY92" s="73"/>
      <c r="IBZ92" s="73"/>
      <c r="ICA92" s="73"/>
      <c r="ICB92" s="73"/>
      <c r="ICC92" s="74"/>
      <c r="ICD92" s="74"/>
      <c r="ICE92" s="77"/>
      <c r="ICF92" s="77"/>
      <c r="ICG92" s="11"/>
      <c r="ICH92" s="7"/>
      <c r="ICI92" s="7"/>
      <c r="ICJ92" s="7"/>
      <c r="ICK92" s="7"/>
      <c r="ICL92" s="7"/>
      <c r="ICM92" s="73"/>
      <c r="ICN92" s="73"/>
      <c r="ICO92" s="73"/>
      <c r="ICP92" s="73"/>
      <c r="ICQ92" s="74"/>
      <c r="ICR92" s="74"/>
      <c r="ICS92" s="77"/>
      <c r="ICT92" s="77"/>
      <c r="ICU92" s="11"/>
      <c r="ICV92" s="7"/>
      <c r="ICW92" s="7"/>
      <c r="ICX92" s="7"/>
      <c r="ICY92" s="7"/>
      <c r="ICZ92" s="7"/>
      <c r="IDA92" s="73"/>
      <c r="IDB92" s="73"/>
      <c r="IDC92" s="73"/>
      <c r="IDD92" s="73"/>
      <c r="IDE92" s="74"/>
      <c r="IDF92" s="74"/>
      <c r="IDG92" s="77"/>
      <c r="IDH92" s="77"/>
      <c r="IDI92" s="11"/>
      <c r="IDJ92" s="7"/>
      <c r="IDK92" s="7"/>
      <c r="IDL92" s="7"/>
      <c r="IDM92" s="7"/>
      <c r="IDN92" s="7"/>
      <c r="IDO92" s="73"/>
      <c r="IDP92" s="73"/>
      <c r="IDQ92" s="73"/>
      <c r="IDR92" s="73"/>
      <c r="IDS92" s="74"/>
      <c r="IDT92" s="74"/>
      <c r="IDU92" s="77"/>
      <c r="IDV92" s="77"/>
      <c r="IDW92" s="11"/>
      <c r="IDX92" s="7"/>
      <c r="IDY92" s="7"/>
      <c r="IDZ92" s="7"/>
      <c r="IEA92" s="7"/>
      <c r="IEB92" s="7"/>
      <c r="IEC92" s="73"/>
      <c r="IED92" s="73"/>
      <c r="IEE92" s="73"/>
      <c r="IEF92" s="73"/>
      <c r="IEG92" s="74"/>
      <c r="IEH92" s="74"/>
      <c r="IEI92" s="77"/>
      <c r="IEJ92" s="77"/>
      <c r="IEK92" s="11"/>
      <c r="IEL92" s="7"/>
      <c r="IEM92" s="7"/>
      <c r="IEN92" s="7"/>
      <c r="IEO92" s="7"/>
      <c r="IEP92" s="7"/>
      <c r="IEQ92" s="73"/>
      <c r="IER92" s="73"/>
      <c r="IES92" s="73"/>
      <c r="IET92" s="73"/>
      <c r="IEU92" s="74"/>
      <c r="IEV92" s="74"/>
      <c r="IEW92" s="77"/>
      <c r="IEX92" s="77"/>
      <c r="IEY92" s="11"/>
      <c r="IEZ92" s="7"/>
      <c r="IFA92" s="7"/>
      <c r="IFB92" s="7"/>
      <c r="IFC92" s="7"/>
      <c r="IFD92" s="7"/>
      <c r="IFE92" s="73"/>
      <c r="IFF92" s="73"/>
      <c r="IFG92" s="73"/>
      <c r="IFH92" s="73"/>
      <c r="IFI92" s="74"/>
      <c r="IFJ92" s="74"/>
      <c r="IFK92" s="77"/>
      <c r="IFL92" s="77"/>
      <c r="IFM92" s="11"/>
      <c r="IFN92" s="7"/>
      <c r="IFO92" s="7"/>
      <c r="IFP92" s="7"/>
      <c r="IFQ92" s="7"/>
      <c r="IFR92" s="7"/>
      <c r="IFS92" s="73"/>
      <c r="IFT92" s="73"/>
      <c r="IFU92" s="73"/>
      <c r="IFV92" s="73"/>
      <c r="IFW92" s="74"/>
      <c r="IFX92" s="74"/>
      <c r="IFY92" s="77"/>
      <c r="IFZ92" s="77"/>
      <c r="IGA92" s="11"/>
      <c r="IGB92" s="7"/>
      <c r="IGC92" s="7"/>
      <c r="IGD92" s="7"/>
      <c r="IGE92" s="7"/>
      <c r="IGF92" s="7"/>
      <c r="IGG92" s="73"/>
      <c r="IGH92" s="73"/>
      <c r="IGI92" s="73"/>
      <c r="IGJ92" s="73"/>
      <c r="IGK92" s="74"/>
      <c r="IGL92" s="74"/>
      <c r="IGM92" s="77"/>
      <c r="IGN92" s="77"/>
      <c r="IGO92" s="11"/>
      <c r="IGP92" s="7"/>
      <c r="IGQ92" s="7"/>
      <c r="IGR92" s="7"/>
      <c r="IGS92" s="7"/>
      <c r="IGT92" s="7"/>
      <c r="IGU92" s="73"/>
      <c r="IGV92" s="73"/>
      <c r="IGW92" s="73"/>
      <c r="IGX92" s="73"/>
      <c r="IGY92" s="74"/>
      <c r="IGZ92" s="74"/>
      <c r="IHA92" s="77"/>
      <c r="IHB92" s="77"/>
      <c r="IHC92" s="11"/>
      <c r="IHD92" s="7"/>
      <c r="IHE92" s="7"/>
      <c r="IHF92" s="7"/>
      <c r="IHG92" s="7"/>
      <c r="IHH92" s="7"/>
      <c r="IHI92" s="73"/>
      <c r="IHJ92" s="73"/>
      <c r="IHK92" s="73"/>
      <c r="IHL92" s="73"/>
      <c r="IHM92" s="74"/>
      <c r="IHN92" s="74"/>
      <c r="IHO92" s="77"/>
      <c r="IHP92" s="77"/>
      <c r="IHQ92" s="11"/>
      <c r="IHR92" s="7"/>
      <c r="IHS92" s="7"/>
      <c r="IHT92" s="7"/>
      <c r="IHU92" s="7"/>
      <c r="IHV92" s="7"/>
      <c r="IHW92" s="73"/>
      <c r="IHX92" s="73"/>
      <c r="IHY92" s="73"/>
      <c r="IHZ92" s="73"/>
      <c r="IIA92" s="74"/>
      <c r="IIB92" s="74"/>
      <c r="IIC92" s="77"/>
      <c r="IID92" s="77"/>
      <c r="IIE92" s="11"/>
      <c r="IIF92" s="7"/>
      <c r="IIG92" s="7"/>
      <c r="IIH92" s="7"/>
      <c r="III92" s="7"/>
      <c r="IIJ92" s="7"/>
      <c r="IIK92" s="73"/>
      <c r="IIL92" s="73"/>
      <c r="IIM92" s="73"/>
      <c r="IIN92" s="73"/>
      <c r="IIO92" s="74"/>
      <c r="IIP92" s="74"/>
      <c r="IIQ92" s="77"/>
      <c r="IIR92" s="77"/>
      <c r="IIS92" s="11"/>
      <c r="IIT92" s="7"/>
      <c r="IIU92" s="7"/>
      <c r="IIV92" s="7"/>
      <c r="IIW92" s="7"/>
      <c r="IIX92" s="7"/>
      <c r="IIY92" s="73"/>
      <c r="IIZ92" s="73"/>
      <c r="IJA92" s="73"/>
      <c r="IJB92" s="73"/>
      <c r="IJC92" s="74"/>
      <c r="IJD92" s="74"/>
      <c r="IJE92" s="77"/>
      <c r="IJF92" s="77"/>
      <c r="IJG92" s="11"/>
      <c r="IJH92" s="7"/>
      <c r="IJI92" s="7"/>
      <c r="IJJ92" s="7"/>
      <c r="IJK92" s="7"/>
      <c r="IJL92" s="7"/>
      <c r="IJM92" s="73"/>
      <c r="IJN92" s="73"/>
      <c r="IJO92" s="73"/>
      <c r="IJP92" s="73"/>
      <c r="IJQ92" s="74"/>
      <c r="IJR92" s="74"/>
      <c r="IJS92" s="77"/>
      <c r="IJT92" s="77"/>
      <c r="IJU92" s="11"/>
      <c r="IJV92" s="7"/>
      <c r="IJW92" s="7"/>
      <c r="IJX92" s="7"/>
      <c r="IJY92" s="7"/>
      <c r="IJZ92" s="7"/>
      <c r="IKA92" s="73"/>
      <c r="IKB92" s="73"/>
      <c r="IKC92" s="73"/>
      <c r="IKD92" s="73"/>
      <c r="IKE92" s="74"/>
      <c r="IKF92" s="74"/>
      <c r="IKG92" s="77"/>
      <c r="IKH92" s="77"/>
      <c r="IKI92" s="11"/>
      <c r="IKJ92" s="7"/>
      <c r="IKK92" s="7"/>
      <c r="IKL92" s="7"/>
      <c r="IKM92" s="7"/>
      <c r="IKN92" s="7"/>
      <c r="IKO92" s="73"/>
      <c r="IKP92" s="73"/>
      <c r="IKQ92" s="73"/>
      <c r="IKR92" s="73"/>
      <c r="IKS92" s="74"/>
      <c r="IKT92" s="74"/>
      <c r="IKU92" s="77"/>
      <c r="IKV92" s="77"/>
      <c r="IKW92" s="11"/>
      <c r="IKX92" s="7"/>
      <c r="IKY92" s="7"/>
      <c r="IKZ92" s="7"/>
      <c r="ILA92" s="7"/>
      <c r="ILB92" s="7"/>
      <c r="ILC92" s="73"/>
      <c r="ILD92" s="73"/>
      <c r="ILE92" s="73"/>
      <c r="ILF92" s="73"/>
      <c r="ILG92" s="74"/>
      <c r="ILH92" s="74"/>
      <c r="ILI92" s="77"/>
      <c r="ILJ92" s="77"/>
      <c r="ILK92" s="11"/>
      <c r="ILL92" s="7"/>
      <c r="ILM92" s="7"/>
      <c r="ILN92" s="7"/>
      <c r="ILO92" s="7"/>
      <c r="ILP92" s="7"/>
      <c r="ILQ92" s="73"/>
      <c r="ILR92" s="73"/>
      <c r="ILS92" s="73"/>
      <c r="ILT92" s="73"/>
      <c r="ILU92" s="74"/>
      <c r="ILV92" s="74"/>
      <c r="ILW92" s="77"/>
      <c r="ILX92" s="77"/>
      <c r="ILY92" s="11"/>
      <c r="ILZ92" s="7"/>
      <c r="IMA92" s="7"/>
      <c r="IMB92" s="7"/>
      <c r="IMC92" s="7"/>
      <c r="IMD92" s="7"/>
      <c r="IME92" s="73"/>
      <c r="IMF92" s="73"/>
      <c r="IMG92" s="73"/>
      <c r="IMH92" s="73"/>
      <c r="IMI92" s="74"/>
      <c r="IMJ92" s="74"/>
      <c r="IMK92" s="77"/>
      <c r="IML92" s="77"/>
      <c r="IMM92" s="11"/>
      <c r="IMN92" s="7"/>
      <c r="IMO92" s="7"/>
      <c r="IMP92" s="7"/>
      <c r="IMQ92" s="7"/>
      <c r="IMR92" s="7"/>
      <c r="IMS92" s="73"/>
      <c r="IMT92" s="73"/>
      <c r="IMU92" s="73"/>
      <c r="IMV92" s="73"/>
      <c r="IMW92" s="74"/>
      <c r="IMX92" s="74"/>
      <c r="IMY92" s="77"/>
      <c r="IMZ92" s="77"/>
      <c r="INA92" s="11"/>
      <c r="INB92" s="7"/>
      <c r="INC92" s="7"/>
      <c r="IND92" s="7"/>
      <c r="INE92" s="7"/>
      <c r="INF92" s="7"/>
      <c r="ING92" s="73"/>
      <c r="INH92" s="73"/>
      <c r="INI92" s="73"/>
      <c r="INJ92" s="73"/>
      <c r="INK92" s="74"/>
      <c r="INL92" s="74"/>
      <c r="INM92" s="77"/>
      <c r="INN92" s="77"/>
      <c r="INO92" s="11"/>
      <c r="INP92" s="7"/>
      <c r="INQ92" s="7"/>
      <c r="INR92" s="7"/>
      <c r="INS92" s="7"/>
      <c r="INT92" s="7"/>
      <c r="INU92" s="73"/>
      <c r="INV92" s="73"/>
      <c r="INW92" s="73"/>
      <c r="INX92" s="73"/>
      <c r="INY92" s="74"/>
      <c r="INZ92" s="74"/>
      <c r="IOA92" s="77"/>
      <c r="IOB92" s="77"/>
      <c r="IOC92" s="11"/>
      <c r="IOD92" s="7"/>
      <c r="IOE92" s="7"/>
      <c r="IOF92" s="7"/>
      <c r="IOG92" s="7"/>
      <c r="IOH92" s="7"/>
      <c r="IOI92" s="73"/>
      <c r="IOJ92" s="73"/>
      <c r="IOK92" s="73"/>
      <c r="IOL92" s="73"/>
      <c r="IOM92" s="74"/>
      <c r="ION92" s="74"/>
      <c r="IOO92" s="77"/>
      <c r="IOP92" s="77"/>
      <c r="IOQ92" s="11"/>
      <c r="IOR92" s="7"/>
      <c r="IOS92" s="7"/>
      <c r="IOT92" s="7"/>
      <c r="IOU92" s="7"/>
      <c r="IOV92" s="7"/>
      <c r="IOW92" s="73"/>
      <c r="IOX92" s="73"/>
      <c r="IOY92" s="73"/>
      <c r="IOZ92" s="73"/>
      <c r="IPA92" s="74"/>
      <c r="IPB92" s="74"/>
      <c r="IPC92" s="77"/>
      <c r="IPD92" s="77"/>
      <c r="IPE92" s="11"/>
      <c r="IPF92" s="7"/>
      <c r="IPG92" s="7"/>
      <c r="IPH92" s="7"/>
      <c r="IPI92" s="7"/>
      <c r="IPJ92" s="7"/>
      <c r="IPK92" s="73"/>
      <c r="IPL92" s="73"/>
      <c r="IPM92" s="73"/>
      <c r="IPN92" s="73"/>
      <c r="IPO92" s="74"/>
      <c r="IPP92" s="74"/>
      <c r="IPQ92" s="77"/>
      <c r="IPR92" s="77"/>
      <c r="IPS92" s="11"/>
      <c r="IPT92" s="7"/>
      <c r="IPU92" s="7"/>
      <c r="IPV92" s="7"/>
      <c r="IPW92" s="7"/>
      <c r="IPX92" s="7"/>
      <c r="IPY92" s="73"/>
      <c r="IPZ92" s="73"/>
      <c r="IQA92" s="73"/>
      <c r="IQB92" s="73"/>
      <c r="IQC92" s="74"/>
      <c r="IQD92" s="74"/>
      <c r="IQE92" s="77"/>
      <c r="IQF92" s="77"/>
      <c r="IQG92" s="11"/>
      <c r="IQH92" s="7"/>
      <c r="IQI92" s="7"/>
      <c r="IQJ92" s="7"/>
      <c r="IQK92" s="7"/>
      <c r="IQL92" s="7"/>
      <c r="IQM92" s="73"/>
      <c r="IQN92" s="73"/>
      <c r="IQO92" s="73"/>
      <c r="IQP92" s="73"/>
      <c r="IQQ92" s="74"/>
      <c r="IQR92" s="74"/>
      <c r="IQS92" s="77"/>
      <c r="IQT92" s="77"/>
      <c r="IQU92" s="11"/>
      <c r="IQV92" s="7"/>
      <c r="IQW92" s="7"/>
      <c r="IQX92" s="7"/>
      <c r="IQY92" s="7"/>
      <c r="IQZ92" s="7"/>
      <c r="IRA92" s="73"/>
      <c r="IRB92" s="73"/>
      <c r="IRC92" s="73"/>
      <c r="IRD92" s="73"/>
      <c r="IRE92" s="74"/>
      <c r="IRF92" s="74"/>
      <c r="IRG92" s="77"/>
      <c r="IRH92" s="77"/>
      <c r="IRI92" s="11"/>
      <c r="IRJ92" s="7"/>
      <c r="IRK92" s="7"/>
      <c r="IRL92" s="7"/>
      <c r="IRM92" s="7"/>
      <c r="IRN92" s="7"/>
      <c r="IRO92" s="73"/>
      <c r="IRP92" s="73"/>
      <c r="IRQ92" s="73"/>
      <c r="IRR92" s="73"/>
      <c r="IRS92" s="74"/>
      <c r="IRT92" s="74"/>
      <c r="IRU92" s="77"/>
      <c r="IRV92" s="77"/>
      <c r="IRW92" s="11"/>
      <c r="IRX92" s="7"/>
      <c r="IRY92" s="7"/>
      <c r="IRZ92" s="7"/>
      <c r="ISA92" s="7"/>
      <c r="ISB92" s="7"/>
      <c r="ISC92" s="73"/>
      <c r="ISD92" s="73"/>
      <c r="ISE92" s="73"/>
      <c r="ISF92" s="73"/>
      <c r="ISG92" s="74"/>
      <c r="ISH92" s="74"/>
      <c r="ISI92" s="77"/>
      <c r="ISJ92" s="77"/>
      <c r="ISK92" s="11"/>
      <c r="ISL92" s="7"/>
      <c r="ISM92" s="7"/>
      <c r="ISN92" s="7"/>
      <c r="ISO92" s="7"/>
      <c r="ISP92" s="7"/>
      <c r="ISQ92" s="73"/>
      <c r="ISR92" s="73"/>
      <c r="ISS92" s="73"/>
      <c r="IST92" s="73"/>
      <c r="ISU92" s="74"/>
      <c r="ISV92" s="74"/>
      <c r="ISW92" s="77"/>
      <c r="ISX92" s="77"/>
      <c r="ISY92" s="11"/>
      <c r="ISZ92" s="7"/>
      <c r="ITA92" s="7"/>
      <c r="ITB92" s="7"/>
      <c r="ITC92" s="7"/>
      <c r="ITD92" s="7"/>
      <c r="ITE92" s="73"/>
      <c r="ITF92" s="73"/>
      <c r="ITG92" s="73"/>
      <c r="ITH92" s="73"/>
      <c r="ITI92" s="74"/>
      <c r="ITJ92" s="74"/>
      <c r="ITK92" s="77"/>
      <c r="ITL92" s="77"/>
      <c r="ITM92" s="11"/>
      <c r="ITN92" s="7"/>
      <c r="ITO92" s="7"/>
      <c r="ITP92" s="7"/>
      <c r="ITQ92" s="7"/>
      <c r="ITR92" s="7"/>
      <c r="ITS92" s="73"/>
      <c r="ITT92" s="73"/>
      <c r="ITU92" s="73"/>
      <c r="ITV92" s="73"/>
      <c r="ITW92" s="74"/>
      <c r="ITX92" s="74"/>
      <c r="ITY92" s="77"/>
      <c r="ITZ92" s="77"/>
      <c r="IUA92" s="11"/>
      <c r="IUB92" s="7"/>
      <c r="IUC92" s="7"/>
      <c r="IUD92" s="7"/>
      <c r="IUE92" s="7"/>
      <c r="IUF92" s="7"/>
      <c r="IUG92" s="73"/>
      <c r="IUH92" s="73"/>
      <c r="IUI92" s="73"/>
      <c r="IUJ92" s="73"/>
      <c r="IUK92" s="74"/>
      <c r="IUL92" s="74"/>
      <c r="IUM92" s="77"/>
      <c r="IUN92" s="77"/>
      <c r="IUO92" s="11"/>
      <c r="IUP92" s="7"/>
      <c r="IUQ92" s="7"/>
      <c r="IUR92" s="7"/>
      <c r="IUS92" s="7"/>
      <c r="IUT92" s="7"/>
      <c r="IUU92" s="73"/>
      <c r="IUV92" s="73"/>
      <c r="IUW92" s="73"/>
      <c r="IUX92" s="73"/>
      <c r="IUY92" s="74"/>
      <c r="IUZ92" s="74"/>
      <c r="IVA92" s="77"/>
      <c r="IVB92" s="77"/>
      <c r="IVC92" s="11"/>
      <c r="IVD92" s="7"/>
      <c r="IVE92" s="7"/>
      <c r="IVF92" s="7"/>
      <c r="IVG92" s="7"/>
      <c r="IVH92" s="7"/>
      <c r="IVI92" s="73"/>
      <c r="IVJ92" s="73"/>
      <c r="IVK92" s="73"/>
      <c r="IVL92" s="73"/>
      <c r="IVM92" s="74"/>
      <c r="IVN92" s="74"/>
      <c r="IVO92" s="77"/>
      <c r="IVP92" s="77"/>
      <c r="IVQ92" s="11"/>
      <c r="IVR92" s="7"/>
      <c r="IVS92" s="7"/>
      <c r="IVT92" s="7"/>
      <c r="IVU92" s="7"/>
      <c r="IVV92" s="7"/>
      <c r="IVW92" s="73"/>
      <c r="IVX92" s="73"/>
      <c r="IVY92" s="73"/>
      <c r="IVZ92" s="73"/>
      <c r="IWA92" s="74"/>
      <c r="IWB92" s="74"/>
      <c r="IWC92" s="77"/>
      <c r="IWD92" s="77"/>
      <c r="IWE92" s="11"/>
      <c r="IWF92" s="7"/>
      <c r="IWG92" s="7"/>
      <c r="IWH92" s="7"/>
      <c r="IWI92" s="7"/>
      <c r="IWJ92" s="7"/>
      <c r="IWK92" s="73"/>
      <c r="IWL92" s="73"/>
      <c r="IWM92" s="73"/>
      <c r="IWN92" s="73"/>
      <c r="IWO92" s="74"/>
      <c r="IWP92" s="74"/>
      <c r="IWQ92" s="77"/>
      <c r="IWR92" s="77"/>
      <c r="IWS92" s="11"/>
      <c r="IWT92" s="7"/>
      <c r="IWU92" s="7"/>
      <c r="IWV92" s="7"/>
      <c r="IWW92" s="7"/>
      <c r="IWX92" s="7"/>
      <c r="IWY92" s="73"/>
      <c r="IWZ92" s="73"/>
      <c r="IXA92" s="73"/>
      <c r="IXB92" s="73"/>
      <c r="IXC92" s="74"/>
      <c r="IXD92" s="74"/>
      <c r="IXE92" s="77"/>
      <c r="IXF92" s="77"/>
      <c r="IXG92" s="11"/>
      <c r="IXH92" s="7"/>
      <c r="IXI92" s="7"/>
      <c r="IXJ92" s="7"/>
      <c r="IXK92" s="7"/>
      <c r="IXL92" s="7"/>
      <c r="IXM92" s="73"/>
      <c r="IXN92" s="73"/>
      <c r="IXO92" s="73"/>
      <c r="IXP92" s="73"/>
      <c r="IXQ92" s="74"/>
      <c r="IXR92" s="74"/>
      <c r="IXS92" s="77"/>
      <c r="IXT92" s="77"/>
      <c r="IXU92" s="11"/>
      <c r="IXV92" s="7"/>
      <c r="IXW92" s="7"/>
      <c r="IXX92" s="7"/>
      <c r="IXY92" s="7"/>
      <c r="IXZ92" s="7"/>
      <c r="IYA92" s="73"/>
      <c r="IYB92" s="73"/>
      <c r="IYC92" s="73"/>
      <c r="IYD92" s="73"/>
      <c r="IYE92" s="74"/>
      <c r="IYF92" s="74"/>
      <c r="IYG92" s="77"/>
      <c r="IYH92" s="77"/>
      <c r="IYI92" s="11"/>
      <c r="IYJ92" s="7"/>
      <c r="IYK92" s="7"/>
      <c r="IYL92" s="7"/>
      <c r="IYM92" s="7"/>
      <c r="IYN92" s="7"/>
      <c r="IYO92" s="73"/>
      <c r="IYP92" s="73"/>
      <c r="IYQ92" s="73"/>
      <c r="IYR92" s="73"/>
      <c r="IYS92" s="74"/>
      <c r="IYT92" s="74"/>
      <c r="IYU92" s="77"/>
      <c r="IYV92" s="77"/>
      <c r="IYW92" s="11"/>
      <c r="IYX92" s="7"/>
      <c r="IYY92" s="7"/>
      <c r="IYZ92" s="7"/>
      <c r="IZA92" s="7"/>
      <c r="IZB92" s="7"/>
      <c r="IZC92" s="73"/>
      <c r="IZD92" s="73"/>
      <c r="IZE92" s="73"/>
      <c r="IZF92" s="73"/>
      <c r="IZG92" s="74"/>
      <c r="IZH92" s="74"/>
      <c r="IZI92" s="77"/>
      <c r="IZJ92" s="77"/>
      <c r="IZK92" s="11"/>
      <c r="IZL92" s="7"/>
      <c r="IZM92" s="7"/>
      <c r="IZN92" s="7"/>
      <c r="IZO92" s="7"/>
      <c r="IZP92" s="7"/>
      <c r="IZQ92" s="73"/>
      <c r="IZR92" s="73"/>
      <c r="IZS92" s="73"/>
      <c r="IZT92" s="73"/>
      <c r="IZU92" s="74"/>
      <c r="IZV92" s="74"/>
      <c r="IZW92" s="77"/>
      <c r="IZX92" s="77"/>
      <c r="IZY92" s="11"/>
      <c r="IZZ92" s="7"/>
      <c r="JAA92" s="7"/>
      <c r="JAB92" s="7"/>
      <c r="JAC92" s="7"/>
      <c r="JAD92" s="7"/>
      <c r="JAE92" s="73"/>
      <c r="JAF92" s="73"/>
      <c r="JAG92" s="73"/>
      <c r="JAH92" s="73"/>
      <c r="JAI92" s="74"/>
      <c r="JAJ92" s="74"/>
      <c r="JAK92" s="77"/>
      <c r="JAL92" s="77"/>
      <c r="JAM92" s="11"/>
      <c r="JAN92" s="7"/>
      <c r="JAO92" s="7"/>
      <c r="JAP92" s="7"/>
      <c r="JAQ92" s="7"/>
      <c r="JAR92" s="7"/>
      <c r="JAS92" s="73"/>
      <c r="JAT92" s="73"/>
      <c r="JAU92" s="73"/>
      <c r="JAV92" s="73"/>
      <c r="JAW92" s="74"/>
      <c r="JAX92" s="74"/>
      <c r="JAY92" s="77"/>
      <c r="JAZ92" s="77"/>
      <c r="JBA92" s="11"/>
      <c r="JBB92" s="7"/>
      <c r="JBC92" s="7"/>
      <c r="JBD92" s="7"/>
      <c r="JBE92" s="7"/>
      <c r="JBF92" s="7"/>
      <c r="JBG92" s="73"/>
      <c r="JBH92" s="73"/>
      <c r="JBI92" s="73"/>
      <c r="JBJ92" s="73"/>
      <c r="JBK92" s="74"/>
      <c r="JBL92" s="74"/>
      <c r="JBM92" s="77"/>
      <c r="JBN92" s="77"/>
      <c r="JBO92" s="11"/>
      <c r="JBP92" s="7"/>
      <c r="JBQ92" s="7"/>
      <c r="JBR92" s="7"/>
      <c r="JBS92" s="7"/>
      <c r="JBT92" s="7"/>
      <c r="JBU92" s="73"/>
      <c r="JBV92" s="73"/>
      <c r="JBW92" s="73"/>
      <c r="JBX92" s="73"/>
      <c r="JBY92" s="74"/>
      <c r="JBZ92" s="74"/>
      <c r="JCA92" s="77"/>
      <c r="JCB92" s="77"/>
      <c r="JCC92" s="11"/>
      <c r="JCD92" s="7"/>
      <c r="JCE92" s="7"/>
      <c r="JCF92" s="7"/>
      <c r="JCG92" s="7"/>
      <c r="JCH92" s="7"/>
      <c r="JCI92" s="73"/>
      <c r="JCJ92" s="73"/>
      <c r="JCK92" s="73"/>
      <c r="JCL92" s="73"/>
      <c r="JCM92" s="74"/>
      <c r="JCN92" s="74"/>
      <c r="JCO92" s="77"/>
      <c r="JCP92" s="77"/>
      <c r="JCQ92" s="11"/>
      <c r="JCR92" s="7"/>
      <c r="JCS92" s="7"/>
      <c r="JCT92" s="7"/>
      <c r="JCU92" s="7"/>
      <c r="JCV92" s="7"/>
      <c r="JCW92" s="73"/>
      <c r="JCX92" s="73"/>
      <c r="JCY92" s="73"/>
      <c r="JCZ92" s="73"/>
      <c r="JDA92" s="74"/>
      <c r="JDB92" s="74"/>
      <c r="JDC92" s="77"/>
      <c r="JDD92" s="77"/>
      <c r="JDE92" s="11"/>
      <c r="JDF92" s="7"/>
      <c r="JDG92" s="7"/>
      <c r="JDH92" s="7"/>
      <c r="JDI92" s="7"/>
      <c r="JDJ92" s="7"/>
      <c r="JDK92" s="73"/>
      <c r="JDL92" s="73"/>
      <c r="JDM92" s="73"/>
      <c r="JDN92" s="73"/>
      <c r="JDO92" s="74"/>
      <c r="JDP92" s="74"/>
      <c r="JDQ92" s="77"/>
      <c r="JDR92" s="77"/>
      <c r="JDS92" s="11"/>
      <c r="JDT92" s="7"/>
      <c r="JDU92" s="7"/>
      <c r="JDV92" s="7"/>
      <c r="JDW92" s="7"/>
      <c r="JDX92" s="7"/>
      <c r="JDY92" s="73"/>
      <c r="JDZ92" s="73"/>
      <c r="JEA92" s="73"/>
      <c r="JEB92" s="73"/>
      <c r="JEC92" s="74"/>
      <c r="JED92" s="74"/>
      <c r="JEE92" s="77"/>
      <c r="JEF92" s="77"/>
      <c r="JEG92" s="11"/>
      <c r="JEH92" s="7"/>
      <c r="JEI92" s="7"/>
      <c r="JEJ92" s="7"/>
      <c r="JEK92" s="7"/>
      <c r="JEL92" s="7"/>
      <c r="JEM92" s="73"/>
      <c r="JEN92" s="73"/>
      <c r="JEO92" s="73"/>
      <c r="JEP92" s="73"/>
      <c r="JEQ92" s="74"/>
      <c r="JER92" s="74"/>
      <c r="JES92" s="77"/>
      <c r="JET92" s="77"/>
      <c r="JEU92" s="11"/>
      <c r="JEV92" s="7"/>
      <c r="JEW92" s="7"/>
      <c r="JEX92" s="7"/>
      <c r="JEY92" s="7"/>
      <c r="JEZ92" s="7"/>
      <c r="JFA92" s="73"/>
      <c r="JFB92" s="73"/>
      <c r="JFC92" s="73"/>
      <c r="JFD92" s="73"/>
      <c r="JFE92" s="74"/>
      <c r="JFF92" s="74"/>
      <c r="JFG92" s="77"/>
      <c r="JFH92" s="77"/>
      <c r="JFI92" s="11"/>
      <c r="JFJ92" s="7"/>
      <c r="JFK92" s="7"/>
      <c r="JFL92" s="7"/>
      <c r="JFM92" s="7"/>
      <c r="JFN92" s="7"/>
      <c r="JFO92" s="73"/>
      <c r="JFP92" s="73"/>
      <c r="JFQ92" s="73"/>
      <c r="JFR92" s="73"/>
      <c r="JFS92" s="74"/>
      <c r="JFT92" s="74"/>
      <c r="JFU92" s="77"/>
      <c r="JFV92" s="77"/>
      <c r="JFW92" s="11"/>
      <c r="JFX92" s="7"/>
      <c r="JFY92" s="7"/>
      <c r="JFZ92" s="7"/>
      <c r="JGA92" s="7"/>
      <c r="JGB92" s="7"/>
      <c r="JGC92" s="73"/>
      <c r="JGD92" s="73"/>
      <c r="JGE92" s="73"/>
      <c r="JGF92" s="73"/>
      <c r="JGG92" s="74"/>
      <c r="JGH92" s="74"/>
      <c r="JGI92" s="77"/>
      <c r="JGJ92" s="77"/>
      <c r="JGK92" s="11"/>
      <c r="JGL92" s="7"/>
      <c r="JGM92" s="7"/>
      <c r="JGN92" s="7"/>
      <c r="JGO92" s="7"/>
      <c r="JGP92" s="7"/>
      <c r="JGQ92" s="73"/>
      <c r="JGR92" s="73"/>
      <c r="JGS92" s="73"/>
      <c r="JGT92" s="73"/>
      <c r="JGU92" s="74"/>
      <c r="JGV92" s="74"/>
      <c r="JGW92" s="77"/>
      <c r="JGX92" s="77"/>
      <c r="JGY92" s="11"/>
      <c r="JGZ92" s="7"/>
      <c r="JHA92" s="7"/>
      <c r="JHB92" s="7"/>
      <c r="JHC92" s="7"/>
      <c r="JHD92" s="7"/>
      <c r="JHE92" s="73"/>
      <c r="JHF92" s="73"/>
      <c r="JHG92" s="73"/>
      <c r="JHH92" s="73"/>
      <c r="JHI92" s="74"/>
      <c r="JHJ92" s="74"/>
      <c r="JHK92" s="77"/>
      <c r="JHL92" s="77"/>
      <c r="JHM92" s="11"/>
      <c r="JHN92" s="7"/>
      <c r="JHO92" s="7"/>
      <c r="JHP92" s="7"/>
      <c r="JHQ92" s="7"/>
      <c r="JHR92" s="7"/>
      <c r="JHS92" s="73"/>
      <c r="JHT92" s="73"/>
      <c r="JHU92" s="73"/>
      <c r="JHV92" s="73"/>
      <c r="JHW92" s="74"/>
      <c r="JHX92" s="74"/>
      <c r="JHY92" s="77"/>
      <c r="JHZ92" s="77"/>
      <c r="JIA92" s="11"/>
      <c r="JIB92" s="7"/>
      <c r="JIC92" s="7"/>
      <c r="JID92" s="7"/>
      <c r="JIE92" s="7"/>
      <c r="JIF92" s="7"/>
      <c r="JIG92" s="73"/>
      <c r="JIH92" s="73"/>
      <c r="JII92" s="73"/>
      <c r="JIJ92" s="73"/>
      <c r="JIK92" s="74"/>
      <c r="JIL92" s="74"/>
      <c r="JIM92" s="77"/>
      <c r="JIN92" s="77"/>
      <c r="JIO92" s="11"/>
      <c r="JIP92" s="7"/>
      <c r="JIQ92" s="7"/>
      <c r="JIR92" s="7"/>
      <c r="JIS92" s="7"/>
      <c r="JIT92" s="7"/>
      <c r="JIU92" s="73"/>
      <c r="JIV92" s="73"/>
      <c r="JIW92" s="73"/>
      <c r="JIX92" s="73"/>
      <c r="JIY92" s="74"/>
      <c r="JIZ92" s="74"/>
      <c r="JJA92" s="77"/>
      <c r="JJB92" s="77"/>
      <c r="JJC92" s="11"/>
      <c r="JJD92" s="7"/>
      <c r="JJE92" s="7"/>
      <c r="JJF92" s="7"/>
      <c r="JJG92" s="7"/>
      <c r="JJH92" s="7"/>
      <c r="JJI92" s="73"/>
      <c r="JJJ92" s="73"/>
      <c r="JJK92" s="73"/>
      <c r="JJL92" s="73"/>
      <c r="JJM92" s="74"/>
      <c r="JJN92" s="74"/>
      <c r="JJO92" s="77"/>
      <c r="JJP92" s="77"/>
      <c r="JJQ92" s="11"/>
      <c r="JJR92" s="7"/>
      <c r="JJS92" s="7"/>
      <c r="JJT92" s="7"/>
      <c r="JJU92" s="7"/>
      <c r="JJV92" s="7"/>
      <c r="JJW92" s="73"/>
      <c r="JJX92" s="73"/>
      <c r="JJY92" s="73"/>
      <c r="JJZ92" s="73"/>
      <c r="JKA92" s="74"/>
      <c r="JKB92" s="74"/>
      <c r="JKC92" s="77"/>
      <c r="JKD92" s="77"/>
      <c r="JKE92" s="11"/>
      <c r="JKF92" s="7"/>
      <c r="JKG92" s="7"/>
      <c r="JKH92" s="7"/>
      <c r="JKI92" s="7"/>
      <c r="JKJ92" s="7"/>
      <c r="JKK92" s="73"/>
      <c r="JKL92" s="73"/>
      <c r="JKM92" s="73"/>
      <c r="JKN92" s="73"/>
      <c r="JKO92" s="74"/>
      <c r="JKP92" s="74"/>
      <c r="JKQ92" s="77"/>
      <c r="JKR92" s="77"/>
      <c r="JKS92" s="11"/>
      <c r="JKT92" s="7"/>
      <c r="JKU92" s="7"/>
      <c r="JKV92" s="7"/>
      <c r="JKW92" s="7"/>
      <c r="JKX92" s="7"/>
      <c r="JKY92" s="73"/>
      <c r="JKZ92" s="73"/>
      <c r="JLA92" s="73"/>
      <c r="JLB92" s="73"/>
      <c r="JLC92" s="74"/>
      <c r="JLD92" s="74"/>
      <c r="JLE92" s="77"/>
      <c r="JLF92" s="77"/>
      <c r="JLG92" s="11"/>
      <c r="JLH92" s="7"/>
      <c r="JLI92" s="7"/>
      <c r="JLJ92" s="7"/>
      <c r="JLK92" s="7"/>
      <c r="JLL92" s="7"/>
      <c r="JLM92" s="73"/>
      <c r="JLN92" s="73"/>
      <c r="JLO92" s="73"/>
      <c r="JLP92" s="73"/>
      <c r="JLQ92" s="74"/>
      <c r="JLR92" s="74"/>
      <c r="JLS92" s="77"/>
      <c r="JLT92" s="77"/>
      <c r="JLU92" s="11"/>
      <c r="JLV92" s="7"/>
      <c r="JLW92" s="7"/>
      <c r="JLX92" s="7"/>
      <c r="JLY92" s="7"/>
      <c r="JLZ92" s="7"/>
      <c r="JMA92" s="73"/>
      <c r="JMB92" s="73"/>
      <c r="JMC92" s="73"/>
      <c r="JMD92" s="73"/>
      <c r="JME92" s="74"/>
      <c r="JMF92" s="74"/>
      <c r="JMG92" s="77"/>
      <c r="JMH92" s="77"/>
      <c r="JMI92" s="11"/>
      <c r="JMJ92" s="7"/>
      <c r="JMK92" s="7"/>
      <c r="JML92" s="7"/>
      <c r="JMM92" s="7"/>
      <c r="JMN92" s="7"/>
      <c r="JMO92" s="73"/>
      <c r="JMP92" s="73"/>
      <c r="JMQ92" s="73"/>
      <c r="JMR92" s="73"/>
      <c r="JMS92" s="74"/>
      <c r="JMT92" s="74"/>
      <c r="JMU92" s="77"/>
      <c r="JMV92" s="77"/>
      <c r="JMW92" s="11"/>
      <c r="JMX92" s="7"/>
      <c r="JMY92" s="7"/>
      <c r="JMZ92" s="7"/>
      <c r="JNA92" s="7"/>
      <c r="JNB92" s="7"/>
      <c r="JNC92" s="73"/>
      <c r="JND92" s="73"/>
      <c r="JNE92" s="73"/>
      <c r="JNF92" s="73"/>
      <c r="JNG92" s="74"/>
      <c r="JNH92" s="74"/>
      <c r="JNI92" s="77"/>
      <c r="JNJ92" s="77"/>
      <c r="JNK92" s="11"/>
      <c r="JNL92" s="7"/>
      <c r="JNM92" s="7"/>
      <c r="JNN92" s="7"/>
      <c r="JNO92" s="7"/>
      <c r="JNP92" s="7"/>
      <c r="JNQ92" s="73"/>
      <c r="JNR92" s="73"/>
      <c r="JNS92" s="73"/>
      <c r="JNT92" s="73"/>
      <c r="JNU92" s="74"/>
      <c r="JNV92" s="74"/>
      <c r="JNW92" s="77"/>
      <c r="JNX92" s="77"/>
      <c r="JNY92" s="11"/>
      <c r="JNZ92" s="7"/>
      <c r="JOA92" s="7"/>
      <c r="JOB92" s="7"/>
      <c r="JOC92" s="7"/>
      <c r="JOD92" s="7"/>
      <c r="JOE92" s="73"/>
      <c r="JOF92" s="73"/>
      <c r="JOG92" s="73"/>
      <c r="JOH92" s="73"/>
      <c r="JOI92" s="74"/>
      <c r="JOJ92" s="74"/>
      <c r="JOK92" s="77"/>
      <c r="JOL92" s="77"/>
      <c r="JOM92" s="11"/>
      <c r="JON92" s="7"/>
      <c r="JOO92" s="7"/>
      <c r="JOP92" s="7"/>
      <c r="JOQ92" s="7"/>
      <c r="JOR92" s="7"/>
      <c r="JOS92" s="73"/>
      <c r="JOT92" s="73"/>
      <c r="JOU92" s="73"/>
      <c r="JOV92" s="73"/>
      <c r="JOW92" s="74"/>
      <c r="JOX92" s="74"/>
      <c r="JOY92" s="77"/>
      <c r="JOZ92" s="77"/>
      <c r="JPA92" s="11"/>
      <c r="JPB92" s="7"/>
      <c r="JPC92" s="7"/>
      <c r="JPD92" s="7"/>
      <c r="JPE92" s="7"/>
      <c r="JPF92" s="7"/>
      <c r="JPG92" s="73"/>
      <c r="JPH92" s="73"/>
      <c r="JPI92" s="73"/>
      <c r="JPJ92" s="73"/>
      <c r="JPK92" s="74"/>
      <c r="JPL92" s="74"/>
      <c r="JPM92" s="77"/>
      <c r="JPN92" s="77"/>
      <c r="JPO92" s="11"/>
      <c r="JPP92" s="7"/>
      <c r="JPQ92" s="7"/>
      <c r="JPR92" s="7"/>
      <c r="JPS92" s="7"/>
      <c r="JPT92" s="7"/>
      <c r="JPU92" s="73"/>
      <c r="JPV92" s="73"/>
      <c r="JPW92" s="73"/>
      <c r="JPX92" s="73"/>
      <c r="JPY92" s="74"/>
      <c r="JPZ92" s="74"/>
      <c r="JQA92" s="77"/>
      <c r="JQB92" s="77"/>
      <c r="JQC92" s="11"/>
      <c r="JQD92" s="7"/>
      <c r="JQE92" s="7"/>
      <c r="JQF92" s="7"/>
      <c r="JQG92" s="7"/>
      <c r="JQH92" s="7"/>
      <c r="JQI92" s="73"/>
      <c r="JQJ92" s="73"/>
      <c r="JQK92" s="73"/>
      <c r="JQL92" s="73"/>
      <c r="JQM92" s="74"/>
      <c r="JQN92" s="74"/>
      <c r="JQO92" s="77"/>
      <c r="JQP92" s="77"/>
      <c r="JQQ92" s="11"/>
      <c r="JQR92" s="7"/>
      <c r="JQS92" s="7"/>
      <c r="JQT92" s="7"/>
      <c r="JQU92" s="7"/>
      <c r="JQV92" s="7"/>
      <c r="JQW92" s="73"/>
      <c r="JQX92" s="73"/>
      <c r="JQY92" s="73"/>
      <c r="JQZ92" s="73"/>
      <c r="JRA92" s="74"/>
      <c r="JRB92" s="74"/>
      <c r="JRC92" s="77"/>
      <c r="JRD92" s="77"/>
      <c r="JRE92" s="11"/>
      <c r="JRF92" s="7"/>
      <c r="JRG92" s="7"/>
      <c r="JRH92" s="7"/>
      <c r="JRI92" s="7"/>
      <c r="JRJ92" s="7"/>
      <c r="JRK92" s="73"/>
      <c r="JRL92" s="73"/>
      <c r="JRM92" s="73"/>
      <c r="JRN92" s="73"/>
      <c r="JRO92" s="74"/>
      <c r="JRP92" s="74"/>
      <c r="JRQ92" s="77"/>
      <c r="JRR92" s="77"/>
      <c r="JRS92" s="11"/>
      <c r="JRT92" s="7"/>
      <c r="JRU92" s="7"/>
      <c r="JRV92" s="7"/>
      <c r="JRW92" s="7"/>
      <c r="JRX92" s="7"/>
      <c r="JRY92" s="73"/>
      <c r="JRZ92" s="73"/>
      <c r="JSA92" s="73"/>
      <c r="JSB92" s="73"/>
      <c r="JSC92" s="74"/>
      <c r="JSD92" s="74"/>
      <c r="JSE92" s="77"/>
      <c r="JSF92" s="77"/>
      <c r="JSG92" s="11"/>
      <c r="JSH92" s="7"/>
      <c r="JSI92" s="7"/>
      <c r="JSJ92" s="7"/>
      <c r="JSK92" s="7"/>
      <c r="JSL92" s="7"/>
      <c r="JSM92" s="73"/>
      <c r="JSN92" s="73"/>
      <c r="JSO92" s="73"/>
      <c r="JSP92" s="73"/>
      <c r="JSQ92" s="74"/>
      <c r="JSR92" s="74"/>
      <c r="JSS92" s="77"/>
      <c r="JST92" s="77"/>
      <c r="JSU92" s="11"/>
      <c r="JSV92" s="7"/>
      <c r="JSW92" s="7"/>
      <c r="JSX92" s="7"/>
      <c r="JSY92" s="7"/>
      <c r="JSZ92" s="7"/>
      <c r="JTA92" s="73"/>
      <c r="JTB92" s="73"/>
      <c r="JTC92" s="73"/>
      <c r="JTD92" s="73"/>
      <c r="JTE92" s="74"/>
      <c r="JTF92" s="74"/>
      <c r="JTG92" s="77"/>
      <c r="JTH92" s="77"/>
      <c r="JTI92" s="11"/>
      <c r="JTJ92" s="7"/>
      <c r="JTK92" s="7"/>
      <c r="JTL92" s="7"/>
      <c r="JTM92" s="7"/>
      <c r="JTN92" s="7"/>
      <c r="JTO92" s="73"/>
      <c r="JTP92" s="73"/>
      <c r="JTQ92" s="73"/>
      <c r="JTR92" s="73"/>
      <c r="JTS92" s="74"/>
      <c r="JTT92" s="74"/>
      <c r="JTU92" s="77"/>
      <c r="JTV92" s="77"/>
      <c r="JTW92" s="11"/>
      <c r="JTX92" s="7"/>
      <c r="JTY92" s="7"/>
      <c r="JTZ92" s="7"/>
      <c r="JUA92" s="7"/>
      <c r="JUB92" s="7"/>
      <c r="JUC92" s="73"/>
      <c r="JUD92" s="73"/>
      <c r="JUE92" s="73"/>
      <c r="JUF92" s="73"/>
      <c r="JUG92" s="74"/>
      <c r="JUH92" s="74"/>
      <c r="JUI92" s="77"/>
      <c r="JUJ92" s="77"/>
      <c r="JUK92" s="11"/>
      <c r="JUL92" s="7"/>
      <c r="JUM92" s="7"/>
      <c r="JUN92" s="7"/>
      <c r="JUO92" s="7"/>
      <c r="JUP92" s="7"/>
      <c r="JUQ92" s="73"/>
      <c r="JUR92" s="73"/>
      <c r="JUS92" s="73"/>
      <c r="JUT92" s="73"/>
      <c r="JUU92" s="74"/>
      <c r="JUV92" s="74"/>
      <c r="JUW92" s="77"/>
      <c r="JUX92" s="77"/>
      <c r="JUY92" s="11"/>
      <c r="JUZ92" s="7"/>
      <c r="JVA92" s="7"/>
      <c r="JVB92" s="7"/>
      <c r="JVC92" s="7"/>
      <c r="JVD92" s="7"/>
      <c r="JVE92" s="73"/>
      <c r="JVF92" s="73"/>
      <c r="JVG92" s="73"/>
      <c r="JVH92" s="73"/>
      <c r="JVI92" s="74"/>
      <c r="JVJ92" s="74"/>
      <c r="JVK92" s="77"/>
      <c r="JVL92" s="77"/>
      <c r="JVM92" s="11"/>
      <c r="JVN92" s="7"/>
      <c r="JVO92" s="7"/>
      <c r="JVP92" s="7"/>
      <c r="JVQ92" s="7"/>
      <c r="JVR92" s="7"/>
      <c r="JVS92" s="73"/>
      <c r="JVT92" s="73"/>
      <c r="JVU92" s="73"/>
      <c r="JVV92" s="73"/>
      <c r="JVW92" s="74"/>
      <c r="JVX92" s="74"/>
      <c r="JVY92" s="77"/>
      <c r="JVZ92" s="77"/>
      <c r="JWA92" s="11"/>
      <c r="JWB92" s="7"/>
      <c r="JWC92" s="7"/>
      <c r="JWD92" s="7"/>
      <c r="JWE92" s="7"/>
      <c r="JWF92" s="7"/>
      <c r="JWG92" s="73"/>
      <c r="JWH92" s="73"/>
      <c r="JWI92" s="73"/>
      <c r="JWJ92" s="73"/>
      <c r="JWK92" s="74"/>
      <c r="JWL92" s="74"/>
      <c r="JWM92" s="77"/>
      <c r="JWN92" s="77"/>
      <c r="JWO92" s="11"/>
      <c r="JWP92" s="7"/>
      <c r="JWQ92" s="7"/>
      <c r="JWR92" s="7"/>
      <c r="JWS92" s="7"/>
      <c r="JWT92" s="7"/>
      <c r="JWU92" s="73"/>
      <c r="JWV92" s="73"/>
      <c r="JWW92" s="73"/>
      <c r="JWX92" s="73"/>
      <c r="JWY92" s="74"/>
      <c r="JWZ92" s="74"/>
      <c r="JXA92" s="77"/>
      <c r="JXB92" s="77"/>
      <c r="JXC92" s="11"/>
      <c r="JXD92" s="7"/>
      <c r="JXE92" s="7"/>
      <c r="JXF92" s="7"/>
      <c r="JXG92" s="7"/>
      <c r="JXH92" s="7"/>
      <c r="JXI92" s="73"/>
      <c r="JXJ92" s="73"/>
      <c r="JXK92" s="73"/>
      <c r="JXL92" s="73"/>
      <c r="JXM92" s="74"/>
      <c r="JXN92" s="74"/>
      <c r="JXO92" s="77"/>
      <c r="JXP92" s="77"/>
      <c r="JXQ92" s="11"/>
      <c r="JXR92" s="7"/>
      <c r="JXS92" s="7"/>
      <c r="JXT92" s="7"/>
      <c r="JXU92" s="7"/>
      <c r="JXV92" s="7"/>
      <c r="JXW92" s="73"/>
      <c r="JXX92" s="73"/>
      <c r="JXY92" s="73"/>
      <c r="JXZ92" s="73"/>
      <c r="JYA92" s="74"/>
      <c r="JYB92" s="74"/>
      <c r="JYC92" s="77"/>
      <c r="JYD92" s="77"/>
      <c r="JYE92" s="11"/>
      <c r="JYF92" s="7"/>
      <c r="JYG92" s="7"/>
      <c r="JYH92" s="7"/>
      <c r="JYI92" s="7"/>
      <c r="JYJ92" s="7"/>
      <c r="JYK92" s="73"/>
      <c r="JYL92" s="73"/>
      <c r="JYM92" s="73"/>
      <c r="JYN92" s="73"/>
      <c r="JYO92" s="74"/>
      <c r="JYP92" s="74"/>
      <c r="JYQ92" s="77"/>
      <c r="JYR92" s="77"/>
      <c r="JYS92" s="11"/>
      <c r="JYT92" s="7"/>
      <c r="JYU92" s="7"/>
      <c r="JYV92" s="7"/>
      <c r="JYW92" s="7"/>
      <c r="JYX92" s="7"/>
      <c r="JYY92" s="73"/>
      <c r="JYZ92" s="73"/>
      <c r="JZA92" s="73"/>
      <c r="JZB92" s="73"/>
      <c r="JZC92" s="74"/>
      <c r="JZD92" s="74"/>
      <c r="JZE92" s="77"/>
      <c r="JZF92" s="77"/>
      <c r="JZG92" s="11"/>
      <c r="JZH92" s="7"/>
      <c r="JZI92" s="7"/>
      <c r="JZJ92" s="7"/>
      <c r="JZK92" s="7"/>
      <c r="JZL92" s="7"/>
      <c r="JZM92" s="73"/>
      <c r="JZN92" s="73"/>
      <c r="JZO92" s="73"/>
      <c r="JZP92" s="73"/>
      <c r="JZQ92" s="74"/>
      <c r="JZR92" s="74"/>
      <c r="JZS92" s="77"/>
      <c r="JZT92" s="77"/>
      <c r="JZU92" s="11"/>
      <c r="JZV92" s="7"/>
      <c r="JZW92" s="7"/>
      <c r="JZX92" s="7"/>
      <c r="JZY92" s="7"/>
      <c r="JZZ92" s="7"/>
      <c r="KAA92" s="73"/>
      <c r="KAB92" s="73"/>
      <c r="KAC92" s="73"/>
      <c r="KAD92" s="73"/>
      <c r="KAE92" s="74"/>
      <c r="KAF92" s="74"/>
      <c r="KAG92" s="77"/>
      <c r="KAH92" s="77"/>
      <c r="KAI92" s="11"/>
      <c r="KAJ92" s="7"/>
      <c r="KAK92" s="7"/>
      <c r="KAL92" s="7"/>
      <c r="KAM92" s="7"/>
      <c r="KAN92" s="7"/>
      <c r="KAO92" s="73"/>
      <c r="KAP92" s="73"/>
      <c r="KAQ92" s="73"/>
      <c r="KAR92" s="73"/>
      <c r="KAS92" s="74"/>
      <c r="KAT92" s="74"/>
      <c r="KAU92" s="77"/>
      <c r="KAV92" s="77"/>
      <c r="KAW92" s="11"/>
      <c r="KAX92" s="7"/>
      <c r="KAY92" s="7"/>
      <c r="KAZ92" s="7"/>
      <c r="KBA92" s="7"/>
      <c r="KBB92" s="7"/>
      <c r="KBC92" s="73"/>
      <c r="KBD92" s="73"/>
      <c r="KBE92" s="73"/>
      <c r="KBF92" s="73"/>
      <c r="KBG92" s="74"/>
      <c r="KBH92" s="74"/>
      <c r="KBI92" s="77"/>
      <c r="KBJ92" s="77"/>
      <c r="KBK92" s="11"/>
      <c r="KBL92" s="7"/>
      <c r="KBM92" s="7"/>
      <c r="KBN92" s="7"/>
      <c r="KBO92" s="7"/>
      <c r="KBP92" s="7"/>
      <c r="KBQ92" s="73"/>
      <c r="KBR92" s="73"/>
      <c r="KBS92" s="73"/>
      <c r="KBT92" s="73"/>
      <c r="KBU92" s="74"/>
      <c r="KBV92" s="74"/>
      <c r="KBW92" s="77"/>
      <c r="KBX92" s="77"/>
      <c r="KBY92" s="11"/>
      <c r="KBZ92" s="7"/>
      <c r="KCA92" s="7"/>
      <c r="KCB92" s="7"/>
      <c r="KCC92" s="7"/>
      <c r="KCD92" s="7"/>
      <c r="KCE92" s="73"/>
      <c r="KCF92" s="73"/>
      <c r="KCG92" s="73"/>
      <c r="KCH92" s="73"/>
      <c r="KCI92" s="74"/>
      <c r="KCJ92" s="74"/>
      <c r="KCK92" s="77"/>
      <c r="KCL92" s="77"/>
      <c r="KCM92" s="11"/>
      <c r="KCN92" s="7"/>
      <c r="KCO92" s="7"/>
      <c r="KCP92" s="7"/>
      <c r="KCQ92" s="7"/>
      <c r="KCR92" s="7"/>
      <c r="KCS92" s="73"/>
      <c r="KCT92" s="73"/>
      <c r="KCU92" s="73"/>
      <c r="KCV92" s="73"/>
      <c r="KCW92" s="74"/>
      <c r="KCX92" s="74"/>
      <c r="KCY92" s="77"/>
      <c r="KCZ92" s="77"/>
      <c r="KDA92" s="11"/>
      <c r="KDB92" s="7"/>
      <c r="KDC92" s="7"/>
      <c r="KDD92" s="7"/>
      <c r="KDE92" s="7"/>
      <c r="KDF92" s="7"/>
      <c r="KDG92" s="73"/>
      <c r="KDH92" s="73"/>
      <c r="KDI92" s="73"/>
      <c r="KDJ92" s="73"/>
      <c r="KDK92" s="74"/>
      <c r="KDL92" s="74"/>
      <c r="KDM92" s="77"/>
      <c r="KDN92" s="77"/>
      <c r="KDO92" s="11"/>
      <c r="KDP92" s="7"/>
      <c r="KDQ92" s="7"/>
      <c r="KDR92" s="7"/>
      <c r="KDS92" s="7"/>
      <c r="KDT92" s="7"/>
      <c r="KDU92" s="73"/>
      <c r="KDV92" s="73"/>
      <c r="KDW92" s="73"/>
      <c r="KDX92" s="73"/>
      <c r="KDY92" s="74"/>
      <c r="KDZ92" s="74"/>
      <c r="KEA92" s="77"/>
      <c r="KEB92" s="77"/>
      <c r="KEC92" s="11"/>
      <c r="KED92" s="7"/>
      <c r="KEE92" s="7"/>
      <c r="KEF92" s="7"/>
      <c r="KEG92" s="7"/>
      <c r="KEH92" s="7"/>
      <c r="KEI92" s="73"/>
      <c r="KEJ92" s="73"/>
      <c r="KEK92" s="73"/>
      <c r="KEL92" s="73"/>
      <c r="KEM92" s="74"/>
      <c r="KEN92" s="74"/>
      <c r="KEO92" s="77"/>
      <c r="KEP92" s="77"/>
      <c r="KEQ92" s="11"/>
      <c r="KER92" s="7"/>
      <c r="KES92" s="7"/>
      <c r="KET92" s="7"/>
      <c r="KEU92" s="7"/>
      <c r="KEV92" s="7"/>
      <c r="KEW92" s="73"/>
      <c r="KEX92" s="73"/>
      <c r="KEY92" s="73"/>
      <c r="KEZ92" s="73"/>
      <c r="KFA92" s="74"/>
      <c r="KFB92" s="74"/>
      <c r="KFC92" s="77"/>
      <c r="KFD92" s="77"/>
      <c r="KFE92" s="11"/>
      <c r="KFF92" s="7"/>
      <c r="KFG92" s="7"/>
      <c r="KFH92" s="7"/>
      <c r="KFI92" s="7"/>
      <c r="KFJ92" s="7"/>
      <c r="KFK92" s="73"/>
      <c r="KFL92" s="73"/>
      <c r="KFM92" s="73"/>
      <c r="KFN92" s="73"/>
      <c r="KFO92" s="74"/>
      <c r="KFP92" s="74"/>
      <c r="KFQ92" s="77"/>
      <c r="KFR92" s="77"/>
      <c r="KFS92" s="11"/>
      <c r="KFT92" s="7"/>
      <c r="KFU92" s="7"/>
      <c r="KFV92" s="7"/>
      <c r="KFW92" s="7"/>
      <c r="KFX92" s="7"/>
      <c r="KFY92" s="73"/>
      <c r="KFZ92" s="73"/>
      <c r="KGA92" s="73"/>
      <c r="KGB92" s="73"/>
      <c r="KGC92" s="74"/>
      <c r="KGD92" s="74"/>
      <c r="KGE92" s="77"/>
      <c r="KGF92" s="77"/>
      <c r="KGG92" s="11"/>
      <c r="KGH92" s="7"/>
      <c r="KGI92" s="7"/>
      <c r="KGJ92" s="7"/>
      <c r="KGK92" s="7"/>
      <c r="KGL92" s="7"/>
      <c r="KGM92" s="73"/>
      <c r="KGN92" s="73"/>
      <c r="KGO92" s="73"/>
      <c r="KGP92" s="73"/>
      <c r="KGQ92" s="74"/>
      <c r="KGR92" s="74"/>
      <c r="KGS92" s="77"/>
      <c r="KGT92" s="77"/>
      <c r="KGU92" s="11"/>
      <c r="KGV92" s="7"/>
      <c r="KGW92" s="7"/>
      <c r="KGX92" s="7"/>
      <c r="KGY92" s="7"/>
      <c r="KGZ92" s="7"/>
      <c r="KHA92" s="73"/>
      <c r="KHB92" s="73"/>
      <c r="KHC92" s="73"/>
      <c r="KHD92" s="73"/>
      <c r="KHE92" s="74"/>
      <c r="KHF92" s="74"/>
      <c r="KHG92" s="77"/>
      <c r="KHH92" s="77"/>
      <c r="KHI92" s="11"/>
      <c r="KHJ92" s="7"/>
      <c r="KHK92" s="7"/>
      <c r="KHL92" s="7"/>
      <c r="KHM92" s="7"/>
      <c r="KHN92" s="7"/>
      <c r="KHO92" s="73"/>
      <c r="KHP92" s="73"/>
      <c r="KHQ92" s="73"/>
      <c r="KHR92" s="73"/>
      <c r="KHS92" s="74"/>
      <c r="KHT92" s="74"/>
      <c r="KHU92" s="77"/>
      <c r="KHV92" s="77"/>
      <c r="KHW92" s="11"/>
      <c r="KHX92" s="7"/>
      <c r="KHY92" s="7"/>
      <c r="KHZ92" s="7"/>
      <c r="KIA92" s="7"/>
      <c r="KIB92" s="7"/>
      <c r="KIC92" s="73"/>
      <c r="KID92" s="73"/>
      <c r="KIE92" s="73"/>
      <c r="KIF92" s="73"/>
      <c r="KIG92" s="74"/>
      <c r="KIH92" s="74"/>
      <c r="KII92" s="77"/>
      <c r="KIJ92" s="77"/>
      <c r="KIK92" s="11"/>
      <c r="KIL92" s="7"/>
      <c r="KIM92" s="7"/>
      <c r="KIN92" s="7"/>
      <c r="KIO92" s="7"/>
      <c r="KIP92" s="7"/>
      <c r="KIQ92" s="73"/>
      <c r="KIR92" s="73"/>
      <c r="KIS92" s="73"/>
      <c r="KIT92" s="73"/>
      <c r="KIU92" s="74"/>
      <c r="KIV92" s="74"/>
      <c r="KIW92" s="77"/>
      <c r="KIX92" s="77"/>
      <c r="KIY92" s="11"/>
      <c r="KIZ92" s="7"/>
      <c r="KJA92" s="7"/>
      <c r="KJB92" s="7"/>
      <c r="KJC92" s="7"/>
      <c r="KJD92" s="7"/>
      <c r="KJE92" s="73"/>
      <c r="KJF92" s="73"/>
      <c r="KJG92" s="73"/>
      <c r="KJH92" s="73"/>
      <c r="KJI92" s="74"/>
      <c r="KJJ92" s="74"/>
      <c r="KJK92" s="77"/>
      <c r="KJL92" s="77"/>
      <c r="KJM92" s="11"/>
      <c r="KJN92" s="7"/>
      <c r="KJO92" s="7"/>
      <c r="KJP92" s="7"/>
      <c r="KJQ92" s="7"/>
      <c r="KJR92" s="7"/>
      <c r="KJS92" s="73"/>
      <c r="KJT92" s="73"/>
      <c r="KJU92" s="73"/>
      <c r="KJV92" s="73"/>
      <c r="KJW92" s="74"/>
      <c r="KJX92" s="74"/>
      <c r="KJY92" s="77"/>
      <c r="KJZ92" s="77"/>
      <c r="KKA92" s="11"/>
      <c r="KKB92" s="7"/>
      <c r="KKC92" s="7"/>
      <c r="KKD92" s="7"/>
      <c r="KKE92" s="7"/>
      <c r="KKF92" s="7"/>
      <c r="KKG92" s="73"/>
      <c r="KKH92" s="73"/>
      <c r="KKI92" s="73"/>
      <c r="KKJ92" s="73"/>
      <c r="KKK92" s="74"/>
      <c r="KKL92" s="74"/>
      <c r="KKM92" s="77"/>
      <c r="KKN92" s="77"/>
      <c r="KKO92" s="11"/>
      <c r="KKP92" s="7"/>
      <c r="KKQ92" s="7"/>
      <c r="KKR92" s="7"/>
      <c r="KKS92" s="7"/>
      <c r="KKT92" s="7"/>
      <c r="KKU92" s="73"/>
      <c r="KKV92" s="73"/>
      <c r="KKW92" s="73"/>
      <c r="KKX92" s="73"/>
      <c r="KKY92" s="74"/>
      <c r="KKZ92" s="74"/>
      <c r="KLA92" s="77"/>
      <c r="KLB92" s="77"/>
      <c r="KLC92" s="11"/>
      <c r="KLD92" s="7"/>
      <c r="KLE92" s="7"/>
      <c r="KLF92" s="7"/>
      <c r="KLG92" s="7"/>
      <c r="KLH92" s="7"/>
      <c r="KLI92" s="73"/>
      <c r="KLJ92" s="73"/>
      <c r="KLK92" s="73"/>
      <c r="KLL92" s="73"/>
      <c r="KLM92" s="74"/>
      <c r="KLN92" s="74"/>
      <c r="KLO92" s="77"/>
      <c r="KLP92" s="77"/>
      <c r="KLQ92" s="11"/>
      <c r="KLR92" s="7"/>
      <c r="KLS92" s="7"/>
      <c r="KLT92" s="7"/>
      <c r="KLU92" s="7"/>
      <c r="KLV92" s="7"/>
      <c r="KLW92" s="73"/>
      <c r="KLX92" s="73"/>
      <c r="KLY92" s="73"/>
      <c r="KLZ92" s="73"/>
      <c r="KMA92" s="74"/>
      <c r="KMB92" s="74"/>
      <c r="KMC92" s="77"/>
      <c r="KMD92" s="77"/>
      <c r="KME92" s="11"/>
      <c r="KMF92" s="7"/>
      <c r="KMG92" s="7"/>
      <c r="KMH92" s="7"/>
      <c r="KMI92" s="7"/>
      <c r="KMJ92" s="7"/>
      <c r="KMK92" s="73"/>
      <c r="KML92" s="73"/>
      <c r="KMM92" s="73"/>
      <c r="KMN92" s="73"/>
      <c r="KMO92" s="74"/>
      <c r="KMP92" s="74"/>
      <c r="KMQ92" s="77"/>
      <c r="KMR92" s="77"/>
      <c r="KMS92" s="11"/>
      <c r="KMT92" s="7"/>
      <c r="KMU92" s="7"/>
      <c r="KMV92" s="7"/>
      <c r="KMW92" s="7"/>
      <c r="KMX92" s="7"/>
      <c r="KMY92" s="73"/>
      <c r="KMZ92" s="73"/>
      <c r="KNA92" s="73"/>
      <c r="KNB92" s="73"/>
      <c r="KNC92" s="74"/>
      <c r="KND92" s="74"/>
      <c r="KNE92" s="77"/>
      <c r="KNF92" s="77"/>
      <c r="KNG92" s="11"/>
      <c r="KNH92" s="7"/>
      <c r="KNI92" s="7"/>
      <c r="KNJ92" s="7"/>
      <c r="KNK92" s="7"/>
      <c r="KNL92" s="7"/>
      <c r="KNM92" s="73"/>
      <c r="KNN92" s="73"/>
      <c r="KNO92" s="73"/>
      <c r="KNP92" s="73"/>
      <c r="KNQ92" s="74"/>
      <c r="KNR92" s="74"/>
      <c r="KNS92" s="77"/>
      <c r="KNT92" s="77"/>
      <c r="KNU92" s="11"/>
      <c r="KNV92" s="7"/>
      <c r="KNW92" s="7"/>
      <c r="KNX92" s="7"/>
      <c r="KNY92" s="7"/>
      <c r="KNZ92" s="7"/>
      <c r="KOA92" s="73"/>
      <c r="KOB92" s="73"/>
      <c r="KOC92" s="73"/>
      <c r="KOD92" s="73"/>
      <c r="KOE92" s="74"/>
      <c r="KOF92" s="74"/>
      <c r="KOG92" s="77"/>
      <c r="KOH92" s="77"/>
      <c r="KOI92" s="11"/>
      <c r="KOJ92" s="7"/>
      <c r="KOK92" s="7"/>
      <c r="KOL92" s="7"/>
      <c r="KOM92" s="7"/>
      <c r="KON92" s="7"/>
      <c r="KOO92" s="73"/>
      <c r="KOP92" s="73"/>
      <c r="KOQ92" s="73"/>
      <c r="KOR92" s="73"/>
      <c r="KOS92" s="74"/>
      <c r="KOT92" s="74"/>
      <c r="KOU92" s="77"/>
      <c r="KOV92" s="77"/>
      <c r="KOW92" s="11"/>
      <c r="KOX92" s="7"/>
      <c r="KOY92" s="7"/>
      <c r="KOZ92" s="7"/>
      <c r="KPA92" s="7"/>
      <c r="KPB92" s="7"/>
      <c r="KPC92" s="73"/>
      <c r="KPD92" s="73"/>
      <c r="KPE92" s="73"/>
      <c r="KPF92" s="73"/>
      <c r="KPG92" s="74"/>
      <c r="KPH92" s="74"/>
      <c r="KPI92" s="77"/>
      <c r="KPJ92" s="77"/>
      <c r="KPK92" s="11"/>
      <c r="KPL92" s="7"/>
      <c r="KPM92" s="7"/>
      <c r="KPN92" s="7"/>
      <c r="KPO92" s="7"/>
      <c r="KPP92" s="7"/>
      <c r="KPQ92" s="73"/>
      <c r="KPR92" s="73"/>
      <c r="KPS92" s="73"/>
      <c r="KPT92" s="73"/>
      <c r="KPU92" s="74"/>
      <c r="KPV92" s="74"/>
      <c r="KPW92" s="77"/>
      <c r="KPX92" s="77"/>
      <c r="KPY92" s="11"/>
      <c r="KPZ92" s="7"/>
      <c r="KQA92" s="7"/>
      <c r="KQB92" s="7"/>
      <c r="KQC92" s="7"/>
      <c r="KQD92" s="7"/>
      <c r="KQE92" s="73"/>
      <c r="KQF92" s="73"/>
      <c r="KQG92" s="73"/>
      <c r="KQH92" s="73"/>
      <c r="KQI92" s="74"/>
      <c r="KQJ92" s="74"/>
      <c r="KQK92" s="77"/>
      <c r="KQL92" s="77"/>
      <c r="KQM92" s="11"/>
      <c r="KQN92" s="7"/>
      <c r="KQO92" s="7"/>
      <c r="KQP92" s="7"/>
      <c r="KQQ92" s="7"/>
      <c r="KQR92" s="7"/>
      <c r="KQS92" s="73"/>
      <c r="KQT92" s="73"/>
      <c r="KQU92" s="73"/>
      <c r="KQV92" s="73"/>
      <c r="KQW92" s="74"/>
      <c r="KQX92" s="74"/>
      <c r="KQY92" s="77"/>
      <c r="KQZ92" s="77"/>
      <c r="KRA92" s="11"/>
      <c r="KRB92" s="7"/>
      <c r="KRC92" s="7"/>
      <c r="KRD92" s="7"/>
      <c r="KRE92" s="7"/>
      <c r="KRF92" s="7"/>
      <c r="KRG92" s="73"/>
      <c r="KRH92" s="73"/>
      <c r="KRI92" s="73"/>
      <c r="KRJ92" s="73"/>
      <c r="KRK92" s="74"/>
      <c r="KRL92" s="74"/>
      <c r="KRM92" s="77"/>
      <c r="KRN92" s="77"/>
      <c r="KRO92" s="11"/>
      <c r="KRP92" s="7"/>
      <c r="KRQ92" s="7"/>
      <c r="KRR92" s="7"/>
      <c r="KRS92" s="7"/>
      <c r="KRT92" s="7"/>
      <c r="KRU92" s="73"/>
      <c r="KRV92" s="73"/>
      <c r="KRW92" s="73"/>
      <c r="KRX92" s="73"/>
      <c r="KRY92" s="74"/>
      <c r="KRZ92" s="74"/>
      <c r="KSA92" s="77"/>
      <c r="KSB92" s="77"/>
      <c r="KSC92" s="11"/>
      <c r="KSD92" s="7"/>
      <c r="KSE92" s="7"/>
      <c r="KSF92" s="7"/>
      <c r="KSG92" s="7"/>
      <c r="KSH92" s="7"/>
      <c r="KSI92" s="73"/>
      <c r="KSJ92" s="73"/>
      <c r="KSK92" s="73"/>
      <c r="KSL92" s="73"/>
      <c r="KSM92" s="74"/>
      <c r="KSN92" s="74"/>
      <c r="KSO92" s="77"/>
      <c r="KSP92" s="77"/>
      <c r="KSQ92" s="11"/>
      <c r="KSR92" s="7"/>
      <c r="KSS92" s="7"/>
      <c r="KST92" s="7"/>
      <c r="KSU92" s="7"/>
      <c r="KSV92" s="7"/>
      <c r="KSW92" s="73"/>
      <c r="KSX92" s="73"/>
      <c r="KSY92" s="73"/>
      <c r="KSZ92" s="73"/>
      <c r="KTA92" s="74"/>
      <c r="KTB92" s="74"/>
      <c r="KTC92" s="77"/>
      <c r="KTD92" s="77"/>
      <c r="KTE92" s="11"/>
      <c r="KTF92" s="7"/>
      <c r="KTG92" s="7"/>
      <c r="KTH92" s="7"/>
      <c r="KTI92" s="7"/>
      <c r="KTJ92" s="7"/>
      <c r="KTK92" s="73"/>
      <c r="KTL92" s="73"/>
      <c r="KTM92" s="73"/>
      <c r="KTN92" s="73"/>
      <c r="KTO92" s="74"/>
      <c r="KTP92" s="74"/>
      <c r="KTQ92" s="77"/>
      <c r="KTR92" s="77"/>
      <c r="KTS92" s="11"/>
      <c r="KTT92" s="7"/>
      <c r="KTU92" s="7"/>
      <c r="KTV92" s="7"/>
      <c r="KTW92" s="7"/>
      <c r="KTX92" s="7"/>
      <c r="KTY92" s="73"/>
      <c r="KTZ92" s="73"/>
      <c r="KUA92" s="73"/>
      <c r="KUB92" s="73"/>
      <c r="KUC92" s="74"/>
      <c r="KUD92" s="74"/>
      <c r="KUE92" s="77"/>
      <c r="KUF92" s="77"/>
      <c r="KUG92" s="11"/>
      <c r="KUH92" s="7"/>
      <c r="KUI92" s="7"/>
      <c r="KUJ92" s="7"/>
      <c r="KUK92" s="7"/>
      <c r="KUL92" s="7"/>
      <c r="KUM92" s="73"/>
      <c r="KUN92" s="73"/>
      <c r="KUO92" s="73"/>
      <c r="KUP92" s="73"/>
      <c r="KUQ92" s="74"/>
      <c r="KUR92" s="74"/>
      <c r="KUS92" s="77"/>
      <c r="KUT92" s="77"/>
      <c r="KUU92" s="11"/>
      <c r="KUV92" s="7"/>
      <c r="KUW92" s="7"/>
      <c r="KUX92" s="7"/>
      <c r="KUY92" s="7"/>
      <c r="KUZ92" s="7"/>
      <c r="KVA92" s="73"/>
      <c r="KVB92" s="73"/>
      <c r="KVC92" s="73"/>
      <c r="KVD92" s="73"/>
      <c r="KVE92" s="74"/>
      <c r="KVF92" s="74"/>
      <c r="KVG92" s="77"/>
      <c r="KVH92" s="77"/>
      <c r="KVI92" s="11"/>
      <c r="KVJ92" s="7"/>
      <c r="KVK92" s="7"/>
      <c r="KVL92" s="7"/>
      <c r="KVM92" s="7"/>
      <c r="KVN92" s="7"/>
      <c r="KVO92" s="73"/>
      <c r="KVP92" s="73"/>
      <c r="KVQ92" s="73"/>
      <c r="KVR92" s="73"/>
      <c r="KVS92" s="74"/>
      <c r="KVT92" s="74"/>
      <c r="KVU92" s="77"/>
      <c r="KVV92" s="77"/>
      <c r="KVW92" s="11"/>
      <c r="KVX92" s="7"/>
      <c r="KVY92" s="7"/>
      <c r="KVZ92" s="7"/>
      <c r="KWA92" s="7"/>
      <c r="KWB92" s="7"/>
      <c r="KWC92" s="73"/>
      <c r="KWD92" s="73"/>
      <c r="KWE92" s="73"/>
      <c r="KWF92" s="73"/>
      <c r="KWG92" s="74"/>
      <c r="KWH92" s="74"/>
      <c r="KWI92" s="77"/>
      <c r="KWJ92" s="77"/>
      <c r="KWK92" s="11"/>
      <c r="KWL92" s="7"/>
      <c r="KWM92" s="7"/>
      <c r="KWN92" s="7"/>
      <c r="KWO92" s="7"/>
      <c r="KWP92" s="7"/>
      <c r="KWQ92" s="73"/>
      <c r="KWR92" s="73"/>
      <c r="KWS92" s="73"/>
      <c r="KWT92" s="73"/>
      <c r="KWU92" s="74"/>
      <c r="KWV92" s="74"/>
      <c r="KWW92" s="77"/>
      <c r="KWX92" s="77"/>
      <c r="KWY92" s="11"/>
      <c r="KWZ92" s="7"/>
      <c r="KXA92" s="7"/>
      <c r="KXB92" s="7"/>
      <c r="KXC92" s="7"/>
      <c r="KXD92" s="7"/>
      <c r="KXE92" s="73"/>
      <c r="KXF92" s="73"/>
      <c r="KXG92" s="73"/>
      <c r="KXH92" s="73"/>
      <c r="KXI92" s="74"/>
      <c r="KXJ92" s="74"/>
      <c r="KXK92" s="77"/>
      <c r="KXL92" s="77"/>
      <c r="KXM92" s="11"/>
      <c r="KXN92" s="7"/>
      <c r="KXO92" s="7"/>
      <c r="KXP92" s="7"/>
      <c r="KXQ92" s="7"/>
      <c r="KXR92" s="7"/>
      <c r="KXS92" s="73"/>
      <c r="KXT92" s="73"/>
      <c r="KXU92" s="73"/>
      <c r="KXV92" s="73"/>
      <c r="KXW92" s="74"/>
      <c r="KXX92" s="74"/>
      <c r="KXY92" s="77"/>
      <c r="KXZ92" s="77"/>
      <c r="KYA92" s="11"/>
      <c r="KYB92" s="7"/>
      <c r="KYC92" s="7"/>
      <c r="KYD92" s="7"/>
      <c r="KYE92" s="7"/>
      <c r="KYF92" s="7"/>
      <c r="KYG92" s="73"/>
      <c r="KYH92" s="73"/>
      <c r="KYI92" s="73"/>
      <c r="KYJ92" s="73"/>
      <c r="KYK92" s="74"/>
      <c r="KYL92" s="74"/>
      <c r="KYM92" s="77"/>
      <c r="KYN92" s="77"/>
      <c r="KYO92" s="11"/>
      <c r="KYP92" s="7"/>
      <c r="KYQ92" s="7"/>
      <c r="KYR92" s="7"/>
      <c r="KYS92" s="7"/>
      <c r="KYT92" s="7"/>
      <c r="KYU92" s="73"/>
      <c r="KYV92" s="73"/>
      <c r="KYW92" s="73"/>
      <c r="KYX92" s="73"/>
      <c r="KYY92" s="74"/>
      <c r="KYZ92" s="74"/>
      <c r="KZA92" s="77"/>
      <c r="KZB92" s="77"/>
      <c r="KZC92" s="11"/>
      <c r="KZD92" s="7"/>
      <c r="KZE92" s="7"/>
      <c r="KZF92" s="7"/>
      <c r="KZG92" s="7"/>
      <c r="KZH92" s="7"/>
      <c r="KZI92" s="73"/>
      <c r="KZJ92" s="73"/>
      <c r="KZK92" s="73"/>
      <c r="KZL92" s="73"/>
      <c r="KZM92" s="74"/>
      <c r="KZN92" s="74"/>
      <c r="KZO92" s="77"/>
      <c r="KZP92" s="77"/>
      <c r="KZQ92" s="11"/>
      <c r="KZR92" s="7"/>
      <c r="KZS92" s="7"/>
      <c r="KZT92" s="7"/>
      <c r="KZU92" s="7"/>
      <c r="KZV92" s="7"/>
      <c r="KZW92" s="73"/>
      <c r="KZX92" s="73"/>
      <c r="KZY92" s="73"/>
      <c r="KZZ92" s="73"/>
      <c r="LAA92" s="74"/>
      <c r="LAB92" s="74"/>
      <c r="LAC92" s="77"/>
      <c r="LAD92" s="77"/>
      <c r="LAE92" s="11"/>
      <c r="LAF92" s="7"/>
      <c r="LAG92" s="7"/>
      <c r="LAH92" s="7"/>
      <c r="LAI92" s="7"/>
      <c r="LAJ92" s="7"/>
      <c r="LAK92" s="73"/>
      <c r="LAL92" s="73"/>
      <c r="LAM92" s="73"/>
      <c r="LAN92" s="73"/>
      <c r="LAO92" s="74"/>
      <c r="LAP92" s="74"/>
      <c r="LAQ92" s="77"/>
      <c r="LAR92" s="77"/>
      <c r="LAS92" s="11"/>
      <c r="LAT92" s="7"/>
      <c r="LAU92" s="7"/>
      <c r="LAV92" s="7"/>
      <c r="LAW92" s="7"/>
      <c r="LAX92" s="7"/>
      <c r="LAY92" s="73"/>
      <c r="LAZ92" s="73"/>
      <c r="LBA92" s="73"/>
      <c r="LBB92" s="73"/>
      <c r="LBC92" s="74"/>
      <c r="LBD92" s="74"/>
      <c r="LBE92" s="77"/>
      <c r="LBF92" s="77"/>
      <c r="LBG92" s="11"/>
      <c r="LBH92" s="7"/>
      <c r="LBI92" s="7"/>
      <c r="LBJ92" s="7"/>
      <c r="LBK92" s="7"/>
      <c r="LBL92" s="7"/>
      <c r="LBM92" s="73"/>
      <c r="LBN92" s="73"/>
      <c r="LBO92" s="73"/>
      <c r="LBP92" s="73"/>
      <c r="LBQ92" s="74"/>
      <c r="LBR92" s="74"/>
      <c r="LBS92" s="77"/>
      <c r="LBT92" s="77"/>
      <c r="LBU92" s="11"/>
      <c r="LBV92" s="7"/>
      <c r="LBW92" s="7"/>
      <c r="LBX92" s="7"/>
      <c r="LBY92" s="7"/>
      <c r="LBZ92" s="7"/>
      <c r="LCA92" s="73"/>
      <c r="LCB92" s="73"/>
      <c r="LCC92" s="73"/>
      <c r="LCD92" s="73"/>
      <c r="LCE92" s="74"/>
      <c r="LCF92" s="74"/>
      <c r="LCG92" s="77"/>
      <c r="LCH92" s="77"/>
      <c r="LCI92" s="11"/>
      <c r="LCJ92" s="7"/>
      <c r="LCK92" s="7"/>
      <c r="LCL92" s="7"/>
      <c r="LCM92" s="7"/>
      <c r="LCN92" s="7"/>
      <c r="LCO92" s="73"/>
      <c r="LCP92" s="73"/>
      <c r="LCQ92" s="73"/>
      <c r="LCR92" s="73"/>
      <c r="LCS92" s="74"/>
      <c r="LCT92" s="74"/>
      <c r="LCU92" s="77"/>
      <c r="LCV92" s="77"/>
      <c r="LCW92" s="11"/>
      <c r="LCX92" s="7"/>
      <c r="LCY92" s="7"/>
      <c r="LCZ92" s="7"/>
      <c r="LDA92" s="7"/>
      <c r="LDB92" s="7"/>
      <c r="LDC92" s="73"/>
      <c r="LDD92" s="73"/>
      <c r="LDE92" s="73"/>
      <c r="LDF92" s="73"/>
      <c r="LDG92" s="74"/>
      <c r="LDH92" s="74"/>
      <c r="LDI92" s="77"/>
      <c r="LDJ92" s="77"/>
      <c r="LDK92" s="11"/>
      <c r="LDL92" s="7"/>
      <c r="LDM92" s="7"/>
      <c r="LDN92" s="7"/>
      <c r="LDO92" s="7"/>
      <c r="LDP92" s="7"/>
      <c r="LDQ92" s="73"/>
      <c r="LDR92" s="73"/>
      <c r="LDS92" s="73"/>
      <c r="LDT92" s="73"/>
      <c r="LDU92" s="74"/>
      <c r="LDV92" s="74"/>
      <c r="LDW92" s="77"/>
      <c r="LDX92" s="77"/>
      <c r="LDY92" s="11"/>
      <c r="LDZ92" s="7"/>
      <c r="LEA92" s="7"/>
      <c r="LEB92" s="7"/>
      <c r="LEC92" s="7"/>
      <c r="LED92" s="7"/>
      <c r="LEE92" s="73"/>
      <c r="LEF92" s="73"/>
      <c r="LEG92" s="73"/>
      <c r="LEH92" s="73"/>
      <c r="LEI92" s="74"/>
      <c r="LEJ92" s="74"/>
      <c r="LEK92" s="77"/>
      <c r="LEL92" s="77"/>
      <c r="LEM92" s="11"/>
      <c r="LEN92" s="7"/>
      <c r="LEO92" s="7"/>
      <c r="LEP92" s="7"/>
      <c r="LEQ92" s="7"/>
      <c r="LER92" s="7"/>
      <c r="LES92" s="73"/>
      <c r="LET92" s="73"/>
      <c r="LEU92" s="73"/>
      <c r="LEV92" s="73"/>
      <c r="LEW92" s="74"/>
      <c r="LEX92" s="74"/>
      <c r="LEY92" s="77"/>
      <c r="LEZ92" s="77"/>
      <c r="LFA92" s="11"/>
      <c r="LFB92" s="7"/>
      <c r="LFC92" s="7"/>
      <c r="LFD92" s="7"/>
      <c r="LFE92" s="7"/>
      <c r="LFF92" s="7"/>
      <c r="LFG92" s="73"/>
      <c r="LFH92" s="73"/>
      <c r="LFI92" s="73"/>
      <c r="LFJ92" s="73"/>
      <c r="LFK92" s="74"/>
      <c r="LFL92" s="74"/>
      <c r="LFM92" s="77"/>
      <c r="LFN92" s="77"/>
      <c r="LFO92" s="11"/>
      <c r="LFP92" s="7"/>
      <c r="LFQ92" s="7"/>
      <c r="LFR92" s="7"/>
      <c r="LFS92" s="7"/>
      <c r="LFT92" s="7"/>
      <c r="LFU92" s="73"/>
      <c r="LFV92" s="73"/>
      <c r="LFW92" s="73"/>
      <c r="LFX92" s="73"/>
      <c r="LFY92" s="74"/>
      <c r="LFZ92" s="74"/>
      <c r="LGA92" s="77"/>
      <c r="LGB92" s="77"/>
      <c r="LGC92" s="11"/>
      <c r="LGD92" s="7"/>
      <c r="LGE92" s="7"/>
      <c r="LGF92" s="7"/>
      <c r="LGG92" s="7"/>
      <c r="LGH92" s="7"/>
      <c r="LGI92" s="73"/>
      <c r="LGJ92" s="73"/>
      <c r="LGK92" s="73"/>
      <c r="LGL92" s="73"/>
      <c r="LGM92" s="74"/>
      <c r="LGN92" s="74"/>
      <c r="LGO92" s="77"/>
      <c r="LGP92" s="77"/>
      <c r="LGQ92" s="11"/>
      <c r="LGR92" s="7"/>
      <c r="LGS92" s="7"/>
      <c r="LGT92" s="7"/>
      <c r="LGU92" s="7"/>
      <c r="LGV92" s="7"/>
      <c r="LGW92" s="73"/>
      <c r="LGX92" s="73"/>
      <c r="LGY92" s="73"/>
      <c r="LGZ92" s="73"/>
      <c r="LHA92" s="74"/>
      <c r="LHB92" s="74"/>
      <c r="LHC92" s="77"/>
      <c r="LHD92" s="77"/>
      <c r="LHE92" s="11"/>
      <c r="LHF92" s="7"/>
      <c r="LHG92" s="7"/>
      <c r="LHH92" s="7"/>
      <c r="LHI92" s="7"/>
      <c r="LHJ92" s="7"/>
      <c r="LHK92" s="73"/>
      <c r="LHL92" s="73"/>
      <c r="LHM92" s="73"/>
      <c r="LHN92" s="73"/>
      <c r="LHO92" s="74"/>
      <c r="LHP92" s="74"/>
      <c r="LHQ92" s="77"/>
      <c r="LHR92" s="77"/>
      <c r="LHS92" s="11"/>
      <c r="LHT92" s="7"/>
      <c r="LHU92" s="7"/>
      <c r="LHV92" s="7"/>
      <c r="LHW92" s="7"/>
      <c r="LHX92" s="7"/>
      <c r="LHY92" s="73"/>
      <c r="LHZ92" s="73"/>
      <c r="LIA92" s="73"/>
      <c r="LIB92" s="73"/>
      <c r="LIC92" s="74"/>
      <c r="LID92" s="74"/>
      <c r="LIE92" s="77"/>
      <c r="LIF92" s="77"/>
      <c r="LIG92" s="11"/>
      <c r="LIH92" s="7"/>
      <c r="LII92" s="7"/>
      <c r="LIJ92" s="7"/>
      <c r="LIK92" s="7"/>
      <c r="LIL92" s="7"/>
      <c r="LIM92" s="73"/>
      <c r="LIN92" s="73"/>
      <c r="LIO92" s="73"/>
      <c r="LIP92" s="73"/>
      <c r="LIQ92" s="74"/>
      <c r="LIR92" s="74"/>
      <c r="LIS92" s="77"/>
      <c r="LIT92" s="77"/>
      <c r="LIU92" s="11"/>
      <c r="LIV92" s="7"/>
      <c r="LIW92" s="7"/>
      <c r="LIX92" s="7"/>
      <c r="LIY92" s="7"/>
      <c r="LIZ92" s="7"/>
      <c r="LJA92" s="73"/>
      <c r="LJB92" s="73"/>
      <c r="LJC92" s="73"/>
      <c r="LJD92" s="73"/>
      <c r="LJE92" s="74"/>
      <c r="LJF92" s="74"/>
      <c r="LJG92" s="77"/>
      <c r="LJH92" s="77"/>
      <c r="LJI92" s="11"/>
      <c r="LJJ92" s="7"/>
      <c r="LJK92" s="7"/>
      <c r="LJL92" s="7"/>
      <c r="LJM92" s="7"/>
      <c r="LJN92" s="7"/>
      <c r="LJO92" s="73"/>
      <c r="LJP92" s="73"/>
      <c r="LJQ92" s="73"/>
      <c r="LJR92" s="73"/>
      <c r="LJS92" s="74"/>
      <c r="LJT92" s="74"/>
      <c r="LJU92" s="77"/>
      <c r="LJV92" s="77"/>
      <c r="LJW92" s="11"/>
      <c r="LJX92" s="7"/>
      <c r="LJY92" s="7"/>
      <c r="LJZ92" s="7"/>
      <c r="LKA92" s="7"/>
      <c r="LKB92" s="7"/>
      <c r="LKC92" s="73"/>
      <c r="LKD92" s="73"/>
      <c r="LKE92" s="73"/>
      <c r="LKF92" s="73"/>
      <c r="LKG92" s="74"/>
      <c r="LKH92" s="74"/>
      <c r="LKI92" s="77"/>
      <c r="LKJ92" s="77"/>
      <c r="LKK92" s="11"/>
      <c r="LKL92" s="7"/>
      <c r="LKM92" s="7"/>
      <c r="LKN92" s="7"/>
      <c r="LKO92" s="7"/>
      <c r="LKP92" s="7"/>
      <c r="LKQ92" s="73"/>
      <c r="LKR92" s="73"/>
      <c r="LKS92" s="73"/>
      <c r="LKT92" s="73"/>
      <c r="LKU92" s="74"/>
      <c r="LKV92" s="74"/>
      <c r="LKW92" s="77"/>
      <c r="LKX92" s="77"/>
      <c r="LKY92" s="11"/>
      <c r="LKZ92" s="7"/>
      <c r="LLA92" s="7"/>
      <c r="LLB92" s="7"/>
      <c r="LLC92" s="7"/>
      <c r="LLD92" s="7"/>
      <c r="LLE92" s="73"/>
      <c r="LLF92" s="73"/>
      <c r="LLG92" s="73"/>
      <c r="LLH92" s="73"/>
      <c r="LLI92" s="74"/>
      <c r="LLJ92" s="74"/>
      <c r="LLK92" s="77"/>
      <c r="LLL92" s="77"/>
      <c r="LLM92" s="11"/>
      <c r="LLN92" s="7"/>
      <c r="LLO92" s="7"/>
      <c r="LLP92" s="7"/>
      <c r="LLQ92" s="7"/>
      <c r="LLR92" s="7"/>
      <c r="LLS92" s="73"/>
      <c r="LLT92" s="73"/>
      <c r="LLU92" s="73"/>
      <c r="LLV92" s="73"/>
      <c r="LLW92" s="74"/>
      <c r="LLX92" s="74"/>
      <c r="LLY92" s="77"/>
      <c r="LLZ92" s="77"/>
      <c r="LMA92" s="11"/>
      <c r="LMB92" s="7"/>
      <c r="LMC92" s="7"/>
      <c r="LMD92" s="7"/>
      <c r="LME92" s="7"/>
      <c r="LMF92" s="7"/>
      <c r="LMG92" s="73"/>
      <c r="LMH92" s="73"/>
      <c r="LMI92" s="73"/>
      <c r="LMJ92" s="73"/>
      <c r="LMK92" s="74"/>
      <c r="LML92" s="74"/>
      <c r="LMM92" s="77"/>
      <c r="LMN92" s="77"/>
      <c r="LMO92" s="11"/>
      <c r="LMP92" s="7"/>
      <c r="LMQ92" s="7"/>
      <c r="LMR92" s="7"/>
      <c r="LMS92" s="7"/>
      <c r="LMT92" s="7"/>
      <c r="LMU92" s="73"/>
      <c r="LMV92" s="73"/>
      <c r="LMW92" s="73"/>
      <c r="LMX92" s="73"/>
      <c r="LMY92" s="74"/>
      <c r="LMZ92" s="74"/>
      <c r="LNA92" s="77"/>
      <c r="LNB92" s="77"/>
      <c r="LNC92" s="11"/>
      <c r="LND92" s="7"/>
      <c r="LNE92" s="7"/>
      <c r="LNF92" s="7"/>
      <c r="LNG92" s="7"/>
      <c r="LNH92" s="7"/>
      <c r="LNI92" s="73"/>
      <c r="LNJ92" s="73"/>
      <c r="LNK92" s="73"/>
      <c r="LNL92" s="73"/>
      <c r="LNM92" s="74"/>
      <c r="LNN92" s="74"/>
      <c r="LNO92" s="77"/>
      <c r="LNP92" s="77"/>
      <c r="LNQ92" s="11"/>
      <c r="LNR92" s="7"/>
      <c r="LNS92" s="7"/>
      <c r="LNT92" s="7"/>
      <c r="LNU92" s="7"/>
      <c r="LNV92" s="7"/>
      <c r="LNW92" s="73"/>
      <c r="LNX92" s="73"/>
      <c r="LNY92" s="73"/>
      <c r="LNZ92" s="73"/>
      <c r="LOA92" s="74"/>
      <c r="LOB92" s="74"/>
      <c r="LOC92" s="77"/>
      <c r="LOD92" s="77"/>
      <c r="LOE92" s="11"/>
      <c r="LOF92" s="7"/>
      <c r="LOG92" s="7"/>
      <c r="LOH92" s="7"/>
      <c r="LOI92" s="7"/>
      <c r="LOJ92" s="7"/>
      <c r="LOK92" s="73"/>
      <c r="LOL92" s="73"/>
      <c r="LOM92" s="73"/>
      <c r="LON92" s="73"/>
      <c r="LOO92" s="74"/>
      <c r="LOP92" s="74"/>
      <c r="LOQ92" s="77"/>
      <c r="LOR92" s="77"/>
      <c r="LOS92" s="11"/>
      <c r="LOT92" s="7"/>
      <c r="LOU92" s="7"/>
      <c r="LOV92" s="7"/>
      <c r="LOW92" s="7"/>
      <c r="LOX92" s="7"/>
      <c r="LOY92" s="73"/>
      <c r="LOZ92" s="73"/>
      <c r="LPA92" s="73"/>
      <c r="LPB92" s="73"/>
      <c r="LPC92" s="74"/>
      <c r="LPD92" s="74"/>
      <c r="LPE92" s="77"/>
      <c r="LPF92" s="77"/>
      <c r="LPG92" s="11"/>
      <c r="LPH92" s="7"/>
      <c r="LPI92" s="7"/>
      <c r="LPJ92" s="7"/>
      <c r="LPK92" s="7"/>
      <c r="LPL92" s="7"/>
      <c r="LPM92" s="73"/>
      <c r="LPN92" s="73"/>
      <c r="LPO92" s="73"/>
      <c r="LPP92" s="73"/>
      <c r="LPQ92" s="74"/>
      <c r="LPR92" s="74"/>
      <c r="LPS92" s="77"/>
      <c r="LPT92" s="77"/>
      <c r="LPU92" s="11"/>
      <c r="LPV92" s="7"/>
      <c r="LPW92" s="7"/>
      <c r="LPX92" s="7"/>
      <c r="LPY92" s="7"/>
      <c r="LPZ92" s="7"/>
      <c r="LQA92" s="73"/>
      <c r="LQB92" s="73"/>
      <c r="LQC92" s="73"/>
      <c r="LQD92" s="73"/>
      <c r="LQE92" s="74"/>
      <c r="LQF92" s="74"/>
      <c r="LQG92" s="77"/>
      <c r="LQH92" s="77"/>
      <c r="LQI92" s="11"/>
      <c r="LQJ92" s="7"/>
      <c r="LQK92" s="7"/>
      <c r="LQL92" s="7"/>
      <c r="LQM92" s="7"/>
      <c r="LQN92" s="7"/>
      <c r="LQO92" s="73"/>
      <c r="LQP92" s="73"/>
      <c r="LQQ92" s="73"/>
      <c r="LQR92" s="73"/>
      <c r="LQS92" s="74"/>
      <c r="LQT92" s="74"/>
      <c r="LQU92" s="77"/>
      <c r="LQV92" s="77"/>
      <c r="LQW92" s="11"/>
      <c r="LQX92" s="7"/>
      <c r="LQY92" s="7"/>
      <c r="LQZ92" s="7"/>
      <c r="LRA92" s="7"/>
      <c r="LRB92" s="7"/>
      <c r="LRC92" s="73"/>
      <c r="LRD92" s="73"/>
      <c r="LRE92" s="73"/>
      <c r="LRF92" s="73"/>
      <c r="LRG92" s="74"/>
      <c r="LRH92" s="74"/>
      <c r="LRI92" s="77"/>
      <c r="LRJ92" s="77"/>
      <c r="LRK92" s="11"/>
      <c r="LRL92" s="7"/>
      <c r="LRM92" s="7"/>
      <c r="LRN92" s="7"/>
      <c r="LRO92" s="7"/>
      <c r="LRP92" s="7"/>
      <c r="LRQ92" s="73"/>
      <c r="LRR92" s="73"/>
      <c r="LRS92" s="73"/>
      <c r="LRT92" s="73"/>
      <c r="LRU92" s="74"/>
      <c r="LRV92" s="74"/>
      <c r="LRW92" s="77"/>
      <c r="LRX92" s="77"/>
      <c r="LRY92" s="11"/>
      <c r="LRZ92" s="7"/>
      <c r="LSA92" s="7"/>
      <c r="LSB92" s="7"/>
      <c r="LSC92" s="7"/>
      <c r="LSD92" s="7"/>
      <c r="LSE92" s="73"/>
      <c r="LSF92" s="73"/>
      <c r="LSG92" s="73"/>
      <c r="LSH92" s="73"/>
      <c r="LSI92" s="74"/>
      <c r="LSJ92" s="74"/>
      <c r="LSK92" s="77"/>
      <c r="LSL92" s="77"/>
      <c r="LSM92" s="11"/>
      <c r="LSN92" s="7"/>
      <c r="LSO92" s="7"/>
      <c r="LSP92" s="7"/>
      <c r="LSQ92" s="7"/>
      <c r="LSR92" s="7"/>
      <c r="LSS92" s="73"/>
      <c r="LST92" s="73"/>
      <c r="LSU92" s="73"/>
      <c r="LSV92" s="73"/>
      <c r="LSW92" s="74"/>
      <c r="LSX92" s="74"/>
      <c r="LSY92" s="77"/>
      <c r="LSZ92" s="77"/>
      <c r="LTA92" s="11"/>
      <c r="LTB92" s="7"/>
      <c r="LTC92" s="7"/>
      <c r="LTD92" s="7"/>
      <c r="LTE92" s="7"/>
      <c r="LTF92" s="7"/>
      <c r="LTG92" s="73"/>
      <c r="LTH92" s="73"/>
      <c r="LTI92" s="73"/>
      <c r="LTJ92" s="73"/>
      <c r="LTK92" s="74"/>
      <c r="LTL92" s="74"/>
      <c r="LTM92" s="77"/>
      <c r="LTN92" s="77"/>
      <c r="LTO92" s="11"/>
      <c r="LTP92" s="7"/>
      <c r="LTQ92" s="7"/>
      <c r="LTR92" s="7"/>
      <c r="LTS92" s="7"/>
      <c r="LTT92" s="7"/>
      <c r="LTU92" s="73"/>
      <c r="LTV92" s="73"/>
      <c r="LTW92" s="73"/>
      <c r="LTX92" s="73"/>
      <c r="LTY92" s="74"/>
      <c r="LTZ92" s="74"/>
      <c r="LUA92" s="77"/>
      <c r="LUB92" s="77"/>
      <c r="LUC92" s="11"/>
      <c r="LUD92" s="7"/>
      <c r="LUE92" s="7"/>
      <c r="LUF92" s="7"/>
      <c r="LUG92" s="7"/>
      <c r="LUH92" s="7"/>
      <c r="LUI92" s="73"/>
      <c r="LUJ92" s="73"/>
      <c r="LUK92" s="73"/>
      <c r="LUL92" s="73"/>
      <c r="LUM92" s="74"/>
      <c r="LUN92" s="74"/>
      <c r="LUO92" s="77"/>
      <c r="LUP92" s="77"/>
      <c r="LUQ92" s="11"/>
      <c r="LUR92" s="7"/>
      <c r="LUS92" s="7"/>
      <c r="LUT92" s="7"/>
      <c r="LUU92" s="7"/>
      <c r="LUV92" s="7"/>
      <c r="LUW92" s="73"/>
      <c r="LUX92" s="73"/>
      <c r="LUY92" s="73"/>
      <c r="LUZ92" s="73"/>
      <c r="LVA92" s="74"/>
      <c r="LVB92" s="74"/>
      <c r="LVC92" s="77"/>
      <c r="LVD92" s="77"/>
      <c r="LVE92" s="11"/>
      <c r="LVF92" s="7"/>
      <c r="LVG92" s="7"/>
      <c r="LVH92" s="7"/>
      <c r="LVI92" s="7"/>
      <c r="LVJ92" s="7"/>
      <c r="LVK92" s="73"/>
      <c r="LVL92" s="73"/>
      <c r="LVM92" s="73"/>
      <c r="LVN92" s="73"/>
      <c r="LVO92" s="74"/>
      <c r="LVP92" s="74"/>
      <c r="LVQ92" s="77"/>
      <c r="LVR92" s="77"/>
      <c r="LVS92" s="11"/>
      <c r="LVT92" s="7"/>
      <c r="LVU92" s="7"/>
      <c r="LVV92" s="7"/>
      <c r="LVW92" s="7"/>
      <c r="LVX92" s="7"/>
      <c r="LVY92" s="73"/>
      <c r="LVZ92" s="73"/>
      <c r="LWA92" s="73"/>
      <c r="LWB92" s="73"/>
      <c r="LWC92" s="74"/>
      <c r="LWD92" s="74"/>
      <c r="LWE92" s="77"/>
      <c r="LWF92" s="77"/>
      <c r="LWG92" s="11"/>
      <c r="LWH92" s="7"/>
      <c r="LWI92" s="7"/>
      <c r="LWJ92" s="7"/>
      <c r="LWK92" s="7"/>
      <c r="LWL92" s="7"/>
      <c r="LWM92" s="73"/>
      <c r="LWN92" s="73"/>
      <c r="LWO92" s="73"/>
      <c r="LWP92" s="73"/>
      <c r="LWQ92" s="74"/>
      <c r="LWR92" s="74"/>
      <c r="LWS92" s="77"/>
      <c r="LWT92" s="77"/>
      <c r="LWU92" s="11"/>
      <c r="LWV92" s="7"/>
      <c r="LWW92" s="7"/>
      <c r="LWX92" s="7"/>
      <c r="LWY92" s="7"/>
      <c r="LWZ92" s="7"/>
      <c r="LXA92" s="73"/>
      <c r="LXB92" s="73"/>
      <c r="LXC92" s="73"/>
      <c r="LXD92" s="73"/>
      <c r="LXE92" s="74"/>
      <c r="LXF92" s="74"/>
      <c r="LXG92" s="77"/>
      <c r="LXH92" s="77"/>
      <c r="LXI92" s="11"/>
      <c r="LXJ92" s="7"/>
      <c r="LXK92" s="7"/>
      <c r="LXL92" s="7"/>
      <c r="LXM92" s="7"/>
      <c r="LXN92" s="7"/>
      <c r="LXO92" s="73"/>
      <c r="LXP92" s="73"/>
      <c r="LXQ92" s="73"/>
      <c r="LXR92" s="73"/>
      <c r="LXS92" s="74"/>
      <c r="LXT92" s="74"/>
      <c r="LXU92" s="77"/>
      <c r="LXV92" s="77"/>
      <c r="LXW92" s="11"/>
      <c r="LXX92" s="7"/>
      <c r="LXY92" s="7"/>
      <c r="LXZ92" s="7"/>
      <c r="LYA92" s="7"/>
      <c r="LYB92" s="7"/>
      <c r="LYC92" s="73"/>
      <c r="LYD92" s="73"/>
      <c r="LYE92" s="73"/>
      <c r="LYF92" s="73"/>
      <c r="LYG92" s="74"/>
      <c r="LYH92" s="74"/>
      <c r="LYI92" s="77"/>
      <c r="LYJ92" s="77"/>
      <c r="LYK92" s="11"/>
      <c r="LYL92" s="7"/>
      <c r="LYM92" s="7"/>
      <c r="LYN92" s="7"/>
      <c r="LYO92" s="7"/>
      <c r="LYP92" s="7"/>
      <c r="LYQ92" s="73"/>
      <c r="LYR92" s="73"/>
      <c r="LYS92" s="73"/>
      <c r="LYT92" s="73"/>
      <c r="LYU92" s="74"/>
      <c r="LYV92" s="74"/>
      <c r="LYW92" s="77"/>
      <c r="LYX92" s="77"/>
      <c r="LYY92" s="11"/>
      <c r="LYZ92" s="7"/>
      <c r="LZA92" s="7"/>
      <c r="LZB92" s="7"/>
      <c r="LZC92" s="7"/>
      <c r="LZD92" s="7"/>
      <c r="LZE92" s="73"/>
      <c r="LZF92" s="73"/>
      <c r="LZG92" s="73"/>
      <c r="LZH92" s="73"/>
      <c r="LZI92" s="74"/>
      <c r="LZJ92" s="74"/>
      <c r="LZK92" s="77"/>
      <c r="LZL92" s="77"/>
      <c r="LZM92" s="11"/>
      <c r="LZN92" s="7"/>
      <c r="LZO92" s="7"/>
      <c r="LZP92" s="7"/>
      <c r="LZQ92" s="7"/>
      <c r="LZR92" s="7"/>
      <c r="LZS92" s="73"/>
      <c r="LZT92" s="73"/>
      <c r="LZU92" s="73"/>
      <c r="LZV92" s="73"/>
      <c r="LZW92" s="74"/>
      <c r="LZX92" s="74"/>
      <c r="LZY92" s="77"/>
      <c r="LZZ92" s="77"/>
      <c r="MAA92" s="11"/>
      <c r="MAB92" s="7"/>
      <c r="MAC92" s="7"/>
      <c r="MAD92" s="7"/>
      <c r="MAE92" s="7"/>
      <c r="MAF92" s="7"/>
      <c r="MAG92" s="73"/>
      <c r="MAH92" s="73"/>
      <c r="MAI92" s="73"/>
      <c r="MAJ92" s="73"/>
      <c r="MAK92" s="74"/>
      <c r="MAL92" s="74"/>
      <c r="MAM92" s="77"/>
      <c r="MAN92" s="77"/>
      <c r="MAO92" s="11"/>
      <c r="MAP92" s="7"/>
      <c r="MAQ92" s="7"/>
      <c r="MAR92" s="7"/>
      <c r="MAS92" s="7"/>
      <c r="MAT92" s="7"/>
      <c r="MAU92" s="73"/>
      <c r="MAV92" s="73"/>
      <c r="MAW92" s="73"/>
      <c r="MAX92" s="73"/>
      <c r="MAY92" s="74"/>
      <c r="MAZ92" s="74"/>
      <c r="MBA92" s="77"/>
      <c r="MBB92" s="77"/>
      <c r="MBC92" s="11"/>
      <c r="MBD92" s="7"/>
      <c r="MBE92" s="7"/>
      <c r="MBF92" s="7"/>
      <c r="MBG92" s="7"/>
      <c r="MBH92" s="7"/>
      <c r="MBI92" s="73"/>
      <c r="MBJ92" s="73"/>
      <c r="MBK92" s="73"/>
      <c r="MBL92" s="73"/>
      <c r="MBM92" s="74"/>
      <c r="MBN92" s="74"/>
      <c r="MBO92" s="77"/>
      <c r="MBP92" s="77"/>
      <c r="MBQ92" s="11"/>
      <c r="MBR92" s="7"/>
      <c r="MBS92" s="7"/>
      <c r="MBT92" s="7"/>
      <c r="MBU92" s="7"/>
      <c r="MBV92" s="7"/>
      <c r="MBW92" s="73"/>
      <c r="MBX92" s="73"/>
      <c r="MBY92" s="73"/>
      <c r="MBZ92" s="73"/>
      <c r="MCA92" s="74"/>
      <c r="MCB92" s="74"/>
      <c r="MCC92" s="77"/>
      <c r="MCD92" s="77"/>
      <c r="MCE92" s="11"/>
      <c r="MCF92" s="7"/>
      <c r="MCG92" s="7"/>
      <c r="MCH92" s="7"/>
      <c r="MCI92" s="7"/>
      <c r="MCJ92" s="7"/>
      <c r="MCK92" s="73"/>
      <c r="MCL92" s="73"/>
      <c r="MCM92" s="73"/>
      <c r="MCN92" s="73"/>
      <c r="MCO92" s="74"/>
      <c r="MCP92" s="74"/>
      <c r="MCQ92" s="77"/>
      <c r="MCR92" s="77"/>
      <c r="MCS92" s="11"/>
      <c r="MCT92" s="7"/>
      <c r="MCU92" s="7"/>
      <c r="MCV92" s="7"/>
      <c r="MCW92" s="7"/>
      <c r="MCX92" s="7"/>
      <c r="MCY92" s="73"/>
      <c r="MCZ92" s="73"/>
      <c r="MDA92" s="73"/>
      <c r="MDB92" s="73"/>
      <c r="MDC92" s="74"/>
      <c r="MDD92" s="74"/>
      <c r="MDE92" s="77"/>
      <c r="MDF92" s="77"/>
      <c r="MDG92" s="11"/>
      <c r="MDH92" s="7"/>
      <c r="MDI92" s="7"/>
      <c r="MDJ92" s="7"/>
      <c r="MDK92" s="7"/>
      <c r="MDL92" s="7"/>
      <c r="MDM92" s="73"/>
      <c r="MDN92" s="73"/>
      <c r="MDO92" s="73"/>
      <c r="MDP92" s="73"/>
      <c r="MDQ92" s="74"/>
      <c r="MDR92" s="74"/>
      <c r="MDS92" s="77"/>
      <c r="MDT92" s="77"/>
      <c r="MDU92" s="11"/>
      <c r="MDV92" s="7"/>
      <c r="MDW92" s="7"/>
      <c r="MDX92" s="7"/>
      <c r="MDY92" s="7"/>
      <c r="MDZ92" s="7"/>
      <c r="MEA92" s="73"/>
      <c r="MEB92" s="73"/>
      <c r="MEC92" s="73"/>
      <c r="MED92" s="73"/>
      <c r="MEE92" s="74"/>
      <c r="MEF92" s="74"/>
      <c r="MEG92" s="77"/>
      <c r="MEH92" s="77"/>
      <c r="MEI92" s="11"/>
      <c r="MEJ92" s="7"/>
      <c r="MEK92" s="7"/>
      <c r="MEL92" s="7"/>
      <c r="MEM92" s="7"/>
      <c r="MEN92" s="7"/>
      <c r="MEO92" s="73"/>
      <c r="MEP92" s="73"/>
      <c r="MEQ92" s="73"/>
      <c r="MER92" s="73"/>
      <c r="MES92" s="74"/>
      <c r="MET92" s="74"/>
      <c r="MEU92" s="77"/>
      <c r="MEV92" s="77"/>
      <c r="MEW92" s="11"/>
      <c r="MEX92" s="7"/>
      <c r="MEY92" s="7"/>
      <c r="MEZ92" s="7"/>
      <c r="MFA92" s="7"/>
      <c r="MFB92" s="7"/>
      <c r="MFC92" s="73"/>
      <c r="MFD92" s="73"/>
      <c r="MFE92" s="73"/>
      <c r="MFF92" s="73"/>
      <c r="MFG92" s="74"/>
      <c r="MFH92" s="74"/>
      <c r="MFI92" s="77"/>
      <c r="MFJ92" s="77"/>
      <c r="MFK92" s="11"/>
      <c r="MFL92" s="7"/>
      <c r="MFM92" s="7"/>
      <c r="MFN92" s="7"/>
      <c r="MFO92" s="7"/>
      <c r="MFP92" s="7"/>
      <c r="MFQ92" s="73"/>
      <c r="MFR92" s="73"/>
      <c r="MFS92" s="73"/>
      <c r="MFT92" s="73"/>
      <c r="MFU92" s="74"/>
      <c r="MFV92" s="74"/>
      <c r="MFW92" s="77"/>
      <c r="MFX92" s="77"/>
      <c r="MFY92" s="11"/>
      <c r="MFZ92" s="7"/>
      <c r="MGA92" s="7"/>
      <c r="MGB92" s="7"/>
      <c r="MGC92" s="7"/>
      <c r="MGD92" s="7"/>
      <c r="MGE92" s="73"/>
      <c r="MGF92" s="73"/>
      <c r="MGG92" s="73"/>
      <c r="MGH92" s="73"/>
      <c r="MGI92" s="74"/>
      <c r="MGJ92" s="74"/>
      <c r="MGK92" s="77"/>
      <c r="MGL92" s="77"/>
      <c r="MGM92" s="11"/>
      <c r="MGN92" s="7"/>
      <c r="MGO92" s="7"/>
      <c r="MGP92" s="7"/>
      <c r="MGQ92" s="7"/>
      <c r="MGR92" s="7"/>
      <c r="MGS92" s="73"/>
      <c r="MGT92" s="73"/>
      <c r="MGU92" s="73"/>
      <c r="MGV92" s="73"/>
      <c r="MGW92" s="74"/>
      <c r="MGX92" s="74"/>
      <c r="MGY92" s="77"/>
      <c r="MGZ92" s="77"/>
      <c r="MHA92" s="11"/>
      <c r="MHB92" s="7"/>
      <c r="MHC92" s="7"/>
      <c r="MHD92" s="7"/>
      <c r="MHE92" s="7"/>
      <c r="MHF92" s="7"/>
      <c r="MHG92" s="73"/>
      <c r="MHH92" s="73"/>
      <c r="MHI92" s="73"/>
      <c r="MHJ92" s="73"/>
      <c r="MHK92" s="74"/>
      <c r="MHL92" s="74"/>
      <c r="MHM92" s="77"/>
      <c r="MHN92" s="77"/>
      <c r="MHO92" s="11"/>
      <c r="MHP92" s="7"/>
      <c r="MHQ92" s="7"/>
      <c r="MHR92" s="7"/>
      <c r="MHS92" s="7"/>
      <c r="MHT92" s="7"/>
      <c r="MHU92" s="73"/>
      <c r="MHV92" s="73"/>
      <c r="MHW92" s="73"/>
      <c r="MHX92" s="73"/>
      <c r="MHY92" s="74"/>
      <c r="MHZ92" s="74"/>
      <c r="MIA92" s="77"/>
      <c r="MIB92" s="77"/>
      <c r="MIC92" s="11"/>
      <c r="MID92" s="7"/>
      <c r="MIE92" s="7"/>
      <c r="MIF92" s="7"/>
      <c r="MIG92" s="7"/>
      <c r="MIH92" s="7"/>
      <c r="MII92" s="73"/>
      <c r="MIJ92" s="73"/>
      <c r="MIK92" s="73"/>
      <c r="MIL92" s="73"/>
      <c r="MIM92" s="74"/>
      <c r="MIN92" s="74"/>
      <c r="MIO92" s="77"/>
      <c r="MIP92" s="77"/>
      <c r="MIQ92" s="11"/>
      <c r="MIR92" s="7"/>
      <c r="MIS92" s="7"/>
      <c r="MIT92" s="7"/>
      <c r="MIU92" s="7"/>
      <c r="MIV92" s="7"/>
      <c r="MIW92" s="73"/>
      <c r="MIX92" s="73"/>
      <c r="MIY92" s="73"/>
      <c r="MIZ92" s="73"/>
      <c r="MJA92" s="74"/>
      <c r="MJB92" s="74"/>
      <c r="MJC92" s="77"/>
      <c r="MJD92" s="77"/>
      <c r="MJE92" s="11"/>
      <c r="MJF92" s="7"/>
      <c r="MJG92" s="7"/>
      <c r="MJH92" s="7"/>
      <c r="MJI92" s="7"/>
      <c r="MJJ92" s="7"/>
      <c r="MJK92" s="73"/>
      <c r="MJL92" s="73"/>
      <c r="MJM92" s="73"/>
      <c r="MJN92" s="73"/>
      <c r="MJO92" s="74"/>
      <c r="MJP92" s="74"/>
      <c r="MJQ92" s="77"/>
      <c r="MJR92" s="77"/>
      <c r="MJS92" s="11"/>
      <c r="MJT92" s="7"/>
      <c r="MJU92" s="7"/>
      <c r="MJV92" s="7"/>
      <c r="MJW92" s="7"/>
      <c r="MJX92" s="7"/>
      <c r="MJY92" s="73"/>
      <c r="MJZ92" s="73"/>
      <c r="MKA92" s="73"/>
      <c r="MKB92" s="73"/>
      <c r="MKC92" s="74"/>
      <c r="MKD92" s="74"/>
      <c r="MKE92" s="77"/>
      <c r="MKF92" s="77"/>
      <c r="MKG92" s="11"/>
      <c r="MKH92" s="7"/>
      <c r="MKI92" s="7"/>
      <c r="MKJ92" s="7"/>
      <c r="MKK92" s="7"/>
      <c r="MKL92" s="7"/>
      <c r="MKM92" s="73"/>
      <c r="MKN92" s="73"/>
      <c r="MKO92" s="73"/>
      <c r="MKP92" s="73"/>
      <c r="MKQ92" s="74"/>
      <c r="MKR92" s="74"/>
      <c r="MKS92" s="77"/>
      <c r="MKT92" s="77"/>
      <c r="MKU92" s="11"/>
      <c r="MKV92" s="7"/>
      <c r="MKW92" s="7"/>
      <c r="MKX92" s="7"/>
      <c r="MKY92" s="7"/>
      <c r="MKZ92" s="7"/>
      <c r="MLA92" s="73"/>
      <c r="MLB92" s="73"/>
      <c r="MLC92" s="73"/>
      <c r="MLD92" s="73"/>
      <c r="MLE92" s="74"/>
      <c r="MLF92" s="74"/>
      <c r="MLG92" s="77"/>
      <c r="MLH92" s="77"/>
      <c r="MLI92" s="11"/>
      <c r="MLJ92" s="7"/>
      <c r="MLK92" s="7"/>
      <c r="MLL92" s="7"/>
      <c r="MLM92" s="7"/>
      <c r="MLN92" s="7"/>
      <c r="MLO92" s="73"/>
      <c r="MLP92" s="73"/>
      <c r="MLQ92" s="73"/>
      <c r="MLR92" s="73"/>
      <c r="MLS92" s="74"/>
      <c r="MLT92" s="74"/>
      <c r="MLU92" s="77"/>
      <c r="MLV92" s="77"/>
      <c r="MLW92" s="11"/>
      <c r="MLX92" s="7"/>
      <c r="MLY92" s="7"/>
      <c r="MLZ92" s="7"/>
      <c r="MMA92" s="7"/>
      <c r="MMB92" s="7"/>
      <c r="MMC92" s="73"/>
      <c r="MMD92" s="73"/>
      <c r="MME92" s="73"/>
      <c r="MMF92" s="73"/>
      <c r="MMG92" s="74"/>
      <c r="MMH92" s="74"/>
      <c r="MMI92" s="77"/>
      <c r="MMJ92" s="77"/>
      <c r="MMK92" s="11"/>
      <c r="MML92" s="7"/>
      <c r="MMM92" s="7"/>
      <c r="MMN92" s="7"/>
      <c r="MMO92" s="7"/>
      <c r="MMP92" s="7"/>
      <c r="MMQ92" s="73"/>
      <c r="MMR92" s="73"/>
      <c r="MMS92" s="73"/>
      <c r="MMT92" s="73"/>
      <c r="MMU92" s="74"/>
      <c r="MMV92" s="74"/>
      <c r="MMW92" s="77"/>
      <c r="MMX92" s="77"/>
      <c r="MMY92" s="11"/>
      <c r="MMZ92" s="7"/>
      <c r="MNA92" s="7"/>
      <c r="MNB92" s="7"/>
      <c r="MNC92" s="7"/>
      <c r="MND92" s="7"/>
      <c r="MNE92" s="73"/>
      <c r="MNF92" s="73"/>
      <c r="MNG92" s="73"/>
      <c r="MNH92" s="73"/>
      <c r="MNI92" s="74"/>
      <c r="MNJ92" s="74"/>
      <c r="MNK92" s="77"/>
      <c r="MNL92" s="77"/>
      <c r="MNM92" s="11"/>
      <c r="MNN92" s="7"/>
      <c r="MNO92" s="7"/>
      <c r="MNP92" s="7"/>
      <c r="MNQ92" s="7"/>
      <c r="MNR92" s="7"/>
      <c r="MNS92" s="73"/>
      <c r="MNT92" s="73"/>
      <c r="MNU92" s="73"/>
      <c r="MNV92" s="73"/>
      <c r="MNW92" s="74"/>
      <c r="MNX92" s="74"/>
      <c r="MNY92" s="77"/>
      <c r="MNZ92" s="77"/>
      <c r="MOA92" s="11"/>
      <c r="MOB92" s="7"/>
      <c r="MOC92" s="7"/>
      <c r="MOD92" s="7"/>
      <c r="MOE92" s="7"/>
      <c r="MOF92" s="7"/>
      <c r="MOG92" s="73"/>
      <c r="MOH92" s="73"/>
      <c r="MOI92" s="73"/>
      <c r="MOJ92" s="73"/>
      <c r="MOK92" s="74"/>
      <c r="MOL92" s="74"/>
      <c r="MOM92" s="77"/>
      <c r="MON92" s="77"/>
      <c r="MOO92" s="11"/>
      <c r="MOP92" s="7"/>
      <c r="MOQ92" s="7"/>
      <c r="MOR92" s="7"/>
      <c r="MOS92" s="7"/>
      <c r="MOT92" s="7"/>
      <c r="MOU92" s="73"/>
      <c r="MOV92" s="73"/>
      <c r="MOW92" s="73"/>
      <c r="MOX92" s="73"/>
      <c r="MOY92" s="74"/>
      <c r="MOZ92" s="74"/>
      <c r="MPA92" s="77"/>
      <c r="MPB92" s="77"/>
      <c r="MPC92" s="11"/>
      <c r="MPD92" s="7"/>
      <c r="MPE92" s="7"/>
      <c r="MPF92" s="7"/>
      <c r="MPG92" s="7"/>
      <c r="MPH92" s="7"/>
      <c r="MPI92" s="73"/>
      <c r="MPJ92" s="73"/>
      <c r="MPK92" s="73"/>
      <c r="MPL92" s="73"/>
      <c r="MPM92" s="74"/>
      <c r="MPN92" s="74"/>
      <c r="MPO92" s="77"/>
      <c r="MPP92" s="77"/>
      <c r="MPQ92" s="11"/>
      <c r="MPR92" s="7"/>
      <c r="MPS92" s="7"/>
      <c r="MPT92" s="7"/>
      <c r="MPU92" s="7"/>
      <c r="MPV92" s="7"/>
      <c r="MPW92" s="73"/>
      <c r="MPX92" s="73"/>
      <c r="MPY92" s="73"/>
      <c r="MPZ92" s="73"/>
      <c r="MQA92" s="74"/>
      <c r="MQB92" s="74"/>
      <c r="MQC92" s="77"/>
      <c r="MQD92" s="77"/>
      <c r="MQE92" s="11"/>
      <c r="MQF92" s="7"/>
      <c r="MQG92" s="7"/>
      <c r="MQH92" s="7"/>
      <c r="MQI92" s="7"/>
      <c r="MQJ92" s="7"/>
      <c r="MQK92" s="73"/>
      <c r="MQL92" s="73"/>
      <c r="MQM92" s="73"/>
      <c r="MQN92" s="73"/>
      <c r="MQO92" s="74"/>
      <c r="MQP92" s="74"/>
      <c r="MQQ92" s="77"/>
      <c r="MQR92" s="77"/>
      <c r="MQS92" s="11"/>
      <c r="MQT92" s="7"/>
      <c r="MQU92" s="7"/>
      <c r="MQV92" s="7"/>
      <c r="MQW92" s="7"/>
      <c r="MQX92" s="7"/>
      <c r="MQY92" s="73"/>
      <c r="MQZ92" s="73"/>
      <c r="MRA92" s="73"/>
      <c r="MRB92" s="73"/>
      <c r="MRC92" s="74"/>
      <c r="MRD92" s="74"/>
      <c r="MRE92" s="77"/>
      <c r="MRF92" s="77"/>
      <c r="MRG92" s="11"/>
      <c r="MRH92" s="7"/>
      <c r="MRI92" s="7"/>
      <c r="MRJ92" s="7"/>
      <c r="MRK92" s="7"/>
      <c r="MRL92" s="7"/>
      <c r="MRM92" s="73"/>
      <c r="MRN92" s="73"/>
      <c r="MRO92" s="73"/>
      <c r="MRP92" s="73"/>
      <c r="MRQ92" s="74"/>
      <c r="MRR92" s="74"/>
      <c r="MRS92" s="77"/>
      <c r="MRT92" s="77"/>
      <c r="MRU92" s="11"/>
      <c r="MRV92" s="7"/>
      <c r="MRW92" s="7"/>
      <c r="MRX92" s="7"/>
      <c r="MRY92" s="7"/>
      <c r="MRZ92" s="7"/>
      <c r="MSA92" s="73"/>
      <c r="MSB92" s="73"/>
      <c r="MSC92" s="73"/>
      <c r="MSD92" s="73"/>
      <c r="MSE92" s="74"/>
      <c r="MSF92" s="74"/>
      <c r="MSG92" s="77"/>
      <c r="MSH92" s="77"/>
      <c r="MSI92" s="11"/>
      <c r="MSJ92" s="7"/>
      <c r="MSK92" s="7"/>
      <c r="MSL92" s="7"/>
      <c r="MSM92" s="7"/>
      <c r="MSN92" s="7"/>
      <c r="MSO92" s="73"/>
      <c r="MSP92" s="73"/>
      <c r="MSQ92" s="73"/>
      <c r="MSR92" s="73"/>
      <c r="MSS92" s="74"/>
      <c r="MST92" s="74"/>
      <c r="MSU92" s="77"/>
      <c r="MSV92" s="77"/>
      <c r="MSW92" s="11"/>
      <c r="MSX92" s="7"/>
      <c r="MSY92" s="7"/>
      <c r="MSZ92" s="7"/>
      <c r="MTA92" s="7"/>
      <c r="MTB92" s="7"/>
      <c r="MTC92" s="73"/>
      <c r="MTD92" s="73"/>
      <c r="MTE92" s="73"/>
      <c r="MTF92" s="73"/>
      <c r="MTG92" s="74"/>
      <c r="MTH92" s="74"/>
      <c r="MTI92" s="77"/>
      <c r="MTJ92" s="77"/>
      <c r="MTK92" s="11"/>
      <c r="MTL92" s="7"/>
      <c r="MTM92" s="7"/>
      <c r="MTN92" s="7"/>
      <c r="MTO92" s="7"/>
      <c r="MTP92" s="7"/>
      <c r="MTQ92" s="73"/>
      <c r="MTR92" s="73"/>
      <c r="MTS92" s="73"/>
      <c r="MTT92" s="73"/>
      <c r="MTU92" s="74"/>
      <c r="MTV92" s="74"/>
      <c r="MTW92" s="77"/>
      <c r="MTX92" s="77"/>
      <c r="MTY92" s="11"/>
      <c r="MTZ92" s="7"/>
      <c r="MUA92" s="7"/>
      <c r="MUB92" s="7"/>
      <c r="MUC92" s="7"/>
      <c r="MUD92" s="7"/>
      <c r="MUE92" s="73"/>
      <c r="MUF92" s="73"/>
      <c r="MUG92" s="73"/>
      <c r="MUH92" s="73"/>
      <c r="MUI92" s="74"/>
      <c r="MUJ92" s="74"/>
      <c r="MUK92" s="77"/>
      <c r="MUL92" s="77"/>
      <c r="MUM92" s="11"/>
      <c r="MUN92" s="7"/>
      <c r="MUO92" s="7"/>
      <c r="MUP92" s="7"/>
      <c r="MUQ92" s="7"/>
      <c r="MUR92" s="7"/>
      <c r="MUS92" s="73"/>
      <c r="MUT92" s="73"/>
      <c r="MUU92" s="73"/>
      <c r="MUV92" s="73"/>
      <c r="MUW92" s="74"/>
      <c r="MUX92" s="74"/>
      <c r="MUY92" s="77"/>
      <c r="MUZ92" s="77"/>
      <c r="MVA92" s="11"/>
      <c r="MVB92" s="7"/>
      <c r="MVC92" s="7"/>
      <c r="MVD92" s="7"/>
      <c r="MVE92" s="7"/>
      <c r="MVF92" s="7"/>
      <c r="MVG92" s="73"/>
      <c r="MVH92" s="73"/>
      <c r="MVI92" s="73"/>
      <c r="MVJ92" s="73"/>
      <c r="MVK92" s="74"/>
      <c r="MVL92" s="74"/>
      <c r="MVM92" s="77"/>
      <c r="MVN92" s="77"/>
      <c r="MVO92" s="11"/>
      <c r="MVP92" s="7"/>
      <c r="MVQ92" s="7"/>
      <c r="MVR92" s="7"/>
      <c r="MVS92" s="7"/>
      <c r="MVT92" s="7"/>
      <c r="MVU92" s="73"/>
      <c r="MVV92" s="73"/>
      <c r="MVW92" s="73"/>
      <c r="MVX92" s="73"/>
      <c r="MVY92" s="74"/>
      <c r="MVZ92" s="74"/>
      <c r="MWA92" s="77"/>
      <c r="MWB92" s="77"/>
      <c r="MWC92" s="11"/>
      <c r="MWD92" s="7"/>
      <c r="MWE92" s="7"/>
      <c r="MWF92" s="7"/>
      <c r="MWG92" s="7"/>
      <c r="MWH92" s="7"/>
      <c r="MWI92" s="73"/>
      <c r="MWJ92" s="73"/>
      <c r="MWK92" s="73"/>
      <c r="MWL92" s="73"/>
      <c r="MWM92" s="74"/>
      <c r="MWN92" s="74"/>
      <c r="MWO92" s="77"/>
      <c r="MWP92" s="77"/>
      <c r="MWQ92" s="11"/>
      <c r="MWR92" s="7"/>
      <c r="MWS92" s="7"/>
      <c r="MWT92" s="7"/>
      <c r="MWU92" s="7"/>
      <c r="MWV92" s="7"/>
      <c r="MWW92" s="73"/>
      <c r="MWX92" s="73"/>
      <c r="MWY92" s="73"/>
      <c r="MWZ92" s="73"/>
      <c r="MXA92" s="74"/>
      <c r="MXB92" s="74"/>
      <c r="MXC92" s="77"/>
      <c r="MXD92" s="77"/>
      <c r="MXE92" s="11"/>
      <c r="MXF92" s="7"/>
      <c r="MXG92" s="7"/>
      <c r="MXH92" s="7"/>
      <c r="MXI92" s="7"/>
      <c r="MXJ92" s="7"/>
      <c r="MXK92" s="73"/>
      <c r="MXL92" s="73"/>
      <c r="MXM92" s="73"/>
      <c r="MXN92" s="73"/>
      <c r="MXO92" s="74"/>
      <c r="MXP92" s="74"/>
      <c r="MXQ92" s="77"/>
      <c r="MXR92" s="77"/>
      <c r="MXS92" s="11"/>
      <c r="MXT92" s="7"/>
      <c r="MXU92" s="7"/>
      <c r="MXV92" s="7"/>
      <c r="MXW92" s="7"/>
      <c r="MXX92" s="7"/>
      <c r="MXY92" s="73"/>
      <c r="MXZ92" s="73"/>
      <c r="MYA92" s="73"/>
      <c r="MYB92" s="73"/>
      <c r="MYC92" s="74"/>
      <c r="MYD92" s="74"/>
      <c r="MYE92" s="77"/>
      <c r="MYF92" s="77"/>
      <c r="MYG92" s="11"/>
      <c r="MYH92" s="7"/>
      <c r="MYI92" s="7"/>
      <c r="MYJ92" s="7"/>
      <c r="MYK92" s="7"/>
      <c r="MYL92" s="7"/>
      <c r="MYM92" s="73"/>
      <c r="MYN92" s="73"/>
      <c r="MYO92" s="73"/>
      <c r="MYP92" s="73"/>
      <c r="MYQ92" s="74"/>
      <c r="MYR92" s="74"/>
      <c r="MYS92" s="77"/>
      <c r="MYT92" s="77"/>
      <c r="MYU92" s="11"/>
      <c r="MYV92" s="7"/>
      <c r="MYW92" s="7"/>
      <c r="MYX92" s="7"/>
      <c r="MYY92" s="7"/>
      <c r="MYZ92" s="7"/>
      <c r="MZA92" s="73"/>
      <c r="MZB92" s="73"/>
      <c r="MZC92" s="73"/>
      <c r="MZD92" s="73"/>
      <c r="MZE92" s="74"/>
      <c r="MZF92" s="74"/>
      <c r="MZG92" s="77"/>
      <c r="MZH92" s="77"/>
      <c r="MZI92" s="11"/>
      <c r="MZJ92" s="7"/>
      <c r="MZK92" s="7"/>
      <c r="MZL92" s="7"/>
      <c r="MZM92" s="7"/>
      <c r="MZN92" s="7"/>
      <c r="MZO92" s="73"/>
      <c r="MZP92" s="73"/>
      <c r="MZQ92" s="73"/>
      <c r="MZR92" s="73"/>
      <c r="MZS92" s="74"/>
      <c r="MZT92" s="74"/>
      <c r="MZU92" s="77"/>
      <c r="MZV92" s="77"/>
      <c r="MZW92" s="11"/>
      <c r="MZX92" s="7"/>
      <c r="MZY92" s="7"/>
      <c r="MZZ92" s="7"/>
      <c r="NAA92" s="7"/>
      <c r="NAB92" s="7"/>
      <c r="NAC92" s="73"/>
      <c r="NAD92" s="73"/>
      <c r="NAE92" s="73"/>
      <c r="NAF92" s="73"/>
      <c r="NAG92" s="74"/>
      <c r="NAH92" s="74"/>
      <c r="NAI92" s="77"/>
      <c r="NAJ92" s="77"/>
      <c r="NAK92" s="11"/>
      <c r="NAL92" s="7"/>
      <c r="NAM92" s="7"/>
      <c r="NAN92" s="7"/>
      <c r="NAO92" s="7"/>
      <c r="NAP92" s="7"/>
      <c r="NAQ92" s="73"/>
      <c r="NAR92" s="73"/>
      <c r="NAS92" s="73"/>
      <c r="NAT92" s="73"/>
      <c r="NAU92" s="74"/>
      <c r="NAV92" s="74"/>
      <c r="NAW92" s="77"/>
      <c r="NAX92" s="77"/>
      <c r="NAY92" s="11"/>
      <c r="NAZ92" s="7"/>
      <c r="NBA92" s="7"/>
      <c r="NBB92" s="7"/>
      <c r="NBC92" s="7"/>
      <c r="NBD92" s="7"/>
      <c r="NBE92" s="73"/>
      <c r="NBF92" s="73"/>
      <c r="NBG92" s="73"/>
      <c r="NBH92" s="73"/>
      <c r="NBI92" s="74"/>
      <c r="NBJ92" s="74"/>
      <c r="NBK92" s="77"/>
      <c r="NBL92" s="77"/>
      <c r="NBM92" s="11"/>
      <c r="NBN92" s="7"/>
      <c r="NBO92" s="7"/>
      <c r="NBP92" s="7"/>
      <c r="NBQ92" s="7"/>
      <c r="NBR92" s="7"/>
      <c r="NBS92" s="73"/>
      <c r="NBT92" s="73"/>
      <c r="NBU92" s="73"/>
      <c r="NBV92" s="73"/>
      <c r="NBW92" s="74"/>
      <c r="NBX92" s="74"/>
      <c r="NBY92" s="77"/>
      <c r="NBZ92" s="77"/>
      <c r="NCA92" s="11"/>
      <c r="NCB92" s="7"/>
      <c r="NCC92" s="7"/>
      <c r="NCD92" s="7"/>
      <c r="NCE92" s="7"/>
      <c r="NCF92" s="7"/>
      <c r="NCG92" s="73"/>
      <c r="NCH92" s="73"/>
      <c r="NCI92" s="73"/>
      <c r="NCJ92" s="73"/>
      <c r="NCK92" s="74"/>
      <c r="NCL92" s="74"/>
      <c r="NCM92" s="77"/>
      <c r="NCN92" s="77"/>
      <c r="NCO92" s="11"/>
      <c r="NCP92" s="7"/>
      <c r="NCQ92" s="7"/>
      <c r="NCR92" s="7"/>
      <c r="NCS92" s="7"/>
      <c r="NCT92" s="7"/>
      <c r="NCU92" s="73"/>
      <c r="NCV92" s="73"/>
      <c r="NCW92" s="73"/>
      <c r="NCX92" s="73"/>
      <c r="NCY92" s="74"/>
      <c r="NCZ92" s="74"/>
      <c r="NDA92" s="77"/>
      <c r="NDB92" s="77"/>
      <c r="NDC92" s="11"/>
      <c r="NDD92" s="7"/>
      <c r="NDE92" s="7"/>
      <c r="NDF92" s="7"/>
      <c r="NDG92" s="7"/>
      <c r="NDH92" s="7"/>
      <c r="NDI92" s="73"/>
      <c r="NDJ92" s="73"/>
      <c r="NDK92" s="73"/>
      <c r="NDL92" s="73"/>
      <c r="NDM92" s="74"/>
      <c r="NDN92" s="74"/>
      <c r="NDO92" s="77"/>
      <c r="NDP92" s="77"/>
      <c r="NDQ92" s="11"/>
      <c r="NDR92" s="7"/>
      <c r="NDS92" s="7"/>
      <c r="NDT92" s="7"/>
      <c r="NDU92" s="7"/>
      <c r="NDV92" s="7"/>
      <c r="NDW92" s="73"/>
      <c r="NDX92" s="73"/>
      <c r="NDY92" s="73"/>
      <c r="NDZ92" s="73"/>
      <c r="NEA92" s="74"/>
      <c r="NEB92" s="74"/>
      <c r="NEC92" s="77"/>
      <c r="NED92" s="77"/>
      <c r="NEE92" s="11"/>
      <c r="NEF92" s="7"/>
      <c r="NEG92" s="7"/>
      <c r="NEH92" s="7"/>
      <c r="NEI92" s="7"/>
      <c r="NEJ92" s="7"/>
      <c r="NEK92" s="73"/>
      <c r="NEL92" s="73"/>
      <c r="NEM92" s="73"/>
      <c r="NEN92" s="73"/>
      <c r="NEO92" s="74"/>
      <c r="NEP92" s="74"/>
      <c r="NEQ92" s="77"/>
      <c r="NER92" s="77"/>
      <c r="NES92" s="11"/>
      <c r="NET92" s="7"/>
      <c r="NEU92" s="7"/>
      <c r="NEV92" s="7"/>
      <c r="NEW92" s="7"/>
      <c r="NEX92" s="7"/>
      <c r="NEY92" s="73"/>
      <c r="NEZ92" s="73"/>
      <c r="NFA92" s="73"/>
      <c r="NFB92" s="73"/>
      <c r="NFC92" s="74"/>
      <c r="NFD92" s="74"/>
      <c r="NFE92" s="77"/>
      <c r="NFF92" s="77"/>
      <c r="NFG92" s="11"/>
      <c r="NFH92" s="7"/>
      <c r="NFI92" s="7"/>
      <c r="NFJ92" s="7"/>
      <c r="NFK92" s="7"/>
      <c r="NFL92" s="7"/>
      <c r="NFM92" s="73"/>
      <c r="NFN92" s="73"/>
      <c r="NFO92" s="73"/>
      <c r="NFP92" s="73"/>
      <c r="NFQ92" s="74"/>
      <c r="NFR92" s="74"/>
      <c r="NFS92" s="77"/>
      <c r="NFT92" s="77"/>
      <c r="NFU92" s="11"/>
      <c r="NFV92" s="7"/>
      <c r="NFW92" s="7"/>
      <c r="NFX92" s="7"/>
      <c r="NFY92" s="7"/>
      <c r="NFZ92" s="7"/>
      <c r="NGA92" s="73"/>
      <c r="NGB92" s="73"/>
      <c r="NGC92" s="73"/>
      <c r="NGD92" s="73"/>
      <c r="NGE92" s="74"/>
      <c r="NGF92" s="74"/>
      <c r="NGG92" s="77"/>
      <c r="NGH92" s="77"/>
      <c r="NGI92" s="11"/>
      <c r="NGJ92" s="7"/>
      <c r="NGK92" s="7"/>
      <c r="NGL92" s="7"/>
      <c r="NGM92" s="7"/>
      <c r="NGN92" s="7"/>
      <c r="NGO92" s="73"/>
      <c r="NGP92" s="73"/>
      <c r="NGQ92" s="73"/>
      <c r="NGR92" s="73"/>
      <c r="NGS92" s="74"/>
      <c r="NGT92" s="74"/>
      <c r="NGU92" s="77"/>
      <c r="NGV92" s="77"/>
      <c r="NGW92" s="11"/>
      <c r="NGX92" s="7"/>
      <c r="NGY92" s="7"/>
      <c r="NGZ92" s="7"/>
      <c r="NHA92" s="7"/>
      <c r="NHB92" s="7"/>
      <c r="NHC92" s="73"/>
      <c r="NHD92" s="73"/>
      <c r="NHE92" s="73"/>
      <c r="NHF92" s="73"/>
      <c r="NHG92" s="74"/>
      <c r="NHH92" s="74"/>
      <c r="NHI92" s="77"/>
      <c r="NHJ92" s="77"/>
      <c r="NHK92" s="11"/>
      <c r="NHL92" s="7"/>
      <c r="NHM92" s="7"/>
      <c r="NHN92" s="7"/>
      <c r="NHO92" s="7"/>
      <c r="NHP92" s="7"/>
      <c r="NHQ92" s="73"/>
      <c r="NHR92" s="73"/>
      <c r="NHS92" s="73"/>
      <c r="NHT92" s="73"/>
      <c r="NHU92" s="74"/>
      <c r="NHV92" s="74"/>
      <c r="NHW92" s="77"/>
      <c r="NHX92" s="77"/>
      <c r="NHY92" s="11"/>
      <c r="NHZ92" s="7"/>
      <c r="NIA92" s="7"/>
      <c r="NIB92" s="7"/>
      <c r="NIC92" s="7"/>
      <c r="NID92" s="7"/>
      <c r="NIE92" s="73"/>
      <c r="NIF92" s="73"/>
      <c r="NIG92" s="73"/>
      <c r="NIH92" s="73"/>
      <c r="NII92" s="74"/>
      <c r="NIJ92" s="74"/>
      <c r="NIK92" s="77"/>
      <c r="NIL92" s="77"/>
      <c r="NIM92" s="11"/>
      <c r="NIN92" s="7"/>
      <c r="NIO92" s="7"/>
      <c r="NIP92" s="7"/>
      <c r="NIQ92" s="7"/>
      <c r="NIR92" s="7"/>
      <c r="NIS92" s="73"/>
      <c r="NIT92" s="73"/>
      <c r="NIU92" s="73"/>
      <c r="NIV92" s="73"/>
      <c r="NIW92" s="74"/>
      <c r="NIX92" s="74"/>
      <c r="NIY92" s="77"/>
      <c r="NIZ92" s="77"/>
      <c r="NJA92" s="11"/>
      <c r="NJB92" s="7"/>
      <c r="NJC92" s="7"/>
      <c r="NJD92" s="7"/>
      <c r="NJE92" s="7"/>
      <c r="NJF92" s="7"/>
      <c r="NJG92" s="73"/>
      <c r="NJH92" s="73"/>
      <c r="NJI92" s="73"/>
      <c r="NJJ92" s="73"/>
      <c r="NJK92" s="74"/>
      <c r="NJL92" s="74"/>
      <c r="NJM92" s="77"/>
      <c r="NJN92" s="77"/>
      <c r="NJO92" s="11"/>
      <c r="NJP92" s="7"/>
      <c r="NJQ92" s="7"/>
      <c r="NJR92" s="7"/>
      <c r="NJS92" s="7"/>
      <c r="NJT92" s="7"/>
      <c r="NJU92" s="73"/>
      <c r="NJV92" s="73"/>
      <c r="NJW92" s="73"/>
      <c r="NJX92" s="73"/>
      <c r="NJY92" s="74"/>
      <c r="NJZ92" s="74"/>
      <c r="NKA92" s="77"/>
      <c r="NKB92" s="77"/>
      <c r="NKC92" s="11"/>
      <c r="NKD92" s="7"/>
      <c r="NKE92" s="7"/>
      <c r="NKF92" s="7"/>
      <c r="NKG92" s="7"/>
      <c r="NKH92" s="7"/>
      <c r="NKI92" s="73"/>
      <c r="NKJ92" s="73"/>
      <c r="NKK92" s="73"/>
      <c r="NKL92" s="73"/>
      <c r="NKM92" s="74"/>
      <c r="NKN92" s="74"/>
      <c r="NKO92" s="77"/>
      <c r="NKP92" s="77"/>
      <c r="NKQ92" s="11"/>
      <c r="NKR92" s="7"/>
      <c r="NKS92" s="7"/>
      <c r="NKT92" s="7"/>
      <c r="NKU92" s="7"/>
      <c r="NKV92" s="7"/>
      <c r="NKW92" s="73"/>
      <c r="NKX92" s="73"/>
      <c r="NKY92" s="73"/>
      <c r="NKZ92" s="73"/>
      <c r="NLA92" s="74"/>
      <c r="NLB92" s="74"/>
      <c r="NLC92" s="77"/>
      <c r="NLD92" s="77"/>
      <c r="NLE92" s="11"/>
      <c r="NLF92" s="7"/>
      <c r="NLG92" s="7"/>
      <c r="NLH92" s="7"/>
      <c r="NLI92" s="7"/>
      <c r="NLJ92" s="7"/>
      <c r="NLK92" s="73"/>
      <c r="NLL92" s="73"/>
      <c r="NLM92" s="73"/>
      <c r="NLN92" s="73"/>
      <c r="NLO92" s="74"/>
      <c r="NLP92" s="74"/>
      <c r="NLQ92" s="77"/>
      <c r="NLR92" s="77"/>
      <c r="NLS92" s="11"/>
      <c r="NLT92" s="7"/>
      <c r="NLU92" s="7"/>
      <c r="NLV92" s="7"/>
      <c r="NLW92" s="7"/>
      <c r="NLX92" s="7"/>
      <c r="NLY92" s="73"/>
      <c r="NLZ92" s="73"/>
      <c r="NMA92" s="73"/>
      <c r="NMB92" s="73"/>
      <c r="NMC92" s="74"/>
      <c r="NMD92" s="74"/>
      <c r="NME92" s="77"/>
      <c r="NMF92" s="77"/>
      <c r="NMG92" s="11"/>
      <c r="NMH92" s="7"/>
      <c r="NMI92" s="7"/>
      <c r="NMJ92" s="7"/>
      <c r="NMK92" s="7"/>
      <c r="NML92" s="7"/>
      <c r="NMM92" s="73"/>
      <c r="NMN92" s="73"/>
      <c r="NMO92" s="73"/>
      <c r="NMP92" s="73"/>
      <c r="NMQ92" s="74"/>
      <c r="NMR92" s="74"/>
      <c r="NMS92" s="77"/>
      <c r="NMT92" s="77"/>
      <c r="NMU92" s="11"/>
      <c r="NMV92" s="7"/>
      <c r="NMW92" s="7"/>
      <c r="NMX92" s="7"/>
      <c r="NMY92" s="7"/>
      <c r="NMZ92" s="7"/>
      <c r="NNA92" s="73"/>
      <c r="NNB92" s="73"/>
      <c r="NNC92" s="73"/>
      <c r="NND92" s="73"/>
      <c r="NNE92" s="74"/>
      <c r="NNF92" s="74"/>
      <c r="NNG92" s="77"/>
      <c r="NNH92" s="77"/>
      <c r="NNI92" s="11"/>
      <c r="NNJ92" s="7"/>
      <c r="NNK92" s="7"/>
      <c r="NNL92" s="7"/>
      <c r="NNM92" s="7"/>
      <c r="NNN92" s="7"/>
      <c r="NNO92" s="73"/>
      <c r="NNP92" s="73"/>
      <c r="NNQ92" s="73"/>
      <c r="NNR92" s="73"/>
      <c r="NNS92" s="74"/>
      <c r="NNT92" s="74"/>
      <c r="NNU92" s="77"/>
      <c r="NNV92" s="77"/>
      <c r="NNW92" s="11"/>
      <c r="NNX92" s="7"/>
      <c r="NNY92" s="7"/>
      <c r="NNZ92" s="7"/>
      <c r="NOA92" s="7"/>
      <c r="NOB92" s="7"/>
      <c r="NOC92" s="73"/>
      <c r="NOD92" s="73"/>
      <c r="NOE92" s="73"/>
      <c r="NOF92" s="73"/>
      <c r="NOG92" s="74"/>
      <c r="NOH92" s="74"/>
      <c r="NOI92" s="77"/>
      <c r="NOJ92" s="77"/>
      <c r="NOK92" s="11"/>
      <c r="NOL92" s="7"/>
      <c r="NOM92" s="7"/>
      <c r="NON92" s="7"/>
      <c r="NOO92" s="7"/>
      <c r="NOP92" s="7"/>
      <c r="NOQ92" s="73"/>
      <c r="NOR92" s="73"/>
      <c r="NOS92" s="73"/>
      <c r="NOT92" s="73"/>
      <c r="NOU92" s="74"/>
      <c r="NOV92" s="74"/>
      <c r="NOW92" s="77"/>
      <c r="NOX92" s="77"/>
      <c r="NOY92" s="11"/>
      <c r="NOZ92" s="7"/>
      <c r="NPA92" s="7"/>
      <c r="NPB92" s="7"/>
      <c r="NPC92" s="7"/>
      <c r="NPD92" s="7"/>
      <c r="NPE92" s="73"/>
      <c r="NPF92" s="73"/>
      <c r="NPG92" s="73"/>
      <c r="NPH92" s="73"/>
      <c r="NPI92" s="74"/>
      <c r="NPJ92" s="74"/>
      <c r="NPK92" s="77"/>
      <c r="NPL92" s="77"/>
      <c r="NPM92" s="11"/>
      <c r="NPN92" s="7"/>
      <c r="NPO92" s="7"/>
      <c r="NPP92" s="7"/>
      <c r="NPQ92" s="7"/>
      <c r="NPR92" s="7"/>
      <c r="NPS92" s="73"/>
      <c r="NPT92" s="73"/>
      <c r="NPU92" s="73"/>
      <c r="NPV92" s="73"/>
      <c r="NPW92" s="74"/>
      <c r="NPX92" s="74"/>
      <c r="NPY92" s="77"/>
      <c r="NPZ92" s="77"/>
      <c r="NQA92" s="11"/>
      <c r="NQB92" s="7"/>
      <c r="NQC92" s="7"/>
      <c r="NQD92" s="7"/>
      <c r="NQE92" s="7"/>
      <c r="NQF92" s="7"/>
      <c r="NQG92" s="73"/>
      <c r="NQH92" s="73"/>
      <c r="NQI92" s="73"/>
      <c r="NQJ92" s="73"/>
      <c r="NQK92" s="74"/>
      <c r="NQL92" s="74"/>
      <c r="NQM92" s="77"/>
      <c r="NQN92" s="77"/>
      <c r="NQO92" s="11"/>
      <c r="NQP92" s="7"/>
      <c r="NQQ92" s="7"/>
      <c r="NQR92" s="7"/>
      <c r="NQS92" s="7"/>
      <c r="NQT92" s="7"/>
      <c r="NQU92" s="73"/>
      <c r="NQV92" s="73"/>
      <c r="NQW92" s="73"/>
      <c r="NQX92" s="73"/>
      <c r="NQY92" s="74"/>
      <c r="NQZ92" s="74"/>
      <c r="NRA92" s="77"/>
      <c r="NRB92" s="77"/>
      <c r="NRC92" s="11"/>
      <c r="NRD92" s="7"/>
      <c r="NRE92" s="7"/>
      <c r="NRF92" s="7"/>
      <c r="NRG92" s="7"/>
      <c r="NRH92" s="7"/>
      <c r="NRI92" s="73"/>
      <c r="NRJ92" s="73"/>
      <c r="NRK92" s="73"/>
      <c r="NRL92" s="73"/>
      <c r="NRM92" s="74"/>
      <c r="NRN92" s="74"/>
      <c r="NRO92" s="77"/>
      <c r="NRP92" s="77"/>
      <c r="NRQ92" s="11"/>
      <c r="NRR92" s="7"/>
      <c r="NRS92" s="7"/>
      <c r="NRT92" s="7"/>
      <c r="NRU92" s="7"/>
      <c r="NRV92" s="7"/>
      <c r="NRW92" s="73"/>
      <c r="NRX92" s="73"/>
      <c r="NRY92" s="73"/>
      <c r="NRZ92" s="73"/>
      <c r="NSA92" s="74"/>
      <c r="NSB92" s="74"/>
      <c r="NSC92" s="77"/>
      <c r="NSD92" s="77"/>
      <c r="NSE92" s="11"/>
      <c r="NSF92" s="7"/>
      <c r="NSG92" s="7"/>
      <c r="NSH92" s="7"/>
      <c r="NSI92" s="7"/>
      <c r="NSJ92" s="7"/>
      <c r="NSK92" s="73"/>
      <c r="NSL92" s="73"/>
      <c r="NSM92" s="73"/>
      <c r="NSN92" s="73"/>
      <c r="NSO92" s="74"/>
      <c r="NSP92" s="74"/>
      <c r="NSQ92" s="77"/>
      <c r="NSR92" s="77"/>
      <c r="NSS92" s="11"/>
      <c r="NST92" s="7"/>
      <c r="NSU92" s="7"/>
      <c r="NSV92" s="7"/>
      <c r="NSW92" s="7"/>
      <c r="NSX92" s="7"/>
      <c r="NSY92" s="73"/>
      <c r="NSZ92" s="73"/>
      <c r="NTA92" s="73"/>
      <c r="NTB92" s="73"/>
      <c r="NTC92" s="74"/>
      <c r="NTD92" s="74"/>
      <c r="NTE92" s="77"/>
      <c r="NTF92" s="77"/>
      <c r="NTG92" s="11"/>
      <c r="NTH92" s="7"/>
      <c r="NTI92" s="7"/>
      <c r="NTJ92" s="7"/>
      <c r="NTK92" s="7"/>
      <c r="NTL92" s="7"/>
      <c r="NTM92" s="73"/>
      <c r="NTN92" s="73"/>
      <c r="NTO92" s="73"/>
      <c r="NTP92" s="73"/>
      <c r="NTQ92" s="74"/>
      <c r="NTR92" s="74"/>
      <c r="NTS92" s="77"/>
      <c r="NTT92" s="77"/>
      <c r="NTU92" s="11"/>
      <c r="NTV92" s="7"/>
      <c r="NTW92" s="7"/>
      <c r="NTX92" s="7"/>
      <c r="NTY92" s="7"/>
      <c r="NTZ92" s="7"/>
      <c r="NUA92" s="73"/>
      <c r="NUB92" s="73"/>
      <c r="NUC92" s="73"/>
      <c r="NUD92" s="73"/>
      <c r="NUE92" s="74"/>
      <c r="NUF92" s="74"/>
      <c r="NUG92" s="77"/>
      <c r="NUH92" s="77"/>
      <c r="NUI92" s="11"/>
      <c r="NUJ92" s="7"/>
      <c r="NUK92" s="7"/>
      <c r="NUL92" s="7"/>
      <c r="NUM92" s="7"/>
      <c r="NUN92" s="7"/>
      <c r="NUO92" s="73"/>
      <c r="NUP92" s="73"/>
      <c r="NUQ92" s="73"/>
      <c r="NUR92" s="73"/>
      <c r="NUS92" s="74"/>
      <c r="NUT92" s="74"/>
      <c r="NUU92" s="77"/>
      <c r="NUV92" s="77"/>
      <c r="NUW92" s="11"/>
      <c r="NUX92" s="7"/>
      <c r="NUY92" s="7"/>
      <c r="NUZ92" s="7"/>
      <c r="NVA92" s="7"/>
      <c r="NVB92" s="7"/>
      <c r="NVC92" s="73"/>
      <c r="NVD92" s="73"/>
      <c r="NVE92" s="73"/>
      <c r="NVF92" s="73"/>
      <c r="NVG92" s="74"/>
      <c r="NVH92" s="74"/>
      <c r="NVI92" s="77"/>
      <c r="NVJ92" s="77"/>
      <c r="NVK92" s="11"/>
      <c r="NVL92" s="7"/>
      <c r="NVM92" s="7"/>
      <c r="NVN92" s="7"/>
      <c r="NVO92" s="7"/>
      <c r="NVP92" s="7"/>
      <c r="NVQ92" s="73"/>
      <c r="NVR92" s="73"/>
      <c r="NVS92" s="73"/>
      <c r="NVT92" s="73"/>
      <c r="NVU92" s="74"/>
      <c r="NVV92" s="74"/>
      <c r="NVW92" s="77"/>
      <c r="NVX92" s="77"/>
      <c r="NVY92" s="11"/>
      <c r="NVZ92" s="7"/>
      <c r="NWA92" s="7"/>
      <c r="NWB92" s="7"/>
      <c r="NWC92" s="7"/>
      <c r="NWD92" s="7"/>
      <c r="NWE92" s="73"/>
      <c r="NWF92" s="73"/>
      <c r="NWG92" s="73"/>
      <c r="NWH92" s="73"/>
      <c r="NWI92" s="74"/>
      <c r="NWJ92" s="74"/>
      <c r="NWK92" s="77"/>
      <c r="NWL92" s="77"/>
      <c r="NWM92" s="11"/>
      <c r="NWN92" s="7"/>
      <c r="NWO92" s="7"/>
      <c r="NWP92" s="7"/>
      <c r="NWQ92" s="7"/>
      <c r="NWR92" s="7"/>
      <c r="NWS92" s="73"/>
      <c r="NWT92" s="73"/>
      <c r="NWU92" s="73"/>
      <c r="NWV92" s="73"/>
      <c r="NWW92" s="74"/>
      <c r="NWX92" s="74"/>
      <c r="NWY92" s="77"/>
      <c r="NWZ92" s="77"/>
      <c r="NXA92" s="11"/>
      <c r="NXB92" s="7"/>
      <c r="NXC92" s="7"/>
      <c r="NXD92" s="7"/>
      <c r="NXE92" s="7"/>
      <c r="NXF92" s="7"/>
      <c r="NXG92" s="73"/>
      <c r="NXH92" s="73"/>
      <c r="NXI92" s="73"/>
      <c r="NXJ92" s="73"/>
      <c r="NXK92" s="74"/>
      <c r="NXL92" s="74"/>
      <c r="NXM92" s="77"/>
      <c r="NXN92" s="77"/>
      <c r="NXO92" s="11"/>
      <c r="NXP92" s="7"/>
      <c r="NXQ92" s="7"/>
      <c r="NXR92" s="7"/>
      <c r="NXS92" s="7"/>
      <c r="NXT92" s="7"/>
      <c r="NXU92" s="73"/>
      <c r="NXV92" s="73"/>
      <c r="NXW92" s="73"/>
      <c r="NXX92" s="73"/>
      <c r="NXY92" s="74"/>
      <c r="NXZ92" s="74"/>
      <c r="NYA92" s="77"/>
      <c r="NYB92" s="77"/>
      <c r="NYC92" s="11"/>
      <c r="NYD92" s="7"/>
      <c r="NYE92" s="7"/>
      <c r="NYF92" s="7"/>
      <c r="NYG92" s="7"/>
      <c r="NYH92" s="7"/>
      <c r="NYI92" s="73"/>
      <c r="NYJ92" s="73"/>
      <c r="NYK92" s="73"/>
      <c r="NYL92" s="73"/>
      <c r="NYM92" s="74"/>
      <c r="NYN92" s="74"/>
      <c r="NYO92" s="77"/>
      <c r="NYP92" s="77"/>
      <c r="NYQ92" s="11"/>
      <c r="NYR92" s="7"/>
      <c r="NYS92" s="7"/>
      <c r="NYT92" s="7"/>
      <c r="NYU92" s="7"/>
      <c r="NYV92" s="7"/>
      <c r="NYW92" s="73"/>
      <c r="NYX92" s="73"/>
      <c r="NYY92" s="73"/>
      <c r="NYZ92" s="73"/>
      <c r="NZA92" s="74"/>
      <c r="NZB92" s="74"/>
      <c r="NZC92" s="77"/>
      <c r="NZD92" s="77"/>
      <c r="NZE92" s="11"/>
      <c r="NZF92" s="7"/>
      <c r="NZG92" s="7"/>
      <c r="NZH92" s="7"/>
      <c r="NZI92" s="7"/>
      <c r="NZJ92" s="7"/>
      <c r="NZK92" s="73"/>
      <c r="NZL92" s="73"/>
      <c r="NZM92" s="73"/>
      <c r="NZN92" s="73"/>
      <c r="NZO92" s="74"/>
      <c r="NZP92" s="74"/>
      <c r="NZQ92" s="77"/>
      <c r="NZR92" s="77"/>
      <c r="NZS92" s="11"/>
      <c r="NZT92" s="7"/>
      <c r="NZU92" s="7"/>
      <c r="NZV92" s="7"/>
      <c r="NZW92" s="7"/>
      <c r="NZX92" s="7"/>
      <c r="NZY92" s="73"/>
      <c r="NZZ92" s="73"/>
      <c r="OAA92" s="73"/>
      <c r="OAB92" s="73"/>
      <c r="OAC92" s="74"/>
      <c r="OAD92" s="74"/>
      <c r="OAE92" s="77"/>
      <c r="OAF92" s="77"/>
      <c r="OAG92" s="11"/>
      <c r="OAH92" s="7"/>
      <c r="OAI92" s="7"/>
      <c r="OAJ92" s="7"/>
      <c r="OAK92" s="7"/>
      <c r="OAL92" s="7"/>
      <c r="OAM92" s="73"/>
      <c r="OAN92" s="73"/>
      <c r="OAO92" s="73"/>
      <c r="OAP92" s="73"/>
      <c r="OAQ92" s="74"/>
      <c r="OAR92" s="74"/>
      <c r="OAS92" s="77"/>
      <c r="OAT92" s="77"/>
      <c r="OAU92" s="11"/>
      <c r="OAV92" s="7"/>
      <c r="OAW92" s="7"/>
      <c r="OAX92" s="7"/>
      <c r="OAY92" s="7"/>
      <c r="OAZ92" s="7"/>
      <c r="OBA92" s="73"/>
      <c r="OBB92" s="73"/>
      <c r="OBC92" s="73"/>
      <c r="OBD92" s="73"/>
      <c r="OBE92" s="74"/>
      <c r="OBF92" s="74"/>
      <c r="OBG92" s="77"/>
      <c r="OBH92" s="77"/>
      <c r="OBI92" s="11"/>
      <c r="OBJ92" s="7"/>
      <c r="OBK92" s="7"/>
      <c r="OBL92" s="7"/>
      <c r="OBM92" s="7"/>
      <c r="OBN92" s="7"/>
      <c r="OBO92" s="73"/>
      <c r="OBP92" s="73"/>
      <c r="OBQ92" s="73"/>
      <c r="OBR92" s="73"/>
      <c r="OBS92" s="74"/>
      <c r="OBT92" s="74"/>
      <c r="OBU92" s="77"/>
      <c r="OBV92" s="77"/>
      <c r="OBW92" s="11"/>
      <c r="OBX92" s="7"/>
      <c r="OBY92" s="7"/>
      <c r="OBZ92" s="7"/>
      <c r="OCA92" s="7"/>
      <c r="OCB92" s="7"/>
      <c r="OCC92" s="73"/>
      <c r="OCD92" s="73"/>
      <c r="OCE92" s="73"/>
      <c r="OCF92" s="73"/>
      <c r="OCG92" s="74"/>
      <c r="OCH92" s="74"/>
      <c r="OCI92" s="77"/>
      <c r="OCJ92" s="77"/>
      <c r="OCK92" s="11"/>
      <c r="OCL92" s="7"/>
      <c r="OCM92" s="7"/>
      <c r="OCN92" s="7"/>
      <c r="OCO92" s="7"/>
      <c r="OCP92" s="7"/>
      <c r="OCQ92" s="73"/>
      <c r="OCR92" s="73"/>
      <c r="OCS92" s="73"/>
      <c r="OCT92" s="73"/>
      <c r="OCU92" s="74"/>
      <c r="OCV92" s="74"/>
      <c r="OCW92" s="77"/>
      <c r="OCX92" s="77"/>
      <c r="OCY92" s="11"/>
      <c r="OCZ92" s="7"/>
      <c r="ODA92" s="7"/>
      <c r="ODB92" s="7"/>
      <c r="ODC92" s="7"/>
      <c r="ODD92" s="7"/>
      <c r="ODE92" s="73"/>
      <c r="ODF92" s="73"/>
      <c r="ODG92" s="73"/>
      <c r="ODH92" s="73"/>
      <c r="ODI92" s="74"/>
      <c r="ODJ92" s="74"/>
      <c r="ODK92" s="77"/>
      <c r="ODL92" s="77"/>
      <c r="ODM92" s="11"/>
      <c r="ODN92" s="7"/>
      <c r="ODO92" s="7"/>
      <c r="ODP92" s="7"/>
      <c r="ODQ92" s="7"/>
      <c r="ODR92" s="7"/>
      <c r="ODS92" s="73"/>
      <c r="ODT92" s="73"/>
      <c r="ODU92" s="73"/>
      <c r="ODV92" s="73"/>
      <c r="ODW92" s="74"/>
      <c r="ODX92" s="74"/>
      <c r="ODY92" s="77"/>
      <c r="ODZ92" s="77"/>
      <c r="OEA92" s="11"/>
      <c r="OEB92" s="7"/>
      <c r="OEC92" s="7"/>
      <c r="OED92" s="7"/>
      <c r="OEE92" s="7"/>
      <c r="OEF92" s="7"/>
      <c r="OEG92" s="73"/>
      <c r="OEH92" s="73"/>
      <c r="OEI92" s="73"/>
      <c r="OEJ92" s="73"/>
      <c r="OEK92" s="74"/>
      <c r="OEL92" s="74"/>
      <c r="OEM92" s="77"/>
      <c r="OEN92" s="77"/>
      <c r="OEO92" s="11"/>
      <c r="OEP92" s="7"/>
      <c r="OEQ92" s="7"/>
      <c r="OER92" s="7"/>
      <c r="OES92" s="7"/>
      <c r="OET92" s="7"/>
      <c r="OEU92" s="73"/>
      <c r="OEV92" s="73"/>
      <c r="OEW92" s="73"/>
      <c r="OEX92" s="73"/>
      <c r="OEY92" s="74"/>
      <c r="OEZ92" s="74"/>
      <c r="OFA92" s="77"/>
      <c r="OFB92" s="77"/>
      <c r="OFC92" s="11"/>
      <c r="OFD92" s="7"/>
      <c r="OFE92" s="7"/>
      <c r="OFF92" s="7"/>
      <c r="OFG92" s="7"/>
      <c r="OFH92" s="7"/>
      <c r="OFI92" s="73"/>
      <c r="OFJ92" s="73"/>
      <c r="OFK92" s="73"/>
      <c r="OFL92" s="73"/>
      <c r="OFM92" s="74"/>
      <c r="OFN92" s="74"/>
      <c r="OFO92" s="77"/>
      <c r="OFP92" s="77"/>
      <c r="OFQ92" s="11"/>
      <c r="OFR92" s="7"/>
      <c r="OFS92" s="7"/>
      <c r="OFT92" s="7"/>
      <c r="OFU92" s="7"/>
      <c r="OFV92" s="7"/>
      <c r="OFW92" s="73"/>
      <c r="OFX92" s="73"/>
      <c r="OFY92" s="73"/>
      <c r="OFZ92" s="73"/>
      <c r="OGA92" s="74"/>
      <c r="OGB92" s="74"/>
      <c r="OGC92" s="77"/>
      <c r="OGD92" s="77"/>
      <c r="OGE92" s="11"/>
      <c r="OGF92" s="7"/>
      <c r="OGG92" s="7"/>
      <c r="OGH92" s="7"/>
      <c r="OGI92" s="7"/>
      <c r="OGJ92" s="7"/>
      <c r="OGK92" s="73"/>
      <c r="OGL92" s="73"/>
      <c r="OGM92" s="73"/>
      <c r="OGN92" s="73"/>
      <c r="OGO92" s="74"/>
      <c r="OGP92" s="74"/>
      <c r="OGQ92" s="77"/>
      <c r="OGR92" s="77"/>
      <c r="OGS92" s="11"/>
      <c r="OGT92" s="7"/>
      <c r="OGU92" s="7"/>
      <c r="OGV92" s="7"/>
      <c r="OGW92" s="7"/>
      <c r="OGX92" s="7"/>
      <c r="OGY92" s="73"/>
      <c r="OGZ92" s="73"/>
      <c r="OHA92" s="73"/>
      <c r="OHB92" s="73"/>
      <c r="OHC92" s="74"/>
      <c r="OHD92" s="74"/>
      <c r="OHE92" s="77"/>
      <c r="OHF92" s="77"/>
      <c r="OHG92" s="11"/>
      <c r="OHH92" s="7"/>
      <c r="OHI92" s="7"/>
      <c r="OHJ92" s="7"/>
      <c r="OHK92" s="7"/>
      <c r="OHL92" s="7"/>
      <c r="OHM92" s="73"/>
      <c r="OHN92" s="73"/>
      <c r="OHO92" s="73"/>
      <c r="OHP92" s="73"/>
      <c r="OHQ92" s="74"/>
      <c r="OHR92" s="74"/>
      <c r="OHS92" s="77"/>
      <c r="OHT92" s="77"/>
      <c r="OHU92" s="11"/>
      <c r="OHV92" s="7"/>
      <c r="OHW92" s="7"/>
      <c r="OHX92" s="7"/>
      <c r="OHY92" s="7"/>
      <c r="OHZ92" s="7"/>
      <c r="OIA92" s="73"/>
      <c r="OIB92" s="73"/>
      <c r="OIC92" s="73"/>
      <c r="OID92" s="73"/>
      <c r="OIE92" s="74"/>
      <c r="OIF92" s="74"/>
      <c r="OIG92" s="77"/>
      <c r="OIH92" s="77"/>
      <c r="OII92" s="11"/>
      <c r="OIJ92" s="7"/>
      <c r="OIK92" s="7"/>
      <c r="OIL92" s="7"/>
      <c r="OIM92" s="7"/>
      <c r="OIN92" s="7"/>
      <c r="OIO92" s="73"/>
      <c r="OIP92" s="73"/>
      <c r="OIQ92" s="73"/>
      <c r="OIR92" s="73"/>
      <c r="OIS92" s="74"/>
      <c r="OIT92" s="74"/>
      <c r="OIU92" s="77"/>
      <c r="OIV92" s="77"/>
      <c r="OIW92" s="11"/>
      <c r="OIX92" s="7"/>
      <c r="OIY92" s="7"/>
      <c r="OIZ92" s="7"/>
      <c r="OJA92" s="7"/>
      <c r="OJB92" s="7"/>
      <c r="OJC92" s="73"/>
      <c r="OJD92" s="73"/>
      <c r="OJE92" s="73"/>
      <c r="OJF92" s="73"/>
      <c r="OJG92" s="74"/>
      <c r="OJH92" s="74"/>
      <c r="OJI92" s="77"/>
      <c r="OJJ92" s="77"/>
      <c r="OJK92" s="11"/>
      <c r="OJL92" s="7"/>
      <c r="OJM92" s="7"/>
      <c r="OJN92" s="7"/>
      <c r="OJO92" s="7"/>
      <c r="OJP92" s="7"/>
      <c r="OJQ92" s="73"/>
      <c r="OJR92" s="73"/>
      <c r="OJS92" s="73"/>
      <c r="OJT92" s="73"/>
      <c r="OJU92" s="74"/>
      <c r="OJV92" s="74"/>
      <c r="OJW92" s="77"/>
      <c r="OJX92" s="77"/>
      <c r="OJY92" s="11"/>
      <c r="OJZ92" s="7"/>
      <c r="OKA92" s="7"/>
      <c r="OKB92" s="7"/>
      <c r="OKC92" s="7"/>
      <c r="OKD92" s="7"/>
      <c r="OKE92" s="73"/>
      <c r="OKF92" s="73"/>
      <c r="OKG92" s="73"/>
      <c r="OKH92" s="73"/>
      <c r="OKI92" s="74"/>
      <c r="OKJ92" s="74"/>
      <c r="OKK92" s="77"/>
      <c r="OKL92" s="77"/>
      <c r="OKM92" s="11"/>
      <c r="OKN92" s="7"/>
      <c r="OKO92" s="7"/>
      <c r="OKP92" s="7"/>
      <c r="OKQ92" s="7"/>
      <c r="OKR92" s="7"/>
      <c r="OKS92" s="73"/>
      <c r="OKT92" s="73"/>
      <c r="OKU92" s="73"/>
      <c r="OKV92" s="73"/>
      <c r="OKW92" s="74"/>
      <c r="OKX92" s="74"/>
      <c r="OKY92" s="77"/>
      <c r="OKZ92" s="77"/>
      <c r="OLA92" s="11"/>
      <c r="OLB92" s="7"/>
      <c r="OLC92" s="7"/>
      <c r="OLD92" s="7"/>
      <c r="OLE92" s="7"/>
      <c r="OLF92" s="7"/>
      <c r="OLG92" s="73"/>
      <c r="OLH92" s="73"/>
      <c r="OLI92" s="73"/>
      <c r="OLJ92" s="73"/>
      <c r="OLK92" s="74"/>
      <c r="OLL92" s="74"/>
      <c r="OLM92" s="77"/>
      <c r="OLN92" s="77"/>
      <c r="OLO92" s="11"/>
      <c r="OLP92" s="7"/>
      <c r="OLQ92" s="7"/>
      <c r="OLR92" s="7"/>
      <c r="OLS92" s="7"/>
      <c r="OLT92" s="7"/>
      <c r="OLU92" s="73"/>
      <c r="OLV92" s="73"/>
      <c r="OLW92" s="73"/>
      <c r="OLX92" s="73"/>
      <c r="OLY92" s="74"/>
      <c r="OLZ92" s="74"/>
      <c r="OMA92" s="77"/>
      <c r="OMB92" s="77"/>
      <c r="OMC92" s="11"/>
      <c r="OMD92" s="7"/>
      <c r="OME92" s="7"/>
      <c r="OMF92" s="7"/>
      <c r="OMG92" s="7"/>
      <c r="OMH92" s="7"/>
      <c r="OMI92" s="73"/>
      <c r="OMJ92" s="73"/>
      <c r="OMK92" s="73"/>
      <c r="OML92" s="73"/>
      <c r="OMM92" s="74"/>
      <c r="OMN92" s="74"/>
      <c r="OMO92" s="77"/>
      <c r="OMP92" s="77"/>
      <c r="OMQ92" s="11"/>
      <c r="OMR92" s="7"/>
      <c r="OMS92" s="7"/>
      <c r="OMT92" s="7"/>
      <c r="OMU92" s="7"/>
      <c r="OMV92" s="7"/>
      <c r="OMW92" s="73"/>
      <c r="OMX92" s="73"/>
      <c r="OMY92" s="73"/>
      <c r="OMZ92" s="73"/>
      <c r="ONA92" s="74"/>
      <c r="ONB92" s="74"/>
      <c r="ONC92" s="77"/>
      <c r="OND92" s="77"/>
      <c r="ONE92" s="11"/>
      <c r="ONF92" s="7"/>
      <c r="ONG92" s="7"/>
      <c r="ONH92" s="7"/>
      <c r="ONI92" s="7"/>
      <c r="ONJ92" s="7"/>
      <c r="ONK92" s="73"/>
      <c r="ONL92" s="73"/>
      <c r="ONM92" s="73"/>
      <c r="ONN92" s="73"/>
      <c r="ONO92" s="74"/>
      <c r="ONP92" s="74"/>
      <c r="ONQ92" s="77"/>
      <c r="ONR92" s="77"/>
      <c r="ONS92" s="11"/>
      <c r="ONT92" s="7"/>
      <c r="ONU92" s="7"/>
      <c r="ONV92" s="7"/>
      <c r="ONW92" s="7"/>
      <c r="ONX92" s="7"/>
      <c r="ONY92" s="73"/>
      <c r="ONZ92" s="73"/>
      <c r="OOA92" s="73"/>
      <c r="OOB92" s="73"/>
      <c r="OOC92" s="74"/>
      <c r="OOD92" s="74"/>
      <c r="OOE92" s="77"/>
      <c r="OOF92" s="77"/>
      <c r="OOG92" s="11"/>
      <c r="OOH92" s="7"/>
      <c r="OOI92" s="7"/>
      <c r="OOJ92" s="7"/>
      <c r="OOK92" s="7"/>
      <c r="OOL92" s="7"/>
      <c r="OOM92" s="73"/>
      <c r="OON92" s="73"/>
      <c r="OOO92" s="73"/>
      <c r="OOP92" s="73"/>
      <c r="OOQ92" s="74"/>
      <c r="OOR92" s="74"/>
      <c r="OOS92" s="77"/>
      <c r="OOT92" s="77"/>
      <c r="OOU92" s="11"/>
      <c r="OOV92" s="7"/>
      <c r="OOW92" s="7"/>
      <c r="OOX92" s="7"/>
      <c r="OOY92" s="7"/>
      <c r="OOZ92" s="7"/>
      <c r="OPA92" s="73"/>
      <c r="OPB92" s="73"/>
      <c r="OPC92" s="73"/>
      <c r="OPD92" s="73"/>
      <c r="OPE92" s="74"/>
      <c r="OPF92" s="74"/>
      <c r="OPG92" s="77"/>
      <c r="OPH92" s="77"/>
      <c r="OPI92" s="11"/>
      <c r="OPJ92" s="7"/>
      <c r="OPK92" s="7"/>
      <c r="OPL92" s="7"/>
      <c r="OPM92" s="7"/>
      <c r="OPN92" s="7"/>
      <c r="OPO92" s="73"/>
      <c r="OPP92" s="73"/>
      <c r="OPQ92" s="73"/>
      <c r="OPR92" s="73"/>
      <c r="OPS92" s="74"/>
      <c r="OPT92" s="74"/>
      <c r="OPU92" s="77"/>
      <c r="OPV92" s="77"/>
      <c r="OPW92" s="11"/>
      <c r="OPX92" s="7"/>
      <c r="OPY92" s="7"/>
      <c r="OPZ92" s="7"/>
      <c r="OQA92" s="7"/>
      <c r="OQB92" s="7"/>
      <c r="OQC92" s="73"/>
      <c r="OQD92" s="73"/>
      <c r="OQE92" s="73"/>
      <c r="OQF92" s="73"/>
      <c r="OQG92" s="74"/>
      <c r="OQH92" s="74"/>
      <c r="OQI92" s="77"/>
      <c r="OQJ92" s="77"/>
      <c r="OQK92" s="11"/>
      <c r="OQL92" s="7"/>
      <c r="OQM92" s="7"/>
      <c r="OQN92" s="7"/>
      <c r="OQO92" s="7"/>
      <c r="OQP92" s="7"/>
      <c r="OQQ92" s="73"/>
      <c r="OQR92" s="73"/>
      <c r="OQS92" s="73"/>
      <c r="OQT92" s="73"/>
      <c r="OQU92" s="74"/>
      <c r="OQV92" s="74"/>
      <c r="OQW92" s="77"/>
      <c r="OQX92" s="77"/>
      <c r="OQY92" s="11"/>
      <c r="OQZ92" s="7"/>
      <c r="ORA92" s="7"/>
      <c r="ORB92" s="7"/>
      <c r="ORC92" s="7"/>
      <c r="ORD92" s="7"/>
      <c r="ORE92" s="73"/>
      <c r="ORF92" s="73"/>
      <c r="ORG92" s="73"/>
      <c r="ORH92" s="73"/>
      <c r="ORI92" s="74"/>
      <c r="ORJ92" s="74"/>
      <c r="ORK92" s="77"/>
      <c r="ORL92" s="77"/>
      <c r="ORM92" s="11"/>
      <c r="ORN92" s="7"/>
      <c r="ORO92" s="7"/>
      <c r="ORP92" s="7"/>
      <c r="ORQ92" s="7"/>
      <c r="ORR92" s="7"/>
      <c r="ORS92" s="73"/>
      <c r="ORT92" s="73"/>
      <c r="ORU92" s="73"/>
      <c r="ORV92" s="73"/>
      <c r="ORW92" s="74"/>
      <c r="ORX92" s="74"/>
      <c r="ORY92" s="77"/>
      <c r="ORZ92" s="77"/>
      <c r="OSA92" s="11"/>
      <c r="OSB92" s="7"/>
      <c r="OSC92" s="7"/>
      <c r="OSD92" s="7"/>
      <c r="OSE92" s="7"/>
      <c r="OSF92" s="7"/>
      <c r="OSG92" s="73"/>
      <c r="OSH92" s="73"/>
      <c r="OSI92" s="73"/>
      <c r="OSJ92" s="73"/>
      <c r="OSK92" s="74"/>
      <c r="OSL92" s="74"/>
      <c r="OSM92" s="77"/>
      <c r="OSN92" s="77"/>
      <c r="OSO92" s="11"/>
      <c r="OSP92" s="7"/>
      <c r="OSQ92" s="7"/>
      <c r="OSR92" s="7"/>
      <c r="OSS92" s="7"/>
      <c r="OST92" s="7"/>
      <c r="OSU92" s="73"/>
      <c r="OSV92" s="73"/>
      <c r="OSW92" s="73"/>
      <c r="OSX92" s="73"/>
      <c r="OSY92" s="74"/>
      <c r="OSZ92" s="74"/>
      <c r="OTA92" s="77"/>
      <c r="OTB92" s="77"/>
      <c r="OTC92" s="11"/>
      <c r="OTD92" s="7"/>
      <c r="OTE92" s="7"/>
      <c r="OTF92" s="7"/>
      <c r="OTG92" s="7"/>
      <c r="OTH92" s="7"/>
      <c r="OTI92" s="73"/>
      <c r="OTJ92" s="73"/>
      <c r="OTK92" s="73"/>
      <c r="OTL92" s="73"/>
      <c r="OTM92" s="74"/>
      <c r="OTN92" s="74"/>
      <c r="OTO92" s="77"/>
      <c r="OTP92" s="77"/>
      <c r="OTQ92" s="11"/>
      <c r="OTR92" s="7"/>
      <c r="OTS92" s="7"/>
      <c r="OTT92" s="7"/>
      <c r="OTU92" s="7"/>
      <c r="OTV92" s="7"/>
      <c r="OTW92" s="73"/>
      <c r="OTX92" s="73"/>
      <c r="OTY92" s="73"/>
      <c r="OTZ92" s="73"/>
      <c r="OUA92" s="74"/>
      <c r="OUB92" s="74"/>
      <c r="OUC92" s="77"/>
      <c r="OUD92" s="77"/>
      <c r="OUE92" s="11"/>
      <c r="OUF92" s="7"/>
      <c r="OUG92" s="7"/>
      <c r="OUH92" s="7"/>
      <c r="OUI92" s="7"/>
      <c r="OUJ92" s="7"/>
      <c r="OUK92" s="73"/>
      <c r="OUL92" s="73"/>
      <c r="OUM92" s="73"/>
      <c r="OUN92" s="73"/>
      <c r="OUO92" s="74"/>
      <c r="OUP92" s="74"/>
      <c r="OUQ92" s="77"/>
      <c r="OUR92" s="77"/>
      <c r="OUS92" s="11"/>
      <c r="OUT92" s="7"/>
      <c r="OUU92" s="7"/>
      <c r="OUV92" s="7"/>
      <c r="OUW92" s="7"/>
      <c r="OUX92" s="7"/>
      <c r="OUY92" s="73"/>
      <c r="OUZ92" s="73"/>
      <c r="OVA92" s="73"/>
      <c r="OVB92" s="73"/>
      <c r="OVC92" s="74"/>
      <c r="OVD92" s="74"/>
      <c r="OVE92" s="77"/>
      <c r="OVF92" s="77"/>
      <c r="OVG92" s="11"/>
      <c r="OVH92" s="7"/>
      <c r="OVI92" s="7"/>
      <c r="OVJ92" s="7"/>
      <c r="OVK92" s="7"/>
      <c r="OVL92" s="7"/>
      <c r="OVM92" s="73"/>
      <c r="OVN92" s="73"/>
      <c r="OVO92" s="73"/>
      <c r="OVP92" s="73"/>
      <c r="OVQ92" s="74"/>
      <c r="OVR92" s="74"/>
      <c r="OVS92" s="77"/>
      <c r="OVT92" s="77"/>
      <c r="OVU92" s="11"/>
      <c r="OVV92" s="7"/>
      <c r="OVW92" s="7"/>
      <c r="OVX92" s="7"/>
      <c r="OVY92" s="7"/>
      <c r="OVZ92" s="7"/>
      <c r="OWA92" s="73"/>
      <c r="OWB92" s="73"/>
      <c r="OWC92" s="73"/>
      <c r="OWD92" s="73"/>
      <c r="OWE92" s="74"/>
      <c r="OWF92" s="74"/>
      <c r="OWG92" s="77"/>
      <c r="OWH92" s="77"/>
      <c r="OWI92" s="11"/>
      <c r="OWJ92" s="7"/>
      <c r="OWK92" s="7"/>
      <c r="OWL92" s="7"/>
      <c r="OWM92" s="7"/>
      <c r="OWN92" s="7"/>
      <c r="OWO92" s="73"/>
      <c r="OWP92" s="73"/>
      <c r="OWQ92" s="73"/>
      <c r="OWR92" s="73"/>
      <c r="OWS92" s="74"/>
      <c r="OWT92" s="74"/>
      <c r="OWU92" s="77"/>
      <c r="OWV92" s="77"/>
      <c r="OWW92" s="11"/>
      <c r="OWX92" s="7"/>
      <c r="OWY92" s="7"/>
      <c r="OWZ92" s="7"/>
      <c r="OXA92" s="7"/>
      <c r="OXB92" s="7"/>
      <c r="OXC92" s="73"/>
      <c r="OXD92" s="73"/>
      <c r="OXE92" s="73"/>
      <c r="OXF92" s="73"/>
      <c r="OXG92" s="74"/>
      <c r="OXH92" s="74"/>
      <c r="OXI92" s="77"/>
      <c r="OXJ92" s="77"/>
      <c r="OXK92" s="11"/>
      <c r="OXL92" s="7"/>
      <c r="OXM92" s="7"/>
      <c r="OXN92" s="7"/>
      <c r="OXO92" s="7"/>
      <c r="OXP92" s="7"/>
      <c r="OXQ92" s="73"/>
      <c r="OXR92" s="73"/>
      <c r="OXS92" s="73"/>
      <c r="OXT92" s="73"/>
      <c r="OXU92" s="74"/>
      <c r="OXV92" s="74"/>
      <c r="OXW92" s="77"/>
      <c r="OXX92" s="77"/>
      <c r="OXY92" s="11"/>
      <c r="OXZ92" s="7"/>
      <c r="OYA92" s="7"/>
      <c r="OYB92" s="7"/>
      <c r="OYC92" s="7"/>
      <c r="OYD92" s="7"/>
      <c r="OYE92" s="73"/>
      <c r="OYF92" s="73"/>
      <c r="OYG92" s="73"/>
      <c r="OYH92" s="73"/>
      <c r="OYI92" s="74"/>
      <c r="OYJ92" s="74"/>
      <c r="OYK92" s="77"/>
      <c r="OYL92" s="77"/>
      <c r="OYM92" s="11"/>
      <c r="OYN92" s="7"/>
      <c r="OYO92" s="7"/>
      <c r="OYP92" s="7"/>
      <c r="OYQ92" s="7"/>
      <c r="OYR92" s="7"/>
      <c r="OYS92" s="73"/>
      <c r="OYT92" s="73"/>
      <c r="OYU92" s="73"/>
      <c r="OYV92" s="73"/>
      <c r="OYW92" s="74"/>
      <c r="OYX92" s="74"/>
      <c r="OYY92" s="77"/>
      <c r="OYZ92" s="77"/>
      <c r="OZA92" s="11"/>
      <c r="OZB92" s="7"/>
      <c r="OZC92" s="7"/>
      <c r="OZD92" s="7"/>
      <c r="OZE92" s="7"/>
      <c r="OZF92" s="7"/>
      <c r="OZG92" s="73"/>
      <c r="OZH92" s="73"/>
      <c r="OZI92" s="73"/>
      <c r="OZJ92" s="73"/>
      <c r="OZK92" s="74"/>
      <c r="OZL92" s="74"/>
      <c r="OZM92" s="77"/>
      <c r="OZN92" s="77"/>
      <c r="OZO92" s="11"/>
      <c r="OZP92" s="7"/>
      <c r="OZQ92" s="7"/>
      <c r="OZR92" s="7"/>
      <c r="OZS92" s="7"/>
      <c r="OZT92" s="7"/>
      <c r="OZU92" s="73"/>
      <c r="OZV92" s="73"/>
      <c r="OZW92" s="73"/>
      <c r="OZX92" s="73"/>
      <c r="OZY92" s="74"/>
      <c r="OZZ92" s="74"/>
      <c r="PAA92" s="77"/>
      <c r="PAB92" s="77"/>
      <c r="PAC92" s="11"/>
      <c r="PAD92" s="7"/>
      <c r="PAE92" s="7"/>
      <c r="PAF92" s="7"/>
      <c r="PAG92" s="7"/>
      <c r="PAH92" s="7"/>
      <c r="PAI92" s="73"/>
      <c r="PAJ92" s="73"/>
      <c r="PAK92" s="73"/>
      <c r="PAL92" s="73"/>
      <c r="PAM92" s="74"/>
      <c r="PAN92" s="74"/>
      <c r="PAO92" s="77"/>
      <c r="PAP92" s="77"/>
      <c r="PAQ92" s="11"/>
      <c r="PAR92" s="7"/>
      <c r="PAS92" s="7"/>
      <c r="PAT92" s="7"/>
      <c r="PAU92" s="7"/>
      <c r="PAV92" s="7"/>
      <c r="PAW92" s="73"/>
      <c r="PAX92" s="73"/>
      <c r="PAY92" s="73"/>
      <c r="PAZ92" s="73"/>
      <c r="PBA92" s="74"/>
      <c r="PBB92" s="74"/>
      <c r="PBC92" s="77"/>
      <c r="PBD92" s="77"/>
      <c r="PBE92" s="11"/>
      <c r="PBF92" s="7"/>
      <c r="PBG92" s="7"/>
      <c r="PBH92" s="7"/>
      <c r="PBI92" s="7"/>
      <c r="PBJ92" s="7"/>
      <c r="PBK92" s="73"/>
      <c r="PBL92" s="73"/>
      <c r="PBM92" s="73"/>
      <c r="PBN92" s="73"/>
      <c r="PBO92" s="74"/>
      <c r="PBP92" s="74"/>
      <c r="PBQ92" s="77"/>
      <c r="PBR92" s="77"/>
      <c r="PBS92" s="11"/>
      <c r="PBT92" s="7"/>
      <c r="PBU92" s="7"/>
      <c r="PBV92" s="7"/>
      <c r="PBW92" s="7"/>
      <c r="PBX92" s="7"/>
      <c r="PBY92" s="73"/>
      <c r="PBZ92" s="73"/>
      <c r="PCA92" s="73"/>
      <c r="PCB92" s="73"/>
      <c r="PCC92" s="74"/>
      <c r="PCD92" s="74"/>
      <c r="PCE92" s="77"/>
      <c r="PCF92" s="77"/>
      <c r="PCG92" s="11"/>
      <c r="PCH92" s="7"/>
      <c r="PCI92" s="7"/>
      <c r="PCJ92" s="7"/>
      <c r="PCK92" s="7"/>
      <c r="PCL92" s="7"/>
      <c r="PCM92" s="73"/>
      <c r="PCN92" s="73"/>
      <c r="PCO92" s="73"/>
      <c r="PCP92" s="73"/>
      <c r="PCQ92" s="74"/>
      <c r="PCR92" s="74"/>
      <c r="PCS92" s="77"/>
      <c r="PCT92" s="77"/>
      <c r="PCU92" s="11"/>
      <c r="PCV92" s="7"/>
      <c r="PCW92" s="7"/>
      <c r="PCX92" s="7"/>
      <c r="PCY92" s="7"/>
      <c r="PCZ92" s="7"/>
      <c r="PDA92" s="73"/>
      <c r="PDB92" s="73"/>
      <c r="PDC92" s="73"/>
      <c r="PDD92" s="73"/>
      <c r="PDE92" s="74"/>
      <c r="PDF92" s="74"/>
      <c r="PDG92" s="77"/>
      <c r="PDH92" s="77"/>
      <c r="PDI92" s="11"/>
      <c r="PDJ92" s="7"/>
      <c r="PDK92" s="7"/>
      <c r="PDL92" s="7"/>
      <c r="PDM92" s="7"/>
      <c r="PDN92" s="7"/>
      <c r="PDO92" s="73"/>
      <c r="PDP92" s="73"/>
      <c r="PDQ92" s="73"/>
      <c r="PDR92" s="73"/>
      <c r="PDS92" s="74"/>
      <c r="PDT92" s="74"/>
      <c r="PDU92" s="77"/>
      <c r="PDV92" s="77"/>
      <c r="PDW92" s="11"/>
      <c r="PDX92" s="7"/>
      <c r="PDY92" s="7"/>
      <c r="PDZ92" s="7"/>
      <c r="PEA92" s="7"/>
      <c r="PEB92" s="7"/>
      <c r="PEC92" s="73"/>
      <c r="PED92" s="73"/>
      <c r="PEE92" s="73"/>
      <c r="PEF92" s="73"/>
      <c r="PEG92" s="74"/>
      <c r="PEH92" s="74"/>
      <c r="PEI92" s="77"/>
      <c r="PEJ92" s="77"/>
      <c r="PEK92" s="11"/>
      <c r="PEL92" s="7"/>
      <c r="PEM92" s="7"/>
      <c r="PEN92" s="7"/>
      <c r="PEO92" s="7"/>
      <c r="PEP92" s="7"/>
      <c r="PEQ92" s="73"/>
      <c r="PER92" s="73"/>
      <c r="PES92" s="73"/>
      <c r="PET92" s="73"/>
      <c r="PEU92" s="74"/>
      <c r="PEV92" s="74"/>
      <c r="PEW92" s="77"/>
      <c r="PEX92" s="77"/>
      <c r="PEY92" s="11"/>
      <c r="PEZ92" s="7"/>
      <c r="PFA92" s="7"/>
      <c r="PFB92" s="7"/>
      <c r="PFC92" s="7"/>
      <c r="PFD92" s="7"/>
      <c r="PFE92" s="73"/>
      <c r="PFF92" s="73"/>
      <c r="PFG92" s="73"/>
      <c r="PFH92" s="73"/>
      <c r="PFI92" s="74"/>
      <c r="PFJ92" s="74"/>
      <c r="PFK92" s="77"/>
      <c r="PFL92" s="77"/>
      <c r="PFM92" s="11"/>
      <c r="PFN92" s="7"/>
      <c r="PFO92" s="7"/>
      <c r="PFP92" s="7"/>
      <c r="PFQ92" s="7"/>
      <c r="PFR92" s="7"/>
      <c r="PFS92" s="73"/>
      <c r="PFT92" s="73"/>
      <c r="PFU92" s="73"/>
      <c r="PFV92" s="73"/>
      <c r="PFW92" s="74"/>
      <c r="PFX92" s="74"/>
      <c r="PFY92" s="77"/>
      <c r="PFZ92" s="77"/>
      <c r="PGA92" s="11"/>
      <c r="PGB92" s="7"/>
      <c r="PGC92" s="7"/>
      <c r="PGD92" s="7"/>
      <c r="PGE92" s="7"/>
      <c r="PGF92" s="7"/>
      <c r="PGG92" s="73"/>
      <c r="PGH92" s="73"/>
      <c r="PGI92" s="73"/>
      <c r="PGJ92" s="73"/>
      <c r="PGK92" s="74"/>
      <c r="PGL92" s="74"/>
      <c r="PGM92" s="77"/>
      <c r="PGN92" s="77"/>
      <c r="PGO92" s="11"/>
      <c r="PGP92" s="7"/>
      <c r="PGQ92" s="7"/>
      <c r="PGR92" s="7"/>
      <c r="PGS92" s="7"/>
      <c r="PGT92" s="7"/>
      <c r="PGU92" s="73"/>
      <c r="PGV92" s="73"/>
      <c r="PGW92" s="73"/>
      <c r="PGX92" s="73"/>
      <c r="PGY92" s="74"/>
      <c r="PGZ92" s="74"/>
      <c r="PHA92" s="77"/>
      <c r="PHB92" s="77"/>
      <c r="PHC92" s="11"/>
      <c r="PHD92" s="7"/>
      <c r="PHE92" s="7"/>
      <c r="PHF92" s="7"/>
      <c r="PHG92" s="7"/>
      <c r="PHH92" s="7"/>
      <c r="PHI92" s="73"/>
      <c r="PHJ92" s="73"/>
      <c r="PHK92" s="73"/>
      <c r="PHL92" s="73"/>
      <c r="PHM92" s="74"/>
      <c r="PHN92" s="74"/>
      <c r="PHO92" s="77"/>
      <c r="PHP92" s="77"/>
      <c r="PHQ92" s="11"/>
      <c r="PHR92" s="7"/>
      <c r="PHS92" s="7"/>
      <c r="PHT92" s="7"/>
      <c r="PHU92" s="7"/>
      <c r="PHV92" s="7"/>
      <c r="PHW92" s="73"/>
      <c r="PHX92" s="73"/>
      <c r="PHY92" s="73"/>
      <c r="PHZ92" s="73"/>
      <c r="PIA92" s="74"/>
      <c r="PIB92" s="74"/>
      <c r="PIC92" s="77"/>
      <c r="PID92" s="77"/>
      <c r="PIE92" s="11"/>
      <c r="PIF92" s="7"/>
      <c r="PIG92" s="7"/>
      <c r="PIH92" s="7"/>
      <c r="PII92" s="7"/>
      <c r="PIJ92" s="7"/>
      <c r="PIK92" s="73"/>
      <c r="PIL92" s="73"/>
      <c r="PIM92" s="73"/>
      <c r="PIN92" s="73"/>
      <c r="PIO92" s="74"/>
      <c r="PIP92" s="74"/>
      <c r="PIQ92" s="77"/>
      <c r="PIR92" s="77"/>
      <c r="PIS92" s="11"/>
      <c r="PIT92" s="7"/>
      <c r="PIU92" s="7"/>
      <c r="PIV92" s="7"/>
      <c r="PIW92" s="7"/>
      <c r="PIX92" s="7"/>
      <c r="PIY92" s="73"/>
      <c r="PIZ92" s="73"/>
      <c r="PJA92" s="73"/>
      <c r="PJB92" s="73"/>
      <c r="PJC92" s="74"/>
      <c r="PJD92" s="74"/>
      <c r="PJE92" s="77"/>
      <c r="PJF92" s="77"/>
      <c r="PJG92" s="11"/>
      <c r="PJH92" s="7"/>
      <c r="PJI92" s="7"/>
      <c r="PJJ92" s="7"/>
      <c r="PJK92" s="7"/>
      <c r="PJL92" s="7"/>
      <c r="PJM92" s="73"/>
      <c r="PJN92" s="73"/>
      <c r="PJO92" s="73"/>
      <c r="PJP92" s="73"/>
      <c r="PJQ92" s="74"/>
      <c r="PJR92" s="74"/>
      <c r="PJS92" s="77"/>
      <c r="PJT92" s="77"/>
      <c r="PJU92" s="11"/>
      <c r="PJV92" s="7"/>
      <c r="PJW92" s="7"/>
      <c r="PJX92" s="7"/>
      <c r="PJY92" s="7"/>
      <c r="PJZ92" s="7"/>
      <c r="PKA92" s="73"/>
      <c r="PKB92" s="73"/>
      <c r="PKC92" s="73"/>
      <c r="PKD92" s="73"/>
      <c r="PKE92" s="74"/>
      <c r="PKF92" s="74"/>
      <c r="PKG92" s="77"/>
      <c r="PKH92" s="77"/>
      <c r="PKI92" s="11"/>
      <c r="PKJ92" s="7"/>
      <c r="PKK92" s="7"/>
      <c r="PKL92" s="7"/>
      <c r="PKM92" s="7"/>
      <c r="PKN92" s="7"/>
      <c r="PKO92" s="73"/>
      <c r="PKP92" s="73"/>
      <c r="PKQ92" s="73"/>
      <c r="PKR92" s="73"/>
      <c r="PKS92" s="74"/>
      <c r="PKT92" s="74"/>
      <c r="PKU92" s="77"/>
      <c r="PKV92" s="77"/>
      <c r="PKW92" s="11"/>
      <c r="PKX92" s="7"/>
      <c r="PKY92" s="7"/>
      <c r="PKZ92" s="7"/>
      <c r="PLA92" s="7"/>
      <c r="PLB92" s="7"/>
      <c r="PLC92" s="73"/>
      <c r="PLD92" s="73"/>
      <c r="PLE92" s="73"/>
      <c r="PLF92" s="73"/>
      <c r="PLG92" s="74"/>
      <c r="PLH92" s="74"/>
      <c r="PLI92" s="77"/>
      <c r="PLJ92" s="77"/>
      <c r="PLK92" s="11"/>
      <c r="PLL92" s="7"/>
      <c r="PLM92" s="7"/>
      <c r="PLN92" s="7"/>
      <c r="PLO92" s="7"/>
      <c r="PLP92" s="7"/>
      <c r="PLQ92" s="73"/>
      <c r="PLR92" s="73"/>
      <c r="PLS92" s="73"/>
      <c r="PLT92" s="73"/>
      <c r="PLU92" s="74"/>
      <c r="PLV92" s="74"/>
      <c r="PLW92" s="77"/>
      <c r="PLX92" s="77"/>
      <c r="PLY92" s="11"/>
      <c r="PLZ92" s="7"/>
      <c r="PMA92" s="7"/>
      <c r="PMB92" s="7"/>
      <c r="PMC92" s="7"/>
      <c r="PMD92" s="7"/>
      <c r="PME92" s="73"/>
      <c r="PMF92" s="73"/>
      <c r="PMG92" s="73"/>
      <c r="PMH92" s="73"/>
      <c r="PMI92" s="74"/>
      <c r="PMJ92" s="74"/>
      <c r="PMK92" s="77"/>
      <c r="PML92" s="77"/>
      <c r="PMM92" s="11"/>
      <c r="PMN92" s="7"/>
      <c r="PMO92" s="7"/>
      <c r="PMP92" s="7"/>
      <c r="PMQ92" s="7"/>
      <c r="PMR92" s="7"/>
      <c r="PMS92" s="73"/>
      <c r="PMT92" s="73"/>
      <c r="PMU92" s="73"/>
      <c r="PMV92" s="73"/>
      <c r="PMW92" s="74"/>
      <c r="PMX92" s="74"/>
      <c r="PMY92" s="77"/>
      <c r="PMZ92" s="77"/>
      <c r="PNA92" s="11"/>
      <c r="PNB92" s="7"/>
      <c r="PNC92" s="7"/>
      <c r="PND92" s="7"/>
      <c r="PNE92" s="7"/>
      <c r="PNF92" s="7"/>
      <c r="PNG92" s="73"/>
      <c r="PNH92" s="73"/>
      <c r="PNI92" s="73"/>
      <c r="PNJ92" s="73"/>
      <c r="PNK92" s="74"/>
      <c r="PNL92" s="74"/>
      <c r="PNM92" s="77"/>
      <c r="PNN92" s="77"/>
      <c r="PNO92" s="11"/>
      <c r="PNP92" s="7"/>
      <c r="PNQ92" s="7"/>
      <c r="PNR92" s="7"/>
      <c r="PNS92" s="7"/>
      <c r="PNT92" s="7"/>
      <c r="PNU92" s="73"/>
      <c r="PNV92" s="73"/>
      <c r="PNW92" s="73"/>
      <c r="PNX92" s="73"/>
      <c r="PNY92" s="74"/>
      <c r="PNZ92" s="74"/>
      <c r="POA92" s="77"/>
      <c r="POB92" s="77"/>
      <c r="POC92" s="11"/>
      <c r="POD92" s="7"/>
      <c r="POE92" s="7"/>
      <c r="POF92" s="7"/>
      <c r="POG92" s="7"/>
      <c r="POH92" s="7"/>
      <c r="POI92" s="73"/>
      <c r="POJ92" s="73"/>
      <c r="POK92" s="73"/>
      <c r="POL92" s="73"/>
      <c r="POM92" s="74"/>
      <c r="PON92" s="74"/>
      <c r="POO92" s="77"/>
      <c r="POP92" s="77"/>
      <c r="POQ92" s="11"/>
      <c r="POR92" s="7"/>
      <c r="POS92" s="7"/>
      <c r="POT92" s="7"/>
      <c r="POU92" s="7"/>
      <c r="POV92" s="7"/>
      <c r="POW92" s="73"/>
      <c r="POX92" s="73"/>
      <c r="POY92" s="73"/>
      <c r="POZ92" s="73"/>
      <c r="PPA92" s="74"/>
      <c r="PPB92" s="74"/>
      <c r="PPC92" s="77"/>
      <c r="PPD92" s="77"/>
      <c r="PPE92" s="11"/>
      <c r="PPF92" s="7"/>
      <c r="PPG92" s="7"/>
      <c r="PPH92" s="7"/>
      <c r="PPI92" s="7"/>
      <c r="PPJ92" s="7"/>
      <c r="PPK92" s="73"/>
      <c r="PPL92" s="73"/>
      <c r="PPM92" s="73"/>
      <c r="PPN92" s="73"/>
      <c r="PPO92" s="74"/>
      <c r="PPP92" s="74"/>
      <c r="PPQ92" s="77"/>
      <c r="PPR92" s="77"/>
      <c r="PPS92" s="11"/>
      <c r="PPT92" s="7"/>
      <c r="PPU92" s="7"/>
      <c r="PPV92" s="7"/>
      <c r="PPW92" s="7"/>
      <c r="PPX92" s="7"/>
      <c r="PPY92" s="73"/>
      <c r="PPZ92" s="73"/>
      <c r="PQA92" s="73"/>
      <c r="PQB92" s="73"/>
      <c r="PQC92" s="74"/>
      <c r="PQD92" s="74"/>
      <c r="PQE92" s="77"/>
      <c r="PQF92" s="77"/>
      <c r="PQG92" s="11"/>
      <c r="PQH92" s="7"/>
      <c r="PQI92" s="7"/>
      <c r="PQJ92" s="7"/>
      <c r="PQK92" s="7"/>
      <c r="PQL92" s="7"/>
      <c r="PQM92" s="73"/>
      <c r="PQN92" s="73"/>
      <c r="PQO92" s="73"/>
      <c r="PQP92" s="73"/>
      <c r="PQQ92" s="74"/>
      <c r="PQR92" s="74"/>
      <c r="PQS92" s="77"/>
      <c r="PQT92" s="77"/>
      <c r="PQU92" s="11"/>
      <c r="PQV92" s="7"/>
      <c r="PQW92" s="7"/>
      <c r="PQX92" s="7"/>
      <c r="PQY92" s="7"/>
      <c r="PQZ92" s="7"/>
      <c r="PRA92" s="73"/>
      <c r="PRB92" s="73"/>
      <c r="PRC92" s="73"/>
      <c r="PRD92" s="73"/>
      <c r="PRE92" s="74"/>
      <c r="PRF92" s="74"/>
      <c r="PRG92" s="77"/>
      <c r="PRH92" s="77"/>
      <c r="PRI92" s="11"/>
      <c r="PRJ92" s="7"/>
      <c r="PRK92" s="7"/>
      <c r="PRL92" s="7"/>
      <c r="PRM92" s="7"/>
      <c r="PRN92" s="7"/>
      <c r="PRO92" s="73"/>
      <c r="PRP92" s="73"/>
      <c r="PRQ92" s="73"/>
      <c r="PRR92" s="73"/>
      <c r="PRS92" s="74"/>
      <c r="PRT92" s="74"/>
      <c r="PRU92" s="77"/>
      <c r="PRV92" s="77"/>
      <c r="PRW92" s="11"/>
      <c r="PRX92" s="7"/>
      <c r="PRY92" s="7"/>
      <c r="PRZ92" s="7"/>
      <c r="PSA92" s="7"/>
      <c r="PSB92" s="7"/>
      <c r="PSC92" s="73"/>
      <c r="PSD92" s="73"/>
      <c r="PSE92" s="73"/>
      <c r="PSF92" s="73"/>
      <c r="PSG92" s="74"/>
      <c r="PSH92" s="74"/>
      <c r="PSI92" s="77"/>
      <c r="PSJ92" s="77"/>
      <c r="PSK92" s="11"/>
      <c r="PSL92" s="7"/>
      <c r="PSM92" s="7"/>
      <c r="PSN92" s="7"/>
      <c r="PSO92" s="7"/>
      <c r="PSP92" s="7"/>
      <c r="PSQ92" s="73"/>
      <c r="PSR92" s="73"/>
      <c r="PSS92" s="73"/>
      <c r="PST92" s="73"/>
      <c r="PSU92" s="74"/>
      <c r="PSV92" s="74"/>
      <c r="PSW92" s="77"/>
      <c r="PSX92" s="77"/>
      <c r="PSY92" s="11"/>
      <c r="PSZ92" s="7"/>
      <c r="PTA92" s="7"/>
      <c r="PTB92" s="7"/>
      <c r="PTC92" s="7"/>
      <c r="PTD92" s="7"/>
      <c r="PTE92" s="73"/>
      <c r="PTF92" s="73"/>
      <c r="PTG92" s="73"/>
      <c r="PTH92" s="73"/>
      <c r="PTI92" s="74"/>
      <c r="PTJ92" s="74"/>
      <c r="PTK92" s="77"/>
      <c r="PTL92" s="77"/>
      <c r="PTM92" s="11"/>
      <c r="PTN92" s="7"/>
      <c r="PTO92" s="7"/>
      <c r="PTP92" s="7"/>
      <c r="PTQ92" s="7"/>
      <c r="PTR92" s="7"/>
      <c r="PTS92" s="73"/>
      <c r="PTT92" s="73"/>
      <c r="PTU92" s="73"/>
      <c r="PTV92" s="73"/>
      <c r="PTW92" s="74"/>
      <c r="PTX92" s="74"/>
      <c r="PTY92" s="77"/>
      <c r="PTZ92" s="77"/>
      <c r="PUA92" s="11"/>
      <c r="PUB92" s="7"/>
      <c r="PUC92" s="7"/>
      <c r="PUD92" s="7"/>
      <c r="PUE92" s="7"/>
      <c r="PUF92" s="7"/>
      <c r="PUG92" s="73"/>
      <c r="PUH92" s="73"/>
      <c r="PUI92" s="73"/>
      <c r="PUJ92" s="73"/>
      <c r="PUK92" s="74"/>
      <c r="PUL92" s="74"/>
      <c r="PUM92" s="77"/>
      <c r="PUN92" s="77"/>
      <c r="PUO92" s="11"/>
      <c r="PUP92" s="7"/>
      <c r="PUQ92" s="7"/>
      <c r="PUR92" s="7"/>
      <c r="PUS92" s="7"/>
      <c r="PUT92" s="7"/>
      <c r="PUU92" s="73"/>
      <c r="PUV92" s="73"/>
      <c r="PUW92" s="73"/>
      <c r="PUX92" s="73"/>
      <c r="PUY92" s="74"/>
      <c r="PUZ92" s="74"/>
      <c r="PVA92" s="77"/>
      <c r="PVB92" s="77"/>
      <c r="PVC92" s="11"/>
      <c r="PVD92" s="7"/>
      <c r="PVE92" s="7"/>
      <c r="PVF92" s="7"/>
      <c r="PVG92" s="7"/>
      <c r="PVH92" s="7"/>
      <c r="PVI92" s="73"/>
      <c r="PVJ92" s="73"/>
      <c r="PVK92" s="73"/>
      <c r="PVL92" s="73"/>
      <c r="PVM92" s="74"/>
      <c r="PVN92" s="74"/>
      <c r="PVO92" s="77"/>
      <c r="PVP92" s="77"/>
      <c r="PVQ92" s="11"/>
      <c r="PVR92" s="7"/>
      <c r="PVS92" s="7"/>
      <c r="PVT92" s="7"/>
      <c r="PVU92" s="7"/>
      <c r="PVV92" s="7"/>
      <c r="PVW92" s="73"/>
      <c r="PVX92" s="73"/>
      <c r="PVY92" s="73"/>
      <c r="PVZ92" s="73"/>
      <c r="PWA92" s="74"/>
      <c r="PWB92" s="74"/>
      <c r="PWC92" s="77"/>
      <c r="PWD92" s="77"/>
      <c r="PWE92" s="11"/>
      <c r="PWF92" s="7"/>
      <c r="PWG92" s="7"/>
      <c r="PWH92" s="7"/>
      <c r="PWI92" s="7"/>
      <c r="PWJ92" s="7"/>
      <c r="PWK92" s="73"/>
      <c r="PWL92" s="73"/>
      <c r="PWM92" s="73"/>
      <c r="PWN92" s="73"/>
      <c r="PWO92" s="74"/>
      <c r="PWP92" s="74"/>
      <c r="PWQ92" s="77"/>
      <c r="PWR92" s="77"/>
      <c r="PWS92" s="11"/>
      <c r="PWT92" s="7"/>
      <c r="PWU92" s="7"/>
      <c r="PWV92" s="7"/>
      <c r="PWW92" s="7"/>
      <c r="PWX92" s="7"/>
      <c r="PWY92" s="73"/>
      <c r="PWZ92" s="73"/>
      <c r="PXA92" s="73"/>
      <c r="PXB92" s="73"/>
      <c r="PXC92" s="74"/>
      <c r="PXD92" s="74"/>
      <c r="PXE92" s="77"/>
      <c r="PXF92" s="77"/>
      <c r="PXG92" s="11"/>
      <c r="PXH92" s="7"/>
      <c r="PXI92" s="7"/>
      <c r="PXJ92" s="7"/>
      <c r="PXK92" s="7"/>
      <c r="PXL92" s="7"/>
      <c r="PXM92" s="73"/>
      <c r="PXN92" s="73"/>
      <c r="PXO92" s="73"/>
      <c r="PXP92" s="73"/>
      <c r="PXQ92" s="74"/>
      <c r="PXR92" s="74"/>
      <c r="PXS92" s="77"/>
      <c r="PXT92" s="77"/>
      <c r="PXU92" s="11"/>
      <c r="PXV92" s="7"/>
      <c r="PXW92" s="7"/>
      <c r="PXX92" s="7"/>
      <c r="PXY92" s="7"/>
      <c r="PXZ92" s="7"/>
      <c r="PYA92" s="73"/>
      <c r="PYB92" s="73"/>
      <c r="PYC92" s="73"/>
      <c r="PYD92" s="73"/>
      <c r="PYE92" s="74"/>
      <c r="PYF92" s="74"/>
      <c r="PYG92" s="77"/>
      <c r="PYH92" s="77"/>
      <c r="PYI92" s="11"/>
      <c r="PYJ92" s="7"/>
      <c r="PYK92" s="7"/>
      <c r="PYL92" s="7"/>
      <c r="PYM92" s="7"/>
      <c r="PYN92" s="7"/>
      <c r="PYO92" s="73"/>
      <c r="PYP92" s="73"/>
      <c r="PYQ92" s="73"/>
      <c r="PYR92" s="73"/>
      <c r="PYS92" s="74"/>
      <c r="PYT92" s="74"/>
      <c r="PYU92" s="77"/>
      <c r="PYV92" s="77"/>
      <c r="PYW92" s="11"/>
      <c r="PYX92" s="7"/>
      <c r="PYY92" s="7"/>
      <c r="PYZ92" s="7"/>
      <c r="PZA92" s="7"/>
      <c r="PZB92" s="7"/>
      <c r="PZC92" s="73"/>
      <c r="PZD92" s="73"/>
      <c r="PZE92" s="73"/>
      <c r="PZF92" s="73"/>
      <c r="PZG92" s="74"/>
      <c r="PZH92" s="74"/>
      <c r="PZI92" s="77"/>
      <c r="PZJ92" s="77"/>
      <c r="PZK92" s="11"/>
      <c r="PZL92" s="7"/>
      <c r="PZM92" s="7"/>
      <c r="PZN92" s="7"/>
      <c r="PZO92" s="7"/>
      <c r="PZP92" s="7"/>
      <c r="PZQ92" s="73"/>
      <c r="PZR92" s="73"/>
      <c r="PZS92" s="73"/>
      <c r="PZT92" s="73"/>
      <c r="PZU92" s="74"/>
      <c r="PZV92" s="74"/>
      <c r="PZW92" s="77"/>
      <c r="PZX92" s="77"/>
      <c r="PZY92" s="11"/>
      <c r="PZZ92" s="7"/>
      <c r="QAA92" s="7"/>
      <c r="QAB92" s="7"/>
      <c r="QAC92" s="7"/>
      <c r="QAD92" s="7"/>
      <c r="QAE92" s="73"/>
      <c r="QAF92" s="73"/>
      <c r="QAG92" s="73"/>
      <c r="QAH92" s="73"/>
      <c r="QAI92" s="74"/>
      <c r="QAJ92" s="74"/>
      <c r="QAK92" s="77"/>
      <c r="QAL92" s="77"/>
      <c r="QAM92" s="11"/>
      <c r="QAN92" s="7"/>
      <c r="QAO92" s="7"/>
      <c r="QAP92" s="7"/>
      <c r="QAQ92" s="7"/>
      <c r="QAR92" s="7"/>
      <c r="QAS92" s="73"/>
      <c r="QAT92" s="73"/>
      <c r="QAU92" s="73"/>
      <c r="QAV92" s="73"/>
      <c r="QAW92" s="74"/>
      <c r="QAX92" s="74"/>
      <c r="QAY92" s="77"/>
      <c r="QAZ92" s="77"/>
      <c r="QBA92" s="11"/>
      <c r="QBB92" s="7"/>
      <c r="QBC92" s="7"/>
      <c r="QBD92" s="7"/>
      <c r="QBE92" s="7"/>
      <c r="QBF92" s="7"/>
      <c r="QBG92" s="73"/>
      <c r="QBH92" s="73"/>
      <c r="QBI92" s="73"/>
      <c r="QBJ92" s="73"/>
      <c r="QBK92" s="74"/>
      <c r="QBL92" s="74"/>
      <c r="QBM92" s="77"/>
      <c r="QBN92" s="77"/>
      <c r="QBO92" s="11"/>
      <c r="QBP92" s="7"/>
      <c r="QBQ92" s="7"/>
      <c r="QBR92" s="7"/>
      <c r="QBS92" s="7"/>
      <c r="QBT92" s="7"/>
      <c r="QBU92" s="73"/>
      <c r="QBV92" s="73"/>
      <c r="QBW92" s="73"/>
      <c r="QBX92" s="73"/>
      <c r="QBY92" s="74"/>
      <c r="QBZ92" s="74"/>
      <c r="QCA92" s="77"/>
      <c r="QCB92" s="77"/>
      <c r="QCC92" s="11"/>
      <c r="QCD92" s="7"/>
      <c r="QCE92" s="7"/>
      <c r="QCF92" s="7"/>
      <c r="QCG92" s="7"/>
      <c r="QCH92" s="7"/>
      <c r="QCI92" s="73"/>
      <c r="QCJ92" s="73"/>
      <c r="QCK92" s="73"/>
      <c r="QCL92" s="73"/>
      <c r="QCM92" s="74"/>
      <c r="QCN92" s="74"/>
      <c r="QCO92" s="77"/>
      <c r="QCP92" s="77"/>
      <c r="QCQ92" s="11"/>
      <c r="QCR92" s="7"/>
      <c r="QCS92" s="7"/>
      <c r="QCT92" s="7"/>
      <c r="QCU92" s="7"/>
      <c r="QCV92" s="7"/>
      <c r="QCW92" s="73"/>
      <c r="QCX92" s="73"/>
      <c r="QCY92" s="73"/>
      <c r="QCZ92" s="73"/>
      <c r="QDA92" s="74"/>
      <c r="QDB92" s="74"/>
      <c r="QDC92" s="77"/>
      <c r="QDD92" s="77"/>
      <c r="QDE92" s="11"/>
      <c r="QDF92" s="7"/>
      <c r="QDG92" s="7"/>
      <c r="QDH92" s="7"/>
      <c r="QDI92" s="7"/>
      <c r="QDJ92" s="7"/>
      <c r="QDK92" s="73"/>
      <c r="QDL92" s="73"/>
      <c r="QDM92" s="73"/>
      <c r="QDN92" s="73"/>
      <c r="QDO92" s="74"/>
      <c r="QDP92" s="74"/>
      <c r="QDQ92" s="77"/>
      <c r="QDR92" s="77"/>
      <c r="QDS92" s="11"/>
      <c r="QDT92" s="7"/>
      <c r="QDU92" s="7"/>
      <c r="QDV92" s="7"/>
      <c r="QDW92" s="7"/>
      <c r="QDX92" s="7"/>
      <c r="QDY92" s="73"/>
      <c r="QDZ92" s="73"/>
      <c r="QEA92" s="73"/>
      <c r="QEB92" s="73"/>
      <c r="QEC92" s="74"/>
      <c r="QED92" s="74"/>
      <c r="QEE92" s="77"/>
      <c r="QEF92" s="77"/>
      <c r="QEG92" s="11"/>
      <c r="QEH92" s="7"/>
      <c r="QEI92" s="7"/>
      <c r="QEJ92" s="7"/>
      <c r="QEK92" s="7"/>
      <c r="QEL92" s="7"/>
      <c r="QEM92" s="73"/>
      <c r="QEN92" s="73"/>
      <c r="QEO92" s="73"/>
      <c r="QEP92" s="73"/>
      <c r="QEQ92" s="74"/>
      <c r="QER92" s="74"/>
      <c r="QES92" s="77"/>
      <c r="QET92" s="77"/>
      <c r="QEU92" s="11"/>
      <c r="QEV92" s="7"/>
      <c r="QEW92" s="7"/>
      <c r="QEX92" s="7"/>
      <c r="QEY92" s="7"/>
      <c r="QEZ92" s="7"/>
      <c r="QFA92" s="73"/>
      <c r="QFB92" s="73"/>
      <c r="QFC92" s="73"/>
      <c r="QFD92" s="73"/>
      <c r="QFE92" s="74"/>
      <c r="QFF92" s="74"/>
      <c r="QFG92" s="77"/>
      <c r="QFH92" s="77"/>
      <c r="QFI92" s="11"/>
      <c r="QFJ92" s="7"/>
      <c r="QFK92" s="7"/>
      <c r="QFL92" s="7"/>
      <c r="QFM92" s="7"/>
      <c r="QFN92" s="7"/>
      <c r="QFO92" s="73"/>
      <c r="QFP92" s="73"/>
      <c r="QFQ92" s="73"/>
      <c r="QFR92" s="73"/>
      <c r="QFS92" s="74"/>
      <c r="QFT92" s="74"/>
      <c r="QFU92" s="77"/>
      <c r="QFV92" s="77"/>
      <c r="QFW92" s="11"/>
      <c r="QFX92" s="7"/>
      <c r="QFY92" s="7"/>
      <c r="QFZ92" s="7"/>
      <c r="QGA92" s="7"/>
      <c r="QGB92" s="7"/>
      <c r="QGC92" s="73"/>
      <c r="QGD92" s="73"/>
      <c r="QGE92" s="73"/>
      <c r="QGF92" s="73"/>
      <c r="QGG92" s="74"/>
      <c r="QGH92" s="74"/>
      <c r="QGI92" s="77"/>
      <c r="QGJ92" s="77"/>
      <c r="QGK92" s="11"/>
      <c r="QGL92" s="7"/>
      <c r="QGM92" s="7"/>
      <c r="QGN92" s="7"/>
      <c r="QGO92" s="7"/>
      <c r="QGP92" s="7"/>
      <c r="QGQ92" s="73"/>
      <c r="QGR92" s="73"/>
      <c r="QGS92" s="73"/>
      <c r="QGT92" s="73"/>
      <c r="QGU92" s="74"/>
      <c r="QGV92" s="74"/>
      <c r="QGW92" s="77"/>
      <c r="QGX92" s="77"/>
      <c r="QGY92" s="11"/>
      <c r="QGZ92" s="7"/>
      <c r="QHA92" s="7"/>
      <c r="QHB92" s="7"/>
      <c r="QHC92" s="7"/>
      <c r="QHD92" s="7"/>
      <c r="QHE92" s="73"/>
      <c r="QHF92" s="73"/>
      <c r="QHG92" s="73"/>
      <c r="QHH92" s="73"/>
      <c r="QHI92" s="74"/>
      <c r="QHJ92" s="74"/>
      <c r="QHK92" s="77"/>
      <c r="QHL92" s="77"/>
      <c r="QHM92" s="11"/>
      <c r="QHN92" s="7"/>
      <c r="QHO92" s="7"/>
      <c r="QHP92" s="7"/>
      <c r="QHQ92" s="7"/>
      <c r="QHR92" s="7"/>
      <c r="QHS92" s="73"/>
      <c r="QHT92" s="73"/>
      <c r="QHU92" s="73"/>
      <c r="QHV92" s="73"/>
      <c r="QHW92" s="74"/>
      <c r="QHX92" s="74"/>
      <c r="QHY92" s="77"/>
      <c r="QHZ92" s="77"/>
      <c r="QIA92" s="11"/>
      <c r="QIB92" s="7"/>
      <c r="QIC92" s="7"/>
      <c r="QID92" s="7"/>
      <c r="QIE92" s="7"/>
      <c r="QIF92" s="7"/>
      <c r="QIG92" s="73"/>
      <c r="QIH92" s="73"/>
      <c r="QII92" s="73"/>
      <c r="QIJ92" s="73"/>
      <c r="QIK92" s="74"/>
      <c r="QIL92" s="74"/>
      <c r="QIM92" s="77"/>
      <c r="QIN92" s="77"/>
      <c r="QIO92" s="11"/>
      <c r="QIP92" s="7"/>
      <c r="QIQ92" s="7"/>
      <c r="QIR92" s="7"/>
      <c r="QIS92" s="7"/>
      <c r="QIT92" s="7"/>
      <c r="QIU92" s="73"/>
      <c r="QIV92" s="73"/>
      <c r="QIW92" s="73"/>
      <c r="QIX92" s="73"/>
      <c r="QIY92" s="74"/>
      <c r="QIZ92" s="74"/>
      <c r="QJA92" s="77"/>
      <c r="QJB92" s="77"/>
      <c r="QJC92" s="11"/>
      <c r="QJD92" s="7"/>
      <c r="QJE92" s="7"/>
      <c r="QJF92" s="7"/>
      <c r="QJG92" s="7"/>
      <c r="QJH92" s="7"/>
      <c r="QJI92" s="73"/>
      <c r="QJJ92" s="73"/>
      <c r="QJK92" s="73"/>
      <c r="QJL92" s="73"/>
      <c r="QJM92" s="74"/>
      <c r="QJN92" s="74"/>
      <c r="QJO92" s="77"/>
      <c r="QJP92" s="77"/>
      <c r="QJQ92" s="11"/>
      <c r="QJR92" s="7"/>
      <c r="QJS92" s="7"/>
      <c r="QJT92" s="7"/>
      <c r="QJU92" s="7"/>
      <c r="QJV92" s="7"/>
      <c r="QJW92" s="73"/>
      <c r="QJX92" s="73"/>
      <c r="QJY92" s="73"/>
      <c r="QJZ92" s="73"/>
      <c r="QKA92" s="74"/>
      <c r="QKB92" s="74"/>
      <c r="QKC92" s="77"/>
      <c r="QKD92" s="77"/>
      <c r="QKE92" s="11"/>
      <c r="QKF92" s="7"/>
      <c r="QKG92" s="7"/>
      <c r="QKH92" s="7"/>
      <c r="QKI92" s="7"/>
      <c r="QKJ92" s="7"/>
      <c r="QKK92" s="73"/>
      <c r="QKL92" s="73"/>
      <c r="QKM92" s="73"/>
      <c r="QKN92" s="73"/>
      <c r="QKO92" s="74"/>
      <c r="QKP92" s="74"/>
      <c r="QKQ92" s="77"/>
      <c r="QKR92" s="77"/>
      <c r="QKS92" s="11"/>
      <c r="QKT92" s="7"/>
      <c r="QKU92" s="7"/>
      <c r="QKV92" s="7"/>
      <c r="QKW92" s="7"/>
      <c r="QKX92" s="7"/>
      <c r="QKY92" s="73"/>
      <c r="QKZ92" s="73"/>
      <c r="QLA92" s="73"/>
      <c r="QLB92" s="73"/>
      <c r="QLC92" s="74"/>
      <c r="QLD92" s="74"/>
      <c r="QLE92" s="77"/>
      <c r="QLF92" s="77"/>
      <c r="QLG92" s="11"/>
      <c r="QLH92" s="7"/>
      <c r="QLI92" s="7"/>
      <c r="QLJ92" s="7"/>
      <c r="QLK92" s="7"/>
      <c r="QLL92" s="7"/>
      <c r="QLM92" s="73"/>
      <c r="QLN92" s="73"/>
      <c r="QLO92" s="73"/>
      <c r="QLP92" s="73"/>
      <c r="QLQ92" s="74"/>
      <c r="QLR92" s="74"/>
      <c r="QLS92" s="77"/>
      <c r="QLT92" s="77"/>
      <c r="QLU92" s="11"/>
      <c r="QLV92" s="7"/>
      <c r="QLW92" s="7"/>
      <c r="QLX92" s="7"/>
      <c r="QLY92" s="7"/>
      <c r="QLZ92" s="7"/>
      <c r="QMA92" s="73"/>
      <c r="QMB92" s="73"/>
      <c r="QMC92" s="73"/>
      <c r="QMD92" s="73"/>
      <c r="QME92" s="74"/>
      <c r="QMF92" s="74"/>
      <c r="QMG92" s="77"/>
      <c r="QMH92" s="77"/>
      <c r="QMI92" s="11"/>
      <c r="QMJ92" s="7"/>
      <c r="QMK92" s="7"/>
      <c r="QML92" s="7"/>
      <c r="QMM92" s="7"/>
      <c r="QMN92" s="7"/>
      <c r="QMO92" s="73"/>
      <c r="QMP92" s="73"/>
      <c r="QMQ92" s="73"/>
      <c r="QMR92" s="73"/>
      <c r="QMS92" s="74"/>
      <c r="QMT92" s="74"/>
      <c r="QMU92" s="77"/>
      <c r="QMV92" s="77"/>
      <c r="QMW92" s="11"/>
      <c r="QMX92" s="7"/>
      <c r="QMY92" s="7"/>
      <c r="QMZ92" s="7"/>
      <c r="QNA92" s="7"/>
      <c r="QNB92" s="7"/>
      <c r="QNC92" s="73"/>
      <c r="QND92" s="73"/>
      <c r="QNE92" s="73"/>
      <c r="QNF92" s="73"/>
      <c r="QNG92" s="74"/>
      <c r="QNH92" s="74"/>
      <c r="QNI92" s="77"/>
      <c r="QNJ92" s="77"/>
      <c r="QNK92" s="11"/>
      <c r="QNL92" s="7"/>
      <c r="QNM92" s="7"/>
      <c r="QNN92" s="7"/>
      <c r="QNO92" s="7"/>
      <c r="QNP92" s="7"/>
      <c r="QNQ92" s="73"/>
      <c r="QNR92" s="73"/>
      <c r="QNS92" s="73"/>
      <c r="QNT92" s="73"/>
      <c r="QNU92" s="74"/>
      <c r="QNV92" s="74"/>
      <c r="QNW92" s="77"/>
      <c r="QNX92" s="77"/>
      <c r="QNY92" s="11"/>
      <c r="QNZ92" s="7"/>
      <c r="QOA92" s="7"/>
      <c r="QOB92" s="7"/>
      <c r="QOC92" s="7"/>
      <c r="QOD92" s="7"/>
      <c r="QOE92" s="73"/>
      <c r="QOF92" s="73"/>
      <c r="QOG92" s="73"/>
      <c r="QOH92" s="73"/>
      <c r="QOI92" s="74"/>
      <c r="QOJ92" s="74"/>
      <c r="QOK92" s="77"/>
      <c r="QOL92" s="77"/>
      <c r="QOM92" s="11"/>
      <c r="QON92" s="7"/>
      <c r="QOO92" s="7"/>
      <c r="QOP92" s="7"/>
      <c r="QOQ92" s="7"/>
      <c r="QOR92" s="7"/>
      <c r="QOS92" s="73"/>
      <c r="QOT92" s="73"/>
      <c r="QOU92" s="73"/>
      <c r="QOV92" s="73"/>
      <c r="QOW92" s="74"/>
      <c r="QOX92" s="74"/>
      <c r="QOY92" s="77"/>
      <c r="QOZ92" s="77"/>
      <c r="QPA92" s="11"/>
      <c r="QPB92" s="7"/>
      <c r="QPC92" s="7"/>
      <c r="QPD92" s="7"/>
      <c r="QPE92" s="7"/>
      <c r="QPF92" s="7"/>
      <c r="QPG92" s="73"/>
      <c r="QPH92" s="73"/>
      <c r="QPI92" s="73"/>
      <c r="QPJ92" s="73"/>
      <c r="QPK92" s="74"/>
      <c r="QPL92" s="74"/>
      <c r="QPM92" s="77"/>
      <c r="QPN92" s="77"/>
      <c r="QPO92" s="11"/>
      <c r="QPP92" s="7"/>
      <c r="QPQ92" s="7"/>
      <c r="QPR92" s="7"/>
      <c r="QPS92" s="7"/>
      <c r="QPT92" s="7"/>
      <c r="QPU92" s="73"/>
      <c r="QPV92" s="73"/>
      <c r="QPW92" s="73"/>
      <c r="QPX92" s="73"/>
      <c r="QPY92" s="74"/>
      <c r="QPZ92" s="74"/>
      <c r="QQA92" s="77"/>
      <c r="QQB92" s="77"/>
      <c r="QQC92" s="11"/>
      <c r="QQD92" s="7"/>
      <c r="QQE92" s="7"/>
      <c r="QQF92" s="7"/>
      <c r="QQG92" s="7"/>
      <c r="QQH92" s="7"/>
      <c r="QQI92" s="73"/>
      <c r="QQJ92" s="73"/>
      <c r="QQK92" s="73"/>
      <c r="QQL92" s="73"/>
      <c r="QQM92" s="74"/>
      <c r="QQN92" s="74"/>
      <c r="QQO92" s="77"/>
      <c r="QQP92" s="77"/>
      <c r="QQQ92" s="11"/>
      <c r="QQR92" s="7"/>
      <c r="QQS92" s="7"/>
      <c r="QQT92" s="7"/>
      <c r="QQU92" s="7"/>
      <c r="QQV92" s="7"/>
      <c r="QQW92" s="73"/>
      <c r="QQX92" s="73"/>
      <c r="QQY92" s="73"/>
      <c r="QQZ92" s="73"/>
      <c r="QRA92" s="74"/>
      <c r="QRB92" s="74"/>
      <c r="QRC92" s="77"/>
      <c r="QRD92" s="77"/>
      <c r="QRE92" s="11"/>
      <c r="QRF92" s="7"/>
      <c r="QRG92" s="7"/>
      <c r="QRH92" s="7"/>
      <c r="QRI92" s="7"/>
      <c r="QRJ92" s="7"/>
      <c r="QRK92" s="73"/>
      <c r="QRL92" s="73"/>
      <c r="QRM92" s="73"/>
      <c r="QRN92" s="73"/>
      <c r="QRO92" s="74"/>
      <c r="QRP92" s="74"/>
      <c r="QRQ92" s="77"/>
      <c r="QRR92" s="77"/>
      <c r="QRS92" s="11"/>
      <c r="QRT92" s="7"/>
      <c r="QRU92" s="7"/>
      <c r="QRV92" s="7"/>
      <c r="QRW92" s="7"/>
      <c r="QRX92" s="7"/>
      <c r="QRY92" s="73"/>
      <c r="QRZ92" s="73"/>
      <c r="QSA92" s="73"/>
      <c r="QSB92" s="73"/>
      <c r="QSC92" s="74"/>
      <c r="QSD92" s="74"/>
      <c r="QSE92" s="77"/>
      <c r="QSF92" s="77"/>
      <c r="QSG92" s="11"/>
      <c r="QSH92" s="7"/>
      <c r="QSI92" s="7"/>
      <c r="QSJ92" s="7"/>
      <c r="QSK92" s="7"/>
      <c r="QSL92" s="7"/>
      <c r="QSM92" s="73"/>
      <c r="QSN92" s="73"/>
      <c r="QSO92" s="73"/>
      <c r="QSP92" s="73"/>
      <c r="QSQ92" s="74"/>
      <c r="QSR92" s="74"/>
      <c r="QSS92" s="77"/>
      <c r="QST92" s="77"/>
      <c r="QSU92" s="11"/>
      <c r="QSV92" s="7"/>
      <c r="QSW92" s="7"/>
      <c r="QSX92" s="7"/>
      <c r="QSY92" s="7"/>
      <c r="QSZ92" s="7"/>
      <c r="QTA92" s="73"/>
      <c r="QTB92" s="73"/>
      <c r="QTC92" s="73"/>
      <c r="QTD92" s="73"/>
      <c r="QTE92" s="74"/>
      <c r="QTF92" s="74"/>
      <c r="QTG92" s="77"/>
      <c r="QTH92" s="77"/>
      <c r="QTI92" s="11"/>
      <c r="QTJ92" s="7"/>
      <c r="QTK92" s="7"/>
      <c r="QTL92" s="7"/>
      <c r="QTM92" s="7"/>
      <c r="QTN92" s="7"/>
      <c r="QTO92" s="73"/>
      <c r="QTP92" s="73"/>
      <c r="QTQ92" s="73"/>
      <c r="QTR92" s="73"/>
      <c r="QTS92" s="74"/>
      <c r="QTT92" s="74"/>
      <c r="QTU92" s="77"/>
      <c r="QTV92" s="77"/>
      <c r="QTW92" s="11"/>
      <c r="QTX92" s="7"/>
      <c r="QTY92" s="7"/>
      <c r="QTZ92" s="7"/>
      <c r="QUA92" s="7"/>
      <c r="QUB92" s="7"/>
      <c r="QUC92" s="73"/>
      <c r="QUD92" s="73"/>
      <c r="QUE92" s="73"/>
      <c r="QUF92" s="73"/>
      <c r="QUG92" s="74"/>
      <c r="QUH92" s="74"/>
      <c r="QUI92" s="77"/>
      <c r="QUJ92" s="77"/>
      <c r="QUK92" s="11"/>
      <c r="QUL92" s="7"/>
      <c r="QUM92" s="7"/>
      <c r="QUN92" s="7"/>
      <c r="QUO92" s="7"/>
      <c r="QUP92" s="7"/>
      <c r="QUQ92" s="73"/>
      <c r="QUR92" s="73"/>
      <c r="QUS92" s="73"/>
      <c r="QUT92" s="73"/>
      <c r="QUU92" s="74"/>
      <c r="QUV92" s="74"/>
      <c r="QUW92" s="77"/>
      <c r="QUX92" s="77"/>
      <c r="QUY92" s="11"/>
      <c r="QUZ92" s="7"/>
      <c r="QVA92" s="7"/>
      <c r="QVB92" s="7"/>
      <c r="QVC92" s="7"/>
      <c r="QVD92" s="7"/>
      <c r="QVE92" s="73"/>
      <c r="QVF92" s="73"/>
      <c r="QVG92" s="73"/>
      <c r="QVH92" s="73"/>
      <c r="QVI92" s="74"/>
      <c r="QVJ92" s="74"/>
      <c r="QVK92" s="77"/>
      <c r="QVL92" s="77"/>
      <c r="QVM92" s="11"/>
      <c r="QVN92" s="7"/>
      <c r="QVO92" s="7"/>
      <c r="QVP92" s="7"/>
      <c r="QVQ92" s="7"/>
      <c r="QVR92" s="7"/>
      <c r="QVS92" s="73"/>
      <c r="QVT92" s="73"/>
      <c r="QVU92" s="73"/>
      <c r="QVV92" s="73"/>
      <c r="QVW92" s="74"/>
      <c r="QVX92" s="74"/>
      <c r="QVY92" s="77"/>
      <c r="QVZ92" s="77"/>
      <c r="QWA92" s="11"/>
      <c r="QWB92" s="7"/>
      <c r="QWC92" s="7"/>
      <c r="QWD92" s="7"/>
      <c r="QWE92" s="7"/>
      <c r="QWF92" s="7"/>
      <c r="QWG92" s="73"/>
      <c r="QWH92" s="73"/>
      <c r="QWI92" s="73"/>
      <c r="QWJ92" s="73"/>
      <c r="QWK92" s="74"/>
      <c r="QWL92" s="74"/>
      <c r="QWM92" s="77"/>
      <c r="QWN92" s="77"/>
      <c r="QWO92" s="11"/>
      <c r="QWP92" s="7"/>
      <c r="QWQ92" s="7"/>
      <c r="QWR92" s="7"/>
      <c r="QWS92" s="7"/>
      <c r="QWT92" s="7"/>
      <c r="QWU92" s="73"/>
      <c r="QWV92" s="73"/>
      <c r="QWW92" s="73"/>
      <c r="QWX92" s="73"/>
      <c r="QWY92" s="74"/>
      <c r="QWZ92" s="74"/>
      <c r="QXA92" s="77"/>
      <c r="QXB92" s="77"/>
      <c r="QXC92" s="11"/>
      <c r="QXD92" s="7"/>
      <c r="QXE92" s="7"/>
      <c r="QXF92" s="7"/>
      <c r="QXG92" s="7"/>
      <c r="QXH92" s="7"/>
      <c r="QXI92" s="73"/>
      <c r="QXJ92" s="73"/>
      <c r="QXK92" s="73"/>
      <c r="QXL92" s="73"/>
      <c r="QXM92" s="74"/>
      <c r="QXN92" s="74"/>
      <c r="QXO92" s="77"/>
      <c r="QXP92" s="77"/>
      <c r="QXQ92" s="11"/>
      <c r="QXR92" s="7"/>
      <c r="QXS92" s="7"/>
      <c r="QXT92" s="7"/>
      <c r="QXU92" s="7"/>
      <c r="QXV92" s="7"/>
      <c r="QXW92" s="73"/>
      <c r="QXX92" s="73"/>
      <c r="QXY92" s="73"/>
      <c r="QXZ92" s="73"/>
      <c r="QYA92" s="74"/>
      <c r="QYB92" s="74"/>
      <c r="QYC92" s="77"/>
      <c r="QYD92" s="77"/>
      <c r="QYE92" s="11"/>
      <c r="QYF92" s="7"/>
      <c r="QYG92" s="7"/>
      <c r="QYH92" s="7"/>
      <c r="QYI92" s="7"/>
      <c r="QYJ92" s="7"/>
      <c r="QYK92" s="73"/>
      <c r="QYL92" s="73"/>
      <c r="QYM92" s="73"/>
      <c r="QYN92" s="73"/>
      <c r="QYO92" s="74"/>
      <c r="QYP92" s="74"/>
      <c r="QYQ92" s="77"/>
      <c r="QYR92" s="77"/>
      <c r="QYS92" s="11"/>
      <c r="QYT92" s="7"/>
      <c r="QYU92" s="7"/>
      <c r="QYV92" s="7"/>
      <c r="QYW92" s="7"/>
      <c r="QYX92" s="7"/>
      <c r="QYY92" s="73"/>
      <c r="QYZ92" s="73"/>
      <c r="QZA92" s="73"/>
      <c r="QZB92" s="73"/>
      <c r="QZC92" s="74"/>
      <c r="QZD92" s="74"/>
      <c r="QZE92" s="77"/>
      <c r="QZF92" s="77"/>
      <c r="QZG92" s="11"/>
      <c r="QZH92" s="7"/>
      <c r="QZI92" s="7"/>
      <c r="QZJ92" s="7"/>
      <c r="QZK92" s="7"/>
      <c r="QZL92" s="7"/>
      <c r="QZM92" s="73"/>
      <c r="QZN92" s="73"/>
      <c r="QZO92" s="73"/>
      <c r="QZP92" s="73"/>
      <c r="QZQ92" s="74"/>
      <c r="QZR92" s="74"/>
      <c r="QZS92" s="77"/>
      <c r="QZT92" s="77"/>
      <c r="QZU92" s="11"/>
      <c r="QZV92" s="7"/>
      <c r="QZW92" s="7"/>
      <c r="QZX92" s="7"/>
      <c r="QZY92" s="7"/>
      <c r="QZZ92" s="7"/>
      <c r="RAA92" s="73"/>
      <c r="RAB92" s="73"/>
      <c r="RAC92" s="73"/>
      <c r="RAD92" s="73"/>
      <c r="RAE92" s="74"/>
      <c r="RAF92" s="74"/>
      <c r="RAG92" s="77"/>
      <c r="RAH92" s="77"/>
      <c r="RAI92" s="11"/>
      <c r="RAJ92" s="7"/>
      <c r="RAK92" s="7"/>
      <c r="RAL92" s="7"/>
      <c r="RAM92" s="7"/>
      <c r="RAN92" s="7"/>
      <c r="RAO92" s="73"/>
      <c r="RAP92" s="73"/>
      <c r="RAQ92" s="73"/>
      <c r="RAR92" s="73"/>
      <c r="RAS92" s="74"/>
      <c r="RAT92" s="74"/>
      <c r="RAU92" s="77"/>
      <c r="RAV92" s="77"/>
      <c r="RAW92" s="11"/>
      <c r="RAX92" s="7"/>
      <c r="RAY92" s="7"/>
      <c r="RAZ92" s="7"/>
      <c r="RBA92" s="7"/>
      <c r="RBB92" s="7"/>
      <c r="RBC92" s="73"/>
      <c r="RBD92" s="73"/>
      <c r="RBE92" s="73"/>
      <c r="RBF92" s="73"/>
      <c r="RBG92" s="74"/>
      <c r="RBH92" s="74"/>
      <c r="RBI92" s="77"/>
      <c r="RBJ92" s="77"/>
      <c r="RBK92" s="11"/>
      <c r="RBL92" s="7"/>
      <c r="RBM92" s="7"/>
      <c r="RBN92" s="7"/>
      <c r="RBO92" s="7"/>
      <c r="RBP92" s="7"/>
      <c r="RBQ92" s="73"/>
      <c r="RBR92" s="73"/>
      <c r="RBS92" s="73"/>
      <c r="RBT92" s="73"/>
      <c r="RBU92" s="74"/>
      <c r="RBV92" s="74"/>
      <c r="RBW92" s="77"/>
      <c r="RBX92" s="77"/>
      <c r="RBY92" s="11"/>
      <c r="RBZ92" s="7"/>
      <c r="RCA92" s="7"/>
      <c r="RCB92" s="7"/>
      <c r="RCC92" s="7"/>
      <c r="RCD92" s="7"/>
      <c r="RCE92" s="73"/>
      <c r="RCF92" s="73"/>
      <c r="RCG92" s="73"/>
      <c r="RCH92" s="73"/>
      <c r="RCI92" s="74"/>
      <c r="RCJ92" s="74"/>
      <c r="RCK92" s="77"/>
      <c r="RCL92" s="77"/>
      <c r="RCM92" s="11"/>
      <c r="RCN92" s="7"/>
      <c r="RCO92" s="7"/>
      <c r="RCP92" s="7"/>
      <c r="RCQ92" s="7"/>
      <c r="RCR92" s="7"/>
      <c r="RCS92" s="73"/>
      <c r="RCT92" s="73"/>
      <c r="RCU92" s="73"/>
      <c r="RCV92" s="73"/>
      <c r="RCW92" s="74"/>
      <c r="RCX92" s="74"/>
      <c r="RCY92" s="77"/>
      <c r="RCZ92" s="77"/>
      <c r="RDA92" s="11"/>
      <c r="RDB92" s="7"/>
      <c r="RDC92" s="7"/>
      <c r="RDD92" s="7"/>
      <c r="RDE92" s="7"/>
      <c r="RDF92" s="7"/>
      <c r="RDG92" s="73"/>
      <c r="RDH92" s="73"/>
      <c r="RDI92" s="73"/>
      <c r="RDJ92" s="73"/>
      <c r="RDK92" s="74"/>
      <c r="RDL92" s="74"/>
      <c r="RDM92" s="77"/>
      <c r="RDN92" s="77"/>
      <c r="RDO92" s="11"/>
      <c r="RDP92" s="7"/>
      <c r="RDQ92" s="7"/>
      <c r="RDR92" s="7"/>
      <c r="RDS92" s="7"/>
      <c r="RDT92" s="7"/>
      <c r="RDU92" s="73"/>
      <c r="RDV92" s="73"/>
      <c r="RDW92" s="73"/>
      <c r="RDX92" s="73"/>
      <c r="RDY92" s="74"/>
      <c r="RDZ92" s="74"/>
      <c r="REA92" s="77"/>
      <c r="REB92" s="77"/>
      <c r="REC92" s="11"/>
      <c r="RED92" s="7"/>
      <c r="REE92" s="7"/>
      <c r="REF92" s="7"/>
      <c r="REG92" s="7"/>
      <c r="REH92" s="7"/>
      <c r="REI92" s="73"/>
      <c r="REJ92" s="73"/>
      <c r="REK92" s="73"/>
      <c r="REL92" s="73"/>
      <c r="REM92" s="74"/>
      <c r="REN92" s="74"/>
      <c r="REO92" s="77"/>
      <c r="REP92" s="77"/>
      <c r="REQ92" s="11"/>
      <c r="RER92" s="7"/>
      <c r="RES92" s="7"/>
      <c r="RET92" s="7"/>
      <c r="REU92" s="7"/>
      <c r="REV92" s="7"/>
      <c r="REW92" s="73"/>
      <c r="REX92" s="73"/>
      <c r="REY92" s="73"/>
      <c r="REZ92" s="73"/>
      <c r="RFA92" s="74"/>
      <c r="RFB92" s="74"/>
      <c r="RFC92" s="77"/>
      <c r="RFD92" s="77"/>
      <c r="RFE92" s="11"/>
      <c r="RFF92" s="7"/>
      <c r="RFG92" s="7"/>
      <c r="RFH92" s="7"/>
      <c r="RFI92" s="7"/>
      <c r="RFJ92" s="7"/>
      <c r="RFK92" s="73"/>
      <c r="RFL92" s="73"/>
      <c r="RFM92" s="73"/>
      <c r="RFN92" s="73"/>
      <c r="RFO92" s="74"/>
      <c r="RFP92" s="74"/>
      <c r="RFQ92" s="77"/>
      <c r="RFR92" s="77"/>
      <c r="RFS92" s="11"/>
      <c r="RFT92" s="7"/>
      <c r="RFU92" s="7"/>
      <c r="RFV92" s="7"/>
      <c r="RFW92" s="7"/>
      <c r="RFX92" s="7"/>
      <c r="RFY92" s="73"/>
      <c r="RFZ92" s="73"/>
      <c r="RGA92" s="73"/>
      <c r="RGB92" s="73"/>
      <c r="RGC92" s="74"/>
      <c r="RGD92" s="74"/>
      <c r="RGE92" s="77"/>
      <c r="RGF92" s="77"/>
      <c r="RGG92" s="11"/>
      <c r="RGH92" s="7"/>
      <c r="RGI92" s="7"/>
      <c r="RGJ92" s="7"/>
      <c r="RGK92" s="7"/>
      <c r="RGL92" s="7"/>
      <c r="RGM92" s="73"/>
      <c r="RGN92" s="73"/>
      <c r="RGO92" s="73"/>
      <c r="RGP92" s="73"/>
      <c r="RGQ92" s="74"/>
      <c r="RGR92" s="74"/>
      <c r="RGS92" s="77"/>
      <c r="RGT92" s="77"/>
      <c r="RGU92" s="11"/>
      <c r="RGV92" s="7"/>
      <c r="RGW92" s="7"/>
      <c r="RGX92" s="7"/>
      <c r="RGY92" s="7"/>
      <c r="RGZ92" s="7"/>
      <c r="RHA92" s="73"/>
      <c r="RHB92" s="73"/>
      <c r="RHC92" s="73"/>
      <c r="RHD92" s="73"/>
      <c r="RHE92" s="74"/>
      <c r="RHF92" s="74"/>
      <c r="RHG92" s="77"/>
      <c r="RHH92" s="77"/>
      <c r="RHI92" s="11"/>
      <c r="RHJ92" s="7"/>
      <c r="RHK92" s="7"/>
      <c r="RHL92" s="7"/>
      <c r="RHM92" s="7"/>
      <c r="RHN92" s="7"/>
      <c r="RHO92" s="73"/>
      <c r="RHP92" s="73"/>
      <c r="RHQ92" s="73"/>
      <c r="RHR92" s="73"/>
      <c r="RHS92" s="74"/>
      <c r="RHT92" s="74"/>
      <c r="RHU92" s="77"/>
      <c r="RHV92" s="77"/>
      <c r="RHW92" s="11"/>
      <c r="RHX92" s="7"/>
      <c r="RHY92" s="7"/>
      <c r="RHZ92" s="7"/>
      <c r="RIA92" s="7"/>
      <c r="RIB92" s="7"/>
      <c r="RIC92" s="73"/>
      <c r="RID92" s="73"/>
      <c r="RIE92" s="73"/>
      <c r="RIF92" s="73"/>
      <c r="RIG92" s="74"/>
      <c r="RIH92" s="74"/>
      <c r="RII92" s="77"/>
      <c r="RIJ92" s="77"/>
      <c r="RIK92" s="11"/>
      <c r="RIL92" s="7"/>
      <c r="RIM92" s="7"/>
      <c r="RIN92" s="7"/>
      <c r="RIO92" s="7"/>
      <c r="RIP92" s="7"/>
      <c r="RIQ92" s="73"/>
      <c r="RIR92" s="73"/>
      <c r="RIS92" s="73"/>
      <c r="RIT92" s="73"/>
      <c r="RIU92" s="74"/>
      <c r="RIV92" s="74"/>
      <c r="RIW92" s="77"/>
      <c r="RIX92" s="77"/>
      <c r="RIY92" s="11"/>
      <c r="RIZ92" s="7"/>
      <c r="RJA92" s="7"/>
      <c r="RJB92" s="7"/>
      <c r="RJC92" s="7"/>
      <c r="RJD92" s="7"/>
      <c r="RJE92" s="73"/>
      <c r="RJF92" s="73"/>
      <c r="RJG92" s="73"/>
      <c r="RJH92" s="73"/>
      <c r="RJI92" s="74"/>
      <c r="RJJ92" s="74"/>
      <c r="RJK92" s="77"/>
      <c r="RJL92" s="77"/>
      <c r="RJM92" s="11"/>
      <c r="RJN92" s="7"/>
      <c r="RJO92" s="7"/>
      <c r="RJP92" s="7"/>
      <c r="RJQ92" s="7"/>
      <c r="RJR92" s="7"/>
      <c r="RJS92" s="73"/>
      <c r="RJT92" s="73"/>
      <c r="RJU92" s="73"/>
      <c r="RJV92" s="73"/>
      <c r="RJW92" s="74"/>
      <c r="RJX92" s="74"/>
      <c r="RJY92" s="77"/>
      <c r="RJZ92" s="77"/>
      <c r="RKA92" s="11"/>
      <c r="RKB92" s="7"/>
      <c r="RKC92" s="7"/>
      <c r="RKD92" s="7"/>
      <c r="RKE92" s="7"/>
      <c r="RKF92" s="7"/>
      <c r="RKG92" s="73"/>
      <c r="RKH92" s="73"/>
      <c r="RKI92" s="73"/>
      <c r="RKJ92" s="73"/>
      <c r="RKK92" s="74"/>
      <c r="RKL92" s="74"/>
      <c r="RKM92" s="77"/>
      <c r="RKN92" s="77"/>
      <c r="RKO92" s="11"/>
      <c r="RKP92" s="7"/>
      <c r="RKQ92" s="7"/>
      <c r="RKR92" s="7"/>
      <c r="RKS92" s="7"/>
      <c r="RKT92" s="7"/>
      <c r="RKU92" s="73"/>
      <c r="RKV92" s="73"/>
      <c r="RKW92" s="73"/>
      <c r="RKX92" s="73"/>
      <c r="RKY92" s="74"/>
      <c r="RKZ92" s="74"/>
      <c r="RLA92" s="77"/>
      <c r="RLB92" s="77"/>
      <c r="RLC92" s="11"/>
      <c r="RLD92" s="7"/>
      <c r="RLE92" s="7"/>
      <c r="RLF92" s="7"/>
      <c r="RLG92" s="7"/>
      <c r="RLH92" s="7"/>
      <c r="RLI92" s="73"/>
      <c r="RLJ92" s="73"/>
      <c r="RLK92" s="73"/>
      <c r="RLL92" s="73"/>
      <c r="RLM92" s="74"/>
      <c r="RLN92" s="74"/>
      <c r="RLO92" s="77"/>
      <c r="RLP92" s="77"/>
      <c r="RLQ92" s="11"/>
      <c r="RLR92" s="7"/>
      <c r="RLS92" s="7"/>
      <c r="RLT92" s="7"/>
      <c r="RLU92" s="7"/>
      <c r="RLV92" s="7"/>
      <c r="RLW92" s="73"/>
      <c r="RLX92" s="73"/>
      <c r="RLY92" s="73"/>
      <c r="RLZ92" s="73"/>
      <c r="RMA92" s="74"/>
      <c r="RMB92" s="74"/>
      <c r="RMC92" s="77"/>
      <c r="RMD92" s="77"/>
      <c r="RME92" s="11"/>
      <c r="RMF92" s="7"/>
      <c r="RMG92" s="7"/>
      <c r="RMH92" s="7"/>
      <c r="RMI92" s="7"/>
      <c r="RMJ92" s="7"/>
      <c r="RMK92" s="73"/>
      <c r="RML92" s="73"/>
      <c r="RMM92" s="73"/>
      <c r="RMN92" s="73"/>
      <c r="RMO92" s="74"/>
      <c r="RMP92" s="74"/>
      <c r="RMQ92" s="77"/>
      <c r="RMR92" s="77"/>
      <c r="RMS92" s="11"/>
      <c r="RMT92" s="7"/>
      <c r="RMU92" s="7"/>
      <c r="RMV92" s="7"/>
      <c r="RMW92" s="7"/>
      <c r="RMX92" s="7"/>
      <c r="RMY92" s="73"/>
      <c r="RMZ92" s="73"/>
      <c r="RNA92" s="73"/>
      <c r="RNB92" s="73"/>
      <c r="RNC92" s="74"/>
      <c r="RND92" s="74"/>
      <c r="RNE92" s="77"/>
      <c r="RNF92" s="77"/>
      <c r="RNG92" s="11"/>
      <c r="RNH92" s="7"/>
      <c r="RNI92" s="7"/>
      <c r="RNJ92" s="7"/>
      <c r="RNK92" s="7"/>
      <c r="RNL92" s="7"/>
      <c r="RNM92" s="73"/>
      <c r="RNN92" s="73"/>
      <c r="RNO92" s="73"/>
      <c r="RNP92" s="73"/>
      <c r="RNQ92" s="74"/>
      <c r="RNR92" s="74"/>
      <c r="RNS92" s="77"/>
      <c r="RNT92" s="77"/>
      <c r="RNU92" s="11"/>
      <c r="RNV92" s="7"/>
      <c r="RNW92" s="7"/>
      <c r="RNX92" s="7"/>
      <c r="RNY92" s="7"/>
      <c r="RNZ92" s="7"/>
      <c r="ROA92" s="73"/>
      <c r="ROB92" s="73"/>
      <c r="ROC92" s="73"/>
      <c r="ROD92" s="73"/>
      <c r="ROE92" s="74"/>
      <c r="ROF92" s="74"/>
      <c r="ROG92" s="77"/>
      <c r="ROH92" s="77"/>
      <c r="ROI92" s="11"/>
      <c r="ROJ92" s="7"/>
      <c r="ROK92" s="7"/>
      <c r="ROL92" s="7"/>
      <c r="ROM92" s="7"/>
      <c r="RON92" s="7"/>
      <c r="ROO92" s="73"/>
      <c r="ROP92" s="73"/>
      <c r="ROQ92" s="73"/>
      <c r="ROR92" s="73"/>
      <c r="ROS92" s="74"/>
      <c r="ROT92" s="74"/>
      <c r="ROU92" s="77"/>
      <c r="ROV92" s="77"/>
      <c r="ROW92" s="11"/>
      <c r="ROX92" s="7"/>
      <c r="ROY92" s="7"/>
      <c r="ROZ92" s="7"/>
      <c r="RPA92" s="7"/>
      <c r="RPB92" s="7"/>
      <c r="RPC92" s="73"/>
      <c r="RPD92" s="73"/>
      <c r="RPE92" s="73"/>
      <c r="RPF92" s="73"/>
      <c r="RPG92" s="74"/>
      <c r="RPH92" s="74"/>
      <c r="RPI92" s="77"/>
      <c r="RPJ92" s="77"/>
      <c r="RPK92" s="11"/>
      <c r="RPL92" s="7"/>
      <c r="RPM92" s="7"/>
      <c r="RPN92" s="7"/>
      <c r="RPO92" s="7"/>
      <c r="RPP92" s="7"/>
      <c r="RPQ92" s="73"/>
      <c r="RPR92" s="73"/>
      <c r="RPS92" s="73"/>
      <c r="RPT92" s="73"/>
      <c r="RPU92" s="74"/>
      <c r="RPV92" s="74"/>
      <c r="RPW92" s="77"/>
      <c r="RPX92" s="77"/>
      <c r="RPY92" s="11"/>
      <c r="RPZ92" s="7"/>
      <c r="RQA92" s="7"/>
      <c r="RQB92" s="7"/>
      <c r="RQC92" s="7"/>
      <c r="RQD92" s="7"/>
      <c r="RQE92" s="73"/>
      <c r="RQF92" s="73"/>
      <c r="RQG92" s="73"/>
      <c r="RQH92" s="73"/>
      <c r="RQI92" s="74"/>
      <c r="RQJ92" s="74"/>
      <c r="RQK92" s="77"/>
      <c r="RQL92" s="77"/>
      <c r="RQM92" s="11"/>
      <c r="RQN92" s="7"/>
      <c r="RQO92" s="7"/>
      <c r="RQP92" s="7"/>
      <c r="RQQ92" s="7"/>
      <c r="RQR92" s="7"/>
      <c r="RQS92" s="73"/>
      <c r="RQT92" s="73"/>
      <c r="RQU92" s="73"/>
      <c r="RQV92" s="73"/>
      <c r="RQW92" s="74"/>
      <c r="RQX92" s="74"/>
      <c r="RQY92" s="77"/>
      <c r="RQZ92" s="77"/>
      <c r="RRA92" s="11"/>
      <c r="RRB92" s="7"/>
      <c r="RRC92" s="7"/>
      <c r="RRD92" s="7"/>
      <c r="RRE92" s="7"/>
      <c r="RRF92" s="7"/>
      <c r="RRG92" s="73"/>
      <c r="RRH92" s="73"/>
      <c r="RRI92" s="73"/>
      <c r="RRJ92" s="73"/>
      <c r="RRK92" s="74"/>
      <c r="RRL92" s="74"/>
      <c r="RRM92" s="77"/>
      <c r="RRN92" s="77"/>
      <c r="RRO92" s="11"/>
      <c r="RRP92" s="7"/>
      <c r="RRQ92" s="7"/>
      <c r="RRR92" s="7"/>
      <c r="RRS92" s="7"/>
      <c r="RRT92" s="7"/>
      <c r="RRU92" s="73"/>
      <c r="RRV92" s="73"/>
      <c r="RRW92" s="73"/>
      <c r="RRX92" s="73"/>
      <c r="RRY92" s="74"/>
      <c r="RRZ92" s="74"/>
      <c r="RSA92" s="77"/>
      <c r="RSB92" s="77"/>
      <c r="RSC92" s="11"/>
      <c r="RSD92" s="7"/>
      <c r="RSE92" s="7"/>
      <c r="RSF92" s="7"/>
      <c r="RSG92" s="7"/>
      <c r="RSH92" s="7"/>
      <c r="RSI92" s="73"/>
      <c r="RSJ92" s="73"/>
      <c r="RSK92" s="73"/>
      <c r="RSL92" s="73"/>
      <c r="RSM92" s="74"/>
      <c r="RSN92" s="74"/>
      <c r="RSO92" s="77"/>
      <c r="RSP92" s="77"/>
      <c r="RSQ92" s="11"/>
      <c r="RSR92" s="7"/>
      <c r="RSS92" s="7"/>
      <c r="RST92" s="7"/>
      <c r="RSU92" s="7"/>
      <c r="RSV92" s="7"/>
      <c r="RSW92" s="73"/>
      <c r="RSX92" s="73"/>
      <c r="RSY92" s="73"/>
      <c r="RSZ92" s="73"/>
      <c r="RTA92" s="74"/>
      <c r="RTB92" s="74"/>
      <c r="RTC92" s="77"/>
      <c r="RTD92" s="77"/>
      <c r="RTE92" s="11"/>
      <c r="RTF92" s="7"/>
      <c r="RTG92" s="7"/>
      <c r="RTH92" s="7"/>
      <c r="RTI92" s="7"/>
      <c r="RTJ92" s="7"/>
      <c r="RTK92" s="73"/>
      <c r="RTL92" s="73"/>
      <c r="RTM92" s="73"/>
      <c r="RTN92" s="73"/>
      <c r="RTO92" s="74"/>
      <c r="RTP92" s="74"/>
      <c r="RTQ92" s="77"/>
      <c r="RTR92" s="77"/>
      <c r="RTS92" s="11"/>
      <c r="RTT92" s="7"/>
      <c r="RTU92" s="7"/>
      <c r="RTV92" s="7"/>
      <c r="RTW92" s="7"/>
      <c r="RTX92" s="7"/>
      <c r="RTY92" s="73"/>
      <c r="RTZ92" s="73"/>
      <c r="RUA92" s="73"/>
      <c r="RUB92" s="73"/>
      <c r="RUC92" s="74"/>
      <c r="RUD92" s="74"/>
      <c r="RUE92" s="77"/>
      <c r="RUF92" s="77"/>
      <c r="RUG92" s="11"/>
      <c r="RUH92" s="7"/>
      <c r="RUI92" s="7"/>
      <c r="RUJ92" s="7"/>
      <c r="RUK92" s="7"/>
      <c r="RUL92" s="7"/>
      <c r="RUM92" s="73"/>
      <c r="RUN92" s="73"/>
      <c r="RUO92" s="73"/>
      <c r="RUP92" s="73"/>
      <c r="RUQ92" s="74"/>
      <c r="RUR92" s="74"/>
      <c r="RUS92" s="77"/>
      <c r="RUT92" s="77"/>
      <c r="RUU92" s="11"/>
      <c r="RUV92" s="7"/>
      <c r="RUW92" s="7"/>
      <c r="RUX92" s="7"/>
      <c r="RUY92" s="7"/>
      <c r="RUZ92" s="7"/>
      <c r="RVA92" s="73"/>
      <c r="RVB92" s="73"/>
      <c r="RVC92" s="73"/>
      <c r="RVD92" s="73"/>
      <c r="RVE92" s="74"/>
      <c r="RVF92" s="74"/>
      <c r="RVG92" s="77"/>
      <c r="RVH92" s="77"/>
      <c r="RVI92" s="11"/>
      <c r="RVJ92" s="7"/>
      <c r="RVK92" s="7"/>
      <c r="RVL92" s="7"/>
      <c r="RVM92" s="7"/>
      <c r="RVN92" s="7"/>
      <c r="RVO92" s="73"/>
      <c r="RVP92" s="73"/>
      <c r="RVQ92" s="73"/>
      <c r="RVR92" s="73"/>
      <c r="RVS92" s="74"/>
      <c r="RVT92" s="74"/>
      <c r="RVU92" s="77"/>
      <c r="RVV92" s="77"/>
      <c r="RVW92" s="11"/>
      <c r="RVX92" s="7"/>
      <c r="RVY92" s="7"/>
      <c r="RVZ92" s="7"/>
      <c r="RWA92" s="7"/>
      <c r="RWB92" s="7"/>
      <c r="RWC92" s="73"/>
      <c r="RWD92" s="73"/>
      <c r="RWE92" s="73"/>
      <c r="RWF92" s="73"/>
      <c r="RWG92" s="74"/>
      <c r="RWH92" s="74"/>
      <c r="RWI92" s="77"/>
      <c r="RWJ92" s="77"/>
      <c r="RWK92" s="11"/>
      <c r="RWL92" s="7"/>
      <c r="RWM92" s="7"/>
      <c r="RWN92" s="7"/>
      <c r="RWO92" s="7"/>
      <c r="RWP92" s="7"/>
      <c r="RWQ92" s="73"/>
      <c r="RWR92" s="73"/>
      <c r="RWS92" s="73"/>
      <c r="RWT92" s="73"/>
      <c r="RWU92" s="74"/>
      <c r="RWV92" s="74"/>
      <c r="RWW92" s="77"/>
      <c r="RWX92" s="77"/>
      <c r="RWY92" s="11"/>
      <c r="RWZ92" s="7"/>
      <c r="RXA92" s="7"/>
      <c r="RXB92" s="7"/>
      <c r="RXC92" s="7"/>
      <c r="RXD92" s="7"/>
      <c r="RXE92" s="73"/>
      <c r="RXF92" s="73"/>
      <c r="RXG92" s="73"/>
      <c r="RXH92" s="73"/>
      <c r="RXI92" s="74"/>
      <c r="RXJ92" s="74"/>
      <c r="RXK92" s="77"/>
      <c r="RXL92" s="77"/>
      <c r="RXM92" s="11"/>
      <c r="RXN92" s="7"/>
      <c r="RXO92" s="7"/>
      <c r="RXP92" s="7"/>
      <c r="RXQ92" s="7"/>
      <c r="RXR92" s="7"/>
      <c r="RXS92" s="73"/>
      <c r="RXT92" s="73"/>
      <c r="RXU92" s="73"/>
      <c r="RXV92" s="73"/>
      <c r="RXW92" s="74"/>
      <c r="RXX92" s="74"/>
      <c r="RXY92" s="77"/>
      <c r="RXZ92" s="77"/>
      <c r="RYA92" s="11"/>
      <c r="RYB92" s="7"/>
      <c r="RYC92" s="7"/>
      <c r="RYD92" s="7"/>
      <c r="RYE92" s="7"/>
      <c r="RYF92" s="7"/>
      <c r="RYG92" s="73"/>
      <c r="RYH92" s="73"/>
      <c r="RYI92" s="73"/>
      <c r="RYJ92" s="73"/>
      <c r="RYK92" s="74"/>
      <c r="RYL92" s="74"/>
      <c r="RYM92" s="77"/>
      <c r="RYN92" s="77"/>
      <c r="RYO92" s="11"/>
      <c r="RYP92" s="7"/>
      <c r="RYQ92" s="7"/>
      <c r="RYR92" s="7"/>
      <c r="RYS92" s="7"/>
      <c r="RYT92" s="7"/>
      <c r="RYU92" s="73"/>
      <c r="RYV92" s="73"/>
      <c r="RYW92" s="73"/>
      <c r="RYX92" s="73"/>
      <c r="RYY92" s="74"/>
      <c r="RYZ92" s="74"/>
      <c r="RZA92" s="77"/>
      <c r="RZB92" s="77"/>
      <c r="RZC92" s="11"/>
      <c r="RZD92" s="7"/>
      <c r="RZE92" s="7"/>
      <c r="RZF92" s="7"/>
      <c r="RZG92" s="7"/>
      <c r="RZH92" s="7"/>
      <c r="RZI92" s="73"/>
      <c r="RZJ92" s="73"/>
      <c r="RZK92" s="73"/>
      <c r="RZL92" s="73"/>
      <c r="RZM92" s="74"/>
      <c r="RZN92" s="74"/>
      <c r="RZO92" s="77"/>
      <c r="RZP92" s="77"/>
      <c r="RZQ92" s="11"/>
      <c r="RZR92" s="7"/>
      <c r="RZS92" s="7"/>
      <c r="RZT92" s="7"/>
      <c r="RZU92" s="7"/>
      <c r="RZV92" s="7"/>
      <c r="RZW92" s="73"/>
      <c r="RZX92" s="73"/>
      <c r="RZY92" s="73"/>
      <c r="RZZ92" s="73"/>
      <c r="SAA92" s="74"/>
      <c r="SAB92" s="74"/>
      <c r="SAC92" s="77"/>
      <c r="SAD92" s="77"/>
      <c r="SAE92" s="11"/>
      <c r="SAF92" s="7"/>
      <c r="SAG92" s="7"/>
      <c r="SAH92" s="7"/>
      <c r="SAI92" s="7"/>
      <c r="SAJ92" s="7"/>
      <c r="SAK92" s="73"/>
      <c r="SAL92" s="73"/>
      <c r="SAM92" s="73"/>
      <c r="SAN92" s="73"/>
      <c r="SAO92" s="74"/>
      <c r="SAP92" s="74"/>
      <c r="SAQ92" s="77"/>
      <c r="SAR92" s="77"/>
      <c r="SAS92" s="11"/>
      <c r="SAT92" s="7"/>
      <c r="SAU92" s="7"/>
      <c r="SAV92" s="7"/>
      <c r="SAW92" s="7"/>
      <c r="SAX92" s="7"/>
      <c r="SAY92" s="73"/>
      <c r="SAZ92" s="73"/>
      <c r="SBA92" s="73"/>
      <c r="SBB92" s="73"/>
      <c r="SBC92" s="74"/>
      <c r="SBD92" s="74"/>
      <c r="SBE92" s="77"/>
      <c r="SBF92" s="77"/>
      <c r="SBG92" s="11"/>
      <c r="SBH92" s="7"/>
      <c r="SBI92" s="7"/>
      <c r="SBJ92" s="7"/>
      <c r="SBK92" s="7"/>
      <c r="SBL92" s="7"/>
      <c r="SBM92" s="73"/>
      <c r="SBN92" s="73"/>
      <c r="SBO92" s="73"/>
      <c r="SBP92" s="73"/>
      <c r="SBQ92" s="74"/>
      <c r="SBR92" s="74"/>
      <c r="SBS92" s="77"/>
      <c r="SBT92" s="77"/>
      <c r="SBU92" s="11"/>
      <c r="SBV92" s="7"/>
      <c r="SBW92" s="7"/>
      <c r="SBX92" s="7"/>
      <c r="SBY92" s="7"/>
      <c r="SBZ92" s="7"/>
      <c r="SCA92" s="73"/>
      <c r="SCB92" s="73"/>
      <c r="SCC92" s="73"/>
      <c r="SCD92" s="73"/>
      <c r="SCE92" s="74"/>
      <c r="SCF92" s="74"/>
      <c r="SCG92" s="77"/>
      <c r="SCH92" s="77"/>
      <c r="SCI92" s="11"/>
      <c r="SCJ92" s="7"/>
      <c r="SCK92" s="7"/>
      <c r="SCL92" s="7"/>
      <c r="SCM92" s="7"/>
      <c r="SCN92" s="7"/>
      <c r="SCO92" s="73"/>
      <c r="SCP92" s="73"/>
      <c r="SCQ92" s="73"/>
      <c r="SCR92" s="73"/>
      <c r="SCS92" s="74"/>
      <c r="SCT92" s="74"/>
      <c r="SCU92" s="77"/>
      <c r="SCV92" s="77"/>
      <c r="SCW92" s="11"/>
      <c r="SCX92" s="7"/>
      <c r="SCY92" s="7"/>
      <c r="SCZ92" s="7"/>
      <c r="SDA92" s="7"/>
      <c r="SDB92" s="7"/>
      <c r="SDC92" s="73"/>
      <c r="SDD92" s="73"/>
      <c r="SDE92" s="73"/>
      <c r="SDF92" s="73"/>
      <c r="SDG92" s="74"/>
      <c r="SDH92" s="74"/>
      <c r="SDI92" s="77"/>
      <c r="SDJ92" s="77"/>
      <c r="SDK92" s="11"/>
      <c r="SDL92" s="7"/>
      <c r="SDM92" s="7"/>
      <c r="SDN92" s="7"/>
      <c r="SDO92" s="7"/>
      <c r="SDP92" s="7"/>
      <c r="SDQ92" s="73"/>
      <c r="SDR92" s="73"/>
      <c r="SDS92" s="73"/>
      <c r="SDT92" s="73"/>
      <c r="SDU92" s="74"/>
      <c r="SDV92" s="74"/>
      <c r="SDW92" s="77"/>
      <c r="SDX92" s="77"/>
      <c r="SDY92" s="11"/>
      <c r="SDZ92" s="7"/>
      <c r="SEA92" s="7"/>
      <c r="SEB92" s="7"/>
      <c r="SEC92" s="7"/>
      <c r="SED92" s="7"/>
      <c r="SEE92" s="73"/>
      <c r="SEF92" s="73"/>
      <c r="SEG92" s="73"/>
      <c r="SEH92" s="73"/>
      <c r="SEI92" s="74"/>
      <c r="SEJ92" s="74"/>
      <c r="SEK92" s="77"/>
      <c r="SEL92" s="77"/>
      <c r="SEM92" s="11"/>
      <c r="SEN92" s="7"/>
      <c r="SEO92" s="7"/>
      <c r="SEP92" s="7"/>
      <c r="SEQ92" s="7"/>
      <c r="SER92" s="7"/>
      <c r="SES92" s="73"/>
      <c r="SET92" s="73"/>
      <c r="SEU92" s="73"/>
      <c r="SEV92" s="73"/>
      <c r="SEW92" s="74"/>
      <c r="SEX92" s="74"/>
      <c r="SEY92" s="77"/>
      <c r="SEZ92" s="77"/>
      <c r="SFA92" s="11"/>
      <c r="SFB92" s="7"/>
      <c r="SFC92" s="7"/>
      <c r="SFD92" s="7"/>
      <c r="SFE92" s="7"/>
      <c r="SFF92" s="7"/>
      <c r="SFG92" s="73"/>
      <c r="SFH92" s="73"/>
      <c r="SFI92" s="73"/>
      <c r="SFJ92" s="73"/>
      <c r="SFK92" s="74"/>
      <c r="SFL92" s="74"/>
      <c r="SFM92" s="77"/>
      <c r="SFN92" s="77"/>
      <c r="SFO92" s="11"/>
      <c r="SFP92" s="7"/>
      <c r="SFQ92" s="7"/>
      <c r="SFR92" s="7"/>
      <c r="SFS92" s="7"/>
      <c r="SFT92" s="7"/>
      <c r="SFU92" s="73"/>
      <c r="SFV92" s="73"/>
      <c r="SFW92" s="73"/>
      <c r="SFX92" s="73"/>
      <c r="SFY92" s="74"/>
      <c r="SFZ92" s="74"/>
      <c r="SGA92" s="77"/>
      <c r="SGB92" s="77"/>
      <c r="SGC92" s="11"/>
      <c r="SGD92" s="7"/>
      <c r="SGE92" s="7"/>
      <c r="SGF92" s="7"/>
      <c r="SGG92" s="7"/>
      <c r="SGH92" s="7"/>
      <c r="SGI92" s="73"/>
      <c r="SGJ92" s="73"/>
      <c r="SGK92" s="73"/>
      <c r="SGL92" s="73"/>
      <c r="SGM92" s="74"/>
      <c r="SGN92" s="74"/>
      <c r="SGO92" s="77"/>
      <c r="SGP92" s="77"/>
      <c r="SGQ92" s="11"/>
      <c r="SGR92" s="7"/>
      <c r="SGS92" s="7"/>
      <c r="SGT92" s="7"/>
      <c r="SGU92" s="7"/>
      <c r="SGV92" s="7"/>
      <c r="SGW92" s="73"/>
      <c r="SGX92" s="73"/>
      <c r="SGY92" s="73"/>
      <c r="SGZ92" s="73"/>
      <c r="SHA92" s="74"/>
      <c r="SHB92" s="74"/>
      <c r="SHC92" s="77"/>
      <c r="SHD92" s="77"/>
      <c r="SHE92" s="11"/>
      <c r="SHF92" s="7"/>
      <c r="SHG92" s="7"/>
      <c r="SHH92" s="7"/>
      <c r="SHI92" s="7"/>
      <c r="SHJ92" s="7"/>
      <c r="SHK92" s="73"/>
      <c r="SHL92" s="73"/>
      <c r="SHM92" s="73"/>
      <c r="SHN92" s="73"/>
      <c r="SHO92" s="74"/>
      <c r="SHP92" s="74"/>
      <c r="SHQ92" s="77"/>
      <c r="SHR92" s="77"/>
      <c r="SHS92" s="11"/>
      <c r="SHT92" s="7"/>
      <c r="SHU92" s="7"/>
      <c r="SHV92" s="7"/>
      <c r="SHW92" s="7"/>
      <c r="SHX92" s="7"/>
      <c r="SHY92" s="73"/>
      <c r="SHZ92" s="73"/>
      <c r="SIA92" s="73"/>
      <c r="SIB92" s="73"/>
      <c r="SIC92" s="74"/>
      <c r="SID92" s="74"/>
      <c r="SIE92" s="77"/>
      <c r="SIF92" s="77"/>
      <c r="SIG92" s="11"/>
      <c r="SIH92" s="7"/>
      <c r="SII92" s="7"/>
      <c r="SIJ92" s="7"/>
      <c r="SIK92" s="7"/>
      <c r="SIL92" s="7"/>
      <c r="SIM92" s="73"/>
      <c r="SIN92" s="73"/>
      <c r="SIO92" s="73"/>
      <c r="SIP92" s="73"/>
      <c r="SIQ92" s="74"/>
      <c r="SIR92" s="74"/>
      <c r="SIS92" s="77"/>
      <c r="SIT92" s="77"/>
      <c r="SIU92" s="11"/>
      <c r="SIV92" s="7"/>
      <c r="SIW92" s="7"/>
      <c r="SIX92" s="7"/>
      <c r="SIY92" s="7"/>
      <c r="SIZ92" s="7"/>
      <c r="SJA92" s="73"/>
      <c r="SJB92" s="73"/>
      <c r="SJC92" s="73"/>
      <c r="SJD92" s="73"/>
      <c r="SJE92" s="74"/>
      <c r="SJF92" s="74"/>
      <c r="SJG92" s="77"/>
      <c r="SJH92" s="77"/>
      <c r="SJI92" s="11"/>
      <c r="SJJ92" s="7"/>
      <c r="SJK92" s="7"/>
      <c r="SJL92" s="7"/>
      <c r="SJM92" s="7"/>
      <c r="SJN92" s="7"/>
      <c r="SJO92" s="73"/>
      <c r="SJP92" s="73"/>
      <c r="SJQ92" s="73"/>
      <c r="SJR92" s="73"/>
      <c r="SJS92" s="74"/>
      <c r="SJT92" s="74"/>
      <c r="SJU92" s="77"/>
      <c r="SJV92" s="77"/>
      <c r="SJW92" s="11"/>
      <c r="SJX92" s="7"/>
      <c r="SJY92" s="7"/>
      <c r="SJZ92" s="7"/>
      <c r="SKA92" s="7"/>
      <c r="SKB92" s="7"/>
      <c r="SKC92" s="73"/>
      <c r="SKD92" s="73"/>
      <c r="SKE92" s="73"/>
      <c r="SKF92" s="73"/>
      <c r="SKG92" s="74"/>
      <c r="SKH92" s="74"/>
      <c r="SKI92" s="77"/>
      <c r="SKJ92" s="77"/>
      <c r="SKK92" s="11"/>
      <c r="SKL92" s="7"/>
      <c r="SKM92" s="7"/>
      <c r="SKN92" s="7"/>
      <c r="SKO92" s="7"/>
      <c r="SKP92" s="7"/>
      <c r="SKQ92" s="73"/>
      <c r="SKR92" s="73"/>
      <c r="SKS92" s="73"/>
      <c r="SKT92" s="73"/>
      <c r="SKU92" s="74"/>
      <c r="SKV92" s="74"/>
      <c r="SKW92" s="77"/>
      <c r="SKX92" s="77"/>
      <c r="SKY92" s="11"/>
      <c r="SKZ92" s="7"/>
      <c r="SLA92" s="7"/>
      <c r="SLB92" s="7"/>
      <c r="SLC92" s="7"/>
      <c r="SLD92" s="7"/>
      <c r="SLE92" s="73"/>
      <c r="SLF92" s="73"/>
      <c r="SLG92" s="73"/>
      <c r="SLH92" s="73"/>
      <c r="SLI92" s="74"/>
      <c r="SLJ92" s="74"/>
      <c r="SLK92" s="77"/>
      <c r="SLL92" s="77"/>
      <c r="SLM92" s="11"/>
      <c r="SLN92" s="7"/>
      <c r="SLO92" s="7"/>
      <c r="SLP92" s="7"/>
      <c r="SLQ92" s="7"/>
      <c r="SLR92" s="7"/>
      <c r="SLS92" s="73"/>
      <c r="SLT92" s="73"/>
      <c r="SLU92" s="73"/>
      <c r="SLV92" s="73"/>
      <c r="SLW92" s="74"/>
      <c r="SLX92" s="74"/>
      <c r="SLY92" s="77"/>
      <c r="SLZ92" s="77"/>
      <c r="SMA92" s="11"/>
      <c r="SMB92" s="7"/>
      <c r="SMC92" s="7"/>
      <c r="SMD92" s="7"/>
      <c r="SME92" s="7"/>
      <c r="SMF92" s="7"/>
      <c r="SMG92" s="73"/>
      <c r="SMH92" s="73"/>
      <c r="SMI92" s="73"/>
      <c r="SMJ92" s="73"/>
      <c r="SMK92" s="74"/>
      <c r="SML92" s="74"/>
      <c r="SMM92" s="77"/>
      <c r="SMN92" s="77"/>
      <c r="SMO92" s="11"/>
      <c r="SMP92" s="7"/>
      <c r="SMQ92" s="7"/>
      <c r="SMR92" s="7"/>
      <c r="SMS92" s="7"/>
      <c r="SMT92" s="7"/>
      <c r="SMU92" s="73"/>
      <c r="SMV92" s="73"/>
      <c r="SMW92" s="73"/>
      <c r="SMX92" s="73"/>
      <c r="SMY92" s="74"/>
      <c r="SMZ92" s="74"/>
      <c r="SNA92" s="77"/>
      <c r="SNB92" s="77"/>
      <c r="SNC92" s="11"/>
      <c r="SND92" s="7"/>
      <c r="SNE92" s="7"/>
      <c r="SNF92" s="7"/>
      <c r="SNG92" s="7"/>
      <c r="SNH92" s="7"/>
      <c r="SNI92" s="73"/>
      <c r="SNJ92" s="73"/>
      <c r="SNK92" s="73"/>
      <c r="SNL92" s="73"/>
      <c r="SNM92" s="74"/>
      <c r="SNN92" s="74"/>
      <c r="SNO92" s="77"/>
      <c r="SNP92" s="77"/>
      <c r="SNQ92" s="11"/>
      <c r="SNR92" s="7"/>
      <c r="SNS92" s="7"/>
      <c r="SNT92" s="7"/>
      <c r="SNU92" s="7"/>
      <c r="SNV92" s="7"/>
      <c r="SNW92" s="73"/>
      <c r="SNX92" s="73"/>
      <c r="SNY92" s="73"/>
      <c r="SNZ92" s="73"/>
      <c r="SOA92" s="74"/>
      <c r="SOB92" s="74"/>
      <c r="SOC92" s="77"/>
      <c r="SOD92" s="77"/>
      <c r="SOE92" s="11"/>
      <c r="SOF92" s="7"/>
      <c r="SOG92" s="7"/>
      <c r="SOH92" s="7"/>
      <c r="SOI92" s="7"/>
      <c r="SOJ92" s="7"/>
      <c r="SOK92" s="73"/>
      <c r="SOL92" s="73"/>
      <c r="SOM92" s="73"/>
      <c r="SON92" s="73"/>
      <c r="SOO92" s="74"/>
      <c r="SOP92" s="74"/>
      <c r="SOQ92" s="77"/>
      <c r="SOR92" s="77"/>
      <c r="SOS92" s="11"/>
      <c r="SOT92" s="7"/>
      <c r="SOU92" s="7"/>
      <c r="SOV92" s="7"/>
      <c r="SOW92" s="7"/>
      <c r="SOX92" s="7"/>
      <c r="SOY92" s="73"/>
      <c r="SOZ92" s="73"/>
      <c r="SPA92" s="73"/>
      <c r="SPB92" s="73"/>
      <c r="SPC92" s="74"/>
      <c r="SPD92" s="74"/>
      <c r="SPE92" s="77"/>
      <c r="SPF92" s="77"/>
      <c r="SPG92" s="11"/>
      <c r="SPH92" s="7"/>
      <c r="SPI92" s="7"/>
      <c r="SPJ92" s="7"/>
      <c r="SPK92" s="7"/>
      <c r="SPL92" s="7"/>
      <c r="SPM92" s="73"/>
      <c r="SPN92" s="73"/>
      <c r="SPO92" s="73"/>
      <c r="SPP92" s="73"/>
      <c r="SPQ92" s="74"/>
      <c r="SPR92" s="74"/>
      <c r="SPS92" s="77"/>
      <c r="SPT92" s="77"/>
      <c r="SPU92" s="11"/>
      <c r="SPV92" s="7"/>
      <c r="SPW92" s="7"/>
      <c r="SPX92" s="7"/>
      <c r="SPY92" s="7"/>
      <c r="SPZ92" s="7"/>
      <c r="SQA92" s="73"/>
      <c r="SQB92" s="73"/>
      <c r="SQC92" s="73"/>
      <c r="SQD92" s="73"/>
      <c r="SQE92" s="74"/>
      <c r="SQF92" s="74"/>
      <c r="SQG92" s="77"/>
      <c r="SQH92" s="77"/>
      <c r="SQI92" s="11"/>
      <c r="SQJ92" s="7"/>
      <c r="SQK92" s="7"/>
      <c r="SQL92" s="7"/>
      <c r="SQM92" s="7"/>
      <c r="SQN92" s="7"/>
      <c r="SQO92" s="73"/>
      <c r="SQP92" s="73"/>
      <c r="SQQ92" s="73"/>
      <c r="SQR92" s="73"/>
      <c r="SQS92" s="74"/>
      <c r="SQT92" s="74"/>
      <c r="SQU92" s="77"/>
      <c r="SQV92" s="77"/>
      <c r="SQW92" s="11"/>
      <c r="SQX92" s="7"/>
      <c r="SQY92" s="7"/>
      <c r="SQZ92" s="7"/>
      <c r="SRA92" s="7"/>
      <c r="SRB92" s="7"/>
      <c r="SRC92" s="73"/>
      <c r="SRD92" s="73"/>
      <c r="SRE92" s="73"/>
      <c r="SRF92" s="73"/>
      <c r="SRG92" s="74"/>
      <c r="SRH92" s="74"/>
      <c r="SRI92" s="77"/>
      <c r="SRJ92" s="77"/>
      <c r="SRK92" s="11"/>
      <c r="SRL92" s="7"/>
      <c r="SRM92" s="7"/>
      <c r="SRN92" s="7"/>
      <c r="SRO92" s="7"/>
      <c r="SRP92" s="7"/>
      <c r="SRQ92" s="73"/>
      <c r="SRR92" s="73"/>
      <c r="SRS92" s="73"/>
      <c r="SRT92" s="73"/>
      <c r="SRU92" s="74"/>
      <c r="SRV92" s="74"/>
      <c r="SRW92" s="77"/>
      <c r="SRX92" s="77"/>
      <c r="SRY92" s="11"/>
      <c r="SRZ92" s="7"/>
      <c r="SSA92" s="7"/>
      <c r="SSB92" s="7"/>
      <c r="SSC92" s="7"/>
      <c r="SSD92" s="7"/>
      <c r="SSE92" s="73"/>
      <c r="SSF92" s="73"/>
      <c r="SSG92" s="73"/>
      <c r="SSH92" s="73"/>
      <c r="SSI92" s="74"/>
      <c r="SSJ92" s="74"/>
      <c r="SSK92" s="77"/>
      <c r="SSL92" s="77"/>
      <c r="SSM92" s="11"/>
      <c r="SSN92" s="7"/>
      <c r="SSO92" s="7"/>
      <c r="SSP92" s="7"/>
      <c r="SSQ92" s="7"/>
      <c r="SSR92" s="7"/>
      <c r="SSS92" s="73"/>
      <c r="SST92" s="73"/>
      <c r="SSU92" s="73"/>
      <c r="SSV92" s="73"/>
      <c r="SSW92" s="74"/>
      <c r="SSX92" s="74"/>
      <c r="SSY92" s="77"/>
      <c r="SSZ92" s="77"/>
      <c r="STA92" s="11"/>
      <c r="STB92" s="7"/>
      <c r="STC92" s="7"/>
      <c r="STD92" s="7"/>
      <c r="STE92" s="7"/>
      <c r="STF92" s="7"/>
      <c r="STG92" s="73"/>
      <c r="STH92" s="73"/>
      <c r="STI92" s="73"/>
      <c r="STJ92" s="73"/>
      <c r="STK92" s="74"/>
      <c r="STL92" s="74"/>
      <c r="STM92" s="77"/>
      <c r="STN92" s="77"/>
      <c r="STO92" s="11"/>
      <c r="STP92" s="7"/>
      <c r="STQ92" s="7"/>
      <c r="STR92" s="7"/>
      <c r="STS92" s="7"/>
      <c r="STT92" s="7"/>
      <c r="STU92" s="73"/>
      <c r="STV92" s="73"/>
      <c r="STW92" s="73"/>
      <c r="STX92" s="73"/>
      <c r="STY92" s="74"/>
      <c r="STZ92" s="74"/>
      <c r="SUA92" s="77"/>
      <c r="SUB92" s="77"/>
      <c r="SUC92" s="11"/>
      <c r="SUD92" s="7"/>
      <c r="SUE92" s="7"/>
      <c r="SUF92" s="7"/>
      <c r="SUG92" s="7"/>
      <c r="SUH92" s="7"/>
      <c r="SUI92" s="73"/>
      <c r="SUJ92" s="73"/>
      <c r="SUK92" s="73"/>
      <c r="SUL92" s="73"/>
      <c r="SUM92" s="74"/>
      <c r="SUN92" s="74"/>
      <c r="SUO92" s="77"/>
      <c r="SUP92" s="77"/>
      <c r="SUQ92" s="11"/>
      <c r="SUR92" s="7"/>
      <c r="SUS92" s="7"/>
      <c r="SUT92" s="7"/>
      <c r="SUU92" s="7"/>
      <c r="SUV92" s="7"/>
      <c r="SUW92" s="73"/>
      <c r="SUX92" s="73"/>
      <c r="SUY92" s="73"/>
      <c r="SUZ92" s="73"/>
      <c r="SVA92" s="74"/>
      <c r="SVB92" s="74"/>
      <c r="SVC92" s="77"/>
      <c r="SVD92" s="77"/>
      <c r="SVE92" s="11"/>
      <c r="SVF92" s="7"/>
      <c r="SVG92" s="7"/>
      <c r="SVH92" s="7"/>
      <c r="SVI92" s="7"/>
      <c r="SVJ92" s="7"/>
      <c r="SVK92" s="73"/>
      <c r="SVL92" s="73"/>
      <c r="SVM92" s="73"/>
      <c r="SVN92" s="73"/>
      <c r="SVO92" s="74"/>
      <c r="SVP92" s="74"/>
      <c r="SVQ92" s="77"/>
      <c r="SVR92" s="77"/>
      <c r="SVS92" s="11"/>
      <c r="SVT92" s="7"/>
      <c r="SVU92" s="7"/>
      <c r="SVV92" s="7"/>
      <c r="SVW92" s="7"/>
      <c r="SVX92" s="7"/>
      <c r="SVY92" s="73"/>
      <c r="SVZ92" s="73"/>
      <c r="SWA92" s="73"/>
      <c r="SWB92" s="73"/>
      <c r="SWC92" s="74"/>
      <c r="SWD92" s="74"/>
      <c r="SWE92" s="77"/>
      <c r="SWF92" s="77"/>
      <c r="SWG92" s="11"/>
      <c r="SWH92" s="7"/>
      <c r="SWI92" s="7"/>
      <c r="SWJ92" s="7"/>
      <c r="SWK92" s="7"/>
      <c r="SWL92" s="7"/>
      <c r="SWM92" s="73"/>
      <c r="SWN92" s="73"/>
      <c r="SWO92" s="73"/>
      <c r="SWP92" s="73"/>
      <c r="SWQ92" s="74"/>
      <c r="SWR92" s="74"/>
      <c r="SWS92" s="77"/>
      <c r="SWT92" s="77"/>
      <c r="SWU92" s="11"/>
      <c r="SWV92" s="7"/>
      <c r="SWW92" s="7"/>
      <c r="SWX92" s="7"/>
      <c r="SWY92" s="7"/>
      <c r="SWZ92" s="7"/>
      <c r="SXA92" s="73"/>
      <c r="SXB92" s="73"/>
      <c r="SXC92" s="73"/>
      <c r="SXD92" s="73"/>
      <c r="SXE92" s="74"/>
      <c r="SXF92" s="74"/>
      <c r="SXG92" s="77"/>
      <c r="SXH92" s="77"/>
      <c r="SXI92" s="11"/>
      <c r="SXJ92" s="7"/>
      <c r="SXK92" s="7"/>
      <c r="SXL92" s="7"/>
      <c r="SXM92" s="7"/>
      <c r="SXN92" s="7"/>
      <c r="SXO92" s="73"/>
      <c r="SXP92" s="73"/>
      <c r="SXQ92" s="73"/>
      <c r="SXR92" s="73"/>
      <c r="SXS92" s="74"/>
      <c r="SXT92" s="74"/>
      <c r="SXU92" s="77"/>
      <c r="SXV92" s="77"/>
      <c r="SXW92" s="11"/>
      <c r="SXX92" s="7"/>
      <c r="SXY92" s="7"/>
      <c r="SXZ92" s="7"/>
      <c r="SYA92" s="7"/>
      <c r="SYB92" s="7"/>
      <c r="SYC92" s="73"/>
      <c r="SYD92" s="73"/>
      <c r="SYE92" s="73"/>
      <c r="SYF92" s="73"/>
      <c r="SYG92" s="74"/>
      <c r="SYH92" s="74"/>
      <c r="SYI92" s="77"/>
      <c r="SYJ92" s="77"/>
      <c r="SYK92" s="11"/>
      <c r="SYL92" s="7"/>
      <c r="SYM92" s="7"/>
      <c r="SYN92" s="7"/>
      <c r="SYO92" s="7"/>
      <c r="SYP92" s="7"/>
      <c r="SYQ92" s="73"/>
      <c r="SYR92" s="73"/>
      <c r="SYS92" s="73"/>
      <c r="SYT92" s="73"/>
      <c r="SYU92" s="74"/>
      <c r="SYV92" s="74"/>
      <c r="SYW92" s="77"/>
      <c r="SYX92" s="77"/>
      <c r="SYY92" s="11"/>
      <c r="SYZ92" s="7"/>
      <c r="SZA92" s="7"/>
      <c r="SZB92" s="7"/>
      <c r="SZC92" s="7"/>
      <c r="SZD92" s="7"/>
      <c r="SZE92" s="73"/>
      <c r="SZF92" s="73"/>
      <c r="SZG92" s="73"/>
      <c r="SZH92" s="73"/>
      <c r="SZI92" s="74"/>
      <c r="SZJ92" s="74"/>
      <c r="SZK92" s="77"/>
      <c r="SZL92" s="77"/>
      <c r="SZM92" s="11"/>
      <c r="SZN92" s="7"/>
      <c r="SZO92" s="7"/>
      <c r="SZP92" s="7"/>
      <c r="SZQ92" s="7"/>
      <c r="SZR92" s="7"/>
      <c r="SZS92" s="73"/>
      <c r="SZT92" s="73"/>
      <c r="SZU92" s="73"/>
      <c r="SZV92" s="73"/>
      <c r="SZW92" s="74"/>
      <c r="SZX92" s="74"/>
      <c r="SZY92" s="77"/>
      <c r="SZZ92" s="77"/>
      <c r="TAA92" s="11"/>
      <c r="TAB92" s="7"/>
      <c r="TAC92" s="7"/>
      <c r="TAD92" s="7"/>
      <c r="TAE92" s="7"/>
      <c r="TAF92" s="7"/>
      <c r="TAG92" s="73"/>
      <c r="TAH92" s="73"/>
      <c r="TAI92" s="73"/>
      <c r="TAJ92" s="73"/>
      <c r="TAK92" s="74"/>
      <c r="TAL92" s="74"/>
      <c r="TAM92" s="77"/>
      <c r="TAN92" s="77"/>
      <c r="TAO92" s="11"/>
      <c r="TAP92" s="7"/>
      <c r="TAQ92" s="7"/>
      <c r="TAR92" s="7"/>
      <c r="TAS92" s="7"/>
      <c r="TAT92" s="7"/>
      <c r="TAU92" s="73"/>
      <c r="TAV92" s="73"/>
      <c r="TAW92" s="73"/>
      <c r="TAX92" s="73"/>
      <c r="TAY92" s="74"/>
      <c r="TAZ92" s="74"/>
      <c r="TBA92" s="77"/>
      <c r="TBB92" s="77"/>
      <c r="TBC92" s="11"/>
      <c r="TBD92" s="7"/>
      <c r="TBE92" s="7"/>
      <c r="TBF92" s="7"/>
      <c r="TBG92" s="7"/>
      <c r="TBH92" s="7"/>
      <c r="TBI92" s="73"/>
      <c r="TBJ92" s="73"/>
      <c r="TBK92" s="73"/>
      <c r="TBL92" s="73"/>
      <c r="TBM92" s="74"/>
      <c r="TBN92" s="74"/>
      <c r="TBO92" s="77"/>
      <c r="TBP92" s="77"/>
      <c r="TBQ92" s="11"/>
      <c r="TBR92" s="7"/>
      <c r="TBS92" s="7"/>
      <c r="TBT92" s="7"/>
      <c r="TBU92" s="7"/>
      <c r="TBV92" s="7"/>
      <c r="TBW92" s="73"/>
      <c r="TBX92" s="73"/>
      <c r="TBY92" s="73"/>
      <c r="TBZ92" s="73"/>
      <c r="TCA92" s="74"/>
      <c r="TCB92" s="74"/>
      <c r="TCC92" s="77"/>
      <c r="TCD92" s="77"/>
      <c r="TCE92" s="11"/>
      <c r="TCF92" s="7"/>
      <c r="TCG92" s="7"/>
      <c r="TCH92" s="7"/>
      <c r="TCI92" s="7"/>
      <c r="TCJ92" s="7"/>
      <c r="TCK92" s="73"/>
      <c r="TCL92" s="73"/>
      <c r="TCM92" s="73"/>
      <c r="TCN92" s="73"/>
      <c r="TCO92" s="74"/>
      <c r="TCP92" s="74"/>
      <c r="TCQ92" s="77"/>
      <c r="TCR92" s="77"/>
      <c r="TCS92" s="11"/>
      <c r="TCT92" s="7"/>
      <c r="TCU92" s="7"/>
      <c r="TCV92" s="7"/>
      <c r="TCW92" s="7"/>
      <c r="TCX92" s="7"/>
      <c r="TCY92" s="73"/>
      <c r="TCZ92" s="73"/>
      <c r="TDA92" s="73"/>
      <c r="TDB92" s="73"/>
      <c r="TDC92" s="74"/>
      <c r="TDD92" s="74"/>
      <c r="TDE92" s="77"/>
      <c r="TDF92" s="77"/>
      <c r="TDG92" s="11"/>
      <c r="TDH92" s="7"/>
      <c r="TDI92" s="7"/>
      <c r="TDJ92" s="7"/>
      <c r="TDK92" s="7"/>
      <c r="TDL92" s="7"/>
      <c r="TDM92" s="73"/>
      <c r="TDN92" s="73"/>
      <c r="TDO92" s="73"/>
      <c r="TDP92" s="73"/>
      <c r="TDQ92" s="74"/>
      <c r="TDR92" s="74"/>
      <c r="TDS92" s="77"/>
      <c r="TDT92" s="77"/>
      <c r="TDU92" s="11"/>
      <c r="TDV92" s="7"/>
      <c r="TDW92" s="7"/>
      <c r="TDX92" s="7"/>
      <c r="TDY92" s="7"/>
      <c r="TDZ92" s="7"/>
      <c r="TEA92" s="73"/>
      <c r="TEB92" s="73"/>
      <c r="TEC92" s="73"/>
      <c r="TED92" s="73"/>
      <c r="TEE92" s="74"/>
      <c r="TEF92" s="74"/>
      <c r="TEG92" s="77"/>
      <c r="TEH92" s="77"/>
      <c r="TEI92" s="11"/>
      <c r="TEJ92" s="7"/>
      <c r="TEK92" s="7"/>
      <c r="TEL92" s="7"/>
      <c r="TEM92" s="7"/>
      <c r="TEN92" s="7"/>
      <c r="TEO92" s="73"/>
      <c r="TEP92" s="73"/>
      <c r="TEQ92" s="73"/>
      <c r="TER92" s="73"/>
      <c r="TES92" s="74"/>
      <c r="TET92" s="74"/>
      <c r="TEU92" s="77"/>
      <c r="TEV92" s="77"/>
      <c r="TEW92" s="11"/>
      <c r="TEX92" s="7"/>
      <c r="TEY92" s="7"/>
      <c r="TEZ92" s="7"/>
      <c r="TFA92" s="7"/>
      <c r="TFB92" s="7"/>
      <c r="TFC92" s="73"/>
      <c r="TFD92" s="73"/>
      <c r="TFE92" s="73"/>
      <c r="TFF92" s="73"/>
      <c r="TFG92" s="74"/>
      <c r="TFH92" s="74"/>
      <c r="TFI92" s="77"/>
      <c r="TFJ92" s="77"/>
      <c r="TFK92" s="11"/>
      <c r="TFL92" s="7"/>
      <c r="TFM92" s="7"/>
      <c r="TFN92" s="7"/>
      <c r="TFO92" s="7"/>
      <c r="TFP92" s="7"/>
      <c r="TFQ92" s="73"/>
      <c r="TFR92" s="73"/>
      <c r="TFS92" s="73"/>
      <c r="TFT92" s="73"/>
      <c r="TFU92" s="74"/>
      <c r="TFV92" s="74"/>
      <c r="TFW92" s="77"/>
      <c r="TFX92" s="77"/>
      <c r="TFY92" s="11"/>
      <c r="TFZ92" s="7"/>
      <c r="TGA92" s="7"/>
      <c r="TGB92" s="7"/>
      <c r="TGC92" s="7"/>
      <c r="TGD92" s="7"/>
      <c r="TGE92" s="73"/>
      <c r="TGF92" s="73"/>
      <c r="TGG92" s="73"/>
      <c r="TGH92" s="73"/>
      <c r="TGI92" s="74"/>
      <c r="TGJ92" s="74"/>
      <c r="TGK92" s="77"/>
      <c r="TGL92" s="77"/>
      <c r="TGM92" s="11"/>
      <c r="TGN92" s="7"/>
      <c r="TGO92" s="7"/>
      <c r="TGP92" s="7"/>
      <c r="TGQ92" s="7"/>
      <c r="TGR92" s="7"/>
      <c r="TGS92" s="73"/>
      <c r="TGT92" s="73"/>
      <c r="TGU92" s="73"/>
      <c r="TGV92" s="73"/>
      <c r="TGW92" s="74"/>
      <c r="TGX92" s="74"/>
      <c r="TGY92" s="77"/>
      <c r="TGZ92" s="77"/>
      <c r="THA92" s="11"/>
      <c r="THB92" s="7"/>
      <c r="THC92" s="7"/>
      <c r="THD92" s="7"/>
      <c r="THE92" s="7"/>
      <c r="THF92" s="7"/>
      <c r="THG92" s="73"/>
      <c r="THH92" s="73"/>
      <c r="THI92" s="73"/>
      <c r="THJ92" s="73"/>
      <c r="THK92" s="74"/>
      <c r="THL92" s="74"/>
      <c r="THM92" s="77"/>
      <c r="THN92" s="77"/>
      <c r="THO92" s="11"/>
      <c r="THP92" s="7"/>
      <c r="THQ92" s="7"/>
      <c r="THR92" s="7"/>
      <c r="THS92" s="7"/>
      <c r="THT92" s="7"/>
      <c r="THU92" s="73"/>
      <c r="THV92" s="73"/>
      <c r="THW92" s="73"/>
      <c r="THX92" s="73"/>
      <c r="THY92" s="74"/>
      <c r="THZ92" s="74"/>
      <c r="TIA92" s="77"/>
      <c r="TIB92" s="77"/>
      <c r="TIC92" s="11"/>
      <c r="TID92" s="7"/>
      <c r="TIE92" s="7"/>
      <c r="TIF92" s="7"/>
      <c r="TIG92" s="7"/>
      <c r="TIH92" s="7"/>
      <c r="TII92" s="73"/>
      <c r="TIJ92" s="73"/>
      <c r="TIK92" s="73"/>
      <c r="TIL92" s="73"/>
      <c r="TIM92" s="74"/>
      <c r="TIN92" s="74"/>
      <c r="TIO92" s="77"/>
      <c r="TIP92" s="77"/>
      <c r="TIQ92" s="11"/>
      <c r="TIR92" s="7"/>
      <c r="TIS92" s="7"/>
      <c r="TIT92" s="7"/>
      <c r="TIU92" s="7"/>
      <c r="TIV92" s="7"/>
      <c r="TIW92" s="73"/>
      <c r="TIX92" s="73"/>
      <c r="TIY92" s="73"/>
      <c r="TIZ92" s="73"/>
      <c r="TJA92" s="74"/>
      <c r="TJB92" s="74"/>
      <c r="TJC92" s="77"/>
      <c r="TJD92" s="77"/>
      <c r="TJE92" s="11"/>
      <c r="TJF92" s="7"/>
      <c r="TJG92" s="7"/>
      <c r="TJH92" s="7"/>
      <c r="TJI92" s="7"/>
      <c r="TJJ92" s="7"/>
      <c r="TJK92" s="73"/>
      <c r="TJL92" s="73"/>
      <c r="TJM92" s="73"/>
      <c r="TJN92" s="73"/>
      <c r="TJO92" s="74"/>
      <c r="TJP92" s="74"/>
      <c r="TJQ92" s="77"/>
      <c r="TJR92" s="77"/>
      <c r="TJS92" s="11"/>
      <c r="TJT92" s="7"/>
      <c r="TJU92" s="7"/>
      <c r="TJV92" s="7"/>
      <c r="TJW92" s="7"/>
      <c r="TJX92" s="7"/>
      <c r="TJY92" s="73"/>
      <c r="TJZ92" s="73"/>
      <c r="TKA92" s="73"/>
      <c r="TKB92" s="73"/>
      <c r="TKC92" s="74"/>
      <c r="TKD92" s="74"/>
      <c r="TKE92" s="77"/>
      <c r="TKF92" s="77"/>
      <c r="TKG92" s="11"/>
      <c r="TKH92" s="7"/>
      <c r="TKI92" s="7"/>
      <c r="TKJ92" s="7"/>
      <c r="TKK92" s="7"/>
      <c r="TKL92" s="7"/>
      <c r="TKM92" s="73"/>
      <c r="TKN92" s="73"/>
      <c r="TKO92" s="73"/>
      <c r="TKP92" s="73"/>
      <c r="TKQ92" s="74"/>
      <c r="TKR92" s="74"/>
      <c r="TKS92" s="77"/>
      <c r="TKT92" s="77"/>
      <c r="TKU92" s="11"/>
      <c r="TKV92" s="7"/>
      <c r="TKW92" s="7"/>
      <c r="TKX92" s="7"/>
      <c r="TKY92" s="7"/>
      <c r="TKZ92" s="7"/>
      <c r="TLA92" s="73"/>
      <c r="TLB92" s="73"/>
      <c r="TLC92" s="73"/>
      <c r="TLD92" s="73"/>
      <c r="TLE92" s="74"/>
      <c r="TLF92" s="74"/>
      <c r="TLG92" s="77"/>
      <c r="TLH92" s="77"/>
      <c r="TLI92" s="11"/>
      <c r="TLJ92" s="7"/>
      <c r="TLK92" s="7"/>
      <c r="TLL92" s="7"/>
      <c r="TLM92" s="7"/>
      <c r="TLN92" s="7"/>
      <c r="TLO92" s="73"/>
      <c r="TLP92" s="73"/>
      <c r="TLQ92" s="73"/>
      <c r="TLR92" s="73"/>
      <c r="TLS92" s="74"/>
      <c r="TLT92" s="74"/>
      <c r="TLU92" s="77"/>
      <c r="TLV92" s="77"/>
      <c r="TLW92" s="11"/>
      <c r="TLX92" s="7"/>
      <c r="TLY92" s="7"/>
      <c r="TLZ92" s="7"/>
      <c r="TMA92" s="7"/>
      <c r="TMB92" s="7"/>
      <c r="TMC92" s="73"/>
      <c r="TMD92" s="73"/>
      <c r="TME92" s="73"/>
      <c r="TMF92" s="73"/>
      <c r="TMG92" s="74"/>
      <c r="TMH92" s="74"/>
      <c r="TMI92" s="77"/>
      <c r="TMJ92" s="77"/>
      <c r="TMK92" s="11"/>
      <c r="TML92" s="7"/>
      <c r="TMM92" s="7"/>
      <c r="TMN92" s="7"/>
      <c r="TMO92" s="7"/>
      <c r="TMP92" s="7"/>
      <c r="TMQ92" s="73"/>
      <c r="TMR92" s="73"/>
      <c r="TMS92" s="73"/>
      <c r="TMT92" s="73"/>
      <c r="TMU92" s="74"/>
      <c r="TMV92" s="74"/>
      <c r="TMW92" s="77"/>
      <c r="TMX92" s="77"/>
      <c r="TMY92" s="11"/>
      <c r="TMZ92" s="7"/>
      <c r="TNA92" s="7"/>
      <c r="TNB92" s="7"/>
      <c r="TNC92" s="7"/>
      <c r="TND92" s="7"/>
      <c r="TNE92" s="73"/>
      <c r="TNF92" s="73"/>
      <c r="TNG92" s="73"/>
      <c r="TNH92" s="73"/>
      <c r="TNI92" s="74"/>
      <c r="TNJ92" s="74"/>
      <c r="TNK92" s="77"/>
      <c r="TNL92" s="77"/>
      <c r="TNM92" s="11"/>
      <c r="TNN92" s="7"/>
      <c r="TNO92" s="7"/>
      <c r="TNP92" s="7"/>
      <c r="TNQ92" s="7"/>
      <c r="TNR92" s="7"/>
      <c r="TNS92" s="73"/>
      <c r="TNT92" s="73"/>
      <c r="TNU92" s="73"/>
      <c r="TNV92" s="73"/>
      <c r="TNW92" s="74"/>
      <c r="TNX92" s="74"/>
      <c r="TNY92" s="77"/>
      <c r="TNZ92" s="77"/>
      <c r="TOA92" s="11"/>
      <c r="TOB92" s="7"/>
      <c r="TOC92" s="7"/>
      <c r="TOD92" s="7"/>
      <c r="TOE92" s="7"/>
      <c r="TOF92" s="7"/>
      <c r="TOG92" s="73"/>
      <c r="TOH92" s="73"/>
      <c r="TOI92" s="73"/>
      <c r="TOJ92" s="73"/>
      <c r="TOK92" s="74"/>
      <c r="TOL92" s="74"/>
      <c r="TOM92" s="77"/>
      <c r="TON92" s="77"/>
      <c r="TOO92" s="11"/>
      <c r="TOP92" s="7"/>
      <c r="TOQ92" s="7"/>
      <c r="TOR92" s="7"/>
      <c r="TOS92" s="7"/>
      <c r="TOT92" s="7"/>
      <c r="TOU92" s="73"/>
      <c r="TOV92" s="73"/>
      <c r="TOW92" s="73"/>
      <c r="TOX92" s="73"/>
      <c r="TOY92" s="74"/>
      <c r="TOZ92" s="74"/>
      <c r="TPA92" s="77"/>
      <c r="TPB92" s="77"/>
      <c r="TPC92" s="11"/>
      <c r="TPD92" s="7"/>
      <c r="TPE92" s="7"/>
      <c r="TPF92" s="7"/>
      <c r="TPG92" s="7"/>
      <c r="TPH92" s="7"/>
      <c r="TPI92" s="73"/>
      <c r="TPJ92" s="73"/>
      <c r="TPK92" s="73"/>
      <c r="TPL92" s="73"/>
      <c r="TPM92" s="74"/>
      <c r="TPN92" s="74"/>
      <c r="TPO92" s="77"/>
      <c r="TPP92" s="77"/>
      <c r="TPQ92" s="11"/>
      <c r="TPR92" s="7"/>
      <c r="TPS92" s="7"/>
      <c r="TPT92" s="7"/>
      <c r="TPU92" s="7"/>
      <c r="TPV92" s="7"/>
      <c r="TPW92" s="73"/>
      <c r="TPX92" s="73"/>
      <c r="TPY92" s="73"/>
      <c r="TPZ92" s="73"/>
      <c r="TQA92" s="74"/>
      <c r="TQB92" s="74"/>
      <c r="TQC92" s="77"/>
      <c r="TQD92" s="77"/>
      <c r="TQE92" s="11"/>
      <c r="TQF92" s="7"/>
      <c r="TQG92" s="7"/>
      <c r="TQH92" s="7"/>
      <c r="TQI92" s="7"/>
      <c r="TQJ92" s="7"/>
      <c r="TQK92" s="73"/>
      <c r="TQL92" s="73"/>
      <c r="TQM92" s="73"/>
      <c r="TQN92" s="73"/>
      <c r="TQO92" s="74"/>
      <c r="TQP92" s="74"/>
      <c r="TQQ92" s="77"/>
      <c r="TQR92" s="77"/>
      <c r="TQS92" s="11"/>
      <c r="TQT92" s="7"/>
      <c r="TQU92" s="7"/>
      <c r="TQV92" s="7"/>
      <c r="TQW92" s="7"/>
      <c r="TQX92" s="7"/>
      <c r="TQY92" s="73"/>
      <c r="TQZ92" s="73"/>
      <c r="TRA92" s="73"/>
      <c r="TRB92" s="73"/>
      <c r="TRC92" s="74"/>
      <c r="TRD92" s="74"/>
      <c r="TRE92" s="77"/>
      <c r="TRF92" s="77"/>
      <c r="TRG92" s="11"/>
      <c r="TRH92" s="7"/>
      <c r="TRI92" s="7"/>
      <c r="TRJ92" s="7"/>
      <c r="TRK92" s="7"/>
      <c r="TRL92" s="7"/>
      <c r="TRM92" s="73"/>
      <c r="TRN92" s="73"/>
      <c r="TRO92" s="73"/>
      <c r="TRP92" s="73"/>
      <c r="TRQ92" s="74"/>
      <c r="TRR92" s="74"/>
      <c r="TRS92" s="77"/>
      <c r="TRT92" s="77"/>
      <c r="TRU92" s="11"/>
      <c r="TRV92" s="7"/>
      <c r="TRW92" s="7"/>
      <c r="TRX92" s="7"/>
      <c r="TRY92" s="7"/>
      <c r="TRZ92" s="7"/>
      <c r="TSA92" s="73"/>
      <c r="TSB92" s="73"/>
      <c r="TSC92" s="73"/>
      <c r="TSD92" s="73"/>
      <c r="TSE92" s="74"/>
      <c r="TSF92" s="74"/>
      <c r="TSG92" s="77"/>
      <c r="TSH92" s="77"/>
      <c r="TSI92" s="11"/>
      <c r="TSJ92" s="7"/>
      <c r="TSK92" s="7"/>
      <c r="TSL92" s="7"/>
      <c r="TSM92" s="7"/>
      <c r="TSN92" s="7"/>
      <c r="TSO92" s="73"/>
      <c r="TSP92" s="73"/>
      <c r="TSQ92" s="73"/>
      <c r="TSR92" s="73"/>
      <c r="TSS92" s="74"/>
      <c r="TST92" s="74"/>
      <c r="TSU92" s="77"/>
      <c r="TSV92" s="77"/>
      <c r="TSW92" s="11"/>
      <c r="TSX92" s="7"/>
      <c r="TSY92" s="7"/>
      <c r="TSZ92" s="7"/>
      <c r="TTA92" s="7"/>
      <c r="TTB92" s="7"/>
      <c r="TTC92" s="73"/>
      <c r="TTD92" s="73"/>
      <c r="TTE92" s="73"/>
      <c r="TTF92" s="73"/>
      <c r="TTG92" s="74"/>
      <c r="TTH92" s="74"/>
      <c r="TTI92" s="77"/>
      <c r="TTJ92" s="77"/>
      <c r="TTK92" s="11"/>
      <c r="TTL92" s="7"/>
      <c r="TTM92" s="7"/>
      <c r="TTN92" s="7"/>
      <c r="TTO92" s="7"/>
      <c r="TTP92" s="7"/>
      <c r="TTQ92" s="73"/>
      <c r="TTR92" s="73"/>
      <c r="TTS92" s="73"/>
      <c r="TTT92" s="73"/>
      <c r="TTU92" s="74"/>
      <c r="TTV92" s="74"/>
      <c r="TTW92" s="77"/>
      <c r="TTX92" s="77"/>
      <c r="TTY92" s="11"/>
      <c r="TTZ92" s="7"/>
      <c r="TUA92" s="7"/>
      <c r="TUB92" s="7"/>
      <c r="TUC92" s="7"/>
      <c r="TUD92" s="7"/>
      <c r="TUE92" s="73"/>
      <c r="TUF92" s="73"/>
      <c r="TUG92" s="73"/>
      <c r="TUH92" s="73"/>
      <c r="TUI92" s="74"/>
      <c r="TUJ92" s="74"/>
      <c r="TUK92" s="77"/>
      <c r="TUL92" s="77"/>
      <c r="TUM92" s="11"/>
      <c r="TUN92" s="7"/>
      <c r="TUO92" s="7"/>
      <c r="TUP92" s="7"/>
      <c r="TUQ92" s="7"/>
      <c r="TUR92" s="7"/>
      <c r="TUS92" s="73"/>
      <c r="TUT92" s="73"/>
      <c r="TUU92" s="73"/>
      <c r="TUV92" s="73"/>
      <c r="TUW92" s="74"/>
      <c r="TUX92" s="74"/>
      <c r="TUY92" s="77"/>
      <c r="TUZ92" s="77"/>
      <c r="TVA92" s="11"/>
      <c r="TVB92" s="7"/>
      <c r="TVC92" s="7"/>
      <c r="TVD92" s="7"/>
      <c r="TVE92" s="7"/>
      <c r="TVF92" s="7"/>
      <c r="TVG92" s="73"/>
      <c r="TVH92" s="73"/>
      <c r="TVI92" s="73"/>
      <c r="TVJ92" s="73"/>
      <c r="TVK92" s="74"/>
      <c r="TVL92" s="74"/>
      <c r="TVM92" s="77"/>
      <c r="TVN92" s="77"/>
      <c r="TVO92" s="11"/>
      <c r="TVP92" s="7"/>
      <c r="TVQ92" s="7"/>
      <c r="TVR92" s="7"/>
      <c r="TVS92" s="7"/>
      <c r="TVT92" s="7"/>
      <c r="TVU92" s="73"/>
      <c r="TVV92" s="73"/>
      <c r="TVW92" s="73"/>
      <c r="TVX92" s="73"/>
      <c r="TVY92" s="74"/>
      <c r="TVZ92" s="74"/>
      <c r="TWA92" s="77"/>
      <c r="TWB92" s="77"/>
      <c r="TWC92" s="11"/>
      <c r="TWD92" s="7"/>
      <c r="TWE92" s="7"/>
      <c r="TWF92" s="7"/>
      <c r="TWG92" s="7"/>
      <c r="TWH92" s="7"/>
      <c r="TWI92" s="73"/>
      <c r="TWJ92" s="73"/>
      <c r="TWK92" s="73"/>
      <c r="TWL92" s="73"/>
      <c r="TWM92" s="74"/>
      <c r="TWN92" s="74"/>
      <c r="TWO92" s="77"/>
      <c r="TWP92" s="77"/>
      <c r="TWQ92" s="11"/>
      <c r="TWR92" s="7"/>
      <c r="TWS92" s="7"/>
      <c r="TWT92" s="7"/>
      <c r="TWU92" s="7"/>
      <c r="TWV92" s="7"/>
      <c r="TWW92" s="73"/>
      <c r="TWX92" s="73"/>
      <c r="TWY92" s="73"/>
      <c r="TWZ92" s="73"/>
      <c r="TXA92" s="74"/>
      <c r="TXB92" s="74"/>
      <c r="TXC92" s="77"/>
      <c r="TXD92" s="77"/>
      <c r="TXE92" s="11"/>
      <c r="TXF92" s="7"/>
      <c r="TXG92" s="7"/>
      <c r="TXH92" s="7"/>
      <c r="TXI92" s="7"/>
      <c r="TXJ92" s="7"/>
      <c r="TXK92" s="73"/>
      <c r="TXL92" s="73"/>
      <c r="TXM92" s="73"/>
      <c r="TXN92" s="73"/>
      <c r="TXO92" s="74"/>
      <c r="TXP92" s="74"/>
      <c r="TXQ92" s="77"/>
      <c r="TXR92" s="77"/>
      <c r="TXS92" s="11"/>
      <c r="TXT92" s="7"/>
      <c r="TXU92" s="7"/>
      <c r="TXV92" s="7"/>
      <c r="TXW92" s="7"/>
      <c r="TXX92" s="7"/>
      <c r="TXY92" s="73"/>
      <c r="TXZ92" s="73"/>
      <c r="TYA92" s="73"/>
      <c r="TYB92" s="73"/>
      <c r="TYC92" s="74"/>
      <c r="TYD92" s="74"/>
      <c r="TYE92" s="77"/>
      <c r="TYF92" s="77"/>
      <c r="TYG92" s="11"/>
      <c r="TYH92" s="7"/>
      <c r="TYI92" s="7"/>
      <c r="TYJ92" s="7"/>
      <c r="TYK92" s="7"/>
      <c r="TYL92" s="7"/>
      <c r="TYM92" s="73"/>
      <c r="TYN92" s="73"/>
      <c r="TYO92" s="73"/>
      <c r="TYP92" s="73"/>
      <c r="TYQ92" s="74"/>
      <c r="TYR92" s="74"/>
      <c r="TYS92" s="77"/>
      <c r="TYT92" s="77"/>
      <c r="TYU92" s="11"/>
      <c r="TYV92" s="7"/>
      <c r="TYW92" s="7"/>
      <c r="TYX92" s="7"/>
      <c r="TYY92" s="7"/>
      <c r="TYZ92" s="7"/>
      <c r="TZA92" s="73"/>
      <c r="TZB92" s="73"/>
      <c r="TZC92" s="73"/>
      <c r="TZD92" s="73"/>
      <c r="TZE92" s="74"/>
      <c r="TZF92" s="74"/>
      <c r="TZG92" s="77"/>
      <c r="TZH92" s="77"/>
      <c r="TZI92" s="11"/>
      <c r="TZJ92" s="7"/>
      <c r="TZK92" s="7"/>
      <c r="TZL92" s="7"/>
      <c r="TZM92" s="7"/>
      <c r="TZN92" s="7"/>
      <c r="TZO92" s="73"/>
      <c r="TZP92" s="73"/>
      <c r="TZQ92" s="73"/>
      <c r="TZR92" s="73"/>
      <c r="TZS92" s="74"/>
      <c r="TZT92" s="74"/>
      <c r="TZU92" s="77"/>
      <c r="TZV92" s="77"/>
      <c r="TZW92" s="11"/>
      <c r="TZX92" s="7"/>
      <c r="TZY92" s="7"/>
      <c r="TZZ92" s="7"/>
      <c r="UAA92" s="7"/>
      <c r="UAB92" s="7"/>
      <c r="UAC92" s="73"/>
      <c r="UAD92" s="73"/>
      <c r="UAE92" s="73"/>
      <c r="UAF92" s="73"/>
      <c r="UAG92" s="74"/>
      <c r="UAH92" s="74"/>
      <c r="UAI92" s="77"/>
      <c r="UAJ92" s="77"/>
      <c r="UAK92" s="11"/>
      <c r="UAL92" s="7"/>
      <c r="UAM92" s="7"/>
      <c r="UAN92" s="7"/>
      <c r="UAO92" s="7"/>
      <c r="UAP92" s="7"/>
      <c r="UAQ92" s="73"/>
      <c r="UAR92" s="73"/>
      <c r="UAS92" s="73"/>
      <c r="UAT92" s="73"/>
      <c r="UAU92" s="74"/>
      <c r="UAV92" s="74"/>
      <c r="UAW92" s="77"/>
      <c r="UAX92" s="77"/>
      <c r="UAY92" s="11"/>
      <c r="UAZ92" s="7"/>
      <c r="UBA92" s="7"/>
      <c r="UBB92" s="7"/>
      <c r="UBC92" s="7"/>
      <c r="UBD92" s="7"/>
      <c r="UBE92" s="73"/>
      <c r="UBF92" s="73"/>
      <c r="UBG92" s="73"/>
      <c r="UBH92" s="73"/>
      <c r="UBI92" s="74"/>
      <c r="UBJ92" s="74"/>
      <c r="UBK92" s="77"/>
      <c r="UBL92" s="77"/>
      <c r="UBM92" s="11"/>
      <c r="UBN92" s="7"/>
      <c r="UBO92" s="7"/>
      <c r="UBP92" s="7"/>
      <c r="UBQ92" s="7"/>
      <c r="UBR92" s="7"/>
      <c r="UBS92" s="73"/>
      <c r="UBT92" s="73"/>
      <c r="UBU92" s="73"/>
      <c r="UBV92" s="73"/>
      <c r="UBW92" s="74"/>
      <c r="UBX92" s="74"/>
      <c r="UBY92" s="77"/>
      <c r="UBZ92" s="77"/>
      <c r="UCA92" s="11"/>
      <c r="UCB92" s="7"/>
      <c r="UCC92" s="7"/>
      <c r="UCD92" s="7"/>
      <c r="UCE92" s="7"/>
      <c r="UCF92" s="7"/>
      <c r="UCG92" s="73"/>
      <c r="UCH92" s="73"/>
      <c r="UCI92" s="73"/>
      <c r="UCJ92" s="73"/>
      <c r="UCK92" s="74"/>
      <c r="UCL92" s="74"/>
      <c r="UCM92" s="77"/>
      <c r="UCN92" s="77"/>
      <c r="UCO92" s="11"/>
      <c r="UCP92" s="7"/>
      <c r="UCQ92" s="7"/>
      <c r="UCR92" s="7"/>
      <c r="UCS92" s="7"/>
      <c r="UCT92" s="7"/>
      <c r="UCU92" s="73"/>
      <c r="UCV92" s="73"/>
      <c r="UCW92" s="73"/>
      <c r="UCX92" s="73"/>
      <c r="UCY92" s="74"/>
      <c r="UCZ92" s="74"/>
      <c r="UDA92" s="77"/>
      <c r="UDB92" s="77"/>
      <c r="UDC92" s="11"/>
      <c r="UDD92" s="7"/>
      <c r="UDE92" s="7"/>
      <c r="UDF92" s="7"/>
      <c r="UDG92" s="7"/>
      <c r="UDH92" s="7"/>
      <c r="UDI92" s="73"/>
      <c r="UDJ92" s="73"/>
      <c r="UDK92" s="73"/>
      <c r="UDL92" s="73"/>
      <c r="UDM92" s="74"/>
      <c r="UDN92" s="74"/>
      <c r="UDO92" s="77"/>
      <c r="UDP92" s="77"/>
      <c r="UDQ92" s="11"/>
      <c r="UDR92" s="7"/>
      <c r="UDS92" s="7"/>
      <c r="UDT92" s="7"/>
      <c r="UDU92" s="7"/>
      <c r="UDV92" s="7"/>
      <c r="UDW92" s="73"/>
      <c r="UDX92" s="73"/>
      <c r="UDY92" s="73"/>
      <c r="UDZ92" s="73"/>
      <c r="UEA92" s="74"/>
      <c r="UEB92" s="74"/>
      <c r="UEC92" s="77"/>
      <c r="UED92" s="77"/>
      <c r="UEE92" s="11"/>
      <c r="UEF92" s="7"/>
      <c r="UEG92" s="7"/>
      <c r="UEH92" s="7"/>
      <c r="UEI92" s="7"/>
      <c r="UEJ92" s="7"/>
      <c r="UEK92" s="73"/>
      <c r="UEL92" s="73"/>
      <c r="UEM92" s="73"/>
      <c r="UEN92" s="73"/>
      <c r="UEO92" s="74"/>
      <c r="UEP92" s="74"/>
      <c r="UEQ92" s="77"/>
      <c r="UER92" s="77"/>
      <c r="UES92" s="11"/>
      <c r="UET92" s="7"/>
      <c r="UEU92" s="7"/>
      <c r="UEV92" s="7"/>
      <c r="UEW92" s="7"/>
      <c r="UEX92" s="7"/>
      <c r="UEY92" s="73"/>
      <c r="UEZ92" s="73"/>
      <c r="UFA92" s="73"/>
      <c r="UFB92" s="73"/>
      <c r="UFC92" s="74"/>
      <c r="UFD92" s="74"/>
      <c r="UFE92" s="77"/>
      <c r="UFF92" s="77"/>
      <c r="UFG92" s="11"/>
      <c r="UFH92" s="7"/>
      <c r="UFI92" s="7"/>
      <c r="UFJ92" s="7"/>
      <c r="UFK92" s="7"/>
      <c r="UFL92" s="7"/>
      <c r="UFM92" s="73"/>
      <c r="UFN92" s="73"/>
      <c r="UFO92" s="73"/>
      <c r="UFP92" s="73"/>
      <c r="UFQ92" s="74"/>
      <c r="UFR92" s="74"/>
      <c r="UFS92" s="77"/>
      <c r="UFT92" s="77"/>
      <c r="UFU92" s="11"/>
      <c r="UFV92" s="7"/>
      <c r="UFW92" s="7"/>
      <c r="UFX92" s="7"/>
      <c r="UFY92" s="7"/>
      <c r="UFZ92" s="7"/>
      <c r="UGA92" s="73"/>
      <c r="UGB92" s="73"/>
      <c r="UGC92" s="73"/>
      <c r="UGD92" s="73"/>
      <c r="UGE92" s="74"/>
      <c r="UGF92" s="74"/>
      <c r="UGG92" s="77"/>
      <c r="UGH92" s="77"/>
      <c r="UGI92" s="11"/>
      <c r="UGJ92" s="7"/>
      <c r="UGK92" s="7"/>
      <c r="UGL92" s="7"/>
      <c r="UGM92" s="7"/>
      <c r="UGN92" s="7"/>
      <c r="UGO92" s="73"/>
      <c r="UGP92" s="73"/>
      <c r="UGQ92" s="73"/>
      <c r="UGR92" s="73"/>
      <c r="UGS92" s="74"/>
      <c r="UGT92" s="74"/>
      <c r="UGU92" s="77"/>
      <c r="UGV92" s="77"/>
      <c r="UGW92" s="11"/>
      <c r="UGX92" s="7"/>
      <c r="UGY92" s="7"/>
      <c r="UGZ92" s="7"/>
      <c r="UHA92" s="7"/>
      <c r="UHB92" s="7"/>
      <c r="UHC92" s="73"/>
      <c r="UHD92" s="73"/>
      <c r="UHE92" s="73"/>
      <c r="UHF92" s="73"/>
      <c r="UHG92" s="74"/>
      <c r="UHH92" s="74"/>
      <c r="UHI92" s="77"/>
      <c r="UHJ92" s="77"/>
      <c r="UHK92" s="11"/>
      <c r="UHL92" s="7"/>
      <c r="UHM92" s="7"/>
      <c r="UHN92" s="7"/>
      <c r="UHO92" s="7"/>
      <c r="UHP92" s="7"/>
      <c r="UHQ92" s="73"/>
      <c r="UHR92" s="73"/>
      <c r="UHS92" s="73"/>
      <c r="UHT92" s="73"/>
      <c r="UHU92" s="74"/>
      <c r="UHV92" s="74"/>
      <c r="UHW92" s="77"/>
      <c r="UHX92" s="77"/>
      <c r="UHY92" s="11"/>
      <c r="UHZ92" s="7"/>
      <c r="UIA92" s="7"/>
      <c r="UIB92" s="7"/>
      <c r="UIC92" s="7"/>
      <c r="UID92" s="7"/>
      <c r="UIE92" s="73"/>
      <c r="UIF92" s="73"/>
      <c r="UIG92" s="73"/>
      <c r="UIH92" s="73"/>
      <c r="UII92" s="74"/>
      <c r="UIJ92" s="74"/>
      <c r="UIK92" s="77"/>
      <c r="UIL92" s="77"/>
      <c r="UIM92" s="11"/>
      <c r="UIN92" s="7"/>
      <c r="UIO92" s="7"/>
      <c r="UIP92" s="7"/>
      <c r="UIQ92" s="7"/>
      <c r="UIR92" s="7"/>
      <c r="UIS92" s="73"/>
      <c r="UIT92" s="73"/>
      <c r="UIU92" s="73"/>
      <c r="UIV92" s="73"/>
      <c r="UIW92" s="74"/>
      <c r="UIX92" s="74"/>
      <c r="UIY92" s="77"/>
      <c r="UIZ92" s="77"/>
      <c r="UJA92" s="11"/>
      <c r="UJB92" s="7"/>
      <c r="UJC92" s="7"/>
      <c r="UJD92" s="7"/>
      <c r="UJE92" s="7"/>
      <c r="UJF92" s="7"/>
      <c r="UJG92" s="73"/>
      <c r="UJH92" s="73"/>
      <c r="UJI92" s="73"/>
      <c r="UJJ92" s="73"/>
      <c r="UJK92" s="74"/>
      <c r="UJL92" s="74"/>
      <c r="UJM92" s="77"/>
      <c r="UJN92" s="77"/>
      <c r="UJO92" s="11"/>
      <c r="UJP92" s="7"/>
      <c r="UJQ92" s="7"/>
      <c r="UJR92" s="7"/>
      <c r="UJS92" s="7"/>
      <c r="UJT92" s="7"/>
      <c r="UJU92" s="73"/>
      <c r="UJV92" s="73"/>
      <c r="UJW92" s="73"/>
      <c r="UJX92" s="73"/>
      <c r="UJY92" s="74"/>
      <c r="UJZ92" s="74"/>
      <c r="UKA92" s="77"/>
      <c r="UKB92" s="77"/>
      <c r="UKC92" s="11"/>
      <c r="UKD92" s="7"/>
      <c r="UKE92" s="7"/>
      <c r="UKF92" s="7"/>
      <c r="UKG92" s="7"/>
      <c r="UKH92" s="7"/>
      <c r="UKI92" s="73"/>
      <c r="UKJ92" s="73"/>
      <c r="UKK92" s="73"/>
      <c r="UKL92" s="73"/>
      <c r="UKM92" s="74"/>
      <c r="UKN92" s="74"/>
      <c r="UKO92" s="77"/>
      <c r="UKP92" s="77"/>
      <c r="UKQ92" s="11"/>
      <c r="UKR92" s="7"/>
      <c r="UKS92" s="7"/>
      <c r="UKT92" s="7"/>
      <c r="UKU92" s="7"/>
      <c r="UKV92" s="7"/>
      <c r="UKW92" s="73"/>
      <c r="UKX92" s="73"/>
      <c r="UKY92" s="73"/>
      <c r="UKZ92" s="73"/>
      <c r="ULA92" s="74"/>
      <c r="ULB92" s="74"/>
      <c r="ULC92" s="77"/>
      <c r="ULD92" s="77"/>
      <c r="ULE92" s="11"/>
      <c r="ULF92" s="7"/>
      <c r="ULG92" s="7"/>
      <c r="ULH92" s="7"/>
      <c r="ULI92" s="7"/>
      <c r="ULJ92" s="7"/>
      <c r="ULK92" s="73"/>
      <c r="ULL92" s="73"/>
      <c r="ULM92" s="73"/>
      <c r="ULN92" s="73"/>
      <c r="ULO92" s="74"/>
      <c r="ULP92" s="74"/>
      <c r="ULQ92" s="77"/>
      <c r="ULR92" s="77"/>
      <c r="ULS92" s="11"/>
      <c r="ULT92" s="7"/>
      <c r="ULU92" s="7"/>
      <c r="ULV92" s="7"/>
      <c r="ULW92" s="7"/>
      <c r="ULX92" s="7"/>
      <c r="ULY92" s="73"/>
      <c r="ULZ92" s="73"/>
      <c r="UMA92" s="73"/>
      <c r="UMB92" s="73"/>
      <c r="UMC92" s="74"/>
      <c r="UMD92" s="74"/>
      <c r="UME92" s="77"/>
      <c r="UMF92" s="77"/>
      <c r="UMG92" s="11"/>
      <c r="UMH92" s="7"/>
      <c r="UMI92" s="7"/>
      <c r="UMJ92" s="7"/>
      <c r="UMK92" s="7"/>
      <c r="UML92" s="7"/>
      <c r="UMM92" s="73"/>
      <c r="UMN92" s="73"/>
      <c r="UMO92" s="73"/>
      <c r="UMP92" s="73"/>
      <c r="UMQ92" s="74"/>
      <c r="UMR92" s="74"/>
      <c r="UMS92" s="77"/>
      <c r="UMT92" s="77"/>
      <c r="UMU92" s="11"/>
      <c r="UMV92" s="7"/>
      <c r="UMW92" s="7"/>
      <c r="UMX92" s="7"/>
      <c r="UMY92" s="7"/>
      <c r="UMZ92" s="7"/>
      <c r="UNA92" s="73"/>
      <c r="UNB92" s="73"/>
      <c r="UNC92" s="73"/>
      <c r="UND92" s="73"/>
      <c r="UNE92" s="74"/>
      <c r="UNF92" s="74"/>
      <c r="UNG92" s="77"/>
      <c r="UNH92" s="77"/>
      <c r="UNI92" s="11"/>
      <c r="UNJ92" s="7"/>
      <c r="UNK92" s="7"/>
      <c r="UNL92" s="7"/>
      <c r="UNM92" s="7"/>
      <c r="UNN92" s="7"/>
      <c r="UNO92" s="73"/>
      <c r="UNP92" s="73"/>
      <c r="UNQ92" s="73"/>
      <c r="UNR92" s="73"/>
      <c r="UNS92" s="74"/>
      <c r="UNT92" s="74"/>
      <c r="UNU92" s="77"/>
      <c r="UNV92" s="77"/>
      <c r="UNW92" s="11"/>
      <c r="UNX92" s="7"/>
      <c r="UNY92" s="7"/>
      <c r="UNZ92" s="7"/>
      <c r="UOA92" s="7"/>
      <c r="UOB92" s="7"/>
      <c r="UOC92" s="73"/>
      <c r="UOD92" s="73"/>
      <c r="UOE92" s="73"/>
      <c r="UOF92" s="73"/>
      <c r="UOG92" s="74"/>
      <c r="UOH92" s="74"/>
      <c r="UOI92" s="77"/>
      <c r="UOJ92" s="77"/>
      <c r="UOK92" s="11"/>
      <c r="UOL92" s="7"/>
      <c r="UOM92" s="7"/>
      <c r="UON92" s="7"/>
      <c r="UOO92" s="7"/>
      <c r="UOP92" s="7"/>
      <c r="UOQ92" s="73"/>
      <c r="UOR92" s="73"/>
      <c r="UOS92" s="73"/>
      <c r="UOT92" s="73"/>
      <c r="UOU92" s="74"/>
      <c r="UOV92" s="74"/>
      <c r="UOW92" s="77"/>
      <c r="UOX92" s="77"/>
      <c r="UOY92" s="11"/>
      <c r="UOZ92" s="7"/>
      <c r="UPA92" s="7"/>
      <c r="UPB92" s="7"/>
      <c r="UPC92" s="7"/>
      <c r="UPD92" s="7"/>
      <c r="UPE92" s="73"/>
      <c r="UPF92" s="73"/>
      <c r="UPG92" s="73"/>
      <c r="UPH92" s="73"/>
      <c r="UPI92" s="74"/>
      <c r="UPJ92" s="74"/>
      <c r="UPK92" s="77"/>
      <c r="UPL92" s="77"/>
      <c r="UPM92" s="11"/>
      <c r="UPN92" s="7"/>
      <c r="UPO92" s="7"/>
      <c r="UPP92" s="7"/>
      <c r="UPQ92" s="7"/>
      <c r="UPR92" s="7"/>
      <c r="UPS92" s="73"/>
      <c r="UPT92" s="73"/>
      <c r="UPU92" s="73"/>
      <c r="UPV92" s="73"/>
      <c r="UPW92" s="74"/>
      <c r="UPX92" s="74"/>
      <c r="UPY92" s="77"/>
      <c r="UPZ92" s="77"/>
      <c r="UQA92" s="11"/>
      <c r="UQB92" s="7"/>
      <c r="UQC92" s="7"/>
      <c r="UQD92" s="7"/>
      <c r="UQE92" s="7"/>
      <c r="UQF92" s="7"/>
      <c r="UQG92" s="73"/>
      <c r="UQH92" s="73"/>
      <c r="UQI92" s="73"/>
      <c r="UQJ92" s="73"/>
      <c r="UQK92" s="74"/>
      <c r="UQL92" s="74"/>
      <c r="UQM92" s="77"/>
      <c r="UQN92" s="77"/>
      <c r="UQO92" s="11"/>
      <c r="UQP92" s="7"/>
      <c r="UQQ92" s="7"/>
      <c r="UQR92" s="7"/>
      <c r="UQS92" s="7"/>
      <c r="UQT92" s="7"/>
      <c r="UQU92" s="73"/>
      <c r="UQV92" s="73"/>
      <c r="UQW92" s="73"/>
      <c r="UQX92" s="73"/>
      <c r="UQY92" s="74"/>
      <c r="UQZ92" s="74"/>
      <c r="URA92" s="77"/>
      <c r="URB92" s="77"/>
      <c r="URC92" s="11"/>
      <c r="URD92" s="7"/>
      <c r="URE92" s="7"/>
      <c r="URF92" s="7"/>
      <c r="URG92" s="7"/>
      <c r="URH92" s="7"/>
      <c r="URI92" s="73"/>
      <c r="URJ92" s="73"/>
      <c r="URK92" s="73"/>
      <c r="URL92" s="73"/>
      <c r="URM92" s="74"/>
      <c r="URN92" s="74"/>
      <c r="URO92" s="77"/>
      <c r="URP92" s="77"/>
      <c r="URQ92" s="11"/>
      <c r="URR92" s="7"/>
      <c r="URS92" s="7"/>
      <c r="URT92" s="7"/>
      <c r="URU92" s="7"/>
      <c r="URV92" s="7"/>
      <c r="URW92" s="73"/>
      <c r="URX92" s="73"/>
      <c r="URY92" s="73"/>
      <c r="URZ92" s="73"/>
      <c r="USA92" s="74"/>
      <c r="USB92" s="74"/>
      <c r="USC92" s="77"/>
      <c r="USD92" s="77"/>
      <c r="USE92" s="11"/>
      <c r="USF92" s="7"/>
      <c r="USG92" s="7"/>
      <c r="USH92" s="7"/>
      <c r="USI92" s="7"/>
      <c r="USJ92" s="7"/>
      <c r="USK92" s="73"/>
      <c r="USL92" s="73"/>
      <c r="USM92" s="73"/>
      <c r="USN92" s="73"/>
      <c r="USO92" s="74"/>
      <c r="USP92" s="74"/>
      <c r="USQ92" s="77"/>
      <c r="USR92" s="77"/>
      <c r="USS92" s="11"/>
      <c r="UST92" s="7"/>
      <c r="USU92" s="7"/>
      <c r="USV92" s="7"/>
      <c r="USW92" s="7"/>
      <c r="USX92" s="7"/>
      <c r="USY92" s="73"/>
      <c r="USZ92" s="73"/>
      <c r="UTA92" s="73"/>
      <c r="UTB92" s="73"/>
      <c r="UTC92" s="74"/>
      <c r="UTD92" s="74"/>
      <c r="UTE92" s="77"/>
      <c r="UTF92" s="77"/>
      <c r="UTG92" s="11"/>
      <c r="UTH92" s="7"/>
      <c r="UTI92" s="7"/>
      <c r="UTJ92" s="7"/>
      <c r="UTK92" s="7"/>
      <c r="UTL92" s="7"/>
      <c r="UTM92" s="73"/>
      <c r="UTN92" s="73"/>
      <c r="UTO92" s="73"/>
      <c r="UTP92" s="73"/>
      <c r="UTQ92" s="74"/>
      <c r="UTR92" s="74"/>
      <c r="UTS92" s="77"/>
      <c r="UTT92" s="77"/>
      <c r="UTU92" s="11"/>
      <c r="UTV92" s="7"/>
      <c r="UTW92" s="7"/>
      <c r="UTX92" s="7"/>
      <c r="UTY92" s="7"/>
      <c r="UTZ92" s="7"/>
      <c r="UUA92" s="73"/>
      <c r="UUB92" s="73"/>
      <c r="UUC92" s="73"/>
      <c r="UUD92" s="73"/>
      <c r="UUE92" s="74"/>
      <c r="UUF92" s="74"/>
      <c r="UUG92" s="77"/>
      <c r="UUH92" s="77"/>
      <c r="UUI92" s="11"/>
      <c r="UUJ92" s="7"/>
      <c r="UUK92" s="7"/>
      <c r="UUL92" s="7"/>
      <c r="UUM92" s="7"/>
      <c r="UUN92" s="7"/>
      <c r="UUO92" s="73"/>
      <c r="UUP92" s="73"/>
      <c r="UUQ92" s="73"/>
      <c r="UUR92" s="73"/>
      <c r="UUS92" s="74"/>
      <c r="UUT92" s="74"/>
      <c r="UUU92" s="77"/>
      <c r="UUV92" s="77"/>
      <c r="UUW92" s="11"/>
      <c r="UUX92" s="7"/>
      <c r="UUY92" s="7"/>
      <c r="UUZ92" s="7"/>
      <c r="UVA92" s="7"/>
      <c r="UVB92" s="7"/>
      <c r="UVC92" s="73"/>
      <c r="UVD92" s="73"/>
      <c r="UVE92" s="73"/>
      <c r="UVF92" s="73"/>
      <c r="UVG92" s="74"/>
      <c r="UVH92" s="74"/>
      <c r="UVI92" s="77"/>
      <c r="UVJ92" s="77"/>
      <c r="UVK92" s="11"/>
      <c r="UVL92" s="7"/>
      <c r="UVM92" s="7"/>
      <c r="UVN92" s="7"/>
      <c r="UVO92" s="7"/>
      <c r="UVP92" s="7"/>
      <c r="UVQ92" s="73"/>
      <c r="UVR92" s="73"/>
      <c r="UVS92" s="73"/>
      <c r="UVT92" s="73"/>
      <c r="UVU92" s="74"/>
      <c r="UVV92" s="74"/>
      <c r="UVW92" s="77"/>
      <c r="UVX92" s="77"/>
      <c r="UVY92" s="11"/>
      <c r="UVZ92" s="7"/>
      <c r="UWA92" s="7"/>
      <c r="UWB92" s="7"/>
      <c r="UWC92" s="7"/>
      <c r="UWD92" s="7"/>
      <c r="UWE92" s="73"/>
      <c r="UWF92" s="73"/>
      <c r="UWG92" s="73"/>
      <c r="UWH92" s="73"/>
      <c r="UWI92" s="74"/>
      <c r="UWJ92" s="74"/>
      <c r="UWK92" s="77"/>
      <c r="UWL92" s="77"/>
      <c r="UWM92" s="11"/>
      <c r="UWN92" s="7"/>
      <c r="UWO92" s="7"/>
      <c r="UWP92" s="7"/>
      <c r="UWQ92" s="7"/>
      <c r="UWR92" s="7"/>
      <c r="UWS92" s="73"/>
      <c r="UWT92" s="73"/>
      <c r="UWU92" s="73"/>
      <c r="UWV92" s="73"/>
      <c r="UWW92" s="74"/>
      <c r="UWX92" s="74"/>
      <c r="UWY92" s="77"/>
      <c r="UWZ92" s="77"/>
      <c r="UXA92" s="11"/>
      <c r="UXB92" s="7"/>
      <c r="UXC92" s="7"/>
      <c r="UXD92" s="7"/>
      <c r="UXE92" s="7"/>
      <c r="UXF92" s="7"/>
      <c r="UXG92" s="73"/>
      <c r="UXH92" s="73"/>
      <c r="UXI92" s="73"/>
      <c r="UXJ92" s="73"/>
      <c r="UXK92" s="74"/>
      <c r="UXL92" s="74"/>
      <c r="UXM92" s="77"/>
      <c r="UXN92" s="77"/>
      <c r="UXO92" s="11"/>
      <c r="UXP92" s="7"/>
      <c r="UXQ92" s="7"/>
      <c r="UXR92" s="7"/>
      <c r="UXS92" s="7"/>
      <c r="UXT92" s="7"/>
      <c r="UXU92" s="73"/>
      <c r="UXV92" s="73"/>
      <c r="UXW92" s="73"/>
      <c r="UXX92" s="73"/>
      <c r="UXY92" s="74"/>
      <c r="UXZ92" s="74"/>
      <c r="UYA92" s="77"/>
      <c r="UYB92" s="77"/>
      <c r="UYC92" s="11"/>
      <c r="UYD92" s="7"/>
      <c r="UYE92" s="7"/>
      <c r="UYF92" s="7"/>
      <c r="UYG92" s="7"/>
      <c r="UYH92" s="7"/>
      <c r="UYI92" s="73"/>
      <c r="UYJ92" s="73"/>
      <c r="UYK92" s="73"/>
      <c r="UYL92" s="73"/>
      <c r="UYM92" s="74"/>
      <c r="UYN92" s="74"/>
      <c r="UYO92" s="77"/>
      <c r="UYP92" s="77"/>
      <c r="UYQ92" s="11"/>
      <c r="UYR92" s="7"/>
      <c r="UYS92" s="7"/>
      <c r="UYT92" s="7"/>
      <c r="UYU92" s="7"/>
      <c r="UYV92" s="7"/>
      <c r="UYW92" s="73"/>
      <c r="UYX92" s="73"/>
      <c r="UYY92" s="73"/>
      <c r="UYZ92" s="73"/>
      <c r="UZA92" s="74"/>
      <c r="UZB92" s="74"/>
      <c r="UZC92" s="77"/>
      <c r="UZD92" s="77"/>
      <c r="UZE92" s="11"/>
      <c r="UZF92" s="7"/>
      <c r="UZG92" s="7"/>
      <c r="UZH92" s="7"/>
      <c r="UZI92" s="7"/>
      <c r="UZJ92" s="7"/>
      <c r="UZK92" s="73"/>
      <c r="UZL92" s="73"/>
      <c r="UZM92" s="73"/>
      <c r="UZN92" s="73"/>
      <c r="UZO92" s="74"/>
      <c r="UZP92" s="74"/>
      <c r="UZQ92" s="77"/>
      <c r="UZR92" s="77"/>
      <c r="UZS92" s="11"/>
      <c r="UZT92" s="7"/>
      <c r="UZU92" s="7"/>
      <c r="UZV92" s="7"/>
      <c r="UZW92" s="7"/>
      <c r="UZX92" s="7"/>
      <c r="UZY92" s="73"/>
      <c r="UZZ92" s="73"/>
      <c r="VAA92" s="73"/>
      <c r="VAB92" s="73"/>
      <c r="VAC92" s="74"/>
      <c r="VAD92" s="74"/>
      <c r="VAE92" s="77"/>
      <c r="VAF92" s="77"/>
      <c r="VAG92" s="11"/>
      <c r="VAH92" s="7"/>
      <c r="VAI92" s="7"/>
      <c r="VAJ92" s="7"/>
      <c r="VAK92" s="7"/>
      <c r="VAL92" s="7"/>
      <c r="VAM92" s="73"/>
      <c r="VAN92" s="73"/>
      <c r="VAO92" s="73"/>
      <c r="VAP92" s="73"/>
      <c r="VAQ92" s="74"/>
      <c r="VAR92" s="74"/>
      <c r="VAS92" s="77"/>
      <c r="VAT92" s="77"/>
      <c r="VAU92" s="11"/>
      <c r="VAV92" s="7"/>
      <c r="VAW92" s="7"/>
      <c r="VAX92" s="7"/>
      <c r="VAY92" s="7"/>
      <c r="VAZ92" s="7"/>
      <c r="VBA92" s="73"/>
      <c r="VBB92" s="73"/>
      <c r="VBC92" s="73"/>
      <c r="VBD92" s="73"/>
      <c r="VBE92" s="74"/>
      <c r="VBF92" s="74"/>
      <c r="VBG92" s="77"/>
      <c r="VBH92" s="77"/>
      <c r="VBI92" s="11"/>
      <c r="VBJ92" s="7"/>
      <c r="VBK92" s="7"/>
      <c r="VBL92" s="7"/>
      <c r="VBM92" s="7"/>
      <c r="VBN92" s="7"/>
      <c r="VBO92" s="73"/>
      <c r="VBP92" s="73"/>
      <c r="VBQ92" s="73"/>
      <c r="VBR92" s="73"/>
      <c r="VBS92" s="74"/>
      <c r="VBT92" s="74"/>
      <c r="VBU92" s="77"/>
      <c r="VBV92" s="77"/>
      <c r="VBW92" s="11"/>
      <c r="VBX92" s="7"/>
      <c r="VBY92" s="7"/>
      <c r="VBZ92" s="7"/>
      <c r="VCA92" s="7"/>
      <c r="VCB92" s="7"/>
      <c r="VCC92" s="73"/>
      <c r="VCD92" s="73"/>
      <c r="VCE92" s="73"/>
      <c r="VCF92" s="73"/>
      <c r="VCG92" s="74"/>
      <c r="VCH92" s="74"/>
      <c r="VCI92" s="77"/>
      <c r="VCJ92" s="77"/>
      <c r="VCK92" s="11"/>
      <c r="VCL92" s="7"/>
      <c r="VCM92" s="7"/>
      <c r="VCN92" s="7"/>
      <c r="VCO92" s="7"/>
      <c r="VCP92" s="7"/>
      <c r="VCQ92" s="73"/>
      <c r="VCR92" s="73"/>
      <c r="VCS92" s="73"/>
      <c r="VCT92" s="73"/>
      <c r="VCU92" s="74"/>
      <c r="VCV92" s="74"/>
      <c r="VCW92" s="77"/>
      <c r="VCX92" s="77"/>
      <c r="VCY92" s="11"/>
      <c r="VCZ92" s="7"/>
      <c r="VDA92" s="7"/>
      <c r="VDB92" s="7"/>
      <c r="VDC92" s="7"/>
      <c r="VDD92" s="7"/>
      <c r="VDE92" s="73"/>
      <c r="VDF92" s="73"/>
      <c r="VDG92" s="73"/>
      <c r="VDH92" s="73"/>
      <c r="VDI92" s="74"/>
      <c r="VDJ92" s="74"/>
      <c r="VDK92" s="77"/>
      <c r="VDL92" s="77"/>
      <c r="VDM92" s="11"/>
      <c r="VDN92" s="7"/>
      <c r="VDO92" s="7"/>
      <c r="VDP92" s="7"/>
      <c r="VDQ92" s="7"/>
      <c r="VDR92" s="7"/>
      <c r="VDS92" s="73"/>
      <c r="VDT92" s="73"/>
      <c r="VDU92" s="73"/>
      <c r="VDV92" s="73"/>
      <c r="VDW92" s="74"/>
      <c r="VDX92" s="74"/>
      <c r="VDY92" s="77"/>
      <c r="VDZ92" s="77"/>
      <c r="VEA92" s="11"/>
      <c r="VEB92" s="7"/>
      <c r="VEC92" s="7"/>
      <c r="VED92" s="7"/>
      <c r="VEE92" s="7"/>
      <c r="VEF92" s="7"/>
      <c r="VEG92" s="73"/>
      <c r="VEH92" s="73"/>
      <c r="VEI92" s="73"/>
      <c r="VEJ92" s="73"/>
      <c r="VEK92" s="74"/>
      <c r="VEL92" s="74"/>
      <c r="VEM92" s="77"/>
      <c r="VEN92" s="77"/>
      <c r="VEO92" s="11"/>
      <c r="VEP92" s="7"/>
      <c r="VEQ92" s="7"/>
      <c r="VER92" s="7"/>
      <c r="VES92" s="7"/>
      <c r="VET92" s="7"/>
      <c r="VEU92" s="73"/>
      <c r="VEV92" s="73"/>
      <c r="VEW92" s="73"/>
      <c r="VEX92" s="73"/>
      <c r="VEY92" s="74"/>
      <c r="VEZ92" s="74"/>
      <c r="VFA92" s="77"/>
      <c r="VFB92" s="77"/>
      <c r="VFC92" s="11"/>
      <c r="VFD92" s="7"/>
      <c r="VFE92" s="7"/>
      <c r="VFF92" s="7"/>
      <c r="VFG92" s="7"/>
      <c r="VFH92" s="7"/>
      <c r="VFI92" s="73"/>
      <c r="VFJ92" s="73"/>
      <c r="VFK92" s="73"/>
      <c r="VFL92" s="73"/>
      <c r="VFM92" s="74"/>
      <c r="VFN92" s="74"/>
      <c r="VFO92" s="77"/>
      <c r="VFP92" s="77"/>
      <c r="VFQ92" s="11"/>
      <c r="VFR92" s="7"/>
      <c r="VFS92" s="7"/>
      <c r="VFT92" s="7"/>
      <c r="VFU92" s="7"/>
      <c r="VFV92" s="7"/>
      <c r="VFW92" s="73"/>
      <c r="VFX92" s="73"/>
      <c r="VFY92" s="73"/>
      <c r="VFZ92" s="73"/>
      <c r="VGA92" s="74"/>
      <c r="VGB92" s="74"/>
      <c r="VGC92" s="77"/>
      <c r="VGD92" s="77"/>
      <c r="VGE92" s="11"/>
      <c r="VGF92" s="7"/>
      <c r="VGG92" s="7"/>
      <c r="VGH92" s="7"/>
      <c r="VGI92" s="7"/>
      <c r="VGJ92" s="7"/>
      <c r="VGK92" s="73"/>
      <c r="VGL92" s="73"/>
      <c r="VGM92" s="73"/>
      <c r="VGN92" s="73"/>
      <c r="VGO92" s="74"/>
      <c r="VGP92" s="74"/>
      <c r="VGQ92" s="77"/>
      <c r="VGR92" s="77"/>
      <c r="VGS92" s="11"/>
      <c r="VGT92" s="7"/>
      <c r="VGU92" s="7"/>
      <c r="VGV92" s="7"/>
      <c r="VGW92" s="7"/>
      <c r="VGX92" s="7"/>
      <c r="VGY92" s="73"/>
      <c r="VGZ92" s="73"/>
      <c r="VHA92" s="73"/>
      <c r="VHB92" s="73"/>
      <c r="VHC92" s="74"/>
      <c r="VHD92" s="74"/>
      <c r="VHE92" s="77"/>
      <c r="VHF92" s="77"/>
      <c r="VHG92" s="11"/>
      <c r="VHH92" s="7"/>
      <c r="VHI92" s="7"/>
      <c r="VHJ92" s="7"/>
      <c r="VHK92" s="7"/>
      <c r="VHL92" s="7"/>
      <c r="VHM92" s="73"/>
      <c r="VHN92" s="73"/>
      <c r="VHO92" s="73"/>
      <c r="VHP92" s="73"/>
      <c r="VHQ92" s="74"/>
      <c r="VHR92" s="74"/>
      <c r="VHS92" s="77"/>
      <c r="VHT92" s="77"/>
      <c r="VHU92" s="11"/>
      <c r="VHV92" s="7"/>
      <c r="VHW92" s="7"/>
      <c r="VHX92" s="7"/>
      <c r="VHY92" s="7"/>
      <c r="VHZ92" s="7"/>
      <c r="VIA92" s="73"/>
      <c r="VIB92" s="73"/>
      <c r="VIC92" s="73"/>
      <c r="VID92" s="73"/>
      <c r="VIE92" s="74"/>
      <c r="VIF92" s="74"/>
      <c r="VIG92" s="77"/>
      <c r="VIH92" s="77"/>
      <c r="VII92" s="11"/>
      <c r="VIJ92" s="7"/>
      <c r="VIK92" s="7"/>
      <c r="VIL92" s="7"/>
      <c r="VIM92" s="7"/>
      <c r="VIN92" s="7"/>
      <c r="VIO92" s="73"/>
      <c r="VIP92" s="73"/>
      <c r="VIQ92" s="73"/>
      <c r="VIR92" s="73"/>
      <c r="VIS92" s="74"/>
      <c r="VIT92" s="74"/>
      <c r="VIU92" s="77"/>
      <c r="VIV92" s="77"/>
      <c r="VIW92" s="11"/>
      <c r="VIX92" s="7"/>
      <c r="VIY92" s="7"/>
      <c r="VIZ92" s="7"/>
      <c r="VJA92" s="7"/>
      <c r="VJB92" s="7"/>
      <c r="VJC92" s="73"/>
      <c r="VJD92" s="73"/>
      <c r="VJE92" s="73"/>
      <c r="VJF92" s="73"/>
      <c r="VJG92" s="74"/>
      <c r="VJH92" s="74"/>
      <c r="VJI92" s="77"/>
      <c r="VJJ92" s="77"/>
      <c r="VJK92" s="11"/>
      <c r="VJL92" s="7"/>
      <c r="VJM92" s="7"/>
      <c r="VJN92" s="7"/>
      <c r="VJO92" s="7"/>
      <c r="VJP92" s="7"/>
      <c r="VJQ92" s="73"/>
      <c r="VJR92" s="73"/>
      <c r="VJS92" s="73"/>
      <c r="VJT92" s="73"/>
      <c r="VJU92" s="74"/>
      <c r="VJV92" s="74"/>
      <c r="VJW92" s="77"/>
      <c r="VJX92" s="77"/>
      <c r="VJY92" s="11"/>
      <c r="VJZ92" s="7"/>
      <c r="VKA92" s="7"/>
      <c r="VKB92" s="7"/>
      <c r="VKC92" s="7"/>
      <c r="VKD92" s="7"/>
      <c r="VKE92" s="73"/>
      <c r="VKF92" s="73"/>
      <c r="VKG92" s="73"/>
      <c r="VKH92" s="73"/>
      <c r="VKI92" s="74"/>
      <c r="VKJ92" s="74"/>
      <c r="VKK92" s="77"/>
      <c r="VKL92" s="77"/>
      <c r="VKM92" s="11"/>
      <c r="VKN92" s="7"/>
      <c r="VKO92" s="7"/>
      <c r="VKP92" s="7"/>
      <c r="VKQ92" s="7"/>
      <c r="VKR92" s="7"/>
      <c r="VKS92" s="73"/>
      <c r="VKT92" s="73"/>
      <c r="VKU92" s="73"/>
      <c r="VKV92" s="73"/>
      <c r="VKW92" s="74"/>
      <c r="VKX92" s="74"/>
      <c r="VKY92" s="77"/>
      <c r="VKZ92" s="77"/>
      <c r="VLA92" s="11"/>
      <c r="VLB92" s="7"/>
      <c r="VLC92" s="7"/>
      <c r="VLD92" s="7"/>
      <c r="VLE92" s="7"/>
      <c r="VLF92" s="7"/>
      <c r="VLG92" s="73"/>
      <c r="VLH92" s="73"/>
      <c r="VLI92" s="73"/>
      <c r="VLJ92" s="73"/>
      <c r="VLK92" s="74"/>
      <c r="VLL92" s="74"/>
      <c r="VLM92" s="77"/>
      <c r="VLN92" s="77"/>
      <c r="VLO92" s="11"/>
      <c r="VLP92" s="7"/>
      <c r="VLQ92" s="7"/>
      <c r="VLR92" s="7"/>
      <c r="VLS92" s="7"/>
      <c r="VLT92" s="7"/>
      <c r="VLU92" s="73"/>
      <c r="VLV92" s="73"/>
      <c r="VLW92" s="73"/>
      <c r="VLX92" s="73"/>
      <c r="VLY92" s="74"/>
      <c r="VLZ92" s="74"/>
      <c r="VMA92" s="77"/>
      <c r="VMB92" s="77"/>
      <c r="VMC92" s="11"/>
      <c r="VMD92" s="7"/>
      <c r="VME92" s="7"/>
      <c r="VMF92" s="7"/>
      <c r="VMG92" s="7"/>
      <c r="VMH92" s="7"/>
      <c r="VMI92" s="73"/>
      <c r="VMJ92" s="73"/>
      <c r="VMK92" s="73"/>
      <c r="VML92" s="73"/>
      <c r="VMM92" s="74"/>
      <c r="VMN92" s="74"/>
      <c r="VMO92" s="77"/>
      <c r="VMP92" s="77"/>
      <c r="VMQ92" s="11"/>
      <c r="VMR92" s="7"/>
      <c r="VMS92" s="7"/>
      <c r="VMT92" s="7"/>
      <c r="VMU92" s="7"/>
      <c r="VMV92" s="7"/>
      <c r="VMW92" s="73"/>
      <c r="VMX92" s="73"/>
      <c r="VMY92" s="73"/>
      <c r="VMZ92" s="73"/>
      <c r="VNA92" s="74"/>
      <c r="VNB92" s="74"/>
      <c r="VNC92" s="77"/>
      <c r="VND92" s="77"/>
      <c r="VNE92" s="11"/>
      <c r="VNF92" s="7"/>
      <c r="VNG92" s="7"/>
      <c r="VNH92" s="7"/>
      <c r="VNI92" s="7"/>
      <c r="VNJ92" s="7"/>
      <c r="VNK92" s="73"/>
      <c r="VNL92" s="73"/>
      <c r="VNM92" s="73"/>
      <c r="VNN92" s="73"/>
      <c r="VNO92" s="74"/>
      <c r="VNP92" s="74"/>
      <c r="VNQ92" s="77"/>
      <c r="VNR92" s="77"/>
      <c r="VNS92" s="11"/>
      <c r="VNT92" s="7"/>
      <c r="VNU92" s="7"/>
      <c r="VNV92" s="7"/>
      <c r="VNW92" s="7"/>
      <c r="VNX92" s="7"/>
      <c r="VNY92" s="73"/>
      <c r="VNZ92" s="73"/>
      <c r="VOA92" s="73"/>
      <c r="VOB92" s="73"/>
      <c r="VOC92" s="74"/>
      <c r="VOD92" s="74"/>
      <c r="VOE92" s="77"/>
      <c r="VOF92" s="77"/>
      <c r="VOG92" s="11"/>
      <c r="VOH92" s="7"/>
      <c r="VOI92" s="7"/>
      <c r="VOJ92" s="7"/>
      <c r="VOK92" s="7"/>
      <c r="VOL92" s="7"/>
      <c r="VOM92" s="73"/>
      <c r="VON92" s="73"/>
      <c r="VOO92" s="73"/>
      <c r="VOP92" s="73"/>
      <c r="VOQ92" s="74"/>
      <c r="VOR92" s="74"/>
      <c r="VOS92" s="77"/>
      <c r="VOT92" s="77"/>
      <c r="VOU92" s="11"/>
      <c r="VOV92" s="7"/>
      <c r="VOW92" s="7"/>
      <c r="VOX92" s="7"/>
      <c r="VOY92" s="7"/>
      <c r="VOZ92" s="7"/>
      <c r="VPA92" s="73"/>
      <c r="VPB92" s="73"/>
      <c r="VPC92" s="73"/>
      <c r="VPD92" s="73"/>
      <c r="VPE92" s="74"/>
      <c r="VPF92" s="74"/>
      <c r="VPG92" s="77"/>
      <c r="VPH92" s="77"/>
      <c r="VPI92" s="11"/>
      <c r="VPJ92" s="7"/>
      <c r="VPK92" s="7"/>
      <c r="VPL92" s="7"/>
      <c r="VPM92" s="7"/>
      <c r="VPN92" s="7"/>
      <c r="VPO92" s="73"/>
      <c r="VPP92" s="73"/>
      <c r="VPQ92" s="73"/>
      <c r="VPR92" s="73"/>
      <c r="VPS92" s="74"/>
      <c r="VPT92" s="74"/>
      <c r="VPU92" s="77"/>
      <c r="VPV92" s="77"/>
      <c r="VPW92" s="11"/>
      <c r="VPX92" s="7"/>
      <c r="VPY92" s="7"/>
      <c r="VPZ92" s="7"/>
      <c r="VQA92" s="7"/>
      <c r="VQB92" s="7"/>
      <c r="VQC92" s="73"/>
      <c r="VQD92" s="73"/>
      <c r="VQE92" s="73"/>
      <c r="VQF92" s="73"/>
      <c r="VQG92" s="74"/>
      <c r="VQH92" s="74"/>
      <c r="VQI92" s="77"/>
      <c r="VQJ92" s="77"/>
      <c r="VQK92" s="11"/>
      <c r="VQL92" s="7"/>
      <c r="VQM92" s="7"/>
      <c r="VQN92" s="7"/>
      <c r="VQO92" s="7"/>
      <c r="VQP92" s="7"/>
      <c r="VQQ92" s="73"/>
      <c r="VQR92" s="73"/>
      <c r="VQS92" s="73"/>
      <c r="VQT92" s="73"/>
      <c r="VQU92" s="74"/>
      <c r="VQV92" s="74"/>
      <c r="VQW92" s="77"/>
      <c r="VQX92" s="77"/>
      <c r="VQY92" s="11"/>
      <c r="VQZ92" s="7"/>
      <c r="VRA92" s="7"/>
      <c r="VRB92" s="7"/>
      <c r="VRC92" s="7"/>
      <c r="VRD92" s="7"/>
      <c r="VRE92" s="73"/>
      <c r="VRF92" s="73"/>
      <c r="VRG92" s="73"/>
      <c r="VRH92" s="73"/>
      <c r="VRI92" s="74"/>
      <c r="VRJ92" s="74"/>
      <c r="VRK92" s="77"/>
      <c r="VRL92" s="77"/>
      <c r="VRM92" s="11"/>
      <c r="VRN92" s="7"/>
      <c r="VRO92" s="7"/>
      <c r="VRP92" s="7"/>
      <c r="VRQ92" s="7"/>
      <c r="VRR92" s="7"/>
      <c r="VRS92" s="73"/>
      <c r="VRT92" s="73"/>
      <c r="VRU92" s="73"/>
      <c r="VRV92" s="73"/>
      <c r="VRW92" s="74"/>
      <c r="VRX92" s="74"/>
      <c r="VRY92" s="77"/>
      <c r="VRZ92" s="77"/>
      <c r="VSA92" s="11"/>
      <c r="VSB92" s="7"/>
      <c r="VSC92" s="7"/>
      <c r="VSD92" s="7"/>
      <c r="VSE92" s="7"/>
      <c r="VSF92" s="7"/>
      <c r="VSG92" s="73"/>
      <c r="VSH92" s="73"/>
      <c r="VSI92" s="73"/>
      <c r="VSJ92" s="73"/>
      <c r="VSK92" s="74"/>
      <c r="VSL92" s="74"/>
      <c r="VSM92" s="77"/>
      <c r="VSN92" s="77"/>
      <c r="VSO92" s="11"/>
      <c r="VSP92" s="7"/>
      <c r="VSQ92" s="7"/>
      <c r="VSR92" s="7"/>
      <c r="VSS92" s="7"/>
      <c r="VST92" s="7"/>
      <c r="VSU92" s="73"/>
      <c r="VSV92" s="73"/>
      <c r="VSW92" s="73"/>
      <c r="VSX92" s="73"/>
      <c r="VSY92" s="74"/>
      <c r="VSZ92" s="74"/>
      <c r="VTA92" s="77"/>
      <c r="VTB92" s="77"/>
      <c r="VTC92" s="11"/>
      <c r="VTD92" s="7"/>
      <c r="VTE92" s="7"/>
      <c r="VTF92" s="7"/>
      <c r="VTG92" s="7"/>
      <c r="VTH92" s="7"/>
      <c r="VTI92" s="73"/>
      <c r="VTJ92" s="73"/>
      <c r="VTK92" s="73"/>
      <c r="VTL92" s="73"/>
      <c r="VTM92" s="74"/>
      <c r="VTN92" s="74"/>
      <c r="VTO92" s="77"/>
      <c r="VTP92" s="77"/>
      <c r="VTQ92" s="11"/>
      <c r="VTR92" s="7"/>
      <c r="VTS92" s="7"/>
      <c r="VTT92" s="7"/>
      <c r="VTU92" s="7"/>
      <c r="VTV92" s="7"/>
      <c r="VTW92" s="73"/>
      <c r="VTX92" s="73"/>
      <c r="VTY92" s="73"/>
      <c r="VTZ92" s="73"/>
      <c r="VUA92" s="74"/>
      <c r="VUB92" s="74"/>
      <c r="VUC92" s="77"/>
      <c r="VUD92" s="77"/>
      <c r="VUE92" s="11"/>
      <c r="VUF92" s="7"/>
      <c r="VUG92" s="7"/>
      <c r="VUH92" s="7"/>
      <c r="VUI92" s="7"/>
      <c r="VUJ92" s="7"/>
      <c r="VUK92" s="73"/>
      <c r="VUL92" s="73"/>
      <c r="VUM92" s="73"/>
      <c r="VUN92" s="73"/>
      <c r="VUO92" s="74"/>
      <c r="VUP92" s="74"/>
      <c r="VUQ92" s="77"/>
      <c r="VUR92" s="77"/>
      <c r="VUS92" s="11"/>
      <c r="VUT92" s="7"/>
      <c r="VUU92" s="7"/>
      <c r="VUV92" s="7"/>
      <c r="VUW92" s="7"/>
      <c r="VUX92" s="7"/>
      <c r="VUY92" s="73"/>
      <c r="VUZ92" s="73"/>
      <c r="VVA92" s="73"/>
      <c r="VVB92" s="73"/>
      <c r="VVC92" s="74"/>
      <c r="VVD92" s="74"/>
      <c r="VVE92" s="77"/>
      <c r="VVF92" s="77"/>
      <c r="VVG92" s="11"/>
      <c r="VVH92" s="7"/>
      <c r="VVI92" s="7"/>
      <c r="VVJ92" s="7"/>
      <c r="VVK92" s="7"/>
      <c r="VVL92" s="7"/>
      <c r="VVM92" s="73"/>
      <c r="VVN92" s="73"/>
      <c r="VVO92" s="73"/>
      <c r="VVP92" s="73"/>
      <c r="VVQ92" s="74"/>
      <c r="VVR92" s="74"/>
      <c r="VVS92" s="77"/>
      <c r="VVT92" s="77"/>
      <c r="VVU92" s="11"/>
      <c r="VVV92" s="7"/>
      <c r="VVW92" s="7"/>
      <c r="VVX92" s="7"/>
      <c r="VVY92" s="7"/>
      <c r="VVZ92" s="7"/>
      <c r="VWA92" s="73"/>
      <c r="VWB92" s="73"/>
      <c r="VWC92" s="73"/>
      <c r="VWD92" s="73"/>
      <c r="VWE92" s="74"/>
      <c r="VWF92" s="74"/>
      <c r="VWG92" s="77"/>
      <c r="VWH92" s="77"/>
      <c r="VWI92" s="11"/>
      <c r="VWJ92" s="7"/>
      <c r="VWK92" s="7"/>
      <c r="VWL92" s="7"/>
      <c r="VWM92" s="7"/>
      <c r="VWN92" s="7"/>
      <c r="VWO92" s="73"/>
      <c r="VWP92" s="73"/>
      <c r="VWQ92" s="73"/>
      <c r="VWR92" s="73"/>
      <c r="VWS92" s="74"/>
      <c r="VWT92" s="74"/>
      <c r="VWU92" s="77"/>
      <c r="VWV92" s="77"/>
      <c r="VWW92" s="11"/>
      <c r="VWX92" s="7"/>
      <c r="VWY92" s="7"/>
      <c r="VWZ92" s="7"/>
      <c r="VXA92" s="7"/>
      <c r="VXB92" s="7"/>
      <c r="VXC92" s="73"/>
      <c r="VXD92" s="73"/>
      <c r="VXE92" s="73"/>
      <c r="VXF92" s="73"/>
      <c r="VXG92" s="74"/>
      <c r="VXH92" s="74"/>
      <c r="VXI92" s="77"/>
      <c r="VXJ92" s="77"/>
      <c r="VXK92" s="11"/>
      <c r="VXL92" s="7"/>
      <c r="VXM92" s="7"/>
      <c r="VXN92" s="7"/>
      <c r="VXO92" s="7"/>
      <c r="VXP92" s="7"/>
      <c r="VXQ92" s="73"/>
      <c r="VXR92" s="73"/>
      <c r="VXS92" s="73"/>
      <c r="VXT92" s="73"/>
      <c r="VXU92" s="74"/>
      <c r="VXV92" s="74"/>
      <c r="VXW92" s="77"/>
      <c r="VXX92" s="77"/>
      <c r="VXY92" s="11"/>
      <c r="VXZ92" s="7"/>
      <c r="VYA92" s="7"/>
      <c r="VYB92" s="7"/>
      <c r="VYC92" s="7"/>
      <c r="VYD92" s="7"/>
      <c r="VYE92" s="73"/>
      <c r="VYF92" s="73"/>
      <c r="VYG92" s="73"/>
      <c r="VYH92" s="73"/>
      <c r="VYI92" s="74"/>
      <c r="VYJ92" s="74"/>
      <c r="VYK92" s="77"/>
      <c r="VYL92" s="77"/>
      <c r="VYM92" s="11"/>
      <c r="VYN92" s="7"/>
      <c r="VYO92" s="7"/>
      <c r="VYP92" s="7"/>
      <c r="VYQ92" s="7"/>
      <c r="VYR92" s="7"/>
      <c r="VYS92" s="73"/>
      <c r="VYT92" s="73"/>
      <c r="VYU92" s="73"/>
      <c r="VYV92" s="73"/>
      <c r="VYW92" s="74"/>
      <c r="VYX92" s="74"/>
      <c r="VYY92" s="77"/>
      <c r="VYZ92" s="77"/>
      <c r="VZA92" s="11"/>
      <c r="VZB92" s="7"/>
      <c r="VZC92" s="7"/>
      <c r="VZD92" s="7"/>
      <c r="VZE92" s="7"/>
      <c r="VZF92" s="7"/>
      <c r="VZG92" s="73"/>
      <c r="VZH92" s="73"/>
      <c r="VZI92" s="73"/>
      <c r="VZJ92" s="73"/>
      <c r="VZK92" s="74"/>
      <c r="VZL92" s="74"/>
      <c r="VZM92" s="77"/>
      <c r="VZN92" s="77"/>
      <c r="VZO92" s="11"/>
      <c r="VZP92" s="7"/>
      <c r="VZQ92" s="7"/>
      <c r="VZR92" s="7"/>
      <c r="VZS92" s="7"/>
      <c r="VZT92" s="7"/>
      <c r="VZU92" s="73"/>
      <c r="VZV92" s="73"/>
      <c r="VZW92" s="73"/>
      <c r="VZX92" s="73"/>
      <c r="VZY92" s="74"/>
      <c r="VZZ92" s="74"/>
      <c r="WAA92" s="77"/>
      <c r="WAB92" s="77"/>
      <c r="WAC92" s="11"/>
      <c r="WAD92" s="7"/>
      <c r="WAE92" s="7"/>
      <c r="WAF92" s="7"/>
      <c r="WAG92" s="7"/>
      <c r="WAH92" s="7"/>
      <c r="WAI92" s="73"/>
      <c r="WAJ92" s="73"/>
      <c r="WAK92" s="73"/>
      <c r="WAL92" s="73"/>
      <c r="WAM92" s="74"/>
      <c r="WAN92" s="74"/>
      <c r="WAO92" s="77"/>
      <c r="WAP92" s="77"/>
      <c r="WAQ92" s="11"/>
      <c r="WAR92" s="7"/>
      <c r="WAS92" s="7"/>
      <c r="WAT92" s="7"/>
      <c r="WAU92" s="7"/>
      <c r="WAV92" s="7"/>
      <c r="WAW92" s="73"/>
      <c r="WAX92" s="73"/>
      <c r="WAY92" s="73"/>
      <c r="WAZ92" s="73"/>
      <c r="WBA92" s="74"/>
      <c r="WBB92" s="74"/>
      <c r="WBC92" s="77"/>
      <c r="WBD92" s="77"/>
      <c r="WBE92" s="11"/>
      <c r="WBF92" s="7"/>
      <c r="WBG92" s="7"/>
      <c r="WBH92" s="7"/>
      <c r="WBI92" s="7"/>
      <c r="WBJ92" s="7"/>
      <c r="WBK92" s="73"/>
      <c r="WBL92" s="73"/>
      <c r="WBM92" s="73"/>
      <c r="WBN92" s="73"/>
      <c r="WBO92" s="74"/>
      <c r="WBP92" s="74"/>
      <c r="WBQ92" s="77"/>
      <c r="WBR92" s="77"/>
      <c r="WBS92" s="11"/>
      <c r="WBT92" s="7"/>
      <c r="WBU92" s="7"/>
      <c r="WBV92" s="7"/>
      <c r="WBW92" s="7"/>
      <c r="WBX92" s="7"/>
      <c r="WBY92" s="73"/>
      <c r="WBZ92" s="73"/>
      <c r="WCA92" s="73"/>
      <c r="WCB92" s="73"/>
      <c r="WCC92" s="74"/>
      <c r="WCD92" s="74"/>
      <c r="WCE92" s="77"/>
      <c r="WCF92" s="77"/>
      <c r="WCG92" s="11"/>
      <c r="WCH92" s="7"/>
      <c r="WCI92" s="7"/>
      <c r="WCJ92" s="7"/>
      <c r="WCK92" s="7"/>
      <c r="WCL92" s="7"/>
      <c r="WCM92" s="73"/>
      <c r="WCN92" s="73"/>
      <c r="WCO92" s="73"/>
      <c r="WCP92" s="73"/>
      <c r="WCQ92" s="74"/>
      <c r="WCR92" s="74"/>
      <c r="WCS92" s="77"/>
      <c r="WCT92" s="77"/>
      <c r="WCU92" s="11"/>
      <c r="WCV92" s="7"/>
      <c r="WCW92" s="7"/>
      <c r="WCX92" s="7"/>
      <c r="WCY92" s="7"/>
      <c r="WCZ92" s="7"/>
      <c r="WDA92" s="73"/>
      <c r="WDB92" s="73"/>
      <c r="WDC92" s="73"/>
      <c r="WDD92" s="73"/>
      <c r="WDE92" s="74"/>
      <c r="WDF92" s="74"/>
      <c r="WDG92" s="77"/>
      <c r="WDH92" s="77"/>
      <c r="WDI92" s="11"/>
      <c r="WDJ92" s="7"/>
      <c r="WDK92" s="7"/>
      <c r="WDL92" s="7"/>
      <c r="WDM92" s="7"/>
      <c r="WDN92" s="7"/>
      <c r="WDO92" s="73"/>
      <c r="WDP92" s="73"/>
      <c r="WDQ92" s="73"/>
      <c r="WDR92" s="73"/>
      <c r="WDS92" s="74"/>
      <c r="WDT92" s="74"/>
      <c r="WDU92" s="77"/>
      <c r="WDV92" s="77"/>
      <c r="WDW92" s="11"/>
      <c r="WDX92" s="7"/>
      <c r="WDY92" s="7"/>
      <c r="WDZ92" s="7"/>
      <c r="WEA92" s="7"/>
      <c r="WEB92" s="7"/>
      <c r="WEC92" s="73"/>
      <c r="WED92" s="73"/>
      <c r="WEE92" s="73"/>
      <c r="WEF92" s="73"/>
      <c r="WEG92" s="74"/>
      <c r="WEH92" s="74"/>
      <c r="WEI92" s="77"/>
      <c r="WEJ92" s="77"/>
      <c r="WEK92" s="11"/>
      <c r="WEL92" s="7"/>
      <c r="WEM92" s="7"/>
      <c r="WEN92" s="7"/>
      <c r="WEO92" s="7"/>
      <c r="WEP92" s="7"/>
      <c r="WEQ92" s="73"/>
      <c r="WER92" s="73"/>
      <c r="WES92" s="73"/>
      <c r="WET92" s="73"/>
      <c r="WEU92" s="74"/>
      <c r="WEV92" s="74"/>
      <c r="WEW92" s="77"/>
      <c r="WEX92" s="77"/>
      <c r="WEY92" s="11"/>
      <c r="WEZ92" s="7"/>
      <c r="WFA92" s="7"/>
      <c r="WFB92" s="7"/>
      <c r="WFC92" s="7"/>
      <c r="WFD92" s="7"/>
      <c r="WFE92" s="73"/>
      <c r="WFF92" s="73"/>
      <c r="WFG92" s="73"/>
      <c r="WFH92" s="73"/>
      <c r="WFI92" s="74"/>
      <c r="WFJ92" s="74"/>
      <c r="WFK92" s="77"/>
      <c r="WFL92" s="77"/>
      <c r="WFM92" s="11"/>
      <c r="WFN92" s="7"/>
      <c r="WFO92" s="7"/>
      <c r="WFP92" s="7"/>
      <c r="WFQ92" s="7"/>
      <c r="WFR92" s="7"/>
      <c r="WFS92" s="73"/>
      <c r="WFT92" s="73"/>
      <c r="WFU92" s="73"/>
      <c r="WFV92" s="73"/>
      <c r="WFW92" s="74"/>
      <c r="WFX92" s="74"/>
      <c r="WFY92" s="77"/>
      <c r="WFZ92" s="77"/>
      <c r="WGA92" s="11"/>
      <c r="WGB92" s="7"/>
      <c r="WGC92" s="7"/>
      <c r="WGD92" s="7"/>
      <c r="WGE92" s="7"/>
      <c r="WGF92" s="7"/>
      <c r="WGG92" s="73"/>
      <c r="WGH92" s="73"/>
      <c r="WGI92" s="73"/>
      <c r="WGJ92" s="73"/>
      <c r="WGK92" s="74"/>
      <c r="WGL92" s="74"/>
      <c r="WGM92" s="77"/>
      <c r="WGN92" s="77"/>
      <c r="WGO92" s="11"/>
      <c r="WGP92" s="7"/>
      <c r="WGQ92" s="7"/>
      <c r="WGR92" s="7"/>
      <c r="WGS92" s="7"/>
      <c r="WGT92" s="7"/>
      <c r="WGU92" s="73"/>
      <c r="WGV92" s="73"/>
      <c r="WGW92" s="73"/>
      <c r="WGX92" s="73"/>
      <c r="WGY92" s="74"/>
      <c r="WGZ92" s="74"/>
      <c r="WHA92" s="77"/>
      <c r="WHB92" s="77"/>
      <c r="WHC92" s="11"/>
      <c r="WHD92" s="7"/>
      <c r="WHE92" s="7"/>
      <c r="WHF92" s="7"/>
      <c r="WHG92" s="7"/>
      <c r="WHH92" s="7"/>
      <c r="WHI92" s="73"/>
      <c r="WHJ92" s="73"/>
      <c r="WHK92" s="73"/>
      <c r="WHL92" s="73"/>
      <c r="WHM92" s="74"/>
      <c r="WHN92" s="74"/>
      <c r="WHO92" s="77"/>
      <c r="WHP92" s="77"/>
      <c r="WHQ92" s="11"/>
      <c r="WHR92" s="7"/>
      <c r="WHS92" s="7"/>
      <c r="WHT92" s="7"/>
      <c r="WHU92" s="7"/>
      <c r="WHV92" s="7"/>
      <c r="WHW92" s="73"/>
      <c r="WHX92" s="73"/>
      <c r="WHY92" s="73"/>
      <c r="WHZ92" s="73"/>
      <c r="WIA92" s="74"/>
      <c r="WIB92" s="74"/>
      <c r="WIC92" s="77"/>
      <c r="WID92" s="77"/>
      <c r="WIE92" s="11"/>
      <c r="WIF92" s="7"/>
      <c r="WIG92" s="7"/>
      <c r="WIH92" s="7"/>
      <c r="WII92" s="7"/>
      <c r="WIJ92" s="7"/>
      <c r="WIK92" s="73"/>
      <c r="WIL92" s="73"/>
      <c r="WIM92" s="73"/>
      <c r="WIN92" s="73"/>
      <c r="WIO92" s="74"/>
      <c r="WIP92" s="74"/>
      <c r="WIQ92" s="77"/>
      <c r="WIR92" s="77"/>
      <c r="WIS92" s="11"/>
      <c r="WIT92" s="7"/>
      <c r="WIU92" s="7"/>
      <c r="WIV92" s="7"/>
      <c r="WIW92" s="7"/>
      <c r="WIX92" s="7"/>
      <c r="WIY92" s="73"/>
      <c r="WIZ92" s="73"/>
      <c r="WJA92" s="73"/>
      <c r="WJB92" s="73"/>
      <c r="WJC92" s="74"/>
      <c r="WJD92" s="74"/>
      <c r="WJE92" s="77"/>
      <c r="WJF92" s="77"/>
      <c r="WJG92" s="11"/>
      <c r="WJH92" s="7"/>
      <c r="WJI92" s="7"/>
      <c r="WJJ92" s="7"/>
      <c r="WJK92" s="7"/>
      <c r="WJL92" s="7"/>
      <c r="WJM92" s="73"/>
      <c r="WJN92" s="73"/>
      <c r="WJO92" s="73"/>
      <c r="WJP92" s="73"/>
      <c r="WJQ92" s="74"/>
      <c r="WJR92" s="74"/>
      <c r="WJS92" s="77"/>
      <c r="WJT92" s="77"/>
      <c r="WJU92" s="11"/>
      <c r="WJV92" s="7"/>
      <c r="WJW92" s="7"/>
      <c r="WJX92" s="7"/>
      <c r="WJY92" s="7"/>
      <c r="WJZ92" s="7"/>
      <c r="WKA92" s="73"/>
      <c r="WKB92" s="73"/>
      <c r="WKC92" s="73"/>
      <c r="WKD92" s="73"/>
      <c r="WKE92" s="74"/>
      <c r="WKF92" s="74"/>
      <c r="WKG92" s="77"/>
      <c r="WKH92" s="77"/>
      <c r="WKI92" s="11"/>
      <c r="WKJ92" s="7"/>
      <c r="WKK92" s="7"/>
      <c r="WKL92" s="7"/>
      <c r="WKM92" s="7"/>
      <c r="WKN92" s="7"/>
      <c r="WKO92" s="73"/>
      <c r="WKP92" s="73"/>
      <c r="WKQ92" s="73"/>
      <c r="WKR92" s="73"/>
      <c r="WKS92" s="74"/>
      <c r="WKT92" s="74"/>
      <c r="WKU92" s="77"/>
      <c r="WKV92" s="77"/>
      <c r="WKW92" s="11"/>
      <c r="WKX92" s="7"/>
      <c r="WKY92" s="7"/>
      <c r="WKZ92" s="7"/>
      <c r="WLA92" s="7"/>
      <c r="WLB92" s="7"/>
      <c r="WLC92" s="73"/>
      <c r="WLD92" s="73"/>
      <c r="WLE92" s="73"/>
      <c r="WLF92" s="73"/>
      <c r="WLG92" s="74"/>
      <c r="WLH92" s="74"/>
      <c r="WLI92" s="77"/>
      <c r="WLJ92" s="77"/>
      <c r="WLK92" s="11"/>
      <c r="WLL92" s="7"/>
      <c r="WLM92" s="7"/>
      <c r="WLN92" s="7"/>
      <c r="WLO92" s="7"/>
      <c r="WLP92" s="7"/>
      <c r="WLQ92" s="73"/>
      <c r="WLR92" s="73"/>
      <c r="WLS92" s="73"/>
      <c r="WLT92" s="73"/>
      <c r="WLU92" s="74"/>
      <c r="WLV92" s="74"/>
      <c r="WLW92" s="77"/>
      <c r="WLX92" s="77"/>
      <c r="WLY92" s="11"/>
      <c r="WLZ92" s="7"/>
      <c r="WMA92" s="7"/>
      <c r="WMB92" s="7"/>
      <c r="WMC92" s="7"/>
      <c r="WMD92" s="7"/>
      <c r="WME92" s="73"/>
      <c r="WMF92" s="73"/>
      <c r="WMG92" s="73"/>
      <c r="WMH92" s="73"/>
      <c r="WMI92" s="74"/>
      <c r="WMJ92" s="74"/>
      <c r="WMK92" s="77"/>
      <c r="WML92" s="77"/>
      <c r="WMM92" s="11"/>
      <c r="WMN92" s="7"/>
      <c r="WMO92" s="7"/>
      <c r="WMP92" s="7"/>
      <c r="WMQ92" s="7"/>
      <c r="WMR92" s="7"/>
      <c r="WMS92" s="73"/>
      <c r="WMT92" s="73"/>
      <c r="WMU92" s="73"/>
      <c r="WMV92" s="73"/>
      <c r="WMW92" s="74"/>
      <c r="WMX92" s="74"/>
      <c r="WMY92" s="77"/>
      <c r="WMZ92" s="77"/>
      <c r="WNA92" s="11"/>
      <c r="WNB92" s="7"/>
      <c r="WNC92" s="7"/>
      <c r="WND92" s="7"/>
      <c r="WNE92" s="7"/>
      <c r="WNF92" s="7"/>
      <c r="WNG92" s="73"/>
      <c r="WNH92" s="73"/>
      <c r="WNI92" s="73"/>
      <c r="WNJ92" s="73"/>
      <c r="WNK92" s="74"/>
      <c r="WNL92" s="74"/>
      <c r="WNM92" s="77"/>
      <c r="WNN92" s="77"/>
      <c r="WNO92" s="11"/>
      <c r="WNP92" s="7"/>
      <c r="WNQ92" s="7"/>
      <c r="WNR92" s="7"/>
      <c r="WNS92" s="7"/>
      <c r="WNT92" s="7"/>
      <c r="WNU92" s="73"/>
      <c r="WNV92" s="73"/>
      <c r="WNW92" s="73"/>
      <c r="WNX92" s="73"/>
      <c r="WNY92" s="74"/>
      <c r="WNZ92" s="74"/>
      <c r="WOA92" s="77"/>
      <c r="WOB92" s="77"/>
      <c r="WOC92" s="11"/>
      <c r="WOD92" s="7"/>
      <c r="WOE92" s="7"/>
      <c r="WOF92" s="7"/>
      <c r="WOG92" s="7"/>
      <c r="WOH92" s="7"/>
      <c r="WOI92" s="73"/>
      <c r="WOJ92" s="73"/>
      <c r="WOK92" s="73"/>
      <c r="WOL92" s="73"/>
      <c r="WOM92" s="74"/>
      <c r="WON92" s="74"/>
      <c r="WOO92" s="77"/>
      <c r="WOP92" s="77"/>
      <c r="WOQ92" s="11"/>
      <c r="WOR92" s="7"/>
      <c r="WOS92" s="7"/>
      <c r="WOT92" s="7"/>
      <c r="WOU92" s="7"/>
      <c r="WOV92" s="7"/>
      <c r="WOW92" s="73"/>
      <c r="WOX92" s="73"/>
      <c r="WOY92" s="73"/>
      <c r="WOZ92" s="73"/>
      <c r="WPA92" s="74"/>
      <c r="WPB92" s="74"/>
      <c r="WPC92" s="77"/>
      <c r="WPD92" s="77"/>
      <c r="WPE92" s="11"/>
      <c r="WPF92" s="7"/>
      <c r="WPG92" s="7"/>
      <c r="WPH92" s="7"/>
      <c r="WPI92" s="7"/>
      <c r="WPJ92" s="7"/>
      <c r="WPK92" s="73"/>
      <c r="WPL92" s="73"/>
      <c r="WPM92" s="73"/>
      <c r="WPN92" s="73"/>
      <c r="WPO92" s="74"/>
      <c r="WPP92" s="74"/>
      <c r="WPQ92" s="77"/>
      <c r="WPR92" s="77"/>
      <c r="WPS92" s="11"/>
      <c r="WPT92" s="7"/>
      <c r="WPU92" s="7"/>
      <c r="WPV92" s="7"/>
      <c r="WPW92" s="7"/>
      <c r="WPX92" s="7"/>
      <c r="WPY92" s="73"/>
      <c r="WPZ92" s="73"/>
      <c r="WQA92" s="73"/>
      <c r="WQB92" s="73"/>
      <c r="WQC92" s="74"/>
      <c r="WQD92" s="74"/>
      <c r="WQE92" s="77"/>
      <c r="WQF92" s="77"/>
      <c r="WQG92" s="11"/>
      <c r="WQH92" s="7"/>
      <c r="WQI92" s="7"/>
      <c r="WQJ92" s="7"/>
      <c r="WQK92" s="7"/>
      <c r="WQL92" s="7"/>
      <c r="WQM92" s="73"/>
      <c r="WQN92" s="73"/>
      <c r="WQO92" s="73"/>
      <c r="WQP92" s="73"/>
      <c r="WQQ92" s="74"/>
      <c r="WQR92" s="74"/>
      <c r="WQS92" s="77"/>
      <c r="WQT92" s="77"/>
      <c r="WQU92" s="11"/>
      <c r="WQV92" s="7"/>
      <c r="WQW92" s="7"/>
      <c r="WQX92" s="7"/>
      <c r="WQY92" s="7"/>
      <c r="WQZ92" s="7"/>
      <c r="WRA92" s="73"/>
      <c r="WRB92" s="73"/>
      <c r="WRC92" s="73"/>
      <c r="WRD92" s="73"/>
      <c r="WRE92" s="74"/>
      <c r="WRF92" s="74"/>
      <c r="WRG92" s="77"/>
      <c r="WRH92" s="77"/>
      <c r="WRI92" s="11"/>
      <c r="WRJ92" s="7"/>
      <c r="WRK92" s="7"/>
      <c r="WRL92" s="7"/>
      <c r="WRM92" s="7"/>
      <c r="WRN92" s="7"/>
      <c r="WRO92" s="73"/>
      <c r="WRP92" s="73"/>
      <c r="WRQ92" s="73"/>
      <c r="WRR92" s="73"/>
      <c r="WRS92" s="74"/>
      <c r="WRT92" s="74"/>
      <c r="WRU92" s="77"/>
      <c r="WRV92" s="77"/>
      <c r="WRW92" s="11"/>
      <c r="WRX92" s="7"/>
      <c r="WRY92" s="7"/>
      <c r="WRZ92" s="7"/>
      <c r="WSA92" s="7"/>
      <c r="WSB92" s="7"/>
      <c r="WSC92" s="73"/>
      <c r="WSD92" s="73"/>
      <c r="WSE92" s="73"/>
      <c r="WSF92" s="73"/>
      <c r="WSG92" s="74"/>
      <c r="WSH92" s="74"/>
      <c r="WSI92" s="77"/>
      <c r="WSJ92" s="77"/>
      <c r="WSK92" s="11"/>
      <c r="WSL92" s="7"/>
      <c r="WSM92" s="7"/>
      <c r="WSN92" s="7"/>
      <c r="WSO92" s="7"/>
      <c r="WSP92" s="7"/>
      <c r="WSQ92" s="73"/>
      <c r="WSR92" s="73"/>
      <c r="WSS92" s="73"/>
      <c r="WST92" s="73"/>
      <c r="WSU92" s="74"/>
      <c r="WSV92" s="74"/>
      <c r="WSW92" s="77"/>
      <c r="WSX92" s="77"/>
      <c r="WSY92" s="11"/>
      <c r="WSZ92" s="7"/>
      <c r="WTA92" s="7"/>
      <c r="WTB92" s="7"/>
      <c r="WTC92" s="7"/>
      <c r="WTD92" s="7"/>
      <c r="WTE92" s="73"/>
      <c r="WTF92" s="73"/>
      <c r="WTG92" s="73"/>
      <c r="WTH92" s="73"/>
      <c r="WTI92" s="74"/>
      <c r="WTJ92" s="74"/>
      <c r="WTK92" s="77"/>
      <c r="WTL92" s="77"/>
      <c r="WTM92" s="11"/>
      <c r="WTN92" s="7"/>
      <c r="WTO92" s="7"/>
      <c r="WTP92" s="7"/>
      <c r="WTQ92" s="7"/>
      <c r="WTR92" s="7"/>
      <c r="WTS92" s="73"/>
      <c r="WTT92" s="73"/>
      <c r="WTU92" s="73"/>
      <c r="WTV92" s="73"/>
      <c r="WTW92" s="74"/>
      <c r="WTX92" s="74"/>
      <c r="WTY92" s="77"/>
      <c r="WTZ92" s="77"/>
      <c r="WUA92" s="11"/>
      <c r="WUB92" s="7"/>
      <c r="WUC92" s="7"/>
      <c r="WUD92" s="7"/>
      <c r="WUE92" s="7"/>
      <c r="WUF92" s="7"/>
      <c r="WUG92" s="73"/>
      <c r="WUH92" s="73"/>
      <c r="WUI92" s="73"/>
      <c r="WUJ92" s="73"/>
      <c r="WUK92" s="74"/>
      <c r="WUL92" s="74"/>
      <c r="WUM92" s="77"/>
      <c r="WUN92" s="77"/>
      <c r="WUO92" s="11"/>
      <c r="WUP92" s="7"/>
      <c r="WUQ92" s="7"/>
      <c r="WUR92" s="7"/>
      <c r="WUS92" s="7"/>
      <c r="WUT92" s="7"/>
      <c r="WUU92" s="73"/>
      <c r="WUV92" s="73"/>
      <c r="WUW92" s="73"/>
      <c r="WUX92" s="73"/>
      <c r="WUY92" s="74"/>
      <c r="WUZ92" s="74"/>
      <c r="WVA92" s="77"/>
      <c r="WVB92" s="77"/>
      <c r="WVC92" s="11"/>
      <c r="WVD92" s="7"/>
      <c r="WVE92" s="7"/>
      <c r="WVF92" s="7"/>
      <c r="WVG92" s="7"/>
      <c r="WVH92" s="7"/>
      <c r="WVI92" s="73"/>
      <c r="WVJ92" s="73"/>
      <c r="WVK92" s="73"/>
      <c r="WVL92" s="73"/>
      <c r="WVM92" s="74"/>
      <c r="WVN92" s="74"/>
      <c r="WVO92" s="77"/>
      <c r="WVP92" s="77"/>
      <c r="WVQ92" s="11"/>
      <c r="WVR92" s="7"/>
      <c r="WVS92" s="7"/>
      <c r="WVT92" s="7"/>
      <c r="WVU92" s="7"/>
      <c r="WVV92" s="7"/>
      <c r="WVW92" s="73"/>
      <c r="WVX92" s="73"/>
      <c r="WVY92" s="73"/>
      <c r="WVZ92" s="73"/>
      <c r="WWA92" s="74"/>
      <c r="WWB92" s="74"/>
      <c r="WWC92" s="77"/>
      <c r="WWD92" s="77"/>
      <c r="WWE92" s="11"/>
      <c r="WWF92" s="7"/>
      <c r="WWG92" s="7"/>
      <c r="WWH92" s="7"/>
      <c r="WWI92" s="7"/>
      <c r="WWJ92" s="7"/>
      <c r="WWK92" s="73"/>
      <c r="WWL92" s="73"/>
      <c r="WWM92" s="73"/>
      <c r="WWN92" s="73"/>
      <c r="WWO92" s="74"/>
      <c r="WWP92" s="74"/>
      <c r="WWQ92" s="77"/>
      <c r="WWR92" s="77"/>
      <c r="WWS92" s="11"/>
      <c r="WWT92" s="7"/>
      <c r="WWU92" s="7"/>
      <c r="WWV92" s="7"/>
      <c r="WWW92" s="7"/>
      <c r="WWX92" s="7"/>
      <c r="WWY92" s="73"/>
      <c r="WWZ92" s="73"/>
      <c r="WXA92" s="73"/>
      <c r="WXB92" s="73"/>
      <c r="WXC92" s="74"/>
      <c r="WXD92" s="74"/>
      <c r="WXE92" s="77"/>
      <c r="WXF92" s="77"/>
      <c r="WXG92" s="11"/>
      <c r="WXH92" s="7"/>
      <c r="WXI92" s="7"/>
      <c r="WXJ92" s="7"/>
      <c r="WXK92" s="7"/>
      <c r="WXL92" s="7"/>
      <c r="WXM92" s="73"/>
      <c r="WXN92" s="73"/>
      <c r="WXO92" s="73"/>
      <c r="WXP92" s="73"/>
      <c r="WXQ92" s="74"/>
      <c r="WXR92" s="74"/>
      <c r="WXS92" s="77"/>
      <c r="WXT92" s="77"/>
      <c r="WXU92" s="11"/>
      <c r="WXV92" s="7"/>
      <c r="WXW92" s="7"/>
      <c r="WXX92" s="7"/>
      <c r="WXY92" s="7"/>
      <c r="WXZ92" s="7"/>
      <c r="WYA92" s="73"/>
      <c r="WYB92" s="73"/>
      <c r="WYC92" s="73"/>
      <c r="WYD92" s="73"/>
      <c r="WYE92" s="74"/>
      <c r="WYF92" s="74"/>
      <c r="WYG92" s="77"/>
      <c r="WYH92" s="77"/>
      <c r="WYI92" s="11"/>
      <c r="WYJ92" s="7"/>
      <c r="WYK92" s="7"/>
      <c r="WYL92" s="7"/>
      <c r="WYM92" s="7"/>
      <c r="WYN92" s="7"/>
      <c r="WYO92" s="73"/>
      <c r="WYP92" s="73"/>
      <c r="WYQ92" s="73"/>
      <c r="WYR92" s="73"/>
      <c r="WYS92" s="74"/>
      <c r="WYT92" s="74"/>
      <c r="WYU92" s="77"/>
      <c r="WYV92" s="77"/>
      <c r="WYW92" s="11"/>
      <c r="WYX92" s="7"/>
      <c r="WYY92" s="7"/>
      <c r="WYZ92" s="7"/>
      <c r="WZA92" s="7"/>
      <c r="WZB92" s="7"/>
      <c r="WZC92" s="73"/>
      <c r="WZD92" s="73"/>
      <c r="WZE92" s="73"/>
      <c r="WZF92" s="73"/>
      <c r="WZG92" s="74"/>
      <c r="WZH92" s="74"/>
      <c r="WZI92" s="77"/>
      <c r="WZJ92" s="77"/>
      <c r="WZK92" s="11"/>
      <c r="WZL92" s="7"/>
      <c r="WZM92" s="7"/>
      <c r="WZN92" s="7"/>
      <c r="WZO92" s="7"/>
      <c r="WZP92" s="7"/>
      <c r="WZQ92" s="73"/>
      <c r="WZR92" s="73"/>
      <c r="WZS92" s="73"/>
      <c r="WZT92" s="73"/>
      <c r="WZU92" s="74"/>
      <c r="WZV92" s="74"/>
      <c r="WZW92" s="77"/>
      <c r="WZX92" s="77"/>
      <c r="WZY92" s="11"/>
      <c r="WZZ92" s="7"/>
      <c r="XAA92" s="7"/>
      <c r="XAB92" s="7"/>
      <c r="XAC92" s="7"/>
      <c r="XAD92" s="7"/>
      <c r="XAE92" s="73"/>
      <c r="XAF92" s="73"/>
      <c r="XAG92" s="73"/>
      <c r="XAH92" s="73"/>
      <c r="XAI92" s="74"/>
      <c r="XAJ92" s="74"/>
      <c r="XAK92" s="77"/>
      <c r="XAL92" s="77"/>
      <c r="XAM92" s="11"/>
      <c r="XAN92" s="7"/>
      <c r="XAO92" s="7"/>
      <c r="XAP92" s="7"/>
      <c r="XAQ92" s="7"/>
      <c r="XAR92" s="7"/>
      <c r="XAS92" s="73"/>
      <c r="XAT92" s="73"/>
      <c r="XAU92" s="73"/>
      <c r="XAV92" s="73"/>
      <c r="XAW92" s="74"/>
      <c r="XAX92" s="74"/>
      <c r="XAY92" s="77"/>
      <c r="XAZ92" s="77"/>
      <c r="XBA92" s="11"/>
      <c r="XBB92" s="7"/>
      <c r="XBC92" s="7"/>
      <c r="XBD92" s="7"/>
      <c r="XBE92" s="7"/>
      <c r="XBF92" s="7"/>
      <c r="XBG92" s="73"/>
      <c r="XBH92" s="73"/>
      <c r="XBI92" s="73"/>
      <c r="XBJ92" s="73"/>
      <c r="XBK92" s="74"/>
      <c r="XBL92" s="74"/>
      <c r="XBM92" s="77"/>
      <c r="XBN92" s="77"/>
      <c r="XBO92" s="11"/>
      <c r="XBP92" s="7"/>
      <c r="XBQ92" s="7"/>
      <c r="XBR92" s="7"/>
      <c r="XBS92" s="7"/>
      <c r="XBT92" s="7"/>
      <c r="XBU92" s="73"/>
      <c r="XBV92" s="73"/>
      <c r="XBW92" s="73"/>
      <c r="XBX92" s="73"/>
      <c r="XBY92" s="74"/>
      <c r="XBZ92" s="74"/>
      <c r="XCA92" s="77"/>
      <c r="XCB92" s="77"/>
      <c r="XCC92" s="11"/>
      <c r="XCD92" s="7"/>
      <c r="XCE92" s="7"/>
      <c r="XCF92" s="7"/>
      <c r="XCG92" s="7"/>
      <c r="XCH92" s="7"/>
      <c r="XCI92" s="73"/>
      <c r="XCJ92" s="73"/>
      <c r="XCK92" s="73"/>
      <c r="XCL92" s="73"/>
      <c r="XCM92" s="74"/>
      <c r="XCN92" s="74"/>
      <c r="XCO92" s="77"/>
      <c r="XCP92" s="77"/>
      <c r="XCQ92" s="11"/>
      <c r="XCR92" s="7"/>
      <c r="XCS92" s="7"/>
      <c r="XCT92" s="7"/>
      <c r="XCU92" s="7"/>
      <c r="XCV92" s="7"/>
      <c r="XCW92" s="73"/>
      <c r="XCX92" s="73"/>
      <c r="XCY92" s="73"/>
      <c r="XCZ92" s="73"/>
      <c r="XDA92" s="74"/>
      <c r="XDB92" s="74"/>
      <c r="XDC92" s="77"/>
      <c r="XDD92" s="77"/>
      <c r="XDE92" s="11"/>
      <c r="XDF92" s="7"/>
      <c r="XDG92" s="7"/>
      <c r="XDH92" s="7"/>
      <c r="XDI92" s="7"/>
      <c r="XDJ92" s="7"/>
      <c r="XDK92" s="73"/>
      <c r="XDL92" s="73"/>
      <c r="XDM92" s="73"/>
      <c r="XDN92" s="73"/>
      <c r="XDO92" s="74"/>
      <c r="XDP92" s="74"/>
      <c r="XDQ92" s="77"/>
      <c r="XDR92" s="77"/>
      <c r="XDS92" s="11"/>
      <c r="XDT92" s="7"/>
      <c r="XDU92" s="7"/>
      <c r="XDV92" s="7"/>
      <c r="XDW92" s="7"/>
      <c r="XDX92" s="7"/>
      <c r="XDY92" s="73"/>
      <c r="XDZ92" s="73"/>
      <c r="XEA92" s="73"/>
      <c r="XEB92" s="73"/>
      <c r="XEC92" s="74"/>
      <c r="XED92" s="74"/>
      <c r="XEE92" s="77"/>
      <c r="XEF92" s="77"/>
      <c r="XEG92" s="11"/>
      <c r="XEH92" s="7"/>
      <c r="XEI92" s="7"/>
      <c r="XEJ92" s="7"/>
      <c r="XEK92" s="7"/>
      <c r="XEL92" s="7"/>
      <c r="XEM92" s="73"/>
      <c r="XEN92" s="73"/>
      <c r="XEO92" s="73"/>
      <c r="XEP92" s="73"/>
      <c r="XEQ92" s="74"/>
      <c r="XER92" s="74"/>
      <c r="XES92" s="77"/>
      <c r="XET92" s="77"/>
      <c r="XEU92" s="11"/>
      <c r="XEV92" s="7"/>
      <c r="XEW92" s="7"/>
      <c r="XEX92" s="7"/>
      <c r="XEY92" s="7"/>
      <c r="XEZ92" s="7"/>
      <c r="XFA92" s="73"/>
      <c r="XFB92" s="73"/>
      <c r="XFC92" s="73"/>
      <c r="XFD92" s="73"/>
    </row>
    <row r="93" spans="1:16384" s="16" customFormat="1" x14ac:dyDescent="0.2">
      <c r="A93" s="73">
        <v>658652</v>
      </c>
      <c r="B93" s="73">
        <f>+_xlfn.XLOOKUP(A93,'[1]padron 2703'!A:A,'[1]padron 2703'!B:B,0)</f>
        <v>138701</v>
      </c>
      <c r="C93" s="73" t="str">
        <f>+_xlfn.XLOOKUP(A93,'[1]padron 2703'!A:A,'[1]padron 2703'!N:N,0)</f>
        <v>7791337003606</v>
      </c>
      <c r="D93" s="73" t="str">
        <f>+_xlfn.XLOOKUP(A93,'[1]padron 2703'!A:A,'[1]padron 2703'!D:D,0)</f>
        <v xml:space="preserve">YOGU GRANC ENT.BEB VAIN 900X                      </v>
      </c>
      <c r="E93" s="74">
        <f>+_xlfn.XLOOKUP(A93,'[1]padron 2703'!A:A,'[1]padron 2703'!I:I,0)</f>
        <v>1798.549</v>
      </c>
      <c r="F93" s="74" t="s">
        <v>690</v>
      </c>
      <c r="G93" s="77">
        <v>46125</v>
      </c>
      <c r="H93" s="77">
        <v>46142</v>
      </c>
      <c r="I93" s="11"/>
      <c r="J93" s="7"/>
      <c r="K93" s="7"/>
      <c r="L93" s="7"/>
      <c r="M93" s="7"/>
      <c r="N93" s="7"/>
      <c r="O93" s="73"/>
      <c r="P93" s="73"/>
      <c r="Q93" s="73"/>
      <c r="R93" s="73"/>
      <c r="S93" s="74"/>
      <c r="T93" s="74"/>
      <c r="U93" s="77"/>
      <c r="V93" s="77"/>
      <c r="W93" s="11"/>
      <c r="X93" s="7"/>
      <c r="Y93" s="7"/>
      <c r="Z93" s="7"/>
      <c r="AA93" s="7"/>
      <c r="AB93" s="7"/>
      <c r="AC93" s="73"/>
      <c r="AD93" s="73"/>
      <c r="AE93" s="73"/>
      <c r="AF93" s="73"/>
      <c r="AG93" s="74"/>
      <c r="AH93" s="74"/>
      <c r="AI93" s="77"/>
      <c r="AJ93" s="77"/>
      <c r="AK93" s="11"/>
      <c r="AL93" s="7"/>
      <c r="AM93" s="7"/>
      <c r="AN93" s="7"/>
      <c r="AO93" s="7"/>
      <c r="AP93" s="7"/>
      <c r="AQ93" s="73"/>
      <c r="AR93" s="73"/>
      <c r="AS93" s="73"/>
      <c r="AT93" s="73"/>
      <c r="AU93" s="74"/>
      <c r="AV93" s="74"/>
      <c r="AW93" s="77"/>
      <c r="AX93" s="77"/>
      <c r="AY93" s="11"/>
      <c r="AZ93" s="7"/>
      <c r="BA93" s="7"/>
      <c r="BB93" s="7"/>
      <c r="BC93" s="7"/>
      <c r="BD93" s="7"/>
      <c r="BE93" s="73"/>
      <c r="BF93" s="73"/>
      <c r="BG93" s="73"/>
      <c r="BH93" s="73"/>
      <c r="BI93" s="74"/>
      <c r="BJ93" s="74"/>
      <c r="BK93" s="77"/>
      <c r="BL93" s="77"/>
      <c r="BM93" s="11"/>
      <c r="BN93" s="7"/>
      <c r="BO93" s="7"/>
      <c r="BP93" s="7"/>
      <c r="BQ93" s="7"/>
      <c r="BR93" s="7"/>
      <c r="BS93" s="73"/>
      <c r="BT93" s="73"/>
      <c r="BU93" s="73"/>
      <c r="BV93" s="73"/>
      <c r="BW93" s="74"/>
      <c r="BX93" s="74"/>
      <c r="BY93" s="77"/>
      <c r="BZ93" s="77"/>
      <c r="CA93" s="11"/>
      <c r="CB93" s="7"/>
      <c r="CC93" s="7"/>
      <c r="CD93" s="7"/>
      <c r="CE93" s="7"/>
      <c r="CF93" s="7"/>
      <c r="CG93" s="73"/>
      <c r="CH93" s="73"/>
      <c r="CI93" s="73"/>
      <c r="CJ93" s="73"/>
      <c r="CK93" s="74"/>
      <c r="CL93" s="74"/>
      <c r="CM93" s="77"/>
      <c r="CN93" s="77"/>
      <c r="CO93" s="11"/>
      <c r="CP93" s="7"/>
      <c r="CQ93" s="7"/>
      <c r="CR93" s="7"/>
      <c r="CS93" s="7"/>
      <c r="CT93" s="7"/>
      <c r="CU93" s="73"/>
      <c r="CV93" s="73"/>
      <c r="CW93" s="73"/>
      <c r="CX93" s="73"/>
      <c r="CY93" s="74"/>
      <c r="CZ93" s="74"/>
      <c r="DA93" s="77"/>
      <c r="DB93" s="77"/>
      <c r="DC93" s="11"/>
      <c r="DD93" s="7"/>
      <c r="DE93" s="7"/>
      <c r="DF93" s="7"/>
      <c r="DG93" s="7"/>
      <c r="DH93" s="7"/>
      <c r="DI93" s="73"/>
      <c r="DJ93" s="73"/>
      <c r="DK93" s="73"/>
      <c r="DL93" s="73"/>
      <c r="DM93" s="74"/>
      <c r="DN93" s="74"/>
      <c r="DO93" s="77"/>
      <c r="DP93" s="77"/>
      <c r="DQ93" s="11"/>
      <c r="DR93" s="7"/>
      <c r="DS93" s="7"/>
      <c r="DT93" s="7"/>
      <c r="DU93" s="7"/>
      <c r="DV93" s="7"/>
      <c r="DW93" s="73"/>
      <c r="DX93" s="73"/>
      <c r="DY93" s="73"/>
      <c r="DZ93" s="73"/>
      <c r="EA93" s="74"/>
      <c r="EB93" s="74"/>
      <c r="EC93" s="77"/>
      <c r="ED93" s="77"/>
      <c r="EE93" s="11"/>
      <c r="EF93" s="7"/>
      <c r="EG93" s="7"/>
      <c r="EH93" s="7"/>
      <c r="EI93" s="7"/>
      <c r="EJ93" s="7"/>
      <c r="EK93" s="73"/>
      <c r="EL93" s="73"/>
      <c r="EM93" s="73"/>
      <c r="EN93" s="73"/>
      <c r="EO93" s="74"/>
      <c r="EP93" s="74"/>
      <c r="EQ93" s="77"/>
      <c r="ER93" s="77"/>
      <c r="ES93" s="11"/>
      <c r="ET93" s="7"/>
      <c r="EU93" s="7"/>
      <c r="EV93" s="7"/>
      <c r="EW93" s="7"/>
      <c r="EX93" s="7"/>
      <c r="EY93" s="73"/>
      <c r="EZ93" s="73"/>
      <c r="FA93" s="73"/>
      <c r="FB93" s="73"/>
      <c r="FC93" s="74"/>
      <c r="FD93" s="74"/>
      <c r="FE93" s="77"/>
      <c r="FF93" s="77"/>
      <c r="FG93" s="11"/>
      <c r="FH93" s="7"/>
      <c r="FI93" s="7"/>
      <c r="FJ93" s="7"/>
      <c r="FK93" s="7"/>
      <c r="FL93" s="7"/>
      <c r="FM93" s="73"/>
      <c r="FN93" s="73"/>
      <c r="FO93" s="73"/>
      <c r="FP93" s="73"/>
      <c r="FQ93" s="74"/>
      <c r="FR93" s="74"/>
      <c r="FS93" s="77"/>
      <c r="FT93" s="77"/>
      <c r="FU93" s="11"/>
      <c r="FV93" s="7"/>
      <c r="FW93" s="7"/>
      <c r="FX93" s="7"/>
      <c r="FY93" s="7"/>
      <c r="FZ93" s="7"/>
      <c r="GA93" s="73"/>
      <c r="GB93" s="73"/>
      <c r="GC93" s="73"/>
      <c r="GD93" s="73"/>
      <c r="GE93" s="74"/>
      <c r="GF93" s="74"/>
      <c r="GG93" s="77"/>
      <c r="GH93" s="77"/>
      <c r="GI93" s="11"/>
      <c r="GJ93" s="7"/>
      <c r="GK93" s="7"/>
      <c r="GL93" s="7"/>
      <c r="GM93" s="7"/>
      <c r="GN93" s="7"/>
      <c r="GO93" s="73"/>
      <c r="GP93" s="73"/>
      <c r="GQ93" s="73"/>
      <c r="GR93" s="73"/>
      <c r="GS93" s="74"/>
      <c r="GT93" s="74"/>
      <c r="GU93" s="77"/>
      <c r="GV93" s="77"/>
      <c r="GW93" s="11"/>
      <c r="GX93" s="7"/>
      <c r="GY93" s="7"/>
      <c r="GZ93" s="7"/>
      <c r="HA93" s="7"/>
      <c r="HB93" s="7"/>
      <c r="HC93" s="73"/>
      <c r="HD93" s="73"/>
      <c r="HE93" s="73"/>
      <c r="HF93" s="73"/>
      <c r="HG93" s="74"/>
      <c r="HH93" s="74"/>
      <c r="HI93" s="77"/>
      <c r="HJ93" s="77"/>
      <c r="HK93" s="11"/>
      <c r="HL93" s="7"/>
      <c r="HM93" s="7"/>
      <c r="HN93" s="7"/>
      <c r="HO93" s="7"/>
      <c r="HP93" s="7"/>
      <c r="HQ93" s="73"/>
      <c r="HR93" s="73"/>
      <c r="HS93" s="73"/>
      <c r="HT93" s="73"/>
      <c r="HU93" s="74"/>
      <c r="HV93" s="74"/>
      <c r="HW93" s="77"/>
      <c r="HX93" s="77"/>
      <c r="HY93" s="11"/>
      <c r="HZ93" s="7"/>
      <c r="IA93" s="7"/>
      <c r="IB93" s="7"/>
      <c r="IC93" s="7"/>
      <c r="ID93" s="7"/>
      <c r="IE93" s="73"/>
      <c r="IF93" s="73"/>
      <c r="IG93" s="73"/>
      <c r="IH93" s="73"/>
      <c r="II93" s="74"/>
      <c r="IJ93" s="74"/>
      <c r="IK93" s="77"/>
      <c r="IL93" s="77"/>
      <c r="IM93" s="11"/>
      <c r="IN93" s="7"/>
      <c r="IO93" s="7"/>
      <c r="IP93" s="7"/>
      <c r="IQ93" s="7"/>
      <c r="IR93" s="7"/>
      <c r="IS93" s="73"/>
      <c r="IT93" s="73"/>
      <c r="IU93" s="73"/>
      <c r="IV93" s="73"/>
      <c r="IW93" s="74"/>
      <c r="IX93" s="74"/>
      <c r="IY93" s="77"/>
      <c r="IZ93" s="77"/>
      <c r="JA93" s="11"/>
      <c r="JB93" s="7"/>
      <c r="JC93" s="7"/>
      <c r="JD93" s="7"/>
      <c r="JE93" s="7"/>
      <c r="JF93" s="7"/>
      <c r="JG93" s="73"/>
      <c r="JH93" s="73"/>
      <c r="JI93" s="73"/>
      <c r="JJ93" s="73"/>
      <c r="JK93" s="74"/>
      <c r="JL93" s="74"/>
      <c r="JM93" s="77"/>
      <c r="JN93" s="77"/>
      <c r="JO93" s="11"/>
      <c r="JP93" s="7"/>
      <c r="JQ93" s="7"/>
      <c r="JR93" s="7"/>
      <c r="JS93" s="7"/>
      <c r="JT93" s="7"/>
      <c r="JU93" s="73"/>
      <c r="JV93" s="73"/>
      <c r="JW93" s="73"/>
      <c r="JX93" s="73"/>
      <c r="JY93" s="74"/>
      <c r="JZ93" s="74"/>
      <c r="KA93" s="77"/>
      <c r="KB93" s="77"/>
      <c r="KC93" s="11"/>
      <c r="KD93" s="7"/>
      <c r="KE93" s="7"/>
      <c r="KF93" s="7"/>
      <c r="KG93" s="7"/>
      <c r="KH93" s="7"/>
      <c r="KI93" s="73"/>
      <c r="KJ93" s="73"/>
      <c r="KK93" s="73"/>
      <c r="KL93" s="73"/>
      <c r="KM93" s="74"/>
      <c r="KN93" s="74"/>
      <c r="KO93" s="77"/>
      <c r="KP93" s="77"/>
      <c r="KQ93" s="11"/>
      <c r="KR93" s="7"/>
      <c r="KS93" s="7"/>
      <c r="KT93" s="7"/>
      <c r="KU93" s="7"/>
      <c r="KV93" s="7"/>
      <c r="KW93" s="73"/>
      <c r="KX93" s="73"/>
      <c r="KY93" s="73"/>
      <c r="KZ93" s="73"/>
      <c r="LA93" s="74"/>
      <c r="LB93" s="74"/>
      <c r="LC93" s="77"/>
      <c r="LD93" s="77"/>
      <c r="LE93" s="11"/>
      <c r="LF93" s="7"/>
      <c r="LG93" s="7"/>
      <c r="LH93" s="7"/>
      <c r="LI93" s="7"/>
      <c r="LJ93" s="7"/>
      <c r="LK93" s="73"/>
      <c r="LL93" s="73"/>
      <c r="LM93" s="73"/>
      <c r="LN93" s="73"/>
      <c r="LO93" s="74"/>
      <c r="LP93" s="74"/>
      <c r="LQ93" s="77"/>
      <c r="LR93" s="77"/>
      <c r="LS93" s="11"/>
      <c r="LT93" s="7"/>
      <c r="LU93" s="7"/>
      <c r="LV93" s="7"/>
      <c r="LW93" s="7"/>
      <c r="LX93" s="7"/>
      <c r="LY93" s="73"/>
      <c r="LZ93" s="73"/>
      <c r="MA93" s="73"/>
      <c r="MB93" s="73"/>
      <c r="MC93" s="74"/>
      <c r="MD93" s="74"/>
      <c r="ME93" s="77"/>
      <c r="MF93" s="77"/>
      <c r="MG93" s="11"/>
      <c r="MH93" s="7"/>
      <c r="MI93" s="7"/>
      <c r="MJ93" s="7"/>
      <c r="MK93" s="7"/>
      <c r="ML93" s="7"/>
      <c r="MM93" s="73"/>
      <c r="MN93" s="73"/>
      <c r="MO93" s="73"/>
      <c r="MP93" s="73"/>
      <c r="MQ93" s="74"/>
      <c r="MR93" s="74"/>
      <c r="MS93" s="77"/>
      <c r="MT93" s="77"/>
      <c r="MU93" s="11"/>
      <c r="MV93" s="7"/>
      <c r="MW93" s="7"/>
      <c r="MX93" s="7"/>
      <c r="MY93" s="7"/>
      <c r="MZ93" s="7"/>
      <c r="NA93" s="73"/>
      <c r="NB93" s="73"/>
      <c r="NC93" s="73"/>
      <c r="ND93" s="73"/>
      <c r="NE93" s="74"/>
      <c r="NF93" s="74"/>
      <c r="NG93" s="77"/>
      <c r="NH93" s="77"/>
      <c r="NI93" s="11"/>
      <c r="NJ93" s="7"/>
      <c r="NK93" s="7"/>
      <c r="NL93" s="7"/>
      <c r="NM93" s="7"/>
      <c r="NN93" s="7"/>
      <c r="NO93" s="73"/>
      <c r="NP93" s="73"/>
      <c r="NQ93" s="73"/>
      <c r="NR93" s="73"/>
      <c r="NS93" s="74"/>
      <c r="NT93" s="74"/>
      <c r="NU93" s="77"/>
      <c r="NV93" s="77"/>
      <c r="NW93" s="11"/>
      <c r="NX93" s="7"/>
      <c r="NY93" s="7"/>
      <c r="NZ93" s="7"/>
      <c r="OA93" s="7"/>
      <c r="OB93" s="7"/>
      <c r="OC93" s="73"/>
      <c r="OD93" s="73"/>
      <c r="OE93" s="73"/>
      <c r="OF93" s="73"/>
      <c r="OG93" s="74"/>
      <c r="OH93" s="74"/>
      <c r="OI93" s="77"/>
      <c r="OJ93" s="77"/>
      <c r="OK93" s="11"/>
      <c r="OL93" s="7"/>
      <c r="OM93" s="7"/>
      <c r="ON93" s="7"/>
      <c r="OO93" s="7"/>
      <c r="OP93" s="7"/>
      <c r="OQ93" s="73"/>
      <c r="OR93" s="73"/>
      <c r="OS93" s="73"/>
      <c r="OT93" s="73"/>
      <c r="OU93" s="74"/>
      <c r="OV93" s="74"/>
      <c r="OW93" s="77"/>
      <c r="OX93" s="77"/>
      <c r="OY93" s="11"/>
      <c r="OZ93" s="7"/>
      <c r="PA93" s="7"/>
      <c r="PB93" s="7"/>
      <c r="PC93" s="7"/>
      <c r="PD93" s="7"/>
      <c r="PE93" s="73"/>
      <c r="PF93" s="73"/>
      <c r="PG93" s="73"/>
      <c r="PH93" s="73"/>
      <c r="PI93" s="74"/>
      <c r="PJ93" s="74"/>
      <c r="PK93" s="77"/>
      <c r="PL93" s="77"/>
      <c r="PM93" s="11"/>
      <c r="PN93" s="7"/>
      <c r="PO93" s="7"/>
      <c r="PP93" s="7"/>
      <c r="PQ93" s="7"/>
      <c r="PR93" s="7"/>
      <c r="PS93" s="73"/>
      <c r="PT93" s="73"/>
      <c r="PU93" s="73"/>
      <c r="PV93" s="73"/>
      <c r="PW93" s="74"/>
      <c r="PX93" s="74"/>
      <c r="PY93" s="77"/>
      <c r="PZ93" s="77"/>
      <c r="QA93" s="11"/>
      <c r="QB93" s="7"/>
      <c r="QC93" s="7"/>
      <c r="QD93" s="7"/>
      <c r="QE93" s="7"/>
      <c r="QF93" s="7"/>
      <c r="QG93" s="73"/>
      <c r="QH93" s="73"/>
      <c r="QI93" s="73"/>
      <c r="QJ93" s="73"/>
      <c r="QK93" s="74"/>
      <c r="QL93" s="74"/>
      <c r="QM93" s="77"/>
      <c r="QN93" s="77"/>
      <c r="QO93" s="11"/>
      <c r="QP93" s="7"/>
      <c r="QQ93" s="7"/>
      <c r="QR93" s="7"/>
      <c r="QS93" s="7"/>
      <c r="QT93" s="7"/>
      <c r="QU93" s="73"/>
      <c r="QV93" s="73"/>
      <c r="QW93" s="73"/>
      <c r="QX93" s="73"/>
      <c r="QY93" s="74"/>
      <c r="QZ93" s="74"/>
      <c r="RA93" s="77"/>
      <c r="RB93" s="77"/>
      <c r="RC93" s="11"/>
      <c r="RD93" s="7"/>
      <c r="RE93" s="7"/>
      <c r="RF93" s="7"/>
      <c r="RG93" s="7"/>
      <c r="RH93" s="7"/>
      <c r="RI93" s="73"/>
      <c r="RJ93" s="73"/>
      <c r="RK93" s="73"/>
      <c r="RL93" s="73"/>
      <c r="RM93" s="74"/>
      <c r="RN93" s="74"/>
      <c r="RO93" s="77"/>
      <c r="RP93" s="77"/>
      <c r="RQ93" s="11"/>
      <c r="RR93" s="7"/>
      <c r="RS93" s="7"/>
      <c r="RT93" s="7"/>
      <c r="RU93" s="7"/>
      <c r="RV93" s="7"/>
      <c r="RW93" s="73"/>
      <c r="RX93" s="73"/>
      <c r="RY93" s="73"/>
      <c r="RZ93" s="73"/>
      <c r="SA93" s="74"/>
      <c r="SB93" s="74"/>
      <c r="SC93" s="77"/>
      <c r="SD93" s="77"/>
      <c r="SE93" s="11"/>
      <c r="SF93" s="7"/>
      <c r="SG93" s="7"/>
      <c r="SH93" s="7"/>
      <c r="SI93" s="7"/>
      <c r="SJ93" s="7"/>
      <c r="SK93" s="73"/>
      <c r="SL93" s="73"/>
      <c r="SM93" s="73"/>
      <c r="SN93" s="73"/>
      <c r="SO93" s="74"/>
      <c r="SP93" s="74"/>
      <c r="SQ93" s="77"/>
      <c r="SR93" s="77"/>
      <c r="SS93" s="11"/>
      <c r="ST93" s="7"/>
      <c r="SU93" s="7"/>
      <c r="SV93" s="7"/>
      <c r="SW93" s="7"/>
      <c r="SX93" s="7"/>
      <c r="SY93" s="73"/>
      <c r="SZ93" s="73"/>
      <c r="TA93" s="73"/>
      <c r="TB93" s="73"/>
      <c r="TC93" s="74"/>
      <c r="TD93" s="74"/>
      <c r="TE93" s="77"/>
      <c r="TF93" s="77"/>
      <c r="TG93" s="11"/>
      <c r="TH93" s="7"/>
      <c r="TI93" s="7"/>
      <c r="TJ93" s="7"/>
      <c r="TK93" s="7"/>
      <c r="TL93" s="7"/>
      <c r="TM93" s="73"/>
      <c r="TN93" s="73"/>
      <c r="TO93" s="73"/>
      <c r="TP93" s="73"/>
      <c r="TQ93" s="74"/>
      <c r="TR93" s="74"/>
      <c r="TS93" s="77"/>
      <c r="TT93" s="77"/>
      <c r="TU93" s="11"/>
      <c r="TV93" s="7"/>
      <c r="TW93" s="7"/>
      <c r="TX93" s="7"/>
      <c r="TY93" s="7"/>
      <c r="TZ93" s="7"/>
      <c r="UA93" s="73"/>
      <c r="UB93" s="73"/>
      <c r="UC93" s="73"/>
      <c r="UD93" s="73"/>
      <c r="UE93" s="74"/>
      <c r="UF93" s="74"/>
      <c r="UG93" s="77"/>
      <c r="UH93" s="77"/>
      <c r="UI93" s="11"/>
      <c r="UJ93" s="7"/>
      <c r="UK93" s="7"/>
      <c r="UL93" s="7"/>
      <c r="UM93" s="7"/>
      <c r="UN93" s="7"/>
      <c r="UO93" s="73"/>
      <c r="UP93" s="73"/>
      <c r="UQ93" s="73"/>
      <c r="UR93" s="73"/>
      <c r="US93" s="74"/>
      <c r="UT93" s="74"/>
      <c r="UU93" s="77"/>
      <c r="UV93" s="77"/>
      <c r="UW93" s="11"/>
      <c r="UX93" s="7"/>
      <c r="UY93" s="7"/>
      <c r="UZ93" s="7"/>
      <c r="VA93" s="7"/>
      <c r="VB93" s="7"/>
      <c r="VC93" s="73"/>
      <c r="VD93" s="73"/>
      <c r="VE93" s="73"/>
      <c r="VF93" s="73"/>
      <c r="VG93" s="74"/>
      <c r="VH93" s="74"/>
      <c r="VI93" s="77"/>
      <c r="VJ93" s="77"/>
      <c r="VK93" s="11"/>
      <c r="VL93" s="7"/>
      <c r="VM93" s="7"/>
      <c r="VN93" s="7"/>
      <c r="VO93" s="7"/>
      <c r="VP93" s="7"/>
      <c r="VQ93" s="73"/>
      <c r="VR93" s="73"/>
      <c r="VS93" s="73"/>
      <c r="VT93" s="73"/>
      <c r="VU93" s="74"/>
      <c r="VV93" s="74"/>
      <c r="VW93" s="77"/>
      <c r="VX93" s="77"/>
      <c r="VY93" s="11"/>
      <c r="VZ93" s="7"/>
      <c r="WA93" s="7"/>
      <c r="WB93" s="7"/>
      <c r="WC93" s="7"/>
      <c r="WD93" s="7"/>
      <c r="WE93" s="73"/>
      <c r="WF93" s="73"/>
      <c r="WG93" s="73"/>
      <c r="WH93" s="73"/>
      <c r="WI93" s="74"/>
      <c r="WJ93" s="74"/>
      <c r="WK93" s="77"/>
      <c r="WL93" s="77"/>
      <c r="WM93" s="11"/>
      <c r="WN93" s="7"/>
      <c r="WO93" s="7"/>
      <c r="WP93" s="7"/>
      <c r="WQ93" s="7"/>
      <c r="WR93" s="7"/>
      <c r="WS93" s="73"/>
      <c r="WT93" s="73"/>
      <c r="WU93" s="73"/>
      <c r="WV93" s="73"/>
      <c r="WW93" s="74"/>
      <c r="WX93" s="74"/>
      <c r="WY93" s="77"/>
      <c r="WZ93" s="77"/>
      <c r="XA93" s="11"/>
      <c r="XB93" s="7"/>
      <c r="XC93" s="7"/>
      <c r="XD93" s="7"/>
      <c r="XE93" s="7"/>
      <c r="XF93" s="7"/>
      <c r="XG93" s="73"/>
      <c r="XH93" s="73"/>
      <c r="XI93" s="73"/>
      <c r="XJ93" s="73"/>
      <c r="XK93" s="74"/>
      <c r="XL93" s="74"/>
      <c r="XM93" s="77"/>
      <c r="XN93" s="77"/>
      <c r="XO93" s="11"/>
      <c r="XP93" s="7"/>
      <c r="XQ93" s="7"/>
      <c r="XR93" s="7"/>
      <c r="XS93" s="7"/>
      <c r="XT93" s="7"/>
      <c r="XU93" s="73"/>
      <c r="XV93" s="73"/>
      <c r="XW93" s="73"/>
      <c r="XX93" s="73"/>
      <c r="XY93" s="74"/>
      <c r="XZ93" s="74"/>
      <c r="YA93" s="77"/>
      <c r="YB93" s="77"/>
      <c r="YC93" s="11"/>
      <c r="YD93" s="7"/>
      <c r="YE93" s="7"/>
      <c r="YF93" s="7"/>
      <c r="YG93" s="7"/>
      <c r="YH93" s="7"/>
      <c r="YI93" s="73"/>
      <c r="YJ93" s="73"/>
      <c r="YK93" s="73"/>
      <c r="YL93" s="73"/>
      <c r="YM93" s="74"/>
      <c r="YN93" s="74"/>
      <c r="YO93" s="77"/>
      <c r="YP93" s="77"/>
      <c r="YQ93" s="11"/>
      <c r="YR93" s="7"/>
      <c r="YS93" s="7"/>
      <c r="YT93" s="7"/>
      <c r="YU93" s="7"/>
      <c r="YV93" s="7"/>
      <c r="YW93" s="73"/>
      <c r="YX93" s="73"/>
      <c r="YY93" s="73"/>
      <c r="YZ93" s="73"/>
      <c r="ZA93" s="74"/>
      <c r="ZB93" s="74"/>
      <c r="ZC93" s="77"/>
      <c r="ZD93" s="77"/>
      <c r="ZE93" s="11"/>
      <c r="ZF93" s="7"/>
      <c r="ZG93" s="7"/>
      <c r="ZH93" s="7"/>
      <c r="ZI93" s="7"/>
      <c r="ZJ93" s="7"/>
      <c r="ZK93" s="73"/>
      <c r="ZL93" s="73"/>
      <c r="ZM93" s="73"/>
      <c r="ZN93" s="73"/>
      <c r="ZO93" s="74"/>
      <c r="ZP93" s="74"/>
      <c r="ZQ93" s="77"/>
      <c r="ZR93" s="77"/>
      <c r="ZS93" s="11"/>
      <c r="ZT93" s="7"/>
      <c r="ZU93" s="7"/>
      <c r="ZV93" s="7"/>
      <c r="ZW93" s="7"/>
      <c r="ZX93" s="7"/>
      <c r="ZY93" s="73"/>
      <c r="ZZ93" s="73"/>
      <c r="AAA93" s="73"/>
      <c r="AAB93" s="73"/>
      <c r="AAC93" s="74"/>
      <c r="AAD93" s="74"/>
      <c r="AAE93" s="77"/>
      <c r="AAF93" s="77"/>
      <c r="AAG93" s="11"/>
      <c r="AAH93" s="7"/>
      <c r="AAI93" s="7"/>
      <c r="AAJ93" s="7"/>
      <c r="AAK93" s="7"/>
      <c r="AAL93" s="7"/>
      <c r="AAM93" s="73"/>
      <c r="AAN93" s="73"/>
      <c r="AAO93" s="73"/>
      <c r="AAP93" s="73"/>
      <c r="AAQ93" s="74"/>
      <c r="AAR93" s="74"/>
      <c r="AAS93" s="77"/>
      <c r="AAT93" s="77"/>
      <c r="AAU93" s="11"/>
      <c r="AAV93" s="7"/>
      <c r="AAW93" s="7"/>
      <c r="AAX93" s="7"/>
      <c r="AAY93" s="7"/>
      <c r="AAZ93" s="7"/>
      <c r="ABA93" s="73"/>
      <c r="ABB93" s="73"/>
      <c r="ABC93" s="73"/>
      <c r="ABD93" s="73"/>
      <c r="ABE93" s="74"/>
      <c r="ABF93" s="74"/>
      <c r="ABG93" s="77"/>
      <c r="ABH93" s="77"/>
      <c r="ABI93" s="11"/>
      <c r="ABJ93" s="7"/>
      <c r="ABK93" s="7"/>
      <c r="ABL93" s="7"/>
      <c r="ABM93" s="7"/>
      <c r="ABN93" s="7"/>
      <c r="ABO93" s="73"/>
      <c r="ABP93" s="73"/>
      <c r="ABQ93" s="73"/>
      <c r="ABR93" s="73"/>
      <c r="ABS93" s="74"/>
      <c r="ABT93" s="74"/>
      <c r="ABU93" s="77"/>
      <c r="ABV93" s="77"/>
      <c r="ABW93" s="11"/>
      <c r="ABX93" s="7"/>
      <c r="ABY93" s="7"/>
      <c r="ABZ93" s="7"/>
      <c r="ACA93" s="7"/>
      <c r="ACB93" s="7"/>
      <c r="ACC93" s="73"/>
      <c r="ACD93" s="73"/>
      <c r="ACE93" s="73"/>
      <c r="ACF93" s="73"/>
      <c r="ACG93" s="74"/>
      <c r="ACH93" s="74"/>
      <c r="ACI93" s="77"/>
      <c r="ACJ93" s="77"/>
      <c r="ACK93" s="11"/>
      <c r="ACL93" s="7"/>
      <c r="ACM93" s="7"/>
      <c r="ACN93" s="7"/>
      <c r="ACO93" s="7"/>
      <c r="ACP93" s="7"/>
      <c r="ACQ93" s="73"/>
      <c r="ACR93" s="73"/>
      <c r="ACS93" s="73"/>
      <c r="ACT93" s="73"/>
      <c r="ACU93" s="74"/>
      <c r="ACV93" s="74"/>
      <c r="ACW93" s="77"/>
      <c r="ACX93" s="77"/>
      <c r="ACY93" s="11"/>
      <c r="ACZ93" s="7"/>
      <c r="ADA93" s="7"/>
      <c r="ADB93" s="7"/>
      <c r="ADC93" s="7"/>
      <c r="ADD93" s="7"/>
      <c r="ADE93" s="73"/>
      <c r="ADF93" s="73"/>
      <c r="ADG93" s="73"/>
      <c r="ADH93" s="73"/>
      <c r="ADI93" s="74"/>
      <c r="ADJ93" s="74"/>
      <c r="ADK93" s="77"/>
      <c r="ADL93" s="77"/>
      <c r="ADM93" s="11"/>
      <c r="ADN93" s="7"/>
      <c r="ADO93" s="7"/>
      <c r="ADP93" s="7"/>
      <c r="ADQ93" s="7"/>
      <c r="ADR93" s="7"/>
      <c r="ADS93" s="73"/>
      <c r="ADT93" s="73"/>
      <c r="ADU93" s="73"/>
      <c r="ADV93" s="73"/>
      <c r="ADW93" s="74"/>
      <c r="ADX93" s="74"/>
      <c r="ADY93" s="77"/>
      <c r="ADZ93" s="77"/>
      <c r="AEA93" s="11"/>
      <c r="AEB93" s="7"/>
      <c r="AEC93" s="7"/>
      <c r="AED93" s="7"/>
      <c r="AEE93" s="7"/>
      <c r="AEF93" s="7"/>
      <c r="AEG93" s="73"/>
      <c r="AEH93" s="73"/>
      <c r="AEI93" s="73"/>
      <c r="AEJ93" s="73"/>
      <c r="AEK93" s="74"/>
      <c r="AEL93" s="74"/>
      <c r="AEM93" s="77"/>
      <c r="AEN93" s="77"/>
      <c r="AEO93" s="11"/>
      <c r="AEP93" s="7"/>
      <c r="AEQ93" s="7"/>
      <c r="AER93" s="7"/>
      <c r="AES93" s="7"/>
      <c r="AET93" s="7"/>
      <c r="AEU93" s="73"/>
      <c r="AEV93" s="73"/>
      <c r="AEW93" s="73"/>
      <c r="AEX93" s="73"/>
      <c r="AEY93" s="74"/>
      <c r="AEZ93" s="74"/>
      <c r="AFA93" s="77"/>
      <c r="AFB93" s="77"/>
      <c r="AFC93" s="11"/>
      <c r="AFD93" s="7"/>
      <c r="AFE93" s="7"/>
      <c r="AFF93" s="7"/>
      <c r="AFG93" s="7"/>
      <c r="AFH93" s="7"/>
      <c r="AFI93" s="73"/>
      <c r="AFJ93" s="73"/>
      <c r="AFK93" s="73"/>
      <c r="AFL93" s="73"/>
      <c r="AFM93" s="74"/>
      <c r="AFN93" s="74"/>
      <c r="AFO93" s="77"/>
      <c r="AFP93" s="77"/>
      <c r="AFQ93" s="11"/>
      <c r="AFR93" s="7"/>
      <c r="AFS93" s="7"/>
      <c r="AFT93" s="7"/>
      <c r="AFU93" s="7"/>
      <c r="AFV93" s="7"/>
      <c r="AFW93" s="73"/>
      <c r="AFX93" s="73"/>
      <c r="AFY93" s="73"/>
      <c r="AFZ93" s="73"/>
      <c r="AGA93" s="74"/>
      <c r="AGB93" s="74"/>
      <c r="AGC93" s="77"/>
      <c r="AGD93" s="77"/>
      <c r="AGE93" s="11"/>
      <c r="AGF93" s="7"/>
      <c r="AGG93" s="7"/>
      <c r="AGH93" s="7"/>
      <c r="AGI93" s="7"/>
      <c r="AGJ93" s="7"/>
      <c r="AGK93" s="73"/>
      <c r="AGL93" s="73"/>
      <c r="AGM93" s="73"/>
      <c r="AGN93" s="73"/>
      <c r="AGO93" s="74"/>
      <c r="AGP93" s="74"/>
      <c r="AGQ93" s="77"/>
      <c r="AGR93" s="77"/>
      <c r="AGS93" s="11"/>
      <c r="AGT93" s="7"/>
      <c r="AGU93" s="7"/>
      <c r="AGV93" s="7"/>
      <c r="AGW93" s="7"/>
      <c r="AGX93" s="7"/>
      <c r="AGY93" s="73"/>
      <c r="AGZ93" s="73"/>
      <c r="AHA93" s="73"/>
      <c r="AHB93" s="73"/>
      <c r="AHC93" s="74"/>
      <c r="AHD93" s="74"/>
      <c r="AHE93" s="77"/>
      <c r="AHF93" s="77"/>
      <c r="AHG93" s="11"/>
      <c r="AHH93" s="7"/>
      <c r="AHI93" s="7"/>
      <c r="AHJ93" s="7"/>
      <c r="AHK93" s="7"/>
      <c r="AHL93" s="7"/>
      <c r="AHM93" s="73"/>
      <c r="AHN93" s="73"/>
      <c r="AHO93" s="73"/>
      <c r="AHP93" s="73"/>
      <c r="AHQ93" s="74"/>
      <c r="AHR93" s="74"/>
      <c r="AHS93" s="77"/>
      <c r="AHT93" s="77"/>
      <c r="AHU93" s="11"/>
      <c r="AHV93" s="7"/>
      <c r="AHW93" s="7"/>
      <c r="AHX93" s="7"/>
      <c r="AHY93" s="7"/>
      <c r="AHZ93" s="7"/>
      <c r="AIA93" s="73"/>
      <c r="AIB93" s="73"/>
      <c r="AIC93" s="73"/>
      <c r="AID93" s="73"/>
      <c r="AIE93" s="74"/>
      <c r="AIF93" s="74"/>
      <c r="AIG93" s="77"/>
      <c r="AIH93" s="77"/>
      <c r="AII93" s="11"/>
      <c r="AIJ93" s="7"/>
      <c r="AIK93" s="7"/>
      <c r="AIL93" s="7"/>
      <c r="AIM93" s="7"/>
      <c r="AIN93" s="7"/>
      <c r="AIO93" s="73"/>
      <c r="AIP93" s="73"/>
      <c r="AIQ93" s="73"/>
      <c r="AIR93" s="73"/>
      <c r="AIS93" s="74"/>
      <c r="AIT93" s="74"/>
      <c r="AIU93" s="77"/>
      <c r="AIV93" s="77"/>
      <c r="AIW93" s="11"/>
      <c r="AIX93" s="7"/>
      <c r="AIY93" s="7"/>
      <c r="AIZ93" s="7"/>
      <c r="AJA93" s="7"/>
      <c r="AJB93" s="7"/>
      <c r="AJC93" s="73"/>
      <c r="AJD93" s="73"/>
      <c r="AJE93" s="73"/>
      <c r="AJF93" s="73"/>
      <c r="AJG93" s="74"/>
      <c r="AJH93" s="74"/>
      <c r="AJI93" s="77"/>
      <c r="AJJ93" s="77"/>
      <c r="AJK93" s="11"/>
      <c r="AJL93" s="7"/>
      <c r="AJM93" s="7"/>
      <c r="AJN93" s="7"/>
      <c r="AJO93" s="7"/>
      <c r="AJP93" s="7"/>
      <c r="AJQ93" s="73"/>
      <c r="AJR93" s="73"/>
      <c r="AJS93" s="73"/>
      <c r="AJT93" s="73"/>
      <c r="AJU93" s="74"/>
      <c r="AJV93" s="74"/>
      <c r="AJW93" s="77"/>
      <c r="AJX93" s="77"/>
      <c r="AJY93" s="11"/>
      <c r="AJZ93" s="7"/>
      <c r="AKA93" s="7"/>
      <c r="AKB93" s="7"/>
      <c r="AKC93" s="7"/>
      <c r="AKD93" s="7"/>
      <c r="AKE93" s="73"/>
      <c r="AKF93" s="73"/>
      <c r="AKG93" s="73"/>
      <c r="AKH93" s="73"/>
      <c r="AKI93" s="74"/>
      <c r="AKJ93" s="74"/>
      <c r="AKK93" s="77"/>
      <c r="AKL93" s="77"/>
      <c r="AKM93" s="11"/>
      <c r="AKN93" s="7"/>
      <c r="AKO93" s="7"/>
      <c r="AKP93" s="7"/>
      <c r="AKQ93" s="7"/>
      <c r="AKR93" s="7"/>
      <c r="AKS93" s="73"/>
      <c r="AKT93" s="73"/>
      <c r="AKU93" s="73"/>
      <c r="AKV93" s="73"/>
      <c r="AKW93" s="74"/>
      <c r="AKX93" s="74"/>
      <c r="AKY93" s="77"/>
      <c r="AKZ93" s="77"/>
      <c r="ALA93" s="11"/>
      <c r="ALB93" s="7"/>
      <c r="ALC93" s="7"/>
      <c r="ALD93" s="7"/>
      <c r="ALE93" s="7"/>
      <c r="ALF93" s="7"/>
      <c r="ALG93" s="73"/>
      <c r="ALH93" s="73"/>
      <c r="ALI93" s="73"/>
      <c r="ALJ93" s="73"/>
      <c r="ALK93" s="74"/>
      <c r="ALL93" s="74"/>
      <c r="ALM93" s="77"/>
      <c r="ALN93" s="77"/>
      <c r="ALO93" s="11"/>
      <c r="ALP93" s="7"/>
      <c r="ALQ93" s="7"/>
      <c r="ALR93" s="7"/>
      <c r="ALS93" s="7"/>
      <c r="ALT93" s="7"/>
      <c r="ALU93" s="73"/>
      <c r="ALV93" s="73"/>
      <c r="ALW93" s="73"/>
      <c r="ALX93" s="73"/>
      <c r="ALY93" s="74"/>
      <c r="ALZ93" s="74"/>
      <c r="AMA93" s="77"/>
      <c r="AMB93" s="77"/>
      <c r="AMC93" s="11"/>
      <c r="AMD93" s="7"/>
      <c r="AME93" s="7"/>
      <c r="AMF93" s="7"/>
      <c r="AMG93" s="7"/>
      <c r="AMH93" s="7"/>
      <c r="AMI93" s="73"/>
      <c r="AMJ93" s="73"/>
      <c r="AMK93" s="73"/>
      <c r="AML93" s="73"/>
      <c r="AMM93" s="74"/>
      <c r="AMN93" s="74"/>
      <c r="AMO93" s="77"/>
      <c r="AMP93" s="77"/>
      <c r="AMQ93" s="11"/>
      <c r="AMR93" s="7"/>
      <c r="AMS93" s="7"/>
      <c r="AMT93" s="7"/>
      <c r="AMU93" s="7"/>
      <c r="AMV93" s="7"/>
      <c r="AMW93" s="73"/>
      <c r="AMX93" s="73"/>
      <c r="AMY93" s="73"/>
      <c r="AMZ93" s="73"/>
      <c r="ANA93" s="74"/>
      <c r="ANB93" s="74"/>
      <c r="ANC93" s="77"/>
      <c r="AND93" s="77"/>
      <c r="ANE93" s="11"/>
      <c r="ANF93" s="7"/>
      <c r="ANG93" s="7"/>
      <c r="ANH93" s="7"/>
      <c r="ANI93" s="7"/>
      <c r="ANJ93" s="7"/>
      <c r="ANK93" s="73"/>
      <c r="ANL93" s="73"/>
      <c r="ANM93" s="73"/>
      <c r="ANN93" s="73"/>
      <c r="ANO93" s="74"/>
      <c r="ANP93" s="74"/>
      <c r="ANQ93" s="77"/>
      <c r="ANR93" s="77"/>
      <c r="ANS93" s="11"/>
      <c r="ANT93" s="7"/>
      <c r="ANU93" s="7"/>
      <c r="ANV93" s="7"/>
      <c r="ANW93" s="7"/>
      <c r="ANX93" s="7"/>
      <c r="ANY93" s="73"/>
      <c r="ANZ93" s="73"/>
      <c r="AOA93" s="73"/>
      <c r="AOB93" s="73"/>
      <c r="AOC93" s="74"/>
      <c r="AOD93" s="74"/>
      <c r="AOE93" s="77"/>
      <c r="AOF93" s="77"/>
      <c r="AOG93" s="11"/>
      <c r="AOH93" s="7"/>
      <c r="AOI93" s="7"/>
      <c r="AOJ93" s="7"/>
      <c r="AOK93" s="7"/>
      <c r="AOL93" s="7"/>
      <c r="AOM93" s="73"/>
      <c r="AON93" s="73"/>
      <c r="AOO93" s="73"/>
      <c r="AOP93" s="73"/>
      <c r="AOQ93" s="74"/>
      <c r="AOR93" s="74"/>
      <c r="AOS93" s="77"/>
      <c r="AOT93" s="77"/>
      <c r="AOU93" s="11"/>
      <c r="AOV93" s="7"/>
      <c r="AOW93" s="7"/>
      <c r="AOX93" s="7"/>
      <c r="AOY93" s="7"/>
      <c r="AOZ93" s="7"/>
      <c r="APA93" s="73"/>
      <c r="APB93" s="73"/>
      <c r="APC93" s="73"/>
      <c r="APD93" s="73"/>
      <c r="APE93" s="74"/>
      <c r="APF93" s="74"/>
      <c r="APG93" s="77"/>
      <c r="APH93" s="77"/>
      <c r="API93" s="11"/>
      <c r="APJ93" s="7"/>
      <c r="APK93" s="7"/>
      <c r="APL93" s="7"/>
      <c r="APM93" s="7"/>
      <c r="APN93" s="7"/>
      <c r="APO93" s="73"/>
      <c r="APP93" s="73"/>
      <c r="APQ93" s="73"/>
      <c r="APR93" s="73"/>
      <c r="APS93" s="74"/>
      <c r="APT93" s="74"/>
      <c r="APU93" s="77"/>
      <c r="APV93" s="77"/>
      <c r="APW93" s="11"/>
      <c r="APX93" s="7"/>
      <c r="APY93" s="7"/>
      <c r="APZ93" s="7"/>
      <c r="AQA93" s="7"/>
      <c r="AQB93" s="7"/>
      <c r="AQC93" s="73"/>
      <c r="AQD93" s="73"/>
      <c r="AQE93" s="73"/>
      <c r="AQF93" s="73"/>
      <c r="AQG93" s="74"/>
      <c r="AQH93" s="74"/>
      <c r="AQI93" s="77"/>
      <c r="AQJ93" s="77"/>
      <c r="AQK93" s="11"/>
      <c r="AQL93" s="7"/>
      <c r="AQM93" s="7"/>
      <c r="AQN93" s="7"/>
      <c r="AQO93" s="7"/>
      <c r="AQP93" s="7"/>
      <c r="AQQ93" s="73"/>
      <c r="AQR93" s="73"/>
      <c r="AQS93" s="73"/>
      <c r="AQT93" s="73"/>
      <c r="AQU93" s="74"/>
      <c r="AQV93" s="74"/>
      <c r="AQW93" s="77"/>
      <c r="AQX93" s="77"/>
      <c r="AQY93" s="11"/>
      <c r="AQZ93" s="7"/>
      <c r="ARA93" s="7"/>
      <c r="ARB93" s="7"/>
      <c r="ARC93" s="7"/>
      <c r="ARD93" s="7"/>
      <c r="ARE93" s="73"/>
      <c r="ARF93" s="73"/>
      <c r="ARG93" s="73"/>
      <c r="ARH93" s="73"/>
      <c r="ARI93" s="74"/>
      <c r="ARJ93" s="74"/>
      <c r="ARK93" s="77"/>
      <c r="ARL93" s="77"/>
      <c r="ARM93" s="11"/>
      <c r="ARN93" s="7"/>
      <c r="ARO93" s="7"/>
      <c r="ARP93" s="7"/>
      <c r="ARQ93" s="7"/>
      <c r="ARR93" s="7"/>
      <c r="ARS93" s="73"/>
      <c r="ART93" s="73"/>
      <c r="ARU93" s="73"/>
      <c r="ARV93" s="73"/>
      <c r="ARW93" s="74"/>
      <c r="ARX93" s="74"/>
      <c r="ARY93" s="77"/>
      <c r="ARZ93" s="77"/>
      <c r="ASA93" s="11"/>
      <c r="ASB93" s="7"/>
      <c r="ASC93" s="7"/>
      <c r="ASD93" s="7"/>
      <c r="ASE93" s="7"/>
      <c r="ASF93" s="7"/>
      <c r="ASG93" s="73"/>
      <c r="ASH93" s="73"/>
      <c r="ASI93" s="73"/>
      <c r="ASJ93" s="73"/>
      <c r="ASK93" s="74"/>
      <c r="ASL93" s="74"/>
      <c r="ASM93" s="77"/>
      <c r="ASN93" s="77"/>
      <c r="ASO93" s="11"/>
      <c r="ASP93" s="7"/>
      <c r="ASQ93" s="7"/>
      <c r="ASR93" s="7"/>
      <c r="ASS93" s="7"/>
      <c r="AST93" s="7"/>
      <c r="ASU93" s="73"/>
      <c r="ASV93" s="73"/>
      <c r="ASW93" s="73"/>
      <c r="ASX93" s="73"/>
      <c r="ASY93" s="74"/>
      <c r="ASZ93" s="74"/>
      <c r="ATA93" s="77"/>
      <c r="ATB93" s="77"/>
      <c r="ATC93" s="11"/>
      <c r="ATD93" s="7"/>
      <c r="ATE93" s="7"/>
      <c r="ATF93" s="7"/>
      <c r="ATG93" s="7"/>
      <c r="ATH93" s="7"/>
      <c r="ATI93" s="73"/>
      <c r="ATJ93" s="73"/>
      <c r="ATK93" s="73"/>
      <c r="ATL93" s="73"/>
      <c r="ATM93" s="74"/>
      <c r="ATN93" s="74"/>
      <c r="ATO93" s="77"/>
      <c r="ATP93" s="77"/>
      <c r="ATQ93" s="11"/>
      <c r="ATR93" s="7"/>
      <c r="ATS93" s="7"/>
      <c r="ATT93" s="7"/>
      <c r="ATU93" s="7"/>
      <c r="ATV93" s="7"/>
      <c r="ATW93" s="73"/>
      <c r="ATX93" s="73"/>
      <c r="ATY93" s="73"/>
      <c r="ATZ93" s="73"/>
      <c r="AUA93" s="74"/>
      <c r="AUB93" s="74"/>
      <c r="AUC93" s="77"/>
      <c r="AUD93" s="77"/>
      <c r="AUE93" s="11"/>
      <c r="AUF93" s="7"/>
      <c r="AUG93" s="7"/>
      <c r="AUH93" s="7"/>
      <c r="AUI93" s="7"/>
      <c r="AUJ93" s="7"/>
      <c r="AUK93" s="73"/>
      <c r="AUL93" s="73"/>
      <c r="AUM93" s="73"/>
      <c r="AUN93" s="73"/>
      <c r="AUO93" s="74"/>
      <c r="AUP93" s="74"/>
      <c r="AUQ93" s="77"/>
      <c r="AUR93" s="77"/>
      <c r="AUS93" s="11"/>
      <c r="AUT93" s="7"/>
      <c r="AUU93" s="7"/>
      <c r="AUV93" s="7"/>
      <c r="AUW93" s="7"/>
      <c r="AUX93" s="7"/>
      <c r="AUY93" s="73"/>
      <c r="AUZ93" s="73"/>
      <c r="AVA93" s="73"/>
      <c r="AVB93" s="73"/>
      <c r="AVC93" s="74"/>
      <c r="AVD93" s="74"/>
      <c r="AVE93" s="77"/>
      <c r="AVF93" s="77"/>
      <c r="AVG93" s="11"/>
      <c r="AVH93" s="7"/>
      <c r="AVI93" s="7"/>
      <c r="AVJ93" s="7"/>
      <c r="AVK93" s="7"/>
      <c r="AVL93" s="7"/>
      <c r="AVM93" s="73"/>
      <c r="AVN93" s="73"/>
      <c r="AVO93" s="73"/>
      <c r="AVP93" s="73"/>
      <c r="AVQ93" s="74"/>
      <c r="AVR93" s="74"/>
      <c r="AVS93" s="77"/>
      <c r="AVT93" s="77"/>
      <c r="AVU93" s="11"/>
      <c r="AVV93" s="7"/>
      <c r="AVW93" s="7"/>
      <c r="AVX93" s="7"/>
      <c r="AVY93" s="7"/>
      <c r="AVZ93" s="7"/>
      <c r="AWA93" s="73"/>
      <c r="AWB93" s="73"/>
      <c r="AWC93" s="73"/>
      <c r="AWD93" s="73"/>
      <c r="AWE93" s="74"/>
      <c r="AWF93" s="74"/>
      <c r="AWG93" s="77"/>
      <c r="AWH93" s="77"/>
      <c r="AWI93" s="11"/>
      <c r="AWJ93" s="7"/>
      <c r="AWK93" s="7"/>
      <c r="AWL93" s="7"/>
      <c r="AWM93" s="7"/>
      <c r="AWN93" s="7"/>
      <c r="AWO93" s="73"/>
      <c r="AWP93" s="73"/>
      <c r="AWQ93" s="73"/>
      <c r="AWR93" s="73"/>
      <c r="AWS93" s="74"/>
      <c r="AWT93" s="74"/>
      <c r="AWU93" s="77"/>
      <c r="AWV93" s="77"/>
      <c r="AWW93" s="11"/>
      <c r="AWX93" s="7"/>
      <c r="AWY93" s="7"/>
      <c r="AWZ93" s="7"/>
      <c r="AXA93" s="7"/>
      <c r="AXB93" s="7"/>
      <c r="AXC93" s="73"/>
      <c r="AXD93" s="73"/>
      <c r="AXE93" s="73"/>
      <c r="AXF93" s="73"/>
      <c r="AXG93" s="74"/>
      <c r="AXH93" s="74"/>
      <c r="AXI93" s="77"/>
      <c r="AXJ93" s="77"/>
      <c r="AXK93" s="11"/>
      <c r="AXL93" s="7"/>
      <c r="AXM93" s="7"/>
      <c r="AXN93" s="7"/>
      <c r="AXO93" s="7"/>
      <c r="AXP93" s="7"/>
      <c r="AXQ93" s="73"/>
      <c r="AXR93" s="73"/>
      <c r="AXS93" s="73"/>
      <c r="AXT93" s="73"/>
      <c r="AXU93" s="74"/>
      <c r="AXV93" s="74"/>
      <c r="AXW93" s="77"/>
      <c r="AXX93" s="77"/>
      <c r="AXY93" s="11"/>
      <c r="AXZ93" s="7"/>
      <c r="AYA93" s="7"/>
      <c r="AYB93" s="7"/>
      <c r="AYC93" s="7"/>
      <c r="AYD93" s="7"/>
      <c r="AYE93" s="73"/>
      <c r="AYF93" s="73"/>
      <c r="AYG93" s="73"/>
      <c r="AYH93" s="73"/>
      <c r="AYI93" s="74"/>
      <c r="AYJ93" s="74"/>
      <c r="AYK93" s="77"/>
      <c r="AYL93" s="77"/>
      <c r="AYM93" s="11"/>
      <c r="AYN93" s="7"/>
      <c r="AYO93" s="7"/>
      <c r="AYP93" s="7"/>
      <c r="AYQ93" s="7"/>
      <c r="AYR93" s="7"/>
      <c r="AYS93" s="73"/>
      <c r="AYT93" s="73"/>
      <c r="AYU93" s="73"/>
      <c r="AYV93" s="73"/>
      <c r="AYW93" s="74"/>
      <c r="AYX93" s="74"/>
      <c r="AYY93" s="77"/>
      <c r="AYZ93" s="77"/>
      <c r="AZA93" s="11"/>
      <c r="AZB93" s="7"/>
      <c r="AZC93" s="7"/>
      <c r="AZD93" s="7"/>
      <c r="AZE93" s="7"/>
      <c r="AZF93" s="7"/>
      <c r="AZG93" s="73"/>
      <c r="AZH93" s="73"/>
      <c r="AZI93" s="73"/>
      <c r="AZJ93" s="73"/>
      <c r="AZK93" s="74"/>
      <c r="AZL93" s="74"/>
      <c r="AZM93" s="77"/>
      <c r="AZN93" s="77"/>
      <c r="AZO93" s="11"/>
      <c r="AZP93" s="7"/>
      <c r="AZQ93" s="7"/>
      <c r="AZR93" s="7"/>
      <c r="AZS93" s="7"/>
      <c r="AZT93" s="7"/>
      <c r="AZU93" s="73"/>
      <c r="AZV93" s="73"/>
      <c r="AZW93" s="73"/>
      <c r="AZX93" s="73"/>
      <c r="AZY93" s="74"/>
      <c r="AZZ93" s="74"/>
      <c r="BAA93" s="77"/>
      <c r="BAB93" s="77"/>
      <c r="BAC93" s="11"/>
      <c r="BAD93" s="7"/>
      <c r="BAE93" s="7"/>
      <c r="BAF93" s="7"/>
      <c r="BAG93" s="7"/>
      <c r="BAH93" s="7"/>
      <c r="BAI93" s="73"/>
      <c r="BAJ93" s="73"/>
      <c r="BAK93" s="73"/>
      <c r="BAL93" s="73"/>
      <c r="BAM93" s="74"/>
      <c r="BAN93" s="74"/>
      <c r="BAO93" s="77"/>
      <c r="BAP93" s="77"/>
      <c r="BAQ93" s="11"/>
      <c r="BAR93" s="7"/>
      <c r="BAS93" s="7"/>
      <c r="BAT93" s="7"/>
      <c r="BAU93" s="7"/>
      <c r="BAV93" s="7"/>
      <c r="BAW93" s="73"/>
      <c r="BAX93" s="73"/>
      <c r="BAY93" s="73"/>
      <c r="BAZ93" s="73"/>
      <c r="BBA93" s="74"/>
      <c r="BBB93" s="74"/>
      <c r="BBC93" s="77"/>
      <c r="BBD93" s="77"/>
      <c r="BBE93" s="11"/>
      <c r="BBF93" s="7"/>
      <c r="BBG93" s="7"/>
      <c r="BBH93" s="7"/>
      <c r="BBI93" s="7"/>
      <c r="BBJ93" s="7"/>
      <c r="BBK93" s="73"/>
      <c r="BBL93" s="73"/>
      <c r="BBM93" s="73"/>
      <c r="BBN93" s="73"/>
      <c r="BBO93" s="74"/>
      <c r="BBP93" s="74"/>
      <c r="BBQ93" s="77"/>
      <c r="BBR93" s="77"/>
      <c r="BBS93" s="11"/>
      <c r="BBT93" s="7"/>
      <c r="BBU93" s="7"/>
      <c r="BBV93" s="7"/>
      <c r="BBW93" s="7"/>
      <c r="BBX93" s="7"/>
      <c r="BBY93" s="73"/>
      <c r="BBZ93" s="73"/>
      <c r="BCA93" s="73"/>
      <c r="BCB93" s="73"/>
      <c r="BCC93" s="74"/>
      <c r="BCD93" s="74"/>
      <c r="BCE93" s="77"/>
      <c r="BCF93" s="77"/>
      <c r="BCG93" s="11"/>
      <c r="BCH93" s="7"/>
      <c r="BCI93" s="7"/>
      <c r="BCJ93" s="7"/>
      <c r="BCK93" s="7"/>
      <c r="BCL93" s="7"/>
      <c r="BCM93" s="73"/>
      <c r="BCN93" s="73"/>
      <c r="BCO93" s="73"/>
      <c r="BCP93" s="73"/>
      <c r="BCQ93" s="74"/>
      <c r="BCR93" s="74"/>
      <c r="BCS93" s="77"/>
      <c r="BCT93" s="77"/>
      <c r="BCU93" s="11"/>
      <c r="BCV93" s="7"/>
      <c r="BCW93" s="7"/>
      <c r="BCX93" s="7"/>
      <c r="BCY93" s="7"/>
      <c r="BCZ93" s="7"/>
      <c r="BDA93" s="73"/>
      <c r="BDB93" s="73"/>
      <c r="BDC93" s="73"/>
      <c r="BDD93" s="73"/>
      <c r="BDE93" s="74"/>
      <c r="BDF93" s="74"/>
      <c r="BDG93" s="77"/>
      <c r="BDH93" s="77"/>
      <c r="BDI93" s="11"/>
      <c r="BDJ93" s="7"/>
      <c r="BDK93" s="7"/>
      <c r="BDL93" s="7"/>
      <c r="BDM93" s="7"/>
      <c r="BDN93" s="7"/>
      <c r="BDO93" s="73"/>
      <c r="BDP93" s="73"/>
      <c r="BDQ93" s="73"/>
      <c r="BDR93" s="73"/>
      <c r="BDS93" s="74"/>
      <c r="BDT93" s="74"/>
      <c r="BDU93" s="77"/>
      <c r="BDV93" s="77"/>
      <c r="BDW93" s="11"/>
      <c r="BDX93" s="7"/>
      <c r="BDY93" s="7"/>
      <c r="BDZ93" s="7"/>
      <c r="BEA93" s="7"/>
      <c r="BEB93" s="7"/>
      <c r="BEC93" s="73"/>
      <c r="BED93" s="73"/>
      <c r="BEE93" s="73"/>
      <c r="BEF93" s="73"/>
      <c r="BEG93" s="74"/>
      <c r="BEH93" s="74"/>
      <c r="BEI93" s="77"/>
      <c r="BEJ93" s="77"/>
      <c r="BEK93" s="11"/>
      <c r="BEL93" s="7"/>
      <c r="BEM93" s="7"/>
      <c r="BEN93" s="7"/>
      <c r="BEO93" s="7"/>
      <c r="BEP93" s="7"/>
      <c r="BEQ93" s="73"/>
      <c r="BER93" s="73"/>
      <c r="BES93" s="73"/>
      <c r="BET93" s="73"/>
      <c r="BEU93" s="74"/>
      <c r="BEV93" s="74"/>
      <c r="BEW93" s="77"/>
      <c r="BEX93" s="77"/>
      <c r="BEY93" s="11"/>
      <c r="BEZ93" s="7"/>
      <c r="BFA93" s="7"/>
      <c r="BFB93" s="7"/>
      <c r="BFC93" s="7"/>
      <c r="BFD93" s="7"/>
      <c r="BFE93" s="73"/>
      <c r="BFF93" s="73"/>
      <c r="BFG93" s="73"/>
      <c r="BFH93" s="73"/>
      <c r="BFI93" s="74"/>
      <c r="BFJ93" s="74"/>
      <c r="BFK93" s="77"/>
      <c r="BFL93" s="77"/>
      <c r="BFM93" s="11"/>
      <c r="BFN93" s="7"/>
      <c r="BFO93" s="7"/>
      <c r="BFP93" s="7"/>
      <c r="BFQ93" s="7"/>
      <c r="BFR93" s="7"/>
      <c r="BFS93" s="73"/>
      <c r="BFT93" s="73"/>
      <c r="BFU93" s="73"/>
      <c r="BFV93" s="73"/>
      <c r="BFW93" s="74"/>
      <c r="BFX93" s="74"/>
      <c r="BFY93" s="77"/>
      <c r="BFZ93" s="77"/>
      <c r="BGA93" s="11"/>
      <c r="BGB93" s="7"/>
      <c r="BGC93" s="7"/>
      <c r="BGD93" s="7"/>
      <c r="BGE93" s="7"/>
      <c r="BGF93" s="7"/>
      <c r="BGG93" s="73"/>
      <c r="BGH93" s="73"/>
      <c r="BGI93" s="73"/>
      <c r="BGJ93" s="73"/>
      <c r="BGK93" s="74"/>
      <c r="BGL93" s="74"/>
      <c r="BGM93" s="77"/>
      <c r="BGN93" s="77"/>
      <c r="BGO93" s="11"/>
      <c r="BGP93" s="7"/>
      <c r="BGQ93" s="7"/>
      <c r="BGR93" s="7"/>
      <c r="BGS93" s="7"/>
      <c r="BGT93" s="7"/>
      <c r="BGU93" s="73"/>
      <c r="BGV93" s="73"/>
      <c r="BGW93" s="73"/>
      <c r="BGX93" s="73"/>
      <c r="BGY93" s="74"/>
      <c r="BGZ93" s="74"/>
      <c r="BHA93" s="77"/>
      <c r="BHB93" s="77"/>
      <c r="BHC93" s="11"/>
      <c r="BHD93" s="7"/>
      <c r="BHE93" s="7"/>
      <c r="BHF93" s="7"/>
      <c r="BHG93" s="7"/>
      <c r="BHH93" s="7"/>
      <c r="BHI93" s="73"/>
      <c r="BHJ93" s="73"/>
      <c r="BHK93" s="73"/>
      <c r="BHL93" s="73"/>
      <c r="BHM93" s="74"/>
      <c r="BHN93" s="74"/>
      <c r="BHO93" s="77"/>
      <c r="BHP93" s="77"/>
      <c r="BHQ93" s="11"/>
      <c r="BHR93" s="7"/>
      <c r="BHS93" s="7"/>
      <c r="BHT93" s="7"/>
      <c r="BHU93" s="7"/>
      <c r="BHV93" s="7"/>
      <c r="BHW93" s="73"/>
      <c r="BHX93" s="73"/>
      <c r="BHY93" s="73"/>
      <c r="BHZ93" s="73"/>
      <c r="BIA93" s="74"/>
      <c r="BIB93" s="74"/>
      <c r="BIC93" s="77"/>
      <c r="BID93" s="77"/>
      <c r="BIE93" s="11"/>
      <c r="BIF93" s="7"/>
      <c r="BIG93" s="7"/>
      <c r="BIH93" s="7"/>
      <c r="BII93" s="7"/>
      <c r="BIJ93" s="7"/>
      <c r="BIK93" s="73"/>
      <c r="BIL93" s="73"/>
      <c r="BIM93" s="73"/>
      <c r="BIN93" s="73"/>
      <c r="BIO93" s="74"/>
      <c r="BIP93" s="74"/>
      <c r="BIQ93" s="77"/>
      <c r="BIR93" s="77"/>
      <c r="BIS93" s="11"/>
      <c r="BIT93" s="7"/>
      <c r="BIU93" s="7"/>
      <c r="BIV93" s="7"/>
      <c r="BIW93" s="7"/>
      <c r="BIX93" s="7"/>
      <c r="BIY93" s="73"/>
      <c r="BIZ93" s="73"/>
      <c r="BJA93" s="73"/>
      <c r="BJB93" s="73"/>
      <c r="BJC93" s="74"/>
      <c r="BJD93" s="74"/>
      <c r="BJE93" s="77"/>
      <c r="BJF93" s="77"/>
      <c r="BJG93" s="11"/>
      <c r="BJH93" s="7"/>
      <c r="BJI93" s="7"/>
      <c r="BJJ93" s="7"/>
      <c r="BJK93" s="7"/>
      <c r="BJL93" s="7"/>
      <c r="BJM93" s="73"/>
      <c r="BJN93" s="73"/>
      <c r="BJO93" s="73"/>
      <c r="BJP93" s="73"/>
      <c r="BJQ93" s="74"/>
      <c r="BJR93" s="74"/>
      <c r="BJS93" s="77"/>
      <c r="BJT93" s="77"/>
      <c r="BJU93" s="11"/>
      <c r="BJV93" s="7"/>
      <c r="BJW93" s="7"/>
      <c r="BJX93" s="7"/>
      <c r="BJY93" s="7"/>
      <c r="BJZ93" s="7"/>
      <c r="BKA93" s="73"/>
      <c r="BKB93" s="73"/>
      <c r="BKC93" s="73"/>
      <c r="BKD93" s="73"/>
      <c r="BKE93" s="74"/>
      <c r="BKF93" s="74"/>
      <c r="BKG93" s="77"/>
      <c r="BKH93" s="77"/>
      <c r="BKI93" s="11"/>
      <c r="BKJ93" s="7"/>
      <c r="BKK93" s="7"/>
      <c r="BKL93" s="7"/>
      <c r="BKM93" s="7"/>
      <c r="BKN93" s="7"/>
      <c r="BKO93" s="73"/>
      <c r="BKP93" s="73"/>
      <c r="BKQ93" s="73"/>
      <c r="BKR93" s="73"/>
      <c r="BKS93" s="74"/>
      <c r="BKT93" s="74"/>
      <c r="BKU93" s="77"/>
      <c r="BKV93" s="77"/>
      <c r="BKW93" s="11"/>
      <c r="BKX93" s="7"/>
      <c r="BKY93" s="7"/>
      <c r="BKZ93" s="7"/>
      <c r="BLA93" s="7"/>
      <c r="BLB93" s="7"/>
      <c r="BLC93" s="73"/>
      <c r="BLD93" s="73"/>
      <c r="BLE93" s="73"/>
      <c r="BLF93" s="73"/>
      <c r="BLG93" s="74"/>
      <c r="BLH93" s="74"/>
      <c r="BLI93" s="77"/>
      <c r="BLJ93" s="77"/>
      <c r="BLK93" s="11"/>
      <c r="BLL93" s="7"/>
      <c r="BLM93" s="7"/>
      <c r="BLN93" s="7"/>
      <c r="BLO93" s="7"/>
      <c r="BLP93" s="7"/>
      <c r="BLQ93" s="73"/>
      <c r="BLR93" s="73"/>
      <c r="BLS93" s="73"/>
      <c r="BLT93" s="73"/>
      <c r="BLU93" s="74"/>
      <c r="BLV93" s="74"/>
      <c r="BLW93" s="77"/>
      <c r="BLX93" s="77"/>
      <c r="BLY93" s="11"/>
      <c r="BLZ93" s="7"/>
      <c r="BMA93" s="7"/>
      <c r="BMB93" s="7"/>
      <c r="BMC93" s="7"/>
      <c r="BMD93" s="7"/>
      <c r="BME93" s="73"/>
      <c r="BMF93" s="73"/>
      <c r="BMG93" s="73"/>
      <c r="BMH93" s="73"/>
      <c r="BMI93" s="74"/>
      <c r="BMJ93" s="74"/>
      <c r="BMK93" s="77"/>
      <c r="BML93" s="77"/>
      <c r="BMM93" s="11"/>
      <c r="BMN93" s="7"/>
      <c r="BMO93" s="7"/>
      <c r="BMP93" s="7"/>
      <c r="BMQ93" s="7"/>
      <c r="BMR93" s="7"/>
      <c r="BMS93" s="73"/>
      <c r="BMT93" s="73"/>
      <c r="BMU93" s="73"/>
      <c r="BMV93" s="73"/>
      <c r="BMW93" s="74"/>
      <c r="BMX93" s="74"/>
      <c r="BMY93" s="77"/>
      <c r="BMZ93" s="77"/>
      <c r="BNA93" s="11"/>
      <c r="BNB93" s="7"/>
      <c r="BNC93" s="7"/>
      <c r="BND93" s="7"/>
      <c r="BNE93" s="7"/>
      <c r="BNF93" s="7"/>
      <c r="BNG93" s="73"/>
      <c r="BNH93" s="73"/>
      <c r="BNI93" s="73"/>
      <c r="BNJ93" s="73"/>
      <c r="BNK93" s="74"/>
      <c r="BNL93" s="74"/>
      <c r="BNM93" s="77"/>
      <c r="BNN93" s="77"/>
      <c r="BNO93" s="11"/>
      <c r="BNP93" s="7"/>
      <c r="BNQ93" s="7"/>
      <c r="BNR93" s="7"/>
      <c r="BNS93" s="7"/>
      <c r="BNT93" s="7"/>
      <c r="BNU93" s="73"/>
      <c r="BNV93" s="73"/>
      <c r="BNW93" s="73"/>
      <c r="BNX93" s="73"/>
      <c r="BNY93" s="74"/>
      <c r="BNZ93" s="74"/>
      <c r="BOA93" s="77"/>
      <c r="BOB93" s="77"/>
      <c r="BOC93" s="11"/>
      <c r="BOD93" s="7"/>
      <c r="BOE93" s="7"/>
      <c r="BOF93" s="7"/>
      <c r="BOG93" s="7"/>
      <c r="BOH93" s="7"/>
      <c r="BOI93" s="73"/>
      <c r="BOJ93" s="73"/>
      <c r="BOK93" s="73"/>
      <c r="BOL93" s="73"/>
      <c r="BOM93" s="74"/>
      <c r="BON93" s="74"/>
      <c r="BOO93" s="77"/>
      <c r="BOP93" s="77"/>
      <c r="BOQ93" s="11"/>
      <c r="BOR93" s="7"/>
      <c r="BOS93" s="7"/>
      <c r="BOT93" s="7"/>
      <c r="BOU93" s="7"/>
      <c r="BOV93" s="7"/>
      <c r="BOW93" s="73"/>
      <c r="BOX93" s="73"/>
      <c r="BOY93" s="73"/>
      <c r="BOZ93" s="73"/>
      <c r="BPA93" s="74"/>
      <c r="BPB93" s="74"/>
      <c r="BPC93" s="77"/>
      <c r="BPD93" s="77"/>
      <c r="BPE93" s="11"/>
      <c r="BPF93" s="7"/>
      <c r="BPG93" s="7"/>
      <c r="BPH93" s="7"/>
      <c r="BPI93" s="7"/>
      <c r="BPJ93" s="7"/>
      <c r="BPK93" s="73"/>
      <c r="BPL93" s="73"/>
      <c r="BPM93" s="73"/>
      <c r="BPN93" s="73"/>
      <c r="BPO93" s="74"/>
      <c r="BPP93" s="74"/>
      <c r="BPQ93" s="77"/>
      <c r="BPR93" s="77"/>
      <c r="BPS93" s="11"/>
      <c r="BPT93" s="7"/>
      <c r="BPU93" s="7"/>
      <c r="BPV93" s="7"/>
      <c r="BPW93" s="7"/>
      <c r="BPX93" s="7"/>
      <c r="BPY93" s="73"/>
      <c r="BPZ93" s="73"/>
      <c r="BQA93" s="73"/>
      <c r="BQB93" s="73"/>
      <c r="BQC93" s="74"/>
      <c r="BQD93" s="74"/>
      <c r="BQE93" s="77"/>
      <c r="BQF93" s="77"/>
      <c r="BQG93" s="11"/>
      <c r="BQH93" s="7"/>
      <c r="BQI93" s="7"/>
      <c r="BQJ93" s="7"/>
      <c r="BQK93" s="7"/>
      <c r="BQL93" s="7"/>
      <c r="BQM93" s="73"/>
      <c r="BQN93" s="73"/>
      <c r="BQO93" s="73"/>
      <c r="BQP93" s="73"/>
      <c r="BQQ93" s="74"/>
      <c r="BQR93" s="74"/>
      <c r="BQS93" s="77"/>
      <c r="BQT93" s="77"/>
      <c r="BQU93" s="11"/>
      <c r="BQV93" s="7"/>
      <c r="BQW93" s="7"/>
      <c r="BQX93" s="7"/>
      <c r="BQY93" s="7"/>
      <c r="BQZ93" s="7"/>
      <c r="BRA93" s="73"/>
      <c r="BRB93" s="73"/>
      <c r="BRC93" s="73"/>
      <c r="BRD93" s="73"/>
      <c r="BRE93" s="74"/>
      <c r="BRF93" s="74"/>
      <c r="BRG93" s="77"/>
      <c r="BRH93" s="77"/>
      <c r="BRI93" s="11"/>
      <c r="BRJ93" s="7"/>
      <c r="BRK93" s="7"/>
      <c r="BRL93" s="7"/>
      <c r="BRM93" s="7"/>
      <c r="BRN93" s="7"/>
      <c r="BRO93" s="73"/>
      <c r="BRP93" s="73"/>
      <c r="BRQ93" s="73"/>
      <c r="BRR93" s="73"/>
      <c r="BRS93" s="74"/>
      <c r="BRT93" s="74"/>
      <c r="BRU93" s="77"/>
      <c r="BRV93" s="77"/>
      <c r="BRW93" s="11"/>
      <c r="BRX93" s="7"/>
      <c r="BRY93" s="7"/>
      <c r="BRZ93" s="7"/>
      <c r="BSA93" s="7"/>
      <c r="BSB93" s="7"/>
      <c r="BSC93" s="73"/>
      <c r="BSD93" s="73"/>
      <c r="BSE93" s="73"/>
      <c r="BSF93" s="73"/>
      <c r="BSG93" s="74"/>
      <c r="BSH93" s="74"/>
      <c r="BSI93" s="77"/>
      <c r="BSJ93" s="77"/>
      <c r="BSK93" s="11"/>
      <c r="BSL93" s="7"/>
      <c r="BSM93" s="7"/>
      <c r="BSN93" s="7"/>
      <c r="BSO93" s="7"/>
      <c r="BSP93" s="7"/>
      <c r="BSQ93" s="73"/>
      <c r="BSR93" s="73"/>
      <c r="BSS93" s="73"/>
      <c r="BST93" s="73"/>
      <c r="BSU93" s="74"/>
      <c r="BSV93" s="74"/>
      <c r="BSW93" s="77"/>
      <c r="BSX93" s="77"/>
      <c r="BSY93" s="11"/>
      <c r="BSZ93" s="7"/>
      <c r="BTA93" s="7"/>
      <c r="BTB93" s="7"/>
      <c r="BTC93" s="7"/>
      <c r="BTD93" s="7"/>
      <c r="BTE93" s="73"/>
      <c r="BTF93" s="73"/>
      <c r="BTG93" s="73"/>
      <c r="BTH93" s="73"/>
      <c r="BTI93" s="74"/>
      <c r="BTJ93" s="74"/>
      <c r="BTK93" s="77"/>
      <c r="BTL93" s="77"/>
      <c r="BTM93" s="11"/>
      <c r="BTN93" s="7"/>
      <c r="BTO93" s="7"/>
      <c r="BTP93" s="7"/>
      <c r="BTQ93" s="7"/>
      <c r="BTR93" s="7"/>
      <c r="BTS93" s="73"/>
      <c r="BTT93" s="73"/>
      <c r="BTU93" s="73"/>
      <c r="BTV93" s="73"/>
      <c r="BTW93" s="74"/>
      <c r="BTX93" s="74"/>
      <c r="BTY93" s="77"/>
      <c r="BTZ93" s="77"/>
      <c r="BUA93" s="11"/>
      <c r="BUB93" s="7"/>
      <c r="BUC93" s="7"/>
      <c r="BUD93" s="7"/>
      <c r="BUE93" s="7"/>
      <c r="BUF93" s="7"/>
      <c r="BUG93" s="73"/>
      <c r="BUH93" s="73"/>
      <c r="BUI93" s="73"/>
      <c r="BUJ93" s="73"/>
      <c r="BUK93" s="74"/>
      <c r="BUL93" s="74"/>
      <c r="BUM93" s="77"/>
      <c r="BUN93" s="77"/>
      <c r="BUO93" s="11"/>
      <c r="BUP93" s="7"/>
      <c r="BUQ93" s="7"/>
      <c r="BUR93" s="7"/>
      <c r="BUS93" s="7"/>
      <c r="BUT93" s="7"/>
      <c r="BUU93" s="73"/>
      <c r="BUV93" s="73"/>
      <c r="BUW93" s="73"/>
      <c r="BUX93" s="73"/>
      <c r="BUY93" s="74"/>
      <c r="BUZ93" s="74"/>
      <c r="BVA93" s="77"/>
      <c r="BVB93" s="77"/>
      <c r="BVC93" s="11"/>
      <c r="BVD93" s="7"/>
      <c r="BVE93" s="7"/>
      <c r="BVF93" s="7"/>
      <c r="BVG93" s="7"/>
      <c r="BVH93" s="7"/>
      <c r="BVI93" s="73"/>
      <c r="BVJ93" s="73"/>
      <c r="BVK93" s="73"/>
      <c r="BVL93" s="73"/>
      <c r="BVM93" s="74"/>
      <c r="BVN93" s="74"/>
      <c r="BVO93" s="77"/>
      <c r="BVP93" s="77"/>
      <c r="BVQ93" s="11"/>
      <c r="BVR93" s="7"/>
      <c r="BVS93" s="7"/>
      <c r="BVT93" s="7"/>
      <c r="BVU93" s="7"/>
      <c r="BVV93" s="7"/>
      <c r="BVW93" s="73"/>
      <c r="BVX93" s="73"/>
      <c r="BVY93" s="73"/>
      <c r="BVZ93" s="73"/>
      <c r="BWA93" s="74"/>
      <c r="BWB93" s="74"/>
      <c r="BWC93" s="77"/>
      <c r="BWD93" s="77"/>
      <c r="BWE93" s="11"/>
      <c r="BWF93" s="7"/>
      <c r="BWG93" s="7"/>
      <c r="BWH93" s="7"/>
      <c r="BWI93" s="7"/>
      <c r="BWJ93" s="7"/>
      <c r="BWK93" s="73"/>
      <c r="BWL93" s="73"/>
      <c r="BWM93" s="73"/>
      <c r="BWN93" s="73"/>
      <c r="BWO93" s="74"/>
      <c r="BWP93" s="74"/>
      <c r="BWQ93" s="77"/>
      <c r="BWR93" s="77"/>
      <c r="BWS93" s="11"/>
      <c r="BWT93" s="7"/>
      <c r="BWU93" s="7"/>
      <c r="BWV93" s="7"/>
      <c r="BWW93" s="7"/>
      <c r="BWX93" s="7"/>
      <c r="BWY93" s="73"/>
      <c r="BWZ93" s="73"/>
      <c r="BXA93" s="73"/>
      <c r="BXB93" s="73"/>
      <c r="BXC93" s="74"/>
      <c r="BXD93" s="74"/>
      <c r="BXE93" s="77"/>
      <c r="BXF93" s="77"/>
      <c r="BXG93" s="11"/>
      <c r="BXH93" s="7"/>
      <c r="BXI93" s="7"/>
      <c r="BXJ93" s="7"/>
      <c r="BXK93" s="7"/>
      <c r="BXL93" s="7"/>
      <c r="BXM93" s="73"/>
      <c r="BXN93" s="73"/>
      <c r="BXO93" s="73"/>
      <c r="BXP93" s="73"/>
      <c r="BXQ93" s="74"/>
      <c r="BXR93" s="74"/>
      <c r="BXS93" s="77"/>
      <c r="BXT93" s="77"/>
      <c r="BXU93" s="11"/>
      <c r="BXV93" s="7"/>
      <c r="BXW93" s="7"/>
      <c r="BXX93" s="7"/>
      <c r="BXY93" s="7"/>
      <c r="BXZ93" s="7"/>
      <c r="BYA93" s="73"/>
      <c r="BYB93" s="73"/>
      <c r="BYC93" s="73"/>
      <c r="BYD93" s="73"/>
      <c r="BYE93" s="74"/>
      <c r="BYF93" s="74"/>
      <c r="BYG93" s="77"/>
      <c r="BYH93" s="77"/>
      <c r="BYI93" s="11"/>
      <c r="BYJ93" s="7"/>
      <c r="BYK93" s="7"/>
      <c r="BYL93" s="7"/>
      <c r="BYM93" s="7"/>
      <c r="BYN93" s="7"/>
      <c r="BYO93" s="73"/>
      <c r="BYP93" s="73"/>
      <c r="BYQ93" s="73"/>
      <c r="BYR93" s="73"/>
      <c r="BYS93" s="74"/>
      <c r="BYT93" s="74"/>
      <c r="BYU93" s="77"/>
      <c r="BYV93" s="77"/>
      <c r="BYW93" s="11"/>
      <c r="BYX93" s="7"/>
      <c r="BYY93" s="7"/>
      <c r="BYZ93" s="7"/>
      <c r="BZA93" s="7"/>
      <c r="BZB93" s="7"/>
      <c r="BZC93" s="73"/>
      <c r="BZD93" s="73"/>
      <c r="BZE93" s="73"/>
      <c r="BZF93" s="73"/>
      <c r="BZG93" s="74"/>
      <c r="BZH93" s="74"/>
      <c r="BZI93" s="77"/>
      <c r="BZJ93" s="77"/>
      <c r="BZK93" s="11"/>
      <c r="BZL93" s="7"/>
      <c r="BZM93" s="7"/>
      <c r="BZN93" s="7"/>
      <c r="BZO93" s="7"/>
      <c r="BZP93" s="7"/>
      <c r="BZQ93" s="73"/>
      <c r="BZR93" s="73"/>
      <c r="BZS93" s="73"/>
      <c r="BZT93" s="73"/>
      <c r="BZU93" s="74"/>
      <c r="BZV93" s="74"/>
      <c r="BZW93" s="77"/>
      <c r="BZX93" s="77"/>
      <c r="BZY93" s="11"/>
      <c r="BZZ93" s="7"/>
      <c r="CAA93" s="7"/>
      <c r="CAB93" s="7"/>
      <c r="CAC93" s="7"/>
      <c r="CAD93" s="7"/>
      <c r="CAE93" s="73"/>
      <c r="CAF93" s="73"/>
      <c r="CAG93" s="73"/>
      <c r="CAH93" s="73"/>
      <c r="CAI93" s="74"/>
      <c r="CAJ93" s="74"/>
      <c r="CAK93" s="77"/>
      <c r="CAL93" s="77"/>
      <c r="CAM93" s="11"/>
      <c r="CAN93" s="7"/>
      <c r="CAO93" s="7"/>
      <c r="CAP93" s="7"/>
      <c r="CAQ93" s="7"/>
      <c r="CAR93" s="7"/>
      <c r="CAS93" s="73"/>
      <c r="CAT93" s="73"/>
      <c r="CAU93" s="73"/>
      <c r="CAV93" s="73"/>
      <c r="CAW93" s="74"/>
      <c r="CAX93" s="74"/>
      <c r="CAY93" s="77"/>
      <c r="CAZ93" s="77"/>
      <c r="CBA93" s="11"/>
      <c r="CBB93" s="7"/>
      <c r="CBC93" s="7"/>
      <c r="CBD93" s="7"/>
      <c r="CBE93" s="7"/>
      <c r="CBF93" s="7"/>
      <c r="CBG93" s="73"/>
      <c r="CBH93" s="73"/>
      <c r="CBI93" s="73"/>
      <c r="CBJ93" s="73"/>
      <c r="CBK93" s="74"/>
      <c r="CBL93" s="74"/>
      <c r="CBM93" s="77"/>
      <c r="CBN93" s="77"/>
      <c r="CBO93" s="11"/>
      <c r="CBP93" s="7"/>
      <c r="CBQ93" s="7"/>
      <c r="CBR93" s="7"/>
      <c r="CBS93" s="7"/>
      <c r="CBT93" s="7"/>
      <c r="CBU93" s="73"/>
      <c r="CBV93" s="73"/>
      <c r="CBW93" s="73"/>
      <c r="CBX93" s="73"/>
      <c r="CBY93" s="74"/>
      <c r="CBZ93" s="74"/>
      <c r="CCA93" s="77"/>
      <c r="CCB93" s="77"/>
      <c r="CCC93" s="11"/>
      <c r="CCD93" s="7"/>
      <c r="CCE93" s="7"/>
      <c r="CCF93" s="7"/>
      <c r="CCG93" s="7"/>
      <c r="CCH93" s="7"/>
      <c r="CCI93" s="73"/>
      <c r="CCJ93" s="73"/>
      <c r="CCK93" s="73"/>
      <c r="CCL93" s="73"/>
      <c r="CCM93" s="74"/>
      <c r="CCN93" s="74"/>
      <c r="CCO93" s="77"/>
      <c r="CCP93" s="77"/>
      <c r="CCQ93" s="11"/>
      <c r="CCR93" s="7"/>
      <c r="CCS93" s="7"/>
      <c r="CCT93" s="7"/>
      <c r="CCU93" s="7"/>
      <c r="CCV93" s="7"/>
      <c r="CCW93" s="73"/>
      <c r="CCX93" s="73"/>
      <c r="CCY93" s="73"/>
      <c r="CCZ93" s="73"/>
      <c r="CDA93" s="74"/>
      <c r="CDB93" s="74"/>
      <c r="CDC93" s="77"/>
      <c r="CDD93" s="77"/>
      <c r="CDE93" s="11"/>
      <c r="CDF93" s="7"/>
      <c r="CDG93" s="7"/>
      <c r="CDH93" s="7"/>
      <c r="CDI93" s="7"/>
      <c r="CDJ93" s="7"/>
      <c r="CDK93" s="73"/>
      <c r="CDL93" s="73"/>
      <c r="CDM93" s="73"/>
      <c r="CDN93" s="73"/>
      <c r="CDO93" s="74"/>
      <c r="CDP93" s="74"/>
      <c r="CDQ93" s="77"/>
      <c r="CDR93" s="77"/>
      <c r="CDS93" s="11"/>
      <c r="CDT93" s="7"/>
      <c r="CDU93" s="7"/>
      <c r="CDV93" s="7"/>
      <c r="CDW93" s="7"/>
      <c r="CDX93" s="7"/>
      <c r="CDY93" s="73"/>
      <c r="CDZ93" s="73"/>
      <c r="CEA93" s="73"/>
      <c r="CEB93" s="73"/>
      <c r="CEC93" s="74"/>
      <c r="CED93" s="74"/>
      <c r="CEE93" s="77"/>
      <c r="CEF93" s="77"/>
      <c r="CEG93" s="11"/>
      <c r="CEH93" s="7"/>
      <c r="CEI93" s="7"/>
      <c r="CEJ93" s="7"/>
      <c r="CEK93" s="7"/>
      <c r="CEL93" s="7"/>
      <c r="CEM93" s="73"/>
      <c r="CEN93" s="73"/>
      <c r="CEO93" s="73"/>
      <c r="CEP93" s="73"/>
      <c r="CEQ93" s="74"/>
      <c r="CER93" s="74"/>
      <c r="CES93" s="77"/>
      <c r="CET93" s="77"/>
      <c r="CEU93" s="11"/>
      <c r="CEV93" s="7"/>
      <c r="CEW93" s="7"/>
      <c r="CEX93" s="7"/>
      <c r="CEY93" s="7"/>
      <c r="CEZ93" s="7"/>
      <c r="CFA93" s="73"/>
      <c r="CFB93" s="73"/>
      <c r="CFC93" s="73"/>
      <c r="CFD93" s="73"/>
      <c r="CFE93" s="74"/>
      <c r="CFF93" s="74"/>
      <c r="CFG93" s="77"/>
      <c r="CFH93" s="77"/>
      <c r="CFI93" s="11"/>
      <c r="CFJ93" s="7"/>
      <c r="CFK93" s="7"/>
      <c r="CFL93" s="7"/>
      <c r="CFM93" s="7"/>
      <c r="CFN93" s="7"/>
      <c r="CFO93" s="73"/>
      <c r="CFP93" s="73"/>
      <c r="CFQ93" s="73"/>
      <c r="CFR93" s="73"/>
      <c r="CFS93" s="74"/>
      <c r="CFT93" s="74"/>
      <c r="CFU93" s="77"/>
      <c r="CFV93" s="77"/>
      <c r="CFW93" s="11"/>
      <c r="CFX93" s="7"/>
      <c r="CFY93" s="7"/>
      <c r="CFZ93" s="7"/>
      <c r="CGA93" s="7"/>
      <c r="CGB93" s="7"/>
      <c r="CGC93" s="73"/>
      <c r="CGD93" s="73"/>
      <c r="CGE93" s="73"/>
      <c r="CGF93" s="73"/>
      <c r="CGG93" s="74"/>
      <c r="CGH93" s="74"/>
      <c r="CGI93" s="77"/>
      <c r="CGJ93" s="77"/>
      <c r="CGK93" s="11"/>
      <c r="CGL93" s="7"/>
      <c r="CGM93" s="7"/>
      <c r="CGN93" s="7"/>
      <c r="CGO93" s="7"/>
      <c r="CGP93" s="7"/>
      <c r="CGQ93" s="73"/>
      <c r="CGR93" s="73"/>
      <c r="CGS93" s="73"/>
      <c r="CGT93" s="73"/>
      <c r="CGU93" s="74"/>
      <c r="CGV93" s="74"/>
      <c r="CGW93" s="77"/>
      <c r="CGX93" s="77"/>
      <c r="CGY93" s="11"/>
      <c r="CGZ93" s="7"/>
      <c r="CHA93" s="7"/>
      <c r="CHB93" s="7"/>
      <c r="CHC93" s="7"/>
      <c r="CHD93" s="7"/>
      <c r="CHE93" s="73"/>
      <c r="CHF93" s="73"/>
      <c r="CHG93" s="73"/>
      <c r="CHH93" s="73"/>
      <c r="CHI93" s="74"/>
      <c r="CHJ93" s="74"/>
      <c r="CHK93" s="77"/>
      <c r="CHL93" s="77"/>
      <c r="CHM93" s="11"/>
      <c r="CHN93" s="7"/>
      <c r="CHO93" s="7"/>
      <c r="CHP93" s="7"/>
      <c r="CHQ93" s="7"/>
      <c r="CHR93" s="7"/>
      <c r="CHS93" s="73"/>
      <c r="CHT93" s="73"/>
      <c r="CHU93" s="73"/>
      <c r="CHV93" s="73"/>
      <c r="CHW93" s="74"/>
      <c r="CHX93" s="74"/>
      <c r="CHY93" s="77"/>
      <c r="CHZ93" s="77"/>
      <c r="CIA93" s="11"/>
      <c r="CIB93" s="7"/>
      <c r="CIC93" s="7"/>
      <c r="CID93" s="7"/>
      <c r="CIE93" s="7"/>
      <c r="CIF93" s="7"/>
      <c r="CIG93" s="73"/>
      <c r="CIH93" s="73"/>
      <c r="CII93" s="73"/>
      <c r="CIJ93" s="73"/>
      <c r="CIK93" s="74"/>
      <c r="CIL93" s="74"/>
      <c r="CIM93" s="77"/>
      <c r="CIN93" s="77"/>
      <c r="CIO93" s="11"/>
      <c r="CIP93" s="7"/>
      <c r="CIQ93" s="7"/>
      <c r="CIR93" s="7"/>
      <c r="CIS93" s="7"/>
      <c r="CIT93" s="7"/>
      <c r="CIU93" s="73"/>
      <c r="CIV93" s="73"/>
      <c r="CIW93" s="73"/>
      <c r="CIX93" s="73"/>
      <c r="CIY93" s="74"/>
      <c r="CIZ93" s="74"/>
      <c r="CJA93" s="77"/>
      <c r="CJB93" s="77"/>
      <c r="CJC93" s="11"/>
      <c r="CJD93" s="7"/>
      <c r="CJE93" s="7"/>
      <c r="CJF93" s="7"/>
      <c r="CJG93" s="7"/>
      <c r="CJH93" s="7"/>
      <c r="CJI93" s="73"/>
      <c r="CJJ93" s="73"/>
      <c r="CJK93" s="73"/>
      <c r="CJL93" s="73"/>
      <c r="CJM93" s="74"/>
      <c r="CJN93" s="74"/>
      <c r="CJO93" s="77"/>
      <c r="CJP93" s="77"/>
      <c r="CJQ93" s="11"/>
      <c r="CJR93" s="7"/>
      <c r="CJS93" s="7"/>
      <c r="CJT93" s="7"/>
      <c r="CJU93" s="7"/>
      <c r="CJV93" s="7"/>
      <c r="CJW93" s="73"/>
      <c r="CJX93" s="73"/>
      <c r="CJY93" s="73"/>
      <c r="CJZ93" s="73"/>
      <c r="CKA93" s="74"/>
      <c r="CKB93" s="74"/>
      <c r="CKC93" s="77"/>
      <c r="CKD93" s="77"/>
      <c r="CKE93" s="11"/>
      <c r="CKF93" s="7"/>
      <c r="CKG93" s="7"/>
      <c r="CKH93" s="7"/>
      <c r="CKI93" s="7"/>
      <c r="CKJ93" s="7"/>
      <c r="CKK93" s="73"/>
      <c r="CKL93" s="73"/>
      <c r="CKM93" s="73"/>
      <c r="CKN93" s="73"/>
      <c r="CKO93" s="74"/>
      <c r="CKP93" s="74"/>
      <c r="CKQ93" s="77"/>
      <c r="CKR93" s="77"/>
      <c r="CKS93" s="11"/>
      <c r="CKT93" s="7"/>
      <c r="CKU93" s="7"/>
      <c r="CKV93" s="7"/>
      <c r="CKW93" s="7"/>
      <c r="CKX93" s="7"/>
      <c r="CKY93" s="73"/>
      <c r="CKZ93" s="73"/>
      <c r="CLA93" s="73"/>
      <c r="CLB93" s="73"/>
      <c r="CLC93" s="74"/>
      <c r="CLD93" s="74"/>
      <c r="CLE93" s="77"/>
      <c r="CLF93" s="77"/>
      <c r="CLG93" s="11"/>
      <c r="CLH93" s="7"/>
      <c r="CLI93" s="7"/>
      <c r="CLJ93" s="7"/>
      <c r="CLK93" s="7"/>
      <c r="CLL93" s="7"/>
      <c r="CLM93" s="73"/>
      <c r="CLN93" s="73"/>
      <c r="CLO93" s="73"/>
      <c r="CLP93" s="73"/>
      <c r="CLQ93" s="74"/>
      <c r="CLR93" s="74"/>
      <c r="CLS93" s="77"/>
      <c r="CLT93" s="77"/>
      <c r="CLU93" s="11"/>
      <c r="CLV93" s="7"/>
      <c r="CLW93" s="7"/>
      <c r="CLX93" s="7"/>
      <c r="CLY93" s="7"/>
      <c r="CLZ93" s="7"/>
      <c r="CMA93" s="73"/>
      <c r="CMB93" s="73"/>
      <c r="CMC93" s="73"/>
      <c r="CMD93" s="73"/>
      <c r="CME93" s="74"/>
      <c r="CMF93" s="74"/>
      <c r="CMG93" s="77"/>
      <c r="CMH93" s="77"/>
      <c r="CMI93" s="11"/>
      <c r="CMJ93" s="7"/>
      <c r="CMK93" s="7"/>
      <c r="CML93" s="7"/>
      <c r="CMM93" s="7"/>
      <c r="CMN93" s="7"/>
      <c r="CMO93" s="73"/>
      <c r="CMP93" s="73"/>
      <c r="CMQ93" s="73"/>
      <c r="CMR93" s="73"/>
      <c r="CMS93" s="74"/>
      <c r="CMT93" s="74"/>
      <c r="CMU93" s="77"/>
      <c r="CMV93" s="77"/>
      <c r="CMW93" s="11"/>
      <c r="CMX93" s="7"/>
      <c r="CMY93" s="7"/>
      <c r="CMZ93" s="7"/>
      <c r="CNA93" s="7"/>
      <c r="CNB93" s="7"/>
      <c r="CNC93" s="73"/>
      <c r="CND93" s="73"/>
      <c r="CNE93" s="73"/>
      <c r="CNF93" s="73"/>
      <c r="CNG93" s="74"/>
      <c r="CNH93" s="74"/>
      <c r="CNI93" s="77"/>
      <c r="CNJ93" s="77"/>
      <c r="CNK93" s="11"/>
      <c r="CNL93" s="7"/>
      <c r="CNM93" s="7"/>
      <c r="CNN93" s="7"/>
      <c r="CNO93" s="7"/>
      <c r="CNP93" s="7"/>
      <c r="CNQ93" s="73"/>
      <c r="CNR93" s="73"/>
      <c r="CNS93" s="73"/>
      <c r="CNT93" s="73"/>
      <c r="CNU93" s="74"/>
      <c r="CNV93" s="74"/>
      <c r="CNW93" s="77"/>
      <c r="CNX93" s="77"/>
      <c r="CNY93" s="11"/>
      <c r="CNZ93" s="7"/>
      <c r="COA93" s="7"/>
      <c r="COB93" s="7"/>
      <c r="COC93" s="7"/>
      <c r="COD93" s="7"/>
      <c r="COE93" s="73"/>
      <c r="COF93" s="73"/>
      <c r="COG93" s="73"/>
      <c r="COH93" s="73"/>
      <c r="COI93" s="74"/>
      <c r="COJ93" s="74"/>
      <c r="COK93" s="77"/>
      <c r="COL93" s="77"/>
      <c r="COM93" s="11"/>
      <c r="CON93" s="7"/>
      <c r="COO93" s="7"/>
      <c r="COP93" s="7"/>
      <c r="COQ93" s="7"/>
      <c r="COR93" s="7"/>
      <c r="COS93" s="73"/>
      <c r="COT93" s="73"/>
      <c r="COU93" s="73"/>
      <c r="COV93" s="73"/>
      <c r="COW93" s="74"/>
      <c r="COX93" s="74"/>
      <c r="COY93" s="77"/>
      <c r="COZ93" s="77"/>
      <c r="CPA93" s="11"/>
      <c r="CPB93" s="7"/>
      <c r="CPC93" s="7"/>
      <c r="CPD93" s="7"/>
      <c r="CPE93" s="7"/>
      <c r="CPF93" s="7"/>
      <c r="CPG93" s="73"/>
      <c r="CPH93" s="73"/>
      <c r="CPI93" s="73"/>
      <c r="CPJ93" s="73"/>
      <c r="CPK93" s="74"/>
      <c r="CPL93" s="74"/>
      <c r="CPM93" s="77"/>
      <c r="CPN93" s="77"/>
      <c r="CPO93" s="11"/>
      <c r="CPP93" s="7"/>
      <c r="CPQ93" s="7"/>
      <c r="CPR93" s="7"/>
      <c r="CPS93" s="7"/>
      <c r="CPT93" s="7"/>
      <c r="CPU93" s="73"/>
      <c r="CPV93" s="73"/>
      <c r="CPW93" s="73"/>
      <c r="CPX93" s="73"/>
      <c r="CPY93" s="74"/>
      <c r="CPZ93" s="74"/>
      <c r="CQA93" s="77"/>
      <c r="CQB93" s="77"/>
      <c r="CQC93" s="11"/>
      <c r="CQD93" s="7"/>
      <c r="CQE93" s="7"/>
      <c r="CQF93" s="7"/>
      <c r="CQG93" s="7"/>
      <c r="CQH93" s="7"/>
      <c r="CQI93" s="73"/>
      <c r="CQJ93" s="73"/>
      <c r="CQK93" s="73"/>
      <c r="CQL93" s="73"/>
      <c r="CQM93" s="74"/>
      <c r="CQN93" s="74"/>
      <c r="CQO93" s="77"/>
      <c r="CQP93" s="77"/>
      <c r="CQQ93" s="11"/>
      <c r="CQR93" s="7"/>
      <c r="CQS93" s="7"/>
      <c r="CQT93" s="7"/>
      <c r="CQU93" s="7"/>
      <c r="CQV93" s="7"/>
      <c r="CQW93" s="73"/>
      <c r="CQX93" s="73"/>
      <c r="CQY93" s="73"/>
      <c r="CQZ93" s="73"/>
      <c r="CRA93" s="74"/>
      <c r="CRB93" s="74"/>
      <c r="CRC93" s="77"/>
      <c r="CRD93" s="77"/>
      <c r="CRE93" s="11"/>
      <c r="CRF93" s="7"/>
      <c r="CRG93" s="7"/>
      <c r="CRH93" s="7"/>
      <c r="CRI93" s="7"/>
      <c r="CRJ93" s="7"/>
      <c r="CRK93" s="73"/>
      <c r="CRL93" s="73"/>
      <c r="CRM93" s="73"/>
      <c r="CRN93" s="73"/>
      <c r="CRO93" s="74"/>
      <c r="CRP93" s="74"/>
      <c r="CRQ93" s="77"/>
      <c r="CRR93" s="77"/>
      <c r="CRS93" s="11"/>
      <c r="CRT93" s="7"/>
      <c r="CRU93" s="7"/>
      <c r="CRV93" s="7"/>
      <c r="CRW93" s="7"/>
      <c r="CRX93" s="7"/>
      <c r="CRY93" s="73"/>
      <c r="CRZ93" s="73"/>
      <c r="CSA93" s="73"/>
      <c r="CSB93" s="73"/>
      <c r="CSC93" s="74"/>
      <c r="CSD93" s="74"/>
      <c r="CSE93" s="77"/>
      <c r="CSF93" s="77"/>
      <c r="CSG93" s="11"/>
      <c r="CSH93" s="7"/>
      <c r="CSI93" s="7"/>
      <c r="CSJ93" s="7"/>
      <c r="CSK93" s="7"/>
      <c r="CSL93" s="7"/>
      <c r="CSM93" s="73"/>
      <c r="CSN93" s="73"/>
      <c r="CSO93" s="73"/>
      <c r="CSP93" s="73"/>
      <c r="CSQ93" s="74"/>
      <c r="CSR93" s="74"/>
      <c r="CSS93" s="77"/>
      <c r="CST93" s="77"/>
      <c r="CSU93" s="11"/>
      <c r="CSV93" s="7"/>
      <c r="CSW93" s="7"/>
      <c r="CSX93" s="7"/>
      <c r="CSY93" s="7"/>
      <c r="CSZ93" s="7"/>
      <c r="CTA93" s="73"/>
      <c r="CTB93" s="73"/>
      <c r="CTC93" s="73"/>
      <c r="CTD93" s="73"/>
      <c r="CTE93" s="74"/>
      <c r="CTF93" s="74"/>
      <c r="CTG93" s="77"/>
      <c r="CTH93" s="77"/>
      <c r="CTI93" s="11"/>
      <c r="CTJ93" s="7"/>
      <c r="CTK93" s="7"/>
      <c r="CTL93" s="7"/>
      <c r="CTM93" s="7"/>
      <c r="CTN93" s="7"/>
      <c r="CTO93" s="73"/>
      <c r="CTP93" s="73"/>
      <c r="CTQ93" s="73"/>
      <c r="CTR93" s="73"/>
      <c r="CTS93" s="74"/>
      <c r="CTT93" s="74"/>
      <c r="CTU93" s="77"/>
      <c r="CTV93" s="77"/>
      <c r="CTW93" s="11"/>
      <c r="CTX93" s="7"/>
      <c r="CTY93" s="7"/>
      <c r="CTZ93" s="7"/>
      <c r="CUA93" s="7"/>
      <c r="CUB93" s="7"/>
      <c r="CUC93" s="73"/>
      <c r="CUD93" s="73"/>
      <c r="CUE93" s="73"/>
      <c r="CUF93" s="73"/>
      <c r="CUG93" s="74"/>
      <c r="CUH93" s="74"/>
      <c r="CUI93" s="77"/>
      <c r="CUJ93" s="77"/>
      <c r="CUK93" s="11"/>
      <c r="CUL93" s="7"/>
      <c r="CUM93" s="7"/>
      <c r="CUN93" s="7"/>
      <c r="CUO93" s="7"/>
      <c r="CUP93" s="7"/>
      <c r="CUQ93" s="73"/>
      <c r="CUR93" s="73"/>
      <c r="CUS93" s="73"/>
      <c r="CUT93" s="73"/>
      <c r="CUU93" s="74"/>
      <c r="CUV93" s="74"/>
      <c r="CUW93" s="77"/>
      <c r="CUX93" s="77"/>
      <c r="CUY93" s="11"/>
      <c r="CUZ93" s="7"/>
      <c r="CVA93" s="7"/>
      <c r="CVB93" s="7"/>
      <c r="CVC93" s="7"/>
      <c r="CVD93" s="7"/>
      <c r="CVE93" s="73"/>
      <c r="CVF93" s="73"/>
      <c r="CVG93" s="73"/>
      <c r="CVH93" s="73"/>
      <c r="CVI93" s="74"/>
      <c r="CVJ93" s="74"/>
      <c r="CVK93" s="77"/>
      <c r="CVL93" s="77"/>
      <c r="CVM93" s="11"/>
      <c r="CVN93" s="7"/>
      <c r="CVO93" s="7"/>
      <c r="CVP93" s="7"/>
      <c r="CVQ93" s="7"/>
      <c r="CVR93" s="7"/>
      <c r="CVS93" s="73"/>
      <c r="CVT93" s="73"/>
      <c r="CVU93" s="73"/>
      <c r="CVV93" s="73"/>
      <c r="CVW93" s="74"/>
      <c r="CVX93" s="74"/>
      <c r="CVY93" s="77"/>
      <c r="CVZ93" s="77"/>
      <c r="CWA93" s="11"/>
      <c r="CWB93" s="7"/>
      <c r="CWC93" s="7"/>
      <c r="CWD93" s="7"/>
      <c r="CWE93" s="7"/>
      <c r="CWF93" s="7"/>
      <c r="CWG93" s="73"/>
      <c r="CWH93" s="73"/>
      <c r="CWI93" s="73"/>
      <c r="CWJ93" s="73"/>
      <c r="CWK93" s="74"/>
      <c r="CWL93" s="74"/>
      <c r="CWM93" s="77"/>
      <c r="CWN93" s="77"/>
      <c r="CWO93" s="11"/>
      <c r="CWP93" s="7"/>
      <c r="CWQ93" s="7"/>
      <c r="CWR93" s="7"/>
      <c r="CWS93" s="7"/>
      <c r="CWT93" s="7"/>
      <c r="CWU93" s="73"/>
      <c r="CWV93" s="73"/>
      <c r="CWW93" s="73"/>
      <c r="CWX93" s="73"/>
      <c r="CWY93" s="74"/>
      <c r="CWZ93" s="74"/>
      <c r="CXA93" s="77"/>
      <c r="CXB93" s="77"/>
      <c r="CXC93" s="11"/>
      <c r="CXD93" s="7"/>
      <c r="CXE93" s="7"/>
      <c r="CXF93" s="7"/>
      <c r="CXG93" s="7"/>
      <c r="CXH93" s="7"/>
      <c r="CXI93" s="73"/>
      <c r="CXJ93" s="73"/>
      <c r="CXK93" s="73"/>
      <c r="CXL93" s="73"/>
      <c r="CXM93" s="74"/>
      <c r="CXN93" s="74"/>
      <c r="CXO93" s="77"/>
      <c r="CXP93" s="77"/>
      <c r="CXQ93" s="11"/>
      <c r="CXR93" s="7"/>
      <c r="CXS93" s="7"/>
      <c r="CXT93" s="7"/>
      <c r="CXU93" s="7"/>
      <c r="CXV93" s="7"/>
      <c r="CXW93" s="73"/>
      <c r="CXX93" s="73"/>
      <c r="CXY93" s="73"/>
      <c r="CXZ93" s="73"/>
      <c r="CYA93" s="74"/>
      <c r="CYB93" s="74"/>
      <c r="CYC93" s="77"/>
      <c r="CYD93" s="77"/>
      <c r="CYE93" s="11"/>
      <c r="CYF93" s="7"/>
      <c r="CYG93" s="7"/>
      <c r="CYH93" s="7"/>
      <c r="CYI93" s="7"/>
      <c r="CYJ93" s="7"/>
      <c r="CYK93" s="73"/>
      <c r="CYL93" s="73"/>
      <c r="CYM93" s="73"/>
      <c r="CYN93" s="73"/>
      <c r="CYO93" s="74"/>
      <c r="CYP93" s="74"/>
      <c r="CYQ93" s="77"/>
      <c r="CYR93" s="77"/>
      <c r="CYS93" s="11"/>
      <c r="CYT93" s="7"/>
      <c r="CYU93" s="7"/>
      <c r="CYV93" s="7"/>
      <c r="CYW93" s="7"/>
      <c r="CYX93" s="7"/>
      <c r="CYY93" s="73"/>
      <c r="CYZ93" s="73"/>
      <c r="CZA93" s="73"/>
      <c r="CZB93" s="73"/>
      <c r="CZC93" s="74"/>
      <c r="CZD93" s="74"/>
      <c r="CZE93" s="77"/>
      <c r="CZF93" s="77"/>
      <c r="CZG93" s="11"/>
      <c r="CZH93" s="7"/>
      <c r="CZI93" s="7"/>
      <c r="CZJ93" s="7"/>
      <c r="CZK93" s="7"/>
      <c r="CZL93" s="7"/>
      <c r="CZM93" s="73"/>
      <c r="CZN93" s="73"/>
      <c r="CZO93" s="73"/>
      <c r="CZP93" s="73"/>
      <c r="CZQ93" s="74"/>
      <c r="CZR93" s="74"/>
      <c r="CZS93" s="77"/>
      <c r="CZT93" s="77"/>
      <c r="CZU93" s="11"/>
      <c r="CZV93" s="7"/>
      <c r="CZW93" s="7"/>
      <c r="CZX93" s="7"/>
      <c r="CZY93" s="7"/>
      <c r="CZZ93" s="7"/>
      <c r="DAA93" s="73"/>
      <c r="DAB93" s="73"/>
      <c r="DAC93" s="73"/>
      <c r="DAD93" s="73"/>
      <c r="DAE93" s="74"/>
      <c r="DAF93" s="74"/>
      <c r="DAG93" s="77"/>
      <c r="DAH93" s="77"/>
      <c r="DAI93" s="11"/>
      <c r="DAJ93" s="7"/>
      <c r="DAK93" s="7"/>
      <c r="DAL93" s="7"/>
      <c r="DAM93" s="7"/>
      <c r="DAN93" s="7"/>
      <c r="DAO93" s="73"/>
      <c r="DAP93" s="73"/>
      <c r="DAQ93" s="73"/>
      <c r="DAR93" s="73"/>
      <c r="DAS93" s="74"/>
      <c r="DAT93" s="74"/>
      <c r="DAU93" s="77"/>
      <c r="DAV93" s="77"/>
      <c r="DAW93" s="11"/>
      <c r="DAX93" s="7"/>
      <c r="DAY93" s="7"/>
      <c r="DAZ93" s="7"/>
      <c r="DBA93" s="7"/>
      <c r="DBB93" s="7"/>
      <c r="DBC93" s="73"/>
      <c r="DBD93" s="73"/>
      <c r="DBE93" s="73"/>
      <c r="DBF93" s="73"/>
      <c r="DBG93" s="74"/>
      <c r="DBH93" s="74"/>
      <c r="DBI93" s="77"/>
      <c r="DBJ93" s="77"/>
      <c r="DBK93" s="11"/>
      <c r="DBL93" s="7"/>
      <c r="DBM93" s="7"/>
      <c r="DBN93" s="7"/>
      <c r="DBO93" s="7"/>
      <c r="DBP93" s="7"/>
      <c r="DBQ93" s="73"/>
      <c r="DBR93" s="73"/>
      <c r="DBS93" s="73"/>
      <c r="DBT93" s="73"/>
      <c r="DBU93" s="74"/>
      <c r="DBV93" s="74"/>
      <c r="DBW93" s="77"/>
      <c r="DBX93" s="77"/>
      <c r="DBY93" s="11"/>
      <c r="DBZ93" s="7"/>
      <c r="DCA93" s="7"/>
      <c r="DCB93" s="7"/>
      <c r="DCC93" s="7"/>
      <c r="DCD93" s="7"/>
      <c r="DCE93" s="73"/>
      <c r="DCF93" s="73"/>
      <c r="DCG93" s="73"/>
      <c r="DCH93" s="73"/>
      <c r="DCI93" s="74"/>
      <c r="DCJ93" s="74"/>
      <c r="DCK93" s="77"/>
      <c r="DCL93" s="77"/>
      <c r="DCM93" s="11"/>
      <c r="DCN93" s="7"/>
      <c r="DCO93" s="7"/>
      <c r="DCP93" s="7"/>
      <c r="DCQ93" s="7"/>
      <c r="DCR93" s="7"/>
      <c r="DCS93" s="73"/>
      <c r="DCT93" s="73"/>
      <c r="DCU93" s="73"/>
      <c r="DCV93" s="73"/>
      <c r="DCW93" s="74"/>
      <c r="DCX93" s="74"/>
      <c r="DCY93" s="77"/>
      <c r="DCZ93" s="77"/>
      <c r="DDA93" s="11"/>
      <c r="DDB93" s="7"/>
      <c r="DDC93" s="7"/>
      <c r="DDD93" s="7"/>
      <c r="DDE93" s="7"/>
      <c r="DDF93" s="7"/>
      <c r="DDG93" s="73"/>
      <c r="DDH93" s="73"/>
      <c r="DDI93" s="73"/>
      <c r="DDJ93" s="73"/>
      <c r="DDK93" s="74"/>
      <c r="DDL93" s="74"/>
      <c r="DDM93" s="77"/>
      <c r="DDN93" s="77"/>
      <c r="DDO93" s="11"/>
      <c r="DDP93" s="7"/>
      <c r="DDQ93" s="7"/>
      <c r="DDR93" s="7"/>
      <c r="DDS93" s="7"/>
      <c r="DDT93" s="7"/>
      <c r="DDU93" s="73"/>
      <c r="DDV93" s="73"/>
      <c r="DDW93" s="73"/>
      <c r="DDX93" s="73"/>
      <c r="DDY93" s="74"/>
      <c r="DDZ93" s="74"/>
      <c r="DEA93" s="77"/>
      <c r="DEB93" s="77"/>
      <c r="DEC93" s="11"/>
      <c r="DED93" s="7"/>
      <c r="DEE93" s="7"/>
      <c r="DEF93" s="7"/>
      <c r="DEG93" s="7"/>
      <c r="DEH93" s="7"/>
      <c r="DEI93" s="73"/>
      <c r="DEJ93" s="73"/>
      <c r="DEK93" s="73"/>
      <c r="DEL93" s="73"/>
      <c r="DEM93" s="74"/>
      <c r="DEN93" s="74"/>
      <c r="DEO93" s="77"/>
      <c r="DEP93" s="77"/>
      <c r="DEQ93" s="11"/>
      <c r="DER93" s="7"/>
      <c r="DES93" s="7"/>
      <c r="DET93" s="7"/>
      <c r="DEU93" s="7"/>
      <c r="DEV93" s="7"/>
      <c r="DEW93" s="73"/>
      <c r="DEX93" s="73"/>
      <c r="DEY93" s="73"/>
      <c r="DEZ93" s="73"/>
      <c r="DFA93" s="74"/>
      <c r="DFB93" s="74"/>
      <c r="DFC93" s="77"/>
      <c r="DFD93" s="77"/>
      <c r="DFE93" s="11"/>
      <c r="DFF93" s="7"/>
      <c r="DFG93" s="7"/>
      <c r="DFH93" s="7"/>
      <c r="DFI93" s="7"/>
      <c r="DFJ93" s="7"/>
      <c r="DFK93" s="73"/>
      <c r="DFL93" s="73"/>
      <c r="DFM93" s="73"/>
      <c r="DFN93" s="73"/>
      <c r="DFO93" s="74"/>
      <c r="DFP93" s="74"/>
      <c r="DFQ93" s="77"/>
      <c r="DFR93" s="77"/>
      <c r="DFS93" s="11"/>
      <c r="DFT93" s="7"/>
      <c r="DFU93" s="7"/>
      <c r="DFV93" s="7"/>
      <c r="DFW93" s="7"/>
      <c r="DFX93" s="7"/>
      <c r="DFY93" s="73"/>
      <c r="DFZ93" s="73"/>
      <c r="DGA93" s="73"/>
      <c r="DGB93" s="73"/>
      <c r="DGC93" s="74"/>
      <c r="DGD93" s="74"/>
      <c r="DGE93" s="77"/>
      <c r="DGF93" s="77"/>
      <c r="DGG93" s="11"/>
      <c r="DGH93" s="7"/>
      <c r="DGI93" s="7"/>
      <c r="DGJ93" s="7"/>
      <c r="DGK93" s="7"/>
      <c r="DGL93" s="7"/>
      <c r="DGM93" s="73"/>
      <c r="DGN93" s="73"/>
      <c r="DGO93" s="73"/>
      <c r="DGP93" s="73"/>
      <c r="DGQ93" s="74"/>
      <c r="DGR93" s="74"/>
      <c r="DGS93" s="77"/>
      <c r="DGT93" s="77"/>
      <c r="DGU93" s="11"/>
      <c r="DGV93" s="7"/>
      <c r="DGW93" s="7"/>
      <c r="DGX93" s="7"/>
      <c r="DGY93" s="7"/>
      <c r="DGZ93" s="7"/>
      <c r="DHA93" s="73"/>
      <c r="DHB93" s="73"/>
      <c r="DHC93" s="73"/>
      <c r="DHD93" s="73"/>
      <c r="DHE93" s="74"/>
      <c r="DHF93" s="74"/>
      <c r="DHG93" s="77"/>
      <c r="DHH93" s="77"/>
      <c r="DHI93" s="11"/>
      <c r="DHJ93" s="7"/>
      <c r="DHK93" s="7"/>
      <c r="DHL93" s="7"/>
      <c r="DHM93" s="7"/>
      <c r="DHN93" s="7"/>
      <c r="DHO93" s="73"/>
      <c r="DHP93" s="73"/>
      <c r="DHQ93" s="73"/>
      <c r="DHR93" s="73"/>
      <c r="DHS93" s="74"/>
      <c r="DHT93" s="74"/>
      <c r="DHU93" s="77"/>
      <c r="DHV93" s="77"/>
      <c r="DHW93" s="11"/>
      <c r="DHX93" s="7"/>
      <c r="DHY93" s="7"/>
      <c r="DHZ93" s="7"/>
      <c r="DIA93" s="7"/>
      <c r="DIB93" s="7"/>
      <c r="DIC93" s="73"/>
      <c r="DID93" s="73"/>
      <c r="DIE93" s="73"/>
      <c r="DIF93" s="73"/>
      <c r="DIG93" s="74"/>
      <c r="DIH93" s="74"/>
      <c r="DII93" s="77"/>
      <c r="DIJ93" s="77"/>
      <c r="DIK93" s="11"/>
      <c r="DIL93" s="7"/>
      <c r="DIM93" s="7"/>
      <c r="DIN93" s="7"/>
      <c r="DIO93" s="7"/>
      <c r="DIP93" s="7"/>
      <c r="DIQ93" s="73"/>
      <c r="DIR93" s="73"/>
      <c r="DIS93" s="73"/>
      <c r="DIT93" s="73"/>
      <c r="DIU93" s="74"/>
      <c r="DIV93" s="74"/>
      <c r="DIW93" s="77"/>
      <c r="DIX93" s="77"/>
      <c r="DIY93" s="11"/>
      <c r="DIZ93" s="7"/>
      <c r="DJA93" s="7"/>
      <c r="DJB93" s="7"/>
      <c r="DJC93" s="7"/>
      <c r="DJD93" s="7"/>
      <c r="DJE93" s="73"/>
      <c r="DJF93" s="73"/>
      <c r="DJG93" s="73"/>
      <c r="DJH93" s="73"/>
      <c r="DJI93" s="74"/>
      <c r="DJJ93" s="74"/>
      <c r="DJK93" s="77"/>
      <c r="DJL93" s="77"/>
      <c r="DJM93" s="11"/>
      <c r="DJN93" s="7"/>
      <c r="DJO93" s="7"/>
      <c r="DJP93" s="7"/>
      <c r="DJQ93" s="7"/>
      <c r="DJR93" s="7"/>
      <c r="DJS93" s="73"/>
      <c r="DJT93" s="73"/>
      <c r="DJU93" s="73"/>
      <c r="DJV93" s="73"/>
      <c r="DJW93" s="74"/>
      <c r="DJX93" s="74"/>
      <c r="DJY93" s="77"/>
      <c r="DJZ93" s="77"/>
      <c r="DKA93" s="11"/>
      <c r="DKB93" s="7"/>
      <c r="DKC93" s="7"/>
      <c r="DKD93" s="7"/>
      <c r="DKE93" s="7"/>
      <c r="DKF93" s="7"/>
      <c r="DKG93" s="73"/>
      <c r="DKH93" s="73"/>
      <c r="DKI93" s="73"/>
      <c r="DKJ93" s="73"/>
      <c r="DKK93" s="74"/>
      <c r="DKL93" s="74"/>
      <c r="DKM93" s="77"/>
      <c r="DKN93" s="77"/>
      <c r="DKO93" s="11"/>
      <c r="DKP93" s="7"/>
      <c r="DKQ93" s="7"/>
      <c r="DKR93" s="7"/>
      <c r="DKS93" s="7"/>
      <c r="DKT93" s="7"/>
      <c r="DKU93" s="73"/>
      <c r="DKV93" s="73"/>
      <c r="DKW93" s="73"/>
      <c r="DKX93" s="73"/>
      <c r="DKY93" s="74"/>
      <c r="DKZ93" s="74"/>
      <c r="DLA93" s="77"/>
      <c r="DLB93" s="77"/>
      <c r="DLC93" s="11"/>
      <c r="DLD93" s="7"/>
      <c r="DLE93" s="7"/>
      <c r="DLF93" s="7"/>
      <c r="DLG93" s="7"/>
      <c r="DLH93" s="7"/>
      <c r="DLI93" s="73"/>
      <c r="DLJ93" s="73"/>
      <c r="DLK93" s="73"/>
      <c r="DLL93" s="73"/>
      <c r="DLM93" s="74"/>
      <c r="DLN93" s="74"/>
      <c r="DLO93" s="77"/>
      <c r="DLP93" s="77"/>
      <c r="DLQ93" s="11"/>
      <c r="DLR93" s="7"/>
      <c r="DLS93" s="7"/>
      <c r="DLT93" s="7"/>
      <c r="DLU93" s="7"/>
      <c r="DLV93" s="7"/>
      <c r="DLW93" s="73"/>
      <c r="DLX93" s="73"/>
      <c r="DLY93" s="73"/>
      <c r="DLZ93" s="73"/>
      <c r="DMA93" s="74"/>
      <c r="DMB93" s="74"/>
      <c r="DMC93" s="77"/>
      <c r="DMD93" s="77"/>
      <c r="DME93" s="11"/>
      <c r="DMF93" s="7"/>
      <c r="DMG93" s="7"/>
      <c r="DMH93" s="7"/>
      <c r="DMI93" s="7"/>
      <c r="DMJ93" s="7"/>
      <c r="DMK93" s="73"/>
      <c r="DML93" s="73"/>
      <c r="DMM93" s="73"/>
      <c r="DMN93" s="73"/>
      <c r="DMO93" s="74"/>
      <c r="DMP93" s="74"/>
      <c r="DMQ93" s="77"/>
      <c r="DMR93" s="77"/>
      <c r="DMS93" s="11"/>
      <c r="DMT93" s="7"/>
      <c r="DMU93" s="7"/>
      <c r="DMV93" s="7"/>
      <c r="DMW93" s="7"/>
      <c r="DMX93" s="7"/>
      <c r="DMY93" s="73"/>
      <c r="DMZ93" s="73"/>
      <c r="DNA93" s="73"/>
      <c r="DNB93" s="73"/>
      <c r="DNC93" s="74"/>
      <c r="DND93" s="74"/>
      <c r="DNE93" s="77"/>
      <c r="DNF93" s="77"/>
      <c r="DNG93" s="11"/>
      <c r="DNH93" s="7"/>
      <c r="DNI93" s="7"/>
      <c r="DNJ93" s="7"/>
      <c r="DNK93" s="7"/>
      <c r="DNL93" s="7"/>
      <c r="DNM93" s="73"/>
      <c r="DNN93" s="73"/>
      <c r="DNO93" s="73"/>
      <c r="DNP93" s="73"/>
      <c r="DNQ93" s="74"/>
      <c r="DNR93" s="74"/>
      <c r="DNS93" s="77"/>
      <c r="DNT93" s="77"/>
      <c r="DNU93" s="11"/>
      <c r="DNV93" s="7"/>
      <c r="DNW93" s="7"/>
      <c r="DNX93" s="7"/>
      <c r="DNY93" s="7"/>
      <c r="DNZ93" s="7"/>
      <c r="DOA93" s="73"/>
      <c r="DOB93" s="73"/>
      <c r="DOC93" s="73"/>
      <c r="DOD93" s="73"/>
      <c r="DOE93" s="74"/>
      <c r="DOF93" s="74"/>
      <c r="DOG93" s="77"/>
      <c r="DOH93" s="77"/>
      <c r="DOI93" s="11"/>
      <c r="DOJ93" s="7"/>
      <c r="DOK93" s="7"/>
      <c r="DOL93" s="7"/>
      <c r="DOM93" s="7"/>
      <c r="DON93" s="7"/>
      <c r="DOO93" s="73"/>
      <c r="DOP93" s="73"/>
      <c r="DOQ93" s="73"/>
      <c r="DOR93" s="73"/>
      <c r="DOS93" s="74"/>
      <c r="DOT93" s="74"/>
      <c r="DOU93" s="77"/>
      <c r="DOV93" s="77"/>
      <c r="DOW93" s="11"/>
      <c r="DOX93" s="7"/>
      <c r="DOY93" s="7"/>
      <c r="DOZ93" s="7"/>
      <c r="DPA93" s="7"/>
      <c r="DPB93" s="7"/>
      <c r="DPC93" s="73"/>
      <c r="DPD93" s="73"/>
      <c r="DPE93" s="73"/>
      <c r="DPF93" s="73"/>
      <c r="DPG93" s="74"/>
      <c r="DPH93" s="74"/>
      <c r="DPI93" s="77"/>
      <c r="DPJ93" s="77"/>
      <c r="DPK93" s="11"/>
      <c r="DPL93" s="7"/>
      <c r="DPM93" s="7"/>
      <c r="DPN93" s="7"/>
      <c r="DPO93" s="7"/>
      <c r="DPP93" s="7"/>
      <c r="DPQ93" s="73"/>
      <c r="DPR93" s="73"/>
      <c r="DPS93" s="73"/>
      <c r="DPT93" s="73"/>
      <c r="DPU93" s="74"/>
      <c r="DPV93" s="74"/>
      <c r="DPW93" s="77"/>
      <c r="DPX93" s="77"/>
      <c r="DPY93" s="11"/>
      <c r="DPZ93" s="7"/>
      <c r="DQA93" s="7"/>
      <c r="DQB93" s="7"/>
      <c r="DQC93" s="7"/>
      <c r="DQD93" s="7"/>
      <c r="DQE93" s="73"/>
      <c r="DQF93" s="73"/>
      <c r="DQG93" s="73"/>
      <c r="DQH93" s="73"/>
      <c r="DQI93" s="74"/>
      <c r="DQJ93" s="74"/>
      <c r="DQK93" s="77"/>
      <c r="DQL93" s="77"/>
      <c r="DQM93" s="11"/>
      <c r="DQN93" s="7"/>
      <c r="DQO93" s="7"/>
      <c r="DQP93" s="7"/>
      <c r="DQQ93" s="7"/>
      <c r="DQR93" s="7"/>
      <c r="DQS93" s="73"/>
      <c r="DQT93" s="73"/>
      <c r="DQU93" s="73"/>
      <c r="DQV93" s="73"/>
      <c r="DQW93" s="74"/>
      <c r="DQX93" s="74"/>
      <c r="DQY93" s="77"/>
      <c r="DQZ93" s="77"/>
      <c r="DRA93" s="11"/>
      <c r="DRB93" s="7"/>
      <c r="DRC93" s="7"/>
      <c r="DRD93" s="7"/>
      <c r="DRE93" s="7"/>
      <c r="DRF93" s="7"/>
      <c r="DRG93" s="73"/>
      <c r="DRH93" s="73"/>
      <c r="DRI93" s="73"/>
      <c r="DRJ93" s="73"/>
      <c r="DRK93" s="74"/>
      <c r="DRL93" s="74"/>
      <c r="DRM93" s="77"/>
      <c r="DRN93" s="77"/>
      <c r="DRO93" s="11"/>
      <c r="DRP93" s="7"/>
      <c r="DRQ93" s="7"/>
      <c r="DRR93" s="7"/>
      <c r="DRS93" s="7"/>
      <c r="DRT93" s="7"/>
      <c r="DRU93" s="73"/>
      <c r="DRV93" s="73"/>
      <c r="DRW93" s="73"/>
      <c r="DRX93" s="73"/>
      <c r="DRY93" s="74"/>
      <c r="DRZ93" s="74"/>
      <c r="DSA93" s="77"/>
      <c r="DSB93" s="77"/>
      <c r="DSC93" s="11"/>
      <c r="DSD93" s="7"/>
      <c r="DSE93" s="7"/>
      <c r="DSF93" s="7"/>
      <c r="DSG93" s="7"/>
      <c r="DSH93" s="7"/>
      <c r="DSI93" s="73"/>
      <c r="DSJ93" s="73"/>
      <c r="DSK93" s="73"/>
      <c r="DSL93" s="73"/>
      <c r="DSM93" s="74"/>
      <c r="DSN93" s="74"/>
      <c r="DSO93" s="77"/>
      <c r="DSP93" s="77"/>
      <c r="DSQ93" s="11"/>
      <c r="DSR93" s="7"/>
      <c r="DSS93" s="7"/>
      <c r="DST93" s="7"/>
      <c r="DSU93" s="7"/>
      <c r="DSV93" s="7"/>
      <c r="DSW93" s="73"/>
      <c r="DSX93" s="73"/>
      <c r="DSY93" s="73"/>
      <c r="DSZ93" s="73"/>
      <c r="DTA93" s="74"/>
      <c r="DTB93" s="74"/>
      <c r="DTC93" s="77"/>
      <c r="DTD93" s="77"/>
      <c r="DTE93" s="11"/>
      <c r="DTF93" s="7"/>
      <c r="DTG93" s="7"/>
      <c r="DTH93" s="7"/>
      <c r="DTI93" s="7"/>
      <c r="DTJ93" s="7"/>
      <c r="DTK93" s="73"/>
      <c r="DTL93" s="73"/>
      <c r="DTM93" s="73"/>
      <c r="DTN93" s="73"/>
      <c r="DTO93" s="74"/>
      <c r="DTP93" s="74"/>
      <c r="DTQ93" s="77"/>
      <c r="DTR93" s="77"/>
      <c r="DTS93" s="11"/>
      <c r="DTT93" s="7"/>
      <c r="DTU93" s="7"/>
      <c r="DTV93" s="7"/>
      <c r="DTW93" s="7"/>
      <c r="DTX93" s="7"/>
      <c r="DTY93" s="73"/>
      <c r="DTZ93" s="73"/>
      <c r="DUA93" s="73"/>
      <c r="DUB93" s="73"/>
      <c r="DUC93" s="74"/>
      <c r="DUD93" s="74"/>
      <c r="DUE93" s="77"/>
      <c r="DUF93" s="77"/>
      <c r="DUG93" s="11"/>
      <c r="DUH93" s="7"/>
      <c r="DUI93" s="7"/>
      <c r="DUJ93" s="7"/>
      <c r="DUK93" s="7"/>
      <c r="DUL93" s="7"/>
      <c r="DUM93" s="73"/>
      <c r="DUN93" s="73"/>
      <c r="DUO93" s="73"/>
      <c r="DUP93" s="73"/>
      <c r="DUQ93" s="74"/>
      <c r="DUR93" s="74"/>
      <c r="DUS93" s="77"/>
      <c r="DUT93" s="77"/>
      <c r="DUU93" s="11"/>
      <c r="DUV93" s="7"/>
      <c r="DUW93" s="7"/>
      <c r="DUX93" s="7"/>
      <c r="DUY93" s="7"/>
      <c r="DUZ93" s="7"/>
      <c r="DVA93" s="73"/>
      <c r="DVB93" s="73"/>
      <c r="DVC93" s="73"/>
      <c r="DVD93" s="73"/>
      <c r="DVE93" s="74"/>
      <c r="DVF93" s="74"/>
      <c r="DVG93" s="77"/>
      <c r="DVH93" s="77"/>
      <c r="DVI93" s="11"/>
      <c r="DVJ93" s="7"/>
      <c r="DVK93" s="7"/>
      <c r="DVL93" s="7"/>
      <c r="DVM93" s="7"/>
      <c r="DVN93" s="7"/>
      <c r="DVO93" s="73"/>
      <c r="DVP93" s="73"/>
      <c r="DVQ93" s="73"/>
      <c r="DVR93" s="73"/>
      <c r="DVS93" s="74"/>
      <c r="DVT93" s="74"/>
      <c r="DVU93" s="77"/>
      <c r="DVV93" s="77"/>
      <c r="DVW93" s="11"/>
      <c r="DVX93" s="7"/>
      <c r="DVY93" s="7"/>
      <c r="DVZ93" s="7"/>
      <c r="DWA93" s="7"/>
      <c r="DWB93" s="7"/>
      <c r="DWC93" s="73"/>
      <c r="DWD93" s="73"/>
      <c r="DWE93" s="73"/>
      <c r="DWF93" s="73"/>
      <c r="DWG93" s="74"/>
      <c r="DWH93" s="74"/>
      <c r="DWI93" s="77"/>
      <c r="DWJ93" s="77"/>
      <c r="DWK93" s="11"/>
      <c r="DWL93" s="7"/>
      <c r="DWM93" s="7"/>
      <c r="DWN93" s="7"/>
      <c r="DWO93" s="7"/>
      <c r="DWP93" s="7"/>
      <c r="DWQ93" s="73"/>
      <c r="DWR93" s="73"/>
      <c r="DWS93" s="73"/>
      <c r="DWT93" s="73"/>
      <c r="DWU93" s="74"/>
      <c r="DWV93" s="74"/>
      <c r="DWW93" s="77"/>
      <c r="DWX93" s="77"/>
      <c r="DWY93" s="11"/>
      <c r="DWZ93" s="7"/>
      <c r="DXA93" s="7"/>
      <c r="DXB93" s="7"/>
      <c r="DXC93" s="7"/>
      <c r="DXD93" s="7"/>
      <c r="DXE93" s="73"/>
      <c r="DXF93" s="73"/>
      <c r="DXG93" s="73"/>
      <c r="DXH93" s="73"/>
      <c r="DXI93" s="74"/>
      <c r="DXJ93" s="74"/>
      <c r="DXK93" s="77"/>
      <c r="DXL93" s="77"/>
      <c r="DXM93" s="11"/>
      <c r="DXN93" s="7"/>
      <c r="DXO93" s="7"/>
      <c r="DXP93" s="7"/>
      <c r="DXQ93" s="7"/>
      <c r="DXR93" s="7"/>
      <c r="DXS93" s="73"/>
      <c r="DXT93" s="73"/>
      <c r="DXU93" s="73"/>
      <c r="DXV93" s="73"/>
      <c r="DXW93" s="74"/>
      <c r="DXX93" s="74"/>
      <c r="DXY93" s="77"/>
      <c r="DXZ93" s="77"/>
      <c r="DYA93" s="11"/>
      <c r="DYB93" s="7"/>
      <c r="DYC93" s="7"/>
      <c r="DYD93" s="7"/>
      <c r="DYE93" s="7"/>
      <c r="DYF93" s="7"/>
      <c r="DYG93" s="73"/>
      <c r="DYH93" s="73"/>
      <c r="DYI93" s="73"/>
      <c r="DYJ93" s="73"/>
      <c r="DYK93" s="74"/>
      <c r="DYL93" s="74"/>
      <c r="DYM93" s="77"/>
      <c r="DYN93" s="77"/>
      <c r="DYO93" s="11"/>
      <c r="DYP93" s="7"/>
      <c r="DYQ93" s="7"/>
      <c r="DYR93" s="7"/>
      <c r="DYS93" s="7"/>
      <c r="DYT93" s="7"/>
      <c r="DYU93" s="73"/>
      <c r="DYV93" s="73"/>
      <c r="DYW93" s="73"/>
      <c r="DYX93" s="73"/>
      <c r="DYY93" s="74"/>
      <c r="DYZ93" s="74"/>
      <c r="DZA93" s="77"/>
      <c r="DZB93" s="77"/>
      <c r="DZC93" s="11"/>
      <c r="DZD93" s="7"/>
      <c r="DZE93" s="7"/>
      <c r="DZF93" s="7"/>
      <c r="DZG93" s="7"/>
      <c r="DZH93" s="7"/>
      <c r="DZI93" s="73"/>
      <c r="DZJ93" s="73"/>
      <c r="DZK93" s="73"/>
      <c r="DZL93" s="73"/>
      <c r="DZM93" s="74"/>
      <c r="DZN93" s="74"/>
      <c r="DZO93" s="77"/>
      <c r="DZP93" s="77"/>
      <c r="DZQ93" s="11"/>
      <c r="DZR93" s="7"/>
      <c r="DZS93" s="7"/>
      <c r="DZT93" s="7"/>
      <c r="DZU93" s="7"/>
      <c r="DZV93" s="7"/>
      <c r="DZW93" s="73"/>
      <c r="DZX93" s="73"/>
      <c r="DZY93" s="73"/>
      <c r="DZZ93" s="73"/>
      <c r="EAA93" s="74"/>
      <c r="EAB93" s="74"/>
      <c r="EAC93" s="77"/>
      <c r="EAD93" s="77"/>
      <c r="EAE93" s="11"/>
      <c r="EAF93" s="7"/>
      <c r="EAG93" s="7"/>
      <c r="EAH93" s="7"/>
      <c r="EAI93" s="7"/>
      <c r="EAJ93" s="7"/>
      <c r="EAK93" s="73"/>
      <c r="EAL93" s="73"/>
      <c r="EAM93" s="73"/>
      <c r="EAN93" s="73"/>
      <c r="EAO93" s="74"/>
      <c r="EAP93" s="74"/>
      <c r="EAQ93" s="77"/>
      <c r="EAR93" s="77"/>
      <c r="EAS93" s="11"/>
      <c r="EAT93" s="7"/>
      <c r="EAU93" s="7"/>
      <c r="EAV93" s="7"/>
      <c r="EAW93" s="7"/>
      <c r="EAX93" s="7"/>
      <c r="EAY93" s="73"/>
      <c r="EAZ93" s="73"/>
      <c r="EBA93" s="73"/>
      <c r="EBB93" s="73"/>
      <c r="EBC93" s="74"/>
      <c r="EBD93" s="74"/>
      <c r="EBE93" s="77"/>
      <c r="EBF93" s="77"/>
      <c r="EBG93" s="11"/>
      <c r="EBH93" s="7"/>
      <c r="EBI93" s="7"/>
      <c r="EBJ93" s="7"/>
      <c r="EBK93" s="7"/>
      <c r="EBL93" s="7"/>
      <c r="EBM93" s="73"/>
      <c r="EBN93" s="73"/>
      <c r="EBO93" s="73"/>
      <c r="EBP93" s="73"/>
      <c r="EBQ93" s="74"/>
      <c r="EBR93" s="74"/>
      <c r="EBS93" s="77"/>
      <c r="EBT93" s="77"/>
      <c r="EBU93" s="11"/>
      <c r="EBV93" s="7"/>
      <c r="EBW93" s="7"/>
      <c r="EBX93" s="7"/>
      <c r="EBY93" s="7"/>
      <c r="EBZ93" s="7"/>
      <c r="ECA93" s="73"/>
      <c r="ECB93" s="73"/>
      <c r="ECC93" s="73"/>
      <c r="ECD93" s="73"/>
      <c r="ECE93" s="74"/>
      <c r="ECF93" s="74"/>
      <c r="ECG93" s="77"/>
      <c r="ECH93" s="77"/>
      <c r="ECI93" s="11"/>
      <c r="ECJ93" s="7"/>
      <c r="ECK93" s="7"/>
      <c r="ECL93" s="7"/>
      <c r="ECM93" s="7"/>
      <c r="ECN93" s="7"/>
      <c r="ECO93" s="73"/>
      <c r="ECP93" s="73"/>
      <c r="ECQ93" s="73"/>
      <c r="ECR93" s="73"/>
      <c r="ECS93" s="74"/>
      <c r="ECT93" s="74"/>
      <c r="ECU93" s="77"/>
      <c r="ECV93" s="77"/>
      <c r="ECW93" s="11"/>
      <c r="ECX93" s="7"/>
      <c r="ECY93" s="7"/>
      <c r="ECZ93" s="7"/>
      <c r="EDA93" s="7"/>
      <c r="EDB93" s="7"/>
      <c r="EDC93" s="73"/>
      <c r="EDD93" s="73"/>
      <c r="EDE93" s="73"/>
      <c r="EDF93" s="73"/>
      <c r="EDG93" s="74"/>
      <c r="EDH93" s="74"/>
      <c r="EDI93" s="77"/>
      <c r="EDJ93" s="77"/>
      <c r="EDK93" s="11"/>
      <c r="EDL93" s="7"/>
      <c r="EDM93" s="7"/>
      <c r="EDN93" s="7"/>
      <c r="EDO93" s="7"/>
      <c r="EDP93" s="7"/>
      <c r="EDQ93" s="73"/>
      <c r="EDR93" s="73"/>
      <c r="EDS93" s="73"/>
      <c r="EDT93" s="73"/>
      <c r="EDU93" s="74"/>
      <c r="EDV93" s="74"/>
      <c r="EDW93" s="77"/>
      <c r="EDX93" s="77"/>
      <c r="EDY93" s="11"/>
      <c r="EDZ93" s="7"/>
      <c r="EEA93" s="7"/>
      <c r="EEB93" s="7"/>
      <c r="EEC93" s="7"/>
      <c r="EED93" s="7"/>
      <c r="EEE93" s="73"/>
      <c r="EEF93" s="73"/>
      <c r="EEG93" s="73"/>
      <c r="EEH93" s="73"/>
      <c r="EEI93" s="74"/>
      <c r="EEJ93" s="74"/>
      <c r="EEK93" s="77"/>
      <c r="EEL93" s="77"/>
      <c r="EEM93" s="11"/>
      <c r="EEN93" s="7"/>
      <c r="EEO93" s="7"/>
      <c r="EEP93" s="7"/>
      <c r="EEQ93" s="7"/>
      <c r="EER93" s="7"/>
      <c r="EES93" s="73"/>
      <c r="EET93" s="73"/>
      <c r="EEU93" s="73"/>
      <c r="EEV93" s="73"/>
      <c r="EEW93" s="74"/>
      <c r="EEX93" s="74"/>
      <c r="EEY93" s="77"/>
      <c r="EEZ93" s="77"/>
      <c r="EFA93" s="11"/>
      <c r="EFB93" s="7"/>
      <c r="EFC93" s="7"/>
      <c r="EFD93" s="7"/>
      <c r="EFE93" s="7"/>
      <c r="EFF93" s="7"/>
      <c r="EFG93" s="73"/>
      <c r="EFH93" s="73"/>
      <c r="EFI93" s="73"/>
      <c r="EFJ93" s="73"/>
      <c r="EFK93" s="74"/>
      <c r="EFL93" s="74"/>
      <c r="EFM93" s="77"/>
      <c r="EFN93" s="77"/>
      <c r="EFO93" s="11"/>
      <c r="EFP93" s="7"/>
      <c r="EFQ93" s="7"/>
      <c r="EFR93" s="7"/>
      <c r="EFS93" s="7"/>
      <c r="EFT93" s="7"/>
      <c r="EFU93" s="73"/>
      <c r="EFV93" s="73"/>
      <c r="EFW93" s="73"/>
      <c r="EFX93" s="73"/>
      <c r="EFY93" s="74"/>
      <c r="EFZ93" s="74"/>
      <c r="EGA93" s="77"/>
      <c r="EGB93" s="77"/>
      <c r="EGC93" s="11"/>
      <c r="EGD93" s="7"/>
      <c r="EGE93" s="7"/>
      <c r="EGF93" s="7"/>
      <c r="EGG93" s="7"/>
      <c r="EGH93" s="7"/>
      <c r="EGI93" s="73"/>
      <c r="EGJ93" s="73"/>
      <c r="EGK93" s="73"/>
      <c r="EGL93" s="73"/>
      <c r="EGM93" s="74"/>
      <c r="EGN93" s="74"/>
      <c r="EGO93" s="77"/>
      <c r="EGP93" s="77"/>
      <c r="EGQ93" s="11"/>
      <c r="EGR93" s="7"/>
      <c r="EGS93" s="7"/>
      <c r="EGT93" s="7"/>
      <c r="EGU93" s="7"/>
      <c r="EGV93" s="7"/>
      <c r="EGW93" s="73"/>
      <c r="EGX93" s="73"/>
      <c r="EGY93" s="73"/>
      <c r="EGZ93" s="73"/>
      <c r="EHA93" s="74"/>
      <c r="EHB93" s="74"/>
      <c r="EHC93" s="77"/>
      <c r="EHD93" s="77"/>
      <c r="EHE93" s="11"/>
      <c r="EHF93" s="7"/>
      <c r="EHG93" s="7"/>
      <c r="EHH93" s="7"/>
      <c r="EHI93" s="7"/>
      <c r="EHJ93" s="7"/>
      <c r="EHK93" s="73"/>
      <c r="EHL93" s="73"/>
      <c r="EHM93" s="73"/>
      <c r="EHN93" s="73"/>
      <c r="EHO93" s="74"/>
      <c r="EHP93" s="74"/>
      <c r="EHQ93" s="77"/>
      <c r="EHR93" s="77"/>
      <c r="EHS93" s="11"/>
      <c r="EHT93" s="7"/>
      <c r="EHU93" s="7"/>
      <c r="EHV93" s="7"/>
      <c r="EHW93" s="7"/>
      <c r="EHX93" s="7"/>
      <c r="EHY93" s="73"/>
      <c r="EHZ93" s="73"/>
      <c r="EIA93" s="73"/>
      <c r="EIB93" s="73"/>
      <c r="EIC93" s="74"/>
      <c r="EID93" s="74"/>
      <c r="EIE93" s="77"/>
      <c r="EIF93" s="77"/>
      <c r="EIG93" s="11"/>
      <c r="EIH93" s="7"/>
      <c r="EII93" s="7"/>
      <c r="EIJ93" s="7"/>
      <c r="EIK93" s="7"/>
      <c r="EIL93" s="7"/>
      <c r="EIM93" s="73"/>
      <c r="EIN93" s="73"/>
      <c r="EIO93" s="73"/>
      <c r="EIP93" s="73"/>
      <c r="EIQ93" s="74"/>
      <c r="EIR93" s="74"/>
      <c r="EIS93" s="77"/>
      <c r="EIT93" s="77"/>
      <c r="EIU93" s="11"/>
      <c r="EIV93" s="7"/>
      <c r="EIW93" s="7"/>
      <c r="EIX93" s="7"/>
      <c r="EIY93" s="7"/>
      <c r="EIZ93" s="7"/>
      <c r="EJA93" s="73"/>
      <c r="EJB93" s="73"/>
      <c r="EJC93" s="73"/>
      <c r="EJD93" s="73"/>
      <c r="EJE93" s="74"/>
      <c r="EJF93" s="74"/>
      <c r="EJG93" s="77"/>
      <c r="EJH93" s="77"/>
      <c r="EJI93" s="11"/>
      <c r="EJJ93" s="7"/>
      <c r="EJK93" s="7"/>
      <c r="EJL93" s="7"/>
      <c r="EJM93" s="7"/>
      <c r="EJN93" s="7"/>
      <c r="EJO93" s="73"/>
      <c r="EJP93" s="73"/>
      <c r="EJQ93" s="73"/>
      <c r="EJR93" s="73"/>
      <c r="EJS93" s="74"/>
      <c r="EJT93" s="74"/>
      <c r="EJU93" s="77"/>
      <c r="EJV93" s="77"/>
      <c r="EJW93" s="11"/>
      <c r="EJX93" s="7"/>
      <c r="EJY93" s="7"/>
      <c r="EJZ93" s="7"/>
      <c r="EKA93" s="7"/>
      <c r="EKB93" s="7"/>
      <c r="EKC93" s="73"/>
      <c r="EKD93" s="73"/>
      <c r="EKE93" s="73"/>
      <c r="EKF93" s="73"/>
      <c r="EKG93" s="74"/>
      <c r="EKH93" s="74"/>
      <c r="EKI93" s="77"/>
      <c r="EKJ93" s="77"/>
      <c r="EKK93" s="11"/>
      <c r="EKL93" s="7"/>
      <c r="EKM93" s="7"/>
      <c r="EKN93" s="7"/>
      <c r="EKO93" s="7"/>
      <c r="EKP93" s="7"/>
      <c r="EKQ93" s="73"/>
      <c r="EKR93" s="73"/>
      <c r="EKS93" s="73"/>
      <c r="EKT93" s="73"/>
      <c r="EKU93" s="74"/>
      <c r="EKV93" s="74"/>
      <c r="EKW93" s="77"/>
      <c r="EKX93" s="77"/>
      <c r="EKY93" s="11"/>
      <c r="EKZ93" s="7"/>
      <c r="ELA93" s="7"/>
      <c r="ELB93" s="7"/>
      <c r="ELC93" s="7"/>
      <c r="ELD93" s="7"/>
      <c r="ELE93" s="73"/>
      <c r="ELF93" s="73"/>
      <c r="ELG93" s="73"/>
      <c r="ELH93" s="73"/>
      <c r="ELI93" s="74"/>
      <c r="ELJ93" s="74"/>
      <c r="ELK93" s="77"/>
      <c r="ELL93" s="77"/>
      <c r="ELM93" s="11"/>
      <c r="ELN93" s="7"/>
      <c r="ELO93" s="7"/>
      <c r="ELP93" s="7"/>
      <c r="ELQ93" s="7"/>
      <c r="ELR93" s="7"/>
      <c r="ELS93" s="73"/>
      <c r="ELT93" s="73"/>
      <c r="ELU93" s="73"/>
      <c r="ELV93" s="73"/>
      <c r="ELW93" s="74"/>
      <c r="ELX93" s="74"/>
      <c r="ELY93" s="77"/>
      <c r="ELZ93" s="77"/>
      <c r="EMA93" s="11"/>
      <c r="EMB93" s="7"/>
      <c r="EMC93" s="7"/>
      <c r="EMD93" s="7"/>
      <c r="EME93" s="7"/>
      <c r="EMF93" s="7"/>
      <c r="EMG93" s="73"/>
      <c r="EMH93" s="73"/>
      <c r="EMI93" s="73"/>
      <c r="EMJ93" s="73"/>
      <c r="EMK93" s="74"/>
      <c r="EML93" s="74"/>
      <c r="EMM93" s="77"/>
      <c r="EMN93" s="77"/>
      <c r="EMO93" s="11"/>
      <c r="EMP93" s="7"/>
      <c r="EMQ93" s="7"/>
      <c r="EMR93" s="7"/>
      <c r="EMS93" s="7"/>
      <c r="EMT93" s="7"/>
      <c r="EMU93" s="73"/>
      <c r="EMV93" s="73"/>
      <c r="EMW93" s="73"/>
      <c r="EMX93" s="73"/>
      <c r="EMY93" s="74"/>
      <c r="EMZ93" s="74"/>
      <c r="ENA93" s="77"/>
      <c r="ENB93" s="77"/>
      <c r="ENC93" s="11"/>
      <c r="END93" s="7"/>
      <c r="ENE93" s="7"/>
      <c r="ENF93" s="7"/>
      <c r="ENG93" s="7"/>
      <c r="ENH93" s="7"/>
      <c r="ENI93" s="73"/>
      <c r="ENJ93" s="73"/>
      <c r="ENK93" s="73"/>
      <c r="ENL93" s="73"/>
      <c r="ENM93" s="74"/>
      <c r="ENN93" s="74"/>
      <c r="ENO93" s="77"/>
      <c r="ENP93" s="77"/>
      <c r="ENQ93" s="11"/>
      <c r="ENR93" s="7"/>
      <c r="ENS93" s="7"/>
      <c r="ENT93" s="7"/>
      <c r="ENU93" s="7"/>
      <c r="ENV93" s="7"/>
      <c r="ENW93" s="73"/>
      <c r="ENX93" s="73"/>
      <c r="ENY93" s="73"/>
      <c r="ENZ93" s="73"/>
      <c r="EOA93" s="74"/>
      <c r="EOB93" s="74"/>
      <c r="EOC93" s="77"/>
      <c r="EOD93" s="77"/>
      <c r="EOE93" s="11"/>
      <c r="EOF93" s="7"/>
      <c r="EOG93" s="7"/>
      <c r="EOH93" s="7"/>
      <c r="EOI93" s="7"/>
      <c r="EOJ93" s="7"/>
      <c r="EOK93" s="73"/>
      <c r="EOL93" s="73"/>
      <c r="EOM93" s="73"/>
      <c r="EON93" s="73"/>
      <c r="EOO93" s="74"/>
      <c r="EOP93" s="74"/>
      <c r="EOQ93" s="77"/>
      <c r="EOR93" s="77"/>
      <c r="EOS93" s="11"/>
      <c r="EOT93" s="7"/>
      <c r="EOU93" s="7"/>
      <c r="EOV93" s="7"/>
      <c r="EOW93" s="7"/>
      <c r="EOX93" s="7"/>
      <c r="EOY93" s="73"/>
      <c r="EOZ93" s="73"/>
      <c r="EPA93" s="73"/>
      <c r="EPB93" s="73"/>
      <c r="EPC93" s="74"/>
      <c r="EPD93" s="74"/>
      <c r="EPE93" s="77"/>
      <c r="EPF93" s="77"/>
      <c r="EPG93" s="11"/>
      <c r="EPH93" s="7"/>
      <c r="EPI93" s="7"/>
      <c r="EPJ93" s="7"/>
      <c r="EPK93" s="7"/>
      <c r="EPL93" s="7"/>
      <c r="EPM93" s="73"/>
      <c r="EPN93" s="73"/>
      <c r="EPO93" s="73"/>
      <c r="EPP93" s="73"/>
      <c r="EPQ93" s="74"/>
      <c r="EPR93" s="74"/>
      <c r="EPS93" s="77"/>
      <c r="EPT93" s="77"/>
      <c r="EPU93" s="11"/>
      <c r="EPV93" s="7"/>
      <c r="EPW93" s="7"/>
      <c r="EPX93" s="7"/>
      <c r="EPY93" s="7"/>
      <c r="EPZ93" s="7"/>
      <c r="EQA93" s="73"/>
      <c r="EQB93" s="73"/>
      <c r="EQC93" s="73"/>
      <c r="EQD93" s="73"/>
      <c r="EQE93" s="74"/>
      <c r="EQF93" s="74"/>
      <c r="EQG93" s="77"/>
      <c r="EQH93" s="77"/>
      <c r="EQI93" s="11"/>
      <c r="EQJ93" s="7"/>
      <c r="EQK93" s="7"/>
      <c r="EQL93" s="7"/>
      <c r="EQM93" s="7"/>
      <c r="EQN93" s="7"/>
      <c r="EQO93" s="73"/>
      <c r="EQP93" s="73"/>
      <c r="EQQ93" s="73"/>
      <c r="EQR93" s="73"/>
      <c r="EQS93" s="74"/>
      <c r="EQT93" s="74"/>
      <c r="EQU93" s="77"/>
      <c r="EQV93" s="77"/>
      <c r="EQW93" s="11"/>
      <c r="EQX93" s="7"/>
      <c r="EQY93" s="7"/>
      <c r="EQZ93" s="7"/>
      <c r="ERA93" s="7"/>
      <c r="ERB93" s="7"/>
      <c r="ERC93" s="73"/>
      <c r="ERD93" s="73"/>
      <c r="ERE93" s="73"/>
      <c r="ERF93" s="73"/>
      <c r="ERG93" s="74"/>
      <c r="ERH93" s="74"/>
      <c r="ERI93" s="77"/>
      <c r="ERJ93" s="77"/>
      <c r="ERK93" s="11"/>
      <c r="ERL93" s="7"/>
      <c r="ERM93" s="7"/>
      <c r="ERN93" s="7"/>
      <c r="ERO93" s="7"/>
      <c r="ERP93" s="7"/>
      <c r="ERQ93" s="73"/>
      <c r="ERR93" s="73"/>
      <c r="ERS93" s="73"/>
      <c r="ERT93" s="73"/>
      <c r="ERU93" s="74"/>
      <c r="ERV93" s="74"/>
      <c r="ERW93" s="77"/>
      <c r="ERX93" s="77"/>
      <c r="ERY93" s="11"/>
      <c r="ERZ93" s="7"/>
      <c r="ESA93" s="7"/>
      <c r="ESB93" s="7"/>
      <c r="ESC93" s="7"/>
      <c r="ESD93" s="7"/>
      <c r="ESE93" s="73"/>
      <c r="ESF93" s="73"/>
      <c r="ESG93" s="73"/>
      <c r="ESH93" s="73"/>
      <c r="ESI93" s="74"/>
      <c r="ESJ93" s="74"/>
      <c r="ESK93" s="77"/>
      <c r="ESL93" s="77"/>
      <c r="ESM93" s="11"/>
      <c r="ESN93" s="7"/>
      <c r="ESO93" s="7"/>
      <c r="ESP93" s="7"/>
      <c r="ESQ93" s="7"/>
      <c r="ESR93" s="7"/>
      <c r="ESS93" s="73"/>
      <c r="EST93" s="73"/>
      <c r="ESU93" s="73"/>
      <c r="ESV93" s="73"/>
      <c r="ESW93" s="74"/>
      <c r="ESX93" s="74"/>
      <c r="ESY93" s="77"/>
      <c r="ESZ93" s="77"/>
      <c r="ETA93" s="11"/>
      <c r="ETB93" s="7"/>
      <c r="ETC93" s="7"/>
      <c r="ETD93" s="7"/>
      <c r="ETE93" s="7"/>
      <c r="ETF93" s="7"/>
      <c r="ETG93" s="73"/>
      <c r="ETH93" s="73"/>
      <c r="ETI93" s="73"/>
      <c r="ETJ93" s="73"/>
      <c r="ETK93" s="74"/>
      <c r="ETL93" s="74"/>
      <c r="ETM93" s="77"/>
      <c r="ETN93" s="77"/>
      <c r="ETO93" s="11"/>
      <c r="ETP93" s="7"/>
      <c r="ETQ93" s="7"/>
      <c r="ETR93" s="7"/>
      <c r="ETS93" s="7"/>
      <c r="ETT93" s="7"/>
      <c r="ETU93" s="73"/>
      <c r="ETV93" s="73"/>
      <c r="ETW93" s="73"/>
      <c r="ETX93" s="73"/>
      <c r="ETY93" s="74"/>
      <c r="ETZ93" s="74"/>
      <c r="EUA93" s="77"/>
      <c r="EUB93" s="77"/>
      <c r="EUC93" s="11"/>
      <c r="EUD93" s="7"/>
      <c r="EUE93" s="7"/>
      <c r="EUF93" s="7"/>
      <c r="EUG93" s="7"/>
      <c r="EUH93" s="7"/>
      <c r="EUI93" s="73"/>
      <c r="EUJ93" s="73"/>
      <c r="EUK93" s="73"/>
      <c r="EUL93" s="73"/>
      <c r="EUM93" s="74"/>
      <c r="EUN93" s="74"/>
      <c r="EUO93" s="77"/>
      <c r="EUP93" s="77"/>
      <c r="EUQ93" s="11"/>
      <c r="EUR93" s="7"/>
      <c r="EUS93" s="7"/>
      <c r="EUT93" s="7"/>
      <c r="EUU93" s="7"/>
      <c r="EUV93" s="7"/>
      <c r="EUW93" s="73"/>
      <c r="EUX93" s="73"/>
      <c r="EUY93" s="73"/>
      <c r="EUZ93" s="73"/>
      <c r="EVA93" s="74"/>
      <c r="EVB93" s="74"/>
      <c r="EVC93" s="77"/>
      <c r="EVD93" s="77"/>
      <c r="EVE93" s="11"/>
      <c r="EVF93" s="7"/>
      <c r="EVG93" s="7"/>
      <c r="EVH93" s="7"/>
      <c r="EVI93" s="7"/>
      <c r="EVJ93" s="7"/>
      <c r="EVK93" s="73"/>
      <c r="EVL93" s="73"/>
      <c r="EVM93" s="73"/>
      <c r="EVN93" s="73"/>
      <c r="EVO93" s="74"/>
      <c r="EVP93" s="74"/>
      <c r="EVQ93" s="77"/>
      <c r="EVR93" s="77"/>
      <c r="EVS93" s="11"/>
      <c r="EVT93" s="7"/>
      <c r="EVU93" s="7"/>
      <c r="EVV93" s="7"/>
      <c r="EVW93" s="7"/>
      <c r="EVX93" s="7"/>
      <c r="EVY93" s="73"/>
      <c r="EVZ93" s="73"/>
      <c r="EWA93" s="73"/>
      <c r="EWB93" s="73"/>
      <c r="EWC93" s="74"/>
      <c r="EWD93" s="74"/>
      <c r="EWE93" s="77"/>
      <c r="EWF93" s="77"/>
      <c r="EWG93" s="11"/>
      <c r="EWH93" s="7"/>
      <c r="EWI93" s="7"/>
      <c r="EWJ93" s="7"/>
      <c r="EWK93" s="7"/>
      <c r="EWL93" s="7"/>
      <c r="EWM93" s="73"/>
      <c r="EWN93" s="73"/>
      <c r="EWO93" s="73"/>
      <c r="EWP93" s="73"/>
      <c r="EWQ93" s="74"/>
      <c r="EWR93" s="74"/>
      <c r="EWS93" s="77"/>
      <c r="EWT93" s="77"/>
      <c r="EWU93" s="11"/>
      <c r="EWV93" s="7"/>
      <c r="EWW93" s="7"/>
      <c r="EWX93" s="7"/>
      <c r="EWY93" s="7"/>
      <c r="EWZ93" s="7"/>
      <c r="EXA93" s="73"/>
      <c r="EXB93" s="73"/>
      <c r="EXC93" s="73"/>
      <c r="EXD93" s="73"/>
      <c r="EXE93" s="74"/>
      <c r="EXF93" s="74"/>
      <c r="EXG93" s="77"/>
      <c r="EXH93" s="77"/>
      <c r="EXI93" s="11"/>
      <c r="EXJ93" s="7"/>
      <c r="EXK93" s="7"/>
      <c r="EXL93" s="7"/>
      <c r="EXM93" s="7"/>
      <c r="EXN93" s="7"/>
      <c r="EXO93" s="73"/>
      <c r="EXP93" s="73"/>
      <c r="EXQ93" s="73"/>
      <c r="EXR93" s="73"/>
      <c r="EXS93" s="74"/>
      <c r="EXT93" s="74"/>
      <c r="EXU93" s="77"/>
      <c r="EXV93" s="77"/>
      <c r="EXW93" s="11"/>
      <c r="EXX93" s="7"/>
      <c r="EXY93" s="7"/>
      <c r="EXZ93" s="7"/>
      <c r="EYA93" s="7"/>
      <c r="EYB93" s="7"/>
      <c r="EYC93" s="73"/>
      <c r="EYD93" s="73"/>
      <c r="EYE93" s="73"/>
      <c r="EYF93" s="73"/>
      <c r="EYG93" s="74"/>
      <c r="EYH93" s="74"/>
      <c r="EYI93" s="77"/>
      <c r="EYJ93" s="77"/>
      <c r="EYK93" s="11"/>
      <c r="EYL93" s="7"/>
      <c r="EYM93" s="7"/>
      <c r="EYN93" s="7"/>
      <c r="EYO93" s="7"/>
      <c r="EYP93" s="7"/>
      <c r="EYQ93" s="73"/>
      <c r="EYR93" s="73"/>
      <c r="EYS93" s="73"/>
      <c r="EYT93" s="73"/>
      <c r="EYU93" s="74"/>
      <c r="EYV93" s="74"/>
      <c r="EYW93" s="77"/>
      <c r="EYX93" s="77"/>
      <c r="EYY93" s="11"/>
      <c r="EYZ93" s="7"/>
      <c r="EZA93" s="7"/>
      <c r="EZB93" s="7"/>
      <c r="EZC93" s="7"/>
      <c r="EZD93" s="7"/>
      <c r="EZE93" s="73"/>
      <c r="EZF93" s="73"/>
      <c r="EZG93" s="73"/>
      <c r="EZH93" s="73"/>
      <c r="EZI93" s="74"/>
      <c r="EZJ93" s="74"/>
      <c r="EZK93" s="77"/>
      <c r="EZL93" s="77"/>
      <c r="EZM93" s="11"/>
      <c r="EZN93" s="7"/>
      <c r="EZO93" s="7"/>
      <c r="EZP93" s="7"/>
      <c r="EZQ93" s="7"/>
      <c r="EZR93" s="7"/>
      <c r="EZS93" s="73"/>
      <c r="EZT93" s="73"/>
      <c r="EZU93" s="73"/>
      <c r="EZV93" s="73"/>
      <c r="EZW93" s="74"/>
      <c r="EZX93" s="74"/>
      <c r="EZY93" s="77"/>
      <c r="EZZ93" s="77"/>
      <c r="FAA93" s="11"/>
      <c r="FAB93" s="7"/>
      <c r="FAC93" s="7"/>
      <c r="FAD93" s="7"/>
      <c r="FAE93" s="7"/>
      <c r="FAF93" s="7"/>
      <c r="FAG93" s="73"/>
      <c r="FAH93" s="73"/>
      <c r="FAI93" s="73"/>
      <c r="FAJ93" s="73"/>
      <c r="FAK93" s="74"/>
      <c r="FAL93" s="74"/>
      <c r="FAM93" s="77"/>
      <c r="FAN93" s="77"/>
      <c r="FAO93" s="11"/>
      <c r="FAP93" s="7"/>
      <c r="FAQ93" s="7"/>
      <c r="FAR93" s="7"/>
      <c r="FAS93" s="7"/>
      <c r="FAT93" s="7"/>
      <c r="FAU93" s="73"/>
      <c r="FAV93" s="73"/>
      <c r="FAW93" s="73"/>
      <c r="FAX93" s="73"/>
      <c r="FAY93" s="74"/>
      <c r="FAZ93" s="74"/>
      <c r="FBA93" s="77"/>
      <c r="FBB93" s="77"/>
      <c r="FBC93" s="11"/>
      <c r="FBD93" s="7"/>
      <c r="FBE93" s="7"/>
      <c r="FBF93" s="7"/>
      <c r="FBG93" s="7"/>
      <c r="FBH93" s="7"/>
      <c r="FBI93" s="73"/>
      <c r="FBJ93" s="73"/>
      <c r="FBK93" s="73"/>
      <c r="FBL93" s="73"/>
      <c r="FBM93" s="74"/>
      <c r="FBN93" s="74"/>
      <c r="FBO93" s="77"/>
      <c r="FBP93" s="77"/>
      <c r="FBQ93" s="11"/>
      <c r="FBR93" s="7"/>
      <c r="FBS93" s="7"/>
      <c r="FBT93" s="7"/>
      <c r="FBU93" s="7"/>
      <c r="FBV93" s="7"/>
      <c r="FBW93" s="73"/>
      <c r="FBX93" s="73"/>
      <c r="FBY93" s="73"/>
      <c r="FBZ93" s="73"/>
      <c r="FCA93" s="74"/>
      <c r="FCB93" s="74"/>
      <c r="FCC93" s="77"/>
      <c r="FCD93" s="77"/>
      <c r="FCE93" s="11"/>
      <c r="FCF93" s="7"/>
      <c r="FCG93" s="7"/>
      <c r="FCH93" s="7"/>
      <c r="FCI93" s="7"/>
      <c r="FCJ93" s="7"/>
      <c r="FCK93" s="73"/>
      <c r="FCL93" s="73"/>
      <c r="FCM93" s="73"/>
      <c r="FCN93" s="73"/>
      <c r="FCO93" s="74"/>
      <c r="FCP93" s="74"/>
      <c r="FCQ93" s="77"/>
      <c r="FCR93" s="77"/>
      <c r="FCS93" s="11"/>
      <c r="FCT93" s="7"/>
      <c r="FCU93" s="7"/>
      <c r="FCV93" s="7"/>
      <c r="FCW93" s="7"/>
      <c r="FCX93" s="7"/>
      <c r="FCY93" s="73"/>
      <c r="FCZ93" s="73"/>
      <c r="FDA93" s="73"/>
      <c r="FDB93" s="73"/>
      <c r="FDC93" s="74"/>
      <c r="FDD93" s="74"/>
      <c r="FDE93" s="77"/>
      <c r="FDF93" s="77"/>
      <c r="FDG93" s="11"/>
      <c r="FDH93" s="7"/>
      <c r="FDI93" s="7"/>
      <c r="FDJ93" s="7"/>
      <c r="FDK93" s="7"/>
      <c r="FDL93" s="7"/>
      <c r="FDM93" s="73"/>
      <c r="FDN93" s="73"/>
      <c r="FDO93" s="73"/>
      <c r="FDP93" s="73"/>
      <c r="FDQ93" s="74"/>
      <c r="FDR93" s="74"/>
      <c r="FDS93" s="77"/>
      <c r="FDT93" s="77"/>
      <c r="FDU93" s="11"/>
      <c r="FDV93" s="7"/>
      <c r="FDW93" s="7"/>
      <c r="FDX93" s="7"/>
      <c r="FDY93" s="7"/>
      <c r="FDZ93" s="7"/>
      <c r="FEA93" s="73"/>
      <c r="FEB93" s="73"/>
      <c r="FEC93" s="73"/>
      <c r="FED93" s="73"/>
      <c r="FEE93" s="74"/>
      <c r="FEF93" s="74"/>
      <c r="FEG93" s="77"/>
      <c r="FEH93" s="77"/>
      <c r="FEI93" s="11"/>
      <c r="FEJ93" s="7"/>
      <c r="FEK93" s="7"/>
      <c r="FEL93" s="7"/>
      <c r="FEM93" s="7"/>
      <c r="FEN93" s="7"/>
      <c r="FEO93" s="73"/>
      <c r="FEP93" s="73"/>
      <c r="FEQ93" s="73"/>
      <c r="FER93" s="73"/>
      <c r="FES93" s="74"/>
      <c r="FET93" s="74"/>
      <c r="FEU93" s="77"/>
      <c r="FEV93" s="77"/>
      <c r="FEW93" s="11"/>
      <c r="FEX93" s="7"/>
      <c r="FEY93" s="7"/>
      <c r="FEZ93" s="7"/>
      <c r="FFA93" s="7"/>
      <c r="FFB93" s="7"/>
      <c r="FFC93" s="73"/>
      <c r="FFD93" s="73"/>
      <c r="FFE93" s="73"/>
      <c r="FFF93" s="73"/>
      <c r="FFG93" s="74"/>
      <c r="FFH93" s="74"/>
      <c r="FFI93" s="77"/>
      <c r="FFJ93" s="77"/>
      <c r="FFK93" s="11"/>
      <c r="FFL93" s="7"/>
      <c r="FFM93" s="7"/>
      <c r="FFN93" s="7"/>
      <c r="FFO93" s="7"/>
      <c r="FFP93" s="7"/>
      <c r="FFQ93" s="73"/>
      <c r="FFR93" s="73"/>
      <c r="FFS93" s="73"/>
      <c r="FFT93" s="73"/>
      <c r="FFU93" s="74"/>
      <c r="FFV93" s="74"/>
      <c r="FFW93" s="77"/>
      <c r="FFX93" s="77"/>
      <c r="FFY93" s="11"/>
      <c r="FFZ93" s="7"/>
      <c r="FGA93" s="7"/>
      <c r="FGB93" s="7"/>
      <c r="FGC93" s="7"/>
      <c r="FGD93" s="7"/>
      <c r="FGE93" s="73"/>
      <c r="FGF93" s="73"/>
      <c r="FGG93" s="73"/>
      <c r="FGH93" s="73"/>
      <c r="FGI93" s="74"/>
      <c r="FGJ93" s="74"/>
      <c r="FGK93" s="77"/>
      <c r="FGL93" s="77"/>
      <c r="FGM93" s="11"/>
      <c r="FGN93" s="7"/>
      <c r="FGO93" s="7"/>
      <c r="FGP93" s="7"/>
      <c r="FGQ93" s="7"/>
      <c r="FGR93" s="7"/>
      <c r="FGS93" s="73"/>
      <c r="FGT93" s="73"/>
      <c r="FGU93" s="73"/>
      <c r="FGV93" s="73"/>
      <c r="FGW93" s="74"/>
      <c r="FGX93" s="74"/>
      <c r="FGY93" s="77"/>
      <c r="FGZ93" s="77"/>
      <c r="FHA93" s="11"/>
      <c r="FHB93" s="7"/>
      <c r="FHC93" s="7"/>
      <c r="FHD93" s="7"/>
      <c r="FHE93" s="7"/>
      <c r="FHF93" s="7"/>
      <c r="FHG93" s="73"/>
      <c r="FHH93" s="73"/>
      <c r="FHI93" s="73"/>
      <c r="FHJ93" s="73"/>
      <c r="FHK93" s="74"/>
      <c r="FHL93" s="74"/>
      <c r="FHM93" s="77"/>
      <c r="FHN93" s="77"/>
      <c r="FHO93" s="11"/>
      <c r="FHP93" s="7"/>
      <c r="FHQ93" s="7"/>
      <c r="FHR93" s="7"/>
      <c r="FHS93" s="7"/>
      <c r="FHT93" s="7"/>
      <c r="FHU93" s="73"/>
      <c r="FHV93" s="73"/>
      <c r="FHW93" s="73"/>
      <c r="FHX93" s="73"/>
      <c r="FHY93" s="74"/>
      <c r="FHZ93" s="74"/>
      <c r="FIA93" s="77"/>
      <c r="FIB93" s="77"/>
      <c r="FIC93" s="11"/>
      <c r="FID93" s="7"/>
      <c r="FIE93" s="7"/>
      <c r="FIF93" s="7"/>
      <c r="FIG93" s="7"/>
      <c r="FIH93" s="7"/>
      <c r="FII93" s="73"/>
      <c r="FIJ93" s="73"/>
      <c r="FIK93" s="73"/>
      <c r="FIL93" s="73"/>
      <c r="FIM93" s="74"/>
      <c r="FIN93" s="74"/>
      <c r="FIO93" s="77"/>
      <c r="FIP93" s="77"/>
      <c r="FIQ93" s="11"/>
      <c r="FIR93" s="7"/>
      <c r="FIS93" s="7"/>
      <c r="FIT93" s="7"/>
      <c r="FIU93" s="7"/>
      <c r="FIV93" s="7"/>
      <c r="FIW93" s="73"/>
      <c r="FIX93" s="73"/>
      <c r="FIY93" s="73"/>
      <c r="FIZ93" s="73"/>
      <c r="FJA93" s="74"/>
      <c r="FJB93" s="74"/>
      <c r="FJC93" s="77"/>
      <c r="FJD93" s="77"/>
      <c r="FJE93" s="11"/>
      <c r="FJF93" s="7"/>
      <c r="FJG93" s="7"/>
      <c r="FJH93" s="7"/>
      <c r="FJI93" s="7"/>
      <c r="FJJ93" s="7"/>
      <c r="FJK93" s="73"/>
      <c r="FJL93" s="73"/>
      <c r="FJM93" s="73"/>
      <c r="FJN93" s="73"/>
      <c r="FJO93" s="74"/>
      <c r="FJP93" s="74"/>
      <c r="FJQ93" s="77"/>
      <c r="FJR93" s="77"/>
      <c r="FJS93" s="11"/>
      <c r="FJT93" s="7"/>
      <c r="FJU93" s="7"/>
      <c r="FJV93" s="7"/>
      <c r="FJW93" s="7"/>
      <c r="FJX93" s="7"/>
      <c r="FJY93" s="73"/>
      <c r="FJZ93" s="73"/>
      <c r="FKA93" s="73"/>
      <c r="FKB93" s="73"/>
      <c r="FKC93" s="74"/>
      <c r="FKD93" s="74"/>
      <c r="FKE93" s="77"/>
      <c r="FKF93" s="77"/>
      <c r="FKG93" s="11"/>
      <c r="FKH93" s="7"/>
      <c r="FKI93" s="7"/>
      <c r="FKJ93" s="7"/>
      <c r="FKK93" s="7"/>
      <c r="FKL93" s="7"/>
      <c r="FKM93" s="73"/>
      <c r="FKN93" s="73"/>
      <c r="FKO93" s="73"/>
      <c r="FKP93" s="73"/>
      <c r="FKQ93" s="74"/>
      <c r="FKR93" s="74"/>
      <c r="FKS93" s="77"/>
      <c r="FKT93" s="77"/>
      <c r="FKU93" s="11"/>
      <c r="FKV93" s="7"/>
      <c r="FKW93" s="7"/>
      <c r="FKX93" s="7"/>
      <c r="FKY93" s="7"/>
      <c r="FKZ93" s="7"/>
      <c r="FLA93" s="73"/>
      <c r="FLB93" s="73"/>
      <c r="FLC93" s="73"/>
      <c r="FLD93" s="73"/>
      <c r="FLE93" s="74"/>
      <c r="FLF93" s="74"/>
      <c r="FLG93" s="77"/>
      <c r="FLH93" s="77"/>
      <c r="FLI93" s="11"/>
      <c r="FLJ93" s="7"/>
      <c r="FLK93" s="7"/>
      <c r="FLL93" s="7"/>
      <c r="FLM93" s="7"/>
      <c r="FLN93" s="7"/>
      <c r="FLO93" s="73"/>
      <c r="FLP93" s="73"/>
      <c r="FLQ93" s="73"/>
      <c r="FLR93" s="73"/>
      <c r="FLS93" s="74"/>
      <c r="FLT93" s="74"/>
      <c r="FLU93" s="77"/>
      <c r="FLV93" s="77"/>
      <c r="FLW93" s="11"/>
      <c r="FLX93" s="7"/>
      <c r="FLY93" s="7"/>
      <c r="FLZ93" s="7"/>
      <c r="FMA93" s="7"/>
      <c r="FMB93" s="7"/>
      <c r="FMC93" s="73"/>
      <c r="FMD93" s="73"/>
      <c r="FME93" s="73"/>
      <c r="FMF93" s="73"/>
      <c r="FMG93" s="74"/>
      <c r="FMH93" s="74"/>
      <c r="FMI93" s="77"/>
      <c r="FMJ93" s="77"/>
      <c r="FMK93" s="11"/>
      <c r="FML93" s="7"/>
      <c r="FMM93" s="7"/>
      <c r="FMN93" s="7"/>
      <c r="FMO93" s="7"/>
      <c r="FMP93" s="7"/>
      <c r="FMQ93" s="73"/>
      <c r="FMR93" s="73"/>
      <c r="FMS93" s="73"/>
      <c r="FMT93" s="73"/>
      <c r="FMU93" s="74"/>
      <c r="FMV93" s="74"/>
      <c r="FMW93" s="77"/>
      <c r="FMX93" s="77"/>
      <c r="FMY93" s="11"/>
      <c r="FMZ93" s="7"/>
      <c r="FNA93" s="7"/>
      <c r="FNB93" s="7"/>
      <c r="FNC93" s="7"/>
      <c r="FND93" s="7"/>
      <c r="FNE93" s="73"/>
      <c r="FNF93" s="73"/>
      <c r="FNG93" s="73"/>
      <c r="FNH93" s="73"/>
      <c r="FNI93" s="74"/>
      <c r="FNJ93" s="74"/>
      <c r="FNK93" s="77"/>
      <c r="FNL93" s="77"/>
      <c r="FNM93" s="11"/>
      <c r="FNN93" s="7"/>
      <c r="FNO93" s="7"/>
      <c r="FNP93" s="7"/>
      <c r="FNQ93" s="7"/>
      <c r="FNR93" s="7"/>
      <c r="FNS93" s="73"/>
      <c r="FNT93" s="73"/>
      <c r="FNU93" s="73"/>
      <c r="FNV93" s="73"/>
      <c r="FNW93" s="74"/>
      <c r="FNX93" s="74"/>
      <c r="FNY93" s="77"/>
      <c r="FNZ93" s="77"/>
      <c r="FOA93" s="11"/>
      <c r="FOB93" s="7"/>
      <c r="FOC93" s="7"/>
      <c r="FOD93" s="7"/>
      <c r="FOE93" s="7"/>
      <c r="FOF93" s="7"/>
      <c r="FOG93" s="73"/>
      <c r="FOH93" s="73"/>
      <c r="FOI93" s="73"/>
      <c r="FOJ93" s="73"/>
      <c r="FOK93" s="74"/>
      <c r="FOL93" s="74"/>
      <c r="FOM93" s="77"/>
      <c r="FON93" s="77"/>
      <c r="FOO93" s="11"/>
      <c r="FOP93" s="7"/>
      <c r="FOQ93" s="7"/>
      <c r="FOR93" s="7"/>
      <c r="FOS93" s="7"/>
      <c r="FOT93" s="7"/>
      <c r="FOU93" s="73"/>
      <c r="FOV93" s="73"/>
      <c r="FOW93" s="73"/>
      <c r="FOX93" s="73"/>
      <c r="FOY93" s="74"/>
      <c r="FOZ93" s="74"/>
      <c r="FPA93" s="77"/>
      <c r="FPB93" s="77"/>
      <c r="FPC93" s="11"/>
      <c r="FPD93" s="7"/>
      <c r="FPE93" s="7"/>
      <c r="FPF93" s="7"/>
      <c r="FPG93" s="7"/>
      <c r="FPH93" s="7"/>
      <c r="FPI93" s="73"/>
      <c r="FPJ93" s="73"/>
      <c r="FPK93" s="73"/>
      <c r="FPL93" s="73"/>
      <c r="FPM93" s="74"/>
      <c r="FPN93" s="74"/>
      <c r="FPO93" s="77"/>
      <c r="FPP93" s="77"/>
      <c r="FPQ93" s="11"/>
      <c r="FPR93" s="7"/>
      <c r="FPS93" s="7"/>
      <c r="FPT93" s="7"/>
      <c r="FPU93" s="7"/>
      <c r="FPV93" s="7"/>
      <c r="FPW93" s="73"/>
      <c r="FPX93" s="73"/>
      <c r="FPY93" s="73"/>
      <c r="FPZ93" s="73"/>
      <c r="FQA93" s="74"/>
      <c r="FQB93" s="74"/>
      <c r="FQC93" s="77"/>
      <c r="FQD93" s="77"/>
      <c r="FQE93" s="11"/>
      <c r="FQF93" s="7"/>
      <c r="FQG93" s="7"/>
      <c r="FQH93" s="7"/>
      <c r="FQI93" s="7"/>
      <c r="FQJ93" s="7"/>
      <c r="FQK93" s="73"/>
      <c r="FQL93" s="73"/>
      <c r="FQM93" s="73"/>
      <c r="FQN93" s="73"/>
      <c r="FQO93" s="74"/>
      <c r="FQP93" s="74"/>
      <c r="FQQ93" s="77"/>
      <c r="FQR93" s="77"/>
      <c r="FQS93" s="11"/>
      <c r="FQT93" s="7"/>
      <c r="FQU93" s="7"/>
      <c r="FQV93" s="7"/>
      <c r="FQW93" s="7"/>
      <c r="FQX93" s="7"/>
      <c r="FQY93" s="73"/>
      <c r="FQZ93" s="73"/>
      <c r="FRA93" s="73"/>
      <c r="FRB93" s="73"/>
      <c r="FRC93" s="74"/>
      <c r="FRD93" s="74"/>
      <c r="FRE93" s="77"/>
      <c r="FRF93" s="77"/>
      <c r="FRG93" s="11"/>
      <c r="FRH93" s="7"/>
      <c r="FRI93" s="7"/>
      <c r="FRJ93" s="7"/>
      <c r="FRK93" s="7"/>
      <c r="FRL93" s="7"/>
      <c r="FRM93" s="73"/>
      <c r="FRN93" s="73"/>
      <c r="FRO93" s="73"/>
      <c r="FRP93" s="73"/>
      <c r="FRQ93" s="74"/>
      <c r="FRR93" s="74"/>
      <c r="FRS93" s="77"/>
      <c r="FRT93" s="77"/>
      <c r="FRU93" s="11"/>
      <c r="FRV93" s="7"/>
      <c r="FRW93" s="7"/>
      <c r="FRX93" s="7"/>
      <c r="FRY93" s="7"/>
      <c r="FRZ93" s="7"/>
      <c r="FSA93" s="73"/>
      <c r="FSB93" s="73"/>
      <c r="FSC93" s="73"/>
      <c r="FSD93" s="73"/>
      <c r="FSE93" s="74"/>
      <c r="FSF93" s="74"/>
      <c r="FSG93" s="77"/>
      <c r="FSH93" s="77"/>
      <c r="FSI93" s="11"/>
      <c r="FSJ93" s="7"/>
      <c r="FSK93" s="7"/>
      <c r="FSL93" s="7"/>
      <c r="FSM93" s="7"/>
      <c r="FSN93" s="7"/>
      <c r="FSO93" s="73"/>
      <c r="FSP93" s="73"/>
      <c r="FSQ93" s="73"/>
      <c r="FSR93" s="73"/>
      <c r="FSS93" s="74"/>
      <c r="FST93" s="74"/>
      <c r="FSU93" s="77"/>
      <c r="FSV93" s="77"/>
      <c r="FSW93" s="11"/>
      <c r="FSX93" s="7"/>
      <c r="FSY93" s="7"/>
      <c r="FSZ93" s="7"/>
      <c r="FTA93" s="7"/>
      <c r="FTB93" s="7"/>
      <c r="FTC93" s="73"/>
      <c r="FTD93" s="73"/>
      <c r="FTE93" s="73"/>
      <c r="FTF93" s="73"/>
      <c r="FTG93" s="74"/>
      <c r="FTH93" s="74"/>
      <c r="FTI93" s="77"/>
      <c r="FTJ93" s="77"/>
      <c r="FTK93" s="11"/>
      <c r="FTL93" s="7"/>
      <c r="FTM93" s="7"/>
      <c r="FTN93" s="7"/>
      <c r="FTO93" s="7"/>
      <c r="FTP93" s="7"/>
      <c r="FTQ93" s="73"/>
      <c r="FTR93" s="73"/>
      <c r="FTS93" s="73"/>
      <c r="FTT93" s="73"/>
      <c r="FTU93" s="74"/>
      <c r="FTV93" s="74"/>
      <c r="FTW93" s="77"/>
      <c r="FTX93" s="77"/>
      <c r="FTY93" s="11"/>
      <c r="FTZ93" s="7"/>
      <c r="FUA93" s="7"/>
      <c r="FUB93" s="7"/>
      <c r="FUC93" s="7"/>
      <c r="FUD93" s="7"/>
      <c r="FUE93" s="73"/>
      <c r="FUF93" s="73"/>
      <c r="FUG93" s="73"/>
      <c r="FUH93" s="73"/>
      <c r="FUI93" s="74"/>
      <c r="FUJ93" s="74"/>
      <c r="FUK93" s="77"/>
      <c r="FUL93" s="77"/>
      <c r="FUM93" s="11"/>
      <c r="FUN93" s="7"/>
      <c r="FUO93" s="7"/>
      <c r="FUP93" s="7"/>
      <c r="FUQ93" s="7"/>
      <c r="FUR93" s="7"/>
      <c r="FUS93" s="73"/>
      <c r="FUT93" s="73"/>
      <c r="FUU93" s="73"/>
      <c r="FUV93" s="73"/>
      <c r="FUW93" s="74"/>
      <c r="FUX93" s="74"/>
      <c r="FUY93" s="77"/>
      <c r="FUZ93" s="77"/>
      <c r="FVA93" s="11"/>
      <c r="FVB93" s="7"/>
      <c r="FVC93" s="7"/>
      <c r="FVD93" s="7"/>
      <c r="FVE93" s="7"/>
      <c r="FVF93" s="7"/>
      <c r="FVG93" s="73"/>
      <c r="FVH93" s="73"/>
      <c r="FVI93" s="73"/>
      <c r="FVJ93" s="73"/>
      <c r="FVK93" s="74"/>
      <c r="FVL93" s="74"/>
      <c r="FVM93" s="77"/>
      <c r="FVN93" s="77"/>
      <c r="FVO93" s="11"/>
      <c r="FVP93" s="7"/>
      <c r="FVQ93" s="7"/>
      <c r="FVR93" s="7"/>
      <c r="FVS93" s="7"/>
      <c r="FVT93" s="7"/>
      <c r="FVU93" s="73"/>
      <c r="FVV93" s="73"/>
      <c r="FVW93" s="73"/>
      <c r="FVX93" s="73"/>
      <c r="FVY93" s="74"/>
      <c r="FVZ93" s="74"/>
      <c r="FWA93" s="77"/>
      <c r="FWB93" s="77"/>
      <c r="FWC93" s="11"/>
      <c r="FWD93" s="7"/>
      <c r="FWE93" s="7"/>
      <c r="FWF93" s="7"/>
      <c r="FWG93" s="7"/>
      <c r="FWH93" s="7"/>
      <c r="FWI93" s="73"/>
      <c r="FWJ93" s="73"/>
      <c r="FWK93" s="73"/>
      <c r="FWL93" s="73"/>
      <c r="FWM93" s="74"/>
      <c r="FWN93" s="74"/>
      <c r="FWO93" s="77"/>
      <c r="FWP93" s="77"/>
      <c r="FWQ93" s="11"/>
      <c r="FWR93" s="7"/>
      <c r="FWS93" s="7"/>
      <c r="FWT93" s="7"/>
      <c r="FWU93" s="7"/>
      <c r="FWV93" s="7"/>
      <c r="FWW93" s="73"/>
      <c r="FWX93" s="73"/>
      <c r="FWY93" s="73"/>
      <c r="FWZ93" s="73"/>
      <c r="FXA93" s="74"/>
      <c r="FXB93" s="74"/>
      <c r="FXC93" s="77"/>
      <c r="FXD93" s="77"/>
      <c r="FXE93" s="11"/>
      <c r="FXF93" s="7"/>
      <c r="FXG93" s="7"/>
      <c r="FXH93" s="7"/>
      <c r="FXI93" s="7"/>
      <c r="FXJ93" s="7"/>
      <c r="FXK93" s="73"/>
      <c r="FXL93" s="73"/>
      <c r="FXM93" s="73"/>
      <c r="FXN93" s="73"/>
      <c r="FXO93" s="74"/>
      <c r="FXP93" s="74"/>
      <c r="FXQ93" s="77"/>
      <c r="FXR93" s="77"/>
      <c r="FXS93" s="11"/>
      <c r="FXT93" s="7"/>
      <c r="FXU93" s="7"/>
      <c r="FXV93" s="7"/>
      <c r="FXW93" s="7"/>
      <c r="FXX93" s="7"/>
      <c r="FXY93" s="73"/>
      <c r="FXZ93" s="73"/>
      <c r="FYA93" s="73"/>
      <c r="FYB93" s="73"/>
      <c r="FYC93" s="74"/>
      <c r="FYD93" s="74"/>
      <c r="FYE93" s="77"/>
      <c r="FYF93" s="77"/>
      <c r="FYG93" s="11"/>
      <c r="FYH93" s="7"/>
      <c r="FYI93" s="7"/>
      <c r="FYJ93" s="7"/>
      <c r="FYK93" s="7"/>
      <c r="FYL93" s="7"/>
      <c r="FYM93" s="73"/>
      <c r="FYN93" s="73"/>
      <c r="FYO93" s="73"/>
      <c r="FYP93" s="73"/>
      <c r="FYQ93" s="74"/>
      <c r="FYR93" s="74"/>
      <c r="FYS93" s="77"/>
      <c r="FYT93" s="77"/>
      <c r="FYU93" s="11"/>
      <c r="FYV93" s="7"/>
      <c r="FYW93" s="7"/>
      <c r="FYX93" s="7"/>
      <c r="FYY93" s="7"/>
      <c r="FYZ93" s="7"/>
      <c r="FZA93" s="73"/>
      <c r="FZB93" s="73"/>
      <c r="FZC93" s="73"/>
      <c r="FZD93" s="73"/>
      <c r="FZE93" s="74"/>
      <c r="FZF93" s="74"/>
      <c r="FZG93" s="77"/>
      <c r="FZH93" s="77"/>
      <c r="FZI93" s="11"/>
      <c r="FZJ93" s="7"/>
      <c r="FZK93" s="7"/>
      <c r="FZL93" s="7"/>
      <c r="FZM93" s="7"/>
      <c r="FZN93" s="7"/>
      <c r="FZO93" s="73"/>
      <c r="FZP93" s="73"/>
      <c r="FZQ93" s="73"/>
      <c r="FZR93" s="73"/>
      <c r="FZS93" s="74"/>
      <c r="FZT93" s="74"/>
      <c r="FZU93" s="77"/>
      <c r="FZV93" s="77"/>
      <c r="FZW93" s="11"/>
      <c r="FZX93" s="7"/>
      <c r="FZY93" s="7"/>
      <c r="FZZ93" s="7"/>
      <c r="GAA93" s="7"/>
      <c r="GAB93" s="7"/>
      <c r="GAC93" s="73"/>
      <c r="GAD93" s="73"/>
      <c r="GAE93" s="73"/>
      <c r="GAF93" s="73"/>
      <c r="GAG93" s="74"/>
      <c r="GAH93" s="74"/>
      <c r="GAI93" s="77"/>
      <c r="GAJ93" s="77"/>
      <c r="GAK93" s="11"/>
      <c r="GAL93" s="7"/>
      <c r="GAM93" s="7"/>
      <c r="GAN93" s="7"/>
      <c r="GAO93" s="7"/>
      <c r="GAP93" s="7"/>
      <c r="GAQ93" s="73"/>
      <c r="GAR93" s="73"/>
      <c r="GAS93" s="73"/>
      <c r="GAT93" s="73"/>
      <c r="GAU93" s="74"/>
      <c r="GAV93" s="74"/>
      <c r="GAW93" s="77"/>
      <c r="GAX93" s="77"/>
      <c r="GAY93" s="11"/>
      <c r="GAZ93" s="7"/>
      <c r="GBA93" s="7"/>
      <c r="GBB93" s="7"/>
      <c r="GBC93" s="7"/>
      <c r="GBD93" s="7"/>
      <c r="GBE93" s="73"/>
      <c r="GBF93" s="73"/>
      <c r="GBG93" s="73"/>
      <c r="GBH93" s="73"/>
      <c r="GBI93" s="74"/>
      <c r="GBJ93" s="74"/>
      <c r="GBK93" s="77"/>
      <c r="GBL93" s="77"/>
      <c r="GBM93" s="11"/>
      <c r="GBN93" s="7"/>
      <c r="GBO93" s="7"/>
      <c r="GBP93" s="7"/>
      <c r="GBQ93" s="7"/>
      <c r="GBR93" s="7"/>
      <c r="GBS93" s="73"/>
      <c r="GBT93" s="73"/>
      <c r="GBU93" s="73"/>
      <c r="GBV93" s="73"/>
      <c r="GBW93" s="74"/>
      <c r="GBX93" s="74"/>
      <c r="GBY93" s="77"/>
      <c r="GBZ93" s="77"/>
      <c r="GCA93" s="11"/>
      <c r="GCB93" s="7"/>
      <c r="GCC93" s="7"/>
      <c r="GCD93" s="7"/>
      <c r="GCE93" s="7"/>
      <c r="GCF93" s="7"/>
      <c r="GCG93" s="73"/>
      <c r="GCH93" s="73"/>
      <c r="GCI93" s="73"/>
      <c r="GCJ93" s="73"/>
      <c r="GCK93" s="74"/>
      <c r="GCL93" s="74"/>
      <c r="GCM93" s="77"/>
      <c r="GCN93" s="77"/>
      <c r="GCO93" s="11"/>
      <c r="GCP93" s="7"/>
      <c r="GCQ93" s="7"/>
      <c r="GCR93" s="7"/>
      <c r="GCS93" s="7"/>
      <c r="GCT93" s="7"/>
      <c r="GCU93" s="73"/>
      <c r="GCV93" s="73"/>
      <c r="GCW93" s="73"/>
      <c r="GCX93" s="73"/>
      <c r="GCY93" s="74"/>
      <c r="GCZ93" s="74"/>
      <c r="GDA93" s="77"/>
      <c r="GDB93" s="77"/>
      <c r="GDC93" s="11"/>
      <c r="GDD93" s="7"/>
      <c r="GDE93" s="7"/>
      <c r="GDF93" s="7"/>
      <c r="GDG93" s="7"/>
      <c r="GDH93" s="7"/>
      <c r="GDI93" s="73"/>
      <c r="GDJ93" s="73"/>
      <c r="GDK93" s="73"/>
      <c r="GDL93" s="73"/>
      <c r="GDM93" s="74"/>
      <c r="GDN93" s="74"/>
      <c r="GDO93" s="77"/>
      <c r="GDP93" s="77"/>
      <c r="GDQ93" s="11"/>
      <c r="GDR93" s="7"/>
      <c r="GDS93" s="7"/>
      <c r="GDT93" s="7"/>
      <c r="GDU93" s="7"/>
      <c r="GDV93" s="7"/>
      <c r="GDW93" s="73"/>
      <c r="GDX93" s="73"/>
      <c r="GDY93" s="73"/>
      <c r="GDZ93" s="73"/>
      <c r="GEA93" s="74"/>
      <c r="GEB93" s="74"/>
      <c r="GEC93" s="77"/>
      <c r="GED93" s="77"/>
      <c r="GEE93" s="11"/>
      <c r="GEF93" s="7"/>
      <c r="GEG93" s="7"/>
      <c r="GEH93" s="7"/>
      <c r="GEI93" s="7"/>
      <c r="GEJ93" s="7"/>
      <c r="GEK93" s="73"/>
      <c r="GEL93" s="73"/>
      <c r="GEM93" s="73"/>
      <c r="GEN93" s="73"/>
      <c r="GEO93" s="74"/>
      <c r="GEP93" s="74"/>
      <c r="GEQ93" s="77"/>
      <c r="GER93" s="77"/>
      <c r="GES93" s="11"/>
      <c r="GET93" s="7"/>
      <c r="GEU93" s="7"/>
      <c r="GEV93" s="7"/>
      <c r="GEW93" s="7"/>
      <c r="GEX93" s="7"/>
      <c r="GEY93" s="73"/>
      <c r="GEZ93" s="73"/>
      <c r="GFA93" s="73"/>
      <c r="GFB93" s="73"/>
      <c r="GFC93" s="74"/>
      <c r="GFD93" s="74"/>
      <c r="GFE93" s="77"/>
      <c r="GFF93" s="77"/>
      <c r="GFG93" s="11"/>
      <c r="GFH93" s="7"/>
      <c r="GFI93" s="7"/>
      <c r="GFJ93" s="7"/>
      <c r="GFK93" s="7"/>
      <c r="GFL93" s="7"/>
      <c r="GFM93" s="73"/>
      <c r="GFN93" s="73"/>
      <c r="GFO93" s="73"/>
      <c r="GFP93" s="73"/>
      <c r="GFQ93" s="74"/>
      <c r="GFR93" s="74"/>
      <c r="GFS93" s="77"/>
      <c r="GFT93" s="77"/>
      <c r="GFU93" s="11"/>
      <c r="GFV93" s="7"/>
      <c r="GFW93" s="7"/>
      <c r="GFX93" s="7"/>
      <c r="GFY93" s="7"/>
      <c r="GFZ93" s="7"/>
      <c r="GGA93" s="73"/>
      <c r="GGB93" s="73"/>
      <c r="GGC93" s="73"/>
      <c r="GGD93" s="73"/>
      <c r="GGE93" s="74"/>
      <c r="GGF93" s="74"/>
      <c r="GGG93" s="77"/>
      <c r="GGH93" s="77"/>
      <c r="GGI93" s="11"/>
      <c r="GGJ93" s="7"/>
      <c r="GGK93" s="7"/>
      <c r="GGL93" s="7"/>
      <c r="GGM93" s="7"/>
      <c r="GGN93" s="7"/>
      <c r="GGO93" s="73"/>
      <c r="GGP93" s="73"/>
      <c r="GGQ93" s="73"/>
      <c r="GGR93" s="73"/>
      <c r="GGS93" s="74"/>
      <c r="GGT93" s="74"/>
      <c r="GGU93" s="77"/>
      <c r="GGV93" s="77"/>
      <c r="GGW93" s="11"/>
      <c r="GGX93" s="7"/>
      <c r="GGY93" s="7"/>
      <c r="GGZ93" s="7"/>
      <c r="GHA93" s="7"/>
      <c r="GHB93" s="7"/>
      <c r="GHC93" s="73"/>
      <c r="GHD93" s="73"/>
      <c r="GHE93" s="73"/>
      <c r="GHF93" s="73"/>
      <c r="GHG93" s="74"/>
      <c r="GHH93" s="74"/>
      <c r="GHI93" s="77"/>
      <c r="GHJ93" s="77"/>
      <c r="GHK93" s="11"/>
      <c r="GHL93" s="7"/>
      <c r="GHM93" s="7"/>
      <c r="GHN93" s="7"/>
      <c r="GHO93" s="7"/>
      <c r="GHP93" s="7"/>
      <c r="GHQ93" s="73"/>
      <c r="GHR93" s="73"/>
      <c r="GHS93" s="73"/>
      <c r="GHT93" s="73"/>
      <c r="GHU93" s="74"/>
      <c r="GHV93" s="74"/>
      <c r="GHW93" s="77"/>
      <c r="GHX93" s="77"/>
      <c r="GHY93" s="11"/>
      <c r="GHZ93" s="7"/>
      <c r="GIA93" s="7"/>
      <c r="GIB93" s="7"/>
      <c r="GIC93" s="7"/>
      <c r="GID93" s="7"/>
      <c r="GIE93" s="73"/>
      <c r="GIF93" s="73"/>
      <c r="GIG93" s="73"/>
      <c r="GIH93" s="73"/>
      <c r="GII93" s="74"/>
      <c r="GIJ93" s="74"/>
      <c r="GIK93" s="77"/>
      <c r="GIL93" s="77"/>
      <c r="GIM93" s="11"/>
      <c r="GIN93" s="7"/>
      <c r="GIO93" s="7"/>
      <c r="GIP93" s="7"/>
      <c r="GIQ93" s="7"/>
      <c r="GIR93" s="7"/>
      <c r="GIS93" s="73"/>
      <c r="GIT93" s="73"/>
      <c r="GIU93" s="73"/>
      <c r="GIV93" s="73"/>
      <c r="GIW93" s="74"/>
      <c r="GIX93" s="74"/>
      <c r="GIY93" s="77"/>
      <c r="GIZ93" s="77"/>
      <c r="GJA93" s="11"/>
      <c r="GJB93" s="7"/>
      <c r="GJC93" s="7"/>
      <c r="GJD93" s="7"/>
      <c r="GJE93" s="7"/>
      <c r="GJF93" s="7"/>
      <c r="GJG93" s="73"/>
      <c r="GJH93" s="73"/>
      <c r="GJI93" s="73"/>
      <c r="GJJ93" s="73"/>
      <c r="GJK93" s="74"/>
      <c r="GJL93" s="74"/>
      <c r="GJM93" s="77"/>
      <c r="GJN93" s="77"/>
      <c r="GJO93" s="11"/>
      <c r="GJP93" s="7"/>
      <c r="GJQ93" s="7"/>
      <c r="GJR93" s="7"/>
      <c r="GJS93" s="7"/>
      <c r="GJT93" s="7"/>
      <c r="GJU93" s="73"/>
      <c r="GJV93" s="73"/>
      <c r="GJW93" s="73"/>
      <c r="GJX93" s="73"/>
      <c r="GJY93" s="74"/>
      <c r="GJZ93" s="74"/>
      <c r="GKA93" s="77"/>
      <c r="GKB93" s="77"/>
      <c r="GKC93" s="11"/>
      <c r="GKD93" s="7"/>
      <c r="GKE93" s="7"/>
      <c r="GKF93" s="7"/>
      <c r="GKG93" s="7"/>
      <c r="GKH93" s="7"/>
      <c r="GKI93" s="73"/>
      <c r="GKJ93" s="73"/>
      <c r="GKK93" s="73"/>
      <c r="GKL93" s="73"/>
      <c r="GKM93" s="74"/>
      <c r="GKN93" s="74"/>
      <c r="GKO93" s="77"/>
      <c r="GKP93" s="77"/>
      <c r="GKQ93" s="11"/>
      <c r="GKR93" s="7"/>
      <c r="GKS93" s="7"/>
      <c r="GKT93" s="7"/>
      <c r="GKU93" s="7"/>
      <c r="GKV93" s="7"/>
      <c r="GKW93" s="73"/>
      <c r="GKX93" s="73"/>
      <c r="GKY93" s="73"/>
      <c r="GKZ93" s="73"/>
      <c r="GLA93" s="74"/>
      <c r="GLB93" s="74"/>
      <c r="GLC93" s="77"/>
      <c r="GLD93" s="77"/>
      <c r="GLE93" s="11"/>
      <c r="GLF93" s="7"/>
      <c r="GLG93" s="7"/>
      <c r="GLH93" s="7"/>
      <c r="GLI93" s="7"/>
      <c r="GLJ93" s="7"/>
      <c r="GLK93" s="73"/>
      <c r="GLL93" s="73"/>
      <c r="GLM93" s="73"/>
      <c r="GLN93" s="73"/>
      <c r="GLO93" s="74"/>
      <c r="GLP93" s="74"/>
      <c r="GLQ93" s="77"/>
      <c r="GLR93" s="77"/>
      <c r="GLS93" s="11"/>
      <c r="GLT93" s="7"/>
      <c r="GLU93" s="7"/>
      <c r="GLV93" s="7"/>
      <c r="GLW93" s="7"/>
      <c r="GLX93" s="7"/>
      <c r="GLY93" s="73"/>
      <c r="GLZ93" s="73"/>
      <c r="GMA93" s="73"/>
      <c r="GMB93" s="73"/>
      <c r="GMC93" s="74"/>
      <c r="GMD93" s="74"/>
      <c r="GME93" s="77"/>
      <c r="GMF93" s="77"/>
      <c r="GMG93" s="11"/>
      <c r="GMH93" s="7"/>
      <c r="GMI93" s="7"/>
      <c r="GMJ93" s="7"/>
      <c r="GMK93" s="7"/>
      <c r="GML93" s="7"/>
      <c r="GMM93" s="73"/>
      <c r="GMN93" s="73"/>
      <c r="GMO93" s="73"/>
      <c r="GMP93" s="73"/>
      <c r="GMQ93" s="74"/>
      <c r="GMR93" s="74"/>
      <c r="GMS93" s="77"/>
      <c r="GMT93" s="77"/>
      <c r="GMU93" s="11"/>
      <c r="GMV93" s="7"/>
      <c r="GMW93" s="7"/>
      <c r="GMX93" s="7"/>
      <c r="GMY93" s="7"/>
      <c r="GMZ93" s="7"/>
      <c r="GNA93" s="73"/>
      <c r="GNB93" s="73"/>
      <c r="GNC93" s="73"/>
      <c r="GND93" s="73"/>
      <c r="GNE93" s="74"/>
      <c r="GNF93" s="74"/>
      <c r="GNG93" s="77"/>
      <c r="GNH93" s="77"/>
      <c r="GNI93" s="11"/>
      <c r="GNJ93" s="7"/>
      <c r="GNK93" s="7"/>
      <c r="GNL93" s="7"/>
      <c r="GNM93" s="7"/>
      <c r="GNN93" s="7"/>
      <c r="GNO93" s="73"/>
      <c r="GNP93" s="73"/>
      <c r="GNQ93" s="73"/>
      <c r="GNR93" s="73"/>
      <c r="GNS93" s="74"/>
      <c r="GNT93" s="74"/>
      <c r="GNU93" s="77"/>
      <c r="GNV93" s="77"/>
      <c r="GNW93" s="11"/>
      <c r="GNX93" s="7"/>
      <c r="GNY93" s="7"/>
      <c r="GNZ93" s="7"/>
      <c r="GOA93" s="7"/>
      <c r="GOB93" s="7"/>
      <c r="GOC93" s="73"/>
      <c r="GOD93" s="73"/>
      <c r="GOE93" s="73"/>
      <c r="GOF93" s="73"/>
      <c r="GOG93" s="74"/>
      <c r="GOH93" s="74"/>
      <c r="GOI93" s="77"/>
      <c r="GOJ93" s="77"/>
      <c r="GOK93" s="11"/>
      <c r="GOL93" s="7"/>
      <c r="GOM93" s="7"/>
      <c r="GON93" s="7"/>
      <c r="GOO93" s="7"/>
      <c r="GOP93" s="7"/>
      <c r="GOQ93" s="73"/>
      <c r="GOR93" s="73"/>
      <c r="GOS93" s="73"/>
      <c r="GOT93" s="73"/>
      <c r="GOU93" s="74"/>
      <c r="GOV93" s="74"/>
      <c r="GOW93" s="77"/>
      <c r="GOX93" s="77"/>
      <c r="GOY93" s="11"/>
      <c r="GOZ93" s="7"/>
      <c r="GPA93" s="7"/>
      <c r="GPB93" s="7"/>
      <c r="GPC93" s="7"/>
      <c r="GPD93" s="7"/>
      <c r="GPE93" s="73"/>
      <c r="GPF93" s="73"/>
      <c r="GPG93" s="73"/>
      <c r="GPH93" s="73"/>
      <c r="GPI93" s="74"/>
      <c r="GPJ93" s="74"/>
      <c r="GPK93" s="77"/>
      <c r="GPL93" s="77"/>
      <c r="GPM93" s="11"/>
      <c r="GPN93" s="7"/>
      <c r="GPO93" s="7"/>
      <c r="GPP93" s="7"/>
      <c r="GPQ93" s="7"/>
      <c r="GPR93" s="7"/>
      <c r="GPS93" s="73"/>
      <c r="GPT93" s="73"/>
      <c r="GPU93" s="73"/>
      <c r="GPV93" s="73"/>
      <c r="GPW93" s="74"/>
      <c r="GPX93" s="74"/>
      <c r="GPY93" s="77"/>
      <c r="GPZ93" s="77"/>
      <c r="GQA93" s="11"/>
      <c r="GQB93" s="7"/>
      <c r="GQC93" s="7"/>
      <c r="GQD93" s="7"/>
      <c r="GQE93" s="7"/>
      <c r="GQF93" s="7"/>
      <c r="GQG93" s="73"/>
      <c r="GQH93" s="73"/>
      <c r="GQI93" s="73"/>
      <c r="GQJ93" s="73"/>
      <c r="GQK93" s="74"/>
      <c r="GQL93" s="74"/>
      <c r="GQM93" s="77"/>
      <c r="GQN93" s="77"/>
      <c r="GQO93" s="11"/>
      <c r="GQP93" s="7"/>
      <c r="GQQ93" s="7"/>
      <c r="GQR93" s="7"/>
      <c r="GQS93" s="7"/>
      <c r="GQT93" s="7"/>
      <c r="GQU93" s="73"/>
      <c r="GQV93" s="73"/>
      <c r="GQW93" s="73"/>
      <c r="GQX93" s="73"/>
      <c r="GQY93" s="74"/>
      <c r="GQZ93" s="74"/>
      <c r="GRA93" s="77"/>
      <c r="GRB93" s="77"/>
      <c r="GRC93" s="11"/>
      <c r="GRD93" s="7"/>
      <c r="GRE93" s="7"/>
      <c r="GRF93" s="7"/>
      <c r="GRG93" s="7"/>
      <c r="GRH93" s="7"/>
      <c r="GRI93" s="73"/>
      <c r="GRJ93" s="73"/>
      <c r="GRK93" s="73"/>
      <c r="GRL93" s="73"/>
      <c r="GRM93" s="74"/>
      <c r="GRN93" s="74"/>
      <c r="GRO93" s="77"/>
      <c r="GRP93" s="77"/>
      <c r="GRQ93" s="11"/>
      <c r="GRR93" s="7"/>
      <c r="GRS93" s="7"/>
      <c r="GRT93" s="7"/>
      <c r="GRU93" s="7"/>
      <c r="GRV93" s="7"/>
      <c r="GRW93" s="73"/>
      <c r="GRX93" s="73"/>
      <c r="GRY93" s="73"/>
      <c r="GRZ93" s="73"/>
      <c r="GSA93" s="74"/>
      <c r="GSB93" s="74"/>
      <c r="GSC93" s="77"/>
      <c r="GSD93" s="77"/>
      <c r="GSE93" s="11"/>
      <c r="GSF93" s="7"/>
      <c r="GSG93" s="7"/>
      <c r="GSH93" s="7"/>
      <c r="GSI93" s="7"/>
      <c r="GSJ93" s="7"/>
      <c r="GSK93" s="73"/>
      <c r="GSL93" s="73"/>
      <c r="GSM93" s="73"/>
      <c r="GSN93" s="73"/>
      <c r="GSO93" s="74"/>
      <c r="GSP93" s="74"/>
      <c r="GSQ93" s="77"/>
      <c r="GSR93" s="77"/>
      <c r="GSS93" s="11"/>
      <c r="GST93" s="7"/>
      <c r="GSU93" s="7"/>
      <c r="GSV93" s="7"/>
      <c r="GSW93" s="7"/>
      <c r="GSX93" s="7"/>
      <c r="GSY93" s="73"/>
      <c r="GSZ93" s="73"/>
      <c r="GTA93" s="73"/>
      <c r="GTB93" s="73"/>
      <c r="GTC93" s="74"/>
      <c r="GTD93" s="74"/>
      <c r="GTE93" s="77"/>
      <c r="GTF93" s="77"/>
      <c r="GTG93" s="11"/>
      <c r="GTH93" s="7"/>
      <c r="GTI93" s="7"/>
      <c r="GTJ93" s="7"/>
      <c r="GTK93" s="7"/>
      <c r="GTL93" s="7"/>
      <c r="GTM93" s="73"/>
      <c r="GTN93" s="73"/>
      <c r="GTO93" s="73"/>
      <c r="GTP93" s="73"/>
      <c r="GTQ93" s="74"/>
      <c r="GTR93" s="74"/>
      <c r="GTS93" s="77"/>
      <c r="GTT93" s="77"/>
      <c r="GTU93" s="11"/>
      <c r="GTV93" s="7"/>
      <c r="GTW93" s="7"/>
      <c r="GTX93" s="7"/>
      <c r="GTY93" s="7"/>
      <c r="GTZ93" s="7"/>
      <c r="GUA93" s="73"/>
      <c r="GUB93" s="73"/>
      <c r="GUC93" s="73"/>
      <c r="GUD93" s="73"/>
      <c r="GUE93" s="74"/>
      <c r="GUF93" s="74"/>
      <c r="GUG93" s="77"/>
      <c r="GUH93" s="77"/>
      <c r="GUI93" s="11"/>
      <c r="GUJ93" s="7"/>
      <c r="GUK93" s="7"/>
      <c r="GUL93" s="7"/>
      <c r="GUM93" s="7"/>
      <c r="GUN93" s="7"/>
      <c r="GUO93" s="73"/>
      <c r="GUP93" s="73"/>
      <c r="GUQ93" s="73"/>
      <c r="GUR93" s="73"/>
      <c r="GUS93" s="74"/>
      <c r="GUT93" s="74"/>
      <c r="GUU93" s="77"/>
      <c r="GUV93" s="77"/>
      <c r="GUW93" s="11"/>
      <c r="GUX93" s="7"/>
      <c r="GUY93" s="7"/>
      <c r="GUZ93" s="7"/>
      <c r="GVA93" s="7"/>
      <c r="GVB93" s="7"/>
      <c r="GVC93" s="73"/>
      <c r="GVD93" s="73"/>
      <c r="GVE93" s="73"/>
      <c r="GVF93" s="73"/>
      <c r="GVG93" s="74"/>
      <c r="GVH93" s="74"/>
      <c r="GVI93" s="77"/>
      <c r="GVJ93" s="77"/>
      <c r="GVK93" s="11"/>
      <c r="GVL93" s="7"/>
      <c r="GVM93" s="7"/>
      <c r="GVN93" s="7"/>
      <c r="GVO93" s="7"/>
      <c r="GVP93" s="7"/>
      <c r="GVQ93" s="73"/>
      <c r="GVR93" s="73"/>
      <c r="GVS93" s="73"/>
      <c r="GVT93" s="73"/>
      <c r="GVU93" s="74"/>
      <c r="GVV93" s="74"/>
      <c r="GVW93" s="77"/>
      <c r="GVX93" s="77"/>
      <c r="GVY93" s="11"/>
      <c r="GVZ93" s="7"/>
      <c r="GWA93" s="7"/>
      <c r="GWB93" s="7"/>
      <c r="GWC93" s="7"/>
      <c r="GWD93" s="7"/>
      <c r="GWE93" s="73"/>
      <c r="GWF93" s="73"/>
      <c r="GWG93" s="73"/>
      <c r="GWH93" s="73"/>
      <c r="GWI93" s="74"/>
      <c r="GWJ93" s="74"/>
      <c r="GWK93" s="77"/>
      <c r="GWL93" s="77"/>
      <c r="GWM93" s="11"/>
      <c r="GWN93" s="7"/>
      <c r="GWO93" s="7"/>
      <c r="GWP93" s="7"/>
      <c r="GWQ93" s="7"/>
      <c r="GWR93" s="7"/>
      <c r="GWS93" s="73"/>
      <c r="GWT93" s="73"/>
      <c r="GWU93" s="73"/>
      <c r="GWV93" s="73"/>
      <c r="GWW93" s="74"/>
      <c r="GWX93" s="74"/>
      <c r="GWY93" s="77"/>
      <c r="GWZ93" s="77"/>
      <c r="GXA93" s="11"/>
      <c r="GXB93" s="7"/>
      <c r="GXC93" s="7"/>
      <c r="GXD93" s="7"/>
      <c r="GXE93" s="7"/>
      <c r="GXF93" s="7"/>
      <c r="GXG93" s="73"/>
      <c r="GXH93" s="73"/>
      <c r="GXI93" s="73"/>
      <c r="GXJ93" s="73"/>
      <c r="GXK93" s="74"/>
      <c r="GXL93" s="74"/>
      <c r="GXM93" s="77"/>
      <c r="GXN93" s="77"/>
      <c r="GXO93" s="11"/>
      <c r="GXP93" s="7"/>
      <c r="GXQ93" s="7"/>
      <c r="GXR93" s="7"/>
      <c r="GXS93" s="7"/>
      <c r="GXT93" s="7"/>
      <c r="GXU93" s="73"/>
      <c r="GXV93" s="73"/>
      <c r="GXW93" s="73"/>
      <c r="GXX93" s="73"/>
      <c r="GXY93" s="74"/>
      <c r="GXZ93" s="74"/>
      <c r="GYA93" s="77"/>
      <c r="GYB93" s="77"/>
      <c r="GYC93" s="11"/>
      <c r="GYD93" s="7"/>
      <c r="GYE93" s="7"/>
      <c r="GYF93" s="7"/>
      <c r="GYG93" s="7"/>
      <c r="GYH93" s="7"/>
      <c r="GYI93" s="73"/>
      <c r="GYJ93" s="73"/>
      <c r="GYK93" s="73"/>
      <c r="GYL93" s="73"/>
      <c r="GYM93" s="74"/>
      <c r="GYN93" s="74"/>
      <c r="GYO93" s="77"/>
      <c r="GYP93" s="77"/>
      <c r="GYQ93" s="11"/>
      <c r="GYR93" s="7"/>
      <c r="GYS93" s="7"/>
      <c r="GYT93" s="7"/>
      <c r="GYU93" s="7"/>
      <c r="GYV93" s="7"/>
      <c r="GYW93" s="73"/>
      <c r="GYX93" s="73"/>
      <c r="GYY93" s="73"/>
      <c r="GYZ93" s="73"/>
      <c r="GZA93" s="74"/>
      <c r="GZB93" s="74"/>
      <c r="GZC93" s="77"/>
      <c r="GZD93" s="77"/>
      <c r="GZE93" s="11"/>
      <c r="GZF93" s="7"/>
      <c r="GZG93" s="7"/>
      <c r="GZH93" s="7"/>
      <c r="GZI93" s="7"/>
      <c r="GZJ93" s="7"/>
      <c r="GZK93" s="73"/>
      <c r="GZL93" s="73"/>
      <c r="GZM93" s="73"/>
      <c r="GZN93" s="73"/>
      <c r="GZO93" s="74"/>
      <c r="GZP93" s="74"/>
      <c r="GZQ93" s="77"/>
      <c r="GZR93" s="77"/>
      <c r="GZS93" s="11"/>
      <c r="GZT93" s="7"/>
      <c r="GZU93" s="7"/>
      <c r="GZV93" s="7"/>
      <c r="GZW93" s="7"/>
      <c r="GZX93" s="7"/>
      <c r="GZY93" s="73"/>
      <c r="GZZ93" s="73"/>
      <c r="HAA93" s="73"/>
      <c r="HAB93" s="73"/>
      <c r="HAC93" s="74"/>
      <c r="HAD93" s="74"/>
      <c r="HAE93" s="77"/>
      <c r="HAF93" s="77"/>
      <c r="HAG93" s="11"/>
      <c r="HAH93" s="7"/>
      <c r="HAI93" s="7"/>
      <c r="HAJ93" s="7"/>
      <c r="HAK93" s="7"/>
      <c r="HAL93" s="7"/>
      <c r="HAM93" s="73"/>
      <c r="HAN93" s="73"/>
      <c r="HAO93" s="73"/>
      <c r="HAP93" s="73"/>
      <c r="HAQ93" s="74"/>
      <c r="HAR93" s="74"/>
      <c r="HAS93" s="77"/>
      <c r="HAT93" s="77"/>
      <c r="HAU93" s="11"/>
      <c r="HAV93" s="7"/>
      <c r="HAW93" s="7"/>
      <c r="HAX93" s="7"/>
      <c r="HAY93" s="7"/>
      <c r="HAZ93" s="7"/>
      <c r="HBA93" s="73"/>
      <c r="HBB93" s="73"/>
      <c r="HBC93" s="73"/>
      <c r="HBD93" s="73"/>
      <c r="HBE93" s="74"/>
      <c r="HBF93" s="74"/>
      <c r="HBG93" s="77"/>
      <c r="HBH93" s="77"/>
      <c r="HBI93" s="11"/>
      <c r="HBJ93" s="7"/>
      <c r="HBK93" s="7"/>
      <c r="HBL93" s="7"/>
      <c r="HBM93" s="7"/>
      <c r="HBN93" s="7"/>
      <c r="HBO93" s="73"/>
      <c r="HBP93" s="73"/>
      <c r="HBQ93" s="73"/>
      <c r="HBR93" s="73"/>
      <c r="HBS93" s="74"/>
      <c r="HBT93" s="74"/>
      <c r="HBU93" s="77"/>
      <c r="HBV93" s="77"/>
      <c r="HBW93" s="11"/>
      <c r="HBX93" s="7"/>
      <c r="HBY93" s="7"/>
      <c r="HBZ93" s="7"/>
      <c r="HCA93" s="7"/>
      <c r="HCB93" s="7"/>
      <c r="HCC93" s="73"/>
      <c r="HCD93" s="73"/>
      <c r="HCE93" s="73"/>
      <c r="HCF93" s="73"/>
      <c r="HCG93" s="74"/>
      <c r="HCH93" s="74"/>
      <c r="HCI93" s="77"/>
      <c r="HCJ93" s="77"/>
      <c r="HCK93" s="11"/>
      <c r="HCL93" s="7"/>
      <c r="HCM93" s="7"/>
      <c r="HCN93" s="7"/>
      <c r="HCO93" s="7"/>
      <c r="HCP93" s="7"/>
      <c r="HCQ93" s="73"/>
      <c r="HCR93" s="73"/>
      <c r="HCS93" s="73"/>
      <c r="HCT93" s="73"/>
      <c r="HCU93" s="74"/>
      <c r="HCV93" s="74"/>
      <c r="HCW93" s="77"/>
      <c r="HCX93" s="77"/>
      <c r="HCY93" s="11"/>
      <c r="HCZ93" s="7"/>
      <c r="HDA93" s="7"/>
      <c r="HDB93" s="7"/>
      <c r="HDC93" s="7"/>
      <c r="HDD93" s="7"/>
      <c r="HDE93" s="73"/>
      <c r="HDF93" s="73"/>
      <c r="HDG93" s="73"/>
      <c r="HDH93" s="73"/>
      <c r="HDI93" s="74"/>
      <c r="HDJ93" s="74"/>
      <c r="HDK93" s="77"/>
      <c r="HDL93" s="77"/>
      <c r="HDM93" s="11"/>
      <c r="HDN93" s="7"/>
      <c r="HDO93" s="7"/>
      <c r="HDP93" s="7"/>
      <c r="HDQ93" s="7"/>
      <c r="HDR93" s="7"/>
      <c r="HDS93" s="73"/>
      <c r="HDT93" s="73"/>
      <c r="HDU93" s="73"/>
      <c r="HDV93" s="73"/>
      <c r="HDW93" s="74"/>
      <c r="HDX93" s="74"/>
      <c r="HDY93" s="77"/>
      <c r="HDZ93" s="77"/>
      <c r="HEA93" s="11"/>
      <c r="HEB93" s="7"/>
      <c r="HEC93" s="7"/>
      <c r="HED93" s="7"/>
      <c r="HEE93" s="7"/>
      <c r="HEF93" s="7"/>
      <c r="HEG93" s="73"/>
      <c r="HEH93" s="73"/>
      <c r="HEI93" s="73"/>
      <c r="HEJ93" s="73"/>
      <c r="HEK93" s="74"/>
      <c r="HEL93" s="74"/>
      <c r="HEM93" s="77"/>
      <c r="HEN93" s="77"/>
      <c r="HEO93" s="11"/>
      <c r="HEP93" s="7"/>
      <c r="HEQ93" s="7"/>
      <c r="HER93" s="7"/>
      <c r="HES93" s="7"/>
      <c r="HET93" s="7"/>
      <c r="HEU93" s="73"/>
      <c r="HEV93" s="73"/>
      <c r="HEW93" s="73"/>
      <c r="HEX93" s="73"/>
      <c r="HEY93" s="74"/>
      <c r="HEZ93" s="74"/>
      <c r="HFA93" s="77"/>
      <c r="HFB93" s="77"/>
      <c r="HFC93" s="11"/>
      <c r="HFD93" s="7"/>
      <c r="HFE93" s="7"/>
      <c r="HFF93" s="7"/>
      <c r="HFG93" s="7"/>
      <c r="HFH93" s="7"/>
      <c r="HFI93" s="73"/>
      <c r="HFJ93" s="73"/>
      <c r="HFK93" s="73"/>
      <c r="HFL93" s="73"/>
      <c r="HFM93" s="74"/>
      <c r="HFN93" s="74"/>
      <c r="HFO93" s="77"/>
      <c r="HFP93" s="77"/>
      <c r="HFQ93" s="11"/>
      <c r="HFR93" s="7"/>
      <c r="HFS93" s="7"/>
      <c r="HFT93" s="7"/>
      <c r="HFU93" s="7"/>
      <c r="HFV93" s="7"/>
      <c r="HFW93" s="73"/>
      <c r="HFX93" s="73"/>
      <c r="HFY93" s="73"/>
      <c r="HFZ93" s="73"/>
      <c r="HGA93" s="74"/>
      <c r="HGB93" s="74"/>
      <c r="HGC93" s="77"/>
      <c r="HGD93" s="77"/>
      <c r="HGE93" s="11"/>
      <c r="HGF93" s="7"/>
      <c r="HGG93" s="7"/>
      <c r="HGH93" s="7"/>
      <c r="HGI93" s="7"/>
      <c r="HGJ93" s="7"/>
      <c r="HGK93" s="73"/>
      <c r="HGL93" s="73"/>
      <c r="HGM93" s="73"/>
      <c r="HGN93" s="73"/>
      <c r="HGO93" s="74"/>
      <c r="HGP93" s="74"/>
      <c r="HGQ93" s="77"/>
      <c r="HGR93" s="77"/>
      <c r="HGS93" s="11"/>
      <c r="HGT93" s="7"/>
      <c r="HGU93" s="7"/>
      <c r="HGV93" s="7"/>
      <c r="HGW93" s="7"/>
      <c r="HGX93" s="7"/>
      <c r="HGY93" s="73"/>
      <c r="HGZ93" s="73"/>
      <c r="HHA93" s="73"/>
      <c r="HHB93" s="73"/>
      <c r="HHC93" s="74"/>
      <c r="HHD93" s="74"/>
      <c r="HHE93" s="77"/>
      <c r="HHF93" s="77"/>
      <c r="HHG93" s="11"/>
      <c r="HHH93" s="7"/>
      <c r="HHI93" s="7"/>
      <c r="HHJ93" s="7"/>
      <c r="HHK93" s="7"/>
      <c r="HHL93" s="7"/>
      <c r="HHM93" s="73"/>
      <c r="HHN93" s="73"/>
      <c r="HHO93" s="73"/>
      <c r="HHP93" s="73"/>
      <c r="HHQ93" s="74"/>
      <c r="HHR93" s="74"/>
      <c r="HHS93" s="77"/>
      <c r="HHT93" s="77"/>
      <c r="HHU93" s="11"/>
      <c r="HHV93" s="7"/>
      <c r="HHW93" s="7"/>
      <c r="HHX93" s="7"/>
      <c r="HHY93" s="7"/>
      <c r="HHZ93" s="7"/>
      <c r="HIA93" s="73"/>
      <c r="HIB93" s="73"/>
      <c r="HIC93" s="73"/>
      <c r="HID93" s="73"/>
      <c r="HIE93" s="74"/>
      <c r="HIF93" s="74"/>
      <c r="HIG93" s="77"/>
      <c r="HIH93" s="77"/>
      <c r="HII93" s="11"/>
      <c r="HIJ93" s="7"/>
      <c r="HIK93" s="7"/>
      <c r="HIL93" s="7"/>
      <c r="HIM93" s="7"/>
      <c r="HIN93" s="7"/>
      <c r="HIO93" s="73"/>
      <c r="HIP93" s="73"/>
      <c r="HIQ93" s="73"/>
      <c r="HIR93" s="73"/>
      <c r="HIS93" s="74"/>
      <c r="HIT93" s="74"/>
      <c r="HIU93" s="77"/>
      <c r="HIV93" s="77"/>
      <c r="HIW93" s="11"/>
      <c r="HIX93" s="7"/>
      <c r="HIY93" s="7"/>
      <c r="HIZ93" s="7"/>
      <c r="HJA93" s="7"/>
      <c r="HJB93" s="7"/>
      <c r="HJC93" s="73"/>
      <c r="HJD93" s="73"/>
      <c r="HJE93" s="73"/>
      <c r="HJF93" s="73"/>
      <c r="HJG93" s="74"/>
      <c r="HJH93" s="74"/>
      <c r="HJI93" s="77"/>
      <c r="HJJ93" s="77"/>
      <c r="HJK93" s="11"/>
      <c r="HJL93" s="7"/>
      <c r="HJM93" s="7"/>
      <c r="HJN93" s="7"/>
      <c r="HJO93" s="7"/>
      <c r="HJP93" s="7"/>
      <c r="HJQ93" s="73"/>
      <c r="HJR93" s="73"/>
      <c r="HJS93" s="73"/>
      <c r="HJT93" s="73"/>
      <c r="HJU93" s="74"/>
      <c r="HJV93" s="74"/>
      <c r="HJW93" s="77"/>
      <c r="HJX93" s="77"/>
      <c r="HJY93" s="11"/>
      <c r="HJZ93" s="7"/>
      <c r="HKA93" s="7"/>
      <c r="HKB93" s="7"/>
      <c r="HKC93" s="7"/>
      <c r="HKD93" s="7"/>
      <c r="HKE93" s="73"/>
      <c r="HKF93" s="73"/>
      <c r="HKG93" s="73"/>
      <c r="HKH93" s="73"/>
      <c r="HKI93" s="74"/>
      <c r="HKJ93" s="74"/>
      <c r="HKK93" s="77"/>
      <c r="HKL93" s="77"/>
      <c r="HKM93" s="11"/>
      <c r="HKN93" s="7"/>
      <c r="HKO93" s="7"/>
      <c r="HKP93" s="7"/>
      <c r="HKQ93" s="7"/>
      <c r="HKR93" s="7"/>
      <c r="HKS93" s="73"/>
      <c r="HKT93" s="73"/>
      <c r="HKU93" s="73"/>
      <c r="HKV93" s="73"/>
      <c r="HKW93" s="74"/>
      <c r="HKX93" s="74"/>
      <c r="HKY93" s="77"/>
      <c r="HKZ93" s="77"/>
      <c r="HLA93" s="11"/>
      <c r="HLB93" s="7"/>
      <c r="HLC93" s="7"/>
      <c r="HLD93" s="7"/>
      <c r="HLE93" s="7"/>
      <c r="HLF93" s="7"/>
      <c r="HLG93" s="73"/>
      <c r="HLH93" s="73"/>
      <c r="HLI93" s="73"/>
      <c r="HLJ93" s="73"/>
      <c r="HLK93" s="74"/>
      <c r="HLL93" s="74"/>
      <c r="HLM93" s="77"/>
      <c r="HLN93" s="77"/>
      <c r="HLO93" s="11"/>
      <c r="HLP93" s="7"/>
      <c r="HLQ93" s="7"/>
      <c r="HLR93" s="7"/>
      <c r="HLS93" s="7"/>
      <c r="HLT93" s="7"/>
      <c r="HLU93" s="73"/>
      <c r="HLV93" s="73"/>
      <c r="HLW93" s="73"/>
      <c r="HLX93" s="73"/>
      <c r="HLY93" s="74"/>
      <c r="HLZ93" s="74"/>
      <c r="HMA93" s="77"/>
      <c r="HMB93" s="77"/>
      <c r="HMC93" s="11"/>
      <c r="HMD93" s="7"/>
      <c r="HME93" s="7"/>
      <c r="HMF93" s="7"/>
      <c r="HMG93" s="7"/>
      <c r="HMH93" s="7"/>
      <c r="HMI93" s="73"/>
      <c r="HMJ93" s="73"/>
      <c r="HMK93" s="73"/>
      <c r="HML93" s="73"/>
      <c r="HMM93" s="74"/>
      <c r="HMN93" s="74"/>
      <c r="HMO93" s="77"/>
      <c r="HMP93" s="77"/>
      <c r="HMQ93" s="11"/>
      <c r="HMR93" s="7"/>
      <c r="HMS93" s="7"/>
      <c r="HMT93" s="7"/>
      <c r="HMU93" s="7"/>
      <c r="HMV93" s="7"/>
      <c r="HMW93" s="73"/>
      <c r="HMX93" s="73"/>
      <c r="HMY93" s="73"/>
      <c r="HMZ93" s="73"/>
      <c r="HNA93" s="74"/>
      <c r="HNB93" s="74"/>
      <c r="HNC93" s="77"/>
      <c r="HND93" s="77"/>
      <c r="HNE93" s="11"/>
      <c r="HNF93" s="7"/>
      <c r="HNG93" s="7"/>
      <c r="HNH93" s="7"/>
      <c r="HNI93" s="7"/>
      <c r="HNJ93" s="7"/>
      <c r="HNK93" s="73"/>
      <c r="HNL93" s="73"/>
      <c r="HNM93" s="73"/>
      <c r="HNN93" s="73"/>
      <c r="HNO93" s="74"/>
      <c r="HNP93" s="74"/>
      <c r="HNQ93" s="77"/>
      <c r="HNR93" s="77"/>
      <c r="HNS93" s="11"/>
      <c r="HNT93" s="7"/>
      <c r="HNU93" s="7"/>
      <c r="HNV93" s="7"/>
      <c r="HNW93" s="7"/>
      <c r="HNX93" s="7"/>
      <c r="HNY93" s="73"/>
      <c r="HNZ93" s="73"/>
      <c r="HOA93" s="73"/>
      <c r="HOB93" s="73"/>
      <c r="HOC93" s="74"/>
      <c r="HOD93" s="74"/>
      <c r="HOE93" s="77"/>
      <c r="HOF93" s="77"/>
      <c r="HOG93" s="11"/>
      <c r="HOH93" s="7"/>
      <c r="HOI93" s="7"/>
      <c r="HOJ93" s="7"/>
      <c r="HOK93" s="7"/>
      <c r="HOL93" s="7"/>
      <c r="HOM93" s="73"/>
      <c r="HON93" s="73"/>
      <c r="HOO93" s="73"/>
      <c r="HOP93" s="73"/>
      <c r="HOQ93" s="74"/>
      <c r="HOR93" s="74"/>
      <c r="HOS93" s="77"/>
      <c r="HOT93" s="77"/>
      <c r="HOU93" s="11"/>
      <c r="HOV93" s="7"/>
      <c r="HOW93" s="7"/>
      <c r="HOX93" s="7"/>
      <c r="HOY93" s="7"/>
      <c r="HOZ93" s="7"/>
      <c r="HPA93" s="73"/>
      <c r="HPB93" s="73"/>
      <c r="HPC93" s="73"/>
      <c r="HPD93" s="73"/>
      <c r="HPE93" s="74"/>
      <c r="HPF93" s="74"/>
      <c r="HPG93" s="77"/>
      <c r="HPH93" s="77"/>
      <c r="HPI93" s="11"/>
      <c r="HPJ93" s="7"/>
      <c r="HPK93" s="7"/>
      <c r="HPL93" s="7"/>
      <c r="HPM93" s="7"/>
      <c r="HPN93" s="7"/>
      <c r="HPO93" s="73"/>
      <c r="HPP93" s="73"/>
      <c r="HPQ93" s="73"/>
      <c r="HPR93" s="73"/>
      <c r="HPS93" s="74"/>
      <c r="HPT93" s="74"/>
      <c r="HPU93" s="77"/>
      <c r="HPV93" s="77"/>
      <c r="HPW93" s="11"/>
      <c r="HPX93" s="7"/>
      <c r="HPY93" s="7"/>
      <c r="HPZ93" s="7"/>
      <c r="HQA93" s="7"/>
      <c r="HQB93" s="7"/>
      <c r="HQC93" s="73"/>
      <c r="HQD93" s="73"/>
      <c r="HQE93" s="73"/>
      <c r="HQF93" s="73"/>
      <c r="HQG93" s="74"/>
      <c r="HQH93" s="74"/>
      <c r="HQI93" s="77"/>
      <c r="HQJ93" s="77"/>
      <c r="HQK93" s="11"/>
      <c r="HQL93" s="7"/>
      <c r="HQM93" s="7"/>
      <c r="HQN93" s="7"/>
      <c r="HQO93" s="7"/>
      <c r="HQP93" s="7"/>
      <c r="HQQ93" s="73"/>
      <c r="HQR93" s="73"/>
      <c r="HQS93" s="73"/>
      <c r="HQT93" s="73"/>
      <c r="HQU93" s="74"/>
      <c r="HQV93" s="74"/>
      <c r="HQW93" s="77"/>
      <c r="HQX93" s="77"/>
      <c r="HQY93" s="11"/>
      <c r="HQZ93" s="7"/>
      <c r="HRA93" s="7"/>
      <c r="HRB93" s="7"/>
      <c r="HRC93" s="7"/>
      <c r="HRD93" s="7"/>
      <c r="HRE93" s="73"/>
      <c r="HRF93" s="73"/>
      <c r="HRG93" s="73"/>
      <c r="HRH93" s="73"/>
      <c r="HRI93" s="74"/>
      <c r="HRJ93" s="74"/>
      <c r="HRK93" s="77"/>
      <c r="HRL93" s="77"/>
      <c r="HRM93" s="11"/>
      <c r="HRN93" s="7"/>
      <c r="HRO93" s="7"/>
      <c r="HRP93" s="7"/>
      <c r="HRQ93" s="7"/>
      <c r="HRR93" s="7"/>
      <c r="HRS93" s="73"/>
      <c r="HRT93" s="73"/>
      <c r="HRU93" s="73"/>
      <c r="HRV93" s="73"/>
      <c r="HRW93" s="74"/>
      <c r="HRX93" s="74"/>
      <c r="HRY93" s="77"/>
      <c r="HRZ93" s="77"/>
      <c r="HSA93" s="11"/>
      <c r="HSB93" s="7"/>
      <c r="HSC93" s="7"/>
      <c r="HSD93" s="7"/>
      <c r="HSE93" s="7"/>
      <c r="HSF93" s="7"/>
      <c r="HSG93" s="73"/>
      <c r="HSH93" s="73"/>
      <c r="HSI93" s="73"/>
      <c r="HSJ93" s="73"/>
      <c r="HSK93" s="74"/>
      <c r="HSL93" s="74"/>
      <c r="HSM93" s="77"/>
      <c r="HSN93" s="77"/>
      <c r="HSO93" s="11"/>
      <c r="HSP93" s="7"/>
      <c r="HSQ93" s="7"/>
      <c r="HSR93" s="7"/>
      <c r="HSS93" s="7"/>
      <c r="HST93" s="7"/>
      <c r="HSU93" s="73"/>
      <c r="HSV93" s="73"/>
      <c r="HSW93" s="73"/>
      <c r="HSX93" s="73"/>
      <c r="HSY93" s="74"/>
      <c r="HSZ93" s="74"/>
      <c r="HTA93" s="77"/>
      <c r="HTB93" s="77"/>
      <c r="HTC93" s="11"/>
      <c r="HTD93" s="7"/>
      <c r="HTE93" s="7"/>
      <c r="HTF93" s="7"/>
      <c r="HTG93" s="7"/>
      <c r="HTH93" s="7"/>
      <c r="HTI93" s="73"/>
      <c r="HTJ93" s="73"/>
      <c r="HTK93" s="73"/>
      <c r="HTL93" s="73"/>
      <c r="HTM93" s="74"/>
      <c r="HTN93" s="74"/>
      <c r="HTO93" s="77"/>
      <c r="HTP93" s="77"/>
      <c r="HTQ93" s="11"/>
      <c r="HTR93" s="7"/>
      <c r="HTS93" s="7"/>
      <c r="HTT93" s="7"/>
      <c r="HTU93" s="7"/>
      <c r="HTV93" s="7"/>
      <c r="HTW93" s="73"/>
      <c r="HTX93" s="73"/>
      <c r="HTY93" s="73"/>
      <c r="HTZ93" s="73"/>
      <c r="HUA93" s="74"/>
      <c r="HUB93" s="74"/>
      <c r="HUC93" s="77"/>
      <c r="HUD93" s="77"/>
      <c r="HUE93" s="11"/>
      <c r="HUF93" s="7"/>
      <c r="HUG93" s="7"/>
      <c r="HUH93" s="7"/>
      <c r="HUI93" s="7"/>
      <c r="HUJ93" s="7"/>
      <c r="HUK93" s="73"/>
      <c r="HUL93" s="73"/>
      <c r="HUM93" s="73"/>
      <c r="HUN93" s="73"/>
      <c r="HUO93" s="74"/>
      <c r="HUP93" s="74"/>
      <c r="HUQ93" s="77"/>
      <c r="HUR93" s="77"/>
      <c r="HUS93" s="11"/>
      <c r="HUT93" s="7"/>
      <c r="HUU93" s="7"/>
      <c r="HUV93" s="7"/>
      <c r="HUW93" s="7"/>
      <c r="HUX93" s="7"/>
      <c r="HUY93" s="73"/>
      <c r="HUZ93" s="73"/>
      <c r="HVA93" s="73"/>
      <c r="HVB93" s="73"/>
      <c r="HVC93" s="74"/>
      <c r="HVD93" s="74"/>
      <c r="HVE93" s="77"/>
      <c r="HVF93" s="77"/>
      <c r="HVG93" s="11"/>
      <c r="HVH93" s="7"/>
      <c r="HVI93" s="7"/>
      <c r="HVJ93" s="7"/>
      <c r="HVK93" s="7"/>
      <c r="HVL93" s="7"/>
      <c r="HVM93" s="73"/>
      <c r="HVN93" s="73"/>
      <c r="HVO93" s="73"/>
      <c r="HVP93" s="73"/>
      <c r="HVQ93" s="74"/>
      <c r="HVR93" s="74"/>
      <c r="HVS93" s="77"/>
      <c r="HVT93" s="77"/>
      <c r="HVU93" s="11"/>
      <c r="HVV93" s="7"/>
      <c r="HVW93" s="7"/>
      <c r="HVX93" s="7"/>
      <c r="HVY93" s="7"/>
      <c r="HVZ93" s="7"/>
      <c r="HWA93" s="73"/>
      <c r="HWB93" s="73"/>
      <c r="HWC93" s="73"/>
      <c r="HWD93" s="73"/>
      <c r="HWE93" s="74"/>
      <c r="HWF93" s="74"/>
      <c r="HWG93" s="77"/>
      <c r="HWH93" s="77"/>
      <c r="HWI93" s="11"/>
      <c r="HWJ93" s="7"/>
      <c r="HWK93" s="7"/>
      <c r="HWL93" s="7"/>
      <c r="HWM93" s="7"/>
      <c r="HWN93" s="7"/>
      <c r="HWO93" s="73"/>
      <c r="HWP93" s="73"/>
      <c r="HWQ93" s="73"/>
      <c r="HWR93" s="73"/>
      <c r="HWS93" s="74"/>
      <c r="HWT93" s="74"/>
      <c r="HWU93" s="77"/>
      <c r="HWV93" s="77"/>
      <c r="HWW93" s="11"/>
      <c r="HWX93" s="7"/>
      <c r="HWY93" s="7"/>
      <c r="HWZ93" s="7"/>
      <c r="HXA93" s="7"/>
      <c r="HXB93" s="7"/>
      <c r="HXC93" s="73"/>
      <c r="HXD93" s="73"/>
      <c r="HXE93" s="73"/>
      <c r="HXF93" s="73"/>
      <c r="HXG93" s="74"/>
      <c r="HXH93" s="74"/>
      <c r="HXI93" s="77"/>
      <c r="HXJ93" s="77"/>
      <c r="HXK93" s="11"/>
      <c r="HXL93" s="7"/>
      <c r="HXM93" s="7"/>
      <c r="HXN93" s="7"/>
      <c r="HXO93" s="7"/>
      <c r="HXP93" s="7"/>
      <c r="HXQ93" s="73"/>
      <c r="HXR93" s="73"/>
      <c r="HXS93" s="73"/>
      <c r="HXT93" s="73"/>
      <c r="HXU93" s="74"/>
      <c r="HXV93" s="74"/>
      <c r="HXW93" s="77"/>
      <c r="HXX93" s="77"/>
      <c r="HXY93" s="11"/>
      <c r="HXZ93" s="7"/>
      <c r="HYA93" s="7"/>
      <c r="HYB93" s="7"/>
      <c r="HYC93" s="7"/>
      <c r="HYD93" s="7"/>
      <c r="HYE93" s="73"/>
      <c r="HYF93" s="73"/>
      <c r="HYG93" s="73"/>
      <c r="HYH93" s="73"/>
      <c r="HYI93" s="74"/>
      <c r="HYJ93" s="74"/>
      <c r="HYK93" s="77"/>
      <c r="HYL93" s="77"/>
      <c r="HYM93" s="11"/>
      <c r="HYN93" s="7"/>
      <c r="HYO93" s="7"/>
      <c r="HYP93" s="7"/>
      <c r="HYQ93" s="7"/>
      <c r="HYR93" s="7"/>
      <c r="HYS93" s="73"/>
      <c r="HYT93" s="73"/>
      <c r="HYU93" s="73"/>
      <c r="HYV93" s="73"/>
      <c r="HYW93" s="74"/>
      <c r="HYX93" s="74"/>
      <c r="HYY93" s="77"/>
      <c r="HYZ93" s="77"/>
      <c r="HZA93" s="11"/>
      <c r="HZB93" s="7"/>
      <c r="HZC93" s="7"/>
      <c r="HZD93" s="7"/>
      <c r="HZE93" s="7"/>
      <c r="HZF93" s="7"/>
      <c r="HZG93" s="73"/>
      <c r="HZH93" s="73"/>
      <c r="HZI93" s="73"/>
      <c r="HZJ93" s="73"/>
      <c r="HZK93" s="74"/>
      <c r="HZL93" s="74"/>
      <c r="HZM93" s="77"/>
      <c r="HZN93" s="77"/>
      <c r="HZO93" s="11"/>
      <c r="HZP93" s="7"/>
      <c r="HZQ93" s="7"/>
      <c r="HZR93" s="7"/>
      <c r="HZS93" s="7"/>
      <c r="HZT93" s="7"/>
      <c r="HZU93" s="73"/>
      <c r="HZV93" s="73"/>
      <c r="HZW93" s="73"/>
      <c r="HZX93" s="73"/>
      <c r="HZY93" s="74"/>
      <c r="HZZ93" s="74"/>
      <c r="IAA93" s="77"/>
      <c r="IAB93" s="77"/>
      <c r="IAC93" s="11"/>
      <c r="IAD93" s="7"/>
      <c r="IAE93" s="7"/>
      <c r="IAF93" s="7"/>
      <c r="IAG93" s="7"/>
      <c r="IAH93" s="7"/>
      <c r="IAI93" s="73"/>
      <c r="IAJ93" s="73"/>
      <c r="IAK93" s="73"/>
      <c r="IAL93" s="73"/>
      <c r="IAM93" s="74"/>
      <c r="IAN93" s="74"/>
      <c r="IAO93" s="77"/>
      <c r="IAP93" s="77"/>
      <c r="IAQ93" s="11"/>
      <c r="IAR93" s="7"/>
      <c r="IAS93" s="7"/>
      <c r="IAT93" s="7"/>
      <c r="IAU93" s="7"/>
      <c r="IAV93" s="7"/>
      <c r="IAW93" s="73"/>
      <c r="IAX93" s="73"/>
      <c r="IAY93" s="73"/>
      <c r="IAZ93" s="73"/>
      <c r="IBA93" s="74"/>
      <c r="IBB93" s="74"/>
      <c r="IBC93" s="77"/>
      <c r="IBD93" s="77"/>
      <c r="IBE93" s="11"/>
      <c r="IBF93" s="7"/>
      <c r="IBG93" s="7"/>
      <c r="IBH93" s="7"/>
      <c r="IBI93" s="7"/>
      <c r="IBJ93" s="7"/>
      <c r="IBK93" s="73"/>
      <c r="IBL93" s="73"/>
      <c r="IBM93" s="73"/>
      <c r="IBN93" s="73"/>
      <c r="IBO93" s="74"/>
      <c r="IBP93" s="74"/>
      <c r="IBQ93" s="77"/>
      <c r="IBR93" s="77"/>
      <c r="IBS93" s="11"/>
      <c r="IBT93" s="7"/>
      <c r="IBU93" s="7"/>
      <c r="IBV93" s="7"/>
      <c r="IBW93" s="7"/>
      <c r="IBX93" s="7"/>
      <c r="IBY93" s="73"/>
      <c r="IBZ93" s="73"/>
      <c r="ICA93" s="73"/>
      <c r="ICB93" s="73"/>
      <c r="ICC93" s="74"/>
      <c r="ICD93" s="74"/>
      <c r="ICE93" s="77"/>
      <c r="ICF93" s="77"/>
      <c r="ICG93" s="11"/>
      <c r="ICH93" s="7"/>
      <c r="ICI93" s="7"/>
      <c r="ICJ93" s="7"/>
      <c r="ICK93" s="7"/>
      <c r="ICL93" s="7"/>
      <c r="ICM93" s="73"/>
      <c r="ICN93" s="73"/>
      <c r="ICO93" s="73"/>
      <c r="ICP93" s="73"/>
      <c r="ICQ93" s="74"/>
      <c r="ICR93" s="74"/>
      <c r="ICS93" s="77"/>
      <c r="ICT93" s="77"/>
      <c r="ICU93" s="11"/>
      <c r="ICV93" s="7"/>
      <c r="ICW93" s="7"/>
      <c r="ICX93" s="7"/>
      <c r="ICY93" s="7"/>
      <c r="ICZ93" s="7"/>
      <c r="IDA93" s="73"/>
      <c r="IDB93" s="73"/>
      <c r="IDC93" s="73"/>
      <c r="IDD93" s="73"/>
      <c r="IDE93" s="74"/>
      <c r="IDF93" s="74"/>
      <c r="IDG93" s="77"/>
      <c r="IDH93" s="77"/>
      <c r="IDI93" s="11"/>
      <c r="IDJ93" s="7"/>
      <c r="IDK93" s="7"/>
      <c r="IDL93" s="7"/>
      <c r="IDM93" s="7"/>
      <c r="IDN93" s="7"/>
      <c r="IDO93" s="73"/>
      <c r="IDP93" s="73"/>
      <c r="IDQ93" s="73"/>
      <c r="IDR93" s="73"/>
      <c r="IDS93" s="74"/>
      <c r="IDT93" s="74"/>
      <c r="IDU93" s="77"/>
      <c r="IDV93" s="77"/>
      <c r="IDW93" s="11"/>
      <c r="IDX93" s="7"/>
      <c r="IDY93" s="7"/>
      <c r="IDZ93" s="7"/>
      <c r="IEA93" s="7"/>
      <c r="IEB93" s="7"/>
      <c r="IEC93" s="73"/>
      <c r="IED93" s="73"/>
      <c r="IEE93" s="73"/>
      <c r="IEF93" s="73"/>
      <c r="IEG93" s="74"/>
      <c r="IEH93" s="74"/>
      <c r="IEI93" s="77"/>
      <c r="IEJ93" s="77"/>
      <c r="IEK93" s="11"/>
      <c r="IEL93" s="7"/>
      <c r="IEM93" s="7"/>
      <c r="IEN93" s="7"/>
      <c r="IEO93" s="7"/>
      <c r="IEP93" s="7"/>
      <c r="IEQ93" s="73"/>
      <c r="IER93" s="73"/>
      <c r="IES93" s="73"/>
      <c r="IET93" s="73"/>
      <c r="IEU93" s="74"/>
      <c r="IEV93" s="74"/>
      <c r="IEW93" s="77"/>
      <c r="IEX93" s="77"/>
      <c r="IEY93" s="11"/>
      <c r="IEZ93" s="7"/>
      <c r="IFA93" s="7"/>
      <c r="IFB93" s="7"/>
      <c r="IFC93" s="7"/>
      <c r="IFD93" s="7"/>
      <c r="IFE93" s="73"/>
      <c r="IFF93" s="73"/>
      <c r="IFG93" s="73"/>
      <c r="IFH93" s="73"/>
      <c r="IFI93" s="74"/>
      <c r="IFJ93" s="74"/>
      <c r="IFK93" s="77"/>
      <c r="IFL93" s="77"/>
      <c r="IFM93" s="11"/>
      <c r="IFN93" s="7"/>
      <c r="IFO93" s="7"/>
      <c r="IFP93" s="7"/>
      <c r="IFQ93" s="7"/>
      <c r="IFR93" s="7"/>
      <c r="IFS93" s="73"/>
      <c r="IFT93" s="73"/>
      <c r="IFU93" s="73"/>
      <c r="IFV93" s="73"/>
      <c r="IFW93" s="74"/>
      <c r="IFX93" s="74"/>
      <c r="IFY93" s="77"/>
      <c r="IFZ93" s="77"/>
      <c r="IGA93" s="11"/>
      <c r="IGB93" s="7"/>
      <c r="IGC93" s="7"/>
      <c r="IGD93" s="7"/>
      <c r="IGE93" s="7"/>
      <c r="IGF93" s="7"/>
      <c r="IGG93" s="73"/>
      <c r="IGH93" s="73"/>
      <c r="IGI93" s="73"/>
      <c r="IGJ93" s="73"/>
      <c r="IGK93" s="74"/>
      <c r="IGL93" s="74"/>
      <c r="IGM93" s="77"/>
      <c r="IGN93" s="77"/>
      <c r="IGO93" s="11"/>
      <c r="IGP93" s="7"/>
      <c r="IGQ93" s="7"/>
      <c r="IGR93" s="7"/>
      <c r="IGS93" s="7"/>
      <c r="IGT93" s="7"/>
      <c r="IGU93" s="73"/>
      <c r="IGV93" s="73"/>
      <c r="IGW93" s="73"/>
      <c r="IGX93" s="73"/>
      <c r="IGY93" s="74"/>
      <c r="IGZ93" s="74"/>
      <c r="IHA93" s="77"/>
      <c r="IHB93" s="77"/>
      <c r="IHC93" s="11"/>
      <c r="IHD93" s="7"/>
      <c r="IHE93" s="7"/>
      <c r="IHF93" s="7"/>
      <c r="IHG93" s="7"/>
      <c r="IHH93" s="7"/>
      <c r="IHI93" s="73"/>
      <c r="IHJ93" s="73"/>
      <c r="IHK93" s="73"/>
      <c r="IHL93" s="73"/>
      <c r="IHM93" s="74"/>
      <c r="IHN93" s="74"/>
      <c r="IHO93" s="77"/>
      <c r="IHP93" s="77"/>
      <c r="IHQ93" s="11"/>
      <c r="IHR93" s="7"/>
      <c r="IHS93" s="7"/>
      <c r="IHT93" s="7"/>
      <c r="IHU93" s="7"/>
      <c r="IHV93" s="7"/>
      <c r="IHW93" s="73"/>
      <c r="IHX93" s="73"/>
      <c r="IHY93" s="73"/>
      <c r="IHZ93" s="73"/>
      <c r="IIA93" s="74"/>
      <c r="IIB93" s="74"/>
      <c r="IIC93" s="77"/>
      <c r="IID93" s="77"/>
      <c r="IIE93" s="11"/>
      <c r="IIF93" s="7"/>
      <c r="IIG93" s="7"/>
      <c r="IIH93" s="7"/>
      <c r="III93" s="7"/>
      <c r="IIJ93" s="7"/>
      <c r="IIK93" s="73"/>
      <c r="IIL93" s="73"/>
      <c r="IIM93" s="73"/>
      <c r="IIN93" s="73"/>
      <c r="IIO93" s="74"/>
      <c r="IIP93" s="74"/>
      <c r="IIQ93" s="77"/>
      <c r="IIR93" s="77"/>
      <c r="IIS93" s="11"/>
      <c r="IIT93" s="7"/>
      <c r="IIU93" s="7"/>
      <c r="IIV93" s="7"/>
      <c r="IIW93" s="7"/>
      <c r="IIX93" s="7"/>
      <c r="IIY93" s="73"/>
      <c r="IIZ93" s="73"/>
      <c r="IJA93" s="73"/>
      <c r="IJB93" s="73"/>
      <c r="IJC93" s="74"/>
      <c r="IJD93" s="74"/>
      <c r="IJE93" s="77"/>
      <c r="IJF93" s="77"/>
      <c r="IJG93" s="11"/>
      <c r="IJH93" s="7"/>
      <c r="IJI93" s="7"/>
      <c r="IJJ93" s="7"/>
      <c r="IJK93" s="7"/>
      <c r="IJL93" s="7"/>
      <c r="IJM93" s="73"/>
      <c r="IJN93" s="73"/>
      <c r="IJO93" s="73"/>
      <c r="IJP93" s="73"/>
      <c r="IJQ93" s="74"/>
      <c r="IJR93" s="74"/>
      <c r="IJS93" s="77"/>
      <c r="IJT93" s="77"/>
      <c r="IJU93" s="11"/>
      <c r="IJV93" s="7"/>
      <c r="IJW93" s="7"/>
      <c r="IJX93" s="7"/>
      <c r="IJY93" s="7"/>
      <c r="IJZ93" s="7"/>
      <c r="IKA93" s="73"/>
      <c r="IKB93" s="73"/>
      <c r="IKC93" s="73"/>
      <c r="IKD93" s="73"/>
      <c r="IKE93" s="74"/>
      <c r="IKF93" s="74"/>
      <c r="IKG93" s="77"/>
      <c r="IKH93" s="77"/>
      <c r="IKI93" s="11"/>
      <c r="IKJ93" s="7"/>
      <c r="IKK93" s="7"/>
      <c r="IKL93" s="7"/>
      <c r="IKM93" s="7"/>
      <c r="IKN93" s="7"/>
      <c r="IKO93" s="73"/>
      <c r="IKP93" s="73"/>
      <c r="IKQ93" s="73"/>
      <c r="IKR93" s="73"/>
      <c r="IKS93" s="74"/>
      <c r="IKT93" s="74"/>
      <c r="IKU93" s="77"/>
      <c r="IKV93" s="77"/>
      <c r="IKW93" s="11"/>
      <c r="IKX93" s="7"/>
      <c r="IKY93" s="7"/>
      <c r="IKZ93" s="7"/>
      <c r="ILA93" s="7"/>
      <c r="ILB93" s="7"/>
      <c r="ILC93" s="73"/>
      <c r="ILD93" s="73"/>
      <c r="ILE93" s="73"/>
      <c r="ILF93" s="73"/>
      <c r="ILG93" s="74"/>
      <c r="ILH93" s="74"/>
      <c r="ILI93" s="77"/>
      <c r="ILJ93" s="77"/>
      <c r="ILK93" s="11"/>
      <c r="ILL93" s="7"/>
      <c r="ILM93" s="7"/>
      <c r="ILN93" s="7"/>
      <c r="ILO93" s="7"/>
      <c r="ILP93" s="7"/>
      <c r="ILQ93" s="73"/>
      <c r="ILR93" s="73"/>
      <c r="ILS93" s="73"/>
      <c r="ILT93" s="73"/>
      <c r="ILU93" s="74"/>
      <c r="ILV93" s="74"/>
      <c r="ILW93" s="77"/>
      <c r="ILX93" s="77"/>
      <c r="ILY93" s="11"/>
      <c r="ILZ93" s="7"/>
      <c r="IMA93" s="7"/>
      <c r="IMB93" s="7"/>
      <c r="IMC93" s="7"/>
      <c r="IMD93" s="7"/>
      <c r="IME93" s="73"/>
      <c r="IMF93" s="73"/>
      <c r="IMG93" s="73"/>
      <c r="IMH93" s="73"/>
      <c r="IMI93" s="74"/>
      <c r="IMJ93" s="74"/>
      <c r="IMK93" s="77"/>
      <c r="IML93" s="77"/>
      <c r="IMM93" s="11"/>
      <c r="IMN93" s="7"/>
      <c r="IMO93" s="7"/>
      <c r="IMP93" s="7"/>
      <c r="IMQ93" s="7"/>
      <c r="IMR93" s="7"/>
      <c r="IMS93" s="73"/>
      <c r="IMT93" s="73"/>
      <c r="IMU93" s="73"/>
      <c r="IMV93" s="73"/>
      <c r="IMW93" s="74"/>
      <c r="IMX93" s="74"/>
      <c r="IMY93" s="77"/>
      <c r="IMZ93" s="77"/>
      <c r="INA93" s="11"/>
      <c r="INB93" s="7"/>
      <c r="INC93" s="7"/>
      <c r="IND93" s="7"/>
      <c r="INE93" s="7"/>
      <c r="INF93" s="7"/>
      <c r="ING93" s="73"/>
      <c r="INH93" s="73"/>
      <c r="INI93" s="73"/>
      <c r="INJ93" s="73"/>
      <c r="INK93" s="74"/>
      <c r="INL93" s="74"/>
      <c r="INM93" s="77"/>
      <c r="INN93" s="77"/>
      <c r="INO93" s="11"/>
      <c r="INP93" s="7"/>
      <c r="INQ93" s="7"/>
      <c r="INR93" s="7"/>
      <c r="INS93" s="7"/>
      <c r="INT93" s="7"/>
      <c r="INU93" s="73"/>
      <c r="INV93" s="73"/>
      <c r="INW93" s="73"/>
      <c r="INX93" s="73"/>
      <c r="INY93" s="74"/>
      <c r="INZ93" s="74"/>
      <c r="IOA93" s="77"/>
      <c r="IOB93" s="77"/>
      <c r="IOC93" s="11"/>
      <c r="IOD93" s="7"/>
      <c r="IOE93" s="7"/>
      <c r="IOF93" s="7"/>
      <c r="IOG93" s="7"/>
      <c r="IOH93" s="7"/>
      <c r="IOI93" s="73"/>
      <c r="IOJ93" s="73"/>
      <c r="IOK93" s="73"/>
      <c r="IOL93" s="73"/>
      <c r="IOM93" s="74"/>
      <c r="ION93" s="74"/>
      <c r="IOO93" s="77"/>
      <c r="IOP93" s="77"/>
      <c r="IOQ93" s="11"/>
      <c r="IOR93" s="7"/>
      <c r="IOS93" s="7"/>
      <c r="IOT93" s="7"/>
      <c r="IOU93" s="7"/>
      <c r="IOV93" s="7"/>
      <c r="IOW93" s="73"/>
      <c r="IOX93" s="73"/>
      <c r="IOY93" s="73"/>
      <c r="IOZ93" s="73"/>
      <c r="IPA93" s="74"/>
      <c r="IPB93" s="74"/>
      <c r="IPC93" s="77"/>
      <c r="IPD93" s="77"/>
      <c r="IPE93" s="11"/>
      <c r="IPF93" s="7"/>
      <c r="IPG93" s="7"/>
      <c r="IPH93" s="7"/>
      <c r="IPI93" s="7"/>
      <c r="IPJ93" s="7"/>
      <c r="IPK93" s="73"/>
      <c r="IPL93" s="73"/>
      <c r="IPM93" s="73"/>
      <c r="IPN93" s="73"/>
      <c r="IPO93" s="74"/>
      <c r="IPP93" s="74"/>
      <c r="IPQ93" s="77"/>
      <c r="IPR93" s="77"/>
      <c r="IPS93" s="11"/>
      <c r="IPT93" s="7"/>
      <c r="IPU93" s="7"/>
      <c r="IPV93" s="7"/>
      <c r="IPW93" s="7"/>
      <c r="IPX93" s="7"/>
      <c r="IPY93" s="73"/>
      <c r="IPZ93" s="73"/>
      <c r="IQA93" s="73"/>
      <c r="IQB93" s="73"/>
      <c r="IQC93" s="74"/>
      <c r="IQD93" s="74"/>
      <c r="IQE93" s="77"/>
      <c r="IQF93" s="77"/>
      <c r="IQG93" s="11"/>
      <c r="IQH93" s="7"/>
      <c r="IQI93" s="7"/>
      <c r="IQJ93" s="7"/>
      <c r="IQK93" s="7"/>
      <c r="IQL93" s="7"/>
      <c r="IQM93" s="73"/>
      <c r="IQN93" s="73"/>
      <c r="IQO93" s="73"/>
      <c r="IQP93" s="73"/>
      <c r="IQQ93" s="74"/>
      <c r="IQR93" s="74"/>
      <c r="IQS93" s="77"/>
      <c r="IQT93" s="77"/>
      <c r="IQU93" s="11"/>
      <c r="IQV93" s="7"/>
      <c r="IQW93" s="7"/>
      <c r="IQX93" s="7"/>
      <c r="IQY93" s="7"/>
      <c r="IQZ93" s="7"/>
      <c r="IRA93" s="73"/>
      <c r="IRB93" s="73"/>
      <c r="IRC93" s="73"/>
      <c r="IRD93" s="73"/>
      <c r="IRE93" s="74"/>
      <c r="IRF93" s="74"/>
      <c r="IRG93" s="77"/>
      <c r="IRH93" s="77"/>
      <c r="IRI93" s="11"/>
      <c r="IRJ93" s="7"/>
      <c r="IRK93" s="7"/>
      <c r="IRL93" s="7"/>
      <c r="IRM93" s="7"/>
      <c r="IRN93" s="7"/>
      <c r="IRO93" s="73"/>
      <c r="IRP93" s="73"/>
      <c r="IRQ93" s="73"/>
      <c r="IRR93" s="73"/>
      <c r="IRS93" s="74"/>
      <c r="IRT93" s="74"/>
      <c r="IRU93" s="77"/>
      <c r="IRV93" s="77"/>
      <c r="IRW93" s="11"/>
      <c r="IRX93" s="7"/>
      <c r="IRY93" s="7"/>
      <c r="IRZ93" s="7"/>
      <c r="ISA93" s="7"/>
      <c r="ISB93" s="7"/>
      <c r="ISC93" s="73"/>
      <c r="ISD93" s="73"/>
      <c r="ISE93" s="73"/>
      <c r="ISF93" s="73"/>
      <c r="ISG93" s="74"/>
      <c r="ISH93" s="74"/>
      <c r="ISI93" s="77"/>
      <c r="ISJ93" s="77"/>
      <c r="ISK93" s="11"/>
      <c r="ISL93" s="7"/>
      <c r="ISM93" s="7"/>
      <c r="ISN93" s="7"/>
      <c r="ISO93" s="7"/>
      <c r="ISP93" s="7"/>
      <c r="ISQ93" s="73"/>
      <c r="ISR93" s="73"/>
      <c r="ISS93" s="73"/>
      <c r="IST93" s="73"/>
      <c r="ISU93" s="74"/>
      <c r="ISV93" s="74"/>
      <c r="ISW93" s="77"/>
      <c r="ISX93" s="77"/>
      <c r="ISY93" s="11"/>
      <c r="ISZ93" s="7"/>
      <c r="ITA93" s="7"/>
      <c r="ITB93" s="7"/>
      <c r="ITC93" s="7"/>
      <c r="ITD93" s="7"/>
      <c r="ITE93" s="73"/>
      <c r="ITF93" s="73"/>
      <c r="ITG93" s="73"/>
      <c r="ITH93" s="73"/>
      <c r="ITI93" s="74"/>
      <c r="ITJ93" s="74"/>
      <c r="ITK93" s="77"/>
      <c r="ITL93" s="77"/>
      <c r="ITM93" s="11"/>
      <c r="ITN93" s="7"/>
      <c r="ITO93" s="7"/>
      <c r="ITP93" s="7"/>
      <c r="ITQ93" s="7"/>
      <c r="ITR93" s="7"/>
      <c r="ITS93" s="73"/>
      <c r="ITT93" s="73"/>
      <c r="ITU93" s="73"/>
      <c r="ITV93" s="73"/>
      <c r="ITW93" s="74"/>
      <c r="ITX93" s="74"/>
      <c r="ITY93" s="77"/>
      <c r="ITZ93" s="77"/>
      <c r="IUA93" s="11"/>
      <c r="IUB93" s="7"/>
      <c r="IUC93" s="7"/>
      <c r="IUD93" s="7"/>
      <c r="IUE93" s="7"/>
      <c r="IUF93" s="7"/>
      <c r="IUG93" s="73"/>
      <c r="IUH93" s="73"/>
      <c r="IUI93" s="73"/>
      <c r="IUJ93" s="73"/>
      <c r="IUK93" s="74"/>
      <c r="IUL93" s="74"/>
      <c r="IUM93" s="77"/>
      <c r="IUN93" s="77"/>
      <c r="IUO93" s="11"/>
      <c r="IUP93" s="7"/>
      <c r="IUQ93" s="7"/>
      <c r="IUR93" s="7"/>
      <c r="IUS93" s="7"/>
      <c r="IUT93" s="7"/>
      <c r="IUU93" s="73"/>
      <c r="IUV93" s="73"/>
      <c r="IUW93" s="73"/>
      <c r="IUX93" s="73"/>
      <c r="IUY93" s="74"/>
      <c r="IUZ93" s="74"/>
      <c r="IVA93" s="77"/>
      <c r="IVB93" s="77"/>
      <c r="IVC93" s="11"/>
      <c r="IVD93" s="7"/>
      <c r="IVE93" s="7"/>
      <c r="IVF93" s="7"/>
      <c r="IVG93" s="7"/>
      <c r="IVH93" s="7"/>
      <c r="IVI93" s="73"/>
      <c r="IVJ93" s="73"/>
      <c r="IVK93" s="73"/>
      <c r="IVL93" s="73"/>
      <c r="IVM93" s="74"/>
      <c r="IVN93" s="74"/>
      <c r="IVO93" s="77"/>
      <c r="IVP93" s="77"/>
      <c r="IVQ93" s="11"/>
      <c r="IVR93" s="7"/>
      <c r="IVS93" s="7"/>
      <c r="IVT93" s="7"/>
      <c r="IVU93" s="7"/>
      <c r="IVV93" s="7"/>
      <c r="IVW93" s="73"/>
      <c r="IVX93" s="73"/>
      <c r="IVY93" s="73"/>
      <c r="IVZ93" s="73"/>
      <c r="IWA93" s="74"/>
      <c r="IWB93" s="74"/>
      <c r="IWC93" s="77"/>
      <c r="IWD93" s="77"/>
      <c r="IWE93" s="11"/>
      <c r="IWF93" s="7"/>
      <c r="IWG93" s="7"/>
      <c r="IWH93" s="7"/>
      <c r="IWI93" s="7"/>
      <c r="IWJ93" s="7"/>
      <c r="IWK93" s="73"/>
      <c r="IWL93" s="73"/>
      <c r="IWM93" s="73"/>
      <c r="IWN93" s="73"/>
      <c r="IWO93" s="74"/>
      <c r="IWP93" s="74"/>
      <c r="IWQ93" s="77"/>
      <c r="IWR93" s="77"/>
      <c r="IWS93" s="11"/>
      <c r="IWT93" s="7"/>
      <c r="IWU93" s="7"/>
      <c r="IWV93" s="7"/>
      <c r="IWW93" s="7"/>
      <c r="IWX93" s="7"/>
      <c r="IWY93" s="73"/>
      <c r="IWZ93" s="73"/>
      <c r="IXA93" s="73"/>
      <c r="IXB93" s="73"/>
      <c r="IXC93" s="74"/>
      <c r="IXD93" s="74"/>
      <c r="IXE93" s="77"/>
      <c r="IXF93" s="77"/>
      <c r="IXG93" s="11"/>
      <c r="IXH93" s="7"/>
      <c r="IXI93" s="7"/>
      <c r="IXJ93" s="7"/>
      <c r="IXK93" s="7"/>
      <c r="IXL93" s="7"/>
      <c r="IXM93" s="73"/>
      <c r="IXN93" s="73"/>
      <c r="IXO93" s="73"/>
      <c r="IXP93" s="73"/>
      <c r="IXQ93" s="74"/>
      <c r="IXR93" s="74"/>
      <c r="IXS93" s="77"/>
      <c r="IXT93" s="77"/>
      <c r="IXU93" s="11"/>
      <c r="IXV93" s="7"/>
      <c r="IXW93" s="7"/>
      <c r="IXX93" s="7"/>
      <c r="IXY93" s="7"/>
      <c r="IXZ93" s="7"/>
      <c r="IYA93" s="73"/>
      <c r="IYB93" s="73"/>
      <c r="IYC93" s="73"/>
      <c r="IYD93" s="73"/>
      <c r="IYE93" s="74"/>
      <c r="IYF93" s="74"/>
      <c r="IYG93" s="77"/>
      <c r="IYH93" s="77"/>
      <c r="IYI93" s="11"/>
      <c r="IYJ93" s="7"/>
      <c r="IYK93" s="7"/>
      <c r="IYL93" s="7"/>
      <c r="IYM93" s="7"/>
      <c r="IYN93" s="7"/>
      <c r="IYO93" s="73"/>
      <c r="IYP93" s="73"/>
      <c r="IYQ93" s="73"/>
      <c r="IYR93" s="73"/>
      <c r="IYS93" s="74"/>
      <c r="IYT93" s="74"/>
      <c r="IYU93" s="77"/>
      <c r="IYV93" s="77"/>
      <c r="IYW93" s="11"/>
      <c r="IYX93" s="7"/>
      <c r="IYY93" s="7"/>
      <c r="IYZ93" s="7"/>
      <c r="IZA93" s="7"/>
      <c r="IZB93" s="7"/>
      <c r="IZC93" s="73"/>
      <c r="IZD93" s="73"/>
      <c r="IZE93" s="73"/>
      <c r="IZF93" s="73"/>
      <c r="IZG93" s="74"/>
      <c r="IZH93" s="74"/>
      <c r="IZI93" s="77"/>
      <c r="IZJ93" s="77"/>
      <c r="IZK93" s="11"/>
      <c r="IZL93" s="7"/>
      <c r="IZM93" s="7"/>
      <c r="IZN93" s="7"/>
      <c r="IZO93" s="7"/>
      <c r="IZP93" s="7"/>
      <c r="IZQ93" s="73"/>
      <c r="IZR93" s="73"/>
      <c r="IZS93" s="73"/>
      <c r="IZT93" s="73"/>
      <c r="IZU93" s="74"/>
      <c r="IZV93" s="74"/>
      <c r="IZW93" s="77"/>
      <c r="IZX93" s="77"/>
      <c r="IZY93" s="11"/>
      <c r="IZZ93" s="7"/>
      <c r="JAA93" s="7"/>
      <c r="JAB93" s="7"/>
      <c r="JAC93" s="7"/>
      <c r="JAD93" s="7"/>
      <c r="JAE93" s="73"/>
      <c r="JAF93" s="73"/>
      <c r="JAG93" s="73"/>
      <c r="JAH93" s="73"/>
      <c r="JAI93" s="74"/>
      <c r="JAJ93" s="74"/>
      <c r="JAK93" s="77"/>
      <c r="JAL93" s="77"/>
      <c r="JAM93" s="11"/>
      <c r="JAN93" s="7"/>
      <c r="JAO93" s="7"/>
      <c r="JAP93" s="7"/>
      <c r="JAQ93" s="7"/>
      <c r="JAR93" s="7"/>
      <c r="JAS93" s="73"/>
      <c r="JAT93" s="73"/>
      <c r="JAU93" s="73"/>
      <c r="JAV93" s="73"/>
      <c r="JAW93" s="74"/>
      <c r="JAX93" s="74"/>
      <c r="JAY93" s="77"/>
      <c r="JAZ93" s="77"/>
      <c r="JBA93" s="11"/>
      <c r="JBB93" s="7"/>
      <c r="JBC93" s="7"/>
      <c r="JBD93" s="7"/>
      <c r="JBE93" s="7"/>
      <c r="JBF93" s="7"/>
      <c r="JBG93" s="73"/>
      <c r="JBH93" s="73"/>
      <c r="JBI93" s="73"/>
      <c r="JBJ93" s="73"/>
      <c r="JBK93" s="74"/>
      <c r="JBL93" s="74"/>
      <c r="JBM93" s="77"/>
      <c r="JBN93" s="77"/>
      <c r="JBO93" s="11"/>
      <c r="JBP93" s="7"/>
      <c r="JBQ93" s="7"/>
      <c r="JBR93" s="7"/>
      <c r="JBS93" s="7"/>
      <c r="JBT93" s="7"/>
      <c r="JBU93" s="73"/>
      <c r="JBV93" s="73"/>
      <c r="JBW93" s="73"/>
      <c r="JBX93" s="73"/>
      <c r="JBY93" s="74"/>
      <c r="JBZ93" s="74"/>
      <c r="JCA93" s="77"/>
      <c r="JCB93" s="77"/>
      <c r="JCC93" s="11"/>
      <c r="JCD93" s="7"/>
      <c r="JCE93" s="7"/>
      <c r="JCF93" s="7"/>
      <c r="JCG93" s="7"/>
      <c r="JCH93" s="7"/>
      <c r="JCI93" s="73"/>
      <c r="JCJ93" s="73"/>
      <c r="JCK93" s="73"/>
      <c r="JCL93" s="73"/>
      <c r="JCM93" s="74"/>
      <c r="JCN93" s="74"/>
      <c r="JCO93" s="77"/>
      <c r="JCP93" s="77"/>
      <c r="JCQ93" s="11"/>
      <c r="JCR93" s="7"/>
      <c r="JCS93" s="7"/>
      <c r="JCT93" s="7"/>
      <c r="JCU93" s="7"/>
      <c r="JCV93" s="7"/>
      <c r="JCW93" s="73"/>
      <c r="JCX93" s="73"/>
      <c r="JCY93" s="73"/>
      <c r="JCZ93" s="73"/>
      <c r="JDA93" s="74"/>
      <c r="JDB93" s="74"/>
      <c r="JDC93" s="77"/>
      <c r="JDD93" s="77"/>
      <c r="JDE93" s="11"/>
      <c r="JDF93" s="7"/>
      <c r="JDG93" s="7"/>
      <c r="JDH93" s="7"/>
      <c r="JDI93" s="7"/>
      <c r="JDJ93" s="7"/>
      <c r="JDK93" s="73"/>
      <c r="JDL93" s="73"/>
      <c r="JDM93" s="73"/>
      <c r="JDN93" s="73"/>
      <c r="JDO93" s="74"/>
      <c r="JDP93" s="74"/>
      <c r="JDQ93" s="77"/>
      <c r="JDR93" s="77"/>
      <c r="JDS93" s="11"/>
      <c r="JDT93" s="7"/>
      <c r="JDU93" s="7"/>
      <c r="JDV93" s="7"/>
      <c r="JDW93" s="7"/>
      <c r="JDX93" s="7"/>
      <c r="JDY93" s="73"/>
      <c r="JDZ93" s="73"/>
      <c r="JEA93" s="73"/>
      <c r="JEB93" s="73"/>
      <c r="JEC93" s="74"/>
      <c r="JED93" s="74"/>
      <c r="JEE93" s="77"/>
      <c r="JEF93" s="77"/>
      <c r="JEG93" s="11"/>
      <c r="JEH93" s="7"/>
      <c r="JEI93" s="7"/>
      <c r="JEJ93" s="7"/>
      <c r="JEK93" s="7"/>
      <c r="JEL93" s="7"/>
      <c r="JEM93" s="73"/>
      <c r="JEN93" s="73"/>
      <c r="JEO93" s="73"/>
      <c r="JEP93" s="73"/>
      <c r="JEQ93" s="74"/>
      <c r="JER93" s="74"/>
      <c r="JES93" s="77"/>
      <c r="JET93" s="77"/>
      <c r="JEU93" s="11"/>
      <c r="JEV93" s="7"/>
      <c r="JEW93" s="7"/>
      <c r="JEX93" s="7"/>
      <c r="JEY93" s="7"/>
      <c r="JEZ93" s="7"/>
      <c r="JFA93" s="73"/>
      <c r="JFB93" s="73"/>
      <c r="JFC93" s="73"/>
      <c r="JFD93" s="73"/>
      <c r="JFE93" s="74"/>
      <c r="JFF93" s="74"/>
      <c r="JFG93" s="77"/>
      <c r="JFH93" s="77"/>
      <c r="JFI93" s="11"/>
      <c r="JFJ93" s="7"/>
      <c r="JFK93" s="7"/>
      <c r="JFL93" s="7"/>
      <c r="JFM93" s="7"/>
      <c r="JFN93" s="7"/>
      <c r="JFO93" s="73"/>
      <c r="JFP93" s="73"/>
      <c r="JFQ93" s="73"/>
      <c r="JFR93" s="73"/>
      <c r="JFS93" s="74"/>
      <c r="JFT93" s="74"/>
      <c r="JFU93" s="77"/>
      <c r="JFV93" s="77"/>
      <c r="JFW93" s="11"/>
      <c r="JFX93" s="7"/>
      <c r="JFY93" s="7"/>
      <c r="JFZ93" s="7"/>
      <c r="JGA93" s="7"/>
      <c r="JGB93" s="7"/>
      <c r="JGC93" s="73"/>
      <c r="JGD93" s="73"/>
      <c r="JGE93" s="73"/>
      <c r="JGF93" s="73"/>
      <c r="JGG93" s="74"/>
      <c r="JGH93" s="74"/>
      <c r="JGI93" s="77"/>
      <c r="JGJ93" s="77"/>
      <c r="JGK93" s="11"/>
      <c r="JGL93" s="7"/>
      <c r="JGM93" s="7"/>
      <c r="JGN93" s="7"/>
      <c r="JGO93" s="7"/>
      <c r="JGP93" s="7"/>
      <c r="JGQ93" s="73"/>
      <c r="JGR93" s="73"/>
      <c r="JGS93" s="73"/>
      <c r="JGT93" s="73"/>
      <c r="JGU93" s="74"/>
      <c r="JGV93" s="74"/>
      <c r="JGW93" s="77"/>
      <c r="JGX93" s="77"/>
      <c r="JGY93" s="11"/>
      <c r="JGZ93" s="7"/>
      <c r="JHA93" s="7"/>
      <c r="JHB93" s="7"/>
      <c r="JHC93" s="7"/>
      <c r="JHD93" s="7"/>
      <c r="JHE93" s="73"/>
      <c r="JHF93" s="73"/>
      <c r="JHG93" s="73"/>
      <c r="JHH93" s="73"/>
      <c r="JHI93" s="74"/>
      <c r="JHJ93" s="74"/>
      <c r="JHK93" s="77"/>
      <c r="JHL93" s="77"/>
      <c r="JHM93" s="11"/>
      <c r="JHN93" s="7"/>
      <c r="JHO93" s="7"/>
      <c r="JHP93" s="7"/>
      <c r="JHQ93" s="7"/>
      <c r="JHR93" s="7"/>
      <c r="JHS93" s="73"/>
      <c r="JHT93" s="73"/>
      <c r="JHU93" s="73"/>
      <c r="JHV93" s="73"/>
      <c r="JHW93" s="74"/>
      <c r="JHX93" s="74"/>
      <c r="JHY93" s="77"/>
      <c r="JHZ93" s="77"/>
      <c r="JIA93" s="11"/>
      <c r="JIB93" s="7"/>
      <c r="JIC93" s="7"/>
      <c r="JID93" s="7"/>
      <c r="JIE93" s="7"/>
      <c r="JIF93" s="7"/>
      <c r="JIG93" s="73"/>
      <c r="JIH93" s="73"/>
      <c r="JII93" s="73"/>
      <c r="JIJ93" s="73"/>
      <c r="JIK93" s="74"/>
      <c r="JIL93" s="74"/>
      <c r="JIM93" s="77"/>
      <c r="JIN93" s="77"/>
      <c r="JIO93" s="11"/>
      <c r="JIP93" s="7"/>
      <c r="JIQ93" s="7"/>
      <c r="JIR93" s="7"/>
      <c r="JIS93" s="7"/>
      <c r="JIT93" s="7"/>
      <c r="JIU93" s="73"/>
      <c r="JIV93" s="73"/>
      <c r="JIW93" s="73"/>
      <c r="JIX93" s="73"/>
      <c r="JIY93" s="74"/>
      <c r="JIZ93" s="74"/>
      <c r="JJA93" s="77"/>
      <c r="JJB93" s="77"/>
      <c r="JJC93" s="11"/>
      <c r="JJD93" s="7"/>
      <c r="JJE93" s="7"/>
      <c r="JJF93" s="7"/>
      <c r="JJG93" s="7"/>
      <c r="JJH93" s="7"/>
      <c r="JJI93" s="73"/>
      <c r="JJJ93" s="73"/>
      <c r="JJK93" s="73"/>
      <c r="JJL93" s="73"/>
      <c r="JJM93" s="74"/>
      <c r="JJN93" s="74"/>
      <c r="JJO93" s="77"/>
      <c r="JJP93" s="77"/>
      <c r="JJQ93" s="11"/>
      <c r="JJR93" s="7"/>
      <c r="JJS93" s="7"/>
      <c r="JJT93" s="7"/>
      <c r="JJU93" s="7"/>
      <c r="JJV93" s="7"/>
      <c r="JJW93" s="73"/>
      <c r="JJX93" s="73"/>
      <c r="JJY93" s="73"/>
      <c r="JJZ93" s="73"/>
      <c r="JKA93" s="74"/>
      <c r="JKB93" s="74"/>
      <c r="JKC93" s="77"/>
      <c r="JKD93" s="77"/>
      <c r="JKE93" s="11"/>
      <c r="JKF93" s="7"/>
      <c r="JKG93" s="7"/>
      <c r="JKH93" s="7"/>
      <c r="JKI93" s="7"/>
      <c r="JKJ93" s="7"/>
      <c r="JKK93" s="73"/>
      <c r="JKL93" s="73"/>
      <c r="JKM93" s="73"/>
      <c r="JKN93" s="73"/>
      <c r="JKO93" s="74"/>
      <c r="JKP93" s="74"/>
      <c r="JKQ93" s="77"/>
      <c r="JKR93" s="77"/>
      <c r="JKS93" s="11"/>
      <c r="JKT93" s="7"/>
      <c r="JKU93" s="7"/>
      <c r="JKV93" s="7"/>
      <c r="JKW93" s="7"/>
      <c r="JKX93" s="7"/>
      <c r="JKY93" s="73"/>
      <c r="JKZ93" s="73"/>
      <c r="JLA93" s="73"/>
      <c r="JLB93" s="73"/>
      <c r="JLC93" s="74"/>
      <c r="JLD93" s="74"/>
      <c r="JLE93" s="77"/>
      <c r="JLF93" s="77"/>
      <c r="JLG93" s="11"/>
      <c r="JLH93" s="7"/>
      <c r="JLI93" s="7"/>
      <c r="JLJ93" s="7"/>
      <c r="JLK93" s="7"/>
      <c r="JLL93" s="7"/>
      <c r="JLM93" s="73"/>
      <c r="JLN93" s="73"/>
      <c r="JLO93" s="73"/>
      <c r="JLP93" s="73"/>
      <c r="JLQ93" s="74"/>
      <c r="JLR93" s="74"/>
      <c r="JLS93" s="77"/>
      <c r="JLT93" s="77"/>
      <c r="JLU93" s="11"/>
      <c r="JLV93" s="7"/>
      <c r="JLW93" s="7"/>
      <c r="JLX93" s="7"/>
      <c r="JLY93" s="7"/>
      <c r="JLZ93" s="7"/>
      <c r="JMA93" s="73"/>
      <c r="JMB93" s="73"/>
      <c r="JMC93" s="73"/>
      <c r="JMD93" s="73"/>
      <c r="JME93" s="74"/>
      <c r="JMF93" s="74"/>
      <c r="JMG93" s="77"/>
      <c r="JMH93" s="77"/>
      <c r="JMI93" s="11"/>
      <c r="JMJ93" s="7"/>
      <c r="JMK93" s="7"/>
      <c r="JML93" s="7"/>
      <c r="JMM93" s="7"/>
      <c r="JMN93" s="7"/>
      <c r="JMO93" s="73"/>
      <c r="JMP93" s="73"/>
      <c r="JMQ93" s="73"/>
      <c r="JMR93" s="73"/>
      <c r="JMS93" s="74"/>
      <c r="JMT93" s="74"/>
      <c r="JMU93" s="77"/>
      <c r="JMV93" s="77"/>
      <c r="JMW93" s="11"/>
      <c r="JMX93" s="7"/>
      <c r="JMY93" s="7"/>
      <c r="JMZ93" s="7"/>
      <c r="JNA93" s="7"/>
      <c r="JNB93" s="7"/>
      <c r="JNC93" s="73"/>
      <c r="JND93" s="73"/>
      <c r="JNE93" s="73"/>
      <c r="JNF93" s="73"/>
      <c r="JNG93" s="74"/>
      <c r="JNH93" s="74"/>
      <c r="JNI93" s="77"/>
      <c r="JNJ93" s="77"/>
      <c r="JNK93" s="11"/>
      <c r="JNL93" s="7"/>
      <c r="JNM93" s="7"/>
      <c r="JNN93" s="7"/>
      <c r="JNO93" s="7"/>
      <c r="JNP93" s="7"/>
      <c r="JNQ93" s="73"/>
      <c r="JNR93" s="73"/>
      <c r="JNS93" s="73"/>
      <c r="JNT93" s="73"/>
      <c r="JNU93" s="74"/>
      <c r="JNV93" s="74"/>
      <c r="JNW93" s="77"/>
      <c r="JNX93" s="77"/>
      <c r="JNY93" s="11"/>
      <c r="JNZ93" s="7"/>
      <c r="JOA93" s="7"/>
      <c r="JOB93" s="7"/>
      <c r="JOC93" s="7"/>
      <c r="JOD93" s="7"/>
      <c r="JOE93" s="73"/>
      <c r="JOF93" s="73"/>
      <c r="JOG93" s="73"/>
      <c r="JOH93" s="73"/>
      <c r="JOI93" s="74"/>
      <c r="JOJ93" s="74"/>
      <c r="JOK93" s="77"/>
      <c r="JOL93" s="77"/>
      <c r="JOM93" s="11"/>
      <c r="JON93" s="7"/>
      <c r="JOO93" s="7"/>
      <c r="JOP93" s="7"/>
      <c r="JOQ93" s="7"/>
      <c r="JOR93" s="7"/>
      <c r="JOS93" s="73"/>
      <c r="JOT93" s="73"/>
      <c r="JOU93" s="73"/>
      <c r="JOV93" s="73"/>
      <c r="JOW93" s="74"/>
      <c r="JOX93" s="74"/>
      <c r="JOY93" s="77"/>
      <c r="JOZ93" s="77"/>
      <c r="JPA93" s="11"/>
      <c r="JPB93" s="7"/>
      <c r="JPC93" s="7"/>
      <c r="JPD93" s="7"/>
      <c r="JPE93" s="7"/>
      <c r="JPF93" s="7"/>
      <c r="JPG93" s="73"/>
      <c r="JPH93" s="73"/>
      <c r="JPI93" s="73"/>
      <c r="JPJ93" s="73"/>
      <c r="JPK93" s="74"/>
      <c r="JPL93" s="74"/>
      <c r="JPM93" s="77"/>
      <c r="JPN93" s="77"/>
      <c r="JPO93" s="11"/>
      <c r="JPP93" s="7"/>
      <c r="JPQ93" s="7"/>
      <c r="JPR93" s="7"/>
      <c r="JPS93" s="7"/>
      <c r="JPT93" s="7"/>
      <c r="JPU93" s="73"/>
      <c r="JPV93" s="73"/>
      <c r="JPW93" s="73"/>
      <c r="JPX93" s="73"/>
      <c r="JPY93" s="74"/>
      <c r="JPZ93" s="74"/>
      <c r="JQA93" s="77"/>
      <c r="JQB93" s="77"/>
      <c r="JQC93" s="11"/>
      <c r="JQD93" s="7"/>
      <c r="JQE93" s="7"/>
      <c r="JQF93" s="7"/>
      <c r="JQG93" s="7"/>
      <c r="JQH93" s="7"/>
      <c r="JQI93" s="73"/>
      <c r="JQJ93" s="73"/>
      <c r="JQK93" s="73"/>
      <c r="JQL93" s="73"/>
      <c r="JQM93" s="74"/>
      <c r="JQN93" s="74"/>
      <c r="JQO93" s="77"/>
      <c r="JQP93" s="77"/>
      <c r="JQQ93" s="11"/>
      <c r="JQR93" s="7"/>
      <c r="JQS93" s="7"/>
      <c r="JQT93" s="7"/>
      <c r="JQU93" s="7"/>
      <c r="JQV93" s="7"/>
      <c r="JQW93" s="73"/>
      <c r="JQX93" s="73"/>
      <c r="JQY93" s="73"/>
      <c r="JQZ93" s="73"/>
      <c r="JRA93" s="74"/>
      <c r="JRB93" s="74"/>
      <c r="JRC93" s="77"/>
      <c r="JRD93" s="77"/>
      <c r="JRE93" s="11"/>
      <c r="JRF93" s="7"/>
      <c r="JRG93" s="7"/>
      <c r="JRH93" s="7"/>
      <c r="JRI93" s="7"/>
      <c r="JRJ93" s="7"/>
      <c r="JRK93" s="73"/>
      <c r="JRL93" s="73"/>
      <c r="JRM93" s="73"/>
      <c r="JRN93" s="73"/>
      <c r="JRO93" s="74"/>
      <c r="JRP93" s="74"/>
      <c r="JRQ93" s="77"/>
      <c r="JRR93" s="77"/>
      <c r="JRS93" s="11"/>
      <c r="JRT93" s="7"/>
      <c r="JRU93" s="7"/>
      <c r="JRV93" s="7"/>
      <c r="JRW93" s="7"/>
      <c r="JRX93" s="7"/>
      <c r="JRY93" s="73"/>
      <c r="JRZ93" s="73"/>
      <c r="JSA93" s="73"/>
      <c r="JSB93" s="73"/>
      <c r="JSC93" s="74"/>
      <c r="JSD93" s="74"/>
      <c r="JSE93" s="77"/>
      <c r="JSF93" s="77"/>
      <c r="JSG93" s="11"/>
      <c r="JSH93" s="7"/>
      <c r="JSI93" s="7"/>
      <c r="JSJ93" s="7"/>
      <c r="JSK93" s="7"/>
      <c r="JSL93" s="7"/>
      <c r="JSM93" s="73"/>
      <c r="JSN93" s="73"/>
      <c r="JSO93" s="73"/>
      <c r="JSP93" s="73"/>
      <c r="JSQ93" s="74"/>
      <c r="JSR93" s="74"/>
      <c r="JSS93" s="77"/>
      <c r="JST93" s="77"/>
      <c r="JSU93" s="11"/>
      <c r="JSV93" s="7"/>
      <c r="JSW93" s="7"/>
      <c r="JSX93" s="7"/>
      <c r="JSY93" s="7"/>
      <c r="JSZ93" s="7"/>
      <c r="JTA93" s="73"/>
      <c r="JTB93" s="73"/>
      <c r="JTC93" s="73"/>
      <c r="JTD93" s="73"/>
      <c r="JTE93" s="74"/>
      <c r="JTF93" s="74"/>
      <c r="JTG93" s="77"/>
      <c r="JTH93" s="77"/>
      <c r="JTI93" s="11"/>
      <c r="JTJ93" s="7"/>
      <c r="JTK93" s="7"/>
      <c r="JTL93" s="7"/>
      <c r="JTM93" s="7"/>
      <c r="JTN93" s="7"/>
      <c r="JTO93" s="73"/>
      <c r="JTP93" s="73"/>
      <c r="JTQ93" s="73"/>
      <c r="JTR93" s="73"/>
      <c r="JTS93" s="74"/>
      <c r="JTT93" s="74"/>
      <c r="JTU93" s="77"/>
      <c r="JTV93" s="77"/>
      <c r="JTW93" s="11"/>
      <c r="JTX93" s="7"/>
      <c r="JTY93" s="7"/>
      <c r="JTZ93" s="7"/>
      <c r="JUA93" s="7"/>
      <c r="JUB93" s="7"/>
      <c r="JUC93" s="73"/>
      <c r="JUD93" s="73"/>
      <c r="JUE93" s="73"/>
      <c r="JUF93" s="73"/>
      <c r="JUG93" s="74"/>
      <c r="JUH93" s="74"/>
      <c r="JUI93" s="77"/>
      <c r="JUJ93" s="77"/>
      <c r="JUK93" s="11"/>
      <c r="JUL93" s="7"/>
      <c r="JUM93" s="7"/>
      <c r="JUN93" s="7"/>
      <c r="JUO93" s="7"/>
      <c r="JUP93" s="7"/>
      <c r="JUQ93" s="73"/>
      <c r="JUR93" s="73"/>
      <c r="JUS93" s="73"/>
      <c r="JUT93" s="73"/>
      <c r="JUU93" s="74"/>
      <c r="JUV93" s="74"/>
      <c r="JUW93" s="77"/>
      <c r="JUX93" s="77"/>
      <c r="JUY93" s="11"/>
      <c r="JUZ93" s="7"/>
      <c r="JVA93" s="7"/>
      <c r="JVB93" s="7"/>
      <c r="JVC93" s="7"/>
      <c r="JVD93" s="7"/>
      <c r="JVE93" s="73"/>
      <c r="JVF93" s="73"/>
      <c r="JVG93" s="73"/>
      <c r="JVH93" s="73"/>
      <c r="JVI93" s="74"/>
      <c r="JVJ93" s="74"/>
      <c r="JVK93" s="77"/>
      <c r="JVL93" s="77"/>
      <c r="JVM93" s="11"/>
      <c r="JVN93" s="7"/>
      <c r="JVO93" s="7"/>
      <c r="JVP93" s="7"/>
      <c r="JVQ93" s="7"/>
      <c r="JVR93" s="7"/>
      <c r="JVS93" s="73"/>
      <c r="JVT93" s="73"/>
      <c r="JVU93" s="73"/>
      <c r="JVV93" s="73"/>
      <c r="JVW93" s="74"/>
      <c r="JVX93" s="74"/>
      <c r="JVY93" s="77"/>
      <c r="JVZ93" s="77"/>
      <c r="JWA93" s="11"/>
      <c r="JWB93" s="7"/>
      <c r="JWC93" s="7"/>
      <c r="JWD93" s="7"/>
      <c r="JWE93" s="7"/>
      <c r="JWF93" s="7"/>
      <c r="JWG93" s="73"/>
      <c r="JWH93" s="73"/>
      <c r="JWI93" s="73"/>
      <c r="JWJ93" s="73"/>
      <c r="JWK93" s="74"/>
      <c r="JWL93" s="74"/>
      <c r="JWM93" s="77"/>
      <c r="JWN93" s="77"/>
      <c r="JWO93" s="11"/>
      <c r="JWP93" s="7"/>
      <c r="JWQ93" s="7"/>
      <c r="JWR93" s="7"/>
      <c r="JWS93" s="7"/>
      <c r="JWT93" s="7"/>
      <c r="JWU93" s="73"/>
      <c r="JWV93" s="73"/>
      <c r="JWW93" s="73"/>
      <c r="JWX93" s="73"/>
      <c r="JWY93" s="74"/>
      <c r="JWZ93" s="74"/>
      <c r="JXA93" s="77"/>
      <c r="JXB93" s="77"/>
      <c r="JXC93" s="11"/>
      <c r="JXD93" s="7"/>
      <c r="JXE93" s="7"/>
      <c r="JXF93" s="7"/>
      <c r="JXG93" s="7"/>
      <c r="JXH93" s="7"/>
      <c r="JXI93" s="73"/>
      <c r="JXJ93" s="73"/>
      <c r="JXK93" s="73"/>
      <c r="JXL93" s="73"/>
      <c r="JXM93" s="74"/>
      <c r="JXN93" s="74"/>
      <c r="JXO93" s="77"/>
      <c r="JXP93" s="77"/>
      <c r="JXQ93" s="11"/>
      <c r="JXR93" s="7"/>
      <c r="JXS93" s="7"/>
      <c r="JXT93" s="7"/>
      <c r="JXU93" s="7"/>
      <c r="JXV93" s="7"/>
      <c r="JXW93" s="73"/>
      <c r="JXX93" s="73"/>
      <c r="JXY93" s="73"/>
      <c r="JXZ93" s="73"/>
      <c r="JYA93" s="74"/>
      <c r="JYB93" s="74"/>
      <c r="JYC93" s="77"/>
      <c r="JYD93" s="77"/>
      <c r="JYE93" s="11"/>
      <c r="JYF93" s="7"/>
      <c r="JYG93" s="7"/>
      <c r="JYH93" s="7"/>
      <c r="JYI93" s="7"/>
      <c r="JYJ93" s="7"/>
      <c r="JYK93" s="73"/>
      <c r="JYL93" s="73"/>
      <c r="JYM93" s="73"/>
      <c r="JYN93" s="73"/>
      <c r="JYO93" s="74"/>
      <c r="JYP93" s="74"/>
      <c r="JYQ93" s="77"/>
      <c r="JYR93" s="77"/>
      <c r="JYS93" s="11"/>
      <c r="JYT93" s="7"/>
      <c r="JYU93" s="7"/>
      <c r="JYV93" s="7"/>
      <c r="JYW93" s="7"/>
      <c r="JYX93" s="7"/>
      <c r="JYY93" s="73"/>
      <c r="JYZ93" s="73"/>
      <c r="JZA93" s="73"/>
      <c r="JZB93" s="73"/>
      <c r="JZC93" s="74"/>
      <c r="JZD93" s="74"/>
      <c r="JZE93" s="77"/>
      <c r="JZF93" s="77"/>
      <c r="JZG93" s="11"/>
      <c r="JZH93" s="7"/>
      <c r="JZI93" s="7"/>
      <c r="JZJ93" s="7"/>
      <c r="JZK93" s="7"/>
      <c r="JZL93" s="7"/>
      <c r="JZM93" s="73"/>
      <c r="JZN93" s="73"/>
      <c r="JZO93" s="73"/>
      <c r="JZP93" s="73"/>
      <c r="JZQ93" s="74"/>
      <c r="JZR93" s="74"/>
      <c r="JZS93" s="77"/>
      <c r="JZT93" s="77"/>
      <c r="JZU93" s="11"/>
      <c r="JZV93" s="7"/>
      <c r="JZW93" s="7"/>
      <c r="JZX93" s="7"/>
      <c r="JZY93" s="7"/>
      <c r="JZZ93" s="7"/>
      <c r="KAA93" s="73"/>
      <c r="KAB93" s="73"/>
      <c r="KAC93" s="73"/>
      <c r="KAD93" s="73"/>
      <c r="KAE93" s="74"/>
      <c r="KAF93" s="74"/>
      <c r="KAG93" s="77"/>
      <c r="KAH93" s="77"/>
      <c r="KAI93" s="11"/>
      <c r="KAJ93" s="7"/>
      <c r="KAK93" s="7"/>
      <c r="KAL93" s="7"/>
      <c r="KAM93" s="7"/>
      <c r="KAN93" s="7"/>
      <c r="KAO93" s="73"/>
      <c r="KAP93" s="73"/>
      <c r="KAQ93" s="73"/>
      <c r="KAR93" s="73"/>
      <c r="KAS93" s="74"/>
      <c r="KAT93" s="74"/>
      <c r="KAU93" s="77"/>
      <c r="KAV93" s="77"/>
      <c r="KAW93" s="11"/>
      <c r="KAX93" s="7"/>
      <c r="KAY93" s="7"/>
      <c r="KAZ93" s="7"/>
      <c r="KBA93" s="7"/>
      <c r="KBB93" s="7"/>
      <c r="KBC93" s="73"/>
      <c r="KBD93" s="73"/>
      <c r="KBE93" s="73"/>
      <c r="KBF93" s="73"/>
      <c r="KBG93" s="74"/>
      <c r="KBH93" s="74"/>
      <c r="KBI93" s="77"/>
      <c r="KBJ93" s="77"/>
      <c r="KBK93" s="11"/>
      <c r="KBL93" s="7"/>
      <c r="KBM93" s="7"/>
      <c r="KBN93" s="7"/>
      <c r="KBO93" s="7"/>
      <c r="KBP93" s="7"/>
      <c r="KBQ93" s="73"/>
      <c r="KBR93" s="73"/>
      <c r="KBS93" s="73"/>
      <c r="KBT93" s="73"/>
      <c r="KBU93" s="74"/>
      <c r="KBV93" s="74"/>
      <c r="KBW93" s="77"/>
      <c r="KBX93" s="77"/>
      <c r="KBY93" s="11"/>
      <c r="KBZ93" s="7"/>
      <c r="KCA93" s="7"/>
      <c r="KCB93" s="7"/>
      <c r="KCC93" s="7"/>
      <c r="KCD93" s="7"/>
      <c r="KCE93" s="73"/>
      <c r="KCF93" s="73"/>
      <c r="KCG93" s="73"/>
      <c r="KCH93" s="73"/>
      <c r="KCI93" s="74"/>
      <c r="KCJ93" s="74"/>
      <c r="KCK93" s="77"/>
      <c r="KCL93" s="77"/>
      <c r="KCM93" s="11"/>
      <c r="KCN93" s="7"/>
      <c r="KCO93" s="7"/>
      <c r="KCP93" s="7"/>
      <c r="KCQ93" s="7"/>
      <c r="KCR93" s="7"/>
      <c r="KCS93" s="73"/>
      <c r="KCT93" s="73"/>
      <c r="KCU93" s="73"/>
      <c r="KCV93" s="73"/>
      <c r="KCW93" s="74"/>
      <c r="KCX93" s="74"/>
      <c r="KCY93" s="77"/>
      <c r="KCZ93" s="77"/>
      <c r="KDA93" s="11"/>
      <c r="KDB93" s="7"/>
      <c r="KDC93" s="7"/>
      <c r="KDD93" s="7"/>
      <c r="KDE93" s="7"/>
      <c r="KDF93" s="7"/>
      <c r="KDG93" s="73"/>
      <c r="KDH93" s="73"/>
      <c r="KDI93" s="73"/>
      <c r="KDJ93" s="73"/>
      <c r="KDK93" s="74"/>
      <c r="KDL93" s="74"/>
      <c r="KDM93" s="77"/>
      <c r="KDN93" s="77"/>
      <c r="KDO93" s="11"/>
      <c r="KDP93" s="7"/>
      <c r="KDQ93" s="7"/>
      <c r="KDR93" s="7"/>
      <c r="KDS93" s="7"/>
      <c r="KDT93" s="7"/>
      <c r="KDU93" s="73"/>
      <c r="KDV93" s="73"/>
      <c r="KDW93" s="73"/>
      <c r="KDX93" s="73"/>
      <c r="KDY93" s="74"/>
      <c r="KDZ93" s="74"/>
      <c r="KEA93" s="77"/>
      <c r="KEB93" s="77"/>
      <c r="KEC93" s="11"/>
      <c r="KED93" s="7"/>
      <c r="KEE93" s="7"/>
      <c r="KEF93" s="7"/>
      <c r="KEG93" s="7"/>
      <c r="KEH93" s="7"/>
      <c r="KEI93" s="73"/>
      <c r="KEJ93" s="73"/>
      <c r="KEK93" s="73"/>
      <c r="KEL93" s="73"/>
      <c r="KEM93" s="74"/>
      <c r="KEN93" s="74"/>
      <c r="KEO93" s="77"/>
      <c r="KEP93" s="77"/>
      <c r="KEQ93" s="11"/>
      <c r="KER93" s="7"/>
      <c r="KES93" s="7"/>
      <c r="KET93" s="7"/>
      <c r="KEU93" s="7"/>
      <c r="KEV93" s="7"/>
      <c r="KEW93" s="73"/>
      <c r="KEX93" s="73"/>
      <c r="KEY93" s="73"/>
      <c r="KEZ93" s="73"/>
      <c r="KFA93" s="74"/>
      <c r="KFB93" s="74"/>
      <c r="KFC93" s="77"/>
      <c r="KFD93" s="77"/>
      <c r="KFE93" s="11"/>
      <c r="KFF93" s="7"/>
      <c r="KFG93" s="7"/>
      <c r="KFH93" s="7"/>
      <c r="KFI93" s="7"/>
      <c r="KFJ93" s="7"/>
      <c r="KFK93" s="73"/>
      <c r="KFL93" s="73"/>
      <c r="KFM93" s="73"/>
      <c r="KFN93" s="73"/>
      <c r="KFO93" s="74"/>
      <c r="KFP93" s="74"/>
      <c r="KFQ93" s="77"/>
      <c r="KFR93" s="77"/>
      <c r="KFS93" s="11"/>
      <c r="KFT93" s="7"/>
      <c r="KFU93" s="7"/>
      <c r="KFV93" s="7"/>
      <c r="KFW93" s="7"/>
      <c r="KFX93" s="7"/>
      <c r="KFY93" s="73"/>
      <c r="KFZ93" s="73"/>
      <c r="KGA93" s="73"/>
      <c r="KGB93" s="73"/>
      <c r="KGC93" s="74"/>
      <c r="KGD93" s="74"/>
      <c r="KGE93" s="77"/>
      <c r="KGF93" s="77"/>
      <c r="KGG93" s="11"/>
      <c r="KGH93" s="7"/>
      <c r="KGI93" s="7"/>
      <c r="KGJ93" s="7"/>
      <c r="KGK93" s="7"/>
      <c r="KGL93" s="7"/>
      <c r="KGM93" s="73"/>
      <c r="KGN93" s="73"/>
      <c r="KGO93" s="73"/>
      <c r="KGP93" s="73"/>
      <c r="KGQ93" s="74"/>
      <c r="KGR93" s="74"/>
      <c r="KGS93" s="77"/>
      <c r="KGT93" s="77"/>
      <c r="KGU93" s="11"/>
      <c r="KGV93" s="7"/>
      <c r="KGW93" s="7"/>
      <c r="KGX93" s="7"/>
      <c r="KGY93" s="7"/>
      <c r="KGZ93" s="7"/>
      <c r="KHA93" s="73"/>
      <c r="KHB93" s="73"/>
      <c r="KHC93" s="73"/>
      <c r="KHD93" s="73"/>
      <c r="KHE93" s="74"/>
      <c r="KHF93" s="74"/>
      <c r="KHG93" s="77"/>
      <c r="KHH93" s="77"/>
      <c r="KHI93" s="11"/>
      <c r="KHJ93" s="7"/>
      <c r="KHK93" s="7"/>
      <c r="KHL93" s="7"/>
      <c r="KHM93" s="7"/>
      <c r="KHN93" s="7"/>
      <c r="KHO93" s="73"/>
      <c r="KHP93" s="73"/>
      <c r="KHQ93" s="73"/>
      <c r="KHR93" s="73"/>
      <c r="KHS93" s="74"/>
      <c r="KHT93" s="74"/>
      <c r="KHU93" s="77"/>
      <c r="KHV93" s="77"/>
      <c r="KHW93" s="11"/>
      <c r="KHX93" s="7"/>
      <c r="KHY93" s="7"/>
      <c r="KHZ93" s="7"/>
      <c r="KIA93" s="7"/>
      <c r="KIB93" s="7"/>
      <c r="KIC93" s="73"/>
      <c r="KID93" s="73"/>
      <c r="KIE93" s="73"/>
      <c r="KIF93" s="73"/>
      <c r="KIG93" s="74"/>
      <c r="KIH93" s="74"/>
      <c r="KII93" s="77"/>
      <c r="KIJ93" s="77"/>
      <c r="KIK93" s="11"/>
      <c r="KIL93" s="7"/>
      <c r="KIM93" s="7"/>
      <c r="KIN93" s="7"/>
      <c r="KIO93" s="7"/>
      <c r="KIP93" s="7"/>
      <c r="KIQ93" s="73"/>
      <c r="KIR93" s="73"/>
      <c r="KIS93" s="73"/>
      <c r="KIT93" s="73"/>
      <c r="KIU93" s="74"/>
      <c r="KIV93" s="74"/>
      <c r="KIW93" s="77"/>
      <c r="KIX93" s="77"/>
      <c r="KIY93" s="11"/>
      <c r="KIZ93" s="7"/>
      <c r="KJA93" s="7"/>
      <c r="KJB93" s="7"/>
      <c r="KJC93" s="7"/>
      <c r="KJD93" s="7"/>
      <c r="KJE93" s="73"/>
      <c r="KJF93" s="73"/>
      <c r="KJG93" s="73"/>
      <c r="KJH93" s="73"/>
      <c r="KJI93" s="74"/>
      <c r="KJJ93" s="74"/>
      <c r="KJK93" s="77"/>
      <c r="KJL93" s="77"/>
      <c r="KJM93" s="11"/>
      <c r="KJN93" s="7"/>
      <c r="KJO93" s="7"/>
      <c r="KJP93" s="7"/>
      <c r="KJQ93" s="7"/>
      <c r="KJR93" s="7"/>
      <c r="KJS93" s="73"/>
      <c r="KJT93" s="73"/>
      <c r="KJU93" s="73"/>
      <c r="KJV93" s="73"/>
      <c r="KJW93" s="74"/>
      <c r="KJX93" s="74"/>
      <c r="KJY93" s="77"/>
      <c r="KJZ93" s="77"/>
      <c r="KKA93" s="11"/>
      <c r="KKB93" s="7"/>
      <c r="KKC93" s="7"/>
      <c r="KKD93" s="7"/>
      <c r="KKE93" s="7"/>
      <c r="KKF93" s="7"/>
      <c r="KKG93" s="73"/>
      <c r="KKH93" s="73"/>
      <c r="KKI93" s="73"/>
      <c r="KKJ93" s="73"/>
      <c r="KKK93" s="74"/>
      <c r="KKL93" s="74"/>
      <c r="KKM93" s="77"/>
      <c r="KKN93" s="77"/>
      <c r="KKO93" s="11"/>
      <c r="KKP93" s="7"/>
      <c r="KKQ93" s="7"/>
      <c r="KKR93" s="7"/>
      <c r="KKS93" s="7"/>
      <c r="KKT93" s="7"/>
      <c r="KKU93" s="73"/>
      <c r="KKV93" s="73"/>
      <c r="KKW93" s="73"/>
      <c r="KKX93" s="73"/>
      <c r="KKY93" s="74"/>
      <c r="KKZ93" s="74"/>
      <c r="KLA93" s="77"/>
      <c r="KLB93" s="77"/>
      <c r="KLC93" s="11"/>
      <c r="KLD93" s="7"/>
      <c r="KLE93" s="7"/>
      <c r="KLF93" s="7"/>
      <c r="KLG93" s="7"/>
      <c r="KLH93" s="7"/>
      <c r="KLI93" s="73"/>
      <c r="KLJ93" s="73"/>
      <c r="KLK93" s="73"/>
      <c r="KLL93" s="73"/>
      <c r="KLM93" s="74"/>
      <c r="KLN93" s="74"/>
      <c r="KLO93" s="77"/>
      <c r="KLP93" s="77"/>
      <c r="KLQ93" s="11"/>
      <c r="KLR93" s="7"/>
      <c r="KLS93" s="7"/>
      <c r="KLT93" s="7"/>
      <c r="KLU93" s="7"/>
      <c r="KLV93" s="7"/>
      <c r="KLW93" s="73"/>
      <c r="KLX93" s="73"/>
      <c r="KLY93" s="73"/>
      <c r="KLZ93" s="73"/>
      <c r="KMA93" s="74"/>
      <c r="KMB93" s="74"/>
      <c r="KMC93" s="77"/>
      <c r="KMD93" s="77"/>
      <c r="KME93" s="11"/>
      <c r="KMF93" s="7"/>
      <c r="KMG93" s="7"/>
      <c r="KMH93" s="7"/>
      <c r="KMI93" s="7"/>
      <c r="KMJ93" s="7"/>
      <c r="KMK93" s="73"/>
      <c r="KML93" s="73"/>
      <c r="KMM93" s="73"/>
      <c r="KMN93" s="73"/>
      <c r="KMO93" s="74"/>
      <c r="KMP93" s="74"/>
      <c r="KMQ93" s="77"/>
      <c r="KMR93" s="77"/>
      <c r="KMS93" s="11"/>
      <c r="KMT93" s="7"/>
      <c r="KMU93" s="7"/>
      <c r="KMV93" s="7"/>
      <c r="KMW93" s="7"/>
      <c r="KMX93" s="7"/>
      <c r="KMY93" s="73"/>
      <c r="KMZ93" s="73"/>
      <c r="KNA93" s="73"/>
      <c r="KNB93" s="73"/>
      <c r="KNC93" s="74"/>
      <c r="KND93" s="74"/>
      <c r="KNE93" s="77"/>
      <c r="KNF93" s="77"/>
      <c r="KNG93" s="11"/>
      <c r="KNH93" s="7"/>
      <c r="KNI93" s="7"/>
      <c r="KNJ93" s="7"/>
      <c r="KNK93" s="7"/>
      <c r="KNL93" s="7"/>
      <c r="KNM93" s="73"/>
      <c r="KNN93" s="73"/>
      <c r="KNO93" s="73"/>
      <c r="KNP93" s="73"/>
      <c r="KNQ93" s="74"/>
      <c r="KNR93" s="74"/>
      <c r="KNS93" s="77"/>
      <c r="KNT93" s="77"/>
      <c r="KNU93" s="11"/>
      <c r="KNV93" s="7"/>
      <c r="KNW93" s="7"/>
      <c r="KNX93" s="7"/>
      <c r="KNY93" s="7"/>
      <c r="KNZ93" s="7"/>
      <c r="KOA93" s="73"/>
      <c r="KOB93" s="73"/>
      <c r="KOC93" s="73"/>
      <c r="KOD93" s="73"/>
      <c r="KOE93" s="74"/>
      <c r="KOF93" s="74"/>
      <c r="KOG93" s="77"/>
      <c r="KOH93" s="77"/>
      <c r="KOI93" s="11"/>
      <c r="KOJ93" s="7"/>
      <c r="KOK93" s="7"/>
      <c r="KOL93" s="7"/>
      <c r="KOM93" s="7"/>
      <c r="KON93" s="7"/>
      <c r="KOO93" s="73"/>
      <c r="KOP93" s="73"/>
      <c r="KOQ93" s="73"/>
      <c r="KOR93" s="73"/>
      <c r="KOS93" s="74"/>
      <c r="KOT93" s="74"/>
      <c r="KOU93" s="77"/>
      <c r="KOV93" s="77"/>
      <c r="KOW93" s="11"/>
      <c r="KOX93" s="7"/>
      <c r="KOY93" s="7"/>
      <c r="KOZ93" s="7"/>
      <c r="KPA93" s="7"/>
      <c r="KPB93" s="7"/>
      <c r="KPC93" s="73"/>
      <c r="KPD93" s="73"/>
      <c r="KPE93" s="73"/>
      <c r="KPF93" s="73"/>
      <c r="KPG93" s="74"/>
      <c r="KPH93" s="74"/>
      <c r="KPI93" s="77"/>
      <c r="KPJ93" s="77"/>
      <c r="KPK93" s="11"/>
      <c r="KPL93" s="7"/>
      <c r="KPM93" s="7"/>
      <c r="KPN93" s="7"/>
      <c r="KPO93" s="7"/>
      <c r="KPP93" s="7"/>
      <c r="KPQ93" s="73"/>
      <c r="KPR93" s="73"/>
      <c r="KPS93" s="73"/>
      <c r="KPT93" s="73"/>
      <c r="KPU93" s="74"/>
      <c r="KPV93" s="74"/>
      <c r="KPW93" s="77"/>
      <c r="KPX93" s="77"/>
      <c r="KPY93" s="11"/>
      <c r="KPZ93" s="7"/>
      <c r="KQA93" s="7"/>
      <c r="KQB93" s="7"/>
      <c r="KQC93" s="7"/>
      <c r="KQD93" s="7"/>
      <c r="KQE93" s="73"/>
      <c r="KQF93" s="73"/>
      <c r="KQG93" s="73"/>
      <c r="KQH93" s="73"/>
      <c r="KQI93" s="74"/>
      <c r="KQJ93" s="74"/>
      <c r="KQK93" s="77"/>
      <c r="KQL93" s="77"/>
      <c r="KQM93" s="11"/>
      <c r="KQN93" s="7"/>
      <c r="KQO93" s="7"/>
      <c r="KQP93" s="7"/>
      <c r="KQQ93" s="7"/>
      <c r="KQR93" s="7"/>
      <c r="KQS93" s="73"/>
      <c r="KQT93" s="73"/>
      <c r="KQU93" s="73"/>
      <c r="KQV93" s="73"/>
      <c r="KQW93" s="74"/>
      <c r="KQX93" s="74"/>
      <c r="KQY93" s="77"/>
      <c r="KQZ93" s="77"/>
      <c r="KRA93" s="11"/>
      <c r="KRB93" s="7"/>
      <c r="KRC93" s="7"/>
      <c r="KRD93" s="7"/>
      <c r="KRE93" s="7"/>
      <c r="KRF93" s="7"/>
      <c r="KRG93" s="73"/>
      <c r="KRH93" s="73"/>
      <c r="KRI93" s="73"/>
      <c r="KRJ93" s="73"/>
      <c r="KRK93" s="74"/>
      <c r="KRL93" s="74"/>
      <c r="KRM93" s="77"/>
      <c r="KRN93" s="77"/>
      <c r="KRO93" s="11"/>
      <c r="KRP93" s="7"/>
      <c r="KRQ93" s="7"/>
      <c r="KRR93" s="7"/>
      <c r="KRS93" s="7"/>
      <c r="KRT93" s="7"/>
      <c r="KRU93" s="73"/>
      <c r="KRV93" s="73"/>
      <c r="KRW93" s="73"/>
      <c r="KRX93" s="73"/>
      <c r="KRY93" s="74"/>
      <c r="KRZ93" s="74"/>
      <c r="KSA93" s="77"/>
      <c r="KSB93" s="77"/>
      <c r="KSC93" s="11"/>
      <c r="KSD93" s="7"/>
      <c r="KSE93" s="7"/>
      <c r="KSF93" s="7"/>
      <c r="KSG93" s="7"/>
      <c r="KSH93" s="7"/>
      <c r="KSI93" s="73"/>
      <c r="KSJ93" s="73"/>
      <c r="KSK93" s="73"/>
      <c r="KSL93" s="73"/>
      <c r="KSM93" s="74"/>
      <c r="KSN93" s="74"/>
      <c r="KSO93" s="77"/>
      <c r="KSP93" s="77"/>
      <c r="KSQ93" s="11"/>
      <c r="KSR93" s="7"/>
      <c r="KSS93" s="7"/>
      <c r="KST93" s="7"/>
      <c r="KSU93" s="7"/>
      <c r="KSV93" s="7"/>
      <c r="KSW93" s="73"/>
      <c r="KSX93" s="73"/>
      <c r="KSY93" s="73"/>
      <c r="KSZ93" s="73"/>
      <c r="KTA93" s="74"/>
      <c r="KTB93" s="74"/>
      <c r="KTC93" s="77"/>
      <c r="KTD93" s="77"/>
      <c r="KTE93" s="11"/>
      <c r="KTF93" s="7"/>
      <c r="KTG93" s="7"/>
      <c r="KTH93" s="7"/>
      <c r="KTI93" s="7"/>
      <c r="KTJ93" s="7"/>
      <c r="KTK93" s="73"/>
      <c r="KTL93" s="73"/>
      <c r="KTM93" s="73"/>
      <c r="KTN93" s="73"/>
      <c r="KTO93" s="74"/>
      <c r="KTP93" s="74"/>
      <c r="KTQ93" s="77"/>
      <c r="KTR93" s="77"/>
      <c r="KTS93" s="11"/>
      <c r="KTT93" s="7"/>
      <c r="KTU93" s="7"/>
      <c r="KTV93" s="7"/>
      <c r="KTW93" s="7"/>
      <c r="KTX93" s="7"/>
      <c r="KTY93" s="73"/>
      <c r="KTZ93" s="73"/>
      <c r="KUA93" s="73"/>
      <c r="KUB93" s="73"/>
      <c r="KUC93" s="74"/>
      <c r="KUD93" s="74"/>
      <c r="KUE93" s="77"/>
      <c r="KUF93" s="77"/>
      <c r="KUG93" s="11"/>
      <c r="KUH93" s="7"/>
      <c r="KUI93" s="7"/>
      <c r="KUJ93" s="7"/>
      <c r="KUK93" s="7"/>
      <c r="KUL93" s="7"/>
      <c r="KUM93" s="73"/>
      <c r="KUN93" s="73"/>
      <c r="KUO93" s="73"/>
      <c r="KUP93" s="73"/>
      <c r="KUQ93" s="74"/>
      <c r="KUR93" s="74"/>
      <c r="KUS93" s="77"/>
      <c r="KUT93" s="77"/>
      <c r="KUU93" s="11"/>
      <c r="KUV93" s="7"/>
      <c r="KUW93" s="7"/>
      <c r="KUX93" s="7"/>
      <c r="KUY93" s="7"/>
      <c r="KUZ93" s="7"/>
      <c r="KVA93" s="73"/>
      <c r="KVB93" s="73"/>
      <c r="KVC93" s="73"/>
      <c r="KVD93" s="73"/>
      <c r="KVE93" s="74"/>
      <c r="KVF93" s="74"/>
      <c r="KVG93" s="77"/>
      <c r="KVH93" s="77"/>
      <c r="KVI93" s="11"/>
      <c r="KVJ93" s="7"/>
      <c r="KVK93" s="7"/>
      <c r="KVL93" s="7"/>
      <c r="KVM93" s="7"/>
      <c r="KVN93" s="7"/>
      <c r="KVO93" s="73"/>
      <c r="KVP93" s="73"/>
      <c r="KVQ93" s="73"/>
      <c r="KVR93" s="73"/>
      <c r="KVS93" s="74"/>
      <c r="KVT93" s="74"/>
      <c r="KVU93" s="77"/>
      <c r="KVV93" s="77"/>
      <c r="KVW93" s="11"/>
      <c r="KVX93" s="7"/>
      <c r="KVY93" s="7"/>
      <c r="KVZ93" s="7"/>
      <c r="KWA93" s="7"/>
      <c r="KWB93" s="7"/>
      <c r="KWC93" s="73"/>
      <c r="KWD93" s="73"/>
      <c r="KWE93" s="73"/>
      <c r="KWF93" s="73"/>
      <c r="KWG93" s="74"/>
      <c r="KWH93" s="74"/>
      <c r="KWI93" s="77"/>
      <c r="KWJ93" s="77"/>
      <c r="KWK93" s="11"/>
      <c r="KWL93" s="7"/>
      <c r="KWM93" s="7"/>
      <c r="KWN93" s="7"/>
      <c r="KWO93" s="7"/>
      <c r="KWP93" s="7"/>
      <c r="KWQ93" s="73"/>
      <c r="KWR93" s="73"/>
      <c r="KWS93" s="73"/>
      <c r="KWT93" s="73"/>
      <c r="KWU93" s="74"/>
      <c r="KWV93" s="74"/>
      <c r="KWW93" s="77"/>
      <c r="KWX93" s="77"/>
      <c r="KWY93" s="11"/>
      <c r="KWZ93" s="7"/>
      <c r="KXA93" s="7"/>
      <c r="KXB93" s="7"/>
      <c r="KXC93" s="7"/>
      <c r="KXD93" s="7"/>
      <c r="KXE93" s="73"/>
      <c r="KXF93" s="73"/>
      <c r="KXG93" s="73"/>
      <c r="KXH93" s="73"/>
      <c r="KXI93" s="74"/>
      <c r="KXJ93" s="74"/>
      <c r="KXK93" s="77"/>
      <c r="KXL93" s="77"/>
      <c r="KXM93" s="11"/>
      <c r="KXN93" s="7"/>
      <c r="KXO93" s="7"/>
      <c r="KXP93" s="7"/>
      <c r="KXQ93" s="7"/>
      <c r="KXR93" s="7"/>
      <c r="KXS93" s="73"/>
      <c r="KXT93" s="73"/>
      <c r="KXU93" s="73"/>
      <c r="KXV93" s="73"/>
      <c r="KXW93" s="74"/>
      <c r="KXX93" s="74"/>
      <c r="KXY93" s="77"/>
      <c r="KXZ93" s="77"/>
      <c r="KYA93" s="11"/>
      <c r="KYB93" s="7"/>
      <c r="KYC93" s="7"/>
      <c r="KYD93" s="7"/>
      <c r="KYE93" s="7"/>
      <c r="KYF93" s="7"/>
      <c r="KYG93" s="73"/>
      <c r="KYH93" s="73"/>
      <c r="KYI93" s="73"/>
      <c r="KYJ93" s="73"/>
      <c r="KYK93" s="74"/>
      <c r="KYL93" s="74"/>
      <c r="KYM93" s="77"/>
      <c r="KYN93" s="77"/>
      <c r="KYO93" s="11"/>
      <c r="KYP93" s="7"/>
      <c r="KYQ93" s="7"/>
      <c r="KYR93" s="7"/>
      <c r="KYS93" s="7"/>
      <c r="KYT93" s="7"/>
      <c r="KYU93" s="73"/>
      <c r="KYV93" s="73"/>
      <c r="KYW93" s="73"/>
      <c r="KYX93" s="73"/>
      <c r="KYY93" s="74"/>
      <c r="KYZ93" s="74"/>
      <c r="KZA93" s="77"/>
      <c r="KZB93" s="77"/>
      <c r="KZC93" s="11"/>
      <c r="KZD93" s="7"/>
      <c r="KZE93" s="7"/>
      <c r="KZF93" s="7"/>
      <c r="KZG93" s="7"/>
      <c r="KZH93" s="7"/>
      <c r="KZI93" s="73"/>
      <c r="KZJ93" s="73"/>
      <c r="KZK93" s="73"/>
      <c r="KZL93" s="73"/>
      <c r="KZM93" s="74"/>
      <c r="KZN93" s="74"/>
      <c r="KZO93" s="77"/>
      <c r="KZP93" s="77"/>
      <c r="KZQ93" s="11"/>
      <c r="KZR93" s="7"/>
      <c r="KZS93" s="7"/>
      <c r="KZT93" s="7"/>
      <c r="KZU93" s="7"/>
      <c r="KZV93" s="7"/>
      <c r="KZW93" s="73"/>
      <c r="KZX93" s="73"/>
      <c r="KZY93" s="73"/>
      <c r="KZZ93" s="73"/>
      <c r="LAA93" s="74"/>
      <c r="LAB93" s="74"/>
      <c r="LAC93" s="77"/>
      <c r="LAD93" s="77"/>
      <c r="LAE93" s="11"/>
      <c r="LAF93" s="7"/>
      <c r="LAG93" s="7"/>
      <c r="LAH93" s="7"/>
      <c r="LAI93" s="7"/>
      <c r="LAJ93" s="7"/>
      <c r="LAK93" s="73"/>
      <c r="LAL93" s="73"/>
      <c r="LAM93" s="73"/>
      <c r="LAN93" s="73"/>
      <c r="LAO93" s="74"/>
      <c r="LAP93" s="74"/>
      <c r="LAQ93" s="77"/>
      <c r="LAR93" s="77"/>
      <c r="LAS93" s="11"/>
      <c r="LAT93" s="7"/>
      <c r="LAU93" s="7"/>
      <c r="LAV93" s="7"/>
      <c r="LAW93" s="7"/>
      <c r="LAX93" s="7"/>
      <c r="LAY93" s="73"/>
      <c r="LAZ93" s="73"/>
      <c r="LBA93" s="73"/>
      <c r="LBB93" s="73"/>
      <c r="LBC93" s="74"/>
      <c r="LBD93" s="74"/>
      <c r="LBE93" s="77"/>
      <c r="LBF93" s="77"/>
      <c r="LBG93" s="11"/>
      <c r="LBH93" s="7"/>
      <c r="LBI93" s="7"/>
      <c r="LBJ93" s="7"/>
      <c r="LBK93" s="7"/>
      <c r="LBL93" s="7"/>
      <c r="LBM93" s="73"/>
      <c r="LBN93" s="73"/>
      <c r="LBO93" s="73"/>
      <c r="LBP93" s="73"/>
      <c r="LBQ93" s="74"/>
      <c r="LBR93" s="74"/>
      <c r="LBS93" s="77"/>
      <c r="LBT93" s="77"/>
      <c r="LBU93" s="11"/>
      <c r="LBV93" s="7"/>
      <c r="LBW93" s="7"/>
      <c r="LBX93" s="7"/>
      <c r="LBY93" s="7"/>
      <c r="LBZ93" s="7"/>
      <c r="LCA93" s="73"/>
      <c r="LCB93" s="73"/>
      <c r="LCC93" s="73"/>
      <c r="LCD93" s="73"/>
      <c r="LCE93" s="74"/>
      <c r="LCF93" s="74"/>
      <c r="LCG93" s="77"/>
      <c r="LCH93" s="77"/>
      <c r="LCI93" s="11"/>
      <c r="LCJ93" s="7"/>
      <c r="LCK93" s="7"/>
      <c r="LCL93" s="7"/>
      <c r="LCM93" s="7"/>
      <c r="LCN93" s="7"/>
      <c r="LCO93" s="73"/>
      <c r="LCP93" s="73"/>
      <c r="LCQ93" s="73"/>
      <c r="LCR93" s="73"/>
      <c r="LCS93" s="74"/>
      <c r="LCT93" s="74"/>
      <c r="LCU93" s="77"/>
      <c r="LCV93" s="77"/>
      <c r="LCW93" s="11"/>
      <c r="LCX93" s="7"/>
      <c r="LCY93" s="7"/>
      <c r="LCZ93" s="7"/>
      <c r="LDA93" s="7"/>
      <c r="LDB93" s="7"/>
      <c r="LDC93" s="73"/>
      <c r="LDD93" s="73"/>
      <c r="LDE93" s="73"/>
      <c r="LDF93" s="73"/>
      <c r="LDG93" s="74"/>
      <c r="LDH93" s="74"/>
      <c r="LDI93" s="77"/>
      <c r="LDJ93" s="77"/>
      <c r="LDK93" s="11"/>
      <c r="LDL93" s="7"/>
      <c r="LDM93" s="7"/>
      <c r="LDN93" s="7"/>
      <c r="LDO93" s="7"/>
      <c r="LDP93" s="7"/>
      <c r="LDQ93" s="73"/>
      <c r="LDR93" s="73"/>
      <c r="LDS93" s="73"/>
      <c r="LDT93" s="73"/>
      <c r="LDU93" s="74"/>
      <c r="LDV93" s="74"/>
      <c r="LDW93" s="77"/>
      <c r="LDX93" s="77"/>
      <c r="LDY93" s="11"/>
      <c r="LDZ93" s="7"/>
      <c r="LEA93" s="7"/>
      <c r="LEB93" s="7"/>
      <c r="LEC93" s="7"/>
      <c r="LED93" s="7"/>
      <c r="LEE93" s="73"/>
      <c r="LEF93" s="73"/>
      <c r="LEG93" s="73"/>
      <c r="LEH93" s="73"/>
      <c r="LEI93" s="74"/>
      <c r="LEJ93" s="74"/>
      <c r="LEK93" s="77"/>
      <c r="LEL93" s="77"/>
      <c r="LEM93" s="11"/>
      <c r="LEN93" s="7"/>
      <c r="LEO93" s="7"/>
      <c r="LEP93" s="7"/>
      <c r="LEQ93" s="7"/>
      <c r="LER93" s="7"/>
      <c r="LES93" s="73"/>
      <c r="LET93" s="73"/>
      <c r="LEU93" s="73"/>
      <c r="LEV93" s="73"/>
      <c r="LEW93" s="74"/>
      <c r="LEX93" s="74"/>
      <c r="LEY93" s="77"/>
      <c r="LEZ93" s="77"/>
      <c r="LFA93" s="11"/>
      <c r="LFB93" s="7"/>
      <c r="LFC93" s="7"/>
      <c r="LFD93" s="7"/>
      <c r="LFE93" s="7"/>
      <c r="LFF93" s="7"/>
      <c r="LFG93" s="73"/>
      <c r="LFH93" s="73"/>
      <c r="LFI93" s="73"/>
      <c r="LFJ93" s="73"/>
      <c r="LFK93" s="74"/>
      <c r="LFL93" s="74"/>
      <c r="LFM93" s="77"/>
      <c r="LFN93" s="77"/>
      <c r="LFO93" s="11"/>
      <c r="LFP93" s="7"/>
      <c r="LFQ93" s="7"/>
      <c r="LFR93" s="7"/>
      <c r="LFS93" s="7"/>
      <c r="LFT93" s="7"/>
      <c r="LFU93" s="73"/>
      <c r="LFV93" s="73"/>
      <c r="LFW93" s="73"/>
      <c r="LFX93" s="73"/>
      <c r="LFY93" s="74"/>
      <c r="LFZ93" s="74"/>
      <c r="LGA93" s="77"/>
      <c r="LGB93" s="77"/>
      <c r="LGC93" s="11"/>
      <c r="LGD93" s="7"/>
      <c r="LGE93" s="7"/>
      <c r="LGF93" s="7"/>
      <c r="LGG93" s="7"/>
      <c r="LGH93" s="7"/>
      <c r="LGI93" s="73"/>
      <c r="LGJ93" s="73"/>
      <c r="LGK93" s="73"/>
      <c r="LGL93" s="73"/>
      <c r="LGM93" s="74"/>
      <c r="LGN93" s="74"/>
      <c r="LGO93" s="77"/>
      <c r="LGP93" s="77"/>
      <c r="LGQ93" s="11"/>
      <c r="LGR93" s="7"/>
      <c r="LGS93" s="7"/>
      <c r="LGT93" s="7"/>
      <c r="LGU93" s="7"/>
      <c r="LGV93" s="7"/>
      <c r="LGW93" s="73"/>
      <c r="LGX93" s="73"/>
      <c r="LGY93" s="73"/>
      <c r="LGZ93" s="73"/>
      <c r="LHA93" s="74"/>
      <c r="LHB93" s="74"/>
      <c r="LHC93" s="77"/>
      <c r="LHD93" s="77"/>
      <c r="LHE93" s="11"/>
      <c r="LHF93" s="7"/>
      <c r="LHG93" s="7"/>
      <c r="LHH93" s="7"/>
      <c r="LHI93" s="7"/>
      <c r="LHJ93" s="7"/>
      <c r="LHK93" s="73"/>
      <c r="LHL93" s="73"/>
      <c r="LHM93" s="73"/>
      <c r="LHN93" s="73"/>
      <c r="LHO93" s="74"/>
      <c r="LHP93" s="74"/>
      <c r="LHQ93" s="77"/>
      <c r="LHR93" s="77"/>
      <c r="LHS93" s="11"/>
      <c r="LHT93" s="7"/>
      <c r="LHU93" s="7"/>
      <c r="LHV93" s="7"/>
      <c r="LHW93" s="7"/>
      <c r="LHX93" s="7"/>
      <c r="LHY93" s="73"/>
      <c r="LHZ93" s="73"/>
      <c r="LIA93" s="73"/>
      <c r="LIB93" s="73"/>
      <c r="LIC93" s="74"/>
      <c r="LID93" s="74"/>
      <c r="LIE93" s="77"/>
      <c r="LIF93" s="77"/>
      <c r="LIG93" s="11"/>
      <c r="LIH93" s="7"/>
      <c r="LII93" s="7"/>
      <c r="LIJ93" s="7"/>
      <c r="LIK93" s="7"/>
      <c r="LIL93" s="7"/>
      <c r="LIM93" s="73"/>
      <c r="LIN93" s="73"/>
      <c r="LIO93" s="73"/>
      <c r="LIP93" s="73"/>
      <c r="LIQ93" s="74"/>
      <c r="LIR93" s="74"/>
      <c r="LIS93" s="77"/>
      <c r="LIT93" s="77"/>
      <c r="LIU93" s="11"/>
      <c r="LIV93" s="7"/>
      <c r="LIW93" s="7"/>
      <c r="LIX93" s="7"/>
      <c r="LIY93" s="7"/>
      <c r="LIZ93" s="7"/>
      <c r="LJA93" s="73"/>
      <c r="LJB93" s="73"/>
      <c r="LJC93" s="73"/>
      <c r="LJD93" s="73"/>
      <c r="LJE93" s="74"/>
      <c r="LJF93" s="74"/>
      <c r="LJG93" s="77"/>
      <c r="LJH93" s="77"/>
      <c r="LJI93" s="11"/>
      <c r="LJJ93" s="7"/>
      <c r="LJK93" s="7"/>
      <c r="LJL93" s="7"/>
      <c r="LJM93" s="7"/>
      <c r="LJN93" s="7"/>
      <c r="LJO93" s="73"/>
      <c r="LJP93" s="73"/>
      <c r="LJQ93" s="73"/>
      <c r="LJR93" s="73"/>
      <c r="LJS93" s="74"/>
      <c r="LJT93" s="74"/>
      <c r="LJU93" s="77"/>
      <c r="LJV93" s="77"/>
      <c r="LJW93" s="11"/>
      <c r="LJX93" s="7"/>
      <c r="LJY93" s="7"/>
      <c r="LJZ93" s="7"/>
      <c r="LKA93" s="7"/>
      <c r="LKB93" s="7"/>
      <c r="LKC93" s="73"/>
      <c r="LKD93" s="73"/>
      <c r="LKE93" s="73"/>
      <c r="LKF93" s="73"/>
      <c r="LKG93" s="74"/>
      <c r="LKH93" s="74"/>
      <c r="LKI93" s="77"/>
      <c r="LKJ93" s="77"/>
      <c r="LKK93" s="11"/>
      <c r="LKL93" s="7"/>
      <c r="LKM93" s="7"/>
      <c r="LKN93" s="7"/>
      <c r="LKO93" s="7"/>
      <c r="LKP93" s="7"/>
      <c r="LKQ93" s="73"/>
      <c r="LKR93" s="73"/>
      <c r="LKS93" s="73"/>
      <c r="LKT93" s="73"/>
      <c r="LKU93" s="74"/>
      <c r="LKV93" s="74"/>
      <c r="LKW93" s="77"/>
      <c r="LKX93" s="77"/>
      <c r="LKY93" s="11"/>
      <c r="LKZ93" s="7"/>
      <c r="LLA93" s="7"/>
      <c r="LLB93" s="7"/>
      <c r="LLC93" s="7"/>
      <c r="LLD93" s="7"/>
      <c r="LLE93" s="73"/>
      <c r="LLF93" s="73"/>
      <c r="LLG93" s="73"/>
      <c r="LLH93" s="73"/>
      <c r="LLI93" s="74"/>
      <c r="LLJ93" s="74"/>
      <c r="LLK93" s="77"/>
      <c r="LLL93" s="77"/>
      <c r="LLM93" s="11"/>
      <c r="LLN93" s="7"/>
      <c r="LLO93" s="7"/>
      <c r="LLP93" s="7"/>
      <c r="LLQ93" s="7"/>
      <c r="LLR93" s="7"/>
      <c r="LLS93" s="73"/>
      <c r="LLT93" s="73"/>
      <c r="LLU93" s="73"/>
      <c r="LLV93" s="73"/>
      <c r="LLW93" s="74"/>
      <c r="LLX93" s="74"/>
      <c r="LLY93" s="77"/>
      <c r="LLZ93" s="77"/>
      <c r="LMA93" s="11"/>
      <c r="LMB93" s="7"/>
      <c r="LMC93" s="7"/>
      <c r="LMD93" s="7"/>
      <c r="LME93" s="7"/>
      <c r="LMF93" s="7"/>
      <c r="LMG93" s="73"/>
      <c r="LMH93" s="73"/>
      <c r="LMI93" s="73"/>
      <c r="LMJ93" s="73"/>
      <c r="LMK93" s="74"/>
      <c r="LML93" s="74"/>
      <c r="LMM93" s="77"/>
      <c r="LMN93" s="77"/>
      <c r="LMO93" s="11"/>
      <c r="LMP93" s="7"/>
      <c r="LMQ93" s="7"/>
      <c r="LMR93" s="7"/>
      <c r="LMS93" s="7"/>
      <c r="LMT93" s="7"/>
      <c r="LMU93" s="73"/>
      <c r="LMV93" s="73"/>
      <c r="LMW93" s="73"/>
      <c r="LMX93" s="73"/>
      <c r="LMY93" s="74"/>
      <c r="LMZ93" s="74"/>
      <c r="LNA93" s="77"/>
      <c r="LNB93" s="77"/>
      <c r="LNC93" s="11"/>
      <c r="LND93" s="7"/>
      <c r="LNE93" s="7"/>
      <c r="LNF93" s="7"/>
      <c r="LNG93" s="7"/>
      <c r="LNH93" s="7"/>
      <c r="LNI93" s="73"/>
      <c r="LNJ93" s="73"/>
      <c r="LNK93" s="73"/>
      <c r="LNL93" s="73"/>
      <c r="LNM93" s="74"/>
      <c r="LNN93" s="74"/>
      <c r="LNO93" s="77"/>
      <c r="LNP93" s="77"/>
      <c r="LNQ93" s="11"/>
      <c r="LNR93" s="7"/>
      <c r="LNS93" s="7"/>
      <c r="LNT93" s="7"/>
      <c r="LNU93" s="7"/>
      <c r="LNV93" s="7"/>
      <c r="LNW93" s="73"/>
      <c r="LNX93" s="73"/>
      <c r="LNY93" s="73"/>
      <c r="LNZ93" s="73"/>
      <c r="LOA93" s="74"/>
      <c r="LOB93" s="74"/>
      <c r="LOC93" s="77"/>
      <c r="LOD93" s="77"/>
      <c r="LOE93" s="11"/>
      <c r="LOF93" s="7"/>
      <c r="LOG93" s="7"/>
      <c r="LOH93" s="7"/>
      <c r="LOI93" s="7"/>
      <c r="LOJ93" s="7"/>
      <c r="LOK93" s="73"/>
      <c r="LOL93" s="73"/>
      <c r="LOM93" s="73"/>
      <c r="LON93" s="73"/>
      <c r="LOO93" s="74"/>
      <c r="LOP93" s="74"/>
      <c r="LOQ93" s="77"/>
      <c r="LOR93" s="77"/>
      <c r="LOS93" s="11"/>
      <c r="LOT93" s="7"/>
      <c r="LOU93" s="7"/>
      <c r="LOV93" s="7"/>
      <c r="LOW93" s="7"/>
      <c r="LOX93" s="7"/>
      <c r="LOY93" s="73"/>
      <c r="LOZ93" s="73"/>
      <c r="LPA93" s="73"/>
      <c r="LPB93" s="73"/>
      <c r="LPC93" s="74"/>
      <c r="LPD93" s="74"/>
      <c r="LPE93" s="77"/>
      <c r="LPF93" s="77"/>
      <c r="LPG93" s="11"/>
      <c r="LPH93" s="7"/>
      <c r="LPI93" s="7"/>
      <c r="LPJ93" s="7"/>
      <c r="LPK93" s="7"/>
      <c r="LPL93" s="7"/>
      <c r="LPM93" s="73"/>
      <c r="LPN93" s="73"/>
      <c r="LPO93" s="73"/>
      <c r="LPP93" s="73"/>
      <c r="LPQ93" s="74"/>
      <c r="LPR93" s="74"/>
      <c r="LPS93" s="77"/>
      <c r="LPT93" s="77"/>
      <c r="LPU93" s="11"/>
      <c r="LPV93" s="7"/>
      <c r="LPW93" s="7"/>
      <c r="LPX93" s="7"/>
      <c r="LPY93" s="7"/>
      <c r="LPZ93" s="7"/>
      <c r="LQA93" s="73"/>
      <c r="LQB93" s="73"/>
      <c r="LQC93" s="73"/>
      <c r="LQD93" s="73"/>
      <c r="LQE93" s="74"/>
      <c r="LQF93" s="74"/>
      <c r="LQG93" s="77"/>
      <c r="LQH93" s="77"/>
      <c r="LQI93" s="11"/>
      <c r="LQJ93" s="7"/>
      <c r="LQK93" s="7"/>
      <c r="LQL93" s="7"/>
      <c r="LQM93" s="7"/>
      <c r="LQN93" s="7"/>
      <c r="LQO93" s="73"/>
      <c r="LQP93" s="73"/>
      <c r="LQQ93" s="73"/>
      <c r="LQR93" s="73"/>
      <c r="LQS93" s="74"/>
      <c r="LQT93" s="74"/>
      <c r="LQU93" s="77"/>
      <c r="LQV93" s="77"/>
      <c r="LQW93" s="11"/>
      <c r="LQX93" s="7"/>
      <c r="LQY93" s="7"/>
      <c r="LQZ93" s="7"/>
      <c r="LRA93" s="7"/>
      <c r="LRB93" s="7"/>
      <c r="LRC93" s="73"/>
      <c r="LRD93" s="73"/>
      <c r="LRE93" s="73"/>
      <c r="LRF93" s="73"/>
      <c r="LRG93" s="74"/>
      <c r="LRH93" s="74"/>
      <c r="LRI93" s="77"/>
      <c r="LRJ93" s="77"/>
      <c r="LRK93" s="11"/>
      <c r="LRL93" s="7"/>
      <c r="LRM93" s="7"/>
      <c r="LRN93" s="7"/>
      <c r="LRO93" s="7"/>
      <c r="LRP93" s="7"/>
      <c r="LRQ93" s="73"/>
      <c r="LRR93" s="73"/>
      <c r="LRS93" s="73"/>
      <c r="LRT93" s="73"/>
      <c r="LRU93" s="74"/>
      <c r="LRV93" s="74"/>
      <c r="LRW93" s="77"/>
      <c r="LRX93" s="77"/>
      <c r="LRY93" s="11"/>
      <c r="LRZ93" s="7"/>
      <c r="LSA93" s="7"/>
      <c r="LSB93" s="7"/>
      <c r="LSC93" s="7"/>
      <c r="LSD93" s="7"/>
      <c r="LSE93" s="73"/>
      <c r="LSF93" s="73"/>
      <c r="LSG93" s="73"/>
      <c r="LSH93" s="73"/>
      <c r="LSI93" s="74"/>
      <c r="LSJ93" s="74"/>
      <c r="LSK93" s="77"/>
      <c r="LSL93" s="77"/>
      <c r="LSM93" s="11"/>
      <c r="LSN93" s="7"/>
      <c r="LSO93" s="7"/>
      <c r="LSP93" s="7"/>
      <c r="LSQ93" s="7"/>
      <c r="LSR93" s="7"/>
      <c r="LSS93" s="73"/>
      <c r="LST93" s="73"/>
      <c r="LSU93" s="73"/>
      <c r="LSV93" s="73"/>
      <c r="LSW93" s="74"/>
      <c r="LSX93" s="74"/>
      <c r="LSY93" s="77"/>
      <c r="LSZ93" s="77"/>
      <c r="LTA93" s="11"/>
      <c r="LTB93" s="7"/>
      <c r="LTC93" s="7"/>
      <c r="LTD93" s="7"/>
      <c r="LTE93" s="7"/>
      <c r="LTF93" s="7"/>
      <c r="LTG93" s="73"/>
      <c r="LTH93" s="73"/>
      <c r="LTI93" s="73"/>
      <c r="LTJ93" s="73"/>
      <c r="LTK93" s="74"/>
      <c r="LTL93" s="74"/>
      <c r="LTM93" s="77"/>
      <c r="LTN93" s="77"/>
      <c r="LTO93" s="11"/>
      <c r="LTP93" s="7"/>
      <c r="LTQ93" s="7"/>
      <c r="LTR93" s="7"/>
      <c r="LTS93" s="7"/>
      <c r="LTT93" s="7"/>
      <c r="LTU93" s="73"/>
      <c r="LTV93" s="73"/>
      <c r="LTW93" s="73"/>
      <c r="LTX93" s="73"/>
      <c r="LTY93" s="74"/>
      <c r="LTZ93" s="74"/>
      <c r="LUA93" s="77"/>
      <c r="LUB93" s="77"/>
      <c r="LUC93" s="11"/>
      <c r="LUD93" s="7"/>
      <c r="LUE93" s="7"/>
      <c r="LUF93" s="7"/>
      <c r="LUG93" s="7"/>
      <c r="LUH93" s="7"/>
      <c r="LUI93" s="73"/>
      <c r="LUJ93" s="73"/>
      <c r="LUK93" s="73"/>
      <c r="LUL93" s="73"/>
      <c r="LUM93" s="74"/>
      <c r="LUN93" s="74"/>
      <c r="LUO93" s="77"/>
      <c r="LUP93" s="77"/>
      <c r="LUQ93" s="11"/>
      <c r="LUR93" s="7"/>
      <c r="LUS93" s="7"/>
      <c r="LUT93" s="7"/>
      <c r="LUU93" s="7"/>
      <c r="LUV93" s="7"/>
      <c r="LUW93" s="73"/>
      <c r="LUX93" s="73"/>
      <c r="LUY93" s="73"/>
      <c r="LUZ93" s="73"/>
      <c r="LVA93" s="74"/>
      <c r="LVB93" s="74"/>
      <c r="LVC93" s="77"/>
      <c r="LVD93" s="77"/>
      <c r="LVE93" s="11"/>
      <c r="LVF93" s="7"/>
      <c r="LVG93" s="7"/>
      <c r="LVH93" s="7"/>
      <c r="LVI93" s="7"/>
      <c r="LVJ93" s="7"/>
      <c r="LVK93" s="73"/>
      <c r="LVL93" s="73"/>
      <c r="LVM93" s="73"/>
      <c r="LVN93" s="73"/>
      <c r="LVO93" s="74"/>
      <c r="LVP93" s="74"/>
      <c r="LVQ93" s="77"/>
      <c r="LVR93" s="77"/>
      <c r="LVS93" s="11"/>
      <c r="LVT93" s="7"/>
      <c r="LVU93" s="7"/>
      <c r="LVV93" s="7"/>
      <c r="LVW93" s="7"/>
      <c r="LVX93" s="7"/>
      <c r="LVY93" s="73"/>
      <c r="LVZ93" s="73"/>
      <c r="LWA93" s="73"/>
      <c r="LWB93" s="73"/>
      <c r="LWC93" s="74"/>
      <c r="LWD93" s="74"/>
      <c r="LWE93" s="77"/>
      <c r="LWF93" s="77"/>
      <c r="LWG93" s="11"/>
      <c r="LWH93" s="7"/>
      <c r="LWI93" s="7"/>
      <c r="LWJ93" s="7"/>
      <c r="LWK93" s="7"/>
      <c r="LWL93" s="7"/>
      <c r="LWM93" s="73"/>
      <c r="LWN93" s="73"/>
      <c r="LWO93" s="73"/>
      <c r="LWP93" s="73"/>
      <c r="LWQ93" s="74"/>
      <c r="LWR93" s="74"/>
      <c r="LWS93" s="77"/>
      <c r="LWT93" s="77"/>
      <c r="LWU93" s="11"/>
      <c r="LWV93" s="7"/>
      <c r="LWW93" s="7"/>
      <c r="LWX93" s="7"/>
      <c r="LWY93" s="7"/>
      <c r="LWZ93" s="7"/>
      <c r="LXA93" s="73"/>
      <c r="LXB93" s="73"/>
      <c r="LXC93" s="73"/>
      <c r="LXD93" s="73"/>
      <c r="LXE93" s="74"/>
      <c r="LXF93" s="74"/>
      <c r="LXG93" s="77"/>
      <c r="LXH93" s="77"/>
      <c r="LXI93" s="11"/>
      <c r="LXJ93" s="7"/>
      <c r="LXK93" s="7"/>
      <c r="LXL93" s="7"/>
      <c r="LXM93" s="7"/>
      <c r="LXN93" s="7"/>
      <c r="LXO93" s="73"/>
      <c r="LXP93" s="73"/>
      <c r="LXQ93" s="73"/>
      <c r="LXR93" s="73"/>
      <c r="LXS93" s="74"/>
      <c r="LXT93" s="74"/>
      <c r="LXU93" s="77"/>
      <c r="LXV93" s="77"/>
      <c r="LXW93" s="11"/>
      <c r="LXX93" s="7"/>
      <c r="LXY93" s="7"/>
      <c r="LXZ93" s="7"/>
      <c r="LYA93" s="7"/>
      <c r="LYB93" s="7"/>
      <c r="LYC93" s="73"/>
      <c r="LYD93" s="73"/>
      <c r="LYE93" s="73"/>
      <c r="LYF93" s="73"/>
      <c r="LYG93" s="74"/>
      <c r="LYH93" s="74"/>
      <c r="LYI93" s="77"/>
      <c r="LYJ93" s="77"/>
      <c r="LYK93" s="11"/>
      <c r="LYL93" s="7"/>
      <c r="LYM93" s="7"/>
      <c r="LYN93" s="7"/>
      <c r="LYO93" s="7"/>
      <c r="LYP93" s="7"/>
      <c r="LYQ93" s="73"/>
      <c r="LYR93" s="73"/>
      <c r="LYS93" s="73"/>
      <c r="LYT93" s="73"/>
      <c r="LYU93" s="74"/>
      <c r="LYV93" s="74"/>
      <c r="LYW93" s="77"/>
      <c r="LYX93" s="77"/>
      <c r="LYY93" s="11"/>
      <c r="LYZ93" s="7"/>
      <c r="LZA93" s="7"/>
      <c r="LZB93" s="7"/>
      <c r="LZC93" s="7"/>
      <c r="LZD93" s="7"/>
      <c r="LZE93" s="73"/>
      <c r="LZF93" s="73"/>
      <c r="LZG93" s="73"/>
      <c r="LZH93" s="73"/>
      <c r="LZI93" s="74"/>
      <c r="LZJ93" s="74"/>
      <c r="LZK93" s="77"/>
      <c r="LZL93" s="77"/>
      <c r="LZM93" s="11"/>
      <c r="LZN93" s="7"/>
      <c r="LZO93" s="7"/>
      <c r="LZP93" s="7"/>
      <c r="LZQ93" s="7"/>
      <c r="LZR93" s="7"/>
      <c r="LZS93" s="73"/>
      <c r="LZT93" s="73"/>
      <c r="LZU93" s="73"/>
      <c r="LZV93" s="73"/>
      <c r="LZW93" s="74"/>
      <c r="LZX93" s="74"/>
      <c r="LZY93" s="77"/>
      <c r="LZZ93" s="77"/>
      <c r="MAA93" s="11"/>
      <c r="MAB93" s="7"/>
      <c r="MAC93" s="7"/>
      <c r="MAD93" s="7"/>
      <c r="MAE93" s="7"/>
      <c r="MAF93" s="7"/>
      <c r="MAG93" s="73"/>
      <c r="MAH93" s="73"/>
      <c r="MAI93" s="73"/>
      <c r="MAJ93" s="73"/>
      <c r="MAK93" s="74"/>
      <c r="MAL93" s="74"/>
      <c r="MAM93" s="77"/>
      <c r="MAN93" s="77"/>
      <c r="MAO93" s="11"/>
      <c r="MAP93" s="7"/>
      <c r="MAQ93" s="7"/>
      <c r="MAR93" s="7"/>
      <c r="MAS93" s="7"/>
      <c r="MAT93" s="7"/>
      <c r="MAU93" s="73"/>
      <c r="MAV93" s="73"/>
      <c r="MAW93" s="73"/>
      <c r="MAX93" s="73"/>
      <c r="MAY93" s="74"/>
      <c r="MAZ93" s="74"/>
      <c r="MBA93" s="77"/>
      <c r="MBB93" s="77"/>
      <c r="MBC93" s="11"/>
      <c r="MBD93" s="7"/>
      <c r="MBE93" s="7"/>
      <c r="MBF93" s="7"/>
      <c r="MBG93" s="7"/>
      <c r="MBH93" s="7"/>
      <c r="MBI93" s="73"/>
      <c r="MBJ93" s="73"/>
      <c r="MBK93" s="73"/>
      <c r="MBL93" s="73"/>
      <c r="MBM93" s="74"/>
      <c r="MBN93" s="74"/>
      <c r="MBO93" s="77"/>
      <c r="MBP93" s="77"/>
      <c r="MBQ93" s="11"/>
      <c r="MBR93" s="7"/>
      <c r="MBS93" s="7"/>
      <c r="MBT93" s="7"/>
      <c r="MBU93" s="7"/>
      <c r="MBV93" s="7"/>
      <c r="MBW93" s="73"/>
      <c r="MBX93" s="73"/>
      <c r="MBY93" s="73"/>
      <c r="MBZ93" s="73"/>
      <c r="MCA93" s="74"/>
      <c r="MCB93" s="74"/>
      <c r="MCC93" s="77"/>
      <c r="MCD93" s="77"/>
      <c r="MCE93" s="11"/>
      <c r="MCF93" s="7"/>
      <c r="MCG93" s="7"/>
      <c r="MCH93" s="7"/>
      <c r="MCI93" s="7"/>
      <c r="MCJ93" s="7"/>
      <c r="MCK93" s="73"/>
      <c r="MCL93" s="73"/>
      <c r="MCM93" s="73"/>
      <c r="MCN93" s="73"/>
      <c r="MCO93" s="74"/>
      <c r="MCP93" s="74"/>
      <c r="MCQ93" s="77"/>
      <c r="MCR93" s="77"/>
      <c r="MCS93" s="11"/>
      <c r="MCT93" s="7"/>
      <c r="MCU93" s="7"/>
      <c r="MCV93" s="7"/>
      <c r="MCW93" s="7"/>
      <c r="MCX93" s="7"/>
      <c r="MCY93" s="73"/>
      <c r="MCZ93" s="73"/>
      <c r="MDA93" s="73"/>
      <c r="MDB93" s="73"/>
      <c r="MDC93" s="74"/>
      <c r="MDD93" s="74"/>
      <c r="MDE93" s="77"/>
      <c r="MDF93" s="77"/>
      <c r="MDG93" s="11"/>
      <c r="MDH93" s="7"/>
      <c r="MDI93" s="7"/>
      <c r="MDJ93" s="7"/>
      <c r="MDK93" s="7"/>
      <c r="MDL93" s="7"/>
      <c r="MDM93" s="73"/>
      <c r="MDN93" s="73"/>
      <c r="MDO93" s="73"/>
      <c r="MDP93" s="73"/>
      <c r="MDQ93" s="74"/>
      <c r="MDR93" s="74"/>
      <c r="MDS93" s="77"/>
      <c r="MDT93" s="77"/>
      <c r="MDU93" s="11"/>
      <c r="MDV93" s="7"/>
      <c r="MDW93" s="7"/>
      <c r="MDX93" s="7"/>
      <c r="MDY93" s="7"/>
      <c r="MDZ93" s="7"/>
      <c r="MEA93" s="73"/>
      <c r="MEB93" s="73"/>
      <c r="MEC93" s="73"/>
      <c r="MED93" s="73"/>
      <c r="MEE93" s="74"/>
      <c r="MEF93" s="74"/>
      <c r="MEG93" s="77"/>
      <c r="MEH93" s="77"/>
      <c r="MEI93" s="11"/>
      <c r="MEJ93" s="7"/>
      <c r="MEK93" s="7"/>
      <c r="MEL93" s="7"/>
      <c r="MEM93" s="7"/>
      <c r="MEN93" s="7"/>
      <c r="MEO93" s="73"/>
      <c r="MEP93" s="73"/>
      <c r="MEQ93" s="73"/>
      <c r="MER93" s="73"/>
      <c r="MES93" s="74"/>
      <c r="MET93" s="74"/>
      <c r="MEU93" s="77"/>
      <c r="MEV93" s="77"/>
      <c r="MEW93" s="11"/>
      <c r="MEX93" s="7"/>
      <c r="MEY93" s="7"/>
      <c r="MEZ93" s="7"/>
      <c r="MFA93" s="7"/>
      <c r="MFB93" s="7"/>
      <c r="MFC93" s="73"/>
      <c r="MFD93" s="73"/>
      <c r="MFE93" s="73"/>
      <c r="MFF93" s="73"/>
      <c r="MFG93" s="74"/>
      <c r="MFH93" s="74"/>
      <c r="MFI93" s="77"/>
      <c r="MFJ93" s="77"/>
      <c r="MFK93" s="11"/>
      <c r="MFL93" s="7"/>
      <c r="MFM93" s="7"/>
      <c r="MFN93" s="7"/>
      <c r="MFO93" s="7"/>
      <c r="MFP93" s="7"/>
      <c r="MFQ93" s="73"/>
      <c r="MFR93" s="73"/>
      <c r="MFS93" s="73"/>
      <c r="MFT93" s="73"/>
      <c r="MFU93" s="74"/>
      <c r="MFV93" s="74"/>
      <c r="MFW93" s="77"/>
      <c r="MFX93" s="77"/>
      <c r="MFY93" s="11"/>
      <c r="MFZ93" s="7"/>
      <c r="MGA93" s="7"/>
      <c r="MGB93" s="7"/>
      <c r="MGC93" s="7"/>
      <c r="MGD93" s="7"/>
      <c r="MGE93" s="73"/>
      <c r="MGF93" s="73"/>
      <c r="MGG93" s="73"/>
      <c r="MGH93" s="73"/>
      <c r="MGI93" s="74"/>
      <c r="MGJ93" s="74"/>
      <c r="MGK93" s="77"/>
      <c r="MGL93" s="77"/>
      <c r="MGM93" s="11"/>
      <c r="MGN93" s="7"/>
      <c r="MGO93" s="7"/>
      <c r="MGP93" s="7"/>
      <c r="MGQ93" s="7"/>
      <c r="MGR93" s="7"/>
      <c r="MGS93" s="73"/>
      <c r="MGT93" s="73"/>
      <c r="MGU93" s="73"/>
      <c r="MGV93" s="73"/>
      <c r="MGW93" s="74"/>
      <c r="MGX93" s="74"/>
      <c r="MGY93" s="77"/>
      <c r="MGZ93" s="77"/>
      <c r="MHA93" s="11"/>
      <c r="MHB93" s="7"/>
      <c r="MHC93" s="7"/>
      <c r="MHD93" s="7"/>
      <c r="MHE93" s="7"/>
      <c r="MHF93" s="7"/>
      <c r="MHG93" s="73"/>
      <c r="MHH93" s="73"/>
      <c r="MHI93" s="73"/>
      <c r="MHJ93" s="73"/>
      <c r="MHK93" s="74"/>
      <c r="MHL93" s="74"/>
      <c r="MHM93" s="77"/>
      <c r="MHN93" s="77"/>
      <c r="MHO93" s="11"/>
      <c r="MHP93" s="7"/>
      <c r="MHQ93" s="7"/>
      <c r="MHR93" s="7"/>
      <c r="MHS93" s="7"/>
      <c r="MHT93" s="7"/>
      <c r="MHU93" s="73"/>
      <c r="MHV93" s="73"/>
      <c r="MHW93" s="73"/>
      <c r="MHX93" s="73"/>
      <c r="MHY93" s="74"/>
      <c r="MHZ93" s="74"/>
      <c r="MIA93" s="77"/>
      <c r="MIB93" s="77"/>
      <c r="MIC93" s="11"/>
      <c r="MID93" s="7"/>
      <c r="MIE93" s="7"/>
      <c r="MIF93" s="7"/>
      <c r="MIG93" s="7"/>
      <c r="MIH93" s="7"/>
      <c r="MII93" s="73"/>
      <c r="MIJ93" s="73"/>
      <c r="MIK93" s="73"/>
      <c r="MIL93" s="73"/>
      <c r="MIM93" s="74"/>
      <c r="MIN93" s="74"/>
      <c r="MIO93" s="77"/>
      <c r="MIP93" s="77"/>
      <c r="MIQ93" s="11"/>
      <c r="MIR93" s="7"/>
      <c r="MIS93" s="7"/>
      <c r="MIT93" s="7"/>
      <c r="MIU93" s="7"/>
      <c r="MIV93" s="7"/>
      <c r="MIW93" s="73"/>
      <c r="MIX93" s="73"/>
      <c r="MIY93" s="73"/>
      <c r="MIZ93" s="73"/>
      <c r="MJA93" s="74"/>
      <c r="MJB93" s="74"/>
      <c r="MJC93" s="77"/>
      <c r="MJD93" s="77"/>
      <c r="MJE93" s="11"/>
      <c r="MJF93" s="7"/>
      <c r="MJG93" s="7"/>
      <c r="MJH93" s="7"/>
      <c r="MJI93" s="7"/>
      <c r="MJJ93" s="7"/>
      <c r="MJK93" s="73"/>
      <c r="MJL93" s="73"/>
      <c r="MJM93" s="73"/>
      <c r="MJN93" s="73"/>
      <c r="MJO93" s="74"/>
      <c r="MJP93" s="74"/>
      <c r="MJQ93" s="77"/>
      <c r="MJR93" s="77"/>
      <c r="MJS93" s="11"/>
      <c r="MJT93" s="7"/>
      <c r="MJU93" s="7"/>
      <c r="MJV93" s="7"/>
      <c r="MJW93" s="7"/>
      <c r="MJX93" s="7"/>
      <c r="MJY93" s="73"/>
      <c r="MJZ93" s="73"/>
      <c r="MKA93" s="73"/>
      <c r="MKB93" s="73"/>
      <c r="MKC93" s="74"/>
      <c r="MKD93" s="74"/>
      <c r="MKE93" s="77"/>
      <c r="MKF93" s="77"/>
      <c r="MKG93" s="11"/>
      <c r="MKH93" s="7"/>
      <c r="MKI93" s="7"/>
      <c r="MKJ93" s="7"/>
      <c r="MKK93" s="7"/>
      <c r="MKL93" s="7"/>
      <c r="MKM93" s="73"/>
      <c r="MKN93" s="73"/>
      <c r="MKO93" s="73"/>
      <c r="MKP93" s="73"/>
      <c r="MKQ93" s="74"/>
      <c r="MKR93" s="74"/>
      <c r="MKS93" s="77"/>
      <c r="MKT93" s="77"/>
      <c r="MKU93" s="11"/>
      <c r="MKV93" s="7"/>
      <c r="MKW93" s="7"/>
      <c r="MKX93" s="7"/>
      <c r="MKY93" s="7"/>
      <c r="MKZ93" s="7"/>
      <c r="MLA93" s="73"/>
      <c r="MLB93" s="73"/>
      <c r="MLC93" s="73"/>
      <c r="MLD93" s="73"/>
      <c r="MLE93" s="74"/>
      <c r="MLF93" s="74"/>
      <c r="MLG93" s="77"/>
      <c r="MLH93" s="77"/>
      <c r="MLI93" s="11"/>
      <c r="MLJ93" s="7"/>
      <c r="MLK93" s="7"/>
      <c r="MLL93" s="7"/>
      <c r="MLM93" s="7"/>
      <c r="MLN93" s="7"/>
      <c r="MLO93" s="73"/>
      <c r="MLP93" s="73"/>
      <c r="MLQ93" s="73"/>
      <c r="MLR93" s="73"/>
      <c r="MLS93" s="74"/>
      <c r="MLT93" s="74"/>
      <c r="MLU93" s="77"/>
      <c r="MLV93" s="77"/>
      <c r="MLW93" s="11"/>
      <c r="MLX93" s="7"/>
      <c r="MLY93" s="7"/>
      <c r="MLZ93" s="7"/>
      <c r="MMA93" s="7"/>
      <c r="MMB93" s="7"/>
      <c r="MMC93" s="73"/>
      <c r="MMD93" s="73"/>
      <c r="MME93" s="73"/>
      <c r="MMF93" s="73"/>
      <c r="MMG93" s="74"/>
      <c r="MMH93" s="74"/>
      <c r="MMI93" s="77"/>
      <c r="MMJ93" s="77"/>
      <c r="MMK93" s="11"/>
      <c r="MML93" s="7"/>
      <c r="MMM93" s="7"/>
      <c r="MMN93" s="7"/>
      <c r="MMO93" s="7"/>
      <c r="MMP93" s="7"/>
      <c r="MMQ93" s="73"/>
      <c r="MMR93" s="73"/>
      <c r="MMS93" s="73"/>
      <c r="MMT93" s="73"/>
      <c r="MMU93" s="74"/>
      <c r="MMV93" s="74"/>
      <c r="MMW93" s="77"/>
      <c r="MMX93" s="77"/>
      <c r="MMY93" s="11"/>
      <c r="MMZ93" s="7"/>
      <c r="MNA93" s="7"/>
      <c r="MNB93" s="7"/>
      <c r="MNC93" s="7"/>
      <c r="MND93" s="7"/>
      <c r="MNE93" s="73"/>
      <c r="MNF93" s="73"/>
      <c r="MNG93" s="73"/>
      <c r="MNH93" s="73"/>
      <c r="MNI93" s="74"/>
      <c r="MNJ93" s="74"/>
      <c r="MNK93" s="77"/>
      <c r="MNL93" s="77"/>
      <c r="MNM93" s="11"/>
      <c r="MNN93" s="7"/>
      <c r="MNO93" s="7"/>
      <c r="MNP93" s="7"/>
      <c r="MNQ93" s="7"/>
      <c r="MNR93" s="7"/>
      <c r="MNS93" s="73"/>
      <c r="MNT93" s="73"/>
      <c r="MNU93" s="73"/>
      <c r="MNV93" s="73"/>
      <c r="MNW93" s="74"/>
      <c r="MNX93" s="74"/>
      <c r="MNY93" s="77"/>
      <c r="MNZ93" s="77"/>
      <c r="MOA93" s="11"/>
      <c r="MOB93" s="7"/>
      <c r="MOC93" s="7"/>
      <c r="MOD93" s="7"/>
      <c r="MOE93" s="7"/>
      <c r="MOF93" s="7"/>
      <c r="MOG93" s="73"/>
      <c r="MOH93" s="73"/>
      <c r="MOI93" s="73"/>
      <c r="MOJ93" s="73"/>
      <c r="MOK93" s="74"/>
      <c r="MOL93" s="74"/>
      <c r="MOM93" s="77"/>
      <c r="MON93" s="77"/>
      <c r="MOO93" s="11"/>
      <c r="MOP93" s="7"/>
      <c r="MOQ93" s="7"/>
      <c r="MOR93" s="7"/>
      <c r="MOS93" s="7"/>
      <c r="MOT93" s="7"/>
      <c r="MOU93" s="73"/>
      <c r="MOV93" s="73"/>
      <c r="MOW93" s="73"/>
      <c r="MOX93" s="73"/>
      <c r="MOY93" s="74"/>
      <c r="MOZ93" s="74"/>
      <c r="MPA93" s="77"/>
      <c r="MPB93" s="77"/>
      <c r="MPC93" s="11"/>
      <c r="MPD93" s="7"/>
      <c r="MPE93" s="7"/>
      <c r="MPF93" s="7"/>
      <c r="MPG93" s="7"/>
      <c r="MPH93" s="7"/>
      <c r="MPI93" s="73"/>
      <c r="MPJ93" s="73"/>
      <c r="MPK93" s="73"/>
      <c r="MPL93" s="73"/>
      <c r="MPM93" s="74"/>
      <c r="MPN93" s="74"/>
      <c r="MPO93" s="77"/>
      <c r="MPP93" s="77"/>
      <c r="MPQ93" s="11"/>
      <c r="MPR93" s="7"/>
      <c r="MPS93" s="7"/>
      <c r="MPT93" s="7"/>
      <c r="MPU93" s="7"/>
      <c r="MPV93" s="7"/>
      <c r="MPW93" s="73"/>
      <c r="MPX93" s="73"/>
      <c r="MPY93" s="73"/>
      <c r="MPZ93" s="73"/>
      <c r="MQA93" s="74"/>
      <c r="MQB93" s="74"/>
      <c r="MQC93" s="77"/>
      <c r="MQD93" s="77"/>
      <c r="MQE93" s="11"/>
      <c r="MQF93" s="7"/>
      <c r="MQG93" s="7"/>
      <c r="MQH93" s="7"/>
      <c r="MQI93" s="7"/>
      <c r="MQJ93" s="7"/>
      <c r="MQK93" s="73"/>
      <c r="MQL93" s="73"/>
      <c r="MQM93" s="73"/>
      <c r="MQN93" s="73"/>
      <c r="MQO93" s="74"/>
      <c r="MQP93" s="74"/>
      <c r="MQQ93" s="77"/>
      <c r="MQR93" s="77"/>
      <c r="MQS93" s="11"/>
      <c r="MQT93" s="7"/>
      <c r="MQU93" s="7"/>
      <c r="MQV93" s="7"/>
      <c r="MQW93" s="7"/>
      <c r="MQX93" s="7"/>
      <c r="MQY93" s="73"/>
      <c r="MQZ93" s="73"/>
      <c r="MRA93" s="73"/>
      <c r="MRB93" s="73"/>
      <c r="MRC93" s="74"/>
      <c r="MRD93" s="74"/>
      <c r="MRE93" s="77"/>
      <c r="MRF93" s="77"/>
      <c r="MRG93" s="11"/>
      <c r="MRH93" s="7"/>
      <c r="MRI93" s="7"/>
      <c r="MRJ93" s="7"/>
      <c r="MRK93" s="7"/>
      <c r="MRL93" s="7"/>
      <c r="MRM93" s="73"/>
      <c r="MRN93" s="73"/>
      <c r="MRO93" s="73"/>
      <c r="MRP93" s="73"/>
      <c r="MRQ93" s="74"/>
      <c r="MRR93" s="74"/>
      <c r="MRS93" s="77"/>
      <c r="MRT93" s="77"/>
      <c r="MRU93" s="11"/>
      <c r="MRV93" s="7"/>
      <c r="MRW93" s="7"/>
      <c r="MRX93" s="7"/>
      <c r="MRY93" s="7"/>
      <c r="MRZ93" s="7"/>
      <c r="MSA93" s="73"/>
      <c r="MSB93" s="73"/>
      <c r="MSC93" s="73"/>
      <c r="MSD93" s="73"/>
      <c r="MSE93" s="74"/>
      <c r="MSF93" s="74"/>
      <c r="MSG93" s="77"/>
      <c r="MSH93" s="77"/>
      <c r="MSI93" s="11"/>
      <c r="MSJ93" s="7"/>
      <c r="MSK93" s="7"/>
      <c r="MSL93" s="7"/>
      <c r="MSM93" s="7"/>
      <c r="MSN93" s="7"/>
      <c r="MSO93" s="73"/>
      <c r="MSP93" s="73"/>
      <c r="MSQ93" s="73"/>
      <c r="MSR93" s="73"/>
      <c r="MSS93" s="74"/>
      <c r="MST93" s="74"/>
      <c r="MSU93" s="77"/>
      <c r="MSV93" s="77"/>
      <c r="MSW93" s="11"/>
      <c r="MSX93" s="7"/>
      <c r="MSY93" s="7"/>
      <c r="MSZ93" s="7"/>
      <c r="MTA93" s="7"/>
      <c r="MTB93" s="7"/>
      <c r="MTC93" s="73"/>
      <c r="MTD93" s="73"/>
      <c r="MTE93" s="73"/>
      <c r="MTF93" s="73"/>
      <c r="MTG93" s="74"/>
      <c r="MTH93" s="74"/>
      <c r="MTI93" s="77"/>
      <c r="MTJ93" s="77"/>
      <c r="MTK93" s="11"/>
      <c r="MTL93" s="7"/>
      <c r="MTM93" s="7"/>
      <c r="MTN93" s="7"/>
      <c r="MTO93" s="7"/>
      <c r="MTP93" s="7"/>
      <c r="MTQ93" s="73"/>
      <c r="MTR93" s="73"/>
      <c r="MTS93" s="73"/>
      <c r="MTT93" s="73"/>
      <c r="MTU93" s="74"/>
      <c r="MTV93" s="74"/>
      <c r="MTW93" s="77"/>
      <c r="MTX93" s="77"/>
      <c r="MTY93" s="11"/>
      <c r="MTZ93" s="7"/>
      <c r="MUA93" s="7"/>
      <c r="MUB93" s="7"/>
      <c r="MUC93" s="7"/>
      <c r="MUD93" s="7"/>
      <c r="MUE93" s="73"/>
      <c r="MUF93" s="73"/>
      <c r="MUG93" s="73"/>
      <c r="MUH93" s="73"/>
      <c r="MUI93" s="74"/>
      <c r="MUJ93" s="74"/>
      <c r="MUK93" s="77"/>
      <c r="MUL93" s="77"/>
      <c r="MUM93" s="11"/>
      <c r="MUN93" s="7"/>
      <c r="MUO93" s="7"/>
      <c r="MUP93" s="7"/>
      <c r="MUQ93" s="7"/>
      <c r="MUR93" s="7"/>
      <c r="MUS93" s="73"/>
      <c r="MUT93" s="73"/>
      <c r="MUU93" s="73"/>
      <c r="MUV93" s="73"/>
      <c r="MUW93" s="74"/>
      <c r="MUX93" s="74"/>
      <c r="MUY93" s="77"/>
      <c r="MUZ93" s="77"/>
      <c r="MVA93" s="11"/>
      <c r="MVB93" s="7"/>
      <c r="MVC93" s="7"/>
      <c r="MVD93" s="7"/>
      <c r="MVE93" s="7"/>
      <c r="MVF93" s="7"/>
      <c r="MVG93" s="73"/>
      <c r="MVH93" s="73"/>
      <c r="MVI93" s="73"/>
      <c r="MVJ93" s="73"/>
      <c r="MVK93" s="74"/>
      <c r="MVL93" s="74"/>
      <c r="MVM93" s="77"/>
      <c r="MVN93" s="77"/>
      <c r="MVO93" s="11"/>
      <c r="MVP93" s="7"/>
      <c r="MVQ93" s="7"/>
      <c r="MVR93" s="7"/>
      <c r="MVS93" s="7"/>
      <c r="MVT93" s="7"/>
      <c r="MVU93" s="73"/>
      <c r="MVV93" s="73"/>
      <c r="MVW93" s="73"/>
      <c r="MVX93" s="73"/>
      <c r="MVY93" s="74"/>
      <c r="MVZ93" s="74"/>
      <c r="MWA93" s="77"/>
      <c r="MWB93" s="77"/>
      <c r="MWC93" s="11"/>
      <c r="MWD93" s="7"/>
      <c r="MWE93" s="7"/>
      <c r="MWF93" s="7"/>
      <c r="MWG93" s="7"/>
      <c r="MWH93" s="7"/>
      <c r="MWI93" s="73"/>
      <c r="MWJ93" s="73"/>
      <c r="MWK93" s="73"/>
      <c r="MWL93" s="73"/>
      <c r="MWM93" s="74"/>
      <c r="MWN93" s="74"/>
      <c r="MWO93" s="77"/>
      <c r="MWP93" s="77"/>
      <c r="MWQ93" s="11"/>
      <c r="MWR93" s="7"/>
      <c r="MWS93" s="7"/>
      <c r="MWT93" s="7"/>
      <c r="MWU93" s="7"/>
      <c r="MWV93" s="7"/>
      <c r="MWW93" s="73"/>
      <c r="MWX93" s="73"/>
      <c r="MWY93" s="73"/>
      <c r="MWZ93" s="73"/>
      <c r="MXA93" s="74"/>
      <c r="MXB93" s="74"/>
      <c r="MXC93" s="77"/>
      <c r="MXD93" s="77"/>
      <c r="MXE93" s="11"/>
      <c r="MXF93" s="7"/>
      <c r="MXG93" s="7"/>
      <c r="MXH93" s="7"/>
      <c r="MXI93" s="7"/>
      <c r="MXJ93" s="7"/>
      <c r="MXK93" s="73"/>
      <c r="MXL93" s="73"/>
      <c r="MXM93" s="73"/>
      <c r="MXN93" s="73"/>
      <c r="MXO93" s="74"/>
      <c r="MXP93" s="74"/>
      <c r="MXQ93" s="77"/>
      <c r="MXR93" s="77"/>
      <c r="MXS93" s="11"/>
      <c r="MXT93" s="7"/>
      <c r="MXU93" s="7"/>
      <c r="MXV93" s="7"/>
      <c r="MXW93" s="7"/>
      <c r="MXX93" s="7"/>
      <c r="MXY93" s="73"/>
      <c r="MXZ93" s="73"/>
      <c r="MYA93" s="73"/>
      <c r="MYB93" s="73"/>
      <c r="MYC93" s="74"/>
      <c r="MYD93" s="74"/>
      <c r="MYE93" s="77"/>
      <c r="MYF93" s="77"/>
      <c r="MYG93" s="11"/>
      <c r="MYH93" s="7"/>
      <c r="MYI93" s="7"/>
      <c r="MYJ93" s="7"/>
      <c r="MYK93" s="7"/>
      <c r="MYL93" s="7"/>
      <c r="MYM93" s="73"/>
      <c r="MYN93" s="73"/>
      <c r="MYO93" s="73"/>
      <c r="MYP93" s="73"/>
      <c r="MYQ93" s="74"/>
      <c r="MYR93" s="74"/>
      <c r="MYS93" s="77"/>
      <c r="MYT93" s="77"/>
      <c r="MYU93" s="11"/>
      <c r="MYV93" s="7"/>
      <c r="MYW93" s="7"/>
      <c r="MYX93" s="7"/>
      <c r="MYY93" s="7"/>
      <c r="MYZ93" s="7"/>
      <c r="MZA93" s="73"/>
      <c r="MZB93" s="73"/>
      <c r="MZC93" s="73"/>
      <c r="MZD93" s="73"/>
      <c r="MZE93" s="74"/>
      <c r="MZF93" s="74"/>
      <c r="MZG93" s="77"/>
      <c r="MZH93" s="77"/>
      <c r="MZI93" s="11"/>
      <c r="MZJ93" s="7"/>
      <c r="MZK93" s="7"/>
      <c r="MZL93" s="7"/>
      <c r="MZM93" s="7"/>
      <c r="MZN93" s="7"/>
      <c r="MZO93" s="73"/>
      <c r="MZP93" s="73"/>
      <c r="MZQ93" s="73"/>
      <c r="MZR93" s="73"/>
      <c r="MZS93" s="74"/>
      <c r="MZT93" s="74"/>
      <c r="MZU93" s="77"/>
      <c r="MZV93" s="77"/>
      <c r="MZW93" s="11"/>
      <c r="MZX93" s="7"/>
      <c r="MZY93" s="7"/>
      <c r="MZZ93" s="7"/>
      <c r="NAA93" s="7"/>
      <c r="NAB93" s="7"/>
      <c r="NAC93" s="73"/>
      <c r="NAD93" s="73"/>
      <c r="NAE93" s="73"/>
      <c r="NAF93" s="73"/>
      <c r="NAG93" s="74"/>
      <c r="NAH93" s="74"/>
      <c r="NAI93" s="77"/>
      <c r="NAJ93" s="77"/>
      <c r="NAK93" s="11"/>
      <c r="NAL93" s="7"/>
      <c r="NAM93" s="7"/>
      <c r="NAN93" s="7"/>
      <c r="NAO93" s="7"/>
      <c r="NAP93" s="7"/>
      <c r="NAQ93" s="73"/>
      <c r="NAR93" s="73"/>
      <c r="NAS93" s="73"/>
      <c r="NAT93" s="73"/>
      <c r="NAU93" s="74"/>
      <c r="NAV93" s="74"/>
      <c r="NAW93" s="77"/>
      <c r="NAX93" s="77"/>
      <c r="NAY93" s="11"/>
      <c r="NAZ93" s="7"/>
      <c r="NBA93" s="7"/>
      <c r="NBB93" s="7"/>
      <c r="NBC93" s="7"/>
      <c r="NBD93" s="7"/>
      <c r="NBE93" s="73"/>
      <c r="NBF93" s="73"/>
      <c r="NBG93" s="73"/>
      <c r="NBH93" s="73"/>
      <c r="NBI93" s="74"/>
      <c r="NBJ93" s="74"/>
      <c r="NBK93" s="77"/>
      <c r="NBL93" s="77"/>
      <c r="NBM93" s="11"/>
      <c r="NBN93" s="7"/>
      <c r="NBO93" s="7"/>
      <c r="NBP93" s="7"/>
      <c r="NBQ93" s="7"/>
      <c r="NBR93" s="7"/>
      <c r="NBS93" s="73"/>
      <c r="NBT93" s="73"/>
      <c r="NBU93" s="73"/>
      <c r="NBV93" s="73"/>
      <c r="NBW93" s="74"/>
      <c r="NBX93" s="74"/>
      <c r="NBY93" s="77"/>
      <c r="NBZ93" s="77"/>
      <c r="NCA93" s="11"/>
      <c r="NCB93" s="7"/>
      <c r="NCC93" s="7"/>
      <c r="NCD93" s="7"/>
      <c r="NCE93" s="7"/>
      <c r="NCF93" s="7"/>
      <c r="NCG93" s="73"/>
      <c r="NCH93" s="73"/>
      <c r="NCI93" s="73"/>
      <c r="NCJ93" s="73"/>
      <c r="NCK93" s="74"/>
      <c r="NCL93" s="74"/>
      <c r="NCM93" s="77"/>
      <c r="NCN93" s="77"/>
      <c r="NCO93" s="11"/>
      <c r="NCP93" s="7"/>
      <c r="NCQ93" s="7"/>
      <c r="NCR93" s="7"/>
      <c r="NCS93" s="7"/>
      <c r="NCT93" s="7"/>
      <c r="NCU93" s="73"/>
      <c r="NCV93" s="73"/>
      <c r="NCW93" s="73"/>
      <c r="NCX93" s="73"/>
      <c r="NCY93" s="74"/>
      <c r="NCZ93" s="74"/>
      <c r="NDA93" s="77"/>
      <c r="NDB93" s="77"/>
      <c r="NDC93" s="11"/>
      <c r="NDD93" s="7"/>
      <c r="NDE93" s="7"/>
      <c r="NDF93" s="7"/>
      <c r="NDG93" s="7"/>
      <c r="NDH93" s="7"/>
      <c r="NDI93" s="73"/>
      <c r="NDJ93" s="73"/>
      <c r="NDK93" s="73"/>
      <c r="NDL93" s="73"/>
      <c r="NDM93" s="74"/>
      <c r="NDN93" s="74"/>
      <c r="NDO93" s="77"/>
      <c r="NDP93" s="77"/>
      <c r="NDQ93" s="11"/>
      <c r="NDR93" s="7"/>
      <c r="NDS93" s="7"/>
      <c r="NDT93" s="7"/>
      <c r="NDU93" s="7"/>
      <c r="NDV93" s="7"/>
      <c r="NDW93" s="73"/>
      <c r="NDX93" s="73"/>
      <c r="NDY93" s="73"/>
      <c r="NDZ93" s="73"/>
      <c r="NEA93" s="74"/>
      <c r="NEB93" s="74"/>
      <c r="NEC93" s="77"/>
      <c r="NED93" s="77"/>
      <c r="NEE93" s="11"/>
      <c r="NEF93" s="7"/>
      <c r="NEG93" s="7"/>
      <c r="NEH93" s="7"/>
      <c r="NEI93" s="7"/>
      <c r="NEJ93" s="7"/>
      <c r="NEK93" s="73"/>
      <c r="NEL93" s="73"/>
      <c r="NEM93" s="73"/>
      <c r="NEN93" s="73"/>
      <c r="NEO93" s="74"/>
      <c r="NEP93" s="74"/>
      <c r="NEQ93" s="77"/>
      <c r="NER93" s="77"/>
      <c r="NES93" s="11"/>
      <c r="NET93" s="7"/>
      <c r="NEU93" s="7"/>
      <c r="NEV93" s="7"/>
      <c r="NEW93" s="7"/>
      <c r="NEX93" s="7"/>
      <c r="NEY93" s="73"/>
      <c r="NEZ93" s="73"/>
      <c r="NFA93" s="73"/>
      <c r="NFB93" s="73"/>
      <c r="NFC93" s="74"/>
      <c r="NFD93" s="74"/>
      <c r="NFE93" s="77"/>
      <c r="NFF93" s="77"/>
      <c r="NFG93" s="11"/>
      <c r="NFH93" s="7"/>
      <c r="NFI93" s="7"/>
      <c r="NFJ93" s="7"/>
      <c r="NFK93" s="7"/>
      <c r="NFL93" s="7"/>
      <c r="NFM93" s="73"/>
      <c r="NFN93" s="73"/>
      <c r="NFO93" s="73"/>
      <c r="NFP93" s="73"/>
      <c r="NFQ93" s="74"/>
      <c r="NFR93" s="74"/>
      <c r="NFS93" s="77"/>
      <c r="NFT93" s="77"/>
      <c r="NFU93" s="11"/>
      <c r="NFV93" s="7"/>
      <c r="NFW93" s="7"/>
      <c r="NFX93" s="7"/>
      <c r="NFY93" s="7"/>
      <c r="NFZ93" s="7"/>
      <c r="NGA93" s="73"/>
      <c r="NGB93" s="73"/>
      <c r="NGC93" s="73"/>
      <c r="NGD93" s="73"/>
      <c r="NGE93" s="74"/>
      <c r="NGF93" s="74"/>
      <c r="NGG93" s="77"/>
      <c r="NGH93" s="77"/>
      <c r="NGI93" s="11"/>
      <c r="NGJ93" s="7"/>
      <c r="NGK93" s="7"/>
      <c r="NGL93" s="7"/>
      <c r="NGM93" s="7"/>
      <c r="NGN93" s="7"/>
      <c r="NGO93" s="73"/>
      <c r="NGP93" s="73"/>
      <c r="NGQ93" s="73"/>
      <c r="NGR93" s="73"/>
      <c r="NGS93" s="74"/>
      <c r="NGT93" s="74"/>
      <c r="NGU93" s="77"/>
      <c r="NGV93" s="77"/>
      <c r="NGW93" s="11"/>
      <c r="NGX93" s="7"/>
      <c r="NGY93" s="7"/>
      <c r="NGZ93" s="7"/>
      <c r="NHA93" s="7"/>
      <c r="NHB93" s="7"/>
      <c r="NHC93" s="73"/>
      <c r="NHD93" s="73"/>
      <c r="NHE93" s="73"/>
      <c r="NHF93" s="73"/>
      <c r="NHG93" s="74"/>
      <c r="NHH93" s="74"/>
      <c r="NHI93" s="77"/>
      <c r="NHJ93" s="77"/>
      <c r="NHK93" s="11"/>
      <c r="NHL93" s="7"/>
      <c r="NHM93" s="7"/>
      <c r="NHN93" s="7"/>
      <c r="NHO93" s="7"/>
      <c r="NHP93" s="7"/>
      <c r="NHQ93" s="73"/>
      <c r="NHR93" s="73"/>
      <c r="NHS93" s="73"/>
      <c r="NHT93" s="73"/>
      <c r="NHU93" s="74"/>
      <c r="NHV93" s="74"/>
      <c r="NHW93" s="77"/>
      <c r="NHX93" s="77"/>
      <c r="NHY93" s="11"/>
      <c r="NHZ93" s="7"/>
      <c r="NIA93" s="7"/>
      <c r="NIB93" s="7"/>
      <c r="NIC93" s="7"/>
      <c r="NID93" s="7"/>
      <c r="NIE93" s="73"/>
      <c r="NIF93" s="73"/>
      <c r="NIG93" s="73"/>
      <c r="NIH93" s="73"/>
      <c r="NII93" s="74"/>
      <c r="NIJ93" s="74"/>
      <c r="NIK93" s="77"/>
      <c r="NIL93" s="77"/>
      <c r="NIM93" s="11"/>
      <c r="NIN93" s="7"/>
      <c r="NIO93" s="7"/>
      <c r="NIP93" s="7"/>
      <c r="NIQ93" s="7"/>
      <c r="NIR93" s="7"/>
      <c r="NIS93" s="73"/>
      <c r="NIT93" s="73"/>
      <c r="NIU93" s="73"/>
      <c r="NIV93" s="73"/>
      <c r="NIW93" s="74"/>
      <c r="NIX93" s="74"/>
      <c r="NIY93" s="77"/>
      <c r="NIZ93" s="77"/>
      <c r="NJA93" s="11"/>
      <c r="NJB93" s="7"/>
      <c r="NJC93" s="7"/>
      <c r="NJD93" s="7"/>
      <c r="NJE93" s="7"/>
      <c r="NJF93" s="7"/>
      <c r="NJG93" s="73"/>
      <c r="NJH93" s="73"/>
      <c r="NJI93" s="73"/>
      <c r="NJJ93" s="73"/>
      <c r="NJK93" s="74"/>
      <c r="NJL93" s="74"/>
      <c r="NJM93" s="77"/>
      <c r="NJN93" s="77"/>
      <c r="NJO93" s="11"/>
      <c r="NJP93" s="7"/>
      <c r="NJQ93" s="7"/>
      <c r="NJR93" s="7"/>
      <c r="NJS93" s="7"/>
      <c r="NJT93" s="7"/>
      <c r="NJU93" s="73"/>
      <c r="NJV93" s="73"/>
      <c r="NJW93" s="73"/>
      <c r="NJX93" s="73"/>
      <c r="NJY93" s="74"/>
      <c r="NJZ93" s="74"/>
      <c r="NKA93" s="77"/>
      <c r="NKB93" s="77"/>
      <c r="NKC93" s="11"/>
      <c r="NKD93" s="7"/>
      <c r="NKE93" s="7"/>
      <c r="NKF93" s="7"/>
      <c r="NKG93" s="7"/>
      <c r="NKH93" s="7"/>
      <c r="NKI93" s="73"/>
      <c r="NKJ93" s="73"/>
      <c r="NKK93" s="73"/>
      <c r="NKL93" s="73"/>
      <c r="NKM93" s="74"/>
      <c r="NKN93" s="74"/>
      <c r="NKO93" s="77"/>
      <c r="NKP93" s="77"/>
      <c r="NKQ93" s="11"/>
      <c r="NKR93" s="7"/>
      <c r="NKS93" s="7"/>
      <c r="NKT93" s="7"/>
      <c r="NKU93" s="7"/>
      <c r="NKV93" s="7"/>
      <c r="NKW93" s="73"/>
      <c r="NKX93" s="73"/>
      <c r="NKY93" s="73"/>
      <c r="NKZ93" s="73"/>
      <c r="NLA93" s="74"/>
      <c r="NLB93" s="74"/>
      <c r="NLC93" s="77"/>
      <c r="NLD93" s="77"/>
      <c r="NLE93" s="11"/>
      <c r="NLF93" s="7"/>
      <c r="NLG93" s="7"/>
      <c r="NLH93" s="7"/>
      <c r="NLI93" s="7"/>
      <c r="NLJ93" s="7"/>
      <c r="NLK93" s="73"/>
      <c r="NLL93" s="73"/>
      <c r="NLM93" s="73"/>
      <c r="NLN93" s="73"/>
      <c r="NLO93" s="74"/>
      <c r="NLP93" s="74"/>
      <c r="NLQ93" s="77"/>
      <c r="NLR93" s="77"/>
      <c r="NLS93" s="11"/>
      <c r="NLT93" s="7"/>
      <c r="NLU93" s="7"/>
      <c r="NLV93" s="7"/>
      <c r="NLW93" s="7"/>
      <c r="NLX93" s="7"/>
      <c r="NLY93" s="73"/>
      <c r="NLZ93" s="73"/>
      <c r="NMA93" s="73"/>
      <c r="NMB93" s="73"/>
      <c r="NMC93" s="74"/>
      <c r="NMD93" s="74"/>
      <c r="NME93" s="77"/>
      <c r="NMF93" s="77"/>
      <c r="NMG93" s="11"/>
      <c r="NMH93" s="7"/>
      <c r="NMI93" s="7"/>
      <c r="NMJ93" s="7"/>
      <c r="NMK93" s="7"/>
      <c r="NML93" s="7"/>
      <c r="NMM93" s="73"/>
      <c r="NMN93" s="73"/>
      <c r="NMO93" s="73"/>
      <c r="NMP93" s="73"/>
      <c r="NMQ93" s="74"/>
      <c r="NMR93" s="74"/>
      <c r="NMS93" s="77"/>
      <c r="NMT93" s="77"/>
      <c r="NMU93" s="11"/>
      <c r="NMV93" s="7"/>
      <c r="NMW93" s="7"/>
      <c r="NMX93" s="7"/>
      <c r="NMY93" s="7"/>
      <c r="NMZ93" s="7"/>
      <c r="NNA93" s="73"/>
      <c r="NNB93" s="73"/>
      <c r="NNC93" s="73"/>
      <c r="NND93" s="73"/>
      <c r="NNE93" s="74"/>
      <c r="NNF93" s="74"/>
      <c r="NNG93" s="77"/>
      <c r="NNH93" s="77"/>
      <c r="NNI93" s="11"/>
      <c r="NNJ93" s="7"/>
      <c r="NNK93" s="7"/>
      <c r="NNL93" s="7"/>
      <c r="NNM93" s="7"/>
      <c r="NNN93" s="7"/>
      <c r="NNO93" s="73"/>
      <c r="NNP93" s="73"/>
      <c r="NNQ93" s="73"/>
      <c r="NNR93" s="73"/>
      <c r="NNS93" s="74"/>
      <c r="NNT93" s="74"/>
      <c r="NNU93" s="77"/>
      <c r="NNV93" s="77"/>
      <c r="NNW93" s="11"/>
      <c r="NNX93" s="7"/>
      <c r="NNY93" s="7"/>
      <c r="NNZ93" s="7"/>
      <c r="NOA93" s="7"/>
      <c r="NOB93" s="7"/>
      <c r="NOC93" s="73"/>
      <c r="NOD93" s="73"/>
      <c r="NOE93" s="73"/>
      <c r="NOF93" s="73"/>
      <c r="NOG93" s="74"/>
      <c r="NOH93" s="74"/>
      <c r="NOI93" s="77"/>
      <c r="NOJ93" s="77"/>
      <c r="NOK93" s="11"/>
      <c r="NOL93" s="7"/>
      <c r="NOM93" s="7"/>
      <c r="NON93" s="7"/>
      <c r="NOO93" s="7"/>
      <c r="NOP93" s="7"/>
      <c r="NOQ93" s="73"/>
      <c r="NOR93" s="73"/>
      <c r="NOS93" s="73"/>
      <c r="NOT93" s="73"/>
      <c r="NOU93" s="74"/>
      <c r="NOV93" s="74"/>
      <c r="NOW93" s="77"/>
      <c r="NOX93" s="77"/>
      <c r="NOY93" s="11"/>
      <c r="NOZ93" s="7"/>
      <c r="NPA93" s="7"/>
      <c r="NPB93" s="7"/>
      <c r="NPC93" s="7"/>
      <c r="NPD93" s="7"/>
      <c r="NPE93" s="73"/>
      <c r="NPF93" s="73"/>
      <c r="NPG93" s="73"/>
      <c r="NPH93" s="73"/>
      <c r="NPI93" s="74"/>
      <c r="NPJ93" s="74"/>
      <c r="NPK93" s="77"/>
      <c r="NPL93" s="77"/>
      <c r="NPM93" s="11"/>
      <c r="NPN93" s="7"/>
      <c r="NPO93" s="7"/>
      <c r="NPP93" s="7"/>
      <c r="NPQ93" s="7"/>
      <c r="NPR93" s="7"/>
      <c r="NPS93" s="73"/>
      <c r="NPT93" s="73"/>
      <c r="NPU93" s="73"/>
      <c r="NPV93" s="73"/>
      <c r="NPW93" s="74"/>
      <c r="NPX93" s="74"/>
      <c r="NPY93" s="77"/>
      <c r="NPZ93" s="77"/>
      <c r="NQA93" s="11"/>
      <c r="NQB93" s="7"/>
      <c r="NQC93" s="7"/>
      <c r="NQD93" s="7"/>
      <c r="NQE93" s="7"/>
      <c r="NQF93" s="7"/>
      <c r="NQG93" s="73"/>
      <c r="NQH93" s="73"/>
      <c r="NQI93" s="73"/>
      <c r="NQJ93" s="73"/>
      <c r="NQK93" s="74"/>
      <c r="NQL93" s="74"/>
      <c r="NQM93" s="77"/>
      <c r="NQN93" s="77"/>
      <c r="NQO93" s="11"/>
      <c r="NQP93" s="7"/>
      <c r="NQQ93" s="7"/>
      <c r="NQR93" s="7"/>
      <c r="NQS93" s="7"/>
      <c r="NQT93" s="7"/>
      <c r="NQU93" s="73"/>
      <c r="NQV93" s="73"/>
      <c r="NQW93" s="73"/>
      <c r="NQX93" s="73"/>
      <c r="NQY93" s="74"/>
      <c r="NQZ93" s="74"/>
      <c r="NRA93" s="77"/>
      <c r="NRB93" s="77"/>
      <c r="NRC93" s="11"/>
      <c r="NRD93" s="7"/>
      <c r="NRE93" s="7"/>
      <c r="NRF93" s="7"/>
      <c r="NRG93" s="7"/>
      <c r="NRH93" s="7"/>
      <c r="NRI93" s="73"/>
      <c r="NRJ93" s="73"/>
      <c r="NRK93" s="73"/>
      <c r="NRL93" s="73"/>
      <c r="NRM93" s="74"/>
      <c r="NRN93" s="74"/>
      <c r="NRO93" s="77"/>
      <c r="NRP93" s="77"/>
      <c r="NRQ93" s="11"/>
      <c r="NRR93" s="7"/>
      <c r="NRS93" s="7"/>
      <c r="NRT93" s="7"/>
      <c r="NRU93" s="7"/>
      <c r="NRV93" s="7"/>
      <c r="NRW93" s="73"/>
      <c r="NRX93" s="73"/>
      <c r="NRY93" s="73"/>
      <c r="NRZ93" s="73"/>
      <c r="NSA93" s="74"/>
      <c r="NSB93" s="74"/>
      <c r="NSC93" s="77"/>
      <c r="NSD93" s="77"/>
      <c r="NSE93" s="11"/>
      <c r="NSF93" s="7"/>
      <c r="NSG93" s="7"/>
      <c r="NSH93" s="7"/>
      <c r="NSI93" s="7"/>
      <c r="NSJ93" s="7"/>
      <c r="NSK93" s="73"/>
      <c r="NSL93" s="73"/>
      <c r="NSM93" s="73"/>
      <c r="NSN93" s="73"/>
      <c r="NSO93" s="74"/>
      <c r="NSP93" s="74"/>
      <c r="NSQ93" s="77"/>
      <c r="NSR93" s="77"/>
      <c r="NSS93" s="11"/>
      <c r="NST93" s="7"/>
      <c r="NSU93" s="7"/>
      <c r="NSV93" s="7"/>
      <c r="NSW93" s="7"/>
      <c r="NSX93" s="7"/>
      <c r="NSY93" s="73"/>
      <c r="NSZ93" s="73"/>
      <c r="NTA93" s="73"/>
      <c r="NTB93" s="73"/>
      <c r="NTC93" s="74"/>
      <c r="NTD93" s="74"/>
      <c r="NTE93" s="77"/>
      <c r="NTF93" s="77"/>
      <c r="NTG93" s="11"/>
      <c r="NTH93" s="7"/>
      <c r="NTI93" s="7"/>
      <c r="NTJ93" s="7"/>
      <c r="NTK93" s="7"/>
      <c r="NTL93" s="7"/>
      <c r="NTM93" s="73"/>
      <c r="NTN93" s="73"/>
      <c r="NTO93" s="73"/>
      <c r="NTP93" s="73"/>
      <c r="NTQ93" s="74"/>
      <c r="NTR93" s="74"/>
      <c r="NTS93" s="77"/>
      <c r="NTT93" s="77"/>
      <c r="NTU93" s="11"/>
      <c r="NTV93" s="7"/>
      <c r="NTW93" s="7"/>
      <c r="NTX93" s="7"/>
      <c r="NTY93" s="7"/>
      <c r="NTZ93" s="7"/>
      <c r="NUA93" s="73"/>
      <c r="NUB93" s="73"/>
      <c r="NUC93" s="73"/>
      <c r="NUD93" s="73"/>
      <c r="NUE93" s="74"/>
      <c r="NUF93" s="74"/>
      <c r="NUG93" s="77"/>
      <c r="NUH93" s="77"/>
      <c r="NUI93" s="11"/>
      <c r="NUJ93" s="7"/>
      <c r="NUK93" s="7"/>
      <c r="NUL93" s="7"/>
      <c r="NUM93" s="7"/>
      <c r="NUN93" s="7"/>
      <c r="NUO93" s="73"/>
      <c r="NUP93" s="73"/>
      <c r="NUQ93" s="73"/>
      <c r="NUR93" s="73"/>
      <c r="NUS93" s="74"/>
      <c r="NUT93" s="74"/>
      <c r="NUU93" s="77"/>
      <c r="NUV93" s="77"/>
      <c r="NUW93" s="11"/>
      <c r="NUX93" s="7"/>
      <c r="NUY93" s="7"/>
      <c r="NUZ93" s="7"/>
      <c r="NVA93" s="7"/>
      <c r="NVB93" s="7"/>
      <c r="NVC93" s="73"/>
      <c r="NVD93" s="73"/>
      <c r="NVE93" s="73"/>
      <c r="NVF93" s="73"/>
      <c r="NVG93" s="74"/>
      <c r="NVH93" s="74"/>
      <c r="NVI93" s="77"/>
      <c r="NVJ93" s="77"/>
      <c r="NVK93" s="11"/>
      <c r="NVL93" s="7"/>
      <c r="NVM93" s="7"/>
      <c r="NVN93" s="7"/>
      <c r="NVO93" s="7"/>
      <c r="NVP93" s="7"/>
      <c r="NVQ93" s="73"/>
      <c r="NVR93" s="73"/>
      <c r="NVS93" s="73"/>
      <c r="NVT93" s="73"/>
      <c r="NVU93" s="74"/>
      <c r="NVV93" s="74"/>
      <c r="NVW93" s="77"/>
      <c r="NVX93" s="77"/>
      <c r="NVY93" s="11"/>
      <c r="NVZ93" s="7"/>
      <c r="NWA93" s="7"/>
      <c r="NWB93" s="7"/>
      <c r="NWC93" s="7"/>
      <c r="NWD93" s="7"/>
      <c r="NWE93" s="73"/>
      <c r="NWF93" s="73"/>
      <c r="NWG93" s="73"/>
      <c r="NWH93" s="73"/>
      <c r="NWI93" s="74"/>
      <c r="NWJ93" s="74"/>
      <c r="NWK93" s="77"/>
      <c r="NWL93" s="77"/>
      <c r="NWM93" s="11"/>
      <c r="NWN93" s="7"/>
      <c r="NWO93" s="7"/>
      <c r="NWP93" s="7"/>
      <c r="NWQ93" s="7"/>
      <c r="NWR93" s="7"/>
      <c r="NWS93" s="73"/>
      <c r="NWT93" s="73"/>
      <c r="NWU93" s="73"/>
      <c r="NWV93" s="73"/>
      <c r="NWW93" s="74"/>
      <c r="NWX93" s="74"/>
      <c r="NWY93" s="77"/>
      <c r="NWZ93" s="77"/>
      <c r="NXA93" s="11"/>
      <c r="NXB93" s="7"/>
      <c r="NXC93" s="7"/>
      <c r="NXD93" s="7"/>
      <c r="NXE93" s="7"/>
      <c r="NXF93" s="7"/>
      <c r="NXG93" s="73"/>
      <c r="NXH93" s="73"/>
      <c r="NXI93" s="73"/>
      <c r="NXJ93" s="73"/>
      <c r="NXK93" s="74"/>
      <c r="NXL93" s="74"/>
      <c r="NXM93" s="77"/>
      <c r="NXN93" s="77"/>
      <c r="NXO93" s="11"/>
      <c r="NXP93" s="7"/>
      <c r="NXQ93" s="7"/>
      <c r="NXR93" s="7"/>
      <c r="NXS93" s="7"/>
      <c r="NXT93" s="7"/>
      <c r="NXU93" s="73"/>
      <c r="NXV93" s="73"/>
      <c r="NXW93" s="73"/>
      <c r="NXX93" s="73"/>
      <c r="NXY93" s="74"/>
      <c r="NXZ93" s="74"/>
      <c r="NYA93" s="77"/>
      <c r="NYB93" s="77"/>
      <c r="NYC93" s="11"/>
      <c r="NYD93" s="7"/>
      <c r="NYE93" s="7"/>
      <c r="NYF93" s="7"/>
      <c r="NYG93" s="7"/>
      <c r="NYH93" s="7"/>
      <c r="NYI93" s="73"/>
      <c r="NYJ93" s="73"/>
      <c r="NYK93" s="73"/>
      <c r="NYL93" s="73"/>
      <c r="NYM93" s="74"/>
      <c r="NYN93" s="74"/>
      <c r="NYO93" s="77"/>
      <c r="NYP93" s="77"/>
      <c r="NYQ93" s="11"/>
      <c r="NYR93" s="7"/>
      <c r="NYS93" s="7"/>
      <c r="NYT93" s="7"/>
      <c r="NYU93" s="7"/>
      <c r="NYV93" s="7"/>
      <c r="NYW93" s="73"/>
      <c r="NYX93" s="73"/>
      <c r="NYY93" s="73"/>
      <c r="NYZ93" s="73"/>
      <c r="NZA93" s="74"/>
      <c r="NZB93" s="74"/>
      <c r="NZC93" s="77"/>
      <c r="NZD93" s="77"/>
      <c r="NZE93" s="11"/>
      <c r="NZF93" s="7"/>
      <c r="NZG93" s="7"/>
      <c r="NZH93" s="7"/>
      <c r="NZI93" s="7"/>
      <c r="NZJ93" s="7"/>
      <c r="NZK93" s="73"/>
      <c r="NZL93" s="73"/>
      <c r="NZM93" s="73"/>
      <c r="NZN93" s="73"/>
      <c r="NZO93" s="74"/>
      <c r="NZP93" s="74"/>
      <c r="NZQ93" s="77"/>
      <c r="NZR93" s="77"/>
      <c r="NZS93" s="11"/>
      <c r="NZT93" s="7"/>
      <c r="NZU93" s="7"/>
      <c r="NZV93" s="7"/>
      <c r="NZW93" s="7"/>
      <c r="NZX93" s="7"/>
      <c r="NZY93" s="73"/>
      <c r="NZZ93" s="73"/>
      <c r="OAA93" s="73"/>
      <c r="OAB93" s="73"/>
      <c r="OAC93" s="74"/>
      <c r="OAD93" s="74"/>
      <c r="OAE93" s="77"/>
      <c r="OAF93" s="77"/>
      <c r="OAG93" s="11"/>
      <c r="OAH93" s="7"/>
      <c r="OAI93" s="7"/>
      <c r="OAJ93" s="7"/>
      <c r="OAK93" s="7"/>
      <c r="OAL93" s="7"/>
      <c r="OAM93" s="73"/>
      <c r="OAN93" s="73"/>
      <c r="OAO93" s="73"/>
      <c r="OAP93" s="73"/>
      <c r="OAQ93" s="74"/>
      <c r="OAR93" s="74"/>
      <c r="OAS93" s="77"/>
      <c r="OAT93" s="77"/>
      <c r="OAU93" s="11"/>
      <c r="OAV93" s="7"/>
      <c r="OAW93" s="7"/>
      <c r="OAX93" s="7"/>
      <c r="OAY93" s="7"/>
      <c r="OAZ93" s="7"/>
      <c r="OBA93" s="73"/>
      <c r="OBB93" s="73"/>
      <c r="OBC93" s="73"/>
      <c r="OBD93" s="73"/>
      <c r="OBE93" s="74"/>
      <c r="OBF93" s="74"/>
      <c r="OBG93" s="77"/>
      <c r="OBH93" s="77"/>
      <c r="OBI93" s="11"/>
      <c r="OBJ93" s="7"/>
      <c r="OBK93" s="7"/>
      <c r="OBL93" s="7"/>
      <c r="OBM93" s="7"/>
      <c r="OBN93" s="7"/>
      <c r="OBO93" s="73"/>
      <c r="OBP93" s="73"/>
      <c r="OBQ93" s="73"/>
      <c r="OBR93" s="73"/>
      <c r="OBS93" s="74"/>
      <c r="OBT93" s="74"/>
      <c r="OBU93" s="77"/>
      <c r="OBV93" s="77"/>
      <c r="OBW93" s="11"/>
      <c r="OBX93" s="7"/>
      <c r="OBY93" s="7"/>
      <c r="OBZ93" s="7"/>
      <c r="OCA93" s="7"/>
      <c r="OCB93" s="7"/>
      <c r="OCC93" s="73"/>
      <c r="OCD93" s="73"/>
      <c r="OCE93" s="73"/>
      <c r="OCF93" s="73"/>
      <c r="OCG93" s="74"/>
      <c r="OCH93" s="74"/>
      <c r="OCI93" s="77"/>
      <c r="OCJ93" s="77"/>
      <c r="OCK93" s="11"/>
      <c r="OCL93" s="7"/>
      <c r="OCM93" s="7"/>
      <c r="OCN93" s="7"/>
      <c r="OCO93" s="7"/>
      <c r="OCP93" s="7"/>
      <c r="OCQ93" s="73"/>
      <c r="OCR93" s="73"/>
      <c r="OCS93" s="73"/>
      <c r="OCT93" s="73"/>
      <c r="OCU93" s="74"/>
      <c r="OCV93" s="74"/>
      <c r="OCW93" s="77"/>
      <c r="OCX93" s="77"/>
      <c r="OCY93" s="11"/>
      <c r="OCZ93" s="7"/>
      <c r="ODA93" s="7"/>
      <c r="ODB93" s="7"/>
      <c r="ODC93" s="7"/>
      <c r="ODD93" s="7"/>
      <c r="ODE93" s="73"/>
      <c r="ODF93" s="73"/>
      <c r="ODG93" s="73"/>
      <c r="ODH93" s="73"/>
      <c r="ODI93" s="74"/>
      <c r="ODJ93" s="74"/>
      <c r="ODK93" s="77"/>
      <c r="ODL93" s="77"/>
      <c r="ODM93" s="11"/>
      <c r="ODN93" s="7"/>
      <c r="ODO93" s="7"/>
      <c r="ODP93" s="7"/>
      <c r="ODQ93" s="7"/>
      <c r="ODR93" s="7"/>
      <c r="ODS93" s="73"/>
      <c r="ODT93" s="73"/>
      <c r="ODU93" s="73"/>
      <c r="ODV93" s="73"/>
      <c r="ODW93" s="74"/>
      <c r="ODX93" s="74"/>
      <c r="ODY93" s="77"/>
      <c r="ODZ93" s="77"/>
      <c r="OEA93" s="11"/>
      <c r="OEB93" s="7"/>
      <c r="OEC93" s="7"/>
      <c r="OED93" s="7"/>
      <c r="OEE93" s="7"/>
      <c r="OEF93" s="7"/>
      <c r="OEG93" s="73"/>
      <c r="OEH93" s="73"/>
      <c r="OEI93" s="73"/>
      <c r="OEJ93" s="73"/>
      <c r="OEK93" s="74"/>
      <c r="OEL93" s="74"/>
      <c r="OEM93" s="77"/>
      <c r="OEN93" s="77"/>
      <c r="OEO93" s="11"/>
      <c r="OEP93" s="7"/>
      <c r="OEQ93" s="7"/>
      <c r="OER93" s="7"/>
      <c r="OES93" s="7"/>
      <c r="OET93" s="7"/>
      <c r="OEU93" s="73"/>
      <c r="OEV93" s="73"/>
      <c r="OEW93" s="73"/>
      <c r="OEX93" s="73"/>
      <c r="OEY93" s="74"/>
      <c r="OEZ93" s="74"/>
      <c r="OFA93" s="77"/>
      <c r="OFB93" s="77"/>
      <c r="OFC93" s="11"/>
      <c r="OFD93" s="7"/>
      <c r="OFE93" s="7"/>
      <c r="OFF93" s="7"/>
      <c r="OFG93" s="7"/>
      <c r="OFH93" s="7"/>
      <c r="OFI93" s="73"/>
      <c r="OFJ93" s="73"/>
      <c r="OFK93" s="73"/>
      <c r="OFL93" s="73"/>
      <c r="OFM93" s="74"/>
      <c r="OFN93" s="74"/>
      <c r="OFO93" s="77"/>
      <c r="OFP93" s="77"/>
      <c r="OFQ93" s="11"/>
      <c r="OFR93" s="7"/>
      <c r="OFS93" s="7"/>
      <c r="OFT93" s="7"/>
      <c r="OFU93" s="7"/>
      <c r="OFV93" s="7"/>
      <c r="OFW93" s="73"/>
      <c r="OFX93" s="73"/>
      <c r="OFY93" s="73"/>
      <c r="OFZ93" s="73"/>
      <c r="OGA93" s="74"/>
      <c r="OGB93" s="74"/>
      <c r="OGC93" s="77"/>
      <c r="OGD93" s="77"/>
      <c r="OGE93" s="11"/>
      <c r="OGF93" s="7"/>
      <c r="OGG93" s="7"/>
      <c r="OGH93" s="7"/>
      <c r="OGI93" s="7"/>
      <c r="OGJ93" s="7"/>
      <c r="OGK93" s="73"/>
      <c r="OGL93" s="73"/>
      <c r="OGM93" s="73"/>
      <c r="OGN93" s="73"/>
      <c r="OGO93" s="74"/>
      <c r="OGP93" s="74"/>
      <c r="OGQ93" s="77"/>
      <c r="OGR93" s="77"/>
      <c r="OGS93" s="11"/>
      <c r="OGT93" s="7"/>
      <c r="OGU93" s="7"/>
      <c r="OGV93" s="7"/>
      <c r="OGW93" s="7"/>
      <c r="OGX93" s="7"/>
      <c r="OGY93" s="73"/>
      <c r="OGZ93" s="73"/>
      <c r="OHA93" s="73"/>
      <c r="OHB93" s="73"/>
      <c r="OHC93" s="74"/>
      <c r="OHD93" s="74"/>
      <c r="OHE93" s="77"/>
      <c r="OHF93" s="77"/>
      <c r="OHG93" s="11"/>
      <c r="OHH93" s="7"/>
      <c r="OHI93" s="7"/>
      <c r="OHJ93" s="7"/>
      <c r="OHK93" s="7"/>
      <c r="OHL93" s="7"/>
      <c r="OHM93" s="73"/>
      <c r="OHN93" s="73"/>
      <c r="OHO93" s="73"/>
      <c r="OHP93" s="73"/>
      <c r="OHQ93" s="74"/>
      <c r="OHR93" s="74"/>
      <c r="OHS93" s="77"/>
      <c r="OHT93" s="77"/>
      <c r="OHU93" s="11"/>
      <c r="OHV93" s="7"/>
      <c r="OHW93" s="7"/>
      <c r="OHX93" s="7"/>
      <c r="OHY93" s="7"/>
      <c r="OHZ93" s="7"/>
      <c r="OIA93" s="73"/>
      <c r="OIB93" s="73"/>
      <c r="OIC93" s="73"/>
      <c r="OID93" s="73"/>
      <c r="OIE93" s="74"/>
      <c r="OIF93" s="74"/>
      <c r="OIG93" s="77"/>
      <c r="OIH93" s="77"/>
      <c r="OII93" s="11"/>
      <c r="OIJ93" s="7"/>
      <c r="OIK93" s="7"/>
      <c r="OIL93" s="7"/>
      <c r="OIM93" s="7"/>
      <c r="OIN93" s="7"/>
      <c r="OIO93" s="73"/>
      <c r="OIP93" s="73"/>
      <c r="OIQ93" s="73"/>
      <c r="OIR93" s="73"/>
      <c r="OIS93" s="74"/>
      <c r="OIT93" s="74"/>
      <c r="OIU93" s="77"/>
      <c r="OIV93" s="77"/>
      <c r="OIW93" s="11"/>
      <c r="OIX93" s="7"/>
      <c r="OIY93" s="7"/>
      <c r="OIZ93" s="7"/>
      <c r="OJA93" s="7"/>
      <c r="OJB93" s="7"/>
      <c r="OJC93" s="73"/>
      <c r="OJD93" s="73"/>
      <c r="OJE93" s="73"/>
      <c r="OJF93" s="73"/>
      <c r="OJG93" s="74"/>
      <c r="OJH93" s="74"/>
      <c r="OJI93" s="77"/>
      <c r="OJJ93" s="77"/>
      <c r="OJK93" s="11"/>
      <c r="OJL93" s="7"/>
      <c r="OJM93" s="7"/>
      <c r="OJN93" s="7"/>
      <c r="OJO93" s="7"/>
      <c r="OJP93" s="7"/>
      <c r="OJQ93" s="73"/>
      <c r="OJR93" s="73"/>
      <c r="OJS93" s="73"/>
      <c r="OJT93" s="73"/>
      <c r="OJU93" s="74"/>
      <c r="OJV93" s="74"/>
      <c r="OJW93" s="77"/>
      <c r="OJX93" s="77"/>
      <c r="OJY93" s="11"/>
      <c r="OJZ93" s="7"/>
      <c r="OKA93" s="7"/>
      <c r="OKB93" s="7"/>
      <c r="OKC93" s="7"/>
      <c r="OKD93" s="7"/>
      <c r="OKE93" s="73"/>
      <c r="OKF93" s="73"/>
      <c r="OKG93" s="73"/>
      <c r="OKH93" s="73"/>
      <c r="OKI93" s="74"/>
      <c r="OKJ93" s="74"/>
      <c r="OKK93" s="77"/>
      <c r="OKL93" s="77"/>
      <c r="OKM93" s="11"/>
      <c r="OKN93" s="7"/>
      <c r="OKO93" s="7"/>
      <c r="OKP93" s="7"/>
      <c r="OKQ93" s="7"/>
      <c r="OKR93" s="7"/>
      <c r="OKS93" s="73"/>
      <c r="OKT93" s="73"/>
      <c r="OKU93" s="73"/>
      <c r="OKV93" s="73"/>
      <c r="OKW93" s="74"/>
      <c r="OKX93" s="74"/>
      <c r="OKY93" s="77"/>
      <c r="OKZ93" s="77"/>
      <c r="OLA93" s="11"/>
      <c r="OLB93" s="7"/>
      <c r="OLC93" s="7"/>
      <c r="OLD93" s="7"/>
      <c r="OLE93" s="7"/>
      <c r="OLF93" s="7"/>
      <c r="OLG93" s="73"/>
      <c r="OLH93" s="73"/>
      <c r="OLI93" s="73"/>
      <c r="OLJ93" s="73"/>
      <c r="OLK93" s="74"/>
      <c r="OLL93" s="74"/>
      <c r="OLM93" s="77"/>
      <c r="OLN93" s="77"/>
      <c r="OLO93" s="11"/>
      <c r="OLP93" s="7"/>
      <c r="OLQ93" s="7"/>
      <c r="OLR93" s="7"/>
      <c r="OLS93" s="7"/>
      <c r="OLT93" s="7"/>
      <c r="OLU93" s="73"/>
      <c r="OLV93" s="73"/>
      <c r="OLW93" s="73"/>
      <c r="OLX93" s="73"/>
      <c r="OLY93" s="74"/>
      <c r="OLZ93" s="74"/>
      <c r="OMA93" s="77"/>
      <c r="OMB93" s="77"/>
      <c r="OMC93" s="11"/>
      <c r="OMD93" s="7"/>
      <c r="OME93" s="7"/>
      <c r="OMF93" s="7"/>
      <c r="OMG93" s="7"/>
      <c r="OMH93" s="7"/>
      <c r="OMI93" s="73"/>
      <c r="OMJ93" s="73"/>
      <c r="OMK93" s="73"/>
      <c r="OML93" s="73"/>
      <c r="OMM93" s="74"/>
      <c r="OMN93" s="74"/>
      <c r="OMO93" s="77"/>
      <c r="OMP93" s="77"/>
      <c r="OMQ93" s="11"/>
      <c r="OMR93" s="7"/>
      <c r="OMS93" s="7"/>
      <c r="OMT93" s="7"/>
      <c r="OMU93" s="7"/>
      <c r="OMV93" s="7"/>
      <c r="OMW93" s="73"/>
      <c r="OMX93" s="73"/>
      <c r="OMY93" s="73"/>
      <c r="OMZ93" s="73"/>
      <c r="ONA93" s="74"/>
      <c r="ONB93" s="74"/>
      <c r="ONC93" s="77"/>
      <c r="OND93" s="77"/>
      <c r="ONE93" s="11"/>
      <c r="ONF93" s="7"/>
      <c r="ONG93" s="7"/>
      <c r="ONH93" s="7"/>
      <c r="ONI93" s="7"/>
      <c r="ONJ93" s="7"/>
      <c r="ONK93" s="73"/>
      <c r="ONL93" s="73"/>
      <c r="ONM93" s="73"/>
      <c r="ONN93" s="73"/>
      <c r="ONO93" s="74"/>
      <c r="ONP93" s="74"/>
      <c r="ONQ93" s="77"/>
      <c r="ONR93" s="77"/>
      <c r="ONS93" s="11"/>
      <c r="ONT93" s="7"/>
      <c r="ONU93" s="7"/>
      <c r="ONV93" s="7"/>
      <c r="ONW93" s="7"/>
      <c r="ONX93" s="7"/>
      <c r="ONY93" s="73"/>
      <c r="ONZ93" s="73"/>
      <c r="OOA93" s="73"/>
      <c r="OOB93" s="73"/>
      <c r="OOC93" s="74"/>
      <c r="OOD93" s="74"/>
      <c r="OOE93" s="77"/>
      <c r="OOF93" s="77"/>
      <c r="OOG93" s="11"/>
      <c r="OOH93" s="7"/>
      <c r="OOI93" s="7"/>
      <c r="OOJ93" s="7"/>
      <c r="OOK93" s="7"/>
      <c r="OOL93" s="7"/>
      <c r="OOM93" s="73"/>
      <c r="OON93" s="73"/>
      <c r="OOO93" s="73"/>
      <c r="OOP93" s="73"/>
      <c r="OOQ93" s="74"/>
      <c r="OOR93" s="74"/>
      <c r="OOS93" s="77"/>
      <c r="OOT93" s="77"/>
      <c r="OOU93" s="11"/>
      <c r="OOV93" s="7"/>
      <c r="OOW93" s="7"/>
      <c r="OOX93" s="7"/>
      <c r="OOY93" s="7"/>
      <c r="OOZ93" s="7"/>
      <c r="OPA93" s="73"/>
      <c r="OPB93" s="73"/>
      <c r="OPC93" s="73"/>
      <c r="OPD93" s="73"/>
      <c r="OPE93" s="74"/>
      <c r="OPF93" s="74"/>
      <c r="OPG93" s="77"/>
      <c r="OPH93" s="77"/>
      <c r="OPI93" s="11"/>
      <c r="OPJ93" s="7"/>
      <c r="OPK93" s="7"/>
      <c r="OPL93" s="7"/>
      <c r="OPM93" s="7"/>
      <c r="OPN93" s="7"/>
      <c r="OPO93" s="73"/>
      <c r="OPP93" s="73"/>
      <c r="OPQ93" s="73"/>
      <c r="OPR93" s="73"/>
      <c r="OPS93" s="74"/>
      <c r="OPT93" s="74"/>
      <c r="OPU93" s="77"/>
      <c r="OPV93" s="77"/>
      <c r="OPW93" s="11"/>
      <c r="OPX93" s="7"/>
      <c r="OPY93" s="7"/>
      <c r="OPZ93" s="7"/>
      <c r="OQA93" s="7"/>
      <c r="OQB93" s="7"/>
      <c r="OQC93" s="73"/>
      <c r="OQD93" s="73"/>
      <c r="OQE93" s="73"/>
      <c r="OQF93" s="73"/>
      <c r="OQG93" s="74"/>
      <c r="OQH93" s="74"/>
      <c r="OQI93" s="77"/>
      <c r="OQJ93" s="77"/>
      <c r="OQK93" s="11"/>
      <c r="OQL93" s="7"/>
      <c r="OQM93" s="7"/>
      <c r="OQN93" s="7"/>
      <c r="OQO93" s="7"/>
      <c r="OQP93" s="7"/>
      <c r="OQQ93" s="73"/>
      <c r="OQR93" s="73"/>
      <c r="OQS93" s="73"/>
      <c r="OQT93" s="73"/>
      <c r="OQU93" s="74"/>
      <c r="OQV93" s="74"/>
      <c r="OQW93" s="77"/>
      <c r="OQX93" s="77"/>
      <c r="OQY93" s="11"/>
      <c r="OQZ93" s="7"/>
      <c r="ORA93" s="7"/>
      <c r="ORB93" s="7"/>
      <c r="ORC93" s="7"/>
      <c r="ORD93" s="7"/>
      <c r="ORE93" s="73"/>
      <c r="ORF93" s="73"/>
      <c r="ORG93" s="73"/>
      <c r="ORH93" s="73"/>
      <c r="ORI93" s="74"/>
      <c r="ORJ93" s="74"/>
      <c r="ORK93" s="77"/>
      <c r="ORL93" s="77"/>
      <c r="ORM93" s="11"/>
      <c r="ORN93" s="7"/>
      <c r="ORO93" s="7"/>
      <c r="ORP93" s="7"/>
      <c r="ORQ93" s="7"/>
      <c r="ORR93" s="7"/>
      <c r="ORS93" s="73"/>
      <c r="ORT93" s="73"/>
      <c r="ORU93" s="73"/>
      <c r="ORV93" s="73"/>
      <c r="ORW93" s="74"/>
      <c r="ORX93" s="74"/>
      <c r="ORY93" s="77"/>
      <c r="ORZ93" s="77"/>
      <c r="OSA93" s="11"/>
      <c r="OSB93" s="7"/>
      <c r="OSC93" s="7"/>
      <c r="OSD93" s="7"/>
      <c r="OSE93" s="7"/>
      <c r="OSF93" s="7"/>
      <c r="OSG93" s="73"/>
      <c r="OSH93" s="73"/>
      <c r="OSI93" s="73"/>
      <c r="OSJ93" s="73"/>
      <c r="OSK93" s="74"/>
      <c r="OSL93" s="74"/>
      <c r="OSM93" s="77"/>
      <c r="OSN93" s="77"/>
      <c r="OSO93" s="11"/>
      <c r="OSP93" s="7"/>
      <c r="OSQ93" s="7"/>
      <c r="OSR93" s="7"/>
      <c r="OSS93" s="7"/>
      <c r="OST93" s="7"/>
      <c r="OSU93" s="73"/>
      <c r="OSV93" s="73"/>
      <c r="OSW93" s="73"/>
      <c r="OSX93" s="73"/>
      <c r="OSY93" s="74"/>
      <c r="OSZ93" s="74"/>
      <c r="OTA93" s="77"/>
      <c r="OTB93" s="77"/>
      <c r="OTC93" s="11"/>
      <c r="OTD93" s="7"/>
      <c r="OTE93" s="7"/>
      <c r="OTF93" s="7"/>
      <c r="OTG93" s="7"/>
      <c r="OTH93" s="7"/>
      <c r="OTI93" s="73"/>
      <c r="OTJ93" s="73"/>
      <c r="OTK93" s="73"/>
      <c r="OTL93" s="73"/>
      <c r="OTM93" s="74"/>
      <c r="OTN93" s="74"/>
      <c r="OTO93" s="77"/>
      <c r="OTP93" s="77"/>
      <c r="OTQ93" s="11"/>
      <c r="OTR93" s="7"/>
      <c r="OTS93" s="7"/>
      <c r="OTT93" s="7"/>
      <c r="OTU93" s="7"/>
      <c r="OTV93" s="7"/>
      <c r="OTW93" s="73"/>
      <c r="OTX93" s="73"/>
      <c r="OTY93" s="73"/>
      <c r="OTZ93" s="73"/>
      <c r="OUA93" s="74"/>
      <c r="OUB93" s="74"/>
      <c r="OUC93" s="77"/>
      <c r="OUD93" s="77"/>
      <c r="OUE93" s="11"/>
      <c r="OUF93" s="7"/>
      <c r="OUG93" s="7"/>
      <c r="OUH93" s="7"/>
      <c r="OUI93" s="7"/>
      <c r="OUJ93" s="7"/>
      <c r="OUK93" s="73"/>
      <c r="OUL93" s="73"/>
      <c r="OUM93" s="73"/>
      <c r="OUN93" s="73"/>
      <c r="OUO93" s="74"/>
      <c r="OUP93" s="74"/>
      <c r="OUQ93" s="77"/>
      <c r="OUR93" s="77"/>
      <c r="OUS93" s="11"/>
      <c r="OUT93" s="7"/>
      <c r="OUU93" s="7"/>
      <c r="OUV93" s="7"/>
      <c r="OUW93" s="7"/>
      <c r="OUX93" s="7"/>
      <c r="OUY93" s="73"/>
      <c r="OUZ93" s="73"/>
      <c r="OVA93" s="73"/>
      <c r="OVB93" s="73"/>
      <c r="OVC93" s="74"/>
      <c r="OVD93" s="74"/>
      <c r="OVE93" s="77"/>
      <c r="OVF93" s="77"/>
      <c r="OVG93" s="11"/>
      <c r="OVH93" s="7"/>
      <c r="OVI93" s="7"/>
      <c r="OVJ93" s="7"/>
      <c r="OVK93" s="7"/>
      <c r="OVL93" s="7"/>
      <c r="OVM93" s="73"/>
      <c r="OVN93" s="73"/>
      <c r="OVO93" s="73"/>
      <c r="OVP93" s="73"/>
      <c r="OVQ93" s="74"/>
      <c r="OVR93" s="74"/>
      <c r="OVS93" s="77"/>
      <c r="OVT93" s="77"/>
      <c r="OVU93" s="11"/>
      <c r="OVV93" s="7"/>
      <c r="OVW93" s="7"/>
      <c r="OVX93" s="7"/>
      <c r="OVY93" s="7"/>
      <c r="OVZ93" s="7"/>
      <c r="OWA93" s="73"/>
      <c r="OWB93" s="73"/>
      <c r="OWC93" s="73"/>
      <c r="OWD93" s="73"/>
      <c r="OWE93" s="74"/>
      <c r="OWF93" s="74"/>
      <c r="OWG93" s="77"/>
      <c r="OWH93" s="77"/>
      <c r="OWI93" s="11"/>
      <c r="OWJ93" s="7"/>
      <c r="OWK93" s="7"/>
      <c r="OWL93" s="7"/>
      <c r="OWM93" s="7"/>
      <c r="OWN93" s="7"/>
      <c r="OWO93" s="73"/>
      <c r="OWP93" s="73"/>
      <c r="OWQ93" s="73"/>
      <c r="OWR93" s="73"/>
      <c r="OWS93" s="74"/>
      <c r="OWT93" s="74"/>
      <c r="OWU93" s="77"/>
      <c r="OWV93" s="77"/>
      <c r="OWW93" s="11"/>
      <c r="OWX93" s="7"/>
      <c r="OWY93" s="7"/>
      <c r="OWZ93" s="7"/>
      <c r="OXA93" s="7"/>
      <c r="OXB93" s="7"/>
      <c r="OXC93" s="73"/>
      <c r="OXD93" s="73"/>
      <c r="OXE93" s="73"/>
      <c r="OXF93" s="73"/>
      <c r="OXG93" s="74"/>
      <c r="OXH93" s="74"/>
      <c r="OXI93" s="77"/>
      <c r="OXJ93" s="77"/>
      <c r="OXK93" s="11"/>
      <c r="OXL93" s="7"/>
      <c r="OXM93" s="7"/>
      <c r="OXN93" s="7"/>
      <c r="OXO93" s="7"/>
      <c r="OXP93" s="7"/>
      <c r="OXQ93" s="73"/>
      <c r="OXR93" s="73"/>
      <c r="OXS93" s="73"/>
      <c r="OXT93" s="73"/>
      <c r="OXU93" s="74"/>
      <c r="OXV93" s="74"/>
      <c r="OXW93" s="77"/>
      <c r="OXX93" s="77"/>
      <c r="OXY93" s="11"/>
      <c r="OXZ93" s="7"/>
      <c r="OYA93" s="7"/>
      <c r="OYB93" s="7"/>
      <c r="OYC93" s="7"/>
      <c r="OYD93" s="7"/>
      <c r="OYE93" s="73"/>
      <c r="OYF93" s="73"/>
      <c r="OYG93" s="73"/>
      <c r="OYH93" s="73"/>
      <c r="OYI93" s="74"/>
      <c r="OYJ93" s="74"/>
      <c r="OYK93" s="77"/>
      <c r="OYL93" s="77"/>
      <c r="OYM93" s="11"/>
      <c r="OYN93" s="7"/>
      <c r="OYO93" s="7"/>
      <c r="OYP93" s="7"/>
      <c r="OYQ93" s="7"/>
      <c r="OYR93" s="7"/>
      <c r="OYS93" s="73"/>
      <c r="OYT93" s="73"/>
      <c r="OYU93" s="73"/>
      <c r="OYV93" s="73"/>
      <c r="OYW93" s="74"/>
      <c r="OYX93" s="74"/>
      <c r="OYY93" s="77"/>
      <c r="OYZ93" s="77"/>
      <c r="OZA93" s="11"/>
      <c r="OZB93" s="7"/>
      <c r="OZC93" s="7"/>
      <c r="OZD93" s="7"/>
      <c r="OZE93" s="7"/>
      <c r="OZF93" s="7"/>
      <c r="OZG93" s="73"/>
      <c r="OZH93" s="73"/>
      <c r="OZI93" s="73"/>
      <c r="OZJ93" s="73"/>
      <c r="OZK93" s="74"/>
      <c r="OZL93" s="74"/>
      <c r="OZM93" s="77"/>
      <c r="OZN93" s="77"/>
      <c r="OZO93" s="11"/>
      <c r="OZP93" s="7"/>
      <c r="OZQ93" s="7"/>
      <c r="OZR93" s="7"/>
      <c r="OZS93" s="7"/>
      <c r="OZT93" s="7"/>
      <c r="OZU93" s="73"/>
      <c r="OZV93" s="73"/>
      <c r="OZW93" s="73"/>
      <c r="OZX93" s="73"/>
      <c r="OZY93" s="74"/>
      <c r="OZZ93" s="74"/>
      <c r="PAA93" s="77"/>
      <c r="PAB93" s="77"/>
      <c r="PAC93" s="11"/>
      <c r="PAD93" s="7"/>
      <c r="PAE93" s="7"/>
      <c r="PAF93" s="7"/>
      <c r="PAG93" s="7"/>
      <c r="PAH93" s="7"/>
      <c r="PAI93" s="73"/>
      <c r="PAJ93" s="73"/>
      <c r="PAK93" s="73"/>
      <c r="PAL93" s="73"/>
      <c r="PAM93" s="74"/>
      <c r="PAN93" s="74"/>
      <c r="PAO93" s="77"/>
      <c r="PAP93" s="77"/>
      <c r="PAQ93" s="11"/>
      <c r="PAR93" s="7"/>
      <c r="PAS93" s="7"/>
      <c r="PAT93" s="7"/>
      <c r="PAU93" s="7"/>
      <c r="PAV93" s="7"/>
      <c r="PAW93" s="73"/>
      <c r="PAX93" s="73"/>
      <c r="PAY93" s="73"/>
      <c r="PAZ93" s="73"/>
      <c r="PBA93" s="74"/>
      <c r="PBB93" s="74"/>
      <c r="PBC93" s="77"/>
      <c r="PBD93" s="77"/>
      <c r="PBE93" s="11"/>
      <c r="PBF93" s="7"/>
      <c r="PBG93" s="7"/>
      <c r="PBH93" s="7"/>
      <c r="PBI93" s="7"/>
      <c r="PBJ93" s="7"/>
      <c r="PBK93" s="73"/>
      <c r="PBL93" s="73"/>
      <c r="PBM93" s="73"/>
      <c r="PBN93" s="73"/>
      <c r="PBO93" s="74"/>
      <c r="PBP93" s="74"/>
      <c r="PBQ93" s="77"/>
      <c r="PBR93" s="77"/>
      <c r="PBS93" s="11"/>
      <c r="PBT93" s="7"/>
      <c r="PBU93" s="7"/>
      <c r="PBV93" s="7"/>
      <c r="PBW93" s="7"/>
      <c r="PBX93" s="7"/>
      <c r="PBY93" s="73"/>
      <c r="PBZ93" s="73"/>
      <c r="PCA93" s="73"/>
      <c r="PCB93" s="73"/>
      <c r="PCC93" s="74"/>
      <c r="PCD93" s="74"/>
      <c r="PCE93" s="77"/>
      <c r="PCF93" s="77"/>
      <c r="PCG93" s="11"/>
      <c r="PCH93" s="7"/>
      <c r="PCI93" s="7"/>
      <c r="PCJ93" s="7"/>
      <c r="PCK93" s="7"/>
      <c r="PCL93" s="7"/>
      <c r="PCM93" s="73"/>
      <c r="PCN93" s="73"/>
      <c r="PCO93" s="73"/>
      <c r="PCP93" s="73"/>
      <c r="PCQ93" s="74"/>
      <c r="PCR93" s="74"/>
      <c r="PCS93" s="77"/>
      <c r="PCT93" s="77"/>
      <c r="PCU93" s="11"/>
      <c r="PCV93" s="7"/>
      <c r="PCW93" s="7"/>
      <c r="PCX93" s="7"/>
      <c r="PCY93" s="7"/>
      <c r="PCZ93" s="7"/>
      <c r="PDA93" s="73"/>
      <c r="PDB93" s="73"/>
      <c r="PDC93" s="73"/>
      <c r="PDD93" s="73"/>
      <c r="PDE93" s="74"/>
      <c r="PDF93" s="74"/>
      <c r="PDG93" s="77"/>
      <c r="PDH93" s="77"/>
      <c r="PDI93" s="11"/>
      <c r="PDJ93" s="7"/>
      <c r="PDK93" s="7"/>
      <c r="PDL93" s="7"/>
      <c r="PDM93" s="7"/>
      <c r="PDN93" s="7"/>
      <c r="PDO93" s="73"/>
      <c r="PDP93" s="73"/>
      <c r="PDQ93" s="73"/>
      <c r="PDR93" s="73"/>
      <c r="PDS93" s="74"/>
      <c r="PDT93" s="74"/>
      <c r="PDU93" s="77"/>
      <c r="PDV93" s="77"/>
      <c r="PDW93" s="11"/>
      <c r="PDX93" s="7"/>
      <c r="PDY93" s="7"/>
      <c r="PDZ93" s="7"/>
      <c r="PEA93" s="7"/>
      <c r="PEB93" s="7"/>
      <c r="PEC93" s="73"/>
      <c r="PED93" s="73"/>
      <c r="PEE93" s="73"/>
      <c r="PEF93" s="73"/>
      <c r="PEG93" s="74"/>
      <c r="PEH93" s="74"/>
      <c r="PEI93" s="77"/>
      <c r="PEJ93" s="77"/>
      <c r="PEK93" s="11"/>
      <c r="PEL93" s="7"/>
      <c r="PEM93" s="7"/>
      <c r="PEN93" s="7"/>
      <c r="PEO93" s="7"/>
      <c r="PEP93" s="7"/>
      <c r="PEQ93" s="73"/>
      <c r="PER93" s="73"/>
      <c r="PES93" s="73"/>
      <c r="PET93" s="73"/>
      <c r="PEU93" s="74"/>
      <c r="PEV93" s="74"/>
      <c r="PEW93" s="77"/>
      <c r="PEX93" s="77"/>
      <c r="PEY93" s="11"/>
      <c r="PEZ93" s="7"/>
      <c r="PFA93" s="7"/>
      <c r="PFB93" s="7"/>
      <c r="PFC93" s="7"/>
      <c r="PFD93" s="7"/>
      <c r="PFE93" s="73"/>
      <c r="PFF93" s="73"/>
      <c r="PFG93" s="73"/>
      <c r="PFH93" s="73"/>
      <c r="PFI93" s="74"/>
      <c r="PFJ93" s="74"/>
      <c r="PFK93" s="77"/>
      <c r="PFL93" s="77"/>
      <c r="PFM93" s="11"/>
      <c r="PFN93" s="7"/>
      <c r="PFO93" s="7"/>
      <c r="PFP93" s="7"/>
      <c r="PFQ93" s="7"/>
      <c r="PFR93" s="7"/>
      <c r="PFS93" s="73"/>
      <c r="PFT93" s="73"/>
      <c r="PFU93" s="73"/>
      <c r="PFV93" s="73"/>
      <c r="PFW93" s="74"/>
      <c r="PFX93" s="74"/>
      <c r="PFY93" s="77"/>
      <c r="PFZ93" s="77"/>
      <c r="PGA93" s="11"/>
      <c r="PGB93" s="7"/>
      <c r="PGC93" s="7"/>
      <c r="PGD93" s="7"/>
      <c r="PGE93" s="7"/>
      <c r="PGF93" s="7"/>
      <c r="PGG93" s="73"/>
      <c r="PGH93" s="73"/>
      <c r="PGI93" s="73"/>
      <c r="PGJ93" s="73"/>
      <c r="PGK93" s="74"/>
      <c r="PGL93" s="74"/>
      <c r="PGM93" s="77"/>
      <c r="PGN93" s="77"/>
      <c r="PGO93" s="11"/>
      <c r="PGP93" s="7"/>
      <c r="PGQ93" s="7"/>
      <c r="PGR93" s="7"/>
      <c r="PGS93" s="7"/>
      <c r="PGT93" s="7"/>
      <c r="PGU93" s="73"/>
      <c r="PGV93" s="73"/>
      <c r="PGW93" s="73"/>
      <c r="PGX93" s="73"/>
      <c r="PGY93" s="74"/>
      <c r="PGZ93" s="74"/>
      <c r="PHA93" s="77"/>
      <c r="PHB93" s="77"/>
      <c r="PHC93" s="11"/>
      <c r="PHD93" s="7"/>
      <c r="PHE93" s="7"/>
      <c r="PHF93" s="7"/>
      <c r="PHG93" s="7"/>
      <c r="PHH93" s="7"/>
      <c r="PHI93" s="73"/>
      <c r="PHJ93" s="73"/>
      <c r="PHK93" s="73"/>
      <c r="PHL93" s="73"/>
      <c r="PHM93" s="74"/>
      <c r="PHN93" s="74"/>
      <c r="PHO93" s="77"/>
      <c r="PHP93" s="77"/>
      <c r="PHQ93" s="11"/>
      <c r="PHR93" s="7"/>
      <c r="PHS93" s="7"/>
      <c r="PHT93" s="7"/>
      <c r="PHU93" s="7"/>
      <c r="PHV93" s="7"/>
      <c r="PHW93" s="73"/>
      <c r="PHX93" s="73"/>
      <c r="PHY93" s="73"/>
      <c r="PHZ93" s="73"/>
      <c r="PIA93" s="74"/>
      <c r="PIB93" s="74"/>
      <c r="PIC93" s="77"/>
      <c r="PID93" s="77"/>
      <c r="PIE93" s="11"/>
      <c r="PIF93" s="7"/>
      <c r="PIG93" s="7"/>
      <c r="PIH93" s="7"/>
      <c r="PII93" s="7"/>
      <c r="PIJ93" s="7"/>
      <c r="PIK93" s="73"/>
      <c r="PIL93" s="73"/>
      <c r="PIM93" s="73"/>
      <c r="PIN93" s="73"/>
      <c r="PIO93" s="74"/>
      <c r="PIP93" s="74"/>
      <c r="PIQ93" s="77"/>
      <c r="PIR93" s="77"/>
      <c r="PIS93" s="11"/>
      <c r="PIT93" s="7"/>
      <c r="PIU93" s="7"/>
      <c r="PIV93" s="7"/>
      <c r="PIW93" s="7"/>
      <c r="PIX93" s="7"/>
      <c r="PIY93" s="73"/>
      <c r="PIZ93" s="73"/>
      <c r="PJA93" s="73"/>
      <c r="PJB93" s="73"/>
      <c r="PJC93" s="74"/>
      <c r="PJD93" s="74"/>
      <c r="PJE93" s="77"/>
      <c r="PJF93" s="77"/>
      <c r="PJG93" s="11"/>
      <c r="PJH93" s="7"/>
      <c r="PJI93" s="7"/>
      <c r="PJJ93" s="7"/>
      <c r="PJK93" s="7"/>
      <c r="PJL93" s="7"/>
      <c r="PJM93" s="73"/>
      <c r="PJN93" s="73"/>
      <c r="PJO93" s="73"/>
      <c r="PJP93" s="73"/>
      <c r="PJQ93" s="74"/>
      <c r="PJR93" s="74"/>
      <c r="PJS93" s="77"/>
      <c r="PJT93" s="77"/>
      <c r="PJU93" s="11"/>
      <c r="PJV93" s="7"/>
      <c r="PJW93" s="7"/>
      <c r="PJX93" s="7"/>
      <c r="PJY93" s="7"/>
      <c r="PJZ93" s="7"/>
      <c r="PKA93" s="73"/>
      <c r="PKB93" s="73"/>
      <c r="PKC93" s="73"/>
      <c r="PKD93" s="73"/>
      <c r="PKE93" s="74"/>
      <c r="PKF93" s="74"/>
      <c r="PKG93" s="77"/>
      <c r="PKH93" s="77"/>
      <c r="PKI93" s="11"/>
      <c r="PKJ93" s="7"/>
      <c r="PKK93" s="7"/>
      <c r="PKL93" s="7"/>
      <c r="PKM93" s="7"/>
      <c r="PKN93" s="7"/>
      <c r="PKO93" s="73"/>
      <c r="PKP93" s="73"/>
      <c r="PKQ93" s="73"/>
      <c r="PKR93" s="73"/>
      <c r="PKS93" s="74"/>
      <c r="PKT93" s="74"/>
      <c r="PKU93" s="77"/>
      <c r="PKV93" s="77"/>
      <c r="PKW93" s="11"/>
      <c r="PKX93" s="7"/>
      <c r="PKY93" s="7"/>
      <c r="PKZ93" s="7"/>
      <c r="PLA93" s="7"/>
      <c r="PLB93" s="7"/>
      <c r="PLC93" s="73"/>
      <c r="PLD93" s="73"/>
      <c r="PLE93" s="73"/>
      <c r="PLF93" s="73"/>
      <c r="PLG93" s="74"/>
      <c r="PLH93" s="74"/>
      <c r="PLI93" s="77"/>
      <c r="PLJ93" s="77"/>
      <c r="PLK93" s="11"/>
      <c r="PLL93" s="7"/>
      <c r="PLM93" s="7"/>
      <c r="PLN93" s="7"/>
      <c r="PLO93" s="7"/>
      <c r="PLP93" s="7"/>
      <c r="PLQ93" s="73"/>
      <c r="PLR93" s="73"/>
      <c r="PLS93" s="73"/>
      <c r="PLT93" s="73"/>
      <c r="PLU93" s="74"/>
      <c r="PLV93" s="74"/>
      <c r="PLW93" s="77"/>
      <c r="PLX93" s="77"/>
      <c r="PLY93" s="11"/>
      <c r="PLZ93" s="7"/>
      <c r="PMA93" s="7"/>
      <c r="PMB93" s="7"/>
      <c r="PMC93" s="7"/>
      <c r="PMD93" s="7"/>
      <c r="PME93" s="73"/>
      <c r="PMF93" s="73"/>
      <c r="PMG93" s="73"/>
      <c r="PMH93" s="73"/>
      <c r="PMI93" s="74"/>
      <c r="PMJ93" s="74"/>
      <c r="PMK93" s="77"/>
      <c r="PML93" s="77"/>
      <c r="PMM93" s="11"/>
      <c r="PMN93" s="7"/>
      <c r="PMO93" s="7"/>
      <c r="PMP93" s="7"/>
      <c r="PMQ93" s="7"/>
      <c r="PMR93" s="7"/>
      <c r="PMS93" s="73"/>
      <c r="PMT93" s="73"/>
      <c r="PMU93" s="73"/>
      <c r="PMV93" s="73"/>
      <c r="PMW93" s="74"/>
      <c r="PMX93" s="74"/>
      <c r="PMY93" s="77"/>
      <c r="PMZ93" s="77"/>
      <c r="PNA93" s="11"/>
      <c r="PNB93" s="7"/>
      <c r="PNC93" s="7"/>
      <c r="PND93" s="7"/>
      <c r="PNE93" s="7"/>
      <c r="PNF93" s="7"/>
      <c r="PNG93" s="73"/>
      <c r="PNH93" s="73"/>
      <c r="PNI93" s="73"/>
      <c r="PNJ93" s="73"/>
      <c r="PNK93" s="74"/>
      <c r="PNL93" s="74"/>
      <c r="PNM93" s="77"/>
      <c r="PNN93" s="77"/>
      <c r="PNO93" s="11"/>
      <c r="PNP93" s="7"/>
      <c r="PNQ93" s="7"/>
      <c r="PNR93" s="7"/>
      <c r="PNS93" s="7"/>
      <c r="PNT93" s="7"/>
      <c r="PNU93" s="73"/>
      <c r="PNV93" s="73"/>
      <c r="PNW93" s="73"/>
      <c r="PNX93" s="73"/>
      <c r="PNY93" s="74"/>
      <c r="PNZ93" s="74"/>
      <c r="POA93" s="77"/>
      <c r="POB93" s="77"/>
      <c r="POC93" s="11"/>
      <c r="POD93" s="7"/>
      <c r="POE93" s="7"/>
      <c r="POF93" s="7"/>
      <c r="POG93" s="7"/>
      <c r="POH93" s="7"/>
      <c r="POI93" s="73"/>
      <c r="POJ93" s="73"/>
      <c r="POK93" s="73"/>
      <c r="POL93" s="73"/>
      <c r="POM93" s="74"/>
      <c r="PON93" s="74"/>
      <c r="POO93" s="77"/>
      <c r="POP93" s="77"/>
      <c r="POQ93" s="11"/>
      <c r="POR93" s="7"/>
      <c r="POS93" s="7"/>
      <c r="POT93" s="7"/>
      <c r="POU93" s="7"/>
      <c r="POV93" s="7"/>
      <c r="POW93" s="73"/>
      <c r="POX93" s="73"/>
      <c r="POY93" s="73"/>
      <c r="POZ93" s="73"/>
      <c r="PPA93" s="74"/>
      <c r="PPB93" s="74"/>
      <c r="PPC93" s="77"/>
      <c r="PPD93" s="77"/>
      <c r="PPE93" s="11"/>
      <c r="PPF93" s="7"/>
      <c r="PPG93" s="7"/>
      <c r="PPH93" s="7"/>
      <c r="PPI93" s="7"/>
      <c r="PPJ93" s="7"/>
      <c r="PPK93" s="73"/>
      <c r="PPL93" s="73"/>
      <c r="PPM93" s="73"/>
      <c r="PPN93" s="73"/>
      <c r="PPO93" s="74"/>
      <c r="PPP93" s="74"/>
      <c r="PPQ93" s="77"/>
      <c r="PPR93" s="77"/>
      <c r="PPS93" s="11"/>
      <c r="PPT93" s="7"/>
      <c r="PPU93" s="7"/>
      <c r="PPV93" s="7"/>
      <c r="PPW93" s="7"/>
      <c r="PPX93" s="7"/>
      <c r="PPY93" s="73"/>
      <c r="PPZ93" s="73"/>
      <c r="PQA93" s="73"/>
      <c r="PQB93" s="73"/>
      <c r="PQC93" s="74"/>
      <c r="PQD93" s="74"/>
      <c r="PQE93" s="77"/>
      <c r="PQF93" s="77"/>
      <c r="PQG93" s="11"/>
      <c r="PQH93" s="7"/>
      <c r="PQI93" s="7"/>
      <c r="PQJ93" s="7"/>
      <c r="PQK93" s="7"/>
      <c r="PQL93" s="7"/>
      <c r="PQM93" s="73"/>
      <c r="PQN93" s="73"/>
      <c r="PQO93" s="73"/>
      <c r="PQP93" s="73"/>
      <c r="PQQ93" s="74"/>
      <c r="PQR93" s="74"/>
      <c r="PQS93" s="77"/>
      <c r="PQT93" s="77"/>
      <c r="PQU93" s="11"/>
      <c r="PQV93" s="7"/>
      <c r="PQW93" s="7"/>
      <c r="PQX93" s="7"/>
      <c r="PQY93" s="7"/>
      <c r="PQZ93" s="7"/>
      <c r="PRA93" s="73"/>
      <c r="PRB93" s="73"/>
      <c r="PRC93" s="73"/>
      <c r="PRD93" s="73"/>
      <c r="PRE93" s="74"/>
      <c r="PRF93" s="74"/>
      <c r="PRG93" s="77"/>
      <c r="PRH93" s="77"/>
      <c r="PRI93" s="11"/>
      <c r="PRJ93" s="7"/>
      <c r="PRK93" s="7"/>
      <c r="PRL93" s="7"/>
      <c r="PRM93" s="7"/>
      <c r="PRN93" s="7"/>
      <c r="PRO93" s="73"/>
      <c r="PRP93" s="73"/>
      <c r="PRQ93" s="73"/>
      <c r="PRR93" s="73"/>
      <c r="PRS93" s="74"/>
      <c r="PRT93" s="74"/>
      <c r="PRU93" s="77"/>
      <c r="PRV93" s="77"/>
      <c r="PRW93" s="11"/>
      <c r="PRX93" s="7"/>
      <c r="PRY93" s="7"/>
      <c r="PRZ93" s="7"/>
      <c r="PSA93" s="7"/>
      <c r="PSB93" s="7"/>
      <c r="PSC93" s="73"/>
      <c r="PSD93" s="73"/>
      <c r="PSE93" s="73"/>
      <c r="PSF93" s="73"/>
      <c r="PSG93" s="74"/>
      <c r="PSH93" s="74"/>
      <c r="PSI93" s="77"/>
      <c r="PSJ93" s="77"/>
      <c r="PSK93" s="11"/>
      <c r="PSL93" s="7"/>
      <c r="PSM93" s="7"/>
      <c r="PSN93" s="7"/>
      <c r="PSO93" s="7"/>
      <c r="PSP93" s="7"/>
      <c r="PSQ93" s="73"/>
      <c r="PSR93" s="73"/>
      <c r="PSS93" s="73"/>
      <c r="PST93" s="73"/>
      <c r="PSU93" s="74"/>
      <c r="PSV93" s="74"/>
      <c r="PSW93" s="77"/>
      <c r="PSX93" s="77"/>
      <c r="PSY93" s="11"/>
      <c r="PSZ93" s="7"/>
      <c r="PTA93" s="7"/>
      <c r="PTB93" s="7"/>
      <c r="PTC93" s="7"/>
      <c r="PTD93" s="7"/>
      <c r="PTE93" s="73"/>
      <c r="PTF93" s="73"/>
      <c r="PTG93" s="73"/>
      <c r="PTH93" s="73"/>
      <c r="PTI93" s="74"/>
      <c r="PTJ93" s="74"/>
      <c r="PTK93" s="77"/>
      <c r="PTL93" s="77"/>
      <c r="PTM93" s="11"/>
      <c r="PTN93" s="7"/>
      <c r="PTO93" s="7"/>
      <c r="PTP93" s="7"/>
      <c r="PTQ93" s="7"/>
      <c r="PTR93" s="7"/>
      <c r="PTS93" s="73"/>
      <c r="PTT93" s="73"/>
      <c r="PTU93" s="73"/>
      <c r="PTV93" s="73"/>
      <c r="PTW93" s="74"/>
      <c r="PTX93" s="74"/>
      <c r="PTY93" s="77"/>
      <c r="PTZ93" s="77"/>
      <c r="PUA93" s="11"/>
      <c r="PUB93" s="7"/>
      <c r="PUC93" s="7"/>
      <c r="PUD93" s="7"/>
      <c r="PUE93" s="7"/>
      <c r="PUF93" s="7"/>
      <c r="PUG93" s="73"/>
      <c r="PUH93" s="73"/>
      <c r="PUI93" s="73"/>
      <c r="PUJ93" s="73"/>
      <c r="PUK93" s="74"/>
      <c r="PUL93" s="74"/>
      <c r="PUM93" s="77"/>
      <c r="PUN93" s="77"/>
      <c r="PUO93" s="11"/>
      <c r="PUP93" s="7"/>
      <c r="PUQ93" s="7"/>
      <c r="PUR93" s="7"/>
      <c r="PUS93" s="7"/>
      <c r="PUT93" s="7"/>
      <c r="PUU93" s="73"/>
      <c r="PUV93" s="73"/>
      <c r="PUW93" s="73"/>
      <c r="PUX93" s="73"/>
      <c r="PUY93" s="74"/>
      <c r="PUZ93" s="74"/>
      <c r="PVA93" s="77"/>
      <c r="PVB93" s="77"/>
      <c r="PVC93" s="11"/>
      <c r="PVD93" s="7"/>
      <c r="PVE93" s="7"/>
      <c r="PVF93" s="7"/>
      <c r="PVG93" s="7"/>
      <c r="PVH93" s="7"/>
      <c r="PVI93" s="73"/>
      <c r="PVJ93" s="73"/>
      <c r="PVK93" s="73"/>
      <c r="PVL93" s="73"/>
      <c r="PVM93" s="74"/>
      <c r="PVN93" s="74"/>
      <c r="PVO93" s="77"/>
      <c r="PVP93" s="77"/>
      <c r="PVQ93" s="11"/>
      <c r="PVR93" s="7"/>
      <c r="PVS93" s="7"/>
      <c r="PVT93" s="7"/>
      <c r="PVU93" s="7"/>
      <c r="PVV93" s="7"/>
      <c r="PVW93" s="73"/>
      <c r="PVX93" s="73"/>
      <c r="PVY93" s="73"/>
      <c r="PVZ93" s="73"/>
      <c r="PWA93" s="74"/>
      <c r="PWB93" s="74"/>
      <c r="PWC93" s="77"/>
      <c r="PWD93" s="77"/>
      <c r="PWE93" s="11"/>
      <c r="PWF93" s="7"/>
      <c r="PWG93" s="7"/>
      <c r="PWH93" s="7"/>
      <c r="PWI93" s="7"/>
      <c r="PWJ93" s="7"/>
      <c r="PWK93" s="73"/>
      <c r="PWL93" s="73"/>
      <c r="PWM93" s="73"/>
      <c r="PWN93" s="73"/>
      <c r="PWO93" s="74"/>
      <c r="PWP93" s="74"/>
      <c r="PWQ93" s="77"/>
      <c r="PWR93" s="77"/>
      <c r="PWS93" s="11"/>
      <c r="PWT93" s="7"/>
      <c r="PWU93" s="7"/>
      <c r="PWV93" s="7"/>
      <c r="PWW93" s="7"/>
      <c r="PWX93" s="7"/>
      <c r="PWY93" s="73"/>
      <c r="PWZ93" s="73"/>
      <c r="PXA93" s="73"/>
      <c r="PXB93" s="73"/>
      <c r="PXC93" s="74"/>
      <c r="PXD93" s="74"/>
      <c r="PXE93" s="77"/>
      <c r="PXF93" s="77"/>
      <c r="PXG93" s="11"/>
      <c r="PXH93" s="7"/>
      <c r="PXI93" s="7"/>
      <c r="PXJ93" s="7"/>
      <c r="PXK93" s="7"/>
      <c r="PXL93" s="7"/>
      <c r="PXM93" s="73"/>
      <c r="PXN93" s="73"/>
      <c r="PXO93" s="73"/>
      <c r="PXP93" s="73"/>
      <c r="PXQ93" s="74"/>
      <c r="PXR93" s="74"/>
      <c r="PXS93" s="77"/>
      <c r="PXT93" s="77"/>
      <c r="PXU93" s="11"/>
      <c r="PXV93" s="7"/>
      <c r="PXW93" s="7"/>
      <c r="PXX93" s="7"/>
      <c r="PXY93" s="7"/>
      <c r="PXZ93" s="7"/>
      <c r="PYA93" s="73"/>
      <c r="PYB93" s="73"/>
      <c r="PYC93" s="73"/>
      <c r="PYD93" s="73"/>
      <c r="PYE93" s="74"/>
      <c r="PYF93" s="74"/>
      <c r="PYG93" s="77"/>
      <c r="PYH93" s="77"/>
      <c r="PYI93" s="11"/>
      <c r="PYJ93" s="7"/>
      <c r="PYK93" s="7"/>
      <c r="PYL93" s="7"/>
      <c r="PYM93" s="7"/>
      <c r="PYN93" s="7"/>
      <c r="PYO93" s="73"/>
      <c r="PYP93" s="73"/>
      <c r="PYQ93" s="73"/>
      <c r="PYR93" s="73"/>
      <c r="PYS93" s="74"/>
      <c r="PYT93" s="74"/>
      <c r="PYU93" s="77"/>
      <c r="PYV93" s="77"/>
      <c r="PYW93" s="11"/>
      <c r="PYX93" s="7"/>
      <c r="PYY93" s="7"/>
      <c r="PYZ93" s="7"/>
      <c r="PZA93" s="7"/>
      <c r="PZB93" s="7"/>
      <c r="PZC93" s="73"/>
      <c r="PZD93" s="73"/>
      <c r="PZE93" s="73"/>
      <c r="PZF93" s="73"/>
      <c r="PZG93" s="74"/>
      <c r="PZH93" s="74"/>
      <c r="PZI93" s="77"/>
      <c r="PZJ93" s="77"/>
      <c r="PZK93" s="11"/>
      <c r="PZL93" s="7"/>
      <c r="PZM93" s="7"/>
      <c r="PZN93" s="7"/>
      <c r="PZO93" s="7"/>
      <c r="PZP93" s="7"/>
      <c r="PZQ93" s="73"/>
      <c r="PZR93" s="73"/>
      <c r="PZS93" s="73"/>
      <c r="PZT93" s="73"/>
      <c r="PZU93" s="74"/>
      <c r="PZV93" s="74"/>
      <c r="PZW93" s="77"/>
      <c r="PZX93" s="77"/>
      <c r="PZY93" s="11"/>
      <c r="PZZ93" s="7"/>
      <c r="QAA93" s="7"/>
      <c r="QAB93" s="7"/>
      <c r="QAC93" s="7"/>
      <c r="QAD93" s="7"/>
      <c r="QAE93" s="73"/>
      <c r="QAF93" s="73"/>
      <c r="QAG93" s="73"/>
      <c r="QAH93" s="73"/>
      <c r="QAI93" s="74"/>
      <c r="QAJ93" s="74"/>
      <c r="QAK93" s="77"/>
      <c r="QAL93" s="77"/>
      <c r="QAM93" s="11"/>
      <c r="QAN93" s="7"/>
      <c r="QAO93" s="7"/>
      <c r="QAP93" s="7"/>
      <c r="QAQ93" s="7"/>
      <c r="QAR93" s="7"/>
      <c r="QAS93" s="73"/>
      <c r="QAT93" s="73"/>
      <c r="QAU93" s="73"/>
      <c r="QAV93" s="73"/>
      <c r="QAW93" s="74"/>
      <c r="QAX93" s="74"/>
      <c r="QAY93" s="77"/>
      <c r="QAZ93" s="77"/>
      <c r="QBA93" s="11"/>
      <c r="QBB93" s="7"/>
      <c r="QBC93" s="7"/>
      <c r="QBD93" s="7"/>
      <c r="QBE93" s="7"/>
      <c r="QBF93" s="7"/>
      <c r="QBG93" s="73"/>
      <c r="QBH93" s="73"/>
      <c r="QBI93" s="73"/>
      <c r="QBJ93" s="73"/>
      <c r="QBK93" s="74"/>
      <c r="QBL93" s="74"/>
      <c r="QBM93" s="77"/>
      <c r="QBN93" s="77"/>
      <c r="QBO93" s="11"/>
      <c r="QBP93" s="7"/>
      <c r="QBQ93" s="7"/>
      <c r="QBR93" s="7"/>
      <c r="QBS93" s="7"/>
      <c r="QBT93" s="7"/>
      <c r="QBU93" s="73"/>
      <c r="QBV93" s="73"/>
      <c r="QBW93" s="73"/>
      <c r="QBX93" s="73"/>
      <c r="QBY93" s="74"/>
      <c r="QBZ93" s="74"/>
      <c r="QCA93" s="77"/>
      <c r="QCB93" s="77"/>
      <c r="QCC93" s="11"/>
      <c r="QCD93" s="7"/>
      <c r="QCE93" s="7"/>
      <c r="QCF93" s="7"/>
      <c r="QCG93" s="7"/>
      <c r="QCH93" s="7"/>
      <c r="QCI93" s="73"/>
      <c r="QCJ93" s="73"/>
      <c r="QCK93" s="73"/>
      <c r="QCL93" s="73"/>
      <c r="QCM93" s="74"/>
      <c r="QCN93" s="74"/>
      <c r="QCO93" s="77"/>
      <c r="QCP93" s="77"/>
      <c r="QCQ93" s="11"/>
      <c r="QCR93" s="7"/>
      <c r="QCS93" s="7"/>
      <c r="QCT93" s="7"/>
      <c r="QCU93" s="7"/>
      <c r="QCV93" s="7"/>
      <c r="QCW93" s="73"/>
      <c r="QCX93" s="73"/>
      <c r="QCY93" s="73"/>
      <c r="QCZ93" s="73"/>
      <c r="QDA93" s="74"/>
      <c r="QDB93" s="74"/>
      <c r="QDC93" s="77"/>
      <c r="QDD93" s="77"/>
      <c r="QDE93" s="11"/>
      <c r="QDF93" s="7"/>
      <c r="QDG93" s="7"/>
      <c r="QDH93" s="7"/>
      <c r="QDI93" s="7"/>
      <c r="QDJ93" s="7"/>
      <c r="QDK93" s="73"/>
      <c r="QDL93" s="73"/>
      <c r="QDM93" s="73"/>
      <c r="QDN93" s="73"/>
      <c r="QDO93" s="74"/>
      <c r="QDP93" s="74"/>
      <c r="QDQ93" s="77"/>
      <c r="QDR93" s="77"/>
      <c r="QDS93" s="11"/>
      <c r="QDT93" s="7"/>
      <c r="QDU93" s="7"/>
      <c r="QDV93" s="7"/>
      <c r="QDW93" s="7"/>
      <c r="QDX93" s="7"/>
      <c r="QDY93" s="73"/>
      <c r="QDZ93" s="73"/>
      <c r="QEA93" s="73"/>
      <c r="QEB93" s="73"/>
      <c r="QEC93" s="74"/>
      <c r="QED93" s="74"/>
      <c r="QEE93" s="77"/>
      <c r="QEF93" s="77"/>
      <c r="QEG93" s="11"/>
      <c r="QEH93" s="7"/>
      <c r="QEI93" s="7"/>
      <c r="QEJ93" s="7"/>
      <c r="QEK93" s="7"/>
      <c r="QEL93" s="7"/>
      <c r="QEM93" s="73"/>
      <c r="QEN93" s="73"/>
      <c r="QEO93" s="73"/>
      <c r="QEP93" s="73"/>
      <c r="QEQ93" s="74"/>
      <c r="QER93" s="74"/>
      <c r="QES93" s="77"/>
      <c r="QET93" s="77"/>
      <c r="QEU93" s="11"/>
      <c r="QEV93" s="7"/>
      <c r="QEW93" s="7"/>
      <c r="QEX93" s="7"/>
      <c r="QEY93" s="7"/>
      <c r="QEZ93" s="7"/>
      <c r="QFA93" s="73"/>
      <c r="QFB93" s="73"/>
      <c r="QFC93" s="73"/>
      <c r="QFD93" s="73"/>
      <c r="QFE93" s="74"/>
      <c r="QFF93" s="74"/>
      <c r="QFG93" s="77"/>
      <c r="QFH93" s="77"/>
      <c r="QFI93" s="11"/>
      <c r="QFJ93" s="7"/>
      <c r="QFK93" s="7"/>
      <c r="QFL93" s="7"/>
      <c r="QFM93" s="7"/>
      <c r="QFN93" s="7"/>
      <c r="QFO93" s="73"/>
      <c r="QFP93" s="73"/>
      <c r="QFQ93" s="73"/>
      <c r="QFR93" s="73"/>
      <c r="QFS93" s="74"/>
      <c r="QFT93" s="74"/>
      <c r="QFU93" s="77"/>
      <c r="QFV93" s="77"/>
      <c r="QFW93" s="11"/>
      <c r="QFX93" s="7"/>
      <c r="QFY93" s="7"/>
      <c r="QFZ93" s="7"/>
      <c r="QGA93" s="7"/>
      <c r="QGB93" s="7"/>
      <c r="QGC93" s="73"/>
      <c r="QGD93" s="73"/>
      <c r="QGE93" s="73"/>
      <c r="QGF93" s="73"/>
      <c r="QGG93" s="74"/>
      <c r="QGH93" s="74"/>
      <c r="QGI93" s="77"/>
      <c r="QGJ93" s="77"/>
      <c r="QGK93" s="11"/>
      <c r="QGL93" s="7"/>
      <c r="QGM93" s="7"/>
      <c r="QGN93" s="7"/>
      <c r="QGO93" s="7"/>
      <c r="QGP93" s="7"/>
      <c r="QGQ93" s="73"/>
      <c r="QGR93" s="73"/>
      <c r="QGS93" s="73"/>
      <c r="QGT93" s="73"/>
      <c r="QGU93" s="74"/>
      <c r="QGV93" s="74"/>
      <c r="QGW93" s="77"/>
      <c r="QGX93" s="77"/>
      <c r="QGY93" s="11"/>
      <c r="QGZ93" s="7"/>
      <c r="QHA93" s="7"/>
      <c r="QHB93" s="7"/>
      <c r="QHC93" s="7"/>
      <c r="QHD93" s="7"/>
      <c r="QHE93" s="73"/>
      <c r="QHF93" s="73"/>
      <c r="QHG93" s="73"/>
      <c r="QHH93" s="73"/>
      <c r="QHI93" s="74"/>
      <c r="QHJ93" s="74"/>
      <c r="QHK93" s="77"/>
      <c r="QHL93" s="77"/>
      <c r="QHM93" s="11"/>
      <c r="QHN93" s="7"/>
      <c r="QHO93" s="7"/>
      <c r="QHP93" s="7"/>
      <c r="QHQ93" s="7"/>
      <c r="QHR93" s="7"/>
      <c r="QHS93" s="73"/>
      <c r="QHT93" s="73"/>
      <c r="QHU93" s="73"/>
      <c r="QHV93" s="73"/>
      <c r="QHW93" s="74"/>
      <c r="QHX93" s="74"/>
      <c r="QHY93" s="77"/>
      <c r="QHZ93" s="77"/>
      <c r="QIA93" s="11"/>
      <c r="QIB93" s="7"/>
      <c r="QIC93" s="7"/>
      <c r="QID93" s="7"/>
      <c r="QIE93" s="7"/>
      <c r="QIF93" s="7"/>
      <c r="QIG93" s="73"/>
      <c r="QIH93" s="73"/>
      <c r="QII93" s="73"/>
      <c r="QIJ93" s="73"/>
      <c r="QIK93" s="74"/>
      <c r="QIL93" s="74"/>
      <c r="QIM93" s="77"/>
      <c r="QIN93" s="77"/>
      <c r="QIO93" s="11"/>
      <c r="QIP93" s="7"/>
      <c r="QIQ93" s="7"/>
      <c r="QIR93" s="7"/>
      <c r="QIS93" s="7"/>
      <c r="QIT93" s="7"/>
      <c r="QIU93" s="73"/>
      <c r="QIV93" s="73"/>
      <c r="QIW93" s="73"/>
      <c r="QIX93" s="73"/>
      <c r="QIY93" s="74"/>
      <c r="QIZ93" s="74"/>
      <c r="QJA93" s="77"/>
      <c r="QJB93" s="77"/>
      <c r="QJC93" s="11"/>
      <c r="QJD93" s="7"/>
      <c r="QJE93" s="7"/>
      <c r="QJF93" s="7"/>
      <c r="QJG93" s="7"/>
      <c r="QJH93" s="7"/>
      <c r="QJI93" s="73"/>
      <c r="QJJ93" s="73"/>
      <c r="QJK93" s="73"/>
      <c r="QJL93" s="73"/>
      <c r="QJM93" s="74"/>
      <c r="QJN93" s="74"/>
      <c r="QJO93" s="77"/>
      <c r="QJP93" s="77"/>
      <c r="QJQ93" s="11"/>
      <c r="QJR93" s="7"/>
      <c r="QJS93" s="7"/>
      <c r="QJT93" s="7"/>
      <c r="QJU93" s="7"/>
      <c r="QJV93" s="7"/>
      <c r="QJW93" s="73"/>
      <c r="QJX93" s="73"/>
      <c r="QJY93" s="73"/>
      <c r="QJZ93" s="73"/>
      <c r="QKA93" s="74"/>
      <c r="QKB93" s="74"/>
      <c r="QKC93" s="77"/>
      <c r="QKD93" s="77"/>
      <c r="QKE93" s="11"/>
      <c r="QKF93" s="7"/>
      <c r="QKG93" s="7"/>
      <c r="QKH93" s="7"/>
      <c r="QKI93" s="7"/>
      <c r="QKJ93" s="7"/>
      <c r="QKK93" s="73"/>
      <c r="QKL93" s="73"/>
      <c r="QKM93" s="73"/>
      <c r="QKN93" s="73"/>
      <c r="QKO93" s="74"/>
      <c r="QKP93" s="74"/>
      <c r="QKQ93" s="77"/>
      <c r="QKR93" s="77"/>
      <c r="QKS93" s="11"/>
      <c r="QKT93" s="7"/>
      <c r="QKU93" s="7"/>
      <c r="QKV93" s="7"/>
      <c r="QKW93" s="7"/>
      <c r="QKX93" s="7"/>
      <c r="QKY93" s="73"/>
      <c r="QKZ93" s="73"/>
      <c r="QLA93" s="73"/>
      <c r="QLB93" s="73"/>
      <c r="QLC93" s="74"/>
      <c r="QLD93" s="74"/>
      <c r="QLE93" s="77"/>
      <c r="QLF93" s="77"/>
      <c r="QLG93" s="11"/>
      <c r="QLH93" s="7"/>
      <c r="QLI93" s="7"/>
      <c r="QLJ93" s="7"/>
      <c r="QLK93" s="7"/>
      <c r="QLL93" s="7"/>
      <c r="QLM93" s="73"/>
      <c r="QLN93" s="73"/>
      <c r="QLO93" s="73"/>
      <c r="QLP93" s="73"/>
      <c r="QLQ93" s="74"/>
      <c r="QLR93" s="74"/>
      <c r="QLS93" s="77"/>
      <c r="QLT93" s="77"/>
      <c r="QLU93" s="11"/>
      <c r="QLV93" s="7"/>
      <c r="QLW93" s="7"/>
      <c r="QLX93" s="7"/>
      <c r="QLY93" s="7"/>
      <c r="QLZ93" s="7"/>
      <c r="QMA93" s="73"/>
      <c r="QMB93" s="73"/>
      <c r="QMC93" s="73"/>
      <c r="QMD93" s="73"/>
      <c r="QME93" s="74"/>
      <c r="QMF93" s="74"/>
      <c r="QMG93" s="77"/>
      <c r="QMH93" s="77"/>
      <c r="QMI93" s="11"/>
      <c r="QMJ93" s="7"/>
      <c r="QMK93" s="7"/>
      <c r="QML93" s="7"/>
      <c r="QMM93" s="7"/>
      <c r="QMN93" s="7"/>
      <c r="QMO93" s="73"/>
      <c r="QMP93" s="73"/>
      <c r="QMQ93" s="73"/>
      <c r="QMR93" s="73"/>
      <c r="QMS93" s="74"/>
      <c r="QMT93" s="74"/>
      <c r="QMU93" s="77"/>
      <c r="QMV93" s="77"/>
      <c r="QMW93" s="11"/>
      <c r="QMX93" s="7"/>
      <c r="QMY93" s="7"/>
      <c r="QMZ93" s="7"/>
      <c r="QNA93" s="7"/>
      <c r="QNB93" s="7"/>
      <c r="QNC93" s="73"/>
      <c r="QND93" s="73"/>
      <c r="QNE93" s="73"/>
      <c r="QNF93" s="73"/>
      <c r="QNG93" s="74"/>
      <c r="QNH93" s="74"/>
      <c r="QNI93" s="77"/>
      <c r="QNJ93" s="77"/>
      <c r="QNK93" s="11"/>
      <c r="QNL93" s="7"/>
      <c r="QNM93" s="7"/>
      <c r="QNN93" s="7"/>
      <c r="QNO93" s="7"/>
      <c r="QNP93" s="7"/>
      <c r="QNQ93" s="73"/>
      <c r="QNR93" s="73"/>
      <c r="QNS93" s="73"/>
      <c r="QNT93" s="73"/>
      <c r="QNU93" s="74"/>
      <c r="QNV93" s="74"/>
      <c r="QNW93" s="77"/>
      <c r="QNX93" s="77"/>
      <c r="QNY93" s="11"/>
      <c r="QNZ93" s="7"/>
      <c r="QOA93" s="7"/>
      <c r="QOB93" s="7"/>
      <c r="QOC93" s="7"/>
      <c r="QOD93" s="7"/>
      <c r="QOE93" s="73"/>
      <c r="QOF93" s="73"/>
      <c r="QOG93" s="73"/>
      <c r="QOH93" s="73"/>
      <c r="QOI93" s="74"/>
      <c r="QOJ93" s="74"/>
      <c r="QOK93" s="77"/>
      <c r="QOL93" s="77"/>
      <c r="QOM93" s="11"/>
      <c r="QON93" s="7"/>
      <c r="QOO93" s="7"/>
      <c r="QOP93" s="7"/>
      <c r="QOQ93" s="7"/>
      <c r="QOR93" s="7"/>
      <c r="QOS93" s="73"/>
      <c r="QOT93" s="73"/>
      <c r="QOU93" s="73"/>
      <c r="QOV93" s="73"/>
      <c r="QOW93" s="74"/>
      <c r="QOX93" s="74"/>
      <c r="QOY93" s="77"/>
      <c r="QOZ93" s="77"/>
      <c r="QPA93" s="11"/>
      <c r="QPB93" s="7"/>
      <c r="QPC93" s="7"/>
      <c r="QPD93" s="7"/>
      <c r="QPE93" s="7"/>
      <c r="QPF93" s="7"/>
      <c r="QPG93" s="73"/>
      <c r="QPH93" s="73"/>
      <c r="QPI93" s="73"/>
      <c r="QPJ93" s="73"/>
      <c r="QPK93" s="74"/>
      <c r="QPL93" s="74"/>
      <c r="QPM93" s="77"/>
      <c r="QPN93" s="77"/>
      <c r="QPO93" s="11"/>
      <c r="QPP93" s="7"/>
      <c r="QPQ93" s="7"/>
      <c r="QPR93" s="7"/>
      <c r="QPS93" s="7"/>
      <c r="QPT93" s="7"/>
      <c r="QPU93" s="73"/>
      <c r="QPV93" s="73"/>
      <c r="QPW93" s="73"/>
      <c r="QPX93" s="73"/>
      <c r="QPY93" s="74"/>
      <c r="QPZ93" s="74"/>
      <c r="QQA93" s="77"/>
      <c r="QQB93" s="77"/>
      <c r="QQC93" s="11"/>
      <c r="QQD93" s="7"/>
      <c r="QQE93" s="7"/>
      <c r="QQF93" s="7"/>
      <c r="QQG93" s="7"/>
      <c r="QQH93" s="7"/>
      <c r="QQI93" s="73"/>
      <c r="QQJ93" s="73"/>
      <c r="QQK93" s="73"/>
      <c r="QQL93" s="73"/>
      <c r="QQM93" s="74"/>
      <c r="QQN93" s="74"/>
      <c r="QQO93" s="77"/>
      <c r="QQP93" s="77"/>
      <c r="QQQ93" s="11"/>
      <c r="QQR93" s="7"/>
      <c r="QQS93" s="7"/>
      <c r="QQT93" s="7"/>
      <c r="QQU93" s="7"/>
      <c r="QQV93" s="7"/>
      <c r="QQW93" s="73"/>
      <c r="QQX93" s="73"/>
      <c r="QQY93" s="73"/>
      <c r="QQZ93" s="73"/>
      <c r="QRA93" s="74"/>
      <c r="QRB93" s="74"/>
      <c r="QRC93" s="77"/>
      <c r="QRD93" s="77"/>
      <c r="QRE93" s="11"/>
      <c r="QRF93" s="7"/>
      <c r="QRG93" s="7"/>
      <c r="QRH93" s="7"/>
      <c r="QRI93" s="7"/>
      <c r="QRJ93" s="7"/>
      <c r="QRK93" s="73"/>
      <c r="QRL93" s="73"/>
      <c r="QRM93" s="73"/>
      <c r="QRN93" s="73"/>
      <c r="QRO93" s="74"/>
      <c r="QRP93" s="74"/>
      <c r="QRQ93" s="77"/>
      <c r="QRR93" s="77"/>
      <c r="QRS93" s="11"/>
      <c r="QRT93" s="7"/>
      <c r="QRU93" s="7"/>
      <c r="QRV93" s="7"/>
      <c r="QRW93" s="7"/>
      <c r="QRX93" s="7"/>
      <c r="QRY93" s="73"/>
      <c r="QRZ93" s="73"/>
      <c r="QSA93" s="73"/>
      <c r="QSB93" s="73"/>
      <c r="QSC93" s="74"/>
      <c r="QSD93" s="74"/>
      <c r="QSE93" s="77"/>
      <c r="QSF93" s="77"/>
      <c r="QSG93" s="11"/>
      <c r="QSH93" s="7"/>
      <c r="QSI93" s="7"/>
      <c r="QSJ93" s="7"/>
      <c r="QSK93" s="7"/>
      <c r="QSL93" s="7"/>
      <c r="QSM93" s="73"/>
      <c r="QSN93" s="73"/>
      <c r="QSO93" s="73"/>
      <c r="QSP93" s="73"/>
      <c r="QSQ93" s="74"/>
      <c r="QSR93" s="74"/>
      <c r="QSS93" s="77"/>
      <c r="QST93" s="77"/>
      <c r="QSU93" s="11"/>
      <c r="QSV93" s="7"/>
      <c r="QSW93" s="7"/>
      <c r="QSX93" s="7"/>
      <c r="QSY93" s="7"/>
      <c r="QSZ93" s="7"/>
      <c r="QTA93" s="73"/>
      <c r="QTB93" s="73"/>
      <c r="QTC93" s="73"/>
      <c r="QTD93" s="73"/>
      <c r="QTE93" s="74"/>
      <c r="QTF93" s="74"/>
      <c r="QTG93" s="77"/>
      <c r="QTH93" s="77"/>
      <c r="QTI93" s="11"/>
      <c r="QTJ93" s="7"/>
      <c r="QTK93" s="7"/>
      <c r="QTL93" s="7"/>
      <c r="QTM93" s="7"/>
      <c r="QTN93" s="7"/>
      <c r="QTO93" s="73"/>
      <c r="QTP93" s="73"/>
      <c r="QTQ93" s="73"/>
      <c r="QTR93" s="73"/>
      <c r="QTS93" s="74"/>
      <c r="QTT93" s="74"/>
      <c r="QTU93" s="77"/>
      <c r="QTV93" s="77"/>
      <c r="QTW93" s="11"/>
      <c r="QTX93" s="7"/>
      <c r="QTY93" s="7"/>
      <c r="QTZ93" s="7"/>
      <c r="QUA93" s="7"/>
      <c r="QUB93" s="7"/>
      <c r="QUC93" s="73"/>
      <c r="QUD93" s="73"/>
      <c r="QUE93" s="73"/>
      <c r="QUF93" s="73"/>
      <c r="QUG93" s="74"/>
      <c r="QUH93" s="74"/>
      <c r="QUI93" s="77"/>
      <c r="QUJ93" s="77"/>
      <c r="QUK93" s="11"/>
      <c r="QUL93" s="7"/>
      <c r="QUM93" s="7"/>
      <c r="QUN93" s="7"/>
      <c r="QUO93" s="7"/>
      <c r="QUP93" s="7"/>
      <c r="QUQ93" s="73"/>
      <c r="QUR93" s="73"/>
      <c r="QUS93" s="73"/>
      <c r="QUT93" s="73"/>
      <c r="QUU93" s="74"/>
      <c r="QUV93" s="74"/>
      <c r="QUW93" s="77"/>
      <c r="QUX93" s="77"/>
      <c r="QUY93" s="11"/>
      <c r="QUZ93" s="7"/>
      <c r="QVA93" s="7"/>
      <c r="QVB93" s="7"/>
      <c r="QVC93" s="7"/>
      <c r="QVD93" s="7"/>
      <c r="QVE93" s="73"/>
      <c r="QVF93" s="73"/>
      <c r="QVG93" s="73"/>
      <c r="QVH93" s="73"/>
      <c r="QVI93" s="74"/>
      <c r="QVJ93" s="74"/>
      <c r="QVK93" s="77"/>
      <c r="QVL93" s="77"/>
      <c r="QVM93" s="11"/>
      <c r="QVN93" s="7"/>
      <c r="QVO93" s="7"/>
      <c r="QVP93" s="7"/>
      <c r="QVQ93" s="7"/>
      <c r="QVR93" s="7"/>
      <c r="QVS93" s="73"/>
      <c r="QVT93" s="73"/>
      <c r="QVU93" s="73"/>
      <c r="QVV93" s="73"/>
      <c r="QVW93" s="74"/>
      <c r="QVX93" s="74"/>
      <c r="QVY93" s="77"/>
      <c r="QVZ93" s="77"/>
      <c r="QWA93" s="11"/>
      <c r="QWB93" s="7"/>
      <c r="QWC93" s="7"/>
      <c r="QWD93" s="7"/>
      <c r="QWE93" s="7"/>
      <c r="QWF93" s="7"/>
      <c r="QWG93" s="73"/>
      <c r="QWH93" s="73"/>
      <c r="QWI93" s="73"/>
      <c r="QWJ93" s="73"/>
      <c r="QWK93" s="74"/>
      <c r="QWL93" s="74"/>
      <c r="QWM93" s="77"/>
      <c r="QWN93" s="77"/>
      <c r="QWO93" s="11"/>
      <c r="QWP93" s="7"/>
      <c r="QWQ93" s="7"/>
      <c r="QWR93" s="7"/>
      <c r="QWS93" s="7"/>
      <c r="QWT93" s="7"/>
      <c r="QWU93" s="73"/>
      <c r="QWV93" s="73"/>
      <c r="QWW93" s="73"/>
      <c r="QWX93" s="73"/>
      <c r="QWY93" s="74"/>
      <c r="QWZ93" s="74"/>
      <c r="QXA93" s="77"/>
      <c r="QXB93" s="77"/>
      <c r="QXC93" s="11"/>
      <c r="QXD93" s="7"/>
      <c r="QXE93" s="7"/>
      <c r="QXF93" s="7"/>
      <c r="QXG93" s="7"/>
      <c r="QXH93" s="7"/>
      <c r="QXI93" s="73"/>
      <c r="QXJ93" s="73"/>
      <c r="QXK93" s="73"/>
      <c r="QXL93" s="73"/>
      <c r="QXM93" s="74"/>
      <c r="QXN93" s="74"/>
      <c r="QXO93" s="77"/>
      <c r="QXP93" s="77"/>
      <c r="QXQ93" s="11"/>
      <c r="QXR93" s="7"/>
      <c r="QXS93" s="7"/>
      <c r="QXT93" s="7"/>
      <c r="QXU93" s="7"/>
      <c r="QXV93" s="7"/>
      <c r="QXW93" s="73"/>
      <c r="QXX93" s="73"/>
      <c r="QXY93" s="73"/>
      <c r="QXZ93" s="73"/>
      <c r="QYA93" s="74"/>
      <c r="QYB93" s="74"/>
      <c r="QYC93" s="77"/>
      <c r="QYD93" s="77"/>
      <c r="QYE93" s="11"/>
      <c r="QYF93" s="7"/>
      <c r="QYG93" s="7"/>
      <c r="QYH93" s="7"/>
      <c r="QYI93" s="7"/>
      <c r="QYJ93" s="7"/>
      <c r="QYK93" s="73"/>
      <c r="QYL93" s="73"/>
      <c r="QYM93" s="73"/>
      <c r="QYN93" s="73"/>
      <c r="QYO93" s="74"/>
      <c r="QYP93" s="74"/>
      <c r="QYQ93" s="77"/>
      <c r="QYR93" s="77"/>
      <c r="QYS93" s="11"/>
      <c r="QYT93" s="7"/>
      <c r="QYU93" s="7"/>
      <c r="QYV93" s="7"/>
      <c r="QYW93" s="7"/>
      <c r="QYX93" s="7"/>
      <c r="QYY93" s="73"/>
      <c r="QYZ93" s="73"/>
      <c r="QZA93" s="73"/>
      <c r="QZB93" s="73"/>
      <c r="QZC93" s="74"/>
      <c r="QZD93" s="74"/>
      <c r="QZE93" s="77"/>
      <c r="QZF93" s="77"/>
      <c r="QZG93" s="11"/>
      <c r="QZH93" s="7"/>
      <c r="QZI93" s="7"/>
      <c r="QZJ93" s="7"/>
      <c r="QZK93" s="7"/>
      <c r="QZL93" s="7"/>
      <c r="QZM93" s="73"/>
      <c r="QZN93" s="73"/>
      <c r="QZO93" s="73"/>
      <c r="QZP93" s="73"/>
      <c r="QZQ93" s="74"/>
      <c r="QZR93" s="74"/>
      <c r="QZS93" s="77"/>
      <c r="QZT93" s="77"/>
      <c r="QZU93" s="11"/>
      <c r="QZV93" s="7"/>
      <c r="QZW93" s="7"/>
      <c r="QZX93" s="7"/>
      <c r="QZY93" s="7"/>
      <c r="QZZ93" s="7"/>
      <c r="RAA93" s="73"/>
      <c r="RAB93" s="73"/>
      <c r="RAC93" s="73"/>
      <c r="RAD93" s="73"/>
      <c r="RAE93" s="74"/>
      <c r="RAF93" s="74"/>
      <c r="RAG93" s="77"/>
      <c r="RAH93" s="77"/>
      <c r="RAI93" s="11"/>
      <c r="RAJ93" s="7"/>
      <c r="RAK93" s="7"/>
      <c r="RAL93" s="7"/>
      <c r="RAM93" s="7"/>
      <c r="RAN93" s="7"/>
      <c r="RAO93" s="73"/>
      <c r="RAP93" s="73"/>
      <c r="RAQ93" s="73"/>
      <c r="RAR93" s="73"/>
      <c r="RAS93" s="74"/>
      <c r="RAT93" s="74"/>
      <c r="RAU93" s="77"/>
      <c r="RAV93" s="77"/>
      <c r="RAW93" s="11"/>
      <c r="RAX93" s="7"/>
      <c r="RAY93" s="7"/>
      <c r="RAZ93" s="7"/>
      <c r="RBA93" s="7"/>
      <c r="RBB93" s="7"/>
      <c r="RBC93" s="73"/>
      <c r="RBD93" s="73"/>
      <c r="RBE93" s="73"/>
      <c r="RBF93" s="73"/>
      <c r="RBG93" s="74"/>
      <c r="RBH93" s="74"/>
      <c r="RBI93" s="77"/>
      <c r="RBJ93" s="77"/>
      <c r="RBK93" s="11"/>
      <c r="RBL93" s="7"/>
      <c r="RBM93" s="7"/>
      <c r="RBN93" s="7"/>
      <c r="RBO93" s="7"/>
      <c r="RBP93" s="7"/>
      <c r="RBQ93" s="73"/>
      <c r="RBR93" s="73"/>
      <c r="RBS93" s="73"/>
      <c r="RBT93" s="73"/>
      <c r="RBU93" s="74"/>
      <c r="RBV93" s="74"/>
      <c r="RBW93" s="77"/>
      <c r="RBX93" s="77"/>
      <c r="RBY93" s="11"/>
      <c r="RBZ93" s="7"/>
      <c r="RCA93" s="7"/>
      <c r="RCB93" s="7"/>
      <c r="RCC93" s="7"/>
      <c r="RCD93" s="7"/>
      <c r="RCE93" s="73"/>
      <c r="RCF93" s="73"/>
      <c r="RCG93" s="73"/>
      <c r="RCH93" s="73"/>
      <c r="RCI93" s="74"/>
      <c r="RCJ93" s="74"/>
      <c r="RCK93" s="77"/>
      <c r="RCL93" s="77"/>
      <c r="RCM93" s="11"/>
      <c r="RCN93" s="7"/>
      <c r="RCO93" s="7"/>
      <c r="RCP93" s="7"/>
      <c r="RCQ93" s="7"/>
      <c r="RCR93" s="7"/>
      <c r="RCS93" s="73"/>
      <c r="RCT93" s="73"/>
      <c r="RCU93" s="73"/>
      <c r="RCV93" s="73"/>
      <c r="RCW93" s="74"/>
      <c r="RCX93" s="74"/>
      <c r="RCY93" s="77"/>
      <c r="RCZ93" s="77"/>
      <c r="RDA93" s="11"/>
      <c r="RDB93" s="7"/>
      <c r="RDC93" s="7"/>
      <c r="RDD93" s="7"/>
      <c r="RDE93" s="7"/>
      <c r="RDF93" s="7"/>
      <c r="RDG93" s="73"/>
      <c r="RDH93" s="73"/>
      <c r="RDI93" s="73"/>
      <c r="RDJ93" s="73"/>
      <c r="RDK93" s="74"/>
      <c r="RDL93" s="74"/>
      <c r="RDM93" s="77"/>
      <c r="RDN93" s="77"/>
      <c r="RDO93" s="11"/>
      <c r="RDP93" s="7"/>
      <c r="RDQ93" s="7"/>
      <c r="RDR93" s="7"/>
      <c r="RDS93" s="7"/>
      <c r="RDT93" s="7"/>
      <c r="RDU93" s="73"/>
      <c r="RDV93" s="73"/>
      <c r="RDW93" s="73"/>
      <c r="RDX93" s="73"/>
      <c r="RDY93" s="74"/>
      <c r="RDZ93" s="74"/>
      <c r="REA93" s="77"/>
      <c r="REB93" s="77"/>
      <c r="REC93" s="11"/>
      <c r="RED93" s="7"/>
      <c r="REE93" s="7"/>
      <c r="REF93" s="7"/>
      <c r="REG93" s="7"/>
      <c r="REH93" s="7"/>
      <c r="REI93" s="73"/>
      <c r="REJ93" s="73"/>
      <c r="REK93" s="73"/>
      <c r="REL93" s="73"/>
      <c r="REM93" s="74"/>
      <c r="REN93" s="74"/>
      <c r="REO93" s="77"/>
      <c r="REP93" s="77"/>
      <c r="REQ93" s="11"/>
      <c r="RER93" s="7"/>
      <c r="RES93" s="7"/>
      <c r="RET93" s="7"/>
      <c r="REU93" s="7"/>
      <c r="REV93" s="7"/>
      <c r="REW93" s="73"/>
      <c r="REX93" s="73"/>
      <c r="REY93" s="73"/>
      <c r="REZ93" s="73"/>
      <c r="RFA93" s="74"/>
      <c r="RFB93" s="74"/>
      <c r="RFC93" s="77"/>
      <c r="RFD93" s="77"/>
      <c r="RFE93" s="11"/>
      <c r="RFF93" s="7"/>
      <c r="RFG93" s="7"/>
      <c r="RFH93" s="7"/>
      <c r="RFI93" s="7"/>
      <c r="RFJ93" s="7"/>
      <c r="RFK93" s="73"/>
      <c r="RFL93" s="73"/>
      <c r="RFM93" s="73"/>
      <c r="RFN93" s="73"/>
      <c r="RFO93" s="74"/>
      <c r="RFP93" s="74"/>
      <c r="RFQ93" s="77"/>
      <c r="RFR93" s="77"/>
      <c r="RFS93" s="11"/>
      <c r="RFT93" s="7"/>
      <c r="RFU93" s="7"/>
      <c r="RFV93" s="7"/>
      <c r="RFW93" s="7"/>
      <c r="RFX93" s="7"/>
      <c r="RFY93" s="73"/>
      <c r="RFZ93" s="73"/>
      <c r="RGA93" s="73"/>
      <c r="RGB93" s="73"/>
      <c r="RGC93" s="74"/>
      <c r="RGD93" s="74"/>
      <c r="RGE93" s="77"/>
      <c r="RGF93" s="77"/>
      <c r="RGG93" s="11"/>
      <c r="RGH93" s="7"/>
      <c r="RGI93" s="7"/>
      <c r="RGJ93" s="7"/>
      <c r="RGK93" s="7"/>
      <c r="RGL93" s="7"/>
      <c r="RGM93" s="73"/>
      <c r="RGN93" s="73"/>
      <c r="RGO93" s="73"/>
      <c r="RGP93" s="73"/>
      <c r="RGQ93" s="74"/>
      <c r="RGR93" s="74"/>
      <c r="RGS93" s="77"/>
      <c r="RGT93" s="77"/>
      <c r="RGU93" s="11"/>
      <c r="RGV93" s="7"/>
      <c r="RGW93" s="7"/>
      <c r="RGX93" s="7"/>
      <c r="RGY93" s="7"/>
      <c r="RGZ93" s="7"/>
      <c r="RHA93" s="73"/>
      <c r="RHB93" s="73"/>
      <c r="RHC93" s="73"/>
      <c r="RHD93" s="73"/>
      <c r="RHE93" s="74"/>
      <c r="RHF93" s="74"/>
      <c r="RHG93" s="77"/>
      <c r="RHH93" s="77"/>
      <c r="RHI93" s="11"/>
      <c r="RHJ93" s="7"/>
      <c r="RHK93" s="7"/>
      <c r="RHL93" s="7"/>
      <c r="RHM93" s="7"/>
      <c r="RHN93" s="7"/>
      <c r="RHO93" s="73"/>
      <c r="RHP93" s="73"/>
      <c r="RHQ93" s="73"/>
      <c r="RHR93" s="73"/>
      <c r="RHS93" s="74"/>
      <c r="RHT93" s="74"/>
      <c r="RHU93" s="77"/>
      <c r="RHV93" s="77"/>
      <c r="RHW93" s="11"/>
      <c r="RHX93" s="7"/>
      <c r="RHY93" s="7"/>
      <c r="RHZ93" s="7"/>
      <c r="RIA93" s="7"/>
      <c r="RIB93" s="7"/>
      <c r="RIC93" s="73"/>
      <c r="RID93" s="73"/>
      <c r="RIE93" s="73"/>
      <c r="RIF93" s="73"/>
      <c r="RIG93" s="74"/>
      <c r="RIH93" s="74"/>
      <c r="RII93" s="77"/>
      <c r="RIJ93" s="77"/>
      <c r="RIK93" s="11"/>
      <c r="RIL93" s="7"/>
      <c r="RIM93" s="7"/>
      <c r="RIN93" s="7"/>
      <c r="RIO93" s="7"/>
      <c r="RIP93" s="7"/>
      <c r="RIQ93" s="73"/>
      <c r="RIR93" s="73"/>
      <c r="RIS93" s="73"/>
      <c r="RIT93" s="73"/>
      <c r="RIU93" s="74"/>
      <c r="RIV93" s="74"/>
      <c r="RIW93" s="77"/>
      <c r="RIX93" s="77"/>
      <c r="RIY93" s="11"/>
      <c r="RIZ93" s="7"/>
      <c r="RJA93" s="7"/>
      <c r="RJB93" s="7"/>
      <c r="RJC93" s="7"/>
      <c r="RJD93" s="7"/>
      <c r="RJE93" s="73"/>
      <c r="RJF93" s="73"/>
      <c r="RJG93" s="73"/>
      <c r="RJH93" s="73"/>
      <c r="RJI93" s="74"/>
      <c r="RJJ93" s="74"/>
      <c r="RJK93" s="77"/>
      <c r="RJL93" s="77"/>
      <c r="RJM93" s="11"/>
      <c r="RJN93" s="7"/>
      <c r="RJO93" s="7"/>
      <c r="RJP93" s="7"/>
      <c r="RJQ93" s="7"/>
      <c r="RJR93" s="7"/>
      <c r="RJS93" s="73"/>
      <c r="RJT93" s="73"/>
      <c r="RJU93" s="73"/>
      <c r="RJV93" s="73"/>
      <c r="RJW93" s="74"/>
      <c r="RJX93" s="74"/>
      <c r="RJY93" s="77"/>
      <c r="RJZ93" s="77"/>
      <c r="RKA93" s="11"/>
      <c r="RKB93" s="7"/>
      <c r="RKC93" s="7"/>
      <c r="RKD93" s="7"/>
      <c r="RKE93" s="7"/>
      <c r="RKF93" s="7"/>
      <c r="RKG93" s="73"/>
      <c r="RKH93" s="73"/>
      <c r="RKI93" s="73"/>
      <c r="RKJ93" s="73"/>
      <c r="RKK93" s="74"/>
      <c r="RKL93" s="74"/>
      <c r="RKM93" s="77"/>
      <c r="RKN93" s="77"/>
      <c r="RKO93" s="11"/>
      <c r="RKP93" s="7"/>
      <c r="RKQ93" s="7"/>
      <c r="RKR93" s="7"/>
      <c r="RKS93" s="7"/>
      <c r="RKT93" s="7"/>
      <c r="RKU93" s="73"/>
      <c r="RKV93" s="73"/>
      <c r="RKW93" s="73"/>
      <c r="RKX93" s="73"/>
      <c r="RKY93" s="74"/>
      <c r="RKZ93" s="74"/>
      <c r="RLA93" s="77"/>
      <c r="RLB93" s="77"/>
      <c r="RLC93" s="11"/>
      <c r="RLD93" s="7"/>
      <c r="RLE93" s="7"/>
      <c r="RLF93" s="7"/>
      <c r="RLG93" s="7"/>
      <c r="RLH93" s="7"/>
      <c r="RLI93" s="73"/>
      <c r="RLJ93" s="73"/>
      <c r="RLK93" s="73"/>
      <c r="RLL93" s="73"/>
      <c r="RLM93" s="74"/>
      <c r="RLN93" s="74"/>
      <c r="RLO93" s="77"/>
      <c r="RLP93" s="77"/>
      <c r="RLQ93" s="11"/>
      <c r="RLR93" s="7"/>
      <c r="RLS93" s="7"/>
      <c r="RLT93" s="7"/>
      <c r="RLU93" s="7"/>
      <c r="RLV93" s="7"/>
      <c r="RLW93" s="73"/>
      <c r="RLX93" s="73"/>
      <c r="RLY93" s="73"/>
      <c r="RLZ93" s="73"/>
      <c r="RMA93" s="74"/>
      <c r="RMB93" s="74"/>
      <c r="RMC93" s="77"/>
      <c r="RMD93" s="77"/>
      <c r="RME93" s="11"/>
      <c r="RMF93" s="7"/>
      <c r="RMG93" s="7"/>
      <c r="RMH93" s="7"/>
      <c r="RMI93" s="7"/>
      <c r="RMJ93" s="7"/>
      <c r="RMK93" s="73"/>
      <c r="RML93" s="73"/>
      <c r="RMM93" s="73"/>
      <c r="RMN93" s="73"/>
      <c r="RMO93" s="74"/>
      <c r="RMP93" s="74"/>
      <c r="RMQ93" s="77"/>
      <c r="RMR93" s="77"/>
      <c r="RMS93" s="11"/>
      <c r="RMT93" s="7"/>
      <c r="RMU93" s="7"/>
      <c r="RMV93" s="7"/>
      <c r="RMW93" s="7"/>
      <c r="RMX93" s="7"/>
      <c r="RMY93" s="73"/>
      <c r="RMZ93" s="73"/>
      <c r="RNA93" s="73"/>
      <c r="RNB93" s="73"/>
      <c r="RNC93" s="74"/>
      <c r="RND93" s="74"/>
      <c r="RNE93" s="77"/>
      <c r="RNF93" s="77"/>
      <c r="RNG93" s="11"/>
      <c r="RNH93" s="7"/>
      <c r="RNI93" s="7"/>
      <c r="RNJ93" s="7"/>
      <c r="RNK93" s="7"/>
      <c r="RNL93" s="7"/>
      <c r="RNM93" s="73"/>
      <c r="RNN93" s="73"/>
      <c r="RNO93" s="73"/>
      <c r="RNP93" s="73"/>
      <c r="RNQ93" s="74"/>
      <c r="RNR93" s="74"/>
      <c r="RNS93" s="77"/>
      <c r="RNT93" s="77"/>
      <c r="RNU93" s="11"/>
      <c r="RNV93" s="7"/>
      <c r="RNW93" s="7"/>
      <c r="RNX93" s="7"/>
      <c r="RNY93" s="7"/>
      <c r="RNZ93" s="7"/>
      <c r="ROA93" s="73"/>
      <c r="ROB93" s="73"/>
      <c r="ROC93" s="73"/>
      <c r="ROD93" s="73"/>
      <c r="ROE93" s="74"/>
      <c r="ROF93" s="74"/>
      <c r="ROG93" s="77"/>
      <c r="ROH93" s="77"/>
      <c r="ROI93" s="11"/>
      <c r="ROJ93" s="7"/>
      <c r="ROK93" s="7"/>
      <c r="ROL93" s="7"/>
      <c r="ROM93" s="7"/>
      <c r="RON93" s="7"/>
      <c r="ROO93" s="73"/>
      <c r="ROP93" s="73"/>
      <c r="ROQ93" s="73"/>
      <c r="ROR93" s="73"/>
      <c r="ROS93" s="74"/>
      <c r="ROT93" s="74"/>
      <c r="ROU93" s="77"/>
      <c r="ROV93" s="77"/>
      <c r="ROW93" s="11"/>
      <c r="ROX93" s="7"/>
      <c r="ROY93" s="7"/>
      <c r="ROZ93" s="7"/>
      <c r="RPA93" s="7"/>
      <c r="RPB93" s="7"/>
      <c r="RPC93" s="73"/>
      <c r="RPD93" s="73"/>
      <c r="RPE93" s="73"/>
      <c r="RPF93" s="73"/>
      <c r="RPG93" s="74"/>
      <c r="RPH93" s="74"/>
      <c r="RPI93" s="77"/>
      <c r="RPJ93" s="77"/>
      <c r="RPK93" s="11"/>
      <c r="RPL93" s="7"/>
      <c r="RPM93" s="7"/>
      <c r="RPN93" s="7"/>
      <c r="RPO93" s="7"/>
      <c r="RPP93" s="7"/>
      <c r="RPQ93" s="73"/>
      <c r="RPR93" s="73"/>
      <c r="RPS93" s="73"/>
      <c r="RPT93" s="73"/>
      <c r="RPU93" s="74"/>
      <c r="RPV93" s="74"/>
      <c r="RPW93" s="77"/>
      <c r="RPX93" s="77"/>
      <c r="RPY93" s="11"/>
      <c r="RPZ93" s="7"/>
      <c r="RQA93" s="7"/>
      <c r="RQB93" s="7"/>
      <c r="RQC93" s="7"/>
      <c r="RQD93" s="7"/>
      <c r="RQE93" s="73"/>
      <c r="RQF93" s="73"/>
      <c r="RQG93" s="73"/>
      <c r="RQH93" s="73"/>
      <c r="RQI93" s="74"/>
      <c r="RQJ93" s="74"/>
      <c r="RQK93" s="77"/>
      <c r="RQL93" s="77"/>
      <c r="RQM93" s="11"/>
      <c r="RQN93" s="7"/>
      <c r="RQO93" s="7"/>
      <c r="RQP93" s="7"/>
      <c r="RQQ93" s="7"/>
      <c r="RQR93" s="7"/>
      <c r="RQS93" s="73"/>
      <c r="RQT93" s="73"/>
      <c r="RQU93" s="73"/>
      <c r="RQV93" s="73"/>
      <c r="RQW93" s="74"/>
      <c r="RQX93" s="74"/>
      <c r="RQY93" s="77"/>
      <c r="RQZ93" s="77"/>
      <c r="RRA93" s="11"/>
      <c r="RRB93" s="7"/>
      <c r="RRC93" s="7"/>
      <c r="RRD93" s="7"/>
      <c r="RRE93" s="7"/>
      <c r="RRF93" s="7"/>
      <c r="RRG93" s="73"/>
      <c r="RRH93" s="73"/>
      <c r="RRI93" s="73"/>
      <c r="RRJ93" s="73"/>
      <c r="RRK93" s="74"/>
      <c r="RRL93" s="74"/>
      <c r="RRM93" s="77"/>
      <c r="RRN93" s="77"/>
      <c r="RRO93" s="11"/>
      <c r="RRP93" s="7"/>
      <c r="RRQ93" s="7"/>
      <c r="RRR93" s="7"/>
      <c r="RRS93" s="7"/>
      <c r="RRT93" s="7"/>
      <c r="RRU93" s="73"/>
      <c r="RRV93" s="73"/>
      <c r="RRW93" s="73"/>
      <c r="RRX93" s="73"/>
      <c r="RRY93" s="74"/>
      <c r="RRZ93" s="74"/>
      <c r="RSA93" s="77"/>
      <c r="RSB93" s="77"/>
      <c r="RSC93" s="11"/>
      <c r="RSD93" s="7"/>
      <c r="RSE93" s="7"/>
      <c r="RSF93" s="7"/>
      <c r="RSG93" s="7"/>
      <c r="RSH93" s="7"/>
      <c r="RSI93" s="73"/>
      <c r="RSJ93" s="73"/>
      <c r="RSK93" s="73"/>
      <c r="RSL93" s="73"/>
      <c r="RSM93" s="74"/>
      <c r="RSN93" s="74"/>
      <c r="RSO93" s="77"/>
      <c r="RSP93" s="77"/>
      <c r="RSQ93" s="11"/>
      <c r="RSR93" s="7"/>
      <c r="RSS93" s="7"/>
      <c r="RST93" s="7"/>
      <c r="RSU93" s="7"/>
      <c r="RSV93" s="7"/>
      <c r="RSW93" s="73"/>
      <c r="RSX93" s="73"/>
      <c r="RSY93" s="73"/>
      <c r="RSZ93" s="73"/>
      <c r="RTA93" s="74"/>
      <c r="RTB93" s="74"/>
      <c r="RTC93" s="77"/>
      <c r="RTD93" s="77"/>
      <c r="RTE93" s="11"/>
      <c r="RTF93" s="7"/>
      <c r="RTG93" s="7"/>
      <c r="RTH93" s="7"/>
      <c r="RTI93" s="7"/>
      <c r="RTJ93" s="7"/>
      <c r="RTK93" s="73"/>
      <c r="RTL93" s="73"/>
      <c r="RTM93" s="73"/>
      <c r="RTN93" s="73"/>
      <c r="RTO93" s="74"/>
      <c r="RTP93" s="74"/>
      <c r="RTQ93" s="77"/>
      <c r="RTR93" s="77"/>
      <c r="RTS93" s="11"/>
      <c r="RTT93" s="7"/>
      <c r="RTU93" s="7"/>
      <c r="RTV93" s="7"/>
      <c r="RTW93" s="7"/>
      <c r="RTX93" s="7"/>
      <c r="RTY93" s="73"/>
      <c r="RTZ93" s="73"/>
      <c r="RUA93" s="73"/>
      <c r="RUB93" s="73"/>
      <c r="RUC93" s="74"/>
      <c r="RUD93" s="74"/>
      <c r="RUE93" s="77"/>
      <c r="RUF93" s="77"/>
      <c r="RUG93" s="11"/>
      <c r="RUH93" s="7"/>
      <c r="RUI93" s="7"/>
      <c r="RUJ93" s="7"/>
      <c r="RUK93" s="7"/>
      <c r="RUL93" s="7"/>
      <c r="RUM93" s="73"/>
      <c r="RUN93" s="73"/>
      <c r="RUO93" s="73"/>
      <c r="RUP93" s="73"/>
      <c r="RUQ93" s="74"/>
      <c r="RUR93" s="74"/>
      <c r="RUS93" s="77"/>
      <c r="RUT93" s="77"/>
      <c r="RUU93" s="11"/>
      <c r="RUV93" s="7"/>
      <c r="RUW93" s="7"/>
      <c r="RUX93" s="7"/>
      <c r="RUY93" s="7"/>
      <c r="RUZ93" s="7"/>
      <c r="RVA93" s="73"/>
      <c r="RVB93" s="73"/>
      <c r="RVC93" s="73"/>
      <c r="RVD93" s="73"/>
      <c r="RVE93" s="74"/>
      <c r="RVF93" s="74"/>
      <c r="RVG93" s="77"/>
      <c r="RVH93" s="77"/>
      <c r="RVI93" s="11"/>
      <c r="RVJ93" s="7"/>
      <c r="RVK93" s="7"/>
      <c r="RVL93" s="7"/>
      <c r="RVM93" s="7"/>
      <c r="RVN93" s="7"/>
      <c r="RVO93" s="73"/>
      <c r="RVP93" s="73"/>
      <c r="RVQ93" s="73"/>
      <c r="RVR93" s="73"/>
      <c r="RVS93" s="74"/>
      <c r="RVT93" s="74"/>
      <c r="RVU93" s="77"/>
      <c r="RVV93" s="77"/>
      <c r="RVW93" s="11"/>
      <c r="RVX93" s="7"/>
      <c r="RVY93" s="7"/>
      <c r="RVZ93" s="7"/>
      <c r="RWA93" s="7"/>
      <c r="RWB93" s="7"/>
      <c r="RWC93" s="73"/>
      <c r="RWD93" s="73"/>
      <c r="RWE93" s="73"/>
      <c r="RWF93" s="73"/>
      <c r="RWG93" s="74"/>
      <c r="RWH93" s="74"/>
      <c r="RWI93" s="77"/>
      <c r="RWJ93" s="77"/>
      <c r="RWK93" s="11"/>
      <c r="RWL93" s="7"/>
      <c r="RWM93" s="7"/>
      <c r="RWN93" s="7"/>
      <c r="RWO93" s="7"/>
      <c r="RWP93" s="7"/>
      <c r="RWQ93" s="73"/>
      <c r="RWR93" s="73"/>
      <c r="RWS93" s="73"/>
      <c r="RWT93" s="73"/>
      <c r="RWU93" s="74"/>
      <c r="RWV93" s="74"/>
      <c r="RWW93" s="77"/>
      <c r="RWX93" s="77"/>
      <c r="RWY93" s="11"/>
      <c r="RWZ93" s="7"/>
      <c r="RXA93" s="7"/>
      <c r="RXB93" s="7"/>
      <c r="RXC93" s="7"/>
      <c r="RXD93" s="7"/>
      <c r="RXE93" s="73"/>
      <c r="RXF93" s="73"/>
      <c r="RXG93" s="73"/>
      <c r="RXH93" s="73"/>
      <c r="RXI93" s="74"/>
      <c r="RXJ93" s="74"/>
      <c r="RXK93" s="77"/>
      <c r="RXL93" s="77"/>
      <c r="RXM93" s="11"/>
      <c r="RXN93" s="7"/>
      <c r="RXO93" s="7"/>
      <c r="RXP93" s="7"/>
      <c r="RXQ93" s="7"/>
      <c r="RXR93" s="7"/>
      <c r="RXS93" s="73"/>
      <c r="RXT93" s="73"/>
      <c r="RXU93" s="73"/>
      <c r="RXV93" s="73"/>
      <c r="RXW93" s="74"/>
      <c r="RXX93" s="74"/>
      <c r="RXY93" s="77"/>
      <c r="RXZ93" s="77"/>
      <c r="RYA93" s="11"/>
      <c r="RYB93" s="7"/>
      <c r="RYC93" s="7"/>
      <c r="RYD93" s="7"/>
      <c r="RYE93" s="7"/>
      <c r="RYF93" s="7"/>
      <c r="RYG93" s="73"/>
      <c r="RYH93" s="73"/>
      <c r="RYI93" s="73"/>
      <c r="RYJ93" s="73"/>
      <c r="RYK93" s="74"/>
      <c r="RYL93" s="74"/>
      <c r="RYM93" s="77"/>
      <c r="RYN93" s="77"/>
      <c r="RYO93" s="11"/>
      <c r="RYP93" s="7"/>
      <c r="RYQ93" s="7"/>
      <c r="RYR93" s="7"/>
      <c r="RYS93" s="7"/>
      <c r="RYT93" s="7"/>
      <c r="RYU93" s="73"/>
      <c r="RYV93" s="73"/>
      <c r="RYW93" s="73"/>
      <c r="RYX93" s="73"/>
      <c r="RYY93" s="74"/>
      <c r="RYZ93" s="74"/>
      <c r="RZA93" s="77"/>
      <c r="RZB93" s="77"/>
      <c r="RZC93" s="11"/>
      <c r="RZD93" s="7"/>
      <c r="RZE93" s="7"/>
      <c r="RZF93" s="7"/>
      <c r="RZG93" s="7"/>
      <c r="RZH93" s="7"/>
      <c r="RZI93" s="73"/>
      <c r="RZJ93" s="73"/>
      <c r="RZK93" s="73"/>
      <c r="RZL93" s="73"/>
      <c r="RZM93" s="74"/>
      <c r="RZN93" s="74"/>
      <c r="RZO93" s="77"/>
      <c r="RZP93" s="77"/>
      <c r="RZQ93" s="11"/>
      <c r="RZR93" s="7"/>
      <c r="RZS93" s="7"/>
      <c r="RZT93" s="7"/>
      <c r="RZU93" s="7"/>
      <c r="RZV93" s="7"/>
      <c r="RZW93" s="73"/>
      <c r="RZX93" s="73"/>
      <c r="RZY93" s="73"/>
      <c r="RZZ93" s="73"/>
      <c r="SAA93" s="74"/>
      <c r="SAB93" s="74"/>
      <c r="SAC93" s="77"/>
      <c r="SAD93" s="77"/>
      <c r="SAE93" s="11"/>
      <c r="SAF93" s="7"/>
      <c r="SAG93" s="7"/>
      <c r="SAH93" s="7"/>
      <c r="SAI93" s="7"/>
      <c r="SAJ93" s="7"/>
      <c r="SAK93" s="73"/>
      <c r="SAL93" s="73"/>
      <c r="SAM93" s="73"/>
      <c r="SAN93" s="73"/>
      <c r="SAO93" s="74"/>
      <c r="SAP93" s="74"/>
      <c r="SAQ93" s="77"/>
      <c r="SAR93" s="77"/>
      <c r="SAS93" s="11"/>
      <c r="SAT93" s="7"/>
      <c r="SAU93" s="7"/>
      <c r="SAV93" s="7"/>
      <c r="SAW93" s="7"/>
      <c r="SAX93" s="7"/>
      <c r="SAY93" s="73"/>
      <c r="SAZ93" s="73"/>
      <c r="SBA93" s="73"/>
      <c r="SBB93" s="73"/>
      <c r="SBC93" s="74"/>
      <c r="SBD93" s="74"/>
      <c r="SBE93" s="77"/>
      <c r="SBF93" s="77"/>
      <c r="SBG93" s="11"/>
      <c r="SBH93" s="7"/>
      <c r="SBI93" s="7"/>
      <c r="SBJ93" s="7"/>
      <c r="SBK93" s="7"/>
      <c r="SBL93" s="7"/>
      <c r="SBM93" s="73"/>
      <c r="SBN93" s="73"/>
      <c r="SBO93" s="73"/>
      <c r="SBP93" s="73"/>
      <c r="SBQ93" s="74"/>
      <c r="SBR93" s="74"/>
      <c r="SBS93" s="77"/>
      <c r="SBT93" s="77"/>
      <c r="SBU93" s="11"/>
      <c r="SBV93" s="7"/>
      <c r="SBW93" s="7"/>
      <c r="SBX93" s="7"/>
      <c r="SBY93" s="7"/>
      <c r="SBZ93" s="7"/>
      <c r="SCA93" s="73"/>
      <c r="SCB93" s="73"/>
      <c r="SCC93" s="73"/>
      <c r="SCD93" s="73"/>
      <c r="SCE93" s="74"/>
      <c r="SCF93" s="74"/>
      <c r="SCG93" s="77"/>
      <c r="SCH93" s="77"/>
      <c r="SCI93" s="11"/>
      <c r="SCJ93" s="7"/>
      <c r="SCK93" s="7"/>
      <c r="SCL93" s="7"/>
      <c r="SCM93" s="7"/>
      <c r="SCN93" s="7"/>
      <c r="SCO93" s="73"/>
      <c r="SCP93" s="73"/>
      <c r="SCQ93" s="73"/>
      <c r="SCR93" s="73"/>
      <c r="SCS93" s="74"/>
      <c r="SCT93" s="74"/>
      <c r="SCU93" s="77"/>
      <c r="SCV93" s="77"/>
      <c r="SCW93" s="11"/>
      <c r="SCX93" s="7"/>
      <c r="SCY93" s="7"/>
      <c r="SCZ93" s="7"/>
      <c r="SDA93" s="7"/>
      <c r="SDB93" s="7"/>
      <c r="SDC93" s="73"/>
      <c r="SDD93" s="73"/>
      <c r="SDE93" s="73"/>
      <c r="SDF93" s="73"/>
      <c r="SDG93" s="74"/>
      <c r="SDH93" s="74"/>
      <c r="SDI93" s="77"/>
      <c r="SDJ93" s="77"/>
      <c r="SDK93" s="11"/>
      <c r="SDL93" s="7"/>
      <c r="SDM93" s="7"/>
      <c r="SDN93" s="7"/>
      <c r="SDO93" s="7"/>
      <c r="SDP93" s="7"/>
      <c r="SDQ93" s="73"/>
      <c r="SDR93" s="73"/>
      <c r="SDS93" s="73"/>
      <c r="SDT93" s="73"/>
      <c r="SDU93" s="74"/>
      <c r="SDV93" s="74"/>
      <c r="SDW93" s="77"/>
      <c r="SDX93" s="77"/>
      <c r="SDY93" s="11"/>
      <c r="SDZ93" s="7"/>
      <c r="SEA93" s="7"/>
      <c r="SEB93" s="7"/>
      <c r="SEC93" s="7"/>
      <c r="SED93" s="7"/>
      <c r="SEE93" s="73"/>
      <c r="SEF93" s="73"/>
      <c r="SEG93" s="73"/>
      <c r="SEH93" s="73"/>
      <c r="SEI93" s="74"/>
      <c r="SEJ93" s="74"/>
      <c r="SEK93" s="77"/>
      <c r="SEL93" s="77"/>
      <c r="SEM93" s="11"/>
      <c r="SEN93" s="7"/>
      <c r="SEO93" s="7"/>
      <c r="SEP93" s="7"/>
      <c r="SEQ93" s="7"/>
      <c r="SER93" s="7"/>
      <c r="SES93" s="73"/>
      <c r="SET93" s="73"/>
      <c r="SEU93" s="73"/>
      <c r="SEV93" s="73"/>
      <c r="SEW93" s="74"/>
      <c r="SEX93" s="74"/>
      <c r="SEY93" s="77"/>
      <c r="SEZ93" s="77"/>
      <c r="SFA93" s="11"/>
      <c r="SFB93" s="7"/>
      <c r="SFC93" s="7"/>
      <c r="SFD93" s="7"/>
      <c r="SFE93" s="7"/>
      <c r="SFF93" s="7"/>
      <c r="SFG93" s="73"/>
      <c r="SFH93" s="73"/>
      <c r="SFI93" s="73"/>
      <c r="SFJ93" s="73"/>
      <c r="SFK93" s="74"/>
      <c r="SFL93" s="74"/>
      <c r="SFM93" s="77"/>
      <c r="SFN93" s="77"/>
      <c r="SFO93" s="11"/>
      <c r="SFP93" s="7"/>
      <c r="SFQ93" s="7"/>
      <c r="SFR93" s="7"/>
      <c r="SFS93" s="7"/>
      <c r="SFT93" s="7"/>
      <c r="SFU93" s="73"/>
      <c r="SFV93" s="73"/>
      <c r="SFW93" s="73"/>
      <c r="SFX93" s="73"/>
      <c r="SFY93" s="74"/>
      <c r="SFZ93" s="74"/>
      <c r="SGA93" s="77"/>
      <c r="SGB93" s="77"/>
      <c r="SGC93" s="11"/>
      <c r="SGD93" s="7"/>
      <c r="SGE93" s="7"/>
      <c r="SGF93" s="7"/>
      <c r="SGG93" s="7"/>
      <c r="SGH93" s="7"/>
      <c r="SGI93" s="73"/>
      <c r="SGJ93" s="73"/>
      <c r="SGK93" s="73"/>
      <c r="SGL93" s="73"/>
      <c r="SGM93" s="74"/>
      <c r="SGN93" s="74"/>
      <c r="SGO93" s="77"/>
      <c r="SGP93" s="77"/>
      <c r="SGQ93" s="11"/>
      <c r="SGR93" s="7"/>
      <c r="SGS93" s="7"/>
      <c r="SGT93" s="7"/>
      <c r="SGU93" s="7"/>
      <c r="SGV93" s="7"/>
      <c r="SGW93" s="73"/>
      <c r="SGX93" s="73"/>
      <c r="SGY93" s="73"/>
      <c r="SGZ93" s="73"/>
      <c r="SHA93" s="74"/>
      <c r="SHB93" s="74"/>
      <c r="SHC93" s="77"/>
      <c r="SHD93" s="77"/>
      <c r="SHE93" s="11"/>
      <c r="SHF93" s="7"/>
      <c r="SHG93" s="7"/>
      <c r="SHH93" s="7"/>
      <c r="SHI93" s="7"/>
      <c r="SHJ93" s="7"/>
      <c r="SHK93" s="73"/>
      <c r="SHL93" s="73"/>
      <c r="SHM93" s="73"/>
      <c r="SHN93" s="73"/>
      <c r="SHO93" s="74"/>
      <c r="SHP93" s="74"/>
      <c r="SHQ93" s="77"/>
      <c r="SHR93" s="77"/>
      <c r="SHS93" s="11"/>
      <c r="SHT93" s="7"/>
      <c r="SHU93" s="7"/>
      <c r="SHV93" s="7"/>
      <c r="SHW93" s="7"/>
      <c r="SHX93" s="7"/>
      <c r="SHY93" s="73"/>
      <c r="SHZ93" s="73"/>
      <c r="SIA93" s="73"/>
      <c r="SIB93" s="73"/>
      <c r="SIC93" s="74"/>
      <c r="SID93" s="74"/>
      <c r="SIE93" s="77"/>
      <c r="SIF93" s="77"/>
      <c r="SIG93" s="11"/>
      <c r="SIH93" s="7"/>
      <c r="SII93" s="7"/>
      <c r="SIJ93" s="7"/>
      <c r="SIK93" s="7"/>
      <c r="SIL93" s="7"/>
      <c r="SIM93" s="73"/>
      <c r="SIN93" s="73"/>
      <c r="SIO93" s="73"/>
      <c r="SIP93" s="73"/>
      <c r="SIQ93" s="74"/>
      <c r="SIR93" s="74"/>
      <c r="SIS93" s="77"/>
      <c r="SIT93" s="77"/>
      <c r="SIU93" s="11"/>
      <c r="SIV93" s="7"/>
      <c r="SIW93" s="7"/>
      <c r="SIX93" s="7"/>
      <c r="SIY93" s="7"/>
      <c r="SIZ93" s="7"/>
      <c r="SJA93" s="73"/>
      <c r="SJB93" s="73"/>
      <c r="SJC93" s="73"/>
      <c r="SJD93" s="73"/>
      <c r="SJE93" s="74"/>
      <c r="SJF93" s="74"/>
      <c r="SJG93" s="77"/>
      <c r="SJH93" s="77"/>
      <c r="SJI93" s="11"/>
      <c r="SJJ93" s="7"/>
      <c r="SJK93" s="7"/>
      <c r="SJL93" s="7"/>
      <c r="SJM93" s="7"/>
      <c r="SJN93" s="7"/>
      <c r="SJO93" s="73"/>
      <c r="SJP93" s="73"/>
      <c r="SJQ93" s="73"/>
      <c r="SJR93" s="73"/>
      <c r="SJS93" s="74"/>
      <c r="SJT93" s="74"/>
      <c r="SJU93" s="77"/>
      <c r="SJV93" s="77"/>
      <c r="SJW93" s="11"/>
      <c r="SJX93" s="7"/>
      <c r="SJY93" s="7"/>
      <c r="SJZ93" s="7"/>
      <c r="SKA93" s="7"/>
      <c r="SKB93" s="7"/>
      <c r="SKC93" s="73"/>
      <c r="SKD93" s="73"/>
      <c r="SKE93" s="73"/>
      <c r="SKF93" s="73"/>
      <c r="SKG93" s="74"/>
      <c r="SKH93" s="74"/>
      <c r="SKI93" s="77"/>
      <c r="SKJ93" s="77"/>
      <c r="SKK93" s="11"/>
      <c r="SKL93" s="7"/>
      <c r="SKM93" s="7"/>
      <c r="SKN93" s="7"/>
      <c r="SKO93" s="7"/>
      <c r="SKP93" s="7"/>
      <c r="SKQ93" s="73"/>
      <c r="SKR93" s="73"/>
      <c r="SKS93" s="73"/>
      <c r="SKT93" s="73"/>
      <c r="SKU93" s="74"/>
      <c r="SKV93" s="74"/>
      <c r="SKW93" s="77"/>
      <c r="SKX93" s="77"/>
      <c r="SKY93" s="11"/>
      <c r="SKZ93" s="7"/>
      <c r="SLA93" s="7"/>
      <c r="SLB93" s="7"/>
      <c r="SLC93" s="7"/>
      <c r="SLD93" s="7"/>
      <c r="SLE93" s="73"/>
      <c r="SLF93" s="73"/>
      <c r="SLG93" s="73"/>
      <c r="SLH93" s="73"/>
      <c r="SLI93" s="74"/>
      <c r="SLJ93" s="74"/>
      <c r="SLK93" s="77"/>
      <c r="SLL93" s="77"/>
      <c r="SLM93" s="11"/>
      <c r="SLN93" s="7"/>
      <c r="SLO93" s="7"/>
      <c r="SLP93" s="7"/>
      <c r="SLQ93" s="7"/>
      <c r="SLR93" s="7"/>
      <c r="SLS93" s="73"/>
      <c r="SLT93" s="73"/>
      <c r="SLU93" s="73"/>
      <c r="SLV93" s="73"/>
      <c r="SLW93" s="74"/>
      <c r="SLX93" s="74"/>
      <c r="SLY93" s="77"/>
      <c r="SLZ93" s="77"/>
      <c r="SMA93" s="11"/>
      <c r="SMB93" s="7"/>
      <c r="SMC93" s="7"/>
      <c r="SMD93" s="7"/>
      <c r="SME93" s="7"/>
      <c r="SMF93" s="7"/>
      <c r="SMG93" s="73"/>
      <c r="SMH93" s="73"/>
      <c r="SMI93" s="73"/>
      <c r="SMJ93" s="73"/>
      <c r="SMK93" s="74"/>
      <c r="SML93" s="74"/>
      <c r="SMM93" s="77"/>
      <c r="SMN93" s="77"/>
      <c r="SMO93" s="11"/>
      <c r="SMP93" s="7"/>
      <c r="SMQ93" s="7"/>
      <c r="SMR93" s="7"/>
      <c r="SMS93" s="7"/>
      <c r="SMT93" s="7"/>
      <c r="SMU93" s="73"/>
      <c r="SMV93" s="73"/>
      <c r="SMW93" s="73"/>
      <c r="SMX93" s="73"/>
      <c r="SMY93" s="74"/>
      <c r="SMZ93" s="74"/>
      <c r="SNA93" s="77"/>
      <c r="SNB93" s="77"/>
      <c r="SNC93" s="11"/>
      <c r="SND93" s="7"/>
      <c r="SNE93" s="7"/>
      <c r="SNF93" s="7"/>
      <c r="SNG93" s="7"/>
      <c r="SNH93" s="7"/>
      <c r="SNI93" s="73"/>
      <c r="SNJ93" s="73"/>
      <c r="SNK93" s="73"/>
      <c r="SNL93" s="73"/>
      <c r="SNM93" s="74"/>
      <c r="SNN93" s="74"/>
      <c r="SNO93" s="77"/>
      <c r="SNP93" s="77"/>
      <c r="SNQ93" s="11"/>
      <c r="SNR93" s="7"/>
      <c r="SNS93" s="7"/>
      <c r="SNT93" s="7"/>
      <c r="SNU93" s="7"/>
      <c r="SNV93" s="7"/>
      <c r="SNW93" s="73"/>
      <c r="SNX93" s="73"/>
      <c r="SNY93" s="73"/>
      <c r="SNZ93" s="73"/>
      <c r="SOA93" s="74"/>
      <c r="SOB93" s="74"/>
      <c r="SOC93" s="77"/>
      <c r="SOD93" s="77"/>
      <c r="SOE93" s="11"/>
      <c r="SOF93" s="7"/>
      <c r="SOG93" s="7"/>
      <c r="SOH93" s="7"/>
      <c r="SOI93" s="7"/>
      <c r="SOJ93" s="7"/>
      <c r="SOK93" s="73"/>
      <c r="SOL93" s="73"/>
      <c r="SOM93" s="73"/>
      <c r="SON93" s="73"/>
      <c r="SOO93" s="74"/>
      <c r="SOP93" s="74"/>
      <c r="SOQ93" s="77"/>
      <c r="SOR93" s="77"/>
      <c r="SOS93" s="11"/>
      <c r="SOT93" s="7"/>
      <c r="SOU93" s="7"/>
      <c r="SOV93" s="7"/>
      <c r="SOW93" s="7"/>
      <c r="SOX93" s="7"/>
      <c r="SOY93" s="73"/>
      <c r="SOZ93" s="73"/>
      <c r="SPA93" s="73"/>
      <c r="SPB93" s="73"/>
      <c r="SPC93" s="74"/>
      <c r="SPD93" s="74"/>
      <c r="SPE93" s="77"/>
      <c r="SPF93" s="77"/>
      <c r="SPG93" s="11"/>
      <c r="SPH93" s="7"/>
      <c r="SPI93" s="7"/>
      <c r="SPJ93" s="7"/>
      <c r="SPK93" s="7"/>
      <c r="SPL93" s="7"/>
      <c r="SPM93" s="73"/>
      <c r="SPN93" s="73"/>
      <c r="SPO93" s="73"/>
      <c r="SPP93" s="73"/>
      <c r="SPQ93" s="74"/>
      <c r="SPR93" s="74"/>
      <c r="SPS93" s="77"/>
      <c r="SPT93" s="77"/>
      <c r="SPU93" s="11"/>
      <c r="SPV93" s="7"/>
      <c r="SPW93" s="7"/>
      <c r="SPX93" s="7"/>
      <c r="SPY93" s="7"/>
      <c r="SPZ93" s="7"/>
      <c r="SQA93" s="73"/>
      <c r="SQB93" s="73"/>
      <c r="SQC93" s="73"/>
      <c r="SQD93" s="73"/>
      <c r="SQE93" s="74"/>
      <c r="SQF93" s="74"/>
      <c r="SQG93" s="77"/>
      <c r="SQH93" s="77"/>
      <c r="SQI93" s="11"/>
      <c r="SQJ93" s="7"/>
      <c r="SQK93" s="7"/>
      <c r="SQL93" s="7"/>
      <c r="SQM93" s="7"/>
      <c r="SQN93" s="7"/>
      <c r="SQO93" s="73"/>
      <c r="SQP93" s="73"/>
      <c r="SQQ93" s="73"/>
      <c r="SQR93" s="73"/>
      <c r="SQS93" s="74"/>
      <c r="SQT93" s="74"/>
      <c r="SQU93" s="77"/>
      <c r="SQV93" s="77"/>
      <c r="SQW93" s="11"/>
      <c r="SQX93" s="7"/>
      <c r="SQY93" s="7"/>
      <c r="SQZ93" s="7"/>
      <c r="SRA93" s="7"/>
      <c r="SRB93" s="7"/>
      <c r="SRC93" s="73"/>
      <c r="SRD93" s="73"/>
      <c r="SRE93" s="73"/>
      <c r="SRF93" s="73"/>
      <c r="SRG93" s="74"/>
      <c r="SRH93" s="74"/>
      <c r="SRI93" s="77"/>
      <c r="SRJ93" s="77"/>
      <c r="SRK93" s="11"/>
      <c r="SRL93" s="7"/>
      <c r="SRM93" s="7"/>
      <c r="SRN93" s="7"/>
      <c r="SRO93" s="7"/>
      <c r="SRP93" s="7"/>
      <c r="SRQ93" s="73"/>
      <c r="SRR93" s="73"/>
      <c r="SRS93" s="73"/>
      <c r="SRT93" s="73"/>
      <c r="SRU93" s="74"/>
      <c r="SRV93" s="74"/>
      <c r="SRW93" s="77"/>
      <c r="SRX93" s="77"/>
      <c r="SRY93" s="11"/>
      <c r="SRZ93" s="7"/>
      <c r="SSA93" s="7"/>
      <c r="SSB93" s="7"/>
      <c r="SSC93" s="7"/>
      <c r="SSD93" s="7"/>
      <c r="SSE93" s="73"/>
      <c r="SSF93" s="73"/>
      <c r="SSG93" s="73"/>
      <c r="SSH93" s="73"/>
      <c r="SSI93" s="74"/>
      <c r="SSJ93" s="74"/>
      <c r="SSK93" s="77"/>
      <c r="SSL93" s="77"/>
      <c r="SSM93" s="11"/>
      <c r="SSN93" s="7"/>
      <c r="SSO93" s="7"/>
      <c r="SSP93" s="7"/>
      <c r="SSQ93" s="7"/>
      <c r="SSR93" s="7"/>
      <c r="SSS93" s="73"/>
      <c r="SST93" s="73"/>
      <c r="SSU93" s="73"/>
      <c r="SSV93" s="73"/>
      <c r="SSW93" s="74"/>
      <c r="SSX93" s="74"/>
      <c r="SSY93" s="77"/>
      <c r="SSZ93" s="77"/>
      <c r="STA93" s="11"/>
      <c r="STB93" s="7"/>
      <c r="STC93" s="7"/>
      <c r="STD93" s="7"/>
      <c r="STE93" s="7"/>
      <c r="STF93" s="7"/>
      <c r="STG93" s="73"/>
      <c r="STH93" s="73"/>
      <c r="STI93" s="73"/>
      <c r="STJ93" s="73"/>
      <c r="STK93" s="74"/>
      <c r="STL93" s="74"/>
      <c r="STM93" s="77"/>
      <c r="STN93" s="77"/>
      <c r="STO93" s="11"/>
      <c r="STP93" s="7"/>
      <c r="STQ93" s="7"/>
      <c r="STR93" s="7"/>
      <c r="STS93" s="7"/>
      <c r="STT93" s="7"/>
      <c r="STU93" s="73"/>
      <c r="STV93" s="73"/>
      <c r="STW93" s="73"/>
      <c r="STX93" s="73"/>
      <c r="STY93" s="74"/>
      <c r="STZ93" s="74"/>
      <c r="SUA93" s="77"/>
      <c r="SUB93" s="77"/>
      <c r="SUC93" s="11"/>
      <c r="SUD93" s="7"/>
      <c r="SUE93" s="7"/>
      <c r="SUF93" s="7"/>
      <c r="SUG93" s="7"/>
      <c r="SUH93" s="7"/>
      <c r="SUI93" s="73"/>
      <c r="SUJ93" s="73"/>
      <c r="SUK93" s="73"/>
      <c r="SUL93" s="73"/>
      <c r="SUM93" s="74"/>
      <c r="SUN93" s="74"/>
      <c r="SUO93" s="77"/>
      <c r="SUP93" s="77"/>
      <c r="SUQ93" s="11"/>
      <c r="SUR93" s="7"/>
      <c r="SUS93" s="7"/>
      <c r="SUT93" s="7"/>
      <c r="SUU93" s="7"/>
      <c r="SUV93" s="7"/>
      <c r="SUW93" s="73"/>
      <c r="SUX93" s="73"/>
      <c r="SUY93" s="73"/>
      <c r="SUZ93" s="73"/>
      <c r="SVA93" s="74"/>
      <c r="SVB93" s="74"/>
      <c r="SVC93" s="77"/>
      <c r="SVD93" s="77"/>
      <c r="SVE93" s="11"/>
      <c r="SVF93" s="7"/>
      <c r="SVG93" s="7"/>
      <c r="SVH93" s="7"/>
      <c r="SVI93" s="7"/>
      <c r="SVJ93" s="7"/>
      <c r="SVK93" s="73"/>
      <c r="SVL93" s="73"/>
      <c r="SVM93" s="73"/>
      <c r="SVN93" s="73"/>
      <c r="SVO93" s="74"/>
      <c r="SVP93" s="74"/>
      <c r="SVQ93" s="77"/>
      <c r="SVR93" s="77"/>
      <c r="SVS93" s="11"/>
      <c r="SVT93" s="7"/>
      <c r="SVU93" s="7"/>
      <c r="SVV93" s="7"/>
      <c r="SVW93" s="7"/>
      <c r="SVX93" s="7"/>
      <c r="SVY93" s="73"/>
      <c r="SVZ93" s="73"/>
      <c r="SWA93" s="73"/>
      <c r="SWB93" s="73"/>
      <c r="SWC93" s="74"/>
      <c r="SWD93" s="74"/>
      <c r="SWE93" s="77"/>
      <c r="SWF93" s="77"/>
      <c r="SWG93" s="11"/>
      <c r="SWH93" s="7"/>
      <c r="SWI93" s="7"/>
      <c r="SWJ93" s="7"/>
      <c r="SWK93" s="7"/>
      <c r="SWL93" s="7"/>
      <c r="SWM93" s="73"/>
      <c r="SWN93" s="73"/>
      <c r="SWO93" s="73"/>
      <c r="SWP93" s="73"/>
      <c r="SWQ93" s="74"/>
      <c r="SWR93" s="74"/>
      <c r="SWS93" s="77"/>
      <c r="SWT93" s="77"/>
      <c r="SWU93" s="11"/>
      <c r="SWV93" s="7"/>
      <c r="SWW93" s="7"/>
      <c r="SWX93" s="7"/>
      <c r="SWY93" s="7"/>
      <c r="SWZ93" s="7"/>
      <c r="SXA93" s="73"/>
      <c r="SXB93" s="73"/>
      <c r="SXC93" s="73"/>
      <c r="SXD93" s="73"/>
      <c r="SXE93" s="74"/>
      <c r="SXF93" s="74"/>
      <c r="SXG93" s="77"/>
      <c r="SXH93" s="77"/>
      <c r="SXI93" s="11"/>
      <c r="SXJ93" s="7"/>
      <c r="SXK93" s="7"/>
      <c r="SXL93" s="7"/>
      <c r="SXM93" s="7"/>
      <c r="SXN93" s="7"/>
      <c r="SXO93" s="73"/>
      <c r="SXP93" s="73"/>
      <c r="SXQ93" s="73"/>
      <c r="SXR93" s="73"/>
      <c r="SXS93" s="74"/>
      <c r="SXT93" s="74"/>
      <c r="SXU93" s="77"/>
      <c r="SXV93" s="77"/>
      <c r="SXW93" s="11"/>
      <c r="SXX93" s="7"/>
      <c r="SXY93" s="7"/>
      <c r="SXZ93" s="7"/>
      <c r="SYA93" s="7"/>
      <c r="SYB93" s="7"/>
      <c r="SYC93" s="73"/>
      <c r="SYD93" s="73"/>
      <c r="SYE93" s="73"/>
      <c r="SYF93" s="73"/>
      <c r="SYG93" s="74"/>
      <c r="SYH93" s="74"/>
      <c r="SYI93" s="77"/>
      <c r="SYJ93" s="77"/>
      <c r="SYK93" s="11"/>
      <c r="SYL93" s="7"/>
      <c r="SYM93" s="7"/>
      <c r="SYN93" s="7"/>
      <c r="SYO93" s="7"/>
      <c r="SYP93" s="7"/>
      <c r="SYQ93" s="73"/>
      <c r="SYR93" s="73"/>
      <c r="SYS93" s="73"/>
      <c r="SYT93" s="73"/>
      <c r="SYU93" s="74"/>
      <c r="SYV93" s="74"/>
      <c r="SYW93" s="77"/>
      <c r="SYX93" s="77"/>
      <c r="SYY93" s="11"/>
      <c r="SYZ93" s="7"/>
      <c r="SZA93" s="7"/>
      <c r="SZB93" s="7"/>
      <c r="SZC93" s="7"/>
      <c r="SZD93" s="7"/>
      <c r="SZE93" s="73"/>
      <c r="SZF93" s="73"/>
      <c r="SZG93" s="73"/>
      <c r="SZH93" s="73"/>
      <c r="SZI93" s="74"/>
      <c r="SZJ93" s="74"/>
      <c r="SZK93" s="77"/>
      <c r="SZL93" s="77"/>
      <c r="SZM93" s="11"/>
      <c r="SZN93" s="7"/>
      <c r="SZO93" s="7"/>
      <c r="SZP93" s="7"/>
      <c r="SZQ93" s="7"/>
      <c r="SZR93" s="7"/>
      <c r="SZS93" s="73"/>
      <c r="SZT93" s="73"/>
      <c r="SZU93" s="73"/>
      <c r="SZV93" s="73"/>
      <c r="SZW93" s="74"/>
      <c r="SZX93" s="74"/>
      <c r="SZY93" s="77"/>
      <c r="SZZ93" s="77"/>
      <c r="TAA93" s="11"/>
      <c r="TAB93" s="7"/>
      <c r="TAC93" s="7"/>
      <c r="TAD93" s="7"/>
      <c r="TAE93" s="7"/>
      <c r="TAF93" s="7"/>
      <c r="TAG93" s="73"/>
      <c r="TAH93" s="73"/>
      <c r="TAI93" s="73"/>
      <c r="TAJ93" s="73"/>
      <c r="TAK93" s="74"/>
      <c r="TAL93" s="74"/>
      <c r="TAM93" s="77"/>
      <c r="TAN93" s="77"/>
      <c r="TAO93" s="11"/>
      <c r="TAP93" s="7"/>
      <c r="TAQ93" s="7"/>
      <c r="TAR93" s="7"/>
      <c r="TAS93" s="7"/>
      <c r="TAT93" s="7"/>
      <c r="TAU93" s="73"/>
      <c r="TAV93" s="73"/>
      <c r="TAW93" s="73"/>
      <c r="TAX93" s="73"/>
      <c r="TAY93" s="74"/>
      <c r="TAZ93" s="74"/>
      <c r="TBA93" s="77"/>
      <c r="TBB93" s="77"/>
      <c r="TBC93" s="11"/>
      <c r="TBD93" s="7"/>
      <c r="TBE93" s="7"/>
      <c r="TBF93" s="7"/>
      <c r="TBG93" s="7"/>
      <c r="TBH93" s="7"/>
      <c r="TBI93" s="73"/>
      <c r="TBJ93" s="73"/>
      <c r="TBK93" s="73"/>
      <c r="TBL93" s="73"/>
      <c r="TBM93" s="74"/>
      <c r="TBN93" s="74"/>
      <c r="TBO93" s="77"/>
      <c r="TBP93" s="77"/>
      <c r="TBQ93" s="11"/>
      <c r="TBR93" s="7"/>
      <c r="TBS93" s="7"/>
      <c r="TBT93" s="7"/>
      <c r="TBU93" s="7"/>
      <c r="TBV93" s="7"/>
      <c r="TBW93" s="73"/>
      <c r="TBX93" s="73"/>
      <c r="TBY93" s="73"/>
      <c r="TBZ93" s="73"/>
      <c r="TCA93" s="74"/>
      <c r="TCB93" s="74"/>
      <c r="TCC93" s="77"/>
      <c r="TCD93" s="77"/>
      <c r="TCE93" s="11"/>
      <c r="TCF93" s="7"/>
      <c r="TCG93" s="7"/>
      <c r="TCH93" s="7"/>
      <c r="TCI93" s="7"/>
      <c r="TCJ93" s="7"/>
      <c r="TCK93" s="73"/>
      <c r="TCL93" s="73"/>
      <c r="TCM93" s="73"/>
      <c r="TCN93" s="73"/>
      <c r="TCO93" s="74"/>
      <c r="TCP93" s="74"/>
      <c r="TCQ93" s="77"/>
      <c r="TCR93" s="77"/>
      <c r="TCS93" s="11"/>
      <c r="TCT93" s="7"/>
      <c r="TCU93" s="7"/>
      <c r="TCV93" s="7"/>
      <c r="TCW93" s="7"/>
      <c r="TCX93" s="7"/>
      <c r="TCY93" s="73"/>
      <c r="TCZ93" s="73"/>
      <c r="TDA93" s="73"/>
      <c r="TDB93" s="73"/>
      <c r="TDC93" s="74"/>
      <c r="TDD93" s="74"/>
      <c r="TDE93" s="77"/>
      <c r="TDF93" s="77"/>
      <c r="TDG93" s="11"/>
      <c r="TDH93" s="7"/>
      <c r="TDI93" s="7"/>
      <c r="TDJ93" s="7"/>
      <c r="TDK93" s="7"/>
      <c r="TDL93" s="7"/>
      <c r="TDM93" s="73"/>
      <c r="TDN93" s="73"/>
      <c r="TDO93" s="73"/>
      <c r="TDP93" s="73"/>
      <c r="TDQ93" s="74"/>
      <c r="TDR93" s="74"/>
      <c r="TDS93" s="77"/>
      <c r="TDT93" s="77"/>
      <c r="TDU93" s="11"/>
      <c r="TDV93" s="7"/>
      <c r="TDW93" s="7"/>
      <c r="TDX93" s="7"/>
      <c r="TDY93" s="7"/>
      <c r="TDZ93" s="7"/>
      <c r="TEA93" s="73"/>
      <c r="TEB93" s="73"/>
      <c r="TEC93" s="73"/>
      <c r="TED93" s="73"/>
      <c r="TEE93" s="74"/>
      <c r="TEF93" s="74"/>
      <c r="TEG93" s="77"/>
      <c r="TEH93" s="77"/>
      <c r="TEI93" s="11"/>
      <c r="TEJ93" s="7"/>
      <c r="TEK93" s="7"/>
      <c r="TEL93" s="7"/>
      <c r="TEM93" s="7"/>
      <c r="TEN93" s="7"/>
      <c r="TEO93" s="73"/>
      <c r="TEP93" s="73"/>
      <c r="TEQ93" s="73"/>
      <c r="TER93" s="73"/>
      <c r="TES93" s="74"/>
      <c r="TET93" s="74"/>
      <c r="TEU93" s="77"/>
      <c r="TEV93" s="77"/>
      <c r="TEW93" s="11"/>
      <c r="TEX93" s="7"/>
      <c r="TEY93" s="7"/>
      <c r="TEZ93" s="7"/>
      <c r="TFA93" s="7"/>
      <c r="TFB93" s="7"/>
      <c r="TFC93" s="73"/>
      <c r="TFD93" s="73"/>
      <c r="TFE93" s="73"/>
      <c r="TFF93" s="73"/>
      <c r="TFG93" s="74"/>
      <c r="TFH93" s="74"/>
      <c r="TFI93" s="77"/>
      <c r="TFJ93" s="77"/>
      <c r="TFK93" s="11"/>
      <c r="TFL93" s="7"/>
      <c r="TFM93" s="7"/>
      <c r="TFN93" s="7"/>
      <c r="TFO93" s="7"/>
      <c r="TFP93" s="7"/>
      <c r="TFQ93" s="73"/>
      <c r="TFR93" s="73"/>
      <c r="TFS93" s="73"/>
      <c r="TFT93" s="73"/>
      <c r="TFU93" s="74"/>
      <c r="TFV93" s="74"/>
      <c r="TFW93" s="77"/>
      <c r="TFX93" s="77"/>
      <c r="TFY93" s="11"/>
      <c r="TFZ93" s="7"/>
      <c r="TGA93" s="7"/>
      <c r="TGB93" s="7"/>
      <c r="TGC93" s="7"/>
      <c r="TGD93" s="7"/>
      <c r="TGE93" s="73"/>
      <c r="TGF93" s="73"/>
      <c r="TGG93" s="73"/>
      <c r="TGH93" s="73"/>
      <c r="TGI93" s="74"/>
      <c r="TGJ93" s="74"/>
      <c r="TGK93" s="77"/>
      <c r="TGL93" s="77"/>
      <c r="TGM93" s="11"/>
      <c r="TGN93" s="7"/>
      <c r="TGO93" s="7"/>
      <c r="TGP93" s="7"/>
      <c r="TGQ93" s="7"/>
      <c r="TGR93" s="7"/>
      <c r="TGS93" s="73"/>
      <c r="TGT93" s="73"/>
      <c r="TGU93" s="73"/>
      <c r="TGV93" s="73"/>
      <c r="TGW93" s="74"/>
      <c r="TGX93" s="74"/>
      <c r="TGY93" s="77"/>
      <c r="TGZ93" s="77"/>
      <c r="THA93" s="11"/>
      <c r="THB93" s="7"/>
      <c r="THC93" s="7"/>
      <c r="THD93" s="7"/>
      <c r="THE93" s="7"/>
      <c r="THF93" s="7"/>
      <c r="THG93" s="73"/>
      <c r="THH93" s="73"/>
      <c r="THI93" s="73"/>
      <c r="THJ93" s="73"/>
      <c r="THK93" s="74"/>
      <c r="THL93" s="74"/>
      <c r="THM93" s="77"/>
      <c r="THN93" s="77"/>
      <c r="THO93" s="11"/>
      <c r="THP93" s="7"/>
      <c r="THQ93" s="7"/>
      <c r="THR93" s="7"/>
      <c r="THS93" s="7"/>
      <c r="THT93" s="7"/>
      <c r="THU93" s="73"/>
      <c r="THV93" s="73"/>
      <c r="THW93" s="73"/>
      <c r="THX93" s="73"/>
      <c r="THY93" s="74"/>
      <c r="THZ93" s="74"/>
      <c r="TIA93" s="77"/>
      <c r="TIB93" s="77"/>
      <c r="TIC93" s="11"/>
      <c r="TID93" s="7"/>
      <c r="TIE93" s="7"/>
      <c r="TIF93" s="7"/>
      <c r="TIG93" s="7"/>
      <c r="TIH93" s="7"/>
      <c r="TII93" s="73"/>
      <c r="TIJ93" s="73"/>
      <c r="TIK93" s="73"/>
      <c r="TIL93" s="73"/>
      <c r="TIM93" s="74"/>
      <c r="TIN93" s="74"/>
      <c r="TIO93" s="77"/>
      <c r="TIP93" s="77"/>
      <c r="TIQ93" s="11"/>
      <c r="TIR93" s="7"/>
      <c r="TIS93" s="7"/>
      <c r="TIT93" s="7"/>
      <c r="TIU93" s="7"/>
      <c r="TIV93" s="7"/>
      <c r="TIW93" s="73"/>
      <c r="TIX93" s="73"/>
      <c r="TIY93" s="73"/>
      <c r="TIZ93" s="73"/>
      <c r="TJA93" s="74"/>
      <c r="TJB93" s="74"/>
      <c r="TJC93" s="77"/>
      <c r="TJD93" s="77"/>
      <c r="TJE93" s="11"/>
      <c r="TJF93" s="7"/>
      <c r="TJG93" s="7"/>
      <c r="TJH93" s="7"/>
      <c r="TJI93" s="7"/>
      <c r="TJJ93" s="7"/>
      <c r="TJK93" s="73"/>
      <c r="TJL93" s="73"/>
      <c r="TJM93" s="73"/>
      <c r="TJN93" s="73"/>
      <c r="TJO93" s="74"/>
      <c r="TJP93" s="74"/>
      <c r="TJQ93" s="77"/>
      <c r="TJR93" s="77"/>
      <c r="TJS93" s="11"/>
      <c r="TJT93" s="7"/>
      <c r="TJU93" s="7"/>
      <c r="TJV93" s="7"/>
      <c r="TJW93" s="7"/>
      <c r="TJX93" s="7"/>
      <c r="TJY93" s="73"/>
      <c r="TJZ93" s="73"/>
      <c r="TKA93" s="73"/>
      <c r="TKB93" s="73"/>
      <c r="TKC93" s="74"/>
      <c r="TKD93" s="74"/>
      <c r="TKE93" s="77"/>
      <c r="TKF93" s="77"/>
      <c r="TKG93" s="11"/>
      <c r="TKH93" s="7"/>
      <c r="TKI93" s="7"/>
      <c r="TKJ93" s="7"/>
      <c r="TKK93" s="7"/>
      <c r="TKL93" s="7"/>
      <c r="TKM93" s="73"/>
      <c r="TKN93" s="73"/>
      <c r="TKO93" s="73"/>
      <c r="TKP93" s="73"/>
      <c r="TKQ93" s="74"/>
      <c r="TKR93" s="74"/>
      <c r="TKS93" s="77"/>
      <c r="TKT93" s="77"/>
      <c r="TKU93" s="11"/>
      <c r="TKV93" s="7"/>
      <c r="TKW93" s="7"/>
      <c r="TKX93" s="7"/>
      <c r="TKY93" s="7"/>
      <c r="TKZ93" s="7"/>
      <c r="TLA93" s="73"/>
      <c r="TLB93" s="73"/>
      <c r="TLC93" s="73"/>
      <c r="TLD93" s="73"/>
      <c r="TLE93" s="74"/>
      <c r="TLF93" s="74"/>
      <c r="TLG93" s="77"/>
      <c r="TLH93" s="77"/>
      <c r="TLI93" s="11"/>
      <c r="TLJ93" s="7"/>
      <c r="TLK93" s="7"/>
      <c r="TLL93" s="7"/>
      <c r="TLM93" s="7"/>
      <c r="TLN93" s="7"/>
      <c r="TLO93" s="73"/>
      <c r="TLP93" s="73"/>
      <c r="TLQ93" s="73"/>
      <c r="TLR93" s="73"/>
      <c r="TLS93" s="74"/>
      <c r="TLT93" s="74"/>
      <c r="TLU93" s="77"/>
      <c r="TLV93" s="77"/>
      <c r="TLW93" s="11"/>
      <c r="TLX93" s="7"/>
      <c r="TLY93" s="7"/>
      <c r="TLZ93" s="7"/>
      <c r="TMA93" s="7"/>
      <c r="TMB93" s="7"/>
      <c r="TMC93" s="73"/>
      <c r="TMD93" s="73"/>
      <c r="TME93" s="73"/>
      <c r="TMF93" s="73"/>
      <c r="TMG93" s="74"/>
      <c r="TMH93" s="74"/>
      <c r="TMI93" s="77"/>
      <c r="TMJ93" s="77"/>
      <c r="TMK93" s="11"/>
      <c r="TML93" s="7"/>
      <c r="TMM93" s="7"/>
      <c r="TMN93" s="7"/>
      <c r="TMO93" s="7"/>
      <c r="TMP93" s="7"/>
      <c r="TMQ93" s="73"/>
      <c r="TMR93" s="73"/>
      <c r="TMS93" s="73"/>
      <c r="TMT93" s="73"/>
      <c r="TMU93" s="74"/>
      <c r="TMV93" s="74"/>
      <c r="TMW93" s="77"/>
      <c r="TMX93" s="77"/>
      <c r="TMY93" s="11"/>
      <c r="TMZ93" s="7"/>
      <c r="TNA93" s="7"/>
      <c r="TNB93" s="7"/>
      <c r="TNC93" s="7"/>
      <c r="TND93" s="7"/>
      <c r="TNE93" s="73"/>
      <c r="TNF93" s="73"/>
      <c r="TNG93" s="73"/>
      <c r="TNH93" s="73"/>
      <c r="TNI93" s="74"/>
      <c r="TNJ93" s="74"/>
      <c r="TNK93" s="77"/>
      <c r="TNL93" s="77"/>
      <c r="TNM93" s="11"/>
      <c r="TNN93" s="7"/>
      <c r="TNO93" s="7"/>
      <c r="TNP93" s="7"/>
      <c r="TNQ93" s="7"/>
      <c r="TNR93" s="7"/>
      <c r="TNS93" s="73"/>
      <c r="TNT93" s="73"/>
      <c r="TNU93" s="73"/>
      <c r="TNV93" s="73"/>
      <c r="TNW93" s="74"/>
      <c r="TNX93" s="74"/>
      <c r="TNY93" s="77"/>
      <c r="TNZ93" s="77"/>
      <c r="TOA93" s="11"/>
      <c r="TOB93" s="7"/>
      <c r="TOC93" s="7"/>
      <c r="TOD93" s="7"/>
      <c r="TOE93" s="7"/>
      <c r="TOF93" s="7"/>
      <c r="TOG93" s="73"/>
      <c r="TOH93" s="73"/>
      <c r="TOI93" s="73"/>
      <c r="TOJ93" s="73"/>
      <c r="TOK93" s="74"/>
      <c r="TOL93" s="74"/>
      <c r="TOM93" s="77"/>
      <c r="TON93" s="77"/>
      <c r="TOO93" s="11"/>
      <c r="TOP93" s="7"/>
      <c r="TOQ93" s="7"/>
      <c r="TOR93" s="7"/>
      <c r="TOS93" s="7"/>
      <c r="TOT93" s="7"/>
      <c r="TOU93" s="73"/>
      <c r="TOV93" s="73"/>
      <c r="TOW93" s="73"/>
      <c r="TOX93" s="73"/>
      <c r="TOY93" s="74"/>
      <c r="TOZ93" s="74"/>
      <c r="TPA93" s="77"/>
      <c r="TPB93" s="77"/>
      <c r="TPC93" s="11"/>
      <c r="TPD93" s="7"/>
      <c r="TPE93" s="7"/>
      <c r="TPF93" s="7"/>
      <c r="TPG93" s="7"/>
      <c r="TPH93" s="7"/>
      <c r="TPI93" s="73"/>
      <c r="TPJ93" s="73"/>
      <c r="TPK93" s="73"/>
      <c r="TPL93" s="73"/>
      <c r="TPM93" s="74"/>
      <c r="TPN93" s="74"/>
      <c r="TPO93" s="77"/>
      <c r="TPP93" s="77"/>
      <c r="TPQ93" s="11"/>
      <c r="TPR93" s="7"/>
      <c r="TPS93" s="7"/>
      <c r="TPT93" s="7"/>
      <c r="TPU93" s="7"/>
      <c r="TPV93" s="7"/>
      <c r="TPW93" s="73"/>
      <c r="TPX93" s="73"/>
      <c r="TPY93" s="73"/>
      <c r="TPZ93" s="73"/>
      <c r="TQA93" s="74"/>
      <c r="TQB93" s="74"/>
      <c r="TQC93" s="77"/>
      <c r="TQD93" s="77"/>
      <c r="TQE93" s="11"/>
      <c r="TQF93" s="7"/>
      <c r="TQG93" s="7"/>
      <c r="TQH93" s="7"/>
      <c r="TQI93" s="7"/>
      <c r="TQJ93" s="7"/>
      <c r="TQK93" s="73"/>
      <c r="TQL93" s="73"/>
      <c r="TQM93" s="73"/>
      <c r="TQN93" s="73"/>
      <c r="TQO93" s="74"/>
      <c r="TQP93" s="74"/>
      <c r="TQQ93" s="77"/>
      <c r="TQR93" s="77"/>
      <c r="TQS93" s="11"/>
      <c r="TQT93" s="7"/>
      <c r="TQU93" s="7"/>
      <c r="TQV93" s="7"/>
      <c r="TQW93" s="7"/>
      <c r="TQX93" s="7"/>
      <c r="TQY93" s="73"/>
      <c r="TQZ93" s="73"/>
      <c r="TRA93" s="73"/>
      <c r="TRB93" s="73"/>
      <c r="TRC93" s="74"/>
      <c r="TRD93" s="74"/>
      <c r="TRE93" s="77"/>
      <c r="TRF93" s="77"/>
      <c r="TRG93" s="11"/>
      <c r="TRH93" s="7"/>
      <c r="TRI93" s="7"/>
      <c r="TRJ93" s="7"/>
      <c r="TRK93" s="7"/>
      <c r="TRL93" s="7"/>
      <c r="TRM93" s="73"/>
      <c r="TRN93" s="73"/>
      <c r="TRO93" s="73"/>
      <c r="TRP93" s="73"/>
      <c r="TRQ93" s="74"/>
      <c r="TRR93" s="74"/>
      <c r="TRS93" s="77"/>
      <c r="TRT93" s="77"/>
      <c r="TRU93" s="11"/>
      <c r="TRV93" s="7"/>
      <c r="TRW93" s="7"/>
      <c r="TRX93" s="7"/>
      <c r="TRY93" s="7"/>
      <c r="TRZ93" s="7"/>
      <c r="TSA93" s="73"/>
      <c r="TSB93" s="73"/>
      <c r="TSC93" s="73"/>
      <c r="TSD93" s="73"/>
      <c r="TSE93" s="74"/>
      <c r="TSF93" s="74"/>
      <c r="TSG93" s="77"/>
      <c r="TSH93" s="77"/>
      <c r="TSI93" s="11"/>
      <c r="TSJ93" s="7"/>
      <c r="TSK93" s="7"/>
      <c r="TSL93" s="7"/>
      <c r="TSM93" s="7"/>
      <c r="TSN93" s="7"/>
      <c r="TSO93" s="73"/>
      <c r="TSP93" s="73"/>
      <c r="TSQ93" s="73"/>
      <c r="TSR93" s="73"/>
      <c r="TSS93" s="74"/>
      <c r="TST93" s="74"/>
      <c r="TSU93" s="77"/>
      <c r="TSV93" s="77"/>
      <c r="TSW93" s="11"/>
      <c r="TSX93" s="7"/>
      <c r="TSY93" s="7"/>
      <c r="TSZ93" s="7"/>
      <c r="TTA93" s="7"/>
      <c r="TTB93" s="7"/>
      <c r="TTC93" s="73"/>
      <c r="TTD93" s="73"/>
      <c r="TTE93" s="73"/>
      <c r="TTF93" s="73"/>
      <c r="TTG93" s="74"/>
      <c r="TTH93" s="74"/>
      <c r="TTI93" s="77"/>
      <c r="TTJ93" s="77"/>
      <c r="TTK93" s="11"/>
      <c r="TTL93" s="7"/>
      <c r="TTM93" s="7"/>
      <c r="TTN93" s="7"/>
      <c r="TTO93" s="7"/>
      <c r="TTP93" s="7"/>
      <c r="TTQ93" s="73"/>
      <c r="TTR93" s="73"/>
      <c r="TTS93" s="73"/>
      <c r="TTT93" s="73"/>
      <c r="TTU93" s="74"/>
      <c r="TTV93" s="74"/>
      <c r="TTW93" s="77"/>
      <c r="TTX93" s="77"/>
      <c r="TTY93" s="11"/>
      <c r="TTZ93" s="7"/>
      <c r="TUA93" s="7"/>
      <c r="TUB93" s="7"/>
      <c r="TUC93" s="7"/>
      <c r="TUD93" s="7"/>
      <c r="TUE93" s="73"/>
      <c r="TUF93" s="73"/>
      <c r="TUG93" s="73"/>
      <c r="TUH93" s="73"/>
      <c r="TUI93" s="74"/>
      <c r="TUJ93" s="74"/>
      <c r="TUK93" s="77"/>
      <c r="TUL93" s="77"/>
      <c r="TUM93" s="11"/>
      <c r="TUN93" s="7"/>
      <c r="TUO93" s="7"/>
      <c r="TUP93" s="7"/>
      <c r="TUQ93" s="7"/>
      <c r="TUR93" s="7"/>
      <c r="TUS93" s="73"/>
      <c r="TUT93" s="73"/>
      <c r="TUU93" s="73"/>
      <c r="TUV93" s="73"/>
      <c r="TUW93" s="74"/>
      <c r="TUX93" s="74"/>
      <c r="TUY93" s="77"/>
      <c r="TUZ93" s="77"/>
      <c r="TVA93" s="11"/>
      <c r="TVB93" s="7"/>
      <c r="TVC93" s="7"/>
      <c r="TVD93" s="7"/>
      <c r="TVE93" s="7"/>
      <c r="TVF93" s="7"/>
      <c r="TVG93" s="73"/>
      <c r="TVH93" s="73"/>
      <c r="TVI93" s="73"/>
      <c r="TVJ93" s="73"/>
      <c r="TVK93" s="74"/>
      <c r="TVL93" s="74"/>
      <c r="TVM93" s="77"/>
      <c r="TVN93" s="77"/>
      <c r="TVO93" s="11"/>
      <c r="TVP93" s="7"/>
      <c r="TVQ93" s="7"/>
      <c r="TVR93" s="7"/>
      <c r="TVS93" s="7"/>
      <c r="TVT93" s="7"/>
      <c r="TVU93" s="73"/>
      <c r="TVV93" s="73"/>
      <c r="TVW93" s="73"/>
      <c r="TVX93" s="73"/>
      <c r="TVY93" s="74"/>
      <c r="TVZ93" s="74"/>
      <c r="TWA93" s="77"/>
      <c r="TWB93" s="77"/>
      <c r="TWC93" s="11"/>
      <c r="TWD93" s="7"/>
      <c r="TWE93" s="7"/>
      <c r="TWF93" s="7"/>
      <c r="TWG93" s="7"/>
      <c r="TWH93" s="7"/>
      <c r="TWI93" s="73"/>
      <c r="TWJ93" s="73"/>
      <c r="TWK93" s="73"/>
      <c r="TWL93" s="73"/>
      <c r="TWM93" s="74"/>
      <c r="TWN93" s="74"/>
      <c r="TWO93" s="77"/>
      <c r="TWP93" s="77"/>
      <c r="TWQ93" s="11"/>
      <c r="TWR93" s="7"/>
      <c r="TWS93" s="7"/>
      <c r="TWT93" s="7"/>
      <c r="TWU93" s="7"/>
      <c r="TWV93" s="7"/>
      <c r="TWW93" s="73"/>
      <c r="TWX93" s="73"/>
      <c r="TWY93" s="73"/>
      <c r="TWZ93" s="73"/>
      <c r="TXA93" s="74"/>
      <c r="TXB93" s="74"/>
      <c r="TXC93" s="77"/>
      <c r="TXD93" s="77"/>
      <c r="TXE93" s="11"/>
      <c r="TXF93" s="7"/>
      <c r="TXG93" s="7"/>
      <c r="TXH93" s="7"/>
      <c r="TXI93" s="7"/>
      <c r="TXJ93" s="7"/>
      <c r="TXK93" s="73"/>
      <c r="TXL93" s="73"/>
      <c r="TXM93" s="73"/>
      <c r="TXN93" s="73"/>
      <c r="TXO93" s="74"/>
      <c r="TXP93" s="74"/>
      <c r="TXQ93" s="77"/>
      <c r="TXR93" s="77"/>
      <c r="TXS93" s="11"/>
      <c r="TXT93" s="7"/>
      <c r="TXU93" s="7"/>
      <c r="TXV93" s="7"/>
      <c r="TXW93" s="7"/>
      <c r="TXX93" s="7"/>
      <c r="TXY93" s="73"/>
      <c r="TXZ93" s="73"/>
      <c r="TYA93" s="73"/>
      <c r="TYB93" s="73"/>
      <c r="TYC93" s="74"/>
      <c r="TYD93" s="74"/>
      <c r="TYE93" s="77"/>
      <c r="TYF93" s="77"/>
      <c r="TYG93" s="11"/>
      <c r="TYH93" s="7"/>
      <c r="TYI93" s="7"/>
      <c r="TYJ93" s="7"/>
      <c r="TYK93" s="7"/>
      <c r="TYL93" s="7"/>
      <c r="TYM93" s="73"/>
      <c r="TYN93" s="73"/>
      <c r="TYO93" s="73"/>
      <c r="TYP93" s="73"/>
      <c r="TYQ93" s="74"/>
      <c r="TYR93" s="74"/>
      <c r="TYS93" s="77"/>
      <c r="TYT93" s="77"/>
      <c r="TYU93" s="11"/>
      <c r="TYV93" s="7"/>
      <c r="TYW93" s="7"/>
      <c r="TYX93" s="7"/>
      <c r="TYY93" s="7"/>
      <c r="TYZ93" s="7"/>
      <c r="TZA93" s="73"/>
      <c r="TZB93" s="73"/>
      <c r="TZC93" s="73"/>
      <c r="TZD93" s="73"/>
      <c r="TZE93" s="74"/>
      <c r="TZF93" s="74"/>
      <c r="TZG93" s="77"/>
      <c r="TZH93" s="77"/>
      <c r="TZI93" s="11"/>
      <c r="TZJ93" s="7"/>
      <c r="TZK93" s="7"/>
      <c r="TZL93" s="7"/>
      <c r="TZM93" s="7"/>
      <c r="TZN93" s="7"/>
      <c r="TZO93" s="73"/>
      <c r="TZP93" s="73"/>
      <c r="TZQ93" s="73"/>
      <c r="TZR93" s="73"/>
      <c r="TZS93" s="74"/>
      <c r="TZT93" s="74"/>
      <c r="TZU93" s="77"/>
      <c r="TZV93" s="77"/>
      <c r="TZW93" s="11"/>
      <c r="TZX93" s="7"/>
      <c r="TZY93" s="7"/>
      <c r="TZZ93" s="7"/>
      <c r="UAA93" s="7"/>
      <c r="UAB93" s="7"/>
      <c r="UAC93" s="73"/>
      <c r="UAD93" s="73"/>
      <c r="UAE93" s="73"/>
      <c r="UAF93" s="73"/>
      <c r="UAG93" s="74"/>
      <c r="UAH93" s="74"/>
      <c r="UAI93" s="77"/>
      <c r="UAJ93" s="77"/>
      <c r="UAK93" s="11"/>
      <c r="UAL93" s="7"/>
      <c r="UAM93" s="7"/>
      <c r="UAN93" s="7"/>
      <c r="UAO93" s="7"/>
      <c r="UAP93" s="7"/>
      <c r="UAQ93" s="73"/>
      <c r="UAR93" s="73"/>
      <c r="UAS93" s="73"/>
      <c r="UAT93" s="73"/>
      <c r="UAU93" s="74"/>
      <c r="UAV93" s="74"/>
      <c r="UAW93" s="77"/>
      <c r="UAX93" s="77"/>
      <c r="UAY93" s="11"/>
      <c r="UAZ93" s="7"/>
      <c r="UBA93" s="7"/>
      <c r="UBB93" s="7"/>
      <c r="UBC93" s="7"/>
      <c r="UBD93" s="7"/>
      <c r="UBE93" s="73"/>
      <c r="UBF93" s="73"/>
      <c r="UBG93" s="73"/>
      <c r="UBH93" s="73"/>
      <c r="UBI93" s="74"/>
      <c r="UBJ93" s="74"/>
      <c r="UBK93" s="77"/>
      <c r="UBL93" s="77"/>
      <c r="UBM93" s="11"/>
      <c r="UBN93" s="7"/>
      <c r="UBO93" s="7"/>
      <c r="UBP93" s="7"/>
      <c r="UBQ93" s="7"/>
      <c r="UBR93" s="7"/>
      <c r="UBS93" s="73"/>
      <c r="UBT93" s="73"/>
      <c r="UBU93" s="73"/>
      <c r="UBV93" s="73"/>
      <c r="UBW93" s="74"/>
      <c r="UBX93" s="74"/>
      <c r="UBY93" s="77"/>
      <c r="UBZ93" s="77"/>
      <c r="UCA93" s="11"/>
      <c r="UCB93" s="7"/>
      <c r="UCC93" s="7"/>
      <c r="UCD93" s="7"/>
      <c r="UCE93" s="7"/>
      <c r="UCF93" s="7"/>
      <c r="UCG93" s="73"/>
      <c r="UCH93" s="73"/>
      <c r="UCI93" s="73"/>
      <c r="UCJ93" s="73"/>
      <c r="UCK93" s="74"/>
      <c r="UCL93" s="74"/>
      <c r="UCM93" s="77"/>
      <c r="UCN93" s="77"/>
      <c r="UCO93" s="11"/>
      <c r="UCP93" s="7"/>
      <c r="UCQ93" s="7"/>
      <c r="UCR93" s="7"/>
      <c r="UCS93" s="7"/>
      <c r="UCT93" s="7"/>
      <c r="UCU93" s="73"/>
      <c r="UCV93" s="73"/>
      <c r="UCW93" s="73"/>
      <c r="UCX93" s="73"/>
      <c r="UCY93" s="74"/>
      <c r="UCZ93" s="74"/>
      <c r="UDA93" s="77"/>
      <c r="UDB93" s="77"/>
      <c r="UDC93" s="11"/>
      <c r="UDD93" s="7"/>
      <c r="UDE93" s="7"/>
      <c r="UDF93" s="7"/>
      <c r="UDG93" s="7"/>
      <c r="UDH93" s="7"/>
      <c r="UDI93" s="73"/>
      <c r="UDJ93" s="73"/>
      <c r="UDK93" s="73"/>
      <c r="UDL93" s="73"/>
      <c r="UDM93" s="74"/>
      <c r="UDN93" s="74"/>
      <c r="UDO93" s="77"/>
      <c r="UDP93" s="77"/>
      <c r="UDQ93" s="11"/>
      <c r="UDR93" s="7"/>
      <c r="UDS93" s="7"/>
      <c r="UDT93" s="7"/>
      <c r="UDU93" s="7"/>
      <c r="UDV93" s="7"/>
      <c r="UDW93" s="73"/>
      <c r="UDX93" s="73"/>
      <c r="UDY93" s="73"/>
      <c r="UDZ93" s="73"/>
      <c r="UEA93" s="74"/>
      <c r="UEB93" s="74"/>
      <c r="UEC93" s="77"/>
      <c r="UED93" s="77"/>
      <c r="UEE93" s="11"/>
      <c r="UEF93" s="7"/>
      <c r="UEG93" s="7"/>
      <c r="UEH93" s="7"/>
      <c r="UEI93" s="7"/>
      <c r="UEJ93" s="7"/>
      <c r="UEK93" s="73"/>
      <c r="UEL93" s="73"/>
      <c r="UEM93" s="73"/>
      <c r="UEN93" s="73"/>
      <c r="UEO93" s="74"/>
      <c r="UEP93" s="74"/>
      <c r="UEQ93" s="77"/>
      <c r="UER93" s="77"/>
      <c r="UES93" s="11"/>
      <c r="UET93" s="7"/>
      <c r="UEU93" s="7"/>
      <c r="UEV93" s="7"/>
      <c r="UEW93" s="7"/>
      <c r="UEX93" s="7"/>
      <c r="UEY93" s="73"/>
      <c r="UEZ93" s="73"/>
      <c r="UFA93" s="73"/>
      <c r="UFB93" s="73"/>
      <c r="UFC93" s="74"/>
      <c r="UFD93" s="74"/>
      <c r="UFE93" s="77"/>
      <c r="UFF93" s="77"/>
      <c r="UFG93" s="11"/>
      <c r="UFH93" s="7"/>
      <c r="UFI93" s="7"/>
      <c r="UFJ93" s="7"/>
      <c r="UFK93" s="7"/>
      <c r="UFL93" s="7"/>
      <c r="UFM93" s="73"/>
      <c r="UFN93" s="73"/>
      <c r="UFO93" s="73"/>
      <c r="UFP93" s="73"/>
      <c r="UFQ93" s="74"/>
      <c r="UFR93" s="74"/>
      <c r="UFS93" s="77"/>
      <c r="UFT93" s="77"/>
      <c r="UFU93" s="11"/>
      <c r="UFV93" s="7"/>
      <c r="UFW93" s="7"/>
      <c r="UFX93" s="7"/>
      <c r="UFY93" s="7"/>
      <c r="UFZ93" s="7"/>
      <c r="UGA93" s="73"/>
      <c r="UGB93" s="73"/>
      <c r="UGC93" s="73"/>
      <c r="UGD93" s="73"/>
      <c r="UGE93" s="74"/>
      <c r="UGF93" s="74"/>
      <c r="UGG93" s="77"/>
      <c r="UGH93" s="77"/>
      <c r="UGI93" s="11"/>
      <c r="UGJ93" s="7"/>
      <c r="UGK93" s="7"/>
      <c r="UGL93" s="7"/>
      <c r="UGM93" s="7"/>
      <c r="UGN93" s="7"/>
      <c r="UGO93" s="73"/>
      <c r="UGP93" s="73"/>
      <c r="UGQ93" s="73"/>
      <c r="UGR93" s="73"/>
      <c r="UGS93" s="74"/>
      <c r="UGT93" s="74"/>
      <c r="UGU93" s="77"/>
      <c r="UGV93" s="77"/>
      <c r="UGW93" s="11"/>
      <c r="UGX93" s="7"/>
      <c r="UGY93" s="7"/>
      <c r="UGZ93" s="7"/>
      <c r="UHA93" s="7"/>
      <c r="UHB93" s="7"/>
      <c r="UHC93" s="73"/>
      <c r="UHD93" s="73"/>
      <c r="UHE93" s="73"/>
      <c r="UHF93" s="73"/>
      <c r="UHG93" s="74"/>
      <c r="UHH93" s="74"/>
      <c r="UHI93" s="77"/>
      <c r="UHJ93" s="77"/>
      <c r="UHK93" s="11"/>
      <c r="UHL93" s="7"/>
      <c r="UHM93" s="7"/>
      <c r="UHN93" s="7"/>
      <c r="UHO93" s="7"/>
      <c r="UHP93" s="7"/>
      <c r="UHQ93" s="73"/>
      <c r="UHR93" s="73"/>
      <c r="UHS93" s="73"/>
      <c r="UHT93" s="73"/>
      <c r="UHU93" s="74"/>
      <c r="UHV93" s="74"/>
      <c r="UHW93" s="77"/>
      <c r="UHX93" s="77"/>
      <c r="UHY93" s="11"/>
      <c r="UHZ93" s="7"/>
      <c r="UIA93" s="7"/>
      <c r="UIB93" s="7"/>
      <c r="UIC93" s="7"/>
      <c r="UID93" s="7"/>
      <c r="UIE93" s="73"/>
      <c r="UIF93" s="73"/>
      <c r="UIG93" s="73"/>
      <c r="UIH93" s="73"/>
      <c r="UII93" s="74"/>
      <c r="UIJ93" s="74"/>
      <c r="UIK93" s="77"/>
      <c r="UIL93" s="77"/>
      <c r="UIM93" s="11"/>
      <c r="UIN93" s="7"/>
      <c r="UIO93" s="7"/>
      <c r="UIP93" s="7"/>
      <c r="UIQ93" s="7"/>
      <c r="UIR93" s="7"/>
      <c r="UIS93" s="73"/>
      <c r="UIT93" s="73"/>
      <c r="UIU93" s="73"/>
      <c r="UIV93" s="73"/>
      <c r="UIW93" s="74"/>
      <c r="UIX93" s="74"/>
      <c r="UIY93" s="77"/>
      <c r="UIZ93" s="77"/>
      <c r="UJA93" s="11"/>
      <c r="UJB93" s="7"/>
      <c r="UJC93" s="7"/>
      <c r="UJD93" s="7"/>
      <c r="UJE93" s="7"/>
      <c r="UJF93" s="7"/>
      <c r="UJG93" s="73"/>
      <c r="UJH93" s="73"/>
      <c r="UJI93" s="73"/>
      <c r="UJJ93" s="73"/>
      <c r="UJK93" s="74"/>
      <c r="UJL93" s="74"/>
      <c r="UJM93" s="77"/>
      <c r="UJN93" s="77"/>
      <c r="UJO93" s="11"/>
      <c r="UJP93" s="7"/>
      <c r="UJQ93" s="7"/>
      <c r="UJR93" s="7"/>
      <c r="UJS93" s="7"/>
      <c r="UJT93" s="7"/>
      <c r="UJU93" s="73"/>
      <c r="UJV93" s="73"/>
      <c r="UJW93" s="73"/>
      <c r="UJX93" s="73"/>
      <c r="UJY93" s="74"/>
      <c r="UJZ93" s="74"/>
      <c r="UKA93" s="77"/>
      <c r="UKB93" s="77"/>
      <c r="UKC93" s="11"/>
      <c r="UKD93" s="7"/>
      <c r="UKE93" s="7"/>
      <c r="UKF93" s="7"/>
      <c r="UKG93" s="7"/>
      <c r="UKH93" s="7"/>
      <c r="UKI93" s="73"/>
      <c r="UKJ93" s="73"/>
      <c r="UKK93" s="73"/>
      <c r="UKL93" s="73"/>
      <c r="UKM93" s="74"/>
      <c r="UKN93" s="74"/>
      <c r="UKO93" s="77"/>
      <c r="UKP93" s="77"/>
      <c r="UKQ93" s="11"/>
      <c r="UKR93" s="7"/>
      <c r="UKS93" s="7"/>
      <c r="UKT93" s="7"/>
      <c r="UKU93" s="7"/>
      <c r="UKV93" s="7"/>
      <c r="UKW93" s="73"/>
      <c r="UKX93" s="73"/>
      <c r="UKY93" s="73"/>
      <c r="UKZ93" s="73"/>
      <c r="ULA93" s="74"/>
      <c r="ULB93" s="74"/>
      <c r="ULC93" s="77"/>
      <c r="ULD93" s="77"/>
      <c r="ULE93" s="11"/>
      <c r="ULF93" s="7"/>
      <c r="ULG93" s="7"/>
      <c r="ULH93" s="7"/>
      <c r="ULI93" s="7"/>
      <c r="ULJ93" s="7"/>
      <c r="ULK93" s="73"/>
      <c r="ULL93" s="73"/>
      <c r="ULM93" s="73"/>
      <c r="ULN93" s="73"/>
      <c r="ULO93" s="74"/>
      <c r="ULP93" s="74"/>
      <c r="ULQ93" s="77"/>
      <c r="ULR93" s="77"/>
      <c r="ULS93" s="11"/>
      <c r="ULT93" s="7"/>
      <c r="ULU93" s="7"/>
      <c r="ULV93" s="7"/>
      <c r="ULW93" s="7"/>
      <c r="ULX93" s="7"/>
      <c r="ULY93" s="73"/>
      <c r="ULZ93" s="73"/>
      <c r="UMA93" s="73"/>
      <c r="UMB93" s="73"/>
      <c r="UMC93" s="74"/>
      <c r="UMD93" s="74"/>
      <c r="UME93" s="77"/>
      <c r="UMF93" s="77"/>
      <c r="UMG93" s="11"/>
      <c r="UMH93" s="7"/>
      <c r="UMI93" s="7"/>
      <c r="UMJ93" s="7"/>
      <c r="UMK93" s="7"/>
      <c r="UML93" s="7"/>
      <c r="UMM93" s="73"/>
      <c r="UMN93" s="73"/>
      <c r="UMO93" s="73"/>
      <c r="UMP93" s="73"/>
      <c r="UMQ93" s="74"/>
      <c r="UMR93" s="74"/>
      <c r="UMS93" s="77"/>
      <c r="UMT93" s="77"/>
      <c r="UMU93" s="11"/>
      <c r="UMV93" s="7"/>
      <c r="UMW93" s="7"/>
      <c r="UMX93" s="7"/>
      <c r="UMY93" s="7"/>
      <c r="UMZ93" s="7"/>
      <c r="UNA93" s="73"/>
      <c r="UNB93" s="73"/>
      <c r="UNC93" s="73"/>
      <c r="UND93" s="73"/>
      <c r="UNE93" s="74"/>
      <c r="UNF93" s="74"/>
      <c r="UNG93" s="77"/>
      <c r="UNH93" s="77"/>
      <c r="UNI93" s="11"/>
      <c r="UNJ93" s="7"/>
      <c r="UNK93" s="7"/>
      <c r="UNL93" s="7"/>
      <c r="UNM93" s="7"/>
      <c r="UNN93" s="7"/>
      <c r="UNO93" s="73"/>
      <c r="UNP93" s="73"/>
      <c r="UNQ93" s="73"/>
      <c r="UNR93" s="73"/>
      <c r="UNS93" s="74"/>
      <c r="UNT93" s="74"/>
      <c r="UNU93" s="77"/>
      <c r="UNV93" s="77"/>
      <c r="UNW93" s="11"/>
      <c r="UNX93" s="7"/>
      <c r="UNY93" s="7"/>
      <c r="UNZ93" s="7"/>
      <c r="UOA93" s="7"/>
      <c r="UOB93" s="7"/>
      <c r="UOC93" s="73"/>
      <c r="UOD93" s="73"/>
      <c r="UOE93" s="73"/>
      <c r="UOF93" s="73"/>
      <c r="UOG93" s="74"/>
      <c r="UOH93" s="74"/>
      <c r="UOI93" s="77"/>
      <c r="UOJ93" s="77"/>
      <c r="UOK93" s="11"/>
      <c r="UOL93" s="7"/>
      <c r="UOM93" s="7"/>
      <c r="UON93" s="7"/>
      <c r="UOO93" s="7"/>
      <c r="UOP93" s="7"/>
      <c r="UOQ93" s="73"/>
      <c r="UOR93" s="73"/>
      <c r="UOS93" s="73"/>
      <c r="UOT93" s="73"/>
      <c r="UOU93" s="74"/>
      <c r="UOV93" s="74"/>
      <c r="UOW93" s="77"/>
      <c r="UOX93" s="77"/>
      <c r="UOY93" s="11"/>
      <c r="UOZ93" s="7"/>
      <c r="UPA93" s="7"/>
      <c r="UPB93" s="7"/>
      <c r="UPC93" s="7"/>
      <c r="UPD93" s="7"/>
      <c r="UPE93" s="73"/>
      <c r="UPF93" s="73"/>
      <c r="UPG93" s="73"/>
      <c r="UPH93" s="73"/>
      <c r="UPI93" s="74"/>
      <c r="UPJ93" s="74"/>
      <c r="UPK93" s="77"/>
      <c r="UPL93" s="77"/>
      <c r="UPM93" s="11"/>
      <c r="UPN93" s="7"/>
      <c r="UPO93" s="7"/>
      <c r="UPP93" s="7"/>
      <c r="UPQ93" s="7"/>
      <c r="UPR93" s="7"/>
      <c r="UPS93" s="73"/>
      <c r="UPT93" s="73"/>
      <c r="UPU93" s="73"/>
      <c r="UPV93" s="73"/>
      <c r="UPW93" s="74"/>
      <c r="UPX93" s="74"/>
      <c r="UPY93" s="77"/>
      <c r="UPZ93" s="77"/>
      <c r="UQA93" s="11"/>
      <c r="UQB93" s="7"/>
      <c r="UQC93" s="7"/>
      <c r="UQD93" s="7"/>
      <c r="UQE93" s="7"/>
      <c r="UQF93" s="7"/>
      <c r="UQG93" s="73"/>
      <c r="UQH93" s="73"/>
      <c r="UQI93" s="73"/>
      <c r="UQJ93" s="73"/>
      <c r="UQK93" s="74"/>
      <c r="UQL93" s="74"/>
      <c r="UQM93" s="77"/>
      <c r="UQN93" s="77"/>
      <c r="UQO93" s="11"/>
      <c r="UQP93" s="7"/>
      <c r="UQQ93" s="7"/>
      <c r="UQR93" s="7"/>
      <c r="UQS93" s="7"/>
      <c r="UQT93" s="7"/>
      <c r="UQU93" s="73"/>
      <c r="UQV93" s="73"/>
      <c r="UQW93" s="73"/>
      <c r="UQX93" s="73"/>
      <c r="UQY93" s="74"/>
      <c r="UQZ93" s="74"/>
      <c r="URA93" s="77"/>
      <c r="URB93" s="77"/>
      <c r="URC93" s="11"/>
      <c r="URD93" s="7"/>
      <c r="URE93" s="7"/>
      <c r="URF93" s="7"/>
      <c r="URG93" s="7"/>
      <c r="URH93" s="7"/>
      <c r="URI93" s="73"/>
      <c r="URJ93" s="73"/>
      <c r="URK93" s="73"/>
      <c r="URL93" s="73"/>
      <c r="URM93" s="74"/>
      <c r="URN93" s="74"/>
      <c r="URO93" s="77"/>
      <c r="URP93" s="77"/>
      <c r="URQ93" s="11"/>
      <c r="URR93" s="7"/>
      <c r="URS93" s="7"/>
      <c r="URT93" s="7"/>
      <c r="URU93" s="7"/>
      <c r="URV93" s="7"/>
      <c r="URW93" s="73"/>
      <c r="URX93" s="73"/>
      <c r="URY93" s="73"/>
      <c r="URZ93" s="73"/>
      <c r="USA93" s="74"/>
      <c r="USB93" s="74"/>
      <c r="USC93" s="77"/>
      <c r="USD93" s="77"/>
      <c r="USE93" s="11"/>
      <c r="USF93" s="7"/>
      <c r="USG93" s="7"/>
      <c r="USH93" s="7"/>
      <c r="USI93" s="7"/>
      <c r="USJ93" s="7"/>
      <c r="USK93" s="73"/>
      <c r="USL93" s="73"/>
      <c r="USM93" s="73"/>
      <c r="USN93" s="73"/>
      <c r="USO93" s="74"/>
      <c r="USP93" s="74"/>
      <c r="USQ93" s="77"/>
      <c r="USR93" s="77"/>
      <c r="USS93" s="11"/>
      <c r="UST93" s="7"/>
      <c r="USU93" s="7"/>
      <c r="USV93" s="7"/>
      <c r="USW93" s="7"/>
      <c r="USX93" s="7"/>
      <c r="USY93" s="73"/>
      <c r="USZ93" s="73"/>
      <c r="UTA93" s="73"/>
      <c r="UTB93" s="73"/>
      <c r="UTC93" s="74"/>
      <c r="UTD93" s="74"/>
      <c r="UTE93" s="77"/>
      <c r="UTF93" s="77"/>
      <c r="UTG93" s="11"/>
      <c r="UTH93" s="7"/>
      <c r="UTI93" s="7"/>
      <c r="UTJ93" s="7"/>
      <c r="UTK93" s="7"/>
      <c r="UTL93" s="7"/>
      <c r="UTM93" s="73"/>
      <c r="UTN93" s="73"/>
      <c r="UTO93" s="73"/>
      <c r="UTP93" s="73"/>
      <c r="UTQ93" s="74"/>
      <c r="UTR93" s="74"/>
      <c r="UTS93" s="77"/>
      <c r="UTT93" s="77"/>
      <c r="UTU93" s="11"/>
      <c r="UTV93" s="7"/>
      <c r="UTW93" s="7"/>
      <c r="UTX93" s="7"/>
      <c r="UTY93" s="7"/>
      <c r="UTZ93" s="7"/>
      <c r="UUA93" s="73"/>
      <c r="UUB93" s="73"/>
      <c r="UUC93" s="73"/>
      <c r="UUD93" s="73"/>
      <c r="UUE93" s="74"/>
      <c r="UUF93" s="74"/>
      <c r="UUG93" s="77"/>
      <c r="UUH93" s="77"/>
      <c r="UUI93" s="11"/>
      <c r="UUJ93" s="7"/>
      <c r="UUK93" s="7"/>
      <c r="UUL93" s="7"/>
      <c r="UUM93" s="7"/>
      <c r="UUN93" s="7"/>
      <c r="UUO93" s="73"/>
      <c r="UUP93" s="73"/>
      <c r="UUQ93" s="73"/>
      <c r="UUR93" s="73"/>
      <c r="UUS93" s="74"/>
      <c r="UUT93" s="74"/>
      <c r="UUU93" s="77"/>
      <c r="UUV93" s="77"/>
      <c r="UUW93" s="11"/>
      <c r="UUX93" s="7"/>
      <c r="UUY93" s="7"/>
      <c r="UUZ93" s="7"/>
      <c r="UVA93" s="7"/>
      <c r="UVB93" s="7"/>
      <c r="UVC93" s="73"/>
      <c r="UVD93" s="73"/>
      <c r="UVE93" s="73"/>
      <c r="UVF93" s="73"/>
      <c r="UVG93" s="74"/>
      <c r="UVH93" s="74"/>
      <c r="UVI93" s="77"/>
      <c r="UVJ93" s="77"/>
      <c r="UVK93" s="11"/>
      <c r="UVL93" s="7"/>
      <c r="UVM93" s="7"/>
      <c r="UVN93" s="7"/>
      <c r="UVO93" s="7"/>
      <c r="UVP93" s="7"/>
      <c r="UVQ93" s="73"/>
      <c r="UVR93" s="73"/>
      <c r="UVS93" s="73"/>
      <c r="UVT93" s="73"/>
      <c r="UVU93" s="74"/>
      <c r="UVV93" s="74"/>
      <c r="UVW93" s="77"/>
      <c r="UVX93" s="77"/>
      <c r="UVY93" s="11"/>
      <c r="UVZ93" s="7"/>
      <c r="UWA93" s="7"/>
      <c r="UWB93" s="7"/>
      <c r="UWC93" s="7"/>
      <c r="UWD93" s="7"/>
      <c r="UWE93" s="73"/>
      <c r="UWF93" s="73"/>
      <c r="UWG93" s="73"/>
      <c r="UWH93" s="73"/>
      <c r="UWI93" s="74"/>
      <c r="UWJ93" s="74"/>
      <c r="UWK93" s="77"/>
      <c r="UWL93" s="77"/>
      <c r="UWM93" s="11"/>
      <c r="UWN93" s="7"/>
      <c r="UWO93" s="7"/>
      <c r="UWP93" s="7"/>
      <c r="UWQ93" s="7"/>
      <c r="UWR93" s="7"/>
      <c r="UWS93" s="73"/>
      <c r="UWT93" s="73"/>
      <c r="UWU93" s="73"/>
      <c r="UWV93" s="73"/>
      <c r="UWW93" s="74"/>
      <c r="UWX93" s="74"/>
      <c r="UWY93" s="77"/>
      <c r="UWZ93" s="77"/>
      <c r="UXA93" s="11"/>
      <c r="UXB93" s="7"/>
      <c r="UXC93" s="7"/>
      <c r="UXD93" s="7"/>
      <c r="UXE93" s="7"/>
      <c r="UXF93" s="7"/>
      <c r="UXG93" s="73"/>
      <c r="UXH93" s="73"/>
      <c r="UXI93" s="73"/>
      <c r="UXJ93" s="73"/>
      <c r="UXK93" s="74"/>
      <c r="UXL93" s="74"/>
      <c r="UXM93" s="77"/>
      <c r="UXN93" s="77"/>
      <c r="UXO93" s="11"/>
      <c r="UXP93" s="7"/>
      <c r="UXQ93" s="7"/>
      <c r="UXR93" s="7"/>
      <c r="UXS93" s="7"/>
      <c r="UXT93" s="7"/>
      <c r="UXU93" s="73"/>
      <c r="UXV93" s="73"/>
      <c r="UXW93" s="73"/>
      <c r="UXX93" s="73"/>
      <c r="UXY93" s="74"/>
      <c r="UXZ93" s="74"/>
      <c r="UYA93" s="77"/>
      <c r="UYB93" s="77"/>
      <c r="UYC93" s="11"/>
      <c r="UYD93" s="7"/>
      <c r="UYE93" s="7"/>
      <c r="UYF93" s="7"/>
      <c r="UYG93" s="7"/>
      <c r="UYH93" s="7"/>
      <c r="UYI93" s="73"/>
      <c r="UYJ93" s="73"/>
      <c r="UYK93" s="73"/>
      <c r="UYL93" s="73"/>
      <c r="UYM93" s="74"/>
      <c r="UYN93" s="74"/>
      <c r="UYO93" s="77"/>
      <c r="UYP93" s="77"/>
      <c r="UYQ93" s="11"/>
      <c r="UYR93" s="7"/>
      <c r="UYS93" s="7"/>
      <c r="UYT93" s="7"/>
      <c r="UYU93" s="7"/>
      <c r="UYV93" s="7"/>
      <c r="UYW93" s="73"/>
      <c r="UYX93" s="73"/>
      <c r="UYY93" s="73"/>
      <c r="UYZ93" s="73"/>
      <c r="UZA93" s="74"/>
      <c r="UZB93" s="74"/>
      <c r="UZC93" s="77"/>
      <c r="UZD93" s="77"/>
      <c r="UZE93" s="11"/>
      <c r="UZF93" s="7"/>
      <c r="UZG93" s="7"/>
      <c r="UZH93" s="7"/>
      <c r="UZI93" s="7"/>
      <c r="UZJ93" s="7"/>
      <c r="UZK93" s="73"/>
      <c r="UZL93" s="73"/>
      <c r="UZM93" s="73"/>
      <c r="UZN93" s="73"/>
      <c r="UZO93" s="74"/>
      <c r="UZP93" s="74"/>
      <c r="UZQ93" s="77"/>
      <c r="UZR93" s="77"/>
      <c r="UZS93" s="11"/>
      <c r="UZT93" s="7"/>
      <c r="UZU93" s="7"/>
      <c r="UZV93" s="7"/>
      <c r="UZW93" s="7"/>
      <c r="UZX93" s="7"/>
      <c r="UZY93" s="73"/>
      <c r="UZZ93" s="73"/>
      <c r="VAA93" s="73"/>
      <c r="VAB93" s="73"/>
      <c r="VAC93" s="74"/>
      <c r="VAD93" s="74"/>
      <c r="VAE93" s="77"/>
      <c r="VAF93" s="77"/>
      <c r="VAG93" s="11"/>
      <c r="VAH93" s="7"/>
      <c r="VAI93" s="7"/>
      <c r="VAJ93" s="7"/>
      <c r="VAK93" s="7"/>
      <c r="VAL93" s="7"/>
      <c r="VAM93" s="73"/>
      <c r="VAN93" s="73"/>
      <c r="VAO93" s="73"/>
      <c r="VAP93" s="73"/>
      <c r="VAQ93" s="74"/>
      <c r="VAR93" s="74"/>
      <c r="VAS93" s="77"/>
      <c r="VAT93" s="77"/>
      <c r="VAU93" s="11"/>
      <c r="VAV93" s="7"/>
      <c r="VAW93" s="7"/>
      <c r="VAX93" s="7"/>
      <c r="VAY93" s="7"/>
      <c r="VAZ93" s="7"/>
      <c r="VBA93" s="73"/>
      <c r="VBB93" s="73"/>
      <c r="VBC93" s="73"/>
      <c r="VBD93" s="73"/>
      <c r="VBE93" s="74"/>
      <c r="VBF93" s="74"/>
      <c r="VBG93" s="77"/>
      <c r="VBH93" s="77"/>
      <c r="VBI93" s="11"/>
      <c r="VBJ93" s="7"/>
      <c r="VBK93" s="7"/>
      <c r="VBL93" s="7"/>
      <c r="VBM93" s="7"/>
      <c r="VBN93" s="7"/>
      <c r="VBO93" s="73"/>
      <c r="VBP93" s="73"/>
      <c r="VBQ93" s="73"/>
      <c r="VBR93" s="73"/>
      <c r="VBS93" s="74"/>
      <c r="VBT93" s="74"/>
      <c r="VBU93" s="77"/>
      <c r="VBV93" s="77"/>
      <c r="VBW93" s="11"/>
      <c r="VBX93" s="7"/>
      <c r="VBY93" s="7"/>
      <c r="VBZ93" s="7"/>
      <c r="VCA93" s="7"/>
      <c r="VCB93" s="7"/>
      <c r="VCC93" s="73"/>
      <c r="VCD93" s="73"/>
      <c r="VCE93" s="73"/>
      <c r="VCF93" s="73"/>
      <c r="VCG93" s="74"/>
      <c r="VCH93" s="74"/>
      <c r="VCI93" s="77"/>
      <c r="VCJ93" s="77"/>
      <c r="VCK93" s="11"/>
      <c r="VCL93" s="7"/>
      <c r="VCM93" s="7"/>
      <c r="VCN93" s="7"/>
      <c r="VCO93" s="7"/>
      <c r="VCP93" s="7"/>
      <c r="VCQ93" s="73"/>
      <c r="VCR93" s="73"/>
      <c r="VCS93" s="73"/>
      <c r="VCT93" s="73"/>
      <c r="VCU93" s="74"/>
      <c r="VCV93" s="74"/>
      <c r="VCW93" s="77"/>
      <c r="VCX93" s="77"/>
      <c r="VCY93" s="11"/>
      <c r="VCZ93" s="7"/>
      <c r="VDA93" s="7"/>
      <c r="VDB93" s="7"/>
      <c r="VDC93" s="7"/>
      <c r="VDD93" s="7"/>
      <c r="VDE93" s="73"/>
      <c r="VDF93" s="73"/>
      <c r="VDG93" s="73"/>
      <c r="VDH93" s="73"/>
      <c r="VDI93" s="74"/>
      <c r="VDJ93" s="74"/>
      <c r="VDK93" s="77"/>
      <c r="VDL93" s="77"/>
      <c r="VDM93" s="11"/>
      <c r="VDN93" s="7"/>
      <c r="VDO93" s="7"/>
      <c r="VDP93" s="7"/>
      <c r="VDQ93" s="7"/>
      <c r="VDR93" s="7"/>
      <c r="VDS93" s="73"/>
      <c r="VDT93" s="73"/>
      <c r="VDU93" s="73"/>
      <c r="VDV93" s="73"/>
      <c r="VDW93" s="74"/>
      <c r="VDX93" s="74"/>
      <c r="VDY93" s="77"/>
      <c r="VDZ93" s="77"/>
      <c r="VEA93" s="11"/>
      <c r="VEB93" s="7"/>
      <c r="VEC93" s="7"/>
      <c r="VED93" s="7"/>
      <c r="VEE93" s="7"/>
      <c r="VEF93" s="7"/>
      <c r="VEG93" s="73"/>
      <c r="VEH93" s="73"/>
      <c r="VEI93" s="73"/>
      <c r="VEJ93" s="73"/>
      <c r="VEK93" s="74"/>
      <c r="VEL93" s="74"/>
      <c r="VEM93" s="77"/>
      <c r="VEN93" s="77"/>
      <c r="VEO93" s="11"/>
      <c r="VEP93" s="7"/>
      <c r="VEQ93" s="7"/>
      <c r="VER93" s="7"/>
      <c r="VES93" s="7"/>
      <c r="VET93" s="7"/>
      <c r="VEU93" s="73"/>
      <c r="VEV93" s="73"/>
      <c r="VEW93" s="73"/>
      <c r="VEX93" s="73"/>
      <c r="VEY93" s="74"/>
      <c r="VEZ93" s="74"/>
      <c r="VFA93" s="77"/>
      <c r="VFB93" s="77"/>
      <c r="VFC93" s="11"/>
      <c r="VFD93" s="7"/>
      <c r="VFE93" s="7"/>
      <c r="VFF93" s="7"/>
      <c r="VFG93" s="7"/>
      <c r="VFH93" s="7"/>
      <c r="VFI93" s="73"/>
      <c r="VFJ93" s="73"/>
      <c r="VFK93" s="73"/>
      <c r="VFL93" s="73"/>
      <c r="VFM93" s="74"/>
      <c r="VFN93" s="74"/>
      <c r="VFO93" s="77"/>
      <c r="VFP93" s="77"/>
      <c r="VFQ93" s="11"/>
      <c r="VFR93" s="7"/>
      <c r="VFS93" s="7"/>
      <c r="VFT93" s="7"/>
      <c r="VFU93" s="7"/>
      <c r="VFV93" s="7"/>
      <c r="VFW93" s="73"/>
      <c r="VFX93" s="73"/>
      <c r="VFY93" s="73"/>
      <c r="VFZ93" s="73"/>
      <c r="VGA93" s="74"/>
      <c r="VGB93" s="74"/>
      <c r="VGC93" s="77"/>
      <c r="VGD93" s="77"/>
      <c r="VGE93" s="11"/>
      <c r="VGF93" s="7"/>
      <c r="VGG93" s="7"/>
      <c r="VGH93" s="7"/>
      <c r="VGI93" s="7"/>
      <c r="VGJ93" s="7"/>
      <c r="VGK93" s="73"/>
      <c r="VGL93" s="73"/>
      <c r="VGM93" s="73"/>
      <c r="VGN93" s="73"/>
      <c r="VGO93" s="74"/>
      <c r="VGP93" s="74"/>
      <c r="VGQ93" s="77"/>
      <c r="VGR93" s="77"/>
      <c r="VGS93" s="11"/>
      <c r="VGT93" s="7"/>
      <c r="VGU93" s="7"/>
      <c r="VGV93" s="7"/>
      <c r="VGW93" s="7"/>
      <c r="VGX93" s="7"/>
      <c r="VGY93" s="73"/>
      <c r="VGZ93" s="73"/>
      <c r="VHA93" s="73"/>
      <c r="VHB93" s="73"/>
      <c r="VHC93" s="74"/>
      <c r="VHD93" s="74"/>
      <c r="VHE93" s="77"/>
      <c r="VHF93" s="77"/>
      <c r="VHG93" s="11"/>
      <c r="VHH93" s="7"/>
      <c r="VHI93" s="7"/>
      <c r="VHJ93" s="7"/>
      <c r="VHK93" s="7"/>
      <c r="VHL93" s="7"/>
      <c r="VHM93" s="73"/>
      <c r="VHN93" s="73"/>
      <c r="VHO93" s="73"/>
      <c r="VHP93" s="73"/>
      <c r="VHQ93" s="74"/>
      <c r="VHR93" s="74"/>
      <c r="VHS93" s="77"/>
      <c r="VHT93" s="77"/>
      <c r="VHU93" s="11"/>
      <c r="VHV93" s="7"/>
      <c r="VHW93" s="7"/>
      <c r="VHX93" s="7"/>
      <c r="VHY93" s="7"/>
      <c r="VHZ93" s="7"/>
      <c r="VIA93" s="73"/>
      <c r="VIB93" s="73"/>
      <c r="VIC93" s="73"/>
      <c r="VID93" s="73"/>
      <c r="VIE93" s="74"/>
      <c r="VIF93" s="74"/>
      <c r="VIG93" s="77"/>
      <c r="VIH93" s="77"/>
      <c r="VII93" s="11"/>
      <c r="VIJ93" s="7"/>
      <c r="VIK93" s="7"/>
      <c r="VIL93" s="7"/>
      <c r="VIM93" s="7"/>
      <c r="VIN93" s="7"/>
      <c r="VIO93" s="73"/>
      <c r="VIP93" s="73"/>
      <c r="VIQ93" s="73"/>
      <c r="VIR93" s="73"/>
      <c r="VIS93" s="74"/>
      <c r="VIT93" s="74"/>
      <c r="VIU93" s="77"/>
      <c r="VIV93" s="77"/>
      <c r="VIW93" s="11"/>
      <c r="VIX93" s="7"/>
      <c r="VIY93" s="7"/>
      <c r="VIZ93" s="7"/>
      <c r="VJA93" s="7"/>
      <c r="VJB93" s="7"/>
      <c r="VJC93" s="73"/>
      <c r="VJD93" s="73"/>
      <c r="VJE93" s="73"/>
      <c r="VJF93" s="73"/>
      <c r="VJG93" s="74"/>
      <c r="VJH93" s="74"/>
      <c r="VJI93" s="77"/>
      <c r="VJJ93" s="77"/>
      <c r="VJK93" s="11"/>
      <c r="VJL93" s="7"/>
      <c r="VJM93" s="7"/>
      <c r="VJN93" s="7"/>
      <c r="VJO93" s="7"/>
      <c r="VJP93" s="7"/>
      <c r="VJQ93" s="73"/>
      <c r="VJR93" s="73"/>
      <c r="VJS93" s="73"/>
      <c r="VJT93" s="73"/>
      <c r="VJU93" s="74"/>
      <c r="VJV93" s="74"/>
      <c r="VJW93" s="77"/>
      <c r="VJX93" s="77"/>
      <c r="VJY93" s="11"/>
      <c r="VJZ93" s="7"/>
      <c r="VKA93" s="7"/>
      <c r="VKB93" s="7"/>
      <c r="VKC93" s="7"/>
      <c r="VKD93" s="7"/>
      <c r="VKE93" s="73"/>
      <c r="VKF93" s="73"/>
      <c r="VKG93" s="73"/>
      <c r="VKH93" s="73"/>
      <c r="VKI93" s="74"/>
      <c r="VKJ93" s="74"/>
      <c r="VKK93" s="77"/>
      <c r="VKL93" s="77"/>
      <c r="VKM93" s="11"/>
      <c r="VKN93" s="7"/>
      <c r="VKO93" s="7"/>
      <c r="VKP93" s="7"/>
      <c r="VKQ93" s="7"/>
      <c r="VKR93" s="7"/>
      <c r="VKS93" s="73"/>
      <c r="VKT93" s="73"/>
      <c r="VKU93" s="73"/>
      <c r="VKV93" s="73"/>
      <c r="VKW93" s="74"/>
      <c r="VKX93" s="74"/>
      <c r="VKY93" s="77"/>
      <c r="VKZ93" s="77"/>
      <c r="VLA93" s="11"/>
      <c r="VLB93" s="7"/>
      <c r="VLC93" s="7"/>
      <c r="VLD93" s="7"/>
      <c r="VLE93" s="7"/>
      <c r="VLF93" s="7"/>
      <c r="VLG93" s="73"/>
      <c r="VLH93" s="73"/>
      <c r="VLI93" s="73"/>
      <c r="VLJ93" s="73"/>
      <c r="VLK93" s="74"/>
      <c r="VLL93" s="74"/>
      <c r="VLM93" s="77"/>
      <c r="VLN93" s="77"/>
      <c r="VLO93" s="11"/>
      <c r="VLP93" s="7"/>
      <c r="VLQ93" s="7"/>
      <c r="VLR93" s="7"/>
      <c r="VLS93" s="7"/>
      <c r="VLT93" s="7"/>
      <c r="VLU93" s="73"/>
      <c r="VLV93" s="73"/>
      <c r="VLW93" s="73"/>
      <c r="VLX93" s="73"/>
      <c r="VLY93" s="74"/>
      <c r="VLZ93" s="74"/>
      <c r="VMA93" s="77"/>
      <c r="VMB93" s="77"/>
      <c r="VMC93" s="11"/>
      <c r="VMD93" s="7"/>
      <c r="VME93" s="7"/>
      <c r="VMF93" s="7"/>
      <c r="VMG93" s="7"/>
      <c r="VMH93" s="7"/>
      <c r="VMI93" s="73"/>
      <c r="VMJ93" s="73"/>
      <c r="VMK93" s="73"/>
      <c r="VML93" s="73"/>
      <c r="VMM93" s="74"/>
      <c r="VMN93" s="74"/>
      <c r="VMO93" s="77"/>
      <c r="VMP93" s="77"/>
      <c r="VMQ93" s="11"/>
      <c r="VMR93" s="7"/>
      <c r="VMS93" s="7"/>
      <c r="VMT93" s="7"/>
      <c r="VMU93" s="7"/>
      <c r="VMV93" s="7"/>
      <c r="VMW93" s="73"/>
      <c r="VMX93" s="73"/>
      <c r="VMY93" s="73"/>
      <c r="VMZ93" s="73"/>
      <c r="VNA93" s="74"/>
      <c r="VNB93" s="74"/>
      <c r="VNC93" s="77"/>
      <c r="VND93" s="77"/>
      <c r="VNE93" s="11"/>
      <c r="VNF93" s="7"/>
      <c r="VNG93" s="7"/>
      <c r="VNH93" s="7"/>
      <c r="VNI93" s="7"/>
      <c r="VNJ93" s="7"/>
      <c r="VNK93" s="73"/>
      <c r="VNL93" s="73"/>
      <c r="VNM93" s="73"/>
      <c r="VNN93" s="73"/>
      <c r="VNO93" s="74"/>
      <c r="VNP93" s="74"/>
      <c r="VNQ93" s="77"/>
      <c r="VNR93" s="77"/>
      <c r="VNS93" s="11"/>
      <c r="VNT93" s="7"/>
      <c r="VNU93" s="7"/>
      <c r="VNV93" s="7"/>
      <c r="VNW93" s="7"/>
      <c r="VNX93" s="7"/>
      <c r="VNY93" s="73"/>
      <c r="VNZ93" s="73"/>
      <c r="VOA93" s="73"/>
      <c r="VOB93" s="73"/>
      <c r="VOC93" s="74"/>
      <c r="VOD93" s="74"/>
      <c r="VOE93" s="77"/>
      <c r="VOF93" s="77"/>
      <c r="VOG93" s="11"/>
      <c r="VOH93" s="7"/>
      <c r="VOI93" s="7"/>
      <c r="VOJ93" s="7"/>
      <c r="VOK93" s="7"/>
      <c r="VOL93" s="7"/>
      <c r="VOM93" s="73"/>
      <c r="VON93" s="73"/>
      <c r="VOO93" s="73"/>
      <c r="VOP93" s="73"/>
      <c r="VOQ93" s="74"/>
      <c r="VOR93" s="74"/>
      <c r="VOS93" s="77"/>
      <c r="VOT93" s="77"/>
      <c r="VOU93" s="11"/>
      <c r="VOV93" s="7"/>
      <c r="VOW93" s="7"/>
      <c r="VOX93" s="7"/>
      <c r="VOY93" s="7"/>
      <c r="VOZ93" s="7"/>
      <c r="VPA93" s="73"/>
      <c r="VPB93" s="73"/>
      <c r="VPC93" s="73"/>
      <c r="VPD93" s="73"/>
      <c r="VPE93" s="74"/>
      <c r="VPF93" s="74"/>
      <c r="VPG93" s="77"/>
      <c r="VPH93" s="77"/>
      <c r="VPI93" s="11"/>
      <c r="VPJ93" s="7"/>
      <c r="VPK93" s="7"/>
      <c r="VPL93" s="7"/>
      <c r="VPM93" s="7"/>
      <c r="VPN93" s="7"/>
      <c r="VPO93" s="73"/>
      <c r="VPP93" s="73"/>
      <c r="VPQ93" s="73"/>
      <c r="VPR93" s="73"/>
      <c r="VPS93" s="74"/>
      <c r="VPT93" s="74"/>
      <c r="VPU93" s="77"/>
      <c r="VPV93" s="77"/>
      <c r="VPW93" s="11"/>
      <c r="VPX93" s="7"/>
      <c r="VPY93" s="7"/>
      <c r="VPZ93" s="7"/>
      <c r="VQA93" s="7"/>
      <c r="VQB93" s="7"/>
      <c r="VQC93" s="73"/>
      <c r="VQD93" s="73"/>
      <c r="VQE93" s="73"/>
      <c r="VQF93" s="73"/>
      <c r="VQG93" s="74"/>
      <c r="VQH93" s="74"/>
      <c r="VQI93" s="77"/>
      <c r="VQJ93" s="77"/>
      <c r="VQK93" s="11"/>
      <c r="VQL93" s="7"/>
      <c r="VQM93" s="7"/>
      <c r="VQN93" s="7"/>
      <c r="VQO93" s="7"/>
      <c r="VQP93" s="7"/>
      <c r="VQQ93" s="73"/>
      <c r="VQR93" s="73"/>
      <c r="VQS93" s="73"/>
      <c r="VQT93" s="73"/>
      <c r="VQU93" s="74"/>
      <c r="VQV93" s="74"/>
      <c r="VQW93" s="77"/>
      <c r="VQX93" s="77"/>
      <c r="VQY93" s="11"/>
      <c r="VQZ93" s="7"/>
      <c r="VRA93" s="7"/>
      <c r="VRB93" s="7"/>
      <c r="VRC93" s="7"/>
      <c r="VRD93" s="7"/>
      <c r="VRE93" s="73"/>
      <c r="VRF93" s="73"/>
      <c r="VRG93" s="73"/>
      <c r="VRH93" s="73"/>
      <c r="VRI93" s="74"/>
      <c r="VRJ93" s="74"/>
      <c r="VRK93" s="77"/>
      <c r="VRL93" s="77"/>
      <c r="VRM93" s="11"/>
      <c r="VRN93" s="7"/>
      <c r="VRO93" s="7"/>
      <c r="VRP93" s="7"/>
      <c r="VRQ93" s="7"/>
      <c r="VRR93" s="7"/>
      <c r="VRS93" s="73"/>
      <c r="VRT93" s="73"/>
      <c r="VRU93" s="73"/>
      <c r="VRV93" s="73"/>
      <c r="VRW93" s="74"/>
      <c r="VRX93" s="74"/>
      <c r="VRY93" s="77"/>
      <c r="VRZ93" s="77"/>
      <c r="VSA93" s="11"/>
      <c r="VSB93" s="7"/>
      <c r="VSC93" s="7"/>
      <c r="VSD93" s="7"/>
      <c r="VSE93" s="7"/>
      <c r="VSF93" s="7"/>
      <c r="VSG93" s="73"/>
      <c r="VSH93" s="73"/>
      <c r="VSI93" s="73"/>
      <c r="VSJ93" s="73"/>
      <c r="VSK93" s="74"/>
      <c r="VSL93" s="74"/>
      <c r="VSM93" s="77"/>
      <c r="VSN93" s="77"/>
      <c r="VSO93" s="11"/>
      <c r="VSP93" s="7"/>
      <c r="VSQ93" s="7"/>
      <c r="VSR93" s="7"/>
      <c r="VSS93" s="7"/>
      <c r="VST93" s="7"/>
      <c r="VSU93" s="73"/>
      <c r="VSV93" s="73"/>
      <c r="VSW93" s="73"/>
      <c r="VSX93" s="73"/>
      <c r="VSY93" s="74"/>
      <c r="VSZ93" s="74"/>
      <c r="VTA93" s="77"/>
      <c r="VTB93" s="77"/>
      <c r="VTC93" s="11"/>
      <c r="VTD93" s="7"/>
      <c r="VTE93" s="7"/>
      <c r="VTF93" s="7"/>
      <c r="VTG93" s="7"/>
      <c r="VTH93" s="7"/>
      <c r="VTI93" s="73"/>
      <c r="VTJ93" s="73"/>
      <c r="VTK93" s="73"/>
      <c r="VTL93" s="73"/>
      <c r="VTM93" s="74"/>
      <c r="VTN93" s="74"/>
      <c r="VTO93" s="77"/>
      <c r="VTP93" s="77"/>
      <c r="VTQ93" s="11"/>
      <c r="VTR93" s="7"/>
      <c r="VTS93" s="7"/>
      <c r="VTT93" s="7"/>
      <c r="VTU93" s="7"/>
      <c r="VTV93" s="7"/>
      <c r="VTW93" s="73"/>
      <c r="VTX93" s="73"/>
      <c r="VTY93" s="73"/>
      <c r="VTZ93" s="73"/>
      <c r="VUA93" s="74"/>
      <c r="VUB93" s="74"/>
      <c r="VUC93" s="77"/>
      <c r="VUD93" s="77"/>
      <c r="VUE93" s="11"/>
      <c r="VUF93" s="7"/>
      <c r="VUG93" s="7"/>
      <c r="VUH93" s="7"/>
      <c r="VUI93" s="7"/>
      <c r="VUJ93" s="7"/>
      <c r="VUK93" s="73"/>
      <c r="VUL93" s="73"/>
      <c r="VUM93" s="73"/>
      <c r="VUN93" s="73"/>
      <c r="VUO93" s="74"/>
      <c r="VUP93" s="74"/>
      <c r="VUQ93" s="77"/>
      <c r="VUR93" s="77"/>
      <c r="VUS93" s="11"/>
      <c r="VUT93" s="7"/>
      <c r="VUU93" s="7"/>
      <c r="VUV93" s="7"/>
      <c r="VUW93" s="7"/>
      <c r="VUX93" s="7"/>
      <c r="VUY93" s="73"/>
      <c r="VUZ93" s="73"/>
      <c r="VVA93" s="73"/>
      <c r="VVB93" s="73"/>
      <c r="VVC93" s="74"/>
      <c r="VVD93" s="74"/>
      <c r="VVE93" s="77"/>
      <c r="VVF93" s="77"/>
      <c r="VVG93" s="11"/>
      <c r="VVH93" s="7"/>
      <c r="VVI93" s="7"/>
      <c r="VVJ93" s="7"/>
      <c r="VVK93" s="7"/>
      <c r="VVL93" s="7"/>
      <c r="VVM93" s="73"/>
      <c r="VVN93" s="73"/>
      <c r="VVO93" s="73"/>
      <c r="VVP93" s="73"/>
      <c r="VVQ93" s="74"/>
      <c r="VVR93" s="74"/>
      <c r="VVS93" s="77"/>
      <c r="VVT93" s="77"/>
      <c r="VVU93" s="11"/>
      <c r="VVV93" s="7"/>
      <c r="VVW93" s="7"/>
      <c r="VVX93" s="7"/>
      <c r="VVY93" s="7"/>
      <c r="VVZ93" s="7"/>
      <c r="VWA93" s="73"/>
      <c r="VWB93" s="73"/>
      <c r="VWC93" s="73"/>
      <c r="VWD93" s="73"/>
      <c r="VWE93" s="74"/>
      <c r="VWF93" s="74"/>
      <c r="VWG93" s="77"/>
      <c r="VWH93" s="77"/>
      <c r="VWI93" s="11"/>
      <c r="VWJ93" s="7"/>
      <c r="VWK93" s="7"/>
      <c r="VWL93" s="7"/>
      <c r="VWM93" s="7"/>
      <c r="VWN93" s="7"/>
      <c r="VWO93" s="73"/>
      <c r="VWP93" s="73"/>
      <c r="VWQ93" s="73"/>
      <c r="VWR93" s="73"/>
      <c r="VWS93" s="74"/>
      <c r="VWT93" s="74"/>
      <c r="VWU93" s="77"/>
      <c r="VWV93" s="77"/>
      <c r="VWW93" s="11"/>
      <c r="VWX93" s="7"/>
      <c r="VWY93" s="7"/>
      <c r="VWZ93" s="7"/>
      <c r="VXA93" s="7"/>
      <c r="VXB93" s="7"/>
      <c r="VXC93" s="73"/>
      <c r="VXD93" s="73"/>
      <c r="VXE93" s="73"/>
      <c r="VXF93" s="73"/>
      <c r="VXG93" s="74"/>
      <c r="VXH93" s="74"/>
      <c r="VXI93" s="77"/>
      <c r="VXJ93" s="77"/>
      <c r="VXK93" s="11"/>
      <c r="VXL93" s="7"/>
      <c r="VXM93" s="7"/>
      <c r="VXN93" s="7"/>
      <c r="VXO93" s="7"/>
      <c r="VXP93" s="7"/>
      <c r="VXQ93" s="73"/>
      <c r="VXR93" s="73"/>
      <c r="VXS93" s="73"/>
      <c r="VXT93" s="73"/>
      <c r="VXU93" s="74"/>
      <c r="VXV93" s="74"/>
      <c r="VXW93" s="77"/>
      <c r="VXX93" s="77"/>
      <c r="VXY93" s="11"/>
      <c r="VXZ93" s="7"/>
      <c r="VYA93" s="7"/>
      <c r="VYB93" s="7"/>
      <c r="VYC93" s="7"/>
      <c r="VYD93" s="7"/>
      <c r="VYE93" s="73"/>
      <c r="VYF93" s="73"/>
      <c r="VYG93" s="73"/>
      <c r="VYH93" s="73"/>
      <c r="VYI93" s="74"/>
      <c r="VYJ93" s="74"/>
      <c r="VYK93" s="77"/>
      <c r="VYL93" s="77"/>
      <c r="VYM93" s="11"/>
      <c r="VYN93" s="7"/>
      <c r="VYO93" s="7"/>
      <c r="VYP93" s="7"/>
      <c r="VYQ93" s="7"/>
      <c r="VYR93" s="7"/>
      <c r="VYS93" s="73"/>
      <c r="VYT93" s="73"/>
      <c r="VYU93" s="73"/>
      <c r="VYV93" s="73"/>
      <c r="VYW93" s="74"/>
      <c r="VYX93" s="74"/>
      <c r="VYY93" s="77"/>
      <c r="VYZ93" s="77"/>
      <c r="VZA93" s="11"/>
      <c r="VZB93" s="7"/>
      <c r="VZC93" s="7"/>
      <c r="VZD93" s="7"/>
      <c r="VZE93" s="7"/>
      <c r="VZF93" s="7"/>
      <c r="VZG93" s="73"/>
      <c r="VZH93" s="73"/>
      <c r="VZI93" s="73"/>
      <c r="VZJ93" s="73"/>
      <c r="VZK93" s="74"/>
      <c r="VZL93" s="74"/>
      <c r="VZM93" s="77"/>
      <c r="VZN93" s="77"/>
      <c r="VZO93" s="11"/>
      <c r="VZP93" s="7"/>
      <c r="VZQ93" s="7"/>
      <c r="VZR93" s="7"/>
      <c r="VZS93" s="7"/>
      <c r="VZT93" s="7"/>
      <c r="VZU93" s="73"/>
      <c r="VZV93" s="73"/>
      <c r="VZW93" s="73"/>
      <c r="VZX93" s="73"/>
      <c r="VZY93" s="74"/>
      <c r="VZZ93" s="74"/>
      <c r="WAA93" s="77"/>
      <c r="WAB93" s="77"/>
      <c r="WAC93" s="11"/>
      <c r="WAD93" s="7"/>
      <c r="WAE93" s="7"/>
      <c r="WAF93" s="7"/>
      <c r="WAG93" s="7"/>
      <c r="WAH93" s="7"/>
      <c r="WAI93" s="73"/>
      <c r="WAJ93" s="73"/>
      <c r="WAK93" s="73"/>
      <c r="WAL93" s="73"/>
      <c r="WAM93" s="74"/>
      <c r="WAN93" s="74"/>
      <c r="WAO93" s="77"/>
      <c r="WAP93" s="77"/>
      <c r="WAQ93" s="11"/>
      <c r="WAR93" s="7"/>
      <c r="WAS93" s="7"/>
      <c r="WAT93" s="7"/>
      <c r="WAU93" s="7"/>
      <c r="WAV93" s="7"/>
      <c r="WAW93" s="73"/>
      <c r="WAX93" s="73"/>
      <c r="WAY93" s="73"/>
      <c r="WAZ93" s="73"/>
      <c r="WBA93" s="74"/>
      <c r="WBB93" s="74"/>
      <c r="WBC93" s="77"/>
      <c r="WBD93" s="77"/>
      <c r="WBE93" s="11"/>
      <c r="WBF93" s="7"/>
      <c r="WBG93" s="7"/>
      <c r="WBH93" s="7"/>
      <c r="WBI93" s="7"/>
      <c r="WBJ93" s="7"/>
      <c r="WBK93" s="73"/>
      <c r="WBL93" s="73"/>
      <c r="WBM93" s="73"/>
      <c r="WBN93" s="73"/>
      <c r="WBO93" s="74"/>
      <c r="WBP93" s="74"/>
      <c r="WBQ93" s="77"/>
      <c r="WBR93" s="77"/>
      <c r="WBS93" s="11"/>
      <c r="WBT93" s="7"/>
      <c r="WBU93" s="7"/>
      <c r="WBV93" s="7"/>
      <c r="WBW93" s="7"/>
      <c r="WBX93" s="7"/>
      <c r="WBY93" s="73"/>
      <c r="WBZ93" s="73"/>
      <c r="WCA93" s="73"/>
      <c r="WCB93" s="73"/>
      <c r="WCC93" s="74"/>
      <c r="WCD93" s="74"/>
      <c r="WCE93" s="77"/>
      <c r="WCF93" s="77"/>
      <c r="WCG93" s="11"/>
      <c r="WCH93" s="7"/>
      <c r="WCI93" s="7"/>
      <c r="WCJ93" s="7"/>
      <c r="WCK93" s="7"/>
      <c r="WCL93" s="7"/>
      <c r="WCM93" s="73"/>
      <c r="WCN93" s="73"/>
      <c r="WCO93" s="73"/>
      <c r="WCP93" s="73"/>
      <c r="WCQ93" s="74"/>
      <c r="WCR93" s="74"/>
      <c r="WCS93" s="77"/>
      <c r="WCT93" s="77"/>
      <c r="WCU93" s="11"/>
      <c r="WCV93" s="7"/>
      <c r="WCW93" s="7"/>
      <c r="WCX93" s="7"/>
      <c r="WCY93" s="7"/>
      <c r="WCZ93" s="7"/>
      <c r="WDA93" s="73"/>
      <c r="WDB93" s="73"/>
      <c r="WDC93" s="73"/>
      <c r="WDD93" s="73"/>
      <c r="WDE93" s="74"/>
      <c r="WDF93" s="74"/>
      <c r="WDG93" s="77"/>
      <c r="WDH93" s="77"/>
      <c r="WDI93" s="11"/>
      <c r="WDJ93" s="7"/>
      <c r="WDK93" s="7"/>
      <c r="WDL93" s="7"/>
      <c r="WDM93" s="7"/>
      <c r="WDN93" s="7"/>
      <c r="WDO93" s="73"/>
      <c r="WDP93" s="73"/>
      <c r="WDQ93" s="73"/>
      <c r="WDR93" s="73"/>
      <c r="WDS93" s="74"/>
      <c r="WDT93" s="74"/>
      <c r="WDU93" s="77"/>
      <c r="WDV93" s="77"/>
      <c r="WDW93" s="11"/>
      <c r="WDX93" s="7"/>
      <c r="WDY93" s="7"/>
      <c r="WDZ93" s="7"/>
      <c r="WEA93" s="7"/>
      <c r="WEB93" s="7"/>
      <c r="WEC93" s="73"/>
      <c r="WED93" s="73"/>
      <c r="WEE93" s="73"/>
      <c r="WEF93" s="73"/>
      <c r="WEG93" s="74"/>
      <c r="WEH93" s="74"/>
      <c r="WEI93" s="77"/>
      <c r="WEJ93" s="77"/>
      <c r="WEK93" s="11"/>
      <c r="WEL93" s="7"/>
      <c r="WEM93" s="7"/>
      <c r="WEN93" s="7"/>
      <c r="WEO93" s="7"/>
      <c r="WEP93" s="7"/>
      <c r="WEQ93" s="73"/>
      <c r="WER93" s="73"/>
      <c r="WES93" s="73"/>
      <c r="WET93" s="73"/>
      <c r="WEU93" s="74"/>
      <c r="WEV93" s="74"/>
      <c r="WEW93" s="77"/>
      <c r="WEX93" s="77"/>
      <c r="WEY93" s="11"/>
      <c r="WEZ93" s="7"/>
      <c r="WFA93" s="7"/>
      <c r="WFB93" s="7"/>
      <c r="WFC93" s="7"/>
      <c r="WFD93" s="7"/>
      <c r="WFE93" s="73"/>
      <c r="WFF93" s="73"/>
      <c r="WFG93" s="73"/>
      <c r="WFH93" s="73"/>
      <c r="WFI93" s="74"/>
      <c r="WFJ93" s="74"/>
      <c r="WFK93" s="77"/>
      <c r="WFL93" s="77"/>
      <c r="WFM93" s="11"/>
      <c r="WFN93" s="7"/>
      <c r="WFO93" s="7"/>
      <c r="WFP93" s="7"/>
      <c r="WFQ93" s="7"/>
      <c r="WFR93" s="7"/>
      <c r="WFS93" s="73"/>
      <c r="WFT93" s="73"/>
      <c r="WFU93" s="73"/>
      <c r="WFV93" s="73"/>
      <c r="WFW93" s="74"/>
      <c r="WFX93" s="74"/>
      <c r="WFY93" s="77"/>
      <c r="WFZ93" s="77"/>
      <c r="WGA93" s="11"/>
      <c r="WGB93" s="7"/>
      <c r="WGC93" s="7"/>
      <c r="WGD93" s="7"/>
      <c r="WGE93" s="7"/>
      <c r="WGF93" s="7"/>
      <c r="WGG93" s="73"/>
      <c r="WGH93" s="73"/>
      <c r="WGI93" s="73"/>
      <c r="WGJ93" s="73"/>
      <c r="WGK93" s="74"/>
      <c r="WGL93" s="74"/>
      <c r="WGM93" s="77"/>
      <c r="WGN93" s="77"/>
      <c r="WGO93" s="11"/>
      <c r="WGP93" s="7"/>
      <c r="WGQ93" s="7"/>
      <c r="WGR93" s="7"/>
      <c r="WGS93" s="7"/>
      <c r="WGT93" s="7"/>
      <c r="WGU93" s="73"/>
      <c r="WGV93" s="73"/>
      <c r="WGW93" s="73"/>
      <c r="WGX93" s="73"/>
      <c r="WGY93" s="74"/>
      <c r="WGZ93" s="74"/>
      <c r="WHA93" s="77"/>
      <c r="WHB93" s="77"/>
      <c r="WHC93" s="11"/>
      <c r="WHD93" s="7"/>
      <c r="WHE93" s="7"/>
      <c r="WHF93" s="7"/>
      <c r="WHG93" s="7"/>
      <c r="WHH93" s="7"/>
      <c r="WHI93" s="73"/>
      <c r="WHJ93" s="73"/>
      <c r="WHK93" s="73"/>
      <c r="WHL93" s="73"/>
      <c r="WHM93" s="74"/>
      <c r="WHN93" s="74"/>
      <c r="WHO93" s="77"/>
      <c r="WHP93" s="77"/>
      <c r="WHQ93" s="11"/>
      <c r="WHR93" s="7"/>
      <c r="WHS93" s="7"/>
      <c r="WHT93" s="7"/>
      <c r="WHU93" s="7"/>
      <c r="WHV93" s="7"/>
      <c r="WHW93" s="73"/>
      <c r="WHX93" s="73"/>
      <c r="WHY93" s="73"/>
      <c r="WHZ93" s="73"/>
      <c r="WIA93" s="74"/>
      <c r="WIB93" s="74"/>
      <c r="WIC93" s="77"/>
      <c r="WID93" s="77"/>
      <c r="WIE93" s="11"/>
      <c r="WIF93" s="7"/>
      <c r="WIG93" s="7"/>
      <c r="WIH93" s="7"/>
      <c r="WII93" s="7"/>
      <c r="WIJ93" s="7"/>
      <c r="WIK93" s="73"/>
      <c r="WIL93" s="73"/>
      <c r="WIM93" s="73"/>
      <c r="WIN93" s="73"/>
      <c r="WIO93" s="74"/>
      <c r="WIP93" s="74"/>
      <c r="WIQ93" s="77"/>
      <c r="WIR93" s="77"/>
      <c r="WIS93" s="11"/>
      <c r="WIT93" s="7"/>
      <c r="WIU93" s="7"/>
      <c r="WIV93" s="7"/>
      <c r="WIW93" s="7"/>
      <c r="WIX93" s="7"/>
      <c r="WIY93" s="73"/>
      <c r="WIZ93" s="73"/>
      <c r="WJA93" s="73"/>
      <c r="WJB93" s="73"/>
      <c r="WJC93" s="74"/>
      <c r="WJD93" s="74"/>
      <c r="WJE93" s="77"/>
      <c r="WJF93" s="77"/>
      <c r="WJG93" s="11"/>
      <c r="WJH93" s="7"/>
      <c r="WJI93" s="7"/>
      <c r="WJJ93" s="7"/>
      <c r="WJK93" s="7"/>
      <c r="WJL93" s="7"/>
      <c r="WJM93" s="73"/>
      <c r="WJN93" s="73"/>
      <c r="WJO93" s="73"/>
      <c r="WJP93" s="73"/>
      <c r="WJQ93" s="74"/>
      <c r="WJR93" s="74"/>
      <c r="WJS93" s="77"/>
      <c r="WJT93" s="77"/>
      <c r="WJU93" s="11"/>
      <c r="WJV93" s="7"/>
      <c r="WJW93" s="7"/>
      <c r="WJX93" s="7"/>
      <c r="WJY93" s="7"/>
      <c r="WJZ93" s="7"/>
      <c r="WKA93" s="73"/>
      <c r="WKB93" s="73"/>
      <c r="WKC93" s="73"/>
      <c r="WKD93" s="73"/>
      <c r="WKE93" s="74"/>
      <c r="WKF93" s="74"/>
      <c r="WKG93" s="77"/>
      <c r="WKH93" s="77"/>
      <c r="WKI93" s="11"/>
      <c r="WKJ93" s="7"/>
      <c r="WKK93" s="7"/>
      <c r="WKL93" s="7"/>
      <c r="WKM93" s="7"/>
      <c r="WKN93" s="7"/>
      <c r="WKO93" s="73"/>
      <c r="WKP93" s="73"/>
      <c r="WKQ93" s="73"/>
      <c r="WKR93" s="73"/>
      <c r="WKS93" s="74"/>
      <c r="WKT93" s="74"/>
      <c r="WKU93" s="77"/>
      <c r="WKV93" s="77"/>
      <c r="WKW93" s="11"/>
      <c r="WKX93" s="7"/>
      <c r="WKY93" s="7"/>
      <c r="WKZ93" s="7"/>
      <c r="WLA93" s="7"/>
      <c r="WLB93" s="7"/>
      <c r="WLC93" s="73"/>
      <c r="WLD93" s="73"/>
      <c r="WLE93" s="73"/>
      <c r="WLF93" s="73"/>
      <c r="WLG93" s="74"/>
      <c r="WLH93" s="74"/>
      <c r="WLI93" s="77"/>
      <c r="WLJ93" s="77"/>
      <c r="WLK93" s="11"/>
      <c r="WLL93" s="7"/>
      <c r="WLM93" s="7"/>
      <c r="WLN93" s="7"/>
      <c r="WLO93" s="7"/>
      <c r="WLP93" s="7"/>
      <c r="WLQ93" s="73"/>
      <c r="WLR93" s="73"/>
      <c r="WLS93" s="73"/>
      <c r="WLT93" s="73"/>
      <c r="WLU93" s="74"/>
      <c r="WLV93" s="74"/>
      <c r="WLW93" s="77"/>
      <c r="WLX93" s="77"/>
      <c r="WLY93" s="11"/>
      <c r="WLZ93" s="7"/>
      <c r="WMA93" s="7"/>
      <c r="WMB93" s="7"/>
      <c r="WMC93" s="7"/>
      <c r="WMD93" s="7"/>
      <c r="WME93" s="73"/>
      <c r="WMF93" s="73"/>
      <c r="WMG93" s="73"/>
      <c r="WMH93" s="73"/>
      <c r="WMI93" s="74"/>
      <c r="WMJ93" s="74"/>
      <c r="WMK93" s="77"/>
      <c r="WML93" s="77"/>
      <c r="WMM93" s="11"/>
      <c r="WMN93" s="7"/>
      <c r="WMO93" s="7"/>
      <c r="WMP93" s="7"/>
      <c r="WMQ93" s="7"/>
      <c r="WMR93" s="7"/>
      <c r="WMS93" s="73"/>
      <c r="WMT93" s="73"/>
      <c r="WMU93" s="73"/>
      <c r="WMV93" s="73"/>
      <c r="WMW93" s="74"/>
      <c r="WMX93" s="74"/>
      <c r="WMY93" s="77"/>
      <c r="WMZ93" s="77"/>
      <c r="WNA93" s="11"/>
      <c r="WNB93" s="7"/>
      <c r="WNC93" s="7"/>
      <c r="WND93" s="7"/>
      <c r="WNE93" s="7"/>
      <c r="WNF93" s="7"/>
      <c r="WNG93" s="73"/>
      <c r="WNH93" s="73"/>
      <c r="WNI93" s="73"/>
      <c r="WNJ93" s="73"/>
      <c r="WNK93" s="74"/>
      <c r="WNL93" s="74"/>
      <c r="WNM93" s="77"/>
      <c r="WNN93" s="77"/>
      <c r="WNO93" s="11"/>
      <c r="WNP93" s="7"/>
      <c r="WNQ93" s="7"/>
      <c r="WNR93" s="7"/>
      <c r="WNS93" s="7"/>
      <c r="WNT93" s="7"/>
      <c r="WNU93" s="73"/>
      <c r="WNV93" s="73"/>
      <c r="WNW93" s="73"/>
      <c r="WNX93" s="73"/>
      <c r="WNY93" s="74"/>
      <c r="WNZ93" s="74"/>
      <c r="WOA93" s="77"/>
      <c r="WOB93" s="77"/>
      <c r="WOC93" s="11"/>
      <c r="WOD93" s="7"/>
      <c r="WOE93" s="7"/>
      <c r="WOF93" s="7"/>
      <c r="WOG93" s="7"/>
      <c r="WOH93" s="7"/>
      <c r="WOI93" s="73"/>
      <c r="WOJ93" s="73"/>
      <c r="WOK93" s="73"/>
      <c r="WOL93" s="73"/>
      <c r="WOM93" s="74"/>
      <c r="WON93" s="74"/>
      <c r="WOO93" s="77"/>
      <c r="WOP93" s="77"/>
      <c r="WOQ93" s="11"/>
      <c r="WOR93" s="7"/>
      <c r="WOS93" s="7"/>
      <c r="WOT93" s="7"/>
      <c r="WOU93" s="7"/>
      <c r="WOV93" s="7"/>
      <c r="WOW93" s="73"/>
      <c r="WOX93" s="73"/>
      <c r="WOY93" s="73"/>
      <c r="WOZ93" s="73"/>
      <c r="WPA93" s="74"/>
      <c r="WPB93" s="74"/>
      <c r="WPC93" s="77"/>
      <c r="WPD93" s="77"/>
      <c r="WPE93" s="11"/>
      <c r="WPF93" s="7"/>
      <c r="WPG93" s="7"/>
      <c r="WPH93" s="7"/>
      <c r="WPI93" s="7"/>
      <c r="WPJ93" s="7"/>
      <c r="WPK93" s="73"/>
      <c r="WPL93" s="73"/>
      <c r="WPM93" s="73"/>
      <c r="WPN93" s="73"/>
      <c r="WPO93" s="74"/>
      <c r="WPP93" s="74"/>
      <c r="WPQ93" s="77"/>
      <c r="WPR93" s="77"/>
      <c r="WPS93" s="11"/>
      <c r="WPT93" s="7"/>
      <c r="WPU93" s="7"/>
      <c r="WPV93" s="7"/>
      <c r="WPW93" s="7"/>
      <c r="WPX93" s="7"/>
      <c r="WPY93" s="73"/>
      <c r="WPZ93" s="73"/>
      <c r="WQA93" s="73"/>
      <c r="WQB93" s="73"/>
      <c r="WQC93" s="74"/>
      <c r="WQD93" s="74"/>
      <c r="WQE93" s="77"/>
      <c r="WQF93" s="77"/>
      <c r="WQG93" s="11"/>
      <c r="WQH93" s="7"/>
      <c r="WQI93" s="7"/>
      <c r="WQJ93" s="7"/>
      <c r="WQK93" s="7"/>
      <c r="WQL93" s="7"/>
      <c r="WQM93" s="73"/>
      <c r="WQN93" s="73"/>
      <c r="WQO93" s="73"/>
      <c r="WQP93" s="73"/>
      <c r="WQQ93" s="74"/>
      <c r="WQR93" s="74"/>
      <c r="WQS93" s="77"/>
      <c r="WQT93" s="77"/>
      <c r="WQU93" s="11"/>
      <c r="WQV93" s="7"/>
      <c r="WQW93" s="7"/>
      <c r="WQX93" s="7"/>
      <c r="WQY93" s="7"/>
      <c r="WQZ93" s="7"/>
      <c r="WRA93" s="73"/>
      <c r="WRB93" s="73"/>
      <c r="WRC93" s="73"/>
      <c r="WRD93" s="73"/>
      <c r="WRE93" s="74"/>
      <c r="WRF93" s="74"/>
      <c r="WRG93" s="77"/>
      <c r="WRH93" s="77"/>
      <c r="WRI93" s="11"/>
      <c r="WRJ93" s="7"/>
      <c r="WRK93" s="7"/>
      <c r="WRL93" s="7"/>
      <c r="WRM93" s="7"/>
      <c r="WRN93" s="7"/>
      <c r="WRO93" s="73"/>
      <c r="WRP93" s="73"/>
      <c r="WRQ93" s="73"/>
      <c r="WRR93" s="73"/>
      <c r="WRS93" s="74"/>
      <c r="WRT93" s="74"/>
      <c r="WRU93" s="77"/>
      <c r="WRV93" s="77"/>
      <c r="WRW93" s="11"/>
      <c r="WRX93" s="7"/>
      <c r="WRY93" s="7"/>
      <c r="WRZ93" s="7"/>
      <c r="WSA93" s="7"/>
      <c r="WSB93" s="7"/>
      <c r="WSC93" s="73"/>
      <c r="WSD93" s="73"/>
      <c r="WSE93" s="73"/>
      <c r="WSF93" s="73"/>
      <c r="WSG93" s="74"/>
      <c r="WSH93" s="74"/>
      <c r="WSI93" s="77"/>
      <c r="WSJ93" s="77"/>
      <c r="WSK93" s="11"/>
      <c r="WSL93" s="7"/>
      <c r="WSM93" s="7"/>
      <c r="WSN93" s="7"/>
      <c r="WSO93" s="7"/>
      <c r="WSP93" s="7"/>
      <c r="WSQ93" s="73"/>
      <c r="WSR93" s="73"/>
      <c r="WSS93" s="73"/>
      <c r="WST93" s="73"/>
      <c r="WSU93" s="74"/>
      <c r="WSV93" s="74"/>
      <c r="WSW93" s="77"/>
      <c r="WSX93" s="77"/>
      <c r="WSY93" s="11"/>
      <c r="WSZ93" s="7"/>
      <c r="WTA93" s="7"/>
      <c r="WTB93" s="7"/>
      <c r="WTC93" s="7"/>
      <c r="WTD93" s="7"/>
      <c r="WTE93" s="73"/>
      <c r="WTF93" s="73"/>
      <c r="WTG93" s="73"/>
      <c r="WTH93" s="73"/>
      <c r="WTI93" s="74"/>
      <c r="WTJ93" s="74"/>
      <c r="WTK93" s="77"/>
      <c r="WTL93" s="77"/>
      <c r="WTM93" s="11"/>
      <c r="WTN93" s="7"/>
      <c r="WTO93" s="7"/>
      <c r="WTP93" s="7"/>
      <c r="WTQ93" s="7"/>
      <c r="WTR93" s="7"/>
      <c r="WTS93" s="73"/>
      <c r="WTT93" s="73"/>
      <c r="WTU93" s="73"/>
      <c r="WTV93" s="73"/>
      <c r="WTW93" s="74"/>
      <c r="WTX93" s="74"/>
      <c r="WTY93" s="77"/>
      <c r="WTZ93" s="77"/>
      <c r="WUA93" s="11"/>
      <c r="WUB93" s="7"/>
      <c r="WUC93" s="7"/>
      <c r="WUD93" s="7"/>
      <c r="WUE93" s="7"/>
      <c r="WUF93" s="7"/>
      <c r="WUG93" s="73"/>
      <c r="WUH93" s="73"/>
      <c r="WUI93" s="73"/>
      <c r="WUJ93" s="73"/>
      <c r="WUK93" s="74"/>
      <c r="WUL93" s="74"/>
      <c r="WUM93" s="77"/>
      <c r="WUN93" s="77"/>
      <c r="WUO93" s="11"/>
      <c r="WUP93" s="7"/>
      <c r="WUQ93" s="7"/>
      <c r="WUR93" s="7"/>
      <c r="WUS93" s="7"/>
      <c r="WUT93" s="7"/>
      <c r="WUU93" s="73"/>
      <c r="WUV93" s="73"/>
      <c r="WUW93" s="73"/>
      <c r="WUX93" s="73"/>
      <c r="WUY93" s="74"/>
      <c r="WUZ93" s="74"/>
      <c r="WVA93" s="77"/>
      <c r="WVB93" s="77"/>
      <c r="WVC93" s="11"/>
      <c r="WVD93" s="7"/>
      <c r="WVE93" s="7"/>
      <c r="WVF93" s="7"/>
      <c r="WVG93" s="7"/>
      <c r="WVH93" s="7"/>
      <c r="WVI93" s="73"/>
      <c r="WVJ93" s="73"/>
      <c r="WVK93" s="73"/>
      <c r="WVL93" s="73"/>
      <c r="WVM93" s="74"/>
      <c r="WVN93" s="74"/>
      <c r="WVO93" s="77"/>
      <c r="WVP93" s="77"/>
      <c r="WVQ93" s="11"/>
      <c r="WVR93" s="7"/>
      <c r="WVS93" s="7"/>
      <c r="WVT93" s="7"/>
      <c r="WVU93" s="7"/>
      <c r="WVV93" s="7"/>
      <c r="WVW93" s="73"/>
      <c r="WVX93" s="73"/>
      <c r="WVY93" s="73"/>
      <c r="WVZ93" s="73"/>
      <c r="WWA93" s="74"/>
      <c r="WWB93" s="74"/>
      <c r="WWC93" s="77"/>
      <c r="WWD93" s="77"/>
      <c r="WWE93" s="11"/>
      <c r="WWF93" s="7"/>
      <c r="WWG93" s="7"/>
      <c r="WWH93" s="7"/>
      <c r="WWI93" s="7"/>
      <c r="WWJ93" s="7"/>
      <c r="WWK93" s="73"/>
      <c r="WWL93" s="73"/>
      <c r="WWM93" s="73"/>
      <c r="WWN93" s="73"/>
      <c r="WWO93" s="74"/>
      <c r="WWP93" s="74"/>
      <c r="WWQ93" s="77"/>
      <c r="WWR93" s="77"/>
      <c r="WWS93" s="11"/>
      <c r="WWT93" s="7"/>
      <c r="WWU93" s="7"/>
      <c r="WWV93" s="7"/>
      <c r="WWW93" s="7"/>
      <c r="WWX93" s="7"/>
      <c r="WWY93" s="73"/>
      <c r="WWZ93" s="73"/>
      <c r="WXA93" s="73"/>
      <c r="WXB93" s="73"/>
      <c r="WXC93" s="74"/>
      <c r="WXD93" s="74"/>
      <c r="WXE93" s="77"/>
      <c r="WXF93" s="77"/>
      <c r="WXG93" s="11"/>
      <c r="WXH93" s="7"/>
      <c r="WXI93" s="7"/>
      <c r="WXJ93" s="7"/>
      <c r="WXK93" s="7"/>
      <c r="WXL93" s="7"/>
      <c r="WXM93" s="73"/>
      <c r="WXN93" s="73"/>
      <c r="WXO93" s="73"/>
      <c r="WXP93" s="73"/>
      <c r="WXQ93" s="74"/>
      <c r="WXR93" s="74"/>
      <c r="WXS93" s="77"/>
      <c r="WXT93" s="77"/>
      <c r="WXU93" s="11"/>
      <c r="WXV93" s="7"/>
      <c r="WXW93" s="7"/>
      <c r="WXX93" s="7"/>
      <c r="WXY93" s="7"/>
      <c r="WXZ93" s="7"/>
      <c r="WYA93" s="73"/>
      <c r="WYB93" s="73"/>
      <c r="WYC93" s="73"/>
      <c r="WYD93" s="73"/>
      <c r="WYE93" s="74"/>
      <c r="WYF93" s="74"/>
      <c r="WYG93" s="77"/>
      <c r="WYH93" s="77"/>
      <c r="WYI93" s="11"/>
      <c r="WYJ93" s="7"/>
      <c r="WYK93" s="7"/>
      <c r="WYL93" s="7"/>
      <c r="WYM93" s="7"/>
      <c r="WYN93" s="7"/>
      <c r="WYO93" s="73"/>
      <c r="WYP93" s="73"/>
      <c r="WYQ93" s="73"/>
      <c r="WYR93" s="73"/>
      <c r="WYS93" s="74"/>
      <c r="WYT93" s="74"/>
      <c r="WYU93" s="77"/>
      <c r="WYV93" s="77"/>
      <c r="WYW93" s="11"/>
      <c r="WYX93" s="7"/>
      <c r="WYY93" s="7"/>
      <c r="WYZ93" s="7"/>
      <c r="WZA93" s="7"/>
      <c r="WZB93" s="7"/>
      <c r="WZC93" s="73"/>
      <c r="WZD93" s="73"/>
      <c r="WZE93" s="73"/>
      <c r="WZF93" s="73"/>
      <c r="WZG93" s="74"/>
      <c r="WZH93" s="74"/>
      <c r="WZI93" s="77"/>
      <c r="WZJ93" s="77"/>
      <c r="WZK93" s="11"/>
      <c r="WZL93" s="7"/>
      <c r="WZM93" s="7"/>
      <c r="WZN93" s="7"/>
      <c r="WZO93" s="7"/>
      <c r="WZP93" s="7"/>
      <c r="WZQ93" s="73"/>
      <c r="WZR93" s="73"/>
      <c r="WZS93" s="73"/>
      <c r="WZT93" s="73"/>
      <c r="WZU93" s="74"/>
      <c r="WZV93" s="74"/>
      <c r="WZW93" s="77"/>
      <c r="WZX93" s="77"/>
      <c r="WZY93" s="11"/>
      <c r="WZZ93" s="7"/>
      <c r="XAA93" s="7"/>
      <c r="XAB93" s="7"/>
      <c r="XAC93" s="7"/>
      <c r="XAD93" s="7"/>
      <c r="XAE93" s="73"/>
      <c r="XAF93" s="73"/>
      <c r="XAG93" s="73"/>
      <c r="XAH93" s="73"/>
      <c r="XAI93" s="74"/>
      <c r="XAJ93" s="74"/>
      <c r="XAK93" s="77"/>
      <c r="XAL93" s="77"/>
      <c r="XAM93" s="11"/>
      <c r="XAN93" s="7"/>
      <c r="XAO93" s="7"/>
      <c r="XAP93" s="7"/>
      <c r="XAQ93" s="7"/>
      <c r="XAR93" s="7"/>
      <c r="XAS93" s="73"/>
      <c r="XAT93" s="73"/>
      <c r="XAU93" s="73"/>
      <c r="XAV93" s="73"/>
      <c r="XAW93" s="74"/>
      <c r="XAX93" s="74"/>
      <c r="XAY93" s="77"/>
      <c r="XAZ93" s="77"/>
      <c r="XBA93" s="11"/>
      <c r="XBB93" s="7"/>
      <c r="XBC93" s="7"/>
      <c r="XBD93" s="7"/>
      <c r="XBE93" s="7"/>
      <c r="XBF93" s="7"/>
      <c r="XBG93" s="73"/>
      <c r="XBH93" s="73"/>
      <c r="XBI93" s="73"/>
      <c r="XBJ93" s="73"/>
      <c r="XBK93" s="74"/>
      <c r="XBL93" s="74"/>
      <c r="XBM93" s="77"/>
      <c r="XBN93" s="77"/>
      <c r="XBO93" s="11"/>
      <c r="XBP93" s="7"/>
      <c r="XBQ93" s="7"/>
      <c r="XBR93" s="7"/>
      <c r="XBS93" s="7"/>
      <c r="XBT93" s="7"/>
      <c r="XBU93" s="73"/>
      <c r="XBV93" s="73"/>
      <c r="XBW93" s="73"/>
      <c r="XBX93" s="73"/>
      <c r="XBY93" s="74"/>
      <c r="XBZ93" s="74"/>
      <c r="XCA93" s="77"/>
      <c r="XCB93" s="77"/>
      <c r="XCC93" s="11"/>
      <c r="XCD93" s="7"/>
      <c r="XCE93" s="7"/>
      <c r="XCF93" s="7"/>
      <c r="XCG93" s="7"/>
      <c r="XCH93" s="7"/>
      <c r="XCI93" s="73"/>
      <c r="XCJ93" s="73"/>
      <c r="XCK93" s="73"/>
      <c r="XCL93" s="73"/>
      <c r="XCM93" s="74"/>
      <c r="XCN93" s="74"/>
      <c r="XCO93" s="77"/>
      <c r="XCP93" s="77"/>
      <c r="XCQ93" s="11"/>
      <c r="XCR93" s="7"/>
      <c r="XCS93" s="7"/>
      <c r="XCT93" s="7"/>
      <c r="XCU93" s="7"/>
      <c r="XCV93" s="7"/>
      <c r="XCW93" s="73"/>
      <c r="XCX93" s="73"/>
      <c r="XCY93" s="73"/>
      <c r="XCZ93" s="73"/>
      <c r="XDA93" s="74"/>
      <c r="XDB93" s="74"/>
      <c r="XDC93" s="77"/>
      <c r="XDD93" s="77"/>
      <c r="XDE93" s="11"/>
      <c r="XDF93" s="7"/>
      <c r="XDG93" s="7"/>
      <c r="XDH93" s="7"/>
      <c r="XDI93" s="7"/>
      <c r="XDJ93" s="7"/>
      <c r="XDK93" s="73"/>
      <c r="XDL93" s="73"/>
      <c r="XDM93" s="73"/>
      <c r="XDN93" s="73"/>
      <c r="XDO93" s="74"/>
      <c r="XDP93" s="74"/>
      <c r="XDQ93" s="77"/>
      <c r="XDR93" s="77"/>
      <c r="XDS93" s="11"/>
      <c r="XDT93" s="7"/>
      <c r="XDU93" s="7"/>
      <c r="XDV93" s="7"/>
      <c r="XDW93" s="7"/>
      <c r="XDX93" s="7"/>
      <c r="XDY93" s="73"/>
      <c r="XDZ93" s="73"/>
      <c r="XEA93" s="73"/>
      <c r="XEB93" s="73"/>
      <c r="XEC93" s="74"/>
      <c r="XED93" s="74"/>
      <c r="XEE93" s="77"/>
      <c r="XEF93" s="77"/>
      <c r="XEG93" s="11"/>
      <c r="XEH93" s="7"/>
      <c r="XEI93" s="7"/>
      <c r="XEJ93" s="7"/>
      <c r="XEK93" s="7"/>
      <c r="XEL93" s="7"/>
      <c r="XEM93" s="73"/>
      <c r="XEN93" s="73"/>
      <c r="XEO93" s="73"/>
      <c r="XEP93" s="73"/>
      <c r="XEQ93" s="74"/>
      <c r="XER93" s="74"/>
      <c r="XES93" s="77"/>
      <c r="XET93" s="77"/>
      <c r="XEU93" s="11"/>
      <c r="XEV93" s="7"/>
      <c r="XEW93" s="7"/>
      <c r="XEX93" s="7"/>
      <c r="XEY93" s="7"/>
      <c r="XEZ93" s="7"/>
      <c r="XFA93" s="73"/>
      <c r="XFB93" s="73"/>
      <c r="XFC93" s="73"/>
      <c r="XFD93" s="73"/>
    </row>
    <row r="94" spans="1:16384" s="16" customFormat="1" x14ac:dyDescent="0.2">
      <c r="A94" s="73">
        <v>658653</v>
      </c>
      <c r="B94" s="73">
        <f>+_xlfn.XLOOKUP(A94,'[1]padron 2703'!A:A,'[1]padron 2703'!B:B,0)</f>
        <v>138702</v>
      </c>
      <c r="C94" s="73" t="str">
        <f>+_xlfn.XLOOKUP(A94,'[1]padron 2703'!A:A,'[1]padron 2703'!N:N,0)</f>
        <v>7791337001558</v>
      </c>
      <c r="D94" s="73" t="str">
        <f>+_xlfn.XLOOKUP(A94,'[1]padron 2703'!A:A,'[1]padron 2703'!D:D,0)</f>
        <v xml:space="preserve">YOGU GRANC ENT.BEB FRUT 900X                      </v>
      </c>
      <c r="E94" s="74">
        <f>+_xlfn.XLOOKUP(A94,'[1]padron 2703'!A:A,'[1]padron 2703'!I:I,0)</f>
        <v>1798.549</v>
      </c>
      <c r="F94" s="74" t="s">
        <v>690</v>
      </c>
      <c r="G94" s="77">
        <v>46125</v>
      </c>
      <c r="H94" s="77">
        <v>46142</v>
      </c>
      <c r="I94" s="11"/>
      <c r="J94" s="7"/>
      <c r="K94" s="7"/>
      <c r="L94" s="7"/>
      <c r="M94" s="7"/>
      <c r="N94" s="7"/>
      <c r="O94" s="73"/>
      <c r="P94" s="73"/>
      <c r="Q94" s="73"/>
      <c r="R94" s="73"/>
      <c r="S94" s="74"/>
      <c r="T94" s="74"/>
      <c r="U94" s="77"/>
      <c r="V94" s="77"/>
      <c r="W94" s="11"/>
      <c r="X94" s="7"/>
      <c r="Y94" s="7"/>
      <c r="Z94" s="7"/>
      <c r="AA94" s="7"/>
      <c r="AB94" s="7"/>
      <c r="AC94" s="73"/>
      <c r="AD94" s="73"/>
      <c r="AE94" s="73"/>
      <c r="AF94" s="73"/>
      <c r="AG94" s="74"/>
      <c r="AH94" s="74"/>
      <c r="AI94" s="77"/>
      <c r="AJ94" s="77"/>
      <c r="AK94" s="11"/>
      <c r="AL94" s="7"/>
      <c r="AM94" s="7"/>
      <c r="AN94" s="7"/>
      <c r="AO94" s="7"/>
      <c r="AP94" s="7"/>
      <c r="AQ94" s="73"/>
      <c r="AR94" s="73"/>
      <c r="AS94" s="73"/>
      <c r="AT94" s="73"/>
      <c r="AU94" s="74"/>
      <c r="AV94" s="74"/>
      <c r="AW94" s="77"/>
      <c r="AX94" s="77"/>
      <c r="AY94" s="11"/>
      <c r="AZ94" s="7"/>
      <c r="BA94" s="7"/>
      <c r="BB94" s="7"/>
      <c r="BC94" s="7"/>
      <c r="BD94" s="7"/>
      <c r="BE94" s="73"/>
      <c r="BF94" s="73"/>
      <c r="BG94" s="73"/>
      <c r="BH94" s="73"/>
      <c r="BI94" s="74"/>
      <c r="BJ94" s="74"/>
      <c r="BK94" s="77"/>
      <c r="BL94" s="77"/>
      <c r="BM94" s="11"/>
      <c r="BN94" s="7"/>
      <c r="BO94" s="7"/>
      <c r="BP94" s="7"/>
      <c r="BQ94" s="7"/>
      <c r="BR94" s="7"/>
      <c r="BS94" s="73"/>
      <c r="BT94" s="73"/>
      <c r="BU94" s="73"/>
      <c r="BV94" s="73"/>
      <c r="BW94" s="74"/>
      <c r="BX94" s="74"/>
      <c r="BY94" s="77"/>
      <c r="BZ94" s="77"/>
      <c r="CA94" s="11"/>
      <c r="CB94" s="7"/>
      <c r="CC94" s="7"/>
      <c r="CD94" s="7"/>
      <c r="CE94" s="7"/>
      <c r="CF94" s="7"/>
      <c r="CG94" s="73"/>
      <c r="CH94" s="73"/>
      <c r="CI94" s="73"/>
      <c r="CJ94" s="73"/>
      <c r="CK94" s="74"/>
      <c r="CL94" s="74"/>
      <c r="CM94" s="77"/>
      <c r="CN94" s="77"/>
      <c r="CO94" s="11"/>
      <c r="CP94" s="7"/>
      <c r="CQ94" s="7"/>
      <c r="CR94" s="7"/>
      <c r="CS94" s="7"/>
      <c r="CT94" s="7"/>
      <c r="CU94" s="73"/>
      <c r="CV94" s="73"/>
      <c r="CW94" s="73"/>
      <c r="CX94" s="73"/>
      <c r="CY94" s="74"/>
      <c r="CZ94" s="74"/>
      <c r="DA94" s="77"/>
      <c r="DB94" s="77"/>
      <c r="DC94" s="11"/>
      <c r="DD94" s="7"/>
      <c r="DE94" s="7"/>
      <c r="DF94" s="7"/>
      <c r="DG94" s="7"/>
      <c r="DH94" s="7"/>
      <c r="DI94" s="73"/>
      <c r="DJ94" s="73"/>
      <c r="DK94" s="73"/>
      <c r="DL94" s="73"/>
      <c r="DM94" s="74"/>
      <c r="DN94" s="74"/>
      <c r="DO94" s="77"/>
      <c r="DP94" s="77"/>
      <c r="DQ94" s="11"/>
      <c r="DR94" s="7"/>
      <c r="DS94" s="7"/>
      <c r="DT94" s="7"/>
      <c r="DU94" s="7"/>
      <c r="DV94" s="7"/>
      <c r="DW94" s="73"/>
      <c r="DX94" s="73"/>
      <c r="DY94" s="73"/>
      <c r="DZ94" s="73"/>
      <c r="EA94" s="74"/>
      <c r="EB94" s="74"/>
      <c r="EC94" s="77"/>
      <c r="ED94" s="77"/>
      <c r="EE94" s="11"/>
      <c r="EF94" s="7"/>
      <c r="EG94" s="7"/>
      <c r="EH94" s="7"/>
      <c r="EI94" s="7"/>
      <c r="EJ94" s="7"/>
      <c r="EK94" s="73"/>
      <c r="EL94" s="73"/>
      <c r="EM94" s="73"/>
      <c r="EN94" s="73"/>
      <c r="EO94" s="74"/>
      <c r="EP94" s="74"/>
      <c r="EQ94" s="77"/>
      <c r="ER94" s="77"/>
      <c r="ES94" s="11"/>
      <c r="ET94" s="7"/>
      <c r="EU94" s="7"/>
      <c r="EV94" s="7"/>
      <c r="EW94" s="7"/>
      <c r="EX94" s="7"/>
      <c r="EY94" s="73"/>
      <c r="EZ94" s="73"/>
      <c r="FA94" s="73"/>
      <c r="FB94" s="73"/>
      <c r="FC94" s="74"/>
      <c r="FD94" s="74"/>
      <c r="FE94" s="77"/>
      <c r="FF94" s="77"/>
      <c r="FG94" s="11"/>
      <c r="FH94" s="7"/>
      <c r="FI94" s="7"/>
      <c r="FJ94" s="7"/>
      <c r="FK94" s="7"/>
      <c r="FL94" s="7"/>
      <c r="FM94" s="73"/>
      <c r="FN94" s="73"/>
      <c r="FO94" s="73"/>
      <c r="FP94" s="73"/>
      <c r="FQ94" s="74"/>
      <c r="FR94" s="74"/>
      <c r="FS94" s="77"/>
      <c r="FT94" s="77"/>
      <c r="FU94" s="11"/>
      <c r="FV94" s="7"/>
      <c r="FW94" s="7"/>
      <c r="FX94" s="7"/>
      <c r="FY94" s="7"/>
      <c r="FZ94" s="7"/>
      <c r="GA94" s="73"/>
      <c r="GB94" s="73"/>
      <c r="GC94" s="73"/>
      <c r="GD94" s="73"/>
      <c r="GE94" s="74"/>
      <c r="GF94" s="74"/>
      <c r="GG94" s="77"/>
      <c r="GH94" s="77"/>
      <c r="GI94" s="11"/>
      <c r="GJ94" s="7"/>
      <c r="GK94" s="7"/>
      <c r="GL94" s="7"/>
      <c r="GM94" s="7"/>
      <c r="GN94" s="7"/>
      <c r="GO94" s="73"/>
      <c r="GP94" s="73"/>
      <c r="GQ94" s="73"/>
      <c r="GR94" s="73"/>
      <c r="GS94" s="74"/>
      <c r="GT94" s="74"/>
      <c r="GU94" s="77"/>
      <c r="GV94" s="77"/>
      <c r="GW94" s="11"/>
      <c r="GX94" s="7"/>
      <c r="GY94" s="7"/>
      <c r="GZ94" s="7"/>
      <c r="HA94" s="7"/>
      <c r="HB94" s="7"/>
      <c r="HC94" s="73"/>
      <c r="HD94" s="73"/>
      <c r="HE94" s="73"/>
      <c r="HF94" s="73"/>
      <c r="HG94" s="74"/>
      <c r="HH94" s="74"/>
      <c r="HI94" s="77"/>
      <c r="HJ94" s="77"/>
      <c r="HK94" s="11"/>
      <c r="HL94" s="7"/>
      <c r="HM94" s="7"/>
      <c r="HN94" s="7"/>
      <c r="HO94" s="7"/>
      <c r="HP94" s="7"/>
      <c r="HQ94" s="73"/>
      <c r="HR94" s="73"/>
      <c r="HS94" s="73"/>
      <c r="HT94" s="73"/>
      <c r="HU94" s="74"/>
      <c r="HV94" s="74"/>
      <c r="HW94" s="77"/>
      <c r="HX94" s="77"/>
      <c r="HY94" s="11"/>
      <c r="HZ94" s="7"/>
      <c r="IA94" s="7"/>
      <c r="IB94" s="7"/>
      <c r="IC94" s="7"/>
      <c r="ID94" s="7"/>
      <c r="IE94" s="73"/>
      <c r="IF94" s="73"/>
      <c r="IG94" s="73"/>
      <c r="IH94" s="73"/>
      <c r="II94" s="74"/>
      <c r="IJ94" s="74"/>
      <c r="IK94" s="77"/>
      <c r="IL94" s="77"/>
      <c r="IM94" s="11"/>
      <c r="IN94" s="7"/>
      <c r="IO94" s="7"/>
      <c r="IP94" s="7"/>
      <c r="IQ94" s="7"/>
      <c r="IR94" s="7"/>
      <c r="IS94" s="73"/>
      <c r="IT94" s="73"/>
      <c r="IU94" s="73"/>
      <c r="IV94" s="73"/>
      <c r="IW94" s="74"/>
      <c r="IX94" s="74"/>
      <c r="IY94" s="77"/>
      <c r="IZ94" s="77"/>
      <c r="JA94" s="11"/>
      <c r="JB94" s="7"/>
      <c r="JC94" s="7"/>
      <c r="JD94" s="7"/>
      <c r="JE94" s="7"/>
      <c r="JF94" s="7"/>
      <c r="JG94" s="73"/>
      <c r="JH94" s="73"/>
      <c r="JI94" s="73"/>
      <c r="JJ94" s="73"/>
      <c r="JK94" s="74"/>
      <c r="JL94" s="74"/>
      <c r="JM94" s="77"/>
      <c r="JN94" s="77"/>
      <c r="JO94" s="11"/>
      <c r="JP94" s="7"/>
      <c r="JQ94" s="7"/>
      <c r="JR94" s="7"/>
      <c r="JS94" s="7"/>
      <c r="JT94" s="7"/>
      <c r="JU94" s="73"/>
      <c r="JV94" s="73"/>
      <c r="JW94" s="73"/>
      <c r="JX94" s="73"/>
      <c r="JY94" s="74"/>
      <c r="JZ94" s="74"/>
      <c r="KA94" s="77"/>
      <c r="KB94" s="77"/>
      <c r="KC94" s="11"/>
      <c r="KD94" s="7"/>
      <c r="KE94" s="7"/>
      <c r="KF94" s="7"/>
      <c r="KG94" s="7"/>
      <c r="KH94" s="7"/>
      <c r="KI94" s="73"/>
      <c r="KJ94" s="73"/>
      <c r="KK94" s="73"/>
      <c r="KL94" s="73"/>
      <c r="KM94" s="74"/>
      <c r="KN94" s="74"/>
      <c r="KO94" s="77"/>
      <c r="KP94" s="77"/>
      <c r="KQ94" s="11"/>
      <c r="KR94" s="7"/>
      <c r="KS94" s="7"/>
      <c r="KT94" s="7"/>
      <c r="KU94" s="7"/>
      <c r="KV94" s="7"/>
      <c r="KW94" s="73"/>
      <c r="KX94" s="73"/>
      <c r="KY94" s="73"/>
      <c r="KZ94" s="73"/>
      <c r="LA94" s="74"/>
      <c r="LB94" s="74"/>
      <c r="LC94" s="77"/>
      <c r="LD94" s="77"/>
      <c r="LE94" s="11"/>
      <c r="LF94" s="7"/>
      <c r="LG94" s="7"/>
      <c r="LH94" s="7"/>
      <c r="LI94" s="7"/>
      <c r="LJ94" s="7"/>
      <c r="LK94" s="73"/>
      <c r="LL94" s="73"/>
      <c r="LM94" s="73"/>
      <c r="LN94" s="73"/>
      <c r="LO94" s="74"/>
      <c r="LP94" s="74"/>
      <c r="LQ94" s="77"/>
      <c r="LR94" s="77"/>
      <c r="LS94" s="11"/>
      <c r="LT94" s="7"/>
      <c r="LU94" s="7"/>
      <c r="LV94" s="7"/>
      <c r="LW94" s="7"/>
      <c r="LX94" s="7"/>
      <c r="LY94" s="73"/>
      <c r="LZ94" s="73"/>
      <c r="MA94" s="73"/>
      <c r="MB94" s="73"/>
      <c r="MC94" s="74"/>
      <c r="MD94" s="74"/>
      <c r="ME94" s="77"/>
      <c r="MF94" s="77"/>
      <c r="MG94" s="11"/>
      <c r="MH94" s="7"/>
      <c r="MI94" s="7"/>
      <c r="MJ94" s="7"/>
      <c r="MK94" s="7"/>
      <c r="ML94" s="7"/>
      <c r="MM94" s="73"/>
      <c r="MN94" s="73"/>
      <c r="MO94" s="73"/>
      <c r="MP94" s="73"/>
      <c r="MQ94" s="74"/>
      <c r="MR94" s="74"/>
      <c r="MS94" s="77"/>
      <c r="MT94" s="77"/>
      <c r="MU94" s="11"/>
      <c r="MV94" s="7"/>
      <c r="MW94" s="7"/>
      <c r="MX94" s="7"/>
      <c r="MY94" s="7"/>
      <c r="MZ94" s="7"/>
      <c r="NA94" s="73"/>
      <c r="NB94" s="73"/>
      <c r="NC94" s="73"/>
      <c r="ND94" s="73"/>
      <c r="NE94" s="74"/>
      <c r="NF94" s="74"/>
      <c r="NG94" s="77"/>
      <c r="NH94" s="77"/>
      <c r="NI94" s="11"/>
      <c r="NJ94" s="7"/>
      <c r="NK94" s="7"/>
      <c r="NL94" s="7"/>
      <c r="NM94" s="7"/>
      <c r="NN94" s="7"/>
      <c r="NO94" s="73"/>
      <c r="NP94" s="73"/>
      <c r="NQ94" s="73"/>
      <c r="NR94" s="73"/>
      <c r="NS94" s="74"/>
      <c r="NT94" s="74"/>
      <c r="NU94" s="77"/>
      <c r="NV94" s="77"/>
      <c r="NW94" s="11"/>
      <c r="NX94" s="7"/>
      <c r="NY94" s="7"/>
      <c r="NZ94" s="7"/>
      <c r="OA94" s="7"/>
      <c r="OB94" s="7"/>
      <c r="OC94" s="73"/>
      <c r="OD94" s="73"/>
      <c r="OE94" s="73"/>
      <c r="OF94" s="73"/>
      <c r="OG94" s="74"/>
      <c r="OH94" s="74"/>
      <c r="OI94" s="77"/>
      <c r="OJ94" s="77"/>
      <c r="OK94" s="11"/>
      <c r="OL94" s="7"/>
      <c r="OM94" s="7"/>
      <c r="ON94" s="7"/>
      <c r="OO94" s="7"/>
      <c r="OP94" s="7"/>
      <c r="OQ94" s="73"/>
      <c r="OR94" s="73"/>
      <c r="OS94" s="73"/>
      <c r="OT94" s="73"/>
      <c r="OU94" s="74"/>
      <c r="OV94" s="74"/>
      <c r="OW94" s="77"/>
      <c r="OX94" s="77"/>
      <c r="OY94" s="11"/>
      <c r="OZ94" s="7"/>
      <c r="PA94" s="7"/>
      <c r="PB94" s="7"/>
      <c r="PC94" s="7"/>
      <c r="PD94" s="7"/>
      <c r="PE94" s="73"/>
      <c r="PF94" s="73"/>
      <c r="PG94" s="73"/>
      <c r="PH94" s="73"/>
      <c r="PI94" s="74"/>
      <c r="PJ94" s="74"/>
      <c r="PK94" s="77"/>
      <c r="PL94" s="77"/>
      <c r="PM94" s="11"/>
      <c r="PN94" s="7"/>
      <c r="PO94" s="7"/>
      <c r="PP94" s="7"/>
      <c r="PQ94" s="7"/>
      <c r="PR94" s="7"/>
      <c r="PS94" s="73"/>
      <c r="PT94" s="73"/>
      <c r="PU94" s="73"/>
      <c r="PV94" s="73"/>
      <c r="PW94" s="74"/>
      <c r="PX94" s="74"/>
      <c r="PY94" s="77"/>
      <c r="PZ94" s="77"/>
      <c r="QA94" s="11"/>
      <c r="QB94" s="7"/>
      <c r="QC94" s="7"/>
      <c r="QD94" s="7"/>
      <c r="QE94" s="7"/>
      <c r="QF94" s="7"/>
      <c r="QG94" s="73"/>
      <c r="QH94" s="73"/>
      <c r="QI94" s="73"/>
      <c r="QJ94" s="73"/>
      <c r="QK94" s="74"/>
      <c r="QL94" s="74"/>
      <c r="QM94" s="77"/>
      <c r="QN94" s="77"/>
      <c r="QO94" s="11"/>
      <c r="QP94" s="7"/>
      <c r="QQ94" s="7"/>
      <c r="QR94" s="7"/>
      <c r="QS94" s="7"/>
      <c r="QT94" s="7"/>
      <c r="QU94" s="73"/>
      <c r="QV94" s="73"/>
      <c r="QW94" s="73"/>
      <c r="QX94" s="73"/>
      <c r="QY94" s="74"/>
      <c r="QZ94" s="74"/>
      <c r="RA94" s="77"/>
      <c r="RB94" s="77"/>
      <c r="RC94" s="11"/>
      <c r="RD94" s="7"/>
      <c r="RE94" s="7"/>
      <c r="RF94" s="7"/>
      <c r="RG94" s="7"/>
      <c r="RH94" s="7"/>
      <c r="RI94" s="73"/>
      <c r="RJ94" s="73"/>
      <c r="RK94" s="73"/>
      <c r="RL94" s="73"/>
      <c r="RM94" s="74"/>
      <c r="RN94" s="74"/>
      <c r="RO94" s="77"/>
      <c r="RP94" s="77"/>
      <c r="RQ94" s="11"/>
      <c r="RR94" s="7"/>
      <c r="RS94" s="7"/>
      <c r="RT94" s="7"/>
      <c r="RU94" s="7"/>
      <c r="RV94" s="7"/>
      <c r="RW94" s="73"/>
      <c r="RX94" s="73"/>
      <c r="RY94" s="73"/>
      <c r="RZ94" s="73"/>
      <c r="SA94" s="74"/>
      <c r="SB94" s="74"/>
      <c r="SC94" s="77"/>
      <c r="SD94" s="77"/>
      <c r="SE94" s="11"/>
      <c r="SF94" s="7"/>
      <c r="SG94" s="7"/>
      <c r="SH94" s="7"/>
      <c r="SI94" s="7"/>
      <c r="SJ94" s="7"/>
      <c r="SK94" s="73"/>
      <c r="SL94" s="73"/>
      <c r="SM94" s="73"/>
      <c r="SN94" s="73"/>
      <c r="SO94" s="74"/>
      <c r="SP94" s="74"/>
      <c r="SQ94" s="77"/>
      <c r="SR94" s="77"/>
      <c r="SS94" s="11"/>
      <c r="ST94" s="7"/>
      <c r="SU94" s="7"/>
      <c r="SV94" s="7"/>
      <c r="SW94" s="7"/>
      <c r="SX94" s="7"/>
      <c r="SY94" s="73"/>
      <c r="SZ94" s="73"/>
      <c r="TA94" s="73"/>
      <c r="TB94" s="73"/>
      <c r="TC94" s="74"/>
      <c r="TD94" s="74"/>
      <c r="TE94" s="77"/>
      <c r="TF94" s="77"/>
      <c r="TG94" s="11"/>
      <c r="TH94" s="7"/>
      <c r="TI94" s="7"/>
      <c r="TJ94" s="7"/>
      <c r="TK94" s="7"/>
      <c r="TL94" s="7"/>
      <c r="TM94" s="73"/>
      <c r="TN94" s="73"/>
      <c r="TO94" s="73"/>
      <c r="TP94" s="73"/>
      <c r="TQ94" s="74"/>
      <c r="TR94" s="74"/>
      <c r="TS94" s="77"/>
      <c r="TT94" s="77"/>
      <c r="TU94" s="11"/>
      <c r="TV94" s="7"/>
      <c r="TW94" s="7"/>
      <c r="TX94" s="7"/>
      <c r="TY94" s="7"/>
      <c r="TZ94" s="7"/>
      <c r="UA94" s="73"/>
      <c r="UB94" s="73"/>
      <c r="UC94" s="73"/>
      <c r="UD94" s="73"/>
      <c r="UE94" s="74"/>
      <c r="UF94" s="74"/>
      <c r="UG94" s="77"/>
      <c r="UH94" s="77"/>
      <c r="UI94" s="11"/>
      <c r="UJ94" s="7"/>
      <c r="UK94" s="7"/>
      <c r="UL94" s="7"/>
      <c r="UM94" s="7"/>
      <c r="UN94" s="7"/>
      <c r="UO94" s="73"/>
      <c r="UP94" s="73"/>
      <c r="UQ94" s="73"/>
      <c r="UR94" s="73"/>
      <c r="US94" s="74"/>
      <c r="UT94" s="74"/>
      <c r="UU94" s="77"/>
      <c r="UV94" s="77"/>
      <c r="UW94" s="11"/>
      <c r="UX94" s="7"/>
      <c r="UY94" s="7"/>
      <c r="UZ94" s="7"/>
      <c r="VA94" s="7"/>
      <c r="VB94" s="7"/>
      <c r="VC94" s="73"/>
      <c r="VD94" s="73"/>
      <c r="VE94" s="73"/>
      <c r="VF94" s="73"/>
      <c r="VG94" s="74"/>
      <c r="VH94" s="74"/>
      <c r="VI94" s="77"/>
      <c r="VJ94" s="77"/>
      <c r="VK94" s="11"/>
      <c r="VL94" s="7"/>
      <c r="VM94" s="7"/>
      <c r="VN94" s="7"/>
      <c r="VO94" s="7"/>
      <c r="VP94" s="7"/>
      <c r="VQ94" s="73"/>
      <c r="VR94" s="73"/>
      <c r="VS94" s="73"/>
      <c r="VT94" s="73"/>
      <c r="VU94" s="74"/>
      <c r="VV94" s="74"/>
      <c r="VW94" s="77"/>
      <c r="VX94" s="77"/>
      <c r="VY94" s="11"/>
      <c r="VZ94" s="7"/>
      <c r="WA94" s="7"/>
      <c r="WB94" s="7"/>
      <c r="WC94" s="7"/>
      <c r="WD94" s="7"/>
      <c r="WE94" s="73"/>
      <c r="WF94" s="73"/>
      <c r="WG94" s="73"/>
      <c r="WH94" s="73"/>
      <c r="WI94" s="74"/>
      <c r="WJ94" s="74"/>
      <c r="WK94" s="77"/>
      <c r="WL94" s="77"/>
      <c r="WM94" s="11"/>
      <c r="WN94" s="7"/>
      <c r="WO94" s="7"/>
      <c r="WP94" s="7"/>
      <c r="WQ94" s="7"/>
      <c r="WR94" s="7"/>
      <c r="WS94" s="73"/>
      <c r="WT94" s="73"/>
      <c r="WU94" s="73"/>
      <c r="WV94" s="73"/>
      <c r="WW94" s="74"/>
      <c r="WX94" s="74"/>
      <c r="WY94" s="77"/>
      <c r="WZ94" s="77"/>
      <c r="XA94" s="11"/>
      <c r="XB94" s="7"/>
      <c r="XC94" s="7"/>
      <c r="XD94" s="7"/>
      <c r="XE94" s="7"/>
      <c r="XF94" s="7"/>
      <c r="XG94" s="73"/>
      <c r="XH94" s="73"/>
      <c r="XI94" s="73"/>
      <c r="XJ94" s="73"/>
      <c r="XK94" s="74"/>
      <c r="XL94" s="74"/>
      <c r="XM94" s="77"/>
      <c r="XN94" s="77"/>
      <c r="XO94" s="11"/>
      <c r="XP94" s="7"/>
      <c r="XQ94" s="7"/>
      <c r="XR94" s="7"/>
      <c r="XS94" s="7"/>
      <c r="XT94" s="7"/>
      <c r="XU94" s="73"/>
      <c r="XV94" s="73"/>
      <c r="XW94" s="73"/>
      <c r="XX94" s="73"/>
      <c r="XY94" s="74"/>
      <c r="XZ94" s="74"/>
      <c r="YA94" s="77"/>
      <c r="YB94" s="77"/>
      <c r="YC94" s="11"/>
      <c r="YD94" s="7"/>
      <c r="YE94" s="7"/>
      <c r="YF94" s="7"/>
      <c r="YG94" s="7"/>
      <c r="YH94" s="7"/>
      <c r="YI94" s="73"/>
      <c r="YJ94" s="73"/>
      <c r="YK94" s="73"/>
      <c r="YL94" s="73"/>
      <c r="YM94" s="74"/>
      <c r="YN94" s="74"/>
      <c r="YO94" s="77"/>
      <c r="YP94" s="77"/>
      <c r="YQ94" s="11"/>
      <c r="YR94" s="7"/>
      <c r="YS94" s="7"/>
      <c r="YT94" s="7"/>
      <c r="YU94" s="7"/>
      <c r="YV94" s="7"/>
      <c r="YW94" s="73"/>
      <c r="YX94" s="73"/>
      <c r="YY94" s="73"/>
      <c r="YZ94" s="73"/>
      <c r="ZA94" s="74"/>
      <c r="ZB94" s="74"/>
      <c r="ZC94" s="77"/>
      <c r="ZD94" s="77"/>
      <c r="ZE94" s="11"/>
      <c r="ZF94" s="7"/>
      <c r="ZG94" s="7"/>
      <c r="ZH94" s="7"/>
      <c r="ZI94" s="7"/>
      <c r="ZJ94" s="7"/>
      <c r="ZK94" s="73"/>
      <c r="ZL94" s="73"/>
      <c r="ZM94" s="73"/>
      <c r="ZN94" s="73"/>
      <c r="ZO94" s="74"/>
      <c r="ZP94" s="74"/>
      <c r="ZQ94" s="77"/>
      <c r="ZR94" s="77"/>
      <c r="ZS94" s="11"/>
      <c r="ZT94" s="7"/>
      <c r="ZU94" s="7"/>
      <c r="ZV94" s="7"/>
      <c r="ZW94" s="7"/>
      <c r="ZX94" s="7"/>
      <c r="ZY94" s="73"/>
      <c r="ZZ94" s="73"/>
      <c r="AAA94" s="73"/>
      <c r="AAB94" s="73"/>
      <c r="AAC94" s="74"/>
      <c r="AAD94" s="74"/>
      <c r="AAE94" s="77"/>
      <c r="AAF94" s="77"/>
      <c r="AAG94" s="11"/>
      <c r="AAH94" s="7"/>
      <c r="AAI94" s="7"/>
      <c r="AAJ94" s="7"/>
      <c r="AAK94" s="7"/>
      <c r="AAL94" s="7"/>
      <c r="AAM94" s="73"/>
      <c r="AAN94" s="73"/>
      <c r="AAO94" s="73"/>
      <c r="AAP94" s="73"/>
      <c r="AAQ94" s="74"/>
      <c r="AAR94" s="74"/>
      <c r="AAS94" s="77"/>
      <c r="AAT94" s="77"/>
      <c r="AAU94" s="11"/>
      <c r="AAV94" s="7"/>
      <c r="AAW94" s="7"/>
      <c r="AAX94" s="7"/>
      <c r="AAY94" s="7"/>
      <c r="AAZ94" s="7"/>
      <c r="ABA94" s="73"/>
      <c r="ABB94" s="73"/>
      <c r="ABC94" s="73"/>
      <c r="ABD94" s="73"/>
      <c r="ABE94" s="74"/>
      <c r="ABF94" s="74"/>
      <c r="ABG94" s="77"/>
      <c r="ABH94" s="77"/>
      <c r="ABI94" s="11"/>
      <c r="ABJ94" s="7"/>
      <c r="ABK94" s="7"/>
      <c r="ABL94" s="7"/>
      <c r="ABM94" s="7"/>
      <c r="ABN94" s="7"/>
      <c r="ABO94" s="73"/>
      <c r="ABP94" s="73"/>
      <c r="ABQ94" s="73"/>
      <c r="ABR94" s="73"/>
      <c r="ABS94" s="74"/>
      <c r="ABT94" s="74"/>
      <c r="ABU94" s="77"/>
      <c r="ABV94" s="77"/>
      <c r="ABW94" s="11"/>
      <c r="ABX94" s="7"/>
      <c r="ABY94" s="7"/>
      <c r="ABZ94" s="7"/>
      <c r="ACA94" s="7"/>
      <c r="ACB94" s="7"/>
      <c r="ACC94" s="73"/>
      <c r="ACD94" s="73"/>
      <c r="ACE94" s="73"/>
      <c r="ACF94" s="73"/>
      <c r="ACG94" s="74"/>
      <c r="ACH94" s="74"/>
      <c r="ACI94" s="77"/>
      <c r="ACJ94" s="77"/>
      <c r="ACK94" s="11"/>
      <c r="ACL94" s="7"/>
      <c r="ACM94" s="7"/>
      <c r="ACN94" s="7"/>
      <c r="ACO94" s="7"/>
      <c r="ACP94" s="7"/>
      <c r="ACQ94" s="73"/>
      <c r="ACR94" s="73"/>
      <c r="ACS94" s="73"/>
      <c r="ACT94" s="73"/>
      <c r="ACU94" s="74"/>
      <c r="ACV94" s="74"/>
      <c r="ACW94" s="77"/>
      <c r="ACX94" s="77"/>
      <c r="ACY94" s="11"/>
      <c r="ACZ94" s="7"/>
      <c r="ADA94" s="7"/>
      <c r="ADB94" s="7"/>
      <c r="ADC94" s="7"/>
      <c r="ADD94" s="7"/>
      <c r="ADE94" s="73"/>
      <c r="ADF94" s="73"/>
      <c r="ADG94" s="73"/>
      <c r="ADH94" s="73"/>
      <c r="ADI94" s="74"/>
      <c r="ADJ94" s="74"/>
      <c r="ADK94" s="77"/>
      <c r="ADL94" s="77"/>
      <c r="ADM94" s="11"/>
      <c r="ADN94" s="7"/>
      <c r="ADO94" s="7"/>
      <c r="ADP94" s="7"/>
      <c r="ADQ94" s="7"/>
      <c r="ADR94" s="7"/>
      <c r="ADS94" s="73"/>
      <c r="ADT94" s="73"/>
      <c r="ADU94" s="73"/>
      <c r="ADV94" s="73"/>
      <c r="ADW94" s="74"/>
      <c r="ADX94" s="74"/>
      <c r="ADY94" s="77"/>
      <c r="ADZ94" s="77"/>
      <c r="AEA94" s="11"/>
      <c r="AEB94" s="7"/>
      <c r="AEC94" s="7"/>
      <c r="AED94" s="7"/>
      <c r="AEE94" s="7"/>
      <c r="AEF94" s="7"/>
      <c r="AEG94" s="73"/>
      <c r="AEH94" s="73"/>
      <c r="AEI94" s="73"/>
      <c r="AEJ94" s="73"/>
      <c r="AEK94" s="74"/>
      <c r="AEL94" s="74"/>
      <c r="AEM94" s="77"/>
      <c r="AEN94" s="77"/>
      <c r="AEO94" s="11"/>
      <c r="AEP94" s="7"/>
      <c r="AEQ94" s="7"/>
      <c r="AER94" s="7"/>
      <c r="AES94" s="7"/>
      <c r="AET94" s="7"/>
      <c r="AEU94" s="73"/>
      <c r="AEV94" s="73"/>
      <c r="AEW94" s="73"/>
      <c r="AEX94" s="73"/>
      <c r="AEY94" s="74"/>
      <c r="AEZ94" s="74"/>
      <c r="AFA94" s="77"/>
      <c r="AFB94" s="77"/>
      <c r="AFC94" s="11"/>
      <c r="AFD94" s="7"/>
      <c r="AFE94" s="7"/>
      <c r="AFF94" s="7"/>
      <c r="AFG94" s="7"/>
      <c r="AFH94" s="7"/>
      <c r="AFI94" s="73"/>
      <c r="AFJ94" s="73"/>
      <c r="AFK94" s="73"/>
      <c r="AFL94" s="73"/>
      <c r="AFM94" s="74"/>
      <c r="AFN94" s="74"/>
      <c r="AFO94" s="77"/>
      <c r="AFP94" s="77"/>
      <c r="AFQ94" s="11"/>
      <c r="AFR94" s="7"/>
      <c r="AFS94" s="7"/>
      <c r="AFT94" s="7"/>
      <c r="AFU94" s="7"/>
      <c r="AFV94" s="7"/>
      <c r="AFW94" s="73"/>
      <c r="AFX94" s="73"/>
      <c r="AFY94" s="73"/>
      <c r="AFZ94" s="73"/>
      <c r="AGA94" s="74"/>
      <c r="AGB94" s="74"/>
      <c r="AGC94" s="77"/>
      <c r="AGD94" s="77"/>
      <c r="AGE94" s="11"/>
      <c r="AGF94" s="7"/>
      <c r="AGG94" s="7"/>
      <c r="AGH94" s="7"/>
      <c r="AGI94" s="7"/>
      <c r="AGJ94" s="7"/>
      <c r="AGK94" s="73"/>
      <c r="AGL94" s="73"/>
      <c r="AGM94" s="73"/>
      <c r="AGN94" s="73"/>
      <c r="AGO94" s="74"/>
      <c r="AGP94" s="74"/>
      <c r="AGQ94" s="77"/>
      <c r="AGR94" s="77"/>
      <c r="AGS94" s="11"/>
      <c r="AGT94" s="7"/>
      <c r="AGU94" s="7"/>
      <c r="AGV94" s="7"/>
      <c r="AGW94" s="7"/>
      <c r="AGX94" s="7"/>
      <c r="AGY94" s="73"/>
      <c r="AGZ94" s="73"/>
      <c r="AHA94" s="73"/>
      <c r="AHB94" s="73"/>
      <c r="AHC94" s="74"/>
      <c r="AHD94" s="74"/>
      <c r="AHE94" s="77"/>
      <c r="AHF94" s="77"/>
      <c r="AHG94" s="11"/>
      <c r="AHH94" s="7"/>
      <c r="AHI94" s="7"/>
      <c r="AHJ94" s="7"/>
      <c r="AHK94" s="7"/>
      <c r="AHL94" s="7"/>
      <c r="AHM94" s="73"/>
      <c r="AHN94" s="73"/>
      <c r="AHO94" s="73"/>
      <c r="AHP94" s="73"/>
      <c r="AHQ94" s="74"/>
      <c r="AHR94" s="74"/>
      <c r="AHS94" s="77"/>
      <c r="AHT94" s="77"/>
      <c r="AHU94" s="11"/>
      <c r="AHV94" s="7"/>
      <c r="AHW94" s="7"/>
      <c r="AHX94" s="7"/>
      <c r="AHY94" s="7"/>
      <c r="AHZ94" s="7"/>
      <c r="AIA94" s="73"/>
      <c r="AIB94" s="73"/>
      <c r="AIC94" s="73"/>
      <c r="AID94" s="73"/>
      <c r="AIE94" s="74"/>
      <c r="AIF94" s="74"/>
      <c r="AIG94" s="77"/>
      <c r="AIH94" s="77"/>
      <c r="AII94" s="11"/>
      <c r="AIJ94" s="7"/>
      <c r="AIK94" s="7"/>
      <c r="AIL94" s="7"/>
      <c r="AIM94" s="7"/>
      <c r="AIN94" s="7"/>
      <c r="AIO94" s="73"/>
      <c r="AIP94" s="73"/>
      <c r="AIQ94" s="73"/>
      <c r="AIR94" s="73"/>
      <c r="AIS94" s="74"/>
      <c r="AIT94" s="74"/>
      <c r="AIU94" s="77"/>
      <c r="AIV94" s="77"/>
      <c r="AIW94" s="11"/>
      <c r="AIX94" s="7"/>
      <c r="AIY94" s="7"/>
      <c r="AIZ94" s="7"/>
      <c r="AJA94" s="7"/>
      <c r="AJB94" s="7"/>
      <c r="AJC94" s="73"/>
      <c r="AJD94" s="73"/>
      <c r="AJE94" s="73"/>
      <c r="AJF94" s="73"/>
      <c r="AJG94" s="74"/>
      <c r="AJH94" s="74"/>
      <c r="AJI94" s="77"/>
      <c r="AJJ94" s="77"/>
      <c r="AJK94" s="11"/>
      <c r="AJL94" s="7"/>
      <c r="AJM94" s="7"/>
      <c r="AJN94" s="7"/>
      <c r="AJO94" s="7"/>
      <c r="AJP94" s="7"/>
      <c r="AJQ94" s="73"/>
      <c r="AJR94" s="73"/>
      <c r="AJS94" s="73"/>
      <c r="AJT94" s="73"/>
      <c r="AJU94" s="74"/>
      <c r="AJV94" s="74"/>
      <c r="AJW94" s="77"/>
      <c r="AJX94" s="77"/>
      <c r="AJY94" s="11"/>
      <c r="AJZ94" s="7"/>
      <c r="AKA94" s="7"/>
      <c r="AKB94" s="7"/>
      <c r="AKC94" s="7"/>
      <c r="AKD94" s="7"/>
      <c r="AKE94" s="73"/>
      <c r="AKF94" s="73"/>
      <c r="AKG94" s="73"/>
      <c r="AKH94" s="73"/>
      <c r="AKI94" s="74"/>
      <c r="AKJ94" s="74"/>
      <c r="AKK94" s="77"/>
      <c r="AKL94" s="77"/>
      <c r="AKM94" s="11"/>
      <c r="AKN94" s="7"/>
      <c r="AKO94" s="7"/>
      <c r="AKP94" s="7"/>
      <c r="AKQ94" s="7"/>
      <c r="AKR94" s="7"/>
      <c r="AKS94" s="73"/>
      <c r="AKT94" s="73"/>
      <c r="AKU94" s="73"/>
      <c r="AKV94" s="73"/>
      <c r="AKW94" s="74"/>
      <c r="AKX94" s="74"/>
      <c r="AKY94" s="77"/>
      <c r="AKZ94" s="77"/>
      <c r="ALA94" s="11"/>
      <c r="ALB94" s="7"/>
      <c r="ALC94" s="7"/>
      <c r="ALD94" s="7"/>
      <c r="ALE94" s="7"/>
      <c r="ALF94" s="7"/>
      <c r="ALG94" s="73"/>
      <c r="ALH94" s="73"/>
      <c r="ALI94" s="73"/>
      <c r="ALJ94" s="73"/>
      <c r="ALK94" s="74"/>
      <c r="ALL94" s="74"/>
      <c r="ALM94" s="77"/>
      <c r="ALN94" s="77"/>
      <c r="ALO94" s="11"/>
      <c r="ALP94" s="7"/>
      <c r="ALQ94" s="7"/>
      <c r="ALR94" s="7"/>
      <c r="ALS94" s="7"/>
      <c r="ALT94" s="7"/>
      <c r="ALU94" s="73"/>
      <c r="ALV94" s="73"/>
      <c r="ALW94" s="73"/>
      <c r="ALX94" s="73"/>
      <c r="ALY94" s="74"/>
      <c r="ALZ94" s="74"/>
      <c r="AMA94" s="77"/>
      <c r="AMB94" s="77"/>
      <c r="AMC94" s="11"/>
      <c r="AMD94" s="7"/>
      <c r="AME94" s="7"/>
      <c r="AMF94" s="7"/>
      <c r="AMG94" s="7"/>
      <c r="AMH94" s="7"/>
      <c r="AMI94" s="73"/>
      <c r="AMJ94" s="73"/>
      <c r="AMK94" s="73"/>
      <c r="AML94" s="73"/>
      <c r="AMM94" s="74"/>
      <c r="AMN94" s="74"/>
      <c r="AMO94" s="77"/>
      <c r="AMP94" s="77"/>
      <c r="AMQ94" s="11"/>
      <c r="AMR94" s="7"/>
      <c r="AMS94" s="7"/>
      <c r="AMT94" s="7"/>
      <c r="AMU94" s="7"/>
      <c r="AMV94" s="7"/>
      <c r="AMW94" s="73"/>
      <c r="AMX94" s="73"/>
      <c r="AMY94" s="73"/>
      <c r="AMZ94" s="73"/>
      <c r="ANA94" s="74"/>
      <c r="ANB94" s="74"/>
      <c r="ANC94" s="77"/>
      <c r="AND94" s="77"/>
      <c r="ANE94" s="11"/>
      <c r="ANF94" s="7"/>
      <c r="ANG94" s="7"/>
      <c r="ANH94" s="7"/>
      <c r="ANI94" s="7"/>
      <c r="ANJ94" s="7"/>
      <c r="ANK94" s="73"/>
      <c r="ANL94" s="73"/>
      <c r="ANM94" s="73"/>
      <c r="ANN94" s="73"/>
      <c r="ANO94" s="74"/>
      <c r="ANP94" s="74"/>
      <c r="ANQ94" s="77"/>
      <c r="ANR94" s="77"/>
      <c r="ANS94" s="11"/>
      <c r="ANT94" s="7"/>
      <c r="ANU94" s="7"/>
      <c r="ANV94" s="7"/>
      <c r="ANW94" s="7"/>
      <c r="ANX94" s="7"/>
      <c r="ANY94" s="73"/>
      <c r="ANZ94" s="73"/>
      <c r="AOA94" s="73"/>
      <c r="AOB94" s="73"/>
      <c r="AOC94" s="74"/>
      <c r="AOD94" s="74"/>
      <c r="AOE94" s="77"/>
      <c r="AOF94" s="77"/>
      <c r="AOG94" s="11"/>
      <c r="AOH94" s="7"/>
      <c r="AOI94" s="7"/>
      <c r="AOJ94" s="7"/>
      <c r="AOK94" s="7"/>
      <c r="AOL94" s="7"/>
      <c r="AOM94" s="73"/>
      <c r="AON94" s="73"/>
      <c r="AOO94" s="73"/>
      <c r="AOP94" s="73"/>
      <c r="AOQ94" s="74"/>
      <c r="AOR94" s="74"/>
      <c r="AOS94" s="77"/>
      <c r="AOT94" s="77"/>
      <c r="AOU94" s="11"/>
      <c r="AOV94" s="7"/>
      <c r="AOW94" s="7"/>
      <c r="AOX94" s="7"/>
      <c r="AOY94" s="7"/>
      <c r="AOZ94" s="7"/>
      <c r="APA94" s="73"/>
      <c r="APB94" s="73"/>
      <c r="APC94" s="73"/>
      <c r="APD94" s="73"/>
      <c r="APE94" s="74"/>
      <c r="APF94" s="74"/>
      <c r="APG94" s="77"/>
      <c r="APH94" s="77"/>
      <c r="API94" s="11"/>
      <c r="APJ94" s="7"/>
      <c r="APK94" s="7"/>
      <c r="APL94" s="7"/>
      <c r="APM94" s="7"/>
      <c r="APN94" s="7"/>
      <c r="APO94" s="73"/>
      <c r="APP94" s="73"/>
      <c r="APQ94" s="73"/>
      <c r="APR94" s="73"/>
      <c r="APS94" s="74"/>
      <c r="APT94" s="74"/>
      <c r="APU94" s="77"/>
      <c r="APV94" s="77"/>
      <c r="APW94" s="11"/>
      <c r="APX94" s="7"/>
      <c r="APY94" s="7"/>
      <c r="APZ94" s="7"/>
      <c r="AQA94" s="7"/>
      <c r="AQB94" s="7"/>
      <c r="AQC94" s="73"/>
      <c r="AQD94" s="73"/>
      <c r="AQE94" s="73"/>
      <c r="AQF94" s="73"/>
      <c r="AQG94" s="74"/>
      <c r="AQH94" s="74"/>
      <c r="AQI94" s="77"/>
      <c r="AQJ94" s="77"/>
      <c r="AQK94" s="11"/>
      <c r="AQL94" s="7"/>
      <c r="AQM94" s="7"/>
      <c r="AQN94" s="7"/>
      <c r="AQO94" s="7"/>
      <c r="AQP94" s="7"/>
      <c r="AQQ94" s="73"/>
      <c r="AQR94" s="73"/>
      <c r="AQS94" s="73"/>
      <c r="AQT94" s="73"/>
      <c r="AQU94" s="74"/>
      <c r="AQV94" s="74"/>
      <c r="AQW94" s="77"/>
      <c r="AQX94" s="77"/>
      <c r="AQY94" s="11"/>
      <c r="AQZ94" s="7"/>
      <c r="ARA94" s="7"/>
      <c r="ARB94" s="7"/>
      <c r="ARC94" s="7"/>
      <c r="ARD94" s="7"/>
      <c r="ARE94" s="73"/>
      <c r="ARF94" s="73"/>
      <c r="ARG94" s="73"/>
      <c r="ARH94" s="73"/>
      <c r="ARI94" s="74"/>
      <c r="ARJ94" s="74"/>
      <c r="ARK94" s="77"/>
      <c r="ARL94" s="77"/>
      <c r="ARM94" s="11"/>
      <c r="ARN94" s="7"/>
      <c r="ARO94" s="7"/>
      <c r="ARP94" s="7"/>
      <c r="ARQ94" s="7"/>
      <c r="ARR94" s="7"/>
      <c r="ARS94" s="73"/>
      <c r="ART94" s="73"/>
      <c r="ARU94" s="73"/>
      <c r="ARV94" s="73"/>
      <c r="ARW94" s="74"/>
      <c r="ARX94" s="74"/>
      <c r="ARY94" s="77"/>
      <c r="ARZ94" s="77"/>
      <c r="ASA94" s="11"/>
      <c r="ASB94" s="7"/>
      <c r="ASC94" s="7"/>
      <c r="ASD94" s="7"/>
      <c r="ASE94" s="7"/>
      <c r="ASF94" s="7"/>
      <c r="ASG94" s="73"/>
      <c r="ASH94" s="73"/>
      <c r="ASI94" s="73"/>
      <c r="ASJ94" s="73"/>
      <c r="ASK94" s="74"/>
      <c r="ASL94" s="74"/>
      <c r="ASM94" s="77"/>
      <c r="ASN94" s="77"/>
      <c r="ASO94" s="11"/>
      <c r="ASP94" s="7"/>
      <c r="ASQ94" s="7"/>
      <c r="ASR94" s="7"/>
      <c r="ASS94" s="7"/>
      <c r="AST94" s="7"/>
      <c r="ASU94" s="73"/>
      <c r="ASV94" s="73"/>
      <c r="ASW94" s="73"/>
      <c r="ASX94" s="73"/>
      <c r="ASY94" s="74"/>
      <c r="ASZ94" s="74"/>
      <c r="ATA94" s="77"/>
      <c r="ATB94" s="77"/>
      <c r="ATC94" s="11"/>
      <c r="ATD94" s="7"/>
      <c r="ATE94" s="7"/>
      <c r="ATF94" s="7"/>
      <c r="ATG94" s="7"/>
      <c r="ATH94" s="7"/>
      <c r="ATI94" s="73"/>
      <c r="ATJ94" s="73"/>
      <c r="ATK94" s="73"/>
      <c r="ATL94" s="73"/>
      <c r="ATM94" s="74"/>
      <c r="ATN94" s="74"/>
      <c r="ATO94" s="77"/>
      <c r="ATP94" s="77"/>
      <c r="ATQ94" s="11"/>
      <c r="ATR94" s="7"/>
      <c r="ATS94" s="7"/>
      <c r="ATT94" s="7"/>
      <c r="ATU94" s="7"/>
      <c r="ATV94" s="7"/>
      <c r="ATW94" s="73"/>
      <c r="ATX94" s="73"/>
      <c r="ATY94" s="73"/>
      <c r="ATZ94" s="73"/>
      <c r="AUA94" s="74"/>
      <c r="AUB94" s="74"/>
      <c r="AUC94" s="77"/>
      <c r="AUD94" s="77"/>
      <c r="AUE94" s="11"/>
      <c r="AUF94" s="7"/>
      <c r="AUG94" s="7"/>
      <c r="AUH94" s="7"/>
      <c r="AUI94" s="7"/>
      <c r="AUJ94" s="7"/>
      <c r="AUK94" s="73"/>
      <c r="AUL94" s="73"/>
      <c r="AUM94" s="73"/>
      <c r="AUN94" s="73"/>
      <c r="AUO94" s="74"/>
      <c r="AUP94" s="74"/>
      <c r="AUQ94" s="77"/>
      <c r="AUR94" s="77"/>
      <c r="AUS94" s="11"/>
      <c r="AUT94" s="7"/>
      <c r="AUU94" s="7"/>
      <c r="AUV94" s="7"/>
      <c r="AUW94" s="7"/>
      <c r="AUX94" s="7"/>
      <c r="AUY94" s="73"/>
      <c r="AUZ94" s="73"/>
      <c r="AVA94" s="73"/>
      <c r="AVB94" s="73"/>
      <c r="AVC94" s="74"/>
      <c r="AVD94" s="74"/>
      <c r="AVE94" s="77"/>
      <c r="AVF94" s="77"/>
      <c r="AVG94" s="11"/>
      <c r="AVH94" s="7"/>
      <c r="AVI94" s="7"/>
      <c r="AVJ94" s="7"/>
      <c r="AVK94" s="7"/>
      <c r="AVL94" s="7"/>
      <c r="AVM94" s="73"/>
      <c r="AVN94" s="73"/>
      <c r="AVO94" s="73"/>
      <c r="AVP94" s="73"/>
      <c r="AVQ94" s="74"/>
      <c r="AVR94" s="74"/>
      <c r="AVS94" s="77"/>
      <c r="AVT94" s="77"/>
      <c r="AVU94" s="11"/>
      <c r="AVV94" s="7"/>
      <c r="AVW94" s="7"/>
      <c r="AVX94" s="7"/>
      <c r="AVY94" s="7"/>
      <c r="AVZ94" s="7"/>
      <c r="AWA94" s="73"/>
      <c r="AWB94" s="73"/>
      <c r="AWC94" s="73"/>
      <c r="AWD94" s="73"/>
      <c r="AWE94" s="74"/>
      <c r="AWF94" s="74"/>
      <c r="AWG94" s="77"/>
      <c r="AWH94" s="77"/>
      <c r="AWI94" s="11"/>
      <c r="AWJ94" s="7"/>
      <c r="AWK94" s="7"/>
      <c r="AWL94" s="7"/>
      <c r="AWM94" s="7"/>
      <c r="AWN94" s="7"/>
      <c r="AWO94" s="73"/>
      <c r="AWP94" s="73"/>
      <c r="AWQ94" s="73"/>
      <c r="AWR94" s="73"/>
      <c r="AWS94" s="74"/>
      <c r="AWT94" s="74"/>
      <c r="AWU94" s="77"/>
      <c r="AWV94" s="77"/>
      <c r="AWW94" s="11"/>
      <c r="AWX94" s="7"/>
      <c r="AWY94" s="7"/>
      <c r="AWZ94" s="7"/>
      <c r="AXA94" s="7"/>
      <c r="AXB94" s="7"/>
      <c r="AXC94" s="73"/>
      <c r="AXD94" s="73"/>
      <c r="AXE94" s="73"/>
      <c r="AXF94" s="73"/>
      <c r="AXG94" s="74"/>
      <c r="AXH94" s="74"/>
      <c r="AXI94" s="77"/>
      <c r="AXJ94" s="77"/>
      <c r="AXK94" s="11"/>
      <c r="AXL94" s="7"/>
      <c r="AXM94" s="7"/>
      <c r="AXN94" s="7"/>
      <c r="AXO94" s="7"/>
      <c r="AXP94" s="7"/>
      <c r="AXQ94" s="73"/>
      <c r="AXR94" s="73"/>
      <c r="AXS94" s="73"/>
      <c r="AXT94" s="73"/>
      <c r="AXU94" s="74"/>
      <c r="AXV94" s="74"/>
      <c r="AXW94" s="77"/>
      <c r="AXX94" s="77"/>
      <c r="AXY94" s="11"/>
      <c r="AXZ94" s="7"/>
      <c r="AYA94" s="7"/>
      <c r="AYB94" s="7"/>
      <c r="AYC94" s="7"/>
      <c r="AYD94" s="7"/>
      <c r="AYE94" s="73"/>
      <c r="AYF94" s="73"/>
      <c r="AYG94" s="73"/>
      <c r="AYH94" s="73"/>
      <c r="AYI94" s="74"/>
      <c r="AYJ94" s="74"/>
      <c r="AYK94" s="77"/>
      <c r="AYL94" s="77"/>
      <c r="AYM94" s="11"/>
      <c r="AYN94" s="7"/>
      <c r="AYO94" s="7"/>
      <c r="AYP94" s="7"/>
      <c r="AYQ94" s="7"/>
      <c r="AYR94" s="7"/>
      <c r="AYS94" s="73"/>
      <c r="AYT94" s="73"/>
      <c r="AYU94" s="73"/>
      <c r="AYV94" s="73"/>
      <c r="AYW94" s="74"/>
      <c r="AYX94" s="74"/>
      <c r="AYY94" s="77"/>
      <c r="AYZ94" s="77"/>
      <c r="AZA94" s="11"/>
      <c r="AZB94" s="7"/>
      <c r="AZC94" s="7"/>
      <c r="AZD94" s="7"/>
      <c r="AZE94" s="7"/>
      <c r="AZF94" s="7"/>
      <c r="AZG94" s="73"/>
      <c r="AZH94" s="73"/>
      <c r="AZI94" s="73"/>
      <c r="AZJ94" s="73"/>
      <c r="AZK94" s="74"/>
      <c r="AZL94" s="74"/>
      <c r="AZM94" s="77"/>
      <c r="AZN94" s="77"/>
      <c r="AZO94" s="11"/>
      <c r="AZP94" s="7"/>
      <c r="AZQ94" s="7"/>
      <c r="AZR94" s="7"/>
      <c r="AZS94" s="7"/>
      <c r="AZT94" s="7"/>
      <c r="AZU94" s="73"/>
      <c r="AZV94" s="73"/>
      <c r="AZW94" s="73"/>
      <c r="AZX94" s="73"/>
      <c r="AZY94" s="74"/>
      <c r="AZZ94" s="74"/>
      <c r="BAA94" s="77"/>
      <c r="BAB94" s="77"/>
      <c r="BAC94" s="11"/>
      <c r="BAD94" s="7"/>
      <c r="BAE94" s="7"/>
      <c r="BAF94" s="7"/>
      <c r="BAG94" s="7"/>
      <c r="BAH94" s="7"/>
      <c r="BAI94" s="73"/>
      <c r="BAJ94" s="73"/>
      <c r="BAK94" s="73"/>
      <c r="BAL94" s="73"/>
      <c r="BAM94" s="74"/>
      <c r="BAN94" s="74"/>
      <c r="BAO94" s="77"/>
      <c r="BAP94" s="77"/>
      <c r="BAQ94" s="11"/>
      <c r="BAR94" s="7"/>
      <c r="BAS94" s="7"/>
      <c r="BAT94" s="7"/>
      <c r="BAU94" s="7"/>
      <c r="BAV94" s="7"/>
      <c r="BAW94" s="73"/>
      <c r="BAX94" s="73"/>
      <c r="BAY94" s="73"/>
      <c r="BAZ94" s="73"/>
      <c r="BBA94" s="74"/>
      <c r="BBB94" s="74"/>
      <c r="BBC94" s="77"/>
      <c r="BBD94" s="77"/>
      <c r="BBE94" s="11"/>
      <c r="BBF94" s="7"/>
      <c r="BBG94" s="7"/>
      <c r="BBH94" s="7"/>
      <c r="BBI94" s="7"/>
      <c r="BBJ94" s="7"/>
      <c r="BBK94" s="73"/>
      <c r="BBL94" s="73"/>
      <c r="BBM94" s="73"/>
      <c r="BBN94" s="73"/>
      <c r="BBO94" s="74"/>
      <c r="BBP94" s="74"/>
      <c r="BBQ94" s="77"/>
      <c r="BBR94" s="77"/>
      <c r="BBS94" s="11"/>
      <c r="BBT94" s="7"/>
      <c r="BBU94" s="7"/>
      <c r="BBV94" s="7"/>
      <c r="BBW94" s="7"/>
      <c r="BBX94" s="7"/>
      <c r="BBY94" s="73"/>
      <c r="BBZ94" s="73"/>
      <c r="BCA94" s="73"/>
      <c r="BCB94" s="73"/>
      <c r="BCC94" s="74"/>
      <c r="BCD94" s="74"/>
      <c r="BCE94" s="77"/>
      <c r="BCF94" s="77"/>
      <c r="BCG94" s="11"/>
      <c r="BCH94" s="7"/>
      <c r="BCI94" s="7"/>
      <c r="BCJ94" s="7"/>
      <c r="BCK94" s="7"/>
      <c r="BCL94" s="7"/>
      <c r="BCM94" s="73"/>
      <c r="BCN94" s="73"/>
      <c r="BCO94" s="73"/>
      <c r="BCP94" s="73"/>
      <c r="BCQ94" s="74"/>
      <c r="BCR94" s="74"/>
      <c r="BCS94" s="77"/>
      <c r="BCT94" s="77"/>
      <c r="BCU94" s="11"/>
      <c r="BCV94" s="7"/>
      <c r="BCW94" s="7"/>
      <c r="BCX94" s="7"/>
      <c r="BCY94" s="7"/>
      <c r="BCZ94" s="7"/>
      <c r="BDA94" s="73"/>
      <c r="BDB94" s="73"/>
      <c r="BDC94" s="73"/>
      <c r="BDD94" s="73"/>
      <c r="BDE94" s="74"/>
      <c r="BDF94" s="74"/>
      <c r="BDG94" s="77"/>
      <c r="BDH94" s="77"/>
      <c r="BDI94" s="11"/>
      <c r="BDJ94" s="7"/>
      <c r="BDK94" s="7"/>
      <c r="BDL94" s="7"/>
      <c r="BDM94" s="7"/>
      <c r="BDN94" s="7"/>
      <c r="BDO94" s="73"/>
      <c r="BDP94" s="73"/>
      <c r="BDQ94" s="73"/>
      <c r="BDR94" s="73"/>
      <c r="BDS94" s="74"/>
      <c r="BDT94" s="74"/>
      <c r="BDU94" s="77"/>
      <c r="BDV94" s="77"/>
      <c r="BDW94" s="11"/>
      <c r="BDX94" s="7"/>
      <c r="BDY94" s="7"/>
      <c r="BDZ94" s="7"/>
      <c r="BEA94" s="7"/>
      <c r="BEB94" s="7"/>
      <c r="BEC94" s="73"/>
      <c r="BED94" s="73"/>
      <c r="BEE94" s="73"/>
      <c r="BEF94" s="73"/>
      <c r="BEG94" s="74"/>
      <c r="BEH94" s="74"/>
      <c r="BEI94" s="77"/>
      <c r="BEJ94" s="77"/>
      <c r="BEK94" s="11"/>
      <c r="BEL94" s="7"/>
      <c r="BEM94" s="7"/>
      <c r="BEN94" s="7"/>
      <c r="BEO94" s="7"/>
      <c r="BEP94" s="7"/>
      <c r="BEQ94" s="73"/>
      <c r="BER94" s="73"/>
      <c r="BES94" s="73"/>
      <c r="BET94" s="73"/>
      <c r="BEU94" s="74"/>
      <c r="BEV94" s="74"/>
      <c r="BEW94" s="77"/>
      <c r="BEX94" s="77"/>
      <c r="BEY94" s="11"/>
      <c r="BEZ94" s="7"/>
      <c r="BFA94" s="7"/>
      <c r="BFB94" s="7"/>
      <c r="BFC94" s="7"/>
      <c r="BFD94" s="7"/>
      <c r="BFE94" s="73"/>
      <c r="BFF94" s="73"/>
      <c r="BFG94" s="73"/>
      <c r="BFH94" s="73"/>
      <c r="BFI94" s="74"/>
      <c r="BFJ94" s="74"/>
      <c r="BFK94" s="77"/>
      <c r="BFL94" s="77"/>
      <c r="BFM94" s="11"/>
      <c r="BFN94" s="7"/>
      <c r="BFO94" s="7"/>
      <c r="BFP94" s="7"/>
      <c r="BFQ94" s="7"/>
      <c r="BFR94" s="7"/>
      <c r="BFS94" s="73"/>
      <c r="BFT94" s="73"/>
      <c r="BFU94" s="73"/>
      <c r="BFV94" s="73"/>
      <c r="BFW94" s="74"/>
      <c r="BFX94" s="74"/>
      <c r="BFY94" s="77"/>
      <c r="BFZ94" s="77"/>
      <c r="BGA94" s="11"/>
      <c r="BGB94" s="7"/>
      <c r="BGC94" s="7"/>
      <c r="BGD94" s="7"/>
      <c r="BGE94" s="7"/>
      <c r="BGF94" s="7"/>
      <c r="BGG94" s="73"/>
      <c r="BGH94" s="73"/>
      <c r="BGI94" s="73"/>
      <c r="BGJ94" s="73"/>
      <c r="BGK94" s="74"/>
      <c r="BGL94" s="74"/>
      <c r="BGM94" s="77"/>
      <c r="BGN94" s="77"/>
      <c r="BGO94" s="11"/>
      <c r="BGP94" s="7"/>
      <c r="BGQ94" s="7"/>
      <c r="BGR94" s="7"/>
      <c r="BGS94" s="7"/>
      <c r="BGT94" s="7"/>
      <c r="BGU94" s="73"/>
      <c r="BGV94" s="73"/>
      <c r="BGW94" s="73"/>
      <c r="BGX94" s="73"/>
      <c r="BGY94" s="74"/>
      <c r="BGZ94" s="74"/>
      <c r="BHA94" s="77"/>
      <c r="BHB94" s="77"/>
      <c r="BHC94" s="11"/>
      <c r="BHD94" s="7"/>
      <c r="BHE94" s="7"/>
      <c r="BHF94" s="7"/>
      <c r="BHG94" s="7"/>
      <c r="BHH94" s="7"/>
      <c r="BHI94" s="73"/>
      <c r="BHJ94" s="73"/>
      <c r="BHK94" s="73"/>
      <c r="BHL94" s="73"/>
      <c r="BHM94" s="74"/>
      <c r="BHN94" s="74"/>
      <c r="BHO94" s="77"/>
      <c r="BHP94" s="77"/>
      <c r="BHQ94" s="11"/>
      <c r="BHR94" s="7"/>
      <c r="BHS94" s="7"/>
      <c r="BHT94" s="7"/>
      <c r="BHU94" s="7"/>
      <c r="BHV94" s="7"/>
      <c r="BHW94" s="73"/>
      <c r="BHX94" s="73"/>
      <c r="BHY94" s="73"/>
      <c r="BHZ94" s="73"/>
      <c r="BIA94" s="74"/>
      <c r="BIB94" s="74"/>
      <c r="BIC94" s="77"/>
      <c r="BID94" s="77"/>
      <c r="BIE94" s="11"/>
      <c r="BIF94" s="7"/>
      <c r="BIG94" s="7"/>
      <c r="BIH94" s="7"/>
      <c r="BII94" s="7"/>
      <c r="BIJ94" s="7"/>
      <c r="BIK94" s="73"/>
      <c r="BIL94" s="73"/>
      <c r="BIM94" s="73"/>
      <c r="BIN94" s="73"/>
      <c r="BIO94" s="74"/>
      <c r="BIP94" s="74"/>
      <c r="BIQ94" s="77"/>
      <c r="BIR94" s="77"/>
      <c r="BIS94" s="11"/>
      <c r="BIT94" s="7"/>
      <c r="BIU94" s="7"/>
      <c r="BIV94" s="7"/>
      <c r="BIW94" s="7"/>
      <c r="BIX94" s="7"/>
      <c r="BIY94" s="73"/>
      <c r="BIZ94" s="73"/>
      <c r="BJA94" s="73"/>
      <c r="BJB94" s="73"/>
      <c r="BJC94" s="74"/>
      <c r="BJD94" s="74"/>
      <c r="BJE94" s="77"/>
      <c r="BJF94" s="77"/>
      <c r="BJG94" s="11"/>
      <c r="BJH94" s="7"/>
      <c r="BJI94" s="7"/>
      <c r="BJJ94" s="7"/>
      <c r="BJK94" s="7"/>
      <c r="BJL94" s="7"/>
      <c r="BJM94" s="73"/>
      <c r="BJN94" s="73"/>
      <c r="BJO94" s="73"/>
      <c r="BJP94" s="73"/>
      <c r="BJQ94" s="74"/>
      <c r="BJR94" s="74"/>
      <c r="BJS94" s="77"/>
      <c r="BJT94" s="77"/>
      <c r="BJU94" s="11"/>
      <c r="BJV94" s="7"/>
      <c r="BJW94" s="7"/>
      <c r="BJX94" s="7"/>
      <c r="BJY94" s="7"/>
      <c r="BJZ94" s="7"/>
      <c r="BKA94" s="73"/>
      <c r="BKB94" s="73"/>
      <c r="BKC94" s="73"/>
      <c r="BKD94" s="73"/>
      <c r="BKE94" s="74"/>
      <c r="BKF94" s="74"/>
      <c r="BKG94" s="77"/>
      <c r="BKH94" s="77"/>
      <c r="BKI94" s="11"/>
      <c r="BKJ94" s="7"/>
      <c r="BKK94" s="7"/>
      <c r="BKL94" s="7"/>
      <c r="BKM94" s="7"/>
      <c r="BKN94" s="7"/>
      <c r="BKO94" s="73"/>
      <c r="BKP94" s="73"/>
      <c r="BKQ94" s="73"/>
      <c r="BKR94" s="73"/>
      <c r="BKS94" s="74"/>
      <c r="BKT94" s="74"/>
      <c r="BKU94" s="77"/>
      <c r="BKV94" s="77"/>
      <c r="BKW94" s="11"/>
      <c r="BKX94" s="7"/>
      <c r="BKY94" s="7"/>
      <c r="BKZ94" s="7"/>
      <c r="BLA94" s="7"/>
      <c r="BLB94" s="7"/>
      <c r="BLC94" s="73"/>
      <c r="BLD94" s="73"/>
      <c r="BLE94" s="73"/>
      <c r="BLF94" s="73"/>
      <c r="BLG94" s="74"/>
      <c r="BLH94" s="74"/>
      <c r="BLI94" s="77"/>
      <c r="BLJ94" s="77"/>
      <c r="BLK94" s="11"/>
      <c r="BLL94" s="7"/>
      <c r="BLM94" s="7"/>
      <c r="BLN94" s="7"/>
      <c r="BLO94" s="7"/>
      <c r="BLP94" s="7"/>
      <c r="BLQ94" s="73"/>
      <c r="BLR94" s="73"/>
      <c r="BLS94" s="73"/>
      <c r="BLT94" s="73"/>
      <c r="BLU94" s="74"/>
      <c r="BLV94" s="74"/>
      <c r="BLW94" s="77"/>
      <c r="BLX94" s="77"/>
      <c r="BLY94" s="11"/>
      <c r="BLZ94" s="7"/>
      <c r="BMA94" s="7"/>
      <c r="BMB94" s="7"/>
      <c r="BMC94" s="7"/>
      <c r="BMD94" s="7"/>
      <c r="BME94" s="73"/>
      <c r="BMF94" s="73"/>
      <c r="BMG94" s="73"/>
      <c r="BMH94" s="73"/>
      <c r="BMI94" s="74"/>
      <c r="BMJ94" s="74"/>
      <c r="BMK94" s="77"/>
      <c r="BML94" s="77"/>
      <c r="BMM94" s="11"/>
      <c r="BMN94" s="7"/>
      <c r="BMO94" s="7"/>
      <c r="BMP94" s="7"/>
      <c r="BMQ94" s="7"/>
      <c r="BMR94" s="7"/>
      <c r="BMS94" s="73"/>
      <c r="BMT94" s="73"/>
      <c r="BMU94" s="73"/>
      <c r="BMV94" s="73"/>
      <c r="BMW94" s="74"/>
      <c r="BMX94" s="74"/>
      <c r="BMY94" s="77"/>
      <c r="BMZ94" s="77"/>
      <c r="BNA94" s="11"/>
      <c r="BNB94" s="7"/>
      <c r="BNC94" s="7"/>
      <c r="BND94" s="7"/>
      <c r="BNE94" s="7"/>
      <c r="BNF94" s="7"/>
      <c r="BNG94" s="73"/>
      <c r="BNH94" s="73"/>
      <c r="BNI94" s="73"/>
      <c r="BNJ94" s="73"/>
      <c r="BNK94" s="74"/>
      <c r="BNL94" s="74"/>
      <c r="BNM94" s="77"/>
      <c r="BNN94" s="77"/>
      <c r="BNO94" s="11"/>
      <c r="BNP94" s="7"/>
      <c r="BNQ94" s="7"/>
      <c r="BNR94" s="7"/>
      <c r="BNS94" s="7"/>
      <c r="BNT94" s="7"/>
      <c r="BNU94" s="73"/>
      <c r="BNV94" s="73"/>
      <c r="BNW94" s="73"/>
      <c r="BNX94" s="73"/>
      <c r="BNY94" s="74"/>
      <c r="BNZ94" s="74"/>
      <c r="BOA94" s="77"/>
      <c r="BOB94" s="77"/>
      <c r="BOC94" s="11"/>
      <c r="BOD94" s="7"/>
      <c r="BOE94" s="7"/>
      <c r="BOF94" s="7"/>
      <c r="BOG94" s="7"/>
      <c r="BOH94" s="7"/>
      <c r="BOI94" s="73"/>
      <c r="BOJ94" s="73"/>
      <c r="BOK94" s="73"/>
      <c r="BOL94" s="73"/>
      <c r="BOM94" s="74"/>
      <c r="BON94" s="74"/>
      <c r="BOO94" s="77"/>
      <c r="BOP94" s="77"/>
      <c r="BOQ94" s="11"/>
      <c r="BOR94" s="7"/>
      <c r="BOS94" s="7"/>
      <c r="BOT94" s="7"/>
      <c r="BOU94" s="7"/>
      <c r="BOV94" s="7"/>
      <c r="BOW94" s="73"/>
      <c r="BOX94" s="73"/>
      <c r="BOY94" s="73"/>
      <c r="BOZ94" s="73"/>
      <c r="BPA94" s="74"/>
      <c r="BPB94" s="74"/>
      <c r="BPC94" s="77"/>
      <c r="BPD94" s="77"/>
      <c r="BPE94" s="11"/>
      <c r="BPF94" s="7"/>
      <c r="BPG94" s="7"/>
      <c r="BPH94" s="7"/>
      <c r="BPI94" s="7"/>
      <c r="BPJ94" s="7"/>
      <c r="BPK94" s="73"/>
      <c r="BPL94" s="73"/>
      <c r="BPM94" s="73"/>
      <c r="BPN94" s="73"/>
      <c r="BPO94" s="74"/>
      <c r="BPP94" s="74"/>
      <c r="BPQ94" s="77"/>
      <c r="BPR94" s="77"/>
      <c r="BPS94" s="11"/>
      <c r="BPT94" s="7"/>
      <c r="BPU94" s="7"/>
      <c r="BPV94" s="7"/>
      <c r="BPW94" s="7"/>
      <c r="BPX94" s="7"/>
      <c r="BPY94" s="73"/>
      <c r="BPZ94" s="73"/>
      <c r="BQA94" s="73"/>
      <c r="BQB94" s="73"/>
      <c r="BQC94" s="74"/>
      <c r="BQD94" s="74"/>
      <c r="BQE94" s="77"/>
      <c r="BQF94" s="77"/>
      <c r="BQG94" s="11"/>
      <c r="BQH94" s="7"/>
      <c r="BQI94" s="7"/>
      <c r="BQJ94" s="7"/>
      <c r="BQK94" s="7"/>
      <c r="BQL94" s="7"/>
      <c r="BQM94" s="73"/>
      <c r="BQN94" s="73"/>
      <c r="BQO94" s="73"/>
      <c r="BQP94" s="73"/>
      <c r="BQQ94" s="74"/>
      <c r="BQR94" s="74"/>
      <c r="BQS94" s="77"/>
      <c r="BQT94" s="77"/>
      <c r="BQU94" s="11"/>
      <c r="BQV94" s="7"/>
      <c r="BQW94" s="7"/>
      <c r="BQX94" s="7"/>
      <c r="BQY94" s="7"/>
      <c r="BQZ94" s="7"/>
      <c r="BRA94" s="73"/>
      <c r="BRB94" s="73"/>
      <c r="BRC94" s="73"/>
      <c r="BRD94" s="73"/>
      <c r="BRE94" s="74"/>
      <c r="BRF94" s="74"/>
      <c r="BRG94" s="77"/>
      <c r="BRH94" s="77"/>
      <c r="BRI94" s="11"/>
      <c r="BRJ94" s="7"/>
      <c r="BRK94" s="7"/>
      <c r="BRL94" s="7"/>
      <c r="BRM94" s="7"/>
      <c r="BRN94" s="7"/>
      <c r="BRO94" s="73"/>
      <c r="BRP94" s="73"/>
      <c r="BRQ94" s="73"/>
      <c r="BRR94" s="73"/>
      <c r="BRS94" s="74"/>
      <c r="BRT94" s="74"/>
      <c r="BRU94" s="77"/>
      <c r="BRV94" s="77"/>
      <c r="BRW94" s="11"/>
      <c r="BRX94" s="7"/>
      <c r="BRY94" s="7"/>
      <c r="BRZ94" s="7"/>
      <c r="BSA94" s="7"/>
      <c r="BSB94" s="7"/>
      <c r="BSC94" s="73"/>
      <c r="BSD94" s="73"/>
      <c r="BSE94" s="73"/>
      <c r="BSF94" s="73"/>
      <c r="BSG94" s="74"/>
      <c r="BSH94" s="74"/>
      <c r="BSI94" s="77"/>
      <c r="BSJ94" s="77"/>
      <c r="BSK94" s="11"/>
      <c r="BSL94" s="7"/>
      <c r="BSM94" s="7"/>
      <c r="BSN94" s="7"/>
      <c r="BSO94" s="7"/>
      <c r="BSP94" s="7"/>
      <c r="BSQ94" s="73"/>
      <c r="BSR94" s="73"/>
      <c r="BSS94" s="73"/>
      <c r="BST94" s="73"/>
      <c r="BSU94" s="74"/>
      <c r="BSV94" s="74"/>
      <c r="BSW94" s="77"/>
      <c r="BSX94" s="77"/>
      <c r="BSY94" s="11"/>
      <c r="BSZ94" s="7"/>
      <c r="BTA94" s="7"/>
      <c r="BTB94" s="7"/>
      <c r="BTC94" s="7"/>
      <c r="BTD94" s="7"/>
      <c r="BTE94" s="73"/>
      <c r="BTF94" s="73"/>
      <c r="BTG94" s="73"/>
      <c r="BTH94" s="73"/>
      <c r="BTI94" s="74"/>
      <c r="BTJ94" s="74"/>
      <c r="BTK94" s="77"/>
      <c r="BTL94" s="77"/>
      <c r="BTM94" s="11"/>
      <c r="BTN94" s="7"/>
      <c r="BTO94" s="7"/>
      <c r="BTP94" s="7"/>
      <c r="BTQ94" s="7"/>
      <c r="BTR94" s="7"/>
      <c r="BTS94" s="73"/>
      <c r="BTT94" s="73"/>
      <c r="BTU94" s="73"/>
      <c r="BTV94" s="73"/>
      <c r="BTW94" s="74"/>
      <c r="BTX94" s="74"/>
      <c r="BTY94" s="77"/>
      <c r="BTZ94" s="77"/>
      <c r="BUA94" s="11"/>
      <c r="BUB94" s="7"/>
      <c r="BUC94" s="7"/>
      <c r="BUD94" s="7"/>
      <c r="BUE94" s="7"/>
      <c r="BUF94" s="7"/>
      <c r="BUG94" s="73"/>
      <c r="BUH94" s="73"/>
      <c r="BUI94" s="73"/>
      <c r="BUJ94" s="73"/>
      <c r="BUK94" s="74"/>
      <c r="BUL94" s="74"/>
      <c r="BUM94" s="77"/>
      <c r="BUN94" s="77"/>
      <c r="BUO94" s="11"/>
      <c r="BUP94" s="7"/>
      <c r="BUQ94" s="7"/>
      <c r="BUR94" s="7"/>
      <c r="BUS94" s="7"/>
      <c r="BUT94" s="7"/>
      <c r="BUU94" s="73"/>
      <c r="BUV94" s="73"/>
      <c r="BUW94" s="73"/>
      <c r="BUX94" s="73"/>
      <c r="BUY94" s="74"/>
      <c r="BUZ94" s="74"/>
      <c r="BVA94" s="77"/>
      <c r="BVB94" s="77"/>
      <c r="BVC94" s="11"/>
      <c r="BVD94" s="7"/>
      <c r="BVE94" s="7"/>
      <c r="BVF94" s="7"/>
      <c r="BVG94" s="7"/>
      <c r="BVH94" s="7"/>
      <c r="BVI94" s="73"/>
      <c r="BVJ94" s="73"/>
      <c r="BVK94" s="73"/>
      <c r="BVL94" s="73"/>
      <c r="BVM94" s="74"/>
      <c r="BVN94" s="74"/>
      <c r="BVO94" s="77"/>
      <c r="BVP94" s="77"/>
      <c r="BVQ94" s="11"/>
      <c r="BVR94" s="7"/>
      <c r="BVS94" s="7"/>
      <c r="BVT94" s="7"/>
      <c r="BVU94" s="7"/>
      <c r="BVV94" s="7"/>
      <c r="BVW94" s="73"/>
      <c r="BVX94" s="73"/>
      <c r="BVY94" s="73"/>
      <c r="BVZ94" s="73"/>
      <c r="BWA94" s="74"/>
      <c r="BWB94" s="74"/>
      <c r="BWC94" s="77"/>
      <c r="BWD94" s="77"/>
      <c r="BWE94" s="11"/>
      <c r="BWF94" s="7"/>
      <c r="BWG94" s="7"/>
      <c r="BWH94" s="7"/>
      <c r="BWI94" s="7"/>
      <c r="BWJ94" s="7"/>
      <c r="BWK94" s="73"/>
      <c r="BWL94" s="73"/>
      <c r="BWM94" s="73"/>
      <c r="BWN94" s="73"/>
      <c r="BWO94" s="74"/>
      <c r="BWP94" s="74"/>
      <c r="BWQ94" s="77"/>
      <c r="BWR94" s="77"/>
      <c r="BWS94" s="11"/>
      <c r="BWT94" s="7"/>
      <c r="BWU94" s="7"/>
      <c r="BWV94" s="7"/>
      <c r="BWW94" s="7"/>
      <c r="BWX94" s="7"/>
      <c r="BWY94" s="73"/>
      <c r="BWZ94" s="73"/>
      <c r="BXA94" s="73"/>
      <c r="BXB94" s="73"/>
      <c r="BXC94" s="74"/>
      <c r="BXD94" s="74"/>
      <c r="BXE94" s="77"/>
      <c r="BXF94" s="77"/>
      <c r="BXG94" s="11"/>
      <c r="BXH94" s="7"/>
      <c r="BXI94" s="7"/>
      <c r="BXJ94" s="7"/>
      <c r="BXK94" s="7"/>
      <c r="BXL94" s="7"/>
      <c r="BXM94" s="73"/>
      <c r="BXN94" s="73"/>
      <c r="BXO94" s="73"/>
      <c r="BXP94" s="73"/>
      <c r="BXQ94" s="74"/>
      <c r="BXR94" s="74"/>
      <c r="BXS94" s="77"/>
      <c r="BXT94" s="77"/>
      <c r="BXU94" s="11"/>
      <c r="BXV94" s="7"/>
      <c r="BXW94" s="7"/>
      <c r="BXX94" s="7"/>
      <c r="BXY94" s="7"/>
      <c r="BXZ94" s="7"/>
      <c r="BYA94" s="73"/>
      <c r="BYB94" s="73"/>
      <c r="BYC94" s="73"/>
      <c r="BYD94" s="73"/>
      <c r="BYE94" s="74"/>
      <c r="BYF94" s="74"/>
      <c r="BYG94" s="77"/>
      <c r="BYH94" s="77"/>
      <c r="BYI94" s="11"/>
      <c r="BYJ94" s="7"/>
      <c r="BYK94" s="7"/>
      <c r="BYL94" s="7"/>
      <c r="BYM94" s="7"/>
      <c r="BYN94" s="7"/>
      <c r="BYO94" s="73"/>
      <c r="BYP94" s="73"/>
      <c r="BYQ94" s="73"/>
      <c r="BYR94" s="73"/>
      <c r="BYS94" s="74"/>
      <c r="BYT94" s="74"/>
      <c r="BYU94" s="77"/>
      <c r="BYV94" s="77"/>
      <c r="BYW94" s="11"/>
      <c r="BYX94" s="7"/>
      <c r="BYY94" s="7"/>
      <c r="BYZ94" s="7"/>
      <c r="BZA94" s="7"/>
      <c r="BZB94" s="7"/>
      <c r="BZC94" s="73"/>
      <c r="BZD94" s="73"/>
      <c r="BZE94" s="73"/>
      <c r="BZF94" s="73"/>
      <c r="BZG94" s="74"/>
      <c r="BZH94" s="74"/>
      <c r="BZI94" s="77"/>
      <c r="BZJ94" s="77"/>
      <c r="BZK94" s="11"/>
      <c r="BZL94" s="7"/>
      <c r="BZM94" s="7"/>
      <c r="BZN94" s="7"/>
      <c r="BZO94" s="7"/>
      <c r="BZP94" s="7"/>
      <c r="BZQ94" s="73"/>
      <c r="BZR94" s="73"/>
      <c r="BZS94" s="73"/>
      <c r="BZT94" s="73"/>
      <c r="BZU94" s="74"/>
      <c r="BZV94" s="74"/>
      <c r="BZW94" s="77"/>
      <c r="BZX94" s="77"/>
      <c r="BZY94" s="11"/>
      <c r="BZZ94" s="7"/>
      <c r="CAA94" s="7"/>
      <c r="CAB94" s="7"/>
      <c r="CAC94" s="7"/>
      <c r="CAD94" s="7"/>
      <c r="CAE94" s="73"/>
      <c r="CAF94" s="73"/>
      <c r="CAG94" s="73"/>
      <c r="CAH94" s="73"/>
      <c r="CAI94" s="74"/>
      <c r="CAJ94" s="74"/>
      <c r="CAK94" s="77"/>
      <c r="CAL94" s="77"/>
      <c r="CAM94" s="11"/>
      <c r="CAN94" s="7"/>
      <c r="CAO94" s="7"/>
      <c r="CAP94" s="7"/>
      <c r="CAQ94" s="7"/>
      <c r="CAR94" s="7"/>
      <c r="CAS94" s="73"/>
      <c r="CAT94" s="73"/>
      <c r="CAU94" s="73"/>
      <c r="CAV94" s="73"/>
      <c r="CAW94" s="74"/>
      <c r="CAX94" s="74"/>
      <c r="CAY94" s="77"/>
      <c r="CAZ94" s="77"/>
      <c r="CBA94" s="11"/>
      <c r="CBB94" s="7"/>
      <c r="CBC94" s="7"/>
      <c r="CBD94" s="7"/>
      <c r="CBE94" s="7"/>
      <c r="CBF94" s="7"/>
      <c r="CBG94" s="73"/>
      <c r="CBH94" s="73"/>
      <c r="CBI94" s="73"/>
      <c r="CBJ94" s="73"/>
      <c r="CBK94" s="74"/>
      <c r="CBL94" s="74"/>
      <c r="CBM94" s="77"/>
      <c r="CBN94" s="77"/>
      <c r="CBO94" s="11"/>
      <c r="CBP94" s="7"/>
      <c r="CBQ94" s="7"/>
      <c r="CBR94" s="7"/>
      <c r="CBS94" s="7"/>
      <c r="CBT94" s="7"/>
      <c r="CBU94" s="73"/>
      <c r="CBV94" s="73"/>
      <c r="CBW94" s="73"/>
      <c r="CBX94" s="73"/>
      <c r="CBY94" s="74"/>
      <c r="CBZ94" s="74"/>
      <c r="CCA94" s="77"/>
      <c r="CCB94" s="77"/>
      <c r="CCC94" s="11"/>
      <c r="CCD94" s="7"/>
      <c r="CCE94" s="7"/>
      <c r="CCF94" s="7"/>
      <c r="CCG94" s="7"/>
      <c r="CCH94" s="7"/>
      <c r="CCI94" s="73"/>
      <c r="CCJ94" s="73"/>
      <c r="CCK94" s="73"/>
      <c r="CCL94" s="73"/>
      <c r="CCM94" s="74"/>
      <c r="CCN94" s="74"/>
      <c r="CCO94" s="77"/>
      <c r="CCP94" s="77"/>
      <c r="CCQ94" s="11"/>
      <c r="CCR94" s="7"/>
      <c r="CCS94" s="7"/>
      <c r="CCT94" s="7"/>
      <c r="CCU94" s="7"/>
      <c r="CCV94" s="7"/>
      <c r="CCW94" s="73"/>
      <c r="CCX94" s="73"/>
      <c r="CCY94" s="73"/>
      <c r="CCZ94" s="73"/>
      <c r="CDA94" s="74"/>
      <c r="CDB94" s="74"/>
      <c r="CDC94" s="77"/>
      <c r="CDD94" s="77"/>
      <c r="CDE94" s="11"/>
      <c r="CDF94" s="7"/>
      <c r="CDG94" s="7"/>
      <c r="CDH94" s="7"/>
      <c r="CDI94" s="7"/>
      <c r="CDJ94" s="7"/>
      <c r="CDK94" s="73"/>
      <c r="CDL94" s="73"/>
      <c r="CDM94" s="73"/>
      <c r="CDN94" s="73"/>
      <c r="CDO94" s="74"/>
      <c r="CDP94" s="74"/>
      <c r="CDQ94" s="77"/>
      <c r="CDR94" s="77"/>
      <c r="CDS94" s="11"/>
      <c r="CDT94" s="7"/>
      <c r="CDU94" s="7"/>
      <c r="CDV94" s="7"/>
      <c r="CDW94" s="7"/>
      <c r="CDX94" s="7"/>
      <c r="CDY94" s="73"/>
      <c r="CDZ94" s="73"/>
      <c r="CEA94" s="73"/>
      <c r="CEB94" s="73"/>
      <c r="CEC94" s="74"/>
      <c r="CED94" s="74"/>
      <c r="CEE94" s="77"/>
      <c r="CEF94" s="77"/>
      <c r="CEG94" s="11"/>
      <c r="CEH94" s="7"/>
      <c r="CEI94" s="7"/>
      <c r="CEJ94" s="7"/>
      <c r="CEK94" s="7"/>
      <c r="CEL94" s="7"/>
      <c r="CEM94" s="73"/>
      <c r="CEN94" s="73"/>
      <c r="CEO94" s="73"/>
      <c r="CEP94" s="73"/>
      <c r="CEQ94" s="74"/>
      <c r="CER94" s="74"/>
      <c r="CES94" s="77"/>
      <c r="CET94" s="77"/>
      <c r="CEU94" s="11"/>
      <c r="CEV94" s="7"/>
      <c r="CEW94" s="7"/>
      <c r="CEX94" s="7"/>
      <c r="CEY94" s="7"/>
      <c r="CEZ94" s="7"/>
      <c r="CFA94" s="73"/>
      <c r="CFB94" s="73"/>
      <c r="CFC94" s="73"/>
      <c r="CFD94" s="73"/>
      <c r="CFE94" s="74"/>
      <c r="CFF94" s="74"/>
      <c r="CFG94" s="77"/>
      <c r="CFH94" s="77"/>
      <c r="CFI94" s="11"/>
      <c r="CFJ94" s="7"/>
      <c r="CFK94" s="7"/>
      <c r="CFL94" s="7"/>
      <c r="CFM94" s="7"/>
      <c r="CFN94" s="7"/>
      <c r="CFO94" s="73"/>
      <c r="CFP94" s="73"/>
      <c r="CFQ94" s="73"/>
      <c r="CFR94" s="73"/>
      <c r="CFS94" s="74"/>
      <c r="CFT94" s="74"/>
      <c r="CFU94" s="77"/>
      <c r="CFV94" s="77"/>
      <c r="CFW94" s="11"/>
      <c r="CFX94" s="7"/>
      <c r="CFY94" s="7"/>
      <c r="CFZ94" s="7"/>
      <c r="CGA94" s="7"/>
      <c r="CGB94" s="7"/>
      <c r="CGC94" s="73"/>
      <c r="CGD94" s="73"/>
      <c r="CGE94" s="73"/>
      <c r="CGF94" s="73"/>
      <c r="CGG94" s="74"/>
      <c r="CGH94" s="74"/>
      <c r="CGI94" s="77"/>
      <c r="CGJ94" s="77"/>
      <c r="CGK94" s="11"/>
      <c r="CGL94" s="7"/>
      <c r="CGM94" s="7"/>
      <c r="CGN94" s="7"/>
      <c r="CGO94" s="7"/>
      <c r="CGP94" s="7"/>
      <c r="CGQ94" s="73"/>
      <c r="CGR94" s="73"/>
      <c r="CGS94" s="73"/>
      <c r="CGT94" s="73"/>
      <c r="CGU94" s="74"/>
      <c r="CGV94" s="74"/>
      <c r="CGW94" s="77"/>
      <c r="CGX94" s="77"/>
      <c r="CGY94" s="11"/>
      <c r="CGZ94" s="7"/>
      <c r="CHA94" s="7"/>
      <c r="CHB94" s="7"/>
      <c r="CHC94" s="7"/>
      <c r="CHD94" s="7"/>
      <c r="CHE94" s="73"/>
      <c r="CHF94" s="73"/>
      <c r="CHG94" s="73"/>
      <c r="CHH94" s="73"/>
      <c r="CHI94" s="74"/>
      <c r="CHJ94" s="74"/>
      <c r="CHK94" s="77"/>
      <c r="CHL94" s="77"/>
      <c r="CHM94" s="11"/>
      <c r="CHN94" s="7"/>
      <c r="CHO94" s="7"/>
      <c r="CHP94" s="7"/>
      <c r="CHQ94" s="7"/>
      <c r="CHR94" s="7"/>
      <c r="CHS94" s="73"/>
      <c r="CHT94" s="73"/>
      <c r="CHU94" s="73"/>
      <c r="CHV94" s="73"/>
      <c r="CHW94" s="74"/>
      <c r="CHX94" s="74"/>
      <c r="CHY94" s="77"/>
      <c r="CHZ94" s="77"/>
      <c r="CIA94" s="11"/>
      <c r="CIB94" s="7"/>
      <c r="CIC94" s="7"/>
      <c r="CID94" s="7"/>
      <c r="CIE94" s="7"/>
      <c r="CIF94" s="7"/>
      <c r="CIG94" s="73"/>
      <c r="CIH94" s="73"/>
      <c r="CII94" s="73"/>
      <c r="CIJ94" s="73"/>
      <c r="CIK94" s="74"/>
      <c r="CIL94" s="74"/>
      <c r="CIM94" s="77"/>
      <c r="CIN94" s="77"/>
      <c r="CIO94" s="11"/>
      <c r="CIP94" s="7"/>
      <c r="CIQ94" s="7"/>
      <c r="CIR94" s="7"/>
      <c r="CIS94" s="7"/>
      <c r="CIT94" s="7"/>
      <c r="CIU94" s="73"/>
      <c r="CIV94" s="73"/>
      <c r="CIW94" s="73"/>
      <c r="CIX94" s="73"/>
      <c r="CIY94" s="74"/>
      <c r="CIZ94" s="74"/>
      <c r="CJA94" s="77"/>
      <c r="CJB94" s="77"/>
      <c r="CJC94" s="11"/>
      <c r="CJD94" s="7"/>
      <c r="CJE94" s="7"/>
      <c r="CJF94" s="7"/>
      <c r="CJG94" s="7"/>
      <c r="CJH94" s="7"/>
      <c r="CJI94" s="73"/>
      <c r="CJJ94" s="73"/>
      <c r="CJK94" s="73"/>
      <c r="CJL94" s="73"/>
      <c r="CJM94" s="74"/>
      <c r="CJN94" s="74"/>
      <c r="CJO94" s="77"/>
      <c r="CJP94" s="77"/>
      <c r="CJQ94" s="11"/>
      <c r="CJR94" s="7"/>
      <c r="CJS94" s="7"/>
      <c r="CJT94" s="7"/>
      <c r="CJU94" s="7"/>
      <c r="CJV94" s="7"/>
      <c r="CJW94" s="73"/>
      <c r="CJX94" s="73"/>
      <c r="CJY94" s="73"/>
      <c r="CJZ94" s="73"/>
      <c r="CKA94" s="74"/>
      <c r="CKB94" s="74"/>
      <c r="CKC94" s="77"/>
      <c r="CKD94" s="77"/>
      <c r="CKE94" s="11"/>
      <c r="CKF94" s="7"/>
      <c r="CKG94" s="7"/>
      <c r="CKH94" s="7"/>
      <c r="CKI94" s="7"/>
      <c r="CKJ94" s="7"/>
      <c r="CKK94" s="73"/>
      <c r="CKL94" s="73"/>
      <c r="CKM94" s="73"/>
      <c r="CKN94" s="73"/>
      <c r="CKO94" s="74"/>
      <c r="CKP94" s="74"/>
      <c r="CKQ94" s="77"/>
      <c r="CKR94" s="77"/>
      <c r="CKS94" s="11"/>
      <c r="CKT94" s="7"/>
      <c r="CKU94" s="7"/>
      <c r="CKV94" s="7"/>
      <c r="CKW94" s="7"/>
      <c r="CKX94" s="7"/>
      <c r="CKY94" s="73"/>
      <c r="CKZ94" s="73"/>
      <c r="CLA94" s="73"/>
      <c r="CLB94" s="73"/>
      <c r="CLC94" s="74"/>
      <c r="CLD94" s="74"/>
      <c r="CLE94" s="77"/>
      <c r="CLF94" s="77"/>
      <c r="CLG94" s="11"/>
      <c r="CLH94" s="7"/>
      <c r="CLI94" s="7"/>
      <c r="CLJ94" s="7"/>
      <c r="CLK94" s="7"/>
      <c r="CLL94" s="7"/>
      <c r="CLM94" s="73"/>
      <c r="CLN94" s="73"/>
      <c r="CLO94" s="73"/>
      <c r="CLP94" s="73"/>
      <c r="CLQ94" s="74"/>
      <c r="CLR94" s="74"/>
      <c r="CLS94" s="77"/>
      <c r="CLT94" s="77"/>
      <c r="CLU94" s="11"/>
      <c r="CLV94" s="7"/>
      <c r="CLW94" s="7"/>
      <c r="CLX94" s="7"/>
      <c r="CLY94" s="7"/>
      <c r="CLZ94" s="7"/>
      <c r="CMA94" s="73"/>
      <c r="CMB94" s="73"/>
      <c r="CMC94" s="73"/>
      <c r="CMD94" s="73"/>
      <c r="CME94" s="74"/>
      <c r="CMF94" s="74"/>
      <c r="CMG94" s="77"/>
      <c r="CMH94" s="77"/>
      <c r="CMI94" s="11"/>
      <c r="CMJ94" s="7"/>
      <c r="CMK94" s="7"/>
      <c r="CML94" s="7"/>
      <c r="CMM94" s="7"/>
      <c r="CMN94" s="7"/>
      <c r="CMO94" s="73"/>
      <c r="CMP94" s="73"/>
      <c r="CMQ94" s="73"/>
      <c r="CMR94" s="73"/>
      <c r="CMS94" s="74"/>
      <c r="CMT94" s="74"/>
      <c r="CMU94" s="77"/>
      <c r="CMV94" s="77"/>
      <c r="CMW94" s="11"/>
      <c r="CMX94" s="7"/>
      <c r="CMY94" s="7"/>
      <c r="CMZ94" s="7"/>
      <c r="CNA94" s="7"/>
      <c r="CNB94" s="7"/>
      <c r="CNC94" s="73"/>
      <c r="CND94" s="73"/>
      <c r="CNE94" s="73"/>
      <c r="CNF94" s="73"/>
      <c r="CNG94" s="74"/>
      <c r="CNH94" s="74"/>
      <c r="CNI94" s="77"/>
      <c r="CNJ94" s="77"/>
      <c r="CNK94" s="11"/>
      <c r="CNL94" s="7"/>
      <c r="CNM94" s="7"/>
      <c r="CNN94" s="7"/>
      <c r="CNO94" s="7"/>
      <c r="CNP94" s="7"/>
      <c r="CNQ94" s="73"/>
      <c r="CNR94" s="73"/>
      <c r="CNS94" s="73"/>
      <c r="CNT94" s="73"/>
      <c r="CNU94" s="74"/>
      <c r="CNV94" s="74"/>
      <c r="CNW94" s="77"/>
      <c r="CNX94" s="77"/>
      <c r="CNY94" s="11"/>
      <c r="CNZ94" s="7"/>
      <c r="COA94" s="7"/>
      <c r="COB94" s="7"/>
      <c r="COC94" s="7"/>
      <c r="COD94" s="7"/>
      <c r="COE94" s="73"/>
      <c r="COF94" s="73"/>
      <c r="COG94" s="73"/>
      <c r="COH94" s="73"/>
      <c r="COI94" s="74"/>
      <c r="COJ94" s="74"/>
      <c r="COK94" s="77"/>
      <c r="COL94" s="77"/>
      <c r="COM94" s="11"/>
      <c r="CON94" s="7"/>
      <c r="COO94" s="7"/>
      <c r="COP94" s="7"/>
      <c r="COQ94" s="7"/>
      <c r="COR94" s="7"/>
      <c r="COS94" s="73"/>
      <c r="COT94" s="73"/>
      <c r="COU94" s="73"/>
      <c r="COV94" s="73"/>
      <c r="COW94" s="74"/>
      <c r="COX94" s="74"/>
      <c r="COY94" s="77"/>
      <c r="COZ94" s="77"/>
      <c r="CPA94" s="11"/>
      <c r="CPB94" s="7"/>
      <c r="CPC94" s="7"/>
      <c r="CPD94" s="7"/>
      <c r="CPE94" s="7"/>
      <c r="CPF94" s="7"/>
      <c r="CPG94" s="73"/>
      <c r="CPH94" s="73"/>
      <c r="CPI94" s="73"/>
      <c r="CPJ94" s="73"/>
      <c r="CPK94" s="74"/>
      <c r="CPL94" s="74"/>
      <c r="CPM94" s="77"/>
      <c r="CPN94" s="77"/>
      <c r="CPO94" s="11"/>
      <c r="CPP94" s="7"/>
      <c r="CPQ94" s="7"/>
      <c r="CPR94" s="7"/>
      <c r="CPS94" s="7"/>
      <c r="CPT94" s="7"/>
      <c r="CPU94" s="73"/>
      <c r="CPV94" s="73"/>
      <c r="CPW94" s="73"/>
      <c r="CPX94" s="73"/>
      <c r="CPY94" s="74"/>
      <c r="CPZ94" s="74"/>
      <c r="CQA94" s="77"/>
      <c r="CQB94" s="77"/>
      <c r="CQC94" s="11"/>
      <c r="CQD94" s="7"/>
      <c r="CQE94" s="7"/>
      <c r="CQF94" s="7"/>
      <c r="CQG94" s="7"/>
      <c r="CQH94" s="7"/>
      <c r="CQI94" s="73"/>
      <c r="CQJ94" s="73"/>
      <c r="CQK94" s="73"/>
      <c r="CQL94" s="73"/>
      <c r="CQM94" s="74"/>
      <c r="CQN94" s="74"/>
      <c r="CQO94" s="77"/>
      <c r="CQP94" s="77"/>
      <c r="CQQ94" s="11"/>
      <c r="CQR94" s="7"/>
      <c r="CQS94" s="7"/>
      <c r="CQT94" s="7"/>
      <c r="CQU94" s="7"/>
      <c r="CQV94" s="7"/>
      <c r="CQW94" s="73"/>
      <c r="CQX94" s="73"/>
      <c r="CQY94" s="73"/>
      <c r="CQZ94" s="73"/>
      <c r="CRA94" s="74"/>
      <c r="CRB94" s="74"/>
      <c r="CRC94" s="77"/>
      <c r="CRD94" s="77"/>
      <c r="CRE94" s="11"/>
      <c r="CRF94" s="7"/>
      <c r="CRG94" s="7"/>
      <c r="CRH94" s="7"/>
      <c r="CRI94" s="7"/>
      <c r="CRJ94" s="7"/>
      <c r="CRK94" s="73"/>
      <c r="CRL94" s="73"/>
      <c r="CRM94" s="73"/>
      <c r="CRN94" s="73"/>
      <c r="CRO94" s="74"/>
      <c r="CRP94" s="74"/>
      <c r="CRQ94" s="77"/>
      <c r="CRR94" s="77"/>
      <c r="CRS94" s="11"/>
      <c r="CRT94" s="7"/>
      <c r="CRU94" s="7"/>
      <c r="CRV94" s="7"/>
      <c r="CRW94" s="7"/>
      <c r="CRX94" s="7"/>
      <c r="CRY94" s="73"/>
      <c r="CRZ94" s="73"/>
      <c r="CSA94" s="73"/>
      <c r="CSB94" s="73"/>
      <c r="CSC94" s="74"/>
      <c r="CSD94" s="74"/>
      <c r="CSE94" s="77"/>
      <c r="CSF94" s="77"/>
      <c r="CSG94" s="11"/>
      <c r="CSH94" s="7"/>
      <c r="CSI94" s="7"/>
      <c r="CSJ94" s="7"/>
      <c r="CSK94" s="7"/>
      <c r="CSL94" s="7"/>
      <c r="CSM94" s="73"/>
      <c r="CSN94" s="73"/>
      <c r="CSO94" s="73"/>
      <c r="CSP94" s="73"/>
      <c r="CSQ94" s="74"/>
      <c r="CSR94" s="74"/>
      <c r="CSS94" s="77"/>
      <c r="CST94" s="77"/>
      <c r="CSU94" s="11"/>
      <c r="CSV94" s="7"/>
      <c r="CSW94" s="7"/>
      <c r="CSX94" s="7"/>
      <c r="CSY94" s="7"/>
      <c r="CSZ94" s="7"/>
      <c r="CTA94" s="73"/>
      <c r="CTB94" s="73"/>
      <c r="CTC94" s="73"/>
      <c r="CTD94" s="73"/>
      <c r="CTE94" s="74"/>
      <c r="CTF94" s="74"/>
      <c r="CTG94" s="77"/>
      <c r="CTH94" s="77"/>
      <c r="CTI94" s="11"/>
      <c r="CTJ94" s="7"/>
      <c r="CTK94" s="7"/>
      <c r="CTL94" s="7"/>
      <c r="CTM94" s="7"/>
      <c r="CTN94" s="7"/>
      <c r="CTO94" s="73"/>
      <c r="CTP94" s="73"/>
      <c r="CTQ94" s="73"/>
      <c r="CTR94" s="73"/>
      <c r="CTS94" s="74"/>
      <c r="CTT94" s="74"/>
      <c r="CTU94" s="77"/>
      <c r="CTV94" s="77"/>
      <c r="CTW94" s="11"/>
      <c r="CTX94" s="7"/>
      <c r="CTY94" s="7"/>
      <c r="CTZ94" s="7"/>
      <c r="CUA94" s="7"/>
      <c r="CUB94" s="7"/>
      <c r="CUC94" s="73"/>
      <c r="CUD94" s="73"/>
      <c r="CUE94" s="73"/>
      <c r="CUF94" s="73"/>
      <c r="CUG94" s="74"/>
      <c r="CUH94" s="74"/>
      <c r="CUI94" s="77"/>
      <c r="CUJ94" s="77"/>
      <c r="CUK94" s="11"/>
      <c r="CUL94" s="7"/>
      <c r="CUM94" s="7"/>
      <c r="CUN94" s="7"/>
      <c r="CUO94" s="7"/>
      <c r="CUP94" s="7"/>
      <c r="CUQ94" s="73"/>
      <c r="CUR94" s="73"/>
      <c r="CUS94" s="73"/>
      <c r="CUT94" s="73"/>
      <c r="CUU94" s="74"/>
      <c r="CUV94" s="74"/>
      <c r="CUW94" s="77"/>
      <c r="CUX94" s="77"/>
      <c r="CUY94" s="11"/>
      <c r="CUZ94" s="7"/>
      <c r="CVA94" s="7"/>
      <c r="CVB94" s="7"/>
      <c r="CVC94" s="7"/>
      <c r="CVD94" s="7"/>
      <c r="CVE94" s="73"/>
      <c r="CVF94" s="73"/>
      <c r="CVG94" s="73"/>
      <c r="CVH94" s="73"/>
      <c r="CVI94" s="74"/>
      <c r="CVJ94" s="74"/>
      <c r="CVK94" s="77"/>
      <c r="CVL94" s="77"/>
      <c r="CVM94" s="11"/>
      <c r="CVN94" s="7"/>
      <c r="CVO94" s="7"/>
      <c r="CVP94" s="7"/>
      <c r="CVQ94" s="7"/>
      <c r="CVR94" s="7"/>
      <c r="CVS94" s="73"/>
      <c r="CVT94" s="73"/>
      <c r="CVU94" s="73"/>
      <c r="CVV94" s="73"/>
      <c r="CVW94" s="74"/>
      <c r="CVX94" s="74"/>
      <c r="CVY94" s="77"/>
      <c r="CVZ94" s="77"/>
      <c r="CWA94" s="11"/>
      <c r="CWB94" s="7"/>
      <c r="CWC94" s="7"/>
      <c r="CWD94" s="7"/>
      <c r="CWE94" s="7"/>
      <c r="CWF94" s="7"/>
      <c r="CWG94" s="73"/>
      <c r="CWH94" s="73"/>
      <c r="CWI94" s="73"/>
      <c r="CWJ94" s="73"/>
      <c r="CWK94" s="74"/>
      <c r="CWL94" s="74"/>
      <c r="CWM94" s="77"/>
      <c r="CWN94" s="77"/>
      <c r="CWO94" s="11"/>
      <c r="CWP94" s="7"/>
      <c r="CWQ94" s="7"/>
      <c r="CWR94" s="7"/>
      <c r="CWS94" s="7"/>
      <c r="CWT94" s="7"/>
      <c r="CWU94" s="73"/>
      <c r="CWV94" s="73"/>
      <c r="CWW94" s="73"/>
      <c r="CWX94" s="73"/>
      <c r="CWY94" s="74"/>
      <c r="CWZ94" s="74"/>
      <c r="CXA94" s="77"/>
      <c r="CXB94" s="77"/>
      <c r="CXC94" s="11"/>
      <c r="CXD94" s="7"/>
      <c r="CXE94" s="7"/>
      <c r="CXF94" s="7"/>
      <c r="CXG94" s="7"/>
      <c r="CXH94" s="7"/>
      <c r="CXI94" s="73"/>
      <c r="CXJ94" s="73"/>
      <c r="CXK94" s="73"/>
      <c r="CXL94" s="73"/>
      <c r="CXM94" s="74"/>
      <c r="CXN94" s="74"/>
      <c r="CXO94" s="77"/>
      <c r="CXP94" s="77"/>
      <c r="CXQ94" s="11"/>
      <c r="CXR94" s="7"/>
      <c r="CXS94" s="7"/>
      <c r="CXT94" s="7"/>
      <c r="CXU94" s="7"/>
      <c r="CXV94" s="7"/>
      <c r="CXW94" s="73"/>
      <c r="CXX94" s="73"/>
      <c r="CXY94" s="73"/>
      <c r="CXZ94" s="73"/>
      <c r="CYA94" s="74"/>
      <c r="CYB94" s="74"/>
      <c r="CYC94" s="77"/>
      <c r="CYD94" s="77"/>
      <c r="CYE94" s="11"/>
      <c r="CYF94" s="7"/>
      <c r="CYG94" s="7"/>
      <c r="CYH94" s="7"/>
      <c r="CYI94" s="7"/>
      <c r="CYJ94" s="7"/>
      <c r="CYK94" s="73"/>
      <c r="CYL94" s="73"/>
      <c r="CYM94" s="73"/>
      <c r="CYN94" s="73"/>
      <c r="CYO94" s="74"/>
      <c r="CYP94" s="74"/>
      <c r="CYQ94" s="77"/>
      <c r="CYR94" s="77"/>
      <c r="CYS94" s="11"/>
      <c r="CYT94" s="7"/>
      <c r="CYU94" s="7"/>
      <c r="CYV94" s="7"/>
      <c r="CYW94" s="7"/>
      <c r="CYX94" s="7"/>
      <c r="CYY94" s="73"/>
      <c r="CYZ94" s="73"/>
      <c r="CZA94" s="73"/>
      <c r="CZB94" s="73"/>
      <c r="CZC94" s="74"/>
      <c r="CZD94" s="74"/>
      <c r="CZE94" s="77"/>
      <c r="CZF94" s="77"/>
      <c r="CZG94" s="11"/>
      <c r="CZH94" s="7"/>
      <c r="CZI94" s="7"/>
      <c r="CZJ94" s="7"/>
      <c r="CZK94" s="7"/>
      <c r="CZL94" s="7"/>
      <c r="CZM94" s="73"/>
      <c r="CZN94" s="73"/>
      <c r="CZO94" s="73"/>
      <c r="CZP94" s="73"/>
      <c r="CZQ94" s="74"/>
      <c r="CZR94" s="74"/>
      <c r="CZS94" s="77"/>
      <c r="CZT94" s="77"/>
      <c r="CZU94" s="11"/>
      <c r="CZV94" s="7"/>
      <c r="CZW94" s="7"/>
      <c r="CZX94" s="7"/>
      <c r="CZY94" s="7"/>
      <c r="CZZ94" s="7"/>
      <c r="DAA94" s="73"/>
      <c r="DAB94" s="73"/>
      <c r="DAC94" s="73"/>
      <c r="DAD94" s="73"/>
      <c r="DAE94" s="74"/>
      <c r="DAF94" s="74"/>
      <c r="DAG94" s="77"/>
      <c r="DAH94" s="77"/>
      <c r="DAI94" s="11"/>
      <c r="DAJ94" s="7"/>
      <c r="DAK94" s="7"/>
      <c r="DAL94" s="7"/>
      <c r="DAM94" s="7"/>
      <c r="DAN94" s="7"/>
      <c r="DAO94" s="73"/>
      <c r="DAP94" s="73"/>
      <c r="DAQ94" s="73"/>
      <c r="DAR94" s="73"/>
      <c r="DAS94" s="74"/>
      <c r="DAT94" s="74"/>
      <c r="DAU94" s="77"/>
      <c r="DAV94" s="77"/>
      <c r="DAW94" s="11"/>
      <c r="DAX94" s="7"/>
      <c r="DAY94" s="7"/>
      <c r="DAZ94" s="7"/>
      <c r="DBA94" s="7"/>
      <c r="DBB94" s="7"/>
      <c r="DBC94" s="73"/>
      <c r="DBD94" s="73"/>
      <c r="DBE94" s="73"/>
      <c r="DBF94" s="73"/>
      <c r="DBG94" s="74"/>
      <c r="DBH94" s="74"/>
      <c r="DBI94" s="77"/>
      <c r="DBJ94" s="77"/>
      <c r="DBK94" s="11"/>
      <c r="DBL94" s="7"/>
      <c r="DBM94" s="7"/>
      <c r="DBN94" s="7"/>
      <c r="DBO94" s="7"/>
      <c r="DBP94" s="7"/>
      <c r="DBQ94" s="73"/>
      <c r="DBR94" s="73"/>
      <c r="DBS94" s="73"/>
      <c r="DBT94" s="73"/>
      <c r="DBU94" s="74"/>
      <c r="DBV94" s="74"/>
      <c r="DBW94" s="77"/>
      <c r="DBX94" s="77"/>
      <c r="DBY94" s="11"/>
      <c r="DBZ94" s="7"/>
      <c r="DCA94" s="7"/>
      <c r="DCB94" s="7"/>
      <c r="DCC94" s="7"/>
      <c r="DCD94" s="7"/>
      <c r="DCE94" s="73"/>
      <c r="DCF94" s="73"/>
      <c r="DCG94" s="73"/>
      <c r="DCH94" s="73"/>
      <c r="DCI94" s="74"/>
      <c r="DCJ94" s="74"/>
      <c r="DCK94" s="77"/>
      <c r="DCL94" s="77"/>
      <c r="DCM94" s="11"/>
      <c r="DCN94" s="7"/>
      <c r="DCO94" s="7"/>
      <c r="DCP94" s="7"/>
      <c r="DCQ94" s="7"/>
      <c r="DCR94" s="7"/>
      <c r="DCS94" s="73"/>
      <c r="DCT94" s="73"/>
      <c r="DCU94" s="73"/>
      <c r="DCV94" s="73"/>
      <c r="DCW94" s="74"/>
      <c r="DCX94" s="74"/>
      <c r="DCY94" s="77"/>
      <c r="DCZ94" s="77"/>
      <c r="DDA94" s="11"/>
      <c r="DDB94" s="7"/>
      <c r="DDC94" s="7"/>
      <c r="DDD94" s="7"/>
      <c r="DDE94" s="7"/>
      <c r="DDF94" s="7"/>
      <c r="DDG94" s="73"/>
      <c r="DDH94" s="73"/>
      <c r="DDI94" s="73"/>
      <c r="DDJ94" s="73"/>
      <c r="DDK94" s="74"/>
      <c r="DDL94" s="74"/>
      <c r="DDM94" s="77"/>
      <c r="DDN94" s="77"/>
      <c r="DDO94" s="11"/>
      <c r="DDP94" s="7"/>
      <c r="DDQ94" s="7"/>
      <c r="DDR94" s="7"/>
      <c r="DDS94" s="7"/>
      <c r="DDT94" s="7"/>
      <c r="DDU94" s="73"/>
      <c r="DDV94" s="73"/>
      <c r="DDW94" s="73"/>
      <c r="DDX94" s="73"/>
      <c r="DDY94" s="74"/>
      <c r="DDZ94" s="74"/>
      <c r="DEA94" s="77"/>
      <c r="DEB94" s="77"/>
      <c r="DEC94" s="11"/>
      <c r="DED94" s="7"/>
      <c r="DEE94" s="7"/>
      <c r="DEF94" s="7"/>
      <c r="DEG94" s="7"/>
      <c r="DEH94" s="7"/>
      <c r="DEI94" s="73"/>
      <c r="DEJ94" s="73"/>
      <c r="DEK94" s="73"/>
      <c r="DEL94" s="73"/>
      <c r="DEM94" s="74"/>
      <c r="DEN94" s="74"/>
      <c r="DEO94" s="77"/>
      <c r="DEP94" s="77"/>
      <c r="DEQ94" s="11"/>
      <c r="DER94" s="7"/>
      <c r="DES94" s="7"/>
      <c r="DET94" s="7"/>
      <c r="DEU94" s="7"/>
      <c r="DEV94" s="7"/>
      <c r="DEW94" s="73"/>
      <c r="DEX94" s="73"/>
      <c r="DEY94" s="73"/>
      <c r="DEZ94" s="73"/>
      <c r="DFA94" s="74"/>
      <c r="DFB94" s="74"/>
      <c r="DFC94" s="77"/>
      <c r="DFD94" s="77"/>
      <c r="DFE94" s="11"/>
      <c r="DFF94" s="7"/>
      <c r="DFG94" s="7"/>
      <c r="DFH94" s="7"/>
      <c r="DFI94" s="7"/>
      <c r="DFJ94" s="7"/>
      <c r="DFK94" s="73"/>
      <c r="DFL94" s="73"/>
      <c r="DFM94" s="73"/>
      <c r="DFN94" s="73"/>
      <c r="DFO94" s="74"/>
      <c r="DFP94" s="74"/>
      <c r="DFQ94" s="77"/>
      <c r="DFR94" s="77"/>
      <c r="DFS94" s="11"/>
      <c r="DFT94" s="7"/>
      <c r="DFU94" s="7"/>
      <c r="DFV94" s="7"/>
      <c r="DFW94" s="7"/>
      <c r="DFX94" s="7"/>
      <c r="DFY94" s="73"/>
      <c r="DFZ94" s="73"/>
      <c r="DGA94" s="73"/>
      <c r="DGB94" s="73"/>
      <c r="DGC94" s="74"/>
      <c r="DGD94" s="74"/>
      <c r="DGE94" s="77"/>
      <c r="DGF94" s="77"/>
      <c r="DGG94" s="11"/>
      <c r="DGH94" s="7"/>
      <c r="DGI94" s="7"/>
      <c r="DGJ94" s="7"/>
      <c r="DGK94" s="7"/>
      <c r="DGL94" s="7"/>
      <c r="DGM94" s="73"/>
      <c r="DGN94" s="73"/>
      <c r="DGO94" s="73"/>
      <c r="DGP94" s="73"/>
      <c r="DGQ94" s="74"/>
      <c r="DGR94" s="74"/>
      <c r="DGS94" s="77"/>
      <c r="DGT94" s="77"/>
      <c r="DGU94" s="11"/>
      <c r="DGV94" s="7"/>
      <c r="DGW94" s="7"/>
      <c r="DGX94" s="7"/>
      <c r="DGY94" s="7"/>
      <c r="DGZ94" s="7"/>
      <c r="DHA94" s="73"/>
      <c r="DHB94" s="73"/>
      <c r="DHC94" s="73"/>
      <c r="DHD94" s="73"/>
      <c r="DHE94" s="74"/>
      <c r="DHF94" s="74"/>
      <c r="DHG94" s="77"/>
      <c r="DHH94" s="77"/>
      <c r="DHI94" s="11"/>
      <c r="DHJ94" s="7"/>
      <c r="DHK94" s="7"/>
      <c r="DHL94" s="7"/>
      <c r="DHM94" s="7"/>
      <c r="DHN94" s="7"/>
      <c r="DHO94" s="73"/>
      <c r="DHP94" s="73"/>
      <c r="DHQ94" s="73"/>
      <c r="DHR94" s="73"/>
      <c r="DHS94" s="74"/>
      <c r="DHT94" s="74"/>
      <c r="DHU94" s="77"/>
      <c r="DHV94" s="77"/>
      <c r="DHW94" s="11"/>
      <c r="DHX94" s="7"/>
      <c r="DHY94" s="7"/>
      <c r="DHZ94" s="7"/>
      <c r="DIA94" s="7"/>
      <c r="DIB94" s="7"/>
      <c r="DIC94" s="73"/>
      <c r="DID94" s="73"/>
      <c r="DIE94" s="73"/>
      <c r="DIF94" s="73"/>
      <c r="DIG94" s="74"/>
      <c r="DIH94" s="74"/>
      <c r="DII94" s="77"/>
      <c r="DIJ94" s="77"/>
      <c r="DIK94" s="11"/>
      <c r="DIL94" s="7"/>
      <c r="DIM94" s="7"/>
      <c r="DIN94" s="7"/>
      <c r="DIO94" s="7"/>
      <c r="DIP94" s="7"/>
      <c r="DIQ94" s="73"/>
      <c r="DIR94" s="73"/>
      <c r="DIS94" s="73"/>
      <c r="DIT94" s="73"/>
      <c r="DIU94" s="74"/>
      <c r="DIV94" s="74"/>
      <c r="DIW94" s="77"/>
      <c r="DIX94" s="77"/>
      <c r="DIY94" s="11"/>
      <c r="DIZ94" s="7"/>
      <c r="DJA94" s="7"/>
      <c r="DJB94" s="7"/>
      <c r="DJC94" s="7"/>
      <c r="DJD94" s="7"/>
      <c r="DJE94" s="73"/>
      <c r="DJF94" s="73"/>
      <c r="DJG94" s="73"/>
      <c r="DJH94" s="73"/>
      <c r="DJI94" s="74"/>
      <c r="DJJ94" s="74"/>
      <c r="DJK94" s="77"/>
      <c r="DJL94" s="77"/>
      <c r="DJM94" s="11"/>
      <c r="DJN94" s="7"/>
      <c r="DJO94" s="7"/>
      <c r="DJP94" s="7"/>
      <c r="DJQ94" s="7"/>
      <c r="DJR94" s="7"/>
      <c r="DJS94" s="73"/>
      <c r="DJT94" s="73"/>
      <c r="DJU94" s="73"/>
      <c r="DJV94" s="73"/>
      <c r="DJW94" s="74"/>
      <c r="DJX94" s="74"/>
      <c r="DJY94" s="77"/>
      <c r="DJZ94" s="77"/>
      <c r="DKA94" s="11"/>
      <c r="DKB94" s="7"/>
      <c r="DKC94" s="7"/>
      <c r="DKD94" s="7"/>
      <c r="DKE94" s="7"/>
      <c r="DKF94" s="7"/>
      <c r="DKG94" s="73"/>
      <c r="DKH94" s="73"/>
      <c r="DKI94" s="73"/>
      <c r="DKJ94" s="73"/>
      <c r="DKK94" s="74"/>
      <c r="DKL94" s="74"/>
      <c r="DKM94" s="77"/>
      <c r="DKN94" s="77"/>
      <c r="DKO94" s="11"/>
      <c r="DKP94" s="7"/>
      <c r="DKQ94" s="7"/>
      <c r="DKR94" s="7"/>
      <c r="DKS94" s="7"/>
      <c r="DKT94" s="7"/>
      <c r="DKU94" s="73"/>
      <c r="DKV94" s="73"/>
      <c r="DKW94" s="73"/>
      <c r="DKX94" s="73"/>
      <c r="DKY94" s="74"/>
      <c r="DKZ94" s="74"/>
      <c r="DLA94" s="77"/>
      <c r="DLB94" s="77"/>
      <c r="DLC94" s="11"/>
      <c r="DLD94" s="7"/>
      <c r="DLE94" s="7"/>
      <c r="DLF94" s="7"/>
      <c r="DLG94" s="7"/>
      <c r="DLH94" s="7"/>
      <c r="DLI94" s="73"/>
      <c r="DLJ94" s="73"/>
      <c r="DLK94" s="73"/>
      <c r="DLL94" s="73"/>
      <c r="DLM94" s="74"/>
      <c r="DLN94" s="74"/>
      <c r="DLO94" s="77"/>
      <c r="DLP94" s="77"/>
      <c r="DLQ94" s="11"/>
      <c r="DLR94" s="7"/>
      <c r="DLS94" s="7"/>
      <c r="DLT94" s="7"/>
      <c r="DLU94" s="7"/>
      <c r="DLV94" s="7"/>
      <c r="DLW94" s="73"/>
      <c r="DLX94" s="73"/>
      <c r="DLY94" s="73"/>
      <c r="DLZ94" s="73"/>
      <c r="DMA94" s="74"/>
      <c r="DMB94" s="74"/>
      <c r="DMC94" s="77"/>
      <c r="DMD94" s="77"/>
      <c r="DME94" s="11"/>
      <c r="DMF94" s="7"/>
      <c r="DMG94" s="7"/>
      <c r="DMH94" s="7"/>
      <c r="DMI94" s="7"/>
      <c r="DMJ94" s="7"/>
      <c r="DMK94" s="73"/>
      <c r="DML94" s="73"/>
      <c r="DMM94" s="73"/>
      <c r="DMN94" s="73"/>
      <c r="DMO94" s="74"/>
      <c r="DMP94" s="74"/>
      <c r="DMQ94" s="77"/>
      <c r="DMR94" s="77"/>
      <c r="DMS94" s="11"/>
      <c r="DMT94" s="7"/>
      <c r="DMU94" s="7"/>
      <c r="DMV94" s="7"/>
      <c r="DMW94" s="7"/>
      <c r="DMX94" s="7"/>
      <c r="DMY94" s="73"/>
      <c r="DMZ94" s="73"/>
      <c r="DNA94" s="73"/>
      <c r="DNB94" s="73"/>
      <c r="DNC94" s="74"/>
      <c r="DND94" s="74"/>
      <c r="DNE94" s="77"/>
      <c r="DNF94" s="77"/>
      <c r="DNG94" s="11"/>
      <c r="DNH94" s="7"/>
      <c r="DNI94" s="7"/>
      <c r="DNJ94" s="7"/>
      <c r="DNK94" s="7"/>
      <c r="DNL94" s="7"/>
      <c r="DNM94" s="73"/>
      <c r="DNN94" s="73"/>
      <c r="DNO94" s="73"/>
      <c r="DNP94" s="73"/>
      <c r="DNQ94" s="74"/>
      <c r="DNR94" s="74"/>
      <c r="DNS94" s="77"/>
      <c r="DNT94" s="77"/>
      <c r="DNU94" s="11"/>
      <c r="DNV94" s="7"/>
      <c r="DNW94" s="7"/>
      <c r="DNX94" s="7"/>
      <c r="DNY94" s="7"/>
      <c r="DNZ94" s="7"/>
      <c r="DOA94" s="73"/>
      <c r="DOB94" s="73"/>
      <c r="DOC94" s="73"/>
      <c r="DOD94" s="73"/>
      <c r="DOE94" s="74"/>
      <c r="DOF94" s="74"/>
      <c r="DOG94" s="77"/>
      <c r="DOH94" s="77"/>
      <c r="DOI94" s="11"/>
      <c r="DOJ94" s="7"/>
      <c r="DOK94" s="7"/>
      <c r="DOL94" s="7"/>
      <c r="DOM94" s="7"/>
      <c r="DON94" s="7"/>
      <c r="DOO94" s="73"/>
      <c r="DOP94" s="73"/>
      <c r="DOQ94" s="73"/>
      <c r="DOR94" s="73"/>
      <c r="DOS94" s="74"/>
      <c r="DOT94" s="74"/>
      <c r="DOU94" s="77"/>
      <c r="DOV94" s="77"/>
      <c r="DOW94" s="11"/>
      <c r="DOX94" s="7"/>
      <c r="DOY94" s="7"/>
      <c r="DOZ94" s="7"/>
      <c r="DPA94" s="7"/>
      <c r="DPB94" s="7"/>
      <c r="DPC94" s="73"/>
      <c r="DPD94" s="73"/>
      <c r="DPE94" s="73"/>
      <c r="DPF94" s="73"/>
      <c r="DPG94" s="74"/>
      <c r="DPH94" s="74"/>
      <c r="DPI94" s="77"/>
      <c r="DPJ94" s="77"/>
      <c r="DPK94" s="11"/>
      <c r="DPL94" s="7"/>
      <c r="DPM94" s="7"/>
      <c r="DPN94" s="7"/>
      <c r="DPO94" s="7"/>
      <c r="DPP94" s="7"/>
      <c r="DPQ94" s="73"/>
      <c r="DPR94" s="73"/>
      <c r="DPS94" s="73"/>
      <c r="DPT94" s="73"/>
      <c r="DPU94" s="74"/>
      <c r="DPV94" s="74"/>
      <c r="DPW94" s="77"/>
      <c r="DPX94" s="77"/>
      <c r="DPY94" s="11"/>
      <c r="DPZ94" s="7"/>
      <c r="DQA94" s="7"/>
      <c r="DQB94" s="7"/>
      <c r="DQC94" s="7"/>
      <c r="DQD94" s="7"/>
      <c r="DQE94" s="73"/>
      <c r="DQF94" s="73"/>
      <c r="DQG94" s="73"/>
      <c r="DQH94" s="73"/>
      <c r="DQI94" s="74"/>
      <c r="DQJ94" s="74"/>
      <c r="DQK94" s="77"/>
      <c r="DQL94" s="77"/>
      <c r="DQM94" s="11"/>
      <c r="DQN94" s="7"/>
      <c r="DQO94" s="7"/>
      <c r="DQP94" s="7"/>
      <c r="DQQ94" s="7"/>
      <c r="DQR94" s="7"/>
      <c r="DQS94" s="73"/>
      <c r="DQT94" s="73"/>
      <c r="DQU94" s="73"/>
      <c r="DQV94" s="73"/>
      <c r="DQW94" s="74"/>
      <c r="DQX94" s="74"/>
      <c r="DQY94" s="77"/>
      <c r="DQZ94" s="77"/>
      <c r="DRA94" s="11"/>
      <c r="DRB94" s="7"/>
      <c r="DRC94" s="7"/>
      <c r="DRD94" s="7"/>
      <c r="DRE94" s="7"/>
      <c r="DRF94" s="7"/>
      <c r="DRG94" s="73"/>
      <c r="DRH94" s="73"/>
      <c r="DRI94" s="73"/>
      <c r="DRJ94" s="73"/>
      <c r="DRK94" s="74"/>
      <c r="DRL94" s="74"/>
      <c r="DRM94" s="77"/>
      <c r="DRN94" s="77"/>
      <c r="DRO94" s="11"/>
      <c r="DRP94" s="7"/>
      <c r="DRQ94" s="7"/>
      <c r="DRR94" s="7"/>
      <c r="DRS94" s="7"/>
      <c r="DRT94" s="7"/>
      <c r="DRU94" s="73"/>
      <c r="DRV94" s="73"/>
      <c r="DRW94" s="73"/>
      <c r="DRX94" s="73"/>
      <c r="DRY94" s="74"/>
      <c r="DRZ94" s="74"/>
      <c r="DSA94" s="77"/>
      <c r="DSB94" s="77"/>
      <c r="DSC94" s="11"/>
      <c r="DSD94" s="7"/>
      <c r="DSE94" s="7"/>
      <c r="DSF94" s="7"/>
      <c r="DSG94" s="7"/>
      <c r="DSH94" s="7"/>
      <c r="DSI94" s="73"/>
      <c r="DSJ94" s="73"/>
      <c r="DSK94" s="73"/>
      <c r="DSL94" s="73"/>
      <c r="DSM94" s="74"/>
      <c r="DSN94" s="74"/>
      <c r="DSO94" s="77"/>
      <c r="DSP94" s="77"/>
      <c r="DSQ94" s="11"/>
      <c r="DSR94" s="7"/>
      <c r="DSS94" s="7"/>
      <c r="DST94" s="7"/>
      <c r="DSU94" s="7"/>
      <c r="DSV94" s="7"/>
      <c r="DSW94" s="73"/>
      <c r="DSX94" s="73"/>
      <c r="DSY94" s="73"/>
      <c r="DSZ94" s="73"/>
      <c r="DTA94" s="74"/>
      <c r="DTB94" s="74"/>
      <c r="DTC94" s="77"/>
      <c r="DTD94" s="77"/>
      <c r="DTE94" s="11"/>
      <c r="DTF94" s="7"/>
      <c r="DTG94" s="7"/>
      <c r="DTH94" s="7"/>
      <c r="DTI94" s="7"/>
      <c r="DTJ94" s="7"/>
      <c r="DTK94" s="73"/>
      <c r="DTL94" s="73"/>
      <c r="DTM94" s="73"/>
      <c r="DTN94" s="73"/>
      <c r="DTO94" s="74"/>
      <c r="DTP94" s="74"/>
      <c r="DTQ94" s="77"/>
      <c r="DTR94" s="77"/>
      <c r="DTS94" s="11"/>
      <c r="DTT94" s="7"/>
      <c r="DTU94" s="7"/>
      <c r="DTV94" s="7"/>
      <c r="DTW94" s="7"/>
      <c r="DTX94" s="7"/>
      <c r="DTY94" s="73"/>
      <c r="DTZ94" s="73"/>
      <c r="DUA94" s="73"/>
      <c r="DUB94" s="73"/>
      <c r="DUC94" s="74"/>
      <c r="DUD94" s="74"/>
      <c r="DUE94" s="77"/>
      <c r="DUF94" s="77"/>
      <c r="DUG94" s="11"/>
      <c r="DUH94" s="7"/>
      <c r="DUI94" s="7"/>
      <c r="DUJ94" s="7"/>
      <c r="DUK94" s="7"/>
      <c r="DUL94" s="7"/>
      <c r="DUM94" s="73"/>
      <c r="DUN94" s="73"/>
      <c r="DUO94" s="73"/>
      <c r="DUP94" s="73"/>
      <c r="DUQ94" s="74"/>
      <c r="DUR94" s="74"/>
      <c r="DUS94" s="77"/>
      <c r="DUT94" s="77"/>
      <c r="DUU94" s="11"/>
      <c r="DUV94" s="7"/>
      <c r="DUW94" s="7"/>
      <c r="DUX94" s="7"/>
      <c r="DUY94" s="7"/>
      <c r="DUZ94" s="7"/>
      <c r="DVA94" s="73"/>
      <c r="DVB94" s="73"/>
      <c r="DVC94" s="73"/>
      <c r="DVD94" s="73"/>
      <c r="DVE94" s="74"/>
      <c r="DVF94" s="74"/>
      <c r="DVG94" s="77"/>
      <c r="DVH94" s="77"/>
      <c r="DVI94" s="11"/>
      <c r="DVJ94" s="7"/>
      <c r="DVK94" s="7"/>
      <c r="DVL94" s="7"/>
      <c r="DVM94" s="7"/>
      <c r="DVN94" s="7"/>
      <c r="DVO94" s="73"/>
      <c r="DVP94" s="73"/>
      <c r="DVQ94" s="73"/>
      <c r="DVR94" s="73"/>
      <c r="DVS94" s="74"/>
      <c r="DVT94" s="74"/>
      <c r="DVU94" s="77"/>
      <c r="DVV94" s="77"/>
      <c r="DVW94" s="11"/>
      <c r="DVX94" s="7"/>
      <c r="DVY94" s="7"/>
      <c r="DVZ94" s="7"/>
      <c r="DWA94" s="7"/>
      <c r="DWB94" s="7"/>
      <c r="DWC94" s="73"/>
      <c r="DWD94" s="73"/>
      <c r="DWE94" s="73"/>
      <c r="DWF94" s="73"/>
      <c r="DWG94" s="74"/>
      <c r="DWH94" s="74"/>
      <c r="DWI94" s="77"/>
      <c r="DWJ94" s="77"/>
      <c r="DWK94" s="11"/>
      <c r="DWL94" s="7"/>
      <c r="DWM94" s="7"/>
      <c r="DWN94" s="7"/>
      <c r="DWO94" s="7"/>
      <c r="DWP94" s="7"/>
      <c r="DWQ94" s="73"/>
      <c r="DWR94" s="73"/>
      <c r="DWS94" s="73"/>
      <c r="DWT94" s="73"/>
      <c r="DWU94" s="74"/>
      <c r="DWV94" s="74"/>
      <c r="DWW94" s="77"/>
      <c r="DWX94" s="77"/>
      <c r="DWY94" s="11"/>
      <c r="DWZ94" s="7"/>
      <c r="DXA94" s="7"/>
      <c r="DXB94" s="7"/>
      <c r="DXC94" s="7"/>
      <c r="DXD94" s="7"/>
      <c r="DXE94" s="73"/>
      <c r="DXF94" s="73"/>
      <c r="DXG94" s="73"/>
      <c r="DXH94" s="73"/>
      <c r="DXI94" s="74"/>
      <c r="DXJ94" s="74"/>
      <c r="DXK94" s="77"/>
      <c r="DXL94" s="77"/>
      <c r="DXM94" s="11"/>
      <c r="DXN94" s="7"/>
      <c r="DXO94" s="7"/>
      <c r="DXP94" s="7"/>
      <c r="DXQ94" s="7"/>
      <c r="DXR94" s="7"/>
      <c r="DXS94" s="73"/>
      <c r="DXT94" s="73"/>
      <c r="DXU94" s="73"/>
      <c r="DXV94" s="73"/>
      <c r="DXW94" s="74"/>
      <c r="DXX94" s="74"/>
      <c r="DXY94" s="77"/>
      <c r="DXZ94" s="77"/>
      <c r="DYA94" s="11"/>
      <c r="DYB94" s="7"/>
      <c r="DYC94" s="7"/>
      <c r="DYD94" s="7"/>
      <c r="DYE94" s="7"/>
      <c r="DYF94" s="7"/>
      <c r="DYG94" s="73"/>
      <c r="DYH94" s="73"/>
      <c r="DYI94" s="73"/>
      <c r="DYJ94" s="73"/>
      <c r="DYK94" s="74"/>
      <c r="DYL94" s="74"/>
      <c r="DYM94" s="77"/>
      <c r="DYN94" s="77"/>
      <c r="DYO94" s="11"/>
      <c r="DYP94" s="7"/>
      <c r="DYQ94" s="7"/>
      <c r="DYR94" s="7"/>
      <c r="DYS94" s="7"/>
      <c r="DYT94" s="7"/>
      <c r="DYU94" s="73"/>
      <c r="DYV94" s="73"/>
      <c r="DYW94" s="73"/>
      <c r="DYX94" s="73"/>
      <c r="DYY94" s="74"/>
      <c r="DYZ94" s="74"/>
      <c r="DZA94" s="77"/>
      <c r="DZB94" s="77"/>
      <c r="DZC94" s="11"/>
      <c r="DZD94" s="7"/>
      <c r="DZE94" s="7"/>
      <c r="DZF94" s="7"/>
      <c r="DZG94" s="7"/>
      <c r="DZH94" s="7"/>
      <c r="DZI94" s="73"/>
      <c r="DZJ94" s="73"/>
      <c r="DZK94" s="73"/>
      <c r="DZL94" s="73"/>
      <c r="DZM94" s="74"/>
      <c r="DZN94" s="74"/>
      <c r="DZO94" s="77"/>
      <c r="DZP94" s="77"/>
      <c r="DZQ94" s="11"/>
      <c r="DZR94" s="7"/>
      <c r="DZS94" s="7"/>
      <c r="DZT94" s="7"/>
      <c r="DZU94" s="7"/>
      <c r="DZV94" s="7"/>
      <c r="DZW94" s="73"/>
      <c r="DZX94" s="73"/>
      <c r="DZY94" s="73"/>
      <c r="DZZ94" s="73"/>
      <c r="EAA94" s="74"/>
      <c r="EAB94" s="74"/>
      <c r="EAC94" s="77"/>
      <c r="EAD94" s="77"/>
      <c r="EAE94" s="11"/>
      <c r="EAF94" s="7"/>
      <c r="EAG94" s="7"/>
      <c r="EAH94" s="7"/>
      <c r="EAI94" s="7"/>
      <c r="EAJ94" s="7"/>
      <c r="EAK94" s="73"/>
      <c r="EAL94" s="73"/>
      <c r="EAM94" s="73"/>
      <c r="EAN94" s="73"/>
      <c r="EAO94" s="74"/>
      <c r="EAP94" s="74"/>
      <c r="EAQ94" s="77"/>
      <c r="EAR94" s="77"/>
      <c r="EAS94" s="11"/>
      <c r="EAT94" s="7"/>
      <c r="EAU94" s="7"/>
      <c r="EAV94" s="7"/>
      <c r="EAW94" s="7"/>
      <c r="EAX94" s="7"/>
      <c r="EAY94" s="73"/>
      <c r="EAZ94" s="73"/>
      <c r="EBA94" s="73"/>
      <c r="EBB94" s="73"/>
      <c r="EBC94" s="74"/>
      <c r="EBD94" s="74"/>
      <c r="EBE94" s="77"/>
      <c r="EBF94" s="77"/>
      <c r="EBG94" s="11"/>
      <c r="EBH94" s="7"/>
      <c r="EBI94" s="7"/>
      <c r="EBJ94" s="7"/>
      <c r="EBK94" s="7"/>
      <c r="EBL94" s="7"/>
      <c r="EBM94" s="73"/>
      <c r="EBN94" s="73"/>
      <c r="EBO94" s="73"/>
      <c r="EBP94" s="73"/>
      <c r="EBQ94" s="74"/>
      <c r="EBR94" s="74"/>
      <c r="EBS94" s="77"/>
      <c r="EBT94" s="77"/>
      <c r="EBU94" s="11"/>
      <c r="EBV94" s="7"/>
      <c r="EBW94" s="7"/>
      <c r="EBX94" s="7"/>
      <c r="EBY94" s="7"/>
      <c r="EBZ94" s="7"/>
      <c r="ECA94" s="73"/>
      <c r="ECB94" s="73"/>
      <c r="ECC94" s="73"/>
      <c r="ECD94" s="73"/>
      <c r="ECE94" s="74"/>
      <c r="ECF94" s="74"/>
      <c r="ECG94" s="77"/>
      <c r="ECH94" s="77"/>
      <c r="ECI94" s="11"/>
      <c r="ECJ94" s="7"/>
      <c r="ECK94" s="7"/>
      <c r="ECL94" s="7"/>
      <c r="ECM94" s="7"/>
      <c r="ECN94" s="7"/>
      <c r="ECO94" s="73"/>
      <c r="ECP94" s="73"/>
      <c r="ECQ94" s="73"/>
      <c r="ECR94" s="73"/>
      <c r="ECS94" s="74"/>
      <c r="ECT94" s="74"/>
      <c r="ECU94" s="77"/>
      <c r="ECV94" s="77"/>
      <c r="ECW94" s="11"/>
      <c r="ECX94" s="7"/>
      <c r="ECY94" s="7"/>
      <c r="ECZ94" s="7"/>
      <c r="EDA94" s="7"/>
      <c r="EDB94" s="7"/>
      <c r="EDC94" s="73"/>
      <c r="EDD94" s="73"/>
      <c r="EDE94" s="73"/>
      <c r="EDF94" s="73"/>
      <c r="EDG94" s="74"/>
      <c r="EDH94" s="74"/>
      <c r="EDI94" s="77"/>
      <c r="EDJ94" s="77"/>
      <c r="EDK94" s="11"/>
      <c r="EDL94" s="7"/>
      <c r="EDM94" s="7"/>
      <c r="EDN94" s="7"/>
      <c r="EDO94" s="7"/>
      <c r="EDP94" s="7"/>
      <c r="EDQ94" s="73"/>
      <c r="EDR94" s="73"/>
      <c r="EDS94" s="73"/>
      <c r="EDT94" s="73"/>
      <c r="EDU94" s="74"/>
      <c r="EDV94" s="74"/>
      <c r="EDW94" s="77"/>
      <c r="EDX94" s="77"/>
      <c r="EDY94" s="11"/>
      <c r="EDZ94" s="7"/>
      <c r="EEA94" s="7"/>
      <c r="EEB94" s="7"/>
      <c r="EEC94" s="7"/>
      <c r="EED94" s="7"/>
      <c r="EEE94" s="73"/>
      <c r="EEF94" s="73"/>
      <c r="EEG94" s="73"/>
      <c r="EEH94" s="73"/>
      <c r="EEI94" s="74"/>
      <c r="EEJ94" s="74"/>
      <c r="EEK94" s="77"/>
      <c r="EEL94" s="77"/>
      <c r="EEM94" s="11"/>
      <c r="EEN94" s="7"/>
      <c r="EEO94" s="7"/>
      <c r="EEP94" s="7"/>
      <c r="EEQ94" s="7"/>
      <c r="EER94" s="7"/>
      <c r="EES94" s="73"/>
      <c r="EET94" s="73"/>
      <c r="EEU94" s="73"/>
      <c r="EEV94" s="73"/>
      <c r="EEW94" s="74"/>
      <c r="EEX94" s="74"/>
      <c r="EEY94" s="77"/>
      <c r="EEZ94" s="77"/>
      <c r="EFA94" s="11"/>
      <c r="EFB94" s="7"/>
      <c r="EFC94" s="7"/>
      <c r="EFD94" s="7"/>
      <c r="EFE94" s="7"/>
      <c r="EFF94" s="7"/>
      <c r="EFG94" s="73"/>
      <c r="EFH94" s="73"/>
      <c r="EFI94" s="73"/>
      <c r="EFJ94" s="73"/>
      <c r="EFK94" s="74"/>
      <c r="EFL94" s="74"/>
      <c r="EFM94" s="77"/>
      <c r="EFN94" s="77"/>
      <c r="EFO94" s="11"/>
      <c r="EFP94" s="7"/>
      <c r="EFQ94" s="7"/>
      <c r="EFR94" s="7"/>
      <c r="EFS94" s="7"/>
      <c r="EFT94" s="7"/>
      <c r="EFU94" s="73"/>
      <c r="EFV94" s="73"/>
      <c r="EFW94" s="73"/>
      <c r="EFX94" s="73"/>
      <c r="EFY94" s="74"/>
      <c r="EFZ94" s="74"/>
      <c r="EGA94" s="77"/>
      <c r="EGB94" s="77"/>
      <c r="EGC94" s="11"/>
      <c r="EGD94" s="7"/>
      <c r="EGE94" s="7"/>
      <c r="EGF94" s="7"/>
      <c r="EGG94" s="7"/>
      <c r="EGH94" s="7"/>
      <c r="EGI94" s="73"/>
      <c r="EGJ94" s="73"/>
      <c r="EGK94" s="73"/>
      <c r="EGL94" s="73"/>
      <c r="EGM94" s="74"/>
      <c r="EGN94" s="74"/>
      <c r="EGO94" s="77"/>
      <c r="EGP94" s="77"/>
      <c r="EGQ94" s="11"/>
      <c r="EGR94" s="7"/>
      <c r="EGS94" s="7"/>
      <c r="EGT94" s="7"/>
      <c r="EGU94" s="7"/>
      <c r="EGV94" s="7"/>
      <c r="EGW94" s="73"/>
      <c r="EGX94" s="73"/>
      <c r="EGY94" s="73"/>
      <c r="EGZ94" s="73"/>
      <c r="EHA94" s="74"/>
      <c r="EHB94" s="74"/>
      <c r="EHC94" s="77"/>
      <c r="EHD94" s="77"/>
      <c r="EHE94" s="11"/>
      <c r="EHF94" s="7"/>
      <c r="EHG94" s="7"/>
      <c r="EHH94" s="7"/>
      <c r="EHI94" s="7"/>
      <c r="EHJ94" s="7"/>
      <c r="EHK94" s="73"/>
      <c r="EHL94" s="73"/>
      <c r="EHM94" s="73"/>
      <c r="EHN94" s="73"/>
      <c r="EHO94" s="74"/>
      <c r="EHP94" s="74"/>
      <c r="EHQ94" s="77"/>
      <c r="EHR94" s="77"/>
      <c r="EHS94" s="11"/>
      <c r="EHT94" s="7"/>
      <c r="EHU94" s="7"/>
      <c r="EHV94" s="7"/>
      <c r="EHW94" s="7"/>
      <c r="EHX94" s="7"/>
      <c r="EHY94" s="73"/>
      <c r="EHZ94" s="73"/>
      <c r="EIA94" s="73"/>
      <c r="EIB94" s="73"/>
      <c r="EIC94" s="74"/>
      <c r="EID94" s="74"/>
      <c r="EIE94" s="77"/>
      <c r="EIF94" s="77"/>
      <c r="EIG94" s="11"/>
      <c r="EIH94" s="7"/>
      <c r="EII94" s="7"/>
      <c r="EIJ94" s="7"/>
      <c r="EIK94" s="7"/>
      <c r="EIL94" s="7"/>
      <c r="EIM94" s="73"/>
      <c r="EIN94" s="73"/>
      <c r="EIO94" s="73"/>
      <c r="EIP94" s="73"/>
      <c r="EIQ94" s="74"/>
      <c r="EIR94" s="74"/>
      <c r="EIS94" s="77"/>
      <c r="EIT94" s="77"/>
      <c r="EIU94" s="11"/>
      <c r="EIV94" s="7"/>
      <c r="EIW94" s="7"/>
      <c r="EIX94" s="7"/>
      <c r="EIY94" s="7"/>
      <c r="EIZ94" s="7"/>
      <c r="EJA94" s="73"/>
      <c r="EJB94" s="73"/>
      <c r="EJC94" s="73"/>
      <c r="EJD94" s="73"/>
      <c r="EJE94" s="74"/>
      <c r="EJF94" s="74"/>
      <c r="EJG94" s="77"/>
      <c r="EJH94" s="77"/>
      <c r="EJI94" s="11"/>
      <c r="EJJ94" s="7"/>
      <c r="EJK94" s="7"/>
      <c r="EJL94" s="7"/>
      <c r="EJM94" s="7"/>
      <c r="EJN94" s="7"/>
      <c r="EJO94" s="73"/>
      <c r="EJP94" s="73"/>
      <c r="EJQ94" s="73"/>
      <c r="EJR94" s="73"/>
      <c r="EJS94" s="74"/>
      <c r="EJT94" s="74"/>
      <c r="EJU94" s="77"/>
      <c r="EJV94" s="77"/>
      <c r="EJW94" s="11"/>
      <c r="EJX94" s="7"/>
      <c r="EJY94" s="7"/>
      <c r="EJZ94" s="7"/>
      <c r="EKA94" s="7"/>
      <c r="EKB94" s="7"/>
      <c r="EKC94" s="73"/>
      <c r="EKD94" s="73"/>
      <c r="EKE94" s="73"/>
      <c r="EKF94" s="73"/>
      <c r="EKG94" s="74"/>
      <c r="EKH94" s="74"/>
      <c r="EKI94" s="77"/>
      <c r="EKJ94" s="77"/>
      <c r="EKK94" s="11"/>
      <c r="EKL94" s="7"/>
      <c r="EKM94" s="7"/>
      <c r="EKN94" s="7"/>
      <c r="EKO94" s="7"/>
      <c r="EKP94" s="7"/>
      <c r="EKQ94" s="73"/>
      <c r="EKR94" s="73"/>
      <c r="EKS94" s="73"/>
      <c r="EKT94" s="73"/>
      <c r="EKU94" s="74"/>
      <c r="EKV94" s="74"/>
      <c r="EKW94" s="77"/>
      <c r="EKX94" s="77"/>
      <c r="EKY94" s="11"/>
      <c r="EKZ94" s="7"/>
      <c r="ELA94" s="7"/>
      <c r="ELB94" s="7"/>
      <c r="ELC94" s="7"/>
      <c r="ELD94" s="7"/>
      <c r="ELE94" s="73"/>
      <c r="ELF94" s="73"/>
      <c r="ELG94" s="73"/>
      <c r="ELH94" s="73"/>
      <c r="ELI94" s="74"/>
      <c r="ELJ94" s="74"/>
      <c r="ELK94" s="77"/>
      <c r="ELL94" s="77"/>
      <c r="ELM94" s="11"/>
      <c r="ELN94" s="7"/>
      <c r="ELO94" s="7"/>
      <c r="ELP94" s="7"/>
      <c r="ELQ94" s="7"/>
      <c r="ELR94" s="7"/>
      <c r="ELS94" s="73"/>
      <c r="ELT94" s="73"/>
      <c r="ELU94" s="73"/>
      <c r="ELV94" s="73"/>
      <c r="ELW94" s="74"/>
      <c r="ELX94" s="74"/>
      <c r="ELY94" s="77"/>
      <c r="ELZ94" s="77"/>
      <c r="EMA94" s="11"/>
      <c r="EMB94" s="7"/>
      <c r="EMC94" s="7"/>
      <c r="EMD94" s="7"/>
      <c r="EME94" s="7"/>
      <c r="EMF94" s="7"/>
      <c r="EMG94" s="73"/>
      <c r="EMH94" s="73"/>
      <c r="EMI94" s="73"/>
      <c r="EMJ94" s="73"/>
      <c r="EMK94" s="74"/>
      <c r="EML94" s="74"/>
      <c r="EMM94" s="77"/>
      <c r="EMN94" s="77"/>
      <c r="EMO94" s="11"/>
      <c r="EMP94" s="7"/>
      <c r="EMQ94" s="7"/>
      <c r="EMR94" s="7"/>
      <c r="EMS94" s="7"/>
      <c r="EMT94" s="7"/>
      <c r="EMU94" s="73"/>
      <c r="EMV94" s="73"/>
      <c r="EMW94" s="73"/>
      <c r="EMX94" s="73"/>
      <c r="EMY94" s="74"/>
      <c r="EMZ94" s="74"/>
      <c r="ENA94" s="77"/>
      <c r="ENB94" s="77"/>
      <c r="ENC94" s="11"/>
      <c r="END94" s="7"/>
      <c r="ENE94" s="7"/>
      <c r="ENF94" s="7"/>
      <c r="ENG94" s="7"/>
      <c r="ENH94" s="7"/>
      <c r="ENI94" s="73"/>
      <c r="ENJ94" s="73"/>
      <c r="ENK94" s="73"/>
      <c r="ENL94" s="73"/>
      <c r="ENM94" s="74"/>
      <c r="ENN94" s="74"/>
      <c r="ENO94" s="77"/>
      <c r="ENP94" s="77"/>
      <c r="ENQ94" s="11"/>
      <c r="ENR94" s="7"/>
      <c r="ENS94" s="7"/>
      <c r="ENT94" s="7"/>
      <c r="ENU94" s="7"/>
      <c r="ENV94" s="7"/>
      <c r="ENW94" s="73"/>
      <c r="ENX94" s="73"/>
      <c r="ENY94" s="73"/>
      <c r="ENZ94" s="73"/>
      <c r="EOA94" s="74"/>
      <c r="EOB94" s="74"/>
      <c r="EOC94" s="77"/>
      <c r="EOD94" s="77"/>
      <c r="EOE94" s="11"/>
      <c r="EOF94" s="7"/>
      <c r="EOG94" s="7"/>
      <c r="EOH94" s="7"/>
      <c r="EOI94" s="7"/>
      <c r="EOJ94" s="7"/>
      <c r="EOK94" s="73"/>
      <c r="EOL94" s="73"/>
      <c r="EOM94" s="73"/>
      <c r="EON94" s="73"/>
      <c r="EOO94" s="74"/>
      <c r="EOP94" s="74"/>
      <c r="EOQ94" s="77"/>
      <c r="EOR94" s="77"/>
      <c r="EOS94" s="11"/>
      <c r="EOT94" s="7"/>
      <c r="EOU94" s="7"/>
      <c r="EOV94" s="7"/>
      <c r="EOW94" s="7"/>
      <c r="EOX94" s="7"/>
      <c r="EOY94" s="73"/>
      <c r="EOZ94" s="73"/>
      <c r="EPA94" s="73"/>
      <c r="EPB94" s="73"/>
      <c r="EPC94" s="74"/>
      <c r="EPD94" s="74"/>
      <c r="EPE94" s="77"/>
      <c r="EPF94" s="77"/>
      <c r="EPG94" s="11"/>
      <c r="EPH94" s="7"/>
      <c r="EPI94" s="7"/>
      <c r="EPJ94" s="7"/>
      <c r="EPK94" s="7"/>
      <c r="EPL94" s="7"/>
      <c r="EPM94" s="73"/>
      <c r="EPN94" s="73"/>
      <c r="EPO94" s="73"/>
      <c r="EPP94" s="73"/>
      <c r="EPQ94" s="74"/>
      <c r="EPR94" s="74"/>
      <c r="EPS94" s="77"/>
      <c r="EPT94" s="77"/>
      <c r="EPU94" s="11"/>
      <c r="EPV94" s="7"/>
      <c r="EPW94" s="7"/>
      <c r="EPX94" s="7"/>
      <c r="EPY94" s="7"/>
      <c r="EPZ94" s="7"/>
      <c r="EQA94" s="73"/>
      <c r="EQB94" s="73"/>
      <c r="EQC94" s="73"/>
      <c r="EQD94" s="73"/>
      <c r="EQE94" s="74"/>
      <c r="EQF94" s="74"/>
      <c r="EQG94" s="77"/>
      <c r="EQH94" s="77"/>
      <c r="EQI94" s="11"/>
      <c r="EQJ94" s="7"/>
      <c r="EQK94" s="7"/>
      <c r="EQL94" s="7"/>
      <c r="EQM94" s="7"/>
      <c r="EQN94" s="7"/>
      <c r="EQO94" s="73"/>
      <c r="EQP94" s="73"/>
      <c r="EQQ94" s="73"/>
      <c r="EQR94" s="73"/>
      <c r="EQS94" s="74"/>
      <c r="EQT94" s="74"/>
      <c r="EQU94" s="77"/>
      <c r="EQV94" s="77"/>
      <c r="EQW94" s="11"/>
      <c r="EQX94" s="7"/>
      <c r="EQY94" s="7"/>
      <c r="EQZ94" s="7"/>
      <c r="ERA94" s="7"/>
      <c r="ERB94" s="7"/>
      <c r="ERC94" s="73"/>
      <c r="ERD94" s="73"/>
      <c r="ERE94" s="73"/>
      <c r="ERF94" s="73"/>
      <c r="ERG94" s="74"/>
      <c r="ERH94" s="74"/>
      <c r="ERI94" s="77"/>
      <c r="ERJ94" s="77"/>
      <c r="ERK94" s="11"/>
      <c r="ERL94" s="7"/>
      <c r="ERM94" s="7"/>
      <c r="ERN94" s="7"/>
      <c r="ERO94" s="7"/>
      <c r="ERP94" s="7"/>
      <c r="ERQ94" s="73"/>
      <c r="ERR94" s="73"/>
      <c r="ERS94" s="73"/>
      <c r="ERT94" s="73"/>
      <c r="ERU94" s="74"/>
      <c r="ERV94" s="74"/>
      <c r="ERW94" s="77"/>
      <c r="ERX94" s="77"/>
      <c r="ERY94" s="11"/>
      <c r="ERZ94" s="7"/>
      <c r="ESA94" s="7"/>
      <c r="ESB94" s="7"/>
      <c r="ESC94" s="7"/>
      <c r="ESD94" s="7"/>
      <c r="ESE94" s="73"/>
      <c r="ESF94" s="73"/>
      <c r="ESG94" s="73"/>
      <c r="ESH94" s="73"/>
      <c r="ESI94" s="74"/>
      <c r="ESJ94" s="74"/>
      <c r="ESK94" s="77"/>
      <c r="ESL94" s="77"/>
      <c r="ESM94" s="11"/>
      <c r="ESN94" s="7"/>
      <c r="ESO94" s="7"/>
      <c r="ESP94" s="7"/>
      <c r="ESQ94" s="7"/>
      <c r="ESR94" s="7"/>
      <c r="ESS94" s="73"/>
      <c r="EST94" s="73"/>
      <c r="ESU94" s="73"/>
      <c r="ESV94" s="73"/>
      <c r="ESW94" s="74"/>
      <c r="ESX94" s="74"/>
      <c r="ESY94" s="77"/>
      <c r="ESZ94" s="77"/>
      <c r="ETA94" s="11"/>
      <c r="ETB94" s="7"/>
      <c r="ETC94" s="7"/>
      <c r="ETD94" s="7"/>
      <c r="ETE94" s="7"/>
      <c r="ETF94" s="7"/>
      <c r="ETG94" s="73"/>
      <c r="ETH94" s="73"/>
      <c r="ETI94" s="73"/>
      <c r="ETJ94" s="73"/>
      <c r="ETK94" s="74"/>
      <c r="ETL94" s="74"/>
      <c r="ETM94" s="77"/>
      <c r="ETN94" s="77"/>
      <c r="ETO94" s="11"/>
      <c r="ETP94" s="7"/>
      <c r="ETQ94" s="7"/>
      <c r="ETR94" s="7"/>
      <c r="ETS94" s="7"/>
      <c r="ETT94" s="7"/>
      <c r="ETU94" s="73"/>
      <c r="ETV94" s="73"/>
      <c r="ETW94" s="73"/>
      <c r="ETX94" s="73"/>
      <c r="ETY94" s="74"/>
      <c r="ETZ94" s="74"/>
      <c r="EUA94" s="77"/>
      <c r="EUB94" s="77"/>
      <c r="EUC94" s="11"/>
      <c r="EUD94" s="7"/>
      <c r="EUE94" s="7"/>
      <c r="EUF94" s="7"/>
      <c r="EUG94" s="7"/>
      <c r="EUH94" s="7"/>
      <c r="EUI94" s="73"/>
      <c r="EUJ94" s="73"/>
      <c r="EUK94" s="73"/>
      <c r="EUL94" s="73"/>
      <c r="EUM94" s="74"/>
      <c r="EUN94" s="74"/>
      <c r="EUO94" s="77"/>
      <c r="EUP94" s="77"/>
      <c r="EUQ94" s="11"/>
      <c r="EUR94" s="7"/>
      <c r="EUS94" s="7"/>
      <c r="EUT94" s="7"/>
      <c r="EUU94" s="7"/>
      <c r="EUV94" s="7"/>
      <c r="EUW94" s="73"/>
      <c r="EUX94" s="73"/>
      <c r="EUY94" s="73"/>
      <c r="EUZ94" s="73"/>
      <c r="EVA94" s="74"/>
      <c r="EVB94" s="74"/>
      <c r="EVC94" s="77"/>
      <c r="EVD94" s="77"/>
      <c r="EVE94" s="11"/>
      <c r="EVF94" s="7"/>
      <c r="EVG94" s="7"/>
      <c r="EVH94" s="7"/>
      <c r="EVI94" s="7"/>
      <c r="EVJ94" s="7"/>
      <c r="EVK94" s="73"/>
      <c r="EVL94" s="73"/>
      <c r="EVM94" s="73"/>
      <c r="EVN94" s="73"/>
      <c r="EVO94" s="74"/>
      <c r="EVP94" s="74"/>
      <c r="EVQ94" s="77"/>
      <c r="EVR94" s="77"/>
      <c r="EVS94" s="11"/>
      <c r="EVT94" s="7"/>
      <c r="EVU94" s="7"/>
      <c r="EVV94" s="7"/>
      <c r="EVW94" s="7"/>
      <c r="EVX94" s="7"/>
      <c r="EVY94" s="73"/>
      <c r="EVZ94" s="73"/>
      <c r="EWA94" s="73"/>
      <c r="EWB94" s="73"/>
      <c r="EWC94" s="74"/>
      <c r="EWD94" s="74"/>
      <c r="EWE94" s="77"/>
      <c r="EWF94" s="77"/>
      <c r="EWG94" s="11"/>
      <c r="EWH94" s="7"/>
      <c r="EWI94" s="7"/>
      <c r="EWJ94" s="7"/>
      <c r="EWK94" s="7"/>
      <c r="EWL94" s="7"/>
      <c r="EWM94" s="73"/>
      <c r="EWN94" s="73"/>
      <c r="EWO94" s="73"/>
      <c r="EWP94" s="73"/>
      <c r="EWQ94" s="74"/>
      <c r="EWR94" s="74"/>
      <c r="EWS94" s="77"/>
      <c r="EWT94" s="77"/>
      <c r="EWU94" s="11"/>
      <c r="EWV94" s="7"/>
      <c r="EWW94" s="7"/>
      <c r="EWX94" s="7"/>
      <c r="EWY94" s="7"/>
      <c r="EWZ94" s="7"/>
      <c r="EXA94" s="73"/>
      <c r="EXB94" s="73"/>
      <c r="EXC94" s="73"/>
      <c r="EXD94" s="73"/>
      <c r="EXE94" s="74"/>
      <c r="EXF94" s="74"/>
      <c r="EXG94" s="77"/>
      <c r="EXH94" s="77"/>
      <c r="EXI94" s="11"/>
      <c r="EXJ94" s="7"/>
      <c r="EXK94" s="7"/>
      <c r="EXL94" s="7"/>
      <c r="EXM94" s="7"/>
      <c r="EXN94" s="7"/>
      <c r="EXO94" s="73"/>
      <c r="EXP94" s="73"/>
      <c r="EXQ94" s="73"/>
      <c r="EXR94" s="73"/>
      <c r="EXS94" s="74"/>
      <c r="EXT94" s="74"/>
      <c r="EXU94" s="77"/>
      <c r="EXV94" s="77"/>
      <c r="EXW94" s="11"/>
      <c r="EXX94" s="7"/>
      <c r="EXY94" s="7"/>
      <c r="EXZ94" s="7"/>
      <c r="EYA94" s="7"/>
      <c r="EYB94" s="7"/>
      <c r="EYC94" s="73"/>
      <c r="EYD94" s="73"/>
      <c r="EYE94" s="73"/>
      <c r="EYF94" s="73"/>
      <c r="EYG94" s="74"/>
      <c r="EYH94" s="74"/>
      <c r="EYI94" s="77"/>
      <c r="EYJ94" s="77"/>
      <c r="EYK94" s="11"/>
      <c r="EYL94" s="7"/>
      <c r="EYM94" s="7"/>
      <c r="EYN94" s="7"/>
      <c r="EYO94" s="7"/>
      <c r="EYP94" s="7"/>
      <c r="EYQ94" s="73"/>
      <c r="EYR94" s="73"/>
      <c r="EYS94" s="73"/>
      <c r="EYT94" s="73"/>
      <c r="EYU94" s="74"/>
      <c r="EYV94" s="74"/>
      <c r="EYW94" s="77"/>
      <c r="EYX94" s="77"/>
      <c r="EYY94" s="11"/>
      <c r="EYZ94" s="7"/>
      <c r="EZA94" s="7"/>
      <c r="EZB94" s="7"/>
      <c r="EZC94" s="7"/>
      <c r="EZD94" s="7"/>
      <c r="EZE94" s="73"/>
      <c r="EZF94" s="73"/>
      <c r="EZG94" s="73"/>
      <c r="EZH94" s="73"/>
      <c r="EZI94" s="74"/>
      <c r="EZJ94" s="74"/>
      <c r="EZK94" s="77"/>
      <c r="EZL94" s="77"/>
      <c r="EZM94" s="11"/>
      <c r="EZN94" s="7"/>
      <c r="EZO94" s="7"/>
      <c r="EZP94" s="7"/>
      <c r="EZQ94" s="7"/>
      <c r="EZR94" s="7"/>
      <c r="EZS94" s="73"/>
      <c r="EZT94" s="73"/>
      <c r="EZU94" s="73"/>
      <c r="EZV94" s="73"/>
      <c r="EZW94" s="74"/>
      <c r="EZX94" s="74"/>
      <c r="EZY94" s="77"/>
      <c r="EZZ94" s="77"/>
      <c r="FAA94" s="11"/>
      <c r="FAB94" s="7"/>
      <c r="FAC94" s="7"/>
      <c r="FAD94" s="7"/>
      <c r="FAE94" s="7"/>
      <c r="FAF94" s="7"/>
      <c r="FAG94" s="73"/>
      <c r="FAH94" s="73"/>
      <c r="FAI94" s="73"/>
      <c r="FAJ94" s="73"/>
      <c r="FAK94" s="74"/>
      <c r="FAL94" s="74"/>
      <c r="FAM94" s="77"/>
      <c r="FAN94" s="77"/>
      <c r="FAO94" s="11"/>
      <c r="FAP94" s="7"/>
      <c r="FAQ94" s="7"/>
      <c r="FAR94" s="7"/>
      <c r="FAS94" s="7"/>
      <c r="FAT94" s="7"/>
      <c r="FAU94" s="73"/>
      <c r="FAV94" s="73"/>
      <c r="FAW94" s="73"/>
      <c r="FAX94" s="73"/>
      <c r="FAY94" s="74"/>
      <c r="FAZ94" s="74"/>
      <c r="FBA94" s="77"/>
      <c r="FBB94" s="77"/>
      <c r="FBC94" s="11"/>
      <c r="FBD94" s="7"/>
      <c r="FBE94" s="7"/>
      <c r="FBF94" s="7"/>
      <c r="FBG94" s="7"/>
      <c r="FBH94" s="7"/>
      <c r="FBI94" s="73"/>
      <c r="FBJ94" s="73"/>
      <c r="FBK94" s="73"/>
      <c r="FBL94" s="73"/>
      <c r="FBM94" s="74"/>
      <c r="FBN94" s="74"/>
      <c r="FBO94" s="77"/>
      <c r="FBP94" s="77"/>
      <c r="FBQ94" s="11"/>
      <c r="FBR94" s="7"/>
      <c r="FBS94" s="7"/>
      <c r="FBT94" s="7"/>
      <c r="FBU94" s="7"/>
      <c r="FBV94" s="7"/>
      <c r="FBW94" s="73"/>
      <c r="FBX94" s="73"/>
      <c r="FBY94" s="73"/>
      <c r="FBZ94" s="73"/>
      <c r="FCA94" s="74"/>
      <c r="FCB94" s="74"/>
      <c r="FCC94" s="77"/>
      <c r="FCD94" s="77"/>
      <c r="FCE94" s="11"/>
      <c r="FCF94" s="7"/>
      <c r="FCG94" s="7"/>
      <c r="FCH94" s="7"/>
      <c r="FCI94" s="7"/>
      <c r="FCJ94" s="7"/>
      <c r="FCK94" s="73"/>
      <c r="FCL94" s="73"/>
      <c r="FCM94" s="73"/>
      <c r="FCN94" s="73"/>
      <c r="FCO94" s="74"/>
      <c r="FCP94" s="74"/>
      <c r="FCQ94" s="77"/>
      <c r="FCR94" s="77"/>
      <c r="FCS94" s="11"/>
      <c r="FCT94" s="7"/>
      <c r="FCU94" s="7"/>
      <c r="FCV94" s="7"/>
      <c r="FCW94" s="7"/>
      <c r="FCX94" s="7"/>
      <c r="FCY94" s="73"/>
      <c r="FCZ94" s="73"/>
      <c r="FDA94" s="73"/>
      <c r="FDB94" s="73"/>
      <c r="FDC94" s="74"/>
      <c r="FDD94" s="74"/>
      <c r="FDE94" s="77"/>
      <c r="FDF94" s="77"/>
      <c r="FDG94" s="11"/>
      <c r="FDH94" s="7"/>
      <c r="FDI94" s="7"/>
      <c r="FDJ94" s="7"/>
      <c r="FDK94" s="7"/>
      <c r="FDL94" s="7"/>
      <c r="FDM94" s="73"/>
      <c r="FDN94" s="73"/>
      <c r="FDO94" s="73"/>
      <c r="FDP94" s="73"/>
      <c r="FDQ94" s="74"/>
      <c r="FDR94" s="74"/>
      <c r="FDS94" s="77"/>
      <c r="FDT94" s="77"/>
      <c r="FDU94" s="11"/>
      <c r="FDV94" s="7"/>
      <c r="FDW94" s="7"/>
      <c r="FDX94" s="7"/>
      <c r="FDY94" s="7"/>
      <c r="FDZ94" s="7"/>
      <c r="FEA94" s="73"/>
      <c r="FEB94" s="73"/>
      <c r="FEC94" s="73"/>
      <c r="FED94" s="73"/>
      <c r="FEE94" s="74"/>
      <c r="FEF94" s="74"/>
      <c r="FEG94" s="77"/>
      <c r="FEH94" s="77"/>
      <c r="FEI94" s="11"/>
      <c r="FEJ94" s="7"/>
      <c r="FEK94" s="7"/>
      <c r="FEL94" s="7"/>
      <c r="FEM94" s="7"/>
      <c r="FEN94" s="7"/>
      <c r="FEO94" s="73"/>
      <c r="FEP94" s="73"/>
      <c r="FEQ94" s="73"/>
      <c r="FER94" s="73"/>
      <c r="FES94" s="74"/>
      <c r="FET94" s="74"/>
      <c r="FEU94" s="77"/>
      <c r="FEV94" s="77"/>
      <c r="FEW94" s="11"/>
      <c r="FEX94" s="7"/>
      <c r="FEY94" s="7"/>
      <c r="FEZ94" s="7"/>
      <c r="FFA94" s="7"/>
      <c r="FFB94" s="7"/>
      <c r="FFC94" s="73"/>
      <c r="FFD94" s="73"/>
      <c r="FFE94" s="73"/>
      <c r="FFF94" s="73"/>
      <c r="FFG94" s="74"/>
      <c r="FFH94" s="74"/>
      <c r="FFI94" s="77"/>
      <c r="FFJ94" s="77"/>
      <c r="FFK94" s="11"/>
      <c r="FFL94" s="7"/>
      <c r="FFM94" s="7"/>
      <c r="FFN94" s="7"/>
      <c r="FFO94" s="7"/>
      <c r="FFP94" s="7"/>
      <c r="FFQ94" s="73"/>
      <c r="FFR94" s="73"/>
      <c r="FFS94" s="73"/>
      <c r="FFT94" s="73"/>
      <c r="FFU94" s="74"/>
      <c r="FFV94" s="74"/>
      <c r="FFW94" s="77"/>
      <c r="FFX94" s="77"/>
      <c r="FFY94" s="11"/>
      <c r="FFZ94" s="7"/>
      <c r="FGA94" s="7"/>
      <c r="FGB94" s="7"/>
      <c r="FGC94" s="7"/>
      <c r="FGD94" s="7"/>
      <c r="FGE94" s="73"/>
      <c r="FGF94" s="73"/>
      <c r="FGG94" s="73"/>
      <c r="FGH94" s="73"/>
      <c r="FGI94" s="74"/>
      <c r="FGJ94" s="74"/>
      <c r="FGK94" s="77"/>
      <c r="FGL94" s="77"/>
      <c r="FGM94" s="11"/>
      <c r="FGN94" s="7"/>
      <c r="FGO94" s="7"/>
      <c r="FGP94" s="7"/>
      <c r="FGQ94" s="7"/>
      <c r="FGR94" s="7"/>
      <c r="FGS94" s="73"/>
      <c r="FGT94" s="73"/>
      <c r="FGU94" s="73"/>
      <c r="FGV94" s="73"/>
      <c r="FGW94" s="74"/>
      <c r="FGX94" s="74"/>
      <c r="FGY94" s="77"/>
      <c r="FGZ94" s="77"/>
      <c r="FHA94" s="11"/>
      <c r="FHB94" s="7"/>
      <c r="FHC94" s="7"/>
      <c r="FHD94" s="7"/>
      <c r="FHE94" s="7"/>
      <c r="FHF94" s="7"/>
      <c r="FHG94" s="73"/>
      <c r="FHH94" s="73"/>
      <c r="FHI94" s="73"/>
      <c r="FHJ94" s="73"/>
      <c r="FHK94" s="74"/>
      <c r="FHL94" s="74"/>
      <c r="FHM94" s="77"/>
      <c r="FHN94" s="77"/>
      <c r="FHO94" s="11"/>
      <c r="FHP94" s="7"/>
      <c r="FHQ94" s="7"/>
      <c r="FHR94" s="7"/>
      <c r="FHS94" s="7"/>
      <c r="FHT94" s="7"/>
      <c r="FHU94" s="73"/>
      <c r="FHV94" s="73"/>
      <c r="FHW94" s="73"/>
      <c r="FHX94" s="73"/>
      <c r="FHY94" s="74"/>
      <c r="FHZ94" s="74"/>
      <c r="FIA94" s="77"/>
      <c r="FIB94" s="77"/>
      <c r="FIC94" s="11"/>
      <c r="FID94" s="7"/>
      <c r="FIE94" s="7"/>
      <c r="FIF94" s="7"/>
      <c r="FIG94" s="7"/>
      <c r="FIH94" s="7"/>
      <c r="FII94" s="73"/>
      <c r="FIJ94" s="73"/>
      <c r="FIK94" s="73"/>
      <c r="FIL94" s="73"/>
      <c r="FIM94" s="74"/>
      <c r="FIN94" s="74"/>
      <c r="FIO94" s="77"/>
      <c r="FIP94" s="77"/>
      <c r="FIQ94" s="11"/>
      <c r="FIR94" s="7"/>
      <c r="FIS94" s="7"/>
      <c r="FIT94" s="7"/>
      <c r="FIU94" s="7"/>
      <c r="FIV94" s="7"/>
      <c r="FIW94" s="73"/>
      <c r="FIX94" s="73"/>
      <c r="FIY94" s="73"/>
      <c r="FIZ94" s="73"/>
      <c r="FJA94" s="74"/>
      <c r="FJB94" s="74"/>
      <c r="FJC94" s="77"/>
      <c r="FJD94" s="77"/>
      <c r="FJE94" s="11"/>
      <c r="FJF94" s="7"/>
      <c r="FJG94" s="7"/>
      <c r="FJH94" s="7"/>
      <c r="FJI94" s="7"/>
      <c r="FJJ94" s="7"/>
      <c r="FJK94" s="73"/>
      <c r="FJL94" s="73"/>
      <c r="FJM94" s="73"/>
      <c r="FJN94" s="73"/>
      <c r="FJO94" s="74"/>
      <c r="FJP94" s="74"/>
      <c r="FJQ94" s="77"/>
      <c r="FJR94" s="77"/>
      <c r="FJS94" s="11"/>
      <c r="FJT94" s="7"/>
      <c r="FJU94" s="7"/>
      <c r="FJV94" s="7"/>
      <c r="FJW94" s="7"/>
      <c r="FJX94" s="7"/>
      <c r="FJY94" s="73"/>
      <c r="FJZ94" s="73"/>
      <c r="FKA94" s="73"/>
      <c r="FKB94" s="73"/>
      <c r="FKC94" s="74"/>
      <c r="FKD94" s="74"/>
      <c r="FKE94" s="77"/>
      <c r="FKF94" s="77"/>
      <c r="FKG94" s="11"/>
      <c r="FKH94" s="7"/>
      <c r="FKI94" s="7"/>
      <c r="FKJ94" s="7"/>
      <c r="FKK94" s="7"/>
      <c r="FKL94" s="7"/>
      <c r="FKM94" s="73"/>
      <c r="FKN94" s="73"/>
      <c r="FKO94" s="73"/>
      <c r="FKP94" s="73"/>
      <c r="FKQ94" s="74"/>
      <c r="FKR94" s="74"/>
      <c r="FKS94" s="77"/>
      <c r="FKT94" s="77"/>
      <c r="FKU94" s="11"/>
      <c r="FKV94" s="7"/>
      <c r="FKW94" s="7"/>
      <c r="FKX94" s="7"/>
      <c r="FKY94" s="7"/>
      <c r="FKZ94" s="7"/>
      <c r="FLA94" s="73"/>
      <c r="FLB94" s="73"/>
      <c r="FLC94" s="73"/>
      <c r="FLD94" s="73"/>
      <c r="FLE94" s="74"/>
      <c r="FLF94" s="74"/>
      <c r="FLG94" s="77"/>
      <c r="FLH94" s="77"/>
      <c r="FLI94" s="11"/>
      <c r="FLJ94" s="7"/>
      <c r="FLK94" s="7"/>
      <c r="FLL94" s="7"/>
      <c r="FLM94" s="7"/>
      <c r="FLN94" s="7"/>
      <c r="FLO94" s="73"/>
      <c r="FLP94" s="73"/>
      <c r="FLQ94" s="73"/>
      <c r="FLR94" s="73"/>
      <c r="FLS94" s="74"/>
      <c r="FLT94" s="74"/>
      <c r="FLU94" s="77"/>
      <c r="FLV94" s="77"/>
      <c r="FLW94" s="11"/>
      <c r="FLX94" s="7"/>
      <c r="FLY94" s="7"/>
      <c r="FLZ94" s="7"/>
      <c r="FMA94" s="7"/>
      <c r="FMB94" s="7"/>
      <c r="FMC94" s="73"/>
      <c r="FMD94" s="73"/>
      <c r="FME94" s="73"/>
      <c r="FMF94" s="73"/>
      <c r="FMG94" s="74"/>
      <c r="FMH94" s="74"/>
      <c r="FMI94" s="77"/>
      <c r="FMJ94" s="77"/>
      <c r="FMK94" s="11"/>
      <c r="FML94" s="7"/>
      <c r="FMM94" s="7"/>
      <c r="FMN94" s="7"/>
      <c r="FMO94" s="7"/>
      <c r="FMP94" s="7"/>
      <c r="FMQ94" s="73"/>
      <c r="FMR94" s="73"/>
      <c r="FMS94" s="73"/>
      <c r="FMT94" s="73"/>
      <c r="FMU94" s="74"/>
      <c r="FMV94" s="74"/>
      <c r="FMW94" s="77"/>
      <c r="FMX94" s="77"/>
      <c r="FMY94" s="11"/>
      <c r="FMZ94" s="7"/>
      <c r="FNA94" s="7"/>
      <c r="FNB94" s="7"/>
      <c r="FNC94" s="7"/>
      <c r="FND94" s="7"/>
      <c r="FNE94" s="73"/>
      <c r="FNF94" s="73"/>
      <c r="FNG94" s="73"/>
      <c r="FNH94" s="73"/>
      <c r="FNI94" s="74"/>
      <c r="FNJ94" s="74"/>
      <c r="FNK94" s="77"/>
      <c r="FNL94" s="77"/>
      <c r="FNM94" s="11"/>
      <c r="FNN94" s="7"/>
      <c r="FNO94" s="7"/>
      <c r="FNP94" s="7"/>
      <c r="FNQ94" s="7"/>
      <c r="FNR94" s="7"/>
      <c r="FNS94" s="73"/>
      <c r="FNT94" s="73"/>
      <c r="FNU94" s="73"/>
      <c r="FNV94" s="73"/>
      <c r="FNW94" s="74"/>
      <c r="FNX94" s="74"/>
      <c r="FNY94" s="77"/>
      <c r="FNZ94" s="77"/>
      <c r="FOA94" s="11"/>
      <c r="FOB94" s="7"/>
      <c r="FOC94" s="7"/>
      <c r="FOD94" s="7"/>
      <c r="FOE94" s="7"/>
      <c r="FOF94" s="7"/>
      <c r="FOG94" s="73"/>
      <c r="FOH94" s="73"/>
      <c r="FOI94" s="73"/>
      <c r="FOJ94" s="73"/>
      <c r="FOK94" s="74"/>
      <c r="FOL94" s="74"/>
      <c r="FOM94" s="77"/>
      <c r="FON94" s="77"/>
      <c r="FOO94" s="11"/>
      <c r="FOP94" s="7"/>
      <c r="FOQ94" s="7"/>
      <c r="FOR94" s="7"/>
      <c r="FOS94" s="7"/>
      <c r="FOT94" s="7"/>
      <c r="FOU94" s="73"/>
      <c r="FOV94" s="73"/>
      <c r="FOW94" s="73"/>
      <c r="FOX94" s="73"/>
      <c r="FOY94" s="74"/>
      <c r="FOZ94" s="74"/>
      <c r="FPA94" s="77"/>
      <c r="FPB94" s="77"/>
      <c r="FPC94" s="11"/>
      <c r="FPD94" s="7"/>
      <c r="FPE94" s="7"/>
      <c r="FPF94" s="7"/>
      <c r="FPG94" s="7"/>
      <c r="FPH94" s="7"/>
      <c r="FPI94" s="73"/>
      <c r="FPJ94" s="73"/>
      <c r="FPK94" s="73"/>
      <c r="FPL94" s="73"/>
      <c r="FPM94" s="74"/>
      <c r="FPN94" s="74"/>
      <c r="FPO94" s="77"/>
      <c r="FPP94" s="77"/>
      <c r="FPQ94" s="11"/>
      <c r="FPR94" s="7"/>
      <c r="FPS94" s="7"/>
      <c r="FPT94" s="7"/>
      <c r="FPU94" s="7"/>
      <c r="FPV94" s="7"/>
      <c r="FPW94" s="73"/>
      <c r="FPX94" s="73"/>
      <c r="FPY94" s="73"/>
      <c r="FPZ94" s="73"/>
      <c r="FQA94" s="74"/>
      <c r="FQB94" s="74"/>
      <c r="FQC94" s="77"/>
      <c r="FQD94" s="77"/>
      <c r="FQE94" s="11"/>
      <c r="FQF94" s="7"/>
      <c r="FQG94" s="7"/>
      <c r="FQH94" s="7"/>
      <c r="FQI94" s="7"/>
      <c r="FQJ94" s="7"/>
      <c r="FQK94" s="73"/>
      <c r="FQL94" s="73"/>
      <c r="FQM94" s="73"/>
      <c r="FQN94" s="73"/>
      <c r="FQO94" s="74"/>
      <c r="FQP94" s="74"/>
      <c r="FQQ94" s="77"/>
      <c r="FQR94" s="77"/>
      <c r="FQS94" s="11"/>
      <c r="FQT94" s="7"/>
      <c r="FQU94" s="7"/>
      <c r="FQV94" s="7"/>
      <c r="FQW94" s="7"/>
      <c r="FQX94" s="7"/>
      <c r="FQY94" s="73"/>
      <c r="FQZ94" s="73"/>
      <c r="FRA94" s="73"/>
      <c r="FRB94" s="73"/>
      <c r="FRC94" s="74"/>
      <c r="FRD94" s="74"/>
      <c r="FRE94" s="77"/>
      <c r="FRF94" s="77"/>
      <c r="FRG94" s="11"/>
      <c r="FRH94" s="7"/>
      <c r="FRI94" s="7"/>
      <c r="FRJ94" s="7"/>
      <c r="FRK94" s="7"/>
      <c r="FRL94" s="7"/>
      <c r="FRM94" s="73"/>
      <c r="FRN94" s="73"/>
      <c r="FRO94" s="73"/>
      <c r="FRP94" s="73"/>
      <c r="FRQ94" s="74"/>
      <c r="FRR94" s="74"/>
      <c r="FRS94" s="77"/>
      <c r="FRT94" s="77"/>
      <c r="FRU94" s="11"/>
      <c r="FRV94" s="7"/>
      <c r="FRW94" s="7"/>
      <c r="FRX94" s="7"/>
      <c r="FRY94" s="7"/>
      <c r="FRZ94" s="7"/>
      <c r="FSA94" s="73"/>
      <c r="FSB94" s="73"/>
      <c r="FSC94" s="73"/>
      <c r="FSD94" s="73"/>
      <c r="FSE94" s="74"/>
      <c r="FSF94" s="74"/>
      <c r="FSG94" s="77"/>
      <c r="FSH94" s="77"/>
      <c r="FSI94" s="11"/>
      <c r="FSJ94" s="7"/>
      <c r="FSK94" s="7"/>
      <c r="FSL94" s="7"/>
      <c r="FSM94" s="7"/>
      <c r="FSN94" s="7"/>
      <c r="FSO94" s="73"/>
      <c r="FSP94" s="73"/>
      <c r="FSQ94" s="73"/>
      <c r="FSR94" s="73"/>
      <c r="FSS94" s="74"/>
      <c r="FST94" s="74"/>
      <c r="FSU94" s="77"/>
      <c r="FSV94" s="77"/>
      <c r="FSW94" s="11"/>
      <c r="FSX94" s="7"/>
      <c r="FSY94" s="7"/>
      <c r="FSZ94" s="7"/>
      <c r="FTA94" s="7"/>
      <c r="FTB94" s="7"/>
      <c r="FTC94" s="73"/>
      <c r="FTD94" s="73"/>
      <c r="FTE94" s="73"/>
      <c r="FTF94" s="73"/>
      <c r="FTG94" s="74"/>
      <c r="FTH94" s="74"/>
      <c r="FTI94" s="77"/>
      <c r="FTJ94" s="77"/>
      <c r="FTK94" s="11"/>
      <c r="FTL94" s="7"/>
      <c r="FTM94" s="7"/>
      <c r="FTN94" s="7"/>
      <c r="FTO94" s="7"/>
      <c r="FTP94" s="7"/>
      <c r="FTQ94" s="73"/>
      <c r="FTR94" s="73"/>
      <c r="FTS94" s="73"/>
      <c r="FTT94" s="73"/>
      <c r="FTU94" s="74"/>
      <c r="FTV94" s="74"/>
      <c r="FTW94" s="77"/>
      <c r="FTX94" s="77"/>
      <c r="FTY94" s="11"/>
      <c r="FTZ94" s="7"/>
      <c r="FUA94" s="7"/>
      <c r="FUB94" s="7"/>
      <c r="FUC94" s="7"/>
      <c r="FUD94" s="7"/>
      <c r="FUE94" s="73"/>
      <c r="FUF94" s="73"/>
      <c r="FUG94" s="73"/>
      <c r="FUH94" s="73"/>
      <c r="FUI94" s="74"/>
      <c r="FUJ94" s="74"/>
      <c r="FUK94" s="77"/>
      <c r="FUL94" s="77"/>
      <c r="FUM94" s="11"/>
      <c r="FUN94" s="7"/>
      <c r="FUO94" s="7"/>
      <c r="FUP94" s="7"/>
      <c r="FUQ94" s="7"/>
      <c r="FUR94" s="7"/>
      <c r="FUS94" s="73"/>
      <c r="FUT94" s="73"/>
      <c r="FUU94" s="73"/>
      <c r="FUV94" s="73"/>
      <c r="FUW94" s="74"/>
      <c r="FUX94" s="74"/>
      <c r="FUY94" s="77"/>
      <c r="FUZ94" s="77"/>
      <c r="FVA94" s="11"/>
      <c r="FVB94" s="7"/>
      <c r="FVC94" s="7"/>
      <c r="FVD94" s="7"/>
      <c r="FVE94" s="7"/>
      <c r="FVF94" s="7"/>
      <c r="FVG94" s="73"/>
      <c r="FVH94" s="73"/>
      <c r="FVI94" s="73"/>
      <c r="FVJ94" s="73"/>
      <c r="FVK94" s="74"/>
      <c r="FVL94" s="74"/>
      <c r="FVM94" s="77"/>
      <c r="FVN94" s="77"/>
      <c r="FVO94" s="11"/>
      <c r="FVP94" s="7"/>
      <c r="FVQ94" s="7"/>
      <c r="FVR94" s="7"/>
      <c r="FVS94" s="7"/>
      <c r="FVT94" s="7"/>
      <c r="FVU94" s="73"/>
      <c r="FVV94" s="73"/>
      <c r="FVW94" s="73"/>
      <c r="FVX94" s="73"/>
      <c r="FVY94" s="74"/>
      <c r="FVZ94" s="74"/>
      <c r="FWA94" s="77"/>
      <c r="FWB94" s="77"/>
      <c r="FWC94" s="11"/>
      <c r="FWD94" s="7"/>
      <c r="FWE94" s="7"/>
      <c r="FWF94" s="7"/>
      <c r="FWG94" s="7"/>
      <c r="FWH94" s="7"/>
      <c r="FWI94" s="73"/>
      <c r="FWJ94" s="73"/>
      <c r="FWK94" s="73"/>
      <c r="FWL94" s="73"/>
      <c r="FWM94" s="74"/>
      <c r="FWN94" s="74"/>
      <c r="FWO94" s="77"/>
      <c r="FWP94" s="77"/>
      <c r="FWQ94" s="11"/>
      <c r="FWR94" s="7"/>
      <c r="FWS94" s="7"/>
      <c r="FWT94" s="7"/>
      <c r="FWU94" s="7"/>
      <c r="FWV94" s="7"/>
      <c r="FWW94" s="73"/>
      <c r="FWX94" s="73"/>
      <c r="FWY94" s="73"/>
      <c r="FWZ94" s="73"/>
      <c r="FXA94" s="74"/>
      <c r="FXB94" s="74"/>
      <c r="FXC94" s="77"/>
      <c r="FXD94" s="77"/>
      <c r="FXE94" s="11"/>
      <c r="FXF94" s="7"/>
      <c r="FXG94" s="7"/>
      <c r="FXH94" s="7"/>
      <c r="FXI94" s="7"/>
      <c r="FXJ94" s="7"/>
      <c r="FXK94" s="73"/>
      <c r="FXL94" s="73"/>
      <c r="FXM94" s="73"/>
      <c r="FXN94" s="73"/>
      <c r="FXO94" s="74"/>
      <c r="FXP94" s="74"/>
      <c r="FXQ94" s="77"/>
      <c r="FXR94" s="77"/>
      <c r="FXS94" s="11"/>
      <c r="FXT94" s="7"/>
      <c r="FXU94" s="7"/>
      <c r="FXV94" s="7"/>
      <c r="FXW94" s="7"/>
      <c r="FXX94" s="7"/>
      <c r="FXY94" s="73"/>
      <c r="FXZ94" s="73"/>
      <c r="FYA94" s="73"/>
      <c r="FYB94" s="73"/>
      <c r="FYC94" s="74"/>
      <c r="FYD94" s="74"/>
      <c r="FYE94" s="77"/>
      <c r="FYF94" s="77"/>
      <c r="FYG94" s="11"/>
      <c r="FYH94" s="7"/>
      <c r="FYI94" s="7"/>
      <c r="FYJ94" s="7"/>
      <c r="FYK94" s="7"/>
      <c r="FYL94" s="7"/>
      <c r="FYM94" s="73"/>
      <c r="FYN94" s="73"/>
      <c r="FYO94" s="73"/>
      <c r="FYP94" s="73"/>
      <c r="FYQ94" s="74"/>
      <c r="FYR94" s="74"/>
      <c r="FYS94" s="77"/>
      <c r="FYT94" s="77"/>
      <c r="FYU94" s="11"/>
      <c r="FYV94" s="7"/>
      <c r="FYW94" s="7"/>
      <c r="FYX94" s="7"/>
      <c r="FYY94" s="7"/>
      <c r="FYZ94" s="7"/>
      <c r="FZA94" s="73"/>
      <c r="FZB94" s="73"/>
      <c r="FZC94" s="73"/>
      <c r="FZD94" s="73"/>
      <c r="FZE94" s="74"/>
      <c r="FZF94" s="74"/>
      <c r="FZG94" s="77"/>
      <c r="FZH94" s="77"/>
      <c r="FZI94" s="11"/>
      <c r="FZJ94" s="7"/>
      <c r="FZK94" s="7"/>
      <c r="FZL94" s="7"/>
      <c r="FZM94" s="7"/>
      <c r="FZN94" s="7"/>
      <c r="FZO94" s="73"/>
      <c r="FZP94" s="73"/>
      <c r="FZQ94" s="73"/>
      <c r="FZR94" s="73"/>
      <c r="FZS94" s="74"/>
      <c r="FZT94" s="74"/>
      <c r="FZU94" s="77"/>
      <c r="FZV94" s="77"/>
      <c r="FZW94" s="11"/>
      <c r="FZX94" s="7"/>
      <c r="FZY94" s="7"/>
      <c r="FZZ94" s="7"/>
      <c r="GAA94" s="7"/>
      <c r="GAB94" s="7"/>
      <c r="GAC94" s="73"/>
      <c r="GAD94" s="73"/>
      <c r="GAE94" s="73"/>
      <c r="GAF94" s="73"/>
      <c r="GAG94" s="74"/>
      <c r="GAH94" s="74"/>
      <c r="GAI94" s="77"/>
      <c r="GAJ94" s="77"/>
      <c r="GAK94" s="11"/>
      <c r="GAL94" s="7"/>
      <c r="GAM94" s="7"/>
      <c r="GAN94" s="7"/>
      <c r="GAO94" s="7"/>
      <c r="GAP94" s="7"/>
      <c r="GAQ94" s="73"/>
      <c r="GAR94" s="73"/>
      <c r="GAS94" s="73"/>
      <c r="GAT94" s="73"/>
      <c r="GAU94" s="74"/>
      <c r="GAV94" s="74"/>
      <c r="GAW94" s="77"/>
      <c r="GAX94" s="77"/>
      <c r="GAY94" s="11"/>
      <c r="GAZ94" s="7"/>
      <c r="GBA94" s="7"/>
      <c r="GBB94" s="7"/>
      <c r="GBC94" s="7"/>
      <c r="GBD94" s="7"/>
      <c r="GBE94" s="73"/>
      <c r="GBF94" s="73"/>
      <c r="GBG94" s="73"/>
      <c r="GBH94" s="73"/>
      <c r="GBI94" s="74"/>
      <c r="GBJ94" s="74"/>
      <c r="GBK94" s="77"/>
      <c r="GBL94" s="77"/>
      <c r="GBM94" s="11"/>
      <c r="GBN94" s="7"/>
      <c r="GBO94" s="7"/>
      <c r="GBP94" s="7"/>
      <c r="GBQ94" s="7"/>
      <c r="GBR94" s="7"/>
      <c r="GBS94" s="73"/>
      <c r="GBT94" s="73"/>
      <c r="GBU94" s="73"/>
      <c r="GBV94" s="73"/>
      <c r="GBW94" s="74"/>
      <c r="GBX94" s="74"/>
      <c r="GBY94" s="77"/>
      <c r="GBZ94" s="77"/>
      <c r="GCA94" s="11"/>
      <c r="GCB94" s="7"/>
      <c r="GCC94" s="7"/>
      <c r="GCD94" s="7"/>
      <c r="GCE94" s="7"/>
      <c r="GCF94" s="7"/>
      <c r="GCG94" s="73"/>
      <c r="GCH94" s="73"/>
      <c r="GCI94" s="73"/>
      <c r="GCJ94" s="73"/>
      <c r="GCK94" s="74"/>
      <c r="GCL94" s="74"/>
      <c r="GCM94" s="77"/>
      <c r="GCN94" s="77"/>
      <c r="GCO94" s="11"/>
      <c r="GCP94" s="7"/>
      <c r="GCQ94" s="7"/>
      <c r="GCR94" s="7"/>
      <c r="GCS94" s="7"/>
      <c r="GCT94" s="7"/>
      <c r="GCU94" s="73"/>
      <c r="GCV94" s="73"/>
      <c r="GCW94" s="73"/>
      <c r="GCX94" s="73"/>
      <c r="GCY94" s="74"/>
      <c r="GCZ94" s="74"/>
      <c r="GDA94" s="77"/>
      <c r="GDB94" s="77"/>
      <c r="GDC94" s="11"/>
      <c r="GDD94" s="7"/>
      <c r="GDE94" s="7"/>
      <c r="GDF94" s="7"/>
      <c r="GDG94" s="7"/>
      <c r="GDH94" s="7"/>
      <c r="GDI94" s="73"/>
      <c r="GDJ94" s="73"/>
      <c r="GDK94" s="73"/>
      <c r="GDL94" s="73"/>
      <c r="GDM94" s="74"/>
      <c r="GDN94" s="74"/>
      <c r="GDO94" s="77"/>
      <c r="GDP94" s="77"/>
      <c r="GDQ94" s="11"/>
      <c r="GDR94" s="7"/>
      <c r="GDS94" s="7"/>
      <c r="GDT94" s="7"/>
      <c r="GDU94" s="7"/>
      <c r="GDV94" s="7"/>
      <c r="GDW94" s="73"/>
      <c r="GDX94" s="73"/>
      <c r="GDY94" s="73"/>
      <c r="GDZ94" s="73"/>
      <c r="GEA94" s="74"/>
      <c r="GEB94" s="74"/>
      <c r="GEC94" s="77"/>
      <c r="GED94" s="77"/>
      <c r="GEE94" s="11"/>
      <c r="GEF94" s="7"/>
      <c r="GEG94" s="7"/>
      <c r="GEH94" s="7"/>
      <c r="GEI94" s="7"/>
      <c r="GEJ94" s="7"/>
      <c r="GEK94" s="73"/>
      <c r="GEL94" s="73"/>
      <c r="GEM94" s="73"/>
      <c r="GEN94" s="73"/>
      <c r="GEO94" s="74"/>
      <c r="GEP94" s="74"/>
      <c r="GEQ94" s="77"/>
      <c r="GER94" s="77"/>
      <c r="GES94" s="11"/>
      <c r="GET94" s="7"/>
      <c r="GEU94" s="7"/>
      <c r="GEV94" s="7"/>
      <c r="GEW94" s="7"/>
      <c r="GEX94" s="7"/>
      <c r="GEY94" s="73"/>
      <c r="GEZ94" s="73"/>
      <c r="GFA94" s="73"/>
      <c r="GFB94" s="73"/>
      <c r="GFC94" s="74"/>
      <c r="GFD94" s="74"/>
      <c r="GFE94" s="77"/>
      <c r="GFF94" s="77"/>
      <c r="GFG94" s="11"/>
      <c r="GFH94" s="7"/>
      <c r="GFI94" s="7"/>
      <c r="GFJ94" s="7"/>
      <c r="GFK94" s="7"/>
      <c r="GFL94" s="7"/>
      <c r="GFM94" s="73"/>
      <c r="GFN94" s="73"/>
      <c r="GFO94" s="73"/>
      <c r="GFP94" s="73"/>
      <c r="GFQ94" s="74"/>
      <c r="GFR94" s="74"/>
      <c r="GFS94" s="77"/>
      <c r="GFT94" s="77"/>
      <c r="GFU94" s="11"/>
      <c r="GFV94" s="7"/>
      <c r="GFW94" s="7"/>
      <c r="GFX94" s="7"/>
      <c r="GFY94" s="7"/>
      <c r="GFZ94" s="7"/>
      <c r="GGA94" s="73"/>
      <c r="GGB94" s="73"/>
      <c r="GGC94" s="73"/>
      <c r="GGD94" s="73"/>
      <c r="GGE94" s="74"/>
      <c r="GGF94" s="74"/>
      <c r="GGG94" s="77"/>
      <c r="GGH94" s="77"/>
      <c r="GGI94" s="11"/>
      <c r="GGJ94" s="7"/>
      <c r="GGK94" s="7"/>
      <c r="GGL94" s="7"/>
      <c r="GGM94" s="7"/>
      <c r="GGN94" s="7"/>
      <c r="GGO94" s="73"/>
      <c r="GGP94" s="73"/>
      <c r="GGQ94" s="73"/>
      <c r="GGR94" s="73"/>
      <c r="GGS94" s="74"/>
      <c r="GGT94" s="74"/>
      <c r="GGU94" s="77"/>
      <c r="GGV94" s="77"/>
      <c r="GGW94" s="11"/>
      <c r="GGX94" s="7"/>
      <c r="GGY94" s="7"/>
      <c r="GGZ94" s="7"/>
      <c r="GHA94" s="7"/>
      <c r="GHB94" s="7"/>
      <c r="GHC94" s="73"/>
      <c r="GHD94" s="73"/>
      <c r="GHE94" s="73"/>
      <c r="GHF94" s="73"/>
      <c r="GHG94" s="74"/>
      <c r="GHH94" s="74"/>
      <c r="GHI94" s="77"/>
      <c r="GHJ94" s="77"/>
      <c r="GHK94" s="11"/>
      <c r="GHL94" s="7"/>
      <c r="GHM94" s="7"/>
      <c r="GHN94" s="7"/>
      <c r="GHO94" s="7"/>
      <c r="GHP94" s="7"/>
      <c r="GHQ94" s="73"/>
      <c r="GHR94" s="73"/>
      <c r="GHS94" s="73"/>
      <c r="GHT94" s="73"/>
      <c r="GHU94" s="74"/>
      <c r="GHV94" s="74"/>
      <c r="GHW94" s="77"/>
      <c r="GHX94" s="77"/>
      <c r="GHY94" s="11"/>
      <c r="GHZ94" s="7"/>
      <c r="GIA94" s="7"/>
      <c r="GIB94" s="7"/>
      <c r="GIC94" s="7"/>
      <c r="GID94" s="7"/>
      <c r="GIE94" s="73"/>
      <c r="GIF94" s="73"/>
      <c r="GIG94" s="73"/>
      <c r="GIH94" s="73"/>
      <c r="GII94" s="74"/>
      <c r="GIJ94" s="74"/>
      <c r="GIK94" s="77"/>
      <c r="GIL94" s="77"/>
      <c r="GIM94" s="11"/>
      <c r="GIN94" s="7"/>
      <c r="GIO94" s="7"/>
      <c r="GIP94" s="7"/>
      <c r="GIQ94" s="7"/>
      <c r="GIR94" s="7"/>
      <c r="GIS94" s="73"/>
      <c r="GIT94" s="73"/>
      <c r="GIU94" s="73"/>
      <c r="GIV94" s="73"/>
      <c r="GIW94" s="74"/>
      <c r="GIX94" s="74"/>
      <c r="GIY94" s="77"/>
      <c r="GIZ94" s="77"/>
      <c r="GJA94" s="11"/>
      <c r="GJB94" s="7"/>
      <c r="GJC94" s="7"/>
      <c r="GJD94" s="7"/>
      <c r="GJE94" s="7"/>
      <c r="GJF94" s="7"/>
      <c r="GJG94" s="73"/>
      <c r="GJH94" s="73"/>
      <c r="GJI94" s="73"/>
      <c r="GJJ94" s="73"/>
      <c r="GJK94" s="74"/>
      <c r="GJL94" s="74"/>
      <c r="GJM94" s="77"/>
      <c r="GJN94" s="77"/>
      <c r="GJO94" s="11"/>
      <c r="GJP94" s="7"/>
      <c r="GJQ94" s="7"/>
      <c r="GJR94" s="7"/>
      <c r="GJS94" s="7"/>
      <c r="GJT94" s="7"/>
      <c r="GJU94" s="73"/>
      <c r="GJV94" s="73"/>
      <c r="GJW94" s="73"/>
      <c r="GJX94" s="73"/>
      <c r="GJY94" s="74"/>
      <c r="GJZ94" s="74"/>
      <c r="GKA94" s="77"/>
      <c r="GKB94" s="77"/>
      <c r="GKC94" s="11"/>
      <c r="GKD94" s="7"/>
      <c r="GKE94" s="7"/>
      <c r="GKF94" s="7"/>
      <c r="GKG94" s="7"/>
      <c r="GKH94" s="7"/>
      <c r="GKI94" s="73"/>
      <c r="GKJ94" s="73"/>
      <c r="GKK94" s="73"/>
      <c r="GKL94" s="73"/>
      <c r="GKM94" s="74"/>
      <c r="GKN94" s="74"/>
      <c r="GKO94" s="77"/>
      <c r="GKP94" s="77"/>
      <c r="GKQ94" s="11"/>
      <c r="GKR94" s="7"/>
      <c r="GKS94" s="7"/>
      <c r="GKT94" s="7"/>
      <c r="GKU94" s="7"/>
      <c r="GKV94" s="7"/>
      <c r="GKW94" s="73"/>
      <c r="GKX94" s="73"/>
      <c r="GKY94" s="73"/>
      <c r="GKZ94" s="73"/>
      <c r="GLA94" s="74"/>
      <c r="GLB94" s="74"/>
      <c r="GLC94" s="77"/>
      <c r="GLD94" s="77"/>
      <c r="GLE94" s="11"/>
      <c r="GLF94" s="7"/>
      <c r="GLG94" s="7"/>
      <c r="GLH94" s="7"/>
      <c r="GLI94" s="7"/>
      <c r="GLJ94" s="7"/>
      <c r="GLK94" s="73"/>
      <c r="GLL94" s="73"/>
      <c r="GLM94" s="73"/>
      <c r="GLN94" s="73"/>
      <c r="GLO94" s="74"/>
      <c r="GLP94" s="74"/>
      <c r="GLQ94" s="77"/>
      <c r="GLR94" s="77"/>
      <c r="GLS94" s="11"/>
      <c r="GLT94" s="7"/>
      <c r="GLU94" s="7"/>
      <c r="GLV94" s="7"/>
      <c r="GLW94" s="7"/>
      <c r="GLX94" s="7"/>
      <c r="GLY94" s="73"/>
      <c r="GLZ94" s="73"/>
      <c r="GMA94" s="73"/>
      <c r="GMB94" s="73"/>
      <c r="GMC94" s="74"/>
      <c r="GMD94" s="74"/>
      <c r="GME94" s="77"/>
      <c r="GMF94" s="77"/>
      <c r="GMG94" s="11"/>
      <c r="GMH94" s="7"/>
      <c r="GMI94" s="7"/>
      <c r="GMJ94" s="7"/>
      <c r="GMK94" s="7"/>
      <c r="GML94" s="7"/>
      <c r="GMM94" s="73"/>
      <c r="GMN94" s="73"/>
      <c r="GMO94" s="73"/>
      <c r="GMP94" s="73"/>
      <c r="GMQ94" s="74"/>
      <c r="GMR94" s="74"/>
      <c r="GMS94" s="77"/>
      <c r="GMT94" s="77"/>
      <c r="GMU94" s="11"/>
      <c r="GMV94" s="7"/>
      <c r="GMW94" s="7"/>
      <c r="GMX94" s="7"/>
      <c r="GMY94" s="7"/>
      <c r="GMZ94" s="7"/>
      <c r="GNA94" s="73"/>
      <c r="GNB94" s="73"/>
      <c r="GNC94" s="73"/>
      <c r="GND94" s="73"/>
      <c r="GNE94" s="74"/>
      <c r="GNF94" s="74"/>
      <c r="GNG94" s="77"/>
      <c r="GNH94" s="77"/>
      <c r="GNI94" s="11"/>
      <c r="GNJ94" s="7"/>
      <c r="GNK94" s="7"/>
      <c r="GNL94" s="7"/>
      <c r="GNM94" s="7"/>
      <c r="GNN94" s="7"/>
      <c r="GNO94" s="73"/>
      <c r="GNP94" s="73"/>
      <c r="GNQ94" s="73"/>
      <c r="GNR94" s="73"/>
      <c r="GNS94" s="74"/>
      <c r="GNT94" s="74"/>
      <c r="GNU94" s="77"/>
      <c r="GNV94" s="77"/>
      <c r="GNW94" s="11"/>
      <c r="GNX94" s="7"/>
      <c r="GNY94" s="7"/>
      <c r="GNZ94" s="7"/>
      <c r="GOA94" s="7"/>
      <c r="GOB94" s="7"/>
      <c r="GOC94" s="73"/>
      <c r="GOD94" s="73"/>
      <c r="GOE94" s="73"/>
      <c r="GOF94" s="73"/>
      <c r="GOG94" s="74"/>
      <c r="GOH94" s="74"/>
      <c r="GOI94" s="77"/>
      <c r="GOJ94" s="77"/>
      <c r="GOK94" s="11"/>
      <c r="GOL94" s="7"/>
      <c r="GOM94" s="7"/>
      <c r="GON94" s="7"/>
      <c r="GOO94" s="7"/>
      <c r="GOP94" s="7"/>
      <c r="GOQ94" s="73"/>
      <c r="GOR94" s="73"/>
      <c r="GOS94" s="73"/>
      <c r="GOT94" s="73"/>
      <c r="GOU94" s="74"/>
      <c r="GOV94" s="74"/>
      <c r="GOW94" s="77"/>
      <c r="GOX94" s="77"/>
      <c r="GOY94" s="11"/>
      <c r="GOZ94" s="7"/>
      <c r="GPA94" s="7"/>
      <c r="GPB94" s="7"/>
      <c r="GPC94" s="7"/>
      <c r="GPD94" s="7"/>
      <c r="GPE94" s="73"/>
      <c r="GPF94" s="73"/>
      <c r="GPG94" s="73"/>
      <c r="GPH94" s="73"/>
      <c r="GPI94" s="74"/>
      <c r="GPJ94" s="74"/>
      <c r="GPK94" s="77"/>
      <c r="GPL94" s="77"/>
      <c r="GPM94" s="11"/>
      <c r="GPN94" s="7"/>
      <c r="GPO94" s="7"/>
      <c r="GPP94" s="7"/>
      <c r="GPQ94" s="7"/>
      <c r="GPR94" s="7"/>
      <c r="GPS94" s="73"/>
      <c r="GPT94" s="73"/>
      <c r="GPU94" s="73"/>
      <c r="GPV94" s="73"/>
      <c r="GPW94" s="74"/>
      <c r="GPX94" s="74"/>
      <c r="GPY94" s="77"/>
      <c r="GPZ94" s="77"/>
      <c r="GQA94" s="11"/>
      <c r="GQB94" s="7"/>
      <c r="GQC94" s="7"/>
      <c r="GQD94" s="7"/>
      <c r="GQE94" s="7"/>
      <c r="GQF94" s="7"/>
      <c r="GQG94" s="73"/>
      <c r="GQH94" s="73"/>
      <c r="GQI94" s="73"/>
      <c r="GQJ94" s="73"/>
      <c r="GQK94" s="74"/>
      <c r="GQL94" s="74"/>
      <c r="GQM94" s="77"/>
      <c r="GQN94" s="77"/>
      <c r="GQO94" s="11"/>
      <c r="GQP94" s="7"/>
      <c r="GQQ94" s="7"/>
      <c r="GQR94" s="7"/>
      <c r="GQS94" s="7"/>
      <c r="GQT94" s="7"/>
      <c r="GQU94" s="73"/>
      <c r="GQV94" s="73"/>
      <c r="GQW94" s="73"/>
      <c r="GQX94" s="73"/>
      <c r="GQY94" s="74"/>
      <c r="GQZ94" s="74"/>
      <c r="GRA94" s="77"/>
      <c r="GRB94" s="77"/>
      <c r="GRC94" s="11"/>
      <c r="GRD94" s="7"/>
      <c r="GRE94" s="7"/>
      <c r="GRF94" s="7"/>
      <c r="GRG94" s="7"/>
      <c r="GRH94" s="7"/>
      <c r="GRI94" s="73"/>
      <c r="GRJ94" s="73"/>
      <c r="GRK94" s="73"/>
      <c r="GRL94" s="73"/>
      <c r="GRM94" s="74"/>
      <c r="GRN94" s="74"/>
      <c r="GRO94" s="77"/>
      <c r="GRP94" s="77"/>
      <c r="GRQ94" s="11"/>
      <c r="GRR94" s="7"/>
      <c r="GRS94" s="7"/>
      <c r="GRT94" s="7"/>
      <c r="GRU94" s="7"/>
      <c r="GRV94" s="7"/>
      <c r="GRW94" s="73"/>
      <c r="GRX94" s="73"/>
      <c r="GRY94" s="73"/>
      <c r="GRZ94" s="73"/>
      <c r="GSA94" s="74"/>
      <c r="GSB94" s="74"/>
      <c r="GSC94" s="77"/>
      <c r="GSD94" s="77"/>
      <c r="GSE94" s="11"/>
      <c r="GSF94" s="7"/>
      <c r="GSG94" s="7"/>
      <c r="GSH94" s="7"/>
      <c r="GSI94" s="7"/>
      <c r="GSJ94" s="7"/>
      <c r="GSK94" s="73"/>
      <c r="GSL94" s="73"/>
      <c r="GSM94" s="73"/>
      <c r="GSN94" s="73"/>
      <c r="GSO94" s="74"/>
      <c r="GSP94" s="74"/>
      <c r="GSQ94" s="77"/>
      <c r="GSR94" s="77"/>
      <c r="GSS94" s="11"/>
      <c r="GST94" s="7"/>
      <c r="GSU94" s="7"/>
      <c r="GSV94" s="7"/>
      <c r="GSW94" s="7"/>
      <c r="GSX94" s="7"/>
      <c r="GSY94" s="73"/>
      <c r="GSZ94" s="73"/>
      <c r="GTA94" s="73"/>
      <c r="GTB94" s="73"/>
      <c r="GTC94" s="74"/>
      <c r="GTD94" s="74"/>
      <c r="GTE94" s="77"/>
      <c r="GTF94" s="77"/>
      <c r="GTG94" s="11"/>
      <c r="GTH94" s="7"/>
      <c r="GTI94" s="7"/>
      <c r="GTJ94" s="7"/>
      <c r="GTK94" s="7"/>
      <c r="GTL94" s="7"/>
      <c r="GTM94" s="73"/>
      <c r="GTN94" s="73"/>
      <c r="GTO94" s="73"/>
      <c r="GTP94" s="73"/>
      <c r="GTQ94" s="74"/>
      <c r="GTR94" s="74"/>
      <c r="GTS94" s="77"/>
      <c r="GTT94" s="77"/>
      <c r="GTU94" s="11"/>
      <c r="GTV94" s="7"/>
      <c r="GTW94" s="7"/>
      <c r="GTX94" s="7"/>
      <c r="GTY94" s="7"/>
      <c r="GTZ94" s="7"/>
      <c r="GUA94" s="73"/>
      <c r="GUB94" s="73"/>
      <c r="GUC94" s="73"/>
      <c r="GUD94" s="73"/>
      <c r="GUE94" s="74"/>
      <c r="GUF94" s="74"/>
      <c r="GUG94" s="77"/>
      <c r="GUH94" s="77"/>
      <c r="GUI94" s="11"/>
      <c r="GUJ94" s="7"/>
      <c r="GUK94" s="7"/>
      <c r="GUL94" s="7"/>
      <c r="GUM94" s="7"/>
      <c r="GUN94" s="7"/>
      <c r="GUO94" s="73"/>
      <c r="GUP94" s="73"/>
      <c r="GUQ94" s="73"/>
      <c r="GUR94" s="73"/>
      <c r="GUS94" s="74"/>
      <c r="GUT94" s="74"/>
      <c r="GUU94" s="77"/>
      <c r="GUV94" s="77"/>
      <c r="GUW94" s="11"/>
      <c r="GUX94" s="7"/>
      <c r="GUY94" s="7"/>
      <c r="GUZ94" s="7"/>
      <c r="GVA94" s="7"/>
      <c r="GVB94" s="7"/>
      <c r="GVC94" s="73"/>
      <c r="GVD94" s="73"/>
      <c r="GVE94" s="73"/>
      <c r="GVF94" s="73"/>
      <c r="GVG94" s="74"/>
      <c r="GVH94" s="74"/>
      <c r="GVI94" s="77"/>
      <c r="GVJ94" s="77"/>
      <c r="GVK94" s="11"/>
      <c r="GVL94" s="7"/>
      <c r="GVM94" s="7"/>
      <c r="GVN94" s="7"/>
      <c r="GVO94" s="7"/>
      <c r="GVP94" s="7"/>
      <c r="GVQ94" s="73"/>
      <c r="GVR94" s="73"/>
      <c r="GVS94" s="73"/>
      <c r="GVT94" s="73"/>
      <c r="GVU94" s="74"/>
      <c r="GVV94" s="74"/>
      <c r="GVW94" s="77"/>
      <c r="GVX94" s="77"/>
      <c r="GVY94" s="11"/>
      <c r="GVZ94" s="7"/>
      <c r="GWA94" s="7"/>
      <c r="GWB94" s="7"/>
      <c r="GWC94" s="7"/>
      <c r="GWD94" s="7"/>
      <c r="GWE94" s="73"/>
      <c r="GWF94" s="73"/>
      <c r="GWG94" s="73"/>
      <c r="GWH94" s="73"/>
      <c r="GWI94" s="74"/>
      <c r="GWJ94" s="74"/>
      <c r="GWK94" s="77"/>
      <c r="GWL94" s="77"/>
      <c r="GWM94" s="11"/>
      <c r="GWN94" s="7"/>
      <c r="GWO94" s="7"/>
      <c r="GWP94" s="7"/>
      <c r="GWQ94" s="7"/>
      <c r="GWR94" s="7"/>
      <c r="GWS94" s="73"/>
      <c r="GWT94" s="73"/>
      <c r="GWU94" s="73"/>
      <c r="GWV94" s="73"/>
      <c r="GWW94" s="74"/>
      <c r="GWX94" s="74"/>
      <c r="GWY94" s="77"/>
      <c r="GWZ94" s="77"/>
      <c r="GXA94" s="11"/>
      <c r="GXB94" s="7"/>
      <c r="GXC94" s="7"/>
      <c r="GXD94" s="7"/>
      <c r="GXE94" s="7"/>
      <c r="GXF94" s="7"/>
      <c r="GXG94" s="73"/>
      <c r="GXH94" s="73"/>
      <c r="GXI94" s="73"/>
      <c r="GXJ94" s="73"/>
      <c r="GXK94" s="74"/>
      <c r="GXL94" s="74"/>
      <c r="GXM94" s="77"/>
      <c r="GXN94" s="77"/>
      <c r="GXO94" s="11"/>
      <c r="GXP94" s="7"/>
      <c r="GXQ94" s="7"/>
      <c r="GXR94" s="7"/>
      <c r="GXS94" s="7"/>
      <c r="GXT94" s="7"/>
      <c r="GXU94" s="73"/>
      <c r="GXV94" s="73"/>
      <c r="GXW94" s="73"/>
      <c r="GXX94" s="73"/>
      <c r="GXY94" s="74"/>
      <c r="GXZ94" s="74"/>
      <c r="GYA94" s="77"/>
      <c r="GYB94" s="77"/>
      <c r="GYC94" s="11"/>
      <c r="GYD94" s="7"/>
      <c r="GYE94" s="7"/>
      <c r="GYF94" s="7"/>
      <c r="GYG94" s="7"/>
      <c r="GYH94" s="7"/>
      <c r="GYI94" s="73"/>
      <c r="GYJ94" s="73"/>
      <c r="GYK94" s="73"/>
      <c r="GYL94" s="73"/>
      <c r="GYM94" s="74"/>
      <c r="GYN94" s="74"/>
      <c r="GYO94" s="77"/>
      <c r="GYP94" s="77"/>
      <c r="GYQ94" s="11"/>
      <c r="GYR94" s="7"/>
      <c r="GYS94" s="7"/>
      <c r="GYT94" s="7"/>
      <c r="GYU94" s="7"/>
      <c r="GYV94" s="7"/>
      <c r="GYW94" s="73"/>
      <c r="GYX94" s="73"/>
      <c r="GYY94" s="73"/>
      <c r="GYZ94" s="73"/>
      <c r="GZA94" s="74"/>
      <c r="GZB94" s="74"/>
      <c r="GZC94" s="77"/>
      <c r="GZD94" s="77"/>
      <c r="GZE94" s="11"/>
      <c r="GZF94" s="7"/>
      <c r="GZG94" s="7"/>
      <c r="GZH94" s="7"/>
      <c r="GZI94" s="7"/>
      <c r="GZJ94" s="7"/>
      <c r="GZK94" s="73"/>
      <c r="GZL94" s="73"/>
      <c r="GZM94" s="73"/>
      <c r="GZN94" s="73"/>
      <c r="GZO94" s="74"/>
      <c r="GZP94" s="74"/>
      <c r="GZQ94" s="77"/>
      <c r="GZR94" s="77"/>
      <c r="GZS94" s="11"/>
      <c r="GZT94" s="7"/>
      <c r="GZU94" s="7"/>
      <c r="GZV94" s="7"/>
      <c r="GZW94" s="7"/>
      <c r="GZX94" s="7"/>
      <c r="GZY94" s="73"/>
      <c r="GZZ94" s="73"/>
      <c r="HAA94" s="73"/>
      <c r="HAB94" s="73"/>
      <c r="HAC94" s="74"/>
      <c r="HAD94" s="74"/>
      <c r="HAE94" s="77"/>
      <c r="HAF94" s="77"/>
      <c r="HAG94" s="11"/>
      <c r="HAH94" s="7"/>
      <c r="HAI94" s="7"/>
      <c r="HAJ94" s="7"/>
      <c r="HAK94" s="7"/>
      <c r="HAL94" s="7"/>
      <c r="HAM94" s="73"/>
      <c r="HAN94" s="73"/>
      <c r="HAO94" s="73"/>
      <c r="HAP94" s="73"/>
      <c r="HAQ94" s="74"/>
      <c r="HAR94" s="74"/>
      <c r="HAS94" s="77"/>
      <c r="HAT94" s="77"/>
      <c r="HAU94" s="11"/>
      <c r="HAV94" s="7"/>
      <c r="HAW94" s="7"/>
      <c r="HAX94" s="7"/>
      <c r="HAY94" s="7"/>
      <c r="HAZ94" s="7"/>
      <c r="HBA94" s="73"/>
      <c r="HBB94" s="73"/>
      <c r="HBC94" s="73"/>
      <c r="HBD94" s="73"/>
      <c r="HBE94" s="74"/>
      <c r="HBF94" s="74"/>
      <c r="HBG94" s="77"/>
      <c r="HBH94" s="77"/>
      <c r="HBI94" s="11"/>
      <c r="HBJ94" s="7"/>
      <c r="HBK94" s="7"/>
      <c r="HBL94" s="7"/>
      <c r="HBM94" s="7"/>
      <c r="HBN94" s="7"/>
      <c r="HBO94" s="73"/>
      <c r="HBP94" s="73"/>
      <c r="HBQ94" s="73"/>
      <c r="HBR94" s="73"/>
      <c r="HBS94" s="74"/>
      <c r="HBT94" s="74"/>
      <c r="HBU94" s="77"/>
      <c r="HBV94" s="77"/>
      <c r="HBW94" s="11"/>
      <c r="HBX94" s="7"/>
      <c r="HBY94" s="7"/>
      <c r="HBZ94" s="7"/>
      <c r="HCA94" s="7"/>
      <c r="HCB94" s="7"/>
      <c r="HCC94" s="73"/>
      <c r="HCD94" s="73"/>
      <c r="HCE94" s="73"/>
      <c r="HCF94" s="73"/>
      <c r="HCG94" s="74"/>
      <c r="HCH94" s="74"/>
      <c r="HCI94" s="77"/>
      <c r="HCJ94" s="77"/>
      <c r="HCK94" s="11"/>
      <c r="HCL94" s="7"/>
      <c r="HCM94" s="7"/>
      <c r="HCN94" s="7"/>
      <c r="HCO94" s="7"/>
      <c r="HCP94" s="7"/>
      <c r="HCQ94" s="73"/>
      <c r="HCR94" s="73"/>
      <c r="HCS94" s="73"/>
      <c r="HCT94" s="73"/>
      <c r="HCU94" s="74"/>
      <c r="HCV94" s="74"/>
      <c r="HCW94" s="77"/>
      <c r="HCX94" s="77"/>
      <c r="HCY94" s="11"/>
      <c r="HCZ94" s="7"/>
      <c r="HDA94" s="7"/>
      <c r="HDB94" s="7"/>
      <c r="HDC94" s="7"/>
      <c r="HDD94" s="7"/>
      <c r="HDE94" s="73"/>
      <c r="HDF94" s="73"/>
      <c r="HDG94" s="73"/>
      <c r="HDH94" s="73"/>
      <c r="HDI94" s="74"/>
      <c r="HDJ94" s="74"/>
      <c r="HDK94" s="77"/>
      <c r="HDL94" s="77"/>
      <c r="HDM94" s="11"/>
      <c r="HDN94" s="7"/>
      <c r="HDO94" s="7"/>
      <c r="HDP94" s="7"/>
      <c r="HDQ94" s="7"/>
      <c r="HDR94" s="7"/>
      <c r="HDS94" s="73"/>
      <c r="HDT94" s="73"/>
      <c r="HDU94" s="73"/>
      <c r="HDV94" s="73"/>
      <c r="HDW94" s="74"/>
      <c r="HDX94" s="74"/>
      <c r="HDY94" s="77"/>
      <c r="HDZ94" s="77"/>
      <c r="HEA94" s="11"/>
      <c r="HEB94" s="7"/>
      <c r="HEC94" s="7"/>
      <c r="HED94" s="7"/>
      <c r="HEE94" s="7"/>
      <c r="HEF94" s="7"/>
      <c r="HEG94" s="73"/>
      <c r="HEH94" s="73"/>
      <c r="HEI94" s="73"/>
      <c r="HEJ94" s="73"/>
      <c r="HEK94" s="74"/>
      <c r="HEL94" s="74"/>
      <c r="HEM94" s="77"/>
      <c r="HEN94" s="77"/>
      <c r="HEO94" s="11"/>
      <c r="HEP94" s="7"/>
      <c r="HEQ94" s="7"/>
      <c r="HER94" s="7"/>
      <c r="HES94" s="7"/>
      <c r="HET94" s="7"/>
      <c r="HEU94" s="73"/>
      <c r="HEV94" s="73"/>
      <c r="HEW94" s="73"/>
      <c r="HEX94" s="73"/>
      <c r="HEY94" s="74"/>
      <c r="HEZ94" s="74"/>
      <c r="HFA94" s="77"/>
      <c r="HFB94" s="77"/>
      <c r="HFC94" s="11"/>
      <c r="HFD94" s="7"/>
      <c r="HFE94" s="7"/>
      <c r="HFF94" s="7"/>
      <c r="HFG94" s="7"/>
      <c r="HFH94" s="7"/>
      <c r="HFI94" s="73"/>
      <c r="HFJ94" s="73"/>
      <c r="HFK94" s="73"/>
      <c r="HFL94" s="73"/>
      <c r="HFM94" s="74"/>
      <c r="HFN94" s="74"/>
      <c r="HFO94" s="77"/>
      <c r="HFP94" s="77"/>
      <c r="HFQ94" s="11"/>
      <c r="HFR94" s="7"/>
      <c r="HFS94" s="7"/>
      <c r="HFT94" s="7"/>
      <c r="HFU94" s="7"/>
      <c r="HFV94" s="7"/>
      <c r="HFW94" s="73"/>
      <c r="HFX94" s="73"/>
      <c r="HFY94" s="73"/>
      <c r="HFZ94" s="73"/>
      <c r="HGA94" s="74"/>
      <c r="HGB94" s="74"/>
      <c r="HGC94" s="77"/>
      <c r="HGD94" s="77"/>
      <c r="HGE94" s="11"/>
      <c r="HGF94" s="7"/>
      <c r="HGG94" s="7"/>
      <c r="HGH94" s="7"/>
      <c r="HGI94" s="7"/>
      <c r="HGJ94" s="7"/>
      <c r="HGK94" s="73"/>
      <c r="HGL94" s="73"/>
      <c r="HGM94" s="73"/>
      <c r="HGN94" s="73"/>
      <c r="HGO94" s="74"/>
      <c r="HGP94" s="74"/>
      <c r="HGQ94" s="77"/>
      <c r="HGR94" s="77"/>
      <c r="HGS94" s="11"/>
      <c r="HGT94" s="7"/>
      <c r="HGU94" s="7"/>
      <c r="HGV94" s="7"/>
      <c r="HGW94" s="7"/>
      <c r="HGX94" s="7"/>
      <c r="HGY94" s="73"/>
      <c r="HGZ94" s="73"/>
      <c r="HHA94" s="73"/>
      <c r="HHB94" s="73"/>
      <c r="HHC94" s="74"/>
      <c r="HHD94" s="74"/>
      <c r="HHE94" s="77"/>
      <c r="HHF94" s="77"/>
      <c r="HHG94" s="11"/>
      <c r="HHH94" s="7"/>
      <c r="HHI94" s="7"/>
      <c r="HHJ94" s="7"/>
      <c r="HHK94" s="7"/>
      <c r="HHL94" s="7"/>
      <c r="HHM94" s="73"/>
      <c r="HHN94" s="73"/>
      <c r="HHO94" s="73"/>
      <c r="HHP94" s="73"/>
      <c r="HHQ94" s="74"/>
      <c r="HHR94" s="74"/>
      <c r="HHS94" s="77"/>
      <c r="HHT94" s="77"/>
      <c r="HHU94" s="11"/>
      <c r="HHV94" s="7"/>
      <c r="HHW94" s="7"/>
      <c r="HHX94" s="7"/>
      <c r="HHY94" s="7"/>
      <c r="HHZ94" s="7"/>
      <c r="HIA94" s="73"/>
      <c r="HIB94" s="73"/>
      <c r="HIC94" s="73"/>
      <c r="HID94" s="73"/>
      <c r="HIE94" s="74"/>
      <c r="HIF94" s="74"/>
      <c r="HIG94" s="77"/>
      <c r="HIH94" s="77"/>
      <c r="HII94" s="11"/>
      <c r="HIJ94" s="7"/>
      <c r="HIK94" s="7"/>
      <c r="HIL94" s="7"/>
      <c r="HIM94" s="7"/>
      <c r="HIN94" s="7"/>
      <c r="HIO94" s="73"/>
      <c r="HIP94" s="73"/>
      <c r="HIQ94" s="73"/>
      <c r="HIR94" s="73"/>
      <c r="HIS94" s="74"/>
      <c r="HIT94" s="74"/>
      <c r="HIU94" s="77"/>
      <c r="HIV94" s="77"/>
      <c r="HIW94" s="11"/>
      <c r="HIX94" s="7"/>
      <c r="HIY94" s="7"/>
      <c r="HIZ94" s="7"/>
      <c r="HJA94" s="7"/>
      <c r="HJB94" s="7"/>
      <c r="HJC94" s="73"/>
      <c r="HJD94" s="73"/>
      <c r="HJE94" s="73"/>
      <c r="HJF94" s="73"/>
      <c r="HJG94" s="74"/>
      <c r="HJH94" s="74"/>
      <c r="HJI94" s="77"/>
      <c r="HJJ94" s="77"/>
      <c r="HJK94" s="11"/>
      <c r="HJL94" s="7"/>
      <c r="HJM94" s="7"/>
      <c r="HJN94" s="7"/>
      <c r="HJO94" s="7"/>
      <c r="HJP94" s="7"/>
      <c r="HJQ94" s="73"/>
      <c r="HJR94" s="73"/>
      <c r="HJS94" s="73"/>
      <c r="HJT94" s="73"/>
      <c r="HJU94" s="74"/>
      <c r="HJV94" s="74"/>
      <c r="HJW94" s="77"/>
      <c r="HJX94" s="77"/>
      <c r="HJY94" s="11"/>
      <c r="HJZ94" s="7"/>
      <c r="HKA94" s="7"/>
      <c r="HKB94" s="7"/>
      <c r="HKC94" s="7"/>
      <c r="HKD94" s="7"/>
      <c r="HKE94" s="73"/>
      <c r="HKF94" s="73"/>
      <c r="HKG94" s="73"/>
      <c r="HKH94" s="73"/>
      <c r="HKI94" s="74"/>
      <c r="HKJ94" s="74"/>
      <c r="HKK94" s="77"/>
      <c r="HKL94" s="77"/>
      <c r="HKM94" s="11"/>
      <c r="HKN94" s="7"/>
      <c r="HKO94" s="7"/>
      <c r="HKP94" s="7"/>
      <c r="HKQ94" s="7"/>
      <c r="HKR94" s="7"/>
      <c r="HKS94" s="73"/>
      <c r="HKT94" s="73"/>
      <c r="HKU94" s="73"/>
      <c r="HKV94" s="73"/>
      <c r="HKW94" s="74"/>
      <c r="HKX94" s="74"/>
      <c r="HKY94" s="77"/>
      <c r="HKZ94" s="77"/>
      <c r="HLA94" s="11"/>
      <c r="HLB94" s="7"/>
      <c r="HLC94" s="7"/>
      <c r="HLD94" s="7"/>
      <c r="HLE94" s="7"/>
      <c r="HLF94" s="7"/>
      <c r="HLG94" s="73"/>
      <c r="HLH94" s="73"/>
      <c r="HLI94" s="73"/>
      <c r="HLJ94" s="73"/>
      <c r="HLK94" s="74"/>
      <c r="HLL94" s="74"/>
      <c r="HLM94" s="77"/>
      <c r="HLN94" s="77"/>
      <c r="HLO94" s="11"/>
      <c r="HLP94" s="7"/>
      <c r="HLQ94" s="7"/>
      <c r="HLR94" s="7"/>
      <c r="HLS94" s="7"/>
      <c r="HLT94" s="7"/>
      <c r="HLU94" s="73"/>
      <c r="HLV94" s="73"/>
      <c r="HLW94" s="73"/>
      <c r="HLX94" s="73"/>
      <c r="HLY94" s="74"/>
      <c r="HLZ94" s="74"/>
      <c r="HMA94" s="77"/>
      <c r="HMB94" s="77"/>
      <c r="HMC94" s="11"/>
      <c r="HMD94" s="7"/>
      <c r="HME94" s="7"/>
      <c r="HMF94" s="7"/>
      <c r="HMG94" s="7"/>
      <c r="HMH94" s="7"/>
      <c r="HMI94" s="73"/>
      <c r="HMJ94" s="73"/>
      <c r="HMK94" s="73"/>
      <c r="HML94" s="73"/>
      <c r="HMM94" s="74"/>
      <c r="HMN94" s="74"/>
      <c r="HMO94" s="77"/>
      <c r="HMP94" s="77"/>
      <c r="HMQ94" s="11"/>
      <c r="HMR94" s="7"/>
      <c r="HMS94" s="7"/>
      <c r="HMT94" s="7"/>
      <c r="HMU94" s="7"/>
      <c r="HMV94" s="7"/>
      <c r="HMW94" s="73"/>
      <c r="HMX94" s="73"/>
      <c r="HMY94" s="73"/>
      <c r="HMZ94" s="73"/>
      <c r="HNA94" s="74"/>
      <c r="HNB94" s="74"/>
      <c r="HNC94" s="77"/>
      <c r="HND94" s="77"/>
      <c r="HNE94" s="11"/>
      <c r="HNF94" s="7"/>
      <c r="HNG94" s="7"/>
      <c r="HNH94" s="7"/>
      <c r="HNI94" s="7"/>
      <c r="HNJ94" s="7"/>
      <c r="HNK94" s="73"/>
      <c r="HNL94" s="73"/>
      <c r="HNM94" s="73"/>
      <c r="HNN94" s="73"/>
      <c r="HNO94" s="74"/>
      <c r="HNP94" s="74"/>
      <c r="HNQ94" s="77"/>
      <c r="HNR94" s="77"/>
      <c r="HNS94" s="11"/>
      <c r="HNT94" s="7"/>
      <c r="HNU94" s="7"/>
      <c r="HNV94" s="7"/>
      <c r="HNW94" s="7"/>
      <c r="HNX94" s="7"/>
      <c r="HNY94" s="73"/>
      <c r="HNZ94" s="73"/>
      <c r="HOA94" s="73"/>
      <c r="HOB94" s="73"/>
      <c r="HOC94" s="74"/>
      <c r="HOD94" s="74"/>
      <c r="HOE94" s="77"/>
      <c r="HOF94" s="77"/>
      <c r="HOG94" s="11"/>
      <c r="HOH94" s="7"/>
      <c r="HOI94" s="7"/>
      <c r="HOJ94" s="7"/>
      <c r="HOK94" s="7"/>
      <c r="HOL94" s="7"/>
      <c r="HOM94" s="73"/>
      <c r="HON94" s="73"/>
      <c r="HOO94" s="73"/>
      <c r="HOP94" s="73"/>
      <c r="HOQ94" s="74"/>
      <c r="HOR94" s="74"/>
      <c r="HOS94" s="77"/>
      <c r="HOT94" s="77"/>
      <c r="HOU94" s="11"/>
      <c r="HOV94" s="7"/>
      <c r="HOW94" s="7"/>
      <c r="HOX94" s="7"/>
      <c r="HOY94" s="7"/>
      <c r="HOZ94" s="7"/>
      <c r="HPA94" s="73"/>
      <c r="HPB94" s="73"/>
      <c r="HPC94" s="73"/>
      <c r="HPD94" s="73"/>
      <c r="HPE94" s="74"/>
      <c r="HPF94" s="74"/>
      <c r="HPG94" s="77"/>
      <c r="HPH94" s="77"/>
      <c r="HPI94" s="11"/>
      <c r="HPJ94" s="7"/>
      <c r="HPK94" s="7"/>
      <c r="HPL94" s="7"/>
      <c r="HPM94" s="7"/>
      <c r="HPN94" s="7"/>
      <c r="HPO94" s="73"/>
      <c r="HPP94" s="73"/>
      <c r="HPQ94" s="73"/>
      <c r="HPR94" s="73"/>
      <c r="HPS94" s="74"/>
      <c r="HPT94" s="74"/>
      <c r="HPU94" s="77"/>
      <c r="HPV94" s="77"/>
      <c r="HPW94" s="11"/>
      <c r="HPX94" s="7"/>
      <c r="HPY94" s="7"/>
      <c r="HPZ94" s="7"/>
      <c r="HQA94" s="7"/>
      <c r="HQB94" s="7"/>
      <c r="HQC94" s="73"/>
      <c r="HQD94" s="73"/>
      <c r="HQE94" s="73"/>
      <c r="HQF94" s="73"/>
      <c r="HQG94" s="74"/>
      <c r="HQH94" s="74"/>
      <c r="HQI94" s="77"/>
      <c r="HQJ94" s="77"/>
      <c r="HQK94" s="11"/>
      <c r="HQL94" s="7"/>
      <c r="HQM94" s="7"/>
      <c r="HQN94" s="7"/>
      <c r="HQO94" s="7"/>
      <c r="HQP94" s="7"/>
      <c r="HQQ94" s="73"/>
      <c r="HQR94" s="73"/>
      <c r="HQS94" s="73"/>
      <c r="HQT94" s="73"/>
      <c r="HQU94" s="74"/>
      <c r="HQV94" s="74"/>
      <c r="HQW94" s="77"/>
      <c r="HQX94" s="77"/>
      <c r="HQY94" s="11"/>
      <c r="HQZ94" s="7"/>
      <c r="HRA94" s="7"/>
      <c r="HRB94" s="7"/>
      <c r="HRC94" s="7"/>
      <c r="HRD94" s="7"/>
      <c r="HRE94" s="73"/>
      <c r="HRF94" s="73"/>
      <c r="HRG94" s="73"/>
      <c r="HRH94" s="73"/>
      <c r="HRI94" s="74"/>
      <c r="HRJ94" s="74"/>
      <c r="HRK94" s="77"/>
      <c r="HRL94" s="77"/>
      <c r="HRM94" s="11"/>
      <c r="HRN94" s="7"/>
      <c r="HRO94" s="7"/>
      <c r="HRP94" s="7"/>
      <c r="HRQ94" s="7"/>
      <c r="HRR94" s="7"/>
      <c r="HRS94" s="73"/>
      <c r="HRT94" s="73"/>
      <c r="HRU94" s="73"/>
      <c r="HRV94" s="73"/>
      <c r="HRW94" s="74"/>
      <c r="HRX94" s="74"/>
      <c r="HRY94" s="77"/>
      <c r="HRZ94" s="77"/>
      <c r="HSA94" s="11"/>
      <c r="HSB94" s="7"/>
      <c r="HSC94" s="7"/>
      <c r="HSD94" s="7"/>
      <c r="HSE94" s="7"/>
      <c r="HSF94" s="7"/>
      <c r="HSG94" s="73"/>
      <c r="HSH94" s="73"/>
      <c r="HSI94" s="73"/>
      <c r="HSJ94" s="73"/>
      <c r="HSK94" s="74"/>
      <c r="HSL94" s="74"/>
      <c r="HSM94" s="77"/>
      <c r="HSN94" s="77"/>
      <c r="HSO94" s="11"/>
      <c r="HSP94" s="7"/>
      <c r="HSQ94" s="7"/>
      <c r="HSR94" s="7"/>
      <c r="HSS94" s="7"/>
      <c r="HST94" s="7"/>
      <c r="HSU94" s="73"/>
      <c r="HSV94" s="73"/>
      <c r="HSW94" s="73"/>
      <c r="HSX94" s="73"/>
      <c r="HSY94" s="74"/>
      <c r="HSZ94" s="74"/>
      <c r="HTA94" s="77"/>
      <c r="HTB94" s="77"/>
      <c r="HTC94" s="11"/>
      <c r="HTD94" s="7"/>
      <c r="HTE94" s="7"/>
      <c r="HTF94" s="7"/>
      <c r="HTG94" s="7"/>
      <c r="HTH94" s="7"/>
      <c r="HTI94" s="73"/>
      <c r="HTJ94" s="73"/>
      <c r="HTK94" s="73"/>
      <c r="HTL94" s="73"/>
      <c r="HTM94" s="74"/>
      <c r="HTN94" s="74"/>
      <c r="HTO94" s="77"/>
      <c r="HTP94" s="77"/>
      <c r="HTQ94" s="11"/>
      <c r="HTR94" s="7"/>
      <c r="HTS94" s="7"/>
      <c r="HTT94" s="7"/>
      <c r="HTU94" s="7"/>
      <c r="HTV94" s="7"/>
      <c r="HTW94" s="73"/>
      <c r="HTX94" s="73"/>
      <c r="HTY94" s="73"/>
      <c r="HTZ94" s="73"/>
      <c r="HUA94" s="74"/>
      <c r="HUB94" s="74"/>
      <c r="HUC94" s="77"/>
      <c r="HUD94" s="77"/>
      <c r="HUE94" s="11"/>
      <c r="HUF94" s="7"/>
      <c r="HUG94" s="7"/>
      <c r="HUH94" s="7"/>
      <c r="HUI94" s="7"/>
      <c r="HUJ94" s="7"/>
      <c r="HUK94" s="73"/>
      <c r="HUL94" s="73"/>
      <c r="HUM94" s="73"/>
      <c r="HUN94" s="73"/>
      <c r="HUO94" s="74"/>
      <c r="HUP94" s="74"/>
      <c r="HUQ94" s="77"/>
      <c r="HUR94" s="77"/>
      <c r="HUS94" s="11"/>
      <c r="HUT94" s="7"/>
      <c r="HUU94" s="7"/>
      <c r="HUV94" s="7"/>
      <c r="HUW94" s="7"/>
      <c r="HUX94" s="7"/>
      <c r="HUY94" s="73"/>
      <c r="HUZ94" s="73"/>
      <c r="HVA94" s="73"/>
      <c r="HVB94" s="73"/>
      <c r="HVC94" s="74"/>
      <c r="HVD94" s="74"/>
      <c r="HVE94" s="77"/>
      <c r="HVF94" s="77"/>
      <c r="HVG94" s="11"/>
      <c r="HVH94" s="7"/>
      <c r="HVI94" s="7"/>
      <c r="HVJ94" s="7"/>
      <c r="HVK94" s="7"/>
      <c r="HVL94" s="7"/>
      <c r="HVM94" s="73"/>
      <c r="HVN94" s="73"/>
      <c r="HVO94" s="73"/>
      <c r="HVP94" s="73"/>
      <c r="HVQ94" s="74"/>
      <c r="HVR94" s="74"/>
      <c r="HVS94" s="77"/>
      <c r="HVT94" s="77"/>
      <c r="HVU94" s="11"/>
      <c r="HVV94" s="7"/>
      <c r="HVW94" s="7"/>
      <c r="HVX94" s="7"/>
      <c r="HVY94" s="7"/>
      <c r="HVZ94" s="7"/>
      <c r="HWA94" s="73"/>
      <c r="HWB94" s="73"/>
      <c r="HWC94" s="73"/>
      <c r="HWD94" s="73"/>
      <c r="HWE94" s="74"/>
      <c r="HWF94" s="74"/>
      <c r="HWG94" s="77"/>
      <c r="HWH94" s="77"/>
      <c r="HWI94" s="11"/>
      <c r="HWJ94" s="7"/>
      <c r="HWK94" s="7"/>
      <c r="HWL94" s="7"/>
      <c r="HWM94" s="7"/>
      <c r="HWN94" s="7"/>
      <c r="HWO94" s="73"/>
      <c r="HWP94" s="73"/>
      <c r="HWQ94" s="73"/>
      <c r="HWR94" s="73"/>
      <c r="HWS94" s="74"/>
      <c r="HWT94" s="74"/>
      <c r="HWU94" s="77"/>
      <c r="HWV94" s="77"/>
      <c r="HWW94" s="11"/>
      <c r="HWX94" s="7"/>
      <c r="HWY94" s="7"/>
      <c r="HWZ94" s="7"/>
      <c r="HXA94" s="7"/>
      <c r="HXB94" s="7"/>
      <c r="HXC94" s="73"/>
      <c r="HXD94" s="73"/>
      <c r="HXE94" s="73"/>
      <c r="HXF94" s="73"/>
      <c r="HXG94" s="74"/>
      <c r="HXH94" s="74"/>
      <c r="HXI94" s="77"/>
      <c r="HXJ94" s="77"/>
      <c r="HXK94" s="11"/>
      <c r="HXL94" s="7"/>
      <c r="HXM94" s="7"/>
      <c r="HXN94" s="7"/>
      <c r="HXO94" s="7"/>
      <c r="HXP94" s="7"/>
      <c r="HXQ94" s="73"/>
      <c r="HXR94" s="73"/>
      <c r="HXS94" s="73"/>
      <c r="HXT94" s="73"/>
      <c r="HXU94" s="74"/>
      <c r="HXV94" s="74"/>
      <c r="HXW94" s="77"/>
      <c r="HXX94" s="77"/>
      <c r="HXY94" s="11"/>
      <c r="HXZ94" s="7"/>
      <c r="HYA94" s="7"/>
      <c r="HYB94" s="7"/>
      <c r="HYC94" s="7"/>
      <c r="HYD94" s="7"/>
      <c r="HYE94" s="73"/>
      <c r="HYF94" s="73"/>
      <c r="HYG94" s="73"/>
      <c r="HYH94" s="73"/>
      <c r="HYI94" s="74"/>
      <c r="HYJ94" s="74"/>
      <c r="HYK94" s="77"/>
      <c r="HYL94" s="77"/>
      <c r="HYM94" s="11"/>
      <c r="HYN94" s="7"/>
      <c r="HYO94" s="7"/>
      <c r="HYP94" s="7"/>
      <c r="HYQ94" s="7"/>
      <c r="HYR94" s="7"/>
      <c r="HYS94" s="73"/>
      <c r="HYT94" s="73"/>
      <c r="HYU94" s="73"/>
      <c r="HYV94" s="73"/>
      <c r="HYW94" s="74"/>
      <c r="HYX94" s="74"/>
      <c r="HYY94" s="77"/>
      <c r="HYZ94" s="77"/>
      <c r="HZA94" s="11"/>
      <c r="HZB94" s="7"/>
      <c r="HZC94" s="7"/>
      <c r="HZD94" s="7"/>
      <c r="HZE94" s="7"/>
      <c r="HZF94" s="7"/>
      <c r="HZG94" s="73"/>
      <c r="HZH94" s="73"/>
      <c r="HZI94" s="73"/>
      <c r="HZJ94" s="73"/>
      <c r="HZK94" s="74"/>
      <c r="HZL94" s="74"/>
      <c r="HZM94" s="77"/>
      <c r="HZN94" s="77"/>
      <c r="HZO94" s="11"/>
      <c r="HZP94" s="7"/>
      <c r="HZQ94" s="7"/>
      <c r="HZR94" s="7"/>
      <c r="HZS94" s="7"/>
      <c r="HZT94" s="7"/>
      <c r="HZU94" s="73"/>
      <c r="HZV94" s="73"/>
      <c r="HZW94" s="73"/>
      <c r="HZX94" s="73"/>
      <c r="HZY94" s="74"/>
      <c r="HZZ94" s="74"/>
      <c r="IAA94" s="77"/>
      <c r="IAB94" s="77"/>
      <c r="IAC94" s="11"/>
      <c r="IAD94" s="7"/>
      <c r="IAE94" s="7"/>
      <c r="IAF94" s="7"/>
      <c r="IAG94" s="7"/>
      <c r="IAH94" s="7"/>
      <c r="IAI94" s="73"/>
      <c r="IAJ94" s="73"/>
      <c r="IAK94" s="73"/>
      <c r="IAL94" s="73"/>
      <c r="IAM94" s="74"/>
      <c r="IAN94" s="74"/>
      <c r="IAO94" s="77"/>
      <c r="IAP94" s="77"/>
      <c r="IAQ94" s="11"/>
      <c r="IAR94" s="7"/>
      <c r="IAS94" s="7"/>
      <c r="IAT94" s="7"/>
      <c r="IAU94" s="7"/>
      <c r="IAV94" s="7"/>
      <c r="IAW94" s="73"/>
      <c r="IAX94" s="73"/>
      <c r="IAY94" s="73"/>
      <c r="IAZ94" s="73"/>
      <c r="IBA94" s="74"/>
      <c r="IBB94" s="74"/>
      <c r="IBC94" s="77"/>
      <c r="IBD94" s="77"/>
      <c r="IBE94" s="11"/>
      <c r="IBF94" s="7"/>
      <c r="IBG94" s="7"/>
      <c r="IBH94" s="7"/>
      <c r="IBI94" s="7"/>
      <c r="IBJ94" s="7"/>
      <c r="IBK94" s="73"/>
      <c r="IBL94" s="73"/>
      <c r="IBM94" s="73"/>
      <c r="IBN94" s="73"/>
      <c r="IBO94" s="74"/>
      <c r="IBP94" s="74"/>
      <c r="IBQ94" s="77"/>
      <c r="IBR94" s="77"/>
      <c r="IBS94" s="11"/>
      <c r="IBT94" s="7"/>
      <c r="IBU94" s="7"/>
      <c r="IBV94" s="7"/>
      <c r="IBW94" s="7"/>
      <c r="IBX94" s="7"/>
      <c r="IBY94" s="73"/>
      <c r="IBZ94" s="73"/>
      <c r="ICA94" s="73"/>
      <c r="ICB94" s="73"/>
      <c r="ICC94" s="74"/>
      <c r="ICD94" s="74"/>
      <c r="ICE94" s="77"/>
      <c r="ICF94" s="77"/>
      <c r="ICG94" s="11"/>
      <c r="ICH94" s="7"/>
      <c r="ICI94" s="7"/>
      <c r="ICJ94" s="7"/>
      <c r="ICK94" s="7"/>
      <c r="ICL94" s="7"/>
      <c r="ICM94" s="73"/>
      <c r="ICN94" s="73"/>
      <c r="ICO94" s="73"/>
      <c r="ICP94" s="73"/>
      <c r="ICQ94" s="74"/>
      <c r="ICR94" s="74"/>
      <c r="ICS94" s="77"/>
      <c r="ICT94" s="77"/>
      <c r="ICU94" s="11"/>
      <c r="ICV94" s="7"/>
      <c r="ICW94" s="7"/>
      <c r="ICX94" s="7"/>
      <c r="ICY94" s="7"/>
      <c r="ICZ94" s="7"/>
      <c r="IDA94" s="73"/>
      <c r="IDB94" s="73"/>
      <c r="IDC94" s="73"/>
      <c r="IDD94" s="73"/>
      <c r="IDE94" s="74"/>
      <c r="IDF94" s="74"/>
      <c r="IDG94" s="77"/>
      <c r="IDH94" s="77"/>
      <c r="IDI94" s="11"/>
      <c r="IDJ94" s="7"/>
      <c r="IDK94" s="7"/>
      <c r="IDL94" s="7"/>
      <c r="IDM94" s="7"/>
      <c r="IDN94" s="7"/>
      <c r="IDO94" s="73"/>
      <c r="IDP94" s="73"/>
      <c r="IDQ94" s="73"/>
      <c r="IDR94" s="73"/>
      <c r="IDS94" s="74"/>
      <c r="IDT94" s="74"/>
      <c r="IDU94" s="77"/>
      <c r="IDV94" s="77"/>
      <c r="IDW94" s="11"/>
      <c r="IDX94" s="7"/>
      <c r="IDY94" s="7"/>
      <c r="IDZ94" s="7"/>
      <c r="IEA94" s="7"/>
      <c r="IEB94" s="7"/>
      <c r="IEC94" s="73"/>
      <c r="IED94" s="73"/>
      <c r="IEE94" s="73"/>
      <c r="IEF94" s="73"/>
      <c r="IEG94" s="74"/>
      <c r="IEH94" s="74"/>
      <c r="IEI94" s="77"/>
      <c r="IEJ94" s="77"/>
      <c r="IEK94" s="11"/>
      <c r="IEL94" s="7"/>
      <c r="IEM94" s="7"/>
      <c r="IEN94" s="7"/>
      <c r="IEO94" s="7"/>
      <c r="IEP94" s="7"/>
      <c r="IEQ94" s="73"/>
      <c r="IER94" s="73"/>
      <c r="IES94" s="73"/>
      <c r="IET94" s="73"/>
      <c r="IEU94" s="74"/>
      <c r="IEV94" s="74"/>
      <c r="IEW94" s="77"/>
      <c r="IEX94" s="77"/>
      <c r="IEY94" s="11"/>
      <c r="IEZ94" s="7"/>
      <c r="IFA94" s="7"/>
      <c r="IFB94" s="7"/>
      <c r="IFC94" s="7"/>
      <c r="IFD94" s="7"/>
      <c r="IFE94" s="73"/>
      <c r="IFF94" s="73"/>
      <c r="IFG94" s="73"/>
      <c r="IFH94" s="73"/>
      <c r="IFI94" s="74"/>
      <c r="IFJ94" s="74"/>
      <c r="IFK94" s="77"/>
      <c r="IFL94" s="77"/>
      <c r="IFM94" s="11"/>
      <c r="IFN94" s="7"/>
      <c r="IFO94" s="7"/>
      <c r="IFP94" s="7"/>
      <c r="IFQ94" s="7"/>
      <c r="IFR94" s="7"/>
      <c r="IFS94" s="73"/>
      <c r="IFT94" s="73"/>
      <c r="IFU94" s="73"/>
      <c r="IFV94" s="73"/>
      <c r="IFW94" s="74"/>
      <c r="IFX94" s="74"/>
      <c r="IFY94" s="77"/>
      <c r="IFZ94" s="77"/>
      <c r="IGA94" s="11"/>
      <c r="IGB94" s="7"/>
      <c r="IGC94" s="7"/>
      <c r="IGD94" s="7"/>
      <c r="IGE94" s="7"/>
      <c r="IGF94" s="7"/>
      <c r="IGG94" s="73"/>
      <c r="IGH94" s="73"/>
      <c r="IGI94" s="73"/>
      <c r="IGJ94" s="73"/>
      <c r="IGK94" s="74"/>
      <c r="IGL94" s="74"/>
      <c r="IGM94" s="77"/>
      <c r="IGN94" s="77"/>
      <c r="IGO94" s="11"/>
      <c r="IGP94" s="7"/>
      <c r="IGQ94" s="7"/>
      <c r="IGR94" s="7"/>
      <c r="IGS94" s="7"/>
      <c r="IGT94" s="7"/>
      <c r="IGU94" s="73"/>
      <c r="IGV94" s="73"/>
      <c r="IGW94" s="73"/>
      <c r="IGX94" s="73"/>
      <c r="IGY94" s="74"/>
      <c r="IGZ94" s="74"/>
      <c r="IHA94" s="77"/>
      <c r="IHB94" s="77"/>
      <c r="IHC94" s="11"/>
      <c r="IHD94" s="7"/>
      <c r="IHE94" s="7"/>
      <c r="IHF94" s="7"/>
      <c r="IHG94" s="7"/>
      <c r="IHH94" s="7"/>
      <c r="IHI94" s="73"/>
      <c r="IHJ94" s="73"/>
      <c r="IHK94" s="73"/>
      <c r="IHL94" s="73"/>
      <c r="IHM94" s="74"/>
      <c r="IHN94" s="74"/>
      <c r="IHO94" s="77"/>
      <c r="IHP94" s="77"/>
      <c r="IHQ94" s="11"/>
      <c r="IHR94" s="7"/>
      <c r="IHS94" s="7"/>
      <c r="IHT94" s="7"/>
      <c r="IHU94" s="7"/>
      <c r="IHV94" s="7"/>
      <c r="IHW94" s="73"/>
      <c r="IHX94" s="73"/>
      <c r="IHY94" s="73"/>
      <c r="IHZ94" s="73"/>
      <c r="IIA94" s="74"/>
      <c r="IIB94" s="74"/>
      <c r="IIC94" s="77"/>
      <c r="IID94" s="77"/>
      <c r="IIE94" s="11"/>
      <c r="IIF94" s="7"/>
      <c r="IIG94" s="7"/>
      <c r="IIH94" s="7"/>
      <c r="III94" s="7"/>
      <c r="IIJ94" s="7"/>
      <c r="IIK94" s="73"/>
      <c r="IIL94" s="73"/>
      <c r="IIM94" s="73"/>
      <c r="IIN94" s="73"/>
      <c r="IIO94" s="74"/>
      <c r="IIP94" s="74"/>
      <c r="IIQ94" s="77"/>
      <c r="IIR94" s="77"/>
      <c r="IIS94" s="11"/>
      <c r="IIT94" s="7"/>
      <c r="IIU94" s="7"/>
      <c r="IIV94" s="7"/>
      <c r="IIW94" s="7"/>
      <c r="IIX94" s="7"/>
      <c r="IIY94" s="73"/>
      <c r="IIZ94" s="73"/>
      <c r="IJA94" s="73"/>
      <c r="IJB94" s="73"/>
      <c r="IJC94" s="74"/>
      <c r="IJD94" s="74"/>
      <c r="IJE94" s="77"/>
      <c r="IJF94" s="77"/>
      <c r="IJG94" s="11"/>
      <c r="IJH94" s="7"/>
      <c r="IJI94" s="7"/>
      <c r="IJJ94" s="7"/>
      <c r="IJK94" s="7"/>
      <c r="IJL94" s="7"/>
      <c r="IJM94" s="73"/>
      <c r="IJN94" s="73"/>
      <c r="IJO94" s="73"/>
      <c r="IJP94" s="73"/>
      <c r="IJQ94" s="74"/>
      <c r="IJR94" s="74"/>
      <c r="IJS94" s="77"/>
      <c r="IJT94" s="77"/>
      <c r="IJU94" s="11"/>
      <c r="IJV94" s="7"/>
      <c r="IJW94" s="7"/>
      <c r="IJX94" s="7"/>
      <c r="IJY94" s="7"/>
      <c r="IJZ94" s="7"/>
      <c r="IKA94" s="73"/>
      <c r="IKB94" s="73"/>
      <c r="IKC94" s="73"/>
      <c r="IKD94" s="73"/>
      <c r="IKE94" s="74"/>
      <c r="IKF94" s="74"/>
      <c r="IKG94" s="77"/>
      <c r="IKH94" s="77"/>
      <c r="IKI94" s="11"/>
      <c r="IKJ94" s="7"/>
      <c r="IKK94" s="7"/>
      <c r="IKL94" s="7"/>
      <c r="IKM94" s="7"/>
      <c r="IKN94" s="7"/>
      <c r="IKO94" s="73"/>
      <c r="IKP94" s="73"/>
      <c r="IKQ94" s="73"/>
      <c r="IKR94" s="73"/>
      <c r="IKS94" s="74"/>
      <c r="IKT94" s="74"/>
      <c r="IKU94" s="77"/>
      <c r="IKV94" s="77"/>
      <c r="IKW94" s="11"/>
      <c r="IKX94" s="7"/>
      <c r="IKY94" s="7"/>
      <c r="IKZ94" s="7"/>
      <c r="ILA94" s="7"/>
      <c r="ILB94" s="7"/>
      <c r="ILC94" s="73"/>
      <c r="ILD94" s="73"/>
      <c r="ILE94" s="73"/>
      <c r="ILF94" s="73"/>
      <c r="ILG94" s="74"/>
      <c r="ILH94" s="74"/>
      <c r="ILI94" s="77"/>
      <c r="ILJ94" s="77"/>
      <c r="ILK94" s="11"/>
      <c r="ILL94" s="7"/>
      <c r="ILM94" s="7"/>
      <c r="ILN94" s="7"/>
      <c r="ILO94" s="7"/>
      <c r="ILP94" s="7"/>
      <c r="ILQ94" s="73"/>
      <c r="ILR94" s="73"/>
      <c r="ILS94" s="73"/>
      <c r="ILT94" s="73"/>
      <c r="ILU94" s="74"/>
      <c r="ILV94" s="74"/>
      <c r="ILW94" s="77"/>
      <c r="ILX94" s="77"/>
      <c r="ILY94" s="11"/>
      <c r="ILZ94" s="7"/>
      <c r="IMA94" s="7"/>
      <c r="IMB94" s="7"/>
      <c r="IMC94" s="7"/>
      <c r="IMD94" s="7"/>
      <c r="IME94" s="73"/>
      <c r="IMF94" s="73"/>
      <c r="IMG94" s="73"/>
      <c r="IMH94" s="73"/>
      <c r="IMI94" s="74"/>
      <c r="IMJ94" s="74"/>
      <c r="IMK94" s="77"/>
      <c r="IML94" s="77"/>
      <c r="IMM94" s="11"/>
      <c r="IMN94" s="7"/>
      <c r="IMO94" s="7"/>
      <c r="IMP94" s="7"/>
      <c r="IMQ94" s="7"/>
      <c r="IMR94" s="7"/>
      <c r="IMS94" s="73"/>
      <c r="IMT94" s="73"/>
      <c r="IMU94" s="73"/>
      <c r="IMV94" s="73"/>
      <c r="IMW94" s="74"/>
      <c r="IMX94" s="74"/>
      <c r="IMY94" s="77"/>
      <c r="IMZ94" s="77"/>
      <c r="INA94" s="11"/>
      <c r="INB94" s="7"/>
      <c r="INC94" s="7"/>
      <c r="IND94" s="7"/>
      <c r="INE94" s="7"/>
      <c r="INF94" s="7"/>
      <c r="ING94" s="73"/>
      <c r="INH94" s="73"/>
      <c r="INI94" s="73"/>
      <c r="INJ94" s="73"/>
      <c r="INK94" s="74"/>
      <c r="INL94" s="74"/>
      <c r="INM94" s="77"/>
      <c r="INN94" s="77"/>
      <c r="INO94" s="11"/>
      <c r="INP94" s="7"/>
      <c r="INQ94" s="7"/>
      <c r="INR94" s="7"/>
      <c r="INS94" s="7"/>
      <c r="INT94" s="7"/>
      <c r="INU94" s="73"/>
      <c r="INV94" s="73"/>
      <c r="INW94" s="73"/>
      <c r="INX94" s="73"/>
      <c r="INY94" s="74"/>
      <c r="INZ94" s="74"/>
      <c r="IOA94" s="77"/>
      <c r="IOB94" s="77"/>
      <c r="IOC94" s="11"/>
      <c r="IOD94" s="7"/>
      <c r="IOE94" s="7"/>
      <c r="IOF94" s="7"/>
      <c r="IOG94" s="7"/>
      <c r="IOH94" s="7"/>
      <c r="IOI94" s="73"/>
      <c r="IOJ94" s="73"/>
      <c r="IOK94" s="73"/>
      <c r="IOL94" s="73"/>
      <c r="IOM94" s="74"/>
      <c r="ION94" s="74"/>
      <c r="IOO94" s="77"/>
      <c r="IOP94" s="77"/>
      <c r="IOQ94" s="11"/>
      <c r="IOR94" s="7"/>
      <c r="IOS94" s="7"/>
      <c r="IOT94" s="7"/>
      <c r="IOU94" s="7"/>
      <c r="IOV94" s="7"/>
      <c r="IOW94" s="73"/>
      <c r="IOX94" s="73"/>
      <c r="IOY94" s="73"/>
      <c r="IOZ94" s="73"/>
      <c r="IPA94" s="74"/>
      <c r="IPB94" s="74"/>
      <c r="IPC94" s="77"/>
      <c r="IPD94" s="77"/>
      <c r="IPE94" s="11"/>
      <c r="IPF94" s="7"/>
      <c r="IPG94" s="7"/>
      <c r="IPH94" s="7"/>
      <c r="IPI94" s="7"/>
      <c r="IPJ94" s="7"/>
      <c r="IPK94" s="73"/>
      <c r="IPL94" s="73"/>
      <c r="IPM94" s="73"/>
      <c r="IPN94" s="73"/>
      <c r="IPO94" s="74"/>
      <c r="IPP94" s="74"/>
      <c r="IPQ94" s="77"/>
      <c r="IPR94" s="77"/>
      <c r="IPS94" s="11"/>
      <c r="IPT94" s="7"/>
      <c r="IPU94" s="7"/>
      <c r="IPV94" s="7"/>
      <c r="IPW94" s="7"/>
      <c r="IPX94" s="7"/>
      <c r="IPY94" s="73"/>
      <c r="IPZ94" s="73"/>
      <c r="IQA94" s="73"/>
      <c r="IQB94" s="73"/>
      <c r="IQC94" s="74"/>
      <c r="IQD94" s="74"/>
      <c r="IQE94" s="77"/>
      <c r="IQF94" s="77"/>
      <c r="IQG94" s="11"/>
      <c r="IQH94" s="7"/>
      <c r="IQI94" s="7"/>
      <c r="IQJ94" s="7"/>
      <c r="IQK94" s="7"/>
      <c r="IQL94" s="7"/>
      <c r="IQM94" s="73"/>
      <c r="IQN94" s="73"/>
      <c r="IQO94" s="73"/>
      <c r="IQP94" s="73"/>
      <c r="IQQ94" s="74"/>
      <c r="IQR94" s="74"/>
      <c r="IQS94" s="77"/>
      <c r="IQT94" s="77"/>
      <c r="IQU94" s="11"/>
      <c r="IQV94" s="7"/>
      <c r="IQW94" s="7"/>
      <c r="IQX94" s="7"/>
      <c r="IQY94" s="7"/>
      <c r="IQZ94" s="7"/>
      <c r="IRA94" s="73"/>
      <c r="IRB94" s="73"/>
      <c r="IRC94" s="73"/>
      <c r="IRD94" s="73"/>
      <c r="IRE94" s="74"/>
      <c r="IRF94" s="74"/>
      <c r="IRG94" s="77"/>
      <c r="IRH94" s="77"/>
      <c r="IRI94" s="11"/>
      <c r="IRJ94" s="7"/>
      <c r="IRK94" s="7"/>
      <c r="IRL94" s="7"/>
      <c r="IRM94" s="7"/>
      <c r="IRN94" s="7"/>
      <c r="IRO94" s="73"/>
      <c r="IRP94" s="73"/>
      <c r="IRQ94" s="73"/>
      <c r="IRR94" s="73"/>
      <c r="IRS94" s="74"/>
      <c r="IRT94" s="74"/>
      <c r="IRU94" s="77"/>
      <c r="IRV94" s="77"/>
      <c r="IRW94" s="11"/>
      <c r="IRX94" s="7"/>
      <c r="IRY94" s="7"/>
      <c r="IRZ94" s="7"/>
      <c r="ISA94" s="7"/>
      <c r="ISB94" s="7"/>
      <c r="ISC94" s="73"/>
      <c r="ISD94" s="73"/>
      <c r="ISE94" s="73"/>
      <c r="ISF94" s="73"/>
      <c r="ISG94" s="74"/>
      <c r="ISH94" s="74"/>
      <c r="ISI94" s="77"/>
      <c r="ISJ94" s="77"/>
      <c r="ISK94" s="11"/>
      <c r="ISL94" s="7"/>
      <c r="ISM94" s="7"/>
      <c r="ISN94" s="7"/>
      <c r="ISO94" s="7"/>
      <c r="ISP94" s="7"/>
      <c r="ISQ94" s="73"/>
      <c r="ISR94" s="73"/>
      <c r="ISS94" s="73"/>
      <c r="IST94" s="73"/>
      <c r="ISU94" s="74"/>
      <c r="ISV94" s="74"/>
      <c r="ISW94" s="77"/>
      <c r="ISX94" s="77"/>
      <c r="ISY94" s="11"/>
      <c r="ISZ94" s="7"/>
      <c r="ITA94" s="7"/>
      <c r="ITB94" s="7"/>
      <c r="ITC94" s="7"/>
      <c r="ITD94" s="7"/>
      <c r="ITE94" s="73"/>
      <c r="ITF94" s="73"/>
      <c r="ITG94" s="73"/>
      <c r="ITH94" s="73"/>
      <c r="ITI94" s="74"/>
      <c r="ITJ94" s="74"/>
      <c r="ITK94" s="77"/>
      <c r="ITL94" s="77"/>
      <c r="ITM94" s="11"/>
      <c r="ITN94" s="7"/>
      <c r="ITO94" s="7"/>
      <c r="ITP94" s="7"/>
      <c r="ITQ94" s="7"/>
      <c r="ITR94" s="7"/>
      <c r="ITS94" s="73"/>
      <c r="ITT94" s="73"/>
      <c r="ITU94" s="73"/>
      <c r="ITV94" s="73"/>
      <c r="ITW94" s="74"/>
      <c r="ITX94" s="74"/>
      <c r="ITY94" s="77"/>
      <c r="ITZ94" s="77"/>
      <c r="IUA94" s="11"/>
      <c r="IUB94" s="7"/>
      <c r="IUC94" s="7"/>
      <c r="IUD94" s="7"/>
      <c r="IUE94" s="7"/>
      <c r="IUF94" s="7"/>
      <c r="IUG94" s="73"/>
      <c r="IUH94" s="73"/>
      <c r="IUI94" s="73"/>
      <c r="IUJ94" s="73"/>
      <c r="IUK94" s="74"/>
      <c r="IUL94" s="74"/>
      <c r="IUM94" s="77"/>
      <c r="IUN94" s="77"/>
      <c r="IUO94" s="11"/>
      <c r="IUP94" s="7"/>
      <c r="IUQ94" s="7"/>
      <c r="IUR94" s="7"/>
      <c r="IUS94" s="7"/>
      <c r="IUT94" s="7"/>
      <c r="IUU94" s="73"/>
      <c r="IUV94" s="73"/>
      <c r="IUW94" s="73"/>
      <c r="IUX94" s="73"/>
      <c r="IUY94" s="74"/>
      <c r="IUZ94" s="74"/>
      <c r="IVA94" s="77"/>
      <c r="IVB94" s="77"/>
      <c r="IVC94" s="11"/>
      <c r="IVD94" s="7"/>
      <c r="IVE94" s="7"/>
      <c r="IVF94" s="7"/>
      <c r="IVG94" s="7"/>
      <c r="IVH94" s="7"/>
      <c r="IVI94" s="73"/>
      <c r="IVJ94" s="73"/>
      <c r="IVK94" s="73"/>
      <c r="IVL94" s="73"/>
      <c r="IVM94" s="74"/>
      <c r="IVN94" s="74"/>
      <c r="IVO94" s="77"/>
      <c r="IVP94" s="77"/>
      <c r="IVQ94" s="11"/>
      <c r="IVR94" s="7"/>
      <c r="IVS94" s="7"/>
      <c r="IVT94" s="7"/>
      <c r="IVU94" s="7"/>
      <c r="IVV94" s="7"/>
      <c r="IVW94" s="73"/>
      <c r="IVX94" s="73"/>
      <c r="IVY94" s="73"/>
      <c r="IVZ94" s="73"/>
      <c r="IWA94" s="74"/>
      <c r="IWB94" s="74"/>
      <c r="IWC94" s="77"/>
      <c r="IWD94" s="77"/>
      <c r="IWE94" s="11"/>
      <c r="IWF94" s="7"/>
      <c r="IWG94" s="7"/>
      <c r="IWH94" s="7"/>
      <c r="IWI94" s="7"/>
      <c r="IWJ94" s="7"/>
      <c r="IWK94" s="73"/>
      <c r="IWL94" s="73"/>
      <c r="IWM94" s="73"/>
      <c r="IWN94" s="73"/>
      <c r="IWO94" s="74"/>
      <c r="IWP94" s="74"/>
      <c r="IWQ94" s="77"/>
      <c r="IWR94" s="77"/>
      <c r="IWS94" s="11"/>
      <c r="IWT94" s="7"/>
      <c r="IWU94" s="7"/>
      <c r="IWV94" s="7"/>
      <c r="IWW94" s="7"/>
      <c r="IWX94" s="7"/>
      <c r="IWY94" s="73"/>
      <c r="IWZ94" s="73"/>
      <c r="IXA94" s="73"/>
      <c r="IXB94" s="73"/>
      <c r="IXC94" s="74"/>
      <c r="IXD94" s="74"/>
      <c r="IXE94" s="77"/>
      <c r="IXF94" s="77"/>
      <c r="IXG94" s="11"/>
      <c r="IXH94" s="7"/>
      <c r="IXI94" s="7"/>
      <c r="IXJ94" s="7"/>
      <c r="IXK94" s="7"/>
      <c r="IXL94" s="7"/>
      <c r="IXM94" s="73"/>
      <c r="IXN94" s="73"/>
      <c r="IXO94" s="73"/>
      <c r="IXP94" s="73"/>
      <c r="IXQ94" s="74"/>
      <c r="IXR94" s="74"/>
      <c r="IXS94" s="77"/>
      <c r="IXT94" s="77"/>
      <c r="IXU94" s="11"/>
      <c r="IXV94" s="7"/>
      <c r="IXW94" s="7"/>
      <c r="IXX94" s="7"/>
      <c r="IXY94" s="7"/>
      <c r="IXZ94" s="7"/>
      <c r="IYA94" s="73"/>
      <c r="IYB94" s="73"/>
      <c r="IYC94" s="73"/>
      <c r="IYD94" s="73"/>
      <c r="IYE94" s="74"/>
      <c r="IYF94" s="74"/>
      <c r="IYG94" s="77"/>
      <c r="IYH94" s="77"/>
      <c r="IYI94" s="11"/>
      <c r="IYJ94" s="7"/>
      <c r="IYK94" s="7"/>
      <c r="IYL94" s="7"/>
      <c r="IYM94" s="7"/>
      <c r="IYN94" s="7"/>
      <c r="IYO94" s="73"/>
      <c r="IYP94" s="73"/>
      <c r="IYQ94" s="73"/>
      <c r="IYR94" s="73"/>
      <c r="IYS94" s="74"/>
      <c r="IYT94" s="74"/>
      <c r="IYU94" s="77"/>
      <c r="IYV94" s="77"/>
      <c r="IYW94" s="11"/>
      <c r="IYX94" s="7"/>
      <c r="IYY94" s="7"/>
      <c r="IYZ94" s="7"/>
      <c r="IZA94" s="7"/>
      <c r="IZB94" s="7"/>
      <c r="IZC94" s="73"/>
      <c r="IZD94" s="73"/>
      <c r="IZE94" s="73"/>
      <c r="IZF94" s="73"/>
      <c r="IZG94" s="74"/>
      <c r="IZH94" s="74"/>
      <c r="IZI94" s="77"/>
      <c r="IZJ94" s="77"/>
      <c r="IZK94" s="11"/>
      <c r="IZL94" s="7"/>
      <c r="IZM94" s="7"/>
      <c r="IZN94" s="7"/>
      <c r="IZO94" s="7"/>
      <c r="IZP94" s="7"/>
      <c r="IZQ94" s="73"/>
      <c r="IZR94" s="73"/>
      <c r="IZS94" s="73"/>
      <c r="IZT94" s="73"/>
      <c r="IZU94" s="74"/>
      <c r="IZV94" s="74"/>
      <c r="IZW94" s="77"/>
      <c r="IZX94" s="77"/>
      <c r="IZY94" s="11"/>
      <c r="IZZ94" s="7"/>
      <c r="JAA94" s="7"/>
      <c r="JAB94" s="7"/>
      <c r="JAC94" s="7"/>
      <c r="JAD94" s="7"/>
      <c r="JAE94" s="73"/>
      <c r="JAF94" s="73"/>
      <c r="JAG94" s="73"/>
      <c r="JAH94" s="73"/>
      <c r="JAI94" s="74"/>
      <c r="JAJ94" s="74"/>
      <c r="JAK94" s="77"/>
      <c r="JAL94" s="77"/>
      <c r="JAM94" s="11"/>
      <c r="JAN94" s="7"/>
      <c r="JAO94" s="7"/>
      <c r="JAP94" s="7"/>
      <c r="JAQ94" s="7"/>
      <c r="JAR94" s="7"/>
      <c r="JAS94" s="73"/>
      <c r="JAT94" s="73"/>
      <c r="JAU94" s="73"/>
      <c r="JAV94" s="73"/>
      <c r="JAW94" s="74"/>
      <c r="JAX94" s="74"/>
      <c r="JAY94" s="77"/>
      <c r="JAZ94" s="77"/>
      <c r="JBA94" s="11"/>
      <c r="JBB94" s="7"/>
      <c r="JBC94" s="7"/>
      <c r="JBD94" s="7"/>
      <c r="JBE94" s="7"/>
      <c r="JBF94" s="7"/>
      <c r="JBG94" s="73"/>
      <c r="JBH94" s="73"/>
      <c r="JBI94" s="73"/>
      <c r="JBJ94" s="73"/>
      <c r="JBK94" s="74"/>
      <c r="JBL94" s="74"/>
      <c r="JBM94" s="77"/>
      <c r="JBN94" s="77"/>
      <c r="JBO94" s="11"/>
      <c r="JBP94" s="7"/>
      <c r="JBQ94" s="7"/>
      <c r="JBR94" s="7"/>
      <c r="JBS94" s="7"/>
      <c r="JBT94" s="7"/>
      <c r="JBU94" s="73"/>
      <c r="JBV94" s="73"/>
      <c r="JBW94" s="73"/>
      <c r="JBX94" s="73"/>
      <c r="JBY94" s="74"/>
      <c r="JBZ94" s="74"/>
      <c r="JCA94" s="77"/>
      <c r="JCB94" s="77"/>
      <c r="JCC94" s="11"/>
      <c r="JCD94" s="7"/>
      <c r="JCE94" s="7"/>
      <c r="JCF94" s="7"/>
      <c r="JCG94" s="7"/>
      <c r="JCH94" s="7"/>
      <c r="JCI94" s="73"/>
      <c r="JCJ94" s="73"/>
      <c r="JCK94" s="73"/>
      <c r="JCL94" s="73"/>
      <c r="JCM94" s="74"/>
      <c r="JCN94" s="74"/>
      <c r="JCO94" s="77"/>
      <c r="JCP94" s="77"/>
      <c r="JCQ94" s="11"/>
      <c r="JCR94" s="7"/>
      <c r="JCS94" s="7"/>
      <c r="JCT94" s="7"/>
      <c r="JCU94" s="7"/>
      <c r="JCV94" s="7"/>
      <c r="JCW94" s="73"/>
      <c r="JCX94" s="73"/>
      <c r="JCY94" s="73"/>
      <c r="JCZ94" s="73"/>
      <c r="JDA94" s="74"/>
      <c r="JDB94" s="74"/>
      <c r="JDC94" s="77"/>
      <c r="JDD94" s="77"/>
      <c r="JDE94" s="11"/>
      <c r="JDF94" s="7"/>
      <c r="JDG94" s="7"/>
      <c r="JDH94" s="7"/>
      <c r="JDI94" s="7"/>
      <c r="JDJ94" s="7"/>
      <c r="JDK94" s="73"/>
      <c r="JDL94" s="73"/>
      <c r="JDM94" s="73"/>
      <c r="JDN94" s="73"/>
      <c r="JDO94" s="74"/>
      <c r="JDP94" s="74"/>
      <c r="JDQ94" s="77"/>
      <c r="JDR94" s="77"/>
      <c r="JDS94" s="11"/>
      <c r="JDT94" s="7"/>
      <c r="JDU94" s="7"/>
      <c r="JDV94" s="7"/>
      <c r="JDW94" s="7"/>
      <c r="JDX94" s="7"/>
      <c r="JDY94" s="73"/>
      <c r="JDZ94" s="73"/>
      <c r="JEA94" s="73"/>
      <c r="JEB94" s="73"/>
      <c r="JEC94" s="74"/>
      <c r="JED94" s="74"/>
      <c r="JEE94" s="77"/>
      <c r="JEF94" s="77"/>
      <c r="JEG94" s="11"/>
      <c r="JEH94" s="7"/>
      <c r="JEI94" s="7"/>
      <c r="JEJ94" s="7"/>
      <c r="JEK94" s="7"/>
      <c r="JEL94" s="7"/>
      <c r="JEM94" s="73"/>
      <c r="JEN94" s="73"/>
      <c r="JEO94" s="73"/>
      <c r="JEP94" s="73"/>
      <c r="JEQ94" s="74"/>
      <c r="JER94" s="74"/>
      <c r="JES94" s="77"/>
      <c r="JET94" s="77"/>
      <c r="JEU94" s="11"/>
      <c r="JEV94" s="7"/>
      <c r="JEW94" s="7"/>
      <c r="JEX94" s="7"/>
      <c r="JEY94" s="7"/>
      <c r="JEZ94" s="7"/>
      <c r="JFA94" s="73"/>
      <c r="JFB94" s="73"/>
      <c r="JFC94" s="73"/>
      <c r="JFD94" s="73"/>
      <c r="JFE94" s="74"/>
      <c r="JFF94" s="74"/>
      <c r="JFG94" s="77"/>
      <c r="JFH94" s="77"/>
      <c r="JFI94" s="11"/>
      <c r="JFJ94" s="7"/>
      <c r="JFK94" s="7"/>
      <c r="JFL94" s="7"/>
      <c r="JFM94" s="7"/>
      <c r="JFN94" s="7"/>
      <c r="JFO94" s="73"/>
      <c r="JFP94" s="73"/>
      <c r="JFQ94" s="73"/>
      <c r="JFR94" s="73"/>
      <c r="JFS94" s="74"/>
      <c r="JFT94" s="74"/>
      <c r="JFU94" s="77"/>
      <c r="JFV94" s="77"/>
      <c r="JFW94" s="11"/>
      <c r="JFX94" s="7"/>
      <c r="JFY94" s="7"/>
      <c r="JFZ94" s="7"/>
      <c r="JGA94" s="7"/>
      <c r="JGB94" s="7"/>
      <c r="JGC94" s="73"/>
      <c r="JGD94" s="73"/>
      <c r="JGE94" s="73"/>
      <c r="JGF94" s="73"/>
      <c r="JGG94" s="74"/>
      <c r="JGH94" s="74"/>
      <c r="JGI94" s="77"/>
      <c r="JGJ94" s="77"/>
      <c r="JGK94" s="11"/>
      <c r="JGL94" s="7"/>
      <c r="JGM94" s="7"/>
      <c r="JGN94" s="7"/>
      <c r="JGO94" s="7"/>
      <c r="JGP94" s="7"/>
      <c r="JGQ94" s="73"/>
      <c r="JGR94" s="73"/>
      <c r="JGS94" s="73"/>
      <c r="JGT94" s="73"/>
      <c r="JGU94" s="74"/>
      <c r="JGV94" s="74"/>
      <c r="JGW94" s="77"/>
      <c r="JGX94" s="77"/>
      <c r="JGY94" s="11"/>
      <c r="JGZ94" s="7"/>
      <c r="JHA94" s="7"/>
      <c r="JHB94" s="7"/>
      <c r="JHC94" s="7"/>
      <c r="JHD94" s="7"/>
      <c r="JHE94" s="73"/>
      <c r="JHF94" s="73"/>
      <c r="JHG94" s="73"/>
      <c r="JHH94" s="73"/>
      <c r="JHI94" s="74"/>
      <c r="JHJ94" s="74"/>
      <c r="JHK94" s="77"/>
      <c r="JHL94" s="77"/>
      <c r="JHM94" s="11"/>
      <c r="JHN94" s="7"/>
      <c r="JHO94" s="7"/>
      <c r="JHP94" s="7"/>
      <c r="JHQ94" s="7"/>
      <c r="JHR94" s="7"/>
      <c r="JHS94" s="73"/>
      <c r="JHT94" s="73"/>
      <c r="JHU94" s="73"/>
      <c r="JHV94" s="73"/>
      <c r="JHW94" s="74"/>
      <c r="JHX94" s="74"/>
      <c r="JHY94" s="77"/>
      <c r="JHZ94" s="77"/>
      <c r="JIA94" s="11"/>
      <c r="JIB94" s="7"/>
      <c r="JIC94" s="7"/>
      <c r="JID94" s="7"/>
      <c r="JIE94" s="7"/>
      <c r="JIF94" s="7"/>
      <c r="JIG94" s="73"/>
      <c r="JIH94" s="73"/>
      <c r="JII94" s="73"/>
      <c r="JIJ94" s="73"/>
      <c r="JIK94" s="74"/>
      <c r="JIL94" s="74"/>
      <c r="JIM94" s="77"/>
      <c r="JIN94" s="77"/>
      <c r="JIO94" s="11"/>
      <c r="JIP94" s="7"/>
      <c r="JIQ94" s="7"/>
      <c r="JIR94" s="7"/>
      <c r="JIS94" s="7"/>
      <c r="JIT94" s="7"/>
      <c r="JIU94" s="73"/>
      <c r="JIV94" s="73"/>
      <c r="JIW94" s="73"/>
      <c r="JIX94" s="73"/>
      <c r="JIY94" s="74"/>
      <c r="JIZ94" s="74"/>
      <c r="JJA94" s="77"/>
      <c r="JJB94" s="77"/>
      <c r="JJC94" s="11"/>
      <c r="JJD94" s="7"/>
      <c r="JJE94" s="7"/>
      <c r="JJF94" s="7"/>
      <c r="JJG94" s="7"/>
      <c r="JJH94" s="7"/>
      <c r="JJI94" s="73"/>
      <c r="JJJ94" s="73"/>
      <c r="JJK94" s="73"/>
      <c r="JJL94" s="73"/>
      <c r="JJM94" s="74"/>
      <c r="JJN94" s="74"/>
      <c r="JJO94" s="77"/>
      <c r="JJP94" s="77"/>
      <c r="JJQ94" s="11"/>
      <c r="JJR94" s="7"/>
      <c r="JJS94" s="7"/>
      <c r="JJT94" s="7"/>
      <c r="JJU94" s="7"/>
      <c r="JJV94" s="7"/>
      <c r="JJW94" s="73"/>
      <c r="JJX94" s="73"/>
      <c r="JJY94" s="73"/>
      <c r="JJZ94" s="73"/>
      <c r="JKA94" s="74"/>
      <c r="JKB94" s="74"/>
      <c r="JKC94" s="77"/>
      <c r="JKD94" s="77"/>
      <c r="JKE94" s="11"/>
      <c r="JKF94" s="7"/>
      <c r="JKG94" s="7"/>
      <c r="JKH94" s="7"/>
      <c r="JKI94" s="7"/>
      <c r="JKJ94" s="7"/>
      <c r="JKK94" s="73"/>
      <c r="JKL94" s="73"/>
      <c r="JKM94" s="73"/>
      <c r="JKN94" s="73"/>
      <c r="JKO94" s="74"/>
      <c r="JKP94" s="74"/>
      <c r="JKQ94" s="77"/>
      <c r="JKR94" s="77"/>
      <c r="JKS94" s="11"/>
      <c r="JKT94" s="7"/>
      <c r="JKU94" s="7"/>
      <c r="JKV94" s="7"/>
      <c r="JKW94" s="7"/>
      <c r="JKX94" s="7"/>
      <c r="JKY94" s="73"/>
      <c r="JKZ94" s="73"/>
      <c r="JLA94" s="73"/>
      <c r="JLB94" s="73"/>
      <c r="JLC94" s="74"/>
      <c r="JLD94" s="74"/>
      <c r="JLE94" s="77"/>
      <c r="JLF94" s="77"/>
      <c r="JLG94" s="11"/>
      <c r="JLH94" s="7"/>
      <c r="JLI94" s="7"/>
      <c r="JLJ94" s="7"/>
      <c r="JLK94" s="7"/>
      <c r="JLL94" s="7"/>
      <c r="JLM94" s="73"/>
      <c r="JLN94" s="73"/>
      <c r="JLO94" s="73"/>
      <c r="JLP94" s="73"/>
      <c r="JLQ94" s="74"/>
      <c r="JLR94" s="74"/>
      <c r="JLS94" s="77"/>
      <c r="JLT94" s="77"/>
      <c r="JLU94" s="11"/>
      <c r="JLV94" s="7"/>
      <c r="JLW94" s="7"/>
      <c r="JLX94" s="7"/>
      <c r="JLY94" s="7"/>
      <c r="JLZ94" s="7"/>
      <c r="JMA94" s="73"/>
      <c r="JMB94" s="73"/>
      <c r="JMC94" s="73"/>
      <c r="JMD94" s="73"/>
      <c r="JME94" s="74"/>
      <c r="JMF94" s="74"/>
      <c r="JMG94" s="77"/>
      <c r="JMH94" s="77"/>
      <c r="JMI94" s="11"/>
      <c r="JMJ94" s="7"/>
      <c r="JMK94" s="7"/>
      <c r="JML94" s="7"/>
      <c r="JMM94" s="7"/>
      <c r="JMN94" s="7"/>
      <c r="JMO94" s="73"/>
      <c r="JMP94" s="73"/>
      <c r="JMQ94" s="73"/>
      <c r="JMR94" s="73"/>
      <c r="JMS94" s="74"/>
      <c r="JMT94" s="74"/>
      <c r="JMU94" s="77"/>
      <c r="JMV94" s="77"/>
      <c r="JMW94" s="11"/>
      <c r="JMX94" s="7"/>
      <c r="JMY94" s="7"/>
      <c r="JMZ94" s="7"/>
      <c r="JNA94" s="7"/>
      <c r="JNB94" s="7"/>
      <c r="JNC94" s="73"/>
      <c r="JND94" s="73"/>
      <c r="JNE94" s="73"/>
      <c r="JNF94" s="73"/>
      <c r="JNG94" s="74"/>
      <c r="JNH94" s="74"/>
      <c r="JNI94" s="77"/>
      <c r="JNJ94" s="77"/>
      <c r="JNK94" s="11"/>
      <c r="JNL94" s="7"/>
      <c r="JNM94" s="7"/>
      <c r="JNN94" s="7"/>
      <c r="JNO94" s="7"/>
      <c r="JNP94" s="7"/>
      <c r="JNQ94" s="73"/>
      <c r="JNR94" s="73"/>
      <c r="JNS94" s="73"/>
      <c r="JNT94" s="73"/>
      <c r="JNU94" s="74"/>
      <c r="JNV94" s="74"/>
      <c r="JNW94" s="77"/>
      <c r="JNX94" s="77"/>
      <c r="JNY94" s="11"/>
      <c r="JNZ94" s="7"/>
      <c r="JOA94" s="7"/>
      <c r="JOB94" s="7"/>
      <c r="JOC94" s="7"/>
      <c r="JOD94" s="7"/>
      <c r="JOE94" s="73"/>
      <c r="JOF94" s="73"/>
      <c r="JOG94" s="73"/>
      <c r="JOH94" s="73"/>
      <c r="JOI94" s="74"/>
      <c r="JOJ94" s="74"/>
      <c r="JOK94" s="77"/>
      <c r="JOL94" s="77"/>
      <c r="JOM94" s="11"/>
      <c r="JON94" s="7"/>
      <c r="JOO94" s="7"/>
      <c r="JOP94" s="7"/>
      <c r="JOQ94" s="7"/>
      <c r="JOR94" s="7"/>
      <c r="JOS94" s="73"/>
      <c r="JOT94" s="73"/>
      <c r="JOU94" s="73"/>
      <c r="JOV94" s="73"/>
      <c r="JOW94" s="74"/>
      <c r="JOX94" s="74"/>
      <c r="JOY94" s="77"/>
      <c r="JOZ94" s="77"/>
      <c r="JPA94" s="11"/>
      <c r="JPB94" s="7"/>
      <c r="JPC94" s="7"/>
      <c r="JPD94" s="7"/>
      <c r="JPE94" s="7"/>
      <c r="JPF94" s="7"/>
      <c r="JPG94" s="73"/>
      <c r="JPH94" s="73"/>
      <c r="JPI94" s="73"/>
      <c r="JPJ94" s="73"/>
      <c r="JPK94" s="74"/>
      <c r="JPL94" s="74"/>
      <c r="JPM94" s="77"/>
      <c r="JPN94" s="77"/>
      <c r="JPO94" s="11"/>
      <c r="JPP94" s="7"/>
      <c r="JPQ94" s="7"/>
      <c r="JPR94" s="7"/>
      <c r="JPS94" s="7"/>
      <c r="JPT94" s="7"/>
      <c r="JPU94" s="73"/>
      <c r="JPV94" s="73"/>
      <c r="JPW94" s="73"/>
      <c r="JPX94" s="73"/>
      <c r="JPY94" s="74"/>
      <c r="JPZ94" s="74"/>
      <c r="JQA94" s="77"/>
      <c r="JQB94" s="77"/>
      <c r="JQC94" s="11"/>
      <c r="JQD94" s="7"/>
      <c r="JQE94" s="7"/>
      <c r="JQF94" s="7"/>
      <c r="JQG94" s="7"/>
      <c r="JQH94" s="7"/>
      <c r="JQI94" s="73"/>
      <c r="JQJ94" s="73"/>
      <c r="JQK94" s="73"/>
      <c r="JQL94" s="73"/>
      <c r="JQM94" s="74"/>
      <c r="JQN94" s="74"/>
      <c r="JQO94" s="77"/>
      <c r="JQP94" s="77"/>
      <c r="JQQ94" s="11"/>
      <c r="JQR94" s="7"/>
      <c r="JQS94" s="7"/>
      <c r="JQT94" s="7"/>
      <c r="JQU94" s="7"/>
      <c r="JQV94" s="7"/>
      <c r="JQW94" s="73"/>
      <c r="JQX94" s="73"/>
      <c r="JQY94" s="73"/>
      <c r="JQZ94" s="73"/>
      <c r="JRA94" s="74"/>
      <c r="JRB94" s="74"/>
      <c r="JRC94" s="77"/>
      <c r="JRD94" s="77"/>
      <c r="JRE94" s="11"/>
      <c r="JRF94" s="7"/>
      <c r="JRG94" s="7"/>
      <c r="JRH94" s="7"/>
      <c r="JRI94" s="7"/>
      <c r="JRJ94" s="7"/>
      <c r="JRK94" s="73"/>
      <c r="JRL94" s="73"/>
      <c r="JRM94" s="73"/>
      <c r="JRN94" s="73"/>
      <c r="JRO94" s="74"/>
      <c r="JRP94" s="74"/>
      <c r="JRQ94" s="77"/>
      <c r="JRR94" s="77"/>
      <c r="JRS94" s="11"/>
      <c r="JRT94" s="7"/>
      <c r="JRU94" s="7"/>
      <c r="JRV94" s="7"/>
      <c r="JRW94" s="7"/>
      <c r="JRX94" s="7"/>
      <c r="JRY94" s="73"/>
      <c r="JRZ94" s="73"/>
      <c r="JSA94" s="73"/>
      <c r="JSB94" s="73"/>
      <c r="JSC94" s="74"/>
      <c r="JSD94" s="74"/>
      <c r="JSE94" s="77"/>
      <c r="JSF94" s="77"/>
      <c r="JSG94" s="11"/>
      <c r="JSH94" s="7"/>
      <c r="JSI94" s="7"/>
      <c r="JSJ94" s="7"/>
      <c r="JSK94" s="7"/>
      <c r="JSL94" s="7"/>
      <c r="JSM94" s="73"/>
      <c r="JSN94" s="73"/>
      <c r="JSO94" s="73"/>
      <c r="JSP94" s="73"/>
      <c r="JSQ94" s="74"/>
      <c r="JSR94" s="74"/>
      <c r="JSS94" s="77"/>
      <c r="JST94" s="77"/>
      <c r="JSU94" s="11"/>
      <c r="JSV94" s="7"/>
      <c r="JSW94" s="7"/>
      <c r="JSX94" s="7"/>
      <c r="JSY94" s="7"/>
      <c r="JSZ94" s="7"/>
      <c r="JTA94" s="73"/>
      <c r="JTB94" s="73"/>
      <c r="JTC94" s="73"/>
      <c r="JTD94" s="73"/>
      <c r="JTE94" s="74"/>
      <c r="JTF94" s="74"/>
      <c r="JTG94" s="77"/>
      <c r="JTH94" s="77"/>
      <c r="JTI94" s="11"/>
      <c r="JTJ94" s="7"/>
      <c r="JTK94" s="7"/>
      <c r="JTL94" s="7"/>
      <c r="JTM94" s="7"/>
      <c r="JTN94" s="7"/>
      <c r="JTO94" s="73"/>
      <c r="JTP94" s="73"/>
      <c r="JTQ94" s="73"/>
      <c r="JTR94" s="73"/>
      <c r="JTS94" s="74"/>
      <c r="JTT94" s="74"/>
      <c r="JTU94" s="77"/>
      <c r="JTV94" s="77"/>
      <c r="JTW94" s="11"/>
      <c r="JTX94" s="7"/>
      <c r="JTY94" s="7"/>
      <c r="JTZ94" s="7"/>
      <c r="JUA94" s="7"/>
      <c r="JUB94" s="7"/>
      <c r="JUC94" s="73"/>
      <c r="JUD94" s="73"/>
      <c r="JUE94" s="73"/>
      <c r="JUF94" s="73"/>
      <c r="JUG94" s="74"/>
      <c r="JUH94" s="74"/>
      <c r="JUI94" s="77"/>
      <c r="JUJ94" s="77"/>
      <c r="JUK94" s="11"/>
      <c r="JUL94" s="7"/>
      <c r="JUM94" s="7"/>
      <c r="JUN94" s="7"/>
      <c r="JUO94" s="7"/>
      <c r="JUP94" s="7"/>
      <c r="JUQ94" s="73"/>
      <c r="JUR94" s="73"/>
      <c r="JUS94" s="73"/>
      <c r="JUT94" s="73"/>
      <c r="JUU94" s="74"/>
      <c r="JUV94" s="74"/>
      <c r="JUW94" s="77"/>
      <c r="JUX94" s="77"/>
      <c r="JUY94" s="11"/>
      <c r="JUZ94" s="7"/>
      <c r="JVA94" s="7"/>
      <c r="JVB94" s="7"/>
      <c r="JVC94" s="7"/>
      <c r="JVD94" s="7"/>
      <c r="JVE94" s="73"/>
      <c r="JVF94" s="73"/>
      <c r="JVG94" s="73"/>
      <c r="JVH94" s="73"/>
      <c r="JVI94" s="74"/>
      <c r="JVJ94" s="74"/>
      <c r="JVK94" s="77"/>
      <c r="JVL94" s="77"/>
      <c r="JVM94" s="11"/>
      <c r="JVN94" s="7"/>
      <c r="JVO94" s="7"/>
      <c r="JVP94" s="7"/>
      <c r="JVQ94" s="7"/>
      <c r="JVR94" s="7"/>
      <c r="JVS94" s="73"/>
      <c r="JVT94" s="73"/>
      <c r="JVU94" s="73"/>
      <c r="JVV94" s="73"/>
      <c r="JVW94" s="74"/>
      <c r="JVX94" s="74"/>
      <c r="JVY94" s="77"/>
      <c r="JVZ94" s="77"/>
      <c r="JWA94" s="11"/>
      <c r="JWB94" s="7"/>
      <c r="JWC94" s="7"/>
      <c r="JWD94" s="7"/>
      <c r="JWE94" s="7"/>
      <c r="JWF94" s="7"/>
      <c r="JWG94" s="73"/>
      <c r="JWH94" s="73"/>
      <c r="JWI94" s="73"/>
      <c r="JWJ94" s="73"/>
      <c r="JWK94" s="74"/>
      <c r="JWL94" s="74"/>
      <c r="JWM94" s="77"/>
      <c r="JWN94" s="77"/>
      <c r="JWO94" s="11"/>
      <c r="JWP94" s="7"/>
      <c r="JWQ94" s="7"/>
      <c r="JWR94" s="7"/>
      <c r="JWS94" s="7"/>
      <c r="JWT94" s="7"/>
      <c r="JWU94" s="73"/>
      <c r="JWV94" s="73"/>
      <c r="JWW94" s="73"/>
      <c r="JWX94" s="73"/>
      <c r="JWY94" s="74"/>
      <c r="JWZ94" s="74"/>
      <c r="JXA94" s="77"/>
      <c r="JXB94" s="77"/>
      <c r="JXC94" s="11"/>
      <c r="JXD94" s="7"/>
      <c r="JXE94" s="7"/>
      <c r="JXF94" s="7"/>
      <c r="JXG94" s="7"/>
      <c r="JXH94" s="7"/>
      <c r="JXI94" s="73"/>
      <c r="JXJ94" s="73"/>
      <c r="JXK94" s="73"/>
      <c r="JXL94" s="73"/>
      <c r="JXM94" s="74"/>
      <c r="JXN94" s="74"/>
      <c r="JXO94" s="77"/>
      <c r="JXP94" s="77"/>
      <c r="JXQ94" s="11"/>
      <c r="JXR94" s="7"/>
      <c r="JXS94" s="7"/>
      <c r="JXT94" s="7"/>
      <c r="JXU94" s="7"/>
      <c r="JXV94" s="7"/>
      <c r="JXW94" s="73"/>
      <c r="JXX94" s="73"/>
      <c r="JXY94" s="73"/>
      <c r="JXZ94" s="73"/>
      <c r="JYA94" s="74"/>
      <c r="JYB94" s="74"/>
      <c r="JYC94" s="77"/>
      <c r="JYD94" s="77"/>
      <c r="JYE94" s="11"/>
      <c r="JYF94" s="7"/>
      <c r="JYG94" s="7"/>
      <c r="JYH94" s="7"/>
      <c r="JYI94" s="7"/>
      <c r="JYJ94" s="7"/>
      <c r="JYK94" s="73"/>
      <c r="JYL94" s="73"/>
      <c r="JYM94" s="73"/>
      <c r="JYN94" s="73"/>
      <c r="JYO94" s="74"/>
      <c r="JYP94" s="74"/>
      <c r="JYQ94" s="77"/>
      <c r="JYR94" s="77"/>
      <c r="JYS94" s="11"/>
      <c r="JYT94" s="7"/>
      <c r="JYU94" s="7"/>
      <c r="JYV94" s="7"/>
      <c r="JYW94" s="7"/>
      <c r="JYX94" s="7"/>
      <c r="JYY94" s="73"/>
      <c r="JYZ94" s="73"/>
      <c r="JZA94" s="73"/>
      <c r="JZB94" s="73"/>
      <c r="JZC94" s="74"/>
      <c r="JZD94" s="74"/>
      <c r="JZE94" s="77"/>
      <c r="JZF94" s="77"/>
      <c r="JZG94" s="11"/>
      <c r="JZH94" s="7"/>
      <c r="JZI94" s="7"/>
      <c r="JZJ94" s="7"/>
      <c r="JZK94" s="7"/>
      <c r="JZL94" s="7"/>
      <c r="JZM94" s="73"/>
      <c r="JZN94" s="73"/>
      <c r="JZO94" s="73"/>
      <c r="JZP94" s="73"/>
      <c r="JZQ94" s="74"/>
      <c r="JZR94" s="74"/>
      <c r="JZS94" s="77"/>
      <c r="JZT94" s="77"/>
      <c r="JZU94" s="11"/>
      <c r="JZV94" s="7"/>
      <c r="JZW94" s="7"/>
      <c r="JZX94" s="7"/>
      <c r="JZY94" s="7"/>
      <c r="JZZ94" s="7"/>
      <c r="KAA94" s="73"/>
      <c r="KAB94" s="73"/>
      <c r="KAC94" s="73"/>
      <c r="KAD94" s="73"/>
      <c r="KAE94" s="74"/>
      <c r="KAF94" s="74"/>
      <c r="KAG94" s="77"/>
      <c r="KAH94" s="77"/>
      <c r="KAI94" s="11"/>
      <c r="KAJ94" s="7"/>
      <c r="KAK94" s="7"/>
      <c r="KAL94" s="7"/>
      <c r="KAM94" s="7"/>
      <c r="KAN94" s="7"/>
      <c r="KAO94" s="73"/>
      <c r="KAP94" s="73"/>
      <c r="KAQ94" s="73"/>
      <c r="KAR94" s="73"/>
      <c r="KAS94" s="74"/>
      <c r="KAT94" s="74"/>
      <c r="KAU94" s="77"/>
      <c r="KAV94" s="77"/>
      <c r="KAW94" s="11"/>
      <c r="KAX94" s="7"/>
      <c r="KAY94" s="7"/>
      <c r="KAZ94" s="7"/>
      <c r="KBA94" s="7"/>
      <c r="KBB94" s="7"/>
      <c r="KBC94" s="73"/>
      <c r="KBD94" s="73"/>
      <c r="KBE94" s="73"/>
      <c r="KBF94" s="73"/>
      <c r="KBG94" s="74"/>
      <c r="KBH94" s="74"/>
      <c r="KBI94" s="77"/>
      <c r="KBJ94" s="77"/>
      <c r="KBK94" s="11"/>
      <c r="KBL94" s="7"/>
      <c r="KBM94" s="7"/>
      <c r="KBN94" s="7"/>
      <c r="KBO94" s="7"/>
      <c r="KBP94" s="7"/>
      <c r="KBQ94" s="73"/>
      <c r="KBR94" s="73"/>
      <c r="KBS94" s="73"/>
      <c r="KBT94" s="73"/>
      <c r="KBU94" s="74"/>
      <c r="KBV94" s="74"/>
      <c r="KBW94" s="77"/>
      <c r="KBX94" s="77"/>
      <c r="KBY94" s="11"/>
      <c r="KBZ94" s="7"/>
      <c r="KCA94" s="7"/>
      <c r="KCB94" s="7"/>
      <c r="KCC94" s="7"/>
      <c r="KCD94" s="7"/>
      <c r="KCE94" s="73"/>
      <c r="KCF94" s="73"/>
      <c r="KCG94" s="73"/>
      <c r="KCH94" s="73"/>
      <c r="KCI94" s="74"/>
      <c r="KCJ94" s="74"/>
      <c r="KCK94" s="77"/>
      <c r="KCL94" s="77"/>
      <c r="KCM94" s="11"/>
      <c r="KCN94" s="7"/>
      <c r="KCO94" s="7"/>
      <c r="KCP94" s="7"/>
      <c r="KCQ94" s="7"/>
      <c r="KCR94" s="7"/>
      <c r="KCS94" s="73"/>
      <c r="KCT94" s="73"/>
      <c r="KCU94" s="73"/>
      <c r="KCV94" s="73"/>
      <c r="KCW94" s="74"/>
      <c r="KCX94" s="74"/>
      <c r="KCY94" s="77"/>
      <c r="KCZ94" s="77"/>
      <c r="KDA94" s="11"/>
      <c r="KDB94" s="7"/>
      <c r="KDC94" s="7"/>
      <c r="KDD94" s="7"/>
      <c r="KDE94" s="7"/>
      <c r="KDF94" s="7"/>
      <c r="KDG94" s="73"/>
      <c r="KDH94" s="73"/>
      <c r="KDI94" s="73"/>
      <c r="KDJ94" s="73"/>
      <c r="KDK94" s="74"/>
      <c r="KDL94" s="74"/>
      <c r="KDM94" s="77"/>
      <c r="KDN94" s="77"/>
      <c r="KDO94" s="11"/>
      <c r="KDP94" s="7"/>
      <c r="KDQ94" s="7"/>
      <c r="KDR94" s="7"/>
      <c r="KDS94" s="7"/>
      <c r="KDT94" s="7"/>
      <c r="KDU94" s="73"/>
      <c r="KDV94" s="73"/>
      <c r="KDW94" s="73"/>
      <c r="KDX94" s="73"/>
      <c r="KDY94" s="74"/>
      <c r="KDZ94" s="74"/>
      <c r="KEA94" s="77"/>
      <c r="KEB94" s="77"/>
      <c r="KEC94" s="11"/>
      <c r="KED94" s="7"/>
      <c r="KEE94" s="7"/>
      <c r="KEF94" s="7"/>
      <c r="KEG94" s="7"/>
      <c r="KEH94" s="7"/>
      <c r="KEI94" s="73"/>
      <c r="KEJ94" s="73"/>
      <c r="KEK94" s="73"/>
      <c r="KEL94" s="73"/>
      <c r="KEM94" s="74"/>
      <c r="KEN94" s="74"/>
      <c r="KEO94" s="77"/>
      <c r="KEP94" s="77"/>
      <c r="KEQ94" s="11"/>
      <c r="KER94" s="7"/>
      <c r="KES94" s="7"/>
      <c r="KET94" s="7"/>
      <c r="KEU94" s="7"/>
      <c r="KEV94" s="7"/>
      <c r="KEW94" s="73"/>
      <c r="KEX94" s="73"/>
      <c r="KEY94" s="73"/>
      <c r="KEZ94" s="73"/>
      <c r="KFA94" s="74"/>
      <c r="KFB94" s="74"/>
      <c r="KFC94" s="77"/>
      <c r="KFD94" s="77"/>
      <c r="KFE94" s="11"/>
      <c r="KFF94" s="7"/>
      <c r="KFG94" s="7"/>
      <c r="KFH94" s="7"/>
      <c r="KFI94" s="7"/>
      <c r="KFJ94" s="7"/>
      <c r="KFK94" s="73"/>
      <c r="KFL94" s="73"/>
      <c r="KFM94" s="73"/>
      <c r="KFN94" s="73"/>
      <c r="KFO94" s="74"/>
      <c r="KFP94" s="74"/>
      <c r="KFQ94" s="77"/>
      <c r="KFR94" s="77"/>
      <c r="KFS94" s="11"/>
      <c r="KFT94" s="7"/>
      <c r="KFU94" s="7"/>
      <c r="KFV94" s="7"/>
      <c r="KFW94" s="7"/>
      <c r="KFX94" s="7"/>
      <c r="KFY94" s="73"/>
      <c r="KFZ94" s="73"/>
      <c r="KGA94" s="73"/>
      <c r="KGB94" s="73"/>
      <c r="KGC94" s="74"/>
      <c r="KGD94" s="74"/>
      <c r="KGE94" s="77"/>
      <c r="KGF94" s="77"/>
      <c r="KGG94" s="11"/>
      <c r="KGH94" s="7"/>
      <c r="KGI94" s="7"/>
      <c r="KGJ94" s="7"/>
      <c r="KGK94" s="7"/>
      <c r="KGL94" s="7"/>
      <c r="KGM94" s="73"/>
      <c r="KGN94" s="73"/>
      <c r="KGO94" s="73"/>
      <c r="KGP94" s="73"/>
      <c r="KGQ94" s="74"/>
      <c r="KGR94" s="74"/>
      <c r="KGS94" s="77"/>
      <c r="KGT94" s="77"/>
      <c r="KGU94" s="11"/>
      <c r="KGV94" s="7"/>
      <c r="KGW94" s="7"/>
      <c r="KGX94" s="7"/>
      <c r="KGY94" s="7"/>
      <c r="KGZ94" s="7"/>
      <c r="KHA94" s="73"/>
      <c r="KHB94" s="73"/>
      <c r="KHC94" s="73"/>
      <c r="KHD94" s="73"/>
      <c r="KHE94" s="74"/>
      <c r="KHF94" s="74"/>
      <c r="KHG94" s="77"/>
      <c r="KHH94" s="77"/>
      <c r="KHI94" s="11"/>
      <c r="KHJ94" s="7"/>
      <c r="KHK94" s="7"/>
      <c r="KHL94" s="7"/>
      <c r="KHM94" s="7"/>
      <c r="KHN94" s="7"/>
      <c r="KHO94" s="73"/>
      <c r="KHP94" s="73"/>
      <c r="KHQ94" s="73"/>
      <c r="KHR94" s="73"/>
      <c r="KHS94" s="74"/>
      <c r="KHT94" s="74"/>
      <c r="KHU94" s="77"/>
      <c r="KHV94" s="77"/>
      <c r="KHW94" s="11"/>
      <c r="KHX94" s="7"/>
      <c r="KHY94" s="7"/>
      <c r="KHZ94" s="7"/>
      <c r="KIA94" s="7"/>
      <c r="KIB94" s="7"/>
      <c r="KIC94" s="73"/>
      <c r="KID94" s="73"/>
      <c r="KIE94" s="73"/>
      <c r="KIF94" s="73"/>
      <c r="KIG94" s="74"/>
      <c r="KIH94" s="74"/>
      <c r="KII94" s="77"/>
      <c r="KIJ94" s="77"/>
      <c r="KIK94" s="11"/>
      <c r="KIL94" s="7"/>
      <c r="KIM94" s="7"/>
      <c r="KIN94" s="7"/>
      <c r="KIO94" s="7"/>
      <c r="KIP94" s="7"/>
      <c r="KIQ94" s="73"/>
      <c r="KIR94" s="73"/>
      <c r="KIS94" s="73"/>
      <c r="KIT94" s="73"/>
      <c r="KIU94" s="74"/>
      <c r="KIV94" s="74"/>
      <c r="KIW94" s="77"/>
      <c r="KIX94" s="77"/>
      <c r="KIY94" s="11"/>
      <c r="KIZ94" s="7"/>
      <c r="KJA94" s="7"/>
      <c r="KJB94" s="7"/>
      <c r="KJC94" s="7"/>
      <c r="KJD94" s="7"/>
      <c r="KJE94" s="73"/>
      <c r="KJF94" s="73"/>
      <c r="KJG94" s="73"/>
      <c r="KJH94" s="73"/>
      <c r="KJI94" s="74"/>
      <c r="KJJ94" s="74"/>
      <c r="KJK94" s="77"/>
      <c r="KJL94" s="77"/>
      <c r="KJM94" s="11"/>
      <c r="KJN94" s="7"/>
      <c r="KJO94" s="7"/>
      <c r="KJP94" s="7"/>
      <c r="KJQ94" s="7"/>
      <c r="KJR94" s="7"/>
      <c r="KJS94" s="73"/>
      <c r="KJT94" s="73"/>
      <c r="KJU94" s="73"/>
      <c r="KJV94" s="73"/>
      <c r="KJW94" s="74"/>
      <c r="KJX94" s="74"/>
      <c r="KJY94" s="77"/>
      <c r="KJZ94" s="77"/>
      <c r="KKA94" s="11"/>
      <c r="KKB94" s="7"/>
      <c r="KKC94" s="7"/>
      <c r="KKD94" s="7"/>
      <c r="KKE94" s="7"/>
      <c r="KKF94" s="7"/>
      <c r="KKG94" s="73"/>
      <c r="KKH94" s="73"/>
      <c r="KKI94" s="73"/>
      <c r="KKJ94" s="73"/>
      <c r="KKK94" s="74"/>
      <c r="KKL94" s="74"/>
      <c r="KKM94" s="77"/>
      <c r="KKN94" s="77"/>
      <c r="KKO94" s="11"/>
      <c r="KKP94" s="7"/>
      <c r="KKQ94" s="7"/>
      <c r="KKR94" s="7"/>
      <c r="KKS94" s="7"/>
      <c r="KKT94" s="7"/>
      <c r="KKU94" s="73"/>
      <c r="KKV94" s="73"/>
      <c r="KKW94" s="73"/>
      <c r="KKX94" s="73"/>
      <c r="KKY94" s="74"/>
      <c r="KKZ94" s="74"/>
      <c r="KLA94" s="77"/>
      <c r="KLB94" s="77"/>
      <c r="KLC94" s="11"/>
      <c r="KLD94" s="7"/>
      <c r="KLE94" s="7"/>
      <c r="KLF94" s="7"/>
      <c r="KLG94" s="7"/>
      <c r="KLH94" s="7"/>
      <c r="KLI94" s="73"/>
      <c r="KLJ94" s="73"/>
      <c r="KLK94" s="73"/>
      <c r="KLL94" s="73"/>
      <c r="KLM94" s="74"/>
      <c r="KLN94" s="74"/>
      <c r="KLO94" s="77"/>
      <c r="KLP94" s="77"/>
      <c r="KLQ94" s="11"/>
      <c r="KLR94" s="7"/>
      <c r="KLS94" s="7"/>
      <c r="KLT94" s="7"/>
      <c r="KLU94" s="7"/>
      <c r="KLV94" s="7"/>
      <c r="KLW94" s="73"/>
      <c r="KLX94" s="73"/>
      <c r="KLY94" s="73"/>
      <c r="KLZ94" s="73"/>
      <c r="KMA94" s="74"/>
      <c r="KMB94" s="74"/>
      <c r="KMC94" s="77"/>
      <c r="KMD94" s="77"/>
      <c r="KME94" s="11"/>
      <c r="KMF94" s="7"/>
      <c r="KMG94" s="7"/>
      <c r="KMH94" s="7"/>
      <c r="KMI94" s="7"/>
      <c r="KMJ94" s="7"/>
      <c r="KMK94" s="73"/>
      <c r="KML94" s="73"/>
      <c r="KMM94" s="73"/>
      <c r="KMN94" s="73"/>
      <c r="KMO94" s="74"/>
      <c r="KMP94" s="74"/>
      <c r="KMQ94" s="77"/>
      <c r="KMR94" s="77"/>
      <c r="KMS94" s="11"/>
      <c r="KMT94" s="7"/>
      <c r="KMU94" s="7"/>
      <c r="KMV94" s="7"/>
      <c r="KMW94" s="7"/>
      <c r="KMX94" s="7"/>
      <c r="KMY94" s="73"/>
      <c r="KMZ94" s="73"/>
      <c r="KNA94" s="73"/>
      <c r="KNB94" s="73"/>
      <c r="KNC94" s="74"/>
      <c r="KND94" s="74"/>
      <c r="KNE94" s="77"/>
      <c r="KNF94" s="77"/>
      <c r="KNG94" s="11"/>
      <c r="KNH94" s="7"/>
      <c r="KNI94" s="7"/>
      <c r="KNJ94" s="7"/>
      <c r="KNK94" s="7"/>
      <c r="KNL94" s="7"/>
      <c r="KNM94" s="73"/>
      <c r="KNN94" s="73"/>
      <c r="KNO94" s="73"/>
      <c r="KNP94" s="73"/>
      <c r="KNQ94" s="74"/>
      <c r="KNR94" s="74"/>
      <c r="KNS94" s="77"/>
      <c r="KNT94" s="77"/>
      <c r="KNU94" s="11"/>
      <c r="KNV94" s="7"/>
      <c r="KNW94" s="7"/>
      <c r="KNX94" s="7"/>
      <c r="KNY94" s="7"/>
      <c r="KNZ94" s="7"/>
      <c r="KOA94" s="73"/>
      <c r="KOB94" s="73"/>
      <c r="KOC94" s="73"/>
      <c r="KOD94" s="73"/>
      <c r="KOE94" s="74"/>
      <c r="KOF94" s="74"/>
      <c r="KOG94" s="77"/>
      <c r="KOH94" s="77"/>
      <c r="KOI94" s="11"/>
      <c r="KOJ94" s="7"/>
      <c r="KOK94" s="7"/>
      <c r="KOL94" s="7"/>
      <c r="KOM94" s="7"/>
      <c r="KON94" s="7"/>
      <c r="KOO94" s="73"/>
      <c r="KOP94" s="73"/>
      <c r="KOQ94" s="73"/>
      <c r="KOR94" s="73"/>
      <c r="KOS94" s="74"/>
      <c r="KOT94" s="74"/>
      <c r="KOU94" s="77"/>
      <c r="KOV94" s="77"/>
      <c r="KOW94" s="11"/>
      <c r="KOX94" s="7"/>
      <c r="KOY94" s="7"/>
      <c r="KOZ94" s="7"/>
      <c r="KPA94" s="7"/>
      <c r="KPB94" s="7"/>
      <c r="KPC94" s="73"/>
      <c r="KPD94" s="73"/>
      <c r="KPE94" s="73"/>
      <c r="KPF94" s="73"/>
      <c r="KPG94" s="74"/>
      <c r="KPH94" s="74"/>
      <c r="KPI94" s="77"/>
      <c r="KPJ94" s="77"/>
      <c r="KPK94" s="11"/>
      <c r="KPL94" s="7"/>
      <c r="KPM94" s="7"/>
      <c r="KPN94" s="7"/>
      <c r="KPO94" s="7"/>
      <c r="KPP94" s="7"/>
      <c r="KPQ94" s="73"/>
      <c r="KPR94" s="73"/>
      <c r="KPS94" s="73"/>
      <c r="KPT94" s="73"/>
      <c r="KPU94" s="74"/>
      <c r="KPV94" s="74"/>
      <c r="KPW94" s="77"/>
      <c r="KPX94" s="77"/>
      <c r="KPY94" s="11"/>
      <c r="KPZ94" s="7"/>
      <c r="KQA94" s="7"/>
      <c r="KQB94" s="7"/>
      <c r="KQC94" s="7"/>
      <c r="KQD94" s="7"/>
      <c r="KQE94" s="73"/>
      <c r="KQF94" s="73"/>
      <c r="KQG94" s="73"/>
      <c r="KQH94" s="73"/>
      <c r="KQI94" s="74"/>
      <c r="KQJ94" s="74"/>
      <c r="KQK94" s="77"/>
      <c r="KQL94" s="77"/>
      <c r="KQM94" s="11"/>
      <c r="KQN94" s="7"/>
      <c r="KQO94" s="7"/>
      <c r="KQP94" s="7"/>
      <c r="KQQ94" s="7"/>
      <c r="KQR94" s="7"/>
      <c r="KQS94" s="73"/>
      <c r="KQT94" s="73"/>
      <c r="KQU94" s="73"/>
      <c r="KQV94" s="73"/>
      <c r="KQW94" s="74"/>
      <c r="KQX94" s="74"/>
      <c r="KQY94" s="77"/>
      <c r="KQZ94" s="77"/>
      <c r="KRA94" s="11"/>
      <c r="KRB94" s="7"/>
      <c r="KRC94" s="7"/>
      <c r="KRD94" s="7"/>
      <c r="KRE94" s="7"/>
      <c r="KRF94" s="7"/>
      <c r="KRG94" s="73"/>
      <c r="KRH94" s="73"/>
      <c r="KRI94" s="73"/>
      <c r="KRJ94" s="73"/>
      <c r="KRK94" s="74"/>
      <c r="KRL94" s="74"/>
      <c r="KRM94" s="77"/>
      <c r="KRN94" s="77"/>
      <c r="KRO94" s="11"/>
      <c r="KRP94" s="7"/>
      <c r="KRQ94" s="7"/>
      <c r="KRR94" s="7"/>
      <c r="KRS94" s="7"/>
      <c r="KRT94" s="7"/>
      <c r="KRU94" s="73"/>
      <c r="KRV94" s="73"/>
      <c r="KRW94" s="73"/>
      <c r="KRX94" s="73"/>
      <c r="KRY94" s="74"/>
      <c r="KRZ94" s="74"/>
      <c r="KSA94" s="77"/>
      <c r="KSB94" s="77"/>
      <c r="KSC94" s="11"/>
      <c r="KSD94" s="7"/>
      <c r="KSE94" s="7"/>
      <c r="KSF94" s="7"/>
      <c r="KSG94" s="7"/>
      <c r="KSH94" s="7"/>
      <c r="KSI94" s="73"/>
      <c r="KSJ94" s="73"/>
      <c r="KSK94" s="73"/>
      <c r="KSL94" s="73"/>
      <c r="KSM94" s="74"/>
      <c r="KSN94" s="74"/>
      <c r="KSO94" s="77"/>
      <c r="KSP94" s="77"/>
      <c r="KSQ94" s="11"/>
      <c r="KSR94" s="7"/>
      <c r="KSS94" s="7"/>
      <c r="KST94" s="7"/>
      <c r="KSU94" s="7"/>
      <c r="KSV94" s="7"/>
      <c r="KSW94" s="73"/>
      <c r="KSX94" s="73"/>
      <c r="KSY94" s="73"/>
      <c r="KSZ94" s="73"/>
      <c r="KTA94" s="74"/>
      <c r="KTB94" s="74"/>
      <c r="KTC94" s="77"/>
      <c r="KTD94" s="77"/>
      <c r="KTE94" s="11"/>
      <c r="KTF94" s="7"/>
      <c r="KTG94" s="7"/>
      <c r="KTH94" s="7"/>
      <c r="KTI94" s="7"/>
      <c r="KTJ94" s="7"/>
      <c r="KTK94" s="73"/>
      <c r="KTL94" s="73"/>
      <c r="KTM94" s="73"/>
      <c r="KTN94" s="73"/>
      <c r="KTO94" s="74"/>
      <c r="KTP94" s="74"/>
      <c r="KTQ94" s="77"/>
      <c r="KTR94" s="77"/>
      <c r="KTS94" s="11"/>
      <c r="KTT94" s="7"/>
      <c r="KTU94" s="7"/>
      <c r="KTV94" s="7"/>
      <c r="KTW94" s="7"/>
      <c r="KTX94" s="7"/>
      <c r="KTY94" s="73"/>
      <c r="KTZ94" s="73"/>
      <c r="KUA94" s="73"/>
      <c r="KUB94" s="73"/>
      <c r="KUC94" s="74"/>
      <c r="KUD94" s="74"/>
      <c r="KUE94" s="77"/>
      <c r="KUF94" s="77"/>
      <c r="KUG94" s="11"/>
      <c r="KUH94" s="7"/>
      <c r="KUI94" s="7"/>
      <c r="KUJ94" s="7"/>
      <c r="KUK94" s="7"/>
      <c r="KUL94" s="7"/>
      <c r="KUM94" s="73"/>
      <c r="KUN94" s="73"/>
      <c r="KUO94" s="73"/>
      <c r="KUP94" s="73"/>
      <c r="KUQ94" s="74"/>
      <c r="KUR94" s="74"/>
      <c r="KUS94" s="77"/>
      <c r="KUT94" s="77"/>
      <c r="KUU94" s="11"/>
      <c r="KUV94" s="7"/>
      <c r="KUW94" s="7"/>
      <c r="KUX94" s="7"/>
      <c r="KUY94" s="7"/>
      <c r="KUZ94" s="7"/>
      <c r="KVA94" s="73"/>
      <c r="KVB94" s="73"/>
      <c r="KVC94" s="73"/>
      <c r="KVD94" s="73"/>
      <c r="KVE94" s="74"/>
      <c r="KVF94" s="74"/>
      <c r="KVG94" s="77"/>
      <c r="KVH94" s="77"/>
      <c r="KVI94" s="11"/>
      <c r="KVJ94" s="7"/>
      <c r="KVK94" s="7"/>
      <c r="KVL94" s="7"/>
      <c r="KVM94" s="7"/>
      <c r="KVN94" s="7"/>
      <c r="KVO94" s="73"/>
      <c r="KVP94" s="73"/>
      <c r="KVQ94" s="73"/>
      <c r="KVR94" s="73"/>
      <c r="KVS94" s="74"/>
      <c r="KVT94" s="74"/>
      <c r="KVU94" s="77"/>
      <c r="KVV94" s="77"/>
      <c r="KVW94" s="11"/>
      <c r="KVX94" s="7"/>
      <c r="KVY94" s="7"/>
      <c r="KVZ94" s="7"/>
      <c r="KWA94" s="7"/>
      <c r="KWB94" s="7"/>
      <c r="KWC94" s="73"/>
      <c r="KWD94" s="73"/>
      <c r="KWE94" s="73"/>
      <c r="KWF94" s="73"/>
      <c r="KWG94" s="74"/>
      <c r="KWH94" s="74"/>
      <c r="KWI94" s="77"/>
      <c r="KWJ94" s="77"/>
      <c r="KWK94" s="11"/>
      <c r="KWL94" s="7"/>
      <c r="KWM94" s="7"/>
      <c r="KWN94" s="7"/>
      <c r="KWO94" s="7"/>
      <c r="KWP94" s="7"/>
      <c r="KWQ94" s="73"/>
      <c r="KWR94" s="73"/>
      <c r="KWS94" s="73"/>
      <c r="KWT94" s="73"/>
      <c r="KWU94" s="74"/>
      <c r="KWV94" s="74"/>
      <c r="KWW94" s="77"/>
      <c r="KWX94" s="77"/>
      <c r="KWY94" s="11"/>
      <c r="KWZ94" s="7"/>
      <c r="KXA94" s="7"/>
      <c r="KXB94" s="7"/>
      <c r="KXC94" s="7"/>
      <c r="KXD94" s="7"/>
      <c r="KXE94" s="73"/>
      <c r="KXF94" s="73"/>
      <c r="KXG94" s="73"/>
      <c r="KXH94" s="73"/>
      <c r="KXI94" s="74"/>
      <c r="KXJ94" s="74"/>
      <c r="KXK94" s="77"/>
      <c r="KXL94" s="77"/>
      <c r="KXM94" s="11"/>
      <c r="KXN94" s="7"/>
      <c r="KXO94" s="7"/>
      <c r="KXP94" s="7"/>
      <c r="KXQ94" s="7"/>
      <c r="KXR94" s="7"/>
      <c r="KXS94" s="73"/>
      <c r="KXT94" s="73"/>
      <c r="KXU94" s="73"/>
      <c r="KXV94" s="73"/>
      <c r="KXW94" s="74"/>
      <c r="KXX94" s="74"/>
      <c r="KXY94" s="77"/>
      <c r="KXZ94" s="77"/>
      <c r="KYA94" s="11"/>
      <c r="KYB94" s="7"/>
      <c r="KYC94" s="7"/>
      <c r="KYD94" s="7"/>
      <c r="KYE94" s="7"/>
      <c r="KYF94" s="7"/>
      <c r="KYG94" s="73"/>
      <c r="KYH94" s="73"/>
      <c r="KYI94" s="73"/>
      <c r="KYJ94" s="73"/>
      <c r="KYK94" s="74"/>
      <c r="KYL94" s="74"/>
      <c r="KYM94" s="77"/>
      <c r="KYN94" s="77"/>
      <c r="KYO94" s="11"/>
      <c r="KYP94" s="7"/>
      <c r="KYQ94" s="7"/>
      <c r="KYR94" s="7"/>
      <c r="KYS94" s="7"/>
      <c r="KYT94" s="7"/>
      <c r="KYU94" s="73"/>
      <c r="KYV94" s="73"/>
      <c r="KYW94" s="73"/>
      <c r="KYX94" s="73"/>
      <c r="KYY94" s="74"/>
      <c r="KYZ94" s="74"/>
      <c r="KZA94" s="77"/>
      <c r="KZB94" s="77"/>
      <c r="KZC94" s="11"/>
      <c r="KZD94" s="7"/>
      <c r="KZE94" s="7"/>
      <c r="KZF94" s="7"/>
      <c r="KZG94" s="7"/>
      <c r="KZH94" s="7"/>
      <c r="KZI94" s="73"/>
      <c r="KZJ94" s="73"/>
      <c r="KZK94" s="73"/>
      <c r="KZL94" s="73"/>
      <c r="KZM94" s="74"/>
      <c r="KZN94" s="74"/>
      <c r="KZO94" s="77"/>
      <c r="KZP94" s="77"/>
      <c r="KZQ94" s="11"/>
      <c r="KZR94" s="7"/>
      <c r="KZS94" s="7"/>
      <c r="KZT94" s="7"/>
      <c r="KZU94" s="7"/>
      <c r="KZV94" s="7"/>
      <c r="KZW94" s="73"/>
      <c r="KZX94" s="73"/>
      <c r="KZY94" s="73"/>
      <c r="KZZ94" s="73"/>
      <c r="LAA94" s="74"/>
      <c r="LAB94" s="74"/>
      <c r="LAC94" s="77"/>
      <c r="LAD94" s="77"/>
      <c r="LAE94" s="11"/>
      <c r="LAF94" s="7"/>
      <c r="LAG94" s="7"/>
      <c r="LAH94" s="7"/>
      <c r="LAI94" s="7"/>
      <c r="LAJ94" s="7"/>
      <c r="LAK94" s="73"/>
      <c r="LAL94" s="73"/>
      <c r="LAM94" s="73"/>
      <c r="LAN94" s="73"/>
      <c r="LAO94" s="74"/>
      <c r="LAP94" s="74"/>
      <c r="LAQ94" s="77"/>
      <c r="LAR94" s="77"/>
      <c r="LAS94" s="11"/>
      <c r="LAT94" s="7"/>
      <c r="LAU94" s="7"/>
      <c r="LAV94" s="7"/>
      <c r="LAW94" s="7"/>
      <c r="LAX94" s="7"/>
      <c r="LAY94" s="73"/>
      <c r="LAZ94" s="73"/>
      <c r="LBA94" s="73"/>
      <c r="LBB94" s="73"/>
      <c r="LBC94" s="74"/>
      <c r="LBD94" s="74"/>
      <c r="LBE94" s="77"/>
      <c r="LBF94" s="77"/>
      <c r="LBG94" s="11"/>
      <c r="LBH94" s="7"/>
      <c r="LBI94" s="7"/>
      <c r="LBJ94" s="7"/>
      <c r="LBK94" s="7"/>
      <c r="LBL94" s="7"/>
      <c r="LBM94" s="73"/>
      <c r="LBN94" s="73"/>
      <c r="LBO94" s="73"/>
      <c r="LBP94" s="73"/>
      <c r="LBQ94" s="74"/>
      <c r="LBR94" s="74"/>
      <c r="LBS94" s="77"/>
      <c r="LBT94" s="77"/>
      <c r="LBU94" s="11"/>
      <c r="LBV94" s="7"/>
      <c r="LBW94" s="7"/>
      <c r="LBX94" s="7"/>
      <c r="LBY94" s="7"/>
      <c r="LBZ94" s="7"/>
      <c r="LCA94" s="73"/>
      <c r="LCB94" s="73"/>
      <c r="LCC94" s="73"/>
      <c r="LCD94" s="73"/>
      <c r="LCE94" s="74"/>
      <c r="LCF94" s="74"/>
      <c r="LCG94" s="77"/>
      <c r="LCH94" s="77"/>
      <c r="LCI94" s="11"/>
      <c r="LCJ94" s="7"/>
      <c r="LCK94" s="7"/>
      <c r="LCL94" s="7"/>
      <c r="LCM94" s="7"/>
      <c r="LCN94" s="7"/>
      <c r="LCO94" s="73"/>
      <c r="LCP94" s="73"/>
      <c r="LCQ94" s="73"/>
      <c r="LCR94" s="73"/>
      <c r="LCS94" s="74"/>
      <c r="LCT94" s="74"/>
      <c r="LCU94" s="77"/>
      <c r="LCV94" s="77"/>
      <c r="LCW94" s="11"/>
      <c r="LCX94" s="7"/>
      <c r="LCY94" s="7"/>
      <c r="LCZ94" s="7"/>
      <c r="LDA94" s="7"/>
      <c r="LDB94" s="7"/>
      <c r="LDC94" s="73"/>
      <c r="LDD94" s="73"/>
      <c r="LDE94" s="73"/>
      <c r="LDF94" s="73"/>
      <c r="LDG94" s="74"/>
      <c r="LDH94" s="74"/>
      <c r="LDI94" s="77"/>
      <c r="LDJ94" s="77"/>
      <c r="LDK94" s="11"/>
      <c r="LDL94" s="7"/>
      <c r="LDM94" s="7"/>
      <c r="LDN94" s="7"/>
      <c r="LDO94" s="7"/>
      <c r="LDP94" s="7"/>
      <c r="LDQ94" s="73"/>
      <c r="LDR94" s="73"/>
      <c r="LDS94" s="73"/>
      <c r="LDT94" s="73"/>
      <c r="LDU94" s="74"/>
      <c r="LDV94" s="74"/>
      <c r="LDW94" s="77"/>
      <c r="LDX94" s="77"/>
      <c r="LDY94" s="11"/>
      <c r="LDZ94" s="7"/>
      <c r="LEA94" s="7"/>
      <c r="LEB94" s="7"/>
      <c r="LEC94" s="7"/>
      <c r="LED94" s="7"/>
      <c r="LEE94" s="73"/>
      <c r="LEF94" s="73"/>
      <c r="LEG94" s="73"/>
      <c r="LEH94" s="73"/>
      <c r="LEI94" s="74"/>
      <c r="LEJ94" s="74"/>
      <c r="LEK94" s="77"/>
      <c r="LEL94" s="77"/>
      <c r="LEM94" s="11"/>
      <c r="LEN94" s="7"/>
      <c r="LEO94" s="7"/>
      <c r="LEP94" s="7"/>
      <c r="LEQ94" s="7"/>
      <c r="LER94" s="7"/>
      <c r="LES94" s="73"/>
      <c r="LET94" s="73"/>
      <c r="LEU94" s="73"/>
      <c r="LEV94" s="73"/>
      <c r="LEW94" s="74"/>
      <c r="LEX94" s="74"/>
      <c r="LEY94" s="77"/>
      <c r="LEZ94" s="77"/>
      <c r="LFA94" s="11"/>
      <c r="LFB94" s="7"/>
      <c r="LFC94" s="7"/>
      <c r="LFD94" s="7"/>
      <c r="LFE94" s="7"/>
      <c r="LFF94" s="7"/>
      <c r="LFG94" s="73"/>
      <c r="LFH94" s="73"/>
      <c r="LFI94" s="73"/>
      <c r="LFJ94" s="73"/>
      <c r="LFK94" s="74"/>
      <c r="LFL94" s="74"/>
      <c r="LFM94" s="77"/>
      <c r="LFN94" s="77"/>
      <c r="LFO94" s="11"/>
      <c r="LFP94" s="7"/>
      <c r="LFQ94" s="7"/>
      <c r="LFR94" s="7"/>
      <c r="LFS94" s="7"/>
      <c r="LFT94" s="7"/>
      <c r="LFU94" s="73"/>
      <c r="LFV94" s="73"/>
      <c r="LFW94" s="73"/>
      <c r="LFX94" s="73"/>
      <c r="LFY94" s="74"/>
      <c r="LFZ94" s="74"/>
      <c r="LGA94" s="77"/>
      <c r="LGB94" s="77"/>
      <c r="LGC94" s="11"/>
      <c r="LGD94" s="7"/>
      <c r="LGE94" s="7"/>
      <c r="LGF94" s="7"/>
      <c r="LGG94" s="7"/>
      <c r="LGH94" s="7"/>
      <c r="LGI94" s="73"/>
      <c r="LGJ94" s="73"/>
      <c r="LGK94" s="73"/>
      <c r="LGL94" s="73"/>
      <c r="LGM94" s="74"/>
      <c r="LGN94" s="74"/>
      <c r="LGO94" s="77"/>
      <c r="LGP94" s="77"/>
      <c r="LGQ94" s="11"/>
      <c r="LGR94" s="7"/>
      <c r="LGS94" s="7"/>
      <c r="LGT94" s="7"/>
      <c r="LGU94" s="7"/>
      <c r="LGV94" s="7"/>
      <c r="LGW94" s="73"/>
      <c r="LGX94" s="73"/>
      <c r="LGY94" s="73"/>
      <c r="LGZ94" s="73"/>
      <c r="LHA94" s="74"/>
      <c r="LHB94" s="74"/>
      <c r="LHC94" s="77"/>
      <c r="LHD94" s="77"/>
      <c r="LHE94" s="11"/>
      <c r="LHF94" s="7"/>
      <c r="LHG94" s="7"/>
      <c r="LHH94" s="7"/>
      <c r="LHI94" s="7"/>
      <c r="LHJ94" s="7"/>
      <c r="LHK94" s="73"/>
      <c r="LHL94" s="73"/>
      <c r="LHM94" s="73"/>
      <c r="LHN94" s="73"/>
      <c r="LHO94" s="74"/>
      <c r="LHP94" s="74"/>
      <c r="LHQ94" s="77"/>
      <c r="LHR94" s="77"/>
      <c r="LHS94" s="11"/>
      <c r="LHT94" s="7"/>
      <c r="LHU94" s="7"/>
      <c r="LHV94" s="7"/>
      <c r="LHW94" s="7"/>
      <c r="LHX94" s="7"/>
      <c r="LHY94" s="73"/>
      <c r="LHZ94" s="73"/>
      <c r="LIA94" s="73"/>
      <c r="LIB94" s="73"/>
      <c r="LIC94" s="74"/>
      <c r="LID94" s="74"/>
      <c r="LIE94" s="77"/>
      <c r="LIF94" s="77"/>
      <c r="LIG94" s="11"/>
      <c r="LIH94" s="7"/>
      <c r="LII94" s="7"/>
      <c r="LIJ94" s="7"/>
      <c r="LIK94" s="7"/>
      <c r="LIL94" s="7"/>
      <c r="LIM94" s="73"/>
      <c r="LIN94" s="73"/>
      <c r="LIO94" s="73"/>
      <c r="LIP94" s="73"/>
      <c r="LIQ94" s="74"/>
      <c r="LIR94" s="74"/>
      <c r="LIS94" s="77"/>
      <c r="LIT94" s="77"/>
      <c r="LIU94" s="11"/>
      <c r="LIV94" s="7"/>
      <c r="LIW94" s="7"/>
      <c r="LIX94" s="7"/>
      <c r="LIY94" s="7"/>
      <c r="LIZ94" s="7"/>
      <c r="LJA94" s="73"/>
      <c r="LJB94" s="73"/>
      <c r="LJC94" s="73"/>
      <c r="LJD94" s="73"/>
      <c r="LJE94" s="74"/>
      <c r="LJF94" s="74"/>
      <c r="LJG94" s="77"/>
      <c r="LJH94" s="77"/>
      <c r="LJI94" s="11"/>
      <c r="LJJ94" s="7"/>
      <c r="LJK94" s="7"/>
      <c r="LJL94" s="7"/>
      <c r="LJM94" s="7"/>
      <c r="LJN94" s="7"/>
      <c r="LJO94" s="73"/>
      <c r="LJP94" s="73"/>
      <c r="LJQ94" s="73"/>
      <c r="LJR94" s="73"/>
      <c r="LJS94" s="74"/>
      <c r="LJT94" s="74"/>
      <c r="LJU94" s="77"/>
      <c r="LJV94" s="77"/>
      <c r="LJW94" s="11"/>
      <c r="LJX94" s="7"/>
      <c r="LJY94" s="7"/>
      <c r="LJZ94" s="7"/>
      <c r="LKA94" s="7"/>
      <c r="LKB94" s="7"/>
      <c r="LKC94" s="73"/>
      <c r="LKD94" s="73"/>
      <c r="LKE94" s="73"/>
      <c r="LKF94" s="73"/>
      <c r="LKG94" s="74"/>
      <c r="LKH94" s="74"/>
      <c r="LKI94" s="77"/>
      <c r="LKJ94" s="77"/>
      <c r="LKK94" s="11"/>
      <c r="LKL94" s="7"/>
      <c r="LKM94" s="7"/>
      <c r="LKN94" s="7"/>
      <c r="LKO94" s="7"/>
      <c r="LKP94" s="7"/>
      <c r="LKQ94" s="73"/>
      <c r="LKR94" s="73"/>
      <c r="LKS94" s="73"/>
      <c r="LKT94" s="73"/>
      <c r="LKU94" s="74"/>
      <c r="LKV94" s="74"/>
      <c r="LKW94" s="77"/>
      <c r="LKX94" s="77"/>
      <c r="LKY94" s="11"/>
      <c r="LKZ94" s="7"/>
      <c r="LLA94" s="7"/>
      <c r="LLB94" s="7"/>
      <c r="LLC94" s="7"/>
      <c r="LLD94" s="7"/>
      <c r="LLE94" s="73"/>
      <c r="LLF94" s="73"/>
      <c r="LLG94" s="73"/>
      <c r="LLH94" s="73"/>
      <c r="LLI94" s="74"/>
      <c r="LLJ94" s="74"/>
      <c r="LLK94" s="77"/>
      <c r="LLL94" s="77"/>
      <c r="LLM94" s="11"/>
      <c r="LLN94" s="7"/>
      <c r="LLO94" s="7"/>
      <c r="LLP94" s="7"/>
      <c r="LLQ94" s="7"/>
      <c r="LLR94" s="7"/>
      <c r="LLS94" s="73"/>
      <c r="LLT94" s="73"/>
      <c r="LLU94" s="73"/>
      <c r="LLV94" s="73"/>
      <c r="LLW94" s="74"/>
      <c r="LLX94" s="74"/>
      <c r="LLY94" s="77"/>
      <c r="LLZ94" s="77"/>
      <c r="LMA94" s="11"/>
      <c r="LMB94" s="7"/>
      <c r="LMC94" s="7"/>
      <c r="LMD94" s="7"/>
      <c r="LME94" s="7"/>
      <c r="LMF94" s="7"/>
      <c r="LMG94" s="73"/>
      <c r="LMH94" s="73"/>
      <c r="LMI94" s="73"/>
      <c r="LMJ94" s="73"/>
      <c r="LMK94" s="74"/>
      <c r="LML94" s="74"/>
      <c r="LMM94" s="77"/>
      <c r="LMN94" s="77"/>
      <c r="LMO94" s="11"/>
      <c r="LMP94" s="7"/>
      <c r="LMQ94" s="7"/>
      <c r="LMR94" s="7"/>
      <c r="LMS94" s="7"/>
      <c r="LMT94" s="7"/>
      <c r="LMU94" s="73"/>
      <c r="LMV94" s="73"/>
      <c r="LMW94" s="73"/>
      <c r="LMX94" s="73"/>
      <c r="LMY94" s="74"/>
      <c r="LMZ94" s="74"/>
      <c r="LNA94" s="77"/>
      <c r="LNB94" s="77"/>
      <c r="LNC94" s="11"/>
      <c r="LND94" s="7"/>
      <c r="LNE94" s="7"/>
      <c r="LNF94" s="7"/>
      <c r="LNG94" s="7"/>
      <c r="LNH94" s="7"/>
      <c r="LNI94" s="73"/>
      <c r="LNJ94" s="73"/>
      <c r="LNK94" s="73"/>
      <c r="LNL94" s="73"/>
      <c r="LNM94" s="74"/>
      <c r="LNN94" s="74"/>
      <c r="LNO94" s="77"/>
      <c r="LNP94" s="77"/>
      <c r="LNQ94" s="11"/>
      <c r="LNR94" s="7"/>
      <c r="LNS94" s="7"/>
      <c r="LNT94" s="7"/>
      <c r="LNU94" s="7"/>
      <c r="LNV94" s="7"/>
      <c r="LNW94" s="73"/>
      <c r="LNX94" s="73"/>
      <c r="LNY94" s="73"/>
      <c r="LNZ94" s="73"/>
      <c r="LOA94" s="74"/>
      <c r="LOB94" s="74"/>
      <c r="LOC94" s="77"/>
      <c r="LOD94" s="77"/>
      <c r="LOE94" s="11"/>
      <c r="LOF94" s="7"/>
      <c r="LOG94" s="7"/>
      <c r="LOH94" s="7"/>
      <c r="LOI94" s="7"/>
      <c r="LOJ94" s="7"/>
      <c r="LOK94" s="73"/>
      <c r="LOL94" s="73"/>
      <c r="LOM94" s="73"/>
      <c r="LON94" s="73"/>
      <c r="LOO94" s="74"/>
      <c r="LOP94" s="74"/>
      <c r="LOQ94" s="77"/>
      <c r="LOR94" s="77"/>
      <c r="LOS94" s="11"/>
      <c r="LOT94" s="7"/>
      <c r="LOU94" s="7"/>
      <c r="LOV94" s="7"/>
      <c r="LOW94" s="7"/>
      <c r="LOX94" s="7"/>
      <c r="LOY94" s="73"/>
      <c r="LOZ94" s="73"/>
      <c r="LPA94" s="73"/>
      <c r="LPB94" s="73"/>
      <c r="LPC94" s="74"/>
      <c r="LPD94" s="74"/>
      <c r="LPE94" s="77"/>
      <c r="LPF94" s="77"/>
      <c r="LPG94" s="11"/>
      <c r="LPH94" s="7"/>
      <c r="LPI94" s="7"/>
      <c r="LPJ94" s="7"/>
      <c r="LPK94" s="7"/>
      <c r="LPL94" s="7"/>
      <c r="LPM94" s="73"/>
      <c r="LPN94" s="73"/>
      <c r="LPO94" s="73"/>
      <c r="LPP94" s="73"/>
      <c r="LPQ94" s="74"/>
      <c r="LPR94" s="74"/>
      <c r="LPS94" s="77"/>
      <c r="LPT94" s="77"/>
      <c r="LPU94" s="11"/>
      <c r="LPV94" s="7"/>
      <c r="LPW94" s="7"/>
      <c r="LPX94" s="7"/>
      <c r="LPY94" s="7"/>
      <c r="LPZ94" s="7"/>
      <c r="LQA94" s="73"/>
      <c r="LQB94" s="73"/>
      <c r="LQC94" s="73"/>
      <c r="LQD94" s="73"/>
      <c r="LQE94" s="74"/>
      <c r="LQF94" s="74"/>
      <c r="LQG94" s="77"/>
      <c r="LQH94" s="77"/>
      <c r="LQI94" s="11"/>
      <c r="LQJ94" s="7"/>
      <c r="LQK94" s="7"/>
      <c r="LQL94" s="7"/>
      <c r="LQM94" s="7"/>
      <c r="LQN94" s="7"/>
      <c r="LQO94" s="73"/>
      <c r="LQP94" s="73"/>
      <c r="LQQ94" s="73"/>
      <c r="LQR94" s="73"/>
      <c r="LQS94" s="74"/>
      <c r="LQT94" s="74"/>
      <c r="LQU94" s="77"/>
      <c r="LQV94" s="77"/>
      <c r="LQW94" s="11"/>
      <c r="LQX94" s="7"/>
      <c r="LQY94" s="7"/>
      <c r="LQZ94" s="7"/>
      <c r="LRA94" s="7"/>
      <c r="LRB94" s="7"/>
      <c r="LRC94" s="73"/>
      <c r="LRD94" s="73"/>
      <c r="LRE94" s="73"/>
      <c r="LRF94" s="73"/>
      <c r="LRG94" s="74"/>
      <c r="LRH94" s="74"/>
      <c r="LRI94" s="77"/>
      <c r="LRJ94" s="77"/>
      <c r="LRK94" s="11"/>
      <c r="LRL94" s="7"/>
      <c r="LRM94" s="7"/>
      <c r="LRN94" s="7"/>
      <c r="LRO94" s="7"/>
      <c r="LRP94" s="7"/>
      <c r="LRQ94" s="73"/>
      <c r="LRR94" s="73"/>
      <c r="LRS94" s="73"/>
      <c r="LRT94" s="73"/>
      <c r="LRU94" s="74"/>
      <c r="LRV94" s="74"/>
      <c r="LRW94" s="77"/>
      <c r="LRX94" s="77"/>
      <c r="LRY94" s="11"/>
      <c r="LRZ94" s="7"/>
      <c r="LSA94" s="7"/>
      <c r="LSB94" s="7"/>
      <c r="LSC94" s="7"/>
      <c r="LSD94" s="7"/>
      <c r="LSE94" s="73"/>
      <c r="LSF94" s="73"/>
      <c r="LSG94" s="73"/>
      <c r="LSH94" s="73"/>
      <c r="LSI94" s="74"/>
      <c r="LSJ94" s="74"/>
      <c r="LSK94" s="77"/>
      <c r="LSL94" s="77"/>
      <c r="LSM94" s="11"/>
      <c r="LSN94" s="7"/>
      <c r="LSO94" s="7"/>
      <c r="LSP94" s="7"/>
      <c r="LSQ94" s="7"/>
      <c r="LSR94" s="7"/>
      <c r="LSS94" s="73"/>
      <c r="LST94" s="73"/>
      <c r="LSU94" s="73"/>
      <c r="LSV94" s="73"/>
      <c r="LSW94" s="74"/>
      <c r="LSX94" s="74"/>
      <c r="LSY94" s="77"/>
      <c r="LSZ94" s="77"/>
      <c r="LTA94" s="11"/>
      <c r="LTB94" s="7"/>
      <c r="LTC94" s="7"/>
      <c r="LTD94" s="7"/>
      <c r="LTE94" s="7"/>
      <c r="LTF94" s="7"/>
      <c r="LTG94" s="73"/>
      <c r="LTH94" s="73"/>
      <c r="LTI94" s="73"/>
      <c r="LTJ94" s="73"/>
      <c r="LTK94" s="74"/>
      <c r="LTL94" s="74"/>
      <c r="LTM94" s="77"/>
      <c r="LTN94" s="77"/>
      <c r="LTO94" s="11"/>
      <c r="LTP94" s="7"/>
      <c r="LTQ94" s="7"/>
      <c r="LTR94" s="7"/>
      <c r="LTS94" s="7"/>
      <c r="LTT94" s="7"/>
      <c r="LTU94" s="73"/>
      <c r="LTV94" s="73"/>
      <c r="LTW94" s="73"/>
      <c r="LTX94" s="73"/>
      <c r="LTY94" s="74"/>
      <c r="LTZ94" s="74"/>
      <c r="LUA94" s="77"/>
      <c r="LUB94" s="77"/>
      <c r="LUC94" s="11"/>
      <c r="LUD94" s="7"/>
      <c r="LUE94" s="7"/>
      <c r="LUF94" s="7"/>
      <c r="LUG94" s="7"/>
      <c r="LUH94" s="7"/>
      <c r="LUI94" s="73"/>
      <c r="LUJ94" s="73"/>
      <c r="LUK94" s="73"/>
      <c r="LUL94" s="73"/>
      <c r="LUM94" s="74"/>
      <c r="LUN94" s="74"/>
      <c r="LUO94" s="77"/>
      <c r="LUP94" s="77"/>
      <c r="LUQ94" s="11"/>
      <c r="LUR94" s="7"/>
      <c r="LUS94" s="7"/>
      <c r="LUT94" s="7"/>
      <c r="LUU94" s="7"/>
      <c r="LUV94" s="7"/>
      <c r="LUW94" s="73"/>
      <c r="LUX94" s="73"/>
      <c r="LUY94" s="73"/>
      <c r="LUZ94" s="73"/>
      <c r="LVA94" s="74"/>
      <c r="LVB94" s="74"/>
      <c r="LVC94" s="77"/>
      <c r="LVD94" s="77"/>
      <c r="LVE94" s="11"/>
      <c r="LVF94" s="7"/>
      <c r="LVG94" s="7"/>
      <c r="LVH94" s="7"/>
      <c r="LVI94" s="7"/>
      <c r="LVJ94" s="7"/>
      <c r="LVK94" s="73"/>
      <c r="LVL94" s="73"/>
      <c r="LVM94" s="73"/>
      <c r="LVN94" s="73"/>
      <c r="LVO94" s="74"/>
      <c r="LVP94" s="74"/>
      <c r="LVQ94" s="77"/>
      <c r="LVR94" s="77"/>
      <c r="LVS94" s="11"/>
      <c r="LVT94" s="7"/>
      <c r="LVU94" s="7"/>
      <c r="LVV94" s="7"/>
      <c r="LVW94" s="7"/>
      <c r="LVX94" s="7"/>
      <c r="LVY94" s="73"/>
      <c r="LVZ94" s="73"/>
      <c r="LWA94" s="73"/>
      <c r="LWB94" s="73"/>
      <c r="LWC94" s="74"/>
      <c r="LWD94" s="74"/>
      <c r="LWE94" s="77"/>
      <c r="LWF94" s="77"/>
      <c r="LWG94" s="11"/>
      <c r="LWH94" s="7"/>
      <c r="LWI94" s="7"/>
      <c r="LWJ94" s="7"/>
      <c r="LWK94" s="7"/>
      <c r="LWL94" s="7"/>
      <c r="LWM94" s="73"/>
      <c r="LWN94" s="73"/>
      <c r="LWO94" s="73"/>
      <c r="LWP94" s="73"/>
      <c r="LWQ94" s="74"/>
      <c r="LWR94" s="74"/>
      <c r="LWS94" s="77"/>
      <c r="LWT94" s="77"/>
      <c r="LWU94" s="11"/>
      <c r="LWV94" s="7"/>
      <c r="LWW94" s="7"/>
      <c r="LWX94" s="7"/>
      <c r="LWY94" s="7"/>
      <c r="LWZ94" s="7"/>
      <c r="LXA94" s="73"/>
      <c r="LXB94" s="73"/>
      <c r="LXC94" s="73"/>
      <c r="LXD94" s="73"/>
      <c r="LXE94" s="74"/>
      <c r="LXF94" s="74"/>
      <c r="LXG94" s="77"/>
      <c r="LXH94" s="77"/>
      <c r="LXI94" s="11"/>
      <c r="LXJ94" s="7"/>
      <c r="LXK94" s="7"/>
      <c r="LXL94" s="7"/>
      <c r="LXM94" s="7"/>
      <c r="LXN94" s="7"/>
      <c r="LXO94" s="73"/>
      <c r="LXP94" s="73"/>
      <c r="LXQ94" s="73"/>
      <c r="LXR94" s="73"/>
      <c r="LXS94" s="74"/>
      <c r="LXT94" s="74"/>
      <c r="LXU94" s="77"/>
      <c r="LXV94" s="77"/>
      <c r="LXW94" s="11"/>
      <c r="LXX94" s="7"/>
      <c r="LXY94" s="7"/>
      <c r="LXZ94" s="7"/>
      <c r="LYA94" s="7"/>
      <c r="LYB94" s="7"/>
      <c r="LYC94" s="73"/>
      <c r="LYD94" s="73"/>
      <c r="LYE94" s="73"/>
      <c r="LYF94" s="73"/>
      <c r="LYG94" s="74"/>
      <c r="LYH94" s="74"/>
      <c r="LYI94" s="77"/>
      <c r="LYJ94" s="77"/>
      <c r="LYK94" s="11"/>
      <c r="LYL94" s="7"/>
      <c r="LYM94" s="7"/>
      <c r="LYN94" s="7"/>
      <c r="LYO94" s="7"/>
      <c r="LYP94" s="7"/>
      <c r="LYQ94" s="73"/>
      <c r="LYR94" s="73"/>
      <c r="LYS94" s="73"/>
      <c r="LYT94" s="73"/>
      <c r="LYU94" s="74"/>
      <c r="LYV94" s="74"/>
      <c r="LYW94" s="77"/>
      <c r="LYX94" s="77"/>
      <c r="LYY94" s="11"/>
      <c r="LYZ94" s="7"/>
      <c r="LZA94" s="7"/>
      <c r="LZB94" s="7"/>
      <c r="LZC94" s="7"/>
      <c r="LZD94" s="7"/>
      <c r="LZE94" s="73"/>
      <c r="LZF94" s="73"/>
      <c r="LZG94" s="73"/>
      <c r="LZH94" s="73"/>
      <c r="LZI94" s="74"/>
      <c r="LZJ94" s="74"/>
      <c r="LZK94" s="77"/>
      <c r="LZL94" s="77"/>
      <c r="LZM94" s="11"/>
      <c r="LZN94" s="7"/>
      <c r="LZO94" s="7"/>
      <c r="LZP94" s="7"/>
      <c r="LZQ94" s="7"/>
      <c r="LZR94" s="7"/>
      <c r="LZS94" s="73"/>
      <c r="LZT94" s="73"/>
      <c r="LZU94" s="73"/>
      <c r="LZV94" s="73"/>
      <c r="LZW94" s="74"/>
      <c r="LZX94" s="74"/>
      <c r="LZY94" s="77"/>
      <c r="LZZ94" s="77"/>
      <c r="MAA94" s="11"/>
      <c r="MAB94" s="7"/>
      <c r="MAC94" s="7"/>
      <c r="MAD94" s="7"/>
      <c r="MAE94" s="7"/>
      <c r="MAF94" s="7"/>
      <c r="MAG94" s="73"/>
      <c r="MAH94" s="73"/>
      <c r="MAI94" s="73"/>
      <c r="MAJ94" s="73"/>
      <c r="MAK94" s="74"/>
      <c r="MAL94" s="74"/>
      <c r="MAM94" s="77"/>
      <c r="MAN94" s="77"/>
      <c r="MAO94" s="11"/>
      <c r="MAP94" s="7"/>
      <c r="MAQ94" s="7"/>
      <c r="MAR94" s="7"/>
      <c r="MAS94" s="7"/>
      <c r="MAT94" s="7"/>
      <c r="MAU94" s="73"/>
      <c r="MAV94" s="73"/>
      <c r="MAW94" s="73"/>
      <c r="MAX94" s="73"/>
      <c r="MAY94" s="74"/>
      <c r="MAZ94" s="74"/>
      <c r="MBA94" s="77"/>
      <c r="MBB94" s="77"/>
      <c r="MBC94" s="11"/>
      <c r="MBD94" s="7"/>
      <c r="MBE94" s="7"/>
      <c r="MBF94" s="7"/>
      <c r="MBG94" s="7"/>
      <c r="MBH94" s="7"/>
      <c r="MBI94" s="73"/>
      <c r="MBJ94" s="73"/>
      <c r="MBK94" s="73"/>
      <c r="MBL94" s="73"/>
      <c r="MBM94" s="74"/>
      <c r="MBN94" s="74"/>
      <c r="MBO94" s="77"/>
      <c r="MBP94" s="77"/>
      <c r="MBQ94" s="11"/>
      <c r="MBR94" s="7"/>
      <c r="MBS94" s="7"/>
      <c r="MBT94" s="7"/>
      <c r="MBU94" s="7"/>
      <c r="MBV94" s="7"/>
      <c r="MBW94" s="73"/>
      <c r="MBX94" s="73"/>
      <c r="MBY94" s="73"/>
      <c r="MBZ94" s="73"/>
      <c r="MCA94" s="74"/>
      <c r="MCB94" s="74"/>
      <c r="MCC94" s="77"/>
      <c r="MCD94" s="77"/>
      <c r="MCE94" s="11"/>
      <c r="MCF94" s="7"/>
      <c r="MCG94" s="7"/>
      <c r="MCH94" s="7"/>
      <c r="MCI94" s="7"/>
      <c r="MCJ94" s="7"/>
      <c r="MCK94" s="73"/>
      <c r="MCL94" s="73"/>
      <c r="MCM94" s="73"/>
      <c r="MCN94" s="73"/>
      <c r="MCO94" s="74"/>
      <c r="MCP94" s="74"/>
      <c r="MCQ94" s="77"/>
      <c r="MCR94" s="77"/>
      <c r="MCS94" s="11"/>
      <c r="MCT94" s="7"/>
      <c r="MCU94" s="7"/>
      <c r="MCV94" s="7"/>
      <c r="MCW94" s="7"/>
      <c r="MCX94" s="7"/>
      <c r="MCY94" s="73"/>
      <c r="MCZ94" s="73"/>
      <c r="MDA94" s="73"/>
      <c r="MDB94" s="73"/>
      <c r="MDC94" s="74"/>
      <c r="MDD94" s="74"/>
      <c r="MDE94" s="77"/>
      <c r="MDF94" s="77"/>
      <c r="MDG94" s="11"/>
      <c r="MDH94" s="7"/>
      <c r="MDI94" s="7"/>
      <c r="MDJ94" s="7"/>
      <c r="MDK94" s="7"/>
      <c r="MDL94" s="7"/>
      <c r="MDM94" s="73"/>
      <c r="MDN94" s="73"/>
      <c r="MDO94" s="73"/>
      <c r="MDP94" s="73"/>
      <c r="MDQ94" s="74"/>
      <c r="MDR94" s="74"/>
      <c r="MDS94" s="77"/>
      <c r="MDT94" s="77"/>
      <c r="MDU94" s="11"/>
      <c r="MDV94" s="7"/>
      <c r="MDW94" s="7"/>
      <c r="MDX94" s="7"/>
      <c r="MDY94" s="7"/>
      <c r="MDZ94" s="7"/>
      <c r="MEA94" s="73"/>
      <c r="MEB94" s="73"/>
      <c r="MEC94" s="73"/>
      <c r="MED94" s="73"/>
      <c r="MEE94" s="74"/>
      <c r="MEF94" s="74"/>
      <c r="MEG94" s="77"/>
      <c r="MEH94" s="77"/>
      <c r="MEI94" s="11"/>
      <c r="MEJ94" s="7"/>
      <c r="MEK94" s="7"/>
      <c r="MEL94" s="7"/>
      <c r="MEM94" s="7"/>
      <c r="MEN94" s="7"/>
      <c r="MEO94" s="73"/>
      <c r="MEP94" s="73"/>
      <c r="MEQ94" s="73"/>
      <c r="MER94" s="73"/>
      <c r="MES94" s="74"/>
      <c r="MET94" s="74"/>
      <c r="MEU94" s="77"/>
      <c r="MEV94" s="77"/>
      <c r="MEW94" s="11"/>
      <c r="MEX94" s="7"/>
      <c r="MEY94" s="7"/>
      <c r="MEZ94" s="7"/>
      <c r="MFA94" s="7"/>
      <c r="MFB94" s="7"/>
      <c r="MFC94" s="73"/>
      <c r="MFD94" s="73"/>
      <c r="MFE94" s="73"/>
      <c r="MFF94" s="73"/>
      <c r="MFG94" s="74"/>
      <c r="MFH94" s="74"/>
      <c r="MFI94" s="77"/>
      <c r="MFJ94" s="77"/>
      <c r="MFK94" s="11"/>
      <c r="MFL94" s="7"/>
      <c r="MFM94" s="7"/>
      <c r="MFN94" s="7"/>
      <c r="MFO94" s="7"/>
      <c r="MFP94" s="7"/>
      <c r="MFQ94" s="73"/>
      <c r="MFR94" s="73"/>
      <c r="MFS94" s="73"/>
      <c r="MFT94" s="73"/>
      <c r="MFU94" s="74"/>
      <c r="MFV94" s="74"/>
      <c r="MFW94" s="77"/>
      <c r="MFX94" s="77"/>
      <c r="MFY94" s="11"/>
      <c r="MFZ94" s="7"/>
      <c r="MGA94" s="7"/>
      <c r="MGB94" s="7"/>
      <c r="MGC94" s="7"/>
      <c r="MGD94" s="7"/>
      <c r="MGE94" s="73"/>
      <c r="MGF94" s="73"/>
      <c r="MGG94" s="73"/>
      <c r="MGH94" s="73"/>
      <c r="MGI94" s="74"/>
      <c r="MGJ94" s="74"/>
      <c r="MGK94" s="77"/>
      <c r="MGL94" s="77"/>
      <c r="MGM94" s="11"/>
      <c r="MGN94" s="7"/>
      <c r="MGO94" s="7"/>
      <c r="MGP94" s="7"/>
      <c r="MGQ94" s="7"/>
      <c r="MGR94" s="7"/>
      <c r="MGS94" s="73"/>
      <c r="MGT94" s="73"/>
      <c r="MGU94" s="73"/>
      <c r="MGV94" s="73"/>
      <c r="MGW94" s="74"/>
      <c r="MGX94" s="74"/>
      <c r="MGY94" s="77"/>
      <c r="MGZ94" s="77"/>
      <c r="MHA94" s="11"/>
      <c r="MHB94" s="7"/>
      <c r="MHC94" s="7"/>
      <c r="MHD94" s="7"/>
      <c r="MHE94" s="7"/>
      <c r="MHF94" s="7"/>
      <c r="MHG94" s="73"/>
      <c r="MHH94" s="73"/>
      <c r="MHI94" s="73"/>
      <c r="MHJ94" s="73"/>
      <c r="MHK94" s="74"/>
      <c r="MHL94" s="74"/>
      <c r="MHM94" s="77"/>
      <c r="MHN94" s="77"/>
      <c r="MHO94" s="11"/>
      <c r="MHP94" s="7"/>
      <c r="MHQ94" s="7"/>
      <c r="MHR94" s="7"/>
      <c r="MHS94" s="7"/>
      <c r="MHT94" s="7"/>
      <c r="MHU94" s="73"/>
      <c r="MHV94" s="73"/>
      <c r="MHW94" s="73"/>
      <c r="MHX94" s="73"/>
      <c r="MHY94" s="74"/>
      <c r="MHZ94" s="74"/>
      <c r="MIA94" s="77"/>
      <c r="MIB94" s="77"/>
      <c r="MIC94" s="11"/>
      <c r="MID94" s="7"/>
      <c r="MIE94" s="7"/>
      <c r="MIF94" s="7"/>
      <c r="MIG94" s="7"/>
      <c r="MIH94" s="7"/>
      <c r="MII94" s="73"/>
      <c r="MIJ94" s="73"/>
      <c r="MIK94" s="73"/>
      <c r="MIL94" s="73"/>
      <c r="MIM94" s="74"/>
      <c r="MIN94" s="74"/>
      <c r="MIO94" s="77"/>
      <c r="MIP94" s="77"/>
      <c r="MIQ94" s="11"/>
      <c r="MIR94" s="7"/>
      <c r="MIS94" s="7"/>
      <c r="MIT94" s="7"/>
      <c r="MIU94" s="7"/>
      <c r="MIV94" s="7"/>
      <c r="MIW94" s="73"/>
      <c r="MIX94" s="73"/>
      <c r="MIY94" s="73"/>
      <c r="MIZ94" s="73"/>
      <c r="MJA94" s="74"/>
      <c r="MJB94" s="74"/>
      <c r="MJC94" s="77"/>
      <c r="MJD94" s="77"/>
      <c r="MJE94" s="11"/>
      <c r="MJF94" s="7"/>
      <c r="MJG94" s="7"/>
      <c r="MJH94" s="7"/>
      <c r="MJI94" s="7"/>
      <c r="MJJ94" s="7"/>
      <c r="MJK94" s="73"/>
      <c r="MJL94" s="73"/>
      <c r="MJM94" s="73"/>
      <c r="MJN94" s="73"/>
      <c r="MJO94" s="74"/>
      <c r="MJP94" s="74"/>
      <c r="MJQ94" s="77"/>
      <c r="MJR94" s="77"/>
      <c r="MJS94" s="11"/>
      <c r="MJT94" s="7"/>
      <c r="MJU94" s="7"/>
      <c r="MJV94" s="7"/>
      <c r="MJW94" s="7"/>
      <c r="MJX94" s="7"/>
      <c r="MJY94" s="73"/>
      <c r="MJZ94" s="73"/>
      <c r="MKA94" s="73"/>
      <c r="MKB94" s="73"/>
      <c r="MKC94" s="74"/>
      <c r="MKD94" s="74"/>
      <c r="MKE94" s="77"/>
      <c r="MKF94" s="77"/>
      <c r="MKG94" s="11"/>
      <c r="MKH94" s="7"/>
      <c r="MKI94" s="7"/>
      <c r="MKJ94" s="7"/>
      <c r="MKK94" s="7"/>
      <c r="MKL94" s="7"/>
      <c r="MKM94" s="73"/>
      <c r="MKN94" s="73"/>
      <c r="MKO94" s="73"/>
      <c r="MKP94" s="73"/>
      <c r="MKQ94" s="74"/>
      <c r="MKR94" s="74"/>
      <c r="MKS94" s="77"/>
      <c r="MKT94" s="77"/>
      <c r="MKU94" s="11"/>
      <c r="MKV94" s="7"/>
      <c r="MKW94" s="7"/>
      <c r="MKX94" s="7"/>
      <c r="MKY94" s="7"/>
      <c r="MKZ94" s="7"/>
      <c r="MLA94" s="73"/>
      <c r="MLB94" s="73"/>
      <c r="MLC94" s="73"/>
      <c r="MLD94" s="73"/>
      <c r="MLE94" s="74"/>
      <c r="MLF94" s="74"/>
      <c r="MLG94" s="77"/>
      <c r="MLH94" s="77"/>
      <c r="MLI94" s="11"/>
      <c r="MLJ94" s="7"/>
      <c r="MLK94" s="7"/>
      <c r="MLL94" s="7"/>
      <c r="MLM94" s="7"/>
      <c r="MLN94" s="7"/>
      <c r="MLO94" s="73"/>
      <c r="MLP94" s="73"/>
      <c r="MLQ94" s="73"/>
      <c r="MLR94" s="73"/>
      <c r="MLS94" s="74"/>
      <c r="MLT94" s="74"/>
      <c r="MLU94" s="77"/>
      <c r="MLV94" s="77"/>
      <c r="MLW94" s="11"/>
      <c r="MLX94" s="7"/>
      <c r="MLY94" s="7"/>
      <c r="MLZ94" s="7"/>
      <c r="MMA94" s="7"/>
      <c r="MMB94" s="7"/>
      <c r="MMC94" s="73"/>
      <c r="MMD94" s="73"/>
      <c r="MME94" s="73"/>
      <c r="MMF94" s="73"/>
      <c r="MMG94" s="74"/>
      <c r="MMH94" s="74"/>
      <c r="MMI94" s="77"/>
      <c r="MMJ94" s="77"/>
      <c r="MMK94" s="11"/>
      <c r="MML94" s="7"/>
      <c r="MMM94" s="7"/>
      <c r="MMN94" s="7"/>
      <c r="MMO94" s="7"/>
      <c r="MMP94" s="7"/>
      <c r="MMQ94" s="73"/>
      <c r="MMR94" s="73"/>
      <c r="MMS94" s="73"/>
      <c r="MMT94" s="73"/>
      <c r="MMU94" s="74"/>
      <c r="MMV94" s="74"/>
      <c r="MMW94" s="77"/>
      <c r="MMX94" s="77"/>
      <c r="MMY94" s="11"/>
      <c r="MMZ94" s="7"/>
      <c r="MNA94" s="7"/>
      <c r="MNB94" s="7"/>
      <c r="MNC94" s="7"/>
      <c r="MND94" s="7"/>
      <c r="MNE94" s="73"/>
      <c r="MNF94" s="73"/>
      <c r="MNG94" s="73"/>
      <c r="MNH94" s="73"/>
      <c r="MNI94" s="74"/>
      <c r="MNJ94" s="74"/>
      <c r="MNK94" s="77"/>
      <c r="MNL94" s="77"/>
      <c r="MNM94" s="11"/>
      <c r="MNN94" s="7"/>
      <c r="MNO94" s="7"/>
      <c r="MNP94" s="7"/>
      <c r="MNQ94" s="7"/>
      <c r="MNR94" s="7"/>
      <c r="MNS94" s="73"/>
      <c r="MNT94" s="73"/>
      <c r="MNU94" s="73"/>
      <c r="MNV94" s="73"/>
      <c r="MNW94" s="74"/>
      <c r="MNX94" s="74"/>
      <c r="MNY94" s="77"/>
      <c r="MNZ94" s="77"/>
      <c r="MOA94" s="11"/>
      <c r="MOB94" s="7"/>
      <c r="MOC94" s="7"/>
      <c r="MOD94" s="7"/>
      <c r="MOE94" s="7"/>
      <c r="MOF94" s="7"/>
      <c r="MOG94" s="73"/>
      <c r="MOH94" s="73"/>
      <c r="MOI94" s="73"/>
      <c r="MOJ94" s="73"/>
      <c r="MOK94" s="74"/>
      <c r="MOL94" s="74"/>
      <c r="MOM94" s="77"/>
      <c r="MON94" s="77"/>
      <c r="MOO94" s="11"/>
      <c r="MOP94" s="7"/>
      <c r="MOQ94" s="7"/>
      <c r="MOR94" s="7"/>
      <c r="MOS94" s="7"/>
      <c r="MOT94" s="7"/>
      <c r="MOU94" s="73"/>
      <c r="MOV94" s="73"/>
      <c r="MOW94" s="73"/>
      <c r="MOX94" s="73"/>
      <c r="MOY94" s="74"/>
      <c r="MOZ94" s="74"/>
      <c r="MPA94" s="77"/>
      <c r="MPB94" s="77"/>
      <c r="MPC94" s="11"/>
      <c r="MPD94" s="7"/>
      <c r="MPE94" s="7"/>
      <c r="MPF94" s="7"/>
      <c r="MPG94" s="7"/>
      <c r="MPH94" s="7"/>
      <c r="MPI94" s="73"/>
      <c r="MPJ94" s="73"/>
      <c r="MPK94" s="73"/>
      <c r="MPL94" s="73"/>
      <c r="MPM94" s="74"/>
      <c r="MPN94" s="74"/>
      <c r="MPO94" s="77"/>
      <c r="MPP94" s="77"/>
      <c r="MPQ94" s="11"/>
      <c r="MPR94" s="7"/>
      <c r="MPS94" s="7"/>
      <c r="MPT94" s="7"/>
      <c r="MPU94" s="7"/>
      <c r="MPV94" s="7"/>
      <c r="MPW94" s="73"/>
      <c r="MPX94" s="73"/>
      <c r="MPY94" s="73"/>
      <c r="MPZ94" s="73"/>
      <c r="MQA94" s="74"/>
      <c r="MQB94" s="74"/>
      <c r="MQC94" s="77"/>
      <c r="MQD94" s="77"/>
      <c r="MQE94" s="11"/>
      <c r="MQF94" s="7"/>
      <c r="MQG94" s="7"/>
      <c r="MQH94" s="7"/>
      <c r="MQI94" s="7"/>
      <c r="MQJ94" s="7"/>
      <c r="MQK94" s="73"/>
      <c r="MQL94" s="73"/>
      <c r="MQM94" s="73"/>
      <c r="MQN94" s="73"/>
      <c r="MQO94" s="74"/>
      <c r="MQP94" s="74"/>
      <c r="MQQ94" s="77"/>
      <c r="MQR94" s="77"/>
      <c r="MQS94" s="11"/>
      <c r="MQT94" s="7"/>
      <c r="MQU94" s="7"/>
      <c r="MQV94" s="7"/>
      <c r="MQW94" s="7"/>
      <c r="MQX94" s="7"/>
      <c r="MQY94" s="73"/>
      <c r="MQZ94" s="73"/>
      <c r="MRA94" s="73"/>
      <c r="MRB94" s="73"/>
      <c r="MRC94" s="74"/>
      <c r="MRD94" s="74"/>
      <c r="MRE94" s="77"/>
      <c r="MRF94" s="77"/>
      <c r="MRG94" s="11"/>
      <c r="MRH94" s="7"/>
      <c r="MRI94" s="7"/>
      <c r="MRJ94" s="7"/>
      <c r="MRK94" s="7"/>
      <c r="MRL94" s="7"/>
      <c r="MRM94" s="73"/>
      <c r="MRN94" s="73"/>
      <c r="MRO94" s="73"/>
      <c r="MRP94" s="73"/>
      <c r="MRQ94" s="74"/>
      <c r="MRR94" s="74"/>
      <c r="MRS94" s="77"/>
      <c r="MRT94" s="77"/>
      <c r="MRU94" s="11"/>
      <c r="MRV94" s="7"/>
      <c r="MRW94" s="7"/>
      <c r="MRX94" s="7"/>
      <c r="MRY94" s="7"/>
      <c r="MRZ94" s="7"/>
      <c r="MSA94" s="73"/>
      <c r="MSB94" s="73"/>
      <c r="MSC94" s="73"/>
      <c r="MSD94" s="73"/>
      <c r="MSE94" s="74"/>
      <c r="MSF94" s="74"/>
      <c r="MSG94" s="77"/>
      <c r="MSH94" s="77"/>
      <c r="MSI94" s="11"/>
      <c r="MSJ94" s="7"/>
      <c r="MSK94" s="7"/>
      <c r="MSL94" s="7"/>
      <c r="MSM94" s="7"/>
      <c r="MSN94" s="7"/>
      <c r="MSO94" s="73"/>
      <c r="MSP94" s="73"/>
      <c r="MSQ94" s="73"/>
      <c r="MSR94" s="73"/>
      <c r="MSS94" s="74"/>
      <c r="MST94" s="74"/>
      <c r="MSU94" s="77"/>
      <c r="MSV94" s="77"/>
      <c r="MSW94" s="11"/>
      <c r="MSX94" s="7"/>
      <c r="MSY94" s="7"/>
      <c r="MSZ94" s="7"/>
      <c r="MTA94" s="7"/>
      <c r="MTB94" s="7"/>
      <c r="MTC94" s="73"/>
      <c r="MTD94" s="73"/>
      <c r="MTE94" s="73"/>
      <c r="MTF94" s="73"/>
      <c r="MTG94" s="74"/>
      <c r="MTH94" s="74"/>
      <c r="MTI94" s="77"/>
      <c r="MTJ94" s="77"/>
      <c r="MTK94" s="11"/>
      <c r="MTL94" s="7"/>
      <c r="MTM94" s="7"/>
      <c r="MTN94" s="7"/>
      <c r="MTO94" s="7"/>
      <c r="MTP94" s="7"/>
      <c r="MTQ94" s="73"/>
      <c r="MTR94" s="73"/>
      <c r="MTS94" s="73"/>
      <c r="MTT94" s="73"/>
      <c r="MTU94" s="74"/>
      <c r="MTV94" s="74"/>
      <c r="MTW94" s="77"/>
      <c r="MTX94" s="77"/>
      <c r="MTY94" s="11"/>
      <c r="MTZ94" s="7"/>
      <c r="MUA94" s="7"/>
      <c r="MUB94" s="7"/>
      <c r="MUC94" s="7"/>
      <c r="MUD94" s="7"/>
      <c r="MUE94" s="73"/>
      <c r="MUF94" s="73"/>
      <c r="MUG94" s="73"/>
      <c r="MUH94" s="73"/>
      <c r="MUI94" s="74"/>
      <c r="MUJ94" s="74"/>
      <c r="MUK94" s="77"/>
      <c r="MUL94" s="77"/>
      <c r="MUM94" s="11"/>
      <c r="MUN94" s="7"/>
      <c r="MUO94" s="7"/>
      <c r="MUP94" s="7"/>
      <c r="MUQ94" s="7"/>
      <c r="MUR94" s="7"/>
      <c r="MUS94" s="73"/>
      <c r="MUT94" s="73"/>
      <c r="MUU94" s="73"/>
      <c r="MUV94" s="73"/>
      <c r="MUW94" s="74"/>
      <c r="MUX94" s="74"/>
      <c r="MUY94" s="77"/>
      <c r="MUZ94" s="77"/>
      <c r="MVA94" s="11"/>
      <c r="MVB94" s="7"/>
      <c r="MVC94" s="7"/>
      <c r="MVD94" s="7"/>
      <c r="MVE94" s="7"/>
      <c r="MVF94" s="7"/>
      <c r="MVG94" s="73"/>
      <c r="MVH94" s="73"/>
      <c r="MVI94" s="73"/>
      <c r="MVJ94" s="73"/>
      <c r="MVK94" s="74"/>
      <c r="MVL94" s="74"/>
      <c r="MVM94" s="77"/>
      <c r="MVN94" s="77"/>
      <c r="MVO94" s="11"/>
      <c r="MVP94" s="7"/>
      <c r="MVQ94" s="7"/>
      <c r="MVR94" s="7"/>
      <c r="MVS94" s="7"/>
      <c r="MVT94" s="7"/>
      <c r="MVU94" s="73"/>
      <c r="MVV94" s="73"/>
      <c r="MVW94" s="73"/>
      <c r="MVX94" s="73"/>
      <c r="MVY94" s="74"/>
      <c r="MVZ94" s="74"/>
      <c r="MWA94" s="77"/>
      <c r="MWB94" s="77"/>
      <c r="MWC94" s="11"/>
      <c r="MWD94" s="7"/>
      <c r="MWE94" s="7"/>
      <c r="MWF94" s="7"/>
      <c r="MWG94" s="7"/>
      <c r="MWH94" s="7"/>
      <c r="MWI94" s="73"/>
      <c r="MWJ94" s="73"/>
      <c r="MWK94" s="73"/>
      <c r="MWL94" s="73"/>
      <c r="MWM94" s="74"/>
      <c r="MWN94" s="74"/>
      <c r="MWO94" s="77"/>
      <c r="MWP94" s="77"/>
      <c r="MWQ94" s="11"/>
      <c r="MWR94" s="7"/>
      <c r="MWS94" s="7"/>
      <c r="MWT94" s="7"/>
      <c r="MWU94" s="7"/>
      <c r="MWV94" s="7"/>
      <c r="MWW94" s="73"/>
      <c r="MWX94" s="73"/>
      <c r="MWY94" s="73"/>
      <c r="MWZ94" s="73"/>
      <c r="MXA94" s="74"/>
      <c r="MXB94" s="74"/>
      <c r="MXC94" s="77"/>
      <c r="MXD94" s="77"/>
      <c r="MXE94" s="11"/>
      <c r="MXF94" s="7"/>
      <c r="MXG94" s="7"/>
      <c r="MXH94" s="7"/>
      <c r="MXI94" s="7"/>
      <c r="MXJ94" s="7"/>
      <c r="MXK94" s="73"/>
      <c r="MXL94" s="73"/>
      <c r="MXM94" s="73"/>
      <c r="MXN94" s="73"/>
      <c r="MXO94" s="74"/>
      <c r="MXP94" s="74"/>
      <c r="MXQ94" s="77"/>
      <c r="MXR94" s="77"/>
      <c r="MXS94" s="11"/>
      <c r="MXT94" s="7"/>
      <c r="MXU94" s="7"/>
      <c r="MXV94" s="7"/>
      <c r="MXW94" s="7"/>
      <c r="MXX94" s="7"/>
      <c r="MXY94" s="73"/>
      <c r="MXZ94" s="73"/>
      <c r="MYA94" s="73"/>
      <c r="MYB94" s="73"/>
      <c r="MYC94" s="74"/>
      <c r="MYD94" s="74"/>
      <c r="MYE94" s="77"/>
      <c r="MYF94" s="77"/>
      <c r="MYG94" s="11"/>
      <c r="MYH94" s="7"/>
      <c r="MYI94" s="7"/>
      <c r="MYJ94" s="7"/>
      <c r="MYK94" s="7"/>
      <c r="MYL94" s="7"/>
      <c r="MYM94" s="73"/>
      <c r="MYN94" s="73"/>
      <c r="MYO94" s="73"/>
      <c r="MYP94" s="73"/>
      <c r="MYQ94" s="74"/>
      <c r="MYR94" s="74"/>
      <c r="MYS94" s="77"/>
      <c r="MYT94" s="77"/>
      <c r="MYU94" s="11"/>
      <c r="MYV94" s="7"/>
      <c r="MYW94" s="7"/>
      <c r="MYX94" s="7"/>
      <c r="MYY94" s="7"/>
      <c r="MYZ94" s="7"/>
      <c r="MZA94" s="73"/>
      <c r="MZB94" s="73"/>
      <c r="MZC94" s="73"/>
      <c r="MZD94" s="73"/>
      <c r="MZE94" s="74"/>
      <c r="MZF94" s="74"/>
      <c r="MZG94" s="77"/>
      <c r="MZH94" s="77"/>
      <c r="MZI94" s="11"/>
      <c r="MZJ94" s="7"/>
      <c r="MZK94" s="7"/>
      <c r="MZL94" s="7"/>
      <c r="MZM94" s="7"/>
      <c r="MZN94" s="7"/>
      <c r="MZO94" s="73"/>
      <c r="MZP94" s="73"/>
      <c r="MZQ94" s="73"/>
      <c r="MZR94" s="73"/>
      <c r="MZS94" s="74"/>
      <c r="MZT94" s="74"/>
      <c r="MZU94" s="77"/>
      <c r="MZV94" s="77"/>
      <c r="MZW94" s="11"/>
      <c r="MZX94" s="7"/>
      <c r="MZY94" s="7"/>
      <c r="MZZ94" s="7"/>
      <c r="NAA94" s="7"/>
      <c r="NAB94" s="7"/>
      <c r="NAC94" s="73"/>
      <c r="NAD94" s="73"/>
      <c r="NAE94" s="73"/>
      <c r="NAF94" s="73"/>
      <c r="NAG94" s="74"/>
      <c r="NAH94" s="74"/>
      <c r="NAI94" s="77"/>
      <c r="NAJ94" s="77"/>
      <c r="NAK94" s="11"/>
      <c r="NAL94" s="7"/>
      <c r="NAM94" s="7"/>
      <c r="NAN94" s="7"/>
      <c r="NAO94" s="7"/>
      <c r="NAP94" s="7"/>
      <c r="NAQ94" s="73"/>
      <c r="NAR94" s="73"/>
      <c r="NAS94" s="73"/>
      <c r="NAT94" s="73"/>
      <c r="NAU94" s="74"/>
      <c r="NAV94" s="74"/>
      <c r="NAW94" s="77"/>
      <c r="NAX94" s="77"/>
      <c r="NAY94" s="11"/>
      <c r="NAZ94" s="7"/>
      <c r="NBA94" s="7"/>
      <c r="NBB94" s="7"/>
      <c r="NBC94" s="7"/>
      <c r="NBD94" s="7"/>
      <c r="NBE94" s="73"/>
      <c r="NBF94" s="73"/>
      <c r="NBG94" s="73"/>
      <c r="NBH94" s="73"/>
      <c r="NBI94" s="74"/>
      <c r="NBJ94" s="74"/>
      <c r="NBK94" s="77"/>
      <c r="NBL94" s="77"/>
      <c r="NBM94" s="11"/>
      <c r="NBN94" s="7"/>
      <c r="NBO94" s="7"/>
      <c r="NBP94" s="7"/>
      <c r="NBQ94" s="7"/>
      <c r="NBR94" s="7"/>
      <c r="NBS94" s="73"/>
      <c r="NBT94" s="73"/>
      <c r="NBU94" s="73"/>
      <c r="NBV94" s="73"/>
      <c r="NBW94" s="74"/>
      <c r="NBX94" s="74"/>
      <c r="NBY94" s="77"/>
      <c r="NBZ94" s="77"/>
      <c r="NCA94" s="11"/>
      <c r="NCB94" s="7"/>
      <c r="NCC94" s="7"/>
      <c r="NCD94" s="7"/>
      <c r="NCE94" s="7"/>
      <c r="NCF94" s="7"/>
      <c r="NCG94" s="73"/>
      <c r="NCH94" s="73"/>
      <c r="NCI94" s="73"/>
      <c r="NCJ94" s="73"/>
      <c r="NCK94" s="74"/>
      <c r="NCL94" s="74"/>
      <c r="NCM94" s="77"/>
      <c r="NCN94" s="77"/>
      <c r="NCO94" s="11"/>
      <c r="NCP94" s="7"/>
      <c r="NCQ94" s="7"/>
      <c r="NCR94" s="7"/>
      <c r="NCS94" s="7"/>
      <c r="NCT94" s="7"/>
      <c r="NCU94" s="73"/>
      <c r="NCV94" s="73"/>
      <c r="NCW94" s="73"/>
      <c r="NCX94" s="73"/>
      <c r="NCY94" s="74"/>
      <c r="NCZ94" s="74"/>
      <c r="NDA94" s="77"/>
      <c r="NDB94" s="77"/>
      <c r="NDC94" s="11"/>
      <c r="NDD94" s="7"/>
      <c r="NDE94" s="7"/>
      <c r="NDF94" s="7"/>
      <c r="NDG94" s="7"/>
      <c r="NDH94" s="7"/>
      <c r="NDI94" s="73"/>
      <c r="NDJ94" s="73"/>
      <c r="NDK94" s="73"/>
      <c r="NDL94" s="73"/>
      <c r="NDM94" s="74"/>
      <c r="NDN94" s="74"/>
      <c r="NDO94" s="77"/>
      <c r="NDP94" s="77"/>
      <c r="NDQ94" s="11"/>
      <c r="NDR94" s="7"/>
      <c r="NDS94" s="7"/>
      <c r="NDT94" s="7"/>
      <c r="NDU94" s="7"/>
      <c r="NDV94" s="7"/>
      <c r="NDW94" s="73"/>
      <c r="NDX94" s="73"/>
      <c r="NDY94" s="73"/>
      <c r="NDZ94" s="73"/>
      <c r="NEA94" s="74"/>
      <c r="NEB94" s="74"/>
      <c r="NEC94" s="77"/>
      <c r="NED94" s="77"/>
      <c r="NEE94" s="11"/>
      <c r="NEF94" s="7"/>
      <c r="NEG94" s="7"/>
      <c r="NEH94" s="7"/>
      <c r="NEI94" s="7"/>
      <c r="NEJ94" s="7"/>
      <c r="NEK94" s="73"/>
      <c r="NEL94" s="73"/>
      <c r="NEM94" s="73"/>
      <c r="NEN94" s="73"/>
      <c r="NEO94" s="74"/>
      <c r="NEP94" s="74"/>
      <c r="NEQ94" s="77"/>
      <c r="NER94" s="77"/>
      <c r="NES94" s="11"/>
      <c r="NET94" s="7"/>
      <c r="NEU94" s="7"/>
      <c r="NEV94" s="7"/>
      <c r="NEW94" s="7"/>
      <c r="NEX94" s="7"/>
      <c r="NEY94" s="73"/>
      <c r="NEZ94" s="73"/>
      <c r="NFA94" s="73"/>
      <c r="NFB94" s="73"/>
      <c r="NFC94" s="74"/>
      <c r="NFD94" s="74"/>
      <c r="NFE94" s="77"/>
      <c r="NFF94" s="77"/>
      <c r="NFG94" s="11"/>
      <c r="NFH94" s="7"/>
      <c r="NFI94" s="7"/>
      <c r="NFJ94" s="7"/>
      <c r="NFK94" s="7"/>
      <c r="NFL94" s="7"/>
      <c r="NFM94" s="73"/>
      <c r="NFN94" s="73"/>
      <c r="NFO94" s="73"/>
      <c r="NFP94" s="73"/>
      <c r="NFQ94" s="74"/>
      <c r="NFR94" s="74"/>
      <c r="NFS94" s="77"/>
      <c r="NFT94" s="77"/>
      <c r="NFU94" s="11"/>
      <c r="NFV94" s="7"/>
      <c r="NFW94" s="7"/>
      <c r="NFX94" s="7"/>
      <c r="NFY94" s="7"/>
      <c r="NFZ94" s="7"/>
      <c r="NGA94" s="73"/>
      <c r="NGB94" s="73"/>
      <c r="NGC94" s="73"/>
      <c r="NGD94" s="73"/>
      <c r="NGE94" s="74"/>
      <c r="NGF94" s="74"/>
      <c r="NGG94" s="77"/>
      <c r="NGH94" s="77"/>
      <c r="NGI94" s="11"/>
      <c r="NGJ94" s="7"/>
      <c r="NGK94" s="7"/>
      <c r="NGL94" s="7"/>
      <c r="NGM94" s="7"/>
      <c r="NGN94" s="7"/>
      <c r="NGO94" s="73"/>
      <c r="NGP94" s="73"/>
      <c r="NGQ94" s="73"/>
      <c r="NGR94" s="73"/>
      <c r="NGS94" s="74"/>
      <c r="NGT94" s="74"/>
      <c r="NGU94" s="77"/>
      <c r="NGV94" s="77"/>
      <c r="NGW94" s="11"/>
      <c r="NGX94" s="7"/>
      <c r="NGY94" s="7"/>
      <c r="NGZ94" s="7"/>
      <c r="NHA94" s="7"/>
      <c r="NHB94" s="7"/>
      <c r="NHC94" s="73"/>
      <c r="NHD94" s="73"/>
      <c r="NHE94" s="73"/>
      <c r="NHF94" s="73"/>
      <c r="NHG94" s="74"/>
      <c r="NHH94" s="74"/>
      <c r="NHI94" s="77"/>
      <c r="NHJ94" s="77"/>
      <c r="NHK94" s="11"/>
      <c r="NHL94" s="7"/>
      <c r="NHM94" s="7"/>
      <c r="NHN94" s="7"/>
      <c r="NHO94" s="7"/>
      <c r="NHP94" s="7"/>
      <c r="NHQ94" s="73"/>
      <c r="NHR94" s="73"/>
      <c r="NHS94" s="73"/>
      <c r="NHT94" s="73"/>
      <c r="NHU94" s="74"/>
      <c r="NHV94" s="74"/>
      <c r="NHW94" s="77"/>
      <c r="NHX94" s="77"/>
      <c r="NHY94" s="11"/>
      <c r="NHZ94" s="7"/>
      <c r="NIA94" s="7"/>
      <c r="NIB94" s="7"/>
      <c r="NIC94" s="7"/>
      <c r="NID94" s="7"/>
      <c r="NIE94" s="73"/>
      <c r="NIF94" s="73"/>
      <c r="NIG94" s="73"/>
      <c r="NIH94" s="73"/>
      <c r="NII94" s="74"/>
      <c r="NIJ94" s="74"/>
      <c r="NIK94" s="77"/>
      <c r="NIL94" s="77"/>
      <c r="NIM94" s="11"/>
      <c r="NIN94" s="7"/>
      <c r="NIO94" s="7"/>
      <c r="NIP94" s="7"/>
      <c r="NIQ94" s="7"/>
      <c r="NIR94" s="7"/>
      <c r="NIS94" s="73"/>
      <c r="NIT94" s="73"/>
      <c r="NIU94" s="73"/>
      <c r="NIV94" s="73"/>
      <c r="NIW94" s="74"/>
      <c r="NIX94" s="74"/>
      <c r="NIY94" s="77"/>
      <c r="NIZ94" s="77"/>
      <c r="NJA94" s="11"/>
      <c r="NJB94" s="7"/>
      <c r="NJC94" s="7"/>
      <c r="NJD94" s="7"/>
      <c r="NJE94" s="7"/>
      <c r="NJF94" s="7"/>
      <c r="NJG94" s="73"/>
      <c r="NJH94" s="73"/>
      <c r="NJI94" s="73"/>
      <c r="NJJ94" s="73"/>
      <c r="NJK94" s="74"/>
      <c r="NJL94" s="74"/>
      <c r="NJM94" s="77"/>
      <c r="NJN94" s="77"/>
      <c r="NJO94" s="11"/>
      <c r="NJP94" s="7"/>
      <c r="NJQ94" s="7"/>
      <c r="NJR94" s="7"/>
      <c r="NJS94" s="7"/>
      <c r="NJT94" s="7"/>
      <c r="NJU94" s="73"/>
      <c r="NJV94" s="73"/>
      <c r="NJW94" s="73"/>
      <c r="NJX94" s="73"/>
      <c r="NJY94" s="74"/>
      <c r="NJZ94" s="74"/>
      <c r="NKA94" s="77"/>
      <c r="NKB94" s="77"/>
      <c r="NKC94" s="11"/>
      <c r="NKD94" s="7"/>
      <c r="NKE94" s="7"/>
      <c r="NKF94" s="7"/>
      <c r="NKG94" s="7"/>
      <c r="NKH94" s="7"/>
      <c r="NKI94" s="73"/>
      <c r="NKJ94" s="73"/>
      <c r="NKK94" s="73"/>
      <c r="NKL94" s="73"/>
      <c r="NKM94" s="74"/>
      <c r="NKN94" s="74"/>
      <c r="NKO94" s="77"/>
      <c r="NKP94" s="77"/>
      <c r="NKQ94" s="11"/>
      <c r="NKR94" s="7"/>
      <c r="NKS94" s="7"/>
      <c r="NKT94" s="7"/>
      <c r="NKU94" s="7"/>
      <c r="NKV94" s="7"/>
      <c r="NKW94" s="73"/>
      <c r="NKX94" s="73"/>
      <c r="NKY94" s="73"/>
      <c r="NKZ94" s="73"/>
      <c r="NLA94" s="74"/>
      <c r="NLB94" s="74"/>
      <c r="NLC94" s="77"/>
      <c r="NLD94" s="77"/>
      <c r="NLE94" s="11"/>
      <c r="NLF94" s="7"/>
      <c r="NLG94" s="7"/>
      <c r="NLH94" s="7"/>
      <c r="NLI94" s="7"/>
      <c r="NLJ94" s="7"/>
      <c r="NLK94" s="73"/>
      <c r="NLL94" s="73"/>
      <c r="NLM94" s="73"/>
      <c r="NLN94" s="73"/>
      <c r="NLO94" s="74"/>
      <c r="NLP94" s="74"/>
      <c r="NLQ94" s="77"/>
      <c r="NLR94" s="77"/>
      <c r="NLS94" s="11"/>
      <c r="NLT94" s="7"/>
      <c r="NLU94" s="7"/>
      <c r="NLV94" s="7"/>
      <c r="NLW94" s="7"/>
      <c r="NLX94" s="7"/>
      <c r="NLY94" s="73"/>
      <c r="NLZ94" s="73"/>
      <c r="NMA94" s="73"/>
      <c r="NMB94" s="73"/>
      <c r="NMC94" s="74"/>
      <c r="NMD94" s="74"/>
      <c r="NME94" s="77"/>
      <c r="NMF94" s="77"/>
      <c r="NMG94" s="11"/>
      <c r="NMH94" s="7"/>
      <c r="NMI94" s="7"/>
      <c r="NMJ94" s="7"/>
      <c r="NMK94" s="7"/>
      <c r="NML94" s="7"/>
      <c r="NMM94" s="73"/>
      <c r="NMN94" s="73"/>
      <c r="NMO94" s="73"/>
      <c r="NMP94" s="73"/>
      <c r="NMQ94" s="74"/>
      <c r="NMR94" s="74"/>
      <c r="NMS94" s="77"/>
      <c r="NMT94" s="77"/>
      <c r="NMU94" s="11"/>
      <c r="NMV94" s="7"/>
      <c r="NMW94" s="7"/>
      <c r="NMX94" s="7"/>
      <c r="NMY94" s="7"/>
      <c r="NMZ94" s="7"/>
      <c r="NNA94" s="73"/>
      <c r="NNB94" s="73"/>
      <c r="NNC94" s="73"/>
      <c r="NND94" s="73"/>
      <c r="NNE94" s="74"/>
      <c r="NNF94" s="74"/>
      <c r="NNG94" s="77"/>
      <c r="NNH94" s="77"/>
      <c r="NNI94" s="11"/>
      <c r="NNJ94" s="7"/>
      <c r="NNK94" s="7"/>
      <c r="NNL94" s="7"/>
      <c r="NNM94" s="7"/>
      <c r="NNN94" s="7"/>
      <c r="NNO94" s="73"/>
      <c r="NNP94" s="73"/>
      <c r="NNQ94" s="73"/>
      <c r="NNR94" s="73"/>
      <c r="NNS94" s="74"/>
      <c r="NNT94" s="74"/>
      <c r="NNU94" s="77"/>
      <c r="NNV94" s="77"/>
      <c r="NNW94" s="11"/>
      <c r="NNX94" s="7"/>
      <c r="NNY94" s="7"/>
      <c r="NNZ94" s="7"/>
      <c r="NOA94" s="7"/>
      <c r="NOB94" s="7"/>
      <c r="NOC94" s="73"/>
      <c r="NOD94" s="73"/>
      <c r="NOE94" s="73"/>
      <c r="NOF94" s="73"/>
      <c r="NOG94" s="74"/>
      <c r="NOH94" s="74"/>
      <c r="NOI94" s="77"/>
      <c r="NOJ94" s="77"/>
      <c r="NOK94" s="11"/>
      <c r="NOL94" s="7"/>
      <c r="NOM94" s="7"/>
      <c r="NON94" s="7"/>
      <c r="NOO94" s="7"/>
      <c r="NOP94" s="7"/>
      <c r="NOQ94" s="73"/>
      <c r="NOR94" s="73"/>
      <c r="NOS94" s="73"/>
      <c r="NOT94" s="73"/>
      <c r="NOU94" s="74"/>
      <c r="NOV94" s="74"/>
      <c r="NOW94" s="77"/>
      <c r="NOX94" s="77"/>
      <c r="NOY94" s="11"/>
      <c r="NOZ94" s="7"/>
      <c r="NPA94" s="7"/>
      <c r="NPB94" s="7"/>
      <c r="NPC94" s="7"/>
      <c r="NPD94" s="7"/>
      <c r="NPE94" s="73"/>
      <c r="NPF94" s="73"/>
      <c r="NPG94" s="73"/>
      <c r="NPH94" s="73"/>
      <c r="NPI94" s="74"/>
      <c r="NPJ94" s="74"/>
      <c r="NPK94" s="77"/>
      <c r="NPL94" s="77"/>
      <c r="NPM94" s="11"/>
      <c r="NPN94" s="7"/>
      <c r="NPO94" s="7"/>
      <c r="NPP94" s="7"/>
      <c r="NPQ94" s="7"/>
      <c r="NPR94" s="7"/>
      <c r="NPS94" s="73"/>
      <c r="NPT94" s="73"/>
      <c r="NPU94" s="73"/>
      <c r="NPV94" s="73"/>
      <c r="NPW94" s="74"/>
      <c r="NPX94" s="74"/>
      <c r="NPY94" s="77"/>
      <c r="NPZ94" s="77"/>
      <c r="NQA94" s="11"/>
      <c r="NQB94" s="7"/>
      <c r="NQC94" s="7"/>
      <c r="NQD94" s="7"/>
      <c r="NQE94" s="7"/>
      <c r="NQF94" s="7"/>
      <c r="NQG94" s="73"/>
      <c r="NQH94" s="73"/>
      <c r="NQI94" s="73"/>
      <c r="NQJ94" s="73"/>
      <c r="NQK94" s="74"/>
      <c r="NQL94" s="74"/>
      <c r="NQM94" s="77"/>
      <c r="NQN94" s="77"/>
      <c r="NQO94" s="11"/>
      <c r="NQP94" s="7"/>
      <c r="NQQ94" s="7"/>
      <c r="NQR94" s="7"/>
      <c r="NQS94" s="7"/>
      <c r="NQT94" s="7"/>
      <c r="NQU94" s="73"/>
      <c r="NQV94" s="73"/>
      <c r="NQW94" s="73"/>
      <c r="NQX94" s="73"/>
      <c r="NQY94" s="74"/>
      <c r="NQZ94" s="74"/>
      <c r="NRA94" s="77"/>
      <c r="NRB94" s="77"/>
      <c r="NRC94" s="11"/>
      <c r="NRD94" s="7"/>
      <c r="NRE94" s="7"/>
      <c r="NRF94" s="7"/>
      <c r="NRG94" s="7"/>
      <c r="NRH94" s="7"/>
      <c r="NRI94" s="73"/>
      <c r="NRJ94" s="73"/>
      <c r="NRK94" s="73"/>
      <c r="NRL94" s="73"/>
      <c r="NRM94" s="74"/>
      <c r="NRN94" s="74"/>
      <c r="NRO94" s="77"/>
      <c r="NRP94" s="77"/>
      <c r="NRQ94" s="11"/>
      <c r="NRR94" s="7"/>
      <c r="NRS94" s="7"/>
      <c r="NRT94" s="7"/>
      <c r="NRU94" s="7"/>
      <c r="NRV94" s="7"/>
      <c r="NRW94" s="73"/>
      <c r="NRX94" s="73"/>
      <c r="NRY94" s="73"/>
      <c r="NRZ94" s="73"/>
      <c r="NSA94" s="74"/>
      <c r="NSB94" s="74"/>
      <c r="NSC94" s="77"/>
      <c r="NSD94" s="77"/>
      <c r="NSE94" s="11"/>
      <c r="NSF94" s="7"/>
      <c r="NSG94" s="7"/>
      <c r="NSH94" s="7"/>
      <c r="NSI94" s="7"/>
      <c r="NSJ94" s="7"/>
      <c r="NSK94" s="73"/>
      <c r="NSL94" s="73"/>
      <c r="NSM94" s="73"/>
      <c r="NSN94" s="73"/>
      <c r="NSO94" s="74"/>
      <c r="NSP94" s="74"/>
      <c r="NSQ94" s="77"/>
      <c r="NSR94" s="77"/>
      <c r="NSS94" s="11"/>
      <c r="NST94" s="7"/>
      <c r="NSU94" s="7"/>
      <c r="NSV94" s="7"/>
      <c r="NSW94" s="7"/>
      <c r="NSX94" s="7"/>
      <c r="NSY94" s="73"/>
      <c r="NSZ94" s="73"/>
      <c r="NTA94" s="73"/>
      <c r="NTB94" s="73"/>
      <c r="NTC94" s="74"/>
      <c r="NTD94" s="74"/>
      <c r="NTE94" s="77"/>
      <c r="NTF94" s="77"/>
      <c r="NTG94" s="11"/>
      <c r="NTH94" s="7"/>
      <c r="NTI94" s="7"/>
      <c r="NTJ94" s="7"/>
      <c r="NTK94" s="7"/>
      <c r="NTL94" s="7"/>
      <c r="NTM94" s="73"/>
      <c r="NTN94" s="73"/>
      <c r="NTO94" s="73"/>
      <c r="NTP94" s="73"/>
      <c r="NTQ94" s="74"/>
      <c r="NTR94" s="74"/>
      <c r="NTS94" s="77"/>
      <c r="NTT94" s="77"/>
      <c r="NTU94" s="11"/>
      <c r="NTV94" s="7"/>
      <c r="NTW94" s="7"/>
      <c r="NTX94" s="7"/>
      <c r="NTY94" s="7"/>
      <c r="NTZ94" s="7"/>
      <c r="NUA94" s="73"/>
      <c r="NUB94" s="73"/>
      <c r="NUC94" s="73"/>
      <c r="NUD94" s="73"/>
      <c r="NUE94" s="74"/>
      <c r="NUF94" s="74"/>
      <c r="NUG94" s="77"/>
      <c r="NUH94" s="77"/>
      <c r="NUI94" s="11"/>
      <c r="NUJ94" s="7"/>
      <c r="NUK94" s="7"/>
      <c r="NUL94" s="7"/>
      <c r="NUM94" s="7"/>
      <c r="NUN94" s="7"/>
      <c r="NUO94" s="73"/>
      <c r="NUP94" s="73"/>
      <c r="NUQ94" s="73"/>
      <c r="NUR94" s="73"/>
      <c r="NUS94" s="74"/>
      <c r="NUT94" s="74"/>
      <c r="NUU94" s="77"/>
      <c r="NUV94" s="77"/>
      <c r="NUW94" s="11"/>
      <c r="NUX94" s="7"/>
      <c r="NUY94" s="7"/>
      <c r="NUZ94" s="7"/>
      <c r="NVA94" s="7"/>
      <c r="NVB94" s="7"/>
      <c r="NVC94" s="73"/>
      <c r="NVD94" s="73"/>
      <c r="NVE94" s="73"/>
      <c r="NVF94" s="73"/>
      <c r="NVG94" s="74"/>
      <c r="NVH94" s="74"/>
      <c r="NVI94" s="77"/>
      <c r="NVJ94" s="77"/>
      <c r="NVK94" s="11"/>
      <c r="NVL94" s="7"/>
      <c r="NVM94" s="7"/>
      <c r="NVN94" s="7"/>
      <c r="NVO94" s="7"/>
      <c r="NVP94" s="7"/>
      <c r="NVQ94" s="73"/>
      <c r="NVR94" s="73"/>
      <c r="NVS94" s="73"/>
      <c r="NVT94" s="73"/>
      <c r="NVU94" s="74"/>
      <c r="NVV94" s="74"/>
      <c r="NVW94" s="77"/>
      <c r="NVX94" s="77"/>
      <c r="NVY94" s="11"/>
      <c r="NVZ94" s="7"/>
      <c r="NWA94" s="7"/>
      <c r="NWB94" s="7"/>
      <c r="NWC94" s="7"/>
      <c r="NWD94" s="7"/>
      <c r="NWE94" s="73"/>
      <c r="NWF94" s="73"/>
      <c r="NWG94" s="73"/>
      <c r="NWH94" s="73"/>
      <c r="NWI94" s="74"/>
      <c r="NWJ94" s="74"/>
      <c r="NWK94" s="77"/>
      <c r="NWL94" s="77"/>
      <c r="NWM94" s="11"/>
      <c r="NWN94" s="7"/>
      <c r="NWO94" s="7"/>
      <c r="NWP94" s="7"/>
      <c r="NWQ94" s="7"/>
      <c r="NWR94" s="7"/>
      <c r="NWS94" s="73"/>
      <c r="NWT94" s="73"/>
      <c r="NWU94" s="73"/>
      <c r="NWV94" s="73"/>
      <c r="NWW94" s="74"/>
      <c r="NWX94" s="74"/>
      <c r="NWY94" s="77"/>
      <c r="NWZ94" s="77"/>
      <c r="NXA94" s="11"/>
      <c r="NXB94" s="7"/>
      <c r="NXC94" s="7"/>
      <c r="NXD94" s="7"/>
      <c r="NXE94" s="7"/>
      <c r="NXF94" s="7"/>
      <c r="NXG94" s="73"/>
      <c r="NXH94" s="73"/>
      <c r="NXI94" s="73"/>
      <c r="NXJ94" s="73"/>
      <c r="NXK94" s="74"/>
      <c r="NXL94" s="74"/>
      <c r="NXM94" s="77"/>
      <c r="NXN94" s="77"/>
      <c r="NXO94" s="11"/>
      <c r="NXP94" s="7"/>
      <c r="NXQ94" s="7"/>
      <c r="NXR94" s="7"/>
      <c r="NXS94" s="7"/>
      <c r="NXT94" s="7"/>
      <c r="NXU94" s="73"/>
      <c r="NXV94" s="73"/>
      <c r="NXW94" s="73"/>
      <c r="NXX94" s="73"/>
      <c r="NXY94" s="74"/>
      <c r="NXZ94" s="74"/>
      <c r="NYA94" s="77"/>
      <c r="NYB94" s="77"/>
      <c r="NYC94" s="11"/>
      <c r="NYD94" s="7"/>
      <c r="NYE94" s="7"/>
      <c r="NYF94" s="7"/>
      <c r="NYG94" s="7"/>
      <c r="NYH94" s="7"/>
      <c r="NYI94" s="73"/>
      <c r="NYJ94" s="73"/>
      <c r="NYK94" s="73"/>
      <c r="NYL94" s="73"/>
      <c r="NYM94" s="74"/>
      <c r="NYN94" s="74"/>
      <c r="NYO94" s="77"/>
      <c r="NYP94" s="77"/>
      <c r="NYQ94" s="11"/>
      <c r="NYR94" s="7"/>
      <c r="NYS94" s="7"/>
      <c r="NYT94" s="7"/>
      <c r="NYU94" s="7"/>
      <c r="NYV94" s="7"/>
      <c r="NYW94" s="73"/>
      <c r="NYX94" s="73"/>
      <c r="NYY94" s="73"/>
      <c r="NYZ94" s="73"/>
      <c r="NZA94" s="74"/>
      <c r="NZB94" s="74"/>
      <c r="NZC94" s="77"/>
      <c r="NZD94" s="77"/>
      <c r="NZE94" s="11"/>
      <c r="NZF94" s="7"/>
      <c r="NZG94" s="7"/>
      <c r="NZH94" s="7"/>
      <c r="NZI94" s="7"/>
      <c r="NZJ94" s="7"/>
      <c r="NZK94" s="73"/>
      <c r="NZL94" s="73"/>
      <c r="NZM94" s="73"/>
      <c r="NZN94" s="73"/>
      <c r="NZO94" s="74"/>
      <c r="NZP94" s="74"/>
      <c r="NZQ94" s="77"/>
      <c r="NZR94" s="77"/>
      <c r="NZS94" s="11"/>
      <c r="NZT94" s="7"/>
      <c r="NZU94" s="7"/>
      <c r="NZV94" s="7"/>
      <c r="NZW94" s="7"/>
      <c r="NZX94" s="7"/>
      <c r="NZY94" s="73"/>
      <c r="NZZ94" s="73"/>
      <c r="OAA94" s="73"/>
      <c r="OAB94" s="73"/>
      <c r="OAC94" s="74"/>
      <c r="OAD94" s="74"/>
      <c r="OAE94" s="77"/>
      <c r="OAF94" s="77"/>
      <c r="OAG94" s="11"/>
      <c r="OAH94" s="7"/>
      <c r="OAI94" s="7"/>
      <c r="OAJ94" s="7"/>
      <c r="OAK94" s="7"/>
      <c r="OAL94" s="7"/>
      <c r="OAM94" s="73"/>
      <c r="OAN94" s="73"/>
      <c r="OAO94" s="73"/>
      <c r="OAP94" s="73"/>
      <c r="OAQ94" s="74"/>
      <c r="OAR94" s="74"/>
      <c r="OAS94" s="77"/>
      <c r="OAT94" s="77"/>
      <c r="OAU94" s="11"/>
      <c r="OAV94" s="7"/>
      <c r="OAW94" s="7"/>
      <c r="OAX94" s="7"/>
      <c r="OAY94" s="7"/>
      <c r="OAZ94" s="7"/>
      <c r="OBA94" s="73"/>
      <c r="OBB94" s="73"/>
      <c r="OBC94" s="73"/>
      <c r="OBD94" s="73"/>
      <c r="OBE94" s="74"/>
      <c r="OBF94" s="74"/>
      <c r="OBG94" s="77"/>
      <c r="OBH94" s="77"/>
      <c r="OBI94" s="11"/>
      <c r="OBJ94" s="7"/>
      <c r="OBK94" s="7"/>
      <c r="OBL94" s="7"/>
      <c r="OBM94" s="7"/>
      <c r="OBN94" s="7"/>
      <c r="OBO94" s="73"/>
      <c r="OBP94" s="73"/>
      <c r="OBQ94" s="73"/>
      <c r="OBR94" s="73"/>
      <c r="OBS94" s="74"/>
      <c r="OBT94" s="74"/>
      <c r="OBU94" s="77"/>
      <c r="OBV94" s="77"/>
      <c r="OBW94" s="11"/>
      <c r="OBX94" s="7"/>
      <c r="OBY94" s="7"/>
      <c r="OBZ94" s="7"/>
      <c r="OCA94" s="7"/>
      <c r="OCB94" s="7"/>
      <c r="OCC94" s="73"/>
      <c r="OCD94" s="73"/>
      <c r="OCE94" s="73"/>
      <c r="OCF94" s="73"/>
      <c r="OCG94" s="74"/>
      <c r="OCH94" s="74"/>
      <c r="OCI94" s="77"/>
      <c r="OCJ94" s="77"/>
      <c r="OCK94" s="11"/>
      <c r="OCL94" s="7"/>
      <c r="OCM94" s="7"/>
      <c r="OCN94" s="7"/>
      <c r="OCO94" s="7"/>
      <c r="OCP94" s="7"/>
      <c r="OCQ94" s="73"/>
      <c r="OCR94" s="73"/>
      <c r="OCS94" s="73"/>
      <c r="OCT94" s="73"/>
      <c r="OCU94" s="74"/>
      <c r="OCV94" s="74"/>
      <c r="OCW94" s="77"/>
      <c r="OCX94" s="77"/>
      <c r="OCY94" s="11"/>
      <c r="OCZ94" s="7"/>
      <c r="ODA94" s="7"/>
      <c r="ODB94" s="7"/>
      <c r="ODC94" s="7"/>
      <c r="ODD94" s="7"/>
      <c r="ODE94" s="73"/>
      <c r="ODF94" s="73"/>
      <c r="ODG94" s="73"/>
      <c r="ODH94" s="73"/>
      <c r="ODI94" s="74"/>
      <c r="ODJ94" s="74"/>
      <c r="ODK94" s="77"/>
      <c r="ODL94" s="77"/>
      <c r="ODM94" s="11"/>
      <c r="ODN94" s="7"/>
      <c r="ODO94" s="7"/>
      <c r="ODP94" s="7"/>
      <c r="ODQ94" s="7"/>
      <c r="ODR94" s="7"/>
      <c r="ODS94" s="73"/>
      <c r="ODT94" s="73"/>
      <c r="ODU94" s="73"/>
      <c r="ODV94" s="73"/>
      <c r="ODW94" s="74"/>
      <c r="ODX94" s="74"/>
      <c r="ODY94" s="77"/>
      <c r="ODZ94" s="77"/>
      <c r="OEA94" s="11"/>
      <c r="OEB94" s="7"/>
      <c r="OEC94" s="7"/>
      <c r="OED94" s="7"/>
      <c r="OEE94" s="7"/>
      <c r="OEF94" s="7"/>
      <c r="OEG94" s="73"/>
      <c r="OEH94" s="73"/>
      <c r="OEI94" s="73"/>
      <c r="OEJ94" s="73"/>
      <c r="OEK94" s="74"/>
      <c r="OEL94" s="74"/>
      <c r="OEM94" s="77"/>
      <c r="OEN94" s="77"/>
      <c r="OEO94" s="11"/>
      <c r="OEP94" s="7"/>
      <c r="OEQ94" s="7"/>
      <c r="OER94" s="7"/>
      <c r="OES94" s="7"/>
      <c r="OET94" s="7"/>
      <c r="OEU94" s="73"/>
      <c r="OEV94" s="73"/>
      <c r="OEW94" s="73"/>
      <c r="OEX94" s="73"/>
      <c r="OEY94" s="74"/>
      <c r="OEZ94" s="74"/>
      <c r="OFA94" s="77"/>
      <c r="OFB94" s="77"/>
      <c r="OFC94" s="11"/>
      <c r="OFD94" s="7"/>
      <c r="OFE94" s="7"/>
      <c r="OFF94" s="7"/>
      <c r="OFG94" s="7"/>
      <c r="OFH94" s="7"/>
      <c r="OFI94" s="73"/>
      <c r="OFJ94" s="73"/>
      <c r="OFK94" s="73"/>
      <c r="OFL94" s="73"/>
      <c r="OFM94" s="74"/>
      <c r="OFN94" s="74"/>
      <c r="OFO94" s="77"/>
      <c r="OFP94" s="77"/>
      <c r="OFQ94" s="11"/>
      <c r="OFR94" s="7"/>
      <c r="OFS94" s="7"/>
      <c r="OFT94" s="7"/>
      <c r="OFU94" s="7"/>
      <c r="OFV94" s="7"/>
      <c r="OFW94" s="73"/>
      <c r="OFX94" s="73"/>
      <c r="OFY94" s="73"/>
      <c r="OFZ94" s="73"/>
      <c r="OGA94" s="74"/>
      <c r="OGB94" s="74"/>
      <c r="OGC94" s="77"/>
      <c r="OGD94" s="77"/>
      <c r="OGE94" s="11"/>
      <c r="OGF94" s="7"/>
      <c r="OGG94" s="7"/>
      <c r="OGH94" s="7"/>
      <c r="OGI94" s="7"/>
      <c r="OGJ94" s="7"/>
      <c r="OGK94" s="73"/>
      <c r="OGL94" s="73"/>
      <c r="OGM94" s="73"/>
      <c r="OGN94" s="73"/>
      <c r="OGO94" s="74"/>
      <c r="OGP94" s="74"/>
      <c r="OGQ94" s="77"/>
      <c r="OGR94" s="77"/>
      <c r="OGS94" s="11"/>
      <c r="OGT94" s="7"/>
      <c r="OGU94" s="7"/>
      <c r="OGV94" s="7"/>
      <c r="OGW94" s="7"/>
      <c r="OGX94" s="7"/>
      <c r="OGY94" s="73"/>
      <c r="OGZ94" s="73"/>
      <c r="OHA94" s="73"/>
      <c r="OHB94" s="73"/>
      <c r="OHC94" s="74"/>
      <c r="OHD94" s="74"/>
      <c r="OHE94" s="77"/>
      <c r="OHF94" s="77"/>
      <c r="OHG94" s="11"/>
      <c r="OHH94" s="7"/>
      <c r="OHI94" s="7"/>
      <c r="OHJ94" s="7"/>
      <c r="OHK94" s="7"/>
      <c r="OHL94" s="7"/>
      <c r="OHM94" s="73"/>
      <c r="OHN94" s="73"/>
      <c r="OHO94" s="73"/>
      <c r="OHP94" s="73"/>
      <c r="OHQ94" s="74"/>
      <c r="OHR94" s="74"/>
      <c r="OHS94" s="77"/>
      <c r="OHT94" s="77"/>
      <c r="OHU94" s="11"/>
      <c r="OHV94" s="7"/>
      <c r="OHW94" s="7"/>
      <c r="OHX94" s="7"/>
      <c r="OHY94" s="7"/>
      <c r="OHZ94" s="7"/>
      <c r="OIA94" s="73"/>
      <c r="OIB94" s="73"/>
      <c r="OIC94" s="73"/>
      <c r="OID94" s="73"/>
      <c r="OIE94" s="74"/>
      <c r="OIF94" s="74"/>
      <c r="OIG94" s="77"/>
      <c r="OIH94" s="77"/>
      <c r="OII94" s="11"/>
      <c r="OIJ94" s="7"/>
      <c r="OIK94" s="7"/>
      <c r="OIL94" s="7"/>
      <c r="OIM94" s="7"/>
      <c r="OIN94" s="7"/>
      <c r="OIO94" s="73"/>
      <c r="OIP94" s="73"/>
      <c r="OIQ94" s="73"/>
      <c r="OIR94" s="73"/>
      <c r="OIS94" s="74"/>
      <c r="OIT94" s="74"/>
      <c r="OIU94" s="77"/>
      <c r="OIV94" s="77"/>
      <c r="OIW94" s="11"/>
      <c r="OIX94" s="7"/>
      <c r="OIY94" s="7"/>
      <c r="OIZ94" s="7"/>
      <c r="OJA94" s="7"/>
      <c r="OJB94" s="7"/>
      <c r="OJC94" s="73"/>
      <c r="OJD94" s="73"/>
      <c r="OJE94" s="73"/>
      <c r="OJF94" s="73"/>
      <c r="OJG94" s="74"/>
      <c r="OJH94" s="74"/>
      <c r="OJI94" s="77"/>
      <c r="OJJ94" s="77"/>
      <c r="OJK94" s="11"/>
      <c r="OJL94" s="7"/>
      <c r="OJM94" s="7"/>
      <c r="OJN94" s="7"/>
      <c r="OJO94" s="7"/>
      <c r="OJP94" s="7"/>
      <c r="OJQ94" s="73"/>
      <c r="OJR94" s="73"/>
      <c r="OJS94" s="73"/>
      <c r="OJT94" s="73"/>
      <c r="OJU94" s="74"/>
      <c r="OJV94" s="74"/>
      <c r="OJW94" s="77"/>
      <c r="OJX94" s="77"/>
      <c r="OJY94" s="11"/>
      <c r="OJZ94" s="7"/>
      <c r="OKA94" s="7"/>
      <c r="OKB94" s="7"/>
      <c r="OKC94" s="7"/>
      <c r="OKD94" s="7"/>
      <c r="OKE94" s="73"/>
      <c r="OKF94" s="73"/>
      <c r="OKG94" s="73"/>
      <c r="OKH94" s="73"/>
      <c r="OKI94" s="74"/>
      <c r="OKJ94" s="74"/>
      <c r="OKK94" s="77"/>
      <c r="OKL94" s="77"/>
      <c r="OKM94" s="11"/>
      <c r="OKN94" s="7"/>
      <c r="OKO94" s="7"/>
      <c r="OKP94" s="7"/>
      <c r="OKQ94" s="7"/>
      <c r="OKR94" s="7"/>
      <c r="OKS94" s="73"/>
      <c r="OKT94" s="73"/>
      <c r="OKU94" s="73"/>
      <c r="OKV94" s="73"/>
      <c r="OKW94" s="74"/>
      <c r="OKX94" s="74"/>
      <c r="OKY94" s="77"/>
      <c r="OKZ94" s="77"/>
      <c r="OLA94" s="11"/>
      <c r="OLB94" s="7"/>
      <c r="OLC94" s="7"/>
      <c r="OLD94" s="7"/>
      <c r="OLE94" s="7"/>
      <c r="OLF94" s="7"/>
      <c r="OLG94" s="73"/>
      <c r="OLH94" s="73"/>
      <c r="OLI94" s="73"/>
      <c r="OLJ94" s="73"/>
      <c r="OLK94" s="74"/>
      <c r="OLL94" s="74"/>
      <c r="OLM94" s="77"/>
      <c r="OLN94" s="77"/>
      <c r="OLO94" s="11"/>
      <c r="OLP94" s="7"/>
      <c r="OLQ94" s="7"/>
      <c r="OLR94" s="7"/>
      <c r="OLS94" s="7"/>
      <c r="OLT94" s="7"/>
      <c r="OLU94" s="73"/>
      <c r="OLV94" s="73"/>
      <c r="OLW94" s="73"/>
      <c r="OLX94" s="73"/>
      <c r="OLY94" s="74"/>
      <c r="OLZ94" s="74"/>
      <c r="OMA94" s="77"/>
      <c r="OMB94" s="77"/>
      <c r="OMC94" s="11"/>
      <c r="OMD94" s="7"/>
      <c r="OME94" s="7"/>
      <c r="OMF94" s="7"/>
      <c r="OMG94" s="7"/>
      <c r="OMH94" s="7"/>
      <c r="OMI94" s="73"/>
      <c r="OMJ94" s="73"/>
      <c r="OMK94" s="73"/>
      <c r="OML94" s="73"/>
      <c r="OMM94" s="74"/>
      <c r="OMN94" s="74"/>
      <c r="OMO94" s="77"/>
      <c r="OMP94" s="77"/>
      <c r="OMQ94" s="11"/>
      <c r="OMR94" s="7"/>
      <c r="OMS94" s="7"/>
      <c r="OMT94" s="7"/>
      <c r="OMU94" s="7"/>
      <c r="OMV94" s="7"/>
      <c r="OMW94" s="73"/>
      <c r="OMX94" s="73"/>
      <c r="OMY94" s="73"/>
      <c r="OMZ94" s="73"/>
      <c r="ONA94" s="74"/>
      <c r="ONB94" s="74"/>
      <c r="ONC94" s="77"/>
      <c r="OND94" s="77"/>
      <c r="ONE94" s="11"/>
      <c r="ONF94" s="7"/>
      <c r="ONG94" s="7"/>
      <c r="ONH94" s="7"/>
      <c r="ONI94" s="7"/>
      <c r="ONJ94" s="7"/>
      <c r="ONK94" s="73"/>
      <c r="ONL94" s="73"/>
      <c r="ONM94" s="73"/>
      <c r="ONN94" s="73"/>
      <c r="ONO94" s="74"/>
      <c r="ONP94" s="74"/>
      <c r="ONQ94" s="77"/>
      <c r="ONR94" s="77"/>
      <c r="ONS94" s="11"/>
      <c r="ONT94" s="7"/>
      <c r="ONU94" s="7"/>
      <c r="ONV94" s="7"/>
      <c r="ONW94" s="7"/>
      <c r="ONX94" s="7"/>
      <c r="ONY94" s="73"/>
      <c r="ONZ94" s="73"/>
      <c r="OOA94" s="73"/>
      <c r="OOB94" s="73"/>
      <c r="OOC94" s="74"/>
      <c r="OOD94" s="74"/>
      <c r="OOE94" s="77"/>
      <c r="OOF94" s="77"/>
      <c r="OOG94" s="11"/>
      <c r="OOH94" s="7"/>
      <c r="OOI94" s="7"/>
      <c r="OOJ94" s="7"/>
      <c r="OOK94" s="7"/>
      <c r="OOL94" s="7"/>
      <c r="OOM94" s="73"/>
      <c r="OON94" s="73"/>
      <c r="OOO94" s="73"/>
      <c r="OOP94" s="73"/>
      <c r="OOQ94" s="74"/>
      <c r="OOR94" s="74"/>
      <c r="OOS94" s="77"/>
      <c r="OOT94" s="77"/>
      <c r="OOU94" s="11"/>
      <c r="OOV94" s="7"/>
      <c r="OOW94" s="7"/>
      <c r="OOX94" s="7"/>
      <c r="OOY94" s="7"/>
      <c r="OOZ94" s="7"/>
      <c r="OPA94" s="73"/>
      <c r="OPB94" s="73"/>
      <c r="OPC94" s="73"/>
      <c r="OPD94" s="73"/>
      <c r="OPE94" s="74"/>
      <c r="OPF94" s="74"/>
      <c r="OPG94" s="77"/>
      <c r="OPH94" s="77"/>
      <c r="OPI94" s="11"/>
      <c r="OPJ94" s="7"/>
      <c r="OPK94" s="7"/>
      <c r="OPL94" s="7"/>
      <c r="OPM94" s="7"/>
      <c r="OPN94" s="7"/>
      <c r="OPO94" s="73"/>
      <c r="OPP94" s="73"/>
      <c r="OPQ94" s="73"/>
      <c r="OPR94" s="73"/>
      <c r="OPS94" s="74"/>
      <c r="OPT94" s="74"/>
      <c r="OPU94" s="77"/>
      <c r="OPV94" s="77"/>
      <c r="OPW94" s="11"/>
      <c r="OPX94" s="7"/>
      <c r="OPY94" s="7"/>
      <c r="OPZ94" s="7"/>
      <c r="OQA94" s="7"/>
      <c r="OQB94" s="7"/>
      <c r="OQC94" s="73"/>
      <c r="OQD94" s="73"/>
      <c r="OQE94" s="73"/>
      <c r="OQF94" s="73"/>
      <c r="OQG94" s="74"/>
      <c r="OQH94" s="74"/>
      <c r="OQI94" s="77"/>
      <c r="OQJ94" s="77"/>
      <c r="OQK94" s="11"/>
      <c r="OQL94" s="7"/>
      <c r="OQM94" s="7"/>
      <c r="OQN94" s="7"/>
      <c r="OQO94" s="7"/>
      <c r="OQP94" s="7"/>
      <c r="OQQ94" s="73"/>
      <c r="OQR94" s="73"/>
      <c r="OQS94" s="73"/>
      <c r="OQT94" s="73"/>
      <c r="OQU94" s="74"/>
      <c r="OQV94" s="74"/>
      <c r="OQW94" s="77"/>
      <c r="OQX94" s="77"/>
      <c r="OQY94" s="11"/>
      <c r="OQZ94" s="7"/>
      <c r="ORA94" s="7"/>
      <c r="ORB94" s="7"/>
      <c r="ORC94" s="7"/>
      <c r="ORD94" s="7"/>
      <c r="ORE94" s="73"/>
      <c r="ORF94" s="73"/>
      <c r="ORG94" s="73"/>
      <c r="ORH94" s="73"/>
      <c r="ORI94" s="74"/>
      <c r="ORJ94" s="74"/>
      <c r="ORK94" s="77"/>
      <c r="ORL94" s="77"/>
      <c r="ORM94" s="11"/>
      <c r="ORN94" s="7"/>
      <c r="ORO94" s="7"/>
      <c r="ORP94" s="7"/>
      <c r="ORQ94" s="7"/>
      <c r="ORR94" s="7"/>
      <c r="ORS94" s="73"/>
      <c r="ORT94" s="73"/>
      <c r="ORU94" s="73"/>
      <c r="ORV94" s="73"/>
      <c r="ORW94" s="74"/>
      <c r="ORX94" s="74"/>
      <c r="ORY94" s="77"/>
      <c r="ORZ94" s="77"/>
      <c r="OSA94" s="11"/>
      <c r="OSB94" s="7"/>
      <c r="OSC94" s="7"/>
      <c r="OSD94" s="7"/>
      <c r="OSE94" s="7"/>
      <c r="OSF94" s="7"/>
      <c r="OSG94" s="73"/>
      <c r="OSH94" s="73"/>
      <c r="OSI94" s="73"/>
      <c r="OSJ94" s="73"/>
      <c r="OSK94" s="74"/>
      <c r="OSL94" s="74"/>
      <c r="OSM94" s="77"/>
      <c r="OSN94" s="77"/>
      <c r="OSO94" s="11"/>
      <c r="OSP94" s="7"/>
      <c r="OSQ94" s="7"/>
      <c r="OSR94" s="7"/>
      <c r="OSS94" s="7"/>
      <c r="OST94" s="7"/>
      <c r="OSU94" s="73"/>
      <c r="OSV94" s="73"/>
      <c r="OSW94" s="73"/>
      <c r="OSX94" s="73"/>
      <c r="OSY94" s="74"/>
      <c r="OSZ94" s="74"/>
      <c r="OTA94" s="77"/>
      <c r="OTB94" s="77"/>
      <c r="OTC94" s="11"/>
      <c r="OTD94" s="7"/>
      <c r="OTE94" s="7"/>
      <c r="OTF94" s="7"/>
      <c r="OTG94" s="7"/>
      <c r="OTH94" s="7"/>
      <c r="OTI94" s="73"/>
      <c r="OTJ94" s="73"/>
      <c r="OTK94" s="73"/>
      <c r="OTL94" s="73"/>
      <c r="OTM94" s="74"/>
      <c r="OTN94" s="74"/>
      <c r="OTO94" s="77"/>
      <c r="OTP94" s="77"/>
      <c r="OTQ94" s="11"/>
      <c r="OTR94" s="7"/>
      <c r="OTS94" s="7"/>
      <c r="OTT94" s="7"/>
      <c r="OTU94" s="7"/>
      <c r="OTV94" s="7"/>
      <c r="OTW94" s="73"/>
      <c r="OTX94" s="73"/>
      <c r="OTY94" s="73"/>
      <c r="OTZ94" s="73"/>
      <c r="OUA94" s="74"/>
      <c r="OUB94" s="74"/>
      <c r="OUC94" s="77"/>
      <c r="OUD94" s="77"/>
      <c r="OUE94" s="11"/>
      <c r="OUF94" s="7"/>
      <c r="OUG94" s="7"/>
      <c r="OUH94" s="7"/>
      <c r="OUI94" s="7"/>
      <c r="OUJ94" s="7"/>
      <c r="OUK94" s="73"/>
      <c r="OUL94" s="73"/>
      <c r="OUM94" s="73"/>
      <c r="OUN94" s="73"/>
      <c r="OUO94" s="74"/>
      <c r="OUP94" s="74"/>
      <c r="OUQ94" s="77"/>
      <c r="OUR94" s="77"/>
      <c r="OUS94" s="11"/>
      <c r="OUT94" s="7"/>
      <c r="OUU94" s="7"/>
      <c r="OUV94" s="7"/>
      <c r="OUW94" s="7"/>
      <c r="OUX94" s="7"/>
      <c r="OUY94" s="73"/>
      <c r="OUZ94" s="73"/>
      <c r="OVA94" s="73"/>
      <c r="OVB94" s="73"/>
      <c r="OVC94" s="74"/>
      <c r="OVD94" s="74"/>
      <c r="OVE94" s="77"/>
      <c r="OVF94" s="77"/>
      <c r="OVG94" s="11"/>
      <c r="OVH94" s="7"/>
      <c r="OVI94" s="7"/>
      <c r="OVJ94" s="7"/>
      <c r="OVK94" s="7"/>
      <c r="OVL94" s="7"/>
      <c r="OVM94" s="73"/>
      <c r="OVN94" s="73"/>
      <c r="OVO94" s="73"/>
      <c r="OVP94" s="73"/>
      <c r="OVQ94" s="74"/>
      <c r="OVR94" s="74"/>
      <c r="OVS94" s="77"/>
      <c r="OVT94" s="77"/>
      <c r="OVU94" s="11"/>
      <c r="OVV94" s="7"/>
      <c r="OVW94" s="7"/>
      <c r="OVX94" s="7"/>
      <c r="OVY94" s="7"/>
      <c r="OVZ94" s="7"/>
      <c r="OWA94" s="73"/>
      <c r="OWB94" s="73"/>
      <c r="OWC94" s="73"/>
      <c r="OWD94" s="73"/>
      <c r="OWE94" s="74"/>
      <c r="OWF94" s="74"/>
      <c r="OWG94" s="77"/>
      <c r="OWH94" s="77"/>
      <c r="OWI94" s="11"/>
      <c r="OWJ94" s="7"/>
      <c r="OWK94" s="7"/>
      <c r="OWL94" s="7"/>
      <c r="OWM94" s="7"/>
      <c r="OWN94" s="7"/>
      <c r="OWO94" s="73"/>
      <c r="OWP94" s="73"/>
      <c r="OWQ94" s="73"/>
      <c r="OWR94" s="73"/>
      <c r="OWS94" s="74"/>
      <c r="OWT94" s="74"/>
      <c r="OWU94" s="77"/>
      <c r="OWV94" s="77"/>
      <c r="OWW94" s="11"/>
      <c r="OWX94" s="7"/>
      <c r="OWY94" s="7"/>
      <c r="OWZ94" s="7"/>
      <c r="OXA94" s="7"/>
      <c r="OXB94" s="7"/>
      <c r="OXC94" s="73"/>
      <c r="OXD94" s="73"/>
      <c r="OXE94" s="73"/>
      <c r="OXF94" s="73"/>
      <c r="OXG94" s="74"/>
      <c r="OXH94" s="74"/>
      <c r="OXI94" s="77"/>
      <c r="OXJ94" s="77"/>
      <c r="OXK94" s="11"/>
      <c r="OXL94" s="7"/>
      <c r="OXM94" s="7"/>
      <c r="OXN94" s="7"/>
      <c r="OXO94" s="7"/>
      <c r="OXP94" s="7"/>
      <c r="OXQ94" s="73"/>
      <c r="OXR94" s="73"/>
      <c r="OXS94" s="73"/>
      <c r="OXT94" s="73"/>
      <c r="OXU94" s="74"/>
      <c r="OXV94" s="74"/>
      <c r="OXW94" s="77"/>
      <c r="OXX94" s="77"/>
      <c r="OXY94" s="11"/>
      <c r="OXZ94" s="7"/>
      <c r="OYA94" s="7"/>
      <c r="OYB94" s="7"/>
      <c r="OYC94" s="7"/>
      <c r="OYD94" s="7"/>
      <c r="OYE94" s="73"/>
      <c r="OYF94" s="73"/>
      <c r="OYG94" s="73"/>
      <c r="OYH94" s="73"/>
      <c r="OYI94" s="74"/>
      <c r="OYJ94" s="74"/>
      <c r="OYK94" s="77"/>
      <c r="OYL94" s="77"/>
      <c r="OYM94" s="11"/>
      <c r="OYN94" s="7"/>
      <c r="OYO94" s="7"/>
      <c r="OYP94" s="7"/>
      <c r="OYQ94" s="7"/>
      <c r="OYR94" s="7"/>
      <c r="OYS94" s="73"/>
      <c r="OYT94" s="73"/>
      <c r="OYU94" s="73"/>
      <c r="OYV94" s="73"/>
      <c r="OYW94" s="74"/>
      <c r="OYX94" s="74"/>
      <c r="OYY94" s="77"/>
      <c r="OYZ94" s="77"/>
      <c r="OZA94" s="11"/>
      <c r="OZB94" s="7"/>
      <c r="OZC94" s="7"/>
      <c r="OZD94" s="7"/>
      <c r="OZE94" s="7"/>
      <c r="OZF94" s="7"/>
      <c r="OZG94" s="73"/>
      <c r="OZH94" s="73"/>
      <c r="OZI94" s="73"/>
      <c r="OZJ94" s="73"/>
      <c r="OZK94" s="74"/>
      <c r="OZL94" s="74"/>
      <c r="OZM94" s="77"/>
      <c r="OZN94" s="77"/>
      <c r="OZO94" s="11"/>
      <c r="OZP94" s="7"/>
      <c r="OZQ94" s="7"/>
      <c r="OZR94" s="7"/>
      <c r="OZS94" s="7"/>
      <c r="OZT94" s="7"/>
      <c r="OZU94" s="73"/>
      <c r="OZV94" s="73"/>
      <c r="OZW94" s="73"/>
      <c r="OZX94" s="73"/>
      <c r="OZY94" s="74"/>
      <c r="OZZ94" s="74"/>
      <c r="PAA94" s="77"/>
      <c r="PAB94" s="77"/>
      <c r="PAC94" s="11"/>
      <c r="PAD94" s="7"/>
      <c r="PAE94" s="7"/>
      <c r="PAF94" s="7"/>
      <c r="PAG94" s="7"/>
      <c r="PAH94" s="7"/>
      <c r="PAI94" s="73"/>
      <c r="PAJ94" s="73"/>
      <c r="PAK94" s="73"/>
      <c r="PAL94" s="73"/>
      <c r="PAM94" s="74"/>
      <c r="PAN94" s="74"/>
      <c r="PAO94" s="77"/>
      <c r="PAP94" s="77"/>
      <c r="PAQ94" s="11"/>
      <c r="PAR94" s="7"/>
      <c r="PAS94" s="7"/>
      <c r="PAT94" s="7"/>
      <c r="PAU94" s="7"/>
      <c r="PAV94" s="7"/>
      <c r="PAW94" s="73"/>
      <c r="PAX94" s="73"/>
      <c r="PAY94" s="73"/>
      <c r="PAZ94" s="73"/>
      <c r="PBA94" s="74"/>
      <c r="PBB94" s="74"/>
      <c r="PBC94" s="77"/>
      <c r="PBD94" s="77"/>
      <c r="PBE94" s="11"/>
      <c r="PBF94" s="7"/>
      <c r="PBG94" s="7"/>
      <c r="PBH94" s="7"/>
      <c r="PBI94" s="7"/>
      <c r="PBJ94" s="7"/>
      <c r="PBK94" s="73"/>
      <c r="PBL94" s="73"/>
      <c r="PBM94" s="73"/>
      <c r="PBN94" s="73"/>
      <c r="PBO94" s="74"/>
      <c r="PBP94" s="74"/>
      <c r="PBQ94" s="77"/>
      <c r="PBR94" s="77"/>
      <c r="PBS94" s="11"/>
      <c r="PBT94" s="7"/>
      <c r="PBU94" s="7"/>
      <c r="PBV94" s="7"/>
      <c r="PBW94" s="7"/>
      <c r="PBX94" s="7"/>
      <c r="PBY94" s="73"/>
      <c r="PBZ94" s="73"/>
      <c r="PCA94" s="73"/>
      <c r="PCB94" s="73"/>
      <c r="PCC94" s="74"/>
      <c r="PCD94" s="74"/>
      <c r="PCE94" s="77"/>
      <c r="PCF94" s="77"/>
      <c r="PCG94" s="11"/>
      <c r="PCH94" s="7"/>
      <c r="PCI94" s="7"/>
      <c r="PCJ94" s="7"/>
      <c r="PCK94" s="7"/>
      <c r="PCL94" s="7"/>
      <c r="PCM94" s="73"/>
      <c r="PCN94" s="73"/>
      <c r="PCO94" s="73"/>
      <c r="PCP94" s="73"/>
      <c r="PCQ94" s="74"/>
      <c r="PCR94" s="74"/>
      <c r="PCS94" s="77"/>
      <c r="PCT94" s="77"/>
      <c r="PCU94" s="11"/>
      <c r="PCV94" s="7"/>
      <c r="PCW94" s="7"/>
      <c r="PCX94" s="7"/>
      <c r="PCY94" s="7"/>
      <c r="PCZ94" s="7"/>
      <c r="PDA94" s="73"/>
      <c r="PDB94" s="73"/>
      <c r="PDC94" s="73"/>
      <c r="PDD94" s="73"/>
      <c r="PDE94" s="74"/>
      <c r="PDF94" s="74"/>
      <c r="PDG94" s="77"/>
      <c r="PDH94" s="77"/>
      <c r="PDI94" s="11"/>
      <c r="PDJ94" s="7"/>
      <c r="PDK94" s="7"/>
      <c r="PDL94" s="7"/>
      <c r="PDM94" s="7"/>
      <c r="PDN94" s="7"/>
      <c r="PDO94" s="73"/>
      <c r="PDP94" s="73"/>
      <c r="PDQ94" s="73"/>
      <c r="PDR94" s="73"/>
      <c r="PDS94" s="74"/>
      <c r="PDT94" s="74"/>
      <c r="PDU94" s="77"/>
      <c r="PDV94" s="77"/>
      <c r="PDW94" s="11"/>
      <c r="PDX94" s="7"/>
      <c r="PDY94" s="7"/>
      <c r="PDZ94" s="7"/>
      <c r="PEA94" s="7"/>
      <c r="PEB94" s="7"/>
      <c r="PEC94" s="73"/>
      <c r="PED94" s="73"/>
      <c r="PEE94" s="73"/>
      <c r="PEF94" s="73"/>
      <c r="PEG94" s="74"/>
      <c r="PEH94" s="74"/>
      <c r="PEI94" s="77"/>
      <c r="PEJ94" s="77"/>
      <c r="PEK94" s="11"/>
      <c r="PEL94" s="7"/>
      <c r="PEM94" s="7"/>
      <c r="PEN94" s="7"/>
      <c r="PEO94" s="7"/>
      <c r="PEP94" s="7"/>
      <c r="PEQ94" s="73"/>
      <c r="PER94" s="73"/>
      <c r="PES94" s="73"/>
      <c r="PET94" s="73"/>
      <c r="PEU94" s="74"/>
      <c r="PEV94" s="74"/>
      <c r="PEW94" s="77"/>
      <c r="PEX94" s="77"/>
      <c r="PEY94" s="11"/>
      <c r="PEZ94" s="7"/>
      <c r="PFA94" s="7"/>
      <c r="PFB94" s="7"/>
      <c r="PFC94" s="7"/>
      <c r="PFD94" s="7"/>
      <c r="PFE94" s="73"/>
      <c r="PFF94" s="73"/>
      <c r="PFG94" s="73"/>
      <c r="PFH94" s="73"/>
      <c r="PFI94" s="74"/>
      <c r="PFJ94" s="74"/>
      <c r="PFK94" s="77"/>
      <c r="PFL94" s="77"/>
      <c r="PFM94" s="11"/>
      <c r="PFN94" s="7"/>
      <c r="PFO94" s="7"/>
      <c r="PFP94" s="7"/>
      <c r="PFQ94" s="7"/>
      <c r="PFR94" s="7"/>
      <c r="PFS94" s="73"/>
      <c r="PFT94" s="73"/>
      <c r="PFU94" s="73"/>
      <c r="PFV94" s="73"/>
      <c r="PFW94" s="74"/>
      <c r="PFX94" s="74"/>
      <c r="PFY94" s="77"/>
      <c r="PFZ94" s="77"/>
      <c r="PGA94" s="11"/>
      <c r="PGB94" s="7"/>
      <c r="PGC94" s="7"/>
      <c r="PGD94" s="7"/>
      <c r="PGE94" s="7"/>
      <c r="PGF94" s="7"/>
      <c r="PGG94" s="73"/>
      <c r="PGH94" s="73"/>
      <c r="PGI94" s="73"/>
      <c r="PGJ94" s="73"/>
      <c r="PGK94" s="74"/>
      <c r="PGL94" s="74"/>
      <c r="PGM94" s="77"/>
      <c r="PGN94" s="77"/>
      <c r="PGO94" s="11"/>
      <c r="PGP94" s="7"/>
      <c r="PGQ94" s="7"/>
      <c r="PGR94" s="7"/>
      <c r="PGS94" s="7"/>
      <c r="PGT94" s="7"/>
      <c r="PGU94" s="73"/>
      <c r="PGV94" s="73"/>
      <c r="PGW94" s="73"/>
      <c r="PGX94" s="73"/>
      <c r="PGY94" s="74"/>
      <c r="PGZ94" s="74"/>
      <c r="PHA94" s="77"/>
      <c r="PHB94" s="77"/>
      <c r="PHC94" s="11"/>
      <c r="PHD94" s="7"/>
      <c r="PHE94" s="7"/>
      <c r="PHF94" s="7"/>
      <c r="PHG94" s="7"/>
      <c r="PHH94" s="7"/>
      <c r="PHI94" s="73"/>
      <c r="PHJ94" s="73"/>
      <c r="PHK94" s="73"/>
      <c r="PHL94" s="73"/>
      <c r="PHM94" s="74"/>
      <c r="PHN94" s="74"/>
      <c r="PHO94" s="77"/>
      <c r="PHP94" s="77"/>
      <c r="PHQ94" s="11"/>
      <c r="PHR94" s="7"/>
      <c r="PHS94" s="7"/>
      <c r="PHT94" s="7"/>
      <c r="PHU94" s="7"/>
      <c r="PHV94" s="7"/>
      <c r="PHW94" s="73"/>
      <c r="PHX94" s="73"/>
      <c r="PHY94" s="73"/>
      <c r="PHZ94" s="73"/>
      <c r="PIA94" s="74"/>
      <c r="PIB94" s="74"/>
      <c r="PIC94" s="77"/>
      <c r="PID94" s="77"/>
      <c r="PIE94" s="11"/>
      <c r="PIF94" s="7"/>
      <c r="PIG94" s="7"/>
      <c r="PIH94" s="7"/>
      <c r="PII94" s="7"/>
      <c r="PIJ94" s="7"/>
      <c r="PIK94" s="73"/>
      <c r="PIL94" s="73"/>
      <c r="PIM94" s="73"/>
      <c r="PIN94" s="73"/>
      <c r="PIO94" s="74"/>
      <c r="PIP94" s="74"/>
      <c r="PIQ94" s="77"/>
      <c r="PIR94" s="77"/>
      <c r="PIS94" s="11"/>
      <c r="PIT94" s="7"/>
      <c r="PIU94" s="7"/>
      <c r="PIV94" s="7"/>
      <c r="PIW94" s="7"/>
      <c r="PIX94" s="7"/>
      <c r="PIY94" s="73"/>
      <c r="PIZ94" s="73"/>
      <c r="PJA94" s="73"/>
      <c r="PJB94" s="73"/>
      <c r="PJC94" s="74"/>
      <c r="PJD94" s="74"/>
      <c r="PJE94" s="77"/>
      <c r="PJF94" s="77"/>
      <c r="PJG94" s="11"/>
      <c r="PJH94" s="7"/>
      <c r="PJI94" s="7"/>
      <c r="PJJ94" s="7"/>
      <c r="PJK94" s="7"/>
      <c r="PJL94" s="7"/>
      <c r="PJM94" s="73"/>
      <c r="PJN94" s="73"/>
      <c r="PJO94" s="73"/>
      <c r="PJP94" s="73"/>
      <c r="PJQ94" s="74"/>
      <c r="PJR94" s="74"/>
      <c r="PJS94" s="77"/>
      <c r="PJT94" s="77"/>
      <c r="PJU94" s="11"/>
      <c r="PJV94" s="7"/>
      <c r="PJW94" s="7"/>
      <c r="PJX94" s="7"/>
      <c r="PJY94" s="7"/>
      <c r="PJZ94" s="7"/>
      <c r="PKA94" s="73"/>
      <c r="PKB94" s="73"/>
      <c r="PKC94" s="73"/>
      <c r="PKD94" s="73"/>
      <c r="PKE94" s="74"/>
      <c r="PKF94" s="74"/>
      <c r="PKG94" s="77"/>
      <c r="PKH94" s="77"/>
      <c r="PKI94" s="11"/>
      <c r="PKJ94" s="7"/>
      <c r="PKK94" s="7"/>
      <c r="PKL94" s="7"/>
      <c r="PKM94" s="7"/>
      <c r="PKN94" s="7"/>
      <c r="PKO94" s="73"/>
      <c r="PKP94" s="73"/>
      <c r="PKQ94" s="73"/>
      <c r="PKR94" s="73"/>
      <c r="PKS94" s="74"/>
      <c r="PKT94" s="74"/>
      <c r="PKU94" s="77"/>
      <c r="PKV94" s="77"/>
      <c r="PKW94" s="11"/>
      <c r="PKX94" s="7"/>
      <c r="PKY94" s="7"/>
      <c r="PKZ94" s="7"/>
      <c r="PLA94" s="7"/>
      <c r="PLB94" s="7"/>
      <c r="PLC94" s="73"/>
      <c r="PLD94" s="73"/>
      <c r="PLE94" s="73"/>
      <c r="PLF94" s="73"/>
      <c r="PLG94" s="74"/>
      <c r="PLH94" s="74"/>
      <c r="PLI94" s="77"/>
      <c r="PLJ94" s="77"/>
      <c r="PLK94" s="11"/>
      <c r="PLL94" s="7"/>
      <c r="PLM94" s="7"/>
      <c r="PLN94" s="7"/>
      <c r="PLO94" s="7"/>
      <c r="PLP94" s="7"/>
      <c r="PLQ94" s="73"/>
      <c r="PLR94" s="73"/>
      <c r="PLS94" s="73"/>
      <c r="PLT94" s="73"/>
      <c r="PLU94" s="74"/>
      <c r="PLV94" s="74"/>
      <c r="PLW94" s="77"/>
      <c r="PLX94" s="77"/>
      <c r="PLY94" s="11"/>
      <c r="PLZ94" s="7"/>
      <c r="PMA94" s="7"/>
      <c r="PMB94" s="7"/>
      <c r="PMC94" s="7"/>
      <c r="PMD94" s="7"/>
      <c r="PME94" s="73"/>
      <c r="PMF94" s="73"/>
      <c r="PMG94" s="73"/>
      <c r="PMH94" s="73"/>
      <c r="PMI94" s="74"/>
      <c r="PMJ94" s="74"/>
      <c r="PMK94" s="77"/>
      <c r="PML94" s="77"/>
      <c r="PMM94" s="11"/>
      <c r="PMN94" s="7"/>
      <c r="PMO94" s="7"/>
      <c r="PMP94" s="7"/>
      <c r="PMQ94" s="7"/>
      <c r="PMR94" s="7"/>
      <c r="PMS94" s="73"/>
      <c r="PMT94" s="73"/>
      <c r="PMU94" s="73"/>
      <c r="PMV94" s="73"/>
      <c r="PMW94" s="74"/>
      <c r="PMX94" s="74"/>
      <c r="PMY94" s="77"/>
      <c r="PMZ94" s="77"/>
      <c r="PNA94" s="11"/>
      <c r="PNB94" s="7"/>
      <c r="PNC94" s="7"/>
      <c r="PND94" s="7"/>
      <c r="PNE94" s="7"/>
      <c r="PNF94" s="7"/>
      <c r="PNG94" s="73"/>
      <c r="PNH94" s="73"/>
      <c r="PNI94" s="73"/>
      <c r="PNJ94" s="73"/>
      <c r="PNK94" s="74"/>
      <c r="PNL94" s="74"/>
      <c r="PNM94" s="77"/>
      <c r="PNN94" s="77"/>
      <c r="PNO94" s="11"/>
      <c r="PNP94" s="7"/>
      <c r="PNQ94" s="7"/>
      <c r="PNR94" s="7"/>
      <c r="PNS94" s="7"/>
      <c r="PNT94" s="7"/>
      <c r="PNU94" s="73"/>
      <c r="PNV94" s="73"/>
      <c r="PNW94" s="73"/>
      <c r="PNX94" s="73"/>
      <c r="PNY94" s="74"/>
      <c r="PNZ94" s="74"/>
      <c r="POA94" s="77"/>
      <c r="POB94" s="77"/>
      <c r="POC94" s="11"/>
      <c r="POD94" s="7"/>
      <c r="POE94" s="7"/>
      <c r="POF94" s="7"/>
      <c r="POG94" s="7"/>
      <c r="POH94" s="7"/>
      <c r="POI94" s="73"/>
      <c r="POJ94" s="73"/>
      <c r="POK94" s="73"/>
      <c r="POL94" s="73"/>
      <c r="POM94" s="74"/>
      <c r="PON94" s="74"/>
      <c r="POO94" s="77"/>
      <c r="POP94" s="77"/>
      <c r="POQ94" s="11"/>
      <c r="POR94" s="7"/>
      <c r="POS94" s="7"/>
      <c r="POT94" s="7"/>
      <c r="POU94" s="7"/>
      <c r="POV94" s="7"/>
      <c r="POW94" s="73"/>
      <c r="POX94" s="73"/>
      <c r="POY94" s="73"/>
      <c r="POZ94" s="73"/>
      <c r="PPA94" s="74"/>
      <c r="PPB94" s="74"/>
      <c r="PPC94" s="77"/>
      <c r="PPD94" s="77"/>
      <c r="PPE94" s="11"/>
      <c r="PPF94" s="7"/>
      <c r="PPG94" s="7"/>
      <c r="PPH94" s="7"/>
      <c r="PPI94" s="7"/>
      <c r="PPJ94" s="7"/>
      <c r="PPK94" s="73"/>
      <c r="PPL94" s="73"/>
      <c r="PPM94" s="73"/>
      <c r="PPN94" s="73"/>
      <c r="PPO94" s="74"/>
      <c r="PPP94" s="74"/>
      <c r="PPQ94" s="77"/>
      <c r="PPR94" s="77"/>
      <c r="PPS94" s="11"/>
      <c r="PPT94" s="7"/>
      <c r="PPU94" s="7"/>
      <c r="PPV94" s="7"/>
      <c r="PPW94" s="7"/>
      <c r="PPX94" s="7"/>
      <c r="PPY94" s="73"/>
      <c r="PPZ94" s="73"/>
      <c r="PQA94" s="73"/>
      <c r="PQB94" s="73"/>
      <c r="PQC94" s="74"/>
      <c r="PQD94" s="74"/>
      <c r="PQE94" s="77"/>
      <c r="PQF94" s="77"/>
      <c r="PQG94" s="11"/>
      <c r="PQH94" s="7"/>
      <c r="PQI94" s="7"/>
      <c r="PQJ94" s="7"/>
      <c r="PQK94" s="7"/>
      <c r="PQL94" s="7"/>
      <c r="PQM94" s="73"/>
      <c r="PQN94" s="73"/>
      <c r="PQO94" s="73"/>
      <c r="PQP94" s="73"/>
      <c r="PQQ94" s="74"/>
      <c r="PQR94" s="74"/>
      <c r="PQS94" s="77"/>
      <c r="PQT94" s="77"/>
      <c r="PQU94" s="11"/>
      <c r="PQV94" s="7"/>
      <c r="PQW94" s="7"/>
      <c r="PQX94" s="7"/>
      <c r="PQY94" s="7"/>
      <c r="PQZ94" s="7"/>
      <c r="PRA94" s="73"/>
      <c r="PRB94" s="73"/>
      <c r="PRC94" s="73"/>
      <c r="PRD94" s="73"/>
      <c r="PRE94" s="74"/>
      <c r="PRF94" s="74"/>
      <c r="PRG94" s="77"/>
      <c r="PRH94" s="77"/>
      <c r="PRI94" s="11"/>
      <c r="PRJ94" s="7"/>
      <c r="PRK94" s="7"/>
      <c r="PRL94" s="7"/>
      <c r="PRM94" s="7"/>
      <c r="PRN94" s="7"/>
      <c r="PRO94" s="73"/>
      <c r="PRP94" s="73"/>
      <c r="PRQ94" s="73"/>
      <c r="PRR94" s="73"/>
      <c r="PRS94" s="74"/>
      <c r="PRT94" s="74"/>
      <c r="PRU94" s="77"/>
      <c r="PRV94" s="77"/>
      <c r="PRW94" s="11"/>
      <c r="PRX94" s="7"/>
      <c r="PRY94" s="7"/>
      <c r="PRZ94" s="7"/>
      <c r="PSA94" s="7"/>
      <c r="PSB94" s="7"/>
      <c r="PSC94" s="73"/>
      <c r="PSD94" s="73"/>
      <c r="PSE94" s="73"/>
      <c r="PSF94" s="73"/>
      <c r="PSG94" s="74"/>
      <c r="PSH94" s="74"/>
      <c r="PSI94" s="77"/>
      <c r="PSJ94" s="77"/>
      <c r="PSK94" s="11"/>
      <c r="PSL94" s="7"/>
      <c r="PSM94" s="7"/>
      <c r="PSN94" s="7"/>
      <c r="PSO94" s="7"/>
      <c r="PSP94" s="7"/>
      <c r="PSQ94" s="73"/>
      <c r="PSR94" s="73"/>
      <c r="PSS94" s="73"/>
      <c r="PST94" s="73"/>
      <c r="PSU94" s="74"/>
      <c r="PSV94" s="74"/>
      <c r="PSW94" s="77"/>
      <c r="PSX94" s="77"/>
      <c r="PSY94" s="11"/>
      <c r="PSZ94" s="7"/>
      <c r="PTA94" s="7"/>
      <c r="PTB94" s="7"/>
      <c r="PTC94" s="7"/>
      <c r="PTD94" s="7"/>
      <c r="PTE94" s="73"/>
      <c r="PTF94" s="73"/>
      <c r="PTG94" s="73"/>
      <c r="PTH94" s="73"/>
      <c r="PTI94" s="74"/>
      <c r="PTJ94" s="74"/>
      <c r="PTK94" s="77"/>
      <c r="PTL94" s="77"/>
      <c r="PTM94" s="11"/>
      <c r="PTN94" s="7"/>
      <c r="PTO94" s="7"/>
      <c r="PTP94" s="7"/>
      <c r="PTQ94" s="7"/>
      <c r="PTR94" s="7"/>
      <c r="PTS94" s="73"/>
      <c r="PTT94" s="73"/>
      <c r="PTU94" s="73"/>
      <c r="PTV94" s="73"/>
      <c r="PTW94" s="74"/>
      <c r="PTX94" s="74"/>
      <c r="PTY94" s="77"/>
      <c r="PTZ94" s="77"/>
      <c r="PUA94" s="11"/>
      <c r="PUB94" s="7"/>
      <c r="PUC94" s="7"/>
      <c r="PUD94" s="7"/>
      <c r="PUE94" s="7"/>
      <c r="PUF94" s="7"/>
      <c r="PUG94" s="73"/>
      <c r="PUH94" s="73"/>
      <c r="PUI94" s="73"/>
      <c r="PUJ94" s="73"/>
      <c r="PUK94" s="74"/>
      <c r="PUL94" s="74"/>
      <c r="PUM94" s="77"/>
      <c r="PUN94" s="77"/>
      <c r="PUO94" s="11"/>
      <c r="PUP94" s="7"/>
      <c r="PUQ94" s="7"/>
      <c r="PUR94" s="7"/>
      <c r="PUS94" s="7"/>
      <c r="PUT94" s="7"/>
      <c r="PUU94" s="73"/>
      <c r="PUV94" s="73"/>
      <c r="PUW94" s="73"/>
      <c r="PUX94" s="73"/>
      <c r="PUY94" s="74"/>
      <c r="PUZ94" s="74"/>
      <c r="PVA94" s="77"/>
      <c r="PVB94" s="77"/>
      <c r="PVC94" s="11"/>
      <c r="PVD94" s="7"/>
      <c r="PVE94" s="7"/>
      <c r="PVF94" s="7"/>
      <c r="PVG94" s="7"/>
      <c r="PVH94" s="7"/>
      <c r="PVI94" s="73"/>
      <c r="PVJ94" s="73"/>
      <c r="PVK94" s="73"/>
      <c r="PVL94" s="73"/>
      <c r="PVM94" s="74"/>
      <c r="PVN94" s="74"/>
      <c r="PVO94" s="77"/>
      <c r="PVP94" s="77"/>
      <c r="PVQ94" s="11"/>
      <c r="PVR94" s="7"/>
      <c r="PVS94" s="7"/>
      <c r="PVT94" s="7"/>
      <c r="PVU94" s="7"/>
      <c r="PVV94" s="7"/>
      <c r="PVW94" s="73"/>
      <c r="PVX94" s="73"/>
      <c r="PVY94" s="73"/>
      <c r="PVZ94" s="73"/>
      <c r="PWA94" s="74"/>
      <c r="PWB94" s="74"/>
      <c r="PWC94" s="77"/>
      <c r="PWD94" s="77"/>
      <c r="PWE94" s="11"/>
      <c r="PWF94" s="7"/>
      <c r="PWG94" s="7"/>
      <c r="PWH94" s="7"/>
      <c r="PWI94" s="7"/>
      <c r="PWJ94" s="7"/>
      <c r="PWK94" s="73"/>
      <c r="PWL94" s="73"/>
      <c r="PWM94" s="73"/>
      <c r="PWN94" s="73"/>
      <c r="PWO94" s="74"/>
      <c r="PWP94" s="74"/>
      <c r="PWQ94" s="77"/>
      <c r="PWR94" s="77"/>
      <c r="PWS94" s="11"/>
      <c r="PWT94" s="7"/>
      <c r="PWU94" s="7"/>
      <c r="PWV94" s="7"/>
      <c r="PWW94" s="7"/>
      <c r="PWX94" s="7"/>
      <c r="PWY94" s="73"/>
      <c r="PWZ94" s="73"/>
      <c r="PXA94" s="73"/>
      <c r="PXB94" s="73"/>
      <c r="PXC94" s="74"/>
      <c r="PXD94" s="74"/>
      <c r="PXE94" s="77"/>
      <c r="PXF94" s="77"/>
      <c r="PXG94" s="11"/>
      <c r="PXH94" s="7"/>
      <c r="PXI94" s="7"/>
      <c r="PXJ94" s="7"/>
      <c r="PXK94" s="7"/>
      <c r="PXL94" s="7"/>
      <c r="PXM94" s="73"/>
      <c r="PXN94" s="73"/>
      <c r="PXO94" s="73"/>
      <c r="PXP94" s="73"/>
      <c r="PXQ94" s="74"/>
      <c r="PXR94" s="74"/>
      <c r="PXS94" s="77"/>
      <c r="PXT94" s="77"/>
      <c r="PXU94" s="11"/>
      <c r="PXV94" s="7"/>
      <c r="PXW94" s="7"/>
      <c r="PXX94" s="7"/>
      <c r="PXY94" s="7"/>
      <c r="PXZ94" s="7"/>
      <c r="PYA94" s="73"/>
      <c r="PYB94" s="73"/>
      <c r="PYC94" s="73"/>
      <c r="PYD94" s="73"/>
      <c r="PYE94" s="74"/>
      <c r="PYF94" s="74"/>
      <c r="PYG94" s="77"/>
      <c r="PYH94" s="77"/>
      <c r="PYI94" s="11"/>
      <c r="PYJ94" s="7"/>
      <c r="PYK94" s="7"/>
      <c r="PYL94" s="7"/>
      <c r="PYM94" s="7"/>
      <c r="PYN94" s="7"/>
      <c r="PYO94" s="73"/>
      <c r="PYP94" s="73"/>
      <c r="PYQ94" s="73"/>
      <c r="PYR94" s="73"/>
      <c r="PYS94" s="74"/>
      <c r="PYT94" s="74"/>
      <c r="PYU94" s="77"/>
      <c r="PYV94" s="77"/>
      <c r="PYW94" s="11"/>
      <c r="PYX94" s="7"/>
      <c r="PYY94" s="7"/>
      <c r="PYZ94" s="7"/>
      <c r="PZA94" s="7"/>
      <c r="PZB94" s="7"/>
      <c r="PZC94" s="73"/>
      <c r="PZD94" s="73"/>
      <c r="PZE94" s="73"/>
      <c r="PZF94" s="73"/>
      <c r="PZG94" s="74"/>
      <c r="PZH94" s="74"/>
      <c r="PZI94" s="77"/>
      <c r="PZJ94" s="77"/>
      <c r="PZK94" s="11"/>
      <c r="PZL94" s="7"/>
      <c r="PZM94" s="7"/>
      <c r="PZN94" s="7"/>
      <c r="PZO94" s="7"/>
      <c r="PZP94" s="7"/>
      <c r="PZQ94" s="73"/>
      <c r="PZR94" s="73"/>
      <c r="PZS94" s="73"/>
      <c r="PZT94" s="73"/>
      <c r="PZU94" s="74"/>
      <c r="PZV94" s="74"/>
      <c r="PZW94" s="77"/>
      <c r="PZX94" s="77"/>
      <c r="PZY94" s="11"/>
      <c r="PZZ94" s="7"/>
      <c r="QAA94" s="7"/>
      <c r="QAB94" s="7"/>
      <c r="QAC94" s="7"/>
      <c r="QAD94" s="7"/>
      <c r="QAE94" s="73"/>
      <c r="QAF94" s="73"/>
      <c r="QAG94" s="73"/>
      <c r="QAH94" s="73"/>
      <c r="QAI94" s="74"/>
      <c r="QAJ94" s="74"/>
      <c r="QAK94" s="77"/>
      <c r="QAL94" s="77"/>
      <c r="QAM94" s="11"/>
      <c r="QAN94" s="7"/>
      <c r="QAO94" s="7"/>
      <c r="QAP94" s="7"/>
      <c r="QAQ94" s="7"/>
      <c r="QAR94" s="7"/>
      <c r="QAS94" s="73"/>
      <c r="QAT94" s="73"/>
      <c r="QAU94" s="73"/>
      <c r="QAV94" s="73"/>
      <c r="QAW94" s="74"/>
      <c r="QAX94" s="74"/>
      <c r="QAY94" s="77"/>
      <c r="QAZ94" s="77"/>
      <c r="QBA94" s="11"/>
      <c r="QBB94" s="7"/>
      <c r="QBC94" s="7"/>
      <c r="QBD94" s="7"/>
      <c r="QBE94" s="7"/>
      <c r="QBF94" s="7"/>
      <c r="QBG94" s="73"/>
      <c r="QBH94" s="73"/>
      <c r="QBI94" s="73"/>
      <c r="QBJ94" s="73"/>
      <c r="QBK94" s="74"/>
      <c r="QBL94" s="74"/>
      <c r="QBM94" s="77"/>
      <c r="QBN94" s="77"/>
      <c r="QBO94" s="11"/>
      <c r="QBP94" s="7"/>
      <c r="QBQ94" s="7"/>
      <c r="QBR94" s="7"/>
      <c r="QBS94" s="7"/>
      <c r="QBT94" s="7"/>
      <c r="QBU94" s="73"/>
      <c r="QBV94" s="73"/>
      <c r="QBW94" s="73"/>
      <c r="QBX94" s="73"/>
      <c r="QBY94" s="74"/>
      <c r="QBZ94" s="74"/>
      <c r="QCA94" s="77"/>
      <c r="QCB94" s="77"/>
      <c r="QCC94" s="11"/>
      <c r="QCD94" s="7"/>
      <c r="QCE94" s="7"/>
      <c r="QCF94" s="7"/>
      <c r="QCG94" s="7"/>
      <c r="QCH94" s="7"/>
      <c r="QCI94" s="73"/>
      <c r="QCJ94" s="73"/>
      <c r="QCK94" s="73"/>
      <c r="QCL94" s="73"/>
      <c r="QCM94" s="74"/>
      <c r="QCN94" s="74"/>
      <c r="QCO94" s="77"/>
      <c r="QCP94" s="77"/>
      <c r="QCQ94" s="11"/>
      <c r="QCR94" s="7"/>
      <c r="QCS94" s="7"/>
      <c r="QCT94" s="7"/>
      <c r="QCU94" s="7"/>
      <c r="QCV94" s="7"/>
      <c r="QCW94" s="73"/>
      <c r="QCX94" s="73"/>
      <c r="QCY94" s="73"/>
      <c r="QCZ94" s="73"/>
      <c r="QDA94" s="74"/>
      <c r="QDB94" s="74"/>
      <c r="QDC94" s="77"/>
      <c r="QDD94" s="77"/>
      <c r="QDE94" s="11"/>
      <c r="QDF94" s="7"/>
      <c r="QDG94" s="7"/>
      <c r="QDH94" s="7"/>
      <c r="QDI94" s="7"/>
      <c r="QDJ94" s="7"/>
      <c r="QDK94" s="73"/>
      <c r="QDL94" s="73"/>
      <c r="QDM94" s="73"/>
      <c r="QDN94" s="73"/>
      <c r="QDO94" s="74"/>
      <c r="QDP94" s="74"/>
      <c r="QDQ94" s="77"/>
      <c r="QDR94" s="77"/>
      <c r="QDS94" s="11"/>
      <c r="QDT94" s="7"/>
      <c r="QDU94" s="7"/>
      <c r="QDV94" s="7"/>
      <c r="QDW94" s="7"/>
      <c r="QDX94" s="7"/>
      <c r="QDY94" s="73"/>
      <c r="QDZ94" s="73"/>
      <c r="QEA94" s="73"/>
      <c r="QEB94" s="73"/>
      <c r="QEC94" s="74"/>
      <c r="QED94" s="74"/>
      <c r="QEE94" s="77"/>
      <c r="QEF94" s="77"/>
      <c r="QEG94" s="11"/>
      <c r="QEH94" s="7"/>
      <c r="QEI94" s="7"/>
      <c r="QEJ94" s="7"/>
      <c r="QEK94" s="7"/>
      <c r="QEL94" s="7"/>
      <c r="QEM94" s="73"/>
      <c r="QEN94" s="73"/>
      <c r="QEO94" s="73"/>
      <c r="QEP94" s="73"/>
      <c r="QEQ94" s="74"/>
      <c r="QER94" s="74"/>
      <c r="QES94" s="77"/>
      <c r="QET94" s="77"/>
      <c r="QEU94" s="11"/>
      <c r="QEV94" s="7"/>
      <c r="QEW94" s="7"/>
      <c r="QEX94" s="7"/>
      <c r="QEY94" s="7"/>
      <c r="QEZ94" s="7"/>
      <c r="QFA94" s="73"/>
      <c r="QFB94" s="73"/>
      <c r="QFC94" s="73"/>
      <c r="QFD94" s="73"/>
      <c r="QFE94" s="74"/>
      <c r="QFF94" s="74"/>
      <c r="QFG94" s="77"/>
      <c r="QFH94" s="77"/>
      <c r="QFI94" s="11"/>
      <c r="QFJ94" s="7"/>
      <c r="QFK94" s="7"/>
      <c r="QFL94" s="7"/>
      <c r="QFM94" s="7"/>
      <c r="QFN94" s="7"/>
      <c r="QFO94" s="73"/>
      <c r="QFP94" s="73"/>
      <c r="QFQ94" s="73"/>
      <c r="QFR94" s="73"/>
      <c r="QFS94" s="74"/>
      <c r="QFT94" s="74"/>
      <c r="QFU94" s="77"/>
      <c r="QFV94" s="77"/>
      <c r="QFW94" s="11"/>
      <c r="QFX94" s="7"/>
      <c r="QFY94" s="7"/>
      <c r="QFZ94" s="7"/>
      <c r="QGA94" s="7"/>
      <c r="QGB94" s="7"/>
      <c r="QGC94" s="73"/>
      <c r="QGD94" s="73"/>
      <c r="QGE94" s="73"/>
      <c r="QGF94" s="73"/>
      <c r="QGG94" s="74"/>
      <c r="QGH94" s="74"/>
      <c r="QGI94" s="77"/>
      <c r="QGJ94" s="77"/>
      <c r="QGK94" s="11"/>
      <c r="QGL94" s="7"/>
      <c r="QGM94" s="7"/>
      <c r="QGN94" s="7"/>
      <c r="QGO94" s="7"/>
      <c r="QGP94" s="7"/>
      <c r="QGQ94" s="73"/>
      <c r="QGR94" s="73"/>
      <c r="QGS94" s="73"/>
      <c r="QGT94" s="73"/>
      <c r="QGU94" s="74"/>
      <c r="QGV94" s="74"/>
      <c r="QGW94" s="77"/>
      <c r="QGX94" s="77"/>
      <c r="QGY94" s="11"/>
      <c r="QGZ94" s="7"/>
      <c r="QHA94" s="7"/>
      <c r="QHB94" s="7"/>
      <c r="QHC94" s="7"/>
      <c r="QHD94" s="7"/>
      <c r="QHE94" s="73"/>
      <c r="QHF94" s="73"/>
      <c r="QHG94" s="73"/>
      <c r="QHH94" s="73"/>
      <c r="QHI94" s="74"/>
      <c r="QHJ94" s="74"/>
      <c r="QHK94" s="77"/>
      <c r="QHL94" s="77"/>
      <c r="QHM94" s="11"/>
      <c r="QHN94" s="7"/>
      <c r="QHO94" s="7"/>
      <c r="QHP94" s="7"/>
      <c r="QHQ94" s="7"/>
      <c r="QHR94" s="7"/>
      <c r="QHS94" s="73"/>
      <c r="QHT94" s="73"/>
      <c r="QHU94" s="73"/>
      <c r="QHV94" s="73"/>
      <c r="QHW94" s="74"/>
      <c r="QHX94" s="74"/>
      <c r="QHY94" s="77"/>
      <c r="QHZ94" s="77"/>
      <c r="QIA94" s="11"/>
      <c r="QIB94" s="7"/>
      <c r="QIC94" s="7"/>
      <c r="QID94" s="7"/>
      <c r="QIE94" s="7"/>
      <c r="QIF94" s="7"/>
      <c r="QIG94" s="73"/>
      <c r="QIH94" s="73"/>
      <c r="QII94" s="73"/>
      <c r="QIJ94" s="73"/>
      <c r="QIK94" s="74"/>
      <c r="QIL94" s="74"/>
      <c r="QIM94" s="77"/>
      <c r="QIN94" s="77"/>
      <c r="QIO94" s="11"/>
      <c r="QIP94" s="7"/>
      <c r="QIQ94" s="7"/>
      <c r="QIR94" s="7"/>
      <c r="QIS94" s="7"/>
      <c r="QIT94" s="7"/>
      <c r="QIU94" s="73"/>
      <c r="QIV94" s="73"/>
      <c r="QIW94" s="73"/>
      <c r="QIX94" s="73"/>
      <c r="QIY94" s="74"/>
      <c r="QIZ94" s="74"/>
      <c r="QJA94" s="77"/>
      <c r="QJB94" s="77"/>
      <c r="QJC94" s="11"/>
      <c r="QJD94" s="7"/>
      <c r="QJE94" s="7"/>
      <c r="QJF94" s="7"/>
      <c r="QJG94" s="7"/>
      <c r="QJH94" s="7"/>
      <c r="QJI94" s="73"/>
      <c r="QJJ94" s="73"/>
      <c r="QJK94" s="73"/>
      <c r="QJL94" s="73"/>
      <c r="QJM94" s="74"/>
      <c r="QJN94" s="74"/>
      <c r="QJO94" s="77"/>
      <c r="QJP94" s="77"/>
      <c r="QJQ94" s="11"/>
      <c r="QJR94" s="7"/>
      <c r="QJS94" s="7"/>
      <c r="QJT94" s="7"/>
      <c r="QJU94" s="7"/>
      <c r="QJV94" s="7"/>
      <c r="QJW94" s="73"/>
      <c r="QJX94" s="73"/>
      <c r="QJY94" s="73"/>
      <c r="QJZ94" s="73"/>
      <c r="QKA94" s="74"/>
      <c r="QKB94" s="74"/>
      <c r="QKC94" s="77"/>
      <c r="QKD94" s="77"/>
      <c r="QKE94" s="11"/>
      <c r="QKF94" s="7"/>
      <c r="QKG94" s="7"/>
      <c r="QKH94" s="7"/>
      <c r="QKI94" s="7"/>
      <c r="QKJ94" s="7"/>
      <c r="QKK94" s="73"/>
      <c r="QKL94" s="73"/>
      <c r="QKM94" s="73"/>
      <c r="QKN94" s="73"/>
      <c r="QKO94" s="74"/>
      <c r="QKP94" s="74"/>
      <c r="QKQ94" s="77"/>
      <c r="QKR94" s="77"/>
      <c r="QKS94" s="11"/>
      <c r="QKT94" s="7"/>
      <c r="QKU94" s="7"/>
      <c r="QKV94" s="7"/>
      <c r="QKW94" s="7"/>
      <c r="QKX94" s="7"/>
      <c r="QKY94" s="73"/>
      <c r="QKZ94" s="73"/>
      <c r="QLA94" s="73"/>
      <c r="QLB94" s="73"/>
      <c r="QLC94" s="74"/>
      <c r="QLD94" s="74"/>
      <c r="QLE94" s="77"/>
      <c r="QLF94" s="77"/>
      <c r="QLG94" s="11"/>
      <c r="QLH94" s="7"/>
      <c r="QLI94" s="7"/>
      <c r="QLJ94" s="7"/>
      <c r="QLK94" s="7"/>
      <c r="QLL94" s="7"/>
      <c r="QLM94" s="73"/>
      <c r="QLN94" s="73"/>
      <c r="QLO94" s="73"/>
      <c r="QLP94" s="73"/>
      <c r="QLQ94" s="74"/>
      <c r="QLR94" s="74"/>
      <c r="QLS94" s="77"/>
      <c r="QLT94" s="77"/>
      <c r="QLU94" s="11"/>
      <c r="QLV94" s="7"/>
      <c r="QLW94" s="7"/>
      <c r="QLX94" s="7"/>
      <c r="QLY94" s="7"/>
      <c r="QLZ94" s="7"/>
      <c r="QMA94" s="73"/>
      <c r="QMB94" s="73"/>
      <c r="QMC94" s="73"/>
      <c r="QMD94" s="73"/>
      <c r="QME94" s="74"/>
      <c r="QMF94" s="74"/>
      <c r="QMG94" s="77"/>
      <c r="QMH94" s="77"/>
      <c r="QMI94" s="11"/>
      <c r="QMJ94" s="7"/>
      <c r="QMK94" s="7"/>
      <c r="QML94" s="7"/>
      <c r="QMM94" s="7"/>
      <c r="QMN94" s="7"/>
      <c r="QMO94" s="73"/>
      <c r="QMP94" s="73"/>
      <c r="QMQ94" s="73"/>
      <c r="QMR94" s="73"/>
      <c r="QMS94" s="74"/>
      <c r="QMT94" s="74"/>
      <c r="QMU94" s="77"/>
      <c r="QMV94" s="77"/>
      <c r="QMW94" s="11"/>
      <c r="QMX94" s="7"/>
      <c r="QMY94" s="7"/>
      <c r="QMZ94" s="7"/>
      <c r="QNA94" s="7"/>
      <c r="QNB94" s="7"/>
      <c r="QNC94" s="73"/>
      <c r="QND94" s="73"/>
      <c r="QNE94" s="73"/>
      <c r="QNF94" s="73"/>
      <c r="QNG94" s="74"/>
      <c r="QNH94" s="74"/>
      <c r="QNI94" s="77"/>
      <c r="QNJ94" s="77"/>
      <c r="QNK94" s="11"/>
      <c r="QNL94" s="7"/>
      <c r="QNM94" s="7"/>
      <c r="QNN94" s="7"/>
      <c r="QNO94" s="7"/>
      <c r="QNP94" s="7"/>
      <c r="QNQ94" s="73"/>
      <c r="QNR94" s="73"/>
      <c r="QNS94" s="73"/>
      <c r="QNT94" s="73"/>
      <c r="QNU94" s="74"/>
      <c r="QNV94" s="74"/>
      <c r="QNW94" s="77"/>
      <c r="QNX94" s="77"/>
      <c r="QNY94" s="11"/>
      <c r="QNZ94" s="7"/>
      <c r="QOA94" s="7"/>
      <c r="QOB94" s="7"/>
      <c r="QOC94" s="7"/>
      <c r="QOD94" s="7"/>
      <c r="QOE94" s="73"/>
      <c r="QOF94" s="73"/>
      <c r="QOG94" s="73"/>
      <c r="QOH94" s="73"/>
      <c r="QOI94" s="74"/>
      <c r="QOJ94" s="74"/>
      <c r="QOK94" s="77"/>
      <c r="QOL94" s="77"/>
      <c r="QOM94" s="11"/>
      <c r="QON94" s="7"/>
      <c r="QOO94" s="7"/>
      <c r="QOP94" s="7"/>
      <c r="QOQ94" s="7"/>
      <c r="QOR94" s="7"/>
      <c r="QOS94" s="73"/>
      <c r="QOT94" s="73"/>
      <c r="QOU94" s="73"/>
      <c r="QOV94" s="73"/>
      <c r="QOW94" s="74"/>
      <c r="QOX94" s="74"/>
      <c r="QOY94" s="77"/>
      <c r="QOZ94" s="77"/>
      <c r="QPA94" s="11"/>
      <c r="QPB94" s="7"/>
      <c r="QPC94" s="7"/>
      <c r="QPD94" s="7"/>
      <c r="QPE94" s="7"/>
      <c r="QPF94" s="7"/>
      <c r="QPG94" s="73"/>
      <c r="QPH94" s="73"/>
      <c r="QPI94" s="73"/>
      <c r="QPJ94" s="73"/>
      <c r="QPK94" s="74"/>
      <c r="QPL94" s="74"/>
      <c r="QPM94" s="77"/>
      <c r="QPN94" s="77"/>
      <c r="QPO94" s="11"/>
      <c r="QPP94" s="7"/>
      <c r="QPQ94" s="7"/>
      <c r="QPR94" s="7"/>
      <c r="QPS94" s="7"/>
      <c r="QPT94" s="7"/>
      <c r="QPU94" s="73"/>
      <c r="QPV94" s="73"/>
      <c r="QPW94" s="73"/>
      <c r="QPX94" s="73"/>
      <c r="QPY94" s="74"/>
      <c r="QPZ94" s="74"/>
      <c r="QQA94" s="77"/>
      <c r="QQB94" s="77"/>
      <c r="QQC94" s="11"/>
      <c r="QQD94" s="7"/>
      <c r="QQE94" s="7"/>
      <c r="QQF94" s="7"/>
      <c r="QQG94" s="7"/>
      <c r="QQH94" s="7"/>
      <c r="QQI94" s="73"/>
      <c r="QQJ94" s="73"/>
      <c r="QQK94" s="73"/>
      <c r="QQL94" s="73"/>
      <c r="QQM94" s="74"/>
      <c r="QQN94" s="74"/>
      <c r="QQO94" s="77"/>
      <c r="QQP94" s="77"/>
      <c r="QQQ94" s="11"/>
      <c r="QQR94" s="7"/>
      <c r="QQS94" s="7"/>
      <c r="QQT94" s="7"/>
      <c r="QQU94" s="7"/>
      <c r="QQV94" s="7"/>
      <c r="QQW94" s="73"/>
      <c r="QQX94" s="73"/>
      <c r="QQY94" s="73"/>
      <c r="QQZ94" s="73"/>
      <c r="QRA94" s="74"/>
      <c r="QRB94" s="74"/>
      <c r="QRC94" s="77"/>
      <c r="QRD94" s="77"/>
      <c r="QRE94" s="11"/>
      <c r="QRF94" s="7"/>
      <c r="QRG94" s="7"/>
      <c r="QRH94" s="7"/>
      <c r="QRI94" s="7"/>
      <c r="QRJ94" s="7"/>
      <c r="QRK94" s="73"/>
      <c r="QRL94" s="73"/>
      <c r="QRM94" s="73"/>
      <c r="QRN94" s="73"/>
      <c r="QRO94" s="74"/>
      <c r="QRP94" s="74"/>
      <c r="QRQ94" s="77"/>
      <c r="QRR94" s="77"/>
      <c r="QRS94" s="11"/>
      <c r="QRT94" s="7"/>
      <c r="QRU94" s="7"/>
      <c r="QRV94" s="7"/>
      <c r="QRW94" s="7"/>
      <c r="QRX94" s="7"/>
      <c r="QRY94" s="73"/>
      <c r="QRZ94" s="73"/>
      <c r="QSA94" s="73"/>
      <c r="QSB94" s="73"/>
      <c r="QSC94" s="74"/>
      <c r="QSD94" s="74"/>
      <c r="QSE94" s="77"/>
      <c r="QSF94" s="77"/>
      <c r="QSG94" s="11"/>
      <c r="QSH94" s="7"/>
      <c r="QSI94" s="7"/>
      <c r="QSJ94" s="7"/>
      <c r="QSK94" s="7"/>
      <c r="QSL94" s="7"/>
      <c r="QSM94" s="73"/>
      <c r="QSN94" s="73"/>
      <c r="QSO94" s="73"/>
      <c r="QSP94" s="73"/>
      <c r="QSQ94" s="74"/>
      <c r="QSR94" s="74"/>
      <c r="QSS94" s="77"/>
      <c r="QST94" s="77"/>
      <c r="QSU94" s="11"/>
      <c r="QSV94" s="7"/>
      <c r="QSW94" s="7"/>
      <c r="QSX94" s="7"/>
      <c r="QSY94" s="7"/>
      <c r="QSZ94" s="7"/>
      <c r="QTA94" s="73"/>
      <c r="QTB94" s="73"/>
      <c r="QTC94" s="73"/>
      <c r="QTD94" s="73"/>
      <c r="QTE94" s="74"/>
      <c r="QTF94" s="74"/>
      <c r="QTG94" s="77"/>
      <c r="QTH94" s="77"/>
      <c r="QTI94" s="11"/>
      <c r="QTJ94" s="7"/>
      <c r="QTK94" s="7"/>
      <c r="QTL94" s="7"/>
      <c r="QTM94" s="7"/>
      <c r="QTN94" s="7"/>
      <c r="QTO94" s="73"/>
      <c r="QTP94" s="73"/>
      <c r="QTQ94" s="73"/>
      <c r="QTR94" s="73"/>
      <c r="QTS94" s="74"/>
      <c r="QTT94" s="74"/>
      <c r="QTU94" s="77"/>
      <c r="QTV94" s="77"/>
      <c r="QTW94" s="11"/>
      <c r="QTX94" s="7"/>
      <c r="QTY94" s="7"/>
      <c r="QTZ94" s="7"/>
      <c r="QUA94" s="7"/>
      <c r="QUB94" s="7"/>
      <c r="QUC94" s="73"/>
      <c r="QUD94" s="73"/>
      <c r="QUE94" s="73"/>
      <c r="QUF94" s="73"/>
      <c r="QUG94" s="74"/>
      <c r="QUH94" s="74"/>
      <c r="QUI94" s="77"/>
      <c r="QUJ94" s="77"/>
      <c r="QUK94" s="11"/>
      <c r="QUL94" s="7"/>
      <c r="QUM94" s="7"/>
      <c r="QUN94" s="7"/>
      <c r="QUO94" s="7"/>
      <c r="QUP94" s="7"/>
      <c r="QUQ94" s="73"/>
      <c r="QUR94" s="73"/>
      <c r="QUS94" s="73"/>
      <c r="QUT94" s="73"/>
      <c r="QUU94" s="74"/>
      <c r="QUV94" s="74"/>
      <c r="QUW94" s="77"/>
      <c r="QUX94" s="77"/>
      <c r="QUY94" s="11"/>
      <c r="QUZ94" s="7"/>
      <c r="QVA94" s="7"/>
      <c r="QVB94" s="7"/>
      <c r="QVC94" s="7"/>
      <c r="QVD94" s="7"/>
      <c r="QVE94" s="73"/>
      <c r="QVF94" s="73"/>
      <c r="QVG94" s="73"/>
      <c r="QVH94" s="73"/>
      <c r="QVI94" s="74"/>
      <c r="QVJ94" s="74"/>
      <c r="QVK94" s="77"/>
      <c r="QVL94" s="77"/>
      <c r="QVM94" s="11"/>
      <c r="QVN94" s="7"/>
      <c r="QVO94" s="7"/>
      <c r="QVP94" s="7"/>
      <c r="QVQ94" s="7"/>
      <c r="QVR94" s="7"/>
      <c r="QVS94" s="73"/>
      <c r="QVT94" s="73"/>
      <c r="QVU94" s="73"/>
      <c r="QVV94" s="73"/>
      <c r="QVW94" s="74"/>
      <c r="QVX94" s="74"/>
      <c r="QVY94" s="77"/>
      <c r="QVZ94" s="77"/>
      <c r="QWA94" s="11"/>
      <c r="QWB94" s="7"/>
      <c r="QWC94" s="7"/>
      <c r="QWD94" s="7"/>
      <c r="QWE94" s="7"/>
      <c r="QWF94" s="7"/>
      <c r="QWG94" s="73"/>
      <c r="QWH94" s="73"/>
      <c r="QWI94" s="73"/>
      <c r="QWJ94" s="73"/>
      <c r="QWK94" s="74"/>
      <c r="QWL94" s="74"/>
      <c r="QWM94" s="77"/>
      <c r="QWN94" s="77"/>
      <c r="QWO94" s="11"/>
      <c r="QWP94" s="7"/>
      <c r="QWQ94" s="7"/>
      <c r="QWR94" s="7"/>
      <c r="QWS94" s="7"/>
      <c r="QWT94" s="7"/>
      <c r="QWU94" s="73"/>
      <c r="QWV94" s="73"/>
      <c r="QWW94" s="73"/>
      <c r="QWX94" s="73"/>
      <c r="QWY94" s="74"/>
      <c r="QWZ94" s="74"/>
      <c r="QXA94" s="77"/>
      <c r="QXB94" s="77"/>
      <c r="QXC94" s="11"/>
      <c r="QXD94" s="7"/>
      <c r="QXE94" s="7"/>
      <c r="QXF94" s="7"/>
      <c r="QXG94" s="7"/>
      <c r="QXH94" s="7"/>
      <c r="QXI94" s="73"/>
      <c r="QXJ94" s="73"/>
      <c r="QXK94" s="73"/>
      <c r="QXL94" s="73"/>
      <c r="QXM94" s="74"/>
      <c r="QXN94" s="74"/>
      <c r="QXO94" s="77"/>
      <c r="QXP94" s="77"/>
      <c r="QXQ94" s="11"/>
      <c r="QXR94" s="7"/>
      <c r="QXS94" s="7"/>
      <c r="QXT94" s="7"/>
      <c r="QXU94" s="7"/>
      <c r="QXV94" s="7"/>
      <c r="QXW94" s="73"/>
      <c r="QXX94" s="73"/>
      <c r="QXY94" s="73"/>
      <c r="QXZ94" s="73"/>
      <c r="QYA94" s="74"/>
      <c r="QYB94" s="74"/>
      <c r="QYC94" s="77"/>
      <c r="QYD94" s="77"/>
      <c r="QYE94" s="11"/>
      <c r="QYF94" s="7"/>
      <c r="QYG94" s="7"/>
      <c r="QYH94" s="7"/>
      <c r="QYI94" s="7"/>
      <c r="QYJ94" s="7"/>
      <c r="QYK94" s="73"/>
      <c r="QYL94" s="73"/>
      <c r="QYM94" s="73"/>
      <c r="QYN94" s="73"/>
      <c r="QYO94" s="74"/>
      <c r="QYP94" s="74"/>
      <c r="QYQ94" s="77"/>
      <c r="QYR94" s="77"/>
      <c r="QYS94" s="11"/>
      <c r="QYT94" s="7"/>
      <c r="QYU94" s="7"/>
      <c r="QYV94" s="7"/>
      <c r="QYW94" s="7"/>
      <c r="QYX94" s="7"/>
      <c r="QYY94" s="73"/>
      <c r="QYZ94" s="73"/>
      <c r="QZA94" s="73"/>
      <c r="QZB94" s="73"/>
      <c r="QZC94" s="74"/>
      <c r="QZD94" s="74"/>
      <c r="QZE94" s="77"/>
      <c r="QZF94" s="77"/>
      <c r="QZG94" s="11"/>
      <c r="QZH94" s="7"/>
      <c r="QZI94" s="7"/>
      <c r="QZJ94" s="7"/>
      <c r="QZK94" s="7"/>
      <c r="QZL94" s="7"/>
      <c r="QZM94" s="73"/>
      <c r="QZN94" s="73"/>
      <c r="QZO94" s="73"/>
      <c r="QZP94" s="73"/>
      <c r="QZQ94" s="74"/>
      <c r="QZR94" s="74"/>
      <c r="QZS94" s="77"/>
      <c r="QZT94" s="77"/>
      <c r="QZU94" s="11"/>
      <c r="QZV94" s="7"/>
      <c r="QZW94" s="7"/>
      <c r="QZX94" s="7"/>
      <c r="QZY94" s="7"/>
      <c r="QZZ94" s="7"/>
      <c r="RAA94" s="73"/>
      <c r="RAB94" s="73"/>
      <c r="RAC94" s="73"/>
      <c r="RAD94" s="73"/>
      <c r="RAE94" s="74"/>
      <c r="RAF94" s="74"/>
      <c r="RAG94" s="77"/>
      <c r="RAH94" s="77"/>
      <c r="RAI94" s="11"/>
      <c r="RAJ94" s="7"/>
      <c r="RAK94" s="7"/>
      <c r="RAL94" s="7"/>
      <c r="RAM94" s="7"/>
      <c r="RAN94" s="7"/>
      <c r="RAO94" s="73"/>
      <c r="RAP94" s="73"/>
      <c r="RAQ94" s="73"/>
      <c r="RAR94" s="73"/>
      <c r="RAS94" s="74"/>
      <c r="RAT94" s="74"/>
      <c r="RAU94" s="77"/>
      <c r="RAV94" s="77"/>
      <c r="RAW94" s="11"/>
      <c r="RAX94" s="7"/>
      <c r="RAY94" s="7"/>
      <c r="RAZ94" s="7"/>
      <c r="RBA94" s="7"/>
      <c r="RBB94" s="7"/>
      <c r="RBC94" s="73"/>
      <c r="RBD94" s="73"/>
      <c r="RBE94" s="73"/>
      <c r="RBF94" s="73"/>
      <c r="RBG94" s="74"/>
      <c r="RBH94" s="74"/>
      <c r="RBI94" s="77"/>
      <c r="RBJ94" s="77"/>
      <c r="RBK94" s="11"/>
      <c r="RBL94" s="7"/>
      <c r="RBM94" s="7"/>
      <c r="RBN94" s="7"/>
      <c r="RBO94" s="7"/>
      <c r="RBP94" s="7"/>
      <c r="RBQ94" s="73"/>
      <c r="RBR94" s="73"/>
      <c r="RBS94" s="73"/>
      <c r="RBT94" s="73"/>
      <c r="RBU94" s="74"/>
      <c r="RBV94" s="74"/>
      <c r="RBW94" s="77"/>
      <c r="RBX94" s="77"/>
      <c r="RBY94" s="11"/>
      <c r="RBZ94" s="7"/>
      <c r="RCA94" s="7"/>
      <c r="RCB94" s="7"/>
      <c r="RCC94" s="7"/>
      <c r="RCD94" s="7"/>
      <c r="RCE94" s="73"/>
      <c r="RCF94" s="73"/>
      <c r="RCG94" s="73"/>
      <c r="RCH94" s="73"/>
      <c r="RCI94" s="74"/>
      <c r="RCJ94" s="74"/>
      <c r="RCK94" s="77"/>
      <c r="RCL94" s="77"/>
      <c r="RCM94" s="11"/>
      <c r="RCN94" s="7"/>
      <c r="RCO94" s="7"/>
      <c r="RCP94" s="7"/>
      <c r="RCQ94" s="7"/>
      <c r="RCR94" s="7"/>
      <c r="RCS94" s="73"/>
      <c r="RCT94" s="73"/>
      <c r="RCU94" s="73"/>
      <c r="RCV94" s="73"/>
      <c r="RCW94" s="74"/>
      <c r="RCX94" s="74"/>
      <c r="RCY94" s="77"/>
      <c r="RCZ94" s="77"/>
      <c r="RDA94" s="11"/>
      <c r="RDB94" s="7"/>
      <c r="RDC94" s="7"/>
      <c r="RDD94" s="7"/>
      <c r="RDE94" s="7"/>
      <c r="RDF94" s="7"/>
      <c r="RDG94" s="73"/>
      <c r="RDH94" s="73"/>
      <c r="RDI94" s="73"/>
      <c r="RDJ94" s="73"/>
      <c r="RDK94" s="74"/>
      <c r="RDL94" s="74"/>
      <c r="RDM94" s="77"/>
      <c r="RDN94" s="77"/>
      <c r="RDO94" s="11"/>
      <c r="RDP94" s="7"/>
      <c r="RDQ94" s="7"/>
      <c r="RDR94" s="7"/>
      <c r="RDS94" s="7"/>
      <c r="RDT94" s="7"/>
      <c r="RDU94" s="73"/>
      <c r="RDV94" s="73"/>
      <c r="RDW94" s="73"/>
      <c r="RDX94" s="73"/>
      <c r="RDY94" s="74"/>
      <c r="RDZ94" s="74"/>
      <c r="REA94" s="77"/>
      <c r="REB94" s="77"/>
      <c r="REC94" s="11"/>
      <c r="RED94" s="7"/>
      <c r="REE94" s="7"/>
      <c r="REF94" s="7"/>
      <c r="REG94" s="7"/>
      <c r="REH94" s="7"/>
      <c r="REI94" s="73"/>
      <c r="REJ94" s="73"/>
      <c r="REK94" s="73"/>
      <c r="REL94" s="73"/>
      <c r="REM94" s="74"/>
      <c r="REN94" s="74"/>
      <c r="REO94" s="77"/>
      <c r="REP94" s="77"/>
      <c r="REQ94" s="11"/>
      <c r="RER94" s="7"/>
      <c r="RES94" s="7"/>
      <c r="RET94" s="7"/>
      <c r="REU94" s="7"/>
      <c r="REV94" s="7"/>
      <c r="REW94" s="73"/>
      <c r="REX94" s="73"/>
      <c r="REY94" s="73"/>
      <c r="REZ94" s="73"/>
      <c r="RFA94" s="74"/>
      <c r="RFB94" s="74"/>
      <c r="RFC94" s="77"/>
      <c r="RFD94" s="77"/>
      <c r="RFE94" s="11"/>
      <c r="RFF94" s="7"/>
      <c r="RFG94" s="7"/>
      <c r="RFH94" s="7"/>
      <c r="RFI94" s="7"/>
      <c r="RFJ94" s="7"/>
      <c r="RFK94" s="73"/>
      <c r="RFL94" s="73"/>
      <c r="RFM94" s="73"/>
      <c r="RFN94" s="73"/>
      <c r="RFO94" s="74"/>
      <c r="RFP94" s="74"/>
      <c r="RFQ94" s="77"/>
      <c r="RFR94" s="77"/>
      <c r="RFS94" s="11"/>
      <c r="RFT94" s="7"/>
      <c r="RFU94" s="7"/>
      <c r="RFV94" s="7"/>
      <c r="RFW94" s="7"/>
      <c r="RFX94" s="7"/>
      <c r="RFY94" s="73"/>
      <c r="RFZ94" s="73"/>
      <c r="RGA94" s="73"/>
      <c r="RGB94" s="73"/>
      <c r="RGC94" s="74"/>
      <c r="RGD94" s="74"/>
      <c r="RGE94" s="77"/>
      <c r="RGF94" s="77"/>
      <c r="RGG94" s="11"/>
      <c r="RGH94" s="7"/>
      <c r="RGI94" s="7"/>
      <c r="RGJ94" s="7"/>
      <c r="RGK94" s="7"/>
      <c r="RGL94" s="7"/>
      <c r="RGM94" s="73"/>
      <c r="RGN94" s="73"/>
      <c r="RGO94" s="73"/>
      <c r="RGP94" s="73"/>
      <c r="RGQ94" s="74"/>
      <c r="RGR94" s="74"/>
      <c r="RGS94" s="77"/>
      <c r="RGT94" s="77"/>
      <c r="RGU94" s="11"/>
      <c r="RGV94" s="7"/>
      <c r="RGW94" s="7"/>
      <c r="RGX94" s="7"/>
      <c r="RGY94" s="7"/>
      <c r="RGZ94" s="7"/>
      <c r="RHA94" s="73"/>
      <c r="RHB94" s="73"/>
      <c r="RHC94" s="73"/>
      <c r="RHD94" s="73"/>
      <c r="RHE94" s="74"/>
      <c r="RHF94" s="74"/>
      <c r="RHG94" s="77"/>
      <c r="RHH94" s="77"/>
      <c r="RHI94" s="11"/>
      <c r="RHJ94" s="7"/>
      <c r="RHK94" s="7"/>
      <c r="RHL94" s="7"/>
      <c r="RHM94" s="7"/>
      <c r="RHN94" s="7"/>
      <c r="RHO94" s="73"/>
      <c r="RHP94" s="73"/>
      <c r="RHQ94" s="73"/>
      <c r="RHR94" s="73"/>
      <c r="RHS94" s="74"/>
      <c r="RHT94" s="74"/>
      <c r="RHU94" s="77"/>
      <c r="RHV94" s="77"/>
      <c r="RHW94" s="11"/>
      <c r="RHX94" s="7"/>
      <c r="RHY94" s="7"/>
      <c r="RHZ94" s="7"/>
      <c r="RIA94" s="7"/>
      <c r="RIB94" s="7"/>
      <c r="RIC94" s="73"/>
      <c r="RID94" s="73"/>
      <c r="RIE94" s="73"/>
      <c r="RIF94" s="73"/>
      <c r="RIG94" s="74"/>
      <c r="RIH94" s="74"/>
      <c r="RII94" s="77"/>
      <c r="RIJ94" s="77"/>
      <c r="RIK94" s="11"/>
      <c r="RIL94" s="7"/>
      <c r="RIM94" s="7"/>
      <c r="RIN94" s="7"/>
      <c r="RIO94" s="7"/>
      <c r="RIP94" s="7"/>
      <c r="RIQ94" s="73"/>
      <c r="RIR94" s="73"/>
      <c r="RIS94" s="73"/>
      <c r="RIT94" s="73"/>
      <c r="RIU94" s="74"/>
      <c r="RIV94" s="74"/>
      <c r="RIW94" s="77"/>
      <c r="RIX94" s="77"/>
      <c r="RIY94" s="11"/>
      <c r="RIZ94" s="7"/>
      <c r="RJA94" s="7"/>
      <c r="RJB94" s="7"/>
      <c r="RJC94" s="7"/>
      <c r="RJD94" s="7"/>
      <c r="RJE94" s="73"/>
      <c r="RJF94" s="73"/>
      <c r="RJG94" s="73"/>
      <c r="RJH94" s="73"/>
      <c r="RJI94" s="74"/>
      <c r="RJJ94" s="74"/>
      <c r="RJK94" s="77"/>
      <c r="RJL94" s="77"/>
      <c r="RJM94" s="11"/>
      <c r="RJN94" s="7"/>
      <c r="RJO94" s="7"/>
      <c r="RJP94" s="7"/>
      <c r="RJQ94" s="7"/>
      <c r="RJR94" s="7"/>
      <c r="RJS94" s="73"/>
      <c r="RJT94" s="73"/>
      <c r="RJU94" s="73"/>
      <c r="RJV94" s="73"/>
      <c r="RJW94" s="74"/>
      <c r="RJX94" s="74"/>
      <c r="RJY94" s="77"/>
      <c r="RJZ94" s="77"/>
      <c r="RKA94" s="11"/>
      <c r="RKB94" s="7"/>
      <c r="RKC94" s="7"/>
      <c r="RKD94" s="7"/>
      <c r="RKE94" s="7"/>
      <c r="RKF94" s="7"/>
      <c r="RKG94" s="73"/>
      <c r="RKH94" s="73"/>
      <c r="RKI94" s="73"/>
      <c r="RKJ94" s="73"/>
      <c r="RKK94" s="74"/>
      <c r="RKL94" s="74"/>
      <c r="RKM94" s="77"/>
      <c r="RKN94" s="77"/>
      <c r="RKO94" s="11"/>
      <c r="RKP94" s="7"/>
      <c r="RKQ94" s="7"/>
      <c r="RKR94" s="7"/>
      <c r="RKS94" s="7"/>
      <c r="RKT94" s="7"/>
      <c r="RKU94" s="73"/>
      <c r="RKV94" s="73"/>
      <c r="RKW94" s="73"/>
      <c r="RKX94" s="73"/>
      <c r="RKY94" s="74"/>
      <c r="RKZ94" s="74"/>
      <c r="RLA94" s="77"/>
      <c r="RLB94" s="77"/>
      <c r="RLC94" s="11"/>
      <c r="RLD94" s="7"/>
      <c r="RLE94" s="7"/>
      <c r="RLF94" s="7"/>
      <c r="RLG94" s="7"/>
      <c r="RLH94" s="7"/>
      <c r="RLI94" s="73"/>
      <c r="RLJ94" s="73"/>
      <c r="RLK94" s="73"/>
      <c r="RLL94" s="73"/>
      <c r="RLM94" s="74"/>
      <c r="RLN94" s="74"/>
      <c r="RLO94" s="77"/>
      <c r="RLP94" s="77"/>
      <c r="RLQ94" s="11"/>
      <c r="RLR94" s="7"/>
      <c r="RLS94" s="7"/>
      <c r="RLT94" s="7"/>
      <c r="RLU94" s="7"/>
      <c r="RLV94" s="7"/>
      <c r="RLW94" s="73"/>
      <c r="RLX94" s="73"/>
      <c r="RLY94" s="73"/>
      <c r="RLZ94" s="73"/>
      <c r="RMA94" s="74"/>
      <c r="RMB94" s="74"/>
      <c r="RMC94" s="77"/>
      <c r="RMD94" s="77"/>
      <c r="RME94" s="11"/>
      <c r="RMF94" s="7"/>
      <c r="RMG94" s="7"/>
      <c r="RMH94" s="7"/>
      <c r="RMI94" s="7"/>
      <c r="RMJ94" s="7"/>
      <c r="RMK94" s="73"/>
      <c r="RML94" s="73"/>
      <c r="RMM94" s="73"/>
      <c r="RMN94" s="73"/>
      <c r="RMO94" s="74"/>
      <c r="RMP94" s="74"/>
      <c r="RMQ94" s="77"/>
      <c r="RMR94" s="77"/>
      <c r="RMS94" s="11"/>
      <c r="RMT94" s="7"/>
      <c r="RMU94" s="7"/>
      <c r="RMV94" s="7"/>
      <c r="RMW94" s="7"/>
      <c r="RMX94" s="7"/>
      <c r="RMY94" s="73"/>
      <c r="RMZ94" s="73"/>
      <c r="RNA94" s="73"/>
      <c r="RNB94" s="73"/>
      <c r="RNC94" s="74"/>
      <c r="RND94" s="74"/>
      <c r="RNE94" s="77"/>
      <c r="RNF94" s="77"/>
      <c r="RNG94" s="11"/>
      <c r="RNH94" s="7"/>
      <c r="RNI94" s="7"/>
      <c r="RNJ94" s="7"/>
      <c r="RNK94" s="7"/>
      <c r="RNL94" s="7"/>
      <c r="RNM94" s="73"/>
      <c r="RNN94" s="73"/>
      <c r="RNO94" s="73"/>
      <c r="RNP94" s="73"/>
      <c r="RNQ94" s="74"/>
      <c r="RNR94" s="74"/>
      <c r="RNS94" s="77"/>
      <c r="RNT94" s="77"/>
      <c r="RNU94" s="11"/>
      <c r="RNV94" s="7"/>
      <c r="RNW94" s="7"/>
      <c r="RNX94" s="7"/>
      <c r="RNY94" s="7"/>
      <c r="RNZ94" s="7"/>
      <c r="ROA94" s="73"/>
      <c r="ROB94" s="73"/>
      <c r="ROC94" s="73"/>
      <c r="ROD94" s="73"/>
      <c r="ROE94" s="74"/>
      <c r="ROF94" s="74"/>
      <c r="ROG94" s="77"/>
      <c r="ROH94" s="77"/>
      <c r="ROI94" s="11"/>
      <c r="ROJ94" s="7"/>
      <c r="ROK94" s="7"/>
      <c r="ROL94" s="7"/>
      <c r="ROM94" s="7"/>
      <c r="RON94" s="7"/>
      <c r="ROO94" s="73"/>
      <c r="ROP94" s="73"/>
      <c r="ROQ94" s="73"/>
      <c r="ROR94" s="73"/>
      <c r="ROS94" s="74"/>
      <c r="ROT94" s="74"/>
      <c r="ROU94" s="77"/>
      <c r="ROV94" s="77"/>
      <c r="ROW94" s="11"/>
      <c r="ROX94" s="7"/>
      <c r="ROY94" s="7"/>
      <c r="ROZ94" s="7"/>
      <c r="RPA94" s="7"/>
      <c r="RPB94" s="7"/>
      <c r="RPC94" s="73"/>
      <c r="RPD94" s="73"/>
      <c r="RPE94" s="73"/>
      <c r="RPF94" s="73"/>
      <c r="RPG94" s="74"/>
      <c r="RPH94" s="74"/>
      <c r="RPI94" s="77"/>
      <c r="RPJ94" s="77"/>
      <c r="RPK94" s="11"/>
      <c r="RPL94" s="7"/>
      <c r="RPM94" s="7"/>
      <c r="RPN94" s="7"/>
      <c r="RPO94" s="7"/>
      <c r="RPP94" s="7"/>
      <c r="RPQ94" s="73"/>
      <c r="RPR94" s="73"/>
      <c r="RPS94" s="73"/>
      <c r="RPT94" s="73"/>
      <c r="RPU94" s="74"/>
      <c r="RPV94" s="74"/>
      <c r="RPW94" s="77"/>
      <c r="RPX94" s="77"/>
      <c r="RPY94" s="11"/>
      <c r="RPZ94" s="7"/>
      <c r="RQA94" s="7"/>
      <c r="RQB94" s="7"/>
      <c r="RQC94" s="7"/>
      <c r="RQD94" s="7"/>
      <c r="RQE94" s="73"/>
      <c r="RQF94" s="73"/>
      <c r="RQG94" s="73"/>
      <c r="RQH94" s="73"/>
      <c r="RQI94" s="74"/>
      <c r="RQJ94" s="74"/>
      <c r="RQK94" s="77"/>
      <c r="RQL94" s="77"/>
      <c r="RQM94" s="11"/>
      <c r="RQN94" s="7"/>
      <c r="RQO94" s="7"/>
      <c r="RQP94" s="7"/>
      <c r="RQQ94" s="7"/>
      <c r="RQR94" s="7"/>
      <c r="RQS94" s="73"/>
      <c r="RQT94" s="73"/>
      <c r="RQU94" s="73"/>
      <c r="RQV94" s="73"/>
      <c r="RQW94" s="74"/>
      <c r="RQX94" s="74"/>
      <c r="RQY94" s="77"/>
      <c r="RQZ94" s="77"/>
      <c r="RRA94" s="11"/>
      <c r="RRB94" s="7"/>
      <c r="RRC94" s="7"/>
      <c r="RRD94" s="7"/>
      <c r="RRE94" s="7"/>
      <c r="RRF94" s="7"/>
      <c r="RRG94" s="73"/>
      <c r="RRH94" s="73"/>
      <c r="RRI94" s="73"/>
      <c r="RRJ94" s="73"/>
      <c r="RRK94" s="74"/>
      <c r="RRL94" s="74"/>
      <c r="RRM94" s="77"/>
      <c r="RRN94" s="77"/>
      <c r="RRO94" s="11"/>
      <c r="RRP94" s="7"/>
      <c r="RRQ94" s="7"/>
      <c r="RRR94" s="7"/>
      <c r="RRS94" s="7"/>
      <c r="RRT94" s="7"/>
      <c r="RRU94" s="73"/>
      <c r="RRV94" s="73"/>
      <c r="RRW94" s="73"/>
      <c r="RRX94" s="73"/>
      <c r="RRY94" s="74"/>
      <c r="RRZ94" s="74"/>
      <c r="RSA94" s="77"/>
      <c r="RSB94" s="77"/>
      <c r="RSC94" s="11"/>
      <c r="RSD94" s="7"/>
      <c r="RSE94" s="7"/>
      <c r="RSF94" s="7"/>
      <c r="RSG94" s="7"/>
      <c r="RSH94" s="7"/>
      <c r="RSI94" s="73"/>
      <c r="RSJ94" s="73"/>
      <c r="RSK94" s="73"/>
      <c r="RSL94" s="73"/>
      <c r="RSM94" s="74"/>
      <c r="RSN94" s="74"/>
      <c r="RSO94" s="77"/>
      <c r="RSP94" s="77"/>
      <c r="RSQ94" s="11"/>
      <c r="RSR94" s="7"/>
      <c r="RSS94" s="7"/>
      <c r="RST94" s="7"/>
      <c r="RSU94" s="7"/>
      <c r="RSV94" s="7"/>
      <c r="RSW94" s="73"/>
      <c r="RSX94" s="73"/>
      <c r="RSY94" s="73"/>
      <c r="RSZ94" s="73"/>
      <c r="RTA94" s="74"/>
      <c r="RTB94" s="74"/>
      <c r="RTC94" s="77"/>
      <c r="RTD94" s="77"/>
      <c r="RTE94" s="11"/>
      <c r="RTF94" s="7"/>
      <c r="RTG94" s="7"/>
      <c r="RTH94" s="7"/>
      <c r="RTI94" s="7"/>
      <c r="RTJ94" s="7"/>
      <c r="RTK94" s="73"/>
      <c r="RTL94" s="73"/>
      <c r="RTM94" s="73"/>
      <c r="RTN94" s="73"/>
      <c r="RTO94" s="74"/>
      <c r="RTP94" s="74"/>
      <c r="RTQ94" s="77"/>
      <c r="RTR94" s="77"/>
      <c r="RTS94" s="11"/>
      <c r="RTT94" s="7"/>
      <c r="RTU94" s="7"/>
      <c r="RTV94" s="7"/>
      <c r="RTW94" s="7"/>
      <c r="RTX94" s="7"/>
      <c r="RTY94" s="73"/>
      <c r="RTZ94" s="73"/>
      <c r="RUA94" s="73"/>
      <c r="RUB94" s="73"/>
      <c r="RUC94" s="74"/>
      <c r="RUD94" s="74"/>
      <c r="RUE94" s="77"/>
      <c r="RUF94" s="77"/>
      <c r="RUG94" s="11"/>
      <c r="RUH94" s="7"/>
      <c r="RUI94" s="7"/>
      <c r="RUJ94" s="7"/>
      <c r="RUK94" s="7"/>
      <c r="RUL94" s="7"/>
      <c r="RUM94" s="73"/>
      <c r="RUN94" s="73"/>
      <c r="RUO94" s="73"/>
      <c r="RUP94" s="73"/>
      <c r="RUQ94" s="74"/>
      <c r="RUR94" s="74"/>
      <c r="RUS94" s="77"/>
      <c r="RUT94" s="77"/>
      <c r="RUU94" s="11"/>
      <c r="RUV94" s="7"/>
      <c r="RUW94" s="7"/>
      <c r="RUX94" s="7"/>
      <c r="RUY94" s="7"/>
      <c r="RUZ94" s="7"/>
      <c r="RVA94" s="73"/>
      <c r="RVB94" s="73"/>
      <c r="RVC94" s="73"/>
      <c r="RVD94" s="73"/>
      <c r="RVE94" s="74"/>
      <c r="RVF94" s="74"/>
      <c r="RVG94" s="77"/>
      <c r="RVH94" s="77"/>
      <c r="RVI94" s="11"/>
      <c r="RVJ94" s="7"/>
      <c r="RVK94" s="7"/>
      <c r="RVL94" s="7"/>
      <c r="RVM94" s="7"/>
      <c r="RVN94" s="7"/>
      <c r="RVO94" s="73"/>
      <c r="RVP94" s="73"/>
      <c r="RVQ94" s="73"/>
      <c r="RVR94" s="73"/>
      <c r="RVS94" s="74"/>
      <c r="RVT94" s="74"/>
      <c r="RVU94" s="77"/>
      <c r="RVV94" s="77"/>
      <c r="RVW94" s="11"/>
      <c r="RVX94" s="7"/>
      <c r="RVY94" s="7"/>
      <c r="RVZ94" s="7"/>
      <c r="RWA94" s="7"/>
      <c r="RWB94" s="7"/>
      <c r="RWC94" s="73"/>
      <c r="RWD94" s="73"/>
      <c r="RWE94" s="73"/>
      <c r="RWF94" s="73"/>
      <c r="RWG94" s="74"/>
      <c r="RWH94" s="74"/>
      <c r="RWI94" s="77"/>
      <c r="RWJ94" s="77"/>
      <c r="RWK94" s="11"/>
      <c r="RWL94" s="7"/>
      <c r="RWM94" s="7"/>
      <c r="RWN94" s="7"/>
      <c r="RWO94" s="7"/>
      <c r="RWP94" s="7"/>
      <c r="RWQ94" s="73"/>
      <c r="RWR94" s="73"/>
      <c r="RWS94" s="73"/>
      <c r="RWT94" s="73"/>
      <c r="RWU94" s="74"/>
      <c r="RWV94" s="74"/>
      <c r="RWW94" s="77"/>
      <c r="RWX94" s="77"/>
      <c r="RWY94" s="11"/>
      <c r="RWZ94" s="7"/>
      <c r="RXA94" s="7"/>
      <c r="RXB94" s="7"/>
      <c r="RXC94" s="7"/>
      <c r="RXD94" s="7"/>
      <c r="RXE94" s="73"/>
      <c r="RXF94" s="73"/>
      <c r="RXG94" s="73"/>
      <c r="RXH94" s="73"/>
      <c r="RXI94" s="74"/>
      <c r="RXJ94" s="74"/>
      <c r="RXK94" s="77"/>
      <c r="RXL94" s="77"/>
      <c r="RXM94" s="11"/>
      <c r="RXN94" s="7"/>
      <c r="RXO94" s="7"/>
      <c r="RXP94" s="7"/>
      <c r="RXQ94" s="7"/>
      <c r="RXR94" s="7"/>
      <c r="RXS94" s="73"/>
      <c r="RXT94" s="73"/>
      <c r="RXU94" s="73"/>
      <c r="RXV94" s="73"/>
      <c r="RXW94" s="74"/>
      <c r="RXX94" s="74"/>
      <c r="RXY94" s="77"/>
      <c r="RXZ94" s="77"/>
      <c r="RYA94" s="11"/>
      <c r="RYB94" s="7"/>
      <c r="RYC94" s="7"/>
      <c r="RYD94" s="7"/>
      <c r="RYE94" s="7"/>
      <c r="RYF94" s="7"/>
      <c r="RYG94" s="73"/>
      <c r="RYH94" s="73"/>
      <c r="RYI94" s="73"/>
      <c r="RYJ94" s="73"/>
      <c r="RYK94" s="74"/>
      <c r="RYL94" s="74"/>
      <c r="RYM94" s="77"/>
      <c r="RYN94" s="77"/>
      <c r="RYO94" s="11"/>
      <c r="RYP94" s="7"/>
      <c r="RYQ94" s="7"/>
      <c r="RYR94" s="7"/>
      <c r="RYS94" s="7"/>
      <c r="RYT94" s="7"/>
      <c r="RYU94" s="73"/>
      <c r="RYV94" s="73"/>
      <c r="RYW94" s="73"/>
      <c r="RYX94" s="73"/>
      <c r="RYY94" s="74"/>
      <c r="RYZ94" s="74"/>
      <c r="RZA94" s="77"/>
      <c r="RZB94" s="77"/>
      <c r="RZC94" s="11"/>
      <c r="RZD94" s="7"/>
      <c r="RZE94" s="7"/>
      <c r="RZF94" s="7"/>
      <c r="RZG94" s="7"/>
      <c r="RZH94" s="7"/>
      <c r="RZI94" s="73"/>
      <c r="RZJ94" s="73"/>
      <c r="RZK94" s="73"/>
      <c r="RZL94" s="73"/>
      <c r="RZM94" s="74"/>
      <c r="RZN94" s="74"/>
      <c r="RZO94" s="77"/>
      <c r="RZP94" s="77"/>
      <c r="RZQ94" s="11"/>
      <c r="RZR94" s="7"/>
      <c r="RZS94" s="7"/>
      <c r="RZT94" s="7"/>
      <c r="RZU94" s="7"/>
      <c r="RZV94" s="7"/>
      <c r="RZW94" s="73"/>
      <c r="RZX94" s="73"/>
      <c r="RZY94" s="73"/>
      <c r="RZZ94" s="73"/>
      <c r="SAA94" s="74"/>
      <c r="SAB94" s="74"/>
      <c r="SAC94" s="77"/>
      <c r="SAD94" s="77"/>
      <c r="SAE94" s="11"/>
      <c r="SAF94" s="7"/>
      <c r="SAG94" s="7"/>
      <c r="SAH94" s="7"/>
      <c r="SAI94" s="7"/>
      <c r="SAJ94" s="7"/>
      <c r="SAK94" s="73"/>
      <c r="SAL94" s="73"/>
      <c r="SAM94" s="73"/>
      <c r="SAN94" s="73"/>
      <c r="SAO94" s="74"/>
      <c r="SAP94" s="74"/>
      <c r="SAQ94" s="77"/>
      <c r="SAR94" s="77"/>
      <c r="SAS94" s="11"/>
      <c r="SAT94" s="7"/>
      <c r="SAU94" s="7"/>
      <c r="SAV94" s="7"/>
      <c r="SAW94" s="7"/>
      <c r="SAX94" s="7"/>
      <c r="SAY94" s="73"/>
      <c r="SAZ94" s="73"/>
      <c r="SBA94" s="73"/>
      <c r="SBB94" s="73"/>
      <c r="SBC94" s="74"/>
      <c r="SBD94" s="74"/>
      <c r="SBE94" s="77"/>
      <c r="SBF94" s="77"/>
      <c r="SBG94" s="11"/>
      <c r="SBH94" s="7"/>
      <c r="SBI94" s="7"/>
      <c r="SBJ94" s="7"/>
      <c r="SBK94" s="7"/>
      <c r="SBL94" s="7"/>
      <c r="SBM94" s="73"/>
      <c r="SBN94" s="73"/>
      <c r="SBO94" s="73"/>
      <c r="SBP94" s="73"/>
      <c r="SBQ94" s="74"/>
      <c r="SBR94" s="74"/>
      <c r="SBS94" s="77"/>
      <c r="SBT94" s="77"/>
      <c r="SBU94" s="11"/>
      <c r="SBV94" s="7"/>
      <c r="SBW94" s="7"/>
      <c r="SBX94" s="7"/>
      <c r="SBY94" s="7"/>
      <c r="SBZ94" s="7"/>
      <c r="SCA94" s="73"/>
      <c r="SCB94" s="73"/>
      <c r="SCC94" s="73"/>
      <c r="SCD94" s="73"/>
      <c r="SCE94" s="74"/>
      <c r="SCF94" s="74"/>
      <c r="SCG94" s="77"/>
      <c r="SCH94" s="77"/>
      <c r="SCI94" s="11"/>
      <c r="SCJ94" s="7"/>
      <c r="SCK94" s="7"/>
      <c r="SCL94" s="7"/>
      <c r="SCM94" s="7"/>
      <c r="SCN94" s="7"/>
      <c r="SCO94" s="73"/>
      <c r="SCP94" s="73"/>
      <c r="SCQ94" s="73"/>
      <c r="SCR94" s="73"/>
      <c r="SCS94" s="74"/>
      <c r="SCT94" s="74"/>
      <c r="SCU94" s="77"/>
      <c r="SCV94" s="77"/>
      <c r="SCW94" s="11"/>
      <c r="SCX94" s="7"/>
      <c r="SCY94" s="7"/>
      <c r="SCZ94" s="7"/>
      <c r="SDA94" s="7"/>
      <c r="SDB94" s="7"/>
      <c r="SDC94" s="73"/>
      <c r="SDD94" s="73"/>
      <c r="SDE94" s="73"/>
      <c r="SDF94" s="73"/>
      <c r="SDG94" s="74"/>
      <c r="SDH94" s="74"/>
      <c r="SDI94" s="77"/>
      <c r="SDJ94" s="77"/>
      <c r="SDK94" s="11"/>
      <c r="SDL94" s="7"/>
      <c r="SDM94" s="7"/>
      <c r="SDN94" s="7"/>
      <c r="SDO94" s="7"/>
      <c r="SDP94" s="7"/>
      <c r="SDQ94" s="73"/>
      <c r="SDR94" s="73"/>
      <c r="SDS94" s="73"/>
      <c r="SDT94" s="73"/>
      <c r="SDU94" s="74"/>
      <c r="SDV94" s="74"/>
      <c r="SDW94" s="77"/>
      <c r="SDX94" s="77"/>
      <c r="SDY94" s="11"/>
      <c r="SDZ94" s="7"/>
      <c r="SEA94" s="7"/>
      <c r="SEB94" s="7"/>
      <c r="SEC94" s="7"/>
      <c r="SED94" s="7"/>
      <c r="SEE94" s="73"/>
      <c r="SEF94" s="73"/>
      <c r="SEG94" s="73"/>
      <c r="SEH94" s="73"/>
      <c r="SEI94" s="74"/>
      <c r="SEJ94" s="74"/>
      <c r="SEK94" s="77"/>
      <c r="SEL94" s="77"/>
      <c r="SEM94" s="11"/>
      <c r="SEN94" s="7"/>
      <c r="SEO94" s="7"/>
      <c r="SEP94" s="7"/>
      <c r="SEQ94" s="7"/>
      <c r="SER94" s="7"/>
      <c r="SES94" s="73"/>
      <c r="SET94" s="73"/>
      <c r="SEU94" s="73"/>
      <c r="SEV94" s="73"/>
      <c r="SEW94" s="74"/>
      <c r="SEX94" s="74"/>
      <c r="SEY94" s="77"/>
      <c r="SEZ94" s="77"/>
      <c r="SFA94" s="11"/>
      <c r="SFB94" s="7"/>
      <c r="SFC94" s="7"/>
      <c r="SFD94" s="7"/>
      <c r="SFE94" s="7"/>
      <c r="SFF94" s="7"/>
      <c r="SFG94" s="73"/>
      <c r="SFH94" s="73"/>
      <c r="SFI94" s="73"/>
      <c r="SFJ94" s="73"/>
      <c r="SFK94" s="74"/>
      <c r="SFL94" s="74"/>
      <c r="SFM94" s="77"/>
      <c r="SFN94" s="77"/>
      <c r="SFO94" s="11"/>
      <c r="SFP94" s="7"/>
      <c r="SFQ94" s="7"/>
      <c r="SFR94" s="7"/>
      <c r="SFS94" s="7"/>
      <c r="SFT94" s="7"/>
      <c r="SFU94" s="73"/>
      <c r="SFV94" s="73"/>
      <c r="SFW94" s="73"/>
      <c r="SFX94" s="73"/>
      <c r="SFY94" s="74"/>
      <c r="SFZ94" s="74"/>
      <c r="SGA94" s="77"/>
      <c r="SGB94" s="77"/>
      <c r="SGC94" s="11"/>
      <c r="SGD94" s="7"/>
      <c r="SGE94" s="7"/>
      <c r="SGF94" s="7"/>
      <c r="SGG94" s="7"/>
      <c r="SGH94" s="7"/>
      <c r="SGI94" s="73"/>
      <c r="SGJ94" s="73"/>
      <c r="SGK94" s="73"/>
      <c r="SGL94" s="73"/>
      <c r="SGM94" s="74"/>
      <c r="SGN94" s="74"/>
      <c r="SGO94" s="77"/>
      <c r="SGP94" s="77"/>
      <c r="SGQ94" s="11"/>
      <c r="SGR94" s="7"/>
      <c r="SGS94" s="7"/>
      <c r="SGT94" s="7"/>
      <c r="SGU94" s="7"/>
      <c r="SGV94" s="7"/>
      <c r="SGW94" s="73"/>
      <c r="SGX94" s="73"/>
      <c r="SGY94" s="73"/>
      <c r="SGZ94" s="73"/>
      <c r="SHA94" s="74"/>
      <c r="SHB94" s="74"/>
      <c r="SHC94" s="77"/>
      <c r="SHD94" s="77"/>
      <c r="SHE94" s="11"/>
      <c r="SHF94" s="7"/>
      <c r="SHG94" s="7"/>
      <c r="SHH94" s="7"/>
      <c r="SHI94" s="7"/>
      <c r="SHJ94" s="7"/>
      <c r="SHK94" s="73"/>
      <c r="SHL94" s="73"/>
      <c r="SHM94" s="73"/>
      <c r="SHN94" s="73"/>
      <c r="SHO94" s="74"/>
      <c r="SHP94" s="74"/>
      <c r="SHQ94" s="77"/>
      <c r="SHR94" s="77"/>
      <c r="SHS94" s="11"/>
      <c r="SHT94" s="7"/>
      <c r="SHU94" s="7"/>
      <c r="SHV94" s="7"/>
      <c r="SHW94" s="7"/>
      <c r="SHX94" s="7"/>
      <c r="SHY94" s="73"/>
      <c r="SHZ94" s="73"/>
      <c r="SIA94" s="73"/>
      <c r="SIB94" s="73"/>
      <c r="SIC94" s="74"/>
      <c r="SID94" s="74"/>
      <c r="SIE94" s="77"/>
      <c r="SIF94" s="77"/>
      <c r="SIG94" s="11"/>
      <c r="SIH94" s="7"/>
      <c r="SII94" s="7"/>
      <c r="SIJ94" s="7"/>
      <c r="SIK94" s="7"/>
      <c r="SIL94" s="7"/>
      <c r="SIM94" s="73"/>
      <c r="SIN94" s="73"/>
      <c r="SIO94" s="73"/>
      <c r="SIP94" s="73"/>
      <c r="SIQ94" s="74"/>
      <c r="SIR94" s="74"/>
      <c r="SIS94" s="77"/>
      <c r="SIT94" s="77"/>
      <c r="SIU94" s="11"/>
      <c r="SIV94" s="7"/>
      <c r="SIW94" s="7"/>
      <c r="SIX94" s="7"/>
      <c r="SIY94" s="7"/>
      <c r="SIZ94" s="7"/>
      <c r="SJA94" s="73"/>
      <c r="SJB94" s="73"/>
      <c r="SJC94" s="73"/>
      <c r="SJD94" s="73"/>
      <c r="SJE94" s="74"/>
      <c r="SJF94" s="74"/>
      <c r="SJG94" s="77"/>
      <c r="SJH94" s="77"/>
      <c r="SJI94" s="11"/>
      <c r="SJJ94" s="7"/>
      <c r="SJK94" s="7"/>
      <c r="SJL94" s="7"/>
      <c r="SJM94" s="7"/>
      <c r="SJN94" s="7"/>
      <c r="SJO94" s="73"/>
      <c r="SJP94" s="73"/>
      <c r="SJQ94" s="73"/>
      <c r="SJR94" s="73"/>
      <c r="SJS94" s="74"/>
      <c r="SJT94" s="74"/>
      <c r="SJU94" s="77"/>
      <c r="SJV94" s="77"/>
      <c r="SJW94" s="11"/>
      <c r="SJX94" s="7"/>
      <c r="SJY94" s="7"/>
      <c r="SJZ94" s="7"/>
      <c r="SKA94" s="7"/>
      <c r="SKB94" s="7"/>
      <c r="SKC94" s="73"/>
      <c r="SKD94" s="73"/>
      <c r="SKE94" s="73"/>
      <c r="SKF94" s="73"/>
      <c r="SKG94" s="74"/>
      <c r="SKH94" s="74"/>
      <c r="SKI94" s="77"/>
      <c r="SKJ94" s="77"/>
      <c r="SKK94" s="11"/>
      <c r="SKL94" s="7"/>
      <c r="SKM94" s="7"/>
      <c r="SKN94" s="7"/>
      <c r="SKO94" s="7"/>
      <c r="SKP94" s="7"/>
      <c r="SKQ94" s="73"/>
      <c r="SKR94" s="73"/>
      <c r="SKS94" s="73"/>
      <c r="SKT94" s="73"/>
      <c r="SKU94" s="74"/>
      <c r="SKV94" s="74"/>
      <c r="SKW94" s="77"/>
      <c r="SKX94" s="77"/>
      <c r="SKY94" s="11"/>
      <c r="SKZ94" s="7"/>
      <c r="SLA94" s="7"/>
      <c r="SLB94" s="7"/>
      <c r="SLC94" s="7"/>
      <c r="SLD94" s="7"/>
      <c r="SLE94" s="73"/>
      <c r="SLF94" s="73"/>
      <c r="SLG94" s="73"/>
      <c r="SLH94" s="73"/>
      <c r="SLI94" s="74"/>
      <c r="SLJ94" s="74"/>
      <c r="SLK94" s="77"/>
      <c r="SLL94" s="77"/>
      <c r="SLM94" s="11"/>
      <c r="SLN94" s="7"/>
      <c r="SLO94" s="7"/>
      <c r="SLP94" s="7"/>
      <c r="SLQ94" s="7"/>
      <c r="SLR94" s="7"/>
      <c r="SLS94" s="73"/>
      <c r="SLT94" s="73"/>
      <c r="SLU94" s="73"/>
      <c r="SLV94" s="73"/>
      <c r="SLW94" s="74"/>
      <c r="SLX94" s="74"/>
      <c r="SLY94" s="77"/>
      <c r="SLZ94" s="77"/>
      <c r="SMA94" s="11"/>
      <c r="SMB94" s="7"/>
      <c r="SMC94" s="7"/>
      <c r="SMD94" s="7"/>
      <c r="SME94" s="7"/>
      <c r="SMF94" s="7"/>
      <c r="SMG94" s="73"/>
      <c r="SMH94" s="73"/>
      <c r="SMI94" s="73"/>
      <c r="SMJ94" s="73"/>
      <c r="SMK94" s="74"/>
      <c r="SML94" s="74"/>
      <c r="SMM94" s="77"/>
      <c r="SMN94" s="77"/>
      <c r="SMO94" s="11"/>
      <c r="SMP94" s="7"/>
      <c r="SMQ94" s="7"/>
      <c r="SMR94" s="7"/>
      <c r="SMS94" s="7"/>
      <c r="SMT94" s="7"/>
      <c r="SMU94" s="73"/>
      <c r="SMV94" s="73"/>
      <c r="SMW94" s="73"/>
      <c r="SMX94" s="73"/>
      <c r="SMY94" s="74"/>
      <c r="SMZ94" s="74"/>
      <c r="SNA94" s="77"/>
      <c r="SNB94" s="77"/>
      <c r="SNC94" s="11"/>
      <c r="SND94" s="7"/>
      <c r="SNE94" s="7"/>
      <c r="SNF94" s="7"/>
      <c r="SNG94" s="7"/>
      <c r="SNH94" s="7"/>
      <c r="SNI94" s="73"/>
      <c r="SNJ94" s="73"/>
      <c r="SNK94" s="73"/>
      <c r="SNL94" s="73"/>
      <c r="SNM94" s="74"/>
      <c r="SNN94" s="74"/>
      <c r="SNO94" s="77"/>
      <c r="SNP94" s="77"/>
      <c r="SNQ94" s="11"/>
      <c r="SNR94" s="7"/>
      <c r="SNS94" s="7"/>
      <c r="SNT94" s="7"/>
      <c r="SNU94" s="7"/>
      <c r="SNV94" s="7"/>
      <c r="SNW94" s="73"/>
      <c r="SNX94" s="73"/>
      <c r="SNY94" s="73"/>
      <c r="SNZ94" s="73"/>
      <c r="SOA94" s="74"/>
      <c r="SOB94" s="74"/>
      <c r="SOC94" s="77"/>
      <c r="SOD94" s="77"/>
      <c r="SOE94" s="11"/>
      <c r="SOF94" s="7"/>
      <c r="SOG94" s="7"/>
      <c r="SOH94" s="7"/>
      <c r="SOI94" s="7"/>
      <c r="SOJ94" s="7"/>
      <c r="SOK94" s="73"/>
      <c r="SOL94" s="73"/>
      <c r="SOM94" s="73"/>
      <c r="SON94" s="73"/>
      <c r="SOO94" s="74"/>
      <c r="SOP94" s="74"/>
      <c r="SOQ94" s="77"/>
      <c r="SOR94" s="77"/>
      <c r="SOS94" s="11"/>
      <c r="SOT94" s="7"/>
      <c r="SOU94" s="7"/>
      <c r="SOV94" s="7"/>
      <c r="SOW94" s="7"/>
      <c r="SOX94" s="7"/>
      <c r="SOY94" s="73"/>
      <c r="SOZ94" s="73"/>
      <c r="SPA94" s="73"/>
      <c r="SPB94" s="73"/>
      <c r="SPC94" s="74"/>
      <c r="SPD94" s="74"/>
      <c r="SPE94" s="77"/>
      <c r="SPF94" s="77"/>
      <c r="SPG94" s="11"/>
      <c r="SPH94" s="7"/>
      <c r="SPI94" s="7"/>
      <c r="SPJ94" s="7"/>
      <c r="SPK94" s="7"/>
      <c r="SPL94" s="7"/>
      <c r="SPM94" s="73"/>
      <c r="SPN94" s="73"/>
      <c r="SPO94" s="73"/>
      <c r="SPP94" s="73"/>
      <c r="SPQ94" s="74"/>
      <c r="SPR94" s="74"/>
      <c r="SPS94" s="77"/>
      <c r="SPT94" s="77"/>
      <c r="SPU94" s="11"/>
      <c r="SPV94" s="7"/>
      <c r="SPW94" s="7"/>
      <c r="SPX94" s="7"/>
      <c r="SPY94" s="7"/>
      <c r="SPZ94" s="7"/>
      <c r="SQA94" s="73"/>
      <c r="SQB94" s="73"/>
      <c r="SQC94" s="73"/>
      <c r="SQD94" s="73"/>
      <c r="SQE94" s="74"/>
      <c r="SQF94" s="74"/>
      <c r="SQG94" s="77"/>
      <c r="SQH94" s="77"/>
      <c r="SQI94" s="11"/>
      <c r="SQJ94" s="7"/>
      <c r="SQK94" s="7"/>
      <c r="SQL94" s="7"/>
      <c r="SQM94" s="7"/>
      <c r="SQN94" s="7"/>
      <c r="SQO94" s="73"/>
      <c r="SQP94" s="73"/>
      <c r="SQQ94" s="73"/>
      <c r="SQR94" s="73"/>
      <c r="SQS94" s="74"/>
      <c r="SQT94" s="74"/>
      <c r="SQU94" s="77"/>
      <c r="SQV94" s="77"/>
      <c r="SQW94" s="11"/>
      <c r="SQX94" s="7"/>
      <c r="SQY94" s="7"/>
      <c r="SQZ94" s="7"/>
      <c r="SRA94" s="7"/>
      <c r="SRB94" s="7"/>
      <c r="SRC94" s="73"/>
      <c r="SRD94" s="73"/>
      <c r="SRE94" s="73"/>
      <c r="SRF94" s="73"/>
      <c r="SRG94" s="74"/>
      <c r="SRH94" s="74"/>
      <c r="SRI94" s="77"/>
      <c r="SRJ94" s="77"/>
      <c r="SRK94" s="11"/>
      <c r="SRL94" s="7"/>
      <c r="SRM94" s="7"/>
      <c r="SRN94" s="7"/>
      <c r="SRO94" s="7"/>
      <c r="SRP94" s="7"/>
      <c r="SRQ94" s="73"/>
      <c r="SRR94" s="73"/>
      <c r="SRS94" s="73"/>
      <c r="SRT94" s="73"/>
      <c r="SRU94" s="74"/>
      <c r="SRV94" s="74"/>
      <c r="SRW94" s="77"/>
      <c r="SRX94" s="77"/>
      <c r="SRY94" s="11"/>
      <c r="SRZ94" s="7"/>
      <c r="SSA94" s="7"/>
      <c r="SSB94" s="7"/>
      <c r="SSC94" s="7"/>
      <c r="SSD94" s="7"/>
      <c r="SSE94" s="73"/>
      <c r="SSF94" s="73"/>
      <c r="SSG94" s="73"/>
      <c r="SSH94" s="73"/>
      <c r="SSI94" s="74"/>
      <c r="SSJ94" s="74"/>
      <c r="SSK94" s="77"/>
      <c r="SSL94" s="77"/>
      <c r="SSM94" s="11"/>
      <c r="SSN94" s="7"/>
      <c r="SSO94" s="7"/>
      <c r="SSP94" s="7"/>
      <c r="SSQ94" s="7"/>
      <c r="SSR94" s="7"/>
      <c r="SSS94" s="73"/>
      <c r="SST94" s="73"/>
      <c r="SSU94" s="73"/>
      <c r="SSV94" s="73"/>
      <c r="SSW94" s="74"/>
      <c r="SSX94" s="74"/>
      <c r="SSY94" s="77"/>
      <c r="SSZ94" s="77"/>
      <c r="STA94" s="11"/>
      <c r="STB94" s="7"/>
      <c r="STC94" s="7"/>
      <c r="STD94" s="7"/>
      <c r="STE94" s="7"/>
      <c r="STF94" s="7"/>
      <c r="STG94" s="73"/>
      <c r="STH94" s="73"/>
      <c r="STI94" s="73"/>
      <c r="STJ94" s="73"/>
      <c r="STK94" s="74"/>
      <c r="STL94" s="74"/>
      <c r="STM94" s="77"/>
      <c r="STN94" s="77"/>
      <c r="STO94" s="11"/>
      <c r="STP94" s="7"/>
      <c r="STQ94" s="7"/>
      <c r="STR94" s="7"/>
      <c r="STS94" s="7"/>
      <c r="STT94" s="7"/>
      <c r="STU94" s="73"/>
      <c r="STV94" s="73"/>
      <c r="STW94" s="73"/>
      <c r="STX94" s="73"/>
      <c r="STY94" s="74"/>
      <c r="STZ94" s="74"/>
      <c r="SUA94" s="77"/>
      <c r="SUB94" s="77"/>
      <c r="SUC94" s="11"/>
      <c r="SUD94" s="7"/>
      <c r="SUE94" s="7"/>
      <c r="SUF94" s="7"/>
      <c r="SUG94" s="7"/>
      <c r="SUH94" s="7"/>
      <c r="SUI94" s="73"/>
      <c r="SUJ94" s="73"/>
      <c r="SUK94" s="73"/>
      <c r="SUL94" s="73"/>
      <c r="SUM94" s="74"/>
      <c r="SUN94" s="74"/>
      <c r="SUO94" s="77"/>
      <c r="SUP94" s="77"/>
      <c r="SUQ94" s="11"/>
      <c r="SUR94" s="7"/>
      <c r="SUS94" s="7"/>
      <c r="SUT94" s="7"/>
      <c r="SUU94" s="7"/>
      <c r="SUV94" s="7"/>
      <c r="SUW94" s="73"/>
      <c r="SUX94" s="73"/>
      <c r="SUY94" s="73"/>
      <c r="SUZ94" s="73"/>
      <c r="SVA94" s="74"/>
      <c r="SVB94" s="74"/>
      <c r="SVC94" s="77"/>
      <c r="SVD94" s="77"/>
      <c r="SVE94" s="11"/>
      <c r="SVF94" s="7"/>
      <c r="SVG94" s="7"/>
      <c r="SVH94" s="7"/>
      <c r="SVI94" s="7"/>
      <c r="SVJ94" s="7"/>
      <c r="SVK94" s="73"/>
      <c r="SVL94" s="73"/>
      <c r="SVM94" s="73"/>
      <c r="SVN94" s="73"/>
      <c r="SVO94" s="74"/>
      <c r="SVP94" s="74"/>
      <c r="SVQ94" s="77"/>
      <c r="SVR94" s="77"/>
      <c r="SVS94" s="11"/>
      <c r="SVT94" s="7"/>
      <c r="SVU94" s="7"/>
      <c r="SVV94" s="7"/>
      <c r="SVW94" s="7"/>
      <c r="SVX94" s="7"/>
      <c r="SVY94" s="73"/>
      <c r="SVZ94" s="73"/>
      <c r="SWA94" s="73"/>
      <c r="SWB94" s="73"/>
      <c r="SWC94" s="74"/>
      <c r="SWD94" s="74"/>
      <c r="SWE94" s="77"/>
      <c r="SWF94" s="77"/>
      <c r="SWG94" s="11"/>
      <c r="SWH94" s="7"/>
      <c r="SWI94" s="7"/>
      <c r="SWJ94" s="7"/>
      <c r="SWK94" s="7"/>
      <c r="SWL94" s="7"/>
      <c r="SWM94" s="73"/>
      <c r="SWN94" s="73"/>
      <c r="SWO94" s="73"/>
      <c r="SWP94" s="73"/>
      <c r="SWQ94" s="74"/>
      <c r="SWR94" s="74"/>
      <c r="SWS94" s="77"/>
      <c r="SWT94" s="77"/>
      <c r="SWU94" s="11"/>
      <c r="SWV94" s="7"/>
      <c r="SWW94" s="7"/>
      <c r="SWX94" s="7"/>
      <c r="SWY94" s="7"/>
      <c r="SWZ94" s="7"/>
      <c r="SXA94" s="73"/>
      <c r="SXB94" s="73"/>
      <c r="SXC94" s="73"/>
      <c r="SXD94" s="73"/>
      <c r="SXE94" s="74"/>
      <c r="SXF94" s="74"/>
      <c r="SXG94" s="77"/>
      <c r="SXH94" s="77"/>
      <c r="SXI94" s="11"/>
      <c r="SXJ94" s="7"/>
      <c r="SXK94" s="7"/>
      <c r="SXL94" s="7"/>
      <c r="SXM94" s="7"/>
      <c r="SXN94" s="7"/>
      <c r="SXO94" s="73"/>
      <c r="SXP94" s="73"/>
      <c r="SXQ94" s="73"/>
      <c r="SXR94" s="73"/>
      <c r="SXS94" s="74"/>
      <c r="SXT94" s="74"/>
      <c r="SXU94" s="77"/>
      <c r="SXV94" s="77"/>
      <c r="SXW94" s="11"/>
      <c r="SXX94" s="7"/>
      <c r="SXY94" s="7"/>
      <c r="SXZ94" s="7"/>
      <c r="SYA94" s="7"/>
      <c r="SYB94" s="7"/>
      <c r="SYC94" s="73"/>
      <c r="SYD94" s="73"/>
      <c r="SYE94" s="73"/>
      <c r="SYF94" s="73"/>
      <c r="SYG94" s="74"/>
      <c r="SYH94" s="74"/>
      <c r="SYI94" s="77"/>
      <c r="SYJ94" s="77"/>
      <c r="SYK94" s="11"/>
      <c r="SYL94" s="7"/>
      <c r="SYM94" s="7"/>
      <c r="SYN94" s="7"/>
      <c r="SYO94" s="7"/>
      <c r="SYP94" s="7"/>
      <c r="SYQ94" s="73"/>
      <c r="SYR94" s="73"/>
      <c r="SYS94" s="73"/>
      <c r="SYT94" s="73"/>
      <c r="SYU94" s="74"/>
      <c r="SYV94" s="74"/>
      <c r="SYW94" s="77"/>
      <c r="SYX94" s="77"/>
      <c r="SYY94" s="11"/>
      <c r="SYZ94" s="7"/>
      <c r="SZA94" s="7"/>
      <c r="SZB94" s="7"/>
      <c r="SZC94" s="7"/>
      <c r="SZD94" s="7"/>
      <c r="SZE94" s="73"/>
      <c r="SZF94" s="73"/>
      <c r="SZG94" s="73"/>
      <c r="SZH94" s="73"/>
      <c r="SZI94" s="74"/>
      <c r="SZJ94" s="74"/>
      <c r="SZK94" s="77"/>
      <c r="SZL94" s="77"/>
      <c r="SZM94" s="11"/>
      <c r="SZN94" s="7"/>
      <c r="SZO94" s="7"/>
      <c r="SZP94" s="7"/>
      <c r="SZQ94" s="7"/>
      <c r="SZR94" s="7"/>
      <c r="SZS94" s="73"/>
      <c r="SZT94" s="73"/>
      <c r="SZU94" s="73"/>
      <c r="SZV94" s="73"/>
      <c r="SZW94" s="74"/>
      <c r="SZX94" s="74"/>
      <c r="SZY94" s="77"/>
      <c r="SZZ94" s="77"/>
      <c r="TAA94" s="11"/>
      <c r="TAB94" s="7"/>
      <c r="TAC94" s="7"/>
      <c r="TAD94" s="7"/>
      <c r="TAE94" s="7"/>
      <c r="TAF94" s="7"/>
      <c r="TAG94" s="73"/>
      <c r="TAH94" s="73"/>
      <c r="TAI94" s="73"/>
      <c r="TAJ94" s="73"/>
      <c r="TAK94" s="74"/>
      <c r="TAL94" s="74"/>
      <c r="TAM94" s="77"/>
      <c r="TAN94" s="77"/>
      <c r="TAO94" s="11"/>
      <c r="TAP94" s="7"/>
      <c r="TAQ94" s="7"/>
      <c r="TAR94" s="7"/>
      <c r="TAS94" s="7"/>
      <c r="TAT94" s="7"/>
      <c r="TAU94" s="73"/>
      <c r="TAV94" s="73"/>
      <c r="TAW94" s="73"/>
      <c r="TAX94" s="73"/>
      <c r="TAY94" s="74"/>
      <c r="TAZ94" s="74"/>
      <c r="TBA94" s="77"/>
      <c r="TBB94" s="77"/>
      <c r="TBC94" s="11"/>
      <c r="TBD94" s="7"/>
      <c r="TBE94" s="7"/>
      <c r="TBF94" s="7"/>
      <c r="TBG94" s="7"/>
      <c r="TBH94" s="7"/>
      <c r="TBI94" s="73"/>
      <c r="TBJ94" s="73"/>
      <c r="TBK94" s="73"/>
      <c r="TBL94" s="73"/>
      <c r="TBM94" s="74"/>
      <c r="TBN94" s="74"/>
      <c r="TBO94" s="77"/>
      <c r="TBP94" s="77"/>
      <c r="TBQ94" s="11"/>
      <c r="TBR94" s="7"/>
      <c r="TBS94" s="7"/>
      <c r="TBT94" s="7"/>
      <c r="TBU94" s="7"/>
      <c r="TBV94" s="7"/>
      <c r="TBW94" s="73"/>
      <c r="TBX94" s="73"/>
      <c r="TBY94" s="73"/>
      <c r="TBZ94" s="73"/>
      <c r="TCA94" s="74"/>
      <c r="TCB94" s="74"/>
      <c r="TCC94" s="77"/>
      <c r="TCD94" s="77"/>
      <c r="TCE94" s="11"/>
      <c r="TCF94" s="7"/>
      <c r="TCG94" s="7"/>
      <c r="TCH94" s="7"/>
      <c r="TCI94" s="7"/>
      <c r="TCJ94" s="7"/>
      <c r="TCK94" s="73"/>
      <c r="TCL94" s="73"/>
      <c r="TCM94" s="73"/>
      <c r="TCN94" s="73"/>
      <c r="TCO94" s="74"/>
      <c r="TCP94" s="74"/>
      <c r="TCQ94" s="77"/>
      <c r="TCR94" s="77"/>
      <c r="TCS94" s="11"/>
      <c r="TCT94" s="7"/>
      <c r="TCU94" s="7"/>
      <c r="TCV94" s="7"/>
      <c r="TCW94" s="7"/>
      <c r="TCX94" s="7"/>
      <c r="TCY94" s="73"/>
      <c r="TCZ94" s="73"/>
      <c r="TDA94" s="73"/>
      <c r="TDB94" s="73"/>
      <c r="TDC94" s="74"/>
      <c r="TDD94" s="74"/>
      <c r="TDE94" s="77"/>
      <c r="TDF94" s="77"/>
      <c r="TDG94" s="11"/>
      <c r="TDH94" s="7"/>
      <c r="TDI94" s="7"/>
      <c r="TDJ94" s="7"/>
      <c r="TDK94" s="7"/>
      <c r="TDL94" s="7"/>
      <c r="TDM94" s="73"/>
      <c r="TDN94" s="73"/>
      <c r="TDO94" s="73"/>
      <c r="TDP94" s="73"/>
      <c r="TDQ94" s="74"/>
      <c r="TDR94" s="74"/>
      <c r="TDS94" s="77"/>
      <c r="TDT94" s="77"/>
      <c r="TDU94" s="11"/>
      <c r="TDV94" s="7"/>
      <c r="TDW94" s="7"/>
      <c r="TDX94" s="7"/>
      <c r="TDY94" s="7"/>
      <c r="TDZ94" s="7"/>
      <c r="TEA94" s="73"/>
      <c r="TEB94" s="73"/>
      <c r="TEC94" s="73"/>
      <c r="TED94" s="73"/>
      <c r="TEE94" s="74"/>
      <c r="TEF94" s="74"/>
      <c r="TEG94" s="77"/>
      <c r="TEH94" s="77"/>
      <c r="TEI94" s="11"/>
      <c r="TEJ94" s="7"/>
      <c r="TEK94" s="7"/>
      <c r="TEL94" s="7"/>
      <c r="TEM94" s="7"/>
      <c r="TEN94" s="7"/>
      <c r="TEO94" s="73"/>
      <c r="TEP94" s="73"/>
      <c r="TEQ94" s="73"/>
      <c r="TER94" s="73"/>
      <c r="TES94" s="74"/>
      <c r="TET94" s="74"/>
      <c r="TEU94" s="77"/>
      <c r="TEV94" s="77"/>
      <c r="TEW94" s="11"/>
      <c r="TEX94" s="7"/>
      <c r="TEY94" s="7"/>
      <c r="TEZ94" s="7"/>
      <c r="TFA94" s="7"/>
      <c r="TFB94" s="7"/>
      <c r="TFC94" s="73"/>
      <c r="TFD94" s="73"/>
      <c r="TFE94" s="73"/>
      <c r="TFF94" s="73"/>
      <c r="TFG94" s="74"/>
      <c r="TFH94" s="74"/>
      <c r="TFI94" s="77"/>
      <c r="TFJ94" s="77"/>
      <c r="TFK94" s="11"/>
      <c r="TFL94" s="7"/>
      <c r="TFM94" s="7"/>
      <c r="TFN94" s="7"/>
      <c r="TFO94" s="7"/>
      <c r="TFP94" s="7"/>
      <c r="TFQ94" s="73"/>
      <c r="TFR94" s="73"/>
      <c r="TFS94" s="73"/>
      <c r="TFT94" s="73"/>
      <c r="TFU94" s="74"/>
      <c r="TFV94" s="74"/>
      <c r="TFW94" s="77"/>
      <c r="TFX94" s="77"/>
      <c r="TFY94" s="11"/>
      <c r="TFZ94" s="7"/>
      <c r="TGA94" s="7"/>
      <c r="TGB94" s="7"/>
      <c r="TGC94" s="7"/>
      <c r="TGD94" s="7"/>
      <c r="TGE94" s="73"/>
      <c r="TGF94" s="73"/>
      <c r="TGG94" s="73"/>
      <c r="TGH94" s="73"/>
      <c r="TGI94" s="74"/>
      <c r="TGJ94" s="74"/>
      <c r="TGK94" s="77"/>
      <c r="TGL94" s="77"/>
      <c r="TGM94" s="11"/>
      <c r="TGN94" s="7"/>
      <c r="TGO94" s="7"/>
      <c r="TGP94" s="7"/>
      <c r="TGQ94" s="7"/>
      <c r="TGR94" s="7"/>
      <c r="TGS94" s="73"/>
      <c r="TGT94" s="73"/>
      <c r="TGU94" s="73"/>
      <c r="TGV94" s="73"/>
      <c r="TGW94" s="74"/>
      <c r="TGX94" s="74"/>
      <c r="TGY94" s="77"/>
      <c r="TGZ94" s="77"/>
      <c r="THA94" s="11"/>
      <c r="THB94" s="7"/>
      <c r="THC94" s="7"/>
      <c r="THD94" s="7"/>
      <c r="THE94" s="7"/>
      <c r="THF94" s="7"/>
      <c r="THG94" s="73"/>
      <c r="THH94" s="73"/>
      <c r="THI94" s="73"/>
      <c r="THJ94" s="73"/>
      <c r="THK94" s="74"/>
      <c r="THL94" s="74"/>
      <c r="THM94" s="77"/>
      <c r="THN94" s="77"/>
      <c r="THO94" s="11"/>
      <c r="THP94" s="7"/>
      <c r="THQ94" s="7"/>
      <c r="THR94" s="7"/>
      <c r="THS94" s="7"/>
      <c r="THT94" s="7"/>
      <c r="THU94" s="73"/>
      <c r="THV94" s="73"/>
      <c r="THW94" s="73"/>
      <c r="THX94" s="73"/>
      <c r="THY94" s="74"/>
      <c r="THZ94" s="74"/>
      <c r="TIA94" s="77"/>
      <c r="TIB94" s="77"/>
      <c r="TIC94" s="11"/>
      <c r="TID94" s="7"/>
      <c r="TIE94" s="7"/>
      <c r="TIF94" s="7"/>
      <c r="TIG94" s="7"/>
      <c r="TIH94" s="7"/>
      <c r="TII94" s="73"/>
      <c r="TIJ94" s="73"/>
      <c r="TIK94" s="73"/>
      <c r="TIL94" s="73"/>
      <c r="TIM94" s="74"/>
      <c r="TIN94" s="74"/>
      <c r="TIO94" s="77"/>
      <c r="TIP94" s="77"/>
      <c r="TIQ94" s="11"/>
      <c r="TIR94" s="7"/>
      <c r="TIS94" s="7"/>
      <c r="TIT94" s="7"/>
      <c r="TIU94" s="7"/>
      <c r="TIV94" s="7"/>
      <c r="TIW94" s="73"/>
      <c r="TIX94" s="73"/>
      <c r="TIY94" s="73"/>
      <c r="TIZ94" s="73"/>
      <c r="TJA94" s="74"/>
      <c r="TJB94" s="74"/>
      <c r="TJC94" s="77"/>
      <c r="TJD94" s="77"/>
      <c r="TJE94" s="11"/>
      <c r="TJF94" s="7"/>
      <c r="TJG94" s="7"/>
      <c r="TJH94" s="7"/>
      <c r="TJI94" s="7"/>
      <c r="TJJ94" s="7"/>
      <c r="TJK94" s="73"/>
      <c r="TJL94" s="73"/>
      <c r="TJM94" s="73"/>
      <c r="TJN94" s="73"/>
      <c r="TJO94" s="74"/>
      <c r="TJP94" s="74"/>
      <c r="TJQ94" s="77"/>
      <c r="TJR94" s="77"/>
      <c r="TJS94" s="11"/>
      <c r="TJT94" s="7"/>
      <c r="TJU94" s="7"/>
      <c r="TJV94" s="7"/>
      <c r="TJW94" s="7"/>
      <c r="TJX94" s="7"/>
      <c r="TJY94" s="73"/>
      <c r="TJZ94" s="73"/>
      <c r="TKA94" s="73"/>
      <c r="TKB94" s="73"/>
      <c r="TKC94" s="74"/>
      <c r="TKD94" s="74"/>
      <c r="TKE94" s="77"/>
      <c r="TKF94" s="77"/>
      <c r="TKG94" s="11"/>
      <c r="TKH94" s="7"/>
      <c r="TKI94" s="7"/>
      <c r="TKJ94" s="7"/>
      <c r="TKK94" s="7"/>
      <c r="TKL94" s="7"/>
      <c r="TKM94" s="73"/>
      <c r="TKN94" s="73"/>
      <c r="TKO94" s="73"/>
      <c r="TKP94" s="73"/>
      <c r="TKQ94" s="74"/>
      <c r="TKR94" s="74"/>
      <c r="TKS94" s="77"/>
      <c r="TKT94" s="77"/>
      <c r="TKU94" s="11"/>
      <c r="TKV94" s="7"/>
      <c r="TKW94" s="7"/>
      <c r="TKX94" s="7"/>
      <c r="TKY94" s="7"/>
      <c r="TKZ94" s="7"/>
      <c r="TLA94" s="73"/>
      <c r="TLB94" s="73"/>
      <c r="TLC94" s="73"/>
      <c r="TLD94" s="73"/>
      <c r="TLE94" s="74"/>
      <c r="TLF94" s="74"/>
      <c r="TLG94" s="77"/>
      <c r="TLH94" s="77"/>
      <c r="TLI94" s="11"/>
      <c r="TLJ94" s="7"/>
      <c r="TLK94" s="7"/>
      <c r="TLL94" s="7"/>
      <c r="TLM94" s="7"/>
      <c r="TLN94" s="7"/>
      <c r="TLO94" s="73"/>
      <c r="TLP94" s="73"/>
      <c r="TLQ94" s="73"/>
      <c r="TLR94" s="73"/>
      <c r="TLS94" s="74"/>
      <c r="TLT94" s="74"/>
      <c r="TLU94" s="77"/>
      <c r="TLV94" s="77"/>
      <c r="TLW94" s="11"/>
      <c r="TLX94" s="7"/>
      <c r="TLY94" s="7"/>
      <c r="TLZ94" s="7"/>
      <c r="TMA94" s="7"/>
      <c r="TMB94" s="7"/>
      <c r="TMC94" s="73"/>
      <c r="TMD94" s="73"/>
      <c r="TME94" s="73"/>
      <c r="TMF94" s="73"/>
      <c r="TMG94" s="74"/>
      <c r="TMH94" s="74"/>
      <c r="TMI94" s="77"/>
      <c r="TMJ94" s="77"/>
      <c r="TMK94" s="11"/>
      <c r="TML94" s="7"/>
      <c r="TMM94" s="7"/>
      <c r="TMN94" s="7"/>
      <c r="TMO94" s="7"/>
      <c r="TMP94" s="7"/>
      <c r="TMQ94" s="73"/>
      <c r="TMR94" s="73"/>
      <c r="TMS94" s="73"/>
      <c r="TMT94" s="73"/>
      <c r="TMU94" s="74"/>
      <c r="TMV94" s="74"/>
      <c r="TMW94" s="77"/>
      <c r="TMX94" s="77"/>
      <c r="TMY94" s="11"/>
      <c r="TMZ94" s="7"/>
      <c r="TNA94" s="7"/>
      <c r="TNB94" s="7"/>
      <c r="TNC94" s="7"/>
      <c r="TND94" s="7"/>
      <c r="TNE94" s="73"/>
      <c r="TNF94" s="73"/>
      <c r="TNG94" s="73"/>
      <c r="TNH94" s="73"/>
      <c r="TNI94" s="74"/>
      <c r="TNJ94" s="74"/>
      <c r="TNK94" s="77"/>
      <c r="TNL94" s="77"/>
      <c r="TNM94" s="11"/>
      <c r="TNN94" s="7"/>
      <c r="TNO94" s="7"/>
      <c r="TNP94" s="7"/>
      <c r="TNQ94" s="7"/>
      <c r="TNR94" s="7"/>
      <c r="TNS94" s="73"/>
      <c r="TNT94" s="73"/>
      <c r="TNU94" s="73"/>
      <c r="TNV94" s="73"/>
      <c r="TNW94" s="74"/>
      <c r="TNX94" s="74"/>
      <c r="TNY94" s="77"/>
      <c r="TNZ94" s="77"/>
      <c r="TOA94" s="11"/>
      <c r="TOB94" s="7"/>
      <c r="TOC94" s="7"/>
      <c r="TOD94" s="7"/>
      <c r="TOE94" s="7"/>
      <c r="TOF94" s="7"/>
      <c r="TOG94" s="73"/>
      <c r="TOH94" s="73"/>
      <c r="TOI94" s="73"/>
      <c r="TOJ94" s="73"/>
      <c r="TOK94" s="74"/>
      <c r="TOL94" s="74"/>
      <c r="TOM94" s="77"/>
      <c r="TON94" s="77"/>
      <c r="TOO94" s="11"/>
      <c r="TOP94" s="7"/>
      <c r="TOQ94" s="7"/>
      <c r="TOR94" s="7"/>
      <c r="TOS94" s="7"/>
      <c r="TOT94" s="7"/>
      <c r="TOU94" s="73"/>
      <c r="TOV94" s="73"/>
      <c r="TOW94" s="73"/>
      <c r="TOX94" s="73"/>
      <c r="TOY94" s="74"/>
      <c r="TOZ94" s="74"/>
      <c r="TPA94" s="77"/>
      <c r="TPB94" s="77"/>
      <c r="TPC94" s="11"/>
      <c r="TPD94" s="7"/>
      <c r="TPE94" s="7"/>
      <c r="TPF94" s="7"/>
      <c r="TPG94" s="7"/>
      <c r="TPH94" s="7"/>
      <c r="TPI94" s="73"/>
      <c r="TPJ94" s="73"/>
      <c r="TPK94" s="73"/>
      <c r="TPL94" s="73"/>
      <c r="TPM94" s="74"/>
      <c r="TPN94" s="74"/>
      <c r="TPO94" s="77"/>
      <c r="TPP94" s="77"/>
      <c r="TPQ94" s="11"/>
      <c r="TPR94" s="7"/>
      <c r="TPS94" s="7"/>
      <c r="TPT94" s="7"/>
      <c r="TPU94" s="7"/>
      <c r="TPV94" s="7"/>
      <c r="TPW94" s="73"/>
      <c r="TPX94" s="73"/>
      <c r="TPY94" s="73"/>
      <c r="TPZ94" s="73"/>
      <c r="TQA94" s="74"/>
      <c r="TQB94" s="74"/>
      <c r="TQC94" s="77"/>
      <c r="TQD94" s="77"/>
      <c r="TQE94" s="11"/>
      <c r="TQF94" s="7"/>
      <c r="TQG94" s="7"/>
      <c r="TQH94" s="7"/>
      <c r="TQI94" s="7"/>
      <c r="TQJ94" s="7"/>
      <c r="TQK94" s="73"/>
      <c r="TQL94" s="73"/>
      <c r="TQM94" s="73"/>
      <c r="TQN94" s="73"/>
      <c r="TQO94" s="74"/>
      <c r="TQP94" s="74"/>
      <c r="TQQ94" s="77"/>
      <c r="TQR94" s="77"/>
      <c r="TQS94" s="11"/>
      <c r="TQT94" s="7"/>
      <c r="TQU94" s="7"/>
      <c r="TQV94" s="7"/>
      <c r="TQW94" s="7"/>
      <c r="TQX94" s="7"/>
      <c r="TQY94" s="73"/>
      <c r="TQZ94" s="73"/>
      <c r="TRA94" s="73"/>
      <c r="TRB94" s="73"/>
      <c r="TRC94" s="74"/>
      <c r="TRD94" s="74"/>
      <c r="TRE94" s="77"/>
      <c r="TRF94" s="77"/>
      <c r="TRG94" s="11"/>
      <c r="TRH94" s="7"/>
      <c r="TRI94" s="7"/>
      <c r="TRJ94" s="7"/>
      <c r="TRK94" s="7"/>
      <c r="TRL94" s="7"/>
      <c r="TRM94" s="73"/>
      <c r="TRN94" s="73"/>
      <c r="TRO94" s="73"/>
      <c r="TRP94" s="73"/>
      <c r="TRQ94" s="74"/>
      <c r="TRR94" s="74"/>
      <c r="TRS94" s="77"/>
      <c r="TRT94" s="77"/>
      <c r="TRU94" s="11"/>
      <c r="TRV94" s="7"/>
      <c r="TRW94" s="7"/>
      <c r="TRX94" s="7"/>
      <c r="TRY94" s="7"/>
      <c r="TRZ94" s="7"/>
      <c r="TSA94" s="73"/>
      <c r="TSB94" s="73"/>
      <c r="TSC94" s="73"/>
      <c r="TSD94" s="73"/>
      <c r="TSE94" s="74"/>
      <c r="TSF94" s="74"/>
      <c r="TSG94" s="77"/>
      <c r="TSH94" s="77"/>
      <c r="TSI94" s="11"/>
      <c r="TSJ94" s="7"/>
      <c r="TSK94" s="7"/>
      <c r="TSL94" s="7"/>
      <c r="TSM94" s="7"/>
      <c r="TSN94" s="7"/>
      <c r="TSO94" s="73"/>
      <c r="TSP94" s="73"/>
      <c r="TSQ94" s="73"/>
      <c r="TSR94" s="73"/>
      <c r="TSS94" s="74"/>
      <c r="TST94" s="74"/>
      <c r="TSU94" s="77"/>
      <c r="TSV94" s="77"/>
      <c r="TSW94" s="11"/>
      <c r="TSX94" s="7"/>
      <c r="TSY94" s="7"/>
      <c r="TSZ94" s="7"/>
      <c r="TTA94" s="7"/>
      <c r="TTB94" s="7"/>
      <c r="TTC94" s="73"/>
      <c r="TTD94" s="73"/>
      <c r="TTE94" s="73"/>
      <c r="TTF94" s="73"/>
      <c r="TTG94" s="74"/>
      <c r="TTH94" s="74"/>
      <c r="TTI94" s="77"/>
      <c r="TTJ94" s="77"/>
      <c r="TTK94" s="11"/>
      <c r="TTL94" s="7"/>
      <c r="TTM94" s="7"/>
      <c r="TTN94" s="7"/>
      <c r="TTO94" s="7"/>
      <c r="TTP94" s="7"/>
      <c r="TTQ94" s="73"/>
      <c r="TTR94" s="73"/>
      <c r="TTS94" s="73"/>
      <c r="TTT94" s="73"/>
      <c r="TTU94" s="74"/>
      <c r="TTV94" s="74"/>
      <c r="TTW94" s="77"/>
      <c r="TTX94" s="77"/>
      <c r="TTY94" s="11"/>
      <c r="TTZ94" s="7"/>
      <c r="TUA94" s="7"/>
      <c r="TUB94" s="7"/>
      <c r="TUC94" s="7"/>
      <c r="TUD94" s="7"/>
      <c r="TUE94" s="73"/>
      <c r="TUF94" s="73"/>
      <c r="TUG94" s="73"/>
      <c r="TUH94" s="73"/>
      <c r="TUI94" s="74"/>
      <c r="TUJ94" s="74"/>
      <c r="TUK94" s="77"/>
      <c r="TUL94" s="77"/>
      <c r="TUM94" s="11"/>
      <c r="TUN94" s="7"/>
      <c r="TUO94" s="7"/>
      <c r="TUP94" s="7"/>
      <c r="TUQ94" s="7"/>
      <c r="TUR94" s="7"/>
      <c r="TUS94" s="73"/>
      <c r="TUT94" s="73"/>
      <c r="TUU94" s="73"/>
      <c r="TUV94" s="73"/>
      <c r="TUW94" s="74"/>
      <c r="TUX94" s="74"/>
      <c r="TUY94" s="77"/>
      <c r="TUZ94" s="77"/>
      <c r="TVA94" s="11"/>
      <c r="TVB94" s="7"/>
      <c r="TVC94" s="7"/>
      <c r="TVD94" s="7"/>
      <c r="TVE94" s="7"/>
      <c r="TVF94" s="7"/>
      <c r="TVG94" s="73"/>
      <c r="TVH94" s="73"/>
      <c r="TVI94" s="73"/>
      <c r="TVJ94" s="73"/>
      <c r="TVK94" s="74"/>
      <c r="TVL94" s="74"/>
      <c r="TVM94" s="77"/>
      <c r="TVN94" s="77"/>
      <c r="TVO94" s="11"/>
      <c r="TVP94" s="7"/>
      <c r="TVQ94" s="7"/>
      <c r="TVR94" s="7"/>
      <c r="TVS94" s="7"/>
      <c r="TVT94" s="7"/>
      <c r="TVU94" s="73"/>
      <c r="TVV94" s="73"/>
      <c r="TVW94" s="73"/>
      <c r="TVX94" s="73"/>
      <c r="TVY94" s="74"/>
      <c r="TVZ94" s="74"/>
      <c r="TWA94" s="77"/>
      <c r="TWB94" s="77"/>
      <c r="TWC94" s="11"/>
      <c r="TWD94" s="7"/>
      <c r="TWE94" s="7"/>
      <c r="TWF94" s="7"/>
      <c r="TWG94" s="7"/>
      <c r="TWH94" s="7"/>
      <c r="TWI94" s="73"/>
      <c r="TWJ94" s="73"/>
      <c r="TWK94" s="73"/>
      <c r="TWL94" s="73"/>
      <c r="TWM94" s="74"/>
      <c r="TWN94" s="74"/>
      <c r="TWO94" s="77"/>
      <c r="TWP94" s="77"/>
      <c r="TWQ94" s="11"/>
      <c r="TWR94" s="7"/>
      <c r="TWS94" s="7"/>
      <c r="TWT94" s="7"/>
      <c r="TWU94" s="7"/>
      <c r="TWV94" s="7"/>
      <c r="TWW94" s="73"/>
      <c r="TWX94" s="73"/>
      <c r="TWY94" s="73"/>
      <c r="TWZ94" s="73"/>
      <c r="TXA94" s="74"/>
      <c r="TXB94" s="74"/>
      <c r="TXC94" s="77"/>
      <c r="TXD94" s="77"/>
      <c r="TXE94" s="11"/>
      <c r="TXF94" s="7"/>
      <c r="TXG94" s="7"/>
      <c r="TXH94" s="7"/>
      <c r="TXI94" s="7"/>
      <c r="TXJ94" s="7"/>
      <c r="TXK94" s="73"/>
      <c r="TXL94" s="73"/>
      <c r="TXM94" s="73"/>
      <c r="TXN94" s="73"/>
      <c r="TXO94" s="74"/>
      <c r="TXP94" s="74"/>
      <c r="TXQ94" s="77"/>
      <c r="TXR94" s="77"/>
      <c r="TXS94" s="11"/>
      <c r="TXT94" s="7"/>
      <c r="TXU94" s="7"/>
      <c r="TXV94" s="7"/>
      <c r="TXW94" s="7"/>
      <c r="TXX94" s="7"/>
      <c r="TXY94" s="73"/>
      <c r="TXZ94" s="73"/>
      <c r="TYA94" s="73"/>
      <c r="TYB94" s="73"/>
      <c r="TYC94" s="74"/>
      <c r="TYD94" s="74"/>
      <c r="TYE94" s="77"/>
      <c r="TYF94" s="77"/>
      <c r="TYG94" s="11"/>
      <c r="TYH94" s="7"/>
      <c r="TYI94" s="7"/>
      <c r="TYJ94" s="7"/>
      <c r="TYK94" s="7"/>
      <c r="TYL94" s="7"/>
      <c r="TYM94" s="73"/>
      <c r="TYN94" s="73"/>
      <c r="TYO94" s="73"/>
      <c r="TYP94" s="73"/>
      <c r="TYQ94" s="74"/>
      <c r="TYR94" s="74"/>
      <c r="TYS94" s="77"/>
      <c r="TYT94" s="77"/>
      <c r="TYU94" s="11"/>
      <c r="TYV94" s="7"/>
      <c r="TYW94" s="7"/>
      <c r="TYX94" s="7"/>
      <c r="TYY94" s="7"/>
      <c r="TYZ94" s="7"/>
      <c r="TZA94" s="73"/>
      <c r="TZB94" s="73"/>
      <c r="TZC94" s="73"/>
      <c r="TZD94" s="73"/>
      <c r="TZE94" s="74"/>
      <c r="TZF94" s="74"/>
      <c r="TZG94" s="77"/>
      <c r="TZH94" s="77"/>
      <c r="TZI94" s="11"/>
      <c r="TZJ94" s="7"/>
      <c r="TZK94" s="7"/>
      <c r="TZL94" s="7"/>
      <c r="TZM94" s="7"/>
      <c r="TZN94" s="7"/>
      <c r="TZO94" s="73"/>
      <c r="TZP94" s="73"/>
      <c r="TZQ94" s="73"/>
      <c r="TZR94" s="73"/>
      <c r="TZS94" s="74"/>
      <c r="TZT94" s="74"/>
      <c r="TZU94" s="77"/>
      <c r="TZV94" s="77"/>
      <c r="TZW94" s="11"/>
      <c r="TZX94" s="7"/>
      <c r="TZY94" s="7"/>
      <c r="TZZ94" s="7"/>
      <c r="UAA94" s="7"/>
      <c r="UAB94" s="7"/>
      <c r="UAC94" s="73"/>
      <c r="UAD94" s="73"/>
      <c r="UAE94" s="73"/>
      <c r="UAF94" s="73"/>
      <c r="UAG94" s="74"/>
      <c r="UAH94" s="74"/>
      <c r="UAI94" s="77"/>
      <c r="UAJ94" s="77"/>
      <c r="UAK94" s="11"/>
      <c r="UAL94" s="7"/>
      <c r="UAM94" s="7"/>
      <c r="UAN94" s="7"/>
      <c r="UAO94" s="7"/>
      <c r="UAP94" s="7"/>
      <c r="UAQ94" s="73"/>
      <c r="UAR94" s="73"/>
      <c r="UAS94" s="73"/>
      <c r="UAT94" s="73"/>
      <c r="UAU94" s="74"/>
      <c r="UAV94" s="74"/>
      <c r="UAW94" s="77"/>
      <c r="UAX94" s="77"/>
      <c r="UAY94" s="11"/>
      <c r="UAZ94" s="7"/>
      <c r="UBA94" s="7"/>
      <c r="UBB94" s="7"/>
      <c r="UBC94" s="7"/>
      <c r="UBD94" s="7"/>
      <c r="UBE94" s="73"/>
      <c r="UBF94" s="73"/>
      <c r="UBG94" s="73"/>
      <c r="UBH94" s="73"/>
      <c r="UBI94" s="74"/>
      <c r="UBJ94" s="74"/>
      <c r="UBK94" s="77"/>
      <c r="UBL94" s="77"/>
      <c r="UBM94" s="11"/>
      <c r="UBN94" s="7"/>
      <c r="UBO94" s="7"/>
      <c r="UBP94" s="7"/>
      <c r="UBQ94" s="7"/>
      <c r="UBR94" s="7"/>
      <c r="UBS94" s="73"/>
      <c r="UBT94" s="73"/>
      <c r="UBU94" s="73"/>
      <c r="UBV94" s="73"/>
      <c r="UBW94" s="74"/>
      <c r="UBX94" s="74"/>
      <c r="UBY94" s="77"/>
      <c r="UBZ94" s="77"/>
      <c r="UCA94" s="11"/>
      <c r="UCB94" s="7"/>
      <c r="UCC94" s="7"/>
      <c r="UCD94" s="7"/>
      <c r="UCE94" s="7"/>
      <c r="UCF94" s="7"/>
      <c r="UCG94" s="73"/>
      <c r="UCH94" s="73"/>
      <c r="UCI94" s="73"/>
      <c r="UCJ94" s="73"/>
      <c r="UCK94" s="74"/>
      <c r="UCL94" s="74"/>
      <c r="UCM94" s="77"/>
      <c r="UCN94" s="77"/>
      <c r="UCO94" s="11"/>
      <c r="UCP94" s="7"/>
      <c r="UCQ94" s="7"/>
      <c r="UCR94" s="7"/>
      <c r="UCS94" s="7"/>
      <c r="UCT94" s="7"/>
      <c r="UCU94" s="73"/>
      <c r="UCV94" s="73"/>
      <c r="UCW94" s="73"/>
      <c r="UCX94" s="73"/>
      <c r="UCY94" s="74"/>
      <c r="UCZ94" s="74"/>
      <c r="UDA94" s="77"/>
      <c r="UDB94" s="77"/>
      <c r="UDC94" s="11"/>
      <c r="UDD94" s="7"/>
      <c r="UDE94" s="7"/>
      <c r="UDF94" s="7"/>
      <c r="UDG94" s="7"/>
      <c r="UDH94" s="7"/>
      <c r="UDI94" s="73"/>
      <c r="UDJ94" s="73"/>
      <c r="UDK94" s="73"/>
      <c r="UDL94" s="73"/>
      <c r="UDM94" s="74"/>
      <c r="UDN94" s="74"/>
      <c r="UDO94" s="77"/>
      <c r="UDP94" s="77"/>
      <c r="UDQ94" s="11"/>
      <c r="UDR94" s="7"/>
      <c r="UDS94" s="7"/>
      <c r="UDT94" s="7"/>
      <c r="UDU94" s="7"/>
      <c r="UDV94" s="7"/>
      <c r="UDW94" s="73"/>
      <c r="UDX94" s="73"/>
      <c r="UDY94" s="73"/>
      <c r="UDZ94" s="73"/>
      <c r="UEA94" s="74"/>
      <c r="UEB94" s="74"/>
      <c r="UEC94" s="77"/>
      <c r="UED94" s="77"/>
      <c r="UEE94" s="11"/>
      <c r="UEF94" s="7"/>
      <c r="UEG94" s="7"/>
      <c r="UEH94" s="7"/>
      <c r="UEI94" s="7"/>
      <c r="UEJ94" s="7"/>
      <c r="UEK94" s="73"/>
      <c r="UEL94" s="73"/>
      <c r="UEM94" s="73"/>
      <c r="UEN94" s="73"/>
      <c r="UEO94" s="74"/>
      <c r="UEP94" s="74"/>
      <c r="UEQ94" s="77"/>
      <c r="UER94" s="77"/>
      <c r="UES94" s="11"/>
      <c r="UET94" s="7"/>
      <c r="UEU94" s="7"/>
      <c r="UEV94" s="7"/>
      <c r="UEW94" s="7"/>
      <c r="UEX94" s="7"/>
      <c r="UEY94" s="73"/>
      <c r="UEZ94" s="73"/>
      <c r="UFA94" s="73"/>
      <c r="UFB94" s="73"/>
      <c r="UFC94" s="74"/>
      <c r="UFD94" s="74"/>
      <c r="UFE94" s="77"/>
      <c r="UFF94" s="77"/>
      <c r="UFG94" s="11"/>
      <c r="UFH94" s="7"/>
      <c r="UFI94" s="7"/>
      <c r="UFJ94" s="7"/>
      <c r="UFK94" s="7"/>
      <c r="UFL94" s="7"/>
      <c r="UFM94" s="73"/>
      <c r="UFN94" s="73"/>
      <c r="UFO94" s="73"/>
      <c r="UFP94" s="73"/>
      <c r="UFQ94" s="74"/>
      <c r="UFR94" s="74"/>
      <c r="UFS94" s="77"/>
      <c r="UFT94" s="77"/>
      <c r="UFU94" s="11"/>
      <c r="UFV94" s="7"/>
      <c r="UFW94" s="7"/>
      <c r="UFX94" s="7"/>
      <c r="UFY94" s="7"/>
      <c r="UFZ94" s="7"/>
      <c r="UGA94" s="73"/>
      <c r="UGB94" s="73"/>
      <c r="UGC94" s="73"/>
      <c r="UGD94" s="73"/>
      <c r="UGE94" s="74"/>
      <c r="UGF94" s="74"/>
      <c r="UGG94" s="77"/>
      <c r="UGH94" s="77"/>
      <c r="UGI94" s="11"/>
      <c r="UGJ94" s="7"/>
      <c r="UGK94" s="7"/>
      <c r="UGL94" s="7"/>
      <c r="UGM94" s="7"/>
      <c r="UGN94" s="7"/>
      <c r="UGO94" s="73"/>
      <c r="UGP94" s="73"/>
      <c r="UGQ94" s="73"/>
      <c r="UGR94" s="73"/>
      <c r="UGS94" s="74"/>
      <c r="UGT94" s="74"/>
      <c r="UGU94" s="77"/>
      <c r="UGV94" s="77"/>
      <c r="UGW94" s="11"/>
      <c r="UGX94" s="7"/>
      <c r="UGY94" s="7"/>
      <c r="UGZ94" s="7"/>
      <c r="UHA94" s="7"/>
      <c r="UHB94" s="7"/>
      <c r="UHC94" s="73"/>
      <c r="UHD94" s="73"/>
      <c r="UHE94" s="73"/>
      <c r="UHF94" s="73"/>
      <c r="UHG94" s="74"/>
      <c r="UHH94" s="74"/>
      <c r="UHI94" s="77"/>
      <c r="UHJ94" s="77"/>
      <c r="UHK94" s="11"/>
      <c r="UHL94" s="7"/>
      <c r="UHM94" s="7"/>
      <c r="UHN94" s="7"/>
      <c r="UHO94" s="7"/>
      <c r="UHP94" s="7"/>
      <c r="UHQ94" s="73"/>
      <c r="UHR94" s="73"/>
      <c r="UHS94" s="73"/>
      <c r="UHT94" s="73"/>
      <c r="UHU94" s="74"/>
      <c r="UHV94" s="74"/>
      <c r="UHW94" s="77"/>
      <c r="UHX94" s="77"/>
      <c r="UHY94" s="11"/>
      <c r="UHZ94" s="7"/>
      <c r="UIA94" s="7"/>
      <c r="UIB94" s="7"/>
      <c r="UIC94" s="7"/>
      <c r="UID94" s="7"/>
      <c r="UIE94" s="73"/>
      <c r="UIF94" s="73"/>
      <c r="UIG94" s="73"/>
      <c r="UIH94" s="73"/>
      <c r="UII94" s="74"/>
      <c r="UIJ94" s="74"/>
      <c r="UIK94" s="77"/>
      <c r="UIL94" s="77"/>
      <c r="UIM94" s="11"/>
      <c r="UIN94" s="7"/>
      <c r="UIO94" s="7"/>
      <c r="UIP94" s="7"/>
      <c r="UIQ94" s="7"/>
      <c r="UIR94" s="7"/>
      <c r="UIS94" s="73"/>
      <c r="UIT94" s="73"/>
      <c r="UIU94" s="73"/>
      <c r="UIV94" s="73"/>
      <c r="UIW94" s="74"/>
      <c r="UIX94" s="74"/>
      <c r="UIY94" s="77"/>
      <c r="UIZ94" s="77"/>
      <c r="UJA94" s="11"/>
      <c r="UJB94" s="7"/>
      <c r="UJC94" s="7"/>
      <c r="UJD94" s="7"/>
      <c r="UJE94" s="7"/>
      <c r="UJF94" s="7"/>
      <c r="UJG94" s="73"/>
      <c r="UJH94" s="73"/>
      <c r="UJI94" s="73"/>
      <c r="UJJ94" s="73"/>
      <c r="UJK94" s="74"/>
      <c r="UJL94" s="74"/>
      <c r="UJM94" s="77"/>
      <c r="UJN94" s="77"/>
      <c r="UJO94" s="11"/>
      <c r="UJP94" s="7"/>
      <c r="UJQ94" s="7"/>
      <c r="UJR94" s="7"/>
      <c r="UJS94" s="7"/>
      <c r="UJT94" s="7"/>
      <c r="UJU94" s="73"/>
      <c r="UJV94" s="73"/>
      <c r="UJW94" s="73"/>
      <c r="UJX94" s="73"/>
      <c r="UJY94" s="74"/>
      <c r="UJZ94" s="74"/>
      <c r="UKA94" s="77"/>
      <c r="UKB94" s="77"/>
      <c r="UKC94" s="11"/>
      <c r="UKD94" s="7"/>
      <c r="UKE94" s="7"/>
      <c r="UKF94" s="7"/>
      <c r="UKG94" s="7"/>
      <c r="UKH94" s="7"/>
      <c r="UKI94" s="73"/>
      <c r="UKJ94" s="73"/>
      <c r="UKK94" s="73"/>
      <c r="UKL94" s="73"/>
      <c r="UKM94" s="74"/>
      <c r="UKN94" s="74"/>
      <c r="UKO94" s="77"/>
      <c r="UKP94" s="77"/>
      <c r="UKQ94" s="11"/>
      <c r="UKR94" s="7"/>
      <c r="UKS94" s="7"/>
      <c r="UKT94" s="7"/>
      <c r="UKU94" s="7"/>
      <c r="UKV94" s="7"/>
      <c r="UKW94" s="73"/>
      <c r="UKX94" s="73"/>
      <c r="UKY94" s="73"/>
      <c r="UKZ94" s="73"/>
      <c r="ULA94" s="74"/>
      <c r="ULB94" s="74"/>
      <c r="ULC94" s="77"/>
      <c r="ULD94" s="77"/>
      <c r="ULE94" s="11"/>
      <c r="ULF94" s="7"/>
      <c r="ULG94" s="7"/>
      <c r="ULH94" s="7"/>
      <c r="ULI94" s="7"/>
      <c r="ULJ94" s="7"/>
      <c r="ULK94" s="73"/>
      <c r="ULL94" s="73"/>
      <c r="ULM94" s="73"/>
      <c r="ULN94" s="73"/>
      <c r="ULO94" s="74"/>
      <c r="ULP94" s="74"/>
      <c r="ULQ94" s="77"/>
      <c r="ULR94" s="77"/>
      <c r="ULS94" s="11"/>
      <c r="ULT94" s="7"/>
      <c r="ULU94" s="7"/>
      <c r="ULV94" s="7"/>
      <c r="ULW94" s="7"/>
      <c r="ULX94" s="7"/>
      <c r="ULY94" s="73"/>
      <c r="ULZ94" s="73"/>
      <c r="UMA94" s="73"/>
      <c r="UMB94" s="73"/>
      <c r="UMC94" s="74"/>
      <c r="UMD94" s="74"/>
      <c r="UME94" s="77"/>
      <c r="UMF94" s="77"/>
      <c r="UMG94" s="11"/>
      <c r="UMH94" s="7"/>
      <c r="UMI94" s="7"/>
      <c r="UMJ94" s="7"/>
      <c r="UMK94" s="7"/>
      <c r="UML94" s="7"/>
      <c r="UMM94" s="73"/>
      <c r="UMN94" s="73"/>
      <c r="UMO94" s="73"/>
      <c r="UMP94" s="73"/>
      <c r="UMQ94" s="74"/>
      <c r="UMR94" s="74"/>
      <c r="UMS94" s="77"/>
      <c r="UMT94" s="77"/>
      <c r="UMU94" s="11"/>
      <c r="UMV94" s="7"/>
      <c r="UMW94" s="7"/>
      <c r="UMX94" s="7"/>
      <c r="UMY94" s="7"/>
      <c r="UMZ94" s="7"/>
      <c r="UNA94" s="73"/>
      <c r="UNB94" s="73"/>
      <c r="UNC94" s="73"/>
      <c r="UND94" s="73"/>
      <c r="UNE94" s="74"/>
      <c r="UNF94" s="74"/>
      <c r="UNG94" s="77"/>
      <c r="UNH94" s="77"/>
      <c r="UNI94" s="11"/>
      <c r="UNJ94" s="7"/>
      <c r="UNK94" s="7"/>
      <c r="UNL94" s="7"/>
      <c r="UNM94" s="7"/>
      <c r="UNN94" s="7"/>
      <c r="UNO94" s="73"/>
      <c r="UNP94" s="73"/>
      <c r="UNQ94" s="73"/>
      <c r="UNR94" s="73"/>
      <c r="UNS94" s="74"/>
      <c r="UNT94" s="74"/>
      <c r="UNU94" s="77"/>
      <c r="UNV94" s="77"/>
      <c r="UNW94" s="11"/>
      <c r="UNX94" s="7"/>
      <c r="UNY94" s="7"/>
      <c r="UNZ94" s="7"/>
      <c r="UOA94" s="7"/>
      <c r="UOB94" s="7"/>
      <c r="UOC94" s="73"/>
      <c r="UOD94" s="73"/>
      <c r="UOE94" s="73"/>
      <c r="UOF94" s="73"/>
      <c r="UOG94" s="74"/>
      <c r="UOH94" s="74"/>
      <c r="UOI94" s="77"/>
      <c r="UOJ94" s="77"/>
      <c r="UOK94" s="11"/>
      <c r="UOL94" s="7"/>
      <c r="UOM94" s="7"/>
      <c r="UON94" s="7"/>
      <c r="UOO94" s="7"/>
      <c r="UOP94" s="7"/>
      <c r="UOQ94" s="73"/>
      <c r="UOR94" s="73"/>
      <c r="UOS94" s="73"/>
      <c r="UOT94" s="73"/>
      <c r="UOU94" s="74"/>
      <c r="UOV94" s="74"/>
      <c r="UOW94" s="77"/>
      <c r="UOX94" s="77"/>
      <c r="UOY94" s="11"/>
      <c r="UOZ94" s="7"/>
      <c r="UPA94" s="7"/>
      <c r="UPB94" s="7"/>
      <c r="UPC94" s="7"/>
      <c r="UPD94" s="7"/>
      <c r="UPE94" s="73"/>
      <c r="UPF94" s="73"/>
      <c r="UPG94" s="73"/>
      <c r="UPH94" s="73"/>
      <c r="UPI94" s="74"/>
      <c r="UPJ94" s="74"/>
      <c r="UPK94" s="77"/>
      <c r="UPL94" s="77"/>
      <c r="UPM94" s="11"/>
      <c r="UPN94" s="7"/>
      <c r="UPO94" s="7"/>
      <c r="UPP94" s="7"/>
      <c r="UPQ94" s="7"/>
      <c r="UPR94" s="7"/>
      <c r="UPS94" s="73"/>
      <c r="UPT94" s="73"/>
      <c r="UPU94" s="73"/>
      <c r="UPV94" s="73"/>
      <c r="UPW94" s="74"/>
      <c r="UPX94" s="74"/>
      <c r="UPY94" s="77"/>
      <c r="UPZ94" s="77"/>
      <c r="UQA94" s="11"/>
      <c r="UQB94" s="7"/>
      <c r="UQC94" s="7"/>
      <c r="UQD94" s="7"/>
      <c r="UQE94" s="7"/>
      <c r="UQF94" s="7"/>
      <c r="UQG94" s="73"/>
      <c r="UQH94" s="73"/>
      <c r="UQI94" s="73"/>
      <c r="UQJ94" s="73"/>
      <c r="UQK94" s="74"/>
      <c r="UQL94" s="74"/>
      <c r="UQM94" s="77"/>
      <c r="UQN94" s="77"/>
      <c r="UQO94" s="11"/>
      <c r="UQP94" s="7"/>
      <c r="UQQ94" s="7"/>
      <c r="UQR94" s="7"/>
      <c r="UQS94" s="7"/>
      <c r="UQT94" s="7"/>
      <c r="UQU94" s="73"/>
      <c r="UQV94" s="73"/>
      <c r="UQW94" s="73"/>
      <c r="UQX94" s="73"/>
      <c r="UQY94" s="74"/>
      <c r="UQZ94" s="74"/>
      <c r="URA94" s="77"/>
      <c r="URB94" s="77"/>
      <c r="URC94" s="11"/>
      <c r="URD94" s="7"/>
      <c r="URE94" s="7"/>
      <c r="URF94" s="7"/>
      <c r="URG94" s="7"/>
      <c r="URH94" s="7"/>
      <c r="URI94" s="73"/>
      <c r="URJ94" s="73"/>
      <c r="URK94" s="73"/>
      <c r="URL94" s="73"/>
      <c r="URM94" s="74"/>
      <c r="URN94" s="74"/>
      <c r="URO94" s="77"/>
      <c r="URP94" s="77"/>
      <c r="URQ94" s="11"/>
      <c r="URR94" s="7"/>
      <c r="URS94" s="7"/>
      <c r="URT94" s="7"/>
      <c r="URU94" s="7"/>
      <c r="URV94" s="7"/>
      <c r="URW94" s="73"/>
      <c r="URX94" s="73"/>
      <c r="URY94" s="73"/>
      <c r="URZ94" s="73"/>
      <c r="USA94" s="74"/>
      <c r="USB94" s="74"/>
      <c r="USC94" s="77"/>
      <c r="USD94" s="77"/>
      <c r="USE94" s="11"/>
      <c r="USF94" s="7"/>
      <c r="USG94" s="7"/>
      <c r="USH94" s="7"/>
      <c r="USI94" s="7"/>
      <c r="USJ94" s="7"/>
      <c r="USK94" s="73"/>
      <c r="USL94" s="73"/>
      <c r="USM94" s="73"/>
      <c r="USN94" s="73"/>
      <c r="USO94" s="74"/>
      <c r="USP94" s="74"/>
      <c r="USQ94" s="77"/>
      <c r="USR94" s="77"/>
      <c r="USS94" s="11"/>
      <c r="UST94" s="7"/>
      <c r="USU94" s="7"/>
      <c r="USV94" s="7"/>
      <c r="USW94" s="7"/>
      <c r="USX94" s="7"/>
      <c r="USY94" s="73"/>
      <c r="USZ94" s="73"/>
      <c r="UTA94" s="73"/>
      <c r="UTB94" s="73"/>
      <c r="UTC94" s="74"/>
      <c r="UTD94" s="74"/>
      <c r="UTE94" s="77"/>
      <c r="UTF94" s="77"/>
      <c r="UTG94" s="11"/>
      <c r="UTH94" s="7"/>
      <c r="UTI94" s="7"/>
      <c r="UTJ94" s="7"/>
      <c r="UTK94" s="7"/>
      <c r="UTL94" s="7"/>
      <c r="UTM94" s="73"/>
      <c r="UTN94" s="73"/>
      <c r="UTO94" s="73"/>
      <c r="UTP94" s="73"/>
      <c r="UTQ94" s="74"/>
      <c r="UTR94" s="74"/>
      <c r="UTS94" s="77"/>
      <c r="UTT94" s="77"/>
      <c r="UTU94" s="11"/>
      <c r="UTV94" s="7"/>
      <c r="UTW94" s="7"/>
      <c r="UTX94" s="7"/>
      <c r="UTY94" s="7"/>
      <c r="UTZ94" s="7"/>
      <c r="UUA94" s="73"/>
      <c r="UUB94" s="73"/>
      <c r="UUC94" s="73"/>
      <c r="UUD94" s="73"/>
      <c r="UUE94" s="74"/>
      <c r="UUF94" s="74"/>
      <c r="UUG94" s="77"/>
      <c r="UUH94" s="77"/>
      <c r="UUI94" s="11"/>
      <c r="UUJ94" s="7"/>
      <c r="UUK94" s="7"/>
      <c r="UUL94" s="7"/>
      <c r="UUM94" s="7"/>
      <c r="UUN94" s="7"/>
      <c r="UUO94" s="73"/>
      <c r="UUP94" s="73"/>
      <c r="UUQ94" s="73"/>
      <c r="UUR94" s="73"/>
      <c r="UUS94" s="74"/>
      <c r="UUT94" s="74"/>
      <c r="UUU94" s="77"/>
      <c r="UUV94" s="77"/>
      <c r="UUW94" s="11"/>
      <c r="UUX94" s="7"/>
      <c r="UUY94" s="7"/>
      <c r="UUZ94" s="7"/>
      <c r="UVA94" s="7"/>
      <c r="UVB94" s="7"/>
      <c r="UVC94" s="73"/>
      <c r="UVD94" s="73"/>
      <c r="UVE94" s="73"/>
      <c r="UVF94" s="73"/>
      <c r="UVG94" s="74"/>
      <c r="UVH94" s="74"/>
      <c r="UVI94" s="77"/>
      <c r="UVJ94" s="77"/>
      <c r="UVK94" s="11"/>
      <c r="UVL94" s="7"/>
      <c r="UVM94" s="7"/>
      <c r="UVN94" s="7"/>
      <c r="UVO94" s="7"/>
      <c r="UVP94" s="7"/>
      <c r="UVQ94" s="73"/>
      <c r="UVR94" s="73"/>
      <c r="UVS94" s="73"/>
      <c r="UVT94" s="73"/>
      <c r="UVU94" s="74"/>
      <c r="UVV94" s="74"/>
      <c r="UVW94" s="77"/>
      <c r="UVX94" s="77"/>
      <c r="UVY94" s="11"/>
      <c r="UVZ94" s="7"/>
      <c r="UWA94" s="7"/>
      <c r="UWB94" s="7"/>
      <c r="UWC94" s="7"/>
      <c r="UWD94" s="7"/>
      <c r="UWE94" s="73"/>
      <c r="UWF94" s="73"/>
      <c r="UWG94" s="73"/>
      <c r="UWH94" s="73"/>
      <c r="UWI94" s="74"/>
      <c r="UWJ94" s="74"/>
      <c r="UWK94" s="77"/>
      <c r="UWL94" s="77"/>
      <c r="UWM94" s="11"/>
      <c r="UWN94" s="7"/>
      <c r="UWO94" s="7"/>
      <c r="UWP94" s="7"/>
      <c r="UWQ94" s="7"/>
      <c r="UWR94" s="7"/>
      <c r="UWS94" s="73"/>
      <c r="UWT94" s="73"/>
      <c r="UWU94" s="73"/>
      <c r="UWV94" s="73"/>
      <c r="UWW94" s="74"/>
      <c r="UWX94" s="74"/>
      <c r="UWY94" s="77"/>
      <c r="UWZ94" s="77"/>
      <c r="UXA94" s="11"/>
      <c r="UXB94" s="7"/>
      <c r="UXC94" s="7"/>
      <c r="UXD94" s="7"/>
      <c r="UXE94" s="7"/>
      <c r="UXF94" s="7"/>
      <c r="UXG94" s="73"/>
      <c r="UXH94" s="73"/>
      <c r="UXI94" s="73"/>
      <c r="UXJ94" s="73"/>
      <c r="UXK94" s="74"/>
      <c r="UXL94" s="74"/>
      <c r="UXM94" s="77"/>
      <c r="UXN94" s="77"/>
      <c r="UXO94" s="11"/>
      <c r="UXP94" s="7"/>
      <c r="UXQ94" s="7"/>
      <c r="UXR94" s="7"/>
      <c r="UXS94" s="7"/>
      <c r="UXT94" s="7"/>
      <c r="UXU94" s="73"/>
      <c r="UXV94" s="73"/>
      <c r="UXW94" s="73"/>
      <c r="UXX94" s="73"/>
      <c r="UXY94" s="74"/>
      <c r="UXZ94" s="74"/>
      <c r="UYA94" s="77"/>
      <c r="UYB94" s="77"/>
      <c r="UYC94" s="11"/>
      <c r="UYD94" s="7"/>
      <c r="UYE94" s="7"/>
      <c r="UYF94" s="7"/>
      <c r="UYG94" s="7"/>
      <c r="UYH94" s="7"/>
      <c r="UYI94" s="73"/>
      <c r="UYJ94" s="73"/>
      <c r="UYK94" s="73"/>
      <c r="UYL94" s="73"/>
      <c r="UYM94" s="74"/>
      <c r="UYN94" s="74"/>
      <c r="UYO94" s="77"/>
      <c r="UYP94" s="77"/>
      <c r="UYQ94" s="11"/>
      <c r="UYR94" s="7"/>
      <c r="UYS94" s="7"/>
      <c r="UYT94" s="7"/>
      <c r="UYU94" s="7"/>
      <c r="UYV94" s="7"/>
      <c r="UYW94" s="73"/>
      <c r="UYX94" s="73"/>
      <c r="UYY94" s="73"/>
      <c r="UYZ94" s="73"/>
      <c r="UZA94" s="74"/>
      <c r="UZB94" s="74"/>
      <c r="UZC94" s="77"/>
      <c r="UZD94" s="77"/>
      <c r="UZE94" s="11"/>
      <c r="UZF94" s="7"/>
      <c r="UZG94" s="7"/>
      <c r="UZH94" s="7"/>
      <c r="UZI94" s="7"/>
      <c r="UZJ94" s="7"/>
      <c r="UZK94" s="73"/>
      <c r="UZL94" s="73"/>
      <c r="UZM94" s="73"/>
      <c r="UZN94" s="73"/>
      <c r="UZO94" s="74"/>
      <c r="UZP94" s="74"/>
      <c r="UZQ94" s="77"/>
      <c r="UZR94" s="77"/>
      <c r="UZS94" s="11"/>
      <c r="UZT94" s="7"/>
      <c r="UZU94" s="7"/>
      <c r="UZV94" s="7"/>
      <c r="UZW94" s="7"/>
      <c r="UZX94" s="7"/>
      <c r="UZY94" s="73"/>
      <c r="UZZ94" s="73"/>
      <c r="VAA94" s="73"/>
      <c r="VAB94" s="73"/>
      <c r="VAC94" s="74"/>
      <c r="VAD94" s="74"/>
      <c r="VAE94" s="77"/>
      <c r="VAF94" s="77"/>
      <c r="VAG94" s="11"/>
      <c r="VAH94" s="7"/>
      <c r="VAI94" s="7"/>
      <c r="VAJ94" s="7"/>
      <c r="VAK94" s="7"/>
      <c r="VAL94" s="7"/>
      <c r="VAM94" s="73"/>
      <c r="VAN94" s="73"/>
      <c r="VAO94" s="73"/>
      <c r="VAP94" s="73"/>
      <c r="VAQ94" s="74"/>
      <c r="VAR94" s="74"/>
      <c r="VAS94" s="77"/>
      <c r="VAT94" s="77"/>
      <c r="VAU94" s="11"/>
      <c r="VAV94" s="7"/>
      <c r="VAW94" s="7"/>
      <c r="VAX94" s="7"/>
      <c r="VAY94" s="7"/>
      <c r="VAZ94" s="7"/>
      <c r="VBA94" s="73"/>
      <c r="VBB94" s="73"/>
      <c r="VBC94" s="73"/>
      <c r="VBD94" s="73"/>
      <c r="VBE94" s="74"/>
      <c r="VBF94" s="74"/>
      <c r="VBG94" s="77"/>
      <c r="VBH94" s="77"/>
      <c r="VBI94" s="11"/>
      <c r="VBJ94" s="7"/>
      <c r="VBK94" s="7"/>
      <c r="VBL94" s="7"/>
      <c r="VBM94" s="7"/>
      <c r="VBN94" s="7"/>
      <c r="VBO94" s="73"/>
      <c r="VBP94" s="73"/>
      <c r="VBQ94" s="73"/>
      <c r="VBR94" s="73"/>
      <c r="VBS94" s="74"/>
      <c r="VBT94" s="74"/>
      <c r="VBU94" s="77"/>
      <c r="VBV94" s="77"/>
      <c r="VBW94" s="11"/>
      <c r="VBX94" s="7"/>
      <c r="VBY94" s="7"/>
      <c r="VBZ94" s="7"/>
      <c r="VCA94" s="7"/>
      <c r="VCB94" s="7"/>
      <c r="VCC94" s="73"/>
      <c r="VCD94" s="73"/>
      <c r="VCE94" s="73"/>
      <c r="VCF94" s="73"/>
      <c r="VCG94" s="74"/>
      <c r="VCH94" s="74"/>
      <c r="VCI94" s="77"/>
      <c r="VCJ94" s="77"/>
      <c r="VCK94" s="11"/>
      <c r="VCL94" s="7"/>
      <c r="VCM94" s="7"/>
      <c r="VCN94" s="7"/>
      <c r="VCO94" s="7"/>
      <c r="VCP94" s="7"/>
      <c r="VCQ94" s="73"/>
      <c r="VCR94" s="73"/>
      <c r="VCS94" s="73"/>
      <c r="VCT94" s="73"/>
      <c r="VCU94" s="74"/>
      <c r="VCV94" s="74"/>
      <c r="VCW94" s="77"/>
      <c r="VCX94" s="77"/>
      <c r="VCY94" s="11"/>
      <c r="VCZ94" s="7"/>
      <c r="VDA94" s="7"/>
      <c r="VDB94" s="7"/>
      <c r="VDC94" s="7"/>
      <c r="VDD94" s="7"/>
      <c r="VDE94" s="73"/>
      <c r="VDF94" s="73"/>
      <c r="VDG94" s="73"/>
      <c r="VDH94" s="73"/>
      <c r="VDI94" s="74"/>
      <c r="VDJ94" s="74"/>
      <c r="VDK94" s="77"/>
      <c r="VDL94" s="77"/>
      <c r="VDM94" s="11"/>
      <c r="VDN94" s="7"/>
      <c r="VDO94" s="7"/>
      <c r="VDP94" s="7"/>
      <c r="VDQ94" s="7"/>
      <c r="VDR94" s="7"/>
      <c r="VDS94" s="73"/>
      <c r="VDT94" s="73"/>
      <c r="VDU94" s="73"/>
      <c r="VDV94" s="73"/>
      <c r="VDW94" s="74"/>
      <c r="VDX94" s="74"/>
      <c r="VDY94" s="77"/>
      <c r="VDZ94" s="77"/>
      <c r="VEA94" s="11"/>
      <c r="VEB94" s="7"/>
      <c r="VEC94" s="7"/>
      <c r="VED94" s="7"/>
      <c r="VEE94" s="7"/>
      <c r="VEF94" s="7"/>
      <c r="VEG94" s="73"/>
      <c r="VEH94" s="73"/>
      <c r="VEI94" s="73"/>
      <c r="VEJ94" s="73"/>
      <c r="VEK94" s="74"/>
      <c r="VEL94" s="74"/>
      <c r="VEM94" s="77"/>
      <c r="VEN94" s="77"/>
      <c r="VEO94" s="11"/>
      <c r="VEP94" s="7"/>
      <c r="VEQ94" s="7"/>
      <c r="VER94" s="7"/>
      <c r="VES94" s="7"/>
      <c r="VET94" s="7"/>
      <c r="VEU94" s="73"/>
      <c r="VEV94" s="73"/>
      <c r="VEW94" s="73"/>
      <c r="VEX94" s="73"/>
      <c r="VEY94" s="74"/>
      <c r="VEZ94" s="74"/>
      <c r="VFA94" s="77"/>
      <c r="VFB94" s="77"/>
      <c r="VFC94" s="11"/>
      <c r="VFD94" s="7"/>
      <c r="VFE94" s="7"/>
      <c r="VFF94" s="7"/>
      <c r="VFG94" s="7"/>
      <c r="VFH94" s="7"/>
      <c r="VFI94" s="73"/>
      <c r="VFJ94" s="73"/>
      <c r="VFK94" s="73"/>
      <c r="VFL94" s="73"/>
      <c r="VFM94" s="74"/>
      <c r="VFN94" s="74"/>
      <c r="VFO94" s="77"/>
      <c r="VFP94" s="77"/>
      <c r="VFQ94" s="11"/>
      <c r="VFR94" s="7"/>
      <c r="VFS94" s="7"/>
      <c r="VFT94" s="7"/>
      <c r="VFU94" s="7"/>
      <c r="VFV94" s="7"/>
      <c r="VFW94" s="73"/>
      <c r="VFX94" s="73"/>
      <c r="VFY94" s="73"/>
      <c r="VFZ94" s="73"/>
      <c r="VGA94" s="74"/>
      <c r="VGB94" s="74"/>
      <c r="VGC94" s="77"/>
      <c r="VGD94" s="77"/>
      <c r="VGE94" s="11"/>
      <c r="VGF94" s="7"/>
      <c r="VGG94" s="7"/>
      <c r="VGH94" s="7"/>
      <c r="VGI94" s="7"/>
      <c r="VGJ94" s="7"/>
      <c r="VGK94" s="73"/>
      <c r="VGL94" s="73"/>
      <c r="VGM94" s="73"/>
      <c r="VGN94" s="73"/>
      <c r="VGO94" s="74"/>
      <c r="VGP94" s="74"/>
      <c r="VGQ94" s="77"/>
      <c r="VGR94" s="77"/>
      <c r="VGS94" s="11"/>
      <c r="VGT94" s="7"/>
      <c r="VGU94" s="7"/>
      <c r="VGV94" s="7"/>
      <c r="VGW94" s="7"/>
      <c r="VGX94" s="7"/>
      <c r="VGY94" s="73"/>
      <c r="VGZ94" s="73"/>
      <c r="VHA94" s="73"/>
      <c r="VHB94" s="73"/>
      <c r="VHC94" s="74"/>
      <c r="VHD94" s="74"/>
      <c r="VHE94" s="77"/>
      <c r="VHF94" s="77"/>
      <c r="VHG94" s="11"/>
      <c r="VHH94" s="7"/>
      <c r="VHI94" s="7"/>
      <c r="VHJ94" s="7"/>
      <c r="VHK94" s="7"/>
      <c r="VHL94" s="7"/>
      <c r="VHM94" s="73"/>
      <c r="VHN94" s="73"/>
      <c r="VHO94" s="73"/>
      <c r="VHP94" s="73"/>
      <c r="VHQ94" s="74"/>
      <c r="VHR94" s="74"/>
      <c r="VHS94" s="77"/>
      <c r="VHT94" s="77"/>
      <c r="VHU94" s="11"/>
      <c r="VHV94" s="7"/>
      <c r="VHW94" s="7"/>
      <c r="VHX94" s="7"/>
      <c r="VHY94" s="7"/>
      <c r="VHZ94" s="7"/>
      <c r="VIA94" s="73"/>
      <c r="VIB94" s="73"/>
      <c r="VIC94" s="73"/>
      <c r="VID94" s="73"/>
      <c r="VIE94" s="74"/>
      <c r="VIF94" s="74"/>
      <c r="VIG94" s="77"/>
      <c r="VIH94" s="77"/>
      <c r="VII94" s="11"/>
      <c r="VIJ94" s="7"/>
      <c r="VIK94" s="7"/>
      <c r="VIL94" s="7"/>
      <c r="VIM94" s="7"/>
      <c r="VIN94" s="7"/>
      <c r="VIO94" s="73"/>
      <c r="VIP94" s="73"/>
      <c r="VIQ94" s="73"/>
      <c r="VIR94" s="73"/>
      <c r="VIS94" s="74"/>
      <c r="VIT94" s="74"/>
      <c r="VIU94" s="77"/>
      <c r="VIV94" s="77"/>
      <c r="VIW94" s="11"/>
      <c r="VIX94" s="7"/>
      <c r="VIY94" s="7"/>
      <c r="VIZ94" s="7"/>
      <c r="VJA94" s="7"/>
      <c r="VJB94" s="7"/>
      <c r="VJC94" s="73"/>
      <c r="VJD94" s="73"/>
      <c r="VJE94" s="73"/>
      <c r="VJF94" s="73"/>
      <c r="VJG94" s="74"/>
      <c r="VJH94" s="74"/>
      <c r="VJI94" s="77"/>
      <c r="VJJ94" s="77"/>
      <c r="VJK94" s="11"/>
      <c r="VJL94" s="7"/>
      <c r="VJM94" s="7"/>
      <c r="VJN94" s="7"/>
      <c r="VJO94" s="7"/>
      <c r="VJP94" s="7"/>
      <c r="VJQ94" s="73"/>
      <c r="VJR94" s="73"/>
      <c r="VJS94" s="73"/>
      <c r="VJT94" s="73"/>
      <c r="VJU94" s="74"/>
      <c r="VJV94" s="74"/>
      <c r="VJW94" s="77"/>
      <c r="VJX94" s="77"/>
      <c r="VJY94" s="11"/>
      <c r="VJZ94" s="7"/>
      <c r="VKA94" s="7"/>
      <c r="VKB94" s="7"/>
      <c r="VKC94" s="7"/>
      <c r="VKD94" s="7"/>
      <c r="VKE94" s="73"/>
      <c r="VKF94" s="73"/>
      <c r="VKG94" s="73"/>
      <c r="VKH94" s="73"/>
      <c r="VKI94" s="74"/>
      <c r="VKJ94" s="74"/>
      <c r="VKK94" s="77"/>
      <c r="VKL94" s="77"/>
      <c r="VKM94" s="11"/>
      <c r="VKN94" s="7"/>
      <c r="VKO94" s="7"/>
      <c r="VKP94" s="7"/>
      <c r="VKQ94" s="7"/>
      <c r="VKR94" s="7"/>
      <c r="VKS94" s="73"/>
      <c r="VKT94" s="73"/>
      <c r="VKU94" s="73"/>
      <c r="VKV94" s="73"/>
      <c r="VKW94" s="74"/>
      <c r="VKX94" s="74"/>
      <c r="VKY94" s="77"/>
      <c r="VKZ94" s="77"/>
      <c r="VLA94" s="11"/>
      <c r="VLB94" s="7"/>
      <c r="VLC94" s="7"/>
      <c r="VLD94" s="7"/>
      <c r="VLE94" s="7"/>
      <c r="VLF94" s="7"/>
      <c r="VLG94" s="73"/>
      <c r="VLH94" s="73"/>
      <c r="VLI94" s="73"/>
      <c r="VLJ94" s="73"/>
      <c r="VLK94" s="74"/>
      <c r="VLL94" s="74"/>
      <c r="VLM94" s="77"/>
      <c r="VLN94" s="77"/>
      <c r="VLO94" s="11"/>
      <c r="VLP94" s="7"/>
      <c r="VLQ94" s="7"/>
      <c r="VLR94" s="7"/>
      <c r="VLS94" s="7"/>
      <c r="VLT94" s="7"/>
      <c r="VLU94" s="73"/>
      <c r="VLV94" s="73"/>
      <c r="VLW94" s="73"/>
      <c r="VLX94" s="73"/>
      <c r="VLY94" s="74"/>
      <c r="VLZ94" s="74"/>
      <c r="VMA94" s="77"/>
      <c r="VMB94" s="77"/>
      <c r="VMC94" s="11"/>
      <c r="VMD94" s="7"/>
      <c r="VME94" s="7"/>
      <c r="VMF94" s="7"/>
      <c r="VMG94" s="7"/>
      <c r="VMH94" s="7"/>
      <c r="VMI94" s="73"/>
      <c r="VMJ94" s="73"/>
      <c r="VMK94" s="73"/>
      <c r="VML94" s="73"/>
      <c r="VMM94" s="74"/>
      <c r="VMN94" s="74"/>
      <c r="VMO94" s="77"/>
      <c r="VMP94" s="77"/>
      <c r="VMQ94" s="11"/>
      <c r="VMR94" s="7"/>
      <c r="VMS94" s="7"/>
      <c r="VMT94" s="7"/>
      <c r="VMU94" s="7"/>
      <c r="VMV94" s="7"/>
      <c r="VMW94" s="73"/>
      <c r="VMX94" s="73"/>
      <c r="VMY94" s="73"/>
      <c r="VMZ94" s="73"/>
      <c r="VNA94" s="74"/>
      <c r="VNB94" s="74"/>
      <c r="VNC94" s="77"/>
      <c r="VND94" s="77"/>
      <c r="VNE94" s="11"/>
      <c r="VNF94" s="7"/>
      <c r="VNG94" s="7"/>
      <c r="VNH94" s="7"/>
      <c r="VNI94" s="7"/>
      <c r="VNJ94" s="7"/>
      <c r="VNK94" s="73"/>
      <c r="VNL94" s="73"/>
      <c r="VNM94" s="73"/>
      <c r="VNN94" s="73"/>
      <c r="VNO94" s="74"/>
      <c r="VNP94" s="74"/>
      <c r="VNQ94" s="77"/>
      <c r="VNR94" s="77"/>
      <c r="VNS94" s="11"/>
      <c r="VNT94" s="7"/>
      <c r="VNU94" s="7"/>
      <c r="VNV94" s="7"/>
      <c r="VNW94" s="7"/>
      <c r="VNX94" s="7"/>
      <c r="VNY94" s="73"/>
      <c r="VNZ94" s="73"/>
      <c r="VOA94" s="73"/>
      <c r="VOB94" s="73"/>
      <c r="VOC94" s="74"/>
      <c r="VOD94" s="74"/>
      <c r="VOE94" s="77"/>
      <c r="VOF94" s="77"/>
      <c r="VOG94" s="11"/>
      <c r="VOH94" s="7"/>
      <c r="VOI94" s="7"/>
      <c r="VOJ94" s="7"/>
      <c r="VOK94" s="7"/>
      <c r="VOL94" s="7"/>
      <c r="VOM94" s="73"/>
      <c r="VON94" s="73"/>
      <c r="VOO94" s="73"/>
      <c r="VOP94" s="73"/>
      <c r="VOQ94" s="74"/>
      <c r="VOR94" s="74"/>
      <c r="VOS94" s="77"/>
      <c r="VOT94" s="77"/>
      <c r="VOU94" s="11"/>
      <c r="VOV94" s="7"/>
      <c r="VOW94" s="7"/>
      <c r="VOX94" s="7"/>
      <c r="VOY94" s="7"/>
      <c r="VOZ94" s="7"/>
      <c r="VPA94" s="73"/>
      <c r="VPB94" s="73"/>
      <c r="VPC94" s="73"/>
      <c r="VPD94" s="73"/>
      <c r="VPE94" s="74"/>
      <c r="VPF94" s="74"/>
      <c r="VPG94" s="77"/>
      <c r="VPH94" s="77"/>
      <c r="VPI94" s="11"/>
      <c r="VPJ94" s="7"/>
      <c r="VPK94" s="7"/>
      <c r="VPL94" s="7"/>
      <c r="VPM94" s="7"/>
      <c r="VPN94" s="7"/>
      <c r="VPO94" s="73"/>
      <c r="VPP94" s="73"/>
      <c r="VPQ94" s="73"/>
      <c r="VPR94" s="73"/>
      <c r="VPS94" s="74"/>
      <c r="VPT94" s="74"/>
      <c r="VPU94" s="77"/>
      <c r="VPV94" s="77"/>
      <c r="VPW94" s="11"/>
      <c r="VPX94" s="7"/>
      <c r="VPY94" s="7"/>
      <c r="VPZ94" s="7"/>
      <c r="VQA94" s="7"/>
      <c r="VQB94" s="7"/>
      <c r="VQC94" s="73"/>
      <c r="VQD94" s="73"/>
      <c r="VQE94" s="73"/>
      <c r="VQF94" s="73"/>
      <c r="VQG94" s="74"/>
      <c r="VQH94" s="74"/>
      <c r="VQI94" s="77"/>
      <c r="VQJ94" s="77"/>
      <c r="VQK94" s="11"/>
      <c r="VQL94" s="7"/>
      <c r="VQM94" s="7"/>
      <c r="VQN94" s="7"/>
      <c r="VQO94" s="7"/>
      <c r="VQP94" s="7"/>
      <c r="VQQ94" s="73"/>
      <c r="VQR94" s="73"/>
      <c r="VQS94" s="73"/>
      <c r="VQT94" s="73"/>
      <c r="VQU94" s="74"/>
      <c r="VQV94" s="74"/>
      <c r="VQW94" s="77"/>
      <c r="VQX94" s="77"/>
      <c r="VQY94" s="11"/>
      <c r="VQZ94" s="7"/>
      <c r="VRA94" s="7"/>
      <c r="VRB94" s="7"/>
      <c r="VRC94" s="7"/>
      <c r="VRD94" s="7"/>
      <c r="VRE94" s="73"/>
      <c r="VRF94" s="73"/>
      <c r="VRG94" s="73"/>
      <c r="VRH94" s="73"/>
      <c r="VRI94" s="74"/>
      <c r="VRJ94" s="74"/>
      <c r="VRK94" s="77"/>
      <c r="VRL94" s="77"/>
      <c r="VRM94" s="11"/>
      <c r="VRN94" s="7"/>
      <c r="VRO94" s="7"/>
      <c r="VRP94" s="7"/>
      <c r="VRQ94" s="7"/>
      <c r="VRR94" s="7"/>
      <c r="VRS94" s="73"/>
      <c r="VRT94" s="73"/>
      <c r="VRU94" s="73"/>
      <c r="VRV94" s="73"/>
      <c r="VRW94" s="74"/>
      <c r="VRX94" s="74"/>
      <c r="VRY94" s="77"/>
      <c r="VRZ94" s="77"/>
      <c r="VSA94" s="11"/>
      <c r="VSB94" s="7"/>
      <c r="VSC94" s="7"/>
      <c r="VSD94" s="7"/>
      <c r="VSE94" s="7"/>
      <c r="VSF94" s="7"/>
      <c r="VSG94" s="73"/>
      <c r="VSH94" s="73"/>
      <c r="VSI94" s="73"/>
      <c r="VSJ94" s="73"/>
      <c r="VSK94" s="74"/>
      <c r="VSL94" s="74"/>
      <c r="VSM94" s="77"/>
      <c r="VSN94" s="77"/>
      <c r="VSO94" s="11"/>
      <c r="VSP94" s="7"/>
      <c r="VSQ94" s="7"/>
      <c r="VSR94" s="7"/>
      <c r="VSS94" s="7"/>
      <c r="VST94" s="7"/>
      <c r="VSU94" s="73"/>
      <c r="VSV94" s="73"/>
      <c r="VSW94" s="73"/>
      <c r="VSX94" s="73"/>
      <c r="VSY94" s="74"/>
      <c r="VSZ94" s="74"/>
      <c r="VTA94" s="77"/>
      <c r="VTB94" s="77"/>
      <c r="VTC94" s="11"/>
      <c r="VTD94" s="7"/>
      <c r="VTE94" s="7"/>
      <c r="VTF94" s="7"/>
      <c r="VTG94" s="7"/>
      <c r="VTH94" s="7"/>
      <c r="VTI94" s="73"/>
      <c r="VTJ94" s="73"/>
      <c r="VTK94" s="73"/>
      <c r="VTL94" s="73"/>
      <c r="VTM94" s="74"/>
      <c r="VTN94" s="74"/>
      <c r="VTO94" s="77"/>
      <c r="VTP94" s="77"/>
      <c r="VTQ94" s="11"/>
      <c r="VTR94" s="7"/>
      <c r="VTS94" s="7"/>
      <c r="VTT94" s="7"/>
      <c r="VTU94" s="7"/>
      <c r="VTV94" s="7"/>
      <c r="VTW94" s="73"/>
      <c r="VTX94" s="73"/>
      <c r="VTY94" s="73"/>
      <c r="VTZ94" s="73"/>
      <c r="VUA94" s="74"/>
      <c r="VUB94" s="74"/>
      <c r="VUC94" s="77"/>
      <c r="VUD94" s="77"/>
      <c r="VUE94" s="11"/>
      <c r="VUF94" s="7"/>
      <c r="VUG94" s="7"/>
      <c r="VUH94" s="7"/>
      <c r="VUI94" s="7"/>
      <c r="VUJ94" s="7"/>
      <c r="VUK94" s="73"/>
      <c r="VUL94" s="73"/>
      <c r="VUM94" s="73"/>
      <c r="VUN94" s="73"/>
      <c r="VUO94" s="74"/>
      <c r="VUP94" s="74"/>
      <c r="VUQ94" s="77"/>
      <c r="VUR94" s="77"/>
      <c r="VUS94" s="11"/>
      <c r="VUT94" s="7"/>
      <c r="VUU94" s="7"/>
      <c r="VUV94" s="7"/>
      <c r="VUW94" s="7"/>
      <c r="VUX94" s="7"/>
      <c r="VUY94" s="73"/>
      <c r="VUZ94" s="73"/>
      <c r="VVA94" s="73"/>
      <c r="VVB94" s="73"/>
      <c r="VVC94" s="74"/>
      <c r="VVD94" s="74"/>
      <c r="VVE94" s="77"/>
      <c r="VVF94" s="77"/>
      <c r="VVG94" s="11"/>
      <c r="VVH94" s="7"/>
      <c r="VVI94" s="7"/>
      <c r="VVJ94" s="7"/>
      <c r="VVK94" s="7"/>
      <c r="VVL94" s="7"/>
      <c r="VVM94" s="73"/>
      <c r="VVN94" s="73"/>
      <c r="VVO94" s="73"/>
      <c r="VVP94" s="73"/>
      <c r="VVQ94" s="74"/>
      <c r="VVR94" s="74"/>
      <c r="VVS94" s="77"/>
      <c r="VVT94" s="77"/>
      <c r="VVU94" s="11"/>
      <c r="VVV94" s="7"/>
      <c r="VVW94" s="7"/>
      <c r="VVX94" s="7"/>
      <c r="VVY94" s="7"/>
      <c r="VVZ94" s="7"/>
      <c r="VWA94" s="73"/>
      <c r="VWB94" s="73"/>
      <c r="VWC94" s="73"/>
      <c r="VWD94" s="73"/>
      <c r="VWE94" s="74"/>
      <c r="VWF94" s="74"/>
      <c r="VWG94" s="77"/>
      <c r="VWH94" s="77"/>
      <c r="VWI94" s="11"/>
      <c r="VWJ94" s="7"/>
      <c r="VWK94" s="7"/>
      <c r="VWL94" s="7"/>
      <c r="VWM94" s="7"/>
      <c r="VWN94" s="7"/>
      <c r="VWO94" s="73"/>
      <c r="VWP94" s="73"/>
      <c r="VWQ94" s="73"/>
      <c r="VWR94" s="73"/>
      <c r="VWS94" s="74"/>
      <c r="VWT94" s="74"/>
      <c r="VWU94" s="77"/>
      <c r="VWV94" s="77"/>
      <c r="VWW94" s="11"/>
      <c r="VWX94" s="7"/>
      <c r="VWY94" s="7"/>
      <c r="VWZ94" s="7"/>
      <c r="VXA94" s="7"/>
      <c r="VXB94" s="7"/>
      <c r="VXC94" s="73"/>
      <c r="VXD94" s="73"/>
      <c r="VXE94" s="73"/>
      <c r="VXF94" s="73"/>
      <c r="VXG94" s="74"/>
      <c r="VXH94" s="74"/>
      <c r="VXI94" s="77"/>
      <c r="VXJ94" s="77"/>
      <c r="VXK94" s="11"/>
      <c r="VXL94" s="7"/>
      <c r="VXM94" s="7"/>
      <c r="VXN94" s="7"/>
      <c r="VXO94" s="7"/>
      <c r="VXP94" s="7"/>
      <c r="VXQ94" s="73"/>
      <c r="VXR94" s="73"/>
      <c r="VXS94" s="73"/>
      <c r="VXT94" s="73"/>
      <c r="VXU94" s="74"/>
      <c r="VXV94" s="74"/>
      <c r="VXW94" s="77"/>
      <c r="VXX94" s="77"/>
      <c r="VXY94" s="11"/>
      <c r="VXZ94" s="7"/>
      <c r="VYA94" s="7"/>
      <c r="VYB94" s="7"/>
      <c r="VYC94" s="7"/>
      <c r="VYD94" s="7"/>
      <c r="VYE94" s="73"/>
      <c r="VYF94" s="73"/>
      <c r="VYG94" s="73"/>
      <c r="VYH94" s="73"/>
      <c r="VYI94" s="74"/>
      <c r="VYJ94" s="74"/>
      <c r="VYK94" s="77"/>
      <c r="VYL94" s="77"/>
      <c r="VYM94" s="11"/>
      <c r="VYN94" s="7"/>
      <c r="VYO94" s="7"/>
      <c r="VYP94" s="7"/>
      <c r="VYQ94" s="7"/>
      <c r="VYR94" s="7"/>
      <c r="VYS94" s="73"/>
      <c r="VYT94" s="73"/>
      <c r="VYU94" s="73"/>
      <c r="VYV94" s="73"/>
      <c r="VYW94" s="74"/>
      <c r="VYX94" s="74"/>
      <c r="VYY94" s="77"/>
      <c r="VYZ94" s="77"/>
      <c r="VZA94" s="11"/>
      <c r="VZB94" s="7"/>
      <c r="VZC94" s="7"/>
      <c r="VZD94" s="7"/>
      <c r="VZE94" s="7"/>
      <c r="VZF94" s="7"/>
      <c r="VZG94" s="73"/>
      <c r="VZH94" s="73"/>
      <c r="VZI94" s="73"/>
      <c r="VZJ94" s="73"/>
      <c r="VZK94" s="74"/>
      <c r="VZL94" s="74"/>
      <c r="VZM94" s="77"/>
      <c r="VZN94" s="77"/>
      <c r="VZO94" s="11"/>
      <c r="VZP94" s="7"/>
      <c r="VZQ94" s="7"/>
      <c r="VZR94" s="7"/>
      <c r="VZS94" s="7"/>
      <c r="VZT94" s="7"/>
      <c r="VZU94" s="73"/>
      <c r="VZV94" s="73"/>
      <c r="VZW94" s="73"/>
      <c r="VZX94" s="73"/>
      <c r="VZY94" s="74"/>
      <c r="VZZ94" s="74"/>
      <c r="WAA94" s="77"/>
      <c r="WAB94" s="77"/>
      <c r="WAC94" s="11"/>
      <c r="WAD94" s="7"/>
      <c r="WAE94" s="7"/>
      <c r="WAF94" s="7"/>
      <c r="WAG94" s="7"/>
      <c r="WAH94" s="7"/>
      <c r="WAI94" s="73"/>
      <c r="WAJ94" s="73"/>
      <c r="WAK94" s="73"/>
      <c r="WAL94" s="73"/>
      <c r="WAM94" s="74"/>
      <c r="WAN94" s="74"/>
      <c r="WAO94" s="77"/>
      <c r="WAP94" s="77"/>
      <c r="WAQ94" s="11"/>
      <c r="WAR94" s="7"/>
      <c r="WAS94" s="7"/>
      <c r="WAT94" s="7"/>
      <c r="WAU94" s="7"/>
      <c r="WAV94" s="7"/>
      <c r="WAW94" s="73"/>
      <c r="WAX94" s="73"/>
      <c r="WAY94" s="73"/>
      <c r="WAZ94" s="73"/>
      <c r="WBA94" s="74"/>
      <c r="WBB94" s="74"/>
      <c r="WBC94" s="77"/>
      <c r="WBD94" s="77"/>
      <c r="WBE94" s="11"/>
      <c r="WBF94" s="7"/>
      <c r="WBG94" s="7"/>
      <c r="WBH94" s="7"/>
      <c r="WBI94" s="7"/>
      <c r="WBJ94" s="7"/>
      <c r="WBK94" s="73"/>
      <c r="WBL94" s="73"/>
      <c r="WBM94" s="73"/>
      <c r="WBN94" s="73"/>
      <c r="WBO94" s="74"/>
      <c r="WBP94" s="74"/>
      <c r="WBQ94" s="77"/>
      <c r="WBR94" s="77"/>
      <c r="WBS94" s="11"/>
      <c r="WBT94" s="7"/>
      <c r="WBU94" s="7"/>
      <c r="WBV94" s="7"/>
      <c r="WBW94" s="7"/>
      <c r="WBX94" s="7"/>
      <c r="WBY94" s="73"/>
      <c r="WBZ94" s="73"/>
      <c r="WCA94" s="73"/>
      <c r="WCB94" s="73"/>
      <c r="WCC94" s="74"/>
      <c r="WCD94" s="74"/>
      <c r="WCE94" s="77"/>
      <c r="WCF94" s="77"/>
      <c r="WCG94" s="11"/>
      <c r="WCH94" s="7"/>
      <c r="WCI94" s="7"/>
      <c r="WCJ94" s="7"/>
      <c r="WCK94" s="7"/>
      <c r="WCL94" s="7"/>
      <c r="WCM94" s="73"/>
      <c r="WCN94" s="73"/>
      <c r="WCO94" s="73"/>
      <c r="WCP94" s="73"/>
      <c r="WCQ94" s="74"/>
      <c r="WCR94" s="74"/>
      <c r="WCS94" s="77"/>
      <c r="WCT94" s="77"/>
      <c r="WCU94" s="11"/>
      <c r="WCV94" s="7"/>
      <c r="WCW94" s="7"/>
      <c r="WCX94" s="7"/>
      <c r="WCY94" s="7"/>
      <c r="WCZ94" s="7"/>
      <c r="WDA94" s="73"/>
      <c r="WDB94" s="73"/>
      <c r="WDC94" s="73"/>
      <c r="WDD94" s="73"/>
      <c r="WDE94" s="74"/>
      <c r="WDF94" s="74"/>
      <c r="WDG94" s="77"/>
      <c r="WDH94" s="77"/>
      <c r="WDI94" s="11"/>
      <c r="WDJ94" s="7"/>
      <c r="WDK94" s="7"/>
      <c r="WDL94" s="7"/>
      <c r="WDM94" s="7"/>
      <c r="WDN94" s="7"/>
      <c r="WDO94" s="73"/>
      <c r="WDP94" s="73"/>
      <c r="WDQ94" s="73"/>
      <c r="WDR94" s="73"/>
      <c r="WDS94" s="74"/>
      <c r="WDT94" s="74"/>
      <c r="WDU94" s="77"/>
      <c r="WDV94" s="77"/>
      <c r="WDW94" s="11"/>
      <c r="WDX94" s="7"/>
      <c r="WDY94" s="7"/>
      <c r="WDZ94" s="7"/>
      <c r="WEA94" s="7"/>
      <c r="WEB94" s="7"/>
      <c r="WEC94" s="73"/>
      <c r="WED94" s="73"/>
      <c r="WEE94" s="73"/>
      <c r="WEF94" s="73"/>
      <c r="WEG94" s="74"/>
      <c r="WEH94" s="74"/>
      <c r="WEI94" s="77"/>
      <c r="WEJ94" s="77"/>
      <c r="WEK94" s="11"/>
      <c r="WEL94" s="7"/>
      <c r="WEM94" s="7"/>
      <c r="WEN94" s="7"/>
      <c r="WEO94" s="7"/>
      <c r="WEP94" s="7"/>
      <c r="WEQ94" s="73"/>
      <c r="WER94" s="73"/>
      <c r="WES94" s="73"/>
      <c r="WET94" s="73"/>
      <c r="WEU94" s="74"/>
      <c r="WEV94" s="74"/>
      <c r="WEW94" s="77"/>
      <c r="WEX94" s="77"/>
      <c r="WEY94" s="11"/>
      <c r="WEZ94" s="7"/>
      <c r="WFA94" s="7"/>
      <c r="WFB94" s="7"/>
      <c r="WFC94" s="7"/>
      <c r="WFD94" s="7"/>
      <c r="WFE94" s="73"/>
      <c r="WFF94" s="73"/>
      <c r="WFG94" s="73"/>
      <c r="WFH94" s="73"/>
      <c r="WFI94" s="74"/>
      <c r="WFJ94" s="74"/>
      <c r="WFK94" s="77"/>
      <c r="WFL94" s="77"/>
      <c r="WFM94" s="11"/>
      <c r="WFN94" s="7"/>
      <c r="WFO94" s="7"/>
      <c r="WFP94" s="7"/>
      <c r="WFQ94" s="7"/>
      <c r="WFR94" s="7"/>
      <c r="WFS94" s="73"/>
      <c r="WFT94" s="73"/>
      <c r="WFU94" s="73"/>
      <c r="WFV94" s="73"/>
      <c r="WFW94" s="74"/>
      <c r="WFX94" s="74"/>
      <c r="WFY94" s="77"/>
      <c r="WFZ94" s="77"/>
      <c r="WGA94" s="11"/>
      <c r="WGB94" s="7"/>
      <c r="WGC94" s="7"/>
      <c r="WGD94" s="7"/>
      <c r="WGE94" s="7"/>
      <c r="WGF94" s="7"/>
      <c r="WGG94" s="73"/>
      <c r="WGH94" s="73"/>
      <c r="WGI94" s="73"/>
      <c r="WGJ94" s="73"/>
      <c r="WGK94" s="74"/>
      <c r="WGL94" s="74"/>
      <c r="WGM94" s="77"/>
      <c r="WGN94" s="77"/>
      <c r="WGO94" s="11"/>
      <c r="WGP94" s="7"/>
      <c r="WGQ94" s="7"/>
      <c r="WGR94" s="7"/>
      <c r="WGS94" s="7"/>
      <c r="WGT94" s="7"/>
      <c r="WGU94" s="73"/>
      <c r="WGV94" s="73"/>
      <c r="WGW94" s="73"/>
      <c r="WGX94" s="73"/>
      <c r="WGY94" s="74"/>
      <c r="WGZ94" s="74"/>
      <c r="WHA94" s="77"/>
      <c r="WHB94" s="77"/>
      <c r="WHC94" s="11"/>
      <c r="WHD94" s="7"/>
      <c r="WHE94" s="7"/>
      <c r="WHF94" s="7"/>
      <c r="WHG94" s="7"/>
      <c r="WHH94" s="7"/>
      <c r="WHI94" s="73"/>
      <c r="WHJ94" s="73"/>
      <c r="WHK94" s="73"/>
      <c r="WHL94" s="73"/>
      <c r="WHM94" s="74"/>
      <c r="WHN94" s="74"/>
      <c r="WHO94" s="77"/>
      <c r="WHP94" s="77"/>
      <c r="WHQ94" s="11"/>
      <c r="WHR94" s="7"/>
      <c r="WHS94" s="7"/>
      <c r="WHT94" s="7"/>
      <c r="WHU94" s="7"/>
      <c r="WHV94" s="7"/>
      <c r="WHW94" s="73"/>
      <c r="WHX94" s="73"/>
      <c r="WHY94" s="73"/>
      <c r="WHZ94" s="73"/>
      <c r="WIA94" s="74"/>
      <c r="WIB94" s="74"/>
      <c r="WIC94" s="77"/>
      <c r="WID94" s="77"/>
      <c r="WIE94" s="11"/>
      <c r="WIF94" s="7"/>
      <c r="WIG94" s="7"/>
      <c r="WIH94" s="7"/>
      <c r="WII94" s="7"/>
      <c r="WIJ94" s="7"/>
      <c r="WIK94" s="73"/>
      <c r="WIL94" s="73"/>
      <c r="WIM94" s="73"/>
      <c r="WIN94" s="73"/>
      <c r="WIO94" s="74"/>
      <c r="WIP94" s="74"/>
      <c r="WIQ94" s="77"/>
      <c r="WIR94" s="77"/>
      <c r="WIS94" s="11"/>
      <c r="WIT94" s="7"/>
      <c r="WIU94" s="7"/>
      <c r="WIV94" s="7"/>
      <c r="WIW94" s="7"/>
      <c r="WIX94" s="7"/>
      <c r="WIY94" s="73"/>
      <c r="WIZ94" s="73"/>
      <c r="WJA94" s="73"/>
      <c r="WJB94" s="73"/>
      <c r="WJC94" s="74"/>
      <c r="WJD94" s="74"/>
      <c r="WJE94" s="77"/>
      <c r="WJF94" s="77"/>
      <c r="WJG94" s="11"/>
      <c r="WJH94" s="7"/>
      <c r="WJI94" s="7"/>
      <c r="WJJ94" s="7"/>
      <c r="WJK94" s="7"/>
      <c r="WJL94" s="7"/>
      <c r="WJM94" s="73"/>
      <c r="WJN94" s="73"/>
      <c r="WJO94" s="73"/>
      <c r="WJP94" s="73"/>
      <c r="WJQ94" s="74"/>
      <c r="WJR94" s="74"/>
      <c r="WJS94" s="77"/>
      <c r="WJT94" s="77"/>
      <c r="WJU94" s="11"/>
      <c r="WJV94" s="7"/>
      <c r="WJW94" s="7"/>
      <c r="WJX94" s="7"/>
      <c r="WJY94" s="7"/>
      <c r="WJZ94" s="7"/>
      <c r="WKA94" s="73"/>
      <c r="WKB94" s="73"/>
      <c r="WKC94" s="73"/>
      <c r="WKD94" s="73"/>
      <c r="WKE94" s="74"/>
      <c r="WKF94" s="74"/>
      <c r="WKG94" s="77"/>
      <c r="WKH94" s="77"/>
      <c r="WKI94" s="11"/>
      <c r="WKJ94" s="7"/>
      <c r="WKK94" s="7"/>
      <c r="WKL94" s="7"/>
      <c r="WKM94" s="7"/>
      <c r="WKN94" s="7"/>
      <c r="WKO94" s="73"/>
      <c r="WKP94" s="73"/>
      <c r="WKQ94" s="73"/>
      <c r="WKR94" s="73"/>
      <c r="WKS94" s="74"/>
      <c r="WKT94" s="74"/>
      <c r="WKU94" s="77"/>
      <c r="WKV94" s="77"/>
      <c r="WKW94" s="11"/>
      <c r="WKX94" s="7"/>
      <c r="WKY94" s="7"/>
      <c r="WKZ94" s="7"/>
      <c r="WLA94" s="7"/>
      <c r="WLB94" s="7"/>
      <c r="WLC94" s="73"/>
      <c r="WLD94" s="73"/>
      <c r="WLE94" s="73"/>
      <c r="WLF94" s="73"/>
      <c r="WLG94" s="74"/>
      <c r="WLH94" s="74"/>
      <c r="WLI94" s="77"/>
      <c r="WLJ94" s="77"/>
      <c r="WLK94" s="11"/>
      <c r="WLL94" s="7"/>
      <c r="WLM94" s="7"/>
      <c r="WLN94" s="7"/>
      <c r="WLO94" s="7"/>
      <c r="WLP94" s="7"/>
      <c r="WLQ94" s="73"/>
      <c r="WLR94" s="73"/>
      <c r="WLS94" s="73"/>
      <c r="WLT94" s="73"/>
      <c r="WLU94" s="74"/>
      <c r="WLV94" s="74"/>
      <c r="WLW94" s="77"/>
      <c r="WLX94" s="77"/>
      <c r="WLY94" s="11"/>
      <c r="WLZ94" s="7"/>
      <c r="WMA94" s="7"/>
      <c r="WMB94" s="7"/>
      <c r="WMC94" s="7"/>
      <c r="WMD94" s="7"/>
      <c r="WME94" s="73"/>
      <c r="WMF94" s="73"/>
      <c r="WMG94" s="73"/>
      <c r="WMH94" s="73"/>
      <c r="WMI94" s="74"/>
      <c r="WMJ94" s="74"/>
      <c r="WMK94" s="77"/>
      <c r="WML94" s="77"/>
      <c r="WMM94" s="11"/>
      <c r="WMN94" s="7"/>
      <c r="WMO94" s="7"/>
      <c r="WMP94" s="7"/>
      <c r="WMQ94" s="7"/>
      <c r="WMR94" s="7"/>
      <c r="WMS94" s="73"/>
      <c r="WMT94" s="73"/>
      <c r="WMU94" s="73"/>
      <c r="WMV94" s="73"/>
      <c r="WMW94" s="74"/>
      <c r="WMX94" s="74"/>
      <c r="WMY94" s="77"/>
      <c r="WMZ94" s="77"/>
      <c r="WNA94" s="11"/>
      <c r="WNB94" s="7"/>
      <c r="WNC94" s="7"/>
      <c r="WND94" s="7"/>
      <c r="WNE94" s="7"/>
      <c r="WNF94" s="7"/>
      <c r="WNG94" s="73"/>
      <c r="WNH94" s="73"/>
      <c r="WNI94" s="73"/>
      <c r="WNJ94" s="73"/>
      <c r="WNK94" s="74"/>
      <c r="WNL94" s="74"/>
      <c r="WNM94" s="77"/>
      <c r="WNN94" s="77"/>
      <c r="WNO94" s="11"/>
      <c r="WNP94" s="7"/>
      <c r="WNQ94" s="7"/>
      <c r="WNR94" s="7"/>
      <c r="WNS94" s="7"/>
      <c r="WNT94" s="7"/>
      <c r="WNU94" s="73"/>
      <c r="WNV94" s="73"/>
      <c r="WNW94" s="73"/>
      <c r="WNX94" s="73"/>
      <c r="WNY94" s="74"/>
      <c r="WNZ94" s="74"/>
      <c r="WOA94" s="77"/>
      <c r="WOB94" s="77"/>
      <c r="WOC94" s="11"/>
      <c r="WOD94" s="7"/>
      <c r="WOE94" s="7"/>
      <c r="WOF94" s="7"/>
      <c r="WOG94" s="7"/>
      <c r="WOH94" s="7"/>
      <c r="WOI94" s="73"/>
      <c r="WOJ94" s="73"/>
      <c r="WOK94" s="73"/>
      <c r="WOL94" s="73"/>
      <c r="WOM94" s="74"/>
      <c r="WON94" s="74"/>
      <c r="WOO94" s="77"/>
      <c r="WOP94" s="77"/>
      <c r="WOQ94" s="11"/>
      <c r="WOR94" s="7"/>
      <c r="WOS94" s="7"/>
      <c r="WOT94" s="7"/>
      <c r="WOU94" s="7"/>
      <c r="WOV94" s="7"/>
      <c r="WOW94" s="73"/>
      <c r="WOX94" s="73"/>
      <c r="WOY94" s="73"/>
      <c r="WOZ94" s="73"/>
      <c r="WPA94" s="74"/>
      <c r="WPB94" s="74"/>
      <c r="WPC94" s="77"/>
      <c r="WPD94" s="77"/>
      <c r="WPE94" s="11"/>
      <c r="WPF94" s="7"/>
      <c r="WPG94" s="7"/>
      <c r="WPH94" s="7"/>
      <c r="WPI94" s="7"/>
      <c r="WPJ94" s="7"/>
      <c r="WPK94" s="73"/>
      <c r="WPL94" s="73"/>
      <c r="WPM94" s="73"/>
      <c r="WPN94" s="73"/>
      <c r="WPO94" s="74"/>
      <c r="WPP94" s="74"/>
      <c r="WPQ94" s="77"/>
      <c r="WPR94" s="77"/>
      <c r="WPS94" s="11"/>
      <c r="WPT94" s="7"/>
      <c r="WPU94" s="7"/>
      <c r="WPV94" s="7"/>
      <c r="WPW94" s="7"/>
      <c r="WPX94" s="7"/>
      <c r="WPY94" s="73"/>
      <c r="WPZ94" s="73"/>
      <c r="WQA94" s="73"/>
      <c r="WQB94" s="73"/>
      <c r="WQC94" s="74"/>
      <c r="WQD94" s="74"/>
      <c r="WQE94" s="77"/>
      <c r="WQF94" s="77"/>
      <c r="WQG94" s="11"/>
      <c r="WQH94" s="7"/>
      <c r="WQI94" s="7"/>
      <c r="WQJ94" s="7"/>
      <c r="WQK94" s="7"/>
      <c r="WQL94" s="7"/>
      <c r="WQM94" s="73"/>
      <c r="WQN94" s="73"/>
      <c r="WQO94" s="73"/>
      <c r="WQP94" s="73"/>
      <c r="WQQ94" s="74"/>
      <c r="WQR94" s="74"/>
      <c r="WQS94" s="77"/>
      <c r="WQT94" s="77"/>
      <c r="WQU94" s="11"/>
      <c r="WQV94" s="7"/>
      <c r="WQW94" s="7"/>
      <c r="WQX94" s="7"/>
      <c r="WQY94" s="7"/>
      <c r="WQZ94" s="7"/>
      <c r="WRA94" s="73"/>
      <c r="WRB94" s="73"/>
      <c r="WRC94" s="73"/>
      <c r="WRD94" s="73"/>
      <c r="WRE94" s="74"/>
      <c r="WRF94" s="74"/>
      <c r="WRG94" s="77"/>
      <c r="WRH94" s="77"/>
      <c r="WRI94" s="11"/>
      <c r="WRJ94" s="7"/>
      <c r="WRK94" s="7"/>
      <c r="WRL94" s="7"/>
      <c r="WRM94" s="7"/>
      <c r="WRN94" s="7"/>
      <c r="WRO94" s="73"/>
      <c r="WRP94" s="73"/>
      <c r="WRQ94" s="73"/>
      <c r="WRR94" s="73"/>
      <c r="WRS94" s="74"/>
      <c r="WRT94" s="74"/>
      <c r="WRU94" s="77"/>
      <c r="WRV94" s="77"/>
      <c r="WRW94" s="11"/>
      <c r="WRX94" s="7"/>
      <c r="WRY94" s="7"/>
      <c r="WRZ94" s="7"/>
      <c r="WSA94" s="7"/>
      <c r="WSB94" s="7"/>
      <c r="WSC94" s="73"/>
      <c r="WSD94" s="73"/>
      <c r="WSE94" s="73"/>
      <c r="WSF94" s="73"/>
      <c r="WSG94" s="74"/>
      <c r="WSH94" s="74"/>
      <c r="WSI94" s="77"/>
      <c r="WSJ94" s="77"/>
      <c r="WSK94" s="11"/>
      <c r="WSL94" s="7"/>
      <c r="WSM94" s="7"/>
      <c r="WSN94" s="7"/>
      <c r="WSO94" s="7"/>
      <c r="WSP94" s="7"/>
      <c r="WSQ94" s="73"/>
      <c r="WSR94" s="73"/>
      <c r="WSS94" s="73"/>
      <c r="WST94" s="73"/>
      <c r="WSU94" s="74"/>
      <c r="WSV94" s="74"/>
      <c r="WSW94" s="77"/>
      <c r="WSX94" s="77"/>
      <c r="WSY94" s="11"/>
      <c r="WSZ94" s="7"/>
      <c r="WTA94" s="7"/>
      <c r="WTB94" s="7"/>
      <c r="WTC94" s="7"/>
      <c r="WTD94" s="7"/>
      <c r="WTE94" s="73"/>
      <c r="WTF94" s="73"/>
      <c r="WTG94" s="73"/>
      <c r="WTH94" s="73"/>
      <c r="WTI94" s="74"/>
      <c r="WTJ94" s="74"/>
      <c r="WTK94" s="77"/>
      <c r="WTL94" s="77"/>
      <c r="WTM94" s="11"/>
      <c r="WTN94" s="7"/>
      <c r="WTO94" s="7"/>
      <c r="WTP94" s="7"/>
      <c r="WTQ94" s="7"/>
      <c r="WTR94" s="7"/>
      <c r="WTS94" s="73"/>
      <c r="WTT94" s="73"/>
      <c r="WTU94" s="73"/>
      <c r="WTV94" s="73"/>
      <c r="WTW94" s="74"/>
      <c r="WTX94" s="74"/>
      <c r="WTY94" s="77"/>
      <c r="WTZ94" s="77"/>
      <c r="WUA94" s="11"/>
      <c r="WUB94" s="7"/>
      <c r="WUC94" s="7"/>
      <c r="WUD94" s="7"/>
      <c r="WUE94" s="7"/>
      <c r="WUF94" s="7"/>
      <c r="WUG94" s="73"/>
      <c r="WUH94" s="73"/>
      <c r="WUI94" s="73"/>
      <c r="WUJ94" s="73"/>
      <c r="WUK94" s="74"/>
      <c r="WUL94" s="74"/>
      <c r="WUM94" s="77"/>
      <c r="WUN94" s="77"/>
      <c r="WUO94" s="11"/>
      <c r="WUP94" s="7"/>
      <c r="WUQ94" s="7"/>
      <c r="WUR94" s="7"/>
      <c r="WUS94" s="7"/>
      <c r="WUT94" s="7"/>
      <c r="WUU94" s="73"/>
      <c r="WUV94" s="73"/>
      <c r="WUW94" s="73"/>
      <c r="WUX94" s="73"/>
      <c r="WUY94" s="74"/>
      <c r="WUZ94" s="74"/>
      <c r="WVA94" s="77"/>
      <c r="WVB94" s="77"/>
      <c r="WVC94" s="11"/>
      <c r="WVD94" s="7"/>
      <c r="WVE94" s="7"/>
      <c r="WVF94" s="7"/>
      <c r="WVG94" s="7"/>
      <c r="WVH94" s="7"/>
      <c r="WVI94" s="73"/>
      <c r="WVJ94" s="73"/>
      <c r="WVK94" s="73"/>
      <c r="WVL94" s="73"/>
      <c r="WVM94" s="74"/>
      <c r="WVN94" s="74"/>
      <c r="WVO94" s="77"/>
      <c r="WVP94" s="77"/>
      <c r="WVQ94" s="11"/>
      <c r="WVR94" s="7"/>
      <c r="WVS94" s="7"/>
      <c r="WVT94" s="7"/>
      <c r="WVU94" s="7"/>
      <c r="WVV94" s="7"/>
      <c r="WVW94" s="73"/>
      <c r="WVX94" s="73"/>
      <c r="WVY94" s="73"/>
      <c r="WVZ94" s="73"/>
      <c r="WWA94" s="74"/>
      <c r="WWB94" s="74"/>
      <c r="WWC94" s="77"/>
      <c r="WWD94" s="77"/>
      <c r="WWE94" s="11"/>
      <c r="WWF94" s="7"/>
      <c r="WWG94" s="7"/>
      <c r="WWH94" s="7"/>
      <c r="WWI94" s="7"/>
      <c r="WWJ94" s="7"/>
      <c r="WWK94" s="73"/>
      <c r="WWL94" s="73"/>
      <c r="WWM94" s="73"/>
      <c r="WWN94" s="73"/>
      <c r="WWO94" s="74"/>
      <c r="WWP94" s="74"/>
      <c r="WWQ94" s="77"/>
      <c r="WWR94" s="77"/>
      <c r="WWS94" s="11"/>
      <c r="WWT94" s="7"/>
      <c r="WWU94" s="7"/>
      <c r="WWV94" s="7"/>
      <c r="WWW94" s="7"/>
      <c r="WWX94" s="7"/>
      <c r="WWY94" s="73"/>
      <c r="WWZ94" s="73"/>
      <c r="WXA94" s="73"/>
      <c r="WXB94" s="73"/>
      <c r="WXC94" s="74"/>
      <c r="WXD94" s="74"/>
      <c r="WXE94" s="77"/>
      <c r="WXF94" s="77"/>
      <c r="WXG94" s="11"/>
      <c r="WXH94" s="7"/>
      <c r="WXI94" s="7"/>
      <c r="WXJ94" s="7"/>
      <c r="WXK94" s="7"/>
      <c r="WXL94" s="7"/>
      <c r="WXM94" s="73"/>
      <c r="WXN94" s="73"/>
      <c r="WXO94" s="73"/>
      <c r="WXP94" s="73"/>
      <c r="WXQ94" s="74"/>
      <c r="WXR94" s="74"/>
      <c r="WXS94" s="77"/>
      <c r="WXT94" s="77"/>
      <c r="WXU94" s="11"/>
      <c r="WXV94" s="7"/>
      <c r="WXW94" s="7"/>
      <c r="WXX94" s="7"/>
      <c r="WXY94" s="7"/>
      <c r="WXZ94" s="7"/>
      <c r="WYA94" s="73"/>
      <c r="WYB94" s="73"/>
      <c r="WYC94" s="73"/>
      <c r="WYD94" s="73"/>
      <c r="WYE94" s="74"/>
      <c r="WYF94" s="74"/>
      <c r="WYG94" s="77"/>
      <c r="WYH94" s="77"/>
      <c r="WYI94" s="11"/>
      <c r="WYJ94" s="7"/>
      <c r="WYK94" s="7"/>
      <c r="WYL94" s="7"/>
      <c r="WYM94" s="7"/>
      <c r="WYN94" s="7"/>
      <c r="WYO94" s="73"/>
      <c r="WYP94" s="73"/>
      <c r="WYQ94" s="73"/>
      <c r="WYR94" s="73"/>
      <c r="WYS94" s="74"/>
      <c r="WYT94" s="74"/>
      <c r="WYU94" s="77"/>
      <c r="WYV94" s="77"/>
      <c r="WYW94" s="11"/>
      <c r="WYX94" s="7"/>
      <c r="WYY94" s="7"/>
      <c r="WYZ94" s="7"/>
      <c r="WZA94" s="7"/>
      <c r="WZB94" s="7"/>
      <c r="WZC94" s="73"/>
      <c r="WZD94" s="73"/>
      <c r="WZE94" s="73"/>
      <c r="WZF94" s="73"/>
      <c r="WZG94" s="74"/>
      <c r="WZH94" s="74"/>
      <c r="WZI94" s="77"/>
      <c r="WZJ94" s="77"/>
      <c r="WZK94" s="11"/>
      <c r="WZL94" s="7"/>
      <c r="WZM94" s="7"/>
      <c r="WZN94" s="7"/>
      <c r="WZO94" s="7"/>
      <c r="WZP94" s="7"/>
      <c r="WZQ94" s="73"/>
      <c r="WZR94" s="73"/>
      <c r="WZS94" s="73"/>
      <c r="WZT94" s="73"/>
      <c r="WZU94" s="74"/>
      <c r="WZV94" s="74"/>
      <c r="WZW94" s="77"/>
      <c r="WZX94" s="77"/>
      <c r="WZY94" s="11"/>
      <c r="WZZ94" s="7"/>
      <c r="XAA94" s="7"/>
      <c r="XAB94" s="7"/>
      <c r="XAC94" s="7"/>
      <c r="XAD94" s="7"/>
      <c r="XAE94" s="73"/>
      <c r="XAF94" s="73"/>
      <c r="XAG94" s="73"/>
      <c r="XAH94" s="73"/>
      <c r="XAI94" s="74"/>
      <c r="XAJ94" s="74"/>
      <c r="XAK94" s="77"/>
      <c r="XAL94" s="77"/>
      <c r="XAM94" s="11"/>
      <c r="XAN94" s="7"/>
      <c r="XAO94" s="7"/>
      <c r="XAP94" s="7"/>
      <c r="XAQ94" s="7"/>
      <c r="XAR94" s="7"/>
      <c r="XAS94" s="73"/>
      <c r="XAT94" s="73"/>
      <c r="XAU94" s="73"/>
      <c r="XAV94" s="73"/>
      <c r="XAW94" s="74"/>
      <c r="XAX94" s="74"/>
      <c r="XAY94" s="77"/>
      <c r="XAZ94" s="77"/>
      <c r="XBA94" s="11"/>
      <c r="XBB94" s="7"/>
      <c r="XBC94" s="7"/>
      <c r="XBD94" s="7"/>
      <c r="XBE94" s="7"/>
      <c r="XBF94" s="7"/>
      <c r="XBG94" s="73"/>
      <c r="XBH94" s="73"/>
      <c r="XBI94" s="73"/>
      <c r="XBJ94" s="73"/>
      <c r="XBK94" s="74"/>
      <c r="XBL94" s="74"/>
      <c r="XBM94" s="77"/>
      <c r="XBN94" s="77"/>
      <c r="XBO94" s="11"/>
      <c r="XBP94" s="7"/>
      <c r="XBQ94" s="7"/>
      <c r="XBR94" s="7"/>
      <c r="XBS94" s="7"/>
      <c r="XBT94" s="7"/>
      <c r="XBU94" s="73"/>
      <c r="XBV94" s="73"/>
      <c r="XBW94" s="73"/>
      <c r="XBX94" s="73"/>
      <c r="XBY94" s="74"/>
      <c r="XBZ94" s="74"/>
      <c r="XCA94" s="77"/>
      <c r="XCB94" s="77"/>
      <c r="XCC94" s="11"/>
      <c r="XCD94" s="7"/>
      <c r="XCE94" s="7"/>
      <c r="XCF94" s="7"/>
      <c r="XCG94" s="7"/>
      <c r="XCH94" s="7"/>
      <c r="XCI94" s="73"/>
      <c r="XCJ94" s="73"/>
      <c r="XCK94" s="73"/>
      <c r="XCL94" s="73"/>
      <c r="XCM94" s="74"/>
      <c r="XCN94" s="74"/>
      <c r="XCO94" s="77"/>
      <c r="XCP94" s="77"/>
      <c r="XCQ94" s="11"/>
      <c r="XCR94" s="7"/>
      <c r="XCS94" s="7"/>
      <c r="XCT94" s="7"/>
      <c r="XCU94" s="7"/>
      <c r="XCV94" s="7"/>
      <c r="XCW94" s="73"/>
      <c r="XCX94" s="73"/>
      <c r="XCY94" s="73"/>
      <c r="XCZ94" s="73"/>
      <c r="XDA94" s="74"/>
      <c r="XDB94" s="74"/>
      <c r="XDC94" s="77"/>
      <c r="XDD94" s="77"/>
      <c r="XDE94" s="11"/>
      <c r="XDF94" s="7"/>
      <c r="XDG94" s="7"/>
      <c r="XDH94" s="7"/>
      <c r="XDI94" s="7"/>
      <c r="XDJ94" s="7"/>
      <c r="XDK94" s="73"/>
      <c r="XDL94" s="73"/>
      <c r="XDM94" s="73"/>
      <c r="XDN94" s="73"/>
      <c r="XDO94" s="74"/>
      <c r="XDP94" s="74"/>
      <c r="XDQ94" s="77"/>
      <c r="XDR94" s="77"/>
      <c r="XDS94" s="11"/>
      <c r="XDT94" s="7"/>
      <c r="XDU94" s="7"/>
      <c r="XDV94" s="7"/>
      <c r="XDW94" s="7"/>
      <c r="XDX94" s="7"/>
      <c r="XDY94" s="73"/>
      <c r="XDZ94" s="73"/>
      <c r="XEA94" s="73"/>
      <c r="XEB94" s="73"/>
      <c r="XEC94" s="74"/>
      <c r="XED94" s="74"/>
      <c r="XEE94" s="77"/>
      <c r="XEF94" s="77"/>
      <c r="XEG94" s="11"/>
      <c r="XEH94" s="7"/>
      <c r="XEI94" s="7"/>
      <c r="XEJ94" s="7"/>
      <c r="XEK94" s="7"/>
      <c r="XEL94" s="7"/>
      <c r="XEM94" s="73"/>
      <c r="XEN94" s="73"/>
      <c r="XEO94" s="73"/>
      <c r="XEP94" s="73"/>
      <c r="XEQ94" s="74"/>
      <c r="XER94" s="74"/>
      <c r="XES94" s="77"/>
      <c r="XET94" s="77"/>
      <c r="XEU94" s="11"/>
      <c r="XEV94" s="7"/>
      <c r="XEW94" s="7"/>
      <c r="XEX94" s="7"/>
      <c r="XEY94" s="7"/>
      <c r="XEZ94" s="7"/>
      <c r="XFA94" s="73"/>
      <c r="XFB94" s="73"/>
      <c r="XFC94" s="73"/>
      <c r="XFD94" s="73"/>
    </row>
    <row r="95" spans="1:16384" s="16" customFormat="1" x14ac:dyDescent="0.2">
      <c r="A95" s="73">
        <v>659509</v>
      </c>
      <c r="B95" s="73">
        <f>+_xlfn.XLOOKUP(A95,'[1]padron 2703'!A:A,'[1]padron 2703'!B:B,0)</f>
        <v>138401</v>
      </c>
      <c r="C95" s="73" t="str">
        <f>+_xlfn.XLOOKUP(A95,'[1]padron 2703'!A:A,'[1]padron 2703'!N:N,0)</f>
        <v>7791337003583</v>
      </c>
      <c r="D95" s="73" t="str">
        <f>+_xlfn.XLOOKUP(A95,'[1]padron 2703'!A:A,'[1]padron 2703'!D:D,0)</f>
        <v xml:space="preserve">YOGU GRANC BAT ENT VAIN 120X                      </v>
      </c>
      <c r="E95" s="74">
        <f>+_xlfn.XLOOKUP(A95,'[1]padron 2703'!A:A,'[1]padron 2703'!I:I,0)</f>
        <v>913.84500000000003</v>
      </c>
      <c r="F95" s="74" t="s">
        <v>690</v>
      </c>
      <c r="G95" s="77">
        <v>46125</v>
      </c>
      <c r="H95" s="77">
        <v>46142</v>
      </c>
      <c r="I95" s="11"/>
      <c r="J95" s="7"/>
      <c r="K95" s="7"/>
      <c r="L95" s="7"/>
      <c r="M95" s="7"/>
      <c r="N95" s="7"/>
      <c r="O95" s="73"/>
      <c r="P95" s="73"/>
      <c r="Q95" s="73"/>
      <c r="R95" s="73"/>
      <c r="S95" s="74"/>
      <c r="T95" s="74"/>
      <c r="U95" s="77"/>
      <c r="V95" s="77"/>
      <c r="W95" s="11"/>
      <c r="X95" s="7"/>
      <c r="Y95" s="7"/>
      <c r="Z95" s="7"/>
      <c r="AA95" s="7"/>
      <c r="AB95" s="7"/>
      <c r="AC95" s="73"/>
      <c r="AD95" s="73"/>
      <c r="AE95" s="73"/>
      <c r="AF95" s="73"/>
      <c r="AG95" s="74"/>
      <c r="AH95" s="74"/>
      <c r="AI95" s="77"/>
      <c r="AJ95" s="77"/>
      <c r="AK95" s="11"/>
      <c r="AL95" s="7"/>
      <c r="AM95" s="7"/>
      <c r="AN95" s="7"/>
      <c r="AO95" s="7"/>
      <c r="AP95" s="7"/>
      <c r="AQ95" s="73"/>
      <c r="AR95" s="73"/>
      <c r="AS95" s="73"/>
      <c r="AT95" s="73"/>
      <c r="AU95" s="74"/>
      <c r="AV95" s="74"/>
      <c r="AW95" s="77"/>
      <c r="AX95" s="77"/>
      <c r="AY95" s="11"/>
      <c r="AZ95" s="7"/>
      <c r="BA95" s="7"/>
      <c r="BB95" s="7"/>
      <c r="BC95" s="7"/>
      <c r="BD95" s="7"/>
      <c r="BE95" s="73"/>
      <c r="BF95" s="73"/>
      <c r="BG95" s="73"/>
      <c r="BH95" s="73"/>
      <c r="BI95" s="74"/>
      <c r="BJ95" s="74"/>
      <c r="BK95" s="77"/>
      <c r="BL95" s="77"/>
      <c r="BM95" s="11"/>
      <c r="BN95" s="7"/>
      <c r="BO95" s="7"/>
      <c r="BP95" s="7"/>
      <c r="BQ95" s="7"/>
      <c r="BR95" s="7"/>
      <c r="BS95" s="73"/>
      <c r="BT95" s="73"/>
      <c r="BU95" s="73"/>
      <c r="BV95" s="73"/>
      <c r="BW95" s="74"/>
      <c r="BX95" s="74"/>
      <c r="BY95" s="77"/>
      <c r="BZ95" s="77"/>
      <c r="CA95" s="11"/>
      <c r="CB95" s="7"/>
      <c r="CC95" s="7"/>
      <c r="CD95" s="7"/>
      <c r="CE95" s="7"/>
      <c r="CF95" s="7"/>
      <c r="CG95" s="73"/>
      <c r="CH95" s="73"/>
      <c r="CI95" s="73"/>
      <c r="CJ95" s="73"/>
      <c r="CK95" s="74"/>
      <c r="CL95" s="74"/>
      <c r="CM95" s="77"/>
      <c r="CN95" s="77"/>
      <c r="CO95" s="11"/>
      <c r="CP95" s="7"/>
      <c r="CQ95" s="7"/>
      <c r="CR95" s="7"/>
      <c r="CS95" s="7"/>
      <c r="CT95" s="7"/>
      <c r="CU95" s="73"/>
      <c r="CV95" s="73"/>
      <c r="CW95" s="73"/>
      <c r="CX95" s="73"/>
      <c r="CY95" s="74"/>
      <c r="CZ95" s="74"/>
      <c r="DA95" s="77"/>
      <c r="DB95" s="77"/>
      <c r="DC95" s="11"/>
      <c r="DD95" s="7"/>
      <c r="DE95" s="7"/>
      <c r="DF95" s="7"/>
      <c r="DG95" s="7"/>
      <c r="DH95" s="7"/>
      <c r="DI95" s="73"/>
      <c r="DJ95" s="73"/>
      <c r="DK95" s="73"/>
      <c r="DL95" s="73"/>
      <c r="DM95" s="74"/>
      <c r="DN95" s="74"/>
      <c r="DO95" s="77"/>
      <c r="DP95" s="77"/>
      <c r="DQ95" s="11"/>
      <c r="DR95" s="7"/>
      <c r="DS95" s="7"/>
      <c r="DT95" s="7"/>
      <c r="DU95" s="7"/>
      <c r="DV95" s="7"/>
      <c r="DW95" s="73"/>
      <c r="DX95" s="73"/>
      <c r="DY95" s="73"/>
      <c r="DZ95" s="73"/>
      <c r="EA95" s="74"/>
      <c r="EB95" s="74"/>
      <c r="EC95" s="77"/>
      <c r="ED95" s="77"/>
      <c r="EE95" s="11"/>
      <c r="EF95" s="7"/>
      <c r="EG95" s="7"/>
      <c r="EH95" s="7"/>
      <c r="EI95" s="7"/>
      <c r="EJ95" s="7"/>
      <c r="EK95" s="73"/>
      <c r="EL95" s="73"/>
      <c r="EM95" s="73"/>
      <c r="EN95" s="73"/>
      <c r="EO95" s="74"/>
      <c r="EP95" s="74"/>
      <c r="EQ95" s="77"/>
      <c r="ER95" s="77"/>
      <c r="ES95" s="11"/>
      <c r="ET95" s="7"/>
      <c r="EU95" s="7"/>
      <c r="EV95" s="7"/>
      <c r="EW95" s="7"/>
      <c r="EX95" s="7"/>
      <c r="EY95" s="73"/>
      <c r="EZ95" s="73"/>
      <c r="FA95" s="73"/>
      <c r="FB95" s="73"/>
      <c r="FC95" s="74"/>
      <c r="FD95" s="74"/>
      <c r="FE95" s="77"/>
      <c r="FF95" s="77"/>
      <c r="FG95" s="11"/>
      <c r="FH95" s="7"/>
      <c r="FI95" s="7"/>
      <c r="FJ95" s="7"/>
      <c r="FK95" s="7"/>
      <c r="FL95" s="7"/>
      <c r="FM95" s="73"/>
      <c r="FN95" s="73"/>
      <c r="FO95" s="73"/>
      <c r="FP95" s="73"/>
      <c r="FQ95" s="74"/>
      <c r="FR95" s="74"/>
      <c r="FS95" s="77"/>
      <c r="FT95" s="77"/>
      <c r="FU95" s="11"/>
      <c r="FV95" s="7"/>
      <c r="FW95" s="7"/>
      <c r="FX95" s="7"/>
      <c r="FY95" s="7"/>
      <c r="FZ95" s="7"/>
      <c r="GA95" s="73"/>
      <c r="GB95" s="73"/>
      <c r="GC95" s="73"/>
      <c r="GD95" s="73"/>
      <c r="GE95" s="74"/>
      <c r="GF95" s="74"/>
      <c r="GG95" s="77"/>
      <c r="GH95" s="77"/>
      <c r="GI95" s="11"/>
      <c r="GJ95" s="7"/>
      <c r="GK95" s="7"/>
      <c r="GL95" s="7"/>
      <c r="GM95" s="7"/>
      <c r="GN95" s="7"/>
      <c r="GO95" s="73"/>
      <c r="GP95" s="73"/>
      <c r="GQ95" s="73"/>
      <c r="GR95" s="73"/>
      <c r="GS95" s="74"/>
      <c r="GT95" s="74"/>
      <c r="GU95" s="77"/>
      <c r="GV95" s="77"/>
      <c r="GW95" s="11"/>
      <c r="GX95" s="7"/>
      <c r="GY95" s="7"/>
      <c r="GZ95" s="7"/>
      <c r="HA95" s="7"/>
      <c r="HB95" s="7"/>
      <c r="HC95" s="73"/>
      <c r="HD95" s="73"/>
      <c r="HE95" s="73"/>
      <c r="HF95" s="73"/>
      <c r="HG95" s="74"/>
      <c r="HH95" s="74"/>
      <c r="HI95" s="77"/>
      <c r="HJ95" s="77"/>
      <c r="HK95" s="11"/>
      <c r="HL95" s="7"/>
      <c r="HM95" s="7"/>
      <c r="HN95" s="7"/>
      <c r="HO95" s="7"/>
      <c r="HP95" s="7"/>
      <c r="HQ95" s="73"/>
      <c r="HR95" s="73"/>
      <c r="HS95" s="73"/>
      <c r="HT95" s="73"/>
      <c r="HU95" s="74"/>
      <c r="HV95" s="74"/>
      <c r="HW95" s="77"/>
      <c r="HX95" s="77"/>
      <c r="HY95" s="11"/>
      <c r="HZ95" s="7"/>
      <c r="IA95" s="7"/>
      <c r="IB95" s="7"/>
      <c r="IC95" s="7"/>
      <c r="ID95" s="7"/>
      <c r="IE95" s="73"/>
      <c r="IF95" s="73"/>
      <c r="IG95" s="73"/>
      <c r="IH95" s="73"/>
      <c r="II95" s="74"/>
      <c r="IJ95" s="74"/>
      <c r="IK95" s="77"/>
      <c r="IL95" s="77"/>
      <c r="IM95" s="11"/>
      <c r="IN95" s="7"/>
      <c r="IO95" s="7"/>
      <c r="IP95" s="7"/>
      <c r="IQ95" s="7"/>
      <c r="IR95" s="7"/>
      <c r="IS95" s="73"/>
      <c r="IT95" s="73"/>
      <c r="IU95" s="73"/>
      <c r="IV95" s="73"/>
      <c r="IW95" s="74"/>
      <c r="IX95" s="74"/>
      <c r="IY95" s="77"/>
      <c r="IZ95" s="77"/>
      <c r="JA95" s="11"/>
      <c r="JB95" s="7"/>
      <c r="JC95" s="7"/>
      <c r="JD95" s="7"/>
      <c r="JE95" s="7"/>
      <c r="JF95" s="7"/>
      <c r="JG95" s="73"/>
      <c r="JH95" s="73"/>
      <c r="JI95" s="73"/>
      <c r="JJ95" s="73"/>
      <c r="JK95" s="74"/>
      <c r="JL95" s="74"/>
      <c r="JM95" s="77"/>
      <c r="JN95" s="77"/>
      <c r="JO95" s="11"/>
      <c r="JP95" s="7"/>
      <c r="JQ95" s="7"/>
      <c r="JR95" s="7"/>
      <c r="JS95" s="7"/>
      <c r="JT95" s="7"/>
      <c r="JU95" s="73"/>
      <c r="JV95" s="73"/>
      <c r="JW95" s="73"/>
      <c r="JX95" s="73"/>
      <c r="JY95" s="74"/>
      <c r="JZ95" s="74"/>
      <c r="KA95" s="77"/>
      <c r="KB95" s="77"/>
      <c r="KC95" s="11"/>
      <c r="KD95" s="7"/>
      <c r="KE95" s="7"/>
      <c r="KF95" s="7"/>
      <c r="KG95" s="7"/>
      <c r="KH95" s="7"/>
      <c r="KI95" s="73"/>
      <c r="KJ95" s="73"/>
      <c r="KK95" s="73"/>
      <c r="KL95" s="73"/>
      <c r="KM95" s="74"/>
      <c r="KN95" s="74"/>
      <c r="KO95" s="77"/>
      <c r="KP95" s="77"/>
      <c r="KQ95" s="11"/>
      <c r="KR95" s="7"/>
      <c r="KS95" s="7"/>
      <c r="KT95" s="7"/>
      <c r="KU95" s="7"/>
      <c r="KV95" s="7"/>
      <c r="KW95" s="73"/>
      <c r="KX95" s="73"/>
      <c r="KY95" s="73"/>
      <c r="KZ95" s="73"/>
      <c r="LA95" s="74"/>
      <c r="LB95" s="74"/>
      <c r="LC95" s="77"/>
      <c r="LD95" s="77"/>
      <c r="LE95" s="11"/>
      <c r="LF95" s="7"/>
      <c r="LG95" s="7"/>
      <c r="LH95" s="7"/>
      <c r="LI95" s="7"/>
      <c r="LJ95" s="7"/>
      <c r="LK95" s="73"/>
      <c r="LL95" s="73"/>
      <c r="LM95" s="73"/>
      <c r="LN95" s="73"/>
      <c r="LO95" s="74"/>
      <c r="LP95" s="74"/>
      <c r="LQ95" s="77"/>
      <c r="LR95" s="77"/>
      <c r="LS95" s="11"/>
      <c r="LT95" s="7"/>
      <c r="LU95" s="7"/>
      <c r="LV95" s="7"/>
      <c r="LW95" s="7"/>
      <c r="LX95" s="7"/>
      <c r="LY95" s="73"/>
      <c r="LZ95" s="73"/>
      <c r="MA95" s="73"/>
      <c r="MB95" s="73"/>
      <c r="MC95" s="74"/>
      <c r="MD95" s="74"/>
      <c r="ME95" s="77"/>
      <c r="MF95" s="77"/>
      <c r="MG95" s="11"/>
      <c r="MH95" s="7"/>
      <c r="MI95" s="7"/>
      <c r="MJ95" s="7"/>
      <c r="MK95" s="7"/>
      <c r="ML95" s="7"/>
      <c r="MM95" s="73"/>
      <c r="MN95" s="73"/>
      <c r="MO95" s="73"/>
      <c r="MP95" s="73"/>
      <c r="MQ95" s="74"/>
      <c r="MR95" s="74"/>
      <c r="MS95" s="77"/>
      <c r="MT95" s="77"/>
      <c r="MU95" s="11"/>
      <c r="MV95" s="7"/>
      <c r="MW95" s="7"/>
      <c r="MX95" s="7"/>
      <c r="MY95" s="7"/>
      <c r="MZ95" s="7"/>
      <c r="NA95" s="73"/>
      <c r="NB95" s="73"/>
      <c r="NC95" s="73"/>
      <c r="ND95" s="73"/>
      <c r="NE95" s="74"/>
      <c r="NF95" s="74"/>
      <c r="NG95" s="77"/>
      <c r="NH95" s="77"/>
      <c r="NI95" s="11"/>
      <c r="NJ95" s="7"/>
      <c r="NK95" s="7"/>
      <c r="NL95" s="7"/>
      <c r="NM95" s="7"/>
      <c r="NN95" s="7"/>
      <c r="NO95" s="73"/>
      <c r="NP95" s="73"/>
      <c r="NQ95" s="73"/>
      <c r="NR95" s="73"/>
      <c r="NS95" s="74"/>
      <c r="NT95" s="74"/>
      <c r="NU95" s="77"/>
      <c r="NV95" s="77"/>
      <c r="NW95" s="11"/>
      <c r="NX95" s="7"/>
      <c r="NY95" s="7"/>
      <c r="NZ95" s="7"/>
      <c r="OA95" s="7"/>
      <c r="OB95" s="7"/>
      <c r="OC95" s="73"/>
      <c r="OD95" s="73"/>
      <c r="OE95" s="73"/>
      <c r="OF95" s="73"/>
      <c r="OG95" s="74"/>
      <c r="OH95" s="74"/>
      <c r="OI95" s="77"/>
      <c r="OJ95" s="77"/>
      <c r="OK95" s="11"/>
      <c r="OL95" s="7"/>
      <c r="OM95" s="7"/>
      <c r="ON95" s="7"/>
      <c r="OO95" s="7"/>
      <c r="OP95" s="7"/>
      <c r="OQ95" s="73"/>
      <c r="OR95" s="73"/>
      <c r="OS95" s="73"/>
      <c r="OT95" s="73"/>
      <c r="OU95" s="74"/>
      <c r="OV95" s="74"/>
      <c r="OW95" s="77"/>
      <c r="OX95" s="77"/>
      <c r="OY95" s="11"/>
      <c r="OZ95" s="7"/>
      <c r="PA95" s="7"/>
      <c r="PB95" s="7"/>
      <c r="PC95" s="7"/>
      <c r="PD95" s="7"/>
      <c r="PE95" s="73"/>
      <c r="PF95" s="73"/>
      <c r="PG95" s="73"/>
      <c r="PH95" s="73"/>
      <c r="PI95" s="74"/>
      <c r="PJ95" s="74"/>
      <c r="PK95" s="77"/>
      <c r="PL95" s="77"/>
      <c r="PM95" s="11"/>
      <c r="PN95" s="7"/>
      <c r="PO95" s="7"/>
      <c r="PP95" s="7"/>
      <c r="PQ95" s="7"/>
      <c r="PR95" s="7"/>
      <c r="PS95" s="73"/>
      <c r="PT95" s="73"/>
      <c r="PU95" s="73"/>
      <c r="PV95" s="73"/>
      <c r="PW95" s="74"/>
      <c r="PX95" s="74"/>
      <c r="PY95" s="77"/>
      <c r="PZ95" s="77"/>
      <c r="QA95" s="11"/>
      <c r="QB95" s="7"/>
      <c r="QC95" s="7"/>
      <c r="QD95" s="7"/>
      <c r="QE95" s="7"/>
      <c r="QF95" s="7"/>
      <c r="QG95" s="73"/>
      <c r="QH95" s="73"/>
      <c r="QI95" s="73"/>
      <c r="QJ95" s="73"/>
      <c r="QK95" s="74"/>
      <c r="QL95" s="74"/>
      <c r="QM95" s="77"/>
      <c r="QN95" s="77"/>
      <c r="QO95" s="11"/>
      <c r="QP95" s="7"/>
      <c r="QQ95" s="7"/>
      <c r="QR95" s="7"/>
      <c r="QS95" s="7"/>
      <c r="QT95" s="7"/>
      <c r="QU95" s="73"/>
      <c r="QV95" s="73"/>
      <c r="QW95" s="73"/>
      <c r="QX95" s="73"/>
      <c r="QY95" s="74"/>
      <c r="QZ95" s="74"/>
      <c r="RA95" s="77"/>
      <c r="RB95" s="77"/>
      <c r="RC95" s="11"/>
      <c r="RD95" s="7"/>
      <c r="RE95" s="7"/>
      <c r="RF95" s="7"/>
      <c r="RG95" s="7"/>
      <c r="RH95" s="7"/>
      <c r="RI95" s="73"/>
      <c r="RJ95" s="73"/>
      <c r="RK95" s="73"/>
      <c r="RL95" s="73"/>
      <c r="RM95" s="74"/>
      <c r="RN95" s="74"/>
      <c r="RO95" s="77"/>
      <c r="RP95" s="77"/>
      <c r="RQ95" s="11"/>
      <c r="RR95" s="7"/>
      <c r="RS95" s="7"/>
      <c r="RT95" s="7"/>
      <c r="RU95" s="7"/>
      <c r="RV95" s="7"/>
      <c r="RW95" s="73"/>
      <c r="RX95" s="73"/>
      <c r="RY95" s="73"/>
      <c r="RZ95" s="73"/>
      <c r="SA95" s="74"/>
      <c r="SB95" s="74"/>
      <c r="SC95" s="77"/>
      <c r="SD95" s="77"/>
      <c r="SE95" s="11"/>
      <c r="SF95" s="7"/>
      <c r="SG95" s="7"/>
      <c r="SH95" s="7"/>
      <c r="SI95" s="7"/>
      <c r="SJ95" s="7"/>
      <c r="SK95" s="73"/>
      <c r="SL95" s="73"/>
      <c r="SM95" s="73"/>
      <c r="SN95" s="73"/>
      <c r="SO95" s="74"/>
      <c r="SP95" s="74"/>
      <c r="SQ95" s="77"/>
      <c r="SR95" s="77"/>
      <c r="SS95" s="11"/>
      <c r="ST95" s="7"/>
      <c r="SU95" s="7"/>
      <c r="SV95" s="7"/>
      <c r="SW95" s="7"/>
      <c r="SX95" s="7"/>
      <c r="SY95" s="73"/>
      <c r="SZ95" s="73"/>
      <c r="TA95" s="73"/>
      <c r="TB95" s="73"/>
      <c r="TC95" s="74"/>
      <c r="TD95" s="74"/>
      <c r="TE95" s="77"/>
      <c r="TF95" s="77"/>
      <c r="TG95" s="11"/>
      <c r="TH95" s="7"/>
      <c r="TI95" s="7"/>
      <c r="TJ95" s="7"/>
      <c r="TK95" s="7"/>
      <c r="TL95" s="7"/>
      <c r="TM95" s="73"/>
      <c r="TN95" s="73"/>
      <c r="TO95" s="73"/>
      <c r="TP95" s="73"/>
      <c r="TQ95" s="74"/>
      <c r="TR95" s="74"/>
      <c r="TS95" s="77"/>
      <c r="TT95" s="77"/>
      <c r="TU95" s="11"/>
      <c r="TV95" s="7"/>
      <c r="TW95" s="7"/>
      <c r="TX95" s="7"/>
      <c r="TY95" s="7"/>
      <c r="TZ95" s="7"/>
      <c r="UA95" s="73"/>
      <c r="UB95" s="73"/>
      <c r="UC95" s="73"/>
      <c r="UD95" s="73"/>
      <c r="UE95" s="74"/>
      <c r="UF95" s="74"/>
      <c r="UG95" s="77"/>
      <c r="UH95" s="77"/>
      <c r="UI95" s="11"/>
      <c r="UJ95" s="7"/>
      <c r="UK95" s="7"/>
      <c r="UL95" s="7"/>
      <c r="UM95" s="7"/>
      <c r="UN95" s="7"/>
      <c r="UO95" s="73"/>
      <c r="UP95" s="73"/>
      <c r="UQ95" s="73"/>
      <c r="UR95" s="73"/>
      <c r="US95" s="74"/>
      <c r="UT95" s="74"/>
      <c r="UU95" s="77"/>
      <c r="UV95" s="77"/>
      <c r="UW95" s="11"/>
      <c r="UX95" s="7"/>
      <c r="UY95" s="7"/>
      <c r="UZ95" s="7"/>
      <c r="VA95" s="7"/>
      <c r="VB95" s="7"/>
      <c r="VC95" s="73"/>
      <c r="VD95" s="73"/>
      <c r="VE95" s="73"/>
      <c r="VF95" s="73"/>
      <c r="VG95" s="74"/>
      <c r="VH95" s="74"/>
      <c r="VI95" s="77"/>
      <c r="VJ95" s="77"/>
      <c r="VK95" s="11"/>
      <c r="VL95" s="7"/>
      <c r="VM95" s="7"/>
      <c r="VN95" s="7"/>
      <c r="VO95" s="7"/>
      <c r="VP95" s="7"/>
      <c r="VQ95" s="73"/>
      <c r="VR95" s="73"/>
      <c r="VS95" s="73"/>
      <c r="VT95" s="73"/>
      <c r="VU95" s="74"/>
      <c r="VV95" s="74"/>
      <c r="VW95" s="77"/>
      <c r="VX95" s="77"/>
      <c r="VY95" s="11"/>
      <c r="VZ95" s="7"/>
      <c r="WA95" s="7"/>
      <c r="WB95" s="7"/>
      <c r="WC95" s="7"/>
      <c r="WD95" s="7"/>
      <c r="WE95" s="73"/>
      <c r="WF95" s="73"/>
      <c r="WG95" s="73"/>
      <c r="WH95" s="73"/>
      <c r="WI95" s="74"/>
      <c r="WJ95" s="74"/>
      <c r="WK95" s="77"/>
      <c r="WL95" s="77"/>
      <c r="WM95" s="11"/>
      <c r="WN95" s="7"/>
      <c r="WO95" s="7"/>
      <c r="WP95" s="7"/>
      <c r="WQ95" s="7"/>
      <c r="WR95" s="7"/>
      <c r="WS95" s="73"/>
      <c r="WT95" s="73"/>
      <c r="WU95" s="73"/>
      <c r="WV95" s="73"/>
      <c r="WW95" s="74"/>
      <c r="WX95" s="74"/>
      <c r="WY95" s="77"/>
      <c r="WZ95" s="77"/>
      <c r="XA95" s="11"/>
      <c r="XB95" s="7"/>
      <c r="XC95" s="7"/>
      <c r="XD95" s="7"/>
      <c r="XE95" s="7"/>
      <c r="XF95" s="7"/>
      <c r="XG95" s="73"/>
      <c r="XH95" s="73"/>
      <c r="XI95" s="73"/>
      <c r="XJ95" s="73"/>
      <c r="XK95" s="74"/>
      <c r="XL95" s="74"/>
      <c r="XM95" s="77"/>
      <c r="XN95" s="77"/>
      <c r="XO95" s="11"/>
      <c r="XP95" s="7"/>
      <c r="XQ95" s="7"/>
      <c r="XR95" s="7"/>
      <c r="XS95" s="7"/>
      <c r="XT95" s="7"/>
      <c r="XU95" s="73"/>
      <c r="XV95" s="73"/>
      <c r="XW95" s="73"/>
      <c r="XX95" s="73"/>
      <c r="XY95" s="74"/>
      <c r="XZ95" s="74"/>
      <c r="YA95" s="77"/>
      <c r="YB95" s="77"/>
      <c r="YC95" s="11"/>
      <c r="YD95" s="7"/>
      <c r="YE95" s="7"/>
      <c r="YF95" s="7"/>
      <c r="YG95" s="7"/>
      <c r="YH95" s="7"/>
      <c r="YI95" s="73"/>
      <c r="YJ95" s="73"/>
      <c r="YK95" s="73"/>
      <c r="YL95" s="73"/>
      <c r="YM95" s="74"/>
      <c r="YN95" s="74"/>
      <c r="YO95" s="77"/>
      <c r="YP95" s="77"/>
      <c r="YQ95" s="11"/>
      <c r="YR95" s="7"/>
      <c r="YS95" s="7"/>
      <c r="YT95" s="7"/>
      <c r="YU95" s="7"/>
      <c r="YV95" s="7"/>
      <c r="YW95" s="73"/>
      <c r="YX95" s="73"/>
      <c r="YY95" s="73"/>
      <c r="YZ95" s="73"/>
      <c r="ZA95" s="74"/>
      <c r="ZB95" s="74"/>
      <c r="ZC95" s="77"/>
      <c r="ZD95" s="77"/>
      <c r="ZE95" s="11"/>
      <c r="ZF95" s="7"/>
      <c r="ZG95" s="7"/>
      <c r="ZH95" s="7"/>
      <c r="ZI95" s="7"/>
      <c r="ZJ95" s="7"/>
      <c r="ZK95" s="73"/>
      <c r="ZL95" s="73"/>
      <c r="ZM95" s="73"/>
      <c r="ZN95" s="73"/>
      <c r="ZO95" s="74"/>
      <c r="ZP95" s="74"/>
      <c r="ZQ95" s="77"/>
      <c r="ZR95" s="77"/>
      <c r="ZS95" s="11"/>
      <c r="ZT95" s="7"/>
      <c r="ZU95" s="7"/>
      <c r="ZV95" s="7"/>
      <c r="ZW95" s="7"/>
      <c r="ZX95" s="7"/>
      <c r="ZY95" s="73"/>
      <c r="ZZ95" s="73"/>
      <c r="AAA95" s="73"/>
      <c r="AAB95" s="73"/>
      <c r="AAC95" s="74"/>
      <c r="AAD95" s="74"/>
      <c r="AAE95" s="77"/>
      <c r="AAF95" s="77"/>
      <c r="AAG95" s="11"/>
      <c r="AAH95" s="7"/>
      <c r="AAI95" s="7"/>
      <c r="AAJ95" s="7"/>
      <c r="AAK95" s="7"/>
      <c r="AAL95" s="7"/>
      <c r="AAM95" s="73"/>
      <c r="AAN95" s="73"/>
      <c r="AAO95" s="73"/>
      <c r="AAP95" s="73"/>
      <c r="AAQ95" s="74"/>
      <c r="AAR95" s="74"/>
      <c r="AAS95" s="77"/>
      <c r="AAT95" s="77"/>
      <c r="AAU95" s="11"/>
      <c r="AAV95" s="7"/>
      <c r="AAW95" s="7"/>
      <c r="AAX95" s="7"/>
      <c r="AAY95" s="7"/>
      <c r="AAZ95" s="7"/>
      <c r="ABA95" s="73"/>
      <c r="ABB95" s="73"/>
      <c r="ABC95" s="73"/>
      <c r="ABD95" s="73"/>
      <c r="ABE95" s="74"/>
      <c r="ABF95" s="74"/>
      <c r="ABG95" s="77"/>
      <c r="ABH95" s="77"/>
      <c r="ABI95" s="11"/>
      <c r="ABJ95" s="7"/>
      <c r="ABK95" s="7"/>
      <c r="ABL95" s="7"/>
      <c r="ABM95" s="7"/>
      <c r="ABN95" s="7"/>
      <c r="ABO95" s="73"/>
      <c r="ABP95" s="73"/>
      <c r="ABQ95" s="73"/>
      <c r="ABR95" s="73"/>
      <c r="ABS95" s="74"/>
      <c r="ABT95" s="74"/>
      <c r="ABU95" s="77"/>
      <c r="ABV95" s="77"/>
      <c r="ABW95" s="11"/>
      <c r="ABX95" s="7"/>
      <c r="ABY95" s="7"/>
      <c r="ABZ95" s="7"/>
      <c r="ACA95" s="7"/>
      <c r="ACB95" s="7"/>
      <c r="ACC95" s="73"/>
      <c r="ACD95" s="73"/>
      <c r="ACE95" s="73"/>
      <c r="ACF95" s="73"/>
      <c r="ACG95" s="74"/>
      <c r="ACH95" s="74"/>
      <c r="ACI95" s="77"/>
      <c r="ACJ95" s="77"/>
      <c r="ACK95" s="11"/>
      <c r="ACL95" s="7"/>
      <c r="ACM95" s="7"/>
      <c r="ACN95" s="7"/>
      <c r="ACO95" s="7"/>
      <c r="ACP95" s="7"/>
      <c r="ACQ95" s="73"/>
      <c r="ACR95" s="73"/>
      <c r="ACS95" s="73"/>
      <c r="ACT95" s="73"/>
      <c r="ACU95" s="74"/>
      <c r="ACV95" s="74"/>
      <c r="ACW95" s="77"/>
      <c r="ACX95" s="77"/>
      <c r="ACY95" s="11"/>
      <c r="ACZ95" s="7"/>
      <c r="ADA95" s="7"/>
      <c r="ADB95" s="7"/>
      <c r="ADC95" s="7"/>
      <c r="ADD95" s="7"/>
      <c r="ADE95" s="73"/>
      <c r="ADF95" s="73"/>
      <c r="ADG95" s="73"/>
      <c r="ADH95" s="73"/>
      <c r="ADI95" s="74"/>
      <c r="ADJ95" s="74"/>
      <c r="ADK95" s="77"/>
      <c r="ADL95" s="77"/>
      <c r="ADM95" s="11"/>
      <c r="ADN95" s="7"/>
      <c r="ADO95" s="7"/>
      <c r="ADP95" s="7"/>
      <c r="ADQ95" s="7"/>
      <c r="ADR95" s="7"/>
      <c r="ADS95" s="73"/>
      <c r="ADT95" s="73"/>
      <c r="ADU95" s="73"/>
      <c r="ADV95" s="73"/>
      <c r="ADW95" s="74"/>
      <c r="ADX95" s="74"/>
      <c r="ADY95" s="77"/>
      <c r="ADZ95" s="77"/>
      <c r="AEA95" s="11"/>
      <c r="AEB95" s="7"/>
      <c r="AEC95" s="7"/>
      <c r="AED95" s="7"/>
      <c r="AEE95" s="7"/>
      <c r="AEF95" s="7"/>
      <c r="AEG95" s="73"/>
      <c r="AEH95" s="73"/>
      <c r="AEI95" s="73"/>
      <c r="AEJ95" s="73"/>
      <c r="AEK95" s="74"/>
      <c r="AEL95" s="74"/>
      <c r="AEM95" s="77"/>
      <c r="AEN95" s="77"/>
      <c r="AEO95" s="11"/>
      <c r="AEP95" s="7"/>
      <c r="AEQ95" s="7"/>
      <c r="AER95" s="7"/>
      <c r="AES95" s="7"/>
      <c r="AET95" s="7"/>
      <c r="AEU95" s="73"/>
      <c r="AEV95" s="73"/>
      <c r="AEW95" s="73"/>
      <c r="AEX95" s="73"/>
      <c r="AEY95" s="74"/>
      <c r="AEZ95" s="74"/>
      <c r="AFA95" s="77"/>
      <c r="AFB95" s="77"/>
      <c r="AFC95" s="11"/>
      <c r="AFD95" s="7"/>
      <c r="AFE95" s="7"/>
      <c r="AFF95" s="7"/>
      <c r="AFG95" s="7"/>
      <c r="AFH95" s="7"/>
      <c r="AFI95" s="73"/>
      <c r="AFJ95" s="73"/>
      <c r="AFK95" s="73"/>
      <c r="AFL95" s="73"/>
      <c r="AFM95" s="74"/>
      <c r="AFN95" s="74"/>
      <c r="AFO95" s="77"/>
      <c r="AFP95" s="77"/>
      <c r="AFQ95" s="11"/>
      <c r="AFR95" s="7"/>
      <c r="AFS95" s="7"/>
      <c r="AFT95" s="7"/>
      <c r="AFU95" s="7"/>
      <c r="AFV95" s="7"/>
      <c r="AFW95" s="73"/>
      <c r="AFX95" s="73"/>
      <c r="AFY95" s="73"/>
      <c r="AFZ95" s="73"/>
      <c r="AGA95" s="74"/>
      <c r="AGB95" s="74"/>
      <c r="AGC95" s="77"/>
      <c r="AGD95" s="77"/>
      <c r="AGE95" s="11"/>
      <c r="AGF95" s="7"/>
      <c r="AGG95" s="7"/>
      <c r="AGH95" s="7"/>
      <c r="AGI95" s="7"/>
      <c r="AGJ95" s="7"/>
      <c r="AGK95" s="73"/>
      <c r="AGL95" s="73"/>
      <c r="AGM95" s="73"/>
      <c r="AGN95" s="73"/>
      <c r="AGO95" s="74"/>
      <c r="AGP95" s="74"/>
      <c r="AGQ95" s="77"/>
      <c r="AGR95" s="77"/>
      <c r="AGS95" s="11"/>
      <c r="AGT95" s="7"/>
      <c r="AGU95" s="7"/>
      <c r="AGV95" s="7"/>
      <c r="AGW95" s="7"/>
      <c r="AGX95" s="7"/>
      <c r="AGY95" s="73"/>
      <c r="AGZ95" s="73"/>
      <c r="AHA95" s="73"/>
      <c r="AHB95" s="73"/>
      <c r="AHC95" s="74"/>
      <c r="AHD95" s="74"/>
      <c r="AHE95" s="77"/>
      <c r="AHF95" s="77"/>
      <c r="AHG95" s="11"/>
      <c r="AHH95" s="7"/>
      <c r="AHI95" s="7"/>
      <c r="AHJ95" s="7"/>
      <c r="AHK95" s="7"/>
      <c r="AHL95" s="7"/>
      <c r="AHM95" s="73"/>
      <c r="AHN95" s="73"/>
      <c r="AHO95" s="73"/>
      <c r="AHP95" s="73"/>
      <c r="AHQ95" s="74"/>
      <c r="AHR95" s="74"/>
      <c r="AHS95" s="77"/>
      <c r="AHT95" s="77"/>
      <c r="AHU95" s="11"/>
      <c r="AHV95" s="7"/>
      <c r="AHW95" s="7"/>
      <c r="AHX95" s="7"/>
      <c r="AHY95" s="7"/>
      <c r="AHZ95" s="7"/>
      <c r="AIA95" s="73"/>
      <c r="AIB95" s="73"/>
      <c r="AIC95" s="73"/>
      <c r="AID95" s="73"/>
      <c r="AIE95" s="74"/>
      <c r="AIF95" s="74"/>
      <c r="AIG95" s="77"/>
      <c r="AIH95" s="77"/>
      <c r="AII95" s="11"/>
      <c r="AIJ95" s="7"/>
      <c r="AIK95" s="7"/>
      <c r="AIL95" s="7"/>
      <c r="AIM95" s="7"/>
      <c r="AIN95" s="7"/>
      <c r="AIO95" s="73"/>
      <c r="AIP95" s="73"/>
      <c r="AIQ95" s="73"/>
      <c r="AIR95" s="73"/>
      <c r="AIS95" s="74"/>
      <c r="AIT95" s="74"/>
      <c r="AIU95" s="77"/>
      <c r="AIV95" s="77"/>
      <c r="AIW95" s="11"/>
      <c r="AIX95" s="7"/>
      <c r="AIY95" s="7"/>
      <c r="AIZ95" s="7"/>
      <c r="AJA95" s="7"/>
      <c r="AJB95" s="7"/>
      <c r="AJC95" s="73"/>
      <c r="AJD95" s="73"/>
      <c r="AJE95" s="73"/>
      <c r="AJF95" s="73"/>
      <c r="AJG95" s="74"/>
      <c r="AJH95" s="74"/>
      <c r="AJI95" s="77"/>
      <c r="AJJ95" s="77"/>
      <c r="AJK95" s="11"/>
      <c r="AJL95" s="7"/>
      <c r="AJM95" s="7"/>
      <c r="AJN95" s="7"/>
      <c r="AJO95" s="7"/>
      <c r="AJP95" s="7"/>
      <c r="AJQ95" s="73"/>
      <c r="AJR95" s="73"/>
      <c r="AJS95" s="73"/>
      <c r="AJT95" s="73"/>
      <c r="AJU95" s="74"/>
      <c r="AJV95" s="74"/>
      <c r="AJW95" s="77"/>
      <c r="AJX95" s="77"/>
      <c r="AJY95" s="11"/>
      <c r="AJZ95" s="7"/>
      <c r="AKA95" s="7"/>
      <c r="AKB95" s="7"/>
      <c r="AKC95" s="7"/>
      <c r="AKD95" s="7"/>
      <c r="AKE95" s="73"/>
      <c r="AKF95" s="73"/>
      <c r="AKG95" s="73"/>
      <c r="AKH95" s="73"/>
      <c r="AKI95" s="74"/>
      <c r="AKJ95" s="74"/>
      <c r="AKK95" s="77"/>
      <c r="AKL95" s="77"/>
      <c r="AKM95" s="11"/>
      <c r="AKN95" s="7"/>
      <c r="AKO95" s="7"/>
      <c r="AKP95" s="7"/>
      <c r="AKQ95" s="7"/>
      <c r="AKR95" s="7"/>
      <c r="AKS95" s="73"/>
      <c r="AKT95" s="73"/>
      <c r="AKU95" s="73"/>
      <c r="AKV95" s="73"/>
      <c r="AKW95" s="74"/>
      <c r="AKX95" s="74"/>
      <c r="AKY95" s="77"/>
      <c r="AKZ95" s="77"/>
      <c r="ALA95" s="11"/>
      <c r="ALB95" s="7"/>
      <c r="ALC95" s="7"/>
      <c r="ALD95" s="7"/>
      <c r="ALE95" s="7"/>
      <c r="ALF95" s="7"/>
      <c r="ALG95" s="73"/>
      <c r="ALH95" s="73"/>
      <c r="ALI95" s="73"/>
      <c r="ALJ95" s="73"/>
      <c r="ALK95" s="74"/>
      <c r="ALL95" s="74"/>
      <c r="ALM95" s="77"/>
      <c r="ALN95" s="77"/>
      <c r="ALO95" s="11"/>
      <c r="ALP95" s="7"/>
      <c r="ALQ95" s="7"/>
      <c r="ALR95" s="7"/>
      <c r="ALS95" s="7"/>
      <c r="ALT95" s="7"/>
      <c r="ALU95" s="73"/>
      <c r="ALV95" s="73"/>
      <c r="ALW95" s="73"/>
      <c r="ALX95" s="73"/>
      <c r="ALY95" s="74"/>
      <c r="ALZ95" s="74"/>
      <c r="AMA95" s="77"/>
      <c r="AMB95" s="77"/>
      <c r="AMC95" s="11"/>
      <c r="AMD95" s="7"/>
      <c r="AME95" s="7"/>
      <c r="AMF95" s="7"/>
      <c r="AMG95" s="7"/>
      <c r="AMH95" s="7"/>
      <c r="AMI95" s="73"/>
      <c r="AMJ95" s="73"/>
      <c r="AMK95" s="73"/>
      <c r="AML95" s="73"/>
      <c r="AMM95" s="74"/>
      <c r="AMN95" s="74"/>
      <c r="AMO95" s="77"/>
      <c r="AMP95" s="77"/>
      <c r="AMQ95" s="11"/>
      <c r="AMR95" s="7"/>
      <c r="AMS95" s="7"/>
      <c r="AMT95" s="7"/>
      <c r="AMU95" s="7"/>
      <c r="AMV95" s="7"/>
      <c r="AMW95" s="73"/>
      <c r="AMX95" s="73"/>
      <c r="AMY95" s="73"/>
      <c r="AMZ95" s="73"/>
      <c r="ANA95" s="74"/>
      <c r="ANB95" s="74"/>
      <c r="ANC95" s="77"/>
      <c r="AND95" s="77"/>
      <c r="ANE95" s="11"/>
      <c r="ANF95" s="7"/>
      <c r="ANG95" s="7"/>
      <c r="ANH95" s="7"/>
      <c r="ANI95" s="7"/>
      <c r="ANJ95" s="7"/>
      <c r="ANK95" s="73"/>
      <c r="ANL95" s="73"/>
      <c r="ANM95" s="73"/>
      <c r="ANN95" s="73"/>
      <c r="ANO95" s="74"/>
      <c r="ANP95" s="74"/>
      <c r="ANQ95" s="77"/>
      <c r="ANR95" s="77"/>
      <c r="ANS95" s="11"/>
      <c r="ANT95" s="7"/>
      <c r="ANU95" s="7"/>
      <c r="ANV95" s="7"/>
      <c r="ANW95" s="7"/>
      <c r="ANX95" s="7"/>
      <c r="ANY95" s="73"/>
      <c r="ANZ95" s="73"/>
      <c r="AOA95" s="73"/>
      <c r="AOB95" s="73"/>
      <c r="AOC95" s="74"/>
      <c r="AOD95" s="74"/>
      <c r="AOE95" s="77"/>
      <c r="AOF95" s="77"/>
      <c r="AOG95" s="11"/>
      <c r="AOH95" s="7"/>
      <c r="AOI95" s="7"/>
      <c r="AOJ95" s="7"/>
      <c r="AOK95" s="7"/>
      <c r="AOL95" s="7"/>
      <c r="AOM95" s="73"/>
      <c r="AON95" s="73"/>
      <c r="AOO95" s="73"/>
      <c r="AOP95" s="73"/>
      <c r="AOQ95" s="74"/>
      <c r="AOR95" s="74"/>
      <c r="AOS95" s="77"/>
      <c r="AOT95" s="77"/>
      <c r="AOU95" s="11"/>
      <c r="AOV95" s="7"/>
      <c r="AOW95" s="7"/>
      <c r="AOX95" s="7"/>
      <c r="AOY95" s="7"/>
      <c r="AOZ95" s="7"/>
      <c r="APA95" s="73"/>
      <c r="APB95" s="73"/>
      <c r="APC95" s="73"/>
      <c r="APD95" s="73"/>
      <c r="APE95" s="74"/>
      <c r="APF95" s="74"/>
      <c r="APG95" s="77"/>
      <c r="APH95" s="77"/>
      <c r="API95" s="11"/>
      <c r="APJ95" s="7"/>
      <c r="APK95" s="7"/>
      <c r="APL95" s="7"/>
      <c r="APM95" s="7"/>
      <c r="APN95" s="7"/>
      <c r="APO95" s="73"/>
      <c r="APP95" s="73"/>
      <c r="APQ95" s="73"/>
      <c r="APR95" s="73"/>
      <c r="APS95" s="74"/>
      <c r="APT95" s="74"/>
      <c r="APU95" s="77"/>
      <c r="APV95" s="77"/>
      <c r="APW95" s="11"/>
      <c r="APX95" s="7"/>
      <c r="APY95" s="7"/>
      <c r="APZ95" s="7"/>
      <c r="AQA95" s="7"/>
      <c r="AQB95" s="7"/>
      <c r="AQC95" s="73"/>
      <c r="AQD95" s="73"/>
      <c r="AQE95" s="73"/>
      <c r="AQF95" s="73"/>
      <c r="AQG95" s="74"/>
      <c r="AQH95" s="74"/>
      <c r="AQI95" s="77"/>
      <c r="AQJ95" s="77"/>
      <c r="AQK95" s="11"/>
      <c r="AQL95" s="7"/>
      <c r="AQM95" s="7"/>
      <c r="AQN95" s="7"/>
      <c r="AQO95" s="7"/>
      <c r="AQP95" s="7"/>
      <c r="AQQ95" s="73"/>
      <c r="AQR95" s="73"/>
      <c r="AQS95" s="73"/>
      <c r="AQT95" s="73"/>
      <c r="AQU95" s="74"/>
      <c r="AQV95" s="74"/>
      <c r="AQW95" s="77"/>
      <c r="AQX95" s="77"/>
      <c r="AQY95" s="11"/>
      <c r="AQZ95" s="7"/>
      <c r="ARA95" s="7"/>
      <c r="ARB95" s="7"/>
      <c r="ARC95" s="7"/>
      <c r="ARD95" s="7"/>
      <c r="ARE95" s="73"/>
      <c r="ARF95" s="73"/>
      <c r="ARG95" s="73"/>
      <c r="ARH95" s="73"/>
      <c r="ARI95" s="74"/>
      <c r="ARJ95" s="74"/>
      <c r="ARK95" s="77"/>
      <c r="ARL95" s="77"/>
      <c r="ARM95" s="11"/>
      <c r="ARN95" s="7"/>
      <c r="ARO95" s="7"/>
      <c r="ARP95" s="7"/>
      <c r="ARQ95" s="7"/>
      <c r="ARR95" s="7"/>
      <c r="ARS95" s="73"/>
      <c r="ART95" s="73"/>
      <c r="ARU95" s="73"/>
      <c r="ARV95" s="73"/>
      <c r="ARW95" s="74"/>
      <c r="ARX95" s="74"/>
      <c r="ARY95" s="77"/>
      <c r="ARZ95" s="77"/>
      <c r="ASA95" s="11"/>
      <c r="ASB95" s="7"/>
      <c r="ASC95" s="7"/>
      <c r="ASD95" s="7"/>
      <c r="ASE95" s="7"/>
      <c r="ASF95" s="7"/>
      <c r="ASG95" s="73"/>
      <c r="ASH95" s="73"/>
      <c r="ASI95" s="73"/>
      <c r="ASJ95" s="73"/>
      <c r="ASK95" s="74"/>
      <c r="ASL95" s="74"/>
      <c r="ASM95" s="77"/>
      <c r="ASN95" s="77"/>
      <c r="ASO95" s="11"/>
      <c r="ASP95" s="7"/>
      <c r="ASQ95" s="7"/>
      <c r="ASR95" s="7"/>
      <c r="ASS95" s="7"/>
      <c r="AST95" s="7"/>
      <c r="ASU95" s="73"/>
      <c r="ASV95" s="73"/>
      <c r="ASW95" s="73"/>
      <c r="ASX95" s="73"/>
      <c r="ASY95" s="74"/>
      <c r="ASZ95" s="74"/>
      <c r="ATA95" s="77"/>
      <c r="ATB95" s="77"/>
      <c r="ATC95" s="11"/>
      <c r="ATD95" s="7"/>
      <c r="ATE95" s="7"/>
      <c r="ATF95" s="7"/>
      <c r="ATG95" s="7"/>
      <c r="ATH95" s="7"/>
      <c r="ATI95" s="73"/>
      <c r="ATJ95" s="73"/>
      <c r="ATK95" s="73"/>
      <c r="ATL95" s="73"/>
      <c r="ATM95" s="74"/>
      <c r="ATN95" s="74"/>
      <c r="ATO95" s="77"/>
      <c r="ATP95" s="77"/>
      <c r="ATQ95" s="11"/>
      <c r="ATR95" s="7"/>
      <c r="ATS95" s="7"/>
      <c r="ATT95" s="7"/>
      <c r="ATU95" s="7"/>
      <c r="ATV95" s="7"/>
      <c r="ATW95" s="73"/>
      <c r="ATX95" s="73"/>
      <c r="ATY95" s="73"/>
      <c r="ATZ95" s="73"/>
      <c r="AUA95" s="74"/>
      <c r="AUB95" s="74"/>
      <c r="AUC95" s="77"/>
      <c r="AUD95" s="77"/>
      <c r="AUE95" s="11"/>
      <c r="AUF95" s="7"/>
      <c r="AUG95" s="7"/>
      <c r="AUH95" s="7"/>
      <c r="AUI95" s="7"/>
      <c r="AUJ95" s="7"/>
      <c r="AUK95" s="73"/>
      <c r="AUL95" s="73"/>
      <c r="AUM95" s="73"/>
      <c r="AUN95" s="73"/>
      <c r="AUO95" s="74"/>
      <c r="AUP95" s="74"/>
      <c r="AUQ95" s="77"/>
      <c r="AUR95" s="77"/>
      <c r="AUS95" s="11"/>
      <c r="AUT95" s="7"/>
      <c r="AUU95" s="7"/>
      <c r="AUV95" s="7"/>
      <c r="AUW95" s="7"/>
      <c r="AUX95" s="7"/>
      <c r="AUY95" s="73"/>
      <c r="AUZ95" s="73"/>
      <c r="AVA95" s="73"/>
      <c r="AVB95" s="73"/>
      <c r="AVC95" s="74"/>
      <c r="AVD95" s="74"/>
      <c r="AVE95" s="77"/>
      <c r="AVF95" s="77"/>
      <c r="AVG95" s="11"/>
      <c r="AVH95" s="7"/>
      <c r="AVI95" s="7"/>
      <c r="AVJ95" s="7"/>
      <c r="AVK95" s="7"/>
      <c r="AVL95" s="7"/>
      <c r="AVM95" s="73"/>
      <c r="AVN95" s="73"/>
      <c r="AVO95" s="73"/>
      <c r="AVP95" s="73"/>
      <c r="AVQ95" s="74"/>
      <c r="AVR95" s="74"/>
      <c r="AVS95" s="77"/>
      <c r="AVT95" s="77"/>
      <c r="AVU95" s="11"/>
      <c r="AVV95" s="7"/>
      <c r="AVW95" s="7"/>
      <c r="AVX95" s="7"/>
      <c r="AVY95" s="7"/>
      <c r="AVZ95" s="7"/>
      <c r="AWA95" s="73"/>
      <c r="AWB95" s="73"/>
      <c r="AWC95" s="73"/>
      <c r="AWD95" s="73"/>
      <c r="AWE95" s="74"/>
      <c r="AWF95" s="74"/>
      <c r="AWG95" s="77"/>
      <c r="AWH95" s="77"/>
      <c r="AWI95" s="11"/>
      <c r="AWJ95" s="7"/>
      <c r="AWK95" s="7"/>
      <c r="AWL95" s="7"/>
      <c r="AWM95" s="7"/>
      <c r="AWN95" s="7"/>
      <c r="AWO95" s="73"/>
      <c r="AWP95" s="73"/>
      <c r="AWQ95" s="73"/>
      <c r="AWR95" s="73"/>
      <c r="AWS95" s="74"/>
      <c r="AWT95" s="74"/>
      <c r="AWU95" s="77"/>
      <c r="AWV95" s="77"/>
      <c r="AWW95" s="11"/>
      <c r="AWX95" s="7"/>
      <c r="AWY95" s="7"/>
      <c r="AWZ95" s="7"/>
      <c r="AXA95" s="7"/>
      <c r="AXB95" s="7"/>
      <c r="AXC95" s="73"/>
      <c r="AXD95" s="73"/>
      <c r="AXE95" s="73"/>
      <c r="AXF95" s="73"/>
      <c r="AXG95" s="74"/>
      <c r="AXH95" s="74"/>
      <c r="AXI95" s="77"/>
      <c r="AXJ95" s="77"/>
      <c r="AXK95" s="11"/>
      <c r="AXL95" s="7"/>
      <c r="AXM95" s="7"/>
      <c r="AXN95" s="7"/>
      <c r="AXO95" s="7"/>
      <c r="AXP95" s="7"/>
      <c r="AXQ95" s="73"/>
      <c r="AXR95" s="73"/>
      <c r="AXS95" s="73"/>
      <c r="AXT95" s="73"/>
      <c r="AXU95" s="74"/>
      <c r="AXV95" s="74"/>
      <c r="AXW95" s="77"/>
      <c r="AXX95" s="77"/>
      <c r="AXY95" s="11"/>
      <c r="AXZ95" s="7"/>
      <c r="AYA95" s="7"/>
      <c r="AYB95" s="7"/>
      <c r="AYC95" s="7"/>
      <c r="AYD95" s="7"/>
      <c r="AYE95" s="73"/>
      <c r="AYF95" s="73"/>
      <c r="AYG95" s="73"/>
      <c r="AYH95" s="73"/>
      <c r="AYI95" s="74"/>
      <c r="AYJ95" s="74"/>
      <c r="AYK95" s="77"/>
      <c r="AYL95" s="77"/>
      <c r="AYM95" s="11"/>
      <c r="AYN95" s="7"/>
      <c r="AYO95" s="7"/>
      <c r="AYP95" s="7"/>
      <c r="AYQ95" s="7"/>
      <c r="AYR95" s="7"/>
      <c r="AYS95" s="73"/>
      <c r="AYT95" s="73"/>
      <c r="AYU95" s="73"/>
      <c r="AYV95" s="73"/>
      <c r="AYW95" s="74"/>
      <c r="AYX95" s="74"/>
      <c r="AYY95" s="77"/>
      <c r="AYZ95" s="77"/>
      <c r="AZA95" s="11"/>
      <c r="AZB95" s="7"/>
      <c r="AZC95" s="7"/>
      <c r="AZD95" s="7"/>
      <c r="AZE95" s="7"/>
      <c r="AZF95" s="7"/>
      <c r="AZG95" s="73"/>
      <c r="AZH95" s="73"/>
      <c r="AZI95" s="73"/>
      <c r="AZJ95" s="73"/>
      <c r="AZK95" s="74"/>
      <c r="AZL95" s="74"/>
      <c r="AZM95" s="77"/>
      <c r="AZN95" s="77"/>
      <c r="AZO95" s="11"/>
      <c r="AZP95" s="7"/>
      <c r="AZQ95" s="7"/>
      <c r="AZR95" s="7"/>
      <c r="AZS95" s="7"/>
      <c r="AZT95" s="7"/>
      <c r="AZU95" s="73"/>
      <c r="AZV95" s="73"/>
      <c r="AZW95" s="73"/>
      <c r="AZX95" s="73"/>
      <c r="AZY95" s="74"/>
      <c r="AZZ95" s="74"/>
      <c r="BAA95" s="77"/>
      <c r="BAB95" s="77"/>
      <c r="BAC95" s="11"/>
      <c r="BAD95" s="7"/>
      <c r="BAE95" s="7"/>
      <c r="BAF95" s="7"/>
      <c r="BAG95" s="7"/>
      <c r="BAH95" s="7"/>
      <c r="BAI95" s="73"/>
      <c r="BAJ95" s="73"/>
      <c r="BAK95" s="73"/>
      <c r="BAL95" s="73"/>
      <c r="BAM95" s="74"/>
      <c r="BAN95" s="74"/>
      <c r="BAO95" s="77"/>
      <c r="BAP95" s="77"/>
      <c r="BAQ95" s="11"/>
      <c r="BAR95" s="7"/>
      <c r="BAS95" s="7"/>
      <c r="BAT95" s="7"/>
      <c r="BAU95" s="7"/>
      <c r="BAV95" s="7"/>
      <c r="BAW95" s="73"/>
      <c r="BAX95" s="73"/>
      <c r="BAY95" s="73"/>
      <c r="BAZ95" s="73"/>
      <c r="BBA95" s="74"/>
      <c r="BBB95" s="74"/>
      <c r="BBC95" s="77"/>
      <c r="BBD95" s="77"/>
      <c r="BBE95" s="11"/>
      <c r="BBF95" s="7"/>
      <c r="BBG95" s="7"/>
      <c r="BBH95" s="7"/>
      <c r="BBI95" s="7"/>
      <c r="BBJ95" s="7"/>
      <c r="BBK95" s="73"/>
      <c r="BBL95" s="73"/>
      <c r="BBM95" s="73"/>
      <c r="BBN95" s="73"/>
      <c r="BBO95" s="74"/>
      <c r="BBP95" s="74"/>
      <c r="BBQ95" s="77"/>
      <c r="BBR95" s="77"/>
      <c r="BBS95" s="11"/>
      <c r="BBT95" s="7"/>
      <c r="BBU95" s="7"/>
      <c r="BBV95" s="7"/>
      <c r="BBW95" s="7"/>
      <c r="BBX95" s="7"/>
      <c r="BBY95" s="73"/>
      <c r="BBZ95" s="73"/>
      <c r="BCA95" s="73"/>
      <c r="BCB95" s="73"/>
      <c r="BCC95" s="74"/>
      <c r="BCD95" s="74"/>
      <c r="BCE95" s="77"/>
      <c r="BCF95" s="77"/>
      <c r="BCG95" s="11"/>
      <c r="BCH95" s="7"/>
      <c r="BCI95" s="7"/>
      <c r="BCJ95" s="7"/>
      <c r="BCK95" s="7"/>
      <c r="BCL95" s="7"/>
      <c r="BCM95" s="73"/>
      <c r="BCN95" s="73"/>
      <c r="BCO95" s="73"/>
      <c r="BCP95" s="73"/>
      <c r="BCQ95" s="74"/>
      <c r="BCR95" s="74"/>
      <c r="BCS95" s="77"/>
      <c r="BCT95" s="77"/>
      <c r="BCU95" s="11"/>
      <c r="BCV95" s="7"/>
      <c r="BCW95" s="7"/>
      <c r="BCX95" s="7"/>
      <c r="BCY95" s="7"/>
      <c r="BCZ95" s="7"/>
      <c r="BDA95" s="73"/>
      <c r="BDB95" s="73"/>
      <c r="BDC95" s="73"/>
      <c r="BDD95" s="73"/>
      <c r="BDE95" s="74"/>
      <c r="BDF95" s="74"/>
      <c r="BDG95" s="77"/>
      <c r="BDH95" s="77"/>
      <c r="BDI95" s="11"/>
      <c r="BDJ95" s="7"/>
      <c r="BDK95" s="7"/>
      <c r="BDL95" s="7"/>
      <c r="BDM95" s="7"/>
      <c r="BDN95" s="7"/>
      <c r="BDO95" s="73"/>
      <c r="BDP95" s="73"/>
      <c r="BDQ95" s="73"/>
      <c r="BDR95" s="73"/>
      <c r="BDS95" s="74"/>
      <c r="BDT95" s="74"/>
      <c r="BDU95" s="77"/>
      <c r="BDV95" s="77"/>
      <c r="BDW95" s="11"/>
      <c r="BDX95" s="7"/>
      <c r="BDY95" s="7"/>
      <c r="BDZ95" s="7"/>
      <c r="BEA95" s="7"/>
      <c r="BEB95" s="7"/>
      <c r="BEC95" s="73"/>
      <c r="BED95" s="73"/>
      <c r="BEE95" s="73"/>
      <c r="BEF95" s="73"/>
      <c r="BEG95" s="74"/>
      <c r="BEH95" s="74"/>
      <c r="BEI95" s="77"/>
      <c r="BEJ95" s="77"/>
      <c r="BEK95" s="11"/>
      <c r="BEL95" s="7"/>
      <c r="BEM95" s="7"/>
      <c r="BEN95" s="7"/>
      <c r="BEO95" s="7"/>
      <c r="BEP95" s="7"/>
      <c r="BEQ95" s="73"/>
      <c r="BER95" s="73"/>
      <c r="BES95" s="73"/>
      <c r="BET95" s="73"/>
      <c r="BEU95" s="74"/>
      <c r="BEV95" s="74"/>
      <c r="BEW95" s="77"/>
      <c r="BEX95" s="77"/>
      <c r="BEY95" s="11"/>
      <c r="BEZ95" s="7"/>
      <c r="BFA95" s="7"/>
      <c r="BFB95" s="7"/>
      <c r="BFC95" s="7"/>
      <c r="BFD95" s="7"/>
      <c r="BFE95" s="73"/>
      <c r="BFF95" s="73"/>
      <c r="BFG95" s="73"/>
      <c r="BFH95" s="73"/>
      <c r="BFI95" s="74"/>
      <c r="BFJ95" s="74"/>
      <c r="BFK95" s="77"/>
      <c r="BFL95" s="77"/>
      <c r="BFM95" s="11"/>
      <c r="BFN95" s="7"/>
      <c r="BFO95" s="7"/>
      <c r="BFP95" s="7"/>
      <c r="BFQ95" s="7"/>
      <c r="BFR95" s="7"/>
      <c r="BFS95" s="73"/>
      <c r="BFT95" s="73"/>
      <c r="BFU95" s="73"/>
      <c r="BFV95" s="73"/>
      <c r="BFW95" s="74"/>
      <c r="BFX95" s="74"/>
      <c r="BFY95" s="77"/>
      <c r="BFZ95" s="77"/>
      <c r="BGA95" s="11"/>
      <c r="BGB95" s="7"/>
      <c r="BGC95" s="7"/>
      <c r="BGD95" s="7"/>
      <c r="BGE95" s="7"/>
      <c r="BGF95" s="7"/>
      <c r="BGG95" s="73"/>
      <c r="BGH95" s="73"/>
      <c r="BGI95" s="73"/>
      <c r="BGJ95" s="73"/>
      <c r="BGK95" s="74"/>
      <c r="BGL95" s="74"/>
      <c r="BGM95" s="77"/>
      <c r="BGN95" s="77"/>
      <c r="BGO95" s="11"/>
      <c r="BGP95" s="7"/>
      <c r="BGQ95" s="7"/>
      <c r="BGR95" s="7"/>
      <c r="BGS95" s="7"/>
      <c r="BGT95" s="7"/>
      <c r="BGU95" s="73"/>
      <c r="BGV95" s="73"/>
      <c r="BGW95" s="73"/>
      <c r="BGX95" s="73"/>
      <c r="BGY95" s="74"/>
      <c r="BGZ95" s="74"/>
      <c r="BHA95" s="77"/>
      <c r="BHB95" s="77"/>
      <c r="BHC95" s="11"/>
      <c r="BHD95" s="7"/>
      <c r="BHE95" s="7"/>
      <c r="BHF95" s="7"/>
      <c r="BHG95" s="7"/>
      <c r="BHH95" s="7"/>
      <c r="BHI95" s="73"/>
      <c r="BHJ95" s="73"/>
      <c r="BHK95" s="73"/>
      <c r="BHL95" s="73"/>
      <c r="BHM95" s="74"/>
      <c r="BHN95" s="74"/>
      <c r="BHO95" s="77"/>
      <c r="BHP95" s="77"/>
      <c r="BHQ95" s="11"/>
      <c r="BHR95" s="7"/>
      <c r="BHS95" s="7"/>
      <c r="BHT95" s="7"/>
      <c r="BHU95" s="7"/>
      <c r="BHV95" s="7"/>
      <c r="BHW95" s="73"/>
      <c r="BHX95" s="73"/>
      <c r="BHY95" s="73"/>
      <c r="BHZ95" s="73"/>
      <c r="BIA95" s="74"/>
      <c r="BIB95" s="74"/>
      <c r="BIC95" s="77"/>
      <c r="BID95" s="77"/>
      <c r="BIE95" s="11"/>
      <c r="BIF95" s="7"/>
      <c r="BIG95" s="7"/>
      <c r="BIH95" s="7"/>
      <c r="BII95" s="7"/>
      <c r="BIJ95" s="7"/>
      <c r="BIK95" s="73"/>
      <c r="BIL95" s="73"/>
      <c r="BIM95" s="73"/>
      <c r="BIN95" s="73"/>
      <c r="BIO95" s="74"/>
      <c r="BIP95" s="74"/>
      <c r="BIQ95" s="77"/>
      <c r="BIR95" s="77"/>
      <c r="BIS95" s="11"/>
      <c r="BIT95" s="7"/>
      <c r="BIU95" s="7"/>
      <c r="BIV95" s="7"/>
      <c r="BIW95" s="7"/>
      <c r="BIX95" s="7"/>
      <c r="BIY95" s="73"/>
      <c r="BIZ95" s="73"/>
      <c r="BJA95" s="73"/>
      <c r="BJB95" s="73"/>
      <c r="BJC95" s="74"/>
      <c r="BJD95" s="74"/>
      <c r="BJE95" s="77"/>
      <c r="BJF95" s="77"/>
      <c r="BJG95" s="11"/>
      <c r="BJH95" s="7"/>
      <c r="BJI95" s="7"/>
      <c r="BJJ95" s="7"/>
      <c r="BJK95" s="7"/>
      <c r="BJL95" s="7"/>
      <c r="BJM95" s="73"/>
      <c r="BJN95" s="73"/>
      <c r="BJO95" s="73"/>
      <c r="BJP95" s="73"/>
      <c r="BJQ95" s="74"/>
      <c r="BJR95" s="74"/>
      <c r="BJS95" s="77"/>
      <c r="BJT95" s="77"/>
      <c r="BJU95" s="11"/>
      <c r="BJV95" s="7"/>
      <c r="BJW95" s="7"/>
      <c r="BJX95" s="7"/>
      <c r="BJY95" s="7"/>
      <c r="BJZ95" s="7"/>
      <c r="BKA95" s="73"/>
      <c r="BKB95" s="73"/>
      <c r="BKC95" s="73"/>
      <c r="BKD95" s="73"/>
      <c r="BKE95" s="74"/>
      <c r="BKF95" s="74"/>
      <c r="BKG95" s="77"/>
      <c r="BKH95" s="77"/>
      <c r="BKI95" s="11"/>
      <c r="BKJ95" s="7"/>
      <c r="BKK95" s="7"/>
      <c r="BKL95" s="7"/>
      <c r="BKM95" s="7"/>
      <c r="BKN95" s="7"/>
      <c r="BKO95" s="73"/>
      <c r="BKP95" s="73"/>
      <c r="BKQ95" s="73"/>
      <c r="BKR95" s="73"/>
      <c r="BKS95" s="74"/>
      <c r="BKT95" s="74"/>
      <c r="BKU95" s="77"/>
      <c r="BKV95" s="77"/>
      <c r="BKW95" s="11"/>
      <c r="BKX95" s="7"/>
      <c r="BKY95" s="7"/>
      <c r="BKZ95" s="7"/>
      <c r="BLA95" s="7"/>
      <c r="BLB95" s="7"/>
      <c r="BLC95" s="73"/>
      <c r="BLD95" s="73"/>
      <c r="BLE95" s="73"/>
      <c r="BLF95" s="73"/>
      <c r="BLG95" s="74"/>
      <c r="BLH95" s="74"/>
      <c r="BLI95" s="77"/>
      <c r="BLJ95" s="77"/>
      <c r="BLK95" s="11"/>
      <c r="BLL95" s="7"/>
      <c r="BLM95" s="7"/>
      <c r="BLN95" s="7"/>
      <c r="BLO95" s="7"/>
      <c r="BLP95" s="7"/>
      <c r="BLQ95" s="73"/>
      <c r="BLR95" s="73"/>
      <c r="BLS95" s="73"/>
      <c r="BLT95" s="73"/>
      <c r="BLU95" s="74"/>
      <c r="BLV95" s="74"/>
      <c r="BLW95" s="77"/>
      <c r="BLX95" s="77"/>
      <c r="BLY95" s="11"/>
      <c r="BLZ95" s="7"/>
      <c r="BMA95" s="7"/>
      <c r="BMB95" s="7"/>
      <c r="BMC95" s="7"/>
      <c r="BMD95" s="7"/>
      <c r="BME95" s="73"/>
      <c r="BMF95" s="73"/>
      <c r="BMG95" s="73"/>
      <c r="BMH95" s="73"/>
      <c r="BMI95" s="74"/>
      <c r="BMJ95" s="74"/>
      <c r="BMK95" s="77"/>
      <c r="BML95" s="77"/>
      <c r="BMM95" s="11"/>
      <c r="BMN95" s="7"/>
      <c r="BMO95" s="7"/>
      <c r="BMP95" s="7"/>
      <c r="BMQ95" s="7"/>
      <c r="BMR95" s="7"/>
      <c r="BMS95" s="73"/>
      <c r="BMT95" s="73"/>
      <c r="BMU95" s="73"/>
      <c r="BMV95" s="73"/>
      <c r="BMW95" s="74"/>
      <c r="BMX95" s="74"/>
      <c r="BMY95" s="77"/>
      <c r="BMZ95" s="77"/>
      <c r="BNA95" s="11"/>
      <c r="BNB95" s="7"/>
      <c r="BNC95" s="7"/>
      <c r="BND95" s="7"/>
      <c r="BNE95" s="7"/>
      <c r="BNF95" s="7"/>
      <c r="BNG95" s="73"/>
      <c r="BNH95" s="73"/>
      <c r="BNI95" s="73"/>
      <c r="BNJ95" s="73"/>
      <c r="BNK95" s="74"/>
      <c r="BNL95" s="74"/>
      <c r="BNM95" s="77"/>
      <c r="BNN95" s="77"/>
      <c r="BNO95" s="11"/>
      <c r="BNP95" s="7"/>
      <c r="BNQ95" s="7"/>
      <c r="BNR95" s="7"/>
      <c r="BNS95" s="7"/>
      <c r="BNT95" s="7"/>
      <c r="BNU95" s="73"/>
      <c r="BNV95" s="73"/>
      <c r="BNW95" s="73"/>
      <c r="BNX95" s="73"/>
      <c r="BNY95" s="74"/>
      <c r="BNZ95" s="74"/>
      <c r="BOA95" s="77"/>
      <c r="BOB95" s="77"/>
      <c r="BOC95" s="11"/>
      <c r="BOD95" s="7"/>
      <c r="BOE95" s="7"/>
      <c r="BOF95" s="7"/>
      <c r="BOG95" s="7"/>
      <c r="BOH95" s="7"/>
      <c r="BOI95" s="73"/>
      <c r="BOJ95" s="73"/>
      <c r="BOK95" s="73"/>
      <c r="BOL95" s="73"/>
      <c r="BOM95" s="74"/>
      <c r="BON95" s="74"/>
      <c r="BOO95" s="77"/>
      <c r="BOP95" s="77"/>
      <c r="BOQ95" s="11"/>
      <c r="BOR95" s="7"/>
      <c r="BOS95" s="7"/>
      <c r="BOT95" s="7"/>
      <c r="BOU95" s="7"/>
      <c r="BOV95" s="7"/>
      <c r="BOW95" s="73"/>
      <c r="BOX95" s="73"/>
      <c r="BOY95" s="73"/>
      <c r="BOZ95" s="73"/>
      <c r="BPA95" s="74"/>
      <c r="BPB95" s="74"/>
      <c r="BPC95" s="77"/>
      <c r="BPD95" s="77"/>
      <c r="BPE95" s="11"/>
      <c r="BPF95" s="7"/>
      <c r="BPG95" s="7"/>
      <c r="BPH95" s="7"/>
      <c r="BPI95" s="7"/>
      <c r="BPJ95" s="7"/>
      <c r="BPK95" s="73"/>
      <c r="BPL95" s="73"/>
      <c r="BPM95" s="73"/>
      <c r="BPN95" s="73"/>
      <c r="BPO95" s="74"/>
      <c r="BPP95" s="74"/>
      <c r="BPQ95" s="77"/>
      <c r="BPR95" s="77"/>
      <c r="BPS95" s="11"/>
      <c r="BPT95" s="7"/>
      <c r="BPU95" s="7"/>
      <c r="BPV95" s="7"/>
      <c r="BPW95" s="7"/>
      <c r="BPX95" s="7"/>
      <c r="BPY95" s="73"/>
      <c r="BPZ95" s="73"/>
      <c r="BQA95" s="73"/>
      <c r="BQB95" s="73"/>
      <c r="BQC95" s="74"/>
      <c r="BQD95" s="74"/>
      <c r="BQE95" s="77"/>
      <c r="BQF95" s="77"/>
      <c r="BQG95" s="11"/>
      <c r="BQH95" s="7"/>
      <c r="BQI95" s="7"/>
      <c r="BQJ95" s="7"/>
      <c r="BQK95" s="7"/>
      <c r="BQL95" s="7"/>
      <c r="BQM95" s="73"/>
      <c r="BQN95" s="73"/>
      <c r="BQO95" s="73"/>
      <c r="BQP95" s="73"/>
      <c r="BQQ95" s="74"/>
      <c r="BQR95" s="74"/>
      <c r="BQS95" s="77"/>
      <c r="BQT95" s="77"/>
      <c r="BQU95" s="11"/>
      <c r="BQV95" s="7"/>
      <c r="BQW95" s="7"/>
      <c r="BQX95" s="7"/>
      <c r="BQY95" s="7"/>
      <c r="BQZ95" s="7"/>
      <c r="BRA95" s="73"/>
      <c r="BRB95" s="73"/>
      <c r="BRC95" s="73"/>
      <c r="BRD95" s="73"/>
      <c r="BRE95" s="74"/>
      <c r="BRF95" s="74"/>
      <c r="BRG95" s="77"/>
      <c r="BRH95" s="77"/>
      <c r="BRI95" s="11"/>
      <c r="BRJ95" s="7"/>
      <c r="BRK95" s="7"/>
      <c r="BRL95" s="7"/>
      <c r="BRM95" s="7"/>
      <c r="BRN95" s="7"/>
      <c r="BRO95" s="73"/>
      <c r="BRP95" s="73"/>
      <c r="BRQ95" s="73"/>
      <c r="BRR95" s="73"/>
      <c r="BRS95" s="74"/>
      <c r="BRT95" s="74"/>
      <c r="BRU95" s="77"/>
      <c r="BRV95" s="77"/>
      <c r="BRW95" s="11"/>
      <c r="BRX95" s="7"/>
      <c r="BRY95" s="7"/>
      <c r="BRZ95" s="7"/>
      <c r="BSA95" s="7"/>
      <c r="BSB95" s="7"/>
      <c r="BSC95" s="73"/>
      <c r="BSD95" s="73"/>
      <c r="BSE95" s="73"/>
      <c r="BSF95" s="73"/>
      <c r="BSG95" s="74"/>
      <c r="BSH95" s="74"/>
      <c r="BSI95" s="77"/>
      <c r="BSJ95" s="77"/>
      <c r="BSK95" s="11"/>
      <c r="BSL95" s="7"/>
      <c r="BSM95" s="7"/>
      <c r="BSN95" s="7"/>
      <c r="BSO95" s="7"/>
      <c r="BSP95" s="7"/>
      <c r="BSQ95" s="73"/>
      <c r="BSR95" s="73"/>
      <c r="BSS95" s="73"/>
      <c r="BST95" s="73"/>
      <c r="BSU95" s="74"/>
      <c r="BSV95" s="74"/>
      <c r="BSW95" s="77"/>
      <c r="BSX95" s="77"/>
      <c r="BSY95" s="11"/>
      <c r="BSZ95" s="7"/>
      <c r="BTA95" s="7"/>
      <c r="BTB95" s="7"/>
      <c r="BTC95" s="7"/>
      <c r="BTD95" s="7"/>
      <c r="BTE95" s="73"/>
      <c r="BTF95" s="73"/>
      <c r="BTG95" s="73"/>
      <c r="BTH95" s="73"/>
      <c r="BTI95" s="74"/>
      <c r="BTJ95" s="74"/>
      <c r="BTK95" s="77"/>
      <c r="BTL95" s="77"/>
      <c r="BTM95" s="11"/>
      <c r="BTN95" s="7"/>
      <c r="BTO95" s="7"/>
      <c r="BTP95" s="7"/>
      <c r="BTQ95" s="7"/>
      <c r="BTR95" s="7"/>
      <c r="BTS95" s="73"/>
      <c r="BTT95" s="73"/>
      <c r="BTU95" s="73"/>
      <c r="BTV95" s="73"/>
      <c r="BTW95" s="74"/>
      <c r="BTX95" s="74"/>
      <c r="BTY95" s="77"/>
      <c r="BTZ95" s="77"/>
      <c r="BUA95" s="11"/>
      <c r="BUB95" s="7"/>
      <c r="BUC95" s="7"/>
      <c r="BUD95" s="7"/>
      <c r="BUE95" s="7"/>
      <c r="BUF95" s="7"/>
      <c r="BUG95" s="73"/>
      <c r="BUH95" s="73"/>
      <c r="BUI95" s="73"/>
      <c r="BUJ95" s="73"/>
      <c r="BUK95" s="74"/>
      <c r="BUL95" s="74"/>
      <c r="BUM95" s="77"/>
      <c r="BUN95" s="77"/>
      <c r="BUO95" s="11"/>
      <c r="BUP95" s="7"/>
      <c r="BUQ95" s="7"/>
      <c r="BUR95" s="7"/>
      <c r="BUS95" s="7"/>
      <c r="BUT95" s="7"/>
      <c r="BUU95" s="73"/>
      <c r="BUV95" s="73"/>
      <c r="BUW95" s="73"/>
      <c r="BUX95" s="73"/>
      <c r="BUY95" s="74"/>
      <c r="BUZ95" s="74"/>
      <c r="BVA95" s="77"/>
      <c r="BVB95" s="77"/>
      <c r="BVC95" s="11"/>
      <c r="BVD95" s="7"/>
      <c r="BVE95" s="7"/>
      <c r="BVF95" s="7"/>
      <c r="BVG95" s="7"/>
      <c r="BVH95" s="7"/>
      <c r="BVI95" s="73"/>
      <c r="BVJ95" s="73"/>
      <c r="BVK95" s="73"/>
      <c r="BVL95" s="73"/>
      <c r="BVM95" s="74"/>
      <c r="BVN95" s="74"/>
      <c r="BVO95" s="77"/>
      <c r="BVP95" s="77"/>
      <c r="BVQ95" s="11"/>
      <c r="BVR95" s="7"/>
      <c r="BVS95" s="7"/>
      <c r="BVT95" s="7"/>
      <c r="BVU95" s="7"/>
      <c r="BVV95" s="7"/>
      <c r="BVW95" s="73"/>
      <c r="BVX95" s="73"/>
      <c r="BVY95" s="73"/>
      <c r="BVZ95" s="73"/>
      <c r="BWA95" s="74"/>
      <c r="BWB95" s="74"/>
      <c r="BWC95" s="77"/>
      <c r="BWD95" s="77"/>
      <c r="BWE95" s="11"/>
      <c r="BWF95" s="7"/>
      <c r="BWG95" s="7"/>
      <c r="BWH95" s="7"/>
      <c r="BWI95" s="7"/>
      <c r="BWJ95" s="7"/>
      <c r="BWK95" s="73"/>
      <c r="BWL95" s="73"/>
      <c r="BWM95" s="73"/>
      <c r="BWN95" s="73"/>
      <c r="BWO95" s="74"/>
      <c r="BWP95" s="74"/>
      <c r="BWQ95" s="77"/>
      <c r="BWR95" s="77"/>
      <c r="BWS95" s="11"/>
      <c r="BWT95" s="7"/>
      <c r="BWU95" s="7"/>
      <c r="BWV95" s="7"/>
      <c r="BWW95" s="7"/>
      <c r="BWX95" s="7"/>
      <c r="BWY95" s="73"/>
      <c r="BWZ95" s="73"/>
      <c r="BXA95" s="73"/>
      <c r="BXB95" s="73"/>
      <c r="BXC95" s="74"/>
      <c r="BXD95" s="74"/>
      <c r="BXE95" s="77"/>
      <c r="BXF95" s="77"/>
      <c r="BXG95" s="11"/>
      <c r="BXH95" s="7"/>
      <c r="BXI95" s="7"/>
      <c r="BXJ95" s="7"/>
      <c r="BXK95" s="7"/>
      <c r="BXL95" s="7"/>
      <c r="BXM95" s="73"/>
      <c r="BXN95" s="73"/>
      <c r="BXO95" s="73"/>
      <c r="BXP95" s="73"/>
      <c r="BXQ95" s="74"/>
      <c r="BXR95" s="74"/>
      <c r="BXS95" s="77"/>
      <c r="BXT95" s="77"/>
      <c r="BXU95" s="11"/>
      <c r="BXV95" s="7"/>
      <c r="BXW95" s="7"/>
      <c r="BXX95" s="7"/>
      <c r="BXY95" s="7"/>
      <c r="BXZ95" s="7"/>
      <c r="BYA95" s="73"/>
      <c r="BYB95" s="73"/>
      <c r="BYC95" s="73"/>
      <c r="BYD95" s="73"/>
      <c r="BYE95" s="74"/>
      <c r="BYF95" s="74"/>
      <c r="BYG95" s="77"/>
      <c r="BYH95" s="77"/>
      <c r="BYI95" s="11"/>
      <c r="BYJ95" s="7"/>
      <c r="BYK95" s="7"/>
      <c r="BYL95" s="7"/>
      <c r="BYM95" s="7"/>
      <c r="BYN95" s="7"/>
      <c r="BYO95" s="73"/>
      <c r="BYP95" s="73"/>
      <c r="BYQ95" s="73"/>
      <c r="BYR95" s="73"/>
      <c r="BYS95" s="74"/>
      <c r="BYT95" s="74"/>
      <c r="BYU95" s="77"/>
      <c r="BYV95" s="77"/>
      <c r="BYW95" s="11"/>
      <c r="BYX95" s="7"/>
      <c r="BYY95" s="7"/>
      <c r="BYZ95" s="7"/>
      <c r="BZA95" s="7"/>
      <c r="BZB95" s="7"/>
      <c r="BZC95" s="73"/>
      <c r="BZD95" s="73"/>
      <c r="BZE95" s="73"/>
      <c r="BZF95" s="73"/>
      <c r="BZG95" s="74"/>
      <c r="BZH95" s="74"/>
      <c r="BZI95" s="77"/>
      <c r="BZJ95" s="77"/>
      <c r="BZK95" s="11"/>
      <c r="BZL95" s="7"/>
      <c r="BZM95" s="7"/>
      <c r="BZN95" s="7"/>
      <c r="BZO95" s="7"/>
      <c r="BZP95" s="7"/>
      <c r="BZQ95" s="73"/>
      <c r="BZR95" s="73"/>
      <c r="BZS95" s="73"/>
      <c r="BZT95" s="73"/>
      <c r="BZU95" s="74"/>
      <c r="BZV95" s="74"/>
      <c r="BZW95" s="77"/>
      <c r="BZX95" s="77"/>
      <c r="BZY95" s="11"/>
      <c r="BZZ95" s="7"/>
      <c r="CAA95" s="7"/>
      <c r="CAB95" s="7"/>
      <c r="CAC95" s="7"/>
      <c r="CAD95" s="7"/>
      <c r="CAE95" s="73"/>
      <c r="CAF95" s="73"/>
      <c r="CAG95" s="73"/>
      <c r="CAH95" s="73"/>
      <c r="CAI95" s="74"/>
      <c r="CAJ95" s="74"/>
      <c r="CAK95" s="77"/>
      <c r="CAL95" s="77"/>
      <c r="CAM95" s="11"/>
      <c r="CAN95" s="7"/>
      <c r="CAO95" s="7"/>
      <c r="CAP95" s="7"/>
      <c r="CAQ95" s="7"/>
      <c r="CAR95" s="7"/>
      <c r="CAS95" s="73"/>
      <c r="CAT95" s="73"/>
      <c r="CAU95" s="73"/>
      <c r="CAV95" s="73"/>
      <c r="CAW95" s="74"/>
      <c r="CAX95" s="74"/>
      <c r="CAY95" s="77"/>
      <c r="CAZ95" s="77"/>
      <c r="CBA95" s="11"/>
      <c r="CBB95" s="7"/>
      <c r="CBC95" s="7"/>
      <c r="CBD95" s="7"/>
      <c r="CBE95" s="7"/>
      <c r="CBF95" s="7"/>
      <c r="CBG95" s="73"/>
      <c r="CBH95" s="73"/>
      <c r="CBI95" s="73"/>
      <c r="CBJ95" s="73"/>
      <c r="CBK95" s="74"/>
      <c r="CBL95" s="74"/>
      <c r="CBM95" s="77"/>
      <c r="CBN95" s="77"/>
      <c r="CBO95" s="11"/>
      <c r="CBP95" s="7"/>
      <c r="CBQ95" s="7"/>
      <c r="CBR95" s="7"/>
      <c r="CBS95" s="7"/>
      <c r="CBT95" s="7"/>
      <c r="CBU95" s="73"/>
      <c r="CBV95" s="73"/>
      <c r="CBW95" s="73"/>
      <c r="CBX95" s="73"/>
      <c r="CBY95" s="74"/>
      <c r="CBZ95" s="74"/>
      <c r="CCA95" s="77"/>
      <c r="CCB95" s="77"/>
      <c r="CCC95" s="11"/>
      <c r="CCD95" s="7"/>
      <c r="CCE95" s="7"/>
      <c r="CCF95" s="7"/>
      <c r="CCG95" s="7"/>
      <c r="CCH95" s="7"/>
      <c r="CCI95" s="73"/>
      <c r="CCJ95" s="73"/>
      <c r="CCK95" s="73"/>
      <c r="CCL95" s="73"/>
      <c r="CCM95" s="74"/>
      <c r="CCN95" s="74"/>
      <c r="CCO95" s="77"/>
      <c r="CCP95" s="77"/>
      <c r="CCQ95" s="11"/>
      <c r="CCR95" s="7"/>
      <c r="CCS95" s="7"/>
      <c r="CCT95" s="7"/>
      <c r="CCU95" s="7"/>
      <c r="CCV95" s="7"/>
      <c r="CCW95" s="73"/>
      <c r="CCX95" s="73"/>
      <c r="CCY95" s="73"/>
      <c r="CCZ95" s="73"/>
      <c r="CDA95" s="74"/>
      <c r="CDB95" s="74"/>
      <c r="CDC95" s="77"/>
      <c r="CDD95" s="77"/>
      <c r="CDE95" s="11"/>
      <c r="CDF95" s="7"/>
      <c r="CDG95" s="7"/>
      <c r="CDH95" s="7"/>
      <c r="CDI95" s="7"/>
      <c r="CDJ95" s="7"/>
      <c r="CDK95" s="73"/>
      <c r="CDL95" s="73"/>
      <c r="CDM95" s="73"/>
      <c r="CDN95" s="73"/>
      <c r="CDO95" s="74"/>
      <c r="CDP95" s="74"/>
      <c r="CDQ95" s="77"/>
      <c r="CDR95" s="77"/>
      <c r="CDS95" s="11"/>
      <c r="CDT95" s="7"/>
      <c r="CDU95" s="7"/>
      <c r="CDV95" s="7"/>
      <c r="CDW95" s="7"/>
      <c r="CDX95" s="7"/>
      <c r="CDY95" s="73"/>
      <c r="CDZ95" s="73"/>
      <c r="CEA95" s="73"/>
      <c r="CEB95" s="73"/>
      <c r="CEC95" s="74"/>
      <c r="CED95" s="74"/>
      <c r="CEE95" s="77"/>
      <c r="CEF95" s="77"/>
      <c r="CEG95" s="11"/>
      <c r="CEH95" s="7"/>
      <c r="CEI95" s="7"/>
      <c r="CEJ95" s="7"/>
      <c r="CEK95" s="7"/>
      <c r="CEL95" s="7"/>
      <c r="CEM95" s="73"/>
      <c r="CEN95" s="73"/>
      <c r="CEO95" s="73"/>
      <c r="CEP95" s="73"/>
      <c r="CEQ95" s="74"/>
      <c r="CER95" s="74"/>
      <c r="CES95" s="77"/>
      <c r="CET95" s="77"/>
      <c r="CEU95" s="11"/>
      <c r="CEV95" s="7"/>
      <c r="CEW95" s="7"/>
      <c r="CEX95" s="7"/>
      <c r="CEY95" s="7"/>
      <c r="CEZ95" s="7"/>
      <c r="CFA95" s="73"/>
      <c r="CFB95" s="73"/>
      <c r="CFC95" s="73"/>
      <c r="CFD95" s="73"/>
      <c r="CFE95" s="74"/>
      <c r="CFF95" s="74"/>
      <c r="CFG95" s="77"/>
      <c r="CFH95" s="77"/>
      <c r="CFI95" s="11"/>
      <c r="CFJ95" s="7"/>
      <c r="CFK95" s="7"/>
      <c r="CFL95" s="7"/>
      <c r="CFM95" s="7"/>
      <c r="CFN95" s="7"/>
      <c r="CFO95" s="73"/>
      <c r="CFP95" s="73"/>
      <c r="CFQ95" s="73"/>
      <c r="CFR95" s="73"/>
      <c r="CFS95" s="74"/>
      <c r="CFT95" s="74"/>
      <c r="CFU95" s="77"/>
      <c r="CFV95" s="77"/>
      <c r="CFW95" s="11"/>
      <c r="CFX95" s="7"/>
      <c r="CFY95" s="7"/>
      <c r="CFZ95" s="7"/>
      <c r="CGA95" s="7"/>
      <c r="CGB95" s="7"/>
      <c r="CGC95" s="73"/>
      <c r="CGD95" s="73"/>
      <c r="CGE95" s="73"/>
      <c r="CGF95" s="73"/>
      <c r="CGG95" s="74"/>
      <c r="CGH95" s="74"/>
      <c r="CGI95" s="77"/>
      <c r="CGJ95" s="77"/>
      <c r="CGK95" s="11"/>
      <c r="CGL95" s="7"/>
      <c r="CGM95" s="7"/>
      <c r="CGN95" s="7"/>
      <c r="CGO95" s="7"/>
      <c r="CGP95" s="7"/>
      <c r="CGQ95" s="73"/>
      <c r="CGR95" s="73"/>
      <c r="CGS95" s="73"/>
      <c r="CGT95" s="73"/>
      <c r="CGU95" s="74"/>
      <c r="CGV95" s="74"/>
      <c r="CGW95" s="77"/>
      <c r="CGX95" s="77"/>
      <c r="CGY95" s="11"/>
      <c r="CGZ95" s="7"/>
      <c r="CHA95" s="7"/>
      <c r="CHB95" s="7"/>
      <c r="CHC95" s="7"/>
      <c r="CHD95" s="7"/>
      <c r="CHE95" s="73"/>
      <c r="CHF95" s="73"/>
      <c r="CHG95" s="73"/>
      <c r="CHH95" s="73"/>
      <c r="CHI95" s="74"/>
      <c r="CHJ95" s="74"/>
      <c r="CHK95" s="77"/>
      <c r="CHL95" s="77"/>
      <c r="CHM95" s="11"/>
      <c r="CHN95" s="7"/>
      <c r="CHO95" s="7"/>
      <c r="CHP95" s="7"/>
      <c r="CHQ95" s="7"/>
      <c r="CHR95" s="7"/>
      <c r="CHS95" s="73"/>
      <c r="CHT95" s="73"/>
      <c r="CHU95" s="73"/>
      <c r="CHV95" s="73"/>
      <c r="CHW95" s="74"/>
      <c r="CHX95" s="74"/>
      <c r="CHY95" s="77"/>
      <c r="CHZ95" s="77"/>
      <c r="CIA95" s="11"/>
      <c r="CIB95" s="7"/>
      <c r="CIC95" s="7"/>
      <c r="CID95" s="7"/>
      <c r="CIE95" s="7"/>
      <c r="CIF95" s="7"/>
      <c r="CIG95" s="73"/>
      <c r="CIH95" s="73"/>
      <c r="CII95" s="73"/>
      <c r="CIJ95" s="73"/>
      <c r="CIK95" s="74"/>
      <c r="CIL95" s="74"/>
      <c r="CIM95" s="77"/>
      <c r="CIN95" s="77"/>
      <c r="CIO95" s="11"/>
      <c r="CIP95" s="7"/>
      <c r="CIQ95" s="7"/>
      <c r="CIR95" s="7"/>
      <c r="CIS95" s="7"/>
      <c r="CIT95" s="7"/>
      <c r="CIU95" s="73"/>
      <c r="CIV95" s="73"/>
      <c r="CIW95" s="73"/>
      <c r="CIX95" s="73"/>
      <c r="CIY95" s="74"/>
      <c r="CIZ95" s="74"/>
      <c r="CJA95" s="77"/>
      <c r="CJB95" s="77"/>
      <c r="CJC95" s="11"/>
      <c r="CJD95" s="7"/>
      <c r="CJE95" s="7"/>
      <c r="CJF95" s="7"/>
      <c r="CJG95" s="7"/>
      <c r="CJH95" s="7"/>
      <c r="CJI95" s="73"/>
      <c r="CJJ95" s="73"/>
      <c r="CJK95" s="73"/>
      <c r="CJL95" s="73"/>
      <c r="CJM95" s="74"/>
      <c r="CJN95" s="74"/>
      <c r="CJO95" s="77"/>
      <c r="CJP95" s="77"/>
      <c r="CJQ95" s="11"/>
      <c r="CJR95" s="7"/>
      <c r="CJS95" s="7"/>
      <c r="CJT95" s="7"/>
      <c r="CJU95" s="7"/>
      <c r="CJV95" s="7"/>
      <c r="CJW95" s="73"/>
      <c r="CJX95" s="73"/>
      <c r="CJY95" s="73"/>
      <c r="CJZ95" s="73"/>
      <c r="CKA95" s="74"/>
      <c r="CKB95" s="74"/>
      <c r="CKC95" s="77"/>
      <c r="CKD95" s="77"/>
      <c r="CKE95" s="11"/>
      <c r="CKF95" s="7"/>
      <c r="CKG95" s="7"/>
      <c r="CKH95" s="7"/>
      <c r="CKI95" s="7"/>
      <c r="CKJ95" s="7"/>
      <c r="CKK95" s="73"/>
      <c r="CKL95" s="73"/>
      <c r="CKM95" s="73"/>
      <c r="CKN95" s="73"/>
      <c r="CKO95" s="74"/>
      <c r="CKP95" s="74"/>
      <c r="CKQ95" s="77"/>
      <c r="CKR95" s="77"/>
      <c r="CKS95" s="11"/>
      <c r="CKT95" s="7"/>
      <c r="CKU95" s="7"/>
      <c r="CKV95" s="7"/>
      <c r="CKW95" s="7"/>
      <c r="CKX95" s="7"/>
      <c r="CKY95" s="73"/>
      <c r="CKZ95" s="73"/>
      <c r="CLA95" s="73"/>
      <c r="CLB95" s="73"/>
      <c r="CLC95" s="74"/>
      <c r="CLD95" s="74"/>
      <c r="CLE95" s="77"/>
      <c r="CLF95" s="77"/>
      <c r="CLG95" s="11"/>
      <c r="CLH95" s="7"/>
      <c r="CLI95" s="7"/>
      <c r="CLJ95" s="7"/>
      <c r="CLK95" s="7"/>
      <c r="CLL95" s="7"/>
      <c r="CLM95" s="73"/>
      <c r="CLN95" s="73"/>
      <c r="CLO95" s="73"/>
      <c r="CLP95" s="73"/>
      <c r="CLQ95" s="74"/>
      <c r="CLR95" s="74"/>
      <c r="CLS95" s="77"/>
      <c r="CLT95" s="77"/>
      <c r="CLU95" s="11"/>
      <c r="CLV95" s="7"/>
      <c r="CLW95" s="7"/>
      <c r="CLX95" s="7"/>
      <c r="CLY95" s="7"/>
      <c r="CLZ95" s="7"/>
      <c r="CMA95" s="73"/>
      <c r="CMB95" s="73"/>
      <c r="CMC95" s="73"/>
      <c r="CMD95" s="73"/>
      <c r="CME95" s="74"/>
      <c r="CMF95" s="74"/>
      <c r="CMG95" s="77"/>
      <c r="CMH95" s="77"/>
      <c r="CMI95" s="11"/>
      <c r="CMJ95" s="7"/>
      <c r="CMK95" s="7"/>
      <c r="CML95" s="7"/>
      <c r="CMM95" s="7"/>
      <c r="CMN95" s="7"/>
      <c r="CMO95" s="73"/>
      <c r="CMP95" s="73"/>
      <c r="CMQ95" s="73"/>
      <c r="CMR95" s="73"/>
      <c r="CMS95" s="74"/>
      <c r="CMT95" s="74"/>
      <c r="CMU95" s="77"/>
      <c r="CMV95" s="77"/>
      <c r="CMW95" s="11"/>
      <c r="CMX95" s="7"/>
      <c r="CMY95" s="7"/>
      <c r="CMZ95" s="7"/>
      <c r="CNA95" s="7"/>
      <c r="CNB95" s="7"/>
      <c r="CNC95" s="73"/>
      <c r="CND95" s="73"/>
      <c r="CNE95" s="73"/>
      <c r="CNF95" s="73"/>
      <c r="CNG95" s="74"/>
      <c r="CNH95" s="74"/>
      <c r="CNI95" s="77"/>
      <c r="CNJ95" s="77"/>
      <c r="CNK95" s="11"/>
      <c r="CNL95" s="7"/>
      <c r="CNM95" s="7"/>
      <c r="CNN95" s="7"/>
      <c r="CNO95" s="7"/>
      <c r="CNP95" s="7"/>
      <c r="CNQ95" s="73"/>
      <c r="CNR95" s="73"/>
      <c r="CNS95" s="73"/>
      <c r="CNT95" s="73"/>
      <c r="CNU95" s="74"/>
      <c r="CNV95" s="74"/>
      <c r="CNW95" s="77"/>
      <c r="CNX95" s="77"/>
      <c r="CNY95" s="11"/>
      <c r="CNZ95" s="7"/>
      <c r="COA95" s="7"/>
      <c r="COB95" s="7"/>
      <c r="COC95" s="7"/>
      <c r="COD95" s="7"/>
      <c r="COE95" s="73"/>
      <c r="COF95" s="73"/>
      <c r="COG95" s="73"/>
      <c r="COH95" s="73"/>
      <c r="COI95" s="74"/>
      <c r="COJ95" s="74"/>
      <c r="COK95" s="77"/>
      <c r="COL95" s="77"/>
      <c r="COM95" s="11"/>
      <c r="CON95" s="7"/>
      <c r="COO95" s="7"/>
      <c r="COP95" s="7"/>
      <c r="COQ95" s="7"/>
      <c r="COR95" s="7"/>
      <c r="COS95" s="73"/>
      <c r="COT95" s="73"/>
      <c r="COU95" s="73"/>
      <c r="COV95" s="73"/>
      <c r="COW95" s="74"/>
      <c r="COX95" s="74"/>
      <c r="COY95" s="77"/>
      <c r="COZ95" s="77"/>
      <c r="CPA95" s="11"/>
      <c r="CPB95" s="7"/>
      <c r="CPC95" s="7"/>
      <c r="CPD95" s="7"/>
      <c r="CPE95" s="7"/>
      <c r="CPF95" s="7"/>
      <c r="CPG95" s="73"/>
      <c r="CPH95" s="73"/>
      <c r="CPI95" s="73"/>
      <c r="CPJ95" s="73"/>
      <c r="CPK95" s="74"/>
      <c r="CPL95" s="74"/>
      <c r="CPM95" s="77"/>
      <c r="CPN95" s="77"/>
      <c r="CPO95" s="11"/>
      <c r="CPP95" s="7"/>
      <c r="CPQ95" s="7"/>
      <c r="CPR95" s="7"/>
      <c r="CPS95" s="7"/>
      <c r="CPT95" s="7"/>
      <c r="CPU95" s="73"/>
      <c r="CPV95" s="73"/>
      <c r="CPW95" s="73"/>
      <c r="CPX95" s="73"/>
      <c r="CPY95" s="74"/>
      <c r="CPZ95" s="74"/>
      <c r="CQA95" s="77"/>
      <c r="CQB95" s="77"/>
      <c r="CQC95" s="11"/>
      <c r="CQD95" s="7"/>
      <c r="CQE95" s="7"/>
      <c r="CQF95" s="7"/>
      <c r="CQG95" s="7"/>
      <c r="CQH95" s="7"/>
      <c r="CQI95" s="73"/>
      <c r="CQJ95" s="73"/>
      <c r="CQK95" s="73"/>
      <c r="CQL95" s="73"/>
      <c r="CQM95" s="74"/>
      <c r="CQN95" s="74"/>
      <c r="CQO95" s="77"/>
      <c r="CQP95" s="77"/>
      <c r="CQQ95" s="11"/>
      <c r="CQR95" s="7"/>
      <c r="CQS95" s="7"/>
      <c r="CQT95" s="7"/>
      <c r="CQU95" s="7"/>
      <c r="CQV95" s="7"/>
      <c r="CQW95" s="73"/>
      <c r="CQX95" s="73"/>
      <c r="CQY95" s="73"/>
      <c r="CQZ95" s="73"/>
      <c r="CRA95" s="74"/>
      <c r="CRB95" s="74"/>
      <c r="CRC95" s="77"/>
      <c r="CRD95" s="77"/>
      <c r="CRE95" s="11"/>
      <c r="CRF95" s="7"/>
      <c r="CRG95" s="7"/>
      <c r="CRH95" s="7"/>
      <c r="CRI95" s="7"/>
      <c r="CRJ95" s="7"/>
      <c r="CRK95" s="73"/>
      <c r="CRL95" s="73"/>
      <c r="CRM95" s="73"/>
      <c r="CRN95" s="73"/>
      <c r="CRO95" s="74"/>
      <c r="CRP95" s="74"/>
      <c r="CRQ95" s="77"/>
      <c r="CRR95" s="77"/>
      <c r="CRS95" s="11"/>
      <c r="CRT95" s="7"/>
      <c r="CRU95" s="7"/>
      <c r="CRV95" s="7"/>
      <c r="CRW95" s="7"/>
      <c r="CRX95" s="7"/>
      <c r="CRY95" s="73"/>
      <c r="CRZ95" s="73"/>
      <c r="CSA95" s="73"/>
      <c r="CSB95" s="73"/>
      <c r="CSC95" s="74"/>
      <c r="CSD95" s="74"/>
      <c r="CSE95" s="77"/>
      <c r="CSF95" s="77"/>
      <c r="CSG95" s="11"/>
      <c r="CSH95" s="7"/>
      <c r="CSI95" s="7"/>
      <c r="CSJ95" s="7"/>
      <c r="CSK95" s="7"/>
      <c r="CSL95" s="7"/>
      <c r="CSM95" s="73"/>
      <c r="CSN95" s="73"/>
      <c r="CSO95" s="73"/>
      <c r="CSP95" s="73"/>
      <c r="CSQ95" s="74"/>
      <c r="CSR95" s="74"/>
      <c r="CSS95" s="77"/>
      <c r="CST95" s="77"/>
      <c r="CSU95" s="11"/>
      <c r="CSV95" s="7"/>
      <c r="CSW95" s="7"/>
      <c r="CSX95" s="7"/>
      <c r="CSY95" s="7"/>
      <c r="CSZ95" s="7"/>
      <c r="CTA95" s="73"/>
      <c r="CTB95" s="73"/>
      <c r="CTC95" s="73"/>
      <c r="CTD95" s="73"/>
      <c r="CTE95" s="74"/>
      <c r="CTF95" s="74"/>
      <c r="CTG95" s="77"/>
      <c r="CTH95" s="77"/>
      <c r="CTI95" s="11"/>
      <c r="CTJ95" s="7"/>
      <c r="CTK95" s="7"/>
      <c r="CTL95" s="7"/>
      <c r="CTM95" s="7"/>
      <c r="CTN95" s="7"/>
      <c r="CTO95" s="73"/>
      <c r="CTP95" s="73"/>
      <c r="CTQ95" s="73"/>
      <c r="CTR95" s="73"/>
      <c r="CTS95" s="74"/>
      <c r="CTT95" s="74"/>
      <c r="CTU95" s="77"/>
      <c r="CTV95" s="77"/>
      <c r="CTW95" s="11"/>
      <c r="CTX95" s="7"/>
      <c r="CTY95" s="7"/>
      <c r="CTZ95" s="7"/>
      <c r="CUA95" s="7"/>
      <c r="CUB95" s="7"/>
      <c r="CUC95" s="73"/>
      <c r="CUD95" s="73"/>
      <c r="CUE95" s="73"/>
      <c r="CUF95" s="73"/>
      <c r="CUG95" s="74"/>
      <c r="CUH95" s="74"/>
      <c r="CUI95" s="77"/>
      <c r="CUJ95" s="77"/>
      <c r="CUK95" s="11"/>
      <c r="CUL95" s="7"/>
      <c r="CUM95" s="7"/>
      <c r="CUN95" s="7"/>
      <c r="CUO95" s="7"/>
      <c r="CUP95" s="7"/>
      <c r="CUQ95" s="73"/>
      <c r="CUR95" s="73"/>
      <c r="CUS95" s="73"/>
      <c r="CUT95" s="73"/>
      <c r="CUU95" s="74"/>
      <c r="CUV95" s="74"/>
      <c r="CUW95" s="77"/>
      <c r="CUX95" s="77"/>
      <c r="CUY95" s="11"/>
      <c r="CUZ95" s="7"/>
      <c r="CVA95" s="7"/>
      <c r="CVB95" s="7"/>
      <c r="CVC95" s="7"/>
      <c r="CVD95" s="7"/>
      <c r="CVE95" s="73"/>
      <c r="CVF95" s="73"/>
      <c r="CVG95" s="73"/>
      <c r="CVH95" s="73"/>
      <c r="CVI95" s="74"/>
      <c r="CVJ95" s="74"/>
      <c r="CVK95" s="77"/>
      <c r="CVL95" s="77"/>
      <c r="CVM95" s="11"/>
      <c r="CVN95" s="7"/>
      <c r="CVO95" s="7"/>
      <c r="CVP95" s="7"/>
      <c r="CVQ95" s="7"/>
      <c r="CVR95" s="7"/>
      <c r="CVS95" s="73"/>
      <c r="CVT95" s="73"/>
      <c r="CVU95" s="73"/>
      <c r="CVV95" s="73"/>
      <c r="CVW95" s="74"/>
      <c r="CVX95" s="74"/>
      <c r="CVY95" s="77"/>
      <c r="CVZ95" s="77"/>
      <c r="CWA95" s="11"/>
      <c r="CWB95" s="7"/>
      <c r="CWC95" s="7"/>
      <c r="CWD95" s="7"/>
      <c r="CWE95" s="7"/>
      <c r="CWF95" s="7"/>
      <c r="CWG95" s="73"/>
      <c r="CWH95" s="73"/>
      <c r="CWI95" s="73"/>
      <c r="CWJ95" s="73"/>
      <c r="CWK95" s="74"/>
      <c r="CWL95" s="74"/>
      <c r="CWM95" s="77"/>
      <c r="CWN95" s="77"/>
      <c r="CWO95" s="11"/>
      <c r="CWP95" s="7"/>
      <c r="CWQ95" s="7"/>
      <c r="CWR95" s="7"/>
      <c r="CWS95" s="7"/>
      <c r="CWT95" s="7"/>
      <c r="CWU95" s="73"/>
      <c r="CWV95" s="73"/>
      <c r="CWW95" s="73"/>
      <c r="CWX95" s="73"/>
      <c r="CWY95" s="74"/>
      <c r="CWZ95" s="74"/>
      <c r="CXA95" s="77"/>
      <c r="CXB95" s="77"/>
      <c r="CXC95" s="11"/>
      <c r="CXD95" s="7"/>
      <c r="CXE95" s="7"/>
      <c r="CXF95" s="7"/>
      <c r="CXG95" s="7"/>
      <c r="CXH95" s="7"/>
      <c r="CXI95" s="73"/>
      <c r="CXJ95" s="73"/>
      <c r="CXK95" s="73"/>
      <c r="CXL95" s="73"/>
      <c r="CXM95" s="74"/>
      <c r="CXN95" s="74"/>
      <c r="CXO95" s="77"/>
      <c r="CXP95" s="77"/>
      <c r="CXQ95" s="11"/>
      <c r="CXR95" s="7"/>
      <c r="CXS95" s="7"/>
      <c r="CXT95" s="7"/>
      <c r="CXU95" s="7"/>
      <c r="CXV95" s="7"/>
      <c r="CXW95" s="73"/>
      <c r="CXX95" s="73"/>
      <c r="CXY95" s="73"/>
      <c r="CXZ95" s="73"/>
      <c r="CYA95" s="74"/>
      <c r="CYB95" s="74"/>
      <c r="CYC95" s="77"/>
      <c r="CYD95" s="77"/>
      <c r="CYE95" s="11"/>
      <c r="CYF95" s="7"/>
      <c r="CYG95" s="7"/>
      <c r="CYH95" s="7"/>
      <c r="CYI95" s="7"/>
      <c r="CYJ95" s="7"/>
      <c r="CYK95" s="73"/>
      <c r="CYL95" s="73"/>
      <c r="CYM95" s="73"/>
      <c r="CYN95" s="73"/>
      <c r="CYO95" s="74"/>
      <c r="CYP95" s="74"/>
      <c r="CYQ95" s="77"/>
      <c r="CYR95" s="77"/>
      <c r="CYS95" s="11"/>
      <c r="CYT95" s="7"/>
      <c r="CYU95" s="7"/>
      <c r="CYV95" s="7"/>
      <c r="CYW95" s="7"/>
      <c r="CYX95" s="7"/>
      <c r="CYY95" s="73"/>
      <c r="CYZ95" s="73"/>
      <c r="CZA95" s="73"/>
      <c r="CZB95" s="73"/>
      <c r="CZC95" s="74"/>
      <c r="CZD95" s="74"/>
      <c r="CZE95" s="77"/>
      <c r="CZF95" s="77"/>
      <c r="CZG95" s="11"/>
      <c r="CZH95" s="7"/>
      <c r="CZI95" s="7"/>
      <c r="CZJ95" s="7"/>
      <c r="CZK95" s="7"/>
      <c r="CZL95" s="7"/>
      <c r="CZM95" s="73"/>
      <c r="CZN95" s="73"/>
      <c r="CZO95" s="73"/>
      <c r="CZP95" s="73"/>
      <c r="CZQ95" s="74"/>
      <c r="CZR95" s="74"/>
      <c r="CZS95" s="77"/>
      <c r="CZT95" s="77"/>
      <c r="CZU95" s="11"/>
      <c r="CZV95" s="7"/>
      <c r="CZW95" s="7"/>
      <c r="CZX95" s="7"/>
      <c r="CZY95" s="7"/>
      <c r="CZZ95" s="7"/>
      <c r="DAA95" s="73"/>
      <c r="DAB95" s="73"/>
      <c r="DAC95" s="73"/>
      <c r="DAD95" s="73"/>
      <c r="DAE95" s="74"/>
      <c r="DAF95" s="74"/>
      <c r="DAG95" s="77"/>
      <c r="DAH95" s="77"/>
      <c r="DAI95" s="11"/>
      <c r="DAJ95" s="7"/>
      <c r="DAK95" s="7"/>
      <c r="DAL95" s="7"/>
      <c r="DAM95" s="7"/>
      <c r="DAN95" s="7"/>
      <c r="DAO95" s="73"/>
      <c r="DAP95" s="73"/>
      <c r="DAQ95" s="73"/>
      <c r="DAR95" s="73"/>
      <c r="DAS95" s="74"/>
      <c r="DAT95" s="74"/>
      <c r="DAU95" s="77"/>
      <c r="DAV95" s="77"/>
      <c r="DAW95" s="11"/>
      <c r="DAX95" s="7"/>
      <c r="DAY95" s="7"/>
      <c r="DAZ95" s="7"/>
      <c r="DBA95" s="7"/>
      <c r="DBB95" s="7"/>
      <c r="DBC95" s="73"/>
      <c r="DBD95" s="73"/>
      <c r="DBE95" s="73"/>
      <c r="DBF95" s="73"/>
      <c r="DBG95" s="74"/>
      <c r="DBH95" s="74"/>
      <c r="DBI95" s="77"/>
      <c r="DBJ95" s="77"/>
      <c r="DBK95" s="11"/>
      <c r="DBL95" s="7"/>
      <c r="DBM95" s="7"/>
      <c r="DBN95" s="7"/>
      <c r="DBO95" s="7"/>
      <c r="DBP95" s="7"/>
      <c r="DBQ95" s="73"/>
      <c r="DBR95" s="73"/>
      <c r="DBS95" s="73"/>
      <c r="DBT95" s="73"/>
      <c r="DBU95" s="74"/>
      <c r="DBV95" s="74"/>
      <c r="DBW95" s="77"/>
      <c r="DBX95" s="77"/>
      <c r="DBY95" s="11"/>
      <c r="DBZ95" s="7"/>
      <c r="DCA95" s="7"/>
      <c r="DCB95" s="7"/>
      <c r="DCC95" s="7"/>
      <c r="DCD95" s="7"/>
      <c r="DCE95" s="73"/>
      <c r="DCF95" s="73"/>
      <c r="DCG95" s="73"/>
      <c r="DCH95" s="73"/>
      <c r="DCI95" s="74"/>
      <c r="DCJ95" s="74"/>
      <c r="DCK95" s="77"/>
      <c r="DCL95" s="77"/>
      <c r="DCM95" s="11"/>
      <c r="DCN95" s="7"/>
      <c r="DCO95" s="7"/>
      <c r="DCP95" s="7"/>
      <c r="DCQ95" s="7"/>
      <c r="DCR95" s="7"/>
      <c r="DCS95" s="73"/>
      <c r="DCT95" s="73"/>
      <c r="DCU95" s="73"/>
      <c r="DCV95" s="73"/>
      <c r="DCW95" s="74"/>
      <c r="DCX95" s="74"/>
      <c r="DCY95" s="77"/>
      <c r="DCZ95" s="77"/>
      <c r="DDA95" s="11"/>
      <c r="DDB95" s="7"/>
      <c r="DDC95" s="7"/>
      <c r="DDD95" s="7"/>
      <c r="DDE95" s="7"/>
      <c r="DDF95" s="7"/>
      <c r="DDG95" s="73"/>
      <c r="DDH95" s="73"/>
      <c r="DDI95" s="73"/>
      <c r="DDJ95" s="73"/>
      <c r="DDK95" s="74"/>
      <c r="DDL95" s="74"/>
      <c r="DDM95" s="77"/>
      <c r="DDN95" s="77"/>
      <c r="DDO95" s="11"/>
      <c r="DDP95" s="7"/>
      <c r="DDQ95" s="7"/>
      <c r="DDR95" s="7"/>
      <c r="DDS95" s="7"/>
      <c r="DDT95" s="7"/>
      <c r="DDU95" s="73"/>
      <c r="DDV95" s="73"/>
      <c r="DDW95" s="73"/>
      <c r="DDX95" s="73"/>
      <c r="DDY95" s="74"/>
      <c r="DDZ95" s="74"/>
      <c r="DEA95" s="77"/>
      <c r="DEB95" s="77"/>
      <c r="DEC95" s="11"/>
      <c r="DED95" s="7"/>
      <c r="DEE95" s="7"/>
      <c r="DEF95" s="7"/>
      <c r="DEG95" s="7"/>
      <c r="DEH95" s="7"/>
      <c r="DEI95" s="73"/>
      <c r="DEJ95" s="73"/>
      <c r="DEK95" s="73"/>
      <c r="DEL95" s="73"/>
      <c r="DEM95" s="74"/>
      <c r="DEN95" s="74"/>
      <c r="DEO95" s="77"/>
      <c r="DEP95" s="77"/>
      <c r="DEQ95" s="11"/>
      <c r="DER95" s="7"/>
      <c r="DES95" s="7"/>
      <c r="DET95" s="7"/>
      <c r="DEU95" s="7"/>
      <c r="DEV95" s="7"/>
      <c r="DEW95" s="73"/>
      <c r="DEX95" s="73"/>
      <c r="DEY95" s="73"/>
      <c r="DEZ95" s="73"/>
      <c r="DFA95" s="74"/>
      <c r="DFB95" s="74"/>
      <c r="DFC95" s="77"/>
      <c r="DFD95" s="77"/>
      <c r="DFE95" s="11"/>
      <c r="DFF95" s="7"/>
      <c r="DFG95" s="7"/>
      <c r="DFH95" s="7"/>
      <c r="DFI95" s="7"/>
      <c r="DFJ95" s="7"/>
      <c r="DFK95" s="73"/>
      <c r="DFL95" s="73"/>
      <c r="DFM95" s="73"/>
      <c r="DFN95" s="73"/>
      <c r="DFO95" s="74"/>
      <c r="DFP95" s="74"/>
      <c r="DFQ95" s="77"/>
      <c r="DFR95" s="77"/>
      <c r="DFS95" s="11"/>
      <c r="DFT95" s="7"/>
      <c r="DFU95" s="7"/>
      <c r="DFV95" s="7"/>
      <c r="DFW95" s="7"/>
      <c r="DFX95" s="7"/>
      <c r="DFY95" s="73"/>
      <c r="DFZ95" s="73"/>
      <c r="DGA95" s="73"/>
      <c r="DGB95" s="73"/>
      <c r="DGC95" s="74"/>
      <c r="DGD95" s="74"/>
      <c r="DGE95" s="77"/>
      <c r="DGF95" s="77"/>
      <c r="DGG95" s="11"/>
      <c r="DGH95" s="7"/>
      <c r="DGI95" s="7"/>
      <c r="DGJ95" s="7"/>
      <c r="DGK95" s="7"/>
      <c r="DGL95" s="7"/>
      <c r="DGM95" s="73"/>
      <c r="DGN95" s="73"/>
      <c r="DGO95" s="73"/>
      <c r="DGP95" s="73"/>
      <c r="DGQ95" s="74"/>
      <c r="DGR95" s="74"/>
      <c r="DGS95" s="77"/>
      <c r="DGT95" s="77"/>
      <c r="DGU95" s="11"/>
      <c r="DGV95" s="7"/>
      <c r="DGW95" s="7"/>
      <c r="DGX95" s="7"/>
      <c r="DGY95" s="7"/>
      <c r="DGZ95" s="7"/>
      <c r="DHA95" s="73"/>
      <c r="DHB95" s="73"/>
      <c r="DHC95" s="73"/>
      <c r="DHD95" s="73"/>
      <c r="DHE95" s="74"/>
      <c r="DHF95" s="74"/>
      <c r="DHG95" s="77"/>
      <c r="DHH95" s="77"/>
      <c r="DHI95" s="11"/>
      <c r="DHJ95" s="7"/>
      <c r="DHK95" s="7"/>
      <c r="DHL95" s="7"/>
      <c r="DHM95" s="7"/>
      <c r="DHN95" s="7"/>
      <c r="DHO95" s="73"/>
      <c r="DHP95" s="73"/>
      <c r="DHQ95" s="73"/>
      <c r="DHR95" s="73"/>
      <c r="DHS95" s="74"/>
      <c r="DHT95" s="74"/>
      <c r="DHU95" s="77"/>
      <c r="DHV95" s="77"/>
      <c r="DHW95" s="11"/>
      <c r="DHX95" s="7"/>
      <c r="DHY95" s="7"/>
      <c r="DHZ95" s="7"/>
      <c r="DIA95" s="7"/>
      <c r="DIB95" s="7"/>
      <c r="DIC95" s="73"/>
      <c r="DID95" s="73"/>
      <c r="DIE95" s="73"/>
      <c r="DIF95" s="73"/>
      <c r="DIG95" s="74"/>
      <c r="DIH95" s="74"/>
      <c r="DII95" s="77"/>
      <c r="DIJ95" s="77"/>
      <c r="DIK95" s="11"/>
      <c r="DIL95" s="7"/>
      <c r="DIM95" s="7"/>
      <c r="DIN95" s="7"/>
      <c r="DIO95" s="7"/>
      <c r="DIP95" s="7"/>
      <c r="DIQ95" s="73"/>
      <c r="DIR95" s="73"/>
      <c r="DIS95" s="73"/>
      <c r="DIT95" s="73"/>
      <c r="DIU95" s="74"/>
      <c r="DIV95" s="74"/>
      <c r="DIW95" s="77"/>
      <c r="DIX95" s="77"/>
      <c r="DIY95" s="11"/>
      <c r="DIZ95" s="7"/>
      <c r="DJA95" s="7"/>
      <c r="DJB95" s="7"/>
      <c r="DJC95" s="7"/>
      <c r="DJD95" s="7"/>
      <c r="DJE95" s="73"/>
      <c r="DJF95" s="73"/>
      <c r="DJG95" s="73"/>
      <c r="DJH95" s="73"/>
      <c r="DJI95" s="74"/>
      <c r="DJJ95" s="74"/>
      <c r="DJK95" s="77"/>
      <c r="DJL95" s="77"/>
      <c r="DJM95" s="11"/>
      <c r="DJN95" s="7"/>
      <c r="DJO95" s="7"/>
      <c r="DJP95" s="7"/>
      <c r="DJQ95" s="7"/>
      <c r="DJR95" s="7"/>
      <c r="DJS95" s="73"/>
      <c r="DJT95" s="73"/>
      <c r="DJU95" s="73"/>
      <c r="DJV95" s="73"/>
      <c r="DJW95" s="74"/>
      <c r="DJX95" s="74"/>
      <c r="DJY95" s="77"/>
      <c r="DJZ95" s="77"/>
      <c r="DKA95" s="11"/>
      <c r="DKB95" s="7"/>
      <c r="DKC95" s="7"/>
      <c r="DKD95" s="7"/>
      <c r="DKE95" s="7"/>
      <c r="DKF95" s="7"/>
      <c r="DKG95" s="73"/>
      <c r="DKH95" s="73"/>
      <c r="DKI95" s="73"/>
      <c r="DKJ95" s="73"/>
      <c r="DKK95" s="74"/>
      <c r="DKL95" s="74"/>
      <c r="DKM95" s="77"/>
      <c r="DKN95" s="77"/>
      <c r="DKO95" s="11"/>
      <c r="DKP95" s="7"/>
      <c r="DKQ95" s="7"/>
      <c r="DKR95" s="7"/>
      <c r="DKS95" s="7"/>
      <c r="DKT95" s="7"/>
      <c r="DKU95" s="73"/>
      <c r="DKV95" s="73"/>
      <c r="DKW95" s="73"/>
      <c r="DKX95" s="73"/>
      <c r="DKY95" s="74"/>
      <c r="DKZ95" s="74"/>
      <c r="DLA95" s="77"/>
      <c r="DLB95" s="77"/>
      <c r="DLC95" s="11"/>
      <c r="DLD95" s="7"/>
      <c r="DLE95" s="7"/>
      <c r="DLF95" s="7"/>
      <c r="DLG95" s="7"/>
      <c r="DLH95" s="7"/>
      <c r="DLI95" s="73"/>
      <c r="DLJ95" s="73"/>
      <c r="DLK95" s="73"/>
      <c r="DLL95" s="73"/>
      <c r="DLM95" s="74"/>
      <c r="DLN95" s="74"/>
      <c r="DLO95" s="77"/>
      <c r="DLP95" s="77"/>
      <c r="DLQ95" s="11"/>
      <c r="DLR95" s="7"/>
      <c r="DLS95" s="7"/>
      <c r="DLT95" s="7"/>
      <c r="DLU95" s="7"/>
      <c r="DLV95" s="7"/>
      <c r="DLW95" s="73"/>
      <c r="DLX95" s="73"/>
      <c r="DLY95" s="73"/>
      <c r="DLZ95" s="73"/>
      <c r="DMA95" s="74"/>
      <c r="DMB95" s="74"/>
      <c r="DMC95" s="77"/>
      <c r="DMD95" s="77"/>
      <c r="DME95" s="11"/>
      <c r="DMF95" s="7"/>
      <c r="DMG95" s="7"/>
      <c r="DMH95" s="7"/>
      <c r="DMI95" s="7"/>
      <c r="DMJ95" s="7"/>
      <c r="DMK95" s="73"/>
      <c r="DML95" s="73"/>
      <c r="DMM95" s="73"/>
      <c r="DMN95" s="73"/>
      <c r="DMO95" s="74"/>
      <c r="DMP95" s="74"/>
      <c r="DMQ95" s="77"/>
      <c r="DMR95" s="77"/>
      <c r="DMS95" s="11"/>
      <c r="DMT95" s="7"/>
      <c r="DMU95" s="7"/>
      <c r="DMV95" s="7"/>
      <c r="DMW95" s="7"/>
      <c r="DMX95" s="7"/>
      <c r="DMY95" s="73"/>
      <c r="DMZ95" s="73"/>
      <c r="DNA95" s="73"/>
      <c r="DNB95" s="73"/>
      <c r="DNC95" s="74"/>
      <c r="DND95" s="74"/>
      <c r="DNE95" s="77"/>
      <c r="DNF95" s="77"/>
      <c r="DNG95" s="11"/>
      <c r="DNH95" s="7"/>
      <c r="DNI95" s="7"/>
      <c r="DNJ95" s="7"/>
      <c r="DNK95" s="7"/>
      <c r="DNL95" s="7"/>
      <c r="DNM95" s="73"/>
      <c r="DNN95" s="73"/>
      <c r="DNO95" s="73"/>
      <c r="DNP95" s="73"/>
      <c r="DNQ95" s="74"/>
      <c r="DNR95" s="74"/>
      <c r="DNS95" s="77"/>
      <c r="DNT95" s="77"/>
      <c r="DNU95" s="11"/>
      <c r="DNV95" s="7"/>
      <c r="DNW95" s="7"/>
      <c r="DNX95" s="7"/>
      <c r="DNY95" s="7"/>
      <c r="DNZ95" s="7"/>
      <c r="DOA95" s="73"/>
      <c r="DOB95" s="73"/>
      <c r="DOC95" s="73"/>
      <c r="DOD95" s="73"/>
      <c r="DOE95" s="74"/>
      <c r="DOF95" s="74"/>
      <c r="DOG95" s="77"/>
      <c r="DOH95" s="77"/>
      <c r="DOI95" s="11"/>
      <c r="DOJ95" s="7"/>
      <c r="DOK95" s="7"/>
      <c r="DOL95" s="7"/>
      <c r="DOM95" s="7"/>
      <c r="DON95" s="7"/>
      <c r="DOO95" s="73"/>
      <c r="DOP95" s="73"/>
      <c r="DOQ95" s="73"/>
      <c r="DOR95" s="73"/>
      <c r="DOS95" s="74"/>
      <c r="DOT95" s="74"/>
      <c r="DOU95" s="77"/>
      <c r="DOV95" s="77"/>
      <c r="DOW95" s="11"/>
      <c r="DOX95" s="7"/>
      <c r="DOY95" s="7"/>
      <c r="DOZ95" s="7"/>
      <c r="DPA95" s="7"/>
      <c r="DPB95" s="7"/>
      <c r="DPC95" s="73"/>
      <c r="DPD95" s="73"/>
      <c r="DPE95" s="73"/>
      <c r="DPF95" s="73"/>
      <c r="DPG95" s="74"/>
      <c r="DPH95" s="74"/>
      <c r="DPI95" s="77"/>
      <c r="DPJ95" s="77"/>
      <c r="DPK95" s="11"/>
      <c r="DPL95" s="7"/>
      <c r="DPM95" s="7"/>
      <c r="DPN95" s="7"/>
      <c r="DPO95" s="7"/>
      <c r="DPP95" s="7"/>
      <c r="DPQ95" s="73"/>
      <c r="DPR95" s="73"/>
      <c r="DPS95" s="73"/>
      <c r="DPT95" s="73"/>
      <c r="DPU95" s="74"/>
      <c r="DPV95" s="74"/>
      <c r="DPW95" s="77"/>
      <c r="DPX95" s="77"/>
      <c r="DPY95" s="11"/>
      <c r="DPZ95" s="7"/>
      <c r="DQA95" s="7"/>
      <c r="DQB95" s="7"/>
      <c r="DQC95" s="7"/>
      <c r="DQD95" s="7"/>
      <c r="DQE95" s="73"/>
      <c r="DQF95" s="73"/>
      <c r="DQG95" s="73"/>
      <c r="DQH95" s="73"/>
      <c r="DQI95" s="74"/>
      <c r="DQJ95" s="74"/>
      <c r="DQK95" s="77"/>
      <c r="DQL95" s="77"/>
      <c r="DQM95" s="11"/>
      <c r="DQN95" s="7"/>
      <c r="DQO95" s="7"/>
      <c r="DQP95" s="7"/>
      <c r="DQQ95" s="7"/>
      <c r="DQR95" s="7"/>
      <c r="DQS95" s="73"/>
      <c r="DQT95" s="73"/>
      <c r="DQU95" s="73"/>
      <c r="DQV95" s="73"/>
      <c r="DQW95" s="74"/>
      <c r="DQX95" s="74"/>
      <c r="DQY95" s="77"/>
      <c r="DQZ95" s="77"/>
      <c r="DRA95" s="11"/>
      <c r="DRB95" s="7"/>
      <c r="DRC95" s="7"/>
      <c r="DRD95" s="7"/>
      <c r="DRE95" s="7"/>
      <c r="DRF95" s="7"/>
      <c r="DRG95" s="73"/>
      <c r="DRH95" s="73"/>
      <c r="DRI95" s="73"/>
      <c r="DRJ95" s="73"/>
      <c r="DRK95" s="74"/>
      <c r="DRL95" s="74"/>
      <c r="DRM95" s="77"/>
      <c r="DRN95" s="77"/>
      <c r="DRO95" s="11"/>
      <c r="DRP95" s="7"/>
      <c r="DRQ95" s="7"/>
      <c r="DRR95" s="7"/>
      <c r="DRS95" s="7"/>
      <c r="DRT95" s="7"/>
      <c r="DRU95" s="73"/>
      <c r="DRV95" s="73"/>
      <c r="DRW95" s="73"/>
      <c r="DRX95" s="73"/>
      <c r="DRY95" s="74"/>
      <c r="DRZ95" s="74"/>
      <c r="DSA95" s="77"/>
      <c r="DSB95" s="77"/>
      <c r="DSC95" s="11"/>
      <c r="DSD95" s="7"/>
      <c r="DSE95" s="7"/>
      <c r="DSF95" s="7"/>
      <c r="DSG95" s="7"/>
      <c r="DSH95" s="7"/>
      <c r="DSI95" s="73"/>
      <c r="DSJ95" s="73"/>
      <c r="DSK95" s="73"/>
      <c r="DSL95" s="73"/>
      <c r="DSM95" s="74"/>
      <c r="DSN95" s="74"/>
      <c r="DSO95" s="77"/>
      <c r="DSP95" s="77"/>
      <c r="DSQ95" s="11"/>
      <c r="DSR95" s="7"/>
      <c r="DSS95" s="7"/>
      <c r="DST95" s="7"/>
      <c r="DSU95" s="7"/>
      <c r="DSV95" s="7"/>
      <c r="DSW95" s="73"/>
      <c r="DSX95" s="73"/>
      <c r="DSY95" s="73"/>
      <c r="DSZ95" s="73"/>
      <c r="DTA95" s="74"/>
      <c r="DTB95" s="74"/>
      <c r="DTC95" s="77"/>
      <c r="DTD95" s="77"/>
      <c r="DTE95" s="11"/>
      <c r="DTF95" s="7"/>
      <c r="DTG95" s="7"/>
      <c r="DTH95" s="7"/>
      <c r="DTI95" s="7"/>
      <c r="DTJ95" s="7"/>
      <c r="DTK95" s="73"/>
      <c r="DTL95" s="73"/>
      <c r="DTM95" s="73"/>
      <c r="DTN95" s="73"/>
      <c r="DTO95" s="74"/>
      <c r="DTP95" s="74"/>
      <c r="DTQ95" s="77"/>
      <c r="DTR95" s="77"/>
      <c r="DTS95" s="11"/>
      <c r="DTT95" s="7"/>
      <c r="DTU95" s="7"/>
      <c r="DTV95" s="7"/>
      <c r="DTW95" s="7"/>
      <c r="DTX95" s="7"/>
      <c r="DTY95" s="73"/>
      <c r="DTZ95" s="73"/>
      <c r="DUA95" s="73"/>
      <c r="DUB95" s="73"/>
      <c r="DUC95" s="74"/>
      <c r="DUD95" s="74"/>
      <c r="DUE95" s="77"/>
      <c r="DUF95" s="77"/>
      <c r="DUG95" s="11"/>
      <c r="DUH95" s="7"/>
      <c r="DUI95" s="7"/>
      <c r="DUJ95" s="7"/>
      <c r="DUK95" s="7"/>
      <c r="DUL95" s="7"/>
      <c r="DUM95" s="73"/>
      <c r="DUN95" s="73"/>
      <c r="DUO95" s="73"/>
      <c r="DUP95" s="73"/>
      <c r="DUQ95" s="74"/>
      <c r="DUR95" s="74"/>
      <c r="DUS95" s="77"/>
      <c r="DUT95" s="77"/>
      <c r="DUU95" s="11"/>
      <c r="DUV95" s="7"/>
      <c r="DUW95" s="7"/>
      <c r="DUX95" s="7"/>
      <c r="DUY95" s="7"/>
      <c r="DUZ95" s="7"/>
      <c r="DVA95" s="73"/>
      <c r="DVB95" s="73"/>
      <c r="DVC95" s="73"/>
      <c r="DVD95" s="73"/>
      <c r="DVE95" s="74"/>
      <c r="DVF95" s="74"/>
      <c r="DVG95" s="77"/>
      <c r="DVH95" s="77"/>
      <c r="DVI95" s="11"/>
      <c r="DVJ95" s="7"/>
      <c r="DVK95" s="7"/>
      <c r="DVL95" s="7"/>
      <c r="DVM95" s="7"/>
      <c r="DVN95" s="7"/>
      <c r="DVO95" s="73"/>
      <c r="DVP95" s="73"/>
      <c r="DVQ95" s="73"/>
      <c r="DVR95" s="73"/>
      <c r="DVS95" s="74"/>
      <c r="DVT95" s="74"/>
      <c r="DVU95" s="77"/>
      <c r="DVV95" s="77"/>
      <c r="DVW95" s="11"/>
      <c r="DVX95" s="7"/>
      <c r="DVY95" s="7"/>
      <c r="DVZ95" s="7"/>
      <c r="DWA95" s="7"/>
      <c r="DWB95" s="7"/>
      <c r="DWC95" s="73"/>
      <c r="DWD95" s="73"/>
      <c r="DWE95" s="73"/>
      <c r="DWF95" s="73"/>
      <c r="DWG95" s="74"/>
      <c r="DWH95" s="74"/>
      <c r="DWI95" s="77"/>
      <c r="DWJ95" s="77"/>
      <c r="DWK95" s="11"/>
      <c r="DWL95" s="7"/>
      <c r="DWM95" s="7"/>
      <c r="DWN95" s="7"/>
      <c r="DWO95" s="7"/>
      <c r="DWP95" s="7"/>
      <c r="DWQ95" s="73"/>
      <c r="DWR95" s="73"/>
      <c r="DWS95" s="73"/>
      <c r="DWT95" s="73"/>
      <c r="DWU95" s="74"/>
      <c r="DWV95" s="74"/>
      <c r="DWW95" s="77"/>
      <c r="DWX95" s="77"/>
      <c r="DWY95" s="11"/>
      <c r="DWZ95" s="7"/>
      <c r="DXA95" s="7"/>
      <c r="DXB95" s="7"/>
      <c r="DXC95" s="7"/>
      <c r="DXD95" s="7"/>
      <c r="DXE95" s="73"/>
      <c r="DXF95" s="73"/>
      <c r="DXG95" s="73"/>
      <c r="DXH95" s="73"/>
      <c r="DXI95" s="74"/>
      <c r="DXJ95" s="74"/>
      <c r="DXK95" s="77"/>
      <c r="DXL95" s="77"/>
      <c r="DXM95" s="11"/>
      <c r="DXN95" s="7"/>
      <c r="DXO95" s="7"/>
      <c r="DXP95" s="7"/>
      <c r="DXQ95" s="7"/>
      <c r="DXR95" s="7"/>
      <c r="DXS95" s="73"/>
      <c r="DXT95" s="73"/>
      <c r="DXU95" s="73"/>
      <c r="DXV95" s="73"/>
      <c r="DXW95" s="74"/>
      <c r="DXX95" s="74"/>
      <c r="DXY95" s="77"/>
      <c r="DXZ95" s="77"/>
      <c r="DYA95" s="11"/>
      <c r="DYB95" s="7"/>
      <c r="DYC95" s="7"/>
      <c r="DYD95" s="7"/>
      <c r="DYE95" s="7"/>
      <c r="DYF95" s="7"/>
      <c r="DYG95" s="73"/>
      <c r="DYH95" s="73"/>
      <c r="DYI95" s="73"/>
      <c r="DYJ95" s="73"/>
      <c r="DYK95" s="74"/>
      <c r="DYL95" s="74"/>
      <c r="DYM95" s="77"/>
      <c r="DYN95" s="77"/>
      <c r="DYO95" s="11"/>
      <c r="DYP95" s="7"/>
      <c r="DYQ95" s="7"/>
      <c r="DYR95" s="7"/>
      <c r="DYS95" s="7"/>
      <c r="DYT95" s="7"/>
      <c r="DYU95" s="73"/>
      <c r="DYV95" s="73"/>
      <c r="DYW95" s="73"/>
      <c r="DYX95" s="73"/>
      <c r="DYY95" s="74"/>
      <c r="DYZ95" s="74"/>
      <c r="DZA95" s="77"/>
      <c r="DZB95" s="77"/>
      <c r="DZC95" s="11"/>
      <c r="DZD95" s="7"/>
      <c r="DZE95" s="7"/>
      <c r="DZF95" s="7"/>
      <c r="DZG95" s="7"/>
      <c r="DZH95" s="7"/>
      <c r="DZI95" s="73"/>
      <c r="DZJ95" s="73"/>
      <c r="DZK95" s="73"/>
      <c r="DZL95" s="73"/>
      <c r="DZM95" s="74"/>
      <c r="DZN95" s="74"/>
      <c r="DZO95" s="77"/>
      <c r="DZP95" s="77"/>
      <c r="DZQ95" s="11"/>
      <c r="DZR95" s="7"/>
      <c r="DZS95" s="7"/>
      <c r="DZT95" s="7"/>
      <c r="DZU95" s="7"/>
      <c r="DZV95" s="7"/>
      <c r="DZW95" s="73"/>
      <c r="DZX95" s="73"/>
      <c r="DZY95" s="73"/>
      <c r="DZZ95" s="73"/>
      <c r="EAA95" s="74"/>
      <c r="EAB95" s="74"/>
      <c r="EAC95" s="77"/>
      <c r="EAD95" s="77"/>
      <c r="EAE95" s="11"/>
      <c r="EAF95" s="7"/>
      <c r="EAG95" s="7"/>
      <c r="EAH95" s="7"/>
      <c r="EAI95" s="7"/>
      <c r="EAJ95" s="7"/>
      <c r="EAK95" s="73"/>
      <c r="EAL95" s="73"/>
      <c r="EAM95" s="73"/>
      <c r="EAN95" s="73"/>
      <c r="EAO95" s="74"/>
      <c r="EAP95" s="74"/>
      <c r="EAQ95" s="77"/>
      <c r="EAR95" s="77"/>
      <c r="EAS95" s="11"/>
      <c r="EAT95" s="7"/>
      <c r="EAU95" s="7"/>
      <c r="EAV95" s="7"/>
      <c r="EAW95" s="7"/>
      <c r="EAX95" s="7"/>
      <c r="EAY95" s="73"/>
      <c r="EAZ95" s="73"/>
      <c r="EBA95" s="73"/>
      <c r="EBB95" s="73"/>
      <c r="EBC95" s="74"/>
      <c r="EBD95" s="74"/>
      <c r="EBE95" s="77"/>
      <c r="EBF95" s="77"/>
      <c r="EBG95" s="11"/>
      <c r="EBH95" s="7"/>
      <c r="EBI95" s="7"/>
      <c r="EBJ95" s="7"/>
      <c r="EBK95" s="7"/>
      <c r="EBL95" s="7"/>
      <c r="EBM95" s="73"/>
      <c r="EBN95" s="73"/>
      <c r="EBO95" s="73"/>
      <c r="EBP95" s="73"/>
      <c r="EBQ95" s="74"/>
      <c r="EBR95" s="74"/>
      <c r="EBS95" s="77"/>
      <c r="EBT95" s="77"/>
      <c r="EBU95" s="11"/>
      <c r="EBV95" s="7"/>
      <c r="EBW95" s="7"/>
      <c r="EBX95" s="7"/>
      <c r="EBY95" s="7"/>
      <c r="EBZ95" s="7"/>
      <c r="ECA95" s="73"/>
      <c r="ECB95" s="73"/>
      <c r="ECC95" s="73"/>
      <c r="ECD95" s="73"/>
      <c r="ECE95" s="74"/>
      <c r="ECF95" s="74"/>
      <c r="ECG95" s="77"/>
      <c r="ECH95" s="77"/>
      <c r="ECI95" s="11"/>
      <c r="ECJ95" s="7"/>
      <c r="ECK95" s="7"/>
      <c r="ECL95" s="7"/>
      <c r="ECM95" s="7"/>
      <c r="ECN95" s="7"/>
      <c r="ECO95" s="73"/>
      <c r="ECP95" s="73"/>
      <c r="ECQ95" s="73"/>
      <c r="ECR95" s="73"/>
      <c r="ECS95" s="74"/>
      <c r="ECT95" s="74"/>
      <c r="ECU95" s="77"/>
      <c r="ECV95" s="77"/>
      <c r="ECW95" s="11"/>
      <c r="ECX95" s="7"/>
      <c r="ECY95" s="7"/>
      <c r="ECZ95" s="7"/>
      <c r="EDA95" s="7"/>
      <c r="EDB95" s="7"/>
      <c r="EDC95" s="73"/>
      <c r="EDD95" s="73"/>
      <c r="EDE95" s="73"/>
      <c r="EDF95" s="73"/>
      <c r="EDG95" s="74"/>
      <c r="EDH95" s="74"/>
      <c r="EDI95" s="77"/>
      <c r="EDJ95" s="77"/>
      <c r="EDK95" s="11"/>
      <c r="EDL95" s="7"/>
      <c r="EDM95" s="7"/>
      <c r="EDN95" s="7"/>
      <c r="EDO95" s="7"/>
      <c r="EDP95" s="7"/>
      <c r="EDQ95" s="73"/>
      <c r="EDR95" s="73"/>
      <c r="EDS95" s="73"/>
      <c r="EDT95" s="73"/>
      <c r="EDU95" s="74"/>
      <c r="EDV95" s="74"/>
      <c r="EDW95" s="77"/>
      <c r="EDX95" s="77"/>
      <c r="EDY95" s="11"/>
      <c r="EDZ95" s="7"/>
      <c r="EEA95" s="7"/>
      <c r="EEB95" s="7"/>
      <c r="EEC95" s="7"/>
      <c r="EED95" s="7"/>
      <c r="EEE95" s="73"/>
      <c r="EEF95" s="73"/>
      <c r="EEG95" s="73"/>
      <c r="EEH95" s="73"/>
      <c r="EEI95" s="74"/>
      <c r="EEJ95" s="74"/>
      <c r="EEK95" s="77"/>
      <c r="EEL95" s="77"/>
      <c r="EEM95" s="11"/>
      <c r="EEN95" s="7"/>
      <c r="EEO95" s="7"/>
      <c r="EEP95" s="7"/>
      <c r="EEQ95" s="7"/>
      <c r="EER95" s="7"/>
      <c r="EES95" s="73"/>
      <c r="EET95" s="73"/>
      <c r="EEU95" s="73"/>
      <c r="EEV95" s="73"/>
      <c r="EEW95" s="74"/>
      <c r="EEX95" s="74"/>
      <c r="EEY95" s="77"/>
      <c r="EEZ95" s="77"/>
      <c r="EFA95" s="11"/>
      <c r="EFB95" s="7"/>
      <c r="EFC95" s="7"/>
      <c r="EFD95" s="7"/>
      <c r="EFE95" s="7"/>
      <c r="EFF95" s="7"/>
      <c r="EFG95" s="73"/>
      <c r="EFH95" s="73"/>
      <c r="EFI95" s="73"/>
      <c r="EFJ95" s="73"/>
      <c r="EFK95" s="74"/>
      <c r="EFL95" s="74"/>
      <c r="EFM95" s="77"/>
      <c r="EFN95" s="77"/>
      <c r="EFO95" s="11"/>
      <c r="EFP95" s="7"/>
      <c r="EFQ95" s="7"/>
      <c r="EFR95" s="7"/>
      <c r="EFS95" s="7"/>
      <c r="EFT95" s="7"/>
      <c r="EFU95" s="73"/>
      <c r="EFV95" s="73"/>
      <c r="EFW95" s="73"/>
      <c r="EFX95" s="73"/>
      <c r="EFY95" s="74"/>
      <c r="EFZ95" s="74"/>
      <c r="EGA95" s="77"/>
      <c r="EGB95" s="77"/>
      <c r="EGC95" s="11"/>
      <c r="EGD95" s="7"/>
      <c r="EGE95" s="7"/>
      <c r="EGF95" s="7"/>
      <c r="EGG95" s="7"/>
      <c r="EGH95" s="7"/>
      <c r="EGI95" s="73"/>
      <c r="EGJ95" s="73"/>
      <c r="EGK95" s="73"/>
      <c r="EGL95" s="73"/>
      <c r="EGM95" s="74"/>
      <c r="EGN95" s="74"/>
      <c r="EGO95" s="77"/>
      <c r="EGP95" s="77"/>
      <c r="EGQ95" s="11"/>
      <c r="EGR95" s="7"/>
      <c r="EGS95" s="7"/>
      <c r="EGT95" s="7"/>
      <c r="EGU95" s="7"/>
      <c r="EGV95" s="7"/>
      <c r="EGW95" s="73"/>
      <c r="EGX95" s="73"/>
      <c r="EGY95" s="73"/>
      <c r="EGZ95" s="73"/>
      <c r="EHA95" s="74"/>
      <c r="EHB95" s="74"/>
      <c r="EHC95" s="77"/>
      <c r="EHD95" s="77"/>
      <c r="EHE95" s="11"/>
      <c r="EHF95" s="7"/>
      <c r="EHG95" s="7"/>
      <c r="EHH95" s="7"/>
      <c r="EHI95" s="7"/>
      <c r="EHJ95" s="7"/>
      <c r="EHK95" s="73"/>
      <c r="EHL95" s="73"/>
      <c r="EHM95" s="73"/>
      <c r="EHN95" s="73"/>
      <c r="EHO95" s="74"/>
      <c r="EHP95" s="74"/>
      <c r="EHQ95" s="77"/>
      <c r="EHR95" s="77"/>
      <c r="EHS95" s="11"/>
      <c r="EHT95" s="7"/>
      <c r="EHU95" s="7"/>
      <c r="EHV95" s="7"/>
      <c r="EHW95" s="7"/>
      <c r="EHX95" s="7"/>
      <c r="EHY95" s="73"/>
      <c r="EHZ95" s="73"/>
      <c r="EIA95" s="73"/>
      <c r="EIB95" s="73"/>
      <c r="EIC95" s="74"/>
      <c r="EID95" s="74"/>
      <c r="EIE95" s="77"/>
      <c r="EIF95" s="77"/>
      <c r="EIG95" s="11"/>
      <c r="EIH95" s="7"/>
      <c r="EII95" s="7"/>
      <c r="EIJ95" s="7"/>
      <c r="EIK95" s="7"/>
      <c r="EIL95" s="7"/>
      <c r="EIM95" s="73"/>
      <c r="EIN95" s="73"/>
      <c r="EIO95" s="73"/>
      <c r="EIP95" s="73"/>
      <c r="EIQ95" s="74"/>
      <c r="EIR95" s="74"/>
      <c r="EIS95" s="77"/>
      <c r="EIT95" s="77"/>
      <c r="EIU95" s="11"/>
      <c r="EIV95" s="7"/>
      <c r="EIW95" s="7"/>
      <c r="EIX95" s="7"/>
      <c r="EIY95" s="7"/>
      <c r="EIZ95" s="7"/>
      <c r="EJA95" s="73"/>
      <c r="EJB95" s="73"/>
      <c r="EJC95" s="73"/>
      <c r="EJD95" s="73"/>
      <c r="EJE95" s="74"/>
      <c r="EJF95" s="74"/>
      <c r="EJG95" s="77"/>
      <c r="EJH95" s="77"/>
      <c r="EJI95" s="11"/>
      <c r="EJJ95" s="7"/>
      <c r="EJK95" s="7"/>
      <c r="EJL95" s="7"/>
      <c r="EJM95" s="7"/>
      <c r="EJN95" s="7"/>
      <c r="EJO95" s="73"/>
      <c r="EJP95" s="73"/>
      <c r="EJQ95" s="73"/>
      <c r="EJR95" s="73"/>
      <c r="EJS95" s="74"/>
      <c r="EJT95" s="74"/>
      <c r="EJU95" s="77"/>
      <c r="EJV95" s="77"/>
      <c r="EJW95" s="11"/>
      <c r="EJX95" s="7"/>
      <c r="EJY95" s="7"/>
      <c r="EJZ95" s="7"/>
      <c r="EKA95" s="7"/>
      <c r="EKB95" s="7"/>
      <c r="EKC95" s="73"/>
      <c r="EKD95" s="73"/>
      <c r="EKE95" s="73"/>
      <c r="EKF95" s="73"/>
      <c r="EKG95" s="74"/>
      <c r="EKH95" s="74"/>
      <c r="EKI95" s="77"/>
      <c r="EKJ95" s="77"/>
      <c r="EKK95" s="11"/>
      <c r="EKL95" s="7"/>
      <c r="EKM95" s="7"/>
      <c r="EKN95" s="7"/>
      <c r="EKO95" s="7"/>
      <c r="EKP95" s="7"/>
      <c r="EKQ95" s="73"/>
      <c r="EKR95" s="73"/>
      <c r="EKS95" s="73"/>
      <c r="EKT95" s="73"/>
      <c r="EKU95" s="74"/>
      <c r="EKV95" s="74"/>
      <c r="EKW95" s="77"/>
      <c r="EKX95" s="77"/>
      <c r="EKY95" s="11"/>
      <c r="EKZ95" s="7"/>
      <c r="ELA95" s="7"/>
      <c r="ELB95" s="7"/>
      <c r="ELC95" s="7"/>
      <c r="ELD95" s="7"/>
      <c r="ELE95" s="73"/>
      <c r="ELF95" s="73"/>
      <c r="ELG95" s="73"/>
      <c r="ELH95" s="73"/>
      <c r="ELI95" s="74"/>
      <c r="ELJ95" s="74"/>
      <c r="ELK95" s="77"/>
      <c r="ELL95" s="77"/>
      <c r="ELM95" s="11"/>
      <c r="ELN95" s="7"/>
      <c r="ELO95" s="7"/>
      <c r="ELP95" s="7"/>
      <c r="ELQ95" s="7"/>
      <c r="ELR95" s="7"/>
      <c r="ELS95" s="73"/>
      <c r="ELT95" s="73"/>
      <c r="ELU95" s="73"/>
      <c r="ELV95" s="73"/>
      <c r="ELW95" s="74"/>
      <c r="ELX95" s="74"/>
      <c r="ELY95" s="77"/>
      <c r="ELZ95" s="77"/>
      <c r="EMA95" s="11"/>
      <c r="EMB95" s="7"/>
      <c r="EMC95" s="7"/>
      <c r="EMD95" s="7"/>
      <c r="EME95" s="7"/>
      <c r="EMF95" s="7"/>
      <c r="EMG95" s="73"/>
      <c r="EMH95" s="73"/>
      <c r="EMI95" s="73"/>
      <c r="EMJ95" s="73"/>
      <c r="EMK95" s="74"/>
      <c r="EML95" s="74"/>
      <c r="EMM95" s="77"/>
      <c r="EMN95" s="77"/>
      <c r="EMO95" s="11"/>
      <c r="EMP95" s="7"/>
      <c r="EMQ95" s="7"/>
      <c r="EMR95" s="7"/>
      <c r="EMS95" s="7"/>
      <c r="EMT95" s="7"/>
      <c r="EMU95" s="73"/>
      <c r="EMV95" s="73"/>
      <c r="EMW95" s="73"/>
      <c r="EMX95" s="73"/>
      <c r="EMY95" s="74"/>
      <c r="EMZ95" s="74"/>
      <c r="ENA95" s="77"/>
      <c r="ENB95" s="77"/>
      <c r="ENC95" s="11"/>
      <c r="END95" s="7"/>
      <c r="ENE95" s="7"/>
      <c r="ENF95" s="7"/>
      <c r="ENG95" s="7"/>
      <c r="ENH95" s="7"/>
      <c r="ENI95" s="73"/>
      <c r="ENJ95" s="73"/>
      <c r="ENK95" s="73"/>
      <c r="ENL95" s="73"/>
      <c r="ENM95" s="74"/>
      <c r="ENN95" s="74"/>
      <c r="ENO95" s="77"/>
      <c r="ENP95" s="77"/>
      <c r="ENQ95" s="11"/>
      <c r="ENR95" s="7"/>
      <c r="ENS95" s="7"/>
      <c r="ENT95" s="7"/>
      <c r="ENU95" s="7"/>
      <c r="ENV95" s="7"/>
      <c r="ENW95" s="73"/>
      <c r="ENX95" s="73"/>
      <c r="ENY95" s="73"/>
      <c r="ENZ95" s="73"/>
      <c r="EOA95" s="74"/>
      <c r="EOB95" s="74"/>
      <c r="EOC95" s="77"/>
      <c r="EOD95" s="77"/>
      <c r="EOE95" s="11"/>
      <c r="EOF95" s="7"/>
      <c r="EOG95" s="7"/>
      <c r="EOH95" s="7"/>
      <c r="EOI95" s="7"/>
      <c r="EOJ95" s="7"/>
      <c r="EOK95" s="73"/>
      <c r="EOL95" s="73"/>
      <c r="EOM95" s="73"/>
      <c r="EON95" s="73"/>
      <c r="EOO95" s="74"/>
      <c r="EOP95" s="74"/>
      <c r="EOQ95" s="77"/>
      <c r="EOR95" s="77"/>
      <c r="EOS95" s="11"/>
      <c r="EOT95" s="7"/>
      <c r="EOU95" s="7"/>
      <c r="EOV95" s="7"/>
      <c r="EOW95" s="7"/>
      <c r="EOX95" s="7"/>
      <c r="EOY95" s="73"/>
      <c r="EOZ95" s="73"/>
      <c r="EPA95" s="73"/>
      <c r="EPB95" s="73"/>
      <c r="EPC95" s="74"/>
      <c r="EPD95" s="74"/>
      <c r="EPE95" s="77"/>
      <c r="EPF95" s="77"/>
      <c r="EPG95" s="11"/>
      <c r="EPH95" s="7"/>
      <c r="EPI95" s="7"/>
      <c r="EPJ95" s="7"/>
      <c r="EPK95" s="7"/>
      <c r="EPL95" s="7"/>
      <c r="EPM95" s="73"/>
      <c r="EPN95" s="73"/>
      <c r="EPO95" s="73"/>
      <c r="EPP95" s="73"/>
      <c r="EPQ95" s="74"/>
      <c r="EPR95" s="74"/>
      <c r="EPS95" s="77"/>
      <c r="EPT95" s="77"/>
      <c r="EPU95" s="11"/>
      <c r="EPV95" s="7"/>
      <c r="EPW95" s="7"/>
      <c r="EPX95" s="7"/>
      <c r="EPY95" s="7"/>
      <c r="EPZ95" s="7"/>
      <c r="EQA95" s="73"/>
      <c r="EQB95" s="73"/>
      <c r="EQC95" s="73"/>
      <c r="EQD95" s="73"/>
      <c r="EQE95" s="74"/>
      <c r="EQF95" s="74"/>
      <c r="EQG95" s="77"/>
      <c r="EQH95" s="77"/>
      <c r="EQI95" s="11"/>
      <c r="EQJ95" s="7"/>
      <c r="EQK95" s="7"/>
      <c r="EQL95" s="7"/>
      <c r="EQM95" s="7"/>
      <c r="EQN95" s="7"/>
      <c r="EQO95" s="73"/>
      <c r="EQP95" s="73"/>
      <c r="EQQ95" s="73"/>
      <c r="EQR95" s="73"/>
      <c r="EQS95" s="74"/>
      <c r="EQT95" s="74"/>
      <c r="EQU95" s="77"/>
      <c r="EQV95" s="77"/>
      <c r="EQW95" s="11"/>
      <c r="EQX95" s="7"/>
      <c r="EQY95" s="7"/>
      <c r="EQZ95" s="7"/>
      <c r="ERA95" s="7"/>
      <c r="ERB95" s="7"/>
      <c r="ERC95" s="73"/>
      <c r="ERD95" s="73"/>
      <c r="ERE95" s="73"/>
      <c r="ERF95" s="73"/>
      <c r="ERG95" s="74"/>
      <c r="ERH95" s="74"/>
      <c r="ERI95" s="77"/>
      <c r="ERJ95" s="77"/>
      <c r="ERK95" s="11"/>
      <c r="ERL95" s="7"/>
      <c r="ERM95" s="7"/>
      <c r="ERN95" s="7"/>
      <c r="ERO95" s="7"/>
      <c r="ERP95" s="7"/>
      <c r="ERQ95" s="73"/>
      <c r="ERR95" s="73"/>
      <c r="ERS95" s="73"/>
      <c r="ERT95" s="73"/>
      <c r="ERU95" s="74"/>
      <c r="ERV95" s="74"/>
      <c r="ERW95" s="77"/>
      <c r="ERX95" s="77"/>
      <c r="ERY95" s="11"/>
      <c r="ERZ95" s="7"/>
      <c r="ESA95" s="7"/>
      <c r="ESB95" s="7"/>
      <c r="ESC95" s="7"/>
      <c r="ESD95" s="7"/>
      <c r="ESE95" s="73"/>
      <c r="ESF95" s="73"/>
      <c r="ESG95" s="73"/>
      <c r="ESH95" s="73"/>
      <c r="ESI95" s="74"/>
      <c r="ESJ95" s="74"/>
      <c r="ESK95" s="77"/>
      <c r="ESL95" s="77"/>
      <c r="ESM95" s="11"/>
      <c r="ESN95" s="7"/>
      <c r="ESO95" s="7"/>
      <c r="ESP95" s="7"/>
      <c r="ESQ95" s="7"/>
      <c r="ESR95" s="7"/>
      <c r="ESS95" s="73"/>
      <c r="EST95" s="73"/>
      <c r="ESU95" s="73"/>
      <c r="ESV95" s="73"/>
      <c r="ESW95" s="74"/>
      <c r="ESX95" s="74"/>
      <c r="ESY95" s="77"/>
      <c r="ESZ95" s="77"/>
      <c r="ETA95" s="11"/>
      <c r="ETB95" s="7"/>
      <c r="ETC95" s="7"/>
      <c r="ETD95" s="7"/>
      <c r="ETE95" s="7"/>
      <c r="ETF95" s="7"/>
      <c r="ETG95" s="73"/>
      <c r="ETH95" s="73"/>
      <c r="ETI95" s="73"/>
      <c r="ETJ95" s="73"/>
      <c r="ETK95" s="74"/>
      <c r="ETL95" s="74"/>
      <c r="ETM95" s="77"/>
      <c r="ETN95" s="77"/>
      <c r="ETO95" s="11"/>
      <c r="ETP95" s="7"/>
      <c r="ETQ95" s="7"/>
      <c r="ETR95" s="7"/>
      <c r="ETS95" s="7"/>
      <c r="ETT95" s="7"/>
      <c r="ETU95" s="73"/>
      <c r="ETV95" s="73"/>
      <c r="ETW95" s="73"/>
      <c r="ETX95" s="73"/>
      <c r="ETY95" s="74"/>
      <c r="ETZ95" s="74"/>
      <c r="EUA95" s="77"/>
      <c r="EUB95" s="77"/>
      <c r="EUC95" s="11"/>
      <c r="EUD95" s="7"/>
      <c r="EUE95" s="7"/>
      <c r="EUF95" s="7"/>
      <c r="EUG95" s="7"/>
      <c r="EUH95" s="7"/>
      <c r="EUI95" s="73"/>
      <c r="EUJ95" s="73"/>
      <c r="EUK95" s="73"/>
      <c r="EUL95" s="73"/>
      <c r="EUM95" s="74"/>
      <c r="EUN95" s="74"/>
      <c r="EUO95" s="77"/>
      <c r="EUP95" s="77"/>
      <c r="EUQ95" s="11"/>
      <c r="EUR95" s="7"/>
      <c r="EUS95" s="7"/>
      <c r="EUT95" s="7"/>
      <c r="EUU95" s="7"/>
      <c r="EUV95" s="7"/>
      <c r="EUW95" s="73"/>
      <c r="EUX95" s="73"/>
      <c r="EUY95" s="73"/>
      <c r="EUZ95" s="73"/>
      <c r="EVA95" s="74"/>
      <c r="EVB95" s="74"/>
      <c r="EVC95" s="77"/>
      <c r="EVD95" s="77"/>
      <c r="EVE95" s="11"/>
      <c r="EVF95" s="7"/>
      <c r="EVG95" s="7"/>
      <c r="EVH95" s="7"/>
      <c r="EVI95" s="7"/>
      <c r="EVJ95" s="7"/>
      <c r="EVK95" s="73"/>
      <c r="EVL95" s="73"/>
      <c r="EVM95" s="73"/>
      <c r="EVN95" s="73"/>
      <c r="EVO95" s="74"/>
      <c r="EVP95" s="74"/>
      <c r="EVQ95" s="77"/>
      <c r="EVR95" s="77"/>
      <c r="EVS95" s="11"/>
      <c r="EVT95" s="7"/>
      <c r="EVU95" s="7"/>
      <c r="EVV95" s="7"/>
      <c r="EVW95" s="7"/>
      <c r="EVX95" s="7"/>
      <c r="EVY95" s="73"/>
      <c r="EVZ95" s="73"/>
      <c r="EWA95" s="73"/>
      <c r="EWB95" s="73"/>
      <c r="EWC95" s="74"/>
      <c r="EWD95" s="74"/>
      <c r="EWE95" s="77"/>
      <c r="EWF95" s="77"/>
      <c r="EWG95" s="11"/>
      <c r="EWH95" s="7"/>
      <c r="EWI95" s="7"/>
      <c r="EWJ95" s="7"/>
      <c r="EWK95" s="7"/>
      <c r="EWL95" s="7"/>
      <c r="EWM95" s="73"/>
      <c r="EWN95" s="73"/>
      <c r="EWO95" s="73"/>
      <c r="EWP95" s="73"/>
      <c r="EWQ95" s="74"/>
      <c r="EWR95" s="74"/>
      <c r="EWS95" s="77"/>
      <c r="EWT95" s="77"/>
      <c r="EWU95" s="11"/>
      <c r="EWV95" s="7"/>
      <c r="EWW95" s="7"/>
      <c r="EWX95" s="7"/>
      <c r="EWY95" s="7"/>
      <c r="EWZ95" s="7"/>
      <c r="EXA95" s="73"/>
      <c r="EXB95" s="73"/>
      <c r="EXC95" s="73"/>
      <c r="EXD95" s="73"/>
      <c r="EXE95" s="74"/>
      <c r="EXF95" s="74"/>
      <c r="EXG95" s="77"/>
      <c r="EXH95" s="77"/>
      <c r="EXI95" s="11"/>
      <c r="EXJ95" s="7"/>
      <c r="EXK95" s="7"/>
      <c r="EXL95" s="7"/>
      <c r="EXM95" s="7"/>
      <c r="EXN95" s="7"/>
      <c r="EXO95" s="73"/>
      <c r="EXP95" s="73"/>
      <c r="EXQ95" s="73"/>
      <c r="EXR95" s="73"/>
      <c r="EXS95" s="74"/>
      <c r="EXT95" s="74"/>
      <c r="EXU95" s="77"/>
      <c r="EXV95" s="77"/>
      <c r="EXW95" s="11"/>
      <c r="EXX95" s="7"/>
      <c r="EXY95" s="7"/>
      <c r="EXZ95" s="7"/>
      <c r="EYA95" s="7"/>
      <c r="EYB95" s="7"/>
      <c r="EYC95" s="73"/>
      <c r="EYD95" s="73"/>
      <c r="EYE95" s="73"/>
      <c r="EYF95" s="73"/>
      <c r="EYG95" s="74"/>
      <c r="EYH95" s="74"/>
      <c r="EYI95" s="77"/>
      <c r="EYJ95" s="77"/>
      <c r="EYK95" s="11"/>
      <c r="EYL95" s="7"/>
      <c r="EYM95" s="7"/>
      <c r="EYN95" s="7"/>
      <c r="EYO95" s="7"/>
      <c r="EYP95" s="7"/>
      <c r="EYQ95" s="73"/>
      <c r="EYR95" s="73"/>
      <c r="EYS95" s="73"/>
      <c r="EYT95" s="73"/>
      <c r="EYU95" s="74"/>
      <c r="EYV95" s="74"/>
      <c r="EYW95" s="77"/>
      <c r="EYX95" s="77"/>
      <c r="EYY95" s="11"/>
      <c r="EYZ95" s="7"/>
      <c r="EZA95" s="7"/>
      <c r="EZB95" s="7"/>
      <c r="EZC95" s="7"/>
      <c r="EZD95" s="7"/>
      <c r="EZE95" s="73"/>
      <c r="EZF95" s="73"/>
      <c r="EZG95" s="73"/>
      <c r="EZH95" s="73"/>
      <c r="EZI95" s="74"/>
      <c r="EZJ95" s="74"/>
      <c r="EZK95" s="77"/>
      <c r="EZL95" s="77"/>
      <c r="EZM95" s="11"/>
      <c r="EZN95" s="7"/>
      <c r="EZO95" s="7"/>
      <c r="EZP95" s="7"/>
      <c r="EZQ95" s="7"/>
      <c r="EZR95" s="7"/>
      <c r="EZS95" s="73"/>
      <c r="EZT95" s="73"/>
      <c r="EZU95" s="73"/>
      <c r="EZV95" s="73"/>
      <c r="EZW95" s="74"/>
      <c r="EZX95" s="74"/>
      <c r="EZY95" s="77"/>
      <c r="EZZ95" s="77"/>
      <c r="FAA95" s="11"/>
      <c r="FAB95" s="7"/>
      <c r="FAC95" s="7"/>
      <c r="FAD95" s="7"/>
      <c r="FAE95" s="7"/>
      <c r="FAF95" s="7"/>
      <c r="FAG95" s="73"/>
      <c r="FAH95" s="73"/>
      <c r="FAI95" s="73"/>
      <c r="FAJ95" s="73"/>
      <c r="FAK95" s="74"/>
      <c r="FAL95" s="74"/>
      <c r="FAM95" s="77"/>
      <c r="FAN95" s="77"/>
      <c r="FAO95" s="11"/>
      <c r="FAP95" s="7"/>
      <c r="FAQ95" s="7"/>
      <c r="FAR95" s="7"/>
      <c r="FAS95" s="7"/>
      <c r="FAT95" s="7"/>
      <c r="FAU95" s="73"/>
      <c r="FAV95" s="73"/>
      <c r="FAW95" s="73"/>
      <c r="FAX95" s="73"/>
      <c r="FAY95" s="74"/>
      <c r="FAZ95" s="74"/>
      <c r="FBA95" s="77"/>
      <c r="FBB95" s="77"/>
      <c r="FBC95" s="11"/>
      <c r="FBD95" s="7"/>
      <c r="FBE95" s="7"/>
      <c r="FBF95" s="7"/>
      <c r="FBG95" s="7"/>
      <c r="FBH95" s="7"/>
      <c r="FBI95" s="73"/>
      <c r="FBJ95" s="73"/>
      <c r="FBK95" s="73"/>
      <c r="FBL95" s="73"/>
      <c r="FBM95" s="74"/>
      <c r="FBN95" s="74"/>
      <c r="FBO95" s="77"/>
      <c r="FBP95" s="77"/>
      <c r="FBQ95" s="11"/>
      <c r="FBR95" s="7"/>
      <c r="FBS95" s="7"/>
      <c r="FBT95" s="7"/>
      <c r="FBU95" s="7"/>
      <c r="FBV95" s="7"/>
      <c r="FBW95" s="73"/>
      <c r="FBX95" s="73"/>
      <c r="FBY95" s="73"/>
      <c r="FBZ95" s="73"/>
      <c r="FCA95" s="74"/>
      <c r="FCB95" s="74"/>
      <c r="FCC95" s="77"/>
      <c r="FCD95" s="77"/>
      <c r="FCE95" s="11"/>
      <c r="FCF95" s="7"/>
      <c r="FCG95" s="7"/>
      <c r="FCH95" s="7"/>
      <c r="FCI95" s="7"/>
      <c r="FCJ95" s="7"/>
      <c r="FCK95" s="73"/>
      <c r="FCL95" s="73"/>
      <c r="FCM95" s="73"/>
      <c r="FCN95" s="73"/>
      <c r="FCO95" s="74"/>
      <c r="FCP95" s="74"/>
      <c r="FCQ95" s="77"/>
      <c r="FCR95" s="77"/>
      <c r="FCS95" s="11"/>
      <c r="FCT95" s="7"/>
      <c r="FCU95" s="7"/>
      <c r="FCV95" s="7"/>
      <c r="FCW95" s="7"/>
      <c r="FCX95" s="7"/>
      <c r="FCY95" s="73"/>
      <c r="FCZ95" s="73"/>
      <c r="FDA95" s="73"/>
      <c r="FDB95" s="73"/>
      <c r="FDC95" s="74"/>
      <c r="FDD95" s="74"/>
      <c r="FDE95" s="77"/>
      <c r="FDF95" s="77"/>
      <c r="FDG95" s="11"/>
      <c r="FDH95" s="7"/>
      <c r="FDI95" s="7"/>
      <c r="FDJ95" s="7"/>
      <c r="FDK95" s="7"/>
      <c r="FDL95" s="7"/>
      <c r="FDM95" s="73"/>
      <c r="FDN95" s="73"/>
      <c r="FDO95" s="73"/>
      <c r="FDP95" s="73"/>
      <c r="FDQ95" s="74"/>
      <c r="FDR95" s="74"/>
      <c r="FDS95" s="77"/>
      <c r="FDT95" s="77"/>
      <c r="FDU95" s="11"/>
      <c r="FDV95" s="7"/>
      <c r="FDW95" s="7"/>
      <c r="FDX95" s="7"/>
      <c r="FDY95" s="7"/>
      <c r="FDZ95" s="7"/>
      <c r="FEA95" s="73"/>
      <c r="FEB95" s="73"/>
      <c r="FEC95" s="73"/>
      <c r="FED95" s="73"/>
      <c r="FEE95" s="74"/>
      <c r="FEF95" s="74"/>
      <c r="FEG95" s="77"/>
      <c r="FEH95" s="77"/>
      <c r="FEI95" s="11"/>
      <c r="FEJ95" s="7"/>
      <c r="FEK95" s="7"/>
      <c r="FEL95" s="7"/>
      <c r="FEM95" s="7"/>
      <c r="FEN95" s="7"/>
      <c r="FEO95" s="73"/>
      <c r="FEP95" s="73"/>
      <c r="FEQ95" s="73"/>
      <c r="FER95" s="73"/>
      <c r="FES95" s="74"/>
      <c r="FET95" s="74"/>
      <c r="FEU95" s="77"/>
      <c r="FEV95" s="77"/>
      <c r="FEW95" s="11"/>
      <c r="FEX95" s="7"/>
      <c r="FEY95" s="7"/>
      <c r="FEZ95" s="7"/>
      <c r="FFA95" s="7"/>
      <c r="FFB95" s="7"/>
      <c r="FFC95" s="73"/>
      <c r="FFD95" s="73"/>
      <c r="FFE95" s="73"/>
      <c r="FFF95" s="73"/>
      <c r="FFG95" s="74"/>
      <c r="FFH95" s="74"/>
      <c r="FFI95" s="77"/>
      <c r="FFJ95" s="77"/>
      <c r="FFK95" s="11"/>
      <c r="FFL95" s="7"/>
      <c r="FFM95" s="7"/>
      <c r="FFN95" s="7"/>
      <c r="FFO95" s="7"/>
      <c r="FFP95" s="7"/>
      <c r="FFQ95" s="73"/>
      <c r="FFR95" s="73"/>
      <c r="FFS95" s="73"/>
      <c r="FFT95" s="73"/>
      <c r="FFU95" s="74"/>
      <c r="FFV95" s="74"/>
      <c r="FFW95" s="77"/>
      <c r="FFX95" s="77"/>
      <c r="FFY95" s="11"/>
      <c r="FFZ95" s="7"/>
      <c r="FGA95" s="7"/>
      <c r="FGB95" s="7"/>
      <c r="FGC95" s="7"/>
      <c r="FGD95" s="7"/>
      <c r="FGE95" s="73"/>
      <c r="FGF95" s="73"/>
      <c r="FGG95" s="73"/>
      <c r="FGH95" s="73"/>
      <c r="FGI95" s="74"/>
      <c r="FGJ95" s="74"/>
      <c r="FGK95" s="77"/>
      <c r="FGL95" s="77"/>
      <c r="FGM95" s="11"/>
      <c r="FGN95" s="7"/>
      <c r="FGO95" s="7"/>
      <c r="FGP95" s="7"/>
      <c r="FGQ95" s="7"/>
      <c r="FGR95" s="7"/>
      <c r="FGS95" s="73"/>
      <c r="FGT95" s="73"/>
      <c r="FGU95" s="73"/>
      <c r="FGV95" s="73"/>
      <c r="FGW95" s="74"/>
      <c r="FGX95" s="74"/>
      <c r="FGY95" s="77"/>
      <c r="FGZ95" s="77"/>
      <c r="FHA95" s="11"/>
      <c r="FHB95" s="7"/>
      <c r="FHC95" s="7"/>
      <c r="FHD95" s="7"/>
      <c r="FHE95" s="7"/>
      <c r="FHF95" s="7"/>
      <c r="FHG95" s="73"/>
      <c r="FHH95" s="73"/>
      <c r="FHI95" s="73"/>
      <c r="FHJ95" s="73"/>
      <c r="FHK95" s="74"/>
      <c r="FHL95" s="74"/>
      <c r="FHM95" s="77"/>
      <c r="FHN95" s="77"/>
      <c r="FHO95" s="11"/>
      <c r="FHP95" s="7"/>
      <c r="FHQ95" s="7"/>
      <c r="FHR95" s="7"/>
      <c r="FHS95" s="7"/>
      <c r="FHT95" s="7"/>
      <c r="FHU95" s="73"/>
      <c r="FHV95" s="73"/>
      <c r="FHW95" s="73"/>
      <c r="FHX95" s="73"/>
      <c r="FHY95" s="74"/>
      <c r="FHZ95" s="74"/>
      <c r="FIA95" s="77"/>
      <c r="FIB95" s="77"/>
      <c r="FIC95" s="11"/>
      <c r="FID95" s="7"/>
      <c r="FIE95" s="7"/>
      <c r="FIF95" s="7"/>
      <c r="FIG95" s="7"/>
      <c r="FIH95" s="7"/>
      <c r="FII95" s="73"/>
      <c r="FIJ95" s="73"/>
      <c r="FIK95" s="73"/>
      <c r="FIL95" s="73"/>
      <c r="FIM95" s="74"/>
      <c r="FIN95" s="74"/>
      <c r="FIO95" s="77"/>
      <c r="FIP95" s="77"/>
      <c r="FIQ95" s="11"/>
      <c r="FIR95" s="7"/>
      <c r="FIS95" s="7"/>
      <c r="FIT95" s="7"/>
      <c r="FIU95" s="7"/>
      <c r="FIV95" s="7"/>
      <c r="FIW95" s="73"/>
      <c r="FIX95" s="73"/>
      <c r="FIY95" s="73"/>
      <c r="FIZ95" s="73"/>
      <c r="FJA95" s="74"/>
      <c r="FJB95" s="74"/>
      <c r="FJC95" s="77"/>
      <c r="FJD95" s="77"/>
      <c r="FJE95" s="11"/>
      <c r="FJF95" s="7"/>
      <c r="FJG95" s="7"/>
      <c r="FJH95" s="7"/>
      <c r="FJI95" s="7"/>
      <c r="FJJ95" s="7"/>
      <c r="FJK95" s="73"/>
      <c r="FJL95" s="73"/>
      <c r="FJM95" s="73"/>
      <c r="FJN95" s="73"/>
      <c r="FJO95" s="74"/>
      <c r="FJP95" s="74"/>
      <c r="FJQ95" s="77"/>
      <c r="FJR95" s="77"/>
      <c r="FJS95" s="11"/>
      <c r="FJT95" s="7"/>
      <c r="FJU95" s="7"/>
      <c r="FJV95" s="7"/>
      <c r="FJW95" s="7"/>
      <c r="FJX95" s="7"/>
      <c r="FJY95" s="73"/>
      <c r="FJZ95" s="73"/>
      <c r="FKA95" s="73"/>
      <c r="FKB95" s="73"/>
      <c r="FKC95" s="74"/>
      <c r="FKD95" s="74"/>
      <c r="FKE95" s="77"/>
      <c r="FKF95" s="77"/>
      <c r="FKG95" s="11"/>
      <c r="FKH95" s="7"/>
      <c r="FKI95" s="7"/>
      <c r="FKJ95" s="7"/>
      <c r="FKK95" s="7"/>
      <c r="FKL95" s="7"/>
      <c r="FKM95" s="73"/>
      <c r="FKN95" s="73"/>
      <c r="FKO95" s="73"/>
      <c r="FKP95" s="73"/>
      <c r="FKQ95" s="74"/>
      <c r="FKR95" s="74"/>
      <c r="FKS95" s="77"/>
      <c r="FKT95" s="77"/>
      <c r="FKU95" s="11"/>
      <c r="FKV95" s="7"/>
      <c r="FKW95" s="7"/>
      <c r="FKX95" s="7"/>
      <c r="FKY95" s="7"/>
      <c r="FKZ95" s="7"/>
      <c r="FLA95" s="73"/>
      <c r="FLB95" s="73"/>
      <c r="FLC95" s="73"/>
      <c r="FLD95" s="73"/>
      <c r="FLE95" s="74"/>
      <c r="FLF95" s="74"/>
      <c r="FLG95" s="77"/>
      <c r="FLH95" s="77"/>
      <c r="FLI95" s="11"/>
      <c r="FLJ95" s="7"/>
      <c r="FLK95" s="7"/>
      <c r="FLL95" s="7"/>
      <c r="FLM95" s="7"/>
      <c r="FLN95" s="7"/>
      <c r="FLO95" s="73"/>
      <c r="FLP95" s="73"/>
      <c r="FLQ95" s="73"/>
      <c r="FLR95" s="73"/>
      <c r="FLS95" s="74"/>
      <c r="FLT95" s="74"/>
      <c r="FLU95" s="77"/>
      <c r="FLV95" s="77"/>
      <c r="FLW95" s="11"/>
      <c r="FLX95" s="7"/>
      <c r="FLY95" s="7"/>
      <c r="FLZ95" s="7"/>
      <c r="FMA95" s="7"/>
      <c r="FMB95" s="7"/>
      <c r="FMC95" s="73"/>
      <c r="FMD95" s="73"/>
      <c r="FME95" s="73"/>
      <c r="FMF95" s="73"/>
      <c r="FMG95" s="74"/>
      <c r="FMH95" s="74"/>
      <c r="FMI95" s="77"/>
      <c r="FMJ95" s="77"/>
      <c r="FMK95" s="11"/>
      <c r="FML95" s="7"/>
      <c r="FMM95" s="7"/>
      <c r="FMN95" s="7"/>
      <c r="FMO95" s="7"/>
      <c r="FMP95" s="7"/>
      <c r="FMQ95" s="73"/>
      <c r="FMR95" s="73"/>
      <c r="FMS95" s="73"/>
      <c r="FMT95" s="73"/>
      <c r="FMU95" s="74"/>
      <c r="FMV95" s="74"/>
      <c r="FMW95" s="77"/>
      <c r="FMX95" s="77"/>
      <c r="FMY95" s="11"/>
      <c r="FMZ95" s="7"/>
      <c r="FNA95" s="7"/>
      <c r="FNB95" s="7"/>
      <c r="FNC95" s="7"/>
      <c r="FND95" s="7"/>
      <c r="FNE95" s="73"/>
      <c r="FNF95" s="73"/>
      <c r="FNG95" s="73"/>
      <c r="FNH95" s="73"/>
      <c r="FNI95" s="74"/>
      <c r="FNJ95" s="74"/>
      <c r="FNK95" s="77"/>
      <c r="FNL95" s="77"/>
      <c r="FNM95" s="11"/>
      <c r="FNN95" s="7"/>
      <c r="FNO95" s="7"/>
      <c r="FNP95" s="7"/>
      <c r="FNQ95" s="7"/>
      <c r="FNR95" s="7"/>
      <c r="FNS95" s="73"/>
      <c r="FNT95" s="73"/>
      <c r="FNU95" s="73"/>
      <c r="FNV95" s="73"/>
      <c r="FNW95" s="74"/>
      <c r="FNX95" s="74"/>
      <c r="FNY95" s="77"/>
      <c r="FNZ95" s="77"/>
      <c r="FOA95" s="11"/>
      <c r="FOB95" s="7"/>
      <c r="FOC95" s="7"/>
      <c r="FOD95" s="7"/>
      <c r="FOE95" s="7"/>
      <c r="FOF95" s="7"/>
      <c r="FOG95" s="73"/>
      <c r="FOH95" s="73"/>
      <c r="FOI95" s="73"/>
      <c r="FOJ95" s="73"/>
      <c r="FOK95" s="74"/>
      <c r="FOL95" s="74"/>
      <c r="FOM95" s="77"/>
      <c r="FON95" s="77"/>
      <c r="FOO95" s="11"/>
      <c r="FOP95" s="7"/>
      <c r="FOQ95" s="7"/>
      <c r="FOR95" s="7"/>
      <c r="FOS95" s="7"/>
      <c r="FOT95" s="7"/>
      <c r="FOU95" s="73"/>
      <c r="FOV95" s="73"/>
      <c r="FOW95" s="73"/>
      <c r="FOX95" s="73"/>
      <c r="FOY95" s="74"/>
      <c r="FOZ95" s="74"/>
      <c r="FPA95" s="77"/>
      <c r="FPB95" s="77"/>
      <c r="FPC95" s="11"/>
      <c r="FPD95" s="7"/>
      <c r="FPE95" s="7"/>
      <c r="FPF95" s="7"/>
      <c r="FPG95" s="7"/>
      <c r="FPH95" s="7"/>
      <c r="FPI95" s="73"/>
      <c r="FPJ95" s="73"/>
      <c r="FPK95" s="73"/>
      <c r="FPL95" s="73"/>
      <c r="FPM95" s="74"/>
      <c r="FPN95" s="74"/>
      <c r="FPO95" s="77"/>
      <c r="FPP95" s="77"/>
      <c r="FPQ95" s="11"/>
      <c r="FPR95" s="7"/>
      <c r="FPS95" s="7"/>
      <c r="FPT95" s="7"/>
      <c r="FPU95" s="7"/>
      <c r="FPV95" s="7"/>
      <c r="FPW95" s="73"/>
      <c r="FPX95" s="73"/>
      <c r="FPY95" s="73"/>
      <c r="FPZ95" s="73"/>
      <c r="FQA95" s="74"/>
      <c r="FQB95" s="74"/>
      <c r="FQC95" s="77"/>
      <c r="FQD95" s="77"/>
      <c r="FQE95" s="11"/>
      <c r="FQF95" s="7"/>
      <c r="FQG95" s="7"/>
      <c r="FQH95" s="7"/>
      <c r="FQI95" s="7"/>
      <c r="FQJ95" s="7"/>
      <c r="FQK95" s="73"/>
      <c r="FQL95" s="73"/>
      <c r="FQM95" s="73"/>
      <c r="FQN95" s="73"/>
      <c r="FQO95" s="74"/>
      <c r="FQP95" s="74"/>
      <c r="FQQ95" s="77"/>
      <c r="FQR95" s="77"/>
      <c r="FQS95" s="11"/>
      <c r="FQT95" s="7"/>
      <c r="FQU95" s="7"/>
      <c r="FQV95" s="7"/>
      <c r="FQW95" s="7"/>
      <c r="FQX95" s="7"/>
      <c r="FQY95" s="73"/>
      <c r="FQZ95" s="73"/>
      <c r="FRA95" s="73"/>
      <c r="FRB95" s="73"/>
      <c r="FRC95" s="74"/>
      <c r="FRD95" s="74"/>
      <c r="FRE95" s="77"/>
      <c r="FRF95" s="77"/>
      <c r="FRG95" s="11"/>
      <c r="FRH95" s="7"/>
      <c r="FRI95" s="7"/>
      <c r="FRJ95" s="7"/>
      <c r="FRK95" s="7"/>
      <c r="FRL95" s="7"/>
      <c r="FRM95" s="73"/>
      <c r="FRN95" s="73"/>
      <c r="FRO95" s="73"/>
      <c r="FRP95" s="73"/>
      <c r="FRQ95" s="74"/>
      <c r="FRR95" s="74"/>
      <c r="FRS95" s="77"/>
      <c r="FRT95" s="77"/>
      <c r="FRU95" s="11"/>
      <c r="FRV95" s="7"/>
      <c r="FRW95" s="7"/>
      <c r="FRX95" s="7"/>
      <c r="FRY95" s="7"/>
      <c r="FRZ95" s="7"/>
      <c r="FSA95" s="73"/>
      <c r="FSB95" s="73"/>
      <c r="FSC95" s="73"/>
      <c r="FSD95" s="73"/>
      <c r="FSE95" s="74"/>
      <c r="FSF95" s="74"/>
      <c r="FSG95" s="77"/>
      <c r="FSH95" s="77"/>
      <c r="FSI95" s="11"/>
      <c r="FSJ95" s="7"/>
      <c r="FSK95" s="7"/>
      <c r="FSL95" s="7"/>
      <c r="FSM95" s="7"/>
      <c r="FSN95" s="7"/>
      <c r="FSO95" s="73"/>
      <c r="FSP95" s="73"/>
      <c r="FSQ95" s="73"/>
      <c r="FSR95" s="73"/>
      <c r="FSS95" s="74"/>
      <c r="FST95" s="74"/>
      <c r="FSU95" s="77"/>
      <c r="FSV95" s="77"/>
      <c r="FSW95" s="11"/>
      <c r="FSX95" s="7"/>
      <c r="FSY95" s="7"/>
      <c r="FSZ95" s="7"/>
      <c r="FTA95" s="7"/>
      <c r="FTB95" s="7"/>
      <c r="FTC95" s="73"/>
      <c r="FTD95" s="73"/>
      <c r="FTE95" s="73"/>
      <c r="FTF95" s="73"/>
      <c r="FTG95" s="74"/>
      <c r="FTH95" s="74"/>
      <c r="FTI95" s="77"/>
      <c r="FTJ95" s="77"/>
      <c r="FTK95" s="11"/>
      <c r="FTL95" s="7"/>
      <c r="FTM95" s="7"/>
      <c r="FTN95" s="7"/>
      <c r="FTO95" s="7"/>
      <c r="FTP95" s="7"/>
      <c r="FTQ95" s="73"/>
      <c r="FTR95" s="73"/>
      <c r="FTS95" s="73"/>
      <c r="FTT95" s="73"/>
      <c r="FTU95" s="74"/>
      <c r="FTV95" s="74"/>
      <c r="FTW95" s="77"/>
      <c r="FTX95" s="77"/>
      <c r="FTY95" s="11"/>
      <c r="FTZ95" s="7"/>
      <c r="FUA95" s="7"/>
      <c r="FUB95" s="7"/>
      <c r="FUC95" s="7"/>
      <c r="FUD95" s="7"/>
      <c r="FUE95" s="73"/>
      <c r="FUF95" s="73"/>
      <c r="FUG95" s="73"/>
      <c r="FUH95" s="73"/>
      <c r="FUI95" s="74"/>
      <c r="FUJ95" s="74"/>
      <c r="FUK95" s="77"/>
      <c r="FUL95" s="77"/>
      <c r="FUM95" s="11"/>
      <c r="FUN95" s="7"/>
      <c r="FUO95" s="7"/>
      <c r="FUP95" s="7"/>
      <c r="FUQ95" s="7"/>
      <c r="FUR95" s="7"/>
      <c r="FUS95" s="73"/>
      <c r="FUT95" s="73"/>
      <c r="FUU95" s="73"/>
      <c r="FUV95" s="73"/>
      <c r="FUW95" s="74"/>
      <c r="FUX95" s="74"/>
      <c r="FUY95" s="77"/>
      <c r="FUZ95" s="77"/>
      <c r="FVA95" s="11"/>
      <c r="FVB95" s="7"/>
      <c r="FVC95" s="7"/>
      <c r="FVD95" s="7"/>
      <c r="FVE95" s="7"/>
      <c r="FVF95" s="7"/>
      <c r="FVG95" s="73"/>
      <c r="FVH95" s="73"/>
      <c r="FVI95" s="73"/>
      <c r="FVJ95" s="73"/>
      <c r="FVK95" s="74"/>
      <c r="FVL95" s="74"/>
      <c r="FVM95" s="77"/>
      <c r="FVN95" s="77"/>
      <c r="FVO95" s="11"/>
      <c r="FVP95" s="7"/>
      <c r="FVQ95" s="7"/>
      <c r="FVR95" s="7"/>
      <c r="FVS95" s="7"/>
      <c r="FVT95" s="7"/>
      <c r="FVU95" s="73"/>
      <c r="FVV95" s="73"/>
      <c r="FVW95" s="73"/>
      <c r="FVX95" s="73"/>
      <c r="FVY95" s="74"/>
      <c r="FVZ95" s="74"/>
      <c r="FWA95" s="77"/>
      <c r="FWB95" s="77"/>
      <c r="FWC95" s="11"/>
      <c r="FWD95" s="7"/>
      <c r="FWE95" s="7"/>
      <c r="FWF95" s="7"/>
      <c r="FWG95" s="7"/>
      <c r="FWH95" s="7"/>
      <c r="FWI95" s="73"/>
      <c r="FWJ95" s="73"/>
      <c r="FWK95" s="73"/>
      <c r="FWL95" s="73"/>
      <c r="FWM95" s="74"/>
      <c r="FWN95" s="74"/>
      <c r="FWO95" s="77"/>
      <c r="FWP95" s="77"/>
      <c r="FWQ95" s="11"/>
      <c r="FWR95" s="7"/>
      <c r="FWS95" s="7"/>
      <c r="FWT95" s="7"/>
      <c r="FWU95" s="7"/>
      <c r="FWV95" s="7"/>
      <c r="FWW95" s="73"/>
      <c r="FWX95" s="73"/>
      <c r="FWY95" s="73"/>
      <c r="FWZ95" s="73"/>
      <c r="FXA95" s="74"/>
      <c r="FXB95" s="74"/>
      <c r="FXC95" s="77"/>
      <c r="FXD95" s="77"/>
      <c r="FXE95" s="11"/>
      <c r="FXF95" s="7"/>
      <c r="FXG95" s="7"/>
      <c r="FXH95" s="7"/>
      <c r="FXI95" s="7"/>
      <c r="FXJ95" s="7"/>
      <c r="FXK95" s="73"/>
      <c r="FXL95" s="73"/>
      <c r="FXM95" s="73"/>
      <c r="FXN95" s="73"/>
      <c r="FXO95" s="74"/>
      <c r="FXP95" s="74"/>
      <c r="FXQ95" s="77"/>
      <c r="FXR95" s="77"/>
      <c r="FXS95" s="11"/>
      <c r="FXT95" s="7"/>
      <c r="FXU95" s="7"/>
      <c r="FXV95" s="7"/>
      <c r="FXW95" s="7"/>
      <c r="FXX95" s="7"/>
      <c r="FXY95" s="73"/>
      <c r="FXZ95" s="73"/>
      <c r="FYA95" s="73"/>
      <c r="FYB95" s="73"/>
      <c r="FYC95" s="74"/>
      <c r="FYD95" s="74"/>
      <c r="FYE95" s="77"/>
      <c r="FYF95" s="77"/>
      <c r="FYG95" s="11"/>
      <c r="FYH95" s="7"/>
      <c r="FYI95" s="7"/>
      <c r="FYJ95" s="7"/>
      <c r="FYK95" s="7"/>
      <c r="FYL95" s="7"/>
      <c r="FYM95" s="73"/>
      <c r="FYN95" s="73"/>
      <c r="FYO95" s="73"/>
      <c r="FYP95" s="73"/>
      <c r="FYQ95" s="74"/>
      <c r="FYR95" s="74"/>
      <c r="FYS95" s="77"/>
      <c r="FYT95" s="77"/>
      <c r="FYU95" s="11"/>
      <c r="FYV95" s="7"/>
      <c r="FYW95" s="7"/>
      <c r="FYX95" s="7"/>
      <c r="FYY95" s="7"/>
      <c r="FYZ95" s="7"/>
      <c r="FZA95" s="73"/>
      <c r="FZB95" s="73"/>
      <c r="FZC95" s="73"/>
      <c r="FZD95" s="73"/>
      <c r="FZE95" s="74"/>
      <c r="FZF95" s="74"/>
      <c r="FZG95" s="77"/>
      <c r="FZH95" s="77"/>
      <c r="FZI95" s="11"/>
      <c r="FZJ95" s="7"/>
      <c r="FZK95" s="7"/>
      <c r="FZL95" s="7"/>
      <c r="FZM95" s="7"/>
      <c r="FZN95" s="7"/>
      <c r="FZO95" s="73"/>
      <c r="FZP95" s="73"/>
      <c r="FZQ95" s="73"/>
      <c r="FZR95" s="73"/>
      <c r="FZS95" s="74"/>
      <c r="FZT95" s="74"/>
      <c r="FZU95" s="77"/>
      <c r="FZV95" s="77"/>
      <c r="FZW95" s="11"/>
      <c r="FZX95" s="7"/>
      <c r="FZY95" s="7"/>
      <c r="FZZ95" s="7"/>
      <c r="GAA95" s="7"/>
      <c r="GAB95" s="7"/>
      <c r="GAC95" s="73"/>
      <c r="GAD95" s="73"/>
      <c r="GAE95" s="73"/>
      <c r="GAF95" s="73"/>
      <c r="GAG95" s="74"/>
      <c r="GAH95" s="74"/>
      <c r="GAI95" s="77"/>
      <c r="GAJ95" s="77"/>
      <c r="GAK95" s="11"/>
      <c r="GAL95" s="7"/>
      <c r="GAM95" s="7"/>
      <c r="GAN95" s="7"/>
      <c r="GAO95" s="7"/>
      <c r="GAP95" s="7"/>
      <c r="GAQ95" s="73"/>
      <c r="GAR95" s="73"/>
      <c r="GAS95" s="73"/>
      <c r="GAT95" s="73"/>
      <c r="GAU95" s="74"/>
      <c r="GAV95" s="74"/>
      <c r="GAW95" s="77"/>
      <c r="GAX95" s="77"/>
      <c r="GAY95" s="11"/>
      <c r="GAZ95" s="7"/>
      <c r="GBA95" s="7"/>
      <c r="GBB95" s="7"/>
      <c r="GBC95" s="7"/>
      <c r="GBD95" s="7"/>
      <c r="GBE95" s="73"/>
      <c r="GBF95" s="73"/>
      <c r="GBG95" s="73"/>
      <c r="GBH95" s="73"/>
      <c r="GBI95" s="74"/>
      <c r="GBJ95" s="74"/>
      <c r="GBK95" s="77"/>
      <c r="GBL95" s="77"/>
      <c r="GBM95" s="11"/>
      <c r="GBN95" s="7"/>
      <c r="GBO95" s="7"/>
      <c r="GBP95" s="7"/>
      <c r="GBQ95" s="7"/>
      <c r="GBR95" s="7"/>
      <c r="GBS95" s="73"/>
      <c r="GBT95" s="73"/>
      <c r="GBU95" s="73"/>
      <c r="GBV95" s="73"/>
      <c r="GBW95" s="74"/>
      <c r="GBX95" s="74"/>
      <c r="GBY95" s="77"/>
      <c r="GBZ95" s="77"/>
      <c r="GCA95" s="11"/>
      <c r="GCB95" s="7"/>
      <c r="GCC95" s="7"/>
      <c r="GCD95" s="7"/>
      <c r="GCE95" s="7"/>
      <c r="GCF95" s="7"/>
      <c r="GCG95" s="73"/>
      <c r="GCH95" s="73"/>
      <c r="GCI95" s="73"/>
      <c r="GCJ95" s="73"/>
      <c r="GCK95" s="74"/>
      <c r="GCL95" s="74"/>
      <c r="GCM95" s="77"/>
      <c r="GCN95" s="77"/>
      <c r="GCO95" s="11"/>
      <c r="GCP95" s="7"/>
      <c r="GCQ95" s="7"/>
      <c r="GCR95" s="7"/>
      <c r="GCS95" s="7"/>
      <c r="GCT95" s="7"/>
      <c r="GCU95" s="73"/>
      <c r="GCV95" s="73"/>
      <c r="GCW95" s="73"/>
      <c r="GCX95" s="73"/>
      <c r="GCY95" s="74"/>
      <c r="GCZ95" s="74"/>
      <c r="GDA95" s="77"/>
      <c r="GDB95" s="77"/>
      <c r="GDC95" s="11"/>
      <c r="GDD95" s="7"/>
      <c r="GDE95" s="7"/>
      <c r="GDF95" s="7"/>
      <c r="GDG95" s="7"/>
      <c r="GDH95" s="7"/>
      <c r="GDI95" s="73"/>
      <c r="GDJ95" s="73"/>
      <c r="GDK95" s="73"/>
      <c r="GDL95" s="73"/>
      <c r="GDM95" s="74"/>
      <c r="GDN95" s="74"/>
      <c r="GDO95" s="77"/>
      <c r="GDP95" s="77"/>
      <c r="GDQ95" s="11"/>
      <c r="GDR95" s="7"/>
      <c r="GDS95" s="7"/>
      <c r="GDT95" s="7"/>
      <c r="GDU95" s="7"/>
      <c r="GDV95" s="7"/>
      <c r="GDW95" s="73"/>
      <c r="GDX95" s="73"/>
      <c r="GDY95" s="73"/>
      <c r="GDZ95" s="73"/>
      <c r="GEA95" s="74"/>
      <c r="GEB95" s="74"/>
      <c r="GEC95" s="77"/>
      <c r="GED95" s="77"/>
      <c r="GEE95" s="11"/>
      <c r="GEF95" s="7"/>
      <c r="GEG95" s="7"/>
      <c r="GEH95" s="7"/>
      <c r="GEI95" s="7"/>
      <c r="GEJ95" s="7"/>
      <c r="GEK95" s="73"/>
      <c r="GEL95" s="73"/>
      <c r="GEM95" s="73"/>
      <c r="GEN95" s="73"/>
      <c r="GEO95" s="74"/>
      <c r="GEP95" s="74"/>
      <c r="GEQ95" s="77"/>
      <c r="GER95" s="77"/>
      <c r="GES95" s="11"/>
      <c r="GET95" s="7"/>
      <c r="GEU95" s="7"/>
      <c r="GEV95" s="7"/>
      <c r="GEW95" s="7"/>
      <c r="GEX95" s="7"/>
      <c r="GEY95" s="73"/>
      <c r="GEZ95" s="73"/>
      <c r="GFA95" s="73"/>
      <c r="GFB95" s="73"/>
      <c r="GFC95" s="74"/>
      <c r="GFD95" s="74"/>
      <c r="GFE95" s="77"/>
      <c r="GFF95" s="77"/>
      <c r="GFG95" s="11"/>
      <c r="GFH95" s="7"/>
      <c r="GFI95" s="7"/>
      <c r="GFJ95" s="7"/>
      <c r="GFK95" s="7"/>
      <c r="GFL95" s="7"/>
      <c r="GFM95" s="73"/>
      <c r="GFN95" s="73"/>
      <c r="GFO95" s="73"/>
      <c r="GFP95" s="73"/>
      <c r="GFQ95" s="74"/>
      <c r="GFR95" s="74"/>
      <c r="GFS95" s="77"/>
      <c r="GFT95" s="77"/>
      <c r="GFU95" s="11"/>
      <c r="GFV95" s="7"/>
      <c r="GFW95" s="7"/>
      <c r="GFX95" s="7"/>
      <c r="GFY95" s="7"/>
      <c r="GFZ95" s="7"/>
      <c r="GGA95" s="73"/>
      <c r="GGB95" s="73"/>
      <c r="GGC95" s="73"/>
      <c r="GGD95" s="73"/>
      <c r="GGE95" s="74"/>
      <c r="GGF95" s="74"/>
      <c r="GGG95" s="77"/>
      <c r="GGH95" s="77"/>
      <c r="GGI95" s="11"/>
      <c r="GGJ95" s="7"/>
      <c r="GGK95" s="7"/>
      <c r="GGL95" s="7"/>
      <c r="GGM95" s="7"/>
      <c r="GGN95" s="7"/>
      <c r="GGO95" s="73"/>
      <c r="GGP95" s="73"/>
      <c r="GGQ95" s="73"/>
      <c r="GGR95" s="73"/>
      <c r="GGS95" s="74"/>
      <c r="GGT95" s="74"/>
      <c r="GGU95" s="77"/>
      <c r="GGV95" s="77"/>
      <c r="GGW95" s="11"/>
      <c r="GGX95" s="7"/>
      <c r="GGY95" s="7"/>
      <c r="GGZ95" s="7"/>
      <c r="GHA95" s="7"/>
      <c r="GHB95" s="7"/>
      <c r="GHC95" s="73"/>
      <c r="GHD95" s="73"/>
      <c r="GHE95" s="73"/>
      <c r="GHF95" s="73"/>
      <c r="GHG95" s="74"/>
      <c r="GHH95" s="74"/>
      <c r="GHI95" s="77"/>
      <c r="GHJ95" s="77"/>
      <c r="GHK95" s="11"/>
      <c r="GHL95" s="7"/>
      <c r="GHM95" s="7"/>
      <c r="GHN95" s="7"/>
      <c r="GHO95" s="7"/>
      <c r="GHP95" s="7"/>
      <c r="GHQ95" s="73"/>
      <c r="GHR95" s="73"/>
      <c r="GHS95" s="73"/>
      <c r="GHT95" s="73"/>
      <c r="GHU95" s="74"/>
      <c r="GHV95" s="74"/>
      <c r="GHW95" s="77"/>
      <c r="GHX95" s="77"/>
      <c r="GHY95" s="11"/>
      <c r="GHZ95" s="7"/>
      <c r="GIA95" s="7"/>
      <c r="GIB95" s="7"/>
      <c r="GIC95" s="7"/>
      <c r="GID95" s="7"/>
      <c r="GIE95" s="73"/>
      <c r="GIF95" s="73"/>
      <c r="GIG95" s="73"/>
      <c r="GIH95" s="73"/>
      <c r="GII95" s="74"/>
      <c r="GIJ95" s="74"/>
      <c r="GIK95" s="77"/>
      <c r="GIL95" s="77"/>
      <c r="GIM95" s="11"/>
      <c r="GIN95" s="7"/>
      <c r="GIO95" s="7"/>
      <c r="GIP95" s="7"/>
      <c r="GIQ95" s="7"/>
      <c r="GIR95" s="7"/>
      <c r="GIS95" s="73"/>
      <c r="GIT95" s="73"/>
      <c r="GIU95" s="73"/>
      <c r="GIV95" s="73"/>
      <c r="GIW95" s="74"/>
      <c r="GIX95" s="74"/>
      <c r="GIY95" s="77"/>
      <c r="GIZ95" s="77"/>
      <c r="GJA95" s="11"/>
      <c r="GJB95" s="7"/>
      <c r="GJC95" s="7"/>
      <c r="GJD95" s="7"/>
      <c r="GJE95" s="7"/>
      <c r="GJF95" s="7"/>
      <c r="GJG95" s="73"/>
      <c r="GJH95" s="73"/>
      <c r="GJI95" s="73"/>
      <c r="GJJ95" s="73"/>
      <c r="GJK95" s="74"/>
      <c r="GJL95" s="74"/>
      <c r="GJM95" s="77"/>
      <c r="GJN95" s="77"/>
      <c r="GJO95" s="11"/>
      <c r="GJP95" s="7"/>
      <c r="GJQ95" s="7"/>
      <c r="GJR95" s="7"/>
      <c r="GJS95" s="7"/>
      <c r="GJT95" s="7"/>
      <c r="GJU95" s="73"/>
      <c r="GJV95" s="73"/>
      <c r="GJW95" s="73"/>
      <c r="GJX95" s="73"/>
      <c r="GJY95" s="74"/>
      <c r="GJZ95" s="74"/>
      <c r="GKA95" s="77"/>
      <c r="GKB95" s="77"/>
      <c r="GKC95" s="11"/>
      <c r="GKD95" s="7"/>
      <c r="GKE95" s="7"/>
      <c r="GKF95" s="7"/>
      <c r="GKG95" s="7"/>
      <c r="GKH95" s="7"/>
      <c r="GKI95" s="73"/>
      <c r="GKJ95" s="73"/>
      <c r="GKK95" s="73"/>
      <c r="GKL95" s="73"/>
      <c r="GKM95" s="74"/>
      <c r="GKN95" s="74"/>
      <c r="GKO95" s="77"/>
      <c r="GKP95" s="77"/>
      <c r="GKQ95" s="11"/>
      <c r="GKR95" s="7"/>
      <c r="GKS95" s="7"/>
      <c r="GKT95" s="7"/>
      <c r="GKU95" s="7"/>
      <c r="GKV95" s="7"/>
      <c r="GKW95" s="73"/>
      <c r="GKX95" s="73"/>
      <c r="GKY95" s="73"/>
      <c r="GKZ95" s="73"/>
      <c r="GLA95" s="74"/>
      <c r="GLB95" s="74"/>
      <c r="GLC95" s="77"/>
      <c r="GLD95" s="77"/>
      <c r="GLE95" s="11"/>
      <c r="GLF95" s="7"/>
      <c r="GLG95" s="7"/>
      <c r="GLH95" s="7"/>
      <c r="GLI95" s="7"/>
      <c r="GLJ95" s="7"/>
      <c r="GLK95" s="73"/>
      <c r="GLL95" s="73"/>
      <c r="GLM95" s="73"/>
      <c r="GLN95" s="73"/>
      <c r="GLO95" s="74"/>
      <c r="GLP95" s="74"/>
      <c r="GLQ95" s="77"/>
      <c r="GLR95" s="77"/>
      <c r="GLS95" s="11"/>
      <c r="GLT95" s="7"/>
      <c r="GLU95" s="7"/>
      <c r="GLV95" s="7"/>
      <c r="GLW95" s="7"/>
      <c r="GLX95" s="7"/>
      <c r="GLY95" s="73"/>
      <c r="GLZ95" s="73"/>
      <c r="GMA95" s="73"/>
      <c r="GMB95" s="73"/>
      <c r="GMC95" s="74"/>
      <c r="GMD95" s="74"/>
      <c r="GME95" s="77"/>
      <c r="GMF95" s="77"/>
      <c r="GMG95" s="11"/>
      <c r="GMH95" s="7"/>
      <c r="GMI95" s="7"/>
      <c r="GMJ95" s="7"/>
      <c r="GMK95" s="7"/>
      <c r="GML95" s="7"/>
      <c r="GMM95" s="73"/>
      <c r="GMN95" s="73"/>
      <c r="GMO95" s="73"/>
      <c r="GMP95" s="73"/>
      <c r="GMQ95" s="74"/>
      <c r="GMR95" s="74"/>
      <c r="GMS95" s="77"/>
      <c r="GMT95" s="77"/>
      <c r="GMU95" s="11"/>
      <c r="GMV95" s="7"/>
      <c r="GMW95" s="7"/>
      <c r="GMX95" s="7"/>
      <c r="GMY95" s="7"/>
      <c r="GMZ95" s="7"/>
      <c r="GNA95" s="73"/>
      <c r="GNB95" s="73"/>
      <c r="GNC95" s="73"/>
      <c r="GND95" s="73"/>
      <c r="GNE95" s="74"/>
      <c r="GNF95" s="74"/>
      <c r="GNG95" s="77"/>
      <c r="GNH95" s="77"/>
      <c r="GNI95" s="11"/>
      <c r="GNJ95" s="7"/>
      <c r="GNK95" s="7"/>
      <c r="GNL95" s="7"/>
      <c r="GNM95" s="7"/>
      <c r="GNN95" s="7"/>
      <c r="GNO95" s="73"/>
      <c r="GNP95" s="73"/>
      <c r="GNQ95" s="73"/>
      <c r="GNR95" s="73"/>
      <c r="GNS95" s="74"/>
      <c r="GNT95" s="74"/>
      <c r="GNU95" s="77"/>
      <c r="GNV95" s="77"/>
      <c r="GNW95" s="11"/>
      <c r="GNX95" s="7"/>
      <c r="GNY95" s="7"/>
      <c r="GNZ95" s="7"/>
      <c r="GOA95" s="7"/>
      <c r="GOB95" s="7"/>
      <c r="GOC95" s="73"/>
      <c r="GOD95" s="73"/>
      <c r="GOE95" s="73"/>
      <c r="GOF95" s="73"/>
      <c r="GOG95" s="74"/>
      <c r="GOH95" s="74"/>
      <c r="GOI95" s="77"/>
      <c r="GOJ95" s="77"/>
      <c r="GOK95" s="11"/>
      <c r="GOL95" s="7"/>
      <c r="GOM95" s="7"/>
      <c r="GON95" s="7"/>
      <c r="GOO95" s="7"/>
      <c r="GOP95" s="7"/>
      <c r="GOQ95" s="73"/>
      <c r="GOR95" s="73"/>
      <c r="GOS95" s="73"/>
      <c r="GOT95" s="73"/>
      <c r="GOU95" s="74"/>
      <c r="GOV95" s="74"/>
      <c r="GOW95" s="77"/>
      <c r="GOX95" s="77"/>
      <c r="GOY95" s="11"/>
      <c r="GOZ95" s="7"/>
      <c r="GPA95" s="7"/>
      <c r="GPB95" s="7"/>
      <c r="GPC95" s="7"/>
      <c r="GPD95" s="7"/>
      <c r="GPE95" s="73"/>
      <c r="GPF95" s="73"/>
      <c r="GPG95" s="73"/>
      <c r="GPH95" s="73"/>
      <c r="GPI95" s="74"/>
      <c r="GPJ95" s="74"/>
      <c r="GPK95" s="77"/>
      <c r="GPL95" s="77"/>
      <c r="GPM95" s="11"/>
      <c r="GPN95" s="7"/>
      <c r="GPO95" s="7"/>
      <c r="GPP95" s="7"/>
      <c r="GPQ95" s="7"/>
      <c r="GPR95" s="7"/>
      <c r="GPS95" s="73"/>
      <c r="GPT95" s="73"/>
      <c r="GPU95" s="73"/>
      <c r="GPV95" s="73"/>
      <c r="GPW95" s="74"/>
      <c r="GPX95" s="74"/>
      <c r="GPY95" s="77"/>
      <c r="GPZ95" s="77"/>
      <c r="GQA95" s="11"/>
      <c r="GQB95" s="7"/>
      <c r="GQC95" s="7"/>
      <c r="GQD95" s="7"/>
      <c r="GQE95" s="7"/>
      <c r="GQF95" s="7"/>
      <c r="GQG95" s="73"/>
      <c r="GQH95" s="73"/>
      <c r="GQI95" s="73"/>
      <c r="GQJ95" s="73"/>
      <c r="GQK95" s="74"/>
      <c r="GQL95" s="74"/>
      <c r="GQM95" s="77"/>
      <c r="GQN95" s="77"/>
      <c r="GQO95" s="11"/>
      <c r="GQP95" s="7"/>
      <c r="GQQ95" s="7"/>
      <c r="GQR95" s="7"/>
      <c r="GQS95" s="7"/>
      <c r="GQT95" s="7"/>
      <c r="GQU95" s="73"/>
      <c r="GQV95" s="73"/>
      <c r="GQW95" s="73"/>
      <c r="GQX95" s="73"/>
      <c r="GQY95" s="74"/>
      <c r="GQZ95" s="74"/>
      <c r="GRA95" s="77"/>
      <c r="GRB95" s="77"/>
      <c r="GRC95" s="11"/>
      <c r="GRD95" s="7"/>
      <c r="GRE95" s="7"/>
      <c r="GRF95" s="7"/>
      <c r="GRG95" s="7"/>
      <c r="GRH95" s="7"/>
      <c r="GRI95" s="73"/>
      <c r="GRJ95" s="73"/>
      <c r="GRK95" s="73"/>
      <c r="GRL95" s="73"/>
      <c r="GRM95" s="74"/>
      <c r="GRN95" s="74"/>
      <c r="GRO95" s="77"/>
      <c r="GRP95" s="77"/>
      <c r="GRQ95" s="11"/>
      <c r="GRR95" s="7"/>
      <c r="GRS95" s="7"/>
      <c r="GRT95" s="7"/>
      <c r="GRU95" s="7"/>
      <c r="GRV95" s="7"/>
      <c r="GRW95" s="73"/>
      <c r="GRX95" s="73"/>
      <c r="GRY95" s="73"/>
      <c r="GRZ95" s="73"/>
      <c r="GSA95" s="74"/>
      <c r="GSB95" s="74"/>
      <c r="GSC95" s="77"/>
      <c r="GSD95" s="77"/>
      <c r="GSE95" s="11"/>
      <c r="GSF95" s="7"/>
      <c r="GSG95" s="7"/>
      <c r="GSH95" s="7"/>
      <c r="GSI95" s="7"/>
      <c r="GSJ95" s="7"/>
      <c r="GSK95" s="73"/>
      <c r="GSL95" s="73"/>
      <c r="GSM95" s="73"/>
      <c r="GSN95" s="73"/>
      <c r="GSO95" s="74"/>
      <c r="GSP95" s="74"/>
      <c r="GSQ95" s="77"/>
      <c r="GSR95" s="77"/>
      <c r="GSS95" s="11"/>
      <c r="GST95" s="7"/>
      <c r="GSU95" s="7"/>
      <c r="GSV95" s="7"/>
      <c r="GSW95" s="7"/>
      <c r="GSX95" s="7"/>
      <c r="GSY95" s="73"/>
      <c r="GSZ95" s="73"/>
      <c r="GTA95" s="73"/>
      <c r="GTB95" s="73"/>
      <c r="GTC95" s="74"/>
      <c r="GTD95" s="74"/>
      <c r="GTE95" s="77"/>
      <c r="GTF95" s="77"/>
      <c r="GTG95" s="11"/>
      <c r="GTH95" s="7"/>
      <c r="GTI95" s="7"/>
      <c r="GTJ95" s="7"/>
      <c r="GTK95" s="7"/>
      <c r="GTL95" s="7"/>
      <c r="GTM95" s="73"/>
      <c r="GTN95" s="73"/>
      <c r="GTO95" s="73"/>
      <c r="GTP95" s="73"/>
      <c r="GTQ95" s="74"/>
      <c r="GTR95" s="74"/>
      <c r="GTS95" s="77"/>
      <c r="GTT95" s="77"/>
      <c r="GTU95" s="11"/>
      <c r="GTV95" s="7"/>
      <c r="GTW95" s="7"/>
      <c r="GTX95" s="7"/>
      <c r="GTY95" s="7"/>
      <c r="GTZ95" s="7"/>
      <c r="GUA95" s="73"/>
      <c r="GUB95" s="73"/>
      <c r="GUC95" s="73"/>
      <c r="GUD95" s="73"/>
      <c r="GUE95" s="74"/>
      <c r="GUF95" s="74"/>
      <c r="GUG95" s="77"/>
      <c r="GUH95" s="77"/>
      <c r="GUI95" s="11"/>
      <c r="GUJ95" s="7"/>
      <c r="GUK95" s="7"/>
      <c r="GUL95" s="7"/>
      <c r="GUM95" s="7"/>
      <c r="GUN95" s="7"/>
      <c r="GUO95" s="73"/>
      <c r="GUP95" s="73"/>
      <c r="GUQ95" s="73"/>
      <c r="GUR95" s="73"/>
      <c r="GUS95" s="74"/>
      <c r="GUT95" s="74"/>
      <c r="GUU95" s="77"/>
      <c r="GUV95" s="77"/>
      <c r="GUW95" s="11"/>
      <c r="GUX95" s="7"/>
      <c r="GUY95" s="7"/>
      <c r="GUZ95" s="7"/>
      <c r="GVA95" s="7"/>
      <c r="GVB95" s="7"/>
      <c r="GVC95" s="73"/>
      <c r="GVD95" s="73"/>
      <c r="GVE95" s="73"/>
      <c r="GVF95" s="73"/>
      <c r="GVG95" s="74"/>
      <c r="GVH95" s="74"/>
      <c r="GVI95" s="77"/>
      <c r="GVJ95" s="77"/>
      <c r="GVK95" s="11"/>
      <c r="GVL95" s="7"/>
      <c r="GVM95" s="7"/>
      <c r="GVN95" s="7"/>
      <c r="GVO95" s="7"/>
      <c r="GVP95" s="7"/>
      <c r="GVQ95" s="73"/>
      <c r="GVR95" s="73"/>
      <c r="GVS95" s="73"/>
      <c r="GVT95" s="73"/>
      <c r="GVU95" s="74"/>
      <c r="GVV95" s="74"/>
      <c r="GVW95" s="77"/>
      <c r="GVX95" s="77"/>
      <c r="GVY95" s="11"/>
      <c r="GVZ95" s="7"/>
      <c r="GWA95" s="7"/>
      <c r="GWB95" s="7"/>
      <c r="GWC95" s="7"/>
      <c r="GWD95" s="7"/>
      <c r="GWE95" s="73"/>
      <c r="GWF95" s="73"/>
      <c r="GWG95" s="73"/>
      <c r="GWH95" s="73"/>
      <c r="GWI95" s="74"/>
      <c r="GWJ95" s="74"/>
      <c r="GWK95" s="77"/>
      <c r="GWL95" s="77"/>
      <c r="GWM95" s="11"/>
      <c r="GWN95" s="7"/>
      <c r="GWO95" s="7"/>
      <c r="GWP95" s="7"/>
      <c r="GWQ95" s="7"/>
      <c r="GWR95" s="7"/>
      <c r="GWS95" s="73"/>
      <c r="GWT95" s="73"/>
      <c r="GWU95" s="73"/>
      <c r="GWV95" s="73"/>
      <c r="GWW95" s="74"/>
      <c r="GWX95" s="74"/>
      <c r="GWY95" s="77"/>
      <c r="GWZ95" s="77"/>
      <c r="GXA95" s="11"/>
      <c r="GXB95" s="7"/>
      <c r="GXC95" s="7"/>
      <c r="GXD95" s="7"/>
      <c r="GXE95" s="7"/>
      <c r="GXF95" s="7"/>
      <c r="GXG95" s="73"/>
      <c r="GXH95" s="73"/>
      <c r="GXI95" s="73"/>
      <c r="GXJ95" s="73"/>
      <c r="GXK95" s="74"/>
      <c r="GXL95" s="74"/>
      <c r="GXM95" s="77"/>
      <c r="GXN95" s="77"/>
      <c r="GXO95" s="11"/>
      <c r="GXP95" s="7"/>
      <c r="GXQ95" s="7"/>
      <c r="GXR95" s="7"/>
      <c r="GXS95" s="7"/>
      <c r="GXT95" s="7"/>
      <c r="GXU95" s="73"/>
      <c r="GXV95" s="73"/>
      <c r="GXW95" s="73"/>
      <c r="GXX95" s="73"/>
      <c r="GXY95" s="74"/>
      <c r="GXZ95" s="74"/>
      <c r="GYA95" s="77"/>
      <c r="GYB95" s="77"/>
      <c r="GYC95" s="11"/>
      <c r="GYD95" s="7"/>
      <c r="GYE95" s="7"/>
      <c r="GYF95" s="7"/>
      <c r="GYG95" s="7"/>
      <c r="GYH95" s="7"/>
      <c r="GYI95" s="73"/>
      <c r="GYJ95" s="73"/>
      <c r="GYK95" s="73"/>
      <c r="GYL95" s="73"/>
      <c r="GYM95" s="74"/>
      <c r="GYN95" s="74"/>
      <c r="GYO95" s="77"/>
      <c r="GYP95" s="77"/>
      <c r="GYQ95" s="11"/>
      <c r="GYR95" s="7"/>
      <c r="GYS95" s="7"/>
      <c r="GYT95" s="7"/>
      <c r="GYU95" s="7"/>
      <c r="GYV95" s="7"/>
      <c r="GYW95" s="73"/>
      <c r="GYX95" s="73"/>
      <c r="GYY95" s="73"/>
      <c r="GYZ95" s="73"/>
      <c r="GZA95" s="74"/>
      <c r="GZB95" s="74"/>
      <c r="GZC95" s="77"/>
      <c r="GZD95" s="77"/>
      <c r="GZE95" s="11"/>
      <c r="GZF95" s="7"/>
      <c r="GZG95" s="7"/>
      <c r="GZH95" s="7"/>
      <c r="GZI95" s="7"/>
      <c r="GZJ95" s="7"/>
      <c r="GZK95" s="73"/>
      <c r="GZL95" s="73"/>
      <c r="GZM95" s="73"/>
      <c r="GZN95" s="73"/>
      <c r="GZO95" s="74"/>
      <c r="GZP95" s="74"/>
      <c r="GZQ95" s="77"/>
      <c r="GZR95" s="77"/>
      <c r="GZS95" s="11"/>
      <c r="GZT95" s="7"/>
      <c r="GZU95" s="7"/>
      <c r="GZV95" s="7"/>
      <c r="GZW95" s="7"/>
      <c r="GZX95" s="7"/>
      <c r="GZY95" s="73"/>
      <c r="GZZ95" s="73"/>
      <c r="HAA95" s="73"/>
      <c r="HAB95" s="73"/>
      <c r="HAC95" s="74"/>
      <c r="HAD95" s="74"/>
      <c r="HAE95" s="77"/>
      <c r="HAF95" s="77"/>
      <c r="HAG95" s="11"/>
      <c r="HAH95" s="7"/>
      <c r="HAI95" s="7"/>
      <c r="HAJ95" s="7"/>
      <c r="HAK95" s="7"/>
      <c r="HAL95" s="7"/>
      <c r="HAM95" s="73"/>
      <c r="HAN95" s="73"/>
      <c r="HAO95" s="73"/>
      <c r="HAP95" s="73"/>
      <c r="HAQ95" s="74"/>
      <c r="HAR95" s="74"/>
      <c r="HAS95" s="77"/>
      <c r="HAT95" s="77"/>
      <c r="HAU95" s="11"/>
      <c r="HAV95" s="7"/>
      <c r="HAW95" s="7"/>
      <c r="HAX95" s="7"/>
      <c r="HAY95" s="7"/>
      <c r="HAZ95" s="7"/>
      <c r="HBA95" s="73"/>
      <c r="HBB95" s="73"/>
      <c r="HBC95" s="73"/>
      <c r="HBD95" s="73"/>
      <c r="HBE95" s="74"/>
      <c r="HBF95" s="74"/>
      <c r="HBG95" s="77"/>
      <c r="HBH95" s="77"/>
      <c r="HBI95" s="11"/>
      <c r="HBJ95" s="7"/>
      <c r="HBK95" s="7"/>
      <c r="HBL95" s="7"/>
      <c r="HBM95" s="7"/>
      <c r="HBN95" s="7"/>
      <c r="HBO95" s="73"/>
      <c r="HBP95" s="73"/>
      <c r="HBQ95" s="73"/>
      <c r="HBR95" s="73"/>
      <c r="HBS95" s="74"/>
      <c r="HBT95" s="74"/>
      <c r="HBU95" s="77"/>
      <c r="HBV95" s="77"/>
      <c r="HBW95" s="11"/>
      <c r="HBX95" s="7"/>
      <c r="HBY95" s="7"/>
      <c r="HBZ95" s="7"/>
      <c r="HCA95" s="7"/>
      <c r="HCB95" s="7"/>
      <c r="HCC95" s="73"/>
      <c r="HCD95" s="73"/>
      <c r="HCE95" s="73"/>
      <c r="HCF95" s="73"/>
      <c r="HCG95" s="74"/>
      <c r="HCH95" s="74"/>
      <c r="HCI95" s="77"/>
      <c r="HCJ95" s="77"/>
      <c r="HCK95" s="11"/>
      <c r="HCL95" s="7"/>
      <c r="HCM95" s="7"/>
      <c r="HCN95" s="7"/>
      <c r="HCO95" s="7"/>
      <c r="HCP95" s="7"/>
      <c r="HCQ95" s="73"/>
      <c r="HCR95" s="73"/>
      <c r="HCS95" s="73"/>
      <c r="HCT95" s="73"/>
      <c r="HCU95" s="74"/>
      <c r="HCV95" s="74"/>
      <c r="HCW95" s="77"/>
      <c r="HCX95" s="77"/>
      <c r="HCY95" s="11"/>
      <c r="HCZ95" s="7"/>
      <c r="HDA95" s="7"/>
      <c r="HDB95" s="7"/>
      <c r="HDC95" s="7"/>
      <c r="HDD95" s="7"/>
      <c r="HDE95" s="73"/>
      <c r="HDF95" s="73"/>
      <c r="HDG95" s="73"/>
      <c r="HDH95" s="73"/>
      <c r="HDI95" s="74"/>
      <c r="HDJ95" s="74"/>
      <c r="HDK95" s="77"/>
      <c r="HDL95" s="77"/>
      <c r="HDM95" s="11"/>
      <c r="HDN95" s="7"/>
      <c r="HDO95" s="7"/>
      <c r="HDP95" s="7"/>
      <c r="HDQ95" s="7"/>
      <c r="HDR95" s="7"/>
      <c r="HDS95" s="73"/>
      <c r="HDT95" s="73"/>
      <c r="HDU95" s="73"/>
      <c r="HDV95" s="73"/>
      <c r="HDW95" s="74"/>
      <c r="HDX95" s="74"/>
      <c r="HDY95" s="77"/>
      <c r="HDZ95" s="77"/>
      <c r="HEA95" s="11"/>
      <c r="HEB95" s="7"/>
      <c r="HEC95" s="7"/>
      <c r="HED95" s="7"/>
      <c r="HEE95" s="7"/>
      <c r="HEF95" s="7"/>
      <c r="HEG95" s="73"/>
      <c r="HEH95" s="73"/>
      <c r="HEI95" s="73"/>
      <c r="HEJ95" s="73"/>
      <c r="HEK95" s="74"/>
      <c r="HEL95" s="74"/>
      <c r="HEM95" s="77"/>
      <c r="HEN95" s="77"/>
      <c r="HEO95" s="11"/>
      <c r="HEP95" s="7"/>
      <c r="HEQ95" s="7"/>
      <c r="HER95" s="7"/>
      <c r="HES95" s="7"/>
      <c r="HET95" s="7"/>
      <c r="HEU95" s="73"/>
      <c r="HEV95" s="73"/>
      <c r="HEW95" s="73"/>
      <c r="HEX95" s="73"/>
      <c r="HEY95" s="74"/>
      <c r="HEZ95" s="74"/>
      <c r="HFA95" s="77"/>
      <c r="HFB95" s="77"/>
      <c r="HFC95" s="11"/>
      <c r="HFD95" s="7"/>
      <c r="HFE95" s="7"/>
      <c r="HFF95" s="7"/>
      <c r="HFG95" s="7"/>
      <c r="HFH95" s="7"/>
      <c r="HFI95" s="73"/>
      <c r="HFJ95" s="73"/>
      <c r="HFK95" s="73"/>
      <c r="HFL95" s="73"/>
      <c r="HFM95" s="74"/>
      <c r="HFN95" s="74"/>
      <c r="HFO95" s="77"/>
      <c r="HFP95" s="77"/>
      <c r="HFQ95" s="11"/>
      <c r="HFR95" s="7"/>
      <c r="HFS95" s="7"/>
      <c r="HFT95" s="7"/>
      <c r="HFU95" s="7"/>
      <c r="HFV95" s="7"/>
      <c r="HFW95" s="73"/>
      <c r="HFX95" s="73"/>
      <c r="HFY95" s="73"/>
      <c r="HFZ95" s="73"/>
      <c r="HGA95" s="74"/>
      <c r="HGB95" s="74"/>
      <c r="HGC95" s="77"/>
      <c r="HGD95" s="77"/>
      <c r="HGE95" s="11"/>
      <c r="HGF95" s="7"/>
      <c r="HGG95" s="7"/>
      <c r="HGH95" s="7"/>
      <c r="HGI95" s="7"/>
      <c r="HGJ95" s="7"/>
      <c r="HGK95" s="73"/>
      <c r="HGL95" s="73"/>
      <c r="HGM95" s="73"/>
      <c r="HGN95" s="73"/>
      <c r="HGO95" s="74"/>
      <c r="HGP95" s="74"/>
      <c r="HGQ95" s="77"/>
      <c r="HGR95" s="77"/>
      <c r="HGS95" s="11"/>
      <c r="HGT95" s="7"/>
      <c r="HGU95" s="7"/>
      <c r="HGV95" s="7"/>
      <c r="HGW95" s="7"/>
      <c r="HGX95" s="7"/>
      <c r="HGY95" s="73"/>
      <c r="HGZ95" s="73"/>
      <c r="HHA95" s="73"/>
      <c r="HHB95" s="73"/>
      <c r="HHC95" s="74"/>
      <c r="HHD95" s="74"/>
      <c r="HHE95" s="77"/>
      <c r="HHF95" s="77"/>
      <c r="HHG95" s="11"/>
      <c r="HHH95" s="7"/>
      <c r="HHI95" s="7"/>
      <c r="HHJ95" s="7"/>
      <c r="HHK95" s="7"/>
      <c r="HHL95" s="7"/>
      <c r="HHM95" s="73"/>
      <c r="HHN95" s="73"/>
      <c r="HHO95" s="73"/>
      <c r="HHP95" s="73"/>
      <c r="HHQ95" s="74"/>
      <c r="HHR95" s="74"/>
      <c r="HHS95" s="77"/>
      <c r="HHT95" s="77"/>
      <c r="HHU95" s="11"/>
      <c r="HHV95" s="7"/>
      <c r="HHW95" s="7"/>
      <c r="HHX95" s="7"/>
      <c r="HHY95" s="7"/>
      <c r="HHZ95" s="7"/>
      <c r="HIA95" s="73"/>
      <c r="HIB95" s="73"/>
      <c r="HIC95" s="73"/>
      <c r="HID95" s="73"/>
      <c r="HIE95" s="74"/>
      <c r="HIF95" s="74"/>
      <c r="HIG95" s="77"/>
      <c r="HIH95" s="77"/>
      <c r="HII95" s="11"/>
      <c r="HIJ95" s="7"/>
      <c r="HIK95" s="7"/>
      <c r="HIL95" s="7"/>
      <c r="HIM95" s="7"/>
      <c r="HIN95" s="7"/>
      <c r="HIO95" s="73"/>
      <c r="HIP95" s="73"/>
      <c r="HIQ95" s="73"/>
      <c r="HIR95" s="73"/>
      <c r="HIS95" s="74"/>
      <c r="HIT95" s="74"/>
      <c r="HIU95" s="77"/>
      <c r="HIV95" s="77"/>
      <c r="HIW95" s="11"/>
      <c r="HIX95" s="7"/>
      <c r="HIY95" s="7"/>
      <c r="HIZ95" s="7"/>
      <c r="HJA95" s="7"/>
      <c r="HJB95" s="7"/>
      <c r="HJC95" s="73"/>
      <c r="HJD95" s="73"/>
      <c r="HJE95" s="73"/>
      <c r="HJF95" s="73"/>
      <c r="HJG95" s="74"/>
      <c r="HJH95" s="74"/>
      <c r="HJI95" s="77"/>
      <c r="HJJ95" s="77"/>
      <c r="HJK95" s="11"/>
      <c r="HJL95" s="7"/>
      <c r="HJM95" s="7"/>
      <c r="HJN95" s="7"/>
      <c r="HJO95" s="7"/>
      <c r="HJP95" s="7"/>
      <c r="HJQ95" s="73"/>
      <c r="HJR95" s="73"/>
      <c r="HJS95" s="73"/>
      <c r="HJT95" s="73"/>
      <c r="HJU95" s="74"/>
      <c r="HJV95" s="74"/>
      <c r="HJW95" s="77"/>
      <c r="HJX95" s="77"/>
      <c r="HJY95" s="11"/>
      <c r="HJZ95" s="7"/>
      <c r="HKA95" s="7"/>
      <c r="HKB95" s="7"/>
      <c r="HKC95" s="7"/>
      <c r="HKD95" s="7"/>
      <c r="HKE95" s="73"/>
      <c r="HKF95" s="73"/>
      <c r="HKG95" s="73"/>
      <c r="HKH95" s="73"/>
      <c r="HKI95" s="74"/>
      <c r="HKJ95" s="74"/>
      <c r="HKK95" s="77"/>
      <c r="HKL95" s="77"/>
      <c r="HKM95" s="11"/>
      <c r="HKN95" s="7"/>
      <c r="HKO95" s="7"/>
      <c r="HKP95" s="7"/>
      <c r="HKQ95" s="7"/>
      <c r="HKR95" s="7"/>
      <c r="HKS95" s="73"/>
      <c r="HKT95" s="73"/>
      <c r="HKU95" s="73"/>
      <c r="HKV95" s="73"/>
      <c r="HKW95" s="74"/>
      <c r="HKX95" s="74"/>
      <c r="HKY95" s="77"/>
      <c r="HKZ95" s="77"/>
      <c r="HLA95" s="11"/>
      <c r="HLB95" s="7"/>
      <c r="HLC95" s="7"/>
      <c r="HLD95" s="7"/>
      <c r="HLE95" s="7"/>
      <c r="HLF95" s="7"/>
      <c r="HLG95" s="73"/>
      <c r="HLH95" s="73"/>
      <c r="HLI95" s="73"/>
      <c r="HLJ95" s="73"/>
      <c r="HLK95" s="74"/>
      <c r="HLL95" s="74"/>
      <c r="HLM95" s="77"/>
      <c r="HLN95" s="77"/>
      <c r="HLO95" s="11"/>
      <c r="HLP95" s="7"/>
      <c r="HLQ95" s="7"/>
      <c r="HLR95" s="7"/>
      <c r="HLS95" s="7"/>
      <c r="HLT95" s="7"/>
      <c r="HLU95" s="73"/>
      <c r="HLV95" s="73"/>
      <c r="HLW95" s="73"/>
      <c r="HLX95" s="73"/>
      <c r="HLY95" s="74"/>
      <c r="HLZ95" s="74"/>
      <c r="HMA95" s="77"/>
      <c r="HMB95" s="77"/>
      <c r="HMC95" s="11"/>
      <c r="HMD95" s="7"/>
      <c r="HME95" s="7"/>
      <c r="HMF95" s="7"/>
      <c r="HMG95" s="7"/>
      <c r="HMH95" s="7"/>
      <c r="HMI95" s="73"/>
      <c r="HMJ95" s="73"/>
      <c r="HMK95" s="73"/>
      <c r="HML95" s="73"/>
      <c r="HMM95" s="74"/>
      <c r="HMN95" s="74"/>
      <c r="HMO95" s="77"/>
      <c r="HMP95" s="77"/>
      <c r="HMQ95" s="11"/>
      <c r="HMR95" s="7"/>
      <c r="HMS95" s="7"/>
      <c r="HMT95" s="7"/>
      <c r="HMU95" s="7"/>
      <c r="HMV95" s="7"/>
      <c r="HMW95" s="73"/>
      <c r="HMX95" s="73"/>
      <c r="HMY95" s="73"/>
      <c r="HMZ95" s="73"/>
      <c r="HNA95" s="74"/>
      <c r="HNB95" s="74"/>
      <c r="HNC95" s="77"/>
      <c r="HND95" s="77"/>
      <c r="HNE95" s="11"/>
      <c r="HNF95" s="7"/>
      <c r="HNG95" s="7"/>
      <c r="HNH95" s="7"/>
      <c r="HNI95" s="7"/>
      <c r="HNJ95" s="7"/>
      <c r="HNK95" s="73"/>
      <c r="HNL95" s="73"/>
      <c r="HNM95" s="73"/>
      <c r="HNN95" s="73"/>
      <c r="HNO95" s="74"/>
      <c r="HNP95" s="74"/>
      <c r="HNQ95" s="77"/>
      <c r="HNR95" s="77"/>
      <c r="HNS95" s="11"/>
      <c r="HNT95" s="7"/>
      <c r="HNU95" s="7"/>
      <c r="HNV95" s="7"/>
      <c r="HNW95" s="7"/>
      <c r="HNX95" s="7"/>
      <c r="HNY95" s="73"/>
      <c r="HNZ95" s="73"/>
      <c r="HOA95" s="73"/>
      <c r="HOB95" s="73"/>
      <c r="HOC95" s="74"/>
      <c r="HOD95" s="74"/>
      <c r="HOE95" s="77"/>
      <c r="HOF95" s="77"/>
      <c r="HOG95" s="11"/>
      <c r="HOH95" s="7"/>
      <c r="HOI95" s="7"/>
      <c r="HOJ95" s="7"/>
      <c r="HOK95" s="7"/>
      <c r="HOL95" s="7"/>
      <c r="HOM95" s="73"/>
      <c r="HON95" s="73"/>
      <c r="HOO95" s="73"/>
      <c r="HOP95" s="73"/>
      <c r="HOQ95" s="74"/>
      <c r="HOR95" s="74"/>
      <c r="HOS95" s="77"/>
      <c r="HOT95" s="77"/>
      <c r="HOU95" s="11"/>
      <c r="HOV95" s="7"/>
      <c r="HOW95" s="7"/>
      <c r="HOX95" s="7"/>
      <c r="HOY95" s="7"/>
      <c r="HOZ95" s="7"/>
      <c r="HPA95" s="73"/>
      <c r="HPB95" s="73"/>
      <c r="HPC95" s="73"/>
      <c r="HPD95" s="73"/>
      <c r="HPE95" s="74"/>
      <c r="HPF95" s="74"/>
      <c r="HPG95" s="77"/>
      <c r="HPH95" s="77"/>
      <c r="HPI95" s="11"/>
      <c r="HPJ95" s="7"/>
      <c r="HPK95" s="7"/>
      <c r="HPL95" s="7"/>
      <c r="HPM95" s="7"/>
      <c r="HPN95" s="7"/>
      <c r="HPO95" s="73"/>
      <c r="HPP95" s="73"/>
      <c r="HPQ95" s="73"/>
      <c r="HPR95" s="73"/>
      <c r="HPS95" s="74"/>
      <c r="HPT95" s="74"/>
      <c r="HPU95" s="77"/>
      <c r="HPV95" s="77"/>
      <c r="HPW95" s="11"/>
      <c r="HPX95" s="7"/>
      <c r="HPY95" s="7"/>
      <c r="HPZ95" s="7"/>
      <c r="HQA95" s="7"/>
      <c r="HQB95" s="7"/>
      <c r="HQC95" s="73"/>
      <c r="HQD95" s="73"/>
      <c r="HQE95" s="73"/>
      <c r="HQF95" s="73"/>
      <c r="HQG95" s="74"/>
      <c r="HQH95" s="74"/>
      <c r="HQI95" s="77"/>
      <c r="HQJ95" s="77"/>
      <c r="HQK95" s="11"/>
      <c r="HQL95" s="7"/>
      <c r="HQM95" s="7"/>
      <c r="HQN95" s="7"/>
      <c r="HQO95" s="7"/>
      <c r="HQP95" s="7"/>
      <c r="HQQ95" s="73"/>
      <c r="HQR95" s="73"/>
      <c r="HQS95" s="73"/>
      <c r="HQT95" s="73"/>
      <c r="HQU95" s="74"/>
      <c r="HQV95" s="74"/>
      <c r="HQW95" s="77"/>
      <c r="HQX95" s="77"/>
      <c r="HQY95" s="11"/>
      <c r="HQZ95" s="7"/>
      <c r="HRA95" s="7"/>
      <c r="HRB95" s="7"/>
      <c r="HRC95" s="7"/>
      <c r="HRD95" s="7"/>
      <c r="HRE95" s="73"/>
      <c r="HRF95" s="73"/>
      <c r="HRG95" s="73"/>
      <c r="HRH95" s="73"/>
      <c r="HRI95" s="74"/>
      <c r="HRJ95" s="74"/>
      <c r="HRK95" s="77"/>
      <c r="HRL95" s="77"/>
      <c r="HRM95" s="11"/>
      <c r="HRN95" s="7"/>
      <c r="HRO95" s="7"/>
      <c r="HRP95" s="7"/>
      <c r="HRQ95" s="7"/>
      <c r="HRR95" s="7"/>
      <c r="HRS95" s="73"/>
      <c r="HRT95" s="73"/>
      <c r="HRU95" s="73"/>
      <c r="HRV95" s="73"/>
      <c r="HRW95" s="74"/>
      <c r="HRX95" s="74"/>
      <c r="HRY95" s="77"/>
      <c r="HRZ95" s="77"/>
      <c r="HSA95" s="11"/>
      <c r="HSB95" s="7"/>
      <c r="HSC95" s="7"/>
      <c r="HSD95" s="7"/>
      <c r="HSE95" s="7"/>
      <c r="HSF95" s="7"/>
      <c r="HSG95" s="73"/>
      <c r="HSH95" s="73"/>
      <c r="HSI95" s="73"/>
      <c r="HSJ95" s="73"/>
      <c r="HSK95" s="74"/>
      <c r="HSL95" s="74"/>
      <c r="HSM95" s="77"/>
      <c r="HSN95" s="77"/>
      <c r="HSO95" s="11"/>
      <c r="HSP95" s="7"/>
      <c r="HSQ95" s="7"/>
      <c r="HSR95" s="7"/>
      <c r="HSS95" s="7"/>
      <c r="HST95" s="7"/>
      <c r="HSU95" s="73"/>
      <c r="HSV95" s="73"/>
      <c r="HSW95" s="73"/>
      <c r="HSX95" s="73"/>
      <c r="HSY95" s="74"/>
      <c r="HSZ95" s="74"/>
      <c r="HTA95" s="77"/>
      <c r="HTB95" s="77"/>
      <c r="HTC95" s="11"/>
      <c r="HTD95" s="7"/>
      <c r="HTE95" s="7"/>
      <c r="HTF95" s="7"/>
      <c r="HTG95" s="7"/>
      <c r="HTH95" s="7"/>
      <c r="HTI95" s="73"/>
      <c r="HTJ95" s="73"/>
      <c r="HTK95" s="73"/>
      <c r="HTL95" s="73"/>
      <c r="HTM95" s="74"/>
      <c r="HTN95" s="74"/>
      <c r="HTO95" s="77"/>
      <c r="HTP95" s="77"/>
      <c r="HTQ95" s="11"/>
      <c r="HTR95" s="7"/>
      <c r="HTS95" s="7"/>
      <c r="HTT95" s="7"/>
      <c r="HTU95" s="7"/>
      <c r="HTV95" s="7"/>
      <c r="HTW95" s="73"/>
      <c r="HTX95" s="73"/>
      <c r="HTY95" s="73"/>
      <c r="HTZ95" s="73"/>
      <c r="HUA95" s="74"/>
      <c r="HUB95" s="74"/>
      <c r="HUC95" s="77"/>
      <c r="HUD95" s="77"/>
      <c r="HUE95" s="11"/>
      <c r="HUF95" s="7"/>
      <c r="HUG95" s="7"/>
      <c r="HUH95" s="7"/>
      <c r="HUI95" s="7"/>
      <c r="HUJ95" s="7"/>
      <c r="HUK95" s="73"/>
      <c r="HUL95" s="73"/>
      <c r="HUM95" s="73"/>
      <c r="HUN95" s="73"/>
      <c r="HUO95" s="74"/>
      <c r="HUP95" s="74"/>
      <c r="HUQ95" s="77"/>
      <c r="HUR95" s="77"/>
      <c r="HUS95" s="11"/>
      <c r="HUT95" s="7"/>
      <c r="HUU95" s="7"/>
      <c r="HUV95" s="7"/>
      <c r="HUW95" s="7"/>
      <c r="HUX95" s="7"/>
      <c r="HUY95" s="73"/>
      <c r="HUZ95" s="73"/>
      <c r="HVA95" s="73"/>
      <c r="HVB95" s="73"/>
      <c r="HVC95" s="74"/>
      <c r="HVD95" s="74"/>
      <c r="HVE95" s="77"/>
      <c r="HVF95" s="77"/>
      <c r="HVG95" s="11"/>
      <c r="HVH95" s="7"/>
      <c r="HVI95" s="7"/>
      <c r="HVJ95" s="7"/>
      <c r="HVK95" s="7"/>
      <c r="HVL95" s="7"/>
      <c r="HVM95" s="73"/>
      <c r="HVN95" s="73"/>
      <c r="HVO95" s="73"/>
      <c r="HVP95" s="73"/>
      <c r="HVQ95" s="74"/>
      <c r="HVR95" s="74"/>
      <c r="HVS95" s="77"/>
      <c r="HVT95" s="77"/>
      <c r="HVU95" s="11"/>
      <c r="HVV95" s="7"/>
      <c r="HVW95" s="7"/>
      <c r="HVX95" s="7"/>
      <c r="HVY95" s="7"/>
      <c r="HVZ95" s="7"/>
      <c r="HWA95" s="73"/>
      <c r="HWB95" s="73"/>
      <c r="HWC95" s="73"/>
      <c r="HWD95" s="73"/>
      <c r="HWE95" s="74"/>
      <c r="HWF95" s="74"/>
      <c r="HWG95" s="77"/>
      <c r="HWH95" s="77"/>
      <c r="HWI95" s="11"/>
      <c r="HWJ95" s="7"/>
      <c r="HWK95" s="7"/>
      <c r="HWL95" s="7"/>
      <c r="HWM95" s="7"/>
      <c r="HWN95" s="7"/>
      <c r="HWO95" s="73"/>
      <c r="HWP95" s="73"/>
      <c r="HWQ95" s="73"/>
      <c r="HWR95" s="73"/>
      <c r="HWS95" s="74"/>
      <c r="HWT95" s="74"/>
      <c r="HWU95" s="77"/>
      <c r="HWV95" s="77"/>
      <c r="HWW95" s="11"/>
      <c r="HWX95" s="7"/>
      <c r="HWY95" s="7"/>
      <c r="HWZ95" s="7"/>
      <c r="HXA95" s="7"/>
      <c r="HXB95" s="7"/>
      <c r="HXC95" s="73"/>
      <c r="HXD95" s="73"/>
      <c r="HXE95" s="73"/>
      <c r="HXF95" s="73"/>
      <c r="HXG95" s="74"/>
      <c r="HXH95" s="74"/>
      <c r="HXI95" s="77"/>
      <c r="HXJ95" s="77"/>
      <c r="HXK95" s="11"/>
      <c r="HXL95" s="7"/>
      <c r="HXM95" s="7"/>
      <c r="HXN95" s="7"/>
      <c r="HXO95" s="7"/>
      <c r="HXP95" s="7"/>
      <c r="HXQ95" s="73"/>
      <c r="HXR95" s="73"/>
      <c r="HXS95" s="73"/>
      <c r="HXT95" s="73"/>
      <c r="HXU95" s="74"/>
      <c r="HXV95" s="74"/>
      <c r="HXW95" s="77"/>
      <c r="HXX95" s="77"/>
      <c r="HXY95" s="11"/>
      <c r="HXZ95" s="7"/>
      <c r="HYA95" s="7"/>
      <c r="HYB95" s="7"/>
      <c r="HYC95" s="7"/>
      <c r="HYD95" s="7"/>
      <c r="HYE95" s="73"/>
      <c r="HYF95" s="73"/>
      <c r="HYG95" s="73"/>
      <c r="HYH95" s="73"/>
      <c r="HYI95" s="74"/>
      <c r="HYJ95" s="74"/>
      <c r="HYK95" s="77"/>
      <c r="HYL95" s="77"/>
      <c r="HYM95" s="11"/>
      <c r="HYN95" s="7"/>
      <c r="HYO95" s="7"/>
      <c r="HYP95" s="7"/>
      <c r="HYQ95" s="7"/>
      <c r="HYR95" s="7"/>
      <c r="HYS95" s="73"/>
      <c r="HYT95" s="73"/>
      <c r="HYU95" s="73"/>
      <c r="HYV95" s="73"/>
      <c r="HYW95" s="74"/>
      <c r="HYX95" s="74"/>
      <c r="HYY95" s="77"/>
      <c r="HYZ95" s="77"/>
      <c r="HZA95" s="11"/>
      <c r="HZB95" s="7"/>
      <c r="HZC95" s="7"/>
      <c r="HZD95" s="7"/>
      <c r="HZE95" s="7"/>
      <c r="HZF95" s="7"/>
      <c r="HZG95" s="73"/>
      <c r="HZH95" s="73"/>
      <c r="HZI95" s="73"/>
      <c r="HZJ95" s="73"/>
      <c r="HZK95" s="74"/>
      <c r="HZL95" s="74"/>
      <c r="HZM95" s="77"/>
      <c r="HZN95" s="77"/>
      <c r="HZO95" s="11"/>
      <c r="HZP95" s="7"/>
      <c r="HZQ95" s="7"/>
      <c r="HZR95" s="7"/>
      <c r="HZS95" s="7"/>
      <c r="HZT95" s="7"/>
      <c r="HZU95" s="73"/>
      <c r="HZV95" s="73"/>
      <c r="HZW95" s="73"/>
      <c r="HZX95" s="73"/>
      <c r="HZY95" s="74"/>
      <c r="HZZ95" s="74"/>
      <c r="IAA95" s="77"/>
      <c r="IAB95" s="77"/>
      <c r="IAC95" s="11"/>
      <c r="IAD95" s="7"/>
      <c r="IAE95" s="7"/>
      <c r="IAF95" s="7"/>
      <c r="IAG95" s="7"/>
      <c r="IAH95" s="7"/>
      <c r="IAI95" s="73"/>
      <c r="IAJ95" s="73"/>
      <c r="IAK95" s="73"/>
      <c r="IAL95" s="73"/>
      <c r="IAM95" s="74"/>
      <c r="IAN95" s="74"/>
      <c r="IAO95" s="77"/>
      <c r="IAP95" s="77"/>
      <c r="IAQ95" s="11"/>
      <c r="IAR95" s="7"/>
      <c r="IAS95" s="7"/>
      <c r="IAT95" s="7"/>
      <c r="IAU95" s="7"/>
      <c r="IAV95" s="7"/>
      <c r="IAW95" s="73"/>
      <c r="IAX95" s="73"/>
      <c r="IAY95" s="73"/>
      <c r="IAZ95" s="73"/>
      <c r="IBA95" s="74"/>
      <c r="IBB95" s="74"/>
      <c r="IBC95" s="77"/>
      <c r="IBD95" s="77"/>
      <c r="IBE95" s="11"/>
      <c r="IBF95" s="7"/>
      <c r="IBG95" s="7"/>
      <c r="IBH95" s="7"/>
      <c r="IBI95" s="7"/>
      <c r="IBJ95" s="7"/>
      <c r="IBK95" s="73"/>
      <c r="IBL95" s="73"/>
      <c r="IBM95" s="73"/>
      <c r="IBN95" s="73"/>
      <c r="IBO95" s="74"/>
      <c r="IBP95" s="74"/>
      <c r="IBQ95" s="77"/>
      <c r="IBR95" s="77"/>
      <c r="IBS95" s="11"/>
      <c r="IBT95" s="7"/>
      <c r="IBU95" s="7"/>
      <c r="IBV95" s="7"/>
      <c r="IBW95" s="7"/>
      <c r="IBX95" s="7"/>
      <c r="IBY95" s="73"/>
      <c r="IBZ95" s="73"/>
      <c r="ICA95" s="73"/>
      <c r="ICB95" s="73"/>
      <c r="ICC95" s="74"/>
      <c r="ICD95" s="74"/>
      <c r="ICE95" s="77"/>
      <c r="ICF95" s="77"/>
      <c r="ICG95" s="11"/>
      <c r="ICH95" s="7"/>
      <c r="ICI95" s="7"/>
      <c r="ICJ95" s="7"/>
      <c r="ICK95" s="7"/>
      <c r="ICL95" s="7"/>
      <c r="ICM95" s="73"/>
      <c r="ICN95" s="73"/>
      <c r="ICO95" s="73"/>
      <c r="ICP95" s="73"/>
      <c r="ICQ95" s="74"/>
      <c r="ICR95" s="74"/>
      <c r="ICS95" s="77"/>
      <c r="ICT95" s="77"/>
      <c r="ICU95" s="11"/>
      <c r="ICV95" s="7"/>
      <c r="ICW95" s="7"/>
      <c r="ICX95" s="7"/>
      <c r="ICY95" s="7"/>
      <c r="ICZ95" s="7"/>
      <c r="IDA95" s="73"/>
      <c r="IDB95" s="73"/>
      <c r="IDC95" s="73"/>
      <c r="IDD95" s="73"/>
      <c r="IDE95" s="74"/>
      <c r="IDF95" s="74"/>
      <c r="IDG95" s="77"/>
      <c r="IDH95" s="77"/>
      <c r="IDI95" s="11"/>
      <c r="IDJ95" s="7"/>
      <c r="IDK95" s="7"/>
      <c r="IDL95" s="7"/>
      <c r="IDM95" s="7"/>
      <c r="IDN95" s="7"/>
      <c r="IDO95" s="73"/>
      <c r="IDP95" s="73"/>
      <c r="IDQ95" s="73"/>
      <c r="IDR95" s="73"/>
      <c r="IDS95" s="74"/>
      <c r="IDT95" s="74"/>
      <c r="IDU95" s="77"/>
      <c r="IDV95" s="77"/>
      <c r="IDW95" s="11"/>
      <c r="IDX95" s="7"/>
      <c r="IDY95" s="7"/>
      <c r="IDZ95" s="7"/>
      <c r="IEA95" s="7"/>
      <c r="IEB95" s="7"/>
      <c r="IEC95" s="73"/>
      <c r="IED95" s="73"/>
      <c r="IEE95" s="73"/>
      <c r="IEF95" s="73"/>
      <c r="IEG95" s="74"/>
      <c r="IEH95" s="74"/>
      <c r="IEI95" s="77"/>
      <c r="IEJ95" s="77"/>
      <c r="IEK95" s="11"/>
      <c r="IEL95" s="7"/>
      <c r="IEM95" s="7"/>
      <c r="IEN95" s="7"/>
      <c r="IEO95" s="7"/>
      <c r="IEP95" s="7"/>
      <c r="IEQ95" s="73"/>
      <c r="IER95" s="73"/>
      <c r="IES95" s="73"/>
      <c r="IET95" s="73"/>
      <c r="IEU95" s="74"/>
      <c r="IEV95" s="74"/>
      <c r="IEW95" s="77"/>
      <c r="IEX95" s="77"/>
      <c r="IEY95" s="11"/>
      <c r="IEZ95" s="7"/>
      <c r="IFA95" s="7"/>
      <c r="IFB95" s="7"/>
      <c r="IFC95" s="7"/>
      <c r="IFD95" s="7"/>
      <c r="IFE95" s="73"/>
      <c r="IFF95" s="73"/>
      <c r="IFG95" s="73"/>
      <c r="IFH95" s="73"/>
      <c r="IFI95" s="74"/>
      <c r="IFJ95" s="74"/>
      <c r="IFK95" s="77"/>
      <c r="IFL95" s="77"/>
      <c r="IFM95" s="11"/>
      <c r="IFN95" s="7"/>
      <c r="IFO95" s="7"/>
      <c r="IFP95" s="7"/>
      <c r="IFQ95" s="7"/>
      <c r="IFR95" s="7"/>
      <c r="IFS95" s="73"/>
      <c r="IFT95" s="73"/>
      <c r="IFU95" s="73"/>
      <c r="IFV95" s="73"/>
      <c r="IFW95" s="74"/>
      <c r="IFX95" s="74"/>
      <c r="IFY95" s="77"/>
      <c r="IFZ95" s="77"/>
      <c r="IGA95" s="11"/>
      <c r="IGB95" s="7"/>
      <c r="IGC95" s="7"/>
      <c r="IGD95" s="7"/>
      <c r="IGE95" s="7"/>
      <c r="IGF95" s="7"/>
      <c r="IGG95" s="73"/>
      <c r="IGH95" s="73"/>
      <c r="IGI95" s="73"/>
      <c r="IGJ95" s="73"/>
      <c r="IGK95" s="74"/>
      <c r="IGL95" s="74"/>
      <c r="IGM95" s="77"/>
      <c r="IGN95" s="77"/>
      <c r="IGO95" s="11"/>
      <c r="IGP95" s="7"/>
      <c r="IGQ95" s="7"/>
      <c r="IGR95" s="7"/>
      <c r="IGS95" s="7"/>
      <c r="IGT95" s="7"/>
      <c r="IGU95" s="73"/>
      <c r="IGV95" s="73"/>
      <c r="IGW95" s="73"/>
      <c r="IGX95" s="73"/>
      <c r="IGY95" s="74"/>
      <c r="IGZ95" s="74"/>
      <c r="IHA95" s="77"/>
      <c r="IHB95" s="77"/>
      <c r="IHC95" s="11"/>
      <c r="IHD95" s="7"/>
      <c r="IHE95" s="7"/>
      <c r="IHF95" s="7"/>
      <c r="IHG95" s="7"/>
      <c r="IHH95" s="7"/>
      <c r="IHI95" s="73"/>
      <c r="IHJ95" s="73"/>
      <c r="IHK95" s="73"/>
      <c r="IHL95" s="73"/>
      <c r="IHM95" s="74"/>
      <c r="IHN95" s="74"/>
      <c r="IHO95" s="77"/>
      <c r="IHP95" s="77"/>
      <c r="IHQ95" s="11"/>
      <c r="IHR95" s="7"/>
      <c r="IHS95" s="7"/>
      <c r="IHT95" s="7"/>
      <c r="IHU95" s="7"/>
      <c r="IHV95" s="7"/>
      <c r="IHW95" s="73"/>
      <c r="IHX95" s="73"/>
      <c r="IHY95" s="73"/>
      <c r="IHZ95" s="73"/>
      <c r="IIA95" s="74"/>
      <c r="IIB95" s="74"/>
      <c r="IIC95" s="77"/>
      <c r="IID95" s="77"/>
      <c r="IIE95" s="11"/>
      <c r="IIF95" s="7"/>
      <c r="IIG95" s="7"/>
      <c r="IIH95" s="7"/>
      <c r="III95" s="7"/>
      <c r="IIJ95" s="7"/>
      <c r="IIK95" s="73"/>
      <c r="IIL95" s="73"/>
      <c r="IIM95" s="73"/>
      <c r="IIN95" s="73"/>
      <c r="IIO95" s="74"/>
      <c r="IIP95" s="74"/>
      <c r="IIQ95" s="77"/>
      <c r="IIR95" s="77"/>
      <c r="IIS95" s="11"/>
      <c r="IIT95" s="7"/>
      <c r="IIU95" s="7"/>
      <c r="IIV95" s="7"/>
      <c r="IIW95" s="7"/>
      <c r="IIX95" s="7"/>
      <c r="IIY95" s="73"/>
      <c r="IIZ95" s="73"/>
      <c r="IJA95" s="73"/>
      <c r="IJB95" s="73"/>
      <c r="IJC95" s="74"/>
      <c r="IJD95" s="74"/>
      <c r="IJE95" s="77"/>
      <c r="IJF95" s="77"/>
      <c r="IJG95" s="11"/>
      <c r="IJH95" s="7"/>
      <c r="IJI95" s="7"/>
      <c r="IJJ95" s="7"/>
      <c r="IJK95" s="7"/>
      <c r="IJL95" s="7"/>
      <c r="IJM95" s="73"/>
      <c r="IJN95" s="73"/>
      <c r="IJO95" s="73"/>
      <c r="IJP95" s="73"/>
      <c r="IJQ95" s="74"/>
      <c r="IJR95" s="74"/>
      <c r="IJS95" s="77"/>
      <c r="IJT95" s="77"/>
      <c r="IJU95" s="11"/>
      <c r="IJV95" s="7"/>
      <c r="IJW95" s="7"/>
      <c r="IJX95" s="7"/>
      <c r="IJY95" s="7"/>
      <c r="IJZ95" s="7"/>
      <c r="IKA95" s="73"/>
      <c r="IKB95" s="73"/>
      <c r="IKC95" s="73"/>
      <c r="IKD95" s="73"/>
      <c r="IKE95" s="74"/>
      <c r="IKF95" s="74"/>
      <c r="IKG95" s="77"/>
      <c r="IKH95" s="77"/>
      <c r="IKI95" s="11"/>
      <c r="IKJ95" s="7"/>
      <c r="IKK95" s="7"/>
      <c r="IKL95" s="7"/>
      <c r="IKM95" s="7"/>
      <c r="IKN95" s="7"/>
      <c r="IKO95" s="73"/>
      <c r="IKP95" s="73"/>
      <c r="IKQ95" s="73"/>
      <c r="IKR95" s="73"/>
      <c r="IKS95" s="74"/>
      <c r="IKT95" s="74"/>
      <c r="IKU95" s="77"/>
      <c r="IKV95" s="77"/>
      <c r="IKW95" s="11"/>
      <c r="IKX95" s="7"/>
      <c r="IKY95" s="7"/>
      <c r="IKZ95" s="7"/>
      <c r="ILA95" s="7"/>
      <c r="ILB95" s="7"/>
      <c r="ILC95" s="73"/>
      <c r="ILD95" s="73"/>
      <c r="ILE95" s="73"/>
      <c r="ILF95" s="73"/>
      <c r="ILG95" s="74"/>
      <c r="ILH95" s="74"/>
      <c r="ILI95" s="77"/>
      <c r="ILJ95" s="77"/>
      <c r="ILK95" s="11"/>
      <c r="ILL95" s="7"/>
      <c r="ILM95" s="7"/>
      <c r="ILN95" s="7"/>
      <c r="ILO95" s="7"/>
      <c r="ILP95" s="7"/>
      <c r="ILQ95" s="73"/>
      <c r="ILR95" s="73"/>
      <c r="ILS95" s="73"/>
      <c r="ILT95" s="73"/>
      <c r="ILU95" s="74"/>
      <c r="ILV95" s="74"/>
      <c r="ILW95" s="77"/>
      <c r="ILX95" s="77"/>
      <c r="ILY95" s="11"/>
      <c r="ILZ95" s="7"/>
      <c r="IMA95" s="7"/>
      <c r="IMB95" s="7"/>
      <c r="IMC95" s="7"/>
      <c r="IMD95" s="7"/>
      <c r="IME95" s="73"/>
      <c r="IMF95" s="73"/>
      <c r="IMG95" s="73"/>
      <c r="IMH95" s="73"/>
      <c r="IMI95" s="74"/>
      <c r="IMJ95" s="74"/>
      <c r="IMK95" s="77"/>
      <c r="IML95" s="77"/>
      <c r="IMM95" s="11"/>
      <c r="IMN95" s="7"/>
      <c r="IMO95" s="7"/>
      <c r="IMP95" s="7"/>
      <c r="IMQ95" s="7"/>
      <c r="IMR95" s="7"/>
      <c r="IMS95" s="73"/>
      <c r="IMT95" s="73"/>
      <c r="IMU95" s="73"/>
      <c r="IMV95" s="73"/>
      <c r="IMW95" s="74"/>
      <c r="IMX95" s="74"/>
      <c r="IMY95" s="77"/>
      <c r="IMZ95" s="77"/>
      <c r="INA95" s="11"/>
      <c r="INB95" s="7"/>
      <c r="INC95" s="7"/>
      <c r="IND95" s="7"/>
      <c r="INE95" s="7"/>
      <c r="INF95" s="7"/>
      <c r="ING95" s="73"/>
      <c r="INH95" s="73"/>
      <c r="INI95" s="73"/>
      <c r="INJ95" s="73"/>
      <c r="INK95" s="74"/>
      <c r="INL95" s="74"/>
      <c r="INM95" s="77"/>
      <c r="INN95" s="77"/>
      <c r="INO95" s="11"/>
      <c r="INP95" s="7"/>
      <c r="INQ95" s="7"/>
      <c r="INR95" s="7"/>
      <c r="INS95" s="7"/>
      <c r="INT95" s="7"/>
      <c r="INU95" s="73"/>
      <c r="INV95" s="73"/>
      <c r="INW95" s="73"/>
      <c r="INX95" s="73"/>
      <c r="INY95" s="74"/>
      <c r="INZ95" s="74"/>
      <c r="IOA95" s="77"/>
      <c r="IOB95" s="77"/>
      <c r="IOC95" s="11"/>
      <c r="IOD95" s="7"/>
      <c r="IOE95" s="7"/>
      <c r="IOF95" s="7"/>
      <c r="IOG95" s="7"/>
      <c r="IOH95" s="7"/>
      <c r="IOI95" s="73"/>
      <c r="IOJ95" s="73"/>
      <c r="IOK95" s="73"/>
      <c r="IOL95" s="73"/>
      <c r="IOM95" s="74"/>
      <c r="ION95" s="74"/>
      <c r="IOO95" s="77"/>
      <c r="IOP95" s="77"/>
      <c r="IOQ95" s="11"/>
      <c r="IOR95" s="7"/>
      <c r="IOS95" s="7"/>
      <c r="IOT95" s="7"/>
      <c r="IOU95" s="7"/>
      <c r="IOV95" s="7"/>
      <c r="IOW95" s="73"/>
      <c r="IOX95" s="73"/>
      <c r="IOY95" s="73"/>
      <c r="IOZ95" s="73"/>
      <c r="IPA95" s="74"/>
      <c r="IPB95" s="74"/>
      <c r="IPC95" s="77"/>
      <c r="IPD95" s="77"/>
      <c r="IPE95" s="11"/>
      <c r="IPF95" s="7"/>
      <c r="IPG95" s="7"/>
      <c r="IPH95" s="7"/>
      <c r="IPI95" s="7"/>
      <c r="IPJ95" s="7"/>
      <c r="IPK95" s="73"/>
      <c r="IPL95" s="73"/>
      <c r="IPM95" s="73"/>
      <c r="IPN95" s="73"/>
      <c r="IPO95" s="74"/>
      <c r="IPP95" s="74"/>
      <c r="IPQ95" s="77"/>
      <c r="IPR95" s="77"/>
      <c r="IPS95" s="11"/>
      <c r="IPT95" s="7"/>
      <c r="IPU95" s="7"/>
      <c r="IPV95" s="7"/>
      <c r="IPW95" s="7"/>
      <c r="IPX95" s="7"/>
      <c r="IPY95" s="73"/>
      <c r="IPZ95" s="73"/>
      <c r="IQA95" s="73"/>
      <c r="IQB95" s="73"/>
      <c r="IQC95" s="74"/>
      <c r="IQD95" s="74"/>
      <c r="IQE95" s="77"/>
      <c r="IQF95" s="77"/>
      <c r="IQG95" s="11"/>
      <c r="IQH95" s="7"/>
      <c r="IQI95" s="7"/>
      <c r="IQJ95" s="7"/>
      <c r="IQK95" s="7"/>
      <c r="IQL95" s="7"/>
      <c r="IQM95" s="73"/>
      <c r="IQN95" s="73"/>
      <c r="IQO95" s="73"/>
      <c r="IQP95" s="73"/>
      <c r="IQQ95" s="74"/>
      <c r="IQR95" s="74"/>
      <c r="IQS95" s="77"/>
      <c r="IQT95" s="77"/>
      <c r="IQU95" s="11"/>
      <c r="IQV95" s="7"/>
      <c r="IQW95" s="7"/>
      <c r="IQX95" s="7"/>
      <c r="IQY95" s="7"/>
      <c r="IQZ95" s="7"/>
      <c r="IRA95" s="73"/>
      <c r="IRB95" s="73"/>
      <c r="IRC95" s="73"/>
      <c r="IRD95" s="73"/>
      <c r="IRE95" s="74"/>
      <c r="IRF95" s="74"/>
      <c r="IRG95" s="77"/>
      <c r="IRH95" s="77"/>
      <c r="IRI95" s="11"/>
      <c r="IRJ95" s="7"/>
      <c r="IRK95" s="7"/>
      <c r="IRL95" s="7"/>
      <c r="IRM95" s="7"/>
      <c r="IRN95" s="7"/>
      <c r="IRO95" s="73"/>
      <c r="IRP95" s="73"/>
      <c r="IRQ95" s="73"/>
      <c r="IRR95" s="73"/>
      <c r="IRS95" s="74"/>
      <c r="IRT95" s="74"/>
      <c r="IRU95" s="77"/>
      <c r="IRV95" s="77"/>
      <c r="IRW95" s="11"/>
      <c r="IRX95" s="7"/>
      <c r="IRY95" s="7"/>
      <c r="IRZ95" s="7"/>
      <c r="ISA95" s="7"/>
      <c r="ISB95" s="7"/>
      <c r="ISC95" s="73"/>
      <c r="ISD95" s="73"/>
      <c r="ISE95" s="73"/>
      <c r="ISF95" s="73"/>
      <c r="ISG95" s="74"/>
      <c r="ISH95" s="74"/>
      <c r="ISI95" s="77"/>
      <c r="ISJ95" s="77"/>
      <c r="ISK95" s="11"/>
      <c r="ISL95" s="7"/>
      <c r="ISM95" s="7"/>
      <c r="ISN95" s="7"/>
      <c r="ISO95" s="7"/>
      <c r="ISP95" s="7"/>
      <c r="ISQ95" s="73"/>
      <c r="ISR95" s="73"/>
      <c r="ISS95" s="73"/>
      <c r="IST95" s="73"/>
      <c r="ISU95" s="74"/>
      <c r="ISV95" s="74"/>
      <c r="ISW95" s="77"/>
      <c r="ISX95" s="77"/>
      <c r="ISY95" s="11"/>
      <c r="ISZ95" s="7"/>
      <c r="ITA95" s="7"/>
      <c r="ITB95" s="7"/>
      <c r="ITC95" s="7"/>
      <c r="ITD95" s="7"/>
      <c r="ITE95" s="73"/>
      <c r="ITF95" s="73"/>
      <c r="ITG95" s="73"/>
      <c r="ITH95" s="73"/>
      <c r="ITI95" s="74"/>
      <c r="ITJ95" s="74"/>
      <c r="ITK95" s="77"/>
      <c r="ITL95" s="77"/>
      <c r="ITM95" s="11"/>
      <c r="ITN95" s="7"/>
      <c r="ITO95" s="7"/>
      <c r="ITP95" s="7"/>
      <c r="ITQ95" s="7"/>
      <c r="ITR95" s="7"/>
      <c r="ITS95" s="73"/>
      <c r="ITT95" s="73"/>
      <c r="ITU95" s="73"/>
      <c r="ITV95" s="73"/>
      <c r="ITW95" s="74"/>
      <c r="ITX95" s="74"/>
      <c r="ITY95" s="77"/>
      <c r="ITZ95" s="77"/>
      <c r="IUA95" s="11"/>
      <c r="IUB95" s="7"/>
      <c r="IUC95" s="7"/>
      <c r="IUD95" s="7"/>
      <c r="IUE95" s="7"/>
      <c r="IUF95" s="7"/>
      <c r="IUG95" s="73"/>
      <c r="IUH95" s="73"/>
      <c r="IUI95" s="73"/>
      <c r="IUJ95" s="73"/>
      <c r="IUK95" s="74"/>
      <c r="IUL95" s="74"/>
      <c r="IUM95" s="77"/>
      <c r="IUN95" s="77"/>
      <c r="IUO95" s="11"/>
      <c r="IUP95" s="7"/>
      <c r="IUQ95" s="7"/>
      <c r="IUR95" s="7"/>
      <c r="IUS95" s="7"/>
      <c r="IUT95" s="7"/>
      <c r="IUU95" s="73"/>
      <c r="IUV95" s="73"/>
      <c r="IUW95" s="73"/>
      <c r="IUX95" s="73"/>
      <c r="IUY95" s="74"/>
      <c r="IUZ95" s="74"/>
      <c r="IVA95" s="77"/>
      <c r="IVB95" s="77"/>
      <c r="IVC95" s="11"/>
      <c r="IVD95" s="7"/>
      <c r="IVE95" s="7"/>
      <c r="IVF95" s="7"/>
      <c r="IVG95" s="7"/>
      <c r="IVH95" s="7"/>
      <c r="IVI95" s="73"/>
      <c r="IVJ95" s="73"/>
      <c r="IVK95" s="73"/>
      <c r="IVL95" s="73"/>
      <c r="IVM95" s="74"/>
      <c r="IVN95" s="74"/>
      <c r="IVO95" s="77"/>
      <c r="IVP95" s="77"/>
      <c r="IVQ95" s="11"/>
      <c r="IVR95" s="7"/>
      <c r="IVS95" s="7"/>
      <c r="IVT95" s="7"/>
      <c r="IVU95" s="7"/>
      <c r="IVV95" s="7"/>
      <c r="IVW95" s="73"/>
      <c r="IVX95" s="73"/>
      <c r="IVY95" s="73"/>
      <c r="IVZ95" s="73"/>
      <c r="IWA95" s="74"/>
      <c r="IWB95" s="74"/>
      <c r="IWC95" s="77"/>
      <c r="IWD95" s="77"/>
      <c r="IWE95" s="11"/>
      <c r="IWF95" s="7"/>
      <c r="IWG95" s="7"/>
      <c r="IWH95" s="7"/>
      <c r="IWI95" s="7"/>
      <c r="IWJ95" s="7"/>
      <c r="IWK95" s="73"/>
      <c r="IWL95" s="73"/>
      <c r="IWM95" s="73"/>
      <c r="IWN95" s="73"/>
      <c r="IWO95" s="74"/>
      <c r="IWP95" s="74"/>
      <c r="IWQ95" s="77"/>
      <c r="IWR95" s="77"/>
      <c r="IWS95" s="11"/>
      <c r="IWT95" s="7"/>
      <c r="IWU95" s="7"/>
      <c r="IWV95" s="7"/>
      <c r="IWW95" s="7"/>
      <c r="IWX95" s="7"/>
      <c r="IWY95" s="73"/>
      <c r="IWZ95" s="73"/>
      <c r="IXA95" s="73"/>
      <c r="IXB95" s="73"/>
      <c r="IXC95" s="74"/>
      <c r="IXD95" s="74"/>
      <c r="IXE95" s="77"/>
      <c r="IXF95" s="77"/>
      <c r="IXG95" s="11"/>
      <c r="IXH95" s="7"/>
      <c r="IXI95" s="7"/>
      <c r="IXJ95" s="7"/>
      <c r="IXK95" s="7"/>
      <c r="IXL95" s="7"/>
      <c r="IXM95" s="73"/>
      <c r="IXN95" s="73"/>
      <c r="IXO95" s="73"/>
      <c r="IXP95" s="73"/>
      <c r="IXQ95" s="74"/>
      <c r="IXR95" s="74"/>
      <c r="IXS95" s="77"/>
      <c r="IXT95" s="77"/>
      <c r="IXU95" s="11"/>
      <c r="IXV95" s="7"/>
      <c r="IXW95" s="7"/>
      <c r="IXX95" s="7"/>
      <c r="IXY95" s="7"/>
      <c r="IXZ95" s="7"/>
      <c r="IYA95" s="73"/>
      <c r="IYB95" s="73"/>
      <c r="IYC95" s="73"/>
      <c r="IYD95" s="73"/>
      <c r="IYE95" s="74"/>
      <c r="IYF95" s="74"/>
      <c r="IYG95" s="77"/>
      <c r="IYH95" s="77"/>
      <c r="IYI95" s="11"/>
      <c r="IYJ95" s="7"/>
      <c r="IYK95" s="7"/>
      <c r="IYL95" s="7"/>
      <c r="IYM95" s="7"/>
      <c r="IYN95" s="7"/>
      <c r="IYO95" s="73"/>
      <c r="IYP95" s="73"/>
      <c r="IYQ95" s="73"/>
      <c r="IYR95" s="73"/>
      <c r="IYS95" s="74"/>
      <c r="IYT95" s="74"/>
      <c r="IYU95" s="77"/>
      <c r="IYV95" s="77"/>
      <c r="IYW95" s="11"/>
      <c r="IYX95" s="7"/>
      <c r="IYY95" s="7"/>
      <c r="IYZ95" s="7"/>
      <c r="IZA95" s="7"/>
      <c r="IZB95" s="7"/>
      <c r="IZC95" s="73"/>
      <c r="IZD95" s="73"/>
      <c r="IZE95" s="73"/>
      <c r="IZF95" s="73"/>
      <c r="IZG95" s="74"/>
      <c r="IZH95" s="74"/>
      <c r="IZI95" s="77"/>
      <c r="IZJ95" s="77"/>
      <c r="IZK95" s="11"/>
      <c r="IZL95" s="7"/>
      <c r="IZM95" s="7"/>
      <c r="IZN95" s="7"/>
      <c r="IZO95" s="7"/>
      <c r="IZP95" s="7"/>
      <c r="IZQ95" s="73"/>
      <c r="IZR95" s="73"/>
      <c r="IZS95" s="73"/>
      <c r="IZT95" s="73"/>
      <c r="IZU95" s="74"/>
      <c r="IZV95" s="74"/>
      <c r="IZW95" s="77"/>
      <c r="IZX95" s="77"/>
      <c r="IZY95" s="11"/>
      <c r="IZZ95" s="7"/>
      <c r="JAA95" s="7"/>
      <c r="JAB95" s="7"/>
      <c r="JAC95" s="7"/>
      <c r="JAD95" s="7"/>
      <c r="JAE95" s="73"/>
      <c r="JAF95" s="73"/>
      <c r="JAG95" s="73"/>
      <c r="JAH95" s="73"/>
      <c r="JAI95" s="74"/>
      <c r="JAJ95" s="74"/>
      <c r="JAK95" s="77"/>
      <c r="JAL95" s="77"/>
      <c r="JAM95" s="11"/>
      <c r="JAN95" s="7"/>
      <c r="JAO95" s="7"/>
      <c r="JAP95" s="7"/>
      <c r="JAQ95" s="7"/>
      <c r="JAR95" s="7"/>
      <c r="JAS95" s="73"/>
      <c r="JAT95" s="73"/>
      <c r="JAU95" s="73"/>
      <c r="JAV95" s="73"/>
      <c r="JAW95" s="74"/>
      <c r="JAX95" s="74"/>
      <c r="JAY95" s="77"/>
      <c r="JAZ95" s="77"/>
      <c r="JBA95" s="11"/>
      <c r="JBB95" s="7"/>
      <c r="JBC95" s="7"/>
      <c r="JBD95" s="7"/>
      <c r="JBE95" s="7"/>
      <c r="JBF95" s="7"/>
      <c r="JBG95" s="73"/>
      <c r="JBH95" s="73"/>
      <c r="JBI95" s="73"/>
      <c r="JBJ95" s="73"/>
      <c r="JBK95" s="74"/>
      <c r="JBL95" s="74"/>
      <c r="JBM95" s="77"/>
      <c r="JBN95" s="77"/>
      <c r="JBO95" s="11"/>
      <c r="JBP95" s="7"/>
      <c r="JBQ95" s="7"/>
      <c r="JBR95" s="7"/>
      <c r="JBS95" s="7"/>
      <c r="JBT95" s="7"/>
      <c r="JBU95" s="73"/>
      <c r="JBV95" s="73"/>
      <c r="JBW95" s="73"/>
      <c r="JBX95" s="73"/>
      <c r="JBY95" s="74"/>
      <c r="JBZ95" s="74"/>
      <c r="JCA95" s="77"/>
      <c r="JCB95" s="77"/>
      <c r="JCC95" s="11"/>
      <c r="JCD95" s="7"/>
      <c r="JCE95" s="7"/>
      <c r="JCF95" s="7"/>
      <c r="JCG95" s="7"/>
      <c r="JCH95" s="7"/>
      <c r="JCI95" s="73"/>
      <c r="JCJ95" s="73"/>
      <c r="JCK95" s="73"/>
      <c r="JCL95" s="73"/>
      <c r="JCM95" s="74"/>
      <c r="JCN95" s="74"/>
      <c r="JCO95" s="77"/>
      <c r="JCP95" s="77"/>
      <c r="JCQ95" s="11"/>
      <c r="JCR95" s="7"/>
      <c r="JCS95" s="7"/>
      <c r="JCT95" s="7"/>
      <c r="JCU95" s="7"/>
      <c r="JCV95" s="7"/>
      <c r="JCW95" s="73"/>
      <c r="JCX95" s="73"/>
      <c r="JCY95" s="73"/>
      <c r="JCZ95" s="73"/>
      <c r="JDA95" s="74"/>
      <c r="JDB95" s="74"/>
      <c r="JDC95" s="77"/>
      <c r="JDD95" s="77"/>
      <c r="JDE95" s="11"/>
      <c r="JDF95" s="7"/>
      <c r="JDG95" s="7"/>
      <c r="JDH95" s="7"/>
      <c r="JDI95" s="7"/>
      <c r="JDJ95" s="7"/>
      <c r="JDK95" s="73"/>
      <c r="JDL95" s="73"/>
      <c r="JDM95" s="73"/>
      <c r="JDN95" s="73"/>
      <c r="JDO95" s="74"/>
      <c r="JDP95" s="74"/>
      <c r="JDQ95" s="77"/>
      <c r="JDR95" s="77"/>
      <c r="JDS95" s="11"/>
      <c r="JDT95" s="7"/>
      <c r="JDU95" s="7"/>
      <c r="JDV95" s="7"/>
      <c r="JDW95" s="7"/>
      <c r="JDX95" s="7"/>
      <c r="JDY95" s="73"/>
      <c r="JDZ95" s="73"/>
      <c r="JEA95" s="73"/>
      <c r="JEB95" s="73"/>
      <c r="JEC95" s="74"/>
      <c r="JED95" s="74"/>
      <c r="JEE95" s="77"/>
      <c r="JEF95" s="77"/>
      <c r="JEG95" s="11"/>
      <c r="JEH95" s="7"/>
      <c r="JEI95" s="7"/>
      <c r="JEJ95" s="7"/>
      <c r="JEK95" s="7"/>
      <c r="JEL95" s="7"/>
      <c r="JEM95" s="73"/>
      <c r="JEN95" s="73"/>
      <c r="JEO95" s="73"/>
      <c r="JEP95" s="73"/>
      <c r="JEQ95" s="74"/>
      <c r="JER95" s="74"/>
      <c r="JES95" s="77"/>
      <c r="JET95" s="77"/>
      <c r="JEU95" s="11"/>
      <c r="JEV95" s="7"/>
      <c r="JEW95" s="7"/>
      <c r="JEX95" s="7"/>
      <c r="JEY95" s="7"/>
      <c r="JEZ95" s="7"/>
      <c r="JFA95" s="73"/>
      <c r="JFB95" s="73"/>
      <c r="JFC95" s="73"/>
      <c r="JFD95" s="73"/>
      <c r="JFE95" s="74"/>
      <c r="JFF95" s="74"/>
      <c r="JFG95" s="77"/>
      <c r="JFH95" s="77"/>
      <c r="JFI95" s="11"/>
      <c r="JFJ95" s="7"/>
      <c r="JFK95" s="7"/>
      <c r="JFL95" s="7"/>
      <c r="JFM95" s="7"/>
      <c r="JFN95" s="7"/>
      <c r="JFO95" s="73"/>
      <c r="JFP95" s="73"/>
      <c r="JFQ95" s="73"/>
      <c r="JFR95" s="73"/>
      <c r="JFS95" s="74"/>
      <c r="JFT95" s="74"/>
      <c r="JFU95" s="77"/>
      <c r="JFV95" s="77"/>
      <c r="JFW95" s="11"/>
      <c r="JFX95" s="7"/>
      <c r="JFY95" s="7"/>
      <c r="JFZ95" s="7"/>
      <c r="JGA95" s="7"/>
      <c r="JGB95" s="7"/>
      <c r="JGC95" s="73"/>
      <c r="JGD95" s="73"/>
      <c r="JGE95" s="73"/>
      <c r="JGF95" s="73"/>
      <c r="JGG95" s="74"/>
      <c r="JGH95" s="74"/>
      <c r="JGI95" s="77"/>
      <c r="JGJ95" s="77"/>
      <c r="JGK95" s="11"/>
      <c r="JGL95" s="7"/>
      <c r="JGM95" s="7"/>
      <c r="JGN95" s="7"/>
      <c r="JGO95" s="7"/>
      <c r="JGP95" s="7"/>
      <c r="JGQ95" s="73"/>
      <c r="JGR95" s="73"/>
      <c r="JGS95" s="73"/>
      <c r="JGT95" s="73"/>
      <c r="JGU95" s="74"/>
      <c r="JGV95" s="74"/>
      <c r="JGW95" s="77"/>
      <c r="JGX95" s="77"/>
      <c r="JGY95" s="11"/>
      <c r="JGZ95" s="7"/>
      <c r="JHA95" s="7"/>
      <c r="JHB95" s="7"/>
      <c r="JHC95" s="7"/>
      <c r="JHD95" s="7"/>
      <c r="JHE95" s="73"/>
      <c r="JHF95" s="73"/>
      <c r="JHG95" s="73"/>
      <c r="JHH95" s="73"/>
      <c r="JHI95" s="74"/>
      <c r="JHJ95" s="74"/>
      <c r="JHK95" s="77"/>
      <c r="JHL95" s="77"/>
      <c r="JHM95" s="11"/>
      <c r="JHN95" s="7"/>
      <c r="JHO95" s="7"/>
      <c r="JHP95" s="7"/>
      <c r="JHQ95" s="7"/>
      <c r="JHR95" s="7"/>
      <c r="JHS95" s="73"/>
      <c r="JHT95" s="73"/>
      <c r="JHU95" s="73"/>
      <c r="JHV95" s="73"/>
      <c r="JHW95" s="74"/>
      <c r="JHX95" s="74"/>
      <c r="JHY95" s="77"/>
      <c r="JHZ95" s="77"/>
      <c r="JIA95" s="11"/>
      <c r="JIB95" s="7"/>
      <c r="JIC95" s="7"/>
      <c r="JID95" s="7"/>
      <c r="JIE95" s="7"/>
      <c r="JIF95" s="7"/>
      <c r="JIG95" s="73"/>
      <c r="JIH95" s="73"/>
      <c r="JII95" s="73"/>
      <c r="JIJ95" s="73"/>
      <c r="JIK95" s="74"/>
      <c r="JIL95" s="74"/>
      <c r="JIM95" s="77"/>
      <c r="JIN95" s="77"/>
      <c r="JIO95" s="11"/>
      <c r="JIP95" s="7"/>
      <c r="JIQ95" s="7"/>
      <c r="JIR95" s="7"/>
      <c r="JIS95" s="7"/>
      <c r="JIT95" s="7"/>
      <c r="JIU95" s="73"/>
      <c r="JIV95" s="73"/>
      <c r="JIW95" s="73"/>
      <c r="JIX95" s="73"/>
      <c r="JIY95" s="74"/>
      <c r="JIZ95" s="74"/>
      <c r="JJA95" s="77"/>
      <c r="JJB95" s="77"/>
      <c r="JJC95" s="11"/>
      <c r="JJD95" s="7"/>
      <c r="JJE95" s="7"/>
      <c r="JJF95" s="7"/>
      <c r="JJG95" s="7"/>
      <c r="JJH95" s="7"/>
      <c r="JJI95" s="73"/>
      <c r="JJJ95" s="73"/>
      <c r="JJK95" s="73"/>
      <c r="JJL95" s="73"/>
      <c r="JJM95" s="74"/>
      <c r="JJN95" s="74"/>
      <c r="JJO95" s="77"/>
      <c r="JJP95" s="77"/>
      <c r="JJQ95" s="11"/>
      <c r="JJR95" s="7"/>
      <c r="JJS95" s="7"/>
      <c r="JJT95" s="7"/>
      <c r="JJU95" s="7"/>
      <c r="JJV95" s="7"/>
      <c r="JJW95" s="73"/>
      <c r="JJX95" s="73"/>
      <c r="JJY95" s="73"/>
      <c r="JJZ95" s="73"/>
      <c r="JKA95" s="74"/>
      <c r="JKB95" s="74"/>
      <c r="JKC95" s="77"/>
      <c r="JKD95" s="77"/>
      <c r="JKE95" s="11"/>
      <c r="JKF95" s="7"/>
      <c r="JKG95" s="7"/>
      <c r="JKH95" s="7"/>
      <c r="JKI95" s="7"/>
      <c r="JKJ95" s="7"/>
      <c r="JKK95" s="73"/>
      <c r="JKL95" s="73"/>
      <c r="JKM95" s="73"/>
      <c r="JKN95" s="73"/>
      <c r="JKO95" s="74"/>
      <c r="JKP95" s="74"/>
      <c r="JKQ95" s="77"/>
      <c r="JKR95" s="77"/>
      <c r="JKS95" s="11"/>
      <c r="JKT95" s="7"/>
      <c r="JKU95" s="7"/>
      <c r="JKV95" s="7"/>
      <c r="JKW95" s="7"/>
      <c r="JKX95" s="7"/>
      <c r="JKY95" s="73"/>
      <c r="JKZ95" s="73"/>
      <c r="JLA95" s="73"/>
      <c r="JLB95" s="73"/>
      <c r="JLC95" s="74"/>
      <c r="JLD95" s="74"/>
      <c r="JLE95" s="77"/>
      <c r="JLF95" s="77"/>
      <c r="JLG95" s="11"/>
      <c r="JLH95" s="7"/>
      <c r="JLI95" s="7"/>
      <c r="JLJ95" s="7"/>
      <c r="JLK95" s="7"/>
      <c r="JLL95" s="7"/>
      <c r="JLM95" s="73"/>
      <c r="JLN95" s="73"/>
      <c r="JLO95" s="73"/>
      <c r="JLP95" s="73"/>
      <c r="JLQ95" s="74"/>
      <c r="JLR95" s="74"/>
      <c r="JLS95" s="77"/>
      <c r="JLT95" s="77"/>
      <c r="JLU95" s="11"/>
      <c r="JLV95" s="7"/>
      <c r="JLW95" s="7"/>
      <c r="JLX95" s="7"/>
      <c r="JLY95" s="7"/>
      <c r="JLZ95" s="7"/>
      <c r="JMA95" s="73"/>
      <c r="JMB95" s="73"/>
      <c r="JMC95" s="73"/>
      <c r="JMD95" s="73"/>
      <c r="JME95" s="74"/>
      <c r="JMF95" s="74"/>
      <c r="JMG95" s="77"/>
      <c r="JMH95" s="77"/>
      <c r="JMI95" s="11"/>
      <c r="JMJ95" s="7"/>
      <c r="JMK95" s="7"/>
      <c r="JML95" s="7"/>
      <c r="JMM95" s="7"/>
      <c r="JMN95" s="7"/>
      <c r="JMO95" s="73"/>
      <c r="JMP95" s="73"/>
      <c r="JMQ95" s="73"/>
      <c r="JMR95" s="73"/>
      <c r="JMS95" s="74"/>
      <c r="JMT95" s="74"/>
      <c r="JMU95" s="77"/>
      <c r="JMV95" s="77"/>
      <c r="JMW95" s="11"/>
      <c r="JMX95" s="7"/>
      <c r="JMY95" s="7"/>
      <c r="JMZ95" s="7"/>
      <c r="JNA95" s="7"/>
      <c r="JNB95" s="7"/>
      <c r="JNC95" s="73"/>
      <c r="JND95" s="73"/>
      <c r="JNE95" s="73"/>
      <c r="JNF95" s="73"/>
      <c r="JNG95" s="74"/>
      <c r="JNH95" s="74"/>
      <c r="JNI95" s="77"/>
      <c r="JNJ95" s="77"/>
      <c r="JNK95" s="11"/>
      <c r="JNL95" s="7"/>
      <c r="JNM95" s="7"/>
      <c r="JNN95" s="7"/>
      <c r="JNO95" s="7"/>
      <c r="JNP95" s="7"/>
      <c r="JNQ95" s="73"/>
      <c r="JNR95" s="73"/>
      <c r="JNS95" s="73"/>
      <c r="JNT95" s="73"/>
      <c r="JNU95" s="74"/>
      <c r="JNV95" s="74"/>
      <c r="JNW95" s="77"/>
      <c r="JNX95" s="77"/>
      <c r="JNY95" s="11"/>
      <c r="JNZ95" s="7"/>
      <c r="JOA95" s="7"/>
      <c r="JOB95" s="7"/>
      <c r="JOC95" s="7"/>
      <c r="JOD95" s="7"/>
      <c r="JOE95" s="73"/>
      <c r="JOF95" s="73"/>
      <c r="JOG95" s="73"/>
      <c r="JOH95" s="73"/>
      <c r="JOI95" s="74"/>
      <c r="JOJ95" s="74"/>
      <c r="JOK95" s="77"/>
      <c r="JOL95" s="77"/>
      <c r="JOM95" s="11"/>
      <c r="JON95" s="7"/>
      <c r="JOO95" s="7"/>
      <c r="JOP95" s="7"/>
      <c r="JOQ95" s="7"/>
      <c r="JOR95" s="7"/>
      <c r="JOS95" s="73"/>
      <c r="JOT95" s="73"/>
      <c r="JOU95" s="73"/>
      <c r="JOV95" s="73"/>
      <c r="JOW95" s="74"/>
      <c r="JOX95" s="74"/>
      <c r="JOY95" s="77"/>
      <c r="JOZ95" s="77"/>
      <c r="JPA95" s="11"/>
      <c r="JPB95" s="7"/>
      <c r="JPC95" s="7"/>
      <c r="JPD95" s="7"/>
      <c r="JPE95" s="7"/>
      <c r="JPF95" s="7"/>
      <c r="JPG95" s="73"/>
      <c r="JPH95" s="73"/>
      <c r="JPI95" s="73"/>
      <c r="JPJ95" s="73"/>
      <c r="JPK95" s="74"/>
      <c r="JPL95" s="74"/>
      <c r="JPM95" s="77"/>
      <c r="JPN95" s="77"/>
      <c r="JPO95" s="11"/>
      <c r="JPP95" s="7"/>
      <c r="JPQ95" s="7"/>
      <c r="JPR95" s="7"/>
      <c r="JPS95" s="7"/>
      <c r="JPT95" s="7"/>
      <c r="JPU95" s="73"/>
      <c r="JPV95" s="73"/>
      <c r="JPW95" s="73"/>
      <c r="JPX95" s="73"/>
      <c r="JPY95" s="74"/>
      <c r="JPZ95" s="74"/>
      <c r="JQA95" s="77"/>
      <c r="JQB95" s="77"/>
      <c r="JQC95" s="11"/>
      <c r="JQD95" s="7"/>
      <c r="JQE95" s="7"/>
      <c r="JQF95" s="7"/>
      <c r="JQG95" s="7"/>
      <c r="JQH95" s="7"/>
      <c r="JQI95" s="73"/>
      <c r="JQJ95" s="73"/>
      <c r="JQK95" s="73"/>
      <c r="JQL95" s="73"/>
      <c r="JQM95" s="74"/>
      <c r="JQN95" s="74"/>
      <c r="JQO95" s="77"/>
      <c r="JQP95" s="77"/>
      <c r="JQQ95" s="11"/>
      <c r="JQR95" s="7"/>
      <c r="JQS95" s="7"/>
      <c r="JQT95" s="7"/>
      <c r="JQU95" s="7"/>
      <c r="JQV95" s="7"/>
      <c r="JQW95" s="73"/>
      <c r="JQX95" s="73"/>
      <c r="JQY95" s="73"/>
      <c r="JQZ95" s="73"/>
      <c r="JRA95" s="74"/>
      <c r="JRB95" s="74"/>
      <c r="JRC95" s="77"/>
      <c r="JRD95" s="77"/>
      <c r="JRE95" s="11"/>
      <c r="JRF95" s="7"/>
      <c r="JRG95" s="7"/>
      <c r="JRH95" s="7"/>
      <c r="JRI95" s="7"/>
      <c r="JRJ95" s="7"/>
      <c r="JRK95" s="73"/>
      <c r="JRL95" s="73"/>
      <c r="JRM95" s="73"/>
      <c r="JRN95" s="73"/>
      <c r="JRO95" s="74"/>
      <c r="JRP95" s="74"/>
      <c r="JRQ95" s="77"/>
      <c r="JRR95" s="77"/>
      <c r="JRS95" s="11"/>
      <c r="JRT95" s="7"/>
      <c r="JRU95" s="7"/>
      <c r="JRV95" s="7"/>
      <c r="JRW95" s="7"/>
      <c r="JRX95" s="7"/>
      <c r="JRY95" s="73"/>
      <c r="JRZ95" s="73"/>
      <c r="JSA95" s="73"/>
      <c r="JSB95" s="73"/>
      <c r="JSC95" s="74"/>
      <c r="JSD95" s="74"/>
      <c r="JSE95" s="77"/>
      <c r="JSF95" s="77"/>
      <c r="JSG95" s="11"/>
      <c r="JSH95" s="7"/>
      <c r="JSI95" s="7"/>
      <c r="JSJ95" s="7"/>
      <c r="JSK95" s="7"/>
      <c r="JSL95" s="7"/>
      <c r="JSM95" s="73"/>
      <c r="JSN95" s="73"/>
      <c r="JSO95" s="73"/>
      <c r="JSP95" s="73"/>
      <c r="JSQ95" s="74"/>
      <c r="JSR95" s="74"/>
      <c r="JSS95" s="77"/>
      <c r="JST95" s="77"/>
      <c r="JSU95" s="11"/>
      <c r="JSV95" s="7"/>
      <c r="JSW95" s="7"/>
      <c r="JSX95" s="7"/>
      <c r="JSY95" s="7"/>
      <c r="JSZ95" s="7"/>
      <c r="JTA95" s="73"/>
      <c r="JTB95" s="73"/>
      <c r="JTC95" s="73"/>
      <c r="JTD95" s="73"/>
      <c r="JTE95" s="74"/>
      <c r="JTF95" s="74"/>
      <c r="JTG95" s="77"/>
      <c r="JTH95" s="77"/>
      <c r="JTI95" s="11"/>
      <c r="JTJ95" s="7"/>
      <c r="JTK95" s="7"/>
      <c r="JTL95" s="7"/>
      <c r="JTM95" s="7"/>
      <c r="JTN95" s="7"/>
      <c r="JTO95" s="73"/>
      <c r="JTP95" s="73"/>
      <c r="JTQ95" s="73"/>
      <c r="JTR95" s="73"/>
      <c r="JTS95" s="74"/>
      <c r="JTT95" s="74"/>
      <c r="JTU95" s="77"/>
      <c r="JTV95" s="77"/>
      <c r="JTW95" s="11"/>
      <c r="JTX95" s="7"/>
      <c r="JTY95" s="7"/>
      <c r="JTZ95" s="7"/>
      <c r="JUA95" s="7"/>
      <c r="JUB95" s="7"/>
      <c r="JUC95" s="73"/>
      <c r="JUD95" s="73"/>
      <c r="JUE95" s="73"/>
      <c r="JUF95" s="73"/>
      <c r="JUG95" s="74"/>
      <c r="JUH95" s="74"/>
      <c r="JUI95" s="77"/>
      <c r="JUJ95" s="77"/>
      <c r="JUK95" s="11"/>
      <c r="JUL95" s="7"/>
      <c r="JUM95" s="7"/>
      <c r="JUN95" s="7"/>
      <c r="JUO95" s="7"/>
      <c r="JUP95" s="7"/>
      <c r="JUQ95" s="73"/>
      <c r="JUR95" s="73"/>
      <c r="JUS95" s="73"/>
      <c r="JUT95" s="73"/>
      <c r="JUU95" s="74"/>
      <c r="JUV95" s="74"/>
      <c r="JUW95" s="77"/>
      <c r="JUX95" s="77"/>
      <c r="JUY95" s="11"/>
      <c r="JUZ95" s="7"/>
      <c r="JVA95" s="7"/>
      <c r="JVB95" s="7"/>
      <c r="JVC95" s="7"/>
      <c r="JVD95" s="7"/>
      <c r="JVE95" s="73"/>
      <c r="JVF95" s="73"/>
      <c r="JVG95" s="73"/>
      <c r="JVH95" s="73"/>
      <c r="JVI95" s="74"/>
      <c r="JVJ95" s="74"/>
      <c r="JVK95" s="77"/>
      <c r="JVL95" s="77"/>
      <c r="JVM95" s="11"/>
      <c r="JVN95" s="7"/>
      <c r="JVO95" s="7"/>
      <c r="JVP95" s="7"/>
      <c r="JVQ95" s="7"/>
      <c r="JVR95" s="7"/>
      <c r="JVS95" s="73"/>
      <c r="JVT95" s="73"/>
      <c r="JVU95" s="73"/>
      <c r="JVV95" s="73"/>
      <c r="JVW95" s="74"/>
      <c r="JVX95" s="74"/>
      <c r="JVY95" s="77"/>
      <c r="JVZ95" s="77"/>
      <c r="JWA95" s="11"/>
      <c r="JWB95" s="7"/>
      <c r="JWC95" s="7"/>
      <c r="JWD95" s="7"/>
      <c r="JWE95" s="7"/>
      <c r="JWF95" s="7"/>
      <c r="JWG95" s="73"/>
      <c r="JWH95" s="73"/>
      <c r="JWI95" s="73"/>
      <c r="JWJ95" s="73"/>
      <c r="JWK95" s="74"/>
      <c r="JWL95" s="74"/>
      <c r="JWM95" s="77"/>
      <c r="JWN95" s="77"/>
      <c r="JWO95" s="11"/>
      <c r="JWP95" s="7"/>
      <c r="JWQ95" s="7"/>
      <c r="JWR95" s="7"/>
      <c r="JWS95" s="7"/>
      <c r="JWT95" s="7"/>
      <c r="JWU95" s="73"/>
      <c r="JWV95" s="73"/>
      <c r="JWW95" s="73"/>
      <c r="JWX95" s="73"/>
      <c r="JWY95" s="74"/>
      <c r="JWZ95" s="74"/>
      <c r="JXA95" s="77"/>
      <c r="JXB95" s="77"/>
      <c r="JXC95" s="11"/>
      <c r="JXD95" s="7"/>
      <c r="JXE95" s="7"/>
      <c r="JXF95" s="7"/>
      <c r="JXG95" s="7"/>
      <c r="JXH95" s="7"/>
      <c r="JXI95" s="73"/>
      <c r="JXJ95" s="73"/>
      <c r="JXK95" s="73"/>
      <c r="JXL95" s="73"/>
      <c r="JXM95" s="74"/>
      <c r="JXN95" s="74"/>
      <c r="JXO95" s="77"/>
      <c r="JXP95" s="77"/>
      <c r="JXQ95" s="11"/>
      <c r="JXR95" s="7"/>
      <c r="JXS95" s="7"/>
      <c r="JXT95" s="7"/>
      <c r="JXU95" s="7"/>
      <c r="JXV95" s="7"/>
      <c r="JXW95" s="73"/>
      <c r="JXX95" s="73"/>
      <c r="JXY95" s="73"/>
      <c r="JXZ95" s="73"/>
      <c r="JYA95" s="74"/>
      <c r="JYB95" s="74"/>
      <c r="JYC95" s="77"/>
      <c r="JYD95" s="77"/>
      <c r="JYE95" s="11"/>
      <c r="JYF95" s="7"/>
      <c r="JYG95" s="7"/>
      <c r="JYH95" s="7"/>
      <c r="JYI95" s="7"/>
      <c r="JYJ95" s="7"/>
      <c r="JYK95" s="73"/>
      <c r="JYL95" s="73"/>
      <c r="JYM95" s="73"/>
      <c r="JYN95" s="73"/>
      <c r="JYO95" s="74"/>
      <c r="JYP95" s="74"/>
      <c r="JYQ95" s="77"/>
      <c r="JYR95" s="77"/>
      <c r="JYS95" s="11"/>
      <c r="JYT95" s="7"/>
      <c r="JYU95" s="7"/>
      <c r="JYV95" s="7"/>
      <c r="JYW95" s="7"/>
      <c r="JYX95" s="7"/>
      <c r="JYY95" s="73"/>
      <c r="JYZ95" s="73"/>
      <c r="JZA95" s="73"/>
      <c r="JZB95" s="73"/>
      <c r="JZC95" s="74"/>
      <c r="JZD95" s="74"/>
      <c r="JZE95" s="77"/>
      <c r="JZF95" s="77"/>
      <c r="JZG95" s="11"/>
      <c r="JZH95" s="7"/>
      <c r="JZI95" s="7"/>
      <c r="JZJ95" s="7"/>
      <c r="JZK95" s="7"/>
      <c r="JZL95" s="7"/>
      <c r="JZM95" s="73"/>
      <c r="JZN95" s="73"/>
      <c r="JZO95" s="73"/>
      <c r="JZP95" s="73"/>
      <c r="JZQ95" s="74"/>
      <c r="JZR95" s="74"/>
      <c r="JZS95" s="77"/>
      <c r="JZT95" s="77"/>
      <c r="JZU95" s="11"/>
      <c r="JZV95" s="7"/>
      <c r="JZW95" s="7"/>
      <c r="JZX95" s="7"/>
      <c r="JZY95" s="7"/>
      <c r="JZZ95" s="7"/>
      <c r="KAA95" s="73"/>
      <c r="KAB95" s="73"/>
      <c r="KAC95" s="73"/>
      <c r="KAD95" s="73"/>
      <c r="KAE95" s="74"/>
      <c r="KAF95" s="74"/>
      <c r="KAG95" s="77"/>
      <c r="KAH95" s="77"/>
      <c r="KAI95" s="11"/>
      <c r="KAJ95" s="7"/>
      <c r="KAK95" s="7"/>
      <c r="KAL95" s="7"/>
      <c r="KAM95" s="7"/>
      <c r="KAN95" s="7"/>
      <c r="KAO95" s="73"/>
      <c r="KAP95" s="73"/>
      <c r="KAQ95" s="73"/>
      <c r="KAR95" s="73"/>
      <c r="KAS95" s="74"/>
      <c r="KAT95" s="74"/>
      <c r="KAU95" s="77"/>
      <c r="KAV95" s="77"/>
      <c r="KAW95" s="11"/>
      <c r="KAX95" s="7"/>
      <c r="KAY95" s="7"/>
      <c r="KAZ95" s="7"/>
      <c r="KBA95" s="7"/>
      <c r="KBB95" s="7"/>
      <c r="KBC95" s="73"/>
      <c r="KBD95" s="73"/>
      <c r="KBE95" s="73"/>
      <c r="KBF95" s="73"/>
      <c r="KBG95" s="74"/>
      <c r="KBH95" s="74"/>
      <c r="KBI95" s="77"/>
      <c r="KBJ95" s="77"/>
      <c r="KBK95" s="11"/>
      <c r="KBL95" s="7"/>
      <c r="KBM95" s="7"/>
      <c r="KBN95" s="7"/>
      <c r="KBO95" s="7"/>
      <c r="KBP95" s="7"/>
      <c r="KBQ95" s="73"/>
      <c r="KBR95" s="73"/>
      <c r="KBS95" s="73"/>
      <c r="KBT95" s="73"/>
      <c r="KBU95" s="74"/>
      <c r="KBV95" s="74"/>
      <c r="KBW95" s="77"/>
      <c r="KBX95" s="77"/>
      <c r="KBY95" s="11"/>
      <c r="KBZ95" s="7"/>
      <c r="KCA95" s="7"/>
      <c r="KCB95" s="7"/>
      <c r="KCC95" s="7"/>
      <c r="KCD95" s="7"/>
      <c r="KCE95" s="73"/>
      <c r="KCF95" s="73"/>
      <c r="KCG95" s="73"/>
      <c r="KCH95" s="73"/>
      <c r="KCI95" s="74"/>
      <c r="KCJ95" s="74"/>
      <c r="KCK95" s="77"/>
      <c r="KCL95" s="77"/>
      <c r="KCM95" s="11"/>
      <c r="KCN95" s="7"/>
      <c r="KCO95" s="7"/>
      <c r="KCP95" s="7"/>
      <c r="KCQ95" s="7"/>
      <c r="KCR95" s="7"/>
      <c r="KCS95" s="73"/>
      <c r="KCT95" s="73"/>
      <c r="KCU95" s="73"/>
      <c r="KCV95" s="73"/>
      <c r="KCW95" s="74"/>
      <c r="KCX95" s="74"/>
      <c r="KCY95" s="77"/>
      <c r="KCZ95" s="77"/>
      <c r="KDA95" s="11"/>
      <c r="KDB95" s="7"/>
      <c r="KDC95" s="7"/>
      <c r="KDD95" s="7"/>
      <c r="KDE95" s="7"/>
      <c r="KDF95" s="7"/>
      <c r="KDG95" s="73"/>
      <c r="KDH95" s="73"/>
      <c r="KDI95" s="73"/>
      <c r="KDJ95" s="73"/>
      <c r="KDK95" s="74"/>
      <c r="KDL95" s="74"/>
      <c r="KDM95" s="77"/>
      <c r="KDN95" s="77"/>
      <c r="KDO95" s="11"/>
      <c r="KDP95" s="7"/>
      <c r="KDQ95" s="7"/>
      <c r="KDR95" s="7"/>
      <c r="KDS95" s="7"/>
      <c r="KDT95" s="7"/>
      <c r="KDU95" s="73"/>
      <c r="KDV95" s="73"/>
      <c r="KDW95" s="73"/>
      <c r="KDX95" s="73"/>
      <c r="KDY95" s="74"/>
      <c r="KDZ95" s="74"/>
      <c r="KEA95" s="77"/>
      <c r="KEB95" s="77"/>
      <c r="KEC95" s="11"/>
      <c r="KED95" s="7"/>
      <c r="KEE95" s="7"/>
      <c r="KEF95" s="7"/>
      <c r="KEG95" s="7"/>
      <c r="KEH95" s="7"/>
      <c r="KEI95" s="73"/>
      <c r="KEJ95" s="73"/>
      <c r="KEK95" s="73"/>
      <c r="KEL95" s="73"/>
      <c r="KEM95" s="74"/>
      <c r="KEN95" s="74"/>
      <c r="KEO95" s="77"/>
      <c r="KEP95" s="77"/>
      <c r="KEQ95" s="11"/>
      <c r="KER95" s="7"/>
      <c r="KES95" s="7"/>
      <c r="KET95" s="7"/>
      <c r="KEU95" s="7"/>
      <c r="KEV95" s="7"/>
      <c r="KEW95" s="73"/>
      <c r="KEX95" s="73"/>
      <c r="KEY95" s="73"/>
      <c r="KEZ95" s="73"/>
      <c r="KFA95" s="74"/>
      <c r="KFB95" s="74"/>
      <c r="KFC95" s="77"/>
      <c r="KFD95" s="77"/>
      <c r="KFE95" s="11"/>
      <c r="KFF95" s="7"/>
      <c r="KFG95" s="7"/>
      <c r="KFH95" s="7"/>
      <c r="KFI95" s="7"/>
      <c r="KFJ95" s="7"/>
      <c r="KFK95" s="73"/>
      <c r="KFL95" s="73"/>
      <c r="KFM95" s="73"/>
      <c r="KFN95" s="73"/>
      <c r="KFO95" s="74"/>
      <c r="KFP95" s="74"/>
      <c r="KFQ95" s="77"/>
      <c r="KFR95" s="77"/>
      <c r="KFS95" s="11"/>
      <c r="KFT95" s="7"/>
      <c r="KFU95" s="7"/>
      <c r="KFV95" s="7"/>
      <c r="KFW95" s="7"/>
      <c r="KFX95" s="7"/>
      <c r="KFY95" s="73"/>
      <c r="KFZ95" s="73"/>
      <c r="KGA95" s="73"/>
      <c r="KGB95" s="73"/>
      <c r="KGC95" s="74"/>
      <c r="KGD95" s="74"/>
      <c r="KGE95" s="77"/>
      <c r="KGF95" s="77"/>
      <c r="KGG95" s="11"/>
      <c r="KGH95" s="7"/>
      <c r="KGI95" s="7"/>
      <c r="KGJ95" s="7"/>
      <c r="KGK95" s="7"/>
      <c r="KGL95" s="7"/>
      <c r="KGM95" s="73"/>
      <c r="KGN95" s="73"/>
      <c r="KGO95" s="73"/>
      <c r="KGP95" s="73"/>
      <c r="KGQ95" s="74"/>
      <c r="KGR95" s="74"/>
      <c r="KGS95" s="77"/>
      <c r="KGT95" s="77"/>
      <c r="KGU95" s="11"/>
      <c r="KGV95" s="7"/>
      <c r="KGW95" s="7"/>
      <c r="KGX95" s="7"/>
      <c r="KGY95" s="7"/>
      <c r="KGZ95" s="7"/>
      <c r="KHA95" s="73"/>
      <c r="KHB95" s="73"/>
      <c r="KHC95" s="73"/>
      <c r="KHD95" s="73"/>
      <c r="KHE95" s="74"/>
      <c r="KHF95" s="74"/>
      <c r="KHG95" s="77"/>
      <c r="KHH95" s="77"/>
      <c r="KHI95" s="11"/>
      <c r="KHJ95" s="7"/>
      <c r="KHK95" s="7"/>
      <c r="KHL95" s="7"/>
      <c r="KHM95" s="7"/>
      <c r="KHN95" s="7"/>
      <c r="KHO95" s="73"/>
      <c r="KHP95" s="73"/>
      <c r="KHQ95" s="73"/>
      <c r="KHR95" s="73"/>
      <c r="KHS95" s="74"/>
      <c r="KHT95" s="74"/>
      <c r="KHU95" s="77"/>
      <c r="KHV95" s="77"/>
      <c r="KHW95" s="11"/>
      <c r="KHX95" s="7"/>
      <c r="KHY95" s="7"/>
      <c r="KHZ95" s="7"/>
      <c r="KIA95" s="7"/>
      <c r="KIB95" s="7"/>
      <c r="KIC95" s="73"/>
      <c r="KID95" s="73"/>
      <c r="KIE95" s="73"/>
      <c r="KIF95" s="73"/>
      <c r="KIG95" s="74"/>
      <c r="KIH95" s="74"/>
      <c r="KII95" s="77"/>
      <c r="KIJ95" s="77"/>
      <c r="KIK95" s="11"/>
      <c r="KIL95" s="7"/>
      <c r="KIM95" s="7"/>
      <c r="KIN95" s="7"/>
      <c r="KIO95" s="7"/>
      <c r="KIP95" s="7"/>
      <c r="KIQ95" s="73"/>
      <c r="KIR95" s="73"/>
      <c r="KIS95" s="73"/>
      <c r="KIT95" s="73"/>
      <c r="KIU95" s="74"/>
      <c r="KIV95" s="74"/>
      <c r="KIW95" s="77"/>
      <c r="KIX95" s="77"/>
      <c r="KIY95" s="11"/>
      <c r="KIZ95" s="7"/>
      <c r="KJA95" s="7"/>
      <c r="KJB95" s="7"/>
      <c r="KJC95" s="7"/>
      <c r="KJD95" s="7"/>
      <c r="KJE95" s="73"/>
      <c r="KJF95" s="73"/>
      <c r="KJG95" s="73"/>
      <c r="KJH95" s="73"/>
      <c r="KJI95" s="74"/>
      <c r="KJJ95" s="74"/>
      <c r="KJK95" s="77"/>
      <c r="KJL95" s="77"/>
      <c r="KJM95" s="11"/>
      <c r="KJN95" s="7"/>
      <c r="KJO95" s="7"/>
      <c r="KJP95" s="7"/>
      <c r="KJQ95" s="7"/>
      <c r="KJR95" s="7"/>
      <c r="KJS95" s="73"/>
      <c r="KJT95" s="73"/>
      <c r="KJU95" s="73"/>
      <c r="KJV95" s="73"/>
      <c r="KJW95" s="74"/>
      <c r="KJX95" s="74"/>
      <c r="KJY95" s="77"/>
      <c r="KJZ95" s="77"/>
      <c r="KKA95" s="11"/>
      <c r="KKB95" s="7"/>
      <c r="KKC95" s="7"/>
      <c r="KKD95" s="7"/>
      <c r="KKE95" s="7"/>
      <c r="KKF95" s="7"/>
      <c r="KKG95" s="73"/>
      <c r="KKH95" s="73"/>
      <c r="KKI95" s="73"/>
      <c r="KKJ95" s="73"/>
      <c r="KKK95" s="74"/>
      <c r="KKL95" s="74"/>
      <c r="KKM95" s="77"/>
      <c r="KKN95" s="77"/>
      <c r="KKO95" s="11"/>
      <c r="KKP95" s="7"/>
      <c r="KKQ95" s="7"/>
      <c r="KKR95" s="7"/>
      <c r="KKS95" s="7"/>
      <c r="KKT95" s="7"/>
      <c r="KKU95" s="73"/>
      <c r="KKV95" s="73"/>
      <c r="KKW95" s="73"/>
      <c r="KKX95" s="73"/>
      <c r="KKY95" s="74"/>
      <c r="KKZ95" s="74"/>
      <c r="KLA95" s="77"/>
      <c r="KLB95" s="77"/>
      <c r="KLC95" s="11"/>
      <c r="KLD95" s="7"/>
      <c r="KLE95" s="7"/>
      <c r="KLF95" s="7"/>
      <c r="KLG95" s="7"/>
      <c r="KLH95" s="7"/>
      <c r="KLI95" s="73"/>
      <c r="KLJ95" s="73"/>
      <c r="KLK95" s="73"/>
      <c r="KLL95" s="73"/>
      <c r="KLM95" s="74"/>
      <c r="KLN95" s="74"/>
      <c r="KLO95" s="77"/>
      <c r="KLP95" s="77"/>
      <c r="KLQ95" s="11"/>
      <c r="KLR95" s="7"/>
      <c r="KLS95" s="7"/>
      <c r="KLT95" s="7"/>
      <c r="KLU95" s="7"/>
      <c r="KLV95" s="7"/>
      <c r="KLW95" s="73"/>
      <c r="KLX95" s="73"/>
      <c r="KLY95" s="73"/>
      <c r="KLZ95" s="73"/>
      <c r="KMA95" s="74"/>
      <c r="KMB95" s="74"/>
      <c r="KMC95" s="77"/>
      <c r="KMD95" s="77"/>
      <c r="KME95" s="11"/>
      <c r="KMF95" s="7"/>
      <c r="KMG95" s="7"/>
      <c r="KMH95" s="7"/>
      <c r="KMI95" s="7"/>
      <c r="KMJ95" s="7"/>
      <c r="KMK95" s="73"/>
      <c r="KML95" s="73"/>
      <c r="KMM95" s="73"/>
      <c r="KMN95" s="73"/>
      <c r="KMO95" s="74"/>
      <c r="KMP95" s="74"/>
      <c r="KMQ95" s="77"/>
      <c r="KMR95" s="77"/>
      <c r="KMS95" s="11"/>
      <c r="KMT95" s="7"/>
      <c r="KMU95" s="7"/>
      <c r="KMV95" s="7"/>
      <c r="KMW95" s="7"/>
      <c r="KMX95" s="7"/>
      <c r="KMY95" s="73"/>
      <c r="KMZ95" s="73"/>
      <c r="KNA95" s="73"/>
      <c r="KNB95" s="73"/>
      <c r="KNC95" s="74"/>
      <c r="KND95" s="74"/>
      <c r="KNE95" s="77"/>
      <c r="KNF95" s="77"/>
      <c r="KNG95" s="11"/>
      <c r="KNH95" s="7"/>
      <c r="KNI95" s="7"/>
      <c r="KNJ95" s="7"/>
      <c r="KNK95" s="7"/>
      <c r="KNL95" s="7"/>
      <c r="KNM95" s="73"/>
      <c r="KNN95" s="73"/>
      <c r="KNO95" s="73"/>
      <c r="KNP95" s="73"/>
      <c r="KNQ95" s="74"/>
      <c r="KNR95" s="74"/>
      <c r="KNS95" s="77"/>
      <c r="KNT95" s="77"/>
      <c r="KNU95" s="11"/>
      <c r="KNV95" s="7"/>
      <c r="KNW95" s="7"/>
      <c r="KNX95" s="7"/>
      <c r="KNY95" s="7"/>
      <c r="KNZ95" s="7"/>
      <c r="KOA95" s="73"/>
      <c r="KOB95" s="73"/>
      <c r="KOC95" s="73"/>
      <c r="KOD95" s="73"/>
      <c r="KOE95" s="74"/>
      <c r="KOF95" s="74"/>
      <c r="KOG95" s="77"/>
      <c r="KOH95" s="77"/>
      <c r="KOI95" s="11"/>
      <c r="KOJ95" s="7"/>
      <c r="KOK95" s="7"/>
      <c r="KOL95" s="7"/>
      <c r="KOM95" s="7"/>
      <c r="KON95" s="7"/>
      <c r="KOO95" s="73"/>
      <c r="KOP95" s="73"/>
      <c r="KOQ95" s="73"/>
      <c r="KOR95" s="73"/>
      <c r="KOS95" s="74"/>
      <c r="KOT95" s="74"/>
      <c r="KOU95" s="77"/>
      <c r="KOV95" s="77"/>
      <c r="KOW95" s="11"/>
      <c r="KOX95" s="7"/>
      <c r="KOY95" s="7"/>
      <c r="KOZ95" s="7"/>
      <c r="KPA95" s="7"/>
      <c r="KPB95" s="7"/>
      <c r="KPC95" s="73"/>
      <c r="KPD95" s="73"/>
      <c r="KPE95" s="73"/>
      <c r="KPF95" s="73"/>
      <c r="KPG95" s="74"/>
      <c r="KPH95" s="74"/>
      <c r="KPI95" s="77"/>
      <c r="KPJ95" s="77"/>
      <c r="KPK95" s="11"/>
      <c r="KPL95" s="7"/>
      <c r="KPM95" s="7"/>
      <c r="KPN95" s="7"/>
      <c r="KPO95" s="7"/>
      <c r="KPP95" s="7"/>
      <c r="KPQ95" s="73"/>
      <c r="KPR95" s="73"/>
      <c r="KPS95" s="73"/>
      <c r="KPT95" s="73"/>
      <c r="KPU95" s="74"/>
      <c r="KPV95" s="74"/>
      <c r="KPW95" s="77"/>
      <c r="KPX95" s="77"/>
      <c r="KPY95" s="11"/>
      <c r="KPZ95" s="7"/>
      <c r="KQA95" s="7"/>
      <c r="KQB95" s="7"/>
      <c r="KQC95" s="7"/>
      <c r="KQD95" s="7"/>
      <c r="KQE95" s="73"/>
      <c r="KQF95" s="73"/>
      <c r="KQG95" s="73"/>
      <c r="KQH95" s="73"/>
      <c r="KQI95" s="74"/>
      <c r="KQJ95" s="74"/>
      <c r="KQK95" s="77"/>
      <c r="KQL95" s="77"/>
      <c r="KQM95" s="11"/>
      <c r="KQN95" s="7"/>
      <c r="KQO95" s="7"/>
      <c r="KQP95" s="7"/>
      <c r="KQQ95" s="7"/>
      <c r="KQR95" s="7"/>
      <c r="KQS95" s="73"/>
      <c r="KQT95" s="73"/>
      <c r="KQU95" s="73"/>
      <c r="KQV95" s="73"/>
      <c r="KQW95" s="74"/>
      <c r="KQX95" s="74"/>
      <c r="KQY95" s="77"/>
      <c r="KQZ95" s="77"/>
      <c r="KRA95" s="11"/>
      <c r="KRB95" s="7"/>
      <c r="KRC95" s="7"/>
      <c r="KRD95" s="7"/>
      <c r="KRE95" s="7"/>
      <c r="KRF95" s="7"/>
      <c r="KRG95" s="73"/>
      <c r="KRH95" s="73"/>
      <c r="KRI95" s="73"/>
      <c r="KRJ95" s="73"/>
      <c r="KRK95" s="74"/>
      <c r="KRL95" s="74"/>
      <c r="KRM95" s="77"/>
      <c r="KRN95" s="77"/>
      <c r="KRO95" s="11"/>
      <c r="KRP95" s="7"/>
      <c r="KRQ95" s="7"/>
      <c r="KRR95" s="7"/>
      <c r="KRS95" s="7"/>
      <c r="KRT95" s="7"/>
      <c r="KRU95" s="73"/>
      <c r="KRV95" s="73"/>
      <c r="KRW95" s="73"/>
      <c r="KRX95" s="73"/>
      <c r="KRY95" s="74"/>
      <c r="KRZ95" s="74"/>
      <c r="KSA95" s="77"/>
      <c r="KSB95" s="77"/>
      <c r="KSC95" s="11"/>
      <c r="KSD95" s="7"/>
      <c r="KSE95" s="7"/>
      <c r="KSF95" s="7"/>
      <c r="KSG95" s="7"/>
      <c r="KSH95" s="7"/>
      <c r="KSI95" s="73"/>
      <c r="KSJ95" s="73"/>
      <c r="KSK95" s="73"/>
      <c r="KSL95" s="73"/>
      <c r="KSM95" s="74"/>
      <c r="KSN95" s="74"/>
      <c r="KSO95" s="77"/>
      <c r="KSP95" s="77"/>
      <c r="KSQ95" s="11"/>
      <c r="KSR95" s="7"/>
      <c r="KSS95" s="7"/>
      <c r="KST95" s="7"/>
      <c r="KSU95" s="7"/>
      <c r="KSV95" s="7"/>
      <c r="KSW95" s="73"/>
      <c r="KSX95" s="73"/>
      <c r="KSY95" s="73"/>
      <c r="KSZ95" s="73"/>
      <c r="KTA95" s="74"/>
      <c r="KTB95" s="74"/>
      <c r="KTC95" s="77"/>
      <c r="KTD95" s="77"/>
      <c r="KTE95" s="11"/>
      <c r="KTF95" s="7"/>
      <c r="KTG95" s="7"/>
      <c r="KTH95" s="7"/>
      <c r="KTI95" s="7"/>
      <c r="KTJ95" s="7"/>
      <c r="KTK95" s="73"/>
      <c r="KTL95" s="73"/>
      <c r="KTM95" s="73"/>
      <c r="KTN95" s="73"/>
      <c r="KTO95" s="74"/>
      <c r="KTP95" s="74"/>
      <c r="KTQ95" s="77"/>
      <c r="KTR95" s="77"/>
      <c r="KTS95" s="11"/>
      <c r="KTT95" s="7"/>
      <c r="KTU95" s="7"/>
      <c r="KTV95" s="7"/>
      <c r="KTW95" s="7"/>
      <c r="KTX95" s="7"/>
      <c r="KTY95" s="73"/>
      <c r="KTZ95" s="73"/>
      <c r="KUA95" s="73"/>
      <c r="KUB95" s="73"/>
      <c r="KUC95" s="74"/>
      <c r="KUD95" s="74"/>
      <c r="KUE95" s="77"/>
      <c r="KUF95" s="77"/>
      <c r="KUG95" s="11"/>
      <c r="KUH95" s="7"/>
      <c r="KUI95" s="7"/>
      <c r="KUJ95" s="7"/>
      <c r="KUK95" s="7"/>
      <c r="KUL95" s="7"/>
      <c r="KUM95" s="73"/>
      <c r="KUN95" s="73"/>
      <c r="KUO95" s="73"/>
      <c r="KUP95" s="73"/>
      <c r="KUQ95" s="74"/>
      <c r="KUR95" s="74"/>
      <c r="KUS95" s="77"/>
      <c r="KUT95" s="77"/>
      <c r="KUU95" s="11"/>
      <c r="KUV95" s="7"/>
      <c r="KUW95" s="7"/>
      <c r="KUX95" s="7"/>
      <c r="KUY95" s="7"/>
      <c r="KUZ95" s="7"/>
      <c r="KVA95" s="73"/>
      <c r="KVB95" s="73"/>
      <c r="KVC95" s="73"/>
      <c r="KVD95" s="73"/>
      <c r="KVE95" s="74"/>
      <c r="KVF95" s="74"/>
      <c r="KVG95" s="77"/>
      <c r="KVH95" s="77"/>
      <c r="KVI95" s="11"/>
      <c r="KVJ95" s="7"/>
      <c r="KVK95" s="7"/>
      <c r="KVL95" s="7"/>
      <c r="KVM95" s="7"/>
      <c r="KVN95" s="7"/>
      <c r="KVO95" s="73"/>
      <c r="KVP95" s="73"/>
      <c r="KVQ95" s="73"/>
      <c r="KVR95" s="73"/>
      <c r="KVS95" s="74"/>
      <c r="KVT95" s="74"/>
      <c r="KVU95" s="77"/>
      <c r="KVV95" s="77"/>
      <c r="KVW95" s="11"/>
      <c r="KVX95" s="7"/>
      <c r="KVY95" s="7"/>
      <c r="KVZ95" s="7"/>
      <c r="KWA95" s="7"/>
      <c r="KWB95" s="7"/>
      <c r="KWC95" s="73"/>
      <c r="KWD95" s="73"/>
      <c r="KWE95" s="73"/>
      <c r="KWF95" s="73"/>
      <c r="KWG95" s="74"/>
      <c r="KWH95" s="74"/>
      <c r="KWI95" s="77"/>
      <c r="KWJ95" s="77"/>
      <c r="KWK95" s="11"/>
      <c r="KWL95" s="7"/>
      <c r="KWM95" s="7"/>
      <c r="KWN95" s="7"/>
      <c r="KWO95" s="7"/>
      <c r="KWP95" s="7"/>
      <c r="KWQ95" s="73"/>
      <c r="KWR95" s="73"/>
      <c r="KWS95" s="73"/>
      <c r="KWT95" s="73"/>
      <c r="KWU95" s="74"/>
      <c r="KWV95" s="74"/>
      <c r="KWW95" s="77"/>
      <c r="KWX95" s="77"/>
      <c r="KWY95" s="11"/>
      <c r="KWZ95" s="7"/>
      <c r="KXA95" s="7"/>
      <c r="KXB95" s="7"/>
      <c r="KXC95" s="7"/>
      <c r="KXD95" s="7"/>
      <c r="KXE95" s="73"/>
      <c r="KXF95" s="73"/>
      <c r="KXG95" s="73"/>
      <c r="KXH95" s="73"/>
      <c r="KXI95" s="74"/>
      <c r="KXJ95" s="74"/>
      <c r="KXK95" s="77"/>
      <c r="KXL95" s="77"/>
      <c r="KXM95" s="11"/>
      <c r="KXN95" s="7"/>
      <c r="KXO95" s="7"/>
      <c r="KXP95" s="7"/>
      <c r="KXQ95" s="7"/>
      <c r="KXR95" s="7"/>
      <c r="KXS95" s="73"/>
      <c r="KXT95" s="73"/>
      <c r="KXU95" s="73"/>
      <c r="KXV95" s="73"/>
      <c r="KXW95" s="74"/>
      <c r="KXX95" s="74"/>
      <c r="KXY95" s="77"/>
      <c r="KXZ95" s="77"/>
      <c r="KYA95" s="11"/>
      <c r="KYB95" s="7"/>
      <c r="KYC95" s="7"/>
      <c r="KYD95" s="7"/>
      <c r="KYE95" s="7"/>
      <c r="KYF95" s="7"/>
      <c r="KYG95" s="73"/>
      <c r="KYH95" s="73"/>
      <c r="KYI95" s="73"/>
      <c r="KYJ95" s="73"/>
      <c r="KYK95" s="74"/>
      <c r="KYL95" s="74"/>
      <c r="KYM95" s="77"/>
      <c r="KYN95" s="77"/>
      <c r="KYO95" s="11"/>
      <c r="KYP95" s="7"/>
      <c r="KYQ95" s="7"/>
      <c r="KYR95" s="7"/>
      <c r="KYS95" s="7"/>
      <c r="KYT95" s="7"/>
      <c r="KYU95" s="73"/>
      <c r="KYV95" s="73"/>
      <c r="KYW95" s="73"/>
      <c r="KYX95" s="73"/>
      <c r="KYY95" s="74"/>
      <c r="KYZ95" s="74"/>
      <c r="KZA95" s="77"/>
      <c r="KZB95" s="77"/>
      <c r="KZC95" s="11"/>
      <c r="KZD95" s="7"/>
      <c r="KZE95" s="7"/>
      <c r="KZF95" s="7"/>
      <c r="KZG95" s="7"/>
      <c r="KZH95" s="7"/>
      <c r="KZI95" s="73"/>
      <c r="KZJ95" s="73"/>
      <c r="KZK95" s="73"/>
      <c r="KZL95" s="73"/>
      <c r="KZM95" s="74"/>
      <c r="KZN95" s="74"/>
      <c r="KZO95" s="77"/>
      <c r="KZP95" s="77"/>
      <c r="KZQ95" s="11"/>
      <c r="KZR95" s="7"/>
      <c r="KZS95" s="7"/>
      <c r="KZT95" s="7"/>
      <c r="KZU95" s="7"/>
      <c r="KZV95" s="7"/>
      <c r="KZW95" s="73"/>
      <c r="KZX95" s="73"/>
      <c r="KZY95" s="73"/>
      <c r="KZZ95" s="73"/>
      <c r="LAA95" s="74"/>
      <c r="LAB95" s="74"/>
      <c r="LAC95" s="77"/>
      <c r="LAD95" s="77"/>
      <c r="LAE95" s="11"/>
      <c r="LAF95" s="7"/>
      <c r="LAG95" s="7"/>
      <c r="LAH95" s="7"/>
      <c r="LAI95" s="7"/>
      <c r="LAJ95" s="7"/>
      <c r="LAK95" s="73"/>
      <c r="LAL95" s="73"/>
      <c r="LAM95" s="73"/>
      <c r="LAN95" s="73"/>
      <c r="LAO95" s="74"/>
      <c r="LAP95" s="74"/>
      <c r="LAQ95" s="77"/>
      <c r="LAR95" s="77"/>
      <c r="LAS95" s="11"/>
      <c r="LAT95" s="7"/>
      <c r="LAU95" s="7"/>
      <c r="LAV95" s="7"/>
      <c r="LAW95" s="7"/>
      <c r="LAX95" s="7"/>
      <c r="LAY95" s="73"/>
      <c r="LAZ95" s="73"/>
      <c r="LBA95" s="73"/>
      <c r="LBB95" s="73"/>
      <c r="LBC95" s="74"/>
      <c r="LBD95" s="74"/>
      <c r="LBE95" s="77"/>
      <c r="LBF95" s="77"/>
      <c r="LBG95" s="11"/>
      <c r="LBH95" s="7"/>
      <c r="LBI95" s="7"/>
      <c r="LBJ95" s="7"/>
      <c r="LBK95" s="7"/>
      <c r="LBL95" s="7"/>
      <c r="LBM95" s="73"/>
      <c r="LBN95" s="73"/>
      <c r="LBO95" s="73"/>
      <c r="LBP95" s="73"/>
      <c r="LBQ95" s="74"/>
      <c r="LBR95" s="74"/>
      <c r="LBS95" s="77"/>
      <c r="LBT95" s="77"/>
      <c r="LBU95" s="11"/>
      <c r="LBV95" s="7"/>
      <c r="LBW95" s="7"/>
      <c r="LBX95" s="7"/>
      <c r="LBY95" s="7"/>
      <c r="LBZ95" s="7"/>
      <c r="LCA95" s="73"/>
      <c r="LCB95" s="73"/>
      <c r="LCC95" s="73"/>
      <c r="LCD95" s="73"/>
      <c r="LCE95" s="74"/>
      <c r="LCF95" s="74"/>
      <c r="LCG95" s="77"/>
      <c r="LCH95" s="77"/>
      <c r="LCI95" s="11"/>
      <c r="LCJ95" s="7"/>
      <c r="LCK95" s="7"/>
      <c r="LCL95" s="7"/>
      <c r="LCM95" s="7"/>
      <c r="LCN95" s="7"/>
      <c r="LCO95" s="73"/>
      <c r="LCP95" s="73"/>
      <c r="LCQ95" s="73"/>
      <c r="LCR95" s="73"/>
      <c r="LCS95" s="74"/>
      <c r="LCT95" s="74"/>
      <c r="LCU95" s="77"/>
      <c r="LCV95" s="77"/>
      <c r="LCW95" s="11"/>
      <c r="LCX95" s="7"/>
      <c r="LCY95" s="7"/>
      <c r="LCZ95" s="7"/>
      <c r="LDA95" s="7"/>
      <c r="LDB95" s="7"/>
      <c r="LDC95" s="73"/>
      <c r="LDD95" s="73"/>
      <c r="LDE95" s="73"/>
      <c r="LDF95" s="73"/>
      <c r="LDG95" s="74"/>
      <c r="LDH95" s="74"/>
      <c r="LDI95" s="77"/>
      <c r="LDJ95" s="77"/>
      <c r="LDK95" s="11"/>
      <c r="LDL95" s="7"/>
      <c r="LDM95" s="7"/>
      <c r="LDN95" s="7"/>
      <c r="LDO95" s="7"/>
      <c r="LDP95" s="7"/>
      <c r="LDQ95" s="73"/>
      <c r="LDR95" s="73"/>
      <c r="LDS95" s="73"/>
      <c r="LDT95" s="73"/>
      <c r="LDU95" s="74"/>
      <c r="LDV95" s="74"/>
      <c r="LDW95" s="77"/>
      <c r="LDX95" s="77"/>
      <c r="LDY95" s="11"/>
      <c r="LDZ95" s="7"/>
      <c r="LEA95" s="7"/>
      <c r="LEB95" s="7"/>
      <c r="LEC95" s="7"/>
      <c r="LED95" s="7"/>
      <c r="LEE95" s="73"/>
      <c r="LEF95" s="73"/>
      <c r="LEG95" s="73"/>
      <c r="LEH95" s="73"/>
      <c r="LEI95" s="74"/>
      <c r="LEJ95" s="74"/>
      <c r="LEK95" s="77"/>
      <c r="LEL95" s="77"/>
      <c r="LEM95" s="11"/>
      <c r="LEN95" s="7"/>
      <c r="LEO95" s="7"/>
      <c r="LEP95" s="7"/>
      <c r="LEQ95" s="7"/>
      <c r="LER95" s="7"/>
      <c r="LES95" s="73"/>
      <c r="LET95" s="73"/>
      <c r="LEU95" s="73"/>
      <c r="LEV95" s="73"/>
      <c r="LEW95" s="74"/>
      <c r="LEX95" s="74"/>
      <c r="LEY95" s="77"/>
      <c r="LEZ95" s="77"/>
      <c r="LFA95" s="11"/>
      <c r="LFB95" s="7"/>
      <c r="LFC95" s="7"/>
      <c r="LFD95" s="7"/>
      <c r="LFE95" s="7"/>
      <c r="LFF95" s="7"/>
      <c r="LFG95" s="73"/>
      <c r="LFH95" s="73"/>
      <c r="LFI95" s="73"/>
      <c r="LFJ95" s="73"/>
      <c r="LFK95" s="74"/>
      <c r="LFL95" s="74"/>
      <c r="LFM95" s="77"/>
      <c r="LFN95" s="77"/>
      <c r="LFO95" s="11"/>
      <c r="LFP95" s="7"/>
      <c r="LFQ95" s="7"/>
      <c r="LFR95" s="7"/>
      <c r="LFS95" s="7"/>
      <c r="LFT95" s="7"/>
      <c r="LFU95" s="73"/>
      <c r="LFV95" s="73"/>
      <c r="LFW95" s="73"/>
      <c r="LFX95" s="73"/>
      <c r="LFY95" s="74"/>
      <c r="LFZ95" s="74"/>
      <c r="LGA95" s="77"/>
      <c r="LGB95" s="77"/>
      <c r="LGC95" s="11"/>
      <c r="LGD95" s="7"/>
      <c r="LGE95" s="7"/>
      <c r="LGF95" s="7"/>
      <c r="LGG95" s="7"/>
      <c r="LGH95" s="7"/>
      <c r="LGI95" s="73"/>
      <c r="LGJ95" s="73"/>
      <c r="LGK95" s="73"/>
      <c r="LGL95" s="73"/>
      <c r="LGM95" s="74"/>
      <c r="LGN95" s="74"/>
      <c r="LGO95" s="77"/>
      <c r="LGP95" s="77"/>
      <c r="LGQ95" s="11"/>
      <c r="LGR95" s="7"/>
      <c r="LGS95" s="7"/>
      <c r="LGT95" s="7"/>
      <c r="LGU95" s="7"/>
      <c r="LGV95" s="7"/>
      <c r="LGW95" s="73"/>
      <c r="LGX95" s="73"/>
      <c r="LGY95" s="73"/>
      <c r="LGZ95" s="73"/>
      <c r="LHA95" s="74"/>
      <c r="LHB95" s="74"/>
      <c r="LHC95" s="77"/>
      <c r="LHD95" s="77"/>
      <c r="LHE95" s="11"/>
      <c r="LHF95" s="7"/>
      <c r="LHG95" s="7"/>
      <c r="LHH95" s="7"/>
      <c r="LHI95" s="7"/>
      <c r="LHJ95" s="7"/>
      <c r="LHK95" s="73"/>
      <c r="LHL95" s="73"/>
      <c r="LHM95" s="73"/>
      <c r="LHN95" s="73"/>
      <c r="LHO95" s="74"/>
      <c r="LHP95" s="74"/>
      <c r="LHQ95" s="77"/>
      <c r="LHR95" s="77"/>
      <c r="LHS95" s="11"/>
      <c r="LHT95" s="7"/>
      <c r="LHU95" s="7"/>
      <c r="LHV95" s="7"/>
      <c r="LHW95" s="7"/>
      <c r="LHX95" s="7"/>
      <c r="LHY95" s="73"/>
      <c r="LHZ95" s="73"/>
      <c r="LIA95" s="73"/>
      <c r="LIB95" s="73"/>
      <c r="LIC95" s="74"/>
      <c r="LID95" s="74"/>
      <c r="LIE95" s="77"/>
      <c r="LIF95" s="77"/>
      <c r="LIG95" s="11"/>
      <c r="LIH95" s="7"/>
      <c r="LII95" s="7"/>
      <c r="LIJ95" s="7"/>
      <c r="LIK95" s="7"/>
      <c r="LIL95" s="7"/>
      <c r="LIM95" s="73"/>
      <c r="LIN95" s="73"/>
      <c r="LIO95" s="73"/>
      <c r="LIP95" s="73"/>
      <c r="LIQ95" s="74"/>
      <c r="LIR95" s="74"/>
      <c r="LIS95" s="77"/>
      <c r="LIT95" s="77"/>
      <c r="LIU95" s="11"/>
      <c r="LIV95" s="7"/>
      <c r="LIW95" s="7"/>
      <c r="LIX95" s="7"/>
      <c r="LIY95" s="7"/>
      <c r="LIZ95" s="7"/>
      <c r="LJA95" s="73"/>
      <c r="LJB95" s="73"/>
      <c r="LJC95" s="73"/>
      <c r="LJD95" s="73"/>
      <c r="LJE95" s="74"/>
      <c r="LJF95" s="74"/>
      <c r="LJG95" s="77"/>
      <c r="LJH95" s="77"/>
      <c r="LJI95" s="11"/>
      <c r="LJJ95" s="7"/>
      <c r="LJK95" s="7"/>
      <c r="LJL95" s="7"/>
      <c r="LJM95" s="7"/>
      <c r="LJN95" s="7"/>
      <c r="LJO95" s="73"/>
      <c r="LJP95" s="73"/>
      <c r="LJQ95" s="73"/>
      <c r="LJR95" s="73"/>
      <c r="LJS95" s="74"/>
      <c r="LJT95" s="74"/>
      <c r="LJU95" s="77"/>
      <c r="LJV95" s="77"/>
      <c r="LJW95" s="11"/>
      <c r="LJX95" s="7"/>
      <c r="LJY95" s="7"/>
      <c r="LJZ95" s="7"/>
      <c r="LKA95" s="7"/>
      <c r="LKB95" s="7"/>
      <c r="LKC95" s="73"/>
      <c r="LKD95" s="73"/>
      <c r="LKE95" s="73"/>
      <c r="LKF95" s="73"/>
      <c r="LKG95" s="74"/>
      <c r="LKH95" s="74"/>
      <c r="LKI95" s="77"/>
      <c r="LKJ95" s="77"/>
      <c r="LKK95" s="11"/>
      <c r="LKL95" s="7"/>
      <c r="LKM95" s="7"/>
      <c r="LKN95" s="7"/>
      <c r="LKO95" s="7"/>
      <c r="LKP95" s="7"/>
      <c r="LKQ95" s="73"/>
      <c r="LKR95" s="73"/>
      <c r="LKS95" s="73"/>
      <c r="LKT95" s="73"/>
      <c r="LKU95" s="74"/>
      <c r="LKV95" s="74"/>
      <c r="LKW95" s="77"/>
      <c r="LKX95" s="77"/>
      <c r="LKY95" s="11"/>
      <c r="LKZ95" s="7"/>
      <c r="LLA95" s="7"/>
      <c r="LLB95" s="7"/>
      <c r="LLC95" s="7"/>
      <c r="LLD95" s="7"/>
      <c r="LLE95" s="73"/>
      <c r="LLF95" s="73"/>
      <c r="LLG95" s="73"/>
      <c r="LLH95" s="73"/>
      <c r="LLI95" s="74"/>
      <c r="LLJ95" s="74"/>
      <c r="LLK95" s="77"/>
      <c r="LLL95" s="77"/>
      <c r="LLM95" s="11"/>
      <c r="LLN95" s="7"/>
      <c r="LLO95" s="7"/>
      <c r="LLP95" s="7"/>
      <c r="LLQ95" s="7"/>
      <c r="LLR95" s="7"/>
      <c r="LLS95" s="73"/>
      <c r="LLT95" s="73"/>
      <c r="LLU95" s="73"/>
      <c r="LLV95" s="73"/>
      <c r="LLW95" s="74"/>
      <c r="LLX95" s="74"/>
      <c r="LLY95" s="77"/>
      <c r="LLZ95" s="77"/>
      <c r="LMA95" s="11"/>
      <c r="LMB95" s="7"/>
      <c r="LMC95" s="7"/>
      <c r="LMD95" s="7"/>
      <c r="LME95" s="7"/>
      <c r="LMF95" s="7"/>
      <c r="LMG95" s="73"/>
      <c r="LMH95" s="73"/>
      <c r="LMI95" s="73"/>
      <c r="LMJ95" s="73"/>
      <c r="LMK95" s="74"/>
      <c r="LML95" s="74"/>
      <c r="LMM95" s="77"/>
      <c r="LMN95" s="77"/>
      <c r="LMO95" s="11"/>
      <c r="LMP95" s="7"/>
      <c r="LMQ95" s="7"/>
      <c r="LMR95" s="7"/>
      <c r="LMS95" s="7"/>
      <c r="LMT95" s="7"/>
      <c r="LMU95" s="73"/>
      <c r="LMV95" s="73"/>
      <c r="LMW95" s="73"/>
      <c r="LMX95" s="73"/>
      <c r="LMY95" s="74"/>
      <c r="LMZ95" s="74"/>
      <c r="LNA95" s="77"/>
      <c r="LNB95" s="77"/>
      <c r="LNC95" s="11"/>
      <c r="LND95" s="7"/>
      <c r="LNE95" s="7"/>
      <c r="LNF95" s="7"/>
      <c r="LNG95" s="7"/>
      <c r="LNH95" s="7"/>
      <c r="LNI95" s="73"/>
      <c r="LNJ95" s="73"/>
      <c r="LNK95" s="73"/>
      <c r="LNL95" s="73"/>
      <c r="LNM95" s="74"/>
      <c r="LNN95" s="74"/>
      <c r="LNO95" s="77"/>
      <c r="LNP95" s="77"/>
      <c r="LNQ95" s="11"/>
      <c r="LNR95" s="7"/>
      <c r="LNS95" s="7"/>
      <c r="LNT95" s="7"/>
      <c r="LNU95" s="7"/>
      <c r="LNV95" s="7"/>
      <c r="LNW95" s="73"/>
      <c r="LNX95" s="73"/>
      <c r="LNY95" s="73"/>
      <c r="LNZ95" s="73"/>
      <c r="LOA95" s="74"/>
      <c r="LOB95" s="74"/>
      <c r="LOC95" s="77"/>
      <c r="LOD95" s="77"/>
      <c r="LOE95" s="11"/>
      <c r="LOF95" s="7"/>
      <c r="LOG95" s="7"/>
      <c r="LOH95" s="7"/>
      <c r="LOI95" s="7"/>
      <c r="LOJ95" s="7"/>
      <c r="LOK95" s="73"/>
      <c r="LOL95" s="73"/>
      <c r="LOM95" s="73"/>
      <c r="LON95" s="73"/>
      <c r="LOO95" s="74"/>
      <c r="LOP95" s="74"/>
      <c r="LOQ95" s="77"/>
      <c r="LOR95" s="77"/>
      <c r="LOS95" s="11"/>
      <c r="LOT95" s="7"/>
      <c r="LOU95" s="7"/>
      <c r="LOV95" s="7"/>
      <c r="LOW95" s="7"/>
      <c r="LOX95" s="7"/>
      <c r="LOY95" s="73"/>
      <c r="LOZ95" s="73"/>
      <c r="LPA95" s="73"/>
      <c r="LPB95" s="73"/>
      <c r="LPC95" s="74"/>
      <c r="LPD95" s="74"/>
      <c r="LPE95" s="77"/>
      <c r="LPF95" s="77"/>
      <c r="LPG95" s="11"/>
      <c r="LPH95" s="7"/>
      <c r="LPI95" s="7"/>
      <c r="LPJ95" s="7"/>
      <c r="LPK95" s="7"/>
      <c r="LPL95" s="7"/>
      <c r="LPM95" s="73"/>
      <c r="LPN95" s="73"/>
      <c r="LPO95" s="73"/>
      <c r="LPP95" s="73"/>
      <c r="LPQ95" s="74"/>
      <c r="LPR95" s="74"/>
      <c r="LPS95" s="77"/>
      <c r="LPT95" s="77"/>
      <c r="LPU95" s="11"/>
      <c r="LPV95" s="7"/>
      <c r="LPW95" s="7"/>
      <c r="LPX95" s="7"/>
      <c r="LPY95" s="7"/>
      <c r="LPZ95" s="7"/>
      <c r="LQA95" s="73"/>
      <c r="LQB95" s="73"/>
      <c r="LQC95" s="73"/>
      <c r="LQD95" s="73"/>
      <c r="LQE95" s="74"/>
      <c r="LQF95" s="74"/>
      <c r="LQG95" s="77"/>
      <c r="LQH95" s="77"/>
      <c r="LQI95" s="11"/>
      <c r="LQJ95" s="7"/>
      <c r="LQK95" s="7"/>
      <c r="LQL95" s="7"/>
      <c r="LQM95" s="7"/>
      <c r="LQN95" s="7"/>
      <c r="LQO95" s="73"/>
      <c r="LQP95" s="73"/>
      <c r="LQQ95" s="73"/>
      <c r="LQR95" s="73"/>
      <c r="LQS95" s="74"/>
      <c r="LQT95" s="74"/>
      <c r="LQU95" s="77"/>
      <c r="LQV95" s="77"/>
      <c r="LQW95" s="11"/>
      <c r="LQX95" s="7"/>
      <c r="LQY95" s="7"/>
      <c r="LQZ95" s="7"/>
      <c r="LRA95" s="7"/>
      <c r="LRB95" s="7"/>
      <c r="LRC95" s="73"/>
      <c r="LRD95" s="73"/>
      <c r="LRE95" s="73"/>
      <c r="LRF95" s="73"/>
      <c r="LRG95" s="74"/>
      <c r="LRH95" s="74"/>
      <c r="LRI95" s="77"/>
      <c r="LRJ95" s="77"/>
      <c r="LRK95" s="11"/>
      <c r="LRL95" s="7"/>
      <c r="LRM95" s="7"/>
      <c r="LRN95" s="7"/>
      <c r="LRO95" s="7"/>
      <c r="LRP95" s="7"/>
      <c r="LRQ95" s="73"/>
      <c r="LRR95" s="73"/>
      <c r="LRS95" s="73"/>
      <c r="LRT95" s="73"/>
      <c r="LRU95" s="74"/>
      <c r="LRV95" s="74"/>
      <c r="LRW95" s="77"/>
      <c r="LRX95" s="77"/>
      <c r="LRY95" s="11"/>
      <c r="LRZ95" s="7"/>
      <c r="LSA95" s="7"/>
      <c r="LSB95" s="7"/>
      <c r="LSC95" s="7"/>
      <c r="LSD95" s="7"/>
      <c r="LSE95" s="73"/>
      <c r="LSF95" s="73"/>
      <c r="LSG95" s="73"/>
      <c r="LSH95" s="73"/>
      <c r="LSI95" s="74"/>
      <c r="LSJ95" s="74"/>
      <c r="LSK95" s="77"/>
      <c r="LSL95" s="77"/>
      <c r="LSM95" s="11"/>
      <c r="LSN95" s="7"/>
      <c r="LSO95" s="7"/>
      <c r="LSP95" s="7"/>
      <c r="LSQ95" s="7"/>
      <c r="LSR95" s="7"/>
      <c r="LSS95" s="73"/>
      <c r="LST95" s="73"/>
      <c r="LSU95" s="73"/>
      <c r="LSV95" s="73"/>
      <c r="LSW95" s="74"/>
      <c r="LSX95" s="74"/>
      <c r="LSY95" s="77"/>
      <c r="LSZ95" s="77"/>
      <c r="LTA95" s="11"/>
      <c r="LTB95" s="7"/>
      <c r="LTC95" s="7"/>
      <c r="LTD95" s="7"/>
      <c r="LTE95" s="7"/>
      <c r="LTF95" s="7"/>
      <c r="LTG95" s="73"/>
      <c r="LTH95" s="73"/>
      <c r="LTI95" s="73"/>
      <c r="LTJ95" s="73"/>
      <c r="LTK95" s="74"/>
      <c r="LTL95" s="74"/>
      <c r="LTM95" s="77"/>
      <c r="LTN95" s="77"/>
      <c r="LTO95" s="11"/>
      <c r="LTP95" s="7"/>
      <c r="LTQ95" s="7"/>
      <c r="LTR95" s="7"/>
      <c r="LTS95" s="7"/>
      <c r="LTT95" s="7"/>
      <c r="LTU95" s="73"/>
      <c r="LTV95" s="73"/>
      <c r="LTW95" s="73"/>
      <c r="LTX95" s="73"/>
      <c r="LTY95" s="74"/>
      <c r="LTZ95" s="74"/>
      <c r="LUA95" s="77"/>
      <c r="LUB95" s="77"/>
      <c r="LUC95" s="11"/>
      <c r="LUD95" s="7"/>
      <c r="LUE95" s="7"/>
      <c r="LUF95" s="7"/>
      <c r="LUG95" s="7"/>
      <c r="LUH95" s="7"/>
      <c r="LUI95" s="73"/>
      <c r="LUJ95" s="73"/>
      <c r="LUK95" s="73"/>
      <c r="LUL95" s="73"/>
      <c r="LUM95" s="74"/>
      <c r="LUN95" s="74"/>
      <c r="LUO95" s="77"/>
      <c r="LUP95" s="77"/>
      <c r="LUQ95" s="11"/>
      <c r="LUR95" s="7"/>
      <c r="LUS95" s="7"/>
      <c r="LUT95" s="7"/>
      <c r="LUU95" s="7"/>
      <c r="LUV95" s="7"/>
      <c r="LUW95" s="73"/>
      <c r="LUX95" s="73"/>
      <c r="LUY95" s="73"/>
      <c r="LUZ95" s="73"/>
      <c r="LVA95" s="74"/>
      <c r="LVB95" s="74"/>
      <c r="LVC95" s="77"/>
      <c r="LVD95" s="77"/>
      <c r="LVE95" s="11"/>
      <c r="LVF95" s="7"/>
      <c r="LVG95" s="7"/>
      <c r="LVH95" s="7"/>
      <c r="LVI95" s="7"/>
      <c r="LVJ95" s="7"/>
      <c r="LVK95" s="73"/>
      <c r="LVL95" s="73"/>
      <c r="LVM95" s="73"/>
      <c r="LVN95" s="73"/>
      <c r="LVO95" s="74"/>
      <c r="LVP95" s="74"/>
      <c r="LVQ95" s="77"/>
      <c r="LVR95" s="77"/>
      <c r="LVS95" s="11"/>
      <c r="LVT95" s="7"/>
      <c r="LVU95" s="7"/>
      <c r="LVV95" s="7"/>
      <c r="LVW95" s="7"/>
      <c r="LVX95" s="7"/>
      <c r="LVY95" s="73"/>
      <c r="LVZ95" s="73"/>
      <c r="LWA95" s="73"/>
      <c r="LWB95" s="73"/>
      <c r="LWC95" s="74"/>
      <c r="LWD95" s="74"/>
      <c r="LWE95" s="77"/>
      <c r="LWF95" s="77"/>
      <c r="LWG95" s="11"/>
      <c r="LWH95" s="7"/>
      <c r="LWI95" s="7"/>
      <c r="LWJ95" s="7"/>
      <c r="LWK95" s="7"/>
      <c r="LWL95" s="7"/>
      <c r="LWM95" s="73"/>
      <c r="LWN95" s="73"/>
      <c r="LWO95" s="73"/>
      <c r="LWP95" s="73"/>
      <c r="LWQ95" s="74"/>
      <c r="LWR95" s="74"/>
      <c r="LWS95" s="77"/>
      <c r="LWT95" s="77"/>
      <c r="LWU95" s="11"/>
      <c r="LWV95" s="7"/>
      <c r="LWW95" s="7"/>
      <c r="LWX95" s="7"/>
      <c r="LWY95" s="7"/>
      <c r="LWZ95" s="7"/>
      <c r="LXA95" s="73"/>
      <c r="LXB95" s="73"/>
      <c r="LXC95" s="73"/>
      <c r="LXD95" s="73"/>
      <c r="LXE95" s="74"/>
      <c r="LXF95" s="74"/>
      <c r="LXG95" s="77"/>
      <c r="LXH95" s="77"/>
      <c r="LXI95" s="11"/>
      <c r="LXJ95" s="7"/>
      <c r="LXK95" s="7"/>
      <c r="LXL95" s="7"/>
      <c r="LXM95" s="7"/>
      <c r="LXN95" s="7"/>
      <c r="LXO95" s="73"/>
      <c r="LXP95" s="73"/>
      <c r="LXQ95" s="73"/>
      <c r="LXR95" s="73"/>
      <c r="LXS95" s="74"/>
      <c r="LXT95" s="74"/>
      <c r="LXU95" s="77"/>
      <c r="LXV95" s="77"/>
      <c r="LXW95" s="11"/>
      <c r="LXX95" s="7"/>
      <c r="LXY95" s="7"/>
      <c r="LXZ95" s="7"/>
      <c r="LYA95" s="7"/>
      <c r="LYB95" s="7"/>
      <c r="LYC95" s="73"/>
      <c r="LYD95" s="73"/>
      <c r="LYE95" s="73"/>
      <c r="LYF95" s="73"/>
      <c r="LYG95" s="74"/>
      <c r="LYH95" s="74"/>
      <c r="LYI95" s="77"/>
      <c r="LYJ95" s="77"/>
      <c r="LYK95" s="11"/>
      <c r="LYL95" s="7"/>
      <c r="LYM95" s="7"/>
      <c r="LYN95" s="7"/>
      <c r="LYO95" s="7"/>
      <c r="LYP95" s="7"/>
      <c r="LYQ95" s="73"/>
      <c r="LYR95" s="73"/>
      <c r="LYS95" s="73"/>
      <c r="LYT95" s="73"/>
      <c r="LYU95" s="74"/>
      <c r="LYV95" s="74"/>
      <c r="LYW95" s="77"/>
      <c r="LYX95" s="77"/>
      <c r="LYY95" s="11"/>
      <c r="LYZ95" s="7"/>
      <c r="LZA95" s="7"/>
      <c r="LZB95" s="7"/>
      <c r="LZC95" s="7"/>
      <c r="LZD95" s="7"/>
      <c r="LZE95" s="73"/>
      <c r="LZF95" s="73"/>
      <c r="LZG95" s="73"/>
      <c r="LZH95" s="73"/>
      <c r="LZI95" s="74"/>
      <c r="LZJ95" s="74"/>
      <c r="LZK95" s="77"/>
      <c r="LZL95" s="77"/>
      <c r="LZM95" s="11"/>
      <c r="LZN95" s="7"/>
      <c r="LZO95" s="7"/>
      <c r="LZP95" s="7"/>
      <c r="LZQ95" s="7"/>
      <c r="LZR95" s="7"/>
      <c r="LZS95" s="73"/>
      <c r="LZT95" s="73"/>
      <c r="LZU95" s="73"/>
      <c r="LZV95" s="73"/>
      <c r="LZW95" s="74"/>
      <c r="LZX95" s="74"/>
      <c r="LZY95" s="77"/>
      <c r="LZZ95" s="77"/>
      <c r="MAA95" s="11"/>
      <c r="MAB95" s="7"/>
      <c r="MAC95" s="7"/>
      <c r="MAD95" s="7"/>
      <c r="MAE95" s="7"/>
      <c r="MAF95" s="7"/>
      <c r="MAG95" s="73"/>
      <c r="MAH95" s="73"/>
      <c r="MAI95" s="73"/>
      <c r="MAJ95" s="73"/>
      <c r="MAK95" s="74"/>
      <c r="MAL95" s="74"/>
      <c r="MAM95" s="77"/>
      <c r="MAN95" s="77"/>
      <c r="MAO95" s="11"/>
      <c r="MAP95" s="7"/>
      <c r="MAQ95" s="7"/>
      <c r="MAR95" s="7"/>
      <c r="MAS95" s="7"/>
      <c r="MAT95" s="7"/>
      <c r="MAU95" s="73"/>
      <c r="MAV95" s="73"/>
      <c r="MAW95" s="73"/>
      <c r="MAX95" s="73"/>
      <c r="MAY95" s="74"/>
      <c r="MAZ95" s="74"/>
      <c r="MBA95" s="77"/>
      <c r="MBB95" s="77"/>
      <c r="MBC95" s="11"/>
      <c r="MBD95" s="7"/>
      <c r="MBE95" s="7"/>
      <c r="MBF95" s="7"/>
      <c r="MBG95" s="7"/>
      <c r="MBH95" s="7"/>
      <c r="MBI95" s="73"/>
      <c r="MBJ95" s="73"/>
      <c r="MBK95" s="73"/>
      <c r="MBL95" s="73"/>
      <c r="MBM95" s="74"/>
      <c r="MBN95" s="74"/>
      <c r="MBO95" s="77"/>
      <c r="MBP95" s="77"/>
      <c r="MBQ95" s="11"/>
      <c r="MBR95" s="7"/>
      <c r="MBS95" s="7"/>
      <c r="MBT95" s="7"/>
      <c r="MBU95" s="7"/>
      <c r="MBV95" s="7"/>
      <c r="MBW95" s="73"/>
      <c r="MBX95" s="73"/>
      <c r="MBY95" s="73"/>
      <c r="MBZ95" s="73"/>
      <c r="MCA95" s="74"/>
      <c r="MCB95" s="74"/>
      <c r="MCC95" s="77"/>
      <c r="MCD95" s="77"/>
      <c r="MCE95" s="11"/>
      <c r="MCF95" s="7"/>
      <c r="MCG95" s="7"/>
      <c r="MCH95" s="7"/>
      <c r="MCI95" s="7"/>
      <c r="MCJ95" s="7"/>
      <c r="MCK95" s="73"/>
      <c r="MCL95" s="73"/>
      <c r="MCM95" s="73"/>
      <c r="MCN95" s="73"/>
      <c r="MCO95" s="74"/>
      <c r="MCP95" s="74"/>
      <c r="MCQ95" s="77"/>
      <c r="MCR95" s="77"/>
      <c r="MCS95" s="11"/>
      <c r="MCT95" s="7"/>
      <c r="MCU95" s="7"/>
      <c r="MCV95" s="7"/>
      <c r="MCW95" s="7"/>
      <c r="MCX95" s="7"/>
      <c r="MCY95" s="73"/>
      <c r="MCZ95" s="73"/>
      <c r="MDA95" s="73"/>
      <c r="MDB95" s="73"/>
      <c r="MDC95" s="74"/>
      <c r="MDD95" s="74"/>
      <c r="MDE95" s="77"/>
      <c r="MDF95" s="77"/>
      <c r="MDG95" s="11"/>
      <c r="MDH95" s="7"/>
      <c r="MDI95" s="7"/>
      <c r="MDJ95" s="7"/>
      <c r="MDK95" s="7"/>
      <c r="MDL95" s="7"/>
      <c r="MDM95" s="73"/>
      <c r="MDN95" s="73"/>
      <c r="MDO95" s="73"/>
      <c r="MDP95" s="73"/>
      <c r="MDQ95" s="74"/>
      <c r="MDR95" s="74"/>
      <c r="MDS95" s="77"/>
      <c r="MDT95" s="77"/>
      <c r="MDU95" s="11"/>
      <c r="MDV95" s="7"/>
      <c r="MDW95" s="7"/>
      <c r="MDX95" s="7"/>
      <c r="MDY95" s="7"/>
      <c r="MDZ95" s="7"/>
      <c r="MEA95" s="73"/>
      <c r="MEB95" s="73"/>
      <c r="MEC95" s="73"/>
      <c r="MED95" s="73"/>
      <c r="MEE95" s="74"/>
      <c r="MEF95" s="74"/>
      <c r="MEG95" s="77"/>
      <c r="MEH95" s="77"/>
      <c r="MEI95" s="11"/>
      <c r="MEJ95" s="7"/>
      <c r="MEK95" s="7"/>
      <c r="MEL95" s="7"/>
      <c r="MEM95" s="7"/>
      <c r="MEN95" s="7"/>
      <c r="MEO95" s="73"/>
      <c r="MEP95" s="73"/>
      <c r="MEQ95" s="73"/>
      <c r="MER95" s="73"/>
      <c r="MES95" s="74"/>
      <c r="MET95" s="74"/>
      <c r="MEU95" s="77"/>
      <c r="MEV95" s="77"/>
      <c r="MEW95" s="11"/>
      <c r="MEX95" s="7"/>
      <c r="MEY95" s="7"/>
      <c r="MEZ95" s="7"/>
      <c r="MFA95" s="7"/>
      <c r="MFB95" s="7"/>
      <c r="MFC95" s="73"/>
      <c r="MFD95" s="73"/>
      <c r="MFE95" s="73"/>
      <c r="MFF95" s="73"/>
      <c r="MFG95" s="74"/>
      <c r="MFH95" s="74"/>
      <c r="MFI95" s="77"/>
      <c r="MFJ95" s="77"/>
      <c r="MFK95" s="11"/>
      <c r="MFL95" s="7"/>
      <c r="MFM95" s="7"/>
      <c r="MFN95" s="7"/>
      <c r="MFO95" s="7"/>
      <c r="MFP95" s="7"/>
      <c r="MFQ95" s="73"/>
      <c r="MFR95" s="73"/>
      <c r="MFS95" s="73"/>
      <c r="MFT95" s="73"/>
      <c r="MFU95" s="74"/>
      <c r="MFV95" s="74"/>
      <c r="MFW95" s="77"/>
      <c r="MFX95" s="77"/>
      <c r="MFY95" s="11"/>
      <c r="MFZ95" s="7"/>
      <c r="MGA95" s="7"/>
      <c r="MGB95" s="7"/>
      <c r="MGC95" s="7"/>
      <c r="MGD95" s="7"/>
      <c r="MGE95" s="73"/>
      <c r="MGF95" s="73"/>
      <c r="MGG95" s="73"/>
      <c r="MGH95" s="73"/>
      <c r="MGI95" s="74"/>
      <c r="MGJ95" s="74"/>
      <c r="MGK95" s="77"/>
      <c r="MGL95" s="77"/>
      <c r="MGM95" s="11"/>
      <c r="MGN95" s="7"/>
      <c r="MGO95" s="7"/>
      <c r="MGP95" s="7"/>
      <c r="MGQ95" s="7"/>
      <c r="MGR95" s="7"/>
      <c r="MGS95" s="73"/>
      <c r="MGT95" s="73"/>
      <c r="MGU95" s="73"/>
      <c r="MGV95" s="73"/>
      <c r="MGW95" s="74"/>
      <c r="MGX95" s="74"/>
      <c r="MGY95" s="77"/>
      <c r="MGZ95" s="77"/>
      <c r="MHA95" s="11"/>
      <c r="MHB95" s="7"/>
      <c r="MHC95" s="7"/>
      <c r="MHD95" s="7"/>
      <c r="MHE95" s="7"/>
      <c r="MHF95" s="7"/>
      <c r="MHG95" s="73"/>
      <c r="MHH95" s="73"/>
      <c r="MHI95" s="73"/>
      <c r="MHJ95" s="73"/>
      <c r="MHK95" s="74"/>
      <c r="MHL95" s="74"/>
      <c r="MHM95" s="77"/>
      <c r="MHN95" s="77"/>
      <c r="MHO95" s="11"/>
      <c r="MHP95" s="7"/>
      <c r="MHQ95" s="7"/>
      <c r="MHR95" s="7"/>
      <c r="MHS95" s="7"/>
      <c r="MHT95" s="7"/>
      <c r="MHU95" s="73"/>
      <c r="MHV95" s="73"/>
      <c r="MHW95" s="73"/>
      <c r="MHX95" s="73"/>
      <c r="MHY95" s="74"/>
      <c r="MHZ95" s="74"/>
      <c r="MIA95" s="77"/>
      <c r="MIB95" s="77"/>
      <c r="MIC95" s="11"/>
      <c r="MID95" s="7"/>
      <c r="MIE95" s="7"/>
      <c r="MIF95" s="7"/>
      <c r="MIG95" s="7"/>
      <c r="MIH95" s="7"/>
      <c r="MII95" s="73"/>
      <c r="MIJ95" s="73"/>
      <c r="MIK95" s="73"/>
      <c r="MIL95" s="73"/>
      <c r="MIM95" s="74"/>
      <c r="MIN95" s="74"/>
      <c r="MIO95" s="77"/>
      <c r="MIP95" s="77"/>
      <c r="MIQ95" s="11"/>
      <c r="MIR95" s="7"/>
      <c r="MIS95" s="7"/>
      <c r="MIT95" s="7"/>
      <c r="MIU95" s="7"/>
      <c r="MIV95" s="7"/>
      <c r="MIW95" s="73"/>
      <c r="MIX95" s="73"/>
      <c r="MIY95" s="73"/>
      <c r="MIZ95" s="73"/>
      <c r="MJA95" s="74"/>
      <c r="MJB95" s="74"/>
      <c r="MJC95" s="77"/>
      <c r="MJD95" s="77"/>
      <c r="MJE95" s="11"/>
      <c r="MJF95" s="7"/>
      <c r="MJG95" s="7"/>
      <c r="MJH95" s="7"/>
      <c r="MJI95" s="7"/>
      <c r="MJJ95" s="7"/>
      <c r="MJK95" s="73"/>
      <c r="MJL95" s="73"/>
      <c r="MJM95" s="73"/>
      <c r="MJN95" s="73"/>
      <c r="MJO95" s="74"/>
      <c r="MJP95" s="74"/>
      <c r="MJQ95" s="77"/>
      <c r="MJR95" s="77"/>
      <c r="MJS95" s="11"/>
      <c r="MJT95" s="7"/>
      <c r="MJU95" s="7"/>
      <c r="MJV95" s="7"/>
      <c r="MJW95" s="7"/>
      <c r="MJX95" s="7"/>
      <c r="MJY95" s="73"/>
      <c r="MJZ95" s="73"/>
      <c r="MKA95" s="73"/>
      <c r="MKB95" s="73"/>
      <c r="MKC95" s="74"/>
      <c r="MKD95" s="74"/>
      <c r="MKE95" s="77"/>
      <c r="MKF95" s="77"/>
      <c r="MKG95" s="11"/>
      <c r="MKH95" s="7"/>
      <c r="MKI95" s="7"/>
      <c r="MKJ95" s="7"/>
      <c r="MKK95" s="7"/>
      <c r="MKL95" s="7"/>
      <c r="MKM95" s="73"/>
      <c r="MKN95" s="73"/>
      <c r="MKO95" s="73"/>
      <c r="MKP95" s="73"/>
      <c r="MKQ95" s="74"/>
      <c r="MKR95" s="74"/>
      <c r="MKS95" s="77"/>
      <c r="MKT95" s="77"/>
      <c r="MKU95" s="11"/>
      <c r="MKV95" s="7"/>
      <c r="MKW95" s="7"/>
      <c r="MKX95" s="7"/>
      <c r="MKY95" s="7"/>
      <c r="MKZ95" s="7"/>
      <c r="MLA95" s="73"/>
      <c r="MLB95" s="73"/>
      <c r="MLC95" s="73"/>
      <c r="MLD95" s="73"/>
      <c r="MLE95" s="74"/>
      <c r="MLF95" s="74"/>
      <c r="MLG95" s="77"/>
      <c r="MLH95" s="77"/>
      <c r="MLI95" s="11"/>
      <c r="MLJ95" s="7"/>
      <c r="MLK95" s="7"/>
      <c r="MLL95" s="7"/>
      <c r="MLM95" s="7"/>
      <c r="MLN95" s="7"/>
      <c r="MLO95" s="73"/>
      <c r="MLP95" s="73"/>
      <c r="MLQ95" s="73"/>
      <c r="MLR95" s="73"/>
      <c r="MLS95" s="74"/>
      <c r="MLT95" s="74"/>
      <c r="MLU95" s="77"/>
      <c r="MLV95" s="77"/>
      <c r="MLW95" s="11"/>
      <c r="MLX95" s="7"/>
      <c r="MLY95" s="7"/>
      <c r="MLZ95" s="7"/>
      <c r="MMA95" s="7"/>
      <c r="MMB95" s="7"/>
      <c r="MMC95" s="73"/>
      <c r="MMD95" s="73"/>
      <c r="MME95" s="73"/>
      <c r="MMF95" s="73"/>
      <c r="MMG95" s="74"/>
      <c r="MMH95" s="74"/>
      <c r="MMI95" s="77"/>
      <c r="MMJ95" s="77"/>
      <c r="MMK95" s="11"/>
      <c r="MML95" s="7"/>
      <c r="MMM95" s="7"/>
      <c r="MMN95" s="7"/>
      <c r="MMO95" s="7"/>
      <c r="MMP95" s="7"/>
      <c r="MMQ95" s="73"/>
      <c r="MMR95" s="73"/>
      <c r="MMS95" s="73"/>
      <c r="MMT95" s="73"/>
      <c r="MMU95" s="74"/>
      <c r="MMV95" s="74"/>
      <c r="MMW95" s="77"/>
      <c r="MMX95" s="77"/>
      <c r="MMY95" s="11"/>
      <c r="MMZ95" s="7"/>
      <c r="MNA95" s="7"/>
      <c r="MNB95" s="7"/>
      <c r="MNC95" s="7"/>
      <c r="MND95" s="7"/>
      <c r="MNE95" s="73"/>
      <c r="MNF95" s="73"/>
      <c r="MNG95" s="73"/>
      <c r="MNH95" s="73"/>
      <c r="MNI95" s="74"/>
      <c r="MNJ95" s="74"/>
      <c r="MNK95" s="77"/>
      <c r="MNL95" s="77"/>
      <c r="MNM95" s="11"/>
      <c r="MNN95" s="7"/>
      <c r="MNO95" s="7"/>
      <c r="MNP95" s="7"/>
      <c r="MNQ95" s="7"/>
      <c r="MNR95" s="7"/>
      <c r="MNS95" s="73"/>
      <c r="MNT95" s="73"/>
      <c r="MNU95" s="73"/>
      <c r="MNV95" s="73"/>
      <c r="MNW95" s="74"/>
      <c r="MNX95" s="74"/>
      <c r="MNY95" s="77"/>
      <c r="MNZ95" s="77"/>
      <c r="MOA95" s="11"/>
      <c r="MOB95" s="7"/>
      <c r="MOC95" s="7"/>
      <c r="MOD95" s="7"/>
      <c r="MOE95" s="7"/>
      <c r="MOF95" s="7"/>
      <c r="MOG95" s="73"/>
      <c r="MOH95" s="73"/>
      <c r="MOI95" s="73"/>
      <c r="MOJ95" s="73"/>
      <c r="MOK95" s="74"/>
      <c r="MOL95" s="74"/>
      <c r="MOM95" s="77"/>
      <c r="MON95" s="77"/>
      <c r="MOO95" s="11"/>
      <c r="MOP95" s="7"/>
      <c r="MOQ95" s="7"/>
      <c r="MOR95" s="7"/>
      <c r="MOS95" s="7"/>
      <c r="MOT95" s="7"/>
      <c r="MOU95" s="73"/>
      <c r="MOV95" s="73"/>
      <c r="MOW95" s="73"/>
      <c r="MOX95" s="73"/>
      <c r="MOY95" s="74"/>
      <c r="MOZ95" s="74"/>
      <c r="MPA95" s="77"/>
      <c r="MPB95" s="77"/>
      <c r="MPC95" s="11"/>
      <c r="MPD95" s="7"/>
      <c r="MPE95" s="7"/>
      <c r="MPF95" s="7"/>
      <c r="MPG95" s="7"/>
      <c r="MPH95" s="7"/>
      <c r="MPI95" s="73"/>
      <c r="MPJ95" s="73"/>
      <c r="MPK95" s="73"/>
      <c r="MPL95" s="73"/>
      <c r="MPM95" s="74"/>
      <c r="MPN95" s="74"/>
      <c r="MPO95" s="77"/>
      <c r="MPP95" s="77"/>
      <c r="MPQ95" s="11"/>
      <c r="MPR95" s="7"/>
      <c r="MPS95" s="7"/>
      <c r="MPT95" s="7"/>
      <c r="MPU95" s="7"/>
      <c r="MPV95" s="7"/>
      <c r="MPW95" s="73"/>
      <c r="MPX95" s="73"/>
      <c r="MPY95" s="73"/>
      <c r="MPZ95" s="73"/>
      <c r="MQA95" s="74"/>
      <c r="MQB95" s="74"/>
      <c r="MQC95" s="77"/>
      <c r="MQD95" s="77"/>
      <c r="MQE95" s="11"/>
      <c r="MQF95" s="7"/>
      <c r="MQG95" s="7"/>
      <c r="MQH95" s="7"/>
      <c r="MQI95" s="7"/>
      <c r="MQJ95" s="7"/>
      <c r="MQK95" s="73"/>
      <c r="MQL95" s="73"/>
      <c r="MQM95" s="73"/>
      <c r="MQN95" s="73"/>
      <c r="MQO95" s="74"/>
      <c r="MQP95" s="74"/>
      <c r="MQQ95" s="77"/>
      <c r="MQR95" s="77"/>
      <c r="MQS95" s="11"/>
      <c r="MQT95" s="7"/>
      <c r="MQU95" s="7"/>
      <c r="MQV95" s="7"/>
      <c r="MQW95" s="7"/>
      <c r="MQX95" s="7"/>
      <c r="MQY95" s="73"/>
      <c r="MQZ95" s="73"/>
      <c r="MRA95" s="73"/>
      <c r="MRB95" s="73"/>
      <c r="MRC95" s="74"/>
      <c r="MRD95" s="74"/>
      <c r="MRE95" s="77"/>
      <c r="MRF95" s="77"/>
      <c r="MRG95" s="11"/>
      <c r="MRH95" s="7"/>
      <c r="MRI95" s="7"/>
      <c r="MRJ95" s="7"/>
      <c r="MRK95" s="7"/>
      <c r="MRL95" s="7"/>
      <c r="MRM95" s="73"/>
      <c r="MRN95" s="73"/>
      <c r="MRO95" s="73"/>
      <c r="MRP95" s="73"/>
      <c r="MRQ95" s="74"/>
      <c r="MRR95" s="74"/>
      <c r="MRS95" s="77"/>
      <c r="MRT95" s="77"/>
      <c r="MRU95" s="11"/>
      <c r="MRV95" s="7"/>
      <c r="MRW95" s="7"/>
      <c r="MRX95" s="7"/>
      <c r="MRY95" s="7"/>
      <c r="MRZ95" s="7"/>
      <c r="MSA95" s="73"/>
      <c r="MSB95" s="73"/>
      <c r="MSC95" s="73"/>
      <c r="MSD95" s="73"/>
      <c r="MSE95" s="74"/>
      <c r="MSF95" s="74"/>
      <c r="MSG95" s="77"/>
      <c r="MSH95" s="77"/>
      <c r="MSI95" s="11"/>
      <c r="MSJ95" s="7"/>
      <c r="MSK95" s="7"/>
      <c r="MSL95" s="7"/>
      <c r="MSM95" s="7"/>
      <c r="MSN95" s="7"/>
      <c r="MSO95" s="73"/>
      <c r="MSP95" s="73"/>
      <c r="MSQ95" s="73"/>
      <c r="MSR95" s="73"/>
      <c r="MSS95" s="74"/>
      <c r="MST95" s="74"/>
      <c r="MSU95" s="77"/>
      <c r="MSV95" s="77"/>
      <c r="MSW95" s="11"/>
      <c r="MSX95" s="7"/>
      <c r="MSY95" s="7"/>
      <c r="MSZ95" s="7"/>
      <c r="MTA95" s="7"/>
      <c r="MTB95" s="7"/>
      <c r="MTC95" s="73"/>
      <c r="MTD95" s="73"/>
      <c r="MTE95" s="73"/>
      <c r="MTF95" s="73"/>
      <c r="MTG95" s="74"/>
      <c r="MTH95" s="74"/>
      <c r="MTI95" s="77"/>
      <c r="MTJ95" s="77"/>
      <c r="MTK95" s="11"/>
      <c r="MTL95" s="7"/>
      <c r="MTM95" s="7"/>
      <c r="MTN95" s="7"/>
      <c r="MTO95" s="7"/>
      <c r="MTP95" s="7"/>
      <c r="MTQ95" s="73"/>
      <c r="MTR95" s="73"/>
      <c r="MTS95" s="73"/>
      <c r="MTT95" s="73"/>
      <c r="MTU95" s="74"/>
      <c r="MTV95" s="74"/>
      <c r="MTW95" s="77"/>
      <c r="MTX95" s="77"/>
      <c r="MTY95" s="11"/>
      <c r="MTZ95" s="7"/>
      <c r="MUA95" s="7"/>
      <c r="MUB95" s="7"/>
      <c r="MUC95" s="7"/>
      <c r="MUD95" s="7"/>
      <c r="MUE95" s="73"/>
      <c r="MUF95" s="73"/>
      <c r="MUG95" s="73"/>
      <c r="MUH95" s="73"/>
      <c r="MUI95" s="74"/>
      <c r="MUJ95" s="74"/>
      <c r="MUK95" s="77"/>
      <c r="MUL95" s="77"/>
      <c r="MUM95" s="11"/>
      <c r="MUN95" s="7"/>
      <c r="MUO95" s="7"/>
      <c r="MUP95" s="7"/>
      <c r="MUQ95" s="7"/>
      <c r="MUR95" s="7"/>
      <c r="MUS95" s="73"/>
      <c r="MUT95" s="73"/>
      <c r="MUU95" s="73"/>
      <c r="MUV95" s="73"/>
      <c r="MUW95" s="74"/>
      <c r="MUX95" s="74"/>
      <c r="MUY95" s="77"/>
      <c r="MUZ95" s="77"/>
      <c r="MVA95" s="11"/>
      <c r="MVB95" s="7"/>
      <c r="MVC95" s="7"/>
      <c r="MVD95" s="7"/>
      <c r="MVE95" s="7"/>
      <c r="MVF95" s="7"/>
      <c r="MVG95" s="73"/>
      <c r="MVH95" s="73"/>
      <c r="MVI95" s="73"/>
      <c r="MVJ95" s="73"/>
      <c r="MVK95" s="74"/>
      <c r="MVL95" s="74"/>
      <c r="MVM95" s="77"/>
      <c r="MVN95" s="77"/>
      <c r="MVO95" s="11"/>
      <c r="MVP95" s="7"/>
      <c r="MVQ95" s="7"/>
      <c r="MVR95" s="7"/>
      <c r="MVS95" s="7"/>
      <c r="MVT95" s="7"/>
      <c r="MVU95" s="73"/>
      <c r="MVV95" s="73"/>
      <c r="MVW95" s="73"/>
      <c r="MVX95" s="73"/>
      <c r="MVY95" s="74"/>
      <c r="MVZ95" s="74"/>
      <c r="MWA95" s="77"/>
      <c r="MWB95" s="77"/>
      <c r="MWC95" s="11"/>
      <c r="MWD95" s="7"/>
      <c r="MWE95" s="7"/>
      <c r="MWF95" s="7"/>
      <c r="MWG95" s="7"/>
      <c r="MWH95" s="7"/>
      <c r="MWI95" s="73"/>
      <c r="MWJ95" s="73"/>
      <c r="MWK95" s="73"/>
      <c r="MWL95" s="73"/>
      <c r="MWM95" s="74"/>
      <c r="MWN95" s="74"/>
      <c r="MWO95" s="77"/>
      <c r="MWP95" s="77"/>
      <c r="MWQ95" s="11"/>
      <c r="MWR95" s="7"/>
      <c r="MWS95" s="7"/>
      <c r="MWT95" s="7"/>
      <c r="MWU95" s="7"/>
      <c r="MWV95" s="7"/>
      <c r="MWW95" s="73"/>
      <c r="MWX95" s="73"/>
      <c r="MWY95" s="73"/>
      <c r="MWZ95" s="73"/>
      <c r="MXA95" s="74"/>
      <c r="MXB95" s="74"/>
      <c r="MXC95" s="77"/>
      <c r="MXD95" s="77"/>
      <c r="MXE95" s="11"/>
      <c r="MXF95" s="7"/>
      <c r="MXG95" s="7"/>
      <c r="MXH95" s="7"/>
      <c r="MXI95" s="7"/>
      <c r="MXJ95" s="7"/>
      <c r="MXK95" s="73"/>
      <c r="MXL95" s="73"/>
      <c r="MXM95" s="73"/>
      <c r="MXN95" s="73"/>
      <c r="MXO95" s="74"/>
      <c r="MXP95" s="74"/>
      <c r="MXQ95" s="77"/>
      <c r="MXR95" s="77"/>
      <c r="MXS95" s="11"/>
      <c r="MXT95" s="7"/>
      <c r="MXU95" s="7"/>
      <c r="MXV95" s="7"/>
      <c r="MXW95" s="7"/>
      <c r="MXX95" s="7"/>
      <c r="MXY95" s="73"/>
      <c r="MXZ95" s="73"/>
      <c r="MYA95" s="73"/>
      <c r="MYB95" s="73"/>
      <c r="MYC95" s="74"/>
      <c r="MYD95" s="74"/>
      <c r="MYE95" s="77"/>
      <c r="MYF95" s="77"/>
      <c r="MYG95" s="11"/>
      <c r="MYH95" s="7"/>
      <c r="MYI95" s="7"/>
      <c r="MYJ95" s="7"/>
      <c r="MYK95" s="7"/>
      <c r="MYL95" s="7"/>
      <c r="MYM95" s="73"/>
      <c r="MYN95" s="73"/>
      <c r="MYO95" s="73"/>
      <c r="MYP95" s="73"/>
      <c r="MYQ95" s="74"/>
      <c r="MYR95" s="74"/>
      <c r="MYS95" s="77"/>
      <c r="MYT95" s="77"/>
      <c r="MYU95" s="11"/>
      <c r="MYV95" s="7"/>
      <c r="MYW95" s="7"/>
      <c r="MYX95" s="7"/>
      <c r="MYY95" s="7"/>
      <c r="MYZ95" s="7"/>
      <c r="MZA95" s="73"/>
      <c r="MZB95" s="73"/>
      <c r="MZC95" s="73"/>
      <c r="MZD95" s="73"/>
      <c r="MZE95" s="74"/>
      <c r="MZF95" s="74"/>
      <c r="MZG95" s="77"/>
      <c r="MZH95" s="77"/>
      <c r="MZI95" s="11"/>
      <c r="MZJ95" s="7"/>
      <c r="MZK95" s="7"/>
      <c r="MZL95" s="7"/>
      <c r="MZM95" s="7"/>
      <c r="MZN95" s="7"/>
      <c r="MZO95" s="73"/>
      <c r="MZP95" s="73"/>
      <c r="MZQ95" s="73"/>
      <c r="MZR95" s="73"/>
      <c r="MZS95" s="74"/>
      <c r="MZT95" s="74"/>
      <c r="MZU95" s="77"/>
      <c r="MZV95" s="77"/>
      <c r="MZW95" s="11"/>
      <c r="MZX95" s="7"/>
      <c r="MZY95" s="7"/>
      <c r="MZZ95" s="7"/>
      <c r="NAA95" s="7"/>
      <c r="NAB95" s="7"/>
      <c r="NAC95" s="73"/>
      <c r="NAD95" s="73"/>
      <c r="NAE95" s="73"/>
      <c r="NAF95" s="73"/>
      <c r="NAG95" s="74"/>
      <c r="NAH95" s="74"/>
      <c r="NAI95" s="77"/>
      <c r="NAJ95" s="77"/>
      <c r="NAK95" s="11"/>
      <c r="NAL95" s="7"/>
      <c r="NAM95" s="7"/>
      <c r="NAN95" s="7"/>
      <c r="NAO95" s="7"/>
      <c r="NAP95" s="7"/>
      <c r="NAQ95" s="73"/>
      <c r="NAR95" s="73"/>
      <c r="NAS95" s="73"/>
      <c r="NAT95" s="73"/>
      <c r="NAU95" s="74"/>
      <c r="NAV95" s="74"/>
      <c r="NAW95" s="77"/>
      <c r="NAX95" s="77"/>
      <c r="NAY95" s="11"/>
      <c r="NAZ95" s="7"/>
      <c r="NBA95" s="7"/>
      <c r="NBB95" s="7"/>
      <c r="NBC95" s="7"/>
      <c r="NBD95" s="7"/>
      <c r="NBE95" s="73"/>
      <c r="NBF95" s="73"/>
      <c r="NBG95" s="73"/>
      <c r="NBH95" s="73"/>
      <c r="NBI95" s="74"/>
      <c r="NBJ95" s="74"/>
      <c r="NBK95" s="77"/>
      <c r="NBL95" s="77"/>
      <c r="NBM95" s="11"/>
      <c r="NBN95" s="7"/>
      <c r="NBO95" s="7"/>
      <c r="NBP95" s="7"/>
      <c r="NBQ95" s="7"/>
      <c r="NBR95" s="7"/>
      <c r="NBS95" s="73"/>
      <c r="NBT95" s="73"/>
      <c r="NBU95" s="73"/>
      <c r="NBV95" s="73"/>
      <c r="NBW95" s="74"/>
      <c r="NBX95" s="74"/>
      <c r="NBY95" s="77"/>
      <c r="NBZ95" s="77"/>
      <c r="NCA95" s="11"/>
      <c r="NCB95" s="7"/>
      <c r="NCC95" s="7"/>
      <c r="NCD95" s="7"/>
      <c r="NCE95" s="7"/>
      <c r="NCF95" s="7"/>
      <c r="NCG95" s="73"/>
      <c r="NCH95" s="73"/>
      <c r="NCI95" s="73"/>
      <c r="NCJ95" s="73"/>
      <c r="NCK95" s="74"/>
      <c r="NCL95" s="74"/>
      <c r="NCM95" s="77"/>
      <c r="NCN95" s="77"/>
      <c r="NCO95" s="11"/>
      <c r="NCP95" s="7"/>
      <c r="NCQ95" s="7"/>
      <c r="NCR95" s="7"/>
      <c r="NCS95" s="7"/>
      <c r="NCT95" s="7"/>
      <c r="NCU95" s="73"/>
      <c r="NCV95" s="73"/>
      <c r="NCW95" s="73"/>
      <c r="NCX95" s="73"/>
      <c r="NCY95" s="74"/>
      <c r="NCZ95" s="74"/>
      <c r="NDA95" s="77"/>
      <c r="NDB95" s="77"/>
      <c r="NDC95" s="11"/>
      <c r="NDD95" s="7"/>
      <c r="NDE95" s="7"/>
      <c r="NDF95" s="7"/>
      <c r="NDG95" s="7"/>
      <c r="NDH95" s="7"/>
      <c r="NDI95" s="73"/>
      <c r="NDJ95" s="73"/>
      <c r="NDK95" s="73"/>
      <c r="NDL95" s="73"/>
      <c r="NDM95" s="74"/>
      <c r="NDN95" s="74"/>
      <c r="NDO95" s="77"/>
      <c r="NDP95" s="77"/>
      <c r="NDQ95" s="11"/>
      <c r="NDR95" s="7"/>
      <c r="NDS95" s="7"/>
      <c r="NDT95" s="7"/>
      <c r="NDU95" s="7"/>
      <c r="NDV95" s="7"/>
      <c r="NDW95" s="73"/>
      <c r="NDX95" s="73"/>
      <c r="NDY95" s="73"/>
      <c r="NDZ95" s="73"/>
      <c r="NEA95" s="74"/>
      <c r="NEB95" s="74"/>
      <c r="NEC95" s="77"/>
      <c r="NED95" s="77"/>
      <c r="NEE95" s="11"/>
      <c r="NEF95" s="7"/>
      <c r="NEG95" s="7"/>
      <c r="NEH95" s="7"/>
      <c r="NEI95" s="7"/>
      <c r="NEJ95" s="7"/>
      <c r="NEK95" s="73"/>
      <c r="NEL95" s="73"/>
      <c r="NEM95" s="73"/>
      <c r="NEN95" s="73"/>
      <c r="NEO95" s="74"/>
      <c r="NEP95" s="74"/>
      <c r="NEQ95" s="77"/>
      <c r="NER95" s="77"/>
      <c r="NES95" s="11"/>
      <c r="NET95" s="7"/>
      <c r="NEU95" s="7"/>
      <c r="NEV95" s="7"/>
      <c r="NEW95" s="7"/>
      <c r="NEX95" s="7"/>
      <c r="NEY95" s="73"/>
      <c r="NEZ95" s="73"/>
      <c r="NFA95" s="73"/>
      <c r="NFB95" s="73"/>
      <c r="NFC95" s="74"/>
      <c r="NFD95" s="74"/>
      <c r="NFE95" s="77"/>
      <c r="NFF95" s="77"/>
      <c r="NFG95" s="11"/>
      <c r="NFH95" s="7"/>
      <c r="NFI95" s="7"/>
      <c r="NFJ95" s="7"/>
      <c r="NFK95" s="7"/>
      <c r="NFL95" s="7"/>
      <c r="NFM95" s="73"/>
      <c r="NFN95" s="73"/>
      <c r="NFO95" s="73"/>
      <c r="NFP95" s="73"/>
      <c r="NFQ95" s="74"/>
      <c r="NFR95" s="74"/>
      <c r="NFS95" s="77"/>
      <c r="NFT95" s="77"/>
      <c r="NFU95" s="11"/>
      <c r="NFV95" s="7"/>
      <c r="NFW95" s="7"/>
      <c r="NFX95" s="7"/>
      <c r="NFY95" s="7"/>
      <c r="NFZ95" s="7"/>
      <c r="NGA95" s="73"/>
      <c r="NGB95" s="73"/>
      <c r="NGC95" s="73"/>
      <c r="NGD95" s="73"/>
      <c r="NGE95" s="74"/>
      <c r="NGF95" s="74"/>
      <c r="NGG95" s="77"/>
      <c r="NGH95" s="77"/>
      <c r="NGI95" s="11"/>
      <c r="NGJ95" s="7"/>
      <c r="NGK95" s="7"/>
      <c r="NGL95" s="7"/>
      <c r="NGM95" s="7"/>
      <c r="NGN95" s="7"/>
      <c r="NGO95" s="73"/>
      <c r="NGP95" s="73"/>
      <c r="NGQ95" s="73"/>
      <c r="NGR95" s="73"/>
      <c r="NGS95" s="74"/>
      <c r="NGT95" s="74"/>
      <c r="NGU95" s="77"/>
      <c r="NGV95" s="77"/>
      <c r="NGW95" s="11"/>
      <c r="NGX95" s="7"/>
      <c r="NGY95" s="7"/>
      <c r="NGZ95" s="7"/>
      <c r="NHA95" s="7"/>
      <c r="NHB95" s="7"/>
      <c r="NHC95" s="73"/>
      <c r="NHD95" s="73"/>
      <c r="NHE95" s="73"/>
      <c r="NHF95" s="73"/>
      <c r="NHG95" s="74"/>
      <c r="NHH95" s="74"/>
      <c r="NHI95" s="77"/>
      <c r="NHJ95" s="77"/>
      <c r="NHK95" s="11"/>
      <c r="NHL95" s="7"/>
      <c r="NHM95" s="7"/>
      <c r="NHN95" s="7"/>
      <c r="NHO95" s="7"/>
      <c r="NHP95" s="7"/>
      <c r="NHQ95" s="73"/>
      <c r="NHR95" s="73"/>
      <c r="NHS95" s="73"/>
      <c r="NHT95" s="73"/>
      <c r="NHU95" s="74"/>
      <c r="NHV95" s="74"/>
      <c r="NHW95" s="77"/>
      <c r="NHX95" s="77"/>
      <c r="NHY95" s="11"/>
      <c r="NHZ95" s="7"/>
      <c r="NIA95" s="7"/>
      <c r="NIB95" s="7"/>
      <c r="NIC95" s="7"/>
      <c r="NID95" s="7"/>
      <c r="NIE95" s="73"/>
      <c r="NIF95" s="73"/>
      <c r="NIG95" s="73"/>
      <c r="NIH95" s="73"/>
      <c r="NII95" s="74"/>
      <c r="NIJ95" s="74"/>
      <c r="NIK95" s="77"/>
      <c r="NIL95" s="77"/>
      <c r="NIM95" s="11"/>
      <c r="NIN95" s="7"/>
      <c r="NIO95" s="7"/>
      <c r="NIP95" s="7"/>
      <c r="NIQ95" s="7"/>
      <c r="NIR95" s="7"/>
      <c r="NIS95" s="73"/>
      <c r="NIT95" s="73"/>
      <c r="NIU95" s="73"/>
      <c r="NIV95" s="73"/>
      <c r="NIW95" s="74"/>
      <c r="NIX95" s="74"/>
      <c r="NIY95" s="77"/>
      <c r="NIZ95" s="77"/>
      <c r="NJA95" s="11"/>
      <c r="NJB95" s="7"/>
      <c r="NJC95" s="7"/>
      <c r="NJD95" s="7"/>
      <c r="NJE95" s="7"/>
      <c r="NJF95" s="7"/>
      <c r="NJG95" s="73"/>
      <c r="NJH95" s="73"/>
      <c r="NJI95" s="73"/>
      <c r="NJJ95" s="73"/>
      <c r="NJK95" s="74"/>
      <c r="NJL95" s="74"/>
      <c r="NJM95" s="77"/>
      <c r="NJN95" s="77"/>
      <c r="NJO95" s="11"/>
      <c r="NJP95" s="7"/>
      <c r="NJQ95" s="7"/>
      <c r="NJR95" s="7"/>
      <c r="NJS95" s="7"/>
      <c r="NJT95" s="7"/>
      <c r="NJU95" s="73"/>
      <c r="NJV95" s="73"/>
      <c r="NJW95" s="73"/>
      <c r="NJX95" s="73"/>
      <c r="NJY95" s="74"/>
      <c r="NJZ95" s="74"/>
      <c r="NKA95" s="77"/>
      <c r="NKB95" s="77"/>
      <c r="NKC95" s="11"/>
      <c r="NKD95" s="7"/>
      <c r="NKE95" s="7"/>
      <c r="NKF95" s="7"/>
      <c r="NKG95" s="7"/>
      <c r="NKH95" s="7"/>
      <c r="NKI95" s="73"/>
      <c r="NKJ95" s="73"/>
      <c r="NKK95" s="73"/>
      <c r="NKL95" s="73"/>
      <c r="NKM95" s="74"/>
      <c r="NKN95" s="74"/>
      <c r="NKO95" s="77"/>
      <c r="NKP95" s="77"/>
      <c r="NKQ95" s="11"/>
      <c r="NKR95" s="7"/>
      <c r="NKS95" s="7"/>
      <c r="NKT95" s="7"/>
      <c r="NKU95" s="7"/>
      <c r="NKV95" s="7"/>
      <c r="NKW95" s="73"/>
      <c r="NKX95" s="73"/>
      <c r="NKY95" s="73"/>
      <c r="NKZ95" s="73"/>
      <c r="NLA95" s="74"/>
      <c r="NLB95" s="74"/>
      <c r="NLC95" s="77"/>
      <c r="NLD95" s="77"/>
      <c r="NLE95" s="11"/>
      <c r="NLF95" s="7"/>
      <c r="NLG95" s="7"/>
      <c r="NLH95" s="7"/>
      <c r="NLI95" s="7"/>
      <c r="NLJ95" s="7"/>
      <c r="NLK95" s="73"/>
      <c r="NLL95" s="73"/>
      <c r="NLM95" s="73"/>
      <c r="NLN95" s="73"/>
      <c r="NLO95" s="74"/>
      <c r="NLP95" s="74"/>
      <c r="NLQ95" s="77"/>
      <c r="NLR95" s="77"/>
      <c r="NLS95" s="11"/>
      <c r="NLT95" s="7"/>
      <c r="NLU95" s="7"/>
      <c r="NLV95" s="7"/>
      <c r="NLW95" s="7"/>
      <c r="NLX95" s="7"/>
      <c r="NLY95" s="73"/>
      <c r="NLZ95" s="73"/>
      <c r="NMA95" s="73"/>
      <c r="NMB95" s="73"/>
      <c r="NMC95" s="74"/>
      <c r="NMD95" s="74"/>
      <c r="NME95" s="77"/>
      <c r="NMF95" s="77"/>
      <c r="NMG95" s="11"/>
      <c r="NMH95" s="7"/>
      <c r="NMI95" s="7"/>
      <c r="NMJ95" s="7"/>
      <c r="NMK95" s="7"/>
      <c r="NML95" s="7"/>
      <c r="NMM95" s="73"/>
      <c r="NMN95" s="73"/>
      <c r="NMO95" s="73"/>
      <c r="NMP95" s="73"/>
      <c r="NMQ95" s="74"/>
      <c r="NMR95" s="74"/>
      <c r="NMS95" s="77"/>
      <c r="NMT95" s="77"/>
      <c r="NMU95" s="11"/>
      <c r="NMV95" s="7"/>
      <c r="NMW95" s="7"/>
      <c r="NMX95" s="7"/>
      <c r="NMY95" s="7"/>
      <c r="NMZ95" s="7"/>
      <c r="NNA95" s="73"/>
      <c r="NNB95" s="73"/>
      <c r="NNC95" s="73"/>
      <c r="NND95" s="73"/>
      <c r="NNE95" s="74"/>
      <c r="NNF95" s="74"/>
      <c r="NNG95" s="77"/>
      <c r="NNH95" s="77"/>
      <c r="NNI95" s="11"/>
      <c r="NNJ95" s="7"/>
      <c r="NNK95" s="7"/>
      <c r="NNL95" s="7"/>
      <c r="NNM95" s="7"/>
      <c r="NNN95" s="7"/>
      <c r="NNO95" s="73"/>
      <c r="NNP95" s="73"/>
      <c r="NNQ95" s="73"/>
      <c r="NNR95" s="73"/>
      <c r="NNS95" s="74"/>
      <c r="NNT95" s="74"/>
      <c r="NNU95" s="77"/>
      <c r="NNV95" s="77"/>
      <c r="NNW95" s="11"/>
      <c r="NNX95" s="7"/>
      <c r="NNY95" s="7"/>
      <c r="NNZ95" s="7"/>
      <c r="NOA95" s="7"/>
      <c r="NOB95" s="7"/>
      <c r="NOC95" s="73"/>
      <c r="NOD95" s="73"/>
      <c r="NOE95" s="73"/>
      <c r="NOF95" s="73"/>
      <c r="NOG95" s="74"/>
      <c r="NOH95" s="74"/>
      <c r="NOI95" s="77"/>
      <c r="NOJ95" s="77"/>
      <c r="NOK95" s="11"/>
      <c r="NOL95" s="7"/>
      <c r="NOM95" s="7"/>
      <c r="NON95" s="7"/>
      <c r="NOO95" s="7"/>
      <c r="NOP95" s="7"/>
      <c r="NOQ95" s="73"/>
      <c r="NOR95" s="73"/>
      <c r="NOS95" s="73"/>
      <c r="NOT95" s="73"/>
      <c r="NOU95" s="74"/>
      <c r="NOV95" s="74"/>
      <c r="NOW95" s="77"/>
      <c r="NOX95" s="77"/>
      <c r="NOY95" s="11"/>
      <c r="NOZ95" s="7"/>
      <c r="NPA95" s="7"/>
      <c r="NPB95" s="7"/>
      <c r="NPC95" s="7"/>
      <c r="NPD95" s="7"/>
      <c r="NPE95" s="73"/>
      <c r="NPF95" s="73"/>
      <c r="NPG95" s="73"/>
      <c r="NPH95" s="73"/>
      <c r="NPI95" s="74"/>
      <c r="NPJ95" s="74"/>
      <c r="NPK95" s="77"/>
      <c r="NPL95" s="77"/>
      <c r="NPM95" s="11"/>
      <c r="NPN95" s="7"/>
      <c r="NPO95" s="7"/>
      <c r="NPP95" s="7"/>
      <c r="NPQ95" s="7"/>
      <c r="NPR95" s="7"/>
      <c r="NPS95" s="73"/>
      <c r="NPT95" s="73"/>
      <c r="NPU95" s="73"/>
      <c r="NPV95" s="73"/>
      <c r="NPW95" s="74"/>
      <c r="NPX95" s="74"/>
      <c r="NPY95" s="77"/>
      <c r="NPZ95" s="77"/>
      <c r="NQA95" s="11"/>
      <c r="NQB95" s="7"/>
      <c r="NQC95" s="7"/>
      <c r="NQD95" s="7"/>
      <c r="NQE95" s="7"/>
      <c r="NQF95" s="7"/>
      <c r="NQG95" s="73"/>
      <c r="NQH95" s="73"/>
      <c r="NQI95" s="73"/>
      <c r="NQJ95" s="73"/>
      <c r="NQK95" s="74"/>
      <c r="NQL95" s="74"/>
      <c r="NQM95" s="77"/>
      <c r="NQN95" s="77"/>
      <c r="NQO95" s="11"/>
      <c r="NQP95" s="7"/>
      <c r="NQQ95" s="7"/>
      <c r="NQR95" s="7"/>
      <c r="NQS95" s="7"/>
      <c r="NQT95" s="7"/>
      <c r="NQU95" s="73"/>
      <c r="NQV95" s="73"/>
      <c r="NQW95" s="73"/>
      <c r="NQX95" s="73"/>
      <c r="NQY95" s="74"/>
      <c r="NQZ95" s="74"/>
      <c r="NRA95" s="77"/>
      <c r="NRB95" s="77"/>
      <c r="NRC95" s="11"/>
      <c r="NRD95" s="7"/>
      <c r="NRE95" s="7"/>
      <c r="NRF95" s="7"/>
      <c r="NRG95" s="7"/>
      <c r="NRH95" s="7"/>
      <c r="NRI95" s="73"/>
      <c r="NRJ95" s="73"/>
      <c r="NRK95" s="73"/>
      <c r="NRL95" s="73"/>
      <c r="NRM95" s="74"/>
      <c r="NRN95" s="74"/>
      <c r="NRO95" s="77"/>
      <c r="NRP95" s="77"/>
      <c r="NRQ95" s="11"/>
      <c r="NRR95" s="7"/>
      <c r="NRS95" s="7"/>
      <c r="NRT95" s="7"/>
      <c r="NRU95" s="7"/>
      <c r="NRV95" s="7"/>
      <c r="NRW95" s="73"/>
      <c r="NRX95" s="73"/>
      <c r="NRY95" s="73"/>
      <c r="NRZ95" s="73"/>
      <c r="NSA95" s="74"/>
      <c r="NSB95" s="74"/>
      <c r="NSC95" s="77"/>
      <c r="NSD95" s="77"/>
      <c r="NSE95" s="11"/>
      <c r="NSF95" s="7"/>
      <c r="NSG95" s="7"/>
      <c r="NSH95" s="7"/>
      <c r="NSI95" s="7"/>
      <c r="NSJ95" s="7"/>
      <c r="NSK95" s="73"/>
      <c r="NSL95" s="73"/>
      <c r="NSM95" s="73"/>
      <c r="NSN95" s="73"/>
      <c r="NSO95" s="74"/>
      <c r="NSP95" s="74"/>
      <c r="NSQ95" s="77"/>
      <c r="NSR95" s="77"/>
      <c r="NSS95" s="11"/>
      <c r="NST95" s="7"/>
      <c r="NSU95" s="7"/>
      <c r="NSV95" s="7"/>
      <c r="NSW95" s="7"/>
      <c r="NSX95" s="7"/>
      <c r="NSY95" s="73"/>
      <c r="NSZ95" s="73"/>
      <c r="NTA95" s="73"/>
      <c r="NTB95" s="73"/>
      <c r="NTC95" s="74"/>
      <c r="NTD95" s="74"/>
      <c r="NTE95" s="77"/>
      <c r="NTF95" s="77"/>
      <c r="NTG95" s="11"/>
      <c r="NTH95" s="7"/>
      <c r="NTI95" s="7"/>
      <c r="NTJ95" s="7"/>
      <c r="NTK95" s="7"/>
      <c r="NTL95" s="7"/>
      <c r="NTM95" s="73"/>
      <c r="NTN95" s="73"/>
      <c r="NTO95" s="73"/>
      <c r="NTP95" s="73"/>
      <c r="NTQ95" s="74"/>
      <c r="NTR95" s="74"/>
      <c r="NTS95" s="77"/>
      <c r="NTT95" s="77"/>
      <c r="NTU95" s="11"/>
      <c r="NTV95" s="7"/>
      <c r="NTW95" s="7"/>
      <c r="NTX95" s="7"/>
      <c r="NTY95" s="7"/>
      <c r="NTZ95" s="7"/>
      <c r="NUA95" s="73"/>
      <c r="NUB95" s="73"/>
      <c r="NUC95" s="73"/>
      <c r="NUD95" s="73"/>
      <c r="NUE95" s="74"/>
      <c r="NUF95" s="74"/>
      <c r="NUG95" s="77"/>
      <c r="NUH95" s="77"/>
      <c r="NUI95" s="11"/>
      <c r="NUJ95" s="7"/>
      <c r="NUK95" s="7"/>
      <c r="NUL95" s="7"/>
      <c r="NUM95" s="7"/>
      <c r="NUN95" s="7"/>
      <c r="NUO95" s="73"/>
      <c r="NUP95" s="73"/>
      <c r="NUQ95" s="73"/>
      <c r="NUR95" s="73"/>
      <c r="NUS95" s="74"/>
      <c r="NUT95" s="74"/>
      <c r="NUU95" s="77"/>
      <c r="NUV95" s="77"/>
      <c r="NUW95" s="11"/>
      <c r="NUX95" s="7"/>
      <c r="NUY95" s="7"/>
      <c r="NUZ95" s="7"/>
      <c r="NVA95" s="7"/>
      <c r="NVB95" s="7"/>
      <c r="NVC95" s="73"/>
      <c r="NVD95" s="73"/>
      <c r="NVE95" s="73"/>
      <c r="NVF95" s="73"/>
      <c r="NVG95" s="74"/>
      <c r="NVH95" s="74"/>
      <c r="NVI95" s="77"/>
      <c r="NVJ95" s="77"/>
      <c r="NVK95" s="11"/>
      <c r="NVL95" s="7"/>
      <c r="NVM95" s="7"/>
      <c r="NVN95" s="7"/>
      <c r="NVO95" s="7"/>
      <c r="NVP95" s="7"/>
      <c r="NVQ95" s="73"/>
      <c r="NVR95" s="73"/>
      <c r="NVS95" s="73"/>
      <c r="NVT95" s="73"/>
      <c r="NVU95" s="74"/>
      <c r="NVV95" s="74"/>
      <c r="NVW95" s="77"/>
      <c r="NVX95" s="77"/>
      <c r="NVY95" s="11"/>
      <c r="NVZ95" s="7"/>
      <c r="NWA95" s="7"/>
      <c r="NWB95" s="7"/>
      <c r="NWC95" s="7"/>
      <c r="NWD95" s="7"/>
      <c r="NWE95" s="73"/>
      <c r="NWF95" s="73"/>
      <c r="NWG95" s="73"/>
      <c r="NWH95" s="73"/>
      <c r="NWI95" s="74"/>
      <c r="NWJ95" s="74"/>
      <c r="NWK95" s="77"/>
      <c r="NWL95" s="77"/>
      <c r="NWM95" s="11"/>
      <c r="NWN95" s="7"/>
      <c r="NWO95" s="7"/>
      <c r="NWP95" s="7"/>
      <c r="NWQ95" s="7"/>
      <c r="NWR95" s="7"/>
      <c r="NWS95" s="73"/>
      <c r="NWT95" s="73"/>
      <c r="NWU95" s="73"/>
      <c r="NWV95" s="73"/>
      <c r="NWW95" s="74"/>
      <c r="NWX95" s="74"/>
      <c r="NWY95" s="77"/>
      <c r="NWZ95" s="77"/>
      <c r="NXA95" s="11"/>
      <c r="NXB95" s="7"/>
      <c r="NXC95" s="7"/>
      <c r="NXD95" s="7"/>
      <c r="NXE95" s="7"/>
      <c r="NXF95" s="7"/>
      <c r="NXG95" s="73"/>
      <c r="NXH95" s="73"/>
      <c r="NXI95" s="73"/>
      <c r="NXJ95" s="73"/>
      <c r="NXK95" s="74"/>
      <c r="NXL95" s="74"/>
      <c r="NXM95" s="77"/>
      <c r="NXN95" s="77"/>
      <c r="NXO95" s="11"/>
      <c r="NXP95" s="7"/>
      <c r="NXQ95" s="7"/>
      <c r="NXR95" s="7"/>
      <c r="NXS95" s="7"/>
      <c r="NXT95" s="7"/>
      <c r="NXU95" s="73"/>
      <c r="NXV95" s="73"/>
      <c r="NXW95" s="73"/>
      <c r="NXX95" s="73"/>
      <c r="NXY95" s="74"/>
      <c r="NXZ95" s="74"/>
      <c r="NYA95" s="77"/>
      <c r="NYB95" s="77"/>
      <c r="NYC95" s="11"/>
      <c r="NYD95" s="7"/>
      <c r="NYE95" s="7"/>
      <c r="NYF95" s="7"/>
      <c r="NYG95" s="7"/>
      <c r="NYH95" s="7"/>
      <c r="NYI95" s="73"/>
      <c r="NYJ95" s="73"/>
      <c r="NYK95" s="73"/>
      <c r="NYL95" s="73"/>
      <c r="NYM95" s="74"/>
      <c r="NYN95" s="74"/>
      <c r="NYO95" s="77"/>
      <c r="NYP95" s="77"/>
      <c r="NYQ95" s="11"/>
      <c r="NYR95" s="7"/>
      <c r="NYS95" s="7"/>
      <c r="NYT95" s="7"/>
      <c r="NYU95" s="7"/>
      <c r="NYV95" s="7"/>
      <c r="NYW95" s="73"/>
      <c r="NYX95" s="73"/>
      <c r="NYY95" s="73"/>
      <c r="NYZ95" s="73"/>
      <c r="NZA95" s="74"/>
      <c r="NZB95" s="74"/>
      <c r="NZC95" s="77"/>
      <c r="NZD95" s="77"/>
      <c r="NZE95" s="11"/>
      <c r="NZF95" s="7"/>
      <c r="NZG95" s="7"/>
      <c r="NZH95" s="7"/>
      <c r="NZI95" s="7"/>
      <c r="NZJ95" s="7"/>
      <c r="NZK95" s="73"/>
      <c r="NZL95" s="73"/>
      <c r="NZM95" s="73"/>
      <c r="NZN95" s="73"/>
      <c r="NZO95" s="74"/>
      <c r="NZP95" s="74"/>
      <c r="NZQ95" s="77"/>
      <c r="NZR95" s="77"/>
      <c r="NZS95" s="11"/>
      <c r="NZT95" s="7"/>
      <c r="NZU95" s="7"/>
      <c r="NZV95" s="7"/>
      <c r="NZW95" s="7"/>
      <c r="NZX95" s="7"/>
      <c r="NZY95" s="73"/>
      <c r="NZZ95" s="73"/>
      <c r="OAA95" s="73"/>
      <c r="OAB95" s="73"/>
      <c r="OAC95" s="74"/>
      <c r="OAD95" s="74"/>
      <c r="OAE95" s="77"/>
      <c r="OAF95" s="77"/>
      <c r="OAG95" s="11"/>
      <c r="OAH95" s="7"/>
      <c r="OAI95" s="7"/>
      <c r="OAJ95" s="7"/>
      <c r="OAK95" s="7"/>
      <c r="OAL95" s="7"/>
      <c r="OAM95" s="73"/>
      <c r="OAN95" s="73"/>
      <c r="OAO95" s="73"/>
      <c r="OAP95" s="73"/>
      <c r="OAQ95" s="74"/>
      <c r="OAR95" s="74"/>
      <c r="OAS95" s="77"/>
      <c r="OAT95" s="77"/>
      <c r="OAU95" s="11"/>
      <c r="OAV95" s="7"/>
      <c r="OAW95" s="7"/>
      <c r="OAX95" s="7"/>
      <c r="OAY95" s="7"/>
      <c r="OAZ95" s="7"/>
      <c r="OBA95" s="73"/>
      <c r="OBB95" s="73"/>
      <c r="OBC95" s="73"/>
      <c r="OBD95" s="73"/>
      <c r="OBE95" s="74"/>
      <c r="OBF95" s="74"/>
      <c r="OBG95" s="77"/>
      <c r="OBH95" s="77"/>
      <c r="OBI95" s="11"/>
      <c r="OBJ95" s="7"/>
      <c r="OBK95" s="7"/>
      <c r="OBL95" s="7"/>
      <c r="OBM95" s="7"/>
      <c r="OBN95" s="7"/>
      <c r="OBO95" s="73"/>
      <c r="OBP95" s="73"/>
      <c r="OBQ95" s="73"/>
      <c r="OBR95" s="73"/>
      <c r="OBS95" s="74"/>
      <c r="OBT95" s="74"/>
      <c r="OBU95" s="77"/>
      <c r="OBV95" s="77"/>
      <c r="OBW95" s="11"/>
      <c r="OBX95" s="7"/>
      <c r="OBY95" s="7"/>
      <c r="OBZ95" s="7"/>
      <c r="OCA95" s="7"/>
      <c r="OCB95" s="7"/>
      <c r="OCC95" s="73"/>
      <c r="OCD95" s="73"/>
      <c r="OCE95" s="73"/>
      <c r="OCF95" s="73"/>
      <c r="OCG95" s="74"/>
      <c r="OCH95" s="74"/>
      <c r="OCI95" s="77"/>
      <c r="OCJ95" s="77"/>
      <c r="OCK95" s="11"/>
      <c r="OCL95" s="7"/>
      <c r="OCM95" s="7"/>
      <c r="OCN95" s="7"/>
      <c r="OCO95" s="7"/>
      <c r="OCP95" s="7"/>
      <c r="OCQ95" s="73"/>
      <c r="OCR95" s="73"/>
      <c r="OCS95" s="73"/>
      <c r="OCT95" s="73"/>
      <c r="OCU95" s="74"/>
      <c r="OCV95" s="74"/>
      <c r="OCW95" s="77"/>
      <c r="OCX95" s="77"/>
      <c r="OCY95" s="11"/>
      <c r="OCZ95" s="7"/>
      <c r="ODA95" s="7"/>
      <c r="ODB95" s="7"/>
      <c r="ODC95" s="7"/>
      <c r="ODD95" s="7"/>
      <c r="ODE95" s="73"/>
      <c r="ODF95" s="73"/>
      <c r="ODG95" s="73"/>
      <c r="ODH95" s="73"/>
      <c r="ODI95" s="74"/>
      <c r="ODJ95" s="74"/>
      <c r="ODK95" s="77"/>
      <c r="ODL95" s="77"/>
      <c r="ODM95" s="11"/>
      <c r="ODN95" s="7"/>
      <c r="ODO95" s="7"/>
      <c r="ODP95" s="7"/>
      <c r="ODQ95" s="7"/>
      <c r="ODR95" s="7"/>
      <c r="ODS95" s="73"/>
      <c r="ODT95" s="73"/>
      <c r="ODU95" s="73"/>
      <c r="ODV95" s="73"/>
      <c r="ODW95" s="74"/>
      <c r="ODX95" s="74"/>
      <c r="ODY95" s="77"/>
      <c r="ODZ95" s="77"/>
      <c r="OEA95" s="11"/>
      <c r="OEB95" s="7"/>
      <c r="OEC95" s="7"/>
      <c r="OED95" s="7"/>
      <c r="OEE95" s="7"/>
      <c r="OEF95" s="7"/>
      <c r="OEG95" s="73"/>
      <c r="OEH95" s="73"/>
      <c r="OEI95" s="73"/>
      <c r="OEJ95" s="73"/>
      <c r="OEK95" s="74"/>
      <c r="OEL95" s="74"/>
      <c r="OEM95" s="77"/>
      <c r="OEN95" s="77"/>
      <c r="OEO95" s="11"/>
      <c r="OEP95" s="7"/>
      <c r="OEQ95" s="7"/>
      <c r="OER95" s="7"/>
      <c r="OES95" s="7"/>
      <c r="OET95" s="7"/>
      <c r="OEU95" s="73"/>
      <c r="OEV95" s="73"/>
      <c r="OEW95" s="73"/>
      <c r="OEX95" s="73"/>
      <c r="OEY95" s="74"/>
      <c r="OEZ95" s="74"/>
      <c r="OFA95" s="77"/>
      <c r="OFB95" s="77"/>
      <c r="OFC95" s="11"/>
      <c r="OFD95" s="7"/>
      <c r="OFE95" s="7"/>
      <c r="OFF95" s="7"/>
      <c r="OFG95" s="7"/>
      <c r="OFH95" s="7"/>
      <c r="OFI95" s="73"/>
      <c r="OFJ95" s="73"/>
      <c r="OFK95" s="73"/>
      <c r="OFL95" s="73"/>
      <c r="OFM95" s="74"/>
      <c r="OFN95" s="74"/>
      <c r="OFO95" s="77"/>
      <c r="OFP95" s="77"/>
      <c r="OFQ95" s="11"/>
      <c r="OFR95" s="7"/>
      <c r="OFS95" s="7"/>
      <c r="OFT95" s="7"/>
      <c r="OFU95" s="7"/>
      <c r="OFV95" s="7"/>
      <c r="OFW95" s="73"/>
      <c r="OFX95" s="73"/>
      <c r="OFY95" s="73"/>
      <c r="OFZ95" s="73"/>
      <c r="OGA95" s="74"/>
      <c r="OGB95" s="74"/>
      <c r="OGC95" s="77"/>
      <c r="OGD95" s="77"/>
      <c r="OGE95" s="11"/>
      <c r="OGF95" s="7"/>
      <c r="OGG95" s="7"/>
      <c r="OGH95" s="7"/>
      <c r="OGI95" s="7"/>
      <c r="OGJ95" s="7"/>
      <c r="OGK95" s="73"/>
      <c r="OGL95" s="73"/>
      <c r="OGM95" s="73"/>
      <c r="OGN95" s="73"/>
      <c r="OGO95" s="74"/>
      <c r="OGP95" s="74"/>
      <c r="OGQ95" s="77"/>
      <c r="OGR95" s="77"/>
      <c r="OGS95" s="11"/>
      <c r="OGT95" s="7"/>
      <c r="OGU95" s="7"/>
      <c r="OGV95" s="7"/>
      <c r="OGW95" s="7"/>
      <c r="OGX95" s="7"/>
      <c r="OGY95" s="73"/>
      <c r="OGZ95" s="73"/>
      <c r="OHA95" s="73"/>
      <c r="OHB95" s="73"/>
      <c r="OHC95" s="74"/>
      <c r="OHD95" s="74"/>
      <c r="OHE95" s="77"/>
      <c r="OHF95" s="77"/>
      <c r="OHG95" s="11"/>
      <c r="OHH95" s="7"/>
      <c r="OHI95" s="7"/>
      <c r="OHJ95" s="7"/>
      <c r="OHK95" s="7"/>
      <c r="OHL95" s="7"/>
      <c r="OHM95" s="73"/>
      <c r="OHN95" s="73"/>
      <c r="OHO95" s="73"/>
      <c r="OHP95" s="73"/>
      <c r="OHQ95" s="74"/>
      <c r="OHR95" s="74"/>
      <c r="OHS95" s="77"/>
      <c r="OHT95" s="77"/>
      <c r="OHU95" s="11"/>
      <c r="OHV95" s="7"/>
      <c r="OHW95" s="7"/>
      <c r="OHX95" s="7"/>
      <c r="OHY95" s="7"/>
      <c r="OHZ95" s="7"/>
      <c r="OIA95" s="73"/>
      <c r="OIB95" s="73"/>
      <c r="OIC95" s="73"/>
      <c r="OID95" s="73"/>
      <c r="OIE95" s="74"/>
      <c r="OIF95" s="74"/>
      <c r="OIG95" s="77"/>
      <c r="OIH95" s="77"/>
      <c r="OII95" s="11"/>
      <c r="OIJ95" s="7"/>
      <c r="OIK95" s="7"/>
      <c r="OIL95" s="7"/>
      <c r="OIM95" s="7"/>
      <c r="OIN95" s="7"/>
      <c r="OIO95" s="73"/>
      <c r="OIP95" s="73"/>
      <c r="OIQ95" s="73"/>
      <c r="OIR95" s="73"/>
      <c r="OIS95" s="74"/>
      <c r="OIT95" s="74"/>
      <c r="OIU95" s="77"/>
      <c r="OIV95" s="77"/>
      <c r="OIW95" s="11"/>
      <c r="OIX95" s="7"/>
      <c r="OIY95" s="7"/>
      <c r="OIZ95" s="7"/>
      <c r="OJA95" s="7"/>
      <c r="OJB95" s="7"/>
      <c r="OJC95" s="73"/>
      <c r="OJD95" s="73"/>
      <c r="OJE95" s="73"/>
      <c r="OJF95" s="73"/>
      <c r="OJG95" s="74"/>
      <c r="OJH95" s="74"/>
      <c r="OJI95" s="77"/>
      <c r="OJJ95" s="77"/>
      <c r="OJK95" s="11"/>
      <c r="OJL95" s="7"/>
      <c r="OJM95" s="7"/>
      <c r="OJN95" s="7"/>
      <c r="OJO95" s="7"/>
      <c r="OJP95" s="7"/>
      <c r="OJQ95" s="73"/>
      <c r="OJR95" s="73"/>
      <c r="OJS95" s="73"/>
      <c r="OJT95" s="73"/>
      <c r="OJU95" s="74"/>
      <c r="OJV95" s="74"/>
      <c r="OJW95" s="77"/>
      <c r="OJX95" s="77"/>
      <c r="OJY95" s="11"/>
      <c r="OJZ95" s="7"/>
      <c r="OKA95" s="7"/>
      <c r="OKB95" s="7"/>
      <c r="OKC95" s="7"/>
      <c r="OKD95" s="7"/>
      <c r="OKE95" s="73"/>
      <c r="OKF95" s="73"/>
      <c r="OKG95" s="73"/>
      <c r="OKH95" s="73"/>
      <c r="OKI95" s="74"/>
      <c r="OKJ95" s="74"/>
      <c r="OKK95" s="77"/>
      <c r="OKL95" s="77"/>
      <c r="OKM95" s="11"/>
      <c r="OKN95" s="7"/>
      <c r="OKO95" s="7"/>
      <c r="OKP95" s="7"/>
      <c r="OKQ95" s="7"/>
      <c r="OKR95" s="7"/>
      <c r="OKS95" s="73"/>
      <c r="OKT95" s="73"/>
      <c r="OKU95" s="73"/>
      <c r="OKV95" s="73"/>
      <c r="OKW95" s="74"/>
      <c r="OKX95" s="74"/>
      <c r="OKY95" s="77"/>
      <c r="OKZ95" s="77"/>
      <c r="OLA95" s="11"/>
      <c r="OLB95" s="7"/>
      <c r="OLC95" s="7"/>
      <c r="OLD95" s="7"/>
      <c r="OLE95" s="7"/>
      <c r="OLF95" s="7"/>
      <c r="OLG95" s="73"/>
      <c r="OLH95" s="73"/>
      <c r="OLI95" s="73"/>
      <c r="OLJ95" s="73"/>
      <c r="OLK95" s="74"/>
      <c r="OLL95" s="74"/>
      <c r="OLM95" s="77"/>
      <c r="OLN95" s="77"/>
      <c r="OLO95" s="11"/>
      <c r="OLP95" s="7"/>
      <c r="OLQ95" s="7"/>
      <c r="OLR95" s="7"/>
      <c r="OLS95" s="7"/>
      <c r="OLT95" s="7"/>
      <c r="OLU95" s="73"/>
      <c r="OLV95" s="73"/>
      <c r="OLW95" s="73"/>
      <c r="OLX95" s="73"/>
      <c r="OLY95" s="74"/>
      <c r="OLZ95" s="74"/>
      <c r="OMA95" s="77"/>
      <c r="OMB95" s="77"/>
      <c r="OMC95" s="11"/>
      <c r="OMD95" s="7"/>
      <c r="OME95" s="7"/>
      <c r="OMF95" s="7"/>
      <c r="OMG95" s="7"/>
      <c r="OMH95" s="7"/>
      <c r="OMI95" s="73"/>
      <c r="OMJ95" s="73"/>
      <c r="OMK95" s="73"/>
      <c r="OML95" s="73"/>
      <c r="OMM95" s="74"/>
      <c r="OMN95" s="74"/>
      <c r="OMO95" s="77"/>
      <c r="OMP95" s="77"/>
      <c r="OMQ95" s="11"/>
      <c r="OMR95" s="7"/>
      <c r="OMS95" s="7"/>
      <c r="OMT95" s="7"/>
      <c r="OMU95" s="7"/>
      <c r="OMV95" s="7"/>
      <c r="OMW95" s="73"/>
      <c r="OMX95" s="73"/>
      <c r="OMY95" s="73"/>
      <c r="OMZ95" s="73"/>
      <c r="ONA95" s="74"/>
      <c r="ONB95" s="74"/>
      <c r="ONC95" s="77"/>
      <c r="OND95" s="77"/>
      <c r="ONE95" s="11"/>
      <c r="ONF95" s="7"/>
      <c r="ONG95" s="7"/>
      <c r="ONH95" s="7"/>
      <c r="ONI95" s="7"/>
      <c r="ONJ95" s="7"/>
      <c r="ONK95" s="73"/>
      <c r="ONL95" s="73"/>
      <c r="ONM95" s="73"/>
      <c r="ONN95" s="73"/>
      <c r="ONO95" s="74"/>
      <c r="ONP95" s="74"/>
      <c r="ONQ95" s="77"/>
      <c r="ONR95" s="77"/>
      <c r="ONS95" s="11"/>
      <c r="ONT95" s="7"/>
      <c r="ONU95" s="7"/>
      <c r="ONV95" s="7"/>
      <c r="ONW95" s="7"/>
      <c r="ONX95" s="7"/>
      <c r="ONY95" s="73"/>
      <c r="ONZ95" s="73"/>
      <c r="OOA95" s="73"/>
      <c r="OOB95" s="73"/>
      <c r="OOC95" s="74"/>
      <c r="OOD95" s="74"/>
      <c r="OOE95" s="77"/>
      <c r="OOF95" s="77"/>
      <c r="OOG95" s="11"/>
      <c r="OOH95" s="7"/>
      <c r="OOI95" s="7"/>
      <c r="OOJ95" s="7"/>
      <c r="OOK95" s="7"/>
      <c r="OOL95" s="7"/>
      <c r="OOM95" s="73"/>
      <c r="OON95" s="73"/>
      <c r="OOO95" s="73"/>
      <c r="OOP95" s="73"/>
      <c r="OOQ95" s="74"/>
      <c r="OOR95" s="74"/>
      <c r="OOS95" s="77"/>
      <c r="OOT95" s="77"/>
      <c r="OOU95" s="11"/>
      <c r="OOV95" s="7"/>
      <c r="OOW95" s="7"/>
      <c r="OOX95" s="7"/>
      <c r="OOY95" s="7"/>
      <c r="OOZ95" s="7"/>
      <c r="OPA95" s="73"/>
      <c r="OPB95" s="73"/>
      <c r="OPC95" s="73"/>
      <c r="OPD95" s="73"/>
      <c r="OPE95" s="74"/>
      <c r="OPF95" s="74"/>
      <c r="OPG95" s="77"/>
      <c r="OPH95" s="77"/>
      <c r="OPI95" s="11"/>
      <c r="OPJ95" s="7"/>
      <c r="OPK95" s="7"/>
      <c r="OPL95" s="7"/>
      <c r="OPM95" s="7"/>
      <c r="OPN95" s="7"/>
      <c r="OPO95" s="73"/>
      <c r="OPP95" s="73"/>
      <c r="OPQ95" s="73"/>
      <c r="OPR95" s="73"/>
      <c r="OPS95" s="74"/>
      <c r="OPT95" s="74"/>
      <c r="OPU95" s="77"/>
      <c r="OPV95" s="77"/>
      <c r="OPW95" s="11"/>
      <c r="OPX95" s="7"/>
      <c r="OPY95" s="7"/>
      <c r="OPZ95" s="7"/>
      <c r="OQA95" s="7"/>
      <c r="OQB95" s="7"/>
      <c r="OQC95" s="73"/>
      <c r="OQD95" s="73"/>
      <c r="OQE95" s="73"/>
      <c r="OQF95" s="73"/>
      <c r="OQG95" s="74"/>
      <c r="OQH95" s="74"/>
      <c r="OQI95" s="77"/>
      <c r="OQJ95" s="77"/>
      <c r="OQK95" s="11"/>
      <c r="OQL95" s="7"/>
      <c r="OQM95" s="7"/>
      <c r="OQN95" s="7"/>
      <c r="OQO95" s="7"/>
      <c r="OQP95" s="7"/>
      <c r="OQQ95" s="73"/>
      <c r="OQR95" s="73"/>
      <c r="OQS95" s="73"/>
      <c r="OQT95" s="73"/>
      <c r="OQU95" s="74"/>
      <c r="OQV95" s="74"/>
      <c r="OQW95" s="77"/>
      <c r="OQX95" s="77"/>
      <c r="OQY95" s="11"/>
      <c r="OQZ95" s="7"/>
      <c r="ORA95" s="7"/>
      <c r="ORB95" s="7"/>
      <c r="ORC95" s="7"/>
      <c r="ORD95" s="7"/>
      <c r="ORE95" s="73"/>
      <c r="ORF95" s="73"/>
      <c r="ORG95" s="73"/>
      <c r="ORH95" s="73"/>
      <c r="ORI95" s="74"/>
      <c r="ORJ95" s="74"/>
      <c r="ORK95" s="77"/>
      <c r="ORL95" s="77"/>
      <c r="ORM95" s="11"/>
      <c r="ORN95" s="7"/>
      <c r="ORO95" s="7"/>
      <c r="ORP95" s="7"/>
      <c r="ORQ95" s="7"/>
      <c r="ORR95" s="7"/>
      <c r="ORS95" s="73"/>
      <c r="ORT95" s="73"/>
      <c r="ORU95" s="73"/>
      <c r="ORV95" s="73"/>
      <c r="ORW95" s="74"/>
      <c r="ORX95" s="74"/>
      <c r="ORY95" s="77"/>
      <c r="ORZ95" s="77"/>
      <c r="OSA95" s="11"/>
      <c r="OSB95" s="7"/>
      <c r="OSC95" s="7"/>
      <c r="OSD95" s="7"/>
      <c r="OSE95" s="7"/>
      <c r="OSF95" s="7"/>
      <c r="OSG95" s="73"/>
      <c r="OSH95" s="73"/>
      <c r="OSI95" s="73"/>
      <c r="OSJ95" s="73"/>
      <c r="OSK95" s="74"/>
      <c r="OSL95" s="74"/>
      <c r="OSM95" s="77"/>
      <c r="OSN95" s="77"/>
      <c r="OSO95" s="11"/>
      <c r="OSP95" s="7"/>
      <c r="OSQ95" s="7"/>
      <c r="OSR95" s="7"/>
      <c r="OSS95" s="7"/>
      <c r="OST95" s="7"/>
      <c r="OSU95" s="73"/>
      <c r="OSV95" s="73"/>
      <c r="OSW95" s="73"/>
      <c r="OSX95" s="73"/>
      <c r="OSY95" s="74"/>
      <c r="OSZ95" s="74"/>
      <c r="OTA95" s="77"/>
      <c r="OTB95" s="77"/>
      <c r="OTC95" s="11"/>
      <c r="OTD95" s="7"/>
      <c r="OTE95" s="7"/>
      <c r="OTF95" s="7"/>
      <c r="OTG95" s="7"/>
      <c r="OTH95" s="7"/>
      <c r="OTI95" s="73"/>
      <c r="OTJ95" s="73"/>
      <c r="OTK95" s="73"/>
      <c r="OTL95" s="73"/>
      <c r="OTM95" s="74"/>
      <c r="OTN95" s="74"/>
      <c r="OTO95" s="77"/>
      <c r="OTP95" s="77"/>
      <c r="OTQ95" s="11"/>
      <c r="OTR95" s="7"/>
      <c r="OTS95" s="7"/>
      <c r="OTT95" s="7"/>
      <c r="OTU95" s="7"/>
      <c r="OTV95" s="7"/>
      <c r="OTW95" s="73"/>
      <c r="OTX95" s="73"/>
      <c r="OTY95" s="73"/>
      <c r="OTZ95" s="73"/>
      <c r="OUA95" s="74"/>
      <c r="OUB95" s="74"/>
      <c r="OUC95" s="77"/>
      <c r="OUD95" s="77"/>
      <c r="OUE95" s="11"/>
      <c r="OUF95" s="7"/>
      <c r="OUG95" s="7"/>
      <c r="OUH95" s="7"/>
      <c r="OUI95" s="7"/>
      <c r="OUJ95" s="7"/>
      <c r="OUK95" s="73"/>
      <c r="OUL95" s="73"/>
      <c r="OUM95" s="73"/>
      <c r="OUN95" s="73"/>
      <c r="OUO95" s="74"/>
      <c r="OUP95" s="74"/>
      <c r="OUQ95" s="77"/>
      <c r="OUR95" s="77"/>
      <c r="OUS95" s="11"/>
      <c r="OUT95" s="7"/>
      <c r="OUU95" s="7"/>
      <c r="OUV95" s="7"/>
      <c r="OUW95" s="7"/>
      <c r="OUX95" s="7"/>
      <c r="OUY95" s="73"/>
      <c r="OUZ95" s="73"/>
      <c r="OVA95" s="73"/>
      <c r="OVB95" s="73"/>
      <c r="OVC95" s="74"/>
      <c r="OVD95" s="74"/>
      <c r="OVE95" s="77"/>
      <c r="OVF95" s="77"/>
      <c r="OVG95" s="11"/>
      <c r="OVH95" s="7"/>
      <c r="OVI95" s="7"/>
      <c r="OVJ95" s="7"/>
      <c r="OVK95" s="7"/>
      <c r="OVL95" s="7"/>
      <c r="OVM95" s="73"/>
      <c r="OVN95" s="73"/>
      <c r="OVO95" s="73"/>
      <c r="OVP95" s="73"/>
      <c r="OVQ95" s="74"/>
      <c r="OVR95" s="74"/>
      <c r="OVS95" s="77"/>
      <c r="OVT95" s="77"/>
      <c r="OVU95" s="11"/>
      <c r="OVV95" s="7"/>
      <c r="OVW95" s="7"/>
      <c r="OVX95" s="7"/>
      <c r="OVY95" s="7"/>
      <c r="OVZ95" s="7"/>
      <c r="OWA95" s="73"/>
      <c r="OWB95" s="73"/>
      <c r="OWC95" s="73"/>
      <c r="OWD95" s="73"/>
      <c r="OWE95" s="74"/>
      <c r="OWF95" s="74"/>
      <c r="OWG95" s="77"/>
      <c r="OWH95" s="77"/>
      <c r="OWI95" s="11"/>
      <c r="OWJ95" s="7"/>
      <c r="OWK95" s="7"/>
      <c r="OWL95" s="7"/>
      <c r="OWM95" s="7"/>
      <c r="OWN95" s="7"/>
      <c r="OWO95" s="73"/>
      <c r="OWP95" s="73"/>
      <c r="OWQ95" s="73"/>
      <c r="OWR95" s="73"/>
      <c r="OWS95" s="74"/>
      <c r="OWT95" s="74"/>
      <c r="OWU95" s="77"/>
      <c r="OWV95" s="77"/>
      <c r="OWW95" s="11"/>
      <c r="OWX95" s="7"/>
      <c r="OWY95" s="7"/>
      <c r="OWZ95" s="7"/>
      <c r="OXA95" s="7"/>
      <c r="OXB95" s="7"/>
      <c r="OXC95" s="73"/>
      <c r="OXD95" s="73"/>
      <c r="OXE95" s="73"/>
      <c r="OXF95" s="73"/>
      <c r="OXG95" s="74"/>
      <c r="OXH95" s="74"/>
      <c r="OXI95" s="77"/>
      <c r="OXJ95" s="77"/>
      <c r="OXK95" s="11"/>
      <c r="OXL95" s="7"/>
      <c r="OXM95" s="7"/>
      <c r="OXN95" s="7"/>
      <c r="OXO95" s="7"/>
      <c r="OXP95" s="7"/>
      <c r="OXQ95" s="73"/>
      <c r="OXR95" s="73"/>
      <c r="OXS95" s="73"/>
      <c r="OXT95" s="73"/>
      <c r="OXU95" s="74"/>
      <c r="OXV95" s="74"/>
      <c r="OXW95" s="77"/>
      <c r="OXX95" s="77"/>
      <c r="OXY95" s="11"/>
      <c r="OXZ95" s="7"/>
      <c r="OYA95" s="7"/>
      <c r="OYB95" s="7"/>
      <c r="OYC95" s="7"/>
      <c r="OYD95" s="7"/>
      <c r="OYE95" s="73"/>
      <c r="OYF95" s="73"/>
      <c r="OYG95" s="73"/>
      <c r="OYH95" s="73"/>
      <c r="OYI95" s="74"/>
      <c r="OYJ95" s="74"/>
      <c r="OYK95" s="77"/>
      <c r="OYL95" s="77"/>
      <c r="OYM95" s="11"/>
      <c r="OYN95" s="7"/>
      <c r="OYO95" s="7"/>
      <c r="OYP95" s="7"/>
      <c r="OYQ95" s="7"/>
      <c r="OYR95" s="7"/>
      <c r="OYS95" s="73"/>
      <c r="OYT95" s="73"/>
      <c r="OYU95" s="73"/>
      <c r="OYV95" s="73"/>
      <c r="OYW95" s="74"/>
      <c r="OYX95" s="74"/>
      <c r="OYY95" s="77"/>
      <c r="OYZ95" s="77"/>
      <c r="OZA95" s="11"/>
      <c r="OZB95" s="7"/>
      <c r="OZC95" s="7"/>
      <c r="OZD95" s="7"/>
      <c r="OZE95" s="7"/>
      <c r="OZF95" s="7"/>
      <c r="OZG95" s="73"/>
      <c r="OZH95" s="73"/>
      <c r="OZI95" s="73"/>
      <c r="OZJ95" s="73"/>
      <c r="OZK95" s="74"/>
      <c r="OZL95" s="74"/>
      <c r="OZM95" s="77"/>
      <c r="OZN95" s="77"/>
      <c r="OZO95" s="11"/>
      <c r="OZP95" s="7"/>
      <c r="OZQ95" s="7"/>
      <c r="OZR95" s="7"/>
      <c r="OZS95" s="7"/>
      <c r="OZT95" s="7"/>
      <c r="OZU95" s="73"/>
      <c r="OZV95" s="73"/>
      <c r="OZW95" s="73"/>
      <c r="OZX95" s="73"/>
      <c r="OZY95" s="74"/>
      <c r="OZZ95" s="74"/>
      <c r="PAA95" s="77"/>
      <c r="PAB95" s="77"/>
      <c r="PAC95" s="11"/>
      <c r="PAD95" s="7"/>
      <c r="PAE95" s="7"/>
      <c r="PAF95" s="7"/>
      <c r="PAG95" s="7"/>
      <c r="PAH95" s="7"/>
      <c r="PAI95" s="73"/>
      <c r="PAJ95" s="73"/>
      <c r="PAK95" s="73"/>
      <c r="PAL95" s="73"/>
      <c r="PAM95" s="74"/>
      <c r="PAN95" s="74"/>
      <c r="PAO95" s="77"/>
      <c r="PAP95" s="77"/>
      <c r="PAQ95" s="11"/>
      <c r="PAR95" s="7"/>
      <c r="PAS95" s="7"/>
      <c r="PAT95" s="7"/>
      <c r="PAU95" s="7"/>
      <c r="PAV95" s="7"/>
      <c r="PAW95" s="73"/>
      <c r="PAX95" s="73"/>
      <c r="PAY95" s="73"/>
      <c r="PAZ95" s="73"/>
      <c r="PBA95" s="74"/>
      <c r="PBB95" s="74"/>
      <c r="PBC95" s="77"/>
      <c r="PBD95" s="77"/>
      <c r="PBE95" s="11"/>
      <c r="PBF95" s="7"/>
      <c r="PBG95" s="7"/>
      <c r="PBH95" s="7"/>
      <c r="PBI95" s="7"/>
      <c r="PBJ95" s="7"/>
      <c r="PBK95" s="73"/>
      <c r="PBL95" s="73"/>
      <c r="PBM95" s="73"/>
      <c r="PBN95" s="73"/>
      <c r="PBO95" s="74"/>
      <c r="PBP95" s="74"/>
      <c r="PBQ95" s="77"/>
      <c r="PBR95" s="77"/>
      <c r="PBS95" s="11"/>
      <c r="PBT95" s="7"/>
      <c r="PBU95" s="7"/>
      <c r="PBV95" s="7"/>
      <c r="PBW95" s="7"/>
      <c r="PBX95" s="7"/>
      <c r="PBY95" s="73"/>
      <c r="PBZ95" s="73"/>
      <c r="PCA95" s="73"/>
      <c r="PCB95" s="73"/>
      <c r="PCC95" s="74"/>
      <c r="PCD95" s="74"/>
      <c r="PCE95" s="77"/>
      <c r="PCF95" s="77"/>
      <c r="PCG95" s="11"/>
      <c r="PCH95" s="7"/>
      <c r="PCI95" s="7"/>
      <c r="PCJ95" s="7"/>
      <c r="PCK95" s="7"/>
      <c r="PCL95" s="7"/>
      <c r="PCM95" s="73"/>
      <c r="PCN95" s="73"/>
      <c r="PCO95" s="73"/>
      <c r="PCP95" s="73"/>
      <c r="PCQ95" s="74"/>
      <c r="PCR95" s="74"/>
      <c r="PCS95" s="77"/>
      <c r="PCT95" s="77"/>
      <c r="PCU95" s="11"/>
      <c r="PCV95" s="7"/>
      <c r="PCW95" s="7"/>
      <c r="PCX95" s="7"/>
      <c r="PCY95" s="7"/>
      <c r="PCZ95" s="7"/>
      <c r="PDA95" s="73"/>
      <c r="PDB95" s="73"/>
      <c r="PDC95" s="73"/>
      <c r="PDD95" s="73"/>
      <c r="PDE95" s="74"/>
      <c r="PDF95" s="74"/>
      <c r="PDG95" s="77"/>
      <c r="PDH95" s="77"/>
      <c r="PDI95" s="11"/>
      <c r="PDJ95" s="7"/>
      <c r="PDK95" s="7"/>
      <c r="PDL95" s="7"/>
      <c r="PDM95" s="7"/>
      <c r="PDN95" s="7"/>
      <c r="PDO95" s="73"/>
      <c r="PDP95" s="73"/>
      <c r="PDQ95" s="73"/>
      <c r="PDR95" s="73"/>
      <c r="PDS95" s="74"/>
      <c r="PDT95" s="74"/>
      <c r="PDU95" s="77"/>
      <c r="PDV95" s="77"/>
      <c r="PDW95" s="11"/>
      <c r="PDX95" s="7"/>
      <c r="PDY95" s="7"/>
      <c r="PDZ95" s="7"/>
      <c r="PEA95" s="7"/>
      <c r="PEB95" s="7"/>
      <c r="PEC95" s="73"/>
      <c r="PED95" s="73"/>
      <c r="PEE95" s="73"/>
      <c r="PEF95" s="73"/>
      <c r="PEG95" s="74"/>
      <c r="PEH95" s="74"/>
      <c r="PEI95" s="77"/>
      <c r="PEJ95" s="77"/>
      <c r="PEK95" s="11"/>
      <c r="PEL95" s="7"/>
      <c r="PEM95" s="7"/>
      <c r="PEN95" s="7"/>
      <c r="PEO95" s="7"/>
      <c r="PEP95" s="7"/>
      <c r="PEQ95" s="73"/>
      <c r="PER95" s="73"/>
      <c r="PES95" s="73"/>
      <c r="PET95" s="73"/>
      <c r="PEU95" s="74"/>
      <c r="PEV95" s="74"/>
      <c r="PEW95" s="77"/>
      <c r="PEX95" s="77"/>
      <c r="PEY95" s="11"/>
      <c r="PEZ95" s="7"/>
      <c r="PFA95" s="7"/>
      <c r="PFB95" s="7"/>
      <c r="PFC95" s="7"/>
      <c r="PFD95" s="7"/>
      <c r="PFE95" s="73"/>
      <c r="PFF95" s="73"/>
      <c r="PFG95" s="73"/>
      <c r="PFH95" s="73"/>
      <c r="PFI95" s="74"/>
      <c r="PFJ95" s="74"/>
      <c r="PFK95" s="77"/>
      <c r="PFL95" s="77"/>
      <c r="PFM95" s="11"/>
      <c r="PFN95" s="7"/>
      <c r="PFO95" s="7"/>
      <c r="PFP95" s="7"/>
      <c r="PFQ95" s="7"/>
      <c r="PFR95" s="7"/>
      <c r="PFS95" s="73"/>
      <c r="PFT95" s="73"/>
      <c r="PFU95" s="73"/>
      <c r="PFV95" s="73"/>
      <c r="PFW95" s="74"/>
      <c r="PFX95" s="74"/>
      <c r="PFY95" s="77"/>
      <c r="PFZ95" s="77"/>
      <c r="PGA95" s="11"/>
      <c r="PGB95" s="7"/>
      <c r="PGC95" s="7"/>
      <c r="PGD95" s="7"/>
      <c r="PGE95" s="7"/>
      <c r="PGF95" s="7"/>
      <c r="PGG95" s="73"/>
      <c r="PGH95" s="73"/>
      <c r="PGI95" s="73"/>
      <c r="PGJ95" s="73"/>
      <c r="PGK95" s="74"/>
      <c r="PGL95" s="74"/>
      <c r="PGM95" s="77"/>
      <c r="PGN95" s="77"/>
      <c r="PGO95" s="11"/>
      <c r="PGP95" s="7"/>
      <c r="PGQ95" s="7"/>
      <c r="PGR95" s="7"/>
      <c r="PGS95" s="7"/>
      <c r="PGT95" s="7"/>
      <c r="PGU95" s="73"/>
      <c r="PGV95" s="73"/>
      <c r="PGW95" s="73"/>
      <c r="PGX95" s="73"/>
      <c r="PGY95" s="74"/>
      <c r="PGZ95" s="74"/>
      <c r="PHA95" s="77"/>
      <c r="PHB95" s="77"/>
      <c r="PHC95" s="11"/>
      <c r="PHD95" s="7"/>
      <c r="PHE95" s="7"/>
      <c r="PHF95" s="7"/>
      <c r="PHG95" s="7"/>
      <c r="PHH95" s="7"/>
      <c r="PHI95" s="73"/>
      <c r="PHJ95" s="73"/>
      <c r="PHK95" s="73"/>
      <c r="PHL95" s="73"/>
      <c r="PHM95" s="74"/>
      <c r="PHN95" s="74"/>
      <c r="PHO95" s="77"/>
      <c r="PHP95" s="77"/>
      <c r="PHQ95" s="11"/>
      <c r="PHR95" s="7"/>
      <c r="PHS95" s="7"/>
      <c r="PHT95" s="7"/>
      <c r="PHU95" s="7"/>
      <c r="PHV95" s="7"/>
      <c r="PHW95" s="73"/>
      <c r="PHX95" s="73"/>
      <c r="PHY95" s="73"/>
      <c r="PHZ95" s="73"/>
      <c r="PIA95" s="74"/>
      <c r="PIB95" s="74"/>
      <c r="PIC95" s="77"/>
      <c r="PID95" s="77"/>
      <c r="PIE95" s="11"/>
      <c r="PIF95" s="7"/>
      <c r="PIG95" s="7"/>
      <c r="PIH95" s="7"/>
      <c r="PII95" s="7"/>
      <c r="PIJ95" s="7"/>
      <c r="PIK95" s="73"/>
      <c r="PIL95" s="73"/>
      <c r="PIM95" s="73"/>
      <c r="PIN95" s="73"/>
      <c r="PIO95" s="74"/>
      <c r="PIP95" s="74"/>
      <c r="PIQ95" s="77"/>
      <c r="PIR95" s="77"/>
      <c r="PIS95" s="11"/>
      <c r="PIT95" s="7"/>
      <c r="PIU95" s="7"/>
      <c r="PIV95" s="7"/>
      <c r="PIW95" s="7"/>
      <c r="PIX95" s="7"/>
      <c r="PIY95" s="73"/>
      <c r="PIZ95" s="73"/>
      <c r="PJA95" s="73"/>
      <c r="PJB95" s="73"/>
      <c r="PJC95" s="74"/>
      <c r="PJD95" s="74"/>
      <c r="PJE95" s="77"/>
      <c r="PJF95" s="77"/>
      <c r="PJG95" s="11"/>
      <c r="PJH95" s="7"/>
      <c r="PJI95" s="7"/>
      <c r="PJJ95" s="7"/>
      <c r="PJK95" s="7"/>
      <c r="PJL95" s="7"/>
      <c r="PJM95" s="73"/>
      <c r="PJN95" s="73"/>
      <c r="PJO95" s="73"/>
      <c r="PJP95" s="73"/>
      <c r="PJQ95" s="74"/>
      <c r="PJR95" s="74"/>
      <c r="PJS95" s="77"/>
      <c r="PJT95" s="77"/>
      <c r="PJU95" s="11"/>
      <c r="PJV95" s="7"/>
      <c r="PJW95" s="7"/>
      <c r="PJX95" s="7"/>
      <c r="PJY95" s="7"/>
      <c r="PJZ95" s="7"/>
      <c r="PKA95" s="73"/>
      <c r="PKB95" s="73"/>
      <c r="PKC95" s="73"/>
      <c r="PKD95" s="73"/>
      <c r="PKE95" s="74"/>
      <c r="PKF95" s="74"/>
      <c r="PKG95" s="77"/>
      <c r="PKH95" s="77"/>
      <c r="PKI95" s="11"/>
      <c r="PKJ95" s="7"/>
      <c r="PKK95" s="7"/>
      <c r="PKL95" s="7"/>
      <c r="PKM95" s="7"/>
      <c r="PKN95" s="7"/>
      <c r="PKO95" s="73"/>
      <c r="PKP95" s="73"/>
      <c r="PKQ95" s="73"/>
      <c r="PKR95" s="73"/>
      <c r="PKS95" s="74"/>
      <c r="PKT95" s="74"/>
      <c r="PKU95" s="77"/>
      <c r="PKV95" s="77"/>
      <c r="PKW95" s="11"/>
      <c r="PKX95" s="7"/>
      <c r="PKY95" s="7"/>
      <c r="PKZ95" s="7"/>
      <c r="PLA95" s="7"/>
      <c r="PLB95" s="7"/>
      <c r="PLC95" s="73"/>
      <c r="PLD95" s="73"/>
      <c r="PLE95" s="73"/>
      <c r="PLF95" s="73"/>
      <c r="PLG95" s="74"/>
      <c r="PLH95" s="74"/>
      <c r="PLI95" s="77"/>
      <c r="PLJ95" s="77"/>
      <c r="PLK95" s="11"/>
      <c r="PLL95" s="7"/>
      <c r="PLM95" s="7"/>
      <c r="PLN95" s="7"/>
      <c r="PLO95" s="7"/>
      <c r="PLP95" s="7"/>
      <c r="PLQ95" s="73"/>
      <c r="PLR95" s="73"/>
      <c r="PLS95" s="73"/>
      <c r="PLT95" s="73"/>
      <c r="PLU95" s="74"/>
      <c r="PLV95" s="74"/>
      <c r="PLW95" s="77"/>
      <c r="PLX95" s="77"/>
      <c r="PLY95" s="11"/>
      <c r="PLZ95" s="7"/>
      <c r="PMA95" s="7"/>
      <c r="PMB95" s="7"/>
      <c r="PMC95" s="7"/>
      <c r="PMD95" s="7"/>
      <c r="PME95" s="73"/>
      <c r="PMF95" s="73"/>
      <c r="PMG95" s="73"/>
      <c r="PMH95" s="73"/>
      <c r="PMI95" s="74"/>
      <c r="PMJ95" s="74"/>
      <c r="PMK95" s="77"/>
      <c r="PML95" s="77"/>
      <c r="PMM95" s="11"/>
      <c r="PMN95" s="7"/>
      <c r="PMO95" s="7"/>
      <c r="PMP95" s="7"/>
      <c r="PMQ95" s="7"/>
      <c r="PMR95" s="7"/>
      <c r="PMS95" s="73"/>
      <c r="PMT95" s="73"/>
      <c r="PMU95" s="73"/>
      <c r="PMV95" s="73"/>
      <c r="PMW95" s="74"/>
      <c r="PMX95" s="74"/>
      <c r="PMY95" s="77"/>
      <c r="PMZ95" s="77"/>
      <c r="PNA95" s="11"/>
      <c r="PNB95" s="7"/>
      <c r="PNC95" s="7"/>
      <c r="PND95" s="7"/>
      <c r="PNE95" s="7"/>
      <c r="PNF95" s="7"/>
      <c r="PNG95" s="73"/>
      <c r="PNH95" s="73"/>
      <c r="PNI95" s="73"/>
      <c r="PNJ95" s="73"/>
      <c r="PNK95" s="74"/>
      <c r="PNL95" s="74"/>
      <c r="PNM95" s="77"/>
      <c r="PNN95" s="77"/>
      <c r="PNO95" s="11"/>
      <c r="PNP95" s="7"/>
      <c r="PNQ95" s="7"/>
      <c r="PNR95" s="7"/>
      <c r="PNS95" s="7"/>
      <c r="PNT95" s="7"/>
      <c r="PNU95" s="73"/>
      <c r="PNV95" s="73"/>
      <c r="PNW95" s="73"/>
      <c r="PNX95" s="73"/>
      <c r="PNY95" s="74"/>
      <c r="PNZ95" s="74"/>
      <c r="POA95" s="77"/>
      <c r="POB95" s="77"/>
      <c r="POC95" s="11"/>
      <c r="POD95" s="7"/>
      <c r="POE95" s="7"/>
      <c r="POF95" s="7"/>
      <c r="POG95" s="7"/>
      <c r="POH95" s="7"/>
      <c r="POI95" s="73"/>
      <c r="POJ95" s="73"/>
      <c r="POK95" s="73"/>
      <c r="POL95" s="73"/>
      <c r="POM95" s="74"/>
      <c r="PON95" s="74"/>
      <c r="POO95" s="77"/>
      <c r="POP95" s="77"/>
      <c r="POQ95" s="11"/>
      <c r="POR95" s="7"/>
      <c r="POS95" s="7"/>
      <c r="POT95" s="7"/>
      <c r="POU95" s="7"/>
      <c r="POV95" s="7"/>
      <c r="POW95" s="73"/>
      <c r="POX95" s="73"/>
      <c r="POY95" s="73"/>
      <c r="POZ95" s="73"/>
      <c r="PPA95" s="74"/>
      <c r="PPB95" s="74"/>
      <c r="PPC95" s="77"/>
      <c r="PPD95" s="77"/>
      <c r="PPE95" s="11"/>
      <c r="PPF95" s="7"/>
      <c r="PPG95" s="7"/>
      <c r="PPH95" s="7"/>
      <c r="PPI95" s="7"/>
      <c r="PPJ95" s="7"/>
      <c r="PPK95" s="73"/>
      <c r="PPL95" s="73"/>
      <c r="PPM95" s="73"/>
      <c r="PPN95" s="73"/>
      <c r="PPO95" s="74"/>
      <c r="PPP95" s="74"/>
      <c r="PPQ95" s="77"/>
      <c r="PPR95" s="77"/>
      <c r="PPS95" s="11"/>
      <c r="PPT95" s="7"/>
      <c r="PPU95" s="7"/>
      <c r="PPV95" s="7"/>
      <c r="PPW95" s="7"/>
      <c r="PPX95" s="7"/>
      <c r="PPY95" s="73"/>
      <c r="PPZ95" s="73"/>
      <c r="PQA95" s="73"/>
      <c r="PQB95" s="73"/>
      <c r="PQC95" s="74"/>
      <c r="PQD95" s="74"/>
      <c r="PQE95" s="77"/>
      <c r="PQF95" s="77"/>
      <c r="PQG95" s="11"/>
      <c r="PQH95" s="7"/>
      <c r="PQI95" s="7"/>
      <c r="PQJ95" s="7"/>
      <c r="PQK95" s="7"/>
      <c r="PQL95" s="7"/>
      <c r="PQM95" s="73"/>
      <c r="PQN95" s="73"/>
      <c r="PQO95" s="73"/>
      <c r="PQP95" s="73"/>
      <c r="PQQ95" s="74"/>
      <c r="PQR95" s="74"/>
      <c r="PQS95" s="77"/>
      <c r="PQT95" s="77"/>
      <c r="PQU95" s="11"/>
      <c r="PQV95" s="7"/>
      <c r="PQW95" s="7"/>
      <c r="PQX95" s="7"/>
      <c r="PQY95" s="7"/>
      <c r="PQZ95" s="7"/>
      <c r="PRA95" s="73"/>
      <c r="PRB95" s="73"/>
      <c r="PRC95" s="73"/>
      <c r="PRD95" s="73"/>
      <c r="PRE95" s="74"/>
      <c r="PRF95" s="74"/>
      <c r="PRG95" s="77"/>
      <c r="PRH95" s="77"/>
      <c r="PRI95" s="11"/>
      <c r="PRJ95" s="7"/>
      <c r="PRK95" s="7"/>
      <c r="PRL95" s="7"/>
      <c r="PRM95" s="7"/>
      <c r="PRN95" s="7"/>
      <c r="PRO95" s="73"/>
      <c r="PRP95" s="73"/>
      <c r="PRQ95" s="73"/>
      <c r="PRR95" s="73"/>
      <c r="PRS95" s="74"/>
      <c r="PRT95" s="74"/>
      <c r="PRU95" s="77"/>
      <c r="PRV95" s="77"/>
      <c r="PRW95" s="11"/>
      <c r="PRX95" s="7"/>
      <c r="PRY95" s="7"/>
      <c r="PRZ95" s="7"/>
      <c r="PSA95" s="7"/>
      <c r="PSB95" s="7"/>
      <c r="PSC95" s="73"/>
      <c r="PSD95" s="73"/>
      <c r="PSE95" s="73"/>
      <c r="PSF95" s="73"/>
      <c r="PSG95" s="74"/>
      <c r="PSH95" s="74"/>
      <c r="PSI95" s="77"/>
      <c r="PSJ95" s="77"/>
      <c r="PSK95" s="11"/>
      <c r="PSL95" s="7"/>
      <c r="PSM95" s="7"/>
      <c r="PSN95" s="7"/>
      <c r="PSO95" s="7"/>
      <c r="PSP95" s="7"/>
      <c r="PSQ95" s="73"/>
      <c r="PSR95" s="73"/>
      <c r="PSS95" s="73"/>
      <c r="PST95" s="73"/>
      <c r="PSU95" s="74"/>
      <c r="PSV95" s="74"/>
      <c r="PSW95" s="77"/>
      <c r="PSX95" s="77"/>
      <c r="PSY95" s="11"/>
      <c r="PSZ95" s="7"/>
      <c r="PTA95" s="7"/>
      <c r="PTB95" s="7"/>
      <c r="PTC95" s="7"/>
      <c r="PTD95" s="7"/>
      <c r="PTE95" s="73"/>
      <c r="PTF95" s="73"/>
      <c r="PTG95" s="73"/>
      <c r="PTH95" s="73"/>
      <c r="PTI95" s="74"/>
      <c r="PTJ95" s="74"/>
      <c r="PTK95" s="77"/>
      <c r="PTL95" s="77"/>
      <c r="PTM95" s="11"/>
      <c r="PTN95" s="7"/>
      <c r="PTO95" s="7"/>
      <c r="PTP95" s="7"/>
      <c r="PTQ95" s="7"/>
      <c r="PTR95" s="7"/>
      <c r="PTS95" s="73"/>
      <c r="PTT95" s="73"/>
      <c r="PTU95" s="73"/>
      <c r="PTV95" s="73"/>
      <c r="PTW95" s="74"/>
      <c r="PTX95" s="74"/>
      <c r="PTY95" s="77"/>
      <c r="PTZ95" s="77"/>
      <c r="PUA95" s="11"/>
      <c r="PUB95" s="7"/>
      <c r="PUC95" s="7"/>
      <c r="PUD95" s="7"/>
      <c r="PUE95" s="7"/>
      <c r="PUF95" s="7"/>
      <c r="PUG95" s="73"/>
      <c r="PUH95" s="73"/>
      <c r="PUI95" s="73"/>
      <c r="PUJ95" s="73"/>
      <c r="PUK95" s="74"/>
      <c r="PUL95" s="74"/>
      <c r="PUM95" s="77"/>
      <c r="PUN95" s="77"/>
      <c r="PUO95" s="11"/>
      <c r="PUP95" s="7"/>
      <c r="PUQ95" s="7"/>
      <c r="PUR95" s="7"/>
      <c r="PUS95" s="7"/>
      <c r="PUT95" s="7"/>
      <c r="PUU95" s="73"/>
      <c r="PUV95" s="73"/>
      <c r="PUW95" s="73"/>
      <c r="PUX95" s="73"/>
      <c r="PUY95" s="74"/>
      <c r="PUZ95" s="74"/>
      <c r="PVA95" s="77"/>
      <c r="PVB95" s="77"/>
      <c r="PVC95" s="11"/>
      <c r="PVD95" s="7"/>
      <c r="PVE95" s="7"/>
      <c r="PVF95" s="7"/>
      <c r="PVG95" s="7"/>
      <c r="PVH95" s="7"/>
      <c r="PVI95" s="73"/>
      <c r="PVJ95" s="73"/>
      <c r="PVK95" s="73"/>
      <c r="PVL95" s="73"/>
      <c r="PVM95" s="74"/>
      <c r="PVN95" s="74"/>
      <c r="PVO95" s="77"/>
      <c r="PVP95" s="77"/>
      <c r="PVQ95" s="11"/>
      <c r="PVR95" s="7"/>
      <c r="PVS95" s="7"/>
      <c r="PVT95" s="7"/>
      <c r="PVU95" s="7"/>
      <c r="PVV95" s="7"/>
      <c r="PVW95" s="73"/>
      <c r="PVX95" s="73"/>
      <c r="PVY95" s="73"/>
      <c r="PVZ95" s="73"/>
      <c r="PWA95" s="74"/>
      <c r="PWB95" s="74"/>
      <c r="PWC95" s="77"/>
      <c r="PWD95" s="77"/>
      <c r="PWE95" s="11"/>
      <c r="PWF95" s="7"/>
      <c r="PWG95" s="7"/>
      <c r="PWH95" s="7"/>
      <c r="PWI95" s="7"/>
      <c r="PWJ95" s="7"/>
      <c r="PWK95" s="73"/>
      <c r="PWL95" s="73"/>
      <c r="PWM95" s="73"/>
      <c r="PWN95" s="73"/>
      <c r="PWO95" s="74"/>
      <c r="PWP95" s="74"/>
      <c r="PWQ95" s="77"/>
      <c r="PWR95" s="77"/>
      <c r="PWS95" s="11"/>
      <c r="PWT95" s="7"/>
      <c r="PWU95" s="7"/>
      <c r="PWV95" s="7"/>
      <c r="PWW95" s="7"/>
      <c r="PWX95" s="7"/>
      <c r="PWY95" s="73"/>
      <c r="PWZ95" s="73"/>
      <c r="PXA95" s="73"/>
      <c r="PXB95" s="73"/>
      <c r="PXC95" s="74"/>
      <c r="PXD95" s="74"/>
      <c r="PXE95" s="77"/>
      <c r="PXF95" s="77"/>
      <c r="PXG95" s="11"/>
      <c r="PXH95" s="7"/>
      <c r="PXI95" s="7"/>
      <c r="PXJ95" s="7"/>
      <c r="PXK95" s="7"/>
      <c r="PXL95" s="7"/>
      <c r="PXM95" s="73"/>
      <c r="PXN95" s="73"/>
      <c r="PXO95" s="73"/>
      <c r="PXP95" s="73"/>
      <c r="PXQ95" s="74"/>
      <c r="PXR95" s="74"/>
      <c r="PXS95" s="77"/>
      <c r="PXT95" s="77"/>
      <c r="PXU95" s="11"/>
      <c r="PXV95" s="7"/>
      <c r="PXW95" s="7"/>
      <c r="PXX95" s="7"/>
      <c r="PXY95" s="7"/>
      <c r="PXZ95" s="7"/>
      <c r="PYA95" s="73"/>
      <c r="PYB95" s="73"/>
      <c r="PYC95" s="73"/>
      <c r="PYD95" s="73"/>
      <c r="PYE95" s="74"/>
      <c r="PYF95" s="74"/>
      <c r="PYG95" s="77"/>
      <c r="PYH95" s="77"/>
      <c r="PYI95" s="11"/>
      <c r="PYJ95" s="7"/>
      <c r="PYK95" s="7"/>
      <c r="PYL95" s="7"/>
      <c r="PYM95" s="7"/>
      <c r="PYN95" s="7"/>
      <c r="PYO95" s="73"/>
      <c r="PYP95" s="73"/>
      <c r="PYQ95" s="73"/>
      <c r="PYR95" s="73"/>
      <c r="PYS95" s="74"/>
      <c r="PYT95" s="74"/>
      <c r="PYU95" s="77"/>
      <c r="PYV95" s="77"/>
      <c r="PYW95" s="11"/>
      <c r="PYX95" s="7"/>
      <c r="PYY95" s="7"/>
      <c r="PYZ95" s="7"/>
      <c r="PZA95" s="7"/>
      <c r="PZB95" s="7"/>
      <c r="PZC95" s="73"/>
      <c r="PZD95" s="73"/>
      <c r="PZE95" s="73"/>
      <c r="PZF95" s="73"/>
      <c r="PZG95" s="74"/>
      <c r="PZH95" s="74"/>
      <c r="PZI95" s="77"/>
      <c r="PZJ95" s="77"/>
      <c r="PZK95" s="11"/>
      <c r="PZL95" s="7"/>
      <c r="PZM95" s="7"/>
      <c r="PZN95" s="7"/>
      <c r="PZO95" s="7"/>
      <c r="PZP95" s="7"/>
      <c r="PZQ95" s="73"/>
      <c r="PZR95" s="73"/>
      <c r="PZS95" s="73"/>
      <c r="PZT95" s="73"/>
      <c r="PZU95" s="74"/>
      <c r="PZV95" s="74"/>
      <c r="PZW95" s="77"/>
      <c r="PZX95" s="77"/>
      <c r="PZY95" s="11"/>
      <c r="PZZ95" s="7"/>
      <c r="QAA95" s="7"/>
      <c r="QAB95" s="7"/>
      <c r="QAC95" s="7"/>
      <c r="QAD95" s="7"/>
      <c r="QAE95" s="73"/>
      <c r="QAF95" s="73"/>
      <c r="QAG95" s="73"/>
      <c r="QAH95" s="73"/>
      <c r="QAI95" s="74"/>
      <c r="QAJ95" s="74"/>
      <c r="QAK95" s="77"/>
      <c r="QAL95" s="77"/>
      <c r="QAM95" s="11"/>
      <c r="QAN95" s="7"/>
      <c r="QAO95" s="7"/>
      <c r="QAP95" s="7"/>
      <c r="QAQ95" s="7"/>
      <c r="QAR95" s="7"/>
      <c r="QAS95" s="73"/>
      <c r="QAT95" s="73"/>
      <c r="QAU95" s="73"/>
      <c r="QAV95" s="73"/>
      <c r="QAW95" s="74"/>
      <c r="QAX95" s="74"/>
      <c r="QAY95" s="77"/>
      <c r="QAZ95" s="77"/>
      <c r="QBA95" s="11"/>
      <c r="QBB95" s="7"/>
      <c r="QBC95" s="7"/>
      <c r="QBD95" s="7"/>
      <c r="QBE95" s="7"/>
      <c r="QBF95" s="7"/>
      <c r="QBG95" s="73"/>
      <c r="QBH95" s="73"/>
      <c r="QBI95" s="73"/>
      <c r="QBJ95" s="73"/>
      <c r="QBK95" s="74"/>
      <c r="QBL95" s="74"/>
      <c r="QBM95" s="77"/>
      <c r="QBN95" s="77"/>
      <c r="QBO95" s="11"/>
      <c r="QBP95" s="7"/>
      <c r="QBQ95" s="7"/>
      <c r="QBR95" s="7"/>
      <c r="QBS95" s="7"/>
      <c r="QBT95" s="7"/>
      <c r="QBU95" s="73"/>
      <c r="QBV95" s="73"/>
      <c r="QBW95" s="73"/>
      <c r="QBX95" s="73"/>
      <c r="QBY95" s="74"/>
      <c r="QBZ95" s="74"/>
      <c r="QCA95" s="77"/>
      <c r="QCB95" s="77"/>
      <c r="QCC95" s="11"/>
      <c r="QCD95" s="7"/>
      <c r="QCE95" s="7"/>
      <c r="QCF95" s="7"/>
      <c r="QCG95" s="7"/>
      <c r="QCH95" s="7"/>
      <c r="QCI95" s="73"/>
      <c r="QCJ95" s="73"/>
      <c r="QCK95" s="73"/>
      <c r="QCL95" s="73"/>
      <c r="QCM95" s="74"/>
      <c r="QCN95" s="74"/>
      <c r="QCO95" s="77"/>
      <c r="QCP95" s="77"/>
      <c r="QCQ95" s="11"/>
      <c r="QCR95" s="7"/>
      <c r="QCS95" s="7"/>
      <c r="QCT95" s="7"/>
      <c r="QCU95" s="7"/>
      <c r="QCV95" s="7"/>
      <c r="QCW95" s="73"/>
      <c r="QCX95" s="73"/>
      <c r="QCY95" s="73"/>
      <c r="QCZ95" s="73"/>
      <c r="QDA95" s="74"/>
      <c r="QDB95" s="74"/>
      <c r="QDC95" s="77"/>
      <c r="QDD95" s="77"/>
      <c r="QDE95" s="11"/>
      <c r="QDF95" s="7"/>
      <c r="QDG95" s="7"/>
      <c r="QDH95" s="7"/>
      <c r="QDI95" s="7"/>
      <c r="QDJ95" s="7"/>
      <c r="QDK95" s="73"/>
      <c r="QDL95" s="73"/>
      <c r="QDM95" s="73"/>
      <c r="QDN95" s="73"/>
      <c r="QDO95" s="74"/>
      <c r="QDP95" s="74"/>
      <c r="QDQ95" s="77"/>
      <c r="QDR95" s="77"/>
      <c r="QDS95" s="11"/>
      <c r="QDT95" s="7"/>
      <c r="QDU95" s="7"/>
      <c r="QDV95" s="7"/>
      <c r="QDW95" s="7"/>
      <c r="QDX95" s="7"/>
      <c r="QDY95" s="73"/>
      <c r="QDZ95" s="73"/>
      <c r="QEA95" s="73"/>
      <c r="QEB95" s="73"/>
      <c r="QEC95" s="74"/>
      <c r="QED95" s="74"/>
      <c r="QEE95" s="77"/>
      <c r="QEF95" s="77"/>
      <c r="QEG95" s="11"/>
      <c r="QEH95" s="7"/>
      <c r="QEI95" s="7"/>
      <c r="QEJ95" s="7"/>
      <c r="QEK95" s="7"/>
      <c r="QEL95" s="7"/>
      <c r="QEM95" s="73"/>
      <c r="QEN95" s="73"/>
      <c r="QEO95" s="73"/>
      <c r="QEP95" s="73"/>
      <c r="QEQ95" s="74"/>
      <c r="QER95" s="74"/>
      <c r="QES95" s="77"/>
      <c r="QET95" s="77"/>
      <c r="QEU95" s="11"/>
      <c r="QEV95" s="7"/>
      <c r="QEW95" s="7"/>
      <c r="QEX95" s="7"/>
      <c r="QEY95" s="7"/>
      <c r="QEZ95" s="7"/>
      <c r="QFA95" s="73"/>
      <c r="QFB95" s="73"/>
      <c r="QFC95" s="73"/>
      <c r="QFD95" s="73"/>
      <c r="QFE95" s="74"/>
      <c r="QFF95" s="74"/>
      <c r="QFG95" s="77"/>
      <c r="QFH95" s="77"/>
      <c r="QFI95" s="11"/>
      <c r="QFJ95" s="7"/>
      <c r="QFK95" s="7"/>
      <c r="QFL95" s="7"/>
      <c r="QFM95" s="7"/>
      <c r="QFN95" s="7"/>
      <c r="QFO95" s="73"/>
      <c r="QFP95" s="73"/>
      <c r="QFQ95" s="73"/>
      <c r="QFR95" s="73"/>
      <c r="QFS95" s="74"/>
      <c r="QFT95" s="74"/>
      <c r="QFU95" s="77"/>
      <c r="QFV95" s="77"/>
      <c r="QFW95" s="11"/>
      <c r="QFX95" s="7"/>
      <c r="QFY95" s="7"/>
      <c r="QFZ95" s="7"/>
      <c r="QGA95" s="7"/>
      <c r="QGB95" s="7"/>
      <c r="QGC95" s="73"/>
      <c r="QGD95" s="73"/>
      <c r="QGE95" s="73"/>
      <c r="QGF95" s="73"/>
      <c r="QGG95" s="74"/>
      <c r="QGH95" s="74"/>
      <c r="QGI95" s="77"/>
      <c r="QGJ95" s="77"/>
      <c r="QGK95" s="11"/>
      <c r="QGL95" s="7"/>
      <c r="QGM95" s="7"/>
      <c r="QGN95" s="7"/>
      <c r="QGO95" s="7"/>
      <c r="QGP95" s="7"/>
      <c r="QGQ95" s="73"/>
      <c r="QGR95" s="73"/>
      <c r="QGS95" s="73"/>
      <c r="QGT95" s="73"/>
      <c r="QGU95" s="74"/>
      <c r="QGV95" s="74"/>
      <c r="QGW95" s="77"/>
      <c r="QGX95" s="77"/>
      <c r="QGY95" s="11"/>
      <c r="QGZ95" s="7"/>
      <c r="QHA95" s="7"/>
      <c r="QHB95" s="7"/>
      <c r="QHC95" s="7"/>
      <c r="QHD95" s="7"/>
      <c r="QHE95" s="73"/>
      <c r="QHF95" s="73"/>
      <c r="QHG95" s="73"/>
      <c r="QHH95" s="73"/>
      <c r="QHI95" s="74"/>
      <c r="QHJ95" s="74"/>
      <c r="QHK95" s="77"/>
      <c r="QHL95" s="77"/>
      <c r="QHM95" s="11"/>
      <c r="QHN95" s="7"/>
      <c r="QHO95" s="7"/>
      <c r="QHP95" s="7"/>
      <c r="QHQ95" s="7"/>
      <c r="QHR95" s="7"/>
      <c r="QHS95" s="73"/>
      <c r="QHT95" s="73"/>
      <c r="QHU95" s="73"/>
      <c r="QHV95" s="73"/>
      <c r="QHW95" s="74"/>
      <c r="QHX95" s="74"/>
      <c r="QHY95" s="77"/>
      <c r="QHZ95" s="77"/>
      <c r="QIA95" s="11"/>
      <c r="QIB95" s="7"/>
      <c r="QIC95" s="7"/>
      <c r="QID95" s="7"/>
      <c r="QIE95" s="7"/>
      <c r="QIF95" s="7"/>
      <c r="QIG95" s="73"/>
      <c r="QIH95" s="73"/>
      <c r="QII95" s="73"/>
      <c r="QIJ95" s="73"/>
      <c r="QIK95" s="74"/>
      <c r="QIL95" s="74"/>
      <c r="QIM95" s="77"/>
      <c r="QIN95" s="77"/>
      <c r="QIO95" s="11"/>
      <c r="QIP95" s="7"/>
      <c r="QIQ95" s="7"/>
      <c r="QIR95" s="7"/>
      <c r="QIS95" s="7"/>
      <c r="QIT95" s="7"/>
      <c r="QIU95" s="73"/>
      <c r="QIV95" s="73"/>
      <c r="QIW95" s="73"/>
      <c r="QIX95" s="73"/>
      <c r="QIY95" s="74"/>
      <c r="QIZ95" s="74"/>
      <c r="QJA95" s="77"/>
      <c r="QJB95" s="77"/>
      <c r="QJC95" s="11"/>
      <c r="QJD95" s="7"/>
      <c r="QJE95" s="7"/>
      <c r="QJF95" s="7"/>
      <c r="QJG95" s="7"/>
      <c r="QJH95" s="7"/>
      <c r="QJI95" s="73"/>
      <c r="QJJ95" s="73"/>
      <c r="QJK95" s="73"/>
      <c r="QJL95" s="73"/>
      <c r="QJM95" s="74"/>
      <c r="QJN95" s="74"/>
      <c r="QJO95" s="77"/>
      <c r="QJP95" s="77"/>
      <c r="QJQ95" s="11"/>
      <c r="QJR95" s="7"/>
      <c r="QJS95" s="7"/>
      <c r="QJT95" s="7"/>
      <c r="QJU95" s="7"/>
      <c r="QJV95" s="7"/>
      <c r="QJW95" s="73"/>
      <c r="QJX95" s="73"/>
      <c r="QJY95" s="73"/>
      <c r="QJZ95" s="73"/>
      <c r="QKA95" s="74"/>
      <c r="QKB95" s="74"/>
      <c r="QKC95" s="77"/>
      <c r="QKD95" s="77"/>
      <c r="QKE95" s="11"/>
      <c r="QKF95" s="7"/>
      <c r="QKG95" s="7"/>
      <c r="QKH95" s="7"/>
      <c r="QKI95" s="7"/>
      <c r="QKJ95" s="7"/>
      <c r="QKK95" s="73"/>
      <c r="QKL95" s="73"/>
      <c r="QKM95" s="73"/>
      <c r="QKN95" s="73"/>
      <c r="QKO95" s="74"/>
      <c r="QKP95" s="74"/>
      <c r="QKQ95" s="77"/>
      <c r="QKR95" s="77"/>
      <c r="QKS95" s="11"/>
      <c r="QKT95" s="7"/>
      <c r="QKU95" s="7"/>
      <c r="QKV95" s="7"/>
      <c r="QKW95" s="7"/>
      <c r="QKX95" s="7"/>
      <c r="QKY95" s="73"/>
      <c r="QKZ95" s="73"/>
      <c r="QLA95" s="73"/>
      <c r="QLB95" s="73"/>
      <c r="QLC95" s="74"/>
      <c r="QLD95" s="74"/>
      <c r="QLE95" s="77"/>
      <c r="QLF95" s="77"/>
      <c r="QLG95" s="11"/>
      <c r="QLH95" s="7"/>
      <c r="QLI95" s="7"/>
      <c r="QLJ95" s="7"/>
      <c r="QLK95" s="7"/>
      <c r="QLL95" s="7"/>
      <c r="QLM95" s="73"/>
      <c r="QLN95" s="73"/>
      <c r="QLO95" s="73"/>
      <c r="QLP95" s="73"/>
      <c r="QLQ95" s="74"/>
      <c r="QLR95" s="74"/>
      <c r="QLS95" s="77"/>
      <c r="QLT95" s="77"/>
      <c r="QLU95" s="11"/>
      <c r="QLV95" s="7"/>
      <c r="QLW95" s="7"/>
      <c r="QLX95" s="7"/>
      <c r="QLY95" s="7"/>
      <c r="QLZ95" s="7"/>
      <c r="QMA95" s="73"/>
      <c r="QMB95" s="73"/>
      <c r="QMC95" s="73"/>
      <c r="QMD95" s="73"/>
      <c r="QME95" s="74"/>
      <c r="QMF95" s="74"/>
      <c r="QMG95" s="77"/>
      <c r="QMH95" s="77"/>
      <c r="QMI95" s="11"/>
      <c r="QMJ95" s="7"/>
      <c r="QMK95" s="7"/>
      <c r="QML95" s="7"/>
      <c r="QMM95" s="7"/>
      <c r="QMN95" s="7"/>
      <c r="QMO95" s="73"/>
      <c r="QMP95" s="73"/>
      <c r="QMQ95" s="73"/>
      <c r="QMR95" s="73"/>
      <c r="QMS95" s="74"/>
      <c r="QMT95" s="74"/>
      <c r="QMU95" s="77"/>
      <c r="QMV95" s="77"/>
      <c r="QMW95" s="11"/>
      <c r="QMX95" s="7"/>
      <c r="QMY95" s="7"/>
      <c r="QMZ95" s="7"/>
      <c r="QNA95" s="7"/>
      <c r="QNB95" s="7"/>
      <c r="QNC95" s="73"/>
      <c r="QND95" s="73"/>
      <c r="QNE95" s="73"/>
      <c r="QNF95" s="73"/>
      <c r="QNG95" s="74"/>
      <c r="QNH95" s="74"/>
      <c r="QNI95" s="77"/>
      <c r="QNJ95" s="77"/>
      <c r="QNK95" s="11"/>
      <c r="QNL95" s="7"/>
      <c r="QNM95" s="7"/>
      <c r="QNN95" s="7"/>
      <c r="QNO95" s="7"/>
      <c r="QNP95" s="7"/>
      <c r="QNQ95" s="73"/>
      <c r="QNR95" s="73"/>
      <c r="QNS95" s="73"/>
      <c r="QNT95" s="73"/>
      <c r="QNU95" s="74"/>
      <c r="QNV95" s="74"/>
      <c r="QNW95" s="77"/>
      <c r="QNX95" s="77"/>
      <c r="QNY95" s="11"/>
      <c r="QNZ95" s="7"/>
      <c r="QOA95" s="7"/>
      <c r="QOB95" s="7"/>
      <c r="QOC95" s="7"/>
      <c r="QOD95" s="7"/>
      <c r="QOE95" s="73"/>
      <c r="QOF95" s="73"/>
      <c r="QOG95" s="73"/>
      <c r="QOH95" s="73"/>
      <c r="QOI95" s="74"/>
      <c r="QOJ95" s="74"/>
      <c r="QOK95" s="77"/>
      <c r="QOL95" s="77"/>
      <c r="QOM95" s="11"/>
      <c r="QON95" s="7"/>
      <c r="QOO95" s="7"/>
      <c r="QOP95" s="7"/>
      <c r="QOQ95" s="7"/>
      <c r="QOR95" s="7"/>
      <c r="QOS95" s="73"/>
      <c r="QOT95" s="73"/>
      <c r="QOU95" s="73"/>
      <c r="QOV95" s="73"/>
      <c r="QOW95" s="74"/>
      <c r="QOX95" s="74"/>
      <c r="QOY95" s="77"/>
      <c r="QOZ95" s="77"/>
      <c r="QPA95" s="11"/>
      <c r="QPB95" s="7"/>
      <c r="QPC95" s="7"/>
      <c r="QPD95" s="7"/>
      <c r="QPE95" s="7"/>
      <c r="QPF95" s="7"/>
      <c r="QPG95" s="73"/>
      <c r="QPH95" s="73"/>
      <c r="QPI95" s="73"/>
      <c r="QPJ95" s="73"/>
      <c r="QPK95" s="74"/>
      <c r="QPL95" s="74"/>
      <c r="QPM95" s="77"/>
      <c r="QPN95" s="77"/>
      <c r="QPO95" s="11"/>
      <c r="QPP95" s="7"/>
      <c r="QPQ95" s="7"/>
      <c r="QPR95" s="7"/>
      <c r="QPS95" s="7"/>
      <c r="QPT95" s="7"/>
      <c r="QPU95" s="73"/>
      <c r="QPV95" s="73"/>
      <c r="QPW95" s="73"/>
      <c r="QPX95" s="73"/>
      <c r="QPY95" s="74"/>
      <c r="QPZ95" s="74"/>
      <c r="QQA95" s="77"/>
      <c r="QQB95" s="77"/>
      <c r="QQC95" s="11"/>
      <c r="QQD95" s="7"/>
      <c r="QQE95" s="7"/>
      <c r="QQF95" s="7"/>
      <c r="QQG95" s="7"/>
      <c r="QQH95" s="7"/>
      <c r="QQI95" s="73"/>
      <c r="QQJ95" s="73"/>
      <c r="QQK95" s="73"/>
      <c r="QQL95" s="73"/>
      <c r="QQM95" s="74"/>
      <c r="QQN95" s="74"/>
      <c r="QQO95" s="77"/>
      <c r="QQP95" s="77"/>
      <c r="QQQ95" s="11"/>
      <c r="QQR95" s="7"/>
      <c r="QQS95" s="7"/>
      <c r="QQT95" s="7"/>
      <c r="QQU95" s="7"/>
      <c r="QQV95" s="7"/>
      <c r="QQW95" s="73"/>
      <c r="QQX95" s="73"/>
      <c r="QQY95" s="73"/>
      <c r="QQZ95" s="73"/>
      <c r="QRA95" s="74"/>
      <c r="QRB95" s="74"/>
      <c r="QRC95" s="77"/>
      <c r="QRD95" s="77"/>
      <c r="QRE95" s="11"/>
      <c r="QRF95" s="7"/>
      <c r="QRG95" s="7"/>
      <c r="QRH95" s="7"/>
      <c r="QRI95" s="7"/>
      <c r="QRJ95" s="7"/>
      <c r="QRK95" s="73"/>
      <c r="QRL95" s="73"/>
      <c r="QRM95" s="73"/>
      <c r="QRN95" s="73"/>
      <c r="QRO95" s="74"/>
      <c r="QRP95" s="74"/>
      <c r="QRQ95" s="77"/>
      <c r="QRR95" s="77"/>
      <c r="QRS95" s="11"/>
      <c r="QRT95" s="7"/>
      <c r="QRU95" s="7"/>
      <c r="QRV95" s="7"/>
      <c r="QRW95" s="7"/>
      <c r="QRX95" s="7"/>
      <c r="QRY95" s="73"/>
      <c r="QRZ95" s="73"/>
      <c r="QSA95" s="73"/>
      <c r="QSB95" s="73"/>
      <c r="QSC95" s="74"/>
      <c r="QSD95" s="74"/>
      <c r="QSE95" s="77"/>
      <c r="QSF95" s="77"/>
      <c r="QSG95" s="11"/>
      <c r="QSH95" s="7"/>
      <c r="QSI95" s="7"/>
      <c r="QSJ95" s="7"/>
      <c r="QSK95" s="7"/>
      <c r="QSL95" s="7"/>
      <c r="QSM95" s="73"/>
      <c r="QSN95" s="73"/>
      <c r="QSO95" s="73"/>
      <c r="QSP95" s="73"/>
      <c r="QSQ95" s="74"/>
      <c r="QSR95" s="74"/>
      <c r="QSS95" s="77"/>
      <c r="QST95" s="77"/>
      <c r="QSU95" s="11"/>
      <c r="QSV95" s="7"/>
      <c r="QSW95" s="7"/>
      <c r="QSX95" s="7"/>
      <c r="QSY95" s="7"/>
      <c r="QSZ95" s="7"/>
      <c r="QTA95" s="73"/>
      <c r="QTB95" s="73"/>
      <c r="QTC95" s="73"/>
      <c r="QTD95" s="73"/>
      <c r="QTE95" s="74"/>
      <c r="QTF95" s="74"/>
      <c r="QTG95" s="77"/>
      <c r="QTH95" s="77"/>
      <c r="QTI95" s="11"/>
      <c r="QTJ95" s="7"/>
      <c r="QTK95" s="7"/>
      <c r="QTL95" s="7"/>
      <c r="QTM95" s="7"/>
      <c r="QTN95" s="7"/>
      <c r="QTO95" s="73"/>
      <c r="QTP95" s="73"/>
      <c r="QTQ95" s="73"/>
      <c r="QTR95" s="73"/>
      <c r="QTS95" s="74"/>
      <c r="QTT95" s="74"/>
      <c r="QTU95" s="77"/>
      <c r="QTV95" s="77"/>
      <c r="QTW95" s="11"/>
      <c r="QTX95" s="7"/>
      <c r="QTY95" s="7"/>
      <c r="QTZ95" s="7"/>
      <c r="QUA95" s="7"/>
      <c r="QUB95" s="7"/>
      <c r="QUC95" s="73"/>
      <c r="QUD95" s="73"/>
      <c r="QUE95" s="73"/>
      <c r="QUF95" s="73"/>
      <c r="QUG95" s="74"/>
      <c r="QUH95" s="74"/>
      <c r="QUI95" s="77"/>
      <c r="QUJ95" s="77"/>
      <c r="QUK95" s="11"/>
      <c r="QUL95" s="7"/>
      <c r="QUM95" s="7"/>
      <c r="QUN95" s="7"/>
      <c r="QUO95" s="7"/>
      <c r="QUP95" s="7"/>
      <c r="QUQ95" s="73"/>
      <c r="QUR95" s="73"/>
      <c r="QUS95" s="73"/>
      <c r="QUT95" s="73"/>
      <c r="QUU95" s="74"/>
      <c r="QUV95" s="74"/>
      <c r="QUW95" s="77"/>
      <c r="QUX95" s="77"/>
      <c r="QUY95" s="11"/>
      <c r="QUZ95" s="7"/>
      <c r="QVA95" s="7"/>
      <c r="QVB95" s="7"/>
      <c r="QVC95" s="7"/>
      <c r="QVD95" s="7"/>
      <c r="QVE95" s="73"/>
      <c r="QVF95" s="73"/>
      <c r="QVG95" s="73"/>
      <c r="QVH95" s="73"/>
      <c r="QVI95" s="74"/>
      <c r="QVJ95" s="74"/>
      <c r="QVK95" s="77"/>
      <c r="QVL95" s="77"/>
      <c r="QVM95" s="11"/>
      <c r="QVN95" s="7"/>
      <c r="QVO95" s="7"/>
      <c r="QVP95" s="7"/>
      <c r="QVQ95" s="7"/>
      <c r="QVR95" s="7"/>
      <c r="QVS95" s="73"/>
      <c r="QVT95" s="73"/>
      <c r="QVU95" s="73"/>
      <c r="QVV95" s="73"/>
      <c r="QVW95" s="74"/>
      <c r="QVX95" s="74"/>
      <c r="QVY95" s="77"/>
      <c r="QVZ95" s="77"/>
      <c r="QWA95" s="11"/>
      <c r="QWB95" s="7"/>
      <c r="QWC95" s="7"/>
      <c r="QWD95" s="7"/>
      <c r="QWE95" s="7"/>
      <c r="QWF95" s="7"/>
      <c r="QWG95" s="73"/>
      <c r="QWH95" s="73"/>
      <c r="QWI95" s="73"/>
      <c r="QWJ95" s="73"/>
      <c r="QWK95" s="74"/>
      <c r="QWL95" s="74"/>
      <c r="QWM95" s="77"/>
      <c r="QWN95" s="77"/>
      <c r="QWO95" s="11"/>
      <c r="QWP95" s="7"/>
      <c r="QWQ95" s="7"/>
      <c r="QWR95" s="7"/>
      <c r="QWS95" s="7"/>
      <c r="QWT95" s="7"/>
      <c r="QWU95" s="73"/>
      <c r="QWV95" s="73"/>
      <c r="QWW95" s="73"/>
      <c r="QWX95" s="73"/>
      <c r="QWY95" s="74"/>
      <c r="QWZ95" s="74"/>
      <c r="QXA95" s="77"/>
      <c r="QXB95" s="77"/>
      <c r="QXC95" s="11"/>
      <c r="QXD95" s="7"/>
      <c r="QXE95" s="7"/>
      <c r="QXF95" s="7"/>
      <c r="QXG95" s="7"/>
      <c r="QXH95" s="7"/>
      <c r="QXI95" s="73"/>
      <c r="QXJ95" s="73"/>
      <c r="QXK95" s="73"/>
      <c r="QXL95" s="73"/>
      <c r="QXM95" s="74"/>
      <c r="QXN95" s="74"/>
      <c r="QXO95" s="77"/>
      <c r="QXP95" s="77"/>
      <c r="QXQ95" s="11"/>
      <c r="QXR95" s="7"/>
      <c r="QXS95" s="7"/>
      <c r="QXT95" s="7"/>
      <c r="QXU95" s="7"/>
      <c r="QXV95" s="7"/>
      <c r="QXW95" s="73"/>
      <c r="QXX95" s="73"/>
      <c r="QXY95" s="73"/>
      <c r="QXZ95" s="73"/>
      <c r="QYA95" s="74"/>
      <c r="QYB95" s="74"/>
      <c r="QYC95" s="77"/>
      <c r="QYD95" s="77"/>
      <c r="QYE95" s="11"/>
      <c r="QYF95" s="7"/>
      <c r="QYG95" s="7"/>
      <c r="QYH95" s="7"/>
      <c r="QYI95" s="7"/>
      <c r="QYJ95" s="7"/>
      <c r="QYK95" s="73"/>
      <c r="QYL95" s="73"/>
      <c r="QYM95" s="73"/>
      <c r="QYN95" s="73"/>
      <c r="QYO95" s="74"/>
      <c r="QYP95" s="74"/>
      <c r="QYQ95" s="77"/>
      <c r="QYR95" s="77"/>
      <c r="QYS95" s="11"/>
      <c r="QYT95" s="7"/>
      <c r="QYU95" s="7"/>
      <c r="QYV95" s="7"/>
      <c r="QYW95" s="7"/>
      <c r="QYX95" s="7"/>
      <c r="QYY95" s="73"/>
      <c r="QYZ95" s="73"/>
      <c r="QZA95" s="73"/>
      <c r="QZB95" s="73"/>
      <c r="QZC95" s="74"/>
      <c r="QZD95" s="74"/>
      <c r="QZE95" s="77"/>
      <c r="QZF95" s="77"/>
      <c r="QZG95" s="11"/>
      <c r="QZH95" s="7"/>
      <c r="QZI95" s="7"/>
      <c r="QZJ95" s="7"/>
      <c r="QZK95" s="7"/>
      <c r="QZL95" s="7"/>
      <c r="QZM95" s="73"/>
      <c r="QZN95" s="73"/>
      <c r="QZO95" s="73"/>
      <c r="QZP95" s="73"/>
      <c r="QZQ95" s="74"/>
      <c r="QZR95" s="74"/>
      <c r="QZS95" s="77"/>
      <c r="QZT95" s="77"/>
      <c r="QZU95" s="11"/>
      <c r="QZV95" s="7"/>
      <c r="QZW95" s="7"/>
      <c r="QZX95" s="7"/>
      <c r="QZY95" s="7"/>
      <c r="QZZ95" s="7"/>
      <c r="RAA95" s="73"/>
      <c r="RAB95" s="73"/>
      <c r="RAC95" s="73"/>
      <c r="RAD95" s="73"/>
      <c r="RAE95" s="74"/>
      <c r="RAF95" s="74"/>
      <c r="RAG95" s="77"/>
      <c r="RAH95" s="77"/>
      <c r="RAI95" s="11"/>
      <c r="RAJ95" s="7"/>
      <c r="RAK95" s="7"/>
      <c r="RAL95" s="7"/>
      <c r="RAM95" s="7"/>
      <c r="RAN95" s="7"/>
      <c r="RAO95" s="73"/>
      <c r="RAP95" s="73"/>
      <c r="RAQ95" s="73"/>
      <c r="RAR95" s="73"/>
      <c r="RAS95" s="74"/>
      <c r="RAT95" s="74"/>
      <c r="RAU95" s="77"/>
      <c r="RAV95" s="77"/>
      <c r="RAW95" s="11"/>
      <c r="RAX95" s="7"/>
      <c r="RAY95" s="7"/>
      <c r="RAZ95" s="7"/>
      <c r="RBA95" s="7"/>
      <c r="RBB95" s="7"/>
      <c r="RBC95" s="73"/>
      <c r="RBD95" s="73"/>
      <c r="RBE95" s="73"/>
      <c r="RBF95" s="73"/>
      <c r="RBG95" s="74"/>
      <c r="RBH95" s="74"/>
      <c r="RBI95" s="77"/>
      <c r="RBJ95" s="77"/>
      <c r="RBK95" s="11"/>
      <c r="RBL95" s="7"/>
      <c r="RBM95" s="7"/>
      <c r="RBN95" s="7"/>
      <c r="RBO95" s="7"/>
      <c r="RBP95" s="7"/>
      <c r="RBQ95" s="73"/>
      <c r="RBR95" s="73"/>
      <c r="RBS95" s="73"/>
      <c r="RBT95" s="73"/>
      <c r="RBU95" s="74"/>
      <c r="RBV95" s="74"/>
      <c r="RBW95" s="77"/>
      <c r="RBX95" s="77"/>
      <c r="RBY95" s="11"/>
      <c r="RBZ95" s="7"/>
      <c r="RCA95" s="7"/>
      <c r="RCB95" s="7"/>
      <c r="RCC95" s="7"/>
      <c r="RCD95" s="7"/>
      <c r="RCE95" s="73"/>
      <c r="RCF95" s="73"/>
      <c r="RCG95" s="73"/>
      <c r="RCH95" s="73"/>
      <c r="RCI95" s="74"/>
      <c r="RCJ95" s="74"/>
      <c r="RCK95" s="77"/>
      <c r="RCL95" s="77"/>
      <c r="RCM95" s="11"/>
      <c r="RCN95" s="7"/>
      <c r="RCO95" s="7"/>
      <c r="RCP95" s="7"/>
      <c r="RCQ95" s="7"/>
      <c r="RCR95" s="7"/>
      <c r="RCS95" s="73"/>
      <c r="RCT95" s="73"/>
      <c r="RCU95" s="73"/>
      <c r="RCV95" s="73"/>
      <c r="RCW95" s="74"/>
      <c r="RCX95" s="74"/>
      <c r="RCY95" s="77"/>
      <c r="RCZ95" s="77"/>
      <c r="RDA95" s="11"/>
      <c r="RDB95" s="7"/>
      <c r="RDC95" s="7"/>
      <c r="RDD95" s="7"/>
      <c r="RDE95" s="7"/>
      <c r="RDF95" s="7"/>
      <c r="RDG95" s="73"/>
      <c r="RDH95" s="73"/>
      <c r="RDI95" s="73"/>
      <c r="RDJ95" s="73"/>
      <c r="RDK95" s="74"/>
      <c r="RDL95" s="74"/>
      <c r="RDM95" s="77"/>
      <c r="RDN95" s="77"/>
      <c r="RDO95" s="11"/>
      <c r="RDP95" s="7"/>
      <c r="RDQ95" s="7"/>
      <c r="RDR95" s="7"/>
      <c r="RDS95" s="7"/>
      <c r="RDT95" s="7"/>
      <c r="RDU95" s="73"/>
      <c r="RDV95" s="73"/>
      <c r="RDW95" s="73"/>
      <c r="RDX95" s="73"/>
      <c r="RDY95" s="74"/>
      <c r="RDZ95" s="74"/>
      <c r="REA95" s="77"/>
      <c r="REB95" s="77"/>
      <c r="REC95" s="11"/>
      <c r="RED95" s="7"/>
      <c r="REE95" s="7"/>
      <c r="REF95" s="7"/>
      <c r="REG95" s="7"/>
      <c r="REH95" s="7"/>
      <c r="REI95" s="73"/>
      <c r="REJ95" s="73"/>
      <c r="REK95" s="73"/>
      <c r="REL95" s="73"/>
      <c r="REM95" s="74"/>
      <c r="REN95" s="74"/>
      <c r="REO95" s="77"/>
      <c r="REP95" s="77"/>
      <c r="REQ95" s="11"/>
      <c r="RER95" s="7"/>
      <c r="RES95" s="7"/>
      <c r="RET95" s="7"/>
      <c r="REU95" s="7"/>
      <c r="REV95" s="7"/>
      <c r="REW95" s="73"/>
      <c r="REX95" s="73"/>
      <c r="REY95" s="73"/>
      <c r="REZ95" s="73"/>
      <c r="RFA95" s="74"/>
      <c r="RFB95" s="74"/>
      <c r="RFC95" s="77"/>
      <c r="RFD95" s="77"/>
      <c r="RFE95" s="11"/>
      <c r="RFF95" s="7"/>
      <c r="RFG95" s="7"/>
      <c r="RFH95" s="7"/>
      <c r="RFI95" s="7"/>
      <c r="RFJ95" s="7"/>
      <c r="RFK95" s="73"/>
      <c r="RFL95" s="73"/>
      <c r="RFM95" s="73"/>
      <c r="RFN95" s="73"/>
      <c r="RFO95" s="74"/>
      <c r="RFP95" s="74"/>
      <c r="RFQ95" s="77"/>
      <c r="RFR95" s="77"/>
      <c r="RFS95" s="11"/>
      <c r="RFT95" s="7"/>
      <c r="RFU95" s="7"/>
      <c r="RFV95" s="7"/>
      <c r="RFW95" s="7"/>
      <c r="RFX95" s="7"/>
      <c r="RFY95" s="73"/>
      <c r="RFZ95" s="73"/>
      <c r="RGA95" s="73"/>
      <c r="RGB95" s="73"/>
      <c r="RGC95" s="74"/>
      <c r="RGD95" s="74"/>
      <c r="RGE95" s="77"/>
      <c r="RGF95" s="77"/>
      <c r="RGG95" s="11"/>
      <c r="RGH95" s="7"/>
      <c r="RGI95" s="7"/>
      <c r="RGJ95" s="7"/>
      <c r="RGK95" s="7"/>
      <c r="RGL95" s="7"/>
      <c r="RGM95" s="73"/>
      <c r="RGN95" s="73"/>
      <c r="RGO95" s="73"/>
      <c r="RGP95" s="73"/>
      <c r="RGQ95" s="74"/>
      <c r="RGR95" s="74"/>
      <c r="RGS95" s="77"/>
      <c r="RGT95" s="77"/>
      <c r="RGU95" s="11"/>
      <c r="RGV95" s="7"/>
      <c r="RGW95" s="7"/>
      <c r="RGX95" s="7"/>
      <c r="RGY95" s="7"/>
      <c r="RGZ95" s="7"/>
      <c r="RHA95" s="73"/>
      <c r="RHB95" s="73"/>
      <c r="RHC95" s="73"/>
      <c r="RHD95" s="73"/>
      <c r="RHE95" s="74"/>
      <c r="RHF95" s="74"/>
      <c r="RHG95" s="77"/>
      <c r="RHH95" s="77"/>
      <c r="RHI95" s="11"/>
      <c r="RHJ95" s="7"/>
      <c r="RHK95" s="7"/>
      <c r="RHL95" s="7"/>
      <c r="RHM95" s="7"/>
      <c r="RHN95" s="7"/>
      <c r="RHO95" s="73"/>
      <c r="RHP95" s="73"/>
      <c r="RHQ95" s="73"/>
      <c r="RHR95" s="73"/>
      <c r="RHS95" s="74"/>
      <c r="RHT95" s="74"/>
      <c r="RHU95" s="77"/>
      <c r="RHV95" s="77"/>
      <c r="RHW95" s="11"/>
      <c r="RHX95" s="7"/>
      <c r="RHY95" s="7"/>
      <c r="RHZ95" s="7"/>
      <c r="RIA95" s="7"/>
      <c r="RIB95" s="7"/>
      <c r="RIC95" s="73"/>
      <c r="RID95" s="73"/>
      <c r="RIE95" s="73"/>
      <c r="RIF95" s="73"/>
      <c r="RIG95" s="74"/>
      <c r="RIH95" s="74"/>
      <c r="RII95" s="77"/>
      <c r="RIJ95" s="77"/>
      <c r="RIK95" s="11"/>
      <c r="RIL95" s="7"/>
      <c r="RIM95" s="7"/>
      <c r="RIN95" s="7"/>
      <c r="RIO95" s="7"/>
      <c r="RIP95" s="7"/>
      <c r="RIQ95" s="73"/>
      <c r="RIR95" s="73"/>
      <c r="RIS95" s="73"/>
      <c r="RIT95" s="73"/>
      <c r="RIU95" s="74"/>
      <c r="RIV95" s="74"/>
      <c r="RIW95" s="77"/>
      <c r="RIX95" s="77"/>
      <c r="RIY95" s="11"/>
      <c r="RIZ95" s="7"/>
      <c r="RJA95" s="7"/>
      <c r="RJB95" s="7"/>
      <c r="RJC95" s="7"/>
      <c r="RJD95" s="7"/>
      <c r="RJE95" s="73"/>
      <c r="RJF95" s="73"/>
      <c r="RJG95" s="73"/>
      <c r="RJH95" s="73"/>
      <c r="RJI95" s="74"/>
      <c r="RJJ95" s="74"/>
      <c r="RJK95" s="77"/>
      <c r="RJL95" s="77"/>
      <c r="RJM95" s="11"/>
      <c r="RJN95" s="7"/>
      <c r="RJO95" s="7"/>
      <c r="RJP95" s="7"/>
      <c r="RJQ95" s="7"/>
      <c r="RJR95" s="7"/>
      <c r="RJS95" s="73"/>
      <c r="RJT95" s="73"/>
      <c r="RJU95" s="73"/>
      <c r="RJV95" s="73"/>
      <c r="RJW95" s="74"/>
      <c r="RJX95" s="74"/>
      <c r="RJY95" s="77"/>
      <c r="RJZ95" s="77"/>
      <c r="RKA95" s="11"/>
      <c r="RKB95" s="7"/>
      <c r="RKC95" s="7"/>
      <c r="RKD95" s="7"/>
      <c r="RKE95" s="7"/>
      <c r="RKF95" s="7"/>
      <c r="RKG95" s="73"/>
      <c r="RKH95" s="73"/>
      <c r="RKI95" s="73"/>
      <c r="RKJ95" s="73"/>
      <c r="RKK95" s="74"/>
      <c r="RKL95" s="74"/>
      <c r="RKM95" s="77"/>
      <c r="RKN95" s="77"/>
      <c r="RKO95" s="11"/>
      <c r="RKP95" s="7"/>
      <c r="RKQ95" s="7"/>
      <c r="RKR95" s="7"/>
      <c r="RKS95" s="7"/>
      <c r="RKT95" s="7"/>
      <c r="RKU95" s="73"/>
      <c r="RKV95" s="73"/>
      <c r="RKW95" s="73"/>
      <c r="RKX95" s="73"/>
      <c r="RKY95" s="74"/>
      <c r="RKZ95" s="74"/>
      <c r="RLA95" s="77"/>
      <c r="RLB95" s="77"/>
      <c r="RLC95" s="11"/>
      <c r="RLD95" s="7"/>
      <c r="RLE95" s="7"/>
      <c r="RLF95" s="7"/>
      <c r="RLG95" s="7"/>
      <c r="RLH95" s="7"/>
      <c r="RLI95" s="73"/>
      <c r="RLJ95" s="73"/>
      <c r="RLK95" s="73"/>
      <c r="RLL95" s="73"/>
      <c r="RLM95" s="74"/>
      <c r="RLN95" s="74"/>
      <c r="RLO95" s="77"/>
      <c r="RLP95" s="77"/>
      <c r="RLQ95" s="11"/>
      <c r="RLR95" s="7"/>
      <c r="RLS95" s="7"/>
      <c r="RLT95" s="7"/>
      <c r="RLU95" s="7"/>
      <c r="RLV95" s="7"/>
      <c r="RLW95" s="73"/>
      <c r="RLX95" s="73"/>
      <c r="RLY95" s="73"/>
      <c r="RLZ95" s="73"/>
      <c r="RMA95" s="74"/>
      <c r="RMB95" s="74"/>
      <c r="RMC95" s="77"/>
      <c r="RMD95" s="77"/>
      <c r="RME95" s="11"/>
      <c r="RMF95" s="7"/>
      <c r="RMG95" s="7"/>
      <c r="RMH95" s="7"/>
      <c r="RMI95" s="7"/>
      <c r="RMJ95" s="7"/>
      <c r="RMK95" s="73"/>
      <c r="RML95" s="73"/>
      <c r="RMM95" s="73"/>
      <c r="RMN95" s="73"/>
      <c r="RMO95" s="74"/>
      <c r="RMP95" s="74"/>
      <c r="RMQ95" s="77"/>
      <c r="RMR95" s="77"/>
      <c r="RMS95" s="11"/>
      <c r="RMT95" s="7"/>
      <c r="RMU95" s="7"/>
      <c r="RMV95" s="7"/>
      <c r="RMW95" s="7"/>
      <c r="RMX95" s="7"/>
      <c r="RMY95" s="73"/>
      <c r="RMZ95" s="73"/>
      <c r="RNA95" s="73"/>
      <c r="RNB95" s="73"/>
      <c r="RNC95" s="74"/>
      <c r="RND95" s="74"/>
      <c r="RNE95" s="77"/>
      <c r="RNF95" s="77"/>
      <c r="RNG95" s="11"/>
      <c r="RNH95" s="7"/>
      <c r="RNI95" s="7"/>
      <c r="RNJ95" s="7"/>
      <c r="RNK95" s="7"/>
      <c r="RNL95" s="7"/>
      <c r="RNM95" s="73"/>
      <c r="RNN95" s="73"/>
      <c r="RNO95" s="73"/>
      <c r="RNP95" s="73"/>
      <c r="RNQ95" s="74"/>
      <c r="RNR95" s="74"/>
      <c r="RNS95" s="77"/>
      <c r="RNT95" s="77"/>
      <c r="RNU95" s="11"/>
      <c r="RNV95" s="7"/>
      <c r="RNW95" s="7"/>
      <c r="RNX95" s="7"/>
      <c r="RNY95" s="7"/>
      <c r="RNZ95" s="7"/>
      <c r="ROA95" s="73"/>
      <c r="ROB95" s="73"/>
      <c r="ROC95" s="73"/>
      <c r="ROD95" s="73"/>
      <c r="ROE95" s="74"/>
      <c r="ROF95" s="74"/>
      <c r="ROG95" s="77"/>
      <c r="ROH95" s="77"/>
      <c r="ROI95" s="11"/>
      <c r="ROJ95" s="7"/>
      <c r="ROK95" s="7"/>
      <c r="ROL95" s="7"/>
      <c r="ROM95" s="7"/>
      <c r="RON95" s="7"/>
      <c r="ROO95" s="73"/>
      <c r="ROP95" s="73"/>
      <c r="ROQ95" s="73"/>
      <c r="ROR95" s="73"/>
      <c r="ROS95" s="74"/>
      <c r="ROT95" s="74"/>
      <c r="ROU95" s="77"/>
      <c r="ROV95" s="77"/>
      <c r="ROW95" s="11"/>
      <c r="ROX95" s="7"/>
      <c r="ROY95" s="7"/>
      <c r="ROZ95" s="7"/>
      <c r="RPA95" s="7"/>
      <c r="RPB95" s="7"/>
      <c r="RPC95" s="73"/>
      <c r="RPD95" s="73"/>
      <c r="RPE95" s="73"/>
      <c r="RPF95" s="73"/>
      <c r="RPG95" s="74"/>
      <c r="RPH95" s="74"/>
      <c r="RPI95" s="77"/>
      <c r="RPJ95" s="77"/>
      <c r="RPK95" s="11"/>
      <c r="RPL95" s="7"/>
      <c r="RPM95" s="7"/>
      <c r="RPN95" s="7"/>
      <c r="RPO95" s="7"/>
      <c r="RPP95" s="7"/>
      <c r="RPQ95" s="73"/>
      <c r="RPR95" s="73"/>
      <c r="RPS95" s="73"/>
      <c r="RPT95" s="73"/>
      <c r="RPU95" s="74"/>
      <c r="RPV95" s="74"/>
      <c r="RPW95" s="77"/>
      <c r="RPX95" s="77"/>
      <c r="RPY95" s="11"/>
      <c r="RPZ95" s="7"/>
      <c r="RQA95" s="7"/>
      <c r="RQB95" s="7"/>
      <c r="RQC95" s="7"/>
      <c r="RQD95" s="7"/>
      <c r="RQE95" s="73"/>
      <c r="RQF95" s="73"/>
      <c r="RQG95" s="73"/>
      <c r="RQH95" s="73"/>
      <c r="RQI95" s="74"/>
      <c r="RQJ95" s="74"/>
      <c r="RQK95" s="77"/>
      <c r="RQL95" s="77"/>
      <c r="RQM95" s="11"/>
      <c r="RQN95" s="7"/>
      <c r="RQO95" s="7"/>
      <c r="RQP95" s="7"/>
      <c r="RQQ95" s="7"/>
      <c r="RQR95" s="7"/>
      <c r="RQS95" s="73"/>
      <c r="RQT95" s="73"/>
      <c r="RQU95" s="73"/>
      <c r="RQV95" s="73"/>
      <c r="RQW95" s="74"/>
      <c r="RQX95" s="74"/>
      <c r="RQY95" s="77"/>
      <c r="RQZ95" s="77"/>
      <c r="RRA95" s="11"/>
      <c r="RRB95" s="7"/>
      <c r="RRC95" s="7"/>
      <c r="RRD95" s="7"/>
      <c r="RRE95" s="7"/>
      <c r="RRF95" s="7"/>
      <c r="RRG95" s="73"/>
      <c r="RRH95" s="73"/>
      <c r="RRI95" s="73"/>
      <c r="RRJ95" s="73"/>
      <c r="RRK95" s="74"/>
      <c r="RRL95" s="74"/>
      <c r="RRM95" s="77"/>
      <c r="RRN95" s="77"/>
      <c r="RRO95" s="11"/>
      <c r="RRP95" s="7"/>
      <c r="RRQ95" s="7"/>
      <c r="RRR95" s="7"/>
      <c r="RRS95" s="7"/>
      <c r="RRT95" s="7"/>
      <c r="RRU95" s="73"/>
      <c r="RRV95" s="73"/>
      <c r="RRW95" s="73"/>
      <c r="RRX95" s="73"/>
      <c r="RRY95" s="74"/>
      <c r="RRZ95" s="74"/>
      <c r="RSA95" s="77"/>
      <c r="RSB95" s="77"/>
      <c r="RSC95" s="11"/>
      <c r="RSD95" s="7"/>
      <c r="RSE95" s="7"/>
      <c r="RSF95" s="7"/>
      <c r="RSG95" s="7"/>
      <c r="RSH95" s="7"/>
      <c r="RSI95" s="73"/>
      <c r="RSJ95" s="73"/>
      <c r="RSK95" s="73"/>
      <c r="RSL95" s="73"/>
      <c r="RSM95" s="74"/>
      <c r="RSN95" s="74"/>
      <c r="RSO95" s="77"/>
      <c r="RSP95" s="77"/>
      <c r="RSQ95" s="11"/>
      <c r="RSR95" s="7"/>
      <c r="RSS95" s="7"/>
      <c r="RST95" s="7"/>
      <c r="RSU95" s="7"/>
      <c r="RSV95" s="7"/>
      <c r="RSW95" s="73"/>
      <c r="RSX95" s="73"/>
      <c r="RSY95" s="73"/>
      <c r="RSZ95" s="73"/>
      <c r="RTA95" s="74"/>
      <c r="RTB95" s="74"/>
      <c r="RTC95" s="77"/>
      <c r="RTD95" s="77"/>
      <c r="RTE95" s="11"/>
      <c r="RTF95" s="7"/>
      <c r="RTG95" s="7"/>
      <c r="RTH95" s="7"/>
      <c r="RTI95" s="7"/>
      <c r="RTJ95" s="7"/>
      <c r="RTK95" s="73"/>
      <c r="RTL95" s="73"/>
      <c r="RTM95" s="73"/>
      <c r="RTN95" s="73"/>
      <c r="RTO95" s="74"/>
      <c r="RTP95" s="74"/>
      <c r="RTQ95" s="77"/>
      <c r="RTR95" s="77"/>
      <c r="RTS95" s="11"/>
      <c r="RTT95" s="7"/>
      <c r="RTU95" s="7"/>
      <c r="RTV95" s="7"/>
      <c r="RTW95" s="7"/>
      <c r="RTX95" s="7"/>
      <c r="RTY95" s="73"/>
      <c r="RTZ95" s="73"/>
      <c r="RUA95" s="73"/>
      <c r="RUB95" s="73"/>
      <c r="RUC95" s="74"/>
      <c r="RUD95" s="74"/>
      <c r="RUE95" s="77"/>
      <c r="RUF95" s="77"/>
      <c r="RUG95" s="11"/>
      <c r="RUH95" s="7"/>
      <c r="RUI95" s="7"/>
      <c r="RUJ95" s="7"/>
      <c r="RUK95" s="7"/>
      <c r="RUL95" s="7"/>
      <c r="RUM95" s="73"/>
      <c r="RUN95" s="73"/>
      <c r="RUO95" s="73"/>
      <c r="RUP95" s="73"/>
      <c r="RUQ95" s="74"/>
      <c r="RUR95" s="74"/>
      <c r="RUS95" s="77"/>
      <c r="RUT95" s="77"/>
      <c r="RUU95" s="11"/>
      <c r="RUV95" s="7"/>
      <c r="RUW95" s="7"/>
      <c r="RUX95" s="7"/>
      <c r="RUY95" s="7"/>
      <c r="RUZ95" s="7"/>
      <c r="RVA95" s="73"/>
      <c r="RVB95" s="73"/>
      <c r="RVC95" s="73"/>
      <c r="RVD95" s="73"/>
      <c r="RVE95" s="74"/>
      <c r="RVF95" s="74"/>
      <c r="RVG95" s="77"/>
      <c r="RVH95" s="77"/>
      <c r="RVI95" s="11"/>
      <c r="RVJ95" s="7"/>
      <c r="RVK95" s="7"/>
      <c r="RVL95" s="7"/>
      <c r="RVM95" s="7"/>
      <c r="RVN95" s="7"/>
      <c r="RVO95" s="73"/>
      <c r="RVP95" s="73"/>
      <c r="RVQ95" s="73"/>
      <c r="RVR95" s="73"/>
      <c r="RVS95" s="74"/>
      <c r="RVT95" s="74"/>
      <c r="RVU95" s="77"/>
      <c r="RVV95" s="77"/>
      <c r="RVW95" s="11"/>
      <c r="RVX95" s="7"/>
      <c r="RVY95" s="7"/>
      <c r="RVZ95" s="7"/>
      <c r="RWA95" s="7"/>
      <c r="RWB95" s="7"/>
      <c r="RWC95" s="73"/>
      <c r="RWD95" s="73"/>
      <c r="RWE95" s="73"/>
      <c r="RWF95" s="73"/>
      <c r="RWG95" s="74"/>
      <c r="RWH95" s="74"/>
      <c r="RWI95" s="77"/>
      <c r="RWJ95" s="77"/>
      <c r="RWK95" s="11"/>
      <c r="RWL95" s="7"/>
      <c r="RWM95" s="7"/>
      <c r="RWN95" s="7"/>
      <c r="RWO95" s="7"/>
      <c r="RWP95" s="7"/>
      <c r="RWQ95" s="73"/>
      <c r="RWR95" s="73"/>
      <c r="RWS95" s="73"/>
      <c r="RWT95" s="73"/>
      <c r="RWU95" s="74"/>
      <c r="RWV95" s="74"/>
      <c r="RWW95" s="77"/>
      <c r="RWX95" s="77"/>
      <c r="RWY95" s="11"/>
      <c r="RWZ95" s="7"/>
      <c r="RXA95" s="7"/>
      <c r="RXB95" s="7"/>
      <c r="RXC95" s="7"/>
      <c r="RXD95" s="7"/>
      <c r="RXE95" s="73"/>
      <c r="RXF95" s="73"/>
      <c r="RXG95" s="73"/>
      <c r="RXH95" s="73"/>
      <c r="RXI95" s="74"/>
      <c r="RXJ95" s="74"/>
      <c r="RXK95" s="77"/>
      <c r="RXL95" s="77"/>
      <c r="RXM95" s="11"/>
      <c r="RXN95" s="7"/>
      <c r="RXO95" s="7"/>
      <c r="RXP95" s="7"/>
      <c r="RXQ95" s="7"/>
      <c r="RXR95" s="7"/>
      <c r="RXS95" s="73"/>
      <c r="RXT95" s="73"/>
      <c r="RXU95" s="73"/>
      <c r="RXV95" s="73"/>
      <c r="RXW95" s="74"/>
      <c r="RXX95" s="74"/>
      <c r="RXY95" s="77"/>
      <c r="RXZ95" s="77"/>
      <c r="RYA95" s="11"/>
      <c r="RYB95" s="7"/>
      <c r="RYC95" s="7"/>
      <c r="RYD95" s="7"/>
      <c r="RYE95" s="7"/>
      <c r="RYF95" s="7"/>
      <c r="RYG95" s="73"/>
      <c r="RYH95" s="73"/>
      <c r="RYI95" s="73"/>
      <c r="RYJ95" s="73"/>
      <c r="RYK95" s="74"/>
      <c r="RYL95" s="74"/>
      <c r="RYM95" s="77"/>
      <c r="RYN95" s="77"/>
      <c r="RYO95" s="11"/>
      <c r="RYP95" s="7"/>
      <c r="RYQ95" s="7"/>
      <c r="RYR95" s="7"/>
      <c r="RYS95" s="7"/>
      <c r="RYT95" s="7"/>
      <c r="RYU95" s="73"/>
      <c r="RYV95" s="73"/>
      <c r="RYW95" s="73"/>
      <c r="RYX95" s="73"/>
      <c r="RYY95" s="74"/>
      <c r="RYZ95" s="74"/>
      <c r="RZA95" s="77"/>
      <c r="RZB95" s="77"/>
      <c r="RZC95" s="11"/>
      <c r="RZD95" s="7"/>
      <c r="RZE95" s="7"/>
      <c r="RZF95" s="7"/>
      <c r="RZG95" s="7"/>
      <c r="RZH95" s="7"/>
      <c r="RZI95" s="73"/>
      <c r="RZJ95" s="73"/>
      <c r="RZK95" s="73"/>
      <c r="RZL95" s="73"/>
      <c r="RZM95" s="74"/>
      <c r="RZN95" s="74"/>
      <c r="RZO95" s="77"/>
      <c r="RZP95" s="77"/>
      <c r="RZQ95" s="11"/>
      <c r="RZR95" s="7"/>
      <c r="RZS95" s="7"/>
      <c r="RZT95" s="7"/>
      <c r="RZU95" s="7"/>
      <c r="RZV95" s="7"/>
      <c r="RZW95" s="73"/>
      <c r="RZX95" s="73"/>
      <c r="RZY95" s="73"/>
      <c r="RZZ95" s="73"/>
      <c r="SAA95" s="74"/>
      <c r="SAB95" s="74"/>
      <c r="SAC95" s="77"/>
      <c r="SAD95" s="77"/>
      <c r="SAE95" s="11"/>
      <c r="SAF95" s="7"/>
      <c r="SAG95" s="7"/>
      <c r="SAH95" s="7"/>
      <c r="SAI95" s="7"/>
      <c r="SAJ95" s="7"/>
      <c r="SAK95" s="73"/>
      <c r="SAL95" s="73"/>
      <c r="SAM95" s="73"/>
      <c r="SAN95" s="73"/>
      <c r="SAO95" s="74"/>
      <c r="SAP95" s="74"/>
      <c r="SAQ95" s="77"/>
      <c r="SAR95" s="77"/>
      <c r="SAS95" s="11"/>
      <c r="SAT95" s="7"/>
      <c r="SAU95" s="7"/>
      <c r="SAV95" s="7"/>
      <c r="SAW95" s="7"/>
      <c r="SAX95" s="7"/>
      <c r="SAY95" s="73"/>
      <c r="SAZ95" s="73"/>
      <c r="SBA95" s="73"/>
      <c r="SBB95" s="73"/>
      <c r="SBC95" s="74"/>
      <c r="SBD95" s="74"/>
      <c r="SBE95" s="77"/>
      <c r="SBF95" s="77"/>
      <c r="SBG95" s="11"/>
      <c r="SBH95" s="7"/>
      <c r="SBI95" s="7"/>
      <c r="SBJ95" s="7"/>
      <c r="SBK95" s="7"/>
      <c r="SBL95" s="7"/>
      <c r="SBM95" s="73"/>
      <c r="SBN95" s="73"/>
      <c r="SBO95" s="73"/>
      <c r="SBP95" s="73"/>
      <c r="SBQ95" s="74"/>
      <c r="SBR95" s="74"/>
      <c r="SBS95" s="77"/>
      <c r="SBT95" s="77"/>
      <c r="SBU95" s="11"/>
      <c r="SBV95" s="7"/>
      <c r="SBW95" s="7"/>
      <c r="SBX95" s="7"/>
      <c r="SBY95" s="7"/>
      <c r="SBZ95" s="7"/>
      <c r="SCA95" s="73"/>
      <c r="SCB95" s="73"/>
      <c r="SCC95" s="73"/>
      <c r="SCD95" s="73"/>
      <c r="SCE95" s="74"/>
      <c r="SCF95" s="74"/>
      <c r="SCG95" s="77"/>
      <c r="SCH95" s="77"/>
      <c r="SCI95" s="11"/>
      <c r="SCJ95" s="7"/>
      <c r="SCK95" s="7"/>
      <c r="SCL95" s="7"/>
      <c r="SCM95" s="7"/>
      <c r="SCN95" s="7"/>
      <c r="SCO95" s="73"/>
      <c r="SCP95" s="73"/>
      <c r="SCQ95" s="73"/>
      <c r="SCR95" s="73"/>
      <c r="SCS95" s="74"/>
      <c r="SCT95" s="74"/>
      <c r="SCU95" s="77"/>
      <c r="SCV95" s="77"/>
      <c r="SCW95" s="11"/>
      <c r="SCX95" s="7"/>
      <c r="SCY95" s="7"/>
      <c r="SCZ95" s="7"/>
      <c r="SDA95" s="7"/>
      <c r="SDB95" s="7"/>
      <c r="SDC95" s="73"/>
      <c r="SDD95" s="73"/>
      <c r="SDE95" s="73"/>
      <c r="SDF95" s="73"/>
      <c r="SDG95" s="74"/>
      <c r="SDH95" s="74"/>
      <c r="SDI95" s="77"/>
      <c r="SDJ95" s="77"/>
      <c r="SDK95" s="11"/>
      <c r="SDL95" s="7"/>
      <c r="SDM95" s="7"/>
      <c r="SDN95" s="7"/>
      <c r="SDO95" s="7"/>
      <c r="SDP95" s="7"/>
      <c r="SDQ95" s="73"/>
      <c r="SDR95" s="73"/>
      <c r="SDS95" s="73"/>
      <c r="SDT95" s="73"/>
      <c r="SDU95" s="74"/>
      <c r="SDV95" s="74"/>
      <c r="SDW95" s="77"/>
      <c r="SDX95" s="77"/>
      <c r="SDY95" s="11"/>
      <c r="SDZ95" s="7"/>
      <c r="SEA95" s="7"/>
      <c r="SEB95" s="7"/>
      <c r="SEC95" s="7"/>
      <c r="SED95" s="7"/>
      <c r="SEE95" s="73"/>
      <c r="SEF95" s="73"/>
      <c r="SEG95" s="73"/>
      <c r="SEH95" s="73"/>
      <c r="SEI95" s="74"/>
      <c r="SEJ95" s="74"/>
      <c r="SEK95" s="77"/>
      <c r="SEL95" s="77"/>
      <c r="SEM95" s="11"/>
      <c r="SEN95" s="7"/>
      <c r="SEO95" s="7"/>
      <c r="SEP95" s="7"/>
      <c r="SEQ95" s="7"/>
      <c r="SER95" s="7"/>
      <c r="SES95" s="73"/>
      <c r="SET95" s="73"/>
      <c r="SEU95" s="73"/>
      <c r="SEV95" s="73"/>
      <c r="SEW95" s="74"/>
      <c r="SEX95" s="74"/>
      <c r="SEY95" s="77"/>
      <c r="SEZ95" s="77"/>
      <c r="SFA95" s="11"/>
      <c r="SFB95" s="7"/>
      <c r="SFC95" s="7"/>
      <c r="SFD95" s="7"/>
      <c r="SFE95" s="7"/>
      <c r="SFF95" s="7"/>
      <c r="SFG95" s="73"/>
      <c r="SFH95" s="73"/>
      <c r="SFI95" s="73"/>
      <c r="SFJ95" s="73"/>
      <c r="SFK95" s="74"/>
      <c r="SFL95" s="74"/>
      <c r="SFM95" s="77"/>
      <c r="SFN95" s="77"/>
      <c r="SFO95" s="11"/>
      <c r="SFP95" s="7"/>
      <c r="SFQ95" s="7"/>
      <c r="SFR95" s="7"/>
      <c r="SFS95" s="7"/>
      <c r="SFT95" s="7"/>
      <c r="SFU95" s="73"/>
      <c r="SFV95" s="73"/>
      <c r="SFW95" s="73"/>
      <c r="SFX95" s="73"/>
      <c r="SFY95" s="74"/>
      <c r="SFZ95" s="74"/>
      <c r="SGA95" s="77"/>
      <c r="SGB95" s="77"/>
      <c r="SGC95" s="11"/>
      <c r="SGD95" s="7"/>
      <c r="SGE95" s="7"/>
      <c r="SGF95" s="7"/>
      <c r="SGG95" s="7"/>
      <c r="SGH95" s="7"/>
      <c r="SGI95" s="73"/>
      <c r="SGJ95" s="73"/>
      <c r="SGK95" s="73"/>
      <c r="SGL95" s="73"/>
      <c r="SGM95" s="74"/>
      <c r="SGN95" s="74"/>
      <c r="SGO95" s="77"/>
      <c r="SGP95" s="77"/>
      <c r="SGQ95" s="11"/>
      <c r="SGR95" s="7"/>
      <c r="SGS95" s="7"/>
      <c r="SGT95" s="7"/>
      <c r="SGU95" s="7"/>
      <c r="SGV95" s="7"/>
      <c r="SGW95" s="73"/>
      <c r="SGX95" s="73"/>
      <c r="SGY95" s="73"/>
      <c r="SGZ95" s="73"/>
      <c r="SHA95" s="74"/>
      <c r="SHB95" s="74"/>
      <c r="SHC95" s="77"/>
      <c r="SHD95" s="77"/>
      <c r="SHE95" s="11"/>
      <c r="SHF95" s="7"/>
      <c r="SHG95" s="7"/>
      <c r="SHH95" s="7"/>
      <c r="SHI95" s="7"/>
      <c r="SHJ95" s="7"/>
      <c r="SHK95" s="73"/>
      <c r="SHL95" s="73"/>
      <c r="SHM95" s="73"/>
      <c r="SHN95" s="73"/>
      <c r="SHO95" s="74"/>
      <c r="SHP95" s="74"/>
      <c r="SHQ95" s="77"/>
      <c r="SHR95" s="77"/>
      <c r="SHS95" s="11"/>
      <c r="SHT95" s="7"/>
      <c r="SHU95" s="7"/>
      <c r="SHV95" s="7"/>
      <c r="SHW95" s="7"/>
      <c r="SHX95" s="7"/>
      <c r="SHY95" s="73"/>
      <c r="SHZ95" s="73"/>
      <c r="SIA95" s="73"/>
      <c r="SIB95" s="73"/>
      <c r="SIC95" s="74"/>
      <c r="SID95" s="74"/>
      <c r="SIE95" s="77"/>
      <c r="SIF95" s="77"/>
      <c r="SIG95" s="11"/>
      <c r="SIH95" s="7"/>
      <c r="SII95" s="7"/>
      <c r="SIJ95" s="7"/>
      <c r="SIK95" s="7"/>
      <c r="SIL95" s="7"/>
      <c r="SIM95" s="73"/>
      <c r="SIN95" s="73"/>
      <c r="SIO95" s="73"/>
      <c r="SIP95" s="73"/>
      <c r="SIQ95" s="74"/>
      <c r="SIR95" s="74"/>
      <c r="SIS95" s="77"/>
      <c r="SIT95" s="77"/>
      <c r="SIU95" s="11"/>
      <c r="SIV95" s="7"/>
      <c r="SIW95" s="7"/>
      <c r="SIX95" s="7"/>
      <c r="SIY95" s="7"/>
      <c r="SIZ95" s="7"/>
      <c r="SJA95" s="73"/>
      <c r="SJB95" s="73"/>
      <c r="SJC95" s="73"/>
      <c r="SJD95" s="73"/>
      <c r="SJE95" s="74"/>
      <c r="SJF95" s="74"/>
      <c r="SJG95" s="77"/>
      <c r="SJH95" s="77"/>
      <c r="SJI95" s="11"/>
      <c r="SJJ95" s="7"/>
      <c r="SJK95" s="7"/>
      <c r="SJL95" s="7"/>
      <c r="SJM95" s="7"/>
      <c r="SJN95" s="7"/>
      <c r="SJO95" s="73"/>
      <c r="SJP95" s="73"/>
      <c r="SJQ95" s="73"/>
      <c r="SJR95" s="73"/>
      <c r="SJS95" s="74"/>
      <c r="SJT95" s="74"/>
      <c r="SJU95" s="77"/>
      <c r="SJV95" s="77"/>
      <c r="SJW95" s="11"/>
      <c r="SJX95" s="7"/>
      <c r="SJY95" s="7"/>
      <c r="SJZ95" s="7"/>
      <c r="SKA95" s="7"/>
      <c r="SKB95" s="7"/>
      <c r="SKC95" s="73"/>
      <c r="SKD95" s="73"/>
      <c r="SKE95" s="73"/>
      <c r="SKF95" s="73"/>
      <c r="SKG95" s="74"/>
      <c r="SKH95" s="74"/>
      <c r="SKI95" s="77"/>
      <c r="SKJ95" s="77"/>
      <c r="SKK95" s="11"/>
      <c r="SKL95" s="7"/>
      <c r="SKM95" s="7"/>
      <c r="SKN95" s="7"/>
      <c r="SKO95" s="7"/>
      <c r="SKP95" s="7"/>
      <c r="SKQ95" s="73"/>
      <c r="SKR95" s="73"/>
      <c r="SKS95" s="73"/>
      <c r="SKT95" s="73"/>
      <c r="SKU95" s="74"/>
      <c r="SKV95" s="74"/>
      <c r="SKW95" s="77"/>
      <c r="SKX95" s="77"/>
      <c r="SKY95" s="11"/>
      <c r="SKZ95" s="7"/>
      <c r="SLA95" s="7"/>
      <c r="SLB95" s="7"/>
      <c r="SLC95" s="7"/>
      <c r="SLD95" s="7"/>
      <c r="SLE95" s="73"/>
      <c r="SLF95" s="73"/>
      <c r="SLG95" s="73"/>
      <c r="SLH95" s="73"/>
      <c r="SLI95" s="74"/>
      <c r="SLJ95" s="74"/>
      <c r="SLK95" s="77"/>
      <c r="SLL95" s="77"/>
      <c r="SLM95" s="11"/>
      <c r="SLN95" s="7"/>
      <c r="SLO95" s="7"/>
      <c r="SLP95" s="7"/>
      <c r="SLQ95" s="7"/>
      <c r="SLR95" s="7"/>
      <c r="SLS95" s="73"/>
      <c r="SLT95" s="73"/>
      <c r="SLU95" s="73"/>
      <c r="SLV95" s="73"/>
      <c r="SLW95" s="74"/>
      <c r="SLX95" s="74"/>
      <c r="SLY95" s="77"/>
      <c r="SLZ95" s="77"/>
      <c r="SMA95" s="11"/>
      <c r="SMB95" s="7"/>
      <c r="SMC95" s="7"/>
      <c r="SMD95" s="7"/>
      <c r="SME95" s="7"/>
      <c r="SMF95" s="7"/>
      <c r="SMG95" s="73"/>
      <c r="SMH95" s="73"/>
      <c r="SMI95" s="73"/>
      <c r="SMJ95" s="73"/>
      <c r="SMK95" s="74"/>
      <c r="SML95" s="74"/>
      <c r="SMM95" s="77"/>
      <c r="SMN95" s="77"/>
      <c r="SMO95" s="11"/>
      <c r="SMP95" s="7"/>
      <c r="SMQ95" s="7"/>
      <c r="SMR95" s="7"/>
      <c r="SMS95" s="7"/>
      <c r="SMT95" s="7"/>
      <c r="SMU95" s="73"/>
      <c r="SMV95" s="73"/>
      <c r="SMW95" s="73"/>
      <c r="SMX95" s="73"/>
      <c r="SMY95" s="74"/>
      <c r="SMZ95" s="74"/>
      <c r="SNA95" s="77"/>
      <c r="SNB95" s="77"/>
      <c r="SNC95" s="11"/>
      <c r="SND95" s="7"/>
      <c r="SNE95" s="7"/>
      <c r="SNF95" s="7"/>
      <c r="SNG95" s="7"/>
      <c r="SNH95" s="7"/>
      <c r="SNI95" s="73"/>
      <c r="SNJ95" s="73"/>
      <c r="SNK95" s="73"/>
      <c r="SNL95" s="73"/>
      <c r="SNM95" s="74"/>
      <c r="SNN95" s="74"/>
      <c r="SNO95" s="77"/>
      <c r="SNP95" s="77"/>
      <c r="SNQ95" s="11"/>
      <c r="SNR95" s="7"/>
      <c r="SNS95" s="7"/>
      <c r="SNT95" s="7"/>
      <c r="SNU95" s="7"/>
      <c r="SNV95" s="7"/>
      <c r="SNW95" s="73"/>
      <c r="SNX95" s="73"/>
      <c r="SNY95" s="73"/>
      <c r="SNZ95" s="73"/>
      <c r="SOA95" s="74"/>
      <c r="SOB95" s="74"/>
      <c r="SOC95" s="77"/>
      <c r="SOD95" s="77"/>
      <c r="SOE95" s="11"/>
      <c r="SOF95" s="7"/>
      <c r="SOG95" s="7"/>
      <c r="SOH95" s="7"/>
      <c r="SOI95" s="7"/>
      <c r="SOJ95" s="7"/>
      <c r="SOK95" s="73"/>
      <c r="SOL95" s="73"/>
      <c r="SOM95" s="73"/>
      <c r="SON95" s="73"/>
      <c r="SOO95" s="74"/>
      <c r="SOP95" s="74"/>
      <c r="SOQ95" s="77"/>
      <c r="SOR95" s="77"/>
      <c r="SOS95" s="11"/>
      <c r="SOT95" s="7"/>
      <c r="SOU95" s="7"/>
      <c r="SOV95" s="7"/>
      <c r="SOW95" s="7"/>
      <c r="SOX95" s="7"/>
      <c r="SOY95" s="73"/>
      <c r="SOZ95" s="73"/>
      <c r="SPA95" s="73"/>
      <c r="SPB95" s="73"/>
      <c r="SPC95" s="74"/>
      <c r="SPD95" s="74"/>
      <c r="SPE95" s="77"/>
      <c r="SPF95" s="77"/>
      <c r="SPG95" s="11"/>
      <c r="SPH95" s="7"/>
      <c r="SPI95" s="7"/>
      <c r="SPJ95" s="7"/>
      <c r="SPK95" s="7"/>
      <c r="SPL95" s="7"/>
      <c r="SPM95" s="73"/>
      <c r="SPN95" s="73"/>
      <c r="SPO95" s="73"/>
      <c r="SPP95" s="73"/>
      <c r="SPQ95" s="74"/>
      <c r="SPR95" s="74"/>
      <c r="SPS95" s="77"/>
      <c r="SPT95" s="77"/>
      <c r="SPU95" s="11"/>
      <c r="SPV95" s="7"/>
      <c r="SPW95" s="7"/>
      <c r="SPX95" s="7"/>
      <c r="SPY95" s="7"/>
      <c r="SPZ95" s="7"/>
      <c r="SQA95" s="73"/>
      <c r="SQB95" s="73"/>
      <c r="SQC95" s="73"/>
      <c r="SQD95" s="73"/>
      <c r="SQE95" s="74"/>
      <c r="SQF95" s="74"/>
      <c r="SQG95" s="77"/>
      <c r="SQH95" s="77"/>
      <c r="SQI95" s="11"/>
      <c r="SQJ95" s="7"/>
      <c r="SQK95" s="7"/>
      <c r="SQL95" s="7"/>
      <c r="SQM95" s="7"/>
      <c r="SQN95" s="7"/>
      <c r="SQO95" s="73"/>
      <c r="SQP95" s="73"/>
      <c r="SQQ95" s="73"/>
      <c r="SQR95" s="73"/>
      <c r="SQS95" s="74"/>
      <c r="SQT95" s="74"/>
      <c r="SQU95" s="77"/>
      <c r="SQV95" s="77"/>
      <c r="SQW95" s="11"/>
      <c r="SQX95" s="7"/>
      <c r="SQY95" s="7"/>
      <c r="SQZ95" s="7"/>
      <c r="SRA95" s="7"/>
      <c r="SRB95" s="7"/>
      <c r="SRC95" s="73"/>
      <c r="SRD95" s="73"/>
      <c r="SRE95" s="73"/>
      <c r="SRF95" s="73"/>
      <c r="SRG95" s="74"/>
      <c r="SRH95" s="74"/>
      <c r="SRI95" s="77"/>
      <c r="SRJ95" s="77"/>
      <c r="SRK95" s="11"/>
      <c r="SRL95" s="7"/>
      <c r="SRM95" s="7"/>
      <c r="SRN95" s="7"/>
      <c r="SRO95" s="7"/>
      <c r="SRP95" s="7"/>
      <c r="SRQ95" s="73"/>
      <c r="SRR95" s="73"/>
      <c r="SRS95" s="73"/>
      <c r="SRT95" s="73"/>
      <c r="SRU95" s="74"/>
      <c r="SRV95" s="74"/>
      <c r="SRW95" s="77"/>
      <c r="SRX95" s="77"/>
      <c r="SRY95" s="11"/>
      <c r="SRZ95" s="7"/>
      <c r="SSA95" s="7"/>
      <c r="SSB95" s="7"/>
      <c r="SSC95" s="7"/>
      <c r="SSD95" s="7"/>
      <c r="SSE95" s="73"/>
      <c r="SSF95" s="73"/>
      <c r="SSG95" s="73"/>
      <c r="SSH95" s="73"/>
      <c r="SSI95" s="74"/>
      <c r="SSJ95" s="74"/>
      <c r="SSK95" s="77"/>
      <c r="SSL95" s="77"/>
      <c r="SSM95" s="11"/>
      <c r="SSN95" s="7"/>
      <c r="SSO95" s="7"/>
      <c r="SSP95" s="7"/>
      <c r="SSQ95" s="7"/>
      <c r="SSR95" s="7"/>
      <c r="SSS95" s="73"/>
      <c r="SST95" s="73"/>
      <c r="SSU95" s="73"/>
      <c r="SSV95" s="73"/>
      <c r="SSW95" s="74"/>
      <c r="SSX95" s="74"/>
      <c r="SSY95" s="77"/>
      <c r="SSZ95" s="77"/>
      <c r="STA95" s="11"/>
      <c r="STB95" s="7"/>
      <c r="STC95" s="7"/>
      <c r="STD95" s="7"/>
      <c r="STE95" s="7"/>
      <c r="STF95" s="7"/>
      <c r="STG95" s="73"/>
      <c r="STH95" s="73"/>
      <c r="STI95" s="73"/>
      <c r="STJ95" s="73"/>
      <c r="STK95" s="74"/>
      <c r="STL95" s="74"/>
      <c r="STM95" s="77"/>
      <c r="STN95" s="77"/>
      <c r="STO95" s="11"/>
      <c r="STP95" s="7"/>
      <c r="STQ95" s="7"/>
      <c r="STR95" s="7"/>
      <c r="STS95" s="7"/>
      <c r="STT95" s="7"/>
      <c r="STU95" s="73"/>
      <c r="STV95" s="73"/>
      <c r="STW95" s="73"/>
      <c r="STX95" s="73"/>
      <c r="STY95" s="74"/>
      <c r="STZ95" s="74"/>
      <c r="SUA95" s="77"/>
      <c r="SUB95" s="77"/>
      <c r="SUC95" s="11"/>
      <c r="SUD95" s="7"/>
      <c r="SUE95" s="7"/>
      <c r="SUF95" s="7"/>
      <c r="SUG95" s="7"/>
      <c r="SUH95" s="7"/>
      <c r="SUI95" s="73"/>
      <c r="SUJ95" s="73"/>
      <c r="SUK95" s="73"/>
      <c r="SUL95" s="73"/>
      <c r="SUM95" s="74"/>
      <c r="SUN95" s="74"/>
      <c r="SUO95" s="77"/>
      <c r="SUP95" s="77"/>
      <c r="SUQ95" s="11"/>
      <c r="SUR95" s="7"/>
      <c r="SUS95" s="7"/>
      <c r="SUT95" s="7"/>
      <c r="SUU95" s="7"/>
      <c r="SUV95" s="7"/>
      <c r="SUW95" s="73"/>
      <c r="SUX95" s="73"/>
      <c r="SUY95" s="73"/>
      <c r="SUZ95" s="73"/>
      <c r="SVA95" s="74"/>
      <c r="SVB95" s="74"/>
      <c r="SVC95" s="77"/>
      <c r="SVD95" s="77"/>
      <c r="SVE95" s="11"/>
      <c r="SVF95" s="7"/>
      <c r="SVG95" s="7"/>
      <c r="SVH95" s="7"/>
      <c r="SVI95" s="7"/>
      <c r="SVJ95" s="7"/>
      <c r="SVK95" s="73"/>
      <c r="SVL95" s="73"/>
      <c r="SVM95" s="73"/>
      <c r="SVN95" s="73"/>
      <c r="SVO95" s="74"/>
      <c r="SVP95" s="74"/>
      <c r="SVQ95" s="77"/>
      <c r="SVR95" s="77"/>
      <c r="SVS95" s="11"/>
      <c r="SVT95" s="7"/>
      <c r="SVU95" s="7"/>
      <c r="SVV95" s="7"/>
      <c r="SVW95" s="7"/>
      <c r="SVX95" s="7"/>
      <c r="SVY95" s="73"/>
      <c r="SVZ95" s="73"/>
      <c r="SWA95" s="73"/>
      <c r="SWB95" s="73"/>
      <c r="SWC95" s="74"/>
      <c r="SWD95" s="74"/>
      <c r="SWE95" s="77"/>
      <c r="SWF95" s="77"/>
      <c r="SWG95" s="11"/>
      <c r="SWH95" s="7"/>
      <c r="SWI95" s="7"/>
      <c r="SWJ95" s="7"/>
      <c r="SWK95" s="7"/>
      <c r="SWL95" s="7"/>
      <c r="SWM95" s="73"/>
      <c r="SWN95" s="73"/>
      <c r="SWO95" s="73"/>
      <c r="SWP95" s="73"/>
      <c r="SWQ95" s="74"/>
      <c r="SWR95" s="74"/>
      <c r="SWS95" s="77"/>
      <c r="SWT95" s="77"/>
      <c r="SWU95" s="11"/>
      <c r="SWV95" s="7"/>
      <c r="SWW95" s="7"/>
      <c r="SWX95" s="7"/>
      <c r="SWY95" s="7"/>
      <c r="SWZ95" s="7"/>
      <c r="SXA95" s="73"/>
      <c r="SXB95" s="73"/>
      <c r="SXC95" s="73"/>
      <c r="SXD95" s="73"/>
      <c r="SXE95" s="74"/>
      <c r="SXF95" s="74"/>
      <c r="SXG95" s="77"/>
      <c r="SXH95" s="77"/>
      <c r="SXI95" s="11"/>
      <c r="SXJ95" s="7"/>
      <c r="SXK95" s="7"/>
      <c r="SXL95" s="7"/>
      <c r="SXM95" s="7"/>
      <c r="SXN95" s="7"/>
      <c r="SXO95" s="73"/>
      <c r="SXP95" s="73"/>
      <c r="SXQ95" s="73"/>
      <c r="SXR95" s="73"/>
      <c r="SXS95" s="74"/>
      <c r="SXT95" s="74"/>
      <c r="SXU95" s="77"/>
      <c r="SXV95" s="77"/>
      <c r="SXW95" s="11"/>
      <c r="SXX95" s="7"/>
      <c r="SXY95" s="7"/>
      <c r="SXZ95" s="7"/>
      <c r="SYA95" s="7"/>
      <c r="SYB95" s="7"/>
      <c r="SYC95" s="73"/>
      <c r="SYD95" s="73"/>
      <c r="SYE95" s="73"/>
      <c r="SYF95" s="73"/>
      <c r="SYG95" s="74"/>
      <c r="SYH95" s="74"/>
      <c r="SYI95" s="77"/>
      <c r="SYJ95" s="77"/>
      <c r="SYK95" s="11"/>
      <c r="SYL95" s="7"/>
      <c r="SYM95" s="7"/>
      <c r="SYN95" s="7"/>
      <c r="SYO95" s="7"/>
      <c r="SYP95" s="7"/>
      <c r="SYQ95" s="73"/>
      <c r="SYR95" s="73"/>
      <c r="SYS95" s="73"/>
      <c r="SYT95" s="73"/>
      <c r="SYU95" s="74"/>
      <c r="SYV95" s="74"/>
      <c r="SYW95" s="77"/>
      <c r="SYX95" s="77"/>
      <c r="SYY95" s="11"/>
      <c r="SYZ95" s="7"/>
      <c r="SZA95" s="7"/>
      <c r="SZB95" s="7"/>
      <c r="SZC95" s="7"/>
      <c r="SZD95" s="7"/>
      <c r="SZE95" s="73"/>
      <c r="SZF95" s="73"/>
      <c r="SZG95" s="73"/>
      <c r="SZH95" s="73"/>
      <c r="SZI95" s="74"/>
      <c r="SZJ95" s="74"/>
      <c r="SZK95" s="77"/>
      <c r="SZL95" s="77"/>
      <c r="SZM95" s="11"/>
      <c r="SZN95" s="7"/>
      <c r="SZO95" s="7"/>
      <c r="SZP95" s="7"/>
      <c r="SZQ95" s="7"/>
      <c r="SZR95" s="7"/>
      <c r="SZS95" s="73"/>
      <c r="SZT95" s="73"/>
      <c r="SZU95" s="73"/>
      <c r="SZV95" s="73"/>
      <c r="SZW95" s="74"/>
      <c r="SZX95" s="74"/>
      <c r="SZY95" s="77"/>
      <c r="SZZ95" s="77"/>
      <c r="TAA95" s="11"/>
      <c r="TAB95" s="7"/>
      <c r="TAC95" s="7"/>
      <c r="TAD95" s="7"/>
      <c r="TAE95" s="7"/>
      <c r="TAF95" s="7"/>
      <c r="TAG95" s="73"/>
      <c r="TAH95" s="73"/>
      <c r="TAI95" s="73"/>
      <c r="TAJ95" s="73"/>
      <c r="TAK95" s="74"/>
      <c r="TAL95" s="74"/>
      <c r="TAM95" s="77"/>
      <c r="TAN95" s="77"/>
      <c r="TAO95" s="11"/>
      <c r="TAP95" s="7"/>
      <c r="TAQ95" s="7"/>
      <c r="TAR95" s="7"/>
      <c r="TAS95" s="7"/>
      <c r="TAT95" s="7"/>
      <c r="TAU95" s="73"/>
      <c r="TAV95" s="73"/>
      <c r="TAW95" s="73"/>
      <c r="TAX95" s="73"/>
      <c r="TAY95" s="74"/>
      <c r="TAZ95" s="74"/>
      <c r="TBA95" s="77"/>
      <c r="TBB95" s="77"/>
      <c r="TBC95" s="11"/>
      <c r="TBD95" s="7"/>
      <c r="TBE95" s="7"/>
      <c r="TBF95" s="7"/>
      <c r="TBG95" s="7"/>
      <c r="TBH95" s="7"/>
      <c r="TBI95" s="73"/>
      <c r="TBJ95" s="73"/>
      <c r="TBK95" s="73"/>
      <c r="TBL95" s="73"/>
      <c r="TBM95" s="74"/>
      <c r="TBN95" s="74"/>
      <c r="TBO95" s="77"/>
      <c r="TBP95" s="77"/>
      <c r="TBQ95" s="11"/>
      <c r="TBR95" s="7"/>
      <c r="TBS95" s="7"/>
      <c r="TBT95" s="7"/>
      <c r="TBU95" s="7"/>
      <c r="TBV95" s="7"/>
      <c r="TBW95" s="73"/>
      <c r="TBX95" s="73"/>
      <c r="TBY95" s="73"/>
      <c r="TBZ95" s="73"/>
      <c r="TCA95" s="74"/>
      <c r="TCB95" s="74"/>
      <c r="TCC95" s="77"/>
      <c r="TCD95" s="77"/>
      <c r="TCE95" s="11"/>
      <c r="TCF95" s="7"/>
      <c r="TCG95" s="7"/>
      <c r="TCH95" s="7"/>
      <c r="TCI95" s="7"/>
      <c r="TCJ95" s="7"/>
      <c r="TCK95" s="73"/>
      <c r="TCL95" s="73"/>
      <c r="TCM95" s="73"/>
      <c r="TCN95" s="73"/>
      <c r="TCO95" s="74"/>
      <c r="TCP95" s="74"/>
      <c r="TCQ95" s="77"/>
      <c r="TCR95" s="77"/>
      <c r="TCS95" s="11"/>
      <c r="TCT95" s="7"/>
      <c r="TCU95" s="7"/>
      <c r="TCV95" s="7"/>
      <c r="TCW95" s="7"/>
      <c r="TCX95" s="7"/>
      <c r="TCY95" s="73"/>
      <c r="TCZ95" s="73"/>
      <c r="TDA95" s="73"/>
      <c r="TDB95" s="73"/>
      <c r="TDC95" s="74"/>
      <c r="TDD95" s="74"/>
      <c r="TDE95" s="77"/>
      <c r="TDF95" s="77"/>
      <c r="TDG95" s="11"/>
      <c r="TDH95" s="7"/>
      <c r="TDI95" s="7"/>
      <c r="TDJ95" s="7"/>
      <c r="TDK95" s="7"/>
      <c r="TDL95" s="7"/>
      <c r="TDM95" s="73"/>
      <c r="TDN95" s="73"/>
      <c r="TDO95" s="73"/>
      <c r="TDP95" s="73"/>
      <c r="TDQ95" s="74"/>
      <c r="TDR95" s="74"/>
      <c r="TDS95" s="77"/>
      <c r="TDT95" s="77"/>
      <c r="TDU95" s="11"/>
      <c r="TDV95" s="7"/>
      <c r="TDW95" s="7"/>
      <c r="TDX95" s="7"/>
      <c r="TDY95" s="7"/>
      <c r="TDZ95" s="7"/>
      <c r="TEA95" s="73"/>
      <c r="TEB95" s="73"/>
      <c r="TEC95" s="73"/>
      <c r="TED95" s="73"/>
      <c r="TEE95" s="74"/>
      <c r="TEF95" s="74"/>
      <c r="TEG95" s="77"/>
      <c r="TEH95" s="77"/>
      <c r="TEI95" s="11"/>
      <c r="TEJ95" s="7"/>
      <c r="TEK95" s="7"/>
      <c r="TEL95" s="7"/>
      <c r="TEM95" s="7"/>
      <c r="TEN95" s="7"/>
      <c r="TEO95" s="73"/>
      <c r="TEP95" s="73"/>
      <c r="TEQ95" s="73"/>
      <c r="TER95" s="73"/>
      <c r="TES95" s="74"/>
      <c r="TET95" s="74"/>
      <c r="TEU95" s="77"/>
      <c r="TEV95" s="77"/>
      <c r="TEW95" s="11"/>
      <c r="TEX95" s="7"/>
      <c r="TEY95" s="7"/>
      <c r="TEZ95" s="7"/>
      <c r="TFA95" s="7"/>
      <c r="TFB95" s="7"/>
      <c r="TFC95" s="73"/>
      <c r="TFD95" s="73"/>
      <c r="TFE95" s="73"/>
      <c r="TFF95" s="73"/>
      <c r="TFG95" s="74"/>
      <c r="TFH95" s="74"/>
      <c r="TFI95" s="77"/>
      <c r="TFJ95" s="77"/>
      <c r="TFK95" s="11"/>
      <c r="TFL95" s="7"/>
      <c r="TFM95" s="7"/>
      <c r="TFN95" s="7"/>
      <c r="TFO95" s="7"/>
      <c r="TFP95" s="7"/>
      <c r="TFQ95" s="73"/>
      <c r="TFR95" s="73"/>
      <c r="TFS95" s="73"/>
      <c r="TFT95" s="73"/>
      <c r="TFU95" s="74"/>
      <c r="TFV95" s="74"/>
      <c r="TFW95" s="77"/>
      <c r="TFX95" s="77"/>
      <c r="TFY95" s="11"/>
      <c r="TFZ95" s="7"/>
      <c r="TGA95" s="7"/>
      <c r="TGB95" s="7"/>
      <c r="TGC95" s="7"/>
      <c r="TGD95" s="7"/>
      <c r="TGE95" s="73"/>
      <c r="TGF95" s="73"/>
      <c r="TGG95" s="73"/>
      <c r="TGH95" s="73"/>
      <c r="TGI95" s="74"/>
      <c r="TGJ95" s="74"/>
      <c r="TGK95" s="77"/>
      <c r="TGL95" s="77"/>
      <c r="TGM95" s="11"/>
      <c r="TGN95" s="7"/>
      <c r="TGO95" s="7"/>
      <c r="TGP95" s="7"/>
      <c r="TGQ95" s="7"/>
      <c r="TGR95" s="7"/>
      <c r="TGS95" s="73"/>
      <c r="TGT95" s="73"/>
      <c r="TGU95" s="73"/>
      <c r="TGV95" s="73"/>
      <c r="TGW95" s="74"/>
      <c r="TGX95" s="74"/>
      <c r="TGY95" s="77"/>
      <c r="TGZ95" s="77"/>
      <c r="THA95" s="11"/>
      <c r="THB95" s="7"/>
      <c r="THC95" s="7"/>
      <c r="THD95" s="7"/>
      <c r="THE95" s="7"/>
      <c r="THF95" s="7"/>
      <c r="THG95" s="73"/>
      <c r="THH95" s="73"/>
      <c r="THI95" s="73"/>
      <c r="THJ95" s="73"/>
      <c r="THK95" s="74"/>
      <c r="THL95" s="74"/>
      <c r="THM95" s="77"/>
      <c r="THN95" s="77"/>
      <c r="THO95" s="11"/>
      <c r="THP95" s="7"/>
      <c r="THQ95" s="7"/>
      <c r="THR95" s="7"/>
      <c r="THS95" s="7"/>
      <c r="THT95" s="7"/>
      <c r="THU95" s="73"/>
      <c r="THV95" s="73"/>
      <c r="THW95" s="73"/>
      <c r="THX95" s="73"/>
      <c r="THY95" s="74"/>
      <c r="THZ95" s="74"/>
      <c r="TIA95" s="77"/>
      <c r="TIB95" s="77"/>
      <c r="TIC95" s="11"/>
      <c r="TID95" s="7"/>
      <c r="TIE95" s="7"/>
      <c r="TIF95" s="7"/>
      <c r="TIG95" s="7"/>
      <c r="TIH95" s="7"/>
      <c r="TII95" s="73"/>
      <c r="TIJ95" s="73"/>
      <c r="TIK95" s="73"/>
      <c r="TIL95" s="73"/>
      <c r="TIM95" s="74"/>
      <c r="TIN95" s="74"/>
      <c r="TIO95" s="77"/>
      <c r="TIP95" s="77"/>
      <c r="TIQ95" s="11"/>
      <c r="TIR95" s="7"/>
      <c r="TIS95" s="7"/>
      <c r="TIT95" s="7"/>
      <c r="TIU95" s="7"/>
      <c r="TIV95" s="7"/>
      <c r="TIW95" s="73"/>
      <c r="TIX95" s="73"/>
      <c r="TIY95" s="73"/>
      <c r="TIZ95" s="73"/>
      <c r="TJA95" s="74"/>
      <c r="TJB95" s="74"/>
      <c r="TJC95" s="77"/>
      <c r="TJD95" s="77"/>
      <c r="TJE95" s="11"/>
      <c r="TJF95" s="7"/>
      <c r="TJG95" s="7"/>
      <c r="TJH95" s="7"/>
      <c r="TJI95" s="7"/>
      <c r="TJJ95" s="7"/>
      <c r="TJK95" s="73"/>
      <c r="TJL95" s="73"/>
      <c r="TJM95" s="73"/>
      <c r="TJN95" s="73"/>
      <c r="TJO95" s="74"/>
      <c r="TJP95" s="74"/>
      <c r="TJQ95" s="77"/>
      <c r="TJR95" s="77"/>
      <c r="TJS95" s="11"/>
      <c r="TJT95" s="7"/>
      <c r="TJU95" s="7"/>
      <c r="TJV95" s="7"/>
      <c r="TJW95" s="7"/>
      <c r="TJX95" s="7"/>
      <c r="TJY95" s="73"/>
      <c r="TJZ95" s="73"/>
      <c r="TKA95" s="73"/>
      <c r="TKB95" s="73"/>
      <c r="TKC95" s="74"/>
      <c r="TKD95" s="74"/>
      <c r="TKE95" s="77"/>
      <c r="TKF95" s="77"/>
      <c r="TKG95" s="11"/>
      <c r="TKH95" s="7"/>
      <c r="TKI95" s="7"/>
      <c r="TKJ95" s="7"/>
      <c r="TKK95" s="7"/>
      <c r="TKL95" s="7"/>
      <c r="TKM95" s="73"/>
      <c r="TKN95" s="73"/>
      <c r="TKO95" s="73"/>
      <c r="TKP95" s="73"/>
      <c r="TKQ95" s="74"/>
      <c r="TKR95" s="74"/>
      <c r="TKS95" s="77"/>
      <c r="TKT95" s="77"/>
      <c r="TKU95" s="11"/>
      <c r="TKV95" s="7"/>
      <c r="TKW95" s="7"/>
      <c r="TKX95" s="7"/>
      <c r="TKY95" s="7"/>
      <c r="TKZ95" s="7"/>
      <c r="TLA95" s="73"/>
      <c r="TLB95" s="73"/>
      <c r="TLC95" s="73"/>
      <c r="TLD95" s="73"/>
      <c r="TLE95" s="74"/>
      <c r="TLF95" s="74"/>
      <c r="TLG95" s="77"/>
      <c r="TLH95" s="77"/>
      <c r="TLI95" s="11"/>
      <c r="TLJ95" s="7"/>
      <c r="TLK95" s="7"/>
      <c r="TLL95" s="7"/>
      <c r="TLM95" s="7"/>
      <c r="TLN95" s="7"/>
      <c r="TLO95" s="73"/>
      <c r="TLP95" s="73"/>
      <c r="TLQ95" s="73"/>
      <c r="TLR95" s="73"/>
      <c r="TLS95" s="74"/>
      <c r="TLT95" s="74"/>
      <c r="TLU95" s="77"/>
      <c r="TLV95" s="77"/>
      <c r="TLW95" s="11"/>
      <c r="TLX95" s="7"/>
      <c r="TLY95" s="7"/>
      <c r="TLZ95" s="7"/>
      <c r="TMA95" s="7"/>
      <c r="TMB95" s="7"/>
      <c r="TMC95" s="73"/>
      <c r="TMD95" s="73"/>
      <c r="TME95" s="73"/>
      <c r="TMF95" s="73"/>
      <c r="TMG95" s="74"/>
      <c r="TMH95" s="74"/>
      <c r="TMI95" s="77"/>
      <c r="TMJ95" s="77"/>
      <c r="TMK95" s="11"/>
      <c r="TML95" s="7"/>
      <c r="TMM95" s="7"/>
      <c r="TMN95" s="7"/>
      <c r="TMO95" s="7"/>
      <c r="TMP95" s="7"/>
      <c r="TMQ95" s="73"/>
      <c r="TMR95" s="73"/>
      <c r="TMS95" s="73"/>
      <c r="TMT95" s="73"/>
      <c r="TMU95" s="74"/>
      <c r="TMV95" s="74"/>
      <c r="TMW95" s="77"/>
      <c r="TMX95" s="77"/>
      <c r="TMY95" s="11"/>
      <c r="TMZ95" s="7"/>
      <c r="TNA95" s="7"/>
      <c r="TNB95" s="7"/>
      <c r="TNC95" s="7"/>
      <c r="TND95" s="7"/>
      <c r="TNE95" s="73"/>
      <c r="TNF95" s="73"/>
      <c r="TNG95" s="73"/>
      <c r="TNH95" s="73"/>
      <c r="TNI95" s="74"/>
      <c r="TNJ95" s="74"/>
      <c r="TNK95" s="77"/>
      <c r="TNL95" s="77"/>
      <c r="TNM95" s="11"/>
      <c r="TNN95" s="7"/>
      <c r="TNO95" s="7"/>
      <c r="TNP95" s="7"/>
      <c r="TNQ95" s="7"/>
      <c r="TNR95" s="7"/>
      <c r="TNS95" s="73"/>
      <c r="TNT95" s="73"/>
      <c r="TNU95" s="73"/>
      <c r="TNV95" s="73"/>
      <c r="TNW95" s="74"/>
      <c r="TNX95" s="74"/>
      <c r="TNY95" s="77"/>
      <c r="TNZ95" s="77"/>
      <c r="TOA95" s="11"/>
      <c r="TOB95" s="7"/>
      <c r="TOC95" s="7"/>
      <c r="TOD95" s="7"/>
      <c r="TOE95" s="7"/>
      <c r="TOF95" s="7"/>
      <c r="TOG95" s="73"/>
      <c r="TOH95" s="73"/>
      <c r="TOI95" s="73"/>
      <c r="TOJ95" s="73"/>
      <c r="TOK95" s="74"/>
      <c r="TOL95" s="74"/>
      <c r="TOM95" s="77"/>
      <c r="TON95" s="77"/>
      <c r="TOO95" s="11"/>
      <c r="TOP95" s="7"/>
      <c r="TOQ95" s="7"/>
      <c r="TOR95" s="7"/>
      <c r="TOS95" s="7"/>
      <c r="TOT95" s="7"/>
      <c r="TOU95" s="73"/>
      <c r="TOV95" s="73"/>
      <c r="TOW95" s="73"/>
      <c r="TOX95" s="73"/>
      <c r="TOY95" s="74"/>
      <c r="TOZ95" s="74"/>
      <c r="TPA95" s="77"/>
      <c r="TPB95" s="77"/>
      <c r="TPC95" s="11"/>
      <c r="TPD95" s="7"/>
      <c r="TPE95" s="7"/>
      <c r="TPF95" s="7"/>
      <c r="TPG95" s="7"/>
      <c r="TPH95" s="7"/>
      <c r="TPI95" s="73"/>
      <c r="TPJ95" s="73"/>
      <c r="TPK95" s="73"/>
      <c r="TPL95" s="73"/>
      <c r="TPM95" s="74"/>
      <c r="TPN95" s="74"/>
      <c r="TPO95" s="77"/>
      <c r="TPP95" s="77"/>
      <c r="TPQ95" s="11"/>
      <c r="TPR95" s="7"/>
      <c r="TPS95" s="7"/>
      <c r="TPT95" s="7"/>
      <c r="TPU95" s="7"/>
      <c r="TPV95" s="7"/>
      <c r="TPW95" s="73"/>
      <c r="TPX95" s="73"/>
      <c r="TPY95" s="73"/>
      <c r="TPZ95" s="73"/>
      <c r="TQA95" s="74"/>
      <c r="TQB95" s="74"/>
      <c r="TQC95" s="77"/>
      <c r="TQD95" s="77"/>
      <c r="TQE95" s="11"/>
      <c r="TQF95" s="7"/>
      <c r="TQG95" s="7"/>
      <c r="TQH95" s="7"/>
      <c r="TQI95" s="7"/>
      <c r="TQJ95" s="7"/>
      <c r="TQK95" s="73"/>
      <c r="TQL95" s="73"/>
      <c r="TQM95" s="73"/>
      <c r="TQN95" s="73"/>
      <c r="TQO95" s="74"/>
      <c r="TQP95" s="74"/>
      <c r="TQQ95" s="77"/>
      <c r="TQR95" s="77"/>
      <c r="TQS95" s="11"/>
      <c r="TQT95" s="7"/>
      <c r="TQU95" s="7"/>
      <c r="TQV95" s="7"/>
      <c r="TQW95" s="7"/>
      <c r="TQX95" s="7"/>
      <c r="TQY95" s="73"/>
      <c r="TQZ95" s="73"/>
      <c r="TRA95" s="73"/>
      <c r="TRB95" s="73"/>
      <c r="TRC95" s="74"/>
      <c r="TRD95" s="74"/>
      <c r="TRE95" s="77"/>
      <c r="TRF95" s="77"/>
      <c r="TRG95" s="11"/>
      <c r="TRH95" s="7"/>
      <c r="TRI95" s="7"/>
      <c r="TRJ95" s="7"/>
      <c r="TRK95" s="7"/>
      <c r="TRL95" s="7"/>
      <c r="TRM95" s="73"/>
      <c r="TRN95" s="73"/>
      <c r="TRO95" s="73"/>
      <c r="TRP95" s="73"/>
      <c r="TRQ95" s="74"/>
      <c r="TRR95" s="74"/>
      <c r="TRS95" s="77"/>
      <c r="TRT95" s="77"/>
      <c r="TRU95" s="11"/>
      <c r="TRV95" s="7"/>
      <c r="TRW95" s="7"/>
      <c r="TRX95" s="7"/>
      <c r="TRY95" s="7"/>
      <c r="TRZ95" s="7"/>
      <c r="TSA95" s="73"/>
      <c r="TSB95" s="73"/>
      <c r="TSC95" s="73"/>
      <c r="TSD95" s="73"/>
      <c r="TSE95" s="74"/>
      <c r="TSF95" s="74"/>
      <c r="TSG95" s="77"/>
      <c r="TSH95" s="77"/>
      <c r="TSI95" s="11"/>
      <c r="TSJ95" s="7"/>
      <c r="TSK95" s="7"/>
      <c r="TSL95" s="7"/>
      <c r="TSM95" s="7"/>
      <c r="TSN95" s="7"/>
      <c r="TSO95" s="73"/>
      <c r="TSP95" s="73"/>
      <c r="TSQ95" s="73"/>
      <c r="TSR95" s="73"/>
      <c r="TSS95" s="74"/>
      <c r="TST95" s="74"/>
      <c r="TSU95" s="77"/>
      <c r="TSV95" s="77"/>
      <c r="TSW95" s="11"/>
      <c r="TSX95" s="7"/>
      <c r="TSY95" s="7"/>
      <c r="TSZ95" s="7"/>
      <c r="TTA95" s="7"/>
      <c r="TTB95" s="7"/>
      <c r="TTC95" s="73"/>
      <c r="TTD95" s="73"/>
      <c r="TTE95" s="73"/>
      <c r="TTF95" s="73"/>
      <c r="TTG95" s="74"/>
      <c r="TTH95" s="74"/>
      <c r="TTI95" s="77"/>
      <c r="TTJ95" s="77"/>
      <c r="TTK95" s="11"/>
      <c r="TTL95" s="7"/>
      <c r="TTM95" s="7"/>
      <c r="TTN95" s="7"/>
      <c r="TTO95" s="7"/>
      <c r="TTP95" s="7"/>
      <c r="TTQ95" s="73"/>
      <c r="TTR95" s="73"/>
      <c r="TTS95" s="73"/>
      <c r="TTT95" s="73"/>
      <c r="TTU95" s="74"/>
      <c r="TTV95" s="74"/>
      <c r="TTW95" s="77"/>
      <c r="TTX95" s="77"/>
      <c r="TTY95" s="11"/>
      <c r="TTZ95" s="7"/>
      <c r="TUA95" s="7"/>
      <c r="TUB95" s="7"/>
      <c r="TUC95" s="7"/>
      <c r="TUD95" s="7"/>
      <c r="TUE95" s="73"/>
      <c r="TUF95" s="73"/>
      <c r="TUG95" s="73"/>
      <c r="TUH95" s="73"/>
      <c r="TUI95" s="74"/>
      <c r="TUJ95" s="74"/>
      <c r="TUK95" s="77"/>
      <c r="TUL95" s="77"/>
      <c r="TUM95" s="11"/>
      <c r="TUN95" s="7"/>
      <c r="TUO95" s="7"/>
      <c r="TUP95" s="7"/>
      <c r="TUQ95" s="7"/>
      <c r="TUR95" s="7"/>
      <c r="TUS95" s="73"/>
      <c r="TUT95" s="73"/>
      <c r="TUU95" s="73"/>
      <c r="TUV95" s="73"/>
      <c r="TUW95" s="74"/>
      <c r="TUX95" s="74"/>
      <c r="TUY95" s="77"/>
      <c r="TUZ95" s="77"/>
      <c r="TVA95" s="11"/>
      <c r="TVB95" s="7"/>
      <c r="TVC95" s="7"/>
      <c r="TVD95" s="7"/>
      <c r="TVE95" s="7"/>
      <c r="TVF95" s="7"/>
      <c r="TVG95" s="73"/>
      <c r="TVH95" s="73"/>
      <c r="TVI95" s="73"/>
      <c r="TVJ95" s="73"/>
      <c r="TVK95" s="74"/>
      <c r="TVL95" s="74"/>
      <c r="TVM95" s="77"/>
      <c r="TVN95" s="77"/>
      <c r="TVO95" s="11"/>
      <c r="TVP95" s="7"/>
      <c r="TVQ95" s="7"/>
      <c r="TVR95" s="7"/>
      <c r="TVS95" s="7"/>
      <c r="TVT95" s="7"/>
      <c r="TVU95" s="73"/>
      <c r="TVV95" s="73"/>
      <c r="TVW95" s="73"/>
      <c r="TVX95" s="73"/>
      <c r="TVY95" s="74"/>
      <c r="TVZ95" s="74"/>
      <c r="TWA95" s="77"/>
      <c r="TWB95" s="77"/>
      <c r="TWC95" s="11"/>
      <c r="TWD95" s="7"/>
      <c r="TWE95" s="7"/>
      <c r="TWF95" s="7"/>
      <c r="TWG95" s="7"/>
      <c r="TWH95" s="7"/>
      <c r="TWI95" s="73"/>
      <c r="TWJ95" s="73"/>
      <c r="TWK95" s="73"/>
      <c r="TWL95" s="73"/>
      <c r="TWM95" s="74"/>
      <c r="TWN95" s="74"/>
      <c r="TWO95" s="77"/>
      <c r="TWP95" s="77"/>
      <c r="TWQ95" s="11"/>
      <c r="TWR95" s="7"/>
      <c r="TWS95" s="7"/>
      <c r="TWT95" s="7"/>
      <c r="TWU95" s="7"/>
      <c r="TWV95" s="7"/>
      <c r="TWW95" s="73"/>
      <c r="TWX95" s="73"/>
      <c r="TWY95" s="73"/>
      <c r="TWZ95" s="73"/>
      <c r="TXA95" s="74"/>
      <c r="TXB95" s="74"/>
      <c r="TXC95" s="77"/>
      <c r="TXD95" s="77"/>
      <c r="TXE95" s="11"/>
      <c r="TXF95" s="7"/>
      <c r="TXG95" s="7"/>
      <c r="TXH95" s="7"/>
      <c r="TXI95" s="7"/>
      <c r="TXJ95" s="7"/>
      <c r="TXK95" s="73"/>
      <c r="TXL95" s="73"/>
      <c r="TXM95" s="73"/>
      <c r="TXN95" s="73"/>
      <c r="TXO95" s="74"/>
      <c r="TXP95" s="74"/>
      <c r="TXQ95" s="77"/>
      <c r="TXR95" s="77"/>
      <c r="TXS95" s="11"/>
      <c r="TXT95" s="7"/>
      <c r="TXU95" s="7"/>
      <c r="TXV95" s="7"/>
      <c r="TXW95" s="7"/>
      <c r="TXX95" s="7"/>
      <c r="TXY95" s="73"/>
      <c r="TXZ95" s="73"/>
      <c r="TYA95" s="73"/>
      <c r="TYB95" s="73"/>
      <c r="TYC95" s="74"/>
      <c r="TYD95" s="74"/>
      <c r="TYE95" s="77"/>
      <c r="TYF95" s="77"/>
      <c r="TYG95" s="11"/>
      <c r="TYH95" s="7"/>
      <c r="TYI95" s="7"/>
      <c r="TYJ95" s="7"/>
      <c r="TYK95" s="7"/>
      <c r="TYL95" s="7"/>
      <c r="TYM95" s="73"/>
      <c r="TYN95" s="73"/>
      <c r="TYO95" s="73"/>
      <c r="TYP95" s="73"/>
      <c r="TYQ95" s="74"/>
      <c r="TYR95" s="74"/>
      <c r="TYS95" s="77"/>
      <c r="TYT95" s="77"/>
      <c r="TYU95" s="11"/>
      <c r="TYV95" s="7"/>
      <c r="TYW95" s="7"/>
      <c r="TYX95" s="7"/>
      <c r="TYY95" s="7"/>
      <c r="TYZ95" s="7"/>
      <c r="TZA95" s="73"/>
      <c r="TZB95" s="73"/>
      <c r="TZC95" s="73"/>
      <c r="TZD95" s="73"/>
      <c r="TZE95" s="74"/>
      <c r="TZF95" s="74"/>
      <c r="TZG95" s="77"/>
      <c r="TZH95" s="77"/>
      <c r="TZI95" s="11"/>
      <c r="TZJ95" s="7"/>
      <c r="TZK95" s="7"/>
      <c r="TZL95" s="7"/>
      <c r="TZM95" s="7"/>
      <c r="TZN95" s="7"/>
      <c r="TZO95" s="73"/>
      <c r="TZP95" s="73"/>
      <c r="TZQ95" s="73"/>
      <c r="TZR95" s="73"/>
      <c r="TZS95" s="74"/>
      <c r="TZT95" s="74"/>
      <c r="TZU95" s="77"/>
      <c r="TZV95" s="77"/>
      <c r="TZW95" s="11"/>
      <c r="TZX95" s="7"/>
      <c r="TZY95" s="7"/>
      <c r="TZZ95" s="7"/>
      <c r="UAA95" s="7"/>
      <c r="UAB95" s="7"/>
      <c r="UAC95" s="73"/>
      <c r="UAD95" s="73"/>
      <c r="UAE95" s="73"/>
      <c r="UAF95" s="73"/>
      <c r="UAG95" s="74"/>
      <c r="UAH95" s="74"/>
      <c r="UAI95" s="77"/>
      <c r="UAJ95" s="77"/>
      <c r="UAK95" s="11"/>
      <c r="UAL95" s="7"/>
      <c r="UAM95" s="7"/>
      <c r="UAN95" s="7"/>
      <c r="UAO95" s="7"/>
      <c r="UAP95" s="7"/>
      <c r="UAQ95" s="73"/>
      <c r="UAR95" s="73"/>
      <c r="UAS95" s="73"/>
      <c r="UAT95" s="73"/>
      <c r="UAU95" s="74"/>
      <c r="UAV95" s="74"/>
      <c r="UAW95" s="77"/>
      <c r="UAX95" s="77"/>
      <c r="UAY95" s="11"/>
      <c r="UAZ95" s="7"/>
      <c r="UBA95" s="7"/>
      <c r="UBB95" s="7"/>
      <c r="UBC95" s="7"/>
      <c r="UBD95" s="7"/>
      <c r="UBE95" s="73"/>
      <c r="UBF95" s="73"/>
      <c r="UBG95" s="73"/>
      <c r="UBH95" s="73"/>
      <c r="UBI95" s="74"/>
      <c r="UBJ95" s="74"/>
      <c r="UBK95" s="77"/>
      <c r="UBL95" s="77"/>
      <c r="UBM95" s="11"/>
      <c r="UBN95" s="7"/>
      <c r="UBO95" s="7"/>
      <c r="UBP95" s="7"/>
      <c r="UBQ95" s="7"/>
      <c r="UBR95" s="7"/>
      <c r="UBS95" s="73"/>
      <c r="UBT95" s="73"/>
      <c r="UBU95" s="73"/>
      <c r="UBV95" s="73"/>
      <c r="UBW95" s="74"/>
      <c r="UBX95" s="74"/>
      <c r="UBY95" s="77"/>
      <c r="UBZ95" s="77"/>
      <c r="UCA95" s="11"/>
      <c r="UCB95" s="7"/>
      <c r="UCC95" s="7"/>
      <c r="UCD95" s="7"/>
      <c r="UCE95" s="7"/>
      <c r="UCF95" s="7"/>
      <c r="UCG95" s="73"/>
      <c r="UCH95" s="73"/>
      <c r="UCI95" s="73"/>
      <c r="UCJ95" s="73"/>
      <c r="UCK95" s="74"/>
      <c r="UCL95" s="74"/>
      <c r="UCM95" s="77"/>
      <c r="UCN95" s="77"/>
      <c r="UCO95" s="11"/>
      <c r="UCP95" s="7"/>
      <c r="UCQ95" s="7"/>
      <c r="UCR95" s="7"/>
      <c r="UCS95" s="7"/>
      <c r="UCT95" s="7"/>
      <c r="UCU95" s="73"/>
      <c r="UCV95" s="73"/>
      <c r="UCW95" s="73"/>
      <c r="UCX95" s="73"/>
      <c r="UCY95" s="74"/>
      <c r="UCZ95" s="74"/>
      <c r="UDA95" s="77"/>
      <c r="UDB95" s="77"/>
      <c r="UDC95" s="11"/>
      <c r="UDD95" s="7"/>
      <c r="UDE95" s="7"/>
      <c r="UDF95" s="7"/>
      <c r="UDG95" s="7"/>
      <c r="UDH95" s="7"/>
      <c r="UDI95" s="73"/>
      <c r="UDJ95" s="73"/>
      <c r="UDK95" s="73"/>
      <c r="UDL95" s="73"/>
      <c r="UDM95" s="74"/>
      <c r="UDN95" s="74"/>
      <c r="UDO95" s="77"/>
      <c r="UDP95" s="77"/>
      <c r="UDQ95" s="11"/>
      <c r="UDR95" s="7"/>
      <c r="UDS95" s="7"/>
      <c r="UDT95" s="7"/>
      <c r="UDU95" s="7"/>
      <c r="UDV95" s="7"/>
      <c r="UDW95" s="73"/>
      <c r="UDX95" s="73"/>
      <c r="UDY95" s="73"/>
      <c r="UDZ95" s="73"/>
      <c r="UEA95" s="74"/>
      <c r="UEB95" s="74"/>
      <c r="UEC95" s="77"/>
      <c r="UED95" s="77"/>
      <c r="UEE95" s="11"/>
      <c r="UEF95" s="7"/>
      <c r="UEG95" s="7"/>
      <c r="UEH95" s="7"/>
      <c r="UEI95" s="7"/>
      <c r="UEJ95" s="7"/>
      <c r="UEK95" s="73"/>
      <c r="UEL95" s="73"/>
      <c r="UEM95" s="73"/>
      <c r="UEN95" s="73"/>
      <c r="UEO95" s="74"/>
      <c r="UEP95" s="74"/>
      <c r="UEQ95" s="77"/>
      <c r="UER95" s="77"/>
      <c r="UES95" s="11"/>
      <c r="UET95" s="7"/>
      <c r="UEU95" s="7"/>
      <c r="UEV95" s="7"/>
      <c r="UEW95" s="7"/>
      <c r="UEX95" s="7"/>
      <c r="UEY95" s="73"/>
      <c r="UEZ95" s="73"/>
      <c r="UFA95" s="73"/>
      <c r="UFB95" s="73"/>
      <c r="UFC95" s="74"/>
      <c r="UFD95" s="74"/>
      <c r="UFE95" s="77"/>
      <c r="UFF95" s="77"/>
      <c r="UFG95" s="11"/>
      <c r="UFH95" s="7"/>
      <c r="UFI95" s="7"/>
      <c r="UFJ95" s="7"/>
      <c r="UFK95" s="7"/>
      <c r="UFL95" s="7"/>
      <c r="UFM95" s="73"/>
      <c r="UFN95" s="73"/>
      <c r="UFO95" s="73"/>
      <c r="UFP95" s="73"/>
      <c r="UFQ95" s="74"/>
      <c r="UFR95" s="74"/>
      <c r="UFS95" s="77"/>
      <c r="UFT95" s="77"/>
      <c r="UFU95" s="11"/>
      <c r="UFV95" s="7"/>
      <c r="UFW95" s="7"/>
      <c r="UFX95" s="7"/>
      <c r="UFY95" s="7"/>
      <c r="UFZ95" s="7"/>
      <c r="UGA95" s="73"/>
      <c r="UGB95" s="73"/>
      <c r="UGC95" s="73"/>
      <c r="UGD95" s="73"/>
      <c r="UGE95" s="74"/>
      <c r="UGF95" s="74"/>
      <c r="UGG95" s="77"/>
      <c r="UGH95" s="77"/>
      <c r="UGI95" s="11"/>
      <c r="UGJ95" s="7"/>
      <c r="UGK95" s="7"/>
      <c r="UGL95" s="7"/>
      <c r="UGM95" s="7"/>
      <c r="UGN95" s="7"/>
      <c r="UGO95" s="73"/>
      <c r="UGP95" s="73"/>
      <c r="UGQ95" s="73"/>
      <c r="UGR95" s="73"/>
      <c r="UGS95" s="74"/>
      <c r="UGT95" s="74"/>
      <c r="UGU95" s="77"/>
      <c r="UGV95" s="77"/>
      <c r="UGW95" s="11"/>
      <c r="UGX95" s="7"/>
      <c r="UGY95" s="7"/>
      <c r="UGZ95" s="7"/>
      <c r="UHA95" s="7"/>
      <c r="UHB95" s="7"/>
      <c r="UHC95" s="73"/>
      <c r="UHD95" s="73"/>
      <c r="UHE95" s="73"/>
      <c r="UHF95" s="73"/>
      <c r="UHG95" s="74"/>
      <c r="UHH95" s="74"/>
      <c r="UHI95" s="77"/>
      <c r="UHJ95" s="77"/>
      <c r="UHK95" s="11"/>
      <c r="UHL95" s="7"/>
      <c r="UHM95" s="7"/>
      <c r="UHN95" s="7"/>
      <c r="UHO95" s="7"/>
      <c r="UHP95" s="7"/>
      <c r="UHQ95" s="73"/>
      <c r="UHR95" s="73"/>
      <c r="UHS95" s="73"/>
      <c r="UHT95" s="73"/>
      <c r="UHU95" s="74"/>
      <c r="UHV95" s="74"/>
      <c r="UHW95" s="77"/>
      <c r="UHX95" s="77"/>
      <c r="UHY95" s="11"/>
      <c r="UHZ95" s="7"/>
      <c r="UIA95" s="7"/>
      <c r="UIB95" s="7"/>
      <c r="UIC95" s="7"/>
      <c r="UID95" s="7"/>
      <c r="UIE95" s="73"/>
      <c r="UIF95" s="73"/>
      <c r="UIG95" s="73"/>
      <c r="UIH95" s="73"/>
      <c r="UII95" s="74"/>
      <c r="UIJ95" s="74"/>
      <c r="UIK95" s="77"/>
      <c r="UIL95" s="77"/>
      <c r="UIM95" s="11"/>
      <c r="UIN95" s="7"/>
      <c r="UIO95" s="7"/>
      <c r="UIP95" s="7"/>
      <c r="UIQ95" s="7"/>
      <c r="UIR95" s="7"/>
      <c r="UIS95" s="73"/>
      <c r="UIT95" s="73"/>
      <c r="UIU95" s="73"/>
      <c r="UIV95" s="73"/>
      <c r="UIW95" s="74"/>
      <c r="UIX95" s="74"/>
      <c r="UIY95" s="77"/>
      <c r="UIZ95" s="77"/>
      <c r="UJA95" s="11"/>
      <c r="UJB95" s="7"/>
      <c r="UJC95" s="7"/>
      <c r="UJD95" s="7"/>
      <c r="UJE95" s="7"/>
      <c r="UJF95" s="7"/>
      <c r="UJG95" s="73"/>
      <c r="UJH95" s="73"/>
      <c r="UJI95" s="73"/>
      <c r="UJJ95" s="73"/>
      <c r="UJK95" s="74"/>
      <c r="UJL95" s="74"/>
      <c r="UJM95" s="77"/>
      <c r="UJN95" s="77"/>
      <c r="UJO95" s="11"/>
      <c r="UJP95" s="7"/>
      <c r="UJQ95" s="7"/>
      <c r="UJR95" s="7"/>
      <c r="UJS95" s="7"/>
      <c r="UJT95" s="7"/>
      <c r="UJU95" s="73"/>
      <c r="UJV95" s="73"/>
      <c r="UJW95" s="73"/>
      <c r="UJX95" s="73"/>
      <c r="UJY95" s="74"/>
      <c r="UJZ95" s="74"/>
      <c r="UKA95" s="77"/>
      <c r="UKB95" s="77"/>
      <c r="UKC95" s="11"/>
      <c r="UKD95" s="7"/>
      <c r="UKE95" s="7"/>
      <c r="UKF95" s="7"/>
      <c r="UKG95" s="7"/>
      <c r="UKH95" s="7"/>
      <c r="UKI95" s="73"/>
      <c r="UKJ95" s="73"/>
      <c r="UKK95" s="73"/>
      <c r="UKL95" s="73"/>
      <c r="UKM95" s="74"/>
      <c r="UKN95" s="74"/>
      <c r="UKO95" s="77"/>
      <c r="UKP95" s="77"/>
      <c r="UKQ95" s="11"/>
      <c r="UKR95" s="7"/>
      <c r="UKS95" s="7"/>
      <c r="UKT95" s="7"/>
      <c r="UKU95" s="7"/>
      <c r="UKV95" s="7"/>
      <c r="UKW95" s="73"/>
      <c r="UKX95" s="73"/>
      <c r="UKY95" s="73"/>
      <c r="UKZ95" s="73"/>
      <c r="ULA95" s="74"/>
      <c r="ULB95" s="74"/>
      <c r="ULC95" s="77"/>
      <c r="ULD95" s="77"/>
      <c r="ULE95" s="11"/>
      <c r="ULF95" s="7"/>
      <c r="ULG95" s="7"/>
      <c r="ULH95" s="7"/>
      <c r="ULI95" s="7"/>
      <c r="ULJ95" s="7"/>
      <c r="ULK95" s="73"/>
      <c r="ULL95" s="73"/>
      <c r="ULM95" s="73"/>
      <c r="ULN95" s="73"/>
      <c r="ULO95" s="74"/>
      <c r="ULP95" s="74"/>
      <c r="ULQ95" s="77"/>
      <c r="ULR95" s="77"/>
      <c r="ULS95" s="11"/>
      <c r="ULT95" s="7"/>
      <c r="ULU95" s="7"/>
      <c r="ULV95" s="7"/>
      <c r="ULW95" s="7"/>
      <c r="ULX95" s="7"/>
      <c r="ULY95" s="73"/>
      <c r="ULZ95" s="73"/>
      <c r="UMA95" s="73"/>
      <c r="UMB95" s="73"/>
      <c r="UMC95" s="74"/>
      <c r="UMD95" s="74"/>
      <c r="UME95" s="77"/>
      <c r="UMF95" s="77"/>
      <c r="UMG95" s="11"/>
      <c r="UMH95" s="7"/>
      <c r="UMI95" s="7"/>
      <c r="UMJ95" s="7"/>
      <c r="UMK95" s="7"/>
      <c r="UML95" s="7"/>
      <c r="UMM95" s="73"/>
      <c r="UMN95" s="73"/>
      <c r="UMO95" s="73"/>
      <c r="UMP95" s="73"/>
      <c r="UMQ95" s="74"/>
      <c r="UMR95" s="74"/>
      <c r="UMS95" s="77"/>
      <c r="UMT95" s="77"/>
      <c r="UMU95" s="11"/>
      <c r="UMV95" s="7"/>
      <c r="UMW95" s="7"/>
      <c r="UMX95" s="7"/>
      <c r="UMY95" s="7"/>
      <c r="UMZ95" s="7"/>
      <c r="UNA95" s="73"/>
      <c r="UNB95" s="73"/>
      <c r="UNC95" s="73"/>
      <c r="UND95" s="73"/>
      <c r="UNE95" s="74"/>
      <c r="UNF95" s="74"/>
      <c r="UNG95" s="77"/>
      <c r="UNH95" s="77"/>
      <c r="UNI95" s="11"/>
      <c r="UNJ95" s="7"/>
      <c r="UNK95" s="7"/>
      <c r="UNL95" s="7"/>
      <c r="UNM95" s="7"/>
      <c r="UNN95" s="7"/>
      <c r="UNO95" s="73"/>
      <c r="UNP95" s="73"/>
      <c r="UNQ95" s="73"/>
      <c r="UNR95" s="73"/>
      <c r="UNS95" s="74"/>
      <c r="UNT95" s="74"/>
      <c r="UNU95" s="77"/>
      <c r="UNV95" s="77"/>
      <c r="UNW95" s="11"/>
      <c r="UNX95" s="7"/>
      <c r="UNY95" s="7"/>
      <c r="UNZ95" s="7"/>
      <c r="UOA95" s="7"/>
      <c r="UOB95" s="7"/>
      <c r="UOC95" s="73"/>
      <c r="UOD95" s="73"/>
      <c r="UOE95" s="73"/>
      <c r="UOF95" s="73"/>
      <c r="UOG95" s="74"/>
      <c r="UOH95" s="74"/>
      <c r="UOI95" s="77"/>
      <c r="UOJ95" s="77"/>
      <c r="UOK95" s="11"/>
      <c r="UOL95" s="7"/>
      <c r="UOM95" s="7"/>
      <c r="UON95" s="7"/>
      <c r="UOO95" s="7"/>
      <c r="UOP95" s="7"/>
      <c r="UOQ95" s="73"/>
      <c r="UOR95" s="73"/>
      <c r="UOS95" s="73"/>
      <c r="UOT95" s="73"/>
      <c r="UOU95" s="74"/>
      <c r="UOV95" s="74"/>
      <c r="UOW95" s="77"/>
      <c r="UOX95" s="77"/>
      <c r="UOY95" s="11"/>
      <c r="UOZ95" s="7"/>
      <c r="UPA95" s="7"/>
      <c r="UPB95" s="7"/>
      <c r="UPC95" s="7"/>
      <c r="UPD95" s="7"/>
      <c r="UPE95" s="73"/>
      <c r="UPF95" s="73"/>
      <c r="UPG95" s="73"/>
      <c r="UPH95" s="73"/>
      <c r="UPI95" s="74"/>
      <c r="UPJ95" s="74"/>
      <c r="UPK95" s="77"/>
      <c r="UPL95" s="77"/>
      <c r="UPM95" s="11"/>
      <c r="UPN95" s="7"/>
      <c r="UPO95" s="7"/>
      <c r="UPP95" s="7"/>
      <c r="UPQ95" s="7"/>
      <c r="UPR95" s="7"/>
      <c r="UPS95" s="73"/>
      <c r="UPT95" s="73"/>
      <c r="UPU95" s="73"/>
      <c r="UPV95" s="73"/>
      <c r="UPW95" s="74"/>
      <c r="UPX95" s="74"/>
      <c r="UPY95" s="77"/>
      <c r="UPZ95" s="77"/>
      <c r="UQA95" s="11"/>
      <c r="UQB95" s="7"/>
      <c r="UQC95" s="7"/>
      <c r="UQD95" s="7"/>
      <c r="UQE95" s="7"/>
      <c r="UQF95" s="7"/>
      <c r="UQG95" s="73"/>
      <c r="UQH95" s="73"/>
      <c r="UQI95" s="73"/>
      <c r="UQJ95" s="73"/>
      <c r="UQK95" s="74"/>
      <c r="UQL95" s="74"/>
      <c r="UQM95" s="77"/>
      <c r="UQN95" s="77"/>
      <c r="UQO95" s="11"/>
      <c r="UQP95" s="7"/>
      <c r="UQQ95" s="7"/>
      <c r="UQR95" s="7"/>
      <c r="UQS95" s="7"/>
      <c r="UQT95" s="7"/>
      <c r="UQU95" s="73"/>
      <c r="UQV95" s="73"/>
      <c r="UQW95" s="73"/>
      <c r="UQX95" s="73"/>
      <c r="UQY95" s="74"/>
      <c r="UQZ95" s="74"/>
      <c r="URA95" s="77"/>
      <c r="URB95" s="77"/>
      <c r="URC95" s="11"/>
      <c r="URD95" s="7"/>
      <c r="URE95" s="7"/>
      <c r="URF95" s="7"/>
      <c r="URG95" s="7"/>
      <c r="URH95" s="7"/>
      <c r="URI95" s="73"/>
      <c r="URJ95" s="73"/>
      <c r="URK95" s="73"/>
      <c r="URL95" s="73"/>
      <c r="URM95" s="74"/>
      <c r="URN95" s="74"/>
      <c r="URO95" s="77"/>
      <c r="URP95" s="77"/>
      <c r="URQ95" s="11"/>
      <c r="URR95" s="7"/>
      <c r="URS95" s="7"/>
      <c r="URT95" s="7"/>
      <c r="URU95" s="7"/>
      <c r="URV95" s="7"/>
      <c r="URW95" s="73"/>
      <c r="URX95" s="73"/>
      <c r="URY95" s="73"/>
      <c r="URZ95" s="73"/>
      <c r="USA95" s="74"/>
      <c r="USB95" s="74"/>
      <c r="USC95" s="77"/>
      <c r="USD95" s="77"/>
      <c r="USE95" s="11"/>
      <c r="USF95" s="7"/>
      <c r="USG95" s="7"/>
      <c r="USH95" s="7"/>
      <c r="USI95" s="7"/>
      <c r="USJ95" s="7"/>
      <c r="USK95" s="73"/>
      <c r="USL95" s="73"/>
      <c r="USM95" s="73"/>
      <c r="USN95" s="73"/>
      <c r="USO95" s="74"/>
      <c r="USP95" s="74"/>
      <c r="USQ95" s="77"/>
      <c r="USR95" s="77"/>
      <c r="USS95" s="11"/>
      <c r="UST95" s="7"/>
      <c r="USU95" s="7"/>
      <c r="USV95" s="7"/>
      <c r="USW95" s="7"/>
      <c r="USX95" s="7"/>
      <c r="USY95" s="73"/>
      <c r="USZ95" s="73"/>
      <c r="UTA95" s="73"/>
      <c r="UTB95" s="73"/>
      <c r="UTC95" s="74"/>
      <c r="UTD95" s="74"/>
      <c r="UTE95" s="77"/>
      <c r="UTF95" s="77"/>
      <c r="UTG95" s="11"/>
      <c r="UTH95" s="7"/>
      <c r="UTI95" s="7"/>
      <c r="UTJ95" s="7"/>
      <c r="UTK95" s="7"/>
      <c r="UTL95" s="7"/>
      <c r="UTM95" s="73"/>
      <c r="UTN95" s="73"/>
      <c r="UTO95" s="73"/>
      <c r="UTP95" s="73"/>
      <c r="UTQ95" s="74"/>
      <c r="UTR95" s="74"/>
      <c r="UTS95" s="77"/>
      <c r="UTT95" s="77"/>
      <c r="UTU95" s="11"/>
      <c r="UTV95" s="7"/>
      <c r="UTW95" s="7"/>
      <c r="UTX95" s="7"/>
      <c r="UTY95" s="7"/>
      <c r="UTZ95" s="7"/>
      <c r="UUA95" s="73"/>
      <c r="UUB95" s="73"/>
      <c r="UUC95" s="73"/>
      <c r="UUD95" s="73"/>
      <c r="UUE95" s="74"/>
      <c r="UUF95" s="74"/>
      <c r="UUG95" s="77"/>
      <c r="UUH95" s="77"/>
      <c r="UUI95" s="11"/>
      <c r="UUJ95" s="7"/>
      <c r="UUK95" s="7"/>
      <c r="UUL95" s="7"/>
      <c r="UUM95" s="7"/>
      <c r="UUN95" s="7"/>
      <c r="UUO95" s="73"/>
      <c r="UUP95" s="73"/>
      <c r="UUQ95" s="73"/>
      <c r="UUR95" s="73"/>
      <c r="UUS95" s="74"/>
      <c r="UUT95" s="74"/>
      <c r="UUU95" s="77"/>
      <c r="UUV95" s="77"/>
      <c r="UUW95" s="11"/>
      <c r="UUX95" s="7"/>
      <c r="UUY95" s="7"/>
      <c r="UUZ95" s="7"/>
      <c r="UVA95" s="7"/>
      <c r="UVB95" s="7"/>
      <c r="UVC95" s="73"/>
      <c r="UVD95" s="73"/>
      <c r="UVE95" s="73"/>
      <c r="UVF95" s="73"/>
      <c r="UVG95" s="74"/>
      <c r="UVH95" s="74"/>
      <c r="UVI95" s="77"/>
      <c r="UVJ95" s="77"/>
      <c r="UVK95" s="11"/>
      <c r="UVL95" s="7"/>
      <c r="UVM95" s="7"/>
      <c r="UVN95" s="7"/>
      <c r="UVO95" s="7"/>
      <c r="UVP95" s="7"/>
      <c r="UVQ95" s="73"/>
      <c r="UVR95" s="73"/>
      <c r="UVS95" s="73"/>
      <c r="UVT95" s="73"/>
      <c r="UVU95" s="74"/>
      <c r="UVV95" s="74"/>
      <c r="UVW95" s="77"/>
      <c r="UVX95" s="77"/>
      <c r="UVY95" s="11"/>
      <c r="UVZ95" s="7"/>
      <c r="UWA95" s="7"/>
      <c r="UWB95" s="7"/>
      <c r="UWC95" s="7"/>
      <c r="UWD95" s="7"/>
      <c r="UWE95" s="73"/>
      <c r="UWF95" s="73"/>
      <c r="UWG95" s="73"/>
      <c r="UWH95" s="73"/>
      <c r="UWI95" s="74"/>
      <c r="UWJ95" s="74"/>
      <c r="UWK95" s="77"/>
      <c r="UWL95" s="77"/>
      <c r="UWM95" s="11"/>
      <c r="UWN95" s="7"/>
      <c r="UWO95" s="7"/>
      <c r="UWP95" s="7"/>
      <c r="UWQ95" s="7"/>
      <c r="UWR95" s="7"/>
      <c r="UWS95" s="73"/>
      <c r="UWT95" s="73"/>
      <c r="UWU95" s="73"/>
      <c r="UWV95" s="73"/>
      <c r="UWW95" s="74"/>
      <c r="UWX95" s="74"/>
      <c r="UWY95" s="77"/>
      <c r="UWZ95" s="77"/>
      <c r="UXA95" s="11"/>
      <c r="UXB95" s="7"/>
      <c r="UXC95" s="7"/>
      <c r="UXD95" s="7"/>
      <c r="UXE95" s="7"/>
      <c r="UXF95" s="7"/>
      <c r="UXG95" s="73"/>
      <c r="UXH95" s="73"/>
      <c r="UXI95" s="73"/>
      <c r="UXJ95" s="73"/>
      <c r="UXK95" s="74"/>
      <c r="UXL95" s="74"/>
      <c r="UXM95" s="77"/>
      <c r="UXN95" s="77"/>
      <c r="UXO95" s="11"/>
      <c r="UXP95" s="7"/>
      <c r="UXQ95" s="7"/>
      <c r="UXR95" s="7"/>
      <c r="UXS95" s="7"/>
      <c r="UXT95" s="7"/>
      <c r="UXU95" s="73"/>
      <c r="UXV95" s="73"/>
      <c r="UXW95" s="73"/>
      <c r="UXX95" s="73"/>
      <c r="UXY95" s="74"/>
      <c r="UXZ95" s="74"/>
      <c r="UYA95" s="77"/>
      <c r="UYB95" s="77"/>
      <c r="UYC95" s="11"/>
      <c r="UYD95" s="7"/>
      <c r="UYE95" s="7"/>
      <c r="UYF95" s="7"/>
      <c r="UYG95" s="7"/>
      <c r="UYH95" s="7"/>
      <c r="UYI95" s="73"/>
      <c r="UYJ95" s="73"/>
      <c r="UYK95" s="73"/>
      <c r="UYL95" s="73"/>
      <c r="UYM95" s="74"/>
      <c r="UYN95" s="74"/>
      <c r="UYO95" s="77"/>
      <c r="UYP95" s="77"/>
      <c r="UYQ95" s="11"/>
      <c r="UYR95" s="7"/>
      <c r="UYS95" s="7"/>
      <c r="UYT95" s="7"/>
      <c r="UYU95" s="7"/>
      <c r="UYV95" s="7"/>
      <c r="UYW95" s="73"/>
      <c r="UYX95" s="73"/>
      <c r="UYY95" s="73"/>
      <c r="UYZ95" s="73"/>
      <c r="UZA95" s="74"/>
      <c r="UZB95" s="74"/>
      <c r="UZC95" s="77"/>
      <c r="UZD95" s="77"/>
      <c r="UZE95" s="11"/>
      <c r="UZF95" s="7"/>
      <c r="UZG95" s="7"/>
      <c r="UZH95" s="7"/>
      <c r="UZI95" s="7"/>
      <c r="UZJ95" s="7"/>
      <c r="UZK95" s="73"/>
      <c r="UZL95" s="73"/>
      <c r="UZM95" s="73"/>
      <c r="UZN95" s="73"/>
      <c r="UZO95" s="74"/>
      <c r="UZP95" s="74"/>
      <c r="UZQ95" s="77"/>
      <c r="UZR95" s="77"/>
      <c r="UZS95" s="11"/>
      <c r="UZT95" s="7"/>
      <c r="UZU95" s="7"/>
      <c r="UZV95" s="7"/>
      <c r="UZW95" s="7"/>
      <c r="UZX95" s="7"/>
      <c r="UZY95" s="73"/>
      <c r="UZZ95" s="73"/>
      <c r="VAA95" s="73"/>
      <c r="VAB95" s="73"/>
      <c r="VAC95" s="74"/>
      <c r="VAD95" s="74"/>
      <c r="VAE95" s="77"/>
      <c r="VAF95" s="77"/>
      <c r="VAG95" s="11"/>
      <c r="VAH95" s="7"/>
      <c r="VAI95" s="7"/>
      <c r="VAJ95" s="7"/>
      <c r="VAK95" s="7"/>
      <c r="VAL95" s="7"/>
      <c r="VAM95" s="73"/>
      <c r="VAN95" s="73"/>
      <c r="VAO95" s="73"/>
      <c r="VAP95" s="73"/>
      <c r="VAQ95" s="74"/>
      <c r="VAR95" s="74"/>
      <c r="VAS95" s="77"/>
      <c r="VAT95" s="77"/>
      <c r="VAU95" s="11"/>
      <c r="VAV95" s="7"/>
      <c r="VAW95" s="7"/>
      <c r="VAX95" s="7"/>
      <c r="VAY95" s="7"/>
      <c r="VAZ95" s="7"/>
      <c r="VBA95" s="73"/>
      <c r="VBB95" s="73"/>
      <c r="VBC95" s="73"/>
      <c r="VBD95" s="73"/>
      <c r="VBE95" s="74"/>
      <c r="VBF95" s="74"/>
      <c r="VBG95" s="77"/>
      <c r="VBH95" s="77"/>
      <c r="VBI95" s="11"/>
      <c r="VBJ95" s="7"/>
      <c r="VBK95" s="7"/>
      <c r="VBL95" s="7"/>
      <c r="VBM95" s="7"/>
      <c r="VBN95" s="7"/>
      <c r="VBO95" s="73"/>
      <c r="VBP95" s="73"/>
      <c r="VBQ95" s="73"/>
      <c r="VBR95" s="73"/>
      <c r="VBS95" s="74"/>
      <c r="VBT95" s="74"/>
      <c r="VBU95" s="77"/>
      <c r="VBV95" s="77"/>
      <c r="VBW95" s="11"/>
      <c r="VBX95" s="7"/>
      <c r="VBY95" s="7"/>
      <c r="VBZ95" s="7"/>
      <c r="VCA95" s="7"/>
      <c r="VCB95" s="7"/>
      <c r="VCC95" s="73"/>
      <c r="VCD95" s="73"/>
      <c r="VCE95" s="73"/>
      <c r="VCF95" s="73"/>
      <c r="VCG95" s="74"/>
      <c r="VCH95" s="74"/>
      <c r="VCI95" s="77"/>
      <c r="VCJ95" s="77"/>
      <c r="VCK95" s="11"/>
      <c r="VCL95" s="7"/>
      <c r="VCM95" s="7"/>
      <c r="VCN95" s="7"/>
      <c r="VCO95" s="7"/>
      <c r="VCP95" s="7"/>
      <c r="VCQ95" s="73"/>
      <c r="VCR95" s="73"/>
      <c r="VCS95" s="73"/>
      <c r="VCT95" s="73"/>
      <c r="VCU95" s="74"/>
      <c r="VCV95" s="74"/>
      <c r="VCW95" s="77"/>
      <c r="VCX95" s="77"/>
      <c r="VCY95" s="11"/>
      <c r="VCZ95" s="7"/>
      <c r="VDA95" s="7"/>
      <c r="VDB95" s="7"/>
      <c r="VDC95" s="7"/>
      <c r="VDD95" s="7"/>
      <c r="VDE95" s="73"/>
      <c r="VDF95" s="73"/>
      <c r="VDG95" s="73"/>
      <c r="VDH95" s="73"/>
      <c r="VDI95" s="74"/>
      <c r="VDJ95" s="74"/>
      <c r="VDK95" s="77"/>
      <c r="VDL95" s="77"/>
      <c r="VDM95" s="11"/>
      <c r="VDN95" s="7"/>
      <c r="VDO95" s="7"/>
      <c r="VDP95" s="7"/>
      <c r="VDQ95" s="7"/>
      <c r="VDR95" s="7"/>
      <c r="VDS95" s="73"/>
      <c r="VDT95" s="73"/>
      <c r="VDU95" s="73"/>
      <c r="VDV95" s="73"/>
      <c r="VDW95" s="74"/>
      <c r="VDX95" s="74"/>
      <c r="VDY95" s="77"/>
      <c r="VDZ95" s="77"/>
      <c r="VEA95" s="11"/>
      <c r="VEB95" s="7"/>
      <c r="VEC95" s="7"/>
      <c r="VED95" s="7"/>
      <c r="VEE95" s="7"/>
      <c r="VEF95" s="7"/>
      <c r="VEG95" s="73"/>
      <c r="VEH95" s="73"/>
      <c r="VEI95" s="73"/>
      <c r="VEJ95" s="73"/>
      <c r="VEK95" s="74"/>
      <c r="VEL95" s="74"/>
      <c r="VEM95" s="77"/>
      <c r="VEN95" s="77"/>
      <c r="VEO95" s="11"/>
      <c r="VEP95" s="7"/>
      <c r="VEQ95" s="7"/>
      <c r="VER95" s="7"/>
      <c r="VES95" s="7"/>
      <c r="VET95" s="7"/>
      <c r="VEU95" s="73"/>
      <c r="VEV95" s="73"/>
      <c r="VEW95" s="73"/>
      <c r="VEX95" s="73"/>
      <c r="VEY95" s="74"/>
      <c r="VEZ95" s="74"/>
      <c r="VFA95" s="77"/>
      <c r="VFB95" s="77"/>
      <c r="VFC95" s="11"/>
      <c r="VFD95" s="7"/>
      <c r="VFE95" s="7"/>
      <c r="VFF95" s="7"/>
      <c r="VFG95" s="7"/>
      <c r="VFH95" s="7"/>
      <c r="VFI95" s="73"/>
      <c r="VFJ95" s="73"/>
      <c r="VFK95" s="73"/>
      <c r="VFL95" s="73"/>
      <c r="VFM95" s="74"/>
      <c r="VFN95" s="74"/>
      <c r="VFO95" s="77"/>
      <c r="VFP95" s="77"/>
      <c r="VFQ95" s="11"/>
      <c r="VFR95" s="7"/>
      <c r="VFS95" s="7"/>
      <c r="VFT95" s="7"/>
      <c r="VFU95" s="7"/>
      <c r="VFV95" s="7"/>
      <c r="VFW95" s="73"/>
      <c r="VFX95" s="73"/>
      <c r="VFY95" s="73"/>
      <c r="VFZ95" s="73"/>
      <c r="VGA95" s="74"/>
      <c r="VGB95" s="74"/>
      <c r="VGC95" s="77"/>
      <c r="VGD95" s="77"/>
      <c r="VGE95" s="11"/>
      <c r="VGF95" s="7"/>
      <c r="VGG95" s="7"/>
      <c r="VGH95" s="7"/>
      <c r="VGI95" s="7"/>
      <c r="VGJ95" s="7"/>
      <c r="VGK95" s="73"/>
      <c r="VGL95" s="73"/>
      <c r="VGM95" s="73"/>
      <c r="VGN95" s="73"/>
      <c r="VGO95" s="74"/>
      <c r="VGP95" s="74"/>
      <c r="VGQ95" s="77"/>
      <c r="VGR95" s="77"/>
      <c r="VGS95" s="11"/>
      <c r="VGT95" s="7"/>
      <c r="VGU95" s="7"/>
      <c r="VGV95" s="7"/>
      <c r="VGW95" s="7"/>
      <c r="VGX95" s="7"/>
      <c r="VGY95" s="73"/>
      <c r="VGZ95" s="73"/>
      <c r="VHA95" s="73"/>
      <c r="VHB95" s="73"/>
      <c r="VHC95" s="74"/>
      <c r="VHD95" s="74"/>
      <c r="VHE95" s="77"/>
      <c r="VHF95" s="77"/>
      <c r="VHG95" s="11"/>
      <c r="VHH95" s="7"/>
      <c r="VHI95" s="7"/>
      <c r="VHJ95" s="7"/>
      <c r="VHK95" s="7"/>
      <c r="VHL95" s="7"/>
      <c r="VHM95" s="73"/>
      <c r="VHN95" s="73"/>
      <c r="VHO95" s="73"/>
      <c r="VHP95" s="73"/>
      <c r="VHQ95" s="74"/>
      <c r="VHR95" s="74"/>
      <c r="VHS95" s="77"/>
      <c r="VHT95" s="77"/>
      <c r="VHU95" s="11"/>
      <c r="VHV95" s="7"/>
      <c r="VHW95" s="7"/>
      <c r="VHX95" s="7"/>
      <c r="VHY95" s="7"/>
      <c r="VHZ95" s="7"/>
      <c r="VIA95" s="73"/>
      <c r="VIB95" s="73"/>
      <c r="VIC95" s="73"/>
      <c r="VID95" s="73"/>
      <c r="VIE95" s="74"/>
      <c r="VIF95" s="74"/>
      <c r="VIG95" s="77"/>
      <c r="VIH95" s="77"/>
      <c r="VII95" s="11"/>
      <c r="VIJ95" s="7"/>
      <c r="VIK95" s="7"/>
      <c r="VIL95" s="7"/>
      <c r="VIM95" s="7"/>
      <c r="VIN95" s="7"/>
      <c r="VIO95" s="73"/>
      <c r="VIP95" s="73"/>
      <c r="VIQ95" s="73"/>
      <c r="VIR95" s="73"/>
      <c r="VIS95" s="74"/>
      <c r="VIT95" s="74"/>
      <c r="VIU95" s="77"/>
      <c r="VIV95" s="77"/>
      <c r="VIW95" s="11"/>
      <c r="VIX95" s="7"/>
      <c r="VIY95" s="7"/>
      <c r="VIZ95" s="7"/>
      <c r="VJA95" s="7"/>
      <c r="VJB95" s="7"/>
      <c r="VJC95" s="73"/>
      <c r="VJD95" s="73"/>
      <c r="VJE95" s="73"/>
      <c r="VJF95" s="73"/>
      <c r="VJG95" s="74"/>
      <c r="VJH95" s="74"/>
      <c r="VJI95" s="77"/>
      <c r="VJJ95" s="77"/>
      <c r="VJK95" s="11"/>
      <c r="VJL95" s="7"/>
      <c r="VJM95" s="7"/>
      <c r="VJN95" s="7"/>
      <c r="VJO95" s="7"/>
      <c r="VJP95" s="7"/>
      <c r="VJQ95" s="73"/>
      <c r="VJR95" s="73"/>
      <c r="VJS95" s="73"/>
      <c r="VJT95" s="73"/>
      <c r="VJU95" s="74"/>
      <c r="VJV95" s="74"/>
      <c r="VJW95" s="77"/>
      <c r="VJX95" s="77"/>
      <c r="VJY95" s="11"/>
      <c r="VJZ95" s="7"/>
      <c r="VKA95" s="7"/>
      <c r="VKB95" s="7"/>
      <c r="VKC95" s="7"/>
      <c r="VKD95" s="7"/>
      <c r="VKE95" s="73"/>
      <c r="VKF95" s="73"/>
      <c r="VKG95" s="73"/>
      <c r="VKH95" s="73"/>
      <c r="VKI95" s="74"/>
      <c r="VKJ95" s="74"/>
      <c r="VKK95" s="77"/>
      <c r="VKL95" s="77"/>
      <c r="VKM95" s="11"/>
      <c r="VKN95" s="7"/>
      <c r="VKO95" s="7"/>
      <c r="VKP95" s="7"/>
      <c r="VKQ95" s="7"/>
      <c r="VKR95" s="7"/>
      <c r="VKS95" s="73"/>
      <c r="VKT95" s="73"/>
      <c r="VKU95" s="73"/>
      <c r="VKV95" s="73"/>
      <c r="VKW95" s="74"/>
      <c r="VKX95" s="74"/>
      <c r="VKY95" s="77"/>
      <c r="VKZ95" s="77"/>
      <c r="VLA95" s="11"/>
      <c r="VLB95" s="7"/>
      <c r="VLC95" s="7"/>
      <c r="VLD95" s="7"/>
      <c r="VLE95" s="7"/>
      <c r="VLF95" s="7"/>
      <c r="VLG95" s="73"/>
      <c r="VLH95" s="73"/>
      <c r="VLI95" s="73"/>
      <c r="VLJ95" s="73"/>
      <c r="VLK95" s="74"/>
      <c r="VLL95" s="74"/>
      <c r="VLM95" s="77"/>
      <c r="VLN95" s="77"/>
      <c r="VLO95" s="11"/>
      <c r="VLP95" s="7"/>
      <c r="VLQ95" s="7"/>
      <c r="VLR95" s="7"/>
      <c r="VLS95" s="7"/>
      <c r="VLT95" s="7"/>
      <c r="VLU95" s="73"/>
      <c r="VLV95" s="73"/>
      <c r="VLW95" s="73"/>
      <c r="VLX95" s="73"/>
      <c r="VLY95" s="74"/>
      <c r="VLZ95" s="74"/>
      <c r="VMA95" s="77"/>
      <c r="VMB95" s="77"/>
      <c r="VMC95" s="11"/>
      <c r="VMD95" s="7"/>
      <c r="VME95" s="7"/>
      <c r="VMF95" s="7"/>
      <c r="VMG95" s="7"/>
      <c r="VMH95" s="7"/>
      <c r="VMI95" s="73"/>
      <c r="VMJ95" s="73"/>
      <c r="VMK95" s="73"/>
      <c r="VML95" s="73"/>
      <c r="VMM95" s="74"/>
      <c r="VMN95" s="74"/>
      <c r="VMO95" s="77"/>
      <c r="VMP95" s="77"/>
      <c r="VMQ95" s="11"/>
      <c r="VMR95" s="7"/>
      <c r="VMS95" s="7"/>
      <c r="VMT95" s="7"/>
      <c r="VMU95" s="7"/>
      <c r="VMV95" s="7"/>
      <c r="VMW95" s="73"/>
      <c r="VMX95" s="73"/>
      <c r="VMY95" s="73"/>
      <c r="VMZ95" s="73"/>
      <c r="VNA95" s="74"/>
      <c r="VNB95" s="74"/>
      <c r="VNC95" s="77"/>
      <c r="VND95" s="77"/>
      <c r="VNE95" s="11"/>
      <c r="VNF95" s="7"/>
      <c r="VNG95" s="7"/>
      <c r="VNH95" s="7"/>
      <c r="VNI95" s="7"/>
      <c r="VNJ95" s="7"/>
      <c r="VNK95" s="73"/>
      <c r="VNL95" s="73"/>
      <c r="VNM95" s="73"/>
      <c r="VNN95" s="73"/>
      <c r="VNO95" s="74"/>
      <c r="VNP95" s="74"/>
      <c r="VNQ95" s="77"/>
      <c r="VNR95" s="77"/>
      <c r="VNS95" s="11"/>
      <c r="VNT95" s="7"/>
      <c r="VNU95" s="7"/>
      <c r="VNV95" s="7"/>
      <c r="VNW95" s="7"/>
      <c r="VNX95" s="7"/>
      <c r="VNY95" s="73"/>
      <c r="VNZ95" s="73"/>
      <c r="VOA95" s="73"/>
      <c r="VOB95" s="73"/>
      <c r="VOC95" s="74"/>
      <c r="VOD95" s="74"/>
      <c r="VOE95" s="77"/>
      <c r="VOF95" s="77"/>
      <c r="VOG95" s="11"/>
      <c r="VOH95" s="7"/>
      <c r="VOI95" s="7"/>
      <c r="VOJ95" s="7"/>
      <c r="VOK95" s="7"/>
      <c r="VOL95" s="7"/>
      <c r="VOM95" s="73"/>
      <c r="VON95" s="73"/>
      <c r="VOO95" s="73"/>
      <c r="VOP95" s="73"/>
      <c r="VOQ95" s="74"/>
      <c r="VOR95" s="74"/>
      <c r="VOS95" s="77"/>
      <c r="VOT95" s="77"/>
      <c r="VOU95" s="11"/>
      <c r="VOV95" s="7"/>
      <c r="VOW95" s="7"/>
      <c r="VOX95" s="7"/>
      <c r="VOY95" s="7"/>
      <c r="VOZ95" s="7"/>
      <c r="VPA95" s="73"/>
      <c r="VPB95" s="73"/>
      <c r="VPC95" s="73"/>
      <c r="VPD95" s="73"/>
      <c r="VPE95" s="74"/>
      <c r="VPF95" s="74"/>
      <c r="VPG95" s="77"/>
      <c r="VPH95" s="77"/>
      <c r="VPI95" s="11"/>
      <c r="VPJ95" s="7"/>
      <c r="VPK95" s="7"/>
      <c r="VPL95" s="7"/>
      <c r="VPM95" s="7"/>
      <c r="VPN95" s="7"/>
      <c r="VPO95" s="73"/>
      <c r="VPP95" s="73"/>
      <c r="VPQ95" s="73"/>
      <c r="VPR95" s="73"/>
      <c r="VPS95" s="74"/>
      <c r="VPT95" s="74"/>
      <c r="VPU95" s="77"/>
      <c r="VPV95" s="77"/>
      <c r="VPW95" s="11"/>
      <c r="VPX95" s="7"/>
      <c r="VPY95" s="7"/>
      <c r="VPZ95" s="7"/>
      <c r="VQA95" s="7"/>
      <c r="VQB95" s="7"/>
      <c r="VQC95" s="73"/>
      <c r="VQD95" s="73"/>
      <c r="VQE95" s="73"/>
      <c r="VQF95" s="73"/>
      <c r="VQG95" s="74"/>
      <c r="VQH95" s="74"/>
      <c r="VQI95" s="77"/>
      <c r="VQJ95" s="77"/>
      <c r="VQK95" s="11"/>
      <c r="VQL95" s="7"/>
      <c r="VQM95" s="7"/>
      <c r="VQN95" s="7"/>
      <c r="VQO95" s="7"/>
      <c r="VQP95" s="7"/>
      <c r="VQQ95" s="73"/>
      <c r="VQR95" s="73"/>
      <c r="VQS95" s="73"/>
      <c r="VQT95" s="73"/>
      <c r="VQU95" s="74"/>
      <c r="VQV95" s="74"/>
      <c r="VQW95" s="77"/>
      <c r="VQX95" s="77"/>
      <c r="VQY95" s="11"/>
      <c r="VQZ95" s="7"/>
      <c r="VRA95" s="7"/>
      <c r="VRB95" s="7"/>
      <c r="VRC95" s="7"/>
      <c r="VRD95" s="7"/>
      <c r="VRE95" s="73"/>
      <c r="VRF95" s="73"/>
      <c r="VRG95" s="73"/>
      <c r="VRH95" s="73"/>
      <c r="VRI95" s="74"/>
      <c r="VRJ95" s="74"/>
      <c r="VRK95" s="77"/>
      <c r="VRL95" s="77"/>
      <c r="VRM95" s="11"/>
      <c r="VRN95" s="7"/>
      <c r="VRO95" s="7"/>
      <c r="VRP95" s="7"/>
      <c r="VRQ95" s="7"/>
      <c r="VRR95" s="7"/>
      <c r="VRS95" s="73"/>
      <c r="VRT95" s="73"/>
      <c r="VRU95" s="73"/>
      <c r="VRV95" s="73"/>
      <c r="VRW95" s="74"/>
      <c r="VRX95" s="74"/>
      <c r="VRY95" s="77"/>
      <c r="VRZ95" s="77"/>
      <c r="VSA95" s="11"/>
      <c r="VSB95" s="7"/>
      <c r="VSC95" s="7"/>
      <c r="VSD95" s="7"/>
      <c r="VSE95" s="7"/>
      <c r="VSF95" s="7"/>
      <c r="VSG95" s="73"/>
      <c r="VSH95" s="73"/>
      <c r="VSI95" s="73"/>
      <c r="VSJ95" s="73"/>
      <c r="VSK95" s="74"/>
      <c r="VSL95" s="74"/>
      <c r="VSM95" s="77"/>
      <c r="VSN95" s="77"/>
      <c r="VSO95" s="11"/>
      <c r="VSP95" s="7"/>
      <c r="VSQ95" s="7"/>
      <c r="VSR95" s="7"/>
      <c r="VSS95" s="7"/>
      <c r="VST95" s="7"/>
      <c r="VSU95" s="73"/>
      <c r="VSV95" s="73"/>
      <c r="VSW95" s="73"/>
      <c r="VSX95" s="73"/>
      <c r="VSY95" s="74"/>
      <c r="VSZ95" s="74"/>
      <c r="VTA95" s="77"/>
      <c r="VTB95" s="77"/>
      <c r="VTC95" s="11"/>
      <c r="VTD95" s="7"/>
      <c r="VTE95" s="7"/>
      <c r="VTF95" s="7"/>
      <c r="VTG95" s="7"/>
      <c r="VTH95" s="7"/>
      <c r="VTI95" s="73"/>
      <c r="VTJ95" s="73"/>
      <c r="VTK95" s="73"/>
      <c r="VTL95" s="73"/>
      <c r="VTM95" s="74"/>
      <c r="VTN95" s="74"/>
      <c r="VTO95" s="77"/>
      <c r="VTP95" s="77"/>
      <c r="VTQ95" s="11"/>
      <c r="VTR95" s="7"/>
      <c r="VTS95" s="7"/>
      <c r="VTT95" s="7"/>
      <c r="VTU95" s="7"/>
      <c r="VTV95" s="7"/>
      <c r="VTW95" s="73"/>
      <c r="VTX95" s="73"/>
      <c r="VTY95" s="73"/>
      <c r="VTZ95" s="73"/>
      <c r="VUA95" s="74"/>
      <c r="VUB95" s="74"/>
      <c r="VUC95" s="77"/>
      <c r="VUD95" s="77"/>
      <c r="VUE95" s="11"/>
      <c r="VUF95" s="7"/>
      <c r="VUG95" s="7"/>
      <c r="VUH95" s="7"/>
      <c r="VUI95" s="7"/>
      <c r="VUJ95" s="7"/>
      <c r="VUK95" s="73"/>
      <c r="VUL95" s="73"/>
      <c r="VUM95" s="73"/>
      <c r="VUN95" s="73"/>
      <c r="VUO95" s="74"/>
      <c r="VUP95" s="74"/>
      <c r="VUQ95" s="77"/>
      <c r="VUR95" s="77"/>
      <c r="VUS95" s="11"/>
      <c r="VUT95" s="7"/>
      <c r="VUU95" s="7"/>
      <c r="VUV95" s="7"/>
      <c r="VUW95" s="7"/>
      <c r="VUX95" s="7"/>
      <c r="VUY95" s="73"/>
      <c r="VUZ95" s="73"/>
      <c r="VVA95" s="73"/>
      <c r="VVB95" s="73"/>
      <c r="VVC95" s="74"/>
      <c r="VVD95" s="74"/>
      <c r="VVE95" s="77"/>
      <c r="VVF95" s="77"/>
      <c r="VVG95" s="11"/>
      <c r="VVH95" s="7"/>
      <c r="VVI95" s="7"/>
      <c r="VVJ95" s="7"/>
      <c r="VVK95" s="7"/>
      <c r="VVL95" s="7"/>
      <c r="VVM95" s="73"/>
      <c r="VVN95" s="73"/>
      <c r="VVO95" s="73"/>
      <c r="VVP95" s="73"/>
      <c r="VVQ95" s="74"/>
      <c r="VVR95" s="74"/>
      <c r="VVS95" s="77"/>
      <c r="VVT95" s="77"/>
      <c r="VVU95" s="11"/>
      <c r="VVV95" s="7"/>
      <c r="VVW95" s="7"/>
      <c r="VVX95" s="7"/>
      <c r="VVY95" s="7"/>
      <c r="VVZ95" s="7"/>
      <c r="VWA95" s="73"/>
      <c r="VWB95" s="73"/>
      <c r="VWC95" s="73"/>
      <c r="VWD95" s="73"/>
      <c r="VWE95" s="74"/>
      <c r="VWF95" s="74"/>
      <c r="VWG95" s="77"/>
      <c r="VWH95" s="77"/>
      <c r="VWI95" s="11"/>
      <c r="VWJ95" s="7"/>
      <c r="VWK95" s="7"/>
      <c r="VWL95" s="7"/>
      <c r="VWM95" s="7"/>
      <c r="VWN95" s="7"/>
      <c r="VWO95" s="73"/>
      <c r="VWP95" s="73"/>
      <c r="VWQ95" s="73"/>
      <c r="VWR95" s="73"/>
      <c r="VWS95" s="74"/>
      <c r="VWT95" s="74"/>
      <c r="VWU95" s="77"/>
      <c r="VWV95" s="77"/>
      <c r="VWW95" s="11"/>
      <c r="VWX95" s="7"/>
      <c r="VWY95" s="7"/>
      <c r="VWZ95" s="7"/>
      <c r="VXA95" s="7"/>
      <c r="VXB95" s="7"/>
      <c r="VXC95" s="73"/>
      <c r="VXD95" s="73"/>
      <c r="VXE95" s="73"/>
      <c r="VXF95" s="73"/>
      <c r="VXG95" s="74"/>
      <c r="VXH95" s="74"/>
      <c r="VXI95" s="77"/>
      <c r="VXJ95" s="77"/>
      <c r="VXK95" s="11"/>
      <c r="VXL95" s="7"/>
      <c r="VXM95" s="7"/>
      <c r="VXN95" s="7"/>
      <c r="VXO95" s="7"/>
      <c r="VXP95" s="7"/>
      <c r="VXQ95" s="73"/>
      <c r="VXR95" s="73"/>
      <c r="VXS95" s="73"/>
      <c r="VXT95" s="73"/>
      <c r="VXU95" s="74"/>
      <c r="VXV95" s="74"/>
      <c r="VXW95" s="77"/>
      <c r="VXX95" s="77"/>
      <c r="VXY95" s="11"/>
      <c r="VXZ95" s="7"/>
      <c r="VYA95" s="7"/>
      <c r="VYB95" s="7"/>
      <c r="VYC95" s="7"/>
      <c r="VYD95" s="7"/>
      <c r="VYE95" s="73"/>
      <c r="VYF95" s="73"/>
      <c r="VYG95" s="73"/>
      <c r="VYH95" s="73"/>
      <c r="VYI95" s="74"/>
      <c r="VYJ95" s="74"/>
      <c r="VYK95" s="77"/>
      <c r="VYL95" s="77"/>
      <c r="VYM95" s="11"/>
      <c r="VYN95" s="7"/>
      <c r="VYO95" s="7"/>
      <c r="VYP95" s="7"/>
      <c r="VYQ95" s="7"/>
      <c r="VYR95" s="7"/>
      <c r="VYS95" s="73"/>
      <c r="VYT95" s="73"/>
      <c r="VYU95" s="73"/>
      <c r="VYV95" s="73"/>
      <c r="VYW95" s="74"/>
      <c r="VYX95" s="74"/>
      <c r="VYY95" s="77"/>
      <c r="VYZ95" s="77"/>
      <c r="VZA95" s="11"/>
      <c r="VZB95" s="7"/>
      <c r="VZC95" s="7"/>
      <c r="VZD95" s="7"/>
      <c r="VZE95" s="7"/>
      <c r="VZF95" s="7"/>
      <c r="VZG95" s="73"/>
      <c r="VZH95" s="73"/>
      <c r="VZI95" s="73"/>
      <c r="VZJ95" s="73"/>
      <c r="VZK95" s="74"/>
      <c r="VZL95" s="74"/>
      <c r="VZM95" s="77"/>
      <c r="VZN95" s="77"/>
      <c r="VZO95" s="11"/>
      <c r="VZP95" s="7"/>
      <c r="VZQ95" s="7"/>
      <c r="VZR95" s="7"/>
      <c r="VZS95" s="7"/>
      <c r="VZT95" s="7"/>
      <c r="VZU95" s="73"/>
      <c r="VZV95" s="73"/>
      <c r="VZW95" s="73"/>
      <c r="VZX95" s="73"/>
      <c r="VZY95" s="74"/>
      <c r="VZZ95" s="74"/>
      <c r="WAA95" s="77"/>
      <c r="WAB95" s="77"/>
      <c r="WAC95" s="11"/>
      <c r="WAD95" s="7"/>
      <c r="WAE95" s="7"/>
      <c r="WAF95" s="7"/>
      <c r="WAG95" s="7"/>
      <c r="WAH95" s="7"/>
      <c r="WAI95" s="73"/>
      <c r="WAJ95" s="73"/>
      <c r="WAK95" s="73"/>
      <c r="WAL95" s="73"/>
      <c r="WAM95" s="74"/>
      <c r="WAN95" s="74"/>
      <c r="WAO95" s="77"/>
      <c r="WAP95" s="77"/>
      <c r="WAQ95" s="11"/>
      <c r="WAR95" s="7"/>
      <c r="WAS95" s="7"/>
      <c r="WAT95" s="7"/>
      <c r="WAU95" s="7"/>
      <c r="WAV95" s="7"/>
      <c r="WAW95" s="73"/>
      <c r="WAX95" s="73"/>
      <c r="WAY95" s="73"/>
      <c r="WAZ95" s="73"/>
      <c r="WBA95" s="74"/>
      <c r="WBB95" s="74"/>
      <c r="WBC95" s="77"/>
      <c r="WBD95" s="77"/>
      <c r="WBE95" s="11"/>
      <c r="WBF95" s="7"/>
      <c r="WBG95" s="7"/>
      <c r="WBH95" s="7"/>
      <c r="WBI95" s="7"/>
      <c r="WBJ95" s="7"/>
      <c r="WBK95" s="73"/>
      <c r="WBL95" s="73"/>
      <c r="WBM95" s="73"/>
      <c r="WBN95" s="73"/>
      <c r="WBO95" s="74"/>
      <c r="WBP95" s="74"/>
      <c r="WBQ95" s="77"/>
      <c r="WBR95" s="77"/>
      <c r="WBS95" s="11"/>
      <c r="WBT95" s="7"/>
      <c r="WBU95" s="7"/>
      <c r="WBV95" s="7"/>
      <c r="WBW95" s="7"/>
      <c r="WBX95" s="7"/>
      <c r="WBY95" s="73"/>
      <c r="WBZ95" s="73"/>
      <c r="WCA95" s="73"/>
      <c r="WCB95" s="73"/>
      <c r="WCC95" s="74"/>
      <c r="WCD95" s="74"/>
      <c r="WCE95" s="77"/>
      <c r="WCF95" s="77"/>
      <c r="WCG95" s="11"/>
      <c r="WCH95" s="7"/>
      <c r="WCI95" s="7"/>
      <c r="WCJ95" s="7"/>
      <c r="WCK95" s="7"/>
      <c r="WCL95" s="7"/>
      <c r="WCM95" s="73"/>
      <c r="WCN95" s="73"/>
      <c r="WCO95" s="73"/>
      <c r="WCP95" s="73"/>
      <c r="WCQ95" s="74"/>
      <c r="WCR95" s="74"/>
      <c r="WCS95" s="77"/>
      <c r="WCT95" s="77"/>
      <c r="WCU95" s="11"/>
      <c r="WCV95" s="7"/>
      <c r="WCW95" s="7"/>
      <c r="WCX95" s="7"/>
      <c r="WCY95" s="7"/>
      <c r="WCZ95" s="7"/>
      <c r="WDA95" s="73"/>
      <c r="WDB95" s="73"/>
      <c r="WDC95" s="73"/>
      <c r="WDD95" s="73"/>
      <c r="WDE95" s="74"/>
      <c r="WDF95" s="74"/>
      <c r="WDG95" s="77"/>
      <c r="WDH95" s="77"/>
      <c r="WDI95" s="11"/>
      <c r="WDJ95" s="7"/>
      <c r="WDK95" s="7"/>
      <c r="WDL95" s="7"/>
      <c r="WDM95" s="7"/>
      <c r="WDN95" s="7"/>
      <c r="WDO95" s="73"/>
      <c r="WDP95" s="73"/>
      <c r="WDQ95" s="73"/>
      <c r="WDR95" s="73"/>
      <c r="WDS95" s="74"/>
      <c r="WDT95" s="74"/>
      <c r="WDU95" s="77"/>
      <c r="WDV95" s="77"/>
      <c r="WDW95" s="11"/>
      <c r="WDX95" s="7"/>
      <c r="WDY95" s="7"/>
      <c r="WDZ95" s="7"/>
      <c r="WEA95" s="7"/>
      <c r="WEB95" s="7"/>
      <c r="WEC95" s="73"/>
      <c r="WED95" s="73"/>
      <c r="WEE95" s="73"/>
      <c r="WEF95" s="73"/>
      <c r="WEG95" s="74"/>
      <c r="WEH95" s="74"/>
      <c r="WEI95" s="77"/>
      <c r="WEJ95" s="77"/>
      <c r="WEK95" s="11"/>
      <c r="WEL95" s="7"/>
      <c r="WEM95" s="7"/>
      <c r="WEN95" s="7"/>
      <c r="WEO95" s="7"/>
      <c r="WEP95" s="7"/>
      <c r="WEQ95" s="73"/>
      <c r="WER95" s="73"/>
      <c r="WES95" s="73"/>
      <c r="WET95" s="73"/>
      <c r="WEU95" s="74"/>
      <c r="WEV95" s="74"/>
      <c r="WEW95" s="77"/>
      <c r="WEX95" s="77"/>
      <c r="WEY95" s="11"/>
      <c r="WEZ95" s="7"/>
      <c r="WFA95" s="7"/>
      <c r="WFB95" s="7"/>
      <c r="WFC95" s="7"/>
      <c r="WFD95" s="7"/>
      <c r="WFE95" s="73"/>
      <c r="WFF95" s="73"/>
      <c r="WFG95" s="73"/>
      <c r="WFH95" s="73"/>
      <c r="WFI95" s="74"/>
      <c r="WFJ95" s="74"/>
      <c r="WFK95" s="77"/>
      <c r="WFL95" s="77"/>
      <c r="WFM95" s="11"/>
      <c r="WFN95" s="7"/>
      <c r="WFO95" s="7"/>
      <c r="WFP95" s="7"/>
      <c r="WFQ95" s="7"/>
      <c r="WFR95" s="7"/>
      <c r="WFS95" s="73"/>
      <c r="WFT95" s="73"/>
      <c r="WFU95" s="73"/>
      <c r="WFV95" s="73"/>
      <c r="WFW95" s="74"/>
      <c r="WFX95" s="74"/>
      <c r="WFY95" s="77"/>
      <c r="WFZ95" s="77"/>
      <c r="WGA95" s="11"/>
      <c r="WGB95" s="7"/>
      <c r="WGC95" s="7"/>
      <c r="WGD95" s="7"/>
      <c r="WGE95" s="7"/>
      <c r="WGF95" s="7"/>
      <c r="WGG95" s="73"/>
      <c r="WGH95" s="73"/>
      <c r="WGI95" s="73"/>
      <c r="WGJ95" s="73"/>
      <c r="WGK95" s="74"/>
      <c r="WGL95" s="74"/>
      <c r="WGM95" s="77"/>
      <c r="WGN95" s="77"/>
      <c r="WGO95" s="11"/>
      <c r="WGP95" s="7"/>
      <c r="WGQ95" s="7"/>
      <c r="WGR95" s="7"/>
      <c r="WGS95" s="7"/>
      <c r="WGT95" s="7"/>
      <c r="WGU95" s="73"/>
      <c r="WGV95" s="73"/>
      <c r="WGW95" s="73"/>
      <c r="WGX95" s="73"/>
      <c r="WGY95" s="74"/>
      <c r="WGZ95" s="74"/>
      <c r="WHA95" s="77"/>
      <c r="WHB95" s="77"/>
      <c r="WHC95" s="11"/>
      <c r="WHD95" s="7"/>
      <c r="WHE95" s="7"/>
      <c r="WHF95" s="7"/>
      <c r="WHG95" s="7"/>
      <c r="WHH95" s="7"/>
      <c r="WHI95" s="73"/>
      <c r="WHJ95" s="73"/>
      <c r="WHK95" s="73"/>
      <c r="WHL95" s="73"/>
      <c r="WHM95" s="74"/>
      <c r="WHN95" s="74"/>
      <c r="WHO95" s="77"/>
      <c r="WHP95" s="77"/>
      <c r="WHQ95" s="11"/>
      <c r="WHR95" s="7"/>
      <c r="WHS95" s="7"/>
      <c r="WHT95" s="7"/>
      <c r="WHU95" s="7"/>
      <c r="WHV95" s="7"/>
      <c r="WHW95" s="73"/>
      <c r="WHX95" s="73"/>
      <c r="WHY95" s="73"/>
      <c r="WHZ95" s="73"/>
      <c r="WIA95" s="74"/>
      <c r="WIB95" s="74"/>
      <c r="WIC95" s="77"/>
      <c r="WID95" s="77"/>
      <c r="WIE95" s="11"/>
      <c r="WIF95" s="7"/>
      <c r="WIG95" s="7"/>
      <c r="WIH95" s="7"/>
      <c r="WII95" s="7"/>
      <c r="WIJ95" s="7"/>
      <c r="WIK95" s="73"/>
      <c r="WIL95" s="73"/>
      <c r="WIM95" s="73"/>
      <c r="WIN95" s="73"/>
      <c r="WIO95" s="74"/>
      <c r="WIP95" s="74"/>
      <c r="WIQ95" s="77"/>
      <c r="WIR95" s="77"/>
      <c r="WIS95" s="11"/>
      <c r="WIT95" s="7"/>
      <c r="WIU95" s="7"/>
      <c r="WIV95" s="7"/>
      <c r="WIW95" s="7"/>
      <c r="WIX95" s="7"/>
      <c r="WIY95" s="73"/>
      <c r="WIZ95" s="73"/>
      <c r="WJA95" s="73"/>
      <c r="WJB95" s="73"/>
      <c r="WJC95" s="74"/>
      <c r="WJD95" s="74"/>
      <c r="WJE95" s="77"/>
      <c r="WJF95" s="77"/>
      <c r="WJG95" s="11"/>
      <c r="WJH95" s="7"/>
      <c r="WJI95" s="7"/>
      <c r="WJJ95" s="7"/>
      <c r="WJK95" s="7"/>
      <c r="WJL95" s="7"/>
      <c r="WJM95" s="73"/>
      <c r="WJN95" s="73"/>
      <c r="WJO95" s="73"/>
      <c r="WJP95" s="73"/>
      <c r="WJQ95" s="74"/>
      <c r="WJR95" s="74"/>
      <c r="WJS95" s="77"/>
      <c r="WJT95" s="77"/>
      <c r="WJU95" s="11"/>
      <c r="WJV95" s="7"/>
      <c r="WJW95" s="7"/>
      <c r="WJX95" s="7"/>
      <c r="WJY95" s="7"/>
      <c r="WJZ95" s="7"/>
      <c r="WKA95" s="73"/>
      <c r="WKB95" s="73"/>
      <c r="WKC95" s="73"/>
      <c r="WKD95" s="73"/>
      <c r="WKE95" s="74"/>
      <c r="WKF95" s="74"/>
      <c r="WKG95" s="77"/>
      <c r="WKH95" s="77"/>
      <c r="WKI95" s="11"/>
      <c r="WKJ95" s="7"/>
      <c r="WKK95" s="7"/>
      <c r="WKL95" s="7"/>
      <c r="WKM95" s="7"/>
      <c r="WKN95" s="7"/>
      <c r="WKO95" s="73"/>
      <c r="WKP95" s="73"/>
      <c r="WKQ95" s="73"/>
      <c r="WKR95" s="73"/>
      <c r="WKS95" s="74"/>
      <c r="WKT95" s="74"/>
      <c r="WKU95" s="77"/>
      <c r="WKV95" s="77"/>
      <c r="WKW95" s="11"/>
      <c r="WKX95" s="7"/>
      <c r="WKY95" s="7"/>
      <c r="WKZ95" s="7"/>
      <c r="WLA95" s="7"/>
      <c r="WLB95" s="7"/>
      <c r="WLC95" s="73"/>
      <c r="WLD95" s="73"/>
      <c r="WLE95" s="73"/>
      <c r="WLF95" s="73"/>
      <c r="WLG95" s="74"/>
      <c r="WLH95" s="74"/>
      <c r="WLI95" s="77"/>
      <c r="WLJ95" s="77"/>
      <c r="WLK95" s="11"/>
      <c r="WLL95" s="7"/>
      <c r="WLM95" s="7"/>
      <c r="WLN95" s="7"/>
      <c r="WLO95" s="7"/>
      <c r="WLP95" s="7"/>
      <c r="WLQ95" s="73"/>
      <c r="WLR95" s="73"/>
      <c r="WLS95" s="73"/>
      <c r="WLT95" s="73"/>
      <c r="WLU95" s="74"/>
      <c r="WLV95" s="74"/>
      <c r="WLW95" s="77"/>
      <c r="WLX95" s="77"/>
      <c r="WLY95" s="11"/>
      <c r="WLZ95" s="7"/>
      <c r="WMA95" s="7"/>
      <c r="WMB95" s="7"/>
      <c r="WMC95" s="7"/>
      <c r="WMD95" s="7"/>
      <c r="WME95" s="73"/>
      <c r="WMF95" s="73"/>
      <c r="WMG95" s="73"/>
      <c r="WMH95" s="73"/>
      <c r="WMI95" s="74"/>
      <c r="WMJ95" s="74"/>
      <c r="WMK95" s="77"/>
      <c r="WML95" s="77"/>
      <c r="WMM95" s="11"/>
      <c r="WMN95" s="7"/>
      <c r="WMO95" s="7"/>
      <c r="WMP95" s="7"/>
      <c r="WMQ95" s="7"/>
      <c r="WMR95" s="7"/>
      <c r="WMS95" s="73"/>
      <c r="WMT95" s="73"/>
      <c r="WMU95" s="73"/>
      <c r="WMV95" s="73"/>
      <c r="WMW95" s="74"/>
      <c r="WMX95" s="74"/>
      <c r="WMY95" s="77"/>
      <c r="WMZ95" s="77"/>
      <c r="WNA95" s="11"/>
      <c r="WNB95" s="7"/>
      <c r="WNC95" s="7"/>
      <c r="WND95" s="7"/>
      <c r="WNE95" s="7"/>
      <c r="WNF95" s="7"/>
      <c r="WNG95" s="73"/>
      <c r="WNH95" s="73"/>
      <c r="WNI95" s="73"/>
      <c r="WNJ95" s="73"/>
      <c r="WNK95" s="74"/>
      <c r="WNL95" s="74"/>
      <c r="WNM95" s="77"/>
      <c r="WNN95" s="77"/>
      <c r="WNO95" s="11"/>
      <c r="WNP95" s="7"/>
      <c r="WNQ95" s="7"/>
      <c r="WNR95" s="7"/>
      <c r="WNS95" s="7"/>
      <c r="WNT95" s="7"/>
      <c r="WNU95" s="73"/>
      <c r="WNV95" s="73"/>
      <c r="WNW95" s="73"/>
      <c r="WNX95" s="73"/>
      <c r="WNY95" s="74"/>
      <c r="WNZ95" s="74"/>
      <c r="WOA95" s="77"/>
      <c r="WOB95" s="77"/>
      <c r="WOC95" s="11"/>
      <c r="WOD95" s="7"/>
      <c r="WOE95" s="7"/>
      <c r="WOF95" s="7"/>
      <c r="WOG95" s="7"/>
      <c r="WOH95" s="7"/>
      <c r="WOI95" s="73"/>
      <c r="WOJ95" s="73"/>
      <c r="WOK95" s="73"/>
      <c r="WOL95" s="73"/>
      <c r="WOM95" s="74"/>
      <c r="WON95" s="74"/>
      <c r="WOO95" s="77"/>
      <c r="WOP95" s="77"/>
      <c r="WOQ95" s="11"/>
      <c r="WOR95" s="7"/>
      <c r="WOS95" s="7"/>
      <c r="WOT95" s="7"/>
      <c r="WOU95" s="7"/>
      <c r="WOV95" s="7"/>
      <c r="WOW95" s="73"/>
      <c r="WOX95" s="73"/>
      <c r="WOY95" s="73"/>
      <c r="WOZ95" s="73"/>
      <c r="WPA95" s="74"/>
      <c r="WPB95" s="74"/>
      <c r="WPC95" s="77"/>
      <c r="WPD95" s="77"/>
      <c r="WPE95" s="11"/>
      <c r="WPF95" s="7"/>
      <c r="WPG95" s="7"/>
      <c r="WPH95" s="7"/>
      <c r="WPI95" s="7"/>
      <c r="WPJ95" s="7"/>
      <c r="WPK95" s="73"/>
      <c r="WPL95" s="73"/>
      <c r="WPM95" s="73"/>
      <c r="WPN95" s="73"/>
      <c r="WPO95" s="74"/>
      <c r="WPP95" s="74"/>
      <c r="WPQ95" s="77"/>
      <c r="WPR95" s="77"/>
      <c r="WPS95" s="11"/>
      <c r="WPT95" s="7"/>
      <c r="WPU95" s="7"/>
      <c r="WPV95" s="7"/>
      <c r="WPW95" s="7"/>
      <c r="WPX95" s="7"/>
      <c r="WPY95" s="73"/>
      <c r="WPZ95" s="73"/>
      <c r="WQA95" s="73"/>
      <c r="WQB95" s="73"/>
      <c r="WQC95" s="74"/>
      <c r="WQD95" s="74"/>
      <c r="WQE95" s="77"/>
      <c r="WQF95" s="77"/>
      <c r="WQG95" s="11"/>
      <c r="WQH95" s="7"/>
      <c r="WQI95" s="7"/>
      <c r="WQJ95" s="7"/>
      <c r="WQK95" s="7"/>
      <c r="WQL95" s="7"/>
      <c r="WQM95" s="73"/>
      <c r="WQN95" s="73"/>
      <c r="WQO95" s="73"/>
      <c r="WQP95" s="73"/>
      <c r="WQQ95" s="74"/>
      <c r="WQR95" s="74"/>
      <c r="WQS95" s="77"/>
      <c r="WQT95" s="77"/>
      <c r="WQU95" s="11"/>
      <c r="WQV95" s="7"/>
      <c r="WQW95" s="7"/>
      <c r="WQX95" s="7"/>
      <c r="WQY95" s="7"/>
      <c r="WQZ95" s="7"/>
      <c r="WRA95" s="73"/>
      <c r="WRB95" s="73"/>
      <c r="WRC95" s="73"/>
      <c r="WRD95" s="73"/>
      <c r="WRE95" s="74"/>
      <c r="WRF95" s="74"/>
      <c r="WRG95" s="77"/>
      <c r="WRH95" s="77"/>
      <c r="WRI95" s="11"/>
      <c r="WRJ95" s="7"/>
      <c r="WRK95" s="7"/>
      <c r="WRL95" s="7"/>
      <c r="WRM95" s="7"/>
      <c r="WRN95" s="7"/>
      <c r="WRO95" s="73"/>
      <c r="WRP95" s="73"/>
      <c r="WRQ95" s="73"/>
      <c r="WRR95" s="73"/>
      <c r="WRS95" s="74"/>
      <c r="WRT95" s="74"/>
      <c r="WRU95" s="77"/>
      <c r="WRV95" s="77"/>
      <c r="WRW95" s="11"/>
      <c r="WRX95" s="7"/>
      <c r="WRY95" s="7"/>
      <c r="WRZ95" s="7"/>
      <c r="WSA95" s="7"/>
      <c r="WSB95" s="7"/>
      <c r="WSC95" s="73"/>
      <c r="WSD95" s="73"/>
      <c r="WSE95" s="73"/>
      <c r="WSF95" s="73"/>
      <c r="WSG95" s="74"/>
      <c r="WSH95" s="74"/>
      <c r="WSI95" s="77"/>
      <c r="WSJ95" s="77"/>
      <c r="WSK95" s="11"/>
      <c r="WSL95" s="7"/>
      <c r="WSM95" s="7"/>
      <c r="WSN95" s="7"/>
      <c r="WSO95" s="7"/>
      <c r="WSP95" s="7"/>
      <c r="WSQ95" s="73"/>
      <c r="WSR95" s="73"/>
      <c r="WSS95" s="73"/>
      <c r="WST95" s="73"/>
      <c r="WSU95" s="74"/>
      <c r="WSV95" s="74"/>
      <c r="WSW95" s="77"/>
      <c r="WSX95" s="77"/>
      <c r="WSY95" s="11"/>
      <c r="WSZ95" s="7"/>
      <c r="WTA95" s="7"/>
      <c r="WTB95" s="7"/>
      <c r="WTC95" s="7"/>
      <c r="WTD95" s="7"/>
      <c r="WTE95" s="73"/>
      <c r="WTF95" s="73"/>
      <c r="WTG95" s="73"/>
      <c r="WTH95" s="73"/>
      <c r="WTI95" s="74"/>
      <c r="WTJ95" s="74"/>
      <c r="WTK95" s="77"/>
      <c r="WTL95" s="77"/>
      <c r="WTM95" s="11"/>
      <c r="WTN95" s="7"/>
      <c r="WTO95" s="7"/>
      <c r="WTP95" s="7"/>
      <c r="WTQ95" s="7"/>
      <c r="WTR95" s="7"/>
      <c r="WTS95" s="73"/>
      <c r="WTT95" s="73"/>
      <c r="WTU95" s="73"/>
      <c r="WTV95" s="73"/>
      <c r="WTW95" s="74"/>
      <c r="WTX95" s="74"/>
      <c r="WTY95" s="77"/>
      <c r="WTZ95" s="77"/>
      <c r="WUA95" s="11"/>
      <c r="WUB95" s="7"/>
      <c r="WUC95" s="7"/>
      <c r="WUD95" s="7"/>
      <c r="WUE95" s="7"/>
      <c r="WUF95" s="7"/>
      <c r="WUG95" s="73"/>
      <c r="WUH95" s="73"/>
      <c r="WUI95" s="73"/>
      <c r="WUJ95" s="73"/>
      <c r="WUK95" s="74"/>
      <c r="WUL95" s="74"/>
      <c r="WUM95" s="77"/>
      <c r="WUN95" s="77"/>
      <c r="WUO95" s="11"/>
      <c r="WUP95" s="7"/>
      <c r="WUQ95" s="7"/>
      <c r="WUR95" s="7"/>
      <c r="WUS95" s="7"/>
      <c r="WUT95" s="7"/>
      <c r="WUU95" s="73"/>
      <c r="WUV95" s="73"/>
      <c r="WUW95" s="73"/>
      <c r="WUX95" s="73"/>
      <c r="WUY95" s="74"/>
      <c r="WUZ95" s="74"/>
      <c r="WVA95" s="77"/>
      <c r="WVB95" s="77"/>
      <c r="WVC95" s="11"/>
      <c r="WVD95" s="7"/>
      <c r="WVE95" s="7"/>
      <c r="WVF95" s="7"/>
      <c r="WVG95" s="7"/>
      <c r="WVH95" s="7"/>
      <c r="WVI95" s="73"/>
      <c r="WVJ95" s="73"/>
      <c r="WVK95" s="73"/>
      <c r="WVL95" s="73"/>
      <c r="WVM95" s="74"/>
      <c r="WVN95" s="74"/>
      <c r="WVO95" s="77"/>
      <c r="WVP95" s="77"/>
      <c r="WVQ95" s="11"/>
      <c r="WVR95" s="7"/>
      <c r="WVS95" s="7"/>
      <c r="WVT95" s="7"/>
      <c r="WVU95" s="7"/>
      <c r="WVV95" s="7"/>
      <c r="WVW95" s="73"/>
      <c r="WVX95" s="73"/>
      <c r="WVY95" s="73"/>
      <c r="WVZ95" s="73"/>
      <c r="WWA95" s="74"/>
      <c r="WWB95" s="74"/>
      <c r="WWC95" s="77"/>
      <c r="WWD95" s="77"/>
      <c r="WWE95" s="11"/>
      <c r="WWF95" s="7"/>
      <c r="WWG95" s="7"/>
      <c r="WWH95" s="7"/>
      <c r="WWI95" s="7"/>
      <c r="WWJ95" s="7"/>
      <c r="WWK95" s="73"/>
      <c r="WWL95" s="73"/>
      <c r="WWM95" s="73"/>
      <c r="WWN95" s="73"/>
      <c r="WWO95" s="74"/>
      <c r="WWP95" s="74"/>
      <c r="WWQ95" s="77"/>
      <c r="WWR95" s="77"/>
      <c r="WWS95" s="11"/>
      <c r="WWT95" s="7"/>
      <c r="WWU95" s="7"/>
      <c r="WWV95" s="7"/>
      <c r="WWW95" s="7"/>
      <c r="WWX95" s="7"/>
      <c r="WWY95" s="73"/>
      <c r="WWZ95" s="73"/>
      <c r="WXA95" s="73"/>
      <c r="WXB95" s="73"/>
      <c r="WXC95" s="74"/>
      <c r="WXD95" s="74"/>
      <c r="WXE95" s="77"/>
      <c r="WXF95" s="77"/>
      <c r="WXG95" s="11"/>
      <c r="WXH95" s="7"/>
      <c r="WXI95" s="7"/>
      <c r="WXJ95" s="7"/>
      <c r="WXK95" s="7"/>
      <c r="WXL95" s="7"/>
      <c r="WXM95" s="73"/>
      <c r="WXN95" s="73"/>
      <c r="WXO95" s="73"/>
      <c r="WXP95" s="73"/>
      <c r="WXQ95" s="74"/>
      <c r="WXR95" s="74"/>
      <c r="WXS95" s="77"/>
      <c r="WXT95" s="77"/>
      <c r="WXU95" s="11"/>
      <c r="WXV95" s="7"/>
      <c r="WXW95" s="7"/>
      <c r="WXX95" s="7"/>
      <c r="WXY95" s="7"/>
      <c r="WXZ95" s="7"/>
      <c r="WYA95" s="73"/>
      <c r="WYB95" s="73"/>
      <c r="WYC95" s="73"/>
      <c r="WYD95" s="73"/>
      <c r="WYE95" s="74"/>
      <c r="WYF95" s="74"/>
      <c r="WYG95" s="77"/>
      <c r="WYH95" s="77"/>
      <c r="WYI95" s="11"/>
      <c r="WYJ95" s="7"/>
      <c r="WYK95" s="7"/>
      <c r="WYL95" s="7"/>
      <c r="WYM95" s="7"/>
      <c r="WYN95" s="7"/>
      <c r="WYO95" s="73"/>
      <c r="WYP95" s="73"/>
      <c r="WYQ95" s="73"/>
      <c r="WYR95" s="73"/>
      <c r="WYS95" s="74"/>
      <c r="WYT95" s="74"/>
      <c r="WYU95" s="77"/>
      <c r="WYV95" s="77"/>
      <c r="WYW95" s="11"/>
      <c r="WYX95" s="7"/>
      <c r="WYY95" s="7"/>
      <c r="WYZ95" s="7"/>
      <c r="WZA95" s="7"/>
      <c r="WZB95" s="7"/>
      <c r="WZC95" s="73"/>
      <c r="WZD95" s="73"/>
      <c r="WZE95" s="73"/>
      <c r="WZF95" s="73"/>
      <c r="WZG95" s="74"/>
      <c r="WZH95" s="74"/>
      <c r="WZI95" s="77"/>
      <c r="WZJ95" s="77"/>
      <c r="WZK95" s="11"/>
      <c r="WZL95" s="7"/>
      <c r="WZM95" s="7"/>
      <c r="WZN95" s="7"/>
      <c r="WZO95" s="7"/>
      <c r="WZP95" s="7"/>
      <c r="WZQ95" s="73"/>
      <c r="WZR95" s="73"/>
      <c r="WZS95" s="73"/>
      <c r="WZT95" s="73"/>
      <c r="WZU95" s="74"/>
      <c r="WZV95" s="74"/>
      <c r="WZW95" s="77"/>
      <c r="WZX95" s="77"/>
      <c r="WZY95" s="11"/>
      <c r="WZZ95" s="7"/>
      <c r="XAA95" s="7"/>
      <c r="XAB95" s="7"/>
      <c r="XAC95" s="7"/>
      <c r="XAD95" s="7"/>
      <c r="XAE95" s="73"/>
      <c r="XAF95" s="73"/>
      <c r="XAG95" s="73"/>
      <c r="XAH95" s="73"/>
      <c r="XAI95" s="74"/>
      <c r="XAJ95" s="74"/>
      <c r="XAK95" s="77"/>
      <c r="XAL95" s="77"/>
      <c r="XAM95" s="11"/>
      <c r="XAN95" s="7"/>
      <c r="XAO95" s="7"/>
      <c r="XAP95" s="7"/>
      <c r="XAQ95" s="7"/>
      <c r="XAR95" s="7"/>
      <c r="XAS95" s="73"/>
      <c r="XAT95" s="73"/>
      <c r="XAU95" s="73"/>
      <c r="XAV95" s="73"/>
      <c r="XAW95" s="74"/>
      <c r="XAX95" s="74"/>
      <c r="XAY95" s="77"/>
      <c r="XAZ95" s="77"/>
      <c r="XBA95" s="11"/>
      <c r="XBB95" s="7"/>
      <c r="XBC95" s="7"/>
      <c r="XBD95" s="7"/>
      <c r="XBE95" s="7"/>
      <c r="XBF95" s="7"/>
      <c r="XBG95" s="73"/>
      <c r="XBH95" s="73"/>
      <c r="XBI95" s="73"/>
      <c r="XBJ95" s="73"/>
      <c r="XBK95" s="74"/>
      <c r="XBL95" s="74"/>
      <c r="XBM95" s="77"/>
      <c r="XBN95" s="77"/>
      <c r="XBO95" s="11"/>
      <c r="XBP95" s="7"/>
      <c r="XBQ95" s="7"/>
      <c r="XBR95" s="7"/>
      <c r="XBS95" s="7"/>
      <c r="XBT95" s="7"/>
      <c r="XBU95" s="73"/>
      <c r="XBV95" s="73"/>
      <c r="XBW95" s="73"/>
      <c r="XBX95" s="73"/>
      <c r="XBY95" s="74"/>
      <c r="XBZ95" s="74"/>
      <c r="XCA95" s="77"/>
      <c r="XCB95" s="77"/>
      <c r="XCC95" s="11"/>
      <c r="XCD95" s="7"/>
      <c r="XCE95" s="7"/>
      <c r="XCF95" s="7"/>
      <c r="XCG95" s="7"/>
      <c r="XCH95" s="7"/>
      <c r="XCI95" s="73"/>
      <c r="XCJ95" s="73"/>
      <c r="XCK95" s="73"/>
      <c r="XCL95" s="73"/>
      <c r="XCM95" s="74"/>
      <c r="XCN95" s="74"/>
      <c r="XCO95" s="77"/>
      <c r="XCP95" s="77"/>
      <c r="XCQ95" s="11"/>
      <c r="XCR95" s="7"/>
      <c r="XCS95" s="7"/>
      <c r="XCT95" s="7"/>
      <c r="XCU95" s="7"/>
      <c r="XCV95" s="7"/>
      <c r="XCW95" s="73"/>
      <c r="XCX95" s="73"/>
      <c r="XCY95" s="73"/>
      <c r="XCZ95" s="73"/>
      <c r="XDA95" s="74"/>
      <c r="XDB95" s="74"/>
      <c r="XDC95" s="77"/>
      <c r="XDD95" s="77"/>
      <c r="XDE95" s="11"/>
      <c r="XDF95" s="7"/>
      <c r="XDG95" s="7"/>
      <c r="XDH95" s="7"/>
      <c r="XDI95" s="7"/>
      <c r="XDJ95" s="7"/>
      <c r="XDK95" s="73"/>
      <c r="XDL95" s="73"/>
      <c r="XDM95" s="73"/>
      <c r="XDN95" s="73"/>
      <c r="XDO95" s="74"/>
      <c r="XDP95" s="74"/>
      <c r="XDQ95" s="77"/>
      <c r="XDR95" s="77"/>
      <c r="XDS95" s="11"/>
      <c r="XDT95" s="7"/>
      <c r="XDU95" s="7"/>
      <c r="XDV95" s="7"/>
      <c r="XDW95" s="7"/>
      <c r="XDX95" s="7"/>
      <c r="XDY95" s="73"/>
      <c r="XDZ95" s="73"/>
      <c r="XEA95" s="73"/>
      <c r="XEB95" s="73"/>
      <c r="XEC95" s="74"/>
      <c r="XED95" s="74"/>
      <c r="XEE95" s="77"/>
      <c r="XEF95" s="77"/>
      <c r="XEG95" s="11"/>
      <c r="XEH95" s="7"/>
      <c r="XEI95" s="7"/>
      <c r="XEJ95" s="7"/>
      <c r="XEK95" s="7"/>
      <c r="XEL95" s="7"/>
      <c r="XEM95" s="73"/>
      <c r="XEN95" s="73"/>
      <c r="XEO95" s="73"/>
      <c r="XEP95" s="73"/>
      <c r="XEQ95" s="74"/>
      <c r="XER95" s="74"/>
      <c r="XES95" s="77"/>
      <c r="XET95" s="77"/>
      <c r="XEU95" s="11"/>
      <c r="XEV95" s="7"/>
      <c r="XEW95" s="7"/>
      <c r="XEX95" s="7"/>
      <c r="XEY95" s="7"/>
      <c r="XEZ95" s="7"/>
      <c r="XFA95" s="73"/>
      <c r="XFB95" s="73"/>
      <c r="XFC95" s="73"/>
      <c r="XFD95" s="73"/>
    </row>
    <row r="96" spans="1:16384" s="16" customFormat="1" x14ac:dyDescent="0.2">
      <c r="A96" s="73">
        <v>659762</v>
      </c>
      <c r="B96" s="73">
        <f>+_xlfn.XLOOKUP(A96,'[1]padron 2703'!A:A,'[1]padron 2703'!B:B,0)</f>
        <v>937712</v>
      </c>
      <c r="C96" s="73" t="str">
        <f>+_xlfn.XLOOKUP(A96,'[1]padron 2703'!A:A,'[1]padron 2703'!N:N,0)</f>
        <v>7791337004191</v>
      </c>
      <c r="D96" s="73" t="str">
        <f>+_xlfn.XLOOKUP(A96,'[1]padron 2703'!A:A,'[1]padron 2703'!D:D,0)</f>
        <v xml:space="preserve">YOGU LS.SER NATU 300X                             </v>
      </c>
      <c r="E96" s="74">
        <f>+_xlfn.XLOOKUP(A96,'[1]padron 2703'!A:A,'[1]padron 2703'!I:I,0)</f>
        <v>4102.6180000000004</v>
      </c>
      <c r="F96" s="74" t="s">
        <v>690</v>
      </c>
      <c r="G96" s="77">
        <v>46125</v>
      </c>
      <c r="H96" s="77">
        <v>46142</v>
      </c>
      <c r="I96" s="11"/>
      <c r="J96" s="7"/>
      <c r="K96" s="7"/>
      <c r="L96" s="7"/>
      <c r="M96" s="7"/>
      <c r="N96" s="7"/>
      <c r="O96" s="73"/>
      <c r="P96" s="73"/>
      <c r="Q96" s="73"/>
      <c r="R96" s="73"/>
      <c r="S96" s="74"/>
      <c r="T96" s="74"/>
      <c r="U96" s="77"/>
      <c r="V96" s="77"/>
      <c r="W96" s="11"/>
      <c r="X96" s="7"/>
      <c r="Y96" s="7"/>
      <c r="Z96" s="7"/>
      <c r="AA96" s="7"/>
      <c r="AB96" s="7"/>
      <c r="AC96" s="73"/>
      <c r="AD96" s="73"/>
      <c r="AE96" s="73"/>
      <c r="AF96" s="73"/>
      <c r="AG96" s="74"/>
      <c r="AH96" s="74"/>
      <c r="AI96" s="77"/>
      <c r="AJ96" s="77"/>
      <c r="AK96" s="11"/>
      <c r="AL96" s="7"/>
      <c r="AM96" s="7"/>
      <c r="AN96" s="7"/>
      <c r="AO96" s="7"/>
      <c r="AP96" s="7"/>
      <c r="AQ96" s="73"/>
      <c r="AR96" s="73"/>
      <c r="AS96" s="73"/>
      <c r="AT96" s="73"/>
      <c r="AU96" s="74"/>
      <c r="AV96" s="74"/>
      <c r="AW96" s="77"/>
      <c r="AX96" s="77"/>
      <c r="AY96" s="11"/>
      <c r="AZ96" s="7"/>
      <c r="BA96" s="7"/>
      <c r="BB96" s="7"/>
      <c r="BC96" s="7"/>
      <c r="BD96" s="7"/>
      <c r="BE96" s="73"/>
      <c r="BF96" s="73"/>
      <c r="BG96" s="73"/>
      <c r="BH96" s="73"/>
      <c r="BI96" s="74"/>
      <c r="BJ96" s="74"/>
      <c r="BK96" s="77"/>
      <c r="BL96" s="77"/>
      <c r="BM96" s="11"/>
      <c r="BN96" s="7"/>
      <c r="BO96" s="7"/>
      <c r="BP96" s="7"/>
      <c r="BQ96" s="7"/>
      <c r="BR96" s="7"/>
      <c r="BS96" s="73"/>
      <c r="BT96" s="73"/>
      <c r="BU96" s="73"/>
      <c r="BV96" s="73"/>
      <c r="BW96" s="74"/>
      <c r="BX96" s="74"/>
      <c r="BY96" s="77"/>
      <c r="BZ96" s="77"/>
      <c r="CA96" s="11"/>
      <c r="CB96" s="7"/>
      <c r="CC96" s="7"/>
      <c r="CD96" s="7"/>
      <c r="CE96" s="7"/>
      <c r="CF96" s="7"/>
      <c r="CG96" s="73"/>
      <c r="CH96" s="73"/>
      <c r="CI96" s="73"/>
      <c r="CJ96" s="73"/>
      <c r="CK96" s="74"/>
      <c r="CL96" s="74"/>
      <c r="CM96" s="77"/>
      <c r="CN96" s="77"/>
      <c r="CO96" s="11"/>
      <c r="CP96" s="7"/>
      <c r="CQ96" s="7"/>
      <c r="CR96" s="7"/>
      <c r="CS96" s="7"/>
      <c r="CT96" s="7"/>
      <c r="CU96" s="73"/>
      <c r="CV96" s="73"/>
      <c r="CW96" s="73"/>
      <c r="CX96" s="73"/>
      <c r="CY96" s="74"/>
      <c r="CZ96" s="74"/>
      <c r="DA96" s="77"/>
      <c r="DB96" s="77"/>
      <c r="DC96" s="11"/>
      <c r="DD96" s="7"/>
      <c r="DE96" s="7"/>
      <c r="DF96" s="7"/>
      <c r="DG96" s="7"/>
      <c r="DH96" s="7"/>
      <c r="DI96" s="73"/>
      <c r="DJ96" s="73"/>
      <c r="DK96" s="73"/>
      <c r="DL96" s="73"/>
      <c r="DM96" s="74"/>
      <c r="DN96" s="74"/>
      <c r="DO96" s="77"/>
      <c r="DP96" s="77"/>
      <c r="DQ96" s="11"/>
      <c r="DR96" s="7"/>
      <c r="DS96" s="7"/>
      <c r="DT96" s="7"/>
      <c r="DU96" s="7"/>
      <c r="DV96" s="7"/>
      <c r="DW96" s="73"/>
      <c r="DX96" s="73"/>
      <c r="DY96" s="73"/>
      <c r="DZ96" s="73"/>
      <c r="EA96" s="74"/>
      <c r="EB96" s="74"/>
      <c r="EC96" s="77"/>
      <c r="ED96" s="77"/>
      <c r="EE96" s="11"/>
      <c r="EF96" s="7"/>
      <c r="EG96" s="7"/>
      <c r="EH96" s="7"/>
      <c r="EI96" s="7"/>
      <c r="EJ96" s="7"/>
      <c r="EK96" s="73"/>
      <c r="EL96" s="73"/>
      <c r="EM96" s="73"/>
      <c r="EN96" s="73"/>
      <c r="EO96" s="74"/>
      <c r="EP96" s="74"/>
      <c r="EQ96" s="77"/>
      <c r="ER96" s="77"/>
      <c r="ES96" s="11"/>
      <c r="ET96" s="7"/>
      <c r="EU96" s="7"/>
      <c r="EV96" s="7"/>
      <c r="EW96" s="7"/>
      <c r="EX96" s="7"/>
      <c r="EY96" s="73"/>
      <c r="EZ96" s="73"/>
      <c r="FA96" s="73"/>
      <c r="FB96" s="73"/>
      <c r="FC96" s="74"/>
      <c r="FD96" s="74"/>
      <c r="FE96" s="77"/>
      <c r="FF96" s="77"/>
      <c r="FG96" s="11"/>
      <c r="FH96" s="7"/>
      <c r="FI96" s="7"/>
      <c r="FJ96" s="7"/>
      <c r="FK96" s="7"/>
      <c r="FL96" s="7"/>
      <c r="FM96" s="73"/>
      <c r="FN96" s="73"/>
      <c r="FO96" s="73"/>
      <c r="FP96" s="73"/>
      <c r="FQ96" s="74"/>
      <c r="FR96" s="74"/>
      <c r="FS96" s="77"/>
      <c r="FT96" s="77"/>
      <c r="FU96" s="11"/>
      <c r="FV96" s="7"/>
      <c r="FW96" s="7"/>
      <c r="FX96" s="7"/>
      <c r="FY96" s="7"/>
      <c r="FZ96" s="7"/>
      <c r="GA96" s="73"/>
      <c r="GB96" s="73"/>
      <c r="GC96" s="73"/>
      <c r="GD96" s="73"/>
      <c r="GE96" s="74"/>
      <c r="GF96" s="74"/>
      <c r="GG96" s="77"/>
      <c r="GH96" s="77"/>
      <c r="GI96" s="11"/>
      <c r="GJ96" s="7"/>
      <c r="GK96" s="7"/>
      <c r="GL96" s="7"/>
      <c r="GM96" s="7"/>
      <c r="GN96" s="7"/>
      <c r="GO96" s="73"/>
      <c r="GP96" s="73"/>
      <c r="GQ96" s="73"/>
      <c r="GR96" s="73"/>
      <c r="GS96" s="74"/>
      <c r="GT96" s="74"/>
      <c r="GU96" s="77"/>
      <c r="GV96" s="77"/>
      <c r="GW96" s="11"/>
      <c r="GX96" s="7"/>
      <c r="GY96" s="7"/>
      <c r="GZ96" s="7"/>
      <c r="HA96" s="7"/>
      <c r="HB96" s="7"/>
      <c r="HC96" s="73"/>
      <c r="HD96" s="73"/>
      <c r="HE96" s="73"/>
      <c r="HF96" s="73"/>
      <c r="HG96" s="74"/>
      <c r="HH96" s="74"/>
      <c r="HI96" s="77"/>
      <c r="HJ96" s="77"/>
      <c r="HK96" s="11"/>
      <c r="HL96" s="7"/>
      <c r="HM96" s="7"/>
      <c r="HN96" s="7"/>
      <c r="HO96" s="7"/>
      <c r="HP96" s="7"/>
      <c r="HQ96" s="73"/>
      <c r="HR96" s="73"/>
      <c r="HS96" s="73"/>
      <c r="HT96" s="73"/>
      <c r="HU96" s="74"/>
      <c r="HV96" s="74"/>
      <c r="HW96" s="77"/>
      <c r="HX96" s="77"/>
      <c r="HY96" s="11"/>
      <c r="HZ96" s="7"/>
      <c r="IA96" s="7"/>
      <c r="IB96" s="7"/>
      <c r="IC96" s="7"/>
      <c r="ID96" s="7"/>
      <c r="IE96" s="73"/>
      <c r="IF96" s="73"/>
      <c r="IG96" s="73"/>
      <c r="IH96" s="73"/>
      <c r="II96" s="74"/>
      <c r="IJ96" s="74"/>
      <c r="IK96" s="77"/>
      <c r="IL96" s="77"/>
      <c r="IM96" s="11"/>
      <c r="IN96" s="7"/>
      <c r="IO96" s="7"/>
      <c r="IP96" s="7"/>
      <c r="IQ96" s="7"/>
      <c r="IR96" s="7"/>
      <c r="IS96" s="73"/>
      <c r="IT96" s="73"/>
      <c r="IU96" s="73"/>
      <c r="IV96" s="73"/>
      <c r="IW96" s="74"/>
      <c r="IX96" s="74"/>
      <c r="IY96" s="77"/>
      <c r="IZ96" s="77"/>
      <c r="JA96" s="11"/>
      <c r="JB96" s="7"/>
      <c r="JC96" s="7"/>
      <c r="JD96" s="7"/>
      <c r="JE96" s="7"/>
      <c r="JF96" s="7"/>
      <c r="JG96" s="73"/>
      <c r="JH96" s="73"/>
      <c r="JI96" s="73"/>
      <c r="JJ96" s="73"/>
      <c r="JK96" s="74"/>
      <c r="JL96" s="74"/>
      <c r="JM96" s="77"/>
      <c r="JN96" s="77"/>
      <c r="JO96" s="11"/>
      <c r="JP96" s="7"/>
      <c r="JQ96" s="7"/>
      <c r="JR96" s="7"/>
      <c r="JS96" s="7"/>
      <c r="JT96" s="7"/>
      <c r="JU96" s="73"/>
      <c r="JV96" s="73"/>
      <c r="JW96" s="73"/>
      <c r="JX96" s="73"/>
      <c r="JY96" s="74"/>
      <c r="JZ96" s="74"/>
      <c r="KA96" s="77"/>
      <c r="KB96" s="77"/>
      <c r="KC96" s="11"/>
      <c r="KD96" s="7"/>
      <c r="KE96" s="7"/>
      <c r="KF96" s="7"/>
      <c r="KG96" s="7"/>
      <c r="KH96" s="7"/>
      <c r="KI96" s="73"/>
      <c r="KJ96" s="73"/>
      <c r="KK96" s="73"/>
      <c r="KL96" s="73"/>
      <c r="KM96" s="74"/>
      <c r="KN96" s="74"/>
      <c r="KO96" s="77"/>
      <c r="KP96" s="77"/>
      <c r="KQ96" s="11"/>
      <c r="KR96" s="7"/>
      <c r="KS96" s="7"/>
      <c r="KT96" s="7"/>
      <c r="KU96" s="7"/>
      <c r="KV96" s="7"/>
      <c r="KW96" s="73"/>
      <c r="KX96" s="73"/>
      <c r="KY96" s="73"/>
      <c r="KZ96" s="73"/>
      <c r="LA96" s="74"/>
      <c r="LB96" s="74"/>
      <c r="LC96" s="77"/>
      <c r="LD96" s="77"/>
      <c r="LE96" s="11"/>
      <c r="LF96" s="7"/>
      <c r="LG96" s="7"/>
      <c r="LH96" s="7"/>
      <c r="LI96" s="7"/>
      <c r="LJ96" s="7"/>
      <c r="LK96" s="73"/>
      <c r="LL96" s="73"/>
      <c r="LM96" s="73"/>
      <c r="LN96" s="73"/>
      <c r="LO96" s="74"/>
      <c r="LP96" s="74"/>
      <c r="LQ96" s="77"/>
      <c r="LR96" s="77"/>
      <c r="LS96" s="11"/>
      <c r="LT96" s="7"/>
      <c r="LU96" s="7"/>
      <c r="LV96" s="7"/>
      <c r="LW96" s="7"/>
      <c r="LX96" s="7"/>
      <c r="LY96" s="73"/>
      <c r="LZ96" s="73"/>
      <c r="MA96" s="73"/>
      <c r="MB96" s="73"/>
      <c r="MC96" s="74"/>
      <c r="MD96" s="74"/>
      <c r="ME96" s="77"/>
      <c r="MF96" s="77"/>
      <c r="MG96" s="11"/>
      <c r="MH96" s="7"/>
      <c r="MI96" s="7"/>
      <c r="MJ96" s="7"/>
      <c r="MK96" s="7"/>
      <c r="ML96" s="7"/>
      <c r="MM96" s="73"/>
      <c r="MN96" s="73"/>
      <c r="MO96" s="73"/>
      <c r="MP96" s="73"/>
      <c r="MQ96" s="74"/>
      <c r="MR96" s="74"/>
      <c r="MS96" s="77"/>
      <c r="MT96" s="77"/>
      <c r="MU96" s="11"/>
      <c r="MV96" s="7"/>
      <c r="MW96" s="7"/>
      <c r="MX96" s="7"/>
      <c r="MY96" s="7"/>
      <c r="MZ96" s="7"/>
      <c r="NA96" s="73"/>
      <c r="NB96" s="73"/>
      <c r="NC96" s="73"/>
      <c r="ND96" s="73"/>
      <c r="NE96" s="74"/>
      <c r="NF96" s="74"/>
      <c r="NG96" s="77"/>
      <c r="NH96" s="77"/>
      <c r="NI96" s="11"/>
      <c r="NJ96" s="7"/>
      <c r="NK96" s="7"/>
      <c r="NL96" s="7"/>
      <c r="NM96" s="7"/>
      <c r="NN96" s="7"/>
      <c r="NO96" s="73"/>
      <c r="NP96" s="73"/>
      <c r="NQ96" s="73"/>
      <c r="NR96" s="73"/>
      <c r="NS96" s="74"/>
      <c r="NT96" s="74"/>
      <c r="NU96" s="77"/>
      <c r="NV96" s="77"/>
      <c r="NW96" s="11"/>
      <c r="NX96" s="7"/>
      <c r="NY96" s="7"/>
      <c r="NZ96" s="7"/>
      <c r="OA96" s="7"/>
      <c r="OB96" s="7"/>
      <c r="OC96" s="73"/>
      <c r="OD96" s="73"/>
      <c r="OE96" s="73"/>
      <c r="OF96" s="73"/>
      <c r="OG96" s="74"/>
      <c r="OH96" s="74"/>
      <c r="OI96" s="77"/>
      <c r="OJ96" s="77"/>
      <c r="OK96" s="11"/>
      <c r="OL96" s="7"/>
      <c r="OM96" s="7"/>
      <c r="ON96" s="7"/>
      <c r="OO96" s="7"/>
      <c r="OP96" s="7"/>
      <c r="OQ96" s="73"/>
      <c r="OR96" s="73"/>
      <c r="OS96" s="73"/>
      <c r="OT96" s="73"/>
      <c r="OU96" s="74"/>
      <c r="OV96" s="74"/>
      <c r="OW96" s="77"/>
      <c r="OX96" s="77"/>
      <c r="OY96" s="11"/>
      <c r="OZ96" s="7"/>
      <c r="PA96" s="7"/>
      <c r="PB96" s="7"/>
      <c r="PC96" s="7"/>
      <c r="PD96" s="7"/>
      <c r="PE96" s="73"/>
      <c r="PF96" s="73"/>
      <c r="PG96" s="73"/>
      <c r="PH96" s="73"/>
      <c r="PI96" s="74"/>
      <c r="PJ96" s="74"/>
      <c r="PK96" s="77"/>
      <c r="PL96" s="77"/>
      <c r="PM96" s="11"/>
      <c r="PN96" s="7"/>
      <c r="PO96" s="7"/>
      <c r="PP96" s="7"/>
      <c r="PQ96" s="7"/>
      <c r="PR96" s="7"/>
      <c r="PS96" s="73"/>
      <c r="PT96" s="73"/>
      <c r="PU96" s="73"/>
      <c r="PV96" s="73"/>
      <c r="PW96" s="74"/>
      <c r="PX96" s="74"/>
      <c r="PY96" s="77"/>
      <c r="PZ96" s="77"/>
      <c r="QA96" s="11"/>
      <c r="QB96" s="7"/>
      <c r="QC96" s="7"/>
      <c r="QD96" s="7"/>
      <c r="QE96" s="7"/>
      <c r="QF96" s="7"/>
      <c r="QG96" s="73"/>
      <c r="QH96" s="73"/>
      <c r="QI96" s="73"/>
      <c r="QJ96" s="73"/>
      <c r="QK96" s="74"/>
      <c r="QL96" s="74"/>
      <c r="QM96" s="77"/>
      <c r="QN96" s="77"/>
      <c r="QO96" s="11"/>
      <c r="QP96" s="7"/>
      <c r="QQ96" s="7"/>
      <c r="QR96" s="7"/>
      <c r="QS96" s="7"/>
      <c r="QT96" s="7"/>
      <c r="QU96" s="73"/>
      <c r="QV96" s="73"/>
      <c r="QW96" s="73"/>
      <c r="QX96" s="73"/>
      <c r="QY96" s="74"/>
      <c r="QZ96" s="74"/>
      <c r="RA96" s="77"/>
      <c r="RB96" s="77"/>
      <c r="RC96" s="11"/>
      <c r="RD96" s="7"/>
      <c r="RE96" s="7"/>
      <c r="RF96" s="7"/>
      <c r="RG96" s="7"/>
      <c r="RH96" s="7"/>
      <c r="RI96" s="73"/>
      <c r="RJ96" s="73"/>
      <c r="RK96" s="73"/>
      <c r="RL96" s="73"/>
      <c r="RM96" s="74"/>
      <c r="RN96" s="74"/>
      <c r="RO96" s="77"/>
      <c r="RP96" s="77"/>
      <c r="RQ96" s="11"/>
      <c r="RR96" s="7"/>
      <c r="RS96" s="7"/>
      <c r="RT96" s="7"/>
      <c r="RU96" s="7"/>
      <c r="RV96" s="7"/>
      <c r="RW96" s="73"/>
      <c r="RX96" s="73"/>
      <c r="RY96" s="73"/>
      <c r="RZ96" s="73"/>
      <c r="SA96" s="74"/>
      <c r="SB96" s="74"/>
      <c r="SC96" s="77"/>
      <c r="SD96" s="77"/>
      <c r="SE96" s="11"/>
      <c r="SF96" s="7"/>
      <c r="SG96" s="7"/>
      <c r="SH96" s="7"/>
      <c r="SI96" s="7"/>
      <c r="SJ96" s="7"/>
      <c r="SK96" s="73"/>
      <c r="SL96" s="73"/>
      <c r="SM96" s="73"/>
      <c r="SN96" s="73"/>
      <c r="SO96" s="74"/>
      <c r="SP96" s="74"/>
      <c r="SQ96" s="77"/>
      <c r="SR96" s="77"/>
      <c r="SS96" s="11"/>
      <c r="ST96" s="7"/>
      <c r="SU96" s="7"/>
      <c r="SV96" s="7"/>
      <c r="SW96" s="7"/>
      <c r="SX96" s="7"/>
      <c r="SY96" s="73"/>
      <c r="SZ96" s="73"/>
      <c r="TA96" s="73"/>
      <c r="TB96" s="73"/>
      <c r="TC96" s="74"/>
      <c r="TD96" s="74"/>
      <c r="TE96" s="77"/>
      <c r="TF96" s="77"/>
      <c r="TG96" s="11"/>
      <c r="TH96" s="7"/>
      <c r="TI96" s="7"/>
      <c r="TJ96" s="7"/>
      <c r="TK96" s="7"/>
      <c r="TL96" s="7"/>
      <c r="TM96" s="73"/>
      <c r="TN96" s="73"/>
      <c r="TO96" s="73"/>
      <c r="TP96" s="73"/>
      <c r="TQ96" s="74"/>
      <c r="TR96" s="74"/>
      <c r="TS96" s="77"/>
      <c r="TT96" s="77"/>
      <c r="TU96" s="11"/>
      <c r="TV96" s="7"/>
      <c r="TW96" s="7"/>
      <c r="TX96" s="7"/>
      <c r="TY96" s="7"/>
      <c r="TZ96" s="7"/>
      <c r="UA96" s="73"/>
      <c r="UB96" s="73"/>
      <c r="UC96" s="73"/>
      <c r="UD96" s="73"/>
      <c r="UE96" s="74"/>
      <c r="UF96" s="74"/>
      <c r="UG96" s="77"/>
      <c r="UH96" s="77"/>
      <c r="UI96" s="11"/>
      <c r="UJ96" s="7"/>
      <c r="UK96" s="7"/>
      <c r="UL96" s="7"/>
      <c r="UM96" s="7"/>
      <c r="UN96" s="7"/>
      <c r="UO96" s="73"/>
      <c r="UP96" s="73"/>
      <c r="UQ96" s="73"/>
      <c r="UR96" s="73"/>
      <c r="US96" s="74"/>
      <c r="UT96" s="74"/>
      <c r="UU96" s="77"/>
      <c r="UV96" s="77"/>
      <c r="UW96" s="11"/>
      <c r="UX96" s="7"/>
      <c r="UY96" s="7"/>
      <c r="UZ96" s="7"/>
      <c r="VA96" s="7"/>
      <c r="VB96" s="7"/>
      <c r="VC96" s="73"/>
      <c r="VD96" s="73"/>
      <c r="VE96" s="73"/>
      <c r="VF96" s="73"/>
      <c r="VG96" s="74"/>
      <c r="VH96" s="74"/>
      <c r="VI96" s="77"/>
      <c r="VJ96" s="77"/>
      <c r="VK96" s="11"/>
      <c r="VL96" s="7"/>
      <c r="VM96" s="7"/>
      <c r="VN96" s="7"/>
      <c r="VO96" s="7"/>
      <c r="VP96" s="7"/>
      <c r="VQ96" s="73"/>
      <c r="VR96" s="73"/>
      <c r="VS96" s="73"/>
      <c r="VT96" s="73"/>
      <c r="VU96" s="74"/>
      <c r="VV96" s="74"/>
      <c r="VW96" s="77"/>
      <c r="VX96" s="77"/>
      <c r="VY96" s="11"/>
      <c r="VZ96" s="7"/>
      <c r="WA96" s="7"/>
      <c r="WB96" s="7"/>
      <c r="WC96" s="7"/>
      <c r="WD96" s="7"/>
      <c r="WE96" s="73"/>
      <c r="WF96" s="73"/>
      <c r="WG96" s="73"/>
      <c r="WH96" s="73"/>
      <c r="WI96" s="74"/>
      <c r="WJ96" s="74"/>
      <c r="WK96" s="77"/>
      <c r="WL96" s="77"/>
      <c r="WM96" s="11"/>
      <c r="WN96" s="7"/>
      <c r="WO96" s="7"/>
      <c r="WP96" s="7"/>
      <c r="WQ96" s="7"/>
      <c r="WR96" s="7"/>
      <c r="WS96" s="73"/>
      <c r="WT96" s="73"/>
      <c r="WU96" s="73"/>
      <c r="WV96" s="73"/>
      <c r="WW96" s="74"/>
      <c r="WX96" s="74"/>
      <c r="WY96" s="77"/>
      <c r="WZ96" s="77"/>
      <c r="XA96" s="11"/>
      <c r="XB96" s="7"/>
      <c r="XC96" s="7"/>
      <c r="XD96" s="7"/>
      <c r="XE96" s="7"/>
      <c r="XF96" s="7"/>
      <c r="XG96" s="73"/>
      <c r="XH96" s="73"/>
      <c r="XI96" s="73"/>
      <c r="XJ96" s="73"/>
      <c r="XK96" s="74"/>
      <c r="XL96" s="74"/>
      <c r="XM96" s="77"/>
      <c r="XN96" s="77"/>
      <c r="XO96" s="11"/>
      <c r="XP96" s="7"/>
      <c r="XQ96" s="7"/>
      <c r="XR96" s="7"/>
      <c r="XS96" s="7"/>
      <c r="XT96" s="7"/>
      <c r="XU96" s="73"/>
      <c r="XV96" s="73"/>
      <c r="XW96" s="73"/>
      <c r="XX96" s="73"/>
      <c r="XY96" s="74"/>
      <c r="XZ96" s="74"/>
      <c r="YA96" s="77"/>
      <c r="YB96" s="77"/>
      <c r="YC96" s="11"/>
      <c r="YD96" s="7"/>
      <c r="YE96" s="7"/>
      <c r="YF96" s="7"/>
      <c r="YG96" s="7"/>
      <c r="YH96" s="7"/>
      <c r="YI96" s="73"/>
      <c r="YJ96" s="73"/>
      <c r="YK96" s="73"/>
      <c r="YL96" s="73"/>
      <c r="YM96" s="74"/>
      <c r="YN96" s="74"/>
      <c r="YO96" s="77"/>
      <c r="YP96" s="77"/>
      <c r="YQ96" s="11"/>
      <c r="YR96" s="7"/>
      <c r="YS96" s="7"/>
      <c r="YT96" s="7"/>
      <c r="YU96" s="7"/>
      <c r="YV96" s="7"/>
      <c r="YW96" s="73"/>
      <c r="YX96" s="73"/>
      <c r="YY96" s="73"/>
      <c r="YZ96" s="73"/>
      <c r="ZA96" s="74"/>
      <c r="ZB96" s="74"/>
      <c r="ZC96" s="77"/>
      <c r="ZD96" s="77"/>
      <c r="ZE96" s="11"/>
      <c r="ZF96" s="7"/>
      <c r="ZG96" s="7"/>
      <c r="ZH96" s="7"/>
      <c r="ZI96" s="7"/>
      <c r="ZJ96" s="7"/>
      <c r="ZK96" s="73"/>
      <c r="ZL96" s="73"/>
      <c r="ZM96" s="73"/>
      <c r="ZN96" s="73"/>
      <c r="ZO96" s="74"/>
      <c r="ZP96" s="74"/>
      <c r="ZQ96" s="77"/>
      <c r="ZR96" s="77"/>
      <c r="ZS96" s="11"/>
      <c r="ZT96" s="7"/>
      <c r="ZU96" s="7"/>
      <c r="ZV96" s="7"/>
      <c r="ZW96" s="7"/>
      <c r="ZX96" s="7"/>
      <c r="ZY96" s="73"/>
      <c r="ZZ96" s="73"/>
      <c r="AAA96" s="73"/>
      <c r="AAB96" s="73"/>
      <c r="AAC96" s="74"/>
      <c r="AAD96" s="74"/>
      <c r="AAE96" s="77"/>
      <c r="AAF96" s="77"/>
      <c r="AAG96" s="11"/>
      <c r="AAH96" s="7"/>
      <c r="AAI96" s="7"/>
      <c r="AAJ96" s="7"/>
      <c r="AAK96" s="7"/>
      <c r="AAL96" s="7"/>
      <c r="AAM96" s="73"/>
      <c r="AAN96" s="73"/>
      <c r="AAO96" s="73"/>
      <c r="AAP96" s="73"/>
      <c r="AAQ96" s="74"/>
      <c r="AAR96" s="74"/>
      <c r="AAS96" s="77"/>
      <c r="AAT96" s="77"/>
      <c r="AAU96" s="11"/>
      <c r="AAV96" s="7"/>
      <c r="AAW96" s="7"/>
      <c r="AAX96" s="7"/>
      <c r="AAY96" s="7"/>
      <c r="AAZ96" s="7"/>
      <c r="ABA96" s="73"/>
      <c r="ABB96" s="73"/>
      <c r="ABC96" s="73"/>
      <c r="ABD96" s="73"/>
      <c r="ABE96" s="74"/>
      <c r="ABF96" s="74"/>
      <c r="ABG96" s="77"/>
      <c r="ABH96" s="77"/>
      <c r="ABI96" s="11"/>
      <c r="ABJ96" s="7"/>
      <c r="ABK96" s="7"/>
      <c r="ABL96" s="7"/>
      <c r="ABM96" s="7"/>
      <c r="ABN96" s="7"/>
      <c r="ABO96" s="73"/>
      <c r="ABP96" s="73"/>
      <c r="ABQ96" s="73"/>
      <c r="ABR96" s="73"/>
      <c r="ABS96" s="74"/>
      <c r="ABT96" s="74"/>
      <c r="ABU96" s="77"/>
      <c r="ABV96" s="77"/>
      <c r="ABW96" s="11"/>
      <c r="ABX96" s="7"/>
      <c r="ABY96" s="7"/>
      <c r="ABZ96" s="7"/>
      <c r="ACA96" s="7"/>
      <c r="ACB96" s="7"/>
      <c r="ACC96" s="73"/>
      <c r="ACD96" s="73"/>
      <c r="ACE96" s="73"/>
      <c r="ACF96" s="73"/>
      <c r="ACG96" s="74"/>
      <c r="ACH96" s="74"/>
      <c r="ACI96" s="77"/>
      <c r="ACJ96" s="77"/>
      <c r="ACK96" s="11"/>
      <c r="ACL96" s="7"/>
      <c r="ACM96" s="7"/>
      <c r="ACN96" s="7"/>
      <c r="ACO96" s="7"/>
      <c r="ACP96" s="7"/>
      <c r="ACQ96" s="73"/>
      <c r="ACR96" s="73"/>
      <c r="ACS96" s="73"/>
      <c r="ACT96" s="73"/>
      <c r="ACU96" s="74"/>
      <c r="ACV96" s="74"/>
      <c r="ACW96" s="77"/>
      <c r="ACX96" s="77"/>
      <c r="ACY96" s="11"/>
      <c r="ACZ96" s="7"/>
      <c r="ADA96" s="7"/>
      <c r="ADB96" s="7"/>
      <c r="ADC96" s="7"/>
      <c r="ADD96" s="7"/>
      <c r="ADE96" s="73"/>
      <c r="ADF96" s="73"/>
      <c r="ADG96" s="73"/>
      <c r="ADH96" s="73"/>
      <c r="ADI96" s="74"/>
      <c r="ADJ96" s="74"/>
      <c r="ADK96" s="77"/>
      <c r="ADL96" s="77"/>
      <c r="ADM96" s="11"/>
      <c r="ADN96" s="7"/>
      <c r="ADO96" s="7"/>
      <c r="ADP96" s="7"/>
      <c r="ADQ96" s="7"/>
      <c r="ADR96" s="7"/>
      <c r="ADS96" s="73"/>
      <c r="ADT96" s="73"/>
      <c r="ADU96" s="73"/>
      <c r="ADV96" s="73"/>
      <c r="ADW96" s="74"/>
      <c r="ADX96" s="74"/>
      <c r="ADY96" s="77"/>
      <c r="ADZ96" s="77"/>
      <c r="AEA96" s="11"/>
      <c r="AEB96" s="7"/>
      <c r="AEC96" s="7"/>
      <c r="AED96" s="7"/>
      <c r="AEE96" s="7"/>
      <c r="AEF96" s="7"/>
      <c r="AEG96" s="73"/>
      <c r="AEH96" s="73"/>
      <c r="AEI96" s="73"/>
      <c r="AEJ96" s="73"/>
      <c r="AEK96" s="74"/>
      <c r="AEL96" s="74"/>
      <c r="AEM96" s="77"/>
      <c r="AEN96" s="77"/>
      <c r="AEO96" s="11"/>
      <c r="AEP96" s="7"/>
      <c r="AEQ96" s="7"/>
      <c r="AER96" s="7"/>
      <c r="AES96" s="7"/>
      <c r="AET96" s="7"/>
      <c r="AEU96" s="73"/>
      <c r="AEV96" s="73"/>
      <c r="AEW96" s="73"/>
      <c r="AEX96" s="73"/>
      <c r="AEY96" s="74"/>
      <c r="AEZ96" s="74"/>
      <c r="AFA96" s="77"/>
      <c r="AFB96" s="77"/>
      <c r="AFC96" s="11"/>
      <c r="AFD96" s="7"/>
      <c r="AFE96" s="7"/>
      <c r="AFF96" s="7"/>
      <c r="AFG96" s="7"/>
      <c r="AFH96" s="7"/>
      <c r="AFI96" s="73"/>
      <c r="AFJ96" s="73"/>
      <c r="AFK96" s="73"/>
      <c r="AFL96" s="73"/>
      <c r="AFM96" s="74"/>
      <c r="AFN96" s="74"/>
      <c r="AFO96" s="77"/>
      <c r="AFP96" s="77"/>
      <c r="AFQ96" s="11"/>
      <c r="AFR96" s="7"/>
      <c r="AFS96" s="7"/>
      <c r="AFT96" s="7"/>
      <c r="AFU96" s="7"/>
      <c r="AFV96" s="7"/>
      <c r="AFW96" s="73"/>
      <c r="AFX96" s="73"/>
      <c r="AFY96" s="73"/>
      <c r="AFZ96" s="73"/>
      <c r="AGA96" s="74"/>
      <c r="AGB96" s="74"/>
      <c r="AGC96" s="77"/>
      <c r="AGD96" s="77"/>
      <c r="AGE96" s="11"/>
      <c r="AGF96" s="7"/>
      <c r="AGG96" s="7"/>
      <c r="AGH96" s="7"/>
      <c r="AGI96" s="7"/>
      <c r="AGJ96" s="7"/>
      <c r="AGK96" s="73"/>
      <c r="AGL96" s="73"/>
      <c r="AGM96" s="73"/>
      <c r="AGN96" s="73"/>
      <c r="AGO96" s="74"/>
      <c r="AGP96" s="74"/>
      <c r="AGQ96" s="77"/>
      <c r="AGR96" s="77"/>
      <c r="AGS96" s="11"/>
      <c r="AGT96" s="7"/>
      <c r="AGU96" s="7"/>
      <c r="AGV96" s="7"/>
      <c r="AGW96" s="7"/>
      <c r="AGX96" s="7"/>
      <c r="AGY96" s="73"/>
      <c r="AGZ96" s="73"/>
      <c r="AHA96" s="73"/>
      <c r="AHB96" s="73"/>
      <c r="AHC96" s="74"/>
      <c r="AHD96" s="74"/>
      <c r="AHE96" s="77"/>
      <c r="AHF96" s="77"/>
      <c r="AHG96" s="11"/>
      <c r="AHH96" s="7"/>
      <c r="AHI96" s="7"/>
      <c r="AHJ96" s="7"/>
      <c r="AHK96" s="7"/>
      <c r="AHL96" s="7"/>
      <c r="AHM96" s="73"/>
      <c r="AHN96" s="73"/>
      <c r="AHO96" s="73"/>
      <c r="AHP96" s="73"/>
      <c r="AHQ96" s="74"/>
      <c r="AHR96" s="74"/>
      <c r="AHS96" s="77"/>
      <c r="AHT96" s="77"/>
      <c r="AHU96" s="11"/>
      <c r="AHV96" s="7"/>
      <c r="AHW96" s="7"/>
      <c r="AHX96" s="7"/>
      <c r="AHY96" s="7"/>
      <c r="AHZ96" s="7"/>
      <c r="AIA96" s="73"/>
      <c r="AIB96" s="73"/>
      <c r="AIC96" s="73"/>
      <c r="AID96" s="73"/>
      <c r="AIE96" s="74"/>
      <c r="AIF96" s="74"/>
      <c r="AIG96" s="77"/>
      <c r="AIH96" s="77"/>
      <c r="AII96" s="11"/>
      <c r="AIJ96" s="7"/>
      <c r="AIK96" s="7"/>
      <c r="AIL96" s="7"/>
      <c r="AIM96" s="7"/>
      <c r="AIN96" s="7"/>
      <c r="AIO96" s="73"/>
      <c r="AIP96" s="73"/>
      <c r="AIQ96" s="73"/>
      <c r="AIR96" s="73"/>
      <c r="AIS96" s="74"/>
      <c r="AIT96" s="74"/>
      <c r="AIU96" s="77"/>
      <c r="AIV96" s="77"/>
      <c r="AIW96" s="11"/>
      <c r="AIX96" s="7"/>
      <c r="AIY96" s="7"/>
      <c r="AIZ96" s="7"/>
      <c r="AJA96" s="7"/>
      <c r="AJB96" s="7"/>
      <c r="AJC96" s="73"/>
      <c r="AJD96" s="73"/>
      <c r="AJE96" s="73"/>
      <c r="AJF96" s="73"/>
      <c r="AJG96" s="74"/>
      <c r="AJH96" s="74"/>
      <c r="AJI96" s="77"/>
      <c r="AJJ96" s="77"/>
      <c r="AJK96" s="11"/>
      <c r="AJL96" s="7"/>
      <c r="AJM96" s="7"/>
      <c r="AJN96" s="7"/>
      <c r="AJO96" s="7"/>
      <c r="AJP96" s="7"/>
      <c r="AJQ96" s="73"/>
      <c r="AJR96" s="73"/>
      <c r="AJS96" s="73"/>
      <c r="AJT96" s="73"/>
      <c r="AJU96" s="74"/>
      <c r="AJV96" s="74"/>
      <c r="AJW96" s="77"/>
      <c r="AJX96" s="77"/>
      <c r="AJY96" s="11"/>
      <c r="AJZ96" s="7"/>
      <c r="AKA96" s="7"/>
      <c r="AKB96" s="7"/>
      <c r="AKC96" s="7"/>
      <c r="AKD96" s="7"/>
      <c r="AKE96" s="73"/>
      <c r="AKF96" s="73"/>
      <c r="AKG96" s="73"/>
      <c r="AKH96" s="73"/>
      <c r="AKI96" s="74"/>
      <c r="AKJ96" s="74"/>
      <c r="AKK96" s="77"/>
      <c r="AKL96" s="77"/>
      <c r="AKM96" s="11"/>
      <c r="AKN96" s="7"/>
      <c r="AKO96" s="7"/>
      <c r="AKP96" s="7"/>
      <c r="AKQ96" s="7"/>
      <c r="AKR96" s="7"/>
      <c r="AKS96" s="73"/>
      <c r="AKT96" s="73"/>
      <c r="AKU96" s="73"/>
      <c r="AKV96" s="73"/>
      <c r="AKW96" s="74"/>
      <c r="AKX96" s="74"/>
      <c r="AKY96" s="77"/>
      <c r="AKZ96" s="77"/>
      <c r="ALA96" s="11"/>
      <c r="ALB96" s="7"/>
      <c r="ALC96" s="7"/>
      <c r="ALD96" s="7"/>
      <c r="ALE96" s="7"/>
      <c r="ALF96" s="7"/>
      <c r="ALG96" s="73"/>
      <c r="ALH96" s="73"/>
      <c r="ALI96" s="73"/>
      <c r="ALJ96" s="73"/>
      <c r="ALK96" s="74"/>
      <c r="ALL96" s="74"/>
      <c r="ALM96" s="77"/>
      <c r="ALN96" s="77"/>
      <c r="ALO96" s="11"/>
      <c r="ALP96" s="7"/>
      <c r="ALQ96" s="7"/>
      <c r="ALR96" s="7"/>
      <c r="ALS96" s="7"/>
      <c r="ALT96" s="7"/>
      <c r="ALU96" s="73"/>
      <c r="ALV96" s="73"/>
      <c r="ALW96" s="73"/>
      <c r="ALX96" s="73"/>
      <c r="ALY96" s="74"/>
      <c r="ALZ96" s="74"/>
      <c r="AMA96" s="77"/>
      <c r="AMB96" s="77"/>
      <c r="AMC96" s="11"/>
      <c r="AMD96" s="7"/>
      <c r="AME96" s="7"/>
      <c r="AMF96" s="7"/>
      <c r="AMG96" s="7"/>
      <c r="AMH96" s="7"/>
      <c r="AMI96" s="73"/>
      <c r="AMJ96" s="73"/>
      <c r="AMK96" s="73"/>
      <c r="AML96" s="73"/>
      <c r="AMM96" s="74"/>
      <c r="AMN96" s="74"/>
      <c r="AMO96" s="77"/>
      <c r="AMP96" s="77"/>
      <c r="AMQ96" s="11"/>
      <c r="AMR96" s="7"/>
      <c r="AMS96" s="7"/>
      <c r="AMT96" s="7"/>
      <c r="AMU96" s="7"/>
      <c r="AMV96" s="7"/>
      <c r="AMW96" s="73"/>
      <c r="AMX96" s="73"/>
      <c r="AMY96" s="73"/>
      <c r="AMZ96" s="73"/>
      <c r="ANA96" s="74"/>
      <c r="ANB96" s="74"/>
      <c r="ANC96" s="77"/>
      <c r="AND96" s="77"/>
      <c r="ANE96" s="11"/>
      <c r="ANF96" s="7"/>
      <c r="ANG96" s="7"/>
      <c r="ANH96" s="7"/>
      <c r="ANI96" s="7"/>
      <c r="ANJ96" s="7"/>
      <c r="ANK96" s="73"/>
      <c r="ANL96" s="73"/>
      <c r="ANM96" s="73"/>
      <c r="ANN96" s="73"/>
      <c r="ANO96" s="74"/>
      <c r="ANP96" s="74"/>
      <c r="ANQ96" s="77"/>
      <c r="ANR96" s="77"/>
      <c r="ANS96" s="11"/>
      <c r="ANT96" s="7"/>
      <c r="ANU96" s="7"/>
      <c r="ANV96" s="7"/>
      <c r="ANW96" s="7"/>
      <c r="ANX96" s="7"/>
      <c r="ANY96" s="73"/>
      <c r="ANZ96" s="73"/>
      <c r="AOA96" s="73"/>
      <c r="AOB96" s="73"/>
      <c r="AOC96" s="74"/>
      <c r="AOD96" s="74"/>
      <c r="AOE96" s="77"/>
      <c r="AOF96" s="77"/>
      <c r="AOG96" s="11"/>
      <c r="AOH96" s="7"/>
      <c r="AOI96" s="7"/>
      <c r="AOJ96" s="7"/>
      <c r="AOK96" s="7"/>
      <c r="AOL96" s="7"/>
      <c r="AOM96" s="73"/>
      <c r="AON96" s="73"/>
      <c r="AOO96" s="73"/>
      <c r="AOP96" s="73"/>
      <c r="AOQ96" s="74"/>
      <c r="AOR96" s="74"/>
      <c r="AOS96" s="77"/>
      <c r="AOT96" s="77"/>
      <c r="AOU96" s="11"/>
      <c r="AOV96" s="7"/>
      <c r="AOW96" s="7"/>
      <c r="AOX96" s="7"/>
      <c r="AOY96" s="7"/>
      <c r="AOZ96" s="7"/>
      <c r="APA96" s="73"/>
      <c r="APB96" s="73"/>
      <c r="APC96" s="73"/>
      <c r="APD96" s="73"/>
      <c r="APE96" s="74"/>
      <c r="APF96" s="74"/>
      <c r="APG96" s="77"/>
      <c r="APH96" s="77"/>
      <c r="API96" s="11"/>
      <c r="APJ96" s="7"/>
      <c r="APK96" s="7"/>
      <c r="APL96" s="7"/>
      <c r="APM96" s="7"/>
      <c r="APN96" s="7"/>
      <c r="APO96" s="73"/>
      <c r="APP96" s="73"/>
      <c r="APQ96" s="73"/>
      <c r="APR96" s="73"/>
      <c r="APS96" s="74"/>
      <c r="APT96" s="74"/>
      <c r="APU96" s="77"/>
      <c r="APV96" s="77"/>
      <c r="APW96" s="11"/>
      <c r="APX96" s="7"/>
      <c r="APY96" s="7"/>
      <c r="APZ96" s="7"/>
      <c r="AQA96" s="7"/>
      <c r="AQB96" s="7"/>
      <c r="AQC96" s="73"/>
      <c r="AQD96" s="73"/>
      <c r="AQE96" s="73"/>
      <c r="AQF96" s="73"/>
      <c r="AQG96" s="74"/>
      <c r="AQH96" s="74"/>
      <c r="AQI96" s="77"/>
      <c r="AQJ96" s="77"/>
      <c r="AQK96" s="11"/>
      <c r="AQL96" s="7"/>
      <c r="AQM96" s="7"/>
      <c r="AQN96" s="7"/>
      <c r="AQO96" s="7"/>
      <c r="AQP96" s="7"/>
      <c r="AQQ96" s="73"/>
      <c r="AQR96" s="73"/>
      <c r="AQS96" s="73"/>
      <c r="AQT96" s="73"/>
      <c r="AQU96" s="74"/>
      <c r="AQV96" s="74"/>
      <c r="AQW96" s="77"/>
      <c r="AQX96" s="77"/>
      <c r="AQY96" s="11"/>
      <c r="AQZ96" s="7"/>
      <c r="ARA96" s="7"/>
      <c r="ARB96" s="7"/>
      <c r="ARC96" s="7"/>
      <c r="ARD96" s="7"/>
      <c r="ARE96" s="73"/>
      <c r="ARF96" s="73"/>
      <c r="ARG96" s="73"/>
      <c r="ARH96" s="73"/>
      <c r="ARI96" s="74"/>
      <c r="ARJ96" s="74"/>
      <c r="ARK96" s="77"/>
      <c r="ARL96" s="77"/>
      <c r="ARM96" s="11"/>
      <c r="ARN96" s="7"/>
      <c r="ARO96" s="7"/>
      <c r="ARP96" s="7"/>
      <c r="ARQ96" s="7"/>
      <c r="ARR96" s="7"/>
      <c r="ARS96" s="73"/>
      <c r="ART96" s="73"/>
      <c r="ARU96" s="73"/>
      <c r="ARV96" s="73"/>
      <c r="ARW96" s="74"/>
      <c r="ARX96" s="74"/>
      <c r="ARY96" s="77"/>
      <c r="ARZ96" s="77"/>
      <c r="ASA96" s="11"/>
      <c r="ASB96" s="7"/>
      <c r="ASC96" s="7"/>
      <c r="ASD96" s="7"/>
      <c r="ASE96" s="7"/>
      <c r="ASF96" s="7"/>
      <c r="ASG96" s="73"/>
      <c r="ASH96" s="73"/>
      <c r="ASI96" s="73"/>
      <c r="ASJ96" s="73"/>
      <c r="ASK96" s="74"/>
      <c r="ASL96" s="74"/>
      <c r="ASM96" s="77"/>
      <c r="ASN96" s="77"/>
      <c r="ASO96" s="11"/>
      <c r="ASP96" s="7"/>
      <c r="ASQ96" s="7"/>
      <c r="ASR96" s="7"/>
      <c r="ASS96" s="7"/>
      <c r="AST96" s="7"/>
      <c r="ASU96" s="73"/>
      <c r="ASV96" s="73"/>
      <c r="ASW96" s="73"/>
      <c r="ASX96" s="73"/>
      <c r="ASY96" s="74"/>
      <c r="ASZ96" s="74"/>
      <c r="ATA96" s="77"/>
      <c r="ATB96" s="77"/>
      <c r="ATC96" s="11"/>
      <c r="ATD96" s="7"/>
      <c r="ATE96" s="7"/>
      <c r="ATF96" s="7"/>
      <c r="ATG96" s="7"/>
      <c r="ATH96" s="7"/>
      <c r="ATI96" s="73"/>
      <c r="ATJ96" s="73"/>
      <c r="ATK96" s="73"/>
      <c r="ATL96" s="73"/>
      <c r="ATM96" s="74"/>
      <c r="ATN96" s="74"/>
      <c r="ATO96" s="77"/>
      <c r="ATP96" s="77"/>
      <c r="ATQ96" s="11"/>
      <c r="ATR96" s="7"/>
      <c r="ATS96" s="7"/>
      <c r="ATT96" s="7"/>
      <c r="ATU96" s="7"/>
      <c r="ATV96" s="7"/>
      <c r="ATW96" s="73"/>
      <c r="ATX96" s="73"/>
      <c r="ATY96" s="73"/>
      <c r="ATZ96" s="73"/>
      <c r="AUA96" s="74"/>
      <c r="AUB96" s="74"/>
      <c r="AUC96" s="77"/>
      <c r="AUD96" s="77"/>
      <c r="AUE96" s="11"/>
      <c r="AUF96" s="7"/>
      <c r="AUG96" s="7"/>
      <c r="AUH96" s="7"/>
      <c r="AUI96" s="7"/>
      <c r="AUJ96" s="7"/>
      <c r="AUK96" s="73"/>
      <c r="AUL96" s="73"/>
      <c r="AUM96" s="73"/>
      <c r="AUN96" s="73"/>
      <c r="AUO96" s="74"/>
      <c r="AUP96" s="74"/>
      <c r="AUQ96" s="77"/>
      <c r="AUR96" s="77"/>
      <c r="AUS96" s="11"/>
      <c r="AUT96" s="7"/>
      <c r="AUU96" s="7"/>
      <c r="AUV96" s="7"/>
      <c r="AUW96" s="7"/>
      <c r="AUX96" s="7"/>
      <c r="AUY96" s="73"/>
      <c r="AUZ96" s="73"/>
      <c r="AVA96" s="73"/>
      <c r="AVB96" s="73"/>
      <c r="AVC96" s="74"/>
      <c r="AVD96" s="74"/>
      <c r="AVE96" s="77"/>
      <c r="AVF96" s="77"/>
      <c r="AVG96" s="11"/>
      <c r="AVH96" s="7"/>
      <c r="AVI96" s="7"/>
      <c r="AVJ96" s="7"/>
      <c r="AVK96" s="7"/>
      <c r="AVL96" s="7"/>
      <c r="AVM96" s="73"/>
      <c r="AVN96" s="73"/>
      <c r="AVO96" s="73"/>
      <c r="AVP96" s="73"/>
      <c r="AVQ96" s="74"/>
      <c r="AVR96" s="74"/>
      <c r="AVS96" s="77"/>
      <c r="AVT96" s="77"/>
      <c r="AVU96" s="11"/>
      <c r="AVV96" s="7"/>
      <c r="AVW96" s="7"/>
      <c r="AVX96" s="7"/>
      <c r="AVY96" s="7"/>
      <c r="AVZ96" s="7"/>
      <c r="AWA96" s="73"/>
      <c r="AWB96" s="73"/>
      <c r="AWC96" s="73"/>
      <c r="AWD96" s="73"/>
      <c r="AWE96" s="74"/>
      <c r="AWF96" s="74"/>
      <c r="AWG96" s="77"/>
      <c r="AWH96" s="77"/>
      <c r="AWI96" s="11"/>
      <c r="AWJ96" s="7"/>
      <c r="AWK96" s="7"/>
      <c r="AWL96" s="7"/>
      <c r="AWM96" s="7"/>
      <c r="AWN96" s="7"/>
      <c r="AWO96" s="73"/>
      <c r="AWP96" s="73"/>
      <c r="AWQ96" s="73"/>
      <c r="AWR96" s="73"/>
      <c r="AWS96" s="74"/>
      <c r="AWT96" s="74"/>
      <c r="AWU96" s="77"/>
      <c r="AWV96" s="77"/>
      <c r="AWW96" s="11"/>
      <c r="AWX96" s="7"/>
      <c r="AWY96" s="7"/>
      <c r="AWZ96" s="7"/>
      <c r="AXA96" s="7"/>
      <c r="AXB96" s="7"/>
      <c r="AXC96" s="73"/>
      <c r="AXD96" s="73"/>
      <c r="AXE96" s="73"/>
      <c r="AXF96" s="73"/>
      <c r="AXG96" s="74"/>
      <c r="AXH96" s="74"/>
      <c r="AXI96" s="77"/>
      <c r="AXJ96" s="77"/>
      <c r="AXK96" s="11"/>
      <c r="AXL96" s="7"/>
      <c r="AXM96" s="7"/>
      <c r="AXN96" s="7"/>
      <c r="AXO96" s="7"/>
      <c r="AXP96" s="7"/>
      <c r="AXQ96" s="73"/>
      <c r="AXR96" s="73"/>
      <c r="AXS96" s="73"/>
      <c r="AXT96" s="73"/>
      <c r="AXU96" s="74"/>
      <c r="AXV96" s="74"/>
      <c r="AXW96" s="77"/>
      <c r="AXX96" s="77"/>
      <c r="AXY96" s="11"/>
      <c r="AXZ96" s="7"/>
      <c r="AYA96" s="7"/>
      <c r="AYB96" s="7"/>
      <c r="AYC96" s="7"/>
      <c r="AYD96" s="7"/>
      <c r="AYE96" s="73"/>
      <c r="AYF96" s="73"/>
      <c r="AYG96" s="73"/>
      <c r="AYH96" s="73"/>
      <c r="AYI96" s="74"/>
      <c r="AYJ96" s="74"/>
      <c r="AYK96" s="77"/>
      <c r="AYL96" s="77"/>
      <c r="AYM96" s="11"/>
      <c r="AYN96" s="7"/>
      <c r="AYO96" s="7"/>
      <c r="AYP96" s="7"/>
      <c r="AYQ96" s="7"/>
      <c r="AYR96" s="7"/>
      <c r="AYS96" s="73"/>
      <c r="AYT96" s="73"/>
      <c r="AYU96" s="73"/>
      <c r="AYV96" s="73"/>
      <c r="AYW96" s="74"/>
      <c r="AYX96" s="74"/>
      <c r="AYY96" s="77"/>
      <c r="AYZ96" s="77"/>
      <c r="AZA96" s="11"/>
      <c r="AZB96" s="7"/>
      <c r="AZC96" s="7"/>
      <c r="AZD96" s="7"/>
      <c r="AZE96" s="7"/>
      <c r="AZF96" s="7"/>
      <c r="AZG96" s="73"/>
      <c r="AZH96" s="73"/>
      <c r="AZI96" s="73"/>
      <c r="AZJ96" s="73"/>
      <c r="AZK96" s="74"/>
      <c r="AZL96" s="74"/>
      <c r="AZM96" s="77"/>
      <c r="AZN96" s="77"/>
      <c r="AZO96" s="11"/>
      <c r="AZP96" s="7"/>
      <c r="AZQ96" s="7"/>
      <c r="AZR96" s="7"/>
      <c r="AZS96" s="7"/>
      <c r="AZT96" s="7"/>
      <c r="AZU96" s="73"/>
      <c r="AZV96" s="73"/>
      <c r="AZW96" s="73"/>
      <c r="AZX96" s="73"/>
      <c r="AZY96" s="74"/>
      <c r="AZZ96" s="74"/>
      <c r="BAA96" s="77"/>
      <c r="BAB96" s="77"/>
      <c r="BAC96" s="11"/>
      <c r="BAD96" s="7"/>
      <c r="BAE96" s="7"/>
      <c r="BAF96" s="7"/>
      <c r="BAG96" s="7"/>
      <c r="BAH96" s="7"/>
      <c r="BAI96" s="73"/>
      <c r="BAJ96" s="73"/>
      <c r="BAK96" s="73"/>
      <c r="BAL96" s="73"/>
      <c r="BAM96" s="74"/>
      <c r="BAN96" s="74"/>
      <c r="BAO96" s="77"/>
      <c r="BAP96" s="77"/>
      <c r="BAQ96" s="11"/>
      <c r="BAR96" s="7"/>
      <c r="BAS96" s="7"/>
      <c r="BAT96" s="7"/>
      <c r="BAU96" s="7"/>
      <c r="BAV96" s="7"/>
      <c r="BAW96" s="73"/>
      <c r="BAX96" s="73"/>
      <c r="BAY96" s="73"/>
      <c r="BAZ96" s="73"/>
      <c r="BBA96" s="74"/>
      <c r="BBB96" s="74"/>
      <c r="BBC96" s="77"/>
      <c r="BBD96" s="77"/>
      <c r="BBE96" s="11"/>
      <c r="BBF96" s="7"/>
      <c r="BBG96" s="7"/>
      <c r="BBH96" s="7"/>
      <c r="BBI96" s="7"/>
      <c r="BBJ96" s="7"/>
      <c r="BBK96" s="73"/>
      <c r="BBL96" s="73"/>
      <c r="BBM96" s="73"/>
      <c r="BBN96" s="73"/>
      <c r="BBO96" s="74"/>
      <c r="BBP96" s="74"/>
      <c r="BBQ96" s="77"/>
      <c r="BBR96" s="77"/>
      <c r="BBS96" s="11"/>
      <c r="BBT96" s="7"/>
      <c r="BBU96" s="7"/>
      <c r="BBV96" s="7"/>
      <c r="BBW96" s="7"/>
      <c r="BBX96" s="7"/>
      <c r="BBY96" s="73"/>
      <c r="BBZ96" s="73"/>
      <c r="BCA96" s="73"/>
      <c r="BCB96" s="73"/>
      <c r="BCC96" s="74"/>
      <c r="BCD96" s="74"/>
      <c r="BCE96" s="77"/>
      <c r="BCF96" s="77"/>
      <c r="BCG96" s="11"/>
      <c r="BCH96" s="7"/>
      <c r="BCI96" s="7"/>
      <c r="BCJ96" s="7"/>
      <c r="BCK96" s="7"/>
      <c r="BCL96" s="7"/>
      <c r="BCM96" s="73"/>
      <c r="BCN96" s="73"/>
      <c r="BCO96" s="73"/>
      <c r="BCP96" s="73"/>
      <c r="BCQ96" s="74"/>
      <c r="BCR96" s="74"/>
      <c r="BCS96" s="77"/>
      <c r="BCT96" s="77"/>
      <c r="BCU96" s="11"/>
      <c r="BCV96" s="7"/>
      <c r="BCW96" s="7"/>
      <c r="BCX96" s="7"/>
      <c r="BCY96" s="7"/>
      <c r="BCZ96" s="7"/>
      <c r="BDA96" s="73"/>
      <c r="BDB96" s="73"/>
      <c r="BDC96" s="73"/>
      <c r="BDD96" s="73"/>
      <c r="BDE96" s="74"/>
      <c r="BDF96" s="74"/>
      <c r="BDG96" s="77"/>
      <c r="BDH96" s="77"/>
      <c r="BDI96" s="11"/>
      <c r="BDJ96" s="7"/>
      <c r="BDK96" s="7"/>
      <c r="BDL96" s="7"/>
      <c r="BDM96" s="7"/>
      <c r="BDN96" s="7"/>
      <c r="BDO96" s="73"/>
      <c r="BDP96" s="73"/>
      <c r="BDQ96" s="73"/>
      <c r="BDR96" s="73"/>
      <c r="BDS96" s="74"/>
      <c r="BDT96" s="74"/>
      <c r="BDU96" s="77"/>
      <c r="BDV96" s="77"/>
      <c r="BDW96" s="11"/>
      <c r="BDX96" s="7"/>
      <c r="BDY96" s="7"/>
      <c r="BDZ96" s="7"/>
      <c r="BEA96" s="7"/>
      <c r="BEB96" s="7"/>
      <c r="BEC96" s="73"/>
      <c r="BED96" s="73"/>
      <c r="BEE96" s="73"/>
      <c r="BEF96" s="73"/>
      <c r="BEG96" s="74"/>
      <c r="BEH96" s="74"/>
      <c r="BEI96" s="77"/>
      <c r="BEJ96" s="77"/>
      <c r="BEK96" s="11"/>
      <c r="BEL96" s="7"/>
      <c r="BEM96" s="7"/>
      <c r="BEN96" s="7"/>
      <c r="BEO96" s="7"/>
      <c r="BEP96" s="7"/>
      <c r="BEQ96" s="73"/>
      <c r="BER96" s="73"/>
      <c r="BES96" s="73"/>
      <c r="BET96" s="73"/>
      <c r="BEU96" s="74"/>
      <c r="BEV96" s="74"/>
      <c r="BEW96" s="77"/>
      <c r="BEX96" s="77"/>
      <c r="BEY96" s="11"/>
      <c r="BEZ96" s="7"/>
      <c r="BFA96" s="7"/>
      <c r="BFB96" s="7"/>
      <c r="BFC96" s="7"/>
      <c r="BFD96" s="7"/>
      <c r="BFE96" s="73"/>
      <c r="BFF96" s="73"/>
      <c r="BFG96" s="73"/>
      <c r="BFH96" s="73"/>
      <c r="BFI96" s="74"/>
      <c r="BFJ96" s="74"/>
      <c r="BFK96" s="77"/>
      <c r="BFL96" s="77"/>
      <c r="BFM96" s="11"/>
      <c r="BFN96" s="7"/>
      <c r="BFO96" s="7"/>
      <c r="BFP96" s="7"/>
      <c r="BFQ96" s="7"/>
      <c r="BFR96" s="7"/>
      <c r="BFS96" s="73"/>
      <c r="BFT96" s="73"/>
      <c r="BFU96" s="73"/>
      <c r="BFV96" s="73"/>
      <c r="BFW96" s="74"/>
      <c r="BFX96" s="74"/>
      <c r="BFY96" s="77"/>
      <c r="BFZ96" s="77"/>
      <c r="BGA96" s="11"/>
      <c r="BGB96" s="7"/>
      <c r="BGC96" s="7"/>
      <c r="BGD96" s="7"/>
      <c r="BGE96" s="7"/>
      <c r="BGF96" s="7"/>
      <c r="BGG96" s="73"/>
      <c r="BGH96" s="73"/>
      <c r="BGI96" s="73"/>
      <c r="BGJ96" s="73"/>
      <c r="BGK96" s="74"/>
      <c r="BGL96" s="74"/>
      <c r="BGM96" s="77"/>
      <c r="BGN96" s="77"/>
      <c r="BGO96" s="11"/>
      <c r="BGP96" s="7"/>
      <c r="BGQ96" s="7"/>
      <c r="BGR96" s="7"/>
      <c r="BGS96" s="7"/>
      <c r="BGT96" s="7"/>
      <c r="BGU96" s="73"/>
      <c r="BGV96" s="73"/>
      <c r="BGW96" s="73"/>
      <c r="BGX96" s="73"/>
      <c r="BGY96" s="74"/>
      <c r="BGZ96" s="74"/>
      <c r="BHA96" s="77"/>
      <c r="BHB96" s="77"/>
      <c r="BHC96" s="11"/>
      <c r="BHD96" s="7"/>
      <c r="BHE96" s="7"/>
      <c r="BHF96" s="7"/>
      <c r="BHG96" s="7"/>
      <c r="BHH96" s="7"/>
      <c r="BHI96" s="73"/>
      <c r="BHJ96" s="73"/>
      <c r="BHK96" s="73"/>
      <c r="BHL96" s="73"/>
      <c r="BHM96" s="74"/>
      <c r="BHN96" s="74"/>
      <c r="BHO96" s="77"/>
      <c r="BHP96" s="77"/>
      <c r="BHQ96" s="11"/>
      <c r="BHR96" s="7"/>
      <c r="BHS96" s="7"/>
      <c r="BHT96" s="7"/>
      <c r="BHU96" s="7"/>
      <c r="BHV96" s="7"/>
      <c r="BHW96" s="73"/>
      <c r="BHX96" s="73"/>
      <c r="BHY96" s="73"/>
      <c r="BHZ96" s="73"/>
      <c r="BIA96" s="74"/>
      <c r="BIB96" s="74"/>
      <c r="BIC96" s="77"/>
      <c r="BID96" s="77"/>
      <c r="BIE96" s="11"/>
      <c r="BIF96" s="7"/>
      <c r="BIG96" s="7"/>
      <c r="BIH96" s="7"/>
      <c r="BII96" s="7"/>
      <c r="BIJ96" s="7"/>
      <c r="BIK96" s="73"/>
      <c r="BIL96" s="73"/>
      <c r="BIM96" s="73"/>
      <c r="BIN96" s="73"/>
      <c r="BIO96" s="74"/>
      <c r="BIP96" s="74"/>
      <c r="BIQ96" s="77"/>
      <c r="BIR96" s="77"/>
      <c r="BIS96" s="11"/>
      <c r="BIT96" s="7"/>
      <c r="BIU96" s="7"/>
      <c r="BIV96" s="7"/>
      <c r="BIW96" s="7"/>
      <c r="BIX96" s="7"/>
      <c r="BIY96" s="73"/>
      <c r="BIZ96" s="73"/>
      <c r="BJA96" s="73"/>
      <c r="BJB96" s="73"/>
      <c r="BJC96" s="74"/>
      <c r="BJD96" s="74"/>
      <c r="BJE96" s="77"/>
      <c r="BJF96" s="77"/>
      <c r="BJG96" s="11"/>
      <c r="BJH96" s="7"/>
      <c r="BJI96" s="7"/>
      <c r="BJJ96" s="7"/>
      <c r="BJK96" s="7"/>
      <c r="BJL96" s="7"/>
      <c r="BJM96" s="73"/>
      <c r="BJN96" s="73"/>
      <c r="BJO96" s="73"/>
      <c r="BJP96" s="73"/>
      <c r="BJQ96" s="74"/>
      <c r="BJR96" s="74"/>
      <c r="BJS96" s="77"/>
      <c r="BJT96" s="77"/>
      <c r="BJU96" s="11"/>
      <c r="BJV96" s="7"/>
      <c r="BJW96" s="7"/>
      <c r="BJX96" s="7"/>
      <c r="BJY96" s="7"/>
      <c r="BJZ96" s="7"/>
      <c r="BKA96" s="73"/>
      <c r="BKB96" s="73"/>
      <c r="BKC96" s="73"/>
      <c r="BKD96" s="73"/>
      <c r="BKE96" s="74"/>
      <c r="BKF96" s="74"/>
      <c r="BKG96" s="77"/>
      <c r="BKH96" s="77"/>
      <c r="BKI96" s="11"/>
      <c r="BKJ96" s="7"/>
      <c r="BKK96" s="7"/>
      <c r="BKL96" s="7"/>
      <c r="BKM96" s="7"/>
      <c r="BKN96" s="7"/>
      <c r="BKO96" s="73"/>
      <c r="BKP96" s="73"/>
      <c r="BKQ96" s="73"/>
      <c r="BKR96" s="73"/>
      <c r="BKS96" s="74"/>
      <c r="BKT96" s="74"/>
      <c r="BKU96" s="77"/>
      <c r="BKV96" s="77"/>
      <c r="BKW96" s="11"/>
      <c r="BKX96" s="7"/>
      <c r="BKY96" s="7"/>
      <c r="BKZ96" s="7"/>
      <c r="BLA96" s="7"/>
      <c r="BLB96" s="7"/>
      <c r="BLC96" s="73"/>
      <c r="BLD96" s="73"/>
      <c r="BLE96" s="73"/>
      <c r="BLF96" s="73"/>
      <c r="BLG96" s="74"/>
      <c r="BLH96" s="74"/>
      <c r="BLI96" s="77"/>
      <c r="BLJ96" s="77"/>
      <c r="BLK96" s="11"/>
      <c r="BLL96" s="7"/>
      <c r="BLM96" s="7"/>
      <c r="BLN96" s="7"/>
      <c r="BLO96" s="7"/>
      <c r="BLP96" s="7"/>
      <c r="BLQ96" s="73"/>
      <c r="BLR96" s="73"/>
      <c r="BLS96" s="73"/>
      <c r="BLT96" s="73"/>
      <c r="BLU96" s="74"/>
      <c r="BLV96" s="74"/>
      <c r="BLW96" s="77"/>
      <c r="BLX96" s="77"/>
      <c r="BLY96" s="11"/>
      <c r="BLZ96" s="7"/>
      <c r="BMA96" s="7"/>
      <c r="BMB96" s="7"/>
      <c r="BMC96" s="7"/>
      <c r="BMD96" s="7"/>
      <c r="BME96" s="73"/>
      <c r="BMF96" s="73"/>
      <c r="BMG96" s="73"/>
      <c r="BMH96" s="73"/>
      <c r="BMI96" s="74"/>
      <c r="BMJ96" s="74"/>
      <c r="BMK96" s="77"/>
      <c r="BML96" s="77"/>
      <c r="BMM96" s="11"/>
      <c r="BMN96" s="7"/>
      <c r="BMO96" s="7"/>
      <c r="BMP96" s="7"/>
      <c r="BMQ96" s="7"/>
      <c r="BMR96" s="7"/>
      <c r="BMS96" s="73"/>
      <c r="BMT96" s="73"/>
      <c r="BMU96" s="73"/>
      <c r="BMV96" s="73"/>
      <c r="BMW96" s="74"/>
      <c r="BMX96" s="74"/>
      <c r="BMY96" s="77"/>
      <c r="BMZ96" s="77"/>
      <c r="BNA96" s="11"/>
      <c r="BNB96" s="7"/>
      <c r="BNC96" s="7"/>
      <c r="BND96" s="7"/>
      <c r="BNE96" s="7"/>
      <c r="BNF96" s="7"/>
      <c r="BNG96" s="73"/>
      <c r="BNH96" s="73"/>
      <c r="BNI96" s="73"/>
      <c r="BNJ96" s="73"/>
      <c r="BNK96" s="74"/>
      <c r="BNL96" s="74"/>
      <c r="BNM96" s="77"/>
      <c r="BNN96" s="77"/>
      <c r="BNO96" s="11"/>
      <c r="BNP96" s="7"/>
      <c r="BNQ96" s="7"/>
      <c r="BNR96" s="7"/>
      <c r="BNS96" s="7"/>
      <c r="BNT96" s="7"/>
      <c r="BNU96" s="73"/>
      <c r="BNV96" s="73"/>
      <c r="BNW96" s="73"/>
      <c r="BNX96" s="73"/>
      <c r="BNY96" s="74"/>
      <c r="BNZ96" s="74"/>
      <c r="BOA96" s="77"/>
      <c r="BOB96" s="77"/>
      <c r="BOC96" s="11"/>
      <c r="BOD96" s="7"/>
      <c r="BOE96" s="7"/>
      <c r="BOF96" s="7"/>
      <c r="BOG96" s="7"/>
      <c r="BOH96" s="7"/>
      <c r="BOI96" s="73"/>
      <c r="BOJ96" s="73"/>
      <c r="BOK96" s="73"/>
      <c r="BOL96" s="73"/>
      <c r="BOM96" s="74"/>
      <c r="BON96" s="74"/>
      <c r="BOO96" s="77"/>
      <c r="BOP96" s="77"/>
      <c r="BOQ96" s="11"/>
      <c r="BOR96" s="7"/>
      <c r="BOS96" s="7"/>
      <c r="BOT96" s="7"/>
      <c r="BOU96" s="7"/>
      <c r="BOV96" s="7"/>
      <c r="BOW96" s="73"/>
      <c r="BOX96" s="73"/>
      <c r="BOY96" s="73"/>
      <c r="BOZ96" s="73"/>
      <c r="BPA96" s="74"/>
      <c r="BPB96" s="74"/>
      <c r="BPC96" s="77"/>
      <c r="BPD96" s="77"/>
      <c r="BPE96" s="11"/>
      <c r="BPF96" s="7"/>
      <c r="BPG96" s="7"/>
      <c r="BPH96" s="7"/>
      <c r="BPI96" s="7"/>
      <c r="BPJ96" s="7"/>
      <c r="BPK96" s="73"/>
      <c r="BPL96" s="73"/>
      <c r="BPM96" s="73"/>
      <c r="BPN96" s="73"/>
      <c r="BPO96" s="74"/>
      <c r="BPP96" s="74"/>
      <c r="BPQ96" s="77"/>
      <c r="BPR96" s="77"/>
      <c r="BPS96" s="11"/>
      <c r="BPT96" s="7"/>
      <c r="BPU96" s="7"/>
      <c r="BPV96" s="7"/>
      <c r="BPW96" s="7"/>
      <c r="BPX96" s="7"/>
      <c r="BPY96" s="73"/>
      <c r="BPZ96" s="73"/>
      <c r="BQA96" s="73"/>
      <c r="BQB96" s="73"/>
      <c r="BQC96" s="74"/>
      <c r="BQD96" s="74"/>
      <c r="BQE96" s="77"/>
      <c r="BQF96" s="77"/>
      <c r="BQG96" s="11"/>
      <c r="BQH96" s="7"/>
      <c r="BQI96" s="7"/>
      <c r="BQJ96" s="7"/>
      <c r="BQK96" s="7"/>
      <c r="BQL96" s="7"/>
      <c r="BQM96" s="73"/>
      <c r="BQN96" s="73"/>
      <c r="BQO96" s="73"/>
      <c r="BQP96" s="73"/>
      <c r="BQQ96" s="74"/>
      <c r="BQR96" s="74"/>
      <c r="BQS96" s="77"/>
      <c r="BQT96" s="77"/>
      <c r="BQU96" s="11"/>
      <c r="BQV96" s="7"/>
      <c r="BQW96" s="7"/>
      <c r="BQX96" s="7"/>
      <c r="BQY96" s="7"/>
      <c r="BQZ96" s="7"/>
      <c r="BRA96" s="73"/>
      <c r="BRB96" s="73"/>
      <c r="BRC96" s="73"/>
      <c r="BRD96" s="73"/>
      <c r="BRE96" s="74"/>
      <c r="BRF96" s="74"/>
      <c r="BRG96" s="77"/>
      <c r="BRH96" s="77"/>
      <c r="BRI96" s="11"/>
      <c r="BRJ96" s="7"/>
      <c r="BRK96" s="7"/>
      <c r="BRL96" s="7"/>
      <c r="BRM96" s="7"/>
      <c r="BRN96" s="7"/>
      <c r="BRO96" s="73"/>
      <c r="BRP96" s="73"/>
      <c r="BRQ96" s="73"/>
      <c r="BRR96" s="73"/>
      <c r="BRS96" s="74"/>
      <c r="BRT96" s="74"/>
      <c r="BRU96" s="77"/>
      <c r="BRV96" s="77"/>
      <c r="BRW96" s="11"/>
      <c r="BRX96" s="7"/>
      <c r="BRY96" s="7"/>
      <c r="BRZ96" s="7"/>
      <c r="BSA96" s="7"/>
      <c r="BSB96" s="7"/>
      <c r="BSC96" s="73"/>
      <c r="BSD96" s="73"/>
      <c r="BSE96" s="73"/>
      <c r="BSF96" s="73"/>
      <c r="BSG96" s="74"/>
      <c r="BSH96" s="74"/>
      <c r="BSI96" s="77"/>
      <c r="BSJ96" s="77"/>
      <c r="BSK96" s="11"/>
      <c r="BSL96" s="7"/>
      <c r="BSM96" s="7"/>
      <c r="BSN96" s="7"/>
      <c r="BSO96" s="7"/>
      <c r="BSP96" s="7"/>
      <c r="BSQ96" s="73"/>
      <c r="BSR96" s="73"/>
      <c r="BSS96" s="73"/>
      <c r="BST96" s="73"/>
      <c r="BSU96" s="74"/>
      <c r="BSV96" s="74"/>
      <c r="BSW96" s="77"/>
      <c r="BSX96" s="77"/>
      <c r="BSY96" s="11"/>
      <c r="BSZ96" s="7"/>
      <c r="BTA96" s="7"/>
      <c r="BTB96" s="7"/>
      <c r="BTC96" s="7"/>
      <c r="BTD96" s="7"/>
      <c r="BTE96" s="73"/>
      <c r="BTF96" s="73"/>
      <c r="BTG96" s="73"/>
      <c r="BTH96" s="73"/>
      <c r="BTI96" s="74"/>
      <c r="BTJ96" s="74"/>
      <c r="BTK96" s="77"/>
      <c r="BTL96" s="77"/>
      <c r="BTM96" s="11"/>
      <c r="BTN96" s="7"/>
      <c r="BTO96" s="7"/>
      <c r="BTP96" s="7"/>
      <c r="BTQ96" s="7"/>
      <c r="BTR96" s="7"/>
      <c r="BTS96" s="73"/>
      <c r="BTT96" s="73"/>
      <c r="BTU96" s="73"/>
      <c r="BTV96" s="73"/>
      <c r="BTW96" s="74"/>
      <c r="BTX96" s="74"/>
      <c r="BTY96" s="77"/>
      <c r="BTZ96" s="77"/>
      <c r="BUA96" s="11"/>
      <c r="BUB96" s="7"/>
      <c r="BUC96" s="7"/>
      <c r="BUD96" s="7"/>
      <c r="BUE96" s="7"/>
      <c r="BUF96" s="7"/>
      <c r="BUG96" s="73"/>
      <c r="BUH96" s="73"/>
      <c r="BUI96" s="73"/>
      <c r="BUJ96" s="73"/>
      <c r="BUK96" s="74"/>
      <c r="BUL96" s="74"/>
      <c r="BUM96" s="77"/>
      <c r="BUN96" s="77"/>
      <c r="BUO96" s="11"/>
      <c r="BUP96" s="7"/>
      <c r="BUQ96" s="7"/>
      <c r="BUR96" s="7"/>
      <c r="BUS96" s="7"/>
      <c r="BUT96" s="7"/>
      <c r="BUU96" s="73"/>
      <c r="BUV96" s="73"/>
      <c r="BUW96" s="73"/>
      <c r="BUX96" s="73"/>
      <c r="BUY96" s="74"/>
      <c r="BUZ96" s="74"/>
      <c r="BVA96" s="77"/>
      <c r="BVB96" s="77"/>
      <c r="BVC96" s="11"/>
      <c r="BVD96" s="7"/>
      <c r="BVE96" s="7"/>
      <c r="BVF96" s="7"/>
      <c r="BVG96" s="7"/>
      <c r="BVH96" s="7"/>
      <c r="BVI96" s="73"/>
      <c r="BVJ96" s="73"/>
      <c r="BVK96" s="73"/>
      <c r="BVL96" s="73"/>
      <c r="BVM96" s="74"/>
      <c r="BVN96" s="74"/>
      <c r="BVO96" s="77"/>
      <c r="BVP96" s="77"/>
      <c r="BVQ96" s="11"/>
      <c r="BVR96" s="7"/>
      <c r="BVS96" s="7"/>
      <c r="BVT96" s="7"/>
      <c r="BVU96" s="7"/>
      <c r="BVV96" s="7"/>
      <c r="BVW96" s="73"/>
      <c r="BVX96" s="73"/>
      <c r="BVY96" s="73"/>
      <c r="BVZ96" s="73"/>
      <c r="BWA96" s="74"/>
      <c r="BWB96" s="74"/>
      <c r="BWC96" s="77"/>
      <c r="BWD96" s="77"/>
      <c r="BWE96" s="11"/>
      <c r="BWF96" s="7"/>
      <c r="BWG96" s="7"/>
      <c r="BWH96" s="7"/>
      <c r="BWI96" s="7"/>
      <c r="BWJ96" s="7"/>
      <c r="BWK96" s="73"/>
      <c r="BWL96" s="73"/>
      <c r="BWM96" s="73"/>
      <c r="BWN96" s="73"/>
      <c r="BWO96" s="74"/>
      <c r="BWP96" s="74"/>
      <c r="BWQ96" s="77"/>
      <c r="BWR96" s="77"/>
      <c r="BWS96" s="11"/>
      <c r="BWT96" s="7"/>
      <c r="BWU96" s="7"/>
      <c r="BWV96" s="7"/>
      <c r="BWW96" s="7"/>
      <c r="BWX96" s="7"/>
      <c r="BWY96" s="73"/>
      <c r="BWZ96" s="73"/>
      <c r="BXA96" s="73"/>
      <c r="BXB96" s="73"/>
      <c r="BXC96" s="74"/>
      <c r="BXD96" s="74"/>
      <c r="BXE96" s="77"/>
      <c r="BXF96" s="77"/>
      <c r="BXG96" s="11"/>
      <c r="BXH96" s="7"/>
      <c r="BXI96" s="7"/>
      <c r="BXJ96" s="7"/>
      <c r="BXK96" s="7"/>
      <c r="BXL96" s="7"/>
      <c r="BXM96" s="73"/>
      <c r="BXN96" s="73"/>
      <c r="BXO96" s="73"/>
      <c r="BXP96" s="73"/>
      <c r="BXQ96" s="74"/>
      <c r="BXR96" s="74"/>
      <c r="BXS96" s="77"/>
      <c r="BXT96" s="77"/>
      <c r="BXU96" s="11"/>
      <c r="BXV96" s="7"/>
      <c r="BXW96" s="7"/>
      <c r="BXX96" s="7"/>
      <c r="BXY96" s="7"/>
      <c r="BXZ96" s="7"/>
      <c r="BYA96" s="73"/>
      <c r="BYB96" s="73"/>
      <c r="BYC96" s="73"/>
      <c r="BYD96" s="73"/>
      <c r="BYE96" s="74"/>
      <c r="BYF96" s="74"/>
      <c r="BYG96" s="77"/>
      <c r="BYH96" s="77"/>
      <c r="BYI96" s="11"/>
      <c r="BYJ96" s="7"/>
      <c r="BYK96" s="7"/>
      <c r="BYL96" s="7"/>
      <c r="BYM96" s="7"/>
      <c r="BYN96" s="7"/>
      <c r="BYO96" s="73"/>
      <c r="BYP96" s="73"/>
      <c r="BYQ96" s="73"/>
      <c r="BYR96" s="73"/>
      <c r="BYS96" s="74"/>
      <c r="BYT96" s="74"/>
      <c r="BYU96" s="77"/>
      <c r="BYV96" s="77"/>
      <c r="BYW96" s="11"/>
      <c r="BYX96" s="7"/>
      <c r="BYY96" s="7"/>
      <c r="BYZ96" s="7"/>
      <c r="BZA96" s="7"/>
      <c r="BZB96" s="7"/>
      <c r="BZC96" s="73"/>
      <c r="BZD96" s="73"/>
      <c r="BZE96" s="73"/>
      <c r="BZF96" s="73"/>
      <c r="BZG96" s="74"/>
      <c r="BZH96" s="74"/>
      <c r="BZI96" s="77"/>
      <c r="BZJ96" s="77"/>
      <c r="BZK96" s="11"/>
      <c r="BZL96" s="7"/>
      <c r="BZM96" s="7"/>
      <c r="BZN96" s="7"/>
      <c r="BZO96" s="7"/>
      <c r="BZP96" s="7"/>
      <c r="BZQ96" s="73"/>
      <c r="BZR96" s="73"/>
      <c r="BZS96" s="73"/>
      <c r="BZT96" s="73"/>
      <c r="BZU96" s="74"/>
      <c r="BZV96" s="74"/>
      <c r="BZW96" s="77"/>
      <c r="BZX96" s="77"/>
      <c r="BZY96" s="11"/>
      <c r="BZZ96" s="7"/>
      <c r="CAA96" s="7"/>
      <c r="CAB96" s="7"/>
      <c r="CAC96" s="7"/>
      <c r="CAD96" s="7"/>
      <c r="CAE96" s="73"/>
      <c r="CAF96" s="73"/>
      <c r="CAG96" s="73"/>
      <c r="CAH96" s="73"/>
      <c r="CAI96" s="74"/>
      <c r="CAJ96" s="74"/>
      <c r="CAK96" s="77"/>
      <c r="CAL96" s="77"/>
      <c r="CAM96" s="11"/>
      <c r="CAN96" s="7"/>
      <c r="CAO96" s="7"/>
      <c r="CAP96" s="7"/>
      <c r="CAQ96" s="7"/>
      <c r="CAR96" s="7"/>
      <c r="CAS96" s="73"/>
      <c r="CAT96" s="73"/>
      <c r="CAU96" s="73"/>
      <c r="CAV96" s="73"/>
      <c r="CAW96" s="74"/>
      <c r="CAX96" s="74"/>
      <c r="CAY96" s="77"/>
      <c r="CAZ96" s="77"/>
      <c r="CBA96" s="11"/>
      <c r="CBB96" s="7"/>
      <c r="CBC96" s="7"/>
      <c r="CBD96" s="7"/>
      <c r="CBE96" s="7"/>
      <c r="CBF96" s="7"/>
      <c r="CBG96" s="73"/>
      <c r="CBH96" s="73"/>
      <c r="CBI96" s="73"/>
      <c r="CBJ96" s="73"/>
      <c r="CBK96" s="74"/>
      <c r="CBL96" s="74"/>
      <c r="CBM96" s="77"/>
      <c r="CBN96" s="77"/>
      <c r="CBO96" s="11"/>
      <c r="CBP96" s="7"/>
      <c r="CBQ96" s="7"/>
      <c r="CBR96" s="7"/>
      <c r="CBS96" s="7"/>
      <c r="CBT96" s="7"/>
      <c r="CBU96" s="73"/>
      <c r="CBV96" s="73"/>
      <c r="CBW96" s="73"/>
      <c r="CBX96" s="73"/>
      <c r="CBY96" s="74"/>
      <c r="CBZ96" s="74"/>
      <c r="CCA96" s="77"/>
      <c r="CCB96" s="77"/>
      <c r="CCC96" s="11"/>
      <c r="CCD96" s="7"/>
      <c r="CCE96" s="7"/>
      <c r="CCF96" s="7"/>
      <c r="CCG96" s="7"/>
      <c r="CCH96" s="7"/>
      <c r="CCI96" s="73"/>
      <c r="CCJ96" s="73"/>
      <c r="CCK96" s="73"/>
      <c r="CCL96" s="73"/>
      <c r="CCM96" s="74"/>
      <c r="CCN96" s="74"/>
      <c r="CCO96" s="77"/>
      <c r="CCP96" s="77"/>
      <c r="CCQ96" s="11"/>
      <c r="CCR96" s="7"/>
      <c r="CCS96" s="7"/>
      <c r="CCT96" s="7"/>
      <c r="CCU96" s="7"/>
      <c r="CCV96" s="7"/>
      <c r="CCW96" s="73"/>
      <c r="CCX96" s="73"/>
      <c r="CCY96" s="73"/>
      <c r="CCZ96" s="73"/>
      <c r="CDA96" s="74"/>
      <c r="CDB96" s="74"/>
      <c r="CDC96" s="77"/>
      <c r="CDD96" s="77"/>
      <c r="CDE96" s="11"/>
      <c r="CDF96" s="7"/>
      <c r="CDG96" s="7"/>
      <c r="CDH96" s="7"/>
      <c r="CDI96" s="7"/>
      <c r="CDJ96" s="7"/>
      <c r="CDK96" s="73"/>
      <c r="CDL96" s="73"/>
      <c r="CDM96" s="73"/>
      <c r="CDN96" s="73"/>
      <c r="CDO96" s="74"/>
      <c r="CDP96" s="74"/>
      <c r="CDQ96" s="77"/>
      <c r="CDR96" s="77"/>
      <c r="CDS96" s="11"/>
      <c r="CDT96" s="7"/>
      <c r="CDU96" s="7"/>
      <c r="CDV96" s="7"/>
      <c r="CDW96" s="7"/>
      <c r="CDX96" s="7"/>
      <c r="CDY96" s="73"/>
      <c r="CDZ96" s="73"/>
      <c r="CEA96" s="73"/>
      <c r="CEB96" s="73"/>
      <c r="CEC96" s="74"/>
      <c r="CED96" s="74"/>
      <c r="CEE96" s="77"/>
      <c r="CEF96" s="77"/>
      <c r="CEG96" s="11"/>
      <c r="CEH96" s="7"/>
      <c r="CEI96" s="7"/>
      <c r="CEJ96" s="7"/>
      <c r="CEK96" s="7"/>
      <c r="CEL96" s="7"/>
      <c r="CEM96" s="73"/>
      <c r="CEN96" s="73"/>
      <c r="CEO96" s="73"/>
      <c r="CEP96" s="73"/>
      <c r="CEQ96" s="74"/>
      <c r="CER96" s="74"/>
      <c r="CES96" s="77"/>
      <c r="CET96" s="77"/>
      <c r="CEU96" s="11"/>
      <c r="CEV96" s="7"/>
      <c r="CEW96" s="7"/>
      <c r="CEX96" s="7"/>
      <c r="CEY96" s="7"/>
      <c r="CEZ96" s="7"/>
      <c r="CFA96" s="73"/>
      <c r="CFB96" s="73"/>
      <c r="CFC96" s="73"/>
      <c r="CFD96" s="73"/>
      <c r="CFE96" s="74"/>
      <c r="CFF96" s="74"/>
      <c r="CFG96" s="77"/>
      <c r="CFH96" s="77"/>
      <c r="CFI96" s="11"/>
      <c r="CFJ96" s="7"/>
      <c r="CFK96" s="7"/>
      <c r="CFL96" s="7"/>
      <c r="CFM96" s="7"/>
      <c r="CFN96" s="7"/>
      <c r="CFO96" s="73"/>
      <c r="CFP96" s="73"/>
      <c r="CFQ96" s="73"/>
      <c r="CFR96" s="73"/>
      <c r="CFS96" s="74"/>
      <c r="CFT96" s="74"/>
      <c r="CFU96" s="77"/>
      <c r="CFV96" s="77"/>
      <c r="CFW96" s="11"/>
      <c r="CFX96" s="7"/>
      <c r="CFY96" s="7"/>
      <c r="CFZ96" s="7"/>
      <c r="CGA96" s="7"/>
      <c r="CGB96" s="7"/>
      <c r="CGC96" s="73"/>
      <c r="CGD96" s="73"/>
      <c r="CGE96" s="73"/>
      <c r="CGF96" s="73"/>
      <c r="CGG96" s="74"/>
      <c r="CGH96" s="74"/>
      <c r="CGI96" s="77"/>
      <c r="CGJ96" s="77"/>
      <c r="CGK96" s="11"/>
      <c r="CGL96" s="7"/>
      <c r="CGM96" s="7"/>
      <c r="CGN96" s="7"/>
      <c r="CGO96" s="7"/>
      <c r="CGP96" s="7"/>
      <c r="CGQ96" s="73"/>
      <c r="CGR96" s="73"/>
      <c r="CGS96" s="73"/>
      <c r="CGT96" s="73"/>
      <c r="CGU96" s="74"/>
      <c r="CGV96" s="74"/>
      <c r="CGW96" s="77"/>
      <c r="CGX96" s="77"/>
      <c r="CGY96" s="11"/>
      <c r="CGZ96" s="7"/>
      <c r="CHA96" s="7"/>
      <c r="CHB96" s="7"/>
      <c r="CHC96" s="7"/>
      <c r="CHD96" s="7"/>
      <c r="CHE96" s="73"/>
      <c r="CHF96" s="73"/>
      <c r="CHG96" s="73"/>
      <c r="CHH96" s="73"/>
      <c r="CHI96" s="74"/>
      <c r="CHJ96" s="74"/>
      <c r="CHK96" s="77"/>
      <c r="CHL96" s="77"/>
      <c r="CHM96" s="11"/>
      <c r="CHN96" s="7"/>
      <c r="CHO96" s="7"/>
      <c r="CHP96" s="7"/>
      <c r="CHQ96" s="7"/>
      <c r="CHR96" s="7"/>
      <c r="CHS96" s="73"/>
      <c r="CHT96" s="73"/>
      <c r="CHU96" s="73"/>
      <c r="CHV96" s="73"/>
      <c r="CHW96" s="74"/>
      <c r="CHX96" s="74"/>
      <c r="CHY96" s="77"/>
      <c r="CHZ96" s="77"/>
      <c r="CIA96" s="11"/>
      <c r="CIB96" s="7"/>
      <c r="CIC96" s="7"/>
      <c r="CID96" s="7"/>
      <c r="CIE96" s="7"/>
      <c r="CIF96" s="7"/>
      <c r="CIG96" s="73"/>
      <c r="CIH96" s="73"/>
      <c r="CII96" s="73"/>
      <c r="CIJ96" s="73"/>
      <c r="CIK96" s="74"/>
      <c r="CIL96" s="74"/>
      <c r="CIM96" s="77"/>
      <c r="CIN96" s="77"/>
      <c r="CIO96" s="11"/>
      <c r="CIP96" s="7"/>
      <c r="CIQ96" s="7"/>
      <c r="CIR96" s="7"/>
      <c r="CIS96" s="7"/>
      <c r="CIT96" s="7"/>
      <c r="CIU96" s="73"/>
      <c r="CIV96" s="73"/>
      <c r="CIW96" s="73"/>
      <c r="CIX96" s="73"/>
      <c r="CIY96" s="74"/>
      <c r="CIZ96" s="74"/>
      <c r="CJA96" s="77"/>
      <c r="CJB96" s="77"/>
      <c r="CJC96" s="11"/>
      <c r="CJD96" s="7"/>
      <c r="CJE96" s="7"/>
      <c r="CJF96" s="7"/>
      <c r="CJG96" s="7"/>
      <c r="CJH96" s="7"/>
      <c r="CJI96" s="73"/>
      <c r="CJJ96" s="73"/>
      <c r="CJK96" s="73"/>
      <c r="CJL96" s="73"/>
      <c r="CJM96" s="74"/>
      <c r="CJN96" s="74"/>
      <c r="CJO96" s="77"/>
      <c r="CJP96" s="77"/>
      <c r="CJQ96" s="11"/>
      <c r="CJR96" s="7"/>
      <c r="CJS96" s="7"/>
      <c r="CJT96" s="7"/>
      <c r="CJU96" s="7"/>
      <c r="CJV96" s="7"/>
      <c r="CJW96" s="73"/>
      <c r="CJX96" s="73"/>
      <c r="CJY96" s="73"/>
      <c r="CJZ96" s="73"/>
      <c r="CKA96" s="74"/>
      <c r="CKB96" s="74"/>
      <c r="CKC96" s="77"/>
      <c r="CKD96" s="77"/>
      <c r="CKE96" s="11"/>
      <c r="CKF96" s="7"/>
      <c r="CKG96" s="7"/>
      <c r="CKH96" s="7"/>
      <c r="CKI96" s="7"/>
      <c r="CKJ96" s="7"/>
      <c r="CKK96" s="73"/>
      <c r="CKL96" s="73"/>
      <c r="CKM96" s="73"/>
      <c r="CKN96" s="73"/>
      <c r="CKO96" s="74"/>
      <c r="CKP96" s="74"/>
      <c r="CKQ96" s="77"/>
      <c r="CKR96" s="77"/>
      <c r="CKS96" s="11"/>
      <c r="CKT96" s="7"/>
      <c r="CKU96" s="7"/>
      <c r="CKV96" s="7"/>
      <c r="CKW96" s="7"/>
      <c r="CKX96" s="7"/>
      <c r="CKY96" s="73"/>
      <c r="CKZ96" s="73"/>
      <c r="CLA96" s="73"/>
      <c r="CLB96" s="73"/>
      <c r="CLC96" s="74"/>
      <c r="CLD96" s="74"/>
      <c r="CLE96" s="77"/>
      <c r="CLF96" s="77"/>
      <c r="CLG96" s="11"/>
      <c r="CLH96" s="7"/>
      <c r="CLI96" s="7"/>
      <c r="CLJ96" s="7"/>
      <c r="CLK96" s="7"/>
      <c r="CLL96" s="7"/>
      <c r="CLM96" s="73"/>
      <c r="CLN96" s="73"/>
      <c r="CLO96" s="73"/>
      <c r="CLP96" s="73"/>
      <c r="CLQ96" s="74"/>
      <c r="CLR96" s="74"/>
      <c r="CLS96" s="77"/>
      <c r="CLT96" s="77"/>
      <c r="CLU96" s="11"/>
      <c r="CLV96" s="7"/>
      <c r="CLW96" s="7"/>
      <c r="CLX96" s="7"/>
      <c r="CLY96" s="7"/>
      <c r="CLZ96" s="7"/>
      <c r="CMA96" s="73"/>
      <c r="CMB96" s="73"/>
      <c r="CMC96" s="73"/>
      <c r="CMD96" s="73"/>
      <c r="CME96" s="74"/>
      <c r="CMF96" s="74"/>
      <c r="CMG96" s="77"/>
      <c r="CMH96" s="77"/>
      <c r="CMI96" s="11"/>
      <c r="CMJ96" s="7"/>
      <c r="CMK96" s="7"/>
      <c r="CML96" s="7"/>
      <c r="CMM96" s="7"/>
      <c r="CMN96" s="7"/>
      <c r="CMO96" s="73"/>
      <c r="CMP96" s="73"/>
      <c r="CMQ96" s="73"/>
      <c r="CMR96" s="73"/>
      <c r="CMS96" s="74"/>
      <c r="CMT96" s="74"/>
      <c r="CMU96" s="77"/>
      <c r="CMV96" s="77"/>
      <c r="CMW96" s="11"/>
      <c r="CMX96" s="7"/>
      <c r="CMY96" s="7"/>
      <c r="CMZ96" s="7"/>
      <c r="CNA96" s="7"/>
      <c r="CNB96" s="7"/>
      <c r="CNC96" s="73"/>
      <c r="CND96" s="73"/>
      <c r="CNE96" s="73"/>
      <c r="CNF96" s="73"/>
      <c r="CNG96" s="74"/>
      <c r="CNH96" s="74"/>
      <c r="CNI96" s="77"/>
      <c r="CNJ96" s="77"/>
      <c r="CNK96" s="11"/>
      <c r="CNL96" s="7"/>
      <c r="CNM96" s="7"/>
      <c r="CNN96" s="7"/>
      <c r="CNO96" s="7"/>
      <c r="CNP96" s="7"/>
      <c r="CNQ96" s="73"/>
      <c r="CNR96" s="73"/>
      <c r="CNS96" s="73"/>
      <c r="CNT96" s="73"/>
      <c r="CNU96" s="74"/>
      <c r="CNV96" s="74"/>
      <c r="CNW96" s="77"/>
      <c r="CNX96" s="77"/>
      <c r="CNY96" s="11"/>
      <c r="CNZ96" s="7"/>
      <c r="COA96" s="7"/>
      <c r="COB96" s="7"/>
      <c r="COC96" s="7"/>
      <c r="COD96" s="7"/>
      <c r="COE96" s="73"/>
      <c r="COF96" s="73"/>
      <c r="COG96" s="73"/>
      <c r="COH96" s="73"/>
      <c r="COI96" s="74"/>
      <c r="COJ96" s="74"/>
      <c r="COK96" s="77"/>
      <c r="COL96" s="77"/>
      <c r="COM96" s="11"/>
      <c r="CON96" s="7"/>
      <c r="COO96" s="7"/>
      <c r="COP96" s="7"/>
      <c r="COQ96" s="7"/>
      <c r="COR96" s="7"/>
      <c r="COS96" s="73"/>
      <c r="COT96" s="73"/>
      <c r="COU96" s="73"/>
      <c r="COV96" s="73"/>
      <c r="COW96" s="74"/>
      <c r="COX96" s="74"/>
      <c r="COY96" s="77"/>
      <c r="COZ96" s="77"/>
      <c r="CPA96" s="11"/>
      <c r="CPB96" s="7"/>
      <c r="CPC96" s="7"/>
      <c r="CPD96" s="7"/>
      <c r="CPE96" s="7"/>
      <c r="CPF96" s="7"/>
      <c r="CPG96" s="73"/>
      <c r="CPH96" s="73"/>
      <c r="CPI96" s="73"/>
      <c r="CPJ96" s="73"/>
      <c r="CPK96" s="74"/>
      <c r="CPL96" s="74"/>
      <c r="CPM96" s="77"/>
      <c r="CPN96" s="77"/>
      <c r="CPO96" s="11"/>
      <c r="CPP96" s="7"/>
      <c r="CPQ96" s="7"/>
      <c r="CPR96" s="7"/>
      <c r="CPS96" s="7"/>
      <c r="CPT96" s="7"/>
      <c r="CPU96" s="73"/>
      <c r="CPV96" s="73"/>
      <c r="CPW96" s="73"/>
      <c r="CPX96" s="73"/>
      <c r="CPY96" s="74"/>
      <c r="CPZ96" s="74"/>
      <c r="CQA96" s="77"/>
      <c r="CQB96" s="77"/>
      <c r="CQC96" s="11"/>
      <c r="CQD96" s="7"/>
      <c r="CQE96" s="7"/>
      <c r="CQF96" s="7"/>
      <c r="CQG96" s="7"/>
      <c r="CQH96" s="7"/>
      <c r="CQI96" s="73"/>
      <c r="CQJ96" s="73"/>
      <c r="CQK96" s="73"/>
      <c r="CQL96" s="73"/>
      <c r="CQM96" s="74"/>
      <c r="CQN96" s="74"/>
      <c r="CQO96" s="77"/>
      <c r="CQP96" s="77"/>
      <c r="CQQ96" s="11"/>
      <c r="CQR96" s="7"/>
      <c r="CQS96" s="7"/>
      <c r="CQT96" s="7"/>
      <c r="CQU96" s="7"/>
      <c r="CQV96" s="7"/>
      <c r="CQW96" s="73"/>
      <c r="CQX96" s="73"/>
      <c r="CQY96" s="73"/>
      <c r="CQZ96" s="73"/>
      <c r="CRA96" s="74"/>
      <c r="CRB96" s="74"/>
      <c r="CRC96" s="77"/>
      <c r="CRD96" s="77"/>
      <c r="CRE96" s="11"/>
      <c r="CRF96" s="7"/>
      <c r="CRG96" s="7"/>
      <c r="CRH96" s="7"/>
      <c r="CRI96" s="7"/>
      <c r="CRJ96" s="7"/>
      <c r="CRK96" s="73"/>
      <c r="CRL96" s="73"/>
      <c r="CRM96" s="73"/>
      <c r="CRN96" s="73"/>
      <c r="CRO96" s="74"/>
      <c r="CRP96" s="74"/>
      <c r="CRQ96" s="77"/>
      <c r="CRR96" s="77"/>
      <c r="CRS96" s="11"/>
      <c r="CRT96" s="7"/>
      <c r="CRU96" s="7"/>
      <c r="CRV96" s="7"/>
      <c r="CRW96" s="7"/>
      <c r="CRX96" s="7"/>
      <c r="CRY96" s="73"/>
      <c r="CRZ96" s="73"/>
      <c r="CSA96" s="73"/>
      <c r="CSB96" s="73"/>
      <c r="CSC96" s="74"/>
      <c r="CSD96" s="74"/>
      <c r="CSE96" s="77"/>
      <c r="CSF96" s="77"/>
      <c r="CSG96" s="11"/>
      <c r="CSH96" s="7"/>
      <c r="CSI96" s="7"/>
      <c r="CSJ96" s="7"/>
      <c r="CSK96" s="7"/>
      <c r="CSL96" s="7"/>
      <c r="CSM96" s="73"/>
      <c r="CSN96" s="73"/>
      <c r="CSO96" s="73"/>
      <c r="CSP96" s="73"/>
      <c r="CSQ96" s="74"/>
      <c r="CSR96" s="74"/>
      <c r="CSS96" s="77"/>
      <c r="CST96" s="77"/>
      <c r="CSU96" s="11"/>
      <c r="CSV96" s="7"/>
      <c r="CSW96" s="7"/>
      <c r="CSX96" s="7"/>
      <c r="CSY96" s="7"/>
      <c r="CSZ96" s="7"/>
      <c r="CTA96" s="73"/>
      <c r="CTB96" s="73"/>
      <c r="CTC96" s="73"/>
      <c r="CTD96" s="73"/>
      <c r="CTE96" s="74"/>
      <c r="CTF96" s="74"/>
      <c r="CTG96" s="77"/>
      <c r="CTH96" s="77"/>
      <c r="CTI96" s="11"/>
      <c r="CTJ96" s="7"/>
      <c r="CTK96" s="7"/>
      <c r="CTL96" s="7"/>
      <c r="CTM96" s="7"/>
      <c r="CTN96" s="7"/>
      <c r="CTO96" s="73"/>
      <c r="CTP96" s="73"/>
      <c r="CTQ96" s="73"/>
      <c r="CTR96" s="73"/>
      <c r="CTS96" s="74"/>
      <c r="CTT96" s="74"/>
      <c r="CTU96" s="77"/>
      <c r="CTV96" s="77"/>
      <c r="CTW96" s="11"/>
      <c r="CTX96" s="7"/>
      <c r="CTY96" s="7"/>
      <c r="CTZ96" s="7"/>
      <c r="CUA96" s="7"/>
      <c r="CUB96" s="7"/>
      <c r="CUC96" s="73"/>
      <c r="CUD96" s="73"/>
      <c r="CUE96" s="73"/>
      <c r="CUF96" s="73"/>
      <c r="CUG96" s="74"/>
      <c r="CUH96" s="74"/>
      <c r="CUI96" s="77"/>
      <c r="CUJ96" s="77"/>
      <c r="CUK96" s="11"/>
      <c r="CUL96" s="7"/>
      <c r="CUM96" s="7"/>
      <c r="CUN96" s="7"/>
      <c r="CUO96" s="7"/>
      <c r="CUP96" s="7"/>
      <c r="CUQ96" s="73"/>
      <c r="CUR96" s="73"/>
      <c r="CUS96" s="73"/>
      <c r="CUT96" s="73"/>
      <c r="CUU96" s="74"/>
      <c r="CUV96" s="74"/>
      <c r="CUW96" s="77"/>
      <c r="CUX96" s="77"/>
      <c r="CUY96" s="11"/>
      <c r="CUZ96" s="7"/>
      <c r="CVA96" s="7"/>
      <c r="CVB96" s="7"/>
      <c r="CVC96" s="7"/>
      <c r="CVD96" s="7"/>
      <c r="CVE96" s="73"/>
      <c r="CVF96" s="73"/>
      <c r="CVG96" s="73"/>
      <c r="CVH96" s="73"/>
      <c r="CVI96" s="74"/>
      <c r="CVJ96" s="74"/>
      <c r="CVK96" s="77"/>
      <c r="CVL96" s="77"/>
      <c r="CVM96" s="11"/>
      <c r="CVN96" s="7"/>
      <c r="CVO96" s="7"/>
      <c r="CVP96" s="7"/>
      <c r="CVQ96" s="7"/>
      <c r="CVR96" s="7"/>
      <c r="CVS96" s="73"/>
      <c r="CVT96" s="73"/>
      <c r="CVU96" s="73"/>
      <c r="CVV96" s="73"/>
      <c r="CVW96" s="74"/>
      <c r="CVX96" s="74"/>
      <c r="CVY96" s="77"/>
      <c r="CVZ96" s="77"/>
      <c r="CWA96" s="11"/>
      <c r="CWB96" s="7"/>
      <c r="CWC96" s="7"/>
      <c r="CWD96" s="7"/>
      <c r="CWE96" s="7"/>
      <c r="CWF96" s="7"/>
      <c r="CWG96" s="73"/>
      <c r="CWH96" s="73"/>
      <c r="CWI96" s="73"/>
      <c r="CWJ96" s="73"/>
      <c r="CWK96" s="74"/>
      <c r="CWL96" s="74"/>
      <c r="CWM96" s="77"/>
      <c r="CWN96" s="77"/>
      <c r="CWO96" s="11"/>
      <c r="CWP96" s="7"/>
      <c r="CWQ96" s="7"/>
      <c r="CWR96" s="7"/>
      <c r="CWS96" s="7"/>
      <c r="CWT96" s="7"/>
      <c r="CWU96" s="73"/>
      <c r="CWV96" s="73"/>
      <c r="CWW96" s="73"/>
      <c r="CWX96" s="73"/>
      <c r="CWY96" s="74"/>
      <c r="CWZ96" s="74"/>
      <c r="CXA96" s="77"/>
      <c r="CXB96" s="77"/>
      <c r="CXC96" s="11"/>
      <c r="CXD96" s="7"/>
      <c r="CXE96" s="7"/>
      <c r="CXF96" s="7"/>
      <c r="CXG96" s="7"/>
      <c r="CXH96" s="7"/>
      <c r="CXI96" s="73"/>
      <c r="CXJ96" s="73"/>
      <c r="CXK96" s="73"/>
      <c r="CXL96" s="73"/>
      <c r="CXM96" s="74"/>
      <c r="CXN96" s="74"/>
      <c r="CXO96" s="77"/>
      <c r="CXP96" s="77"/>
      <c r="CXQ96" s="11"/>
      <c r="CXR96" s="7"/>
      <c r="CXS96" s="7"/>
      <c r="CXT96" s="7"/>
      <c r="CXU96" s="7"/>
      <c r="CXV96" s="7"/>
      <c r="CXW96" s="73"/>
      <c r="CXX96" s="73"/>
      <c r="CXY96" s="73"/>
      <c r="CXZ96" s="73"/>
      <c r="CYA96" s="74"/>
      <c r="CYB96" s="74"/>
      <c r="CYC96" s="77"/>
      <c r="CYD96" s="77"/>
      <c r="CYE96" s="11"/>
      <c r="CYF96" s="7"/>
      <c r="CYG96" s="7"/>
      <c r="CYH96" s="7"/>
      <c r="CYI96" s="7"/>
      <c r="CYJ96" s="7"/>
      <c r="CYK96" s="73"/>
      <c r="CYL96" s="73"/>
      <c r="CYM96" s="73"/>
      <c r="CYN96" s="73"/>
      <c r="CYO96" s="74"/>
      <c r="CYP96" s="74"/>
      <c r="CYQ96" s="77"/>
      <c r="CYR96" s="77"/>
      <c r="CYS96" s="11"/>
      <c r="CYT96" s="7"/>
      <c r="CYU96" s="7"/>
      <c r="CYV96" s="7"/>
      <c r="CYW96" s="7"/>
      <c r="CYX96" s="7"/>
      <c r="CYY96" s="73"/>
      <c r="CYZ96" s="73"/>
      <c r="CZA96" s="73"/>
      <c r="CZB96" s="73"/>
      <c r="CZC96" s="74"/>
      <c r="CZD96" s="74"/>
      <c r="CZE96" s="77"/>
      <c r="CZF96" s="77"/>
      <c r="CZG96" s="11"/>
      <c r="CZH96" s="7"/>
      <c r="CZI96" s="7"/>
      <c r="CZJ96" s="7"/>
      <c r="CZK96" s="7"/>
      <c r="CZL96" s="7"/>
      <c r="CZM96" s="73"/>
      <c r="CZN96" s="73"/>
      <c r="CZO96" s="73"/>
      <c r="CZP96" s="73"/>
      <c r="CZQ96" s="74"/>
      <c r="CZR96" s="74"/>
      <c r="CZS96" s="77"/>
      <c r="CZT96" s="77"/>
      <c r="CZU96" s="11"/>
      <c r="CZV96" s="7"/>
      <c r="CZW96" s="7"/>
      <c r="CZX96" s="7"/>
      <c r="CZY96" s="7"/>
      <c r="CZZ96" s="7"/>
      <c r="DAA96" s="73"/>
      <c r="DAB96" s="73"/>
      <c r="DAC96" s="73"/>
      <c r="DAD96" s="73"/>
      <c r="DAE96" s="74"/>
      <c r="DAF96" s="74"/>
      <c r="DAG96" s="77"/>
      <c r="DAH96" s="77"/>
      <c r="DAI96" s="11"/>
      <c r="DAJ96" s="7"/>
      <c r="DAK96" s="7"/>
      <c r="DAL96" s="7"/>
      <c r="DAM96" s="7"/>
      <c r="DAN96" s="7"/>
      <c r="DAO96" s="73"/>
      <c r="DAP96" s="73"/>
      <c r="DAQ96" s="73"/>
      <c r="DAR96" s="73"/>
      <c r="DAS96" s="74"/>
      <c r="DAT96" s="74"/>
      <c r="DAU96" s="77"/>
      <c r="DAV96" s="77"/>
      <c r="DAW96" s="11"/>
      <c r="DAX96" s="7"/>
      <c r="DAY96" s="7"/>
      <c r="DAZ96" s="7"/>
      <c r="DBA96" s="7"/>
      <c r="DBB96" s="7"/>
      <c r="DBC96" s="73"/>
      <c r="DBD96" s="73"/>
      <c r="DBE96" s="73"/>
      <c r="DBF96" s="73"/>
      <c r="DBG96" s="74"/>
      <c r="DBH96" s="74"/>
      <c r="DBI96" s="77"/>
      <c r="DBJ96" s="77"/>
      <c r="DBK96" s="11"/>
      <c r="DBL96" s="7"/>
      <c r="DBM96" s="7"/>
      <c r="DBN96" s="7"/>
      <c r="DBO96" s="7"/>
      <c r="DBP96" s="7"/>
      <c r="DBQ96" s="73"/>
      <c r="DBR96" s="73"/>
      <c r="DBS96" s="73"/>
      <c r="DBT96" s="73"/>
      <c r="DBU96" s="74"/>
      <c r="DBV96" s="74"/>
      <c r="DBW96" s="77"/>
      <c r="DBX96" s="77"/>
      <c r="DBY96" s="11"/>
      <c r="DBZ96" s="7"/>
      <c r="DCA96" s="7"/>
      <c r="DCB96" s="7"/>
      <c r="DCC96" s="7"/>
      <c r="DCD96" s="7"/>
      <c r="DCE96" s="73"/>
      <c r="DCF96" s="73"/>
      <c r="DCG96" s="73"/>
      <c r="DCH96" s="73"/>
      <c r="DCI96" s="74"/>
      <c r="DCJ96" s="74"/>
      <c r="DCK96" s="77"/>
      <c r="DCL96" s="77"/>
      <c r="DCM96" s="11"/>
      <c r="DCN96" s="7"/>
      <c r="DCO96" s="7"/>
      <c r="DCP96" s="7"/>
      <c r="DCQ96" s="7"/>
      <c r="DCR96" s="7"/>
      <c r="DCS96" s="73"/>
      <c r="DCT96" s="73"/>
      <c r="DCU96" s="73"/>
      <c r="DCV96" s="73"/>
      <c r="DCW96" s="74"/>
      <c r="DCX96" s="74"/>
      <c r="DCY96" s="77"/>
      <c r="DCZ96" s="77"/>
      <c r="DDA96" s="11"/>
      <c r="DDB96" s="7"/>
      <c r="DDC96" s="7"/>
      <c r="DDD96" s="7"/>
      <c r="DDE96" s="7"/>
      <c r="DDF96" s="7"/>
      <c r="DDG96" s="73"/>
      <c r="DDH96" s="73"/>
      <c r="DDI96" s="73"/>
      <c r="DDJ96" s="73"/>
      <c r="DDK96" s="74"/>
      <c r="DDL96" s="74"/>
      <c r="DDM96" s="77"/>
      <c r="DDN96" s="77"/>
      <c r="DDO96" s="11"/>
      <c r="DDP96" s="7"/>
      <c r="DDQ96" s="7"/>
      <c r="DDR96" s="7"/>
      <c r="DDS96" s="7"/>
      <c r="DDT96" s="7"/>
      <c r="DDU96" s="73"/>
      <c r="DDV96" s="73"/>
      <c r="DDW96" s="73"/>
      <c r="DDX96" s="73"/>
      <c r="DDY96" s="74"/>
      <c r="DDZ96" s="74"/>
      <c r="DEA96" s="77"/>
      <c r="DEB96" s="77"/>
      <c r="DEC96" s="11"/>
      <c r="DED96" s="7"/>
      <c r="DEE96" s="7"/>
      <c r="DEF96" s="7"/>
      <c r="DEG96" s="7"/>
      <c r="DEH96" s="7"/>
      <c r="DEI96" s="73"/>
      <c r="DEJ96" s="73"/>
      <c r="DEK96" s="73"/>
      <c r="DEL96" s="73"/>
      <c r="DEM96" s="74"/>
      <c r="DEN96" s="74"/>
      <c r="DEO96" s="77"/>
      <c r="DEP96" s="77"/>
      <c r="DEQ96" s="11"/>
      <c r="DER96" s="7"/>
      <c r="DES96" s="7"/>
      <c r="DET96" s="7"/>
      <c r="DEU96" s="7"/>
      <c r="DEV96" s="7"/>
      <c r="DEW96" s="73"/>
      <c r="DEX96" s="73"/>
      <c r="DEY96" s="73"/>
      <c r="DEZ96" s="73"/>
      <c r="DFA96" s="74"/>
      <c r="DFB96" s="74"/>
      <c r="DFC96" s="77"/>
      <c r="DFD96" s="77"/>
      <c r="DFE96" s="11"/>
      <c r="DFF96" s="7"/>
      <c r="DFG96" s="7"/>
      <c r="DFH96" s="7"/>
      <c r="DFI96" s="7"/>
      <c r="DFJ96" s="7"/>
      <c r="DFK96" s="73"/>
      <c r="DFL96" s="73"/>
      <c r="DFM96" s="73"/>
      <c r="DFN96" s="73"/>
      <c r="DFO96" s="74"/>
      <c r="DFP96" s="74"/>
      <c r="DFQ96" s="77"/>
      <c r="DFR96" s="77"/>
      <c r="DFS96" s="11"/>
      <c r="DFT96" s="7"/>
      <c r="DFU96" s="7"/>
      <c r="DFV96" s="7"/>
      <c r="DFW96" s="7"/>
      <c r="DFX96" s="7"/>
      <c r="DFY96" s="73"/>
      <c r="DFZ96" s="73"/>
      <c r="DGA96" s="73"/>
      <c r="DGB96" s="73"/>
      <c r="DGC96" s="74"/>
      <c r="DGD96" s="74"/>
      <c r="DGE96" s="77"/>
      <c r="DGF96" s="77"/>
      <c r="DGG96" s="11"/>
      <c r="DGH96" s="7"/>
      <c r="DGI96" s="7"/>
      <c r="DGJ96" s="7"/>
      <c r="DGK96" s="7"/>
      <c r="DGL96" s="7"/>
      <c r="DGM96" s="73"/>
      <c r="DGN96" s="73"/>
      <c r="DGO96" s="73"/>
      <c r="DGP96" s="73"/>
      <c r="DGQ96" s="74"/>
      <c r="DGR96" s="74"/>
      <c r="DGS96" s="77"/>
      <c r="DGT96" s="77"/>
      <c r="DGU96" s="11"/>
      <c r="DGV96" s="7"/>
      <c r="DGW96" s="7"/>
      <c r="DGX96" s="7"/>
      <c r="DGY96" s="7"/>
      <c r="DGZ96" s="7"/>
      <c r="DHA96" s="73"/>
      <c r="DHB96" s="73"/>
      <c r="DHC96" s="73"/>
      <c r="DHD96" s="73"/>
      <c r="DHE96" s="74"/>
      <c r="DHF96" s="74"/>
      <c r="DHG96" s="77"/>
      <c r="DHH96" s="77"/>
      <c r="DHI96" s="11"/>
      <c r="DHJ96" s="7"/>
      <c r="DHK96" s="7"/>
      <c r="DHL96" s="7"/>
      <c r="DHM96" s="7"/>
      <c r="DHN96" s="7"/>
      <c r="DHO96" s="73"/>
      <c r="DHP96" s="73"/>
      <c r="DHQ96" s="73"/>
      <c r="DHR96" s="73"/>
      <c r="DHS96" s="74"/>
      <c r="DHT96" s="74"/>
      <c r="DHU96" s="77"/>
      <c r="DHV96" s="77"/>
      <c r="DHW96" s="11"/>
      <c r="DHX96" s="7"/>
      <c r="DHY96" s="7"/>
      <c r="DHZ96" s="7"/>
      <c r="DIA96" s="7"/>
      <c r="DIB96" s="7"/>
      <c r="DIC96" s="73"/>
      <c r="DID96" s="73"/>
      <c r="DIE96" s="73"/>
      <c r="DIF96" s="73"/>
      <c r="DIG96" s="74"/>
      <c r="DIH96" s="74"/>
      <c r="DII96" s="77"/>
      <c r="DIJ96" s="77"/>
      <c r="DIK96" s="11"/>
      <c r="DIL96" s="7"/>
      <c r="DIM96" s="7"/>
      <c r="DIN96" s="7"/>
      <c r="DIO96" s="7"/>
      <c r="DIP96" s="7"/>
      <c r="DIQ96" s="73"/>
      <c r="DIR96" s="73"/>
      <c r="DIS96" s="73"/>
      <c r="DIT96" s="73"/>
      <c r="DIU96" s="74"/>
      <c r="DIV96" s="74"/>
      <c r="DIW96" s="77"/>
      <c r="DIX96" s="77"/>
      <c r="DIY96" s="11"/>
      <c r="DIZ96" s="7"/>
      <c r="DJA96" s="7"/>
      <c r="DJB96" s="7"/>
      <c r="DJC96" s="7"/>
      <c r="DJD96" s="7"/>
      <c r="DJE96" s="73"/>
      <c r="DJF96" s="73"/>
      <c r="DJG96" s="73"/>
      <c r="DJH96" s="73"/>
      <c r="DJI96" s="74"/>
      <c r="DJJ96" s="74"/>
      <c r="DJK96" s="77"/>
      <c r="DJL96" s="77"/>
      <c r="DJM96" s="11"/>
      <c r="DJN96" s="7"/>
      <c r="DJO96" s="7"/>
      <c r="DJP96" s="7"/>
      <c r="DJQ96" s="7"/>
      <c r="DJR96" s="7"/>
      <c r="DJS96" s="73"/>
      <c r="DJT96" s="73"/>
      <c r="DJU96" s="73"/>
      <c r="DJV96" s="73"/>
      <c r="DJW96" s="74"/>
      <c r="DJX96" s="74"/>
      <c r="DJY96" s="77"/>
      <c r="DJZ96" s="77"/>
      <c r="DKA96" s="11"/>
      <c r="DKB96" s="7"/>
      <c r="DKC96" s="7"/>
      <c r="DKD96" s="7"/>
      <c r="DKE96" s="7"/>
      <c r="DKF96" s="7"/>
      <c r="DKG96" s="73"/>
      <c r="DKH96" s="73"/>
      <c r="DKI96" s="73"/>
      <c r="DKJ96" s="73"/>
      <c r="DKK96" s="74"/>
      <c r="DKL96" s="74"/>
      <c r="DKM96" s="77"/>
      <c r="DKN96" s="77"/>
      <c r="DKO96" s="11"/>
      <c r="DKP96" s="7"/>
      <c r="DKQ96" s="7"/>
      <c r="DKR96" s="7"/>
      <c r="DKS96" s="7"/>
      <c r="DKT96" s="7"/>
      <c r="DKU96" s="73"/>
      <c r="DKV96" s="73"/>
      <c r="DKW96" s="73"/>
      <c r="DKX96" s="73"/>
      <c r="DKY96" s="74"/>
      <c r="DKZ96" s="74"/>
      <c r="DLA96" s="77"/>
      <c r="DLB96" s="77"/>
      <c r="DLC96" s="11"/>
      <c r="DLD96" s="7"/>
      <c r="DLE96" s="7"/>
      <c r="DLF96" s="7"/>
      <c r="DLG96" s="7"/>
      <c r="DLH96" s="7"/>
      <c r="DLI96" s="73"/>
      <c r="DLJ96" s="73"/>
      <c r="DLK96" s="73"/>
      <c r="DLL96" s="73"/>
      <c r="DLM96" s="74"/>
      <c r="DLN96" s="74"/>
      <c r="DLO96" s="77"/>
      <c r="DLP96" s="77"/>
      <c r="DLQ96" s="11"/>
      <c r="DLR96" s="7"/>
      <c r="DLS96" s="7"/>
      <c r="DLT96" s="7"/>
      <c r="DLU96" s="7"/>
      <c r="DLV96" s="7"/>
      <c r="DLW96" s="73"/>
      <c r="DLX96" s="73"/>
      <c r="DLY96" s="73"/>
      <c r="DLZ96" s="73"/>
      <c r="DMA96" s="74"/>
      <c r="DMB96" s="74"/>
      <c r="DMC96" s="77"/>
      <c r="DMD96" s="77"/>
      <c r="DME96" s="11"/>
      <c r="DMF96" s="7"/>
      <c r="DMG96" s="7"/>
      <c r="DMH96" s="7"/>
      <c r="DMI96" s="7"/>
      <c r="DMJ96" s="7"/>
      <c r="DMK96" s="73"/>
      <c r="DML96" s="73"/>
      <c r="DMM96" s="73"/>
      <c r="DMN96" s="73"/>
      <c r="DMO96" s="74"/>
      <c r="DMP96" s="74"/>
      <c r="DMQ96" s="77"/>
      <c r="DMR96" s="77"/>
      <c r="DMS96" s="11"/>
      <c r="DMT96" s="7"/>
      <c r="DMU96" s="7"/>
      <c r="DMV96" s="7"/>
      <c r="DMW96" s="7"/>
      <c r="DMX96" s="7"/>
      <c r="DMY96" s="73"/>
      <c r="DMZ96" s="73"/>
      <c r="DNA96" s="73"/>
      <c r="DNB96" s="73"/>
      <c r="DNC96" s="74"/>
      <c r="DND96" s="74"/>
      <c r="DNE96" s="77"/>
      <c r="DNF96" s="77"/>
      <c r="DNG96" s="11"/>
      <c r="DNH96" s="7"/>
      <c r="DNI96" s="7"/>
      <c r="DNJ96" s="7"/>
      <c r="DNK96" s="7"/>
      <c r="DNL96" s="7"/>
      <c r="DNM96" s="73"/>
      <c r="DNN96" s="73"/>
      <c r="DNO96" s="73"/>
      <c r="DNP96" s="73"/>
      <c r="DNQ96" s="74"/>
      <c r="DNR96" s="74"/>
      <c r="DNS96" s="77"/>
      <c r="DNT96" s="77"/>
      <c r="DNU96" s="11"/>
      <c r="DNV96" s="7"/>
      <c r="DNW96" s="7"/>
      <c r="DNX96" s="7"/>
      <c r="DNY96" s="7"/>
      <c r="DNZ96" s="7"/>
      <c r="DOA96" s="73"/>
      <c r="DOB96" s="73"/>
      <c r="DOC96" s="73"/>
      <c r="DOD96" s="73"/>
      <c r="DOE96" s="74"/>
      <c r="DOF96" s="74"/>
      <c r="DOG96" s="77"/>
      <c r="DOH96" s="77"/>
      <c r="DOI96" s="11"/>
      <c r="DOJ96" s="7"/>
      <c r="DOK96" s="7"/>
      <c r="DOL96" s="7"/>
      <c r="DOM96" s="7"/>
      <c r="DON96" s="7"/>
      <c r="DOO96" s="73"/>
      <c r="DOP96" s="73"/>
      <c r="DOQ96" s="73"/>
      <c r="DOR96" s="73"/>
      <c r="DOS96" s="74"/>
      <c r="DOT96" s="74"/>
      <c r="DOU96" s="77"/>
      <c r="DOV96" s="77"/>
      <c r="DOW96" s="11"/>
      <c r="DOX96" s="7"/>
      <c r="DOY96" s="7"/>
      <c r="DOZ96" s="7"/>
      <c r="DPA96" s="7"/>
      <c r="DPB96" s="7"/>
      <c r="DPC96" s="73"/>
      <c r="DPD96" s="73"/>
      <c r="DPE96" s="73"/>
      <c r="DPF96" s="73"/>
      <c r="DPG96" s="74"/>
      <c r="DPH96" s="74"/>
      <c r="DPI96" s="77"/>
      <c r="DPJ96" s="77"/>
      <c r="DPK96" s="11"/>
      <c r="DPL96" s="7"/>
      <c r="DPM96" s="7"/>
      <c r="DPN96" s="7"/>
      <c r="DPO96" s="7"/>
      <c r="DPP96" s="7"/>
      <c r="DPQ96" s="73"/>
      <c r="DPR96" s="73"/>
      <c r="DPS96" s="73"/>
      <c r="DPT96" s="73"/>
      <c r="DPU96" s="74"/>
      <c r="DPV96" s="74"/>
      <c r="DPW96" s="77"/>
      <c r="DPX96" s="77"/>
      <c r="DPY96" s="11"/>
      <c r="DPZ96" s="7"/>
      <c r="DQA96" s="7"/>
      <c r="DQB96" s="7"/>
      <c r="DQC96" s="7"/>
      <c r="DQD96" s="7"/>
      <c r="DQE96" s="73"/>
      <c r="DQF96" s="73"/>
      <c r="DQG96" s="73"/>
      <c r="DQH96" s="73"/>
      <c r="DQI96" s="74"/>
      <c r="DQJ96" s="74"/>
      <c r="DQK96" s="77"/>
      <c r="DQL96" s="77"/>
      <c r="DQM96" s="11"/>
      <c r="DQN96" s="7"/>
      <c r="DQO96" s="7"/>
      <c r="DQP96" s="7"/>
      <c r="DQQ96" s="7"/>
      <c r="DQR96" s="7"/>
      <c r="DQS96" s="73"/>
      <c r="DQT96" s="73"/>
      <c r="DQU96" s="73"/>
      <c r="DQV96" s="73"/>
      <c r="DQW96" s="74"/>
      <c r="DQX96" s="74"/>
      <c r="DQY96" s="77"/>
      <c r="DQZ96" s="77"/>
      <c r="DRA96" s="11"/>
      <c r="DRB96" s="7"/>
      <c r="DRC96" s="7"/>
      <c r="DRD96" s="7"/>
      <c r="DRE96" s="7"/>
      <c r="DRF96" s="7"/>
      <c r="DRG96" s="73"/>
      <c r="DRH96" s="73"/>
      <c r="DRI96" s="73"/>
      <c r="DRJ96" s="73"/>
      <c r="DRK96" s="74"/>
      <c r="DRL96" s="74"/>
      <c r="DRM96" s="77"/>
      <c r="DRN96" s="77"/>
      <c r="DRO96" s="11"/>
      <c r="DRP96" s="7"/>
      <c r="DRQ96" s="7"/>
      <c r="DRR96" s="7"/>
      <c r="DRS96" s="7"/>
      <c r="DRT96" s="7"/>
      <c r="DRU96" s="73"/>
      <c r="DRV96" s="73"/>
      <c r="DRW96" s="73"/>
      <c r="DRX96" s="73"/>
      <c r="DRY96" s="74"/>
      <c r="DRZ96" s="74"/>
      <c r="DSA96" s="77"/>
      <c r="DSB96" s="77"/>
      <c r="DSC96" s="11"/>
      <c r="DSD96" s="7"/>
      <c r="DSE96" s="7"/>
      <c r="DSF96" s="7"/>
      <c r="DSG96" s="7"/>
      <c r="DSH96" s="7"/>
      <c r="DSI96" s="73"/>
      <c r="DSJ96" s="73"/>
      <c r="DSK96" s="73"/>
      <c r="DSL96" s="73"/>
      <c r="DSM96" s="74"/>
      <c r="DSN96" s="74"/>
      <c r="DSO96" s="77"/>
      <c r="DSP96" s="77"/>
      <c r="DSQ96" s="11"/>
      <c r="DSR96" s="7"/>
      <c r="DSS96" s="7"/>
      <c r="DST96" s="7"/>
      <c r="DSU96" s="7"/>
      <c r="DSV96" s="7"/>
      <c r="DSW96" s="73"/>
      <c r="DSX96" s="73"/>
      <c r="DSY96" s="73"/>
      <c r="DSZ96" s="73"/>
      <c r="DTA96" s="74"/>
      <c r="DTB96" s="74"/>
      <c r="DTC96" s="77"/>
      <c r="DTD96" s="77"/>
      <c r="DTE96" s="11"/>
      <c r="DTF96" s="7"/>
      <c r="DTG96" s="7"/>
      <c r="DTH96" s="7"/>
      <c r="DTI96" s="7"/>
      <c r="DTJ96" s="7"/>
      <c r="DTK96" s="73"/>
      <c r="DTL96" s="73"/>
      <c r="DTM96" s="73"/>
      <c r="DTN96" s="73"/>
      <c r="DTO96" s="74"/>
      <c r="DTP96" s="74"/>
      <c r="DTQ96" s="77"/>
      <c r="DTR96" s="77"/>
      <c r="DTS96" s="11"/>
      <c r="DTT96" s="7"/>
      <c r="DTU96" s="7"/>
      <c r="DTV96" s="7"/>
      <c r="DTW96" s="7"/>
      <c r="DTX96" s="7"/>
      <c r="DTY96" s="73"/>
      <c r="DTZ96" s="73"/>
      <c r="DUA96" s="73"/>
      <c r="DUB96" s="73"/>
      <c r="DUC96" s="74"/>
      <c r="DUD96" s="74"/>
      <c r="DUE96" s="77"/>
      <c r="DUF96" s="77"/>
      <c r="DUG96" s="11"/>
      <c r="DUH96" s="7"/>
      <c r="DUI96" s="7"/>
      <c r="DUJ96" s="7"/>
      <c r="DUK96" s="7"/>
      <c r="DUL96" s="7"/>
      <c r="DUM96" s="73"/>
      <c r="DUN96" s="73"/>
      <c r="DUO96" s="73"/>
      <c r="DUP96" s="73"/>
      <c r="DUQ96" s="74"/>
      <c r="DUR96" s="74"/>
      <c r="DUS96" s="77"/>
      <c r="DUT96" s="77"/>
      <c r="DUU96" s="11"/>
      <c r="DUV96" s="7"/>
      <c r="DUW96" s="7"/>
      <c r="DUX96" s="7"/>
      <c r="DUY96" s="7"/>
      <c r="DUZ96" s="7"/>
      <c r="DVA96" s="73"/>
      <c r="DVB96" s="73"/>
      <c r="DVC96" s="73"/>
      <c r="DVD96" s="73"/>
      <c r="DVE96" s="74"/>
      <c r="DVF96" s="74"/>
      <c r="DVG96" s="77"/>
      <c r="DVH96" s="77"/>
      <c r="DVI96" s="11"/>
      <c r="DVJ96" s="7"/>
      <c r="DVK96" s="7"/>
      <c r="DVL96" s="7"/>
      <c r="DVM96" s="7"/>
      <c r="DVN96" s="7"/>
      <c r="DVO96" s="73"/>
      <c r="DVP96" s="73"/>
      <c r="DVQ96" s="73"/>
      <c r="DVR96" s="73"/>
      <c r="DVS96" s="74"/>
      <c r="DVT96" s="74"/>
      <c r="DVU96" s="77"/>
      <c r="DVV96" s="77"/>
      <c r="DVW96" s="11"/>
      <c r="DVX96" s="7"/>
      <c r="DVY96" s="7"/>
      <c r="DVZ96" s="7"/>
      <c r="DWA96" s="7"/>
      <c r="DWB96" s="7"/>
      <c r="DWC96" s="73"/>
      <c r="DWD96" s="73"/>
      <c r="DWE96" s="73"/>
      <c r="DWF96" s="73"/>
      <c r="DWG96" s="74"/>
      <c r="DWH96" s="74"/>
      <c r="DWI96" s="77"/>
      <c r="DWJ96" s="77"/>
      <c r="DWK96" s="11"/>
      <c r="DWL96" s="7"/>
      <c r="DWM96" s="7"/>
      <c r="DWN96" s="7"/>
      <c r="DWO96" s="7"/>
      <c r="DWP96" s="7"/>
      <c r="DWQ96" s="73"/>
      <c r="DWR96" s="73"/>
      <c r="DWS96" s="73"/>
      <c r="DWT96" s="73"/>
      <c r="DWU96" s="74"/>
      <c r="DWV96" s="74"/>
      <c r="DWW96" s="77"/>
      <c r="DWX96" s="77"/>
      <c r="DWY96" s="11"/>
      <c r="DWZ96" s="7"/>
      <c r="DXA96" s="7"/>
      <c r="DXB96" s="7"/>
      <c r="DXC96" s="7"/>
      <c r="DXD96" s="7"/>
      <c r="DXE96" s="73"/>
      <c r="DXF96" s="73"/>
      <c r="DXG96" s="73"/>
      <c r="DXH96" s="73"/>
      <c r="DXI96" s="74"/>
      <c r="DXJ96" s="74"/>
      <c r="DXK96" s="77"/>
      <c r="DXL96" s="77"/>
      <c r="DXM96" s="11"/>
      <c r="DXN96" s="7"/>
      <c r="DXO96" s="7"/>
      <c r="DXP96" s="7"/>
      <c r="DXQ96" s="7"/>
      <c r="DXR96" s="7"/>
      <c r="DXS96" s="73"/>
      <c r="DXT96" s="73"/>
      <c r="DXU96" s="73"/>
      <c r="DXV96" s="73"/>
      <c r="DXW96" s="74"/>
      <c r="DXX96" s="74"/>
      <c r="DXY96" s="77"/>
      <c r="DXZ96" s="77"/>
      <c r="DYA96" s="11"/>
      <c r="DYB96" s="7"/>
      <c r="DYC96" s="7"/>
      <c r="DYD96" s="7"/>
      <c r="DYE96" s="7"/>
      <c r="DYF96" s="7"/>
      <c r="DYG96" s="73"/>
      <c r="DYH96" s="73"/>
      <c r="DYI96" s="73"/>
      <c r="DYJ96" s="73"/>
      <c r="DYK96" s="74"/>
      <c r="DYL96" s="74"/>
      <c r="DYM96" s="77"/>
      <c r="DYN96" s="77"/>
      <c r="DYO96" s="11"/>
      <c r="DYP96" s="7"/>
      <c r="DYQ96" s="7"/>
      <c r="DYR96" s="7"/>
      <c r="DYS96" s="7"/>
      <c r="DYT96" s="7"/>
      <c r="DYU96" s="73"/>
      <c r="DYV96" s="73"/>
      <c r="DYW96" s="73"/>
      <c r="DYX96" s="73"/>
      <c r="DYY96" s="74"/>
      <c r="DYZ96" s="74"/>
      <c r="DZA96" s="77"/>
      <c r="DZB96" s="77"/>
      <c r="DZC96" s="11"/>
      <c r="DZD96" s="7"/>
      <c r="DZE96" s="7"/>
      <c r="DZF96" s="7"/>
      <c r="DZG96" s="7"/>
      <c r="DZH96" s="7"/>
      <c r="DZI96" s="73"/>
      <c r="DZJ96" s="73"/>
      <c r="DZK96" s="73"/>
      <c r="DZL96" s="73"/>
      <c r="DZM96" s="74"/>
      <c r="DZN96" s="74"/>
      <c r="DZO96" s="77"/>
      <c r="DZP96" s="77"/>
      <c r="DZQ96" s="11"/>
      <c r="DZR96" s="7"/>
      <c r="DZS96" s="7"/>
      <c r="DZT96" s="7"/>
      <c r="DZU96" s="7"/>
      <c r="DZV96" s="7"/>
      <c r="DZW96" s="73"/>
      <c r="DZX96" s="73"/>
      <c r="DZY96" s="73"/>
      <c r="DZZ96" s="73"/>
      <c r="EAA96" s="74"/>
      <c r="EAB96" s="74"/>
      <c r="EAC96" s="77"/>
      <c r="EAD96" s="77"/>
      <c r="EAE96" s="11"/>
      <c r="EAF96" s="7"/>
      <c r="EAG96" s="7"/>
      <c r="EAH96" s="7"/>
      <c r="EAI96" s="7"/>
      <c r="EAJ96" s="7"/>
      <c r="EAK96" s="73"/>
      <c r="EAL96" s="73"/>
      <c r="EAM96" s="73"/>
      <c r="EAN96" s="73"/>
      <c r="EAO96" s="74"/>
      <c r="EAP96" s="74"/>
      <c r="EAQ96" s="77"/>
      <c r="EAR96" s="77"/>
      <c r="EAS96" s="11"/>
      <c r="EAT96" s="7"/>
      <c r="EAU96" s="7"/>
      <c r="EAV96" s="7"/>
      <c r="EAW96" s="7"/>
      <c r="EAX96" s="7"/>
      <c r="EAY96" s="73"/>
      <c r="EAZ96" s="73"/>
      <c r="EBA96" s="73"/>
      <c r="EBB96" s="73"/>
      <c r="EBC96" s="74"/>
      <c r="EBD96" s="74"/>
      <c r="EBE96" s="77"/>
      <c r="EBF96" s="77"/>
      <c r="EBG96" s="11"/>
      <c r="EBH96" s="7"/>
      <c r="EBI96" s="7"/>
      <c r="EBJ96" s="7"/>
      <c r="EBK96" s="7"/>
      <c r="EBL96" s="7"/>
      <c r="EBM96" s="73"/>
      <c r="EBN96" s="73"/>
      <c r="EBO96" s="73"/>
      <c r="EBP96" s="73"/>
      <c r="EBQ96" s="74"/>
      <c r="EBR96" s="74"/>
      <c r="EBS96" s="77"/>
      <c r="EBT96" s="77"/>
      <c r="EBU96" s="11"/>
      <c r="EBV96" s="7"/>
      <c r="EBW96" s="7"/>
      <c r="EBX96" s="7"/>
      <c r="EBY96" s="7"/>
      <c r="EBZ96" s="7"/>
      <c r="ECA96" s="73"/>
      <c r="ECB96" s="73"/>
      <c r="ECC96" s="73"/>
      <c r="ECD96" s="73"/>
      <c r="ECE96" s="74"/>
      <c r="ECF96" s="74"/>
      <c r="ECG96" s="77"/>
      <c r="ECH96" s="77"/>
      <c r="ECI96" s="11"/>
      <c r="ECJ96" s="7"/>
      <c r="ECK96" s="7"/>
      <c r="ECL96" s="7"/>
      <c r="ECM96" s="7"/>
      <c r="ECN96" s="7"/>
      <c r="ECO96" s="73"/>
      <c r="ECP96" s="73"/>
      <c r="ECQ96" s="73"/>
      <c r="ECR96" s="73"/>
      <c r="ECS96" s="74"/>
      <c r="ECT96" s="74"/>
      <c r="ECU96" s="77"/>
      <c r="ECV96" s="77"/>
      <c r="ECW96" s="11"/>
      <c r="ECX96" s="7"/>
      <c r="ECY96" s="7"/>
      <c r="ECZ96" s="7"/>
      <c r="EDA96" s="7"/>
      <c r="EDB96" s="7"/>
      <c r="EDC96" s="73"/>
      <c r="EDD96" s="73"/>
      <c r="EDE96" s="73"/>
      <c r="EDF96" s="73"/>
      <c r="EDG96" s="74"/>
      <c r="EDH96" s="74"/>
      <c r="EDI96" s="77"/>
      <c r="EDJ96" s="77"/>
      <c r="EDK96" s="11"/>
      <c r="EDL96" s="7"/>
      <c r="EDM96" s="7"/>
      <c r="EDN96" s="7"/>
      <c r="EDO96" s="7"/>
      <c r="EDP96" s="7"/>
      <c r="EDQ96" s="73"/>
      <c r="EDR96" s="73"/>
      <c r="EDS96" s="73"/>
      <c r="EDT96" s="73"/>
      <c r="EDU96" s="74"/>
      <c r="EDV96" s="74"/>
      <c r="EDW96" s="77"/>
      <c r="EDX96" s="77"/>
      <c r="EDY96" s="11"/>
      <c r="EDZ96" s="7"/>
      <c r="EEA96" s="7"/>
      <c r="EEB96" s="7"/>
      <c r="EEC96" s="7"/>
      <c r="EED96" s="7"/>
      <c r="EEE96" s="73"/>
      <c r="EEF96" s="73"/>
      <c r="EEG96" s="73"/>
      <c r="EEH96" s="73"/>
      <c r="EEI96" s="74"/>
      <c r="EEJ96" s="74"/>
      <c r="EEK96" s="77"/>
      <c r="EEL96" s="77"/>
      <c r="EEM96" s="11"/>
      <c r="EEN96" s="7"/>
      <c r="EEO96" s="7"/>
      <c r="EEP96" s="7"/>
      <c r="EEQ96" s="7"/>
      <c r="EER96" s="7"/>
      <c r="EES96" s="73"/>
      <c r="EET96" s="73"/>
      <c r="EEU96" s="73"/>
      <c r="EEV96" s="73"/>
      <c r="EEW96" s="74"/>
      <c r="EEX96" s="74"/>
      <c r="EEY96" s="77"/>
      <c r="EEZ96" s="77"/>
      <c r="EFA96" s="11"/>
      <c r="EFB96" s="7"/>
      <c r="EFC96" s="7"/>
      <c r="EFD96" s="7"/>
      <c r="EFE96" s="7"/>
      <c r="EFF96" s="7"/>
      <c r="EFG96" s="73"/>
      <c r="EFH96" s="73"/>
      <c r="EFI96" s="73"/>
      <c r="EFJ96" s="73"/>
      <c r="EFK96" s="74"/>
      <c r="EFL96" s="74"/>
      <c r="EFM96" s="77"/>
      <c r="EFN96" s="77"/>
      <c r="EFO96" s="11"/>
      <c r="EFP96" s="7"/>
      <c r="EFQ96" s="7"/>
      <c r="EFR96" s="7"/>
      <c r="EFS96" s="7"/>
      <c r="EFT96" s="7"/>
      <c r="EFU96" s="73"/>
      <c r="EFV96" s="73"/>
      <c r="EFW96" s="73"/>
      <c r="EFX96" s="73"/>
      <c r="EFY96" s="74"/>
      <c r="EFZ96" s="74"/>
      <c r="EGA96" s="77"/>
      <c r="EGB96" s="77"/>
      <c r="EGC96" s="11"/>
      <c r="EGD96" s="7"/>
      <c r="EGE96" s="7"/>
      <c r="EGF96" s="7"/>
      <c r="EGG96" s="7"/>
      <c r="EGH96" s="7"/>
      <c r="EGI96" s="73"/>
      <c r="EGJ96" s="73"/>
      <c r="EGK96" s="73"/>
      <c r="EGL96" s="73"/>
      <c r="EGM96" s="74"/>
      <c r="EGN96" s="74"/>
      <c r="EGO96" s="77"/>
      <c r="EGP96" s="77"/>
      <c r="EGQ96" s="11"/>
      <c r="EGR96" s="7"/>
      <c r="EGS96" s="7"/>
      <c r="EGT96" s="7"/>
      <c r="EGU96" s="7"/>
      <c r="EGV96" s="7"/>
      <c r="EGW96" s="73"/>
      <c r="EGX96" s="73"/>
      <c r="EGY96" s="73"/>
      <c r="EGZ96" s="73"/>
      <c r="EHA96" s="74"/>
      <c r="EHB96" s="74"/>
      <c r="EHC96" s="77"/>
      <c r="EHD96" s="77"/>
      <c r="EHE96" s="11"/>
      <c r="EHF96" s="7"/>
      <c r="EHG96" s="7"/>
      <c r="EHH96" s="7"/>
      <c r="EHI96" s="7"/>
      <c r="EHJ96" s="7"/>
      <c r="EHK96" s="73"/>
      <c r="EHL96" s="73"/>
      <c r="EHM96" s="73"/>
      <c r="EHN96" s="73"/>
      <c r="EHO96" s="74"/>
      <c r="EHP96" s="74"/>
      <c r="EHQ96" s="77"/>
      <c r="EHR96" s="77"/>
      <c r="EHS96" s="11"/>
      <c r="EHT96" s="7"/>
      <c r="EHU96" s="7"/>
      <c r="EHV96" s="7"/>
      <c r="EHW96" s="7"/>
      <c r="EHX96" s="7"/>
      <c r="EHY96" s="73"/>
      <c r="EHZ96" s="73"/>
      <c r="EIA96" s="73"/>
      <c r="EIB96" s="73"/>
      <c r="EIC96" s="74"/>
      <c r="EID96" s="74"/>
      <c r="EIE96" s="77"/>
      <c r="EIF96" s="77"/>
      <c r="EIG96" s="11"/>
      <c r="EIH96" s="7"/>
      <c r="EII96" s="7"/>
      <c r="EIJ96" s="7"/>
      <c r="EIK96" s="7"/>
      <c r="EIL96" s="7"/>
      <c r="EIM96" s="73"/>
      <c r="EIN96" s="73"/>
      <c r="EIO96" s="73"/>
      <c r="EIP96" s="73"/>
      <c r="EIQ96" s="74"/>
      <c r="EIR96" s="74"/>
      <c r="EIS96" s="77"/>
      <c r="EIT96" s="77"/>
      <c r="EIU96" s="11"/>
      <c r="EIV96" s="7"/>
      <c r="EIW96" s="7"/>
      <c r="EIX96" s="7"/>
      <c r="EIY96" s="7"/>
      <c r="EIZ96" s="7"/>
      <c r="EJA96" s="73"/>
      <c r="EJB96" s="73"/>
      <c r="EJC96" s="73"/>
      <c r="EJD96" s="73"/>
      <c r="EJE96" s="74"/>
      <c r="EJF96" s="74"/>
      <c r="EJG96" s="77"/>
      <c r="EJH96" s="77"/>
      <c r="EJI96" s="11"/>
      <c r="EJJ96" s="7"/>
      <c r="EJK96" s="7"/>
      <c r="EJL96" s="7"/>
      <c r="EJM96" s="7"/>
      <c r="EJN96" s="7"/>
      <c r="EJO96" s="73"/>
      <c r="EJP96" s="73"/>
      <c r="EJQ96" s="73"/>
      <c r="EJR96" s="73"/>
      <c r="EJS96" s="74"/>
      <c r="EJT96" s="74"/>
      <c r="EJU96" s="77"/>
      <c r="EJV96" s="77"/>
      <c r="EJW96" s="11"/>
      <c r="EJX96" s="7"/>
      <c r="EJY96" s="7"/>
      <c r="EJZ96" s="7"/>
      <c r="EKA96" s="7"/>
      <c r="EKB96" s="7"/>
      <c r="EKC96" s="73"/>
      <c r="EKD96" s="73"/>
      <c r="EKE96" s="73"/>
      <c r="EKF96" s="73"/>
      <c r="EKG96" s="74"/>
      <c r="EKH96" s="74"/>
      <c r="EKI96" s="77"/>
      <c r="EKJ96" s="77"/>
      <c r="EKK96" s="11"/>
      <c r="EKL96" s="7"/>
      <c r="EKM96" s="7"/>
      <c r="EKN96" s="7"/>
      <c r="EKO96" s="7"/>
      <c r="EKP96" s="7"/>
      <c r="EKQ96" s="73"/>
      <c r="EKR96" s="73"/>
      <c r="EKS96" s="73"/>
      <c r="EKT96" s="73"/>
      <c r="EKU96" s="74"/>
      <c r="EKV96" s="74"/>
      <c r="EKW96" s="77"/>
      <c r="EKX96" s="77"/>
      <c r="EKY96" s="11"/>
      <c r="EKZ96" s="7"/>
      <c r="ELA96" s="7"/>
      <c r="ELB96" s="7"/>
      <c r="ELC96" s="7"/>
      <c r="ELD96" s="7"/>
      <c r="ELE96" s="73"/>
      <c r="ELF96" s="73"/>
      <c r="ELG96" s="73"/>
      <c r="ELH96" s="73"/>
      <c r="ELI96" s="74"/>
      <c r="ELJ96" s="74"/>
      <c r="ELK96" s="77"/>
      <c r="ELL96" s="77"/>
      <c r="ELM96" s="11"/>
      <c r="ELN96" s="7"/>
      <c r="ELO96" s="7"/>
      <c r="ELP96" s="7"/>
      <c r="ELQ96" s="7"/>
      <c r="ELR96" s="7"/>
      <c r="ELS96" s="73"/>
      <c r="ELT96" s="73"/>
      <c r="ELU96" s="73"/>
      <c r="ELV96" s="73"/>
      <c r="ELW96" s="74"/>
      <c r="ELX96" s="74"/>
      <c r="ELY96" s="77"/>
      <c r="ELZ96" s="77"/>
      <c r="EMA96" s="11"/>
      <c r="EMB96" s="7"/>
      <c r="EMC96" s="7"/>
      <c r="EMD96" s="7"/>
      <c r="EME96" s="7"/>
      <c r="EMF96" s="7"/>
      <c r="EMG96" s="73"/>
      <c r="EMH96" s="73"/>
      <c r="EMI96" s="73"/>
      <c r="EMJ96" s="73"/>
      <c r="EMK96" s="74"/>
      <c r="EML96" s="74"/>
      <c r="EMM96" s="77"/>
      <c r="EMN96" s="77"/>
      <c r="EMO96" s="11"/>
      <c r="EMP96" s="7"/>
      <c r="EMQ96" s="7"/>
      <c r="EMR96" s="7"/>
      <c r="EMS96" s="7"/>
      <c r="EMT96" s="7"/>
      <c r="EMU96" s="73"/>
      <c r="EMV96" s="73"/>
      <c r="EMW96" s="73"/>
      <c r="EMX96" s="73"/>
      <c r="EMY96" s="74"/>
      <c r="EMZ96" s="74"/>
      <c r="ENA96" s="77"/>
      <c r="ENB96" s="77"/>
      <c r="ENC96" s="11"/>
      <c r="END96" s="7"/>
      <c r="ENE96" s="7"/>
      <c r="ENF96" s="7"/>
      <c r="ENG96" s="7"/>
      <c r="ENH96" s="7"/>
      <c r="ENI96" s="73"/>
      <c r="ENJ96" s="73"/>
      <c r="ENK96" s="73"/>
      <c r="ENL96" s="73"/>
      <c r="ENM96" s="74"/>
      <c r="ENN96" s="74"/>
      <c r="ENO96" s="77"/>
      <c r="ENP96" s="77"/>
      <c r="ENQ96" s="11"/>
      <c r="ENR96" s="7"/>
      <c r="ENS96" s="7"/>
      <c r="ENT96" s="7"/>
      <c r="ENU96" s="7"/>
      <c r="ENV96" s="7"/>
      <c r="ENW96" s="73"/>
      <c r="ENX96" s="73"/>
      <c r="ENY96" s="73"/>
      <c r="ENZ96" s="73"/>
      <c r="EOA96" s="74"/>
      <c r="EOB96" s="74"/>
      <c r="EOC96" s="77"/>
      <c r="EOD96" s="77"/>
      <c r="EOE96" s="11"/>
      <c r="EOF96" s="7"/>
      <c r="EOG96" s="7"/>
      <c r="EOH96" s="7"/>
      <c r="EOI96" s="7"/>
      <c r="EOJ96" s="7"/>
      <c r="EOK96" s="73"/>
      <c r="EOL96" s="73"/>
      <c r="EOM96" s="73"/>
      <c r="EON96" s="73"/>
      <c r="EOO96" s="74"/>
      <c r="EOP96" s="74"/>
      <c r="EOQ96" s="77"/>
      <c r="EOR96" s="77"/>
      <c r="EOS96" s="11"/>
      <c r="EOT96" s="7"/>
      <c r="EOU96" s="7"/>
      <c r="EOV96" s="7"/>
      <c r="EOW96" s="7"/>
      <c r="EOX96" s="7"/>
      <c r="EOY96" s="73"/>
      <c r="EOZ96" s="73"/>
      <c r="EPA96" s="73"/>
      <c r="EPB96" s="73"/>
      <c r="EPC96" s="74"/>
      <c r="EPD96" s="74"/>
      <c r="EPE96" s="77"/>
      <c r="EPF96" s="77"/>
      <c r="EPG96" s="11"/>
      <c r="EPH96" s="7"/>
      <c r="EPI96" s="7"/>
      <c r="EPJ96" s="7"/>
      <c r="EPK96" s="7"/>
      <c r="EPL96" s="7"/>
      <c r="EPM96" s="73"/>
      <c r="EPN96" s="73"/>
      <c r="EPO96" s="73"/>
      <c r="EPP96" s="73"/>
      <c r="EPQ96" s="74"/>
      <c r="EPR96" s="74"/>
      <c r="EPS96" s="77"/>
      <c r="EPT96" s="77"/>
      <c r="EPU96" s="11"/>
      <c r="EPV96" s="7"/>
      <c r="EPW96" s="7"/>
      <c r="EPX96" s="7"/>
      <c r="EPY96" s="7"/>
      <c r="EPZ96" s="7"/>
      <c r="EQA96" s="73"/>
      <c r="EQB96" s="73"/>
      <c r="EQC96" s="73"/>
      <c r="EQD96" s="73"/>
      <c r="EQE96" s="74"/>
      <c r="EQF96" s="74"/>
      <c r="EQG96" s="77"/>
      <c r="EQH96" s="77"/>
      <c r="EQI96" s="11"/>
      <c r="EQJ96" s="7"/>
      <c r="EQK96" s="7"/>
      <c r="EQL96" s="7"/>
      <c r="EQM96" s="7"/>
      <c r="EQN96" s="7"/>
      <c r="EQO96" s="73"/>
      <c r="EQP96" s="73"/>
      <c r="EQQ96" s="73"/>
      <c r="EQR96" s="73"/>
      <c r="EQS96" s="74"/>
      <c r="EQT96" s="74"/>
      <c r="EQU96" s="77"/>
      <c r="EQV96" s="77"/>
      <c r="EQW96" s="11"/>
      <c r="EQX96" s="7"/>
      <c r="EQY96" s="7"/>
      <c r="EQZ96" s="7"/>
      <c r="ERA96" s="7"/>
      <c r="ERB96" s="7"/>
      <c r="ERC96" s="73"/>
      <c r="ERD96" s="73"/>
      <c r="ERE96" s="73"/>
      <c r="ERF96" s="73"/>
      <c r="ERG96" s="74"/>
      <c r="ERH96" s="74"/>
      <c r="ERI96" s="77"/>
      <c r="ERJ96" s="77"/>
      <c r="ERK96" s="11"/>
      <c r="ERL96" s="7"/>
      <c r="ERM96" s="7"/>
      <c r="ERN96" s="7"/>
      <c r="ERO96" s="7"/>
      <c r="ERP96" s="7"/>
      <c r="ERQ96" s="73"/>
      <c r="ERR96" s="73"/>
      <c r="ERS96" s="73"/>
      <c r="ERT96" s="73"/>
      <c r="ERU96" s="74"/>
      <c r="ERV96" s="74"/>
      <c r="ERW96" s="77"/>
      <c r="ERX96" s="77"/>
      <c r="ERY96" s="11"/>
      <c r="ERZ96" s="7"/>
      <c r="ESA96" s="7"/>
      <c r="ESB96" s="7"/>
      <c r="ESC96" s="7"/>
      <c r="ESD96" s="7"/>
      <c r="ESE96" s="73"/>
      <c r="ESF96" s="73"/>
      <c r="ESG96" s="73"/>
      <c r="ESH96" s="73"/>
      <c r="ESI96" s="74"/>
      <c r="ESJ96" s="74"/>
      <c r="ESK96" s="77"/>
      <c r="ESL96" s="77"/>
      <c r="ESM96" s="11"/>
      <c r="ESN96" s="7"/>
      <c r="ESO96" s="7"/>
      <c r="ESP96" s="7"/>
      <c r="ESQ96" s="7"/>
      <c r="ESR96" s="7"/>
      <c r="ESS96" s="73"/>
      <c r="EST96" s="73"/>
      <c r="ESU96" s="73"/>
      <c r="ESV96" s="73"/>
      <c r="ESW96" s="74"/>
      <c r="ESX96" s="74"/>
      <c r="ESY96" s="77"/>
      <c r="ESZ96" s="77"/>
      <c r="ETA96" s="11"/>
      <c r="ETB96" s="7"/>
      <c r="ETC96" s="7"/>
      <c r="ETD96" s="7"/>
      <c r="ETE96" s="7"/>
      <c r="ETF96" s="7"/>
      <c r="ETG96" s="73"/>
      <c r="ETH96" s="73"/>
      <c r="ETI96" s="73"/>
      <c r="ETJ96" s="73"/>
      <c r="ETK96" s="74"/>
      <c r="ETL96" s="74"/>
      <c r="ETM96" s="77"/>
      <c r="ETN96" s="77"/>
      <c r="ETO96" s="11"/>
      <c r="ETP96" s="7"/>
      <c r="ETQ96" s="7"/>
      <c r="ETR96" s="7"/>
      <c r="ETS96" s="7"/>
      <c r="ETT96" s="7"/>
      <c r="ETU96" s="73"/>
      <c r="ETV96" s="73"/>
      <c r="ETW96" s="73"/>
      <c r="ETX96" s="73"/>
      <c r="ETY96" s="74"/>
      <c r="ETZ96" s="74"/>
      <c r="EUA96" s="77"/>
      <c r="EUB96" s="77"/>
      <c r="EUC96" s="11"/>
      <c r="EUD96" s="7"/>
      <c r="EUE96" s="7"/>
      <c r="EUF96" s="7"/>
      <c r="EUG96" s="7"/>
      <c r="EUH96" s="7"/>
      <c r="EUI96" s="73"/>
      <c r="EUJ96" s="73"/>
      <c r="EUK96" s="73"/>
      <c r="EUL96" s="73"/>
      <c r="EUM96" s="74"/>
      <c r="EUN96" s="74"/>
      <c r="EUO96" s="77"/>
      <c r="EUP96" s="77"/>
      <c r="EUQ96" s="11"/>
      <c r="EUR96" s="7"/>
      <c r="EUS96" s="7"/>
      <c r="EUT96" s="7"/>
      <c r="EUU96" s="7"/>
      <c r="EUV96" s="7"/>
      <c r="EUW96" s="73"/>
      <c r="EUX96" s="73"/>
      <c r="EUY96" s="73"/>
      <c r="EUZ96" s="73"/>
      <c r="EVA96" s="74"/>
      <c r="EVB96" s="74"/>
      <c r="EVC96" s="77"/>
      <c r="EVD96" s="77"/>
      <c r="EVE96" s="11"/>
      <c r="EVF96" s="7"/>
      <c r="EVG96" s="7"/>
      <c r="EVH96" s="7"/>
      <c r="EVI96" s="7"/>
      <c r="EVJ96" s="7"/>
      <c r="EVK96" s="73"/>
      <c r="EVL96" s="73"/>
      <c r="EVM96" s="73"/>
      <c r="EVN96" s="73"/>
      <c r="EVO96" s="74"/>
      <c r="EVP96" s="74"/>
      <c r="EVQ96" s="77"/>
      <c r="EVR96" s="77"/>
      <c r="EVS96" s="11"/>
      <c r="EVT96" s="7"/>
      <c r="EVU96" s="7"/>
      <c r="EVV96" s="7"/>
      <c r="EVW96" s="7"/>
      <c r="EVX96" s="7"/>
      <c r="EVY96" s="73"/>
      <c r="EVZ96" s="73"/>
      <c r="EWA96" s="73"/>
      <c r="EWB96" s="73"/>
      <c r="EWC96" s="74"/>
      <c r="EWD96" s="74"/>
      <c r="EWE96" s="77"/>
      <c r="EWF96" s="77"/>
      <c r="EWG96" s="11"/>
      <c r="EWH96" s="7"/>
      <c r="EWI96" s="7"/>
      <c r="EWJ96" s="7"/>
      <c r="EWK96" s="7"/>
      <c r="EWL96" s="7"/>
      <c r="EWM96" s="73"/>
      <c r="EWN96" s="73"/>
      <c r="EWO96" s="73"/>
      <c r="EWP96" s="73"/>
      <c r="EWQ96" s="74"/>
      <c r="EWR96" s="74"/>
      <c r="EWS96" s="77"/>
      <c r="EWT96" s="77"/>
      <c r="EWU96" s="11"/>
      <c r="EWV96" s="7"/>
      <c r="EWW96" s="7"/>
      <c r="EWX96" s="7"/>
      <c r="EWY96" s="7"/>
      <c r="EWZ96" s="7"/>
      <c r="EXA96" s="73"/>
      <c r="EXB96" s="73"/>
      <c r="EXC96" s="73"/>
      <c r="EXD96" s="73"/>
      <c r="EXE96" s="74"/>
      <c r="EXF96" s="74"/>
      <c r="EXG96" s="77"/>
      <c r="EXH96" s="77"/>
      <c r="EXI96" s="11"/>
      <c r="EXJ96" s="7"/>
      <c r="EXK96" s="7"/>
      <c r="EXL96" s="7"/>
      <c r="EXM96" s="7"/>
      <c r="EXN96" s="7"/>
      <c r="EXO96" s="73"/>
      <c r="EXP96" s="73"/>
      <c r="EXQ96" s="73"/>
      <c r="EXR96" s="73"/>
      <c r="EXS96" s="74"/>
      <c r="EXT96" s="74"/>
      <c r="EXU96" s="77"/>
      <c r="EXV96" s="77"/>
      <c r="EXW96" s="11"/>
      <c r="EXX96" s="7"/>
      <c r="EXY96" s="7"/>
      <c r="EXZ96" s="7"/>
      <c r="EYA96" s="7"/>
      <c r="EYB96" s="7"/>
      <c r="EYC96" s="73"/>
      <c r="EYD96" s="73"/>
      <c r="EYE96" s="73"/>
      <c r="EYF96" s="73"/>
      <c r="EYG96" s="74"/>
      <c r="EYH96" s="74"/>
      <c r="EYI96" s="77"/>
      <c r="EYJ96" s="77"/>
      <c r="EYK96" s="11"/>
      <c r="EYL96" s="7"/>
      <c r="EYM96" s="7"/>
      <c r="EYN96" s="7"/>
      <c r="EYO96" s="7"/>
      <c r="EYP96" s="7"/>
      <c r="EYQ96" s="73"/>
      <c r="EYR96" s="73"/>
      <c r="EYS96" s="73"/>
      <c r="EYT96" s="73"/>
      <c r="EYU96" s="74"/>
      <c r="EYV96" s="74"/>
      <c r="EYW96" s="77"/>
      <c r="EYX96" s="77"/>
      <c r="EYY96" s="11"/>
      <c r="EYZ96" s="7"/>
      <c r="EZA96" s="7"/>
      <c r="EZB96" s="7"/>
      <c r="EZC96" s="7"/>
      <c r="EZD96" s="7"/>
      <c r="EZE96" s="73"/>
      <c r="EZF96" s="73"/>
      <c r="EZG96" s="73"/>
      <c r="EZH96" s="73"/>
      <c r="EZI96" s="74"/>
      <c r="EZJ96" s="74"/>
      <c r="EZK96" s="77"/>
      <c r="EZL96" s="77"/>
      <c r="EZM96" s="11"/>
      <c r="EZN96" s="7"/>
      <c r="EZO96" s="7"/>
      <c r="EZP96" s="7"/>
      <c r="EZQ96" s="7"/>
      <c r="EZR96" s="7"/>
      <c r="EZS96" s="73"/>
      <c r="EZT96" s="73"/>
      <c r="EZU96" s="73"/>
      <c r="EZV96" s="73"/>
      <c r="EZW96" s="74"/>
      <c r="EZX96" s="74"/>
      <c r="EZY96" s="77"/>
      <c r="EZZ96" s="77"/>
      <c r="FAA96" s="11"/>
      <c r="FAB96" s="7"/>
      <c r="FAC96" s="7"/>
      <c r="FAD96" s="7"/>
      <c r="FAE96" s="7"/>
      <c r="FAF96" s="7"/>
      <c r="FAG96" s="73"/>
      <c r="FAH96" s="73"/>
      <c r="FAI96" s="73"/>
      <c r="FAJ96" s="73"/>
      <c r="FAK96" s="74"/>
      <c r="FAL96" s="74"/>
      <c r="FAM96" s="77"/>
      <c r="FAN96" s="77"/>
      <c r="FAO96" s="11"/>
      <c r="FAP96" s="7"/>
      <c r="FAQ96" s="7"/>
      <c r="FAR96" s="7"/>
      <c r="FAS96" s="7"/>
      <c r="FAT96" s="7"/>
      <c r="FAU96" s="73"/>
      <c r="FAV96" s="73"/>
      <c r="FAW96" s="73"/>
      <c r="FAX96" s="73"/>
      <c r="FAY96" s="74"/>
      <c r="FAZ96" s="74"/>
      <c r="FBA96" s="77"/>
      <c r="FBB96" s="77"/>
      <c r="FBC96" s="11"/>
      <c r="FBD96" s="7"/>
      <c r="FBE96" s="7"/>
      <c r="FBF96" s="7"/>
      <c r="FBG96" s="7"/>
      <c r="FBH96" s="7"/>
      <c r="FBI96" s="73"/>
      <c r="FBJ96" s="73"/>
      <c r="FBK96" s="73"/>
      <c r="FBL96" s="73"/>
      <c r="FBM96" s="74"/>
      <c r="FBN96" s="74"/>
      <c r="FBO96" s="77"/>
      <c r="FBP96" s="77"/>
      <c r="FBQ96" s="11"/>
      <c r="FBR96" s="7"/>
      <c r="FBS96" s="7"/>
      <c r="FBT96" s="7"/>
      <c r="FBU96" s="7"/>
      <c r="FBV96" s="7"/>
      <c r="FBW96" s="73"/>
      <c r="FBX96" s="73"/>
      <c r="FBY96" s="73"/>
      <c r="FBZ96" s="73"/>
      <c r="FCA96" s="74"/>
      <c r="FCB96" s="74"/>
      <c r="FCC96" s="77"/>
      <c r="FCD96" s="77"/>
      <c r="FCE96" s="11"/>
      <c r="FCF96" s="7"/>
      <c r="FCG96" s="7"/>
      <c r="FCH96" s="7"/>
      <c r="FCI96" s="7"/>
      <c r="FCJ96" s="7"/>
      <c r="FCK96" s="73"/>
      <c r="FCL96" s="73"/>
      <c r="FCM96" s="73"/>
      <c r="FCN96" s="73"/>
      <c r="FCO96" s="74"/>
      <c r="FCP96" s="74"/>
      <c r="FCQ96" s="77"/>
      <c r="FCR96" s="77"/>
      <c r="FCS96" s="11"/>
      <c r="FCT96" s="7"/>
      <c r="FCU96" s="7"/>
      <c r="FCV96" s="7"/>
      <c r="FCW96" s="7"/>
      <c r="FCX96" s="7"/>
      <c r="FCY96" s="73"/>
      <c r="FCZ96" s="73"/>
      <c r="FDA96" s="73"/>
      <c r="FDB96" s="73"/>
      <c r="FDC96" s="74"/>
      <c r="FDD96" s="74"/>
      <c r="FDE96" s="77"/>
      <c r="FDF96" s="77"/>
      <c r="FDG96" s="11"/>
      <c r="FDH96" s="7"/>
      <c r="FDI96" s="7"/>
      <c r="FDJ96" s="7"/>
      <c r="FDK96" s="7"/>
      <c r="FDL96" s="7"/>
      <c r="FDM96" s="73"/>
      <c r="FDN96" s="73"/>
      <c r="FDO96" s="73"/>
      <c r="FDP96" s="73"/>
      <c r="FDQ96" s="74"/>
      <c r="FDR96" s="74"/>
      <c r="FDS96" s="77"/>
      <c r="FDT96" s="77"/>
      <c r="FDU96" s="11"/>
      <c r="FDV96" s="7"/>
      <c r="FDW96" s="7"/>
      <c r="FDX96" s="7"/>
      <c r="FDY96" s="7"/>
      <c r="FDZ96" s="7"/>
      <c r="FEA96" s="73"/>
      <c r="FEB96" s="73"/>
      <c r="FEC96" s="73"/>
      <c r="FED96" s="73"/>
      <c r="FEE96" s="74"/>
      <c r="FEF96" s="74"/>
      <c r="FEG96" s="77"/>
      <c r="FEH96" s="77"/>
      <c r="FEI96" s="11"/>
      <c r="FEJ96" s="7"/>
      <c r="FEK96" s="7"/>
      <c r="FEL96" s="7"/>
      <c r="FEM96" s="7"/>
      <c r="FEN96" s="7"/>
      <c r="FEO96" s="73"/>
      <c r="FEP96" s="73"/>
      <c r="FEQ96" s="73"/>
      <c r="FER96" s="73"/>
      <c r="FES96" s="74"/>
      <c r="FET96" s="74"/>
      <c r="FEU96" s="77"/>
      <c r="FEV96" s="77"/>
      <c r="FEW96" s="11"/>
      <c r="FEX96" s="7"/>
      <c r="FEY96" s="7"/>
      <c r="FEZ96" s="7"/>
      <c r="FFA96" s="7"/>
      <c r="FFB96" s="7"/>
      <c r="FFC96" s="73"/>
      <c r="FFD96" s="73"/>
      <c r="FFE96" s="73"/>
      <c r="FFF96" s="73"/>
      <c r="FFG96" s="74"/>
      <c r="FFH96" s="74"/>
      <c r="FFI96" s="77"/>
      <c r="FFJ96" s="77"/>
      <c r="FFK96" s="11"/>
      <c r="FFL96" s="7"/>
      <c r="FFM96" s="7"/>
      <c r="FFN96" s="7"/>
      <c r="FFO96" s="7"/>
      <c r="FFP96" s="7"/>
      <c r="FFQ96" s="73"/>
      <c r="FFR96" s="73"/>
      <c r="FFS96" s="73"/>
      <c r="FFT96" s="73"/>
      <c r="FFU96" s="74"/>
      <c r="FFV96" s="74"/>
      <c r="FFW96" s="77"/>
      <c r="FFX96" s="77"/>
      <c r="FFY96" s="11"/>
      <c r="FFZ96" s="7"/>
      <c r="FGA96" s="7"/>
      <c r="FGB96" s="7"/>
      <c r="FGC96" s="7"/>
      <c r="FGD96" s="7"/>
      <c r="FGE96" s="73"/>
      <c r="FGF96" s="73"/>
      <c r="FGG96" s="73"/>
      <c r="FGH96" s="73"/>
      <c r="FGI96" s="74"/>
      <c r="FGJ96" s="74"/>
      <c r="FGK96" s="77"/>
      <c r="FGL96" s="77"/>
      <c r="FGM96" s="11"/>
      <c r="FGN96" s="7"/>
      <c r="FGO96" s="7"/>
      <c r="FGP96" s="7"/>
      <c r="FGQ96" s="7"/>
      <c r="FGR96" s="7"/>
      <c r="FGS96" s="73"/>
      <c r="FGT96" s="73"/>
      <c r="FGU96" s="73"/>
      <c r="FGV96" s="73"/>
      <c r="FGW96" s="74"/>
      <c r="FGX96" s="74"/>
      <c r="FGY96" s="77"/>
      <c r="FGZ96" s="77"/>
      <c r="FHA96" s="11"/>
      <c r="FHB96" s="7"/>
      <c r="FHC96" s="7"/>
      <c r="FHD96" s="7"/>
      <c r="FHE96" s="7"/>
      <c r="FHF96" s="7"/>
      <c r="FHG96" s="73"/>
      <c r="FHH96" s="73"/>
      <c r="FHI96" s="73"/>
      <c r="FHJ96" s="73"/>
      <c r="FHK96" s="74"/>
      <c r="FHL96" s="74"/>
      <c r="FHM96" s="77"/>
      <c r="FHN96" s="77"/>
      <c r="FHO96" s="11"/>
      <c r="FHP96" s="7"/>
      <c r="FHQ96" s="7"/>
      <c r="FHR96" s="7"/>
      <c r="FHS96" s="7"/>
      <c r="FHT96" s="7"/>
      <c r="FHU96" s="73"/>
      <c r="FHV96" s="73"/>
      <c r="FHW96" s="73"/>
      <c r="FHX96" s="73"/>
      <c r="FHY96" s="74"/>
      <c r="FHZ96" s="74"/>
      <c r="FIA96" s="77"/>
      <c r="FIB96" s="77"/>
      <c r="FIC96" s="11"/>
      <c r="FID96" s="7"/>
      <c r="FIE96" s="7"/>
      <c r="FIF96" s="7"/>
      <c r="FIG96" s="7"/>
      <c r="FIH96" s="7"/>
      <c r="FII96" s="73"/>
      <c r="FIJ96" s="73"/>
      <c r="FIK96" s="73"/>
      <c r="FIL96" s="73"/>
      <c r="FIM96" s="74"/>
      <c r="FIN96" s="74"/>
      <c r="FIO96" s="77"/>
      <c r="FIP96" s="77"/>
      <c r="FIQ96" s="11"/>
      <c r="FIR96" s="7"/>
      <c r="FIS96" s="7"/>
      <c r="FIT96" s="7"/>
      <c r="FIU96" s="7"/>
      <c r="FIV96" s="7"/>
      <c r="FIW96" s="73"/>
      <c r="FIX96" s="73"/>
      <c r="FIY96" s="73"/>
      <c r="FIZ96" s="73"/>
      <c r="FJA96" s="74"/>
      <c r="FJB96" s="74"/>
      <c r="FJC96" s="77"/>
      <c r="FJD96" s="77"/>
      <c r="FJE96" s="11"/>
      <c r="FJF96" s="7"/>
      <c r="FJG96" s="7"/>
      <c r="FJH96" s="7"/>
      <c r="FJI96" s="7"/>
      <c r="FJJ96" s="7"/>
      <c r="FJK96" s="73"/>
      <c r="FJL96" s="73"/>
      <c r="FJM96" s="73"/>
      <c r="FJN96" s="73"/>
      <c r="FJO96" s="74"/>
      <c r="FJP96" s="74"/>
      <c r="FJQ96" s="77"/>
      <c r="FJR96" s="77"/>
      <c r="FJS96" s="11"/>
      <c r="FJT96" s="7"/>
      <c r="FJU96" s="7"/>
      <c r="FJV96" s="7"/>
      <c r="FJW96" s="7"/>
      <c r="FJX96" s="7"/>
      <c r="FJY96" s="73"/>
      <c r="FJZ96" s="73"/>
      <c r="FKA96" s="73"/>
      <c r="FKB96" s="73"/>
      <c r="FKC96" s="74"/>
      <c r="FKD96" s="74"/>
      <c r="FKE96" s="77"/>
      <c r="FKF96" s="77"/>
      <c r="FKG96" s="11"/>
      <c r="FKH96" s="7"/>
      <c r="FKI96" s="7"/>
      <c r="FKJ96" s="7"/>
      <c r="FKK96" s="7"/>
      <c r="FKL96" s="7"/>
      <c r="FKM96" s="73"/>
      <c r="FKN96" s="73"/>
      <c r="FKO96" s="73"/>
      <c r="FKP96" s="73"/>
      <c r="FKQ96" s="74"/>
      <c r="FKR96" s="74"/>
      <c r="FKS96" s="77"/>
      <c r="FKT96" s="77"/>
      <c r="FKU96" s="11"/>
      <c r="FKV96" s="7"/>
      <c r="FKW96" s="7"/>
      <c r="FKX96" s="7"/>
      <c r="FKY96" s="7"/>
      <c r="FKZ96" s="7"/>
      <c r="FLA96" s="73"/>
      <c r="FLB96" s="73"/>
      <c r="FLC96" s="73"/>
      <c r="FLD96" s="73"/>
      <c r="FLE96" s="74"/>
      <c r="FLF96" s="74"/>
      <c r="FLG96" s="77"/>
      <c r="FLH96" s="77"/>
      <c r="FLI96" s="11"/>
      <c r="FLJ96" s="7"/>
      <c r="FLK96" s="7"/>
      <c r="FLL96" s="7"/>
      <c r="FLM96" s="7"/>
      <c r="FLN96" s="7"/>
      <c r="FLO96" s="73"/>
      <c r="FLP96" s="73"/>
      <c r="FLQ96" s="73"/>
      <c r="FLR96" s="73"/>
      <c r="FLS96" s="74"/>
      <c r="FLT96" s="74"/>
      <c r="FLU96" s="77"/>
      <c r="FLV96" s="77"/>
      <c r="FLW96" s="11"/>
      <c r="FLX96" s="7"/>
      <c r="FLY96" s="7"/>
      <c r="FLZ96" s="7"/>
      <c r="FMA96" s="7"/>
      <c r="FMB96" s="7"/>
      <c r="FMC96" s="73"/>
      <c r="FMD96" s="73"/>
      <c r="FME96" s="73"/>
      <c r="FMF96" s="73"/>
      <c r="FMG96" s="74"/>
      <c r="FMH96" s="74"/>
      <c r="FMI96" s="77"/>
      <c r="FMJ96" s="77"/>
      <c r="FMK96" s="11"/>
      <c r="FML96" s="7"/>
      <c r="FMM96" s="7"/>
      <c r="FMN96" s="7"/>
      <c r="FMO96" s="7"/>
      <c r="FMP96" s="7"/>
      <c r="FMQ96" s="73"/>
      <c r="FMR96" s="73"/>
      <c r="FMS96" s="73"/>
      <c r="FMT96" s="73"/>
      <c r="FMU96" s="74"/>
      <c r="FMV96" s="74"/>
      <c r="FMW96" s="77"/>
      <c r="FMX96" s="77"/>
      <c r="FMY96" s="11"/>
      <c r="FMZ96" s="7"/>
      <c r="FNA96" s="7"/>
      <c r="FNB96" s="7"/>
      <c r="FNC96" s="7"/>
      <c r="FND96" s="7"/>
      <c r="FNE96" s="73"/>
      <c r="FNF96" s="73"/>
      <c r="FNG96" s="73"/>
      <c r="FNH96" s="73"/>
      <c r="FNI96" s="74"/>
      <c r="FNJ96" s="74"/>
      <c r="FNK96" s="77"/>
      <c r="FNL96" s="77"/>
      <c r="FNM96" s="11"/>
      <c r="FNN96" s="7"/>
      <c r="FNO96" s="7"/>
      <c r="FNP96" s="7"/>
      <c r="FNQ96" s="7"/>
      <c r="FNR96" s="7"/>
      <c r="FNS96" s="73"/>
      <c r="FNT96" s="73"/>
      <c r="FNU96" s="73"/>
      <c r="FNV96" s="73"/>
      <c r="FNW96" s="74"/>
      <c r="FNX96" s="74"/>
      <c r="FNY96" s="77"/>
      <c r="FNZ96" s="77"/>
      <c r="FOA96" s="11"/>
      <c r="FOB96" s="7"/>
      <c r="FOC96" s="7"/>
      <c r="FOD96" s="7"/>
      <c r="FOE96" s="7"/>
      <c r="FOF96" s="7"/>
      <c r="FOG96" s="73"/>
      <c r="FOH96" s="73"/>
      <c r="FOI96" s="73"/>
      <c r="FOJ96" s="73"/>
      <c r="FOK96" s="74"/>
      <c r="FOL96" s="74"/>
      <c r="FOM96" s="77"/>
      <c r="FON96" s="77"/>
      <c r="FOO96" s="11"/>
      <c r="FOP96" s="7"/>
      <c r="FOQ96" s="7"/>
      <c r="FOR96" s="7"/>
      <c r="FOS96" s="7"/>
      <c r="FOT96" s="7"/>
      <c r="FOU96" s="73"/>
      <c r="FOV96" s="73"/>
      <c r="FOW96" s="73"/>
      <c r="FOX96" s="73"/>
      <c r="FOY96" s="74"/>
      <c r="FOZ96" s="74"/>
      <c r="FPA96" s="77"/>
      <c r="FPB96" s="77"/>
      <c r="FPC96" s="11"/>
      <c r="FPD96" s="7"/>
      <c r="FPE96" s="7"/>
      <c r="FPF96" s="7"/>
      <c r="FPG96" s="7"/>
      <c r="FPH96" s="7"/>
      <c r="FPI96" s="73"/>
      <c r="FPJ96" s="73"/>
      <c r="FPK96" s="73"/>
      <c r="FPL96" s="73"/>
      <c r="FPM96" s="74"/>
      <c r="FPN96" s="74"/>
      <c r="FPO96" s="77"/>
      <c r="FPP96" s="77"/>
      <c r="FPQ96" s="11"/>
      <c r="FPR96" s="7"/>
      <c r="FPS96" s="7"/>
      <c r="FPT96" s="7"/>
      <c r="FPU96" s="7"/>
      <c r="FPV96" s="7"/>
      <c r="FPW96" s="73"/>
      <c r="FPX96" s="73"/>
      <c r="FPY96" s="73"/>
      <c r="FPZ96" s="73"/>
      <c r="FQA96" s="74"/>
      <c r="FQB96" s="74"/>
      <c r="FQC96" s="77"/>
      <c r="FQD96" s="77"/>
      <c r="FQE96" s="11"/>
      <c r="FQF96" s="7"/>
      <c r="FQG96" s="7"/>
      <c r="FQH96" s="7"/>
      <c r="FQI96" s="7"/>
      <c r="FQJ96" s="7"/>
      <c r="FQK96" s="73"/>
      <c r="FQL96" s="73"/>
      <c r="FQM96" s="73"/>
      <c r="FQN96" s="73"/>
      <c r="FQO96" s="74"/>
      <c r="FQP96" s="74"/>
      <c r="FQQ96" s="77"/>
      <c r="FQR96" s="77"/>
      <c r="FQS96" s="11"/>
      <c r="FQT96" s="7"/>
      <c r="FQU96" s="7"/>
      <c r="FQV96" s="7"/>
      <c r="FQW96" s="7"/>
      <c r="FQX96" s="7"/>
      <c r="FQY96" s="73"/>
      <c r="FQZ96" s="73"/>
      <c r="FRA96" s="73"/>
      <c r="FRB96" s="73"/>
      <c r="FRC96" s="74"/>
      <c r="FRD96" s="74"/>
      <c r="FRE96" s="77"/>
      <c r="FRF96" s="77"/>
      <c r="FRG96" s="11"/>
      <c r="FRH96" s="7"/>
      <c r="FRI96" s="7"/>
      <c r="FRJ96" s="7"/>
      <c r="FRK96" s="7"/>
      <c r="FRL96" s="7"/>
      <c r="FRM96" s="73"/>
      <c r="FRN96" s="73"/>
      <c r="FRO96" s="73"/>
      <c r="FRP96" s="73"/>
      <c r="FRQ96" s="74"/>
      <c r="FRR96" s="74"/>
      <c r="FRS96" s="77"/>
      <c r="FRT96" s="77"/>
      <c r="FRU96" s="11"/>
      <c r="FRV96" s="7"/>
      <c r="FRW96" s="7"/>
      <c r="FRX96" s="7"/>
      <c r="FRY96" s="7"/>
      <c r="FRZ96" s="7"/>
      <c r="FSA96" s="73"/>
      <c r="FSB96" s="73"/>
      <c r="FSC96" s="73"/>
      <c r="FSD96" s="73"/>
      <c r="FSE96" s="74"/>
      <c r="FSF96" s="74"/>
      <c r="FSG96" s="77"/>
      <c r="FSH96" s="77"/>
      <c r="FSI96" s="11"/>
      <c r="FSJ96" s="7"/>
      <c r="FSK96" s="7"/>
      <c r="FSL96" s="7"/>
      <c r="FSM96" s="7"/>
      <c r="FSN96" s="7"/>
      <c r="FSO96" s="73"/>
      <c r="FSP96" s="73"/>
      <c r="FSQ96" s="73"/>
      <c r="FSR96" s="73"/>
      <c r="FSS96" s="74"/>
      <c r="FST96" s="74"/>
      <c r="FSU96" s="77"/>
      <c r="FSV96" s="77"/>
      <c r="FSW96" s="11"/>
      <c r="FSX96" s="7"/>
      <c r="FSY96" s="7"/>
      <c r="FSZ96" s="7"/>
      <c r="FTA96" s="7"/>
      <c r="FTB96" s="7"/>
      <c r="FTC96" s="73"/>
      <c r="FTD96" s="73"/>
      <c r="FTE96" s="73"/>
      <c r="FTF96" s="73"/>
      <c r="FTG96" s="74"/>
      <c r="FTH96" s="74"/>
      <c r="FTI96" s="77"/>
      <c r="FTJ96" s="77"/>
      <c r="FTK96" s="11"/>
      <c r="FTL96" s="7"/>
      <c r="FTM96" s="7"/>
      <c r="FTN96" s="7"/>
      <c r="FTO96" s="7"/>
      <c r="FTP96" s="7"/>
      <c r="FTQ96" s="73"/>
      <c r="FTR96" s="73"/>
      <c r="FTS96" s="73"/>
      <c r="FTT96" s="73"/>
      <c r="FTU96" s="74"/>
      <c r="FTV96" s="74"/>
      <c r="FTW96" s="77"/>
      <c r="FTX96" s="77"/>
      <c r="FTY96" s="11"/>
      <c r="FTZ96" s="7"/>
      <c r="FUA96" s="7"/>
      <c r="FUB96" s="7"/>
      <c r="FUC96" s="7"/>
      <c r="FUD96" s="7"/>
      <c r="FUE96" s="73"/>
      <c r="FUF96" s="73"/>
      <c r="FUG96" s="73"/>
      <c r="FUH96" s="73"/>
      <c r="FUI96" s="74"/>
      <c r="FUJ96" s="74"/>
      <c r="FUK96" s="77"/>
      <c r="FUL96" s="77"/>
      <c r="FUM96" s="11"/>
      <c r="FUN96" s="7"/>
      <c r="FUO96" s="7"/>
      <c r="FUP96" s="7"/>
      <c r="FUQ96" s="7"/>
      <c r="FUR96" s="7"/>
      <c r="FUS96" s="73"/>
      <c r="FUT96" s="73"/>
      <c r="FUU96" s="73"/>
      <c r="FUV96" s="73"/>
      <c r="FUW96" s="74"/>
      <c r="FUX96" s="74"/>
      <c r="FUY96" s="77"/>
      <c r="FUZ96" s="77"/>
      <c r="FVA96" s="11"/>
      <c r="FVB96" s="7"/>
      <c r="FVC96" s="7"/>
      <c r="FVD96" s="7"/>
      <c r="FVE96" s="7"/>
      <c r="FVF96" s="7"/>
      <c r="FVG96" s="73"/>
      <c r="FVH96" s="73"/>
      <c r="FVI96" s="73"/>
      <c r="FVJ96" s="73"/>
      <c r="FVK96" s="74"/>
      <c r="FVL96" s="74"/>
      <c r="FVM96" s="77"/>
      <c r="FVN96" s="77"/>
      <c r="FVO96" s="11"/>
      <c r="FVP96" s="7"/>
      <c r="FVQ96" s="7"/>
      <c r="FVR96" s="7"/>
      <c r="FVS96" s="7"/>
      <c r="FVT96" s="7"/>
      <c r="FVU96" s="73"/>
      <c r="FVV96" s="73"/>
      <c r="FVW96" s="73"/>
      <c r="FVX96" s="73"/>
      <c r="FVY96" s="74"/>
      <c r="FVZ96" s="74"/>
      <c r="FWA96" s="77"/>
      <c r="FWB96" s="77"/>
      <c r="FWC96" s="11"/>
      <c r="FWD96" s="7"/>
      <c r="FWE96" s="7"/>
      <c r="FWF96" s="7"/>
      <c r="FWG96" s="7"/>
      <c r="FWH96" s="7"/>
      <c r="FWI96" s="73"/>
      <c r="FWJ96" s="73"/>
      <c r="FWK96" s="73"/>
      <c r="FWL96" s="73"/>
      <c r="FWM96" s="74"/>
      <c r="FWN96" s="74"/>
      <c r="FWO96" s="77"/>
      <c r="FWP96" s="77"/>
      <c r="FWQ96" s="11"/>
      <c r="FWR96" s="7"/>
      <c r="FWS96" s="7"/>
      <c r="FWT96" s="7"/>
      <c r="FWU96" s="7"/>
      <c r="FWV96" s="7"/>
      <c r="FWW96" s="73"/>
      <c r="FWX96" s="73"/>
      <c r="FWY96" s="73"/>
      <c r="FWZ96" s="73"/>
      <c r="FXA96" s="74"/>
      <c r="FXB96" s="74"/>
      <c r="FXC96" s="77"/>
      <c r="FXD96" s="77"/>
      <c r="FXE96" s="11"/>
      <c r="FXF96" s="7"/>
      <c r="FXG96" s="7"/>
      <c r="FXH96" s="7"/>
      <c r="FXI96" s="7"/>
      <c r="FXJ96" s="7"/>
      <c r="FXK96" s="73"/>
      <c r="FXL96" s="73"/>
      <c r="FXM96" s="73"/>
      <c r="FXN96" s="73"/>
      <c r="FXO96" s="74"/>
      <c r="FXP96" s="74"/>
      <c r="FXQ96" s="77"/>
      <c r="FXR96" s="77"/>
      <c r="FXS96" s="11"/>
      <c r="FXT96" s="7"/>
      <c r="FXU96" s="7"/>
      <c r="FXV96" s="7"/>
      <c r="FXW96" s="7"/>
      <c r="FXX96" s="7"/>
      <c r="FXY96" s="73"/>
      <c r="FXZ96" s="73"/>
      <c r="FYA96" s="73"/>
      <c r="FYB96" s="73"/>
      <c r="FYC96" s="74"/>
      <c r="FYD96" s="74"/>
      <c r="FYE96" s="77"/>
      <c r="FYF96" s="77"/>
      <c r="FYG96" s="11"/>
      <c r="FYH96" s="7"/>
      <c r="FYI96" s="7"/>
      <c r="FYJ96" s="7"/>
      <c r="FYK96" s="7"/>
      <c r="FYL96" s="7"/>
      <c r="FYM96" s="73"/>
      <c r="FYN96" s="73"/>
      <c r="FYO96" s="73"/>
      <c r="FYP96" s="73"/>
      <c r="FYQ96" s="74"/>
      <c r="FYR96" s="74"/>
      <c r="FYS96" s="77"/>
      <c r="FYT96" s="77"/>
      <c r="FYU96" s="11"/>
      <c r="FYV96" s="7"/>
      <c r="FYW96" s="7"/>
      <c r="FYX96" s="7"/>
      <c r="FYY96" s="7"/>
      <c r="FYZ96" s="7"/>
      <c r="FZA96" s="73"/>
      <c r="FZB96" s="73"/>
      <c r="FZC96" s="73"/>
      <c r="FZD96" s="73"/>
      <c r="FZE96" s="74"/>
      <c r="FZF96" s="74"/>
      <c r="FZG96" s="77"/>
      <c r="FZH96" s="77"/>
      <c r="FZI96" s="11"/>
      <c r="FZJ96" s="7"/>
      <c r="FZK96" s="7"/>
      <c r="FZL96" s="7"/>
      <c r="FZM96" s="7"/>
      <c r="FZN96" s="7"/>
      <c r="FZO96" s="73"/>
      <c r="FZP96" s="73"/>
      <c r="FZQ96" s="73"/>
      <c r="FZR96" s="73"/>
      <c r="FZS96" s="74"/>
      <c r="FZT96" s="74"/>
      <c r="FZU96" s="77"/>
      <c r="FZV96" s="77"/>
      <c r="FZW96" s="11"/>
      <c r="FZX96" s="7"/>
      <c r="FZY96" s="7"/>
      <c r="FZZ96" s="7"/>
      <c r="GAA96" s="7"/>
      <c r="GAB96" s="7"/>
      <c r="GAC96" s="73"/>
      <c r="GAD96" s="73"/>
      <c r="GAE96" s="73"/>
      <c r="GAF96" s="73"/>
      <c r="GAG96" s="74"/>
      <c r="GAH96" s="74"/>
      <c r="GAI96" s="77"/>
      <c r="GAJ96" s="77"/>
      <c r="GAK96" s="11"/>
      <c r="GAL96" s="7"/>
      <c r="GAM96" s="7"/>
      <c r="GAN96" s="7"/>
      <c r="GAO96" s="7"/>
      <c r="GAP96" s="7"/>
      <c r="GAQ96" s="73"/>
      <c r="GAR96" s="73"/>
      <c r="GAS96" s="73"/>
      <c r="GAT96" s="73"/>
      <c r="GAU96" s="74"/>
      <c r="GAV96" s="74"/>
      <c r="GAW96" s="77"/>
      <c r="GAX96" s="77"/>
      <c r="GAY96" s="11"/>
      <c r="GAZ96" s="7"/>
      <c r="GBA96" s="7"/>
      <c r="GBB96" s="7"/>
      <c r="GBC96" s="7"/>
      <c r="GBD96" s="7"/>
      <c r="GBE96" s="73"/>
      <c r="GBF96" s="73"/>
      <c r="GBG96" s="73"/>
      <c r="GBH96" s="73"/>
      <c r="GBI96" s="74"/>
      <c r="GBJ96" s="74"/>
      <c r="GBK96" s="77"/>
      <c r="GBL96" s="77"/>
      <c r="GBM96" s="11"/>
      <c r="GBN96" s="7"/>
      <c r="GBO96" s="7"/>
      <c r="GBP96" s="7"/>
      <c r="GBQ96" s="7"/>
      <c r="GBR96" s="7"/>
      <c r="GBS96" s="73"/>
      <c r="GBT96" s="73"/>
      <c r="GBU96" s="73"/>
      <c r="GBV96" s="73"/>
      <c r="GBW96" s="74"/>
      <c r="GBX96" s="74"/>
      <c r="GBY96" s="77"/>
      <c r="GBZ96" s="77"/>
      <c r="GCA96" s="11"/>
      <c r="GCB96" s="7"/>
      <c r="GCC96" s="7"/>
      <c r="GCD96" s="7"/>
      <c r="GCE96" s="7"/>
      <c r="GCF96" s="7"/>
      <c r="GCG96" s="73"/>
      <c r="GCH96" s="73"/>
      <c r="GCI96" s="73"/>
      <c r="GCJ96" s="73"/>
      <c r="GCK96" s="74"/>
      <c r="GCL96" s="74"/>
      <c r="GCM96" s="77"/>
      <c r="GCN96" s="77"/>
      <c r="GCO96" s="11"/>
      <c r="GCP96" s="7"/>
      <c r="GCQ96" s="7"/>
      <c r="GCR96" s="7"/>
      <c r="GCS96" s="7"/>
      <c r="GCT96" s="7"/>
      <c r="GCU96" s="73"/>
      <c r="GCV96" s="73"/>
      <c r="GCW96" s="73"/>
      <c r="GCX96" s="73"/>
      <c r="GCY96" s="74"/>
      <c r="GCZ96" s="74"/>
      <c r="GDA96" s="77"/>
      <c r="GDB96" s="77"/>
      <c r="GDC96" s="11"/>
      <c r="GDD96" s="7"/>
      <c r="GDE96" s="7"/>
      <c r="GDF96" s="7"/>
      <c r="GDG96" s="7"/>
      <c r="GDH96" s="7"/>
      <c r="GDI96" s="73"/>
      <c r="GDJ96" s="73"/>
      <c r="GDK96" s="73"/>
      <c r="GDL96" s="73"/>
      <c r="GDM96" s="74"/>
      <c r="GDN96" s="74"/>
      <c r="GDO96" s="77"/>
      <c r="GDP96" s="77"/>
      <c r="GDQ96" s="11"/>
      <c r="GDR96" s="7"/>
      <c r="GDS96" s="7"/>
      <c r="GDT96" s="7"/>
      <c r="GDU96" s="7"/>
      <c r="GDV96" s="7"/>
      <c r="GDW96" s="73"/>
      <c r="GDX96" s="73"/>
      <c r="GDY96" s="73"/>
      <c r="GDZ96" s="73"/>
      <c r="GEA96" s="74"/>
      <c r="GEB96" s="74"/>
      <c r="GEC96" s="77"/>
      <c r="GED96" s="77"/>
      <c r="GEE96" s="11"/>
      <c r="GEF96" s="7"/>
      <c r="GEG96" s="7"/>
      <c r="GEH96" s="7"/>
      <c r="GEI96" s="7"/>
      <c r="GEJ96" s="7"/>
      <c r="GEK96" s="73"/>
      <c r="GEL96" s="73"/>
      <c r="GEM96" s="73"/>
      <c r="GEN96" s="73"/>
      <c r="GEO96" s="74"/>
      <c r="GEP96" s="74"/>
      <c r="GEQ96" s="77"/>
      <c r="GER96" s="77"/>
      <c r="GES96" s="11"/>
      <c r="GET96" s="7"/>
      <c r="GEU96" s="7"/>
      <c r="GEV96" s="7"/>
      <c r="GEW96" s="7"/>
      <c r="GEX96" s="7"/>
      <c r="GEY96" s="73"/>
      <c r="GEZ96" s="73"/>
      <c r="GFA96" s="73"/>
      <c r="GFB96" s="73"/>
      <c r="GFC96" s="74"/>
      <c r="GFD96" s="74"/>
      <c r="GFE96" s="77"/>
      <c r="GFF96" s="77"/>
      <c r="GFG96" s="11"/>
      <c r="GFH96" s="7"/>
      <c r="GFI96" s="7"/>
      <c r="GFJ96" s="7"/>
      <c r="GFK96" s="7"/>
      <c r="GFL96" s="7"/>
      <c r="GFM96" s="73"/>
      <c r="GFN96" s="73"/>
      <c r="GFO96" s="73"/>
      <c r="GFP96" s="73"/>
      <c r="GFQ96" s="74"/>
      <c r="GFR96" s="74"/>
      <c r="GFS96" s="77"/>
      <c r="GFT96" s="77"/>
      <c r="GFU96" s="11"/>
      <c r="GFV96" s="7"/>
      <c r="GFW96" s="7"/>
      <c r="GFX96" s="7"/>
      <c r="GFY96" s="7"/>
      <c r="GFZ96" s="7"/>
      <c r="GGA96" s="73"/>
      <c r="GGB96" s="73"/>
      <c r="GGC96" s="73"/>
      <c r="GGD96" s="73"/>
      <c r="GGE96" s="74"/>
      <c r="GGF96" s="74"/>
      <c r="GGG96" s="77"/>
      <c r="GGH96" s="77"/>
      <c r="GGI96" s="11"/>
      <c r="GGJ96" s="7"/>
      <c r="GGK96" s="7"/>
      <c r="GGL96" s="7"/>
      <c r="GGM96" s="7"/>
      <c r="GGN96" s="7"/>
      <c r="GGO96" s="73"/>
      <c r="GGP96" s="73"/>
      <c r="GGQ96" s="73"/>
      <c r="GGR96" s="73"/>
      <c r="GGS96" s="74"/>
      <c r="GGT96" s="74"/>
      <c r="GGU96" s="77"/>
      <c r="GGV96" s="77"/>
      <c r="GGW96" s="11"/>
      <c r="GGX96" s="7"/>
      <c r="GGY96" s="7"/>
      <c r="GGZ96" s="7"/>
      <c r="GHA96" s="7"/>
      <c r="GHB96" s="7"/>
      <c r="GHC96" s="73"/>
      <c r="GHD96" s="73"/>
      <c r="GHE96" s="73"/>
      <c r="GHF96" s="73"/>
      <c r="GHG96" s="74"/>
      <c r="GHH96" s="74"/>
      <c r="GHI96" s="77"/>
      <c r="GHJ96" s="77"/>
      <c r="GHK96" s="11"/>
      <c r="GHL96" s="7"/>
      <c r="GHM96" s="7"/>
      <c r="GHN96" s="7"/>
      <c r="GHO96" s="7"/>
      <c r="GHP96" s="7"/>
      <c r="GHQ96" s="73"/>
      <c r="GHR96" s="73"/>
      <c r="GHS96" s="73"/>
      <c r="GHT96" s="73"/>
      <c r="GHU96" s="74"/>
      <c r="GHV96" s="74"/>
      <c r="GHW96" s="77"/>
      <c r="GHX96" s="77"/>
      <c r="GHY96" s="11"/>
      <c r="GHZ96" s="7"/>
      <c r="GIA96" s="7"/>
      <c r="GIB96" s="7"/>
      <c r="GIC96" s="7"/>
      <c r="GID96" s="7"/>
      <c r="GIE96" s="73"/>
      <c r="GIF96" s="73"/>
      <c r="GIG96" s="73"/>
      <c r="GIH96" s="73"/>
      <c r="GII96" s="74"/>
      <c r="GIJ96" s="74"/>
      <c r="GIK96" s="77"/>
      <c r="GIL96" s="77"/>
      <c r="GIM96" s="11"/>
      <c r="GIN96" s="7"/>
      <c r="GIO96" s="7"/>
      <c r="GIP96" s="7"/>
      <c r="GIQ96" s="7"/>
      <c r="GIR96" s="7"/>
      <c r="GIS96" s="73"/>
      <c r="GIT96" s="73"/>
      <c r="GIU96" s="73"/>
      <c r="GIV96" s="73"/>
      <c r="GIW96" s="74"/>
      <c r="GIX96" s="74"/>
      <c r="GIY96" s="77"/>
      <c r="GIZ96" s="77"/>
      <c r="GJA96" s="11"/>
      <c r="GJB96" s="7"/>
      <c r="GJC96" s="7"/>
      <c r="GJD96" s="7"/>
      <c r="GJE96" s="7"/>
      <c r="GJF96" s="7"/>
      <c r="GJG96" s="73"/>
      <c r="GJH96" s="73"/>
      <c r="GJI96" s="73"/>
      <c r="GJJ96" s="73"/>
      <c r="GJK96" s="74"/>
      <c r="GJL96" s="74"/>
      <c r="GJM96" s="77"/>
      <c r="GJN96" s="77"/>
      <c r="GJO96" s="11"/>
      <c r="GJP96" s="7"/>
      <c r="GJQ96" s="7"/>
      <c r="GJR96" s="7"/>
      <c r="GJS96" s="7"/>
      <c r="GJT96" s="7"/>
      <c r="GJU96" s="73"/>
      <c r="GJV96" s="73"/>
      <c r="GJW96" s="73"/>
      <c r="GJX96" s="73"/>
      <c r="GJY96" s="74"/>
      <c r="GJZ96" s="74"/>
      <c r="GKA96" s="77"/>
      <c r="GKB96" s="77"/>
      <c r="GKC96" s="11"/>
      <c r="GKD96" s="7"/>
      <c r="GKE96" s="7"/>
      <c r="GKF96" s="7"/>
      <c r="GKG96" s="7"/>
      <c r="GKH96" s="7"/>
      <c r="GKI96" s="73"/>
      <c r="GKJ96" s="73"/>
      <c r="GKK96" s="73"/>
      <c r="GKL96" s="73"/>
      <c r="GKM96" s="74"/>
      <c r="GKN96" s="74"/>
      <c r="GKO96" s="77"/>
      <c r="GKP96" s="77"/>
      <c r="GKQ96" s="11"/>
      <c r="GKR96" s="7"/>
      <c r="GKS96" s="7"/>
      <c r="GKT96" s="7"/>
      <c r="GKU96" s="7"/>
      <c r="GKV96" s="7"/>
      <c r="GKW96" s="73"/>
      <c r="GKX96" s="73"/>
      <c r="GKY96" s="73"/>
      <c r="GKZ96" s="73"/>
      <c r="GLA96" s="74"/>
      <c r="GLB96" s="74"/>
      <c r="GLC96" s="77"/>
      <c r="GLD96" s="77"/>
      <c r="GLE96" s="11"/>
      <c r="GLF96" s="7"/>
      <c r="GLG96" s="7"/>
      <c r="GLH96" s="7"/>
      <c r="GLI96" s="7"/>
      <c r="GLJ96" s="7"/>
      <c r="GLK96" s="73"/>
      <c r="GLL96" s="73"/>
      <c r="GLM96" s="73"/>
      <c r="GLN96" s="73"/>
      <c r="GLO96" s="74"/>
      <c r="GLP96" s="74"/>
      <c r="GLQ96" s="77"/>
      <c r="GLR96" s="77"/>
      <c r="GLS96" s="11"/>
      <c r="GLT96" s="7"/>
      <c r="GLU96" s="7"/>
      <c r="GLV96" s="7"/>
      <c r="GLW96" s="7"/>
      <c r="GLX96" s="7"/>
      <c r="GLY96" s="73"/>
      <c r="GLZ96" s="73"/>
      <c r="GMA96" s="73"/>
      <c r="GMB96" s="73"/>
      <c r="GMC96" s="74"/>
      <c r="GMD96" s="74"/>
      <c r="GME96" s="77"/>
      <c r="GMF96" s="77"/>
      <c r="GMG96" s="11"/>
      <c r="GMH96" s="7"/>
      <c r="GMI96" s="7"/>
      <c r="GMJ96" s="7"/>
      <c r="GMK96" s="7"/>
      <c r="GML96" s="7"/>
      <c r="GMM96" s="73"/>
      <c r="GMN96" s="73"/>
      <c r="GMO96" s="73"/>
      <c r="GMP96" s="73"/>
      <c r="GMQ96" s="74"/>
      <c r="GMR96" s="74"/>
      <c r="GMS96" s="77"/>
      <c r="GMT96" s="77"/>
      <c r="GMU96" s="11"/>
      <c r="GMV96" s="7"/>
      <c r="GMW96" s="7"/>
      <c r="GMX96" s="7"/>
      <c r="GMY96" s="7"/>
      <c r="GMZ96" s="7"/>
      <c r="GNA96" s="73"/>
      <c r="GNB96" s="73"/>
      <c r="GNC96" s="73"/>
      <c r="GND96" s="73"/>
      <c r="GNE96" s="74"/>
      <c r="GNF96" s="74"/>
      <c r="GNG96" s="77"/>
      <c r="GNH96" s="77"/>
      <c r="GNI96" s="11"/>
      <c r="GNJ96" s="7"/>
      <c r="GNK96" s="7"/>
      <c r="GNL96" s="7"/>
      <c r="GNM96" s="7"/>
      <c r="GNN96" s="7"/>
      <c r="GNO96" s="73"/>
      <c r="GNP96" s="73"/>
      <c r="GNQ96" s="73"/>
      <c r="GNR96" s="73"/>
      <c r="GNS96" s="74"/>
      <c r="GNT96" s="74"/>
      <c r="GNU96" s="77"/>
      <c r="GNV96" s="77"/>
      <c r="GNW96" s="11"/>
      <c r="GNX96" s="7"/>
      <c r="GNY96" s="7"/>
      <c r="GNZ96" s="7"/>
      <c r="GOA96" s="7"/>
      <c r="GOB96" s="7"/>
      <c r="GOC96" s="73"/>
      <c r="GOD96" s="73"/>
      <c r="GOE96" s="73"/>
      <c r="GOF96" s="73"/>
      <c r="GOG96" s="74"/>
      <c r="GOH96" s="74"/>
      <c r="GOI96" s="77"/>
      <c r="GOJ96" s="77"/>
      <c r="GOK96" s="11"/>
      <c r="GOL96" s="7"/>
      <c r="GOM96" s="7"/>
      <c r="GON96" s="7"/>
      <c r="GOO96" s="7"/>
      <c r="GOP96" s="7"/>
      <c r="GOQ96" s="73"/>
      <c r="GOR96" s="73"/>
      <c r="GOS96" s="73"/>
      <c r="GOT96" s="73"/>
      <c r="GOU96" s="74"/>
      <c r="GOV96" s="74"/>
      <c r="GOW96" s="77"/>
      <c r="GOX96" s="77"/>
      <c r="GOY96" s="11"/>
      <c r="GOZ96" s="7"/>
      <c r="GPA96" s="7"/>
      <c r="GPB96" s="7"/>
      <c r="GPC96" s="7"/>
      <c r="GPD96" s="7"/>
      <c r="GPE96" s="73"/>
      <c r="GPF96" s="73"/>
      <c r="GPG96" s="73"/>
      <c r="GPH96" s="73"/>
      <c r="GPI96" s="74"/>
      <c r="GPJ96" s="74"/>
      <c r="GPK96" s="77"/>
      <c r="GPL96" s="77"/>
      <c r="GPM96" s="11"/>
      <c r="GPN96" s="7"/>
      <c r="GPO96" s="7"/>
      <c r="GPP96" s="7"/>
      <c r="GPQ96" s="7"/>
      <c r="GPR96" s="7"/>
      <c r="GPS96" s="73"/>
      <c r="GPT96" s="73"/>
      <c r="GPU96" s="73"/>
      <c r="GPV96" s="73"/>
      <c r="GPW96" s="74"/>
      <c r="GPX96" s="74"/>
      <c r="GPY96" s="77"/>
      <c r="GPZ96" s="77"/>
      <c r="GQA96" s="11"/>
      <c r="GQB96" s="7"/>
      <c r="GQC96" s="7"/>
      <c r="GQD96" s="7"/>
      <c r="GQE96" s="7"/>
      <c r="GQF96" s="7"/>
      <c r="GQG96" s="73"/>
      <c r="GQH96" s="73"/>
      <c r="GQI96" s="73"/>
      <c r="GQJ96" s="73"/>
      <c r="GQK96" s="74"/>
      <c r="GQL96" s="74"/>
      <c r="GQM96" s="77"/>
      <c r="GQN96" s="77"/>
      <c r="GQO96" s="11"/>
      <c r="GQP96" s="7"/>
      <c r="GQQ96" s="7"/>
      <c r="GQR96" s="7"/>
      <c r="GQS96" s="7"/>
      <c r="GQT96" s="7"/>
      <c r="GQU96" s="73"/>
      <c r="GQV96" s="73"/>
      <c r="GQW96" s="73"/>
      <c r="GQX96" s="73"/>
      <c r="GQY96" s="74"/>
      <c r="GQZ96" s="74"/>
      <c r="GRA96" s="77"/>
      <c r="GRB96" s="77"/>
      <c r="GRC96" s="11"/>
      <c r="GRD96" s="7"/>
      <c r="GRE96" s="7"/>
      <c r="GRF96" s="7"/>
      <c r="GRG96" s="7"/>
      <c r="GRH96" s="7"/>
      <c r="GRI96" s="73"/>
      <c r="GRJ96" s="73"/>
      <c r="GRK96" s="73"/>
      <c r="GRL96" s="73"/>
      <c r="GRM96" s="74"/>
      <c r="GRN96" s="74"/>
      <c r="GRO96" s="77"/>
      <c r="GRP96" s="77"/>
      <c r="GRQ96" s="11"/>
      <c r="GRR96" s="7"/>
      <c r="GRS96" s="7"/>
      <c r="GRT96" s="7"/>
      <c r="GRU96" s="7"/>
      <c r="GRV96" s="7"/>
      <c r="GRW96" s="73"/>
      <c r="GRX96" s="73"/>
      <c r="GRY96" s="73"/>
      <c r="GRZ96" s="73"/>
      <c r="GSA96" s="74"/>
      <c r="GSB96" s="74"/>
      <c r="GSC96" s="77"/>
      <c r="GSD96" s="77"/>
      <c r="GSE96" s="11"/>
      <c r="GSF96" s="7"/>
      <c r="GSG96" s="7"/>
      <c r="GSH96" s="7"/>
      <c r="GSI96" s="7"/>
      <c r="GSJ96" s="7"/>
      <c r="GSK96" s="73"/>
      <c r="GSL96" s="73"/>
      <c r="GSM96" s="73"/>
      <c r="GSN96" s="73"/>
      <c r="GSO96" s="74"/>
      <c r="GSP96" s="74"/>
      <c r="GSQ96" s="77"/>
      <c r="GSR96" s="77"/>
      <c r="GSS96" s="11"/>
      <c r="GST96" s="7"/>
      <c r="GSU96" s="7"/>
      <c r="GSV96" s="7"/>
      <c r="GSW96" s="7"/>
      <c r="GSX96" s="7"/>
      <c r="GSY96" s="73"/>
      <c r="GSZ96" s="73"/>
      <c r="GTA96" s="73"/>
      <c r="GTB96" s="73"/>
      <c r="GTC96" s="74"/>
      <c r="GTD96" s="74"/>
      <c r="GTE96" s="77"/>
      <c r="GTF96" s="77"/>
      <c r="GTG96" s="11"/>
      <c r="GTH96" s="7"/>
      <c r="GTI96" s="7"/>
      <c r="GTJ96" s="7"/>
      <c r="GTK96" s="7"/>
      <c r="GTL96" s="7"/>
      <c r="GTM96" s="73"/>
      <c r="GTN96" s="73"/>
      <c r="GTO96" s="73"/>
      <c r="GTP96" s="73"/>
      <c r="GTQ96" s="74"/>
      <c r="GTR96" s="74"/>
      <c r="GTS96" s="77"/>
      <c r="GTT96" s="77"/>
      <c r="GTU96" s="11"/>
      <c r="GTV96" s="7"/>
      <c r="GTW96" s="7"/>
      <c r="GTX96" s="7"/>
      <c r="GTY96" s="7"/>
      <c r="GTZ96" s="7"/>
      <c r="GUA96" s="73"/>
      <c r="GUB96" s="73"/>
      <c r="GUC96" s="73"/>
      <c r="GUD96" s="73"/>
      <c r="GUE96" s="74"/>
      <c r="GUF96" s="74"/>
      <c r="GUG96" s="77"/>
      <c r="GUH96" s="77"/>
      <c r="GUI96" s="11"/>
      <c r="GUJ96" s="7"/>
      <c r="GUK96" s="7"/>
      <c r="GUL96" s="7"/>
      <c r="GUM96" s="7"/>
      <c r="GUN96" s="7"/>
      <c r="GUO96" s="73"/>
      <c r="GUP96" s="73"/>
      <c r="GUQ96" s="73"/>
      <c r="GUR96" s="73"/>
      <c r="GUS96" s="74"/>
      <c r="GUT96" s="74"/>
      <c r="GUU96" s="77"/>
      <c r="GUV96" s="77"/>
      <c r="GUW96" s="11"/>
      <c r="GUX96" s="7"/>
      <c r="GUY96" s="7"/>
      <c r="GUZ96" s="7"/>
      <c r="GVA96" s="7"/>
      <c r="GVB96" s="7"/>
      <c r="GVC96" s="73"/>
      <c r="GVD96" s="73"/>
      <c r="GVE96" s="73"/>
      <c r="GVF96" s="73"/>
      <c r="GVG96" s="74"/>
      <c r="GVH96" s="74"/>
      <c r="GVI96" s="77"/>
      <c r="GVJ96" s="77"/>
      <c r="GVK96" s="11"/>
      <c r="GVL96" s="7"/>
      <c r="GVM96" s="7"/>
      <c r="GVN96" s="7"/>
      <c r="GVO96" s="7"/>
      <c r="GVP96" s="7"/>
      <c r="GVQ96" s="73"/>
      <c r="GVR96" s="73"/>
      <c r="GVS96" s="73"/>
      <c r="GVT96" s="73"/>
      <c r="GVU96" s="74"/>
      <c r="GVV96" s="74"/>
      <c r="GVW96" s="77"/>
      <c r="GVX96" s="77"/>
      <c r="GVY96" s="11"/>
      <c r="GVZ96" s="7"/>
      <c r="GWA96" s="7"/>
      <c r="GWB96" s="7"/>
      <c r="GWC96" s="7"/>
      <c r="GWD96" s="7"/>
      <c r="GWE96" s="73"/>
      <c r="GWF96" s="73"/>
      <c r="GWG96" s="73"/>
      <c r="GWH96" s="73"/>
      <c r="GWI96" s="74"/>
      <c r="GWJ96" s="74"/>
      <c r="GWK96" s="77"/>
      <c r="GWL96" s="77"/>
      <c r="GWM96" s="11"/>
      <c r="GWN96" s="7"/>
      <c r="GWO96" s="7"/>
      <c r="GWP96" s="7"/>
      <c r="GWQ96" s="7"/>
      <c r="GWR96" s="7"/>
      <c r="GWS96" s="73"/>
      <c r="GWT96" s="73"/>
      <c r="GWU96" s="73"/>
      <c r="GWV96" s="73"/>
      <c r="GWW96" s="74"/>
      <c r="GWX96" s="74"/>
      <c r="GWY96" s="77"/>
      <c r="GWZ96" s="77"/>
      <c r="GXA96" s="11"/>
      <c r="GXB96" s="7"/>
      <c r="GXC96" s="7"/>
      <c r="GXD96" s="7"/>
      <c r="GXE96" s="7"/>
      <c r="GXF96" s="7"/>
      <c r="GXG96" s="73"/>
      <c r="GXH96" s="73"/>
      <c r="GXI96" s="73"/>
      <c r="GXJ96" s="73"/>
      <c r="GXK96" s="74"/>
      <c r="GXL96" s="74"/>
      <c r="GXM96" s="77"/>
      <c r="GXN96" s="77"/>
      <c r="GXO96" s="11"/>
      <c r="GXP96" s="7"/>
      <c r="GXQ96" s="7"/>
      <c r="GXR96" s="7"/>
      <c r="GXS96" s="7"/>
      <c r="GXT96" s="7"/>
      <c r="GXU96" s="73"/>
      <c r="GXV96" s="73"/>
      <c r="GXW96" s="73"/>
      <c r="GXX96" s="73"/>
      <c r="GXY96" s="74"/>
      <c r="GXZ96" s="74"/>
      <c r="GYA96" s="77"/>
      <c r="GYB96" s="77"/>
      <c r="GYC96" s="11"/>
      <c r="GYD96" s="7"/>
      <c r="GYE96" s="7"/>
      <c r="GYF96" s="7"/>
      <c r="GYG96" s="7"/>
      <c r="GYH96" s="7"/>
      <c r="GYI96" s="73"/>
      <c r="GYJ96" s="73"/>
      <c r="GYK96" s="73"/>
      <c r="GYL96" s="73"/>
      <c r="GYM96" s="74"/>
      <c r="GYN96" s="74"/>
      <c r="GYO96" s="77"/>
      <c r="GYP96" s="77"/>
      <c r="GYQ96" s="11"/>
      <c r="GYR96" s="7"/>
      <c r="GYS96" s="7"/>
      <c r="GYT96" s="7"/>
      <c r="GYU96" s="7"/>
      <c r="GYV96" s="7"/>
      <c r="GYW96" s="73"/>
      <c r="GYX96" s="73"/>
      <c r="GYY96" s="73"/>
      <c r="GYZ96" s="73"/>
      <c r="GZA96" s="74"/>
      <c r="GZB96" s="74"/>
      <c r="GZC96" s="77"/>
      <c r="GZD96" s="77"/>
      <c r="GZE96" s="11"/>
      <c r="GZF96" s="7"/>
      <c r="GZG96" s="7"/>
      <c r="GZH96" s="7"/>
      <c r="GZI96" s="7"/>
      <c r="GZJ96" s="7"/>
      <c r="GZK96" s="73"/>
      <c r="GZL96" s="73"/>
      <c r="GZM96" s="73"/>
      <c r="GZN96" s="73"/>
      <c r="GZO96" s="74"/>
      <c r="GZP96" s="74"/>
      <c r="GZQ96" s="77"/>
      <c r="GZR96" s="77"/>
      <c r="GZS96" s="11"/>
      <c r="GZT96" s="7"/>
      <c r="GZU96" s="7"/>
      <c r="GZV96" s="7"/>
      <c r="GZW96" s="7"/>
      <c r="GZX96" s="7"/>
      <c r="GZY96" s="73"/>
      <c r="GZZ96" s="73"/>
      <c r="HAA96" s="73"/>
      <c r="HAB96" s="73"/>
      <c r="HAC96" s="74"/>
      <c r="HAD96" s="74"/>
      <c r="HAE96" s="77"/>
      <c r="HAF96" s="77"/>
      <c r="HAG96" s="11"/>
      <c r="HAH96" s="7"/>
      <c r="HAI96" s="7"/>
      <c r="HAJ96" s="7"/>
      <c r="HAK96" s="7"/>
      <c r="HAL96" s="7"/>
      <c r="HAM96" s="73"/>
      <c r="HAN96" s="73"/>
      <c r="HAO96" s="73"/>
      <c r="HAP96" s="73"/>
      <c r="HAQ96" s="74"/>
      <c r="HAR96" s="74"/>
      <c r="HAS96" s="77"/>
      <c r="HAT96" s="77"/>
      <c r="HAU96" s="11"/>
      <c r="HAV96" s="7"/>
      <c r="HAW96" s="7"/>
      <c r="HAX96" s="7"/>
      <c r="HAY96" s="7"/>
      <c r="HAZ96" s="7"/>
      <c r="HBA96" s="73"/>
      <c r="HBB96" s="73"/>
      <c r="HBC96" s="73"/>
      <c r="HBD96" s="73"/>
      <c r="HBE96" s="74"/>
      <c r="HBF96" s="74"/>
      <c r="HBG96" s="77"/>
      <c r="HBH96" s="77"/>
      <c r="HBI96" s="11"/>
      <c r="HBJ96" s="7"/>
      <c r="HBK96" s="7"/>
      <c r="HBL96" s="7"/>
      <c r="HBM96" s="7"/>
      <c r="HBN96" s="7"/>
      <c r="HBO96" s="73"/>
      <c r="HBP96" s="73"/>
      <c r="HBQ96" s="73"/>
      <c r="HBR96" s="73"/>
      <c r="HBS96" s="74"/>
      <c r="HBT96" s="74"/>
      <c r="HBU96" s="77"/>
      <c r="HBV96" s="77"/>
      <c r="HBW96" s="11"/>
      <c r="HBX96" s="7"/>
      <c r="HBY96" s="7"/>
      <c r="HBZ96" s="7"/>
      <c r="HCA96" s="7"/>
      <c r="HCB96" s="7"/>
      <c r="HCC96" s="73"/>
      <c r="HCD96" s="73"/>
      <c r="HCE96" s="73"/>
      <c r="HCF96" s="73"/>
      <c r="HCG96" s="74"/>
      <c r="HCH96" s="74"/>
      <c r="HCI96" s="77"/>
      <c r="HCJ96" s="77"/>
      <c r="HCK96" s="11"/>
      <c r="HCL96" s="7"/>
      <c r="HCM96" s="7"/>
      <c r="HCN96" s="7"/>
      <c r="HCO96" s="7"/>
      <c r="HCP96" s="7"/>
      <c r="HCQ96" s="73"/>
      <c r="HCR96" s="73"/>
      <c r="HCS96" s="73"/>
      <c r="HCT96" s="73"/>
      <c r="HCU96" s="74"/>
      <c r="HCV96" s="74"/>
      <c r="HCW96" s="77"/>
      <c r="HCX96" s="77"/>
      <c r="HCY96" s="11"/>
      <c r="HCZ96" s="7"/>
      <c r="HDA96" s="7"/>
      <c r="HDB96" s="7"/>
      <c r="HDC96" s="7"/>
      <c r="HDD96" s="7"/>
      <c r="HDE96" s="73"/>
      <c r="HDF96" s="73"/>
      <c r="HDG96" s="73"/>
      <c r="HDH96" s="73"/>
      <c r="HDI96" s="74"/>
      <c r="HDJ96" s="74"/>
      <c r="HDK96" s="77"/>
      <c r="HDL96" s="77"/>
      <c r="HDM96" s="11"/>
      <c r="HDN96" s="7"/>
      <c r="HDO96" s="7"/>
      <c r="HDP96" s="7"/>
      <c r="HDQ96" s="7"/>
      <c r="HDR96" s="7"/>
      <c r="HDS96" s="73"/>
      <c r="HDT96" s="73"/>
      <c r="HDU96" s="73"/>
      <c r="HDV96" s="73"/>
      <c r="HDW96" s="74"/>
      <c r="HDX96" s="74"/>
      <c r="HDY96" s="77"/>
      <c r="HDZ96" s="77"/>
      <c r="HEA96" s="11"/>
      <c r="HEB96" s="7"/>
      <c r="HEC96" s="7"/>
      <c r="HED96" s="7"/>
      <c r="HEE96" s="7"/>
      <c r="HEF96" s="7"/>
      <c r="HEG96" s="73"/>
      <c r="HEH96" s="73"/>
      <c r="HEI96" s="73"/>
      <c r="HEJ96" s="73"/>
      <c r="HEK96" s="74"/>
      <c r="HEL96" s="74"/>
      <c r="HEM96" s="77"/>
      <c r="HEN96" s="77"/>
      <c r="HEO96" s="11"/>
      <c r="HEP96" s="7"/>
      <c r="HEQ96" s="7"/>
      <c r="HER96" s="7"/>
      <c r="HES96" s="7"/>
      <c r="HET96" s="7"/>
      <c r="HEU96" s="73"/>
      <c r="HEV96" s="73"/>
      <c r="HEW96" s="73"/>
      <c r="HEX96" s="73"/>
      <c r="HEY96" s="74"/>
      <c r="HEZ96" s="74"/>
      <c r="HFA96" s="77"/>
      <c r="HFB96" s="77"/>
      <c r="HFC96" s="11"/>
      <c r="HFD96" s="7"/>
      <c r="HFE96" s="7"/>
      <c r="HFF96" s="7"/>
      <c r="HFG96" s="7"/>
      <c r="HFH96" s="7"/>
      <c r="HFI96" s="73"/>
      <c r="HFJ96" s="73"/>
      <c r="HFK96" s="73"/>
      <c r="HFL96" s="73"/>
      <c r="HFM96" s="74"/>
      <c r="HFN96" s="74"/>
      <c r="HFO96" s="77"/>
      <c r="HFP96" s="77"/>
      <c r="HFQ96" s="11"/>
      <c r="HFR96" s="7"/>
      <c r="HFS96" s="7"/>
      <c r="HFT96" s="7"/>
      <c r="HFU96" s="7"/>
      <c r="HFV96" s="7"/>
      <c r="HFW96" s="73"/>
      <c r="HFX96" s="73"/>
      <c r="HFY96" s="73"/>
      <c r="HFZ96" s="73"/>
      <c r="HGA96" s="74"/>
      <c r="HGB96" s="74"/>
      <c r="HGC96" s="77"/>
      <c r="HGD96" s="77"/>
      <c r="HGE96" s="11"/>
      <c r="HGF96" s="7"/>
      <c r="HGG96" s="7"/>
      <c r="HGH96" s="7"/>
      <c r="HGI96" s="7"/>
      <c r="HGJ96" s="7"/>
      <c r="HGK96" s="73"/>
      <c r="HGL96" s="73"/>
      <c r="HGM96" s="73"/>
      <c r="HGN96" s="73"/>
      <c r="HGO96" s="74"/>
      <c r="HGP96" s="74"/>
      <c r="HGQ96" s="77"/>
      <c r="HGR96" s="77"/>
      <c r="HGS96" s="11"/>
      <c r="HGT96" s="7"/>
      <c r="HGU96" s="7"/>
      <c r="HGV96" s="7"/>
      <c r="HGW96" s="7"/>
      <c r="HGX96" s="7"/>
      <c r="HGY96" s="73"/>
      <c r="HGZ96" s="73"/>
      <c r="HHA96" s="73"/>
      <c r="HHB96" s="73"/>
      <c r="HHC96" s="74"/>
      <c r="HHD96" s="74"/>
      <c r="HHE96" s="77"/>
      <c r="HHF96" s="77"/>
      <c r="HHG96" s="11"/>
      <c r="HHH96" s="7"/>
      <c r="HHI96" s="7"/>
      <c r="HHJ96" s="7"/>
      <c r="HHK96" s="7"/>
      <c r="HHL96" s="7"/>
      <c r="HHM96" s="73"/>
      <c r="HHN96" s="73"/>
      <c r="HHO96" s="73"/>
      <c r="HHP96" s="73"/>
      <c r="HHQ96" s="74"/>
      <c r="HHR96" s="74"/>
      <c r="HHS96" s="77"/>
      <c r="HHT96" s="77"/>
      <c r="HHU96" s="11"/>
      <c r="HHV96" s="7"/>
      <c r="HHW96" s="7"/>
      <c r="HHX96" s="7"/>
      <c r="HHY96" s="7"/>
      <c r="HHZ96" s="7"/>
      <c r="HIA96" s="73"/>
      <c r="HIB96" s="73"/>
      <c r="HIC96" s="73"/>
      <c r="HID96" s="73"/>
      <c r="HIE96" s="74"/>
      <c r="HIF96" s="74"/>
      <c r="HIG96" s="77"/>
      <c r="HIH96" s="77"/>
      <c r="HII96" s="11"/>
      <c r="HIJ96" s="7"/>
      <c r="HIK96" s="7"/>
      <c r="HIL96" s="7"/>
      <c r="HIM96" s="7"/>
      <c r="HIN96" s="7"/>
      <c r="HIO96" s="73"/>
      <c r="HIP96" s="73"/>
      <c r="HIQ96" s="73"/>
      <c r="HIR96" s="73"/>
      <c r="HIS96" s="74"/>
      <c r="HIT96" s="74"/>
      <c r="HIU96" s="77"/>
      <c r="HIV96" s="77"/>
      <c r="HIW96" s="11"/>
      <c r="HIX96" s="7"/>
      <c r="HIY96" s="7"/>
      <c r="HIZ96" s="7"/>
      <c r="HJA96" s="7"/>
      <c r="HJB96" s="7"/>
      <c r="HJC96" s="73"/>
      <c r="HJD96" s="73"/>
      <c r="HJE96" s="73"/>
      <c r="HJF96" s="73"/>
      <c r="HJG96" s="74"/>
      <c r="HJH96" s="74"/>
      <c r="HJI96" s="77"/>
      <c r="HJJ96" s="77"/>
      <c r="HJK96" s="11"/>
      <c r="HJL96" s="7"/>
      <c r="HJM96" s="7"/>
      <c r="HJN96" s="7"/>
      <c r="HJO96" s="7"/>
      <c r="HJP96" s="7"/>
      <c r="HJQ96" s="73"/>
      <c r="HJR96" s="73"/>
      <c r="HJS96" s="73"/>
      <c r="HJT96" s="73"/>
      <c r="HJU96" s="74"/>
      <c r="HJV96" s="74"/>
      <c r="HJW96" s="77"/>
      <c r="HJX96" s="77"/>
      <c r="HJY96" s="11"/>
      <c r="HJZ96" s="7"/>
      <c r="HKA96" s="7"/>
      <c r="HKB96" s="7"/>
      <c r="HKC96" s="7"/>
      <c r="HKD96" s="7"/>
      <c r="HKE96" s="73"/>
      <c r="HKF96" s="73"/>
      <c r="HKG96" s="73"/>
      <c r="HKH96" s="73"/>
      <c r="HKI96" s="74"/>
      <c r="HKJ96" s="74"/>
      <c r="HKK96" s="77"/>
      <c r="HKL96" s="77"/>
      <c r="HKM96" s="11"/>
      <c r="HKN96" s="7"/>
      <c r="HKO96" s="7"/>
      <c r="HKP96" s="7"/>
      <c r="HKQ96" s="7"/>
      <c r="HKR96" s="7"/>
      <c r="HKS96" s="73"/>
      <c r="HKT96" s="73"/>
      <c r="HKU96" s="73"/>
      <c r="HKV96" s="73"/>
      <c r="HKW96" s="74"/>
      <c r="HKX96" s="74"/>
      <c r="HKY96" s="77"/>
      <c r="HKZ96" s="77"/>
      <c r="HLA96" s="11"/>
      <c r="HLB96" s="7"/>
      <c r="HLC96" s="7"/>
      <c r="HLD96" s="7"/>
      <c r="HLE96" s="7"/>
      <c r="HLF96" s="7"/>
      <c r="HLG96" s="73"/>
      <c r="HLH96" s="73"/>
      <c r="HLI96" s="73"/>
      <c r="HLJ96" s="73"/>
      <c r="HLK96" s="74"/>
      <c r="HLL96" s="74"/>
      <c r="HLM96" s="77"/>
      <c r="HLN96" s="77"/>
      <c r="HLO96" s="11"/>
      <c r="HLP96" s="7"/>
      <c r="HLQ96" s="7"/>
      <c r="HLR96" s="7"/>
      <c r="HLS96" s="7"/>
      <c r="HLT96" s="7"/>
      <c r="HLU96" s="73"/>
      <c r="HLV96" s="73"/>
      <c r="HLW96" s="73"/>
      <c r="HLX96" s="73"/>
      <c r="HLY96" s="74"/>
      <c r="HLZ96" s="74"/>
      <c r="HMA96" s="77"/>
      <c r="HMB96" s="77"/>
      <c r="HMC96" s="11"/>
      <c r="HMD96" s="7"/>
      <c r="HME96" s="7"/>
      <c r="HMF96" s="7"/>
      <c r="HMG96" s="7"/>
      <c r="HMH96" s="7"/>
      <c r="HMI96" s="73"/>
      <c r="HMJ96" s="73"/>
      <c r="HMK96" s="73"/>
      <c r="HML96" s="73"/>
      <c r="HMM96" s="74"/>
      <c r="HMN96" s="74"/>
      <c r="HMO96" s="77"/>
      <c r="HMP96" s="77"/>
      <c r="HMQ96" s="11"/>
      <c r="HMR96" s="7"/>
      <c r="HMS96" s="7"/>
      <c r="HMT96" s="7"/>
      <c r="HMU96" s="7"/>
      <c r="HMV96" s="7"/>
      <c r="HMW96" s="73"/>
      <c r="HMX96" s="73"/>
      <c r="HMY96" s="73"/>
      <c r="HMZ96" s="73"/>
      <c r="HNA96" s="74"/>
      <c r="HNB96" s="74"/>
      <c r="HNC96" s="77"/>
      <c r="HND96" s="77"/>
      <c r="HNE96" s="11"/>
      <c r="HNF96" s="7"/>
      <c r="HNG96" s="7"/>
      <c r="HNH96" s="7"/>
      <c r="HNI96" s="7"/>
      <c r="HNJ96" s="7"/>
      <c r="HNK96" s="73"/>
      <c r="HNL96" s="73"/>
      <c r="HNM96" s="73"/>
      <c r="HNN96" s="73"/>
      <c r="HNO96" s="74"/>
      <c r="HNP96" s="74"/>
      <c r="HNQ96" s="77"/>
      <c r="HNR96" s="77"/>
      <c r="HNS96" s="11"/>
      <c r="HNT96" s="7"/>
      <c r="HNU96" s="7"/>
      <c r="HNV96" s="7"/>
      <c r="HNW96" s="7"/>
      <c r="HNX96" s="7"/>
      <c r="HNY96" s="73"/>
      <c r="HNZ96" s="73"/>
      <c r="HOA96" s="73"/>
      <c r="HOB96" s="73"/>
      <c r="HOC96" s="74"/>
      <c r="HOD96" s="74"/>
      <c r="HOE96" s="77"/>
      <c r="HOF96" s="77"/>
      <c r="HOG96" s="11"/>
      <c r="HOH96" s="7"/>
      <c r="HOI96" s="7"/>
      <c r="HOJ96" s="7"/>
      <c r="HOK96" s="7"/>
      <c r="HOL96" s="7"/>
      <c r="HOM96" s="73"/>
      <c r="HON96" s="73"/>
      <c r="HOO96" s="73"/>
      <c r="HOP96" s="73"/>
      <c r="HOQ96" s="74"/>
      <c r="HOR96" s="74"/>
      <c r="HOS96" s="77"/>
      <c r="HOT96" s="77"/>
      <c r="HOU96" s="11"/>
      <c r="HOV96" s="7"/>
      <c r="HOW96" s="7"/>
      <c r="HOX96" s="7"/>
      <c r="HOY96" s="7"/>
      <c r="HOZ96" s="7"/>
      <c r="HPA96" s="73"/>
      <c r="HPB96" s="73"/>
      <c r="HPC96" s="73"/>
      <c r="HPD96" s="73"/>
      <c r="HPE96" s="74"/>
      <c r="HPF96" s="74"/>
      <c r="HPG96" s="77"/>
      <c r="HPH96" s="77"/>
      <c r="HPI96" s="11"/>
      <c r="HPJ96" s="7"/>
      <c r="HPK96" s="7"/>
      <c r="HPL96" s="7"/>
      <c r="HPM96" s="7"/>
      <c r="HPN96" s="7"/>
      <c r="HPO96" s="73"/>
      <c r="HPP96" s="73"/>
      <c r="HPQ96" s="73"/>
      <c r="HPR96" s="73"/>
      <c r="HPS96" s="74"/>
      <c r="HPT96" s="74"/>
      <c r="HPU96" s="77"/>
      <c r="HPV96" s="77"/>
      <c r="HPW96" s="11"/>
      <c r="HPX96" s="7"/>
      <c r="HPY96" s="7"/>
      <c r="HPZ96" s="7"/>
      <c r="HQA96" s="7"/>
      <c r="HQB96" s="7"/>
      <c r="HQC96" s="73"/>
      <c r="HQD96" s="73"/>
      <c r="HQE96" s="73"/>
      <c r="HQF96" s="73"/>
      <c r="HQG96" s="74"/>
      <c r="HQH96" s="74"/>
      <c r="HQI96" s="77"/>
      <c r="HQJ96" s="77"/>
      <c r="HQK96" s="11"/>
      <c r="HQL96" s="7"/>
      <c r="HQM96" s="7"/>
      <c r="HQN96" s="7"/>
      <c r="HQO96" s="7"/>
      <c r="HQP96" s="7"/>
      <c r="HQQ96" s="73"/>
      <c r="HQR96" s="73"/>
      <c r="HQS96" s="73"/>
      <c r="HQT96" s="73"/>
      <c r="HQU96" s="74"/>
      <c r="HQV96" s="74"/>
      <c r="HQW96" s="77"/>
      <c r="HQX96" s="77"/>
      <c r="HQY96" s="11"/>
      <c r="HQZ96" s="7"/>
      <c r="HRA96" s="7"/>
      <c r="HRB96" s="7"/>
      <c r="HRC96" s="7"/>
      <c r="HRD96" s="7"/>
      <c r="HRE96" s="73"/>
      <c r="HRF96" s="73"/>
      <c r="HRG96" s="73"/>
      <c r="HRH96" s="73"/>
      <c r="HRI96" s="74"/>
      <c r="HRJ96" s="74"/>
      <c r="HRK96" s="77"/>
      <c r="HRL96" s="77"/>
      <c r="HRM96" s="11"/>
      <c r="HRN96" s="7"/>
      <c r="HRO96" s="7"/>
      <c r="HRP96" s="7"/>
      <c r="HRQ96" s="7"/>
      <c r="HRR96" s="7"/>
      <c r="HRS96" s="73"/>
      <c r="HRT96" s="73"/>
      <c r="HRU96" s="73"/>
      <c r="HRV96" s="73"/>
      <c r="HRW96" s="74"/>
      <c r="HRX96" s="74"/>
      <c r="HRY96" s="77"/>
      <c r="HRZ96" s="77"/>
      <c r="HSA96" s="11"/>
      <c r="HSB96" s="7"/>
      <c r="HSC96" s="7"/>
      <c r="HSD96" s="7"/>
      <c r="HSE96" s="7"/>
      <c r="HSF96" s="7"/>
      <c r="HSG96" s="73"/>
      <c r="HSH96" s="73"/>
      <c r="HSI96" s="73"/>
      <c r="HSJ96" s="73"/>
      <c r="HSK96" s="74"/>
      <c r="HSL96" s="74"/>
      <c r="HSM96" s="77"/>
      <c r="HSN96" s="77"/>
      <c r="HSO96" s="11"/>
      <c r="HSP96" s="7"/>
      <c r="HSQ96" s="7"/>
      <c r="HSR96" s="7"/>
      <c r="HSS96" s="7"/>
      <c r="HST96" s="7"/>
      <c r="HSU96" s="73"/>
      <c r="HSV96" s="73"/>
      <c r="HSW96" s="73"/>
      <c r="HSX96" s="73"/>
      <c r="HSY96" s="74"/>
      <c r="HSZ96" s="74"/>
      <c r="HTA96" s="77"/>
      <c r="HTB96" s="77"/>
      <c r="HTC96" s="11"/>
      <c r="HTD96" s="7"/>
      <c r="HTE96" s="7"/>
      <c r="HTF96" s="7"/>
      <c r="HTG96" s="7"/>
      <c r="HTH96" s="7"/>
      <c r="HTI96" s="73"/>
      <c r="HTJ96" s="73"/>
      <c r="HTK96" s="73"/>
      <c r="HTL96" s="73"/>
      <c r="HTM96" s="74"/>
      <c r="HTN96" s="74"/>
      <c r="HTO96" s="77"/>
      <c r="HTP96" s="77"/>
      <c r="HTQ96" s="11"/>
      <c r="HTR96" s="7"/>
      <c r="HTS96" s="7"/>
      <c r="HTT96" s="7"/>
      <c r="HTU96" s="7"/>
      <c r="HTV96" s="7"/>
      <c r="HTW96" s="73"/>
      <c r="HTX96" s="73"/>
      <c r="HTY96" s="73"/>
      <c r="HTZ96" s="73"/>
      <c r="HUA96" s="74"/>
      <c r="HUB96" s="74"/>
      <c r="HUC96" s="77"/>
      <c r="HUD96" s="77"/>
      <c r="HUE96" s="11"/>
      <c r="HUF96" s="7"/>
      <c r="HUG96" s="7"/>
      <c r="HUH96" s="7"/>
      <c r="HUI96" s="7"/>
      <c r="HUJ96" s="7"/>
      <c r="HUK96" s="73"/>
      <c r="HUL96" s="73"/>
      <c r="HUM96" s="73"/>
      <c r="HUN96" s="73"/>
      <c r="HUO96" s="74"/>
      <c r="HUP96" s="74"/>
      <c r="HUQ96" s="77"/>
      <c r="HUR96" s="77"/>
      <c r="HUS96" s="11"/>
      <c r="HUT96" s="7"/>
      <c r="HUU96" s="7"/>
      <c r="HUV96" s="7"/>
      <c r="HUW96" s="7"/>
      <c r="HUX96" s="7"/>
      <c r="HUY96" s="73"/>
      <c r="HUZ96" s="73"/>
      <c r="HVA96" s="73"/>
      <c r="HVB96" s="73"/>
      <c r="HVC96" s="74"/>
      <c r="HVD96" s="74"/>
      <c r="HVE96" s="77"/>
      <c r="HVF96" s="77"/>
      <c r="HVG96" s="11"/>
      <c r="HVH96" s="7"/>
      <c r="HVI96" s="7"/>
      <c r="HVJ96" s="7"/>
      <c r="HVK96" s="7"/>
      <c r="HVL96" s="7"/>
      <c r="HVM96" s="73"/>
      <c r="HVN96" s="73"/>
      <c r="HVO96" s="73"/>
      <c r="HVP96" s="73"/>
      <c r="HVQ96" s="74"/>
      <c r="HVR96" s="74"/>
      <c r="HVS96" s="77"/>
      <c r="HVT96" s="77"/>
      <c r="HVU96" s="11"/>
      <c r="HVV96" s="7"/>
      <c r="HVW96" s="7"/>
      <c r="HVX96" s="7"/>
      <c r="HVY96" s="7"/>
      <c r="HVZ96" s="7"/>
      <c r="HWA96" s="73"/>
      <c r="HWB96" s="73"/>
      <c r="HWC96" s="73"/>
      <c r="HWD96" s="73"/>
      <c r="HWE96" s="74"/>
      <c r="HWF96" s="74"/>
      <c r="HWG96" s="77"/>
      <c r="HWH96" s="77"/>
      <c r="HWI96" s="11"/>
      <c r="HWJ96" s="7"/>
      <c r="HWK96" s="7"/>
      <c r="HWL96" s="7"/>
      <c r="HWM96" s="7"/>
      <c r="HWN96" s="7"/>
      <c r="HWO96" s="73"/>
      <c r="HWP96" s="73"/>
      <c r="HWQ96" s="73"/>
      <c r="HWR96" s="73"/>
      <c r="HWS96" s="74"/>
      <c r="HWT96" s="74"/>
      <c r="HWU96" s="77"/>
      <c r="HWV96" s="77"/>
      <c r="HWW96" s="11"/>
      <c r="HWX96" s="7"/>
      <c r="HWY96" s="7"/>
      <c r="HWZ96" s="7"/>
      <c r="HXA96" s="7"/>
      <c r="HXB96" s="7"/>
      <c r="HXC96" s="73"/>
      <c r="HXD96" s="73"/>
      <c r="HXE96" s="73"/>
      <c r="HXF96" s="73"/>
      <c r="HXG96" s="74"/>
      <c r="HXH96" s="74"/>
      <c r="HXI96" s="77"/>
      <c r="HXJ96" s="77"/>
      <c r="HXK96" s="11"/>
      <c r="HXL96" s="7"/>
      <c r="HXM96" s="7"/>
      <c r="HXN96" s="7"/>
      <c r="HXO96" s="7"/>
      <c r="HXP96" s="7"/>
      <c r="HXQ96" s="73"/>
      <c r="HXR96" s="73"/>
      <c r="HXS96" s="73"/>
      <c r="HXT96" s="73"/>
      <c r="HXU96" s="74"/>
      <c r="HXV96" s="74"/>
      <c r="HXW96" s="77"/>
      <c r="HXX96" s="77"/>
      <c r="HXY96" s="11"/>
      <c r="HXZ96" s="7"/>
      <c r="HYA96" s="7"/>
      <c r="HYB96" s="7"/>
      <c r="HYC96" s="7"/>
      <c r="HYD96" s="7"/>
      <c r="HYE96" s="73"/>
      <c r="HYF96" s="73"/>
      <c r="HYG96" s="73"/>
      <c r="HYH96" s="73"/>
      <c r="HYI96" s="74"/>
      <c r="HYJ96" s="74"/>
      <c r="HYK96" s="77"/>
      <c r="HYL96" s="77"/>
      <c r="HYM96" s="11"/>
      <c r="HYN96" s="7"/>
      <c r="HYO96" s="7"/>
      <c r="HYP96" s="7"/>
      <c r="HYQ96" s="7"/>
      <c r="HYR96" s="7"/>
      <c r="HYS96" s="73"/>
      <c r="HYT96" s="73"/>
      <c r="HYU96" s="73"/>
      <c r="HYV96" s="73"/>
      <c r="HYW96" s="74"/>
      <c r="HYX96" s="74"/>
      <c r="HYY96" s="77"/>
      <c r="HYZ96" s="77"/>
      <c r="HZA96" s="11"/>
      <c r="HZB96" s="7"/>
      <c r="HZC96" s="7"/>
      <c r="HZD96" s="7"/>
      <c r="HZE96" s="7"/>
      <c r="HZF96" s="7"/>
      <c r="HZG96" s="73"/>
      <c r="HZH96" s="73"/>
      <c r="HZI96" s="73"/>
      <c r="HZJ96" s="73"/>
      <c r="HZK96" s="74"/>
      <c r="HZL96" s="74"/>
      <c r="HZM96" s="77"/>
      <c r="HZN96" s="77"/>
      <c r="HZO96" s="11"/>
      <c r="HZP96" s="7"/>
      <c r="HZQ96" s="7"/>
      <c r="HZR96" s="7"/>
      <c r="HZS96" s="7"/>
      <c r="HZT96" s="7"/>
      <c r="HZU96" s="73"/>
      <c r="HZV96" s="73"/>
      <c r="HZW96" s="73"/>
      <c r="HZX96" s="73"/>
      <c r="HZY96" s="74"/>
      <c r="HZZ96" s="74"/>
      <c r="IAA96" s="77"/>
      <c r="IAB96" s="77"/>
      <c r="IAC96" s="11"/>
      <c r="IAD96" s="7"/>
      <c r="IAE96" s="7"/>
      <c r="IAF96" s="7"/>
      <c r="IAG96" s="7"/>
      <c r="IAH96" s="7"/>
      <c r="IAI96" s="73"/>
      <c r="IAJ96" s="73"/>
      <c r="IAK96" s="73"/>
      <c r="IAL96" s="73"/>
      <c r="IAM96" s="74"/>
      <c r="IAN96" s="74"/>
      <c r="IAO96" s="77"/>
      <c r="IAP96" s="77"/>
      <c r="IAQ96" s="11"/>
      <c r="IAR96" s="7"/>
      <c r="IAS96" s="7"/>
      <c r="IAT96" s="7"/>
      <c r="IAU96" s="7"/>
      <c r="IAV96" s="7"/>
      <c r="IAW96" s="73"/>
      <c r="IAX96" s="73"/>
      <c r="IAY96" s="73"/>
      <c r="IAZ96" s="73"/>
      <c r="IBA96" s="74"/>
      <c r="IBB96" s="74"/>
      <c r="IBC96" s="77"/>
      <c r="IBD96" s="77"/>
      <c r="IBE96" s="11"/>
      <c r="IBF96" s="7"/>
      <c r="IBG96" s="7"/>
      <c r="IBH96" s="7"/>
      <c r="IBI96" s="7"/>
      <c r="IBJ96" s="7"/>
      <c r="IBK96" s="73"/>
      <c r="IBL96" s="73"/>
      <c r="IBM96" s="73"/>
      <c r="IBN96" s="73"/>
      <c r="IBO96" s="74"/>
      <c r="IBP96" s="74"/>
      <c r="IBQ96" s="77"/>
      <c r="IBR96" s="77"/>
      <c r="IBS96" s="11"/>
      <c r="IBT96" s="7"/>
      <c r="IBU96" s="7"/>
      <c r="IBV96" s="7"/>
      <c r="IBW96" s="7"/>
      <c r="IBX96" s="7"/>
      <c r="IBY96" s="73"/>
      <c r="IBZ96" s="73"/>
      <c r="ICA96" s="73"/>
      <c r="ICB96" s="73"/>
      <c r="ICC96" s="74"/>
      <c r="ICD96" s="74"/>
      <c r="ICE96" s="77"/>
      <c r="ICF96" s="77"/>
      <c r="ICG96" s="11"/>
      <c r="ICH96" s="7"/>
      <c r="ICI96" s="7"/>
      <c r="ICJ96" s="7"/>
      <c r="ICK96" s="7"/>
      <c r="ICL96" s="7"/>
      <c r="ICM96" s="73"/>
      <c r="ICN96" s="73"/>
      <c r="ICO96" s="73"/>
      <c r="ICP96" s="73"/>
      <c r="ICQ96" s="74"/>
      <c r="ICR96" s="74"/>
      <c r="ICS96" s="77"/>
      <c r="ICT96" s="77"/>
      <c r="ICU96" s="11"/>
      <c r="ICV96" s="7"/>
      <c r="ICW96" s="7"/>
      <c r="ICX96" s="7"/>
      <c r="ICY96" s="7"/>
      <c r="ICZ96" s="7"/>
      <c r="IDA96" s="73"/>
      <c r="IDB96" s="73"/>
      <c r="IDC96" s="73"/>
      <c r="IDD96" s="73"/>
      <c r="IDE96" s="74"/>
      <c r="IDF96" s="74"/>
      <c r="IDG96" s="77"/>
      <c r="IDH96" s="77"/>
      <c r="IDI96" s="11"/>
      <c r="IDJ96" s="7"/>
      <c r="IDK96" s="7"/>
      <c r="IDL96" s="7"/>
      <c r="IDM96" s="7"/>
      <c r="IDN96" s="7"/>
      <c r="IDO96" s="73"/>
      <c r="IDP96" s="73"/>
      <c r="IDQ96" s="73"/>
      <c r="IDR96" s="73"/>
      <c r="IDS96" s="74"/>
      <c r="IDT96" s="74"/>
      <c r="IDU96" s="77"/>
      <c r="IDV96" s="77"/>
      <c r="IDW96" s="11"/>
      <c r="IDX96" s="7"/>
      <c r="IDY96" s="7"/>
      <c r="IDZ96" s="7"/>
      <c r="IEA96" s="7"/>
      <c r="IEB96" s="7"/>
      <c r="IEC96" s="73"/>
      <c r="IED96" s="73"/>
      <c r="IEE96" s="73"/>
      <c r="IEF96" s="73"/>
      <c r="IEG96" s="74"/>
      <c r="IEH96" s="74"/>
      <c r="IEI96" s="77"/>
      <c r="IEJ96" s="77"/>
      <c r="IEK96" s="11"/>
      <c r="IEL96" s="7"/>
      <c r="IEM96" s="7"/>
      <c r="IEN96" s="7"/>
      <c r="IEO96" s="7"/>
      <c r="IEP96" s="7"/>
      <c r="IEQ96" s="73"/>
      <c r="IER96" s="73"/>
      <c r="IES96" s="73"/>
      <c r="IET96" s="73"/>
      <c r="IEU96" s="74"/>
      <c r="IEV96" s="74"/>
      <c r="IEW96" s="77"/>
      <c r="IEX96" s="77"/>
      <c r="IEY96" s="11"/>
      <c r="IEZ96" s="7"/>
      <c r="IFA96" s="7"/>
      <c r="IFB96" s="7"/>
      <c r="IFC96" s="7"/>
      <c r="IFD96" s="7"/>
      <c r="IFE96" s="73"/>
      <c r="IFF96" s="73"/>
      <c r="IFG96" s="73"/>
      <c r="IFH96" s="73"/>
      <c r="IFI96" s="74"/>
      <c r="IFJ96" s="74"/>
      <c r="IFK96" s="77"/>
      <c r="IFL96" s="77"/>
      <c r="IFM96" s="11"/>
      <c r="IFN96" s="7"/>
      <c r="IFO96" s="7"/>
      <c r="IFP96" s="7"/>
      <c r="IFQ96" s="7"/>
      <c r="IFR96" s="7"/>
      <c r="IFS96" s="73"/>
      <c r="IFT96" s="73"/>
      <c r="IFU96" s="73"/>
      <c r="IFV96" s="73"/>
      <c r="IFW96" s="74"/>
      <c r="IFX96" s="74"/>
      <c r="IFY96" s="77"/>
      <c r="IFZ96" s="77"/>
      <c r="IGA96" s="11"/>
      <c r="IGB96" s="7"/>
      <c r="IGC96" s="7"/>
      <c r="IGD96" s="7"/>
      <c r="IGE96" s="7"/>
      <c r="IGF96" s="7"/>
      <c r="IGG96" s="73"/>
      <c r="IGH96" s="73"/>
      <c r="IGI96" s="73"/>
      <c r="IGJ96" s="73"/>
      <c r="IGK96" s="74"/>
      <c r="IGL96" s="74"/>
      <c r="IGM96" s="77"/>
      <c r="IGN96" s="77"/>
      <c r="IGO96" s="11"/>
      <c r="IGP96" s="7"/>
      <c r="IGQ96" s="7"/>
      <c r="IGR96" s="7"/>
      <c r="IGS96" s="7"/>
      <c r="IGT96" s="7"/>
      <c r="IGU96" s="73"/>
      <c r="IGV96" s="73"/>
      <c r="IGW96" s="73"/>
      <c r="IGX96" s="73"/>
      <c r="IGY96" s="74"/>
      <c r="IGZ96" s="74"/>
      <c r="IHA96" s="77"/>
      <c r="IHB96" s="77"/>
      <c r="IHC96" s="11"/>
      <c r="IHD96" s="7"/>
      <c r="IHE96" s="7"/>
      <c r="IHF96" s="7"/>
      <c r="IHG96" s="7"/>
      <c r="IHH96" s="7"/>
      <c r="IHI96" s="73"/>
      <c r="IHJ96" s="73"/>
      <c r="IHK96" s="73"/>
      <c r="IHL96" s="73"/>
      <c r="IHM96" s="74"/>
      <c r="IHN96" s="74"/>
      <c r="IHO96" s="77"/>
      <c r="IHP96" s="77"/>
      <c r="IHQ96" s="11"/>
      <c r="IHR96" s="7"/>
      <c r="IHS96" s="7"/>
      <c r="IHT96" s="7"/>
      <c r="IHU96" s="7"/>
      <c r="IHV96" s="7"/>
      <c r="IHW96" s="73"/>
      <c r="IHX96" s="73"/>
      <c r="IHY96" s="73"/>
      <c r="IHZ96" s="73"/>
      <c r="IIA96" s="74"/>
      <c r="IIB96" s="74"/>
      <c r="IIC96" s="77"/>
      <c r="IID96" s="77"/>
      <c r="IIE96" s="11"/>
      <c r="IIF96" s="7"/>
      <c r="IIG96" s="7"/>
      <c r="IIH96" s="7"/>
      <c r="III96" s="7"/>
      <c r="IIJ96" s="7"/>
      <c r="IIK96" s="73"/>
      <c r="IIL96" s="73"/>
      <c r="IIM96" s="73"/>
      <c r="IIN96" s="73"/>
      <c r="IIO96" s="74"/>
      <c r="IIP96" s="74"/>
      <c r="IIQ96" s="77"/>
      <c r="IIR96" s="77"/>
      <c r="IIS96" s="11"/>
      <c r="IIT96" s="7"/>
      <c r="IIU96" s="7"/>
      <c r="IIV96" s="7"/>
      <c r="IIW96" s="7"/>
      <c r="IIX96" s="7"/>
      <c r="IIY96" s="73"/>
      <c r="IIZ96" s="73"/>
      <c r="IJA96" s="73"/>
      <c r="IJB96" s="73"/>
      <c r="IJC96" s="74"/>
      <c r="IJD96" s="74"/>
      <c r="IJE96" s="77"/>
      <c r="IJF96" s="77"/>
      <c r="IJG96" s="11"/>
      <c r="IJH96" s="7"/>
      <c r="IJI96" s="7"/>
      <c r="IJJ96" s="7"/>
      <c r="IJK96" s="7"/>
      <c r="IJL96" s="7"/>
      <c r="IJM96" s="73"/>
      <c r="IJN96" s="73"/>
      <c r="IJO96" s="73"/>
      <c r="IJP96" s="73"/>
      <c r="IJQ96" s="74"/>
      <c r="IJR96" s="74"/>
      <c r="IJS96" s="77"/>
      <c r="IJT96" s="77"/>
      <c r="IJU96" s="11"/>
      <c r="IJV96" s="7"/>
      <c r="IJW96" s="7"/>
      <c r="IJX96" s="7"/>
      <c r="IJY96" s="7"/>
      <c r="IJZ96" s="7"/>
      <c r="IKA96" s="73"/>
      <c r="IKB96" s="73"/>
      <c r="IKC96" s="73"/>
      <c r="IKD96" s="73"/>
      <c r="IKE96" s="74"/>
      <c r="IKF96" s="74"/>
      <c r="IKG96" s="77"/>
      <c r="IKH96" s="77"/>
      <c r="IKI96" s="11"/>
      <c r="IKJ96" s="7"/>
      <c r="IKK96" s="7"/>
      <c r="IKL96" s="7"/>
      <c r="IKM96" s="7"/>
      <c r="IKN96" s="7"/>
      <c r="IKO96" s="73"/>
      <c r="IKP96" s="73"/>
      <c r="IKQ96" s="73"/>
      <c r="IKR96" s="73"/>
      <c r="IKS96" s="74"/>
      <c r="IKT96" s="74"/>
      <c r="IKU96" s="77"/>
      <c r="IKV96" s="77"/>
      <c r="IKW96" s="11"/>
      <c r="IKX96" s="7"/>
      <c r="IKY96" s="7"/>
      <c r="IKZ96" s="7"/>
      <c r="ILA96" s="7"/>
      <c r="ILB96" s="7"/>
      <c r="ILC96" s="73"/>
      <c r="ILD96" s="73"/>
      <c r="ILE96" s="73"/>
      <c r="ILF96" s="73"/>
      <c r="ILG96" s="74"/>
      <c r="ILH96" s="74"/>
      <c r="ILI96" s="77"/>
      <c r="ILJ96" s="77"/>
      <c r="ILK96" s="11"/>
      <c r="ILL96" s="7"/>
      <c r="ILM96" s="7"/>
      <c r="ILN96" s="7"/>
      <c r="ILO96" s="7"/>
      <c r="ILP96" s="7"/>
      <c r="ILQ96" s="73"/>
      <c r="ILR96" s="73"/>
      <c r="ILS96" s="73"/>
      <c r="ILT96" s="73"/>
      <c r="ILU96" s="74"/>
      <c r="ILV96" s="74"/>
      <c r="ILW96" s="77"/>
      <c r="ILX96" s="77"/>
      <c r="ILY96" s="11"/>
      <c r="ILZ96" s="7"/>
      <c r="IMA96" s="7"/>
      <c r="IMB96" s="7"/>
      <c r="IMC96" s="7"/>
      <c r="IMD96" s="7"/>
      <c r="IME96" s="73"/>
      <c r="IMF96" s="73"/>
      <c r="IMG96" s="73"/>
      <c r="IMH96" s="73"/>
      <c r="IMI96" s="74"/>
      <c r="IMJ96" s="74"/>
      <c r="IMK96" s="77"/>
      <c r="IML96" s="77"/>
      <c r="IMM96" s="11"/>
      <c r="IMN96" s="7"/>
      <c r="IMO96" s="7"/>
      <c r="IMP96" s="7"/>
      <c r="IMQ96" s="7"/>
      <c r="IMR96" s="7"/>
      <c r="IMS96" s="73"/>
      <c r="IMT96" s="73"/>
      <c r="IMU96" s="73"/>
      <c r="IMV96" s="73"/>
      <c r="IMW96" s="74"/>
      <c r="IMX96" s="74"/>
      <c r="IMY96" s="77"/>
      <c r="IMZ96" s="77"/>
      <c r="INA96" s="11"/>
      <c r="INB96" s="7"/>
      <c r="INC96" s="7"/>
      <c r="IND96" s="7"/>
      <c r="INE96" s="7"/>
      <c r="INF96" s="7"/>
      <c r="ING96" s="73"/>
      <c r="INH96" s="73"/>
      <c r="INI96" s="73"/>
      <c r="INJ96" s="73"/>
      <c r="INK96" s="74"/>
      <c r="INL96" s="74"/>
      <c r="INM96" s="77"/>
      <c r="INN96" s="77"/>
      <c r="INO96" s="11"/>
      <c r="INP96" s="7"/>
      <c r="INQ96" s="7"/>
      <c r="INR96" s="7"/>
      <c r="INS96" s="7"/>
      <c r="INT96" s="7"/>
      <c r="INU96" s="73"/>
      <c r="INV96" s="73"/>
      <c r="INW96" s="73"/>
      <c r="INX96" s="73"/>
      <c r="INY96" s="74"/>
      <c r="INZ96" s="74"/>
      <c r="IOA96" s="77"/>
      <c r="IOB96" s="77"/>
      <c r="IOC96" s="11"/>
      <c r="IOD96" s="7"/>
      <c r="IOE96" s="7"/>
      <c r="IOF96" s="7"/>
      <c r="IOG96" s="7"/>
      <c r="IOH96" s="7"/>
      <c r="IOI96" s="73"/>
      <c r="IOJ96" s="73"/>
      <c r="IOK96" s="73"/>
      <c r="IOL96" s="73"/>
      <c r="IOM96" s="74"/>
      <c r="ION96" s="74"/>
      <c r="IOO96" s="77"/>
      <c r="IOP96" s="77"/>
      <c r="IOQ96" s="11"/>
      <c r="IOR96" s="7"/>
      <c r="IOS96" s="7"/>
      <c r="IOT96" s="7"/>
      <c r="IOU96" s="7"/>
      <c r="IOV96" s="7"/>
      <c r="IOW96" s="73"/>
      <c r="IOX96" s="73"/>
      <c r="IOY96" s="73"/>
      <c r="IOZ96" s="73"/>
      <c r="IPA96" s="74"/>
      <c r="IPB96" s="74"/>
      <c r="IPC96" s="77"/>
      <c r="IPD96" s="77"/>
      <c r="IPE96" s="11"/>
      <c r="IPF96" s="7"/>
      <c r="IPG96" s="7"/>
      <c r="IPH96" s="7"/>
      <c r="IPI96" s="7"/>
      <c r="IPJ96" s="7"/>
      <c r="IPK96" s="73"/>
      <c r="IPL96" s="73"/>
      <c r="IPM96" s="73"/>
      <c r="IPN96" s="73"/>
      <c r="IPO96" s="74"/>
      <c r="IPP96" s="74"/>
      <c r="IPQ96" s="77"/>
      <c r="IPR96" s="77"/>
      <c r="IPS96" s="11"/>
      <c r="IPT96" s="7"/>
      <c r="IPU96" s="7"/>
      <c r="IPV96" s="7"/>
      <c r="IPW96" s="7"/>
      <c r="IPX96" s="7"/>
      <c r="IPY96" s="73"/>
      <c r="IPZ96" s="73"/>
      <c r="IQA96" s="73"/>
      <c r="IQB96" s="73"/>
      <c r="IQC96" s="74"/>
      <c r="IQD96" s="74"/>
      <c r="IQE96" s="77"/>
      <c r="IQF96" s="77"/>
      <c r="IQG96" s="11"/>
      <c r="IQH96" s="7"/>
      <c r="IQI96" s="7"/>
      <c r="IQJ96" s="7"/>
      <c r="IQK96" s="7"/>
      <c r="IQL96" s="7"/>
      <c r="IQM96" s="73"/>
      <c r="IQN96" s="73"/>
      <c r="IQO96" s="73"/>
      <c r="IQP96" s="73"/>
      <c r="IQQ96" s="74"/>
      <c r="IQR96" s="74"/>
      <c r="IQS96" s="77"/>
      <c r="IQT96" s="77"/>
      <c r="IQU96" s="11"/>
      <c r="IQV96" s="7"/>
      <c r="IQW96" s="7"/>
      <c r="IQX96" s="7"/>
      <c r="IQY96" s="7"/>
      <c r="IQZ96" s="7"/>
      <c r="IRA96" s="73"/>
      <c r="IRB96" s="73"/>
      <c r="IRC96" s="73"/>
      <c r="IRD96" s="73"/>
      <c r="IRE96" s="74"/>
      <c r="IRF96" s="74"/>
      <c r="IRG96" s="77"/>
      <c r="IRH96" s="77"/>
      <c r="IRI96" s="11"/>
      <c r="IRJ96" s="7"/>
      <c r="IRK96" s="7"/>
      <c r="IRL96" s="7"/>
      <c r="IRM96" s="7"/>
      <c r="IRN96" s="7"/>
      <c r="IRO96" s="73"/>
      <c r="IRP96" s="73"/>
      <c r="IRQ96" s="73"/>
      <c r="IRR96" s="73"/>
      <c r="IRS96" s="74"/>
      <c r="IRT96" s="74"/>
      <c r="IRU96" s="77"/>
      <c r="IRV96" s="77"/>
      <c r="IRW96" s="11"/>
      <c r="IRX96" s="7"/>
      <c r="IRY96" s="7"/>
      <c r="IRZ96" s="7"/>
      <c r="ISA96" s="7"/>
      <c r="ISB96" s="7"/>
      <c r="ISC96" s="73"/>
      <c r="ISD96" s="73"/>
      <c r="ISE96" s="73"/>
      <c r="ISF96" s="73"/>
      <c r="ISG96" s="74"/>
      <c r="ISH96" s="74"/>
      <c r="ISI96" s="77"/>
      <c r="ISJ96" s="77"/>
      <c r="ISK96" s="11"/>
      <c r="ISL96" s="7"/>
      <c r="ISM96" s="7"/>
      <c r="ISN96" s="7"/>
      <c r="ISO96" s="7"/>
      <c r="ISP96" s="7"/>
      <c r="ISQ96" s="73"/>
      <c r="ISR96" s="73"/>
      <c r="ISS96" s="73"/>
      <c r="IST96" s="73"/>
      <c r="ISU96" s="74"/>
      <c r="ISV96" s="74"/>
      <c r="ISW96" s="77"/>
      <c r="ISX96" s="77"/>
      <c r="ISY96" s="11"/>
      <c r="ISZ96" s="7"/>
      <c r="ITA96" s="7"/>
      <c r="ITB96" s="7"/>
      <c r="ITC96" s="7"/>
      <c r="ITD96" s="7"/>
      <c r="ITE96" s="73"/>
      <c r="ITF96" s="73"/>
      <c r="ITG96" s="73"/>
      <c r="ITH96" s="73"/>
      <c r="ITI96" s="74"/>
      <c r="ITJ96" s="74"/>
      <c r="ITK96" s="77"/>
      <c r="ITL96" s="77"/>
      <c r="ITM96" s="11"/>
      <c r="ITN96" s="7"/>
      <c r="ITO96" s="7"/>
      <c r="ITP96" s="7"/>
      <c r="ITQ96" s="7"/>
      <c r="ITR96" s="7"/>
      <c r="ITS96" s="73"/>
      <c r="ITT96" s="73"/>
      <c r="ITU96" s="73"/>
      <c r="ITV96" s="73"/>
      <c r="ITW96" s="74"/>
      <c r="ITX96" s="74"/>
      <c r="ITY96" s="77"/>
      <c r="ITZ96" s="77"/>
      <c r="IUA96" s="11"/>
      <c r="IUB96" s="7"/>
      <c r="IUC96" s="7"/>
      <c r="IUD96" s="7"/>
      <c r="IUE96" s="7"/>
      <c r="IUF96" s="7"/>
      <c r="IUG96" s="73"/>
      <c r="IUH96" s="73"/>
      <c r="IUI96" s="73"/>
      <c r="IUJ96" s="73"/>
      <c r="IUK96" s="74"/>
      <c r="IUL96" s="74"/>
      <c r="IUM96" s="77"/>
      <c r="IUN96" s="77"/>
      <c r="IUO96" s="11"/>
      <c r="IUP96" s="7"/>
      <c r="IUQ96" s="7"/>
      <c r="IUR96" s="7"/>
      <c r="IUS96" s="7"/>
      <c r="IUT96" s="7"/>
      <c r="IUU96" s="73"/>
      <c r="IUV96" s="73"/>
      <c r="IUW96" s="73"/>
      <c r="IUX96" s="73"/>
      <c r="IUY96" s="74"/>
      <c r="IUZ96" s="74"/>
      <c r="IVA96" s="77"/>
      <c r="IVB96" s="77"/>
      <c r="IVC96" s="11"/>
      <c r="IVD96" s="7"/>
      <c r="IVE96" s="7"/>
      <c r="IVF96" s="7"/>
      <c r="IVG96" s="7"/>
      <c r="IVH96" s="7"/>
      <c r="IVI96" s="73"/>
      <c r="IVJ96" s="73"/>
      <c r="IVK96" s="73"/>
      <c r="IVL96" s="73"/>
      <c r="IVM96" s="74"/>
      <c r="IVN96" s="74"/>
      <c r="IVO96" s="77"/>
      <c r="IVP96" s="77"/>
      <c r="IVQ96" s="11"/>
      <c r="IVR96" s="7"/>
      <c r="IVS96" s="7"/>
      <c r="IVT96" s="7"/>
      <c r="IVU96" s="7"/>
      <c r="IVV96" s="7"/>
      <c r="IVW96" s="73"/>
      <c r="IVX96" s="73"/>
      <c r="IVY96" s="73"/>
      <c r="IVZ96" s="73"/>
      <c r="IWA96" s="74"/>
      <c r="IWB96" s="74"/>
      <c r="IWC96" s="77"/>
      <c r="IWD96" s="77"/>
      <c r="IWE96" s="11"/>
      <c r="IWF96" s="7"/>
      <c r="IWG96" s="7"/>
      <c r="IWH96" s="7"/>
      <c r="IWI96" s="7"/>
      <c r="IWJ96" s="7"/>
      <c r="IWK96" s="73"/>
      <c r="IWL96" s="73"/>
      <c r="IWM96" s="73"/>
      <c r="IWN96" s="73"/>
      <c r="IWO96" s="74"/>
      <c r="IWP96" s="74"/>
      <c r="IWQ96" s="77"/>
      <c r="IWR96" s="77"/>
      <c r="IWS96" s="11"/>
      <c r="IWT96" s="7"/>
      <c r="IWU96" s="7"/>
      <c r="IWV96" s="7"/>
      <c r="IWW96" s="7"/>
      <c r="IWX96" s="7"/>
      <c r="IWY96" s="73"/>
      <c r="IWZ96" s="73"/>
      <c r="IXA96" s="73"/>
      <c r="IXB96" s="73"/>
      <c r="IXC96" s="74"/>
      <c r="IXD96" s="74"/>
      <c r="IXE96" s="77"/>
      <c r="IXF96" s="77"/>
      <c r="IXG96" s="11"/>
      <c r="IXH96" s="7"/>
      <c r="IXI96" s="7"/>
      <c r="IXJ96" s="7"/>
      <c r="IXK96" s="7"/>
      <c r="IXL96" s="7"/>
      <c r="IXM96" s="73"/>
      <c r="IXN96" s="73"/>
      <c r="IXO96" s="73"/>
      <c r="IXP96" s="73"/>
      <c r="IXQ96" s="74"/>
      <c r="IXR96" s="74"/>
      <c r="IXS96" s="77"/>
      <c r="IXT96" s="77"/>
      <c r="IXU96" s="11"/>
      <c r="IXV96" s="7"/>
      <c r="IXW96" s="7"/>
      <c r="IXX96" s="7"/>
      <c r="IXY96" s="7"/>
      <c r="IXZ96" s="7"/>
      <c r="IYA96" s="73"/>
      <c r="IYB96" s="73"/>
      <c r="IYC96" s="73"/>
      <c r="IYD96" s="73"/>
      <c r="IYE96" s="74"/>
      <c r="IYF96" s="74"/>
      <c r="IYG96" s="77"/>
      <c r="IYH96" s="77"/>
      <c r="IYI96" s="11"/>
      <c r="IYJ96" s="7"/>
      <c r="IYK96" s="7"/>
      <c r="IYL96" s="7"/>
      <c r="IYM96" s="7"/>
      <c r="IYN96" s="7"/>
      <c r="IYO96" s="73"/>
      <c r="IYP96" s="73"/>
      <c r="IYQ96" s="73"/>
      <c r="IYR96" s="73"/>
      <c r="IYS96" s="74"/>
      <c r="IYT96" s="74"/>
      <c r="IYU96" s="77"/>
      <c r="IYV96" s="77"/>
      <c r="IYW96" s="11"/>
      <c r="IYX96" s="7"/>
      <c r="IYY96" s="7"/>
      <c r="IYZ96" s="7"/>
      <c r="IZA96" s="7"/>
      <c r="IZB96" s="7"/>
      <c r="IZC96" s="73"/>
      <c r="IZD96" s="73"/>
      <c r="IZE96" s="73"/>
      <c r="IZF96" s="73"/>
      <c r="IZG96" s="74"/>
      <c r="IZH96" s="74"/>
      <c r="IZI96" s="77"/>
      <c r="IZJ96" s="77"/>
      <c r="IZK96" s="11"/>
      <c r="IZL96" s="7"/>
      <c r="IZM96" s="7"/>
      <c r="IZN96" s="7"/>
      <c r="IZO96" s="7"/>
      <c r="IZP96" s="7"/>
      <c r="IZQ96" s="73"/>
      <c r="IZR96" s="73"/>
      <c r="IZS96" s="73"/>
      <c r="IZT96" s="73"/>
      <c r="IZU96" s="74"/>
      <c r="IZV96" s="74"/>
      <c r="IZW96" s="77"/>
      <c r="IZX96" s="77"/>
      <c r="IZY96" s="11"/>
      <c r="IZZ96" s="7"/>
      <c r="JAA96" s="7"/>
      <c r="JAB96" s="7"/>
      <c r="JAC96" s="7"/>
      <c r="JAD96" s="7"/>
      <c r="JAE96" s="73"/>
      <c r="JAF96" s="73"/>
      <c r="JAG96" s="73"/>
      <c r="JAH96" s="73"/>
      <c r="JAI96" s="74"/>
      <c r="JAJ96" s="74"/>
      <c r="JAK96" s="77"/>
      <c r="JAL96" s="77"/>
      <c r="JAM96" s="11"/>
      <c r="JAN96" s="7"/>
      <c r="JAO96" s="7"/>
      <c r="JAP96" s="7"/>
      <c r="JAQ96" s="7"/>
      <c r="JAR96" s="7"/>
      <c r="JAS96" s="73"/>
      <c r="JAT96" s="73"/>
      <c r="JAU96" s="73"/>
      <c r="JAV96" s="73"/>
      <c r="JAW96" s="74"/>
      <c r="JAX96" s="74"/>
      <c r="JAY96" s="77"/>
      <c r="JAZ96" s="77"/>
      <c r="JBA96" s="11"/>
      <c r="JBB96" s="7"/>
      <c r="JBC96" s="7"/>
      <c r="JBD96" s="7"/>
      <c r="JBE96" s="7"/>
      <c r="JBF96" s="7"/>
      <c r="JBG96" s="73"/>
      <c r="JBH96" s="73"/>
      <c r="JBI96" s="73"/>
      <c r="JBJ96" s="73"/>
      <c r="JBK96" s="74"/>
      <c r="JBL96" s="74"/>
      <c r="JBM96" s="77"/>
      <c r="JBN96" s="77"/>
      <c r="JBO96" s="11"/>
      <c r="JBP96" s="7"/>
      <c r="JBQ96" s="7"/>
      <c r="JBR96" s="7"/>
      <c r="JBS96" s="7"/>
      <c r="JBT96" s="7"/>
      <c r="JBU96" s="73"/>
      <c r="JBV96" s="73"/>
      <c r="JBW96" s="73"/>
      <c r="JBX96" s="73"/>
      <c r="JBY96" s="74"/>
      <c r="JBZ96" s="74"/>
      <c r="JCA96" s="77"/>
      <c r="JCB96" s="77"/>
      <c r="JCC96" s="11"/>
      <c r="JCD96" s="7"/>
      <c r="JCE96" s="7"/>
      <c r="JCF96" s="7"/>
      <c r="JCG96" s="7"/>
      <c r="JCH96" s="7"/>
      <c r="JCI96" s="73"/>
      <c r="JCJ96" s="73"/>
      <c r="JCK96" s="73"/>
      <c r="JCL96" s="73"/>
      <c r="JCM96" s="74"/>
      <c r="JCN96" s="74"/>
      <c r="JCO96" s="77"/>
      <c r="JCP96" s="77"/>
      <c r="JCQ96" s="11"/>
      <c r="JCR96" s="7"/>
      <c r="JCS96" s="7"/>
      <c r="JCT96" s="7"/>
      <c r="JCU96" s="7"/>
      <c r="JCV96" s="7"/>
      <c r="JCW96" s="73"/>
      <c r="JCX96" s="73"/>
      <c r="JCY96" s="73"/>
      <c r="JCZ96" s="73"/>
      <c r="JDA96" s="74"/>
      <c r="JDB96" s="74"/>
      <c r="JDC96" s="77"/>
      <c r="JDD96" s="77"/>
      <c r="JDE96" s="11"/>
      <c r="JDF96" s="7"/>
      <c r="JDG96" s="7"/>
      <c r="JDH96" s="7"/>
      <c r="JDI96" s="7"/>
      <c r="JDJ96" s="7"/>
      <c r="JDK96" s="73"/>
      <c r="JDL96" s="73"/>
      <c r="JDM96" s="73"/>
      <c r="JDN96" s="73"/>
      <c r="JDO96" s="74"/>
      <c r="JDP96" s="74"/>
      <c r="JDQ96" s="77"/>
      <c r="JDR96" s="77"/>
      <c r="JDS96" s="11"/>
      <c r="JDT96" s="7"/>
      <c r="JDU96" s="7"/>
      <c r="JDV96" s="7"/>
      <c r="JDW96" s="7"/>
      <c r="JDX96" s="7"/>
      <c r="JDY96" s="73"/>
      <c r="JDZ96" s="73"/>
      <c r="JEA96" s="73"/>
      <c r="JEB96" s="73"/>
      <c r="JEC96" s="74"/>
      <c r="JED96" s="74"/>
      <c r="JEE96" s="77"/>
      <c r="JEF96" s="77"/>
      <c r="JEG96" s="11"/>
      <c r="JEH96" s="7"/>
      <c r="JEI96" s="7"/>
      <c r="JEJ96" s="7"/>
      <c r="JEK96" s="7"/>
      <c r="JEL96" s="7"/>
      <c r="JEM96" s="73"/>
      <c r="JEN96" s="73"/>
      <c r="JEO96" s="73"/>
      <c r="JEP96" s="73"/>
      <c r="JEQ96" s="74"/>
      <c r="JER96" s="74"/>
      <c r="JES96" s="77"/>
      <c r="JET96" s="77"/>
      <c r="JEU96" s="11"/>
      <c r="JEV96" s="7"/>
      <c r="JEW96" s="7"/>
      <c r="JEX96" s="7"/>
      <c r="JEY96" s="7"/>
      <c r="JEZ96" s="7"/>
      <c r="JFA96" s="73"/>
      <c r="JFB96" s="73"/>
      <c r="JFC96" s="73"/>
      <c r="JFD96" s="73"/>
      <c r="JFE96" s="74"/>
      <c r="JFF96" s="74"/>
      <c r="JFG96" s="77"/>
      <c r="JFH96" s="77"/>
      <c r="JFI96" s="11"/>
      <c r="JFJ96" s="7"/>
      <c r="JFK96" s="7"/>
      <c r="JFL96" s="7"/>
      <c r="JFM96" s="7"/>
      <c r="JFN96" s="7"/>
      <c r="JFO96" s="73"/>
      <c r="JFP96" s="73"/>
      <c r="JFQ96" s="73"/>
      <c r="JFR96" s="73"/>
      <c r="JFS96" s="74"/>
      <c r="JFT96" s="74"/>
      <c r="JFU96" s="77"/>
      <c r="JFV96" s="77"/>
      <c r="JFW96" s="11"/>
      <c r="JFX96" s="7"/>
      <c r="JFY96" s="7"/>
      <c r="JFZ96" s="7"/>
      <c r="JGA96" s="7"/>
      <c r="JGB96" s="7"/>
      <c r="JGC96" s="73"/>
      <c r="JGD96" s="73"/>
      <c r="JGE96" s="73"/>
      <c r="JGF96" s="73"/>
      <c r="JGG96" s="74"/>
      <c r="JGH96" s="74"/>
      <c r="JGI96" s="77"/>
      <c r="JGJ96" s="77"/>
      <c r="JGK96" s="11"/>
      <c r="JGL96" s="7"/>
      <c r="JGM96" s="7"/>
      <c r="JGN96" s="7"/>
      <c r="JGO96" s="7"/>
      <c r="JGP96" s="7"/>
      <c r="JGQ96" s="73"/>
      <c r="JGR96" s="73"/>
      <c r="JGS96" s="73"/>
      <c r="JGT96" s="73"/>
      <c r="JGU96" s="74"/>
      <c r="JGV96" s="74"/>
      <c r="JGW96" s="77"/>
      <c r="JGX96" s="77"/>
      <c r="JGY96" s="11"/>
      <c r="JGZ96" s="7"/>
      <c r="JHA96" s="7"/>
      <c r="JHB96" s="7"/>
      <c r="JHC96" s="7"/>
      <c r="JHD96" s="7"/>
      <c r="JHE96" s="73"/>
      <c r="JHF96" s="73"/>
      <c r="JHG96" s="73"/>
      <c r="JHH96" s="73"/>
      <c r="JHI96" s="74"/>
      <c r="JHJ96" s="74"/>
      <c r="JHK96" s="77"/>
      <c r="JHL96" s="77"/>
      <c r="JHM96" s="11"/>
      <c r="JHN96" s="7"/>
      <c r="JHO96" s="7"/>
      <c r="JHP96" s="7"/>
      <c r="JHQ96" s="7"/>
      <c r="JHR96" s="7"/>
      <c r="JHS96" s="73"/>
      <c r="JHT96" s="73"/>
      <c r="JHU96" s="73"/>
      <c r="JHV96" s="73"/>
      <c r="JHW96" s="74"/>
      <c r="JHX96" s="74"/>
      <c r="JHY96" s="77"/>
      <c r="JHZ96" s="77"/>
      <c r="JIA96" s="11"/>
      <c r="JIB96" s="7"/>
      <c r="JIC96" s="7"/>
      <c r="JID96" s="7"/>
      <c r="JIE96" s="7"/>
      <c r="JIF96" s="7"/>
      <c r="JIG96" s="73"/>
      <c r="JIH96" s="73"/>
      <c r="JII96" s="73"/>
      <c r="JIJ96" s="73"/>
      <c r="JIK96" s="74"/>
      <c r="JIL96" s="74"/>
      <c r="JIM96" s="77"/>
      <c r="JIN96" s="77"/>
      <c r="JIO96" s="11"/>
      <c r="JIP96" s="7"/>
      <c r="JIQ96" s="7"/>
      <c r="JIR96" s="7"/>
      <c r="JIS96" s="7"/>
      <c r="JIT96" s="7"/>
      <c r="JIU96" s="73"/>
      <c r="JIV96" s="73"/>
      <c r="JIW96" s="73"/>
      <c r="JIX96" s="73"/>
      <c r="JIY96" s="74"/>
      <c r="JIZ96" s="74"/>
      <c r="JJA96" s="77"/>
      <c r="JJB96" s="77"/>
      <c r="JJC96" s="11"/>
      <c r="JJD96" s="7"/>
      <c r="JJE96" s="7"/>
      <c r="JJF96" s="7"/>
      <c r="JJG96" s="7"/>
      <c r="JJH96" s="7"/>
      <c r="JJI96" s="73"/>
      <c r="JJJ96" s="73"/>
      <c r="JJK96" s="73"/>
      <c r="JJL96" s="73"/>
      <c r="JJM96" s="74"/>
      <c r="JJN96" s="74"/>
      <c r="JJO96" s="77"/>
      <c r="JJP96" s="77"/>
      <c r="JJQ96" s="11"/>
      <c r="JJR96" s="7"/>
      <c r="JJS96" s="7"/>
      <c r="JJT96" s="7"/>
      <c r="JJU96" s="7"/>
      <c r="JJV96" s="7"/>
      <c r="JJW96" s="73"/>
      <c r="JJX96" s="73"/>
      <c r="JJY96" s="73"/>
      <c r="JJZ96" s="73"/>
      <c r="JKA96" s="74"/>
      <c r="JKB96" s="74"/>
      <c r="JKC96" s="77"/>
      <c r="JKD96" s="77"/>
      <c r="JKE96" s="11"/>
      <c r="JKF96" s="7"/>
      <c r="JKG96" s="7"/>
      <c r="JKH96" s="7"/>
      <c r="JKI96" s="7"/>
      <c r="JKJ96" s="7"/>
      <c r="JKK96" s="73"/>
      <c r="JKL96" s="73"/>
      <c r="JKM96" s="73"/>
      <c r="JKN96" s="73"/>
      <c r="JKO96" s="74"/>
      <c r="JKP96" s="74"/>
      <c r="JKQ96" s="77"/>
      <c r="JKR96" s="77"/>
      <c r="JKS96" s="11"/>
      <c r="JKT96" s="7"/>
      <c r="JKU96" s="7"/>
      <c r="JKV96" s="7"/>
      <c r="JKW96" s="7"/>
      <c r="JKX96" s="7"/>
      <c r="JKY96" s="73"/>
      <c r="JKZ96" s="73"/>
      <c r="JLA96" s="73"/>
      <c r="JLB96" s="73"/>
      <c r="JLC96" s="74"/>
      <c r="JLD96" s="74"/>
      <c r="JLE96" s="77"/>
      <c r="JLF96" s="77"/>
      <c r="JLG96" s="11"/>
      <c r="JLH96" s="7"/>
      <c r="JLI96" s="7"/>
      <c r="JLJ96" s="7"/>
      <c r="JLK96" s="7"/>
      <c r="JLL96" s="7"/>
      <c r="JLM96" s="73"/>
      <c r="JLN96" s="73"/>
      <c r="JLO96" s="73"/>
      <c r="JLP96" s="73"/>
      <c r="JLQ96" s="74"/>
      <c r="JLR96" s="74"/>
      <c r="JLS96" s="77"/>
      <c r="JLT96" s="77"/>
      <c r="JLU96" s="11"/>
      <c r="JLV96" s="7"/>
      <c r="JLW96" s="7"/>
      <c r="JLX96" s="7"/>
      <c r="JLY96" s="7"/>
      <c r="JLZ96" s="7"/>
      <c r="JMA96" s="73"/>
      <c r="JMB96" s="73"/>
      <c r="JMC96" s="73"/>
      <c r="JMD96" s="73"/>
      <c r="JME96" s="74"/>
      <c r="JMF96" s="74"/>
      <c r="JMG96" s="77"/>
      <c r="JMH96" s="77"/>
      <c r="JMI96" s="11"/>
      <c r="JMJ96" s="7"/>
      <c r="JMK96" s="7"/>
      <c r="JML96" s="7"/>
      <c r="JMM96" s="7"/>
      <c r="JMN96" s="7"/>
      <c r="JMO96" s="73"/>
      <c r="JMP96" s="73"/>
      <c r="JMQ96" s="73"/>
      <c r="JMR96" s="73"/>
      <c r="JMS96" s="74"/>
      <c r="JMT96" s="74"/>
      <c r="JMU96" s="77"/>
      <c r="JMV96" s="77"/>
      <c r="JMW96" s="11"/>
      <c r="JMX96" s="7"/>
      <c r="JMY96" s="7"/>
      <c r="JMZ96" s="7"/>
      <c r="JNA96" s="7"/>
      <c r="JNB96" s="7"/>
      <c r="JNC96" s="73"/>
      <c r="JND96" s="73"/>
      <c r="JNE96" s="73"/>
      <c r="JNF96" s="73"/>
      <c r="JNG96" s="74"/>
      <c r="JNH96" s="74"/>
      <c r="JNI96" s="77"/>
      <c r="JNJ96" s="77"/>
      <c r="JNK96" s="11"/>
      <c r="JNL96" s="7"/>
      <c r="JNM96" s="7"/>
      <c r="JNN96" s="7"/>
      <c r="JNO96" s="7"/>
      <c r="JNP96" s="7"/>
      <c r="JNQ96" s="73"/>
      <c r="JNR96" s="73"/>
      <c r="JNS96" s="73"/>
      <c r="JNT96" s="73"/>
      <c r="JNU96" s="74"/>
      <c r="JNV96" s="74"/>
      <c r="JNW96" s="77"/>
      <c r="JNX96" s="77"/>
      <c r="JNY96" s="11"/>
      <c r="JNZ96" s="7"/>
      <c r="JOA96" s="7"/>
      <c r="JOB96" s="7"/>
      <c r="JOC96" s="7"/>
      <c r="JOD96" s="7"/>
      <c r="JOE96" s="73"/>
      <c r="JOF96" s="73"/>
      <c r="JOG96" s="73"/>
      <c r="JOH96" s="73"/>
      <c r="JOI96" s="74"/>
      <c r="JOJ96" s="74"/>
      <c r="JOK96" s="77"/>
      <c r="JOL96" s="77"/>
      <c r="JOM96" s="11"/>
      <c r="JON96" s="7"/>
      <c r="JOO96" s="7"/>
      <c r="JOP96" s="7"/>
      <c r="JOQ96" s="7"/>
      <c r="JOR96" s="7"/>
      <c r="JOS96" s="73"/>
      <c r="JOT96" s="73"/>
      <c r="JOU96" s="73"/>
      <c r="JOV96" s="73"/>
      <c r="JOW96" s="74"/>
      <c r="JOX96" s="74"/>
      <c r="JOY96" s="77"/>
      <c r="JOZ96" s="77"/>
      <c r="JPA96" s="11"/>
      <c r="JPB96" s="7"/>
      <c r="JPC96" s="7"/>
      <c r="JPD96" s="7"/>
      <c r="JPE96" s="7"/>
      <c r="JPF96" s="7"/>
      <c r="JPG96" s="73"/>
      <c r="JPH96" s="73"/>
      <c r="JPI96" s="73"/>
      <c r="JPJ96" s="73"/>
      <c r="JPK96" s="74"/>
      <c r="JPL96" s="74"/>
      <c r="JPM96" s="77"/>
      <c r="JPN96" s="77"/>
      <c r="JPO96" s="11"/>
      <c r="JPP96" s="7"/>
      <c r="JPQ96" s="7"/>
      <c r="JPR96" s="7"/>
      <c r="JPS96" s="7"/>
      <c r="JPT96" s="7"/>
      <c r="JPU96" s="73"/>
      <c r="JPV96" s="73"/>
      <c r="JPW96" s="73"/>
      <c r="JPX96" s="73"/>
      <c r="JPY96" s="74"/>
      <c r="JPZ96" s="74"/>
      <c r="JQA96" s="77"/>
      <c r="JQB96" s="77"/>
      <c r="JQC96" s="11"/>
      <c r="JQD96" s="7"/>
      <c r="JQE96" s="7"/>
      <c r="JQF96" s="7"/>
      <c r="JQG96" s="7"/>
      <c r="JQH96" s="7"/>
      <c r="JQI96" s="73"/>
      <c r="JQJ96" s="73"/>
      <c r="JQK96" s="73"/>
      <c r="JQL96" s="73"/>
      <c r="JQM96" s="74"/>
      <c r="JQN96" s="74"/>
      <c r="JQO96" s="77"/>
      <c r="JQP96" s="77"/>
      <c r="JQQ96" s="11"/>
      <c r="JQR96" s="7"/>
      <c r="JQS96" s="7"/>
      <c r="JQT96" s="7"/>
      <c r="JQU96" s="7"/>
      <c r="JQV96" s="7"/>
      <c r="JQW96" s="73"/>
      <c r="JQX96" s="73"/>
      <c r="JQY96" s="73"/>
      <c r="JQZ96" s="73"/>
      <c r="JRA96" s="74"/>
      <c r="JRB96" s="74"/>
      <c r="JRC96" s="77"/>
      <c r="JRD96" s="77"/>
      <c r="JRE96" s="11"/>
      <c r="JRF96" s="7"/>
      <c r="JRG96" s="7"/>
      <c r="JRH96" s="7"/>
      <c r="JRI96" s="7"/>
      <c r="JRJ96" s="7"/>
      <c r="JRK96" s="73"/>
      <c r="JRL96" s="73"/>
      <c r="JRM96" s="73"/>
      <c r="JRN96" s="73"/>
      <c r="JRO96" s="74"/>
      <c r="JRP96" s="74"/>
      <c r="JRQ96" s="77"/>
      <c r="JRR96" s="77"/>
      <c r="JRS96" s="11"/>
      <c r="JRT96" s="7"/>
      <c r="JRU96" s="7"/>
      <c r="JRV96" s="7"/>
      <c r="JRW96" s="7"/>
      <c r="JRX96" s="7"/>
      <c r="JRY96" s="73"/>
      <c r="JRZ96" s="73"/>
      <c r="JSA96" s="73"/>
      <c r="JSB96" s="73"/>
      <c r="JSC96" s="74"/>
      <c r="JSD96" s="74"/>
      <c r="JSE96" s="77"/>
      <c r="JSF96" s="77"/>
      <c r="JSG96" s="11"/>
      <c r="JSH96" s="7"/>
      <c r="JSI96" s="7"/>
      <c r="JSJ96" s="7"/>
      <c r="JSK96" s="7"/>
      <c r="JSL96" s="7"/>
      <c r="JSM96" s="73"/>
      <c r="JSN96" s="73"/>
      <c r="JSO96" s="73"/>
      <c r="JSP96" s="73"/>
      <c r="JSQ96" s="74"/>
      <c r="JSR96" s="74"/>
      <c r="JSS96" s="77"/>
      <c r="JST96" s="77"/>
      <c r="JSU96" s="11"/>
      <c r="JSV96" s="7"/>
      <c r="JSW96" s="7"/>
      <c r="JSX96" s="7"/>
      <c r="JSY96" s="7"/>
      <c r="JSZ96" s="7"/>
      <c r="JTA96" s="73"/>
      <c r="JTB96" s="73"/>
      <c r="JTC96" s="73"/>
      <c r="JTD96" s="73"/>
      <c r="JTE96" s="74"/>
      <c r="JTF96" s="74"/>
      <c r="JTG96" s="77"/>
      <c r="JTH96" s="77"/>
      <c r="JTI96" s="11"/>
      <c r="JTJ96" s="7"/>
      <c r="JTK96" s="7"/>
      <c r="JTL96" s="7"/>
      <c r="JTM96" s="7"/>
      <c r="JTN96" s="7"/>
      <c r="JTO96" s="73"/>
      <c r="JTP96" s="73"/>
      <c r="JTQ96" s="73"/>
      <c r="JTR96" s="73"/>
      <c r="JTS96" s="74"/>
      <c r="JTT96" s="74"/>
      <c r="JTU96" s="77"/>
      <c r="JTV96" s="77"/>
      <c r="JTW96" s="11"/>
      <c r="JTX96" s="7"/>
      <c r="JTY96" s="7"/>
      <c r="JTZ96" s="7"/>
      <c r="JUA96" s="7"/>
      <c r="JUB96" s="7"/>
      <c r="JUC96" s="73"/>
      <c r="JUD96" s="73"/>
      <c r="JUE96" s="73"/>
      <c r="JUF96" s="73"/>
      <c r="JUG96" s="74"/>
      <c r="JUH96" s="74"/>
      <c r="JUI96" s="77"/>
      <c r="JUJ96" s="77"/>
      <c r="JUK96" s="11"/>
      <c r="JUL96" s="7"/>
      <c r="JUM96" s="7"/>
      <c r="JUN96" s="7"/>
      <c r="JUO96" s="7"/>
      <c r="JUP96" s="7"/>
      <c r="JUQ96" s="73"/>
      <c r="JUR96" s="73"/>
      <c r="JUS96" s="73"/>
      <c r="JUT96" s="73"/>
      <c r="JUU96" s="74"/>
      <c r="JUV96" s="74"/>
      <c r="JUW96" s="77"/>
      <c r="JUX96" s="77"/>
      <c r="JUY96" s="11"/>
      <c r="JUZ96" s="7"/>
      <c r="JVA96" s="7"/>
      <c r="JVB96" s="7"/>
      <c r="JVC96" s="7"/>
      <c r="JVD96" s="7"/>
      <c r="JVE96" s="73"/>
      <c r="JVF96" s="73"/>
      <c r="JVG96" s="73"/>
      <c r="JVH96" s="73"/>
      <c r="JVI96" s="74"/>
      <c r="JVJ96" s="74"/>
      <c r="JVK96" s="77"/>
      <c r="JVL96" s="77"/>
      <c r="JVM96" s="11"/>
      <c r="JVN96" s="7"/>
      <c r="JVO96" s="7"/>
      <c r="JVP96" s="7"/>
      <c r="JVQ96" s="7"/>
      <c r="JVR96" s="7"/>
      <c r="JVS96" s="73"/>
      <c r="JVT96" s="73"/>
      <c r="JVU96" s="73"/>
      <c r="JVV96" s="73"/>
      <c r="JVW96" s="74"/>
      <c r="JVX96" s="74"/>
      <c r="JVY96" s="77"/>
      <c r="JVZ96" s="77"/>
      <c r="JWA96" s="11"/>
      <c r="JWB96" s="7"/>
      <c r="JWC96" s="7"/>
      <c r="JWD96" s="7"/>
      <c r="JWE96" s="7"/>
      <c r="JWF96" s="7"/>
      <c r="JWG96" s="73"/>
      <c r="JWH96" s="73"/>
      <c r="JWI96" s="73"/>
      <c r="JWJ96" s="73"/>
      <c r="JWK96" s="74"/>
      <c r="JWL96" s="74"/>
      <c r="JWM96" s="77"/>
      <c r="JWN96" s="77"/>
      <c r="JWO96" s="11"/>
      <c r="JWP96" s="7"/>
      <c r="JWQ96" s="7"/>
      <c r="JWR96" s="7"/>
      <c r="JWS96" s="7"/>
      <c r="JWT96" s="7"/>
      <c r="JWU96" s="73"/>
      <c r="JWV96" s="73"/>
      <c r="JWW96" s="73"/>
      <c r="JWX96" s="73"/>
      <c r="JWY96" s="74"/>
      <c r="JWZ96" s="74"/>
      <c r="JXA96" s="77"/>
      <c r="JXB96" s="77"/>
      <c r="JXC96" s="11"/>
      <c r="JXD96" s="7"/>
      <c r="JXE96" s="7"/>
      <c r="JXF96" s="7"/>
      <c r="JXG96" s="7"/>
      <c r="JXH96" s="7"/>
      <c r="JXI96" s="73"/>
      <c r="JXJ96" s="73"/>
      <c r="JXK96" s="73"/>
      <c r="JXL96" s="73"/>
      <c r="JXM96" s="74"/>
      <c r="JXN96" s="74"/>
      <c r="JXO96" s="77"/>
      <c r="JXP96" s="77"/>
      <c r="JXQ96" s="11"/>
      <c r="JXR96" s="7"/>
      <c r="JXS96" s="7"/>
      <c r="JXT96" s="7"/>
      <c r="JXU96" s="7"/>
      <c r="JXV96" s="7"/>
      <c r="JXW96" s="73"/>
      <c r="JXX96" s="73"/>
      <c r="JXY96" s="73"/>
      <c r="JXZ96" s="73"/>
      <c r="JYA96" s="74"/>
      <c r="JYB96" s="74"/>
      <c r="JYC96" s="77"/>
      <c r="JYD96" s="77"/>
      <c r="JYE96" s="11"/>
      <c r="JYF96" s="7"/>
      <c r="JYG96" s="7"/>
      <c r="JYH96" s="7"/>
      <c r="JYI96" s="7"/>
      <c r="JYJ96" s="7"/>
      <c r="JYK96" s="73"/>
      <c r="JYL96" s="73"/>
      <c r="JYM96" s="73"/>
      <c r="JYN96" s="73"/>
      <c r="JYO96" s="74"/>
      <c r="JYP96" s="74"/>
      <c r="JYQ96" s="77"/>
      <c r="JYR96" s="77"/>
      <c r="JYS96" s="11"/>
      <c r="JYT96" s="7"/>
      <c r="JYU96" s="7"/>
      <c r="JYV96" s="7"/>
      <c r="JYW96" s="7"/>
      <c r="JYX96" s="7"/>
      <c r="JYY96" s="73"/>
      <c r="JYZ96" s="73"/>
      <c r="JZA96" s="73"/>
      <c r="JZB96" s="73"/>
      <c r="JZC96" s="74"/>
      <c r="JZD96" s="74"/>
      <c r="JZE96" s="77"/>
      <c r="JZF96" s="77"/>
      <c r="JZG96" s="11"/>
      <c r="JZH96" s="7"/>
      <c r="JZI96" s="7"/>
      <c r="JZJ96" s="7"/>
      <c r="JZK96" s="7"/>
      <c r="JZL96" s="7"/>
      <c r="JZM96" s="73"/>
      <c r="JZN96" s="73"/>
      <c r="JZO96" s="73"/>
      <c r="JZP96" s="73"/>
      <c r="JZQ96" s="74"/>
      <c r="JZR96" s="74"/>
      <c r="JZS96" s="77"/>
      <c r="JZT96" s="77"/>
      <c r="JZU96" s="11"/>
      <c r="JZV96" s="7"/>
      <c r="JZW96" s="7"/>
      <c r="JZX96" s="7"/>
      <c r="JZY96" s="7"/>
      <c r="JZZ96" s="7"/>
      <c r="KAA96" s="73"/>
      <c r="KAB96" s="73"/>
      <c r="KAC96" s="73"/>
      <c r="KAD96" s="73"/>
      <c r="KAE96" s="74"/>
      <c r="KAF96" s="74"/>
      <c r="KAG96" s="77"/>
      <c r="KAH96" s="77"/>
      <c r="KAI96" s="11"/>
      <c r="KAJ96" s="7"/>
      <c r="KAK96" s="7"/>
      <c r="KAL96" s="7"/>
      <c r="KAM96" s="7"/>
      <c r="KAN96" s="7"/>
      <c r="KAO96" s="73"/>
      <c r="KAP96" s="73"/>
      <c r="KAQ96" s="73"/>
      <c r="KAR96" s="73"/>
      <c r="KAS96" s="74"/>
      <c r="KAT96" s="74"/>
      <c r="KAU96" s="77"/>
      <c r="KAV96" s="77"/>
      <c r="KAW96" s="11"/>
      <c r="KAX96" s="7"/>
      <c r="KAY96" s="7"/>
      <c r="KAZ96" s="7"/>
      <c r="KBA96" s="7"/>
      <c r="KBB96" s="7"/>
      <c r="KBC96" s="73"/>
      <c r="KBD96" s="73"/>
      <c r="KBE96" s="73"/>
      <c r="KBF96" s="73"/>
      <c r="KBG96" s="74"/>
      <c r="KBH96" s="74"/>
      <c r="KBI96" s="77"/>
      <c r="KBJ96" s="77"/>
      <c r="KBK96" s="11"/>
      <c r="KBL96" s="7"/>
      <c r="KBM96" s="7"/>
      <c r="KBN96" s="7"/>
      <c r="KBO96" s="7"/>
      <c r="KBP96" s="7"/>
      <c r="KBQ96" s="73"/>
      <c r="KBR96" s="73"/>
      <c r="KBS96" s="73"/>
      <c r="KBT96" s="73"/>
      <c r="KBU96" s="74"/>
      <c r="KBV96" s="74"/>
      <c r="KBW96" s="77"/>
      <c r="KBX96" s="77"/>
      <c r="KBY96" s="11"/>
      <c r="KBZ96" s="7"/>
      <c r="KCA96" s="7"/>
      <c r="KCB96" s="7"/>
      <c r="KCC96" s="7"/>
      <c r="KCD96" s="7"/>
      <c r="KCE96" s="73"/>
      <c r="KCF96" s="73"/>
      <c r="KCG96" s="73"/>
      <c r="KCH96" s="73"/>
      <c r="KCI96" s="74"/>
      <c r="KCJ96" s="74"/>
      <c r="KCK96" s="77"/>
      <c r="KCL96" s="77"/>
      <c r="KCM96" s="11"/>
      <c r="KCN96" s="7"/>
      <c r="KCO96" s="7"/>
      <c r="KCP96" s="7"/>
      <c r="KCQ96" s="7"/>
      <c r="KCR96" s="7"/>
      <c r="KCS96" s="73"/>
      <c r="KCT96" s="73"/>
      <c r="KCU96" s="73"/>
      <c r="KCV96" s="73"/>
      <c r="KCW96" s="74"/>
      <c r="KCX96" s="74"/>
      <c r="KCY96" s="77"/>
      <c r="KCZ96" s="77"/>
      <c r="KDA96" s="11"/>
      <c r="KDB96" s="7"/>
      <c r="KDC96" s="7"/>
      <c r="KDD96" s="7"/>
      <c r="KDE96" s="7"/>
      <c r="KDF96" s="7"/>
      <c r="KDG96" s="73"/>
      <c r="KDH96" s="73"/>
      <c r="KDI96" s="73"/>
      <c r="KDJ96" s="73"/>
      <c r="KDK96" s="74"/>
      <c r="KDL96" s="74"/>
      <c r="KDM96" s="77"/>
      <c r="KDN96" s="77"/>
      <c r="KDO96" s="11"/>
      <c r="KDP96" s="7"/>
      <c r="KDQ96" s="7"/>
      <c r="KDR96" s="7"/>
      <c r="KDS96" s="7"/>
      <c r="KDT96" s="7"/>
      <c r="KDU96" s="73"/>
      <c r="KDV96" s="73"/>
      <c r="KDW96" s="73"/>
      <c r="KDX96" s="73"/>
      <c r="KDY96" s="74"/>
      <c r="KDZ96" s="74"/>
      <c r="KEA96" s="77"/>
      <c r="KEB96" s="77"/>
      <c r="KEC96" s="11"/>
      <c r="KED96" s="7"/>
      <c r="KEE96" s="7"/>
      <c r="KEF96" s="7"/>
      <c r="KEG96" s="7"/>
      <c r="KEH96" s="7"/>
      <c r="KEI96" s="73"/>
      <c r="KEJ96" s="73"/>
      <c r="KEK96" s="73"/>
      <c r="KEL96" s="73"/>
      <c r="KEM96" s="74"/>
      <c r="KEN96" s="74"/>
      <c r="KEO96" s="77"/>
      <c r="KEP96" s="77"/>
      <c r="KEQ96" s="11"/>
      <c r="KER96" s="7"/>
      <c r="KES96" s="7"/>
      <c r="KET96" s="7"/>
      <c r="KEU96" s="7"/>
      <c r="KEV96" s="7"/>
      <c r="KEW96" s="73"/>
      <c r="KEX96" s="73"/>
      <c r="KEY96" s="73"/>
      <c r="KEZ96" s="73"/>
      <c r="KFA96" s="74"/>
      <c r="KFB96" s="74"/>
      <c r="KFC96" s="77"/>
      <c r="KFD96" s="77"/>
      <c r="KFE96" s="11"/>
      <c r="KFF96" s="7"/>
      <c r="KFG96" s="7"/>
      <c r="KFH96" s="7"/>
      <c r="KFI96" s="7"/>
      <c r="KFJ96" s="7"/>
      <c r="KFK96" s="73"/>
      <c r="KFL96" s="73"/>
      <c r="KFM96" s="73"/>
      <c r="KFN96" s="73"/>
      <c r="KFO96" s="74"/>
      <c r="KFP96" s="74"/>
      <c r="KFQ96" s="77"/>
      <c r="KFR96" s="77"/>
      <c r="KFS96" s="11"/>
      <c r="KFT96" s="7"/>
      <c r="KFU96" s="7"/>
      <c r="KFV96" s="7"/>
      <c r="KFW96" s="7"/>
      <c r="KFX96" s="7"/>
      <c r="KFY96" s="73"/>
      <c r="KFZ96" s="73"/>
      <c r="KGA96" s="73"/>
      <c r="KGB96" s="73"/>
      <c r="KGC96" s="74"/>
      <c r="KGD96" s="74"/>
      <c r="KGE96" s="77"/>
      <c r="KGF96" s="77"/>
      <c r="KGG96" s="11"/>
      <c r="KGH96" s="7"/>
      <c r="KGI96" s="7"/>
      <c r="KGJ96" s="7"/>
      <c r="KGK96" s="7"/>
      <c r="KGL96" s="7"/>
      <c r="KGM96" s="73"/>
      <c r="KGN96" s="73"/>
      <c r="KGO96" s="73"/>
      <c r="KGP96" s="73"/>
      <c r="KGQ96" s="74"/>
      <c r="KGR96" s="74"/>
      <c r="KGS96" s="77"/>
      <c r="KGT96" s="77"/>
      <c r="KGU96" s="11"/>
      <c r="KGV96" s="7"/>
      <c r="KGW96" s="7"/>
      <c r="KGX96" s="7"/>
      <c r="KGY96" s="7"/>
      <c r="KGZ96" s="7"/>
      <c r="KHA96" s="73"/>
      <c r="KHB96" s="73"/>
      <c r="KHC96" s="73"/>
      <c r="KHD96" s="73"/>
      <c r="KHE96" s="74"/>
      <c r="KHF96" s="74"/>
      <c r="KHG96" s="77"/>
      <c r="KHH96" s="77"/>
      <c r="KHI96" s="11"/>
      <c r="KHJ96" s="7"/>
      <c r="KHK96" s="7"/>
      <c r="KHL96" s="7"/>
      <c r="KHM96" s="7"/>
      <c r="KHN96" s="7"/>
      <c r="KHO96" s="73"/>
      <c r="KHP96" s="73"/>
      <c r="KHQ96" s="73"/>
      <c r="KHR96" s="73"/>
      <c r="KHS96" s="74"/>
      <c r="KHT96" s="74"/>
      <c r="KHU96" s="77"/>
      <c r="KHV96" s="77"/>
      <c r="KHW96" s="11"/>
      <c r="KHX96" s="7"/>
      <c r="KHY96" s="7"/>
      <c r="KHZ96" s="7"/>
      <c r="KIA96" s="7"/>
      <c r="KIB96" s="7"/>
      <c r="KIC96" s="73"/>
      <c r="KID96" s="73"/>
      <c r="KIE96" s="73"/>
      <c r="KIF96" s="73"/>
      <c r="KIG96" s="74"/>
      <c r="KIH96" s="74"/>
      <c r="KII96" s="77"/>
      <c r="KIJ96" s="77"/>
      <c r="KIK96" s="11"/>
      <c r="KIL96" s="7"/>
      <c r="KIM96" s="7"/>
      <c r="KIN96" s="7"/>
      <c r="KIO96" s="7"/>
      <c r="KIP96" s="7"/>
      <c r="KIQ96" s="73"/>
      <c r="KIR96" s="73"/>
      <c r="KIS96" s="73"/>
      <c r="KIT96" s="73"/>
      <c r="KIU96" s="74"/>
      <c r="KIV96" s="74"/>
      <c r="KIW96" s="77"/>
      <c r="KIX96" s="77"/>
      <c r="KIY96" s="11"/>
      <c r="KIZ96" s="7"/>
      <c r="KJA96" s="7"/>
      <c r="KJB96" s="7"/>
      <c r="KJC96" s="7"/>
      <c r="KJD96" s="7"/>
      <c r="KJE96" s="73"/>
      <c r="KJF96" s="73"/>
      <c r="KJG96" s="73"/>
      <c r="KJH96" s="73"/>
      <c r="KJI96" s="74"/>
      <c r="KJJ96" s="74"/>
      <c r="KJK96" s="77"/>
      <c r="KJL96" s="77"/>
      <c r="KJM96" s="11"/>
      <c r="KJN96" s="7"/>
      <c r="KJO96" s="7"/>
      <c r="KJP96" s="7"/>
      <c r="KJQ96" s="7"/>
      <c r="KJR96" s="7"/>
      <c r="KJS96" s="73"/>
      <c r="KJT96" s="73"/>
      <c r="KJU96" s="73"/>
      <c r="KJV96" s="73"/>
      <c r="KJW96" s="74"/>
      <c r="KJX96" s="74"/>
      <c r="KJY96" s="77"/>
      <c r="KJZ96" s="77"/>
      <c r="KKA96" s="11"/>
      <c r="KKB96" s="7"/>
      <c r="KKC96" s="7"/>
      <c r="KKD96" s="7"/>
      <c r="KKE96" s="7"/>
      <c r="KKF96" s="7"/>
      <c r="KKG96" s="73"/>
      <c r="KKH96" s="73"/>
      <c r="KKI96" s="73"/>
      <c r="KKJ96" s="73"/>
      <c r="KKK96" s="74"/>
      <c r="KKL96" s="74"/>
      <c r="KKM96" s="77"/>
      <c r="KKN96" s="77"/>
      <c r="KKO96" s="11"/>
      <c r="KKP96" s="7"/>
      <c r="KKQ96" s="7"/>
      <c r="KKR96" s="7"/>
      <c r="KKS96" s="7"/>
      <c r="KKT96" s="7"/>
      <c r="KKU96" s="73"/>
      <c r="KKV96" s="73"/>
      <c r="KKW96" s="73"/>
      <c r="KKX96" s="73"/>
      <c r="KKY96" s="74"/>
      <c r="KKZ96" s="74"/>
      <c r="KLA96" s="77"/>
      <c r="KLB96" s="77"/>
      <c r="KLC96" s="11"/>
      <c r="KLD96" s="7"/>
      <c r="KLE96" s="7"/>
      <c r="KLF96" s="7"/>
      <c r="KLG96" s="7"/>
      <c r="KLH96" s="7"/>
      <c r="KLI96" s="73"/>
      <c r="KLJ96" s="73"/>
      <c r="KLK96" s="73"/>
      <c r="KLL96" s="73"/>
      <c r="KLM96" s="74"/>
      <c r="KLN96" s="74"/>
      <c r="KLO96" s="77"/>
      <c r="KLP96" s="77"/>
      <c r="KLQ96" s="11"/>
      <c r="KLR96" s="7"/>
      <c r="KLS96" s="7"/>
      <c r="KLT96" s="7"/>
      <c r="KLU96" s="7"/>
      <c r="KLV96" s="7"/>
      <c r="KLW96" s="73"/>
      <c r="KLX96" s="73"/>
      <c r="KLY96" s="73"/>
      <c r="KLZ96" s="73"/>
      <c r="KMA96" s="74"/>
      <c r="KMB96" s="74"/>
      <c r="KMC96" s="77"/>
      <c r="KMD96" s="77"/>
      <c r="KME96" s="11"/>
      <c r="KMF96" s="7"/>
      <c r="KMG96" s="7"/>
      <c r="KMH96" s="7"/>
      <c r="KMI96" s="7"/>
      <c r="KMJ96" s="7"/>
      <c r="KMK96" s="73"/>
      <c r="KML96" s="73"/>
      <c r="KMM96" s="73"/>
      <c r="KMN96" s="73"/>
      <c r="KMO96" s="74"/>
      <c r="KMP96" s="74"/>
      <c r="KMQ96" s="77"/>
      <c r="KMR96" s="77"/>
      <c r="KMS96" s="11"/>
      <c r="KMT96" s="7"/>
      <c r="KMU96" s="7"/>
      <c r="KMV96" s="7"/>
      <c r="KMW96" s="7"/>
      <c r="KMX96" s="7"/>
      <c r="KMY96" s="73"/>
      <c r="KMZ96" s="73"/>
      <c r="KNA96" s="73"/>
      <c r="KNB96" s="73"/>
      <c r="KNC96" s="74"/>
      <c r="KND96" s="74"/>
      <c r="KNE96" s="77"/>
      <c r="KNF96" s="77"/>
      <c r="KNG96" s="11"/>
      <c r="KNH96" s="7"/>
      <c r="KNI96" s="7"/>
      <c r="KNJ96" s="7"/>
      <c r="KNK96" s="7"/>
      <c r="KNL96" s="7"/>
      <c r="KNM96" s="73"/>
      <c r="KNN96" s="73"/>
      <c r="KNO96" s="73"/>
      <c r="KNP96" s="73"/>
      <c r="KNQ96" s="74"/>
      <c r="KNR96" s="74"/>
      <c r="KNS96" s="77"/>
      <c r="KNT96" s="77"/>
      <c r="KNU96" s="11"/>
      <c r="KNV96" s="7"/>
      <c r="KNW96" s="7"/>
      <c r="KNX96" s="7"/>
      <c r="KNY96" s="7"/>
      <c r="KNZ96" s="7"/>
      <c r="KOA96" s="73"/>
      <c r="KOB96" s="73"/>
      <c r="KOC96" s="73"/>
      <c r="KOD96" s="73"/>
      <c r="KOE96" s="74"/>
      <c r="KOF96" s="74"/>
      <c r="KOG96" s="77"/>
      <c r="KOH96" s="77"/>
      <c r="KOI96" s="11"/>
      <c r="KOJ96" s="7"/>
      <c r="KOK96" s="7"/>
      <c r="KOL96" s="7"/>
      <c r="KOM96" s="7"/>
      <c r="KON96" s="7"/>
      <c r="KOO96" s="73"/>
      <c r="KOP96" s="73"/>
      <c r="KOQ96" s="73"/>
      <c r="KOR96" s="73"/>
      <c r="KOS96" s="74"/>
      <c r="KOT96" s="74"/>
      <c r="KOU96" s="77"/>
      <c r="KOV96" s="77"/>
      <c r="KOW96" s="11"/>
      <c r="KOX96" s="7"/>
      <c r="KOY96" s="7"/>
      <c r="KOZ96" s="7"/>
      <c r="KPA96" s="7"/>
      <c r="KPB96" s="7"/>
      <c r="KPC96" s="73"/>
      <c r="KPD96" s="73"/>
      <c r="KPE96" s="73"/>
      <c r="KPF96" s="73"/>
      <c r="KPG96" s="74"/>
      <c r="KPH96" s="74"/>
      <c r="KPI96" s="77"/>
      <c r="KPJ96" s="77"/>
      <c r="KPK96" s="11"/>
      <c r="KPL96" s="7"/>
      <c r="KPM96" s="7"/>
      <c r="KPN96" s="7"/>
      <c r="KPO96" s="7"/>
      <c r="KPP96" s="7"/>
      <c r="KPQ96" s="73"/>
      <c r="KPR96" s="73"/>
      <c r="KPS96" s="73"/>
      <c r="KPT96" s="73"/>
      <c r="KPU96" s="74"/>
      <c r="KPV96" s="74"/>
      <c r="KPW96" s="77"/>
      <c r="KPX96" s="77"/>
      <c r="KPY96" s="11"/>
      <c r="KPZ96" s="7"/>
      <c r="KQA96" s="7"/>
      <c r="KQB96" s="7"/>
      <c r="KQC96" s="7"/>
      <c r="KQD96" s="7"/>
      <c r="KQE96" s="73"/>
      <c r="KQF96" s="73"/>
      <c r="KQG96" s="73"/>
      <c r="KQH96" s="73"/>
      <c r="KQI96" s="74"/>
      <c r="KQJ96" s="74"/>
      <c r="KQK96" s="77"/>
      <c r="KQL96" s="77"/>
      <c r="KQM96" s="11"/>
      <c r="KQN96" s="7"/>
      <c r="KQO96" s="7"/>
      <c r="KQP96" s="7"/>
      <c r="KQQ96" s="7"/>
      <c r="KQR96" s="7"/>
      <c r="KQS96" s="73"/>
      <c r="KQT96" s="73"/>
      <c r="KQU96" s="73"/>
      <c r="KQV96" s="73"/>
      <c r="KQW96" s="74"/>
      <c r="KQX96" s="74"/>
      <c r="KQY96" s="77"/>
      <c r="KQZ96" s="77"/>
      <c r="KRA96" s="11"/>
      <c r="KRB96" s="7"/>
      <c r="KRC96" s="7"/>
      <c r="KRD96" s="7"/>
      <c r="KRE96" s="7"/>
      <c r="KRF96" s="7"/>
      <c r="KRG96" s="73"/>
      <c r="KRH96" s="73"/>
      <c r="KRI96" s="73"/>
      <c r="KRJ96" s="73"/>
      <c r="KRK96" s="74"/>
      <c r="KRL96" s="74"/>
      <c r="KRM96" s="77"/>
      <c r="KRN96" s="77"/>
      <c r="KRO96" s="11"/>
      <c r="KRP96" s="7"/>
      <c r="KRQ96" s="7"/>
      <c r="KRR96" s="7"/>
      <c r="KRS96" s="7"/>
      <c r="KRT96" s="7"/>
      <c r="KRU96" s="73"/>
      <c r="KRV96" s="73"/>
      <c r="KRW96" s="73"/>
      <c r="KRX96" s="73"/>
      <c r="KRY96" s="74"/>
      <c r="KRZ96" s="74"/>
      <c r="KSA96" s="77"/>
      <c r="KSB96" s="77"/>
      <c r="KSC96" s="11"/>
      <c r="KSD96" s="7"/>
      <c r="KSE96" s="7"/>
      <c r="KSF96" s="7"/>
      <c r="KSG96" s="7"/>
      <c r="KSH96" s="7"/>
      <c r="KSI96" s="73"/>
      <c r="KSJ96" s="73"/>
      <c r="KSK96" s="73"/>
      <c r="KSL96" s="73"/>
      <c r="KSM96" s="74"/>
      <c r="KSN96" s="74"/>
      <c r="KSO96" s="77"/>
      <c r="KSP96" s="77"/>
      <c r="KSQ96" s="11"/>
      <c r="KSR96" s="7"/>
      <c r="KSS96" s="7"/>
      <c r="KST96" s="7"/>
      <c r="KSU96" s="7"/>
      <c r="KSV96" s="7"/>
      <c r="KSW96" s="73"/>
      <c r="KSX96" s="73"/>
      <c r="KSY96" s="73"/>
      <c r="KSZ96" s="73"/>
      <c r="KTA96" s="74"/>
      <c r="KTB96" s="74"/>
      <c r="KTC96" s="77"/>
      <c r="KTD96" s="77"/>
      <c r="KTE96" s="11"/>
      <c r="KTF96" s="7"/>
      <c r="KTG96" s="7"/>
      <c r="KTH96" s="7"/>
      <c r="KTI96" s="7"/>
      <c r="KTJ96" s="7"/>
      <c r="KTK96" s="73"/>
      <c r="KTL96" s="73"/>
      <c r="KTM96" s="73"/>
      <c r="KTN96" s="73"/>
      <c r="KTO96" s="74"/>
      <c r="KTP96" s="74"/>
      <c r="KTQ96" s="77"/>
      <c r="KTR96" s="77"/>
      <c r="KTS96" s="11"/>
      <c r="KTT96" s="7"/>
      <c r="KTU96" s="7"/>
      <c r="KTV96" s="7"/>
      <c r="KTW96" s="7"/>
      <c r="KTX96" s="7"/>
      <c r="KTY96" s="73"/>
      <c r="KTZ96" s="73"/>
      <c r="KUA96" s="73"/>
      <c r="KUB96" s="73"/>
      <c r="KUC96" s="74"/>
      <c r="KUD96" s="74"/>
      <c r="KUE96" s="77"/>
      <c r="KUF96" s="77"/>
      <c r="KUG96" s="11"/>
      <c r="KUH96" s="7"/>
      <c r="KUI96" s="7"/>
      <c r="KUJ96" s="7"/>
      <c r="KUK96" s="7"/>
      <c r="KUL96" s="7"/>
      <c r="KUM96" s="73"/>
      <c r="KUN96" s="73"/>
      <c r="KUO96" s="73"/>
      <c r="KUP96" s="73"/>
      <c r="KUQ96" s="74"/>
      <c r="KUR96" s="74"/>
      <c r="KUS96" s="77"/>
      <c r="KUT96" s="77"/>
      <c r="KUU96" s="11"/>
      <c r="KUV96" s="7"/>
      <c r="KUW96" s="7"/>
      <c r="KUX96" s="7"/>
      <c r="KUY96" s="7"/>
      <c r="KUZ96" s="7"/>
      <c r="KVA96" s="73"/>
      <c r="KVB96" s="73"/>
      <c r="KVC96" s="73"/>
      <c r="KVD96" s="73"/>
      <c r="KVE96" s="74"/>
      <c r="KVF96" s="74"/>
      <c r="KVG96" s="77"/>
      <c r="KVH96" s="77"/>
      <c r="KVI96" s="11"/>
      <c r="KVJ96" s="7"/>
      <c r="KVK96" s="7"/>
      <c r="KVL96" s="7"/>
      <c r="KVM96" s="7"/>
      <c r="KVN96" s="7"/>
      <c r="KVO96" s="73"/>
      <c r="KVP96" s="73"/>
      <c r="KVQ96" s="73"/>
      <c r="KVR96" s="73"/>
      <c r="KVS96" s="74"/>
      <c r="KVT96" s="74"/>
      <c r="KVU96" s="77"/>
      <c r="KVV96" s="77"/>
      <c r="KVW96" s="11"/>
      <c r="KVX96" s="7"/>
      <c r="KVY96" s="7"/>
      <c r="KVZ96" s="7"/>
      <c r="KWA96" s="7"/>
      <c r="KWB96" s="7"/>
      <c r="KWC96" s="73"/>
      <c r="KWD96" s="73"/>
      <c r="KWE96" s="73"/>
      <c r="KWF96" s="73"/>
      <c r="KWG96" s="74"/>
      <c r="KWH96" s="74"/>
      <c r="KWI96" s="77"/>
      <c r="KWJ96" s="77"/>
      <c r="KWK96" s="11"/>
      <c r="KWL96" s="7"/>
      <c r="KWM96" s="7"/>
      <c r="KWN96" s="7"/>
      <c r="KWO96" s="7"/>
      <c r="KWP96" s="7"/>
      <c r="KWQ96" s="73"/>
      <c r="KWR96" s="73"/>
      <c r="KWS96" s="73"/>
      <c r="KWT96" s="73"/>
      <c r="KWU96" s="74"/>
      <c r="KWV96" s="74"/>
      <c r="KWW96" s="77"/>
      <c r="KWX96" s="77"/>
      <c r="KWY96" s="11"/>
      <c r="KWZ96" s="7"/>
      <c r="KXA96" s="7"/>
      <c r="KXB96" s="7"/>
      <c r="KXC96" s="7"/>
      <c r="KXD96" s="7"/>
      <c r="KXE96" s="73"/>
      <c r="KXF96" s="73"/>
      <c r="KXG96" s="73"/>
      <c r="KXH96" s="73"/>
      <c r="KXI96" s="74"/>
      <c r="KXJ96" s="74"/>
      <c r="KXK96" s="77"/>
      <c r="KXL96" s="77"/>
      <c r="KXM96" s="11"/>
      <c r="KXN96" s="7"/>
      <c r="KXO96" s="7"/>
      <c r="KXP96" s="7"/>
      <c r="KXQ96" s="7"/>
      <c r="KXR96" s="7"/>
      <c r="KXS96" s="73"/>
      <c r="KXT96" s="73"/>
      <c r="KXU96" s="73"/>
      <c r="KXV96" s="73"/>
      <c r="KXW96" s="74"/>
      <c r="KXX96" s="74"/>
      <c r="KXY96" s="77"/>
      <c r="KXZ96" s="77"/>
      <c r="KYA96" s="11"/>
      <c r="KYB96" s="7"/>
      <c r="KYC96" s="7"/>
      <c r="KYD96" s="7"/>
      <c r="KYE96" s="7"/>
      <c r="KYF96" s="7"/>
      <c r="KYG96" s="73"/>
      <c r="KYH96" s="73"/>
      <c r="KYI96" s="73"/>
      <c r="KYJ96" s="73"/>
      <c r="KYK96" s="74"/>
      <c r="KYL96" s="74"/>
      <c r="KYM96" s="77"/>
      <c r="KYN96" s="77"/>
      <c r="KYO96" s="11"/>
      <c r="KYP96" s="7"/>
      <c r="KYQ96" s="7"/>
      <c r="KYR96" s="7"/>
      <c r="KYS96" s="7"/>
      <c r="KYT96" s="7"/>
      <c r="KYU96" s="73"/>
      <c r="KYV96" s="73"/>
      <c r="KYW96" s="73"/>
      <c r="KYX96" s="73"/>
      <c r="KYY96" s="74"/>
      <c r="KYZ96" s="74"/>
      <c r="KZA96" s="77"/>
      <c r="KZB96" s="77"/>
      <c r="KZC96" s="11"/>
      <c r="KZD96" s="7"/>
      <c r="KZE96" s="7"/>
      <c r="KZF96" s="7"/>
      <c r="KZG96" s="7"/>
      <c r="KZH96" s="7"/>
      <c r="KZI96" s="73"/>
      <c r="KZJ96" s="73"/>
      <c r="KZK96" s="73"/>
      <c r="KZL96" s="73"/>
      <c r="KZM96" s="74"/>
      <c r="KZN96" s="74"/>
      <c r="KZO96" s="77"/>
      <c r="KZP96" s="77"/>
      <c r="KZQ96" s="11"/>
      <c r="KZR96" s="7"/>
      <c r="KZS96" s="7"/>
      <c r="KZT96" s="7"/>
      <c r="KZU96" s="7"/>
      <c r="KZV96" s="7"/>
      <c r="KZW96" s="73"/>
      <c r="KZX96" s="73"/>
      <c r="KZY96" s="73"/>
      <c r="KZZ96" s="73"/>
      <c r="LAA96" s="74"/>
      <c r="LAB96" s="74"/>
      <c r="LAC96" s="77"/>
      <c r="LAD96" s="77"/>
      <c r="LAE96" s="11"/>
      <c r="LAF96" s="7"/>
      <c r="LAG96" s="7"/>
      <c r="LAH96" s="7"/>
      <c r="LAI96" s="7"/>
      <c r="LAJ96" s="7"/>
      <c r="LAK96" s="73"/>
      <c r="LAL96" s="73"/>
      <c r="LAM96" s="73"/>
      <c r="LAN96" s="73"/>
      <c r="LAO96" s="74"/>
      <c r="LAP96" s="74"/>
      <c r="LAQ96" s="77"/>
      <c r="LAR96" s="77"/>
      <c r="LAS96" s="11"/>
      <c r="LAT96" s="7"/>
      <c r="LAU96" s="7"/>
      <c r="LAV96" s="7"/>
      <c r="LAW96" s="7"/>
      <c r="LAX96" s="7"/>
      <c r="LAY96" s="73"/>
      <c r="LAZ96" s="73"/>
      <c r="LBA96" s="73"/>
      <c r="LBB96" s="73"/>
      <c r="LBC96" s="74"/>
      <c r="LBD96" s="74"/>
      <c r="LBE96" s="77"/>
      <c r="LBF96" s="77"/>
      <c r="LBG96" s="11"/>
      <c r="LBH96" s="7"/>
      <c r="LBI96" s="7"/>
      <c r="LBJ96" s="7"/>
      <c r="LBK96" s="7"/>
      <c r="LBL96" s="7"/>
      <c r="LBM96" s="73"/>
      <c r="LBN96" s="73"/>
      <c r="LBO96" s="73"/>
      <c r="LBP96" s="73"/>
      <c r="LBQ96" s="74"/>
      <c r="LBR96" s="74"/>
      <c r="LBS96" s="77"/>
      <c r="LBT96" s="77"/>
      <c r="LBU96" s="11"/>
      <c r="LBV96" s="7"/>
      <c r="LBW96" s="7"/>
      <c r="LBX96" s="7"/>
      <c r="LBY96" s="7"/>
      <c r="LBZ96" s="7"/>
      <c r="LCA96" s="73"/>
      <c r="LCB96" s="73"/>
      <c r="LCC96" s="73"/>
      <c r="LCD96" s="73"/>
      <c r="LCE96" s="74"/>
      <c r="LCF96" s="74"/>
      <c r="LCG96" s="77"/>
      <c r="LCH96" s="77"/>
      <c r="LCI96" s="11"/>
      <c r="LCJ96" s="7"/>
      <c r="LCK96" s="7"/>
      <c r="LCL96" s="7"/>
      <c r="LCM96" s="7"/>
      <c r="LCN96" s="7"/>
      <c r="LCO96" s="73"/>
      <c r="LCP96" s="73"/>
      <c r="LCQ96" s="73"/>
      <c r="LCR96" s="73"/>
      <c r="LCS96" s="74"/>
      <c r="LCT96" s="74"/>
      <c r="LCU96" s="77"/>
      <c r="LCV96" s="77"/>
      <c r="LCW96" s="11"/>
      <c r="LCX96" s="7"/>
      <c r="LCY96" s="7"/>
      <c r="LCZ96" s="7"/>
      <c r="LDA96" s="7"/>
      <c r="LDB96" s="7"/>
      <c r="LDC96" s="73"/>
      <c r="LDD96" s="73"/>
      <c r="LDE96" s="73"/>
      <c r="LDF96" s="73"/>
      <c r="LDG96" s="74"/>
      <c r="LDH96" s="74"/>
      <c r="LDI96" s="77"/>
      <c r="LDJ96" s="77"/>
      <c r="LDK96" s="11"/>
      <c r="LDL96" s="7"/>
      <c r="LDM96" s="7"/>
      <c r="LDN96" s="7"/>
      <c r="LDO96" s="7"/>
      <c r="LDP96" s="7"/>
      <c r="LDQ96" s="73"/>
      <c r="LDR96" s="73"/>
      <c r="LDS96" s="73"/>
      <c r="LDT96" s="73"/>
      <c r="LDU96" s="74"/>
      <c r="LDV96" s="74"/>
      <c r="LDW96" s="77"/>
      <c r="LDX96" s="77"/>
      <c r="LDY96" s="11"/>
      <c r="LDZ96" s="7"/>
      <c r="LEA96" s="7"/>
      <c r="LEB96" s="7"/>
      <c r="LEC96" s="7"/>
      <c r="LED96" s="7"/>
      <c r="LEE96" s="73"/>
      <c r="LEF96" s="73"/>
      <c r="LEG96" s="73"/>
      <c r="LEH96" s="73"/>
      <c r="LEI96" s="74"/>
      <c r="LEJ96" s="74"/>
      <c r="LEK96" s="77"/>
      <c r="LEL96" s="77"/>
      <c r="LEM96" s="11"/>
      <c r="LEN96" s="7"/>
      <c r="LEO96" s="7"/>
      <c r="LEP96" s="7"/>
      <c r="LEQ96" s="7"/>
      <c r="LER96" s="7"/>
      <c r="LES96" s="73"/>
      <c r="LET96" s="73"/>
      <c r="LEU96" s="73"/>
      <c r="LEV96" s="73"/>
      <c r="LEW96" s="74"/>
      <c r="LEX96" s="74"/>
      <c r="LEY96" s="77"/>
      <c r="LEZ96" s="77"/>
      <c r="LFA96" s="11"/>
      <c r="LFB96" s="7"/>
      <c r="LFC96" s="7"/>
      <c r="LFD96" s="7"/>
      <c r="LFE96" s="7"/>
      <c r="LFF96" s="7"/>
      <c r="LFG96" s="73"/>
      <c r="LFH96" s="73"/>
      <c r="LFI96" s="73"/>
      <c r="LFJ96" s="73"/>
      <c r="LFK96" s="74"/>
      <c r="LFL96" s="74"/>
      <c r="LFM96" s="77"/>
      <c r="LFN96" s="77"/>
      <c r="LFO96" s="11"/>
      <c r="LFP96" s="7"/>
      <c r="LFQ96" s="7"/>
      <c r="LFR96" s="7"/>
      <c r="LFS96" s="7"/>
      <c r="LFT96" s="7"/>
      <c r="LFU96" s="73"/>
      <c r="LFV96" s="73"/>
      <c r="LFW96" s="73"/>
      <c r="LFX96" s="73"/>
      <c r="LFY96" s="74"/>
      <c r="LFZ96" s="74"/>
      <c r="LGA96" s="77"/>
      <c r="LGB96" s="77"/>
      <c r="LGC96" s="11"/>
      <c r="LGD96" s="7"/>
      <c r="LGE96" s="7"/>
      <c r="LGF96" s="7"/>
      <c r="LGG96" s="7"/>
      <c r="LGH96" s="7"/>
      <c r="LGI96" s="73"/>
      <c r="LGJ96" s="73"/>
      <c r="LGK96" s="73"/>
      <c r="LGL96" s="73"/>
      <c r="LGM96" s="74"/>
      <c r="LGN96" s="74"/>
      <c r="LGO96" s="77"/>
      <c r="LGP96" s="77"/>
      <c r="LGQ96" s="11"/>
      <c r="LGR96" s="7"/>
      <c r="LGS96" s="7"/>
      <c r="LGT96" s="7"/>
      <c r="LGU96" s="7"/>
      <c r="LGV96" s="7"/>
      <c r="LGW96" s="73"/>
      <c r="LGX96" s="73"/>
      <c r="LGY96" s="73"/>
      <c r="LGZ96" s="73"/>
      <c r="LHA96" s="74"/>
      <c r="LHB96" s="74"/>
      <c r="LHC96" s="77"/>
      <c r="LHD96" s="77"/>
      <c r="LHE96" s="11"/>
      <c r="LHF96" s="7"/>
      <c r="LHG96" s="7"/>
      <c r="LHH96" s="7"/>
      <c r="LHI96" s="7"/>
      <c r="LHJ96" s="7"/>
      <c r="LHK96" s="73"/>
      <c r="LHL96" s="73"/>
      <c r="LHM96" s="73"/>
      <c r="LHN96" s="73"/>
      <c r="LHO96" s="74"/>
      <c r="LHP96" s="74"/>
      <c r="LHQ96" s="77"/>
      <c r="LHR96" s="77"/>
      <c r="LHS96" s="11"/>
      <c r="LHT96" s="7"/>
      <c r="LHU96" s="7"/>
      <c r="LHV96" s="7"/>
      <c r="LHW96" s="7"/>
      <c r="LHX96" s="7"/>
      <c r="LHY96" s="73"/>
      <c r="LHZ96" s="73"/>
      <c r="LIA96" s="73"/>
      <c r="LIB96" s="73"/>
      <c r="LIC96" s="74"/>
      <c r="LID96" s="74"/>
      <c r="LIE96" s="77"/>
      <c r="LIF96" s="77"/>
      <c r="LIG96" s="11"/>
      <c r="LIH96" s="7"/>
      <c r="LII96" s="7"/>
      <c r="LIJ96" s="7"/>
      <c r="LIK96" s="7"/>
      <c r="LIL96" s="7"/>
      <c r="LIM96" s="73"/>
      <c r="LIN96" s="73"/>
      <c r="LIO96" s="73"/>
      <c r="LIP96" s="73"/>
      <c r="LIQ96" s="74"/>
      <c r="LIR96" s="74"/>
      <c r="LIS96" s="77"/>
      <c r="LIT96" s="77"/>
      <c r="LIU96" s="11"/>
      <c r="LIV96" s="7"/>
      <c r="LIW96" s="7"/>
      <c r="LIX96" s="7"/>
      <c r="LIY96" s="7"/>
      <c r="LIZ96" s="7"/>
      <c r="LJA96" s="73"/>
      <c r="LJB96" s="73"/>
      <c r="LJC96" s="73"/>
      <c r="LJD96" s="73"/>
      <c r="LJE96" s="74"/>
      <c r="LJF96" s="74"/>
      <c r="LJG96" s="77"/>
      <c r="LJH96" s="77"/>
      <c r="LJI96" s="11"/>
      <c r="LJJ96" s="7"/>
      <c r="LJK96" s="7"/>
      <c r="LJL96" s="7"/>
      <c r="LJM96" s="7"/>
      <c r="LJN96" s="7"/>
      <c r="LJO96" s="73"/>
      <c r="LJP96" s="73"/>
      <c r="LJQ96" s="73"/>
      <c r="LJR96" s="73"/>
      <c r="LJS96" s="74"/>
      <c r="LJT96" s="74"/>
      <c r="LJU96" s="77"/>
      <c r="LJV96" s="77"/>
      <c r="LJW96" s="11"/>
      <c r="LJX96" s="7"/>
      <c r="LJY96" s="7"/>
      <c r="LJZ96" s="7"/>
      <c r="LKA96" s="7"/>
      <c r="LKB96" s="7"/>
      <c r="LKC96" s="73"/>
      <c r="LKD96" s="73"/>
      <c r="LKE96" s="73"/>
      <c r="LKF96" s="73"/>
      <c r="LKG96" s="74"/>
      <c r="LKH96" s="74"/>
      <c r="LKI96" s="77"/>
      <c r="LKJ96" s="77"/>
      <c r="LKK96" s="11"/>
      <c r="LKL96" s="7"/>
      <c r="LKM96" s="7"/>
      <c r="LKN96" s="7"/>
      <c r="LKO96" s="7"/>
      <c r="LKP96" s="7"/>
      <c r="LKQ96" s="73"/>
      <c r="LKR96" s="73"/>
      <c r="LKS96" s="73"/>
      <c r="LKT96" s="73"/>
      <c r="LKU96" s="74"/>
      <c r="LKV96" s="74"/>
      <c r="LKW96" s="77"/>
      <c r="LKX96" s="77"/>
      <c r="LKY96" s="11"/>
      <c r="LKZ96" s="7"/>
      <c r="LLA96" s="7"/>
      <c r="LLB96" s="7"/>
      <c r="LLC96" s="7"/>
      <c r="LLD96" s="7"/>
      <c r="LLE96" s="73"/>
      <c r="LLF96" s="73"/>
      <c r="LLG96" s="73"/>
      <c r="LLH96" s="73"/>
      <c r="LLI96" s="74"/>
      <c r="LLJ96" s="74"/>
      <c r="LLK96" s="77"/>
      <c r="LLL96" s="77"/>
      <c r="LLM96" s="11"/>
      <c r="LLN96" s="7"/>
      <c r="LLO96" s="7"/>
      <c r="LLP96" s="7"/>
      <c r="LLQ96" s="7"/>
      <c r="LLR96" s="7"/>
      <c r="LLS96" s="73"/>
      <c r="LLT96" s="73"/>
      <c r="LLU96" s="73"/>
      <c r="LLV96" s="73"/>
      <c r="LLW96" s="74"/>
      <c r="LLX96" s="74"/>
      <c r="LLY96" s="77"/>
      <c r="LLZ96" s="77"/>
      <c r="LMA96" s="11"/>
      <c r="LMB96" s="7"/>
      <c r="LMC96" s="7"/>
      <c r="LMD96" s="7"/>
      <c r="LME96" s="7"/>
      <c r="LMF96" s="7"/>
      <c r="LMG96" s="73"/>
      <c r="LMH96" s="73"/>
      <c r="LMI96" s="73"/>
      <c r="LMJ96" s="73"/>
      <c r="LMK96" s="74"/>
      <c r="LML96" s="74"/>
      <c r="LMM96" s="77"/>
      <c r="LMN96" s="77"/>
      <c r="LMO96" s="11"/>
      <c r="LMP96" s="7"/>
      <c r="LMQ96" s="7"/>
      <c r="LMR96" s="7"/>
      <c r="LMS96" s="7"/>
      <c r="LMT96" s="7"/>
      <c r="LMU96" s="73"/>
      <c r="LMV96" s="73"/>
      <c r="LMW96" s="73"/>
      <c r="LMX96" s="73"/>
      <c r="LMY96" s="74"/>
      <c r="LMZ96" s="74"/>
      <c r="LNA96" s="77"/>
      <c r="LNB96" s="77"/>
      <c r="LNC96" s="11"/>
      <c r="LND96" s="7"/>
      <c r="LNE96" s="7"/>
      <c r="LNF96" s="7"/>
      <c r="LNG96" s="7"/>
      <c r="LNH96" s="7"/>
      <c r="LNI96" s="73"/>
      <c r="LNJ96" s="73"/>
      <c r="LNK96" s="73"/>
      <c r="LNL96" s="73"/>
      <c r="LNM96" s="74"/>
      <c r="LNN96" s="74"/>
      <c r="LNO96" s="77"/>
      <c r="LNP96" s="77"/>
      <c r="LNQ96" s="11"/>
      <c r="LNR96" s="7"/>
      <c r="LNS96" s="7"/>
      <c r="LNT96" s="7"/>
      <c r="LNU96" s="7"/>
      <c r="LNV96" s="7"/>
      <c r="LNW96" s="73"/>
      <c r="LNX96" s="73"/>
      <c r="LNY96" s="73"/>
      <c r="LNZ96" s="73"/>
      <c r="LOA96" s="74"/>
      <c r="LOB96" s="74"/>
      <c r="LOC96" s="77"/>
      <c r="LOD96" s="77"/>
      <c r="LOE96" s="11"/>
      <c r="LOF96" s="7"/>
      <c r="LOG96" s="7"/>
      <c r="LOH96" s="7"/>
      <c r="LOI96" s="7"/>
      <c r="LOJ96" s="7"/>
      <c r="LOK96" s="73"/>
      <c r="LOL96" s="73"/>
      <c r="LOM96" s="73"/>
      <c r="LON96" s="73"/>
      <c r="LOO96" s="74"/>
      <c r="LOP96" s="74"/>
      <c r="LOQ96" s="77"/>
      <c r="LOR96" s="77"/>
      <c r="LOS96" s="11"/>
      <c r="LOT96" s="7"/>
      <c r="LOU96" s="7"/>
      <c r="LOV96" s="7"/>
      <c r="LOW96" s="7"/>
      <c r="LOX96" s="7"/>
      <c r="LOY96" s="73"/>
      <c r="LOZ96" s="73"/>
      <c r="LPA96" s="73"/>
      <c r="LPB96" s="73"/>
      <c r="LPC96" s="74"/>
      <c r="LPD96" s="74"/>
      <c r="LPE96" s="77"/>
      <c r="LPF96" s="77"/>
      <c r="LPG96" s="11"/>
      <c r="LPH96" s="7"/>
      <c r="LPI96" s="7"/>
      <c r="LPJ96" s="7"/>
      <c r="LPK96" s="7"/>
      <c r="LPL96" s="7"/>
      <c r="LPM96" s="73"/>
      <c r="LPN96" s="73"/>
      <c r="LPO96" s="73"/>
      <c r="LPP96" s="73"/>
      <c r="LPQ96" s="74"/>
      <c r="LPR96" s="74"/>
      <c r="LPS96" s="77"/>
      <c r="LPT96" s="77"/>
      <c r="LPU96" s="11"/>
      <c r="LPV96" s="7"/>
      <c r="LPW96" s="7"/>
      <c r="LPX96" s="7"/>
      <c r="LPY96" s="7"/>
      <c r="LPZ96" s="7"/>
      <c r="LQA96" s="73"/>
      <c r="LQB96" s="73"/>
      <c r="LQC96" s="73"/>
      <c r="LQD96" s="73"/>
      <c r="LQE96" s="74"/>
      <c r="LQF96" s="74"/>
      <c r="LQG96" s="77"/>
      <c r="LQH96" s="77"/>
      <c r="LQI96" s="11"/>
      <c r="LQJ96" s="7"/>
      <c r="LQK96" s="7"/>
      <c r="LQL96" s="7"/>
      <c r="LQM96" s="7"/>
      <c r="LQN96" s="7"/>
      <c r="LQO96" s="73"/>
      <c r="LQP96" s="73"/>
      <c r="LQQ96" s="73"/>
      <c r="LQR96" s="73"/>
      <c r="LQS96" s="74"/>
      <c r="LQT96" s="74"/>
      <c r="LQU96" s="77"/>
      <c r="LQV96" s="77"/>
      <c r="LQW96" s="11"/>
      <c r="LQX96" s="7"/>
      <c r="LQY96" s="7"/>
      <c r="LQZ96" s="7"/>
      <c r="LRA96" s="7"/>
      <c r="LRB96" s="7"/>
      <c r="LRC96" s="73"/>
      <c r="LRD96" s="73"/>
      <c r="LRE96" s="73"/>
      <c r="LRF96" s="73"/>
      <c r="LRG96" s="74"/>
      <c r="LRH96" s="74"/>
      <c r="LRI96" s="77"/>
      <c r="LRJ96" s="77"/>
      <c r="LRK96" s="11"/>
      <c r="LRL96" s="7"/>
      <c r="LRM96" s="7"/>
      <c r="LRN96" s="7"/>
      <c r="LRO96" s="7"/>
      <c r="LRP96" s="7"/>
      <c r="LRQ96" s="73"/>
      <c r="LRR96" s="73"/>
      <c r="LRS96" s="73"/>
      <c r="LRT96" s="73"/>
      <c r="LRU96" s="74"/>
      <c r="LRV96" s="74"/>
      <c r="LRW96" s="77"/>
      <c r="LRX96" s="77"/>
      <c r="LRY96" s="11"/>
      <c r="LRZ96" s="7"/>
      <c r="LSA96" s="7"/>
      <c r="LSB96" s="7"/>
      <c r="LSC96" s="7"/>
      <c r="LSD96" s="7"/>
      <c r="LSE96" s="73"/>
      <c r="LSF96" s="73"/>
      <c r="LSG96" s="73"/>
      <c r="LSH96" s="73"/>
      <c r="LSI96" s="74"/>
      <c r="LSJ96" s="74"/>
      <c r="LSK96" s="77"/>
      <c r="LSL96" s="77"/>
      <c r="LSM96" s="11"/>
      <c r="LSN96" s="7"/>
      <c r="LSO96" s="7"/>
      <c r="LSP96" s="7"/>
      <c r="LSQ96" s="7"/>
      <c r="LSR96" s="7"/>
      <c r="LSS96" s="73"/>
      <c r="LST96" s="73"/>
      <c r="LSU96" s="73"/>
      <c r="LSV96" s="73"/>
      <c r="LSW96" s="74"/>
      <c r="LSX96" s="74"/>
      <c r="LSY96" s="77"/>
      <c r="LSZ96" s="77"/>
      <c r="LTA96" s="11"/>
      <c r="LTB96" s="7"/>
      <c r="LTC96" s="7"/>
      <c r="LTD96" s="7"/>
      <c r="LTE96" s="7"/>
      <c r="LTF96" s="7"/>
      <c r="LTG96" s="73"/>
      <c r="LTH96" s="73"/>
      <c r="LTI96" s="73"/>
      <c r="LTJ96" s="73"/>
      <c r="LTK96" s="74"/>
      <c r="LTL96" s="74"/>
      <c r="LTM96" s="77"/>
      <c r="LTN96" s="77"/>
      <c r="LTO96" s="11"/>
      <c r="LTP96" s="7"/>
      <c r="LTQ96" s="7"/>
      <c r="LTR96" s="7"/>
      <c r="LTS96" s="7"/>
      <c r="LTT96" s="7"/>
      <c r="LTU96" s="73"/>
      <c r="LTV96" s="73"/>
      <c r="LTW96" s="73"/>
      <c r="LTX96" s="73"/>
      <c r="LTY96" s="74"/>
      <c r="LTZ96" s="74"/>
      <c r="LUA96" s="77"/>
      <c r="LUB96" s="77"/>
      <c r="LUC96" s="11"/>
      <c r="LUD96" s="7"/>
      <c r="LUE96" s="7"/>
      <c r="LUF96" s="7"/>
      <c r="LUG96" s="7"/>
      <c r="LUH96" s="7"/>
      <c r="LUI96" s="73"/>
      <c r="LUJ96" s="73"/>
      <c r="LUK96" s="73"/>
      <c r="LUL96" s="73"/>
      <c r="LUM96" s="74"/>
      <c r="LUN96" s="74"/>
      <c r="LUO96" s="77"/>
      <c r="LUP96" s="77"/>
      <c r="LUQ96" s="11"/>
      <c r="LUR96" s="7"/>
      <c r="LUS96" s="7"/>
      <c r="LUT96" s="7"/>
      <c r="LUU96" s="7"/>
      <c r="LUV96" s="7"/>
      <c r="LUW96" s="73"/>
      <c r="LUX96" s="73"/>
      <c r="LUY96" s="73"/>
      <c r="LUZ96" s="73"/>
      <c r="LVA96" s="74"/>
      <c r="LVB96" s="74"/>
      <c r="LVC96" s="77"/>
      <c r="LVD96" s="77"/>
      <c r="LVE96" s="11"/>
      <c r="LVF96" s="7"/>
      <c r="LVG96" s="7"/>
      <c r="LVH96" s="7"/>
      <c r="LVI96" s="7"/>
      <c r="LVJ96" s="7"/>
      <c r="LVK96" s="73"/>
      <c r="LVL96" s="73"/>
      <c r="LVM96" s="73"/>
      <c r="LVN96" s="73"/>
      <c r="LVO96" s="74"/>
      <c r="LVP96" s="74"/>
      <c r="LVQ96" s="77"/>
      <c r="LVR96" s="77"/>
      <c r="LVS96" s="11"/>
      <c r="LVT96" s="7"/>
      <c r="LVU96" s="7"/>
      <c r="LVV96" s="7"/>
      <c r="LVW96" s="7"/>
      <c r="LVX96" s="7"/>
      <c r="LVY96" s="73"/>
      <c r="LVZ96" s="73"/>
      <c r="LWA96" s="73"/>
      <c r="LWB96" s="73"/>
      <c r="LWC96" s="74"/>
      <c r="LWD96" s="74"/>
      <c r="LWE96" s="77"/>
      <c r="LWF96" s="77"/>
      <c r="LWG96" s="11"/>
      <c r="LWH96" s="7"/>
      <c r="LWI96" s="7"/>
      <c r="LWJ96" s="7"/>
      <c r="LWK96" s="7"/>
      <c r="LWL96" s="7"/>
      <c r="LWM96" s="73"/>
      <c r="LWN96" s="73"/>
      <c r="LWO96" s="73"/>
      <c r="LWP96" s="73"/>
      <c r="LWQ96" s="74"/>
      <c r="LWR96" s="74"/>
      <c r="LWS96" s="77"/>
      <c r="LWT96" s="77"/>
      <c r="LWU96" s="11"/>
      <c r="LWV96" s="7"/>
      <c r="LWW96" s="7"/>
      <c r="LWX96" s="7"/>
      <c r="LWY96" s="7"/>
      <c r="LWZ96" s="7"/>
      <c r="LXA96" s="73"/>
      <c r="LXB96" s="73"/>
      <c r="LXC96" s="73"/>
      <c r="LXD96" s="73"/>
      <c r="LXE96" s="74"/>
      <c r="LXF96" s="74"/>
      <c r="LXG96" s="77"/>
      <c r="LXH96" s="77"/>
      <c r="LXI96" s="11"/>
      <c r="LXJ96" s="7"/>
      <c r="LXK96" s="7"/>
      <c r="LXL96" s="7"/>
      <c r="LXM96" s="7"/>
      <c r="LXN96" s="7"/>
      <c r="LXO96" s="73"/>
      <c r="LXP96" s="73"/>
      <c r="LXQ96" s="73"/>
      <c r="LXR96" s="73"/>
      <c r="LXS96" s="74"/>
      <c r="LXT96" s="74"/>
      <c r="LXU96" s="77"/>
      <c r="LXV96" s="77"/>
      <c r="LXW96" s="11"/>
      <c r="LXX96" s="7"/>
      <c r="LXY96" s="7"/>
      <c r="LXZ96" s="7"/>
      <c r="LYA96" s="7"/>
      <c r="LYB96" s="7"/>
      <c r="LYC96" s="73"/>
      <c r="LYD96" s="73"/>
      <c r="LYE96" s="73"/>
      <c r="LYF96" s="73"/>
      <c r="LYG96" s="74"/>
      <c r="LYH96" s="74"/>
      <c r="LYI96" s="77"/>
      <c r="LYJ96" s="77"/>
      <c r="LYK96" s="11"/>
      <c r="LYL96" s="7"/>
      <c r="LYM96" s="7"/>
      <c r="LYN96" s="7"/>
      <c r="LYO96" s="7"/>
      <c r="LYP96" s="7"/>
      <c r="LYQ96" s="73"/>
      <c r="LYR96" s="73"/>
      <c r="LYS96" s="73"/>
      <c r="LYT96" s="73"/>
      <c r="LYU96" s="74"/>
      <c r="LYV96" s="74"/>
      <c r="LYW96" s="77"/>
      <c r="LYX96" s="77"/>
      <c r="LYY96" s="11"/>
      <c r="LYZ96" s="7"/>
      <c r="LZA96" s="7"/>
      <c r="LZB96" s="7"/>
      <c r="LZC96" s="7"/>
      <c r="LZD96" s="7"/>
      <c r="LZE96" s="73"/>
      <c r="LZF96" s="73"/>
      <c r="LZG96" s="73"/>
      <c r="LZH96" s="73"/>
      <c r="LZI96" s="74"/>
      <c r="LZJ96" s="74"/>
      <c r="LZK96" s="77"/>
      <c r="LZL96" s="77"/>
      <c r="LZM96" s="11"/>
      <c r="LZN96" s="7"/>
      <c r="LZO96" s="7"/>
      <c r="LZP96" s="7"/>
      <c r="LZQ96" s="7"/>
      <c r="LZR96" s="7"/>
      <c r="LZS96" s="73"/>
      <c r="LZT96" s="73"/>
      <c r="LZU96" s="73"/>
      <c r="LZV96" s="73"/>
      <c r="LZW96" s="74"/>
      <c r="LZX96" s="74"/>
      <c r="LZY96" s="77"/>
      <c r="LZZ96" s="77"/>
      <c r="MAA96" s="11"/>
      <c r="MAB96" s="7"/>
      <c r="MAC96" s="7"/>
      <c r="MAD96" s="7"/>
      <c r="MAE96" s="7"/>
      <c r="MAF96" s="7"/>
      <c r="MAG96" s="73"/>
      <c r="MAH96" s="73"/>
      <c r="MAI96" s="73"/>
      <c r="MAJ96" s="73"/>
      <c r="MAK96" s="74"/>
      <c r="MAL96" s="74"/>
      <c r="MAM96" s="77"/>
      <c r="MAN96" s="77"/>
      <c r="MAO96" s="11"/>
      <c r="MAP96" s="7"/>
      <c r="MAQ96" s="7"/>
      <c r="MAR96" s="7"/>
      <c r="MAS96" s="7"/>
      <c r="MAT96" s="7"/>
      <c r="MAU96" s="73"/>
      <c r="MAV96" s="73"/>
      <c r="MAW96" s="73"/>
      <c r="MAX96" s="73"/>
      <c r="MAY96" s="74"/>
      <c r="MAZ96" s="74"/>
      <c r="MBA96" s="77"/>
      <c r="MBB96" s="77"/>
      <c r="MBC96" s="11"/>
      <c r="MBD96" s="7"/>
      <c r="MBE96" s="7"/>
      <c r="MBF96" s="7"/>
      <c r="MBG96" s="7"/>
      <c r="MBH96" s="7"/>
      <c r="MBI96" s="73"/>
      <c r="MBJ96" s="73"/>
      <c r="MBK96" s="73"/>
      <c r="MBL96" s="73"/>
      <c r="MBM96" s="74"/>
      <c r="MBN96" s="74"/>
      <c r="MBO96" s="77"/>
      <c r="MBP96" s="77"/>
      <c r="MBQ96" s="11"/>
      <c r="MBR96" s="7"/>
      <c r="MBS96" s="7"/>
      <c r="MBT96" s="7"/>
      <c r="MBU96" s="7"/>
      <c r="MBV96" s="7"/>
      <c r="MBW96" s="73"/>
      <c r="MBX96" s="73"/>
      <c r="MBY96" s="73"/>
      <c r="MBZ96" s="73"/>
      <c r="MCA96" s="74"/>
      <c r="MCB96" s="74"/>
      <c r="MCC96" s="77"/>
      <c r="MCD96" s="77"/>
      <c r="MCE96" s="11"/>
      <c r="MCF96" s="7"/>
      <c r="MCG96" s="7"/>
      <c r="MCH96" s="7"/>
      <c r="MCI96" s="7"/>
      <c r="MCJ96" s="7"/>
      <c r="MCK96" s="73"/>
      <c r="MCL96" s="73"/>
      <c r="MCM96" s="73"/>
      <c r="MCN96" s="73"/>
      <c r="MCO96" s="74"/>
      <c r="MCP96" s="74"/>
      <c r="MCQ96" s="77"/>
      <c r="MCR96" s="77"/>
      <c r="MCS96" s="11"/>
      <c r="MCT96" s="7"/>
      <c r="MCU96" s="7"/>
      <c r="MCV96" s="7"/>
      <c r="MCW96" s="7"/>
      <c r="MCX96" s="7"/>
      <c r="MCY96" s="73"/>
      <c r="MCZ96" s="73"/>
      <c r="MDA96" s="73"/>
      <c r="MDB96" s="73"/>
      <c r="MDC96" s="74"/>
      <c r="MDD96" s="74"/>
      <c r="MDE96" s="77"/>
      <c r="MDF96" s="77"/>
      <c r="MDG96" s="11"/>
      <c r="MDH96" s="7"/>
      <c r="MDI96" s="7"/>
      <c r="MDJ96" s="7"/>
      <c r="MDK96" s="7"/>
      <c r="MDL96" s="7"/>
      <c r="MDM96" s="73"/>
      <c r="MDN96" s="73"/>
      <c r="MDO96" s="73"/>
      <c r="MDP96" s="73"/>
      <c r="MDQ96" s="74"/>
      <c r="MDR96" s="74"/>
      <c r="MDS96" s="77"/>
      <c r="MDT96" s="77"/>
      <c r="MDU96" s="11"/>
      <c r="MDV96" s="7"/>
      <c r="MDW96" s="7"/>
      <c r="MDX96" s="7"/>
      <c r="MDY96" s="7"/>
      <c r="MDZ96" s="7"/>
      <c r="MEA96" s="73"/>
      <c r="MEB96" s="73"/>
      <c r="MEC96" s="73"/>
      <c r="MED96" s="73"/>
      <c r="MEE96" s="74"/>
      <c r="MEF96" s="74"/>
      <c r="MEG96" s="77"/>
      <c r="MEH96" s="77"/>
      <c r="MEI96" s="11"/>
      <c r="MEJ96" s="7"/>
      <c r="MEK96" s="7"/>
      <c r="MEL96" s="7"/>
      <c r="MEM96" s="7"/>
      <c r="MEN96" s="7"/>
      <c r="MEO96" s="73"/>
      <c r="MEP96" s="73"/>
      <c r="MEQ96" s="73"/>
      <c r="MER96" s="73"/>
      <c r="MES96" s="74"/>
      <c r="MET96" s="74"/>
      <c r="MEU96" s="77"/>
      <c r="MEV96" s="77"/>
      <c r="MEW96" s="11"/>
      <c r="MEX96" s="7"/>
      <c r="MEY96" s="7"/>
      <c r="MEZ96" s="7"/>
      <c r="MFA96" s="7"/>
      <c r="MFB96" s="7"/>
      <c r="MFC96" s="73"/>
      <c r="MFD96" s="73"/>
      <c r="MFE96" s="73"/>
      <c r="MFF96" s="73"/>
      <c r="MFG96" s="74"/>
      <c r="MFH96" s="74"/>
      <c r="MFI96" s="77"/>
      <c r="MFJ96" s="77"/>
      <c r="MFK96" s="11"/>
      <c r="MFL96" s="7"/>
      <c r="MFM96" s="7"/>
      <c r="MFN96" s="7"/>
      <c r="MFO96" s="7"/>
      <c r="MFP96" s="7"/>
      <c r="MFQ96" s="73"/>
      <c r="MFR96" s="73"/>
      <c r="MFS96" s="73"/>
      <c r="MFT96" s="73"/>
      <c r="MFU96" s="74"/>
      <c r="MFV96" s="74"/>
      <c r="MFW96" s="77"/>
      <c r="MFX96" s="77"/>
      <c r="MFY96" s="11"/>
      <c r="MFZ96" s="7"/>
      <c r="MGA96" s="7"/>
      <c r="MGB96" s="7"/>
      <c r="MGC96" s="7"/>
      <c r="MGD96" s="7"/>
      <c r="MGE96" s="73"/>
      <c r="MGF96" s="73"/>
      <c r="MGG96" s="73"/>
      <c r="MGH96" s="73"/>
      <c r="MGI96" s="74"/>
      <c r="MGJ96" s="74"/>
      <c r="MGK96" s="77"/>
      <c r="MGL96" s="77"/>
      <c r="MGM96" s="11"/>
      <c r="MGN96" s="7"/>
      <c r="MGO96" s="7"/>
      <c r="MGP96" s="7"/>
      <c r="MGQ96" s="7"/>
      <c r="MGR96" s="7"/>
      <c r="MGS96" s="73"/>
      <c r="MGT96" s="73"/>
      <c r="MGU96" s="73"/>
      <c r="MGV96" s="73"/>
      <c r="MGW96" s="74"/>
      <c r="MGX96" s="74"/>
      <c r="MGY96" s="77"/>
      <c r="MGZ96" s="77"/>
      <c r="MHA96" s="11"/>
      <c r="MHB96" s="7"/>
      <c r="MHC96" s="7"/>
      <c r="MHD96" s="7"/>
      <c r="MHE96" s="7"/>
      <c r="MHF96" s="7"/>
      <c r="MHG96" s="73"/>
      <c r="MHH96" s="73"/>
      <c r="MHI96" s="73"/>
      <c r="MHJ96" s="73"/>
      <c r="MHK96" s="74"/>
      <c r="MHL96" s="74"/>
      <c r="MHM96" s="77"/>
      <c r="MHN96" s="77"/>
      <c r="MHO96" s="11"/>
      <c r="MHP96" s="7"/>
      <c r="MHQ96" s="7"/>
      <c r="MHR96" s="7"/>
      <c r="MHS96" s="7"/>
      <c r="MHT96" s="7"/>
      <c r="MHU96" s="73"/>
      <c r="MHV96" s="73"/>
      <c r="MHW96" s="73"/>
      <c r="MHX96" s="73"/>
      <c r="MHY96" s="74"/>
      <c r="MHZ96" s="74"/>
      <c r="MIA96" s="77"/>
      <c r="MIB96" s="77"/>
      <c r="MIC96" s="11"/>
      <c r="MID96" s="7"/>
      <c r="MIE96" s="7"/>
      <c r="MIF96" s="7"/>
      <c r="MIG96" s="7"/>
      <c r="MIH96" s="7"/>
      <c r="MII96" s="73"/>
      <c r="MIJ96" s="73"/>
      <c r="MIK96" s="73"/>
      <c r="MIL96" s="73"/>
      <c r="MIM96" s="74"/>
      <c r="MIN96" s="74"/>
      <c r="MIO96" s="77"/>
      <c r="MIP96" s="77"/>
      <c r="MIQ96" s="11"/>
      <c r="MIR96" s="7"/>
      <c r="MIS96" s="7"/>
      <c r="MIT96" s="7"/>
      <c r="MIU96" s="7"/>
      <c r="MIV96" s="7"/>
      <c r="MIW96" s="73"/>
      <c r="MIX96" s="73"/>
      <c r="MIY96" s="73"/>
      <c r="MIZ96" s="73"/>
      <c r="MJA96" s="74"/>
      <c r="MJB96" s="74"/>
      <c r="MJC96" s="77"/>
      <c r="MJD96" s="77"/>
      <c r="MJE96" s="11"/>
      <c r="MJF96" s="7"/>
      <c r="MJG96" s="7"/>
      <c r="MJH96" s="7"/>
      <c r="MJI96" s="7"/>
      <c r="MJJ96" s="7"/>
      <c r="MJK96" s="73"/>
      <c r="MJL96" s="73"/>
      <c r="MJM96" s="73"/>
      <c r="MJN96" s="73"/>
      <c r="MJO96" s="74"/>
      <c r="MJP96" s="74"/>
      <c r="MJQ96" s="77"/>
      <c r="MJR96" s="77"/>
      <c r="MJS96" s="11"/>
      <c r="MJT96" s="7"/>
      <c r="MJU96" s="7"/>
      <c r="MJV96" s="7"/>
      <c r="MJW96" s="7"/>
      <c r="MJX96" s="7"/>
      <c r="MJY96" s="73"/>
      <c r="MJZ96" s="73"/>
      <c r="MKA96" s="73"/>
      <c r="MKB96" s="73"/>
      <c r="MKC96" s="74"/>
      <c r="MKD96" s="74"/>
      <c r="MKE96" s="77"/>
      <c r="MKF96" s="77"/>
      <c r="MKG96" s="11"/>
      <c r="MKH96" s="7"/>
      <c r="MKI96" s="7"/>
      <c r="MKJ96" s="7"/>
      <c r="MKK96" s="7"/>
      <c r="MKL96" s="7"/>
      <c r="MKM96" s="73"/>
      <c r="MKN96" s="73"/>
      <c r="MKO96" s="73"/>
      <c r="MKP96" s="73"/>
      <c r="MKQ96" s="74"/>
      <c r="MKR96" s="74"/>
      <c r="MKS96" s="77"/>
      <c r="MKT96" s="77"/>
      <c r="MKU96" s="11"/>
      <c r="MKV96" s="7"/>
      <c r="MKW96" s="7"/>
      <c r="MKX96" s="7"/>
      <c r="MKY96" s="7"/>
      <c r="MKZ96" s="7"/>
      <c r="MLA96" s="73"/>
      <c r="MLB96" s="73"/>
      <c r="MLC96" s="73"/>
      <c r="MLD96" s="73"/>
      <c r="MLE96" s="74"/>
      <c r="MLF96" s="74"/>
      <c r="MLG96" s="77"/>
      <c r="MLH96" s="77"/>
      <c r="MLI96" s="11"/>
      <c r="MLJ96" s="7"/>
      <c r="MLK96" s="7"/>
      <c r="MLL96" s="7"/>
      <c r="MLM96" s="7"/>
      <c r="MLN96" s="7"/>
      <c r="MLO96" s="73"/>
      <c r="MLP96" s="73"/>
      <c r="MLQ96" s="73"/>
      <c r="MLR96" s="73"/>
      <c r="MLS96" s="74"/>
      <c r="MLT96" s="74"/>
      <c r="MLU96" s="77"/>
      <c r="MLV96" s="77"/>
      <c r="MLW96" s="11"/>
      <c r="MLX96" s="7"/>
      <c r="MLY96" s="7"/>
      <c r="MLZ96" s="7"/>
      <c r="MMA96" s="7"/>
      <c r="MMB96" s="7"/>
      <c r="MMC96" s="73"/>
      <c r="MMD96" s="73"/>
      <c r="MME96" s="73"/>
      <c r="MMF96" s="73"/>
      <c r="MMG96" s="74"/>
      <c r="MMH96" s="74"/>
      <c r="MMI96" s="77"/>
      <c r="MMJ96" s="77"/>
      <c r="MMK96" s="11"/>
      <c r="MML96" s="7"/>
      <c r="MMM96" s="7"/>
      <c r="MMN96" s="7"/>
      <c r="MMO96" s="7"/>
      <c r="MMP96" s="7"/>
      <c r="MMQ96" s="73"/>
      <c r="MMR96" s="73"/>
      <c r="MMS96" s="73"/>
      <c r="MMT96" s="73"/>
      <c r="MMU96" s="74"/>
      <c r="MMV96" s="74"/>
      <c r="MMW96" s="77"/>
      <c r="MMX96" s="77"/>
      <c r="MMY96" s="11"/>
      <c r="MMZ96" s="7"/>
      <c r="MNA96" s="7"/>
      <c r="MNB96" s="7"/>
      <c r="MNC96" s="7"/>
      <c r="MND96" s="7"/>
      <c r="MNE96" s="73"/>
      <c r="MNF96" s="73"/>
      <c r="MNG96" s="73"/>
      <c r="MNH96" s="73"/>
      <c r="MNI96" s="74"/>
      <c r="MNJ96" s="74"/>
      <c r="MNK96" s="77"/>
      <c r="MNL96" s="77"/>
      <c r="MNM96" s="11"/>
      <c r="MNN96" s="7"/>
      <c r="MNO96" s="7"/>
      <c r="MNP96" s="7"/>
      <c r="MNQ96" s="7"/>
      <c r="MNR96" s="7"/>
      <c r="MNS96" s="73"/>
      <c r="MNT96" s="73"/>
      <c r="MNU96" s="73"/>
      <c r="MNV96" s="73"/>
      <c r="MNW96" s="74"/>
      <c r="MNX96" s="74"/>
      <c r="MNY96" s="77"/>
      <c r="MNZ96" s="77"/>
      <c r="MOA96" s="11"/>
      <c r="MOB96" s="7"/>
      <c r="MOC96" s="7"/>
      <c r="MOD96" s="7"/>
      <c r="MOE96" s="7"/>
      <c r="MOF96" s="7"/>
      <c r="MOG96" s="73"/>
      <c r="MOH96" s="73"/>
      <c r="MOI96" s="73"/>
      <c r="MOJ96" s="73"/>
      <c r="MOK96" s="74"/>
      <c r="MOL96" s="74"/>
      <c r="MOM96" s="77"/>
      <c r="MON96" s="77"/>
      <c r="MOO96" s="11"/>
      <c r="MOP96" s="7"/>
      <c r="MOQ96" s="7"/>
      <c r="MOR96" s="7"/>
      <c r="MOS96" s="7"/>
      <c r="MOT96" s="7"/>
      <c r="MOU96" s="73"/>
      <c r="MOV96" s="73"/>
      <c r="MOW96" s="73"/>
      <c r="MOX96" s="73"/>
      <c r="MOY96" s="74"/>
      <c r="MOZ96" s="74"/>
      <c r="MPA96" s="77"/>
      <c r="MPB96" s="77"/>
      <c r="MPC96" s="11"/>
      <c r="MPD96" s="7"/>
      <c r="MPE96" s="7"/>
      <c r="MPF96" s="7"/>
      <c r="MPG96" s="7"/>
      <c r="MPH96" s="7"/>
      <c r="MPI96" s="73"/>
      <c r="MPJ96" s="73"/>
      <c r="MPK96" s="73"/>
      <c r="MPL96" s="73"/>
      <c r="MPM96" s="74"/>
      <c r="MPN96" s="74"/>
      <c r="MPO96" s="77"/>
      <c r="MPP96" s="77"/>
      <c r="MPQ96" s="11"/>
      <c r="MPR96" s="7"/>
      <c r="MPS96" s="7"/>
      <c r="MPT96" s="7"/>
      <c r="MPU96" s="7"/>
      <c r="MPV96" s="7"/>
      <c r="MPW96" s="73"/>
      <c r="MPX96" s="73"/>
      <c r="MPY96" s="73"/>
      <c r="MPZ96" s="73"/>
      <c r="MQA96" s="74"/>
      <c r="MQB96" s="74"/>
      <c r="MQC96" s="77"/>
      <c r="MQD96" s="77"/>
      <c r="MQE96" s="11"/>
      <c r="MQF96" s="7"/>
      <c r="MQG96" s="7"/>
      <c r="MQH96" s="7"/>
      <c r="MQI96" s="7"/>
      <c r="MQJ96" s="7"/>
      <c r="MQK96" s="73"/>
      <c r="MQL96" s="73"/>
      <c r="MQM96" s="73"/>
      <c r="MQN96" s="73"/>
      <c r="MQO96" s="74"/>
      <c r="MQP96" s="74"/>
      <c r="MQQ96" s="77"/>
      <c r="MQR96" s="77"/>
      <c r="MQS96" s="11"/>
      <c r="MQT96" s="7"/>
      <c r="MQU96" s="7"/>
      <c r="MQV96" s="7"/>
      <c r="MQW96" s="7"/>
      <c r="MQX96" s="7"/>
      <c r="MQY96" s="73"/>
      <c r="MQZ96" s="73"/>
      <c r="MRA96" s="73"/>
      <c r="MRB96" s="73"/>
      <c r="MRC96" s="74"/>
      <c r="MRD96" s="74"/>
      <c r="MRE96" s="77"/>
      <c r="MRF96" s="77"/>
      <c r="MRG96" s="11"/>
      <c r="MRH96" s="7"/>
      <c r="MRI96" s="7"/>
      <c r="MRJ96" s="7"/>
      <c r="MRK96" s="7"/>
      <c r="MRL96" s="7"/>
      <c r="MRM96" s="73"/>
      <c r="MRN96" s="73"/>
      <c r="MRO96" s="73"/>
      <c r="MRP96" s="73"/>
      <c r="MRQ96" s="74"/>
      <c r="MRR96" s="74"/>
      <c r="MRS96" s="77"/>
      <c r="MRT96" s="77"/>
      <c r="MRU96" s="11"/>
      <c r="MRV96" s="7"/>
      <c r="MRW96" s="7"/>
      <c r="MRX96" s="7"/>
      <c r="MRY96" s="7"/>
      <c r="MRZ96" s="7"/>
      <c r="MSA96" s="73"/>
      <c r="MSB96" s="73"/>
      <c r="MSC96" s="73"/>
      <c r="MSD96" s="73"/>
      <c r="MSE96" s="74"/>
      <c r="MSF96" s="74"/>
      <c r="MSG96" s="77"/>
      <c r="MSH96" s="77"/>
      <c r="MSI96" s="11"/>
      <c r="MSJ96" s="7"/>
      <c r="MSK96" s="7"/>
      <c r="MSL96" s="7"/>
      <c r="MSM96" s="7"/>
      <c r="MSN96" s="7"/>
      <c r="MSO96" s="73"/>
      <c r="MSP96" s="73"/>
      <c r="MSQ96" s="73"/>
      <c r="MSR96" s="73"/>
      <c r="MSS96" s="74"/>
      <c r="MST96" s="74"/>
      <c r="MSU96" s="77"/>
      <c r="MSV96" s="77"/>
      <c r="MSW96" s="11"/>
      <c r="MSX96" s="7"/>
      <c r="MSY96" s="7"/>
      <c r="MSZ96" s="7"/>
      <c r="MTA96" s="7"/>
      <c r="MTB96" s="7"/>
      <c r="MTC96" s="73"/>
      <c r="MTD96" s="73"/>
      <c r="MTE96" s="73"/>
      <c r="MTF96" s="73"/>
      <c r="MTG96" s="74"/>
      <c r="MTH96" s="74"/>
      <c r="MTI96" s="77"/>
      <c r="MTJ96" s="77"/>
      <c r="MTK96" s="11"/>
      <c r="MTL96" s="7"/>
      <c r="MTM96" s="7"/>
      <c r="MTN96" s="7"/>
      <c r="MTO96" s="7"/>
      <c r="MTP96" s="7"/>
      <c r="MTQ96" s="73"/>
      <c r="MTR96" s="73"/>
      <c r="MTS96" s="73"/>
      <c r="MTT96" s="73"/>
      <c r="MTU96" s="74"/>
      <c r="MTV96" s="74"/>
      <c r="MTW96" s="77"/>
      <c r="MTX96" s="77"/>
      <c r="MTY96" s="11"/>
      <c r="MTZ96" s="7"/>
      <c r="MUA96" s="7"/>
      <c r="MUB96" s="7"/>
      <c r="MUC96" s="7"/>
      <c r="MUD96" s="7"/>
      <c r="MUE96" s="73"/>
      <c r="MUF96" s="73"/>
      <c r="MUG96" s="73"/>
      <c r="MUH96" s="73"/>
      <c r="MUI96" s="74"/>
      <c r="MUJ96" s="74"/>
      <c r="MUK96" s="77"/>
      <c r="MUL96" s="77"/>
      <c r="MUM96" s="11"/>
      <c r="MUN96" s="7"/>
      <c r="MUO96" s="7"/>
      <c r="MUP96" s="7"/>
      <c r="MUQ96" s="7"/>
      <c r="MUR96" s="7"/>
      <c r="MUS96" s="73"/>
      <c r="MUT96" s="73"/>
      <c r="MUU96" s="73"/>
      <c r="MUV96" s="73"/>
      <c r="MUW96" s="74"/>
      <c r="MUX96" s="74"/>
      <c r="MUY96" s="77"/>
      <c r="MUZ96" s="77"/>
      <c r="MVA96" s="11"/>
      <c r="MVB96" s="7"/>
      <c r="MVC96" s="7"/>
      <c r="MVD96" s="7"/>
      <c r="MVE96" s="7"/>
      <c r="MVF96" s="7"/>
      <c r="MVG96" s="73"/>
      <c r="MVH96" s="73"/>
      <c r="MVI96" s="73"/>
      <c r="MVJ96" s="73"/>
      <c r="MVK96" s="74"/>
      <c r="MVL96" s="74"/>
      <c r="MVM96" s="77"/>
      <c r="MVN96" s="77"/>
      <c r="MVO96" s="11"/>
      <c r="MVP96" s="7"/>
      <c r="MVQ96" s="7"/>
      <c r="MVR96" s="7"/>
      <c r="MVS96" s="7"/>
      <c r="MVT96" s="7"/>
      <c r="MVU96" s="73"/>
      <c r="MVV96" s="73"/>
      <c r="MVW96" s="73"/>
      <c r="MVX96" s="73"/>
      <c r="MVY96" s="74"/>
      <c r="MVZ96" s="74"/>
      <c r="MWA96" s="77"/>
      <c r="MWB96" s="77"/>
      <c r="MWC96" s="11"/>
      <c r="MWD96" s="7"/>
      <c r="MWE96" s="7"/>
      <c r="MWF96" s="7"/>
      <c r="MWG96" s="7"/>
      <c r="MWH96" s="7"/>
      <c r="MWI96" s="73"/>
      <c r="MWJ96" s="73"/>
      <c r="MWK96" s="73"/>
      <c r="MWL96" s="73"/>
      <c r="MWM96" s="74"/>
      <c r="MWN96" s="74"/>
      <c r="MWO96" s="77"/>
      <c r="MWP96" s="77"/>
      <c r="MWQ96" s="11"/>
      <c r="MWR96" s="7"/>
      <c r="MWS96" s="7"/>
      <c r="MWT96" s="7"/>
      <c r="MWU96" s="7"/>
      <c r="MWV96" s="7"/>
      <c r="MWW96" s="73"/>
      <c r="MWX96" s="73"/>
      <c r="MWY96" s="73"/>
      <c r="MWZ96" s="73"/>
      <c r="MXA96" s="74"/>
      <c r="MXB96" s="74"/>
      <c r="MXC96" s="77"/>
      <c r="MXD96" s="77"/>
      <c r="MXE96" s="11"/>
      <c r="MXF96" s="7"/>
      <c r="MXG96" s="7"/>
      <c r="MXH96" s="7"/>
      <c r="MXI96" s="7"/>
      <c r="MXJ96" s="7"/>
      <c r="MXK96" s="73"/>
      <c r="MXL96" s="73"/>
      <c r="MXM96" s="73"/>
      <c r="MXN96" s="73"/>
      <c r="MXO96" s="74"/>
      <c r="MXP96" s="74"/>
      <c r="MXQ96" s="77"/>
      <c r="MXR96" s="77"/>
      <c r="MXS96" s="11"/>
      <c r="MXT96" s="7"/>
      <c r="MXU96" s="7"/>
      <c r="MXV96" s="7"/>
      <c r="MXW96" s="7"/>
      <c r="MXX96" s="7"/>
      <c r="MXY96" s="73"/>
      <c r="MXZ96" s="73"/>
      <c r="MYA96" s="73"/>
      <c r="MYB96" s="73"/>
      <c r="MYC96" s="74"/>
      <c r="MYD96" s="74"/>
      <c r="MYE96" s="77"/>
      <c r="MYF96" s="77"/>
      <c r="MYG96" s="11"/>
      <c r="MYH96" s="7"/>
      <c r="MYI96" s="7"/>
      <c r="MYJ96" s="7"/>
      <c r="MYK96" s="7"/>
      <c r="MYL96" s="7"/>
      <c r="MYM96" s="73"/>
      <c r="MYN96" s="73"/>
      <c r="MYO96" s="73"/>
      <c r="MYP96" s="73"/>
      <c r="MYQ96" s="74"/>
      <c r="MYR96" s="74"/>
      <c r="MYS96" s="77"/>
      <c r="MYT96" s="77"/>
      <c r="MYU96" s="11"/>
      <c r="MYV96" s="7"/>
      <c r="MYW96" s="7"/>
      <c r="MYX96" s="7"/>
      <c r="MYY96" s="7"/>
      <c r="MYZ96" s="7"/>
      <c r="MZA96" s="73"/>
      <c r="MZB96" s="73"/>
      <c r="MZC96" s="73"/>
      <c r="MZD96" s="73"/>
      <c r="MZE96" s="74"/>
      <c r="MZF96" s="74"/>
      <c r="MZG96" s="77"/>
      <c r="MZH96" s="77"/>
      <c r="MZI96" s="11"/>
      <c r="MZJ96" s="7"/>
      <c r="MZK96" s="7"/>
      <c r="MZL96" s="7"/>
      <c r="MZM96" s="7"/>
      <c r="MZN96" s="7"/>
      <c r="MZO96" s="73"/>
      <c r="MZP96" s="73"/>
      <c r="MZQ96" s="73"/>
      <c r="MZR96" s="73"/>
      <c r="MZS96" s="74"/>
      <c r="MZT96" s="74"/>
      <c r="MZU96" s="77"/>
      <c r="MZV96" s="77"/>
      <c r="MZW96" s="11"/>
      <c r="MZX96" s="7"/>
      <c r="MZY96" s="7"/>
      <c r="MZZ96" s="7"/>
      <c r="NAA96" s="7"/>
      <c r="NAB96" s="7"/>
      <c r="NAC96" s="73"/>
      <c r="NAD96" s="73"/>
      <c r="NAE96" s="73"/>
      <c r="NAF96" s="73"/>
      <c r="NAG96" s="74"/>
      <c r="NAH96" s="74"/>
      <c r="NAI96" s="77"/>
      <c r="NAJ96" s="77"/>
      <c r="NAK96" s="11"/>
      <c r="NAL96" s="7"/>
      <c r="NAM96" s="7"/>
      <c r="NAN96" s="7"/>
      <c r="NAO96" s="7"/>
      <c r="NAP96" s="7"/>
      <c r="NAQ96" s="73"/>
      <c r="NAR96" s="73"/>
      <c r="NAS96" s="73"/>
      <c r="NAT96" s="73"/>
      <c r="NAU96" s="74"/>
      <c r="NAV96" s="74"/>
      <c r="NAW96" s="77"/>
      <c r="NAX96" s="77"/>
      <c r="NAY96" s="11"/>
      <c r="NAZ96" s="7"/>
      <c r="NBA96" s="7"/>
      <c r="NBB96" s="7"/>
      <c r="NBC96" s="7"/>
      <c r="NBD96" s="7"/>
      <c r="NBE96" s="73"/>
      <c r="NBF96" s="73"/>
      <c r="NBG96" s="73"/>
      <c r="NBH96" s="73"/>
      <c r="NBI96" s="74"/>
      <c r="NBJ96" s="74"/>
      <c r="NBK96" s="77"/>
      <c r="NBL96" s="77"/>
      <c r="NBM96" s="11"/>
      <c r="NBN96" s="7"/>
      <c r="NBO96" s="7"/>
      <c r="NBP96" s="7"/>
      <c r="NBQ96" s="7"/>
      <c r="NBR96" s="7"/>
      <c r="NBS96" s="73"/>
      <c r="NBT96" s="73"/>
      <c r="NBU96" s="73"/>
      <c r="NBV96" s="73"/>
      <c r="NBW96" s="74"/>
      <c r="NBX96" s="74"/>
      <c r="NBY96" s="77"/>
      <c r="NBZ96" s="77"/>
      <c r="NCA96" s="11"/>
      <c r="NCB96" s="7"/>
      <c r="NCC96" s="7"/>
      <c r="NCD96" s="7"/>
      <c r="NCE96" s="7"/>
      <c r="NCF96" s="7"/>
      <c r="NCG96" s="73"/>
      <c r="NCH96" s="73"/>
      <c r="NCI96" s="73"/>
      <c r="NCJ96" s="73"/>
      <c r="NCK96" s="74"/>
      <c r="NCL96" s="74"/>
      <c r="NCM96" s="77"/>
      <c r="NCN96" s="77"/>
      <c r="NCO96" s="11"/>
      <c r="NCP96" s="7"/>
      <c r="NCQ96" s="7"/>
      <c r="NCR96" s="7"/>
      <c r="NCS96" s="7"/>
      <c r="NCT96" s="7"/>
      <c r="NCU96" s="73"/>
      <c r="NCV96" s="73"/>
      <c r="NCW96" s="73"/>
      <c r="NCX96" s="73"/>
      <c r="NCY96" s="74"/>
      <c r="NCZ96" s="74"/>
      <c r="NDA96" s="77"/>
      <c r="NDB96" s="77"/>
      <c r="NDC96" s="11"/>
      <c r="NDD96" s="7"/>
      <c r="NDE96" s="7"/>
      <c r="NDF96" s="7"/>
      <c r="NDG96" s="7"/>
      <c r="NDH96" s="7"/>
      <c r="NDI96" s="73"/>
      <c r="NDJ96" s="73"/>
      <c r="NDK96" s="73"/>
      <c r="NDL96" s="73"/>
      <c r="NDM96" s="74"/>
      <c r="NDN96" s="74"/>
      <c r="NDO96" s="77"/>
      <c r="NDP96" s="77"/>
      <c r="NDQ96" s="11"/>
      <c r="NDR96" s="7"/>
      <c r="NDS96" s="7"/>
      <c r="NDT96" s="7"/>
      <c r="NDU96" s="7"/>
      <c r="NDV96" s="7"/>
      <c r="NDW96" s="73"/>
      <c r="NDX96" s="73"/>
      <c r="NDY96" s="73"/>
      <c r="NDZ96" s="73"/>
      <c r="NEA96" s="74"/>
      <c r="NEB96" s="74"/>
      <c r="NEC96" s="77"/>
      <c r="NED96" s="77"/>
      <c r="NEE96" s="11"/>
      <c r="NEF96" s="7"/>
      <c r="NEG96" s="7"/>
      <c r="NEH96" s="7"/>
      <c r="NEI96" s="7"/>
      <c r="NEJ96" s="7"/>
      <c r="NEK96" s="73"/>
      <c r="NEL96" s="73"/>
      <c r="NEM96" s="73"/>
      <c r="NEN96" s="73"/>
      <c r="NEO96" s="74"/>
      <c r="NEP96" s="74"/>
      <c r="NEQ96" s="77"/>
      <c r="NER96" s="77"/>
      <c r="NES96" s="11"/>
      <c r="NET96" s="7"/>
      <c r="NEU96" s="7"/>
      <c r="NEV96" s="7"/>
      <c r="NEW96" s="7"/>
      <c r="NEX96" s="7"/>
      <c r="NEY96" s="73"/>
      <c r="NEZ96" s="73"/>
      <c r="NFA96" s="73"/>
      <c r="NFB96" s="73"/>
      <c r="NFC96" s="74"/>
      <c r="NFD96" s="74"/>
      <c r="NFE96" s="77"/>
      <c r="NFF96" s="77"/>
      <c r="NFG96" s="11"/>
      <c r="NFH96" s="7"/>
      <c r="NFI96" s="7"/>
      <c r="NFJ96" s="7"/>
      <c r="NFK96" s="7"/>
      <c r="NFL96" s="7"/>
      <c r="NFM96" s="73"/>
      <c r="NFN96" s="73"/>
      <c r="NFO96" s="73"/>
      <c r="NFP96" s="73"/>
      <c r="NFQ96" s="74"/>
      <c r="NFR96" s="74"/>
      <c r="NFS96" s="77"/>
      <c r="NFT96" s="77"/>
      <c r="NFU96" s="11"/>
      <c r="NFV96" s="7"/>
      <c r="NFW96" s="7"/>
      <c r="NFX96" s="7"/>
      <c r="NFY96" s="7"/>
      <c r="NFZ96" s="7"/>
      <c r="NGA96" s="73"/>
      <c r="NGB96" s="73"/>
      <c r="NGC96" s="73"/>
      <c r="NGD96" s="73"/>
      <c r="NGE96" s="74"/>
      <c r="NGF96" s="74"/>
      <c r="NGG96" s="77"/>
      <c r="NGH96" s="77"/>
      <c r="NGI96" s="11"/>
      <c r="NGJ96" s="7"/>
      <c r="NGK96" s="7"/>
      <c r="NGL96" s="7"/>
      <c r="NGM96" s="7"/>
      <c r="NGN96" s="7"/>
      <c r="NGO96" s="73"/>
      <c r="NGP96" s="73"/>
      <c r="NGQ96" s="73"/>
      <c r="NGR96" s="73"/>
      <c r="NGS96" s="74"/>
      <c r="NGT96" s="74"/>
      <c r="NGU96" s="77"/>
      <c r="NGV96" s="77"/>
      <c r="NGW96" s="11"/>
      <c r="NGX96" s="7"/>
      <c r="NGY96" s="7"/>
      <c r="NGZ96" s="7"/>
      <c r="NHA96" s="7"/>
      <c r="NHB96" s="7"/>
      <c r="NHC96" s="73"/>
      <c r="NHD96" s="73"/>
      <c r="NHE96" s="73"/>
      <c r="NHF96" s="73"/>
      <c r="NHG96" s="74"/>
      <c r="NHH96" s="74"/>
      <c r="NHI96" s="77"/>
      <c r="NHJ96" s="77"/>
      <c r="NHK96" s="11"/>
      <c r="NHL96" s="7"/>
      <c r="NHM96" s="7"/>
      <c r="NHN96" s="7"/>
      <c r="NHO96" s="7"/>
      <c r="NHP96" s="7"/>
      <c r="NHQ96" s="73"/>
      <c r="NHR96" s="73"/>
      <c r="NHS96" s="73"/>
      <c r="NHT96" s="73"/>
      <c r="NHU96" s="74"/>
      <c r="NHV96" s="74"/>
      <c r="NHW96" s="77"/>
      <c r="NHX96" s="77"/>
      <c r="NHY96" s="11"/>
      <c r="NHZ96" s="7"/>
      <c r="NIA96" s="7"/>
      <c r="NIB96" s="7"/>
      <c r="NIC96" s="7"/>
      <c r="NID96" s="7"/>
      <c r="NIE96" s="73"/>
      <c r="NIF96" s="73"/>
      <c r="NIG96" s="73"/>
      <c r="NIH96" s="73"/>
      <c r="NII96" s="74"/>
      <c r="NIJ96" s="74"/>
      <c r="NIK96" s="77"/>
      <c r="NIL96" s="77"/>
      <c r="NIM96" s="11"/>
      <c r="NIN96" s="7"/>
      <c r="NIO96" s="7"/>
      <c r="NIP96" s="7"/>
      <c r="NIQ96" s="7"/>
      <c r="NIR96" s="7"/>
      <c r="NIS96" s="73"/>
      <c r="NIT96" s="73"/>
      <c r="NIU96" s="73"/>
      <c r="NIV96" s="73"/>
      <c r="NIW96" s="74"/>
      <c r="NIX96" s="74"/>
      <c r="NIY96" s="77"/>
      <c r="NIZ96" s="77"/>
      <c r="NJA96" s="11"/>
      <c r="NJB96" s="7"/>
      <c r="NJC96" s="7"/>
      <c r="NJD96" s="7"/>
      <c r="NJE96" s="7"/>
      <c r="NJF96" s="7"/>
      <c r="NJG96" s="73"/>
      <c r="NJH96" s="73"/>
      <c r="NJI96" s="73"/>
      <c r="NJJ96" s="73"/>
      <c r="NJK96" s="74"/>
      <c r="NJL96" s="74"/>
      <c r="NJM96" s="77"/>
      <c r="NJN96" s="77"/>
      <c r="NJO96" s="11"/>
      <c r="NJP96" s="7"/>
      <c r="NJQ96" s="7"/>
      <c r="NJR96" s="7"/>
      <c r="NJS96" s="7"/>
      <c r="NJT96" s="7"/>
      <c r="NJU96" s="73"/>
      <c r="NJV96" s="73"/>
      <c r="NJW96" s="73"/>
      <c r="NJX96" s="73"/>
      <c r="NJY96" s="74"/>
      <c r="NJZ96" s="74"/>
      <c r="NKA96" s="77"/>
      <c r="NKB96" s="77"/>
      <c r="NKC96" s="11"/>
      <c r="NKD96" s="7"/>
      <c r="NKE96" s="7"/>
      <c r="NKF96" s="7"/>
      <c r="NKG96" s="7"/>
      <c r="NKH96" s="7"/>
      <c r="NKI96" s="73"/>
      <c r="NKJ96" s="73"/>
      <c r="NKK96" s="73"/>
      <c r="NKL96" s="73"/>
      <c r="NKM96" s="74"/>
      <c r="NKN96" s="74"/>
      <c r="NKO96" s="77"/>
      <c r="NKP96" s="77"/>
      <c r="NKQ96" s="11"/>
      <c r="NKR96" s="7"/>
      <c r="NKS96" s="7"/>
      <c r="NKT96" s="7"/>
      <c r="NKU96" s="7"/>
      <c r="NKV96" s="7"/>
      <c r="NKW96" s="73"/>
      <c r="NKX96" s="73"/>
      <c r="NKY96" s="73"/>
      <c r="NKZ96" s="73"/>
      <c r="NLA96" s="74"/>
      <c r="NLB96" s="74"/>
      <c r="NLC96" s="77"/>
      <c r="NLD96" s="77"/>
      <c r="NLE96" s="11"/>
      <c r="NLF96" s="7"/>
      <c r="NLG96" s="7"/>
      <c r="NLH96" s="7"/>
      <c r="NLI96" s="7"/>
      <c r="NLJ96" s="7"/>
      <c r="NLK96" s="73"/>
      <c r="NLL96" s="73"/>
      <c r="NLM96" s="73"/>
      <c r="NLN96" s="73"/>
      <c r="NLO96" s="74"/>
      <c r="NLP96" s="74"/>
      <c r="NLQ96" s="77"/>
      <c r="NLR96" s="77"/>
      <c r="NLS96" s="11"/>
      <c r="NLT96" s="7"/>
      <c r="NLU96" s="7"/>
      <c r="NLV96" s="7"/>
      <c r="NLW96" s="7"/>
      <c r="NLX96" s="7"/>
      <c r="NLY96" s="73"/>
      <c r="NLZ96" s="73"/>
      <c r="NMA96" s="73"/>
      <c r="NMB96" s="73"/>
      <c r="NMC96" s="74"/>
      <c r="NMD96" s="74"/>
      <c r="NME96" s="77"/>
      <c r="NMF96" s="77"/>
      <c r="NMG96" s="11"/>
      <c r="NMH96" s="7"/>
      <c r="NMI96" s="7"/>
      <c r="NMJ96" s="7"/>
      <c r="NMK96" s="7"/>
      <c r="NML96" s="7"/>
      <c r="NMM96" s="73"/>
      <c r="NMN96" s="73"/>
      <c r="NMO96" s="73"/>
      <c r="NMP96" s="73"/>
      <c r="NMQ96" s="74"/>
      <c r="NMR96" s="74"/>
      <c r="NMS96" s="77"/>
      <c r="NMT96" s="77"/>
      <c r="NMU96" s="11"/>
      <c r="NMV96" s="7"/>
      <c r="NMW96" s="7"/>
      <c r="NMX96" s="7"/>
      <c r="NMY96" s="7"/>
      <c r="NMZ96" s="7"/>
      <c r="NNA96" s="73"/>
      <c r="NNB96" s="73"/>
      <c r="NNC96" s="73"/>
      <c r="NND96" s="73"/>
      <c r="NNE96" s="74"/>
      <c r="NNF96" s="74"/>
      <c r="NNG96" s="77"/>
      <c r="NNH96" s="77"/>
      <c r="NNI96" s="11"/>
      <c r="NNJ96" s="7"/>
      <c r="NNK96" s="7"/>
      <c r="NNL96" s="7"/>
      <c r="NNM96" s="7"/>
      <c r="NNN96" s="7"/>
      <c r="NNO96" s="73"/>
      <c r="NNP96" s="73"/>
      <c r="NNQ96" s="73"/>
      <c r="NNR96" s="73"/>
      <c r="NNS96" s="74"/>
      <c r="NNT96" s="74"/>
      <c r="NNU96" s="77"/>
      <c r="NNV96" s="77"/>
      <c r="NNW96" s="11"/>
      <c r="NNX96" s="7"/>
      <c r="NNY96" s="7"/>
      <c r="NNZ96" s="7"/>
      <c r="NOA96" s="7"/>
      <c r="NOB96" s="7"/>
      <c r="NOC96" s="73"/>
      <c r="NOD96" s="73"/>
      <c r="NOE96" s="73"/>
      <c r="NOF96" s="73"/>
      <c r="NOG96" s="74"/>
      <c r="NOH96" s="74"/>
      <c r="NOI96" s="77"/>
      <c r="NOJ96" s="77"/>
      <c r="NOK96" s="11"/>
      <c r="NOL96" s="7"/>
      <c r="NOM96" s="7"/>
      <c r="NON96" s="7"/>
      <c r="NOO96" s="7"/>
      <c r="NOP96" s="7"/>
      <c r="NOQ96" s="73"/>
      <c r="NOR96" s="73"/>
      <c r="NOS96" s="73"/>
      <c r="NOT96" s="73"/>
      <c r="NOU96" s="74"/>
      <c r="NOV96" s="74"/>
      <c r="NOW96" s="77"/>
      <c r="NOX96" s="77"/>
      <c r="NOY96" s="11"/>
      <c r="NOZ96" s="7"/>
      <c r="NPA96" s="7"/>
      <c r="NPB96" s="7"/>
      <c r="NPC96" s="7"/>
      <c r="NPD96" s="7"/>
      <c r="NPE96" s="73"/>
      <c r="NPF96" s="73"/>
      <c r="NPG96" s="73"/>
      <c r="NPH96" s="73"/>
      <c r="NPI96" s="74"/>
      <c r="NPJ96" s="74"/>
      <c r="NPK96" s="77"/>
      <c r="NPL96" s="77"/>
      <c r="NPM96" s="11"/>
      <c r="NPN96" s="7"/>
      <c r="NPO96" s="7"/>
      <c r="NPP96" s="7"/>
      <c r="NPQ96" s="7"/>
      <c r="NPR96" s="7"/>
      <c r="NPS96" s="73"/>
      <c r="NPT96" s="73"/>
      <c r="NPU96" s="73"/>
      <c r="NPV96" s="73"/>
      <c r="NPW96" s="74"/>
      <c r="NPX96" s="74"/>
      <c r="NPY96" s="77"/>
      <c r="NPZ96" s="77"/>
      <c r="NQA96" s="11"/>
      <c r="NQB96" s="7"/>
      <c r="NQC96" s="7"/>
      <c r="NQD96" s="7"/>
      <c r="NQE96" s="7"/>
      <c r="NQF96" s="7"/>
      <c r="NQG96" s="73"/>
      <c r="NQH96" s="73"/>
      <c r="NQI96" s="73"/>
      <c r="NQJ96" s="73"/>
      <c r="NQK96" s="74"/>
      <c r="NQL96" s="74"/>
      <c r="NQM96" s="77"/>
      <c r="NQN96" s="77"/>
      <c r="NQO96" s="11"/>
      <c r="NQP96" s="7"/>
      <c r="NQQ96" s="7"/>
      <c r="NQR96" s="7"/>
      <c r="NQS96" s="7"/>
      <c r="NQT96" s="7"/>
      <c r="NQU96" s="73"/>
      <c r="NQV96" s="73"/>
      <c r="NQW96" s="73"/>
      <c r="NQX96" s="73"/>
      <c r="NQY96" s="74"/>
      <c r="NQZ96" s="74"/>
      <c r="NRA96" s="77"/>
      <c r="NRB96" s="77"/>
      <c r="NRC96" s="11"/>
      <c r="NRD96" s="7"/>
      <c r="NRE96" s="7"/>
      <c r="NRF96" s="7"/>
      <c r="NRG96" s="7"/>
      <c r="NRH96" s="7"/>
      <c r="NRI96" s="73"/>
      <c r="NRJ96" s="73"/>
      <c r="NRK96" s="73"/>
      <c r="NRL96" s="73"/>
      <c r="NRM96" s="74"/>
      <c r="NRN96" s="74"/>
      <c r="NRO96" s="77"/>
      <c r="NRP96" s="77"/>
      <c r="NRQ96" s="11"/>
      <c r="NRR96" s="7"/>
      <c r="NRS96" s="7"/>
      <c r="NRT96" s="7"/>
      <c r="NRU96" s="7"/>
      <c r="NRV96" s="7"/>
      <c r="NRW96" s="73"/>
      <c r="NRX96" s="73"/>
      <c r="NRY96" s="73"/>
      <c r="NRZ96" s="73"/>
      <c r="NSA96" s="74"/>
      <c r="NSB96" s="74"/>
      <c r="NSC96" s="77"/>
      <c r="NSD96" s="77"/>
      <c r="NSE96" s="11"/>
      <c r="NSF96" s="7"/>
      <c r="NSG96" s="7"/>
      <c r="NSH96" s="7"/>
      <c r="NSI96" s="7"/>
      <c r="NSJ96" s="7"/>
      <c r="NSK96" s="73"/>
      <c r="NSL96" s="73"/>
      <c r="NSM96" s="73"/>
      <c r="NSN96" s="73"/>
      <c r="NSO96" s="74"/>
      <c r="NSP96" s="74"/>
      <c r="NSQ96" s="77"/>
      <c r="NSR96" s="77"/>
      <c r="NSS96" s="11"/>
      <c r="NST96" s="7"/>
      <c r="NSU96" s="7"/>
      <c r="NSV96" s="7"/>
      <c r="NSW96" s="7"/>
      <c r="NSX96" s="7"/>
      <c r="NSY96" s="73"/>
      <c r="NSZ96" s="73"/>
      <c r="NTA96" s="73"/>
      <c r="NTB96" s="73"/>
      <c r="NTC96" s="74"/>
      <c r="NTD96" s="74"/>
      <c r="NTE96" s="77"/>
      <c r="NTF96" s="77"/>
      <c r="NTG96" s="11"/>
      <c r="NTH96" s="7"/>
      <c r="NTI96" s="7"/>
      <c r="NTJ96" s="7"/>
      <c r="NTK96" s="7"/>
      <c r="NTL96" s="7"/>
      <c r="NTM96" s="73"/>
      <c r="NTN96" s="73"/>
      <c r="NTO96" s="73"/>
      <c r="NTP96" s="73"/>
      <c r="NTQ96" s="74"/>
      <c r="NTR96" s="74"/>
      <c r="NTS96" s="77"/>
      <c r="NTT96" s="77"/>
      <c r="NTU96" s="11"/>
      <c r="NTV96" s="7"/>
      <c r="NTW96" s="7"/>
      <c r="NTX96" s="7"/>
      <c r="NTY96" s="7"/>
      <c r="NTZ96" s="7"/>
      <c r="NUA96" s="73"/>
      <c r="NUB96" s="73"/>
      <c r="NUC96" s="73"/>
      <c r="NUD96" s="73"/>
      <c r="NUE96" s="74"/>
      <c r="NUF96" s="74"/>
      <c r="NUG96" s="77"/>
      <c r="NUH96" s="77"/>
      <c r="NUI96" s="11"/>
      <c r="NUJ96" s="7"/>
      <c r="NUK96" s="7"/>
      <c r="NUL96" s="7"/>
      <c r="NUM96" s="7"/>
      <c r="NUN96" s="7"/>
      <c r="NUO96" s="73"/>
      <c r="NUP96" s="73"/>
      <c r="NUQ96" s="73"/>
      <c r="NUR96" s="73"/>
      <c r="NUS96" s="74"/>
      <c r="NUT96" s="74"/>
      <c r="NUU96" s="77"/>
      <c r="NUV96" s="77"/>
      <c r="NUW96" s="11"/>
      <c r="NUX96" s="7"/>
      <c r="NUY96" s="7"/>
      <c r="NUZ96" s="7"/>
      <c r="NVA96" s="7"/>
      <c r="NVB96" s="7"/>
      <c r="NVC96" s="73"/>
      <c r="NVD96" s="73"/>
      <c r="NVE96" s="73"/>
      <c r="NVF96" s="73"/>
      <c r="NVG96" s="74"/>
      <c r="NVH96" s="74"/>
      <c r="NVI96" s="77"/>
      <c r="NVJ96" s="77"/>
      <c r="NVK96" s="11"/>
      <c r="NVL96" s="7"/>
      <c r="NVM96" s="7"/>
      <c r="NVN96" s="7"/>
      <c r="NVO96" s="7"/>
      <c r="NVP96" s="7"/>
      <c r="NVQ96" s="73"/>
      <c r="NVR96" s="73"/>
      <c r="NVS96" s="73"/>
      <c r="NVT96" s="73"/>
      <c r="NVU96" s="74"/>
      <c r="NVV96" s="74"/>
      <c r="NVW96" s="77"/>
      <c r="NVX96" s="77"/>
      <c r="NVY96" s="11"/>
      <c r="NVZ96" s="7"/>
      <c r="NWA96" s="7"/>
      <c r="NWB96" s="7"/>
      <c r="NWC96" s="7"/>
      <c r="NWD96" s="7"/>
      <c r="NWE96" s="73"/>
      <c r="NWF96" s="73"/>
      <c r="NWG96" s="73"/>
      <c r="NWH96" s="73"/>
      <c r="NWI96" s="74"/>
      <c r="NWJ96" s="74"/>
      <c r="NWK96" s="77"/>
      <c r="NWL96" s="77"/>
      <c r="NWM96" s="11"/>
      <c r="NWN96" s="7"/>
      <c r="NWO96" s="7"/>
      <c r="NWP96" s="7"/>
      <c r="NWQ96" s="7"/>
      <c r="NWR96" s="7"/>
      <c r="NWS96" s="73"/>
      <c r="NWT96" s="73"/>
      <c r="NWU96" s="73"/>
      <c r="NWV96" s="73"/>
      <c r="NWW96" s="74"/>
      <c r="NWX96" s="74"/>
      <c r="NWY96" s="77"/>
      <c r="NWZ96" s="77"/>
      <c r="NXA96" s="11"/>
      <c r="NXB96" s="7"/>
      <c r="NXC96" s="7"/>
      <c r="NXD96" s="7"/>
      <c r="NXE96" s="7"/>
      <c r="NXF96" s="7"/>
      <c r="NXG96" s="73"/>
      <c r="NXH96" s="73"/>
      <c r="NXI96" s="73"/>
      <c r="NXJ96" s="73"/>
      <c r="NXK96" s="74"/>
      <c r="NXL96" s="74"/>
      <c r="NXM96" s="77"/>
      <c r="NXN96" s="77"/>
      <c r="NXO96" s="11"/>
      <c r="NXP96" s="7"/>
      <c r="NXQ96" s="7"/>
      <c r="NXR96" s="7"/>
      <c r="NXS96" s="7"/>
      <c r="NXT96" s="7"/>
      <c r="NXU96" s="73"/>
      <c r="NXV96" s="73"/>
      <c r="NXW96" s="73"/>
      <c r="NXX96" s="73"/>
      <c r="NXY96" s="74"/>
      <c r="NXZ96" s="74"/>
      <c r="NYA96" s="77"/>
      <c r="NYB96" s="77"/>
      <c r="NYC96" s="11"/>
      <c r="NYD96" s="7"/>
      <c r="NYE96" s="7"/>
      <c r="NYF96" s="7"/>
      <c r="NYG96" s="7"/>
      <c r="NYH96" s="7"/>
      <c r="NYI96" s="73"/>
      <c r="NYJ96" s="73"/>
      <c r="NYK96" s="73"/>
      <c r="NYL96" s="73"/>
      <c r="NYM96" s="74"/>
      <c r="NYN96" s="74"/>
      <c r="NYO96" s="77"/>
      <c r="NYP96" s="77"/>
      <c r="NYQ96" s="11"/>
      <c r="NYR96" s="7"/>
      <c r="NYS96" s="7"/>
      <c r="NYT96" s="7"/>
      <c r="NYU96" s="7"/>
      <c r="NYV96" s="7"/>
      <c r="NYW96" s="73"/>
      <c r="NYX96" s="73"/>
      <c r="NYY96" s="73"/>
      <c r="NYZ96" s="73"/>
      <c r="NZA96" s="74"/>
      <c r="NZB96" s="74"/>
      <c r="NZC96" s="77"/>
      <c r="NZD96" s="77"/>
      <c r="NZE96" s="11"/>
      <c r="NZF96" s="7"/>
      <c r="NZG96" s="7"/>
      <c r="NZH96" s="7"/>
      <c r="NZI96" s="7"/>
      <c r="NZJ96" s="7"/>
      <c r="NZK96" s="73"/>
      <c r="NZL96" s="73"/>
      <c r="NZM96" s="73"/>
      <c r="NZN96" s="73"/>
      <c r="NZO96" s="74"/>
      <c r="NZP96" s="74"/>
      <c r="NZQ96" s="77"/>
      <c r="NZR96" s="77"/>
      <c r="NZS96" s="11"/>
      <c r="NZT96" s="7"/>
      <c r="NZU96" s="7"/>
      <c r="NZV96" s="7"/>
      <c r="NZW96" s="7"/>
      <c r="NZX96" s="7"/>
      <c r="NZY96" s="73"/>
      <c r="NZZ96" s="73"/>
      <c r="OAA96" s="73"/>
      <c r="OAB96" s="73"/>
      <c r="OAC96" s="74"/>
      <c r="OAD96" s="74"/>
      <c r="OAE96" s="77"/>
      <c r="OAF96" s="77"/>
      <c r="OAG96" s="11"/>
      <c r="OAH96" s="7"/>
      <c r="OAI96" s="7"/>
      <c r="OAJ96" s="7"/>
      <c r="OAK96" s="7"/>
      <c r="OAL96" s="7"/>
      <c r="OAM96" s="73"/>
      <c r="OAN96" s="73"/>
      <c r="OAO96" s="73"/>
      <c r="OAP96" s="73"/>
      <c r="OAQ96" s="74"/>
      <c r="OAR96" s="74"/>
      <c r="OAS96" s="77"/>
      <c r="OAT96" s="77"/>
      <c r="OAU96" s="11"/>
      <c r="OAV96" s="7"/>
      <c r="OAW96" s="7"/>
      <c r="OAX96" s="7"/>
      <c r="OAY96" s="7"/>
      <c r="OAZ96" s="7"/>
      <c r="OBA96" s="73"/>
      <c r="OBB96" s="73"/>
      <c r="OBC96" s="73"/>
      <c r="OBD96" s="73"/>
      <c r="OBE96" s="74"/>
      <c r="OBF96" s="74"/>
      <c r="OBG96" s="77"/>
      <c r="OBH96" s="77"/>
      <c r="OBI96" s="11"/>
      <c r="OBJ96" s="7"/>
      <c r="OBK96" s="7"/>
      <c r="OBL96" s="7"/>
      <c r="OBM96" s="7"/>
      <c r="OBN96" s="7"/>
      <c r="OBO96" s="73"/>
      <c r="OBP96" s="73"/>
      <c r="OBQ96" s="73"/>
      <c r="OBR96" s="73"/>
      <c r="OBS96" s="74"/>
      <c r="OBT96" s="74"/>
      <c r="OBU96" s="77"/>
      <c r="OBV96" s="77"/>
      <c r="OBW96" s="11"/>
      <c r="OBX96" s="7"/>
      <c r="OBY96" s="7"/>
      <c r="OBZ96" s="7"/>
      <c r="OCA96" s="7"/>
      <c r="OCB96" s="7"/>
      <c r="OCC96" s="73"/>
      <c r="OCD96" s="73"/>
      <c r="OCE96" s="73"/>
      <c r="OCF96" s="73"/>
      <c r="OCG96" s="74"/>
      <c r="OCH96" s="74"/>
      <c r="OCI96" s="77"/>
      <c r="OCJ96" s="77"/>
      <c r="OCK96" s="11"/>
      <c r="OCL96" s="7"/>
      <c r="OCM96" s="7"/>
      <c r="OCN96" s="7"/>
      <c r="OCO96" s="7"/>
      <c r="OCP96" s="7"/>
      <c r="OCQ96" s="73"/>
      <c r="OCR96" s="73"/>
      <c r="OCS96" s="73"/>
      <c r="OCT96" s="73"/>
      <c r="OCU96" s="74"/>
      <c r="OCV96" s="74"/>
      <c r="OCW96" s="77"/>
      <c r="OCX96" s="77"/>
      <c r="OCY96" s="11"/>
      <c r="OCZ96" s="7"/>
      <c r="ODA96" s="7"/>
      <c r="ODB96" s="7"/>
      <c r="ODC96" s="7"/>
      <c r="ODD96" s="7"/>
      <c r="ODE96" s="73"/>
      <c r="ODF96" s="73"/>
      <c r="ODG96" s="73"/>
      <c r="ODH96" s="73"/>
      <c r="ODI96" s="74"/>
      <c r="ODJ96" s="74"/>
      <c r="ODK96" s="77"/>
      <c r="ODL96" s="77"/>
      <c r="ODM96" s="11"/>
      <c r="ODN96" s="7"/>
      <c r="ODO96" s="7"/>
      <c r="ODP96" s="7"/>
      <c r="ODQ96" s="7"/>
      <c r="ODR96" s="7"/>
      <c r="ODS96" s="73"/>
      <c r="ODT96" s="73"/>
      <c r="ODU96" s="73"/>
      <c r="ODV96" s="73"/>
      <c r="ODW96" s="74"/>
      <c r="ODX96" s="74"/>
      <c r="ODY96" s="77"/>
      <c r="ODZ96" s="77"/>
      <c r="OEA96" s="11"/>
      <c r="OEB96" s="7"/>
      <c r="OEC96" s="7"/>
      <c r="OED96" s="7"/>
      <c r="OEE96" s="7"/>
      <c r="OEF96" s="7"/>
      <c r="OEG96" s="73"/>
      <c r="OEH96" s="73"/>
      <c r="OEI96" s="73"/>
      <c r="OEJ96" s="73"/>
      <c r="OEK96" s="74"/>
      <c r="OEL96" s="74"/>
      <c r="OEM96" s="77"/>
      <c r="OEN96" s="77"/>
      <c r="OEO96" s="11"/>
      <c r="OEP96" s="7"/>
      <c r="OEQ96" s="7"/>
      <c r="OER96" s="7"/>
      <c r="OES96" s="7"/>
      <c r="OET96" s="7"/>
      <c r="OEU96" s="73"/>
      <c r="OEV96" s="73"/>
      <c r="OEW96" s="73"/>
      <c r="OEX96" s="73"/>
      <c r="OEY96" s="74"/>
      <c r="OEZ96" s="74"/>
      <c r="OFA96" s="77"/>
      <c r="OFB96" s="77"/>
      <c r="OFC96" s="11"/>
      <c r="OFD96" s="7"/>
      <c r="OFE96" s="7"/>
      <c r="OFF96" s="7"/>
      <c r="OFG96" s="7"/>
      <c r="OFH96" s="7"/>
      <c r="OFI96" s="73"/>
      <c r="OFJ96" s="73"/>
      <c r="OFK96" s="73"/>
      <c r="OFL96" s="73"/>
      <c r="OFM96" s="74"/>
      <c r="OFN96" s="74"/>
      <c r="OFO96" s="77"/>
      <c r="OFP96" s="77"/>
      <c r="OFQ96" s="11"/>
      <c r="OFR96" s="7"/>
      <c r="OFS96" s="7"/>
      <c r="OFT96" s="7"/>
      <c r="OFU96" s="7"/>
      <c r="OFV96" s="7"/>
      <c r="OFW96" s="73"/>
      <c r="OFX96" s="73"/>
      <c r="OFY96" s="73"/>
      <c r="OFZ96" s="73"/>
      <c r="OGA96" s="74"/>
      <c r="OGB96" s="74"/>
      <c r="OGC96" s="77"/>
      <c r="OGD96" s="77"/>
      <c r="OGE96" s="11"/>
      <c r="OGF96" s="7"/>
      <c r="OGG96" s="7"/>
      <c r="OGH96" s="7"/>
      <c r="OGI96" s="7"/>
      <c r="OGJ96" s="7"/>
      <c r="OGK96" s="73"/>
      <c r="OGL96" s="73"/>
      <c r="OGM96" s="73"/>
      <c r="OGN96" s="73"/>
      <c r="OGO96" s="74"/>
      <c r="OGP96" s="74"/>
      <c r="OGQ96" s="77"/>
      <c r="OGR96" s="77"/>
      <c r="OGS96" s="11"/>
      <c r="OGT96" s="7"/>
      <c r="OGU96" s="7"/>
      <c r="OGV96" s="7"/>
      <c r="OGW96" s="7"/>
      <c r="OGX96" s="7"/>
      <c r="OGY96" s="73"/>
      <c r="OGZ96" s="73"/>
      <c r="OHA96" s="73"/>
      <c r="OHB96" s="73"/>
      <c r="OHC96" s="74"/>
      <c r="OHD96" s="74"/>
      <c r="OHE96" s="77"/>
      <c r="OHF96" s="77"/>
      <c r="OHG96" s="11"/>
      <c r="OHH96" s="7"/>
      <c r="OHI96" s="7"/>
      <c r="OHJ96" s="7"/>
      <c r="OHK96" s="7"/>
      <c r="OHL96" s="7"/>
      <c r="OHM96" s="73"/>
      <c r="OHN96" s="73"/>
      <c r="OHO96" s="73"/>
      <c r="OHP96" s="73"/>
      <c r="OHQ96" s="74"/>
      <c r="OHR96" s="74"/>
      <c r="OHS96" s="77"/>
      <c r="OHT96" s="77"/>
      <c r="OHU96" s="11"/>
      <c r="OHV96" s="7"/>
      <c r="OHW96" s="7"/>
      <c r="OHX96" s="7"/>
      <c r="OHY96" s="7"/>
      <c r="OHZ96" s="7"/>
      <c r="OIA96" s="73"/>
      <c r="OIB96" s="73"/>
      <c r="OIC96" s="73"/>
      <c r="OID96" s="73"/>
      <c r="OIE96" s="74"/>
      <c r="OIF96" s="74"/>
      <c r="OIG96" s="77"/>
      <c r="OIH96" s="77"/>
      <c r="OII96" s="11"/>
      <c r="OIJ96" s="7"/>
      <c r="OIK96" s="7"/>
      <c r="OIL96" s="7"/>
      <c r="OIM96" s="7"/>
      <c r="OIN96" s="7"/>
      <c r="OIO96" s="73"/>
      <c r="OIP96" s="73"/>
      <c r="OIQ96" s="73"/>
      <c r="OIR96" s="73"/>
      <c r="OIS96" s="74"/>
      <c r="OIT96" s="74"/>
      <c r="OIU96" s="77"/>
      <c r="OIV96" s="77"/>
      <c r="OIW96" s="11"/>
      <c r="OIX96" s="7"/>
      <c r="OIY96" s="7"/>
      <c r="OIZ96" s="7"/>
      <c r="OJA96" s="7"/>
      <c r="OJB96" s="7"/>
      <c r="OJC96" s="73"/>
      <c r="OJD96" s="73"/>
      <c r="OJE96" s="73"/>
      <c r="OJF96" s="73"/>
      <c r="OJG96" s="74"/>
      <c r="OJH96" s="74"/>
      <c r="OJI96" s="77"/>
      <c r="OJJ96" s="77"/>
      <c r="OJK96" s="11"/>
      <c r="OJL96" s="7"/>
      <c r="OJM96" s="7"/>
      <c r="OJN96" s="7"/>
      <c r="OJO96" s="7"/>
      <c r="OJP96" s="7"/>
      <c r="OJQ96" s="73"/>
      <c r="OJR96" s="73"/>
      <c r="OJS96" s="73"/>
      <c r="OJT96" s="73"/>
      <c r="OJU96" s="74"/>
      <c r="OJV96" s="74"/>
      <c r="OJW96" s="77"/>
      <c r="OJX96" s="77"/>
      <c r="OJY96" s="11"/>
      <c r="OJZ96" s="7"/>
      <c r="OKA96" s="7"/>
      <c r="OKB96" s="7"/>
      <c r="OKC96" s="7"/>
      <c r="OKD96" s="7"/>
      <c r="OKE96" s="73"/>
      <c r="OKF96" s="73"/>
      <c r="OKG96" s="73"/>
      <c r="OKH96" s="73"/>
      <c r="OKI96" s="74"/>
      <c r="OKJ96" s="74"/>
      <c r="OKK96" s="77"/>
      <c r="OKL96" s="77"/>
      <c r="OKM96" s="11"/>
      <c r="OKN96" s="7"/>
      <c r="OKO96" s="7"/>
      <c r="OKP96" s="7"/>
      <c r="OKQ96" s="7"/>
      <c r="OKR96" s="7"/>
      <c r="OKS96" s="73"/>
      <c r="OKT96" s="73"/>
      <c r="OKU96" s="73"/>
      <c r="OKV96" s="73"/>
      <c r="OKW96" s="74"/>
      <c r="OKX96" s="74"/>
      <c r="OKY96" s="77"/>
      <c r="OKZ96" s="77"/>
      <c r="OLA96" s="11"/>
      <c r="OLB96" s="7"/>
      <c r="OLC96" s="7"/>
      <c r="OLD96" s="7"/>
      <c r="OLE96" s="7"/>
      <c r="OLF96" s="7"/>
      <c r="OLG96" s="73"/>
      <c r="OLH96" s="73"/>
      <c r="OLI96" s="73"/>
      <c r="OLJ96" s="73"/>
      <c r="OLK96" s="74"/>
      <c r="OLL96" s="74"/>
      <c r="OLM96" s="77"/>
      <c r="OLN96" s="77"/>
      <c r="OLO96" s="11"/>
      <c r="OLP96" s="7"/>
      <c r="OLQ96" s="7"/>
      <c r="OLR96" s="7"/>
      <c r="OLS96" s="7"/>
      <c r="OLT96" s="7"/>
      <c r="OLU96" s="73"/>
      <c r="OLV96" s="73"/>
      <c r="OLW96" s="73"/>
      <c r="OLX96" s="73"/>
      <c r="OLY96" s="74"/>
      <c r="OLZ96" s="74"/>
      <c r="OMA96" s="77"/>
      <c r="OMB96" s="77"/>
      <c r="OMC96" s="11"/>
      <c r="OMD96" s="7"/>
      <c r="OME96" s="7"/>
      <c r="OMF96" s="7"/>
      <c r="OMG96" s="7"/>
      <c r="OMH96" s="7"/>
      <c r="OMI96" s="73"/>
      <c r="OMJ96" s="73"/>
      <c r="OMK96" s="73"/>
      <c r="OML96" s="73"/>
      <c r="OMM96" s="74"/>
      <c r="OMN96" s="74"/>
      <c r="OMO96" s="77"/>
      <c r="OMP96" s="77"/>
      <c r="OMQ96" s="11"/>
      <c r="OMR96" s="7"/>
      <c r="OMS96" s="7"/>
      <c r="OMT96" s="7"/>
      <c r="OMU96" s="7"/>
      <c r="OMV96" s="7"/>
      <c r="OMW96" s="73"/>
      <c r="OMX96" s="73"/>
      <c r="OMY96" s="73"/>
      <c r="OMZ96" s="73"/>
      <c r="ONA96" s="74"/>
      <c r="ONB96" s="74"/>
      <c r="ONC96" s="77"/>
      <c r="OND96" s="77"/>
      <c r="ONE96" s="11"/>
      <c r="ONF96" s="7"/>
      <c r="ONG96" s="7"/>
      <c r="ONH96" s="7"/>
      <c r="ONI96" s="7"/>
      <c r="ONJ96" s="7"/>
      <c r="ONK96" s="73"/>
      <c r="ONL96" s="73"/>
      <c r="ONM96" s="73"/>
      <c r="ONN96" s="73"/>
      <c r="ONO96" s="74"/>
      <c r="ONP96" s="74"/>
      <c r="ONQ96" s="77"/>
      <c r="ONR96" s="77"/>
      <c r="ONS96" s="11"/>
      <c r="ONT96" s="7"/>
      <c r="ONU96" s="7"/>
      <c r="ONV96" s="7"/>
      <c r="ONW96" s="7"/>
      <c r="ONX96" s="7"/>
      <c r="ONY96" s="73"/>
      <c r="ONZ96" s="73"/>
      <c r="OOA96" s="73"/>
      <c r="OOB96" s="73"/>
      <c r="OOC96" s="74"/>
      <c r="OOD96" s="74"/>
      <c r="OOE96" s="77"/>
      <c r="OOF96" s="77"/>
      <c r="OOG96" s="11"/>
      <c r="OOH96" s="7"/>
      <c r="OOI96" s="7"/>
      <c r="OOJ96" s="7"/>
      <c r="OOK96" s="7"/>
      <c r="OOL96" s="7"/>
      <c r="OOM96" s="73"/>
      <c r="OON96" s="73"/>
      <c r="OOO96" s="73"/>
      <c r="OOP96" s="73"/>
      <c r="OOQ96" s="74"/>
      <c r="OOR96" s="74"/>
      <c r="OOS96" s="77"/>
      <c r="OOT96" s="77"/>
      <c r="OOU96" s="11"/>
      <c r="OOV96" s="7"/>
      <c r="OOW96" s="7"/>
      <c r="OOX96" s="7"/>
      <c r="OOY96" s="7"/>
      <c r="OOZ96" s="7"/>
      <c r="OPA96" s="73"/>
      <c r="OPB96" s="73"/>
      <c r="OPC96" s="73"/>
      <c r="OPD96" s="73"/>
      <c r="OPE96" s="74"/>
      <c r="OPF96" s="74"/>
      <c r="OPG96" s="77"/>
      <c r="OPH96" s="77"/>
      <c r="OPI96" s="11"/>
      <c r="OPJ96" s="7"/>
      <c r="OPK96" s="7"/>
      <c r="OPL96" s="7"/>
      <c r="OPM96" s="7"/>
      <c r="OPN96" s="7"/>
      <c r="OPO96" s="73"/>
      <c r="OPP96" s="73"/>
      <c r="OPQ96" s="73"/>
      <c r="OPR96" s="73"/>
      <c r="OPS96" s="74"/>
      <c r="OPT96" s="74"/>
      <c r="OPU96" s="77"/>
      <c r="OPV96" s="77"/>
      <c r="OPW96" s="11"/>
      <c r="OPX96" s="7"/>
      <c r="OPY96" s="7"/>
      <c r="OPZ96" s="7"/>
      <c r="OQA96" s="7"/>
      <c r="OQB96" s="7"/>
      <c r="OQC96" s="73"/>
      <c r="OQD96" s="73"/>
      <c r="OQE96" s="73"/>
      <c r="OQF96" s="73"/>
      <c r="OQG96" s="74"/>
      <c r="OQH96" s="74"/>
      <c r="OQI96" s="77"/>
      <c r="OQJ96" s="77"/>
      <c r="OQK96" s="11"/>
      <c r="OQL96" s="7"/>
      <c r="OQM96" s="7"/>
      <c r="OQN96" s="7"/>
      <c r="OQO96" s="7"/>
      <c r="OQP96" s="7"/>
      <c r="OQQ96" s="73"/>
      <c r="OQR96" s="73"/>
      <c r="OQS96" s="73"/>
      <c r="OQT96" s="73"/>
      <c r="OQU96" s="74"/>
      <c r="OQV96" s="74"/>
      <c r="OQW96" s="77"/>
      <c r="OQX96" s="77"/>
      <c r="OQY96" s="11"/>
      <c r="OQZ96" s="7"/>
      <c r="ORA96" s="7"/>
      <c r="ORB96" s="7"/>
      <c r="ORC96" s="7"/>
      <c r="ORD96" s="7"/>
      <c r="ORE96" s="73"/>
      <c r="ORF96" s="73"/>
      <c r="ORG96" s="73"/>
      <c r="ORH96" s="73"/>
      <c r="ORI96" s="74"/>
      <c r="ORJ96" s="74"/>
      <c r="ORK96" s="77"/>
      <c r="ORL96" s="77"/>
      <c r="ORM96" s="11"/>
      <c r="ORN96" s="7"/>
      <c r="ORO96" s="7"/>
      <c r="ORP96" s="7"/>
      <c r="ORQ96" s="7"/>
      <c r="ORR96" s="7"/>
      <c r="ORS96" s="73"/>
      <c r="ORT96" s="73"/>
      <c r="ORU96" s="73"/>
      <c r="ORV96" s="73"/>
      <c r="ORW96" s="74"/>
      <c r="ORX96" s="74"/>
      <c r="ORY96" s="77"/>
      <c r="ORZ96" s="77"/>
      <c r="OSA96" s="11"/>
      <c r="OSB96" s="7"/>
      <c r="OSC96" s="7"/>
      <c r="OSD96" s="7"/>
      <c r="OSE96" s="7"/>
      <c r="OSF96" s="7"/>
      <c r="OSG96" s="73"/>
      <c r="OSH96" s="73"/>
      <c r="OSI96" s="73"/>
      <c r="OSJ96" s="73"/>
      <c r="OSK96" s="74"/>
      <c r="OSL96" s="74"/>
      <c r="OSM96" s="77"/>
      <c r="OSN96" s="77"/>
      <c r="OSO96" s="11"/>
      <c r="OSP96" s="7"/>
      <c r="OSQ96" s="7"/>
      <c r="OSR96" s="7"/>
      <c r="OSS96" s="7"/>
      <c r="OST96" s="7"/>
      <c r="OSU96" s="73"/>
      <c r="OSV96" s="73"/>
      <c r="OSW96" s="73"/>
      <c r="OSX96" s="73"/>
      <c r="OSY96" s="74"/>
      <c r="OSZ96" s="74"/>
      <c r="OTA96" s="77"/>
      <c r="OTB96" s="77"/>
      <c r="OTC96" s="11"/>
      <c r="OTD96" s="7"/>
      <c r="OTE96" s="7"/>
      <c r="OTF96" s="7"/>
      <c r="OTG96" s="7"/>
      <c r="OTH96" s="7"/>
      <c r="OTI96" s="73"/>
      <c r="OTJ96" s="73"/>
      <c r="OTK96" s="73"/>
      <c r="OTL96" s="73"/>
      <c r="OTM96" s="74"/>
      <c r="OTN96" s="74"/>
      <c r="OTO96" s="77"/>
      <c r="OTP96" s="77"/>
      <c r="OTQ96" s="11"/>
      <c r="OTR96" s="7"/>
      <c r="OTS96" s="7"/>
      <c r="OTT96" s="7"/>
      <c r="OTU96" s="7"/>
      <c r="OTV96" s="7"/>
      <c r="OTW96" s="73"/>
      <c r="OTX96" s="73"/>
      <c r="OTY96" s="73"/>
      <c r="OTZ96" s="73"/>
      <c r="OUA96" s="74"/>
      <c r="OUB96" s="74"/>
      <c r="OUC96" s="77"/>
      <c r="OUD96" s="77"/>
      <c r="OUE96" s="11"/>
      <c r="OUF96" s="7"/>
      <c r="OUG96" s="7"/>
      <c r="OUH96" s="7"/>
      <c r="OUI96" s="7"/>
      <c r="OUJ96" s="7"/>
      <c r="OUK96" s="73"/>
      <c r="OUL96" s="73"/>
      <c r="OUM96" s="73"/>
      <c r="OUN96" s="73"/>
      <c r="OUO96" s="74"/>
      <c r="OUP96" s="74"/>
      <c r="OUQ96" s="77"/>
      <c r="OUR96" s="77"/>
      <c r="OUS96" s="11"/>
      <c r="OUT96" s="7"/>
      <c r="OUU96" s="7"/>
      <c r="OUV96" s="7"/>
      <c r="OUW96" s="7"/>
      <c r="OUX96" s="7"/>
      <c r="OUY96" s="73"/>
      <c r="OUZ96" s="73"/>
      <c r="OVA96" s="73"/>
      <c r="OVB96" s="73"/>
      <c r="OVC96" s="74"/>
      <c r="OVD96" s="74"/>
      <c r="OVE96" s="77"/>
      <c r="OVF96" s="77"/>
      <c r="OVG96" s="11"/>
      <c r="OVH96" s="7"/>
      <c r="OVI96" s="7"/>
      <c r="OVJ96" s="7"/>
      <c r="OVK96" s="7"/>
      <c r="OVL96" s="7"/>
      <c r="OVM96" s="73"/>
      <c r="OVN96" s="73"/>
      <c r="OVO96" s="73"/>
      <c r="OVP96" s="73"/>
      <c r="OVQ96" s="74"/>
      <c r="OVR96" s="74"/>
      <c r="OVS96" s="77"/>
      <c r="OVT96" s="77"/>
      <c r="OVU96" s="11"/>
      <c r="OVV96" s="7"/>
      <c r="OVW96" s="7"/>
      <c r="OVX96" s="7"/>
      <c r="OVY96" s="7"/>
      <c r="OVZ96" s="7"/>
      <c r="OWA96" s="73"/>
      <c r="OWB96" s="73"/>
      <c r="OWC96" s="73"/>
      <c r="OWD96" s="73"/>
      <c r="OWE96" s="74"/>
      <c r="OWF96" s="74"/>
      <c r="OWG96" s="77"/>
      <c r="OWH96" s="77"/>
      <c r="OWI96" s="11"/>
      <c r="OWJ96" s="7"/>
      <c r="OWK96" s="7"/>
      <c r="OWL96" s="7"/>
      <c r="OWM96" s="7"/>
      <c r="OWN96" s="7"/>
      <c r="OWO96" s="73"/>
      <c r="OWP96" s="73"/>
      <c r="OWQ96" s="73"/>
      <c r="OWR96" s="73"/>
      <c r="OWS96" s="74"/>
      <c r="OWT96" s="74"/>
      <c r="OWU96" s="77"/>
      <c r="OWV96" s="77"/>
      <c r="OWW96" s="11"/>
      <c r="OWX96" s="7"/>
      <c r="OWY96" s="7"/>
      <c r="OWZ96" s="7"/>
      <c r="OXA96" s="7"/>
      <c r="OXB96" s="7"/>
      <c r="OXC96" s="73"/>
      <c r="OXD96" s="73"/>
      <c r="OXE96" s="73"/>
      <c r="OXF96" s="73"/>
      <c r="OXG96" s="74"/>
      <c r="OXH96" s="74"/>
      <c r="OXI96" s="77"/>
      <c r="OXJ96" s="77"/>
      <c r="OXK96" s="11"/>
      <c r="OXL96" s="7"/>
      <c r="OXM96" s="7"/>
      <c r="OXN96" s="7"/>
      <c r="OXO96" s="7"/>
      <c r="OXP96" s="7"/>
      <c r="OXQ96" s="73"/>
      <c r="OXR96" s="73"/>
      <c r="OXS96" s="73"/>
      <c r="OXT96" s="73"/>
      <c r="OXU96" s="74"/>
      <c r="OXV96" s="74"/>
      <c r="OXW96" s="77"/>
      <c r="OXX96" s="77"/>
      <c r="OXY96" s="11"/>
      <c r="OXZ96" s="7"/>
      <c r="OYA96" s="7"/>
      <c r="OYB96" s="7"/>
      <c r="OYC96" s="7"/>
      <c r="OYD96" s="7"/>
      <c r="OYE96" s="73"/>
      <c r="OYF96" s="73"/>
      <c r="OYG96" s="73"/>
      <c r="OYH96" s="73"/>
      <c r="OYI96" s="74"/>
      <c r="OYJ96" s="74"/>
      <c r="OYK96" s="77"/>
      <c r="OYL96" s="77"/>
      <c r="OYM96" s="11"/>
      <c r="OYN96" s="7"/>
      <c r="OYO96" s="7"/>
      <c r="OYP96" s="7"/>
      <c r="OYQ96" s="7"/>
      <c r="OYR96" s="7"/>
      <c r="OYS96" s="73"/>
      <c r="OYT96" s="73"/>
      <c r="OYU96" s="73"/>
      <c r="OYV96" s="73"/>
      <c r="OYW96" s="74"/>
      <c r="OYX96" s="74"/>
      <c r="OYY96" s="77"/>
      <c r="OYZ96" s="77"/>
      <c r="OZA96" s="11"/>
      <c r="OZB96" s="7"/>
      <c r="OZC96" s="7"/>
      <c r="OZD96" s="7"/>
      <c r="OZE96" s="7"/>
      <c r="OZF96" s="7"/>
      <c r="OZG96" s="73"/>
      <c r="OZH96" s="73"/>
      <c r="OZI96" s="73"/>
      <c r="OZJ96" s="73"/>
      <c r="OZK96" s="74"/>
      <c r="OZL96" s="74"/>
      <c r="OZM96" s="77"/>
      <c r="OZN96" s="77"/>
      <c r="OZO96" s="11"/>
      <c r="OZP96" s="7"/>
      <c r="OZQ96" s="7"/>
      <c r="OZR96" s="7"/>
      <c r="OZS96" s="7"/>
      <c r="OZT96" s="7"/>
      <c r="OZU96" s="73"/>
      <c r="OZV96" s="73"/>
      <c r="OZW96" s="73"/>
      <c r="OZX96" s="73"/>
      <c r="OZY96" s="74"/>
      <c r="OZZ96" s="74"/>
      <c r="PAA96" s="77"/>
      <c r="PAB96" s="77"/>
      <c r="PAC96" s="11"/>
      <c r="PAD96" s="7"/>
      <c r="PAE96" s="7"/>
      <c r="PAF96" s="7"/>
      <c r="PAG96" s="7"/>
      <c r="PAH96" s="7"/>
      <c r="PAI96" s="73"/>
      <c r="PAJ96" s="73"/>
      <c r="PAK96" s="73"/>
      <c r="PAL96" s="73"/>
      <c r="PAM96" s="74"/>
      <c r="PAN96" s="74"/>
      <c r="PAO96" s="77"/>
      <c r="PAP96" s="77"/>
      <c r="PAQ96" s="11"/>
      <c r="PAR96" s="7"/>
      <c r="PAS96" s="7"/>
      <c r="PAT96" s="7"/>
      <c r="PAU96" s="7"/>
      <c r="PAV96" s="7"/>
      <c r="PAW96" s="73"/>
      <c r="PAX96" s="73"/>
      <c r="PAY96" s="73"/>
      <c r="PAZ96" s="73"/>
      <c r="PBA96" s="74"/>
      <c r="PBB96" s="74"/>
      <c r="PBC96" s="77"/>
      <c r="PBD96" s="77"/>
      <c r="PBE96" s="11"/>
      <c r="PBF96" s="7"/>
      <c r="PBG96" s="7"/>
      <c r="PBH96" s="7"/>
      <c r="PBI96" s="7"/>
      <c r="PBJ96" s="7"/>
      <c r="PBK96" s="73"/>
      <c r="PBL96" s="73"/>
      <c r="PBM96" s="73"/>
      <c r="PBN96" s="73"/>
      <c r="PBO96" s="74"/>
      <c r="PBP96" s="74"/>
      <c r="PBQ96" s="77"/>
      <c r="PBR96" s="77"/>
      <c r="PBS96" s="11"/>
      <c r="PBT96" s="7"/>
      <c r="PBU96" s="7"/>
      <c r="PBV96" s="7"/>
      <c r="PBW96" s="7"/>
      <c r="PBX96" s="7"/>
      <c r="PBY96" s="73"/>
      <c r="PBZ96" s="73"/>
      <c r="PCA96" s="73"/>
      <c r="PCB96" s="73"/>
      <c r="PCC96" s="74"/>
      <c r="PCD96" s="74"/>
      <c r="PCE96" s="77"/>
      <c r="PCF96" s="77"/>
      <c r="PCG96" s="11"/>
      <c r="PCH96" s="7"/>
      <c r="PCI96" s="7"/>
      <c r="PCJ96" s="7"/>
      <c r="PCK96" s="7"/>
      <c r="PCL96" s="7"/>
      <c r="PCM96" s="73"/>
      <c r="PCN96" s="73"/>
      <c r="PCO96" s="73"/>
      <c r="PCP96" s="73"/>
      <c r="PCQ96" s="74"/>
      <c r="PCR96" s="74"/>
      <c r="PCS96" s="77"/>
      <c r="PCT96" s="77"/>
      <c r="PCU96" s="11"/>
      <c r="PCV96" s="7"/>
      <c r="PCW96" s="7"/>
      <c r="PCX96" s="7"/>
      <c r="PCY96" s="7"/>
      <c r="PCZ96" s="7"/>
      <c r="PDA96" s="73"/>
      <c r="PDB96" s="73"/>
      <c r="PDC96" s="73"/>
      <c r="PDD96" s="73"/>
      <c r="PDE96" s="74"/>
      <c r="PDF96" s="74"/>
      <c r="PDG96" s="77"/>
      <c r="PDH96" s="77"/>
      <c r="PDI96" s="11"/>
      <c r="PDJ96" s="7"/>
      <c r="PDK96" s="7"/>
      <c r="PDL96" s="7"/>
      <c r="PDM96" s="7"/>
      <c r="PDN96" s="7"/>
      <c r="PDO96" s="73"/>
      <c r="PDP96" s="73"/>
      <c r="PDQ96" s="73"/>
      <c r="PDR96" s="73"/>
      <c r="PDS96" s="74"/>
      <c r="PDT96" s="74"/>
      <c r="PDU96" s="77"/>
      <c r="PDV96" s="77"/>
      <c r="PDW96" s="11"/>
      <c r="PDX96" s="7"/>
      <c r="PDY96" s="7"/>
      <c r="PDZ96" s="7"/>
      <c r="PEA96" s="7"/>
      <c r="PEB96" s="7"/>
      <c r="PEC96" s="73"/>
      <c r="PED96" s="73"/>
      <c r="PEE96" s="73"/>
      <c r="PEF96" s="73"/>
      <c r="PEG96" s="74"/>
      <c r="PEH96" s="74"/>
      <c r="PEI96" s="77"/>
      <c r="PEJ96" s="77"/>
      <c r="PEK96" s="11"/>
      <c r="PEL96" s="7"/>
      <c r="PEM96" s="7"/>
      <c r="PEN96" s="7"/>
      <c r="PEO96" s="7"/>
      <c r="PEP96" s="7"/>
      <c r="PEQ96" s="73"/>
      <c r="PER96" s="73"/>
      <c r="PES96" s="73"/>
      <c r="PET96" s="73"/>
      <c r="PEU96" s="74"/>
      <c r="PEV96" s="74"/>
      <c r="PEW96" s="77"/>
      <c r="PEX96" s="77"/>
      <c r="PEY96" s="11"/>
      <c r="PEZ96" s="7"/>
      <c r="PFA96" s="7"/>
      <c r="PFB96" s="7"/>
      <c r="PFC96" s="7"/>
      <c r="PFD96" s="7"/>
      <c r="PFE96" s="73"/>
      <c r="PFF96" s="73"/>
      <c r="PFG96" s="73"/>
      <c r="PFH96" s="73"/>
      <c r="PFI96" s="74"/>
      <c r="PFJ96" s="74"/>
      <c r="PFK96" s="77"/>
      <c r="PFL96" s="77"/>
      <c r="PFM96" s="11"/>
      <c r="PFN96" s="7"/>
      <c r="PFO96" s="7"/>
      <c r="PFP96" s="7"/>
      <c r="PFQ96" s="7"/>
      <c r="PFR96" s="7"/>
      <c r="PFS96" s="73"/>
      <c r="PFT96" s="73"/>
      <c r="PFU96" s="73"/>
      <c r="PFV96" s="73"/>
      <c r="PFW96" s="74"/>
      <c r="PFX96" s="74"/>
      <c r="PFY96" s="77"/>
      <c r="PFZ96" s="77"/>
      <c r="PGA96" s="11"/>
      <c r="PGB96" s="7"/>
      <c r="PGC96" s="7"/>
      <c r="PGD96" s="7"/>
      <c r="PGE96" s="7"/>
      <c r="PGF96" s="7"/>
      <c r="PGG96" s="73"/>
      <c r="PGH96" s="73"/>
      <c r="PGI96" s="73"/>
      <c r="PGJ96" s="73"/>
      <c r="PGK96" s="74"/>
      <c r="PGL96" s="74"/>
      <c r="PGM96" s="77"/>
      <c r="PGN96" s="77"/>
      <c r="PGO96" s="11"/>
      <c r="PGP96" s="7"/>
      <c r="PGQ96" s="7"/>
      <c r="PGR96" s="7"/>
      <c r="PGS96" s="7"/>
      <c r="PGT96" s="7"/>
      <c r="PGU96" s="73"/>
      <c r="PGV96" s="73"/>
      <c r="PGW96" s="73"/>
      <c r="PGX96" s="73"/>
      <c r="PGY96" s="74"/>
      <c r="PGZ96" s="74"/>
      <c r="PHA96" s="77"/>
      <c r="PHB96" s="77"/>
      <c r="PHC96" s="11"/>
      <c r="PHD96" s="7"/>
      <c r="PHE96" s="7"/>
      <c r="PHF96" s="7"/>
      <c r="PHG96" s="7"/>
      <c r="PHH96" s="7"/>
      <c r="PHI96" s="73"/>
      <c r="PHJ96" s="73"/>
      <c r="PHK96" s="73"/>
      <c r="PHL96" s="73"/>
      <c r="PHM96" s="74"/>
      <c r="PHN96" s="74"/>
      <c r="PHO96" s="77"/>
      <c r="PHP96" s="77"/>
      <c r="PHQ96" s="11"/>
      <c r="PHR96" s="7"/>
      <c r="PHS96" s="7"/>
      <c r="PHT96" s="7"/>
      <c r="PHU96" s="7"/>
      <c r="PHV96" s="7"/>
      <c r="PHW96" s="73"/>
      <c r="PHX96" s="73"/>
      <c r="PHY96" s="73"/>
      <c r="PHZ96" s="73"/>
      <c r="PIA96" s="74"/>
      <c r="PIB96" s="74"/>
      <c r="PIC96" s="77"/>
      <c r="PID96" s="77"/>
      <c r="PIE96" s="11"/>
      <c r="PIF96" s="7"/>
      <c r="PIG96" s="7"/>
      <c r="PIH96" s="7"/>
      <c r="PII96" s="7"/>
      <c r="PIJ96" s="7"/>
      <c r="PIK96" s="73"/>
      <c r="PIL96" s="73"/>
      <c r="PIM96" s="73"/>
      <c r="PIN96" s="73"/>
      <c r="PIO96" s="74"/>
      <c r="PIP96" s="74"/>
      <c r="PIQ96" s="77"/>
      <c r="PIR96" s="77"/>
      <c r="PIS96" s="11"/>
      <c r="PIT96" s="7"/>
      <c r="PIU96" s="7"/>
      <c r="PIV96" s="7"/>
      <c r="PIW96" s="7"/>
      <c r="PIX96" s="7"/>
      <c r="PIY96" s="73"/>
      <c r="PIZ96" s="73"/>
      <c r="PJA96" s="73"/>
      <c r="PJB96" s="73"/>
      <c r="PJC96" s="74"/>
      <c r="PJD96" s="74"/>
      <c r="PJE96" s="77"/>
      <c r="PJF96" s="77"/>
      <c r="PJG96" s="11"/>
      <c r="PJH96" s="7"/>
      <c r="PJI96" s="7"/>
      <c r="PJJ96" s="7"/>
      <c r="PJK96" s="7"/>
      <c r="PJL96" s="7"/>
      <c r="PJM96" s="73"/>
      <c r="PJN96" s="73"/>
      <c r="PJO96" s="73"/>
      <c r="PJP96" s="73"/>
      <c r="PJQ96" s="74"/>
      <c r="PJR96" s="74"/>
      <c r="PJS96" s="77"/>
      <c r="PJT96" s="77"/>
      <c r="PJU96" s="11"/>
      <c r="PJV96" s="7"/>
      <c r="PJW96" s="7"/>
      <c r="PJX96" s="7"/>
      <c r="PJY96" s="7"/>
      <c r="PJZ96" s="7"/>
      <c r="PKA96" s="73"/>
      <c r="PKB96" s="73"/>
      <c r="PKC96" s="73"/>
      <c r="PKD96" s="73"/>
      <c r="PKE96" s="74"/>
      <c r="PKF96" s="74"/>
      <c r="PKG96" s="77"/>
      <c r="PKH96" s="77"/>
      <c r="PKI96" s="11"/>
      <c r="PKJ96" s="7"/>
      <c r="PKK96" s="7"/>
      <c r="PKL96" s="7"/>
      <c r="PKM96" s="7"/>
      <c r="PKN96" s="7"/>
      <c r="PKO96" s="73"/>
      <c r="PKP96" s="73"/>
      <c r="PKQ96" s="73"/>
      <c r="PKR96" s="73"/>
      <c r="PKS96" s="74"/>
      <c r="PKT96" s="74"/>
      <c r="PKU96" s="77"/>
      <c r="PKV96" s="77"/>
      <c r="PKW96" s="11"/>
      <c r="PKX96" s="7"/>
      <c r="PKY96" s="7"/>
      <c r="PKZ96" s="7"/>
      <c r="PLA96" s="7"/>
      <c r="PLB96" s="7"/>
      <c r="PLC96" s="73"/>
      <c r="PLD96" s="73"/>
      <c r="PLE96" s="73"/>
      <c r="PLF96" s="73"/>
      <c r="PLG96" s="74"/>
      <c r="PLH96" s="74"/>
      <c r="PLI96" s="77"/>
      <c r="PLJ96" s="77"/>
      <c r="PLK96" s="11"/>
      <c r="PLL96" s="7"/>
      <c r="PLM96" s="7"/>
      <c r="PLN96" s="7"/>
      <c r="PLO96" s="7"/>
      <c r="PLP96" s="7"/>
      <c r="PLQ96" s="73"/>
      <c r="PLR96" s="73"/>
      <c r="PLS96" s="73"/>
      <c r="PLT96" s="73"/>
      <c r="PLU96" s="74"/>
      <c r="PLV96" s="74"/>
      <c r="PLW96" s="77"/>
      <c r="PLX96" s="77"/>
      <c r="PLY96" s="11"/>
      <c r="PLZ96" s="7"/>
      <c r="PMA96" s="7"/>
      <c r="PMB96" s="7"/>
      <c r="PMC96" s="7"/>
      <c r="PMD96" s="7"/>
      <c r="PME96" s="73"/>
      <c r="PMF96" s="73"/>
      <c r="PMG96" s="73"/>
      <c r="PMH96" s="73"/>
      <c r="PMI96" s="74"/>
      <c r="PMJ96" s="74"/>
      <c r="PMK96" s="77"/>
      <c r="PML96" s="77"/>
      <c r="PMM96" s="11"/>
      <c r="PMN96" s="7"/>
      <c r="PMO96" s="7"/>
      <c r="PMP96" s="7"/>
      <c r="PMQ96" s="7"/>
      <c r="PMR96" s="7"/>
      <c r="PMS96" s="73"/>
      <c r="PMT96" s="73"/>
      <c r="PMU96" s="73"/>
      <c r="PMV96" s="73"/>
      <c r="PMW96" s="74"/>
      <c r="PMX96" s="74"/>
      <c r="PMY96" s="77"/>
      <c r="PMZ96" s="77"/>
      <c r="PNA96" s="11"/>
      <c r="PNB96" s="7"/>
      <c r="PNC96" s="7"/>
      <c r="PND96" s="7"/>
      <c r="PNE96" s="7"/>
      <c r="PNF96" s="7"/>
      <c r="PNG96" s="73"/>
      <c r="PNH96" s="73"/>
      <c r="PNI96" s="73"/>
      <c r="PNJ96" s="73"/>
      <c r="PNK96" s="74"/>
      <c r="PNL96" s="74"/>
      <c r="PNM96" s="77"/>
      <c r="PNN96" s="77"/>
      <c r="PNO96" s="11"/>
      <c r="PNP96" s="7"/>
      <c r="PNQ96" s="7"/>
      <c r="PNR96" s="7"/>
      <c r="PNS96" s="7"/>
      <c r="PNT96" s="7"/>
      <c r="PNU96" s="73"/>
      <c r="PNV96" s="73"/>
      <c r="PNW96" s="73"/>
      <c r="PNX96" s="73"/>
      <c r="PNY96" s="74"/>
      <c r="PNZ96" s="74"/>
      <c r="POA96" s="77"/>
      <c r="POB96" s="77"/>
      <c r="POC96" s="11"/>
      <c r="POD96" s="7"/>
      <c r="POE96" s="7"/>
      <c r="POF96" s="7"/>
      <c r="POG96" s="7"/>
      <c r="POH96" s="7"/>
      <c r="POI96" s="73"/>
      <c r="POJ96" s="73"/>
      <c r="POK96" s="73"/>
      <c r="POL96" s="73"/>
      <c r="POM96" s="74"/>
      <c r="PON96" s="74"/>
      <c r="POO96" s="77"/>
      <c r="POP96" s="77"/>
      <c r="POQ96" s="11"/>
      <c r="POR96" s="7"/>
      <c r="POS96" s="7"/>
      <c r="POT96" s="7"/>
      <c r="POU96" s="7"/>
      <c r="POV96" s="7"/>
      <c r="POW96" s="73"/>
      <c r="POX96" s="73"/>
      <c r="POY96" s="73"/>
      <c r="POZ96" s="73"/>
      <c r="PPA96" s="74"/>
      <c r="PPB96" s="74"/>
      <c r="PPC96" s="77"/>
      <c r="PPD96" s="77"/>
      <c r="PPE96" s="11"/>
      <c r="PPF96" s="7"/>
      <c r="PPG96" s="7"/>
      <c r="PPH96" s="7"/>
      <c r="PPI96" s="7"/>
      <c r="PPJ96" s="7"/>
      <c r="PPK96" s="73"/>
      <c r="PPL96" s="73"/>
      <c r="PPM96" s="73"/>
      <c r="PPN96" s="73"/>
      <c r="PPO96" s="74"/>
      <c r="PPP96" s="74"/>
      <c r="PPQ96" s="77"/>
      <c r="PPR96" s="77"/>
      <c r="PPS96" s="11"/>
      <c r="PPT96" s="7"/>
      <c r="PPU96" s="7"/>
      <c r="PPV96" s="7"/>
      <c r="PPW96" s="7"/>
      <c r="PPX96" s="7"/>
      <c r="PPY96" s="73"/>
      <c r="PPZ96" s="73"/>
      <c r="PQA96" s="73"/>
      <c r="PQB96" s="73"/>
      <c r="PQC96" s="74"/>
      <c r="PQD96" s="74"/>
      <c r="PQE96" s="77"/>
      <c r="PQF96" s="77"/>
      <c r="PQG96" s="11"/>
      <c r="PQH96" s="7"/>
      <c r="PQI96" s="7"/>
      <c r="PQJ96" s="7"/>
      <c r="PQK96" s="7"/>
      <c r="PQL96" s="7"/>
      <c r="PQM96" s="73"/>
      <c r="PQN96" s="73"/>
      <c r="PQO96" s="73"/>
      <c r="PQP96" s="73"/>
      <c r="PQQ96" s="74"/>
      <c r="PQR96" s="74"/>
      <c r="PQS96" s="77"/>
      <c r="PQT96" s="77"/>
      <c r="PQU96" s="11"/>
      <c r="PQV96" s="7"/>
      <c r="PQW96" s="7"/>
      <c r="PQX96" s="7"/>
      <c r="PQY96" s="7"/>
      <c r="PQZ96" s="7"/>
      <c r="PRA96" s="73"/>
      <c r="PRB96" s="73"/>
      <c r="PRC96" s="73"/>
      <c r="PRD96" s="73"/>
      <c r="PRE96" s="74"/>
      <c r="PRF96" s="74"/>
      <c r="PRG96" s="77"/>
      <c r="PRH96" s="77"/>
      <c r="PRI96" s="11"/>
      <c r="PRJ96" s="7"/>
      <c r="PRK96" s="7"/>
      <c r="PRL96" s="7"/>
      <c r="PRM96" s="7"/>
      <c r="PRN96" s="7"/>
      <c r="PRO96" s="73"/>
      <c r="PRP96" s="73"/>
      <c r="PRQ96" s="73"/>
      <c r="PRR96" s="73"/>
      <c r="PRS96" s="74"/>
      <c r="PRT96" s="74"/>
      <c r="PRU96" s="77"/>
      <c r="PRV96" s="77"/>
      <c r="PRW96" s="11"/>
      <c r="PRX96" s="7"/>
      <c r="PRY96" s="7"/>
      <c r="PRZ96" s="7"/>
      <c r="PSA96" s="7"/>
      <c r="PSB96" s="7"/>
      <c r="PSC96" s="73"/>
      <c r="PSD96" s="73"/>
      <c r="PSE96" s="73"/>
      <c r="PSF96" s="73"/>
      <c r="PSG96" s="74"/>
      <c r="PSH96" s="74"/>
      <c r="PSI96" s="77"/>
      <c r="PSJ96" s="77"/>
      <c r="PSK96" s="11"/>
      <c r="PSL96" s="7"/>
      <c r="PSM96" s="7"/>
      <c r="PSN96" s="7"/>
      <c r="PSO96" s="7"/>
      <c r="PSP96" s="7"/>
      <c r="PSQ96" s="73"/>
      <c r="PSR96" s="73"/>
      <c r="PSS96" s="73"/>
      <c r="PST96" s="73"/>
      <c r="PSU96" s="74"/>
      <c r="PSV96" s="74"/>
      <c r="PSW96" s="77"/>
      <c r="PSX96" s="77"/>
      <c r="PSY96" s="11"/>
      <c r="PSZ96" s="7"/>
      <c r="PTA96" s="7"/>
      <c r="PTB96" s="7"/>
      <c r="PTC96" s="7"/>
      <c r="PTD96" s="7"/>
      <c r="PTE96" s="73"/>
      <c r="PTF96" s="73"/>
      <c r="PTG96" s="73"/>
      <c r="PTH96" s="73"/>
      <c r="PTI96" s="74"/>
      <c r="PTJ96" s="74"/>
      <c r="PTK96" s="77"/>
      <c r="PTL96" s="77"/>
      <c r="PTM96" s="11"/>
      <c r="PTN96" s="7"/>
      <c r="PTO96" s="7"/>
      <c r="PTP96" s="7"/>
      <c r="PTQ96" s="7"/>
      <c r="PTR96" s="7"/>
      <c r="PTS96" s="73"/>
      <c r="PTT96" s="73"/>
      <c r="PTU96" s="73"/>
      <c r="PTV96" s="73"/>
      <c r="PTW96" s="74"/>
      <c r="PTX96" s="74"/>
      <c r="PTY96" s="77"/>
      <c r="PTZ96" s="77"/>
      <c r="PUA96" s="11"/>
      <c r="PUB96" s="7"/>
      <c r="PUC96" s="7"/>
      <c r="PUD96" s="7"/>
      <c r="PUE96" s="7"/>
      <c r="PUF96" s="7"/>
      <c r="PUG96" s="73"/>
      <c r="PUH96" s="73"/>
      <c r="PUI96" s="73"/>
      <c r="PUJ96" s="73"/>
      <c r="PUK96" s="74"/>
      <c r="PUL96" s="74"/>
      <c r="PUM96" s="77"/>
      <c r="PUN96" s="77"/>
      <c r="PUO96" s="11"/>
      <c r="PUP96" s="7"/>
      <c r="PUQ96" s="7"/>
      <c r="PUR96" s="7"/>
      <c r="PUS96" s="7"/>
      <c r="PUT96" s="7"/>
      <c r="PUU96" s="73"/>
      <c r="PUV96" s="73"/>
      <c r="PUW96" s="73"/>
      <c r="PUX96" s="73"/>
      <c r="PUY96" s="74"/>
      <c r="PUZ96" s="74"/>
      <c r="PVA96" s="77"/>
      <c r="PVB96" s="77"/>
      <c r="PVC96" s="11"/>
      <c r="PVD96" s="7"/>
      <c r="PVE96" s="7"/>
      <c r="PVF96" s="7"/>
      <c r="PVG96" s="7"/>
      <c r="PVH96" s="7"/>
      <c r="PVI96" s="73"/>
      <c r="PVJ96" s="73"/>
      <c r="PVK96" s="73"/>
      <c r="PVL96" s="73"/>
      <c r="PVM96" s="74"/>
      <c r="PVN96" s="74"/>
      <c r="PVO96" s="77"/>
      <c r="PVP96" s="77"/>
      <c r="PVQ96" s="11"/>
      <c r="PVR96" s="7"/>
      <c r="PVS96" s="7"/>
      <c r="PVT96" s="7"/>
      <c r="PVU96" s="7"/>
      <c r="PVV96" s="7"/>
      <c r="PVW96" s="73"/>
      <c r="PVX96" s="73"/>
      <c r="PVY96" s="73"/>
      <c r="PVZ96" s="73"/>
      <c r="PWA96" s="74"/>
      <c r="PWB96" s="74"/>
      <c r="PWC96" s="77"/>
      <c r="PWD96" s="77"/>
      <c r="PWE96" s="11"/>
      <c r="PWF96" s="7"/>
      <c r="PWG96" s="7"/>
      <c r="PWH96" s="7"/>
      <c r="PWI96" s="7"/>
      <c r="PWJ96" s="7"/>
      <c r="PWK96" s="73"/>
      <c r="PWL96" s="73"/>
      <c r="PWM96" s="73"/>
      <c r="PWN96" s="73"/>
      <c r="PWO96" s="74"/>
      <c r="PWP96" s="74"/>
      <c r="PWQ96" s="77"/>
      <c r="PWR96" s="77"/>
      <c r="PWS96" s="11"/>
      <c r="PWT96" s="7"/>
      <c r="PWU96" s="7"/>
      <c r="PWV96" s="7"/>
      <c r="PWW96" s="7"/>
      <c r="PWX96" s="7"/>
      <c r="PWY96" s="73"/>
      <c r="PWZ96" s="73"/>
      <c r="PXA96" s="73"/>
      <c r="PXB96" s="73"/>
      <c r="PXC96" s="74"/>
      <c r="PXD96" s="74"/>
      <c r="PXE96" s="77"/>
      <c r="PXF96" s="77"/>
      <c r="PXG96" s="11"/>
      <c r="PXH96" s="7"/>
      <c r="PXI96" s="7"/>
      <c r="PXJ96" s="7"/>
      <c r="PXK96" s="7"/>
      <c r="PXL96" s="7"/>
      <c r="PXM96" s="73"/>
      <c r="PXN96" s="73"/>
      <c r="PXO96" s="73"/>
      <c r="PXP96" s="73"/>
      <c r="PXQ96" s="74"/>
      <c r="PXR96" s="74"/>
      <c r="PXS96" s="77"/>
      <c r="PXT96" s="77"/>
      <c r="PXU96" s="11"/>
      <c r="PXV96" s="7"/>
      <c r="PXW96" s="7"/>
      <c r="PXX96" s="7"/>
      <c r="PXY96" s="7"/>
      <c r="PXZ96" s="7"/>
      <c r="PYA96" s="73"/>
      <c r="PYB96" s="73"/>
      <c r="PYC96" s="73"/>
      <c r="PYD96" s="73"/>
      <c r="PYE96" s="74"/>
      <c r="PYF96" s="74"/>
      <c r="PYG96" s="77"/>
      <c r="PYH96" s="77"/>
      <c r="PYI96" s="11"/>
      <c r="PYJ96" s="7"/>
      <c r="PYK96" s="7"/>
      <c r="PYL96" s="7"/>
      <c r="PYM96" s="7"/>
      <c r="PYN96" s="7"/>
      <c r="PYO96" s="73"/>
      <c r="PYP96" s="73"/>
      <c r="PYQ96" s="73"/>
      <c r="PYR96" s="73"/>
      <c r="PYS96" s="74"/>
      <c r="PYT96" s="74"/>
      <c r="PYU96" s="77"/>
      <c r="PYV96" s="77"/>
      <c r="PYW96" s="11"/>
      <c r="PYX96" s="7"/>
      <c r="PYY96" s="7"/>
      <c r="PYZ96" s="7"/>
      <c r="PZA96" s="7"/>
      <c r="PZB96" s="7"/>
      <c r="PZC96" s="73"/>
      <c r="PZD96" s="73"/>
      <c r="PZE96" s="73"/>
      <c r="PZF96" s="73"/>
      <c r="PZG96" s="74"/>
      <c r="PZH96" s="74"/>
      <c r="PZI96" s="77"/>
      <c r="PZJ96" s="77"/>
      <c r="PZK96" s="11"/>
      <c r="PZL96" s="7"/>
      <c r="PZM96" s="7"/>
      <c r="PZN96" s="7"/>
      <c r="PZO96" s="7"/>
      <c r="PZP96" s="7"/>
      <c r="PZQ96" s="73"/>
      <c r="PZR96" s="73"/>
      <c r="PZS96" s="73"/>
      <c r="PZT96" s="73"/>
      <c r="PZU96" s="74"/>
      <c r="PZV96" s="74"/>
      <c r="PZW96" s="77"/>
      <c r="PZX96" s="77"/>
      <c r="PZY96" s="11"/>
      <c r="PZZ96" s="7"/>
      <c r="QAA96" s="7"/>
      <c r="QAB96" s="7"/>
      <c r="QAC96" s="7"/>
      <c r="QAD96" s="7"/>
      <c r="QAE96" s="73"/>
      <c r="QAF96" s="73"/>
      <c r="QAG96" s="73"/>
      <c r="QAH96" s="73"/>
      <c r="QAI96" s="74"/>
      <c r="QAJ96" s="74"/>
      <c r="QAK96" s="77"/>
      <c r="QAL96" s="77"/>
      <c r="QAM96" s="11"/>
      <c r="QAN96" s="7"/>
      <c r="QAO96" s="7"/>
      <c r="QAP96" s="7"/>
      <c r="QAQ96" s="7"/>
      <c r="QAR96" s="7"/>
      <c r="QAS96" s="73"/>
      <c r="QAT96" s="73"/>
      <c r="QAU96" s="73"/>
      <c r="QAV96" s="73"/>
      <c r="QAW96" s="74"/>
      <c r="QAX96" s="74"/>
      <c r="QAY96" s="77"/>
      <c r="QAZ96" s="77"/>
      <c r="QBA96" s="11"/>
      <c r="QBB96" s="7"/>
      <c r="QBC96" s="7"/>
      <c r="QBD96" s="7"/>
      <c r="QBE96" s="7"/>
      <c r="QBF96" s="7"/>
      <c r="QBG96" s="73"/>
      <c r="QBH96" s="73"/>
      <c r="QBI96" s="73"/>
      <c r="QBJ96" s="73"/>
      <c r="QBK96" s="74"/>
      <c r="QBL96" s="74"/>
      <c r="QBM96" s="77"/>
      <c r="QBN96" s="77"/>
      <c r="QBO96" s="11"/>
      <c r="QBP96" s="7"/>
      <c r="QBQ96" s="7"/>
      <c r="QBR96" s="7"/>
      <c r="QBS96" s="7"/>
      <c r="QBT96" s="7"/>
      <c r="QBU96" s="73"/>
      <c r="QBV96" s="73"/>
      <c r="QBW96" s="73"/>
      <c r="QBX96" s="73"/>
      <c r="QBY96" s="74"/>
      <c r="QBZ96" s="74"/>
      <c r="QCA96" s="77"/>
      <c r="QCB96" s="77"/>
      <c r="QCC96" s="11"/>
      <c r="QCD96" s="7"/>
      <c r="QCE96" s="7"/>
      <c r="QCF96" s="7"/>
      <c r="QCG96" s="7"/>
      <c r="QCH96" s="7"/>
      <c r="QCI96" s="73"/>
      <c r="QCJ96" s="73"/>
      <c r="QCK96" s="73"/>
      <c r="QCL96" s="73"/>
      <c r="QCM96" s="74"/>
      <c r="QCN96" s="74"/>
      <c r="QCO96" s="77"/>
      <c r="QCP96" s="77"/>
      <c r="QCQ96" s="11"/>
      <c r="QCR96" s="7"/>
      <c r="QCS96" s="7"/>
      <c r="QCT96" s="7"/>
      <c r="QCU96" s="7"/>
      <c r="QCV96" s="7"/>
      <c r="QCW96" s="73"/>
      <c r="QCX96" s="73"/>
      <c r="QCY96" s="73"/>
      <c r="QCZ96" s="73"/>
      <c r="QDA96" s="74"/>
      <c r="QDB96" s="74"/>
      <c r="QDC96" s="77"/>
      <c r="QDD96" s="77"/>
      <c r="QDE96" s="11"/>
      <c r="QDF96" s="7"/>
      <c r="QDG96" s="7"/>
      <c r="QDH96" s="7"/>
      <c r="QDI96" s="7"/>
      <c r="QDJ96" s="7"/>
      <c r="QDK96" s="73"/>
      <c r="QDL96" s="73"/>
      <c r="QDM96" s="73"/>
      <c r="QDN96" s="73"/>
      <c r="QDO96" s="74"/>
      <c r="QDP96" s="74"/>
      <c r="QDQ96" s="77"/>
      <c r="QDR96" s="77"/>
      <c r="QDS96" s="11"/>
      <c r="QDT96" s="7"/>
      <c r="QDU96" s="7"/>
      <c r="QDV96" s="7"/>
      <c r="QDW96" s="7"/>
      <c r="QDX96" s="7"/>
      <c r="QDY96" s="73"/>
      <c r="QDZ96" s="73"/>
      <c r="QEA96" s="73"/>
      <c r="QEB96" s="73"/>
      <c r="QEC96" s="74"/>
      <c r="QED96" s="74"/>
      <c r="QEE96" s="77"/>
      <c r="QEF96" s="77"/>
      <c r="QEG96" s="11"/>
      <c r="QEH96" s="7"/>
      <c r="QEI96" s="7"/>
      <c r="QEJ96" s="7"/>
      <c r="QEK96" s="7"/>
      <c r="QEL96" s="7"/>
      <c r="QEM96" s="73"/>
      <c r="QEN96" s="73"/>
      <c r="QEO96" s="73"/>
      <c r="QEP96" s="73"/>
      <c r="QEQ96" s="74"/>
      <c r="QER96" s="74"/>
      <c r="QES96" s="77"/>
      <c r="QET96" s="77"/>
      <c r="QEU96" s="11"/>
      <c r="QEV96" s="7"/>
      <c r="QEW96" s="7"/>
      <c r="QEX96" s="7"/>
      <c r="QEY96" s="7"/>
      <c r="QEZ96" s="7"/>
      <c r="QFA96" s="73"/>
      <c r="QFB96" s="73"/>
      <c r="QFC96" s="73"/>
      <c r="QFD96" s="73"/>
      <c r="QFE96" s="74"/>
      <c r="QFF96" s="74"/>
      <c r="QFG96" s="77"/>
      <c r="QFH96" s="77"/>
      <c r="QFI96" s="11"/>
      <c r="QFJ96" s="7"/>
      <c r="QFK96" s="7"/>
      <c r="QFL96" s="7"/>
      <c r="QFM96" s="7"/>
      <c r="QFN96" s="7"/>
      <c r="QFO96" s="73"/>
      <c r="QFP96" s="73"/>
      <c r="QFQ96" s="73"/>
      <c r="QFR96" s="73"/>
      <c r="QFS96" s="74"/>
      <c r="QFT96" s="74"/>
      <c r="QFU96" s="77"/>
      <c r="QFV96" s="77"/>
      <c r="QFW96" s="11"/>
      <c r="QFX96" s="7"/>
      <c r="QFY96" s="7"/>
      <c r="QFZ96" s="7"/>
      <c r="QGA96" s="7"/>
      <c r="QGB96" s="7"/>
      <c r="QGC96" s="73"/>
      <c r="QGD96" s="73"/>
      <c r="QGE96" s="73"/>
      <c r="QGF96" s="73"/>
      <c r="QGG96" s="74"/>
      <c r="QGH96" s="74"/>
      <c r="QGI96" s="77"/>
      <c r="QGJ96" s="77"/>
      <c r="QGK96" s="11"/>
      <c r="QGL96" s="7"/>
      <c r="QGM96" s="7"/>
      <c r="QGN96" s="7"/>
      <c r="QGO96" s="7"/>
      <c r="QGP96" s="7"/>
      <c r="QGQ96" s="73"/>
      <c r="QGR96" s="73"/>
      <c r="QGS96" s="73"/>
      <c r="QGT96" s="73"/>
      <c r="QGU96" s="74"/>
      <c r="QGV96" s="74"/>
      <c r="QGW96" s="77"/>
      <c r="QGX96" s="77"/>
      <c r="QGY96" s="11"/>
      <c r="QGZ96" s="7"/>
      <c r="QHA96" s="7"/>
      <c r="QHB96" s="7"/>
      <c r="QHC96" s="7"/>
      <c r="QHD96" s="7"/>
      <c r="QHE96" s="73"/>
      <c r="QHF96" s="73"/>
      <c r="QHG96" s="73"/>
      <c r="QHH96" s="73"/>
      <c r="QHI96" s="74"/>
      <c r="QHJ96" s="74"/>
      <c r="QHK96" s="77"/>
      <c r="QHL96" s="77"/>
      <c r="QHM96" s="11"/>
      <c r="QHN96" s="7"/>
      <c r="QHO96" s="7"/>
      <c r="QHP96" s="7"/>
      <c r="QHQ96" s="7"/>
      <c r="QHR96" s="7"/>
      <c r="QHS96" s="73"/>
      <c r="QHT96" s="73"/>
      <c r="QHU96" s="73"/>
      <c r="QHV96" s="73"/>
      <c r="QHW96" s="74"/>
      <c r="QHX96" s="74"/>
      <c r="QHY96" s="77"/>
      <c r="QHZ96" s="77"/>
      <c r="QIA96" s="11"/>
      <c r="QIB96" s="7"/>
      <c r="QIC96" s="7"/>
      <c r="QID96" s="7"/>
      <c r="QIE96" s="7"/>
      <c r="QIF96" s="7"/>
      <c r="QIG96" s="73"/>
      <c r="QIH96" s="73"/>
      <c r="QII96" s="73"/>
      <c r="QIJ96" s="73"/>
      <c r="QIK96" s="74"/>
      <c r="QIL96" s="74"/>
      <c r="QIM96" s="77"/>
      <c r="QIN96" s="77"/>
      <c r="QIO96" s="11"/>
      <c r="QIP96" s="7"/>
      <c r="QIQ96" s="7"/>
      <c r="QIR96" s="7"/>
      <c r="QIS96" s="7"/>
      <c r="QIT96" s="7"/>
      <c r="QIU96" s="73"/>
      <c r="QIV96" s="73"/>
      <c r="QIW96" s="73"/>
      <c r="QIX96" s="73"/>
      <c r="QIY96" s="74"/>
      <c r="QIZ96" s="74"/>
      <c r="QJA96" s="77"/>
      <c r="QJB96" s="77"/>
      <c r="QJC96" s="11"/>
      <c r="QJD96" s="7"/>
      <c r="QJE96" s="7"/>
      <c r="QJF96" s="7"/>
      <c r="QJG96" s="7"/>
      <c r="QJH96" s="7"/>
      <c r="QJI96" s="73"/>
      <c r="QJJ96" s="73"/>
      <c r="QJK96" s="73"/>
      <c r="QJL96" s="73"/>
      <c r="QJM96" s="74"/>
      <c r="QJN96" s="74"/>
      <c r="QJO96" s="77"/>
      <c r="QJP96" s="77"/>
      <c r="QJQ96" s="11"/>
      <c r="QJR96" s="7"/>
      <c r="QJS96" s="7"/>
      <c r="QJT96" s="7"/>
      <c r="QJU96" s="7"/>
      <c r="QJV96" s="7"/>
      <c r="QJW96" s="73"/>
      <c r="QJX96" s="73"/>
      <c r="QJY96" s="73"/>
      <c r="QJZ96" s="73"/>
      <c r="QKA96" s="74"/>
      <c r="QKB96" s="74"/>
      <c r="QKC96" s="77"/>
      <c r="QKD96" s="77"/>
      <c r="QKE96" s="11"/>
      <c r="QKF96" s="7"/>
      <c r="QKG96" s="7"/>
      <c r="QKH96" s="7"/>
      <c r="QKI96" s="7"/>
      <c r="QKJ96" s="7"/>
      <c r="QKK96" s="73"/>
      <c r="QKL96" s="73"/>
      <c r="QKM96" s="73"/>
      <c r="QKN96" s="73"/>
      <c r="QKO96" s="74"/>
      <c r="QKP96" s="74"/>
      <c r="QKQ96" s="77"/>
      <c r="QKR96" s="77"/>
      <c r="QKS96" s="11"/>
      <c r="QKT96" s="7"/>
      <c r="QKU96" s="7"/>
      <c r="QKV96" s="7"/>
      <c r="QKW96" s="7"/>
      <c r="QKX96" s="7"/>
      <c r="QKY96" s="73"/>
      <c r="QKZ96" s="73"/>
      <c r="QLA96" s="73"/>
      <c r="QLB96" s="73"/>
      <c r="QLC96" s="74"/>
      <c r="QLD96" s="74"/>
      <c r="QLE96" s="77"/>
      <c r="QLF96" s="77"/>
      <c r="QLG96" s="11"/>
      <c r="QLH96" s="7"/>
      <c r="QLI96" s="7"/>
      <c r="QLJ96" s="7"/>
      <c r="QLK96" s="7"/>
      <c r="QLL96" s="7"/>
      <c r="QLM96" s="73"/>
      <c r="QLN96" s="73"/>
      <c r="QLO96" s="73"/>
      <c r="QLP96" s="73"/>
      <c r="QLQ96" s="74"/>
      <c r="QLR96" s="74"/>
      <c r="QLS96" s="77"/>
      <c r="QLT96" s="77"/>
      <c r="QLU96" s="11"/>
      <c r="QLV96" s="7"/>
      <c r="QLW96" s="7"/>
      <c r="QLX96" s="7"/>
      <c r="QLY96" s="7"/>
      <c r="QLZ96" s="7"/>
      <c r="QMA96" s="73"/>
      <c r="QMB96" s="73"/>
      <c r="QMC96" s="73"/>
      <c r="QMD96" s="73"/>
      <c r="QME96" s="74"/>
      <c r="QMF96" s="74"/>
      <c r="QMG96" s="77"/>
      <c r="QMH96" s="77"/>
      <c r="QMI96" s="11"/>
      <c r="QMJ96" s="7"/>
      <c r="QMK96" s="7"/>
      <c r="QML96" s="7"/>
      <c r="QMM96" s="7"/>
      <c r="QMN96" s="7"/>
      <c r="QMO96" s="73"/>
      <c r="QMP96" s="73"/>
      <c r="QMQ96" s="73"/>
      <c r="QMR96" s="73"/>
      <c r="QMS96" s="74"/>
      <c r="QMT96" s="74"/>
      <c r="QMU96" s="77"/>
      <c r="QMV96" s="77"/>
      <c r="QMW96" s="11"/>
      <c r="QMX96" s="7"/>
      <c r="QMY96" s="7"/>
      <c r="QMZ96" s="7"/>
      <c r="QNA96" s="7"/>
      <c r="QNB96" s="7"/>
      <c r="QNC96" s="73"/>
      <c r="QND96" s="73"/>
      <c r="QNE96" s="73"/>
      <c r="QNF96" s="73"/>
      <c r="QNG96" s="74"/>
      <c r="QNH96" s="74"/>
      <c r="QNI96" s="77"/>
      <c r="QNJ96" s="77"/>
      <c r="QNK96" s="11"/>
      <c r="QNL96" s="7"/>
      <c r="QNM96" s="7"/>
      <c r="QNN96" s="7"/>
      <c r="QNO96" s="7"/>
      <c r="QNP96" s="7"/>
      <c r="QNQ96" s="73"/>
      <c r="QNR96" s="73"/>
      <c r="QNS96" s="73"/>
      <c r="QNT96" s="73"/>
      <c r="QNU96" s="74"/>
      <c r="QNV96" s="74"/>
      <c r="QNW96" s="77"/>
      <c r="QNX96" s="77"/>
      <c r="QNY96" s="11"/>
      <c r="QNZ96" s="7"/>
      <c r="QOA96" s="7"/>
      <c r="QOB96" s="7"/>
      <c r="QOC96" s="7"/>
      <c r="QOD96" s="7"/>
      <c r="QOE96" s="73"/>
      <c r="QOF96" s="73"/>
      <c r="QOG96" s="73"/>
      <c r="QOH96" s="73"/>
      <c r="QOI96" s="74"/>
      <c r="QOJ96" s="74"/>
      <c r="QOK96" s="77"/>
      <c r="QOL96" s="77"/>
      <c r="QOM96" s="11"/>
      <c r="QON96" s="7"/>
      <c r="QOO96" s="7"/>
      <c r="QOP96" s="7"/>
      <c r="QOQ96" s="7"/>
      <c r="QOR96" s="7"/>
      <c r="QOS96" s="73"/>
      <c r="QOT96" s="73"/>
      <c r="QOU96" s="73"/>
      <c r="QOV96" s="73"/>
      <c r="QOW96" s="74"/>
      <c r="QOX96" s="74"/>
      <c r="QOY96" s="77"/>
      <c r="QOZ96" s="77"/>
      <c r="QPA96" s="11"/>
      <c r="QPB96" s="7"/>
      <c r="QPC96" s="7"/>
      <c r="QPD96" s="7"/>
      <c r="QPE96" s="7"/>
      <c r="QPF96" s="7"/>
      <c r="QPG96" s="73"/>
      <c r="QPH96" s="73"/>
      <c r="QPI96" s="73"/>
      <c r="QPJ96" s="73"/>
      <c r="QPK96" s="74"/>
      <c r="QPL96" s="74"/>
      <c r="QPM96" s="77"/>
      <c r="QPN96" s="77"/>
      <c r="QPO96" s="11"/>
      <c r="QPP96" s="7"/>
      <c r="QPQ96" s="7"/>
      <c r="QPR96" s="7"/>
      <c r="QPS96" s="7"/>
      <c r="QPT96" s="7"/>
      <c r="QPU96" s="73"/>
      <c r="QPV96" s="73"/>
      <c r="QPW96" s="73"/>
      <c r="QPX96" s="73"/>
      <c r="QPY96" s="74"/>
      <c r="QPZ96" s="74"/>
      <c r="QQA96" s="77"/>
      <c r="QQB96" s="77"/>
      <c r="QQC96" s="11"/>
      <c r="QQD96" s="7"/>
      <c r="QQE96" s="7"/>
      <c r="QQF96" s="7"/>
      <c r="QQG96" s="7"/>
      <c r="QQH96" s="7"/>
      <c r="QQI96" s="73"/>
      <c r="QQJ96" s="73"/>
      <c r="QQK96" s="73"/>
      <c r="QQL96" s="73"/>
      <c r="QQM96" s="74"/>
      <c r="QQN96" s="74"/>
      <c r="QQO96" s="77"/>
      <c r="QQP96" s="77"/>
      <c r="QQQ96" s="11"/>
      <c r="QQR96" s="7"/>
      <c r="QQS96" s="7"/>
      <c r="QQT96" s="7"/>
      <c r="QQU96" s="7"/>
      <c r="QQV96" s="7"/>
      <c r="QQW96" s="73"/>
      <c r="QQX96" s="73"/>
      <c r="QQY96" s="73"/>
      <c r="QQZ96" s="73"/>
      <c r="QRA96" s="74"/>
      <c r="QRB96" s="74"/>
      <c r="QRC96" s="77"/>
      <c r="QRD96" s="77"/>
      <c r="QRE96" s="11"/>
      <c r="QRF96" s="7"/>
      <c r="QRG96" s="7"/>
      <c r="QRH96" s="7"/>
      <c r="QRI96" s="7"/>
      <c r="QRJ96" s="7"/>
      <c r="QRK96" s="73"/>
      <c r="QRL96" s="73"/>
      <c r="QRM96" s="73"/>
      <c r="QRN96" s="73"/>
      <c r="QRO96" s="74"/>
      <c r="QRP96" s="74"/>
      <c r="QRQ96" s="77"/>
      <c r="QRR96" s="77"/>
      <c r="QRS96" s="11"/>
      <c r="QRT96" s="7"/>
      <c r="QRU96" s="7"/>
      <c r="QRV96" s="7"/>
      <c r="QRW96" s="7"/>
      <c r="QRX96" s="7"/>
      <c r="QRY96" s="73"/>
      <c r="QRZ96" s="73"/>
      <c r="QSA96" s="73"/>
      <c r="QSB96" s="73"/>
      <c r="QSC96" s="74"/>
      <c r="QSD96" s="74"/>
      <c r="QSE96" s="77"/>
      <c r="QSF96" s="77"/>
      <c r="QSG96" s="11"/>
      <c r="QSH96" s="7"/>
      <c r="QSI96" s="7"/>
      <c r="QSJ96" s="7"/>
      <c r="QSK96" s="7"/>
      <c r="QSL96" s="7"/>
      <c r="QSM96" s="73"/>
      <c r="QSN96" s="73"/>
      <c r="QSO96" s="73"/>
      <c r="QSP96" s="73"/>
      <c r="QSQ96" s="74"/>
      <c r="QSR96" s="74"/>
      <c r="QSS96" s="77"/>
      <c r="QST96" s="77"/>
      <c r="QSU96" s="11"/>
      <c r="QSV96" s="7"/>
      <c r="QSW96" s="7"/>
      <c r="QSX96" s="7"/>
      <c r="QSY96" s="7"/>
      <c r="QSZ96" s="7"/>
      <c r="QTA96" s="73"/>
      <c r="QTB96" s="73"/>
      <c r="QTC96" s="73"/>
      <c r="QTD96" s="73"/>
      <c r="QTE96" s="74"/>
      <c r="QTF96" s="74"/>
      <c r="QTG96" s="77"/>
      <c r="QTH96" s="77"/>
      <c r="QTI96" s="11"/>
      <c r="QTJ96" s="7"/>
      <c r="QTK96" s="7"/>
      <c r="QTL96" s="7"/>
      <c r="QTM96" s="7"/>
      <c r="QTN96" s="7"/>
      <c r="QTO96" s="73"/>
      <c r="QTP96" s="73"/>
      <c r="QTQ96" s="73"/>
      <c r="QTR96" s="73"/>
      <c r="QTS96" s="74"/>
      <c r="QTT96" s="74"/>
      <c r="QTU96" s="77"/>
      <c r="QTV96" s="77"/>
      <c r="QTW96" s="11"/>
      <c r="QTX96" s="7"/>
      <c r="QTY96" s="7"/>
      <c r="QTZ96" s="7"/>
      <c r="QUA96" s="7"/>
      <c r="QUB96" s="7"/>
      <c r="QUC96" s="73"/>
      <c r="QUD96" s="73"/>
      <c r="QUE96" s="73"/>
      <c r="QUF96" s="73"/>
      <c r="QUG96" s="74"/>
      <c r="QUH96" s="74"/>
      <c r="QUI96" s="77"/>
      <c r="QUJ96" s="77"/>
      <c r="QUK96" s="11"/>
      <c r="QUL96" s="7"/>
      <c r="QUM96" s="7"/>
      <c r="QUN96" s="7"/>
      <c r="QUO96" s="7"/>
      <c r="QUP96" s="7"/>
      <c r="QUQ96" s="73"/>
      <c r="QUR96" s="73"/>
      <c r="QUS96" s="73"/>
      <c r="QUT96" s="73"/>
      <c r="QUU96" s="74"/>
      <c r="QUV96" s="74"/>
      <c r="QUW96" s="77"/>
      <c r="QUX96" s="77"/>
      <c r="QUY96" s="11"/>
      <c r="QUZ96" s="7"/>
      <c r="QVA96" s="7"/>
      <c r="QVB96" s="7"/>
      <c r="QVC96" s="7"/>
      <c r="QVD96" s="7"/>
      <c r="QVE96" s="73"/>
      <c r="QVF96" s="73"/>
      <c r="QVG96" s="73"/>
      <c r="QVH96" s="73"/>
      <c r="QVI96" s="74"/>
      <c r="QVJ96" s="74"/>
      <c r="QVK96" s="77"/>
      <c r="QVL96" s="77"/>
      <c r="QVM96" s="11"/>
      <c r="QVN96" s="7"/>
      <c r="QVO96" s="7"/>
      <c r="QVP96" s="7"/>
      <c r="QVQ96" s="7"/>
      <c r="QVR96" s="7"/>
      <c r="QVS96" s="73"/>
      <c r="QVT96" s="73"/>
      <c r="QVU96" s="73"/>
      <c r="QVV96" s="73"/>
      <c r="QVW96" s="74"/>
      <c r="QVX96" s="74"/>
      <c r="QVY96" s="77"/>
      <c r="QVZ96" s="77"/>
      <c r="QWA96" s="11"/>
      <c r="QWB96" s="7"/>
      <c r="QWC96" s="7"/>
      <c r="QWD96" s="7"/>
      <c r="QWE96" s="7"/>
      <c r="QWF96" s="7"/>
      <c r="QWG96" s="73"/>
      <c r="QWH96" s="73"/>
      <c r="QWI96" s="73"/>
      <c r="QWJ96" s="73"/>
      <c r="QWK96" s="74"/>
      <c r="QWL96" s="74"/>
      <c r="QWM96" s="77"/>
      <c r="QWN96" s="77"/>
      <c r="QWO96" s="11"/>
      <c r="QWP96" s="7"/>
      <c r="QWQ96" s="7"/>
      <c r="QWR96" s="7"/>
      <c r="QWS96" s="7"/>
      <c r="QWT96" s="7"/>
      <c r="QWU96" s="73"/>
      <c r="QWV96" s="73"/>
      <c r="QWW96" s="73"/>
      <c r="QWX96" s="73"/>
      <c r="QWY96" s="74"/>
      <c r="QWZ96" s="74"/>
      <c r="QXA96" s="77"/>
      <c r="QXB96" s="77"/>
      <c r="QXC96" s="11"/>
      <c r="QXD96" s="7"/>
      <c r="QXE96" s="7"/>
      <c r="QXF96" s="7"/>
      <c r="QXG96" s="7"/>
      <c r="QXH96" s="7"/>
      <c r="QXI96" s="73"/>
      <c r="QXJ96" s="73"/>
      <c r="QXK96" s="73"/>
      <c r="QXL96" s="73"/>
      <c r="QXM96" s="74"/>
      <c r="QXN96" s="74"/>
      <c r="QXO96" s="77"/>
      <c r="QXP96" s="77"/>
      <c r="QXQ96" s="11"/>
      <c r="QXR96" s="7"/>
      <c r="QXS96" s="7"/>
      <c r="QXT96" s="7"/>
      <c r="QXU96" s="7"/>
      <c r="QXV96" s="7"/>
      <c r="QXW96" s="73"/>
      <c r="QXX96" s="73"/>
      <c r="QXY96" s="73"/>
      <c r="QXZ96" s="73"/>
      <c r="QYA96" s="74"/>
      <c r="QYB96" s="74"/>
      <c r="QYC96" s="77"/>
      <c r="QYD96" s="77"/>
      <c r="QYE96" s="11"/>
      <c r="QYF96" s="7"/>
      <c r="QYG96" s="7"/>
      <c r="QYH96" s="7"/>
      <c r="QYI96" s="7"/>
      <c r="QYJ96" s="7"/>
      <c r="QYK96" s="73"/>
      <c r="QYL96" s="73"/>
      <c r="QYM96" s="73"/>
      <c r="QYN96" s="73"/>
      <c r="QYO96" s="74"/>
      <c r="QYP96" s="74"/>
      <c r="QYQ96" s="77"/>
      <c r="QYR96" s="77"/>
      <c r="QYS96" s="11"/>
      <c r="QYT96" s="7"/>
      <c r="QYU96" s="7"/>
      <c r="QYV96" s="7"/>
      <c r="QYW96" s="7"/>
      <c r="QYX96" s="7"/>
      <c r="QYY96" s="73"/>
      <c r="QYZ96" s="73"/>
      <c r="QZA96" s="73"/>
      <c r="QZB96" s="73"/>
      <c r="QZC96" s="74"/>
      <c r="QZD96" s="74"/>
      <c r="QZE96" s="77"/>
      <c r="QZF96" s="77"/>
      <c r="QZG96" s="11"/>
      <c r="QZH96" s="7"/>
      <c r="QZI96" s="7"/>
      <c r="QZJ96" s="7"/>
      <c r="QZK96" s="7"/>
      <c r="QZL96" s="7"/>
      <c r="QZM96" s="73"/>
      <c r="QZN96" s="73"/>
      <c r="QZO96" s="73"/>
      <c r="QZP96" s="73"/>
      <c r="QZQ96" s="74"/>
      <c r="QZR96" s="74"/>
      <c r="QZS96" s="77"/>
      <c r="QZT96" s="77"/>
      <c r="QZU96" s="11"/>
      <c r="QZV96" s="7"/>
      <c r="QZW96" s="7"/>
      <c r="QZX96" s="7"/>
      <c r="QZY96" s="7"/>
      <c r="QZZ96" s="7"/>
      <c r="RAA96" s="73"/>
      <c r="RAB96" s="73"/>
      <c r="RAC96" s="73"/>
      <c r="RAD96" s="73"/>
      <c r="RAE96" s="74"/>
      <c r="RAF96" s="74"/>
      <c r="RAG96" s="77"/>
      <c r="RAH96" s="77"/>
      <c r="RAI96" s="11"/>
      <c r="RAJ96" s="7"/>
      <c r="RAK96" s="7"/>
      <c r="RAL96" s="7"/>
      <c r="RAM96" s="7"/>
      <c r="RAN96" s="7"/>
      <c r="RAO96" s="73"/>
      <c r="RAP96" s="73"/>
      <c r="RAQ96" s="73"/>
      <c r="RAR96" s="73"/>
      <c r="RAS96" s="74"/>
      <c r="RAT96" s="74"/>
      <c r="RAU96" s="77"/>
      <c r="RAV96" s="77"/>
      <c r="RAW96" s="11"/>
      <c r="RAX96" s="7"/>
      <c r="RAY96" s="7"/>
      <c r="RAZ96" s="7"/>
      <c r="RBA96" s="7"/>
      <c r="RBB96" s="7"/>
      <c r="RBC96" s="73"/>
      <c r="RBD96" s="73"/>
      <c r="RBE96" s="73"/>
      <c r="RBF96" s="73"/>
      <c r="RBG96" s="74"/>
      <c r="RBH96" s="74"/>
      <c r="RBI96" s="77"/>
      <c r="RBJ96" s="77"/>
      <c r="RBK96" s="11"/>
      <c r="RBL96" s="7"/>
      <c r="RBM96" s="7"/>
      <c r="RBN96" s="7"/>
      <c r="RBO96" s="7"/>
      <c r="RBP96" s="7"/>
      <c r="RBQ96" s="73"/>
      <c r="RBR96" s="73"/>
      <c r="RBS96" s="73"/>
      <c r="RBT96" s="73"/>
      <c r="RBU96" s="74"/>
      <c r="RBV96" s="74"/>
      <c r="RBW96" s="77"/>
      <c r="RBX96" s="77"/>
      <c r="RBY96" s="11"/>
      <c r="RBZ96" s="7"/>
      <c r="RCA96" s="7"/>
      <c r="RCB96" s="7"/>
      <c r="RCC96" s="7"/>
      <c r="RCD96" s="7"/>
      <c r="RCE96" s="73"/>
      <c r="RCF96" s="73"/>
      <c r="RCG96" s="73"/>
      <c r="RCH96" s="73"/>
      <c r="RCI96" s="74"/>
      <c r="RCJ96" s="74"/>
      <c r="RCK96" s="77"/>
      <c r="RCL96" s="77"/>
      <c r="RCM96" s="11"/>
      <c r="RCN96" s="7"/>
      <c r="RCO96" s="7"/>
      <c r="RCP96" s="7"/>
      <c r="RCQ96" s="7"/>
      <c r="RCR96" s="7"/>
      <c r="RCS96" s="73"/>
      <c r="RCT96" s="73"/>
      <c r="RCU96" s="73"/>
      <c r="RCV96" s="73"/>
      <c r="RCW96" s="74"/>
      <c r="RCX96" s="74"/>
      <c r="RCY96" s="77"/>
      <c r="RCZ96" s="77"/>
      <c r="RDA96" s="11"/>
      <c r="RDB96" s="7"/>
      <c r="RDC96" s="7"/>
      <c r="RDD96" s="7"/>
      <c r="RDE96" s="7"/>
      <c r="RDF96" s="7"/>
      <c r="RDG96" s="73"/>
      <c r="RDH96" s="73"/>
      <c r="RDI96" s="73"/>
      <c r="RDJ96" s="73"/>
      <c r="RDK96" s="74"/>
      <c r="RDL96" s="74"/>
      <c r="RDM96" s="77"/>
      <c r="RDN96" s="77"/>
      <c r="RDO96" s="11"/>
      <c r="RDP96" s="7"/>
      <c r="RDQ96" s="7"/>
      <c r="RDR96" s="7"/>
      <c r="RDS96" s="7"/>
      <c r="RDT96" s="7"/>
      <c r="RDU96" s="73"/>
      <c r="RDV96" s="73"/>
      <c r="RDW96" s="73"/>
      <c r="RDX96" s="73"/>
      <c r="RDY96" s="74"/>
      <c r="RDZ96" s="74"/>
      <c r="REA96" s="77"/>
      <c r="REB96" s="77"/>
      <c r="REC96" s="11"/>
      <c r="RED96" s="7"/>
      <c r="REE96" s="7"/>
      <c r="REF96" s="7"/>
      <c r="REG96" s="7"/>
      <c r="REH96" s="7"/>
      <c r="REI96" s="73"/>
      <c r="REJ96" s="73"/>
      <c r="REK96" s="73"/>
      <c r="REL96" s="73"/>
      <c r="REM96" s="74"/>
      <c r="REN96" s="74"/>
      <c r="REO96" s="77"/>
      <c r="REP96" s="77"/>
      <c r="REQ96" s="11"/>
      <c r="RER96" s="7"/>
      <c r="RES96" s="7"/>
      <c r="RET96" s="7"/>
      <c r="REU96" s="7"/>
      <c r="REV96" s="7"/>
      <c r="REW96" s="73"/>
      <c r="REX96" s="73"/>
      <c r="REY96" s="73"/>
      <c r="REZ96" s="73"/>
      <c r="RFA96" s="74"/>
      <c r="RFB96" s="74"/>
      <c r="RFC96" s="77"/>
      <c r="RFD96" s="77"/>
      <c r="RFE96" s="11"/>
      <c r="RFF96" s="7"/>
      <c r="RFG96" s="7"/>
      <c r="RFH96" s="7"/>
      <c r="RFI96" s="7"/>
      <c r="RFJ96" s="7"/>
      <c r="RFK96" s="73"/>
      <c r="RFL96" s="73"/>
      <c r="RFM96" s="73"/>
      <c r="RFN96" s="73"/>
      <c r="RFO96" s="74"/>
      <c r="RFP96" s="74"/>
      <c r="RFQ96" s="77"/>
      <c r="RFR96" s="77"/>
      <c r="RFS96" s="11"/>
      <c r="RFT96" s="7"/>
      <c r="RFU96" s="7"/>
      <c r="RFV96" s="7"/>
      <c r="RFW96" s="7"/>
      <c r="RFX96" s="7"/>
      <c r="RFY96" s="73"/>
      <c r="RFZ96" s="73"/>
      <c r="RGA96" s="73"/>
      <c r="RGB96" s="73"/>
      <c r="RGC96" s="74"/>
      <c r="RGD96" s="74"/>
      <c r="RGE96" s="77"/>
      <c r="RGF96" s="77"/>
      <c r="RGG96" s="11"/>
      <c r="RGH96" s="7"/>
      <c r="RGI96" s="7"/>
      <c r="RGJ96" s="7"/>
      <c r="RGK96" s="7"/>
      <c r="RGL96" s="7"/>
      <c r="RGM96" s="73"/>
      <c r="RGN96" s="73"/>
      <c r="RGO96" s="73"/>
      <c r="RGP96" s="73"/>
      <c r="RGQ96" s="74"/>
      <c r="RGR96" s="74"/>
      <c r="RGS96" s="77"/>
      <c r="RGT96" s="77"/>
      <c r="RGU96" s="11"/>
      <c r="RGV96" s="7"/>
      <c r="RGW96" s="7"/>
      <c r="RGX96" s="7"/>
      <c r="RGY96" s="7"/>
      <c r="RGZ96" s="7"/>
      <c r="RHA96" s="73"/>
      <c r="RHB96" s="73"/>
      <c r="RHC96" s="73"/>
      <c r="RHD96" s="73"/>
      <c r="RHE96" s="74"/>
      <c r="RHF96" s="74"/>
      <c r="RHG96" s="77"/>
      <c r="RHH96" s="77"/>
      <c r="RHI96" s="11"/>
      <c r="RHJ96" s="7"/>
      <c r="RHK96" s="7"/>
      <c r="RHL96" s="7"/>
      <c r="RHM96" s="7"/>
      <c r="RHN96" s="7"/>
      <c r="RHO96" s="73"/>
      <c r="RHP96" s="73"/>
      <c r="RHQ96" s="73"/>
      <c r="RHR96" s="73"/>
      <c r="RHS96" s="74"/>
      <c r="RHT96" s="74"/>
      <c r="RHU96" s="77"/>
      <c r="RHV96" s="77"/>
      <c r="RHW96" s="11"/>
      <c r="RHX96" s="7"/>
      <c r="RHY96" s="7"/>
      <c r="RHZ96" s="7"/>
      <c r="RIA96" s="7"/>
      <c r="RIB96" s="7"/>
      <c r="RIC96" s="73"/>
      <c r="RID96" s="73"/>
      <c r="RIE96" s="73"/>
      <c r="RIF96" s="73"/>
      <c r="RIG96" s="74"/>
      <c r="RIH96" s="74"/>
      <c r="RII96" s="77"/>
      <c r="RIJ96" s="77"/>
      <c r="RIK96" s="11"/>
      <c r="RIL96" s="7"/>
      <c r="RIM96" s="7"/>
      <c r="RIN96" s="7"/>
      <c r="RIO96" s="7"/>
      <c r="RIP96" s="7"/>
      <c r="RIQ96" s="73"/>
      <c r="RIR96" s="73"/>
      <c r="RIS96" s="73"/>
      <c r="RIT96" s="73"/>
      <c r="RIU96" s="74"/>
      <c r="RIV96" s="74"/>
      <c r="RIW96" s="77"/>
      <c r="RIX96" s="77"/>
      <c r="RIY96" s="11"/>
      <c r="RIZ96" s="7"/>
      <c r="RJA96" s="7"/>
      <c r="RJB96" s="7"/>
      <c r="RJC96" s="7"/>
      <c r="RJD96" s="7"/>
      <c r="RJE96" s="73"/>
      <c r="RJF96" s="73"/>
      <c r="RJG96" s="73"/>
      <c r="RJH96" s="73"/>
      <c r="RJI96" s="74"/>
      <c r="RJJ96" s="74"/>
      <c r="RJK96" s="77"/>
      <c r="RJL96" s="77"/>
      <c r="RJM96" s="11"/>
      <c r="RJN96" s="7"/>
      <c r="RJO96" s="7"/>
      <c r="RJP96" s="7"/>
      <c r="RJQ96" s="7"/>
      <c r="RJR96" s="7"/>
      <c r="RJS96" s="73"/>
      <c r="RJT96" s="73"/>
      <c r="RJU96" s="73"/>
      <c r="RJV96" s="73"/>
      <c r="RJW96" s="74"/>
      <c r="RJX96" s="74"/>
      <c r="RJY96" s="77"/>
      <c r="RJZ96" s="77"/>
      <c r="RKA96" s="11"/>
      <c r="RKB96" s="7"/>
      <c r="RKC96" s="7"/>
      <c r="RKD96" s="7"/>
      <c r="RKE96" s="7"/>
      <c r="RKF96" s="7"/>
      <c r="RKG96" s="73"/>
      <c r="RKH96" s="73"/>
      <c r="RKI96" s="73"/>
      <c r="RKJ96" s="73"/>
      <c r="RKK96" s="74"/>
      <c r="RKL96" s="74"/>
      <c r="RKM96" s="77"/>
      <c r="RKN96" s="77"/>
      <c r="RKO96" s="11"/>
      <c r="RKP96" s="7"/>
      <c r="RKQ96" s="7"/>
      <c r="RKR96" s="7"/>
      <c r="RKS96" s="7"/>
      <c r="RKT96" s="7"/>
      <c r="RKU96" s="73"/>
      <c r="RKV96" s="73"/>
      <c r="RKW96" s="73"/>
      <c r="RKX96" s="73"/>
      <c r="RKY96" s="74"/>
      <c r="RKZ96" s="74"/>
      <c r="RLA96" s="77"/>
      <c r="RLB96" s="77"/>
      <c r="RLC96" s="11"/>
      <c r="RLD96" s="7"/>
      <c r="RLE96" s="7"/>
      <c r="RLF96" s="7"/>
      <c r="RLG96" s="7"/>
      <c r="RLH96" s="7"/>
      <c r="RLI96" s="73"/>
      <c r="RLJ96" s="73"/>
      <c r="RLK96" s="73"/>
      <c r="RLL96" s="73"/>
      <c r="RLM96" s="74"/>
      <c r="RLN96" s="74"/>
      <c r="RLO96" s="77"/>
      <c r="RLP96" s="77"/>
      <c r="RLQ96" s="11"/>
      <c r="RLR96" s="7"/>
      <c r="RLS96" s="7"/>
      <c r="RLT96" s="7"/>
      <c r="RLU96" s="7"/>
      <c r="RLV96" s="7"/>
      <c r="RLW96" s="73"/>
      <c r="RLX96" s="73"/>
      <c r="RLY96" s="73"/>
      <c r="RLZ96" s="73"/>
      <c r="RMA96" s="74"/>
      <c r="RMB96" s="74"/>
      <c r="RMC96" s="77"/>
      <c r="RMD96" s="77"/>
      <c r="RME96" s="11"/>
      <c r="RMF96" s="7"/>
      <c r="RMG96" s="7"/>
      <c r="RMH96" s="7"/>
      <c r="RMI96" s="7"/>
      <c r="RMJ96" s="7"/>
      <c r="RMK96" s="73"/>
      <c r="RML96" s="73"/>
      <c r="RMM96" s="73"/>
      <c r="RMN96" s="73"/>
      <c r="RMO96" s="74"/>
      <c r="RMP96" s="74"/>
      <c r="RMQ96" s="77"/>
      <c r="RMR96" s="77"/>
      <c r="RMS96" s="11"/>
      <c r="RMT96" s="7"/>
      <c r="RMU96" s="7"/>
      <c r="RMV96" s="7"/>
      <c r="RMW96" s="7"/>
      <c r="RMX96" s="7"/>
      <c r="RMY96" s="73"/>
      <c r="RMZ96" s="73"/>
      <c r="RNA96" s="73"/>
      <c r="RNB96" s="73"/>
      <c r="RNC96" s="74"/>
      <c r="RND96" s="74"/>
      <c r="RNE96" s="77"/>
      <c r="RNF96" s="77"/>
      <c r="RNG96" s="11"/>
      <c r="RNH96" s="7"/>
      <c r="RNI96" s="7"/>
      <c r="RNJ96" s="7"/>
      <c r="RNK96" s="7"/>
      <c r="RNL96" s="7"/>
      <c r="RNM96" s="73"/>
      <c r="RNN96" s="73"/>
      <c r="RNO96" s="73"/>
      <c r="RNP96" s="73"/>
      <c r="RNQ96" s="74"/>
      <c r="RNR96" s="74"/>
      <c r="RNS96" s="77"/>
      <c r="RNT96" s="77"/>
      <c r="RNU96" s="11"/>
      <c r="RNV96" s="7"/>
      <c r="RNW96" s="7"/>
      <c r="RNX96" s="7"/>
      <c r="RNY96" s="7"/>
      <c r="RNZ96" s="7"/>
      <c r="ROA96" s="73"/>
      <c r="ROB96" s="73"/>
      <c r="ROC96" s="73"/>
      <c r="ROD96" s="73"/>
      <c r="ROE96" s="74"/>
      <c r="ROF96" s="74"/>
      <c r="ROG96" s="77"/>
      <c r="ROH96" s="77"/>
      <c r="ROI96" s="11"/>
      <c r="ROJ96" s="7"/>
      <c r="ROK96" s="7"/>
      <c r="ROL96" s="7"/>
      <c r="ROM96" s="7"/>
      <c r="RON96" s="7"/>
      <c r="ROO96" s="73"/>
      <c r="ROP96" s="73"/>
      <c r="ROQ96" s="73"/>
      <c r="ROR96" s="73"/>
      <c r="ROS96" s="74"/>
      <c r="ROT96" s="74"/>
      <c r="ROU96" s="77"/>
      <c r="ROV96" s="77"/>
      <c r="ROW96" s="11"/>
      <c r="ROX96" s="7"/>
      <c r="ROY96" s="7"/>
      <c r="ROZ96" s="7"/>
      <c r="RPA96" s="7"/>
      <c r="RPB96" s="7"/>
      <c r="RPC96" s="73"/>
      <c r="RPD96" s="73"/>
      <c r="RPE96" s="73"/>
      <c r="RPF96" s="73"/>
      <c r="RPG96" s="74"/>
      <c r="RPH96" s="74"/>
      <c r="RPI96" s="77"/>
      <c r="RPJ96" s="77"/>
      <c r="RPK96" s="11"/>
      <c r="RPL96" s="7"/>
      <c r="RPM96" s="7"/>
      <c r="RPN96" s="7"/>
      <c r="RPO96" s="7"/>
      <c r="RPP96" s="7"/>
      <c r="RPQ96" s="73"/>
      <c r="RPR96" s="73"/>
      <c r="RPS96" s="73"/>
      <c r="RPT96" s="73"/>
      <c r="RPU96" s="74"/>
      <c r="RPV96" s="74"/>
      <c r="RPW96" s="77"/>
      <c r="RPX96" s="77"/>
      <c r="RPY96" s="11"/>
      <c r="RPZ96" s="7"/>
      <c r="RQA96" s="7"/>
      <c r="RQB96" s="7"/>
      <c r="RQC96" s="7"/>
      <c r="RQD96" s="7"/>
      <c r="RQE96" s="73"/>
      <c r="RQF96" s="73"/>
      <c r="RQG96" s="73"/>
      <c r="RQH96" s="73"/>
      <c r="RQI96" s="74"/>
      <c r="RQJ96" s="74"/>
      <c r="RQK96" s="77"/>
      <c r="RQL96" s="77"/>
      <c r="RQM96" s="11"/>
      <c r="RQN96" s="7"/>
      <c r="RQO96" s="7"/>
      <c r="RQP96" s="7"/>
      <c r="RQQ96" s="7"/>
      <c r="RQR96" s="7"/>
      <c r="RQS96" s="73"/>
      <c r="RQT96" s="73"/>
      <c r="RQU96" s="73"/>
      <c r="RQV96" s="73"/>
      <c r="RQW96" s="74"/>
      <c r="RQX96" s="74"/>
      <c r="RQY96" s="77"/>
      <c r="RQZ96" s="77"/>
      <c r="RRA96" s="11"/>
      <c r="RRB96" s="7"/>
      <c r="RRC96" s="7"/>
      <c r="RRD96" s="7"/>
      <c r="RRE96" s="7"/>
      <c r="RRF96" s="7"/>
      <c r="RRG96" s="73"/>
      <c r="RRH96" s="73"/>
      <c r="RRI96" s="73"/>
      <c r="RRJ96" s="73"/>
      <c r="RRK96" s="74"/>
      <c r="RRL96" s="74"/>
      <c r="RRM96" s="77"/>
      <c r="RRN96" s="77"/>
      <c r="RRO96" s="11"/>
      <c r="RRP96" s="7"/>
      <c r="RRQ96" s="7"/>
      <c r="RRR96" s="7"/>
      <c r="RRS96" s="7"/>
      <c r="RRT96" s="7"/>
      <c r="RRU96" s="73"/>
      <c r="RRV96" s="73"/>
      <c r="RRW96" s="73"/>
      <c r="RRX96" s="73"/>
      <c r="RRY96" s="74"/>
      <c r="RRZ96" s="74"/>
      <c r="RSA96" s="77"/>
      <c r="RSB96" s="77"/>
      <c r="RSC96" s="11"/>
      <c r="RSD96" s="7"/>
      <c r="RSE96" s="7"/>
      <c r="RSF96" s="7"/>
      <c r="RSG96" s="7"/>
      <c r="RSH96" s="7"/>
      <c r="RSI96" s="73"/>
      <c r="RSJ96" s="73"/>
      <c r="RSK96" s="73"/>
      <c r="RSL96" s="73"/>
      <c r="RSM96" s="74"/>
      <c r="RSN96" s="74"/>
      <c r="RSO96" s="77"/>
      <c r="RSP96" s="77"/>
      <c r="RSQ96" s="11"/>
      <c r="RSR96" s="7"/>
      <c r="RSS96" s="7"/>
      <c r="RST96" s="7"/>
      <c r="RSU96" s="7"/>
      <c r="RSV96" s="7"/>
      <c r="RSW96" s="73"/>
      <c r="RSX96" s="73"/>
      <c r="RSY96" s="73"/>
      <c r="RSZ96" s="73"/>
      <c r="RTA96" s="74"/>
      <c r="RTB96" s="74"/>
      <c r="RTC96" s="77"/>
      <c r="RTD96" s="77"/>
      <c r="RTE96" s="11"/>
      <c r="RTF96" s="7"/>
      <c r="RTG96" s="7"/>
      <c r="RTH96" s="7"/>
      <c r="RTI96" s="7"/>
      <c r="RTJ96" s="7"/>
      <c r="RTK96" s="73"/>
      <c r="RTL96" s="73"/>
      <c r="RTM96" s="73"/>
      <c r="RTN96" s="73"/>
      <c r="RTO96" s="74"/>
      <c r="RTP96" s="74"/>
      <c r="RTQ96" s="77"/>
      <c r="RTR96" s="77"/>
      <c r="RTS96" s="11"/>
      <c r="RTT96" s="7"/>
      <c r="RTU96" s="7"/>
      <c r="RTV96" s="7"/>
      <c r="RTW96" s="7"/>
      <c r="RTX96" s="7"/>
      <c r="RTY96" s="73"/>
      <c r="RTZ96" s="73"/>
      <c r="RUA96" s="73"/>
      <c r="RUB96" s="73"/>
      <c r="RUC96" s="74"/>
      <c r="RUD96" s="74"/>
      <c r="RUE96" s="77"/>
      <c r="RUF96" s="77"/>
      <c r="RUG96" s="11"/>
      <c r="RUH96" s="7"/>
      <c r="RUI96" s="7"/>
      <c r="RUJ96" s="7"/>
      <c r="RUK96" s="7"/>
      <c r="RUL96" s="7"/>
      <c r="RUM96" s="73"/>
      <c r="RUN96" s="73"/>
      <c r="RUO96" s="73"/>
      <c r="RUP96" s="73"/>
      <c r="RUQ96" s="74"/>
      <c r="RUR96" s="74"/>
      <c r="RUS96" s="77"/>
      <c r="RUT96" s="77"/>
      <c r="RUU96" s="11"/>
      <c r="RUV96" s="7"/>
      <c r="RUW96" s="7"/>
      <c r="RUX96" s="7"/>
      <c r="RUY96" s="7"/>
      <c r="RUZ96" s="7"/>
      <c r="RVA96" s="73"/>
      <c r="RVB96" s="73"/>
      <c r="RVC96" s="73"/>
      <c r="RVD96" s="73"/>
      <c r="RVE96" s="74"/>
      <c r="RVF96" s="74"/>
      <c r="RVG96" s="77"/>
      <c r="RVH96" s="77"/>
      <c r="RVI96" s="11"/>
      <c r="RVJ96" s="7"/>
      <c r="RVK96" s="7"/>
      <c r="RVL96" s="7"/>
      <c r="RVM96" s="7"/>
      <c r="RVN96" s="7"/>
      <c r="RVO96" s="73"/>
      <c r="RVP96" s="73"/>
      <c r="RVQ96" s="73"/>
      <c r="RVR96" s="73"/>
      <c r="RVS96" s="74"/>
      <c r="RVT96" s="74"/>
      <c r="RVU96" s="77"/>
      <c r="RVV96" s="77"/>
      <c r="RVW96" s="11"/>
      <c r="RVX96" s="7"/>
      <c r="RVY96" s="7"/>
      <c r="RVZ96" s="7"/>
      <c r="RWA96" s="7"/>
      <c r="RWB96" s="7"/>
      <c r="RWC96" s="73"/>
      <c r="RWD96" s="73"/>
      <c r="RWE96" s="73"/>
      <c r="RWF96" s="73"/>
      <c r="RWG96" s="74"/>
      <c r="RWH96" s="74"/>
      <c r="RWI96" s="77"/>
      <c r="RWJ96" s="77"/>
      <c r="RWK96" s="11"/>
      <c r="RWL96" s="7"/>
      <c r="RWM96" s="7"/>
      <c r="RWN96" s="7"/>
      <c r="RWO96" s="7"/>
      <c r="RWP96" s="7"/>
      <c r="RWQ96" s="73"/>
      <c r="RWR96" s="73"/>
      <c r="RWS96" s="73"/>
      <c r="RWT96" s="73"/>
      <c r="RWU96" s="74"/>
      <c r="RWV96" s="74"/>
      <c r="RWW96" s="77"/>
      <c r="RWX96" s="77"/>
      <c r="RWY96" s="11"/>
      <c r="RWZ96" s="7"/>
      <c r="RXA96" s="7"/>
      <c r="RXB96" s="7"/>
      <c r="RXC96" s="7"/>
      <c r="RXD96" s="7"/>
      <c r="RXE96" s="73"/>
      <c r="RXF96" s="73"/>
      <c r="RXG96" s="73"/>
      <c r="RXH96" s="73"/>
      <c r="RXI96" s="74"/>
      <c r="RXJ96" s="74"/>
      <c r="RXK96" s="77"/>
      <c r="RXL96" s="77"/>
      <c r="RXM96" s="11"/>
      <c r="RXN96" s="7"/>
      <c r="RXO96" s="7"/>
      <c r="RXP96" s="7"/>
      <c r="RXQ96" s="7"/>
      <c r="RXR96" s="7"/>
      <c r="RXS96" s="73"/>
      <c r="RXT96" s="73"/>
      <c r="RXU96" s="73"/>
      <c r="RXV96" s="73"/>
      <c r="RXW96" s="74"/>
      <c r="RXX96" s="74"/>
      <c r="RXY96" s="77"/>
      <c r="RXZ96" s="77"/>
      <c r="RYA96" s="11"/>
      <c r="RYB96" s="7"/>
      <c r="RYC96" s="7"/>
      <c r="RYD96" s="7"/>
      <c r="RYE96" s="7"/>
      <c r="RYF96" s="7"/>
      <c r="RYG96" s="73"/>
      <c r="RYH96" s="73"/>
      <c r="RYI96" s="73"/>
      <c r="RYJ96" s="73"/>
      <c r="RYK96" s="74"/>
      <c r="RYL96" s="74"/>
      <c r="RYM96" s="77"/>
      <c r="RYN96" s="77"/>
      <c r="RYO96" s="11"/>
      <c r="RYP96" s="7"/>
      <c r="RYQ96" s="7"/>
      <c r="RYR96" s="7"/>
      <c r="RYS96" s="7"/>
      <c r="RYT96" s="7"/>
      <c r="RYU96" s="73"/>
      <c r="RYV96" s="73"/>
      <c r="RYW96" s="73"/>
      <c r="RYX96" s="73"/>
      <c r="RYY96" s="74"/>
      <c r="RYZ96" s="74"/>
      <c r="RZA96" s="77"/>
      <c r="RZB96" s="77"/>
      <c r="RZC96" s="11"/>
      <c r="RZD96" s="7"/>
      <c r="RZE96" s="7"/>
      <c r="RZF96" s="7"/>
      <c r="RZG96" s="7"/>
      <c r="RZH96" s="7"/>
      <c r="RZI96" s="73"/>
      <c r="RZJ96" s="73"/>
      <c r="RZK96" s="73"/>
      <c r="RZL96" s="73"/>
      <c r="RZM96" s="74"/>
      <c r="RZN96" s="74"/>
      <c r="RZO96" s="77"/>
      <c r="RZP96" s="77"/>
      <c r="RZQ96" s="11"/>
      <c r="RZR96" s="7"/>
      <c r="RZS96" s="7"/>
      <c r="RZT96" s="7"/>
      <c r="RZU96" s="7"/>
      <c r="RZV96" s="7"/>
      <c r="RZW96" s="73"/>
      <c r="RZX96" s="73"/>
      <c r="RZY96" s="73"/>
      <c r="RZZ96" s="73"/>
      <c r="SAA96" s="74"/>
      <c r="SAB96" s="74"/>
      <c r="SAC96" s="77"/>
      <c r="SAD96" s="77"/>
      <c r="SAE96" s="11"/>
      <c r="SAF96" s="7"/>
      <c r="SAG96" s="7"/>
      <c r="SAH96" s="7"/>
      <c r="SAI96" s="7"/>
      <c r="SAJ96" s="7"/>
      <c r="SAK96" s="73"/>
      <c r="SAL96" s="73"/>
      <c r="SAM96" s="73"/>
      <c r="SAN96" s="73"/>
      <c r="SAO96" s="74"/>
      <c r="SAP96" s="74"/>
      <c r="SAQ96" s="77"/>
      <c r="SAR96" s="77"/>
      <c r="SAS96" s="11"/>
      <c r="SAT96" s="7"/>
      <c r="SAU96" s="7"/>
      <c r="SAV96" s="7"/>
      <c r="SAW96" s="7"/>
      <c r="SAX96" s="7"/>
      <c r="SAY96" s="73"/>
      <c r="SAZ96" s="73"/>
      <c r="SBA96" s="73"/>
      <c r="SBB96" s="73"/>
      <c r="SBC96" s="74"/>
      <c r="SBD96" s="74"/>
      <c r="SBE96" s="77"/>
      <c r="SBF96" s="77"/>
      <c r="SBG96" s="11"/>
      <c r="SBH96" s="7"/>
      <c r="SBI96" s="7"/>
      <c r="SBJ96" s="7"/>
      <c r="SBK96" s="7"/>
      <c r="SBL96" s="7"/>
      <c r="SBM96" s="73"/>
      <c r="SBN96" s="73"/>
      <c r="SBO96" s="73"/>
      <c r="SBP96" s="73"/>
      <c r="SBQ96" s="74"/>
      <c r="SBR96" s="74"/>
      <c r="SBS96" s="77"/>
      <c r="SBT96" s="77"/>
      <c r="SBU96" s="11"/>
      <c r="SBV96" s="7"/>
      <c r="SBW96" s="7"/>
      <c r="SBX96" s="7"/>
      <c r="SBY96" s="7"/>
      <c r="SBZ96" s="7"/>
      <c r="SCA96" s="73"/>
      <c r="SCB96" s="73"/>
      <c r="SCC96" s="73"/>
      <c r="SCD96" s="73"/>
      <c r="SCE96" s="74"/>
      <c r="SCF96" s="74"/>
      <c r="SCG96" s="77"/>
      <c r="SCH96" s="77"/>
      <c r="SCI96" s="11"/>
      <c r="SCJ96" s="7"/>
      <c r="SCK96" s="7"/>
      <c r="SCL96" s="7"/>
      <c r="SCM96" s="7"/>
      <c r="SCN96" s="7"/>
      <c r="SCO96" s="73"/>
      <c r="SCP96" s="73"/>
      <c r="SCQ96" s="73"/>
      <c r="SCR96" s="73"/>
      <c r="SCS96" s="74"/>
      <c r="SCT96" s="74"/>
      <c r="SCU96" s="77"/>
      <c r="SCV96" s="77"/>
      <c r="SCW96" s="11"/>
      <c r="SCX96" s="7"/>
      <c r="SCY96" s="7"/>
      <c r="SCZ96" s="7"/>
      <c r="SDA96" s="7"/>
      <c r="SDB96" s="7"/>
      <c r="SDC96" s="73"/>
      <c r="SDD96" s="73"/>
      <c r="SDE96" s="73"/>
      <c r="SDF96" s="73"/>
      <c r="SDG96" s="74"/>
      <c r="SDH96" s="74"/>
      <c r="SDI96" s="77"/>
      <c r="SDJ96" s="77"/>
      <c r="SDK96" s="11"/>
      <c r="SDL96" s="7"/>
      <c r="SDM96" s="7"/>
      <c r="SDN96" s="7"/>
      <c r="SDO96" s="7"/>
      <c r="SDP96" s="7"/>
      <c r="SDQ96" s="73"/>
      <c r="SDR96" s="73"/>
      <c r="SDS96" s="73"/>
      <c r="SDT96" s="73"/>
      <c r="SDU96" s="74"/>
      <c r="SDV96" s="74"/>
      <c r="SDW96" s="77"/>
      <c r="SDX96" s="77"/>
      <c r="SDY96" s="11"/>
      <c r="SDZ96" s="7"/>
      <c r="SEA96" s="7"/>
      <c r="SEB96" s="7"/>
      <c r="SEC96" s="7"/>
      <c r="SED96" s="7"/>
      <c r="SEE96" s="73"/>
      <c r="SEF96" s="73"/>
      <c r="SEG96" s="73"/>
      <c r="SEH96" s="73"/>
      <c r="SEI96" s="74"/>
      <c r="SEJ96" s="74"/>
      <c r="SEK96" s="77"/>
      <c r="SEL96" s="77"/>
      <c r="SEM96" s="11"/>
      <c r="SEN96" s="7"/>
      <c r="SEO96" s="7"/>
      <c r="SEP96" s="7"/>
      <c r="SEQ96" s="7"/>
      <c r="SER96" s="7"/>
      <c r="SES96" s="73"/>
      <c r="SET96" s="73"/>
      <c r="SEU96" s="73"/>
      <c r="SEV96" s="73"/>
      <c r="SEW96" s="74"/>
      <c r="SEX96" s="74"/>
      <c r="SEY96" s="77"/>
      <c r="SEZ96" s="77"/>
      <c r="SFA96" s="11"/>
      <c r="SFB96" s="7"/>
      <c r="SFC96" s="7"/>
      <c r="SFD96" s="7"/>
      <c r="SFE96" s="7"/>
      <c r="SFF96" s="7"/>
      <c r="SFG96" s="73"/>
      <c r="SFH96" s="73"/>
      <c r="SFI96" s="73"/>
      <c r="SFJ96" s="73"/>
      <c r="SFK96" s="74"/>
      <c r="SFL96" s="74"/>
      <c r="SFM96" s="77"/>
      <c r="SFN96" s="77"/>
      <c r="SFO96" s="11"/>
      <c r="SFP96" s="7"/>
      <c r="SFQ96" s="7"/>
      <c r="SFR96" s="7"/>
      <c r="SFS96" s="7"/>
      <c r="SFT96" s="7"/>
      <c r="SFU96" s="73"/>
      <c r="SFV96" s="73"/>
      <c r="SFW96" s="73"/>
      <c r="SFX96" s="73"/>
      <c r="SFY96" s="74"/>
      <c r="SFZ96" s="74"/>
      <c r="SGA96" s="77"/>
      <c r="SGB96" s="77"/>
      <c r="SGC96" s="11"/>
      <c r="SGD96" s="7"/>
      <c r="SGE96" s="7"/>
      <c r="SGF96" s="7"/>
      <c r="SGG96" s="7"/>
      <c r="SGH96" s="7"/>
      <c r="SGI96" s="73"/>
      <c r="SGJ96" s="73"/>
      <c r="SGK96" s="73"/>
      <c r="SGL96" s="73"/>
      <c r="SGM96" s="74"/>
      <c r="SGN96" s="74"/>
      <c r="SGO96" s="77"/>
      <c r="SGP96" s="77"/>
      <c r="SGQ96" s="11"/>
      <c r="SGR96" s="7"/>
      <c r="SGS96" s="7"/>
      <c r="SGT96" s="7"/>
      <c r="SGU96" s="7"/>
      <c r="SGV96" s="7"/>
      <c r="SGW96" s="73"/>
      <c r="SGX96" s="73"/>
      <c r="SGY96" s="73"/>
      <c r="SGZ96" s="73"/>
      <c r="SHA96" s="74"/>
      <c r="SHB96" s="74"/>
      <c r="SHC96" s="77"/>
      <c r="SHD96" s="77"/>
      <c r="SHE96" s="11"/>
      <c r="SHF96" s="7"/>
      <c r="SHG96" s="7"/>
      <c r="SHH96" s="7"/>
      <c r="SHI96" s="7"/>
      <c r="SHJ96" s="7"/>
      <c r="SHK96" s="73"/>
      <c r="SHL96" s="73"/>
      <c r="SHM96" s="73"/>
      <c r="SHN96" s="73"/>
      <c r="SHO96" s="74"/>
      <c r="SHP96" s="74"/>
      <c r="SHQ96" s="77"/>
      <c r="SHR96" s="77"/>
      <c r="SHS96" s="11"/>
      <c r="SHT96" s="7"/>
      <c r="SHU96" s="7"/>
      <c r="SHV96" s="7"/>
      <c r="SHW96" s="7"/>
      <c r="SHX96" s="7"/>
      <c r="SHY96" s="73"/>
      <c r="SHZ96" s="73"/>
      <c r="SIA96" s="73"/>
      <c r="SIB96" s="73"/>
      <c r="SIC96" s="74"/>
      <c r="SID96" s="74"/>
      <c r="SIE96" s="77"/>
      <c r="SIF96" s="77"/>
      <c r="SIG96" s="11"/>
      <c r="SIH96" s="7"/>
      <c r="SII96" s="7"/>
      <c r="SIJ96" s="7"/>
      <c r="SIK96" s="7"/>
      <c r="SIL96" s="7"/>
      <c r="SIM96" s="73"/>
      <c r="SIN96" s="73"/>
      <c r="SIO96" s="73"/>
      <c r="SIP96" s="73"/>
      <c r="SIQ96" s="74"/>
      <c r="SIR96" s="74"/>
      <c r="SIS96" s="77"/>
      <c r="SIT96" s="77"/>
      <c r="SIU96" s="11"/>
      <c r="SIV96" s="7"/>
      <c r="SIW96" s="7"/>
      <c r="SIX96" s="7"/>
      <c r="SIY96" s="7"/>
      <c r="SIZ96" s="7"/>
      <c r="SJA96" s="73"/>
      <c r="SJB96" s="73"/>
      <c r="SJC96" s="73"/>
      <c r="SJD96" s="73"/>
      <c r="SJE96" s="74"/>
      <c r="SJF96" s="74"/>
      <c r="SJG96" s="77"/>
      <c r="SJH96" s="77"/>
      <c r="SJI96" s="11"/>
      <c r="SJJ96" s="7"/>
      <c r="SJK96" s="7"/>
      <c r="SJL96" s="7"/>
      <c r="SJM96" s="7"/>
      <c r="SJN96" s="7"/>
      <c r="SJO96" s="73"/>
      <c r="SJP96" s="73"/>
      <c r="SJQ96" s="73"/>
      <c r="SJR96" s="73"/>
      <c r="SJS96" s="74"/>
      <c r="SJT96" s="74"/>
      <c r="SJU96" s="77"/>
      <c r="SJV96" s="77"/>
      <c r="SJW96" s="11"/>
      <c r="SJX96" s="7"/>
      <c r="SJY96" s="7"/>
      <c r="SJZ96" s="7"/>
      <c r="SKA96" s="7"/>
      <c r="SKB96" s="7"/>
      <c r="SKC96" s="73"/>
      <c r="SKD96" s="73"/>
      <c r="SKE96" s="73"/>
      <c r="SKF96" s="73"/>
      <c r="SKG96" s="74"/>
      <c r="SKH96" s="74"/>
      <c r="SKI96" s="77"/>
      <c r="SKJ96" s="77"/>
      <c r="SKK96" s="11"/>
      <c r="SKL96" s="7"/>
      <c r="SKM96" s="7"/>
      <c r="SKN96" s="7"/>
      <c r="SKO96" s="7"/>
      <c r="SKP96" s="7"/>
      <c r="SKQ96" s="73"/>
      <c r="SKR96" s="73"/>
      <c r="SKS96" s="73"/>
      <c r="SKT96" s="73"/>
      <c r="SKU96" s="74"/>
      <c r="SKV96" s="74"/>
      <c r="SKW96" s="77"/>
      <c r="SKX96" s="77"/>
      <c r="SKY96" s="11"/>
      <c r="SKZ96" s="7"/>
      <c r="SLA96" s="7"/>
      <c r="SLB96" s="7"/>
      <c r="SLC96" s="7"/>
      <c r="SLD96" s="7"/>
      <c r="SLE96" s="73"/>
      <c r="SLF96" s="73"/>
      <c r="SLG96" s="73"/>
      <c r="SLH96" s="73"/>
      <c r="SLI96" s="74"/>
      <c r="SLJ96" s="74"/>
      <c r="SLK96" s="77"/>
      <c r="SLL96" s="77"/>
      <c r="SLM96" s="11"/>
      <c r="SLN96" s="7"/>
      <c r="SLO96" s="7"/>
      <c r="SLP96" s="7"/>
      <c r="SLQ96" s="7"/>
      <c r="SLR96" s="7"/>
      <c r="SLS96" s="73"/>
      <c r="SLT96" s="73"/>
      <c r="SLU96" s="73"/>
      <c r="SLV96" s="73"/>
      <c r="SLW96" s="74"/>
      <c r="SLX96" s="74"/>
      <c r="SLY96" s="77"/>
      <c r="SLZ96" s="77"/>
      <c r="SMA96" s="11"/>
      <c r="SMB96" s="7"/>
      <c r="SMC96" s="7"/>
      <c r="SMD96" s="7"/>
      <c r="SME96" s="7"/>
      <c r="SMF96" s="7"/>
      <c r="SMG96" s="73"/>
      <c r="SMH96" s="73"/>
      <c r="SMI96" s="73"/>
      <c r="SMJ96" s="73"/>
      <c r="SMK96" s="74"/>
      <c r="SML96" s="74"/>
      <c r="SMM96" s="77"/>
      <c r="SMN96" s="77"/>
      <c r="SMO96" s="11"/>
      <c r="SMP96" s="7"/>
      <c r="SMQ96" s="7"/>
      <c r="SMR96" s="7"/>
      <c r="SMS96" s="7"/>
      <c r="SMT96" s="7"/>
      <c r="SMU96" s="73"/>
      <c r="SMV96" s="73"/>
      <c r="SMW96" s="73"/>
      <c r="SMX96" s="73"/>
      <c r="SMY96" s="74"/>
      <c r="SMZ96" s="74"/>
      <c r="SNA96" s="77"/>
      <c r="SNB96" s="77"/>
      <c r="SNC96" s="11"/>
      <c r="SND96" s="7"/>
      <c r="SNE96" s="7"/>
      <c r="SNF96" s="7"/>
      <c r="SNG96" s="7"/>
      <c r="SNH96" s="7"/>
      <c r="SNI96" s="73"/>
      <c r="SNJ96" s="73"/>
      <c r="SNK96" s="73"/>
      <c r="SNL96" s="73"/>
      <c r="SNM96" s="74"/>
      <c r="SNN96" s="74"/>
      <c r="SNO96" s="77"/>
      <c r="SNP96" s="77"/>
      <c r="SNQ96" s="11"/>
      <c r="SNR96" s="7"/>
      <c r="SNS96" s="7"/>
      <c r="SNT96" s="7"/>
      <c r="SNU96" s="7"/>
      <c r="SNV96" s="7"/>
      <c r="SNW96" s="73"/>
      <c r="SNX96" s="73"/>
      <c r="SNY96" s="73"/>
      <c r="SNZ96" s="73"/>
      <c r="SOA96" s="74"/>
      <c r="SOB96" s="74"/>
      <c r="SOC96" s="77"/>
      <c r="SOD96" s="77"/>
      <c r="SOE96" s="11"/>
      <c r="SOF96" s="7"/>
      <c r="SOG96" s="7"/>
      <c r="SOH96" s="7"/>
      <c r="SOI96" s="7"/>
      <c r="SOJ96" s="7"/>
      <c r="SOK96" s="73"/>
      <c r="SOL96" s="73"/>
      <c r="SOM96" s="73"/>
      <c r="SON96" s="73"/>
      <c r="SOO96" s="74"/>
      <c r="SOP96" s="74"/>
      <c r="SOQ96" s="77"/>
      <c r="SOR96" s="77"/>
      <c r="SOS96" s="11"/>
      <c r="SOT96" s="7"/>
      <c r="SOU96" s="7"/>
      <c r="SOV96" s="7"/>
      <c r="SOW96" s="7"/>
      <c r="SOX96" s="7"/>
      <c r="SOY96" s="73"/>
      <c r="SOZ96" s="73"/>
      <c r="SPA96" s="73"/>
      <c r="SPB96" s="73"/>
      <c r="SPC96" s="74"/>
      <c r="SPD96" s="74"/>
      <c r="SPE96" s="77"/>
      <c r="SPF96" s="77"/>
      <c r="SPG96" s="11"/>
      <c r="SPH96" s="7"/>
      <c r="SPI96" s="7"/>
      <c r="SPJ96" s="7"/>
      <c r="SPK96" s="7"/>
      <c r="SPL96" s="7"/>
      <c r="SPM96" s="73"/>
      <c r="SPN96" s="73"/>
      <c r="SPO96" s="73"/>
      <c r="SPP96" s="73"/>
      <c r="SPQ96" s="74"/>
      <c r="SPR96" s="74"/>
      <c r="SPS96" s="77"/>
      <c r="SPT96" s="77"/>
      <c r="SPU96" s="11"/>
      <c r="SPV96" s="7"/>
      <c r="SPW96" s="7"/>
      <c r="SPX96" s="7"/>
      <c r="SPY96" s="7"/>
      <c r="SPZ96" s="7"/>
      <c r="SQA96" s="73"/>
      <c r="SQB96" s="73"/>
      <c r="SQC96" s="73"/>
      <c r="SQD96" s="73"/>
      <c r="SQE96" s="74"/>
      <c r="SQF96" s="74"/>
      <c r="SQG96" s="77"/>
      <c r="SQH96" s="77"/>
      <c r="SQI96" s="11"/>
      <c r="SQJ96" s="7"/>
      <c r="SQK96" s="7"/>
      <c r="SQL96" s="7"/>
      <c r="SQM96" s="7"/>
      <c r="SQN96" s="7"/>
      <c r="SQO96" s="73"/>
      <c r="SQP96" s="73"/>
      <c r="SQQ96" s="73"/>
      <c r="SQR96" s="73"/>
      <c r="SQS96" s="74"/>
      <c r="SQT96" s="74"/>
      <c r="SQU96" s="77"/>
      <c r="SQV96" s="77"/>
      <c r="SQW96" s="11"/>
      <c r="SQX96" s="7"/>
      <c r="SQY96" s="7"/>
      <c r="SQZ96" s="7"/>
      <c r="SRA96" s="7"/>
      <c r="SRB96" s="7"/>
      <c r="SRC96" s="73"/>
      <c r="SRD96" s="73"/>
      <c r="SRE96" s="73"/>
      <c r="SRF96" s="73"/>
      <c r="SRG96" s="74"/>
      <c r="SRH96" s="74"/>
      <c r="SRI96" s="77"/>
      <c r="SRJ96" s="77"/>
      <c r="SRK96" s="11"/>
      <c r="SRL96" s="7"/>
      <c r="SRM96" s="7"/>
      <c r="SRN96" s="7"/>
      <c r="SRO96" s="7"/>
      <c r="SRP96" s="7"/>
      <c r="SRQ96" s="73"/>
      <c r="SRR96" s="73"/>
      <c r="SRS96" s="73"/>
      <c r="SRT96" s="73"/>
      <c r="SRU96" s="74"/>
      <c r="SRV96" s="74"/>
      <c r="SRW96" s="77"/>
      <c r="SRX96" s="77"/>
      <c r="SRY96" s="11"/>
      <c r="SRZ96" s="7"/>
      <c r="SSA96" s="7"/>
      <c r="SSB96" s="7"/>
      <c r="SSC96" s="7"/>
      <c r="SSD96" s="7"/>
      <c r="SSE96" s="73"/>
      <c r="SSF96" s="73"/>
      <c r="SSG96" s="73"/>
      <c r="SSH96" s="73"/>
      <c r="SSI96" s="74"/>
      <c r="SSJ96" s="74"/>
      <c r="SSK96" s="77"/>
      <c r="SSL96" s="77"/>
      <c r="SSM96" s="11"/>
      <c r="SSN96" s="7"/>
      <c r="SSO96" s="7"/>
      <c r="SSP96" s="7"/>
      <c r="SSQ96" s="7"/>
      <c r="SSR96" s="7"/>
      <c r="SSS96" s="73"/>
      <c r="SST96" s="73"/>
      <c r="SSU96" s="73"/>
      <c r="SSV96" s="73"/>
      <c r="SSW96" s="74"/>
      <c r="SSX96" s="74"/>
      <c r="SSY96" s="77"/>
      <c r="SSZ96" s="77"/>
      <c r="STA96" s="11"/>
      <c r="STB96" s="7"/>
      <c r="STC96" s="7"/>
      <c r="STD96" s="7"/>
      <c r="STE96" s="7"/>
      <c r="STF96" s="7"/>
      <c r="STG96" s="73"/>
      <c r="STH96" s="73"/>
      <c r="STI96" s="73"/>
      <c r="STJ96" s="73"/>
      <c r="STK96" s="74"/>
      <c r="STL96" s="74"/>
      <c r="STM96" s="77"/>
      <c r="STN96" s="77"/>
      <c r="STO96" s="11"/>
      <c r="STP96" s="7"/>
      <c r="STQ96" s="7"/>
      <c r="STR96" s="7"/>
      <c r="STS96" s="7"/>
      <c r="STT96" s="7"/>
      <c r="STU96" s="73"/>
      <c r="STV96" s="73"/>
      <c r="STW96" s="73"/>
      <c r="STX96" s="73"/>
      <c r="STY96" s="74"/>
      <c r="STZ96" s="74"/>
      <c r="SUA96" s="77"/>
      <c r="SUB96" s="77"/>
      <c r="SUC96" s="11"/>
      <c r="SUD96" s="7"/>
      <c r="SUE96" s="7"/>
      <c r="SUF96" s="7"/>
      <c r="SUG96" s="7"/>
      <c r="SUH96" s="7"/>
      <c r="SUI96" s="73"/>
      <c r="SUJ96" s="73"/>
      <c r="SUK96" s="73"/>
      <c r="SUL96" s="73"/>
      <c r="SUM96" s="74"/>
      <c r="SUN96" s="74"/>
      <c r="SUO96" s="77"/>
      <c r="SUP96" s="77"/>
      <c r="SUQ96" s="11"/>
      <c r="SUR96" s="7"/>
      <c r="SUS96" s="7"/>
      <c r="SUT96" s="7"/>
      <c r="SUU96" s="7"/>
      <c r="SUV96" s="7"/>
      <c r="SUW96" s="73"/>
      <c r="SUX96" s="73"/>
      <c r="SUY96" s="73"/>
      <c r="SUZ96" s="73"/>
      <c r="SVA96" s="74"/>
      <c r="SVB96" s="74"/>
      <c r="SVC96" s="77"/>
      <c r="SVD96" s="77"/>
      <c r="SVE96" s="11"/>
      <c r="SVF96" s="7"/>
      <c r="SVG96" s="7"/>
      <c r="SVH96" s="7"/>
      <c r="SVI96" s="7"/>
      <c r="SVJ96" s="7"/>
      <c r="SVK96" s="73"/>
      <c r="SVL96" s="73"/>
      <c r="SVM96" s="73"/>
      <c r="SVN96" s="73"/>
      <c r="SVO96" s="74"/>
      <c r="SVP96" s="74"/>
      <c r="SVQ96" s="77"/>
      <c r="SVR96" s="77"/>
      <c r="SVS96" s="11"/>
      <c r="SVT96" s="7"/>
      <c r="SVU96" s="7"/>
      <c r="SVV96" s="7"/>
      <c r="SVW96" s="7"/>
      <c r="SVX96" s="7"/>
      <c r="SVY96" s="73"/>
      <c r="SVZ96" s="73"/>
      <c r="SWA96" s="73"/>
      <c r="SWB96" s="73"/>
      <c r="SWC96" s="74"/>
      <c r="SWD96" s="74"/>
      <c r="SWE96" s="77"/>
      <c r="SWF96" s="77"/>
      <c r="SWG96" s="11"/>
      <c r="SWH96" s="7"/>
      <c r="SWI96" s="7"/>
      <c r="SWJ96" s="7"/>
      <c r="SWK96" s="7"/>
      <c r="SWL96" s="7"/>
      <c r="SWM96" s="73"/>
      <c r="SWN96" s="73"/>
      <c r="SWO96" s="73"/>
      <c r="SWP96" s="73"/>
      <c r="SWQ96" s="74"/>
      <c r="SWR96" s="74"/>
      <c r="SWS96" s="77"/>
      <c r="SWT96" s="77"/>
      <c r="SWU96" s="11"/>
      <c r="SWV96" s="7"/>
      <c r="SWW96" s="7"/>
      <c r="SWX96" s="7"/>
      <c r="SWY96" s="7"/>
      <c r="SWZ96" s="7"/>
      <c r="SXA96" s="73"/>
      <c r="SXB96" s="73"/>
      <c r="SXC96" s="73"/>
      <c r="SXD96" s="73"/>
      <c r="SXE96" s="74"/>
      <c r="SXF96" s="74"/>
      <c r="SXG96" s="77"/>
      <c r="SXH96" s="77"/>
      <c r="SXI96" s="11"/>
      <c r="SXJ96" s="7"/>
      <c r="SXK96" s="7"/>
      <c r="SXL96" s="7"/>
      <c r="SXM96" s="7"/>
      <c r="SXN96" s="7"/>
      <c r="SXO96" s="73"/>
      <c r="SXP96" s="73"/>
      <c r="SXQ96" s="73"/>
      <c r="SXR96" s="73"/>
      <c r="SXS96" s="74"/>
      <c r="SXT96" s="74"/>
      <c r="SXU96" s="77"/>
      <c r="SXV96" s="77"/>
      <c r="SXW96" s="11"/>
      <c r="SXX96" s="7"/>
      <c r="SXY96" s="7"/>
      <c r="SXZ96" s="7"/>
      <c r="SYA96" s="7"/>
      <c r="SYB96" s="7"/>
      <c r="SYC96" s="73"/>
      <c r="SYD96" s="73"/>
      <c r="SYE96" s="73"/>
      <c r="SYF96" s="73"/>
      <c r="SYG96" s="74"/>
      <c r="SYH96" s="74"/>
      <c r="SYI96" s="77"/>
      <c r="SYJ96" s="77"/>
      <c r="SYK96" s="11"/>
      <c r="SYL96" s="7"/>
      <c r="SYM96" s="7"/>
      <c r="SYN96" s="7"/>
      <c r="SYO96" s="7"/>
      <c r="SYP96" s="7"/>
      <c r="SYQ96" s="73"/>
      <c r="SYR96" s="73"/>
      <c r="SYS96" s="73"/>
      <c r="SYT96" s="73"/>
      <c r="SYU96" s="74"/>
      <c r="SYV96" s="74"/>
      <c r="SYW96" s="77"/>
      <c r="SYX96" s="77"/>
      <c r="SYY96" s="11"/>
      <c r="SYZ96" s="7"/>
      <c r="SZA96" s="7"/>
      <c r="SZB96" s="7"/>
      <c r="SZC96" s="7"/>
      <c r="SZD96" s="7"/>
      <c r="SZE96" s="73"/>
      <c r="SZF96" s="73"/>
      <c r="SZG96" s="73"/>
      <c r="SZH96" s="73"/>
      <c r="SZI96" s="74"/>
      <c r="SZJ96" s="74"/>
      <c r="SZK96" s="77"/>
      <c r="SZL96" s="77"/>
      <c r="SZM96" s="11"/>
      <c r="SZN96" s="7"/>
      <c r="SZO96" s="7"/>
      <c r="SZP96" s="7"/>
      <c r="SZQ96" s="7"/>
      <c r="SZR96" s="7"/>
      <c r="SZS96" s="73"/>
      <c r="SZT96" s="73"/>
      <c r="SZU96" s="73"/>
      <c r="SZV96" s="73"/>
      <c r="SZW96" s="74"/>
      <c r="SZX96" s="74"/>
      <c r="SZY96" s="77"/>
      <c r="SZZ96" s="77"/>
      <c r="TAA96" s="11"/>
      <c r="TAB96" s="7"/>
      <c r="TAC96" s="7"/>
      <c r="TAD96" s="7"/>
      <c r="TAE96" s="7"/>
      <c r="TAF96" s="7"/>
      <c r="TAG96" s="73"/>
      <c r="TAH96" s="73"/>
      <c r="TAI96" s="73"/>
      <c r="TAJ96" s="73"/>
      <c r="TAK96" s="74"/>
      <c r="TAL96" s="74"/>
      <c r="TAM96" s="77"/>
      <c r="TAN96" s="77"/>
      <c r="TAO96" s="11"/>
      <c r="TAP96" s="7"/>
      <c r="TAQ96" s="7"/>
      <c r="TAR96" s="7"/>
      <c r="TAS96" s="7"/>
      <c r="TAT96" s="7"/>
      <c r="TAU96" s="73"/>
      <c r="TAV96" s="73"/>
      <c r="TAW96" s="73"/>
      <c r="TAX96" s="73"/>
      <c r="TAY96" s="74"/>
      <c r="TAZ96" s="74"/>
      <c r="TBA96" s="77"/>
      <c r="TBB96" s="77"/>
      <c r="TBC96" s="11"/>
      <c r="TBD96" s="7"/>
      <c r="TBE96" s="7"/>
      <c r="TBF96" s="7"/>
      <c r="TBG96" s="7"/>
      <c r="TBH96" s="7"/>
      <c r="TBI96" s="73"/>
      <c r="TBJ96" s="73"/>
      <c r="TBK96" s="73"/>
      <c r="TBL96" s="73"/>
      <c r="TBM96" s="74"/>
      <c r="TBN96" s="74"/>
      <c r="TBO96" s="77"/>
      <c r="TBP96" s="77"/>
      <c r="TBQ96" s="11"/>
      <c r="TBR96" s="7"/>
      <c r="TBS96" s="7"/>
      <c r="TBT96" s="7"/>
      <c r="TBU96" s="7"/>
      <c r="TBV96" s="7"/>
      <c r="TBW96" s="73"/>
      <c r="TBX96" s="73"/>
      <c r="TBY96" s="73"/>
      <c r="TBZ96" s="73"/>
      <c r="TCA96" s="74"/>
      <c r="TCB96" s="74"/>
      <c r="TCC96" s="77"/>
      <c r="TCD96" s="77"/>
      <c r="TCE96" s="11"/>
      <c r="TCF96" s="7"/>
      <c r="TCG96" s="7"/>
      <c r="TCH96" s="7"/>
      <c r="TCI96" s="7"/>
      <c r="TCJ96" s="7"/>
      <c r="TCK96" s="73"/>
      <c r="TCL96" s="73"/>
      <c r="TCM96" s="73"/>
      <c r="TCN96" s="73"/>
      <c r="TCO96" s="74"/>
      <c r="TCP96" s="74"/>
      <c r="TCQ96" s="77"/>
      <c r="TCR96" s="77"/>
      <c r="TCS96" s="11"/>
      <c r="TCT96" s="7"/>
      <c r="TCU96" s="7"/>
      <c r="TCV96" s="7"/>
      <c r="TCW96" s="7"/>
      <c r="TCX96" s="7"/>
      <c r="TCY96" s="73"/>
      <c r="TCZ96" s="73"/>
      <c r="TDA96" s="73"/>
      <c r="TDB96" s="73"/>
      <c r="TDC96" s="74"/>
      <c r="TDD96" s="74"/>
      <c r="TDE96" s="77"/>
      <c r="TDF96" s="77"/>
      <c r="TDG96" s="11"/>
      <c r="TDH96" s="7"/>
      <c r="TDI96" s="7"/>
      <c r="TDJ96" s="7"/>
      <c r="TDK96" s="7"/>
      <c r="TDL96" s="7"/>
      <c r="TDM96" s="73"/>
      <c r="TDN96" s="73"/>
      <c r="TDO96" s="73"/>
      <c r="TDP96" s="73"/>
      <c r="TDQ96" s="74"/>
      <c r="TDR96" s="74"/>
      <c r="TDS96" s="77"/>
      <c r="TDT96" s="77"/>
      <c r="TDU96" s="11"/>
      <c r="TDV96" s="7"/>
      <c r="TDW96" s="7"/>
      <c r="TDX96" s="7"/>
      <c r="TDY96" s="7"/>
      <c r="TDZ96" s="7"/>
      <c r="TEA96" s="73"/>
      <c r="TEB96" s="73"/>
      <c r="TEC96" s="73"/>
      <c r="TED96" s="73"/>
      <c r="TEE96" s="74"/>
      <c r="TEF96" s="74"/>
      <c r="TEG96" s="77"/>
      <c r="TEH96" s="77"/>
      <c r="TEI96" s="11"/>
      <c r="TEJ96" s="7"/>
      <c r="TEK96" s="7"/>
      <c r="TEL96" s="7"/>
      <c r="TEM96" s="7"/>
      <c r="TEN96" s="7"/>
      <c r="TEO96" s="73"/>
      <c r="TEP96" s="73"/>
      <c r="TEQ96" s="73"/>
      <c r="TER96" s="73"/>
      <c r="TES96" s="74"/>
      <c r="TET96" s="74"/>
      <c r="TEU96" s="77"/>
      <c r="TEV96" s="77"/>
      <c r="TEW96" s="11"/>
      <c r="TEX96" s="7"/>
      <c r="TEY96" s="7"/>
      <c r="TEZ96" s="7"/>
      <c r="TFA96" s="7"/>
      <c r="TFB96" s="7"/>
      <c r="TFC96" s="73"/>
      <c r="TFD96" s="73"/>
      <c r="TFE96" s="73"/>
      <c r="TFF96" s="73"/>
      <c r="TFG96" s="74"/>
      <c r="TFH96" s="74"/>
      <c r="TFI96" s="77"/>
      <c r="TFJ96" s="77"/>
      <c r="TFK96" s="11"/>
      <c r="TFL96" s="7"/>
      <c r="TFM96" s="7"/>
      <c r="TFN96" s="7"/>
      <c r="TFO96" s="7"/>
      <c r="TFP96" s="7"/>
      <c r="TFQ96" s="73"/>
      <c r="TFR96" s="73"/>
      <c r="TFS96" s="73"/>
      <c r="TFT96" s="73"/>
      <c r="TFU96" s="74"/>
      <c r="TFV96" s="74"/>
      <c r="TFW96" s="77"/>
      <c r="TFX96" s="77"/>
      <c r="TFY96" s="11"/>
      <c r="TFZ96" s="7"/>
      <c r="TGA96" s="7"/>
      <c r="TGB96" s="7"/>
      <c r="TGC96" s="7"/>
      <c r="TGD96" s="7"/>
      <c r="TGE96" s="73"/>
      <c r="TGF96" s="73"/>
      <c r="TGG96" s="73"/>
      <c r="TGH96" s="73"/>
      <c r="TGI96" s="74"/>
      <c r="TGJ96" s="74"/>
      <c r="TGK96" s="77"/>
      <c r="TGL96" s="77"/>
      <c r="TGM96" s="11"/>
      <c r="TGN96" s="7"/>
      <c r="TGO96" s="7"/>
      <c r="TGP96" s="7"/>
      <c r="TGQ96" s="7"/>
      <c r="TGR96" s="7"/>
      <c r="TGS96" s="73"/>
      <c r="TGT96" s="73"/>
      <c r="TGU96" s="73"/>
      <c r="TGV96" s="73"/>
      <c r="TGW96" s="74"/>
      <c r="TGX96" s="74"/>
      <c r="TGY96" s="77"/>
      <c r="TGZ96" s="77"/>
      <c r="THA96" s="11"/>
      <c r="THB96" s="7"/>
      <c r="THC96" s="7"/>
      <c r="THD96" s="7"/>
      <c r="THE96" s="7"/>
      <c r="THF96" s="7"/>
      <c r="THG96" s="73"/>
      <c r="THH96" s="73"/>
      <c r="THI96" s="73"/>
      <c r="THJ96" s="73"/>
      <c r="THK96" s="74"/>
      <c r="THL96" s="74"/>
      <c r="THM96" s="77"/>
      <c r="THN96" s="77"/>
      <c r="THO96" s="11"/>
      <c r="THP96" s="7"/>
      <c r="THQ96" s="7"/>
      <c r="THR96" s="7"/>
      <c r="THS96" s="7"/>
      <c r="THT96" s="7"/>
      <c r="THU96" s="73"/>
      <c r="THV96" s="73"/>
      <c r="THW96" s="73"/>
      <c r="THX96" s="73"/>
      <c r="THY96" s="74"/>
      <c r="THZ96" s="74"/>
      <c r="TIA96" s="77"/>
      <c r="TIB96" s="77"/>
      <c r="TIC96" s="11"/>
      <c r="TID96" s="7"/>
      <c r="TIE96" s="7"/>
      <c r="TIF96" s="7"/>
      <c r="TIG96" s="7"/>
      <c r="TIH96" s="7"/>
      <c r="TII96" s="73"/>
      <c r="TIJ96" s="73"/>
      <c r="TIK96" s="73"/>
      <c r="TIL96" s="73"/>
      <c r="TIM96" s="74"/>
      <c r="TIN96" s="74"/>
      <c r="TIO96" s="77"/>
      <c r="TIP96" s="77"/>
      <c r="TIQ96" s="11"/>
      <c r="TIR96" s="7"/>
      <c r="TIS96" s="7"/>
      <c r="TIT96" s="7"/>
      <c r="TIU96" s="7"/>
      <c r="TIV96" s="7"/>
      <c r="TIW96" s="73"/>
      <c r="TIX96" s="73"/>
      <c r="TIY96" s="73"/>
      <c r="TIZ96" s="73"/>
      <c r="TJA96" s="74"/>
      <c r="TJB96" s="74"/>
      <c r="TJC96" s="77"/>
      <c r="TJD96" s="77"/>
      <c r="TJE96" s="11"/>
      <c r="TJF96" s="7"/>
      <c r="TJG96" s="7"/>
      <c r="TJH96" s="7"/>
      <c r="TJI96" s="7"/>
      <c r="TJJ96" s="7"/>
      <c r="TJK96" s="73"/>
      <c r="TJL96" s="73"/>
      <c r="TJM96" s="73"/>
      <c r="TJN96" s="73"/>
      <c r="TJO96" s="74"/>
      <c r="TJP96" s="74"/>
      <c r="TJQ96" s="77"/>
      <c r="TJR96" s="77"/>
      <c r="TJS96" s="11"/>
      <c r="TJT96" s="7"/>
      <c r="TJU96" s="7"/>
      <c r="TJV96" s="7"/>
      <c r="TJW96" s="7"/>
      <c r="TJX96" s="7"/>
      <c r="TJY96" s="73"/>
      <c r="TJZ96" s="73"/>
      <c r="TKA96" s="73"/>
      <c r="TKB96" s="73"/>
      <c r="TKC96" s="74"/>
      <c r="TKD96" s="74"/>
      <c r="TKE96" s="77"/>
      <c r="TKF96" s="77"/>
      <c r="TKG96" s="11"/>
      <c r="TKH96" s="7"/>
      <c r="TKI96" s="7"/>
      <c r="TKJ96" s="7"/>
      <c r="TKK96" s="7"/>
      <c r="TKL96" s="7"/>
      <c r="TKM96" s="73"/>
      <c r="TKN96" s="73"/>
      <c r="TKO96" s="73"/>
      <c r="TKP96" s="73"/>
      <c r="TKQ96" s="74"/>
      <c r="TKR96" s="74"/>
      <c r="TKS96" s="77"/>
      <c r="TKT96" s="77"/>
      <c r="TKU96" s="11"/>
      <c r="TKV96" s="7"/>
      <c r="TKW96" s="7"/>
      <c r="TKX96" s="7"/>
      <c r="TKY96" s="7"/>
      <c r="TKZ96" s="7"/>
      <c r="TLA96" s="73"/>
      <c r="TLB96" s="73"/>
      <c r="TLC96" s="73"/>
      <c r="TLD96" s="73"/>
      <c r="TLE96" s="74"/>
      <c r="TLF96" s="74"/>
      <c r="TLG96" s="77"/>
      <c r="TLH96" s="77"/>
      <c r="TLI96" s="11"/>
      <c r="TLJ96" s="7"/>
      <c r="TLK96" s="7"/>
      <c r="TLL96" s="7"/>
      <c r="TLM96" s="7"/>
      <c r="TLN96" s="7"/>
      <c r="TLO96" s="73"/>
      <c r="TLP96" s="73"/>
      <c r="TLQ96" s="73"/>
      <c r="TLR96" s="73"/>
      <c r="TLS96" s="74"/>
      <c r="TLT96" s="74"/>
      <c r="TLU96" s="77"/>
      <c r="TLV96" s="77"/>
      <c r="TLW96" s="11"/>
      <c r="TLX96" s="7"/>
      <c r="TLY96" s="7"/>
      <c r="TLZ96" s="7"/>
      <c r="TMA96" s="7"/>
      <c r="TMB96" s="7"/>
      <c r="TMC96" s="73"/>
      <c r="TMD96" s="73"/>
      <c r="TME96" s="73"/>
      <c r="TMF96" s="73"/>
      <c r="TMG96" s="74"/>
      <c r="TMH96" s="74"/>
      <c r="TMI96" s="77"/>
      <c r="TMJ96" s="77"/>
      <c r="TMK96" s="11"/>
      <c r="TML96" s="7"/>
      <c r="TMM96" s="7"/>
      <c r="TMN96" s="7"/>
      <c r="TMO96" s="7"/>
      <c r="TMP96" s="7"/>
      <c r="TMQ96" s="73"/>
      <c r="TMR96" s="73"/>
      <c r="TMS96" s="73"/>
      <c r="TMT96" s="73"/>
      <c r="TMU96" s="74"/>
      <c r="TMV96" s="74"/>
      <c r="TMW96" s="77"/>
      <c r="TMX96" s="77"/>
      <c r="TMY96" s="11"/>
      <c r="TMZ96" s="7"/>
      <c r="TNA96" s="7"/>
      <c r="TNB96" s="7"/>
      <c r="TNC96" s="7"/>
      <c r="TND96" s="7"/>
      <c r="TNE96" s="73"/>
      <c r="TNF96" s="73"/>
      <c r="TNG96" s="73"/>
      <c r="TNH96" s="73"/>
      <c r="TNI96" s="74"/>
      <c r="TNJ96" s="74"/>
      <c r="TNK96" s="77"/>
      <c r="TNL96" s="77"/>
      <c r="TNM96" s="11"/>
      <c r="TNN96" s="7"/>
      <c r="TNO96" s="7"/>
      <c r="TNP96" s="7"/>
      <c r="TNQ96" s="7"/>
      <c r="TNR96" s="7"/>
      <c r="TNS96" s="73"/>
      <c r="TNT96" s="73"/>
      <c r="TNU96" s="73"/>
      <c r="TNV96" s="73"/>
      <c r="TNW96" s="74"/>
      <c r="TNX96" s="74"/>
      <c r="TNY96" s="77"/>
      <c r="TNZ96" s="77"/>
      <c r="TOA96" s="11"/>
      <c r="TOB96" s="7"/>
      <c r="TOC96" s="7"/>
      <c r="TOD96" s="7"/>
      <c r="TOE96" s="7"/>
      <c r="TOF96" s="7"/>
      <c r="TOG96" s="73"/>
      <c r="TOH96" s="73"/>
      <c r="TOI96" s="73"/>
      <c r="TOJ96" s="73"/>
      <c r="TOK96" s="74"/>
      <c r="TOL96" s="74"/>
      <c r="TOM96" s="77"/>
      <c r="TON96" s="77"/>
      <c r="TOO96" s="11"/>
      <c r="TOP96" s="7"/>
      <c r="TOQ96" s="7"/>
      <c r="TOR96" s="7"/>
      <c r="TOS96" s="7"/>
      <c r="TOT96" s="7"/>
      <c r="TOU96" s="73"/>
      <c r="TOV96" s="73"/>
      <c r="TOW96" s="73"/>
      <c r="TOX96" s="73"/>
      <c r="TOY96" s="74"/>
      <c r="TOZ96" s="74"/>
      <c r="TPA96" s="77"/>
      <c r="TPB96" s="77"/>
      <c r="TPC96" s="11"/>
      <c r="TPD96" s="7"/>
      <c r="TPE96" s="7"/>
      <c r="TPF96" s="7"/>
      <c r="TPG96" s="7"/>
      <c r="TPH96" s="7"/>
      <c r="TPI96" s="73"/>
      <c r="TPJ96" s="73"/>
      <c r="TPK96" s="73"/>
      <c r="TPL96" s="73"/>
      <c r="TPM96" s="74"/>
      <c r="TPN96" s="74"/>
      <c r="TPO96" s="77"/>
      <c r="TPP96" s="77"/>
      <c r="TPQ96" s="11"/>
      <c r="TPR96" s="7"/>
      <c r="TPS96" s="7"/>
      <c r="TPT96" s="7"/>
      <c r="TPU96" s="7"/>
      <c r="TPV96" s="7"/>
      <c r="TPW96" s="73"/>
      <c r="TPX96" s="73"/>
      <c r="TPY96" s="73"/>
      <c r="TPZ96" s="73"/>
      <c r="TQA96" s="74"/>
      <c r="TQB96" s="74"/>
      <c r="TQC96" s="77"/>
      <c r="TQD96" s="77"/>
      <c r="TQE96" s="11"/>
      <c r="TQF96" s="7"/>
      <c r="TQG96" s="7"/>
      <c r="TQH96" s="7"/>
      <c r="TQI96" s="7"/>
      <c r="TQJ96" s="7"/>
      <c r="TQK96" s="73"/>
      <c r="TQL96" s="73"/>
      <c r="TQM96" s="73"/>
      <c r="TQN96" s="73"/>
      <c r="TQO96" s="74"/>
      <c r="TQP96" s="74"/>
      <c r="TQQ96" s="77"/>
      <c r="TQR96" s="77"/>
      <c r="TQS96" s="11"/>
      <c r="TQT96" s="7"/>
      <c r="TQU96" s="7"/>
      <c r="TQV96" s="7"/>
      <c r="TQW96" s="7"/>
      <c r="TQX96" s="7"/>
      <c r="TQY96" s="73"/>
      <c r="TQZ96" s="73"/>
      <c r="TRA96" s="73"/>
      <c r="TRB96" s="73"/>
      <c r="TRC96" s="74"/>
      <c r="TRD96" s="74"/>
      <c r="TRE96" s="77"/>
      <c r="TRF96" s="77"/>
      <c r="TRG96" s="11"/>
      <c r="TRH96" s="7"/>
      <c r="TRI96" s="7"/>
      <c r="TRJ96" s="7"/>
      <c r="TRK96" s="7"/>
      <c r="TRL96" s="7"/>
      <c r="TRM96" s="73"/>
      <c r="TRN96" s="73"/>
      <c r="TRO96" s="73"/>
      <c r="TRP96" s="73"/>
      <c r="TRQ96" s="74"/>
      <c r="TRR96" s="74"/>
      <c r="TRS96" s="77"/>
      <c r="TRT96" s="77"/>
      <c r="TRU96" s="11"/>
      <c r="TRV96" s="7"/>
      <c r="TRW96" s="7"/>
      <c r="TRX96" s="7"/>
      <c r="TRY96" s="7"/>
      <c r="TRZ96" s="7"/>
      <c r="TSA96" s="73"/>
      <c r="TSB96" s="73"/>
      <c r="TSC96" s="73"/>
      <c r="TSD96" s="73"/>
      <c r="TSE96" s="74"/>
      <c r="TSF96" s="74"/>
      <c r="TSG96" s="77"/>
      <c r="TSH96" s="77"/>
      <c r="TSI96" s="11"/>
      <c r="TSJ96" s="7"/>
      <c r="TSK96" s="7"/>
      <c r="TSL96" s="7"/>
      <c r="TSM96" s="7"/>
      <c r="TSN96" s="7"/>
      <c r="TSO96" s="73"/>
      <c r="TSP96" s="73"/>
      <c r="TSQ96" s="73"/>
      <c r="TSR96" s="73"/>
      <c r="TSS96" s="74"/>
      <c r="TST96" s="74"/>
      <c r="TSU96" s="77"/>
      <c r="TSV96" s="77"/>
      <c r="TSW96" s="11"/>
      <c r="TSX96" s="7"/>
      <c r="TSY96" s="7"/>
      <c r="TSZ96" s="7"/>
      <c r="TTA96" s="7"/>
      <c r="TTB96" s="7"/>
      <c r="TTC96" s="73"/>
      <c r="TTD96" s="73"/>
      <c r="TTE96" s="73"/>
      <c r="TTF96" s="73"/>
      <c r="TTG96" s="74"/>
      <c r="TTH96" s="74"/>
      <c r="TTI96" s="77"/>
      <c r="TTJ96" s="77"/>
      <c r="TTK96" s="11"/>
      <c r="TTL96" s="7"/>
      <c r="TTM96" s="7"/>
      <c r="TTN96" s="7"/>
      <c r="TTO96" s="7"/>
      <c r="TTP96" s="7"/>
      <c r="TTQ96" s="73"/>
      <c r="TTR96" s="73"/>
      <c r="TTS96" s="73"/>
      <c r="TTT96" s="73"/>
      <c r="TTU96" s="74"/>
      <c r="TTV96" s="74"/>
      <c r="TTW96" s="77"/>
      <c r="TTX96" s="77"/>
      <c r="TTY96" s="11"/>
      <c r="TTZ96" s="7"/>
      <c r="TUA96" s="7"/>
      <c r="TUB96" s="7"/>
      <c r="TUC96" s="7"/>
      <c r="TUD96" s="7"/>
      <c r="TUE96" s="73"/>
      <c r="TUF96" s="73"/>
      <c r="TUG96" s="73"/>
      <c r="TUH96" s="73"/>
      <c r="TUI96" s="74"/>
      <c r="TUJ96" s="74"/>
      <c r="TUK96" s="77"/>
      <c r="TUL96" s="77"/>
      <c r="TUM96" s="11"/>
      <c r="TUN96" s="7"/>
      <c r="TUO96" s="7"/>
      <c r="TUP96" s="7"/>
      <c r="TUQ96" s="7"/>
      <c r="TUR96" s="7"/>
      <c r="TUS96" s="73"/>
      <c r="TUT96" s="73"/>
      <c r="TUU96" s="73"/>
      <c r="TUV96" s="73"/>
      <c r="TUW96" s="74"/>
      <c r="TUX96" s="74"/>
      <c r="TUY96" s="77"/>
      <c r="TUZ96" s="77"/>
      <c r="TVA96" s="11"/>
      <c r="TVB96" s="7"/>
      <c r="TVC96" s="7"/>
      <c r="TVD96" s="7"/>
      <c r="TVE96" s="7"/>
      <c r="TVF96" s="7"/>
      <c r="TVG96" s="73"/>
      <c r="TVH96" s="73"/>
      <c r="TVI96" s="73"/>
      <c r="TVJ96" s="73"/>
      <c r="TVK96" s="74"/>
      <c r="TVL96" s="74"/>
      <c r="TVM96" s="77"/>
      <c r="TVN96" s="77"/>
      <c r="TVO96" s="11"/>
      <c r="TVP96" s="7"/>
      <c r="TVQ96" s="7"/>
      <c r="TVR96" s="7"/>
      <c r="TVS96" s="7"/>
      <c r="TVT96" s="7"/>
      <c r="TVU96" s="73"/>
      <c r="TVV96" s="73"/>
      <c r="TVW96" s="73"/>
      <c r="TVX96" s="73"/>
      <c r="TVY96" s="74"/>
      <c r="TVZ96" s="74"/>
      <c r="TWA96" s="77"/>
      <c r="TWB96" s="77"/>
      <c r="TWC96" s="11"/>
      <c r="TWD96" s="7"/>
      <c r="TWE96" s="7"/>
      <c r="TWF96" s="7"/>
      <c r="TWG96" s="7"/>
      <c r="TWH96" s="7"/>
      <c r="TWI96" s="73"/>
      <c r="TWJ96" s="73"/>
      <c r="TWK96" s="73"/>
      <c r="TWL96" s="73"/>
      <c r="TWM96" s="74"/>
      <c r="TWN96" s="74"/>
      <c r="TWO96" s="77"/>
      <c r="TWP96" s="77"/>
      <c r="TWQ96" s="11"/>
      <c r="TWR96" s="7"/>
      <c r="TWS96" s="7"/>
      <c r="TWT96" s="7"/>
      <c r="TWU96" s="7"/>
      <c r="TWV96" s="7"/>
      <c r="TWW96" s="73"/>
      <c r="TWX96" s="73"/>
      <c r="TWY96" s="73"/>
      <c r="TWZ96" s="73"/>
      <c r="TXA96" s="74"/>
      <c r="TXB96" s="74"/>
      <c r="TXC96" s="77"/>
      <c r="TXD96" s="77"/>
      <c r="TXE96" s="11"/>
      <c r="TXF96" s="7"/>
      <c r="TXG96" s="7"/>
      <c r="TXH96" s="7"/>
      <c r="TXI96" s="7"/>
      <c r="TXJ96" s="7"/>
      <c r="TXK96" s="73"/>
      <c r="TXL96" s="73"/>
      <c r="TXM96" s="73"/>
      <c r="TXN96" s="73"/>
      <c r="TXO96" s="74"/>
      <c r="TXP96" s="74"/>
      <c r="TXQ96" s="77"/>
      <c r="TXR96" s="77"/>
      <c r="TXS96" s="11"/>
      <c r="TXT96" s="7"/>
      <c r="TXU96" s="7"/>
      <c r="TXV96" s="7"/>
      <c r="TXW96" s="7"/>
      <c r="TXX96" s="7"/>
      <c r="TXY96" s="73"/>
      <c r="TXZ96" s="73"/>
      <c r="TYA96" s="73"/>
      <c r="TYB96" s="73"/>
      <c r="TYC96" s="74"/>
      <c r="TYD96" s="74"/>
      <c r="TYE96" s="77"/>
      <c r="TYF96" s="77"/>
      <c r="TYG96" s="11"/>
      <c r="TYH96" s="7"/>
      <c r="TYI96" s="7"/>
      <c r="TYJ96" s="7"/>
      <c r="TYK96" s="7"/>
      <c r="TYL96" s="7"/>
      <c r="TYM96" s="73"/>
      <c r="TYN96" s="73"/>
      <c r="TYO96" s="73"/>
      <c r="TYP96" s="73"/>
      <c r="TYQ96" s="74"/>
      <c r="TYR96" s="74"/>
      <c r="TYS96" s="77"/>
      <c r="TYT96" s="77"/>
      <c r="TYU96" s="11"/>
      <c r="TYV96" s="7"/>
      <c r="TYW96" s="7"/>
      <c r="TYX96" s="7"/>
      <c r="TYY96" s="7"/>
      <c r="TYZ96" s="7"/>
      <c r="TZA96" s="73"/>
      <c r="TZB96" s="73"/>
      <c r="TZC96" s="73"/>
      <c r="TZD96" s="73"/>
      <c r="TZE96" s="74"/>
      <c r="TZF96" s="74"/>
      <c r="TZG96" s="77"/>
      <c r="TZH96" s="77"/>
      <c r="TZI96" s="11"/>
      <c r="TZJ96" s="7"/>
      <c r="TZK96" s="7"/>
      <c r="TZL96" s="7"/>
      <c r="TZM96" s="7"/>
      <c r="TZN96" s="7"/>
      <c r="TZO96" s="73"/>
      <c r="TZP96" s="73"/>
      <c r="TZQ96" s="73"/>
      <c r="TZR96" s="73"/>
      <c r="TZS96" s="74"/>
      <c r="TZT96" s="74"/>
      <c r="TZU96" s="77"/>
      <c r="TZV96" s="77"/>
      <c r="TZW96" s="11"/>
      <c r="TZX96" s="7"/>
      <c r="TZY96" s="7"/>
      <c r="TZZ96" s="7"/>
      <c r="UAA96" s="7"/>
      <c r="UAB96" s="7"/>
      <c r="UAC96" s="73"/>
      <c r="UAD96" s="73"/>
      <c r="UAE96" s="73"/>
      <c r="UAF96" s="73"/>
      <c r="UAG96" s="74"/>
      <c r="UAH96" s="74"/>
      <c r="UAI96" s="77"/>
      <c r="UAJ96" s="77"/>
      <c r="UAK96" s="11"/>
      <c r="UAL96" s="7"/>
      <c r="UAM96" s="7"/>
      <c r="UAN96" s="7"/>
      <c r="UAO96" s="7"/>
      <c r="UAP96" s="7"/>
      <c r="UAQ96" s="73"/>
      <c r="UAR96" s="73"/>
      <c r="UAS96" s="73"/>
      <c r="UAT96" s="73"/>
      <c r="UAU96" s="74"/>
      <c r="UAV96" s="74"/>
      <c r="UAW96" s="77"/>
      <c r="UAX96" s="77"/>
      <c r="UAY96" s="11"/>
      <c r="UAZ96" s="7"/>
      <c r="UBA96" s="7"/>
      <c r="UBB96" s="7"/>
      <c r="UBC96" s="7"/>
      <c r="UBD96" s="7"/>
      <c r="UBE96" s="73"/>
      <c r="UBF96" s="73"/>
      <c r="UBG96" s="73"/>
      <c r="UBH96" s="73"/>
      <c r="UBI96" s="74"/>
      <c r="UBJ96" s="74"/>
      <c r="UBK96" s="77"/>
      <c r="UBL96" s="77"/>
      <c r="UBM96" s="11"/>
      <c r="UBN96" s="7"/>
      <c r="UBO96" s="7"/>
      <c r="UBP96" s="7"/>
      <c r="UBQ96" s="7"/>
      <c r="UBR96" s="7"/>
      <c r="UBS96" s="73"/>
      <c r="UBT96" s="73"/>
      <c r="UBU96" s="73"/>
      <c r="UBV96" s="73"/>
      <c r="UBW96" s="74"/>
      <c r="UBX96" s="74"/>
      <c r="UBY96" s="77"/>
      <c r="UBZ96" s="77"/>
      <c r="UCA96" s="11"/>
      <c r="UCB96" s="7"/>
      <c r="UCC96" s="7"/>
      <c r="UCD96" s="7"/>
      <c r="UCE96" s="7"/>
      <c r="UCF96" s="7"/>
      <c r="UCG96" s="73"/>
      <c r="UCH96" s="73"/>
      <c r="UCI96" s="73"/>
      <c r="UCJ96" s="73"/>
      <c r="UCK96" s="74"/>
      <c r="UCL96" s="74"/>
      <c r="UCM96" s="77"/>
      <c r="UCN96" s="77"/>
      <c r="UCO96" s="11"/>
      <c r="UCP96" s="7"/>
      <c r="UCQ96" s="7"/>
      <c r="UCR96" s="7"/>
      <c r="UCS96" s="7"/>
      <c r="UCT96" s="7"/>
      <c r="UCU96" s="73"/>
      <c r="UCV96" s="73"/>
      <c r="UCW96" s="73"/>
      <c r="UCX96" s="73"/>
      <c r="UCY96" s="74"/>
      <c r="UCZ96" s="74"/>
      <c r="UDA96" s="77"/>
      <c r="UDB96" s="77"/>
      <c r="UDC96" s="11"/>
      <c r="UDD96" s="7"/>
      <c r="UDE96" s="7"/>
      <c r="UDF96" s="7"/>
      <c r="UDG96" s="7"/>
      <c r="UDH96" s="7"/>
      <c r="UDI96" s="73"/>
      <c r="UDJ96" s="73"/>
      <c r="UDK96" s="73"/>
      <c r="UDL96" s="73"/>
      <c r="UDM96" s="74"/>
      <c r="UDN96" s="74"/>
      <c r="UDO96" s="77"/>
      <c r="UDP96" s="77"/>
      <c r="UDQ96" s="11"/>
      <c r="UDR96" s="7"/>
      <c r="UDS96" s="7"/>
      <c r="UDT96" s="7"/>
      <c r="UDU96" s="7"/>
      <c r="UDV96" s="7"/>
      <c r="UDW96" s="73"/>
      <c r="UDX96" s="73"/>
      <c r="UDY96" s="73"/>
      <c r="UDZ96" s="73"/>
      <c r="UEA96" s="74"/>
      <c r="UEB96" s="74"/>
      <c r="UEC96" s="77"/>
      <c r="UED96" s="77"/>
      <c r="UEE96" s="11"/>
      <c r="UEF96" s="7"/>
      <c r="UEG96" s="7"/>
      <c r="UEH96" s="7"/>
      <c r="UEI96" s="7"/>
      <c r="UEJ96" s="7"/>
      <c r="UEK96" s="73"/>
      <c r="UEL96" s="73"/>
      <c r="UEM96" s="73"/>
      <c r="UEN96" s="73"/>
      <c r="UEO96" s="74"/>
      <c r="UEP96" s="74"/>
      <c r="UEQ96" s="77"/>
      <c r="UER96" s="77"/>
      <c r="UES96" s="11"/>
      <c r="UET96" s="7"/>
      <c r="UEU96" s="7"/>
      <c r="UEV96" s="7"/>
      <c r="UEW96" s="7"/>
      <c r="UEX96" s="7"/>
      <c r="UEY96" s="73"/>
      <c r="UEZ96" s="73"/>
      <c r="UFA96" s="73"/>
      <c r="UFB96" s="73"/>
      <c r="UFC96" s="74"/>
      <c r="UFD96" s="74"/>
      <c r="UFE96" s="77"/>
      <c r="UFF96" s="77"/>
      <c r="UFG96" s="11"/>
      <c r="UFH96" s="7"/>
      <c r="UFI96" s="7"/>
      <c r="UFJ96" s="7"/>
      <c r="UFK96" s="7"/>
      <c r="UFL96" s="7"/>
      <c r="UFM96" s="73"/>
      <c r="UFN96" s="73"/>
      <c r="UFO96" s="73"/>
      <c r="UFP96" s="73"/>
      <c r="UFQ96" s="74"/>
      <c r="UFR96" s="74"/>
      <c r="UFS96" s="77"/>
      <c r="UFT96" s="77"/>
      <c r="UFU96" s="11"/>
      <c r="UFV96" s="7"/>
      <c r="UFW96" s="7"/>
      <c r="UFX96" s="7"/>
      <c r="UFY96" s="7"/>
      <c r="UFZ96" s="7"/>
      <c r="UGA96" s="73"/>
      <c r="UGB96" s="73"/>
      <c r="UGC96" s="73"/>
      <c r="UGD96" s="73"/>
      <c r="UGE96" s="74"/>
      <c r="UGF96" s="74"/>
      <c r="UGG96" s="77"/>
      <c r="UGH96" s="77"/>
      <c r="UGI96" s="11"/>
      <c r="UGJ96" s="7"/>
      <c r="UGK96" s="7"/>
      <c r="UGL96" s="7"/>
      <c r="UGM96" s="7"/>
      <c r="UGN96" s="7"/>
      <c r="UGO96" s="73"/>
      <c r="UGP96" s="73"/>
      <c r="UGQ96" s="73"/>
      <c r="UGR96" s="73"/>
      <c r="UGS96" s="74"/>
      <c r="UGT96" s="74"/>
      <c r="UGU96" s="77"/>
      <c r="UGV96" s="77"/>
      <c r="UGW96" s="11"/>
      <c r="UGX96" s="7"/>
      <c r="UGY96" s="7"/>
      <c r="UGZ96" s="7"/>
      <c r="UHA96" s="7"/>
      <c r="UHB96" s="7"/>
      <c r="UHC96" s="73"/>
      <c r="UHD96" s="73"/>
      <c r="UHE96" s="73"/>
      <c r="UHF96" s="73"/>
      <c r="UHG96" s="74"/>
      <c r="UHH96" s="74"/>
      <c r="UHI96" s="77"/>
      <c r="UHJ96" s="77"/>
      <c r="UHK96" s="11"/>
      <c r="UHL96" s="7"/>
      <c r="UHM96" s="7"/>
      <c r="UHN96" s="7"/>
      <c r="UHO96" s="7"/>
      <c r="UHP96" s="7"/>
      <c r="UHQ96" s="73"/>
      <c r="UHR96" s="73"/>
      <c r="UHS96" s="73"/>
      <c r="UHT96" s="73"/>
      <c r="UHU96" s="74"/>
      <c r="UHV96" s="74"/>
      <c r="UHW96" s="77"/>
      <c r="UHX96" s="77"/>
      <c r="UHY96" s="11"/>
      <c r="UHZ96" s="7"/>
      <c r="UIA96" s="7"/>
      <c r="UIB96" s="7"/>
      <c r="UIC96" s="7"/>
      <c r="UID96" s="7"/>
      <c r="UIE96" s="73"/>
      <c r="UIF96" s="73"/>
      <c r="UIG96" s="73"/>
      <c r="UIH96" s="73"/>
      <c r="UII96" s="74"/>
      <c r="UIJ96" s="74"/>
      <c r="UIK96" s="77"/>
      <c r="UIL96" s="77"/>
      <c r="UIM96" s="11"/>
      <c r="UIN96" s="7"/>
      <c r="UIO96" s="7"/>
      <c r="UIP96" s="7"/>
      <c r="UIQ96" s="7"/>
      <c r="UIR96" s="7"/>
      <c r="UIS96" s="73"/>
      <c r="UIT96" s="73"/>
      <c r="UIU96" s="73"/>
      <c r="UIV96" s="73"/>
      <c r="UIW96" s="74"/>
      <c r="UIX96" s="74"/>
      <c r="UIY96" s="77"/>
      <c r="UIZ96" s="77"/>
      <c r="UJA96" s="11"/>
      <c r="UJB96" s="7"/>
      <c r="UJC96" s="7"/>
      <c r="UJD96" s="7"/>
      <c r="UJE96" s="7"/>
      <c r="UJF96" s="7"/>
      <c r="UJG96" s="73"/>
      <c r="UJH96" s="73"/>
      <c r="UJI96" s="73"/>
      <c r="UJJ96" s="73"/>
      <c r="UJK96" s="74"/>
      <c r="UJL96" s="74"/>
      <c r="UJM96" s="77"/>
      <c r="UJN96" s="77"/>
      <c r="UJO96" s="11"/>
      <c r="UJP96" s="7"/>
      <c r="UJQ96" s="7"/>
      <c r="UJR96" s="7"/>
      <c r="UJS96" s="7"/>
      <c r="UJT96" s="7"/>
      <c r="UJU96" s="73"/>
      <c r="UJV96" s="73"/>
      <c r="UJW96" s="73"/>
      <c r="UJX96" s="73"/>
      <c r="UJY96" s="74"/>
      <c r="UJZ96" s="74"/>
      <c r="UKA96" s="77"/>
      <c r="UKB96" s="77"/>
      <c r="UKC96" s="11"/>
      <c r="UKD96" s="7"/>
      <c r="UKE96" s="7"/>
      <c r="UKF96" s="7"/>
      <c r="UKG96" s="7"/>
      <c r="UKH96" s="7"/>
      <c r="UKI96" s="73"/>
      <c r="UKJ96" s="73"/>
      <c r="UKK96" s="73"/>
      <c r="UKL96" s="73"/>
      <c r="UKM96" s="74"/>
      <c r="UKN96" s="74"/>
      <c r="UKO96" s="77"/>
      <c r="UKP96" s="77"/>
      <c r="UKQ96" s="11"/>
      <c r="UKR96" s="7"/>
      <c r="UKS96" s="7"/>
      <c r="UKT96" s="7"/>
      <c r="UKU96" s="7"/>
      <c r="UKV96" s="7"/>
      <c r="UKW96" s="73"/>
      <c r="UKX96" s="73"/>
      <c r="UKY96" s="73"/>
      <c r="UKZ96" s="73"/>
      <c r="ULA96" s="74"/>
      <c r="ULB96" s="74"/>
      <c r="ULC96" s="77"/>
      <c r="ULD96" s="77"/>
      <c r="ULE96" s="11"/>
      <c r="ULF96" s="7"/>
      <c r="ULG96" s="7"/>
      <c r="ULH96" s="7"/>
      <c r="ULI96" s="7"/>
      <c r="ULJ96" s="7"/>
      <c r="ULK96" s="73"/>
      <c r="ULL96" s="73"/>
      <c r="ULM96" s="73"/>
      <c r="ULN96" s="73"/>
      <c r="ULO96" s="74"/>
      <c r="ULP96" s="74"/>
      <c r="ULQ96" s="77"/>
      <c r="ULR96" s="77"/>
      <c r="ULS96" s="11"/>
      <c r="ULT96" s="7"/>
      <c r="ULU96" s="7"/>
      <c r="ULV96" s="7"/>
      <c r="ULW96" s="7"/>
      <c r="ULX96" s="7"/>
      <c r="ULY96" s="73"/>
      <c r="ULZ96" s="73"/>
      <c r="UMA96" s="73"/>
      <c r="UMB96" s="73"/>
      <c r="UMC96" s="74"/>
      <c r="UMD96" s="74"/>
      <c r="UME96" s="77"/>
      <c r="UMF96" s="77"/>
      <c r="UMG96" s="11"/>
      <c r="UMH96" s="7"/>
      <c r="UMI96" s="7"/>
      <c r="UMJ96" s="7"/>
      <c r="UMK96" s="7"/>
      <c r="UML96" s="7"/>
      <c r="UMM96" s="73"/>
      <c r="UMN96" s="73"/>
      <c r="UMO96" s="73"/>
      <c r="UMP96" s="73"/>
      <c r="UMQ96" s="74"/>
      <c r="UMR96" s="74"/>
      <c r="UMS96" s="77"/>
      <c r="UMT96" s="77"/>
      <c r="UMU96" s="11"/>
      <c r="UMV96" s="7"/>
      <c r="UMW96" s="7"/>
      <c r="UMX96" s="7"/>
      <c r="UMY96" s="7"/>
      <c r="UMZ96" s="7"/>
      <c r="UNA96" s="73"/>
      <c r="UNB96" s="73"/>
      <c r="UNC96" s="73"/>
      <c r="UND96" s="73"/>
      <c r="UNE96" s="74"/>
      <c r="UNF96" s="74"/>
      <c r="UNG96" s="77"/>
      <c r="UNH96" s="77"/>
      <c r="UNI96" s="11"/>
      <c r="UNJ96" s="7"/>
      <c r="UNK96" s="7"/>
      <c r="UNL96" s="7"/>
      <c r="UNM96" s="7"/>
      <c r="UNN96" s="7"/>
      <c r="UNO96" s="73"/>
      <c r="UNP96" s="73"/>
      <c r="UNQ96" s="73"/>
      <c r="UNR96" s="73"/>
      <c r="UNS96" s="74"/>
      <c r="UNT96" s="74"/>
      <c r="UNU96" s="77"/>
      <c r="UNV96" s="77"/>
      <c r="UNW96" s="11"/>
      <c r="UNX96" s="7"/>
      <c r="UNY96" s="7"/>
      <c r="UNZ96" s="7"/>
      <c r="UOA96" s="7"/>
      <c r="UOB96" s="7"/>
      <c r="UOC96" s="73"/>
      <c r="UOD96" s="73"/>
      <c r="UOE96" s="73"/>
      <c r="UOF96" s="73"/>
      <c r="UOG96" s="74"/>
      <c r="UOH96" s="74"/>
      <c r="UOI96" s="77"/>
      <c r="UOJ96" s="77"/>
      <c r="UOK96" s="11"/>
      <c r="UOL96" s="7"/>
      <c r="UOM96" s="7"/>
      <c r="UON96" s="7"/>
      <c r="UOO96" s="7"/>
      <c r="UOP96" s="7"/>
      <c r="UOQ96" s="73"/>
      <c r="UOR96" s="73"/>
      <c r="UOS96" s="73"/>
      <c r="UOT96" s="73"/>
      <c r="UOU96" s="74"/>
      <c r="UOV96" s="74"/>
      <c r="UOW96" s="77"/>
      <c r="UOX96" s="77"/>
      <c r="UOY96" s="11"/>
      <c r="UOZ96" s="7"/>
      <c r="UPA96" s="7"/>
      <c r="UPB96" s="7"/>
      <c r="UPC96" s="7"/>
      <c r="UPD96" s="7"/>
      <c r="UPE96" s="73"/>
      <c r="UPF96" s="73"/>
      <c r="UPG96" s="73"/>
      <c r="UPH96" s="73"/>
      <c r="UPI96" s="74"/>
      <c r="UPJ96" s="74"/>
      <c r="UPK96" s="77"/>
      <c r="UPL96" s="77"/>
      <c r="UPM96" s="11"/>
      <c r="UPN96" s="7"/>
      <c r="UPO96" s="7"/>
      <c r="UPP96" s="7"/>
      <c r="UPQ96" s="7"/>
      <c r="UPR96" s="7"/>
      <c r="UPS96" s="73"/>
      <c r="UPT96" s="73"/>
      <c r="UPU96" s="73"/>
      <c r="UPV96" s="73"/>
      <c r="UPW96" s="74"/>
      <c r="UPX96" s="74"/>
      <c r="UPY96" s="77"/>
      <c r="UPZ96" s="77"/>
      <c r="UQA96" s="11"/>
      <c r="UQB96" s="7"/>
      <c r="UQC96" s="7"/>
      <c r="UQD96" s="7"/>
      <c r="UQE96" s="7"/>
      <c r="UQF96" s="7"/>
      <c r="UQG96" s="73"/>
      <c r="UQH96" s="73"/>
      <c r="UQI96" s="73"/>
      <c r="UQJ96" s="73"/>
      <c r="UQK96" s="74"/>
      <c r="UQL96" s="74"/>
      <c r="UQM96" s="77"/>
      <c r="UQN96" s="77"/>
      <c r="UQO96" s="11"/>
      <c r="UQP96" s="7"/>
      <c r="UQQ96" s="7"/>
      <c r="UQR96" s="7"/>
      <c r="UQS96" s="7"/>
      <c r="UQT96" s="7"/>
      <c r="UQU96" s="73"/>
      <c r="UQV96" s="73"/>
      <c r="UQW96" s="73"/>
      <c r="UQX96" s="73"/>
      <c r="UQY96" s="74"/>
      <c r="UQZ96" s="74"/>
      <c r="URA96" s="77"/>
      <c r="URB96" s="77"/>
      <c r="URC96" s="11"/>
      <c r="URD96" s="7"/>
      <c r="URE96" s="7"/>
      <c r="URF96" s="7"/>
      <c r="URG96" s="7"/>
      <c r="URH96" s="7"/>
      <c r="URI96" s="73"/>
      <c r="URJ96" s="73"/>
      <c r="URK96" s="73"/>
      <c r="URL96" s="73"/>
      <c r="URM96" s="74"/>
      <c r="URN96" s="74"/>
      <c r="URO96" s="77"/>
      <c r="URP96" s="77"/>
      <c r="URQ96" s="11"/>
      <c r="URR96" s="7"/>
      <c r="URS96" s="7"/>
      <c r="URT96" s="7"/>
      <c r="URU96" s="7"/>
      <c r="URV96" s="7"/>
      <c r="URW96" s="73"/>
      <c r="URX96" s="73"/>
      <c r="URY96" s="73"/>
      <c r="URZ96" s="73"/>
      <c r="USA96" s="74"/>
      <c r="USB96" s="74"/>
      <c r="USC96" s="77"/>
      <c r="USD96" s="77"/>
      <c r="USE96" s="11"/>
      <c r="USF96" s="7"/>
      <c r="USG96" s="7"/>
      <c r="USH96" s="7"/>
      <c r="USI96" s="7"/>
      <c r="USJ96" s="7"/>
      <c r="USK96" s="73"/>
      <c r="USL96" s="73"/>
      <c r="USM96" s="73"/>
      <c r="USN96" s="73"/>
      <c r="USO96" s="74"/>
      <c r="USP96" s="74"/>
      <c r="USQ96" s="77"/>
      <c r="USR96" s="77"/>
      <c r="USS96" s="11"/>
      <c r="UST96" s="7"/>
      <c r="USU96" s="7"/>
      <c r="USV96" s="7"/>
      <c r="USW96" s="7"/>
      <c r="USX96" s="7"/>
      <c r="USY96" s="73"/>
      <c r="USZ96" s="73"/>
      <c r="UTA96" s="73"/>
      <c r="UTB96" s="73"/>
      <c r="UTC96" s="74"/>
      <c r="UTD96" s="74"/>
      <c r="UTE96" s="77"/>
      <c r="UTF96" s="77"/>
      <c r="UTG96" s="11"/>
      <c r="UTH96" s="7"/>
      <c r="UTI96" s="7"/>
      <c r="UTJ96" s="7"/>
      <c r="UTK96" s="7"/>
      <c r="UTL96" s="7"/>
      <c r="UTM96" s="73"/>
      <c r="UTN96" s="73"/>
      <c r="UTO96" s="73"/>
      <c r="UTP96" s="73"/>
      <c r="UTQ96" s="74"/>
      <c r="UTR96" s="74"/>
      <c r="UTS96" s="77"/>
      <c r="UTT96" s="77"/>
      <c r="UTU96" s="11"/>
      <c r="UTV96" s="7"/>
      <c r="UTW96" s="7"/>
      <c r="UTX96" s="7"/>
      <c r="UTY96" s="7"/>
      <c r="UTZ96" s="7"/>
      <c r="UUA96" s="73"/>
      <c r="UUB96" s="73"/>
      <c r="UUC96" s="73"/>
      <c r="UUD96" s="73"/>
      <c r="UUE96" s="74"/>
      <c r="UUF96" s="74"/>
      <c r="UUG96" s="77"/>
      <c r="UUH96" s="77"/>
      <c r="UUI96" s="11"/>
      <c r="UUJ96" s="7"/>
      <c r="UUK96" s="7"/>
      <c r="UUL96" s="7"/>
      <c r="UUM96" s="7"/>
      <c r="UUN96" s="7"/>
      <c r="UUO96" s="73"/>
      <c r="UUP96" s="73"/>
      <c r="UUQ96" s="73"/>
      <c r="UUR96" s="73"/>
      <c r="UUS96" s="74"/>
      <c r="UUT96" s="74"/>
      <c r="UUU96" s="77"/>
      <c r="UUV96" s="77"/>
      <c r="UUW96" s="11"/>
      <c r="UUX96" s="7"/>
      <c r="UUY96" s="7"/>
      <c r="UUZ96" s="7"/>
      <c r="UVA96" s="7"/>
      <c r="UVB96" s="7"/>
      <c r="UVC96" s="73"/>
      <c r="UVD96" s="73"/>
      <c r="UVE96" s="73"/>
      <c r="UVF96" s="73"/>
      <c r="UVG96" s="74"/>
      <c r="UVH96" s="74"/>
      <c r="UVI96" s="77"/>
      <c r="UVJ96" s="77"/>
      <c r="UVK96" s="11"/>
      <c r="UVL96" s="7"/>
      <c r="UVM96" s="7"/>
      <c r="UVN96" s="7"/>
      <c r="UVO96" s="7"/>
      <c r="UVP96" s="7"/>
      <c r="UVQ96" s="73"/>
      <c r="UVR96" s="73"/>
      <c r="UVS96" s="73"/>
      <c r="UVT96" s="73"/>
      <c r="UVU96" s="74"/>
      <c r="UVV96" s="74"/>
      <c r="UVW96" s="77"/>
      <c r="UVX96" s="77"/>
      <c r="UVY96" s="11"/>
      <c r="UVZ96" s="7"/>
      <c r="UWA96" s="7"/>
      <c r="UWB96" s="7"/>
      <c r="UWC96" s="7"/>
      <c r="UWD96" s="7"/>
      <c r="UWE96" s="73"/>
      <c r="UWF96" s="73"/>
      <c r="UWG96" s="73"/>
      <c r="UWH96" s="73"/>
      <c r="UWI96" s="74"/>
      <c r="UWJ96" s="74"/>
      <c r="UWK96" s="77"/>
      <c r="UWL96" s="77"/>
      <c r="UWM96" s="11"/>
      <c r="UWN96" s="7"/>
      <c r="UWO96" s="7"/>
      <c r="UWP96" s="7"/>
      <c r="UWQ96" s="7"/>
      <c r="UWR96" s="7"/>
      <c r="UWS96" s="73"/>
      <c r="UWT96" s="73"/>
      <c r="UWU96" s="73"/>
      <c r="UWV96" s="73"/>
      <c r="UWW96" s="74"/>
      <c r="UWX96" s="74"/>
      <c r="UWY96" s="77"/>
      <c r="UWZ96" s="77"/>
      <c r="UXA96" s="11"/>
      <c r="UXB96" s="7"/>
      <c r="UXC96" s="7"/>
      <c r="UXD96" s="7"/>
      <c r="UXE96" s="7"/>
      <c r="UXF96" s="7"/>
      <c r="UXG96" s="73"/>
      <c r="UXH96" s="73"/>
      <c r="UXI96" s="73"/>
      <c r="UXJ96" s="73"/>
      <c r="UXK96" s="74"/>
      <c r="UXL96" s="74"/>
      <c r="UXM96" s="77"/>
      <c r="UXN96" s="77"/>
      <c r="UXO96" s="11"/>
      <c r="UXP96" s="7"/>
      <c r="UXQ96" s="7"/>
      <c r="UXR96" s="7"/>
      <c r="UXS96" s="7"/>
      <c r="UXT96" s="7"/>
      <c r="UXU96" s="73"/>
      <c r="UXV96" s="73"/>
      <c r="UXW96" s="73"/>
      <c r="UXX96" s="73"/>
      <c r="UXY96" s="74"/>
      <c r="UXZ96" s="74"/>
      <c r="UYA96" s="77"/>
      <c r="UYB96" s="77"/>
      <c r="UYC96" s="11"/>
      <c r="UYD96" s="7"/>
      <c r="UYE96" s="7"/>
      <c r="UYF96" s="7"/>
      <c r="UYG96" s="7"/>
      <c r="UYH96" s="7"/>
      <c r="UYI96" s="73"/>
      <c r="UYJ96" s="73"/>
      <c r="UYK96" s="73"/>
      <c r="UYL96" s="73"/>
      <c r="UYM96" s="74"/>
      <c r="UYN96" s="74"/>
      <c r="UYO96" s="77"/>
      <c r="UYP96" s="77"/>
      <c r="UYQ96" s="11"/>
      <c r="UYR96" s="7"/>
      <c r="UYS96" s="7"/>
      <c r="UYT96" s="7"/>
      <c r="UYU96" s="7"/>
      <c r="UYV96" s="7"/>
      <c r="UYW96" s="73"/>
      <c r="UYX96" s="73"/>
      <c r="UYY96" s="73"/>
      <c r="UYZ96" s="73"/>
      <c r="UZA96" s="74"/>
      <c r="UZB96" s="74"/>
      <c r="UZC96" s="77"/>
      <c r="UZD96" s="77"/>
      <c r="UZE96" s="11"/>
      <c r="UZF96" s="7"/>
      <c r="UZG96" s="7"/>
      <c r="UZH96" s="7"/>
      <c r="UZI96" s="7"/>
      <c r="UZJ96" s="7"/>
      <c r="UZK96" s="73"/>
      <c r="UZL96" s="73"/>
      <c r="UZM96" s="73"/>
      <c r="UZN96" s="73"/>
      <c r="UZO96" s="74"/>
      <c r="UZP96" s="74"/>
      <c r="UZQ96" s="77"/>
      <c r="UZR96" s="77"/>
      <c r="UZS96" s="11"/>
      <c r="UZT96" s="7"/>
      <c r="UZU96" s="7"/>
      <c r="UZV96" s="7"/>
      <c r="UZW96" s="7"/>
      <c r="UZX96" s="7"/>
      <c r="UZY96" s="73"/>
      <c r="UZZ96" s="73"/>
      <c r="VAA96" s="73"/>
      <c r="VAB96" s="73"/>
      <c r="VAC96" s="74"/>
      <c r="VAD96" s="74"/>
      <c r="VAE96" s="77"/>
      <c r="VAF96" s="77"/>
      <c r="VAG96" s="11"/>
      <c r="VAH96" s="7"/>
      <c r="VAI96" s="7"/>
      <c r="VAJ96" s="7"/>
      <c r="VAK96" s="7"/>
      <c r="VAL96" s="7"/>
      <c r="VAM96" s="73"/>
      <c r="VAN96" s="73"/>
      <c r="VAO96" s="73"/>
      <c r="VAP96" s="73"/>
      <c r="VAQ96" s="74"/>
      <c r="VAR96" s="74"/>
      <c r="VAS96" s="77"/>
      <c r="VAT96" s="77"/>
      <c r="VAU96" s="11"/>
      <c r="VAV96" s="7"/>
      <c r="VAW96" s="7"/>
      <c r="VAX96" s="7"/>
      <c r="VAY96" s="7"/>
      <c r="VAZ96" s="7"/>
      <c r="VBA96" s="73"/>
      <c r="VBB96" s="73"/>
      <c r="VBC96" s="73"/>
      <c r="VBD96" s="73"/>
      <c r="VBE96" s="74"/>
      <c r="VBF96" s="74"/>
      <c r="VBG96" s="77"/>
      <c r="VBH96" s="77"/>
      <c r="VBI96" s="11"/>
      <c r="VBJ96" s="7"/>
      <c r="VBK96" s="7"/>
      <c r="VBL96" s="7"/>
      <c r="VBM96" s="7"/>
      <c r="VBN96" s="7"/>
      <c r="VBO96" s="73"/>
      <c r="VBP96" s="73"/>
      <c r="VBQ96" s="73"/>
      <c r="VBR96" s="73"/>
      <c r="VBS96" s="74"/>
      <c r="VBT96" s="74"/>
      <c r="VBU96" s="77"/>
      <c r="VBV96" s="77"/>
      <c r="VBW96" s="11"/>
      <c r="VBX96" s="7"/>
      <c r="VBY96" s="7"/>
      <c r="VBZ96" s="7"/>
      <c r="VCA96" s="7"/>
      <c r="VCB96" s="7"/>
      <c r="VCC96" s="73"/>
      <c r="VCD96" s="73"/>
      <c r="VCE96" s="73"/>
      <c r="VCF96" s="73"/>
      <c r="VCG96" s="74"/>
      <c r="VCH96" s="74"/>
      <c r="VCI96" s="77"/>
      <c r="VCJ96" s="77"/>
      <c r="VCK96" s="11"/>
      <c r="VCL96" s="7"/>
      <c r="VCM96" s="7"/>
      <c r="VCN96" s="7"/>
      <c r="VCO96" s="7"/>
      <c r="VCP96" s="7"/>
      <c r="VCQ96" s="73"/>
      <c r="VCR96" s="73"/>
      <c r="VCS96" s="73"/>
      <c r="VCT96" s="73"/>
      <c r="VCU96" s="74"/>
      <c r="VCV96" s="74"/>
      <c r="VCW96" s="77"/>
      <c r="VCX96" s="77"/>
      <c r="VCY96" s="11"/>
      <c r="VCZ96" s="7"/>
      <c r="VDA96" s="7"/>
      <c r="VDB96" s="7"/>
      <c r="VDC96" s="7"/>
      <c r="VDD96" s="7"/>
      <c r="VDE96" s="73"/>
      <c r="VDF96" s="73"/>
      <c r="VDG96" s="73"/>
      <c r="VDH96" s="73"/>
      <c r="VDI96" s="74"/>
      <c r="VDJ96" s="74"/>
      <c r="VDK96" s="77"/>
      <c r="VDL96" s="77"/>
      <c r="VDM96" s="11"/>
      <c r="VDN96" s="7"/>
      <c r="VDO96" s="7"/>
      <c r="VDP96" s="7"/>
      <c r="VDQ96" s="7"/>
      <c r="VDR96" s="7"/>
      <c r="VDS96" s="73"/>
      <c r="VDT96" s="73"/>
      <c r="VDU96" s="73"/>
      <c r="VDV96" s="73"/>
      <c r="VDW96" s="74"/>
      <c r="VDX96" s="74"/>
      <c r="VDY96" s="77"/>
      <c r="VDZ96" s="77"/>
      <c r="VEA96" s="11"/>
      <c r="VEB96" s="7"/>
      <c r="VEC96" s="7"/>
      <c r="VED96" s="7"/>
      <c r="VEE96" s="7"/>
      <c r="VEF96" s="7"/>
      <c r="VEG96" s="73"/>
      <c r="VEH96" s="73"/>
      <c r="VEI96" s="73"/>
      <c r="VEJ96" s="73"/>
      <c r="VEK96" s="74"/>
      <c r="VEL96" s="74"/>
      <c r="VEM96" s="77"/>
      <c r="VEN96" s="77"/>
      <c r="VEO96" s="11"/>
      <c r="VEP96" s="7"/>
      <c r="VEQ96" s="7"/>
      <c r="VER96" s="7"/>
      <c r="VES96" s="7"/>
      <c r="VET96" s="7"/>
      <c r="VEU96" s="73"/>
      <c r="VEV96" s="73"/>
      <c r="VEW96" s="73"/>
      <c r="VEX96" s="73"/>
      <c r="VEY96" s="74"/>
      <c r="VEZ96" s="74"/>
      <c r="VFA96" s="77"/>
      <c r="VFB96" s="77"/>
      <c r="VFC96" s="11"/>
      <c r="VFD96" s="7"/>
      <c r="VFE96" s="7"/>
      <c r="VFF96" s="7"/>
      <c r="VFG96" s="7"/>
      <c r="VFH96" s="7"/>
      <c r="VFI96" s="73"/>
      <c r="VFJ96" s="73"/>
      <c r="VFK96" s="73"/>
      <c r="VFL96" s="73"/>
      <c r="VFM96" s="74"/>
      <c r="VFN96" s="74"/>
      <c r="VFO96" s="77"/>
      <c r="VFP96" s="77"/>
      <c r="VFQ96" s="11"/>
      <c r="VFR96" s="7"/>
      <c r="VFS96" s="7"/>
      <c r="VFT96" s="7"/>
      <c r="VFU96" s="7"/>
      <c r="VFV96" s="7"/>
      <c r="VFW96" s="73"/>
      <c r="VFX96" s="73"/>
      <c r="VFY96" s="73"/>
      <c r="VFZ96" s="73"/>
      <c r="VGA96" s="74"/>
      <c r="VGB96" s="74"/>
      <c r="VGC96" s="77"/>
      <c r="VGD96" s="77"/>
      <c r="VGE96" s="11"/>
      <c r="VGF96" s="7"/>
      <c r="VGG96" s="7"/>
      <c r="VGH96" s="7"/>
      <c r="VGI96" s="7"/>
      <c r="VGJ96" s="7"/>
      <c r="VGK96" s="73"/>
      <c r="VGL96" s="73"/>
      <c r="VGM96" s="73"/>
      <c r="VGN96" s="73"/>
      <c r="VGO96" s="74"/>
      <c r="VGP96" s="74"/>
      <c r="VGQ96" s="77"/>
      <c r="VGR96" s="77"/>
      <c r="VGS96" s="11"/>
      <c r="VGT96" s="7"/>
      <c r="VGU96" s="7"/>
      <c r="VGV96" s="7"/>
      <c r="VGW96" s="7"/>
      <c r="VGX96" s="7"/>
      <c r="VGY96" s="73"/>
      <c r="VGZ96" s="73"/>
      <c r="VHA96" s="73"/>
      <c r="VHB96" s="73"/>
      <c r="VHC96" s="74"/>
      <c r="VHD96" s="74"/>
      <c r="VHE96" s="77"/>
      <c r="VHF96" s="77"/>
      <c r="VHG96" s="11"/>
      <c r="VHH96" s="7"/>
      <c r="VHI96" s="7"/>
      <c r="VHJ96" s="7"/>
      <c r="VHK96" s="7"/>
      <c r="VHL96" s="7"/>
      <c r="VHM96" s="73"/>
      <c r="VHN96" s="73"/>
      <c r="VHO96" s="73"/>
      <c r="VHP96" s="73"/>
      <c r="VHQ96" s="74"/>
      <c r="VHR96" s="74"/>
      <c r="VHS96" s="77"/>
      <c r="VHT96" s="77"/>
      <c r="VHU96" s="11"/>
      <c r="VHV96" s="7"/>
      <c r="VHW96" s="7"/>
      <c r="VHX96" s="7"/>
      <c r="VHY96" s="7"/>
      <c r="VHZ96" s="7"/>
      <c r="VIA96" s="73"/>
      <c r="VIB96" s="73"/>
      <c r="VIC96" s="73"/>
      <c r="VID96" s="73"/>
      <c r="VIE96" s="74"/>
      <c r="VIF96" s="74"/>
      <c r="VIG96" s="77"/>
      <c r="VIH96" s="77"/>
      <c r="VII96" s="11"/>
      <c r="VIJ96" s="7"/>
      <c r="VIK96" s="7"/>
      <c r="VIL96" s="7"/>
      <c r="VIM96" s="7"/>
      <c r="VIN96" s="7"/>
      <c r="VIO96" s="73"/>
      <c r="VIP96" s="73"/>
      <c r="VIQ96" s="73"/>
      <c r="VIR96" s="73"/>
      <c r="VIS96" s="74"/>
      <c r="VIT96" s="74"/>
      <c r="VIU96" s="77"/>
      <c r="VIV96" s="77"/>
      <c r="VIW96" s="11"/>
      <c r="VIX96" s="7"/>
      <c r="VIY96" s="7"/>
      <c r="VIZ96" s="7"/>
      <c r="VJA96" s="7"/>
      <c r="VJB96" s="7"/>
      <c r="VJC96" s="73"/>
      <c r="VJD96" s="73"/>
      <c r="VJE96" s="73"/>
      <c r="VJF96" s="73"/>
      <c r="VJG96" s="74"/>
      <c r="VJH96" s="74"/>
      <c r="VJI96" s="77"/>
      <c r="VJJ96" s="77"/>
      <c r="VJK96" s="11"/>
      <c r="VJL96" s="7"/>
      <c r="VJM96" s="7"/>
      <c r="VJN96" s="7"/>
      <c r="VJO96" s="7"/>
      <c r="VJP96" s="7"/>
      <c r="VJQ96" s="73"/>
      <c r="VJR96" s="73"/>
      <c r="VJS96" s="73"/>
      <c r="VJT96" s="73"/>
      <c r="VJU96" s="74"/>
      <c r="VJV96" s="74"/>
      <c r="VJW96" s="77"/>
      <c r="VJX96" s="77"/>
      <c r="VJY96" s="11"/>
      <c r="VJZ96" s="7"/>
      <c r="VKA96" s="7"/>
      <c r="VKB96" s="7"/>
      <c r="VKC96" s="7"/>
      <c r="VKD96" s="7"/>
      <c r="VKE96" s="73"/>
      <c r="VKF96" s="73"/>
      <c r="VKG96" s="73"/>
      <c r="VKH96" s="73"/>
      <c r="VKI96" s="74"/>
      <c r="VKJ96" s="74"/>
      <c r="VKK96" s="77"/>
      <c r="VKL96" s="77"/>
      <c r="VKM96" s="11"/>
      <c r="VKN96" s="7"/>
      <c r="VKO96" s="7"/>
      <c r="VKP96" s="7"/>
      <c r="VKQ96" s="7"/>
      <c r="VKR96" s="7"/>
      <c r="VKS96" s="73"/>
      <c r="VKT96" s="73"/>
      <c r="VKU96" s="73"/>
      <c r="VKV96" s="73"/>
      <c r="VKW96" s="74"/>
      <c r="VKX96" s="74"/>
      <c r="VKY96" s="77"/>
      <c r="VKZ96" s="77"/>
      <c r="VLA96" s="11"/>
      <c r="VLB96" s="7"/>
      <c r="VLC96" s="7"/>
      <c r="VLD96" s="7"/>
      <c r="VLE96" s="7"/>
      <c r="VLF96" s="7"/>
      <c r="VLG96" s="73"/>
      <c r="VLH96" s="73"/>
      <c r="VLI96" s="73"/>
      <c r="VLJ96" s="73"/>
      <c r="VLK96" s="74"/>
      <c r="VLL96" s="74"/>
      <c r="VLM96" s="77"/>
      <c r="VLN96" s="77"/>
      <c r="VLO96" s="11"/>
      <c r="VLP96" s="7"/>
      <c r="VLQ96" s="7"/>
      <c r="VLR96" s="7"/>
      <c r="VLS96" s="7"/>
      <c r="VLT96" s="7"/>
      <c r="VLU96" s="73"/>
      <c r="VLV96" s="73"/>
      <c r="VLW96" s="73"/>
      <c r="VLX96" s="73"/>
      <c r="VLY96" s="74"/>
      <c r="VLZ96" s="74"/>
      <c r="VMA96" s="77"/>
      <c r="VMB96" s="77"/>
      <c r="VMC96" s="11"/>
      <c r="VMD96" s="7"/>
      <c r="VME96" s="7"/>
      <c r="VMF96" s="7"/>
      <c r="VMG96" s="7"/>
      <c r="VMH96" s="7"/>
      <c r="VMI96" s="73"/>
      <c r="VMJ96" s="73"/>
      <c r="VMK96" s="73"/>
      <c r="VML96" s="73"/>
      <c r="VMM96" s="74"/>
      <c r="VMN96" s="74"/>
      <c r="VMO96" s="77"/>
      <c r="VMP96" s="77"/>
      <c r="VMQ96" s="11"/>
      <c r="VMR96" s="7"/>
      <c r="VMS96" s="7"/>
      <c r="VMT96" s="7"/>
      <c r="VMU96" s="7"/>
      <c r="VMV96" s="7"/>
      <c r="VMW96" s="73"/>
      <c r="VMX96" s="73"/>
      <c r="VMY96" s="73"/>
      <c r="VMZ96" s="73"/>
      <c r="VNA96" s="74"/>
      <c r="VNB96" s="74"/>
      <c r="VNC96" s="77"/>
      <c r="VND96" s="77"/>
      <c r="VNE96" s="11"/>
      <c r="VNF96" s="7"/>
      <c r="VNG96" s="7"/>
      <c r="VNH96" s="7"/>
      <c r="VNI96" s="7"/>
      <c r="VNJ96" s="7"/>
      <c r="VNK96" s="73"/>
      <c r="VNL96" s="73"/>
      <c r="VNM96" s="73"/>
      <c r="VNN96" s="73"/>
      <c r="VNO96" s="74"/>
      <c r="VNP96" s="74"/>
      <c r="VNQ96" s="77"/>
      <c r="VNR96" s="77"/>
      <c r="VNS96" s="11"/>
      <c r="VNT96" s="7"/>
      <c r="VNU96" s="7"/>
      <c r="VNV96" s="7"/>
      <c r="VNW96" s="7"/>
      <c r="VNX96" s="7"/>
      <c r="VNY96" s="73"/>
      <c r="VNZ96" s="73"/>
      <c r="VOA96" s="73"/>
      <c r="VOB96" s="73"/>
      <c r="VOC96" s="74"/>
      <c r="VOD96" s="74"/>
      <c r="VOE96" s="77"/>
      <c r="VOF96" s="77"/>
      <c r="VOG96" s="11"/>
      <c r="VOH96" s="7"/>
      <c r="VOI96" s="7"/>
      <c r="VOJ96" s="7"/>
      <c r="VOK96" s="7"/>
      <c r="VOL96" s="7"/>
      <c r="VOM96" s="73"/>
      <c r="VON96" s="73"/>
      <c r="VOO96" s="73"/>
      <c r="VOP96" s="73"/>
      <c r="VOQ96" s="74"/>
      <c r="VOR96" s="74"/>
      <c r="VOS96" s="77"/>
      <c r="VOT96" s="77"/>
      <c r="VOU96" s="11"/>
      <c r="VOV96" s="7"/>
      <c r="VOW96" s="7"/>
      <c r="VOX96" s="7"/>
      <c r="VOY96" s="7"/>
      <c r="VOZ96" s="7"/>
      <c r="VPA96" s="73"/>
      <c r="VPB96" s="73"/>
      <c r="VPC96" s="73"/>
      <c r="VPD96" s="73"/>
      <c r="VPE96" s="74"/>
      <c r="VPF96" s="74"/>
      <c r="VPG96" s="77"/>
      <c r="VPH96" s="77"/>
      <c r="VPI96" s="11"/>
      <c r="VPJ96" s="7"/>
      <c r="VPK96" s="7"/>
      <c r="VPL96" s="7"/>
      <c r="VPM96" s="7"/>
      <c r="VPN96" s="7"/>
      <c r="VPO96" s="73"/>
      <c r="VPP96" s="73"/>
      <c r="VPQ96" s="73"/>
      <c r="VPR96" s="73"/>
      <c r="VPS96" s="74"/>
      <c r="VPT96" s="74"/>
      <c r="VPU96" s="77"/>
      <c r="VPV96" s="77"/>
      <c r="VPW96" s="11"/>
      <c r="VPX96" s="7"/>
      <c r="VPY96" s="7"/>
      <c r="VPZ96" s="7"/>
      <c r="VQA96" s="7"/>
      <c r="VQB96" s="7"/>
      <c r="VQC96" s="73"/>
      <c r="VQD96" s="73"/>
      <c r="VQE96" s="73"/>
      <c r="VQF96" s="73"/>
      <c r="VQG96" s="74"/>
      <c r="VQH96" s="74"/>
      <c r="VQI96" s="77"/>
      <c r="VQJ96" s="77"/>
      <c r="VQK96" s="11"/>
      <c r="VQL96" s="7"/>
      <c r="VQM96" s="7"/>
      <c r="VQN96" s="7"/>
      <c r="VQO96" s="7"/>
      <c r="VQP96" s="7"/>
      <c r="VQQ96" s="73"/>
      <c r="VQR96" s="73"/>
      <c r="VQS96" s="73"/>
      <c r="VQT96" s="73"/>
      <c r="VQU96" s="74"/>
      <c r="VQV96" s="74"/>
      <c r="VQW96" s="77"/>
      <c r="VQX96" s="77"/>
      <c r="VQY96" s="11"/>
      <c r="VQZ96" s="7"/>
      <c r="VRA96" s="7"/>
      <c r="VRB96" s="7"/>
      <c r="VRC96" s="7"/>
      <c r="VRD96" s="7"/>
      <c r="VRE96" s="73"/>
      <c r="VRF96" s="73"/>
      <c r="VRG96" s="73"/>
      <c r="VRH96" s="73"/>
      <c r="VRI96" s="74"/>
      <c r="VRJ96" s="74"/>
      <c r="VRK96" s="77"/>
      <c r="VRL96" s="77"/>
      <c r="VRM96" s="11"/>
      <c r="VRN96" s="7"/>
      <c r="VRO96" s="7"/>
      <c r="VRP96" s="7"/>
      <c r="VRQ96" s="7"/>
      <c r="VRR96" s="7"/>
      <c r="VRS96" s="73"/>
      <c r="VRT96" s="73"/>
      <c r="VRU96" s="73"/>
      <c r="VRV96" s="73"/>
      <c r="VRW96" s="74"/>
      <c r="VRX96" s="74"/>
      <c r="VRY96" s="77"/>
      <c r="VRZ96" s="77"/>
      <c r="VSA96" s="11"/>
      <c r="VSB96" s="7"/>
      <c r="VSC96" s="7"/>
      <c r="VSD96" s="7"/>
      <c r="VSE96" s="7"/>
      <c r="VSF96" s="7"/>
      <c r="VSG96" s="73"/>
      <c r="VSH96" s="73"/>
      <c r="VSI96" s="73"/>
      <c r="VSJ96" s="73"/>
      <c r="VSK96" s="74"/>
      <c r="VSL96" s="74"/>
      <c r="VSM96" s="77"/>
      <c r="VSN96" s="77"/>
      <c r="VSO96" s="11"/>
      <c r="VSP96" s="7"/>
      <c r="VSQ96" s="7"/>
      <c r="VSR96" s="7"/>
      <c r="VSS96" s="7"/>
      <c r="VST96" s="7"/>
      <c r="VSU96" s="73"/>
      <c r="VSV96" s="73"/>
      <c r="VSW96" s="73"/>
      <c r="VSX96" s="73"/>
      <c r="VSY96" s="74"/>
      <c r="VSZ96" s="74"/>
      <c r="VTA96" s="77"/>
      <c r="VTB96" s="77"/>
      <c r="VTC96" s="11"/>
      <c r="VTD96" s="7"/>
      <c r="VTE96" s="7"/>
      <c r="VTF96" s="7"/>
      <c r="VTG96" s="7"/>
      <c r="VTH96" s="7"/>
      <c r="VTI96" s="73"/>
      <c r="VTJ96" s="73"/>
      <c r="VTK96" s="73"/>
      <c r="VTL96" s="73"/>
      <c r="VTM96" s="74"/>
      <c r="VTN96" s="74"/>
      <c r="VTO96" s="77"/>
      <c r="VTP96" s="77"/>
      <c r="VTQ96" s="11"/>
      <c r="VTR96" s="7"/>
      <c r="VTS96" s="7"/>
      <c r="VTT96" s="7"/>
      <c r="VTU96" s="7"/>
      <c r="VTV96" s="7"/>
      <c r="VTW96" s="73"/>
      <c r="VTX96" s="73"/>
      <c r="VTY96" s="73"/>
      <c r="VTZ96" s="73"/>
      <c r="VUA96" s="74"/>
      <c r="VUB96" s="74"/>
      <c r="VUC96" s="77"/>
      <c r="VUD96" s="77"/>
      <c r="VUE96" s="11"/>
      <c r="VUF96" s="7"/>
      <c r="VUG96" s="7"/>
      <c r="VUH96" s="7"/>
      <c r="VUI96" s="7"/>
      <c r="VUJ96" s="7"/>
      <c r="VUK96" s="73"/>
      <c r="VUL96" s="73"/>
      <c r="VUM96" s="73"/>
      <c r="VUN96" s="73"/>
      <c r="VUO96" s="74"/>
      <c r="VUP96" s="74"/>
      <c r="VUQ96" s="77"/>
      <c r="VUR96" s="77"/>
      <c r="VUS96" s="11"/>
      <c r="VUT96" s="7"/>
      <c r="VUU96" s="7"/>
      <c r="VUV96" s="7"/>
      <c r="VUW96" s="7"/>
      <c r="VUX96" s="7"/>
      <c r="VUY96" s="73"/>
      <c r="VUZ96" s="73"/>
      <c r="VVA96" s="73"/>
      <c r="VVB96" s="73"/>
      <c r="VVC96" s="74"/>
      <c r="VVD96" s="74"/>
      <c r="VVE96" s="77"/>
      <c r="VVF96" s="77"/>
      <c r="VVG96" s="11"/>
      <c r="VVH96" s="7"/>
      <c r="VVI96" s="7"/>
      <c r="VVJ96" s="7"/>
      <c r="VVK96" s="7"/>
      <c r="VVL96" s="7"/>
      <c r="VVM96" s="73"/>
      <c r="VVN96" s="73"/>
      <c r="VVO96" s="73"/>
      <c r="VVP96" s="73"/>
      <c r="VVQ96" s="74"/>
      <c r="VVR96" s="74"/>
      <c r="VVS96" s="77"/>
      <c r="VVT96" s="77"/>
      <c r="VVU96" s="11"/>
      <c r="VVV96" s="7"/>
      <c r="VVW96" s="7"/>
      <c r="VVX96" s="7"/>
      <c r="VVY96" s="7"/>
      <c r="VVZ96" s="7"/>
      <c r="VWA96" s="73"/>
      <c r="VWB96" s="73"/>
      <c r="VWC96" s="73"/>
      <c r="VWD96" s="73"/>
      <c r="VWE96" s="74"/>
      <c r="VWF96" s="74"/>
      <c r="VWG96" s="77"/>
      <c r="VWH96" s="77"/>
      <c r="VWI96" s="11"/>
      <c r="VWJ96" s="7"/>
      <c r="VWK96" s="7"/>
      <c r="VWL96" s="7"/>
      <c r="VWM96" s="7"/>
      <c r="VWN96" s="7"/>
      <c r="VWO96" s="73"/>
      <c r="VWP96" s="73"/>
      <c r="VWQ96" s="73"/>
      <c r="VWR96" s="73"/>
      <c r="VWS96" s="74"/>
      <c r="VWT96" s="74"/>
      <c r="VWU96" s="77"/>
      <c r="VWV96" s="77"/>
      <c r="VWW96" s="11"/>
      <c r="VWX96" s="7"/>
      <c r="VWY96" s="7"/>
      <c r="VWZ96" s="7"/>
      <c r="VXA96" s="7"/>
      <c r="VXB96" s="7"/>
      <c r="VXC96" s="73"/>
      <c r="VXD96" s="73"/>
      <c r="VXE96" s="73"/>
      <c r="VXF96" s="73"/>
      <c r="VXG96" s="74"/>
      <c r="VXH96" s="74"/>
      <c r="VXI96" s="77"/>
      <c r="VXJ96" s="77"/>
      <c r="VXK96" s="11"/>
      <c r="VXL96" s="7"/>
      <c r="VXM96" s="7"/>
      <c r="VXN96" s="7"/>
      <c r="VXO96" s="7"/>
      <c r="VXP96" s="7"/>
      <c r="VXQ96" s="73"/>
      <c r="VXR96" s="73"/>
      <c r="VXS96" s="73"/>
      <c r="VXT96" s="73"/>
      <c r="VXU96" s="74"/>
      <c r="VXV96" s="74"/>
      <c r="VXW96" s="77"/>
      <c r="VXX96" s="77"/>
      <c r="VXY96" s="11"/>
      <c r="VXZ96" s="7"/>
      <c r="VYA96" s="7"/>
      <c r="VYB96" s="7"/>
      <c r="VYC96" s="7"/>
      <c r="VYD96" s="7"/>
      <c r="VYE96" s="73"/>
      <c r="VYF96" s="73"/>
      <c r="VYG96" s="73"/>
      <c r="VYH96" s="73"/>
      <c r="VYI96" s="74"/>
      <c r="VYJ96" s="74"/>
      <c r="VYK96" s="77"/>
      <c r="VYL96" s="77"/>
      <c r="VYM96" s="11"/>
      <c r="VYN96" s="7"/>
      <c r="VYO96" s="7"/>
      <c r="VYP96" s="7"/>
      <c r="VYQ96" s="7"/>
      <c r="VYR96" s="7"/>
      <c r="VYS96" s="73"/>
      <c r="VYT96" s="73"/>
      <c r="VYU96" s="73"/>
      <c r="VYV96" s="73"/>
      <c r="VYW96" s="74"/>
      <c r="VYX96" s="74"/>
      <c r="VYY96" s="77"/>
      <c r="VYZ96" s="77"/>
      <c r="VZA96" s="11"/>
      <c r="VZB96" s="7"/>
      <c r="VZC96" s="7"/>
      <c r="VZD96" s="7"/>
      <c r="VZE96" s="7"/>
      <c r="VZF96" s="7"/>
      <c r="VZG96" s="73"/>
      <c r="VZH96" s="73"/>
      <c r="VZI96" s="73"/>
      <c r="VZJ96" s="73"/>
      <c r="VZK96" s="74"/>
      <c r="VZL96" s="74"/>
      <c r="VZM96" s="77"/>
      <c r="VZN96" s="77"/>
      <c r="VZO96" s="11"/>
      <c r="VZP96" s="7"/>
      <c r="VZQ96" s="7"/>
      <c r="VZR96" s="7"/>
      <c r="VZS96" s="7"/>
      <c r="VZT96" s="7"/>
      <c r="VZU96" s="73"/>
      <c r="VZV96" s="73"/>
      <c r="VZW96" s="73"/>
      <c r="VZX96" s="73"/>
      <c r="VZY96" s="74"/>
      <c r="VZZ96" s="74"/>
      <c r="WAA96" s="77"/>
      <c r="WAB96" s="77"/>
      <c r="WAC96" s="11"/>
      <c r="WAD96" s="7"/>
      <c r="WAE96" s="7"/>
      <c r="WAF96" s="7"/>
      <c r="WAG96" s="7"/>
      <c r="WAH96" s="7"/>
      <c r="WAI96" s="73"/>
      <c r="WAJ96" s="73"/>
      <c r="WAK96" s="73"/>
      <c r="WAL96" s="73"/>
      <c r="WAM96" s="74"/>
      <c r="WAN96" s="74"/>
      <c r="WAO96" s="77"/>
      <c r="WAP96" s="77"/>
      <c r="WAQ96" s="11"/>
      <c r="WAR96" s="7"/>
      <c r="WAS96" s="7"/>
      <c r="WAT96" s="7"/>
      <c r="WAU96" s="7"/>
      <c r="WAV96" s="7"/>
      <c r="WAW96" s="73"/>
      <c r="WAX96" s="73"/>
      <c r="WAY96" s="73"/>
      <c r="WAZ96" s="73"/>
      <c r="WBA96" s="74"/>
      <c r="WBB96" s="74"/>
      <c r="WBC96" s="77"/>
      <c r="WBD96" s="77"/>
      <c r="WBE96" s="11"/>
      <c r="WBF96" s="7"/>
      <c r="WBG96" s="7"/>
      <c r="WBH96" s="7"/>
      <c r="WBI96" s="7"/>
      <c r="WBJ96" s="7"/>
      <c r="WBK96" s="73"/>
      <c r="WBL96" s="73"/>
      <c r="WBM96" s="73"/>
      <c r="WBN96" s="73"/>
      <c r="WBO96" s="74"/>
      <c r="WBP96" s="74"/>
      <c r="WBQ96" s="77"/>
      <c r="WBR96" s="77"/>
      <c r="WBS96" s="11"/>
      <c r="WBT96" s="7"/>
      <c r="WBU96" s="7"/>
      <c r="WBV96" s="7"/>
      <c r="WBW96" s="7"/>
      <c r="WBX96" s="7"/>
      <c r="WBY96" s="73"/>
      <c r="WBZ96" s="73"/>
      <c r="WCA96" s="73"/>
      <c r="WCB96" s="73"/>
      <c r="WCC96" s="74"/>
      <c r="WCD96" s="74"/>
      <c r="WCE96" s="77"/>
      <c r="WCF96" s="77"/>
      <c r="WCG96" s="11"/>
      <c r="WCH96" s="7"/>
      <c r="WCI96" s="7"/>
      <c r="WCJ96" s="7"/>
      <c r="WCK96" s="7"/>
      <c r="WCL96" s="7"/>
      <c r="WCM96" s="73"/>
      <c r="WCN96" s="73"/>
      <c r="WCO96" s="73"/>
      <c r="WCP96" s="73"/>
      <c r="WCQ96" s="74"/>
      <c r="WCR96" s="74"/>
      <c r="WCS96" s="77"/>
      <c r="WCT96" s="77"/>
      <c r="WCU96" s="11"/>
      <c r="WCV96" s="7"/>
      <c r="WCW96" s="7"/>
      <c r="WCX96" s="7"/>
      <c r="WCY96" s="7"/>
      <c r="WCZ96" s="7"/>
      <c r="WDA96" s="73"/>
      <c r="WDB96" s="73"/>
      <c r="WDC96" s="73"/>
      <c r="WDD96" s="73"/>
      <c r="WDE96" s="74"/>
      <c r="WDF96" s="74"/>
      <c r="WDG96" s="77"/>
      <c r="WDH96" s="77"/>
      <c r="WDI96" s="11"/>
      <c r="WDJ96" s="7"/>
      <c r="WDK96" s="7"/>
      <c r="WDL96" s="7"/>
      <c r="WDM96" s="7"/>
      <c r="WDN96" s="7"/>
      <c r="WDO96" s="73"/>
      <c r="WDP96" s="73"/>
      <c r="WDQ96" s="73"/>
      <c r="WDR96" s="73"/>
      <c r="WDS96" s="74"/>
      <c r="WDT96" s="74"/>
      <c r="WDU96" s="77"/>
      <c r="WDV96" s="77"/>
      <c r="WDW96" s="11"/>
      <c r="WDX96" s="7"/>
      <c r="WDY96" s="7"/>
      <c r="WDZ96" s="7"/>
      <c r="WEA96" s="7"/>
      <c r="WEB96" s="7"/>
      <c r="WEC96" s="73"/>
      <c r="WED96" s="73"/>
      <c r="WEE96" s="73"/>
      <c r="WEF96" s="73"/>
      <c r="WEG96" s="74"/>
      <c r="WEH96" s="74"/>
      <c r="WEI96" s="77"/>
      <c r="WEJ96" s="77"/>
      <c r="WEK96" s="11"/>
      <c r="WEL96" s="7"/>
      <c r="WEM96" s="7"/>
      <c r="WEN96" s="7"/>
      <c r="WEO96" s="7"/>
      <c r="WEP96" s="7"/>
      <c r="WEQ96" s="73"/>
      <c r="WER96" s="73"/>
      <c r="WES96" s="73"/>
      <c r="WET96" s="73"/>
      <c r="WEU96" s="74"/>
      <c r="WEV96" s="74"/>
      <c r="WEW96" s="77"/>
      <c r="WEX96" s="77"/>
      <c r="WEY96" s="11"/>
      <c r="WEZ96" s="7"/>
      <c r="WFA96" s="7"/>
      <c r="WFB96" s="7"/>
      <c r="WFC96" s="7"/>
      <c r="WFD96" s="7"/>
      <c r="WFE96" s="73"/>
      <c r="WFF96" s="73"/>
      <c r="WFG96" s="73"/>
      <c r="WFH96" s="73"/>
      <c r="WFI96" s="74"/>
      <c r="WFJ96" s="74"/>
      <c r="WFK96" s="77"/>
      <c r="WFL96" s="77"/>
      <c r="WFM96" s="11"/>
      <c r="WFN96" s="7"/>
      <c r="WFO96" s="7"/>
      <c r="WFP96" s="7"/>
      <c r="WFQ96" s="7"/>
      <c r="WFR96" s="7"/>
      <c r="WFS96" s="73"/>
      <c r="WFT96" s="73"/>
      <c r="WFU96" s="73"/>
      <c r="WFV96" s="73"/>
      <c r="WFW96" s="74"/>
      <c r="WFX96" s="74"/>
      <c r="WFY96" s="77"/>
      <c r="WFZ96" s="77"/>
      <c r="WGA96" s="11"/>
      <c r="WGB96" s="7"/>
      <c r="WGC96" s="7"/>
      <c r="WGD96" s="7"/>
      <c r="WGE96" s="7"/>
      <c r="WGF96" s="7"/>
      <c r="WGG96" s="73"/>
      <c r="WGH96" s="73"/>
      <c r="WGI96" s="73"/>
      <c r="WGJ96" s="73"/>
      <c r="WGK96" s="74"/>
      <c r="WGL96" s="74"/>
      <c r="WGM96" s="77"/>
      <c r="WGN96" s="77"/>
      <c r="WGO96" s="11"/>
      <c r="WGP96" s="7"/>
      <c r="WGQ96" s="7"/>
      <c r="WGR96" s="7"/>
      <c r="WGS96" s="7"/>
      <c r="WGT96" s="7"/>
      <c r="WGU96" s="73"/>
      <c r="WGV96" s="73"/>
      <c r="WGW96" s="73"/>
      <c r="WGX96" s="73"/>
      <c r="WGY96" s="74"/>
      <c r="WGZ96" s="74"/>
      <c r="WHA96" s="77"/>
      <c r="WHB96" s="77"/>
      <c r="WHC96" s="11"/>
      <c r="WHD96" s="7"/>
      <c r="WHE96" s="7"/>
      <c r="WHF96" s="7"/>
      <c r="WHG96" s="7"/>
      <c r="WHH96" s="7"/>
      <c r="WHI96" s="73"/>
      <c r="WHJ96" s="73"/>
      <c r="WHK96" s="73"/>
      <c r="WHL96" s="73"/>
      <c r="WHM96" s="74"/>
      <c r="WHN96" s="74"/>
      <c r="WHO96" s="77"/>
      <c r="WHP96" s="77"/>
      <c r="WHQ96" s="11"/>
      <c r="WHR96" s="7"/>
      <c r="WHS96" s="7"/>
      <c r="WHT96" s="7"/>
      <c r="WHU96" s="7"/>
      <c r="WHV96" s="7"/>
      <c r="WHW96" s="73"/>
      <c r="WHX96" s="73"/>
      <c r="WHY96" s="73"/>
      <c r="WHZ96" s="73"/>
      <c r="WIA96" s="74"/>
      <c r="WIB96" s="74"/>
      <c r="WIC96" s="77"/>
      <c r="WID96" s="77"/>
      <c r="WIE96" s="11"/>
      <c r="WIF96" s="7"/>
      <c r="WIG96" s="7"/>
      <c r="WIH96" s="7"/>
      <c r="WII96" s="7"/>
      <c r="WIJ96" s="7"/>
      <c r="WIK96" s="73"/>
      <c r="WIL96" s="73"/>
      <c r="WIM96" s="73"/>
      <c r="WIN96" s="73"/>
      <c r="WIO96" s="74"/>
      <c r="WIP96" s="74"/>
      <c r="WIQ96" s="77"/>
      <c r="WIR96" s="77"/>
      <c r="WIS96" s="11"/>
      <c r="WIT96" s="7"/>
      <c r="WIU96" s="7"/>
      <c r="WIV96" s="7"/>
      <c r="WIW96" s="7"/>
      <c r="WIX96" s="7"/>
      <c r="WIY96" s="73"/>
      <c r="WIZ96" s="73"/>
      <c r="WJA96" s="73"/>
      <c r="WJB96" s="73"/>
      <c r="WJC96" s="74"/>
      <c r="WJD96" s="74"/>
      <c r="WJE96" s="77"/>
      <c r="WJF96" s="77"/>
      <c r="WJG96" s="11"/>
      <c r="WJH96" s="7"/>
      <c r="WJI96" s="7"/>
      <c r="WJJ96" s="7"/>
      <c r="WJK96" s="7"/>
      <c r="WJL96" s="7"/>
      <c r="WJM96" s="73"/>
      <c r="WJN96" s="73"/>
      <c r="WJO96" s="73"/>
      <c r="WJP96" s="73"/>
      <c r="WJQ96" s="74"/>
      <c r="WJR96" s="74"/>
      <c r="WJS96" s="77"/>
      <c r="WJT96" s="77"/>
      <c r="WJU96" s="11"/>
      <c r="WJV96" s="7"/>
      <c r="WJW96" s="7"/>
      <c r="WJX96" s="7"/>
      <c r="WJY96" s="7"/>
      <c r="WJZ96" s="7"/>
      <c r="WKA96" s="73"/>
      <c r="WKB96" s="73"/>
      <c r="WKC96" s="73"/>
      <c r="WKD96" s="73"/>
      <c r="WKE96" s="74"/>
      <c r="WKF96" s="74"/>
      <c r="WKG96" s="77"/>
      <c r="WKH96" s="77"/>
      <c r="WKI96" s="11"/>
      <c r="WKJ96" s="7"/>
      <c r="WKK96" s="7"/>
      <c r="WKL96" s="7"/>
      <c r="WKM96" s="7"/>
      <c r="WKN96" s="7"/>
      <c r="WKO96" s="73"/>
      <c r="WKP96" s="73"/>
      <c r="WKQ96" s="73"/>
      <c r="WKR96" s="73"/>
      <c r="WKS96" s="74"/>
      <c r="WKT96" s="74"/>
      <c r="WKU96" s="77"/>
      <c r="WKV96" s="77"/>
      <c r="WKW96" s="11"/>
      <c r="WKX96" s="7"/>
      <c r="WKY96" s="7"/>
      <c r="WKZ96" s="7"/>
      <c r="WLA96" s="7"/>
      <c r="WLB96" s="7"/>
      <c r="WLC96" s="73"/>
      <c r="WLD96" s="73"/>
      <c r="WLE96" s="73"/>
      <c r="WLF96" s="73"/>
      <c r="WLG96" s="74"/>
      <c r="WLH96" s="74"/>
      <c r="WLI96" s="77"/>
      <c r="WLJ96" s="77"/>
      <c r="WLK96" s="11"/>
      <c r="WLL96" s="7"/>
      <c r="WLM96" s="7"/>
      <c r="WLN96" s="7"/>
      <c r="WLO96" s="7"/>
      <c r="WLP96" s="7"/>
      <c r="WLQ96" s="73"/>
      <c r="WLR96" s="73"/>
      <c r="WLS96" s="73"/>
      <c r="WLT96" s="73"/>
      <c r="WLU96" s="74"/>
      <c r="WLV96" s="74"/>
      <c r="WLW96" s="77"/>
      <c r="WLX96" s="77"/>
      <c r="WLY96" s="11"/>
      <c r="WLZ96" s="7"/>
      <c r="WMA96" s="7"/>
      <c r="WMB96" s="7"/>
      <c r="WMC96" s="7"/>
      <c r="WMD96" s="7"/>
      <c r="WME96" s="73"/>
      <c r="WMF96" s="73"/>
      <c r="WMG96" s="73"/>
      <c r="WMH96" s="73"/>
      <c r="WMI96" s="74"/>
      <c r="WMJ96" s="74"/>
      <c r="WMK96" s="77"/>
      <c r="WML96" s="77"/>
      <c r="WMM96" s="11"/>
      <c r="WMN96" s="7"/>
      <c r="WMO96" s="7"/>
      <c r="WMP96" s="7"/>
      <c r="WMQ96" s="7"/>
      <c r="WMR96" s="7"/>
      <c r="WMS96" s="73"/>
      <c r="WMT96" s="73"/>
      <c r="WMU96" s="73"/>
      <c r="WMV96" s="73"/>
      <c r="WMW96" s="74"/>
      <c r="WMX96" s="74"/>
      <c r="WMY96" s="77"/>
      <c r="WMZ96" s="77"/>
      <c r="WNA96" s="11"/>
      <c r="WNB96" s="7"/>
      <c r="WNC96" s="7"/>
      <c r="WND96" s="7"/>
      <c r="WNE96" s="7"/>
      <c r="WNF96" s="7"/>
      <c r="WNG96" s="73"/>
      <c r="WNH96" s="73"/>
      <c r="WNI96" s="73"/>
      <c r="WNJ96" s="73"/>
      <c r="WNK96" s="74"/>
      <c r="WNL96" s="74"/>
      <c r="WNM96" s="77"/>
      <c r="WNN96" s="77"/>
      <c r="WNO96" s="11"/>
      <c r="WNP96" s="7"/>
      <c r="WNQ96" s="7"/>
      <c r="WNR96" s="7"/>
      <c r="WNS96" s="7"/>
      <c r="WNT96" s="7"/>
      <c r="WNU96" s="73"/>
      <c r="WNV96" s="73"/>
      <c r="WNW96" s="73"/>
      <c r="WNX96" s="73"/>
      <c r="WNY96" s="74"/>
      <c r="WNZ96" s="74"/>
      <c r="WOA96" s="77"/>
      <c r="WOB96" s="77"/>
      <c r="WOC96" s="11"/>
      <c r="WOD96" s="7"/>
      <c r="WOE96" s="7"/>
      <c r="WOF96" s="7"/>
      <c r="WOG96" s="7"/>
      <c r="WOH96" s="7"/>
      <c r="WOI96" s="73"/>
      <c r="WOJ96" s="73"/>
      <c r="WOK96" s="73"/>
      <c r="WOL96" s="73"/>
      <c r="WOM96" s="74"/>
      <c r="WON96" s="74"/>
      <c r="WOO96" s="77"/>
      <c r="WOP96" s="77"/>
      <c r="WOQ96" s="11"/>
      <c r="WOR96" s="7"/>
      <c r="WOS96" s="7"/>
      <c r="WOT96" s="7"/>
      <c r="WOU96" s="7"/>
      <c r="WOV96" s="7"/>
      <c r="WOW96" s="73"/>
      <c r="WOX96" s="73"/>
      <c r="WOY96" s="73"/>
      <c r="WOZ96" s="73"/>
      <c r="WPA96" s="74"/>
      <c r="WPB96" s="74"/>
      <c r="WPC96" s="77"/>
      <c r="WPD96" s="77"/>
      <c r="WPE96" s="11"/>
      <c r="WPF96" s="7"/>
      <c r="WPG96" s="7"/>
      <c r="WPH96" s="7"/>
      <c r="WPI96" s="7"/>
      <c r="WPJ96" s="7"/>
      <c r="WPK96" s="73"/>
      <c r="WPL96" s="73"/>
      <c r="WPM96" s="73"/>
      <c r="WPN96" s="73"/>
      <c r="WPO96" s="74"/>
      <c r="WPP96" s="74"/>
      <c r="WPQ96" s="77"/>
      <c r="WPR96" s="77"/>
      <c r="WPS96" s="11"/>
      <c r="WPT96" s="7"/>
      <c r="WPU96" s="7"/>
      <c r="WPV96" s="7"/>
      <c r="WPW96" s="7"/>
      <c r="WPX96" s="7"/>
      <c r="WPY96" s="73"/>
      <c r="WPZ96" s="73"/>
      <c r="WQA96" s="73"/>
      <c r="WQB96" s="73"/>
      <c r="WQC96" s="74"/>
      <c r="WQD96" s="74"/>
      <c r="WQE96" s="77"/>
      <c r="WQF96" s="77"/>
      <c r="WQG96" s="11"/>
      <c r="WQH96" s="7"/>
      <c r="WQI96" s="7"/>
      <c r="WQJ96" s="7"/>
      <c r="WQK96" s="7"/>
      <c r="WQL96" s="7"/>
      <c r="WQM96" s="73"/>
      <c r="WQN96" s="73"/>
      <c r="WQO96" s="73"/>
      <c r="WQP96" s="73"/>
      <c r="WQQ96" s="74"/>
      <c r="WQR96" s="74"/>
      <c r="WQS96" s="77"/>
      <c r="WQT96" s="77"/>
      <c r="WQU96" s="11"/>
      <c r="WQV96" s="7"/>
      <c r="WQW96" s="7"/>
      <c r="WQX96" s="7"/>
      <c r="WQY96" s="7"/>
      <c r="WQZ96" s="7"/>
      <c r="WRA96" s="73"/>
      <c r="WRB96" s="73"/>
      <c r="WRC96" s="73"/>
      <c r="WRD96" s="73"/>
      <c r="WRE96" s="74"/>
      <c r="WRF96" s="74"/>
      <c r="WRG96" s="77"/>
      <c r="WRH96" s="77"/>
      <c r="WRI96" s="11"/>
      <c r="WRJ96" s="7"/>
      <c r="WRK96" s="7"/>
      <c r="WRL96" s="7"/>
      <c r="WRM96" s="7"/>
      <c r="WRN96" s="7"/>
      <c r="WRO96" s="73"/>
      <c r="WRP96" s="73"/>
      <c r="WRQ96" s="73"/>
      <c r="WRR96" s="73"/>
      <c r="WRS96" s="74"/>
      <c r="WRT96" s="74"/>
      <c r="WRU96" s="77"/>
      <c r="WRV96" s="77"/>
      <c r="WRW96" s="11"/>
      <c r="WRX96" s="7"/>
      <c r="WRY96" s="7"/>
      <c r="WRZ96" s="7"/>
      <c r="WSA96" s="7"/>
      <c r="WSB96" s="7"/>
      <c r="WSC96" s="73"/>
      <c r="WSD96" s="73"/>
      <c r="WSE96" s="73"/>
      <c r="WSF96" s="73"/>
      <c r="WSG96" s="74"/>
      <c r="WSH96" s="74"/>
      <c r="WSI96" s="77"/>
      <c r="WSJ96" s="77"/>
      <c r="WSK96" s="11"/>
      <c r="WSL96" s="7"/>
      <c r="WSM96" s="7"/>
      <c r="WSN96" s="7"/>
      <c r="WSO96" s="7"/>
      <c r="WSP96" s="7"/>
      <c r="WSQ96" s="73"/>
      <c r="WSR96" s="73"/>
      <c r="WSS96" s="73"/>
      <c r="WST96" s="73"/>
      <c r="WSU96" s="74"/>
      <c r="WSV96" s="74"/>
      <c r="WSW96" s="77"/>
      <c r="WSX96" s="77"/>
      <c r="WSY96" s="11"/>
      <c r="WSZ96" s="7"/>
      <c r="WTA96" s="7"/>
      <c r="WTB96" s="7"/>
      <c r="WTC96" s="7"/>
      <c r="WTD96" s="7"/>
      <c r="WTE96" s="73"/>
      <c r="WTF96" s="73"/>
      <c r="WTG96" s="73"/>
      <c r="WTH96" s="73"/>
      <c r="WTI96" s="74"/>
      <c r="WTJ96" s="74"/>
      <c r="WTK96" s="77"/>
      <c r="WTL96" s="77"/>
      <c r="WTM96" s="11"/>
      <c r="WTN96" s="7"/>
      <c r="WTO96" s="7"/>
      <c r="WTP96" s="7"/>
      <c r="WTQ96" s="7"/>
      <c r="WTR96" s="7"/>
      <c r="WTS96" s="73"/>
      <c r="WTT96" s="73"/>
      <c r="WTU96" s="73"/>
      <c r="WTV96" s="73"/>
      <c r="WTW96" s="74"/>
      <c r="WTX96" s="74"/>
      <c r="WTY96" s="77"/>
      <c r="WTZ96" s="77"/>
      <c r="WUA96" s="11"/>
      <c r="WUB96" s="7"/>
      <c r="WUC96" s="7"/>
      <c r="WUD96" s="7"/>
      <c r="WUE96" s="7"/>
      <c r="WUF96" s="7"/>
      <c r="WUG96" s="73"/>
      <c r="WUH96" s="73"/>
      <c r="WUI96" s="73"/>
      <c r="WUJ96" s="73"/>
      <c r="WUK96" s="74"/>
      <c r="WUL96" s="74"/>
      <c r="WUM96" s="77"/>
      <c r="WUN96" s="77"/>
      <c r="WUO96" s="11"/>
      <c r="WUP96" s="7"/>
      <c r="WUQ96" s="7"/>
      <c r="WUR96" s="7"/>
      <c r="WUS96" s="7"/>
      <c r="WUT96" s="7"/>
      <c r="WUU96" s="73"/>
      <c r="WUV96" s="73"/>
      <c r="WUW96" s="73"/>
      <c r="WUX96" s="73"/>
      <c r="WUY96" s="74"/>
      <c r="WUZ96" s="74"/>
      <c r="WVA96" s="77"/>
      <c r="WVB96" s="77"/>
      <c r="WVC96" s="11"/>
      <c r="WVD96" s="7"/>
      <c r="WVE96" s="7"/>
      <c r="WVF96" s="7"/>
      <c r="WVG96" s="7"/>
      <c r="WVH96" s="7"/>
      <c r="WVI96" s="73"/>
      <c r="WVJ96" s="73"/>
      <c r="WVK96" s="73"/>
      <c r="WVL96" s="73"/>
      <c r="WVM96" s="74"/>
      <c r="WVN96" s="74"/>
      <c r="WVO96" s="77"/>
      <c r="WVP96" s="77"/>
      <c r="WVQ96" s="11"/>
      <c r="WVR96" s="7"/>
      <c r="WVS96" s="7"/>
      <c r="WVT96" s="7"/>
      <c r="WVU96" s="7"/>
      <c r="WVV96" s="7"/>
      <c r="WVW96" s="73"/>
      <c r="WVX96" s="73"/>
      <c r="WVY96" s="73"/>
      <c r="WVZ96" s="73"/>
      <c r="WWA96" s="74"/>
      <c r="WWB96" s="74"/>
      <c r="WWC96" s="77"/>
      <c r="WWD96" s="77"/>
      <c r="WWE96" s="11"/>
      <c r="WWF96" s="7"/>
      <c r="WWG96" s="7"/>
      <c r="WWH96" s="7"/>
      <c r="WWI96" s="7"/>
      <c r="WWJ96" s="7"/>
      <c r="WWK96" s="73"/>
      <c r="WWL96" s="73"/>
      <c r="WWM96" s="73"/>
      <c r="WWN96" s="73"/>
      <c r="WWO96" s="74"/>
      <c r="WWP96" s="74"/>
      <c r="WWQ96" s="77"/>
      <c r="WWR96" s="77"/>
      <c r="WWS96" s="11"/>
      <c r="WWT96" s="7"/>
      <c r="WWU96" s="7"/>
      <c r="WWV96" s="7"/>
      <c r="WWW96" s="7"/>
      <c r="WWX96" s="7"/>
      <c r="WWY96" s="73"/>
      <c r="WWZ96" s="73"/>
      <c r="WXA96" s="73"/>
      <c r="WXB96" s="73"/>
      <c r="WXC96" s="74"/>
      <c r="WXD96" s="74"/>
      <c r="WXE96" s="77"/>
      <c r="WXF96" s="77"/>
      <c r="WXG96" s="11"/>
      <c r="WXH96" s="7"/>
      <c r="WXI96" s="7"/>
      <c r="WXJ96" s="7"/>
      <c r="WXK96" s="7"/>
      <c r="WXL96" s="7"/>
      <c r="WXM96" s="73"/>
      <c r="WXN96" s="73"/>
      <c r="WXO96" s="73"/>
      <c r="WXP96" s="73"/>
      <c r="WXQ96" s="74"/>
      <c r="WXR96" s="74"/>
      <c r="WXS96" s="77"/>
      <c r="WXT96" s="77"/>
      <c r="WXU96" s="11"/>
      <c r="WXV96" s="7"/>
      <c r="WXW96" s="7"/>
      <c r="WXX96" s="7"/>
      <c r="WXY96" s="7"/>
      <c r="WXZ96" s="7"/>
      <c r="WYA96" s="73"/>
      <c r="WYB96" s="73"/>
      <c r="WYC96" s="73"/>
      <c r="WYD96" s="73"/>
      <c r="WYE96" s="74"/>
      <c r="WYF96" s="74"/>
      <c r="WYG96" s="77"/>
      <c r="WYH96" s="77"/>
      <c r="WYI96" s="11"/>
      <c r="WYJ96" s="7"/>
      <c r="WYK96" s="7"/>
      <c r="WYL96" s="7"/>
      <c r="WYM96" s="7"/>
      <c r="WYN96" s="7"/>
      <c r="WYO96" s="73"/>
      <c r="WYP96" s="73"/>
      <c r="WYQ96" s="73"/>
      <c r="WYR96" s="73"/>
      <c r="WYS96" s="74"/>
      <c r="WYT96" s="74"/>
      <c r="WYU96" s="77"/>
      <c r="WYV96" s="77"/>
      <c r="WYW96" s="11"/>
      <c r="WYX96" s="7"/>
      <c r="WYY96" s="7"/>
      <c r="WYZ96" s="7"/>
      <c r="WZA96" s="7"/>
      <c r="WZB96" s="7"/>
      <c r="WZC96" s="73"/>
      <c r="WZD96" s="73"/>
      <c r="WZE96" s="73"/>
      <c r="WZF96" s="73"/>
      <c r="WZG96" s="74"/>
      <c r="WZH96" s="74"/>
      <c r="WZI96" s="77"/>
      <c r="WZJ96" s="77"/>
      <c r="WZK96" s="11"/>
      <c r="WZL96" s="7"/>
      <c r="WZM96" s="7"/>
      <c r="WZN96" s="7"/>
      <c r="WZO96" s="7"/>
      <c r="WZP96" s="7"/>
      <c r="WZQ96" s="73"/>
      <c r="WZR96" s="73"/>
      <c r="WZS96" s="73"/>
      <c r="WZT96" s="73"/>
      <c r="WZU96" s="74"/>
      <c r="WZV96" s="74"/>
      <c r="WZW96" s="77"/>
      <c r="WZX96" s="77"/>
      <c r="WZY96" s="11"/>
      <c r="WZZ96" s="7"/>
      <c r="XAA96" s="7"/>
      <c r="XAB96" s="7"/>
      <c r="XAC96" s="7"/>
      <c r="XAD96" s="7"/>
      <c r="XAE96" s="73"/>
      <c r="XAF96" s="73"/>
      <c r="XAG96" s="73"/>
      <c r="XAH96" s="73"/>
      <c r="XAI96" s="74"/>
      <c r="XAJ96" s="74"/>
      <c r="XAK96" s="77"/>
      <c r="XAL96" s="77"/>
      <c r="XAM96" s="11"/>
      <c r="XAN96" s="7"/>
      <c r="XAO96" s="7"/>
      <c r="XAP96" s="7"/>
      <c r="XAQ96" s="7"/>
      <c r="XAR96" s="7"/>
      <c r="XAS96" s="73"/>
      <c r="XAT96" s="73"/>
      <c r="XAU96" s="73"/>
      <c r="XAV96" s="73"/>
      <c r="XAW96" s="74"/>
      <c r="XAX96" s="74"/>
      <c r="XAY96" s="77"/>
      <c r="XAZ96" s="77"/>
      <c r="XBA96" s="11"/>
      <c r="XBB96" s="7"/>
      <c r="XBC96" s="7"/>
      <c r="XBD96" s="7"/>
      <c r="XBE96" s="7"/>
      <c r="XBF96" s="7"/>
      <c r="XBG96" s="73"/>
      <c r="XBH96" s="73"/>
      <c r="XBI96" s="73"/>
      <c r="XBJ96" s="73"/>
      <c r="XBK96" s="74"/>
      <c r="XBL96" s="74"/>
      <c r="XBM96" s="77"/>
      <c r="XBN96" s="77"/>
      <c r="XBO96" s="11"/>
      <c r="XBP96" s="7"/>
      <c r="XBQ96" s="7"/>
      <c r="XBR96" s="7"/>
      <c r="XBS96" s="7"/>
      <c r="XBT96" s="7"/>
      <c r="XBU96" s="73"/>
      <c r="XBV96" s="73"/>
      <c r="XBW96" s="73"/>
      <c r="XBX96" s="73"/>
      <c r="XBY96" s="74"/>
      <c r="XBZ96" s="74"/>
      <c r="XCA96" s="77"/>
      <c r="XCB96" s="77"/>
      <c r="XCC96" s="11"/>
      <c r="XCD96" s="7"/>
      <c r="XCE96" s="7"/>
      <c r="XCF96" s="7"/>
      <c r="XCG96" s="7"/>
      <c r="XCH96" s="7"/>
      <c r="XCI96" s="73"/>
      <c r="XCJ96" s="73"/>
      <c r="XCK96" s="73"/>
      <c r="XCL96" s="73"/>
      <c r="XCM96" s="74"/>
      <c r="XCN96" s="74"/>
      <c r="XCO96" s="77"/>
      <c r="XCP96" s="77"/>
      <c r="XCQ96" s="11"/>
      <c r="XCR96" s="7"/>
      <c r="XCS96" s="7"/>
      <c r="XCT96" s="7"/>
      <c r="XCU96" s="7"/>
      <c r="XCV96" s="7"/>
      <c r="XCW96" s="73"/>
      <c r="XCX96" s="73"/>
      <c r="XCY96" s="73"/>
      <c r="XCZ96" s="73"/>
      <c r="XDA96" s="74"/>
      <c r="XDB96" s="74"/>
      <c r="XDC96" s="77"/>
      <c r="XDD96" s="77"/>
      <c r="XDE96" s="11"/>
      <c r="XDF96" s="7"/>
      <c r="XDG96" s="7"/>
      <c r="XDH96" s="7"/>
      <c r="XDI96" s="7"/>
      <c r="XDJ96" s="7"/>
      <c r="XDK96" s="73"/>
      <c r="XDL96" s="73"/>
      <c r="XDM96" s="73"/>
      <c r="XDN96" s="73"/>
      <c r="XDO96" s="74"/>
      <c r="XDP96" s="74"/>
      <c r="XDQ96" s="77"/>
      <c r="XDR96" s="77"/>
      <c r="XDS96" s="11"/>
      <c r="XDT96" s="7"/>
      <c r="XDU96" s="7"/>
      <c r="XDV96" s="7"/>
      <c r="XDW96" s="7"/>
      <c r="XDX96" s="7"/>
      <c r="XDY96" s="73"/>
      <c r="XDZ96" s="73"/>
      <c r="XEA96" s="73"/>
      <c r="XEB96" s="73"/>
      <c r="XEC96" s="74"/>
      <c r="XED96" s="74"/>
      <c r="XEE96" s="77"/>
      <c r="XEF96" s="77"/>
      <c r="XEG96" s="11"/>
      <c r="XEH96" s="7"/>
      <c r="XEI96" s="7"/>
      <c r="XEJ96" s="7"/>
      <c r="XEK96" s="7"/>
      <c r="XEL96" s="7"/>
      <c r="XEM96" s="73"/>
      <c r="XEN96" s="73"/>
      <c r="XEO96" s="73"/>
      <c r="XEP96" s="73"/>
      <c r="XEQ96" s="74"/>
      <c r="XER96" s="74"/>
      <c r="XES96" s="77"/>
      <c r="XET96" s="77"/>
      <c r="XEU96" s="11"/>
      <c r="XEV96" s="7"/>
      <c r="XEW96" s="7"/>
      <c r="XEX96" s="7"/>
      <c r="XEY96" s="7"/>
      <c r="XEZ96" s="7"/>
      <c r="XFA96" s="73"/>
      <c r="XFB96" s="73"/>
      <c r="XFC96" s="73"/>
      <c r="XFD96" s="73"/>
    </row>
    <row r="97" spans="1:5119 5125:6141 6147:7163 7169:12287 12293:13309 13315:14331 14337:16384" x14ac:dyDescent="0.2">
      <c r="A97" s="73">
        <v>661211</v>
      </c>
      <c r="B97" s="73">
        <f>+_xlfn.XLOOKUP(A97,'[1]padron 2703'!A:A,'[1]padron 2703'!B:B,0)</f>
        <v>614300</v>
      </c>
      <c r="C97" s="73" t="str">
        <f>+_xlfn.XLOOKUP(A97,'[1]padron 2703'!A:A,'[1]padron 2703'!N:N,0)</f>
        <v>7791337006539</v>
      </c>
      <c r="D97" s="73" t="str">
        <f>+_xlfn.XLOOKUP(A97,'[1]padron 2703'!A:A,'[1]padron 2703'!D:D,0)</f>
        <v xml:space="preserve">LAQU LA SERENISIMA LIGHT 290X                     </v>
      </c>
      <c r="E97" s="74">
        <f>+_xlfn.XLOOKUP(A97,'[1]padron 2703'!A:A,'[1]padron 2703'!I:I,0)</f>
        <v>2599.5360000000001</v>
      </c>
      <c r="F97" s="74" t="s">
        <v>690</v>
      </c>
      <c r="G97" s="77">
        <v>46125</v>
      </c>
      <c r="H97" s="77">
        <v>46142</v>
      </c>
      <c r="O97" s="73"/>
      <c r="P97" s="73"/>
      <c r="Q97" s="73"/>
      <c r="R97" s="73"/>
      <c r="S97" s="74"/>
      <c r="T97" s="74"/>
      <c r="U97" s="77"/>
      <c r="V97" s="77"/>
      <c r="W97" s="11"/>
      <c r="AC97" s="73"/>
      <c r="AD97" s="73"/>
      <c r="AE97" s="73"/>
      <c r="AF97" s="73"/>
      <c r="AG97" s="74"/>
      <c r="AH97" s="74"/>
      <c r="AI97" s="77"/>
      <c r="AJ97" s="77"/>
      <c r="AK97" s="11"/>
      <c r="AQ97" s="73"/>
      <c r="AR97" s="73"/>
      <c r="AS97" s="73"/>
      <c r="AT97" s="73"/>
      <c r="AU97" s="74"/>
      <c r="AV97" s="74"/>
      <c r="AW97" s="77"/>
      <c r="AX97" s="77"/>
      <c r="AY97" s="11"/>
      <c r="BE97" s="73"/>
      <c r="BF97" s="73"/>
      <c r="BG97" s="73"/>
      <c r="BH97" s="73"/>
      <c r="BI97" s="74"/>
      <c r="BJ97" s="74"/>
      <c r="BK97" s="77"/>
      <c r="BL97" s="77"/>
      <c r="BM97" s="11"/>
      <c r="BS97" s="73"/>
      <c r="BT97" s="73"/>
      <c r="BU97" s="73"/>
      <c r="BV97" s="73"/>
      <c r="BW97" s="74"/>
      <c r="BX97" s="74"/>
      <c r="BY97" s="77"/>
      <c r="BZ97" s="77"/>
      <c r="CA97" s="11"/>
      <c r="CG97" s="73"/>
      <c r="CH97" s="73"/>
      <c r="CI97" s="73"/>
      <c r="CJ97" s="73"/>
      <c r="CK97" s="74"/>
      <c r="CL97" s="74"/>
      <c r="CM97" s="77"/>
      <c r="CN97" s="77"/>
      <c r="CO97" s="11"/>
      <c r="CU97" s="73"/>
      <c r="CV97" s="73"/>
      <c r="CW97" s="73"/>
      <c r="CX97" s="73"/>
      <c r="CY97" s="74"/>
      <c r="CZ97" s="74"/>
      <c r="DA97" s="77"/>
      <c r="DB97" s="77"/>
      <c r="DC97" s="11"/>
      <c r="DI97" s="73"/>
      <c r="DJ97" s="73"/>
      <c r="DK97" s="73"/>
      <c r="DL97" s="73"/>
      <c r="DM97" s="74"/>
      <c r="DN97" s="74"/>
      <c r="DO97" s="77"/>
      <c r="DP97" s="77"/>
      <c r="DQ97" s="11"/>
      <c r="DW97" s="73"/>
      <c r="DX97" s="73"/>
      <c r="DY97" s="73"/>
      <c r="DZ97" s="73"/>
      <c r="EA97" s="74"/>
      <c r="EB97" s="74"/>
      <c r="EC97" s="77"/>
      <c r="ED97" s="77"/>
      <c r="EE97" s="11"/>
      <c r="EK97" s="73"/>
      <c r="EL97" s="73"/>
      <c r="EM97" s="73"/>
      <c r="EN97" s="73"/>
      <c r="EO97" s="74"/>
      <c r="EP97" s="74"/>
      <c r="EQ97" s="77"/>
      <c r="ER97" s="77"/>
      <c r="ES97" s="11"/>
      <c r="EY97" s="73"/>
      <c r="EZ97" s="73"/>
      <c r="FA97" s="73"/>
      <c r="FB97" s="73"/>
      <c r="FC97" s="74"/>
      <c r="FD97" s="74"/>
      <c r="FE97" s="77"/>
      <c r="FF97" s="77"/>
      <c r="FG97" s="11"/>
      <c r="FM97" s="73"/>
      <c r="FN97" s="73"/>
      <c r="FO97" s="73"/>
      <c r="FP97" s="73"/>
      <c r="FQ97" s="74"/>
      <c r="FR97" s="74"/>
      <c r="FS97" s="77"/>
      <c r="FT97" s="77"/>
      <c r="FU97" s="11"/>
      <c r="GA97" s="73"/>
      <c r="GB97" s="73"/>
      <c r="GC97" s="73"/>
      <c r="GD97" s="73"/>
      <c r="GE97" s="74"/>
      <c r="GF97" s="74"/>
      <c r="GG97" s="77"/>
      <c r="GH97" s="77"/>
      <c r="GI97" s="11"/>
      <c r="GO97" s="73"/>
      <c r="GP97" s="73"/>
      <c r="GQ97" s="73"/>
      <c r="GR97" s="73"/>
      <c r="GS97" s="74"/>
      <c r="GT97" s="74"/>
      <c r="GU97" s="77"/>
      <c r="GV97" s="77"/>
      <c r="GW97" s="11"/>
      <c r="HC97" s="73"/>
      <c r="HD97" s="73"/>
      <c r="HE97" s="73"/>
      <c r="HF97" s="73"/>
      <c r="HG97" s="74"/>
      <c r="HH97" s="74"/>
      <c r="HI97" s="77"/>
      <c r="HJ97" s="77"/>
      <c r="HK97" s="11"/>
      <c r="HQ97" s="73"/>
      <c r="HR97" s="73"/>
      <c r="HS97" s="73"/>
      <c r="HT97" s="73"/>
      <c r="HU97" s="74"/>
      <c r="HV97" s="74"/>
      <c r="HW97" s="77"/>
      <c r="HX97" s="77"/>
      <c r="HY97" s="11"/>
      <c r="IE97" s="73"/>
      <c r="IF97" s="73"/>
      <c r="IG97" s="73"/>
      <c r="IH97" s="73"/>
      <c r="II97" s="74"/>
      <c r="IJ97" s="74"/>
      <c r="IK97" s="77"/>
      <c r="IL97" s="77"/>
      <c r="IM97" s="11"/>
      <c r="IS97" s="73"/>
      <c r="IT97" s="73"/>
      <c r="IU97" s="73"/>
      <c r="IV97" s="73"/>
      <c r="IW97" s="74"/>
      <c r="IX97" s="74"/>
      <c r="IY97" s="77"/>
      <c r="IZ97" s="77"/>
      <c r="JA97" s="11"/>
      <c r="JG97" s="73"/>
      <c r="JH97" s="73"/>
      <c r="JI97" s="73"/>
      <c r="JJ97" s="73"/>
      <c r="JK97" s="74"/>
      <c r="JL97" s="74"/>
      <c r="JM97" s="77"/>
      <c r="JN97" s="77"/>
      <c r="JO97" s="11"/>
      <c r="JU97" s="73"/>
      <c r="JV97" s="73"/>
      <c r="JW97" s="73"/>
      <c r="JX97" s="73"/>
      <c r="JY97" s="74"/>
      <c r="JZ97" s="74"/>
      <c r="KA97" s="77"/>
      <c r="KB97" s="77"/>
      <c r="KC97" s="11"/>
      <c r="KI97" s="73"/>
      <c r="KJ97" s="73"/>
      <c r="KK97" s="73"/>
      <c r="KL97" s="73"/>
      <c r="KM97" s="74"/>
      <c r="KN97" s="74"/>
      <c r="KO97" s="77"/>
      <c r="KP97" s="77"/>
      <c r="KQ97" s="11"/>
      <c r="KW97" s="73"/>
      <c r="KX97" s="73"/>
      <c r="KY97" s="73"/>
      <c r="KZ97" s="73"/>
      <c r="LA97" s="74"/>
      <c r="LB97" s="74"/>
      <c r="LC97" s="77"/>
      <c r="LD97" s="77"/>
      <c r="LE97" s="11"/>
      <c r="LK97" s="73"/>
      <c r="LL97" s="73"/>
      <c r="LM97" s="73"/>
      <c r="LN97" s="73"/>
      <c r="LO97" s="74"/>
      <c r="LP97" s="74"/>
      <c r="LQ97" s="77"/>
      <c r="LR97" s="77"/>
      <c r="LS97" s="11"/>
      <c r="LY97" s="73"/>
      <c r="LZ97" s="73"/>
      <c r="MA97" s="73"/>
      <c r="MB97" s="73"/>
      <c r="MC97" s="74"/>
      <c r="MD97" s="74"/>
      <c r="ME97" s="77"/>
      <c r="MF97" s="77"/>
      <c r="MG97" s="11"/>
      <c r="MM97" s="73"/>
      <c r="MN97" s="73"/>
      <c r="MO97" s="73"/>
      <c r="MP97" s="73"/>
      <c r="MQ97" s="74"/>
      <c r="MR97" s="74"/>
      <c r="MS97" s="77"/>
      <c r="MT97" s="77"/>
      <c r="MU97" s="11"/>
      <c r="NA97" s="73"/>
      <c r="NB97" s="73"/>
      <c r="NC97" s="73"/>
      <c r="ND97" s="73"/>
      <c r="NE97" s="74"/>
      <c r="NF97" s="74"/>
      <c r="NG97" s="77"/>
      <c r="NH97" s="77"/>
      <c r="NI97" s="11"/>
      <c r="NO97" s="73"/>
      <c r="NP97" s="73"/>
      <c r="NQ97" s="73"/>
      <c r="NR97" s="73"/>
      <c r="NS97" s="74"/>
      <c r="NT97" s="74"/>
      <c r="NU97" s="77"/>
      <c r="NV97" s="77"/>
      <c r="NW97" s="11"/>
      <c r="OC97" s="73"/>
      <c r="OD97" s="73"/>
      <c r="OE97" s="73"/>
      <c r="OF97" s="73"/>
      <c r="OG97" s="74"/>
      <c r="OH97" s="74"/>
      <c r="OI97" s="77"/>
      <c r="OJ97" s="77"/>
      <c r="OK97" s="11"/>
      <c r="OQ97" s="73"/>
      <c r="OR97" s="73"/>
      <c r="OS97" s="73"/>
      <c r="OT97" s="73"/>
      <c r="OU97" s="74"/>
      <c r="OV97" s="74"/>
      <c r="OW97" s="77"/>
      <c r="OX97" s="77"/>
      <c r="OY97" s="11"/>
      <c r="PE97" s="73"/>
      <c r="PF97" s="73"/>
      <c r="PG97" s="73"/>
      <c r="PH97" s="73"/>
      <c r="PI97" s="74"/>
      <c r="PJ97" s="74"/>
      <c r="PK97" s="77"/>
      <c r="PL97" s="77"/>
      <c r="PM97" s="11"/>
      <c r="PS97" s="73"/>
      <c r="PT97" s="73"/>
      <c r="PU97" s="73"/>
      <c r="PV97" s="73"/>
      <c r="PW97" s="74"/>
      <c r="PX97" s="74"/>
      <c r="PY97" s="77"/>
      <c r="PZ97" s="77"/>
      <c r="QA97" s="11"/>
      <c r="QG97" s="73"/>
      <c r="QH97" s="73"/>
      <c r="QI97" s="73"/>
      <c r="QJ97" s="73"/>
      <c r="QK97" s="74"/>
      <c r="QL97" s="74"/>
      <c r="QM97" s="77"/>
      <c r="QN97" s="77"/>
      <c r="QO97" s="11"/>
      <c r="QU97" s="73"/>
      <c r="QV97" s="73"/>
      <c r="QW97" s="73"/>
      <c r="QX97" s="73"/>
      <c r="QY97" s="74"/>
      <c r="QZ97" s="74"/>
      <c r="RA97" s="77"/>
      <c r="RB97" s="77"/>
      <c r="RC97" s="11"/>
      <c r="RI97" s="73"/>
      <c r="RJ97" s="73"/>
      <c r="RK97" s="73"/>
      <c r="RL97" s="73"/>
      <c r="RM97" s="74"/>
      <c r="RN97" s="74"/>
      <c r="RO97" s="77"/>
      <c r="RP97" s="77"/>
      <c r="RQ97" s="11"/>
      <c r="RW97" s="73"/>
      <c r="RX97" s="73"/>
      <c r="RY97" s="73"/>
      <c r="RZ97" s="73"/>
      <c r="SA97" s="74"/>
      <c r="SB97" s="74"/>
      <c r="SC97" s="77"/>
      <c r="SD97" s="77"/>
      <c r="SE97" s="11"/>
      <c r="SK97" s="73"/>
      <c r="SL97" s="73"/>
      <c r="SM97" s="73"/>
      <c r="SN97" s="73"/>
      <c r="SO97" s="74"/>
      <c r="SP97" s="74"/>
      <c r="SQ97" s="77"/>
      <c r="SR97" s="77"/>
      <c r="SS97" s="11"/>
      <c r="SY97" s="73"/>
      <c r="SZ97" s="73"/>
      <c r="TA97" s="73"/>
      <c r="TB97" s="73"/>
      <c r="TC97" s="74"/>
      <c r="TD97" s="74"/>
      <c r="TE97" s="77"/>
      <c r="TF97" s="77"/>
      <c r="TG97" s="11"/>
      <c r="TM97" s="73"/>
      <c r="TN97" s="73"/>
      <c r="TO97" s="73"/>
      <c r="TP97" s="73"/>
      <c r="TQ97" s="74"/>
      <c r="TR97" s="74"/>
      <c r="TS97" s="77"/>
      <c r="TT97" s="77"/>
      <c r="TU97" s="11"/>
      <c r="UA97" s="73"/>
      <c r="UB97" s="73"/>
      <c r="UC97" s="73"/>
      <c r="UD97" s="73"/>
      <c r="UE97" s="74"/>
      <c r="UF97" s="74"/>
      <c r="UG97" s="77"/>
      <c r="UH97" s="77"/>
      <c r="UI97" s="11"/>
      <c r="UO97" s="73"/>
      <c r="UP97" s="73"/>
      <c r="UQ97" s="73"/>
      <c r="UR97" s="73"/>
      <c r="US97" s="74"/>
      <c r="UT97" s="74"/>
      <c r="UU97" s="77"/>
      <c r="UV97" s="77"/>
      <c r="UW97" s="11"/>
      <c r="VC97" s="73"/>
      <c r="VD97" s="73"/>
      <c r="VE97" s="73"/>
      <c r="VF97" s="73"/>
      <c r="VG97" s="74"/>
      <c r="VH97" s="74"/>
      <c r="VI97" s="77"/>
      <c r="VJ97" s="77"/>
      <c r="VK97" s="11"/>
      <c r="VQ97" s="73"/>
      <c r="VR97" s="73"/>
      <c r="VS97" s="73"/>
      <c r="VT97" s="73"/>
      <c r="VU97" s="74"/>
      <c r="VV97" s="74"/>
      <c r="VW97" s="77"/>
      <c r="VX97" s="77"/>
      <c r="VY97" s="11"/>
      <c r="WE97" s="73"/>
      <c r="WF97" s="73"/>
      <c r="WG97" s="73"/>
      <c r="WH97" s="73"/>
      <c r="WI97" s="74"/>
      <c r="WJ97" s="74"/>
      <c r="WK97" s="77"/>
      <c r="WL97" s="77"/>
      <c r="WM97" s="11"/>
      <c r="WS97" s="73"/>
      <c r="WT97" s="73"/>
      <c r="WU97" s="73"/>
      <c r="WV97" s="73"/>
      <c r="WW97" s="74"/>
      <c r="WX97" s="74"/>
      <c r="WY97" s="77"/>
      <c r="WZ97" s="77"/>
      <c r="XA97" s="11"/>
      <c r="XG97" s="73"/>
      <c r="XH97" s="73"/>
      <c r="XI97" s="73"/>
      <c r="XJ97" s="73"/>
      <c r="XK97" s="74"/>
      <c r="XL97" s="74"/>
      <c r="XM97" s="77"/>
      <c r="XN97" s="77"/>
      <c r="XO97" s="11"/>
      <c r="XU97" s="73"/>
      <c r="XV97" s="73"/>
      <c r="XW97" s="73"/>
      <c r="XX97" s="73"/>
      <c r="XY97" s="74"/>
      <c r="XZ97" s="74"/>
      <c r="YA97" s="77"/>
      <c r="YB97" s="77"/>
      <c r="YC97" s="11"/>
      <c r="YI97" s="73"/>
      <c r="YJ97" s="73"/>
      <c r="YK97" s="73"/>
      <c r="YL97" s="73"/>
      <c r="YM97" s="74"/>
      <c r="YN97" s="74"/>
      <c r="YO97" s="77"/>
      <c r="YP97" s="77"/>
      <c r="YQ97" s="11"/>
      <c r="YW97" s="73"/>
      <c r="YX97" s="73"/>
      <c r="YY97" s="73"/>
      <c r="YZ97" s="73"/>
      <c r="ZA97" s="74"/>
      <c r="ZB97" s="74"/>
      <c r="ZC97" s="77"/>
      <c r="ZD97" s="77"/>
      <c r="ZE97" s="11"/>
      <c r="ZK97" s="73"/>
      <c r="ZL97" s="73"/>
      <c r="ZM97" s="73"/>
      <c r="ZN97" s="73"/>
      <c r="ZO97" s="74"/>
      <c r="ZP97" s="74"/>
      <c r="ZQ97" s="77"/>
      <c r="ZR97" s="77"/>
      <c r="ZS97" s="11"/>
      <c r="ZY97" s="73"/>
      <c r="ZZ97" s="73"/>
      <c r="AAA97" s="73"/>
      <c r="AAB97" s="73"/>
      <c r="AAC97" s="74"/>
      <c r="AAD97" s="74"/>
      <c r="AAE97" s="77"/>
      <c r="AAF97" s="77"/>
      <c r="AAG97" s="11"/>
      <c r="AAM97" s="73"/>
      <c r="AAN97" s="73"/>
      <c r="AAO97" s="73"/>
      <c r="AAP97" s="73"/>
      <c r="AAQ97" s="74"/>
      <c r="AAR97" s="74"/>
      <c r="AAS97" s="77"/>
      <c r="AAT97" s="77"/>
      <c r="AAU97" s="11"/>
      <c r="ABA97" s="73"/>
      <c r="ABB97" s="73"/>
      <c r="ABC97" s="73"/>
      <c r="ABD97" s="73"/>
      <c r="ABE97" s="74"/>
      <c r="ABF97" s="74"/>
      <c r="ABG97" s="77"/>
      <c r="ABH97" s="77"/>
      <c r="ABI97" s="11"/>
      <c r="ABO97" s="73"/>
      <c r="ABP97" s="73"/>
      <c r="ABQ97" s="73"/>
      <c r="ABR97" s="73"/>
      <c r="ABS97" s="74"/>
      <c r="ABT97" s="74"/>
      <c r="ABU97" s="77"/>
      <c r="ABV97" s="77"/>
      <c r="ABW97" s="11"/>
      <c r="ACC97" s="73"/>
      <c r="ACD97" s="73"/>
      <c r="ACE97" s="73"/>
      <c r="ACF97" s="73"/>
      <c r="ACG97" s="74"/>
      <c r="ACH97" s="74"/>
      <c r="ACI97" s="77"/>
      <c r="ACJ97" s="77"/>
      <c r="ACK97" s="11"/>
      <c r="ACQ97" s="73"/>
      <c r="ACR97" s="73"/>
      <c r="ACS97" s="73"/>
      <c r="ACT97" s="73"/>
      <c r="ACU97" s="74"/>
      <c r="ACV97" s="74"/>
      <c r="ACW97" s="77"/>
      <c r="ACX97" s="77"/>
      <c r="ACY97" s="11"/>
      <c r="ADE97" s="73"/>
      <c r="ADF97" s="73"/>
      <c r="ADG97" s="73"/>
      <c r="ADH97" s="73"/>
      <c r="ADI97" s="74"/>
      <c r="ADJ97" s="74"/>
      <c r="ADK97" s="77"/>
      <c r="ADL97" s="77"/>
      <c r="ADM97" s="11"/>
      <c r="ADS97" s="73"/>
      <c r="ADT97" s="73"/>
      <c r="ADU97" s="73"/>
      <c r="ADV97" s="73"/>
      <c r="ADW97" s="74"/>
      <c r="ADX97" s="74"/>
      <c r="ADY97" s="77"/>
      <c r="ADZ97" s="77"/>
      <c r="AEA97" s="11"/>
      <c r="AEG97" s="73"/>
      <c r="AEH97" s="73"/>
      <c r="AEI97" s="73"/>
      <c r="AEJ97" s="73"/>
      <c r="AEK97" s="74"/>
      <c r="AEL97" s="74"/>
      <c r="AEM97" s="77"/>
      <c r="AEN97" s="77"/>
      <c r="AEO97" s="11"/>
      <c r="AEU97" s="73"/>
      <c r="AEV97" s="73"/>
      <c r="AEW97" s="73"/>
      <c r="AEX97" s="73"/>
      <c r="AEY97" s="74"/>
      <c r="AEZ97" s="74"/>
      <c r="AFA97" s="77"/>
      <c r="AFB97" s="77"/>
      <c r="AFC97" s="11"/>
      <c r="AFI97" s="73"/>
      <c r="AFJ97" s="73"/>
      <c r="AFK97" s="73"/>
      <c r="AFL97" s="73"/>
      <c r="AFM97" s="74"/>
      <c r="AFN97" s="74"/>
      <c r="AFO97" s="77"/>
      <c r="AFP97" s="77"/>
      <c r="AFQ97" s="11"/>
      <c r="AFW97" s="73"/>
      <c r="AFX97" s="73"/>
      <c r="AFY97" s="73"/>
      <c r="AFZ97" s="73"/>
      <c r="AGA97" s="74"/>
      <c r="AGB97" s="74"/>
      <c r="AGC97" s="77"/>
      <c r="AGD97" s="77"/>
      <c r="AGE97" s="11"/>
      <c r="AGK97" s="73"/>
      <c r="AGL97" s="73"/>
      <c r="AGM97" s="73"/>
      <c r="AGN97" s="73"/>
      <c r="AGO97" s="74"/>
      <c r="AGP97" s="74"/>
      <c r="AGQ97" s="77"/>
      <c r="AGR97" s="77"/>
      <c r="AGS97" s="11"/>
      <c r="AGY97" s="73"/>
      <c r="AGZ97" s="73"/>
      <c r="AHA97" s="73"/>
      <c r="AHB97" s="73"/>
      <c r="AHC97" s="74"/>
      <c r="AHD97" s="74"/>
      <c r="AHE97" s="77"/>
      <c r="AHF97" s="77"/>
      <c r="AHG97" s="11"/>
      <c r="AHM97" s="73"/>
      <c r="AHN97" s="73"/>
      <c r="AHO97" s="73"/>
      <c r="AHP97" s="73"/>
      <c r="AHQ97" s="74"/>
      <c r="AHR97" s="74"/>
      <c r="AHS97" s="77"/>
      <c r="AHT97" s="77"/>
      <c r="AHU97" s="11"/>
      <c r="AIA97" s="73"/>
      <c r="AIB97" s="73"/>
      <c r="AIC97" s="73"/>
      <c r="AID97" s="73"/>
      <c r="AIE97" s="74"/>
      <c r="AIF97" s="74"/>
      <c r="AIG97" s="77"/>
      <c r="AIH97" s="77"/>
      <c r="AII97" s="11"/>
      <c r="AIO97" s="73"/>
      <c r="AIP97" s="73"/>
      <c r="AIQ97" s="73"/>
      <c r="AIR97" s="73"/>
      <c r="AIS97" s="74"/>
      <c r="AIT97" s="74"/>
      <c r="AIU97" s="77"/>
      <c r="AIV97" s="77"/>
      <c r="AIW97" s="11"/>
      <c r="AJC97" s="73"/>
      <c r="AJD97" s="73"/>
      <c r="AJE97" s="73"/>
      <c r="AJF97" s="73"/>
      <c r="AJG97" s="74"/>
      <c r="AJH97" s="74"/>
      <c r="AJI97" s="77"/>
      <c r="AJJ97" s="77"/>
      <c r="AJK97" s="11"/>
      <c r="AJQ97" s="73"/>
      <c r="AJR97" s="73"/>
      <c r="AJS97" s="73"/>
      <c r="AJT97" s="73"/>
      <c r="AJU97" s="74"/>
      <c r="AJV97" s="74"/>
      <c r="AJW97" s="77"/>
      <c r="AJX97" s="77"/>
      <c r="AJY97" s="11"/>
      <c r="AKE97" s="73"/>
      <c r="AKF97" s="73"/>
      <c r="AKG97" s="73"/>
      <c r="AKH97" s="73"/>
      <c r="AKI97" s="74"/>
      <c r="AKJ97" s="74"/>
      <c r="AKK97" s="77"/>
      <c r="AKL97" s="77"/>
      <c r="AKM97" s="11"/>
      <c r="AKS97" s="73"/>
      <c r="AKT97" s="73"/>
      <c r="AKU97" s="73"/>
      <c r="AKV97" s="73"/>
      <c r="AKW97" s="74"/>
      <c r="AKX97" s="74"/>
      <c r="AKY97" s="77"/>
      <c r="AKZ97" s="77"/>
      <c r="ALA97" s="11"/>
      <c r="ALG97" s="73"/>
      <c r="ALH97" s="73"/>
      <c r="ALI97" s="73"/>
      <c r="ALJ97" s="73"/>
      <c r="ALK97" s="74"/>
      <c r="ALL97" s="74"/>
      <c r="ALM97" s="77"/>
      <c r="ALN97" s="77"/>
      <c r="ALO97" s="11"/>
      <c r="ALU97" s="73"/>
      <c r="ALV97" s="73"/>
      <c r="ALW97" s="73"/>
      <c r="ALX97" s="73"/>
      <c r="ALY97" s="74"/>
      <c r="ALZ97" s="74"/>
      <c r="AMA97" s="77"/>
      <c r="AMB97" s="77"/>
      <c r="AMC97" s="11"/>
      <c r="AMI97" s="73"/>
      <c r="AMJ97" s="73"/>
      <c r="AMK97" s="73"/>
      <c r="AML97" s="73"/>
      <c r="AMM97" s="74"/>
      <c r="AMN97" s="74"/>
      <c r="AMO97" s="77"/>
      <c r="AMP97" s="77"/>
      <c r="AMQ97" s="11"/>
      <c r="AMW97" s="73"/>
      <c r="AMX97" s="73"/>
      <c r="AMY97" s="73"/>
      <c r="AMZ97" s="73"/>
      <c r="ANA97" s="74"/>
      <c r="ANB97" s="74"/>
      <c r="ANC97" s="77"/>
      <c r="AND97" s="77"/>
      <c r="ANE97" s="11"/>
      <c r="ANK97" s="73"/>
      <c r="ANL97" s="73"/>
      <c r="ANM97" s="73"/>
      <c r="ANN97" s="73"/>
      <c r="ANO97" s="74"/>
      <c r="ANP97" s="74"/>
      <c r="ANQ97" s="77"/>
      <c r="ANR97" s="77"/>
      <c r="ANS97" s="11"/>
      <c r="ANY97" s="73"/>
      <c r="ANZ97" s="73"/>
      <c r="AOA97" s="73"/>
      <c r="AOB97" s="73"/>
      <c r="AOC97" s="74"/>
      <c r="AOD97" s="74"/>
      <c r="AOE97" s="77"/>
      <c r="AOF97" s="77"/>
      <c r="AOG97" s="11"/>
      <c r="AOM97" s="73"/>
      <c r="AON97" s="73"/>
      <c r="AOO97" s="73"/>
      <c r="AOP97" s="73"/>
      <c r="AOQ97" s="74"/>
      <c r="AOR97" s="74"/>
      <c r="AOS97" s="77"/>
      <c r="AOT97" s="77"/>
      <c r="AOU97" s="11"/>
      <c r="APA97" s="73"/>
      <c r="APB97" s="73"/>
      <c r="APC97" s="73"/>
      <c r="APD97" s="73"/>
      <c r="APE97" s="74"/>
      <c r="APF97" s="74"/>
      <c r="APG97" s="77"/>
      <c r="APH97" s="77"/>
      <c r="API97" s="11"/>
      <c r="APO97" s="73"/>
      <c r="APP97" s="73"/>
      <c r="APQ97" s="73"/>
      <c r="APR97" s="73"/>
      <c r="APS97" s="74"/>
      <c r="APT97" s="74"/>
      <c r="APU97" s="77"/>
      <c r="APV97" s="77"/>
      <c r="APW97" s="11"/>
      <c r="AQC97" s="73"/>
      <c r="AQD97" s="73"/>
      <c r="AQE97" s="73"/>
      <c r="AQF97" s="73"/>
      <c r="AQG97" s="74"/>
      <c r="AQH97" s="74"/>
      <c r="AQI97" s="77"/>
      <c r="AQJ97" s="77"/>
      <c r="AQK97" s="11"/>
      <c r="AQQ97" s="73"/>
      <c r="AQR97" s="73"/>
      <c r="AQS97" s="73"/>
      <c r="AQT97" s="73"/>
      <c r="AQU97" s="74"/>
      <c r="AQV97" s="74"/>
      <c r="AQW97" s="77"/>
      <c r="AQX97" s="77"/>
      <c r="AQY97" s="11"/>
      <c r="ARE97" s="73"/>
      <c r="ARF97" s="73"/>
      <c r="ARG97" s="73"/>
      <c r="ARH97" s="73"/>
      <c r="ARI97" s="74"/>
      <c r="ARJ97" s="74"/>
      <c r="ARK97" s="77"/>
      <c r="ARL97" s="77"/>
      <c r="ARM97" s="11"/>
      <c r="ARS97" s="73"/>
      <c r="ART97" s="73"/>
      <c r="ARU97" s="73"/>
      <c r="ARV97" s="73"/>
      <c r="ARW97" s="74"/>
      <c r="ARX97" s="74"/>
      <c r="ARY97" s="77"/>
      <c r="ARZ97" s="77"/>
      <c r="ASA97" s="11"/>
      <c r="ASG97" s="73"/>
      <c r="ASH97" s="73"/>
      <c r="ASI97" s="73"/>
      <c r="ASJ97" s="73"/>
      <c r="ASK97" s="74"/>
      <c r="ASL97" s="74"/>
      <c r="ASM97" s="77"/>
      <c r="ASN97" s="77"/>
      <c r="ASO97" s="11"/>
      <c r="ASU97" s="73"/>
      <c r="ASV97" s="73"/>
      <c r="ASW97" s="73"/>
      <c r="ASX97" s="73"/>
      <c r="ASY97" s="74"/>
      <c r="ASZ97" s="74"/>
      <c r="ATA97" s="77"/>
      <c r="ATB97" s="77"/>
      <c r="ATC97" s="11"/>
      <c r="ATI97" s="73"/>
      <c r="ATJ97" s="73"/>
      <c r="ATK97" s="73"/>
      <c r="ATL97" s="73"/>
      <c r="ATM97" s="74"/>
      <c r="ATN97" s="74"/>
      <c r="ATO97" s="77"/>
      <c r="ATP97" s="77"/>
      <c r="ATQ97" s="11"/>
      <c r="ATW97" s="73"/>
      <c r="ATX97" s="73"/>
      <c r="ATY97" s="73"/>
      <c r="ATZ97" s="73"/>
      <c r="AUA97" s="74"/>
      <c r="AUB97" s="74"/>
      <c r="AUC97" s="77"/>
      <c r="AUD97" s="77"/>
      <c r="AUE97" s="11"/>
      <c r="AUK97" s="73"/>
      <c r="AUL97" s="73"/>
      <c r="AUM97" s="73"/>
      <c r="AUN97" s="73"/>
      <c r="AUO97" s="74"/>
      <c r="AUP97" s="74"/>
      <c r="AUQ97" s="77"/>
      <c r="AUR97" s="77"/>
      <c r="AUS97" s="11"/>
      <c r="AUY97" s="73"/>
      <c r="AUZ97" s="73"/>
      <c r="AVA97" s="73"/>
      <c r="AVB97" s="73"/>
      <c r="AVC97" s="74"/>
      <c r="AVD97" s="74"/>
      <c r="AVE97" s="77"/>
      <c r="AVF97" s="77"/>
      <c r="AVG97" s="11"/>
      <c r="AVM97" s="73"/>
      <c r="AVN97" s="73"/>
      <c r="AVO97" s="73"/>
      <c r="AVP97" s="73"/>
      <c r="AVQ97" s="74"/>
      <c r="AVR97" s="74"/>
      <c r="AVS97" s="77"/>
      <c r="AVT97" s="77"/>
      <c r="AVU97" s="11"/>
      <c r="AWA97" s="73"/>
      <c r="AWB97" s="73"/>
      <c r="AWC97" s="73"/>
      <c r="AWD97" s="73"/>
      <c r="AWE97" s="74"/>
      <c r="AWF97" s="74"/>
      <c r="AWG97" s="77"/>
      <c r="AWH97" s="77"/>
      <c r="AWI97" s="11"/>
      <c r="AWO97" s="73"/>
      <c r="AWP97" s="73"/>
      <c r="AWQ97" s="73"/>
      <c r="AWR97" s="73"/>
      <c r="AWS97" s="74"/>
      <c r="AWT97" s="74"/>
      <c r="AWU97" s="77"/>
      <c r="AWV97" s="77"/>
      <c r="AWW97" s="11"/>
      <c r="AXC97" s="73"/>
      <c r="AXD97" s="73"/>
      <c r="AXE97" s="73"/>
      <c r="AXF97" s="73"/>
      <c r="AXG97" s="74"/>
      <c r="AXH97" s="74"/>
      <c r="AXI97" s="77"/>
      <c r="AXJ97" s="77"/>
      <c r="AXK97" s="11"/>
      <c r="AXQ97" s="73"/>
      <c r="AXR97" s="73"/>
      <c r="AXS97" s="73"/>
      <c r="AXT97" s="73"/>
      <c r="AXU97" s="74"/>
      <c r="AXV97" s="74"/>
      <c r="AXW97" s="77"/>
      <c r="AXX97" s="77"/>
      <c r="AXY97" s="11"/>
      <c r="AYE97" s="73"/>
      <c r="AYF97" s="73"/>
      <c r="AYG97" s="73"/>
      <c r="AYH97" s="73"/>
      <c r="AYI97" s="74"/>
      <c r="AYJ97" s="74"/>
      <c r="AYK97" s="77"/>
      <c r="AYL97" s="77"/>
      <c r="AYM97" s="11"/>
      <c r="AYS97" s="73"/>
      <c r="AYT97" s="73"/>
      <c r="AYU97" s="73"/>
      <c r="AYV97" s="73"/>
      <c r="AYW97" s="74"/>
      <c r="AYX97" s="74"/>
      <c r="AYY97" s="77"/>
      <c r="AYZ97" s="77"/>
      <c r="AZA97" s="11"/>
      <c r="AZG97" s="73"/>
      <c r="AZH97" s="73"/>
      <c r="AZI97" s="73"/>
      <c r="AZJ97" s="73"/>
      <c r="AZK97" s="74"/>
      <c r="AZL97" s="74"/>
      <c r="AZM97" s="77"/>
      <c r="AZN97" s="77"/>
      <c r="AZO97" s="11"/>
      <c r="AZU97" s="73"/>
      <c r="AZV97" s="73"/>
      <c r="AZW97" s="73"/>
      <c r="AZX97" s="73"/>
      <c r="AZY97" s="74"/>
      <c r="AZZ97" s="74"/>
      <c r="BAA97" s="77"/>
      <c r="BAB97" s="77"/>
      <c r="BAC97" s="11"/>
      <c r="BAI97" s="73"/>
      <c r="BAJ97" s="73"/>
      <c r="BAK97" s="73"/>
      <c r="BAL97" s="73"/>
      <c r="BAM97" s="74"/>
      <c r="BAN97" s="74"/>
      <c r="BAO97" s="77"/>
      <c r="BAP97" s="77"/>
      <c r="BAQ97" s="11"/>
      <c r="BAW97" s="73"/>
      <c r="BAX97" s="73"/>
      <c r="BAY97" s="73"/>
      <c r="BAZ97" s="73"/>
      <c r="BBA97" s="74"/>
      <c r="BBB97" s="74"/>
      <c r="BBC97" s="77"/>
      <c r="BBD97" s="77"/>
      <c r="BBE97" s="11"/>
      <c r="BBK97" s="73"/>
      <c r="BBL97" s="73"/>
      <c r="BBM97" s="73"/>
      <c r="BBN97" s="73"/>
      <c r="BBO97" s="74"/>
      <c r="BBP97" s="74"/>
      <c r="BBQ97" s="77"/>
      <c r="BBR97" s="77"/>
      <c r="BBS97" s="11"/>
      <c r="BBY97" s="73"/>
      <c r="BBZ97" s="73"/>
      <c r="BCA97" s="73"/>
      <c r="BCB97" s="73"/>
      <c r="BCC97" s="74"/>
      <c r="BCD97" s="74"/>
      <c r="BCE97" s="77"/>
      <c r="BCF97" s="77"/>
      <c r="BCG97" s="11"/>
      <c r="BCM97" s="73"/>
      <c r="BCN97" s="73"/>
      <c r="BCO97" s="73"/>
      <c r="BCP97" s="73"/>
      <c r="BCQ97" s="74"/>
      <c r="BCR97" s="74"/>
      <c r="BCS97" s="77"/>
      <c r="BCT97" s="77"/>
      <c r="BCU97" s="11"/>
      <c r="BDA97" s="73"/>
      <c r="BDB97" s="73"/>
      <c r="BDC97" s="73"/>
      <c r="BDD97" s="73"/>
      <c r="BDE97" s="74"/>
      <c r="BDF97" s="74"/>
      <c r="BDG97" s="77"/>
      <c r="BDH97" s="77"/>
      <c r="BDI97" s="11"/>
      <c r="BDO97" s="73"/>
      <c r="BDP97" s="73"/>
      <c r="BDQ97" s="73"/>
      <c r="BDR97" s="73"/>
      <c r="BDS97" s="74"/>
      <c r="BDT97" s="74"/>
      <c r="BDU97" s="77"/>
      <c r="BDV97" s="77"/>
      <c r="BDW97" s="11"/>
      <c r="BEC97" s="73"/>
      <c r="BED97" s="73"/>
      <c r="BEE97" s="73"/>
      <c r="BEF97" s="73"/>
      <c r="BEG97" s="74"/>
      <c r="BEH97" s="74"/>
      <c r="BEI97" s="77"/>
      <c r="BEJ97" s="77"/>
      <c r="BEK97" s="11"/>
      <c r="BEQ97" s="73"/>
      <c r="BER97" s="73"/>
      <c r="BES97" s="73"/>
      <c r="BET97" s="73"/>
      <c r="BEU97" s="74"/>
      <c r="BEV97" s="74"/>
      <c r="BEW97" s="77"/>
      <c r="BEX97" s="77"/>
      <c r="BEY97" s="11"/>
      <c r="BFE97" s="73"/>
      <c r="BFF97" s="73"/>
      <c r="BFG97" s="73"/>
      <c r="BFH97" s="73"/>
      <c r="BFI97" s="74"/>
      <c r="BFJ97" s="74"/>
      <c r="BFK97" s="77"/>
      <c r="BFL97" s="77"/>
      <c r="BFM97" s="11"/>
      <c r="BFS97" s="73"/>
      <c r="BFT97" s="73"/>
      <c r="BFU97" s="73"/>
      <c r="BFV97" s="73"/>
      <c r="BFW97" s="74"/>
      <c r="BFX97" s="74"/>
      <c r="BFY97" s="77"/>
      <c r="BFZ97" s="77"/>
      <c r="BGA97" s="11"/>
      <c r="BGG97" s="73"/>
      <c r="BGH97" s="73"/>
      <c r="BGI97" s="73"/>
      <c r="BGJ97" s="73"/>
      <c r="BGK97" s="74"/>
      <c r="BGL97" s="74"/>
      <c r="BGM97" s="77"/>
      <c r="BGN97" s="77"/>
      <c r="BGO97" s="11"/>
      <c r="BGU97" s="73"/>
      <c r="BGV97" s="73"/>
      <c r="BGW97" s="73"/>
      <c r="BGX97" s="73"/>
      <c r="BGY97" s="74"/>
      <c r="BGZ97" s="74"/>
      <c r="BHA97" s="77"/>
      <c r="BHB97" s="77"/>
      <c r="BHC97" s="11"/>
      <c r="BHI97" s="73"/>
      <c r="BHJ97" s="73"/>
      <c r="BHK97" s="73"/>
      <c r="BHL97" s="73"/>
      <c r="BHM97" s="74"/>
      <c r="BHN97" s="74"/>
      <c r="BHO97" s="77"/>
      <c r="BHP97" s="77"/>
      <c r="BHQ97" s="11"/>
      <c r="BHW97" s="73"/>
      <c r="BHX97" s="73"/>
      <c r="BHY97" s="73"/>
      <c r="BHZ97" s="73"/>
      <c r="BIA97" s="74"/>
      <c r="BIB97" s="74"/>
      <c r="BIC97" s="77"/>
      <c r="BID97" s="77"/>
      <c r="BIE97" s="11"/>
      <c r="BIK97" s="73"/>
      <c r="BIL97" s="73"/>
      <c r="BIM97" s="73"/>
      <c r="BIN97" s="73"/>
      <c r="BIO97" s="74"/>
      <c r="BIP97" s="74"/>
      <c r="BIQ97" s="77"/>
      <c r="BIR97" s="77"/>
      <c r="BIS97" s="11"/>
      <c r="BIY97" s="73"/>
      <c r="BIZ97" s="73"/>
      <c r="BJA97" s="73"/>
      <c r="BJB97" s="73"/>
      <c r="BJC97" s="74"/>
      <c r="BJD97" s="74"/>
      <c r="BJE97" s="77"/>
      <c r="BJF97" s="77"/>
      <c r="BJG97" s="11"/>
      <c r="BJM97" s="73"/>
      <c r="BJN97" s="73"/>
      <c r="BJO97" s="73"/>
      <c r="BJP97" s="73"/>
      <c r="BJQ97" s="74"/>
      <c r="BJR97" s="74"/>
      <c r="BJS97" s="77"/>
      <c r="BJT97" s="77"/>
      <c r="BJU97" s="11"/>
      <c r="BKA97" s="73"/>
      <c r="BKB97" s="73"/>
      <c r="BKC97" s="73"/>
      <c r="BKD97" s="73"/>
      <c r="BKE97" s="74"/>
      <c r="BKF97" s="74"/>
      <c r="BKG97" s="77"/>
      <c r="BKH97" s="77"/>
      <c r="BKI97" s="11"/>
      <c r="BKO97" s="73"/>
      <c r="BKP97" s="73"/>
      <c r="BKQ97" s="73"/>
      <c r="BKR97" s="73"/>
      <c r="BKS97" s="74"/>
      <c r="BKT97" s="74"/>
      <c r="BKU97" s="77"/>
      <c r="BKV97" s="77"/>
      <c r="BKW97" s="11"/>
      <c r="BLC97" s="73"/>
      <c r="BLD97" s="73"/>
      <c r="BLE97" s="73"/>
      <c r="BLF97" s="73"/>
      <c r="BLG97" s="74"/>
      <c r="BLH97" s="74"/>
      <c r="BLI97" s="77"/>
      <c r="BLJ97" s="77"/>
      <c r="BLK97" s="11"/>
      <c r="BLQ97" s="73"/>
      <c r="BLR97" s="73"/>
      <c r="BLS97" s="73"/>
      <c r="BLT97" s="73"/>
      <c r="BLU97" s="74"/>
      <c r="BLV97" s="74"/>
      <c r="BLW97" s="77"/>
      <c r="BLX97" s="77"/>
      <c r="BLY97" s="11"/>
      <c r="BME97" s="73"/>
      <c r="BMF97" s="73"/>
      <c r="BMG97" s="73"/>
      <c r="BMH97" s="73"/>
      <c r="BMI97" s="74"/>
      <c r="BMJ97" s="74"/>
      <c r="BMK97" s="77"/>
      <c r="BML97" s="77"/>
      <c r="BMM97" s="11"/>
      <c r="BMS97" s="73"/>
      <c r="BMT97" s="73"/>
      <c r="BMU97" s="73"/>
      <c r="BMV97" s="73"/>
      <c r="BMW97" s="74"/>
      <c r="BMX97" s="74"/>
      <c r="BMY97" s="77"/>
      <c r="BMZ97" s="77"/>
      <c r="BNA97" s="11"/>
      <c r="BNG97" s="73"/>
      <c r="BNH97" s="73"/>
      <c r="BNI97" s="73"/>
      <c r="BNJ97" s="73"/>
      <c r="BNK97" s="74"/>
      <c r="BNL97" s="74"/>
      <c r="BNM97" s="77"/>
      <c r="BNN97" s="77"/>
      <c r="BNO97" s="11"/>
      <c r="BNU97" s="73"/>
      <c r="BNV97" s="73"/>
      <c r="BNW97" s="73"/>
      <c r="BNX97" s="73"/>
      <c r="BNY97" s="74"/>
      <c r="BNZ97" s="74"/>
      <c r="BOA97" s="77"/>
      <c r="BOB97" s="77"/>
      <c r="BOC97" s="11"/>
      <c r="BOI97" s="73"/>
      <c r="BOJ97" s="73"/>
      <c r="BOK97" s="73"/>
      <c r="BOL97" s="73"/>
      <c r="BOM97" s="74"/>
      <c r="BON97" s="74"/>
      <c r="BOO97" s="77"/>
      <c r="BOP97" s="77"/>
      <c r="BOQ97" s="11"/>
      <c r="BOW97" s="73"/>
      <c r="BOX97" s="73"/>
      <c r="BOY97" s="73"/>
      <c r="BOZ97" s="73"/>
      <c r="BPA97" s="74"/>
      <c r="BPB97" s="74"/>
      <c r="BPC97" s="77"/>
      <c r="BPD97" s="77"/>
      <c r="BPE97" s="11"/>
      <c r="BPK97" s="73"/>
      <c r="BPL97" s="73"/>
      <c r="BPM97" s="73"/>
      <c r="BPN97" s="73"/>
      <c r="BPO97" s="74"/>
      <c r="BPP97" s="74"/>
      <c r="BPQ97" s="77"/>
      <c r="BPR97" s="77"/>
      <c r="BPS97" s="11"/>
      <c r="BPY97" s="73"/>
      <c r="BPZ97" s="73"/>
      <c r="BQA97" s="73"/>
      <c r="BQB97" s="73"/>
      <c r="BQC97" s="74"/>
      <c r="BQD97" s="74"/>
      <c r="BQE97" s="77"/>
      <c r="BQF97" s="77"/>
      <c r="BQG97" s="11"/>
      <c r="BQM97" s="73"/>
      <c r="BQN97" s="73"/>
      <c r="BQO97" s="73"/>
      <c r="BQP97" s="73"/>
      <c r="BQQ97" s="74"/>
      <c r="BQR97" s="74"/>
      <c r="BQS97" s="77"/>
      <c r="BQT97" s="77"/>
      <c r="BQU97" s="11"/>
      <c r="BRA97" s="73"/>
      <c r="BRB97" s="73"/>
      <c r="BRC97" s="73"/>
      <c r="BRD97" s="73"/>
      <c r="BRE97" s="74"/>
      <c r="BRF97" s="74"/>
      <c r="BRG97" s="77"/>
      <c r="BRH97" s="77"/>
      <c r="BRI97" s="11"/>
      <c r="BRO97" s="73"/>
      <c r="BRP97" s="73"/>
      <c r="BRQ97" s="73"/>
      <c r="BRR97" s="73"/>
      <c r="BRS97" s="74"/>
      <c r="BRT97" s="74"/>
      <c r="BRU97" s="77"/>
      <c r="BRV97" s="77"/>
      <c r="BRW97" s="11"/>
      <c r="BSC97" s="73"/>
      <c r="BSD97" s="73"/>
      <c r="BSE97" s="73"/>
      <c r="BSF97" s="73"/>
      <c r="BSG97" s="74"/>
      <c r="BSH97" s="74"/>
      <c r="BSI97" s="77"/>
      <c r="BSJ97" s="77"/>
      <c r="BSK97" s="11"/>
      <c r="BSQ97" s="73"/>
      <c r="BSR97" s="73"/>
      <c r="BSS97" s="73"/>
      <c r="BST97" s="73"/>
      <c r="BSU97" s="74"/>
      <c r="BSV97" s="74"/>
      <c r="BSW97" s="77"/>
      <c r="BSX97" s="77"/>
      <c r="BSY97" s="11"/>
      <c r="BTE97" s="73"/>
      <c r="BTF97" s="73"/>
      <c r="BTG97" s="73"/>
      <c r="BTH97" s="73"/>
      <c r="BTI97" s="74"/>
      <c r="BTJ97" s="74"/>
      <c r="BTK97" s="77"/>
      <c r="BTL97" s="77"/>
      <c r="BTM97" s="11"/>
      <c r="BTS97" s="73"/>
      <c r="BTT97" s="73"/>
      <c r="BTU97" s="73"/>
      <c r="BTV97" s="73"/>
      <c r="BTW97" s="74"/>
      <c r="BTX97" s="74"/>
      <c r="BTY97" s="77"/>
      <c r="BTZ97" s="77"/>
      <c r="BUA97" s="11"/>
      <c r="BUG97" s="73"/>
      <c r="BUH97" s="73"/>
      <c r="BUI97" s="73"/>
      <c r="BUJ97" s="73"/>
      <c r="BUK97" s="74"/>
      <c r="BUL97" s="74"/>
      <c r="BUM97" s="77"/>
      <c r="BUN97" s="77"/>
      <c r="BUO97" s="11"/>
      <c r="BUU97" s="73"/>
      <c r="BUV97" s="73"/>
      <c r="BUW97" s="73"/>
      <c r="BUX97" s="73"/>
      <c r="BUY97" s="74"/>
      <c r="BUZ97" s="74"/>
      <c r="BVA97" s="77"/>
      <c r="BVB97" s="77"/>
      <c r="BVC97" s="11"/>
      <c r="BVI97" s="73"/>
      <c r="BVJ97" s="73"/>
      <c r="BVK97" s="73"/>
      <c r="BVL97" s="73"/>
      <c r="BVM97" s="74"/>
      <c r="BVN97" s="74"/>
      <c r="BVO97" s="77"/>
      <c r="BVP97" s="77"/>
      <c r="BVQ97" s="11"/>
      <c r="BVW97" s="73"/>
      <c r="BVX97" s="73"/>
      <c r="BVY97" s="73"/>
      <c r="BVZ97" s="73"/>
      <c r="BWA97" s="74"/>
      <c r="BWB97" s="74"/>
      <c r="BWC97" s="77"/>
      <c r="BWD97" s="77"/>
      <c r="BWE97" s="11"/>
      <c r="BWK97" s="73"/>
      <c r="BWL97" s="73"/>
      <c r="BWM97" s="73"/>
      <c r="BWN97" s="73"/>
      <c r="BWO97" s="74"/>
      <c r="BWP97" s="74"/>
      <c r="BWQ97" s="77"/>
      <c r="BWR97" s="77"/>
      <c r="BWS97" s="11"/>
      <c r="BWY97" s="73"/>
      <c r="BWZ97" s="73"/>
      <c r="BXA97" s="73"/>
      <c r="BXB97" s="73"/>
      <c r="BXC97" s="74"/>
      <c r="BXD97" s="74"/>
      <c r="BXE97" s="77"/>
      <c r="BXF97" s="77"/>
      <c r="BXG97" s="11"/>
      <c r="BXM97" s="73"/>
      <c r="BXN97" s="73"/>
      <c r="BXO97" s="73"/>
      <c r="BXP97" s="73"/>
      <c r="BXQ97" s="74"/>
      <c r="BXR97" s="74"/>
      <c r="BXS97" s="77"/>
      <c r="BXT97" s="77"/>
      <c r="BXU97" s="11"/>
      <c r="BYA97" s="73"/>
      <c r="BYB97" s="73"/>
      <c r="BYC97" s="73"/>
      <c r="BYD97" s="73"/>
      <c r="BYE97" s="74"/>
      <c r="BYF97" s="74"/>
      <c r="BYG97" s="77"/>
      <c r="BYH97" s="77"/>
      <c r="BYI97" s="11"/>
      <c r="BYO97" s="73"/>
      <c r="BYP97" s="73"/>
      <c r="BYQ97" s="73"/>
      <c r="BYR97" s="73"/>
      <c r="BYS97" s="74"/>
      <c r="BYT97" s="74"/>
      <c r="BYU97" s="77"/>
      <c r="BYV97" s="77"/>
      <c r="BYW97" s="11"/>
      <c r="BZC97" s="73"/>
      <c r="BZD97" s="73"/>
      <c r="BZE97" s="73"/>
      <c r="BZF97" s="73"/>
      <c r="BZG97" s="74"/>
      <c r="BZH97" s="74"/>
      <c r="BZI97" s="77"/>
      <c r="BZJ97" s="77"/>
      <c r="BZK97" s="11"/>
      <c r="BZQ97" s="73"/>
      <c r="BZR97" s="73"/>
      <c r="BZS97" s="73"/>
      <c r="BZT97" s="73"/>
      <c r="BZU97" s="74"/>
      <c r="BZV97" s="74"/>
      <c r="BZW97" s="77"/>
      <c r="BZX97" s="77"/>
      <c r="BZY97" s="11"/>
      <c r="CAE97" s="73"/>
      <c r="CAF97" s="73"/>
      <c r="CAG97" s="73"/>
      <c r="CAH97" s="73"/>
      <c r="CAI97" s="74"/>
      <c r="CAJ97" s="74"/>
      <c r="CAK97" s="77"/>
      <c r="CAL97" s="77"/>
      <c r="CAM97" s="11"/>
      <c r="CAS97" s="73"/>
      <c r="CAT97" s="73"/>
      <c r="CAU97" s="73"/>
      <c r="CAV97" s="73"/>
      <c r="CAW97" s="74"/>
      <c r="CAX97" s="74"/>
      <c r="CAY97" s="77"/>
      <c r="CAZ97" s="77"/>
      <c r="CBA97" s="11"/>
      <c r="CBG97" s="73"/>
      <c r="CBH97" s="73"/>
      <c r="CBI97" s="73"/>
      <c r="CBJ97" s="73"/>
      <c r="CBK97" s="74"/>
      <c r="CBL97" s="74"/>
      <c r="CBM97" s="77"/>
      <c r="CBN97" s="77"/>
      <c r="CBO97" s="11"/>
      <c r="CBU97" s="73"/>
      <c r="CBV97" s="73"/>
      <c r="CBW97" s="73"/>
      <c r="CBX97" s="73"/>
      <c r="CBY97" s="74"/>
      <c r="CBZ97" s="74"/>
      <c r="CCA97" s="77"/>
      <c r="CCB97" s="77"/>
      <c r="CCC97" s="11"/>
      <c r="CCI97" s="73"/>
      <c r="CCJ97" s="73"/>
      <c r="CCK97" s="73"/>
      <c r="CCL97" s="73"/>
      <c r="CCM97" s="74"/>
      <c r="CCN97" s="74"/>
      <c r="CCO97" s="77"/>
      <c r="CCP97" s="77"/>
      <c r="CCQ97" s="11"/>
      <c r="CCW97" s="73"/>
      <c r="CCX97" s="73"/>
      <c r="CCY97" s="73"/>
      <c r="CCZ97" s="73"/>
      <c r="CDA97" s="74"/>
      <c r="CDB97" s="74"/>
      <c r="CDC97" s="77"/>
      <c r="CDD97" s="77"/>
      <c r="CDE97" s="11"/>
      <c r="CDK97" s="73"/>
      <c r="CDL97" s="73"/>
      <c r="CDM97" s="73"/>
      <c r="CDN97" s="73"/>
      <c r="CDO97" s="74"/>
      <c r="CDP97" s="74"/>
      <c r="CDQ97" s="77"/>
      <c r="CDR97" s="77"/>
      <c r="CDS97" s="11"/>
      <c r="CDY97" s="73"/>
      <c r="CDZ97" s="73"/>
      <c r="CEA97" s="73"/>
      <c r="CEB97" s="73"/>
      <c r="CEC97" s="74"/>
      <c r="CED97" s="74"/>
      <c r="CEE97" s="77"/>
      <c r="CEF97" s="77"/>
      <c r="CEG97" s="11"/>
      <c r="CEM97" s="73"/>
      <c r="CEN97" s="73"/>
      <c r="CEO97" s="73"/>
      <c r="CEP97" s="73"/>
      <c r="CEQ97" s="74"/>
      <c r="CER97" s="74"/>
      <c r="CES97" s="77"/>
      <c r="CET97" s="77"/>
      <c r="CEU97" s="11"/>
      <c r="CFA97" s="73"/>
      <c r="CFB97" s="73"/>
      <c r="CFC97" s="73"/>
      <c r="CFD97" s="73"/>
      <c r="CFE97" s="74"/>
      <c r="CFF97" s="74"/>
      <c r="CFG97" s="77"/>
      <c r="CFH97" s="77"/>
      <c r="CFI97" s="11"/>
      <c r="CFO97" s="73"/>
      <c r="CFP97" s="73"/>
      <c r="CFQ97" s="73"/>
      <c r="CFR97" s="73"/>
      <c r="CFS97" s="74"/>
      <c r="CFT97" s="74"/>
      <c r="CFU97" s="77"/>
      <c r="CFV97" s="77"/>
      <c r="CFW97" s="11"/>
      <c r="CGC97" s="73"/>
      <c r="CGD97" s="73"/>
      <c r="CGE97" s="73"/>
      <c r="CGF97" s="73"/>
      <c r="CGG97" s="74"/>
      <c r="CGH97" s="74"/>
      <c r="CGI97" s="77"/>
      <c r="CGJ97" s="77"/>
      <c r="CGK97" s="11"/>
      <c r="CGQ97" s="73"/>
      <c r="CGR97" s="73"/>
      <c r="CGS97" s="73"/>
      <c r="CGT97" s="73"/>
      <c r="CGU97" s="74"/>
      <c r="CGV97" s="74"/>
      <c r="CGW97" s="77"/>
      <c r="CGX97" s="77"/>
      <c r="CGY97" s="11"/>
      <c r="CHE97" s="73"/>
      <c r="CHF97" s="73"/>
      <c r="CHG97" s="73"/>
      <c r="CHH97" s="73"/>
      <c r="CHI97" s="74"/>
      <c r="CHJ97" s="74"/>
      <c r="CHK97" s="77"/>
      <c r="CHL97" s="77"/>
      <c r="CHM97" s="11"/>
      <c r="CHS97" s="73"/>
      <c r="CHT97" s="73"/>
      <c r="CHU97" s="73"/>
      <c r="CHV97" s="73"/>
      <c r="CHW97" s="74"/>
      <c r="CHX97" s="74"/>
      <c r="CHY97" s="77"/>
      <c r="CHZ97" s="77"/>
      <c r="CIA97" s="11"/>
      <c r="CIG97" s="73"/>
      <c r="CIH97" s="73"/>
      <c r="CII97" s="73"/>
      <c r="CIJ97" s="73"/>
      <c r="CIK97" s="74"/>
      <c r="CIL97" s="74"/>
      <c r="CIM97" s="77"/>
      <c r="CIN97" s="77"/>
      <c r="CIO97" s="11"/>
      <c r="CIU97" s="73"/>
      <c r="CIV97" s="73"/>
      <c r="CIW97" s="73"/>
      <c r="CIX97" s="73"/>
      <c r="CIY97" s="74"/>
      <c r="CIZ97" s="74"/>
      <c r="CJA97" s="77"/>
      <c r="CJB97" s="77"/>
      <c r="CJC97" s="11"/>
      <c r="CJI97" s="73"/>
      <c r="CJJ97" s="73"/>
      <c r="CJK97" s="73"/>
      <c r="CJL97" s="73"/>
      <c r="CJM97" s="74"/>
      <c r="CJN97" s="74"/>
      <c r="CJO97" s="77"/>
      <c r="CJP97" s="77"/>
      <c r="CJQ97" s="11"/>
      <c r="CJW97" s="73"/>
      <c r="CJX97" s="73"/>
      <c r="CJY97" s="73"/>
      <c r="CJZ97" s="73"/>
      <c r="CKA97" s="74"/>
      <c r="CKB97" s="74"/>
      <c r="CKC97" s="77"/>
      <c r="CKD97" s="77"/>
      <c r="CKE97" s="11"/>
      <c r="CKK97" s="73"/>
      <c r="CKL97" s="73"/>
      <c r="CKM97" s="73"/>
      <c r="CKN97" s="73"/>
      <c r="CKO97" s="74"/>
      <c r="CKP97" s="74"/>
      <c r="CKQ97" s="77"/>
      <c r="CKR97" s="77"/>
      <c r="CKS97" s="11"/>
      <c r="CKY97" s="73"/>
      <c r="CKZ97" s="73"/>
      <c r="CLA97" s="73"/>
      <c r="CLB97" s="73"/>
      <c r="CLC97" s="74"/>
      <c r="CLD97" s="74"/>
      <c r="CLE97" s="77"/>
      <c r="CLF97" s="77"/>
      <c r="CLG97" s="11"/>
      <c r="CLM97" s="73"/>
      <c r="CLN97" s="73"/>
      <c r="CLO97" s="73"/>
      <c r="CLP97" s="73"/>
      <c r="CLQ97" s="74"/>
      <c r="CLR97" s="74"/>
      <c r="CLS97" s="77"/>
      <c r="CLT97" s="77"/>
      <c r="CLU97" s="11"/>
      <c r="CMA97" s="73"/>
      <c r="CMB97" s="73"/>
      <c r="CMC97" s="73"/>
      <c r="CMD97" s="73"/>
      <c r="CME97" s="74"/>
      <c r="CMF97" s="74"/>
      <c r="CMG97" s="77"/>
      <c r="CMH97" s="77"/>
      <c r="CMI97" s="11"/>
      <c r="CMO97" s="73"/>
      <c r="CMP97" s="73"/>
      <c r="CMQ97" s="73"/>
      <c r="CMR97" s="73"/>
      <c r="CMS97" s="74"/>
      <c r="CMT97" s="74"/>
      <c r="CMU97" s="77"/>
      <c r="CMV97" s="77"/>
      <c r="CMW97" s="11"/>
      <c r="CNC97" s="73"/>
      <c r="CND97" s="73"/>
      <c r="CNE97" s="73"/>
      <c r="CNF97" s="73"/>
      <c r="CNG97" s="74"/>
      <c r="CNH97" s="74"/>
      <c r="CNI97" s="77"/>
      <c r="CNJ97" s="77"/>
      <c r="CNK97" s="11"/>
      <c r="CNQ97" s="73"/>
      <c r="CNR97" s="73"/>
      <c r="CNS97" s="73"/>
      <c r="CNT97" s="73"/>
      <c r="CNU97" s="74"/>
      <c r="CNV97" s="74"/>
      <c r="CNW97" s="77"/>
      <c r="CNX97" s="77"/>
      <c r="CNY97" s="11"/>
      <c r="COE97" s="73"/>
      <c r="COF97" s="73"/>
      <c r="COG97" s="73"/>
      <c r="COH97" s="73"/>
      <c r="COI97" s="74"/>
      <c r="COJ97" s="74"/>
      <c r="COK97" s="77"/>
      <c r="COL97" s="77"/>
      <c r="COM97" s="11"/>
      <c r="COS97" s="73"/>
      <c r="COT97" s="73"/>
      <c r="COU97" s="73"/>
      <c r="COV97" s="73"/>
      <c r="COW97" s="74"/>
      <c r="COX97" s="74"/>
      <c r="COY97" s="77"/>
      <c r="COZ97" s="77"/>
      <c r="CPA97" s="11"/>
      <c r="CPG97" s="73"/>
      <c r="CPH97" s="73"/>
      <c r="CPI97" s="73"/>
      <c r="CPJ97" s="73"/>
      <c r="CPK97" s="74"/>
      <c r="CPL97" s="74"/>
      <c r="CPM97" s="77"/>
      <c r="CPN97" s="77"/>
      <c r="CPO97" s="11"/>
      <c r="CPU97" s="73"/>
      <c r="CPV97" s="73"/>
      <c r="CPW97" s="73"/>
      <c r="CPX97" s="73"/>
      <c r="CPY97" s="74"/>
      <c r="CPZ97" s="74"/>
      <c r="CQA97" s="77"/>
      <c r="CQB97" s="77"/>
      <c r="CQC97" s="11"/>
      <c r="CQI97" s="73"/>
      <c r="CQJ97" s="73"/>
      <c r="CQK97" s="73"/>
      <c r="CQL97" s="73"/>
      <c r="CQM97" s="74"/>
      <c r="CQN97" s="74"/>
      <c r="CQO97" s="77"/>
      <c r="CQP97" s="77"/>
      <c r="CQQ97" s="11"/>
      <c r="CQW97" s="73"/>
      <c r="CQX97" s="73"/>
      <c r="CQY97" s="73"/>
      <c r="CQZ97" s="73"/>
      <c r="CRA97" s="74"/>
      <c r="CRB97" s="74"/>
      <c r="CRC97" s="77"/>
      <c r="CRD97" s="77"/>
      <c r="CRE97" s="11"/>
      <c r="CRK97" s="73"/>
      <c r="CRL97" s="73"/>
      <c r="CRM97" s="73"/>
      <c r="CRN97" s="73"/>
      <c r="CRO97" s="74"/>
      <c r="CRP97" s="74"/>
      <c r="CRQ97" s="77"/>
      <c r="CRR97" s="77"/>
      <c r="CRS97" s="11"/>
      <c r="CRY97" s="73"/>
      <c r="CRZ97" s="73"/>
      <c r="CSA97" s="73"/>
      <c r="CSB97" s="73"/>
      <c r="CSC97" s="74"/>
      <c r="CSD97" s="74"/>
      <c r="CSE97" s="77"/>
      <c r="CSF97" s="77"/>
      <c r="CSG97" s="11"/>
      <c r="CSM97" s="73"/>
      <c r="CSN97" s="73"/>
      <c r="CSO97" s="73"/>
      <c r="CSP97" s="73"/>
      <c r="CSQ97" s="74"/>
      <c r="CSR97" s="74"/>
      <c r="CSS97" s="77"/>
      <c r="CST97" s="77"/>
      <c r="CSU97" s="11"/>
      <c r="CTA97" s="73"/>
      <c r="CTB97" s="73"/>
      <c r="CTC97" s="73"/>
      <c r="CTD97" s="73"/>
      <c r="CTE97" s="74"/>
      <c r="CTF97" s="74"/>
      <c r="CTG97" s="77"/>
      <c r="CTH97" s="77"/>
      <c r="CTI97" s="11"/>
      <c r="CTO97" s="73"/>
      <c r="CTP97" s="73"/>
      <c r="CTQ97" s="73"/>
      <c r="CTR97" s="73"/>
      <c r="CTS97" s="74"/>
      <c r="CTT97" s="74"/>
      <c r="CTU97" s="77"/>
      <c r="CTV97" s="77"/>
      <c r="CTW97" s="11"/>
      <c r="CUC97" s="73"/>
      <c r="CUD97" s="73"/>
      <c r="CUE97" s="73"/>
      <c r="CUF97" s="73"/>
      <c r="CUG97" s="74"/>
      <c r="CUH97" s="74"/>
      <c r="CUI97" s="77"/>
      <c r="CUJ97" s="77"/>
      <c r="CUK97" s="11"/>
      <c r="CUQ97" s="73"/>
      <c r="CUR97" s="73"/>
      <c r="CUS97" s="73"/>
      <c r="CUT97" s="73"/>
      <c r="CUU97" s="74"/>
      <c r="CUV97" s="74"/>
      <c r="CUW97" s="77"/>
      <c r="CUX97" s="77"/>
      <c r="CUY97" s="11"/>
      <c r="CVE97" s="73"/>
      <c r="CVF97" s="73"/>
      <c r="CVG97" s="73"/>
      <c r="CVH97" s="73"/>
      <c r="CVI97" s="74"/>
      <c r="CVJ97" s="74"/>
      <c r="CVK97" s="77"/>
      <c r="CVL97" s="77"/>
      <c r="CVM97" s="11"/>
      <c r="CVS97" s="73"/>
      <c r="CVT97" s="73"/>
      <c r="CVU97" s="73"/>
      <c r="CVV97" s="73"/>
      <c r="CVW97" s="74"/>
      <c r="CVX97" s="74"/>
      <c r="CVY97" s="77"/>
      <c r="CVZ97" s="77"/>
      <c r="CWA97" s="11"/>
      <c r="CWG97" s="73"/>
      <c r="CWH97" s="73"/>
      <c r="CWI97" s="73"/>
      <c r="CWJ97" s="73"/>
      <c r="CWK97" s="74"/>
      <c r="CWL97" s="74"/>
      <c r="CWM97" s="77"/>
      <c r="CWN97" s="77"/>
      <c r="CWO97" s="11"/>
      <c r="CWU97" s="73"/>
      <c r="CWV97" s="73"/>
      <c r="CWW97" s="73"/>
      <c r="CWX97" s="73"/>
      <c r="CWY97" s="74"/>
      <c r="CWZ97" s="74"/>
      <c r="CXA97" s="77"/>
      <c r="CXB97" s="77"/>
      <c r="CXC97" s="11"/>
      <c r="CXI97" s="73"/>
      <c r="CXJ97" s="73"/>
      <c r="CXK97" s="73"/>
      <c r="CXL97" s="73"/>
      <c r="CXM97" s="74"/>
      <c r="CXN97" s="74"/>
      <c r="CXO97" s="77"/>
      <c r="CXP97" s="77"/>
      <c r="CXQ97" s="11"/>
      <c r="CXW97" s="73"/>
      <c r="CXX97" s="73"/>
      <c r="CXY97" s="73"/>
      <c r="CXZ97" s="73"/>
      <c r="CYA97" s="74"/>
      <c r="CYB97" s="74"/>
      <c r="CYC97" s="77"/>
      <c r="CYD97" s="77"/>
      <c r="CYE97" s="11"/>
      <c r="CYK97" s="73"/>
      <c r="CYL97" s="73"/>
      <c r="CYM97" s="73"/>
      <c r="CYN97" s="73"/>
      <c r="CYO97" s="74"/>
      <c r="CYP97" s="74"/>
      <c r="CYQ97" s="77"/>
      <c r="CYR97" s="77"/>
      <c r="CYS97" s="11"/>
      <c r="CYY97" s="73"/>
      <c r="CYZ97" s="73"/>
      <c r="CZA97" s="73"/>
      <c r="CZB97" s="73"/>
      <c r="CZC97" s="74"/>
      <c r="CZD97" s="74"/>
      <c r="CZE97" s="77"/>
      <c r="CZF97" s="77"/>
      <c r="CZG97" s="11"/>
      <c r="CZM97" s="73"/>
      <c r="CZN97" s="73"/>
      <c r="CZO97" s="73"/>
      <c r="CZP97" s="73"/>
      <c r="CZQ97" s="74"/>
      <c r="CZR97" s="74"/>
      <c r="CZS97" s="77"/>
      <c r="CZT97" s="77"/>
      <c r="CZU97" s="11"/>
      <c r="DAA97" s="73"/>
      <c r="DAB97" s="73"/>
      <c r="DAC97" s="73"/>
      <c r="DAD97" s="73"/>
      <c r="DAE97" s="74"/>
      <c r="DAF97" s="74"/>
      <c r="DAG97" s="77"/>
      <c r="DAH97" s="77"/>
      <c r="DAI97" s="11"/>
      <c r="DAO97" s="73"/>
      <c r="DAP97" s="73"/>
      <c r="DAQ97" s="73"/>
      <c r="DAR97" s="73"/>
      <c r="DAS97" s="74"/>
      <c r="DAT97" s="74"/>
      <c r="DAU97" s="77"/>
      <c r="DAV97" s="77"/>
      <c r="DAW97" s="11"/>
      <c r="DBC97" s="73"/>
      <c r="DBD97" s="73"/>
      <c r="DBE97" s="73"/>
      <c r="DBF97" s="73"/>
      <c r="DBG97" s="74"/>
      <c r="DBH97" s="74"/>
      <c r="DBI97" s="77"/>
      <c r="DBJ97" s="77"/>
      <c r="DBK97" s="11"/>
      <c r="DBQ97" s="73"/>
      <c r="DBR97" s="73"/>
      <c r="DBS97" s="73"/>
      <c r="DBT97" s="73"/>
      <c r="DBU97" s="74"/>
      <c r="DBV97" s="74"/>
      <c r="DBW97" s="77"/>
      <c r="DBX97" s="77"/>
      <c r="DBY97" s="11"/>
      <c r="DCE97" s="73"/>
      <c r="DCF97" s="73"/>
      <c r="DCG97" s="73"/>
      <c r="DCH97" s="73"/>
      <c r="DCI97" s="74"/>
      <c r="DCJ97" s="74"/>
      <c r="DCK97" s="77"/>
      <c r="DCL97" s="77"/>
      <c r="DCM97" s="11"/>
      <c r="DCS97" s="73"/>
      <c r="DCT97" s="73"/>
      <c r="DCU97" s="73"/>
      <c r="DCV97" s="73"/>
      <c r="DCW97" s="74"/>
      <c r="DCX97" s="74"/>
      <c r="DCY97" s="77"/>
      <c r="DCZ97" s="77"/>
      <c r="DDA97" s="11"/>
      <c r="DDG97" s="73"/>
      <c r="DDH97" s="73"/>
      <c r="DDI97" s="73"/>
      <c r="DDJ97" s="73"/>
      <c r="DDK97" s="74"/>
      <c r="DDL97" s="74"/>
      <c r="DDM97" s="77"/>
      <c r="DDN97" s="77"/>
      <c r="DDO97" s="11"/>
      <c r="DDU97" s="73"/>
      <c r="DDV97" s="73"/>
      <c r="DDW97" s="73"/>
      <c r="DDX97" s="73"/>
      <c r="DDY97" s="74"/>
      <c r="DDZ97" s="74"/>
      <c r="DEA97" s="77"/>
      <c r="DEB97" s="77"/>
      <c r="DEC97" s="11"/>
      <c r="DEI97" s="73"/>
      <c r="DEJ97" s="73"/>
      <c r="DEK97" s="73"/>
      <c r="DEL97" s="73"/>
      <c r="DEM97" s="74"/>
      <c r="DEN97" s="74"/>
      <c r="DEO97" s="77"/>
      <c r="DEP97" s="77"/>
      <c r="DEQ97" s="11"/>
      <c r="DEW97" s="73"/>
      <c r="DEX97" s="73"/>
      <c r="DEY97" s="73"/>
      <c r="DEZ97" s="73"/>
      <c r="DFA97" s="74"/>
      <c r="DFB97" s="74"/>
      <c r="DFC97" s="77"/>
      <c r="DFD97" s="77"/>
      <c r="DFE97" s="11"/>
      <c r="DFK97" s="73"/>
      <c r="DFL97" s="73"/>
      <c r="DFM97" s="73"/>
      <c r="DFN97" s="73"/>
      <c r="DFO97" s="74"/>
      <c r="DFP97" s="74"/>
      <c r="DFQ97" s="77"/>
      <c r="DFR97" s="77"/>
      <c r="DFS97" s="11"/>
      <c r="DFY97" s="73"/>
      <c r="DFZ97" s="73"/>
      <c r="DGA97" s="73"/>
      <c r="DGB97" s="73"/>
      <c r="DGC97" s="74"/>
      <c r="DGD97" s="74"/>
      <c r="DGE97" s="77"/>
      <c r="DGF97" s="77"/>
      <c r="DGG97" s="11"/>
      <c r="DGM97" s="73"/>
      <c r="DGN97" s="73"/>
      <c r="DGO97" s="73"/>
      <c r="DGP97" s="73"/>
      <c r="DGQ97" s="74"/>
      <c r="DGR97" s="74"/>
      <c r="DGS97" s="77"/>
      <c r="DGT97" s="77"/>
      <c r="DGU97" s="11"/>
      <c r="DHA97" s="73"/>
      <c r="DHB97" s="73"/>
      <c r="DHC97" s="73"/>
      <c r="DHD97" s="73"/>
      <c r="DHE97" s="74"/>
      <c r="DHF97" s="74"/>
      <c r="DHG97" s="77"/>
      <c r="DHH97" s="77"/>
      <c r="DHI97" s="11"/>
      <c r="DHO97" s="73"/>
      <c r="DHP97" s="73"/>
      <c r="DHQ97" s="73"/>
      <c r="DHR97" s="73"/>
      <c r="DHS97" s="74"/>
      <c r="DHT97" s="74"/>
      <c r="DHU97" s="77"/>
      <c r="DHV97" s="77"/>
      <c r="DHW97" s="11"/>
      <c r="DIC97" s="73"/>
      <c r="DID97" s="73"/>
      <c r="DIE97" s="73"/>
      <c r="DIF97" s="73"/>
      <c r="DIG97" s="74"/>
      <c r="DIH97" s="74"/>
      <c r="DII97" s="77"/>
      <c r="DIJ97" s="77"/>
      <c r="DIK97" s="11"/>
      <c r="DIQ97" s="73"/>
      <c r="DIR97" s="73"/>
      <c r="DIS97" s="73"/>
      <c r="DIT97" s="73"/>
      <c r="DIU97" s="74"/>
      <c r="DIV97" s="74"/>
      <c r="DIW97" s="77"/>
      <c r="DIX97" s="77"/>
      <c r="DIY97" s="11"/>
      <c r="DJE97" s="73"/>
      <c r="DJF97" s="73"/>
      <c r="DJG97" s="73"/>
      <c r="DJH97" s="73"/>
      <c r="DJI97" s="74"/>
      <c r="DJJ97" s="74"/>
      <c r="DJK97" s="77"/>
      <c r="DJL97" s="77"/>
      <c r="DJM97" s="11"/>
      <c r="DJS97" s="73"/>
      <c r="DJT97" s="73"/>
      <c r="DJU97" s="73"/>
      <c r="DJV97" s="73"/>
      <c r="DJW97" s="74"/>
      <c r="DJX97" s="74"/>
      <c r="DJY97" s="77"/>
      <c r="DJZ97" s="77"/>
      <c r="DKA97" s="11"/>
      <c r="DKG97" s="73"/>
      <c r="DKH97" s="73"/>
      <c r="DKI97" s="73"/>
      <c r="DKJ97" s="73"/>
      <c r="DKK97" s="74"/>
      <c r="DKL97" s="74"/>
      <c r="DKM97" s="77"/>
      <c r="DKN97" s="77"/>
      <c r="DKO97" s="11"/>
      <c r="DKU97" s="73"/>
      <c r="DKV97" s="73"/>
      <c r="DKW97" s="73"/>
      <c r="DKX97" s="73"/>
      <c r="DKY97" s="74"/>
      <c r="DKZ97" s="74"/>
      <c r="DLA97" s="77"/>
      <c r="DLB97" s="77"/>
      <c r="DLC97" s="11"/>
      <c r="DLI97" s="73"/>
      <c r="DLJ97" s="73"/>
      <c r="DLK97" s="73"/>
      <c r="DLL97" s="73"/>
      <c r="DLM97" s="74"/>
      <c r="DLN97" s="74"/>
      <c r="DLO97" s="77"/>
      <c r="DLP97" s="77"/>
      <c r="DLQ97" s="11"/>
      <c r="DLW97" s="73"/>
      <c r="DLX97" s="73"/>
      <c r="DLY97" s="73"/>
      <c r="DLZ97" s="73"/>
      <c r="DMA97" s="74"/>
      <c r="DMB97" s="74"/>
      <c r="DMC97" s="77"/>
      <c r="DMD97" s="77"/>
      <c r="DME97" s="11"/>
      <c r="DMK97" s="73"/>
      <c r="DML97" s="73"/>
      <c r="DMM97" s="73"/>
      <c r="DMN97" s="73"/>
      <c r="DMO97" s="74"/>
      <c r="DMP97" s="74"/>
      <c r="DMQ97" s="77"/>
      <c r="DMR97" s="77"/>
      <c r="DMS97" s="11"/>
      <c r="DMY97" s="73"/>
      <c r="DMZ97" s="73"/>
      <c r="DNA97" s="73"/>
      <c r="DNB97" s="73"/>
      <c r="DNC97" s="74"/>
      <c r="DND97" s="74"/>
      <c r="DNE97" s="77"/>
      <c r="DNF97" s="77"/>
      <c r="DNG97" s="11"/>
      <c r="DNM97" s="73"/>
      <c r="DNN97" s="73"/>
      <c r="DNO97" s="73"/>
      <c r="DNP97" s="73"/>
      <c r="DNQ97" s="74"/>
      <c r="DNR97" s="74"/>
      <c r="DNS97" s="77"/>
      <c r="DNT97" s="77"/>
      <c r="DNU97" s="11"/>
      <c r="DOA97" s="73"/>
      <c r="DOB97" s="73"/>
      <c r="DOC97" s="73"/>
      <c r="DOD97" s="73"/>
      <c r="DOE97" s="74"/>
      <c r="DOF97" s="74"/>
      <c r="DOG97" s="77"/>
      <c r="DOH97" s="77"/>
      <c r="DOI97" s="11"/>
      <c r="DOO97" s="73"/>
      <c r="DOP97" s="73"/>
      <c r="DOQ97" s="73"/>
      <c r="DOR97" s="73"/>
      <c r="DOS97" s="74"/>
      <c r="DOT97" s="74"/>
      <c r="DOU97" s="77"/>
      <c r="DOV97" s="77"/>
      <c r="DOW97" s="11"/>
      <c r="DPC97" s="73"/>
      <c r="DPD97" s="73"/>
      <c r="DPE97" s="73"/>
      <c r="DPF97" s="73"/>
      <c r="DPG97" s="74"/>
      <c r="DPH97" s="74"/>
      <c r="DPI97" s="77"/>
      <c r="DPJ97" s="77"/>
      <c r="DPK97" s="11"/>
      <c r="DPQ97" s="73"/>
      <c r="DPR97" s="73"/>
      <c r="DPS97" s="73"/>
      <c r="DPT97" s="73"/>
      <c r="DPU97" s="74"/>
      <c r="DPV97" s="74"/>
      <c r="DPW97" s="77"/>
      <c r="DPX97" s="77"/>
      <c r="DPY97" s="11"/>
      <c r="DQE97" s="73"/>
      <c r="DQF97" s="73"/>
      <c r="DQG97" s="73"/>
      <c r="DQH97" s="73"/>
      <c r="DQI97" s="74"/>
      <c r="DQJ97" s="74"/>
      <c r="DQK97" s="77"/>
      <c r="DQL97" s="77"/>
      <c r="DQM97" s="11"/>
      <c r="DQS97" s="73"/>
      <c r="DQT97" s="73"/>
      <c r="DQU97" s="73"/>
      <c r="DQV97" s="73"/>
      <c r="DQW97" s="74"/>
      <c r="DQX97" s="74"/>
      <c r="DQY97" s="77"/>
      <c r="DQZ97" s="77"/>
      <c r="DRA97" s="11"/>
      <c r="DRG97" s="73"/>
      <c r="DRH97" s="73"/>
      <c r="DRI97" s="73"/>
      <c r="DRJ97" s="73"/>
      <c r="DRK97" s="74"/>
      <c r="DRL97" s="74"/>
      <c r="DRM97" s="77"/>
      <c r="DRN97" s="77"/>
      <c r="DRO97" s="11"/>
      <c r="DRU97" s="73"/>
      <c r="DRV97" s="73"/>
      <c r="DRW97" s="73"/>
      <c r="DRX97" s="73"/>
      <c r="DRY97" s="74"/>
      <c r="DRZ97" s="74"/>
      <c r="DSA97" s="77"/>
      <c r="DSB97" s="77"/>
      <c r="DSC97" s="11"/>
      <c r="DSI97" s="73"/>
      <c r="DSJ97" s="73"/>
      <c r="DSK97" s="73"/>
      <c r="DSL97" s="73"/>
      <c r="DSM97" s="74"/>
      <c r="DSN97" s="74"/>
      <c r="DSO97" s="77"/>
      <c r="DSP97" s="77"/>
      <c r="DSQ97" s="11"/>
      <c r="DSW97" s="73"/>
      <c r="DSX97" s="73"/>
      <c r="DSY97" s="73"/>
      <c r="DSZ97" s="73"/>
      <c r="DTA97" s="74"/>
      <c r="DTB97" s="74"/>
      <c r="DTC97" s="77"/>
      <c r="DTD97" s="77"/>
      <c r="DTE97" s="11"/>
      <c r="DTK97" s="73"/>
      <c r="DTL97" s="73"/>
      <c r="DTM97" s="73"/>
      <c r="DTN97" s="73"/>
      <c r="DTO97" s="74"/>
      <c r="DTP97" s="74"/>
      <c r="DTQ97" s="77"/>
      <c r="DTR97" s="77"/>
      <c r="DTS97" s="11"/>
      <c r="DTY97" s="73"/>
      <c r="DTZ97" s="73"/>
      <c r="DUA97" s="73"/>
      <c r="DUB97" s="73"/>
      <c r="DUC97" s="74"/>
      <c r="DUD97" s="74"/>
      <c r="DUE97" s="77"/>
      <c r="DUF97" s="77"/>
      <c r="DUG97" s="11"/>
      <c r="DUM97" s="73"/>
      <c r="DUN97" s="73"/>
      <c r="DUO97" s="73"/>
      <c r="DUP97" s="73"/>
      <c r="DUQ97" s="74"/>
      <c r="DUR97" s="74"/>
      <c r="DUS97" s="77"/>
      <c r="DUT97" s="77"/>
      <c r="DUU97" s="11"/>
      <c r="DVA97" s="73"/>
      <c r="DVB97" s="73"/>
      <c r="DVC97" s="73"/>
      <c r="DVD97" s="73"/>
      <c r="DVE97" s="74"/>
      <c r="DVF97" s="74"/>
      <c r="DVG97" s="77"/>
      <c r="DVH97" s="77"/>
      <c r="DVI97" s="11"/>
      <c r="DVO97" s="73"/>
      <c r="DVP97" s="73"/>
      <c r="DVQ97" s="73"/>
      <c r="DVR97" s="73"/>
      <c r="DVS97" s="74"/>
      <c r="DVT97" s="74"/>
      <c r="DVU97" s="77"/>
      <c r="DVV97" s="77"/>
      <c r="DVW97" s="11"/>
      <c r="DWC97" s="73"/>
      <c r="DWD97" s="73"/>
      <c r="DWE97" s="73"/>
      <c r="DWF97" s="73"/>
      <c r="DWG97" s="74"/>
      <c r="DWH97" s="74"/>
      <c r="DWI97" s="77"/>
      <c r="DWJ97" s="77"/>
      <c r="DWK97" s="11"/>
      <c r="DWQ97" s="73"/>
      <c r="DWR97" s="73"/>
      <c r="DWS97" s="73"/>
      <c r="DWT97" s="73"/>
      <c r="DWU97" s="74"/>
      <c r="DWV97" s="74"/>
      <c r="DWW97" s="77"/>
      <c r="DWX97" s="77"/>
      <c r="DWY97" s="11"/>
      <c r="DXE97" s="73"/>
      <c r="DXF97" s="73"/>
      <c r="DXG97" s="73"/>
      <c r="DXH97" s="73"/>
      <c r="DXI97" s="74"/>
      <c r="DXJ97" s="74"/>
      <c r="DXK97" s="77"/>
      <c r="DXL97" s="77"/>
      <c r="DXM97" s="11"/>
      <c r="DXS97" s="73"/>
      <c r="DXT97" s="73"/>
      <c r="DXU97" s="73"/>
      <c r="DXV97" s="73"/>
      <c r="DXW97" s="74"/>
      <c r="DXX97" s="74"/>
      <c r="DXY97" s="77"/>
      <c r="DXZ97" s="77"/>
      <c r="DYA97" s="11"/>
      <c r="DYG97" s="73"/>
      <c r="DYH97" s="73"/>
      <c r="DYI97" s="73"/>
      <c r="DYJ97" s="73"/>
      <c r="DYK97" s="74"/>
      <c r="DYL97" s="74"/>
      <c r="DYM97" s="77"/>
      <c r="DYN97" s="77"/>
      <c r="DYO97" s="11"/>
      <c r="DYU97" s="73"/>
      <c r="DYV97" s="73"/>
      <c r="DYW97" s="73"/>
      <c r="DYX97" s="73"/>
      <c r="DYY97" s="74"/>
      <c r="DYZ97" s="74"/>
      <c r="DZA97" s="77"/>
      <c r="DZB97" s="77"/>
      <c r="DZC97" s="11"/>
      <c r="DZI97" s="73"/>
      <c r="DZJ97" s="73"/>
      <c r="DZK97" s="73"/>
      <c r="DZL97" s="73"/>
      <c r="DZM97" s="74"/>
      <c r="DZN97" s="74"/>
      <c r="DZO97" s="77"/>
      <c r="DZP97" s="77"/>
      <c r="DZQ97" s="11"/>
      <c r="DZW97" s="73"/>
      <c r="DZX97" s="73"/>
      <c r="DZY97" s="73"/>
      <c r="DZZ97" s="73"/>
      <c r="EAA97" s="74"/>
      <c r="EAB97" s="74"/>
      <c r="EAC97" s="77"/>
      <c r="EAD97" s="77"/>
      <c r="EAE97" s="11"/>
      <c r="EAK97" s="73"/>
      <c r="EAL97" s="73"/>
      <c r="EAM97" s="73"/>
      <c r="EAN97" s="73"/>
      <c r="EAO97" s="74"/>
      <c r="EAP97" s="74"/>
      <c r="EAQ97" s="77"/>
      <c r="EAR97" s="77"/>
      <c r="EAS97" s="11"/>
      <c r="EAY97" s="73"/>
      <c r="EAZ97" s="73"/>
      <c r="EBA97" s="73"/>
      <c r="EBB97" s="73"/>
      <c r="EBC97" s="74"/>
      <c r="EBD97" s="74"/>
      <c r="EBE97" s="77"/>
      <c r="EBF97" s="77"/>
      <c r="EBG97" s="11"/>
      <c r="EBM97" s="73"/>
      <c r="EBN97" s="73"/>
      <c r="EBO97" s="73"/>
      <c r="EBP97" s="73"/>
      <c r="EBQ97" s="74"/>
      <c r="EBR97" s="74"/>
      <c r="EBS97" s="77"/>
      <c r="EBT97" s="77"/>
      <c r="EBU97" s="11"/>
      <c r="ECA97" s="73"/>
      <c r="ECB97" s="73"/>
      <c r="ECC97" s="73"/>
      <c r="ECD97" s="73"/>
      <c r="ECE97" s="74"/>
      <c r="ECF97" s="74"/>
      <c r="ECG97" s="77"/>
      <c r="ECH97" s="77"/>
      <c r="ECI97" s="11"/>
      <c r="ECO97" s="73"/>
      <c r="ECP97" s="73"/>
      <c r="ECQ97" s="73"/>
      <c r="ECR97" s="73"/>
      <c r="ECS97" s="74"/>
      <c r="ECT97" s="74"/>
      <c r="ECU97" s="77"/>
      <c r="ECV97" s="77"/>
      <c r="ECW97" s="11"/>
      <c r="EDC97" s="73"/>
      <c r="EDD97" s="73"/>
      <c r="EDE97" s="73"/>
      <c r="EDF97" s="73"/>
      <c r="EDG97" s="74"/>
      <c r="EDH97" s="74"/>
      <c r="EDI97" s="77"/>
      <c r="EDJ97" s="77"/>
      <c r="EDK97" s="11"/>
      <c r="EDQ97" s="73"/>
      <c r="EDR97" s="73"/>
      <c r="EDS97" s="73"/>
      <c r="EDT97" s="73"/>
      <c r="EDU97" s="74"/>
      <c r="EDV97" s="74"/>
      <c r="EDW97" s="77"/>
      <c r="EDX97" s="77"/>
      <c r="EDY97" s="11"/>
      <c r="EEE97" s="73"/>
      <c r="EEF97" s="73"/>
      <c r="EEG97" s="73"/>
      <c r="EEH97" s="73"/>
      <c r="EEI97" s="74"/>
      <c r="EEJ97" s="74"/>
      <c r="EEK97" s="77"/>
      <c r="EEL97" s="77"/>
      <c r="EEM97" s="11"/>
      <c r="EES97" s="73"/>
      <c r="EET97" s="73"/>
      <c r="EEU97" s="73"/>
      <c r="EEV97" s="73"/>
      <c r="EEW97" s="74"/>
      <c r="EEX97" s="74"/>
      <c r="EEY97" s="77"/>
      <c r="EEZ97" s="77"/>
      <c r="EFA97" s="11"/>
      <c r="EFG97" s="73"/>
      <c r="EFH97" s="73"/>
      <c r="EFI97" s="73"/>
      <c r="EFJ97" s="73"/>
      <c r="EFK97" s="74"/>
      <c r="EFL97" s="74"/>
      <c r="EFM97" s="77"/>
      <c r="EFN97" s="77"/>
      <c r="EFO97" s="11"/>
      <c r="EFU97" s="73"/>
      <c r="EFV97" s="73"/>
      <c r="EFW97" s="73"/>
      <c r="EFX97" s="73"/>
      <c r="EFY97" s="74"/>
      <c r="EFZ97" s="74"/>
      <c r="EGA97" s="77"/>
      <c r="EGB97" s="77"/>
      <c r="EGC97" s="11"/>
      <c r="EGI97" s="73"/>
      <c r="EGJ97" s="73"/>
      <c r="EGK97" s="73"/>
      <c r="EGL97" s="73"/>
      <c r="EGM97" s="74"/>
      <c r="EGN97" s="74"/>
      <c r="EGO97" s="77"/>
      <c r="EGP97" s="77"/>
      <c r="EGQ97" s="11"/>
      <c r="EGW97" s="73"/>
      <c r="EGX97" s="73"/>
      <c r="EGY97" s="73"/>
      <c r="EGZ97" s="73"/>
      <c r="EHA97" s="74"/>
      <c r="EHB97" s="74"/>
      <c r="EHC97" s="77"/>
      <c r="EHD97" s="77"/>
      <c r="EHE97" s="11"/>
      <c r="EHK97" s="73"/>
      <c r="EHL97" s="73"/>
      <c r="EHM97" s="73"/>
      <c r="EHN97" s="73"/>
      <c r="EHO97" s="74"/>
      <c r="EHP97" s="74"/>
      <c r="EHQ97" s="77"/>
      <c r="EHR97" s="77"/>
      <c r="EHS97" s="11"/>
      <c r="EHY97" s="73"/>
      <c r="EHZ97" s="73"/>
      <c r="EIA97" s="73"/>
      <c r="EIB97" s="73"/>
      <c r="EIC97" s="74"/>
      <c r="EID97" s="74"/>
      <c r="EIE97" s="77"/>
      <c r="EIF97" s="77"/>
      <c r="EIG97" s="11"/>
      <c r="EIM97" s="73"/>
      <c r="EIN97" s="73"/>
      <c r="EIO97" s="73"/>
      <c r="EIP97" s="73"/>
      <c r="EIQ97" s="74"/>
      <c r="EIR97" s="74"/>
      <c r="EIS97" s="77"/>
      <c r="EIT97" s="77"/>
      <c r="EIU97" s="11"/>
      <c r="EJA97" s="73"/>
      <c r="EJB97" s="73"/>
      <c r="EJC97" s="73"/>
      <c r="EJD97" s="73"/>
      <c r="EJE97" s="74"/>
      <c r="EJF97" s="74"/>
      <c r="EJG97" s="77"/>
      <c r="EJH97" s="77"/>
      <c r="EJI97" s="11"/>
      <c r="EJO97" s="73"/>
      <c r="EJP97" s="73"/>
      <c r="EJQ97" s="73"/>
      <c r="EJR97" s="73"/>
      <c r="EJS97" s="74"/>
      <c r="EJT97" s="74"/>
      <c r="EJU97" s="77"/>
      <c r="EJV97" s="77"/>
      <c r="EJW97" s="11"/>
      <c r="EKC97" s="73"/>
      <c r="EKD97" s="73"/>
      <c r="EKE97" s="73"/>
      <c r="EKF97" s="73"/>
      <c r="EKG97" s="74"/>
      <c r="EKH97" s="74"/>
      <c r="EKI97" s="77"/>
      <c r="EKJ97" s="77"/>
      <c r="EKK97" s="11"/>
      <c r="EKQ97" s="73"/>
      <c r="EKR97" s="73"/>
      <c r="EKS97" s="73"/>
      <c r="EKT97" s="73"/>
      <c r="EKU97" s="74"/>
      <c r="EKV97" s="74"/>
      <c r="EKW97" s="77"/>
      <c r="EKX97" s="77"/>
      <c r="EKY97" s="11"/>
      <c r="ELE97" s="73"/>
      <c r="ELF97" s="73"/>
      <c r="ELG97" s="73"/>
      <c r="ELH97" s="73"/>
      <c r="ELI97" s="74"/>
      <c r="ELJ97" s="74"/>
      <c r="ELK97" s="77"/>
      <c r="ELL97" s="77"/>
      <c r="ELM97" s="11"/>
      <c r="ELS97" s="73"/>
      <c r="ELT97" s="73"/>
      <c r="ELU97" s="73"/>
      <c r="ELV97" s="73"/>
      <c r="ELW97" s="74"/>
      <c r="ELX97" s="74"/>
      <c r="ELY97" s="77"/>
      <c r="ELZ97" s="77"/>
      <c r="EMA97" s="11"/>
      <c r="EMG97" s="73"/>
      <c r="EMH97" s="73"/>
      <c r="EMI97" s="73"/>
      <c r="EMJ97" s="73"/>
      <c r="EMK97" s="74"/>
      <c r="EML97" s="74"/>
      <c r="EMM97" s="77"/>
      <c r="EMN97" s="77"/>
      <c r="EMO97" s="11"/>
      <c r="EMU97" s="73"/>
      <c r="EMV97" s="73"/>
      <c r="EMW97" s="73"/>
      <c r="EMX97" s="73"/>
      <c r="EMY97" s="74"/>
      <c r="EMZ97" s="74"/>
      <c r="ENA97" s="77"/>
      <c r="ENB97" s="77"/>
      <c r="ENC97" s="11"/>
      <c r="ENI97" s="73"/>
      <c r="ENJ97" s="73"/>
      <c r="ENK97" s="73"/>
      <c r="ENL97" s="73"/>
      <c r="ENM97" s="74"/>
      <c r="ENN97" s="74"/>
      <c r="ENO97" s="77"/>
      <c r="ENP97" s="77"/>
      <c r="ENQ97" s="11"/>
      <c r="ENW97" s="73"/>
      <c r="ENX97" s="73"/>
      <c r="ENY97" s="73"/>
      <c r="ENZ97" s="73"/>
      <c r="EOA97" s="74"/>
      <c r="EOB97" s="74"/>
      <c r="EOC97" s="77"/>
      <c r="EOD97" s="77"/>
      <c r="EOE97" s="11"/>
      <c r="EOK97" s="73"/>
      <c r="EOL97" s="73"/>
      <c r="EOM97" s="73"/>
      <c r="EON97" s="73"/>
      <c r="EOO97" s="74"/>
      <c r="EOP97" s="74"/>
      <c r="EOQ97" s="77"/>
      <c r="EOR97" s="77"/>
      <c r="EOS97" s="11"/>
      <c r="EOY97" s="73"/>
      <c r="EOZ97" s="73"/>
      <c r="EPA97" s="73"/>
      <c r="EPB97" s="73"/>
      <c r="EPC97" s="74"/>
      <c r="EPD97" s="74"/>
      <c r="EPE97" s="77"/>
      <c r="EPF97" s="77"/>
      <c r="EPG97" s="11"/>
      <c r="EPM97" s="73"/>
      <c r="EPN97" s="73"/>
      <c r="EPO97" s="73"/>
      <c r="EPP97" s="73"/>
      <c r="EPQ97" s="74"/>
      <c r="EPR97" s="74"/>
      <c r="EPS97" s="77"/>
      <c r="EPT97" s="77"/>
      <c r="EPU97" s="11"/>
      <c r="EQA97" s="73"/>
      <c r="EQB97" s="73"/>
      <c r="EQC97" s="73"/>
      <c r="EQD97" s="73"/>
      <c r="EQE97" s="74"/>
      <c r="EQF97" s="74"/>
      <c r="EQG97" s="77"/>
      <c r="EQH97" s="77"/>
      <c r="EQI97" s="11"/>
      <c r="EQO97" s="73"/>
      <c r="EQP97" s="73"/>
      <c r="EQQ97" s="73"/>
      <c r="EQR97" s="73"/>
      <c r="EQS97" s="74"/>
      <c r="EQT97" s="74"/>
      <c r="EQU97" s="77"/>
      <c r="EQV97" s="77"/>
      <c r="EQW97" s="11"/>
      <c r="ERC97" s="73"/>
      <c r="ERD97" s="73"/>
      <c r="ERE97" s="73"/>
      <c r="ERF97" s="73"/>
      <c r="ERG97" s="74"/>
      <c r="ERH97" s="74"/>
      <c r="ERI97" s="77"/>
      <c r="ERJ97" s="77"/>
      <c r="ERK97" s="11"/>
      <c r="ERQ97" s="73"/>
      <c r="ERR97" s="73"/>
      <c r="ERS97" s="73"/>
      <c r="ERT97" s="73"/>
      <c r="ERU97" s="74"/>
      <c r="ERV97" s="74"/>
      <c r="ERW97" s="77"/>
      <c r="ERX97" s="77"/>
      <c r="ERY97" s="11"/>
      <c r="ESE97" s="73"/>
      <c r="ESF97" s="73"/>
      <c r="ESG97" s="73"/>
      <c r="ESH97" s="73"/>
      <c r="ESI97" s="74"/>
      <c r="ESJ97" s="74"/>
      <c r="ESK97" s="77"/>
      <c r="ESL97" s="77"/>
      <c r="ESM97" s="11"/>
      <c r="ESS97" s="73"/>
      <c r="EST97" s="73"/>
      <c r="ESU97" s="73"/>
      <c r="ESV97" s="73"/>
      <c r="ESW97" s="74"/>
      <c r="ESX97" s="74"/>
      <c r="ESY97" s="77"/>
      <c r="ESZ97" s="77"/>
      <c r="ETA97" s="11"/>
      <c r="ETG97" s="73"/>
      <c r="ETH97" s="73"/>
      <c r="ETI97" s="73"/>
      <c r="ETJ97" s="73"/>
      <c r="ETK97" s="74"/>
      <c r="ETL97" s="74"/>
      <c r="ETM97" s="77"/>
      <c r="ETN97" s="77"/>
      <c r="ETO97" s="11"/>
      <c r="ETU97" s="73"/>
      <c r="ETV97" s="73"/>
      <c r="ETW97" s="73"/>
      <c r="ETX97" s="73"/>
      <c r="ETY97" s="74"/>
      <c r="ETZ97" s="74"/>
      <c r="EUA97" s="77"/>
      <c r="EUB97" s="77"/>
      <c r="EUC97" s="11"/>
      <c r="EUI97" s="73"/>
      <c r="EUJ97" s="73"/>
      <c r="EUK97" s="73"/>
      <c r="EUL97" s="73"/>
      <c r="EUM97" s="74"/>
      <c r="EUN97" s="74"/>
      <c r="EUO97" s="77"/>
      <c r="EUP97" s="77"/>
      <c r="EUQ97" s="11"/>
      <c r="EUW97" s="73"/>
      <c r="EUX97" s="73"/>
      <c r="EUY97" s="73"/>
      <c r="EUZ97" s="73"/>
      <c r="EVA97" s="74"/>
      <c r="EVB97" s="74"/>
      <c r="EVC97" s="77"/>
      <c r="EVD97" s="77"/>
      <c r="EVE97" s="11"/>
      <c r="EVK97" s="73"/>
      <c r="EVL97" s="73"/>
      <c r="EVM97" s="73"/>
      <c r="EVN97" s="73"/>
      <c r="EVO97" s="74"/>
      <c r="EVP97" s="74"/>
      <c r="EVQ97" s="77"/>
      <c r="EVR97" s="77"/>
      <c r="EVS97" s="11"/>
      <c r="EVY97" s="73"/>
      <c r="EVZ97" s="73"/>
      <c r="EWA97" s="73"/>
      <c r="EWB97" s="73"/>
      <c r="EWC97" s="74"/>
      <c r="EWD97" s="74"/>
      <c r="EWE97" s="77"/>
      <c r="EWF97" s="77"/>
      <c r="EWG97" s="11"/>
      <c r="EWM97" s="73"/>
      <c r="EWN97" s="73"/>
      <c r="EWO97" s="73"/>
      <c r="EWP97" s="73"/>
      <c r="EWQ97" s="74"/>
      <c r="EWR97" s="74"/>
      <c r="EWS97" s="77"/>
      <c r="EWT97" s="77"/>
      <c r="EWU97" s="11"/>
      <c r="EXA97" s="73"/>
      <c r="EXB97" s="73"/>
      <c r="EXC97" s="73"/>
      <c r="EXD97" s="73"/>
      <c r="EXE97" s="74"/>
      <c r="EXF97" s="74"/>
      <c r="EXG97" s="77"/>
      <c r="EXH97" s="77"/>
      <c r="EXI97" s="11"/>
      <c r="EXO97" s="73"/>
      <c r="EXP97" s="73"/>
      <c r="EXQ97" s="73"/>
      <c r="EXR97" s="73"/>
      <c r="EXS97" s="74"/>
      <c r="EXT97" s="74"/>
      <c r="EXU97" s="77"/>
      <c r="EXV97" s="77"/>
      <c r="EXW97" s="11"/>
      <c r="EYC97" s="73"/>
      <c r="EYD97" s="73"/>
      <c r="EYE97" s="73"/>
      <c r="EYF97" s="73"/>
      <c r="EYG97" s="74"/>
      <c r="EYH97" s="74"/>
      <c r="EYI97" s="77"/>
      <c r="EYJ97" s="77"/>
      <c r="EYK97" s="11"/>
      <c r="EYQ97" s="73"/>
      <c r="EYR97" s="73"/>
      <c r="EYS97" s="73"/>
      <c r="EYT97" s="73"/>
      <c r="EYU97" s="74"/>
      <c r="EYV97" s="74"/>
      <c r="EYW97" s="77"/>
      <c r="EYX97" s="77"/>
      <c r="EYY97" s="11"/>
      <c r="EZE97" s="73"/>
      <c r="EZF97" s="73"/>
      <c r="EZG97" s="73"/>
      <c r="EZH97" s="73"/>
      <c r="EZI97" s="74"/>
      <c r="EZJ97" s="74"/>
      <c r="EZK97" s="77"/>
      <c r="EZL97" s="77"/>
      <c r="EZM97" s="11"/>
      <c r="EZS97" s="73"/>
      <c r="EZT97" s="73"/>
      <c r="EZU97" s="73"/>
      <c r="EZV97" s="73"/>
      <c r="EZW97" s="74"/>
      <c r="EZX97" s="74"/>
      <c r="EZY97" s="77"/>
      <c r="EZZ97" s="77"/>
      <c r="FAA97" s="11"/>
      <c r="FAG97" s="73"/>
      <c r="FAH97" s="73"/>
      <c r="FAI97" s="73"/>
      <c r="FAJ97" s="73"/>
      <c r="FAK97" s="74"/>
      <c r="FAL97" s="74"/>
      <c r="FAM97" s="77"/>
      <c r="FAN97" s="77"/>
      <c r="FAO97" s="11"/>
      <c r="FAU97" s="73"/>
      <c r="FAV97" s="73"/>
      <c r="FAW97" s="73"/>
      <c r="FAX97" s="73"/>
      <c r="FAY97" s="74"/>
      <c r="FAZ97" s="74"/>
      <c r="FBA97" s="77"/>
      <c r="FBB97" s="77"/>
      <c r="FBC97" s="11"/>
      <c r="FBI97" s="73"/>
      <c r="FBJ97" s="73"/>
      <c r="FBK97" s="73"/>
      <c r="FBL97" s="73"/>
      <c r="FBM97" s="74"/>
      <c r="FBN97" s="74"/>
      <c r="FBO97" s="77"/>
      <c r="FBP97" s="77"/>
      <c r="FBQ97" s="11"/>
      <c r="FBW97" s="73"/>
      <c r="FBX97" s="73"/>
      <c r="FBY97" s="73"/>
      <c r="FBZ97" s="73"/>
      <c r="FCA97" s="74"/>
      <c r="FCB97" s="74"/>
      <c r="FCC97" s="77"/>
      <c r="FCD97" s="77"/>
      <c r="FCE97" s="11"/>
      <c r="FCK97" s="73"/>
      <c r="FCL97" s="73"/>
      <c r="FCM97" s="73"/>
      <c r="FCN97" s="73"/>
      <c r="FCO97" s="74"/>
      <c r="FCP97" s="74"/>
      <c r="FCQ97" s="77"/>
      <c r="FCR97" s="77"/>
      <c r="FCS97" s="11"/>
      <c r="FCY97" s="73"/>
      <c r="FCZ97" s="73"/>
      <c r="FDA97" s="73"/>
      <c r="FDB97" s="73"/>
      <c r="FDC97" s="74"/>
      <c r="FDD97" s="74"/>
      <c r="FDE97" s="77"/>
      <c r="FDF97" s="77"/>
      <c r="FDG97" s="11"/>
      <c r="FDM97" s="73"/>
      <c r="FDN97" s="73"/>
      <c r="FDO97" s="73"/>
      <c r="FDP97" s="73"/>
      <c r="FDQ97" s="74"/>
      <c r="FDR97" s="74"/>
      <c r="FDS97" s="77"/>
      <c r="FDT97" s="77"/>
      <c r="FDU97" s="11"/>
      <c r="FEA97" s="73"/>
      <c r="FEB97" s="73"/>
      <c r="FEC97" s="73"/>
      <c r="FED97" s="73"/>
      <c r="FEE97" s="74"/>
      <c r="FEF97" s="74"/>
      <c r="FEG97" s="77"/>
      <c r="FEH97" s="77"/>
      <c r="FEI97" s="11"/>
      <c r="FEO97" s="73"/>
      <c r="FEP97" s="73"/>
      <c r="FEQ97" s="73"/>
      <c r="FER97" s="73"/>
      <c r="FES97" s="74"/>
      <c r="FET97" s="74"/>
      <c r="FEU97" s="77"/>
      <c r="FEV97" s="77"/>
      <c r="FEW97" s="11"/>
      <c r="FFC97" s="73"/>
      <c r="FFD97" s="73"/>
      <c r="FFE97" s="73"/>
      <c r="FFF97" s="73"/>
      <c r="FFG97" s="74"/>
      <c r="FFH97" s="74"/>
      <c r="FFI97" s="77"/>
      <c r="FFJ97" s="77"/>
      <c r="FFK97" s="11"/>
      <c r="FFQ97" s="73"/>
      <c r="FFR97" s="73"/>
      <c r="FFS97" s="73"/>
      <c r="FFT97" s="73"/>
      <c r="FFU97" s="74"/>
      <c r="FFV97" s="74"/>
      <c r="FFW97" s="77"/>
      <c r="FFX97" s="77"/>
      <c r="FFY97" s="11"/>
      <c r="FGE97" s="73"/>
      <c r="FGF97" s="73"/>
      <c r="FGG97" s="73"/>
      <c r="FGH97" s="73"/>
      <c r="FGI97" s="74"/>
      <c r="FGJ97" s="74"/>
      <c r="FGK97" s="77"/>
      <c r="FGL97" s="77"/>
      <c r="FGM97" s="11"/>
      <c r="FGS97" s="73"/>
      <c r="FGT97" s="73"/>
      <c r="FGU97" s="73"/>
      <c r="FGV97" s="73"/>
      <c r="FGW97" s="74"/>
      <c r="FGX97" s="74"/>
      <c r="FGY97" s="77"/>
      <c r="FGZ97" s="77"/>
      <c r="FHA97" s="11"/>
      <c r="FHG97" s="73"/>
      <c r="FHH97" s="73"/>
      <c r="FHI97" s="73"/>
      <c r="FHJ97" s="73"/>
      <c r="FHK97" s="74"/>
      <c r="FHL97" s="74"/>
      <c r="FHM97" s="77"/>
      <c r="FHN97" s="77"/>
      <c r="FHO97" s="11"/>
      <c r="FHU97" s="73"/>
      <c r="FHV97" s="73"/>
      <c r="FHW97" s="73"/>
      <c r="FHX97" s="73"/>
      <c r="FHY97" s="74"/>
      <c r="FHZ97" s="74"/>
      <c r="FIA97" s="77"/>
      <c r="FIB97" s="77"/>
      <c r="FIC97" s="11"/>
      <c r="FII97" s="73"/>
      <c r="FIJ97" s="73"/>
      <c r="FIK97" s="73"/>
      <c r="FIL97" s="73"/>
      <c r="FIM97" s="74"/>
      <c r="FIN97" s="74"/>
      <c r="FIO97" s="77"/>
      <c r="FIP97" s="77"/>
      <c r="FIQ97" s="11"/>
      <c r="FIW97" s="73"/>
      <c r="FIX97" s="73"/>
      <c r="FIY97" s="73"/>
      <c r="FIZ97" s="73"/>
      <c r="FJA97" s="74"/>
      <c r="FJB97" s="74"/>
      <c r="FJC97" s="77"/>
      <c r="FJD97" s="77"/>
      <c r="FJE97" s="11"/>
      <c r="FJK97" s="73"/>
      <c r="FJL97" s="73"/>
      <c r="FJM97" s="73"/>
      <c r="FJN97" s="73"/>
      <c r="FJO97" s="74"/>
      <c r="FJP97" s="74"/>
      <c r="FJQ97" s="77"/>
      <c r="FJR97" s="77"/>
      <c r="FJS97" s="11"/>
      <c r="FJY97" s="73"/>
      <c r="FJZ97" s="73"/>
      <c r="FKA97" s="73"/>
      <c r="FKB97" s="73"/>
      <c r="FKC97" s="74"/>
      <c r="FKD97" s="74"/>
      <c r="FKE97" s="77"/>
      <c r="FKF97" s="77"/>
      <c r="FKG97" s="11"/>
      <c r="FKM97" s="73"/>
      <c r="FKN97" s="73"/>
      <c r="FKO97" s="73"/>
      <c r="FKP97" s="73"/>
      <c r="FKQ97" s="74"/>
      <c r="FKR97" s="74"/>
      <c r="FKS97" s="77"/>
      <c r="FKT97" s="77"/>
      <c r="FKU97" s="11"/>
      <c r="FLA97" s="73"/>
      <c r="FLB97" s="73"/>
      <c r="FLC97" s="73"/>
      <c r="FLD97" s="73"/>
      <c r="FLE97" s="74"/>
      <c r="FLF97" s="74"/>
      <c r="FLG97" s="77"/>
      <c r="FLH97" s="77"/>
      <c r="FLI97" s="11"/>
      <c r="FLO97" s="73"/>
      <c r="FLP97" s="73"/>
      <c r="FLQ97" s="73"/>
      <c r="FLR97" s="73"/>
      <c r="FLS97" s="74"/>
      <c r="FLT97" s="74"/>
      <c r="FLU97" s="77"/>
      <c r="FLV97" s="77"/>
      <c r="FLW97" s="11"/>
      <c r="FMC97" s="73"/>
      <c r="FMD97" s="73"/>
      <c r="FME97" s="73"/>
      <c r="FMF97" s="73"/>
      <c r="FMG97" s="74"/>
      <c r="FMH97" s="74"/>
      <c r="FMI97" s="77"/>
      <c r="FMJ97" s="77"/>
      <c r="FMK97" s="11"/>
      <c r="FMQ97" s="73"/>
      <c r="FMR97" s="73"/>
      <c r="FMS97" s="73"/>
      <c r="FMT97" s="73"/>
      <c r="FMU97" s="74"/>
      <c r="FMV97" s="74"/>
      <c r="FMW97" s="77"/>
      <c r="FMX97" s="77"/>
      <c r="FMY97" s="11"/>
      <c r="FNE97" s="73"/>
      <c r="FNF97" s="73"/>
      <c r="FNG97" s="73"/>
      <c r="FNH97" s="73"/>
      <c r="FNI97" s="74"/>
      <c r="FNJ97" s="74"/>
      <c r="FNK97" s="77"/>
      <c r="FNL97" s="77"/>
      <c r="FNM97" s="11"/>
      <c r="FNS97" s="73"/>
      <c r="FNT97" s="73"/>
      <c r="FNU97" s="73"/>
      <c r="FNV97" s="73"/>
      <c r="FNW97" s="74"/>
      <c r="FNX97" s="74"/>
      <c r="FNY97" s="77"/>
      <c r="FNZ97" s="77"/>
      <c r="FOA97" s="11"/>
      <c r="FOG97" s="73"/>
      <c r="FOH97" s="73"/>
      <c r="FOI97" s="73"/>
      <c r="FOJ97" s="73"/>
      <c r="FOK97" s="74"/>
      <c r="FOL97" s="74"/>
      <c r="FOM97" s="77"/>
      <c r="FON97" s="77"/>
      <c r="FOO97" s="11"/>
      <c r="FOU97" s="73"/>
      <c r="FOV97" s="73"/>
      <c r="FOW97" s="73"/>
      <c r="FOX97" s="73"/>
      <c r="FOY97" s="74"/>
      <c r="FOZ97" s="74"/>
      <c r="FPA97" s="77"/>
      <c r="FPB97" s="77"/>
      <c r="FPC97" s="11"/>
      <c r="FPI97" s="73"/>
      <c r="FPJ97" s="73"/>
      <c r="FPK97" s="73"/>
      <c r="FPL97" s="73"/>
      <c r="FPM97" s="74"/>
      <c r="FPN97" s="74"/>
      <c r="FPO97" s="77"/>
      <c r="FPP97" s="77"/>
      <c r="FPQ97" s="11"/>
      <c r="FPW97" s="73"/>
      <c r="FPX97" s="73"/>
      <c r="FPY97" s="73"/>
      <c r="FPZ97" s="73"/>
      <c r="FQA97" s="74"/>
      <c r="FQB97" s="74"/>
      <c r="FQC97" s="77"/>
      <c r="FQD97" s="77"/>
      <c r="FQE97" s="11"/>
      <c r="FQK97" s="73"/>
      <c r="FQL97" s="73"/>
      <c r="FQM97" s="73"/>
      <c r="FQN97" s="73"/>
      <c r="FQO97" s="74"/>
      <c r="FQP97" s="74"/>
      <c r="FQQ97" s="77"/>
      <c r="FQR97" s="77"/>
      <c r="FQS97" s="11"/>
      <c r="FQY97" s="73"/>
      <c r="FQZ97" s="73"/>
      <c r="FRA97" s="73"/>
      <c r="FRB97" s="73"/>
      <c r="FRC97" s="74"/>
      <c r="FRD97" s="74"/>
      <c r="FRE97" s="77"/>
      <c r="FRF97" s="77"/>
      <c r="FRG97" s="11"/>
      <c r="FRM97" s="73"/>
      <c r="FRN97" s="73"/>
      <c r="FRO97" s="73"/>
      <c r="FRP97" s="73"/>
      <c r="FRQ97" s="74"/>
      <c r="FRR97" s="74"/>
      <c r="FRS97" s="77"/>
      <c r="FRT97" s="77"/>
      <c r="FRU97" s="11"/>
      <c r="FSA97" s="73"/>
      <c r="FSB97" s="73"/>
      <c r="FSC97" s="73"/>
      <c r="FSD97" s="73"/>
      <c r="FSE97" s="74"/>
      <c r="FSF97" s="74"/>
      <c r="FSG97" s="77"/>
      <c r="FSH97" s="77"/>
      <c r="FSI97" s="11"/>
      <c r="FSO97" s="73"/>
      <c r="FSP97" s="73"/>
      <c r="FSQ97" s="73"/>
      <c r="FSR97" s="73"/>
      <c r="FSS97" s="74"/>
      <c r="FST97" s="74"/>
      <c r="FSU97" s="77"/>
      <c r="FSV97" s="77"/>
      <c r="FSW97" s="11"/>
      <c r="FTC97" s="73"/>
      <c r="FTD97" s="73"/>
      <c r="FTE97" s="73"/>
      <c r="FTF97" s="73"/>
      <c r="FTG97" s="74"/>
      <c r="FTH97" s="74"/>
      <c r="FTI97" s="77"/>
      <c r="FTJ97" s="77"/>
      <c r="FTK97" s="11"/>
      <c r="FTQ97" s="73"/>
      <c r="FTR97" s="73"/>
      <c r="FTS97" s="73"/>
      <c r="FTT97" s="73"/>
      <c r="FTU97" s="74"/>
      <c r="FTV97" s="74"/>
      <c r="FTW97" s="77"/>
      <c r="FTX97" s="77"/>
      <c r="FTY97" s="11"/>
      <c r="FUE97" s="73"/>
      <c r="FUF97" s="73"/>
      <c r="FUG97" s="73"/>
      <c r="FUH97" s="73"/>
      <c r="FUI97" s="74"/>
      <c r="FUJ97" s="74"/>
      <c r="FUK97" s="77"/>
      <c r="FUL97" s="77"/>
      <c r="FUM97" s="11"/>
      <c r="FUS97" s="73"/>
      <c r="FUT97" s="73"/>
      <c r="FUU97" s="73"/>
      <c r="FUV97" s="73"/>
      <c r="FUW97" s="74"/>
      <c r="FUX97" s="74"/>
      <c r="FUY97" s="77"/>
      <c r="FUZ97" s="77"/>
      <c r="FVA97" s="11"/>
      <c r="FVG97" s="73"/>
      <c r="FVH97" s="73"/>
      <c r="FVI97" s="73"/>
      <c r="FVJ97" s="73"/>
      <c r="FVK97" s="74"/>
      <c r="FVL97" s="74"/>
      <c r="FVM97" s="77"/>
      <c r="FVN97" s="77"/>
      <c r="FVO97" s="11"/>
      <c r="FVU97" s="73"/>
      <c r="FVV97" s="73"/>
      <c r="FVW97" s="73"/>
      <c r="FVX97" s="73"/>
      <c r="FVY97" s="74"/>
      <c r="FVZ97" s="74"/>
      <c r="FWA97" s="77"/>
      <c r="FWB97" s="77"/>
      <c r="FWC97" s="11"/>
      <c r="FWI97" s="73"/>
      <c r="FWJ97" s="73"/>
      <c r="FWK97" s="73"/>
      <c r="FWL97" s="73"/>
      <c r="FWM97" s="74"/>
      <c r="FWN97" s="74"/>
      <c r="FWO97" s="77"/>
      <c r="FWP97" s="77"/>
      <c r="FWQ97" s="11"/>
      <c r="FWW97" s="73"/>
      <c r="FWX97" s="73"/>
      <c r="FWY97" s="73"/>
      <c r="FWZ97" s="73"/>
      <c r="FXA97" s="74"/>
      <c r="FXB97" s="74"/>
      <c r="FXC97" s="77"/>
      <c r="FXD97" s="77"/>
      <c r="FXE97" s="11"/>
      <c r="FXK97" s="73"/>
      <c r="FXL97" s="73"/>
      <c r="FXM97" s="73"/>
      <c r="FXN97" s="73"/>
      <c r="FXO97" s="74"/>
      <c r="FXP97" s="74"/>
      <c r="FXQ97" s="77"/>
      <c r="FXR97" s="77"/>
      <c r="FXS97" s="11"/>
      <c r="FXY97" s="73"/>
      <c r="FXZ97" s="73"/>
      <c r="FYA97" s="73"/>
      <c r="FYB97" s="73"/>
      <c r="FYC97" s="74"/>
      <c r="FYD97" s="74"/>
      <c r="FYE97" s="77"/>
      <c r="FYF97" s="77"/>
      <c r="FYG97" s="11"/>
      <c r="FYM97" s="73"/>
      <c r="FYN97" s="73"/>
      <c r="FYO97" s="73"/>
      <c r="FYP97" s="73"/>
      <c r="FYQ97" s="74"/>
      <c r="FYR97" s="74"/>
      <c r="FYS97" s="77"/>
      <c r="FYT97" s="77"/>
      <c r="FYU97" s="11"/>
      <c r="FZA97" s="73"/>
      <c r="FZB97" s="73"/>
      <c r="FZC97" s="73"/>
      <c r="FZD97" s="73"/>
      <c r="FZE97" s="74"/>
      <c r="FZF97" s="74"/>
      <c r="FZG97" s="77"/>
      <c r="FZH97" s="77"/>
      <c r="FZI97" s="11"/>
      <c r="FZO97" s="73"/>
      <c r="FZP97" s="73"/>
      <c r="FZQ97" s="73"/>
      <c r="FZR97" s="73"/>
      <c r="FZS97" s="74"/>
      <c r="FZT97" s="74"/>
      <c r="FZU97" s="77"/>
      <c r="FZV97" s="77"/>
      <c r="FZW97" s="11"/>
      <c r="GAC97" s="73"/>
      <c r="GAD97" s="73"/>
      <c r="GAE97" s="73"/>
      <c r="GAF97" s="73"/>
      <c r="GAG97" s="74"/>
      <c r="GAH97" s="74"/>
      <c r="GAI97" s="77"/>
      <c r="GAJ97" s="77"/>
      <c r="GAK97" s="11"/>
      <c r="GAQ97" s="73"/>
      <c r="GAR97" s="73"/>
      <c r="GAS97" s="73"/>
      <c r="GAT97" s="73"/>
      <c r="GAU97" s="74"/>
      <c r="GAV97" s="74"/>
      <c r="GAW97" s="77"/>
      <c r="GAX97" s="77"/>
      <c r="GAY97" s="11"/>
      <c r="GBE97" s="73"/>
      <c r="GBF97" s="73"/>
      <c r="GBG97" s="73"/>
      <c r="GBH97" s="73"/>
      <c r="GBI97" s="74"/>
      <c r="GBJ97" s="74"/>
      <c r="GBK97" s="77"/>
      <c r="GBL97" s="77"/>
      <c r="GBM97" s="11"/>
      <c r="GBS97" s="73"/>
      <c r="GBT97" s="73"/>
      <c r="GBU97" s="73"/>
      <c r="GBV97" s="73"/>
      <c r="GBW97" s="74"/>
      <c r="GBX97" s="74"/>
      <c r="GBY97" s="77"/>
      <c r="GBZ97" s="77"/>
      <c r="GCA97" s="11"/>
      <c r="GCG97" s="73"/>
      <c r="GCH97" s="73"/>
      <c r="GCI97" s="73"/>
      <c r="GCJ97" s="73"/>
      <c r="GCK97" s="74"/>
      <c r="GCL97" s="74"/>
      <c r="GCM97" s="77"/>
      <c r="GCN97" s="77"/>
      <c r="GCO97" s="11"/>
      <c r="GCU97" s="73"/>
      <c r="GCV97" s="73"/>
      <c r="GCW97" s="73"/>
      <c r="GCX97" s="73"/>
      <c r="GCY97" s="74"/>
      <c r="GCZ97" s="74"/>
      <c r="GDA97" s="77"/>
      <c r="GDB97" s="77"/>
      <c r="GDC97" s="11"/>
      <c r="GDI97" s="73"/>
      <c r="GDJ97" s="73"/>
      <c r="GDK97" s="73"/>
      <c r="GDL97" s="73"/>
      <c r="GDM97" s="74"/>
      <c r="GDN97" s="74"/>
      <c r="GDO97" s="77"/>
      <c r="GDP97" s="77"/>
      <c r="GDQ97" s="11"/>
      <c r="GDW97" s="73"/>
      <c r="GDX97" s="73"/>
      <c r="GDY97" s="73"/>
      <c r="GDZ97" s="73"/>
      <c r="GEA97" s="74"/>
      <c r="GEB97" s="74"/>
      <c r="GEC97" s="77"/>
      <c r="GED97" s="77"/>
      <c r="GEE97" s="11"/>
      <c r="GEK97" s="73"/>
      <c r="GEL97" s="73"/>
      <c r="GEM97" s="73"/>
      <c r="GEN97" s="73"/>
      <c r="GEO97" s="74"/>
      <c r="GEP97" s="74"/>
      <c r="GEQ97" s="77"/>
      <c r="GER97" s="77"/>
      <c r="GES97" s="11"/>
      <c r="GEY97" s="73"/>
      <c r="GEZ97" s="73"/>
      <c r="GFA97" s="73"/>
      <c r="GFB97" s="73"/>
      <c r="GFC97" s="74"/>
      <c r="GFD97" s="74"/>
      <c r="GFE97" s="77"/>
      <c r="GFF97" s="77"/>
      <c r="GFG97" s="11"/>
      <c r="GFM97" s="73"/>
      <c r="GFN97" s="73"/>
      <c r="GFO97" s="73"/>
      <c r="GFP97" s="73"/>
      <c r="GFQ97" s="74"/>
      <c r="GFR97" s="74"/>
      <c r="GFS97" s="77"/>
      <c r="GFT97" s="77"/>
      <c r="GFU97" s="11"/>
      <c r="GGA97" s="73"/>
      <c r="GGB97" s="73"/>
      <c r="GGC97" s="73"/>
      <c r="GGD97" s="73"/>
      <c r="GGE97" s="74"/>
      <c r="GGF97" s="74"/>
      <c r="GGG97" s="77"/>
      <c r="GGH97" s="77"/>
      <c r="GGI97" s="11"/>
      <c r="GGO97" s="73"/>
      <c r="GGP97" s="73"/>
      <c r="GGQ97" s="73"/>
      <c r="GGR97" s="73"/>
      <c r="GGS97" s="74"/>
      <c r="GGT97" s="74"/>
      <c r="GGU97" s="77"/>
      <c r="GGV97" s="77"/>
      <c r="GGW97" s="11"/>
      <c r="GHC97" s="73"/>
      <c r="GHD97" s="73"/>
      <c r="GHE97" s="73"/>
      <c r="GHF97" s="73"/>
      <c r="GHG97" s="74"/>
      <c r="GHH97" s="74"/>
      <c r="GHI97" s="77"/>
      <c r="GHJ97" s="77"/>
      <c r="GHK97" s="11"/>
      <c r="GHQ97" s="73"/>
      <c r="GHR97" s="73"/>
      <c r="GHS97" s="73"/>
      <c r="GHT97" s="73"/>
      <c r="GHU97" s="74"/>
      <c r="GHV97" s="74"/>
      <c r="GHW97" s="77"/>
      <c r="GHX97" s="77"/>
      <c r="GHY97" s="11"/>
      <c r="GIE97" s="73"/>
      <c r="GIF97" s="73"/>
      <c r="GIG97" s="73"/>
      <c r="GIH97" s="73"/>
      <c r="GII97" s="74"/>
      <c r="GIJ97" s="74"/>
      <c r="GIK97" s="77"/>
      <c r="GIL97" s="77"/>
      <c r="GIM97" s="11"/>
      <c r="GIS97" s="73"/>
      <c r="GIT97" s="73"/>
      <c r="GIU97" s="73"/>
      <c r="GIV97" s="73"/>
      <c r="GIW97" s="74"/>
      <c r="GIX97" s="74"/>
      <c r="GIY97" s="77"/>
      <c r="GIZ97" s="77"/>
      <c r="GJA97" s="11"/>
      <c r="GJG97" s="73"/>
      <c r="GJH97" s="73"/>
      <c r="GJI97" s="73"/>
      <c r="GJJ97" s="73"/>
      <c r="GJK97" s="74"/>
      <c r="GJL97" s="74"/>
      <c r="GJM97" s="77"/>
      <c r="GJN97" s="77"/>
      <c r="GJO97" s="11"/>
      <c r="GJU97" s="73"/>
      <c r="GJV97" s="73"/>
      <c r="GJW97" s="73"/>
      <c r="GJX97" s="73"/>
      <c r="GJY97" s="74"/>
      <c r="GJZ97" s="74"/>
      <c r="GKA97" s="77"/>
      <c r="GKB97" s="77"/>
      <c r="GKC97" s="11"/>
      <c r="GKI97" s="73"/>
      <c r="GKJ97" s="73"/>
      <c r="GKK97" s="73"/>
      <c r="GKL97" s="73"/>
      <c r="GKM97" s="74"/>
      <c r="GKN97" s="74"/>
      <c r="GKO97" s="77"/>
      <c r="GKP97" s="77"/>
      <c r="GKQ97" s="11"/>
      <c r="GKW97" s="73"/>
      <c r="GKX97" s="73"/>
      <c r="GKY97" s="73"/>
      <c r="GKZ97" s="73"/>
      <c r="GLA97" s="74"/>
      <c r="GLB97" s="74"/>
      <c r="GLC97" s="77"/>
      <c r="GLD97" s="77"/>
      <c r="GLE97" s="11"/>
      <c r="GLK97" s="73"/>
      <c r="GLL97" s="73"/>
      <c r="GLM97" s="73"/>
      <c r="GLN97" s="73"/>
      <c r="GLO97" s="74"/>
      <c r="GLP97" s="74"/>
      <c r="GLQ97" s="77"/>
      <c r="GLR97" s="77"/>
      <c r="GLS97" s="11"/>
      <c r="GLY97" s="73"/>
      <c r="GLZ97" s="73"/>
      <c r="GMA97" s="73"/>
      <c r="GMB97" s="73"/>
      <c r="GMC97" s="74"/>
      <c r="GMD97" s="74"/>
      <c r="GME97" s="77"/>
      <c r="GMF97" s="77"/>
      <c r="GMG97" s="11"/>
      <c r="GMM97" s="73"/>
      <c r="GMN97" s="73"/>
      <c r="GMO97" s="73"/>
      <c r="GMP97" s="73"/>
      <c r="GMQ97" s="74"/>
      <c r="GMR97" s="74"/>
      <c r="GMS97" s="77"/>
      <c r="GMT97" s="77"/>
      <c r="GMU97" s="11"/>
      <c r="GNA97" s="73"/>
      <c r="GNB97" s="73"/>
      <c r="GNC97" s="73"/>
      <c r="GND97" s="73"/>
      <c r="GNE97" s="74"/>
      <c r="GNF97" s="74"/>
      <c r="GNG97" s="77"/>
      <c r="GNH97" s="77"/>
      <c r="GNI97" s="11"/>
      <c r="GNO97" s="73"/>
      <c r="GNP97" s="73"/>
      <c r="GNQ97" s="73"/>
      <c r="GNR97" s="73"/>
      <c r="GNS97" s="74"/>
      <c r="GNT97" s="74"/>
      <c r="GNU97" s="77"/>
      <c r="GNV97" s="77"/>
      <c r="GNW97" s="11"/>
      <c r="GOC97" s="73"/>
      <c r="GOD97" s="73"/>
      <c r="GOE97" s="73"/>
      <c r="GOF97" s="73"/>
      <c r="GOG97" s="74"/>
      <c r="GOH97" s="74"/>
      <c r="GOI97" s="77"/>
      <c r="GOJ97" s="77"/>
      <c r="GOK97" s="11"/>
      <c r="GOQ97" s="73"/>
      <c r="GOR97" s="73"/>
      <c r="GOS97" s="73"/>
      <c r="GOT97" s="73"/>
      <c r="GOU97" s="74"/>
      <c r="GOV97" s="74"/>
      <c r="GOW97" s="77"/>
      <c r="GOX97" s="77"/>
      <c r="GOY97" s="11"/>
      <c r="GPE97" s="73"/>
      <c r="GPF97" s="73"/>
      <c r="GPG97" s="73"/>
      <c r="GPH97" s="73"/>
      <c r="GPI97" s="74"/>
      <c r="GPJ97" s="74"/>
      <c r="GPK97" s="77"/>
      <c r="GPL97" s="77"/>
      <c r="GPM97" s="11"/>
      <c r="GPS97" s="73"/>
      <c r="GPT97" s="73"/>
      <c r="GPU97" s="73"/>
      <c r="GPV97" s="73"/>
      <c r="GPW97" s="74"/>
      <c r="GPX97" s="74"/>
      <c r="GPY97" s="77"/>
      <c r="GPZ97" s="77"/>
      <c r="GQA97" s="11"/>
      <c r="GQG97" s="73"/>
      <c r="GQH97" s="73"/>
      <c r="GQI97" s="73"/>
      <c r="GQJ97" s="73"/>
      <c r="GQK97" s="74"/>
      <c r="GQL97" s="74"/>
      <c r="GQM97" s="77"/>
      <c r="GQN97" s="77"/>
      <c r="GQO97" s="11"/>
      <c r="GQU97" s="73"/>
      <c r="GQV97" s="73"/>
      <c r="GQW97" s="73"/>
      <c r="GQX97" s="73"/>
      <c r="GQY97" s="74"/>
      <c r="GQZ97" s="74"/>
      <c r="GRA97" s="77"/>
      <c r="GRB97" s="77"/>
      <c r="GRC97" s="11"/>
      <c r="GRI97" s="73"/>
      <c r="GRJ97" s="73"/>
      <c r="GRK97" s="73"/>
      <c r="GRL97" s="73"/>
      <c r="GRM97" s="74"/>
      <c r="GRN97" s="74"/>
      <c r="GRO97" s="77"/>
      <c r="GRP97" s="77"/>
      <c r="GRQ97" s="11"/>
      <c r="GRW97" s="73"/>
      <c r="GRX97" s="73"/>
      <c r="GRY97" s="73"/>
      <c r="GRZ97" s="73"/>
      <c r="GSA97" s="74"/>
      <c r="GSB97" s="74"/>
      <c r="GSC97" s="77"/>
      <c r="GSD97" s="77"/>
      <c r="GSE97" s="11"/>
      <c r="GSK97" s="73"/>
      <c r="GSL97" s="73"/>
      <c r="GSM97" s="73"/>
      <c r="GSN97" s="73"/>
      <c r="GSO97" s="74"/>
      <c r="GSP97" s="74"/>
      <c r="GSQ97" s="77"/>
      <c r="GSR97" s="77"/>
      <c r="GSS97" s="11"/>
      <c r="GSY97" s="73"/>
      <c r="GSZ97" s="73"/>
      <c r="GTA97" s="73"/>
      <c r="GTB97" s="73"/>
      <c r="GTC97" s="74"/>
      <c r="GTD97" s="74"/>
      <c r="GTE97" s="77"/>
      <c r="GTF97" s="77"/>
      <c r="GTG97" s="11"/>
      <c r="GTM97" s="73"/>
      <c r="GTN97" s="73"/>
      <c r="GTO97" s="73"/>
      <c r="GTP97" s="73"/>
      <c r="GTQ97" s="74"/>
      <c r="GTR97" s="74"/>
      <c r="GTS97" s="77"/>
      <c r="GTT97" s="77"/>
      <c r="GTU97" s="11"/>
      <c r="GUA97" s="73"/>
      <c r="GUB97" s="73"/>
      <c r="GUC97" s="73"/>
      <c r="GUD97" s="73"/>
      <c r="GUE97" s="74"/>
      <c r="GUF97" s="74"/>
      <c r="GUG97" s="77"/>
      <c r="GUH97" s="77"/>
      <c r="GUI97" s="11"/>
      <c r="GUO97" s="73"/>
      <c r="GUP97" s="73"/>
      <c r="GUQ97" s="73"/>
      <c r="GUR97" s="73"/>
      <c r="GUS97" s="74"/>
      <c r="GUT97" s="74"/>
      <c r="GUU97" s="77"/>
      <c r="GUV97" s="77"/>
      <c r="GUW97" s="11"/>
      <c r="GVC97" s="73"/>
      <c r="GVD97" s="73"/>
      <c r="GVE97" s="73"/>
      <c r="GVF97" s="73"/>
      <c r="GVG97" s="74"/>
      <c r="GVH97" s="74"/>
      <c r="GVI97" s="77"/>
      <c r="GVJ97" s="77"/>
      <c r="GVK97" s="11"/>
      <c r="GVQ97" s="73"/>
      <c r="GVR97" s="73"/>
      <c r="GVS97" s="73"/>
      <c r="GVT97" s="73"/>
      <c r="GVU97" s="74"/>
      <c r="GVV97" s="74"/>
      <c r="GVW97" s="77"/>
      <c r="GVX97" s="77"/>
      <c r="GVY97" s="11"/>
      <c r="GWE97" s="73"/>
      <c r="GWF97" s="73"/>
      <c r="GWG97" s="73"/>
      <c r="GWH97" s="73"/>
      <c r="GWI97" s="74"/>
      <c r="GWJ97" s="74"/>
      <c r="GWK97" s="77"/>
      <c r="GWL97" s="77"/>
      <c r="GWM97" s="11"/>
      <c r="GWS97" s="73"/>
      <c r="GWT97" s="73"/>
      <c r="GWU97" s="73"/>
      <c r="GWV97" s="73"/>
      <c r="GWW97" s="74"/>
      <c r="GWX97" s="74"/>
      <c r="GWY97" s="77"/>
      <c r="GWZ97" s="77"/>
      <c r="GXA97" s="11"/>
      <c r="GXG97" s="73"/>
      <c r="GXH97" s="73"/>
      <c r="GXI97" s="73"/>
      <c r="GXJ97" s="73"/>
      <c r="GXK97" s="74"/>
      <c r="GXL97" s="74"/>
      <c r="GXM97" s="77"/>
      <c r="GXN97" s="77"/>
      <c r="GXO97" s="11"/>
      <c r="GXU97" s="73"/>
      <c r="GXV97" s="73"/>
      <c r="GXW97" s="73"/>
      <c r="GXX97" s="73"/>
      <c r="GXY97" s="74"/>
      <c r="GXZ97" s="74"/>
      <c r="GYA97" s="77"/>
      <c r="GYB97" s="77"/>
      <c r="GYC97" s="11"/>
      <c r="GYI97" s="73"/>
      <c r="GYJ97" s="73"/>
      <c r="GYK97" s="73"/>
      <c r="GYL97" s="73"/>
      <c r="GYM97" s="74"/>
      <c r="GYN97" s="74"/>
      <c r="GYO97" s="77"/>
      <c r="GYP97" s="77"/>
      <c r="GYQ97" s="11"/>
      <c r="GYW97" s="73"/>
      <c r="GYX97" s="73"/>
      <c r="GYY97" s="73"/>
      <c r="GYZ97" s="73"/>
      <c r="GZA97" s="74"/>
      <c r="GZB97" s="74"/>
      <c r="GZC97" s="77"/>
      <c r="GZD97" s="77"/>
      <c r="GZE97" s="11"/>
      <c r="GZK97" s="73"/>
      <c r="GZL97" s="73"/>
      <c r="GZM97" s="73"/>
      <c r="GZN97" s="73"/>
      <c r="GZO97" s="74"/>
      <c r="GZP97" s="74"/>
      <c r="GZQ97" s="77"/>
      <c r="GZR97" s="77"/>
      <c r="GZS97" s="11"/>
      <c r="GZY97" s="73"/>
      <c r="GZZ97" s="73"/>
      <c r="HAA97" s="73"/>
      <c r="HAB97" s="73"/>
      <c r="HAC97" s="74"/>
      <c r="HAD97" s="74"/>
      <c r="HAE97" s="77"/>
      <c r="HAF97" s="77"/>
      <c r="HAG97" s="11"/>
      <c r="HAM97" s="73"/>
      <c r="HAN97" s="73"/>
      <c r="HAO97" s="73"/>
      <c r="HAP97" s="73"/>
      <c r="HAQ97" s="74"/>
      <c r="HAR97" s="74"/>
      <c r="HAS97" s="77"/>
      <c r="HAT97" s="77"/>
      <c r="HAU97" s="11"/>
      <c r="HBA97" s="73"/>
      <c r="HBB97" s="73"/>
      <c r="HBC97" s="73"/>
      <c r="HBD97" s="73"/>
      <c r="HBE97" s="74"/>
      <c r="HBF97" s="74"/>
      <c r="HBG97" s="77"/>
      <c r="HBH97" s="77"/>
      <c r="HBI97" s="11"/>
      <c r="HBO97" s="73"/>
      <c r="HBP97" s="73"/>
      <c r="HBQ97" s="73"/>
      <c r="HBR97" s="73"/>
      <c r="HBS97" s="74"/>
      <c r="HBT97" s="74"/>
      <c r="HBU97" s="77"/>
      <c r="HBV97" s="77"/>
      <c r="HBW97" s="11"/>
      <c r="HCC97" s="73"/>
      <c r="HCD97" s="73"/>
      <c r="HCE97" s="73"/>
      <c r="HCF97" s="73"/>
      <c r="HCG97" s="74"/>
      <c r="HCH97" s="74"/>
      <c r="HCI97" s="77"/>
      <c r="HCJ97" s="77"/>
      <c r="HCK97" s="11"/>
      <c r="HCQ97" s="73"/>
      <c r="HCR97" s="73"/>
      <c r="HCS97" s="73"/>
      <c r="HCT97" s="73"/>
      <c r="HCU97" s="74"/>
      <c r="HCV97" s="74"/>
      <c r="HCW97" s="77"/>
      <c r="HCX97" s="77"/>
      <c r="HCY97" s="11"/>
      <c r="HDE97" s="73"/>
      <c r="HDF97" s="73"/>
      <c r="HDG97" s="73"/>
      <c r="HDH97" s="73"/>
      <c r="HDI97" s="74"/>
      <c r="HDJ97" s="74"/>
      <c r="HDK97" s="77"/>
      <c r="HDL97" s="77"/>
      <c r="HDM97" s="11"/>
      <c r="HDS97" s="73"/>
      <c r="HDT97" s="73"/>
      <c r="HDU97" s="73"/>
      <c r="HDV97" s="73"/>
      <c r="HDW97" s="74"/>
      <c r="HDX97" s="74"/>
      <c r="HDY97" s="77"/>
      <c r="HDZ97" s="77"/>
      <c r="HEA97" s="11"/>
      <c r="HEG97" s="73"/>
      <c r="HEH97" s="73"/>
      <c r="HEI97" s="73"/>
      <c r="HEJ97" s="73"/>
      <c r="HEK97" s="74"/>
      <c r="HEL97" s="74"/>
      <c r="HEM97" s="77"/>
      <c r="HEN97" s="77"/>
      <c r="HEO97" s="11"/>
      <c r="HEU97" s="73"/>
      <c r="HEV97" s="73"/>
      <c r="HEW97" s="73"/>
      <c r="HEX97" s="73"/>
      <c r="HEY97" s="74"/>
      <c r="HEZ97" s="74"/>
      <c r="HFA97" s="77"/>
      <c r="HFB97" s="77"/>
      <c r="HFC97" s="11"/>
      <c r="HFI97" s="73"/>
      <c r="HFJ97" s="73"/>
      <c r="HFK97" s="73"/>
      <c r="HFL97" s="73"/>
      <c r="HFM97" s="74"/>
      <c r="HFN97" s="74"/>
      <c r="HFO97" s="77"/>
      <c r="HFP97" s="77"/>
      <c r="HFQ97" s="11"/>
      <c r="HFW97" s="73"/>
      <c r="HFX97" s="73"/>
      <c r="HFY97" s="73"/>
      <c r="HFZ97" s="73"/>
      <c r="HGA97" s="74"/>
      <c r="HGB97" s="74"/>
      <c r="HGC97" s="77"/>
      <c r="HGD97" s="77"/>
      <c r="HGE97" s="11"/>
      <c r="HGK97" s="73"/>
      <c r="HGL97" s="73"/>
      <c r="HGM97" s="73"/>
      <c r="HGN97" s="73"/>
      <c r="HGO97" s="74"/>
      <c r="HGP97" s="74"/>
      <c r="HGQ97" s="77"/>
      <c r="HGR97" s="77"/>
      <c r="HGS97" s="11"/>
      <c r="HGY97" s="73"/>
      <c r="HGZ97" s="73"/>
      <c r="HHA97" s="73"/>
      <c r="HHB97" s="73"/>
      <c r="HHC97" s="74"/>
      <c r="HHD97" s="74"/>
      <c r="HHE97" s="77"/>
      <c r="HHF97" s="77"/>
      <c r="HHG97" s="11"/>
      <c r="HHM97" s="73"/>
      <c r="HHN97" s="73"/>
      <c r="HHO97" s="73"/>
      <c r="HHP97" s="73"/>
      <c r="HHQ97" s="74"/>
      <c r="HHR97" s="74"/>
      <c r="HHS97" s="77"/>
      <c r="HHT97" s="77"/>
      <c r="HHU97" s="11"/>
      <c r="HIA97" s="73"/>
      <c r="HIB97" s="73"/>
      <c r="HIC97" s="73"/>
      <c r="HID97" s="73"/>
      <c r="HIE97" s="74"/>
      <c r="HIF97" s="74"/>
      <c r="HIG97" s="77"/>
      <c r="HIH97" s="77"/>
      <c r="HII97" s="11"/>
      <c r="HIO97" s="73"/>
      <c r="HIP97" s="73"/>
      <c r="HIQ97" s="73"/>
      <c r="HIR97" s="73"/>
      <c r="HIS97" s="74"/>
      <c r="HIT97" s="74"/>
      <c r="HIU97" s="77"/>
      <c r="HIV97" s="77"/>
      <c r="HIW97" s="11"/>
      <c r="HJC97" s="73"/>
      <c r="HJD97" s="73"/>
      <c r="HJE97" s="73"/>
      <c r="HJF97" s="73"/>
      <c r="HJG97" s="74"/>
      <c r="HJH97" s="74"/>
      <c r="HJI97" s="77"/>
      <c r="HJJ97" s="77"/>
      <c r="HJK97" s="11"/>
      <c r="HJQ97" s="73"/>
      <c r="HJR97" s="73"/>
      <c r="HJS97" s="73"/>
      <c r="HJT97" s="73"/>
      <c r="HJU97" s="74"/>
      <c r="HJV97" s="74"/>
      <c r="HJW97" s="77"/>
      <c r="HJX97" s="77"/>
      <c r="HJY97" s="11"/>
      <c r="HKE97" s="73"/>
      <c r="HKF97" s="73"/>
      <c r="HKG97" s="73"/>
      <c r="HKH97" s="73"/>
      <c r="HKI97" s="74"/>
      <c r="HKJ97" s="74"/>
      <c r="HKK97" s="77"/>
      <c r="HKL97" s="77"/>
      <c r="HKM97" s="11"/>
      <c r="HKS97" s="73"/>
      <c r="HKT97" s="73"/>
      <c r="HKU97" s="73"/>
      <c r="HKV97" s="73"/>
      <c r="HKW97" s="74"/>
      <c r="HKX97" s="74"/>
      <c r="HKY97" s="77"/>
      <c r="HKZ97" s="77"/>
      <c r="HLA97" s="11"/>
      <c r="HLG97" s="73"/>
      <c r="HLH97" s="73"/>
      <c r="HLI97" s="73"/>
      <c r="HLJ97" s="73"/>
      <c r="HLK97" s="74"/>
      <c r="HLL97" s="74"/>
      <c r="HLM97" s="77"/>
      <c r="HLN97" s="77"/>
      <c r="HLO97" s="11"/>
      <c r="HLU97" s="73"/>
      <c r="HLV97" s="73"/>
      <c r="HLW97" s="73"/>
      <c r="HLX97" s="73"/>
      <c r="HLY97" s="74"/>
      <c r="HLZ97" s="74"/>
      <c r="HMA97" s="77"/>
      <c r="HMB97" s="77"/>
      <c r="HMC97" s="11"/>
      <c r="HMI97" s="73"/>
      <c r="HMJ97" s="73"/>
      <c r="HMK97" s="73"/>
      <c r="HML97" s="73"/>
      <c r="HMM97" s="74"/>
      <c r="HMN97" s="74"/>
      <c r="HMO97" s="77"/>
      <c r="HMP97" s="77"/>
      <c r="HMQ97" s="11"/>
      <c r="HMW97" s="73"/>
      <c r="HMX97" s="73"/>
      <c r="HMY97" s="73"/>
      <c r="HMZ97" s="73"/>
      <c r="HNA97" s="74"/>
      <c r="HNB97" s="74"/>
      <c r="HNC97" s="77"/>
      <c r="HND97" s="77"/>
      <c r="HNE97" s="11"/>
      <c r="HNK97" s="73"/>
      <c r="HNL97" s="73"/>
      <c r="HNM97" s="73"/>
      <c r="HNN97" s="73"/>
      <c r="HNO97" s="74"/>
      <c r="HNP97" s="74"/>
      <c r="HNQ97" s="77"/>
      <c r="HNR97" s="77"/>
      <c r="HNS97" s="11"/>
      <c r="HNY97" s="73"/>
      <c r="HNZ97" s="73"/>
      <c r="HOA97" s="73"/>
      <c r="HOB97" s="73"/>
      <c r="HOC97" s="74"/>
      <c r="HOD97" s="74"/>
      <c r="HOE97" s="77"/>
      <c r="HOF97" s="77"/>
      <c r="HOG97" s="11"/>
      <c r="HOM97" s="73"/>
      <c r="HON97" s="73"/>
      <c r="HOO97" s="73"/>
      <c r="HOP97" s="73"/>
      <c r="HOQ97" s="74"/>
      <c r="HOR97" s="74"/>
      <c r="HOS97" s="77"/>
      <c r="HOT97" s="77"/>
      <c r="HOU97" s="11"/>
      <c r="HPA97" s="73"/>
      <c r="HPB97" s="73"/>
      <c r="HPC97" s="73"/>
      <c r="HPD97" s="73"/>
      <c r="HPE97" s="74"/>
      <c r="HPF97" s="74"/>
      <c r="HPG97" s="77"/>
      <c r="HPH97" s="77"/>
      <c r="HPI97" s="11"/>
      <c r="HPO97" s="73"/>
      <c r="HPP97" s="73"/>
      <c r="HPQ97" s="73"/>
      <c r="HPR97" s="73"/>
      <c r="HPS97" s="74"/>
      <c r="HPT97" s="74"/>
      <c r="HPU97" s="77"/>
      <c r="HPV97" s="77"/>
      <c r="HPW97" s="11"/>
      <c r="HQC97" s="73"/>
      <c r="HQD97" s="73"/>
      <c r="HQE97" s="73"/>
      <c r="HQF97" s="73"/>
      <c r="HQG97" s="74"/>
      <c r="HQH97" s="74"/>
      <c r="HQI97" s="77"/>
      <c r="HQJ97" s="77"/>
      <c r="HQK97" s="11"/>
      <c r="HQQ97" s="73"/>
      <c r="HQR97" s="73"/>
      <c r="HQS97" s="73"/>
      <c r="HQT97" s="73"/>
      <c r="HQU97" s="74"/>
      <c r="HQV97" s="74"/>
      <c r="HQW97" s="77"/>
      <c r="HQX97" s="77"/>
      <c r="HQY97" s="11"/>
      <c r="HRE97" s="73"/>
      <c r="HRF97" s="73"/>
      <c r="HRG97" s="73"/>
      <c r="HRH97" s="73"/>
      <c r="HRI97" s="74"/>
      <c r="HRJ97" s="74"/>
      <c r="HRK97" s="77"/>
      <c r="HRL97" s="77"/>
      <c r="HRM97" s="11"/>
      <c r="HRS97" s="73"/>
      <c r="HRT97" s="73"/>
      <c r="HRU97" s="73"/>
      <c r="HRV97" s="73"/>
      <c r="HRW97" s="74"/>
      <c r="HRX97" s="74"/>
      <c r="HRY97" s="77"/>
      <c r="HRZ97" s="77"/>
      <c r="HSA97" s="11"/>
      <c r="HSG97" s="73"/>
      <c r="HSH97" s="73"/>
      <c r="HSI97" s="73"/>
      <c r="HSJ97" s="73"/>
      <c r="HSK97" s="74"/>
      <c r="HSL97" s="74"/>
      <c r="HSM97" s="77"/>
      <c r="HSN97" s="77"/>
      <c r="HSO97" s="11"/>
      <c r="HSU97" s="73"/>
      <c r="HSV97" s="73"/>
      <c r="HSW97" s="73"/>
      <c r="HSX97" s="73"/>
      <c r="HSY97" s="74"/>
      <c r="HSZ97" s="74"/>
      <c r="HTA97" s="77"/>
      <c r="HTB97" s="77"/>
      <c r="HTC97" s="11"/>
      <c r="HTI97" s="73"/>
      <c r="HTJ97" s="73"/>
      <c r="HTK97" s="73"/>
      <c r="HTL97" s="73"/>
      <c r="HTM97" s="74"/>
      <c r="HTN97" s="74"/>
      <c r="HTO97" s="77"/>
      <c r="HTP97" s="77"/>
      <c r="HTQ97" s="11"/>
      <c r="HTW97" s="73"/>
      <c r="HTX97" s="73"/>
      <c r="HTY97" s="73"/>
      <c r="HTZ97" s="73"/>
      <c r="HUA97" s="74"/>
      <c r="HUB97" s="74"/>
      <c r="HUC97" s="77"/>
      <c r="HUD97" s="77"/>
      <c r="HUE97" s="11"/>
      <c r="HUK97" s="73"/>
      <c r="HUL97" s="73"/>
      <c r="HUM97" s="73"/>
      <c r="HUN97" s="73"/>
      <c r="HUO97" s="74"/>
      <c r="HUP97" s="74"/>
      <c r="HUQ97" s="77"/>
      <c r="HUR97" s="77"/>
      <c r="HUS97" s="11"/>
      <c r="HUY97" s="73"/>
      <c r="HUZ97" s="73"/>
      <c r="HVA97" s="73"/>
      <c r="HVB97" s="73"/>
      <c r="HVC97" s="74"/>
      <c r="HVD97" s="74"/>
      <c r="HVE97" s="77"/>
      <c r="HVF97" s="77"/>
      <c r="HVG97" s="11"/>
      <c r="HVM97" s="73"/>
      <c r="HVN97" s="73"/>
      <c r="HVO97" s="73"/>
      <c r="HVP97" s="73"/>
      <c r="HVQ97" s="74"/>
      <c r="HVR97" s="74"/>
      <c r="HVS97" s="77"/>
      <c r="HVT97" s="77"/>
      <c r="HVU97" s="11"/>
      <c r="HWA97" s="73"/>
      <c r="HWB97" s="73"/>
      <c r="HWC97" s="73"/>
      <c r="HWD97" s="73"/>
      <c r="HWE97" s="74"/>
      <c r="HWF97" s="74"/>
      <c r="HWG97" s="77"/>
      <c r="HWH97" s="77"/>
      <c r="HWI97" s="11"/>
      <c r="HWO97" s="73"/>
      <c r="HWP97" s="73"/>
      <c r="HWQ97" s="73"/>
      <c r="HWR97" s="73"/>
      <c r="HWS97" s="74"/>
      <c r="HWT97" s="74"/>
      <c r="HWU97" s="77"/>
      <c r="HWV97" s="77"/>
      <c r="HWW97" s="11"/>
      <c r="HXC97" s="73"/>
      <c r="HXD97" s="73"/>
      <c r="HXE97" s="73"/>
      <c r="HXF97" s="73"/>
      <c r="HXG97" s="74"/>
      <c r="HXH97" s="74"/>
      <c r="HXI97" s="77"/>
      <c r="HXJ97" s="77"/>
      <c r="HXK97" s="11"/>
      <c r="HXQ97" s="73"/>
      <c r="HXR97" s="73"/>
      <c r="HXS97" s="73"/>
      <c r="HXT97" s="73"/>
      <c r="HXU97" s="74"/>
      <c r="HXV97" s="74"/>
      <c r="HXW97" s="77"/>
      <c r="HXX97" s="77"/>
      <c r="HXY97" s="11"/>
      <c r="HYE97" s="73"/>
      <c r="HYF97" s="73"/>
      <c r="HYG97" s="73"/>
      <c r="HYH97" s="73"/>
      <c r="HYI97" s="74"/>
      <c r="HYJ97" s="74"/>
      <c r="HYK97" s="77"/>
      <c r="HYL97" s="77"/>
      <c r="HYM97" s="11"/>
      <c r="HYS97" s="73"/>
      <c r="HYT97" s="73"/>
      <c r="HYU97" s="73"/>
      <c r="HYV97" s="73"/>
      <c r="HYW97" s="74"/>
      <c r="HYX97" s="74"/>
      <c r="HYY97" s="77"/>
      <c r="HYZ97" s="77"/>
      <c r="HZA97" s="11"/>
      <c r="HZG97" s="73"/>
      <c r="HZH97" s="73"/>
      <c r="HZI97" s="73"/>
      <c r="HZJ97" s="73"/>
      <c r="HZK97" s="74"/>
      <c r="HZL97" s="74"/>
      <c r="HZM97" s="77"/>
      <c r="HZN97" s="77"/>
      <c r="HZO97" s="11"/>
      <c r="HZU97" s="73"/>
      <c r="HZV97" s="73"/>
      <c r="HZW97" s="73"/>
      <c r="HZX97" s="73"/>
      <c r="HZY97" s="74"/>
      <c r="HZZ97" s="74"/>
      <c r="IAA97" s="77"/>
      <c r="IAB97" s="77"/>
      <c r="IAC97" s="11"/>
      <c r="IAI97" s="73"/>
      <c r="IAJ97" s="73"/>
      <c r="IAK97" s="73"/>
      <c r="IAL97" s="73"/>
      <c r="IAM97" s="74"/>
      <c r="IAN97" s="74"/>
      <c r="IAO97" s="77"/>
      <c r="IAP97" s="77"/>
      <c r="IAQ97" s="11"/>
      <c r="IAW97" s="73"/>
      <c r="IAX97" s="73"/>
      <c r="IAY97" s="73"/>
      <c r="IAZ97" s="73"/>
      <c r="IBA97" s="74"/>
      <c r="IBB97" s="74"/>
      <c r="IBC97" s="77"/>
      <c r="IBD97" s="77"/>
      <c r="IBE97" s="11"/>
      <c r="IBK97" s="73"/>
      <c r="IBL97" s="73"/>
      <c r="IBM97" s="73"/>
      <c r="IBN97" s="73"/>
      <c r="IBO97" s="74"/>
      <c r="IBP97" s="74"/>
      <c r="IBQ97" s="77"/>
      <c r="IBR97" s="77"/>
      <c r="IBS97" s="11"/>
      <c r="IBY97" s="73"/>
      <c r="IBZ97" s="73"/>
      <c r="ICA97" s="73"/>
      <c r="ICB97" s="73"/>
      <c r="ICC97" s="74"/>
      <c r="ICD97" s="74"/>
      <c r="ICE97" s="77"/>
      <c r="ICF97" s="77"/>
      <c r="ICG97" s="11"/>
      <c r="ICM97" s="73"/>
      <c r="ICN97" s="73"/>
      <c r="ICO97" s="73"/>
      <c r="ICP97" s="73"/>
      <c r="ICQ97" s="74"/>
      <c r="ICR97" s="74"/>
      <c r="ICS97" s="77"/>
      <c r="ICT97" s="77"/>
      <c r="ICU97" s="11"/>
      <c r="IDA97" s="73"/>
      <c r="IDB97" s="73"/>
      <c r="IDC97" s="73"/>
      <c r="IDD97" s="73"/>
      <c r="IDE97" s="74"/>
      <c r="IDF97" s="74"/>
      <c r="IDG97" s="77"/>
      <c r="IDH97" s="77"/>
      <c r="IDI97" s="11"/>
      <c r="IDO97" s="73"/>
      <c r="IDP97" s="73"/>
      <c r="IDQ97" s="73"/>
      <c r="IDR97" s="73"/>
      <c r="IDS97" s="74"/>
      <c r="IDT97" s="74"/>
      <c r="IDU97" s="77"/>
      <c r="IDV97" s="77"/>
      <c r="IDW97" s="11"/>
      <c r="IEC97" s="73"/>
      <c r="IED97" s="73"/>
      <c r="IEE97" s="73"/>
      <c r="IEF97" s="73"/>
      <c r="IEG97" s="74"/>
      <c r="IEH97" s="74"/>
      <c r="IEI97" s="77"/>
      <c r="IEJ97" s="77"/>
      <c r="IEK97" s="11"/>
      <c r="IEQ97" s="73"/>
      <c r="IER97" s="73"/>
      <c r="IES97" s="73"/>
      <c r="IET97" s="73"/>
      <c r="IEU97" s="74"/>
      <c r="IEV97" s="74"/>
      <c r="IEW97" s="77"/>
      <c r="IEX97" s="77"/>
      <c r="IEY97" s="11"/>
      <c r="IFE97" s="73"/>
      <c r="IFF97" s="73"/>
      <c r="IFG97" s="73"/>
      <c r="IFH97" s="73"/>
      <c r="IFI97" s="74"/>
      <c r="IFJ97" s="74"/>
      <c r="IFK97" s="77"/>
      <c r="IFL97" s="77"/>
      <c r="IFM97" s="11"/>
      <c r="IFS97" s="73"/>
      <c r="IFT97" s="73"/>
      <c r="IFU97" s="73"/>
      <c r="IFV97" s="73"/>
      <c r="IFW97" s="74"/>
      <c r="IFX97" s="74"/>
      <c r="IFY97" s="77"/>
      <c r="IFZ97" s="77"/>
      <c r="IGA97" s="11"/>
      <c r="IGG97" s="73"/>
      <c r="IGH97" s="73"/>
      <c r="IGI97" s="73"/>
      <c r="IGJ97" s="73"/>
      <c r="IGK97" s="74"/>
      <c r="IGL97" s="74"/>
      <c r="IGM97" s="77"/>
      <c r="IGN97" s="77"/>
      <c r="IGO97" s="11"/>
      <c r="IGU97" s="73"/>
      <c r="IGV97" s="73"/>
      <c r="IGW97" s="73"/>
      <c r="IGX97" s="73"/>
      <c r="IGY97" s="74"/>
      <c r="IGZ97" s="74"/>
      <c r="IHA97" s="77"/>
      <c r="IHB97" s="77"/>
      <c r="IHC97" s="11"/>
      <c r="IHI97" s="73"/>
      <c r="IHJ97" s="73"/>
      <c r="IHK97" s="73"/>
      <c r="IHL97" s="73"/>
      <c r="IHM97" s="74"/>
      <c r="IHN97" s="74"/>
      <c r="IHO97" s="77"/>
      <c r="IHP97" s="77"/>
      <c r="IHQ97" s="11"/>
      <c r="IHW97" s="73"/>
      <c r="IHX97" s="73"/>
      <c r="IHY97" s="73"/>
      <c r="IHZ97" s="73"/>
      <c r="IIA97" s="74"/>
      <c r="IIB97" s="74"/>
      <c r="IIC97" s="77"/>
      <c r="IID97" s="77"/>
      <c r="IIE97" s="11"/>
      <c r="IIK97" s="73"/>
      <c r="IIL97" s="73"/>
      <c r="IIM97" s="73"/>
      <c r="IIN97" s="73"/>
      <c r="IIO97" s="74"/>
      <c r="IIP97" s="74"/>
      <c r="IIQ97" s="77"/>
      <c r="IIR97" s="77"/>
      <c r="IIS97" s="11"/>
      <c r="IIY97" s="73"/>
      <c r="IIZ97" s="73"/>
      <c r="IJA97" s="73"/>
      <c r="IJB97" s="73"/>
      <c r="IJC97" s="74"/>
      <c r="IJD97" s="74"/>
      <c r="IJE97" s="77"/>
      <c r="IJF97" s="77"/>
      <c r="IJG97" s="11"/>
      <c r="IJM97" s="73"/>
      <c r="IJN97" s="73"/>
      <c r="IJO97" s="73"/>
      <c r="IJP97" s="73"/>
      <c r="IJQ97" s="74"/>
      <c r="IJR97" s="74"/>
      <c r="IJS97" s="77"/>
      <c r="IJT97" s="77"/>
      <c r="IJU97" s="11"/>
      <c r="IKA97" s="73"/>
      <c r="IKB97" s="73"/>
      <c r="IKC97" s="73"/>
      <c r="IKD97" s="73"/>
      <c r="IKE97" s="74"/>
      <c r="IKF97" s="74"/>
      <c r="IKG97" s="77"/>
      <c r="IKH97" s="77"/>
      <c r="IKI97" s="11"/>
      <c r="IKO97" s="73"/>
      <c r="IKP97" s="73"/>
      <c r="IKQ97" s="73"/>
      <c r="IKR97" s="73"/>
      <c r="IKS97" s="74"/>
      <c r="IKT97" s="74"/>
      <c r="IKU97" s="77"/>
      <c r="IKV97" s="77"/>
      <c r="IKW97" s="11"/>
      <c r="ILC97" s="73"/>
      <c r="ILD97" s="73"/>
      <c r="ILE97" s="73"/>
      <c r="ILF97" s="73"/>
      <c r="ILG97" s="74"/>
      <c r="ILH97" s="74"/>
      <c r="ILI97" s="77"/>
      <c r="ILJ97" s="77"/>
      <c r="ILK97" s="11"/>
      <c r="ILQ97" s="73"/>
      <c r="ILR97" s="73"/>
      <c r="ILS97" s="73"/>
      <c r="ILT97" s="73"/>
      <c r="ILU97" s="74"/>
      <c r="ILV97" s="74"/>
      <c r="ILW97" s="77"/>
      <c r="ILX97" s="77"/>
      <c r="ILY97" s="11"/>
      <c r="IME97" s="73"/>
      <c r="IMF97" s="73"/>
      <c r="IMG97" s="73"/>
      <c r="IMH97" s="73"/>
      <c r="IMI97" s="74"/>
      <c r="IMJ97" s="74"/>
      <c r="IMK97" s="77"/>
      <c r="IML97" s="77"/>
      <c r="IMM97" s="11"/>
      <c r="IMS97" s="73"/>
      <c r="IMT97" s="73"/>
      <c r="IMU97" s="73"/>
      <c r="IMV97" s="73"/>
      <c r="IMW97" s="74"/>
      <c r="IMX97" s="74"/>
      <c r="IMY97" s="77"/>
      <c r="IMZ97" s="77"/>
      <c r="INA97" s="11"/>
      <c r="ING97" s="73"/>
      <c r="INH97" s="73"/>
      <c r="INI97" s="73"/>
      <c r="INJ97" s="73"/>
      <c r="INK97" s="74"/>
      <c r="INL97" s="74"/>
      <c r="INM97" s="77"/>
      <c r="INN97" s="77"/>
      <c r="INO97" s="11"/>
      <c r="INU97" s="73"/>
      <c r="INV97" s="73"/>
      <c r="INW97" s="73"/>
      <c r="INX97" s="73"/>
      <c r="INY97" s="74"/>
      <c r="INZ97" s="74"/>
      <c r="IOA97" s="77"/>
      <c r="IOB97" s="77"/>
      <c r="IOC97" s="11"/>
      <c r="IOI97" s="73"/>
      <c r="IOJ97" s="73"/>
      <c r="IOK97" s="73"/>
      <c r="IOL97" s="73"/>
      <c r="IOM97" s="74"/>
      <c r="ION97" s="74"/>
      <c r="IOO97" s="77"/>
      <c r="IOP97" s="77"/>
      <c r="IOQ97" s="11"/>
      <c r="IOW97" s="73"/>
      <c r="IOX97" s="73"/>
      <c r="IOY97" s="73"/>
      <c r="IOZ97" s="73"/>
      <c r="IPA97" s="74"/>
      <c r="IPB97" s="74"/>
      <c r="IPC97" s="77"/>
      <c r="IPD97" s="77"/>
      <c r="IPE97" s="11"/>
      <c r="IPK97" s="73"/>
      <c r="IPL97" s="73"/>
      <c r="IPM97" s="73"/>
      <c r="IPN97" s="73"/>
      <c r="IPO97" s="74"/>
      <c r="IPP97" s="74"/>
      <c r="IPQ97" s="77"/>
      <c r="IPR97" s="77"/>
      <c r="IPS97" s="11"/>
      <c r="IPY97" s="73"/>
      <c r="IPZ97" s="73"/>
      <c r="IQA97" s="73"/>
      <c r="IQB97" s="73"/>
      <c r="IQC97" s="74"/>
      <c r="IQD97" s="74"/>
      <c r="IQE97" s="77"/>
      <c r="IQF97" s="77"/>
      <c r="IQG97" s="11"/>
      <c r="IQM97" s="73"/>
      <c r="IQN97" s="73"/>
      <c r="IQO97" s="73"/>
      <c r="IQP97" s="73"/>
      <c r="IQQ97" s="74"/>
      <c r="IQR97" s="74"/>
      <c r="IQS97" s="77"/>
      <c r="IQT97" s="77"/>
      <c r="IQU97" s="11"/>
      <c r="IRA97" s="73"/>
      <c r="IRB97" s="73"/>
      <c r="IRC97" s="73"/>
      <c r="IRD97" s="73"/>
      <c r="IRE97" s="74"/>
      <c r="IRF97" s="74"/>
      <c r="IRG97" s="77"/>
      <c r="IRH97" s="77"/>
      <c r="IRI97" s="11"/>
      <c r="IRO97" s="73"/>
      <c r="IRP97" s="73"/>
      <c r="IRQ97" s="73"/>
      <c r="IRR97" s="73"/>
      <c r="IRS97" s="74"/>
      <c r="IRT97" s="74"/>
      <c r="IRU97" s="77"/>
      <c r="IRV97" s="77"/>
      <c r="IRW97" s="11"/>
      <c r="ISC97" s="73"/>
      <c r="ISD97" s="73"/>
      <c r="ISE97" s="73"/>
      <c r="ISF97" s="73"/>
      <c r="ISG97" s="74"/>
      <c r="ISH97" s="74"/>
      <c r="ISI97" s="77"/>
      <c r="ISJ97" s="77"/>
      <c r="ISK97" s="11"/>
      <c r="ISQ97" s="73"/>
      <c r="ISR97" s="73"/>
      <c r="ISS97" s="73"/>
      <c r="IST97" s="73"/>
      <c r="ISU97" s="74"/>
      <c r="ISV97" s="74"/>
      <c r="ISW97" s="77"/>
      <c r="ISX97" s="77"/>
      <c r="ISY97" s="11"/>
      <c r="ITE97" s="73"/>
      <c r="ITF97" s="73"/>
      <c r="ITG97" s="73"/>
      <c r="ITH97" s="73"/>
      <c r="ITI97" s="74"/>
      <c r="ITJ97" s="74"/>
      <c r="ITK97" s="77"/>
      <c r="ITL97" s="77"/>
      <c r="ITM97" s="11"/>
      <c r="ITS97" s="73"/>
      <c r="ITT97" s="73"/>
      <c r="ITU97" s="73"/>
      <c r="ITV97" s="73"/>
      <c r="ITW97" s="74"/>
      <c r="ITX97" s="74"/>
      <c r="ITY97" s="77"/>
      <c r="ITZ97" s="77"/>
      <c r="IUA97" s="11"/>
      <c r="IUG97" s="73"/>
      <c r="IUH97" s="73"/>
      <c r="IUI97" s="73"/>
      <c r="IUJ97" s="73"/>
      <c r="IUK97" s="74"/>
      <c r="IUL97" s="74"/>
      <c r="IUM97" s="77"/>
      <c r="IUN97" s="77"/>
      <c r="IUO97" s="11"/>
      <c r="IUU97" s="73"/>
      <c r="IUV97" s="73"/>
      <c r="IUW97" s="73"/>
      <c r="IUX97" s="73"/>
      <c r="IUY97" s="74"/>
      <c r="IUZ97" s="74"/>
      <c r="IVA97" s="77"/>
      <c r="IVB97" s="77"/>
      <c r="IVC97" s="11"/>
      <c r="IVI97" s="73"/>
      <c r="IVJ97" s="73"/>
      <c r="IVK97" s="73"/>
      <c r="IVL97" s="73"/>
      <c r="IVM97" s="74"/>
      <c r="IVN97" s="74"/>
      <c r="IVO97" s="77"/>
      <c r="IVP97" s="77"/>
      <c r="IVQ97" s="11"/>
      <c r="IVW97" s="73"/>
      <c r="IVX97" s="73"/>
      <c r="IVY97" s="73"/>
      <c r="IVZ97" s="73"/>
      <c r="IWA97" s="74"/>
      <c r="IWB97" s="74"/>
      <c r="IWC97" s="77"/>
      <c r="IWD97" s="77"/>
      <c r="IWE97" s="11"/>
      <c r="IWK97" s="73"/>
      <c r="IWL97" s="73"/>
      <c r="IWM97" s="73"/>
      <c r="IWN97" s="73"/>
      <c r="IWO97" s="74"/>
      <c r="IWP97" s="74"/>
      <c r="IWQ97" s="77"/>
      <c r="IWR97" s="77"/>
      <c r="IWS97" s="11"/>
      <c r="IWY97" s="73"/>
      <c r="IWZ97" s="73"/>
      <c r="IXA97" s="73"/>
      <c r="IXB97" s="73"/>
      <c r="IXC97" s="74"/>
      <c r="IXD97" s="74"/>
      <c r="IXE97" s="77"/>
      <c r="IXF97" s="77"/>
      <c r="IXG97" s="11"/>
      <c r="IXM97" s="73"/>
      <c r="IXN97" s="73"/>
      <c r="IXO97" s="73"/>
      <c r="IXP97" s="73"/>
      <c r="IXQ97" s="74"/>
      <c r="IXR97" s="74"/>
      <c r="IXS97" s="77"/>
      <c r="IXT97" s="77"/>
      <c r="IXU97" s="11"/>
      <c r="IYA97" s="73"/>
      <c r="IYB97" s="73"/>
      <c r="IYC97" s="73"/>
      <c r="IYD97" s="73"/>
      <c r="IYE97" s="74"/>
      <c r="IYF97" s="74"/>
      <c r="IYG97" s="77"/>
      <c r="IYH97" s="77"/>
      <c r="IYI97" s="11"/>
      <c r="IYO97" s="73"/>
      <c r="IYP97" s="73"/>
      <c r="IYQ97" s="73"/>
      <c r="IYR97" s="73"/>
      <c r="IYS97" s="74"/>
      <c r="IYT97" s="74"/>
      <c r="IYU97" s="77"/>
      <c r="IYV97" s="77"/>
      <c r="IYW97" s="11"/>
      <c r="IZC97" s="73"/>
      <c r="IZD97" s="73"/>
      <c r="IZE97" s="73"/>
      <c r="IZF97" s="73"/>
      <c r="IZG97" s="74"/>
      <c r="IZH97" s="74"/>
      <c r="IZI97" s="77"/>
      <c r="IZJ97" s="77"/>
      <c r="IZK97" s="11"/>
      <c r="IZQ97" s="73"/>
      <c r="IZR97" s="73"/>
      <c r="IZS97" s="73"/>
      <c r="IZT97" s="73"/>
      <c r="IZU97" s="74"/>
      <c r="IZV97" s="74"/>
      <c r="IZW97" s="77"/>
      <c r="IZX97" s="77"/>
      <c r="IZY97" s="11"/>
      <c r="JAE97" s="73"/>
      <c r="JAF97" s="73"/>
      <c r="JAG97" s="73"/>
      <c r="JAH97" s="73"/>
      <c r="JAI97" s="74"/>
      <c r="JAJ97" s="74"/>
      <c r="JAK97" s="77"/>
      <c r="JAL97" s="77"/>
      <c r="JAM97" s="11"/>
      <c r="JAS97" s="73"/>
      <c r="JAT97" s="73"/>
      <c r="JAU97" s="73"/>
      <c r="JAV97" s="73"/>
      <c r="JAW97" s="74"/>
      <c r="JAX97" s="74"/>
      <c r="JAY97" s="77"/>
      <c r="JAZ97" s="77"/>
      <c r="JBA97" s="11"/>
      <c r="JBG97" s="73"/>
      <c r="JBH97" s="73"/>
      <c r="JBI97" s="73"/>
      <c r="JBJ97" s="73"/>
      <c r="JBK97" s="74"/>
      <c r="JBL97" s="74"/>
      <c r="JBM97" s="77"/>
      <c r="JBN97" s="77"/>
      <c r="JBO97" s="11"/>
      <c r="JBU97" s="73"/>
      <c r="JBV97" s="73"/>
      <c r="JBW97" s="73"/>
      <c r="JBX97" s="73"/>
      <c r="JBY97" s="74"/>
      <c r="JBZ97" s="74"/>
      <c r="JCA97" s="77"/>
      <c r="JCB97" s="77"/>
      <c r="JCC97" s="11"/>
      <c r="JCI97" s="73"/>
      <c r="JCJ97" s="73"/>
      <c r="JCK97" s="73"/>
      <c r="JCL97" s="73"/>
      <c r="JCM97" s="74"/>
      <c r="JCN97" s="74"/>
      <c r="JCO97" s="77"/>
      <c r="JCP97" s="77"/>
      <c r="JCQ97" s="11"/>
      <c r="JCW97" s="73"/>
      <c r="JCX97" s="73"/>
      <c r="JCY97" s="73"/>
      <c r="JCZ97" s="73"/>
      <c r="JDA97" s="74"/>
      <c r="JDB97" s="74"/>
      <c r="JDC97" s="77"/>
      <c r="JDD97" s="77"/>
      <c r="JDE97" s="11"/>
      <c r="JDK97" s="73"/>
      <c r="JDL97" s="73"/>
      <c r="JDM97" s="73"/>
      <c r="JDN97" s="73"/>
      <c r="JDO97" s="74"/>
      <c r="JDP97" s="74"/>
      <c r="JDQ97" s="77"/>
      <c r="JDR97" s="77"/>
      <c r="JDS97" s="11"/>
      <c r="JDY97" s="73"/>
      <c r="JDZ97" s="73"/>
      <c r="JEA97" s="73"/>
      <c r="JEB97" s="73"/>
      <c r="JEC97" s="74"/>
      <c r="JED97" s="74"/>
      <c r="JEE97" s="77"/>
      <c r="JEF97" s="77"/>
      <c r="JEG97" s="11"/>
      <c r="JEM97" s="73"/>
      <c r="JEN97" s="73"/>
      <c r="JEO97" s="73"/>
      <c r="JEP97" s="73"/>
      <c r="JEQ97" s="74"/>
      <c r="JER97" s="74"/>
      <c r="JES97" s="77"/>
      <c r="JET97" s="77"/>
      <c r="JEU97" s="11"/>
      <c r="JFA97" s="73"/>
      <c r="JFB97" s="73"/>
      <c r="JFC97" s="73"/>
      <c r="JFD97" s="73"/>
      <c r="JFE97" s="74"/>
      <c r="JFF97" s="74"/>
      <c r="JFG97" s="77"/>
      <c r="JFH97" s="77"/>
      <c r="JFI97" s="11"/>
      <c r="JFO97" s="73"/>
      <c r="JFP97" s="73"/>
      <c r="JFQ97" s="73"/>
      <c r="JFR97" s="73"/>
      <c r="JFS97" s="74"/>
      <c r="JFT97" s="74"/>
      <c r="JFU97" s="77"/>
      <c r="JFV97" s="77"/>
      <c r="JFW97" s="11"/>
      <c r="JGC97" s="73"/>
      <c r="JGD97" s="73"/>
      <c r="JGE97" s="73"/>
      <c r="JGF97" s="73"/>
      <c r="JGG97" s="74"/>
      <c r="JGH97" s="74"/>
      <c r="JGI97" s="77"/>
      <c r="JGJ97" s="77"/>
      <c r="JGK97" s="11"/>
      <c r="JGQ97" s="73"/>
      <c r="JGR97" s="73"/>
      <c r="JGS97" s="73"/>
      <c r="JGT97" s="73"/>
      <c r="JGU97" s="74"/>
      <c r="JGV97" s="74"/>
      <c r="JGW97" s="77"/>
      <c r="JGX97" s="77"/>
      <c r="JGY97" s="11"/>
      <c r="JHE97" s="73"/>
      <c r="JHF97" s="73"/>
      <c r="JHG97" s="73"/>
      <c r="JHH97" s="73"/>
      <c r="JHI97" s="74"/>
      <c r="JHJ97" s="74"/>
      <c r="JHK97" s="77"/>
      <c r="JHL97" s="77"/>
      <c r="JHM97" s="11"/>
      <c r="JHS97" s="73"/>
      <c r="JHT97" s="73"/>
      <c r="JHU97" s="73"/>
      <c r="JHV97" s="73"/>
      <c r="JHW97" s="74"/>
      <c r="JHX97" s="74"/>
      <c r="JHY97" s="77"/>
      <c r="JHZ97" s="77"/>
      <c r="JIA97" s="11"/>
      <c r="JIG97" s="73"/>
      <c r="JIH97" s="73"/>
      <c r="JII97" s="73"/>
      <c r="JIJ97" s="73"/>
      <c r="JIK97" s="74"/>
      <c r="JIL97" s="74"/>
      <c r="JIM97" s="77"/>
      <c r="JIN97" s="77"/>
      <c r="JIO97" s="11"/>
      <c r="JIU97" s="73"/>
      <c r="JIV97" s="73"/>
      <c r="JIW97" s="73"/>
      <c r="JIX97" s="73"/>
      <c r="JIY97" s="74"/>
      <c r="JIZ97" s="74"/>
      <c r="JJA97" s="77"/>
      <c r="JJB97" s="77"/>
      <c r="JJC97" s="11"/>
      <c r="JJI97" s="73"/>
      <c r="JJJ97" s="73"/>
      <c r="JJK97" s="73"/>
      <c r="JJL97" s="73"/>
      <c r="JJM97" s="74"/>
      <c r="JJN97" s="74"/>
      <c r="JJO97" s="77"/>
      <c r="JJP97" s="77"/>
      <c r="JJQ97" s="11"/>
      <c r="JJW97" s="73"/>
      <c r="JJX97" s="73"/>
      <c r="JJY97" s="73"/>
      <c r="JJZ97" s="73"/>
      <c r="JKA97" s="74"/>
      <c r="JKB97" s="74"/>
      <c r="JKC97" s="77"/>
      <c r="JKD97" s="77"/>
      <c r="JKE97" s="11"/>
      <c r="JKK97" s="73"/>
      <c r="JKL97" s="73"/>
      <c r="JKM97" s="73"/>
      <c r="JKN97" s="73"/>
      <c r="JKO97" s="74"/>
      <c r="JKP97" s="74"/>
      <c r="JKQ97" s="77"/>
      <c r="JKR97" s="77"/>
      <c r="JKS97" s="11"/>
      <c r="JKY97" s="73"/>
      <c r="JKZ97" s="73"/>
      <c r="JLA97" s="73"/>
      <c r="JLB97" s="73"/>
      <c r="JLC97" s="74"/>
      <c r="JLD97" s="74"/>
      <c r="JLE97" s="77"/>
      <c r="JLF97" s="77"/>
      <c r="JLG97" s="11"/>
      <c r="JLM97" s="73"/>
      <c r="JLN97" s="73"/>
      <c r="JLO97" s="73"/>
      <c r="JLP97" s="73"/>
      <c r="JLQ97" s="74"/>
      <c r="JLR97" s="74"/>
      <c r="JLS97" s="77"/>
      <c r="JLT97" s="77"/>
      <c r="JLU97" s="11"/>
      <c r="JMA97" s="73"/>
      <c r="JMB97" s="73"/>
      <c r="JMC97" s="73"/>
      <c r="JMD97" s="73"/>
      <c r="JME97" s="74"/>
      <c r="JMF97" s="74"/>
      <c r="JMG97" s="77"/>
      <c r="JMH97" s="77"/>
      <c r="JMI97" s="11"/>
      <c r="JMO97" s="73"/>
      <c r="JMP97" s="73"/>
      <c r="JMQ97" s="73"/>
      <c r="JMR97" s="73"/>
      <c r="JMS97" s="74"/>
      <c r="JMT97" s="74"/>
      <c r="JMU97" s="77"/>
      <c r="JMV97" s="77"/>
      <c r="JMW97" s="11"/>
      <c r="JNC97" s="73"/>
      <c r="JND97" s="73"/>
      <c r="JNE97" s="73"/>
      <c r="JNF97" s="73"/>
      <c r="JNG97" s="74"/>
      <c r="JNH97" s="74"/>
      <c r="JNI97" s="77"/>
      <c r="JNJ97" s="77"/>
      <c r="JNK97" s="11"/>
      <c r="JNQ97" s="73"/>
      <c r="JNR97" s="73"/>
      <c r="JNS97" s="73"/>
      <c r="JNT97" s="73"/>
      <c r="JNU97" s="74"/>
      <c r="JNV97" s="74"/>
      <c r="JNW97" s="77"/>
      <c r="JNX97" s="77"/>
      <c r="JNY97" s="11"/>
      <c r="JOE97" s="73"/>
      <c r="JOF97" s="73"/>
      <c r="JOG97" s="73"/>
      <c r="JOH97" s="73"/>
      <c r="JOI97" s="74"/>
      <c r="JOJ97" s="74"/>
      <c r="JOK97" s="77"/>
      <c r="JOL97" s="77"/>
      <c r="JOM97" s="11"/>
      <c r="JOS97" s="73"/>
      <c r="JOT97" s="73"/>
      <c r="JOU97" s="73"/>
      <c r="JOV97" s="73"/>
      <c r="JOW97" s="74"/>
      <c r="JOX97" s="74"/>
      <c r="JOY97" s="77"/>
      <c r="JOZ97" s="77"/>
      <c r="JPA97" s="11"/>
      <c r="JPG97" s="73"/>
      <c r="JPH97" s="73"/>
      <c r="JPI97" s="73"/>
      <c r="JPJ97" s="73"/>
      <c r="JPK97" s="74"/>
      <c r="JPL97" s="74"/>
      <c r="JPM97" s="77"/>
      <c r="JPN97" s="77"/>
      <c r="JPO97" s="11"/>
      <c r="JPU97" s="73"/>
      <c r="JPV97" s="73"/>
      <c r="JPW97" s="73"/>
      <c r="JPX97" s="73"/>
      <c r="JPY97" s="74"/>
      <c r="JPZ97" s="74"/>
      <c r="JQA97" s="77"/>
      <c r="JQB97" s="77"/>
      <c r="JQC97" s="11"/>
      <c r="JQI97" s="73"/>
      <c r="JQJ97" s="73"/>
      <c r="JQK97" s="73"/>
      <c r="JQL97" s="73"/>
      <c r="JQM97" s="74"/>
      <c r="JQN97" s="74"/>
      <c r="JQO97" s="77"/>
      <c r="JQP97" s="77"/>
      <c r="JQQ97" s="11"/>
      <c r="JQW97" s="73"/>
      <c r="JQX97" s="73"/>
      <c r="JQY97" s="73"/>
      <c r="JQZ97" s="73"/>
      <c r="JRA97" s="74"/>
      <c r="JRB97" s="74"/>
      <c r="JRC97" s="77"/>
      <c r="JRD97" s="77"/>
      <c r="JRE97" s="11"/>
      <c r="JRK97" s="73"/>
      <c r="JRL97" s="73"/>
      <c r="JRM97" s="73"/>
      <c r="JRN97" s="73"/>
      <c r="JRO97" s="74"/>
      <c r="JRP97" s="74"/>
      <c r="JRQ97" s="77"/>
      <c r="JRR97" s="77"/>
      <c r="JRS97" s="11"/>
      <c r="JRY97" s="73"/>
      <c r="JRZ97" s="73"/>
      <c r="JSA97" s="73"/>
      <c r="JSB97" s="73"/>
      <c r="JSC97" s="74"/>
      <c r="JSD97" s="74"/>
      <c r="JSE97" s="77"/>
      <c r="JSF97" s="77"/>
      <c r="JSG97" s="11"/>
      <c r="JSM97" s="73"/>
      <c r="JSN97" s="73"/>
      <c r="JSO97" s="73"/>
      <c r="JSP97" s="73"/>
      <c r="JSQ97" s="74"/>
      <c r="JSR97" s="74"/>
      <c r="JSS97" s="77"/>
      <c r="JST97" s="77"/>
      <c r="JSU97" s="11"/>
      <c r="JTA97" s="73"/>
      <c r="JTB97" s="73"/>
      <c r="JTC97" s="73"/>
      <c r="JTD97" s="73"/>
      <c r="JTE97" s="74"/>
      <c r="JTF97" s="74"/>
      <c r="JTG97" s="77"/>
      <c r="JTH97" s="77"/>
      <c r="JTI97" s="11"/>
      <c r="JTO97" s="73"/>
      <c r="JTP97" s="73"/>
      <c r="JTQ97" s="73"/>
      <c r="JTR97" s="73"/>
      <c r="JTS97" s="74"/>
      <c r="JTT97" s="74"/>
      <c r="JTU97" s="77"/>
      <c r="JTV97" s="77"/>
      <c r="JTW97" s="11"/>
      <c r="JUC97" s="73"/>
      <c r="JUD97" s="73"/>
      <c r="JUE97" s="73"/>
      <c r="JUF97" s="73"/>
      <c r="JUG97" s="74"/>
      <c r="JUH97" s="74"/>
      <c r="JUI97" s="77"/>
      <c r="JUJ97" s="77"/>
      <c r="JUK97" s="11"/>
      <c r="JUQ97" s="73"/>
      <c r="JUR97" s="73"/>
      <c r="JUS97" s="73"/>
      <c r="JUT97" s="73"/>
      <c r="JUU97" s="74"/>
      <c r="JUV97" s="74"/>
      <c r="JUW97" s="77"/>
      <c r="JUX97" s="77"/>
      <c r="JUY97" s="11"/>
      <c r="JVE97" s="73"/>
      <c r="JVF97" s="73"/>
      <c r="JVG97" s="73"/>
      <c r="JVH97" s="73"/>
      <c r="JVI97" s="74"/>
      <c r="JVJ97" s="74"/>
      <c r="JVK97" s="77"/>
      <c r="JVL97" s="77"/>
      <c r="JVM97" s="11"/>
      <c r="JVS97" s="73"/>
      <c r="JVT97" s="73"/>
      <c r="JVU97" s="73"/>
      <c r="JVV97" s="73"/>
      <c r="JVW97" s="74"/>
      <c r="JVX97" s="74"/>
      <c r="JVY97" s="77"/>
      <c r="JVZ97" s="77"/>
      <c r="JWA97" s="11"/>
      <c r="JWG97" s="73"/>
      <c r="JWH97" s="73"/>
      <c r="JWI97" s="73"/>
      <c r="JWJ97" s="73"/>
      <c r="JWK97" s="74"/>
      <c r="JWL97" s="74"/>
      <c r="JWM97" s="77"/>
      <c r="JWN97" s="77"/>
      <c r="JWO97" s="11"/>
      <c r="JWU97" s="73"/>
      <c r="JWV97" s="73"/>
      <c r="JWW97" s="73"/>
      <c r="JWX97" s="73"/>
      <c r="JWY97" s="74"/>
      <c r="JWZ97" s="74"/>
      <c r="JXA97" s="77"/>
      <c r="JXB97" s="77"/>
      <c r="JXC97" s="11"/>
      <c r="JXI97" s="73"/>
      <c r="JXJ97" s="73"/>
      <c r="JXK97" s="73"/>
      <c r="JXL97" s="73"/>
      <c r="JXM97" s="74"/>
      <c r="JXN97" s="74"/>
      <c r="JXO97" s="77"/>
      <c r="JXP97" s="77"/>
      <c r="JXQ97" s="11"/>
      <c r="JXW97" s="73"/>
      <c r="JXX97" s="73"/>
      <c r="JXY97" s="73"/>
      <c r="JXZ97" s="73"/>
      <c r="JYA97" s="74"/>
      <c r="JYB97" s="74"/>
      <c r="JYC97" s="77"/>
      <c r="JYD97" s="77"/>
      <c r="JYE97" s="11"/>
      <c r="JYK97" s="73"/>
      <c r="JYL97" s="73"/>
      <c r="JYM97" s="73"/>
      <c r="JYN97" s="73"/>
      <c r="JYO97" s="74"/>
      <c r="JYP97" s="74"/>
      <c r="JYQ97" s="77"/>
      <c r="JYR97" s="77"/>
      <c r="JYS97" s="11"/>
      <c r="JYY97" s="73"/>
      <c r="JYZ97" s="73"/>
      <c r="JZA97" s="73"/>
      <c r="JZB97" s="73"/>
      <c r="JZC97" s="74"/>
      <c r="JZD97" s="74"/>
      <c r="JZE97" s="77"/>
      <c r="JZF97" s="77"/>
      <c r="JZG97" s="11"/>
      <c r="JZM97" s="73"/>
      <c r="JZN97" s="73"/>
      <c r="JZO97" s="73"/>
      <c r="JZP97" s="73"/>
      <c r="JZQ97" s="74"/>
      <c r="JZR97" s="74"/>
      <c r="JZS97" s="77"/>
      <c r="JZT97" s="77"/>
      <c r="JZU97" s="11"/>
      <c r="KAA97" s="73"/>
      <c r="KAB97" s="73"/>
      <c r="KAC97" s="73"/>
      <c r="KAD97" s="73"/>
      <c r="KAE97" s="74"/>
      <c r="KAF97" s="74"/>
      <c r="KAG97" s="77"/>
      <c r="KAH97" s="77"/>
      <c r="KAI97" s="11"/>
      <c r="KAO97" s="73"/>
      <c r="KAP97" s="73"/>
      <c r="KAQ97" s="73"/>
      <c r="KAR97" s="73"/>
      <c r="KAS97" s="74"/>
      <c r="KAT97" s="74"/>
      <c r="KAU97" s="77"/>
      <c r="KAV97" s="77"/>
      <c r="KAW97" s="11"/>
      <c r="KBC97" s="73"/>
      <c r="KBD97" s="73"/>
      <c r="KBE97" s="73"/>
      <c r="KBF97" s="73"/>
      <c r="KBG97" s="74"/>
      <c r="KBH97" s="74"/>
      <c r="KBI97" s="77"/>
      <c r="KBJ97" s="77"/>
      <c r="KBK97" s="11"/>
      <c r="KBQ97" s="73"/>
      <c r="KBR97" s="73"/>
      <c r="KBS97" s="73"/>
      <c r="KBT97" s="73"/>
      <c r="KBU97" s="74"/>
      <c r="KBV97" s="74"/>
      <c r="KBW97" s="77"/>
      <c r="KBX97" s="77"/>
      <c r="KBY97" s="11"/>
      <c r="KCE97" s="73"/>
      <c r="KCF97" s="73"/>
      <c r="KCG97" s="73"/>
      <c r="KCH97" s="73"/>
      <c r="KCI97" s="74"/>
      <c r="KCJ97" s="74"/>
      <c r="KCK97" s="77"/>
      <c r="KCL97" s="77"/>
      <c r="KCM97" s="11"/>
      <c r="KCS97" s="73"/>
      <c r="KCT97" s="73"/>
      <c r="KCU97" s="73"/>
      <c r="KCV97" s="73"/>
      <c r="KCW97" s="74"/>
      <c r="KCX97" s="74"/>
      <c r="KCY97" s="77"/>
      <c r="KCZ97" s="77"/>
      <c r="KDA97" s="11"/>
      <c r="KDG97" s="73"/>
      <c r="KDH97" s="73"/>
      <c r="KDI97" s="73"/>
      <c r="KDJ97" s="73"/>
      <c r="KDK97" s="74"/>
      <c r="KDL97" s="74"/>
      <c r="KDM97" s="77"/>
      <c r="KDN97" s="77"/>
      <c r="KDO97" s="11"/>
      <c r="KDU97" s="73"/>
      <c r="KDV97" s="73"/>
      <c r="KDW97" s="73"/>
      <c r="KDX97" s="73"/>
      <c r="KDY97" s="74"/>
      <c r="KDZ97" s="74"/>
      <c r="KEA97" s="77"/>
      <c r="KEB97" s="77"/>
      <c r="KEC97" s="11"/>
      <c r="KEI97" s="73"/>
      <c r="KEJ97" s="73"/>
      <c r="KEK97" s="73"/>
      <c r="KEL97" s="73"/>
      <c r="KEM97" s="74"/>
      <c r="KEN97" s="74"/>
      <c r="KEO97" s="77"/>
      <c r="KEP97" s="77"/>
      <c r="KEQ97" s="11"/>
      <c r="KEW97" s="73"/>
      <c r="KEX97" s="73"/>
      <c r="KEY97" s="73"/>
      <c r="KEZ97" s="73"/>
      <c r="KFA97" s="74"/>
      <c r="KFB97" s="74"/>
      <c r="KFC97" s="77"/>
      <c r="KFD97" s="77"/>
      <c r="KFE97" s="11"/>
      <c r="KFK97" s="73"/>
      <c r="KFL97" s="73"/>
      <c r="KFM97" s="73"/>
      <c r="KFN97" s="73"/>
      <c r="KFO97" s="74"/>
      <c r="KFP97" s="74"/>
      <c r="KFQ97" s="77"/>
      <c r="KFR97" s="77"/>
      <c r="KFS97" s="11"/>
      <c r="KFY97" s="73"/>
      <c r="KFZ97" s="73"/>
      <c r="KGA97" s="73"/>
      <c r="KGB97" s="73"/>
      <c r="KGC97" s="74"/>
      <c r="KGD97" s="74"/>
      <c r="KGE97" s="77"/>
      <c r="KGF97" s="77"/>
      <c r="KGG97" s="11"/>
      <c r="KGM97" s="73"/>
      <c r="KGN97" s="73"/>
      <c r="KGO97" s="73"/>
      <c r="KGP97" s="73"/>
      <c r="KGQ97" s="74"/>
      <c r="KGR97" s="74"/>
      <c r="KGS97" s="77"/>
      <c r="KGT97" s="77"/>
      <c r="KGU97" s="11"/>
      <c r="KHA97" s="73"/>
      <c r="KHB97" s="73"/>
      <c r="KHC97" s="73"/>
      <c r="KHD97" s="73"/>
      <c r="KHE97" s="74"/>
      <c r="KHF97" s="74"/>
      <c r="KHG97" s="77"/>
      <c r="KHH97" s="77"/>
      <c r="KHI97" s="11"/>
      <c r="KHO97" s="73"/>
      <c r="KHP97" s="73"/>
      <c r="KHQ97" s="73"/>
      <c r="KHR97" s="73"/>
      <c r="KHS97" s="74"/>
      <c r="KHT97" s="74"/>
      <c r="KHU97" s="77"/>
      <c r="KHV97" s="77"/>
      <c r="KHW97" s="11"/>
      <c r="KIC97" s="73"/>
      <c r="KID97" s="73"/>
      <c r="KIE97" s="73"/>
      <c r="KIF97" s="73"/>
      <c r="KIG97" s="74"/>
      <c r="KIH97" s="74"/>
      <c r="KII97" s="77"/>
      <c r="KIJ97" s="77"/>
      <c r="KIK97" s="11"/>
      <c r="KIQ97" s="73"/>
      <c r="KIR97" s="73"/>
      <c r="KIS97" s="73"/>
      <c r="KIT97" s="73"/>
      <c r="KIU97" s="74"/>
      <c r="KIV97" s="74"/>
      <c r="KIW97" s="77"/>
      <c r="KIX97" s="77"/>
      <c r="KIY97" s="11"/>
      <c r="KJE97" s="73"/>
      <c r="KJF97" s="73"/>
      <c r="KJG97" s="73"/>
      <c r="KJH97" s="73"/>
      <c r="KJI97" s="74"/>
      <c r="KJJ97" s="74"/>
      <c r="KJK97" s="77"/>
      <c r="KJL97" s="77"/>
      <c r="KJM97" s="11"/>
      <c r="KJS97" s="73"/>
      <c r="KJT97" s="73"/>
      <c r="KJU97" s="73"/>
      <c r="KJV97" s="73"/>
      <c r="KJW97" s="74"/>
      <c r="KJX97" s="74"/>
      <c r="KJY97" s="77"/>
      <c r="KJZ97" s="77"/>
      <c r="KKA97" s="11"/>
      <c r="KKG97" s="73"/>
      <c r="KKH97" s="73"/>
      <c r="KKI97" s="73"/>
      <c r="KKJ97" s="73"/>
      <c r="KKK97" s="74"/>
      <c r="KKL97" s="74"/>
      <c r="KKM97" s="77"/>
      <c r="KKN97" s="77"/>
      <c r="KKO97" s="11"/>
      <c r="KKU97" s="73"/>
      <c r="KKV97" s="73"/>
      <c r="KKW97" s="73"/>
      <c r="KKX97" s="73"/>
      <c r="KKY97" s="74"/>
      <c r="KKZ97" s="74"/>
      <c r="KLA97" s="77"/>
      <c r="KLB97" s="77"/>
      <c r="KLC97" s="11"/>
      <c r="KLI97" s="73"/>
      <c r="KLJ97" s="73"/>
      <c r="KLK97" s="73"/>
      <c r="KLL97" s="73"/>
      <c r="KLM97" s="74"/>
      <c r="KLN97" s="74"/>
      <c r="KLO97" s="77"/>
      <c r="KLP97" s="77"/>
      <c r="KLQ97" s="11"/>
      <c r="KLW97" s="73"/>
      <c r="KLX97" s="73"/>
      <c r="KLY97" s="73"/>
      <c r="KLZ97" s="73"/>
      <c r="KMA97" s="74"/>
      <c r="KMB97" s="74"/>
      <c r="KMC97" s="77"/>
      <c r="KMD97" s="77"/>
      <c r="KME97" s="11"/>
      <c r="KMK97" s="73"/>
      <c r="KML97" s="73"/>
      <c r="KMM97" s="73"/>
      <c r="KMN97" s="73"/>
      <c r="KMO97" s="74"/>
      <c r="KMP97" s="74"/>
      <c r="KMQ97" s="77"/>
      <c r="KMR97" s="77"/>
      <c r="KMS97" s="11"/>
      <c r="KMY97" s="73"/>
      <c r="KMZ97" s="73"/>
      <c r="KNA97" s="73"/>
      <c r="KNB97" s="73"/>
      <c r="KNC97" s="74"/>
      <c r="KND97" s="74"/>
      <c r="KNE97" s="77"/>
      <c r="KNF97" s="77"/>
      <c r="KNG97" s="11"/>
      <c r="KNM97" s="73"/>
      <c r="KNN97" s="73"/>
      <c r="KNO97" s="73"/>
      <c r="KNP97" s="73"/>
      <c r="KNQ97" s="74"/>
      <c r="KNR97" s="74"/>
      <c r="KNS97" s="77"/>
      <c r="KNT97" s="77"/>
      <c r="KNU97" s="11"/>
      <c r="KOA97" s="73"/>
      <c r="KOB97" s="73"/>
      <c r="KOC97" s="73"/>
      <c r="KOD97" s="73"/>
      <c r="KOE97" s="74"/>
      <c r="KOF97" s="74"/>
      <c r="KOG97" s="77"/>
      <c r="KOH97" s="77"/>
      <c r="KOI97" s="11"/>
      <c r="KOO97" s="73"/>
      <c r="KOP97" s="73"/>
      <c r="KOQ97" s="73"/>
      <c r="KOR97" s="73"/>
      <c r="KOS97" s="74"/>
      <c r="KOT97" s="74"/>
      <c r="KOU97" s="77"/>
      <c r="KOV97" s="77"/>
      <c r="KOW97" s="11"/>
      <c r="KPC97" s="73"/>
      <c r="KPD97" s="73"/>
      <c r="KPE97" s="73"/>
      <c r="KPF97" s="73"/>
      <c r="KPG97" s="74"/>
      <c r="KPH97" s="74"/>
      <c r="KPI97" s="77"/>
      <c r="KPJ97" s="77"/>
      <c r="KPK97" s="11"/>
      <c r="KPQ97" s="73"/>
      <c r="KPR97" s="73"/>
      <c r="KPS97" s="73"/>
      <c r="KPT97" s="73"/>
      <c r="KPU97" s="74"/>
      <c r="KPV97" s="74"/>
      <c r="KPW97" s="77"/>
      <c r="KPX97" s="77"/>
      <c r="KPY97" s="11"/>
      <c r="KQE97" s="73"/>
      <c r="KQF97" s="73"/>
      <c r="KQG97" s="73"/>
      <c r="KQH97" s="73"/>
      <c r="KQI97" s="74"/>
      <c r="KQJ97" s="74"/>
      <c r="KQK97" s="77"/>
      <c r="KQL97" s="77"/>
      <c r="KQM97" s="11"/>
      <c r="KQS97" s="73"/>
      <c r="KQT97" s="73"/>
      <c r="KQU97" s="73"/>
      <c r="KQV97" s="73"/>
      <c r="KQW97" s="74"/>
      <c r="KQX97" s="74"/>
      <c r="KQY97" s="77"/>
      <c r="KQZ97" s="77"/>
      <c r="KRA97" s="11"/>
      <c r="KRG97" s="73"/>
      <c r="KRH97" s="73"/>
      <c r="KRI97" s="73"/>
      <c r="KRJ97" s="73"/>
      <c r="KRK97" s="74"/>
      <c r="KRL97" s="74"/>
      <c r="KRM97" s="77"/>
      <c r="KRN97" s="77"/>
      <c r="KRO97" s="11"/>
      <c r="KRU97" s="73"/>
      <c r="KRV97" s="73"/>
      <c r="KRW97" s="73"/>
      <c r="KRX97" s="73"/>
      <c r="KRY97" s="74"/>
      <c r="KRZ97" s="74"/>
      <c r="KSA97" s="77"/>
      <c r="KSB97" s="77"/>
      <c r="KSC97" s="11"/>
      <c r="KSI97" s="73"/>
      <c r="KSJ97" s="73"/>
      <c r="KSK97" s="73"/>
      <c r="KSL97" s="73"/>
      <c r="KSM97" s="74"/>
      <c r="KSN97" s="74"/>
      <c r="KSO97" s="77"/>
      <c r="KSP97" s="77"/>
      <c r="KSQ97" s="11"/>
      <c r="KSW97" s="73"/>
      <c r="KSX97" s="73"/>
      <c r="KSY97" s="73"/>
      <c r="KSZ97" s="73"/>
      <c r="KTA97" s="74"/>
      <c r="KTB97" s="74"/>
      <c r="KTC97" s="77"/>
      <c r="KTD97" s="77"/>
      <c r="KTE97" s="11"/>
      <c r="KTK97" s="73"/>
      <c r="KTL97" s="73"/>
      <c r="KTM97" s="73"/>
      <c r="KTN97" s="73"/>
      <c r="KTO97" s="74"/>
      <c r="KTP97" s="74"/>
      <c r="KTQ97" s="77"/>
      <c r="KTR97" s="77"/>
      <c r="KTS97" s="11"/>
      <c r="KTY97" s="73"/>
      <c r="KTZ97" s="73"/>
      <c r="KUA97" s="73"/>
      <c r="KUB97" s="73"/>
      <c r="KUC97" s="74"/>
      <c r="KUD97" s="74"/>
      <c r="KUE97" s="77"/>
      <c r="KUF97" s="77"/>
      <c r="KUG97" s="11"/>
      <c r="KUM97" s="73"/>
      <c r="KUN97" s="73"/>
      <c r="KUO97" s="73"/>
      <c r="KUP97" s="73"/>
      <c r="KUQ97" s="74"/>
      <c r="KUR97" s="74"/>
      <c r="KUS97" s="77"/>
      <c r="KUT97" s="77"/>
      <c r="KUU97" s="11"/>
      <c r="KVA97" s="73"/>
      <c r="KVB97" s="73"/>
      <c r="KVC97" s="73"/>
      <c r="KVD97" s="73"/>
      <c r="KVE97" s="74"/>
      <c r="KVF97" s="74"/>
      <c r="KVG97" s="77"/>
      <c r="KVH97" s="77"/>
      <c r="KVI97" s="11"/>
      <c r="KVO97" s="73"/>
      <c r="KVP97" s="73"/>
      <c r="KVQ97" s="73"/>
      <c r="KVR97" s="73"/>
      <c r="KVS97" s="74"/>
      <c r="KVT97" s="74"/>
      <c r="KVU97" s="77"/>
      <c r="KVV97" s="77"/>
      <c r="KVW97" s="11"/>
      <c r="KWC97" s="73"/>
      <c r="KWD97" s="73"/>
      <c r="KWE97" s="73"/>
      <c r="KWF97" s="73"/>
      <c r="KWG97" s="74"/>
      <c r="KWH97" s="74"/>
      <c r="KWI97" s="77"/>
      <c r="KWJ97" s="77"/>
      <c r="KWK97" s="11"/>
      <c r="KWQ97" s="73"/>
      <c r="KWR97" s="73"/>
      <c r="KWS97" s="73"/>
      <c r="KWT97" s="73"/>
      <c r="KWU97" s="74"/>
      <c r="KWV97" s="74"/>
      <c r="KWW97" s="77"/>
      <c r="KWX97" s="77"/>
      <c r="KWY97" s="11"/>
      <c r="KXE97" s="73"/>
      <c r="KXF97" s="73"/>
      <c r="KXG97" s="73"/>
      <c r="KXH97" s="73"/>
      <c r="KXI97" s="74"/>
      <c r="KXJ97" s="74"/>
      <c r="KXK97" s="77"/>
      <c r="KXL97" s="77"/>
      <c r="KXM97" s="11"/>
      <c r="KXS97" s="73"/>
      <c r="KXT97" s="73"/>
      <c r="KXU97" s="73"/>
      <c r="KXV97" s="73"/>
      <c r="KXW97" s="74"/>
      <c r="KXX97" s="74"/>
      <c r="KXY97" s="77"/>
      <c r="KXZ97" s="77"/>
      <c r="KYA97" s="11"/>
      <c r="KYG97" s="73"/>
      <c r="KYH97" s="73"/>
      <c r="KYI97" s="73"/>
      <c r="KYJ97" s="73"/>
      <c r="KYK97" s="74"/>
      <c r="KYL97" s="74"/>
      <c r="KYM97" s="77"/>
      <c r="KYN97" s="77"/>
      <c r="KYO97" s="11"/>
      <c r="KYU97" s="73"/>
      <c r="KYV97" s="73"/>
      <c r="KYW97" s="73"/>
      <c r="KYX97" s="73"/>
      <c r="KYY97" s="74"/>
      <c r="KYZ97" s="74"/>
      <c r="KZA97" s="77"/>
      <c r="KZB97" s="77"/>
      <c r="KZC97" s="11"/>
      <c r="KZI97" s="73"/>
      <c r="KZJ97" s="73"/>
      <c r="KZK97" s="73"/>
      <c r="KZL97" s="73"/>
      <c r="KZM97" s="74"/>
      <c r="KZN97" s="74"/>
      <c r="KZO97" s="77"/>
      <c r="KZP97" s="77"/>
      <c r="KZQ97" s="11"/>
      <c r="KZW97" s="73"/>
      <c r="KZX97" s="73"/>
      <c r="KZY97" s="73"/>
      <c r="KZZ97" s="73"/>
      <c r="LAA97" s="74"/>
      <c r="LAB97" s="74"/>
      <c r="LAC97" s="77"/>
      <c r="LAD97" s="77"/>
      <c r="LAE97" s="11"/>
      <c r="LAK97" s="73"/>
      <c r="LAL97" s="73"/>
      <c r="LAM97" s="73"/>
      <c r="LAN97" s="73"/>
      <c r="LAO97" s="74"/>
      <c r="LAP97" s="74"/>
      <c r="LAQ97" s="77"/>
      <c r="LAR97" s="77"/>
      <c r="LAS97" s="11"/>
      <c r="LAY97" s="73"/>
      <c r="LAZ97" s="73"/>
      <c r="LBA97" s="73"/>
      <c r="LBB97" s="73"/>
      <c r="LBC97" s="74"/>
      <c r="LBD97" s="74"/>
      <c r="LBE97" s="77"/>
      <c r="LBF97" s="77"/>
      <c r="LBG97" s="11"/>
      <c r="LBM97" s="73"/>
      <c r="LBN97" s="73"/>
      <c r="LBO97" s="73"/>
      <c r="LBP97" s="73"/>
      <c r="LBQ97" s="74"/>
      <c r="LBR97" s="74"/>
      <c r="LBS97" s="77"/>
      <c r="LBT97" s="77"/>
      <c r="LBU97" s="11"/>
      <c r="LCA97" s="73"/>
      <c r="LCB97" s="73"/>
      <c r="LCC97" s="73"/>
      <c r="LCD97" s="73"/>
      <c r="LCE97" s="74"/>
      <c r="LCF97" s="74"/>
      <c r="LCG97" s="77"/>
      <c r="LCH97" s="77"/>
      <c r="LCI97" s="11"/>
      <c r="LCO97" s="73"/>
      <c r="LCP97" s="73"/>
      <c r="LCQ97" s="73"/>
      <c r="LCR97" s="73"/>
      <c r="LCS97" s="74"/>
      <c r="LCT97" s="74"/>
      <c r="LCU97" s="77"/>
      <c r="LCV97" s="77"/>
      <c r="LCW97" s="11"/>
      <c r="LDC97" s="73"/>
      <c r="LDD97" s="73"/>
      <c r="LDE97" s="73"/>
      <c r="LDF97" s="73"/>
      <c r="LDG97" s="74"/>
      <c r="LDH97" s="74"/>
      <c r="LDI97" s="77"/>
      <c r="LDJ97" s="77"/>
      <c r="LDK97" s="11"/>
      <c r="LDQ97" s="73"/>
      <c r="LDR97" s="73"/>
      <c r="LDS97" s="73"/>
      <c r="LDT97" s="73"/>
      <c r="LDU97" s="74"/>
      <c r="LDV97" s="74"/>
      <c r="LDW97" s="77"/>
      <c r="LDX97" s="77"/>
      <c r="LDY97" s="11"/>
      <c r="LEE97" s="73"/>
      <c r="LEF97" s="73"/>
      <c r="LEG97" s="73"/>
      <c r="LEH97" s="73"/>
      <c r="LEI97" s="74"/>
      <c r="LEJ97" s="74"/>
      <c r="LEK97" s="77"/>
      <c r="LEL97" s="77"/>
      <c r="LEM97" s="11"/>
      <c r="LES97" s="73"/>
      <c r="LET97" s="73"/>
      <c r="LEU97" s="73"/>
      <c r="LEV97" s="73"/>
      <c r="LEW97" s="74"/>
      <c r="LEX97" s="74"/>
      <c r="LEY97" s="77"/>
      <c r="LEZ97" s="77"/>
      <c r="LFA97" s="11"/>
      <c r="LFG97" s="73"/>
      <c r="LFH97" s="73"/>
      <c r="LFI97" s="73"/>
      <c r="LFJ97" s="73"/>
      <c r="LFK97" s="74"/>
      <c r="LFL97" s="74"/>
      <c r="LFM97" s="77"/>
      <c r="LFN97" s="77"/>
      <c r="LFO97" s="11"/>
      <c r="LFU97" s="73"/>
      <c r="LFV97" s="73"/>
      <c r="LFW97" s="73"/>
      <c r="LFX97" s="73"/>
      <c r="LFY97" s="74"/>
      <c r="LFZ97" s="74"/>
      <c r="LGA97" s="77"/>
      <c r="LGB97" s="77"/>
      <c r="LGC97" s="11"/>
      <c r="LGI97" s="73"/>
      <c r="LGJ97" s="73"/>
      <c r="LGK97" s="73"/>
      <c r="LGL97" s="73"/>
      <c r="LGM97" s="74"/>
      <c r="LGN97" s="74"/>
      <c r="LGO97" s="77"/>
      <c r="LGP97" s="77"/>
      <c r="LGQ97" s="11"/>
      <c r="LGW97" s="73"/>
      <c r="LGX97" s="73"/>
      <c r="LGY97" s="73"/>
      <c r="LGZ97" s="73"/>
      <c r="LHA97" s="74"/>
      <c r="LHB97" s="74"/>
      <c r="LHC97" s="77"/>
      <c r="LHD97" s="77"/>
      <c r="LHE97" s="11"/>
      <c r="LHK97" s="73"/>
      <c r="LHL97" s="73"/>
      <c r="LHM97" s="73"/>
      <c r="LHN97" s="73"/>
      <c r="LHO97" s="74"/>
      <c r="LHP97" s="74"/>
      <c r="LHQ97" s="77"/>
      <c r="LHR97" s="77"/>
      <c r="LHS97" s="11"/>
      <c r="LHY97" s="73"/>
      <c r="LHZ97" s="73"/>
      <c r="LIA97" s="73"/>
      <c r="LIB97" s="73"/>
      <c r="LIC97" s="74"/>
      <c r="LID97" s="74"/>
      <c r="LIE97" s="77"/>
      <c r="LIF97" s="77"/>
      <c r="LIG97" s="11"/>
      <c r="LIM97" s="73"/>
      <c r="LIN97" s="73"/>
      <c r="LIO97" s="73"/>
      <c r="LIP97" s="73"/>
      <c r="LIQ97" s="74"/>
      <c r="LIR97" s="74"/>
      <c r="LIS97" s="77"/>
      <c r="LIT97" s="77"/>
      <c r="LIU97" s="11"/>
      <c r="LJA97" s="73"/>
      <c r="LJB97" s="73"/>
      <c r="LJC97" s="73"/>
      <c r="LJD97" s="73"/>
      <c r="LJE97" s="74"/>
      <c r="LJF97" s="74"/>
      <c r="LJG97" s="77"/>
      <c r="LJH97" s="77"/>
      <c r="LJI97" s="11"/>
      <c r="LJO97" s="73"/>
      <c r="LJP97" s="73"/>
      <c r="LJQ97" s="73"/>
      <c r="LJR97" s="73"/>
      <c r="LJS97" s="74"/>
      <c r="LJT97" s="74"/>
      <c r="LJU97" s="77"/>
      <c r="LJV97" s="77"/>
      <c r="LJW97" s="11"/>
      <c r="LKC97" s="73"/>
      <c r="LKD97" s="73"/>
      <c r="LKE97" s="73"/>
      <c r="LKF97" s="73"/>
      <c r="LKG97" s="74"/>
      <c r="LKH97" s="74"/>
      <c r="LKI97" s="77"/>
      <c r="LKJ97" s="77"/>
      <c r="LKK97" s="11"/>
      <c r="LKQ97" s="73"/>
      <c r="LKR97" s="73"/>
      <c r="LKS97" s="73"/>
      <c r="LKT97" s="73"/>
      <c r="LKU97" s="74"/>
      <c r="LKV97" s="74"/>
      <c r="LKW97" s="77"/>
      <c r="LKX97" s="77"/>
      <c r="LKY97" s="11"/>
      <c r="LLE97" s="73"/>
      <c r="LLF97" s="73"/>
      <c r="LLG97" s="73"/>
      <c r="LLH97" s="73"/>
      <c r="LLI97" s="74"/>
      <c r="LLJ97" s="74"/>
      <c r="LLK97" s="77"/>
      <c r="LLL97" s="77"/>
      <c r="LLM97" s="11"/>
      <c r="LLS97" s="73"/>
      <c r="LLT97" s="73"/>
      <c r="LLU97" s="73"/>
      <c r="LLV97" s="73"/>
      <c r="LLW97" s="74"/>
      <c r="LLX97" s="74"/>
      <c r="LLY97" s="77"/>
      <c r="LLZ97" s="77"/>
      <c r="LMA97" s="11"/>
      <c r="LMG97" s="73"/>
      <c r="LMH97" s="73"/>
      <c r="LMI97" s="73"/>
      <c r="LMJ97" s="73"/>
      <c r="LMK97" s="74"/>
      <c r="LML97" s="74"/>
      <c r="LMM97" s="77"/>
      <c r="LMN97" s="77"/>
      <c r="LMO97" s="11"/>
      <c r="LMU97" s="73"/>
      <c r="LMV97" s="73"/>
      <c r="LMW97" s="73"/>
      <c r="LMX97" s="73"/>
      <c r="LMY97" s="74"/>
      <c r="LMZ97" s="74"/>
      <c r="LNA97" s="77"/>
      <c r="LNB97" s="77"/>
      <c r="LNC97" s="11"/>
      <c r="LNI97" s="73"/>
      <c r="LNJ97" s="73"/>
      <c r="LNK97" s="73"/>
      <c r="LNL97" s="73"/>
      <c r="LNM97" s="74"/>
      <c r="LNN97" s="74"/>
      <c r="LNO97" s="77"/>
      <c r="LNP97" s="77"/>
      <c r="LNQ97" s="11"/>
      <c r="LNW97" s="73"/>
      <c r="LNX97" s="73"/>
      <c r="LNY97" s="73"/>
      <c r="LNZ97" s="73"/>
      <c r="LOA97" s="74"/>
      <c r="LOB97" s="74"/>
      <c r="LOC97" s="77"/>
      <c r="LOD97" s="77"/>
      <c r="LOE97" s="11"/>
      <c r="LOK97" s="73"/>
      <c r="LOL97" s="73"/>
      <c r="LOM97" s="73"/>
      <c r="LON97" s="73"/>
      <c r="LOO97" s="74"/>
      <c r="LOP97" s="74"/>
      <c r="LOQ97" s="77"/>
      <c r="LOR97" s="77"/>
      <c r="LOS97" s="11"/>
      <c r="LOY97" s="73"/>
      <c r="LOZ97" s="73"/>
      <c r="LPA97" s="73"/>
      <c r="LPB97" s="73"/>
      <c r="LPC97" s="74"/>
      <c r="LPD97" s="74"/>
      <c r="LPE97" s="77"/>
      <c r="LPF97" s="77"/>
      <c r="LPG97" s="11"/>
      <c r="LPM97" s="73"/>
      <c r="LPN97" s="73"/>
      <c r="LPO97" s="73"/>
      <c r="LPP97" s="73"/>
      <c r="LPQ97" s="74"/>
      <c r="LPR97" s="74"/>
      <c r="LPS97" s="77"/>
      <c r="LPT97" s="77"/>
      <c r="LPU97" s="11"/>
      <c r="LQA97" s="73"/>
      <c r="LQB97" s="73"/>
      <c r="LQC97" s="73"/>
      <c r="LQD97" s="73"/>
      <c r="LQE97" s="74"/>
      <c r="LQF97" s="74"/>
      <c r="LQG97" s="77"/>
      <c r="LQH97" s="77"/>
      <c r="LQI97" s="11"/>
      <c r="LQO97" s="73"/>
      <c r="LQP97" s="73"/>
      <c r="LQQ97" s="73"/>
      <c r="LQR97" s="73"/>
      <c r="LQS97" s="74"/>
      <c r="LQT97" s="74"/>
      <c r="LQU97" s="77"/>
      <c r="LQV97" s="77"/>
      <c r="LQW97" s="11"/>
      <c r="LRC97" s="73"/>
      <c r="LRD97" s="73"/>
      <c r="LRE97" s="73"/>
      <c r="LRF97" s="73"/>
      <c r="LRG97" s="74"/>
      <c r="LRH97" s="74"/>
      <c r="LRI97" s="77"/>
      <c r="LRJ97" s="77"/>
      <c r="LRK97" s="11"/>
      <c r="LRQ97" s="73"/>
      <c r="LRR97" s="73"/>
      <c r="LRS97" s="73"/>
      <c r="LRT97" s="73"/>
      <c r="LRU97" s="74"/>
      <c r="LRV97" s="74"/>
      <c r="LRW97" s="77"/>
      <c r="LRX97" s="77"/>
      <c r="LRY97" s="11"/>
      <c r="LSE97" s="73"/>
      <c r="LSF97" s="73"/>
      <c r="LSG97" s="73"/>
      <c r="LSH97" s="73"/>
      <c r="LSI97" s="74"/>
      <c r="LSJ97" s="74"/>
      <c r="LSK97" s="77"/>
      <c r="LSL97" s="77"/>
      <c r="LSM97" s="11"/>
      <c r="LSS97" s="73"/>
      <c r="LST97" s="73"/>
      <c r="LSU97" s="73"/>
      <c r="LSV97" s="73"/>
      <c r="LSW97" s="74"/>
      <c r="LSX97" s="74"/>
      <c r="LSY97" s="77"/>
      <c r="LSZ97" s="77"/>
      <c r="LTA97" s="11"/>
      <c r="LTG97" s="73"/>
      <c r="LTH97" s="73"/>
      <c r="LTI97" s="73"/>
      <c r="LTJ97" s="73"/>
      <c r="LTK97" s="74"/>
      <c r="LTL97" s="74"/>
      <c r="LTM97" s="77"/>
      <c r="LTN97" s="77"/>
      <c r="LTO97" s="11"/>
      <c r="LTU97" s="73"/>
      <c r="LTV97" s="73"/>
      <c r="LTW97" s="73"/>
      <c r="LTX97" s="73"/>
      <c r="LTY97" s="74"/>
      <c r="LTZ97" s="74"/>
      <c r="LUA97" s="77"/>
      <c r="LUB97" s="77"/>
      <c r="LUC97" s="11"/>
      <c r="LUI97" s="73"/>
      <c r="LUJ97" s="73"/>
      <c r="LUK97" s="73"/>
      <c r="LUL97" s="73"/>
      <c r="LUM97" s="74"/>
      <c r="LUN97" s="74"/>
      <c r="LUO97" s="77"/>
      <c r="LUP97" s="77"/>
      <c r="LUQ97" s="11"/>
      <c r="LUW97" s="73"/>
      <c r="LUX97" s="73"/>
      <c r="LUY97" s="73"/>
      <c r="LUZ97" s="73"/>
      <c r="LVA97" s="74"/>
      <c r="LVB97" s="74"/>
      <c r="LVC97" s="77"/>
      <c r="LVD97" s="77"/>
      <c r="LVE97" s="11"/>
      <c r="LVK97" s="73"/>
      <c r="LVL97" s="73"/>
      <c r="LVM97" s="73"/>
      <c r="LVN97" s="73"/>
      <c r="LVO97" s="74"/>
      <c r="LVP97" s="74"/>
      <c r="LVQ97" s="77"/>
      <c r="LVR97" s="77"/>
      <c r="LVS97" s="11"/>
      <c r="LVY97" s="73"/>
      <c r="LVZ97" s="73"/>
      <c r="LWA97" s="73"/>
      <c r="LWB97" s="73"/>
      <c r="LWC97" s="74"/>
      <c r="LWD97" s="74"/>
      <c r="LWE97" s="77"/>
      <c r="LWF97" s="77"/>
      <c r="LWG97" s="11"/>
      <c r="LWM97" s="73"/>
      <c r="LWN97" s="73"/>
      <c r="LWO97" s="73"/>
      <c r="LWP97" s="73"/>
      <c r="LWQ97" s="74"/>
      <c r="LWR97" s="74"/>
      <c r="LWS97" s="77"/>
      <c r="LWT97" s="77"/>
      <c r="LWU97" s="11"/>
      <c r="LXA97" s="73"/>
      <c r="LXB97" s="73"/>
      <c r="LXC97" s="73"/>
      <c r="LXD97" s="73"/>
      <c r="LXE97" s="74"/>
      <c r="LXF97" s="74"/>
      <c r="LXG97" s="77"/>
      <c r="LXH97" s="77"/>
      <c r="LXI97" s="11"/>
      <c r="LXO97" s="73"/>
      <c r="LXP97" s="73"/>
      <c r="LXQ97" s="73"/>
      <c r="LXR97" s="73"/>
      <c r="LXS97" s="74"/>
      <c r="LXT97" s="74"/>
      <c r="LXU97" s="77"/>
      <c r="LXV97" s="77"/>
      <c r="LXW97" s="11"/>
      <c r="LYC97" s="73"/>
      <c r="LYD97" s="73"/>
      <c r="LYE97" s="73"/>
      <c r="LYF97" s="73"/>
      <c r="LYG97" s="74"/>
      <c r="LYH97" s="74"/>
      <c r="LYI97" s="77"/>
      <c r="LYJ97" s="77"/>
      <c r="LYK97" s="11"/>
      <c r="LYQ97" s="73"/>
      <c r="LYR97" s="73"/>
      <c r="LYS97" s="73"/>
      <c r="LYT97" s="73"/>
      <c r="LYU97" s="74"/>
      <c r="LYV97" s="74"/>
      <c r="LYW97" s="77"/>
      <c r="LYX97" s="77"/>
      <c r="LYY97" s="11"/>
      <c r="LZE97" s="73"/>
      <c r="LZF97" s="73"/>
      <c r="LZG97" s="73"/>
      <c r="LZH97" s="73"/>
      <c r="LZI97" s="74"/>
      <c r="LZJ97" s="74"/>
      <c r="LZK97" s="77"/>
      <c r="LZL97" s="77"/>
      <c r="LZM97" s="11"/>
      <c r="LZS97" s="73"/>
      <c r="LZT97" s="73"/>
      <c r="LZU97" s="73"/>
      <c r="LZV97" s="73"/>
      <c r="LZW97" s="74"/>
      <c r="LZX97" s="74"/>
      <c r="LZY97" s="77"/>
      <c r="LZZ97" s="77"/>
      <c r="MAA97" s="11"/>
      <c r="MAG97" s="73"/>
      <c r="MAH97" s="73"/>
      <c r="MAI97" s="73"/>
      <c r="MAJ97" s="73"/>
      <c r="MAK97" s="74"/>
      <c r="MAL97" s="74"/>
      <c r="MAM97" s="77"/>
      <c r="MAN97" s="77"/>
      <c r="MAO97" s="11"/>
      <c r="MAU97" s="73"/>
      <c r="MAV97" s="73"/>
      <c r="MAW97" s="73"/>
      <c r="MAX97" s="73"/>
      <c r="MAY97" s="74"/>
      <c r="MAZ97" s="74"/>
      <c r="MBA97" s="77"/>
      <c r="MBB97" s="77"/>
      <c r="MBC97" s="11"/>
      <c r="MBI97" s="73"/>
      <c r="MBJ97" s="73"/>
      <c r="MBK97" s="73"/>
      <c r="MBL97" s="73"/>
      <c r="MBM97" s="74"/>
      <c r="MBN97" s="74"/>
      <c r="MBO97" s="77"/>
      <c r="MBP97" s="77"/>
      <c r="MBQ97" s="11"/>
      <c r="MBW97" s="73"/>
      <c r="MBX97" s="73"/>
      <c r="MBY97" s="73"/>
      <c r="MBZ97" s="73"/>
      <c r="MCA97" s="74"/>
      <c r="MCB97" s="74"/>
      <c r="MCC97" s="77"/>
      <c r="MCD97" s="77"/>
      <c r="MCE97" s="11"/>
      <c r="MCK97" s="73"/>
      <c r="MCL97" s="73"/>
      <c r="MCM97" s="73"/>
      <c r="MCN97" s="73"/>
      <c r="MCO97" s="74"/>
      <c r="MCP97" s="74"/>
      <c r="MCQ97" s="77"/>
      <c r="MCR97" s="77"/>
      <c r="MCS97" s="11"/>
      <c r="MCY97" s="73"/>
      <c r="MCZ97" s="73"/>
      <c r="MDA97" s="73"/>
      <c r="MDB97" s="73"/>
      <c r="MDC97" s="74"/>
      <c r="MDD97" s="74"/>
      <c r="MDE97" s="77"/>
      <c r="MDF97" s="77"/>
      <c r="MDG97" s="11"/>
      <c r="MDM97" s="73"/>
      <c r="MDN97" s="73"/>
      <c r="MDO97" s="73"/>
      <c r="MDP97" s="73"/>
      <c r="MDQ97" s="74"/>
      <c r="MDR97" s="74"/>
      <c r="MDS97" s="77"/>
      <c r="MDT97" s="77"/>
      <c r="MDU97" s="11"/>
      <c r="MEA97" s="73"/>
      <c r="MEB97" s="73"/>
      <c r="MEC97" s="73"/>
      <c r="MED97" s="73"/>
      <c r="MEE97" s="74"/>
      <c r="MEF97" s="74"/>
      <c r="MEG97" s="77"/>
      <c r="MEH97" s="77"/>
      <c r="MEI97" s="11"/>
      <c r="MEO97" s="73"/>
      <c r="MEP97" s="73"/>
      <c r="MEQ97" s="73"/>
      <c r="MER97" s="73"/>
      <c r="MES97" s="74"/>
      <c r="MET97" s="74"/>
      <c r="MEU97" s="77"/>
      <c r="MEV97" s="77"/>
      <c r="MEW97" s="11"/>
      <c r="MFC97" s="73"/>
      <c r="MFD97" s="73"/>
      <c r="MFE97" s="73"/>
      <c r="MFF97" s="73"/>
      <c r="MFG97" s="74"/>
      <c r="MFH97" s="74"/>
      <c r="MFI97" s="77"/>
      <c r="MFJ97" s="77"/>
      <c r="MFK97" s="11"/>
      <c r="MFQ97" s="73"/>
      <c r="MFR97" s="73"/>
      <c r="MFS97" s="73"/>
      <c r="MFT97" s="73"/>
      <c r="MFU97" s="74"/>
      <c r="MFV97" s="74"/>
      <c r="MFW97" s="77"/>
      <c r="MFX97" s="77"/>
      <c r="MFY97" s="11"/>
      <c r="MGE97" s="73"/>
      <c r="MGF97" s="73"/>
      <c r="MGG97" s="73"/>
      <c r="MGH97" s="73"/>
      <c r="MGI97" s="74"/>
      <c r="MGJ97" s="74"/>
      <c r="MGK97" s="77"/>
      <c r="MGL97" s="77"/>
      <c r="MGM97" s="11"/>
      <c r="MGS97" s="73"/>
      <c r="MGT97" s="73"/>
      <c r="MGU97" s="73"/>
      <c r="MGV97" s="73"/>
      <c r="MGW97" s="74"/>
      <c r="MGX97" s="74"/>
      <c r="MGY97" s="77"/>
      <c r="MGZ97" s="77"/>
      <c r="MHA97" s="11"/>
      <c r="MHG97" s="73"/>
      <c r="MHH97" s="73"/>
      <c r="MHI97" s="73"/>
      <c r="MHJ97" s="73"/>
      <c r="MHK97" s="74"/>
      <c r="MHL97" s="74"/>
      <c r="MHM97" s="77"/>
      <c r="MHN97" s="77"/>
      <c r="MHO97" s="11"/>
      <c r="MHU97" s="73"/>
      <c r="MHV97" s="73"/>
      <c r="MHW97" s="73"/>
      <c r="MHX97" s="73"/>
      <c r="MHY97" s="74"/>
      <c r="MHZ97" s="74"/>
      <c r="MIA97" s="77"/>
      <c r="MIB97" s="77"/>
      <c r="MIC97" s="11"/>
      <c r="MII97" s="73"/>
      <c r="MIJ97" s="73"/>
      <c r="MIK97" s="73"/>
      <c r="MIL97" s="73"/>
      <c r="MIM97" s="74"/>
      <c r="MIN97" s="74"/>
      <c r="MIO97" s="77"/>
      <c r="MIP97" s="77"/>
      <c r="MIQ97" s="11"/>
      <c r="MIW97" s="73"/>
      <c r="MIX97" s="73"/>
      <c r="MIY97" s="73"/>
      <c r="MIZ97" s="73"/>
      <c r="MJA97" s="74"/>
      <c r="MJB97" s="74"/>
      <c r="MJC97" s="77"/>
      <c r="MJD97" s="77"/>
      <c r="MJE97" s="11"/>
      <c r="MJK97" s="73"/>
      <c r="MJL97" s="73"/>
      <c r="MJM97" s="73"/>
      <c r="MJN97" s="73"/>
      <c r="MJO97" s="74"/>
      <c r="MJP97" s="74"/>
      <c r="MJQ97" s="77"/>
      <c r="MJR97" s="77"/>
      <c r="MJS97" s="11"/>
      <c r="MJY97" s="73"/>
      <c r="MJZ97" s="73"/>
      <c r="MKA97" s="73"/>
      <c r="MKB97" s="73"/>
      <c r="MKC97" s="74"/>
      <c r="MKD97" s="74"/>
      <c r="MKE97" s="77"/>
      <c r="MKF97" s="77"/>
      <c r="MKG97" s="11"/>
      <c r="MKM97" s="73"/>
      <c r="MKN97" s="73"/>
      <c r="MKO97" s="73"/>
      <c r="MKP97" s="73"/>
      <c r="MKQ97" s="74"/>
      <c r="MKR97" s="74"/>
      <c r="MKS97" s="77"/>
      <c r="MKT97" s="77"/>
      <c r="MKU97" s="11"/>
      <c r="MLA97" s="73"/>
      <c r="MLB97" s="73"/>
      <c r="MLC97" s="73"/>
      <c r="MLD97" s="73"/>
      <c r="MLE97" s="74"/>
      <c r="MLF97" s="74"/>
      <c r="MLG97" s="77"/>
      <c r="MLH97" s="77"/>
      <c r="MLI97" s="11"/>
      <c r="MLO97" s="73"/>
      <c r="MLP97" s="73"/>
      <c r="MLQ97" s="73"/>
      <c r="MLR97" s="73"/>
      <c r="MLS97" s="74"/>
      <c r="MLT97" s="74"/>
      <c r="MLU97" s="77"/>
      <c r="MLV97" s="77"/>
      <c r="MLW97" s="11"/>
      <c r="MMC97" s="73"/>
      <c r="MMD97" s="73"/>
      <c r="MME97" s="73"/>
      <c r="MMF97" s="73"/>
      <c r="MMG97" s="74"/>
      <c r="MMH97" s="74"/>
      <c r="MMI97" s="77"/>
      <c r="MMJ97" s="77"/>
      <c r="MMK97" s="11"/>
      <c r="MMQ97" s="73"/>
      <c r="MMR97" s="73"/>
      <c r="MMS97" s="73"/>
      <c r="MMT97" s="73"/>
      <c r="MMU97" s="74"/>
      <c r="MMV97" s="74"/>
      <c r="MMW97" s="77"/>
      <c r="MMX97" s="77"/>
      <c r="MMY97" s="11"/>
      <c r="MNE97" s="73"/>
      <c r="MNF97" s="73"/>
      <c r="MNG97" s="73"/>
      <c r="MNH97" s="73"/>
      <c r="MNI97" s="74"/>
      <c r="MNJ97" s="74"/>
      <c r="MNK97" s="77"/>
      <c r="MNL97" s="77"/>
      <c r="MNM97" s="11"/>
      <c r="MNS97" s="73"/>
      <c r="MNT97" s="73"/>
      <c r="MNU97" s="73"/>
      <c r="MNV97" s="73"/>
      <c r="MNW97" s="74"/>
      <c r="MNX97" s="74"/>
      <c r="MNY97" s="77"/>
      <c r="MNZ97" s="77"/>
      <c r="MOA97" s="11"/>
      <c r="MOG97" s="73"/>
      <c r="MOH97" s="73"/>
      <c r="MOI97" s="73"/>
      <c r="MOJ97" s="73"/>
      <c r="MOK97" s="74"/>
      <c r="MOL97" s="74"/>
      <c r="MOM97" s="77"/>
      <c r="MON97" s="77"/>
      <c r="MOO97" s="11"/>
      <c r="MOU97" s="73"/>
      <c r="MOV97" s="73"/>
      <c r="MOW97" s="73"/>
      <c r="MOX97" s="73"/>
      <c r="MOY97" s="74"/>
      <c r="MOZ97" s="74"/>
      <c r="MPA97" s="77"/>
      <c r="MPB97" s="77"/>
      <c r="MPC97" s="11"/>
      <c r="MPI97" s="73"/>
      <c r="MPJ97" s="73"/>
      <c r="MPK97" s="73"/>
      <c r="MPL97" s="73"/>
      <c r="MPM97" s="74"/>
      <c r="MPN97" s="74"/>
      <c r="MPO97" s="77"/>
      <c r="MPP97" s="77"/>
      <c r="MPQ97" s="11"/>
      <c r="MPW97" s="73"/>
      <c r="MPX97" s="73"/>
      <c r="MPY97" s="73"/>
      <c r="MPZ97" s="73"/>
      <c r="MQA97" s="74"/>
      <c r="MQB97" s="74"/>
      <c r="MQC97" s="77"/>
      <c r="MQD97" s="77"/>
      <c r="MQE97" s="11"/>
      <c r="MQK97" s="73"/>
      <c r="MQL97" s="73"/>
      <c r="MQM97" s="73"/>
      <c r="MQN97" s="73"/>
      <c r="MQO97" s="74"/>
      <c r="MQP97" s="74"/>
      <c r="MQQ97" s="77"/>
      <c r="MQR97" s="77"/>
      <c r="MQS97" s="11"/>
      <c r="MQY97" s="73"/>
      <c r="MQZ97" s="73"/>
      <c r="MRA97" s="73"/>
      <c r="MRB97" s="73"/>
      <c r="MRC97" s="74"/>
      <c r="MRD97" s="74"/>
      <c r="MRE97" s="77"/>
      <c r="MRF97" s="77"/>
      <c r="MRG97" s="11"/>
      <c r="MRM97" s="73"/>
      <c r="MRN97" s="73"/>
      <c r="MRO97" s="73"/>
      <c r="MRP97" s="73"/>
      <c r="MRQ97" s="74"/>
      <c r="MRR97" s="74"/>
      <c r="MRS97" s="77"/>
      <c r="MRT97" s="77"/>
      <c r="MRU97" s="11"/>
      <c r="MSA97" s="73"/>
      <c r="MSB97" s="73"/>
      <c r="MSC97" s="73"/>
      <c r="MSD97" s="73"/>
      <c r="MSE97" s="74"/>
      <c r="MSF97" s="74"/>
      <c r="MSG97" s="77"/>
      <c r="MSH97" s="77"/>
      <c r="MSI97" s="11"/>
      <c r="MSO97" s="73"/>
      <c r="MSP97" s="73"/>
      <c r="MSQ97" s="73"/>
      <c r="MSR97" s="73"/>
      <c r="MSS97" s="74"/>
      <c r="MST97" s="74"/>
      <c r="MSU97" s="77"/>
      <c r="MSV97" s="77"/>
      <c r="MSW97" s="11"/>
      <c r="MTC97" s="73"/>
      <c r="MTD97" s="73"/>
      <c r="MTE97" s="73"/>
      <c r="MTF97" s="73"/>
      <c r="MTG97" s="74"/>
      <c r="MTH97" s="74"/>
      <c r="MTI97" s="77"/>
      <c r="MTJ97" s="77"/>
      <c r="MTK97" s="11"/>
      <c r="MTQ97" s="73"/>
      <c r="MTR97" s="73"/>
      <c r="MTS97" s="73"/>
      <c r="MTT97" s="73"/>
      <c r="MTU97" s="74"/>
      <c r="MTV97" s="74"/>
      <c r="MTW97" s="77"/>
      <c r="MTX97" s="77"/>
      <c r="MTY97" s="11"/>
      <c r="MUE97" s="73"/>
      <c r="MUF97" s="73"/>
      <c r="MUG97" s="73"/>
      <c r="MUH97" s="73"/>
      <c r="MUI97" s="74"/>
      <c r="MUJ97" s="74"/>
      <c r="MUK97" s="77"/>
      <c r="MUL97" s="77"/>
      <c r="MUM97" s="11"/>
      <c r="MUS97" s="73"/>
      <c r="MUT97" s="73"/>
      <c r="MUU97" s="73"/>
      <c r="MUV97" s="73"/>
      <c r="MUW97" s="74"/>
      <c r="MUX97" s="74"/>
      <c r="MUY97" s="77"/>
      <c r="MUZ97" s="77"/>
      <c r="MVA97" s="11"/>
      <c r="MVG97" s="73"/>
      <c r="MVH97" s="73"/>
      <c r="MVI97" s="73"/>
      <c r="MVJ97" s="73"/>
      <c r="MVK97" s="74"/>
      <c r="MVL97" s="74"/>
      <c r="MVM97" s="77"/>
      <c r="MVN97" s="77"/>
      <c r="MVO97" s="11"/>
      <c r="MVU97" s="73"/>
      <c r="MVV97" s="73"/>
      <c r="MVW97" s="73"/>
      <c r="MVX97" s="73"/>
      <c r="MVY97" s="74"/>
      <c r="MVZ97" s="74"/>
      <c r="MWA97" s="77"/>
      <c r="MWB97" s="77"/>
      <c r="MWC97" s="11"/>
      <c r="MWI97" s="73"/>
      <c r="MWJ97" s="73"/>
      <c r="MWK97" s="73"/>
      <c r="MWL97" s="73"/>
      <c r="MWM97" s="74"/>
      <c r="MWN97" s="74"/>
      <c r="MWO97" s="77"/>
      <c r="MWP97" s="77"/>
      <c r="MWQ97" s="11"/>
      <c r="MWW97" s="73"/>
      <c r="MWX97" s="73"/>
      <c r="MWY97" s="73"/>
      <c r="MWZ97" s="73"/>
      <c r="MXA97" s="74"/>
      <c r="MXB97" s="74"/>
      <c r="MXC97" s="77"/>
      <c r="MXD97" s="77"/>
      <c r="MXE97" s="11"/>
      <c r="MXK97" s="73"/>
      <c r="MXL97" s="73"/>
      <c r="MXM97" s="73"/>
      <c r="MXN97" s="73"/>
      <c r="MXO97" s="74"/>
      <c r="MXP97" s="74"/>
      <c r="MXQ97" s="77"/>
      <c r="MXR97" s="77"/>
      <c r="MXS97" s="11"/>
      <c r="MXY97" s="73"/>
      <c r="MXZ97" s="73"/>
      <c r="MYA97" s="73"/>
      <c r="MYB97" s="73"/>
      <c r="MYC97" s="74"/>
      <c r="MYD97" s="74"/>
      <c r="MYE97" s="77"/>
      <c r="MYF97" s="77"/>
      <c r="MYG97" s="11"/>
      <c r="MYM97" s="73"/>
      <c r="MYN97" s="73"/>
      <c r="MYO97" s="73"/>
      <c r="MYP97" s="73"/>
      <c r="MYQ97" s="74"/>
      <c r="MYR97" s="74"/>
      <c r="MYS97" s="77"/>
      <c r="MYT97" s="77"/>
      <c r="MYU97" s="11"/>
      <c r="MZA97" s="73"/>
      <c r="MZB97" s="73"/>
      <c r="MZC97" s="73"/>
      <c r="MZD97" s="73"/>
      <c r="MZE97" s="74"/>
      <c r="MZF97" s="74"/>
      <c r="MZG97" s="77"/>
      <c r="MZH97" s="77"/>
      <c r="MZI97" s="11"/>
      <c r="MZO97" s="73"/>
      <c r="MZP97" s="73"/>
      <c r="MZQ97" s="73"/>
      <c r="MZR97" s="73"/>
      <c r="MZS97" s="74"/>
      <c r="MZT97" s="74"/>
      <c r="MZU97" s="77"/>
      <c r="MZV97" s="77"/>
      <c r="MZW97" s="11"/>
      <c r="NAC97" s="73"/>
      <c r="NAD97" s="73"/>
      <c r="NAE97" s="73"/>
      <c r="NAF97" s="73"/>
      <c r="NAG97" s="74"/>
      <c r="NAH97" s="74"/>
      <c r="NAI97" s="77"/>
      <c r="NAJ97" s="77"/>
      <c r="NAK97" s="11"/>
      <c r="NAQ97" s="73"/>
      <c r="NAR97" s="73"/>
      <c r="NAS97" s="73"/>
      <c r="NAT97" s="73"/>
      <c r="NAU97" s="74"/>
      <c r="NAV97" s="74"/>
      <c r="NAW97" s="77"/>
      <c r="NAX97" s="77"/>
      <c r="NAY97" s="11"/>
      <c r="NBE97" s="73"/>
      <c r="NBF97" s="73"/>
      <c r="NBG97" s="73"/>
      <c r="NBH97" s="73"/>
      <c r="NBI97" s="74"/>
      <c r="NBJ97" s="74"/>
      <c r="NBK97" s="77"/>
      <c r="NBL97" s="77"/>
      <c r="NBM97" s="11"/>
      <c r="NBS97" s="73"/>
      <c r="NBT97" s="73"/>
      <c r="NBU97" s="73"/>
      <c r="NBV97" s="73"/>
      <c r="NBW97" s="74"/>
      <c r="NBX97" s="74"/>
      <c r="NBY97" s="77"/>
      <c r="NBZ97" s="77"/>
      <c r="NCA97" s="11"/>
      <c r="NCG97" s="73"/>
      <c r="NCH97" s="73"/>
      <c r="NCI97" s="73"/>
      <c r="NCJ97" s="73"/>
      <c r="NCK97" s="74"/>
      <c r="NCL97" s="74"/>
      <c r="NCM97" s="77"/>
      <c r="NCN97" s="77"/>
      <c r="NCO97" s="11"/>
      <c r="NCU97" s="73"/>
      <c r="NCV97" s="73"/>
      <c r="NCW97" s="73"/>
      <c r="NCX97" s="73"/>
      <c r="NCY97" s="74"/>
      <c r="NCZ97" s="74"/>
      <c r="NDA97" s="77"/>
      <c r="NDB97" s="77"/>
      <c r="NDC97" s="11"/>
      <c r="NDI97" s="73"/>
      <c r="NDJ97" s="73"/>
      <c r="NDK97" s="73"/>
      <c r="NDL97" s="73"/>
      <c r="NDM97" s="74"/>
      <c r="NDN97" s="74"/>
      <c r="NDO97" s="77"/>
      <c r="NDP97" s="77"/>
      <c r="NDQ97" s="11"/>
      <c r="NDW97" s="73"/>
      <c r="NDX97" s="73"/>
      <c r="NDY97" s="73"/>
      <c r="NDZ97" s="73"/>
      <c r="NEA97" s="74"/>
      <c r="NEB97" s="74"/>
      <c r="NEC97" s="77"/>
      <c r="NED97" s="77"/>
      <c r="NEE97" s="11"/>
      <c r="NEK97" s="73"/>
      <c r="NEL97" s="73"/>
      <c r="NEM97" s="73"/>
      <c r="NEN97" s="73"/>
      <c r="NEO97" s="74"/>
      <c r="NEP97" s="74"/>
      <c r="NEQ97" s="77"/>
      <c r="NER97" s="77"/>
      <c r="NES97" s="11"/>
      <c r="NEY97" s="73"/>
      <c r="NEZ97" s="73"/>
      <c r="NFA97" s="73"/>
      <c r="NFB97" s="73"/>
      <c r="NFC97" s="74"/>
      <c r="NFD97" s="74"/>
      <c r="NFE97" s="77"/>
      <c r="NFF97" s="77"/>
      <c r="NFG97" s="11"/>
      <c r="NFM97" s="73"/>
      <c r="NFN97" s="73"/>
      <c r="NFO97" s="73"/>
      <c r="NFP97" s="73"/>
      <c r="NFQ97" s="74"/>
      <c r="NFR97" s="74"/>
      <c r="NFS97" s="77"/>
      <c r="NFT97" s="77"/>
      <c r="NFU97" s="11"/>
      <c r="NGA97" s="73"/>
      <c r="NGB97" s="73"/>
      <c r="NGC97" s="73"/>
      <c r="NGD97" s="73"/>
      <c r="NGE97" s="74"/>
      <c r="NGF97" s="74"/>
      <c r="NGG97" s="77"/>
      <c r="NGH97" s="77"/>
      <c r="NGI97" s="11"/>
      <c r="NGO97" s="73"/>
      <c r="NGP97" s="73"/>
      <c r="NGQ97" s="73"/>
      <c r="NGR97" s="73"/>
      <c r="NGS97" s="74"/>
      <c r="NGT97" s="74"/>
      <c r="NGU97" s="77"/>
      <c r="NGV97" s="77"/>
      <c r="NGW97" s="11"/>
      <c r="NHC97" s="73"/>
      <c r="NHD97" s="73"/>
      <c r="NHE97" s="73"/>
      <c r="NHF97" s="73"/>
      <c r="NHG97" s="74"/>
      <c r="NHH97" s="74"/>
      <c r="NHI97" s="77"/>
      <c r="NHJ97" s="77"/>
      <c r="NHK97" s="11"/>
      <c r="NHQ97" s="73"/>
      <c r="NHR97" s="73"/>
      <c r="NHS97" s="73"/>
      <c r="NHT97" s="73"/>
      <c r="NHU97" s="74"/>
      <c r="NHV97" s="74"/>
      <c r="NHW97" s="77"/>
      <c r="NHX97" s="77"/>
      <c r="NHY97" s="11"/>
      <c r="NIE97" s="73"/>
      <c r="NIF97" s="73"/>
      <c r="NIG97" s="73"/>
      <c r="NIH97" s="73"/>
      <c r="NII97" s="74"/>
      <c r="NIJ97" s="74"/>
      <c r="NIK97" s="77"/>
      <c r="NIL97" s="77"/>
      <c r="NIM97" s="11"/>
      <c r="NIS97" s="73"/>
      <c r="NIT97" s="73"/>
      <c r="NIU97" s="73"/>
      <c r="NIV97" s="73"/>
      <c r="NIW97" s="74"/>
      <c r="NIX97" s="74"/>
      <c r="NIY97" s="77"/>
      <c r="NIZ97" s="77"/>
      <c r="NJA97" s="11"/>
      <c r="NJG97" s="73"/>
      <c r="NJH97" s="73"/>
      <c r="NJI97" s="73"/>
      <c r="NJJ97" s="73"/>
      <c r="NJK97" s="74"/>
      <c r="NJL97" s="74"/>
      <c r="NJM97" s="77"/>
      <c r="NJN97" s="77"/>
      <c r="NJO97" s="11"/>
      <c r="NJU97" s="73"/>
      <c r="NJV97" s="73"/>
      <c r="NJW97" s="73"/>
      <c r="NJX97" s="73"/>
      <c r="NJY97" s="74"/>
      <c r="NJZ97" s="74"/>
      <c r="NKA97" s="77"/>
      <c r="NKB97" s="77"/>
      <c r="NKC97" s="11"/>
      <c r="NKI97" s="73"/>
      <c r="NKJ97" s="73"/>
      <c r="NKK97" s="73"/>
      <c r="NKL97" s="73"/>
      <c r="NKM97" s="74"/>
      <c r="NKN97" s="74"/>
      <c r="NKO97" s="77"/>
      <c r="NKP97" s="77"/>
      <c r="NKQ97" s="11"/>
      <c r="NKW97" s="73"/>
      <c r="NKX97" s="73"/>
      <c r="NKY97" s="73"/>
      <c r="NKZ97" s="73"/>
      <c r="NLA97" s="74"/>
      <c r="NLB97" s="74"/>
      <c r="NLC97" s="77"/>
      <c r="NLD97" s="77"/>
      <c r="NLE97" s="11"/>
      <c r="NLK97" s="73"/>
      <c r="NLL97" s="73"/>
      <c r="NLM97" s="73"/>
      <c r="NLN97" s="73"/>
      <c r="NLO97" s="74"/>
      <c r="NLP97" s="74"/>
      <c r="NLQ97" s="77"/>
      <c r="NLR97" s="77"/>
      <c r="NLS97" s="11"/>
      <c r="NLY97" s="73"/>
      <c r="NLZ97" s="73"/>
      <c r="NMA97" s="73"/>
      <c r="NMB97" s="73"/>
      <c r="NMC97" s="74"/>
      <c r="NMD97" s="74"/>
      <c r="NME97" s="77"/>
      <c r="NMF97" s="77"/>
      <c r="NMG97" s="11"/>
      <c r="NMM97" s="73"/>
      <c r="NMN97" s="73"/>
      <c r="NMO97" s="73"/>
      <c r="NMP97" s="73"/>
      <c r="NMQ97" s="74"/>
      <c r="NMR97" s="74"/>
      <c r="NMS97" s="77"/>
      <c r="NMT97" s="77"/>
      <c r="NMU97" s="11"/>
      <c r="NNA97" s="73"/>
      <c r="NNB97" s="73"/>
      <c r="NNC97" s="73"/>
      <c r="NND97" s="73"/>
      <c r="NNE97" s="74"/>
      <c r="NNF97" s="74"/>
      <c r="NNG97" s="77"/>
      <c r="NNH97" s="77"/>
      <c r="NNI97" s="11"/>
      <c r="NNO97" s="73"/>
      <c r="NNP97" s="73"/>
      <c r="NNQ97" s="73"/>
      <c r="NNR97" s="73"/>
      <c r="NNS97" s="74"/>
      <c r="NNT97" s="74"/>
      <c r="NNU97" s="77"/>
      <c r="NNV97" s="77"/>
      <c r="NNW97" s="11"/>
      <c r="NOC97" s="73"/>
      <c r="NOD97" s="73"/>
      <c r="NOE97" s="73"/>
      <c r="NOF97" s="73"/>
      <c r="NOG97" s="74"/>
      <c r="NOH97" s="74"/>
      <c r="NOI97" s="77"/>
      <c r="NOJ97" s="77"/>
      <c r="NOK97" s="11"/>
      <c r="NOQ97" s="73"/>
      <c r="NOR97" s="73"/>
      <c r="NOS97" s="73"/>
      <c r="NOT97" s="73"/>
      <c r="NOU97" s="74"/>
      <c r="NOV97" s="74"/>
      <c r="NOW97" s="77"/>
      <c r="NOX97" s="77"/>
      <c r="NOY97" s="11"/>
      <c r="NPE97" s="73"/>
      <c r="NPF97" s="73"/>
      <c r="NPG97" s="73"/>
      <c r="NPH97" s="73"/>
      <c r="NPI97" s="74"/>
      <c r="NPJ97" s="74"/>
      <c r="NPK97" s="77"/>
      <c r="NPL97" s="77"/>
      <c r="NPM97" s="11"/>
      <c r="NPS97" s="73"/>
      <c r="NPT97" s="73"/>
      <c r="NPU97" s="73"/>
      <c r="NPV97" s="73"/>
      <c r="NPW97" s="74"/>
      <c r="NPX97" s="74"/>
      <c r="NPY97" s="77"/>
      <c r="NPZ97" s="77"/>
      <c r="NQA97" s="11"/>
      <c r="NQG97" s="73"/>
      <c r="NQH97" s="73"/>
      <c r="NQI97" s="73"/>
      <c r="NQJ97" s="73"/>
      <c r="NQK97" s="74"/>
      <c r="NQL97" s="74"/>
      <c r="NQM97" s="77"/>
      <c r="NQN97" s="77"/>
      <c r="NQO97" s="11"/>
      <c r="NQU97" s="73"/>
      <c r="NQV97" s="73"/>
      <c r="NQW97" s="73"/>
      <c r="NQX97" s="73"/>
      <c r="NQY97" s="74"/>
      <c r="NQZ97" s="74"/>
      <c r="NRA97" s="77"/>
      <c r="NRB97" s="77"/>
      <c r="NRC97" s="11"/>
      <c r="NRI97" s="73"/>
      <c r="NRJ97" s="73"/>
      <c r="NRK97" s="73"/>
      <c r="NRL97" s="73"/>
      <c r="NRM97" s="74"/>
      <c r="NRN97" s="74"/>
      <c r="NRO97" s="77"/>
      <c r="NRP97" s="77"/>
      <c r="NRQ97" s="11"/>
      <c r="NRW97" s="73"/>
      <c r="NRX97" s="73"/>
      <c r="NRY97" s="73"/>
      <c r="NRZ97" s="73"/>
      <c r="NSA97" s="74"/>
      <c r="NSB97" s="74"/>
      <c r="NSC97" s="77"/>
      <c r="NSD97" s="77"/>
      <c r="NSE97" s="11"/>
      <c r="NSK97" s="73"/>
      <c r="NSL97" s="73"/>
      <c r="NSM97" s="73"/>
      <c r="NSN97" s="73"/>
      <c r="NSO97" s="74"/>
      <c r="NSP97" s="74"/>
      <c r="NSQ97" s="77"/>
      <c r="NSR97" s="77"/>
      <c r="NSS97" s="11"/>
      <c r="NSY97" s="73"/>
      <c r="NSZ97" s="73"/>
      <c r="NTA97" s="73"/>
      <c r="NTB97" s="73"/>
      <c r="NTC97" s="74"/>
      <c r="NTD97" s="74"/>
      <c r="NTE97" s="77"/>
      <c r="NTF97" s="77"/>
      <c r="NTG97" s="11"/>
      <c r="NTM97" s="73"/>
      <c r="NTN97" s="73"/>
      <c r="NTO97" s="73"/>
      <c r="NTP97" s="73"/>
      <c r="NTQ97" s="74"/>
      <c r="NTR97" s="74"/>
      <c r="NTS97" s="77"/>
      <c r="NTT97" s="77"/>
      <c r="NTU97" s="11"/>
      <c r="NUA97" s="73"/>
      <c r="NUB97" s="73"/>
      <c r="NUC97" s="73"/>
      <c r="NUD97" s="73"/>
      <c r="NUE97" s="74"/>
      <c r="NUF97" s="74"/>
      <c r="NUG97" s="77"/>
      <c r="NUH97" s="77"/>
      <c r="NUI97" s="11"/>
      <c r="NUO97" s="73"/>
      <c r="NUP97" s="73"/>
      <c r="NUQ97" s="73"/>
      <c r="NUR97" s="73"/>
      <c r="NUS97" s="74"/>
      <c r="NUT97" s="74"/>
      <c r="NUU97" s="77"/>
      <c r="NUV97" s="77"/>
      <c r="NUW97" s="11"/>
      <c r="NVC97" s="73"/>
      <c r="NVD97" s="73"/>
      <c r="NVE97" s="73"/>
      <c r="NVF97" s="73"/>
      <c r="NVG97" s="74"/>
      <c r="NVH97" s="74"/>
      <c r="NVI97" s="77"/>
      <c r="NVJ97" s="77"/>
      <c r="NVK97" s="11"/>
      <c r="NVQ97" s="73"/>
      <c r="NVR97" s="73"/>
      <c r="NVS97" s="73"/>
      <c r="NVT97" s="73"/>
      <c r="NVU97" s="74"/>
      <c r="NVV97" s="74"/>
      <c r="NVW97" s="77"/>
      <c r="NVX97" s="77"/>
      <c r="NVY97" s="11"/>
      <c r="NWE97" s="73"/>
      <c r="NWF97" s="73"/>
      <c r="NWG97" s="73"/>
      <c r="NWH97" s="73"/>
      <c r="NWI97" s="74"/>
      <c r="NWJ97" s="74"/>
      <c r="NWK97" s="77"/>
      <c r="NWL97" s="77"/>
      <c r="NWM97" s="11"/>
      <c r="NWS97" s="73"/>
      <c r="NWT97" s="73"/>
      <c r="NWU97" s="73"/>
      <c r="NWV97" s="73"/>
      <c r="NWW97" s="74"/>
      <c r="NWX97" s="74"/>
      <c r="NWY97" s="77"/>
      <c r="NWZ97" s="77"/>
      <c r="NXA97" s="11"/>
      <c r="NXG97" s="73"/>
      <c r="NXH97" s="73"/>
      <c r="NXI97" s="73"/>
      <c r="NXJ97" s="73"/>
      <c r="NXK97" s="74"/>
      <c r="NXL97" s="74"/>
      <c r="NXM97" s="77"/>
      <c r="NXN97" s="77"/>
      <c r="NXO97" s="11"/>
      <c r="NXU97" s="73"/>
      <c r="NXV97" s="73"/>
      <c r="NXW97" s="73"/>
      <c r="NXX97" s="73"/>
      <c r="NXY97" s="74"/>
      <c r="NXZ97" s="74"/>
      <c r="NYA97" s="77"/>
      <c r="NYB97" s="77"/>
      <c r="NYC97" s="11"/>
      <c r="NYI97" s="73"/>
      <c r="NYJ97" s="73"/>
      <c r="NYK97" s="73"/>
      <c r="NYL97" s="73"/>
      <c r="NYM97" s="74"/>
      <c r="NYN97" s="74"/>
      <c r="NYO97" s="77"/>
      <c r="NYP97" s="77"/>
      <c r="NYQ97" s="11"/>
      <c r="NYW97" s="73"/>
      <c r="NYX97" s="73"/>
      <c r="NYY97" s="73"/>
      <c r="NYZ97" s="73"/>
      <c r="NZA97" s="74"/>
      <c r="NZB97" s="74"/>
      <c r="NZC97" s="77"/>
      <c r="NZD97" s="77"/>
      <c r="NZE97" s="11"/>
      <c r="NZK97" s="73"/>
      <c r="NZL97" s="73"/>
      <c r="NZM97" s="73"/>
      <c r="NZN97" s="73"/>
      <c r="NZO97" s="74"/>
      <c r="NZP97" s="74"/>
      <c r="NZQ97" s="77"/>
      <c r="NZR97" s="77"/>
      <c r="NZS97" s="11"/>
      <c r="NZY97" s="73"/>
      <c r="NZZ97" s="73"/>
      <c r="OAA97" s="73"/>
      <c r="OAB97" s="73"/>
      <c r="OAC97" s="74"/>
      <c r="OAD97" s="74"/>
      <c r="OAE97" s="77"/>
      <c r="OAF97" s="77"/>
      <c r="OAG97" s="11"/>
      <c r="OAM97" s="73"/>
      <c r="OAN97" s="73"/>
      <c r="OAO97" s="73"/>
      <c r="OAP97" s="73"/>
      <c r="OAQ97" s="74"/>
      <c r="OAR97" s="74"/>
      <c r="OAS97" s="77"/>
      <c r="OAT97" s="77"/>
      <c r="OAU97" s="11"/>
      <c r="OBA97" s="73"/>
      <c r="OBB97" s="73"/>
      <c r="OBC97" s="73"/>
      <c r="OBD97" s="73"/>
      <c r="OBE97" s="74"/>
      <c r="OBF97" s="74"/>
      <c r="OBG97" s="77"/>
      <c r="OBH97" s="77"/>
      <c r="OBI97" s="11"/>
      <c r="OBO97" s="73"/>
      <c r="OBP97" s="73"/>
      <c r="OBQ97" s="73"/>
      <c r="OBR97" s="73"/>
      <c r="OBS97" s="74"/>
      <c r="OBT97" s="74"/>
      <c r="OBU97" s="77"/>
      <c r="OBV97" s="77"/>
      <c r="OBW97" s="11"/>
      <c r="OCC97" s="73"/>
      <c r="OCD97" s="73"/>
      <c r="OCE97" s="73"/>
      <c r="OCF97" s="73"/>
      <c r="OCG97" s="74"/>
      <c r="OCH97" s="74"/>
      <c r="OCI97" s="77"/>
      <c r="OCJ97" s="77"/>
      <c r="OCK97" s="11"/>
      <c r="OCQ97" s="73"/>
      <c r="OCR97" s="73"/>
      <c r="OCS97" s="73"/>
      <c r="OCT97" s="73"/>
      <c r="OCU97" s="74"/>
      <c r="OCV97" s="74"/>
      <c r="OCW97" s="77"/>
      <c r="OCX97" s="77"/>
      <c r="OCY97" s="11"/>
      <c r="ODE97" s="73"/>
      <c r="ODF97" s="73"/>
      <c r="ODG97" s="73"/>
      <c r="ODH97" s="73"/>
      <c r="ODI97" s="74"/>
      <c r="ODJ97" s="74"/>
      <c r="ODK97" s="77"/>
      <c r="ODL97" s="77"/>
      <c r="ODM97" s="11"/>
      <c r="ODS97" s="73"/>
      <c r="ODT97" s="73"/>
      <c r="ODU97" s="73"/>
      <c r="ODV97" s="73"/>
      <c r="ODW97" s="74"/>
      <c r="ODX97" s="74"/>
      <c r="ODY97" s="77"/>
      <c r="ODZ97" s="77"/>
      <c r="OEA97" s="11"/>
      <c r="OEG97" s="73"/>
      <c r="OEH97" s="73"/>
      <c r="OEI97" s="73"/>
      <c r="OEJ97" s="73"/>
      <c r="OEK97" s="74"/>
      <c r="OEL97" s="74"/>
      <c r="OEM97" s="77"/>
      <c r="OEN97" s="77"/>
      <c r="OEO97" s="11"/>
      <c r="OEU97" s="73"/>
      <c r="OEV97" s="73"/>
      <c r="OEW97" s="73"/>
      <c r="OEX97" s="73"/>
      <c r="OEY97" s="74"/>
      <c r="OEZ97" s="74"/>
      <c r="OFA97" s="77"/>
      <c r="OFB97" s="77"/>
      <c r="OFC97" s="11"/>
      <c r="OFI97" s="73"/>
      <c r="OFJ97" s="73"/>
      <c r="OFK97" s="73"/>
      <c r="OFL97" s="73"/>
      <c r="OFM97" s="74"/>
      <c r="OFN97" s="74"/>
      <c r="OFO97" s="77"/>
      <c r="OFP97" s="77"/>
      <c r="OFQ97" s="11"/>
      <c r="OFW97" s="73"/>
      <c r="OFX97" s="73"/>
      <c r="OFY97" s="73"/>
      <c r="OFZ97" s="73"/>
      <c r="OGA97" s="74"/>
      <c r="OGB97" s="74"/>
      <c r="OGC97" s="77"/>
      <c r="OGD97" s="77"/>
      <c r="OGE97" s="11"/>
      <c r="OGK97" s="73"/>
      <c r="OGL97" s="73"/>
      <c r="OGM97" s="73"/>
      <c r="OGN97" s="73"/>
      <c r="OGO97" s="74"/>
      <c r="OGP97" s="74"/>
      <c r="OGQ97" s="77"/>
      <c r="OGR97" s="77"/>
      <c r="OGS97" s="11"/>
      <c r="OGY97" s="73"/>
      <c r="OGZ97" s="73"/>
      <c r="OHA97" s="73"/>
      <c r="OHB97" s="73"/>
      <c r="OHC97" s="74"/>
      <c r="OHD97" s="74"/>
      <c r="OHE97" s="77"/>
      <c r="OHF97" s="77"/>
      <c r="OHG97" s="11"/>
      <c r="OHM97" s="73"/>
      <c r="OHN97" s="73"/>
      <c r="OHO97" s="73"/>
      <c r="OHP97" s="73"/>
      <c r="OHQ97" s="74"/>
      <c r="OHR97" s="74"/>
      <c r="OHS97" s="77"/>
      <c r="OHT97" s="77"/>
      <c r="OHU97" s="11"/>
      <c r="OIA97" s="73"/>
      <c r="OIB97" s="73"/>
      <c r="OIC97" s="73"/>
      <c r="OID97" s="73"/>
      <c r="OIE97" s="74"/>
      <c r="OIF97" s="74"/>
      <c r="OIG97" s="77"/>
      <c r="OIH97" s="77"/>
      <c r="OII97" s="11"/>
      <c r="OIO97" s="73"/>
      <c r="OIP97" s="73"/>
      <c r="OIQ97" s="73"/>
      <c r="OIR97" s="73"/>
      <c r="OIS97" s="74"/>
      <c r="OIT97" s="74"/>
      <c r="OIU97" s="77"/>
      <c r="OIV97" s="77"/>
      <c r="OIW97" s="11"/>
      <c r="OJC97" s="73"/>
      <c r="OJD97" s="73"/>
      <c r="OJE97" s="73"/>
      <c r="OJF97" s="73"/>
      <c r="OJG97" s="74"/>
      <c r="OJH97" s="74"/>
      <c r="OJI97" s="77"/>
      <c r="OJJ97" s="77"/>
      <c r="OJK97" s="11"/>
      <c r="OJQ97" s="73"/>
      <c r="OJR97" s="73"/>
      <c r="OJS97" s="73"/>
      <c r="OJT97" s="73"/>
      <c r="OJU97" s="74"/>
      <c r="OJV97" s="74"/>
      <c r="OJW97" s="77"/>
      <c r="OJX97" s="77"/>
      <c r="OJY97" s="11"/>
      <c r="OKE97" s="73"/>
      <c r="OKF97" s="73"/>
      <c r="OKG97" s="73"/>
      <c r="OKH97" s="73"/>
      <c r="OKI97" s="74"/>
      <c r="OKJ97" s="74"/>
      <c r="OKK97" s="77"/>
      <c r="OKL97" s="77"/>
      <c r="OKM97" s="11"/>
      <c r="OKS97" s="73"/>
      <c r="OKT97" s="73"/>
      <c r="OKU97" s="73"/>
      <c r="OKV97" s="73"/>
      <c r="OKW97" s="74"/>
      <c r="OKX97" s="74"/>
      <c r="OKY97" s="77"/>
      <c r="OKZ97" s="77"/>
      <c r="OLA97" s="11"/>
      <c r="OLG97" s="73"/>
      <c r="OLH97" s="73"/>
      <c r="OLI97" s="73"/>
      <c r="OLJ97" s="73"/>
      <c r="OLK97" s="74"/>
      <c r="OLL97" s="74"/>
      <c r="OLM97" s="77"/>
      <c r="OLN97" s="77"/>
      <c r="OLO97" s="11"/>
      <c r="OLU97" s="73"/>
      <c r="OLV97" s="73"/>
      <c r="OLW97" s="73"/>
      <c r="OLX97" s="73"/>
      <c r="OLY97" s="74"/>
      <c r="OLZ97" s="74"/>
      <c r="OMA97" s="77"/>
      <c r="OMB97" s="77"/>
      <c r="OMC97" s="11"/>
      <c r="OMI97" s="73"/>
      <c r="OMJ97" s="73"/>
      <c r="OMK97" s="73"/>
      <c r="OML97" s="73"/>
      <c r="OMM97" s="74"/>
      <c r="OMN97" s="74"/>
      <c r="OMO97" s="77"/>
      <c r="OMP97" s="77"/>
      <c r="OMQ97" s="11"/>
      <c r="OMW97" s="73"/>
      <c r="OMX97" s="73"/>
      <c r="OMY97" s="73"/>
      <c r="OMZ97" s="73"/>
      <c r="ONA97" s="74"/>
      <c r="ONB97" s="74"/>
      <c r="ONC97" s="77"/>
      <c r="OND97" s="77"/>
      <c r="ONE97" s="11"/>
      <c r="ONK97" s="73"/>
      <c r="ONL97" s="73"/>
      <c r="ONM97" s="73"/>
      <c r="ONN97" s="73"/>
      <c r="ONO97" s="74"/>
      <c r="ONP97" s="74"/>
      <c r="ONQ97" s="77"/>
      <c r="ONR97" s="77"/>
      <c r="ONS97" s="11"/>
      <c r="ONY97" s="73"/>
      <c r="ONZ97" s="73"/>
      <c r="OOA97" s="73"/>
      <c r="OOB97" s="73"/>
      <c r="OOC97" s="74"/>
      <c r="OOD97" s="74"/>
      <c r="OOE97" s="77"/>
      <c r="OOF97" s="77"/>
      <c r="OOG97" s="11"/>
      <c r="OOM97" s="73"/>
      <c r="OON97" s="73"/>
      <c r="OOO97" s="73"/>
      <c r="OOP97" s="73"/>
      <c r="OOQ97" s="74"/>
      <c r="OOR97" s="74"/>
      <c r="OOS97" s="77"/>
      <c r="OOT97" s="77"/>
      <c r="OOU97" s="11"/>
      <c r="OPA97" s="73"/>
      <c r="OPB97" s="73"/>
      <c r="OPC97" s="73"/>
      <c r="OPD97" s="73"/>
      <c r="OPE97" s="74"/>
      <c r="OPF97" s="74"/>
      <c r="OPG97" s="77"/>
      <c r="OPH97" s="77"/>
      <c r="OPI97" s="11"/>
      <c r="OPO97" s="73"/>
      <c r="OPP97" s="73"/>
      <c r="OPQ97" s="73"/>
      <c r="OPR97" s="73"/>
      <c r="OPS97" s="74"/>
      <c r="OPT97" s="74"/>
      <c r="OPU97" s="77"/>
      <c r="OPV97" s="77"/>
      <c r="OPW97" s="11"/>
      <c r="OQC97" s="73"/>
      <c r="OQD97" s="73"/>
      <c r="OQE97" s="73"/>
      <c r="OQF97" s="73"/>
      <c r="OQG97" s="74"/>
      <c r="OQH97" s="74"/>
      <c r="OQI97" s="77"/>
      <c r="OQJ97" s="77"/>
      <c r="OQK97" s="11"/>
      <c r="OQQ97" s="73"/>
      <c r="OQR97" s="73"/>
      <c r="OQS97" s="73"/>
      <c r="OQT97" s="73"/>
      <c r="OQU97" s="74"/>
      <c r="OQV97" s="74"/>
      <c r="OQW97" s="77"/>
      <c r="OQX97" s="77"/>
      <c r="OQY97" s="11"/>
      <c r="ORE97" s="73"/>
      <c r="ORF97" s="73"/>
      <c r="ORG97" s="73"/>
      <c r="ORH97" s="73"/>
      <c r="ORI97" s="74"/>
      <c r="ORJ97" s="74"/>
      <c r="ORK97" s="77"/>
      <c r="ORL97" s="77"/>
      <c r="ORM97" s="11"/>
      <c r="ORS97" s="73"/>
      <c r="ORT97" s="73"/>
      <c r="ORU97" s="73"/>
      <c r="ORV97" s="73"/>
      <c r="ORW97" s="74"/>
      <c r="ORX97" s="74"/>
      <c r="ORY97" s="77"/>
      <c r="ORZ97" s="77"/>
      <c r="OSA97" s="11"/>
      <c r="OSG97" s="73"/>
      <c r="OSH97" s="73"/>
      <c r="OSI97" s="73"/>
      <c r="OSJ97" s="73"/>
      <c r="OSK97" s="74"/>
      <c r="OSL97" s="74"/>
      <c r="OSM97" s="77"/>
      <c r="OSN97" s="77"/>
      <c r="OSO97" s="11"/>
      <c r="OSU97" s="73"/>
      <c r="OSV97" s="73"/>
      <c r="OSW97" s="73"/>
      <c r="OSX97" s="73"/>
      <c r="OSY97" s="74"/>
      <c r="OSZ97" s="74"/>
      <c r="OTA97" s="77"/>
      <c r="OTB97" s="77"/>
      <c r="OTC97" s="11"/>
      <c r="OTI97" s="73"/>
      <c r="OTJ97" s="73"/>
      <c r="OTK97" s="73"/>
      <c r="OTL97" s="73"/>
      <c r="OTM97" s="74"/>
      <c r="OTN97" s="74"/>
      <c r="OTO97" s="77"/>
      <c r="OTP97" s="77"/>
      <c r="OTQ97" s="11"/>
      <c r="OTW97" s="73"/>
      <c r="OTX97" s="73"/>
      <c r="OTY97" s="73"/>
      <c r="OTZ97" s="73"/>
      <c r="OUA97" s="74"/>
      <c r="OUB97" s="74"/>
      <c r="OUC97" s="77"/>
      <c r="OUD97" s="77"/>
      <c r="OUE97" s="11"/>
      <c r="OUK97" s="73"/>
      <c r="OUL97" s="73"/>
      <c r="OUM97" s="73"/>
      <c r="OUN97" s="73"/>
      <c r="OUO97" s="74"/>
      <c r="OUP97" s="74"/>
      <c r="OUQ97" s="77"/>
      <c r="OUR97" s="77"/>
      <c r="OUS97" s="11"/>
      <c r="OUY97" s="73"/>
      <c r="OUZ97" s="73"/>
      <c r="OVA97" s="73"/>
      <c r="OVB97" s="73"/>
      <c r="OVC97" s="74"/>
      <c r="OVD97" s="74"/>
      <c r="OVE97" s="77"/>
      <c r="OVF97" s="77"/>
      <c r="OVG97" s="11"/>
      <c r="OVM97" s="73"/>
      <c r="OVN97" s="73"/>
      <c r="OVO97" s="73"/>
      <c r="OVP97" s="73"/>
      <c r="OVQ97" s="74"/>
      <c r="OVR97" s="74"/>
      <c r="OVS97" s="77"/>
      <c r="OVT97" s="77"/>
      <c r="OVU97" s="11"/>
      <c r="OWA97" s="73"/>
      <c r="OWB97" s="73"/>
      <c r="OWC97" s="73"/>
      <c r="OWD97" s="73"/>
      <c r="OWE97" s="74"/>
      <c r="OWF97" s="74"/>
      <c r="OWG97" s="77"/>
      <c r="OWH97" s="77"/>
      <c r="OWI97" s="11"/>
      <c r="OWO97" s="73"/>
      <c r="OWP97" s="73"/>
      <c r="OWQ97" s="73"/>
      <c r="OWR97" s="73"/>
      <c r="OWS97" s="74"/>
      <c r="OWT97" s="74"/>
      <c r="OWU97" s="77"/>
      <c r="OWV97" s="77"/>
      <c r="OWW97" s="11"/>
      <c r="OXC97" s="73"/>
      <c r="OXD97" s="73"/>
      <c r="OXE97" s="73"/>
      <c r="OXF97" s="73"/>
      <c r="OXG97" s="74"/>
      <c r="OXH97" s="74"/>
      <c r="OXI97" s="77"/>
      <c r="OXJ97" s="77"/>
      <c r="OXK97" s="11"/>
      <c r="OXQ97" s="73"/>
      <c r="OXR97" s="73"/>
      <c r="OXS97" s="73"/>
      <c r="OXT97" s="73"/>
      <c r="OXU97" s="74"/>
      <c r="OXV97" s="74"/>
      <c r="OXW97" s="77"/>
      <c r="OXX97" s="77"/>
      <c r="OXY97" s="11"/>
      <c r="OYE97" s="73"/>
      <c r="OYF97" s="73"/>
      <c r="OYG97" s="73"/>
      <c r="OYH97" s="73"/>
      <c r="OYI97" s="74"/>
      <c r="OYJ97" s="74"/>
      <c r="OYK97" s="77"/>
      <c r="OYL97" s="77"/>
      <c r="OYM97" s="11"/>
      <c r="OYS97" s="73"/>
      <c r="OYT97" s="73"/>
      <c r="OYU97" s="73"/>
      <c r="OYV97" s="73"/>
      <c r="OYW97" s="74"/>
      <c r="OYX97" s="74"/>
      <c r="OYY97" s="77"/>
      <c r="OYZ97" s="77"/>
      <c r="OZA97" s="11"/>
      <c r="OZG97" s="73"/>
      <c r="OZH97" s="73"/>
      <c r="OZI97" s="73"/>
      <c r="OZJ97" s="73"/>
      <c r="OZK97" s="74"/>
      <c r="OZL97" s="74"/>
      <c r="OZM97" s="77"/>
      <c r="OZN97" s="77"/>
      <c r="OZO97" s="11"/>
      <c r="OZU97" s="73"/>
      <c r="OZV97" s="73"/>
      <c r="OZW97" s="73"/>
      <c r="OZX97" s="73"/>
      <c r="OZY97" s="74"/>
      <c r="OZZ97" s="74"/>
      <c r="PAA97" s="77"/>
      <c r="PAB97" s="77"/>
      <c r="PAC97" s="11"/>
      <c r="PAI97" s="73"/>
      <c r="PAJ97" s="73"/>
      <c r="PAK97" s="73"/>
      <c r="PAL97" s="73"/>
      <c r="PAM97" s="74"/>
      <c r="PAN97" s="74"/>
      <c r="PAO97" s="77"/>
      <c r="PAP97" s="77"/>
      <c r="PAQ97" s="11"/>
      <c r="PAW97" s="73"/>
      <c r="PAX97" s="73"/>
      <c r="PAY97" s="73"/>
      <c r="PAZ97" s="73"/>
      <c r="PBA97" s="74"/>
      <c r="PBB97" s="74"/>
      <c r="PBC97" s="77"/>
      <c r="PBD97" s="77"/>
      <c r="PBE97" s="11"/>
      <c r="PBK97" s="73"/>
      <c r="PBL97" s="73"/>
      <c r="PBM97" s="73"/>
      <c r="PBN97" s="73"/>
      <c r="PBO97" s="74"/>
      <c r="PBP97" s="74"/>
      <c r="PBQ97" s="77"/>
      <c r="PBR97" s="77"/>
      <c r="PBS97" s="11"/>
      <c r="PBY97" s="73"/>
      <c r="PBZ97" s="73"/>
      <c r="PCA97" s="73"/>
      <c r="PCB97" s="73"/>
      <c r="PCC97" s="74"/>
      <c r="PCD97" s="74"/>
      <c r="PCE97" s="77"/>
      <c r="PCF97" s="77"/>
      <c r="PCG97" s="11"/>
      <c r="PCM97" s="73"/>
      <c r="PCN97" s="73"/>
      <c r="PCO97" s="73"/>
      <c r="PCP97" s="73"/>
      <c r="PCQ97" s="74"/>
      <c r="PCR97" s="74"/>
      <c r="PCS97" s="77"/>
      <c r="PCT97" s="77"/>
      <c r="PCU97" s="11"/>
      <c r="PDA97" s="73"/>
      <c r="PDB97" s="73"/>
      <c r="PDC97" s="73"/>
      <c r="PDD97" s="73"/>
      <c r="PDE97" s="74"/>
      <c r="PDF97" s="74"/>
      <c r="PDG97" s="77"/>
      <c r="PDH97" s="77"/>
      <c r="PDI97" s="11"/>
      <c r="PDO97" s="73"/>
      <c r="PDP97" s="73"/>
      <c r="PDQ97" s="73"/>
      <c r="PDR97" s="73"/>
      <c r="PDS97" s="74"/>
      <c r="PDT97" s="74"/>
      <c r="PDU97" s="77"/>
      <c r="PDV97" s="77"/>
      <c r="PDW97" s="11"/>
      <c r="PEC97" s="73"/>
      <c r="PED97" s="73"/>
      <c r="PEE97" s="73"/>
      <c r="PEF97" s="73"/>
      <c r="PEG97" s="74"/>
      <c r="PEH97" s="74"/>
      <c r="PEI97" s="77"/>
      <c r="PEJ97" s="77"/>
      <c r="PEK97" s="11"/>
      <c r="PEQ97" s="73"/>
      <c r="PER97" s="73"/>
      <c r="PES97" s="73"/>
      <c r="PET97" s="73"/>
      <c r="PEU97" s="74"/>
      <c r="PEV97" s="74"/>
      <c r="PEW97" s="77"/>
      <c r="PEX97" s="77"/>
      <c r="PEY97" s="11"/>
      <c r="PFE97" s="73"/>
      <c r="PFF97" s="73"/>
      <c r="PFG97" s="73"/>
      <c r="PFH97" s="73"/>
      <c r="PFI97" s="74"/>
      <c r="PFJ97" s="74"/>
      <c r="PFK97" s="77"/>
      <c r="PFL97" s="77"/>
      <c r="PFM97" s="11"/>
      <c r="PFS97" s="73"/>
      <c r="PFT97" s="73"/>
      <c r="PFU97" s="73"/>
      <c r="PFV97" s="73"/>
      <c r="PFW97" s="74"/>
      <c r="PFX97" s="74"/>
      <c r="PFY97" s="77"/>
      <c r="PFZ97" s="77"/>
      <c r="PGA97" s="11"/>
      <c r="PGG97" s="73"/>
      <c r="PGH97" s="73"/>
      <c r="PGI97" s="73"/>
      <c r="PGJ97" s="73"/>
      <c r="PGK97" s="74"/>
      <c r="PGL97" s="74"/>
      <c r="PGM97" s="77"/>
      <c r="PGN97" s="77"/>
      <c r="PGO97" s="11"/>
      <c r="PGU97" s="73"/>
      <c r="PGV97" s="73"/>
      <c r="PGW97" s="73"/>
      <c r="PGX97" s="73"/>
      <c r="PGY97" s="74"/>
      <c r="PGZ97" s="74"/>
      <c r="PHA97" s="77"/>
      <c r="PHB97" s="77"/>
      <c r="PHC97" s="11"/>
      <c r="PHI97" s="73"/>
      <c r="PHJ97" s="73"/>
      <c r="PHK97" s="73"/>
      <c r="PHL97" s="73"/>
      <c r="PHM97" s="74"/>
      <c r="PHN97" s="74"/>
      <c r="PHO97" s="77"/>
      <c r="PHP97" s="77"/>
      <c r="PHQ97" s="11"/>
      <c r="PHW97" s="73"/>
      <c r="PHX97" s="73"/>
      <c r="PHY97" s="73"/>
      <c r="PHZ97" s="73"/>
      <c r="PIA97" s="74"/>
      <c r="PIB97" s="74"/>
      <c r="PIC97" s="77"/>
      <c r="PID97" s="77"/>
      <c r="PIE97" s="11"/>
      <c r="PIK97" s="73"/>
      <c r="PIL97" s="73"/>
      <c r="PIM97" s="73"/>
      <c r="PIN97" s="73"/>
      <c r="PIO97" s="74"/>
      <c r="PIP97" s="74"/>
      <c r="PIQ97" s="77"/>
      <c r="PIR97" s="77"/>
      <c r="PIS97" s="11"/>
      <c r="PIY97" s="73"/>
      <c r="PIZ97" s="73"/>
      <c r="PJA97" s="73"/>
      <c r="PJB97" s="73"/>
      <c r="PJC97" s="74"/>
      <c r="PJD97" s="74"/>
      <c r="PJE97" s="77"/>
      <c r="PJF97" s="77"/>
      <c r="PJG97" s="11"/>
      <c r="PJM97" s="73"/>
      <c r="PJN97" s="73"/>
      <c r="PJO97" s="73"/>
      <c r="PJP97" s="73"/>
      <c r="PJQ97" s="74"/>
      <c r="PJR97" s="74"/>
      <c r="PJS97" s="77"/>
      <c r="PJT97" s="77"/>
      <c r="PJU97" s="11"/>
      <c r="PKA97" s="73"/>
      <c r="PKB97" s="73"/>
      <c r="PKC97" s="73"/>
      <c r="PKD97" s="73"/>
      <c r="PKE97" s="74"/>
      <c r="PKF97" s="74"/>
      <c r="PKG97" s="77"/>
      <c r="PKH97" s="77"/>
      <c r="PKI97" s="11"/>
      <c r="PKO97" s="73"/>
      <c r="PKP97" s="73"/>
      <c r="PKQ97" s="73"/>
      <c r="PKR97" s="73"/>
      <c r="PKS97" s="74"/>
      <c r="PKT97" s="74"/>
      <c r="PKU97" s="77"/>
      <c r="PKV97" s="77"/>
      <c r="PKW97" s="11"/>
      <c r="PLC97" s="73"/>
      <c r="PLD97" s="73"/>
      <c r="PLE97" s="73"/>
      <c r="PLF97" s="73"/>
      <c r="PLG97" s="74"/>
      <c r="PLH97" s="74"/>
      <c r="PLI97" s="77"/>
      <c r="PLJ97" s="77"/>
      <c r="PLK97" s="11"/>
      <c r="PLQ97" s="73"/>
      <c r="PLR97" s="73"/>
      <c r="PLS97" s="73"/>
      <c r="PLT97" s="73"/>
      <c r="PLU97" s="74"/>
      <c r="PLV97" s="74"/>
      <c r="PLW97" s="77"/>
      <c r="PLX97" s="77"/>
      <c r="PLY97" s="11"/>
      <c r="PME97" s="73"/>
      <c r="PMF97" s="73"/>
      <c r="PMG97" s="73"/>
      <c r="PMH97" s="73"/>
      <c r="PMI97" s="74"/>
      <c r="PMJ97" s="74"/>
      <c r="PMK97" s="77"/>
      <c r="PML97" s="77"/>
      <c r="PMM97" s="11"/>
      <c r="PMS97" s="73"/>
      <c r="PMT97" s="73"/>
      <c r="PMU97" s="73"/>
      <c r="PMV97" s="73"/>
      <c r="PMW97" s="74"/>
      <c r="PMX97" s="74"/>
      <c r="PMY97" s="77"/>
      <c r="PMZ97" s="77"/>
      <c r="PNA97" s="11"/>
      <c r="PNG97" s="73"/>
      <c r="PNH97" s="73"/>
      <c r="PNI97" s="73"/>
      <c r="PNJ97" s="73"/>
      <c r="PNK97" s="74"/>
      <c r="PNL97" s="74"/>
      <c r="PNM97" s="77"/>
      <c r="PNN97" s="77"/>
      <c r="PNO97" s="11"/>
      <c r="PNU97" s="73"/>
      <c r="PNV97" s="73"/>
      <c r="PNW97" s="73"/>
      <c r="PNX97" s="73"/>
      <c r="PNY97" s="74"/>
      <c r="PNZ97" s="74"/>
      <c r="POA97" s="77"/>
      <c r="POB97" s="77"/>
      <c r="POC97" s="11"/>
      <c r="POI97" s="73"/>
      <c r="POJ97" s="73"/>
      <c r="POK97" s="73"/>
      <c r="POL97" s="73"/>
      <c r="POM97" s="74"/>
      <c r="PON97" s="74"/>
      <c r="POO97" s="77"/>
      <c r="POP97" s="77"/>
      <c r="POQ97" s="11"/>
      <c r="POW97" s="73"/>
      <c r="POX97" s="73"/>
      <c r="POY97" s="73"/>
      <c r="POZ97" s="73"/>
      <c r="PPA97" s="74"/>
      <c r="PPB97" s="74"/>
      <c r="PPC97" s="77"/>
      <c r="PPD97" s="77"/>
      <c r="PPE97" s="11"/>
      <c r="PPK97" s="73"/>
      <c r="PPL97" s="73"/>
      <c r="PPM97" s="73"/>
      <c r="PPN97" s="73"/>
      <c r="PPO97" s="74"/>
      <c r="PPP97" s="74"/>
      <c r="PPQ97" s="77"/>
      <c r="PPR97" s="77"/>
      <c r="PPS97" s="11"/>
      <c r="PPY97" s="73"/>
      <c r="PPZ97" s="73"/>
      <c r="PQA97" s="73"/>
      <c r="PQB97" s="73"/>
      <c r="PQC97" s="74"/>
      <c r="PQD97" s="74"/>
      <c r="PQE97" s="77"/>
      <c r="PQF97" s="77"/>
      <c r="PQG97" s="11"/>
      <c r="PQM97" s="73"/>
      <c r="PQN97" s="73"/>
      <c r="PQO97" s="73"/>
      <c r="PQP97" s="73"/>
      <c r="PQQ97" s="74"/>
      <c r="PQR97" s="74"/>
      <c r="PQS97" s="77"/>
      <c r="PQT97" s="77"/>
      <c r="PQU97" s="11"/>
      <c r="PRA97" s="73"/>
      <c r="PRB97" s="73"/>
      <c r="PRC97" s="73"/>
      <c r="PRD97" s="73"/>
      <c r="PRE97" s="74"/>
      <c r="PRF97" s="74"/>
      <c r="PRG97" s="77"/>
      <c r="PRH97" s="77"/>
      <c r="PRI97" s="11"/>
      <c r="PRO97" s="73"/>
      <c r="PRP97" s="73"/>
      <c r="PRQ97" s="73"/>
      <c r="PRR97" s="73"/>
      <c r="PRS97" s="74"/>
      <c r="PRT97" s="74"/>
      <c r="PRU97" s="77"/>
      <c r="PRV97" s="77"/>
      <c r="PRW97" s="11"/>
      <c r="PSC97" s="73"/>
      <c r="PSD97" s="73"/>
      <c r="PSE97" s="73"/>
      <c r="PSF97" s="73"/>
      <c r="PSG97" s="74"/>
      <c r="PSH97" s="74"/>
      <c r="PSI97" s="77"/>
      <c r="PSJ97" s="77"/>
      <c r="PSK97" s="11"/>
      <c r="PSQ97" s="73"/>
      <c r="PSR97" s="73"/>
      <c r="PSS97" s="73"/>
      <c r="PST97" s="73"/>
      <c r="PSU97" s="74"/>
      <c r="PSV97" s="74"/>
      <c r="PSW97" s="77"/>
      <c r="PSX97" s="77"/>
      <c r="PSY97" s="11"/>
      <c r="PTE97" s="73"/>
      <c r="PTF97" s="73"/>
      <c r="PTG97" s="73"/>
      <c r="PTH97" s="73"/>
      <c r="PTI97" s="74"/>
      <c r="PTJ97" s="74"/>
      <c r="PTK97" s="77"/>
      <c r="PTL97" s="77"/>
      <c r="PTM97" s="11"/>
      <c r="PTS97" s="73"/>
      <c r="PTT97" s="73"/>
      <c r="PTU97" s="73"/>
      <c r="PTV97" s="73"/>
      <c r="PTW97" s="74"/>
      <c r="PTX97" s="74"/>
      <c r="PTY97" s="77"/>
      <c r="PTZ97" s="77"/>
      <c r="PUA97" s="11"/>
      <c r="PUG97" s="73"/>
      <c r="PUH97" s="73"/>
      <c r="PUI97" s="73"/>
      <c r="PUJ97" s="73"/>
      <c r="PUK97" s="74"/>
      <c r="PUL97" s="74"/>
      <c r="PUM97" s="77"/>
      <c r="PUN97" s="77"/>
      <c r="PUO97" s="11"/>
      <c r="PUU97" s="73"/>
      <c r="PUV97" s="73"/>
      <c r="PUW97" s="73"/>
      <c r="PUX97" s="73"/>
      <c r="PUY97" s="74"/>
      <c r="PUZ97" s="74"/>
      <c r="PVA97" s="77"/>
      <c r="PVB97" s="77"/>
      <c r="PVC97" s="11"/>
      <c r="PVI97" s="73"/>
      <c r="PVJ97" s="73"/>
      <c r="PVK97" s="73"/>
      <c r="PVL97" s="73"/>
      <c r="PVM97" s="74"/>
      <c r="PVN97" s="74"/>
      <c r="PVO97" s="77"/>
      <c r="PVP97" s="77"/>
      <c r="PVQ97" s="11"/>
      <c r="PVW97" s="73"/>
      <c r="PVX97" s="73"/>
      <c r="PVY97" s="73"/>
      <c r="PVZ97" s="73"/>
      <c r="PWA97" s="74"/>
      <c r="PWB97" s="74"/>
      <c r="PWC97" s="77"/>
      <c r="PWD97" s="77"/>
      <c r="PWE97" s="11"/>
      <c r="PWK97" s="73"/>
      <c r="PWL97" s="73"/>
      <c r="PWM97" s="73"/>
      <c r="PWN97" s="73"/>
      <c r="PWO97" s="74"/>
      <c r="PWP97" s="74"/>
      <c r="PWQ97" s="77"/>
      <c r="PWR97" s="77"/>
      <c r="PWS97" s="11"/>
      <c r="PWY97" s="73"/>
      <c r="PWZ97" s="73"/>
      <c r="PXA97" s="73"/>
      <c r="PXB97" s="73"/>
      <c r="PXC97" s="74"/>
      <c r="PXD97" s="74"/>
      <c r="PXE97" s="77"/>
      <c r="PXF97" s="77"/>
      <c r="PXG97" s="11"/>
      <c r="PXM97" s="73"/>
      <c r="PXN97" s="73"/>
      <c r="PXO97" s="73"/>
      <c r="PXP97" s="73"/>
      <c r="PXQ97" s="74"/>
      <c r="PXR97" s="74"/>
      <c r="PXS97" s="77"/>
      <c r="PXT97" s="77"/>
      <c r="PXU97" s="11"/>
      <c r="PYA97" s="73"/>
      <c r="PYB97" s="73"/>
      <c r="PYC97" s="73"/>
      <c r="PYD97" s="73"/>
      <c r="PYE97" s="74"/>
      <c r="PYF97" s="74"/>
      <c r="PYG97" s="77"/>
      <c r="PYH97" s="77"/>
      <c r="PYI97" s="11"/>
      <c r="PYO97" s="73"/>
      <c r="PYP97" s="73"/>
      <c r="PYQ97" s="73"/>
      <c r="PYR97" s="73"/>
      <c r="PYS97" s="74"/>
      <c r="PYT97" s="74"/>
      <c r="PYU97" s="77"/>
      <c r="PYV97" s="77"/>
      <c r="PYW97" s="11"/>
      <c r="PZC97" s="73"/>
      <c r="PZD97" s="73"/>
      <c r="PZE97" s="73"/>
      <c r="PZF97" s="73"/>
      <c r="PZG97" s="74"/>
      <c r="PZH97" s="74"/>
      <c r="PZI97" s="77"/>
      <c r="PZJ97" s="77"/>
      <c r="PZK97" s="11"/>
      <c r="PZQ97" s="73"/>
      <c r="PZR97" s="73"/>
      <c r="PZS97" s="73"/>
      <c r="PZT97" s="73"/>
      <c r="PZU97" s="74"/>
      <c r="PZV97" s="74"/>
      <c r="PZW97" s="77"/>
      <c r="PZX97" s="77"/>
      <c r="PZY97" s="11"/>
      <c r="QAE97" s="73"/>
      <c r="QAF97" s="73"/>
      <c r="QAG97" s="73"/>
      <c r="QAH97" s="73"/>
      <c r="QAI97" s="74"/>
      <c r="QAJ97" s="74"/>
      <c r="QAK97" s="77"/>
      <c r="QAL97" s="77"/>
      <c r="QAM97" s="11"/>
      <c r="QAS97" s="73"/>
      <c r="QAT97" s="73"/>
      <c r="QAU97" s="73"/>
      <c r="QAV97" s="73"/>
      <c r="QAW97" s="74"/>
      <c r="QAX97" s="74"/>
      <c r="QAY97" s="77"/>
      <c r="QAZ97" s="77"/>
      <c r="QBA97" s="11"/>
      <c r="QBG97" s="73"/>
      <c r="QBH97" s="73"/>
      <c r="QBI97" s="73"/>
      <c r="QBJ97" s="73"/>
      <c r="QBK97" s="74"/>
      <c r="QBL97" s="74"/>
      <c r="QBM97" s="77"/>
      <c r="QBN97" s="77"/>
      <c r="QBO97" s="11"/>
      <c r="QBU97" s="73"/>
      <c r="QBV97" s="73"/>
      <c r="QBW97" s="73"/>
      <c r="QBX97" s="73"/>
      <c r="QBY97" s="74"/>
      <c r="QBZ97" s="74"/>
      <c r="QCA97" s="77"/>
      <c r="QCB97" s="77"/>
      <c r="QCC97" s="11"/>
      <c r="QCI97" s="73"/>
      <c r="QCJ97" s="73"/>
      <c r="QCK97" s="73"/>
      <c r="QCL97" s="73"/>
      <c r="QCM97" s="74"/>
      <c r="QCN97" s="74"/>
      <c r="QCO97" s="77"/>
      <c r="QCP97" s="77"/>
      <c r="QCQ97" s="11"/>
      <c r="QCW97" s="73"/>
      <c r="QCX97" s="73"/>
      <c r="QCY97" s="73"/>
      <c r="QCZ97" s="73"/>
      <c r="QDA97" s="74"/>
      <c r="QDB97" s="74"/>
      <c r="QDC97" s="77"/>
      <c r="QDD97" s="77"/>
      <c r="QDE97" s="11"/>
      <c r="QDK97" s="73"/>
      <c r="QDL97" s="73"/>
      <c r="QDM97" s="73"/>
      <c r="QDN97" s="73"/>
      <c r="QDO97" s="74"/>
      <c r="QDP97" s="74"/>
      <c r="QDQ97" s="77"/>
      <c r="QDR97" s="77"/>
      <c r="QDS97" s="11"/>
      <c r="QDY97" s="73"/>
      <c r="QDZ97" s="73"/>
      <c r="QEA97" s="73"/>
      <c r="QEB97" s="73"/>
      <c r="QEC97" s="74"/>
      <c r="QED97" s="74"/>
      <c r="QEE97" s="77"/>
      <c r="QEF97" s="77"/>
      <c r="QEG97" s="11"/>
      <c r="QEM97" s="73"/>
      <c r="QEN97" s="73"/>
      <c r="QEO97" s="73"/>
      <c r="QEP97" s="73"/>
      <c r="QEQ97" s="74"/>
      <c r="QER97" s="74"/>
      <c r="QES97" s="77"/>
      <c r="QET97" s="77"/>
      <c r="QEU97" s="11"/>
      <c r="QFA97" s="73"/>
      <c r="QFB97" s="73"/>
      <c r="QFC97" s="73"/>
      <c r="QFD97" s="73"/>
      <c r="QFE97" s="74"/>
      <c r="QFF97" s="74"/>
      <c r="QFG97" s="77"/>
      <c r="QFH97" s="77"/>
      <c r="QFI97" s="11"/>
      <c r="QFO97" s="73"/>
      <c r="QFP97" s="73"/>
      <c r="QFQ97" s="73"/>
      <c r="QFR97" s="73"/>
      <c r="QFS97" s="74"/>
      <c r="QFT97" s="74"/>
      <c r="QFU97" s="77"/>
      <c r="QFV97" s="77"/>
      <c r="QFW97" s="11"/>
      <c r="QGC97" s="73"/>
      <c r="QGD97" s="73"/>
      <c r="QGE97" s="73"/>
      <c r="QGF97" s="73"/>
      <c r="QGG97" s="74"/>
      <c r="QGH97" s="74"/>
      <c r="QGI97" s="77"/>
      <c r="QGJ97" s="77"/>
      <c r="QGK97" s="11"/>
      <c r="QGQ97" s="73"/>
      <c r="QGR97" s="73"/>
      <c r="QGS97" s="73"/>
      <c r="QGT97" s="73"/>
      <c r="QGU97" s="74"/>
      <c r="QGV97" s="74"/>
      <c r="QGW97" s="77"/>
      <c r="QGX97" s="77"/>
      <c r="QGY97" s="11"/>
      <c r="QHE97" s="73"/>
      <c r="QHF97" s="73"/>
      <c r="QHG97" s="73"/>
      <c r="QHH97" s="73"/>
      <c r="QHI97" s="74"/>
      <c r="QHJ97" s="74"/>
      <c r="QHK97" s="77"/>
      <c r="QHL97" s="77"/>
      <c r="QHM97" s="11"/>
      <c r="QHS97" s="73"/>
      <c r="QHT97" s="73"/>
      <c r="QHU97" s="73"/>
      <c r="QHV97" s="73"/>
      <c r="QHW97" s="74"/>
      <c r="QHX97" s="74"/>
      <c r="QHY97" s="77"/>
      <c r="QHZ97" s="77"/>
      <c r="QIA97" s="11"/>
      <c r="QIG97" s="73"/>
      <c r="QIH97" s="73"/>
      <c r="QII97" s="73"/>
      <c r="QIJ97" s="73"/>
      <c r="QIK97" s="74"/>
      <c r="QIL97" s="74"/>
      <c r="QIM97" s="77"/>
      <c r="QIN97" s="77"/>
      <c r="QIO97" s="11"/>
      <c r="QIU97" s="73"/>
      <c r="QIV97" s="73"/>
      <c r="QIW97" s="73"/>
      <c r="QIX97" s="73"/>
      <c r="QIY97" s="74"/>
      <c r="QIZ97" s="74"/>
      <c r="QJA97" s="77"/>
      <c r="QJB97" s="77"/>
      <c r="QJC97" s="11"/>
      <c r="QJI97" s="73"/>
      <c r="QJJ97" s="73"/>
      <c r="QJK97" s="73"/>
      <c r="QJL97" s="73"/>
      <c r="QJM97" s="74"/>
      <c r="QJN97" s="74"/>
      <c r="QJO97" s="77"/>
      <c r="QJP97" s="77"/>
      <c r="QJQ97" s="11"/>
      <c r="QJW97" s="73"/>
      <c r="QJX97" s="73"/>
      <c r="QJY97" s="73"/>
      <c r="QJZ97" s="73"/>
      <c r="QKA97" s="74"/>
      <c r="QKB97" s="74"/>
      <c r="QKC97" s="77"/>
      <c r="QKD97" s="77"/>
      <c r="QKE97" s="11"/>
      <c r="QKK97" s="73"/>
      <c r="QKL97" s="73"/>
      <c r="QKM97" s="73"/>
      <c r="QKN97" s="73"/>
      <c r="QKO97" s="74"/>
      <c r="QKP97" s="74"/>
      <c r="QKQ97" s="77"/>
      <c r="QKR97" s="77"/>
      <c r="QKS97" s="11"/>
      <c r="QKY97" s="73"/>
      <c r="QKZ97" s="73"/>
      <c r="QLA97" s="73"/>
      <c r="QLB97" s="73"/>
      <c r="QLC97" s="74"/>
      <c r="QLD97" s="74"/>
      <c r="QLE97" s="77"/>
      <c r="QLF97" s="77"/>
      <c r="QLG97" s="11"/>
      <c r="QLM97" s="73"/>
      <c r="QLN97" s="73"/>
      <c r="QLO97" s="73"/>
      <c r="QLP97" s="73"/>
      <c r="QLQ97" s="74"/>
      <c r="QLR97" s="74"/>
      <c r="QLS97" s="77"/>
      <c r="QLT97" s="77"/>
      <c r="QLU97" s="11"/>
      <c r="QMA97" s="73"/>
      <c r="QMB97" s="73"/>
      <c r="QMC97" s="73"/>
      <c r="QMD97" s="73"/>
      <c r="QME97" s="74"/>
      <c r="QMF97" s="74"/>
      <c r="QMG97" s="77"/>
      <c r="QMH97" s="77"/>
      <c r="QMI97" s="11"/>
      <c r="QMO97" s="73"/>
      <c r="QMP97" s="73"/>
      <c r="QMQ97" s="73"/>
      <c r="QMR97" s="73"/>
      <c r="QMS97" s="74"/>
      <c r="QMT97" s="74"/>
      <c r="QMU97" s="77"/>
      <c r="QMV97" s="77"/>
      <c r="QMW97" s="11"/>
      <c r="QNC97" s="73"/>
      <c r="QND97" s="73"/>
      <c r="QNE97" s="73"/>
      <c r="QNF97" s="73"/>
      <c r="QNG97" s="74"/>
      <c r="QNH97" s="74"/>
      <c r="QNI97" s="77"/>
      <c r="QNJ97" s="77"/>
      <c r="QNK97" s="11"/>
      <c r="QNQ97" s="73"/>
      <c r="QNR97" s="73"/>
      <c r="QNS97" s="73"/>
      <c r="QNT97" s="73"/>
      <c r="QNU97" s="74"/>
      <c r="QNV97" s="74"/>
      <c r="QNW97" s="77"/>
      <c r="QNX97" s="77"/>
      <c r="QNY97" s="11"/>
      <c r="QOE97" s="73"/>
      <c r="QOF97" s="73"/>
      <c r="QOG97" s="73"/>
      <c r="QOH97" s="73"/>
      <c r="QOI97" s="74"/>
      <c r="QOJ97" s="74"/>
      <c r="QOK97" s="77"/>
      <c r="QOL97" s="77"/>
      <c r="QOM97" s="11"/>
      <c r="QOS97" s="73"/>
      <c r="QOT97" s="73"/>
      <c r="QOU97" s="73"/>
      <c r="QOV97" s="73"/>
      <c r="QOW97" s="74"/>
      <c r="QOX97" s="74"/>
      <c r="QOY97" s="77"/>
      <c r="QOZ97" s="77"/>
      <c r="QPA97" s="11"/>
      <c r="QPG97" s="73"/>
      <c r="QPH97" s="73"/>
      <c r="QPI97" s="73"/>
      <c r="QPJ97" s="73"/>
      <c r="QPK97" s="74"/>
      <c r="QPL97" s="74"/>
      <c r="QPM97" s="77"/>
      <c r="QPN97" s="77"/>
      <c r="QPO97" s="11"/>
      <c r="QPU97" s="73"/>
      <c r="QPV97" s="73"/>
      <c r="QPW97" s="73"/>
      <c r="QPX97" s="73"/>
      <c r="QPY97" s="74"/>
      <c r="QPZ97" s="74"/>
      <c r="QQA97" s="77"/>
      <c r="QQB97" s="77"/>
      <c r="QQC97" s="11"/>
      <c r="QQI97" s="73"/>
      <c r="QQJ97" s="73"/>
      <c r="QQK97" s="73"/>
      <c r="QQL97" s="73"/>
      <c r="QQM97" s="74"/>
      <c r="QQN97" s="74"/>
      <c r="QQO97" s="77"/>
      <c r="QQP97" s="77"/>
      <c r="QQQ97" s="11"/>
      <c r="QQW97" s="73"/>
      <c r="QQX97" s="73"/>
      <c r="QQY97" s="73"/>
      <c r="QQZ97" s="73"/>
      <c r="QRA97" s="74"/>
      <c r="QRB97" s="74"/>
      <c r="QRC97" s="77"/>
      <c r="QRD97" s="77"/>
      <c r="QRE97" s="11"/>
      <c r="QRK97" s="73"/>
      <c r="QRL97" s="73"/>
      <c r="QRM97" s="73"/>
      <c r="QRN97" s="73"/>
      <c r="QRO97" s="74"/>
      <c r="QRP97" s="74"/>
      <c r="QRQ97" s="77"/>
      <c r="QRR97" s="77"/>
      <c r="QRS97" s="11"/>
      <c r="QRY97" s="73"/>
      <c r="QRZ97" s="73"/>
      <c r="QSA97" s="73"/>
      <c r="QSB97" s="73"/>
      <c r="QSC97" s="74"/>
      <c r="QSD97" s="74"/>
      <c r="QSE97" s="77"/>
      <c r="QSF97" s="77"/>
      <c r="QSG97" s="11"/>
      <c r="QSM97" s="73"/>
      <c r="QSN97" s="73"/>
      <c r="QSO97" s="73"/>
      <c r="QSP97" s="73"/>
      <c r="QSQ97" s="74"/>
      <c r="QSR97" s="74"/>
      <c r="QSS97" s="77"/>
      <c r="QST97" s="77"/>
      <c r="QSU97" s="11"/>
      <c r="QTA97" s="73"/>
      <c r="QTB97" s="73"/>
      <c r="QTC97" s="73"/>
      <c r="QTD97" s="73"/>
      <c r="QTE97" s="74"/>
      <c r="QTF97" s="74"/>
      <c r="QTG97" s="77"/>
      <c r="QTH97" s="77"/>
      <c r="QTI97" s="11"/>
      <c r="QTO97" s="73"/>
      <c r="QTP97" s="73"/>
      <c r="QTQ97" s="73"/>
      <c r="QTR97" s="73"/>
      <c r="QTS97" s="74"/>
      <c r="QTT97" s="74"/>
      <c r="QTU97" s="77"/>
      <c r="QTV97" s="77"/>
      <c r="QTW97" s="11"/>
      <c r="QUC97" s="73"/>
      <c r="QUD97" s="73"/>
      <c r="QUE97" s="73"/>
      <c r="QUF97" s="73"/>
      <c r="QUG97" s="74"/>
      <c r="QUH97" s="74"/>
      <c r="QUI97" s="77"/>
      <c r="QUJ97" s="77"/>
      <c r="QUK97" s="11"/>
      <c r="QUQ97" s="73"/>
      <c r="QUR97" s="73"/>
      <c r="QUS97" s="73"/>
      <c r="QUT97" s="73"/>
      <c r="QUU97" s="74"/>
      <c r="QUV97" s="74"/>
      <c r="QUW97" s="77"/>
      <c r="QUX97" s="77"/>
      <c r="QUY97" s="11"/>
      <c r="QVE97" s="73"/>
      <c r="QVF97" s="73"/>
      <c r="QVG97" s="73"/>
      <c r="QVH97" s="73"/>
      <c r="QVI97" s="74"/>
      <c r="QVJ97" s="74"/>
      <c r="QVK97" s="77"/>
      <c r="QVL97" s="77"/>
      <c r="QVM97" s="11"/>
      <c r="QVS97" s="73"/>
      <c r="QVT97" s="73"/>
      <c r="QVU97" s="73"/>
      <c r="QVV97" s="73"/>
      <c r="QVW97" s="74"/>
      <c r="QVX97" s="74"/>
      <c r="QVY97" s="77"/>
      <c r="QVZ97" s="77"/>
      <c r="QWA97" s="11"/>
      <c r="QWG97" s="73"/>
      <c r="QWH97" s="73"/>
      <c r="QWI97" s="73"/>
      <c r="QWJ97" s="73"/>
      <c r="QWK97" s="74"/>
      <c r="QWL97" s="74"/>
      <c r="QWM97" s="77"/>
      <c r="QWN97" s="77"/>
      <c r="QWO97" s="11"/>
      <c r="QWU97" s="73"/>
      <c r="QWV97" s="73"/>
      <c r="QWW97" s="73"/>
      <c r="QWX97" s="73"/>
      <c r="QWY97" s="74"/>
      <c r="QWZ97" s="74"/>
      <c r="QXA97" s="77"/>
      <c r="QXB97" s="77"/>
      <c r="QXC97" s="11"/>
      <c r="QXI97" s="73"/>
      <c r="QXJ97" s="73"/>
      <c r="QXK97" s="73"/>
      <c r="QXL97" s="73"/>
      <c r="QXM97" s="74"/>
      <c r="QXN97" s="74"/>
      <c r="QXO97" s="77"/>
      <c r="QXP97" s="77"/>
      <c r="QXQ97" s="11"/>
      <c r="QXW97" s="73"/>
      <c r="QXX97" s="73"/>
      <c r="QXY97" s="73"/>
      <c r="QXZ97" s="73"/>
      <c r="QYA97" s="74"/>
      <c r="QYB97" s="74"/>
      <c r="QYC97" s="77"/>
      <c r="QYD97" s="77"/>
      <c r="QYE97" s="11"/>
      <c r="QYK97" s="73"/>
      <c r="QYL97" s="73"/>
      <c r="QYM97" s="73"/>
      <c r="QYN97" s="73"/>
      <c r="QYO97" s="74"/>
      <c r="QYP97" s="74"/>
      <c r="QYQ97" s="77"/>
      <c r="QYR97" s="77"/>
      <c r="QYS97" s="11"/>
      <c r="QYY97" s="73"/>
      <c r="QYZ97" s="73"/>
      <c r="QZA97" s="73"/>
      <c r="QZB97" s="73"/>
      <c r="QZC97" s="74"/>
      <c r="QZD97" s="74"/>
      <c r="QZE97" s="77"/>
      <c r="QZF97" s="77"/>
      <c r="QZG97" s="11"/>
      <c r="QZM97" s="73"/>
      <c r="QZN97" s="73"/>
      <c r="QZO97" s="73"/>
      <c r="QZP97" s="73"/>
      <c r="QZQ97" s="74"/>
      <c r="QZR97" s="74"/>
      <c r="QZS97" s="77"/>
      <c r="QZT97" s="77"/>
      <c r="QZU97" s="11"/>
      <c r="RAA97" s="73"/>
      <c r="RAB97" s="73"/>
      <c r="RAC97" s="73"/>
      <c r="RAD97" s="73"/>
      <c r="RAE97" s="74"/>
      <c r="RAF97" s="74"/>
      <c r="RAG97" s="77"/>
      <c r="RAH97" s="77"/>
      <c r="RAI97" s="11"/>
      <c r="RAO97" s="73"/>
      <c r="RAP97" s="73"/>
      <c r="RAQ97" s="73"/>
      <c r="RAR97" s="73"/>
      <c r="RAS97" s="74"/>
      <c r="RAT97" s="74"/>
      <c r="RAU97" s="77"/>
      <c r="RAV97" s="77"/>
      <c r="RAW97" s="11"/>
      <c r="RBC97" s="73"/>
      <c r="RBD97" s="73"/>
      <c r="RBE97" s="73"/>
      <c r="RBF97" s="73"/>
      <c r="RBG97" s="74"/>
      <c r="RBH97" s="74"/>
      <c r="RBI97" s="77"/>
      <c r="RBJ97" s="77"/>
      <c r="RBK97" s="11"/>
      <c r="RBQ97" s="73"/>
      <c r="RBR97" s="73"/>
      <c r="RBS97" s="73"/>
      <c r="RBT97" s="73"/>
      <c r="RBU97" s="74"/>
      <c r="RBV97" s="74"/>
      <c r="RBW97" s="77"/>
      <c r="RBX97" s="77"/>
      <c r="RBY97" s="11"/>
      <c r="RCE97" s="73"/>
      <c r="RCF97" s="73"/>
      <c r="RCG97" s="73"/>
      <c r="RCH97" s="73"/>
      <c r="RCI97" s="74"/>
      <c r="RCJ97" s="74"/>
      <c r="RCK97" s="77"/>
      <c r="RCL97" s="77"/>
      <c r="RCM97" s="11"/>
      <c r="RCS97" s="73"/>
      <c r="RCT97" s="73"/>
      <c r="RCU97" s="73"/>
      <c r="RCV97" s="73"/>
      <c r="RCW97" s="74"/>
      <c r="RCX97" s="74"/>
      <c r="RCY97" s="77"/>
      <c r="RCZ97" s="77"/>
      <c r="RDA97" s="11"/>
      <c r="RDG97" s="73"/>
      <c r="RDH97" s="73"/>
      <c r="RDI97" s="73"/>
      <c r="RDJ97" s="73"/>
      <c r="RDK97" s="74"/>
      <c r="RDL97" s="74"/>
      <c r="RDM97" s="77"/>
      <c r="RDN97" s="77"/>
      <c r="RDO97" s="11"/>
      <c r="RDU97" s="73"/>
      <c r="RDV97" s="73"/>
      <c r="RDW97" s="73"/>
      <c r="RDX97" s="73"/>
      <c r="RDY97" s="74"/>
      <c r="RDZ97" s="74"/>
      <c r="REA97" s="77"/>
      <c r="REB97" s="77"/>
      <c r="REC97" s="11"/>
      <c r="REI97" s="73"/>
      <c r="REJ97" s="73"/>
      <c r="REK97" s="73"/>
      <c r="REL97" s="73"/>
      <c r="REM97" s="74"/>
      <c r="REN97" s="74"/>
      <c r="REO97" s="77"/>
      <c r="REP97" s="77"/>
      <c r="REQ97" s="11"/>
      <c r="REW97" s="73"/>
      <c r="REX97" s="73"/>
      <c r="REY97" s="73"/>
      <c r="REZ97" s="73"/>
      <c r="RFA97" s="74"/>
      <c r="RFB97" s="74"/>
      <c r="RFC97" s="77"/>
      <c r="RFD97" s="77"/>
      <c r="RFE97" s="11"/>
      <c r="RFK97" s="73"/>
      <c r="RFL97" s="73"/>
      <c r="RFM97" s="73"/>
      <c r="RFN97" s="73"/>
      <c r="RFO97" s="74"/>
      <c r="RFP97" s="74"/>
      <c r="RFQ97" s="77"/>
      <c r="RFR97" s="77"/>
      <c r="RFS97" s="11"/>
      <c r="RFY97" s="73"/>
      <c r="RFZ97" s="73"/>
      <c r="RGA97" s="73"/>
      <c r="RGB97" s="73"/>
      <c r="RGC97" s="74"/>
      <c r="RGD97" s="74"/>
      <c r="RGE97" s="77"/>
      <c r="RGF97" s="77"/>
      <c r="RGG97" s="11"/>
      <c r="RGM97" s="73"/>
      <c r="RGN97" s="73"/>
      <c r="RGO97" s="73"/>
      <c r="RGP97" s="73"/>
      <c r="RGQ97" s="74"/>
      <c r="RGR97" s="74"/>
      <c r="RGS97" s="77"/>
      <c r="RGT97" s="77"/>
      <c r="RGU97" s="11"/>
      <c r="RHA97" s="73"/>
      <c r="RHB97" s="73"/>
      <c r="RHC97" s="73"/>
      <c r="RHD97" s="73"/>
      <c r="RHE97" s="74"/>
      <c r="RHF97" s="74"/>
      <c r="RHG97" s="77"/>
      <c r="RHH97" s="77"/>
      <c r="RHI97" s="11"/>
      <c r="RHO97" s="73"/>
      <c r="RHP97" s="73"/>
      <c r="RHQ97" s="73"/>
      <c r="RHR97" s="73"/>
      <c r="RHS97" s="74"/>
      <c r="RHT97" s="74"/>
      <c r="RHU97" s="77"/>
      <c r="RHV97" s="77"/>
      <c r="RHW97" s="11"/>
      <c r="RIC97" s="73"/>
      <c r="RID97" s="73"/>
      <c r="RIE97" s="73"/>
      <c r="RIF97" s="73"/>
      <c r="RIG97" s="74"/>
      <c r="RIH97" s="74"/>
      <c r="RII97" s="77"/>
      <c r="RIJ97" s="77"/>
      <c r="RIK97" s="11"/>
      <c r="RIQ97" s="73"/>
      <c r="RIR97" s="73"/>
      <c r="RIS97" s="73"/>
      <c r="RIT97" s="73"/>
      <c r="RIU97" s="74"/>
      <c r="RIV97" s="74"/>
      <c r="RIW97" s="77"/>
      <c r="RIX97" s="77"/>
      <c r="RIY97" s="11"/>
      <c r="RJE97" s="73"/>
      <c r="RJF97" s="73"/>
      <c r="RJG97" s="73"/>
      <c r="RJH97" s="73"/>
      <c r="RJI97" s="74"/>
      <c r="RJJ97" s="74"/>
      <c r="RJK97" s="77"/>
      <c r="RJL97" s="77"/>
      <c r="RJM97" s="11"/>
      <c r="RJS97" s="73"/>
      <c r="RJT97" s="73"/>
      <c r="RJU97" s="73"/>
      <c r="RJV97" s="73"/>
      <c r="RJW97" s="74"/>
      <c r="RJX97" s="74"/>
      <c r="RJY97" s="77"/>
      <c r="RJZ97" s="77"/>
      <c r="RKA97" s="11"/>
      <c r="RKG97" s="73"/>
      <c r="RKH97" s="73"/>
      <c r="RKI97" s="73"/>
      <c r="RKJ97" s="73"/>
      <c r="RKK97" s="74"/>
      <c r="RKL97" s="74"/>
      <c r="RKM97" s="77"/>
      <c r="RKN97" s="77"/>
      <c r="RKO97" s="11"/>
      <c r="RKU97" s="73"/>
      <c r="RKV97" s="73"/>
      <c r="RKW97" s="73"/>
      <c r="RKX97" s="73"/>
      <c r="RKY97" s="74"/>
      <c r="RKZ97" s="74"/>
      <c r="RLA97" s="77"/>
      <c r="RLB97" s="77"/>
      <c r="RLC97" s="11"/>
      <c r="RLI97" s="73"/>
      <c r="RLJ97" s="73"/>
      <c r="RLK97" s="73"/>
      <c r="RLL97" s="73"/>
      <c r="RLM97" s="74"/>
      <c r="RLN97" s="74"/>
      <c r="RLO97" s="77"/>
      <c r="RLP97" s="77"/>
      <c r="RLQ97" s="11"/>
      <c r="RLW97" s="73"/>
      <c r="RLX97" s="73"/>
      <c r="RLY97" s="73"/>
      <c r="RLZ97" s="73"/>
      <c r="RMA97" s="74"/>
      <c r="RMB97" s="74"/>
      <c r="RMC97" s="77"/>
      <c r="RMD97" s="77"/>
      <c r="RME97" s="11"/>
      <c r="RMK97" s="73"/>
      <c r="RML97" s="73"/>
      <c r="RMM97" s="73"/>
      <c r="RMN97" s="73"/>
      <c r="RMO97" s="74"/>
      <c r="RMP97" s="74"/>
      <c r="RMQ97" s="77"/>
      <c r="RMR97" s="77"/>
      <c r="RMS97" s="11"/>
      <c r="RMY97" s="73"/>
      <c r="RMZ97" s="73"/>
      <c r="RNA97" s="73"/>
      <c r="RNB97" s="73"/>
      <c r="RNC97" s="74"/>
      <c r="RND97" s="74"/>
      <c r="RNE97" s="77"/>
      <c r="RNF97" s="77"/>
      <c r="RNG97" s="11"/>
      <c r="RNM97" s="73"/>
      <c r="RNN97" s="73"/>
      <c r="RNO97" s="73"/>
      <c r="RNP97" s="73"/>
      <c r="RNQ97" s="74"/>
      <c r="RNR97" s="74"/>
      <c r="RNS97" s="77"/>
      <c r="RNT97" s="77"/>
      <c r="RNU97" s="11"/>
      <c r="ROA97" s="73"/>
      <c r="ROB97" s="73"/>
      <c r="ROC97" s="73"/>
      <c r="ROD97" s="73"/>
      <c r="ROE97" s="74"/>
      <c r="ROF97" s="74"/>
      <c r="ROG97" s="77"/>
      <c r="ROH97" s="77"/>
      <c r="ROI97" s="11"/>
      <c r="ROO97" s="73"/>
      <c r="ROP97" s="73"/>
      <c r="ROQ97" s="73"/>
      <c r="ROR97" s="73"/>
      <c r="ROS97" s="74"/>
      <c r="ROT97" s="74"/>
      <c r="ROU97" s="77"/>
      <c r="ROV97" s="77"/>
      <c r="ROW97" s="11"/>
      <c r="RPC97" s="73"/>
      <c r="RPD97" s="73"/>
      <c r="RPE97" s="73"/>
      <c r="RPF97" s="73"/>
      <c r="RPG97" s="74"/>
      <c r="RPH97" s="74"/>
      <c r="RPI97" s="77"/>
      <c r="RPJ97" s="77"/>
      <c r="RPK97" s="11"/>
      <c r="RPQ97" s="73"/>
      <c r="RPR97" s="73"/>
      <c r="RPS97" s="73"/>
      <c r="RPT97" s="73"/>
      <c r="RPU97" s="74"/>
      <c r="RPV97" s="74"/>
      <c r="RPW97" s="77"/>
      <c r="RPX97" s="77"/>
      <c r="RPY97" s="11"/>
      <c r="RQE97" s="73"/>
      <c r="RQF97" s="73"/>
      <c r="RQG97" s="73"/>
      <c r="RQH97" s="73"/>
      <c r="RQI97" s="74"/>
      <c r="RQJ97" s="74"/>
      <c r="RQK97" s="77"/>
      <c r="RQL97" s="77"/>
      <c r="RQM97" s="11"/>
      <c r="RQS97" s="73"/>
      <c r="RQT97" s="73"/>
      <c r="RQU97" s="73"/>
      <c r="RQV97" s="73"/>
      <c r="RQW97" s="74"/>
      <c r="RQX97" s="74"/>
      <c r="RQY97" s="77"/>
      <c r="RQZ97" s="77"/>
      <c r="RRA97" s="11"/>
      <c r="RRG97" s="73"/>
      <c r="RRH97" s="73"/>
      <c r="RRI97" s="73"/>
      <c r="RRJ97" s="73"/>
      <c r="RRK97" s="74"/>
      <c r="RRL97" s="74"/>
      <c r="RRM97" s="77"/>
      <c r="RRN97" s="77"/>
      <c r="RRO97" s="11"/>
      <c r="RRU97" s="73"/>
      <c r="RRV97" s="73"/>
      <c r="RRW97" s="73"/>
      <c r="RRX97" s="73"/>
      <c r="RRY97" s="74"/>
      <c r="RRZ97" s="74"/>
      <c r="RSA97" s="77"/>
      <c r="RSB97" s="77"/>
      <c r="RSC97" s="11"/>
      <c r="RSI97" s="73"/>
      <c r="RSJ97" s="73"/>
      <c r="RSK97" s="73"/>
      <c r="RSL97" s="73"/>
      <c r="RSM97" s="74"/>
      <c r="RSN97" s="74"/>
      <c r="RSO97" s="77"/>
      <c r="RSP97" s="77"/>
      <c r="RSQ97" s="11"/>
      <c r="RSW97" s="73"/>
      <c r="RSX97" s="73"/>
      <c r="RSY97" s="73"/>
      <c r="RSZ97" s="73"/>
      <c r="RTA97" s="74"/>
      <c r="RTB97" s="74"/>
      <c r="RTC97" s="77"/>
      <c r="RTD97" s="77"/>
      <c r="RTE97" s="11"/>
      <c r="RTK97" s="73"/>
      <c r="RTL97" s="73"/>
      <c r="RTM97" s="73"/>
      <c r="RTN97" s="73"/>
      <c r="RTO97" s="74"/>
      <c r="RTP97" s="74"/>
      <c r="RTQ97" s="77"/>
      <c r="RTR97" s="77"/>
      <c r="RTS97" s="11"/>
      <c r="RTY97" s="73"/>
      <c r="RTZ97" s="73"/>
      <c r="RUA97" s="73"/>
      <c r="RUB97" s="73"/>
      <c r="RUC97" s="74"/>
      <c r="RUD97" s="74"/>
      <c r="RUE97" s="77"/>
      <c r="RUF97" s="77"/>
      <c r="RUG97" s="11"/>
      <c r="RUM97" s="73"/>
      <c r="RUN97" s="73"/>
      <c r="RUO97" s="73"/>
      <c r="RUP97" s="73"/>
      <c r="RUQ97" s="74"/>
      <c r="RUR97" s="74"/>
      <c r="RUS97" s="77"/>
      <c r="RUT97" s="77"/>
      <c r="RUU97" s="11"/>
      <c r="RVA97" s="73"/>
      <c r="RVB97" s="73"/>
      <c r="RVC97" s="73"/>
      <c r="RVD97" s="73"/>
      <c r="RVE97" s="74"/>
      <c r="RVF97" s="74"/>
      <c r="RVG97" s="77"/>
      <c r="RVH97" s="77"/>
      <c r="RVI97" s="11"/>
      <c r="RVO97" s="73"/>
      <c r="RVP97" s="73"/>
      <c r="RVQ97" s="73"/>
      <c r="RVR97" s="73"/>
      <c r="RVS97" s="74"/>
      <c r="RVT97" s="74"/>
      <c r="RVU97" s="77"/>
      <c r="RVV97" s="77"/>
      <c r="RVW97" s="11"/>
      <c r="RWC97" s="73"/>
      <c r="RWD97" s="73"/>
      <c r="RWE97" s="73"/>
      <c r="RWF97" s="73"/>
      <c r="RWG97" s="74"/>
      <c r="RWH97" s="74"/>
      <c r="RWI97" s="77"/>
      <c r="RWJ97" s="77"/>
      <c r="RWK97" s="11"/>
      <c r="RWQ97" s="73"/>
      <c r="RWR97" s="73"/>
      <c r="RWS97" s="73"/>
      <c r="RWT97" s="73"/>
      <c r="RWU97" s="74"/>
      <c r="RWV97" s="74"/>
      <c r="RWW97" s="77"/>
      <c r="RWX97" s="77"/>
      <c r="RWY97" s="11"/>
      <c r="RXE97" s="73"/>
      <c r="RXF97" s="73"/>
      <c r="RXG97" s="73"/>
      <c r="RXH97" s="73"/>
      <c r="RXI97" s="74"/>
      <c r="RXJ97" s="74"/>
      <c r="RXK97" s="77"/>
      <c r="RXL97" s="77"/>
      <c r="RXM97" s="11"/>
      <c r="RXS97" s="73"/>
      <c r="RXT97" s="73"/>
      <c r="RXU97" s="73"/>
      <c r="RXV97" s="73"/>
      <c r="RXW97" s="74"/>
      <c r="RXX97" s="74"/>
      <c r="RXY97" s="77"/>
      <c r="RXZ97" s="77"/>
      <c r="RYA97" s="11"/>
      <c r="RYG97" s="73"/>
      <c r="RYH97" s="73"/>
      <c r="RYI97" s="73"/>
      <c r="RYJ97" s="73"/>
      <c r="RYK97" s="74"/>
      <c r="RYL97" s="74"/>
      <c r="RYM97" s="77"/>
      <c r="RYN97" s="77"/>
      <c r="RYO97" s="11"/>
      <c r="RYU97" s="73"/>
      <c r="RYV97" s="73"/>
      <c r="RYW97" s="73"/>
      <c r="RYX97" s="73"/>
      <c r="RYY97" s="74"/>
      <c r="RYZ97" s="74"/>
      <c r="RZA97" s="77"/>
      <c r="RZB97" s="77"/>
      <c r="RZC97" s="11"/>
      <c r="RZI97" s="73"/>
      <c r="RZJ97" s="73"/>
      <c r="RZK97" s="73"/>
      <c r="RZL97" s="73"/>
      <c r="RZM97" s="74"/>
      <c r="RZN97" s="74"/>
      <c r="RZO97" s="77"/>
      <c r="RZP97" s="77"/>
      <c r="RZQ97" s="11"/>
      <c r="RZW97" s="73"/>
      <c r="RZX97" s="73"/>
      <c r="RZY97" s="73"/>
      <c r="RZZ97" s="73"/>
      <c r="SAA97" s="74"/>
      <c r="SAB97" s="74"/>
      <c r="SAC97" s="77"/>
      <c r="SAD97" s="77"/>
      <c r="SAE97" s="11"/>
      <c r="SAK97" s="73"/>
      <c r="SAL97" s="73"/>
      <c r="SAM97" s="73"/>
      <c r="SAN97" s="73"/>
      <c r="SAO97" s="74"/>
      <c r="SAP97" s="74"/>
      <c r="SAQ97" s="77"/>
      <c r="SAR97" s="77"/>
      <c r="SAS97" s="11"/>
      <c r="SAY97" s="73"/>
      <c r="SAZ97" s="73"/>
      <c r="SBA97" s="73"/>
      <c r="SBB97" s="73"/>
      <c r="SBC97" s="74"/>
      <c r="SBD97" s="74"/>
      <c r="SBE97" s="77"/>
      <c r="SBF97" s="77"/>
      <c r="SBG97" s="11"/>
      <c r="SBM97" s="73"/>
      <c r="SBN97" s="73"/>
      <c r="SBO97" s="73"/>
      <c r="SBP97" s="73"/>
      <c r="SBQ97" s="74"/>
      <c r="SBR97" s="74"/>
      <c r="SBS97" s="77"/>
      <c r="SBT97" s="77"/>
      <c r="SBU97" s="11"/>
      <c r="SCA97" s="73"/>
      <c r="SCB97" s="73"/>
      <c r="SCC97" s="73"/>
      <c r="SCD97" s="73"/>
      <c r="SCE97" s="74"/>
      <c r="SCF97" s="74"/>
      <c r="SCG97" s="77"/>
      <c r="SCH97" s="77"/>
      <c r="SCI97" s="11"/>
      <c r="SCO97" s="73"/>
      <c r="SCP97" s="73"/>
      <c r="SCQ97" s="73"/>
      <c r="SCR97" s="73"/>
      <c r="SCS97" s="74"/>
      <c r="SCT97" s="74"/>
      <c r="SCU97" s="77"/>
      <c r="SCV97" s="77"/>
      <c r="SCW97" s="11"/>
      <c r="SDC97" s="73"/>
      <c r="SDD97" s="73"/>
      <c r="SDE97" s="73"/>
      <c r="SDF97" s="73"/>
      <c r="SDG97" s="74"/>
      <c r="SDH97" s="74"/>
      <c r="SDI97" s="77"/>
      <c r="SDJ97" s="77"/>
      <c r="SDK97" s="11"/>
      <c r="SDQ97" s="73"/>
      <c r="SDR97" s="73"/>
      <c r="SDS97" s="73"/>
      <c r="SDT97" s="73"/>
      <c r="SDU97" s="74"/>
      <c r="SDV97" s="74"/>
      <c r="SDW97" s="77"/>
      <c r="SDX97" s="77"/>
      <c r="SDY97" s="11"/>
      <c r="SEE97" s="73"/>
      <c r="SEF97" s="73"/>
      <c r="SEG97" s="73"/>
      <c r="SEH97" s="73"/>
      <c r="SEI97" s="74"/>
      <c r="SEJ97" s="74"/>
      <c r="SEK97" s="77"/>
      <c r="SEL97" s="77"/>
      <c r="SEM97" s="11"/>
      <c r="SES97" s="73"/>
      <c r="SET97" s="73"/>
      <c r="SEU97" s="73"/>
      <c r="SEV97" s="73"/>
      <c r="SEW97" s="74"/>
      <c r="SEX97" s="74"/>
      <c r="SEY97" s="77"/>
      <c r="SEZ97" s="77"/>
      <c r="SFA97" s="11"/>
      <c r="SFG97" s="73"/>
      <c r="SFH97" s="73"/>
      <c r="SFI97" s="73"/>
      <c r="SFJ97" s="73"/>
      <c r="SFK97" s="74"/>
      <c r="SFL97" s="74"/>
      <c r="SFM97" s="77"/>
      <c r="SFN97" s="77"/>
      <c r="SFO97" s="11"/>
      <c r="SFU97" s="73"/>
      <c r="SFV97" s="73"/>
      <c r="SFW97" s="73"/>
      <c r="SFX97" s="73"/>
      <c r="SFY97" s="74"/>
      <c r="SFZ97" s="74"/>
      <c r="SGA97" s="77"/>
      <c r="SGB97" s="77"/>
      <c r="SGC97" s="11"/>
      <c r="SGI97" s="73"/>
      <c r="SGJ97" s="73"/>
      <c r="SGK97" s="73"/>
      <c r="SGL97" s="73"/>
      <c r="SGM97" s="74"/>
      <c r="SGN97" s="74"/>
      <c r="SGO97" s="77"/>
      <c r="SGP97" s="77"/>
      <c r="SGQ97" s="11"/>
      <c r="SGW97" s="73"/>
      <c r="SGX97" s="73"/>
      <c r="SGY97" s="73"/>
      <c r="SGZ97" s="73"/>
      <c r="SHA97" s="74"/>
      <c r="SHB97" s="74"/>
      <c r="SHC97" s="77"/>
      <c r="SHD97" s="77"/>
      <c r="SHE97" s="11"/>
      <c r="SHK97" s="73"/>
      <c r="SHL97" s="73"/>
      <c r="SHM97" s="73"/>
      <c r="SHN97" s="73"/>
      <c r="SHO97" s="74"/>
      <c r="SHP97" s="74"/>
      <c r="SHQ97" s="77"/>
      <c r="SHR97" s="77"/>
      <c r="SHS97" s="11"/>
      <c r="SHY97" s="73"/>
      <c r="SHZ97" s="73"/>
      <c r="SIA97" s="73"/>
      <c r="SIB97" s="73"/>
      <c r="SIC97" s="74"/>
      <c r="SID97" s="74"/>
      <c r="SIE97" s="77"/>
      <c r="SIF97" s="77"/>
      <c r="SIG97" s="11"/>
      <c r="SIM97" s="73"/>
      <c r="SIN97" s="73"/>
      <c r="SIO97" s="73"/>
      <c r="SIP97" s="73"/>
      <c r="SIQ97" s="74"/>
      <c r="SIR97" s="74"/>
      <c r="SIS97" s="77"/>
      <c r="SIT97" s="77"/>
      <c r="SIU97" s="11"/>
      <c r="SJA97" s="73"/>
      <c r="SJB97" s="73"/>
      <c r="SJC97" s="73"/>
      <c r="SJD97" s="73"/>
      <c r="SJE97" s="74"/>
      <c r="SJF97" s="74"/>
      <c r="SJG97" s="77"/>
      <c r="SJH97" s="77"/>
      <c r="SJI97" s="11"/>
      <c r="SJO97" s="73"/>
      <c r="SJP97" s="73"/>
      <c r="SJQ97" s="73"/>
      <c r="SJR97" s="73"/>
      <c r="SJS97" s="74"/>
      <c r="SJT97" s="74"/>
      <c r="SJU97" s="77"/>
      <c r="SJV97" s="77"/>
      <c r="SJW97" s="11"/>
      <c r="SKC97" s="73"/>
      <c r="SKD97" s="73"/>
      <c r="SKE97" s="73"/>
      <c r="SKF97" s="73"/>
      <c r="SKG97" s="74"/>
      <c r="SKH97" s="74"/>
      <c r="SKI97" s="77"/>
      <c r="SKJ97" s="77"/>
      <c r="SKK97" s="11"/>
      <c r="SKQ97" s="73"/>
      <c r="SKR97" s="73"/>
      <c r="SKS97" s="73"/>
      <c r="SKT97" s="73"/>
      <c r="SKU97" s="74"/>
      <c r="SKV97" s="74"/>
      <c r="SKW97" s="77"/>
      <c r="SKX97" s="77"/>
      <c r="SKY97" s="11"/>
      <c r="SLE97" s="73"/>
      <c r="SLF97" s="73"/>
      <c r="SLG97" s="73"/>
      <c r="SLH97" s="73"/>
      <c r="SLI97" s="74"/>
      <c r="SLJ97" s="74"/>
      <c r="SLK97" s="77"/>
      <c r="SLL97" s="77"/>
      <c r="SLM97" s="11"/>
      <c r="SLS97" s="73"/>
      <c r="SLT97" s="73"/>
      <c r="SLU97" s="73"/>
      <c r="SLV97" s="73"/>
      <c r="SLW97" s="74"/>
      <c r="SLX97" s="74"/>
      <c r="SLY97" s="77"/>
      <c r="SLZ97" s="77"/>
      <c r="SMA97" s="11"/>
      <c r="SMG97" s="73"/>
      <c r="SMH97" s="73"/>
      <c r="SMI97" s="73"/>
      <c r="SMJ97" s="73"/>
      <c r="SMK97" s="74"/>
      <c r="SML97" s="74"/>
      <c r="SMM97" s="77"/>
      <c r="SMN97" s="77"/>
      <c r="SMO97" s="11"/>
      <c r="SMU97" s="73"/>
      <c r="SMV97" s="73"/>
      <c r="SMW97" s="73"/>
      <c r="SMX97" s="73"/>
      <c r="SMY97" s="74"/>
      <c r="SMZ97" s="74"/>
      <c r="SNA97" s="77"/>
      <c r="SNB97" s="77"/>
      <c r="SNC97" s="11"/>
      <c r="SNI97" s="73"/>
      <c r="SNJ97" s="73"/>
      <c r="SNK97" s="73"/>
      <c r="SNL97" s="73"/>
      <c r="SNM97" s="74"/>
      <c r="SNN97" s="74"/>
      <c r="SNO97" s="77"/>
      <c r="SNP97" s="77"/>
      <c r="SNQ97" s="11"/>
      <c r="SNW97" s="73"/>
      <c r="SNX97" s="73"/>
      <c r="SNY97" s="73"/>
      <c r="SNZ97" s="73"/>
      <c r="SOA97" s="74"/>
      <c r="SOB97" s="74"/>
      <c r="SOC97" s="77"/>
      <c r="SOD97" s="77"/>
      <c r="SOE97" s="11"/>
      <c r="SOK97" s="73"/>
      <c r="SOL97" s="73"/>
      <c r="SOM97" s="73"/>
      <c r="SON97" s="73"/>
      <c r="SOO97" s="74"/>
      <c r="SOP97" s="74"/>
      <c r="SOQ97" s="77"/>
      <c r="SOR97" s="77"/>
      <c r="SOS97" s="11"/>
      <c r="SOY97" s="73"/>
      <c r="SOZ97" s="73"/>
      <c r="SPA97" s="73"/>
      <c r="SPB97" s="73"/>
      <c r="SPC97" s="74"/>
      <c r="SPD97" s="74"/>
      <c r="SPE97" s="77"/>
      <c r="SPF97" s="77"/>
      <c r="SPG97" s="11"/>
      <c r="SPM97" s="73"/>
      <c r="SPN97" s="73"/>
      <c r="SPO97" s="73"/>
      <c r="SPP97" s="73"/>
      <c r="SPQ97" s="74"/>
      <c r="SPR97" s="74"/>
      <c r="SPS97" s="77"/>
      <c r="SPT97" s="77"/>
      <c r="SPU97" s="11"/>
      <c r="SQA97" s="73"/>
      <c r="SQB97" s="73"/>
      <c r="SQC97" s="73"/>
      <c r="SQD97" s="73"/>
      <c r="SQE97" s="74"/>
      <c r="SQF97" s="74"/>
      <c r="SQG97" s="77"/>
      <c r="SQH97" s="77"/>
      <c r="SQI97" s="11"/>
      <c r="SQO97" s="73"/>
      <c r="SQP97" s="73"/>
      <c r="SQQ97" s="73"/>
      <c r="SQR97" s="73"/>
      <c r="SQS97" s="74"/>
      <c r="SQT97" s="74"/>
      <c r="SQU97" s="77"/>
      <c r="SQV97" s="77"/>
      <c r="SQW97" s="11"/>
      <c r="SRC97" s="73"/>
      <c r="SRD97" s="73"/>
      <c r="SRE97" s="73"/>
      <c r="SRF97" s="73"/>
      <c r="SRG97" s="74"/>
      <c r="SRH97" s="74"/>
      <c r="SRI97" s="77"/>
      <c r="SRJ97" s="77"/>
      <c r="SRK97" s="11"/>
      <c r="SRQ97" s="73"/>
      <c r="SRR97" s="73"/>
      <c r="SRS97" s="73"/>
      <c r="SRT97" s="73"/>
      <c r="SRU97" s="74"/>
      <c r="SRV97" s="74"/>
      <c r="SRW97" s="77"/>
      <c r="SRX97" s="77"/>
      <c r="SRY97" s="11"/>
      <c r="SSE97" s="73"/>
      <c r="SSF97" s="73"/>
      <c r="SSG97" s="73"/>
      <c r="SSH97" s="73"/>
      <c r="SSI97" s="74"/>
      <c r="SSJ97" s="74"/>
      <c r="SSK97" s="77"/>
      <c r="SSL97" s="77"/>
      <c r="SSM97" s="11"/>
      <c r="SSS97" s="73"/>
      <c r="SST97" s="73"/>
      <c r="SSU97" s="73"/>
      <c r="SSV97" s="73"/>
      <c r="SSW97" s="74"/>
      <c r="SSX97" s="74"/>
      <c r="SSY97" s="77"/>
      <c r="SSZ97" s="77"/>
      <c r="STA97" s="11"/>
      <c r="STG97" s="73"/>
      <c r="STH97" s="73"/>
      <c r="STI97" s="73"/>
      <c r="STJ97" s="73"/>
      <c r="STK97" s="74"/>
      <c r="STL97" s="74"/>
      <c r="STM97" s="77"/>
      <c r="STN97" s="77"/>
      <c r="STO97" s="11"/>
      <c r="STU97" s="73"/>
      <c r="STV97" s="73"/>
      <c r="STW97" s="73"/>
      <c r="STX97" s="73"/>
      <c r="STY97" s="74"/>
      <c r="STZ97" s="74"/>
      <c r="SUA97" s="77"/>
      <c r="SUB97" s="77"/>
      <c r="SUC97" s="11"/>
      <c r="SUI97" s="73"/>
      <c r="SUJ97" s="73"/>
      <c r="SUK97" s="73"/>
      <c r="SUL97" s="73"/>
      <c r="SUM97" s="74"/>
      <c r="SUN97" s="74"/>
      <c r="SUO97" s="77"/>
      <c r="SUP97" s="77"/>
      <c r="SUQ97" s="11"/>
      <c r="SUW97" s="73"/>
      <c r="SUX97" s="73"/>
      <c r="SUY97" s="73"/>
      <c r="SUZ97" s="73"/>
      <c r="SVA97" s="74"/>
      <c r="SVB97" s="74"/>
      <c r="SVC97" s="77"/>
      <c r="SVD97" s="77"/>
      <c r="SVE97" s="11"/>
      <c r="SVK97" s="73"/>
      <c r="SVL97" s="73"/>
      <c r="SVM97" s="73"/>
      <c r="SVN97" s="73"/>
      <c r="SVO97" s="74"/>
      <c r="SVP97" s="74"/>
      <c r="SVQ97" s="77"/>
      <c r="SVR97" s="77"/>
      <c r="SVS97" s="11"/>
      <c r="SVY97" s="73"/>
      <c r="SVZ97" s="73"/>
      <c r="SWA97" s="73"/>
      <c r="SWB97" s="73"/>
      <c r="SWC97" s="74"/>
      <c r="SWD97" s="74"/>
      <c r="SWE97" s="77"/>
      <c r="SWF97" s="77"/>
      <c r="SWG97" s="11"/>
      <c r="SWM97" s="73"/>
      <c r="SWN97" s="73"/>
      <c r="SWO97" s="73"/>
      <c r="SWP97" s="73"/>
      <c r="SWQ97" s="74"/>
      <c r="SWR97" s="74"/>
      <c r="SWS97" s="77"/>
      <c r="SWT97" s="77"/>
      <c r="SWU97" s="11"/>
      <c r="SXA97" s="73"/>
      <c r="SXB97" s="73"/>
      <c r="SXC97" s="73"/>
      <c r="SXD97" s="73"/>
      <c r="SXE97" s="74"/>
      <c r="SXF97" s="74"/>
      <c r="SXG97" s="77"/>
      <c r="SXH97" s="77"/>
      <c r="SXI97" s="11"/>
      <c r="SXO97" s="73"/>
      <c r="SXP97" s="73"/>
      <c r="SXQ97" s="73"/>
      <c r="SXR97" s="73"/>
      <c r="SXS97" s="74"/>
      <c r="SXT97" s="74"/>
      <c r="SXU97" s="77"/>
      <c r="SXV97" s="77"/>
      <c r="SXW97" s="11"/>
      <c r="SYC97" s="73"/>
      <c r="SYD97" s="73"/>
      <c r="SYE97" s="73"/>
      <c r="SYF97" s="73"/>
      <c r="SYG97" s="74"/>
      <c r="SYH97" s="74"/>
      <c r="SYI97" s="77"/>
      <c r="SYJ97" s="77"/>
      <c r="SYK97" s="11"/>
      <c r="SYQ97" s="73"/>
      <c r="SYR97" s="73"/>
      <c r="SYS97" s="73"/>
      <c r="SYT97" s="73"/>
      <c r="SYU97" s="74"/>
      <c r="SYV97" s="74"/>
      <c r="SYW97" s="77"/>
      <c r="SYX97" s="77"/>
      <c r="SYY97" s="11"/>
      <c r="SZE97" s="73"/>
      <c r="SZF97" s="73"/>
      <c r="SZG97" s="73"/>
      <c r="SZH97" s="73"/>
      <c r="SZI97" s="74"/>
      <c r="SZJ97" s="74"/>
      <c r="SZK97" s="77"/>
      <c r="SZL97" s="77"/>
      <c r="SZM97" s="11"/>
      <c r="SZS97" s="73"/>
      <c r="SZT97" s="73"/>
      <c r="SZU97" s="73"/>
      <c r="SZV97" s="73"/>
      <c r="SZW97" s="74"/>
      <c r="SZX97" s="74"/>
      <c r="SZY97" s="77"/>
      <c r="SZZ97" s="77"/>
      <c r="TAA97" s="11"/>
      <c r="TAG97" s="73"/>
      <c r="TAH97" s="73"/>
      <c r="TAI97" s="73"/>
      <c r="TAJ97" s="73"/>
      <c r="TAK97" s="74"/>
      <c r="TAL97" s="74"/>
      <c r="TAM97" s="77"/>
      <c r="TAN97" s="77"/>
      <c r="TAO97" s="11"/>
      <c r="TAU97" s="73"/>
      <c r="TAV97" s="73"/>
      <c r="TAW97" s="73"/>
      <c r="TAX97" s="73"/>
      <c r="TAY97" s="74"/>
      <c r="TAZ97" s="74"/>
      <c r="TBA97" s="77"/>
      <c r="TBB97" s="77"/>
      <c r="TBC97" s="11"/>
      <c r="TBI97" s="73"/>
      <c r="TBJ97" s="73"/>
      <c r="TBK97" s="73"/>
      <c r="TBL97" s="73"/>
      <c r="TBM97" s="74"/>
      <c r="TBN97" s="74"/>
      <c r="TBO97" s="77"/>
      <c r="TBP97" s="77"/>
      <c r="TBQ97" s="11"/>
      <c r="TBW97" s="73"/>
      <c r="TBX97" s="73"/>
      <c r="TBY97" s="73"/>
      <c r="TBZ97" s="73"/>
      <c r="TCA97" s="74"/>
      <c r="TCB97" s="74"/>
      <c r="TCC97" s="77"/>
      <c r="TCD97" s="77"/>
      <c r="TCE97" s="11"/>
      <c r="TCK97" s="73"/>
      <c r="TCL97" s="73"/>
      <c r="TCM97" s="73"/>
      <c r="TCN97" s="73"/>
      <c r="TCO97" s="74"/>
      <c r="TCP97" s="74"/>
      <c r="TCQ97" s="77"/>
      <c r="TCR97" s="77"/>
      <c r="TCS97" s="11"/>
      <c r="TCY97" s="73"/>
      <c r="TCZ97" s="73"/>
      <c r="TDA97" s="73"/>
      <c r="TDB97" s="73"/>
      <c r="TDC97" s="74"/>
      <c r="TDD97" s="74"/>
      <c r="TDE97" s="77"/>
      <c r="TDF97" s="77"/>
      <c r="TDG97" s="11"/>
      <c r="TDM97" s="73"/>
      <c r="TDN97" s="73"/>
      <c r="TDO97" s="73"/>
      <c r="TDP97" s="73"/>
      <c r="TDQ97" s="74"/>
      <c r="TDR97" s="74"/>
      <c r="TDS97" s="77"/>
      <c r="TDT97" s="77"/>
      <c r="TDU97" s="11"/>
      <c r="TEA97" s="73"/>
      <c r="TEB97" s="73"/>
      <c r="TEC97" s="73"/>
      <c r="TED97" s="73"/>
      <c r="TEE97" s="74"/>
      <c r="TEF97" s="74"/>
      <c r="TEG97" s="77"/>
      <c r="TEH97" s="77"/>
      <c r="TEI97" s="11"/>
      <c r="TEO97" s="73"/>
      <c r="TEP97" s="73"/>
      <c r="TEQ97" s="73"/>
      <c r="TER97" s="73"/>
      <c r="TES97" s="74"/>
      <c r="TET97" s="74"/>
      <c r="TEU97" s="77"/>
      <c r="TEV97" s="77"/>
      <c r="TEW97" s="11"/>
      <c r="TFC97" s="73"/>
      <c r="TFD97" s="73"/>
      <c r="TFE97" s="73"/>
      <c r="TFF97" s="73"/>
      <c r="TFG97" s="74"/>
      <c r="TFH97" s="74"/>
      <c r="TFI97" s="77"/>
      <c r="TFJ97" s="77"/>
      <c r="TFK97" s="11"/>
      <c r="TFQ97" s="73"/>
      <c r="TFR97" s="73"/>
      <c r="TFS97" s="73"/>
      <c r="TFT97" s="73"/>
      <c r="TFU97" s="74"/>
      <c r="TFV97" s="74"/>
      <c r="TFW97" s="77"/>
      <c r="TFX97" s="77"/>
      <c r="TFY97" s="11"/>
      <c r="TGE97" s="73"/>
      <c r="TGF97" s="73"/>
      <c r="TGG97" s="73"/>
      <c r="TGH97" s="73"/>
      <c r="TGI97" s="74"/>
      <c r="TGJ97" s="74"/>
      <c r="TGK97" s="77"/>
      <c r="TGL97" s="77"/>
      <c r="TGM97" s="11"/>
      <c r="TGS97" s="73"/>
      <c r="TGT97" s="73"/>
      <c r="TGU97" s="73"/>
      <c r="TGV97" s="73"/>
      <c r="TGW97" s="74"/>
      <c r="TGX97" s="74"/>
      <c r="TGY97" s="77"/>
      <c r="TGZ97" s="77"/>
      <c r="THA97" s="11"/>
      <c r="THG97" s="73"/>
      <c r="THH97" s="73"/>
      <c r="THI97" s="73"/>
      <c r="THJ97" s="73"/>
      <c r="THK97" s="74"/>
      <c r="THL97" s="74"/>
      <c r="THM97" s="77"/>
      <c r="THN97" s="77"/>
      <c r="THO97" s="11"/>
      <c r="THU97" s="73"/>
      <c r="THV97" s="73"/>
      <c r="THW97" s="73"/>
      <c r="THX97" s="73"/>
      <c r="THY97" s="74"/>
      <c r="THZ97" s="74"/>
      <c r="TIA97" s="77"/>
      <c r="TIB97" s="77"/>
      <c r="TIC97" s="11"/>
      <c r="TII97" s="73"/>
      <c r="TIJ97" s="73"/>
      <c r="TIK97" s="73"/>
      <c r="TIL97" s="73"/>
      <c r="TIM97" s="74"/>
      <c r="TIN97" s="74"/>
      <c r="TIO97" s="77"/>
      <c r="TIP97" s="77"/>
      <c r="TIQ97" s="11"/>
      <c r="TIW97" s="73"/>
      <c r="TIX97" s="73"/>
      <c r="TIY97" s="73"/>
      <c r="TIZ97" s="73"/>
      <c r="TJA97" s="74"/>
      <c r="TJB97" s="74"/>
      <c r="TJC97" s="77"/>
      <c r="TJD97" s="77"/>
      <c r="TJE97" s="11"/>
      <c r="TJK97" s="73"/>
      <c r="TJL97" s="73"/>
      <c r="TJM97" s="73"/>
      <c r="TJN97" s="73"/>
      <c r="TJO97" s="74"/>
      <c r="TJP97" s="74"/>
      <c r="TJQ97" s="77"/>
      <c r="TJR97" s="77"/>
      <c r="TJS97" s="11"/>
      <c r="TJY97" s="73"/>
      <c r="TJZ97" s="73"/>
      <c r="TKA97" s="73"/>
      <c r="TKB97" s="73"/>
      <c r="TKC97" s="74"/>
      <c r="TKD97" s="74"/>
      <c r="TKE97" s="77"/>
      <c r="TKF97" s="77"/>
      <c r="TKG97" s="11"/>
      <c r="TKM97" s="73"/>
      <c r="TKN97" s="73"/>
      <c r="TKO97" s="73"/>
      <c r="TKP97" s="73"/>
      <c r="TKQ97" s="74"/>
      <c r="TKR97" s="74"/>
      <c r="TKS97" s="77"/>
      <c r="TKT97" s="77"/>
      <c r="TKU97" s="11"/>
      <c r="TLA97" s="73"/>
      <c r="TLB97" s="73"/>
      <c r="TLC97" s="73"/>
      <c r="TLD97" s="73"/>
      <c r="TLE97" s="74"/>
      <c r="TLF97" s="74"/>
      <c r="TLG97" s="77"/>
      <c r="TLH97" s="77"/>
      <c r="TLI97" s="11"/>
      <c r="TLO97" s="73"/>
      <c r="TLP97" s="73"/>
      <c r="TLQ97" s="73"/>
      <c r="TLR97" s="73"/>
      <c r="TLS97" s="74"/>
      <c r="TLT97" s="74"/>
      <c r="TLU97" s="77"/>
      <c r="TLV97" s="77"/>
      <c r="TLW97" s="11"/>
      <c r="TMC97" s="73"/>
      <c r="TMD97" s="73"/>
      <c r="TME97" s="73"/>
      <c r="TMF97" s="73"/>
      <c r="TMG97" s="74"/>
      <c r="TMH97" s="74"/>
      <c r="TMI97" s="77"/>
      <c r="TMJ97" s="77"/>
      <c r="TMK97" s="11"/>
      <c r="TMQ97" s="73"/>
      <c r="TMR97" s="73"/>
      <c r="TMS97" s="73"/>
      <c r="TMT97" s="73"/>
      <c r="TMU97" s="74"/>
      <c r="TMV97" s="74"/>
      <c r="TMW97" s="77"/>
      <c r="TMX97" s="77"/>
      <c r="TMY97" s="11"/>
      <c r="TNE97" s="73"/>
      <c r="TNF97" s="73"/>
      <c r="TNG97" s="73"/>
      <c r="TNH97" s="73"/>
      <c r="TNI97" s="74"/>
      <c r="TNJ97" s="74"/>
      <c r="TNK97" s="77"/>
      <c r="TNL97" s="77"/>
      <c r="TNM97" s="11"/>
      <c r="TNS97" s="73"/>
      <c r="TNT97" s="73"/>
      <c r="TNU97" s="73"/>
      <c r="TNV97" s="73"/>
      <c r="TNW97" s="74"/>
      <c r="TNX97" s="74"/>
      <c r="TNY97" s="77"/>
      <c r="TNZ97" s="77"/>
      <c r="TOA97" s="11"/>
      <c r="TOG97" s="73"/>
      <c r="TOH97" s="73"/>
      <c r="TOI97" s="73"/>
      <c r="TOJ97" s="73"/>
      <c r="TOK97" s="74"/>
      <c r="TOL97" s="74"/>
      <c r="TOM97" s="77"/>
      <c r="TON97" s="77"/>
      <c r="TOO97" s="11"/>
      <c r="TOU97" s="73"/>
      <c r="TOV97" s="73"/>
      <c r="TOW97" s="73"/>
      <c r="TOX97" s="73"/>
      <c r="TOY97" s="74"/>
      <c r="TOZ97" s="74"/>
      <c r="TPA97" s="77"/>
      <c r="TPB97" s="77"/>
      <c r="TPC97" s="11"/>
      <c r="TPI97" s="73"/>
      <c r="TPJ97" s="73"/>
      <c r="TPK97" s="73"/>
      <c r="TPL97" s="73"/>
      <c r="TPM97" s="74"/>
      <c r="TPN97" s="74"/>
      <c r="TPO97" s="77"/>
      <c r="TPP97" s="77"/>
      <c r="TPQ97" s="11"/>
      <c r="TPW97" s="73"/>
      <c r="TPX97" s="73"/>
      <c r="TPY97" s="73"/>
      <c r="TPZ97" s="73"/>
      <c r="TQA97" s="74"/>
      <c r="TQB97" s="74"/>
      <c r="TQC97" s="77"/>
      <c r="TQD97" s="77"/>
      <c r="TQE97" s="11"/>
      <c r="TQK97" s="73"/>
      <c r="TQL97" s="73"/>
      <c r="TQM97" s="73"/>
      <c r="TQN97" s="73"/>
      <c r="TQO97" s="74"/>
      <c r="TQP97" s="74"/>
      <c r="TQQ97" s="77"/>
      <c r="TQR97" s="77"/>
      <c r="TQS97" s="11"/>
      <c r="TQY97" s="73"/>
      <c r="TQZ97" s="73"/>
      <c r="TRA97" s="73"/>
      <c r="TRB97" s="73"/>
      <c r="TRC97" s="74"/>
      <c r="TRD97" s="74"/>
      <c r="TRE97" s="77"/>
      <c r="TRF97" s="77"/>
      <c r="TRG97" s="11"/>
      <c r="TRM97" s="73"/>
      <c r="TRN97" s="73"/>
      <c r="TRO97" s="73"/>
      <c r="TRP97" s="73"/>
      <c r="TRQ97" s="74"/>
      <c r="TRR97" s="74"/>
      <c r="TRS97" s="77"/>
      <c r="TRT97" s="77"/>
      <c r="TRU97" s="11"/>
      <c r="TSA97" s="73"/>
      <c r="TSB97" s="73"/>
      <c r="TSC97" s="73"/>
      <c r="TSD97" s="73"/>
      <c r="TSE97" s="74"/>
      <c r="TSF97" s="74"/>
      <c r="TSG97" s="77"/>
      <c r="TSH97" s="77"/>
      <c r="TSI97" s="11"/>
      <c r="TSO97" s="73"/>
      <c r="TSP97" s="73"/>
      <c r="TSQ97" s="73"/>
      <c r="TSR97" s="73"/>
      <c r="TSS97" s="74"/>
      <c r="TST97" s="74"/>
      <c r="TSU97" s="77"/>
      <c r="TSV97" s="77"/>
      <c r="TSW97" s="11"/>
      <c r="TTC97" s="73"/>
      <c r="TTD97" s="73"/>
      <c r="TTE97" s="73"/>
      <c r="TTF97" s="73"/>
      <c r="TTG97" s="74"/>
      <c r="TTH97" s="74"/>
      <c r="TTI97" s="77"/>
      <c r="TTJ97" s="77"/>
      <c r="TTK97" s="11"/>
      <c r="TTQ97" s="73"/>
      <c r="TTR97" s="73"/>
      <c r="TTS97" s="73"/>
      <c r="TTT97" s="73"/>
      <c r="TTU97" s="74"/>
      <c r="TTV97" s="74"/>
      <c r="TTW97" s="77"/>
      <c r="TTX97" s="77"/>
      <c r="TTY97" s="11"/>
      <c r="TUE97" s="73"/>
      <c r="TUF97" s="73"/>
      <c r="TUG97" s="73"/>
      <c r="TUH97" s="73"/>
      <c r="TUI97" s="74"/>
      <c r="TUJ97" s="74"/>
      <c r="TUK97" s="77"/>
      <c r="TUL97" s="77"/>
      <c r="TUM97" s="11"/>
      <c r="TUS97" s="73"/>
      <c r="TUT97" s="73"/>
      <c r="TUU97" s="73"/>
      <c r="TUV97" s="73"/>
      <c r="TUW97" s="74"/>
      <c r="TUX97" s="74"/>
      <c r="TUY97" s="77"/>
      <c r="TUZ97" s="77"/>
      <c r="TVA97" s="11"/>
      <c r="TVG97" s="73"/>
      <c r="TVH97" s="73"/>
      <c r="TVI97" s="73"/>
      <c r="TVJ97" s="73"/>
      <c r="TVK97" s="74"/>
      <c r="TVL97" s="74"/>
      <c r="TVM97" s="77"/>
      <c r="TVN97" s="77"/>
      <c r="TVO97" s="11"/>
      <c r="TVU97" s="73"/>
      <c r="TVV97" s="73"/>
      <c r="TVW97" s="73"/>
      <c r="TVX97" s="73"/>
      <c r="TVY97" s="74"/>
      <c r="TVZ97" s="74"/>
      <c r="TWA97" s="77"/>
      <c r="TWB97" s="77"/>
      <c r="TWC97" s="11"/>
      <c r="TWI97" s="73"/>
      <c r="TWJ97" s="73"/>
      <c r="TWK97" s="73"/>
      <c r="TWL97" s="73"/>
      <c r="TWM97" s="74"/>
      <c r="TWN97" s="74"/>
      <c r="TWO97" s="77"/>
      <c r="TWP97" s="77"/>
      <c r="TWQ97" s="11"/>
      <c r="TWW97" s="73"/>
      <c r="TWX97" s="73"/>
      <c r="TWY97" s="73"/>
      <c r="TWZ97" s="73"/>
      <c r="TXA97" s="74"/>
      <c r="TXB97" s="74"/>
      <c r="TXC97" s="77"/>
      <c r="TXD97" s="77"/>
      <c r="TXE97" s="11"/>
      <c r="TXK97" s="73"/>
      <c r="TXL97" s="73"/>
      <c r="TXM97" s="73"/>
      <c r="TXN97" s="73"/>
      <c r="TXO97" s="74"/>
      <c r="TXP97" s="74"/>
      <c r="TXQ97" s="77"/>
      <c r="TXR97" s="77"/>
      <c r="TXS97" s="11"/>
      <c r="TXY97" s="73"/>
      <c r="TXZ97" s="73"/>
      <c r="TYA97" s="73"/>
      <c r="TYB97" s="73"/>
      <c r="TYC97" s="74"/>
      <c r="TYD97" s="74"/>
      <c r="TYE97" s="77"/>
      <c r="TYF97" s="77"/>
      <c r="TYG97" s="11"/>
      <c r="TYM97" s="73"/>
      <c r="TYN97" s="73"/>
      <c r="TYO97" s="73"/>
      <c r="TYP97" s="73"/>
      <c r="TYQ97" s="74"/>
      <c r="TYR97" s="74"/>
      <c r="TYS97" s="77"/>
      <c r="TYT97" s="77"/>
      <c r="TYU97" s="11"/>
      <c r="TZA97" s="73"/>
      <c r="TZB97" s="73"/>
      <c r="TZC97" s="73"/>
      <c r="TZD97" s="73"/>
      <c r="TZE97" s="74"/>
      <c r="TZF97" s="74"/>
      <c r="TZG97" s="77"/>
      <c r="TZH97" s="77"/>
      <c r="TZI97" s="11"/>
      <c r="TZO97" s="73"/>
      <c r="TZP97" s="73"/>
      <c r="TZQ97" s="73"/>
      <c r="TZR97" s="73"/>
      <c r="TZS97" s="74"/>
      <c r="TZT97" s="74"/>
      <c r="TZU97" s="77"/>
      <c r="TZV97" s="77"/>
      <c r="TZW97" s="11"/>
      <c r="UAC97" s="73"/>
      <c r="UAD97" s="73"/>
      <c r="UAE97" s="73"/>
      <c r="UAF97" s="73"/>
      <c r="UAG97" s="74"/>
      <c r="UAH97" s="74"/>
      <c r="UAI97" s="77"/>
      <c r="UAJ97" s="77"/>
      <c r="UAK97" s="11"/>
      <c r="UAQ97" s="73"/>
      <c r="UAR97" s="73"/>
      <c r="UAS97" s="73"/>
      <c r="UAT97" s="73"/>
      <c r="UAU97" s="74"/>
      <c r="UAV97" s="74"/>
      <c r="UAW97" s="77"/>
      <c r="UAX97" s="77"/>
      <c r="UAY97" s="11"/>
      <c r="UBE97" s="73"/>
      <c r="UBF97" s="73"/>
      <c r="UBG97" s="73"/>
      <c r="UBH97" s="73"/>
      <c r="UBI97" s="74"/>
      <c r="UBJ97" s="74"/>
      <c r="UBK97" s="77"/>
      <c r="UBL97" s="77"/>
      <c r="UBM97" s="11"/>
      <c r="UBS97" s="73"/>
      <c r="UBT97" s="73"/>
      <c r="UBU97" s="73"/>
      <c r="UBV97" s="73"/>
      <c r="UBW97" s="74"/>
      <c r="UBX97" s="74"/>
      <c r="UBY97" s="77"/>
      <c r="UBZ97" s="77"/>
      <c r="UCA97" s="11"/>
      <c r="UCG97" s="73"/>
      <c r="UCH97" s="73"/>
      <c r="UCI97" s="73"/>
      <c r="UCJ97" s="73"/>
      <c r="UCK97" s="74"/>
      <c r="UCL97" s="74"/>
      <c r="UCM97" s="77"/>
      <c r="UCN97" s="77"/>
      <c r="UCO97" s="11"/>
      <c r="UCU97" s="73"/>
      <c r="UCV97" s="73"/>
      <c r="UCW97" s="73"/>
      <c r="UCX97" s="73"/>
      <c r="UCY97" s="74"/>
      <c r="UCZ97" s="74"/>
      <c r="UDA97" s="77"/>
      <c r="UDB97" s="77"/>
      <c r="UDC97" s="11"/>
      <c r="UDI97" s="73"/>
      <c r="UDJ97" s="73"/>
      <c r="UDK97" s="73"/>
      <c r="UDL97" s="73"/>
      <c r="UDM97" s="74"/>
      <c r="UDN97" s="74"/>
      <c r="UDO97" s="77"/>
      <c r="UDP97" s="77"/>
      <c r="UDQ97" s="11"/>
      <c r="UDW97" s="73"/>
      <c r="UDX97" s="73"/>
      <c r="UDY97" s="73"/>
      <c r="UDZ97" s="73"/>
      <c r="UEA97" s="74"/>
      <c r="UEB97" s="74"/>
      <c r="UEC97" s="77"/>
      <c r="UED97" s="77"/>
      <c r="UEE97" s="11"/>
      <c r="UEK97" s="73"/>
      <c r="UEL97" s="73"/>
      <c r="UEM97" s="73"/>
      <c r="UEN97" s="73"/>
      <c r="UEO97" s="74"/>
      <c r="UEP97" s="74"/>
      <c r="UEQ97" s="77"/>
      <c r="UER97" s="77"/>
      <c r="UES97" s="11"/>
      <c r="UEY97" s="73"/>
      <c r="UEZ97" s="73"/>
      <c r="UFA97" s="73"/>
      <c r="UFB97" s="73"/>
      <c r="UFC97" s="74"/>
      <c r="UFD97" s="74"/>
      <c r="UFE97" s="77"/>
      <c r="UFF97" s="77"/>
      <c r="UFG97" s="11"/>
      <c r="UFM97" s="73"/>
      <c r="UFN97" s="73"/>
      <c r="UFO97" s="73"/>
      <c r="UFP97" s="73"/>
      <c r="UFQ97" s="74"/>
      <c r="UFR97" s="74"/>
      <c r="UFS97" s="77"/>
      <c r="UFT97" s="77"/>
      <c r="UFU97" s="11"/>
      <c r="UGA97" s="73"/>
      <c r="UGB97" s="73"/>
      <c r="UGC97" s="73"/>
      <c r="UGD97" s="73"/>
      <c r="UGE97" s="74"/>
      <c r="UGF97" s="74"/>
      <c r="UGG97" s="77"/>
      <c r="UGH97" s="77"/>
      <c r="UGI97" s="11"/>
      <c r="UGO97" s="73"/>
      <c r="UGP97" s="73"/>
      <c r="UGQ97" s="73"/>
      <c r="UGR97" s="73"/>
      <c r="UGS97" s="74"/>
      <c r="UGT97" s="74"/>
      <c r="UGU97" s="77"/>
      <c r="UGV97" s="77"/>
      <c r="UGW97" s="11"/>
      <c r="UHC97" s="73"/>
      <c r="UHD97" s="73"/>
      <c r="UHE97" s="73"/>
      <c r="UHF97" s="73"/>
      <c r="UHG97" s="74"/>
      <c r="UHH97" s="74"/>
      <c r="UHI97" s="77"/>
      <c r="UHJ97" s="77"/>
      <c r="UHK97" s="11"/>
      <c r="UHQ97" s="73"/>
      <c r="UHR97" s="73"/>
      <c r="UHS97" s="73"/>
      <c r="UHT97" s="73"/>
      <c r="UHU97" s="74"/>
      <c r="UHV97" s="74"/>
      <c r="UHW97" s="77"/>
      <c r="UHX97" s="77"/>
      <c r="UHY97" s="11"/>
      <c r="UIE97" s="73"/>
      <c r="UIF97" s="73"/>
      <c r="UIG97" s="73"/>
      <c r="UIH97" s="73"/>
      <c r="UII97" s="74"/>
      <c r="UIJ97" s="74"/>
      <c r="UIK97" s="77"/>
      <c r="UIL97" s="77"/>
      <c r="UIM97" s="11"/>
      <c r="UIS97" s="73"/>
      <c r="UIT97" s="73"/>
      <c r="UIU97" s="73"/>
      <c r="UIV97" s="73"/>
      <c r="UIW97" s="74"/>
      <c r="UIX97" s="74"/>
      <c r="UIY97" s="77"/>
      <c r="UIZ97" s="77"/>
      <c r="UJA97" s="11"/>
      <c r="UJG97" s="73"/>
      <c r="UJH97" s="73"/>
      <c r="UJI97" s="73"/>
      <c r="UJJ97" s="73"/>
      <c r="UJK97" s="74"/>
      <c r="UJL97" s="74"/>
      <c r="UJM97" s="77"/>
      <c r="UJN97" s="77"/>
      <c r="UJO97" s="11"/>
      <c r="UJU97" s="73"/>
      <c r="UJV97" s="73"/>
      <c r="UJW97" s="73"/>
      <c r="UJX97" s="73"/>
      <c r="UJY97" s="74"/>
      <c r="UJZ97" s="74"/>
      <c r="UKA97" s="77"/>
      <c r="UKB97" s="77"/>
      <c r="UKC97" s="11"/>
      <c r="UKI97" s="73"/>
      <c r="UKJ97" s="73"/>
      <c r="UKK97" s="73"/>
      <c r="UKL97" s="73"/>
      <c r="UKM97" s="74"/>
      <c r="UKN97" s="74"/>
      <c r="UKO97" s="77"/>
      <c r="UKP97" s="77"/>
      <c r="UKQ97" s="11"/>
      <c r="UKW97" s="73"/>
      <c r="UKX97" s="73"/>
      <c r="UKY97" s="73"/>
      <c r="UKZ97" s="73"/>
      <c r="ULA97" s="74"/>
      <c r="ULB97" s="74"/>
      <c r="ULC97" s="77"/>
      <c r="ULD97" s="77"/>
      <c r="ULE97" s="11"/>
      <c r="ULK97" s="73"/>
      <c r="ULL97" s="73"/>
      <c r="ULM97" s="73"/>
      <c r="ULN97" s="73"/>
      <c r="ULO97" s="74"/>
      <c r="ULP97" s="74"/>
      <c r="ULQ97" s="77"/>
      <c r="ULR97" s="77"/>
      <c r="ULS97" s="11"/>
      <c r="ULY97" s="73"/>
      <c r="ULZ97" s="73"/>
      <c r="UMA97" s="73"/>
      <c r="UMB97" s="73"/>
      <c r="UMC97" s="74"/>
      <c r="UMD97" s="74"/>
      <c r="UME97" s="77"/>
      <c r="UMF97" s="77"/>
      <c r="UMG97" s="11"/>
      <c r="UMM97" s="73"/>
      <c r="UMN97" s="73"/>
      <c r="UMO97" s="73"/>
      <c r="UMP97" s="73"/>
      <c r="UMQ97" s="74"/>
      <c r="UMR97" s="74"/>
      <c r="UMS97" s="77"/>
      <c r="UMT97" s="77"/>
      <c r="UMU97" s="11"/>
      <c r="UNA97" s="73"/>
      <c r="UNB97" s="73"/>
      <c r="UNC97" s="73"/>
      <c r="UND97" s="73"/>
      <c r="UNE97" s="74"/>
      <c r="UNF97" s="74"/>
      <c r="UNG97" s="77"/>
      <c r="UNH97" s="77"/>
      <c r="UNI97" s="11"/>
      <c r="UNO97" s="73"/>
      <c r="UNP97" s="73"/>
      <c r="UNQ97" s="73"/>
      <c r="UNR97" s="73"/>
      <c r="UNS97" s="74"/>
      <c r="UNT97" s="74"/>
      <c r="UNU97" s="77"/>
      <c r="UNV97" s="77"/>
      <c r="UNW97" s="11"/>
      <c r="UOC97" s="73"/>
      <c r="UOD97" s="73"/>
      <c r="UOE97" s="73"/>
      <c r="UOF97" s="73"/>
      <c r="UOG97" s="74"/>
      <c r="UOH97" s="74"/>
      <c r="UOI97" s="77"/>
      <c r="UOJ97" s="77"/>
      <c r="UOK97" s="11"/>
      <c r="UOQ97" s="73"/>
      <c r="UOR97" s="73"/>
      <c r="UOS97" s="73"/>
      <c r="UOT97" s="73"/>
      <c r="UOU97" s="74"/>
      <c r="UOV97" s="74"/>
      <c r="UOW97" s="77"/>
      <c r="UOX97" s="77"/>
      <c r="UOY97" s="11"/>
      <c r="UPE97" s="73"/>
      <c r="UPF97" s="73"/>
      <c r="UPG97" s="73"/>
      <c r="UPH97" s="73"/>
      <c r="UPI97" s="74"/>
      <c r="UPJ97" s="74"/>
      <c r="UPK97" s="77"/>
      <c r="UPL97" s="77"/>
      <c r="UPM97" s="11"/>
      <c r="UPS97" s="73"/>
      <c r="UPT97" s="73"/>
      <c r="UPU97" s="73"/>
      <c r="UPV97" s="73"/>
      <c r="UPW97" s="74"/>
      <c r="UPX97" s="74"/>
      <c r="UPY97" s="77"/>
      <c r="UPZ97" s="77"/>
      <c r="UQA97" s="11"/>
      <c r="UQG97" s="73"/>
      <c r="UQH97" s="73"/>
      <c r="UQI97" s="73"/>
      <c r="UQJ97" s="73"/>
      <c r="UQK97" s="74"/>
      <c r="UQL97" s="74"/>
      <c r="UQM97" s="77"/>
      <c r="UQN97" s="77"/>
      <c r="UQO97" s="11"/>
      <c r="UQU97" s="73"/>
      <c r="UQV97" s="73"/>
      <c r="UQW97" s="73"/>
      <c r="UQX97" s="73"/>
      <c r="UQY97" s="74"/>
      <c r="UQZ97" s="74"/>
      <c r="URA97" s="77"/>
      <c r="URB97" s="77"/>
      <c r="URC97" s="11"/>
      <c r="URI97" s="73"/>
      <c r="URJ97" s="73"/>
      <c r="URK97" s="73"/>
      <c r="URL97" s="73"/>
      <c r="URM97" s="74"/>
      <c r="URN97" s="74"/>
      <c r="URO97" s="77"/>
      <c r="URP97" s="77"/>
      <c r="URQ97" s="11"/>
      <c r="URW97" s="73"/>
      <c r="URX97" s="73"/>
      <c r="URY97" s="73"/>
      <c r="URZ97" s="73"/>
      <c r="USA97" s="74"/>
      <c r="USB97" s="74"/>
      <c r="USC97" s="77"/>
      <c r="USD97" s="77"/>
      <c r="USE97" s="11"/>
      <c r="USK97" s="73"/>
      <c r="USL97" s="73"/>
      <c r="USM97" s="73"/>
      <c r="USN97" s="73"/>
      <c r="USO97" s="74"/>
      <c r="USP97" s="74"/>
      <c r="USQ97" s="77"/>
      <c r="USR97" s="77"/>
      <c r="USS97" s="11"/>
      <c r="USY97" s="73"/>
      <c r="USZ97" s="73"/>
      <c r="UTA97" s="73"/>
      <c r="UTB97" s="73"/>
      <c r="UTC97" s="74"/>
      <c r="UTD97" s="74"/>
      <c r="UTE97" s="77"/>
      <c r="UTF97" s="77"/>
      <c r="UTG97" s="11"/>
      <c r="UTM97" s="73"/>
      <c r="UTN97" s="73"/>
      <c r="UTO97" s="73"/>
      <c r="UTP97" s="73"/>
      <c r="UTQ97" s="74"/>
      <c r="UTR97" s="74"/>
      <c r="UTS97" s="77"/>
      <c r="UTT97" s="77"/>
      <c r="UTU97" s="11"/>
      <c r="UUA97" s="73"/>
      <c r="UUB97" s="73"/>
      <c r="UUC97" s="73"/>
      <c r="UUD97" s="73"/>
      <c r="UUE97" s="74"/>
      <c r="UUF97" s="74"/>
      <c r="UUG97" s="77"/>
      <c r="UUH97" s="77"/>
      <c r="UUI97" s="11"/>
      <c r="UUO97" s="73"/>
      <c r="UUP97" s="73"/>
      <c r="UUQ97" s="73"/>
      <c r="UUR97" s="73"/>
      <c r="UUS97" s="74"/>
      <c r="UUT97" s="74"/>
      <c r="UUU97" s="77"/>
      <c r="UUV97" s="77"/>
      <c r="UUW97" s="11"/>
      <c r="UVC97" s="73"/>
      <c r="UVD97" s="73"/>
      <c r="UVE97" s="73"/>
      <c r="UVF97" s="73"/>
      <c r="UVG97" s="74"/>
      <c r="UVH97" s="74"/>
      <c r="UVI97" s="77"/>
      <c r="UVJ97" s="77"/>
      <c r="UVK97" s="11"/>
      <c r="UVQ97" s="73"/>
      <c r="UVR97" s="73"/>
      <c r="UVS97" s="73"/>
      <c r="UVT97" s="73"/>
      <c r="UVU97" s="74"/>
      <c r="UVV97" s="74"/>
      <c r="UVW97" s="77"/>
      <c r="UVX97" s="77"/>
      <c r="UVY97" s="11"/>
      <c r="UWE97" s="73"/>
      <c r="UWF97" s="73"/>
      <c r="UWG97" s="73"/>
      <c r="UWH97" s="73"/>
      <c r="UWI97" s="74"/>
      <c r="UWJ97" s="74"/>
      <c r="UWK97" s="77"/>
      <c r="UWL97" s="77"/>
      <c r="UWM97" s="11"/>
      <c r="UWS97" s="73"/>
      <c r="UWT97" s="73"/>
      <c r="UWU97" s="73"/>
      <c r="UWV97" s="73"/>
      <c r="UWW97" s="74"/>
      <c r="UWX97" s="74"/>
      <c r="UWY97" s="77"/>
      <c r="UWZ97" s="77"/>
      <c r="UXA97" s="11"/>
      <c r="UXG97" s="73"/>
      <c r="UXH97" s="73"/>
      <c r="UXI97" s="73"/>
      <c r="UXJ97" s="73"/>
      <c r="UXK97" s="74"/>
      <c r="UXL97" s="74"/>
      <c r="UXM97" s="77"/>
      <c r="UXN97" s="77"/>
      <c r="UXO97" s="11"/>
      <c r="UXU97" s="73"/>
      <c r="UXV97" s="73"/>
      <c r="UXW97" s="73"/>
      <c r="UXX97" s="73"/>
      <c r="UXY97" s="74"/>
      <c r="UXZ97" s="74"/>
      <c r="UYA97" s="77"/>
      <c r="UYB97" s="77"/>
      <c r="UYC97" s="11"/>
      <c r="UYI97" s="73"/>
      <c r="UYJ97" s="73"/>
      <c r="UYK97" s="73"/>
      <c r="UYL97" s="73"/>
      <c r="UYM97" s="74"/>
      <c r="UYN97" s="74"/>
      <c r="UYO97" s="77"/>
      <c r="UYP97" s="77"/>
      <c r="UYQ97" s="11"/>
      <c r="UYW97" s="73"/>
      <c r="UYX97" s="73"/>
      <c r="UYY97" s="73"/>
      <c r="UYZ97" s="73"/>
      <c r="UZA97" s="74"/>
      <c r="UZB97" s="74"/>
      <c r="UZC97" s="77"/>
      <c r="UZD97" s="77"/>
      <c r="UZE97" s="11"/>
      <c r="UZK97" s="73"/>
      <c r="UZL97" s="73"/>
      <c r="UZM97" s="73"/>
      <c r="UZN97" s="73"/>
      <c r="UZO97" s="74"/>
      <c r="UZP97" s="74"/>
      <c r="UZQ97" s="77"/>
      <c r="UZR97" s="77"/>
      <c r="UZS97" s="11"/>
      <c r="UZY97" s="73"/>
      <c r="UZZ97" s="73"/>
      <c r="VAA97" s="73"/>
      <c r="VAB97" s="73"/>
      <c r="VAC97" s="74"/>
      <c r="VAD97" s="74"/>
      <c r="VAE97" s="77"/>
      <c r="VAF97" s="77"/>
      <c r="VAG97" s="11"/>
      <c r="VAM97" s="73"/>
      <c r="VAN97" s="73"/>
      <c r="VAO97" s="73"/>
      <c r="VAP97" s="73"/>
      <c r="VAQ97" s="74"/>
      <c r="VAR97" s="74"/>
      <c r="VAS97" s="77"/>
      <c r="VAT97" s="77"/>
      <c r="VAU97" s="11"/>
      <c r="VBA97" s="73"/>
      <c r="VBB97" s="73"/>
      <c r="VBC97" s="73"/>
      <c r="VBD97" s="73"/>
      <c r="VBE97" s="74"/>
      <c r="VBF97" s="74"/>
      <c r="VBG97" s="77"/>
      <c r="VBH97" s="77"/>
      <c r="VBI97" s="11"/>
      <c r="VBO97" s="73"/>
      <c r="VBP97" s="73"/>
      <c r="VBQ97" s="73"/>
      <c r="VBR97" s="73"/>
      <c r="VBS97" s="74"/>
      <c r="VBT97" s="74"/>
      <c r="VBU97" s="77"/>
      <c r="VBV97" s="77"/>
      <c r="VBW97" s="11"/>
      <c r="VCC97" s="73"/>
      <c r="VCD97" s="73"/>
      <c r="VCE97" s="73"/>
      <c r="VCF97" s="73"/>
      <c r="VCG97" s="74"/>
      <c r="VCH97" s="74"/>
      <c r="VCI97" s="77"/>
      <c r="VCJ97" s="77"/>
      <c r="VCK97" s="11"/>
      <c r="VCQ97" s="73"/>
      <c r="VCR97" s="73"/>
      <c r="VCS97" s="73"/>
      <c r="VCT97" s="73"/>
      <c r="VCU97" s="74"/>
      <c r="VCV97" s="74"/>
      <c r="VCW97" s="77"/>
      <c r="VCX97" s="77"/>
      <c r="VCY97" s="11"/>
      <c r="VDE97" s="73"/>
      <c r="VDF97" s="73"/>
      <c r="VDG97" s="73"/>
      <c r="VDH97" s="73"/>
      <c r="VDI97" s="74"/>
      <c r="VDJ97" s="74"/>
      <c r="VDK97" s="77"/>
      <c r="VDL97" s="77"/>
      <c r="VDM97" s="11"/>
      <c r="VDS97" s="73"/>
      <c r="VDT97" s="73"/>
      <c r="VDU97" s="73"/>
      <c r="VDV97" s="73"/>
      <c r="VDW97" s="74"/>
      <c r="VDX97" s="74"/>
      <c r="VDY97" s="77"/>
      <c r="VDZ97" s="77"/>
      <c r="VEA97" s="11"/>
      <c r="VEG97" s="73"/>
      <c r="VEH97" s="73"/>
      <c r="VEI97" s="73"/>
      <c r="VEJ97" s="73"/>
      <c r="VEK97" s="74"/>
      <c r="VEL97" s="74"/>
      <c r="VEM97" s="77"/>
      <c r="VEN97" s="77"/>
      <c r="VEO97" s="11"/>
      <c r="VEU97" s="73"/>
      <c r="VEV97" s="73"/>
      <c r="VEW97" s="73"/>
      <c r="VEX97" s="73"/>
      <c r="VEY97" s="74"/>
      <c r="VEZ97" s="74"/>
      <c r="VFA97" s="77"/>
      <c r="VFB97" s="77"/>
      <c r="VFC97" s="11"/>
      <c r="VFI97" s="73"/>
      <c r="VFJ97" s="73"/>
      <c r="VFK97" s="73"/>
      <c r="VFL97" s="73"/>
      <c r="VFM97" s="74"/>
      <c r="VFN97" s="74"/>
      <c r="VFO97" s="77"/>
      <c r="VFP97" s="77"/>
      <c r="VFQ97" s="11"/>
      <c r="VFW97" s="73"/>
      <c r="VFX97" s="73"/>
      <c r="VFY97" s="73"/>
      <c r="VFZ97" s="73"/>
      <c r="VGA97" s="74"/>
      <c r="VGB97" s="74"/>
      <c r="VGC97" s="77"/>
      <c r="VGD97" s="77"/>
      <c r="VGE97" s="11"/>
      <c r="VGK97" s="73"/>
      <c r="VGL97" s="73"/>
      <c r="VGM97" s="73"/>
      <c r="VGN97" s="73"/>
      <c r="VGO97" s="74"/>
      <c r="VGP97" s="74"/>
      <c r="VGQ97" s="77"/>
      <c r="VGR97" s="77"/>
      <c r="VGS97" s="11"/>
      <c r="VGY97" s="73"/>
      <c r="VGZ97" s="73"/>
      <c r="VHA97" s="73"/>
      <c r="VHB97" s="73"/>
      <c r="VHC97" s="74"/>
      <c r="VHD97" s="74"/>
      <c r="VHE97" s="77"/>
      <c r="VHF97" s="77"/>
      <c r="VHG97" s="11"/>
      <c r="VHM97" s="73"/>
      <c r="VHN97" s="73"/>
      <c r="VHO97" s="73"/>
      <c r="VHP97" s="73"/>
      <c r="VHQ97" s="74"/>
      <c r="VHR97" s="74"/>
      <c r="VHS97" s="77"/>
      <c r="VHT97" s="77"/>
      <c r="VHU97" s="11"/>
      <c r="VIA97" s="73"/>
      <c r="VIB97" s="73"/>
      <c r="VIC97" s="73"/>
      <c r="VID97" s="73"/>
      <c r="VIE97" s="74"/>
      <c r="VIF97" s="74"/>
      <c r="VIG97" s="77"/>
      <c r="VIH97" s="77"/>
      <c r="VII97" s="11"/>
      <c r="VIO97" s="73"/>
      <c r="VIP97" s="73"/>
      <c r="VIQ97" s="73"/>
      <c r="VIR97" s="73"/>
      <c r="VIS97" s="74"/>
      <c r="VIT97" s="74"/>
      <c r="VIU97" s="77"/>
      <c r="VIV97" s="77"/>
      <c r="VIW97" s="11"/>
      <c r="VJC97" s="73"/>
      <c r="VJD97" s="73"/>
      <c r="VJE97" s="73"/>
      <c r="VJF97" s="73"/>
      <c r="VJG97" s="74"/>
      <c r="VJH97" s="74"/>
      <c r="VJI97" s="77"/>
      <c r="VJJ97" s="77"/>
      <c r="VJK97" s="11"/>
      <c r="VJQ97" s="73"/>
      <c r="VJR97" s="73"/>
      <c r="VJS97" s="73"/>
      <c r="VJT97" s="73"/>
      <c r="VJU97" s="74"/>
      <c r="VJV97" s="74"/>
      <c r="VJW97" s="77"/>
      <c r="VJX97" s="77"/>
      <c r="VJY97" s="11"/>
      <c r="VKE97" s="73"/>
      <c r="VKF97" s="73"/>
      <c r="VKG97" s="73"/>
      <c r="VKH97" s="73"/>
      <c r="VKI97" s="74"/>
      <c r="VKJ97" s="74"/>
      <c r="VKK97" s="77"/>
      <c r="VKL97" s="77"/>
      <c r="VKM97" s="11"/>
      <c r="VKS97" s="73"/>
      <c r="VKT97" s="73"/>
      <c r="VKU97" s="73"/>
      <c r="VKV97" s="73"/>
      <c r="VKW97" s="74"/>
      <c r="VKX97" s="74"/>
      <c r="VKY97" s="77"/>
      <c r="VKZ97" s="77"/>
      <c r="VLA97" s="11"/>
      <c r="VLG97" s="73"/>
      <c r="VLH97" s="73"/>
      <c r="VLI97" s="73"/>
      <c r="VLJ97" s="73"/>
      <c r="VLK97" s="74"/>
      <c r="VLL97" s="74"/>
      <c r="VLM97" s="77"/>
      <c r="VLN97" s="77"/>
      <c r="VLO97" s="11"/>
      <c r="VLU97" s="73"/>
      <c r="VLV97" s="73"/>
      <c r="VLW97" s="73"/>
      <c r="VLX97" s="73"/>
      <c r="VLY97" s="74"/>
      <c r="VLZ97" s="74"/>
      <c r="VMA97" s="77"/>
      <c r="VMB97" s="77"/>
      <c r="VMC97" s="11"/>
      <c r="VMI97" s="73"/>
      <c r="VMJ97" s="73"/>
      <c r="VMK97" s="73"/>
      <c r="VML97" s="73"/>
      <c r="VMM97" s="74"/>
      <c r="VMN97" s="74"/>
      <c r="VMO97" s="77"/>
      <c r="VMP97" s="77"/>
      <c r="VMQ97" s="11"/>
      <c r="VMW97" s="73"/>
      <c r="VMX97" s="73"/>
      <c r="VMY97" s="73"/>
      <c r="VMZ97" s="73"/>
      <c r="VNA97" s="74"/>
      <c r="VNB97" s="74"/>
      <c r="VNC97" s="77"/>
      <c r="VND97" s="77"/>
      <c r="VNE97" s="11"/>
      <c r="VNK97" s="73"/>
      <c r="VNL97" s="73"/>
      <c r="VNM97" s="73"/>
      <c r="VNN97" s="73"/>
      <c r="VNO97" s="74"/>
      <c r="VNP97" s="74"/>
      <c r="VNQ97" s="77"/>
      <c r="VNR97" s="77"/>
      <c r="VNS97" s="11"/>
      <c r="VNY97" s="73"/>
      <c r="VNZ97" s="73"/>
      <c r="VOA97" s="73"/>
      <c r="VOB97" s="73"/>
      <c r="VOC97" s="74"/>
      <c r="VOD97" s="74"/>
      <c r="VOE97" s="77"/>
      <c r="VOF97" s="77"/>
      <c r="VOG97" s="11"/>
      <c r="VOM97" s="73"/>
      <c r="VON97" s="73"/>
      <c r="VOO97" s="73"/>
      <c r="VOP97" s="73"/>
      <c r="VOQ97" s="74"/>
      <c r="VOR97" s="74"/>
      <c r="VOS97" s="77"/>
      <c r="VOT97" s="77"/>
      <c r="VOU97" s="11"/>
      <c r="VPA97" s="73"/>
      <c r="VPB97" s="73"/>
      <c r="VPC97" s="73"/>
      <c r="VPD97" s="73"/>
      <c r="VPE97" s="74"/>
      <c r="VPF97" s="74"/>
      <c r="VPG97" s="77"/>
      <c r="VPH97" s="77"/>
      <c r="VPI97" s="11"/>
      <c r="VPO97" s="73"/>
      <c r="VPP97" s="73"/>
      <c r="VPQ97" s="73"/>
      <c r="VPR97" s="73"/>
      <c r="VPS97" s="74"/>
      <c r="VPT97" s="74"/>
      <c r="VPU97" s="77"/>
      <c r="VPV97" s="77"/>
      <c r="VPW97" s="11"/>
      <c r="VQC97" s="73"/>
      <c r="VQD97" s="73"/>
      <c r="VQE97" s="73"/>
      <c r="VQF97" s="73"/>
      <c r="VQG97" s="74"/>
      <c r="VQH97" s="74"/>
      <c r="VQI97" s="77"/>
      <c r="VQJ97" s="77"/>
      <c r="VQK97" s="11"/>
      <c r="VQQ97" s="73"/>
      <c r="VQR97" s="73"/>
      <c r="VQS97" s="73"/>
      <c r="VQT97" s="73"/>
      <c r="VQU97" s="74"/>
      <c r="VQV97" s="74"/>
      <c r="VQW97" s="77"/>
      <c r="VQX97" s="77"/>
      <c r="VQY97" s="11"/>
      <c r="VRE97" s="73"/>
      <c r="VRF97" s="73"/>
      <c r="VRG97" s="73"/>
      <c r="VRH97" s="73"/>
      <c r="VRI97" s="74"/>
      <c r="VRJ97" s="74"/>
      <c r="VRK97" s="77"/>
      <c r="VRL97" s="77"/>
      <c r="VRM97" s="11"/>
      <c r="VRS97" s="73"/>
      <c r="VRT97" s="73"/>
      <c r="VRU97" s="73"/>
      <c r="VRV97" s="73"/>
      <c r="VRW97" s="74"/>
      <c r="VRX97" s="74"/>
      <c r="VRY97" s="77"/>
      <c r="VRZ97" s="77"/>
      <c r="VSA97" s="11"/>
      <c r="VSG97" s="73"/>
      <c r="VSH97" s="73"/>
      <c r="VSI97" s="73"/>
      <c r="VSJ97" s="73"/>
      <c r="VSK97" s="74"/>
      <c r="VSL97" s="74"/>
      <c r="VSM97" s="77"/>
      <c r="VSN97" s="77"/>
      <c r="VSO97" s="11"/>
      <c r="VSU97" s="73"/>
      <c r="VSV97" s="73"/>
      <c r="VSW97" s="73"/>
      <c r="VSX97" s="73"/>
      <c r="VSY97" s="74"/>
      <c r="VSZ97" s="74"/>
      <c r="VTA97" s="77"/>
      <c r="VTB97" s="77"/>
      <c r="VTC97" s="11"/>
      <c r="VTI97" s="73"/>
      <c r="VTJ97" s="73"/>
      <c r="VTK97" s="73"/>
      <c r="VTL97" s="73"/>
      <c r="VTM97" s="74"/>
      <c r="VTN97" s="74"/>
      <c r="VTO97" s="77"/>
      <c r="VTP97" s="77"/>
      <c r="VTQ97" s="11"/>
      <c r="VTW97" s="73"/>
      <c r="VTX97" s="73"/>
      <c r="VTY97" s="73"/>
      <c r="VTZ97" s="73"/>
      <c r="VUA97" s="74"/>
      <c r="VUB97" s="74"/>
      <c r="VUC97" s="77"/>
      <c r="VUD97" s="77"/>
      <c r="VUE97" s="11"/>
      <c r="VUK97" s="73"/>
      <c r="VUL97" s="73"/>
      <c r="VUM97" s="73"/>
      <c r="VUN97" s="73"/>
      <c r="VUO97" s="74"/>
      <c r="VUP97" s="74"/>
      <c r="VUQ97" s="77"/>
      <c r="VUR97" s="77"/>
      <c r="VUS97" s="11"/>
      <c r="VUY97" s="73"/>
      <c r="VUZ97" s="73"/>
      <c r="VVA97" s="73"/>
      <c r="VVB97" s="73"/>
      <c r="VVC97" s="74"/>
      <c r="VVD97" s="74"/>
      <c r="VVE97" s="77"/>
      <c r="VVF97" s="77"/>
      <c r="VVG97" s="11"/>
      <c r="VVM97" s="73"/>
      <c r="VVN97" s="73"/>
      <c r="VVO97" s="73"/>
      <c r="VVP97" s="73"/>
      <c r="VVQ97" s="74"/>
      <c r="VVR97" s="74"/>
      <c r="VVS97" s="77"/>
      <c r="VVT97" s="77"/>
      <c r="VVU97" s="11"/>
      <c r="VWA97" s="73"/>
      <c r="VWB97" s="73"/>
      <c r="VWC97" s="73"/>
      <c r="VWD97" s="73"/>
      <c r="VWE97" s="74"/>
      <c r="VWF97" s="74"/>
      <c r="VWG97" s="77"/>
      <c r="VWH97" s="77"/>
      <c r="VWI97" s="11"/>
      <c r="VWO97" s="73"/>
      <c r="VWP97" s="73"/>
      <c r="VWQ97" s="73"/>
      <c r="VWR97" s="73"/>
      <c r="VWS97" s="74"/>
      <c r="VWT97" s="74"/>
      <c r="VWU97" s="77"/>
      <c r="VWV97" s="77"/>
      <c r="VWW97" s="11"/>
      <c r="VXC97" s="73"/>
      <c r="VXD97" s="73"/>
      <c r="VXE97" s="73"/>
      <c r="VXF97" s="73"/>
      <c r="VXG97" s="74"/>
      <c r="VXH97" s="74"/>
      <c r="VXI97" s="77"/>
      <c r="VXJ97" s="77"/>
      <c r="VXK97" s="11"/>
      <c r="VXQ97" s="73"/>
      <c r="VXR97" s="73"/>
      <c r="VXS97" s="73"/>
      <c r="VXT97" s="73"/>
      <c r="VXU97" s="74"/>
      <c r="VXV97" s="74"/>
      <c r="VXW97" s="77"/>
      <c r="VXX97" s="77"/>
      <c r="VXY97" s="11"/>
      <c r="VYE97" s="73"/>
      <c r="VYF97" s="73"/>
      <c r="VYG97" s="73"/>
      <c r="VYH97" s="73"/>
      <c r="VYI97" s="74"/>
      <c r="VYJ97" s="74"/>
      <c r="VYK97" s="77"/>
      <c r="VYL97" s="77"/>
      <c r="VYM97" s="11"/>
      <c r="VYS97" s="73"/>
      <c r="VYT97" s="73"/>
      <c r="VYU97" s="73"/>
      <c r="VYV97" s="73"/>
      <c r="VYW97" s="74"/>
      <c r="VYX97" s="74"/>
      <c r="VYY97" s="77"/>
      <c r="VYZ97" s="77"/>
      <c r="VZA97" s="11"/>
      <c r="VZG97" s="73"/>
      <c r="VZH97" s="73"/>
      <c r="VZI97" s="73"/>
      <c r="VZJ97" s="73"/>
      <c r="VZK97" s="74"/>
      <c r="VZL97" s="74"/>
      <c r="VZM97" s="77"/>
      <c r="VZN97" s="77"/>
      <c r="VZO97" s="11"/>
      <c r="VZU97" s="73"/>
      <c r="VZV97" s="73"/>
      <c r="VZW97" s="73"/>
      <c r="VZX97" s="73"/>
      <c r="VZY97" s="74"/>
      <c r="VZZ97" s="74"/>
      <c r="WAA97" s="77"/>
      <c r="WAB97" s="77"/>
      <c r="WAC97" s="11"/>
      <c r="WAI97" s="73"/>
      <c r="WAJ97" s="73"/>
      <c r="WAK97" s="73"/>
      <c r="WAL97" s="73"/>
      <c r="WAM97" s="74"/>
      <c r="WAN97" s="74"/>
      <c r="WAO97" s="77"/>
      <c r="WAP97" s="77"/>
      <c r="WAQ97" s="11"/>
      <c r="WAW97" s="73"/>
      <c r="WAX97" s="73"/>
      <c r="WAY97" s="73"/>
      <c r="WAZ97" s="73"/>
      <c r="WBA97" s="74"/>
      <c r="WBB97" s="74"/>
      <c r="WBC97" s="77"/>
      <c r="WBD97" s="77"/>
      <c r="WBE97" s="11"/>
      <c r="WBK97" s="73"/>
      <c r="WBL97" s="73"/>
      <c r="WBM97" s="73"/>
      <c r="WBN97" s="73"/>
      <c r="WBO97" s="74"/>
      <c r="WBP97" s="74"/>
      <c r="WBQ97" s="77"/>
      <c r="WBR97" s="77"/>
      <c r="WBS97" s="11"/>
      <c r="WBY97" s="73"/>
      <c r="WBZ97" s="73"/>
      <c r="WCA97" s="73"/>
      <c r="WCB97" s="73"/>
      <c r="WCC97" s="74"/>
      <c r="WCD97" s="74"/>
      <c r="WCE97" s="77"/>
      <c r="WCF97" s="77"/>
      <c r="WCG97" s="11"/>
      <c r="WCM97" s="73"/>
      <c r="WCN97" s="73"/>
      <c r="WCO97" s="73"/>
      <c r="WCP97" s="73"/>
      <c r="WCQ97" s="74"/>
      <c r="WCR97" s="74"/>
      <c r="WCS97" s="77"/>
      <c r="WCT97" s="77"/>
      <c r="WCU97" s="11"/>
      <c r="WDA97" s="73"/>
      <c r="WDB97" s="73"/>
      <c r="WDC97" s="73"/>
      <c r="WDD97" s="73"/>
      <c r="WDE97" s="74"/>
      <c r="WDF97" s="74"/>
      <c r="WDG97" s="77"/>
      <c r="WDH97" s="77"/>
      <c r="WDI97" s="11"/>
      <c r="WDO97" s="73"/>
      <c r="WDP97" s="73"/>
      <c r="WDQ97" s="73"/>
      <c r="WDR97" s="73"/>
      <c r="WDS97" s="74"/>
      <c r="WDT97" s="74"/>
      <c r="WDU97" s="77"/>
      <c r="WDV97" s="77"/>
      <c r="WDW97" s="11"/>
      <c r="WEC97" s="73"/>
      <c r="WED97" s="73"/>
      <c r="WEE97" s="73"/>
      <c r="WEF97" s="73"/>
      <c r="WEG97" s="74"/>
      <c r="WEH97" s="74"/>
      <c r="WEI97" s="77"/>
      <c r="WEJ97" s="77"/>
      <c r="WEK97" s="11"/>
      <c r="WEQ97" s="73"/>
      <c r="WER97" s="73"/>
      <c r="WES97" s="73"/>
      <c r="WET97" s="73"/>
      <c r="WEU97" s="74"/>
      <c r="WEV97" s="74"/>
      <c r="WEW97" s="77"/>
      <c r="WEX97" s="77"/>
      <c r="WEY97" s="11"/>
      <c r="WFE97" s="73"/>
      <c r="WFF97" s="73"/>
      <c r="WFG97" s="73"/>
      <c r="WFH97" s="73"/>
      <c r="WFI97" s="74"/>
      <c r="WFJ97" s="74"/>
      <c r="WFK97" s="77"/>
      <c r="WFL97" s="77"/>
      <c r="WFM97" s="11"/>
      <c r="WFS97" s="73"/>
      <c r="WFT97" s="73"/>
      <c r="WFU97" s="73"/>
      <c r="WFV97" s="73"/>
      <c r="WFW97" s="74"/>
      <c r="WFX97" s="74"/>
      <c r="WFY97" s="77"/>
      <c r="WFZ97" s="77"/>
      <c r="WGA97" s="11"/>
      <c r="WGG97" s="73"/>
      <c r="WGH97" s="73"/>
      <c r="WGI97" s="73"/>
      <c r="WGJ97" s="73"/>
      <c r="WGK97" s="74"/>
      <c r="WGL97" s="74"/>
      <c r="WGM97" s="77"/>
      <c r="WGN97" s="77"/>
      <c r="WGO97" s="11"/>
      <c r="WGU97" s="73"/>
      <c r="WGV97" s="73"/>
      <c r="WGW97" s="73"/>
      <c r="WGX97" s="73"/>
      <c r="WGY97" s="74"/>
      <c r="WGZ97" s="74"/>
      <c r="WHA97" s="77"/>
      <c r="WHB97" s="77"/>
      <c r="WHC97" s="11"/>
      <c r="WHI97" s="73"/>
      <c r="WHJ97" s="73"/>
      <c r="WHK97" s="73"/>
      <c r="WHL97" s="73"/>
      <c r="WHM97" s="74"/>
      <c r="WHN97" s="74"/>
      <c r="WHO97" s="77"/>
      <c r="WHP97" s="77"/>
      <c r="WHQ97" s="11"/>
      <c r="WHW97" s="73"/>
      <c r="WHX97" s="73"/>
      <c r="WHY97" s="73"/>
      <c r="WHZ97" s="73"/>
      <c r="WIA97" s="74"/>
      <c r="WIB97" s="74"/>
      <c r="WIC97" s="77"/>
      <c r="WID97" s="77"/>
      <c r="WIE97" s="11"/>
      <c r="WIK97" s="73"/>
      <c r="WIL97" s="73"/>
      <c r="WIM97" s="73"/>
      <c r="WIN97" s="73"/>
      <c r="WIO97" s="74"/>
      <c r="WIP97" s="74"/>
      <c r="WIQ97" s="77"/>
      <c r="WIR97" s="77"/>
      <c r="WIS97" s="11"/>
      <c r="WIY97" s="73"/>
      <c r="WIZ97" s="73"/>
      <c r="WJA97" s="73"/>
      <c r="WJB97" s="73"/>
      <c r="WJC97" s="74"/>
      <c r="WJD97" s="74"/>
      <c r="WJE97" s="77"/>
      <c r="WJF97" s="77"/>
      <c r="WJG97" s="11"/>
      <c r="WJM97" s="73"/>
      <c r="WJN97" s="73"/>
      <c r="WJO97" s="73"/>
      <c r="WJP97" s="73"/>
      <c r="WJQ97" s="74"/>
      <c r="WJR97" s="74"/>
      <c r="WJS97" s="77"/>
      <c r="WJT97" s="77"/>
      <c r="WJU97" s="11"/>
      <c r="WKA97" s="73"/>
      <c r="WKB97" s="73"/>
      <c r="WKC97" s="73"/>
      <c r="WKD97" s="73"/>
      <c r="WKE97" s="74"/>
      <c r="WKF97" s="74"/>
      <c r="WKG97" s="77"/>
      <c r="WKH97" s="77"/>
      <c r="WKI97" s="11"/>
      <c r="WKO97" s="73"/>
      <c r="WKP97" s="73"/>
      <c r="WKQ97" s="73"/>
      <c r="WKR97" s="73"/>
      <c r="WKS97" s="74"/>
      <c r="WKT97" s="74"/>
      <c r="WKU97" s="77"/>
      <c r="WKV97" s="77"/>
      <c r="WKW97" s="11"/>
      <c r="WLC97" s="73"/>
      <c r="WLD97" s="73"/>
      <c r="WLE97" s="73"/>
      <c r="WLF97" s="73"/>
      <c r="WLG97" s="74"/>
      <c r="WLH97" s="74"/>
      <c r="WLI97" s="77"/>
      <c r="WLJ97" s="77"/>
      <c r="WLK97" s="11"/>
      <c r="WLQ97" s="73"/>
      <c r="WLR97" s="73"/>
      <c r="WLS97" s="73"/>
      <c r="WLT97" s="73"/>
      <c r="WLU97" s="74"/>
      <c r="WLV97" s="74"/>
      <c r="WLW97" s="77"/>
      <c r="WLX97" s="77"/>
      <c r="WLY97" s="11"/>
      <c r="WME97" s="73"/>
      <c r="WMF97" s="73"/>
      <c r="WMG97" s="73"/>
      <c r="WMH97" s="73"/>
      <c r="WMI97" s="74"/>
      <c r="WMJ97" s="74"/>
      <c r="WMK97" s="77"/>
      <c r="WML97" s="77"/>
      <c r="WMM97" s="11"/>
      <c r="WMS97" s="73"/>
      <c r="WMT97" s="73"/>
      <c r="WMU97" s="73"/>
      <c r="WMV97" s="73"/>
      <c r="WMW97" s="74"/>
      <c r="WMX97" s="74"/>
      <c r="WMY97" s="77"/>
      <c r="WMZ97" s="77"/>
      <c r="WNA97" s="11"/>
      <c r="WNG97" s="73"/>
      <c r="WNH97" s="73"/>
      <c r="WNI97" s="73"/>
      <c r="WNJ97" s="73"/>
      <c r="WNK97" s="74"/>
      <c r="WNL97" s="74"/>
      <c r="WNM97" s="77"/>
      <c r="WNN97" s="77"/>
      <c r="WNO97" s="11"/>
      <c r="WNU97" s="73"/>
      <c r="WNV97" s="73"/>
      <c r="WNW97" s="73"/>
      <c r="WNX97" s="73"/>
      <c r="WNY97" s="74"/>
      <c r="WNZ97" s="74"/>
      <c r="WOA97" s="77"/>
      <c r="WOB97" s="77"/>
      <c r="WOC97" s="11"/>
      <c r="WOI97" s="73"/>
      <c r="WOJ97" s="73"/>
      <c r="WOK97" s="73"/>
      <c r="WOL97" s="73"/>
      <c r="WOM97" s="74"/>
      <c r="WON97" s="74"/>
      <c r="WOO97" s="77"/>
      <c r="WOP97" s="77"/>
      <c r="WOQ97" s="11"/>
      <c r="WOW97" s="73"/>
      <c r="WOX97" s="73"/>
      <c r="WOY97" s="73"/>
      <c r="WOZ97" s="73"/>
      <c r="WPA97" s="74"/>
      <c r="WPB97" s="74"/>
      <c r="WPC97" s="77"/>
      <c r="WPD97" s="77"/>
      <c r="WPE97" s="11"/>
      <c r="WPK97" s="73"/>
      <c r="WPL97" s="73"/>
      <c r="WPM97" s="73"/>
      <c r="WPN97" s="73"/>
      <c r="WPO97" s="74"/>
      <c r="WPP97" s="74"/>
      <c r="WPQ97" s="77"/>
      <c r="WPR97" s="77"/>
      <c r="WPS97" s="11"/>
      <c r="WPY97" s="73"/>
      <c r="WPZ97" s="73"/>
      <c r="WQA97" s="73"/>
      <c r="WQB97" s="73"/>
      <c r="WQC97" s="74"/>
      <c r="WQD97" s="74"/>
      <c r="WQE97" s="77"/>
      <c r="WQF97" s="77"/>
      <c r="WQG97" s="11"/>
      <c r="WQM97" s="73"/>
      <c r="WQN97" s="73"/>
      <c r="WQO97" s="73"/>
      <c r="WQP97" s="73"/>
      <c r="WQQ97" s="74"/>
      <c r="WQR97" s="74"/>
      <c r="WQS97" s="77"/>
      <c r="WQT97" s="77"/>
      <c r="WQU97" s="11"/>
      <c r="WRA97" s="73"/>
      <c r="WRB97" s="73"/>
      <c r="WRC97" s="73"/>
      <c r="WRD97" s="73"/>
      <c r="WRE97" s="74"/>
      <c r="WRF97" s="74"/>
      <c r="WRG97" s="77"/>
      <c r="WRH97" s="77"/>
      <c r="WRI97" s="11"/>
      <c r="WRO97" s="73"/>
      <c r="WRP97" s="73"/>
      <c r="WRQ97" s="73"/>
      <c r="WRR97" s="73"/>
      <c r="WRS97" s="74"/>
      <c r="WRT97" s="74"/>
      <c r="WRU97" s="77"/>
      <c r="WRV97" s="77"/>
      <c r="WRW97" s="11"/>
      <c r="WSC97" s="73"/>
      <c r="WSD97" s="73"/>
      <c r="WSE97" s="73"/>
      <c r="WSF97" s="73"/>
      <c r="WSG97" s="74"/>
      <c r="WSH97" s="74"/>
      <c r="WSI97" s="77"/>
      <c r="WSJ97" s="77"/>
      <c r="WSK97" s="11"/>
      <c r="WSQ97" s="73"/>
      <c r="WSR97" s="73"/>
      <c r="WSS97" s="73"/>
      <c r="WST97" s="73"/>
      <c r="WSU97" s="74"/>
      <c r="WSV97" s="74"/>
      <c r="WSW97" s="77"/>
      <c r="WSX97" s="77"/>
      <c r="WSY97" s="11"/>
      <c r="WTE97" s="73"/>
      <c r="WTF97" s="73"/>
      <c r="WTG97" s="73"/>
      <c r="WTH97" s="73"/>
      <c r="WTI97" s="74"/>
      <c r="WTJ97" s="74"/>
      <c r="WTK97" s="77"/>
      <c r="WTL97" s="77"/>
      <c r="WTM97" s="11"/>
      <c r="WTS97" s="73"/>
      <c r="WTT97" s="73"/>
      <c r="WTU97" s="73"/>
      <c r="WTV97" s="73"/>
      <c r="WTW97" s="74"/>
      <c r="WTX97" s="74"/>
      <c r="WTY97" s="77"/>
      <c r="WTZ97" s="77"/>
      <c r="WUA97" s="11"/>
      <c r="WUG97" s="73"/>
      <c r="WUH97" s="73"/>
      <c r="WUI97" s="73"/>
      <c r="WUJ97" s="73"/>
      <c r="WUK97" s="74"/>
      <c r="WUL97" s="74"/>
      <c r="WUM97" s="77"/>
      <c r="WUN97" s="77"/>
      <c r="WUO97" s="11"/>
      <c r="WUU97" s="73"/>
      <c r="WUV97" s="73"/>
      <c r="WUW97" s="73"/>
      <c r="WUX97" s="73"/>
      <c r="WUY97" s="74"/>
      <c r="WUZ97" s="74"/>
      <c r="WVA97" s="77"/>
      <c r="WVB97" s="77"/>
      <c r="WVC97" s="11"/>
      <c r="WVI97" s="73"/>
      <c r="WVJ97" s="73"/>
      <c r="WVK97" s="73"/>
      <c r="WVL97" s="73"/>
      <c r="WVM97" s="74"/>
      <c r="WVN97" s="74"/>
      <c r="WVO97" s="77"/>
      <c r="WVP97" s="77"/>
      <c r="WVQ97" s="11"/>
      <c r="WVW97" s="73"/>
      <c r="WVX97" s="73"/>
      <c r="WVY97" s="73"/>
      <c r="WVZ97" s="73"/>
      <c r="WWA97" s="74"/>
      <c r="WWB97" s="74"/>
      <c r="WWC97" s="77"/>
      <c r="WWD97" s="77"/>
      <c r="WWE97" s="11"/>
      <c r="WWK97" s="73"/>
      <c r="WWL97" s="73"/>
      <c r="WWM97" s="73"/>
      <c r="WWN97" s="73"/>
      <c r="WWO97" s="74"/>
      <c r="WWP97" s="74"/>
      <c r="WWQ97" s="77"/>
      <c r="WWR97" s="77"/>
      <c r="WWS97" s="11"/>
      <c r="WWY97" s="73"/>
      <c r="WWZ97" s="73"/>
      <c r="WXA97" s="73"/>
      <c r="WXB97" s="73"/>
      <c r="WXC97" s="74"/>
      <c r="WXD97" s="74"/>
      <c r="WXE97" s="77"/>
      <c r="WXF97" s="77"/>
      <c r="WXG97" s="11"/>
      <c r="WXM97" s="73"/>
      <c r="WXN97" s="73"/>
      <c r="WXO97" s="73"/>
      <c r="WXP97" s="73"/>
      <c r="WXQ97" s="74"/>
      <c r="WXR97" s="74"/>
      <c r="WXS97" s="77"/>
      <c r="WXT97" s="77"/>
      <c r="WXU97" s="11"/>
      <c r="WYA97" s="73"/>
      <c r="WYB97" s="73"/>
      <c r="WYC97" s="73"/>
      <c r="WYD97" s="73"/>
      <c r="WYE97" s="74"/>
      <c r="WYF97" s="74"/>
      <c r="WYG97" s="77"/>
      <c r="WYH97" s="77"/>
      <c r="WYI97" s="11"/>
      <c r="WYO97" s="73"/>
      <c r="WYP97" s="73"/>
      <c r="WYQ97" s="73"/>
      <c r="WYR97" s="73"/>
      <c r="WYS97" s="74"/>
      <c r="WYT97" s="74"/>
      <c r="WYU97" s="77"/>
      <c r="WYV97" s="77"/>
      <c r="WYW97" s="11"/>
      <c r="WZC97" s="73"/>
      <c r="WZD97" s="73"/>
      <c r="WZE97" s="73"/>
      <c r="WZF97" s="73"/>
      <c r="WZG97" s="74"/>
      <c r="WZH97" s="74"/>
      <c r="WZI97" s="77"/>
      <c r="WZJ97" s="77"/>
      <c r="WZK97" s="11"/>
      <c r="WZQ97" s="73"/>
      <c r="WZR97" s="73"/>
      <c r="WZS97" s="73"/>
      <c r="WZT97" s="73"/>
      <c r="WZU97" s="74"/>
      <c r="WZV97" s="74"/>
      <c r="WZW97" s="77"/>
      <c r="WZX97" s="77"/>
      <c r="WZY97" s="11"/>
      <c r="XAE97" s="73"/>
      <c r="XAF97" s="73"/>
      <c r="XAG97" s="73"/>
      <c r="XAH97" s="73"/>
      <c r="XAI97" s="74"/>
      <c r="XAJ97" s="74"/>
      <c r="XAK97" s="77"/>
      <c r="XAL97" s="77"/>
      <c r="XAM97" s="11"/>
      <c r="XAS97" s="73"/>
      <c r="XAT97" s="73"/>
      <c r="XAU97" s="73"/>
      <c r="XAV97" s="73"/>
      <c r="XAW97" s="74"/>
      <c r="XAX97" s="74"/>
      <c r="XAY97" s="77"/>
      <c r="XAZ97" s="77"/>
      <c r="XBA97" s="11"/>
      <c r="XBG97" s="73"/>
      <c r="XBH97" s="73"/>
      <c r="XBI97" s="73"/>
      <c r="XBJ97" s="73"/>
      <c r="XBK97" s="74"/>
      <c r="XBL97" s="74"/>
      <c r="XBM97" s="77"/>
      <c r="XBN97" s="77"/>
      <c r="XBO97" s="11"/>
      <c r="XBU97" s="73"/>
      <c r="XBV97" s="73"/>
      <c r="XBW97" s="73"/>
      <c r="XBX97" s="73"/>
      <c r="XBY97" s="74"/>
      <c r="XBZ97" s="74"/>
      <c r="XCA97" s="77"/>
      <c r="XCB97" s="77"/>
      <c r="XCC97" s="11"/>
      <c r="XCI97" s="73"/>
      <c r="XCJ97" s="73"/>
      <c r="XCK97" s="73"/>
      <c r="XCL97" s="73"/>
      <c r="XCM97" s="74"/>
      <c r="XCN97" s="74"/>
      <c r="XCO97" s="77"/>
      <c r="XCP97" s="77"/>
      <c r="XCQ97" s="11"/>
      <c r="XCW97" s="73"/>
      <c r="XCX97" s="73"/>
      <c r="XCY97" s="73"/>
      <c r="XCZ97" s="73"/>
      <c r="XDA97" s="74"/>
      <c r="XDB97" s="74"/>
      <c r="XDC97" s="77"/>
      <c r="XDD97" s="77"/>
      <c r="XDE97" s="11"/>
      <c r="XDK97" s="73"/>
      <c r="XDL97" s="73"/>
      <c r="XDM97" s="73"/>
      <c r="XDN97" s="73"/>
      <c r="XDO97" s="74"/>
      <c r="XDP97" s="74"/>
      <c r="XDQ97" s="77"/>
      <c r="XDR97" s="77"/>
      <c r="XDS97" s="11"/>
      <c r="XDY97" s="73"/>
      <c r="XDZ97" s="73"/>
      <c r="XEA97" s="73"/>
      <c r="XEB97" s="73"/>
      <c r="XEC97" s="74"/>
      <c r="XED97" s="74"/>
      <c r="XEE97" s="77"/>
      <c r="XEF97" s="77"/>
      <c r="XEG97" s="11"/>
      <c r="XEM97" s="73"/>
      <c r="XEN97" s="73"/>
      <c r="XEO97" s="73"/>
      <c r="XEP97" s="73"/>
      <c r="XEQ97" s="74"/>
      <c r="XER97" s="74"/>
      <c r="XES97" s="77"/>
      <c r="XET97" s="77"/>
      <c r="XEU97" s="11"/>
      <c r="XFA97" s="73"/>
      <c r="XFB97" s="73"/>
      <c r="XFC97" s="73"/>
      <c r="XFD97" s="73"/>
    </row>
    <row r="98" spans="1:5119 5125:6141 6147:7163 7169:12287 12293:13309 13315:14331 14337:16384" x14ac:dyDescent="0.2">
      <c r="A98" s="73">
        <v>661856</v>
      </c>
      <c r="B98" s="73">
        <f>+_xlfn.XLOOKUP(A98,'[1]padron 2703'!A:A,'[1]padron 2703'!B:B,0)</f>
        <v>138201</v>
      </c>
      <c r="C98" s="73" t="str">
        <f>+_xlfn.XLOOKUP(A98,'[1]padron 2703'!A:A,'[1]padron 2703'!N:N,0)</f>
        <v>7791337136519</v>
      </c>
      <c r="D98" s="73" t="str">
        <f>+_xlfn.XLOOKUP(A98,'[1]padron 2703'!A:A,'[1]padron 2703'!D:D,0)</f>
        <v xml:space="preserve">YOGU GRANC DESC. VAI 120X                         </v>
      </c>
      <c r="E98" s="74">
        <f>+_xlfn.XLOOKUP(A98,'[1]padron 2703'!A:A,'[1]padron 2703'!I:I,0)</f>
        <v>913.84500000000003</v>
      </c>
      <c r="F98" s="74" t="s">
        <v>690</v>
      </c>
      <c r="G98" s="77">
        <v>46125</v>
      </c>
      <c r="H98" s="77">
        <v>46142</v>
      </c>
      <c r="O98" s="73"/>
      <c r="P98" s="73"/>
      <c r="Q98" s="73"/>
      <c r="R98" s="73"/>
      <c r="S98" s="74"/>
      <c r="T98" s="74"/>
      <c r="U98" s="77"/>
      <c r="V98" s="77"/>
      <c r="W98" s="11"/>
      <c r="AC98" s="73"/>
      <c r="AD98" s="73"/>
      <c r="AE98" s="73"/>
      <c r="AF98" s="73"/>
      <c r="AG98" s="74"/>
      <c r="AH98" s="74"/>
      <c r="AI98" s="77"/>
      <c r="AJ98" s="77"/>
      <c r="AK98" s="11"/>
      <c r="AQ98" s="73"/>
      <c r="AR98" s="73"/>
      <c r="AS98" s="73"/>
      <c r="AT98" s="73"/>
      <c r="AU98" s="74"/>
      <c r="AV98" s="74"/>
      <c r="AW98" s="77"/>
      <c r="AX98" s="77"/>
      <c r="AY98" s="11"/>
      <c r="BE98" s="73"/>
      <c r="BF98" s="73"/>
      <c r="BG98" s="73"/>
      <c r="BH98" s="73"/>
      <c r="BI98" s="74"/>
      <c r="BJ98" s="74"/>
      <c r="BK98" s="77"/>
      <c r="BL98" s="77"/>
      <c r="BM98" s="11"/>
      <c r="BS98" s="73"/>
      <c r="BT98" s="73"/>
      <c r="BU98" s="73"/>
      <c r="BV98" s="73"/>
      <c r="BW98" s="74"/>
      <c r="BX98" s="74"/>
      <c r="BY98" s="77"/>
      <c r="BZ98" s="77"/>
      <c r="CA98" s="11"/>
      <c r="CG98" s="73"/>
      <c r="CH98" s="73"/>
      <c r="CI98" s="73"/>
      <c r="CJ98" s="73"/>
      <c r="CK98" s="74"/>
      <c r="CL98" s="74"/>
      <c r="CM98" s="77"/>
      <c r="CN98" s="77"/>
      <c r="CO98" s="11"/>
      <c r="CU98" s="73"/>
      <c r="CV98" s="73"/>
      <c r="CW98" s="73"/>
      <c r="CX98" s="73"/>
      <c r="CY98" s="74"/>
      <c r="CZ98" s="74"/>
      <c r="DA98" s="77"/>
      <c r="DB98" s="77"/>
      <c r="DC98" s="11"/>
      <c r="DI98" s="73"/>
      <c r="DJ98" s="73"/>
      <c r="DK98" s="73"/>
      <c r="DL98" s="73"/>
      <c r="DM98" s="74"/>
      <c r="DN98" s="74"/>
      <c r="DO98" s="77"/>
      <c r="DP98" s="77"/>
      <c r="DQ98" s="11"/>
      <c r="DW98" s="73"/>
      <c r="DX98" s="73"/>
      <c r="DY98" s="73"/>
      <c r="DZ98" s="73"/>
      <c r="EA98" s="74"/>
      <c r="EB98" s="74"/>
      <c r="EC98" s="77"/>
      <c r="ED98" s="77"/>
      <c r="EE98" s="11"/>
      <c r="EK98" s="73"/>
      <c r="EL98" s="73"/>
      <c r="EM98" s="73"/>
      <c r="EN98" s="73"/>
      <c r="EO98" s="74"/>
      <c r="EP98" s="74"/>
      <c r="EQ98" s="77"/>
      <c r="ER98" s="77"/>
      <c r="ES98" s="11"/>
      <c r="EY98" s="73"/>
      <c r="EZ98" s="73"/>
      <c r="FA98" s="73"/>
      <c r="FB98" s="73"/>
      <c r="FC98" s="74"/>
      <c r="FD98" s="74"/>
      <c r="FE98" s="77"/>
      <c r="FF98" s="77"/>
      <c r="FG98" s="11"/>
      <c r="FM98" s="73"/>
      <c r="FN98" s="73"/>
      <c r="FO98" s="73"/>
      <c r="FP98" s="73"/>
      <c r="FQ98" s="74"/>
      <c r="FR98" s="74"/>
      <c r="FS98" s="77"/>
      <c r="FT98" s="77"/>
      <c r="FU98" s="11"/>
      <c r="GA98" s="73"/>
      <c r="GB98" s="73"/>
      <c r="GC98" s="73"/>
      <c r="GD98" s="73"/>
      <c r="GE98" s="74"/>
      <c r="GF98" s="74"/>
      <c r="GG98" s="77"/>
      <c r="GH98" s="77"/>
      <c r="GI98" s="11"/>
      <c r="GO98" s="73"/>
      <c r="GP98" s="73"/>
      <c r="GQ98" s="73"/>
      <c r="GR98" s="73"/>
      <c r="GS98" s="74"/>
      <c r="GT98" s="74"/>
      <c r="GU98" s="77"/>
      <c r="GV98" s="77"/>
      <c r="GW98" s="11"/>
      <c r="HC98" s="73"/>
      <c r="HD98" s="73"/>
      <c r="HE98" s="73"/>
      <c r="HF98" s="73"/>
      <c r="HG98" s="74"/>
      <c r="HH98" s="74"/>
      <c r="HI98" s="77"/>
      <c r="HJ98" s="77"/>
      <c r="HK98" s="11"/>
      <c r="HQ98" s="73"/>
      <c r="HR98" s="73"/>
      <c r="HS98" s="73"/>
      <c r="HT98" s="73"/>
      <c r="HU98" s="74"/>
      <c r="HV98" s="74"/>
      <c r="HW98" s="77"/>
      <c r="HX98" s="77"/>
      <c r="HY98" s="11"/>
      <c r="IE98" s="73"/>
      <c r="IF98" s="73"/>
      <c r="IG98" s="73"/>
      <c r="IH98" s="73"/>
      <c r="II98" s="74"/>
      <c r="IJ98" s="74"/>
      <c r="IK98" s="77"/>
      <c r="IL98" s="77"/>
      <c r="IM98" s="11"/>
      <c r="IS98" s="73"/>
      <c r="IT98" s="73"/>
      <c r="IU98" s="73"/>
      <c r="IV98" s="73"/>
      <c r="IW98" s="74"/>
      <c r="IX98" s="74"/>
      <c r="IY98" s="77"/>
      <c r="IZ98" s="77"/>
      <c r="JA98" s="11"/>
      <c r="JG98" s="73"/>
      <c r="JH98" s="73"/>
      <c r="JI98" s="73"/>
      <c r="JJ98" s="73"/>
      <c r="JK98" s="74"/>
      <c r="JL98" s="74"/>
      <c r="JM98" s="77"/>
      <c r="JN98" s="77"/>
      <c r="JO98" s="11"/>
      <c r="JU98" s="73"/>
      <c r="JV98" s="73"/>
      <c r="JW98" s="73"/>
      <c r="JX98" s="73"/>
      <c r="JY98" s="74"/>
      <c r="JZ98" s="74"/>
      <c r="KA98" s="77"/>
      <c r="KB98" s="77"/>
      <c r="KC98" s="11"/>
      <c r="KI98" s="73"/>
      <c r="KJ98" s="73"/>
      <c r="KK98" s="73"/>
      <c r="KL98" s="73"/>
      <c r="KM98" s="74"/>
      <c r="KN98" s="74"/>
      <c r="KO98" s="77"/>
      <c r="KP98" s="77"/>
      <c r="KQ98" s="11"/>
      <c r="KW98" s="73"/>
      <c r="KX98" s="73"/>
      <c r="KY98" s="73"/>
      <c r="KZ98" s="73"/>
      <c r="LA98" s="74"/>
      <c r="LB98" s="74"/>
      <c r="LC98" s="77"/>
      <c r="LD98" s="77"/>
      <c r="LE98" s="11"/>
      <c r="LK98" s="73"/>
      <c r="LL98" s="73"/>
      <c r="LM98" s="73"/>
      <c r="LN98" s="73"/>
      <c r="LO98" s="74"/>
      <c r="LP98" s="74"/>
      <c r="LQ98" s="77"/>
      <c r="LR98" s="77"/>
      <c r="LS98" s="11"/>
      <c r="LY98" s="73"/>
      <c r="LZ98" s="73"/>
      <c r="MA98" s="73"/>
      <c r="MB98" s="73"/>
      <c r="MC98" s="74"/>
      <c r="MD98" s="74"/>
      <c r="ME98" s="77"/>
      <c r="MF98" s="77"/>
      <c r="MG98" s="11"/>
      <c r="MM98" s="73"/>
      <c r="MN98" s="73"/>
      <c r="MO98" s="73"/>
      <c r="MP98" s="73"/>
      <c r="MQ98" s="74"/>
      <c r="MR98" s="74"/>
      <c r="MS98" s="77"/>
      <c r="MT98" s="77"/>
      <c r="MU98" s="11"/>
      <c r="NA98" s="73"/>
      <c r="NB98" s="73"/>
      <c r="NC98" s="73"/>
      <c r="ND98" s="73"/>
      <c r="NE98" s="74"/>
      <c r="NF98" s="74"/>
      <c r="NG98" s="77"/>
      <c r="NH98" s="77"/>
      <c r="NI98" s="11"/>
      <c r="NO98" s="73"/>
      <c r="NP98" s="73"/>
      <c r="NQ98" s="73"/>
      <c r="NR98" s="73"/>
      <c r="NS98" s="74"/>
      <c r="NT98" s="74"/>
      <c r="NU98" s="77"/>
      <c r="NV98" s="77"/>
      <c r="NW98" s="11"/>
      <c r="OC98" s="73"/>
      <c r="OD98" s="73"/>
      <c r="OE98" s="73"/>
      <c r="OF98" s="73"/>
      <c r="OG98" s="74"/>
      <c r="OH98" s="74"/>
      <c r="OI98" s="77"/>
      <c r="OJ98" s="77"/>
      <c r="OK98" s="11"/>
      <c r="OQ98" s="73"/>
      <c r="OR98" s="73"/>
      <c r="OS98" s="73"/>
      <c r="OT98" s="73"/>
      <c r="OU98" s="74"/>
      <c r="OV98" s="74"/>
      <c r="OW98" s="77"/>
      <c r="OX98" s="77"/>
      <c r="OY98" s="11"/>
      <c r="PE98" s="73"/>
      <c r="PF98" s="73"/>
      <c r="PG98" s="73"/>
      <c r="PH98" s="73"/>
      <c r="PI98" s="74"/>
      <c r="PJ98" s="74"/>
      <c r="PK98" s="77"/>
      <c r="PL98" s="77"/>
      <c r="PM98" s="11"/>
      <c r="PS98" s="73"/>
      <c r="PT98" s="73"/>
      <c r="PU98" s="73"/>
      <c r="PV98" s="73"/>
      <c r="PW98" s="74"/>
      <c r="PX98" s="74"/>
      <c r="PY98" s="77"/>
      <c r="PZ98" s="77"/>
      <c r="QA98" s="11"/>
      <c r="QG98" s="73"/>
      <c r="QH98" s="73"/>
      <c r="QI98" s="73"/>
      <c r="QJ98" s="73"/>
      <c r="QK98" s="74"/>
      <c r="QL98" s="74"/>
      <c r="QM98" s="77"/>
      <c r="QN98" s="77"/>
      <c r="QO98" s="11"/>
      <c r="QU98" s="73"/>
      <c r="QV98" s="73"/>
      <c r="QW98" s="73"/>
      <c r="QX98" s="73"/>
      <c r="QY98" s="74"/>
      <c r="QZ98" s="74"/>
      <c r="RA98" s="77"/>
      <c r="RB98" s="77"/>
      <c r="RC98" s="11"/>
      <c r="RI98" s="73"/>
      <c r="RJ98" s="73"/>
      <c r="RK98" s="73"/>
      <c r="RL98" s="73"/>
      <c r="RM98" s="74"/>
      <c r="RN98" s="74"/>
      <c r="RO98" s="77"/>
      <c r="RP98" s="77"/>
      <c r="RQ98" s="11"/>
      <c r="RW98" s="73"/>
      <c r="RX98" s="73"/>
      <c r="RY98" s="73"/>
      <c r="RZ98" s="73"/>
      <c r="SA98" s="74"/>
      <c r="SB98" s="74"/>
      <c r="SC98" s="77"/>
      <c r="SD98" s="77"/>
      <c r="SE98" s="11"/>
      <c r="SK98" s="73"/>
      <c r="SL98" s="73"/>
      <c r="SM98" s="73"/>
      <c r="SN98" s="73"/>
      <c r="SO98" s="74"/>
      <c r="SP98" s="74"/>
      <c r="SQ98" s="77"/>
      <c r="SR98" s="77"/>
      <c r="SS98" s="11"/>
      <c r="SY98" s="73"/>
      <c r="SZ98" s="73"/>
      <c r="TA98" s="73"/>
      <c r="TB98" s="73"/>
      <c r="TC98" s="74"/>
      <c r="TD98" s="74"/>
      <c r="TE98" s="77"/>
      <c r="TF98" s="77"/>
      <c r="TG98" s="11"/>
      <c r="TM98" s="73"/>
      <c r="TN98" s="73"/>
      <c r="TO98" s="73"/>
      <c r="TP98" s="73"/>
      <c r="TQ98" s="74"/>
      <c r="TR98" s="74"/>
      <c r="TS98" s="77"/>
      <c r="TT98" s="77"/>
      <c r="TU98" s="11"/>
      <c r="UA98" s="73"/>
      <c r="UB98" s="73"/>
      <c r="UC98" s="73"/>
      <c r="UD98" s="73"/>
      <c r="UE98" s="74"/>
      <c r="UF98" s="74"/>
      <c r="UG98" s="77"/>
      <c r="UH98" s="77"/>
      <c r="UI98" s="11"/>
      <c r="UO98" s="73"/>
      <c r="UP98" s="73"/>
      <c r="UQ98" s="73"/>
      <c r="UR98" s="73"/>
      <c r="US98" s="74"/>
      <c r="UT98" s="74"/>
      <c r="UU98" s="77"/>
      <c r="UV98" s="77"/>
      <c r="UW98" s="11"/>
      <c r="VC98" s="73"/>
      <c r="VD98" s="73"/>
      <c r="VE98" s="73"/>
      <c r="VF98" s="73"/>
      <c r="VG98" s="74"/>
      <c r="VH98" s="74"/>
      <c r="VI98" s="77"/>
      <c r="VJ98" s="77"/>
      <c r="VK98" s="11"/>
      <c r="VQ98" s="73"/>
      <c r="VR98" s="73"/>
      <c r="VS98" s="73"/>
      <c r="VT98" s="73"/>
      <c r="VU98" s="74"/>
      <c r="VV98" s="74"/>
      <c r="VW98" s="77"/>
      <c r="VX98" s="77"/>
      <c r="VY98" s="11"/>
      <c r="WE98" s="73"/>
      <c r="WF98" s="73"/>
      <c r="WG98" s="73"/>
      <c r="WH98" s="73"/>
      <c r="WI98" s="74"/>
      <c r="WJ98" s="74"/>
      <c r="WK98" s="77"/>
      <c r="WL98" s="77"/>
      <c r="WM98" s="11"/>
      <c r="WS98" s="73"/>
      <c r="WT98" s="73"/>
      <c r="WU98" s="73"/>
      <c r="WV98" s="73"/>
      <c r="WW98" s="74"/>
      <c r="WX98" s="74"/>
      <c r="WY98" s="77"/>
      <c r="WZ98" s="77"/>
      <c r="XA98" s="11"/>
      <c r="XG98" s="73"/>
      <c r="XH98" s="73"/>
      <c r="XI98" s="73"/>
      <c r="XJ98" s="73"/>
      <c r="XK98" s="74"/>
      <c r="XL98" s="74"/>
      <c r="XM98" s="77"/>
      <c r="XN98" s="77"/>
      <c r="XO98" s="11"/>
      <c r="XU98" s="73"/>
      <c r="XV98" s="73"/>
      <c r="XW98" s="73"/>
      <c r="XX98" s="73"/>
      <c r="XY98" s="74"/>
      <c r="XZ98" s="74"/>
      <c r="YA98" s="77"/>
      <c r="YB98" s="77"/>
      <c r="YC98" s="11"/>
      <c r="YI98" s="73"/>
      <c r="YJ98" s="73"/>
      <c r="YK98" s="73"/>
      <c r="YL98" s="73"/>
      <c r="YM98" s="74"/>
      <c r="YN98" s="74"/>
      <c r="YO98" s="77"/>
      <c r="YP98" s="77"/>
      <c r="YQ98" s="11"/>
      <c r="YW98" s="73"/>
      <c r="YX98" s="73"/>
      <c r="YY98" s="73"/>
      <c r="YZ98" s="73"/>
      <c r="ZA98" s="74"/>
      <c r="ZB98" s="74"/>
      <c r="ZC98" s="77"/>
      <c r="ZD98" s="77"/>
      <c r="ZE98" s="11"/>
      <c r="ZK98" s="73"/>
      <c r="ZL98" s="73"/>
      <c r="ZM98" s="73"/>
      <c r="ZN98" s="73"/>
      <c r="ZO98" s="74"/>
      <c r="ZP98" s="74"/>
      <c r="ZQ98" s="77"/>
      <c r="ZR98" s="77"/>
      <c r="ZS98" s="11"/>
      <c r="ZY98" s="73"/>
      <c r="ZZ98" s="73"/>
      <c r="AAA98" s="73"/>
      <c r="AAB98" s="73"/>
      <c r="AAC98" s="74"/>
      <c r="AAD98" s="74"/>
      <c r="AAE98" s="77"/>
      <c r="AAF98" s="77"/>
      <c r="AAG98" s="11"/>
      <c r="AAM98" s="73"/>
      <c r="AAN98" s="73"/>
      <c r="AAO98" s="73"/>
      <c r="AAP98" s="73"/>
      <c r="AAQ98" s="74"/>
      <c r="AAR98" s="74"/>
      <c r="AAS98" s="77"/>
      <c r="AAT98" s="77"/>
      <c r="AAU98" s="11"/>
      <c r="ABA98" s="73"/>
      <c r="ABB98" s="73"/>
      <c r="ABC98" s="73"/>
      <c r="ABD98" s="73"/>
      <c r="ABE98" s="74"/>
      <c r="ABF98" s="74"/>
      <c r="ABG98" s="77"/>
      <c r="ABH98" s="77"/>
      <c r="ABI98" s="11"/>
      <c r="ABO98" s="73"/>
      <c r="ABP98" s="73"/>
      <c r="ABQ98" s="73"/>
      <c r="ABR98" s="73"/>
      <c r="ABS98" s="74"/>
      <c r="ABT98" s="74"/>
      <c r="ABU98" s="77"/>
      <c r="ABV98" s="77"/>
      <c r="ABW98" s="11"/>
      <c r="ACC98" s="73"/>
      <c r="ACD98" s="73"/>
      <c r="ACE98" s="73"/>
      <c r="ACF98" s="73"/>
      <c r="ACG98" s="74"/>
      <c r="ACH98" s="74"/>
      <c r="ACI98" s="77"/>
      <c r="ACJ98" s="77"/>
      <c r="ACK98" s="11"/>
      <c r="ACQ98" s="73"/>
      <c r="ACR98" s="73"/>
      <c r="ACS98" s="73"/>
      <c r="ACT98" s="73"/>
      <c r="ACU98" s="74"/>
      <c r="ACV98" s="74"/>
      <c r="ACW98" s="77"/>
      <c r="ACX98" s="77"/>
      <c r="ACY98" s="11"/>
      <c r="ADE98" s="73"/>
      <c r="ADF98" s="73"/>
      <c r="ADG98" s="73"/>
      <c r="ADH98" s="73"/>
      <c r="ADI98" s="74"/>
      <c r="ADJ98" s="74"/>
      <c r="ADK98" s="77"/>
      <c r="ADL98" s="77"/>
      <c r="ADM98" s="11"/>
      <c r="ADS98" s="73"/>
      <c r="ADT98" s="73"/>
      <c r="ADU98" s="73"/>
      <c r="ADV98" s="73"/>
      <c r="ADW98" s="74"/>
      <c r="ADX98" s="74"/>
      <c r="ADY98" s="77"/>
      <c r="ADZ98" s="77"/>
      <c r="AEA98" s="11"/>
      <c r="AEG98" s="73"/>
      <c r="AEH98" s="73"/>
      <c r="AEI98" s="73"/>
      <c r="AEJ98" s="73"/>
      <c r="AEK98" s="74"/>
      <c r="AEL98" s="74"/>
      <c r="AEM98" s="77"/>
      <c r="AEN98" s="77"/>
      <c r="AEO98" s="11"/>
      <c r="AEU98" s="73"/>
      <c r="AEV98" s="73"/>
      <c r="AEW98" s="73"/>
      <c r="AEX98" s="73"/>
      <c r="AEY98" s="74"/>
      <c r="AEZ98" s="74"/>
      <c r="AFA98" s="77"/>
      <c r="AFB98" s="77"/>
      <c r="AFC98" s="11"/>
      <c r="AFI98" s="73"/>
      <c r="AFJ98" s="73"/>
      <c r="AFK98" s="73"/>
      <c r="AFL98" s="73"/>
      <c r="AFM98" s="74"/>
      <c r="AFN98" s="74"/>
      <c r="AFO98" s="77"/>
      <c r="AFP98" s="77"/>
      <c r="AFQ98" s="11"/>
      <c r="AFW98" s="73"/>
      <c r="AFX98" s="73"/>
      <c r="AFY98" s="73"/>
      <c r="AFZ98" s="73"/>
      <c r="AGA98" s="74"/>
      <c r="AGB98" s="74"/>
      <c r="AGC98" s="77"/>
      <c r="AGD98" s="77"/>
      <c r="AGE98" s="11"/>
      <c r="AGK98" s="73"/>
      <c r="AGL98" s="73"/>
      <c r="AGM98" s="73"/>
      <c r="AGN98" s="73"/>
      <c r="AGO98" s="74"/>
      <c r="AGP98" s="74"/>
      <c r="AGQ98" s="77"/>
      <c r="AGR98" s="77"/>
      <c r="AGS98" s="11"/>
      <c r="AGY98" s="73"/>
      <c r="AGZ98" s="73"/>
      <c r="AHA98" s="73"/>
      <c r="AHB98" s="73"/>
      <c r="AHC98" s="74"/>
      <c r="AHD98" s="74"/>
      <c r="AHE98" s="77"/>
      <c r="AHF98" s="77"/>
      <c r="AHG98" s="11"/>
      <c r="AHM98" s="73"/>
      <c r="AHN98" s="73"/>
      <c r="AHO98" s="73"/>
      <c r="AHP98" s="73"/>
      <c r="AHQ98" s="74"/>
      <c r="AHR98" s="74"/>
      <c r="AHS98" s="77"/>
      <c r="AHT98" s="77"/>
      <c r="AHU98" s="11"/>
      <c r="AIA98" s="73"/>
      <c r="AIB98" s="73"/>
      <c r="AIC98" s="73"/>
      <c r="AID98" s="73"/>
      <c r="AIE98" s="74"/>
      <c r="AIF98" s="74"/>
      <c r="AIG98" s="77"/>
      <c r="AIH98" s="77"/>
      <c r="AII98" s="11"/>
      <c r="AIO98" s="73"/>
      <c r="AIP98" s="73"/>
      <c r="AIQ98" s="73"/>
      <c r="AIR98" s="73"/>
      <c r="AIS98" s="74"/>
      <c r="AIT98" s="74"/>
      <c r="AIU98" s="77"/>
      <c r="AIV98" s="77"/>
      <c r="AIW98" s="11"/>
      <c r="AJC98" s="73"/>
      <c r="AJD98" s="73"/>
      <c r="AJE98" s="73"/>
      <c r="AJF98" s="73"/>
      <c r="AJG98" s="74"/>
      <c r="AJH98" s="74"/>
      <c r="AJI98" s="77"/>
      <c r="AJJ98" s="77"/>
      <c r="AJK98" s="11"/>
      <c r="AJQ98" s="73"/>
      <c r="AJR98" s="73"/>
      <c r="AJS98" s="73"/>
      <c r="AJT98" s="73"/>
      <c r="AJU98" s="74"/>
      <c r="AJV98" s="74"/>
      <c r="AJW98" s="77"/>
      <c r="AJX98" s="77"/>
      <c r="AJY98" s="11"/>
      <c r="AKE98" s="73"/>
      <c r="AKF98" s="73"/>
      <c r="AKG98" s="73"/>
      <c r="AKH98" s="73"/>
      <c r="AKI98" s="74"/>
      <c r="AKJ98" s="74"/>
      <c r="AKK98" s="77"/>
      <c r="AKL98" s="77"/>
      <c r="AKM98" s="11"/>
      <c r="AKS98" s="73"/>
      <c r="AKT98" s="73"/>
      <c r="AKU98" s="73"/>
      <c r="AKV98" s="73"/>
      <c r="AKW98" s="74"/>
      <c r="AKX98" s="74"/>
      <c r="AKY98" s="77"/>
      <c r="AKZ98" s="77"/>
      <c r="ALA98" s="11"/>
      <c r="ALG98" s="73"/>
      <c r="ALH98" s="73"/>
      <c r="ALI98" s="73"/>
      <c r="ALJ98" s="73"/>
      <c r="ALK98" s="74"/>
      <c r="ALL98" s="74"/>
      <c r="ALM98" s="77"/>
      <c r="ALN98" s="77"/>
      <c r="ALO98" s="11"/>
      <c r="ALU98" s="73"/>
      <c r="ALV98" s="73"/>
      <c r="ALW98" s="73"/>
      <c r="ALX98" s="73"/>
      <c r="ALY98" s="74"/>
      <c r="ALZ98" s="74"/>
      <c r="AMA98" s="77"/>
      <c r="AMB98" s="77"/>
      <c r="AMC98" s="11"/>
      <c r="AMI98" s="73"/>
      <c r="AMJ98" s="73"/>
      <c r="AMK98" s="73"/>
      <c r="AML98" s="73"/>
      <c r="AMM98" s="74"/>
      <c r="AMN98" s="74"/>
      <c r="AMO98" s="77"/>
      <c r="AMP98" s="77"/>
      <c r="AMQ98" s="11"/>
      <c r="AMW98" s="73"/>
      <c r="AMX98" s="73"/>
      <c r="AMY98" s="73"/>
      <c r="AMZ98" s="73"/>
      <c r="ANA98" s="74"/>
      <c r="ANB98" s="74"/>
      <c r="ANC98" s="77"/>
      <c r="AND98" s="77"/>
      <c r="ANE98" s="11"/>
      <c r="ANK98" s="73"/>
      <c r="ANL98" s="73"/>
      <c r="ANM98" s="73"/>
      <c r="ANN98" s="73"/>
      <c r="ANO98" s="74"/>
      <c r="ANP98" s="74"/>
      <c r="ANQ98" s="77"/>
      <c r="ANR98" s="77"/>
      <c r="ANS98" s="11"/>
      <c r="ANY98" s="73"/>
      <c r="ANZ98" s="73"/>
      <c r="AOA98" s="73"/>
      <c r="AOB98" s="73"/>
      <c r="AOC98" s="74"/>
      <c r="AOD98" s="74"/>
      <c r="AOE98" s="77"/>
      <c r="AOF98" s="77"/>
      <c r="AOG98" s="11"/>
      <c r="AOM98" s="73"/>
      <c r="AON98" s="73"/>
      <c r="AOO98" s="73"/>
      <c r="AOP98" s="73"/>
      <c r="AOQ98" s="74"/>
      <c r="AOR98" s="74"/>
      <c r="AOS98" s="77"/>
      <c r="AOT98" s="77"/>
      <c r="AOU98" s="11"/>
      <c r="APA98" s="73"/>
      <c r="APB98" s="73"/>
      <c r="APC98" s="73"/>
      <c r="APD98" s="73"/>
      <c r="APE98" s="74"/>
      <c r="APF98" s="74"/>
      <c r="APG98" s="77"/>
      <c r="APH98" s="77"/>
      <c r="API98" s="11"/>
      <c r="APO98" s="73"/>
      <c r="APP98" s="73"/>
      <c r="APQ98" s="73"/>
      <c r="APR98" s="73"/>
      <c r="APS98" s="74"/>
      <c r="APT98" s="74"/>
      <c r="APU98" s="77"/>
      <c r="APV98" s="77"/>
      <c r="APW98" s="11"/>
      <c r="AQC98" s="73"/>
      <c r="AQD98" s="73"/>
      <c r="AQE98" s="73"/>
      <c r="AQF98" s="73"/>
      <c r="AQG98" s="74"/>
      <c r="AQH98" s="74"/>
      <c r="AQI98" s="77"/>
      <c r="AQJ98" s="77"/>
      <c r="AQK98" s="11"/>
      <c r="AQQ98" s="73"/>
      <c r="AQR98" s="73"/>
      <c r="AQS98" s="73"/>
      <c r="AQT98" s="73"/>
      <c r="AQU98" s="74"/>
      <c r="AQV98" s="74"/>
      <c r="AQW98" s="77"/>
      <c r="AQX98" s="77"/>
      <c r="AQY98" s="11"/>
      <c r="ARE98" s="73"/>
      <c r="ARF98" s="73"/>
      <c r="ARG98" s="73"/>
      <c r="ARH98" s="73"/>
      <c r="ARI98" s="74"/>
      <c r="ARJ98" s="74"/>
      <c r="ARK98" s="77"/>
      <c r="ARL98" s="77"/>
      <c r="ARM98" s="11"/>
      <c r="ARS98" s="73"/>
      <c r="ART98" s="73"/>
      <c r="ARU98" s="73"/>
      <c r="ARV98" s="73"/>
      <c r="ARW98" s="74"/>
      <c r="ARX98" s="74"/>
      <c r="ARY98" s="77"/>
      <c r="ARZ98" s="77"/>
      <c r="ASA98" s="11"/>
      <c r="ASG98" s="73"/>
      <c r="ASH98" s="73"/>
      <c r="ASI98" s="73"/>
      <c r="ASJ98" s="73"/>
      <c r="ASK98" s="74"/>
      <c r="ASL98" s="74"/>
      <c r="ASM98" s="77"/>
      <c r="ASN98" s="77"/>
      <c r="ASO98" s="11"/>
      <c r="ASU98" s="73"/>
      <c r="ASV98" s="73"/>
      <c r="ASW98" s="73"/>
      <c r="ASX98" s="73"/>
      <c r="ASY98" s="74"/>
      <c r="ASZ98" s="74"/>
      <c r="ATA98" s="77"/>
      <c r="ATB98" s="77"/>
      <c r="ATC98" s="11"/>
      <c r="ATI98" s="73"/>
      <c r="ATJ98" s="73"/>
      <c r="ATK98" s="73"/>
      <c r="ATL98" s="73"/>
      <c r="ATM98" s="74"/>
      <c r="ATN98" s="74"/>
      <c r="ATO98" s="77"/>
      <c r="ATP98" s="77"/>
      <c r="ATQ98" s="11"/>
      <c r="ATW98" s="73"/>
      <c r="ATX98" s="73"/>
      <c r="ATY98" s="73"/>
      <c r="ATZ98" s="73"/>
      <c r="AUA98" s="74"/>
      <c r="AUB98" s="74"/>
      <c r="AUC98" s="77"/>
      <c r="AUD98" s="77"/>
      <c r="AUE98" s="11"/>
      <c r="AUK98" s="73"/>
      <c r="AUL98" s="73"/>
      <c r="AUM98" s="73"/>
      <c r="AUN98" s="73"/>
      <c r="AUO98" s="74"/>
      <c r="AUP98" s="74"/>
      <c r="AUQ98" s="77"/>
      <c r="AUR98" s="77"/>
      <c r="AUS98" s="11"/>
      <c r="AUY98" s="73"/>
      <c r="AUZ98" s="73"/>
      <c r="AVA98" s="73"/>
      <c r="AVB98" s="73"/>
      <c r="AVC98" s="74"/>
      <c r="AVD98" s="74"/>
      <c r="AVE98" s="77"/>
      <c r="AVF98" s="77"/>
      <c r="AVG98" s="11"/>
      <c r="AVM98" s="73"/>
      <c r="AVN98" s="73"/>
      <c r="AVO98" s="73"/>
      <c r="AVP98" s="73"/>
      <c r="AVQ98" s="74"/>
      <c r="AVR98" s="74"/>
      <c r="AVS98" s="77"/>
      <c r="AVT98" s="77"/>
      <c r="AVU98" s="11"/>
      <c r="AWA98" s="73"/>
      <c r="AWB98" s="73"/>
      <c r="AWC98" s="73"/>
      <c r="AWD98" s="73"/>
      <c r="AWE98" s="74"/>
      <c r="AWF98" s="74"/>
      <c r="AWG98" s="77"/>
      <c r="AWH98" s="77"/>
      <c r="AWI98" s="11"/>
      <c r="AWO98" s="73"/>
      <c r="AWP98" s="73"/>
      <c r="AWQ98" s="73"/>
      <c r="AWR98" s="73"/>
      <c r="AWS98" s="74"/>
      <c r="AWT98" s="74"/>
      <c r="AWU98" s="77"/>
      <c r="AWV98" s="77"/>
      <c r="AWW98" s="11"/>
      <c r="AXC98" s="73"/>
      <c r="AXD98" s="73"/>
      <c r="AXE98" s="73"/>
      <c r="AXF98" s="73"/>
      <c r="AXG98" s="74"/>
      <c r="AXH98" s="74"/>
      <c r="AXI98" s="77"/>
      <c r="AXJ98" s="77"/>
      <c r="AXK98" s="11"/>
      <c r="AXQ98" s="73"/>
      <c r="AXR98" s="73"/>
      <c r="AXS98" s="73"/>
      <c r="AXT98" s="73"/>
      <c r="AXU98" s="74"/>
      <c r="AXV98" s="74"/>
      <c r="AXW98" s="77"/>
      <c r="AXX98" s="77"/>
      <c r="AXY98" s="11"/>
      <c r="AYE98" s="73"/>
      <c r="AYF98" s="73"/>
      <c r="AYG98" s="73"/>
      <c r="AYH98" s="73"/>
      <c r="AYI98" s="74"/>
      <c r="AYJ98" s="74"/>
      <c r="AYK98" s="77"/>
      <c r="AYL98" s="77"/>
      <c r="AYM98" s="11"/>
      <c r="AYS98" s="73"/>
      <c r="AYT98" s="73"/>
      <c r="AYU98" s="73"/>
      <c r="AYV98" s="73"/>
      <c r="AYW98" s="74"/>
      <c r="AYX98" s="74"/>
      <c r="AYY98" s="77"/>
      <c r="AYZ98" s="77"/>
      <c r="AZA98" s="11"/>
      <c r="AZG98" s="73"/>
      <c r="AZH98" s="73"/>
      <c r="AZI98" s="73"/>
      <c r="AZJ98" s="73"/>
      <c r="AZK98" s="74"/>
      <c r="AZL98" s="74"/>
      <c r="AZM98" s="77"/>
      <c r="AZN98" s="77"/>
      <c r="AZO98" s="11"/>
      <c r="AZU98" s="73"/>
      <c r="AZV98" s="73"/>
      <c r="AZW98" s="73"/>
      <c r="AZX98" s="73"/>
      <c r="AZY98" s="74"/>
      <c r="AZZ98" s="74"/>
      <c r="BAA98" s="77"/>
      <c r="BAB98" s="77"/>
      <c r="BAC98" s="11"/>
      <c r="BAI98" s="73"/>
      <c r="BAJ98" s="73"/>
      <c r="BAK98" s="73"/>
      <c r="BAL98" s="73"/>
      <c r="BAM98" s="74"/>
      <c r="BAN98" s="74"/>
      <c r="BAO98" s="77"/>
      <c r="BAP98" s="77"/>
      <c r="BAQ98" s="11"/>
      <c r="BAW98" s="73"/>
      <c r="BAX98" s="73"/>
      <c r="BAY98" s="73"/>
      <c r="BAZ98" s="73"/>
      <c r="BBA98" s="74"/>
      <c r="BBB98" s="74"/>
      <c r="BBC98" s="77"/>
      <c r="BBD98" s="77"/>
      <c r="BBE98" s="11"/>
      <c r="BBK98" s="73"/>
      <c r="BBL98" s="73"/>
      <c r="BBM98" s="73"/>
      <c r="BBN98" s="73"/>
      <c r="BBO98" s="74"/>
      <c r="BBP98" s="74"/>
      <c r="BBQ98" s="77"/>
      <c r="BBR98" s="77"/>
      <c r="BBS98" s="11"/>
      <c r="BBY98" s="73"/>
      <c r="BBZ98" s="73"/>
      <c r="BCA98" s="73"/>
      <c r="BCB98" s="73"/>
      <c r="BCC98" s="74"/>
      <c r="BCD98" s="74"/>
      <c r="BCE98" s="77"/>
      <c r="BCF98" s="77"/>
      <c r="BCG98" s="11"/>
      <c r="BCM98" s="73"/>
      <c r="BCN98" s="73"/>
      <c r="BCO98" s="73"/>
      <c r="BCP98" s="73"/>
      <c r="BCQ98" s="74"/>
      <c r="BCR98" s="74"/>
      <c r="BCS98" s="77"/>
      <c r="BCT98" s="77"/>
      <c r="BCU98" s="11"/>
      <c r="BDA98" s="73"/>
      <c r="BDB98" s="73"/>
      <c r="BDC98" s="73"/>
      <c r="BDD98" s="73"/>
      <c r="BDE98" s="74"/>
      <c r="BDF98" s="74"/>
      <c r="BDG98" s="77"/>
      <c r="BDH98" s="77"/>
      <c r="BDI98" s="11"/>
      <c r="BDO98" s="73"/>
      <c r="BDP98" s="73"/>
      <c r="BDQ98" s="73"/>
      <c r="BDR98" s="73"/>
      <c r="BDS98" s="74"/>
      <c r="BDT98" s="74"/>
      <c r="BDU98" s="77"/>
      <c r="BDV98" s="77"/>
      <c r="BDW98" s="11"/>
      <c r="BEC98" s="73"/>
      <c r="BED98" s="73"/>
      <c r="BEE98" s="73"/>
      <c r="BEF98" s="73"/>
      <c r="BEG98" s="74"/>
      <c r="BEH98" s="74"/>
      <c r="BEI98" s="77"/>
      <c r="BEJ98" s="77"/>
      <c r="BEK98" s="11"/>
      <c r="BEQ98" s="73"/>
      <c r="BER98" s="73"/>
      <c r="BES98" s="73"/>
      <c r="BET98" s="73"/>
      <c r="BEU98" s="74"/>
      <c r="BEV98" s="74"/>
      <c r="BEW98" s="77"/>
      <c r="BEX98" s="77"/>
      <c r="BEY98" s="11"/>
      <c r="BFE98" s="73"/>
      <c r="BFF98" s="73"/>
      <c r="BFG98" s="73"/>
      <c r="BFH98" s="73"/>
      <c r="BFI98" s="74"/>
      <c r="BFJ98" s="74"/>
      <c r="BFK98" s="77"/>
      <c r="BFL98" s="77"/>
      <c r="BFM98" s="11"/>
      <c r="BFS98" s="73"/>
      <c r="BFT98" s="73"/>
      <c r="BFU98" s="73"/>
      <c r="BFV98" s="73"/>
      <c r="BFW98" s="74"/>
      <c r="BFX98" s="74"/>
      <c r="BFY98" s="77"/>
      <c r="BFZ98" s="77"/>
      <c r="BGA98" s="11"/>
      <c r="BGG98" s="73"/>
      <c r="BGH98" s="73"/>
      <c r="BGI98" s="73"/>
      <c r="BGJ98" s="73"/>
      <c r="BGK98" s="74"/>
      <c r="BGL98" s="74"/>
      <c r="BGM98" s="77"/>
      <c r="BGN98" s="77"/>
      <c r="BGO98" s="11"/>
      <c r="BGU98" s="73"/>
      <c r="BGV98" s="73"/>
      <c r="BGW98" s="73"/>
      <c r="BGX98" s="73"/>
      <c r="BGY98" s="74"/>
      <c r="BGZ98" s="74"/>
      <c r="BHA98" s="77"/>
      <c r="BHB98" s="77"/>
      <c r="BHC98" s="11"/>
      <c r="BHI98" s="73"/>
      <c r="BHJ98" s="73"/>
      <c r="BHK98" s="73"/>
      <c r="BHL98" s="73"/>
      <c r="BHM98" s="74"/>
      <c r="BHN98" s="74"/>
      <c r="BHO98" s="77"/>
      <c r="BHP98" s="77"/>
      <c r="BHQ98" s="11"/>
      <c r="BHW98" s="73"/>
      <c r="BHX98" s="73"/>
      <c r="BHY98" s="73"/>
      <c r="BHZ98" s="73"/>
      <c r="BIA98" s="74"/>
      <c r="BIB98" s="74"/>
      <c r="BIC98" s="77"/>
      <c r="BID98" s="77"/>
      <c r="BIE98" s="11"/>
      <c r="BIK98" s="73"/>
      <c r="BIL98" s="73"/>
      <c r="BIM98" s="73"/>
      <c r="BIN98" s="73"/>
      <c r="BIO98" s="74"/>
      <c r="BIP98" s="74"/>
      <c r="BIQ98" s="77"/>
      <c r="BIR98" s="77"/>
      <c r="BIS98" s="11"/>
      <c r="BIY98" s="73"/>
      <c r="BIZ98" s="73"/>
      <c r="BJA98" s="73"/>
      <c r="BJB98" s="73"/>
      <c r="BJC98" s="74"/>
      <c r="BJD98" s="74"/>
      <c r="BJE98" s="77"/>
      <c r="BJF98" s="77"/>
      <c r="BJG98" s="11"/>
      <c r="BJM98" s="73"/>
      <c r="BJN98" s="73"/>
      <c r="BJO98" s="73"/>
      <c r="BJP98" s="73"/>
      <c r="BJQ98" s="74"/>
      <c r="BJR98" s="74"/>
      <c r="BJS98" s="77"/>
      <c r="BJT98" s="77"/>
      <c r="BJU98" s="11"/>
      <c r="BKA98" s="73"/>
      <c r="BKB98" s="73"/>
      <c r="BKC98" s="73"/>
      <c r="BKD98" s="73"/>
      <c r="BKE98" s="74"/>
      <c r="BKF98" s="74"/>
      <c r="BKG98" s="77"/>
      <c r="BKH98" s="77"/>
      <c r="BKI98" s="11"/>
      <c r="BKO98" s="73"/>
      <c r="BKP98" s="73"/>
      <c r="BKQ98" s="73"/>
      <c r="BKR98" s="73"/>
      <c r="BKS98" s="74"/>
      <c r="BKT98" s="74"/>
      <c r="BKU98" s="77"/>
      <c r="BKV98" s="77"/>
      <c r="BKW98" s="11"/>
      <c r="BLC98" s="73"/>
      <c r="BLD98" s="73"/>
      <c r="BLE98" s="73"/>
      <c r="BLF98" s="73"/>
      <c r="BLG98" s="74"/>
      <c r="BLH98" s="74"/>
      <c r="BLI98" s="77"/>
      <c r="BLJ98" s="77"/>
      <c r="BLK98" s="11"/>
      <c r="BLQ98" s="73"/>
      <c r="BLR98" s="73"/>
      <c r="BLS98" s="73"/>
      <c r="BLT98" s="73"/>
      <c r="BLU98" s="74"/>
      <c r="BLV98" s="74"/>
      <c r="BLW98" s="77"/>
      <c r="BLX98" s="77"/>
      <c r="BLY98" s="11"/>
      <c r="BME98" s="73"/>
      <c r="BMF98" s="73"/>
      <c r="BMG98" s="73"/>
      <c r="BMH98" s="73"/>
      <c r="BMI98" s="74"/>
      <c r="BMJ98" s="74"/>
      <c r="BMK98" s="77"/>
      <c r="BML98" s="77"/>
      <c r="BMM98" s="11"/>
      <c r="BMS98" s="73"/>
      <c r="BMT98" s="73"/>
      <c r="BMU98" s="73"/>
      <c r="BMV98" s="73"/>
      <c r="BMW98" s="74"/>
      <c r="BMX98" s="74"/>
      <c r="BMY98" s="77"/>
      <c r="BMZ98" s="77"/>
      <c r="BNA98" s="11"/>
      <c r="BNG98" s="73"/>
      <c r="BNH98" s="73"/>
      <c r="BNI98" s="73"/>
      <c r="BNJ98" s="73"/>
      <c r="BNK98" s="74"/>
      <c r="BNL98" s="74"/>
      <c r="BNM98" s="77"/>
      <c r="BNN98" s="77"/>
      <c r="BNO98" s="11"/>
      <c r="BNU98" s="73"/>
      <c r="BNV98" s="73"/>
      <c r="BNW98" s="73"/>
      <c r="BNX98" s="73"/>
      <c r="BNY98" s="74"/>
      <c r="BNZ98" s="74"/>
      <c r="BOA98" s="77"/>
      <c r="BOB98" s="77"/>
      <c r="BOC98" s="11"/>
      <c r="BOI98" s="73"/>
      <c r="BOJ98" s="73"/>
      <c r="BOK98" s="73"/>
      <c r="BOL98" s="73"/>
      <c r="BOM98" s="74"/>
      <c r="BON98" s="74"/>
      <c r="BOO98" s="77"/>
      <c r="BOP98" s="77"/>
      <c r="BOQ98" s="11"/>
      <c r="BOW98" s="73"/>
      <c r="BOX98" s="73"/>
      <c r="BOY98" s="73"/>
      <c r="BOZ98" s="73"/>
      <c r="BPA98" s="74"/>
      <c r="BPB98" s="74"/>
      <c r="BPC98" s="77"/>
      <c r="BPD98" s="77"/>
      <c r="BPE98" s="11"/>
      <c r="BPK98" s="73"/>
      <c r="BPL98" s="73"/>
      <c r="BPM98" s="73"/>
      <c r="BPN98" s="73"/>
      <c r="BPO98" s="74"/>
      <c r="BPP98" s="74"/>
      <c r="BPQ98" s="77"/>
      <c r="BPR98" s="77"/>
      <c r="BPS98" s="11"/>
      <c r="BPY98" s="73"/>
      <c r="BPZ98" s="73"/>
      <c r="BQA98" s="73"/>
      <c r="BQB98" s="73"/>
      <c r="BQC98" s="74"/>
      <c r="BQD98" s="74"/>
      <c r="BQE98" s="77"/>
      <c r="BQF98" s="77"/>
      <c r="BQG98" s="11"/>
      <c r="BQM98" s="73"/>
      <c r="BQN98" s="73"/>
      <c r="BQO98" s="73"/>
      <c r="BQP98" s="73"/>
      <c r="BQQ98" s="74"/>
      <c r="BQR98" s="74"/>
      <c r="BQS98" s="77"/>
      <c r="BQT98" s="77"/>
      <c r="BQU98" s="11"/>
      <c r="BRA98" s="73"/>
      <c r="BRB98" s="73"/>
      <c r="BRC98" s="73"/>
      <c r="BRD98" s="73"/>
      <c r="BRE98" s="74"/>
      <c r="BRF98" s="74"/>
      <c r="BRG98" s="77"/>
      <c r="BRH98" s="77"/>
      <c r="BRI98" s="11"/>
      <c r="BRO98" s="73"/>
      <c r="BRP98" s="73"/>
      <c r="BRQ98" s="73"/>
      <c r="BRR98" s="73"/>
      <c r="BRS98" s="74"/>
      <c r="BRT98" s="74"/>
      <c r="BRU98" s="77"/>
      <c r="BRV98" s="77"/>
      <c r="BRW98" s="11"/>
      <c r="BSC98" s="73"/>
      <c r="BSD98" s="73"/>
      <c r="BSE98" s="73"/>
      <c r="BSF98" s="73"/>
      <c r="BSG98" s="74"/>
      <c r="BSH98" s="74"/>
      <c r="BSI98" s="77"/>
      <c r="BSJ98" s="77"/>
      <c r="BSK98" s="11"/>
      <c r="BSQ98" s="73"/>
      <c r="BSR98" s="73"/>
      <c r="BSS98" s="73"/>
      <c r="BST98" s="73"/>
      <c r="BSU98" s="74"/>
      <c r="BSV98" s="74"/>
      <c r="BSW98" s="77"/>
      <c r="BSX98" s="77"/>
      <c r="BSY98" s="11"/>
      <c r="BTE98" s="73"/>
      <c r="BTF98" s="73"/>
      <c r="BTG98" s="73"/>
      <c r="BTH98" s="73"/>
      <c r="BTI98" s="74"/>
      <c r="BTJ98" s="74"/>
      <c r="BTK98" s="77"/>
      <c r="BTL98" s="77"/>
      <c r="BTM98" s="11"/>
      <c r="BTS98" s="73"/>
      <c r="BTT98" s="73"/>
      <c r="BTU98" s="73"/>
      <c r="BTV98" s="73"/>
      <c r="BTW98" s="74"/>
      <c r="BTX98" s="74"/>
      <c r="BTY98" s="77"/>
      <c r="BTZ98" s="77"/>
      <c r="BUA98" s="11"/>
      <c r="BUG98" s="73"/>
      <c r="BUH98" s="73"/>
      <c r="BUI98" s="73"/>
      <c r="BUJ98" s="73"/>
      <c r="BUK98" s="74"/>
      <c r="BUL98" s="74"/>
      <c r="BUM98" s="77"/>
      <c r="BUN98" s="77"/>
      <c r="BUO98" s="11"/>
      <c r="BUU98" s="73"/>
      <c r="BUV98" s="73"/>
      <c r="BUW98" s="73"/>
      <c r="BUX98" s="73"/>
      <c r="BUY98" s="74"/>
      <c r="BUZ98" s="74"/>
      <c r="BVA98" s="77"/>
      <c r="BVB98" s="77"/>
      <c r="BVC98" s="11"/>
      <c r="BVI98" s="73"/>
      <c r="BVJ98" s="73"/>
      <c r="BVK98" s="73"/>
      <c r="BVL98" s="73"/>
      <c r="BVM98" s="74"/>
      <c r="BVN98" s="74"/>
      <c r="BVO98" s="77"/>
      <c r="BVP98" s="77"/>
      <c r="BVQ98" s="11"/>
      <c r="BVW98" s="73"/>
      <c r="BVX98" s="73"/>
      <c r="BVY98" s="73"/>
      <c r="BVZ98" s="73"/>
      <c r="BWA98" s="74"/>
      <c r="BWB98" s="74"/>
      <c r="BWC98" s="77"/>
      <c r="BWD98" s="77"/>
      <c r="BWE98" s="11"/>
      <c r="BWK98" s="73"/>
      <c r="BWL98" s="73"/>
      <c r="BWM98" s="73"/>
      <c r="BWN98" s="73"/>
      <c r="BWO98" s="74"/>
      <c r="BWP98" s="74"/>
      <c r="BWQ98" s="77"/>
      <c r="BWR98" s="77"/>
      <c r="BWS98" s="11"/>
      <c r="BWY98" s="73"/>
      <c r="BWZ98" s="73"/>
      <c r="BXA98" s="73"/>
      <c r="BXB98" s="73"/>
      <c r="BXC98" s="74"/>
      <c r="BXD98" s="74"/>
      <c r="BXE98" s="77"/>
      <c r="BXF98" s="77"/>
      <c r="BXG98" s="11"/>
      <c r="BXM98" s="73"/>
      <c r="BXN98" s="73"/>
      <c r="BXO98" s="73"/>
      <c r="BXP98" s="73"/>
      <c r="BXQ98" s="74"/>
      <c r="BXR98" s="74"/>
      <c r="BXS98" s="77"/>
      <c r="BXT98" s="77"/>
      <c r="BXU98" s="11"/>
      <c r="BYA98" s="73"/>
      <c r="BYB98" s="73"/>
      <c r="BYC98" s="73"/>
      <c r="BYD98" s="73"/>
      <c r="BYE98" s="74"/>
      <c r="BYF98" s="74"/>
      <c r="BYG98" s="77"/>
      <c r="BYH98" s="77"/>
      <c r="BYI98" s="11"/>
      <c r="BYO98" s="73"/>
      <c r="BYP98" s="73"/>
      <c r="BYQ98" s="73"/>
      <c r="BYR98" s="73"/>
      <c r="BYS98" s="74"/>
      <c r="BYT98" s="74"/>
      <c r="BYU98" s="77"/>
      <c r="BYV98" s="77"/>
      <c r="BYW98" s="11"/>
      <c r="BZC98" s="73"/>
      <c r="BZD98" s="73"/>
      <c r="BZE98" s="73"/>
      <c r="BZF98" s="73"/>
      <c r="BZG98" s="74"/>
      <c r="BZH98" s="74"/>
      <c r="BZI98" s="77"/>
      <c r="BZJ98" s="77"/>
      <c r="BZK98" s="11"/>
      <c r="BZQ98" s="73"/>
      <c r="BZR98" s="73"/>
      <c r="BZS98" s="73"/>
      <c r="BZT98" s="73"/>
      <c r="BZU98" s="74"/>
      <c r="BZV98" s="74"/>
      <c r="BZW98" s="77"/>
      <c r="BZX98" s="77"/>
      <c r="BZY98" s="11"/>
      <c r="CAE98" s="73"/>
      <c r="CAF98" s="73"/>
      <c r="CAG98" s="73"/>
      <c r="CAH98" s="73"/>
      <c r="CAI98" s="74"/>
      <c r="CAJ98" s="74"/>
      <c r="CAK98" s="77"/>
      <c r="CAL98" s="77"/>
      <c r="CAM98" s="11"/>
      <c r="CAS98" s="73"/>
      <c r="CAT98" s="73"/>
      <c r="CAU98" s="73"/>
      <c r="CAV98" s="73"/>
      <c r="CAW98" s="74"/>
      <c r="CAX98" s="74"/>
      <c r="CAY98" s="77"/>
      <c r="CAZ98" s="77"/>
      <c r="CBA98" s="11"/>
      <c r="CBG98" s="73"/>
      <c r="CBH98" s="73"/>
      <c r="CBI98" s="73"/>
      <c r="CBJ98" s="73"/>
      <c r="CBK98" s="74"/>
      <c r="CBL98" s="74"/>
      <c r="CBM98" s="77"/>
      <c r="CBN98" s="77"/>
      <c r="CBO98" s="11"/>
      <c r="CBU98" s="73"/>
      <c r="CBV98" s="73"/>
      <c r="CBW98" s="73"/>
      <c r="CBX98" s="73"/>
      <c r="CBY98" s="74"/>
      <c r="CBZ98" s="74"/>
      <c r="CCA98" s="77"/>
      <c r="CCB98" s="77"/>
      <c r="CCC98" s="11"/>
      <c r="CCI98" s="73"/>
      <c r="CCJ98" s="73"/>
      <c r="CCK98" s="73"/>
      <c r="CCL98" s="73"/>
      <c r="CCM98" s="74"/>
      <c r="CCN98" s="74"/>
      <c r="CCO98" s="77"/>
      <c r="CCP98" s="77"/>
      <c r="CCQ98" s="11"/>
      <c r="CCW98" s="73"/>
      <c r="CCX98" s="73"/>
      <c r="CCY98" s="73"/>
      <c r="CCZ98" s="73"/>
      <c r="CDA98" s="74"/>
      <c r="CDB98" s="74"/>
      <c r="CDC98" s="77"/>
      <c r="CDD98" s="77"/>
      <c r="CDE98" s="11"/>
      <c r="CDK98" s="73"/>
      <c r="CDL98" s="73"/>
      <c r="CDM98" s="73"/>
      <c r="CDN98" s="73"/>
      <c r="CDO98" s="74"/>
      <c r="CDP98" s="74"/>
      <c r="CDQ98" s="77"/>
      <c r="CDR98" s="77"/>
      <c r="CDS98" s="11"/>
      <c r="CDY98" s="73"/>
      <c r="CDZ98" s="73"/>
      <c r="CEA98" s="73"/>
      <c r="CEB98" s="73"/>
      <c r="CEC98" s="74"/>
      <c r="CED98" s="74"/>
      <c r="CEE98" s="77"/>
      <c r="CEF98" s="77"/>
      <c r="CEG98" s="11"/>
      <c r="CEM98" s="73"/>
      <c r="CEN98" s="73"/>
      <c r="CEO98" s="73"/>
      <c r="CEP98" s="73"/>
      <c r="CEQ98" s="74"/>
      <c r="CER98" s="74"/>
      <c r="CES98" s="77"/>
      <c r="CET98" s="77"/>
      <c r="CEU98" s="11"/>
      <c r="CFA98" s="73"/>
      <c r="CFB98" s="73"/>
      <c r="CFC98" s="73"/>
      <c r="CFD98" s="73"/>
      <c r="CFE98" s="74"/>
      <c r="CFF98" s="74"/>
      <c r="CFG98" s="77"/>
      <c r="CFH98" s="77"/>
      <c r="CFI98" s="11"/>
      <c r="CFO98" s="73"/>
      <c r="CFP98" s="73"/>
      <c r="CFQ98" s="73"/>
      <c r="CFR98" s="73"/>
      <c r="CFS98" s="74"/>
      <c r="CFT98" s="74"/>
      <c r="CFU98" s="77"/>
      <c r="CFV98" s="77"/>
      <c r="CFW98" s="11"/>
      <c r="CGC98" s="73"/>
      <c r="CGD98" s="73"/>
      <c r="CGE98" s="73"/>
      <c r="CGF98" s="73"/>
      <c r="CGG98" s="74"/>
      <c r="CGH98" s="74"/>
      <c r="CGI98" s="77"/>
      <c r="CGJ98" s="77"/>
      <c r="CGK98" s="11"/>
      <c r="CGQ98" s="73"/>
      <c r="CGR98" s="73"/>
      <c r="CGS98" s="73"/>
      <c r="CGT98" s="73"/>
      <c r="CGU98" s="74"/>
      <c r="CGV98" s="74"/>
      <c r="CGW98" s="77"/>
      <c r="CGX98" s="77"/>
      <c r="CGY98" s="11"/>
      <c r="CHE98" s="73"/>
      <c r="CHF98" s="73"/>
      <c r="CHG98" s="73"/>
      <c r="CHH98" s="73"/>
      <c r="CHI98" s="74"/>
      <c r="CHJ98" s="74"/>
      <c r="CHK98" s="77"/>
      <c r="CHL98" s="77"/>
      <c r="CHM98" s="11"/>
      <c r="CHS98" s="73"/>
      <c r="CHT98" s="73"/>
      <c r="CHU98" s="73"/>
      <c r="CHV98" s="73"/>
      <c r="CHW98" s="74"/>
      <c r="CHX98" s="74"/>
      <c r="CHY98" s="77"/>
      <c r="CHZ98" s="77"/>
      <c r="CIA98" s="11"/>
      <c r="CIG98" s="73"/>
      <c r="CIH98" s="73"/>
      <c r="CII98" s="73"/>
      <c r="CIJ98" s="73"/>
      <c r="CIK98" s="74"/>
      <c r="CIL98" s="74"/>
      <c r="CIM98" s="77"/>
      <c r="CIN98" s="77"/>
      <c r="CIO98" s="11"/>
      <c r="CIU98" s="73"/>
      <c r="CIV98" s="73"/>
      <c r="CIW98" s="73"/>
      <c r="CIX98" s="73"/>
      <c r="CIY98" s="74"/>
      <c r="CIZ98" s="74"/>
      <c r="CJA98" s="77"/>
      <c r="CJB98" s="77"/>
      <c r="CJC98" s="11"/>
      <c r="CJI98" s="73"/>
      <c r="CJJ98" s="73"/>
      <c r="CJK98" s="73"/>
      <c r="CJL98" s="73"/>
      <c r="CJM98" s="74"/>
      <c r="CJN98" s="74"/>
      <c r="CJO98" s="77"/>
      <c r="CJP98" s="77"/>
      <c r="CJQ98" s="11"/>
      <c r="CJW98" s="73"/>
      <c r="CJX98" s="73"/>
      <c r="CJY98" s="73"/>
      <c r="CJZ98" s="73"/>
      <c r="CKA98" s="74"/>
      <c r="CKB98" s="74"/>
      <c r="CKC98" s="77"/>
      <c r="CKD98" s="77"/>
      <c r="CKE98" s="11"/>
      <c r="CKK98" s="73"/>
      <c r="CKL98" s="73"/>
      <c r="CKM98" s="73"/>
      <c r="CKN98" s="73"/>
      <c r="CKO98" s="74"/>
      <c r="CKP98" s="74"/>
      <c r="CKQ98" s="77"/>
      <c r="CKR98" s="77"/>
      <c r="CKS98" s="11"/>
      <c r="CKY98" s="73"/>
      <c r="CKZ98" s="73"/>
      <c r="CLA98" s="73"/>
      <c r="CLB98" s="73"/>
      <c r="CLC98" s="74"/>
      <c r="CLD98" s="74"/>
      <c r="CLE98" s="77"/>
      <c r="CLF98" s="77"/>
      <c r="CLG98" s="11"/>
      <c r="CLM98" s="73"/>
      <c r="CLN98" s="73"/>
      <c r="CLO98" s="73"/>
      <c r="CLP98" s="73"/>
      <c r="CLQ98" s="74"/>
      <c r="CLR98" s="74"/>
      <c r="CLS98" s="77"/>
      <c r="CLT98" s="77"/>
      <c r="CLU98" s="11"/>
      <c r="CMA98" s="73"/>
      <c r="CMB98" s="73"/>
      <c r="CMC98" s="73"/>
      <c r="CMD98" s="73"/>
      <c r="CME98" s="74"/>
      <c r="CMF98" s="74"/>
      <c r="CMG98" s="77"/>
      <c r="CMH98" s="77"/>
      <c r="CMI98" s="11"/>
      <c r="CMO98" s="73"/>
      <c r="CMP98" s="73"/>
      <c r="CMQ98" s="73"/>
      <c r="CMR98" s="73"/>
      <c r="CMS98" s="74"/>
      <c r="CMT98" s="74"/>
      <c r="CMU98" s="77"/>
      <c r="CMV98" s="77"/>
      <c r="CMW98" s="11"/>
      <c r="CNC98" s="73"/>
      <c r="CND98" s="73"/>
      <c r="CNE98" s="73"/>
      <c r="CNF98" s="73"/>
      <c r="CNG98" s="74"/>
      <c r="CNH98" s="74"/>
      <c r="CNI98" s="77"/>
      <c r="CNJ98" s="77"/>
      <c r="CNK98" s="11"/>
      <c r="CNQ98" s="73"/>
      <c r="CNR98" s="73"/>
      <c r="CNS98" s="73"/>
      <c r="CNT98" s="73"/>
      <c r="CNU98" s="74"/>
      <c r="CNV98" s="74"/>
      <c r="CNW98" s="77"/>
      <c r="CNX98" s="77"/>
      <c r="CNY98" s="11"/>
      <c r="COE98" s="73"/>
      <c r="COF98" s="73"/>
      <c r="COG98" s="73"/>
      <c r="COH98" s="73"/>
      <c r="COI98" s="74"/>
      <c r="COJ98" s="74"/>
      <c r="COK98" s="77"/>
      <c r="COL98" s="77"/>
      <c r="COM98" s="11"/>
      <c r="COS98" s="73"/>
      <c r="COT98" s="73"/>
      <c r="COU98" s="73"/>
      <c r="COV98" s="73"/>
      <c r="COW98" s="74"/>
      <c r="COX98" s="74"/>
      <c r="COY98" s="77"/>
      <c r="COZ98" s="77"/>
      <c r="CPA98" s="11"/>
      <c r="CPG98" s="73"/>
      <c r="CPH98" s="73"/>
      <c r="CPI98" s="73"/>
      <c r="CPJ98" s="73"/>
      <c r="CPK98" s="74"/>
      <c r="CPL98" s="74"/>
      <c r="CPM98" s="77"/>
      <c r="CPN98" s="77"/>
      <c r="CPO98" s="11"/>
      <c r="CPU98" s="73"/>
      <c r="CPV98" s="73"/>
      <c r="CPW98" s="73"/>
      <c r="CPX98" s="73"/>
      <c r="CPY98" s="74"/>
      <c r="CPZ98" s="74"/>
      <c r="CQA98" s="77"/>
      <c r="CQB98" s="77"/>
      <c r="CQC98" s="11"/>
      <c r="CQI98" s="73"/>
      <c r="CQJ98" s="73"/>
      <c r="CQK98" s="73"/>
      <c r="CQL98" s="73"/>
      <c r="CQM98" s="74"/>
      <c r="CQN98" s="74"/>
      <c r="CQO98" s="77"/>
      <c r="CQP98" s="77"/>
      <c r="CQQ98" s="11"/>
      <c r="CQW98" s="73"/>
      <c r="CQX98" s="73"/>
      <c r="CQY98" s="73"/>
      <c r="CQZ98" s="73"/>
      <c r="CRA98" s="74"/>
      <c r="CRB98" s="74"/>
      <c r="CRC98" s="77"/>
      <c r="CRD98" s="77"/>
      <c r="CRE98" s="11"/>
      <c r="CRK98" s="73"/>
      <c r="CRL98" s="73"/>
      <c r="CRM98" s="73"/>
      <c r="CRN98" s="73"/>
      <c r="CRO98" s="74"/>
      <c r="CRP98" s="74"/>
      <c r="CRQ98" s="77"/>
      <c r="CRR98" s="77"/>
      <c r="CRS98" s="11"/>
      <c r="CRY98" s="73"/>
      <c r="CRZ98" s="73"/>
      <c r="CSA98" s="73"/>
      <c r="CSB98" s="73"/>
      <c r="CSC98" s="74"/>
      <c r="CSD98" s="74"/>
      <c r="CSE98" s="77"/>
      <c r="CSF98" s="77"/>
      <c r="CSG98" s="11"/>
      <c r="CSM98" s="73"/>
      <c r="CSN98" s="73"/>
      <c r="CSO98" s="73"/>
      <c r="CSP98" s="73"/>
      <c r="CSQ98" s="74"/>
      <c r="CSR98" s="74"/>
      <c r="CSS98" s="77"/>
      <c r="CST98" s="77"/>
      <c r="CSU98" s="11"/>
      <c r="CTA98" s="73"/>
      <c r="CTB98" s="73"/>
      <c r="CTC98" s="73"/>
      <c r="CTD98" s="73"/>
      <c r="CTE98" s="74"/>
      <c r="CTF98" s="74"/>
      <c r="CTG98" s="77"/>
      <c r="CTH98" s="77"/>
      <c r="CTI98" s="11"/>
      <c r="CTO98" s="73"/>
      <c r="CTP98" s="73"/>
      <c r="CTQ98" s="73"/>
      <c r="CTR98" s="73"/>
      <c r="CTS98" s="74"/>
      <c r="CTT98" s="74"/>
      <c r="CTU98" s="77"/>
      <c r="CTV98" s="77"/>
      <c r="CTW98" s="11"/>
      <c r="CUC98" s="73"/>
      <c r="CUD98" s="73"/>
      <c r="CUE98" s="73"/>
      <c r="CUF98" s="73"/>
      <c r="CUG98" s="74"/>
      <c r="CUH98" s="74"/>
      <c r="CUI98" s="77"/>
      <c r="CUJ98" s="77"/>
      <c r="CUK98" s="11"/>
      <c r="CUQ98" s="73"/>
      <c r="CUR98" s="73"/>
      <c r="CUS98" s="73"/>
      <c r="CUT98" s="73"/>
      <c r="CUU98" s="74"/>
      <c r="CUV98" s="74"/>
      <c r="CUW98" s="77"/>
      <c r="CUX98" s="77"/>
      <c r="CUY98" s="11"/>
      <c r="CVE98" s="73"/>
      <c r="CVF98" s="73"/>
      <c r="CVG98" s="73"/>
      <c r="CVH98" s="73"/>
      <c r="CVI98" s="74"/>
      <c r="CVJ98" s="74"/>
      <c r="CVK98" s="77"/>
      <c r="CVL98" s="77"/>
      <c r="CVM98" s="11"/>
      <c r="CVS98" s="73"/>
      <c r="CVT98" s="73"/>
      <c r="CVU98" s="73"/>
      <c r="CVV98" s="73"/>
      <c r="CVW98" s="74"/>
      <c r="CVX98" s="74"/>
      <c r="CVY98" s="77"/>
      <c r="CVZ98" s="77"/>
      <c r="CWA98" s="11"/>
      <c r="CWG98" s="73"/>
      <c r="CWH98" s="73"/>
      <c r="CWI98" s="73"/>
      <c r="CWJ98" s="73"/>
      <c r="CWK98" s="74"/>
      <c r="CWL98" s="74"/>
      <c r="CWM98" s="77"/>
      <c r="CWN98" s="77"/>
      <c r="CWO98" s="11"/>
      <c r="CWU98" s="73"/>
      <c r="CWV98" s="73"/>
      <c r="CWW98" s="73"/>
      <c r="CWX98" s="73"/>
      <c r="CWY98" s="74"/>
      <c r="CWZ98" s="74"/>
      <c r="CXA98" s="77"/>
      <c r="CXB98" s="77"/>
      <c r="CXC98" s="11"/>
      <c r="CXI98" s="73"/>
      <c r="CXJ98" s="73"/>
      <c r="CXK98" s="73"/>
      <c r="CXL98" s="73"/>
      <c r="CXM98" s="74"/>
      <c r="CXN98" s="74"/>
      <c r="CXO98" s="77"/>
      <c r="CXP98" s="77"/>
      <c r="CXQ98" s="11"/>
      <c r="CXW98" s="73"/>
      <c r="CXX98" s="73"/>
      <c r="CXY98" s="73"/>
      <c r="CXZ98" s="73"/>
      <c r="CYA98" s="74"/>
      <c r="CYB98" s="74"/>
      <c r="CYC98" s="77"/>
      <c r="CYD98" s="77"/>
      <c r="CYE98" s="11"/>
      <c r="CYK98" s="73"/>
      <c r="CYL98" s="73"/>
      <c r="CYM98" s="73"/>
      <c r="CYN98" s="73"/>
      <c r="CYO98" s="74"/>
      <c r="CYP98" s="74"/>
      <c r="CYQ98" s="77"/>
      <c r="CYR98" s="77"/>
      <c r="CYS98" s="11"/>
      <c r="CYY98" s="73"/>
      <c r="CYZ98" s="73"/>
      <c r="CZA98" s="73"/>
      <c r="CZB98" s="73"/>
      <c r="CZC98" s="74"/>
      <c r="CZD98" s="74"/>
      <c r="CZE98" s="77"/>
      <c r="CZF98" s="77"/>
      <c r="CZG98" s="11"/>
      <c r="CZM98" s="73"/>
      <c r="CZN98" s="73"/>
      <c r="CZO98" s="73"/>
      <c r="CZP98" s="73"/>
      <c r="CZQ98" s="74"/>
      <c r="CZR98" s="74"/>
      <c r="CZS98" s="77"/>
      <c r="CZT98" s="77"/>
      <c r="CZU98" s="11"/>
      <c r="DAA98" s="73"/>
      <c r="DAB98" s="73"/>
      <c r="DAC98" s="73"/>
      <c r="DAD98" s="73"/>
      <c r="DAE98" s="74"/>
      <c r="DAF98" s="74"/>
      <c r="DAG98" s="77"/>
      <c r="DAH98" s="77"/>
      <c r="DAI98" s="11"/>
      <c r="DAO98" s="73"/>
      <c r="DAP98" s="73"/>
      <c r="DAQ98" s="73"/>
      <c r="DAR98" s="73"/>
      <c r="DAS98" s="74"/>
      <c r="DAT98" s="74"/>
      <c r="DAU98" s="77"/>
      <c r="DAV98" s="77"/>
      <c r="DAW98" s="11"/>
      <c r="DBC98" s="73"/>
      <c r="DBD98" s="73"/>
      <c r="DBE98" s="73"/>
      <c r="DBF98" s="73"/>
      <c r="DBG98" s="74"/>
      <c r="DBH98" s="74"/>
      <c r="DBI98" s="77"/>
      <c r="DBJ98" s="77"/>
      <c r="DBK98" s="11"/>
      <c r="DBQ98" s="73"/>
      <c r="DBR98" s="73"/>
      <c r="DBS98" s="73"/>
      <c r="DBT98" s="73"/>
      <c r="DBU98" s="74"/>
      <c r="DBV98" s="74"/>
      <c r="DBW98" s="77"/>
      <c r="DBX98" s="77"/>
      <c r="DBY98" s="11"/>
      <c r="DCE98" s="73"/>
      <c r="DCF98" s="73"/>
      <c r="DCG98" s="73"/>
      <c r="DCH98" s="73"/>
      <c r="DCI98" s="74"/>
      <c r="DCJ98" s="74"/>
      <c r="DCK98" s="77"/>
      <c r="DCL98" s="77"/>
      <c r="DCM98" s="11"/>
      <c r="DCS98" s="73"/>
      <c r="DCT98" s="73"/>
      <c r="DCU98" s="73"/>
      <c r="DCV98" s="73"/>
      <c r="DCW98" s="74"/>
      <c r="DCX98" s="74"/>
      <c r="DCY98" s="77"/>
      <c r="DCZ98" s="77"/>
      <c r="DDA98" s="11"/>
      <c r="DDG98" s="73"/>
      <c r="DDH98" s="73"/>
      <c r="DDI98" s="73"/>
      <c r="DDJ98" s="73"/>
      <c r="DDK98" s="74"/>
      <c r="DDL98" s="74"/>
      <c r="DDM98" s="77"/>
      <c r="DDN98" s="77"/>
      <c r="DDO98" s="11"/>
      <c r="DDU98" s="73"/>
      <c r="DDV98" s="73"/>
      <c r="DDW98" s="73"/>
      <c r="DDX98" s="73"/>
      <c r="DDY98" s="74"/>
      <c r="DDZ98" s="74"/>
      <c r="DEA98" s="77"/>
      <c r="DEB98" s="77"/>
      <c r="DEC98" s="11"/>
      <c r="DEI98" s="73"/>
      <c r="DEJ98" s="73"/>
      <c r="DEK98" s="73"/>
      <c r="DEL98" s="73"/>
      <c r="DEM98" s="74"/>
      <c r="DEN98" s="74"/>
      <c r="DEO98" s="77"/>
      <c r="DEP98" s="77"/>
      <c r="DEQ98" s="11"/>
      <c r="DEW98" s="73"/>
      <c r="DEX98" s="73"/>
      <c r="DEY98" s="73"/>
      <c r="DEZ98" s="73"/>
      <c r="DFA98" s="74"/>
      <c r="DFB98" s="74"/>
      <c r="DFC98" s="77"/>
      <c r="DFD98" s="77"/>
      <c r="DFE98" s="11"/>
      <c r="DFK98" s="73"/>
      <c r="DFL98" s="73"/>
      <c r="DFM98" s="73"/>
      <c r="DFN98" s="73"/>
      <c r="DFO98" s="74"/>
      <c r="DFP98" s="74"/>
      <c r="DFQ98" s="77"/>
      <c r="DFR98" s="77"/>
      <c r="DFS98" s="11"/>
      <c r="DFY98" s="73"/>
      <c r="DFZ98" s="73"/>
      <c r="DGA98" s="73"/>
      <c r="DGB98" s="73"/>
      <c r="DGC98" s="74"/>
      <c r="DGD98" s="74"/>
      <c r="DGE98" s="77"/>
      <c r="DGF98" s="77"/>
      <c r="DGG98" s="11"/>
      <c r="DGM98" s="73"/>
      <c r="DGN98" s="73"/>
      <c r="DGO98" s="73"/>
      <c r="DGP98" s="73"/>
      <c r="DGQ98" s="74"/>
      <c r="DGR98" s="74"/>
      <c r="DGS98" s="77"/>
      <c r="DGT98" s="77"/>
      <c r="DGU98" s="11"/>
      <c r="DHA98" s="73"/>
      <c r="DHB98" s="73"/>
      <c r="DHC98" s="73"/>
      <c r="DHD98" s="73"/>
      <c r="DHE98" s="74"/>
      <c r="DHF98" s="74"/>
      <c r="DHG98" s="77"/>
      <c r="DHH98" s="77"/>
      <c r="DHI98" s="11"/>
      <c r="DHO98" s="73"/>
      <c r="DHP98" s="73"/>
      <c r="DHQ98" s="73"/>
      <c r="DHR98" s="73"/>
      <c r="DHS98" s="74"/>
      <c r="DHT98" s="74"/>
      <c r="DHU98" s="77"/>
      <c r="DHV98" s="77"/>
      <c r="DHW98" s="11"/>
      <c r="DIC98" s="73"/>
      <c r="DID98" s="73"/>
      <c r="DIE98" s="73"/>
      <c r="DIF98" s="73"/>
      <c r="DIG98" s="74"/>
      <c r="DIH98" s="74"/>
      <c r="DII98" s="77"/>
      <c r="DIJ98" s="77"/>
      <c r="DIK98" s="11"/>
      <c r="DIQ98" s="73"/>
      <c r="DIR98" s="73"/>
      <c r="DIS98" s="73"/>
      <c r="DIT98" s="73"/>
      <c r="DIU98" s="74"/>
      <c r="DIV98" s="74"/>
      <c r="DIW98" s="77"/>
      <c r="DIX98" s="77"/>
      <c r="DIY98" s="11"/>
      <c r="DJE98" s="73"/>
      <c r="DJF98" s="73"/>
      <c r="DJG98" s="73"/>
      <c r="DJH98" s="73"/>
      <c r="DJI98" s="74"/>
      <c r="DJJ98" s="74"/>
      <c r="DJK98" s="77"/>
      <c r="DJL98" s="77"/>
      <c r="DJM98" s="11"/>
      <c r="DJS98" s="73"/>
      <c r="DJT98" s="73"/>
      <c r="DJU98" s="73"/>
      <c r="DJV98" s="73"/>
      <c r="DJW98" s="74"/>
      <c r="DJX98" s="74"/>
      <c r="DJY98" s="77"/>
      <c r="DJZ98" s="77"/>
      <c r="DKA98" s="11"/>
      <c r="DKG98" s="73"/>
      <c r="DKH98" s="73"/>
      <c r="DKI98" s="73"/>
      <c r="DKJ98" s="73"/>
      <c r="DKK98" s="74"/>
      <c r="DKL98" s="74"/>
      <c r="DKM98" s="77"/>
      <c r="DKN98" s="77"/>
      <c r="DKO98" s="11"/>
      <c r="DKU98" s="73"/>
      <c r="DKV98" s="73"/>
      <c r="DKW98" s="73"/>
      <c r="DKX98" s="73"/>
      <c r="DKY98" s="74"/>
      <c r="DKZ98" s="74"/>
      <c r="DLA98" s="77"/>
      <c r="DLB98" s="77"/>
      <c r="DLC98" s="11"/>
      <c r="DLI98" s="73"/>
      <c r="DLJ98" s="73"/>
      <c r="DLK98" s="73"/>
      <c r="DLL98" s="73"/>
      <c r="DLM98" s="74"/>
      <c r="DLN98" s="74"/>
      <c r="DLO98" s="77"/>
      <c r="DLP98" s="77"/>
      <c r="DLQ98" s="11"/>
      <c r="DLW98" s="73"/>
      <c r="DLX98" s="73"/>
      <c r="DLY98" s="73"/>
      <c r="DLZ98" s="73"/>
      <c r="DMA98" s="74"/>
      <c r="DMB98" s="74"/>
      <c r="DMC98" s="77"/>
      <c r="DMD98" s="77"/>
      <c r="DME98" s="11"/>
      <c r="DMK98" s="73"/>
      <c r="DML98" s="73"/>
      <c r="DMM98" s="73"/>
      <c r="DMN98" s="73"/>
      <c r="DMO98" s="74"/>
      <c r="DMP98" s="74"/>
      <c r="DMQ98" s="77"/>
      <c r="DMR98" s="77"/>
      <c r="DMS98" s="11"/>
      <c r="DMY98" s="73"/>
      <c r="DMZ98" s="73"/>
      <c r="DNA98" s="73"/>
      <c r="DNB98" s="73"/>
      <c r="DNC98" s="74"/>
      <c r="DND98" s="74"/>
      <c r="DNE98" s="77"/>
      <c r="DNF98" s="77"/>
      <c r="DNG98" s="11"/>
      <c r="DNM98" s="73"/>
      <c r="DNN98" s="73"/>
      <c r="DNO98" s="73"/>
      <c r="DNP98" s="73"/>
      <c r="DNQ98" s="74"/>
      <c r="DNR98" s="74"/>
      <c r="DNS98" s="77"/>
      <c r="DNT98" s="77"/>
      <c r="DNU98" s="11"/>
      <c r="DOA98" s="73"/>
      <c r="DOB98" s="73"/>
      <c r="DOC98" s="73"/>
      <c r="DOD98" s="73"/>
      <c r="DOE98" s="74"/>
      <c r="DOF98" s="74"/>
      <c r="DOG98" s="77"/>
      <c r="DOH98" s="77"/>
      <c r="DOI98" s="11"/>
      <c r="DOO98" s="73"/>
      <c r="DOP98" s="73"/>
      <c r="DOQ98" s="73"/>
      <c r="DOR98" s="73"/>
      <c r="DOS98" s="74"/>
      <c r="DOT98" s="74"/>
      <c r="DOU98" s="77"/>
      <c r="DOV98" s="77"/>
      <c r="DOW98" s="11"/>
      <c r="DPC98" s="73"/>
      <c r="DPD98" s="73"/>
      <c r="DPE98" s="73"/>
      <c r="DPF98" s="73"/>
      <c r="DPG98" s="74"/>
      <c r="DPH98" s="74"/>
      <c r="DPI98" s="77"/>
      <c r="DPJ98" s="77"/>
      <c r="DPK98" s="11"/>
      <c r="DPQ98" s="73"/>
      <c r="DPR98" s="73"/>
      <c r="DPS98" s="73"/>
      <c r="DPT98" s="73"/>
      <c r="DPU98" s="74"/>
      <c r="DPV98" s="74"/>
      <c r="DPW98" s="77"/>
      <c r="DPX98" s="77"/>
      <c r="DPY98" s="11"/>
      <c r="DQE98" s="73"/>
      <c r="DQF98" s="73"/>
      <c r="DQG98" s="73"/>
      <c r="DQH98" s="73"/>
      <c r="DQI98" s="74"/>
      <c r="DQJ98" s="74"/>
      <c r="DQK98" s="77"/>
      <c r="DQL98" s="77"/>
      <c r="DQM98" s="11"/>
      <c r="DQS98" s="73"/>
      <c r="DQT98" s="73"/>
      <c r="DQU98" s="73"/>
      <c r="DQV98" s="73"/>
      <c r="DQW98" s="74"/>
      <c r="DQX98" s="74"/>
      <c r="DQY98" s="77"/>
      <c r="DQZ98" s="77"/>
      <c r="DRA98" s="11"/>
      <c r="DRG98" s="73"/>
      <c r="DRH98" s="73"/>
      <c r="DRI98" s="73"/>
      <c r="DRJ98" s="73"/>
      <c r="DRK98" s="74"/>
      <c r="DRL98" s="74"/>
      <c r="DRM98" s="77"/>
      <c r="DRN98" s="77"/>
      <c r="DRO98" s="11"/>
      <c r="DRU98" s="73"/>
      <c r="DRV98" s="73"/>
      <c r="DRW98" s="73"/>
      <c r="DRX98" s="73"/>
      <c r="DRY98" s="74"/>
      <c r="DRZ98" s="74"/>
      <c r="DSA98" s="77"/>
      <c r="DSB98" s="77"/>
      <c r="DSC98" s="11"/>
      <c r="DSI98" s="73"/>
      <c r="DSJ98" s="73"/>
      <c r="DSK98" s="73"/>
      <c r="DSL98" s="73"/>
      <c r="DSM98" s="74"/>
      <c r="DSN98" s="74"/>
      <c r="DSO98" s="77"/>
      <c r="DSP98" s="77"/>
      <c r="DSQ98" s="11"/>
      <c r="DSW98" s="73"/>
      <c r="DSX98" s="73"/>
      <c r="DSY98" s="73"/>
      <c r="DSZ98" s="73"/>
      <c r="DTA98" s="74"/>
      <c r="DTB98" s="74"/>
      <c r="DTC98" s="77"/>
      <c r="DTD98" s="77"/>
      <c r="DTE98" s="11"/>
      <c r="DTK98" s="73"/>
      <c r="DTL98" s="73"/>
      <c r="DTM98" s="73"/>
      <c r="DTN98" s="73"/>
      <c r="DTO98" s="74"/>
      <c r="DTP98" s="74"/>
      <c r="DTQ98" s="77"/>
      <c r="DTR98" s="77"/>
      <c r="DTS98" s="11"/>
      <c r="DTY98" s="73"/>
      <c r="DTZ98" s="73"/>
      <c r="DUA98" s="73"/>
      <c r="DUB98" s="73"/>
      <c r="DUC98" s="74"/>
      <c r="DUD98" s="74"/>
      <c r="DUE98" s="77"/>
      <c r="DUF98" s="77"/>
      <c r="DUG98" s="11"/>
      <c r="DUM98" s="73"/>
      <c r="DUN98" s="73"/>
      <c r="DUO98" s="73"/>
      <c r="DUP98" s="73"/>
      <c r="DUQ98" s="74"/>
      <c r="DUR98" s="74"/>
      <c r="DUS98" s="77"/>
      <c r="DUT98" s="77"/>
      <c r="DUU98" s="11"/>
      <c r="DVA98" s="73"/>
      <c r="DVB98" s="73"/>
      <c r="DVC98" s="73"/>
      <c r="DVD98" s="73"/>
      <c r="DVE98" s="74"/>
      <c r="DVF98" s="74"/>
      <c r="DVG98" s="77"/>
      <c r="DVH98" s="77"/>
      <c r="DVI98" s="11"/>
      <c r="DVO98" s="73"/>
      <c r="DVP98" s="73"/>
      <c r="DVQ98" s="73"/>
      <c r="DVR98" s="73"/>
      <c r="DVS98" s="74"/>
      <c r="DVT98" s="74"/>
      <c r="DVU98" s="77"/>
      <c r="DVV98" s="77"/>
      <c r="DVW98" s="11"/>
      <c r="DWC98" s="73"/>
      <c r="DWD98" s="73"/>
      <c r="DWE98" s="73"/>
      <c r="DWF98" s="73"/>
      <c r="DWG98" s="74"/>
      <c r="DWH98" s="74"/>
      <c r="DWI98" s="77"/>
      <c r="DWJ98" s="77"/>
      <c r="DWK98" s="11"/>
      <c r="DWQ98" s="73"/>
      <c r="DWR98" s="73"/>
      <c r="DWS98" s="73"/>
      <c r="DWT98" s="73"/>
      <c r="DWU98" s="74"/>
      <c r="DWV98" s="74"/>
      <c r="DWW98" s="77"/>
      <c r="DWX98" s="77"/>
      <c r="DWY98" s="11"/>
      <c r="DXE98" s="73"/>
      <c r="DXF98" s="73"/>
      <c r="DXG98" s="73"/>
      <c r="DXH98" s="73"/>
      <c r="DXI98" s="74"/>
      <c r="DXJ98" s="74"/>
      <c r="DXK98" s="77"/>
      <c r="DXL98" s="77"/>
      <c r="DXM98" s="11"/>
      <c r="DXS98" s="73"/>
      <c r="DXT98" s="73"/>
      <c r="DXU98" s="73"/>
      <c r="DXV98" s="73"/>
      <c r="DXW98" s="74"/>
      <c r="DXX98" s="74"/>
      <c r="DXY98" s="77"/>
      <c r="DXZ98" s="77"/>
      <c r="DYA98" s="11"/>
      <c r="DYG98" s="73"/>
      <c r="DYH98" s="73"/>
      <c r="DYI98" s="73"/>
      <c r="DYJ98" s="73"/>
      <c r="DYK98" s="74"/>
      <c r="DYL98" s="74"/>
      <c r="DYM98" s="77"/>
      <c r="DYN98" s="77"/>
      <c r="DYO98" s="11"/>
      <c r="DYU98" s="73"/>
      <c r="DYV98" s="73"/>
      <c r="DYW98" s="73"/>
      <c r="DYX98" s="73"/>
      <c r="DYY98" s="74"/>
      <c r="DYZ98" s="74"/>
      <c r="DZA98" s="77"/>
      <c r="DZB98" s="77"/>
      <c r="DZC98" s="11"/>
      <c r="DZI98" s="73"/>
      <c r="DZJ98" s="73"/>
      <c r="DZK98" s="73"/>
      <c r="DZL98" s="73"/>
      <c r="DZM98" s="74"/>
      <c r="DZN98" s="74"/>
      <c r="DZO98" s="77"/>
      <c r="DZP98" s="77"/>
      <c r="DZQ98" s="11"/>
      <c r="DZW98" s="73"/>
      <c r="DZX98" s="73"/>
      <c r="DZY98" s="73"/>
      <c r="DZZ98" s="73"/>
      <c r="EAA98" s="74"/>
      <c r="EAB98" s="74"/>
      <c r="EAC98" s="77"/>
      <c r="EAD98" s="77"/>
      <c r="EAE98" s="11"/>
      <c r="EAK98" s="73"/>
      <c r="EAL98" s="73"/>
      <c r="EAM98" s="73"/>
      <c r="EAN98" s="73"/>
      <c r="EAO98" s="74"/>
      <c r="EAP98" s="74"/>
      <c r="EAQ98" s="77"/>
      <c r="EAR98" s="77"/>
      <c r="EAS98" s="11"/>
      <c r="EAY98" s="73"/>
      <c r="EAZ98" s="73"/>
      <c r="EBA98" s="73"/>
      <c r="EBB98" s="73"/>
      <c r="EBC98" s="74"/>
      <c r="EBD98" s="74"/>
      <c r="EBE98" s="77"/>
      <c r="EBF98" s="77"/>
      <c r="EBG98" s="11"/>
      <c r="EBM98" s="73"/>
      <c r="EBN98" s="73"/>
      <c r="EBO98" s="73"/>
      <c r="EBP98" s="73"/>
      <c r="EBQ98" s="74"/>
      <c r="EBR98" s="74"/>
      <c r="EBS98" s="77"/>
      <c r="EBT98" s="77"/>
      <c r="EBU98" s="11"/>
      <c r="ECA98" s="73"/>
      <c r="ECB98" s="73"/>
      <c r="ECC98" s="73"/>
      <c r="ECD98" s="73"/>
      <c r="ECE98" s="74"/>
      <c r="ECF98" s="74"/>
      <c r="ECG98" s="77"/>
      <c r="ECH98" s="77"/>
      <c r="ECI98" s="11"/>
      <c r="ECO98" s="73"/>
      <c r="ECP98" s="73"/>
      <c r="ECQ98" s="73"/>
      <c r="ECR98" s="73"/>
      <c r="ECS98" s="74"/>
      <c r="ECT98" s="74"/>
      <c r="ECU98" s="77"/>
      <c r="ECV98" s="77"/>
      <c r="ECW98" s="11"/>
      <c r="EDC98" s="73"/>
      <c r="EDD98" s="73"/>
      <c r="EDE98" s="73"/>
      <c r="EDF98" s="73"/>
      <c r="EDG98" s="74"/>
      <c r="EDH98" s="74"/>
      <c r="EDI98" s="77"/>
      <c r="EDJ98" s="77"/>
      <c r="EDK98" s="11"/>
      <c r="EDQ98" s="73"/>
      <c r="EDR98" s="73"/>
      <c r="EDS98" s="73"/>
      <c r="EDT98" s="73"/>
      <c r="EDU98" s="74"/>
      <c r="EDV98" s="74"/>
      <c r="EDW98" s="77"/>
      <c r="EDX98" s="77"/>
      <c r="EDY98" s="11"/>
      <c r="EEE98" s="73"/>
      <c r="EEF98" s="73"/>
      <c r="EEG98" s="73"/>
      <c r="EEH98" s="73"/>
      <c r="EEI98" s="74"/>
      <c r="EEJ98" s="74"/>
      <c r="EEK98" s="77"/>
      <c r="EEL98" s="77"/>
      <c r="EEM98" s="11"/>
      <c r="EES98" s="73"/>
      <c r="EET98" s="73"/>
      <c r="EEU98" s="73"/>
      <c r="EEV98" s="73"/>
      <c r="EEW98" s="74"/>
      <c r="EEX98" s="74"/>
      <c r="EEY98" s="77"/>
      <c r="EEZ98" s="77"/>
      <c r="EFA98" s="11"/>
      <c r="EFG98" s="73"/>
      <c r="EFH98" s="73"/>
      <c r="EFI98" s="73"/>
      <c r="EFJ98" s="73"/>
      <c r="EFK98" s="74"/>
      <c r="EFL98" s="74"/>
      <c r="EFM98" s="77"/>
      <c r="EFN98" s="77"/>
      <c r="EFO98" s="11"/>
      <c r="EFU98" s="73"/>
      <c r="EFV98" s="73"/>
      <c r="EFW98" s="73"/>
      <c r="EFX98" s="73"/>
      <c r="EFY98" s="74"/>
      <c r="EFZ98" s="74"/>
      <c r="EGA98" s="77"/>
      <c r="EGB98" s="77"/>
      <c r="EGC98" s="11"/>
      <c r="EGI98" s="73"/>
      <c r="EGJ98" s="73"/>
      <c r="EGK98" s="73"/>
      <c r="EGL98" s="73"/>
      <c r="EGM98" s="74"/>
      <c r="EGN98" s="74"/>
      <c r="EGO98" s="77"/>
      <c r="EGP98" s="77"/>
      <c r="EGQ98" s="11"/>
      <c r="EGW98" s="73"/>
      <c r="EGX98" s="73"/>
      <c r="EGY98" s="73"/>
      <c r="EGZ98" s="73"/>
      <c r="EHA98" s="74"/>
      <c r="EHB98" s="74"/>
      <c r="EHC98" s="77"/>
      <c r="EHD98" s="77"/>
      <c r="EHE98" s="11"/>
      <c r="EHK98" s="73"/>
      <c r="EHL98" s="73"/>
      <c r="EHM98" s="73"/>
      <c r="EHN98" s="73"/>
      <c r="EHO98" s="74"/>
      <c r="EHP98" s="74"/>
      <c r="EHQ98" s="77"/>
      <c r="EHR98" s="77"/>
      <c r="EHS98" s="11"/>
      <c r="EHY98" s="73"/>
      <c r="EHZ98" s="73"/>
      <c r="EIA98" s="73"/>
      <c r="EIB98" s="73"/>
      <c r="EIC98" s="74"/>
      <c r="EID98" s="74"/>
      <c r="EIE98" s="77"/>
      <c r="EIF98" s="77"/>
      <c r="EIG98" s="11"/>
      <c r="EIM98" s="73"/>
      <c r="EIN98" s="73"/>
      <c r="EIO98" s="73"/>
      <c r="EIP98" s="73"/>
      <c r="EIQ98" s="74"/>
      <c r="EIR98" s="74"/>
      <c r="EIS98" s="77"/>
      <c r="EIT98" s="77"/>
      <c r="EIU98" s="11"/>
      <c r="EJA98" s="73"/>
      <c r="EJB98" s="73"/>
      <c r="EJC98" s="73"/>
      <c r="EJD98" s="73"/>
      <c r="EJE98" s="74"/>
      <c r="EJF98" s="74"/>
      <c r="EJG98" s="77"/>
      <c r="EJH98" s="77"/>
      <c r="EJI98" s="11"/>
      <c r="EJO98" s="73"/>
      <c r="EJP98" s="73"/>
      <c r="EJQ98" s="73"/>
      <c r="EJR98" s="73"/>
      <c r="EJS98" s="74"/>
      <c r="EJT98" s="74"/>
      <c r="EJU98" s="77"/>
      <c r="EJV98" s="77"/>
      <c r="EJW98" s="11"/>
      <c r="EKC98" s="73"/>
      <c r="EKD98" s="73"/>
      <c r="EKE98" s="73"/>
      <c r="EKF98" s="73"/>
      <c r="EKG98" s="74"/>
      <c r="EKH98" s="74"/>
      <c r="EKI98" s="77"/>
      <c r="EKJ98" s="77"/>
      <c r="EKK98" s="11"/>
      <c r="EKQ98" s="73"/>
      <c r="EKR98" s="73"/>
      <c r="EKS98" s="73"/>
      <c r="EKT98" s="73"/>
      <c r="EKU98" s="74"/>
      <c r="EKV98" s="74"/>
      <c r="EKW98" s="77"/>
      <c r="EKX98" s="77"/>
      <c r="EKY98" s="11"/>
      <c r="ELE98" s="73"/>
      <c r="ELF98" s="73"/>
      <c r="ELG98" s="73"/>
      <c r="ELH98" s="73"/>
      <c r="ELI98" s="74"/>
      <c r="ELJ98" s="74"/>
      <c r="ELK98" s="77"/>
      <c r="ELL98" s="77"/>
      <c r="ELM98" s="11"/>
      <c r="ELS98" s="73"/>
      <c r="ELT98" s="73"/>
      <c r="ELU98" s="73"/>
      <c r="ELV98" s="73"/>
      <c r="ELW98" s="74"/>
      <c r="ELX98" s="74"/>
      <c r="ELY98" s="77"/>
      <c r="ELZ98" s="77"/>
      <c r="EMA98" s="11"/>
      <c r="EMG98" s="73"/>
      <c r="EMH98" s="73"/>
      <c r="EMI98" s="73"/>
      <c r="EMJ98" s="73"/>
      <c r="EMK98" s="74"/>
      <c r="EML98" s="74"/>
      <c r="EMM98" s="77"/>
      <c r="EMN98" s="77"/>
      <c r="EMO98" s="11"/>
      <c r="EMU98" s="73"/>
      <c r="EMV98" s="73"/>
      <c r="EMW98" s="73"/>
      <c r="EMX98" s="73"/>
      <c r="EMY98" s="74"/>
      <c r="EMZ98" s="74"/>
      <c r="ENA98" s="77"/>
      <c r="ENB98" s="77"/>
      <c r="ENC98" s="11"/>
      <c r="ENI98" s="73"/>
      <c r="ENJ98" s="73"/>
      <c r="ENK98" s="73"/>
      <c r="ENL98" s="73"/>
      <c r="ENM98" s="74"/>
      <c r="ENN98" s="74"/>
      <c r="ENO98" s="77"/>
      <c r="ENP98" s="77"/>
      <c r="ENQ98" s="11"/>
      <c r="ENW98" s="73"/>
      <c r="ENX98" s="73"/>
      <c r="ENY98" s="73"/>
      <c r="ENZ98" s="73"/>
      <c r="EOA98" s="74"/>
      <c r="EOB98" s="74"/>
      <c r="EOC98" s="77"/>
      <c r="EOD98" s="77"/>
      <c r="EOE98" s="11"/>
      <c r="EOK98" s="73"/>
      <c r="EOL98" s="73"/>
      <c r="EOM98" s="73"/>
      <c r="EON98" s="73"/>
      <c r="EOO98" s="74"/>
      <c r="EOP98" s="74"/>
      <c r="EOQ98" s="77"/>
      <c r="EOR98" s="77"/>
      <c r="EOS98" s="11"/>
      <c r="EOY98" s="73"/>
      <c r="EOZ98" s="73"/>
      <c r="EPA98" s="73"/>
      <c r="EPB98" s="73"/>
      <c r="EPC98" s="74"/>
      <c r="EPD98" s="74"/>
      <c r="EPE98" s="77"/>
      <c r="EPF98" s="77"/>
      <c r="EPG98" s="11"/>
      <c r="EPM98" s="73"/>
      <c r="EPN98" s="73"/>
      <c r="EPO98" s="73"/>
      <c r="EPP98" s="73"/>
      <c r="EPQ98" s="74"/>
      <c r="EPR98" s="74"/>
      <c r="EPS98" s="77"/>
      <c r="EPT98" s="77"/>
      <c r="EPU98" s="11"/>
      <c r="EQA98" s="73"/>
      <c r="EQB98" s="73"/>
      <c r="EQC98" s="73"/>
      <c r="EQD98" s="73"/>
      <c r="EQE98" s="74"/>
      <c r="EQF98" s="74"/>
      <c r="EQG98" s="77"/>
      <c r="EQH98" s="77"/>
      <c r="EQI98" s="11"/>
      <c r="EQO98" s="73"/>
      <c r="EQP98" s="73"/>
      <c r="EQQ98" s="73"/>
      <c r="EQR98" s="73"/>
      <c r="EQS98" s="74"/>
      <c r="EQT98" s="74"/>
      <c r="EQU98" s="77"/>
      <c r="EQV98" s="77"/>
      <c r="EQW98" s="11"/>
      <c r="ERC98" s="73"/>
      <c r="ERD98" s="73"/>
      <c r="ERE98" s="73"/>
      <c r="ERF98" s="73"/>
      <c r="ERG98" s="74"/>
      <c r="ERH98" s="74"/>
      <c r="ERI98" s="77"/>
      <c r="ERJ98" s="77"/>
      <c r="ERK98" s="11"/>
      <c r="ERQ98" s="73"/>
      <c r="ERR98" s="73"/>
      <c r="ERS98" s="73"/>
      <c r="ERT98" s="73"/>
      <c r="ERU98" s="74"/>
      <c r="ERV98" s="74"/>
      <c r="ERW98" s="77"/>
      <c r="ERX98" s="77"/>
      <c r="ERY98" s="11"/>
      <c r="ESE98" s="73"/>
      <c r="ESF98" s="73"/>
      <c r="ESG98" s="73"/>
      <c r="ESH98" s="73"/>
      <c r="ESI98" s="74"/>
      <c r="ESJ98" s="74"/>
      <c r="ESK98" s="77"/>
      <c r="ESL98" s="77"/>
      <c r="ESM98" s="11"/>
      <c r="ESS98" s="73"/>
      <c r="EST98" s="73"/>
      <c r="ESU98" s="73"/>
      <c r="ESV98" s="73"/>
      <c r="ESW98" s="74"/>
      <c r="ESX98" s="74"/>
      <c r="ESY98" s="77"/>
      <c r="ESZ98" s="77"/>
      <c r="ETA98" s="11"/>
      <c r="ETG98" s="73"/>
      <c r="ETH98" s="73"/>
      <c r="ETI98" s="73"/>
      <c r="ETJ98" s="73"/>
      <c r="ETK98" s="74"/>
      <c r="ETL98" s="74"/>
      <c r="ETM98" s="77"/>
      <c r="ETN98" s="77"/>
      <c r="ETO98" s="11"/>
      <c r="ETU98" s="73"/>
      <c r="ETV98" s="73"/>
      <c r="ETW98" s="73"/>
      <c r="ETX98" s="73"/>
      <c r="ETY98" s="74"/>
      <c r="ETZ98" s="74"/>
      <c r="EUA98" s="77"/>
      <c r="EUB98" s="77"/>
      <c r="EUC98" s="11"/>
      <c r="EUI98" s="73"/>
      <c r="EUJ98" s="73"/>
      <c r="EUK98" s="73"/>
      <c r="EUL98" s="73"/>
      <c r="EUM98" s="74"/>
      <c r="EUN98" s="74"/>
      <c r="EUO98" s="77"/>
      <c r="EUP98" s="77"/>
      <c r="EUQ98" s="11"/>
      <c r="EUW98" s="73"/>
      <c r="EUX98" s="73"/>
      <c r="EUY98" s="73"/>
      <c r="EUZ98" s="73"/>
      <c r="EVA98" s="74"/>
      <c r="EVB98" s="74"/>
      <c r="EVC98" s="77"/>
      <c r="EVD98" s="77"/>
      <c r="EVE98" s="11"/>
      <c r="EVK98" s="73"/>
      <c r="EVL98" s="73"/>
      <c r="EVM98" s="73"/>
      <c r="EVN98" s="73"/>
      <c r="EVO98" s="74"/>
      <c r="EVP98" s="74"/>
      <c r="EVQ98" s="77"/>
      <c r="EVR98" s="77"/>
      <c r="EVS98" s="11"/>
      <c r="EVY98" s="73"/>
      <c r="EVZ98" s="73"/>
      <c r="EWA98" s="73"/>
      <c r="EWB98" s="73"/>
      <c r="EWC98" s="74"/>
      <c r="EWD98" s="74"/>
      <c r="EWE98" s="77"/>
      <c r="EWF98" s="77"/>
      <c r="EWG98" s="11"/>
      <c r="EWM98" s="73"/>
      <c r="EWN98" s="73"/>
      <c r="EWO98" s="73"/>
      <c r="EWP98" s="73"/>
      <c r="EWQ98" s="74"/>
      <c r="EWR98" s="74"/>
      <c r="EWS98" s="77"/>
      <c r="EWT98" s="77"/>
      <c r="EWU98" s="11"/>
      <c r="EXA98" s="73"/>
      <c r="EXB98" s="73"/>
      <c r="EXC98" s="73"/>
      <c r="EXD98" s="73"/>
      <c r="EXE98" s="74"/>
      <c r="EXF98" s="74"/>
      <c r="EXG98" s="77"/>
      <c r="EXH98" s="77"/>
      <c r="EXI98" s="11"/>
      <c r="EXO98" s="73"/>
      <c r="EXP98" s="73"/>
      <c r="EXQ98" s="73"/>
      <c r="EXR98" s="73"/>
      <c r="EXS98" s="74"/>
      <c r="EXT98" s="74"/>
      <c r="EXU98" s="77"/>
      <c r="EXV98" s="77"/>
      <c r="EXW98" s="11"/>
      <c r="EYC98" s="73"/>
      <c r="EYD98" s="73"/>
      <c r="EYE98" s="73"/>
      <c r="EYF98" s="73"/>
      <c r="EYG98" s="74"/>
      <c r="EYH98" s="74"/>
      <c r="EYI98" s="77"/>
      <c r="EYJ98" s="77"/>
      <c r="EYK98" s="11"/>
      <c r="EYQ98" s="73"/>
      <c r="EYR98" s="73"/>
      <c r="EYS98" s="73"/>
      <c r="EYT98" s="73"/>
      <c r="EYU98" s="74"/>
      <c r="EYV98" s="74"/>
      <c r="EYW98" s="77"/>
      <c r="EYX98" s="77"/>
      <c r="EYY98" s="11"/>
      <c r="EZE98" s="73"/>
      <c r="EZF98" s="73"/>
      <c r="EZG98" s="73"/>
      <c r="EZH98" s="73"/>
      <c r="EZI98" s="74"/>
      <c r="EZJ98" s="74"/>
      <c r="EZK98" s="77"/>
      <c r="EZL98" s="77"/>
      <c r="EZM98" s="11"/>
      <c r="EZS98" s="73"/>
      <c r="EZT98" s="73"/>
      <c r="EZU98" s="73"/>
      <c r="EZV98" s="73"/>
      <c r="EZW98" s="74"/>
      <c r="EZX98" s="74"/>
      <c r="EZY98" s="77"/>
      <c r="EZZ98" s="77"/>
      <c r="FAA98" s="11"/>
      <c r="FAG98" s="73"/>
      <c r="FAH98" s="73"/>
      <c r="FAI98" s="73"/>
      <c r="FAJ98" s="73"/>
      <c r="FAK98" s="74"/>
      <c r="FAL98" s="74"/>
      <c r="FAM98" s="77"/>
      <c r="FAN98" s="77"/>
      <c r="FAO98" s="11"/>
      <c r="FAU98" s="73"/>
      <c r="FAV98" s="73"/>
      <c r="FAW98" s="73"/>
      <c r="FAX98" s="73"/>
      <c r="FAY98" s="74"/>
      <c r="FAZ98" s="74"/>
      <c r="FBA98" s="77"/>
      <c r="FBB98" s="77"/>
      <c r="FBC98" s="11"/>
      <c r="FBI98" s="73"/>
      <c r="FBJ98" s="73"/>
      <c r="FBK98" s="73"/>
      <c r="FBL98" s="73"/>
      <c r="FBM98" s="74"/>
      <c r="FBN98" s="74"/>
      <c r="FBO98" s="77"/>
      <c r="FBP98" s="77"/>
      <c r="FBQ98" s="11"/>
      <c r="FBW98" s="73"/>
      <c r="FBX98" s="73"/>
      <c r="FBY98" s="73"/>
      <c r="FBZ98" s="73"/>
      <c r="FCA98" s="74"/>
      <c r="FCB98" s="74"/>
      <c r="FCC98" s="77"/>
      <c r="FCD98" s="77"/>
      <c r="FCE98" s="11"/>
      <c r="FCK98" s="73"/>
      <c r="FCL98" s="73"/>
      <c r="FCM98" s="73"/>
      <c r="FCN98" s="73"/>
      <c r="FCO98" s="74"/>
      <c r="FCP98" s="74"/>
      <c r="FCQ98" s="77"/>
      <c r="FCR98" s="77"/>
      <c r="FCS98" s="11"/>
      <c r="FCY98" s="73"/>
      <c r="FCZ98" s="73"/>
      <c r="FDA98" s="73"/>
      <c r="FDB98" s="73"/>
      <c r="FDC98" s="74"/>
      <c r="FDD98" s="74"/>
      <c r="FDE98" s="77"/>
      <c r="FDF98" s="77"/>
      <c r="FDG98" s="11"/>
      <c r="FDM98" s="73"/>
      <c r="FDN98" s="73"/>
      <c r="FDO98" s="73"/>
      <c r="FDP98" s="73"/>
      <c r="FDQ98" s="74"/>
      <c r="FDR98" s="74"/>
      <c r="FDS98" s="77"/>
      <c r="FDT98" s="77"/>
      <c r="FDU98" s="11"/>
      <c r="FEA98" s="73"/>
      <c r="FEB98" s="73"/>
      <c r="FEC98" s="73"/>
      <c r="FED98" s="73"/>
      <c r="FEE98" s="74"/>
      <c r="FEF98" s="74"/>
      <c r="FEG98" s="77"/>
      <c r="FEH98" s="77"/>
      <c r="FEI98" s="11"/>
      <c r="FEO98" s="73"/>
      <c r="FEP98" s="73"/>
      <c r="FEQ98" s="73"/>
      <c r="FER98" s="73"/>
      <c r="FES98" s="74"/>
      <c r="FET98" s="74"/>
      <c r="FEU98" s="77"/>
      <c r="FEV98" s="77"/>
      <c r="FEW98" s="11"/>
      <c r="FFC98" s="73"/>
      <c r="FFD98" s="73"/>
      <c r="FFE98" s="73"/>
      <c r="FFF98" s="73"/>
      <c r="FFG98" s="74"/>
      <c r="FFH98" s="74"/>
      <c r="FFI98" s="77"/>
      <c r="FFJ98" s="77"/>
      <c r="FFK98" s="11"/>
      <c r="FFQ98" s="73"/>
      <c r="FFR98" s="73"/>
      <c r="FFS98" s="73"/>
      <c r="FFT98" s="73"/>
      <c r="FFU98" s="74"/>
      <c r="FFV98" s="74"/>
      <c r="FFW98" s="77"/>
      <c r="FFX98" s="77"/>
      <c r="FFY98" s="11"/>
      <c r="FGE98" s="73"/>
      <c r="FGF98" s="73"/>
      <c r="FGG98" s="73"/>
      <c r="FGH98" s="73"/>
      <c r="FGI98" s="74"/>
      <c r="FGJ98" s="74"/>
      <c r="FGK98" s="77"/>
      <c r="FGL98" s="77"/>
      <c r="FGM98" s="11"/>
      <c r="FGS98" s="73"/>
      <c r="FGT98" s="73"/>
      <c r="FGU98" s="73"/>
      <c r="FGV98" s="73"/>
      <c r="FGW98" s="74"/>
      <c r="FGX98" s="74"/>
      <c r="FGY98" s="77"/>
      <c r="FGZ98" s="77"/>
      <c r="FHA98" s="11"/>
      <c r="FHG98" s="73"/>
      <c r="FHH98" s="73"/>
      <c r="FHI98" s="73"/>
      <c r="FHJ98" s="73"/>
      <c r="FHK98" s="74"/>
      <c r="FHL98" s="74"/>
      <c r="FHM98" s="77"/>
      <c r="FHN98" s="77"/>
      <c r="FHO98" s="11"/>
      <c r="FHU98" s="73"/>
      <c r="FHV98" s="73"/>
      <c r="FHW98" s="73"/>
      <c r="FHX98" s="73"/>
      <c r="FHY98" s="74"/>
      <c r="FHZ98" s="74"/>
      <c r="FIA98" s="77"/>
      <c r="FIB98" s="77"/>
      <c r="FIC98" s="11"/>
      <c r="FII98" s="73"/>
      <c r="FIJ98" s="73"/>
      <c r="FIK98" s="73"/>
      <c r="FIL98" s="73"/>
      <c r="FIM98" s="74"/>
      <c r="FIN98" s="74"/>
      <c r="FIO98" s="77"/>
      <c r="FIP98" s="77"/>
      <c r="FIQ98" s="11"/>
      <c r="FIW98" s="73"/>
      <c r="FIX98" s="73"/>
      <c r="FIY98" s="73"/>
      <c r="FIZ98" s="73"/>
      <c r="FJA98" s="74"/>
      <c r="FJB98" s="74"/>
      <c r="FJC98" s="77"/>
      <c r="FJD98" s="77"/>
      <c r="FJE98" s="11"/>
      <c r="FJK98" s="73"/>
      <c r="FJL98" s="73"/>
      <c r="FJM98" s="73"/>
      <c r="FJN98" s="73"/>
      <c r="FJO98" s="74"/>
      <c r="FJP98" s="74"/>
      <c r="FJQ98" s="77"/>
      <c r="FJR98" s="77"/>
      <c r="FJS98" s="11"/>
      <c r="FJY98" s="73"/>
      <c r="FJZ98" s="73"/>
      <c r="FKA98" s="73"/>
      <c r="FKB98" s="73"/>
      <c r="FKC98" s="74"/>
      <c r="FKD98" s="74"/>
      <c r="FKE98" s="77"/>
      <c r="FKF98" s="77"/>
      <c r="FKG98" s="11"/>
      <c r="FKM98" s="73"/>
      <c r="FKN98" s="73"/>
      <c r="FKO98" s="73"/>
      <c r="FKP98" s="73"/>
      <c r="FKQ98" s="74"/>
      <c r="FKR98" s="74"/>
      <c r="FKS98" s="77"/>
      <c r="FKT98" s="77"/>
      <c r="FKU98" s="11"/>
      <c r="FLA98" s="73"/>
      <c r="FLB98" s="73"/>
      <c r="FLC98" s="73"/>
      <c r="FLD98" s="73"/>
      <c r="FLE98" s="74"/>
      <c r="FLF98" s="74"/>
      <c r="FLG98" s="77"/>
      <c r="FLH98" s="77"/>
      <c r="FLI98" s="11"/>
      <c r="FLO98" s="73"/>
      <c r="FLP98" s="73"/>
      <c r="FLQ98" s="73"/>
      <c r="FLR98" s="73"/>
      <c r="FLS98" s="74"/>
      <c r="FLT98" s="74"/>
      <c r="FLU98" s="77"/>
      <c r="FLV98" s="77"/>
      <c r="FLW98" s="11"/>
      <c r="FMC98" s="73"/>
      <c r="FMD98" s="73"/>
      <c r="FME98" s="73"/>
      <c r="FMF98" s="73"/>
      <c r="FMG98" s="74"/>
      <c r="FMH98" s="74"/>
      <c r="FMI98" s="77"/>
      <c r="FMJ98" s="77"/>
      <c r="FMK98" s="11"/>
      <c r="FMQ98" s="73"/>
      <c r="FMR98" s="73"/>
      <c r="FMS98" s="73"/>
      <c r="FMT98" s="73"/>
      <c r="FMU98" s="74"/>
      <c r="FMV98" s="74"/>
      <c r="FMW98" s="77"/>
      <c r="FMX98" s="77"/>
      <c r="FMY98" s="11"/>
      <c r="FNE98" s="73"/>
      <c r="FNF98" s="73"/>
      <c r="FNG98" s="73"/>
      <c r="FNH98" s="73"/>
      <c r="FNI98" s="74"/>
      <c r="FNJ98" s="74"/>
      <c r="FNK98" s="77"/>
      <c r="FNL98" s="77"/>
      <c r="FNM98" s="11"/>
      <c r="FNS98" s="73"/>
      <c r="FNT98" s="73"/>
      <c r="FNU98" s="73"/>
      <c r="FNV98" s="73"/>
      <c r="FNW98" s="74"/>
      <c r="FNX98" s="74"/>
      <c r="FNY98" s="77"/>
      <c r="FNZ98" s="77"/>
      <c r="FOA98" s="11"/>
      <c r="FOG98" s="73"/>
      <c r="FOH98" s="73"/>
      <c r="FOI98" s="73"/>
      <c r="FOJ98" s="73"/>
      <c r="FOK98" s="74"/>
      <c r="FOL98" s="74"/>
      <c r="FOM98" s="77"/>
      <c r="FON98" s="77"/>
      <c r="FOO98" s="11"/>
      <c r="FOU98" s="73"/>
      <c r="FOV98" s="73"/>
      <c r="FOW98" s="73"/>
      <c r="FOX98" s="73"/>
      <c r="FOY98" s="74"/>
      <c r="FOZ98" s="74"/>
      <c r="FPA98" s="77"/>
      <c r="FPB98" s="77"/>
      <c r="FPC98" s="11"/>
      <c r="FPI98" s="73"/>
      <c r="FPJ98" s="73"/>
      <c r="FPK98" s="73"/>
      <c r="FPL98" s="73"/>
      <c r="FPM98" s="74"/>
      <c r="FPN98" s="74"/>
      <c r="FPO98" s="77"/>
      <c r="FPP98" s="77"/>
      <c r="FPQ98" s="11"/>
      <c r="FPW98" s="73"/>
      <c r="FPX98" s="73"/>
      <c r="FPY98" s="73"/>
      <c r="FPZ98" s="73"/>
      <c r="FQA98" s="74"/>
      <c r="FQB98" s="74"/>
      <c r="FQC98" s="77"/>
      <c r="FQD98" s="77"/>
      <c r="FQE98" s="11"/>
      <c r="FQK98" s="73"/>
      <c r="FQL98" s="73"/>
      <c r="FQM98" s="73"/>
      <c r="FQN98" s="73"/>
      <c r="FQO98" s="74"/>
      <c r="FQP98" s="74"/>
      <c r="FQQ98" s="77"/>
      <c r="FQR98" s="77"/>
      <c r="FQS98" s="11"/>
      <c r="FQY98" s="73"/>
      <c r="FQZ98" s="73"/>
      <c r="FRA98" s="73"/>
      <c r="FRB98" s="73"/>
      <c r="FRC98" s="74"/>
      <c r="FRD98" s="74"/>
      <c r="FRE98" s="77"/>
      <c r="FRF98" s="77"/>
      <c r="FRG98" s="11"/>
      <c r="FRM98" s="73"/>
      <c r="FRN98" s="73"/>
      <c r="FRO98" s="73"/>
      <c r="FRP98" s="73"/>
      <c r="FRQ98" s="74"/>
      <c r="FRR98" s="74"/>
      <c r="FRS98" s="77"/>
      <c r="FRT98" s="77"/>
      <c r="FRU98" s="11"/>
      <c r="FSA98" s="73"/>
      <c r="FSB98" s="73"/>
      <c r="FSC98" s="73"/>
      <c r="FSD98" s="73"/>
      <c r="FSE98" s="74"/>
      <c r="FSF98" s="74"/>
      <c r="FSG98" s="77"/>
      <c r="FSH98" s="77"/>
      <c r="FSI98" s="11"/>
      <c r="FSO98" s="73"/>
      <c r="FSP98" s="73"/>
      <c r="FSQ98" s="73"/>
      <c r="FSR98" s="73"/>
      <c r="FSS98" s="74"/>
      <c r="FST98" s="74"/>
      <c r="FSU98" s="77"/>
      <c r="FSV98" s="77"/>
      <c r="FSW98" s="11"/>
      <c r="FTC98" s="73"/>
      <c r="FTD98" s="73"/>
      <c r="FTE98" s="73"/>
      <c r="FTF98" s="73"/>
      <c r="FTG98" s="74"/>
      <c r="FTH98" s="74"/>
      <c r="FTI98" s="77"/>
      <c r="FTJ98" s="77"/>
      <c r="FTK98" s="11"/>
      <c r="FTQ98" s="73"/>
      <c r="FTR98" s="73"/>
      <c r="FTS98" s="73"/>
      <c r="FTT98" s="73"/>
      <c r="FTU98" s="74"/>
      <c r="FTV98" s="74"/>
      <c r="FTW98" s="77"/>
      <c r="FTX98" s="77"/>
      <c r="FTY98" s="11"/>
      <c r="FUE98" s="73"/>
      <c r="FUF98" s="73"/>
      <c r="FUG98" s="73"/>
      <c r="FUH98" s="73"/>
      <c r="FUI98" s="74"/>
      <c r="FUJ98" s="74"/>
      <c r="FUK98" s="77"/>
      <c r="FUL98" s="77"/>
      <c r="FUM98" s="11"/>
      <c r="FUS98" s="73"/>
      <c r="FUT98" s="73"/>
      <c r="FUU98" s="73"/>
      <c r="FUV98" s="73"/>
      <c r="FUW98" s="74"/>
      <c r="FUX98" s="74"/>
      <c r="FUY98" s="77"/>
      <c r="FUZ98" s="77"/>
      <c r="FVA98" s="11"/>
      <c r="FVG98" s="73"/>
      <c r="FVH98" s="73"/>
      <c r="FVI98" s="73"/>
      <c r="FVJ98" s="73"/>
      <c r="FVK98" s="74"/>
      <c r="FVL98" s="74"/>
      <c r="FVM98" s="77"/>
      <c r="FVN98" s="77"/>
      <c r="FVO98" s="11"/>
      <c r="FVU98" s="73"/>
      <c r="FVV98" s="73"/>
      <c r="FVW98" s="73"/>
      <c r="FVX98" s="73"/>
      <c r="FVY98" s="74"/>
      <c r="FVZ98" s="74"/>
      <c r="FWA98" s="77"/>
      <c r="FWB98" s="77"/>
      <c r="FWC98" s="11"/>
      <c r="FWI98" s="73"/>
      <c r="FWJ98" s="73"/>
      <c r="FWK98" s="73"/>
      <c r="FWL98" s="73"/>
      <c r="FWM98" s="74"/>
      <c r="FWN98" s="74"/>
      <c r="FWO98" s="77"/>
      <c r="FWP98" s="77"/>
      <c r="FWQ98" s="11"/>
      <c r="FWW98" s="73"/>
      <c r="FWX98" s="73"/>
      <c r="FWY98" s="73"/>
      <c r="FWZ98" s="73"/>
      <c r="FXA98" s="74"/>
      <c r="FXB98" s="74"/>
      <c r="FXC98" s="77"/>
      <c r="FXD98" s="77"/>
      <c r="FXE98" s="11"/>
      <c r="FXK98" s="73"/>
      <c r="FXL98" s="73"/>
      <c r="FXM98" s="73"/>
      <c r="FXN98" s="73"/>
      <c r="FXO98" s="74"/>
      <c r="FXP98" s="74"/>
      <c r="FXQ98" s="77"/>
      <c r="FXR98" s="77"/>
      <c r="FXS98" s="11"/>
      <c r="FXY98" s="73"/>
      <c r="FXZ98" s="73"/>
      <c r="FYA98" s="73"/>
      <c r="FYB98" s="73"/>
      <c r="FYC98" s="74"/>
      <c r="FYD98" s="74"/>
      <c r="FYE98" s="77"/>
      <c r="FYF98" s="77"/>
      <c r="FYG98" s="11"/>
      <c r="FYM98" s="73"/>
      <c r="FYN98" s="73"/>
      <c r="FYO98" s="73"/>
      <c r="FYP98" s="73"/>
      <c r="FYQ98" s="74"/>
      <c r="FYR98" s="74"/>
      <c r="FYS98" s="77"/>
      <c r="FYT98" s="77"/>
      <c r="FYU98" s="11"/>
      <c r="FZA98" s="73"/>
      <c r="FZB98" s="73"/>
      <c r="FZC98" s="73"/>
      <c r="FZD98" s="73"/>
      <c r="FZE98" s="74"/>
      <c r="FZF98" s="74"/>
      <c r="FZG98" s="77"/>
      <c r="FZH98" s="77"/>
      <c r="FZI98" s="11"/>
      <c r="FZO98" s="73"/>
      <c r="FZP98" s="73"/>
      <c r="FZQ98" s="73"/>
      <c r="FZR98" s="73"/>
      <c r="FZS98" s="74"/>
      <c r="FZT98" s="74"/>
      <c r="FZU98" s="77"/>
      <c r="FZV98" s="77"/>
      <c r="FZW98" s="11"/>
      <c r="GAC98" s="73"/>
      <c r="GAD98" s="73"/>
      <c r="GAE98" s="73"/>
      <c r="GAF98" s="73"/>
      <c r="GAG98" s="74"/>
      <c r="GAH98" s="74"/>
      <c r="GAI98" s="77"/>
      <c r="GAJ98" s="77"/>
      <c r="GAK98" s="11"/>
      <c r="GAQ98" s="73"/>
      <c r="GAR98" s="73"/>
      <c r="GAS98" s="73"/>
      <c r="GAT98" s="73"/>
      <c r="GAU98" s="74"/>
      <c r="GAV98" s="74"/>
      <c r="GAW98" s="77"/>
      <c r="GAX98" s="77"/>
      <c r="GAY98" s="11"/>
      <c r="GBE98" s="73"/>
      <c r="GBF98" s="73"/>
      <c r="GBG98" s="73"/>
      <c r="GBH98" s="73"/>
      <c r="GBI98" s="74"/>
      <c r="GBJ98" s="74"/>
      <c r="GBK98" s="77"/>
      <c r="GBL98" s="77"/>
      <c r="GBM98" s="11"/>
      <c r="GBS98" s="73"/>
      <c r="GBT98" s="73"/>
      <c r="GBU98" s="73"/>
      <c r="GBV98" s="73"/>
      <c r="GBW98" s="74"/>
      <c r="GBX98" s="74"/>
      <c r="GBY98" s="77"/>
      <c r="GBZ98" s="77"/>
      <c r="GCA98" s="11"/>
      <c r="GCG98" s="73"/>
      <c r="GCH98" s="73"/>
      <c r="GCI98" s="73"/>
      <c r="GCJ98" s="73"/>
      <c r="GCK98" s="74"/>
      <c r="GCL98" s="74"/>
      <c r="GCM98" s="77"/>
      <c r="GCN98" s="77"/>
      <c r="GCO98" s="11"/>
      <c r="GCU98" s="73"/>
      <c r="GCV98" s="73"/>
      <c r="GCW98" s="73"/>
      <c r="GCX98" s="73"/>
      <c r="GCY98" s="74"/>
      <c r="GCZ98" s="74"/>
      <c r="GDA98" s="77"/>
      <c r="GDB98" s="77"/>
      <c r="GDC98" s="11"/>
      <c r="GDI98" s="73"/>
      <c r="GDJ98" s="73"/>
      <c r="GDK98" s="73"/>
      <c r="GDL98" s="73"/>
      <c r="GDM98" s="74"/>
      <c r="GDN98" s="74"/>
      <c r="GDO98" s="77"/>
      <c r="GDP98" s="77"/>
      <c r="GDQ98" s="11"/>
      <c r="GDW98" s="73"/>
      <c r="GDX98" s="73"/>
      <c r="GDY98" s="73"/>
      <c r="GDZ98" s="73"/>
      <c r="GEA98" s="74"/>
      <c r="GEB98" s="74"/>
      <c r="GEC98" s="77"/>
      <c r="GED98" s="77"/>
      <c r="GEE98" s="11"/>
      <c r="GEK98" s="73"/>
      <c r="GEL98" s="73"/>
      <c r="GEM98" s="73"/>
      <c r="GEN98" s="73"/>
      <c r="GEO98" s="74"/>
      <c r="GEP98" s="74"/>
      <c r="GEQ98" s="77"/>
      <c r="GER98" s="77"/>
      <c r="GES98" s="11"/>
      <c r="GEY98" s="73"/>
      <c r="GEZ98" s="73"/>
      <c r="GFA98" s="73"/>
      <c r="GFB98" s="73"/>
      <c r="GFC98" s="74"/>
      <c r="GFD98" s="74"/>
      <c r="GFE98" s="77"/>
      <c r="GFF98" s="77"/>
      <c r="GFG98" s="11"/>
      <c r="GFM98" s="73"/>
      <c r="GFN98" s="73"/>
      <c r="GFO98" s="73"/>
      <c r="GFP98" s="73"/>
      <c r="GFQ98" s="74"/>
      <c r="GFR98" s="74"/>
      <c r="GFS98" s="77"/>
      <c r="GFT98" s="77"/>
      <c r="GFU98" s="11"/>
      <c r="GGA98" s="73"/>
      <c r="GGB98" s="73"/>
      <c r="GGC98" s="73"/>
      <c r="GGD98" s="73"/>
      <c r="GGE98" s="74"/>
      <c r="GGF98" s="74"/>
      <c r="GGG98" s="77"/>
      <c r="GGH98" s="77"/>
      <c r="GGI98" s="11"/>
      <c r="GGO98" s="73"/>
      <c r="GGP98" s="73"/>
      <c r="GGQ98" s="73"/>
      <c r="GGR98" s="73"/>
      <c r="GGS98" s="74"/>
      <c r="GGT98" s="74"/>
      <c r="GGU98" s="77"/>
      <c r="GGV98" s="77"/>
      <c r="GGW98" s="11"/>
      <c r="GHC98" s="73"/>
      <c r="GHD98" s="73"/>
      <c r="GHE98" s="73"/>
      <c r="GHF98" s="73"/>
      <c r="GHG98" s="74"/>
      <c r="GHH98" s="74"/>
      <c r="GHI98" s="77"/>
      <c r="GHJ98" s="77"/>
      <c r="GHK98" s="11"/>
      <c r="GHQ98" s="73"/>
      <c r="GHR98" s="73"/>
      <c r="GHS98" s="73"/>
      <c r="GHT98" s="73"/>
      <c r="GHU98" s="74"/>
      <c r="GHV98" s="74"/>
      <c r="GHW98" s="77"/>
      <c r="GHX98" s="77"/>
      <c r="GHY98" s="11"/>
      <c r="GIE98" s="73"/>
      <c r="GIF98" s="73"/>
      <c r="GIG98" s="73"/>
      <c r="GIH98" s="73"/>
      <c r="GII98" s="74"/>
      <c r="GIJ98" s="74"/>
      <c r="GIK98" s="77"/>
      <c r="GIL98" s="77"/>
      <c r="GIM98" s="11"/>
      <c r="GIS98" s="73"/>
      <c r="GIT98" s="73"/>
      <c r="GIU98" s="73"/>
      <c r="GIV98" s="73"/>
      <c r="GIW98" s="74"/>
      <c r="GIX98" s="74"/>
      <c r="GIY98" s="77"/>
      <c r="GIZ98" s="77"/>
      <c r="GJA98" s="11"/>
      <c r="GJG98" s="73"/>
      <c r="GJH98" s="73"/>
      <c r="GJI98" s="73"/>
      <c r="GJJ98" s="73"/>
      <c r="GJK98" s="74"/>
      <c r="GJL98" s="74"/>
      <c r="GJM98" s="77"/>
      <c r="GJN98" s="77"/>
      <c r="GJO98" s="11"/>
      <c r="GJU98" s="73"/>
      <c r="GJV98" s="73"/>
      <c r="GJW98" s="73"/>
      <c r="GJX98" s="73"/>
      <c r="GJY98" s="74"/>
      <c r="GJZ98" s="74"/>
      <c r="GKA98" s="77"/>
      <c r="GKB98" s="77"/>
      <c r="GKC98" s="11"/>
      <c r="GKI98" s="73"/>
      <c r="GKJ98" s="73"/>
      <c r="GKK98" s="73"/>
      <c r="GKL98" s="73"/>
      <c r="GKM98" s="74"/>
      <c r="GKN98" s="74"/>
      <c r="GKO98" s="77"/>
      <c r="GKP98" s="77"/>
      <c r="GKQ98" s="11"/>
      <c r="GKW98" s="73"/>
      <c r="GKX98" s="73"/>
      <c r="GKY98" s="73"/>
      <c r="GKZ98" s="73"/>
      <c r="GLA98" s="74"/>
      <c r="GLB98" s="74"/>
      <c r="GLC98" s="77"/>
      <c r="GLD98" s="77"/>
      <c r="GLE98" s="11"/>
      <c r="GLK98" s="73"/>
      <c r="GLL98" s="73"/>
      <c r="GLM98" s="73"/>
      <c r="GLN98" s="73"/>
      <c r="GLO98" s="74"/>
      <c r="GLP98" s="74"/>
      <c r="GLQ98" s="77"/>
      <c r="GLR98" s="77"/>
      <c r="GLS98" s="11"/>
      <c r="GLY98" s="73"/>
      <c r="GLZ98" s="73"/>
      <c r="GMA98" s="73"/>
      <c r="GMB98" s="73"/>
      <c r="GMC98" s="74"/>
      <c r="GMD98" s="74"/>
      <c r="GME98" s="77"/>
      <c r="GMF98" s="77"/>
      <c r="GMG98" s="11"/>
      <c r="GMM98" s="73"/>
      <c r="GMN98" s="73"/>
      <c r="GMO98" s="73"/>
      <c r="GMP98" s="73"/>
      <c r="GMQ98" s="74"/>
      <c r="GMR98" s="74"/>
      <c r="GMS98" s="77"/>
      <c r="GMT98" s="77"/>
      <c r="GMU98" s="11"/>
      <c r="GNA98" s="73"/>
      <c r="GNB98" s="73"/>
      <c r="GNC98" s="73"/>
      <c r="GND98" s="73"/>
      <c r="GNE98" s="74"/>
      <c r="GNF98" s="74"/>
      <c r="GNG98" s="77"/>
      <c r="GNH98" s="77"/>
      <c r="GNI98" s="11"/>
      <c r="GNO98" s="73"/>
      <c r="GNP98" s="73"/>
      <c r="GNQ98" s="73"/>
      <c r="GNR98" s="73"/>
      <c r="GNS98" s="74"/>
      <c r="GNT98" s="74"/>
      <c r="GNU98" s="77"/>
      <c r="GNV98" s="77"/>
      <c r="GNW98" s="11"/>
      <c r="GOC98" s="73"/>
      <c r="GOD98" s="73"/>
      <c r="GOE98" s="73"/>
      <c r="GOF98" s="73"/>
      <c r="GOG98" s="74"/>
      <c r="GOH98" s="74"/>
      <c r="GOI98" s="77"/>
      <c r="GOJ98" s="77"/>
      <c r="GOK98" s="11"/>
      <c r="GOQ98" s="73"/>
      <c r="GOR98" s="73"/>
      <c r="GOS98" s="73"/>
      <c r="GOT98" s="73"/>
      <c r="GOU98" s="74"/>
      <c r="GOV98" s="74"/>
      <c r="GOW98" s="77"/>
      <c r="GOX98" s="77"/>
      <c r="GOY98" s="11"/>
      <c r="GPE98" s="73"/>
      <c r="GPF98" s="73"/>
      <c r="GPG98" s="73"/>
      <c r="GPH98" s="73"/>
      <c r="GPI98" s="74"/>
      <c r="GPJ98" s="74"/>
      <c r="GPK98" s="77"/>
      <c r="GPL98" s="77"/>
      <c r="GPM98" s="11"/>
      <c r="GPS98" s="73"/>
      <c r="GPT98" s="73"/>
      <c r="GPU98" s="73"/>
      <c r="GPV98" s="73"/>
      <c r="GPW98" s="74"/>
      <c r="GPX98" s="74"/>
      <c r="GPY98" s="77"/>
      <c r="GPZ98" s="77"/>
      <c r="GQA98" s="11"/>
      <c r="GQG98" s="73"/>
      <c r="GQH98" s="73"/>
      <c r="GQI98" s="73"/>
      <c r="GQJ98" s="73"/>
      <c r="GQK98" s="74"/>
      <c r="GQL98" s="74"/>
      <c r="GQM98" s="77"/>
      <c r="GQN98" s="77"/>
      <c r="GQO98" s="11"/>
      <c r="GQU98" s="73"/>
      <c r="GQV98" s="73"/>
      <c r="GQW98" s="73"/>
      <c r="GQX98" s="73"/>
      <c r="GQY98" s="74"/>
      <c r="GQZ98" s="74"/>
      <c r="GRA98" s="77"/>
      <c r="GRB98" s="77"/>
      <c r="GRC98" s="11"/>
      <c r="GRI98" s="73"/>
      <c r="GRJ98" s="73"/>
      <c r="GRK98" s="73"/>
      <c r="GRL98" s="73"/>
      <c r="GRM98" s="74"/>
      <c r="GRN98" s="74"/>
      <c r="GRO98" s="77"/>
      <c r="GRP98" s="77"/>
      <c r="GRQ98" s="11"/>
      <c r="GRW98" s="73"/>
      <c r="GRX98" s="73"/>
      <c r="GRY98" s="73"/>
      <c r="GRZ98" s="73"/>
      <c r="GSA98" s="74"/>
      <c r="GSB98" s="74"/>
      <c r="GSC98" s="77"/>
      <c r="GSD98" s="77"/>
      <c r="GSE98" s="11"/>
      <c r="GSK98" s="73"/>
      <c r="GSL98" s="73"/>
      <c r="GSM98" s="73"/>
      <c r="GSN98" s="73"/>
      <c r="GSO98" s="74"/>
      <c r="GSP98" s="74"/>
      <c r="GSQ98" s="77"/>
      <c r="GSR98" s="77"/>
      <c r="GSS98" s="11"/>
      <c r="GSY98" s="73"/>
      <c r="GSZ98" s="73"/>
      <c r="GTA98" s="73"/>
      <c r="GTB98" s="73"/>
      <c r="GTC98" s="74"/>
      <c r="GTD98" s="74"/>
      <c r="GTE98" s="77"/>
      <c r="GTF98" s="77"/>
      <c r="GTG98" s="11"/>
      <c r="GTM98" s="73"/>
      <c r="GTN98" s="73"/>
      <c r="GTO98" s="73"/>
      <c r="GTP98" s="73"/>
      <c r="GTQ98" s="74"/>
      <c r="GTR98" s="74"/>
      <c r="GTS98" s="77"/>
      <c r="GTT98" s="77"/>
      <c r="GTU98" s="11"/>
      <c r="GUA98" s="73"/>
      <c r="GUB98" s="73"/>
      <c r="GUC98" s="73"/>
      <c r="GUD98" s="73"/>
      <c r="GUE98" s="74"/>
      <c r="GUF98" s="74"/>
      <c r="GUG98" s="77"/>
      <c r="GUH98" s="77"/>
      <c r="GUI98" s="11"/>
      <c r="GUO98" s="73"/>
      <c r="GUP98" s="73"/>
      <c r="GUQ98" s="73"/>
      <c r="GUR98" s="73"/>
      <c r="GUS98" s="74"/>
      <c r="GUT98" s="74"/>
      <c r="GUU98" s="77"/>
      <c r="GUV98" s="77"/>
      <c r="GUW98" s="11"/>
      <c r="GVC98" s="73"/>
      <c r="GVD98" s="73"/>
      <c r="GVE98" s="73"/>
      <c r="GVF98" s="73"/>
      <c r="GVG98" s="74"/>
      <c r="GVH98" s="74"/>
      <c r="GVI98" s="77"/>
      <c r="GVJ98" s="77"/>
      <c r="GVK98" s="11"/>
      <c r="GVQ98" s="73"/>
      <c r="GVR98" s="73"/>
      <c r="GVS98" s="73"/>
      <c r="GVT98" s="73"/>
      <c r="GVU98" s="74"/>
      <c r="GVV98" s="74"/>
      <c r="GVW98" s="77"/>
      <c r="GVX98" s="77"/>
      <c r="GVY98" s="11"/>
      <c r="GWE98" s="73"/>
      <c r="GWF98" s="73"/>
      <c r="GWG98" s="73"/>
      <c r="GWH98" s="73"/>
      <c r="GWI98" s="74"/>
      <c r="GWJ98" s="74"/>
      <c r="GWK98" s="77"/>
      <c r="GWL98" s="77"/>
      <c r="GWM98" s="11"/>
      <c r="GWS98" s="73"/>
      <c r="GWT98" s="73"/>
      <c r="GWU98" s="73"/>
      <c r="GWV98" s="73"/>
      <c r="GWW98" s="74"/>
      <c r="GWX98" s="74"/>
      <c r="GWY98" s="77"/>
      <c r="GWZ98" s="77"/>
      <c r="GXA98" s="11"/>
      <c r="GXG98" s="73"/>
      <c r="GXH98" s="73"/>
      <c r="GXI98" s="73"/>
      <c r="GXJ98" s="73"/>
      <c r="GXK98" s="74"/>
      <c r="GXL98" s="74"/>
      <c r="GXM98" s="77"/>
      <c r="GXN98" s="77"/>
      <c r="GXO98" s="11"/>
      <c r="GXU98" s="73"/>
      <c r="GXV98" s="73"/>
      <c r="GXW98" s="73"/>
      <c r="GXX98" s="73"/>
      <c r="GXY98" s="74"/>
      <c r="GXZ98" s="74"/>
      <c r="GYA98" s="77"/>
      <c r="GYB98" s="77"/>
      <c r="GYC98" s="11"/>
      <c r="GYI98" s="73"/>
      <c r="GYJ98" s="73"/>
      <c r="GYK98" s="73"/>
      <c r="GYL98" s="73"/>
      <c r="GYM98" s="74"/>
      <c r="GYN98" s="74"/>
      <c r="GYO98" s="77"/>
      <c r="GYP98" s="77"/>
      <c r="GYQ98" s="11"/>
      <c r="GYW98" s="73"/>
      <c r="GYX98" s="73"/>
      <c r="GYY98" s="73"/>
      <c r="GYZ98" s="73"/>
      <c r="GZA98" s="74"/>
      <c r="GZB98" s="74"/>
      <c r="GZC98" s="77"/>
      <c r="GZD98" s="77"/>
      <c r="GZE98" s="11"/>
      <c r="GZK98" s="73"/>
      <c r="GZL98" s="73"/>
      <c r="GZM98" s="73"/>
      <c r="GZN98" s="73"/>
      <c r="GZO98" s="74"/>
      <c r="GZP98" s="74"/>
      <c r="GZQ98" s="77"/>
      <c r="GZR98" s="77"/>
      <c r="GZS98" s="11"/>
      <c r="GZY98" s="73"/>
      <c r="GZZ98" s="73"/>
      <c r="HAA98" s="73"/>
      <c r="HAB98" s="73"/>
      <c r="HAC98" s="74"/>
      <c r="HAD98" s="74"/>
      <c r="HAE98" s="77"/>
      <c r="HAF98" s="77"/>
      <c r="HAG98" s="11"/>
      <c r="HAM98" s="73"/>
      <c r="HAN98" s="73"/>
      <c r="HAO98" s="73"/>
      <c r="HAP98" s="73"/>
      <c r="HAQ98" s="74"/>
      <c r="HAR98" s="74"/>
      <c r="HAS98" s="77"/>
      <c r="HAT98" s="77"/>
      <c r="HAU98" s="11"/>
      <c r="HBA98" s="73"/>
      <c r="HBB98" s="73"/>
      <c r="HBC98" s="73"/>
      <c r="HBD98" s="73"/>
      <c r="HBE98" s="74"/>
      <c r="HBF98" s="74"/>
      <c r="HBG98" s="77"/>
      <c r="HBH98" s="77"/>
      <c r="HBI98" s="11"/>
      <c r="HBO98" s="73"/>
      <c r="HBP98" s="73"/>
      <c r="HBQ98" s="73"/>
      <c r="HBR98" s="73"/>
      <c r="HBS98" s="74"/>
      <c r="HBT98" s="74"/>
      <c r="HBU98" s="77"/>
      <c r="HBV98" s="77"/>
      <c r="HBW98" s="11"/>
      <c r="HCC98" s="73"/>
      <c r="HCD98" s="73"/>
      <c r="HCE98" s="73"/>
      <c r="HCF98" s="73"/>
      <c r="HCG98" s="74"/>
      <c r="HCH98" s="74"/>
      <c r="HCI98" s="77"/>
      <c r="HCJ98" s="77"/>
      <c r="HCK98" s="11"/>
      <c r="HCQ98" s="73"/>
      <c r="HCR98" s="73"/>
      <c r="HCS98" s="73"/>
      <c r="HCT98" s="73"/>
      <c r="HCU98" s="74"/>
      <c r="HCV98" s="74"/>
      <c r="HCW98" s="77"/>
      <c r="HCX98" s="77"/>
      <c r="HCY98" s="11"/>
      <c r="HDE98" s="73"/>
      <c r="HDF98" s="73"/>
      <c r="HDG98" s="73"/>
      <c r="HDH98" s="73"/>
      <c r="HDI98" s="74"/>
      <c r="HDJ98" s="74"/>
      <c r="HDK98" s="77"/>
      <c r="HDL98" s="77"/>
      <c r="HDM98" s="11"/>
      <c r="HDS98" s="73"/>
      <c r="HDT98" s="73"/>
      <c r="HDU98" s="73"/>
      <c r="HDV98" s="73"/>
      <c r="HDW98" s="74"/>
      <c r="HDX98" s="74"/>
      <c r="HDY98" s="77"/>
      <c r="HDZ98" s="77"/>
      <c r="HEA98" s="11"/>
      <c r="HEG98" s="73"/>
      <c r="HEH98" s="73"/>
      <c r="HEI98" s="73"/>
      <c r="HEJ98" s="73"/>
      <c r="HEK98" s="74"/>
      <c r="HEL98" s="74"/>
      <c r="HEM98" s="77"/>
      <c r="HEN98" s="77"/>
      <c r="HEO98" s="11"/>
      <c r="HEU98" s="73"/>
      <c r="HEV98" s="73"/>
      <c r="HEW98" s="73"/>
      <c r="HEX98" s="73"/>
      <c r="HEY98" s="74"/>
      <c r="HEZ98" s="74"/>
      <c r="HFA98" s="77"/>
      <c r="HFB98" s="77"/>
      <c r="HFC98" s="11"/>
      <c r="HFI98" s="73"/>
      <c r="HFJ98" s="73"/>
      <c r="HFK98" s="73"/>
      <c r="HFL98" s="73"/>
      <c r="HFM98" s="74"/>
      <c r="HFN98" s="74"/>
      <c r="HFO98" s="77"/>
      <c r="HFP98" s="77"/>
      <c r="HFQ98" s="11"/>
      <c r="HFW98" s="73"/>
      <c r="HFX98" s="73"/>
      <c r="HFY98" s="73"/>
      <c r="HFZ98" s="73"/>
      <c r="HGA98" s="74"/>
      <c r="HGB98" s="74"/>
      <c r="HGC98" s="77"/>
      <c r="HGD98" s="77"/>
      <c r="HGE98" s="11"/>
      <c r="HGK98" s="73"/>
      <c r="HGL98" s="73"/>
      <c r="HGM98" s="73"/>
      <c r="HGN98" s="73"/>
      <c r="HGO98" s="74"/>
      <c r="HGP98" s="74"/>
      <c r="HGQ98" s="77"/>
      <c r="HGR98" s="77"/>
      <c r="HGS98" s="11"/>
      <c r="HGY98" s="73"/>
      <c r="HGZ98" s="73"/>
      <c r="HHA98" s="73"/>
      <c r="HHB98" s="73"/>
      <c r="HHC98" s="74"/>
      <c r="HHD98" s="74"/>
      <c r="HHE98" s="77"/>
      <c r="HHF98" s="77"/>
      <c r="HHG98" s="11"/>
      <c r="HHM98" s="73"/>
      <c r="HHN98" s="73"/>
      <c r="HHO98" s="73"/>
      <c r="HHP98" s="73"/>
      <c r="HHQ98" s="74"/>
      <c r="HHR98" s="74"/>
      <c r="HHS98" s="77"/>
      <c r="HHT98" s="77"/>
      <c r="HHU98" s="11"/>
      <c r="HIA98" s="73"/>
      <c r="HIB98" s="73"/>
      <c r="HIC98" s="73"/>
      <c r="HID98" s="73"/>
      <c r="HIE98" s="74"/>
      <c r="HIF98" s="74"/>
      <c r="HIG98" s="77"/>
      <c r="HIH98" s="77"/>
      <c r="HII98" s="11"/>
      <c r="HIO98" s="73"/>
      <c r="HIP98" s="73"/>
      <c r="HIQ98" s="73"/>
      <c r="HIR98" s="73"/>
      <c r="HIS98" s="74"/>
      <c r="HIT98" s="74"/>
      <c r="HIU98" s="77"/>
      <c r="HIV98" s="77"/>
      <c r="HIW98" s="11"/>
      <c r="HJC98" s="73"/>
      <c r="HJD98" s="73"/>
      <c r="HJE98" s="73"/>
      <c r="HJF98" s="73"/>
      <c r="HJG98" s="74"/>
      <c r="HJH98" s="74"/>
      <c r="HJI98" s="77"/>
      <c r="HJJ98" s="77"/>
      <c r="HJK98" s="11"/>
      <c r="HJQ98" s="73"/>
      <c r="HJR98" s="73"/>
      <c r="HJS98" s="73"/>
      <c r="HJT98" s="73"/>
      <c r="HJU98" s="74"/>
      <c r="HJV98" s="74"/>
      <c r="HJW98" s="77"/>
      <c r="HJX98" s="77"/>
      <c r="HJY98" s="11"/>
      <c r="HKE98" s="73"/>
      <c r="HKF98" s="73"/>
      <c r="HKG98" s="73"/>
      <c r="HKH98" s="73"/>
      <c r="HKI98" s="74"/>
      <c r="HKJ98" s="74"/>
      <c r="HKK98" s="77"/>
      <c r="HKL98" s="77"/>
      <c r="HKM98" s="11"/>
      <c r="HKS98" s="73"/>
      <c r="HKT98" s="73"/>
      <c r="HKU98" s="73"/>
      <c r="HKV98" s="73"/>
      <c r="HKW98" s="74"/>
      <c r="HKX98" s="74"/>
      <c r="HKY98" s="77"/>
      <c r="HKZ98" s="77"/>
      <c r="HLA98" s="11"/>
      <c r="HLG98" s="73"/>
      <c r="HLH98" s="73"/>
      <c r="HLI98" s="73"/>
      <c r="HLJ98" s="73"/>
      <c r="HLK98" s="74"/>
      <c r="HLL98" s="74"/>
      <c r="HLM98" s="77"/>
      <c r="HLN98" s="77"/>
      <c r="HLO98" s="11"/>
      <c r="HLU98" s="73"/>
      <c r="HLV98" s="73"/>
      <c r="HLW98" s="73"/>
      <c r="HLX98" s="73"/>
      <c r="HLY98" s="74"/>
      <c r="HLZ98" s="74"/>
      <c r="HMA98" s="77"/>
      <c r="HMB98" s="77"/>
      <c r="HMC98" s="11"/>
      <c r="HMI98" s="73"/>
      <c r="HMJ98" s="73"/>
      <c r="HMK98" s="73"/>
      <c r="HML98" s="73"/>
      <c r="HMM98" s="74"/>
      <c r="HMN98" s="74"/>
      <c r="HMO98" s="77"/>
      <c r="HMP98" s="77"/>
      <c r="HMQ98" s="11"/>
      <c r="HMW98" s="73"/>
      <c r="HMX98" s="73"/>
      <c r="HMY98" s="73"/>
      <c r="HMZ98" s="73"/>
      <c r="HNA98" s="74"/>
      <c r="HNB98" s="74"/>
      <c r="HNC98" s="77"/>
      <c r="HND98" s="77"/>
      <c r="HNE98" s="11"/>
      <c r="HNK98" s="73"/>
      <c r="HNL98" s="73"/>
      <c r="HNM98" s="73"/>
      <c r="HNN98" s="73"/>
      <c r="HNO98" s="74"/>
      <c r="HNP98" s="74"/>
      <c r="HNQ98" s="77"/>
      <c r="HNR98" s="77"/>
      <c r="HNS98" s="11"/>
      <c r="HNY98" s="73"/>
      <c r="HNZ98" s="73"/>
      <c r="HOA98" s="73"/>
      <c r="HOB98" s="73"/>
      <c r="HOC98" s="74"/>
      <c r="HOD98" s="74"/>
      <c r="HOE98" s="77"/>
      <c r="HOF98" s="77"/>
      <c r="HOG98" s="11"/>
      <c r="HOM98" s="73"/>
      <c r="HON98" s="73"/>
      <c r="HOO98" s="73"/>
      <c r="HOP98" s="73"/>
      <c r="HOQ98" s="74"/>
      <c r="HOR98" s="74"/>
      <c r="HOS98" s="77"/>
      <c r="HOT98" s="77"/>
      <c r="HOU98" s="11"/>
      <c r="HPA98" s="73"/>
      <c r="HPB98" s="73"/>
      <c r="HPC98" s="73"/>
      <c r="HPD98" s="73"/>
      <c r="HPE98" s="74"/>
      <c r="HPF98" s="74"/>
      <c r="HPG98" s="77"/>
      <c r="HPH98" s="77"/>
      <c r="HPI98" s="11"/>
      <c r="HPO98" s="73"/>
      <c r="HPP98" s="73"/>
      <c r="HPQ98" s="73"/>
      <c r="HPR98" s="73"/>
      <c r="HPS98" s="74"/>
      <c r="HPT98" s="74"/>
      <c r="HPU98" s="77"/>
      <c r="HPV98" s="77"/>
      <c r="HPW98" s="11"/>
      <c r="HQC98" s="73"/>
      <c r="HQD98" s="73"/>
      <c r="HQE98" s="73"/>
      <c r="HQF98" s="73"/>
      <c r="HQG98" s="74"/>
      <c r="HQH98" s="74"/>
      <c r="HQI98" s="77"/>
      <c r="HQJ98" s="77"/>
      <c r="HQK98" s="11"/>
      <c r="HQQ98" s="73"/>
      <c r="HQR98" s="73"/>
      <c r="HQS98" s="73"/>
      <c r="HQT98" s="73"/>
      <c r="HQU98" s="74"/>
      <c r="HQV98" s="74"/>
      <c r="HQW98" s="77"/>
      <c r="HQX98" s="77"/>
      <c r="HQY98" s="11"/>
      <c r="HRE98" s="73"/>
      <c r="HRF98" s="73"/>
      <c r="HRG98" s="73"/>
      <c r="HRH98" s="73"/>
      <c r="HRI98" s="74"/>
      <c r="HRJ98" s="74"/>
      <c r="HRK98" s="77"/>
      <c r="HRL98" s="77"/>
      <c r="HRM98" s="11"/>
      <c r="HRS98" s="73"/>
      <c r="HRT98" s="73"/>
      <c r="HRU98" s="73"/>
      <c r="HRV98" s="73"/>
      <c r="HRW98" s="74"/>
      <c r="HRX98" s="74"/>
      <c r="HRY98" s="77"/>
      <c r="HRZ98" s="77"/>
      <c r="HSA98" s="11"/>
      <c r="HSG98" s="73"/>
      <c r="HSH98" s="73"/>
      <c r="HSI98" s="73"/>
      <c r="HSJ98" s="73"/>
      <c r="HSK98" s="74"/>
      <c r="HSL98" s="74"/>
      <c r="HSM98" s="77"/>
      <c r="HSN98" s="77"/>
      <c r="HSO98" s="11"/>
      <c r="HSU98" s="73"/>
      <c r="HSV98" s="73"/>
      <c r="HSW98" s="73"/>
      <c r="HSX98" s="73"/>
      <c r="HSY98" s="74"/>
      <c r="HSZ98" s="74"/>
      <c r="HTA98" s="77"/>
      <c r="HTB98" s="77"/>
      <c r="HTC98" s="11"/>
      <c r="HTI98" s="73"/>
      <c r="HTJ98" s="73"/>
      <c r="HTK98" s="73"/>
      <c r="HTL98" s="73"/>
      <c r="HTM98" s="74"/>
      <c r="HTN98" s="74"/>
      <c r="HTO98" s="77"/>
      <c r="HTP98" s="77"/>
      <c r="HTQ98" s="11"/>
      <c r="HTW98" s="73"/>
      <c r="HTX98" s="73"/>
      <c r="HTY98" s="73"/>
      <c r="HTZ98" s="73"/>
      <c r="HUA98" s="74"/>
      <c r="HUB98" s="74"/>
      <c r="HUC98" s="77"/>
      <c r="HUD98" s="77"/>
      <c r="HUE98" s="11"/>
      <c r="HUK98" s="73"/>
      <c r="HUL98" s="73"/>
      <c r="HUM98" s="73"/>
      <c r="HUN98" s="73"/>
      <c r="HUO98" s="74"/>
      <c r="HUP98" s="74"/>
      <c r="HUQ98" s="77"/>
      <c r="HUR98" s="77"/>
      <c r="HUS98" s="11"/>
      <c r="HUY98" s="73"/>
      <c r="HUZ98" s="73"/>
      <c r="HVA98" s="73"/>
      <c r="HVB98" s="73"/>
      <c r="HVC98" s="74"/>
      <c r="HVD98" s="74"/>
      <c r="HVE98" s="77"/>
      <c r="HVF98" s="77"/>
      <c r="HVG98" s="11"/>
      <c r="HVM98" s="73"/>
      <c r="HVN98" s="73"/>
      <c r="HVO98" s="73"/>
      <c r="HVP98" s="73"/>
      <c r="HVQ98" s="74"/>
      <c r="HVR98" s="74"/>
      <c r="HVS98" s="77"/>
      <c r="HVT98" s="77"/>
      <c r="HVU98" s="11"/>
      <c r="HWA98" s="73"/>
      <c r="HWB98" s="73"/>
      <c r="HWC98" s="73"/>
      <c r="HWD98" s="73"/>
      <c r="HWE98" s="74"/>
      <c r="HWF98" s="74"/>
      <c r="HWG98" s="77"/>
      <c r="HWH98" s="77"/>
      <c r="HWI98" s="11"/>
      <c r="HWO98" s="73"/>
      <c r="HWP98" s="73"/>
      <c r="HWQ98" s="73"/>
      <c r="HWR98" s="73"/>
      <c r="HWS98" s="74"/>
      <c r="HWT98" s="74"/>
      <c r="HWU98" s="77"/>
      <c r="HWV98" s="77"/>
      <c r="HWW98" s="11"/>
      <c r="HXC98" s="73"/>
      <c r="HXD98" s="73"/>
      <c r="HXE98" s="73"/>
      <c r="HXF98" s="73"/>
      <c r="HXG98" s="74"/>
      <c r="HXH98" s="74"/>
      <c r="HXI98" s="77"/>
      <c r="HXJ98" s="77"/>
      <c r="HXK98" s="11"/>
      <c r="HXQ98" s="73"/>
      <c r="HXR98" s="73"/>
      <c r="HXS98" s="73"/>
      <c r="HXT98" s="73"/>
      <c r="HXU98" s="74"/>
      <c r="HXV98" s="74"/>
      <c r="HXW98" s="77"/>
      <c r="HXX98" s="77"/>
      <c r="HXY98" s="11"/>
      <c r="HYE98" s="73"/>
      <c r="HYF98" s="73"/>
      <c r="HYG98" s="73"/>
      <c r="HYH98" s="73"/>
      <c r="HYI98" s="74"/>
      <c r="HYJ98" s="74"/>
      <c r="HYK98" s="77"/>
      <c r="HYL98" s="77"/>
      <c r="HYM98" s="11"/>
      <c r="HYS98" s="73"/>
      <c r="HYT98" s="73"/>
      <c r="HYU98" s="73"/>
      <c r="HYV98" s="73"/>
      <c r="HYW98" s="74"/>
      <c r="HYX98" s="74"/>
      <c r="HYY98" s="77"/>
      <c r="HYZ98" s="77"/>
      <c r="HZA98" s="11"/>
      <c r="HZG98" s="73"/>
      <c r="HZH98" s="73"/>
      <c r="HZI98" s="73"/>
      <c r="HZJ98" s="73"/>
      <c r="HZK98" s="74"/>
      <c r="HZL98" s="74"/>
      <c r="HZM98" s="77"/>
      <c r="HZN98" s="77"/>
      <c r="HZO98" s="11"/>
      <c r="HZU98" s="73"/>
      <c r="HZV98" s="73"/>
      <c r="HZW98" s="73"/>
      <c r="HZX98" s="73"/>
      <c r="HZY98" s="74"/>
      <c r="HZZ98" s="74"/>
      <c r="IAA98" s="77"/>
      <c r="IAB98" s="77"/>
      <c r="IAC98" s="11"/>
      <c r="IAI98" s="73"/>
      <c r="IAJ98" s="73"/>
      <c r="IAK98" s="73"/>
      <c r="IAL98" s="73"/>
      <c r="IAM98" s="74"/>
      <c r="IAN98" s="74"/>
      <c r="IAO98" s="77"/>
      <c r="IAP98" s="77"/>
      <c r="IAQ98" s="11"/>
      <c r="IAW98" s="73"/>
      <c r="IAX98" s="73"/>
      <c r="IAY98" s="73"/>
      <c r="IAZ98" s="73"/>
      <c r="IBA98" s="74"/>
      <c r="IBB98" s="74"/>
      <c r="IBC98" s="77"/>
      <c r="IBD98" s="77"/>
      <c r="IBE98" s="11"/>
      <c r="IBK98" s="73"/>
      <c r="IBL98" s="73"/>
      <c r="IBM98" s="73"/>
      <c r="IBN98" s="73"/>
      <c r="IBO98" s="74"/>
      <c r="IBP98" s="74"/>
      <c r="IBQ98" s="77"/>
      <c r="IBR98" s="77"/>
      <c r="IBS98" s="11"/>
      <c r="IBY98" s="73"/>
      <c r="IBZ98" s="73"/>
      <c r="ICA98" s="73"/>
      <c r="ICB98" s="73"/>
      <c r="ICC98" s="74"/>
      <c r="ICD98" s="74"/>
      <c r="ICE98" s="77"/>
      <c r="ICF98" s="77"/>
      <c r="ICG98" s="11"/>
      <c r="ICM98" s="73"/>
      <c r="ICN98" s="73"/>
      <c r="ICO98" s="73"/>
      <c r="ICP98" s="73"/>
      <c r="ICQ98" s="74"/>
      <c r="ICR98" s="74"/>
      <c r="ICS98" s="77"/>
      <c r="ICT98" s="77"/>
      <c r="ICU98" s="11"/>
      <c r="IDA98" s="73"/>
      <c r="IDB98" s="73"/>
      <c r="IDC98" s="73"/>
      <c r="IDD98" s="73"/>
      <c r="IDE98" s="74"/>
      <c r="IDF98" s="74"/>
      <c r="IDG98" s="77"/>
      <c r="IDH98" s="77"/>
      <c r="IDI98" s="11"/>
      <c r="IDO98" s="73"/>
      <c r="IDP98" s="73"/>
      <c r="IDQ98" s="73"/>
      <c r="IDR98" s="73"/>
      <c r="IDS98" s="74"/>
      <c r="IDT98" s="74"/>
      <c r="IDU98" s="77"/>
      <c r="IDV98" s="77"/>
      <c r="IDW98" s="11"/>
      <c r="IEC98" s="73"/>
      <c r="IED98" s="73"/>
      <c r="IEE98" s="73"/>
      <c r="IEF98" s="73"/>
      <c r="IEG98" s="74"/>
      <c r="IEH98" s="74"/>
      <c r="IEI98" s="77"/>
      <c r="IEJ98" s="77"/>
      <c r="IEK98" s="11"/>
      <c r="IEQ98" s="73"/>
      <c r="IER98" s="73"/>
      <c r="IES98" s="73"/>
      <c r="IET98" s="73"/>
      <c r="IEU98" s="74"/>
      <c r="IEV98" s="74"/>
      <c r="IEW98" s="77"/>
      <c r="IEX98" s="77"/>
      <c r="IEY98" s="11"/>
      <c r="IFE98" s="73"/>
      <c r="IFF98" s="73"/>
      <c r="IFG98" s="73"/>
      <c r="IFH98" s="73"/>
      <c r="IFI98" s="74"/>
      <c r="IFJ98" s="74"/>
      <c r="IFK98" s="77"/>
      <c r="IFL98" s="77"/>
      <c r="IFM98" s="11"/>
      <c r="IFS98" s="73"/>
      <c r="IFT98" s="73"/>
      <c r="IFU98" s="73"/>
      <c r="IFV98" s="73"/>
      <c r="IFW98" s="74"/>
      <c r="IFX98" s="74"/>
      <c r="IFY98" s="77"/>
      <c r="IFZ98" s="77"/>
      <c r="IGA98" s="11"/>
      <c r="IGG98" s="73"/>
      <c r="IGH98" s="73"/>
      <c r="IGI98" s="73"/>
      <c r="IGJ98" s="73"/>
      <c r="IGK98" s="74"/>
      <c r="IGL98" s="74"/>
      <c r="IGM98" s="77"/>
      <c r="IGN98" s="77"/>
      <c r="IGO98" s="11"/>
      <c r="IGU98" s="73"/>
      <c r="IGV98" s="73"/>
      <c r="IGW98" s="73"/>
      <c r="IGX98" s="73"/>
      <c r="IGY98" s="74"/>
      <c r="IGZ98" s="74"/>
      <c r="IHA98" s="77"/>
      <c r="IHB98" s="77"/>
      <c r="IHC98" s="11"/>
      <c r="IHI98" s="73"/>
      <c r="IHJ98" s="73"/>
      <c r="IHK98" s="73"/>
      <c r="IHL98" s="73"/>
      <c r="IHM98" s="74"/>
      <c r="IHN98" s="74"/>
      <c r="IHO98" s="77"/>
      <c r="IHP98" s="77"/>
      <c r="IHQ98" s="11"/>
      <c r="IHW98" s="73"/>
      <c r="IHX98" s="73"/>
      <c r="IHY98" s="73"/>
      <c r="IHZ98" s="73"/>
      <c r="IIA98" s="74"/>
      <c r="IIB98" s="74"/>
      <c r="IIC98" s="77"/>
      <c r="IID98" s="77"/>
      <c r="IIE98" s="11"/>
      <c r="IIK98" s="73"/>
      <c r="IIL98" s="73"/>
      <c r="IIM98" s="73"/>
      <c r="IIN98" s="73"/>
      <c r="IIO98" s="74"/>
      <c r="IIP98" s="74"/>
      <c r="IIQ98" s="77"/>
      <c r="IIR98" s="77"/>
      <c r="IIS98" s="11"/>
      <c r="IIY98" s="73"/>
      <c r="IIZ98" s="73"/>
      <c r="IJA98" s="73"/>
      <c r="IJB98" s="73"/>
      <c r="IJC98" s="74"/>
      <c r="IJD98" s="74"/>
      <c r="IJE98" s="77"/>
      <c r="IJF98" s="77"/>
      <c r="IJG98" s="11"/>
      <c r="IJM98" s="73"/>
      <c r="IJN98" s="73"/>
      <c r="IJO98" s="73"/>
      <c r="IJP98" s="73"/>
      <c r="IJQ98" s="74"/>
      <c r="IJR98" s="74"/>
      <c r="IJS98" s="77"/>
      <c r="IJT98" s="77"/>
      <c r="IJU98" s="11"/>
      <c r="IKA98" s="73"/>
      <c r="IKB98" s="73"/>
      <c r="IKC98" s="73"/>
      <c r="IKD98" s="73"/>
      <c r="IKE98" s="74"/>
      <c r="IKF98" s="74"/>
      <c r="IKG98" s="77"/>
      <c r="IKH98" s="77"/>
      <c r="IKI98" s="11"/>
      <c r="IKO98" s="73"/>
      <c r="IKP98" s="73"/>
      <c r="IKQ98" s="73"/>
      <c r="IKR98" s="73"/>
      <c r="IKS98" s="74"/>
      <c r="IKT98" s="74"/>
      <c r="IKU98" s="77"/>
      <c r="IKV98" s="77"/>
      <c r="IKW98" s="11"/>
      <c r="ILC98" s="73"/>
      <c r="ILD98" s="73"/>
      <c r="ILE98" s="73"/>
      <c r="ILF98" s="73"/>
      <c r="ILG98" s="74"/>
      <c r="ILH98" s="74"/>
      <c r="ILI98" s="77"/>
      <c r="ILJ98" s="77"/>
      <c r="ILK98" s="11"/>
      <c r="ILQ98" s="73"/>
      <c r="ILR98" s="73"/>
      <c r="ILS98" s="73"/>
      <c r="ILT98" s="73"/>
      <c r="ILU98" s="74"/>
      <c r="ILV98" s="74"/>
      <c r="ILW98" s="77"/>
      <c r="ILX98" s="77"/>
      <c r="ILY98" s="11"/>
      <c r="IME98" s="73"/>
      <c r="IMF98" s="73"/>
      <c r="IMG98" s="73"/>
      <c r="IMH98" s="73"/>
      <c r="IMI98" s="74"/>
      <c r="IMJ98" s="74"/>
      <c r="IMK98" s="77"/>
      <c r="IML98" s="77"/>
      <c r="IMM98" s="11"/>
      <c r="IMS98" s="73"/>
      <c r="IMT98" s="73"/>
      <c r="IMU98" s="73"/>
      <c r="IMV98" s="73"/>
      <c r="IMW98" s="74"/>
      <c r="IMX98" s="74"/>
      <c r="IMY98" s="77"/>
      <c r="IMZ98" s="77"/>
      <c r="INA98" s="11"/>
      <c r="ING98" s="73"/>
      <c r="INH98" s="73"/>
      <c r="INI98" s="73"/>
      <c r="INJ98" s="73"/>
      <c r="INK98" s="74"/>
      <c r="INL98" s="74"/>
      <c r="INM98" s="77"/>
      <c r="INN98" s="77"/>
      <c r="INO98" s="11"/>
      <c r="INU98" s="73"/>
      <c r="INV98" s="73"/>
      <c r="INW98" s="73"/>
      <c r="INX98" s="73"/>
      <c r="INY98" s="74"/>
      <c r="INZ98" s="74"/>
      <c r="IOA98" s="77"/>
      <c r="IOB98" s="77"/>
      <c r="IOC98" s="11"/>
      <c r="IOI98" s="73"/>
      <c r="IOJ98" s="73"/>
      <c r="IOK98" s="73"/>
      <c r="IOL98" s="73"/>
      <c r="IOM98" s="74"/>
      <c r="ION98" s="74"/>
      <c r="IOO98" s="77"/>
      <c r="IOP98" s="77"/>
      <c r="IOQ98" s="11"/>
      <c r="IOW98" s="73"/>
      <c r="IOX98" s="73"/>
      <c r="IOY98" s="73"/>
      <c r="IOZ98" s="73"/>
      <c r="IPA98" s="74"/>
      <c r="IPB98" s="74"/>
      <c r="IPC98" s="77"/>
      <c r="IPD98" s="77"/>
      <c r="IPE98" s="11"/>
      <c r="IPK98" s="73"/>
      <c r="IPL98" s="73"/>
      <c r="IPM98" s="73"/>
      <c r="IPN98" s="73"/>
      <c r="IPO98" s="74"/>
      <c r="IPP98" s="74"/>
      <c r="IPQ98" s="77"/>
      <c r="IPR98" s="77"/>
      <c r="IPS98" s="11"/>
      <c r="IPY98" s="73"/>
      <c r="IPZ98" s="73"/>
      <c r="IQA98" s="73"/>
      <c r="IQB98" s="73"/>
      <c r="IQC98" s="74"/>
      <c r="IQD98" s="74"/>
      <c r="IQE98" s="77"/>
      <c r="IQF98" s="77"/>
      <c r="IQG98" s="11"/>
      <c r="IQM98" s="73"/>
      <c r="IQN98" s="73"/>
      <c r="IQO98" s="73"/>
      <c r="IQP98" s="73"/>
      <c r="IQQ98" s="74"/>
      <c r="IQR98" s="74"/>
      <c r="IQS98" s="77"/>
      <c r="IQT98" s="77"/>
      <c r="IQU98" s="11"/>
      <c r="IRA98" s="73"/>
      <c r="IRB98" s="73"/>
      <c r="IRC98" s="73"/>
      <c r="IRD98" s="73"/>
      <c r="IRE98" s="74"/>
      <c r="IRF98" s="74"/>
      <c r="IRG98" s="77"/>
      <c r="IRH98" s="77"/>
      <c r="IRI98" s="11"/>
      <c r="IRO98" s="73"/>
      <c r="IRP98" s="73"/>
      <c r="IRQ98" s="73"/>
      <c r="IRR98" s="73"/>
      <c r="IRS98" s="74"/>
      <c r="IRT98" s="74"/>
      <c r="IRU98" s="77"/>
      <c r="IRV98" s="77"/>
      <c r="IRW98" s="11"/>
      <c r="ISC98" s="73"/>
      <c r="ISD98" s="73"/>
      <c r="ISE98" s="73"/>
      <c r="ISF98" s="73"/>
      <c r="ISG98" s="74"/>
      <c r="ISH98" s="74"/>
      <c r="ISI98" s="77"/>
      <c r="ISJ98" s="77"/>
      <c r="ISK98" s="11"/>
      <c r="ISQ98" s="73"/>
      <c r="ISR98" s="73"/>
      <c r="ISS98" s="73"/>
      <c r="IST98" s="73"/>
      <c r="ISU98" s="74"/>
      <c r="ISV98" s="74"/>
      <c r="ISW98" s="77"/>
      <c r="ISX98" s="77"/>
      <c r="ISY98" s="11"/>
      <c r="ITE98" s="73"/>
      <c r="ITF98" s="73"/>
      <c r="ITG98" s="73"/>
      <c r="ITH98" s="73"/>
      <c r="ITI98" s="74"/>
      <c r="ITJ98" s="74"/>
      <c r="ITK98" s="77"/>
      <c r="ITL98" s="77"/>
      <c r="ITM98" s="11"/>
      <c r="ITS98" s="73"/>
      <c r="ITT98" s="73"/>
      <c r="ITU98" s="73"/>
      <c r="ITV98" s="73"/>
      <c r="ITW98" s="74"/>
      <c r="ITX98" s="74"/>
      <c r="ITY98" s="77"/>
      <c r="ITZ98" s="77"/>
      <c r="IUA98" s="11"/>
      <c r="IUG98" s="73"/>
      <c r="IUH98" s="73"/>
      <c r="IUI98" s="73"/>
      <c r="IUJ98" s="73"/>
      <c r="IUK98" s="74"/>
      <c r="IUL98" s="74"/>
      <c r="IUM98" s="77"/>
      <c r="IUN98" s="77"/>
      <c r="IUO98" s="11"/>
      <c r="IUU98" s="73"/>
      <c r="IUV98" s="73"/>
      <c r="IUW98" s="73"/>
      <c r="IUX98" s="73"/>
      <c r="IUY98" s="74"/>
      <c r="IUZ98" s="74"/>
      <c r="IVA98" s="77"/>
      <c r="IVB98" s="77"/>
      <c r="IVC98" s="11"/>
      <c r="IVI98" s="73"/>
      <c r="IVJ98" s="73"/>
      <c r="IVK98" s="73"/>
      <c r="IVL98" s="73"/>
      <c r="IVM98" s="74"/>
      <c r="IVN98" s="74"/>
      <c r="IVO98" s="77"/>
      <c r="IVP98" s="77"/>
      <c r="IVQ98" s="11"/>
      <c r="IVW98" s="73"/>
      <c r="IVX98" s="73"/>
      <c r="IVY98" s="73"/>
      <c r="IVZ98" s="73"/>
      <c r="IWA98" s="74"/>
      <c r="IWB98" s="74"/>
      <c r="IWC98" s="77"/>
      <c r="IWD98" s="77"/>
      <c r="IWE98" s="11"/>
      <c r="IWK98" s="73"/>
      <c r="IWL98" s="73"/>
      <c r="IWM98" s="73"/>
      <c r="IWN98" s="73"/>
      <c r="IWO98" s="74"/>
      <c r="IWP98" s="74"/>
      <c r="IWQ98" s="77"/>
      <c r="IWR98" s="77"/>
      <c r="IWS98" s="11"/>
      <c r="IWY98" s="73"/>
      <c r="IWZ98" s="73"/>
      <c r="IXA98" s="73"/>
      <c r="IXB98" s="73"/>
      <c r="IXC98" s="74"/>
      <c r="IXD98" s="74"/>
      <c r="IXE98" s="77"/>
      <c r="IXF98" s="77"/>
      <c r="IXG98" s="11"/>
      <c r="IXM98" s="73"/>
      <c r="IXN98" s="73"/>
      <c r="IXO98" s="73"/>
      <c r="IXP98" s="73"/>
      <c r="IXQ98" s="74"/>
      <c r="IXR98" s="74"/>
      <c r="IXS98" s="77"/>
      <c r="IXT98" s="77"/>
      <c r="IXU98" s="11"/>
      <c r="IYA98" s="73"/>
      <c r="IYB98" s="73"/>
      <c r="IYC98" s="73"/>
      <c r="IYD98" s="73"/>
      <c r="IYE98" s="74"/>
      <c r="IYF98" s="74"/>
      <c r="IYG98" s="77"/>
      <c r="IYH98" s="77"/>
      <c r="IYI98" s="11"/>
      <c r="IYO98" s="73"/>
      <c r="IYP98" s="73"/>
      <c r="IYQ98" s="73"/>
      <c r="IYR98" s="73"/>
      <c r="IYS98" s="74"/>
      <c r="IYT98" s="74"/>
      <c r="IYU98" s="77"/>
      <c r="IYV98" s="77"/>
      <c r="IYW98" s="11"/>
      <c r="IZC98" s="73"/>
      <c r="IZD98" s="73"/>
      <c r="IZE98" s="73"/>
      <c r="IZF98" s="73"/>
      <c r="IZG98" s="74"/>
      <c r="IZH98" s="74"/>
      <c r="IZI98" s="77"/>
      <c r="IZJ98" s="77"/>
      <c r="IZK98" s="11"/>
      <c r="IZQ98" s="73"/>
      <c r="IZR98" s="73"/>
      <c r="IZS98" s="73"/>
      <c r="IZT98" s="73"/>
      <c r="IZU98" s="74"/>
      <c r="IZV98" s="74"/>
      <c r="IZW98" s="77"/>
      <c r="IZX98" s="77"/>
      <c r="IZY98" s="11"/>
      <c r="JAE98" s="73"/>
      <c r="JAF98" s="73"/>
      <c r="JAG98" s="73"/>
      <c r="JAH98" s="73"/>
      <c r="JAI98" s="74"/>
      <c r="JAJ98" s="74"/>
      <c r="JAK98" s="77"/>
      <c r="JAL98" s="77"/>
      <c r="JAM98" s="11"/>
      <c r="JAS98" s="73"/>
      <c r="JAT98" s="73"/>
      <c r="JAU98" s="73"/>
      <c r="JAV98" s="73"/>
      <c r="JAW98" s="74"/>
      <c r="JAX98" s="74"/>
      <c r="JAY98" s="77"/>
      <c r="JAZ98" s="77"/>
      <c r="JBA98" s="11"/>
      <c r="JBG98" s="73"/>
      <c r="JBH98" s="73"/>
      <c r="JBI98" s="73"/>
      <c r="JBJ98" s="73"/>
      <c r="JBK98" s="74"/>
      <c r="JBL98" s="74"/>
      <c r="JBM98" s="77"/>
      <c r="JBN98" s="77"/>
      <c r="JBO98" s="11"/>
      <c r="JBU98" s="73"/>
      <c r="JBV98" s="73"/>
      <c r="JBW98" s="73"/>
      <c r="JBX98" s="73"/>
      <c r="JBY98" s="74"/>
      <c r="JBZ98" s="74"/>
      <c r="JCA98" s="77"/>
      <c r="JCB98" s="77"/>
      <c r="JCC98" s="11"/>
      <c r="JCI98" s="73"/>
      <c r="JCJ98" s="73"/>
      <c r="JCK98" s="73"/>
      <c r="JCL98" s="73"/>
      <c r="JCM98" s="74"/>
      <c r="JCN98" s="74"/>
      <c r="JCO98" s="77"/>
      <c r="JCP98" s="77"/>
      <c r="JCQ98" s="11"/>
      <c r="JCW98" s="73"/>
      <c r="JCX98" s="73"/>
      <c r="JCY98" s="73"/>
      <c r="JCZ98" s="73"/>
      <c r="JDA98" s="74"/>
      <c r="JDB98" s="74"/>
      <c r="JDC98" s="77"/>
      <c r="JDD98" s="77"/>
      <c r="JDE98" s="11"/>
      <c r="JDK98" s="73"/>
      <c r="JDL98" s="73"/>
      <c r="JDM98" s="73"/>
      <c r="JDN98" s="73"/>
      <c r="JDO98" s="74"/>
      <c r="JDP98" s="74"/>
      <c r="JDQ98" s="77"/>
      <c r="JDR98" s="77"/>
      <c r="JDS98" s="11"/>
      <c r="JDY98" s="73"/>
      <c r="JDZ98" s="73"/>
      <c r="JEA98" s="73"/>
      <c r="JEB98" s="73"/>
      <c r="JEC98" s="74"/>
      <c r="JED98" s="74"/>
      <c r="JEE98" s="77"/>
      <c r="JEF98" s="77"/>
      <c r="JEG98" s="11"/>
      <c r="JEM98" s="73"/>
      <c r="JEN98" s="73"/>
      <c r="JEO98" s="73"/>
      <c r="JEP98" s="73"/>
      <c r="JEQ98" s="74"/>
      <c r="JER98" s="74"/>
      <c r="JES98" s="77"/>
      <c r="JET98" s="77"/>
      <c r="JEU98" s="11"/>
      <c r="JFA98" s="73"/>
      <c r="JFB98" s="73"/>
      <c r="JFC98" s="73"/>
      <c r="JFD98" s="73"/>
      <c r="JFE98" s="74"/>
      <c r="JFF98" s="74"/>
      <c r="JFG98" s="77"/>
      <c r="JFH98" s="77"/>
      <c r="JFI98" s="11"/>
      <c r="JFO98" s="73"/>
      <c r="JFP98" s="73"/>
      <c r="JFQ98" s="73"/>
      <c r="JFR98" s="73"/>
      <c r="JFS98" s="74"/>
      <c r="JFT98" s="74"/>
      <c r="JFU98" s="77"/>
      <c r="JFV98" s="77"/>
      <c r="JFW98" s="11"/>
      <c r="JGC98" s="73"/>
      <c r="JGD98" s="73"/>
      <c r="JGE98" s="73"/>
      <c r="JGF98" s="73"/>
      <c r="JGG98" s="74"/>
      <c r="JGH98" s="74"/>
      <c r="JGI98" s="77"/>
      <c r="JGJ98" s="77"/>
      <c r="JGK98" s="11"/>
      <c r="JGQ98" s="73"/>
      <c r="JGR98" s="73"/>
      <c r="JGS98" s="73"/>
      <c r="JGT98" s="73"/>
      <c r="JGU98" s="74"/>
      <c r="JGV98" s="74"/>
      <c r="JGW98" s="77"/>
      <c r="JGX98" s="77"/>
      <c r="JGY98" s="11"/>
      <c r="JHE98" s="73"/>
      <c r="JHF98" s="73"/>
      <c r="JHG98" s="73"/>
      <c r="JHH98" s="73"/>
      <c r="JHI98" s="74"/>
      <c r="JHJ98" s="74"/>
      <c r="JHK98" s="77"/>
      <c r="JHL98" s="77"/>
      <c r="JHM98" s="11"/>
      <c r="JHS98" s="73"/>
      <c r="JHT98" s="73"/>
      <c r="JHU98" s="73"/>
      <c r="JHV98" s="73"/>
      <c r="JHW98" s="74"/>
      <c r="JHX98" s="74"/>
      <c r="JHY98" s="77"/>
      <c r="JHZ98" s="77"/>
      <c r="JIA98" s="11"/>
      <c r="JIG98" s="73"/>
      <c r="JIH98" s="73"/>
      <c r="JII98" s="73"/>
      <c r="JIJ98" s="73"/>
      <c r="JIK98" s="74"/>
      <c r="JIL98" s="74"/>
      <c r="JIM98" s="77"/>
      <c r="JIN98" s="77"/>
      <c r="JIO98" s="11"/>
      <c r="JIU98" s="73"/>
      <c r="JIV98" s="73"/>
      <c r="JIW98" s="73"/>
      <c r="JIX98" s="73"/>
      <c r="JIY98" s="74"/>
      <c r="JIZ98" s="74"/>
      <c r="JJA98" s="77"/>
      <c r="JJB98" s="77"/>
      <c r="JJC98" s="11"/>
      <c r="JJI98" s="73"/>
      <c r="JJJ98" s="73"/>
      <c r="JJK98" s="73"/>
      <c r="JJL98" s="73"/>
      <c r="JJM98" s="74"/>
      <c r="JJN98" s="74"/>
      <c r="JJO98" s="77"/>
      <c r="JJP98" s="77"/>
      <c r="JJQ98" s="11"/>
      <c r="JJW98" s="73"/>
      <c r="JJX98" s="73"/>
      <c r="JJY98" s="73"/>
      <c r="JJZ98" s="73"/>
      <c r="JKA98" s="74"/>
      <c r="JKB98" s="74"/>
      <c r="JKC98" s="77"/>
      <c r="JKD98" s="77"/>
      <c r="JKE98" s="11"/>
      <c r="JKK98" s="73"/>
      <c r="JKL98" s="73"/>
      <c r="JKM98" s="73"/>
      <c r="JKN98" s="73"/>
      <c r="JKO98" s="74"/>
      <c r="JKP98" s="74"/>
      <c r="JKQ98" s="77"/>
      <c r="JKR98" s="77"/>
      <c r="JKS98" s="11"/>
      <c r="JKY98" s="73"/>
      <c r="JKZ98" s="73"/>
      <c r="JLA98" s="73"/>
      <c r="JLB98" s="73"/>
      <c r="JLC98" s="74"/>
      <c r="JLD98" s="74"/>
      <c r="JLE98" s="77"/>
      <c r="JLF98" s="77"/>
      <c r="JLG98" s="11"/>
      <c r="JLM98" s="73"/>
      <c r="JLN98" s="73"/>
      <c r="JLO98" s="73"/>
      <c r="JLP98" s="73"/>
      <c r="JLQ98" s="74"/>
      <c r="JLR98" s="74"/>
      <c r="JLS98" s="77"/>
      <c r="JLT98" s="77"/>
      <c r="JLU98" s="11"/>
      <c r="JMA98" s="73"/>
      <c r="JMB98" s="73"/>
      <c r="JMC98" s="73"/>
      <c r="JMD98" s="73"/>
      <c r="JME98" s="74"/>
      <c r="JMF98" s="74"/>
      <c r="JMG98" s="77"/>
      <c r="JMH98" s="77"/>
      <c r="JMI98" s="11"/>
      <c r="JMO98" s="73"/>
      <c r="JMP98" s="73"/>
      <c r="JMQ98" s="73"/>
      <c r="JMR98" s="73"/>
      <c r="JMS98" s="74"/>
      <c r="JMT98" s="74"/>
      <c r="JMU98" s="77"/>
      <c r="JMV98" s="77"/>
      <c r="JMW98" s="11"/>
      <c r="JNC98" s="73"/>
      <c r="JND98" s="73"/>
      <c r="JNE98" s="73"/>
      <c r="JNF98" s="73"/>
      <c r="JNG98" s="74"/>
      <c r="JNH98" s="74"/>
      <c r="JNI98" s="77"/>
      <c r="JNJ98" s="77"/>
      <c r="JNK98" s="11"/>
      <c r="JNQ98" s="73"/>
      <c r="JNR98" s="73"/>
      <c r="JNS98" s="73"/>
      <c r="JNT98" s="73"/>
      <c r="JNU98" s="74"/>
      <c r="JNV98" s="74"/>
      <c r="JNW98" s="77"/>
      <c r="JNX98" s="77"/>
      <c r="JNY98" s="11"/>
      <c r="JOE98" s="73"/>
      <c r="JOF98" s="73"/>
      <c r="JOG98" s="73"/>
      <c r="JOH98" s="73"/>
      <c r="JOI98" s="74"/>
      <c r="JOJ98" s="74"/>
      <c r="JOK98" s="77"/>
      <c r="JOL98" s="77"/>
      <c r="JOM98" s="11"/>
      <c r="JOS98" s="73"/>
      <c r="JOT98" s="73"/>
      <c r="JOU98" s="73"/>
      <c r="JOV98" s="73"/>
      <c r="JOW98" s="74"/>
      <c r="JOX98" s="74"/>
      <c r="JOY98" s="77"/>
      <c r="JOZ98" s="77"/>
      <c r="JPA98" s="11"/>
      <c r="JPG98" s="73"/>
      <c r="JPH98" s="73"/>
      <c r="JPI98" s="73"/>
      <c r="JPJ98" s="73"/>
      <c r="JPK98" s="74"/>
      <c r="JPL98" s="74"/>
      <c r="JPM98" s="77"/>
      <c r="JPN98" s="77"/>
      <c r="JPO98" s="11"/>
      <c r="JPU98" s="73"/>
      <c r="JPV98" s="73"/>
      <c r="JPW98" s="73"/>
      <c r="JPX98" s="73"/>
      <c r="JPY98" s="74"/>
      <c r="JPZ98" s="74"/>
      <c r="JQA98" s="77"/>
      <c r="JQB98" s="77"/>
      <c r="JQC98" s="11"/>
      <c r="JQI98" s="73"/>
      <c r="JQJ98" s="73"/>
      <c r="JQK98" s="73"/>
      <c r="JQL98" s="73"/>
      <c r="JQM98" s="74"/>
      <c r="JQN98" s="74"/>
      <c r="JQO98" s="77"/>
      <c r="JQP98" s="77"/>
      <c r="JQQ98" s="11"/>
      <c r="JQW98" s="73"/>
      <c r="JQX98" s="73"/>
      <c r="JQY98" s="73"/>
      <c r="JQZ98" s="73"/>
      <c r="JRA98" s="74"/>
      <c r="JRB98" s="74"/>
      <c r="JRC98" s="77"/>
      <c r="JRD98" s="77"/>
      <c r="JRE98" s="11"/>
      <c r="JRK98" s="73"/>
      <c r="JRL98" s="73"/>
      <c r="JRM98" s="73"/>
      <c r="JRN98" s="73"/>
      <c r="JRO98" s="74"/>
      <c r="JRP98" s="74"/>
      <c r="JRQ98" s="77"/>
      <c r="JRR98" s="77"/>
      <c r="JRS98" s="11"/>
      <c r="JRY98" s="73"/>
      <c r="JRZ98" s="73"/>
      <c r="JSA98" s="73"/>
      <c r="JSB98" s="73"/>
      <c r="JSC98" s="74"/>
      <c r="JSD98" s="74"/>
      <c r="JSE98" s="77"/>
      <c r="JSF98" s="77"/>
      <c r="JSG98" s="11"/>
      <c r="JSM98" s="73"/>
      <c r="JSN98" s="73"/>
      <c r="JSO98" s="73"/>
      <c r="JSP98" s="73"/>
      <c r="JSQ98" s="74"/>
      <c r="JSR98" s="74"/>
      <c r="JSS98" s="77"/>
      <c r="JST98" s="77"/>
      <c r="JSU98" s="11"/>
      <c r="JTA98" s="73"/>
      <c r="JTB98" s="73"/>
      <c r="JTC98" s="73"/>
      <c r="JTD98" s="73"/>
      <c r="JTE98" s="74"/>
      <c r="JTF98" s="74"/>
      <c r="JTG98" s="77"/>
      <c r="JTH98" s="77"/>
      <c r="JTI98" s="11"/>
      <c r="JTO98" s="73"/>
      <c r="JTP98" s="73"/>
      <c r="JTQ98" s="73"/>
      <c r="JTR98" s="73"/>
      <c r="JTS98" s="74"/>
      <c r="JTT98" s="74"/>
      <c r="JTU98" s="77"/>
      <c r="JTV98" s="77"/>
      <c r="JTW98" s="11"/>
      <c r="JUC98" s="73"/>
      <c r="JUD98" s="73"/>
      <c r="JUE98" s="73"/>
      <c r="JUF98" s="73"/>
      <c r="JUG98" s="74"/>
      <c r="JUH98" s="74"/>
      <c r="JUI98" s="77"/>
      <c r="JUJ98" s="77"/>
      <c r="JUK98" s="11"/>
      <c r="JUQ98" s="73"/>
      <c r="JUR98" s="73"/>
      <c r="JUS98" s="73"/>
      <c r="JUT98" s="73"/>
      <c r="JUU98" s="74"/>
      <c r="JUV98" s="74"/>
      <c r="JUW98" s="77"/>
      <c r="JUX98" s="77"/>
      <c r="JUY98" s="11"/>
      <c r="JVE98" s="73"/>
      <c r="JVF98" s="73"/>
      <c r="JVG98" s="73"/>
      <c r="JVH98" s="73"/>
      <c r="JVI98" s="74"/>
      <c r="JVJ98" s="74"/>
      <c r="JVK98" s="77"/>
      <c r="JVL98" s="77"/>
      <c r="JVM98" s="11"/>
      <c r="JVS98" s="73"/>
      <c r="JVT98" s="73"/>
      <c r="JVU98" s="73"/>
      <c r="JVV98" s="73"/>
      <c r="JVW98" s="74"/>
      <c r="JVX98" s="74"/>
      <c r="JVY98" s="77"/>
      <c r="JVZ98" s="77"/>
      <c r="JWA98" s="11"/>
      <c r="JWG98" s="73"/>
      <c r="JWH98" s="73"/>
      <c r="JWI98" s="73"/>
      <c r="JWJ98" s="73"/>
      <c r="JWK98" s="74"/>
      <c r="JWL98" s="74"/>
      <c r="JWM98" s="77"/>
      <c r="JWN98" s="77"/>
      <c r="JWO98" s="11"/>
      <c r="JWU98" s="73"/>
      <c r="JWV98" s="73"/>
      <c r="JWW98" s="73"/>
      <c r="JWX98" s="73"/>
      <c r="JWY98" s="74"/>
      <c r="JWZ98" s="74"/>
      <c r="JXA98" s="77"/>
      <c r="JXB98" s="77"/>
      <c r="JXC98" s="11"/>
      <c r="JXI98" s="73"/>
      <c r="JXJ98" s="73"/>
      <c r="JXK98" s="73"/>
      <c r="JXL98" s="73"/>
      <c r="JXM98" s="74"/>
      <c r="JXN98" s="74"/>
      <c r="JXO98" s="77"/>
      <c r="JXP98" s="77"/>
      <c r="JXQ98" s="11"/>
      <c r="JXW98" s="73"/>
      <c r="JXX98" s="73"/>
      <c r="JXY98" s="73"/>
      <c r="JXZ98" s="73"/>
      <c r="JYA98" s="74"/>
      <c r="JYB98" s="74"/>
      <c r="JYC98" s="77"/>
      <c r="JYD98" s="77"/>
      <c r="JYE98" s="11"/>
      <c r="JYK98" s="73"/>
      <c r="JYL98" s="73"/>
      <c r="JYM98" s="73"/>
      <c r="JYN98" s="73"/>
      <c r="JYO98" s="74"/>
      <c r="JYP98" s="74"/>
      <c r="JYQ98" s="77"/>
      <c r="JYR98" s="77"/>
      <c r="JYS98" s="11"/>
      <c r="JYY98" s="73"/>
      <c r="JYZ98" s="73"/>
      <c r="JZA98" s="73"/>
      <c r="JZB98" s="73"/>
      <c r="JZC98" s="74"/>
      <c r="JZD98" s="74"/>
      <c r="JZE98" s="77"/>
      <c r="JZF98" s="77"/>
      <c r="JZG98" s="11"/>
      <c r="JZM98" s="73"/>
      <c r="JZN98" s="73"/>
      <c r="JZO98" s="73"/>
      <c r="JZP98" s="73"/>
      <c r="JZQ98" s="74"/>
      <c r="JZR98" s="74"/>
      <c r="JZS98" s="77"/>
      <c r="JZT98" s="77"/>
      <c r="JZU98" s="11"/>
      <c r="KAA98" s="73"/>
      <c r="KAB98" s="73"/>
      <c r="KAC98" s="73"/>
      <c r="KAD98" s="73"/>
      <c r="KAE98" s="74"/>
      <c r="KAF98" s="74"/>
      <c r="KAG98" s="77"/>
      <c r="KAH98" s="77"/>
      <c r="KAI98" s="11"/>
      <c r="KAO98" s="73"/>
      <c r="KAP98" s="73"/>
      <c r="KAQ98" s="73"/>
      <c r="KAR98" s="73"/>
      <c r="KAS98" s="74"/>
      <c r="KAT98" s="74"/>
      <c r="KAU98" s="77"/>
      <c r="KAV98" s="77"/>
      <c r="KAW98" s="11"/>
      <c r="KBC98" s="73"/>
      <c r="KBD98" s="73"/>
      <c r="KBE98" s="73"/>
      <c r="KBF98" s="73"/>
      <c r="KBG98" s="74"/>
      <c r="KBH98" s="74"/>
      <c r="KBI98" s="77"/>
      <c r="KBJ98" s="77"/>
      <c r="KBK98" s="11"/>
      <c r="KBQ98" s="73"/>
      <c r="KBR98" s="73"/>
      <c r="KBS98" s="73"/>
      <c r="KBT98" s="73"/>
      <c r="KBU98" s="74"/>
      <c r="KBV98" s="74"/>
      <c r="KBW98" s="77"/>
      <c r="KBX98" s="77"/>
      <c r="KBY98" s="11"/>
      <c r="KCE98" s="73"/>
      <c r="KCF98" s="73"/>
      <c r="KCG98" s="73"/>
      <c r="KCH98" s="73"/>
      <c r="KCI98" s="74"/>
      <c r="KCJ98" s="74"/>
      <c r="KCK98" s="77"/>
      <c r="KCL98" s="77"/>
      <c r="KCM98" s="11"/>
      <c r="KCS98" s="73"/>
      <c r="KCT98" s="73"/>
      <c r="KCU98" s="73"/>
      <c r="KCV98" s="73"/>
      <c r="KCW98" s="74"/>
      <c r="KCX98" s="74"/>
      <c r="KCY98" s="77"/>
      <c r="KCZ98" s="77"/>
      <c r="KDA98" s="11"/>
      <c r="KDG98" s="73"/>
      <c r="KDH98" s="73"/>
      <c r="KDI98" s="73"/>
      <c r="KDJ98" s="73"/>
      <c r="KDK98" s="74"/>
      <c r="KDL98" s="74"/>
      <c r="KDM98" s="77"/>
      <c r="KDN98" s="77"/>
      <c r="KDO98" s="11"/>
      <c r="KDU98" s="73"/>
      <c r="KDV98" s="73"/>
      <c r="KDW98" s="73"/>
      <c r="KDX98" s="73"/>
      <c r="KDY98" s="74"/>
      <c r="KDZ98" s="74"/>
      <c r="KEA98" s="77"/>
      <c r="KEB98" s="77"/>
      <c r="KEC98" s="11"/>
      <c r="KEI98" s="73"/>
      <c r="KEJ98" s="73"/>
      <c r="KEK98" s="73"/>
      <c r="KEL98" s="73"/>
      <c r="KEM98" s="74"/>
      <c r="KEN98" s="74"/>
      <c r="KEO98" s="77"/>
      <c r="KEP98" s="77"/>
      <c r="KEQ98" s="11"/>
      <c r="KEW98" s="73"/>
      <c r="KEX98" s="73"/>
      <c r="KEY98" s="73"/>
      <c r="KEZ98" s="73"/>
      <c r="KFA98" s="74"/>
      <c r="KFB98" s="74"/>
      <c r="KFC98" s="77"/>
      <c r="KFD98" s="77"/>
      <c r="KFE98" s="11"/>
      <c r="KFK98" s="73"/>
      <c r="KFL98" s="73"/>
      <c r="KFM98" s="73"/>
      <c r="KFN98" s="73"/>
      <c r="KFO98" s="74"/>
      <c r="KFP98" s="74"/>
      <c r="KFQ98" s="77"/>
      <c r="KFR98" s="77"/>
      <c r="KFS98" s="11"/>
      <c r="KFY98" s="73"/>
      <c r="KFZ98" s="73"/>
      <c r="KGA98" s="73"/>
      <c r="KGB98" s="73"/>
      <c r="KGC98" s="74"/>
      <c r="KGD98" s="74"/>
      <c r="KGE98" s="77"/>
      <c r="KGF98" s="77"/>
      <c r="KGG98" s="11"/>
      <c r="KGM98" s="73"/>
      <c r="KGN98" s="73"/>
      <c r="KGO98" s="73"/>
      <c r="KGP98" s="73"/>
      <c r="KGQ98" s="74"/>
      <c r="KGR98" s="74"/>
      <c r="KGS98" s="77"/>
      <c r="KGT98" s="77"/>
      <c r="KGU98" s="11"/>
      <c r="KHA98" s="73"/>
      <c r="KHB98" s="73"/>
      <c r="KHC98" s="73"/>
      <c r="KHD98" s="73"/>
      <c r="KHE98" s="74"/>
      <c r="KHF98" s="74"/>
      <c r="KHG98" s="77"/>
      <c r="KHH98" s="77"/>
      <c r="KHI98" s="11"/>
      <c r="KHO98" s="73"/>
      <c r="KHP98" s="73"/>
      <c r="KHQ98" s="73"/>
      <c r="KHR98" s="73"/>
      <c r="KHS98" s="74"/>
      <c r="KHT98" s="74"/>
      <c r="KHU98" s="77"/>
      <c r="KHV98" s="77"/>
      <c r="KHW98" s="11"/>
      <c r="KIC98" s="73"/>
      <c r="KID98" s="73"/>
      <c r="KIE98" s="73"/>
      <c r="KIF98" s="73"/>
      <c r="KIG98" s="74"/>
      <c r="KIH98" s="74"/>
      <c r="KII98" s="77"/>
      <c r="KIJ98" s="77"/>
      <c r="KIK98" s="11"/>
      <c r="KIQ98" s="73"/>
      <c r="KIR98" s="73"/>
      <c r="KIS98" s="73"/>
      <c r="KIT98" s="73"/>
      <c r="KIU98" s="74"/>
      <c r="KIV98" s="74"/>
      <c r="KIW98" s="77"/>
      <c r="KIX98" s="77"/>
      <c r="KIY98" s="11"/>
      <c r="KJE98" s="73"/>
      <c r="KJF98" s="73"/>
      <c r="KJG98" s="73"/>
      <c r="KJH98" s="73"/>
      <c r="KJI98" s="74"/>
      <c r="KJJ98" s="74"/>
      <c r="KJK98" s="77"/>
      <c r="KJL98" s="77"/>
      <c r="KJM98" s="11"/>
      <c r="KJS98" s="73"/>
      <c r="KJT98" s="73"/>
      <c r="KJU98" s="73"/>
      <c r="KJV98" s="73"/>
      <c r="KJW98" s="74"/>
      <c r="KJX98" s="74"/>
      <c r="KJY98" s="77"/>
      <c r="KJZ98" s="77"/>
      <c r="KKA98" s="11"/>
      <c r="KKG98" s="73"/>
      <c r="KKH98" s="73"/>
      <c r="KKI98" s="73"/>
      <c r="KKJ98" s="73"/>
      <c r="KKK98" s="74"/>
      <c r="KKL98" s="74"/>
      <c r="KKM98" s="77"/>
      <c r="KKN98" s="77"/>
      <c r="KKO98" s="11"/>
      <c r="KKU98" s="73"/>
      <c r="KKV98" s="73"/>
      <c r="KKW98" s="73"/>
      <c r="KKX98" s="73"/>
      <c r="KKY98" s="74"/>
      <c r="KKZ98" s="74"/>
      <c r="KLA98" s="77"/>
      <c r="KLB98" s="77"/>
      <c r="KLC98" s="11"/>
      <c r="KLI98" s="73"/>
      <c r="KLJ98" s="73"/>
      <c r="KLK98" s="73"/>
      <c r="KLL98" s="73"/>
      <c r="KLM98" s="74"/>
      <c r="KLN98" s="74"/>
      <c r="KLO98" s="77"/>
      <c r="KLP98" s="77"/>
      <c r="KLQ98" s="11"/>
      <c r="KLW98" s="73"/>
      <c r="KLX98" s="73"/>
      <c r="KLY98" s="73"/>
      <c r="KLZ98" s="73"/>
      <c r="KMA98" s="74"/>
      <c r="KMB98" s="74"/>
      <c r="KMC98" s="77"/>
      <c r="KMD98" s="77"/>
      <c r="KME98" s="11"/>
      <c r="KMK98" s="73"/>
      <c r="KML98" s="73"/>
      <c r="KMM98" s="73"/>
      <c r="KMN98" s="73"/>
      <c r="KMO98" s="74"/>
      <c r="KMP98" s="74"/>
      <c r="KMQ98" s="77"/>
      <c r="KMR98" s="77"/>
      <c r="KMS98" s="11"/>
      <c r="KMY98" s="73"/>
      <c r="KMZ98" s="73"/>
      <c r="KNA98" s="73"/>
      <c r="KNB98" s="73"/>
      <c r="KNC98" s="74"/>
      <c r="KND98" s="74"/>
      <c r="KNE98" s="77"/>
      <c r="KNF98" s="77"/>
      <c r="KNG98" s="11"/>
      <c r="KNM98" s="73"/>
      <c r="KNN98" s="73"/>
      <c r="KNO98" s="73"/>
      <c r="KNP98" s="73"/>
      <c r="KNQ98" s="74"/>
      <c r="KNR98" s="74"/>
      <c r="KNS98" s="77"/>
      <c r="KNT98" s="77"/>
      <c r="KNU98" s="11"/>
      <c r="KOA98" s="73"/>
      <c r="KOB98" s="73"/>
      <c r="KOC98" s="73"/>
      <c r="KOD98" s="73"/>
      <c r="KOE98" s="74"/>
      <c r="KOF98" s="74"/>
      <c r="KOG98" s="77"/>
      <c r="KOH98" s="77"/>
      <c r="KOI98" s="11"/>
      <c r="KOO98" s="73"/>
      <c r="KOP98" s="73"/>
      <c r="KOQ98" s="73"/>
      <c r="KOR98" s="73"/>
      <c r="KOS98" s="74"/>
      <c r="KOT98" s="74"/>
      <c r="KOU98" s="77"/>
      <c r="KOV98" s="77"/>
      <c r="KOW98" s="11"/>
      <c r="KPC98" s="73"/>
      <c r="KPD98" s="73"/>
      <c r="KPE98" s="73"/>
      <c r="KPF98" s="73"/>
      <c r="KPG98" s="74"/>
      <c r="KPH98" s="74"/>
      <c r="KPI98" s="77"/>
      <c r="KPJ98" s="77"/>
      <c r="KPK98" s="11"/>
      <c r="KPQ98" s="73"/>
      <c r="KPR98" s="73"/>
      <c r="KPS98" s="73"/>
      <c r="KPT98" s="73"/>
      <c r="KPU98" s="74"/>
      <c r="KPV98" s="74"/>
      <c r="KPW98" s="77"/>
      <c r="KPX98" s="77"/>
      <c r="KPY98" s="11"/>
      <c r="KQE98" s="73"/>
      <c r="KQF98" s="73"/>
      <c r="KQG98" s="73"/>
      <c r="KQH98" s="73"/>
      <c r="KQI98" s="74"/>
      <c r="KQJ98" s="74"/>
      <c r="KQK98" s="77"/>
      <c r="KQL98" s="77"/>
      <c r="KQM98" s="11"/>
      <c r="KQS98" s="73"/>
      <c r="KQT98" s="73"/>
      <c r="KQU98" s="73"/>
      <c r="KQV98" s="73"/>
      <c r="KQW98" s="74"/>
      <c r="KQX98" s="74"/>
      <c r="KQY98" s="77"/>
      <c r="KQZ98" s="77"/>
      <c r="KRA98" s="11"/>
      <c r="KRG98" s="73"/>
      <c r="KRH98" s="73"/>
      <c r="KRI98" s="73"/>
      <c r="KRJ98" s="73"/>
      <c r="KRK98" s="74"/>
      <c r="KRL98" s="74"/>
      <c r="KRM98" s="77"/>
      <c r="KRN98" s="77"/>
      <c r="KRO98" s="11"/>
      <c r="KRU98" s="73"/>
      <c r="KRV98" s="73"/>
      <c r="KRW98" s="73"/>
      <c r="KRX98" s="73"/>
      <c r="KRY98" s="74"/>
      <c r="KRZ98" s="74"/>
      <c r="KSA98" s="77"/>
      <c r="KSB98" s="77"/>
      <c r="KSC98" s="11"/>
      <c r="KSI98" s="73"/>
      <c r="KSJ98" s="73"/>
      <c r="KSK98" s="73"/>
      <c r="KSL98" s="73"/>
      <c r="KSM98" s="74"/>
      <c r="KSN98" s="74"/>
      <c r="KSO98" s="77"/>
      <c r="KSP98" s="77"/>
      <c r="KSQ98" s="11"/>
      <c r="KSW98" s="73"/>
      <c r="KSX98" s="73"/>
      <c r="KSY98" s="73"/>
      <c r="KSZ98" s="73"/>
      <c r="KTA98" s="74"/>
      <c r="KTB98" s="74"/>
      <c r="KTC98" s="77"/>
      <c r="KTD98" s="77"/>
      <c r="KTE98" s="11"/>
      <c r="KTK98" s="73"/>
      <c r="KTL98" s="73"/>
      <c r="KTM98" s="73"/>
      <c r="KTN98" s="73"/>
      <c r="KTO98" s="74"/>
      <c r="KTP98" s="74"/>
      <c r="KTQ98" s="77"/>
      <c r="KTR98" s="77"/>
      <c r="KTS98" s="11"/>
      <c r="KTY98" s="73"/>
      <c r="KTZ98" s="73"/>
      <c r="KUA98" s="73"/>
      <c r="KUB98" s="73"/>
      <c r="KUC98" s="74"/>
      <c r="KUD98" s="74"/>
      <c r="KUE98" s="77"/>
      <c r="KUF98" s="77"/>
      <c r="KUG98" s="11"/>
      <c r="KUM98" s="73"/>
      <c r="KUN98" s="73"/>
      <c r="KUO98" s="73"/>
      <c r="KUP98" s="73"/>
      <c r="KUQ98" s="74"/>
      <c r="KUR98" s="74"/>
      <c r="KUS98" s="77"/>
      <c r="KUT98" s="77"/>
      <c r="KUU98" s="11"/>
      <c r="KVA98" s="73"/>
      <c r="KVB98" s="73"/>
      <c r="KVC98" s="73"/>
      <c r="KVD98" s="73"/>
      <c r="KVE98" s="74"/>
      <c r="KVF98" s="74"/>
      <c r="KVG98" s="77"/>
      <c r="KVH98" s="77"/>
      <c r="KVI98" s="11"/>
      <c r="KVO98" s="73"/>
      <c r="KVP98" s="73"/>
      <c r="KVQ98" s="73"/>
      <c r="KVR98" s="73"/>
      <c r="KVS98" s="74"/>
      <c r="KVT98" s="74"/>
      <c r="KVU98" s="77"/>
      <c r="KVV98" s="77"/>
      <c r="KVW98" s="11"/>
      <c r="KWC98" s="73"/>
      <c r="KWD98" s="73"/>
      <c r="KWE98" s="73"/>
      <c r="KWF98" s="73"/>
      <c r="KWG98" s="74"/>
      <c r="KWH98" s="74"/>
      <c r="KWI98" s="77"/>
      <c r="KWJ98" s="77"/>
      <c r="KWK98" s="11"/>
      <c r="KWQ98" s="73"/>
      <c r="KWR98" s="73"/>
      <c r="KWS98" s="73"/>
      <c r="KWT98" s="73"/>
      <c r="KWU98" s="74"/>
      <c r="KWV98" s="74"/>
      <c r="KWW98" s="77"/>
      <c r="KWX98" s="77"/>
      <c r="KWY98" s="11"/>
      <c r="KXE98" s="73"/>
      <c r="KXF98" s="73"/>
      <c r="KXG98" s="73"/>
      <c r="KXH98" s="73"/>
      <c r="KXI98" s="74"/>
      <c r="KXJ98" s="74"/>
      <c r="KXK98" s="77"/>
      <c r="KXL98" s="77"/>
      <c r="KXM98" s="11"/>
      <c r="KXS98" s="73"/>
      <c r="KXT98" s="73"/>
      <c r="KXU98" s="73"/>
      <c r="KXV98" s="73"/>
      <c r="KXW98" s="74"/>
      <c r="KXX98" s="74"/>
      <c r="KXY98" s="77"/>
      <c r="KXZ98" s="77"/>
      <c r="KYA98" s="11"/>
      <c r="KYG98" s="73"/>
      <c r="KYH98" s="73"/>
      <c r="KYI98" s="73"/>
      <c r="KYJ98" s="73"/>
      <c r="KYK98" s="74"/>
      <c r="KYL98" s="74"/>
      <c r="KYM98" s="77"/>
      <c r="KYN98" s="77"/>
      <c r="KYO98" s="11"/>
      <c r="KYU98" s="73"/>
      <c r="KYV98" s="73"/>
      <c r="KYW98" s="73"/>
      <c r="KYX98" s="73"/>
      <c r="KYY98" s="74"/>
      <c r="KYZ98" s="74"/>
      <c r="KZA98" s="77"/>
      <c r="KZB98" s="77"/>
      <c r="KZC98" s="11"/>
      <c r="KZI98" s="73"/>
      <c r="KZJ98" s="73"/>
      <c r="KZK98" s="73"/>
      <c r="KZL98" s="73"/>
      <c r="KZM98" s="74"/>
      <c r="KZN98" s="74"/>
      <c r="KZO98" s="77"/>
      <c r="KZP98" s="77"/>
      <c r="KZQ98" s="11"/>
      <c r="KZW98" s="73"/>
      <c r="KZX98" s="73"/>
      <c r="KZY98" s="73"/>
      <c r="KZZ98" s="73"/>
      <c r="LAA98" s="74"/>
      <c r="LAB98" s="74"/>
      <c r="LAC98" s="77"/>
      <c r="LAD98" s="77"/>
      <c r="LAE98" s="11"/>
      <c r="LAK98" s="73"/>
      <c r="LAL98" s="73"/>
      <c r="LAM98" s="73"/>
      <c r="LAN98" s="73"/>
      <c r="LAO98" s="74"/>
      <c r="LAP98" s="74"/>
      <c r="LAQ98" s="77"/>
      <c r="LAR98" s="77"/>
      <c r="LAS98" s="11"/>
      <c r="LAY98" s="73"/>
      <c r="LAZ98" s="73"/>
      <c r="LBA98" s="73"/>
      <c r="LBB98" s="73"/>
      <c r="LBC98" s="74"/>
      <c r="LBD98" s="74"/>
      <c r="LBE98" s="77"/>
      <c r="LBF98" s="77"/>
      <c r="LBG98" s="11"/>
      <c r="LBM98" s="73"/>
      <c r="LBN98" s="73"/>
      <c r="LBO98" s="73"/>
      <c r="LBP98" s="73"/>
      <c r="LBQ98" s="74"/>
      <c r="LBR98" s="74"/>
      <c r="LBS98" s="77"/>
      <c r="LBT98" s="77"/>
      <c r="LBU98" s="11"/>
      <c r="LCA98" s="73"/>
      <c r="LCB98" s="73"/>
      <c r="LCC98" s="73"/>
      <c r="LCD98" s="73"/>
      <c r="LCE98" s="74"/>
      <c r="LCF98" s="74"/>
      <c r="LCG98" s="77"/>
      <c r="LCH98" s="77"/>
      <c r="LCI98" s="11"/>
      <c r="LCO98" s="73"/>
      <c r="LCP98" s="73"/>
      <c r="LCQ98" s="73"/>
      <c r="LCR98" s="73"/>
      <c r="LCS98" s="74"/>
      <c r="LCT98" s="74"/>
      <c r="LCU98" s="77"/>
      <c r="LCV98" s="77"/>
      <c r="LCW98" s="11"/>
      <c r="LDC98" s="73"/>
      <c r="LDD98" s="73"/>
      <c r="LDE98" s="73"/>
      <c r="LDF98" s="73"/>
      <c r="LDG98" s="74"/>
      <c r="LDH98" s="74"/>
      <c r="LDI98" s="77"/>
      <c r="LDJ98" s="77"/>
      <c r="LDK98" s="11"/>
      <c r="LDQ98" s="73"/>
      <c r="LDR98" s="73"/>
      <c r="LDS98" s="73"/>
      <c r="LDT98" s="73"/>
      <c r="LDU98" s="74"/>
      <c r="LDV98" s="74"/>
      <c r="LDW98" s="77"/>
      <c r="LDX98" s="77"/>
      <c r="LDY98" s="11"/>
      <c r="LEE98" s="73"/>
      <c r="LEF98" s="73"/>
      <c r="LEG98" s="73"/>
      <c r="LEH98" s="73"/>
      <c r="LEI98" s="74"/>
      <c r="LEJ98" s="74"/>
      <c r="LEK98" s="77"/>
      <c r="LEL98" s="77"/>
      <c r="LEM98" s="11"/>
      <c r="LES98" s="73"/>
      <c r="LET98" s="73"/>
      <c r="LEU98" s="73"/>
      <c r="LEV98" s="73"/>
      <c r="LEW98" s="74"/>
      <c r="LEX98" s="74"/>
      <c r="LEY98" s="77"/>
      <c r="LEZ98" s="77"/>
      <c r="LFA98" s="11"/>
      <c r="LFG98" s="73"/>
      <c r="LFH98" s="73"/>
      <c r="LFI98" s="73"/>
      <c r="LFJ98" s="73"/>
      <c r="LFK98" s="74"/>
      <c r="LFL98" s="74"/>
      <c r="LFM98" s="77"/>
      <c r="LFN98" s="77"/>
      <c r="LFO98" s="11"/>
      <c r="LFU98" s="73"/>
      <c r="LFV98" s="73"/>
      <c r="LFW98" s="73"/>
      <c r="LFX98" s="73"/>
      <c r="LFY98" s="74"/>
      <c r="LFZ98" s="74"/>
      <c r="LGA98" s="77"/>
      <c r="LGB98" s="77"/>
      <c r="LGC98" s="11"/>
      <c r="LGI98" s="73"/>
      <c r="LGJ98" s="73"/>
      <c r="LGK98" s="73"/>
      <c r="LGL98" s="73"/>
      <c r="LGM98" s="74"/>
      <c r="LGN98" s="74"/>
      <c r="LGO98" s="77"/>
      <c r="LGP98" s="77"/>
      <c r="LGQ98" s="11"/>
      <c r="LGW98" s="73"/>
      <c r="LGX98" s="73"/>
      <c r="LGY98" s="73"/>
      <c r="LGZ98" s="73"/>
      <c r="LHA98" s="74"/>
      <c r="LHB98" s="74"/>
      <c r="LHC98" s="77"/>
      <c r="LHD98" s="77"/>
      <c r="LHE98" s="11"/>
      <c r="LHK98" s="73"/>
      <c r="LHL98" s="73"/>
      <c r="LHM98" s="73"/>
      <c r="LHN98" s="73"/>
      <c r="LHO98" s="74"/>
      <c r="LHP98" s="74"/>
      <c r="LHQ98" s="77"/>
      <c r="LHR98" s="77"/>
      <c r="LHS98" s="11"/>
      <c r="LHY98" s="73"/>
      <c r="LHZ98" s="73"/>
      <c r="LIA98" s="73"/>
      <c r="LIB98" s="73"/>
      <c r="LIC98" s="74"/>
      <c r="LID98" s="74"/>
      <c r="LIE98" s="77"/>
      <c r="LIF98" s="77"/>
      <c r="LIG98" s="11"/>
      <c r="LIM98" s="73"/>
      <c r="LIN98" s="73"/>
      <c r="LIO98" s="73"/>
      <c r="LIP98" s="73"/>
      <c r="LIQ98" s="74"/>
      <c r="LIR98" s="74"/>
      <c r="LIS98" s="77"/>
      <c r="LIT98" s="77"/>
      <c r="LIU98" s="11"/>
      <c r="LJA98" s="73"/>
      <c r="LJB98" s="73"/>
      <c r="LJC98" s="73"/>
      <c r="LJD98" s="73"/>
      <c r="LJE98" s="74"/>
      <c r="LJF98" s="74"/>
      <c r="LJG98" s="77"/>
      <c r="LJH98" s="77"/>
      <c r="LJI98" s="11"/>
      <c r="LJO98" s="73"/>
      <c r="LJP98" s="73"/>
      <c r="LJQ98" s="73"/>
      <c r="LJR98" s="73"/>
      <c r="LJS98" s="74"/>
      <c r="LJT98" s="74"/>
      <c r="LJU98" s="77"/>
      <c r="LJV98" s="77"/>
      <c r="LJW98" s="11"/>
      <c r="LKC98" s="73"/>
      <c r="LKD98" s="73"/>
      <c r="LKE98" s="73"/>
      <c r="LKF98" s="73"/>
      <c r="LKG98" s="74"/>
      <c r="LKH98" s="74"/>
      <c r="LKI98" s="77"/>
      <c r="LKJ98" s="77"/>
      <c r="LKK98" s="11"/>
      <c r="LKQ98" s="73"/>
      <c r="LKR98" s="73"/>
      <c r="LKS98" s="73"/>
      <c r="LKT98" s="73"/>
      <c r="LKU98" s="74"/>
      <c r="LKV98" s="74"/>
      <c r="LKW98" s="77"/>
      <c r="LKX98" s="77"/>
      <c r="LKY98" s="11"/>
      <c r="LLE98" s="73"/>
      <c r="LLF98" s="73"/>
      <c r="LLG98" s="73"/>
      <c r="LLH98" s="73"/>
      <c r="LLI98" s="74"/>
      <c r="LLJ98" s="74"/>
      <c r="LLK98" s="77"/>
      <c r="LLL98" s="77"/>
      <c r="LLM98" s="11"/>
      <c r="LLS98" s="73"/>
      <c r="LLT98" s="73"/>
      <c r="LLU98" s="73"/>
      <c r="LLV98" s="73"/>
      <c r="LLW98" s="74"/>
      <c r="LLX98" s="74"/>
      <c r="LLY98" s="77"/>
      <c r="LLZ98" s="77"/>
      <c r="LMA98" s="11"/>
      <c r="LMG98" s="73"/>
      <c r="LMH98" s="73"/>
      <c r="LMI98" s="73"/>
      <c r="LMJ98" s="73"/>
      <c r="LMK98" s="74"/>
      <c r="LML98" s="74"/>
      <c r="LMM98" s="77"/>
      <c r="LMN98" s="77"/>
      <c r="LMO98" s="11"/>
      <c r="LMU98" s="73"/>
      <c r="LMV98" s="73"/>
      <c r="LMW98" s="73"/>
      <c r="LMX98" s="73"/>
      <c r="LMY98" s="74"/>
      <c r="LMZ98" s="74"/>
      <c r="LNA98" s="77"/>
      <c r="LNB98" s="77"/>
      <c r="LNC98" s="11"/>
      <c r="LNI98" s="73"/>
      <c r="LNJ98" s="73"/>
      <c r="LNK98" s="73"/>
      <c r="LNL98" s="73"/>
      <c r="LNM98" s="74"/>
      <c r="LNN98" s="74"/>
      <c r="LNO98" s="77"/>
      <c r="LNP98" s="77"/>
      <c r="LNQ98" s="11"/>
      <c r="LNW98" s="73"/>
      <c r="LNX98" s="73"/>
      <c r="LNY98" s="73"/>
      <c r="LNZ98" s="73"/>
      <c r="LOA98" s="74"/>
      <c r="LOB98" s="74"/>
      <c r="LOC98" s="77"/>
      <c r="LOD98" s="77"/>
      <c r="LOE98" s="11"/>
      <c r="LOK98" s="73"/>
      <c r="LOL98" s="73"/>
      <c r="LOM98" s="73"/>
      <c r="LON98" s="73"/>
      <c r="LOO98" s="74"/>
      <c r="LOP98" s="74"/>
      <c r="LOQ98" s="77"/>
      <c r="LOR98" s="77"/>
      <c r="LOS98" s="11"/>
      <c r="LOY98" s="73"/>
      <c r="LOZ98" s="73"/>
      <c r="LPA98" s="73"/>
      <c r="LPB98" s="73"/>
      <c r="LPC98" s="74"/>
      <c r="LPD98" s="74"/>
      <c r="LPE98" s="77"/>
      <c r="LPF98" s="77"/>
      <c r="LPG98" s="11"/>
      <c r="LPM98" s="73"/>
      <c r="LPN98" s="73"/>
      <c r="LPO98" s="73"/>
      <c r="LPP98" s="73"/>
      <c r="LPQ98" s="74"/>
      <c r="LPR98" s="74"/>
      <c r="LPS98" s="77"/>
      <c r="LPT98" s="77"/>
      <c r="LPU98" s="11"/>
      <c r="LQA98" s="73"/>
      <c r="LQB98" s="73"/>
      <c r="LQC98" s="73"/>
      <c r="LQD98" s="73"/>
      <c r="LQE98" s="74"/>
      <c r="LQF98" s="74"/>
      <c r="LQG98" s="77"/>
      <c r="LQH98" s="77"/>
      <c r="LQI98" s="11"/>
      <c r="LQO98" s="73"/>
      <c r="LQP98" s="73"/>
      <c r="LQQ98" s="73"/>
      <c r="LQR98" s="73"/>
      <c r="LQS98" s="74"/>
      <c r="LQT98" s="74"/>
      <c r="LQU98" s="77"/>
      <c r="LQV98" s="77"/>
      <c r="LQW98" s="11"/>
      <c r="LRC98" s="73"/>
      <c r="LRD98" s="73"/>
      <c r="LRE98" s="73"/>
      <c r="LRF98" s="73"/>
      <c r="LRG98" s="74"/>
      <c r="LRH98" s="74"/>
      <c r="LRI98" s="77"/>
      <c r="LRJ98" s="77"/>
      <c r="LRK98" s="11"/>
      <c r="LRQ98" s="73"/>
      <c r="LRR98" s="73"/>
      <c r="LRS98" s="73"/>
      <c r="LRT98" s="73"/>
      <c r="LRU98" s="74"/>
      <c r="LRV98" s="74"/>
      <c r="LRW98" s="77"/>
      <c r="LRX98" s="77"/>
      <c r="LRY98" s="11"/>
      <c r="LSE98" s="73"/>
      <c r="LSF98" s="73"/>
      <c r="LSG98" s="73"/>
      <c r="LSH98" s="73"/>
      <c r="LSI98" s="74"/>
      <c r="LSJ98" s="74"/>
      <c r="LSK98" s="77"/>
      <c r="LSL98" s="77"/>
      <c r="LSM98" s="11"/>
      <c r="LSS98" s="73"/>
      <c r="LST98" s="73"/>
      <c r="LSU98" s="73"/>
      <c r="LSV98" s="73"/>
      <c r="LSW98" s="74"/>
      <c r="LSX98" s="74"/>
      <c r="LSY98" s="77"/>
      <c r="LSZ98" s="77"/>
      <c r="LTA98" s="11"/>
      <c r="LTG98" s="73"/>
      <c r="LTH98" s="73"/>
      <c r="LTI98" s="73"/>
      <c r="LTJ98" s="73"/>
      <c r="LTK98" s="74"/>
      <c r="LTL98" s="74"/>
      <c r="LTM98" s="77"/>
      <c r="LTN98" s="77"/>
      <c r="LTO98" s="11"/>
      <c r="LTU98" s="73"/>
      <c r="LTV98" s="73"/>
      <c r="LTW98" s="73"/>
      <c r="LTX98" s="73"/>
      <c r="LTY98" s="74"/>
      <c r="LTZ98" s="74"/>
      <c r="LUA98" s="77"/>
      <c r="LUB98" s="77"/>
      <c r="LUC98" s="11"/>
      <c r="LUI98" s="73"/>
      <c r="LUJ98" s="73"/>
      <c r="LUK98" s="73"/>
      <c r="LUL98" s="73"/>
      <c r="LUM98" s="74"/>
      <c r="LUN98" s="74"/>
      <c r="LUO98" s="77"/>
      <c r="LUP98" s="77"/>
      <c r="LUQ98" s="11"/>
      <c r="LUW98" s="73"/>
      <c r="LUX98" s="73"/>
      <c r="LUY98" s="73"/>
      <c r="LUZ98" s="73"/>
      <c r="LVA98" s="74"/>
      <c r="LVB98" s="74"/>
      <c r="LVC98" s="77"/>
      <c r="LVD98" s="77"/>
      <c r="LVE98" s="11"/>
      <c r="LVK98" s="73"/>
      <c r="LVL98" s="73"/>
      <c r="LVM98" s="73"/>
      <c r="LVN98" s="73"/>
      <c r="LVO98" s="74"/>
      <c r="LVP98" s="74"/>
      <c r="LVQ98" s="77"/>
      <c r="LVR98" s="77"/>
      <c r="LVS98" s="11"/>
      <c r="LVY98" s="73"/>
      <c r="LVZ98" s="73"/>
      <c r="LWA98" s="73"/>
      <c r="LWB98" s="73"/>
      <c r="LWC98" s="74"/>
      <c r="LWD98" s="74"/>
      <c r="LWE98" s="77"/>
      <c r="LWF98" s="77"/>
      <c r="LWG98" s="11"/>
      <c r="LWM98" s="73"/>
      <c r="LWN98" s="73"/>
      <c r="LWO98" s="73"/>
      <c r="LWP98" s="73"/>
      <c r="LWQ98" s="74"/>
      <c r="LWR98" s="74"/>
      <c r="LWS98" s="77"/>
      <c r="LWT98" s="77"/>
      <c r="LWU98" s="11"/>
      <c r="LXA98" s="73"/>
      <c r="LXB98" s="73"/>
      <c r="LXC98" s="73"/>
      <c r="LXD98" s="73"/>
      <c r="LXE98" s="74"/>
      <c r="LXF98" s="74"/>
      <c r="LXG98" s="77"/>
      <c r="LXH98" s="77"/>
      <c r="LXI98" s="11"/>
      <c r="LXO98" s="73"/>
      <c r="LXP98" s="73"/>
      <c r="LXQ98" s="73"/>
      <c r="LXR98" s="73"/>
      <c r="LXS98" s="74"/>
      <c r="LXT98" s="74"/>
      <c r="LXU98" s="77"/>
      <c r="LXV98" s="77"/>
      <c r="LXW98" s="11"/>
      <c r="LYC98" s="73"/>
      <c r="LYD98" s="73"/>
      <c r="LYE98" s="73"/>
      <c r="LYF98" s="73"/>
      <c r="LYG98" s="74"/>
      <c r="LYH98" s="74"/>
      <c r="LYI98" s="77"/>
      <c r="LYJ98" s="77"/>
      <c r="LYK98" s="11"/>
      <c r="LYQ98" s="73"/>
      <c r="LYR98" s="73"/>
      <c r="LYS98" s="73"/>
      <c r="LYT98" s="73"/>
      <c r="LYU98" s="74"/>
      <c r="LYV98" s="74"/>
      <c r="LYW98" s="77"/>
      <c r="LYX98" s="77"/>
      <c r="LYY98" s="11"/>
      <c r="LZE98" s="73"/>
      <c r="LZF98" s="73"/>
      <c r="LZG98" s="73"/>
      <c r="LZH98" s="73"/>
      <c r="LZI98" s="74"/>
      <c r="LZJ98" s="74"/>
      <c r="LZK98" s="77"/>
      <c r="LZL98" s="77"/>
      <c r="LZM98" s="11"/>
      <c r="LZS98" s="73"/>
      <c r="LZT98" s="73"/>
      <c r="LZU98" s="73"/>
      <c r="LZV98" s="73"/>
      <c r="LZW98" s="74"/>
      <c r="LZX98" s="74"/>
      <c r="LZY98" s="77"/>
      <c r="LZZ98" s="77"/>
      <c r="MAA98" s="11"/>
      <c r="MAG98" s="73"/>
      <c r="MAH98" s="73"/>
      <c r="MAI98" s="73"/>
      <c r="MAJ98" s="73"/>
      <c r="MAK98" s="74"/>
      <c r="MAL98" s="74"/>
      <c r="MAM98" s="77"/>
      <c r="MAN98" s="77"/>
      <c r="MAO98" s="11"/>
      <c r="MAU98" s="73"/>
      <c r="MAV98" s="73"/>
      <c r="MAW98" s="73"/>
      <c r="MAX98" s="73"/>
      <c r="MAY98" s="74"/>
      <c r="MAZ98" s="74"/>
      <c r="MBA98" s="77"/>
      <c r="MBB98" s="77"/>
      <c r="MBC98" s="11"/>
      <c r="MBI98" s="73"/>
      <c r="MBJ98" s="73"/>
      <c r="MBK98" s="73"/>
      <c r="MBL98" s="73"/>
      <c r="MBM98" s="74"/>
      <c r="MBN98" s="74"/>
      <c r="MBO98" s="77"/>
      <c r="MBP98" s="77"/>
      <c r="MBQ98" s="11"/>
      <c r="MBW98" s="73"/>
      <c r="MBX98" s="73"/>
      <c r="MBY98" s="73"/>
      <c r="MBZ98" s="73"/>
      <c r="MCA98" s="74"/>
      <c r="MCB98" s="74"/>
      <c r="MCC98" s="77"/>
      <c r="MCD98" s="77"/>
      <c r="MCE98" s="11"/>
      <c r="MCK98" s="73"/>
      <c r="MCL98" s="73"/>
      <c r="MCM98" s="73"/>
      <c r="MCN98" s="73"/>
      <c r="MCO98" s="74"/>
      <c r="MCP98" s="74"/>
      <c r="MCQ98" s="77"/>
      <c r="MCR98" s="77"/>
      <c r="MCS98" s="11"/>
      <c r="MCY98" s="73"/>
      <c r="MCZ98" s="73"/>
      <c r="MDA98" s="73"/>
      <c r="MDB98" s="73"/>
      <c r="MDC98" s="74"/>
      <c r="MDD98" s="74"/>
      <c r="MDE98" s="77"/>
      <c r="MDF98" s="77"/>
      <c r="MDG98" s="11"/>
      <c r="MDM98" s="73"/>
      <c r="MDN98" s="73"/>
      <c r="MDO98" s="73"/>
      <c r="MDP98" s="73"/>
      <c r="MDQ98" s="74"/>
      <c r="MDR98" s="74"/>
      <c r="MDS98" s="77"/>
      <c r="MDT98" s="77"/>
      <c r="MDU98" s="11"/>
      <c r="MEA98" s="73"/>
      <c r="MEB98" s="73"/>
      <c r="MEC98" s="73"/>
      <c r="MED98" s="73"/>
      <c r="MEE98" s="74"/>
      <c r="MEF98" s="74"/>
      <c r="MEG98" s="77"/>
      <c r="MEH98" s="77"/>
      <c r="MEI98" s="11"/>
      <c r="MEO98" s="73"/>
      <c r="MEP98" s="73"/>
      <c r="MEQ98" s="73"/>
      <c r="MER98" s="73"/>
      <c r="MES98" s="74"/>
      <c r="MET98" s="74"/>
      <c r="MEU98" s="77"/>
      <c r="MEV98" s="77"/>
      <c r="MEW98" s="11"/>
      <c r="MFC98" s="73"/>
      <c r="MFD98" s="73"/>
      <c r="MFE98" s="73"/>
      <c r="MFF98" s="73"/>
      <c r="MFG98" s="74"/>
      <c r="MFH98" s="74"/>
      <c r="MFI98" s="77"/>
      <c r="MFJ98" s="77"/>
      <c r="MFK98" s="11"/>
      <c r="MFQ98" s="73"/>
      <c r="MFR98" s="73"/>
      <c r="MFS98" s="73"/>
      <c r="MFT98" s="73"/>
      <c r="MFU98" s="74"/>
      <c r="MFV98" s="74"/>
      <c r="MFW98" s="77"/>
      <c r="MFX98" s="77"/>
      <c r="MFY98" s="11"/>
      <c r="MGE98" s="73"/>
      <c r="MGF98" s="73"/>
      <c r="MGG98" s="73"/>
      <c r="MGH98" s="73"/>
      <c r="MGI98" s="74"/>
      <c r="MGJ98" s="74"/>
      <c r="MGK98" s="77"/>
      <c r="MGL98" s="77"/>
      <c r="MGM98" s="11"/>
      <c r="MGS98" s="73"/>
      <c r="MGT98" s="73"/>
      <c r="MGU98" s="73"/>
      <c r="MGV98" s="73"/>
      <c r="MGW98" s="74"/>
      <c r="MGX98" s="74"/>
      <c r="MGY98" s="77"/>
      <c r="MGZ98" s="77"/>
      <c r="MHA98" s="11"/>
      <c r="MHG98" s="73"/>
      <c r="MHH98" s="73"/>
      <c r="MHI98" s="73"/>
      <c r="MHJ98" s="73"/>
      <c r="MHK98" s="74"/>
      <c r="MHL98" s="74"/>
      <c r="MHM98" s="77"/>
      <c r="MHN98" s="77"/>
      <c r="MHO98" s="11"/>
      <c r="MHU98" s="73"/>
      <c r="MHV98" s="73"/>
      <c r="MHW98" s="73"/>
      <c r="MHX98" s="73"/>
      <c r="MHY98" s="74"/>
      <c r="MHZ98" s="74"/>
      <c r="MIA98" s="77"/>
      <c r="MIB98" s="77"/>
      <c r="MIC98" s="11"/>
      <c r="MII98" s="73"/>
      <c r="MIJ98" s="73"/>
      <c r="MIK98" s="73"/>
      <c r="MIL98" s="73"/>
      <c r="MIM98" s="74"/>
      <c r="MIN98" s="74"/>
      <c r="MIO98" s="77"/>
      <c r="MIP98" s="77"/>
      <c r="MIQ98" s="11"/>
      <c r="MIW98" s="73"/>
      <c r="MIX98" s="73"/>
      <c r="MIY98" s="73"/>
      <c r="MIZ98" s="73"/>
      <c r="MJA98" s="74"/>
      <c r="MJB98" s="74"/>
      <c r="MJC98" s="77"/>
      <c r="MJD98" s="77"/>
      <c r="MJE98" s="11"/>
      <c r="MJK98" s="73"/>
      <c r="MJL98" s="73"/>
      <c r="MJM98" s="73"/>
      <c r="MJN98" s="73"/>
      <c r="MJO98" s="74"/>
      <c r="MJP98" s="74"/>
      <c r="MJQ98" s="77"/>
      <c r="MJR98" s="77"/>
      <c r="MJS98" s="11"/>
      <c r="MJY98" s="73"/>
      <c r="MJZ98" s="73"/>
      <c r="MKA98" s="73"/>
      <c r="MKB98" s="73"/>
      <c r="MKC98" s="74"/>
      <c r="MKD98" s="74"/>
      <c r="MKE98" s="77"/>
      <c r="MKF98" s="77"/>
      <c r="MKG98" s="11"/>
      <c r="MKM98" s="73"/>
      <c r="MKN98" s="73"/>
      <c r="MKO98" s="73"/>
      <c r="MKP98" s="73"/>
      <c r="MKQ98" s="74"/>
      <c r="MKR98" s="74"/>
      <c r="MKS98" s="77"/>
      <c r="MKT98" s="77"/>
      <c r="MKU98" s="11"/>
      <c r="MLA98" s="73"/>
      <c r="MLB98" s="73"/>
      <c r="MLC98" s="73"/>
      <c r="MLD98" s="73"/>
      <c r="MLE98" s="74"/>
      <c r="MLF98" s="74"/>
      <c r="MLG98" s="77"/>
      <c r="MLH98" s="77"/>
      <c r="MLI98" s="11"/>
      <c r="MLO98" s="73"/>
      <c r="MLP98" s="73"/>
      <c r="MLQ98" s="73"/>
      <c r="MLR98" s="73"/>
      <c r="MLS98" s="74"/>
      <c r="MLT98" s="74"/>
      <c r="MLU98" s="77"/>
      <c r="MLV98" s="77"/>
      <c r="MLW98" s="11"/>
      <c r="MMC98" s="73"/>
      <c r="MMD98" s="73"/>
      <c r="MME98" s="73"/>
      <c r="MMF98" s="73"/>
      <c r="MMG98" s="74"/>
      <c r="MMH98" s="74"/>
      <c r="MMI98" s="77"/>
      <c r="MMJ98" s="77"/>
      <c r="MMK98" s="11"/>
      <c r="MMQ98" s="73"/>
      <c r="MMR98" s="73"/>
      <c r="MMS98" s="73"/>
      <c r="MMT98" s="73"/>
      <c r="MMU98" s="74"/>
      <c r="MMV98" s="74"/>
      <c r="MMW98" s="77"/>
      <c r="MMX98" s="77"/>
      <c r="MMY98" s="11"/>
      <c r="MNE98" s="73"/>
      <c r="MNF98" s="73"/>
      <c r="MNG98" s="73"/>
      <c r="MNH98" s="73"/>
      <c r="MNI98" s="74"/>
      <c r="MNJ98" s="74"/>
      <c r="MNK98" s="77"/>
      <c r="MNL98" s="77"/>
      <c r="MNM98" s="11"/>
      <c r="MNS98" s="73"/>
      <c r="MNT98" s="73"/>
      <c r="MNU98" s="73"/>
      <c r="MNV98" s="73"/>
      <c r="MNW98" s="74"/>
      <c r="MNX98" s="74"/>
      <c r="MNY98" s="77"/>
      <c r="MNZ98" s="77"/>
      <c r="MOA98" s="11"/>
      <c r="MOG98" s="73"/>
      <c r="MOH98" s="73"/>
      <c r="MOI98" s="73"/>
      <c r="MOJ98" s="73"/>
      <c r="MOK98" s="74"/>
      <c r="MOL98" s="74"/>
      <c r="MOM98" s="77"/>
      <c r="MON98" s="77"/>
      <c r="MOO98" s="11"/>
      <c r="MOU98" s="73"/>
      <c r="MOV98" s="73"/>
      <c r="MOW98" s="73"/>
      <c r="MOX98" s="73"/>
      <c r="MOY98" s="74"/>
      <c r="MOZ98" s="74"/>
      <c r="MPA98" s="77"/>
      <c r="MPB98" s="77"/>
      <c r="MPC98" s="11"/>
      <c r="MPI98" s="73"/>
      <c r="MPJ98" s="73"/>
      <c r="MPK98" s="73"/>
      <c r="MPL98" s="73"/>
      <c r="MPM98" s="74"/>
      <c r="MPN98" s="74"/>
      <c r="MPO98" s="77"/>
      <c r="MPP98" s="77"/>
      <c r="MPQ98" s="11"/>
      <c r="MPW98" s="73"/>
      <c r="MPX98" s="73"/>
      <c r="MPY98" s="73"/>
      <c r="MPZ98" s="73"/>
      <c r="MQA98" s="74"/>
      <c r="MQB98" s="74"/>
      <c r="MQC98" s="77"/>
      <c r="MQD98" s="77"/>
      <c r="MQE98" s="11"/>
      <c r="MQK98" s="73"/>
      <c r="MQL98" s="73"/>
      <c r="MQM98" s="73"/>
      <c r="MQN98" s="73"/>
      <c r="MQO98" s="74"/>
      <c r="MQP98" s="74"/>
      <c r="MQQ98" s="77"/>
      <c r="MQR98" s="77"/>
      <c r="MQS98" s="11"/>
      <c r="MQY98" s="73"/>
      <c r="MQZ98" s="73"/>
      <c r="MRA98" s="73"/>
      <c r="MRB98" s="73"/>
      <c r="MRC98" s="74"/>
      <c r="MRD98" s="74"/>
      <c r="MRE98" s="77"/>
      <c r="MRF98" s="77"/>
      <c r="MRG98" s="11"/>
      <c r="MRM98" s="73"/>
      <c r="MRN98" s="73"/>
      <c r="MRO98" s="73"/>
      <c r="MRP98" s="73"/>
      <c r="MRQ98" s="74"/>
      <c r="MRR98" s="74"/>
      <c r="MRS98" s="77"/>
      <c r="MRT98" s="77"/>
      <c r="MRU98" s="11"/>
      <c r="MSA98" s="73"/>
      <c r="MSB98" s="73"/>
      <c r="MSC98" s="73"/>
      <c r="MSD98" s="73"/>
      <c r="MSE98" s="74"/>
      <c r="MSF98" s="74"/>
      <c r="MSG98" s="77"/>
      <c r="MSH98" s="77"/>
      <c r="MSI98" s="11"/>
      <c r="MSO98" s="73"/>
      <c r="MSP98" s="73"/>
      <c r="MSQ98" s="73"/>
      <c r="MSR98" s="73"/>
      <c r="MSS98" s="74"/>
      <c r="MST98" s="74"/>
      <c r="MSU98" s="77"/>
      <c r="MSV98" s="77"/>
      <c r="MSW98" s="11"/>
      <c r="MTC98" s="73"/>
      <c r="MTD98" s="73"/>
      <c r="MTE98" s="73"/>
      <c r="MTF98" s="73"/>
      <c r="MTG98" s="74"/>
      <c r="MTH98" s="74"/>
      <c r="MTI98" s="77"/>
      <c r="MTJ98" s="77"/>
      <c r="MTK98" s="11"/>
      <c r="MTQ98" s="73"/>
      <c r="MTR98" s="73"/>
      <c r="MTS98" s="73"/>
      <c r="MTT98" s="73"/>
      <c r="MTU98" s="74"/>
      <c r="MTV98" s="74"/>
      <c r="MTW98" s="77"/>
      <c r="MTX98" s="77"/>
      <c r="MTY98" s="11"/>
      <c r="MUE98" s="73"/>
      <c r="MUF98" s="73"/>
      <c r="MUG98" s="73"/>
      <c r="MUH98" s="73"/>
      <c r="MUI98" s="74"/>
      <c r="MUJ98" s="74"/>
      <c r="MUK98" s="77"/>
      <c r="MUL98" s="77"/>
      <c r="MUM98" s="11"/>
      <c r="MUS98" s="73"/>
      <c r="MUT98" s="73"/>
      <c r="MUU98" s="73"/>
      <c r="MUV98" s="73"/>
      <c r="MUW98" s="74"/>
      <c r="MUX98" s="74"/>
      <c r="MUY98" s="77"/>
      <c r="MUZ98" s="77"/>
      <c r="MVA98" s="11"/>
      <c r="MVG98" s="73"/>
      <c r="MVH98" s="73"/>
      <c r="MVI98" s="73"/>
      <c r="MVJ98" s="73"/>
      <c r="MVK98" s="74"/>
      <c r="MVL98" s="74"/>
      <c r="MVM98" s="77"/>
      <c r="MVN98" s="77"/>
      <c r="MVO98" s="11"/>
      <c r="MVU98" s="73"/>
      <c r="MVV98" s="73"/>
      <c r="MVW98" s="73"/>
      <c r="MVX98" s="73"/>
      <c r="MVY98" s="74"/>
      <c r="MVZ98" s="74"/>
      <c r="MWA98" s="77"/>
      <c r="MWB98" s="77"/>
      <c r="MWC98" s="11"/>
      <c r="MWI98" s="73"/>
      <c r="MWJ98" s="73"/>
      <c r="MWK98" s="73"/>
      <c r="MWL98" s="73"/>
      <c r="MWM98" s="74"/>
      <c r="MWN98" s="74"/>
      <c r="MWO98" s="77"/>
      <c r="MWP98" s="77"/>
      <c r="MWQ98" s="11"/>
      <c r="MWW98" s="73"/>
      <c r="MWX98" s="73"/>
      <c r="MWY98" s="73"/>
      <c r="MWZ98" s="73"/>
      <c r="MXA98" s="74"/>
      <c r="MXB98" s="74"/>
      <c r="MXC98" s="77"/>
      <c r="MXD98" s="77"/>
      <c r="MXE98" s="11"/>
      <c r="MXK98" s="73"/>
      <c r="MXL98" s="73"/>
      <c r="MXM98" s="73"/>
      <c r="MXN98" s="73"/>
      <c r="MXO98" s="74"/>
      <c r="MXP98" s="74"/>
      <c r="MXQ98" s="77"/>
      <c r="MXR98" s="77"/>
      <c r="MXS98" s="11"/>
      <c r="MXY98" s="73"/>
      <c r="MXZ98" s="73"/>
      <c r="MYA98" s="73"/>
      <c r="MYB98" s="73"/>
      <c r="MYC98" s="74"/>
      <c r="MYD98" s="74"/>
      <c r="MYE98" s="77"/>
      <c r="MYF98" s="77"/>
      <c r="MYG98" s="11"/>
      <c r="MYM98" s="73"/>
      <c r="MYN98" s="73"/>
      <c r="MYO98" s="73"/>
      <c r="MYP98" s="73"/>
      <c r="MYQ98" s="74"/>
      <c r="MYR98" s="74"/>
      <c r="MYS98" s="77"/>
      <c r="MYT98" s="77"/>
      <c r="MYU98" s="11"/>
      <c r="MZA98" s="73"/>
      <c r="MZB98" s="73"/>
      <c r="MZC98" s="73"/>
      <c r="MZD98" s="73"/>
      <c r="MZE98" s="74"/>
      <c r="MZF98" s="74"/>
      <c r="MZG98" s="77"/>
      <c r="MZH98" s="77"/>
      <c r="MZI98" s="11"/>
      <c r="MZO98" s="73"/>
      <c r="MZP98" s="73"/>
      <c r="MZQ98" s="73"/>
      <c r="MZR98" s="73"/>
      <c r="MZS98" s="74"/>
      <c r="MZT98" s="74"/>
      <c r="MZU98" s="77"/>
      <c r="MZV98" s="77"/>
      <c r="MZW98" s="11"/>
      <c r="NAC98" s="73"/>
      <c r="NAD98" s="73"/>
      <c r="NAE98" s="73"/>
      <c r="NAF98" s="73"/>
      <c r="NAG98" s="74"/>
      <c r="NAH98" s="74"/>
      <c r="NAI98" s="77"/>
      <c r="NAJ98" s="77"/>
      <c r="NAK98" s="11"/>
      <c r="NAQ98" s="73"/>
      <c r="NAR98" s="73"/>
      <c r="NAS98" s="73"/>
      <c r="NAT98" s="73"/>
      <c r="NAU98" s="74"/>
      <c r="NAV98" s="74"/>
      <c r="NAW98" s="77"/>
      <c r="NAX98" s="77"/>
      <c r="NAY98" s="11"/>
      <c r="NBE98" s="73"/>
      <c r="NBF98" s="73"/>
      <c r="NBG98" s="73"/>
      <c r="NBH98" s="73"/>
      <c r="NBI98" s="74"/>
      <c r="NBJ98" s="74"/>
      <c r="NBK98" s="77"/>
      <c r="NBL98" s="77"/>
      <c r="NBM98" s="11"/>
      <c r="NBS98" s="73"/>
      <c r="NBT98" s="73"/>
      <c r="NBU98" s="73"/>
      <c r="NBV98" s="73"/>
      <c r="NBW98" s="74"/>
      <c r="NBX98" s="74"/>
      <c r="NBY98" s="77"/>
      <c r="NBZ98" s="77"/>
      <c r="NCA98" s="11"/>
      <c r="NCG98" s="73"/>
      <c r="NCH98" s="73"/>
      <c r="NCI98" s="73"/>
      <c r="NCJ98" s="73"/>
      <c r="NCK98" s="74"/>
      <c r="NCL98" s="74"/>
      <c r="NCM98" s="77"/>
      <c r="NCN98" s="77"/>
      <c r="NCO98" s="11"/>
      <c r="NCU98" s="73"/>
      <c r="NCV98" s="73"/>
      <c r="NCW98" s="73"/>
      <c r="NCX98" s="73"/>
      <c r="NCY98" s="74"/>
      <c r="NCZ98" s="74"/>
      <c r="NDA98" s="77"/>
      <c r="NDB98" s="77"/>
      <c r="NDC98" s="11"/>
      <c r="NDI98" s="73"/>
      <c r="NDJ98" s="73"/>
      <c r="NDK98" s="73"/>
      <c r="NDL98" s="73"/>
      <c r="NDM98" s="74"/>
      <c r="NDN98" s="74"/>
      <c r="NDO98" s="77"/>
      <c r="NDP98" s="77"/>
      <c r="NDQ98" s="11"/>
      <c r="NDW98" s="73"/>
      <c r="NDX98" s="73"/>
      <c r="NDY98" s="73"/>
      <c r="NDZ98" s="73"/>
      <c r="NEA98" s="74"/>
      <c r="NEB98" s="74"/>
      <c r="NEC98" s="77"/>
      <c r="NED98" s="77"/>
      <c r="NEE98" s="11"/>
      <c r="NEK98" s="73"/>
      <c r="NEL98" s="73"/>
      <c r="NEM98" s="73"/>
      <c r="NEN98" s="73"/>
      <c r="NEO98" s="74"/>
      <c r="NEP98" s="74"/>
      <c r="NEQ98" s="77"/>
      <c r="NER98" s="77"/>
      <c r="NES98" s="11"/>
      <c r="NEY98" s="73"/>
      <c r="NEZ98" s="73"/>
      <c r="NFA98" s="73"/>
      <c r="NFB98" s="73"/>
      <c r="NFC98" s="74"/>
      <c r="NFD98" s="74"/>
      <c r="NFE98" s="77"/>
      <c r="NFF98" s="77"/>
      <c r="NFG98" s="11"/>
      <c r="NFM98" s="73"/>
      <c r="NFN98" s="73"/>
      <c r="NFO98" s="73"/>
      <c r="NFP98" s="73"/>
      <c r="NFQ98" s="74"/>
      <c r="NFR98" s="74"/>
      <c r="NFS98" s="77"/>
      <c r="NFT98" s="77"/>
      <c r="NFU98" s="11"/>
      <c r="NGA98" s="73"/>
      <c r="NGB98" s="73"/>
      <c r="NGC98" s="73"/>
      <c r="NGD98" s="73"/>
      <c r="NGE98" s="74"/>
      <c r="NGF98" s="74"/>
      <c r="NGG98" s="77"/>
      <c r="NGH98" s="77"/>
      <c r="NGI98" s="11"/>
      <c r="NGO98" s="73"/>
      <c r="NGP98" s="73"/>
      <c r="NGQ98" s="73"/>
      <c r="NGR98" s="73"/>
      <c r="NGS98" s="74"/>
      <c r="NGT98" s="74"/>
      <c r="NGU98" s="77"/>
      <c r="NGV98" s="77"/>
      <c r="NGW98" s="11"/>
      <c r="NHC98" s="73"/>
      <c r="NHD98" s="73"/>
      <c r="NHE98" s="73"/>
      <c r="NHF98" s="73"/>
      <c r="NHG98" s="74"/>
      <c r="NHH98" s="74"/>
      <c r="NHI98" s="77"/>
      <c r="NHJ98" s="77"/>
      <c r="NHK98" s="11"/>
      <c r="NHQ98" s="73"/>
      <c r="NHR98" s="73"/>
      <c r="NHS98" s="73"/>
      <c r="NHT98" s="73"/>
      <c r="NHU98" s="74"/>
      <c r="NHV98" s="74"/>
      <c r="NHW98" s="77"/>
      <c r="NHX98" s="77"/>
      <c r="NHY98" s="11"/>
      <c r="NIE98" s="73"/>
      <c r="NIF98" s="73"/>
      <c r="NIG98" s="73"/>
      <c r="NIH98" s="73"/>
      <c r="NII98" s="74"/>
      <c r="NIJ98" s="74"/>
      <c r="NIK98" s="77"/>
      <c r="NIL98" s="77"/>
      <c r="NIM98" s="11"/>
      <c r="NIS98" s="73"/>
      <c r="NIT98" s="73"/>
      <c r="NIU98" s="73"/>
      <c r="NIV98" s="73"/>
      <c r="NIW98" s="74"/>
      <c r="NIX98" s="74"/>
      <c r="NIY98" s="77"/>
      <c r="NIZ98" s="77"/>
      <c r="NJA98" s="11"/>
      <c r="NJG98" s="73"/>
      <c r="NJH98" s="73"/>
      <c r="NJI98" s="73"/>
      <c r="NJJ98" s="73"/>
      <c r="NJK98" s="74"/>
      <c r="NJL98" s="74"/>
      <c r="NJM98" s="77"/>
      <c r="NJN98" s="77"/>
      <c r="NJO98" s="11"/>
      <c r="NJU98" s="73"/>
      <c r="NJV98" s="73"/>
      <c r="NJW98" s="73"/>
      <c r="NJX98" s="73"/>
      <c r="NJY98" s="74"/>
      <c r="NJZ98" s="74"/>
      <c r="NKA98" s="77"/>
      <c r="NKB98" s="77"/>
      <c r="NKC98" s="11"/>
      <c r="NKI98" s="73"/>
      <c r="NKJ98" s="73"/>
      <c r="NKK98" s="73"/>
      <c r="NKL98" s="73"/>
      <c r="NKM98" s="74"/>
      <c r="NKN98" s="74"/>
      <c r="NKO98" s="77"/>
      <c r="NKP98" s="77"/>
      <c r="NKQ98" s="11"/>
      <c r="NKW98" s="73"/>
      <c r="NKX98" s="73"/>
      <c r="NKY98" s="73"/>
      <c r="NKZ98" s="73"/>
      <c r="NLA98" s="74"/>
      <c r="NLB98" s="74"/>
      <c r="NLC98" s="77"/>
      <c r="NLD98" s="77"/>
      <c r="NLE98" s="11"/>
      <c r="NLK98" s="73"/>
      <c r="NLL98" s="73"/>
      <c r="NLM98" s="73"/>
      <c r="NLN98" s="73"/>
      <c r="NLO98" s="74"/>
      <c r="NLP98" s="74"/>
      <c r="NLQ98" s="77"/>
      <c r="NLR98" s="77"/>
      <c r="NLS98" s="11"/>
      <c r="NLY98" s="73"/>
      <c r="NLZ98" s="73"/>
      <c r="NMA98" s="73"/>
      <c r="NMB98" s="73"/>
      <c r="NMC98" s="74"/>
      <c r="NMD98" s="74"/>
      <c r="NME98" s="77"/>
      <c r="NMF98" s="77"/>
      <c r="NMG98" s="11"/>
      <c r="NMM98" s="73"/>
      <c r="NMN98" s="73"/>
      <c r="NMO98" s="73"/>
      <c r="NMP98" s="73"/>
      <c r="NMQ98" s="74"/>
      <c r="NMR98" s="74"/>
      <c r="NMS98" s="77"/>
      <c r="NMT98" s="77"/>
      <c r="NMU98" s="11"/>
      <c r="NNA98" s="73"/>
      <c r="NNB98" s="73"/>
      <c r="NNC98" s="73"/>
      <c r="NND98" s="73"/>
      <c r="NNE98" s="74"/>
      <c r="NNF98" s="74"/>
      <c r="NNG98" s="77"/>
      <c r="NNH98" s="77"/>
      <c r="NNI98" s="11"/>
      <c r="NNO98" s="73"/>
      <c r="NNP98" s="73"/>
      <c r="NNQ98" s="73"/>
      <c r="NNR98" s="73"/>
      <c r="NNS98" s="74"/>
      <c r="NNT98" s="74"/>
      <c r="NNU98" s="77"/>
      <c r="NNV98" s="77"/>
      <c r="NNW98" s="11"/>
      <c r="NOC98" s="73"/>
      <c r="NOD98" s="73"/>
      <c r="NOE98" s="73"/>
      <c r="NOF98" s="73"/>
      <c r="NOG98" s="74"/>
      <c r="NOH98" s="74"/>
      <c r="NOI98" s="77"/>
      <c r="NOJ98" s="77"/>
      <c r="NOK98" s="11"/>
      <c r="NOQ98" s="73"/>
      <c r="NOR98" s="73"/>
      <c r="NOS98" s="73"/>
      <c r="NOT98" s="73"/>
      <c r="NOU98" s="74"/>
      <c r="NOV98" s="74"/>
      <c r="NOW98" s="77"/>
      <c r="NOX98" s="77"/>
      <c r="NOY98" s="11"/>
      <c r="NPE98" s="73"/>
      <c r="NPF98" s="73"/>
      <c r="NPG98" s="73"/>
      <c r="NPH98" s="73"/>
      <c r="NPI98" s="74"/>
      <c r="NPJ98" s="74"/>
      <c r="NPK98" s="77"/>
      <c r="NPL98" s="77"/>
      <c r="NPM98" s="11"/>
      <c r="NPS98" s="73"/>
      <c r="NPT98" s="73"/>
      <c r="NPU98" s="73"/>
      <c r="NPV98" s="73"/>
      <c r="NPW98" s="74"/>
      <c r="NPX98" s="74"/>
      <c r="NPY98" s="77"/>
      <c r="NPZ98" s="77"/>
      <c r="NQA98" s="11"/>
      <c r="NQG98" s="73"/>
      <c r="NQH98" s="73"/>
      <c r="NQI98" s="73"/>
      <c r="NQJ98" s="73"/>
      <c r="NQK98" s="74"/>
      <c r="NQL98" s="74"/>
      <c r="NQM98" s="77"/>
      <c r="NQN98" s="77"/>
      <c r="NQO98" s="11"/>
      <c r="NQU98" s="73"/>
      <c r="NQV98" s="73"/>
      <c r="NQW98" s="73"/>
      <c r="NQX98" s="73"/>
      <c r="NQY98" s="74"/>
      <c r="NQZ98" s="74"/>
      <c r="NRA98" s="77"/>
      <c r="NRB98" s="77"/>
      <c r="NRC98" s="11"/>
      <c r="NRI98" s="73"/>
      <c r="NRJ98" s="73"/>
      <c r="NRK98" s="73"/>
      <c r="NRL98" s="73"/>
      <c r="NRM98" s="74"/>
      <c r="NRN98" s="74"/>
      <c r="NRO98" s="77"/>
      <c r="NRP98" s="77"/>
      <c r="NRQ98" s="11"/>
      <c r="NRW98" s="73"/>
      <c r="NRX98" s="73"/>
      <c r="NRY98" s="73"/>
      <c r="NRZ98" s="73"/>
      <c r="NSA98" s="74"/>
      <c r="NSB98" s="74"/>
      <c r="NSC98" s="77"/>
      <c r="NSD98" s="77"/>
      <c r="NSE98" s="11"/>
      <c r="NSK98" s="73"/>
      <c r="NSL98" s="73"/>
      <c r="NSM98" s="73"/>
      <c r="NSN98" s="73"/>
      <c r="NSO98" s="74"/>
      <c r="NSP98" s="74"/>
      <c r="NSQ98" s="77"/>
      <c r="NSR98" s="77"/>
      <c r="NSS98" s="11"/>
      <c r="NSY98" s="73"/>
      <c r="NSZ98" s="73"/>
      <c r="NTA98" s="73"/>
      <c r="NTB98" s="73"/>
      <c r="NTC98" s="74"/>
      <c r="NTD98" s="74"/>
      <c r="NTE98" s="77"/>
      <c r="NTF98" s="77"/>
      <c r="NTG98" s="11"/>
      <c r="NTM98" s="73"/>
      <c r="NTN98" s="73"/>
      <c r="NTO98" s="73"/>
      <c r="NTP98" s="73"/>
      <c r="NTQ98" s="74"/>
      <c r="NTR98" s="74"/>
      <c r="NTS98" s="77"/>
      <c r="NTT98" s="77"/>
      <c r="NTU98" s="11"/>
      <c r="NUA98" s="73"/>
      <c r="NUB98" s="73"/>
      <c r="NUC98" s="73"/>
      <c r="NUD98" s="73"/>
      <c r="NUE98" s="74"/>
      <c r="NUF98" s="74"/>
      <c r="NUG98" s="77"/>
      <c r="NUH98" s="77"/>
      <c r="NUI98" s="11"/>
      <c r="NUO98" s="73"/>
      <c r="NUP98" s="73"/>
      <c r="NUQ98" s="73"/>
      <c r="NUR98" s="73"/>
      <c r="NUS98" s="74"/>
      <c r="NUT98" s="74"/>
      <c r="NUU98" s="77"/>
      <c r="NUV98" s="77"/>
      <c r="NUW98" s="11"/>
      <c r="NVC98" s="73"/>
      <c r="NVD98" s="73"/>
      <c r="NVE98" s="73"/>
      <c r="NVF98" s="73"/>
      <c r="NVG98" s="74"/>
      <c r="NVH98" s="74"/>
      <c r="NVI98" s="77"/>
      <c r="NVJ98" s="77"/>
      <c r="NVK98" s="11"/>
      <c r="NVQ98" s="73"/>
      <c r="NVR98" s="73"/>
      <c r="NVS98" s="73"/>
      <c r="NVT98" s="73"/>
      <c r="NVU98" s="74"/>
      <c r="NVV98" s="74"/>
      <c r="NVW98" s="77"/>
      <c r="NVX98" s="77"/>
      <c r="NVY98" s="11"/>
      <c r="NWE98" s="73"/>
      <c r="NWF98" s="73"/>
      <c r="NWG98" s="73"/>
      <c r="NWH98" s="73"/>
      <c r="NWI98" s="74"/>
      <c r="NWJ98" s="74"/>
      <c r="NWK98" s="77"/>
      <c r="NWL98" s="77"/>
      <c r="NWM98" s="11"/>
      <c r="NWS98" s="73"/>
      <c r="NWT98" s="73"/>
      <c r="NWU98" s="73"/>
      <c r="NWV98" s="73"/>
      <c r="NWW98" s="74"/>
      <c r="NWX98" s="74"/>
      <c r="NWY98" s="77"/>
      <c r="NWZ98" s="77"/>
      <c r="NXA98" s="11"/>
      <c r="NXG98" s="73"/>
      <c r="NXH98" s="73"/>
      <c r="NXI98" s="73"/>
      <c r="NXJ98" s="73"/>
      <c r="NXK98" s="74"/>
      <c r="NXL98" s="74"/>
      <c r="NXM98" s="77"/>
      <c r="NXN98" s="77"/>
      <c r="NXO98" s="11"/>
      <c r="NXU98" s="73"/>
      <c r="NXV98" s="73"/>
      <c r="NXW98" s="73"/>
      <c r="NXX98" s="73"/>
      <c r="NXY98" s="74"/>
      <c r="NXZ98" s="74"/>
      <c r="NYA98" s="77"/>
      <c r="NYB98" s="77"/>
      <c r="NYC98" s="11"/>
      <c r="NYI98" s="73"/>
      <c r="NYJ98" s="73"/>
      <c r="NYK98" s="73"/>
      <c r="NYL98" s="73"/>
      <c r="NYM98" s="74"/>
      <c r="NYN98" s="74"/>
      <c r="NYO98" s="77"/>
      <c r="NYP98" s="77"/>
      <c r="NYQ98" s="11"/>
      <c r="NYW98" s="73"/>
      <c r="NYX98" s="73"/>
      <c r="NYY98" s="73"/>
      <c r="NYZ98" s="73"/>
      <c r="NZA98" s="74"/>
      <c r="NZB98" s="74"/>
      <c r="NZC98" s="77"/>
      <c r="NZD98" s="77"/>
      <c r="NZE98" s="11"/>
      <c r="NZK98" s="73"/>
      <c r="NZL98" s="73"/>
      <c r="NZM98" s="73"/>
      <c r="NZN98" s="73"/>
      <c r="NZO98" s="74"/>
      <c r="NZP98" s="74"/>
      <c r="NZQ98" s="77"/>
      <c r="NZR98" s="77"/>
      <c r="NZS98" s="11"/>
      <c r="NZY98" s="73"/>
      <c r="NZZ98" s="73"/>
      <c r="OAA98" s="73"/>
      <c r="OAB98" s="73"/>
      <c r="OAC98" s="74"/>
      <c r="OAD98" s="74"/>
      <c r="OAE98" s="77"/>
      <c r="OAF98" s="77"/>
      <c r="OAG98" s="11"/>
      <c r="OAM98" s="73"/>
      <c r="OAN98" s="73"/>
      <c r="OAO98" s="73"/>
      <c r="OAP98" s="73"/>
      <c r="OAQ98" s="74"/>
      <c r="OAR98" s="74"/>
      <c r="OAS98" s="77"/>
      <c r="OAT98" s="77"/>
      <c r="OAU98" s="11"/>
      <c r="OBA98" s="73"/>
      <c r="OBB98" s="73"/>
      <c r="OBC98" s="73"/>
      <c r="OBD98" s="73"/>
      <c r="OBE98" s="74"/>
      <c r="OBF98" s="74"/>
      <c r="OBG98" s="77"/>
      <c r="OBH98" s="77"/>
      <c r="OBI98" s="11"/>
      <c r="OBO98" s="73"/>
      <c r="OBP98" s="73"/>
      <c r="OBQ98" s="73"/>
      <c r="OBR98" s="73"/>
      <c r="OBS98" s="74"/>
      <c r="OBT98" s="74"/>
      <c r="OBU98" s="77"/>
      <c r="OBV98" s="77"/>
      <c r="OBW98" s="11"/>
      <c r="OCC98" s="73"/>
      <c r="OCD98" s="73"/>
      <c r="OCE98" s="73"/>
      <c r="OCF98" s="73"/>
      <c r="OCG98" s="74"/>
      <c r="OCH98" s="74"/>
      <c r="OCI98" s="77"/>
      <c r="OCJ98" s="77"/>
      <c r="OCK98" s="11"/>
      <c r="OCQ98" s="73"/>
      <c r="OCR98" s="73"/>
      <c r="OCS98" s="73"/>
      <c r="OCT98" s="73"/>
      <c r="OCU98" s="74"/>
      <c r="OCV98" s="74"/>
      <c r="OCW98" s="77"/>
      <c r="OCX98" s="77"/>
      <c r="OCY98" s="11"/>
      <c r="ODE98" s="73"/>
      <c r="ODF98" s="73"/>
      <c r="ODG98" s="73"/>
      <c r="ODH98" s="73"/>
      <c r="ODI98" s="74"/>
      <c r="ODJ98" s="74"/>
      <c r="ODK98" s="77"/>
      <c r="ODL98" s="77"/>
      <c r="ODM98" s="11"/>
      <c r="ODS98" s="73"/>
      <c r="ODT98" s="73"/>
      <c r="ODU98" s="73"/>
      <c r="ODV98" s="73"/>
      <c r="ODW98" s="74"/>
      <c r="ODX98" s="74"/>
      <c r="ODY98" s="77"/>
      <c r="ODZ98" s="77"/>
      <c r="OEA98" s="11"/>
      <c r="OEG98" s="73"/>
      <c r="OEH98" s="73"/>
      <c r="OEI98" s="73"/>
      <c r="OEJ98" s="73"/>
      <c r="OEK98" s="74"/>
      <c r="OEL98" s="74"/>
      <c r="OEM98" s="77"/>
      <c r="OEN98" s="77"/>
      <c r="OEO98" s="11"/>
      <c r="OEU98" s="73"/>
      <c r="OEV98" s="73"/>
      <c r="OEW98" s="73"/>
      <c r="OEX98" s="73"/>
      <c r="OEY98" s="74"/>
      <c r="OEZ98" s="74"/>
      <c r="OFA98" s="77"/>
      <c r="OFB98" s="77"/>
      <c r="OFC98" s="11"/>
      <c r="OFI98" s="73"/>
      <c r="OFJ98" s="73"/>
      <c r="OFK98" s="73"/>
      <c r="OFL98" s="73"/>
      <c r="OFM98" s="74"/>
      <c r="OFN98" s="74"/>
      <c r="OFO98" s="77"/>
      <c r="OFP98" s="77"/>
      <c r="OFQ98" s="11"/>
      <c r="OFW98" s="73"/>
      <c r="OFX98" s="73"/>
      <c r="OFY98" s="73"/>
      <c r="OFZ98" s="73"/>
      <c r="OGA98" s="74"/>
      <c r="OGB98" s="74"/>
      <c r="OGC98" s="77"/>
      <c r="OGD98" s="77"/>
      <c r="OGE98" s="11"/>
      <c r="OGK98" s="73"/>
      <c r="OGL98" s="73"/>
      <c r="OGM98" s="73"/>
      <c r="OGN98" s="73"/>
      <c r="OGO98" s="74"/>
      <c r="OGP98" s="74"/>
      <c r="OGQ98" s="77"/>
      <c r="OGR98" s="77"/>
      <c r="OGS98" s="11"/>
      <c r="OGY98" s="73"/>
      <c r="OGZ98" s="73"/>
      <c r="OHA98" s="73"/>
      <c r="OHB98" s="73"/>
      <c r="OHC98" s="74"/>
      <c r="OHD98" s="74"/>
      <c r="OHE98" s="77"/>
      <c r="OHF98" s="77"/>
      <c r="OHG98" s="11"/>
      <c r="OHM98" s="73"/>
      <c r="OHN98" s="73"/>
      <c r="OHO98" s="73"/>
      <c r="OHP98" s="73"/>
      <c r="OHQ98" s="74"/>
      <c r="OHR98" s="74"/>
      <c r="OHS98" s="77"/>
      <c r="OHT98" s="77"/>
      <c r="OHU98" s="11"/>
      <c r="OIA98" s="73"/>
      <c r="OIB98" s="73"/>
      <c r="OIC98" s="73"/>
      <c r="OID98" s="73"/>
      <c r="OIE98" s="74"/>
      <c r="OIF98" s="74"/>
      <c r="OIG98" s="77"/>
      <c r="OIH98" s="77"/>
      <c r="OII98" s="11"/>
      <c r="OIO98" s="73"/>
      <c r="OIP98" s="73"/>
      <c r="OIQ98" s="73"/>
      <c r="OIR98" s="73"/>
      <c r="OIS98" s="74"/>
      <c r="OIT98" s="74"/>
      <c r="OIU98" s="77"/>
      <c r="OIV98" s="77"/>
      <c r="OIW98" s="11"/>
      <c r="OJC98" s="73"/>
      <c r="OJD98" s="73"/>
      <c r="OJE98" s="73"/>
      <c r="OJF98" s="73"/>
      <c r="OJG98" s="74"/>
      <c r="OJH98" s="74"/>
      <c r="OJI98" s="77"/>
      <c r="OJJ98" s="77"/>
      <c r="OJK98" s="11"/>
      <c r="OJQ98" s="73"/>
      <c r="OJR98" s="73"/>
      <c r="OJS98" s="73"/>
      <c r="OJT98" s="73"/>
      <c r="OJU98" s="74"/>
      <c r="OJV98" s="74"/>
      <c r="OJW98" s="77"/>
      <c r="OJX98" s="77"/>
      <c r="OJY98" s="11"/>
      <c r="OKE98" s="73"/>
      <c r="OKF98" s="73"/>
      <c r="OKG98" s="73"/>
      <c r="OKH98" s="73"/>
      <c r="OKI98" s="74"/>
      <c r="OKJ98" s="74"/>
      <c r="OKK98" s="77"/>
      <c r="OKL98" s="77"/>
      <c r="OKM98" s="11"/>
      <c r="OKS98" s="73"/>
      <c r="OKT98" s="73"/>
      <c r="OKU98" s="73"/>
      <c r="OKV98" s="73"/>
      <c r="OKW98" s="74"/>
      <c r="OKX98" s="74"/>
      <c r="OKY98" s="77"/>
      <c r="OKZ98" s="77"/>
      <c r="OLA98" s="11"/>
      <c r="OLG98" s="73"/>
      <c r="OLH98" s="73"/>
      <c r="OLI98" s="73"/>
      <c r="OLJ98" s="73"/>
      <c r="OLK98" s="74"/>
      <c r="OLL98" s="74"/>
      <c r="OLM98" s="77"/>
      <c r="OLN98" s="77"/>
      <c r="OLO98" s="11"/>
      <c r="OLU98" s="73"/>
      <c r="OLV98" s="73"/>
      <c r="OLW98" s="73"/>
      <c r="OLX98" s="73"/>
      <c r="OLY98" s="74"/>
      <c r="OLZ98" s="74"/>
      <c r="OMA98" s="77"/>
      <c r="OMB98" s="77"/>
      <c r="OMC98" s="11"/>
      <c r="OMI98" s="73"/>
      <c r="OMJ98" s="73"/>
      <c r="OMK98" s="73"/>
      <c r="OML98" s="73"/>
      <c r="OMM98" s="74"/>
      <c r="OMN98" s="74"/>
      <c r="OMO98" s="77"/>
      <c r="OMP98" s="77"/>
      <c r="OMQ98" s="11"/>
      <c r="OMW98" s="73"/>
      <c r="OMX98" s="73"/>
      <c r="OMY98" s="73"/>
      <c r="OMZ98" s="73"/>
      <c r="ONA98" s="74"/>
      <c r="ONB98" s="74"/>
      <c r="ONC98" s="77"/>
      <c r="OND98" s="77"/>
      <c r="ONE98" s="11"/>
      <c r="ONK98" s="73"/>
      <c r="ONL98" s="73"/>
      <c r="ONM98" s="73"/>
      <c r="ONN98" s="73"/>
      <c r="ONO98" s="74"/>
      <c r="ONP98" s="74"/>
      <c r="ONQ98" s="77"/>
      <c r="ONR98" s="77"/>
      <c r="ONS98" s="11"/>
      <c r="ONY98" s="73"/>
      <c r="ONZ98" s="73"/>
      <c r="OOA98" s="73"/>
      <c r="OOB98" s="73"/>
      <c r="OOC98" s="74"/>
      <c r="OOD98" s="74"/>
      <c r="OOE98" s="77"/>
      <c r="OOF98" s="77"/>
      <c r="OOG98" s="11"/>
      <c r="OOM98" s="73"/>
      <c r="OON98" s="73"/>
      <c r="OOO98" s="73"/>
      <c r="OOP98" s="73"/>
      <c r="OOQ98" s="74"/>
      <c r="OOR98" s="74"/>
      <c r="OOS98" s="77"/>
      <c r="OOT98" s="77"/>
      <c r="OOU98" s="11"/>
      <c r="OPA98" s="73"/>
      <c r="OPB98" s="73"/>
      <c r="OPC98" s="73"/>
      <c r="OPD98" s="73"/>
      <c r="OPE98" s="74"/>
      <c r="OPF98" s="74"/>
      <c r="OPG98" s="77"/>
      <c r="OPH98" s="77"/>
      <c r="OPI98" s="11"/>
      <c r="OPO98" s="73"/>
      <c r="OPP98" s="73"/>
      <c r="OPQ98" s="73"/>
      <c r="OPR98" s="73"/>
      <c r="OPS98" s="74"/>
      <c r="OPT98" s="74"/>
      <c r="OPU98" s="77"/>
      <c r="OPV98" s="77"/>
      <c r="OPW98" s="11"/>
      <c r="OQC98" s="73"/>
      <c r="OQD98" s="73"/>
      <c r="OQE98" s="73"/>
      <c r="OQF98" s="73"/>
      <c r="OQG98" s="74"/>
      <c r="OQH98" s="74"/>
      <c r="OQI98" s="77"/>
      <c r="OQJ98" s="77"/>
      <c r="OQK98" s="11"/>
      <c r="OQQ98" s="73"/>
      <c r="OQR98" s="73"/>
      <c r="OQS98" s="73"/>
      <c r="OQT98" s="73"/>
      <c r="OQU98" s="74"/>
      <c r="OQV98" s="74"/>
      <c r="OQW98" s="77"/>
      <c r="OQX98" s="77"/>
      <c r="OQY98" s="11"/>
      <c r="ORE98" s="73"/>
      <c r="ORF98" s="73"/>
      <c r="ORG98" s="73"/>
      <c r="ORH98" s="73"/>
      <c r="ORI98" s="74"/>
      <c r="ORJ98" s="74"/>
      <c r="ORK98" s="77"/>
      <c r="ORL98" s="77"/>
      <c r="ORM98" s="11"/>
      <c r="ORS98" s="73"/>
      <c r="ORT98" s="73"/>
      <c r="ORU98" s="73"/>
      <c r="ORV98" s="73"/>
      <c r="ORW98" s="74"/>
      <c r="ORX98" s="74"/>
      <c r="ORY98" s="77"/>
      <c r="ORZ98" s="77"/>
      <c r="OSA98" s="11"/>
      <c r="OSG98" s="73"/>
      <c r="OSH98" s="73"/>
      <c r="OSI98" s="73"/>
      <c r="OSJ98" s="73"/>
      <c r="OSK98" s="74"/>
      <c r="OSL98" s="74"/>
      <c r="OSM98" s="77"/>
      <c r="OSN98" s="77"/>
      <c r="OSO98" s="11"/>
      <c r="OSU98" s="73"/>
      <c r="OSV98" s="73"/>
      <c r="OSW98" s="73"/>
      <c r="OSX98" s="73"/>
      <c r="OSY98" s="74"/>
      <c r="OSZ98" s="74"/>
      <c r="OTA98" s="77"/>
      <c r="OTB98" s="77"/>
      <c r="OTC98" s="11"/>
      <c r="OTI98" s="73"/>
      <c r="OTJ98" s="73"/>
      <c r="OTK98" s="73"/>
      <c r="OTL98" s="73"/>
      <c r="OTM98" s="74"/>
      <c r="OTN98" s="74"/>
      <c r="OTO98" s="77"/>
      <c r="OTP98" s="77"/>
      <c r="OTQ98" s="11"/>
      <c r="OTW98" s="73"/>
      <c r="OTX98" s="73"/>
      <c r="OTY98" s="73"/>
      <c r="OTZ98" s="73"/>
      <c r="OUA98" s="74"/>
      <c r="OUB98" s="74"/>
      <c r="OUC98" s="77"/>
      <c r="OUD98" s="77"/>
      <c r="OUE98" s="11"/>
      <c r="OUK98" s="73"/>
      <c r="OUL98" s="73"/>
      <c r="OUM98" s="73"/>
      <c r="OUN98" s="73"/>
      <c r="OUO98" s="74"/>
      <c r="OUP98" s="74"/>
      <c r="OUQ98" s="77"/>
      <c r="OUR98" s="77"/>
      <c r="OUS98" s="11"/>
      <c r="OUY98" s="73"/>
      <c r="OUZ98" s="73"/>
      <c r="OVA98" s="73"/>
      <c r="OVB98" s="73"/>
      <c r="OVC98" s="74"/>
      <c r="OVD98" s="74"/>
      <c r="OVE98" s="77"/>
      <c r="OVF98" s="77"/>
      <c r="OVG98" s="11"/>
      <c r="OVM98" s="73"/>
      <c r="OVN98" s="73"/>
      <c r="OVO98" s="73"/>
      <c r="OVP98" s="73"/>
      <c r="OVQ98" s="74"/>
      <c r="OVR98" s="74"/>
      <c r="OVS98" s="77"/>
      <c r="OVT98" s="77"/>
      <c r="OVU98" s="11"/>
      <c r="OWA98" s="73"/>
      <c r="OWB98" s="73"/>
      <c r="OWC98" s="73"/>
      <c r="OWD98" s="73"/>
      <c r="OWE98" s="74"/>
      <c r="OWF98" s="74"/>
      <c r="OWG98" s="77"/>
      <c r="OWH98" s="77"/>
      <c r="OWI98" s="11"/>
      <c r="OWO98" s="73"/>
      <c r="OWP98" s="73"/>
      <c r="OWQ98" s="73"/>
      <c r="OWR98" s="73"/>
      <c r="OWS98" s="74"/>
      <c r="OWT98" s="74"/>
      <c r="OWU98" s="77"/>
      <c r="OWV98" s="77"/>
      <c r="OWW98" s="11"/>
      <c r="OXC98" s="73"/>
      <c r="OXD98" s="73"/>
      <c r="OXE98" s="73"/>
      <c r="OXF98" s="73"/>
      <c r="OXG98" s="74"/>
      <c r="OXH98" s="74"/>
      <c r="OXI98" s="77"/>
      <c r="OXJ98" s="77"/>
      <c r="OXK98" s="11"/>
      <c r="OXQ98" s="73"/>
      <c r="OXR98" s="73"/>
      <c r="OXS98" s="73"/>
      <c r="OXT98" s="73"/>
      <c r="OXU98" s="74"/>
      <c r="OXV98" s="74"/>
      <c r="OXW98" s="77"/>
      <c r="OXX98" s="77"/>
      <c r="OXY98" s="11"/>
      <c r="OYE98" s="73"/>
      <c r="OYF98" s="73"/>
      <c r="OYG98" s="73"/>
      <c r="OYH98" s="73"/>
      <c r="OYI98" s="74"/>
      <c r="OYJ98" s="74"/>
      <c r="OYK98" s="77"/>
      <c r="OYL98" s="77"/>
      <c r="OYM98" s="11"/>
      <c r="OYS98" s="73"/>
      <c r="OYT98" s="73"/>
      <c r="OYU98" s="73"/>
      <c r="OYV98" s="73"/>
      <c r="OYW98" s="74"/>
      <c r="OYX98" s="74"/>
      <c r="OYY98" s="77"/>
      <c r="OYZ98" s="77"/>
      <c r="OZA98" s="11"/>
      <c r="OZG98" s="73"/>
      <c r="OZH98" s="73"/>
      <c r="OZI98" s="73"/>
      <c r="OZJ98" s="73"/>
      <c r="OZK98" s="74"/>
      <c r="OZL98" s="74"/>
      <c r="OZM98" s="77"/>
      <c r="OZN98" s="77"/>
      <c r="OZO98" s="11"/>
      <c r="OZU98" s="73"/>
      <c r="OZV98" s="73"/>
      <c r="OZW98" s="73"/>
      <c r="OZX98" s="73"/>
      <c r="OZY98" s="74"/>
      <c r="OZZ98" s="74"/>
      <c r="PAA98" s="77"/>
      <c r="PAB98" s="77"/>
      <c r="PAC98" s="11"/>
      <c r="PAI98" s="73"/>
      <c r="PAJ98" s="73"/>
      <c r="PAK98" s="73"/>
      <c r="PAL98" s="73"/>
      <c r="PAM98" s="74"/>
      <c r="PAN98" s="74"/>
      <c r="PAO98" s="77"/>
      <c r="PAP98" s="77"/>
      <c r="PAQ98" s="11"/>
      <c r="PAW98" s="73"/>
      <c r="PAX98" s="73"/>
      <c r="PAY98" s="73"/>
      <c r="PAZ98" s="73"/>
      <c r="PBA98" s="74"/>
      <c r="PBB98" s="74"/>
      <c r="PBC98" s="77"/>
      <c r="PBD98" s="77"/>
      <c r="PBE98" s="11"/>
      <c r="PBK98" s="73"/>
      <c r="PBL98" s="73"/>
      <c r="PBM98" s="73"/>
      <c r="PBN98" s="73"/>
      <c r="PBO98" s="74"/>
      <c r="PBP98" s="74"/>
      <c r="PBQ98" s="77"/>
      <c r="PBR98" s="77"/>
      <c r="PBS98" s="11"/>
      <c r="PBY98" s="73"/>
      <c r="PBZ98" s="73"/>
      <c r="PCA98" s="73"/>
      <c r="PCB98" s="73"/>
      <c r="PCC98" s="74"/>
      <c r="PCD98" s="74"/>
      <c r="PCE98" s="77"/>
      <c r="PCF98" s="77"/>
      <c r="PCG98" s="11"/>
      <c r="PCM98" s="73"/>
      <c r="PCN98" s="73"/>
      <c r="PCO98" s="73"/>
      <c r="PCP98" s="73"/>
      <c r="PCQ98" s="74"/>
      <c r="PCR98" s="74"/>
      <c r="PCS98" s="77"/>
      <c r="PCT98" s="77"/>
      <c r="PCU98" s="11"/>
      <c r="PDA98" s="73"/>
      <c r="PDB98" s="73"/>
      <c r="PDC98" s="73"/>
      <c r="PDD98" s="73"/>
      <c r="PDE98" s="74"/>
      <c r="PDF98" s="74"/>
      <c r="PDG98" s="77"/>
      <c r="PDH98" s="77"/>
      <c r="PDI98" s="11"/>
      <c r="PDO98" s="73"/>
      <c r="PDP98" s="73"/>
      <c r="PDQ98" s="73"/>
      <c r="PDR98" s="73"/>
      <c r="PDS98" s="74"/>
      <c r="PDT98" s="74"/>
      <c r="PDU98" s="77"/>
      <c r="PDV98" s="77"/>
      <c r="PDW98" s="11"/>
      <c r="PEC98" s="73"/>
      <c r="PED98" s="73"/>
      <c r="PEE98" s="73"/>
      <c r="PEF98" s="73"/>
      <c r="PEG98" s="74"/>
      <c r="PEH98" s="74"/>
      <c r="PEI98" s="77"/>
      <c r="PEJ98" s="77"/>
      <c r="PEK98" s="11"/>
      <c r="PEQ98" s="73"/>
      <c r="PER98" s="73"/>
      <c r="PES98" s="73"/>
      <c r="PET98" s="73"/>
      <c r="PEU98" s="74"/>
      <c r="PEV98" s="74"/>
      <c r="PEW98" s="77"/>
      <c r="PEX98" s="77"/>
      <c r="PEY98" s="11"/>
      <c r="PFE98" s="73"/>
      <c r="PFF98" s="73"/>
      <c r="PFG98" s="73"/>
      <c r="PFH98" s="73"/>
      <c r="PFI98" s="74"/>
      <c r="PFJ98" s="74"/>
      <c r="PFK98" s="77"/>
      <c r="PFL98" s="77"/>
      <c r="PFM98" s="11"/>
      <c r="PFS98" s="73"/>
      <c r="PFT98" s="73"/>
      <c r="PFU98" s="73"/>
      <c r="PFV98" s="73"/>
      <c r="PFW98" s="74"/>
      <c r="PFX98" s="74"/>
      <c r="PFY98" s="77"/>
      <c r="PFZ98" s="77"/>
      <c r="PGA98" s="11"/>
      <c r="PGG98" s="73"/>
      <c r="PGH98" s="73"/>
      <c r="PGI98" s="73"/>
      <c r="PGJ98" s="73"/>
      <c r="PGK98" s="74"/>
      <c r="PGL98" s="74"/>
      <c r="PGM98" s="77"/>
      <c r="PGN98" s="77"/>
      <c r="PGO98" s="11"/>
      <c r="PGU98" s="73"/>
      <c r="PGV98" s="73"/>
      <c r="PGW98" s="73"/>
      <c r="PGX98" s="73"/>
      <c r="PGY98" s="74"/>
      <c r="PGZ98" s="74"/>
      <c r="PHA98" s="77"/>
      <c r="PHB98" s="77"/>
      <c r="PHC98" s="11"/>
      <c r="PHI98" s="73"/>
      <c r="PHJ98" s="73"/>
      <c r="PHK98" s="73"/>
      <c r="PHL98" s="73"/>
      <c r="PHM98" s="74"/>
      <c r="PHN98" s="74"/>
      <c r="PHO98" s="77"/>
      <c r="PHP98" s="77"/>
      <c r="PHQ98" s="11"/>
      <c r="PHW98" s="73"/>
      <c r="PHX98" s="73"/>
      <c r="PHY98" s="73"/>
      <c r="PHZ98" s="73"/>
      <c r="PIA98" s="74"/>
      <c r="PIB98" s="74"/>
      <c r="PIC98" s="77"/>
      <c r="PID98" s="77"/>
      <c r="PIE98" s="11"/>
      <c r="PIK98" s="73"/>
      <c r="PIL98" s="73"/>
      <c r="PIM98" s="73"/>
      <c r="PIN98" s="73"/>
      <c r="PIO98" s="74"/>
      <c r="PIP98" s="74"/>
      <c r="PIQ98" s="77"/>
      <c r="PIR98" s="77"/>
      <c r="PIS98" s="11"/>
      <c r="PIY98" s="73"/>
      <c r="PIZ98" s="73"/>
      <c r="PJA98" s="73"/>
      <c r="PJB98" s="73"/>
      <c r="PJC98" s="74"/>
      <c r="PJD98" s="74"/>
      <c r="PJE98" s="77"/>
      <c r="PJF98" s="77"/>
      <c r="PJG98" s="11"/>
      <c r="PJM98" s="73"/>
      <c r="PJN98" s="73"/>
      <c r="PJO98" s="73"/>
      <c r="PJP98" s="73"/>
      <c r="PJQ98" s="74"/>
      <c r="PJR98" s="74"/>
      <c r="PJS98" s="77"/>
      <c r="PJT98" s="77"/>
      <c r="PJU98" s="11"/>
      <c r="PKA98" s="73"/>
      <c r="PKB98" s="73"/>
      <c r="PKC98" s="73"/>
      <c r="PKD98" s="73"/>
      <c r="PKE98" s="74"/>
      <c r="PKF98" s="74"/>
      <c r="PKG98" s="77"/>
      <c r="PKH98" s="77"/>
      <c r="PKI98" s="11"/>
      <c r="PKO98" s="73"/>
      <c r="PKP98" s="73"/>
      <c r="PKQ98" s="73"/>
      <c r="PKR98" s="73"/>
      <c r="PKS98" s="74"/>
      <c r="PKT98" s="74"/>
      <c r="PKU98" s="77"/>
      <c r="PKV98" s="77"/>
      <c r="PKW98" s="11"/>
      <c r="PLC98" s="73"/>
      <c r="PLD98" s="73"/>
      <c r="PLE98" s="73"/>
      <c r="PLF98" s="73"/>
      <c r="PLG98" s="74"/>
      <c r="PLH98" s="74"/>
      <c r="PLI98" s="77"/>
      <c r="PLJ98" s="77"/>
      <c r="PLK98" s="11"/>
      <c r="PLQ98" s="73"/>
      <c r="PLR98" s="73"/>
      <c r="PLS98" s="73"/>
      <c r="PLT98" s="73"/>
      <c r="PLU98" s="74"/>
      <c r="PLV98" s="74"/>
      <c r="PLW98" s="77"/>
      <c r="PLX98" s="77"/>
      <c r="PLY98" s="11"/>
      <c r="PME98" s="73"/>
      <c r="PMF98" s="73"/>
      <c r="PMG98" s="73"/>
      <c r="PMH98" s="73"/>
      <c r="PMI98" s="74"/>
      <c r="PMJ98" s="74"/>
      <c r="PMK98" s="77"/>
      <c r="PML98" s="77"/>
      <c r="PMM98" s="11"/>
      <c r="PMS98" s="73"/>
      <c r="PMT98" s="73"/>
      <c r="PMU98" s="73"/>
      <c r="PMV98" s="73"/>
      <c r="PMW98" s="74"/>
      <c r="PMX98" s="74"/>
      <c r="PMY98" s="77"/>
      <c r="PMZ98" s="77"/>
      <c r="PNA98" s="11"/>
      <c r="PNG98" s="73"/>
      <c r="PNH98" s="73"/>
      <c r="PNI98" s="73"/>
      <c r="PNJ98" s="73"/>
      <c r="PNK98" s="74"/>
      <c r="PNL98" s="74"/>
      <c r="PNM98" s="77"/>
      <c r="PNN98" s="77"/>
      <c r="PNO98" s="11"/>
      <c r="PNU98" s="73"/>
      <c r="PNV98" s="73"/>
      <c r="PNW98" s="73"/>
      <c r="PNX98" s="73"/>
      <c r="PNY98" s="74"/>
      <c r="PNZ98" s="74"/>
      <c r="POA98" s="77"/>
      <c r="POB98" s="77"/>
      <c r="POC98" s="11"/>
      <c r="POI98" s="73"/>
      <c r="POJ98" s="73"/>
      <c r="POK98" s="73"/>
      <c r="POL98" s="73"/>
      <c r="POM98" s="74"/>
      <c r="PON98" s="74"/>
      <c r="POO98" s="77"/>
      <c r="POP98" s="77"/>
      <c r="POQ98" s="11"/>
      <c r="POW98" s="73"/>
      <c r="POX98" s="73"/>
      <c r="POY98" s="73"/>
      <c r="POZ98" s="73"/>
      <c r="PPA98" s="74"/>
      <c r="PPB98" s="74"/>
      <c r="PPC98" s="77"/>
      <c r="PPD98" s="77"/>
      <c r="PPE98" s="11"/>
      <c r="PPK98" s="73"/>
      <c r="PPL98" s="73"/>
      <c r="PPM98" s="73"/>
      <c r="PPN98" s="73"/>
      <c r="PPO98" s="74"/>
      <c r="PPP98" s="74"/>
      <c r="PPQ98" s="77"/>
      <c r="PPR98" s="77"/>
      <c r="PPS98" s="11"/>
      <c r="PPY98" s="73"/>
      <c r="PPZ98" s="73"/>
      <c r="PQA98" s="73"/>
      <c r="PQB98" s="73"/>
      <c r="PQC98" s="74"/>
      <c r="PQD98" s="74"/>
      <c r="PQE98" s="77"/>
      <c r="PQF98" s="77"/>
      <c r="PQG98" s="11"/>
      <c r="PQM98" s="73"/>
      <c r="PQN98" s="73"/>
      <c r="PQO98" s="73"/>
      <c r="PQP98" s="73"/>
      <c r="PQQ98" s="74"/>
      <c r="PQR98" s="74"/>
      <c r="PQS98" s="77"/>
      <c r="PQT98" s="77"/>
      <c r="PQU98" s="11"/>
      <c r="PRA98" s="73"/>
      <c r="PRB98" s="73"/>
      <c r="PRC98" s="73"/>
      <c r="PRD98" s="73"/>
      <c r="PRE98" s="74"/>
      <c r="PRF98" s="74"/>
      <c r="PRG98" s="77"/>
      <c r="PRH98" s="77"/>
      <c r="PRI98" s="11"/>
      <c r="PRO98" s="73"/>
      <c r="PRP98" s="73"/>
      <c r="PRQ98" s="73"/>
      <c r="PRR98" s="73"/>
      <c r="PRS98" s="74"/>
      <c r="PRT98" s="74"/>
      <c r="PRU98" s="77"/>
      <c r="PRV98" s="77"/>
      <c r="PRW98" s="11"/>
      <c r="PSC98" s="73"/>
      <c r="PSD98" s="73"/>
      <c r="PSE98" s="73"/>
      <c r="PSF98" s="73"/>
      <c r="PSG98" s="74"/>
      <c r="PSH98" s="74"/>
      <c r="PSI98" s="77"/>
      <c r="PSJ98" s="77"/>
      <c r="PSK98" s="11"/>
      <c r="PSQ98" s="73"/>
      <c r="PSR98" s="73"/>
      <c r="PSS98" s="73"/>
      <c r="PST98" s="73"/>
      <c r="PSU98" s="74"/>
      <c r="PSV98" s="74"/>
      <c r="PSW98" s="77"/>
      <c r="PSX98" s="77"/>
      <c r="PSY98" s="11"/>
      <c r="PTE98" s="73"/>
      <c r="PTF98" s="73"/>
      <c r="PTG98" s="73"/>
      <c r="PTH98" s="73"/>
      <c r="PTI98" s="74"/>
      <c r="PTJ98" s="74"/>
      <c r="PTK98" s="77"/>
      <c r="PTL98" s="77"/>
      <c r="PTM98" s="11"/>
      <c r="PTS98" s="73"/>
      <c r="PTT98" s="73"/>
      <c r="PTU98" s="73"/>
      <c r="PTV98" s="73"/>
      <c r="PTW98" s="74"/>
      <c r="PTX98" s="74"/>
      <c r="PTY98" s="77"/>
      <c r="PTZ98" s="77"/>
      <c r="PUA98" s="11"/>
      <c r="PUG98" s="73"/>
      <c r="PUH98" s="73"/>
      <c r="PUI98" s="73"/>
      <c r="PUJ98" s="73"/>
      <c r="PUK98" s="74"/>
      <c r="PUL98" s="74"/>
      <c r="PUM98" s="77"/>
      <c r="PUN98" s="77"/>
      <c r="PUO98" s="11"/>
      <c r="PUU98" s="73"/>
      <c r="PUV98" s="73"/>
      <c r="PUW98" s="73"/>
      <c r="PUX98" s="73"/>
      <c r="PUY98" s="74"/>
      <c r="PUZ98" s="74"/>
      <c r="PVA98" s="77"/>
      <c r="PVB98" s="77"/>
      <c r="PVC98" s="11"/>
      <c r="PVI98" s="73"/>
      <c r="PVJ98" s="73"/>
      <c r="PVK98" s="73"/>
      <c r="PVL98" s="73"/>
      <c r="PVM98" s="74"/>
      <c r="PVN98" s="74"/>
      <c r="PVO98" s="77"/>
      <c r="PVP98" s="77"/>
      <c r="PVQ98" s="11"/>
      <c r="PVW98" s="73"/>
      <c r="PVX98" s="73"/>
      <c r="PVY98" s="73"/>
      <c r="PVZ98" s="73"/>
      <c r="PWA98" s="74"/>
      <c r="PWB98" s="74"/>
      <c r="PWC98" s="77"/>
      <c r="PWD98" s="77"/>
      <c r="PWE98" s="11"/>
      <c r="PWK98" s="73"/>
      <c r="PWL98" s="73"/>
      <c r="PWM98" s="73"/>
      <c r="PWN98" s="73"/>
      <c r="PWO98" s="74"/>
      <c r="PWP98" s="74"/>
      <c r="PWQ98" s="77"/>
      <c r="PWR98" s="77"/>
      <c r="PWS98" s="11"/>
      <c r="PWY98" s="73"/>
      <c r="PWZ98" s="73"/>
      <c r="PXA98" s="73"/>
      <c r="PXB98" s="73"/>
      <c r="PXC98" s="74"/>
      <c r="PXD98" s="74"/>
      <c r="PXE98" s="77"/>
      <c r="PXF98" s="77"/>
      <c r="PXG98" s="11"/>
      <c r="PXM98" s="73"/>
      <c r="PXN98" s="73"/>
      <c r="PXO98" s="73"/>
      <c r="PXP98" s="73"/>
      <c r="PXQ98" s="74"/>
      <c r="PXR98" s="74"/>
      <c r="PXS98" s="77"/>
      <c r="PXT98" s="77"/>
      <c r="PXU98" s="11"/>
      <c r="PYA98" s="73"/>
      <c r="PYB98" s="73"/>
      <c r="PYC98" s="73"/>
      <c r="PYD98" s="73"/>
      <c r="PYE98" s="74"/>
      <c r="PYF98" s="74"/>
      <c r="PYG98" s="77"/>
      <c r="PYH98" s="77"/>
      <c r="PYI98" s="11"/>
      <c r="PYO98" s="73"/>
      <c r="PYP98" s="73"/>
      <c r="PYQ98" s="73"/>
      <c r="PYR98" s="73"/>
      <c r="PYS98" s="74"/>
      <c r="PYT98" s="74"/>
      <c r="PYU98" s="77"/>
      <c r="PYV98" s="77"/>
      <c r="PYW98" s="11"/>
      <c r="PZC98" s="73"/>
      <c r="PZD98" s="73"/>
      <c r="PZE98" s="73"/>
      <c r="PZF98" s="73"/>
      <c r="PZG98" s="74"/>
      <c r="PZH98" s="74"/>
      <c r="PZI98" s="77"/>
      <c r="PZJ98" s="77"/>
      <c r="PZK98" s="11"/>
      <c r="PZQ98" s="73"/>
      <c r="PZR98" s="73"/>
      <c r="PZS98" s="73"/>
      <c r="PZT98" s="73"/>
      <c r="PZU98" s="74"/>
      <c r="PZV98" s="74"/>
      <c r="PZW98" s="77"/>
      <c r="PZX98" s="77"/>
      <c r="PZY98" s="11"/>
      <c r="QAE98" s="73"/>
      <c r="QAF98" s="73"/>
      <c r="QAG98" s="73"/>
      <c r="QAH98" s="73"/>
      <c r="QAI98" s="74"/>
      <c r="QAJ98" s="74"/>
      <c r="QAK98" s="77"/>
      <c r="QAL98" s="77"/>
      <c r="QAM98" s="11"/>
      <c r="QAS98" s="73"/>
      <c r="QAT98" s="73"/>
      <c r="QAU98" s="73"/>
      <c r="QAV98" s="73"/>
      <c r="QAW98" s="74"/>
      <c r="QAX98" s="74"/>
      <c r="QAY98" s="77"/>
      <c r="QAZ98" s="77"/>
      <c r="QBA98" s="11"/>
      <c r="QBG98" s="73"/>
      <c r="QBH98" s="73"/>
      <c r="QBI98" s="73"/>
      <c r="QBJ98" s="73"/>
      <c r="QBK98" s="74"/>
      <c r="QBL98" s="74"/>
      <c r="QBM98" s="77"/>
      <c r="QBN98" s="77"/>
      <c r="QBO98" s="11"/>
      <c r="QBU98" s="73"/>
      <c r="QBV98" s="73"/>
      <c r="QBW98" s="73"/>
      <c r="QBX98" s="73"/>
      <c r="QBY98" s="74"/>
      <c r="QBZ98" s="74"/>
      <c r="QCA98" s="77"/>
      <c r="QCB98" s="77"/>
      <c r="QCC98" s="11"/>
      <c r="QCI98" s="73"/>
      <c r="QCJ98" s="73"/>
      <c r="QCK98" s="73"/>
      <c r="QCL98" s="73"/>
      <c r="QCM98" s="74"/>
      <c r="QCN98" s="74"/>
      <c r="QCO98" s="77"/>
      <c r="QCP98" s="77"/>
      <c r="QCQ98" s="11"/>
      <c r="QCW98" s="73"/>
      <c r="QCX98" s="73"/>
      <c r="QCY98" s="73"/>
      <c r="QCZ98" s="73"/>
      <c r="QDA98" s="74"/>
      <c r="QDB98" s="74"/>
      <c r="QDC98" s="77"/>
      <c r="QDD98" s="77"/>
      <c r="QDE98" s="11"/>
      <c r="QDK98" s="73"/>
      <c r="QDL98" s="73"/>
      <c r="QDM98" s="73"/>
      <c r="QDN98" s="73"/>
      <c r="QDO98" s="74"/>
      <c r="QDP98" s="74"/>
      <c r="QDQ98" s="77"/>
      <c r="QDR98" s="77"/>
      <c r="QDS98" s="11"/>
      <c r="QDY98" s="73"/>
      <c r="QDZ98" s="73"/>
      <c r="QEA98" s="73"/>
      <c r="QEB98" s="73"/>
      <c r="QEC98" s="74"/>
      <c r="QED98" s="74"/>
      <c r="QEE98" s="77"/>
      <c r="QEF98" s="77"/>
      <c r="QEG98" s="11"/>
      <c r="QEM98" s="73"/>
      <c r="QEN98" s="73"/>
      <c r="QEO98" s="73"/>
      <c r="QEP98" s="73"/>
      <c r="QEQ98" s="74"/>
      <c r="QER98" s="74"/>
      <c r="QES98" s="77"/>
      <c r="QET98" s="77"/>
      <c r="QEU98" s="11"/>
      <c r="QFA98" s="73"/>
      <c r="QFB98" s="73"/>
      <c r="QFC98" s="73"/>
      <c r="QFD98" s="73"/>
      <c r="QFE98" s="74"/>
      <c r="QFF98" s="74"/>
      <c r="QFG98" s="77"/>
      <c r="QFH98" s="77"/>
      <c r="QFI98" s="11"/>
      <c r="QFO98" s="73"/>
      <c r="QFP98" s="73"/>
      <c r="QFQ98" s="73"/>
      <c r="QFR98" s="73"/>
      <c r="QFS98" s="74"/>
      <c r="QFT98" s="74"/>
      <c r="QFU98" s="77"/>
      <c r="QFV98" s="77"/>
      <c r="QFW98" s="11"/>
      <c r="QGC98" s="73"/>
      <c r="QGD98" s="73"/>
      <c r="QGE98" s="73"/>
      <c r="QGF98" s="73"/>
      <c r="QGG98" s="74"/>
      <c r="QGH98" s="74"/>
      <c r="QGI98" s="77"/>
      <c r="QGJ98" s="77"/>
      <c r="QGK98" s="11"/>
      <c r="QGQ98" s="73"/>
      <c r="QGR98" s="73"/>
      <c r="QGS98" s="73"/>
      <c r="QGT98" s="73"/>
      <c r="QGU98" s="74"/>
      <c r="QGV98" s="74"/>
      <c r="QGW98" s="77"/>
      <c r="QGX98" s="77"/>
      <c r="QGY98" s="11"/>
      <c r="QHE98" s="73"/>
      <c r="QHF98" s="73"/>
      <c r="QHG98" s="73"/>
      <c r="QHH98" s="73"/>
      <c r="QHI98" s="74"/>
      <c r="QHJ98" s="74"/>
      <c r="QHK98" s="77"/>
      <c r="QHL98" s="77"/>
      <c r="QHM98" s="11"/>
      <c r="QHS98" s="73"/>
      <c r="QHT98" s="73"/>
      <c r="QHU98" s="73"/>
      <c r="QHV98" s="73"/>
      <c r="QHW98" s="74"/>
      <c r="QHX98" s="74"/>
      <c r="QHY98" s="77"/>
      <c r="QHZ98" s="77"/>
      <c r="QIA98" s="11"/>
      <c r="QIG98" s="73"/>
      <c r="QIH98" s="73"/>
      <c r="QII98" s="73"/>
      <c r="QIJ98" s="73"/>
      <c r="QIK98" s="74"/>
      <c r="QIL98" s="74"/>
      <c r="QIM98" s="77"/>
      <c r="QIN98" s="77"/>
      <c r="QIO98" s="11"/>
      <c r="QIU98" s="73"/>
      <c r="QIV98" s="73"/>
      <c r="QIW98" s="73"/>
      <c r="QIX98" s="73"/>
      <c r="QIY98" s="74"/>
      <c r="QIZ98" s="74"/>
      <c r="QJA98" s="77"/>
      <c r="QJB98" s="77"/>
      <c r="QJC98" s="11"/>
      <c r="QJI98" s="73"/>
      <c r="QJJ98" s="73"/>
      <c r="QJK98" s="73"/>
      <c r="QJL98" s="73"/>
      <c r="QJM98" s="74"/>
      <c r="QJN98" s="74"/>
      <c r="QJO98" s="77"/>
      <c r="QJP98" s="77"/>
      <c r="QJQ98" s="11"/>
      <c r="QJW98" s="73"/>
      <c r="QJX98" s="73"/>
      <c r="QJY98" s="73"/>
      <c r="QJZ98" s="73"/>
      <c r="QKA98" s="74"/>
      <c r="QKB98" s="74"/>
      <c r="QKC98" s="77"/>
      <c r="QKD98" s="77"/>
      <c r="QKE98" s="11"/>
      <c r="QKK98" s="73"/>
      <c r="QKL98" s="73"/>
      <c r="QKM98" s="73"/>
      <c r="QKN98" s="73"/>
      <c r="QKO98" s="74"/>
      <c r="QKP98" s="74"/>
      <c r="QKQ98" s="77"/>
      <c r="QKR98" s="77"/>
      <c r="QKS98" s="11"/>
      <c r="QKY98" s="73"/>
      <c r="QKZ98" s="73"/>
      <c r="QLA98" s="73"/>
      <c r="QLB98" s="73"/>
      <c r="QLC98" s="74"/>
      <c r="QLD98" s="74"/>
      <c r="QLE98" s="77"/>
      <c r="QLF98" s="77"/>
      <c r="QLG98" s="11"/>
      <c r="QLM98" s="73"/>
      <c r="QLN98" s="73"/>
      <c r="QLO98" s="73"/>
      <c r="QLP98" s="73"/>
      <c r="QLQ98" s="74"/>
      <c r="QLR98" s="74"/>
      <c r="QLS98" s="77"/>
      <c r="QLT98" s="77"/>
      <c r="QLU98" s="11"/>
      <c r="QMA98" s="73"/>
      <c r="QMB98" s="73"/>
      <c r="QMC98" s="73"/>
      <c r="QMD98" s="73"/>
      <c r="QME98" s="74"/>
      <c r="QMF98" s="74"/>
      <c r="QMG98" s="77"/>
      <c r="QMH98" s="77"/>
      <c r="QMI98" s="11"/>
      <c r="QMO98" s="73"/>
      <c r="QMP98" s="73"/>
      <c r="QMQ98" s="73"/>
      <c r="QMR98" s="73"/>
      <c r="QMS98" s="74"/>
      <c r="QMT98" s="74"/>
      <c r="QMU98" s="77"/>
      <c r="QMV98" s="77"/>
      <c r="QMW98" s="11"/>
      <c r="QNC98" s="73"/>
      <c r="QND98" s="73"/>
      <c r="QNE98" s="73"/>
      <c r="QNF98" s="73"/>
      <c r="QNG98" s="74"/>
      <c r="QNH98" s="74"/>
      <c r="QNI98" s="77"/>
      <c r="QNJ98" s="77"/>
      <c r="QNK98" s="11"/>
      <c r="QNQ98" s="73"/>
      <c r="QNR98" s="73"/>
      <c r="QNS98" s="73"/>
      <c r="QNT98" s="73"/>
      <c r="QNU98" s="74"/>
      <c r="QNV98" s="74"/>
      <c r="QNW98" s="77"/>
      <c r="QNX98" s="77"/>
      <c r="QNY98" s="11"/>
      <c r="QOE98" s="73"/>
      <c r="QOF98" s="73"/>
      <c r="QOG98" s="73"/>
      <c r="QOH98" s="73"/>
      <c r="QOI98" s="74"/>
      <c r="QOJ98" s="74"/>
      <c r="QOK98" s="77"/>
      <c r="QOL98" s="77"/>
      <c r="QOM98" s="11"/>
      <c r="QOS98" s="73"/>
      <c r="QOT98" s="73"/>
      <c r="QOU98" s="73"/>
      <c r="QOV98" s="73"/>
      <c r="QOW98" s="74"/>
      <c r="QOX98" s="74"/>
      <c r="QOY98" s="77"/>
      <c r="QOZ98" s="77"/>
      <c r="QPA98" s="11"/>
      <c r="QPG98" s="73"/>
      <c r="QPH98" s="73"/>
      <c r="QPI98" s="73"/>
      <c r="QPJ98" s="73"/>
      <c r="QPK98" s="74"/>
      <c r="QPL98" s="74"/>
      <c r="QPM98" s="77"/>
      <c r="QPN98" s="77"/>
      <c r="QPO98" s="11"/>
      <c r="QPU98" s="73"/>
      <c r="QPV98" s="73"/>
      <c r="QPW98" s="73"/>
      <c r="QPX98" s="73"/>
      <c r="QPY98" s="74"/>
      <c r="QPZ98" s="74"/>
      <c r="QQA98" s="77"/>
      <c r="QQB98" s="77"/>
      <c r="QQC98" s="11"/>
      <c r="QQI98" s="73"/>
      <c r="QQJ98" s="73"/>
      <c r="QQK98" s="73"/>
      <c r="QQL98" s="73"/>
      <c r="QQM98" s="74"/>
      <c r="QQN98" s="74"/>
      <c r="QQO98" s="77"/>
      <c r="QQP98" s="77"/>
      <c r="QQQ98" s="11"/>
      <c r="QQW98" s="73"/>
      <c r="QQX98" s="73"/>
      <c r="QQY98" s="73"/>
      <c r="QQZ98" s="73"/>
      <c r="QRA98" s="74"/>
      <c r="QRB98" s="74"/>
      <c r="QRC98" s="77"/>
      <c r="QRD98" s="77"/>
      <c r="QRE98" s="11"/>
      <c r="QRK98" s="73"/>
      <c r="QRL98" s="73"/>
      <c r="QRM98" s="73"/>
      <c r="QRN98" s="73"/>
      <c r="QRO98" s="74"/>
      <c r="QRP98" s="74"/>
      <c r="QRQ98" s="77"/>
      <c r="QRR98" s="77"/>
      <c r="QRS98" s="11"/>
      <c r="QRY98" s="73"/>
      <c r="QRZ98" s="73"/>
      <c r="QSA98" s="73"/>
      <c r="QSB98" s="73"/>
      <c r="QSC98" s="74"/>
      <c r="QSD98" s="74"/>
      <c r="QSE98" s="77"/>
      <c r="QSF98" s="77"/>
      <c r="QSG98" s="11"/>
      <c r="QSM98" s="73"/>
      <c r="QSN98" s="73"/>
      <c r="QSO98" s="73"/>
      <c r="QSP98" s="73"/>
      <c r="QSQ98" s="74"/>
      <c r="QSR98" s="74"/>
      <c r="QSS98" s="77"/>
      <c r="QST98" s="77"/>
      <c r="QSU98" s="11"/>
      <c r="QTA98" s="73"/>
      <c r="QTB98" s="73"/>
      <c r="QTC98" s="73"/>
      <c r="QTD98" s="73"/>
      <c r="QTE98" s="74"/>
      <c r="QTF98" s="74"/>
      <c r="QTG98" s="77"/>
      <c r="QTH98" s="77"/>
      <c r="QTI98" s="11"/>
      <c r="QTO98" s="73"/>
      <c r="QTP98" s="73"/>
      <c r="QTQ98" s="73"/>
      <c r="QTR98" s="73"/>
      <c r="QTS98" s="74"/>
      <c r="QTT98" s="74"/>
      <c r="QTU98" s="77"/>
      <c r="QTV98" s="77"/>
      <c r="QTW98" s="11"/>
      <c r="QUC98" s="73"/>
      <c r="QUD98" s="73"/>
      <c r="QUE98" s="73"/>
      <c r="QUF98" s="73"/>
      <c r="QUG98" s="74"/>
      <c r="QUH98" s="74"/>
      <c r="QUI98" s="77"/>
      <c r="QUJ98" s="77"/>
      <c r="QUK98" s="11"/>
      <c r="QUQ98" s="73"/>
      <c r="QUR98" s="73"/>
      <c r="QUS98" s="73"/>
      <c r="QUT98" s="73"/>
      <c r="QUU98" s="74"/>
      <c r="QUV98" s="74"/>
      <c r="QUW98" s="77"/>
      <c r="QUX98" s="77"/>
      <c r="QUY98" s="11"/>
      <c r="QVE98" s="73"/>
      <c r="QVF98" s="73"/>
      <c r="QVG98" s="73"/>
      <c r="QVH98" s="73"/>
      <c r="QVI98" s="74"/>
      <c r="QVJ98" s="74"/>
      <c r="QVK98" s="77"/>
      <c r="QVL98" s="77"/>
      <c r="QVM98" s="11"/>
      <c r="QVS98" s="73"/>
      <c r="QVT98" s="73"/>
      <c r="QVU98" s="73"/>
      <c r="QVV98" s="73"/>
      <c r="QVW98" s="74"/>
      <c r="QVX98" s="74"/>
      <c r="QVY98" s="77"/>
      <c r="QVZ98" s="77"/>
      <c r="QWA98" s="11"/>
      <c r="QWG98" s="73"/>
      <c r="QWH98" s="73"/>
      <c r="QWI98" s="73"/>
      <c r="QWJ98" s="73"/>
      <c r="QWK98" s="74"/>
      <c r="QWL98" s="74"/>
      <c r="QWM98" s="77"/>
      <c r="QWN98" s="77"/>
      <c r="QWO98" s="11"/>
      <c r="QWU98" s="73"/>
      <c r="QWV98" s="73"/>
      <c r="QWW98" s="73"/>
      <c r="QWX98" s="73"/>
      <c r="QWY98" s="74"/>
      <c r="QWZ98" s="74"/>
      <c r="QXA98" s="77"/>
      <c r="QXB98" s="77"/>
      <c r="QXC98" s="11"/>
      <c r="QXI98" s="73"/>
      <c r="QXJ98" s="73"/>
      <c r="QXK98" s="73"/>
      <c r="QXL98" s="73"/>
      <c r="QXM98" s="74"/>
      <c r="QXN98" s="74"/>
      <c r="QXO98" s="77"/>
      <c r="QXP98" s="77"/>
      <c r="QXQ98" s="11"/>
      <c r="QXW98" s="73"/>
      <c r="QXX98" s="73"/>
      <c r="QXY98" s="73"/>
      <c r="QXZ98" s="73"/>
      <c r="QYA98" s="74"/>
      <c r="QYB98" s="74"/>
      <c r="QYC98" s="77"/>
      <c r="QYD98" s="77"/>
      <c r="QYE98" s="11"/>
      <c r="QYK98" s="73"/>
      <c r="QYL98" s="73"/>
      <c r="QYM98" s="73"/>
      <c r="QYN98" s="73"/>
      <c r="QYO98" s="74"/>
      <c r="QYP98" s="74"/>
      <c r="QYQ98" s="77"/>
      <c r="QYR98" s="77"/>
      <c r="QYS98" s="11"/>
      <c r="QYY98" s="73"/>
      <c r="QYZ98" s="73"/>
      <c r="QZA98" s="73"/>
      <c r="QZB98" s="73"/>
      <c r="QZC98" s="74"/>
      <c r="QZD98" s="74"/>
      <c r="QZE98" s="77"/>
      <c r="QZF98" s="77"/>
      <c r="QZG98" s="11"/>
      <c r="QZM98" s="73"/>
      <c r="QZN98" s="73"/>
      <c r="QZO98" s="73"/>
      <c r="QZP98" s="73"/>
      <c r="QZQ98" s="74"/>
      <c r="QZR98" s="74"/>
      <c r="QZS98" s="77"/>
      <c r="QZT98" s="77"/>
      <c r="QZU98" s="11"/>
      <c r="RAA98" s="73"/>
      <c r="RAB98" s="73"/>
      <c r="RAC98" s="73"/>
      <c r="RAD98" s="73"/>
      <c r="RAE98" s="74"/>
      <c r="RAF98" s="74"/>
      <c r="RAG98" s="77"/>
      <c r="RAH98" s="77"/>
      <c r="RAI98" s="11"/>
      <c r="RAO98" s="73"/>
      <c r="RAP98" s="73"/>
      <c r="RAQ98" s="73"/>
      <c r="RAR98" s="73"/>
      <c r="RAS98" s="74"/>
      <c r="RAT98" s="74"/>
      <c r="RAU98" s="77"/>
      <c r="RAV98" s="77"/>
      <c r="RAW98" s="11"/>
      <c r="RBC98" s="73"/>
      <c r="RBD98" s="73"/>
      <c r="RBE98" s="73"/>
      <c r="RBF98" s="73"/>
      <c r="RBG98" s="74"/>
      <c r="RBH98" s="74"/>
      <c r="RBI98" s="77"/>
      <c r="RBJ98" s="77"/>
      <c r="RBK98" s="11"/>
      <c r="RBQ98" s="73"/>
      <c r="RBR98" s="73"/>
      <c r="RBS98" s="73"/>
      <c r="RBT98" s="73"/>
      <c r="RBU98" s="74"/>
      <c r="RBV98" s="74"/>
      <c r="RBW98" s="77"/>
      <c r="RBX98" s="77"/>
      <c r="RBY98" s="11"/>
      <c r="RCE98" s="73"/>
      <c r="RCF98" s="73"/>
      <c r="RCG98" s="73"/>
      <c r="RCH98" s="73"/>
      <c r="RCI98" s="74"/>
      <c r="RCJ98" s="74"/>
      <c r="RCK98" s="77"/>
      <c r="RCL98" s="77"/>
      <c r="RCM98" s="11"/>
      <c r="RCS98" s="73"/>
      <c r="RCT98" s="73"/>
      <c r="RCU98" s="73"/>
      <c r="RCV98" s="73"/>
      <c r="RCW98" s="74"/>
      <c r="RCX98" s="74"/>
      <c r="RCY98" s="77"/>
      <c r="RCZ98" s="77"/>
      <c r="RDA98" s="11"/>
      <c r="RDG98" s="73"/>
      <c r="RDH98" s="73"/>
      <c r="RDI98" s="73"/>
      <c r="RDJ98" s="73"/>
      <c r="RDK98" s="74"/>
      <c r="RDL98" s="74"/>
      <c r="RDM98" s="77"/>
      <c r="RDN98" s="77"/>
      <c r="RDO98" s="11"/>
      <c r="RDU98" s="73"/>
      <c r="RDV98" s="73"/>
      <c r="RDW98" s="73"/>
      <c r="RDX98" s="73"/>
      <c r="RDY98" s="74"/>
      <c r="RDZ98" s="74"/>
      <c r="REA98" s="77"/>
      <c r="REB98" s="77"/>
      <c r="REC98" s="11"/>
      <c r="REI98" s="73"/>
      <c r="REJ98" s="73"/>
      <c r="REK98" s="73"/>
      <c r="REL98" s="73"/>
      <c r="REM98" s="74"/>
      <c r="REN98" s="74"/>
      <c r="REO98" s="77"/>
      <c r="REP98" s="77"/>
      <c r="REQ98" s="11"/>
      <c r="REW98" s="73"/>
      <c r="REX98" s="73"/>
      <c r="REY98" s="73"/>
      <c r="REZ98" s="73"/>
      <c r="RFA98" s="74"/>
      <c r="RFB98" s="74"/>
      <c r="RFC98" s="77"/>
      <c r="RFD98" s="77"/>
      <c r="RFE98" s="11"/>
      <c r="RFK98" s="73"/>
      <c r="RFL98" s="73"/>
      <c r="RFM98" s="73"/>
      <c r="RFN98" s="73"/>
      <c r="RFO98" s="74"/>
      <c r="RFP98" s="74"/>
      <c r="RFQ98" s="77"/>
      <c r="RFR98" s="77"/>
      <c r="RFS98" s="11"/>
      <c r="RFY98" s="73"/>
      <c r="RFZ98" s="73"/>
      <c r="RGA98" s="73"/>
      <c r="RGB98" s="73"/>
      <c r="RGC98" s="74"/>
      <c r="RGD98" s="74"/>
      <c r="RGE98" s="77"/>
      <c r="RGF98" s="77"/>
      <c r="RGG98" s="11"/>
      <c r="RGM98" s="73"/>
      <c r="RGN98" s="73"/>
      <c r="RGO98" s="73"/>
      <c r="RGP98" s="73"/>
      <c r="RGQ98" s="74"/>
      <c r="RGR98" s="74"/>
      <c r="RGS98" s="77"/>
      <c r="RGT98" s="77"/>
      <c r="RGU98" s="11"/>
      <c r="RHA98" s="73"/>
      <c r="RHB98" s="73"/>
      <c r="RHC98" s="73"/>
      <c r="RHD98" s="73"/>
      <c r="RHE98" s="74"/>
      <c r="RHF98" s="74"/>
      <c r="RHG98" s="77"/>
      <c r="RHH98" s="77"/>
      <c r="RHI98" s="11"/>
      <c r="RHO98" s="73"/>
      <c r="RHP98" s="73"/>
      <c r="RHQ98" s="73"/>
      <c r="RHR98" s="73"/>
      <c r="RHS98" s="74"/>
      <c r="RHT98" s="74"/>
      <c r="RHU98" s="77"/>
      <c r="RHV98" s="77"/>
      <c r="RHW98" s="11"/>
      <c r="RIC98" s="73"/>
      <c r="RID98" s="73"/>
      <c r="RIE98" s="73"/>
      <c r="RIF98" s="73"/>
      <c r="RIG98" s="74"/>
      <c r="RIH98" s="74"/>
      <c r="RII98" s="77"/>
      <c r="RIJ98" s="77"/>
      <c r="RIK98" s="11"/>
      <c r="RIQ98" s="73"/>
      <c r="RIR98" s="73"/>
      <c r="RIS98" s="73"/>
      <c r="RIT98" s="73"/>
      <c r="RIU98" s="74"/>
      <c r="RIV98" s="74"/>
      <c r="RIW98" s="77"/>
      <c r="RIX98" s="77"/>
      <c r="RIY98" s="11"/>
      <c r="RJE98" s="73"/>
      <c r="RJF98" s="73"/>
      <c r="RJG98" s="73"/>
      <c r="RJH98" s="73"/>
      <c r="RJI98" s="74"/>
      <c r="RJJ98" s="74"/>
      <c r="RJK98" s="77"/>
      <c r="RJL98" s="77"/>
      <c r="RJM98" s="11"/>
      <c r="RJS98" s="73"/>
      <c r="RJT98" s="73"/>
      <c r="RJU98" s="73"/>
      <c r="RJV98" s="73"/>
      <c r="RJW98" s="74"/>
      <c r="RJX98" s="74"/>
      <c r="RJY98" s="77"/>
      <c r="RJZ98" s="77"/>
      <c r="RKA98" s="11"/>
      <c r="RKG98" s="73"/>
      <c r="RKH98" s="73"/>
      <c r="RKI98" s="73"/>
      <c r="RKJ98" s="73"/>
      <c r="RKK98" s="74"/>
      <c r="RKL98" s="74"/>
      <c r="RKM98" s="77"/>
      <c r="RKN98" s="77"/>
      <c r="RKO98" s="11"/>
      <c r="RKU98" s="73"/>
      <c r="RKV98" s="73"/>
      <c r="RKW98" s="73"/>
      <c r="RKX98" s="73"/>
      <c r="RKY98" s="74"/>
      <c r="RKZ98" s="74"/>
      <c r="RLA98" s="77"/>
      <c r="RLB98" s="77"/>
      <c r="RLC98" s="11"/>
      <c r="RLI98" s="73"/>
      <c r="RLJ98" s="73"/>
      <c r="RLK98" s="73"/>
      <c r="RLL98" s="73"/>
      <c r="RLM98" s="74"/>
      <c r="RLN98" s="74"/>
      <c r="RLO98" s="77"/>
      <c r="RLP98" s="77"/>
      <c r="RLQ98" s="11"/>
      <c r="RLW98" s="73"/>
      <c r="RLX98" s="73"/>
      <c r="RLY98" s="73"/>
      <c r="RLZ98" s="73"/>
      <c r="RMA98" s="74"/>
      <c r="RMB98" s="74"/>
      <c r="RMC98" s="77"/>
      <c r="RMD98" s="77"/>
      <c r="RME98" s="11"/>
      <c r="RMK98" s="73"/>
      <c r="RML98" s="73"/>
      <c r="RMM98" s="73"/>
      <c r="RMN98" s="73"/>
      <c r="RMO98" s="74"/>
      <c r="RMP98" s="74"/>
      <c r="RMQ98" s="77"/>
      <c r="RMR98" s="77"/>
      <c r="RMS98" s="11"/>
      <c r="RMY98" s="73"/>
      <c r="RMZ98" s="73"/>
      <c r="RNA98" s="73"/>
      <c r="RNB98" s="73"/>
      <c r="RNC98" s="74"/>
      <c r="RND98" s="74"/>
      <c r="RNE98" s="77"/>
      <c r="RNF98" s="77"/>
      <c r="RNG98" s="11"/>
      <c r="RNM98" s="73"/>
      <c r="RNN98" s="73"/>
      <c r="RNO98" s="73"/>
      <c r="RNP98" s="73"/>
      <c r="RNQ98" s="74"/>
      <c r="RNR98" s="74"/>
      <c r="RNS98" s="77"/>
      <c r="RNT98" s="77"/>
      <c r="RNU98" s="11"/>
      <c r="ROA98" s="73"/>
      <c r="ROB98" s="73"/>
      <c r="ROC98" s="73"/>
      <c r="ROD98" s="73"/>
      <c r="ROE98" s="74"/>
      <c r="ROF98" s="74"/>
      <c r="ROG98" s="77"/>
      <c r="ROH98" s="77"/>
      <c r="ROI98" s="11"/>
      <c r="ROO98" s="73"/>
      <c r="ROP98" s="73"/>
      <c r="ROQ98" s="73"/>
      <c r="ROR98" s="73"/>
      <c r="ROS98" s="74"/>
      <c r="ROT98" s="74"/>
      <c r="ROU98" s="77"/>
      <c r="ROV98" s="77"/>
      <c r="ROW98" s="11"/>
      <c r="RPC98" s="73"/>
      <c r="RPD98" s="73"/>
      <c r="RPE98" s="73"/>
      <c r="RPF98" s="73"/>
      <c r="RPG98" s="74"/>
      <c r="RPH98" s="74"/>
      <c r="RPI98" s="77"/>
      <c r="RPJ98" s="77"/>
      <c r="RPK98" s="11"/>
      <c r="RPQ98" s="73"/>
      <c r="RPR98" s="73"/>
      <c r="RPS98" s="73"/>
      <c r="RPT98" s="73"/>
      <c r="RPU98" s="74"/>
      <c r="RPV98" s="74"/>
      <c r="RPW98" s="77"/>
      <c r="RPX98" s="77"/>
      <c r="RPY98" s="11"/>
      <c r="RQE98" s="73"/>
      <c r="RQF98" s="73"/>
      <c r="RQG98" s="73"/>
      <c r="RQH98" s="73"/>
      <c r="RQI98" s="74"/>
      <c r="RQJ98" s="74"/>
      <c r="RQK98" s="77"/>
      <c r="RQL98" s="77"/>
      <c r="RQM98" s="11"/>
      <c r="RQS98" s="73"/>
      <c r="RQT98" s="73"/>
      <c r="RQU98" s="73"/>
      <c r="RQV98" s="73"/>
      <c r="RQW98" s="74"/>
      <c r="RQX98" s="74"/>
      <c r="RQY98" s="77"/>
      <c r="RQZ98" s="77"/>
      <c r="RRA98" s="11"/>
      <c r="RRG98" s="73"/>
      <c r="RRH98" s="73"/>
      <c r="RRI98" s="73"/>
      <c r="RRJ98" s="73"/>
      <c r="RRK98" s="74"/>
      <c r="RRL98" s="74"/>
      <c r="RRM98" s="77"/>
      <c r="RRN98" s="77"/>
      <c r="RRO98" s="11"/>
      <c r="RRU98" s="73"/>
      <c r="RRV98" s="73"/>
      <c r="RRW98" s="73"/>
      <c r="RRX98" s="73"/>
      <c r="RRY98" s="74"/>
      <c r="RRZ98" s="74"/>
      <c r="RSA98" s="77"/>
      <c r="RSB98" s="77"/>
      <c r="RSC98" s="11"/>
      <c r="RSI98" s="73"/>
      <c r="RSJ98" s="73"/>
      <c r="RSK98" s="73"/>
      <c r="RSL98" s="73"/>
      <c r="RSM98" s="74"/>
      <c r="RSN98" s="74"/>
      <c r="RSO98" s="77"/>
      <c r="RSP98" s="77"/>
      <c r="RSQ98" s="11"/>
      <c r="RSW98" s="73"/>
      <c r="RSX98" s="73"/>
      <c r="RSY98" s="73"/>
      <c r="RSZ98" s="73"/>
      <c r="RTA98" s="74"/>
      <c r="RTB98" s="74"/>
      <c r="RTC98" s="77"/>
      <c r="RTD98" s="77"/>
      <c r="RTE98" s="11"/>
      <c r="RTK98" s="73"/>
      <c r="RTL98" s="73"/>
      <c r="RTM98" s="73"/>
      <c r="RTN98" s="73"/>
      <c r="RTO98" s="74"/>
      <c r="RTP98" s="74"/>
      <c r="RTQ98" s="77"/>
      <c r="RTR98" s="77"/>
      <c r="RTS98" s="11"/>
      <c r="RTY98" s="73"/>
      <c r="RTZ98" s="73"/>
      <c r="RUA98" s="73"/>
      <c r="RUB98" s="73"/>
      <c r="RUC98" s="74"/>
      <c r="RUD98" s="74"/>
      <c r="RUE98" s="77"/>
      <c r="RUF98" s="77"/>
      <c r="RUG98" s="11"/>
      <c r="RUM98" s="73"/>
      <c r="RUN98" s="73"/>
      <c r="RUO98" s="73"/>
      <c r="RUP98" s="73"/>
      <c r="RUQ98" s="74"/>
      <c r="RUR98" s="74"/>
      <c r="RUS98" s="77"/>
      <c r="RUT98" s="77"/>
      <c r="RUU98" s="11"/>
      <c r="RVA98" s="73"/>
      <c r="RVB98" s="73"/>
      <c r="RVC98" s="73"/>
      <c r="RVD98" s="73"/>
      <c r="RVE98" s="74"/>
      <c r="RVF98" s="74"/>
      <c r="RVG98" s="77"/>
      <c r="RVH98" s="77"/>
      <c r="RVI98" s="11"/>
      <c r="RVO98" s="73"/>
      <c r="RVP98" s="73"/>
      <c r="RVQ98" s="73"/>
      <c r="RVR98" s="73"/>
      <c r="RVS98" s="74"/>
      <c r="RVT98" s="74"/>
      <c r="RVU98" s="77"/>
      <c r="RVV98" s="77"/>
      <c r="RVW98" s="11"/>
      <c r="RWC98" s="73"/>
      <c r="RWD98" s="73"/>
      <c r="RWE98" s="73"/>
      <c r="RWF98" s="73"/>
      <c r="RWG98" s="74"/>
      <c r="RWH98" s="74"/>
      <c r="RWI98" s="77"/>
      <c r="RWJ98" s="77"/>
      <c r="RWK98" s="11"/>
      <c r="RWQ98" s="73"/>
      <c r="RWR98" s="73"/>
      <c r="RWS98" s="73"/>
      <c r="RWT98" s="73"/>
      <c r="RWU98" s="74"/>
      <c r="RWV98" s="74"/>
      <c r="RWW98" s="77"/>
      <c r="RWX98" s="77"/>
      <c r="RWY98" s="11"/>
      <c r="RXE98" s="73"/>
      <c r="RXF98" s="73"/>
      <c r="RXG98" s="73"/>
      <c r="RXH98" s="73"/>
      <c r="RXI98" s="74"/>
      <c r="RXJ98" s="74"/>
      <c r="RXK98" s="77"/>
      <c r="RXL98" s="77"/>
      <c r="RXM98" s="11"/>
      <c r="RXS98" s="73"/>
      <c r="RXT98" s="73"/>
      <c r="RXU98" s="73"/>
      <c r="RXV98" s="73"/>
      <c r="RXW98" s="74"/>
      <c r="RXX98" s="74"/>
      <c r="RXY98" s="77"/>
      <c r="RXZ98" s="77"/>
      <c r="RYA98" s="11"/>
      <c r="RYG98" s="73"/>
      <c r="RYH98" s="73"/>
      <c r="RYI98" s="73"/>
      <c r="RYJ98" s="73"/>
      <c r="RYK98" s="74"/>
      <c r="RYL98" s="74"/>
      <c r="RYM98" s="77"/>
      <c r="RYN98" s="77"/>
      <c r="RYO98" s="11"/>
      <c r="RYU98" s="73"/>
      <c r="RYV98" s="73"/>
      <c r="RYW98" s="73"/>
      <c r="RYX98" s="73"/>
      <c r="RYY98" s="74"/>
      <c r="RYZ98" s="74"/>
      <c r="RZA98" s="77"/>
      <c r="RZB98" s="77"/>
      <c r="RZC98" s="11"/>
      <c r="RZI98" s="73"/>
      <c r="RZJ98" s="73"/>
      <c r="RZK98" s="73"/>
      <c r="RZL98" s="73"/>
      <c r="RZM98" s="74"/>
      <c r="RZN98" s="74"/>
      <c r="RZO98" s="77"/>
      <c r="RZP98" s="77"/>
      <c r="RZQ98" s="11"/>
      <c r="RZW98" s="73"/>
      <c r="RZX98" s="73"/>
      <c r="RZY98" s="73"/>
      <c r="RZZ98" s="73"/>
      <c r="SAA98" s="74"/>
      <c r="SAB98" s="74"/>
      <c r="SAC98" s="77"/>
      <c r="SAD98" s="77"/>
      <c r="SAE98" s="11"/>
      <c r="SAK98" s="73"/>
      <c r="SAL98" s="73"/>
      <c r="SAM98" s="73"/>
      <c r="SAN98" s="73"/>
      <c r="SAO98" s="74"/>
      <c r="SAP98" s="74"/>
      <c r="SAQ98" s="77"/>
      <c r="SAR98" s="77"/>
      <c r="SAS98" s="11"/>
      <c r="SAY98" s="73"/>
      <c r="SAZ98" s="73"/>
      <c r="SBA98" s="73"/>
      <c r="SBB98" s="73"/>
      <c r="SBC98" s="74"/>
      <c r="SBD98" s="74"/>
      <c r="SBE98" s="77"/>
      <c r="SBF98" s="77"/>
      <c r="SBG98" s="11"/>
      <c r="SBM98" s="73"/>
      <c r="SBN98" s="73"/>
      <c r="SBO98" s="73"/>
      <c r="SBP98" s="73"/>
      <c r="SBQ98" s="74"/>
      <c r="SBR98" s="74"/>
      <c r="SBS98" s="77"/>
      <c r="SBT98" s="77"/>
      <c r="SBU98" s="11"/>
      <c r="SCA98" s="73"/>
      <c r="SCB98" s="73"/>
      <c r="SCC98" s="73"/>
      <c r="SCD98" s="73"/>
      <c r="SCE98" s="74"/>
      <c r="SCF98" s="74"/>
      <c r="SCG98" s="77"/>
      <c r="SCH98" s="77"/>
      <c r="SCI98" s="11"/>
      <c r="SCO98" s="73"/>
      <c r="SCP98" s="73"/>
      <c r="SCQ98" s="73"/>
      <c r="SCR98" s="73"/>
      <c r="SCS98" s="74"/>
      <c r="SCT98" s="74"/>
      <c r="SCU98" s="77"/>
      <c r="SCV98" s="77"/>
      <c r="SCW98" s="11"/>
      <c r="SDC98" s="73"/>
      <c r="SDD98" s="73"/>
      <c r="SDE98" s="73"/>
      <c r="SDF98" s="73"/>
      <c r="SDG98" s="74"/>
      <c r="SDH98" s="74"/>
      <c r="SDI98" s="77"/>
      <c r="SDJ98" s="77"/>
      <c r="SDK98" s="11"/>
      <c r="SDQ98" s="73"/>
      <c r="SDR98" s="73"/>
      <c r="SDS98" s="73"/>
      <c r="SDT98" s="73"/>
      <c r="SDU98" s="74"/>
      <c r="SDV98" s="74"/>
      <c r="SDW98" s="77"/>
      <c r="SDX98" s="77"/>
      <c r="SDY98" s="11"/>
      <c r="SEE98" s="73"/>
      <c r="SEF98" s="73"/>
      <c r="SEG98" s="73"/>
      <c r="SEH98" s="73"/>
      <c r="SEI98" s="74"/>
      <c r="SEJ98" s="74"/>
      <c r="SEK98" s="77"/>
      <c r="SEL98" s="77"/>
      <c r="SEM98" s="11"/>
      <c r="SES98" s="73"/>
      <c r="SET98" s="73"/>
      <c r="SEU98" s="73"/>
      <c r="SEV98" s="73"/>
      <c r="SEW98" s="74"/>
      <c r="SEX98" s="74"/>
      <c r="SEY98" s="77"/>
      <c r="SEZ98" s="77"/>
      <c r="SFA98" s="11"/>
      <c r="SFG98" s="73"/>
      <c r="SFH98" s="73"/>
      <c r="SFI98" s="73"/>
      <c r="SFJ98" s="73"/>
      <c r="SFK98" s="74"/>
      <c r="SFL98" s="74"/>
      <c r="SFM98" s="77"/>
      <c r="SFN98" s="77"/>
      <c r="SFO98" s="11"/>
      <c r="SFU98" s="73"/>
      <c r="SFV98" s="73"/>
      <c r="SFW98" s="73"/>
      <c r="SFX98" s="73"/>
      <c r="SFY98" s="74"/>
      <c r="SFZ98" s="74"/>
      <c r="SGA98" s="77"/>
      <c r="SGB98" s="77"/>
      <c r="SGC98" s="11"/>
      <c r="SGI98" s="73"/>
      <c r="SGJ98" s="73"/>
      <c r="SGK98" s="73"/>
      <c r="SGL98" s="73"/>
      <c r="SGM98" s="74"/>
      <c r="SGN98" s="74"/>
      <c r="SGO98" s="77"/>
      <c r="SGP98" s="77"/>
      <c r="SGQ98" s="11"/>
      <c r="SGW98" s="73"/>
      <c r="SGX98" s="73"/>
      <c r="SGY98" s="73"/>
      <c r="SGZ98" s="73"/>
      <c r="SHA98" s="74"/>
      <c r="SHB98" s="74"/>
      <c r="SHC98" s="77"/>
      <c r="SHD98" s="77"/>
      <c r="SHE98" s="11"/>
      <c r="SHK98" s="73"/>
      <c r="SHL98" s="73"/>
      <c r="SHM98" s="73"/>
      <c r="SHN98" s="73"/>
      <c r="SHO98" s="74"/>
      <c r="SHP98" s="74"/>
      <c r="SHQ98" s="77"/>
      <c r="SHR98" s="77"/>
      <c r="SHS98" s="11"/>
      <c r="SHY98" s="73"/>
      <c r="SHZ98" s="73"/>
      <c r="SIA98" s="73"/>
      <c r="SIB98" s="73"/>
      <c r="SIC98" s="74"/>
      <c r="SID98" s="74"/>
      <c r="SIE98" s="77"/>
      <c r="SIF98" s="77"/>
      <c r="SIG98" s="11"/>
      <c r="SIM98" s="73"/>
      <c r="SIN98" s="73"/>
      <c r="SIO98" s="73"/>
      <c r="SIP98" s="73"/>
      <c r="SIQ98" s="74"/>
      <c r="SIR98" s="74"/>
      <c r="SIS98" s="77"/>
      <c r="SIT98" s="77"/>
      <c r="SIU98" s="11"/>
      <c r="SJA98" s="73"/>
      <c r="SJB98" s="73"/>
      <c r="SJC98" s="73"/>
      <c r="SJD98" s="73"/>
      <c r="SJE98" s="74"/>
      <c r="SJF98" s="74"/>
      <c r="SJG98" s="77"/>
      <c r="SJH98" s="77"/>
      <c r="SJI98" s="11"/>
      <c r="SJO98" s="73"/>
      <c r="SJP98" s="73"/>
      <c r="SJQ98" s="73"/>
      <c r="SJR98" s="73"/>
      <c r="SJS98" s="74"/>
      <c r="SJT98" s="74"/>
      <c r="SJU98" s="77"/>
      <c r="SJV98" s="77"/>
      <c r="SJW98" s="11"/>
      <c r="SKC98" s="73"/>
      <c r="SKD98" s="73"/>
      <c r="SKE98" s="73"/>
      <c r="SKF98" s="73"/>
      <c r="SKG98" s="74"/>
      <c r="SKH98" s="74"/>
      <c r="SKI98" s="77"/>
      <c r="SKJ98" s="77"/>
      <c r="SKK98" s="11"/>
      <c r="SKQ98" s="73"/>
      <c r="SKR98" s="73"/>
      <c r="SKS98" s="73"/>
      <c r="SKT98" s="73"/>
      <c r="SKU98" s="74"/>
      <c r="SKV98" s="74"/>
      <c r="SKW98" s="77"/>
      <c r="SKX98" s="77"/>
      <c r="SKY98" s="11"/>
      <c r="SLE98" s="73"/>
      <c r="SLF98" s="73"/>
      <c r="SLG98" s="73"/>
      <c r="SLH98" s="73"/>
      <c r="SLI98" s="74"/>
      <c r="SLJ98" s="74"/>
      <c r="SLK98" s="77"/>
      <c r="SLL98" s="77"/>
      <c r="SLM98" s="11"/>
      <c r="SLS98" s="73"/>
      <c r="SLT98" s="73"/>
      <c r="SLU98" s="73"/>
      <c r="SLV98" s="73"/>
      <c r="SLW98" s="74"/>
      <c r="SLX98" s="74"/>
      <c r="SLY98" s="77"/>
      <c r="SLZ98" s="77"/>
      <c r="SMA98" s="11"/>
      <c r="SMG98" s="73"/>
      <c r="SMH98" s="73"/>
      <c r="SMI98" s="73"/>
      <c r="SMJ98" s="73"/>
      <c r="SMK98" s="74"/>
      <c r="SML98" s="74"/>
      <c r="SMM98" s="77"/>
      <c r="SMN98" s="77"/>
      <c r="SMO98" s="11"/>
      <c r="SMU98" s="73"/>
      <c r="SMV98" s="73"/>
      <c r="SMW98" s="73"/>
      <c r="SMX98" s="73"/>
      <c r="SMY98" s="74"/>
      <c r="SMZ98" s="74"/>
      <c r="SNA98" s="77"/>
      <c r="SNB98" s="77"/>
      <c r="SNC98" s="11"/>
      <c r="SNI98" s="73"/>
      <c r="SNJ98" s="73"/>
      <c r="SNK98" s="73"/>
      <c r="SNL98" s="73"/>
      <c r="SNM98" s="74"/>
      <c r="SNN98" s="74"/>
      <c r="SNO98" s="77"/>
      <c r="SNP98" s="77"/>
      <c r="SNQ98" s="11"/>
      <c r="SNW98" s="73"/>
      <c r="SNX98" s="73"/>
      <c r="SNY98" s="73"/>
      <c r="SNZ98" s="73"/>
      <c r="SOA98" s="74"/>
      <c r="SOB98" s="74"/>
      <c r="SOC98" s="77"/>
      <c r="SOD98" s="77"/>
      <c r="SOE98" s="11"/>
      <c r="SOK98" s="73"/>
      <c r="SOL98" s="73"/>
      <c r="SOM98" s="73"/>
      <c r="SON98" s="73"/>
      <c r="SOO98" s="74"/>
      <c r="SOP98" s="74"/>
      <c r="SOQ98" s="77"/>
      <c r="SOR98" s="77"/>
      <c r="SOS98" s="11"/>
      <c r="SOY98" s="73"/>
      <c r="SOZ98" s="73"/>
      <c r="SPA98" s="73"/>
      <c r="SPB98" s="73"/>
      <c r="SPC98" s="74"/>
      <c r="SPD98" s="74"/>
      <c r="SPE98" s="77"/>
      <c r="SPF98" s="77"/>
      <c r="SPG98" s="11"/>
      <c r="SPM98" s="73"/>
      <c r="SPN98" s="73"/>
      <c r="SPO98" s="73"/>
      <c r="SPP98" s="73"/>
      <c r="SPQ98" s="74"/>
      <c r="SPR98" s="74"/>
      <c r="SPS98" s="77"/>
      <c r="SPT98" s="77"/>
      <c r="SPU98" s="11"/>
      <c r="SQA98" s="73"/>
      <c r="SQB98" s="73"/>
      <c r="SQC98" s="73"/>
      <c r="SQD98" s="73"/>
      <c r="SQE98" s="74"/>
      <c r="SQF98" s="74"/>
      <c r="SQG98" s="77"/>
      <c r="SQH98" s="77"/>
      <c r="SQI98" s="11"/>
      <c r="SQO98" s="73"/>
      <c r="SQP98" s="73"/>
      <c r="SQQ98" s="73"/>
      <c r="SQR98" s="73"/>
      <c r="SQS98" s="74"/>
      <c r="SQT98" s="74"/>
      <c r="SQU98" s="77"/>
      <c r="SQV98" s="77"/>
      <c r="SQW98" s="11"/>
      <c r="SRC98" s="73"/>
      <c r="SRD98" s="73"/>
      <c r="SRE98" s="73"/>
      <c r="SRF98" s="73"/>
      <c r="SRG98" s="74"/>
      <c r="SRH98" s="74"/>
      <c r="SRI98" s="77"/>
      <c r="SRJ98" s="77"/>
      <c r="SRK98" s="11"/>
      <c r="SRQ98" s="73"/>
      <c r="SRR98" s="73"/>
      <c r="SRS98" s="73"/>
      <c r="SRT98" s="73"/>
      <c r="SRU98" s="74"/>
      <c r="SRV98" s="74"/>
      <c r="SRW98" s="77"/>
      <c r="SRX98" s="77"/>
      <c r="SRY98" s="11"/>
      <c r="SSE98" s="73"/>
      <c r="SSF98" s="73"/>
      <c r="SSG98" s="73"/>
      <c r="SSH98" s="73"/>
      <c r="SSI98" s="74"/>
      <c r="SSJ98" s="74"/>
      <c r="SSK98" s="77"/>
      <c r="SSL98" s="77"/>
      <c r="SSM98" s="11"/>
      <c r="SSS98" s="73"/>
      <c r="SST98" s="73"/>
      <c r="SSU98" s="73"/>
      <c r="SSV98" s="73"/>
      <c r="SSW98" s="74"/>
      <c r="SSX98" s="74"/>
      <c r="SSY98" s="77"/>
      <c r="SSZ98" s="77"/>
      <c r="STA98" s="11"/>
      <c r="STG98" s="73"/>
      <c r="STH98" s="73"/>
      <c r="STI98" s="73"/>
      <c r="STJ98" s="73"/>
      <c r="STK98" s="74"/>
      <c r="STL98" s="74"/>
      <c r="STM98" s="77"/>
      <c r="STN98" s="77"/>
      <c r="STO98" s="11"/>
      <c r="STU98" s="73"/>
      <c r="STV98" s="73"/>
      <c r="STW98" s="73"/>
      <c r="STX98" s="73"/>
      <c r="STY98" s="74"/>
      <c r="STZ98" s="74"/>
      <c r="SUA98" s="77"/>
      <c r="SUB98" s="77"/>
      <c r="SUC98" s="11"/>
      <c r="SUI98" s="73"/>
      <c r="SUJ98" s="73"/>
      <c r="SUK98" s="73"/>
      <c r="SUL98" s="73"/>
      <c r="SUM98" s="74"/>
      <c r="SUN98" s="74"/>
      <c r="SUO98" s="77"/>
      <c r="SUP98" s="77"/>
      <c r="SUQ98" s="11"/>
      <c r="SUW98" s="73"/>
      <c r="SUX98" s="73"/>
      <c r="SUY98" s="73"/>
      <c r="SUZ98" s="73"/>
      <c r="SVA98" s="74"/>
      <c r="SVB98" s="74"/>
      <c r="SVC98" s="77"/>
      <c r="SVD98" s="77"/>
      <c r="SVE98" s="11"/>
      <c r="SVK98" s="73"/>
      <c r="SVL98" s="73"/>
      <c r="SVM98" s="73"/>
      <c r="SVN98" s="73"/>
      <c r="SVO98" s="74"/>
      <c r="SVP98" s="74"/>
      <c r="SVQ98" s="77"/>
      <c r="SVR98" s="77"/>
      <c r="SVS98" s="11"/>
      <c r="SVY98" s="73"/>
      <c r="SVZ98" s="73"/>
      <c r="SWA98" s="73"/>
      <c r="SWB98" s="73"/>
      <c r="SWC98" s="74"/>
      <c r="SWD98" s="74"/>
      <c r="SWE98" s="77"/>
      <c r="SWF98" s="77"/>
      <c r="SWG98" s="11"/>
      <c r="SWM98" s="73"/>
      <c r="SWN98" s="73"/>
      <c r="SWO98" s="73"/>
      <c r="SWP98" s="73"/>
      <c r="SWQ98" s="74"/>
      <c r="SWR98" s="74"/>
      <c r="SWS98" s="77"/>
      <c r="SWT98" s="77"/>
      <c r="SWU98" s="11"/>
      <c r="SXA98" s="73"/>
      <c r="SXB98" s="73"/>
      <c r="SXC98" s="73"/>
      <c r="SXD98" s="73"/>
      <c r="SXE98" s="74"/>
      <c r="SXF98" s="74"/>
      <c r="SXG98" s="77"/>
      <c r="SXH98" s="77"/>
      <c r="SXI98" s="11"/>
      <c r="SXO98" s="73"/>
      <c r="SXP98" s="73"/>
      <c r="SXQ98" s="73"/>
      <c r="SXR98" s="73"/>
      <c r="SXS98" s="74"/>
      <c r="SXT98" s="74"/>
      <c r="SXU98" s="77"/>
      <c r="SXV98" s="77"/>
      <c r="SXW98" s="11"/>
      <c r="SYC98" s="73"/>
      <c r="SYD98" s="73"/>
      <c r="SYE98" s="73"/>
      <c r="SYF98" s="73"/>
      <c r="SYG98" s="74"/>
      <c r="SYH98" s="74"/>
      <c r="SYI98" s="77"/>
      <c r="SYJ98" s="77"/>
      <c r="SYK98" s="11"/>
      <c r="SYQ98" s="73"/>
      <c r="SYR98" s="73"/>
      <c r="SYS98" s="73"/>
      <c r="SYT98" s="73"/>
      <c r="SYU98" s="74"/>
      <c r="SYV98" s="74"/>
      <c r="SYW98" s="77"/>
      <c r="SYX98" s="77"/>
      <c r="SYY98" s="11"/>
      <c r="SZE98" s="73"/>
      <c r="SZF98" s="73"/>
      <c r="SZG98" s="73"/>
      <c r="SZH98" s="73"/>
      <c r="SZI98" s="74"/>
      <c r="SZJ98" s="74"/>
      <c r="SZK98" s="77"/>
      <c r="SZL98" s="77"/>
      <c r="SZM98" s="11"/>
      <c r="SZS98" s="73"/>
      <c r="SZT98" s="73"/>
      <c r="SZU98" s="73"/>
      <c r="SZV98" s="73"/>
      <c r="SZW98" s="74"/>
      <c r="SZX98" s="74"/>
      <c r="SZY98" s="77"/>
      <c r="SZZ98" s="77"/>
      <c r="TAA98" s="11"/>
      <c r="TAG98" s="73"/>
      <c r="TAH98" s="73"/>
      <c r="TAI98" s="73"/>
      <c r="TAJ98" s="73"/>
      <c r="TAK98" s="74"/>
      <c r="TAL98" s="74"/>
      <c r="TAM98" s="77"/>
      <c r="TAN98" s="77"/>
      <c r="TAO98" s="11"/>
      <c r="TAU98" s="73"/>
      <c r="TAV98" s="73"/>
      <c r="TAW98" s="73"/>
      <c r="TAX98" s="73"/>
      <c r="TAY98" s="74"/>
      <c r="TAZ98" s="74"/>
      <c r="TBA98" s="77"/>
      <c r="TBB98" s="77"/>
      <c r="TBC98" s="11"/>
      <c r="TBI98" s="73"/>
      <c r="TBJ98" s="73"/>
      <c r="TBK98" s="73"/>
      <c r="TBL98" s="73"/>
      <c r="TBM98" s="74"/>
      <c r="TBN98" s="74"/>
      <c r="TBO98" s="77"/>
      <c r="TBP98" s="77"/>
      <c r="TBQ98" s="11"/>
      <c r="TBW98" s="73"/>
      <c r="TBX98" s="73"/>
      <c r="TBY98" s="73"/>
      <c r="TBZ98" s="73"/>
      <c r="TCA98" s="74"/>
      <c r="TCB98" s="74"/>
      <c r="TCC98" s="77"/>
      <c r="TCD98" s="77"/>
      <c r="TCE98" s="11"/>
      <c r="TCK98" s="73"/>
      <c r="TCL98" s="73"/>
      <c r="TCM98" s="73"/>
      <c r="TCN98" s="73"/>
      <c r="TCO98" s="74"/>
      <c r="TCP98" s="74"/>
      <c r="TCQ98" s="77"/>
      <c r="TCR98" s="77"/>
      <c r="TCS98" s="11"/>
      <c r="TCY98" s="73"/>
      <c r="TCZ98" s="73"/>
      <c r="TDA98" s="73"/>
      <c r="TDB98" s="73"/>
      <c r="TDC98" s="74"/>
      <c r="TDD98" s="74"/>
      <c r="TDE98" s="77"/>
      <c r="TDF98" s="77"/>
      <c r="TDG98" s="11"/>
      <c r="TDM98" s="73"/>
      <c r="TDN98" s="73"/>
      <c r="TDO98" s="73"/>
      <c r="TDP98" s="73"/>
      <c r="TDQ98" s="74"/>
      <c r="TDR98" s="74"/>
      <c r="TDS98" s="77"/>
      <c r="TDT98" s="77"/>
      <c r="TDU98" s="11"/>
      <c r="TEA98" s="73"/>
      <c r="TEB98" s="73"/>
      <c r="TEC98" s="73"/>
      <c r="TED98" s="73"/>
      <c r="TEE98" s="74"/>
      <c r="TEF98" s="74"/>
      <c r="TEG98" s="77"/>
      <c r="TEH98" s="77"/>
      <c r="TEI98" s="11"/>
      <c r="TEO98" s="73"/>
      <c r="TEP98" s="73"/>
      <c r="TEQ98" s="73"/>
      <c r="TER98" s="73"/>
      <c r="TES98" s="74"/>
      <c r="TET98" s="74"/>
      <c r="TEU98" s="77"/>
      <c r="TEV98" s="77"/>
      <c r="TEW98" s="11"/>
      <c r="TFC98" s="73"/>
      <c r="TFD98" s="73"/>
      <c r="TFE98" s="73"/>
      <c r="TFF98" s="73"/>
      <c r="TFG98" s="74"/>
      <c r="TFH98" s="74"/>
      <c r="TFI98" s="77"/>
      <c r="TFJ98" s="77"/>
      <c r="TFK98" s="11"/>
      <c r="TFQ98" s="73"/>
      <c r="TFR98" s="73"/>
      <c r="TFS98" s="73"/>
      <c r="TFT98" s="73"/>
      <c r="TFU98" s="74"/>
      <c r="TFV98" s="74"/>
      <c r="TFW98" s="77"/>
      <c r="TFX98" s="77"/>
      <c r="TFY98" s="11"/>
      <c r="TGE98" s="73"/>
      <c r="TGF98" s="73"/>
      <c r="TGG98" s="73"/>
      <c r="TGH98" s="73"/>
      <c r="TGI98" s="74"/>
      <c r="TGJ98" s="74"/>
      <c r="TGK98" s="77"/>
      <c r="TGL98" s="77"/>
      <c r="TGM98" s="11"/>
      <c r="TGS98" s="73"/>
      <c r="TGT98" s="73"/>
      <c r="TGU98" s="73"/>
      <c r="TGV98" s="73"/>
      <c r="TGW98" s="74"/>
      <c r="TGX98" s="74"/>
      <c r="TGY98" s="77"/>
      <c r="TGZ98" s="77"/>
      <c r="THA98" s="11"/>
      <c r="THG98" s="73"/>
      <c r="THH98" s="73"/>
      <c r="THI98" s="73"/>
      <c r="THJ98" s="73"/>
      <c r="THK98" s="74"/>
      <c r="THL98" s="74"/>
      <c r="THM98" s="77"/>
      <c r="THN98" s="77"/>
      <c r="THO98" s="11"/>
      <c r="THU98" s="73"/>
      <c r="THV98" s="73"/>
      <c r="THW98" s="73"/>
      <c r="THX98" s="73"/>
      <c r="THY98" s="74"/>
      <c r="THZ98" s="74"/>
      <c r="TIA98" s="77"/>
      <c r="TIB98" s="77"/>
      <c r="TIC98" s="11"/>
      <c r="TII98" s="73"/>
      <c r="TIJ98" s="73"/>
      <c r="TIK98" s="73"/>
      <c r="TIL98" s="73"/>
      <c r="TIM98" s="74"/>
      <c r="TIN98" s="74"/>
      <c r="TIO98" s="77"/>
      <c r="TIP98" s="77"/>
      <c r="TIQ98" s="11"/>
      <c r="TIW98" s="73"/>
      <c r="TIX98" s="73"/>
      <c r="TIY98" s="73"/>
      <c r="TIZ98" s="73"/>
      <c r="TJA98" s="74"/>
      <c r="TJB98" s="74"/>
      <c r="TJC98" s="77"/>
      <c r="TJD98" s="77"/>
      <c r="TJE98" s="11"/>
      <c r="TJK98" s="73"/>
      <c r="TJL98" s="73"/>
      <c r="TJM98" s="73"/>
      <c r="TJN98" s="73"/>
      <c r="TJO98" s="74"/>
      <c r="TJP98" s="74"/>
      <c r="TJQ98" s="77"/>
      <c r="TJR98" s="77"/>
      <c r="TJS98" s="11"/>
      <c r="TJY98" s="73"/>
      <c r="TJZ98" s="73"/>
      <c r="TKA98" s="73"/>
      <c r="TKB98" s="73"/>
      <c r="TKC98" s="74"/>
      <c r="TKD98" s="74"/>
      <c r="TKE98" s="77"/>
      <c r="TKF98" s="77"/>
      <c r="TKG98" s="11"/>
      <c r="TKM98" s="73"/>
      <c r="TKN98" s="73"/>
      <c r="TKO98" s="73"/>
      <c r="TKP98" s="73"/>
      <c r="TKQ98" s="74"/>
      <c r="TKR98" s="74"/>
      <c r="TKS98" s="77"/>
      <c r="TKT98" s="77"/>
      <c r="TKU98" s="11"/>
      <c r="TLA98" s="73"/>
      <c r="TLB98" s="73"/>
      <c r="TLC98" s="73"/>
      <c r="TLD98" s="73"/>
      <c r="TLE98" s="74"/>
      <c r="TLF98" s="74"/>
      <c r="TLG98" s="77"/>
      <c r="TLH98" s="77"/>
      <c r="TLI98" s="11"/>
      <c r="TLO98" s="73"/>
      <c r="TLP98" s="73"/>
      <c r="TLQ98" s="73"/>
      <c r="TLR98" s="73"/>
      <c r="TLS98" s="74"/>
      <c r="TLT98" s="74"/>
      <c r="TLU98" s="77"/>
      <c r="TLV98" s="77"/>
      <c r="TLW98" s="11"/>
      <c r="TMC98" s="73"/>
      <c r="TMD98" s="73"/>
      <c r="TME98" s="73"/>
      <c r="TMF98" s="73"/>
      <c r="TMG98" s="74"/>
      <c r="TMH98" s="74"/>
      <c r="TMI98" s="77"/>
      <c r="TMJ98" s="77"/>
      <c r="TMK98" s="11"/>
      <c r="TMQ98" s="73"/>
      <c r="TMR98" s="73"/>
      <c r="TMS98" s="73"/>
      <c r="TMT98" s="73"/>
      <c r="TMU98" s="74"/>
      <c r="TMV98" s="74"/>
      <c r="TMW98" s="77"/>
      <c r="TMX98" s="77"/>
      <c r="TMY98" s="11"/>
      <c r="TNE98" s="73"/>
      <c r="TNF98" s="73"/>
      <c r="TNG98" s="73"/>
      <c r="TNH98" s="73"/>
      <c r="TNI98" s="74"/>
      <c r="TNJ98" s="74"/>
      <c r="TNK98" s="77"/>
      <c r="TNL98" s="77"/>
      <c r="TNM98" s="11"/>
      <c r="TNS98" s="73"/>
      <c r="TNT98" s="73"/>
      <c r="TNU98" s="73"/>
      <c r="TNV98" s="73"/>
      <c r="TNW98" s="74"/>
      <c r="TNX98" s="74"/>
      <c r="TNY98" s="77"/>
      <c r="TNZ98" s="77"/>
      <c r="TOA98" s="11"/>
      <c r="TOG98" s="73"/>
      <c r="TOH98" s="73"/>
      <c r="TOI98" s="73"/>
      <c r="TOJ98" s="73"/>
      <c r="TOK98" s="74"/>
      <c r="TOL98" s="74"/>
      <c r="TOM98" s="77"/>
      <c r="TON98" s="77"/>
      <c r="TOO98" s="11"/>
      <c r="TOU98" s="73"/>
      <c r="TOV98" s="73"/>
      <c r="TOW98" s="73"/>
      <c r="TOX98" s="73"/>
      <c r="TOY98" s="74"/>
      <c r="TOZ98" s="74"/>
      <c r="TPA98" s="77"/>
      <c r="TPB98" s="77"/>
      <c r="TPC98" s="11"/>
      <c r="TPI98" s="73"/>
      <c r="TPJ98" s="73"/>
      <c r="TPK98" s="73"/>
      <c r="TPL98" s="73"/>
      <c r="TPM98" s="74"/>
      <c r="TPN98" s="74"/>
      <c r="TPO98" s="77"/>
      <c r="TPP98" s="77"/>
      <c r="TPQ98" s="11"/>
      <c r="TPW98" s="73"/>
      <c r="TPX98" s="73"/>
      <c r="TPY98" s="73"/>
      <c r="TPZ98" s="73"/>
      <c r="TQA98" s="74"/>
      <c r="TQB98" s="74"/>
      <c r="TQC98" s="77"/>
      <c r="TQD98" s="77"/>
      <c r="TQE98" s="11"/>
      <c r="TQK98" s="73"/>
      <c r="TQL98" s="73"/>
      <c r="TQM98" s="73"/>
      <c r="TQN98" s="73"/>
      <c r="TQO98" s="74"/>
      <c r="TQP98" s="74"/>
      <c r="TQQ98" s="77"/>
      <c r="TQR98" s="77"/>
      <c r="TQS98" s="11"/>
      <c r="TQY98" s="73"/>
      <c r="TQZ98" s="73"/>
      <c r="TRA98" s="73"/>
      <c r="TRB98" s="73"/>
      <c r="TRC98" s="74"/>
      <c r="TRD98" s="74"/>
      <c r="TRE98" s="77"/>
      <c r="TRF98" s="77"/>
      <c r="TRG98" s="11"/>
      <c r="TRM98" s="73"/>
      <c r="TRN98" s="73"/>
      <c r="TRO98" s="73"/>
      <c r="TRP98" s="73"/>
      <c r="TRQ98" s="74"/>
      <c r="TRR98" s="74"/>
      <c r="TRS98" s="77"/>
      <c r="TRT98" s="77"/>
      <c r="TRU98" s="11"/>
      <c r="TSA98" s="73"/>
      <c r="TSB98" s="73"/>
      <c r="TSC98" s="73"/>
      <c r="TSD98" s="73"/>
      <c r="TSE98" s="74"/>
      <c r="TSF98" s="74"/>
      <c r="TSG98" s="77"/>
      <c r="TSH98" s="77"/>
      <c r="TSI98" s="11"/>
      <c r="TSO98" s="73"/>
      <c r="TSP98" s="73"/>
      <c r="TSQ98" s="73"/>
      <c r="TSR98" s="73"/>
      <c r="TSS98" s="74"/>
      <c r="TST98" s="74"/>
      <c r="TSU98" s="77"/>
      <c r="TSV98" s="77"/>
      <c r="TSW98" s="11"/>
      <c r="TTC98" s="73"/>
      <c r="TTD98" s="73"/>
      <c r="TTE98" s="73"/>
      <c r="TTF98" s="73"/>
      <c r="TTG98" s="74"/>
      <c r="TTH98" s="74"/>
      <c r="TTI98" s="77"/>
      <c r="TTJ98" s="77"/>
      <c r="TTK98" s="11"/>
      <c r="TTQ98" s="73"/>
      <c r="TTR98" s="73"/>
      <c r="TTS98" s="73"/>
      <c r="TTT98" s="73"/>
      <c r="TTU98" s="74"/>
      <c r="TTV98" s="74"/>
      <c r="TTW98" s="77"/>
      <c r="TTX98" s="77"/>
      <c r="TTY98" s="11"/>
      <c r="TUE98" s="73"/>
      <c r="TUF98" s="73"/>
      <c r="TUG98" s="73"/>
      <c r="TUH98" s="73"/>
      <c r="TUI98" s="74"/>
      <c r="TUJ98" s="74"/>
      <c r="TUK98" s="77"/>
      <c r="TUL98" s="77"/>
      <c r="TUM98" s="11"/>
      <c r="TUS98" s="73"/>
      <c r="TUT98" s="73"/>
      <c r="TUU98" s="73"/>
      <c r="TUV98" s="73"/>
      <c r="TUW98" s="74"/>
      <c r="TUX98" s="74"/>
      <c r="TUY98" s="77"/>
      <c r="TUZ98" s="77"/>
      <c r="TVA98" s="11"/>
      <c r="TVG98" s="73"/>
      <c r="TVH98" s="73"/>
      <c r="TVI98" s="73"/>
      <c r="TVJ98" s="73"/>
      <c r="TVK98" s="74"/>
      <c r="TVL98" s="74"/>
      <c r="TVM98" s="77"/>
      <c r="TVN98" s="77"/>
      <c r="TVO98" s="11"/>
      <c r="TVU98" s="73"/>
      <c r="TVV98" s="73"/>
      <c r="TVW98" s="73"/>
      <c r="TVX98" s="73"/>
      <c r="TVY98" s="74"/>
      <c r="TVZ98" s="74"/>
      <c r="TWA98" s="77"/>
      <c r="TWB98" s="77"/>
      <c r="TWC98" s="11"/>
      <c r="TWI98" s="73"/>
      <c r="TWJ98" s="73"/>
      <c r="TWK98" s="73"/>
      <c r="TWL98" s="73"/>
      <c r="TWM98" s="74"/>
      <c r="TWN98" s="74"/>
      <c r="TWO98" s="77"/>
      <c r="TWP98" s="77"/>
      <c r="TWQ98" s="11"/>
      <c r="TWW98" s="73"/>
      <c r="TWX98" s="73"/>
      <c r="TWY98" s="73"/>
      <c r="TWZ98" s="73"/>
      <c r="TXA98" s="74"/>
      <c r="TXB98" s="74"/>
      <c r="TXC98" s="77"/>
      <c r="TXD98" s="77"/>
      <c r="TXE98" s="11"/>
      <c r="TXK98" s="73"/>
      <c r="TXL98" s="73"/>
      <c r="TXM98" s="73"/>
      <c r="TXN98" s="73"/>
      <c r="TXO98" s="74"/>
      <c r="TXP98" s="74"/>
      <c r="TXQ98" s="77"/>
      <c r="TXR98" s="77"/>
      <c r="TXS98" s="11"/>
      <c r="TXY98" s="73"/>
      <c r="TXZ98" s="73"/>
      <c r="TYA98" s="73"/>
      <c r="TYB98" s="73"/>
      <c r="TYC98" s="74"/>
      <c r="TYD98" s="74"/>
      <c r="TYE98" s="77"/>
      <c r="TYF98" s="77"/>
      <c r="TYG98" s="11"/>
      <c r="TYM98" s="73"/>
      <c r="TYN98" s="73"/>
      <c r="TYO98" s="73"/>
      <c r="TYP98" s="73"/>
      <c r="TYQ98" s="74"/>
      <c r="TYR98" s="74"/>
      <c r="TYS98" s="77"/>
      <c r="TYT98" s="77"/>
      <c r="TYU98" s="11"/>
      <c r="TZA98" s="73"/>
      <c r="TZB98" s="73"/>
      <c r="TZC98" s="73"/>
      <c r="TZD98" s="73"/>
      <c r="TZE98" s="74"/>
      <c r="TZF98" s="74"/>
      <c r="TZG98" s="77"/>
      <c r="TZH98" s="77"/>
      <c r="TZI98" s="11"/>
      <c r="TZO98" s="73"/>
      <c r="TZP98" s="73"/>
      <c r="TZQ98" s="73"/>
      <c r="TZR98" s="73"/>
      <c r="TZS98" s="74"/>
      <c r="TZT98" s="74"/>
      <c r="TZU98" s="77"/>
      <c r="TZV98" s="77"/>
      <c r="TZW98" s="11"/>
      <c r="UAC98" s="73"/>
      <c r="UAD98" s="73"/>
      <c r="UAE98" s="73"/>
      <c r="UAF98" s="73"/>
      <c r="UAG98" s="74"/>
      <c r="UAH98" s="74"/>
      <c r="UAI98" s="77"/>
      <c r="UAJ98" s="77"/>
      <c r="UAK98" s="11"/>
      <c r="UAQ98" s="73"/>
      <c r="UAR98" s="73"/>
      <c r="UAS98" s="73"/>
      <c r="UAT98" s="73"/>
      <c r="UAU98" s="74"/>
      <c r="UAV98" s="74"/>
      <c r="UAW98" s="77"/>
      <c r="UAX98" s="77"/>
      <c r="UAY98" s="11"/>
      <c r="UBE98" s="73"/>
      <c r="UBF98" s="73"/>
      <c r="UBG98" s="73"/>
      <c r="UBH98" s="73"/>
      <c r="UBI98" s="74"/>
      <c r="UBJ98" s="74"/>
      <c r="UBK98" s="77"/>
      <c r="UBL98" s="77"/>
      <c r="UBM98" s="11"/>
      <c r="UBS98" s="73"/>
      <c r="UBT98" s="73"/>
      <c r="UBU98" s="73"/>
      <c r="UBV98" s="73"/>
      <c r="UBW98" s="74"/>
      <c r="UBX98" s="74"/>
      <c r="UBY98" s="77"/>
      <c r="UBZ98" s="77"/>
      <c r="UCA98" s="11"/>
      <c r="UCG98" s="73"/>
      <c r="UCH98" s="73"/>
      <c r="UCI98" s="73"/>
      <c r="UCJ98" s="73"/>
      <c r="UCK98" s="74"/>
      <c r="UCL98" s="74"/>
      <c r="UCM98" s="77"/>
      <c r="UCN98" s="77"/>
      <c r="UCO98" s="11"/>
      <c r="UCU98" s="73"/>
      <c r="UCV98" s="73"/>
      <c r="UCW98" s="73"/>
      <c r="UCX98" s="73"/>
      <c r="UCY98" s="74"/>
      <c r="UCZ98" s="74"/>
      <c r="UDA98" s="77"/>
      <c r="UDB98" s="77"/>
      <c r="UDC98" s="11"/>
      <c r="UDI98" s="73"/>
      <c r="UDJ98" s="73"/>
      <c r="UDK98" s="73"/>
      <c r="UDL98" s="73"/>
      <c r="UDM98" s="74"/>
      <c r="UDN98" s="74"/>
      <c r="UDO98" s="77"/>
      <c r="UDP98" s="77"/>
      <c r="UDQ98" s="11"/>
      <c r="UDW98" s="73"/>
      <c r="UDX98" s="73"/>
      <c r="UDY98" s="73"/>
      <c r="UDZ98" s="73"/>
      <c r="UEA98" s="74"/>
      <c r="UEB98" s="74"/>
      <c r="UEC98" s="77"/>
      <c r="UED98" s="77"/>
      <c r="UEE98" s="11"/>
      <c r="UEK98" s="73"/>
      <c r="UEL98" s="73"/>
      <c r="UEM98" s="73"/>
      <c r="UEN98" s="73"/>
      <c r="UEO98" s="74"/>
      <c r="UEP98" s="74"/>
      <c r="UEQ98" s="77"/>
      <c r="UER98" s="77"/>
      <c r="UES98" s="11"/>
      <c r="UEY98" s="73"/>
      <c r="UEZ98" s="73"/>
      <c r="UFA98" s="73"/>
      <c r="UFB98" s="73"/>
      <c r="UFC98" s="74"/>
      <c r="UFD98" s="74"/>
      <c r="UFE98" s="77"/>
      <c r="UFF98" s="77"/>
      <c r="UFG98" s="11"/>
      <c r="UFM98" s="73"/>
      <c r="UFN98" s="73"/>
      <c r="UFO98" s="73"/>
      <c r="UFP98" s="73"/>
      <c r="UFQ98" s="74"/>
      <c r="UFR98" s="74"/>
      <c r="UFS98" s="77"/>
      <c r="UFT98" s="77"/>
      <c r="UFU98" s="11"/>
      <c r="UGA98" s="73"/>
      <c r="UGB98" s="73"/>
      <c r="UGC98" s="73"/>
      <c r="UGD98" s="73"/>
      <c r="UGE98" s="74"/>
      <c r="UGF98" s="74"/>
      <c r="UGG98" s="77"/>
      <c r="UGH98" s="77"/>
      <c r="UGI98" s="11"/>
      <c r="UGO98" s="73"/>
      <c r="UGP98" s="73"/>
      <c r="UGQ98" s="73"/>
      <c r="UGR98" s="73"/>
      <c r="UGS98" s="74"/>
      <c r="UGT98" s="74"/>
      <c r="UGU98" s="77"/>
      <c r="UGV98" s="77"/>
      <c r="UGW98" s="11"/>
      <c r="UHC98" s="73"/>
      <c r="UHD98" s="73"/>
      <c r="UHE98" s="73"/>
      <c r="UHF98" s="73"/>
      <c r="UHG98" s="74"/>
      <c r="UHH98" s="74"/>
      <c r="UHI98" s="77"/>
      <c r="UHJ98" s="77"/>
      <c r="UHK98" s="11"/>
      <c r="UHQ98" s="73"/>
      <c r="UHR98" s="73"/>
      <c r="UHS98" s="73"/>
      <c r="UHT98" s="73"/>
      <c r="UHU98" s="74"/>
      <c r="UHV98" s="74"/>
      <c r="UHW98" s="77"/>
      <c r="UHX98" s="77"/>
      <c r="UHY98" s="11"/>
      <c r="UIE98" s="73"/>
      <c r="UIF98" s="73"/>
      <c r="UIG98" s="73"/>
      <c r="UIH98" s="73"/>
      <c r="UII98" s="74"/>
      <c r="UIJ98" s="74"/>
      <c r="UIK98" s="77"/>
      <c r="UIL98" s="77"/>
      <c r="UIM98" s="11"/>
      <c r="UIS98" s="73"/>
      <c r="UIT98" s="73"/>
      <c r="UIU98" s="73"/>
      <c r="UIV98" s="73"/>
      <c r="UIW98" s="74"/>
      <c r="UIX98" s="74"/>
      <c r="UIY98" s="77"/>
      <c r="UIZ98" s="77"/>
      <c r="UJA98" s="11"/>
      <c r="UJG98" s="73"/>
      <c r="UJH98" s="73"/>
      <c r="UJI98" s="73"/>
      <c r="UJJ98" s="73"/>
      <c r="UJK98" s="74"/>
      <c r="UJL98" s="74"/>
      <c r="UJM98" s="77"/>
      <c r="UJN98" s="77"/>
      <c r="UJO98" s="11"/>
      <c r="UJU98" s="73"/>
      <c r="UJV98" s="73"/>
      <c r="UJW98" s="73"/>
      <c r="UJX98" s="73"/>
      <c r="UJY98" s="74"/>
      <c r="UJZ98" s="74"/>
      <c r="UKA98" s="77"/>
      <c r="UKB98" s="77"/>
      <c r="UKC98" s="11"/>
      <c r="UKI98" s="73"/>
      <c r="UKJ98" s="73"/>
      <c r="UKK98" s="73"/>
      <c r="UKL98" s="73"/>
      <c r="UKM98" s="74"/>
      <c r="UKN98" s="74"/>
      <c r="UKO98" s="77"/>
      <c r="UKP98" s="77"/>
      <c r="UKQ98" s="11"/>
      <c r="UKW98" s="73"/>
      <c r="UKX98" s="73"/>
      <c r="UKY98" s="73"/>
      <c r="UKZ98" s="73"/>
      <c r="ULA98" s="74"/>
      <c r="ULB98" s="74"/>
      <c r="ULC98" s="77"/>
      <c r="ULD98" s="77"/>
      <c r="ULE98" s="11"/>
      <c r="ULK98" s="73"/>
      <c r="ULL98" s="73"/>
      <c r="ULM98" s="73"/>
      <c r="ULN98" s="73"/>
      <c r="ULO98" s="74"/>
      <c r="ULP98" s="74"/>
      <c r="ULQ98" s="77"/>
      <c r="ULR98" s="77"/>
      <c r="ULS98" s="11"/>
      <c r="ULY98" s="73"/>
      <c r="ULZ98" s="73"/>
      <c r="UMA98" s="73"/>
      <c r="UMB98" s="73"/>
      <c r="UMC98" s="74"/>
      <c r="UMD98" s="74"/>
      <c r="UME98" s="77"/>
      <c r="UMF98" s="77"/>
      <c r="UMG98" s="11"/>
      <c r="UMM98" s="73"/>
      <c r="UMN98" s="73"/>
      <c r="UMO98" s="73"/>
      <c r="UMP98" s="73"/>
      <c r="UMQ98" s="74"/>
      <c r="UMR98" s="74"/>
      <c r="UMS98" s="77"/>
      <c r="UMT98" s="77"/>
      <c r="UMU98" s="11"/>
      <c r="UNA98" s="73"/>
      <c r="UNB98" s="73"/>
      <c r="UNC98" s="73"/>
      <c r="UND98" s="73"/>
      <c r="UNE98" s="74"/>
      <c r="UNF98" s="74"/>
      <c r="UNG98" s="77"/>
      <c r="UNH98" s="77"/>
      <c r="UNI98" s="11"/>
      <c r="UNO98" s="73"/>
      <c r="UNP98" s="73"/>
      <c r="UNQ98" s="73"/>
      <c r="UNR98" s="73"/>
      <c r="UNS98" s="74"/>
      <c r="UNT98" s="74"/>
      <c r="UNU98" s="77"/>
      <c r="UNV98" s="77"/>
      <c r="UNW98" s="11"/>
      <c r="UOC98" s="73"/>
      <c r="UOD98" s="73"/>
      <c r="UOE98" s="73"/>
      <c r="UOF98" s="73"/>
      <c r="UOG98" s="74"/>
      <c r="UOH98" s="74"/>
      <c r="UOI98" s="77"/>
      <c r="UOJ98" s="77"/>
      <c r="UOK98" s="11"/>
      <c r="UOQ98" s="73"/>
      <c r="UOR98" s="73"/>
      <c r="UOS98" s="73"/>
      <c r="UOT98" s="73"/>
      <c r="UOU98" s="74"/>
      <c r="UOV98" s="74"/>
      <c r="UOW98" s="77"/>
      <c r="UOX98" s="77"/>
      <c r="UOY98" s="11"/>
      <c r="UPE98" s="73"/>
      <c r="UPF98" s="73"/>
      <c r="UPG98" s="73"/>
      <c r="UPH98" s="73"/>
      <c r="UPI98" s="74"/>
      <c r="UPJ98" s="74"/>
      <c r="UPK98" s="77"/>
      <c r="UPL98" s="77"/>
      <c r="UPM98" s="11"/>
      <c r="UPS98" s="73"/>
      <c r="UPT98" s="73"/>
      <c r="UPU98" s="73"/>
      <c r="UPV98" s="73"/>
      <c r="UPW98" s="74"/>
      <c r="UPX98" s="74"/>
      <c r="UPY98" s="77"/>
      <c r="UPZ98" s="77"/>
      <c r="UQA98" s="11"/>
      <c r="UQG98" s="73"/>
      <c r="UQH98" s="73"/>
      <c r="UQI98" s="73"/>
      <c r="UQJ98" s="73"/>
      <c r="UQK98" s="74"/>
      <c r="UQL98" s="74"/>
      <c r="UQM98" s="77"/>
      <c r="UQN98" s="77"/>
      <c r="UQO98" s="11"/>
      <c r="UQU98" s="73"/>
      <c r="UQV98" s="73"/>
      <c r="UQW98" s="73"/>
      <c r="UQX98" s="73"/>
      <c r="UQY98" s="74"/>
      <c r="UQZ98" s="74"/>
      <c r="URA98" s="77"/>
      <c r="URB98" s="77"/>
      <c r="URC98" s="11"/>
      <c r="URI98" s="73"/>
      <c r="URJ98" s="73"/>
      <c r="URK98" s="73"/>
      <c r="URL98" s="73"/>
      <c r="URM98" s="74"/>
      <c r="URN98" s="74"/>
      <c r="URO98" s="77"/>
      <c r="URP98" s="77"/>
      <c r="URQ98" s="11"/>
      <c r="URW98" s="73"/>
      <c r="URX98" s="73"/>
      <c r="URY98" s="73"/>
      <c r="URZ98" s="73"/>
      <c r="USA98" s="74"/>
      <c r="USB98" s="74"/>
      <c r="USC98" s="77"/>
      <c r="USD98" s="77"/>
      <c r="USE98" s="11"/>
      <c r="USK98" s="73"/>
      <c r="USL98" s="73"/>
      <c r="USM98" s="73"/>
      <c r="USN98" s="73"/>
      <c r="USO98" s="74"/>
      <c r="USP98" s="74"/>
      <c r="USQ98" s="77"/>
      <c r="USR98" s="77"/>
      <c r="USS98" s="11"/>
      <c r="USY98" s="73"/>
      <c r="USZ98" s="73"/>
      <c r="UTA98" s="73"/>
      <c r="UTB98" s="73"/>
      <c r="UTC98" s="74"/>
      <c r="UTD98" s="74"/>
      <c r="UTE98" s="77"/>
      <c r="UTF98" s="77"/>
      <c r="UTG98" s="11"/>
      <c r="UTM98" s="73"/>
      <c r="UTN98" s="73"/>
      <c r="UTO98" s="73"/>
      <c r="UTP98" s="73"/>
      <c r="UTQ98" s="74"/>
      <c r="UTR98" s="74"/>
      <c r="UTS98" s="77"/>
      <c r="UTT98" s="77"/>
      <c r="UTU98" s="11"/>
      <c r="UUA98" s="73"/>
      <c r="UUB98" s="73"/>
      <c r="UUC98" s="73"/>
      <c r="UUD98" s="73"/>
      <c r="UUE98" s="74"/>
      <c r="UUF98" s="74"/>
      <c r="UUG98" s="77"/>
      <c r="UUH98" s="77"/>
      <c r="UUI98" s="11"/>
      <c r="UUO98" s="73"/>
      <c r="UUP98" s="73"/>
      <c r="UUQ98" s="73"/>
      <c r="UUR98" s="73"/>
      <c r="UUS98" s="74"/>
      <c r="UUT98" s="74"/>
      <c r="UUU98" s="77"/>
      <c r="UUV98" s="77"/>
      <c r="UUW98" s="11"/>
      <c r="UVC98" s="73"/>
      <c r="UVD98" s="73"/>
      <c r="UVE98" s="73"/>
      <c r="UVF98" s="73"/>
      <c r="UVG98" s="74"/>
      <c r="UVH98" s="74"/>
      <c r="UVI98" s="77"/>
      <c r="UVJ98" s="77"/>
      <c r="UVK98" s="11"/>
      <c r="UVQ98" s="73"/>
      <c r="UVR98" s="73"/>
      <c r="UVS98" s="73"/>
      <c r="UVT98" s="73"/>
      <c r="UVU98" s="74"/>
      <c r="UVV98" s="74"/>
      <c r="UVW98" s="77"/>
      <c r="UVX98" s="77"/>
      <c r="UVY98" s="11"/>
      <c r="UWE98" s="73"/>
      <c r="UWF98" s="73"/>
      <c r="UWG98" s="73"/>
      <c r="UWH98" s="73"/>
      <c r="UWI98" s="74"/>
      <c r="UWJ98" s="74"/>
      <c r="UWK98" s="77"/>
      <c r="UWL98" s="77"/>
      <c r="UWM98" s="11"/>
      <c r="UWS98" s="73"/>
      <c r="UWT98" s="73"/>
      <c r="UWU98" s="73"/>
      <c r="UWV98" s="73"/>
      <c r="UWW98" s="74"/>
      <c r="UWX98" s="74"/>
      <c r="UWY98" s="77"/>
      <c r="UWZ98" s="77"/>
      <c r="UXA98" s="11"/>
      <c r="UXG98" s="73"/>
      <c r="UXH98" s="73"/>
      <c r="UXI98" s="73"/>
      <c r="UXJ98" s="73"/>
      <c r="UXK98" s="74"/>
      <c r="UXL98" s="74"/>
      <c r="UXM98" s="77"/>
      <c r="UXN98" s="77"/>
      <c r="UXO98" s="11"/>
      <c r="UXU98" s="73"/>
      <c r="UXV98" s="73"/>
      <c r="UXW98" s="73"/>
      <c r="UXX98" s="73"/>
      <c r="UXY98" s="74"/>
      <c r="UXZ98" s="74"/>
      <c r="UYA98" s="77"/>
      <c r="UYB98" s="77"/>
      <c r="UYC98" s="11"/>
      <c r="UYI98" s="73"/>
      <c r="UYJ98" s="73"/>
      <c r="UYK98" s="73"/>
      <c r="UYL98" s="73"/>
      <c r="UYM98" s="74"/>
      <c r="UYN98" s="74"/>
      <c r="UYO98" s="77"/>
      <c r="UYP98" s="77"/>
      <c r="UYQ98" s="11"/>
      <c r="UYW98" s="73"/>
      <c r="UYX98" s="73"/>
      <c r="UYY98" s="73"/>
      <c r="UYZ98" s="73"/>
      <c r="UZA98" s="74"/>
      <c r="UZB98" s="74"/>
      <c r="UZC98" s="77"/>
      <c r="UZD98" s="77"/>
      <c r="UZE98" s="11"/>
      <c r="UZK98" s="73"/>
      <c r="UZL98" s="73"/>
      <c r="UZM98" s="73"/>
      <c r="UZN98" s="73"/>
      <c r="UZO98" s="74"/>
      <c r="UZP98" s="74"/>
      <c r="UZQ98" s="77"/>
      <c r="UZR98" s="77"/>
      <c r="UZS98" s="11"/>
      <c r="UZY98" s="73"/>
      <c r="UZZ98" s="73"/>
      <c r="VAA98" s="73"/>
      <c r="VAB98" s="73"/>
      <c r="VAC98" s="74"/>
      <c r="VAD98" s="74"/>
      <c r="VAE98" s="77"/>
      <c r="VAF98" s="77"/>
      <c r="VAG98" s="11"/>
      <c r="VAM98" s="73"/>
      <c r="VAN98" s="73"/>
      <c r="VAO98" s="73"/>
      <c r="VAP98" s="73"/>
      <c r="VAQ98" s="74"/>
      <c r="VAR98" s="74"/>
      <c r="VAS98" s="77"/>
      <c r="VAT98" s="77"/>
      <c r="VAU98" s="11"/>
      <c r="VBA98" s="73"/>
      <c r="VBB98" s="73"/>
      <c r="VBC98" s="73"/>
      <c r="VBD98" s="73"/>
      <c r="VBE98" s="74"/>
      <c r="VBF98" s="74"/>
      <c r="VBG98" s="77"/>
      <c r="VBH98" s="77"/>
      <c r="VBI98" s="11"/>
      <c r="VBO98" s="73"/>
      <c r="VBP98" s="73"/>
      <c r="VBQ98" s="73"/>
      <c r="VBR98" s="73"/>
      <c r="VBS98" s="74"/>
      <c r="VBT98" s="74"/>
      <c r="VBU98" s="77"/>
      <c r="VBV98" s="77"/>
      <c r="VBW98" s="11"/>
      <c r="VCC98" s="73"/>
      <c r="VCD98" s="73"/>
      <c r="VCE98" s="73"/>
      <c r="VCF98" s="73"/>
      <c r="VCG98" s="74"/>
      <c r="VCH98" s="74"/>
      <c r="VCI98" s="77"/>
      <c r="VCJ98" s="77"/>
      <c r="VCK98" s="11"/>
      <c r="VCQ98" s="73"/>
      <c r="VCR98" s="73"/>
      <c r="VCS98" s="73"/>
      <c r="VCT98" s="73"/>
      <c r="VCU98" s="74"/>
      <c r="VCV98" s="74"/>
      <c r="VCW98" s="77"/>
      <c r="VCX98" s="77"/>
      <c r="VCY98" s="11"/>
      <c r="VDE98" s="73"/>
      <c r="VDF98" s="73"/>
      <c r="VDG98" s="73"/>
      <c r="VDH98" s="73"/>
      <c r="VDI98" s="74"/>
      <c r="VDJ98" s="74"/>
      <c r="VDK98" s="77"/>
      <c r="VDL98" s="77"/>
      <c r="VDM98" s="11"/>
      <c r="VDS98" s="73"/>
      <c r="VDT98" s="73"/>
      <c r="VDU98" s="73"/>
      <c r="VDV98" s="73"/>
      <c r="VDW98" s="74"/>
      <c r="VDX98" s="74"/>
      <c r="VDY98" s="77"/>
      <c r="VDZ98" s="77"/>
      <c r="VEA98" s="11"/>
      <c r="VEG98" s="73"/>
      <c r="VEH98" s="73"/>
      <c r="VEI98" s="73"/>
      <c r="VEJ98" s="73"/>
      <c r="VEK98" s="74"/>
      <c r="VEL98" s="74"/>
      <c r="VEM98" s="77"/>
      <c r="VEN98" s="77"/>
      <c r="VEO98" s="11"/>
      <c r="VEU98" s="73"/>
      <c r="VEV98" s="73"/>
      <c r="VEW98" s="73"/>
      <c r="VEX98" s="73"/>
      <c r="VEY98" s="74"/>
      <c r="VEZ98" s="74"/>
      <c r="VFA98" s="77"/>
      <c r="VFB98" s="77"/>
      <c r="VFC98" s="11"/>
      <c r="VFI98" s="73"/>
      <c r="VFJ98" s="73"/>
      <c r="VFK98" s="73"/>
      <c r="VFL98" s="73"/>
      <c r="VFM98" s="74"/>
      <c r="VFN98" s="74"/>
      <c r="VFO98" s="77"/>
      <c r="VFP98" s="77"/>
      <c r="VFQ98" s="11"/>
      <c r="VFW98" s="73"/>
      <c r="VFX98" s="73"/>
      <c r="VFY98" s="73"/>
      <c r="VFZ98" s="73"/>
      <c r="VGA98" s="74"/>
      <c r="VGB98" s="74"/>
      <c r="VGC98" s="77"/>
      <c r="VGD98" s="77"/>
      <c r="VGE98" s="11"/>
      <c r="VGK98" s="73"/>
      <c r="VGL98" s="73"/>
      <c r="VGM98" s="73"/>
      <c r="VGN98" s="73"/>
      <c r="VGO98" s="74"/>
      <c r="VGP98" s="74"/>
      <c r="VGQ98" s="77"/>
      <c r="VGR98" s="77"/>
      <c r="VGS98" s="11"/>
      <c r="VGY98" s="73"/>
      <c r="VGZ98" s="73"/>
      <c r="VHA98" s="73"/>
      <c r="VHB98" s="73"/>
      <c r="VHC98" s="74"/>
      <c r="VHD98" s="74"/>
      <c r="VHE98" s="77"/>
      <c r="VHF98" s="77"/>
      <c r="VHG98" s="11"/>
      <c r="VHM98" s="73"/>
      <c r="VHN98" s="73"/>
      <c r="VHO98" s="73"/>
      <c r="VHP98" s="73"/>
      <c r="VHQ98" s="74"/>
      <c r="VHR98" s="74"/>
      <c r="VHS98" s="77"/>
      <c r="VHT98" s="77"/>
      <c r="VHU98" s="11"/>
      <c r="VIA98" s="73"/>
      <c r="VIB98" s="73"/>
      <c r="VIC98" s="73"/>
      <c r="VID98" s="73"/>
      <c r="VIE98" s="74"/>
      <c r="VIF98" s="74"/>
      <c r="VIG98" s="77"/>
      <c r="VIH98" s="77"/>
      <c r="VII98" s="11"/>
      <c r="VIO98" s="73"/>
      <c r="VIP98" s="73"/>
      <c r="VIQ98" s="73"/>
      <c r="VIR98" s="73"/>
      <c r="VIS98" s="74"/>
      <c r="VIT98" s="74"/>
      <c r="VIU98" s="77"/>
      <c r="VIV98" s="77"/>
      <c r="VIW98" s="11"/>
      <c r="VJC98" s="73"/>
      <c r="VJD98" s="73"/>
      <c r="VJE98" s="73"/>
      <c r="VJF98" s="73"/>
      <c r="VJG98" s="74"/>
      <c r="VJH98" s="74"/>
      <c r="VJI98" s="77"/>
      <c r="VJJ98" s="77"/>
      <c r="VJK98" s="11"/>
      <c r="VJQ98" s="73"/>
      <c r="VJR98" s="73"/>
      <c r="VJS98" s="73"/>
      <c r="VJT98" s="73"/>
      <c r="VJU98" s="74"/>
      <c r="VJV98" s="74"/>
      <c r="VJW98" s="77"/>
      <c r="VJX98" s="77"/>
      <c r="VJY98" s="11"/>
      <c r="VKE98" s="73"/>
      <c r="VKF98" s="73"/>
      <c r="VKG98" s="73"/>
      <c r="VKH98" s="73"/>
      <c r="VKI98" s="74"/>
      <c r="VKJ98" s="74"/>
      <c r="VKK98" s="77"/>
      <c r="VKL98" s="77"/>
      <c r="VKM98" s="11"/>
      <c r="VKS98" s="73"/>
      <c r="VKT98" s="73"/>
      <c r="VKU98" s="73"/>
      <c r="VKV98" s="73"/>
      <c r="VKW98" s="74"/>
      <c r="VKX98" s="74"/>
      <c r="VKY98" s="77"/>
      <c r="VKZ98" s="77"/>
      <c r="VLA98" s="11"/>
      <c r="VLG98" s="73"/>
      <c r="VLH98" s="73"/>
      <c r="VLI98" s="73"/>
      <c r="VLJ98" s="73"/>
      <c r="VLK98" s="74"/>
      <c r="VLL98" s="74"/>
      <c r="VLM98" s="77"/>
      <c r="VLN98" s="77"/>
      <c r="VLO98" s="11"/>
      <c r="VLU98" s="73"/>
      <c r="VLV98" s="73"/>
      <c r="VLW98" s="73"/>
      <c r="VLX98" s="73"/>
      <c r="VLY98" s="74"/>
      <c r="VLZ98" s="74"/>
      <c r="VMA98" s="77"/>
      <c r="VMB98" s="77"/>
      <c r="VMC98" s="11"/>
      <c r="VMI98" s="73"/>
      <c r="VMJ98" s="73"/>
      <c r="VMK98" s="73"/>
      <c r="VML98" s="73"/>
      <c r="VMM98" s="74"/>
      <c r="VMN98" s="74"/>
      <c r="VMO98" s="77"/>
      <c r="VMP98" s="77"/>
      <c r="VMQ98" s="11"/>
      <c r="VMW98" s="73"/>
      <c r="VMX98" s="73"/>
      <c r="VMY98" s="73"/>
      <c r="VMZ98" s="73"/>
      <c r="VNA98" s="74"/>
      <c r="VNB98" s="74"/>
      <c r="VNC98" s="77"/>
      <c r="VND98" s="77"/>
      <c r="VNE98" s="11"/>
      <c r="VNK98" s="73"/>
      <c r="VNL98" s="73"/>
      <c r="VNM98" s="73"/>
      <c r="VNN98" s="73"/>
      <c r="VNO98" s="74"/>
      <c r="VNP98" s="74"/>
      <c r="VNQ98" s="77"/>
      <c r="VNR98" s="77"/>
      <c r="VNS98" s="11"/>
      <c r="VNY98" s="73"/>
      <c r="VNZ98" s="73"/>
      <c r="VOA98" s="73"/>
      <c r="VOB98" s="73"/>
      <c r="VOC98" s="74"/>
      <c r="VOD98" s="74"/>
      <c r="VOE98" s="77"/>
      <c r="VOF98" s="77"/>
      <c r="VOG98" s="11"/>
      <c r="VOM98" s="73"/>
      <c r="VON98" s="73"/>
      <c r="VOO98" s="73"/>
      <c r="VOP98" s="73"/>
      <c r="VOQ98" s="74"/>
      <c r="VOR98" s="74"/>
      <c r="VOS98" s="77"/>
      <c r="VOT98" s="77"/>
      <c r="VOU98" s="11"/>
      <c r="VPA98" s="73"/>
      <c r="VPB98" s="73"/>
      <c r="VPC98" s="73"/>
      <c r="VPD98" s="73"/>
      <c r="VPE98" s="74"/>
      <c r="VPF98" s="74"/>
      <c r="VPG98" s="77"/>
      <c r="VPH98" s="77"/>
      <c r="VPI98" s="11"/>
      <c r="VPO98" s="73"/>
      <c r="VPP98" s="73"/>
      <c r="VPQ98" s="73"/>
      <c r="VPR98" s="73"/>
      <c r="VPS98" s="74"/>
      <c r="VPT98" s="74"/>
      <c r="VPU98" s="77"/>
      <c r="VPV98" s="77"/>
      <c r="VPW98" s="11"/>
      <c r="VQC98" s="73"/>
      <c r="VQD98" s="73"/>
      <c r="VQE98" s="73"/>
      <c r="VQF98" s="73"/>
      <c r="VQG98" s="74"/>
      <c r="VQH98" s="74"/>
      <c r="VQI98" s="77"/>
      <c r="VQJ98" s="77"/>
      <c r="VQK98" s="11"/>
      <c r="VQQ98" s="73"/>
      <c r="VQR98" s="73"/>
      <c r="VQS98" s="73"/>
      <c r="VQT98" s="73"/>
      <c r="VQU98" s="74"/>
      <c r="VQV98" s="74"/>
      <c r="VQW98" s="77"/>
      <c r="VQX98" s="77"/>
      <c r="VQY98" s="11"/>
      <c r="VRE98" s="73"/>
      <c r="VRF98" s="73"/>
      <c r="VRG98" s="73"/>
      <c r="VRH98" s="73"/>
      <c r="VRI98" s="74"/>
      <c r="VRJ98" s="74"/>
      <c r="VRK98" s="77"/>
      <c r="VRL98" s="77"/>
      <c r="VRM98" s="11"/>
      <c r="VRS98" s="73"/>
      <c r="VRT98" s="73"/>
      <c r="VRU98" s="73"/>
      <c r="VRV98" s="73"/>
      <c r="VRW98" s="74"/>
      <c r="VRX98" s="74"/>
      <c r="VRY98" s="77"/>
      <c r="VRZ98" s="77"/>
      <c r="VSA98" s="11"/>
      <c r="VSG98" s="73"/>
      <c r="VSH98" s="73"/>
      <c r="VSI98" s="73"/>
      <c r="VSJ98" s="73"/>
      <c r="VSK98" s="74"/>
      <c r="VSL98" s="74"/>
      <c r="VSM98" s="77"/>
      <c r="VSN98" s="77"/>
      <c r="VSO98" s="11"/>
      <c r="VSU98" s="73"/>
      <c r="VSV98" s="73"/>
      <c r="VSW98" s="73"/>
      <c r="VSX98" s="73"/>
      <c r="VSY98" s="74"/>
      <c r="VSZ98" s="74"/>
      <c r="VTA98" s="77"/>
      <c r="VTB98" s="77"/>
      <c r="VTC98" s="11"/>
      <c r="VTI98" s="73"/>
      <c r="VTJ98" s="73"/>
      <c r="VTK98" s="73"/>
      <c r="VTL98" s="73"/>
      <c r="VTM98" s="74"/>
      <c r="VTN98" s="74"/>
      <c r="VTO98" s="77"/>
      <c r="VTP98" s="77"/>
      <c r="VTQ98" s="11"/>
      <c r="VTW98" s="73"/>
      <c r="VTX98" s="73"/>
      <c r="VTY98" s="73"/>
      <c r="VTZ98" s="73"/>
      <c r="VUA98" s="74"/>
      <c r="VUB98" s="74"/>
      <c r="VUC98" s="77"/>
      <c r="VUD98" s="77"/>
      <c r="VUE98" s="11"/>
      <c r="VUK98" s="73"/>
      <c r="VUL98" s="73"/>
      <c r="VUM98" s="73"/>
      <c r="VUN98" s="73"/>
      <c r="VUO98" s="74"/>
      <c r="VUP98" s="74"/>
      <c r="VUQ98" s="77"/>
      <c r="VUR98" s="77"/>
      <c r="VUS98" s="11"/>
      <c r="VUY98" s="73"/>
      <c r="VUZ98" s="73"/>
      <c r="VVA98" s="73"/>
      <c r="VVB98" s="73"/>
      <c r="VVC98" s="74"/>
      <c r="VVD98" s="74"/>
      <c r="VVE98" s="77"/>
      <c r="VVF98" s="77"/>
      <c r="VVG98" s="11"/>
      <c r="VVM98" s="73"/>
      <c r="VVN98" s="73"/>
      <c r="VVO98" s="73"/>
      <c r="VVP98" s="73"/>
      <c r="VVQ98" s="74"/>
      <c r="VVR98" s="74"/>
      <c r="VVS98" s="77"/>
      <c r="VVT98" s="77"/>
      <c r="VVU98" s="11"/>
      <c r="VWA98" s="73"/>
      <c r="VWB98" s="73"/>
      <c r="VWC98" s="73"/>
      <c r="VWD98" s="73"/>
      <c r="VWE98" s="74"/>
      <c r="VWF98" s="74"/>
      <c r="VWG98" s="77"/>
      <c r="VWH98" s="77"/>
      <c r="VWI98" s="11"/>
      <c r="VWO98" s="73"/>
      <c r="VWP98" s="73"/>
      <c r="VWQ98" s="73"/>
      <c r="VWR98" s="73"/>
      <c r="VWS98" s="74"/>
      <c r="VWT98" s="74"/>
      <c r="VWU98" s="77"/>
      <c r="VWV98" s="77"/>
      <c r="VWW98" s="11"/>
      <c r="VXC98" s="73"/>
      <c r="VXD98" s="73"/>
      <c r="VXE98" s="73"/>
      <c r="VXF98" s="73"/>
      <c r="VXG98" s="74"/>
      <c r="VXH98" s="74"/>
      <c r="VXI98" s="77"/>
      <c r="VXJ98" s="77"/>
      <c r="VXK98" s="11"/>
      <c r="VXQ98" s="73"/>
      <c r="VXR98" s="73"/>
      <c r="VXS98" s="73"/>
      <c r="VXT98" s="73"/>
      <c r="VXU98" s="74"/>
      <c r="VXV98" s="74"/>
      <c r="VXW98" s="77"/>
      <c r="VXX98" s="77"/>
      <c r="VXY98" s="11"/>
      <c r="VYE98" s="73"/>
      <c r="VYF98" s="73"/>
      <c r="VYG98" s="73"/>
      <c r="VYH98" s="73"/>
      <c r="VYI98" s="74"/>
      <c r="VYJ98" s="74"/>
      <c r="VYK98" s="77"/>
      <c r="VYL98" s="77"/>
      <c r="VYM98" s="11"/>
      <c r="VYS98" s="73"/>
      <c r="VYT98" s="73"/>
      <c r="VYU98" s="73"/>
      <c r="VYV98" s="73"/>
      <c r="VYW98" s="74"/>
      <c r="VYX98" s="74"/>
      <c r="VYY98" s="77"/>
      <c r="VYZ98" s="77"/>
      <c r="VZA98" s="11"/>
      <c r="VZG98" s="73"/>
      <c r="VZH98" s="73"/>
      <c r="VZI98" s="73"/>
      <c r="VZJ98" s="73"/>
      <c r="VZK98" s="74"/>
      <c r="VZL98" s="74"/>
      <c r="VZM98" s="77"/>
      <c r="VZN98" s="77"/>
      <c r="VZO98" s="11"/>
      <c r="VZU98" s="73"/>
      <c r="VZV98" s="73"/>
      <c r="VZW98" s="73"/>
      <c r="VZX98" s="73"/>
      <c r="VZY98" s="74"/>
      <c r="VZZ98" s="74"/>
      <c r="WAA98" s="77"/>
      <c r="WAB98" s="77"/>
      <c r="WAC98" s="11"/>
      <c r="WAI98" s="73"/>
      <c r="WAJ98" s="73"/>
      <c r="WAK98" s="73"/>
      <c r="WAL98" s="73"/>
      <c r="WAM98" s="74"/>
      <c r="WAN98" s="74"/>
      <c r="WAO98" s="77"/>
      <c r="WAP98" s="77"/>
      <c r="WAQ98" s="11"/>
      <c r="WAW98" s="73"/>
      <c r="WAX98" s="73"/>
      <c r="WAY98" s="73"/>
      <c r="WAZ98" s="73"/>
      <c r="WBA98" s="74"/>
      <c r="WBB98" s="74"/>
      <c r="WBC98" s="77"/>
      <c r="WBD98" s="77"/>
      <c r="WBE98" s="11"/>
      <c r="WBK98" s="73"/>
      <c r="WBL98" s="73"/>
      <c r="WBM98" s="73"/>
      <c r="WBN98" s="73"/>
      <c r="WBO98" s="74"/>
      <c r="WBP98" s="74"/>
      <c r="WBQ98" s="77"/>
      <c r="WBR98" s="77"/>
      <c r="WBS98" s="11"/>
      <c r="WBY98" s="73"/>
      <c r="WBZ98" s="73"/>
      <c r="WCA98" s="73"/>
      <c r="WCB98" s="73"/>
      <c r="WCC98" s="74"/>
      <c r="WCD98" s="74"/>
      <c r="WCE98" s="77"/>
      <c r="WCF98" s="77"/>
      <c r="WCG98" s="11"/>
      <c r="WCM98" s="73"/>
      <c r="WCN98" s="73"/>
      <c r="WCO98" s="73"/>
      <c r="WCP98" s="73"/>
      <c r="WCQ98" s="74"/>
      <c r="WCR98" s="74"/>
      <c r="WCS98" s="77"/>
      <c r="WCT98" s="77"/>
      <c r="WCU98" s="11"/>
      <c r="WDA98" s="73"/>
      <c r="WDB98" s="73"/>
      <c r="WDC98" s="73"/>
      <c r="WDD98" s="73"/>
      <c r="WDE98" s="74"/>
      <c r="WDF98" s="74"/>
      <c r="WDG98" s="77"/>
      <c r="WDH98" s="77"/>
      <c r="WDI98" s="11"/>
      <c r="WDO98" s="73"/>
      <c r="WDP98" s="73"/>
      <c r="WDQ98" s="73"/>
      <c r="WDR98" s="73"/>
      <c r="WDS98" s="74"/>
      <c r="WDT98" s="74"/>
      <c r="WDU98" s="77"/>
      <c r="WDV98" s="77"/>
      <c r="WDW98" s="11"/>
      <c r="WEC98" s="73"/>
      <c r="WED98" s="73"/>
      <c r="WEE98" s="73"/>
      <c r="WEF98" s="73"/>
      <c r="WEG98" s="74"/>
      <c r="WEH98" s="74"/>
      <c r="WEI98" s="77"/>
      <c r="WEJ98" s="77"/>
      <c r="WEK98" s="11"/>
      <c r="WEQ98" s="73"/>
      <c r="WER98" s="73"/>
      <c r="WES98" s="73"/>
      <c r="WET98" s="73"/>
      <c r="WEU98" s="74"/>
      <c r="WEV98" s="74"/>
      <c r="WEW98" s="77"/>
      <c r="WEX98" s="77"/>
      <c r="WEY98" s="11"/>
      <c r="WFE98" s="73"/>
      <c r="WFF98" s="73"/>
      <c r="WFG98" s="73"/>
      <c r="WFH98" s="73"/>
      <c r="WFI98" s="74"/>
      <c r="WFJ98" s="74"/>
      <c r="WFK98" s="77"/>
      <c r="WFL98" s="77"/>
      <c r="WFM98" s="11"/>
      <c r="WFS98" s="73"/>
      <c r="WFT98" s="73"/>
      <c r="WFU98" s="73"/>
      <c r="WFV98" s="73"/>
      <c r="WFW98" s="74"/>
      <c r="WFX98" s="74"/>
      <c r="WFY98" s="77"/>
      <c r="WFZ98" s="77"/>
      <c r="WGA98" s="11"/>
      <c r="WGG98" s="73"/>
      <c r="WGH98" s="73"/>
      <c r="WGI98" s="73"/>
      <c r="WGJ98" s="73"/>
      <c r="WGK98" s="74"/>
      <c r="WGL98" s="74"/>
      <c r="WGM98" s="77"/>
      <c r="WGN98" s="77"/>
      <c r="WGO98" s="11"/>
      <c r="WGU98" s="73"/>
      <c r="WGV98" s="73"/>
      <c r="WGW98" s="73"/>
      <c r="WGX98" s="73"/>
      <c r="WGY98" s="74"/>
      <c r="WGZ98" s="74"/>
      <c r="WHA98" s="77"/>
      <c r="WHB98" s="77"/>
      <c r="WHC98" s="11"/>
      <c r="WHI98" s="73"/>
      <c r="WHJ98" s="73"/>
      <c r="WHK98" s="73"/>
      <c r="WHL98" s="73"/>
      <c r="WHM98" s="74"/>
      <c r="WHN98" s="74"/>
      <c r="WHO98" s="77"/>
      <c r="WHP98" s="77"/>
      <c r="WHQ98" s="11"/>
      <c r="WHW98" s="73"/>
      <c r="WHX98" s="73"/>
      <c r="WHY98" s="73"/>
      <c r="WHZ98" s="73"/>
      <c r="WIA98" s="74"/>
      <c r="WIB98" s="74"/>
      <c r="WIC98" s="77"/>
      <c r="WID98" s="77"/>
      <c r="WIE98" s="11"/>
      <c r="WIK98" s="73"/>
      <c r="WIL98" s="73"/>
      <c r="WIM98" s="73"/>
      <c r="WIN98" s="73"/>
      <c r="WIO98" s="74"/>
      <c r="WIP98" s="74"/>
      <c r="WIQ98" s="77"/>
      <c r="WIR98" s="77"/>
      <c r="WIS98" s="11"/>
      <c r="WIY98" s="73"/>
      <c r="WIZ98" s="73"/>
      <c r="WJA98" s="73"/>
      <c r="WJB98" s="73"/>
      <c r="WJC98" s="74"/>
      <c r="WJD98" s="74"/>
      <c r="WJE98" s="77"/>
      <c r="WJF98" s="77"/>
      <c r="WJG98" s="11"/>
      <c r="WJM98" s="73"/>
      <c r="WJN98" s="73"/>
      <c r="WJO98" s="73"/>
      <c r="WJP98" s="73"/>
      <c r="WJQ98" s="74"/>
      <c r="WJR98" s="74"/>
      <c r="WJS98" s="77"/>
      <c r="WJT98" s="77"/>
      <c r="WJU98" s="11"/>
      <c r="WKA98" s="73"/>
      <c r="WKB98" s="73"/>
      <c r="WKC98" s="73"/>
      <c r="WKD98" s="73"/>
      <c r="WKE98" s="74"/>
      <c r="WKF98" s="74"/>
      <c r="WKG98" s="77"/>
      <c r="WKH98" s="77"/>
      <c r="WKI98" s="11"/>
      <c r="WKO98" s="73"/>
      <c r="WKP98" s="73"/>
      <c r="WKQ98" s="73"/>
      <c r="WKR98" s="73"/>
      <c r="WKS98" s="74"/>
      <c r="WKT98" s="74"/>
      <c r="WKU98" s="77"/>
      <c r="WKV98" s="77"/>
      <c r="WKW98" s="11"/>
      <c r="WLC98" s="73"/>
      <c r="WLD98" s="73"/>
      <c r="WLE98" s="73"/>
      <c r="WLF98" s="73"/>
      <c r="WLG98" s="74"/>
      <c r="WLH98" s="74"/>
      <c r="WLI98" s="77"/>
      <c r="WLJ98" s="77"/>
      <c r="WLK98" s="11"/>
      <c r="WLQ98" s="73"/>
      <c r="WLR98" s="73"/>
      <c r="WLS98" s="73"/>
      <c r="WLT98" s="73"/>
      <c r="WLU98" s="74"/>
      <c r="WLV98" s="74"/>
      <c r="WLW98" s="77"/>
      <c r="WLX98" s="77"/>
      <c r="WLY98" s="11"/>
      <c r="WME98" s="73"/>
      <c r="WMF98" s="73"/>
      <c r="WMG98" s="73"/>
      <c r="WMH98" s="73"/>
      <c r="WMI98" s="74"/>
      <c r="WMJ98" s="74"/>
      <c r="WMK98" s="77"/>
      <c r="WML98" s="77"/>
      <c r="WMM98" s="11"/>
      <c r="WMS98" s="73"/>
      <c r="WMT98" s="73"/>
      <c r="WMU98" s="73"/>
      <c r="WMV98" s="73"/>
      <c r="WMW98" s="74"/>
      <c r="WMX98" s="74"/>
      <c r="WMY98" s="77"/>
      <c r="WMZ98" s="77"/>
      <c r="WNA98" s="11"/>
      <c r="WNG98" s="73"/>
      <c r="WNH98" s="73"/>
      <c r="WNI98" s="73"/>
      <c r="WNJ98" s="73"/>
      <c r="WNK98" s="74"/>
      <c r="WNL98" s="74"/>
      <c r="WNM98" s="77"/>
      <c r="WNN98" s="77"/>
      <c r="WNO98" s="11"/>
      <c r="WNU98" s="73"/>
      <c r="WNV98" s="73"/>
      <c r="WNW98" s="73"/>
      <c r="WNX98" s="73"/>
      <c r="WNY98" s="74"/>
      <c r="WNZ98" s="74"/>
      <c r="WOA98" s="77"/>
      <c r="WOB98" s="77"/>
      <c r="WOC98" s="11"/>
      <c r="WOI98" s="73"/>
      <c r="WOJ98" s="73"/>
      <c r="WOK98" s="73"/>
      <c r="WOL98" s="73"/>
      <c r="WOM98" s="74"/>
      <c r="WON98" s="74"/>
      <c r="WOO98" s="77"/>
      <c r="WOP98" s="77"/>
      <c r="WOQ98" s="11"/>
      <c r="WOW98" s="73"/>
      <c r="WOX98" s="73"/>
      <c r="WOY98" s="73"/>
      <c r="WOZ98" s="73"/>
      <c r="WPA98" s="74"/>
      <c r="WPB98" s="74"/>
      <c r="WPC98" s="77"/>
      <c r="WPD98" s="77"/>
      <c r="WPE98" s="11"/>
      <c r="WPK98" s="73"/>
      <c r="WPL98" s="73"/>
      <c r="WPM98" s="73"/>
      <c r="WPN98" s="73"/>
      <c r="WPO98" s="74"/>
      <c r="WPP98" s="74"/>
      <c r="WPQ98" s="77"/>
      <c r="WPR98" s="77"/>
      <c r="WPS98" s="11"/>
      <c r="WPY98" s="73"/>
      <c r="WPZ98" s="73"/>
      <c r="WQA98" s="73"/>
      <c r="WQB98" s="73"/>
      <c r="WQC98" s="74"/>
      <c r="WQD98" s="74"/>
      <c r="WQE98" s="77"/>
      <c r="WQF98" s="77"/>
      <c r="WQG98" s="11"/>
      <c r="WQM98" s="73"/>
      <c r="WQN98" s="73"/>
      <c r="WQO98" s="73"/>
      <c r="WQP98" s="73"/>
      <c r="WQQ98" s="74"/>
      <c r="WQR98" s="74"/>
      <c r="WQS98" s="77"/>
      <c r="WQT98" s="77"/>
      <c r="WQU98" s="11"/>
      <c r="WRA98" s="73"/>
      <c r="WRB98" s="73"/>
      <c r="WRC98" s="73"/>
      <c r="WRD98" s="73"/>
      <c r="WRE98" s="74"/>
      <c r="WRF98" s="74"/>
      <c r="WRG98" s="77"/>
      <c r="WRH98" s="77"/>
      <c r="WRI98" s="11"/>
      <c r="WRO98" s="73"/>
      <c r="WRP98" s="73"/>
      <c r="WRQ98" s="73"/>
      <c r="WRR98" s="73"/>
      <c r="WRS98" s="74"/>
      <c r="WRT98" s="74"/>
      <c r="WRU98" s="77"/>
      <c r="WRV98" s="77"/>
      <c r="WRW98" s="11"/>
      <c r="WSC98" s="73"/>
      <c r="WSD98" s="73"/>
      <c r="WSE98" s="73"/>
      <c r="WSF98" s="73"/>
      <c r="WSG98" s="74"/>
      <c r="WSH98" s="74"/>
      <c r="WSI98" s="77"/>
      <c r="WSJ98" s="77"/>
      <c r="WSK98" s="11"/>
      <c r="WSQ98" s="73"/>
      <c r="WSR98" s="73"/>
      <c r="WSS98" s="73"/>
      <c r="WST98" s="73"/>
      <c r="WSU98" s="74"/>
      <c r="WSV98" s="74"/>
      <c r="WSW98" s="77"/>
      <c r="WSX98" s="77"/>
      <c r="WSY98" s="11"/>
      <c r="WTE98" s="73"/>
      <c r="WTF98" s="73"/>
      <c r="WTG98" s="73"/>
      <c r="WTH98" s="73"/>
      <c r="WTI98" s="74"/>
      <c r="WTJ98" s="74"/>
      <c r="WTK98" s="77"/>
      <c r="WTL98" s="77"/>
      <c r="WTM98" s="11"/>
      <c r="WTS98" s="73"/>
      <c r="WTT98" s="73"/>
      <c r="WTU98" s="73"/>
      <c r="WTV98" s="73"/>
      <c r="WTW98" s="74"/>
      <c r="WTX98" s="74"/>
      <c r="WTY98" s="77"/>
      <c r="WTZ98" s="77"/>
      <c r="WUA98" s="11"/>
      <c r="WUG98" s="73"/>
      <c r="WUH98" s="73"/>
      <c r="WUI98" s="73"/>
      <c r="WUJ98" s="73"/>
      <c r="WUK98" s="74"/>
      <c r="WUL98" s="74"/>
      <c r="WUM98" s="77"/>
      <c r="WUN98" s="77"/>
      <c r="WUO98" s="11"/>
      <c r="WUU98" s="73"/>
      <c r="WUV98" s="73"/>
      <c r="WUW98" s="73"/>
      <c r="WUX98" s="73"/>
      <c r="WUY98" s="74"/>
      <c r="WUZ98" s="74"/>
      <c r="WVA98" s="77"/>
      <c r="WVB98" s="77"/>
      <c r="WVC98" s="11"/>
      <c r="WVI98" s="73"/>
      <c r="WVJ98" s="73"/>
      <c r="WVK98" s="73"/>
      <c r="WVL98" s="73"/>
      <c r="WVM98" s="74"/>
      <c r="WVN98" s="74"/>
      <c r="WVO98" s="77"/>
      <c r="WVP98" s="77"/>
      <c r="WVQ98" s="11"/>
      <c r="WVW98" s="73"/>
      <c r="WVX98" s="73"/>
      <c r="WVY98" s="73"/>
      <c r="WVZ98" s="73"/>
      <c r="WWA98" s="74"/>
      <c r="WWB98" s="74"/>
      <c r="WWC98" s="77"/>
      <c r="WWD98" s="77"/>
      <c r="WWE98" s="11"/>
      <c r="WWK98" s="73"/>
      <c r="WWL98" s="73"/>
      <c r="WWM98" s="73"/>
      <c r="WWN98" s="73"/>
      <c r="WWO98" s="74"/>
      <c r="WWP98" s="74"/>
      <c r="WWQ98" s="77"/>
      <c r="WWR98" s="77"/>
      <c r="WWS98" s="11"/>
      <c r="WWY98" s="73"/>
      <c r="WWZ98" s="73"/>
      <c r="WXA98" s="73"/>
      <c r="WXB98" s="73"/>
      <c r="WXC98" s="74"/>
      <c r="WXD98" s="74"/>
      <c r="WXE98" s="77"/>
      <c r="WXF98" s="77"/>
      <c r="WXG98" s="11"/>
      <c r="WXM98" s="73"/>
      <c r="WXN98" s="73"/>
      <c r="WXO98" s="73"/>
      <c r="WXP98" s="73"/>
      <c r="WXQ98" s="74"/>
      <c r="WXR98" s="74"/>
      <c r="WXS98" s="77"/>
      <c r="WXT98" s="77"/>
      <c r="WXU98" s="11"/>
      <c r="WYA98" s="73"/>
      <c r="WYB98" s="73"/>
      <c r="WYC98" s="73"/>
      <c r="WYD98" s="73"/>
      <c r="WYE98" s="74"/>
      <c r="WYF98" s="74"/>
      <c r="WYG98" s="77"/>
      <c r="WYH98" s="77"/>
      <c r="WYI98" s="11"/>
      <c r="WYO98" s="73"/>
      <c r="WYP98" s="73"/>
      <c r="WYQ98" s="73"/>
      <c r="WYR98" s="73"/>
      <c r="WYS98" s="74"/>
      <c r="WYT98" s="74"/>
      <c r="WYU98" s="77"/>
      <c r="WYV98" s="77"/>
      <c r="WYW98" s="11"/>
      <c r="WZC98" s="73"/>
      <c r="WZD98" s="73"/>
      <c r="WZE98" s="73"/>
      <c r="WZF98" s="73"/>
      <c r="WZG98" s="74"/>
      <c r="WZH98" s="74"/>
      <c r="WZI98" s="77"/>
      <c r="WZJ98" s="77"/>
      <c r="WZK98" s="11"/>
      <c r="WZQ98" s="73"/>
      <c r="WZR98" s="73"/>
      <c r="WZS98" s="73"/>
      <c r="WZT98" s="73"/>
      <c r="WZU98" s="74"/>
      <c r="WZV98" s="74"/>
      <c r="WZW98" s="77"/>
      <c r="WZX98" s="77"/>
      <c r="WZY98" s="11"/>
      <c r="XAE98" s="73"/>
      <c r="XAF98" s="73"/>
      <c r="XAG98" s="73"/>
      <c r="XAH98" s="73"/>
      <c r="XAI98" s="74"/>
      <c r="XAJ98" s="74"/>
      <c r="XAK98" s="77"/>
      <c r="XAL98" s="77"/>
      <c r="XAM98" s="11"/>
      <c r="XAS98" s="73"/>
      <c r="XAT98" s="73"/>
      <c r="XAU98" s="73"/>
      <c r="XAV98" s="73"/>
      <c r="XAW98" s="74"/>
      <c r="XAX98" s="74"/>
      <c r="XAY98" s="77"/>
      <c r="XAZ98" s="77"/>
      <c r="XBA98" s="11"/>
      <c r="XBG98" s="73"/>
      <c r="XBH98" s="73"/>
      <c r="XBI98" s="73"/>
      <c r="XBJ98" s="73"/>
      <c r="XBK98" s="74"/>
      <c r="XBL98" s="74"/>
      <c r="XBM98" s="77"/>
      <c r="XBN98" s="77"/>
      <c r="XBO98" s="11"/>
      <c r="XBU98" s="73"/>
      <c r="XBV98" s="73"/>
      <c r="XBW98" s="73"/>
      <c r="XBX98" s="73"/>
      <c r="XBY98" s="74"/>
      <c r="XBZ98" s="74"/>
      <c r="XCA98" s="77"/>
      <c r="XCB98" s="77"/>
      <c r="XCC98" s="11"/>
      <c r="XCI98" s="73"/>
      <c r="XCJ98" s="73"/>
      <c r="XCK98" s="73"/>
      <c r="XCL98" s="73"/>
      <c r="XCM98" s="74"/>
      <c r="XCN98" s="74"/>
      <c r="XCO98" s="77"/>
      <c r="XCP98" s="77"/>
      <c r="XCQ98" s="11"/>
      <c r="XCW98" s="73"/>
      <c r="XCX98" s="73"/>
      <c r="XCY98" s="73"/>
      <c r="XCZ98" s="73"/>
      <c r="XDA98" s="74"/>
      <c r="XDB98" s="74"/>
      <c r="XDC98" s="77"/>
      <c r="XDD98" s="77"/>
      <c r="XDE98" s="11"/>
      <c r="XDK98" s="73"/>
      <c r="XDL98" s="73"/>
      <c r="XDM98" s="73"/>
      <c r="XDN98" s="73"/>
      <c r="XDO98" s="74"/>
      <c r="XDP98" s="74"/>
      <c r="XDQ98" s="77"/>
      <c r="XDR98" s="77"/>
      <c r="XDS98" s="11"/>
      <c r="XDY98" s="73"/>
      <c r="XDZ98" s="73"/>
      <c r="XEA98" s="73"/>
      <c r="XEB98" s="73"/>
      <c r="XEC98" s="74"/>
      <c r="XED98" s="74"/>
      <c r="XEE98" s="77"/>
      <c r="XEF98" s="77"/>
      <c r="XEG98" s="11"/>
      <c r="XEM98" s="73"/>
      <c r="XEN98" s="73"/>
      <c r="XEO98" s="73"/>
      <c r="XEP98" s="73"/>
      <c r="XEQ98" s="74"/>
      <c r="XER98" s="74"/>
      <c r="XES98" s="77"/>
      <c r="XET98" s="77"/>
      <c r="XEU98" s="11"/>
      <c r="XFA98" s="73"/>
      <c r="XFB98" s="73"/>
      <c r="XFC98" s="73"/>
      <c r="XFD98" s="73"/>
    </row>
    <row r="99" spans="1:5119 5125:6141 6147:7163 7169:12287 12293:13309 13315:14331 14337:16384" x14ac:dyDescent="0.2">
      <c r="A99" s="73">
        <v>662630</v>
      </c>
      <c r="B99" s="73">
        <f>+_xlfn.XLOOKUP(A99,'[1]padron 2703'!A:A,'[1]padron 2703'!B:B,0)</f>
        <v>138402</v>
      </c>
      <c r="C99" s="73" t="str">
        <f>+_xlfn.XLOOKUP(A99,'[1]padron 2703'!A:A,'[1]padron 2703'!N:N,0)</f>
        <v>7791337006461</v>
      </c>
      <c r="D99" s="73" t="str">
        <f>+_xlfn.XLOOKUP(A99,'[1]padron 2703'!A:A,'[1]padron 2703'!D:D,0)</f>
        <v xml:space="preserve">YOGU GRANC BAT CREMOSO FRU 120X                   </v>
      </c>
      <c r="E99" s="74">
        <f>+_xlfn.XLOOKUP(A99,'[1]padron 2703'!A:A,'[1]padron 2703'!I:I,0)</f>
        <v>913.84500000000003</v>
      </c>
      <c r="F99" s="74" t="s">
        <v>690</v>
      </c>
      <c r="G99" s="77">
        <v>46125</v>
      </c>
      <c r="H99" s="77">
        <v>46142</v>
      </c>
      <c r="O99" s="73"/>
      <c r="P99" s="73"/>
      <c r="Q99" s="73"/>
      <c r="R99" s="73"/>
      <c r="S99" s="74"/>
      <c r="T99" s="74"/>
      <c r="U99" s="77"/>
      <c r="V99" s="77"/>
      <c r="W99" s="11"/>
      <c r="AC99" s="73"/>
      <c r="AD99" s="73"/>
      <c r="AE99" s="73"/>
      <c r="AF99" s="73"/>
      <c r="AG99" s="74"/>
      <c r="AH99" s="74"/>
      <c r="AI99" s="77"/>
      <c r="AJ99" s="77"/>
      <c r="AK99" s="11"/>
      <c r="AQ99" s="73"/>
      <c r="AR99" s="73"/>
      <c r="AS99" s="73"/>
      <c r="AT99" s="73"/>
      <c r="AU99" s="74"/>
      <c r="AV99" s="74"/>
      <c r="AW99" s="77"/>
      <c r="AX99" s="77"/>
      <c r="AY99" s="11"/>
      <c r="BE99" s="73"/>
      <c r="BF99" s="73"/>
      <c r="BG99" s="73"/>
      <c r="BH99" s="73"/>
      <c r="BI99" s="74"/>
      <c r="BJ99" s="74"/>
      <c r="BK99" s="77"/>
      <c r="BL99" s="77"/>
      <c r="BM99" s="11"/>
      <c r="BS99" s="73"/>
      <c r="BT99" s="73"/>
      <c r="BU99" s="73"/>
      <c r="BV99" s="73"/>
      <c r="BW99" s="74"/>
      <c r="BX99" s="74"/>
      <c r="BY99" s="77"/>
      <c r="BZ99" s="77"/>
      <c r="CA99" s="11"/>
      <c r="CG99" s="73"/>
      <c r="CH99" s="73"/>
      <c r="CI99" s="73"/>
      <c r="CJ99" s="73"/>
      <c r="CK99" s="74"/>
      <c r="CL99" s="74"/>
      <c r="CM99" s="77"/>
      <c r="CN99" s="77"/>
      <c r="CO99" s="11"/>
      <c r="CU99" s="73"/>
      <c r="CV99" s="73"/>
      <c r="CW99" s="73"/>
      <c r="CX99" s="73"/>
      <c r="CY99" s="74"/>
      <c r="CZ99" s="74"/>
      <c r="DA99" s="77"/>
      <c r="DB99" s="77"/>
      <c r="DC99" s="11"/>
      <c r="DI99" s="73"/>
      <c r="DJ99" s="73"/>
      <c r="DK99" s="73"/>
      <c r="DL99" s="73"/>
      <c r="DM99" s="74"/>
      <c r="DN99" s="74"/>
      <c r="DO99" s="77"/>
      <c r="DP99" s="77"/>
      <c r="DQ99" s="11"/>
      <c r="DW99" s="73"/>
      <c r="DX99" s="73"/>
      <c r="DY99" s="73"/>
      <c r="DZ99" s="73"/>
      <c r="EA99" s="74"/>
      <c r="EB99" s="74"/>
      <c r="EC99" s="77"/>
      <c r="ED99" s="77"/>
      <c r="EE99" s="11"/>
      <c r="EK99" s="73"/>
      <c r="EL99" s="73"/>
      <c r="EM99" s="73"/>
      <c r="EN99" s="73"/>
      <c r="EO99" s="74"/>
      <c r="EP99" s="74"/>
      <c r="EQ99" s="77"/>
      <c r="ER99" s="77"/>
      <c r="ES99" s="11"/>
      <c r="EY99" s="73"/>
      <c r="EZ99" s="73"/>
      <c r="FA99" s="73"/>
      <c r="FB99" s="73"/>
      <c r="FC99" s="74"/>
      <c r="FD99" s="74"/>
      <c r="FE99" s="77"/>
      <c r="FF99" s="77"/>
      <c r="FG99" s="11"/>
      <c r="FM99" s="73"/>
      <c r="FN99" s="73"/>
      <c r="FO99" s="73"/>
      <c r="FP99" s="73"/>
      <c r="FQ99" s="74"/>
      <c r="FR99" s="74"/>
      <c r="FS99" s="77"/>
      <c r="FT99" s="77"/>
      <c r="FU99" s="11"/>
      <c r="GA99" s="73"/>
      <c r="GB99" s="73"/>
      <c r="GC99" s="73"/>
      <c r="GD99" s="73"/>
      <c r="GE99" s="74"/>
      <c r="GF99" s="74"/>
      <c r="GG99" s="77"/>
      <c r="GH99" s="77"/>
      <c r="GI99" s="11"/>
      <c r="GO99" s="73"/>
      <c r="GP99" s="73"/>
      <c r="GQ99" s="73"/>
      <c r="GR99" s="73"/>
      <c r="GS99" s="74"/>
      <c r="GT99" s="74"/>
      <c r="GU99" s="77"/>
      <c r="GV99" s="77"/>
      <c r="GW99" s="11"/>
      <c r="HC99" s="73"/>
      <c r="HD99" s="73"/>
      <c r="HE99" s="73"/>
      <c r="HF99" s="73"/>
      <c r="HG99" s="74"/>
      <c r="HH99" s="74"/>
      <c r="HI99" s="77"/>
      <c r="HJ99" s="77"/>
      <c r="HK99" s="11"/>
      <c r="HQ99" s="73"/>
      <c r="HR99" s="73"/>
      <c r="HS99" s="73"/>
      <c r="HT99" s="73"/>
      <c r="HU99" s="74"/>
      <c r="HV99" s="74"/>
      <c r="HW99" s="77"/>
      <c r="HX99" s="77"/>
      <c r="HY99" s="11"/>
      <c r="IE99" s="73"/>
      <c r="IF99" s="73"/>
      <c r="IG99" s="73"/>
      <c r="IH99" s="73"/>
      <c r="II99" s="74"/>
      <c r="IJ99" s="74"/>
      <c r="IK99" s="77"/>
      <c r="IL99" s="77"/>
      <c r="IM99" s="11"/>
      <c r="IS99" s="73"/>
      <c r="IT99" s="73"/>
      <c r="IU99" s="73"/>
      <c r="IV99" s="73"/>
      <c r="IW99" s="74"/>
      <c r="IX99" s="74"/>
      <c r="IY99" s="77"/>
      <c r="IZ99" s="77"/>
      <c r="JA99" s="11"/>
      <c r="JG99" s="73"/>
      <c r="JH99" s="73"/>
      <c r="JI99" s="73"/>
      <c r="JJ99" s="73"/>
      <c r="JK99" s="74"/>
      <c r="JL99" s="74"/>
      <c r="JM99" s="77"/>
      <c r="JN99" s="77"/>
      <c r="JO99" s="11"/>
      <c r="JU99" s="73"/>
      <c r="JV99" s="73"/>
      <c r="JW99" s="73"/>
      <c r="JX99" s="73"/>
      <c r="JY99" s="74"/>
      <c r="JZ99" s="74"/>
      <c r="KA99" s="77"/>
      <c r="KB99" s="77"/>
      <c r="KC99" s="11"/>
      <c r="KI99" s="73"/>
      <c r="KJ99" s="73"/>
      <c r="KK99" s="73"/>
      <c r="KL99" s="73"/>
      <c r="KM99" s="74"/>
      <c r="KN99" s="74"/>
      <c r="KO99" s="77"/>
      <c r="KP99" s="77"/>
      <c r="KQ99" s="11"/>
      <c r="KW99" s="73"/>
      <c r="KX99" s="73"/>
      <c r="KY99" s="73"/>
      <c r="KZ99" s="73"/>
      <c r="LA99" s="74"/>
      <c r="LB99" s="74"/>
      <c r="LC99" s="77"/>
      <c r="LD99" s="77"/>
      <c r="LE99" s="11"/>
      <c r="LK99" s="73"/>
      <c r="LL99" s="73"/>
      <c r="LM99" s="73"/>
      <c r="LN99" s="73"/>
      <c r="LO99" s="74"/>
      <c r="LP99" s="74"/>
      <c r="LQ99" s="77"/>
      <c r="LR99" s="77"/>
      <c r="LS99" s="11"/>
      <c r="LY99" s="73"/>
      <c r="LZ99" s="73"/>
      <c r="MA99" s="73"/>
      <c r="MB99" s="73"/>
      <c r="MC99" s="74"/>
      <c r="MD99" s="74"/>
      <c r="ME99" s="77"/>
      <c r="MF99" s="77"/>
      <c r="MG99" s="11"/>
      <c r="MM99" s="73"/>
      <c r="MN99" s="73"/>
      <c r="MO99" s="73"/>
      <c r="MP99" s="73"/>
      <c r="MQ99" s="74"/>
      <c r="MR99" s="74"/>
      <c r="MS99" s="77"/>
      <c r="MT99" s="77"/>
      <c r="MU99" s="11"/>
      <c r="NA99" s="73"/>
      <c r="NB99" s="73"/>
      <c r="NC99" s="73"/>
      <c r="ND99" s="73"/>
      <c r="NE99" s="74"/>
      <c r="NF99" s="74"/>
      <c r="NG99" s="77"/>
      <c r="NH99" s="77"/>
      <c r="NI99" s="11"/>
      <c r="NO99" s="73"/>
      <c r="NP99" s="73"/>
      <c r="NQ99" s="73"/>
      <c r="NR99" s="73"/>
      <c r="NS99" s="74"/>
      <c r="NT99" s="74"/>
      <c r="NU99" s="77"/>
      <c r="NV99" s="77"/>
      <c r="NW99" s="11"/>
      <c r="OC99" s="73"/>
      <c r="OD99" s="73"/>
      <c r="OE99" s="73"/>
      <c r="OF99" s="73"/>
      <c r="OG99" s="74"/>
      <c r="OH99" s="74"/>
      <c r="OI99" s="77"/>
      <c r="OJ99" s="77"/>
      <c r="OK99" s="11"/>
      <c r="OQ99" s="73"/>
      <c r="OR99" s="73"/>
      <c r="OS99" s="73"/>
      <c r="OT99" s="73"/>
      <c r="OU99" s="74"/>
      <c r="OV99" s="74"/>
      <c r="OW99" s="77"/>
      <c r="OX99" s="77"/>
      <c r="OY99" s="11"/>
      <c r="PE99" s="73"/>
      <c r="PF99" s="73"/>
      <c r="PG99" s="73"/>
      <c r="PH99" s="73"/>
      <c r="PI99" s="74"/>
      <c r="PJ99" s="74"/>
      <c r="PK99" s="77"/>
      <c r="PL99" s="77"/>
      <c r="PM99" s="11"/>
      <c r="PS99" s="73"/>
      <c r="PT99" s="73"/>
      <c r="PU99" s="73"/>
      <c r="PV99" s="73"/>
      <c r="PW99" s="74"/>
      <c r="PX99" s="74"/>
      <c r="PY99" s="77"/>
      <c r="PZ99" s="77"/>
      <c r="QA99" s="11"/>
      <c r="QG99" s="73"/>
      <c r="QH99" s="73"/>
      <c r="QI99" s="73"/>
      <c r="QJ99" s="73"/>
      <c r="QK99" s="74"/>
      <c r="QL99" s="74"/>
      <c r="QM99" s="77"/>
      <c r="QN99" s="77"/>
      <c r="QO99" s="11"/>
      <c r="QU99" s="73"/>
      <c r="QV99" s="73"/>
      <c r="QW99" s="73"/>
      <c r="QX99" s="73"/>
      <c r="QY99" s="74"/>
      <c r="QZ99" s="74"/>
      <c r="RA99" s="77"/>
      <c r="RB99" s="77"/>
      <c r="RC99" s="11"/>
      <c r="RI99" s="73"/>
      <c r="RJ99" s="73"/>
      <c r="RK99" s="73"/>
      <c r="RL99" s="73"/>
      <c r="RM99" s="74"/>
      <c r="RN99" s="74"/>
      <c r="RO99" s="77"/>
      <c r="RP99" s="77"/>
      <c r="RQ99" s="11"/>
      <c r="RW99" s="73"/>
      <c r="RX99" s="73"/>
      <c r="RY99" s="73"/>
      <c r="RZ99" s="73"/>
      <c r="SA99" s="74"/>
      <c r="SB99" s="74"/>
      <c r="SC99" s="77"/>
      <c r="SD99" s="77"/>
      <c r="SE99" s="11"/>
      <c r="SK99" s="73"/>
      <c r="SL99" s="73"/>
      <c r="SM99" s="73"/>
      <c r="SN99" s="73"/>
      <c r="SO99" s="74"/>
      <c r="SP99" s="74"/>
      <c r="SQ99" s="77"/>
      <c r="SR99" s="77"/>
      <c r="SS99" s="11"/>
      <c r="SY99" s="73"/>
      <c r="SZ99" s="73"/>
      <c r="TA99" s="73"/>
      <c r="TB99" s="73"/>
      <c r="TC99" s="74"/>
      <c r="TD99" s="74"/>
      <c r="TE99" s="77"/>
      <c r="TF99" s="77"/>
      <c r="TG99" s="11"/>
      <c r="TM99" s="73"/>
      <c r="TN99" s="73"/>
      <c r="TO99" s="73"/>
      <c r="TP99" s="73"/>
      <c r="TQ99" s="74"/>
      <c r="TR99" s="74"/>
      <c r="TS99" s="77"/>
      <c r="TT99" s="77"/>
      <c r="TU99" s="11"/>
      <c r="UA99" s="73"/>
      <c r="UB99" s="73"/>
      <c r="UC99" s="73"/>
      <c r="UD99" s="73"/>
      <c r="UE99" s="74"/>
      <c r="UF99" s="74"/>
      <c r="UG99" s="77"/>
      <c r="UH99" s="77"/>
      <c r="UI99" s="11"/>
      <c r="UO99" s="73"/>
      <c r="UP99" s="73"/>
      <c r="UQ99" s="73"/>
      <c r="UR99" s="73"/>
      <c r="US99" s="74"/>
      <c r="UT99" s="74"/>
      <c r="UU99" s="77"/>
      <c r="UV99" s="77"/>
      <c r="UW99" s="11"/>
      <c r="VC99" s="73"/>
      <c r="VD99" s="73"/>
      <c r="VE99" s="73"/>
      <c r="VF99" s="73"/>
      <c r="VG99" s="74"/>
      <c r="VH99" s="74"/>
      <c r="VI99" s="77"/>
      <c r="VJ99" s="77"/>
      <c r="VK99" s="11"/>
      <c r="VQ99" s="73"/>
      <c r="VR99" s="73"/>
      <c r="VS99" s="73"/>
      <c r="VT99" s="73"/>
      <c r="VU99" s="74"/>
      <c r="VV99" s="74"/>
      <c r="VW99" s="77"/>
      <c r="VX99" s="77"/>
      <c r="VY99" s="11"/>
      <c r="WE99" s="73"/>
      <c r="WF99" s="73"/>
      <c r="WG99" s="73"/>
      <c r="WH99" s="73"/>
      <c r="WI99" s="74"/>
      <c r="WJ99" s="74"/>
      <c r="WK99" s="77"/>
      <c r="WL99" s="77"/>
      <c r="WM99" s="11"/>
      <c r="WS99" s="73"/>
      <c r="WT99" s="73"/>
      <c r="WU99" s="73"/>
      <c r="WV99" s="73"/>
      <c r="WW99" s="74"/>
      <c r="WX99" s="74"/>
      <c r="WY99" s="77"/>
      <c r="WZ99" s="77"/>
      <c r="XA99" s="11"/>
      <c r="XG99" s="73"/>
      <c r="XH99" s="73"/>
      <c r="XI99" s="73"/>
      <c r="XJ99" s="73"/>
      <c r="XK99" s="74"/>
      <c r="XL99" s="74"/>
      <c r="XM99" s="77"/>
      <c r="XN99" s="77"/>
      <c r="XO99" s="11"/>
      <c r="XU99" s="73"/>
      <c r="XV99" s="73"/>
      <c r="XW99" s="73"/>
      <c r="XX99" s="73"/>
      <c r="XY99" s="74"/>
      <c r="XZ99" s="74"/>
      <c r="YA99" s="77"/>
      <c r="YB99" s="77"/>
      <c r="YC99" s="11"/>
      <c r="YI99" s="73"/>
      <c r="YJ99" s="73"/>
      <c r="YK99" s="73"/>
      <c r="YL99" s="73"/>
      <c r="YM99" s="74"/>
      <c r="YN99" s="74"/>
      <c r="YO99" s="77"/>
      <c r="YP99" s="77"/>
      <c r="YQ99" s="11"/>
      <c r="YW99" s="73"/>
      <c r="YX99" s="73"/>
      <c r="YY99" s="73"/>
      <c r="YZ99" s="73"/>
      <c r="ZA99" s="74"/>
      <c r="ZB99" s="74"/>
      <c r="ZC99" s="77"/>
      <c r="ZD99" s="77"/>
      <c r="ZE99" s="11"/>
      <c r="ZK99" s="73"/>
      <c r="ZL99" s="73"/>
      <c r="ZM99" s="73"/>
      <c r="ZN99" s="73"/>
      <c r="ZO99" s="74"/>
      <c r="ZP99" s="74"/>
      <c r="ZQ99" s="77"/>
      <c r="ZR99" s="77"/>
      <c r="ZS99" s="11"/>
      <c r="ZY99" s="73"/>
      <c r="ZZ99" s="73"/>
      <c r="AAA99" s="73"/>
      <c r="AAB99" s="73"/>
      <c r="AAC99" s="74"/>
      <c r="AAD99" s="74"/>
      <c r="AAE99" s="77"/>
      <c r="AAF99" s="77"/>
      <c r="AAG99" s="11"/>
      <c r="AAM99" s="73"/>
      <c r="AAN99" s="73"/>
      <c r="AAO99" s="73"/>
      <c r="AAP99" s="73"/>
      <c r="AAQ99" s="74"/>
      <c r="AAR99" s="74"/>
      <c r="AAS99" s="77"/>
      <c r="AAT99" s="77"/>
      <c r="AAU99" s="11"/>
      <c r="ABA99" s="73"/>
      <c r="ABB99" s="73"/>
      <c r="ABC99" s="73"/>
      <c r="ABD99" s="73"/>
      <c r="ABE99" s="74"/>
      <c r="ABF99" s="74"/>
      <c r="ABG99" s="77"/>
      <c r="ABH99" s="77"/>
      <c r="ABI99" s="11"/>
      <c r="ABO99" s="73"/>
      <c r="ABP99" s="73"/>
      <c r="ABQ99" s="73"/>
      <c r="ABR99" s="73"/>
      <c r="ABS99" s="74"/>
      <c r="ABT99" s="74"/>
      <c r="ABU99" s="77"/>
      <c r="ABV99" s="77"/>
      <c r="ABW99" s="11"/>
      <c r="ACC99" s="73"/>
      <c r="ACD99" s="73"/>
      <c r="ACE99" s="73"/>
      <c r="ACF99" s="73"/>
      <c r="ACG99" s="74"/>
      <c r="ACH99" s="74"/>
      <c r="ACI99" s="77"/>
      <c r="ACJ99" s="77"/>
      <c r="ACK99" s="11"/>
      <c r="ACQ99" s="73"/>
      <c r="ACR99" s="73"/>
      <c r="ACS99" s="73"/>
      <c r="ACT99" s="73"/>
      <c r="ACU99" s="74"/>
      <c r="ACV99" s="74"/>
      <c r="ACW99" s="77"/>
      <c r="ACX99" s="77"/>
      <c r="ACY99" s="11"/>
      <c r="ADE99" s="73"/>
      <c r="ADF99" s="73"/>
      <c r="ADG99" s="73"/>
      <c r="ADH99" s="73"/>
      <c r="ADI99" s="74"/>
      <c r="ADJ99" s="74"/>
      <c r="ADK99" s="77"/>
      <c r="ADL99" s="77"/>
      <c r="ADM99" s="11"/>
      <c r="ADS99" s="73"/>
      <c r="ADT99" s="73"/>
      <c r="ADU99" s="73"/>
      <c r="ADV99" s="73"/>
      <c r="ADW99" s="74"/>
      <c r="ADX99" s="74"/>
      <c r="ADY99" s="77"/>
      <c r="ADZ99" s="77"/>
      <c r="AEA99" s="11"/>
      <c r="AEG99" s="73"/>
      <c r="AEH99" s="73"/>
      <c r="AEI99" s="73"/>
      <c r="AEJ99" s="73"/>
      <c r="AEK99" s="74"/>
      <c r="AEL99" s="74"/>
      <c r="AEM99" s="77"/>
      <c r="AEN99" s="77"/>
      <c r="AEO99" s="11"/>
      <c r="AEU99" s="73"/>
      <c r="AEV99" s="73"/>
      <c r="AEW99" s="73"/>
      <c r="AEX99" s="73"/>
      <c r="AEY99" s="74"/>
      <c r="AEZ99" s="74"/>
      <c r="AFA99" s="77"/>
      <c r="AFB99" s="77"/>
      <c r="AFC99" s="11"/>
      <c r="AFI99" s="73"/>
      <c r="AFJ99" s="73"/>
      <c r="AFK99" s="73"/>
      <c r="AFL99" s="73"/>
      <c r="AFM99" s="74"/>
      <c r="AFN99" s="74"/>
      <c r="AFO99" s="77"/>
      <c r="AFP99" s="77"/>
      <c r="AFQ99" s="11"/>
      <c r="AFW99" s="73"/>
      <c r="AFX99" s="73"/>
      <c r="AFY99" s="73"/>
      <c r="AFZ99" s="73"/>
      <c r="AGA99" s="74"/>
      <c r="AGB99" s="74"/>
      <c r="AGC99" s="77"/>
      <c r="AGD99" s="77"/>
      <c r="AGE99" s="11"/>
      <c r="AGK99" s="73"/>
      <c r="AGL99" s="73"/>
      <c r="AGM99" s="73"/>
      <c r="AGN99" s="73"/>
      <c r="AGO99" s="74"/>
      <c r="AGP99" s="74"/>
      <c r="AGQ99" s="77"/>
      <c r="AGR99" s="77"/>
      <c r="AGS99" s="11"/>
      <c r="AGY99" s="73"/>
      <c r="AGZ99" s="73"/>
      <c r="AHA99" s="73"/>
      <c r="AHB99" s="73"/>
      <c r="AHC99" s="74"/>
      <c r="AHD99" s="74"/>
      <c r="AHE99" s="77"/>
      <c r="AHF99" s="77"/>
      <c r="AHG99" s="11"/>
      <c r="AHM99" s="73"/>
      <c r="AHN99" s="73"/>
      <c r="AHO99" s="73"/>
      <c r="AHP99" s="73"/>
      <c r="AHQ99" s="74"/>
      <c r="AHR99" s="74"/>
      <c r="AHS99" s="77"/>
      <c r="AHT99" s="77"/>
      <c r="AHU99" s="11"/>
      <c r="AIA99" s="73"/>
      <c r="AIB99" s="73"/>
      <c r="AIC99" s="73"/>
      <c r="AID99" s="73"/>
      <c r="AIE99" s="74"/>
      <c r="AIF99" s="74"/>
      <c r="AIG99" s="77"/>
      <c r="AIH99" s="77"/>
      <c r="AII99" s="11"/>
      <c r="AIO99" s="73"/>
      <c r="AIP99" s="73"/>
      <c r="AIQ99" s="73"/>
      <c r="AIR99" s="73"/>
      <c r="AIS99" s="74"/>
      <c r="AIT99" s="74"/>
      <c r="AIU99" s="77"/>
      <c r="AIV99" s="77"/>
      <c r="AIW99" s="11"/>
      <c r="AJC99" s="73"/>
      <c r="AJD99" s="73"/>
      <c r="AJE99" s="73"/>
      <c r="AJF99" s="73"/>
      <c r="AJG99" s="74"/>
      <c r="AJH99" s="74"/>
      <c r="AJI99" s="77"/>
      <c r="AJJ99" s="77"/>
      <c r="AJK99" s="11"/>
      <c r="AJQ99" s="73"/>
      <c r="AJR99" s="73"/>
      <c r="AJS99" s="73"/>
      <c r="AJT99" s="73"/>
      <c r="AJU99" s="74"/>
      <c r="AJV99" s="74"/>
      <c r="AJW99" s="77"/>
      <c r="AJX99" s="77"/>
      <c r="AJY99" s="11"/>
      <c r="AKE99" s="73"/>
      <c r="AKF99" s="73"/>
      <c r="AKG99" s="73"/>
      <c r="AKH99" s="73"/>
      <c r="AKI99" s="74"/>
      <c r="AKJ99" s="74"/>
      <c r="AKK99" s="77"/>
      <c r="AKL99" s="77"/>
      <c r="AKM99" s="11"/>
      <c r="AKS99" s="73"/>
      <c r="AKT99" s="73"/>
      <c r="AKU99" s="73"/>
      <c r="AKV99" s="73"/>
      <c r="AKW99" s="74"/>
      <c r="AKX99" s="74"/>
      <c r="AKY99" s="77"/>
      <c r="AKZ99" s="77"/>
      <c r="ALA99" s="11"/>
      <c r="ALG99" s="73"/>
      <c r="ALH99" s="73"/>
      <c r="ALI99" s="73"/>
      <c r="ALJ99" s="73"/>
      <c r="ALK99" s="74"/>
      <c r="ALL99" s="74"/>
      <c r="ALM99" s="77"/>
      <c r="ALN99" s="77"/>
      <c r="ALO99" s="11"/>
      <c r="ALU99" s="73"/>
      <c r="ALV99" s="73"/>
      <c r="ALW99" s="73"/>
      <c r="ALX99" s="73"/>
      <c r="ALY99" s="74"/>
      <c r="ALZ99" s="74"/>
      <c r="AMA99" s="77"/>
      <c r="AMB99" s="77"/>
      <c r="AMC99" s="11"/>
      <c r="AMI99" s="73"/>
      <c r="AMJ99" s="73"/>
      <c r="AMK99" s="73"/>
      <c r="AML99" s="73"/>
      <c r="AMM99" s="74"/>
      <c r="AMN99" s="74"/>
      <c r="AMO99" s="77"/>
      <c r="AMP99" s="77"/>
      <c r="AMQ99" s="11"/>
      <c r="AMW99" s="73"/>
      <c r="AMX99" s="73"/>
      <c r="AMY99" s="73"/>
      <c r="AMZ99" s="73"/>
      <c r="ANA99" s="74"/>
      <c r="ANB99" s="74"/>
      <c r="ANC99" s="77"/>
      <c r="AND99" s="77"/>
      <c r="ANE99" s="11"/>
      <c r="ANK99" s="73"/>
      <c r="ANL99" s="73"/>
      <c r="ANM99" s="73"/>
      <c r="ANN99" s="73"/>
      <c r="ANO99" s="74"/>
      <c r="ANP99" s="74"/>
      <c r="ANQ99" s="77"/>
      <c r="ANR99" s="77"/>
      <c r="ANS99" s="11"/>
      <c r="ANY99" s="73"/>
      <c r="ANZ99" s="73"/>
      <c r="AOA99" s="73"/>
      <c r="AOB99" s="73"/>
      <c r="AOC99" s="74"/>
      <c r="AOD99" s="74"/>
      <c r="AOE99" s="77"/>
      <c r="AOF99" s="77"/>
      <c r="AOG99" s="11"/>
      <c r="AOM99" s="73"/>
      <c r="AON99" s="73"/>
      <c r="AOO99" s="73"/>
      <c r="AOP99" s="73"/>
      <c r="AOQ99" s="74"/>
      <c r="AOR99" s="74"/>
      <c r="AOS99" s="77"/>
      <c r="AOT99" s="77"/>
      <c r="AOU99" s="11"/>
      <c r="APA99" s="73"/>
      <c r="APB99" s="73"/>
      <c r="APC99" s="73"/>
      <c r="APD99" s="73"/>
      <c r="APE99" s="74"/>
      <c r="APF99" s="74"/>
      <c r="APG99" s="77"/>
      <c r="APH99" s="77"/>
      <c r="API99" s="11"/>
      <c r="APO99" s="73"/>
      <c r="APP99" s="73"/>
      <c r="APQ99" s="73"/>
      <c r="APR99" s="73"/>
      <c r="APS99" s="74"/>
      <c r="APT99" s="74"/>
      <c r="APU99" s="77"/>
      <c r="APV99" s="77"/>
      <c r="APW99" s="11"/>
      <c r="AQC99" s="73"/>
      <c r="AQD99" s="73"/>
      <c r="AQE99" s="73"/>
      <c r="AQF99" s="73"/>
      <c r="AQG99" s="74"/>
      <c r="AQH99" s="74"/>
      <c r="AQI99" s="77"/>
      <c r="AQJ99" s="77"/>
      <c r="AQK99" s="11"/>
      <c r="AQQ99" s="73"/>
      <c r="AQR99" s="73"/>
      <c r="AQS99" s="73"/>
      <c r="AQT99" s="73"/>
      <c r="AQU99" s="74"/>
      <c r="AQV99" s="74"/>
      <c r="AQW99" s="77"/>
      <c r="AQX99" s="77"/>
      <c r="AQY99" s="11"/>
      <c r="ARE99" s="73"/>
      <c r="ARF99" s="73"/>
      <c r="ARG99" s="73"/>
      <c r="ARH99" s="73"/>
      <c r="ARI99" s="74"/>
      <c r="ARJ99" s="74"/>
      <c r="ARK99" s="77"/>
      <c r="ARL99" s="77"/>
      <c r="ARM99" s="11"/>
      <c r="ARS99" s="73"/>
      <c r="ART99" s="73"/>
      <c r="ARU99" s="73"/>
      <c r="ARV99" s="73"/>
      <c r="ARW99" s="74"/>
      <c r="ARX99" s="74"/>
      <c r="ARY99" s="77"/>
      <c r="ARZ99" s="77"/>
      <c r="ASA99" s="11"/>
      <c r="ASG99" s="73"/>
      <c r="ASH99" s="73"/>
      <c r="ASI99" s="73"/>
      <c r="ASJ99" s="73"/>
      <c r="ASK99" s="74"/>
      <c r="ASL99" s="74"/>
      <c r="ASM99" s="77"/>
      <c r="ASN99" s="77"/>
      <c r="ASO99" s="11"/>
      <c r="ASU99" s="73"/>
      <c r="ASV99" s="73"/>
      <c r="ASW99" s="73"/>
      <c r="ASX99" s="73"/>
      <c r="ASY99" s="74"/>
      <c r="ASZ99" s="74"/>
      <c r="ATA99" s="77"/>
      <c r="ATB99" s="77"/>
      <c r="ATC99" s="11"/>
      <c r="ATI99" s="73"/>
      <c r="ATJ99" s="73"/>
      <c r="ATK99" s="73"/>
      <c r="ATL99" s="73"/>
      <c r="ATM99" s="74"/>
      <c r="ATN99" s="74"/>
      <c r="ATO99" s="77"/>
      <c r="ATP99" s="77"/>
      <c r="ATQ99" s="11"/>
      <c r="ATW99" s="73"/>
      <c r="ATX99" s="73"/>
      <c r="ATY99" s="73"/>
      <c r="ATZ99" s="73"/>
      <c r="AUA99" s="74"/>
      <c r="AUB99" s="74"/>
      <c r="AUC99" s="77"/>
      <c r="AUD99" s="77"/>
      <c r="AUE99" s="11"/>
      <c r="AUK99" s="73"/>
      <c r="AUL99" s="73"/>
      <c r="AUM99" s="73"/>
      <c r="AUN99" s="73"/>
      <c r="AUO99" s="74"/>
      <c r="AUP99" s="74"/>
      <c r="AUQ99" s="77"/>
      <c r="AUR99" s="77"/>
      <c r="AUS99" s="11"/>
      <c r="AUY99" s="73"/>
      <c r="AUZ99" s="73"/>
      <c r="AVA99" s="73"/>
      <c r="AVB99" s="73"/>
      <c r="AVC99" s="74"/>
      <c r="AVD99" s="74"/>
      <c r="AVE99" s="77"/>
      <c r="AVF99" s="77"/>
      <c r="AVG99" s="11"/>
      <c r="AVM99" s="73"/>
      <c r="AVN99" s="73"/>
      <c r="AVO99" s="73"/>
      <c r="AVP99" s="73"/>
      <c r="AVQ99" s="74"/>
      <c r="AVR99" s="74"/>
      <c r="AVS99" s="77"/>
      <c r="AVT99" s="77"/>
      <c r="AVU99" s="11"/>
      <c r="AWA99" s="73"/>
      <c r="AWB99" s="73"/>
      <c r="AWC99" s="73"/>
      <c r="AWD99" s="73"/>
      <c r="AWE99" s="74"/>
      <c r="AWF99" s="74"/>
      <c r="AWG99" s="77"/>
      <c r="AWH99" s="77"/>
      <c r="AWI99" s="11"/>
      <c r="AWO99" s="73"/>
      <c r="AWP99" s="73"/>
      <c r="AWQ99" s="73"/>
      <c r="AWR99" s="73"/>
      <c r="AWS99" s="74"/>
      <c r="AWT99" s="74"/>
      <c r="AWU99" s="77"/>
      <c r="AWV99" s="77"/>
      <c r="AWW99" s="11"/>
      <c r="AXC99" s="73"/>
      <c r="AXD99" s="73"/>
      <c r="AXE99" s="73"/>
      <c r="AXF99" s="73"/>
      <c r="AXG99" s="74"/>
      <c r="AXH99" s="74"/>
      <c r="AXI99" s="77"/>
      <c r="AXJ99" s="77"/>
      <c r="AXK99" s="11"/>
      <c r="AXQ99" s="73"/>
      <c r="AXR99" s="73"/>
      <c r="AXS99" s="73"/>
      <c r="AXT99" s="73"/>
      <c r="AXU99" s="74"/>
      <c r="AXV99" s="74"/>
      <c r="AXW99" s="77"/>
      <c r="AXX99" s="77"/>
      <c r="AXY99" s="11"/>
      <c r="AYE99" s="73"/>
      <c r="AYF99" s="73"/>
      <c r="AYG99" s="73"/>
      <c r="AYH99" s="73"/>
      <c r="AYI99" s="74"/>
      <c r="AYJ99" s="74"/>
      <c r="AYK99" s="77"/>
      <c r="AYL99" s="77"/>
      <c r="AYM99" s="11"/>
      <c r="AYS99" s="73"/>
      <c r="AYT99" s="73"/>
      <c r="AYU99" s="73"/>
      <c r="AYV99" s="73"/>
      <c r="AYW99" s="74"/>
      <c r="AYX99" s="74"/>
      <c r="AYY99" s="77"/>
      <c r="AYZ99" s="77"/>
      <c r="AZA99" s="11"/>
      <c r="AZG99" s="73"/>
      <c r="AZH99" s="73"/>
      <c r="AZI99" s="73"/>
      <c r="AZJ99" s="73"/>
      <c r="AZK99" s="74"/>
      <c r="AZL99" s="74"/>
      <c r="AZM99" s="77"/>
      <c r="AZN99" s="77"/>
      <c r="AZO99" s="11"/>
      <c r="AZU99" s="73"/>
      <c r="AZV99" s="73"/>
      <c r="AZW99" s="73"/>
      <c r="AZX99" s="73"/>
      <c r="AZY99" s="74"/>
      <c r="AZZ99" s="74"/>
      <c r="BAA99" s="77"/>
      <c r="BAB99" s="77"/>
      <c r="BAC99" s="11"/>
      <c r="BAI99" s="73"/>
      <c r="BAJ99" s="73"/>
      <c r="BAK99" s="73"/>
      <c r="BAL99" s="73"/>
      <c r="BAM99" s="74"/>
      <c r="BAN99" s="74"/>
      <c r="BAO99" s="77"/>
      <c r="BAP99" s="77"/>
      <c r="BAQ99" s="11"/>
      <c r="BAW99" s="73"/>
      <c r="BAX99" s="73"/>
      <c r="BAY99" s="73"/>
      <c r="BAZ99" s="73"/>
      <c r="BBA99" s="74"/>
      <c r="BBB99" s="74"/>
      <c r="BBC99" s="77"/>
      <c r="BBD99" s="77"/>
      <c r="BBE99" s="11"/>
      <c r="BBK99" s="73"/>
      <c r="BBL99" s="73"/>
      <c r="BBM99" s="73"/>
      <c r="BBN99" s="73"/>
      <c r="BBO99" s="74"/>
      <c r="BBP99" s="74"/>
      <c r="BBQ99" s="77"/>
      <c r="BBR99" s="77"/>
      <c r="BBS99" s="11"/>
      <c r="BBY99" s="73"/>
      <c r="BBZ99" s="73"/>
      <c r="BCA99" s="73"/>
      <c r="BCB99" s="73"/>
      <c r="BCC99" s="74"/>
      <c r="BCD99" s="74"/>
      <c r="BCE99" s="77"/>
      <c r="BCF99" s="77"/>
      <c r="BCG99" s="11"/>
      <c r="BCM99" s="73"/>
      <c r="BCN99" s="73"/>
      <c r="BCO99" s="73"/>
      <c r="BCP99" s="73"/>
      <c r="BCQ99" s="74"/>
      <c r="BCR99" s="74"/>
      <c r="BCS99" s="77"/>
      <c r="BCT99" s="77"/>
      <c r="BCU99" s="11"/>
      <c r="BDA99" s="73"/>
      <c r="BDB99" s="73"/>
      <c r="BDC99" s="73"/>
      <c r="BDD99" s="73"/>
      <c r="BDE99" s="74"/>
      <c r="BDF99" s="74"/>
      <c r="BDG99" s="77"/>
      <c r="BDH99" s="77"/>
      <c r="BDI99" s="11"/>
      <c r="BDO99" s="73"/>
      <c r="BDP99" s="73"/>
      <c r="BDQ99" s="73"/>
      <c r="BDR99" s="73"/>
      <c r="BDS99" s="74"/>
      <c r="BDT99" s="74"/>
      <c r="BDU99" s="77"/>
      <c r="BDV99" s="77"/>
      <c r="BDW99" s="11"/>
      <c r="BEC99" s="73"/>
      <c r="BED99" s="73"/>
      <c r="BEE99" s="73"/>
      <c r="BEF99" s="73"/>
      <c r="BEG99" s="74"/>
      <c r="BEH99" s="74"/>
      <c r="BEI99" s="77"/>
      <c r="BEJ99" s="77"/>
      <c r="BEK99" s="11"/>
      <c r="BEQ99" s="73"/>
      <c r="BER99" s="73"/>
      <c r="BES99" s="73"/>
      <c r="BET99" s="73"/>
      <c r="BEU99" s="74"/>
      <c r="BEV99" s="74"/>
      <c r="BEW99" s="77"/>
      <c r="BEX99" s="77"/>
      <c r="BEY99" s="11"/>
      <c r="BFE99" s="73"/>
      <c r="BFF99" s="73"/>
      <c r="BFG99" s="73"/>
      <c r="BFH99" s="73"/>
      <c r="BFI99" s="74"/>
      <c r="BFJ99" s="74"/>
      <c r="BFK99" s="77"/>
      <c r="BFL99" s="77"/>
      <c r="BFM99" s="11"/>
      <c r="BFS99" s="73"/>
      <c r="BFT99" s="73"/>
      <c r="BFU99" s="73"/>
      <c r="BFV99" s="73"/>
      <c r="BFW99" s="74"/>
      <c r="BFX99" s="74"/>
      <c r="BFY99" s="77"/>
      <c r="BFZ99" s="77"/>
      <c r="BGA99" s="11"/>
      <c r="BGG99" s="73"/>
      <c r="BGH99" s="73"/>
      <c r="BGI99" s="73"/>
      <c r="BGJ99" s="73"/>
      <c r="BGK99" s="74"/>
      <c r="BGL99" s="74"/>
      <c r="BGM99" s="77"/>
      <c r="BGN99" s="77"/>
      <c r="BGO99" s="11"/>
      <c r="BGU99" s="73"/>
      <c r="BGV99" s="73"/>
      <c r="BGW99" s="73"/>
      <c r="BGX99" s="73"/>
      <c r="BGY99" s="74"/>
      <c r="BGZ99" s="74"/>
      <c r="BHA99" s="77"/>
      <c r="BHB99" s="77"/>
      <c r="BHC99" s="11"/>
      <c r="BHI99" s="73"/>
      <c r="BHJ99" s="73"/>
      <c r="BHK99" s="73"/>
      <c r="BHL99" s="73"/>
      <c r="BHM99" s="74"/>
      <c r="BHN99" s="74"/>
      <c r="BHO99" s="77"/>
      <c r="BHP99" s="77"/>
      <c r="BHQ99" s="11"/>
      <c r="BHW99" s="73"/>
      <c r="BHX99" s="73"/>
      <c r="BHY99" s="73"/>
      <c r="BHZ99" s="73"/>
      <c r="BIA99" s="74"/>
      <c r="BIB99" s="74"/>
      <c r="BIC99" s="77"/>
      <c r="BID99" s="77"/>
      <c r="BIE99" s="11"/>
      <c r="BIK99" s="73"/>
      <c r="BIL99" s="73"/>
      <c r="BIM99" s="73"/>
      <c r="BIN99" s="73"/>
      <c r="BIO99" s="74"/>
      <c r="BIP99" s="74"/>
      <c r="BIQ99" s="77"/>
      <c r="BIR99" s="77"/>
      <c r="BIS99" s="11"/>
      <c r="BIY99" s="73"/>
      <c r="BIZ99" s="73"/>
      <c r="BJA99" s="73"/>
      <c r="BJB99" s="73"/>
      <c r="BJC99" s="74"/>
      <c r="BJD99" s="74"/>
      <c r="BJE99" s="77"/>
      <c r="BJF99" s="77"/>
      <c r="BJG99" s="11"/>
      <c r="BJM99" s="73"/>
      <c r="BJN99" s="73"/>
      <c r="BJO99" s="73"/>
      <c r="BJP99" s="73"/>
      <c r="BJQ99" s="74"/>
      <c r="BJR99" s="74"/>
      <c r="BJS99" s="77"/>
      <c r="BJT99" s="77"/>
      <c r="BJU99" s="11"/>
      <c r="BKA99" s="73"/>
      <c r="BKB99" s="73"/>
      <c r="BKC99" s="73"/>
      <c r="BKD99" s="73"/>
      <c r="BKE99" s="74"/>
      <c r="BKF99" s="74"/>
      <c r="BKG99" s="77"/>
      <c r="BKH99" s="77"/>
      <c r="BKI99" s="11"/>
      <c r="BKO99" s="73"/>
      <c r="BKP99" s="73"/>
      <c r="BKQ99" s="73"/>
      <c r="BKR99" s="73"/>
      <c r="BKS99" s="74"/>
      <c r="BKT99" s="74"/>
      <c r="BKU99" s="77"/>
      <c r="BKV99" s="77"/>
      <c r="BKW99" s="11"/>
      <c r="BLC99" s="73"/>
      <c r="BLD99" s="73"/>
      <c r="BLE99" s="73"/>
      <c r="BLF99" s="73"/>
      <c r="BLG99" s="74"/>
      <c r="BLH99" s="74"/>
      <c r="BLI99" s="77"/>
      <c r="BLJ99" s="77"/>
      <c r="BLK99" s="11"/>
      <c r="BLQ99" s="73"/>
      <c r="BLR99" s="73"/>
      <c r="BLS99" s="73"/>
      <c r="BLT99" s="73"/>
      <c r="BLU99" s="74"/>
      <c r="BLV99" s="74"/>
      <c r="BLW99" s="77"/>
      <c r="BLX99" s="77"/>
      <c r="BLY99" s="11"/>
      <c r="BME99" s="73"/>
      <c r="BMF99" s="73"/>
      <c r="BMG99" s="73"/>
      <c r="BMH99" s="73"/>
      <c r="BMI99" s="74"/>
      <c r="BMJ99" s="74"/>
      <c r="BMK99" s="77"/>
      <c r="BML99" s="77"/>
      <c r="BMM99" s="11"/>
      <c r="BMS99" s="73"/>
      <c r="BMT99" s="73"/>
      <c r="BMU99" s="73"/>
      <c r="BMV99" s="73"/>
      <c r="BMW99" s="74"/>
      <c r="BMX99" s="74"/>
      <c r="BMY99" s="77"/>
      <c r="BMZ99" s="77"/>
      <c r="BNA99" s="11"/>
      <c r="BNG99" s="73"/>
      <c r="BNH99" s="73"/>
      <c r="BNI99" s="73"/>
      <c r="BNJ99" s="73"/>
      <c r="BNK99" s="74"/>
      <c r="BNL99" s="74"/>
      <c r="BNM99" s="77"/>
      <c r="BNN99" s="77"/>
      <c r="BNO99" s="11"/>
      <c r="BNU99" s="73"/>
      <c r="BNV99" s="73"/>
      <c r="BNW99" s="73"/>
      <c r="BNX99" s="73"/>
      <c r="BNY99" s="74"/>
      <c r="BNZ99" s="74"/>
      <c r="BOA99" s="77"/>
      <c r="BOB99" s="77"/>
      <c r="BOC99" s="11"/>
      <c r="BOI99" s="73"/>
      <c r="BOJ99" s="73"/>
      <c r="BOK99" s="73"/>
      <c r="BOL99" s="73"/>
      <c r="BOM99" s="74"/>
      <c r="BON99" s="74"/>
      <c r="BOO99" s="77"/>
      <c r="BOP99" s="77"/>
      <c r="BOQ99" s="11"/>
      <c r="BOW99" s="73"/>
      <c r="BOX99" s="73"/>
      <c r="BOY99" s="73"/>
      <c r="BOZ99" s="73"/>
      <c r="BPA99" s="74"/>
      <c r="BPB99" s="74"/>
      <c r="BPC99" s="77"/>
      <c r="BPD99" s="77"/>
      <c r="BPE99" s="11"/>
      <c r="BPK99" s="73"/>
      <c r="BPL99" s="73"/>
      <c r="BPM99" s="73"/>
      <c r="BPN99" s="73"/>
      <c r="BPO99" s="74"/>
      <c r="BPP99" s="74"/>
      <c r="BPQ99" s="77"/>
      <c r="BPR99" s="77"/>
      <c r="BPS99" s="11"/>
      <c r="BPY99" s="73"/>
      <c r="BPZ99" s="73"/>
      <c r="BQA99" s="73"/>
      <c r="BQB99" s="73"/>
      <c r="BQC99" s="74"/>
      <c r="BQD99" s="74"/>
      <c r="BQE99" s="77"/>
      <c r="BQF99" s="77"/>
      <c r="BQG99" s="11"/>
      <c r="BQM99" s="73"/>
      <c r="BQN99" s="73"/>
      <c r="BQO99" s="73"/>
      <c r="BQP99" s="73"/>
      <c r="BQQ99" s="74"/>
      <c r="BQR99" s="74"/>
      <c r="BQS99" s="77"/>
      <c r="BQT99" s="77"/>
      <c r="BQU99" s="11"/>
      <c r="BRA99" s="73"/>
      <c r="BRB99" s="73"/>
      <c r="BRC99" s="73"/>
      <c r="BRD99" s="73"/>
      <c r="BRE99" s="74"/>
      <c r="BRF99" s="74"/>
      <c r="BRG99" s="77"/>
      <c r="BRH99" s="77"/>
      <c r="BRI99" s="11"/>
      <c r="BRO99" s="73"/>
      <c r="BRP99" s="73"/>
      <c r="BRQ99" s="73"/>
      <c r="BRR99" s="73"/>
      <c r="BRS99" s="74"/>
      <c r="BRT99" s="74"/>
      <c r="BRU99" s="77"/>
      <c r="BRV99" s="77"/>
      <c r="BRW99" s="11"/>
      <c r="BSC99" s="73"/>
      <c r="BSD99" s="73"/>
      <c r="BSE99" s="73"/>
      <c r="BSF99" s="73"/>
      <c r="BSG99" s="74"/>
      <c r="BSH99" s="74"/>
      <c r="BSI99" s="77"/>
      <c r="BSJ99" s="77"/>
      <c r="BSK99" s="11"/>
      <c r="BSQ99" s="73"/>
      <c r="BSR99" s="73"/>
      <c r="BSS99" s="73"/>
      <c r="BST99" s="73"/>
      <c r="BSU99" s="74"/>
      <c r="BSV99" s="74"/>
      <c r="BSW99" s="77"/>
      <c r="BSX99" s="77"/>
      <c r="BSY99" s="11"/>
      <c r="BTE99" s="73"/>
      <c r="BTF99" s="73"/>
      <c r="BTG99" s="73"/>
      <c r="BTH99" s="73"/>
      <c r="BTI99" s="74"/>
      <c r="BTJ99" s="74"/>
      <c r="BTK99" s="77"/>
      <c r="BTL99" s="77"/>
      <c r="BTM99" s="11"/>
      <c r="BTS99" s="73"/>
      <c r="BTT99" s="73"/>
      <c r="BTU99" s="73"/>
      <c r="BTV99" s="73"/>
      <c r="BTW99" s="74"/>
      <c r="BTX99" s="74"/>
      <c r="BTY99" s="77"/>
      <c r="BTZ99" s="77"/>
      <c r="BUA99" s="11"/>
      <c r="BUG99" s="73"/>
      <c r="BUH99" s="73"/>
      <c r="BUI99" s="73"/>
      <c r="BUJ99" s="73"/>
      <c r="BUK99" s="74"/>
      <c r="BUL99" s="74"/>
      <c r="BUM99" s="77"/>
      <c r="BUN99" s="77"/>
      <c r="BUO99" s="11"/>
      <c r="BUU99" s="73"/>
      <c r="BUV99" s="73"/>
      <c r="BUW99" s="73"/>
      <c r="BUX99" s="73"/>
      <c r="BUY99" s="74"/>
      <c r="BUZ99" s="74"/>
      <c r="BVA99" s="77"/>
      <c r="BVB99" s="77"/>
      <c r="BVC99" s="11"/>
      <c r="BVI99" s="73"/>
      <c r="BVJ99" s="73"/>
      <c r="BVK99" s="73"/>
      <c r="BVL99" s="73"/>
      <c r="BVM99" s="74"/>
      <c r="BVN99" s="74"/>
      <c r="BVO99" s="77"/>
      <c r="BVP99" s="77"/>
      <c r="BVQ99" s="11"/>
      <c r="BVW99" s="73"/>
      <c r="BVX99" s="73"/>
      <c r="BVY99" s="73"/>
      <c r="BVZ99" s="73"/>
      <c r="BWA99" s="74"/>
      <c r="BWB99" s="74"/>
      <c r="BWC99" s="77"/>
      <c r="BWD99" s="77"/>
      <c r="BWE99" s="11"/>
      <c r="BWK99" s="73"/>
      <c r="BWL99" s="73"/>
      <c r="BWM99" s="73"/>
      <c r="BWN99" s="73"/>
      <c r="BWO99" s="74"/>
      <c r="BWP99" s="74"/>
      <c r="BWQ99" s="77"/>
      <c r="BWR99" s="77"/>
      <c r="BWS99" s="11"/>
      <c r="BWY99" s="73"/>
      <c r="BWZ99" s="73"/>
      <c r="BXA99" s="73"/>
      <c r="BXB99" s="73"/>
      <c r="BXC99" s="74"/>
      <c r="BXD99" s="74"/>
      <c r="BXE99" s="77"/>
      <c r="BXF99" s="77"/>
      <c r="BXG99" s="11"/>
      <c r="BXM99" s="73"/>
      <c r="BXN99" s="73"/>
      <c r="BXO99" s="73"/>
      <c r="BXP99" s="73"/>
      <c r="BXQ99" s="74"/>
      <c r="BXR99" s="74"/>
      <c r="BXS99" s="77"/>
      <c r="BXT99" s="77"/>
      <c r="BXU99" s="11"/>
      <c r="BYA99" s="73"/>
      <c r="BYB99" s="73"/>
      <c r="BYC99" s="73"/>
      <c r="BYD99" s="73"/>
      <c r="BYE99" s="74"/>
      <c r="BYF99" s="74"/>
      <c r="BYG99" s="77"/>
      <c r="BYH99" s="77"/>
      <c r="BYI99" s="11"/>
      <c r="BYO99" s="73"/>
      <c r="BYP99" s="73"/>
      <c r="BYQ99" s="73"/>
      <c r="BYR99" s="73"/>
      <c r="BYS99" s="74"/>
      <c r="BYT99" s="74"/>
      <c r="BYU99" s="77"/>
      <c r="BYV99" s="77"/>
      <c r="BYW99" s="11"/>
      <c r="BZC99" s="73"/>
      <c r="BZD99" s="73"/>
      <c r="BZE99" s="73"/>
      <c r="BZF99" s="73"/>
      <c r="BZG99" s="74"/>
      <c r="BZH99" s="74"/>
      <c r="BZI99" s="77"/>
      <c r="BZJ99" s="77"/>
      <c r="BZK99" s="11"/>
      <c r="BZQ99" s="73"/>
      <c r="BZR99" s="73"/>
      <c r="BZS99" s="73"/>
      <c r="BZT99" s="73"/>
      <c r="BZU99" s="74"/>
      <c r="BZV99" s="74"/>
      <c r="BZW99" s="77"/>
      <c r="BZX99" s="77"/>
      <c r="BZY99" s="11"/>
      <c r="CAE99" s="73"/>
      <c r="CAF99" s="73"/>
      <c r="CAG99" s="73"/>
      <c r="CAH99" s="73"/>
      <c r="CAI99" s="74"/>
      <c r="CAJ99" s="74"/>
      <c r="CAK99" s="77"/>
      <c r="CAL99" s="77"/>
      <c r="CAM99" s="11"/>
      <c r="CAS99" s="73"/>
      <c r="CAT99" s="73"/>
      <c r="CAU99" s="73"/>
      <c r="CAV99" s="73"/>
      <c r="CAW99" s="74"/>
      <c r="CAX99" s="74"/>
      <c r="CAY99" s="77"/>
      <c r="CAZ99" s="77"/>
      <c r="CBA99" s="11"/>
      <c r="CBG99" s="73"/>
      <c r="CBH99" s="73"/>
      <c r="CBI99" s="73"/>
      <c r="CBJ99" s="73"/>
      <c r="CBK99" s="74"/>
      <c r="CBL99" s="74"/>
      <c r="CBM99" s="77"/>
      <c r="CBN99" s="77"/>
      <c r="CBO99" s="11"/>
      <c r="CBU99" s="73"/>
      <c r="CBV99" s="73"/>
      <c r="CBW99" s="73"/>
      <c r="CBX99" s="73"/>
      <c r="CBY99" s="74"/>
      <c r="CBZ99" s="74"/>
      <c r="CCA99" s="77"/>
      <c r="CCB99" s="77"/>
      <c r="CCC99" s="11"/>
      <c r="CCI99" s="73"/>
      <c r="CCJ99" s="73"/>
      <c r="CCK99" s="73"/>
      <c r="CCL99" s="73"/>
      <c r="CCM99" s="74"/>
      <c r="CCN99" s="74"/>
      <c r="CCO99" s="77"/>
      <c r="CCP99" s="77"/>
      <c r="CCQ99" s="11"/>
      <c r="CCW99" s="73"/>
      <c r="CCX99" s="73"/>
      <c r="CCY99" s="73"/>
      <c r="CCZ99" s="73"/>
      <c r="CDA99" s="74"/>
      <c r="CDB99" s="74"/>
      <c r="CDC99" s="77"/>
      <c r="CDD99" s="77"/>
      <c r="CDE99" s="11"/>
      <c r="CDK99" s="73"/>
      <c r="CDL99" s="73"/>
      <c r="CDM99" s="73"/>
      <c r="CDN99" s="73"/>
      <c r="CDO99" s="74"/>
      <c r="CDP99" s="74"/>
      <c r="CDQ99" s="77"/>
      <c r="CDR99" s="77"/>
      <c r="CDS99" s="11"/>
      <c r="CDY99" s="73"/>
      <c r="CDZ99" s="73"/>
      <c r="CEA99" s="73"/>
      <c r="CEB99" s="73"/>
      <c r="CEC99" s="74"/>
      <c r="CED99" s="74"/>
      <c r="CEE99" s="77"/>
      <c r="CEF99" s="77"/>
      <c r="CEG99" s="11"/>
      <c r="CEM99" s="73"/>
      <c r="CEN99" s="73"/>
      <c r="CEO99" s="73"/>
      <c r="CEP99" s="73"/>
      <c r="CEQ99" s="74"/>
      <c r="CER99" s="74"/>
      <c r="CES99" s="77"/>
      <c r="CET99" s="77"/>
      <c r="CEU99" s="11"/>
      <c r="CFA99" s="73"/>
      <c r="CFB99" s="73"/>
      <c r="CFC99" s="73"/>
      <c r="CFD99" s="73"/>
      <c r="CFE99" s="74"/>
      <c r="CFF99" s="74"/>
      <c r="CFG99" s="77"/>
      <c r="CFH99" s="77"/>
      <c r="CFI99" s="11"/>
      <c r="CFO99" s="73"/>
      <c r="CFP99" s="73"/>
      <c r="CFQ99" s="73"/>
      <c r="CFR99" s="73"/>
      <c r="CFS99" s="74"/>
      <c r="CFT99" s="74"/>
      <c r="CFU99" s="77"/>
      <c r="CFV99" s="77"/>
      <c r="CFW99" s="11"/>
      <c r="CGC99" s="73"/>
      <c r="CGD99" s="73"/>
      <c r="CGE99" s="73"/>
      <c r="CGF99" s="73"/>
      <c r="CGG99" s="74"/>
      <c r="CGH99" s="74"/>
      <c r="CGI99" s="77"/>
      <c r="CGJ99" s="77"/>
      <c r="CGK99" s="11"/>
      <c r="CGQ99" s="73"/>
      <c r="CGR99" s="73"/>
      <c r="CGS99" s="73"/>
      <c r="CGT99" s="73"/>
      <c r="CGU99" s="74"/>
      <c r="CGV99" s="74"/>
      <c r="CGW99" s="77"/>
      <c r="CGX99" s="77"/>
      <c r="CGY99" s="11"/>
      <c r="CHE99" s="73"/>
      <c r="CHF99" s="73"/>
      <c r="CHG99" s="73"/>
      <c r="CHH99" s="73"/>
      <c r="CHI99" s="74"/>
      <c r="CHJ99" s="74"/>
      <c r="CHK99" s="77"/>
      <c r="CHL99" s="77"/>
      <c r="CHM99" s="11"/>
      <c r="CHS99" s="73"/>
      <c r="CHT99" s="73"/>
      <c r="CHU99" s="73"/>
      <c r="CHV99" s="73"/>
      <c r="CHW99" s="74"/>
      <c r="CHX99" s="74"/>
      <c r="CHY99" s="77"/>
      <c r="CHZ99" s="77"/>
      <c r="CIA99" s="11"/>
      <c r="CIG99" s="73"/>
      <c r="CIH99" s="73"/>
      <c r="CII99" s="73"/>
      <c r="CIJ99" s="73"/>
      <c r="CIK99" s="74"/>
      <c r="CIL99" s="74"/>
      <c r="CIM99" s="77"/>
      <c r="CIN99" s="77"/>
      <c r="CIO99" s="11"/>
      <c r="CIU99" s="73"/>
      <c r="CIV99" s="73"/>
      <c r="CIW99" s="73"/>
      <c r="CIX99" s="73"/>
      <c r="CIY99" s="74"/>
      <c r="CIZ99" s="74"/>
      <c r="CJA99" s="77"/>
      <c r="CJB99" s="77"/>
      <c r="CJC99" s="11"/>
      <c r="CJI99" s="73"/>
      <c r="CJJ99" s="73"/>
      <c r="CJK99" s="73"/>
      <c r="CJL99" s="73"/>
      <c r="CJM99" s="74"/>
      <c r="CJN99" s="74"/>
      <c r="CJO99" s="77"/>
      <c r="CJP99" s="77"/>
      <c r="CJQ99" s="11"/>
      <c r="CJW99" s="73"/>
      <c r="CJX99" s="73"/>
      <c r="CJY99" s="73"/>
      <c r="CJZ99" s="73"/>
      <c r="CKA99" s="74"/>
      <c r="CKB99" s="74"/>
      <c r="CKC99" s="77"/>
      <c r="CKD99" s="77"/>
      <c r="CKE99" s="11"/>
      <c r="CKK99" s="73"/>
      <c r="CKL99" s="73"/>
      <c r="CKM99" s="73"/>
      <c r="CKN99" s="73"/>
      <c r="CKO99" s="74"/>
      <c r="CKP99" s="74"/>
      <c r="CKQ99" s="77"/>
      <c r="CKR99" s="77"/>
      <c r="CKS99" s="11"/>
      <c r="CKY99" s="73"/>
      <c r="CKZ99" s="73"/>
      <c r="CLA99" s="73"/>
      <c r="CLB99" s="73"/>
      <c r="CLC99" s="74"/>
      <c r="CLD99" s="74"/>
      <c r="CLE99" s="77"/>
      <c r="CLF99" s="77"/>
      <c r="CLG99" s="11"/>
      <c r="CLM99" s="73"/>
      <c r="CLN99" s="73"/>
      <c r="CLO99" s="73"/>
      <c r="CLP99" s="73"/>
      <c r="CLQ99" s="74"/>
      <c r="CLR99" s="74"/>
      <c r="CLS99" s="77"/>
      <c r="CLT99" s="77"/>
      <c r="CLU99" s="11"/>
      <c r="CMA99" s="73"/>
      <c r="CMB99" s="73"/>
      <c r="CMC99" s="73"/>
      <c r="CMD99" s="73"/>
      <c r="CME99" s="74"/>
      <c r="CMF99" s="74"/>
      <c r="CMG99" s="77"/>
      <c r="CMH99" s="77"/>
      <c r="CMI99" s="11"/>
      <c r="CMO99" s="73"/>
      <c r="CMP99" s="73"/>
      <c r="CMQ99" s="73"/>
      <c r="CMR99" s="73"/>
      <c r="CMS99" s="74"/>
      <c r="CMT99" s="74"/>
      <c r="CMU99" s="77"/>
      <c r="CMV99" s="77"/>
      <c r="CMW99" s="11"/>
      <c r="CNC99" s="73"/>
      <c r="CND99" s="73"/>
      <c r="CNE99" s="73"/>
      <c r="CNF99" s="73"/>
      <c r="CNG99" s="74"/>
      <c r="CNH99" s="74"/>
      <c r="CNI99" s="77"/>
      <c r="CNJ99" s="77"/>
      <c r="CNK99" s="11"/>
      <c r="CNQ99" s="73"/>
      <c r="CNR99" s="73"/>
      <c r="CNS99" s="73"/>
      <c r="CNT99" s="73"/>
      <c r="CNU99" s="74"/>
      <c r="CNV99" s="74"/>
      <c r="CNW99" s="77"/>
      <c r="CNX99" s="77"/>
      <c r="CNY99" s="11"/>
      <c r="COE99" s="73"/>
      <c r="COF99" s="73"/>
      <c r="COG99" s="73"/>
      <c r="COH99" s="73"/>
      <c r="COI99" s="74"/>
      <c r="COJ99" s="74"/>
      <c r="COK99" s="77"/>
      <c r="COL99" s="77"/>
      <c r="COM99" s="11"/>
      <c r="COS99" s="73"/>
      <c r="COT99" s="73"/>
      <c r="COU99" s="73"/>
      <c r="COV99" s="73"/>
      <c r="COW99" s="74"/>
      <c r="COX99" s="74"/>
      <c r="COY99" s="77"/>
      <c r="COZ99" s="77"/>
      <c r="CPA99" s="11"/>
      <c r="CPG99" s="73"/>
      <c r="CPH99" s="73"/>
      <c r="CPI99" s="73"/>
      <c r="CPJ99" s="73"/>
      <c r="CPK99" s="74"/>
      <c r="CPL99" s="74"/>
      <c r="CPM99" s="77"/>
      <c r="CPN99" s="77"/>
      <c r="CPO99" s="11"/>
      <c r="CPU99" s="73"/>
      <c r="CPV99" s="73"/>
      <c r="CPW99" s="73"/>
      <c r="CPX99" s="73"/>
      <c r="CPY99" s="74"/>
      <c r="CPZ99" s="74"/>
      <c r="CQA99" s="77"/>
      <c r="CQB99" s="77"/>
      <c r="CQC99" s="11"/>
      <c r="CQI99" s="73"/>
      <c r="CQJ99" s="73"/>
      <c r="CQK99" s="73"/>
      <c r="CQL99" s="73"/>
      <c r="CQM99" s="74"/>
      <c r="CQN99" s="74"/>
      <c r="CQO99" s="77"/>
      <c r="CQP99" s="77"/>
      <c r="CQQ99" s="11"/>
      <c r="CQW99" s="73"/>
      <c r="CQX99" s="73"/>
      <c r="CQY99" s="73"/>
      <c r="CQZ99" s="73"/>
      <c r="CRA99" s="74"/>
      <c r="CRB99" s="74"/>
      <c r="CRC99" s="77"/>
      <c r="CRD99" s="77"/>
      <c r="CRE99" s="11"/>
      <c r="CRK99" s="73"/>
      <c r="CRL99" s="73"/>
      <c r="CRM99" s="73"/>
      <c r="CRN99" s="73"/>
      <c r="CRO99" s="74"/>
      <c r="CRP99" s="74"/>
      <c r="CRQ99" s="77"/>
      <c r="CRR99" s="77"/>
      <c r="CRS99" s="11"/>
      <c r="CRY99" s="73"/>
      <c r="CRZ99" s="73"/>
      <c r="CSA99" s="73"/>
      <c r="CSB99" s="73"/>
      <c r="CSC99" s="74"/>
      <c r="CSD99" s="74"/>
      <c r="CSE99" s="77"/>
      <c r="CSF99" s="77"/>
      <c r="CSG99" s="11"/>
      <c r="CSM99" s="73"/>
      <c r="CSN99" s="73"/>
      <c r="CSO99" s="73"/>
      <c r="CSP99" s="73"/>
      <c r="CSQ99" s="74"/>
      <c r="CSR99" s="74"/>
      <c r="CSS99" s="77"/>
      <c r="CST99" s="77"/>
      <c r="CSU99" s="11"/>
      <c r="CTA99" s="73"/>
      <c r="CTB99" s="73"/>
      <c r="CTC99" s="73"/>
      <c r="CTD99" s="73"/>
      <c r="CTE99" s="74"/>
      <c r="CTF99" s="74"/>
      <c r="CTG99" s="77"/>
      <c r="CTH99" s="77"/>
      <c r="CTI99" s="11"/>
      <c r="CTO99" s="73"/>
      <c r="CTP99" s="73"/>
      <c r="CTQ99" s="73"/>
      <c r="CTR99" s="73"/>
      <c r="CTS99" s="74"/>
      <c r="CTT99" s="74"/>
      <c r="CTU99" s="77"/>
      <c r="CTV99" s="77"/>
      <c r="CTW99" s="11"/>
      <c r="CUC99" s="73"/>
      <c r="CUD99" s="73"/>
      <c r="CUE99" s="73"/>
      <c r="CUF99" s="73"/>
      <c r="CUG99" s="74"/>
      <c r="CUH99" s="74"/>
      <c r="CUI99" s="77"/>
      <c r="CUJ99" s="77"/>
      <c r="CUK99" s="11"/>
      <c r="CUQ99" s="73"/>
      <c r="CUR99" s="73"/>
      <c r="CUS99" s="73"/>
      <c r="CUT99" s="73"/>
      <c r="CUU99" s="74"/>
      <c r="CUV99" s="74"/>
      <c r="CUW99" s="77"/>
      <c r="CUX99" s="77"/>
      <c r="CUY99" s="11"/>
      <c r="CVE99" s="73"/>
      <c r="CVF99" s="73"/>
      <c r="CVG99" s="73"/>
      <c r="CVH99" s="73"/>
      <c r="CVI99" s="74"/>
      <c r="CVJ99" s="74"/>
      <c r="CVK99" s="77"/>
      <c r="CVL99" s="77"/>
      <c r="CVM99" s="11"/>
      <c r="CVS99" s="73"/>
      <c r="CVT99" s="73"/>
      <c r="CVU99" s="73"/>
      <c r="CVV99" s="73"/>
      <c r="CVW99" s="74"/>
      <c r="CVX99" s="74"/>
      <c r="CVY99" s="77"/>
      <c r="CVZ99" s="77"/>
      <c r="CWA99" s="11"/>
      <c r="CWG99" s="73"/>
      <c r="CWH99" s="73"/>
      <c r="CWI99" s="73"/>
      <c r="CWJ99" s="73"/>
      <c r="CWK99" s="74"/>
      <c r="CWL99" s="74"/>
      <c r="CWM99" s="77"/>
      <c r="CWN99" s="77"/>
      <c r="CWO99" s="11"/>
      <c r="CWU99" s="73"/>
      <c r="CWV99" s="73"/>
      <c r="CWW99" s="73"/>
      <c r="CWX99" s="73"/>
      <c r="CWY99" s="74"/>
      <c r="CWZ99" s="74"/>
      <c r="CXA99" s="77"/>
      <c r="CXB99" s="77"/>
      <c r="CXC99" s="11"/>
      <c r="CXI99" s="73"/>
      <c r="CXJ99" s="73"/>
      <c r="CXK99" s="73"/>
      <c r="CXL99" s="73"/>
      <c r="CXM99" s="74"/>
      <c r="CXN99" s="74"/>
      <c r="CXO99" s="77"/>
      <c r="CXP99" s="77"/>
      <c r="CXQ99" s="11"/>
      <c r="CXW99" s="73"/>
      <c r="CXX99" s="73"/>
      <c r="CXY99" s="73"/>
      <c r="CXZ99" s="73"/>
      <c r="CYA99" s="74"/>
      <c r="CYB99" s="74"/>
      <c r="CYC99" s="77"/>
      <c r="CYD99" s="77"/>
      <c r="CYE99" s="11"/>
      <c r="CYK99" s="73"/>
      <c r="CYL99" s="73"/>
      <c r="CYM99" s="73"/>
      <c r="CYN99" s="73"/>
      <c r="CYO99" s="74"/>
      <c r="CYP99" s="74"/>
      <c r="CYQ99" s="77"/>
      <c r="CYR99" s="77"/>
      <c r="CYS99" s="11"/>
      <c r="CYY99" s="73"/>
      <c r="CYZ99" s="73"/>
      <c r="CZA99" s="73"/>
      <c r="CZB99" s="73"/>
      <c r="CZC99" s="74"/>
      <c r="CZD99" s="74"/>
      <c r="CZE99" s="77"/>
      <c r="CZF99" s="77"/>
      <c r="CZG99" s="11"/>
      <c r="CZM99" s="73"/>
      <c r="CZN99" s="73"/>
      <c r="CZO99" s="73"/>
      <c r="CZP99" s="73"/>
      <c r="CZQ99" s="74"/>
      <c r="CZR99" s="74"/>
      <c r="CZS99" s="77"/>
      <c r="CZT99" s="77"/>
      <c r="CZU99" s="11"/>
      <c r="DAA99" s="73"/>
      <c r="DAB99" s="73"/>
      <c r="DAC99" s="73"/>
      <c r="DAD99" s="73"/>
      <c r="DAE99" s="74"/>
      <c r="DAF99" s="74"/>
      <c r="DAG99" s="77"/>
      <c r="DAH99" s="77"/>
      <c r="DAI99" s="11"/>
      <c r="DAO99" s="73"/>
      <c r="DAP99" s="73"/>
      <c r="DAQ99" s="73"/>
      <c r="DAR99" s="73"/>
      <c r="DAS99" s="74"/>
      <c r="DAT99" s="74"/>
      <c r="DAU99" s="77"/>
      <c r="DAV99" s="77"/>
      <c r="DAW99" s="11"/>
      <c r="DBC99" s="73"/>
      <c r="DBD99" s="73"/>
      <c r="DBE99" s="73"/>
      <c r="DBF99" s="73"/>
      <c r="DBG99" s="74"/>
      <c r="DBH99" s="74"/>
      <c r="DBI99" s="77"/>
      <c r="DBJ99" s="77"/>
      <c r="DBK99" s="11"/>
      <c r="DBQ99" s="73"/>
      <c r="DBR99" s="73"/>
      <c r="DBS99" s="73"/>
      <c r="DBT99" s="73"/>
      <c r="DBU99" s="74"/>
      <c r="DBV99" s="74"/>
      <c r="DBW99" s="77"/>
      <c r="DBX99" s="77"/>
      <c r="DBY99" s="11"/>
      <c r="DCE99" s="73"/>
      <c r="DCF99" s="73"/>
      <c r="DCG99" s="73"/>
      <c r="DCH99" s="73"/>
      <c r="DCI99" s="74"/>
      <c r="DCJ99" s="74"/>
      <c r="DCK99" s="77"/>
      <c r="DCL99" s="77"/>
      <c r="DCM99" s="11"/>
      <c r="DCS99" s="73"/>
      <c r="DCT99" s="73"/>
      <c r="DCU99" s="73"/>
      <c r="DCV99" s="73"/>
      <c r="DCW99" s="74"/>
      <c r="DCX99" s="74"/>
      <c r="DCY99" s="77"/>
      <c r="DCZ99" s="77"/>
      <c r="DDA99" s="11"/>
      <c r="DDG99" s="73"/>
      <c r="DDH99" s="73"/>
      <c r="DDI99" s="73"/>
      <c r="DDJ99" s="73"/>
      <c r="DDK99" s="74"/>
      <c r="DDL99" s="74"/>
      <c r="DDM99" s="77"/>
      <c r="DDN99" s="77"/>
      <c r="DDO99" s="11"/>
      <c r="DDU99" s="73"/>
      <c r="DDV99" s="73"/>
      <c r="DDW99" s="73"/>
      <c r="DDX99" s="73"/>
      <c r="DDY99" s="74"/>
      <c r="DDZ99" s="74"/>
      <c r="DEA99" s="77"/>
      <c r="DEB99" s="77"/>
      <c r="DEC99" s="11"/>
      <c r="DEI99" s="73"/>
      <c r="DEJ99" s="73"/>
      <c r="DEK99" s="73"/>
      <c r="DEL99" s="73"/>
      <c r="DEM99" s="74"/>
      <c r="DEN99" s="74"/>
      <c r="DEO99" s="77"/>
      <c r="DEP99" s="77"/>
      <c r="DEQ99" s="11"/>
      <c r="DEW99" s="73"/>
      <c r="DEX99" s="73"/>
      <c r="DEY99" s="73"/>
      <c r="DEZ99" s="73"/>
      <c r="DFA99" s="74"/>
      <c r="DFB99" s="74"/>
      <c r="DFC99" s="77"/>
      <c r="DFD99" s="77"/>
      <c r="DFE99" s="11"/>
      <c r="DFK99" s="73"/>
      <c r="DFL99" s="73"/>
      <c r="DFM99" s="73"/>
      <c r="DFN99" s="73"/>
      <c r="DFO99" s="74"/>
      <c r="DFP99" s="74"/>
      <c r="DFQ99" s="77"/>
      <c r="DFR99" s="77"/>
      <c r="DFS99" s="11"/>
      <c r="DFY99" s="73"/>
      <c r="DFZ99" s="73"/>
      <c r="DGA99" s="73"/>
      <c r="DGB99" s="73"/>
      <c r="DGC99" s="74"/>
      <c r="DGD99" s="74"/>
      <c r="DGE99" s="77"/>
      <c r="DGF99" s="77"/>
      <c r="DGG99" s="11"/>
      <c r="DGM99" s="73"/>
      <c r="DGN99" s="73"/>
      <c r="DGO99" s="73"/>
      <c r="DGP99" s="73"/>
      <c r="DGQ99" s="74"/>
      <c r="DGR99" s="74"/>
      <c r="DGS99" s="77"/>
      <c r="DGT99" s="77"/>
      <c r="DGU99" s="11"/>
      <c r="DHA99" s="73"/>
      <c r="DHB99" s="73"/>
      <c r="DHC99" s="73"/>
      <c r="DHD99" s="73"/>
      <c r="DHE99" s="74"/>
      <c r="DHF99" s="74"/>
      <c r="DHG99" s="77"/>
      <c r="DHH99" s="77"/>
      <c r="DHI99" s="11"/>
      <c r="DHO99" s="73"/>
      <c r="DHP99" s="73"/>
      <c r="DHQ99" s="73"/>
      <c r="DHR99" s="73"/>
      <c r="DHS99" s="74"/>
      <c r="DHT99" s="74"/>
      <c r="DHU99" s="77"/>
      <c r="DHV99" s="77"/>
      <c r="DHW99" s="11"/>
      <c r="DIC99" s="73"/>
      <c r="DID99" s="73"/>
      <c r="DIE99" s="73"/>
      <c r="DIF99" s="73"/>
      <c r="DIG99" s="74"/>
      <c r="DIH99" s="74"/>
      <c r="DII99" s="77"/>
      <c r="DIJ99" s="77"/>
      <c r="DIK99" s="11"/>
      <c r="DIQ99" s="73"/>
      <c r="DIR99" s="73"/>
      <c r="DIS99" s="73"/>
      <c r="DIT99" s="73"/>
      <c r="DIU99" s="74"/>
      <c r="DIV99" s="74"/>
      <c r="DIW99" s="77"/>
      <c r="DIX99" s="77"/>
      <c r="DIY99" s="11"/>
      <c r="DJE99" s="73"/>
      <c r="DJF99" s="73"/>
      <c r="DJG99" s="73"/>
      <c r="DJH99" s="73"/>
      <c r="DJI99" s="74"/>
      <c r="DJJ99" s="74"/>
      <c r="DJK99" s="77"/>
      <c r="DJL99" s="77"/>
      <c r="DJM99" s="11"/>
      <c r="DJS99" s="73"/>
      <c r="DJT99" s="73"/>
      <c r="DJU99" s="73"/>
      <c r="DJV99" s="73"/>
      <c r="DJW99" s="74"/>
      <c r="DJX99" s="74"/>
      <c r="DJY99" s="77"/>
      <c r="DJZ99" s="77"/>
      <c r="DKA99" s="11"/>
      <c r="DKG99" s="73"/>
      <c r="DKH99" s="73"/>
      <c r="DKI99" s="73"/>
      <c r="DKJ99" s="73"/>
      <c r="DKK99" s="74"/>
      <c r="DKL99" s="74"/>
      <c r="DKM99" s="77"/>
      <c r="DKN99" s="77"/>
      <c r="DKO99" s="11"/>
      <c r="DKU99" s="73"/>
      <c r="DKV99" s="73"/>
      <c r="DKW99" s="73"/>
      <c r="DKX99" s="73"/>
      <c r="DKY99" s="74"/>
      <c r="DKZ99" s="74"/>
      <c r="DLA99" s="77"/>
      <c r="DLB99" s="77"/>
      <c r="DLC99" s="11"/>
      <c r="DLI99" s="73"/>
      <c r="DLJ99" s="73"/>
      <c r="DLK99" s="73"/>
      <c r="DLL99" s="73"/>
      <c r="DLM99" s="74"/>
      <c r="DLN99" s="74"/>
      <c r="DLO99" s="77"/>
      <c r="DLP99" s="77"/>
      <c r="DLQ99" s="11"/>
      <c r="DLW99" s="73"/>
      <c r="DLX99" s="73"/>
      <c r="DLY99" s="73"/>
      <c r="DLZ99" s="73"/>
      <c r="DMA99" s="74"/>
      <c r="DMB99" s="74"/>
      <c r="DMC99" s="77"/>
      <c r="DMD99" s="77"/>
      <c r="DME99" s="11"/>
      <c r="DMK99" s="73"/>
      <c r="DML99" s="73"/>
      <c r="DMM99" s="73"/>
      <c r="DMN99" s="73"/>
      <c r="DMO99" s="74"/>
      <c r="DMP99" s="74"/>
      <c r="DMQ99" s="77"/>
      <c r="DMR99" s="77"/>
      <c r="DMS99" s="11"/>
      <c r="DMY99" s="73"/>
      <c r="DMZ99" s="73"/>
      <c r="DNA99" s="73"/>
      <c r="DNB99" s="73"/>
      <c r="DNC99" s="74"/>
      <c r="DND99" s="74"/>
      <c r="DNE99" s="77"/>
      <c r="DNF99" s="77"/>
      <c r="DNG99" s="11"/>
      <c r="DNM99" s="73"/>
      <c r="DNN99" s="73"/>
      <c r="DNO99" s="73"/>
      <c r="DNP99" s="73"/>
      <c r="DNQ99" s="74"/>
      <c r="DNR99" s="74"/>
      <c r="DNS99" s="77"/>
      <c r="DNT99" s="77"/>
      <c r="DNU99" s="11"/>
      <c r="DOA99" s="73"/>
      <c r="DOB99" s="73"/>
      <c r="DOC99" s="73"/>
      <c r="DOD99" s="73"/>
      <c r="DOE99" s="74"/>
      <c r="DOF99" s="74"/>
      <c r="DOG99" s="77"/>
      <c r="DOH99" s="77"/>
      <c r="DOI99" s="11"/>
      <c r="DOO99" s="73"/>
      <c r="DOP99" s="73"/>
      <c r="DOQ99" s="73"/>
      <c r="DOR99" s="73"/>
      <c r="DOS99" s="74"/>
      <c r="DOT99" s="74"/>
      <c r="DOU99" s="77"/>
      <c r="DOV99" s="77"/>
      <c r="DOW99" s="11"/>
      <c r="DPC99" s="73"/>
      <c r="DPD99" s="73"/>
      <c r="DPE99" s="73"/>
      <c r="DPF99" s="73"/>
      <c r="DPG99" s="74"/>
      <c r="DPH99" s="74"/>
      <c r="DPI99" s="77"/>
      <c r="DPJ99" s="77"/>
      <c r="DPK99" s="11"/>
      <c r="DPQ99" s="73"/>
      <c r="DPR99" s="73"/>
      <c r="DPS99" s="73"/>
      <c r="DPT99" s="73"/>
      <c r="DPU99" s="74"/>
      <c r="DPV99" s="74"/>
      <c r="DPW99" s="77"/>
      <c r="DPX99" s="77"/>
      <c r="DPY99" s="11"/>
      <c r="DQE99" s="73"/>
      <c r="DQF99" s="73"/>
      <c r="DQG99" s="73"/>
      <c r="DQH99" s="73"/>
      <c r="DQI99" s="74"/>
      <c r="DQJ99" s="74"/>
      <c r="DQK99" s="77"/>
      <c r="DQL99" s="77"/>
      <c r="DQM99" s="11"/>
      <c r="DQS99" s="73"/>
      <c r="DQT99" s="73"/>
      <c r="DQU99" s="73"/>
      <c r="DQV99" s="73"/>
      <c r="DQW99" s="74"/>
      <c r="DQX99" s="74"/>
      <c r="DQY99" s="77"/>
      <c r="DQZ99" s="77"/>
      <c r="DRA99" s="11"/>
      <c r="DRG99" s="73"/>
      <c r="DRH99" s="73"/>
      <c r="DRI99" s="73"/>
      <c r="DRJ99" s="73"/>
      <c r="DRK99" s="74"/>
      <c r="DRL99" s="74"/>
      <c r="DRM99" s="77"/>
      <c r="DRN99" s="77"/>
      <c r="DRO99" s="11"/>
      <c r="DRU99" s="73"/>
      <c r="DRV99" s="73"/>
      <c r="DRW99" s="73"/>
      <c r="DRX99" s="73"/>
      <c r="DRY99" s="74"/>
      <c r="DRZ99" s="74"/>
      <c r="DSA99" s="77"/>
      <c r="DSB99" s="77"/>
      <c r="DSC99" s="11"/>
      <c r="DSI99" s="73"/>
      <c r="DSJ99" s="73"/>
      <c r="DSK99" s="73"/>
      <c r="DSL99" s="73"/>
      <c r="DSM99" s="74"/>
      <c r="DSN99" s="74"/>
      <c r="DSO99" s="77"/>
      <c r="DSP99" s="77"/>
      <c r="DSQ99" s="11"/>
      <c r="DSW99" s="73"/>
      <c r="DSX99" s="73"/>
      <c r="DSY99" s="73"/>
      <c r="DSZ99" s="73"/>
      <c r="DTA99" s="74"/>
      <c r="DTB99" s="74"/>
      <c r="DTC99" s="77"/>
      <c r="DTD99" s="77"/>
      <c r="DTE99" s="11"/>
      <c r="DTK99" s="73"/>
      <c r="DTL99" s="73"/>
      <c r="DTM99" s="73"/>
      <c r="DTN99" s="73"/>
      <c r="DTO99" s="74"/>
      <c r="DTP99" s="74"/>
      <c r="DTQ99" s="77"/>
      <c r="DTR99" s="77"/>
      <c r="DTS99" s="11"/>
      <c r="DTY99" s="73"/>
      <c r="DTZ99" s="73"/>
      <c r="DUA99" s="73"/>
      <c r="DUB99" s="73"/>
      <c r="DUC99" s="74"/>
      <c r="DUD99" s="74"/>
      <c r="DUE99" s="77"/>
      <c r="DUF99" s="77"/>
      <c r="DUG99" s="11"/>
      <c r="DUM99" s="73"/>
      <c r="DUN99" s="73"/>
      <c r="DUO99" s="73"/>
      <c r="DUP99" s="73"/>
      <c r="DUQ99" s="74"/>
      <c r="DUR99" s="74"/>
      <c r="DUS99" s="77"/>
      <c r="DUT99" s="77"/>
      <c r="DUU99" s="11"/>
      <c r="DVA99" s="73"/>
      <c r="DVB99" s="73"/>
      <c r="DVC99" s="73"/>
      <c r="DVD99" s="73"/>
      <c r="DVE99" s="74"/>
      <c r="DVF99" s="74"/>
      <c r="DVG99" s="77"/>
      <c r="DVH99" s="77"/>
      <c r="DVI99" s="11"/>
      <c r="DVO99" s="73"/>
      <c r="DVP99" s="73"/>
      <c r="DVQ99" s="73"/>
      <c r="DVR99" s="73"/>
      <c r="DVS99" s="74"/>
      <c r="DVT99" s="74"/>
      <c r="DVU99" s="77"/>
      <c r="DVV99" s="77"/>
      <c r="DVW99" s="11"/>
      <c r="DWC99" s="73"/>
      <c r="DWD99" s="73"/>
      <c r="DWE99" s="73"/>
      <c r="DWF99" s="73"/>
      <c r="DWG99" s="74"/>
      <c r="DWH99" s="74"/>
      <c r="DWI99" s="77"/>
      <c r="DWJ99" s="77"/>
      <c r="DWK99" s="11"/>
      <c r="DWQ99" s="73"/>
      <c r="DWR99" s="73"/>
      <c r="DWS99" s="73"/>
      <c r="DWT99" s="73"/>
      <c r="DWU99" s="74"/>
      <c r="DWV99" s="74"/>
      <c r="DWW99" s="77"/>
      <c r="DWX99" s="77"/>
      <c r="DWY99" s="11"/>
      <c r="DXE99" s="73"/>
      <c r="DXF99" s="73"/>
      <c r="DXG99" s="73"/>
      <c r="DXH99" s="73"/>
      <c r="DXI99" s="74"/>
      <c r="DXJ99" s="74"/>
      <c r="DXK99" s="77"/>
      <c r="DXL99" s="77"/>
      <c r="DXM99" s="11"/>
      <c r="DXS99" s="73"/>
      <c r="DXT99" s="73"/>
      <c r="DXU99" s="73"/>
      <c r="DXV99" s="73"/>
      <c r="DXW99" s="74"/>
      <c r="DXX99" s="74"/>
      <c r="DXY99" s="77"/>
      <c r="DXZ99" s="77"/>
      <c r="DYA99" s="11"/>
      <c r="DYG99" s="73"/>
      <c r="DYH99" s="73"/>
      <c r="DYI99" s="73"/>
      <c r="DYJ99" s="73"/>
      <c r="DYK99" s="74"/>
      <c r="DYL99" s="74"/>
      <c r="DYM99" s="77"/>
      <c r="DYN99" s="77"/>
      <c r="DYO99" s="11"/>
      <c r="DYU99" s="73"/>
      <c r="DYV99" s="73"/>
      <c r="DYW99" s="73"/>
      <c r="DYX99" s="73"/>
      <c r="DYY99" s="74"/>
      <c r="DYZ99" s="74"/>
      <c r="DZA99" s="77"/>
      <c r="DZB99" s="77"/>
      <c r="DZC99" s="11"/>
      <c r="DZI99" s="73"/>
      <c r="DZJ99" s="73"/>
      <c r="DZK99" s="73"/>
      <c r="DZL99" s="73"/>
      <c r="DZM99" s="74"/>
      <c r="DZN99" s="74"/>
      <c r="DZO99" s="77"/>
      <c r="DZP99" s="77"/>
      <c r="DZQ99" s="11"/>
      <c r="DZW99" s="73"/>
      <c r="DZX99" s="73"/>
      <c r="DZY99" s="73"/>
      <c r="DZZ99" s="73"/>
      <c r="EAA99" s="74"/>
      <c r="EAB99" s="74"/>
      <c r="EAC99" s="77"/>
      <c r="EAD99" s="77"/>
      <c r="EAE99" s="11"/>
      <c r="EAK99" s="73"/>
      <c r="EAL99" s="73"/>
      <c r="EAM99" s="73"/>
      <c r="EAN99" s="73"/>
      <c r="EAO99" s="74"/>
      <c r="EAP99" s="74"/>
      <c r="EAQ99" s="77"/>
      <c r="EAR99" s="77"/>
      <c r="EAS99" s="11"/>
      <c r="EAY99" s="73"/>
      <c r="EAZ99" s="73"/>
      <c r="EBA99" s="73"/>
      <c r="EBB99" s="73"/>
      <c r="EBC99" s="74"/>
      <c r="EBD99" s="74"/>
      <c r="EBE99" s="77"/>
      <c r="EBF99" s="77"/>
      <c r="EBG99" s="11"/>
      <c r="EBM99" s="73"/>
      <c r="EBN99" s="73"/>
      <c r="EBO99" s="73"/>
      <c r="EBP99" s="73"/>
      <c r="EBQ99" s="74"/>
      <c r="EBR99" s="74"/>
      <c r="EBS99" s="77"/>
      <c r="EBT99" s="77"/>
      <c r="EBU99" s="11"/>
      <c r="ECA99" s="73"/>
      <c r="ECB99" s="73"/>
      <c r="ECC99" s="73"/>
      <c r="ECD99" s="73"/>
      <c r="ECE99" s="74"/>
      <c r="ECF99" s="74"/>
      <c r="ECG99" s="77"/>
      <c r="ECH99" s="77"/>
      <c r="ECI99" s="11"/>
      <c r="ECO99" s="73"/>
      <c r="ECP99" s="73"/>
      <c r="ECQ99" s="73"/>
      <c r="ECR99" s="73"/>
      <c r="ECS99" s="74"/>
      <c r="ECT99" s="74"/>
      <c r="ECU99" s="77"/>
      <c r="ECV99" s="77"/>
      <c r="ECW99" s="11"/>
      <c r="EDC99" s="73"/>
      <c r="EDD99" s="73"/>
      <c r="EDE99" s="73"/>
      <c r="EDF99" s="73"/>
      <c r="EDG99" s="74"/>
      <c r="EDH99" s="74"/>
      <c r="EDI99" s="77"/>
      <c r="EDJ99" s="77"/>
      <c r="EDK99" s="11"/>
      <c r="EDQ99" s="73"/>
      <c r="EDR99" s="73"/>
      <c r="EDS99" s="73"/>
      <c r="EDT99" s="73"/>
      <c r="EDU99" s="74"/>
      <c r="EDV99" s="74"/>
      <c r="EDW99" s="77"/>
      <c r="EDX99" s="77"/>
      <c r="EDY99" s="11"/>
      <c r="EEE99" s="73"/>
      <c r="EEF99" s="73"/>
      <c r="EEG99" s="73"/>
      <c r="EEH99" s="73"/>
      <c r="EEI99" s="74"/>
      <c r="EEJ99" s="74"/>
      <c r="EEK99" s="77"/>
      <c r="EEL99" s="77"/>
      <c r="EEM99" s="11"/>
      <c r="EES99" s="73"/>
      <c r="EET99" s="73"/>
      <c r="EEU99" s="73"/>
      <c r="EEV99" s="73"/>
      <c r="EEW99" s="74"/>
      <c r="EEX99" s="74"/>
      <c r="EEY99" s="77"/>
      <c r="EEZ99" s="77"/>
      <c r="EFA99" s="11"/>
      <c r="EFG99" s="73"/>
      <c r="EFH99" s="73"/>
      <c r="EFI99" s="73"/>
      <c r="EFJ99" s="73"/>
      <c r="EFK99" s="74"/>
      <c r="EFL99" s="74"/>
      <c r="EFM99" s="77"/>
      <c r="EFN99" s="77"/>
      <c r="EFO99" s="11"/>
      <c r="EFU99" s="73"/>
      <c r="EFV99" s="73"/>
      <c r="EFW99" s="73"/>
      <c r="EFX99" s="73"/>
      <c r="EFY99" s="74"/>
      <c r="EFZ99" s="74"/>
      <c r="EGA99" s="77"/>
      <c r="EGB99" s="77"/>
      <c r="EGC99" s="11"/>
      <c r="EGI99" s="73"/>
      <c r="EGJ99" s="73"/>
      <c r="EGK99" s="73"/>
      <c r="EGL99" s="73"/>
      <c r="EGM99" s="74"/>
      <c r="EGN99" s="74"/>
      <c r="EGO99" s="77"/>
      <c r="EGP99" s="77"/>
      <c r="EGQ99" s="11"/>
      <c r="EGW99" s="73"/>
      <c r="EGX99" s="73"/>
      <c r="EGY99" s="73"/>
      <c r="EGZ99" s="73"/>
      <c r="EHA99" s="74"/>
      <c r="EHB99" s="74"/>
      <c r="EHC99" s="77"/>
      <c r="EHD99" s="77"/>
      <c r="EHE99" s="11"/>
      <c r="EHK99" s="73"/>
      <c r="EHL99" s="73"/>
      <c r="EHM99" s="73"/>
      <c r="EHN99" s="73"/>
      <c r="EHO99" s="74"/>
      <c r="EHP99" s="74"/>
      <c r="EHQ99" s="77"/>
      <c r="EHR99" s="77"/>
      <c r="EHS99" s="11"/>
      <c r="EHY99" s="73"/>
      <c r="EHZ99" s="73"/>
      <c r="EIA99" s="73"/>
      <c r="EIB99" s="73"/>
      <c r="EIC99" s="74"/>
      <c r="EID99" s="74"/>
      <c r="EIE99" s="77"/>
      <c r="EIF99" s="77"/>
      <c r="EIG99" s="11"/>
      <c r="EIM99" s="73"/>
      <c r="EIN99" s="73"/>
      <c r="EIO99" s="73"/>
      <c r="EIP99" s="73"/>
      <c r="EIQ99" s="74"/>
      <c r="EIR99" s="74"/>
      <c r="EIS99" s="77"/>
      <c r="EIT99" s="77"/>
      <c r="EIU99" s="11"/>
      <c r="EJA99" s="73"/>
      <c r="EJB99" s="73"/>
      <c r="EJC99" s="73"/>
      <c r="EJD99" s="73"/>
      <c r="EJE99" s="74"/>
      <c r="EJF99" s="74"/>
      <c r="EJG99" s="77"/>
      <c r="EJH99" s="77"/>
      <c r="EJI99" s="11"/>
      <c r="EJO99" s="73"/>
      <c r="EJP99" s="73"/>
      <c r="EJQ99" s="73"/>
      <c r="EJR99" s="73"/>
      <c r="EJS99" s="74"/>
      <c r="EJT99" s="74"/>
      <c r="EJU99" s="77"/>
      <c r="EJV99" s="77"/>
      <c r="EJW99" s="11"/>
      <c r="EKC99" s="73"/>
      <c r="EKD99" s="73"/>
      <c r="EKE99" s="73"/>
      <c r="EKF99" s="73"/>
      <c r="EKG99" s="74"/>
      <c r="EKH99" s="74"/>
      <c r="EKI99" s="77"/>
      <c r="EKJ99" s="77"/>
      <c r="EKK99" s="11"/>
      <c r="EKQ99" s="73"/>
      <c r="EKR99" s="73"/>
      <c r="EKS99" s="73"/>
      <c r="EKT99" s="73"/>
      <c r="EKU99" s="74"/>
      <c r="EKV99" s="74"/>
      <c r="EKW99" s="77"/>
      <c r="EKX99" s="77"/>
      <c r="EKY99" s="11"/>
      <c r="ELE99" s="73"/>
      <c r="ELF99" s="73"/>
      <c r="ELG99" s="73"/>
      <c r="ELH99" s="73"/>
      <c r="ELI99" s="74"/>
      <c r="ELJ99" s="74"/>
      <c r="ELK99" s="77"/>
      <c r="ELL99" s="77"/>
      <c r="ELM99" s="11"/>
      <c r="ELS99" s="73"/>
      <c r="ELT99" s="73"/>
      <c r="ELU99" s="73"/>
      <c r="ELV99" s="73"/>
      <c r="ELW99" s="74"/>
      <c r="ELX99" s="74"/>
      <c r="ELY99" s="77"/>
      <c r="ELZ99" s="77"/>
      <c r="EMA99" s="11"/>
      <c r="EMG99" s="73"/>
      <c r="EMH99" s="73"/>
      <c r="EMI99" s="73"/>
      <c r="EMJ99" s="73"/>
      <c r="EMK99" s="74"/>
      <c r="EML99" s="74"/>
      <c r="EMM99" s="77"/>
      <c r="EMN99" s="77"/>
      <c r="EMO99" s="11"/>
      <c r="EMU99" s="73"/>
      <c r="EMV99" s="73"/>
      <c r="EMW99" s="73"/>
      <c r="EMX99" s="73"/>
      <c r="EMY99" s="74"/>
      <c r="EMZ99" s="74"/>
      <c r="ENA99" s="77"/>
      <c r="ENB99" s="77"/>
      <c r="ENC99" s="11"/>
      <c r="ENI99" s="73"/>
      <c r="ENJ99" s="73"/>
      <c r="ENK99" s="73"/>
      <c r="ENL99" s="73"/>
      <c r="ENM99" s="74"/>
      <c r="ENN99" s="74"/>
      <c r="ENO99" s="77"/>
      <c r="ENP99" s="77"/>
      <c r="ENQ99" s="11"/>
      <c r="ENW99" s="73"/>
      <c r="ENX99" s="73"/>
      <c r="ENY99" s="73"/>
      <c r="ENZ99" s="73"/>
      <c r="EOA99" s="74"/>
      <c r="EOB99" s="74"/>
      <c r="EOC99" s="77"/>
      <c r="EOD99" s="77"/>
      <c r="EOE99" s="11"/>
      <c r="EOK99" s="73"/>
      <c r="EOL99" s="73"/>
      <c r="EOM99" s="73"/>
      <c r="EON99" s="73"/>
      <c r="EOO99" s="74"/>
      <c r="EOP99" s="74"/>
      <c r="EOQ99" s="77"/>
      <c r="EOR99" s="77"/>
      <c r="EOS99" s="11"/>
      <c r="EOY99" s="73"/>
      <c r="EOZ99" s="73"/>
      <c r="EPA99" s="73"/>
      <c r="EPB99" s="73"/>
      <c r="EPC99" s="74"/>
      <c r="EPD99" s="74"/>
      <c r="EPE99" s="77"/>
      <c r="EPF99" s="77"/>
      <c r="EPG99" s="11"/>
      <c r="EPM99" s="73"/>
      <c r="EPN99" s="73"/>
      <c r="EPO99" s="73"/>
      <c r="EPP99" s="73"/>
      <c r="EPQ99" s="74"/>
      <c r="EPR99" s="74"/>
      <c r="EPS99" s="77"/>
      <c r="EPT99" s="77"/>
      <c r="EPU99" s="11"/>
      <c r="EQA99" s="73"/>
      <c r="EQB99" s="73"/>
      <c r="EQC99" s="73"/>
      <c r="EQD99" s="73"/>
      <c r="EQE99" s="74"/>
      <c r="EQF99" s="74"/>
      <c r="EQG99" s="77"/>
      <c r="EQH99" s="77"/>
      <c r="EQI99" s="11"/>
      <c r="EQO99" s="73"/>
      <c r="EQP99" s="73"/>
      <c r="EQQ99" s="73"/>
      <c r="EQR99" s="73"/>
      <c r="EQS99" s="74"/>
      <c r="EQT99" s="74"/>
      <c r="EQU99" s="77"/>
      <c r="EQV99" s="77"/>
      <c r="EQW99" s="11"/>
      <c r="ERC99" s="73"/>
      <c r="ERD99" s="73"/>
      <c r="ERE99" s="73"/>
      <c r="ERF99" s="73"/>
      <c r="ERG99" s="74"/>
      <c r="ERH99" s="74"/>
      <c r="ERI99" s="77"/>
      <c r="ERJ99" s="77"/>
      <c r="ERK99" s="11"/>
      <c r="ERQ99" s="73"/>
      <c r="ERR99" s="73"/>
      <c r="ERS99" s="73"/>
      <c r="ERT99" s="73"/>
      <c r="ERU99" s="74"/>
      <c r="ERV99" s="74"/>
      <c r="ERW99" s="77"/>
      <c r="ERX99" s="77"/>
      <c r="ERY99" s="11"/>
      <c r="ESE99" s="73"/>
      <c r="ESF99" s="73"/>
      <c r="ESG99" s="73"/>
      <c r="ESH99" s="73"/>
      <c r="ESI99" s="74"/>
      <c r="ESJ99" s="74"/>
      <c r="ESK99" s="77"/>
      <c r="ESL99" s="77"/>
      <c r="ESM99" s="11"/>
      <c r="ESS99" s="73"/>
      <c r="EST99" s="73"/>
      <c r="ESU99" s="73"/>
      <c r="ESV99" s="73"/>
      <c r="ESW99" s="74"/>
      <c r="ESX99" s="74"/>
      <c r="ESY99" s="77"/>
      <c r="ESZ99" s="77"/>
      <c r="ETA99" s="11"/>
      <c r="ETG99" s="73"/>
      <c r="ETH99" s="73"/>
      <c r="ETI99" s="73"/>
      <c r="ETJ99" s="73"/>
      <c r="ETK99" s="74"/>
      <c r="ETL99" s="74"/>
      <c r="ETM99" s="77"/>
      <c r="ETN99" s="77"/>
      <c r="ETO99" s="11"/>
      <c r="ETU99" s="73"/>
      <c r="ETV99" s="73"/>
      <c r="ETW99" s="73"/>
      <c r="ETX99" s="73"/>
      <c r="ETY99" s="74"/>
      <c r="ETZ99" s="74"/>
      <c r="EUA99" s="77"/>
      <c r="EUB99" s="77"/>
      <c r="EUC99" s="11"/>
      <c r="EUI99" s="73"/>
      <c r="EUJ99" s="73"/>
      <c r="EUK99" s="73"/>
      <c r="EUL99" s="73"/>
      <c r="EUM99" s="74"/>
      <c r="EUN99" s="74"/>
      <c r="EUO99" s="77"/>
      <c r="EUP99" s="77"/>
      <c r="EUQ99" s="11"/>
      <c r="EUW99" s="73"/>
      <c r="EUX99" s="73"/>
      <c r="EUY99" s="73"/>
      <c r="EUZ99" s="73"/>
      <c r="EVA99" s="74"/>
      <c r="EVB99" s="74"/>
      <c r="EVC99" s="77"/>
      <c r="EVD99" s="77"/>
      <c r="EVE99" s="11"/>
      <c r="EVK99" s="73"/>
      <c r="EVL99" s="73"/>
      <c r="EVM99" s="73"/>
      <c r="EVN99" s="73"/>
      <c r="EVO99" s="74"/>
      <c r="EVP99" s="74"/>
      <c r="EVQ99" s="77"/>
      <c r="EVR99" s="77"/>
      <c r="EVS99" s="11"/>
      <c r="EVY99" s="73"/>
      <c r="EVZ99" s="73"/>
      <c r="EWA99" s="73"/>
      <c r="EWB99" s="73"/>
      <c r="EWC99" s="74"/>
      <c r="EWD99" s="74"/>
      <c r="EWE99" s="77"/>
      <c r="EWF99" s="77"/>
      <c r="EWG99" s="11"/>
      <c r="EWM99" s="73"/>
      <c r="EWN99" s="73"/>
      <c r="EWO99" s="73"/>
      <c r="EWP99" s="73"/>
      <c r="EWQ99" s="74"/>
      <c r="EWR99" s="74"/>
      <c r="EWS99" s="77"/>
      <c r="EWT99" s="77"/>
      <c r="EWU99" s="11"/>
      <c r="EXA99" s="73"/>
      <c r="EXB99" s="73"/>
      <c r="EXC99" s="73"/>
      <c r="EXD99" s="73"/>
      <c r="EXE99" s="74"/>
      <c r="EXF99" s="74"/>
      <c r="EXG99" s="77"/>
      <c r="EXH99" s="77"/>
      <c r="EXI99" s="11"/>
      <c r="EXO99" s="73"/>
      <c r="EXP99" s="73"/>
      <c r="EXQ99" s="73"/>
      <c r="EXR99" s="73"/>
      <c r="EXS99" s="74"/>
      <c r="EXT99" s="74"/>
      <c r="EXU99" s="77"/>
      <c r="EXV99" s="77"/>
      <c r="EXW99" s="11"/>
      <c r="EYC99" s="73"/>
      <c r="EYD99" s="73"/>
      <c r="EYE99" s="73"/>
      <c r="EYF99" s="73"/>
      <c r="EYG99" s="74"/>
      <c r="EYH99" s="74"/>
      <c r="EYI99" s="77"/>
      <c r="EYJ99" s="77"/>
      <c r="EYK99" s="11"/>
      <c r="EYQ99" s="73"/>
      <c r="EYR99" s="73"/>
      <c r="EYS99" s="73"/>
      <c r="EYT99" s="73"/>
      <c r="EYU99" s="74"/>
      <c r="EYV99" s="74"/>
      <c r="EYW99" s="77"/>
      <c r="EYX99" s="77"/>
      <c r="EYY99" s="11"/>
      <c r="EZE99" s="73"/>
      <c r="EZF99" s="73"/>
      <c r="EZG99" s="73"/>
      <c r="EZH99" s="73"/>
      <c r="EZI99" s="74"/>
      <c r="EZJ99" s="74"/>
      <c r="EZK99" s="77"/>
      <c r="EZL99" s="77"/>
      <c r="EZM99" s="11"/>
      <c r="EZS99" s="73"/>
      <c r="EZT99" s="73"/>
      <c r="EZU99" s="73"/>
      <c r="EZV99" s="73"/>
      <c r="EZW99" s="74"/>
      <c r="EZX99" s="74"/>
      <c r="EZY99" s="77"/>
      <c r="EZZ99" s="77"/>
      <c r="FAA99" s="11"/>
      <c r="FAG99" s="73"/>
      <c r="FAH99" s="73"/>
      <c r="FAI99" s="73"/>
      <c r="FAJ99" s="73"/>
      <c r="FAK99" s="74"/>
      <c r="FAL99" s="74"/>
      <c r="FAM99" s="77"/>
      <c r="FAN99" s="77"/>
      <c r="FAO99" s="11"/>
      <c r="FAU99" s="73"/>
      <c r="FAV99" s="73"/>
      <c r="FAW99" s="73"/>
      <c r="FAX99" s="73"/>
      <c r="FAY99" s="74"/>
      <c r="FAZ99" s="74"/>
      <c r="FBA99" s="77"/>
      <c r="FBB99" s="77"/>
      <c r="FBC99" s="11"/>
      <c r="FBI99" s="73"/>
      <c r="FBJ99" s="73"/>
      <c r="FBK99" s="73"/>
      <c r="FBL99" s="73"/>
      <c r="FBM99" s="74"/>
      <c r="FBN99" s="74"/>
      <c r="FBO99" s="77"/>
      <c r="FBP99" s="77"/>
      <c r="FBQ99" s="11"/>
      <c r="FBW99" s="73"/>
      <c r="FBX99" s="73"/>
      <c r="FBY99" s="73"/>
      <c r="FBZ99" s="73"/>
      <c r="FCA99" s="74"/>
      <c r="FCB99" s="74"/>
      <c r="FCC99" s="77"/>
      <c r="FCD99" s="77"/>
      <c r="FCE99" s="11"/>
      <c r="FCK99" s="73"/>
      <c r="FCL99" s="73"/>
      <c r="FCM99" s="73"/>
      <c r="FCN99" s="73"/>
      <c r="FCO99" s="74"/>
      <c r="FCP99" s="74"/>
      <c r="FCQ99" s="77"/>
      <c r="FCR99" s="77"/>
      <c r="FCS99" s="11"/>
      <c r="FCY99" s="73"/>
      <c r="FCZ99" s="73"/>
      <c r="FDA99" s="73"/>
      <c r="FDB99" s="73"/>
      <c r="FDC99" s="74"/>
      <c r="FDD99" s="74"/>
      <c r="FDE99" s="77"/>
      <c r="FDF99" s="77"/>
      <c r="FDG99" s="11"/>
      <c r="FDM99" s="73"/>
      <c r="FDN99" s="73"/>
      <c r="FDO99" s="73"/>
      <c r="FDP99" s="73"/>
      <c r="FDQ99" s="74"/>
      <c r="FDR99" s="74"/>
      <c r="FDS99" s="77"/>
      <c r="FDT99" s="77"/>
      <c r="FDU99" s="11"/>
      <c r="FEA99" s="73"/>
      <c r="FEB99" s="73"/>
      <c r="FEC99" s="73"/>
      <c r="FED99" s="73"/>
      <c r="FEE99" s="74"/>
      <c r="FEF99" s="74"/>
      <c r="FEG99" s="77"/>
      <c r="FEH99" s="77"/>
      <c r="FEI99" s="11"/>
      <c r="FEO99" s="73"/>
      <c r="FEP99" s="73"/>
      <c r="FEQ99" s="73"/>
      <c r="FER99" s="73"/>
      <c r="FES99" s="74"/>
      <c r="FET99" s="74"/>
      <c r="FEU99" s="77"/>
      <c r="FEV99" s="77"/>
      <c r="FEW99" s="11"/>
      <c r="FFC99" s="73"/>
      <c r="FFD99" s="73"/>
      <c r="FFE99" s="73"/>
      <c r="FFF99" s="73"/>
      <c r="FFG99" s="74"/>
      <c r="FFH99" s="74"/>
      <c r="FFI99" s="77"/>
      <c r="FFJ99" s="77"/>
      <c r="FFK99" s="11"/>
      <c r="FFQ99" s="73"/>
      <c r="FFR99" s="73"/>
      <c r="FFS99" s="73"/>
      <c r="FFT99" s="73"/>
      <c r="FFU99" s="74"/>
      <c r="FFV99" s="74"/>
      <c r="FFW99" s="77"/>
      <c r="FFX99" s="77"/>
      <c r="FFY99" s="11"/>
      <c r="FGE99" s="73"/>
      <c r="FGF99" s="73"/>
      <c r="FGG99" s="73"/>
      <c r="FGH99" s="73"/>
      <c r="FGI99" s="74"/>
      <c r="FGJ99" s="74"/>
      <c r="FGK99" s="77"/>
      <c r="FGL99" s="77"/>
      <c r="FGM99" s="11"/>
      <c r="FGS99" s="73"/>
      <c r="FGT99" s="73"/>
      <c r="FGU99" s="73"/>
      <c r="FGV99" s="73"/>
      <c r="FGW99" s="74"/>
      <c r="FGX99" s="74"/>
      <c r="FGY99" s="77"/>
      <c r="FGZ99" s="77"/>
      <c r="FHA99" s="11"/>
      <c r="FHG99" s="73"/>
      <c r="FHH99" s="73"/>
      <c r="FHI99" s="73"/>
      <c r="FHJ99" s="73"/>
      <c r="FHK99" s="74"/>
      <c r="FHL99" s="74"/>
      <c r="FHM99" s="77"/>
      <c r="FHN99" s="77"/>
      <c r="FHO99" s="11"/>
      <c r="FHU99" s="73"/>
      <c r="FHV99" s="73"/>
      <c r="FHW99" s="73"/>
      <c r="FHX99" s="73"/>
      <c r="FHY99" s="74"/>
      <c r="FHZ99" s="74"/>
      <c r="FIA99" s="77"/>
      <c r="FIB99" s="77"/>
      <c r="FIC99" s="11"/>
      <c r="FII99" s="73"/>
      <c r="FIJ99" s="73"/>
      <c r="FIK99" s="73"/>
      <c r="FIL99" s="73"/>
      <c r="FIM99" s="74"/>
      <c r="FIN99" s="74"/>
      <c r="FIO99" s="77"/>
      <c r="FIP99" s="77"/>
      <c r="FIQ99" s="11"/>
      <c r="FIW99" s="73"/>
      <c r="FIX99" s="73"/>
      <c r="FIY99" s="73"/>
      <c r="FIZ99" s="73"/>
      <c r="FJA99" s="74"/>
      <c r="FJB99" s="74"/>
      <c r="FJC99" s="77"/>
      <c r="FJD99" s="77"/>
      <c r="FJE99" s="11"/>
      <c r="FJK99" s="73"/>
      <c r="FJL99" s="73"/>
      <c r="FJM99" s="73"/>
      <c r="FJN99" s="73"/>
      <c r="FJO99" s="74"/>
      <c r="FJP99" s="74"/>
      <c r="FJQ99" s="77"/>
      <c r="FJR99" s="77"/>
      <c r="FJS99" s="11"/>
      <c r="FJY99" s="73"/>
      <c r="FJZ99" s="73"/>
      <c r="FKA99" s="73"/>
      <c r="FKB99" s="73"/>
      <c r="FKC99" s="74"/>
      <c r="FKD99" s="74"/>
      <c r="FKE99" s="77"/>
      <c r="FKF99" s="77"/>
      <c r="FKG99" s="11"/>
      <c r="FKM99" s="73"/>
      <c r="FKN99" s="73"/>
      <c r="FKO99" s="73"/>
      <c r="FKP99" s="73"/>
      <c r="FKQ99" s="74"/>
      <c r="FKR99" s="74"/>
      <c r="FKS99" s="77"/>
      <c r="FKT99" s="77"/>
      <c r="FKU99" s="11"/>
      <c r="FLA99" s="73"/>
      <c r="FLB99" s="73"/>
      <c r="FLC99" s="73"/>
      <c r="FLD99" s="73"/>
      <c r="FLE99" s="74"/>
      <c r="FLF99" s="74"/>
      <c r="FLG99" s="77"/>
      <c r="FLH99" s="77"/>
      <c r="FLI99" s="11"/>
      <c r="FLO99" s="73"/>
      <c r="FLP99" s="73"/>
      <c r="FLQ99" s="73"/>
      <c r="FLR99" s="73"/>
      <c r="FLS99" s="74"/>
      <c r="FLT99" s="74"/>
      <c r="FLU99" s="77"/>
      <c r="FLV99" s="77"/>
      <c r="FLW99" s="11"/>
      <c r="FMC99" s="73"/>
      <c r="FMD99" s="73"/>
      <c r="FME99" s="73"/>
      <c r="FMF99" s="73"/>
      <c r="FMG99" s="74"/>
      <c r="FMH99" s="74"/>
      <c r="FMI99" s="77"/>
      <c r="FMJ99" s="77"/>
      <c r="FMK99" s="11"/>
      <c r="FMQ99" s="73"/>
      <c r="FMR99" s="73"/>
      <c r="FMS99" s="73"/>
      <c r="FMT99" s="73"/>
      <c r="FMU99" s="74"/>
      <c r="FMV99" s="74"/>
      <c r="FMW99" s="77"/>
      <c r="FMX99" s="77"/>
      <c r="FMY99" s="11"/>
      <c r="FNE99" s="73"/>
      <c r="FNF99" s="73"/>
      <c r="FNG99" s="73"/>
      <c r="FNH99" s="73"/>
      <c r="FNI99" s="74"/>
      <c r="FNJ99" s="74"/>
      <c r="FNK99" s="77"/>
      <c r="FNL99" s="77"/>
      <c r="FNM99" s="11"/>
      <c r="FNS99" s="73"/>
      <c r="FNT99" s="73"/>
      <c r="FNU99" s="73"/>
      <c r="FNV99" s="73"/>
      <c r="FNW99" s="74"/>
      <c r="FNX99" s="74"/>
      <c r="FNY99" s="77"/>
      <c r="FNZ99" s="77"/>
      <c r="FOA99" s="11"/>
      <c r="FOG99" s="73"/>
      <c r="FOH99" s="73"/>
      <c r="FOI99" s="73"/>
      <c r="FOJ99" s="73"/>
      <c r="FOK99" s="74"/>
      <c r="FOL99" s="74"/>
      <c r="FOM99" s="77"/>
      <c r="FON99" s="77"/>
      <c r="FOO99" s="11"/>
      <c r="FOU99" s="73"/>
      <c r="FOV99" s="73"/>
      <c r="FOW99" s="73"/>
      <c r="FOX99" s="73"/>
      <c r="FOY99" s="74"/>
      <c r="FOZ99" s="74"/>
      <c r="FPA99" s="77"/>
      <c r="FPB99" s="77"/>
      <c r="FPC99" s="11"/>
      <c r="FPI99" s="73"/>
      <c r="FPJ99" s="73"/>
      <c r="FPK99" s="73"/>
      <c r="FPL99" s="73"/>
      <c r="FPM99" s="74"/>
      <c r="FPN99" s="74"/>
      <c r="FPO99" s="77"/>
      <c r="FPP99" s="77"/>
      <c r="FPQ99" s="11"/>
      <c r="FPW99" s="73"/>
      <c r="FPX99" s="73"/>
      <c r="FPY99" s="73"/>
      <c r="FPZ99" s="73"/>
      <c r="FQA99" s="74"/>
      <c r="FQB99" s="74"/>
      <c r="FQC99" s="77"/>
      <c r="FQD99" s="77"/>
      <c r="FQE99" s="11"/>
      <c r="FQK99" s="73"/>
      <c r="FQL99" s="73"/>
      <c r="FQM99" s="73"/>
      <c r="FQN99" s="73"/>
      <c r="FQO99" s="74"/>
      <c r="FQP99" s="74"/>
      <c r="FQQ99" s="77"/>
      <c r="FQR99" s="77"/>
      <c r="FQS99" s="11"/>
      <c r="FQY99" s="73"/>
      <c r="FQZ99" s="73"/>
      <c r="FRA99" s="73"/>
      <c r="FRB99" s="73"/>
      <c r="FRC99" s="74"/>
      <c r="FRD99" s="74"/>
      <c r="FRE99" s="77"/>
      <c r="FRF99" s="77"/>
      <c r="FRG99" s="11"/>
      <c r="FRM99" s="73"/>
      <c r="FRN99" s="73"/>
      <c r="FRO99" s="73"/>
      <c r="FRP99" s="73"/>
      <c r="FRQ99" s="74"/>
      <c r="FRR99" s="74"/>
      <c r="FRS99" s="77"/>
      <c r="FRT99" s="77"/>
      <c r="FRU99" s="11"/>
      <c r="FSA99" s="73"/>
      <c r="FSB99" s="73"/>
      <c r="FSC99" s="73"/>
      <c r="FSD99" s="73"/>
      <c r="FSE99" s="74"/>
      <c r="FSF99" s="74"/>
      <c r="FSG99" s="77"/>
      <c r="FSH99" s="77"/>
      <c r="FSI99" s="11"/>
      <c r="FSO99" s="73"/>
      <c r="FSP99" s="73"/>
      <c r="FSQ99" s="73"/>
      <c r="FSR99" s="73"/>
      <c r="FSS99" s="74"/>
      <c r="FST99" s="74"/>
      <c r="FSU99" s="77"/>
      <c r="FSV99" s="77"/>
      <c r="FSW99" s="11"/>
      <c r="FTC99" s="73"/>
      <c r="FTD99" s="73"/>
      <c r="FTE99" s="73"/>
      <c r="FTF99" s="73"/>
      <c r="FTG99" s="74"/>
      <c r="FTH99" s="74"/>
      <c r="FTI99" s="77"/>
      <c r="FTJ99" s="77"/>
      <c r="FTK99" s="11"/>
      <c r="FTQ99" s="73"/>
      <c r="FTR99" s="73"/>
      <c r="FTS99" s="73"/>
      <c r="FTT99" s="73"/>
      <c r="FTU99" s="74"/>
      <c r="FTV99" s="74"/>
      <c r="FTW99" s="77"/>
      <c r="FTX99" s="77"/>
      <c r="FTY99" s="11"/>
      <c r="FUE99" s="73"/>
      <c r="FUF99" s="73"/>
      <c r="FUG99" s="73"/>
      <c r="FUH99" s="73"/>
      <c r="FUI99" s="74"/>
      <c r="FUJ99" s="74"/>
      <c r="FUK99" s="77"/>
      <c r="FUL99" s="77"/>
      <c r="FUM99" s="11"/>
      <c r="FUS99" s="73"/>
      <c r="FUT99" s="73"/>
      <c r="FUU99" s="73"/>
      <c r="FUV99" s="73"/>
      <c r="FUW99" s="74"/>
      <c r="FUX99" s="74"/>
      <c r="FUY99" s="77"/>
      <c r="FUZ99" s="77"/>
      <c r="FVA99" s="11"/>
      <c r="FVG99" s="73"/>
      <c r="FVH99" s="73"/>
      <c r="FVI99" s="73"/>
      <c r="FVJ99" s="73"/>
      <c r="FVK99" s="74"/>
      <c r="FVL99" s="74"/>
      <c r="FVM99" s="77"/>
      <c r="FVN99" s="77"/>
      <c r="FVO99" s="11"/>
      <c r="FVU99" s="73"/>
      <c r="FVV99" s="73"/>
      <c r="FVW99" s="73"/>
      <c r="FVX99" s="73"/>
      <c r="FVY99" s="74"/>
      <c r="FVZ99" s="74"/>
      <c r="FWA99" s="77"/>
      <c r="FWB99" s="77"/>
      <c r="FWC99" s="11"/>
      <c r="FWI99" s="73"/>
      <c r="FWJ99" s="73"/>
      <c r="FWK99" s="73"/>
      <c r="FWL99" s="73"/>
      <c r="FWM99" s="74"/>
      <c r="FWN99" s="74"/>
      <c r="FWO99" s="77"/>
      <c r="FWP99" s="77"/>
      <c r="FWQ99" s="11"/>
      <c r="FWW99" s="73"/>
      <c r="FWX99" s="73"/>
      <c r="FWY99" s="73"/>
      <c r="FWZ99" s="73"/>
      <c r="FXA99" s="74"/>
      <c r="FXB99" s="74"/>
      <c r="FXC99" s="77"/>
      <c r="FXD99" s="77"/>
      <c r="FXE99" s="11"/>
      <c r="FXK99" s="73"/>
      <c r="FXL99" s="73"/>
      <c r="FXM99" s="73"/>
      <c r="FXN99" s="73"/>
      <c r="FXO99" s="74"/>
      <c r="FXP99" s="74"/>
      <c r="FXQ99" s="77"/>
      <c r="FXR99" s="77"/>
      <c r="FXS99" s="11"/>
      <c r="FXY99" s="73"/>
      <c r="FXZ99" s="73"/>
      <c r="FYA99" s="73"/>
      <c r="FYB99" s="73"/>
      <c r="FYC99" s="74"/>
      <c r="FYD99" s="74"/>
      <c r="FYE99" s="77"/>
      <c r="FYF99" s="77"/>
      <c r="FYG99" s="11"/>
      <c r="FYM99" s="73"/>
      <c r="FYN99" s="73"/>
      <c r="FYO99" s="73"/>
      <c r="FYP99" s="73"/>
      <c r="FYQ99" s="74"/>
      <c r="FYR99" s="74"/>
      <c r="FYS99" s="77"/>
      <c r="FYT99" s="77"/>
      <c r="FYU99" s="11"/>
      <c r="FZA99" s="73"/>
      <c r="FZB99" s="73"/>
      <c r="FZC99" s="73"/>
      <c r="FZD99" s="73"/>
      <c r="FZE99" s="74"/>
      <c r="FZF99" s="74"/>
      <c r="FZG99" s="77"/>
      <c r="FZH99" s="77"/>
      <c r="FZI99" s="11"/>
      <c r="FZO99" s="73"/>
      <c r="FZP99" s="73"/>
      <c r="FZQ99" s="73"/>
      <c r="FZR99" s="73"/>
      <c r="FZS99" s="74"/>
      <c r="FZT99" s="74"/>
      <c r="FZU99" s="77"/>
      <c r="FZV99" s="77"/>
      <c r="FZW99" s="11"/>
      <c r="GAC99" s="73"/>
      <c r="GAD99" s="73"/>
      <c r="GAE99" s="73"/>
      <c r="GAF99" s="73"/>
      <c r="GAG99" s="74"/>
      <c r="GAH99" s="74"/>
      <c r="GAI99" s="77"/>
      <c r="GAJ99" s="77"/>
      <c r="GAK99" s="11"/>
      <c r="GAQ99" s="73"/>
      <c r="GAR99" s="73"/>
      <c r="GAS99" s="73"/>
      <c r="GAT99" s="73"/>
      <c r="GAU99" s="74"/>
      <c r="GAV99" s="74"/>
      <c r="GAW99" s="77"/>
      <c r="GAX99" s="77"/>
      <c r="GAY99" s="11"/>
      <c r="GBE99" s="73"/>
      <c r="GBF99" s="73"/>
      <c r="GBG99" s="73"/>
      <c r="GBH99" s="73"/>
      <c r="GBI99" s="74"/>
      <c r="GBJ99" s="74"/>
      <c r="GBK99" s="77"/>
      <c r="GBL99" s="77"/>
      <c r="GBM99" s="11"/>
      <c r="GBS99" s="73"/>
      <c r="GBT99" s="73"/>
      <c r="GBU99" s="73"/>
      <c r="GBV99" s="73"/>
      <c r="GBW99" s="74"/>
      <c r="GBX99" s="74"/>
      <c r="GBY99" s="77"/>
      <c r="GBZ99" s="77"/>
      <c r="GCA99" s="11"/>
      <c r="GCG99" s="73"/>
      <c r="GCH99" s="73"/>
      <c r="GCI99" s="73"/>
      <c r="GCJ99" s="73"/>
      <c r="GCK99" s="74"/>
      <c r="GCL99" s="74"/>
      <c r="GCM99" s="77"/>
      <c r="GCN99" s="77"/>
      <c r="GCO99" s="11"/>
      <c r="GCU99" s="73"/>
      <c r="GCV99" s="73"/>
      <c r="GCW99" s="73"/>
      <c r="GCX99" s="73"/>
      <c r="GCY99" s="74"/>
      <c r="GCZ99" s="74"/>
      <c r="GDA99" s="77"/>
      <c r="GDB99" s="77"/>
      <c r="GDC99" s="11"/>
      <c r="GDI99" s="73"/>
      <c r="GDJ99" s="73"/>
      <c r="GDK99" s="73"/>
      <c r="GDL99" s="73"/>
      <c r="GDM99" s="74"/>
      <c r="GDN99" s="74"/>
      <c r="GDO99" s="77"/>
      <c r="GDP99" s="77"/>
      <c r="GDQ99" s="11"/>
      <c r="GDW99" s="73"/>
      <c r="GDX99" s="73"/>
      <c r="GDY99" s="73"/>
      <c r="GDZ99" s="73"/>
      <c r="GEA99" s="74"/>
      <c r="GEB99" s="74"/>
      <c r="GEC99" s="77"/>
      <c r="GED99" s="77"/>
      <c r="GEE99" s="11"/>
      <c r="GEK99" s="73"/>
      <c r="GEL99" s="73"/>
      <c r="GEM99" s="73"/>
      <c r="GEN99" s="73"/>
      <c r="GEO99" s="74"/>
      <c r="GEP99" s="74"/>
      <c r="GEQ99" s="77"/>
      <c r="GER99" s="77"/>
      <c r="GES99" s="11"/>
      <c r="GEY99" s="73"/>
      <c r="GEZ99" s="73"/>
      <c r="GFA99" s="73"/>
      <c r="GFB99" s="73"/>
      <c r="GFC99" s="74"/>
      <c r="GFD99" s="74"/>
      <c r="GFE99" s="77"/>
      <c r="GFF99" s="77"/>
      <c r="GFG99" s="11"/>
      <c r="GFM99" s="73"/>
      <c r="GFN99" s="73"/>
      <c r="GFO99" s="73"/>
      <c r="GFP99" s="73"/>
      <c r="GFQ99" s="74"/>
      <c r="GFR99" s="74"/>
      <c r="GFS99" s="77"/>
      <c r="GFT99" s="77"/>
      <c r="GFU99" s="11"/>
      <c r="GGA99" s="73"/>
      <c r="GGB99" s="73"/>
      <c r="GGC99" s="73"/>
      <c r="GGD99" s="73"/>
      <c r="GGE99" s="74"/>
      <c r="GGF99" s="74"/>
      <c r="GGG99" s="77"/>
      <c r="GGH99" s="77"/>
      <c r="GGI99" s="11"/>
      <c r="GGO99" s="73"/>
      <c r="GGP99" s="73"/>
      <c r="GGQ99" s="73"/>
      <c r="GGR99" s="73"/>
      <c r="GGS99" s="74"/>
      <c r="GGT99" s="74"/>
      <c r="GGU99" s="77"/>
      <c r="GGV99" s="77"/>
      <c r="GGW99" s="11"/>
      <c r="GHC99" s="73"/>
      <c r="GHD99" s="73"/>
      <c r="GHE99" s="73"/>
      <c r="GHF99" s="73"/>
      <c r="GHG99" s="74"/>
      <c r="GHH99" s="74"/>
      <c r="GHI99" s="77"/>
      <c r="GHJ99" s="77"/>
      <c r="GHK99" s="11"/>
      <c r="GHQ99" s="73"/>
      <c r="GHR99" s="73"/>
      <c r="GHS99" s="73"/>
      <c r="GHT99" s="73"/>
      <c r="GHU99" s="74"/>
      <c r="GHV99" s="74"/>
      <c r="GHW99" s="77"/>
      <c r="GHX99" s="77"/>
      <c r="GHY99" s="11"/>
      <c r="GIE99" s="73"/>
      <c r="GIF99" s="73"/>
      <c r="GIG99" s="73"/>
      <c r="GIH99" s="73"/>
      <c r="GII99" s="74"/>
      <c r="GIJ99" s="74"/>
      <c r="GIK99" s="77"/>
      <c r="GIL99" s="77"/>
      <c r="GIM99" s="11"/>
      <c r="GIS99" s="73"/>
      <c r="GIT99" s="73"/>
      <c r="GIU99" s="73"/>
      <c r="GIV99" s="73"/>
      <c r="GIW99" s="74"/>
      <c r="GIX99" s="74"/>
      <c r="GIY99" s="77"/>
      <c r="GIZ99" s="77"/>
      <c r="GJA99" s="11"/>
      <c r="GJG99" s="73"/>
      <c r="GJH99" s="73"/>
      <c r="GJI99" s="73"/>
      <c r="GJJ99" s="73"/>
      <c r="GJK99" s="74"/>
      <c r="GJL99" s="74"/>
      <c r="GJM99" s="77"/>
      <c r="GJN99" s="77"/>
      <c r="GJO99" s="11"/>
      <c r="GJU99" s="73"/>
      <c r="GJV99" s="73"/>
      <c r="GJW99" s="73"/>
      <c r="GJX99" s="73"/>
      <c r="GJY99" s="74"/>
      <c r="GJZ99" s="74"/>
      <c r="GKA99" s="77"/>
      <c r="GKB99" s="77"/>
      <c r="GKC99" s="11"/>
      <c r="GKI99" s="73"/>
      <c r="GKJ99" s="73"/>
      <c r="GKK99" s="73"/>
      <c r="GKL99" s="73"/>
      <c r="GKM99" s="74"/>
      <c r="GKN99" s="74"/>
      <c r="GKO99" s="77"/>
      <c r="GKP99" s="77"/>
      <c r="GKQ99" s="11"/>
      <c r="GKW99" s="73"/>
      <c r="GKX99" s="73"/>
      <c r="GKY99" s="73"/>
      <c r="GKZ99" s="73"/>
      <c r="GLA99" s="74"/>
      <c r="GLB99" s="74"/>
      <c r="GLC99" s="77"/>
      <c r="GLD99" s="77"/>
      <c r="GLE99" s="11"/>
      <c r="GLK99" s="73"/>
      <c r="GLL99" s="73"/>
      <c r="GLM99" s="73"/>
      <c r="GLN99" s="73"/>
      <c r="GLO99" s="74"/>
      <c r="GLP99" s="74"/>
      <c r="GLQ99" s="77"/>
      <c r="GLR99" s="77"/>
      <c r="GLS99" s="11"/>
      <c r="GLY99" s="73"/>
      <c r="GLZ99" s="73"/>
      <c r="GMA99" s="73"/>
      <c r="GMB99" s="73"/>
      <c r="GMC99" s="74"/>
      <c r="GMD99" s="74"/>
      <c r="GME99" s="77"/>
      <c r="GMF99" s="77"/>
      <c r="GMG99" s="11"/>
      <c r="GMM99" s="73"/>
      <c r="GMN99" s="73"/>
      <c r="GMO99" s="73"/>
      <c r="GMP99" s="73"/>
      <c r="GMQ99" s="74"/>
      <c r="GMR99" s="74"/>
      <c r="GMS99" s="77"/>
      <c r="GMT99" s="77"/>
      <c r="GMU99" s="11"/>
      <c r="GNA99" s="73"/>
      <c r="GNB99" s="73"/>
      <c r="GNC99" s="73"/>
      <c r="GND99" s="73"/>
      <c r="GNE99" s="74"/>
      <c r="GNF99" s="74"/>
      <c r="GNG99" s="77"/>
      <c r="GNH99" s="77"/>
      <c r="GNI99" s="11"/>
      <c r="GNO99" s="73"/>
      <c r="GNP99" s="73"/>
      <c r="GNQ99" s="73"/>
      <c r="GNR99" s="73"/>
      <c r="GNS99" s="74"/>
      <c r="GNT99" s="74"/>
      <c r="GNU99" s="77"/>
      <c r="GNV99" s="77"/>
      <c r="GNW99" s="11"/>
      <c r="GOC99" s="73"/>
      <c r="GOD99" s="73"/>
      <c r="GOE99" s="73"/>
      <c r="GOF99" s="73"/>
      <c r="GOG99" s="74"/>
      <c r="GOH99" s="74"/>
      <c r="GOI99" s="77"/>
      <c r="GOJ99" s="77"/>
      <c r="GOK99" s="11"/>
      <c r="GOQ99" s="73"/>
      <c r="GOR99" s="73"/>
      <c r="GOS99" s="73"/>
      <c r="GOT99" s="73"/>
      <c r="GOU99" s="74"/>
      <c r="GOV99" s="74"/>
      <c r="GOW99" s="77"/>
      <c r="GOX99" s="77"/>
      <c r="GOY99" s="11"/>
      <c r="GPE99" s="73"/>
      <c r="GPF99" s="73"/>
      <c r="GPG99" s="73"/>
      <c r="GPH99" s="73"/>
      <c r="GPI99" s="74"/>
      <c r="GPJ99" s="74"/>
      <c r="GPK99" s="77"/>
      <c r="GPL99" s="77"/>
      <c r="GPM99" s="11"/>
      <c r="GPS99" s="73"/>
      <c r="GPT99" s="73"/>
      <c r="GPU99" s="73"/>
      <c r="GPV99" s="73"/>
      <c r="GPW99" s="74"/>
      <c r="GPX99" s="74"/>
      <c r="GPY99" s="77"/>
      <c r="GPZ99" s="77"/>
      <c r="GQA99" s="11"/>
      <c r="GQG99" s="73"/>
      <c r="GQH99" s="73"/>
      <c r="GQI99" s="73"/>
      <c r="GQJ99" s="73"/>
      <c r="GQK99" s="74"/>
      <c r="GQL99" s="74"/>
      <c r="GQM99" s="77"/>
      <c r="GQN99" s="77"/>
      <c r="GQO99" s="11"/>
      <c r="GQU99" s="73"/>
      <c r="GQV99" s="73"/>
      <c r="GQW99" s="73"/>
      <c r="GQX99" s="73"/>
      <c r="GQY99" s="74"/>
      <c r="GQZ99" s="74"/>
      <c r="GRA99" s="77"/>
      <c r="GRB99" s="77"/>
      <c r="GRC99" s="11"/>
      <c r="GRI99" s="73"/>
      <c r="GRJ99" s="73"/>
      <c r="GRK99" s="73"/>
      <c r="GRL99" s="73"/>
      <c r="GRM99" s="74"/>
      <c r="GRN99" s="74"/>
      <c r="GRO99" s="77"/>
      <c r="GRP99" s="77"/>
      <c r="GRQ99" s="11"/>
      <c r="GRW99" s="73"/>
      <c r="GRX99" s="73"/>
      <c r="GRY99" s="73"/>
      <c r="GRZ99" s="73"/>
      <c r="GSA99" s="74"/>
      <c r="GSB99" s="74"/>
      <c r="GSC99" s="77"/>
      <c r="GSD99" s="77"/>
      <c r="GSE99" s="11"/>
      <c r="GSK99" s="73"/>
      <c r="GSL99" s="73"/>
      <c r="GSM99" s="73"/>
      <c r="GSN99" s="73"/>
      <c r="GSO99" s="74"/>
      <c r="GSP99" s="74"/>
      <c r="GSQ99" s="77"/>
      <c r="GSR99" s="77"/>
      <c r="GSS99" s="11"/>
      <c r="GSY99" s="73"/>
      <c r="GSZ99" s="73"/>
      <c r="GTA99" s="73"/>
      <c r="GTB99" s="73"/>
      <c r="GTC99" s="74"/>
      <c r="GTD99" s="74"/>
      <c r="GTE99" s="77"/>
      <c r="GTF99" s="77"/>
      <c r="GTG99" s="11"/>
      <c r="GTM99" s="73"/>
      <c r="GTN99" s="73"/>
      <c r="GTO99" s="73"/>
      <c r="GTP99" s="73"/>
      <c r="GTQ99" s="74"/>
      <c r="GTR99" s="74"/>
      <c r="GTS99" s="77"/>
      <c r="GTT99" s="77"/>
      <c r="GTU99" s="11"/>
      <c r="GUA99" s="73"/>
      <c r="GUB99" s="73"/>
      <c r="GUC99" s="73"/>
      <c r="GUD99" s="73"/>
      <c r="GUE99" s="74"/>
      <c r="GUF99" s="74"/>
      <c r="GUG99" s="77"/>
      <c r="GUH99" s="77"/>
      <c r="GUI99" s="11"/>
      <c r="GUO99" s="73"/>
      <c r="GUP99" s="73"/>
      <c r="GUQ99" s="73"/>
      <c r="GUR99" s="73"/>
      <c r="GUS99" s="74"/>
      <c r="GUT99" s="74"/>
      <c r="GUU99" s="77"/>
      <c r="GUV99" s="77"/>
      <c r="GUW99" s="11"/>
      <c r="GVC99" s="73"/>
      <c r="GVD99" s="73"/>
      <c r="GVE99" s="73"/>
      <c r="GVF99" s="73"/>
      <c r="GVG99" s="74"/>
      <c r="GVH99" s="74"/>
      <c r="GVI99" s="77"/>
      <c r="GVJ99" s="77"/>
      <c r="GVK99" s="11"/>
      <c r="GVQ99" s="73"/>
      <c r="GVR99" s="73"/>
      <c r="GVS99" s="73"/>
      <c r="GVT99" s="73"/>
      <c r="GVU99" s="74"/>
      <c r="GVV99" s="74"/>
      <c r="GVW99" s="77"/>
      <c r="GVX99" s="77"/>
      <c r="GVY99" s="11"/>
      <c r="GWE99" s="73"/>
      <c r="GWF99" s="73"/>
      <c r="GWG99" s="73"/>
      <c r="GWH99" s="73"/>
      <c r="GWI99" s="74"/>
      <c r="GWJ99" s="74"/>
      <c r="GWK99" s="77"/>
      <c r="GWL99" s="77"/>
      <c r="GWM99" s="11"/>
      <c r="GWS99" s="73"/>
      <c r="GWT99" s="73"/>
      <c r="GWU99" s="73"/>
      <c r="GWV99" s="73"/>
      <c r="GWW99" s="74"/>
      <c r="GWX99" s="74"/>
      <c r="GWY99" s="77"/>
      <c r="GWZ99" s="77"/>
      <c r="GXA99" s="11"/>
      <c r="GXG99" s="73"/>
      <c r="GXH99" s="73"/>
      <c r="GXI99" s="73"/>
      <c r="GXJ99" s="73"/>
      <c r="GXK99" s="74"/>
      <c r="GXL99" s="74"/>
      <c r="GXM99" s="77"/>
      <c r="GXN99" s="77"/>
      <c r="GXO99" s="11"/>
      <c r="GXU99" s="73"/>
      <c r="GXV99" s="73"/>
      <c r="GXW99" s="73"/>
      <c r="GXX99" s="73"/>
      <c r="GXY99" s="74"/>
      <c r="GXZ99" s="74"/>
      <c r="GYA99" s="77"/>
      <c r="GYB99" s="77"/>
      <c r="GYC99" s="11"/>
      <c r="GYI99" s="73"/>
      <c r="GYJ99" s="73"/>
      <c r="GYK99" s="73"/>
      <c r="GYL99" s="73"/>
      <c r="GYM99" s="74"/>
      <c r="GYN99" s="74"/>
      <c r="GYO99" s="77"/>
      <c r="GYP99" s="77"/>
      <c r="GYQ99" s="11"/>
      <c r="GYW99" s="73"/>
      <c r="GYX99" s="73"/>
      <c r="GYY99" s="73"/>
      <c r="GYZ99" s="73"/>
      <c r="GZA99" s="74"/>
      <c r="GZB99" s="74"/>
      <c r="GZC99" s="77"/>
      <c r="GZD99" s="77"/>
      <c r="GZE99" s="11"/>
      <c r="GZK99" s="73"/>
      <c r="GZL99" s="73"/>
      <c r="GZM99" s="73"/>
      <c r="GZN99" s="73"/>
      <c r="GZO99" s="74"/>
      <c r="GZP99" s="74"/>
      <c r="GZQ99" s="77"/>
      <c r="GZR99" s="77"/>
      <c r="GZS99" s="11"/>
      <c r="GZY99" s="73"/>
      <c r="GZZ99" s="73"/>
      <c r="HAA99" s="73"/>
      <c r="HAB99" s="73"/>
      <c r="HAC99" s="74"/>
      <c r="HAD99" s="74"/>
      <c r="HAE99" s="77"/>
      <c r="HAF99" s="77"/>
      <c r="HAG99" s="11"/>
      <c r="HAM99" s="73"/>
      <c r="HAN99" s="73"/>
      <c r="HAO99" s="73"/>
      <c r="HAP99" s="73"/>
      <c r="HAQ99" s="74"/>
      <c r="HAR99" s="74"/>
      <c r="HAS99" s="77"/>
      <c r="HAT99" s="77"/>
      <c r="HAU99" s="11"/>
      <c r="HBA99" s="73"/>
      <c r="HBB99" s="73"/>
      <c r="HBC99" s="73"/>
      <c r="HBD99" s="73"/>
      <c r="HBE99" s="74"/>
      <c r="HBF99" s="74"/>
      <c r="HBG99" s="77"/>
      <c r="HBH99" s="77"/>
      <c r="HBI99" s="11"/>
      <c r="HBO99" s="73"/>
      <c r="HBP99" s="73"/>
      <c r="HBQ99" s="73"/>
      <c r="HBR99" s="73"/>
      <c r="HBS99" s="74"/>
      <c r="HBT99" s="74"/>
      <c r="HBU99" s="77"/>
      <c r="HBV99" s="77"/>
      <c r="HBW99" s="11"/>
      <c r="HCC99" s="73"/>
      <c r="HCD99" s="73"/>
      <c r="HCE99" s="73"/>
      <c r="HCF99" s="73"/>
      <c r="HCG99" s="74"/>
      <c r="HCH99" s="74"/>
      <c r="HCI99" s="77"/>
      <c r="HCJ99" s="77"/>
      <c r="HCK99" s="11"/>
      <c r="HCQ99" s="73"/>
      <c r="HCR99" s="73"/>
      <c r="HCS99" s="73"/>
      <c r="HCT99" s="73"/>
      <c r="HCU99" s="74"/>
      <c r="HCV99" s="74"/>
      <c r="HCW99" s="77"/>
      <c r="HCX99" s="77"/>
      <c r="HCY99" s="11"/>
      <c r="HDE99" s="73"/>
      <c r="HDF99" s="73"/>
      <c r="HDG99" s="73"/>
      <c r="HDH99" s="73"/>
      <c r="HDI99" s="74"/>
      <c r="HDJ99" s="74"/>
      <c r="HDK99" s="77"/>
      <c r="HDL99" s="77"/>
      <c r="HDM99" s="11"/>
      <c r="HDS99" s="73"/>
      <c r="HDT99" s="73"/>
      <c r="HDU99" s="73"/>
      <c r="HDV99" s="73"/>
      <c r="HDW99" s="74"/>
      <c r="HDX99" s="74"/>
      <c r="HDY99" s="77"/>
      <c r="HDZ99" s="77"/>
      <c r="HEA99" s="11"/>
      <c r="HEG99" s="73"/>
      <c r="HEH99" s="73"/>
      <c r="HEI99" s="73"/>
      <c r="HEJ99" s="73"/>
      <c r="HEK99" s="74"/>
      <c r="HEL99" s="74"/>
      <c r="HEM99" s="77"/>
      <c r="HEN99" s="77"/>
      <c r="HEO99" s="11"/>
      <c r="HEU99" s="73"/>
      <c r="HEV99" s="73"/>
      <c r="HEW99" s="73"/>
      <c r="HEX99" s="73"/>
      <c r="HEY99" s="74"/>
      <c r="HEZ99" s="74"/>
      <c r="HFA99" s="77"/>
      <c r="HFB99" s="77"/>
      <c r="HFC99" s="11"/>
      <c r="HFI99" s="73"/>
      <c r="HFJ99" s="73"/>
      <c r="HFK99" s="73"/>
      <c r="HFL99" s="73"/>
      <c r="HFM99" s="74"/>
      <c r="HFN99" s="74"/>
      <c r="HFO99" s="77"/>
      <c r="HFP99" s="77"/>
      <c r="HFQ99" s="11"/>
      <c r="HFW99" s="73"/>
      <c r="HFX99" s="73"/>
      <c r="HFY99" s="73"/>
      <c r="HFZ99" s="73"/>
      <c r="HGA99" s="74"/>
      <c r="HGB99" s="74"/>
      <c r="HGC99" s="77"/>
      <c r="HGD99" s="77"/>
      <c r="HGE99" s="11"/>
      <c r="HGK99" s="73"/>
      <c r="HGL99" s="73"/>
      <c r="HGM99" s="73"/>
      <c r="HGN99" s="73"/>
      <c r="HGO99" s="74"/>
      <c r="HGP99" s="74"/>
      <c r="HGQ99" s="77"/>
      <c r="HGR99" s="77"/>
      <c r="HGS99" s="11"/>
      <c r="HGY99" s="73"/>
      <c r="HGZ99" s="73"/>
      <c r="HHA99" s="73"/>
      <c r="HHB99" s="73"/>
      <c r="HHC99" s="74"/>
      <c r="HHD99" s="74"/>
      <c r="HHE99" s="77"/>
      <c r="HHF99" s="77"/>
      <c r="HHG99" s="11"/>
      <c r="HHM99" s="73"/>
      <c r="HHN99" s="73"/>
      <c r="HHO99" s="73"/>
      <c r="HHP99" s="73"/>
      <c r="HHQ99" s="74"/>
      <c r="HHR99" s="74"/>
      <c r="HHS99" s="77"/>
      <c r="HHT99" s="77"/>
      <c r="HHU99" s="11"/>
      <c r="HIA99" s="73"/>
      <c r="HIB99" s="73"/>
      <c r="HIC99" s="73"/>
      <c r="HID99" s="73"/>
      <c r="HIE99" s="74"/>
      <c r="HIF99" s="74"/>
      <c r="HIG99" s="77"/>
      <c r="HIH99" s="77"/>
      <c r="HII99" s="11"/>
      <c r="HIO99" s="73"/>
      <c r="HIP99" s="73"/>
      <c r="HIQ99" s="73"/>
      <c r="HIR99" s="73"/>
      <c r="HIS99" s="74"/>
      <c r="HIT99" s="74"/>
      <c r="HIU99" s="77"/>
      <c r="HIV99" s="77"/>
      <c r="HIW99" s="11"/>
      <c r="HJC99" s="73"/>
      <c r="HJD99" s="73"/>
      <c r="HJE99" s="73"/>
      <c r="HJF99" s="73"/>
      <c r="HJG99" s="74"/>
      <c r="HJH99" s="74"/>
      <c r="HJI99" s="77"/>
      <c r="HJJ99" s="77"/>
      <c r="HJK99" s="11"/>
      <c r="HJQ99" s="73"/>
      <c r="HJR99" s="73"/>
      <c r="HJS99" s="73"/>
      <c r="HJT99" s="73"/>
      <c r="HJU99" s="74"/>
      <c r="HJV99" s="74"/>
      <c r="HJW99" s="77"/>
      <c r="HJX99" s="77"/>
      <c r="HJY99" s="11"/>
      <c r="HKE99" s="73"/>
      <c r="HKF99" s="73"/>
      <c r="HKG99" s="73"/>
      <c r="HKH99" s="73"/>
      <c r="HKI99" s="74"/>
      <c r="HKJ99" s="74"/>
      <c r="HKK99" s="77"/>
      <c r="HKL99" s="77"/>
      <c r="HKM99" s="11"/>
      <c r="HKS99" s="73"/>
      <c r="HKT99" s="73"/>
      <c r="HKU99" s="73"/>
      <c r="HKV99" s="73"/>
      <c r="HKW99" s="74"/>
      <c r="HKX99" s="74"/>
      <c r="HKY99" s="77"/>
      <c r="HKZ99" s="77"/>
      <c r="HLA99" s="11"/>
      <c r="HLG99" s="73"/>
      <c r="HLH99" s="73"/>
      <c r="HLI99" s="73"/>
      <c r="HLJ99" s="73"/>
      <c r="HLK99" s="74"/>
      <c r="HLL99" s="74"/>
      <c r="HLM99" s="77"/>
      <c r="HLN99" s="77"/>
      <c r="HLO99" s="11"/>
      <c r="HLU99" s="73"/>
      <c r="HLV99" s="73"/>
      <c r="HLW99" s="73"/>
      <c r="HLX99" s="73"/>
      <c r="HLY99" s="74"/>
      <c r="HLZ99" s="74"/>
      <c r="HMA99" s="77"/>
      <c r="HMB99" s="77"/>
      <c r="HMC99" s="11"/>
      <c r="HMI99" s="73"/>
      <c r="HMJ99" s="73"/>
      <c r="HMK99" s="73"/>
      <c r="HML99" s="73"/>
      <c r="HMM99" s="74"/>
      <c r="HMN99" s="74"/>
      <c r="HMO99" s="77"/>
      <c r="HMP99" s="77"/>
      <c r="HMQ99" s="11"/>
      <c r="HMW99" s="73"/>
      <c r="HMX99" s="73"/>
      <c r="HMY99" s="73"/>
      <c r="HMZ99" s="73"/>
      <c r="HNA99" s="74"/>
      <c r="HNB99" s="74"/>
      <c r="HNC99" s="77"/>
      <c r="HND99" s="77"/>
      <c r="HNE99" s="11"/>
      <c r="HNK99" s="73"/>
      <c r="HNL99" s="73"/>
      <c r="HNM99" s="73"/>
      <c r="HNN99" s="73"/>
      <c r="HNO99" s="74"/>
      <c r="HNP99" s="74"/>
      <c r="HNQ99" s="77"/>
      <c r="HNR99" s="77"/>
      <c r="HNS99" s="11"/>
      <c r="HNY99" s="73"/>
      <c r="HNZ99" s="73"/>
      <c r="HOA99" s="73"/>
      <c r="HOB99" s="73"/>
      <c r="HOC99" s="74"/>
      <c r="HOD99" s="74"/>
      <c r="HOE99" s="77"/>
      <c r="HOF99" s="77"/>
      <c r="HOG99" s="11"/>
      <c r="HOM99" s="73"/>
      <c r="HON99" s="73"/>
      <c r="HOO99" s="73"/>
      <c r="HOP99" s="73"/>
      <c r="HOQ99" s="74"/>
      <c r="HOR99" s="74"/>
      <c r="HOS99" s="77"/>
      <c r="HOT99" s="77"/>
      <c r="HOU99" s="11"/>
      <c r="HPA99" s="73"/>
      <c r="HPB99" s="73"/>
      <c r="HPC99" s="73"/>
      <c r="HPD99" s="73"/>
      <c r="HPE99" s="74"/>
      <c r="HPF99" s="74"/>
      <c r="HPG99" s="77"/>
      <c r="HPH99" s="77"/>
      <c r="HPI99" s="11"/>
      <c r="HPO99" s="73"/>
      <c r="HPP99" s="73"/>
      <c r="HPQ99" s="73"/>
      <c r="HPR99" s="73"/>
      <c r="HPS99" s="74"/>
      <c r="HPT99" s="74"/>
      <c r="HPU99" s="77"/>
      <c r="HPV99" s="77"/>
      <c r="HPW99" s="11"/>
      <c r="HQC99" s="73"/>
      <c r="HQD99" s="73"/>
      <c r="HQE99" s="73"/>
      <c r="HQF99" s="73"/>
      <c r="HQG99" s="74"/>
      <c r="HQH99" s="74"/>
      <c r="HQI99" s="77"/>
      <c r="HQJ99" s="77"/>
      <c r="HQK99" s="11"/>
      <c r="HQQ99" s="73"/>
      <c r="HQR99" s="73"/>
      <c r="HQS99" s="73"/>
      <c r="HQT99" s="73"/>
      <c r="HQU99" s="74"/>
      <c r="HQV99" s="74"/>
      <c r="HQW99" s="77"/>
      <c r="HQX99" s="77"/>
      <c r="HQY99" s="11"/>
      <c r="HRE99" s="73"/>
      <c r="HRF99" s="73"/>
      <c r="HRG99" s="73"/>
      <c r="HRH99" s="73"/>
      <c r="HRI99" s="74"/>
      <c r="HRJ99" s="74"/>
      <c r="HRK99" s="77"/>
      <c r="HRL99" s="77"/>
      <c r="HRM99" s="11"/>
      <c r="HRS99" s="73"/>
      <c r="HRT99" s="73"/>
      <c r="HRU99" s="73"/>
      <c r="HRV99" s="73"/>
      <c r="HRW99" s="74"/>
      <c r="HRX99" s="74"/>
      <c r="HRY99" s="77"/>
      <c r="HRZ99" s="77"/>
      <c r="HSA99" s="11"/>
      <c r="HSG99" s="73"/>
      <c r="HSH99" s="73"/>
      <c r="HSI99" s="73"/>
      <c r="HSJ99" s="73"/>
      <c r="HSK99" s="74"/>
      <c r="HSL99" s="74"/>
      <c r="HSM99" s="77"/>
      <c r="HSN99" s="77"/>
      <c r="HSO99" s="11"/>
      <c r="HSU99" s="73"/>
      <c r="HSV99" s="73"/>
      <c r="HSW99" s="73"/>
      <c r="HSX99" s="73"/>
      <c r="HSY99" s="74"/>
      <c r="HSZ99" s="74"/>
      <c r="HTA99" s="77"/>
      <c r="HTB99" s="77"/>
      <c r="HTC99" s="11"/>
      <c r="HTI99" s="73"/>
      <c r="HTJ99" s="73"/>
      <c r="HTK99" s="73"/>
      <c r="HTL99" s="73"/>
      <c r="HTM99" s="74"/>
      <c r="HTN99" s="74"/>
      <c r="HTO99" s="77"/>
      <c r="HTP99" s="77"/>
      <c r="HTQ99" s="11"/>
      <c r="HTW99" s="73"/>
      <c r="HTX99" s="73"/>
      <c r="HTY99" s="73"/>
      <c r="HTZ99" s="73"/>
      <c r="HUA99" s="74"/>
      <c r="HUB99" s="74"/>
      <c r="HUC99" s="77"/>
      <c r="HUD99" s="77"/>
      <c r="HUE99" s="11"/>
      <c r="HUK99" s="73"/>
      <c r="HUL99" s="73"/>
      <c r="HUM99" s="73"/>
      <c r="HUN99" s="73"/>
      <c r="HUO99" s="74"/>
      <c r="HUP99" s="74"/>
      <c r="HUQ99" s="77"/>
      <c r="HUR99" s="77"/>
      <c r="HUS99" s="11"/>
      <c r="HUY99" s="73"/>
      <c r="HUZ99" s="73"/>
      <c r="HVA99" s="73"/>
      <c r="HVB99" s="73"/>
      <c r="HVC99" s="74"/>
      <c r="HVD99" s="74"/>
      <c r="HVE99" s="77"/>
      <c r="HVF99" s="77"/>
      <c r="HVG99" s="11"/>
      <c r="HVM99" s="73"/>
      <c r="HVN99" s="73"/>
      <c r="HVO99" s="73"/>
      <c r="HVP99" s="73"/>
      <c r="HVQ99" s="74"/>
      <c r="HVR99" s="74"/>
      <c r="HVS99" s="77"/>
      <c r="HVT99" s="77"/>
      <c r="HVU99" s="11"/>
      <c r="HWA99" s="73"/>
      <c r="HWB99" s="73"/>
      <c r="HWC99" s="73"/>
      <c r="HWD99" s="73"/>
      <c r="HWE99" s="74"/>
      <c r="HWF99" s="74"/>
      <c r="HWG99" s="77"/>
      <c r="HWH99" s="77"/>
      <c r="HWI99" s="11"/>
      <c r="HWO99" s="73"/>
      <c r="HWP99" s="73"/>
      <c r="HWQ99" s="73"/>
      <c r="HWR99" s="73"/>
      <c r="HWS99" s="74"/>
      <c r="HWT99" s="74"/>
      <c r="HWU99" s="77"/>
      <c r="HWV99" s="77"/>
      <c r="HWW99" s="11"/>
      <c r="HXC99" s="73"/>
      <c r="HXD99" s="73"/>
      <c r="HXE99" s="73"/>
      <c r="HXF99" s="73"/>
      <c r="HXG99" s="74"/>
      <c r="HXH99" s="74"/>
      <c r="HXI99" s="77"/>
      <c r="HXJ99" s="77"/>
      <c r="HXK99" s="11"/>
      <c r="HXQ99" s="73"/>
      <c r="HXR99" s="73"/>
      <c r="HXS99" s="73"/>
      <c r="HXT99" s="73"/>
      <c r="HXU99" s="74"/>
      <c r="HXV99" s="74"/>
      <c r="HXW99" s="77"/>
      <c r="HXX99" s="77"/>
      <c r="HXY99" s="11"/>
      <c r="HYE99" s="73"/>
      <c r="HYF99" s="73"/>
      <c r="HYG99" s="73"/>
      <c r="HYH99" s="73"/>
      <c r="HYI99" s="74"/>
      <c r="HYJ99" s="74"/>
      <c r="HYK99" s="77"/>
      <c r="HYL99" s="77"/>
      <c r="HYM99" s="11"/>
      <c r="HYS99" s="73"/>
      <c r="HYT99" s="73"/>
      <c r="HYU99" s="73"/>
      <c r="HYV99" s="73"/>
      <c r="HYW99" s="74"/>
      <c r="HYX99" s="74"/>
      <c r="HYY99" s="77"/>
      <c r="HYZ99" s="77"/>
      <c r="HZA99" s="11"/>
      <c r="HZG99" s="73"/>
      <c r="HZH99" s="73"/>
      <c r="HZI99" s="73"/>
      <c r="HZJ99" s="73"/>
      <c r="HZK99" s="74"/>
      <c r="HZL99" s="74"/>
      <c r="HZM99" s="77"/>
      <c r="HZN99" s="77"/>
      <c r="HZO99" s="11"/>
      <c r="HZU99" s="73"/>
      <c r="HZV99" s="73"/>
      <c r="HZW99" s="73"/>
      <c r="HZX99" s="73"/>
      <c r="HZY99" s="74"/>
      <c r="HZZ99" s="74"/>
      <c r="IAA99" s="77"/>
      <c r="IAB99" s="77"/>
      <c r="IAC99" s="11"/>
      <c r="IAI99" s="73"/>
      <c r="IAJ99" s="73"/>
      <c r="IAK99" s="73"/>
      <c r="IAL99" s="73"/>
      <c r="IAM99" s="74"/>
      <c r="IAN99" s="74"/>
      <c r="IAO99" s="77"/>
      <c r="IAP99" s="77"/>
      <c r="IAQ99" s="11"/>
      <c r="IAW99" s="73"/>
      <c r="IAX99" s="73"/>
      <c r="IAY99" s="73"/>
      <c r="IAZ99" s="73"/>
      <c r="IBA99" s="74"/>
      <c r="IBB99" s="74"/>
      <c r="IBC99" s="77"/>
      <c r="IBD99" s="77"/>
      <c r="IBE99" s="11"/>
      <c r="IBK99" s="73"/>
      <c r="IBL99" s="73"/>
      <c r="IBM99" s="73"/>
      <c r="IBN99" s="73"/>
      <c r="IBO99" s="74"/>
      <c r="IBP99" s="74"/>
      <c r="IBQ99" s="77"/>
      <c r="IBR99" s="77"/>
      <c r="IBS99" s="11"/>
      <c r="IBY99" s="73"/>
      <c r="IBZ99" s="73"/>
      <c r="ICA99" s="73"/>
      <c r="ICB99" s="73"/>
      <c r="ICC99" s="74"/>
      <c r="ICD99" s="74"/>
      <c r="ICE99" s="77"/>
      <c r="ICF99" s="77"/>
      <c r="ICG99" s="11"/>
      <c r="ICM99" s="73"/>
      <c r="ICN99" s="73"/>
      <c r="ICO99" s="73"/>
      <c r="ICP99" s="73"/>
      <c r="ICQ99" s="74"/>
      <c r="ICR99" s="74"/>
      <c r="ICS99" s="77"/>
      <c r="ICT99" s="77"/>
      <c r="ICU99" s="11"/>
      <c r="IDA99" s="73"/>
      <c r="IDB99" s="73"/>
      <c r="IDC99" s="73"/>
      <c r="IDD99" s="73"/>
      <c r="IDE99" s="74"/>
      <c r="IDF99" s="74"/>
      <c r="IDG99" s="77"/>
      <c r="IDH99" s="77"/>
      <c r="IDI99" s="11"/>
      <c r="IDO99" s="73"/>
      <c r="IDP99" s="73"/>
      <c r="IDQ99" s="73"/>
      <c r="IDR99" s="73"/>
      <c r="IDS99" s="74"/>
      <c r="IDT99" s="74"/>
      <c r="IDU99" s="77"/>
      <c r="IDV99" s="77"/>
      <c r="IDW99" s="11"/>
      <c r="IEC99" s="73"/>
      <c r="IED99" s="73"/>
      <c r="IEE99" s="73"/>
      <c r="IEF99" s="73"/>
      <c r="IEG99" s="74"/>
      <c r="IEH99" s="74"/>
      <c r="IEI99" s="77"/>
      <c r="IEJ99" s="77"/>
      <c r="IEK99" s="11"/>
      <c r="IEQ99" s="73"/>
      <c r="IER99" s="73"/>
      <c r="IES99" s="73"/>
      <c r="IET99" s="73"/>
      <c r="IEU99" s="74"/>
      <c r="IEV99" s="74"/>
      <c r="IEW99" s="77"/>
      <c r="IEX99" s="77"/>
      <c r="IEY99" s="11"/>
      <c r="IFE99" s="73"/>
      <c r="IFF99" s="73"/>
      <c r="IFG99" s="73"/>
      <c r="IFH99" s="73"/>
      <c r="IFI99" s="74"/>
      <c r="IFJ99" s="74"/>
      <c r="IFK99" s="77"/>
      <c r="IFL99" s="77"/>
      <c r="IFM99" s="11"/>
      <c r="IFS99" s="73"/>
      <c r="IFT99" s="73"/>
      <c r="IFU99" s="73"/>
      <c r="IFV99" s="73"/>
      <c r="IFW99" s="74"/>
      <c r="IFX99" s="74"/>
      <c r="IFY99" s="77"/>
      <c r="IFZ99" s="77"/>
      <c r="IGA99" s="11"/>
      <c r="IGG99" s="73"/>
      <c r="IGH99" s="73"/>
      <c r="IGI99" s="73"/>
      <c r="IGJ99" s="73"/>
      <c r="IGK99" s="74"/>
      <c r="IGL99" s="74"/>
      <c r="IGM99" s="77"/>
      <c r="IGN99" s="77"/>
      <c r="IGO99" s="11"/>
      <c r="IGU99" s="73"/>
      <c r="IGV99" s="73"/>
      <c r="IGW99" s="73"/>
      <c r="IGX99" s="73"/>
      <c r="IGY99" s="74"/>
      <c r="IGZ99" s="74"/>
      <c r="IHA99" s="77"/>
      <c r="IHB99" s="77"/>
      <c r="IHC99" s="11"/>
      <c r="IHI99" s="73"/>
      <c r="IHJ99" s="73"/>
      <c r="IHK99" s="73"/>
      <c r="IHL99" s="73"/>
      <c r="IHM99" s="74"/>
      <c r="IHN99" s="74"/>
      <c r="IHO99" s="77"/>
      <c r="IHP99" s="77"/>
      <c r="IHQ99" s="11"/>
      <c r="IHW99" s="73"/>
      <c r="IHX99" s="73"/>
      <c r="IHY99" s="73"/>
      <c r="IHZ99" s="73"/>
      <c r="IIA99" s="74"/>
      <c r="IIB99" s="74"/>
      <c r="IIC99" s="77"/>
      <c r="IID99" s="77"/>
      <c r="IIE99" s="11"/>
      <c r="IIK99" s="73"/>
      <c r="IIL99" s="73"/>
      <c r="IIM99" s="73"/>
      <c r="IIN99" s="73"/>
      <c r="IIO99" s="74"/>
      <c r="IIP99" s="74"/>
      <c r="IIQ99" s="77"/>
      <c r="IIR99" s="77"/>
      <c r="IIS99" s="11"/>
      <c r="IIY99" s="73"/>
      <c r="IIZ99" s="73"/>
      <c r="IJA99" s="73"/>
      <c r="IJB99" s="73"/>
      <c r="IJC99" s="74"/>
      <c r="IJD99" s="74"/>
      <c r="IJE99" s="77"/>
      <c r="IJF99" s="77"/>
      <c r="IJG99" s="11"/>
      <c r="IJM99" s="73"/>
      <c r="IJN99" s="73"/>
      <c r="IJO99" s="73"/>
      <c r="IJP99" s="73"/>
      <c r="IJQ99" s="74"/>
      <c r="IJR99" s="74"/>
      <c r="IJS99" s="77"/>
      <c r="IJT99" s="77"/>
      <c r="IJU99" s="11"/>
      <c r="IKA99" s="73"/>
      <c r="IKB99" s="73"/>
      <c r="IKC99" s="73"/>
      <c r="IKD99" s="73"/>
      <c r="IKE99" s="74"/>
      <c r="IKF99" s="74"/>
      <c r="IKG99" s="77"/>
      <c r="IKH99" s="77"/>
      <c r="IKI99" s="11"/>
      <c r="IKO99" s="73"/>
      <c r="IKP99" s="73"/>
      <c r="IKQ99" s="73"/>
      <c r="IKR99" s="73"/>
      <c r="IKS99" s="74"/>
      <c r="IKT99" s="74"/>
      <c r="IKU99" s="77"/>
      <c r="IKV99" s="77"/>
      <c r="IKW99" s="11"/>
      <c r="ILC99" s="73"/>
      <c r="ILD99" s="73"/>
      <c r="ILE99" s="73"/>
      <c r="ILF99" s="73"/>
      <c r="ILG99" s="74"/>
      <c r="ILH99" s="74"/>
      <c r="ILI99" s="77"/>
      <c r="ILJ99" s="77"/>
      <c r="ILK99" s="11"/>
      <c r="ILQ99" s="73"/>
      <c r="ILR99" s="73"/>
      <c r="ILS99" s="73"/>
      <c r="ILT99" s="73"/>
      <c r="ILU99" s="74"/>
      <c r="ILV99" s="74"/>
      <c r="ILW99" s="77"/>
      <c r="ILX99" s="77"/>
      <c r="ILY99" s="11"/>
      <c r="IME99" s="73"/>
      <c r="IMF99" s="73"/>
      <c r="IMG99" s="73"/>
      <c r="IMH99" s="73"/>
      <c r="IMI99" s="74"/>
      <c r="IMJ99" s="74"/>
      <c r="IMK99" s="77"/>
      <c r="IML99" s="77"/>
      <c r="IMM99" s="11"/>
      <c r="IMS99" s="73"/>
      <c r="IMT99" s="73"/>
      <c r="IMU99" s="73"/>
      <c r="IMV99" s="73"/>
      <c r="IMW99" s="74"/>
      <c r="IMX99" s="74"/>
      <c r="IMY99" s="77"/>
      <c r="IMZ99" s="77"/>
      <c r="INA99" s="11"/>
      <c r="ING99" s="73"/>
      <c r="INH99" s="73"/>
      <c r="INI99" s="73"/>
      <c r="INJ99" s="73"/>
      <c r="INK99" s="74"/>
      <c r="INL99" s="74"/>
      <c r="INM99" s="77"/>
      <c r="INN99" s="77"/>
      <c r="INO99" s="11"/>
      <c r="INU99" s="73"/>
      <c r="INV99" s="73"/>
      <c r="INW99" s="73"/>
      <c r="INX99" s="73"/>
      <c r="INY99" s="74"/>
      <c r="INZ99" s="74"/>
      <c r="IOA99" s="77"/>
      <c r="IOB99" s="77"/>
      <c r="IOC99" s="11"/>
      <c r="IOI99" s="73"/>
      <c r="IOJ99" s="73"/>
      <c r="IOK99" s="73"/>
      <c r="IOL99" s="73"/>
      <c r="IOM99" s="74"/>
      <c r="ION99" s="74"/>
      <c r="IOO99" s="77"/>
      <c r="IOP99" s="77"/>
      <c r="IOQ99" s="11"/>
      <c r="IOW99" s="73"/>
      <c r="IOX99" s="73"/>
      <c r="IOY99" s="73"/>
      <c r="IOZ99" s="73"/>
      <c r="IPA99" s="74"/>
      <c r="IPB99" s="74"/>
      <c r="IPC99" s="77"/>
      <c r="IPD99" s="77"/>
      <c r="IPE99" s="11"/>
      <c r="IPK99" s="73"/>
      <c r="IPL99" s="73"/>
      <c r="IPM99" s="73"/>
      <c r="IPN99" s="73"/>
      <c r="IPO99" s="74"/>
      <c r="IPP99" s="74"/>
      <c r="IPQ99" s="77"/>
      <c r="IPR99" s="77"/>
      <c r="IPS99" s="11"/>
      <c r="IPY99" s="73"/>
      <c r="IPZ99" s="73"/>
      <c r="IQA99" s="73"/>
      <c r="IQB99" s="73"/>
      <c r="IQC99" s="74"/>
      <c r="IQD99" s="74"/>
      <c r="IQE99" s="77"/>
      <c r="IQF99" s="77"/>
      <c r="IQG99" s="11"/>
      <c r="IQM99" s="73"/>
      <c r="IQN99" s="73"/>
      <c r="IQO99" s="73"/>
      <c r="IQP99" s="73"/>
      <c r="IQQ99" s="74"/>
      <c r="IQR99" s="74"/>
      <c r="IQS99" s="77"/>
      <c r="IQT99" s="77"/>
      <c r="IQU99" s="11"/>
      <c r="IRA99" s="73"/>
      <c r="IRB99" s="73"/>
      <c r="IRC99" s="73"/>
      <c r="IRD99" s="73"/>
      <c r="IRE99" s="74"/>
      <c r="IRF99" s="74"/>
      <c r="IRG99" s="77"/>
      <c r="IRH99" s="77"/>
      <c r="IRI99" s="11"/>
      <c r="IRO99" s="73"/>
      <c r="IRP99" s="73"/>
      <c r="IRQ99" s="73"/>
      <c r="IRR99" s="73"/>
      <c r="IRS99" s="74"/>
      <c r="IRT99" s="74"/>
      <c r="IRU99" s="77"/>
      <c r="IRV99" s="77"/>
      <c r="IRW99" s="11"/>
      <c r="ISC99" s="73"/>
      <c r="ISD99" s="73"/>
      <c r="ISE99" s="73"/>
      <c r="ISF99" s="73"/>
      <c r="ISG99" s="74"/>
      <c r="ISH99" s="74"/>
      <c r="ISI99" s="77"/>
      <c r="ISJ99" s="77"/>
      <c r="ISK99" s="11"/>
      <c r="ISQ99" s="73"/>
      <c r="ISR99" s="73"/>
      <c r="ISS99" s="73"/>
      <c r="IST99" s="73"/>
      <c r="ISU99" s="74"/>
      <c r="ISV99" s="74"/>
      <c r="ISW99" s="77"/>
      <c r="ISX99" s="77"/>
      <c r="ISY99" s="11"/>
      <c r="ITE99" s="73"/>
      <c r="ITF99" s="73"/>
      <c r="ITG99" s="73"/>
      <c r="ITH99" s="73"/>
      <c r="ITI99" s="74"/>
      <c r="ITJ99" s="74"/>
      <c r="ITK99" s="77"/>
      <c r="ITL99" s="77"/>
      <c r="ITM99" s="11"/>
      <c r="ITS99" s="73"/>
      <c r="ITT99" s="73"/>
      <c r="ITU99" s="73"/>
      <c r="ITV99" s="73"/>
      <c r="ITW99" s="74"/>
      <c r="ITX99" s="74"/>
      <c r="ITY99" s="77"/>
      <c r="ITZ99" s="77"/>
      <c r="IUA99" s="11"/>
      <c r="IUG99" s="73"/>
      <c r="IUH99" s="73"/>
      <c r="IUI99" s="73"/>
      <c r="IUJ99" s="73"/>
      <c r="IUK99" s="74"/>
      <c r="IUL99" s="74"/>
      <c r="IUM99" s="77"/>
      <c r="IUN99" s="77"/>
      <c r="IUO99" s="11"/>
      <c r="IUU99" s="73"/>
      <c r="IUV99" s="73"/>
      <c r="IUW99" s="73"/>
      <c r="IUX99" s="73"/>
      <c r="IUY99" s="74"/>
      <c r="IUZ99" s="74"/>
      <c r="IVA99" s="77"/>
      <c r="IVB99" s="77"/>
      <c r="IVC99" s="11"/>
      <c r="IVI99" s="73"/>
      <c r="IVJ99" s="73"/>
      <c r="IVK99" s="73"/>
      <c r="IVL99" s="73"/>
      <c r="IVM99" s="74"/>
      <c r="IVN99" s="74"/>
      <c r="IVO99" s="77"/>
      <c r="IVP99" s="77"/>
      <c r="IVQ99" s="11"/>
      <c r="IVW99" s="73"/>
      <c r="IVX99" s="73"/>
      <c r="IVY99" s="73"/>
      <c r="IVZ99" s="73"/>
      <c r="IWA99" s="74"/>
      <c r="IWB99" s="74"/>
      <c r="IWC99" s="77"/>
      <c r="IWD99" s="77"/>
      <c r="IWE99" s="11"/>
      <c r="IWK99" s="73"/>
      <c r="IWL99" s="73"/>
      <c r="IWM99" s="73"/>
      <c r="IWN99" s="73"/>
      <c r="IWO99" s="74"/>
      <c r="IWP99" s="74"/>
      <c r="IWQ99" s="77"/>
      <c r="IWR99" s="77"/>
      <c r="IWS99" s="11"/>
      <c r="IWY99" s="73"/>
      <c r="IWZ99" s="73"/>
      <c r="IXA99" s="73"/>
      <c r="IXB99" s="73"/>
      <c r="IXC99" s="74"/>
      <c r="IXD99" s="74"/>
      <c r="IXE99" s="77"/>
      <c r="IXF99" s="77"/>
      <c r="IXG99" s="11"/>
      <c r="IXM99" s="73"/>
      <c r="IXN99" s="73"/>
      <c r="IXO99" s="73"/>
      <c r="IXP99" s="73"/>
      <c r="IXQ99" s="74"/>
      <c r="IXR99" s="74"/>
      <c r="IXS99" s="77"/>
      <c r="IXT99" s="77"/>
      <c r="IXU99" s="11"/>
      <c r="IYA99" s="73"/>
      <c r="IYB99" s="73"/>
      <c r="IYC99" s="73"/>
      <c r="IYD99" s="73"/>
      <c r="IYE99" s="74"/>
      <c r="IYF99" s="74"/>
      <c r="IYG99" s="77"/>
      <c r="IYH99" s="77"/>
      <c r="IYI99" s="11"/>
      <c r="IYO99" s="73"/>
      <c r="IYP99" s="73"/>
      <c r="IYQ99" s="73"/>
      <c r="IYR99" s="73"/>
      <c r="IYS99" s="74"/>
      <c r="IYT99" s="74"/>
      <c r="IYU99" s="77"/>
      <c r="IYV99" s="77"/>
      <c r="IYW99" s="11"/>
      <c r="IZC99" s="73"/>
      <c r="IZD99" s="73"/>
      <c r="IZE99" s="73"/>
      <c r="IZF99" s="73"/>
      <c r="IZG99" s="74"/>
      <c r="IZH99" s="74"/>
      <c r="IZI99" s="77"/>
      <c r="IZJ99" s="77"/>
      <c r="IZK99" s="11"/>
      <c r="IZQ99" s="73"/>
      <c r="IZR99" s="73"/>
      <c r="IZS99" s="73"/>
      <c r="IZT99" s="73"/>
      <c r="IZU99" s="74"/>
      <c r="IZV99" s="74"/>
      <c r="IZW99" s="77"/>
      <c r="IZX99" s="77"/>
      <c r="IZY99" s="11"/>
      <c r="JAE99" s="73"/>
      <c r="JAF99" s="73"/>
      <c r="JAG99" s="73"/>
      <c r="JAH99" s="73"/>
      <c r="JAI99" s="74"/>
      <c r="JAJ99" s="74"/>
      <c r="JAK99" s="77"/>
      <c r="JAL99" s="77"/>
      <c r="JAM99" s="11"/>
      <c r="JAS99" s="73"/>
      <c r="JAT99" s="73"/>
      <c r="JAU99" s="73"/>
      <c r="JAV99" s="73"/>
      <c r="JAW99" s="74"/>
      <c r="JAX99" s="74"/>
      <c r="JAY99" s="77"/>
      <c r="JAZ99" s="77"/>
      <c r="JBA99" s="11"/>
      <c r="JBG99" s="73"/>
      <c r="JBH99" s="73"/>
      <c r="JBI99" s="73"/>
      <c r="JBJ99" s="73"/>
      <c r="JBK99" s="74"/>
      <c r="JBL99" s="74"/>
      <c r="JBM99" s="77"/>
      <c r="JBN99" s="77"/>
      <c r="JBO99" s="11"/>
      <c r="JBU99" s="73"/>
      <c r="JBV99" s="73"/>
      <c r="JBW99" s="73"/>
      <c r="JBX99" s="73"/>
      <c r="JBY99" s="74"/>
      <c r="JBZ99" s="74"/>
      <c r="JCA99" s="77"/>
      <c r="JCB99" s="77"/>
      <c r="JCC99" s="11"/>
      <c r="JCI99" s="73"/>
      <c r="JCJ99" s="73"/>
      <c r="JCK99" s="73"/>
      <c r="JCL99" s="73"/>
      <c r="JCM99" s="74"/>
      <c r="JCN99" s="74"/>
      <c r="JCO99" s="77"/>
      <c r="JCP99" s="77"/>
      <c r="JCQ99" s="11"/>
      <c r="JCW99" s="73"/>
      <c r="JCX99" s="73"/>
      <c r="JCY99" s="73"/>
      <c r="JCZ99" s="73"/>
      <c r="JDA99" s="74"/>
      <c r="JDB99" s="74"/>
      <c r="JDC99" s="77"/>
      <c r="JDD99" s="77"/>
      <c r="JDE99" s="11"/>
      <c r="JDK99" s="73"/>
      <c r="JDL99" s="73"/>
      <c r="JDM99" s="73"/>
      <c r="JDN99" s="73"/>
      <c r="JDO99" s="74"/>
      <c r="JDP99" s="74"/>
      <c r="JDQ99" s="77"/>
      <c r="JDR99" s="77"/>
      <c r="JDS99" s="11"/>
      <c r="JDY99" s="73"/>
      <c r="JDZ99" s="73"/>
      <c r="JEA99" s="73"/>
      <c r="JEB99" s="73"/>
      <c r="JEC99" s="74"/>
      <c r="JED99" s="74"/>
      <c r="JEE99" s="77"/>
      <c r="JEF99" s="77"/>
      <c r="JEG99" s="11"/>
      <c r="JEM99" s="73"/>
      <c r="JEN99" s="73"/>
      <c r="JEO99" s="73"/>
      <c r="JEP99" s="73"/>
      <c r="JEQ99" s="74"/>
      <c r="JER99" s="74"/>
      <c r="JES99" s="77"/>
      <c r="JET99" s="77"/>
      <c r="JEU99" s="11"/>
      <c r="JFA99" s="73"/>
      <c r="JFB99" s="73"/>
      <c r="JFC99" s="73"/>
      <c r="JFD99" s="73"/>
      <c r="JFE99" s="74"/>
      <c r="JFF99" s="74"/>
      <c r="JFG99" s="77"/>
      <c r="JFH99" s="77"/>
      <c r="JFI99" s="11"/>
      <c r="JFO99" s="73"/>
      <c r="JFP99" s="73"/>
      <c r="JFQ99" s="73"/>
      <c r="JFR99" s="73"/>
      <c r="JFS99" s="74"/>
      <c r="JFT99" s="74"/>
      <c r="JFU99" s="77"/>
      <c r="JFV99" s="77"/>
      <c r="JFW99" s="11"/>
      <c r="JGC99" s="73"/>
      <c r="JGD99" s="73"/>
      <c r="JGE99" s="73"/>
      <c r="JGF99" s="73"/>
      <c r="JGG99" s="74"/>
      <c r="JGH99" s="74"/>
      <c r="JGI99" s="77"/>
      <c r="JGJ99" s="77"/>
      <c r="JGK99" s="11"/>
      <c r="JGQ99" s="73"/>
      <c r="JGR99" s="73"/>
      <c r="JGS99" s="73"/>
      <c r="JGT99" s="73"/>
      <c r="JGU99" s="74"/>
      <c r="JGV99" s="74"/>
      <c r="JGW99" s="77"/>
      <c r="JGX99" s="77"/>
      <c r="JGY99" s="11"/>
      <c r="JHE99" s="73"/>
      <c r="JHF99" s="73"/>
      <c r="JHG99" s="73"/>
      <c r="JHH99" s="73"/>
      <c r="JHI99" s="74"/>
      <c r="JHJ99" s="74"/>
      <c r="JHK99" s="77"/>
      <c r="JHL99" s="77"/>
      <c r="JHM99" s="11"/>
      <c r="JHS99" s="73"/>
      <c r="JHT99" s="73"/>
      <c r="JHU99" s="73"/>
      <c r="JHV99" s="73"/>
      <c r="JHW99" s="74"/>
      <c r="JHX99" s="74"/>
      <c r="JHY99" s="77"/>
      <c r="JHZ99" s="77"/>
      <c r="JIA99" s="11"/>
      <c r="JIG99" s="73"/>
      <c r="JIH99" s="73"/>
      <c r="JII99" s="73"/>
      <c r="JIJ99" s="73"/>
      <c r="JIK99" s="74"/>
      <c r="JIL99" s="74"/>
      <c r="JIM99" s="77"/>
      <c r="JIN99" s="77"/>
      <c r="JIO99" s="11"/>
      <c r="JIU99" s="73"/>
      <c r="JIV99" s="73"/>
      <c r="JIW99" s="73"/>
      <c r="JIX99" s="73"/>
      <c r="JIY99" s="74"/>
      <c r="JIZ99" s="74"/>
      <c r="JJA99" s="77"/>
      <c r="JJB99" s="77"/>
      <c r="JJC99" s="11"/>
      <c r="JJI99" s="73"/>
      <c r="JJJ99" s="73"/>
      <c r="JJK99" s="73"/>
      <c r="JJL99" s="73"/>
      <c r="JJM99" s="74"/>
      <c r="JJN99" s="74"/>
      <c r="JJO99" s="77"/>
      <c r="JJP99" s="77"/>
      <c r="JJQ99" s="11"/>
      <c r="JJW99" s="73"/>
      <c r="JJX99" s="73"/>
      <c r="JJY99" s="73"/>
      <c r="JJZ99" s="73"/>
      <c r="JKA99" s="74"/>
      <c r="JKB99" s="74"/>
      <c r="JKC99" s="77"/>
      <c r="JKD99" s="77"/>
      <c r="JKE99" s="11"/>
      <c r="JKK99" s="73"/>
      <c r="JKL99" s="73"/>
      <c r="JKM99" s="73"/>
      <c r="JKN99" s="73"/>
      <c r="JKO99" s="74"/>
      <c r="JKP99" s="74"/>
      <c r="JKQ99" s="77"/>
      <c r="JKR99" s="77"/>
      <c r="JKS99" s="11"/>
      <c r="JKY99" s="73"/>
      <c r="JKZ99" s="73"/>
      <c r="JLA99" s="73"/>
      <c r="JLB99" s="73"/>
      <c r="JLC99" s="74"/>
      <c r="JLD99" s="74"/>
      <c r="JLE99" s="77"/>
      <c r="JLF99" s="77"/>
      <c r="JLG99" s="11"/>
      <c r="JLM99" s="73"/>
      <c r="JLN99" s="73"/>
      <c r="JLO99" s="73"/>
      <c r="JLP99" s="73"/>
      <c r="JLQ99" s="74"/>
      <c r="JLR99" s="74"/>
      <c r="JLS99" s="77"/>
      <c r="JLT99" s="77"/>
      <c r="JLU99" s="11"/>
      <c r="JMA99" s="73"/>
      <c r="JMB99" s="73"/>
      <c r="JMC99" s="73"/>
      <c r="JMD99" s="73"/>
      <c r="JME99" s="74"/>
      <c r="JMF99" s="74"/>
      <c r="JMG99" s="77"/>
      <c r="JMH99" s="77"/>
      <c r="JMI99" s="11"/>
      <c r="JMO99" s="73"/>
      <c r="JMP99" s="73"/>
      <c r="JMQ99" s="73"/>
      <c r="JMR99" s="73"/>
      <c r="JMS99" s="74"/>
      <c r="JMT99" s="74"/>
      <c r="JMU99" s="77"/>
      <c r="JMV99" s="77"/>
      <c r="JMW99" s="11"/>
      <c r="JNC99" s="73"/>
      <c r="JND99" s="73"/>
      <c r="JNE99" s="73"/>
      <c r="JNF99" s="73"/>
      <c r="JNG99" s="74"/>
      <c r="JNH99" s="74"/>
      <c r="JNI99" s="77"/>
      <c r="JNJ99" s="77"/>
      <c r="JNK99" s="11"/>
      <c r="JNQ99" s="73"/>
      <c r="JNR99" s="73"/>
      <c r="JNS99" s="73"/>
      <c r="JNT99" s="73"/>
      <c r="JNU99" s="74"/>
      <c r="JNV99" s="74"/>
      <c r="JNW99" s="77"/>
      <c r="JNX99" s="77"/>
      <c r="JNY99" s="11"/>
      <c r="JOE99" s="73"/>
      <c r="JOF99" s="73"/>
      <c r="JOG99" s="73"/>
      <c r="JOH99" s="73"/>
      <c r="JOI99" s="74"/>
      <c r="JOJ99" s="74"/>
      <c r="JOK99" s="77"/>
      <c r="JOL99" s="77"/>
      <c r="JOM99" s="11"/>
      <c r="JOS99" s="73"/>
      <c r="JOT99" s="73"/>
      <c r="JOU99" s="73"/>
      <c r="JOV99" s="73"/>
      <c r="JOW99" s="74"/>
      <c r="JOX99" s="74"/>
      <c r="JOY99" s="77"/>
      <c r="JOZ99" s="77"/>
      <c r="JPA99" s="11"/>
      <c r="JPG99" s="73"/>
      <c r="JPH99" s="73"/>
      <c r="JPI99" s="73"/>
      <c r="JPJ99" s="73"/>
      <c r="JPK99" s="74"/>
      <c r="JPL99" s="74"/>
      <c r="JPM99" s="77"/>
      <c r="JPN99" s="77"/>
      <c r="JPO99" s="11"/>
      <c r="JPU99" s="73"/>
      <c r="JPV99" s="73"/>
      <c r="JPW99" s="73"/>
      <c r="JPX99" s="73"/>
      <c r="JPY99" s="74"/>
      <c r="JPZ99" s="74"/>
      <c r="JQA99" s="77"/>
      <c r="JQB99" s="77"/>
      <c r="JQC99" s="11"/>
      <c r="JQI99" s="73"/>
      <c r="JQJ99" s="73"/>
      <c r="JQK99" s="73"/>
      <c r="JQL99" s="73"/>
      <c r="JQM99" s="74"/>
      <c r="JQN99" s="74"/>
      <c r="JQO99" s="77"/>
      <c r="JQP99" s="77"/>
      <c r="JQQ99" s="11"/>
      <c r="JQW99" s="73"/>
      <c r="JQX99" s="73"/>
      <c r="JQY99" s="73"/>
      <c r="JQZ99" s="73"/>
      <c r="JRA99" s="74"/>
      <c r="JRB99" s="74"/>
      <c r="JRC99" s="77"/>
      <c r="JRD99" s="77"/>
      <c r="JRE99" s="11"/>
      <c r="JRK99" s="73"/>
      <c r="JRL99" s="73"/>
      <c r="JRM99" s="73"/>
      <c r="JRN99" s="73"/>
      <c r="JRO99" s="74"/>
      <c r="JRP99" s="74"/>
      <c r="JRQ99" s="77"/>
      <c r="JRR99" s="77"/>
      <c r="JRS99" s="11"/>
      <c r="JRY99" s="73"/>
      <c r="JRZ99" s="73"/>
      <c r="JSA99" s="73"/>
      <c r="JSB99" s="73"/>
      <c r="JSC99" s="74"/>
      <c r="JSD99" s="74"/>
      <c r="JSE99" s="77"/>
      <c r="JSF99" s="77"/>
      <c r="JSG99" s="11"/>
      <c r="JSM99" s="73"/>
      <c r="JSN99" s="73"/>
      <c r="JSO99" s="73"/>
      <c r="JSP99" s="73"/>
      <c r="JSQ99" s="74"/>
      <c r="JSR99" s="74"/>
      <c r="JSS99" s="77"/>
      <c r="JST99" s="77"/>
      <c r="JSU99" s="11"/>
      <c r="JTA99" s="73"/>
      <c r="JTB99" s="73"/>
      <c r="JTC99" s="73"/>
      <c r="JTD99" s="73"/>
      <c r="JTE99" s="74"/>
      <c r="JTF99" s="74"/>
      <c r="JTG99" s="77"/>
      <c r="JTH99" s="77"/>
      <c r="JTI99" s="11"/>
      <c r="JTO99" s="73"/>
      <c r="JTP99" s="73"/>
      <c r="JTQ99" s="73"/>
      <c r="JTR99" s="73"/>
      <c r="JTS99" s="74"/>
      <c r="JTT99" s="74"/>
      <c r="JTU99" s="77"/>
      <c r="JTV99" s="77"/>
      <c r="JTW99" s="11"/>
      <c r="JUC99" s="73"/>
      <c r="JUD99" s="73"/>
      <c r="JUE99" s="73"/>
      <c r="JUF99" s="73"/>
      <c r="JUG99" s="74"/>
      <c r="JUH99" s="74"/>
      <c r="JUI99" s="77"/>
      <c r="JUJ99" s="77"/>
      <c r="JUK99" s="11"/>
      <c r="JUQ99" s="73"/>
      <c r="JUR99" s="73"/>
      <c r="JUS99" s="73"/>
      <c r="JUT99" s="73"/>
      <c r="JUU99" s="74"/>
      <c r="JUV99" s="74"/>
      <c r="JUW99" s="77"/>
      <c r="JUX99" s="77"/>
      <c r="JUY99" s="11"/>
      <c r="JVE99" s="73"/>
      <c r="JVF99" s="73"/>
      <c r="JVG99" s="73"/>
      <c r="JVH99" s="73"/>
      <c r="JVI99" s="74"/>
      <c r="JVJ99" s="74"/>
      <c r="JVK99" s="77"/>
      <c r="JVL99" s="77"/>
      <c r="JVM99" s="11"/>
      <c r="JVS99" s="73"/>
      <c r="JVT99" s="73"/>
      <c r="JVU99" s="73"/>
      <c r="JVV99" s="73"/>
      <c r="JVW99" s="74"/>
      <c r="JVX99" s="74"/>
      <c r="JVY99" s="77"/>
      <c r="JVZ99" s="77"/>
      <c r="JWA99" s="11"/>
      <c r="JWG99" s="73"/>
      <c r="JWH99" s="73"/>
      <c r="JWI99" s="73"/>
      <c r="JWJ99" s="73"/>
      <c r="JWK99" s="74"/>
      <c r="JWL99" s="74"/>
      <c r="JWM99" s="77"/>
      <c r="JWN99" s="77"/>
      <c r="JWO99" s="11"/>
      <c r="JWU99" s="73"/>
      <c r="JWV99" s="73"/>
      <c r="JWW99" s="73"/>
      <c r="JWX99" s="73"/>
      <c r="JWY99" s="74"/>
      <c r="JWZ99" s="74"/>
      <c r="JXA99" s="77"/>
      <c r="JXB99" s="77"/>
      <c r="JXC99" s="11"/>
      <c r="JXI99" s="73"/>
      <c r="JXJ99" s="73"/>
      <c r="JXK99" s="73"/>
      <c r="JXL99" s="73"/>
      <c r="JXM99" s="74"/>
      <c r="JXN99" s="74"/>
      <c r="JXO99" s="77"/>
      <c r="JXP99" s="77"/>
      <c r="JXQ99" s="11"/>
      <c r="JXW99" s="73"/>
      <c r="JXX99" s="73"/>
      <c r="JXY99" s="73"/>
      <c r="JXZ99" s="73"/>
      <c r="JYA99" s="74"/>
      <c r="JYB99" s="74"/>
      <c r="JYC99" s="77"/>
      <c r="JYD99" s="77"/>
      <c r="JYE99" s="11"/>
      <c r="JYK99" s="73"/>
      <c r="JYL99" s="73"/>
      <c r="JYM99" s="73"/>
      <c r="JYN99" s="73"/>
      <c r="JYO99" s="74"/>
      <c r="JYP99" s="74"/>
      <c r="JYQ99" s="77"/>
      <c r="JYR99" s="77"/>
      <c r="JYS99" s="11"/>
      <c r="JYY99" s="73"/>
      <c r="JYZ99" s="73"/>
      <c r="JZA99" s="73"/>
      <c r="JZB99" s="73"/>
      <c r="JZC99" s="74"/>
      <c r="JZD99" s="74"/>
      <c r="JZE99" s="77"/>
      <c r="JZF99" s="77"/>
      <c r="JZG99" s="11"/>
      <c r="JZM99" s="73"/>
      <c r="JZN99" s="73"/>
      <c r="JZO99" s="73"/>
      <c r="JZP99" s="73"/>
      <c r="JZQ99" s="74"/>
      <c r="JZR99" s="74"/>
      <c r="JZS99" s="77"/>
      <c r="JZT99" s="77"/>
      <c r="JZU99" s="11"/>
      <c r="KAA99" s="73"/>
      <c r="KAB99" s="73"/>
      <c r="KAC99" s="73"/>
      <c r="KAD99" s="73"/>
      <c r="KAE99" s="74"/>
      <c r="KAF99" s="74"/>
      <c r="KAG99" s="77"/>
      <c r="KAH99" s="77"/>
      <c r="KAI99" s="11"/>
      <c r="KAO99" s="73"/>
      <c r="KAP99" s="73"/>
      <c r="KAQ99" s="73"/>
      <c r="KAR99" s="73"/>
      <c r="KAS99" s="74"/>
      <c r="KAT99" s="74"/>
      <c r="KAU99" s="77"/>
      <c r="KAV99" s="77"/>
      <c r="KAW99" s="11"/>
      <c r="KBC99" s="73"/>
      <c r="KBD99" s="73"/>
      <c r="KBE99" s="73"/>
      <c r="KBF99" s="73"/>
      <c r="KBG99" s="74"/>
      <c r="KBH99" s="74"/>
      <c r="KBI99" s="77"/>
      <c r="KBJ99" s="77"/>
      <c r="KBK99" s="11"/>
      <c r="KBQ99" s="73"/>
      <c r="KBR99" s="73"/>
      <c r="KBS99" s="73"/>
      <c r="KBT99" s="73"/>
      <c r="KBU99" s="74"/>
      <c r="KBV99" s="74"/>
      <c r="KBW99" s="77"/>
      <c r="KBX99" s="77"/>
      <c r="KBY99" s="11"/>
      <c r="KCE99" s="73"/>
      <c r="KCF99" s="73"/>
      <c r="KCG99" s="73"/>
      <c r="KCH99" s="73"/>
      <c r="KCI99" s="74"/>
      <c r="KCJ99" s="74"/>
      <c r="KCK99" s="77"/>
      <c r="KCL99" s="77"/>
      <c r="KCM99" s="11"/>
      <c r="KCS99" s="73"/>
      <c r="KCT99" s="73"/>
      <c r="KCU99" s="73"/>
      <c r="KCV99" s="73"/>
      <c r="KCW99" s="74"/>
      <c r="KCX99" s="74"/>
      <c r="KCY99" s="77"/>
      <c r="KCZ99" s="77"/>
      <c r="KDA99" s="11"/>
      <c r="KDG99" s="73"/>
      <c r="KDH99" s="73"/>
      <c r="KDI99" s="73"/>
      <c r="KDJ99" s="73"/>
      <c r="KDK99" s="74"/>
      <c r="KDL99" s="74"/>
      <c r="KDM99" s="77"/>
      <c r="KDN99" s="77"/>
      <c r="KDO99" s="11"/>
      <c r="KDU99" s="73"/>
      <c r="KDV99" s="73"/>
      <c r="KDW99" s="73"/>
      <c r="KDX99" s="73"/>
      <c r="KDY99" s="74"/>
      <c r="KDZ99" s="74"/>
      <c r="KEA99" s="77"/>
      <c r="KEB99" s="77"/>
      <c r="KEC99" s="11"/>
      <c r="KEI99" s="73"/>
      <c r="KEJ99" s="73"/>
      <c r="KEK99" s="73"/>
      <c r="KEL99" s="73"/>
      <c r="KEM99" s="74"/>
      <c r="KEN99" s="74"/>
      <c r="KEO99" s="77"/>
      <c r="KEP99" s="77"/>
      <c r="KEQ99" s="11"/>
      <c r="KEW99" s="73"/>
      <c r="KEX99" s="73"/>
      <c r="KEY99" s="73"/>
      <c r="KEZ99" s="73"/>
      <c r="KFA99" s="74"/>
      <c r="KFB99" s="74"/>
      <c r="KFC99" s="77"/>
      <c r="KFD99" s="77"/>
      <c r="KFE99" s="11"/>
      <c r="KFK99" s="73"/>
      <c r="KFL99" s="73"/>
      <c r="KFM99" s="73"/>
      <c r="KFN99" s="73"/>
      <c r="KFO99" s="74"/>
      <c r="KFP99" s="74"/>
      <c r="KFQ99" s="77"/>
      <c r="KFR99" s="77"/>
      <c r="KFS99" s="11"/>
      <c r="KFY99" s="73"/>
      <c r="KFZ99" s="73"/>
      <c r="KGA99" s="73"/>
      <c r="KGB99" s="73"/>
      <c r="KGC99" s="74"/>
      <c r="KGD99" s="74"/>
      <c r="KGE99" s="77"/>
      <c r="KGF99" s="77"/>
      <c r="KGG99" s="11"/>
      <c r="KGM99" s="73"/>
      <c r="KGN99" s="73"/>
      <c r="KGO99" s="73"/>
      <c r="KGP99" s="73"/>
      <c r="KGQ99" s="74"/>
      <c r="KGR99" s="74"/>
      <c r="KGS99" s="77"/>
      <c r="KGT99" s="77"/>
      <c r="KGU99" s="11"/>
      <c r="KHA99" s="73"/>
      <c r="KHB99" s="73"/>
      <c r="KHC99" s="73"/>
      <c r="KHD99" s="73"/>
      <c r="KHE99" s="74"/>
      <c r="KHF99" s="74"/>
      <c r="KHG99" s="77"/>
      <c r="KHH99" s="77"/>
      <c r="KHI99" s="11"/>
      <c r="KHO99" s="73"/>
      <c r="KHP99" s="73"/>
      <c r="KHQ99" s="73"/>
      <c r="KHR99" s="73"/>
      <c r="KHS99" s="74"/>
      <c r="KHT99" s="74"/>
      <c r="KHU99" s="77"/>
      <c r="KHV99" s="77"/>
      <c r="KHW99" s="11"/>
      <c r="KIC99" s="73"/>
      <c r="KID99" s="73"/>
      <c r="KIE99" s="73"/>
      <c r="KIF99" s="73"/>
      <c r="KIG99" s="74"/>
      <c r="KIH99" s="74"/>
      <c r="KII99" s="77"/>
      <c r="KIJ99" s="77"/>
      <c r="KIK99" s="11"/>
      <c r="KIQ99" s="73"/>
      <c r="KIR99" s="73"/>
      <c r="KIS99" s="73"/>
      <c r="KIT99" s="73"/>
      <c r="KIU99" s="74"/>
      <c r="KIV99" s="74"/>
      <c r="KIW99" s="77"/>
      <c r="KIX99" s="77"/>
      <c r="KIY99" s="11"/>
      <c r="KJE99" s="73"/>
      <c r="KJF99" s="73"/>
      <c r="KJG99" s="73"/>
      <c r="KJH99" s="73"/>
      <c r="KJI99" s="74"/>
      <c r="KJJ99" s="74"/>
      <c r="KJK99" s="77"/>
      <c r="KJL99" s="77"/>
      <c r="KJM99" s="11"/>
      <c r="KJS99" s="73"/>
      <c r="KJT99" s="73"/>
      <c r="KJU99" s="73"/>
      <c r="KJV99" s="73"/>
      <c r="KJW99" s="74"/>
      <c r="KJX99" s="74"/>
      <c r="KJY99" s="77"/>
      <c r="KJZ99" s="77"/>
      <c r="KKA99" s="11"/>
      <c r="KKG99" s="73"/>
      <c r="KKH99" s="73"/>
      <c r="KKI99" s="73"/>
      <c r="KKJ99" s="73"/>
      <c r="KKK99" s="74"/>
      <c r="KKL99" s="74"/>
      <c r="KKM99" s="77"/>
      <c r="KKN99" s="77"/>
      <c r="KKO99" s="11"/>
      <c r="KKU99" s="73"/>
      <c r="KKV99" s="73"/>
      <c r="KKW99" s="73"/>
      <c r="KKX99" s="73"/>
      <c r="KKY99" s="74"/>
      <c r="KKZ99" s="74"/>
      <c r="KLA99" s="77"/>
      <c r="KLB99" s="77"/>
      <c r="KLC99" s="11"/>
      <c r="KLI99" s="73"/>
      <c r="KLJ99" s="73"/>
      <c r="KLK99" s="73"/>
      <c r="KLL99" s="73"/>
      <c r="KLM99" s="74"/>
      <c r="KLN99" s="74"/>
      <c r="KLO99" s="77"/>
      <c r="KLP99" s="77"/>
      <c r="KLQ99" s="11"/>
      <c r="KLW99" s="73"/>
      <c r="KLX99" s="73"/>
      <c r="KLY99" s="73"/>
      <c r="KLZ99" s="73"/>
      <c r="KMA99" s="74"/>
      <c r="KMB99" s="74"/>
      <c r="KMC99" s="77"/>
      <c r="KMD99" s="77"/>
      <c r="KME99" s="11"/>
      <c r="KMK99" s="73"/>
      <c r="KML99" s="73"/>
      <c r="KMM99" s="73"/>
      <c r="KMN99" s="73"/>
      <c r="KMO99" s="74"/>
      <c r="KMP99" s="74"/>
      <c r="KMQ99" s="77"/>
      <c r="KMR99" s="77"/>
      <c r="KMS99" s="11"/>
      <c r="KMY99" s="73"/>
      <c r="KMZ99" s="73"/>
      <c r="KNA99" s="73"/>
      <c r="KNB99" s="73"/>
      <c r="KNC99" s="74"/>
      <c r="KND99" s="74"/>
      <c r="KNE99" s="77"/>
      <c r="KNF99" s="77"/>
      <c r="KNG99" s="11"/>
      <c r="KNM99" s="73"/>
      <c r="KNN99" s="73"/>
      <c r="KNO99" s="73"/>
      <c r="KNP99" s="73"/>
      <c r="KNQ99" s="74"/>
      <c r="KNR99" s="74"/>
      <c r="KNS99" s="77"/>
      <c r="KNT99" s="77"/>
      <c r="KNU99" s="11"/>
      <c r="KOA99" s="73"/>
      <c r="KOB99" s="73"/>
      <c r="KOC99" s="73"/>
      <c r="KOD99" s="73"/>
      <c r="KOE99" s="74"/>
      <c r="KOF99" s="74"/>
      <c r="KOG99" s="77"/>
      <c r="KOH99" s="77"/>
      <c r="KOI99" s="11"/>
      <c r="KOO99" s="73"/>
      <c r="KOP99" s="73"/>
      <c r="KOQ99" s="73"/>
      <c r="KOR99" s="73"/>
      <c r="KOS99" s="74"/>
      <c r="KOT99" s="74"/>
      <c r="KOU99" s="77"/>
      <c r="KOV99" s="77"/>
      <c r="KOW99" s="11"/>
      <c r="KPC99" s="73"/>
      <c r="KPD99" s="73"/>
      <c r="KPE99" s="73"/>
      <c r="KPF99" s="73"/>
      <c r="KPG99" s="74"/>
      <c r="KPH99" s="74"/>
      <c r="KPI99" s="77"/>
      <c r="KPJ99" s="77"/>
      <c r="KPK99" s="11"/>
      <c r="KPQ99" s="73"/>
      <c r="KPR99" s="73"/>
      <c r="KPS99" s="73"/>
      <c r="KPT99" s="73"/>
      <c r="KPU99" s="74"/>
      <c r="KPV99" s="74"/>
      <c r="KPW99" s="77"/>
      <c r="KPX99" s="77"/>
      <c r="KPY99" s="11"/>
      <c r="KQE99" s="73"/>
      <c r="KQF99" s="73"/>
      <c r="KQG99" s="73"/>
      <c r="KQH99" s="73"/>
      <c r="KQI99" s="74"/>
      <c r="KQJ99" s="74"/>
      <c r="KQK99" s="77"/>
      <c r="KQL99" s="77"/>
      <c r="KQM99" s="11"/>
      <c r="KQS99" s="73"/>
      <c r="KQT99" s="73"/>
      <c r="KQU99" s="73"/>
      <c r="KQV99" s="73"/>
      <c r="KQW99" s="74"/>
      <c r="KQX99" s="74"/>
      <c r="KQY99" s="77"/>
      <c r="KQZ99" s="77"/>
      <c r="KRA99" s="11"/>
      <c r="KRG99" s="73"/>
      <c r="KRH99" s="73"/>
      <c r="KRI99" s="73"/>
      <c r="KRJ99" s="73"/>
      <c r="KRK99" s="74"/>
      <c r="KRL99" s="74"/>
      <c r="KRM99" s="77"/>
      <c r="KRN99" s="77"/>
      <c r="KRO99" s="11"/>
      <c r="KRU99" s="73"/>
      <c r="KRV99" s="73"/>
      <c r="KRW99" s="73"/>
      <c r="KRX99" s="73"/>
      <c r="KRY99" s="74"/>
      <c r="KRZ99" s="74"/>
      <c r="KSA99" s="77"/>
      <c r="KSB99" s="77"/>
      <c r="KSC99" s="11"/>
      <c r="KSI99" s="73"/>
      <c r="KSJ99" s="73"/>
      <c r="KSK99" s="73"/>
      <c r="KSL99" s="73"/>
      <c r="KSM99" s="74"/>
      <c r="KSN99" s="74"/>
      <c r="KSO99" s="77"/>
      <c r="KSP99" s="77"/>
      <c r="KSQ99" s="11"/>
      <c r="KSW99" s="73"/>
      <c r="KSX99" s="73"/>
      <c r="KSY99" s="73"/>
      <c r="KSZ99" s="73"/>
      <c r="KTA99" s="74"/>
      <c r="KTB99" s="74"/>
      <c r="KTC99" s="77"/>
      <c r="KTD99" s="77"/>
      <c r="KTE99" s="11"/>
      <c r="KTK99" s="73"/>
      <c r="KTL99" s="73"/>
      <c r="KTM99" s="73"/>
      <c r="KTN99" s="73"/>
      <c r="KTO99" s="74"/>
      <c r="KTP99" s="74"/>
      <c r="KTQ99" s="77"/>
      <c r="KTR99" s="77"/>
      <c r="KTS99" s="11"/>
      <c r="KTY99" s="73"/>
      <c r="KTZ99" s="73"/>
      <c r="KUA99" s="73"/>
      <c r="KUB99" s="73"/>
      <c r="KUC99" s="74"/>
      <c r="KUD99" s="74"/>
      <c r="KUE99" s="77"/>
      <c r="KUF99" s="77"/>
      <c r="KUG99" s="11"/>
      <c r="KUM99" s="73"/>
      <c r="KUN99" s="73"/>
      <c r="KUO99" s="73"/>
      <c r="KUP99" s="73"/>
      <c r="KUQ99" s="74"/>
      <c r="KUR99" s="74"/>
      <c r="KUS99" s="77"/>
      <c r="KUT99" s="77"/>
      <c r="KUU99" s="11"/>
      <c r="KVA99" s="73"/>
      <c r="KVB99" s="73"/>
      <c r="KVC99" s="73"/>
      <c r="KVD99" s="73"/>
      <c r="KVE99" s="74"/>
      <c r="KVF99" s="74"/>
      <c r="KVG99" s="77"/>
      <c r="KVH99" s="77"/>
      <c r="KVI99" s="11"/>
      <c r="KVO99" s="73"/>
      <c r="KVP99" s="73"/>
      <c r="KVQ99" s="73"/>
      <c r="KVR99" s="73"/>
      <c r="KVS99" s="74"/>
      <c r="KVT99" s="74"/>
      <c r="KVU99" s="77"/>
      <c r="KVV99" s="77"/>
      <c r="KVW99" s="11"/>
      <c r="KWC99" s="73"/>
      <c r="KWD99" s="73"/>
      <c r="KWE99" s="73"/>
      <c r="KWF99" s="73"/>
      <c r="KWG99" s="74"/>
      <c r="KWH99" s="74"/>
      <c r="KWI99" s="77"/>
      <c r="KWJ99" s="77"/>
      <c r="KWK99" s="11"/>
      <c r="KWQ99" s="73"/>
      <c r="KWR99" s="73"/>
      <c r="KWS99" s="73"/>
      <c r="KWT99" s="73"/>
      <c r="KWU99" s="74"/>
      <c r="KWV99" s="74"/>
      <c r="KWW99" s="77"/>
      <c r="KWX99" s="77"/>
      <c r="KWY99" s="11"/>
      <c r="KXE99" s="73"/>
      <c r="KXF99" s="73"/>
      <c r="KXG99" s="73"/>
      <c r="KXH99" s="73"/>
      <c r="KXI99" s="74"/>
      <c r="KXJ99" s="74"/>
      <c r="KXK99" s="77"/>
      <c r="KXL99" s="77"/>
      <c r="KXM99" s="11"/>
      <c r="KXS99" s="73"/>
      <c r="KXT99" s="73"/>
      <c r="KXU99" s="73"/>
      <c r="KXV99" s="73"/>
      <c r="KXW99" s="74"/>
      <c r="KXX99" s="74"/>
      <c r="KXY99" s="77"/>
      <c r="KXZ99" s="77"/>
      <c r="KYA99" s="11"/>
      <c r="KYG99" s="73"/>
      <c r="KYH99" s="73"/>
      <c r="KYI99" s="73"/>
      <c r="KYJ99" s="73"/>
      <c r="KYK99" s="74"/>
      <c r="KYL99" s="74"/>
      <c r="KYM99" s="77"/>
      <c r="KYN99" s="77"/>
      <c r="KYO99" s="11"/>
      <c r="KYU99" s="73"/>
      <c r="KYV99" s="73"/>
      <c r="KYW99" s="73"/>
      <c r="KYX99" s="73"/>
      <c r="KYY99" s="74"/>
      <c r="KYZ99" s="74"/>
      <c r="KZA99" s="77"/>
      <c r="KZB99" s="77"/>
      <c r="KZC99" s="11"/>
      <c r="KZI99" s="73"/>
      <c r="KZJ99" s="73"/>
      <c r="KZK99" s="73"/>
      <c r="KZL99" s="73"/>
      <c r="KZM99" s="74"/>
      <c r="KZN99" s="74"/>
      <c r="KZO99" s="77"/>
      <c r="KZP99" s="77"/>
      <c r="KZQ99" s="11"/>
      <c r="KZW99" s="73"/>
      <c r="KZX99" s="73"/>
      <c r="KZY99" s="73"/>
      <c r="KZZ99" s="73"/>
      <c r="LAA99" s="74"/>
      <c r="LAB99" s="74"/>
      <c r="LAC99" s="77"/>
      <c r="LAD99" s="77"/>
      <c r="LAE99" s="11"/>
      <c r="LAK99" s="73"/>
      <c r="LAL99" s="73"/>
      <c r="LAM99" s="73"/>
      <c r="LAN99" s="73"/>
      <c r="LAO99" s="74"/>
      <c r="LAP99" s="74"/>
      <c r="LAQ99" s="77"/>
      <c r="LAR99" s="77"/>
      <c r="LAS99" s="11"/>
      <c r="LAY99" s="73"/>
      <c r="LAZ99" s="73"/>
      <c r="LBA99" s="73"/>
      <c r="LBB99" s="73"/>
      <c r="LBC99" s="74"/>
      <c r="LBD99" s="74"/>
      <c r="LBE99" s="77"/>
      <c r="LBF99" s="77"/>
      <c r="LBG99" s="11"/>
      <c r="LBM99" s="73"/>
      <c r="LBN99" s="73"/>
      <c r="LBO99" s="73"/>
      <c r="LBP99" s="73"/>
      <c r="LBQ99" s="74"/>
      <c r="LBR99" s="74"/>
      <c r="LBS99" s="77"/>
      <c r="LBT99" s="77"/>
      <c r="LBU99" s="11"/>
      <c r="LCA99" s="73"/>
      <c r="LCB99" s="73"/>
      <c r="LCC99" s="73"/>
      <c r="LCD99" s="73"/>
      <c r="LCE99" s="74"/>
      <c r="LCF99" s="74"/>
      <c r="LCG99" s="77"/>
      <c r="LCH99" s="77"/>
      <c r="LCI99" s="11"/>
      <c r="LCO99" s="73"/>
      <c r="LCP99" s="73"/>
      <c r="LCQ99" s="73"/>
      <c r="LCR99" s="73"/>
      <c r="LCS99" s="74"/>
      <c r="LCT99" s="74"/>
      <c r="LCU99" s="77"/>
      <c r="LCV99" s="77"/>
      <c r="LCW99" s="11"/>
      <c r="LDC99" s="73"/>
      <c r="LDD99" s="73"/>
      <c r="LDE99" s="73"/>
      <c r="LDF99" s="73"/>
      <c r="LDG99" s="74"/>
      <c r="LDH99" s="74"/>
      <c r="LDI99" s="77"/>
      <c r="LDJ99" s="77"/>
      <c r="LDK99" s="11"/>
      <c r="LDQ99" s="73"/>
      <c r="LDR99" s="73"/>
      <c r="LDS99" s="73"/>
      <c r="LDT99" s="73"/>
      <c r="LDU99" s="74"/>
      <c r="LDV99" s="74"/>
      <c r="LDW99" s="77"/>
      <c r="LDX99" s="77"/>
      <c r="LDY99" s="11"/>
      <c r="LEE99" s="73"/>
      <c r="LEF99" s="73"/>
      <c r="LEG99" s="73"/>
      <c r="LEH99" s="73"/>
      <c r="LEI99" s="74"/>
      <c r="LEJ99" s="74"/>
      <c r="LEK99" s="77"/>
      <c r="LEL99" s="77"/>
      <c r="LEM99" s="11"/>
      <c r="LES99" s="73"/>
      <c r="LET99" s="73"/>
      <c r="LEU99" s="73"/>
      <c r="LEV99" s="73"/>
      <c r="LEW99" s="74"/>
      <c r="LEX99" s="74"/>
      <c r="LEY99" s="77"/>
      <c r="LEZ99" s="77"/>
      <c r="LFA99" s="11"/>
      <c r="LFG99" s="73"/>
      <c r="LFH99" s="73"/>
      <c r="LFI99" s="73"/>
      <c r="LFJ99" s="73"/>
      <c r="LFK99" s="74"/>
      <c r="LFL99" s="74"/>
      <c r="LFM99" s="77"/>
      <c r="LFN99" s="77"/>
      <c r="LFO99" s="11"/>
      <c r="LFU99" s="73"/>
      <c r="LFV99" s="73"/>
      <c r="LFW99" s="73"/>
      <c r="LFX99" s="73"/>
      <c r="LFY99" s="74"/>
      <c r="LFZ99" s="74"/>
      <c r="LGA99" s="77"/>
      <c r="LGB99" s="77"/>
      <c r="LGC99" s="11"/>
      <c r="LGI99" s="73"/>
      <c r="LGJ99" s="73"/>
      <c r="LGK99" s="73"/>
      <c r="LGL99" s="73"/>
      <c r="LGM99" s="74"/>
      <c r="LGN99" s="74"/>
      <c r="LGO99" s="77"/>
      <c r="LGP99" s="77"/>
      <c r="LGQ99" s="11"/>
      <c r="LGW99" s="73"/>
      <c r="LGX99" s="73"/>
      <c r="LGY99" s="73"/>
      <c r="LGZ99" s="73"/>
      <c r="LHA99" s="74"/>
      <c r="LHB99" s="74"/>
      <c r="LHC99" s="77"/>
      <c r="LHD99" s="77"/>
      <c r="LHE99" s="11"/>
      <c r="LHK99" s="73"/>
      <c r="LHL99" s="73"/>
      <c r="LHM99" s="73"/>
      <c r="LHN99" s="73"/>
      <c r="LHO99" s="74"/>
      <c r="LHP99" s="74"/>
      <c r="LHQ99" s="77"/>
      <c r="LHR99" s="77"/>
      <c r="LHS99" s="11"/>
      <c r="LHY99" s="73"/>
      <c r="LHZ99" s="73"/>
      <c r="LIA99" s="73"/>
      <c r="LIB99" s="73"/>
      <c r="LIC99" s="74"/>
      <c r="LID99" s="74"/>
      <c r="LIE99" s="77"/>
      <c r="LIF99" s="77"/>
      <c r="LIG99" s="11"/>
      <c r="LIM99" s="73"/>
      <c r="LIN99" s="73"/>
      <c r="LIO99" s="73"/>
      <c r="LIP99" s="73"/>
      <c r="LIQ99" s="74"/>
      <c r="LIR99" s="74"/>
      <c r="LIS99" s="77"/>
      <c r="LIT99" s="77"/>
      <c r="LIU99" s="11"/>
      <c r="LJA99" s="73"/>
      <c r="LJB99" s="73"/>
      <c r="LJC99" s="73"/>
      <c r="LJD99" s="73"/>
      <c r="LJE99" s="74"/>
      <c r="LJF99" s="74"/>
      <c r="LJG99" s="77"/>
      <c r="LJH99" s="77"/>
      <c r="LJI99" s="11"/>
      <c r="LJO99" s="73"/>
      <c r="LJP99" s="73"/>
      <c r="LJQ99" s="73"/>
      <c r="LJR99" s="73"/>
      <c r="LJS99" s="74"/>
      <c r="LJT99" s="74"/>
      <c r="LJU99" s="77"/>
      <c r="LJV99" s="77"/>
      <c r="LJW99" s="11"/>
      <c r="LKC99" s="73"/>
      <c r="LKD99" s="73"/>
      <c r="LKE99" s="73"/>
      <c r="LKF99" s="73"/>
      <c r="LKG99" s="74"/>
      <c r="LKH99" s="74"/>
      <c r="LKI99" s="77"/>
      <c r="LKJ99" s="77"/>
      <c r="LKK99" s="11"/>
      <c r="LKQ99" s="73"/>
      <c r="LKR99" s="73"/>
      <c r="LKS99" s="73"/>
      <c r="LKT99" s="73"/>
      <c r="LKU99" s="74"/>
      <c r="LKV99" s="74"/>
      <c r="LKW99" s="77"/>
      <c r="LKX99" s="77"/>
      <c r="LKY99" s="11"/>
      <c r="LLE99" s="73"/>
      <c r="LLF99" s="73"/>
      <c r="LLG99" s="73"/>
      <c r="LLH99" s="73"/>
      <c r="LLI99" s="74"/>
      <c r="LLJ99" s="74"/>
      <c r="LLK99" s="77"/>
      <c r="LLL99" s="77"/>
      <c r="LLM99" s="11"/>
      <c r="LLS99" s="73"/>
      <c r="LLT99" s="73"/>
      <c r="LLU99" s="73"/>
      <c r="LLV99" s="73"/>
      <c r="LLW99" s="74"/>
      <c r="LLX99" s="74"/>
      <c r="LLY99" s="77"/>
      <c r="LLZ99" s="77"/>
      <c r="LMA99" s="11"/>
      <c r="LMG99" s="73"/>
      <c r="LMH99" s="73"/>
      <c r="LMI99" s="73"/>
      <c r="LMJ99" s="73"/>
      <c r="LMK99" s="74"/>
      <c r="LML99" s="74"/>
      <c r="LMM99" s="77"/>
      <c r="LMN99" s="77"/>
      <c r="LMO99" s="11"/>
      <c r="LMU99" s="73"/>
      <c r="LMV99" s="73"/>
      <c r="LMW99" s="73"/>
      <c r="LMX99" s="73"/>
      <c r="LMY99" s="74"/>
      <c r="LMZ99" s="74"/>
      <c r="LNA99" s="77"/>
      <c r="LNB99" s="77"/>
      <c r="LNC99" s="11"/>
      <c r="LNI99" s="73"/>
      <c r="LNJ99" s="73"/>
      <c r="LNK99" s="73"/>
      <c r="LNL99" s="73"/>
      <c r="LNM99" s="74"/>
      <c r="LNN99" s="74"/>
      <c r="LNO99" s="77"/>
      <c r="LNP99" s="77"/>
      <c r="LNQ99" s="11"/>
      <c r="LNW99" s="73"/>
      <c r="LNX99" s="73"/>
      <c r="LNY99" s="73"/>
      <c r="LNZ99" s="73"/>
      <c r="LOA99" s="74"/>
      <c r="LOB99" s="74"/>
      <c r="LOC99" s="77"/>
      <c r="LOD99" s="77"/>
      <c r="LOE99" s="11"/>
      <c r="LOK99" s="73"/>
      <c r="LOL99" s="73"/>
      <c r="LOM99" s="73"/>
      <c r="LON99" s="73"/>
      <c r="LOO99" s="74"/>
      <c r="LOP99" s="74"/>
      <c r="LOQ99" s="77"/>
      <c r="LOR99" s="77"/>
      <c r="LOS99" s="11"/>
      <c r="LOY99" s="73"/>
      <c r="LOZ99" s="73"/>
      <c r="LPA99" s="73"/>
      <c r="LPB99" s="73"/>
      <c r="LPC99" s="74"/>
      <c r="LPD99" s="74"/>
      <c r="LPE99" s="77"/>
      <c r="LPF99" s="77"/>
      <c r="LPG99" s="11"/>
      <c r="LPM99" s="73"/>
      <c r="LPN99" s="73"/>
      <c r="LPO99" s="73"/>
      <c r="LPP99" s="73"/>
      <c r="LPQ99" s="74"/>
      <c r="LPR99" s="74"/>
      <c r="LPS99" s="77"/>
      <c r="LPT99" s="77"/>
      <c r="LPU99" s="11"/>
      <c r="LQA99" s="73"/>
      <c r="LQB99" s="73"/>
      <c r="LQC99" s="73"/>
      <c r="LQD99" s="73"/>
      <c r="LQE99" s="74"/>
      <c r="LQF99" s="74"/>
      <c r="LQG99" s="77"/>
      <c r="LQH99" s="77"/>
      <c r="LQI99" s="11"/>
      <c r="LQO99" s="73"/>
      <c r="LQP99" s="73"/>
      <c r="LQQ99" s="73"/>
      <c r="LQR99" s="73"/>
      <c r="LQS99" s="74"/>
      <c r="LQT99" s="74"/>
      <c r="LQU99" s="77"/>
      <c r="LQV99" s="77"/>
      <c r="LQW99" s="11"/>
      <c r="LRC99" s="73"/>
      <c r="LRD99" s="73"/>
      <c r="LRE99" s="73"/>
      <c r="LRF99" s="73"/>
      <c r="LRG99" s="74"/>
      <c r="LRH99" s="74"/>
      <c r="LRI99" s="77"/>
      <c r="LRJ99" s="77"/>
      <c r="LRK99" s="11"/>
      <c r="LRQ99" s="73"/>
      <c r="LRR99" s="73"/>
      <c r="LRS99" s="73"/>
      <c r="LRT99" s="73"/>
      <c r="LRU99" s="74"/>
      <c r="LRV99" s="74"/>
      <c r="LRW99" s="77"/>
      <c r="LRX99" s="77"/>
      <c r="LRY99" s="11"/>
      <c r="LSE99" s="73"/>
      <c r="LSF99" s="73"/>
      <c r="LSG99" s="73"/>
      <c r="LSH99" s="73"/>
      <c r="LSI99" s="74"/>
      <c r="LSJ99" s="74"/>
      <c r="LSK99" s="77"/>
      <c r="LSL99" s="77"/>
      <c r="LSM99" s="11"/>
      <c r="LSS99" s="73"/>
      <c r="LST99" s="73"/>
      <c r="LSU99" s="73"/>
      <c r="LSV99" s="73"/>
      <c r="LSW99" s="74"/>
      <c r="LSX99" s="74"/>
      <c r="LSY99" s="77"/>
      <c r="LSZ99" s="77"/>
      <c r="LTA99" s="11"/>
      <c r="LTG99" s="73"/>
      <c r="LTH99" s="73"/>
      <c r="LTI99" s="73"/>
      <c r="LTJ99" s="73"/>
      <c r="LTK99" s="74"/>
      <c r="LTL99" s="74"/>
      <c r="LTM99" s="77"/>
      <c r="LTN99" s="77"/>
      <c r="LTO99" s="11"/>
      <c r="LTU99" s="73"/>
      <c r="LTV99" s="73"/>
      <c r="LTW99" s="73"/>
      <c r="LTX99" s="73"/>
      <c r="LTY99" s="74"/>
      <c r="LTZ99" s="74"/>
      <c r="LUA99" s="77"/>
      <c r="LUB99" s="77"/>
      <c r="LUC99" s="11"/>
      <c r="LUI99" s="73"/>
      <c r="LUJ99" s="73"/>
      <c r="LUK99" s="73"/>
      <c r="LUL99" s="73"/>
      <c r="LUM99" s="74"/>
      <c r="LUN99" s="74"/>
      <c r="LUO99" s="77"/>
      <c r="LUP99" s="77"/>
      <c r="LUQ99" s="11"/>
      <c r="LUW99" s="73"/>
      <c r="LUX99" s="73"/>
      <c r="LUY99" s="73"/>
      <c r="LUZ99" s="73"/>
      <c r="LVA99" s="74"/>
      <c r="LVB99" s="74"/>
      <c r="LVC99" s="77"/>
      <c r="LVD99" s="77"/>
      <c r="LVE99" s="11"/>
      <c r="LVK99" s="73"/>
      <c r="LVL99" s="73"/>
      <c r="LVM99" s="73"/>
      <c r="LVN99" s="73"/>
      <c r="LVO99" s="74"/>
      <c r="LVP99" s="74"/>
      <c r="LVQ99" s="77"/>
      <c r="LVR99" s="77"/>
      <c r="LVS99" s="11"/>
      <c r="LVY99" s="73"/>
      <c r="LVZ99" s="73"/>
      <c r="LWA99" s="73"/>
      <c r="LWB99" s="73"/>
      <c r="LWC99" s="74"/>
      <c r="LWD99" s="74"/>
      <c r="LWE99" s="77"/>
      <c r="LWF99" s="77"/>
      <c r="LWG99" s="11"/>
      <c r="LWM99" s="73"/>
      <c r="LWN99" s="73"/>
      <c r="LWO99" s="73"/>
      <c r="LWP99" s="73"/>
      <c r="LWQ99" s="74"/>
      <c r="LWR99" s="74"/>
      <c r="LWS99" s="77"/>
      <c r="LWT99" s="77"/>
      <c r="LWU99" s="11"/>
      <c r="LXA99" s="73"/>
      <c r="LXB99" s="73"/>
      <c r="LXC99" s="73"/>
      <c r="LXD99" s="73"/>
      <c r="LXE99" s="74"/>
      <c r="LXF99" s="74"/>
      <c r="LXG99" s="77"/>
      <c r="LXH99" s="77"/>
      <c r="LXI99" s="11"/>
      <c r="LXO99" s="73"/>
      <c r="LXP99" s="73"/>
      <c r="LXQ99" s="73"/>
      <c r="LXR99" s="73"/>
      <c r="LXS99" s="74"/>
      <c r="LXT99" s="74"/>
      <c r="LXU99" s="77"/>
      <c r="LXV99" s="77"/>
      <c r="LXW99" s="11"/>
      <c r="LYC99" s="73"/>
      <c r="LYD99" s="73"/>
      <c r="LYE99" s="73"/>
      <c r="LYF99" s="73"/>
      <c r="LYG99" s="74"/>
      <c r="LYH99" s="74"/>
      <c r="LYI99" s="77"/>
      <c r="LYJ99" s="77"/>
      <c r="LYK99" s="11"/>
      <c r="LYQ99" s="73"/>
      <c r="LYR99" s="73"/>
      <c r="LYS99" s="73"/>
      <c r="LYT99" s="73"/>
      <c r="LYU99" s="74"/>
      <c r="LYV99" s="74"/>
      <c r="LYW99" s="77"/>
      <c r="LYX99" s="77"/>
      <c r="LYY99" s="11"/>
      <c r="LZE99" s="73"/>
      <c r="LZF99" s="73"/>
      <c r="LZG99" s="73"/>
      <c r="LZH99" s="73"/>
      <c r="LZI99" s="74"/>
      <c r="LZJ99" s="74"/>
      <c r="LZK99" s="77"/>
      <c r="LZL99" s="77"/>
      <c r="LZM99" s="11"/>
      <c r="LZS99" s="73"/>
      <c r="LZT99" s="73"/>
      <c r="LZU99" s="73"/>
      <c r="LZV99" s="73"/>
      <c r="LZW99" s="74"/>
      <c r="LZX99" s="74"/>
      <c r="LZY99" s="77"/>
      <c r="LZZ99" s="77"/>
      <c r="MAA99" s="11"/>
      <c r="MAG99" s="73"/>
      <c r="MAH99" s="73"/>
      <c r="MAI99" s="73"/>
      <c r="MAJ99" s="73"/>
      <c r="MAK99" s="74"/>
      <c r="MAL99" s="74"/>
      <c r="MAM99" s="77"/>
      <c r="MAN99" s="77"/>
      <c r="MAO99" s="11"/>
      <c r="MAU99" s="73"/>
      <c r="MAV99" s="73"/>
      <c r="MAW99" s="73"/>
      <c r="MAX99" s="73"/>
      <c r="MAY99" s="74"/>
      <c r="MAZ99" s="74"/>
      <c r="MBA99" s="77"/>
      <c r="MBB99" s="77"/>
      <c r="MBC99" s="11"/>
      <c r="MBI99" s="73"/>
      <c r="MBJ99" s="73"/>
      <c r="MBK99" s="73"/>
      <c r="MBL99" s="73"/>
      <c r="MBM99" s="74"/>
      <c r="MBN99" s="74"/>
      <c r="MBO99" s="77"/>
      <c r="MBP99" s="77"/>
      <c r="MBQ99" s="11"/>
      <c r="MBW99" s="73"/>
      <c r="MBX99" s="73"/>
      <c r="MBY99" s="73"/>
      <c r="MBZ99" s="73"/>
      <c r="MCA99" s="74"/>
      <c r="MCB99" s="74"/>
      <c r="MCC99" s="77"/>
      <c r="MCD99" s="77"/>
      <c r="MCE99" s="11"/>
      <c r="MCK99" s="73"/>
      <c r="MCL99" s="73"/>
      <c r="MCM99" s="73"/>
      <c r="MCN99" s="73"/>
      <c r="MCO99" s="74"/>
      <c r="MCP99" s="74"/>
      <c r="MCQ99" s="77"/>
      <c r="MCR99" s="77"/>
      <c r="MCS99" s="11"/>
      <c r="MCY99" s="73"/>
      <c r="MCZ99" s="73"/>
      <c r="MDA99" s="73"/>
      <c r="MDB99" s="73"/>
      <c r="MDC99" s="74"/>
      <c r="MDD99" s="74"/>
      <c r="MDE99" s="77"/>
      <c r="MDF99" s="77"/>
      <c r="MDG99" s="11"/>
      <c r="MDM99" s="73"/>
      <c r="MDN99" s="73"/>
      <c r="MDO99" s="73"/>
      <c r="MDP99" s="73"/>
      <c r="MDQ99" s="74"/>
      <c r="MDR99" s="74"/>
      <c r="MDS99" s="77"/>
      <c r="MDT99" s="77"/>
      <c r="MDU99" s="11"/>
      <c r="MEA99" s="73"/>
      <c r="MEB99" s="73"/>
      <c r="MEC99" s="73"/>
      <c r="MED99" s="73"/>
      <c r="MEE99" s="74"/>
      <c r="MEF99" s="74"/>
      <c r="MEG99" s="77"/>
      <c r="MEH99" s="77"/>
      <c r="MEI99" s="11"/>
      <c r="MEO99" s="73"/>
      <c r="MEP99" s="73"/>
      <c r="MEQ99" s="73"/>
      <c r="MER99" s="73"/>
      <c r="MES99" s="74"/>
      <c r="MET99" s="74"/>
      <c r="MEU99" s="77"/>
      <c r="MEV99" s="77"/>
      <c r="MEW99" s="11"/>
      <c r="MFC99" s="73"/>
      <c r="MFD99" s="73"/>
      <c r="MFE99" s="73"/>
      <c r="MFF99" s="73"/>
      <c r="MFG99" s="74"/>
      <c r="MFH99" s="74"/>
      <c r="MFI99" s="77"/>
      <c r="MFJ99" s="77"/>
      <c r="MFK99" s="11"/>
      <c r="MFQ99" s="73"/>
      <c r="MFR99" s="73"/>
      <c r="MFS99" s="73"/>
      <c r="MFT99" s="73"/>
      <c r="MFU99" s="74"/>
      <c r="MFV99" s="74"/>
      <c r="MFW99" s="77"/>
      <c r="MFX99" s="77"/>
      <c r="MFY99" s="11"/>
      <c r="MGE99" s="73"/>
      <c r="MGF99" s="73"/>
      <c r="MGG99" s="73"/>
      <c r="MGH99" s="73"/>
      <c r="MGI99" s="74"/>
      <c r="MGJ99" s="74"/>
      <c r="MGK99" s="77"/>
      <c r="MGL99" s="77"/>
      <c r="MGM99" s="11"/>
      <c r="MGS99" s="73"/>
      <c r="MGT99" s="73"/>
      <c r="MGU99" s="73"/>
      <c r="MGV99" s="73"/>
      <c r="MGW99" s="74"/>
      <c r="MGX99" s="74"/>
      <c r="MGY99" s="77"/>
      <c r="MGZ99" s="77"/>
      <c r="MHA99" s="11"/>
      <c r="MHG99" s="73"/>
      <c r="MHH99" s="73"/>
      <c r="MHI99" s="73"/>
      <c r="MHJ99" s="73"/>
      <c r="MHK99" s="74"/>
      <c r="MHL99" s="74"/>
      <c r="MHM99" s="77"/>
      <c r="MHN99" s="77"/>
      <c r="MHO99" s="11"/>
      <c r="MHU99" s="73"/>
      <c r="MHV99" s="73"/>
      <c r="MHW99" s="73"/>
      <c r="MHX99" s="73"/>
      <c r="MHY99" s="74"/>
      <c r="MHZ99" s="74"/>
      <c r="MIA99" s="77"/>
      <c r="MIB99" s="77"/>
      <c r="MIC99" s="11"/>
      <c r="MII99" s="73"/>
      <c r="MIJ99" s="73"/>
      <c r="MIK99" s="73"/>
      <c r="MIL99" s="73"/>
      <c r="MIM99" s="74"/>
      <c r="MIN99" s="74"/>
      <c r="MIO99" s="77"/>
      <c r="MIP99" s="77"/>
      <c r="MIQ99" s="11"/>
      <c r="MIW99" s="73"/>
      <c r="MIX99" s="73"/>
      <c r="MIY99" s="73"/>
      <c r="MIZ99" s="73"/>
      <c r="MJA99" s="74"/>
      <c r="MJB99" s="74"/>
      <c r="MJC99" s="77"/>
      <c r="MJD99" s="77"/>
      <c r="MJE99" s="11"/>
      <c r="MJK99" s="73"/>
      <c r="MJL99" s="73"/>
      <c r="MJM99" s="73"/>
      <c r="MJN99" s="73"/>
      <c r="MJO99" s="74"/>
      <c r="MJP99" s="74"/>
      <c r="MJQ99" s="77"/>
      <c r="MJR99" s="77"/>
      <c r="MJS99" s="11"/>
      <c r="MJY99" s="73"/>
      <c r="MJZ99" s="73"/>
      <c r="MKA99" s="73"/>
      <c r="MKB99" s="73"/>
      <c r="MKC99" s="74"/>
      <c r="MKD99" s="74"/>
      <c r="MKE99" s="77"/>
      <c r="MKF99" s="77"/>
      <c r="MKG99" s="11"/>
      <c r="MKM99" s="73"/>
      <c r="MKN99" s="73"/>
      <c r="MKO99" s="73"/>
      <c r="MKP99" s="73"/>
      <c r="MKQ99" s="74"/>
      <c r="MKR99" s="74"/>
      <c r="MKS99" s="77"/>
      <c r="MKT99" s="77"/>
      <c r="MKU99" s="11"/>
      <c r="MLA99" s="73"/>
      <c r="MLB99" s="73"/>
      <c r="MLC99" s="73"/>
      <c r="MLD99" s="73"/>
      <c r="MLE99" s="74"/>
      <c r="MLF99" s="74"/>
      <c r="MLG99" s="77"/>
      <c r="MLH99" s="77"/>
      <c r="MLI99" s="11"/>
      <c r="MLO99" s="73"/>
      <c r="MLP99" s="73"/>
      <c r="MLQ99" s="73"/>
      <c r="MLR99" s="73"/>
      <c r="MLS99" s="74"/>
      <c r="MLT99" s="74"/>
      <c r="MLU99" s="77"/>
      <c r="MLV99" s="77"/>
      <c r="MLW99" s="11"/>
      <c r="MMC99" s="73"/>
      <c r="MMD99" s="73"/>
      <c r="MME99" s="73"/>
      <c r="MMF99" s="73"/>
      <c r="MMG99" s="74"/>
      <c r="MMH99" s="74"/>
      <c r="MMI99" s="77"/>
      <c r="MMJ99" s="77"/>
      <c r="MMK99" s="11"/>
      <c r="MMQ99" s="73"/>
      <c r="MMR99" s="73"/>
      <c r="MMS99" s="73"/>
      <c r="MMT99" s="73"/>
      <c r="MMU99" s="74"/>
      <c r="MMV99" s="74"/>
      <c r="MMW99" s="77"/>
      <c r="MMX99" s="77"/>
      <c r="MMY99" s="11"/>
      <c r="MNE99" s="73"/>
      <c r="MNF99" s="73"/>
      <c r="MNG99" s="73"/>
      <c r="MNH99" s="73"/>
      <c r="MNI99" s="74"/>
      <c r="MNJ99" s="74"/>
      <c r="MNK99" s="77"/>
      <c r="MNL99" s="77"/>
      <c r="MNM99" s="11"/>
      <c r="MNS99" s="73"/>
      <c r="MNT99" s="73"/>
      <c r="MNU99" s="73"/>
      <c r="MNV99" s="73"/>
      <c r="MNW99" s="74"/>
      <c r="MNX99" s="74"/>
      <c r="MNY99" s="77"/>
      <c r="MNZ99" s="77"/>
      <c r="MOA99" s="11"/>
      <c r="MOG99" s="73"/>
      <c r="MOH99" s="73"/>
      <c r="MOI99" s="73"/>
      <c r="MOJ99" s="73"/>
      <c r="MOK99" s="74"/>
      <c r="MOL99" s="74"/>
      <c r="MOM99" s="77"/>
      <c r="MON99" s="77"/>
      <c r="MOO99" s="11"/>
      <c r="MOU99" s="73"/>
      <c r="MOV99" s="73"/>
      <c r="MOW99" s="73"/>
      <c r="MOX99" s="73"/>
      <c r="MOY99" s="74"/>
      <c r="MOZ99" s="74"/>
      <c r="MPA99" s="77"/>
      <c r="MPB99" s="77"/>
      <c r="MPC99" s="11"/>
      <c r="MPI99" s="73"/>
      <c r="MPJ99" s="73"/>
      <c r="MPK99" s="73"/>
      <c r="MPL99" s="73"/>
      <c r="MPM99" s="74"/>
      <c r="MPN99" s="74"/>
      <c r="MPO99" s="77"/>
      <c r="MPP99" s="77"/>
      <c r="MPQ99" s="11"/>
      <c r="MPW99" s="73"/>
      <c r="MPX99" s="73"/>
      <c r="MPY99" s="73"/>
      <c r="MPZ99" s="73"/>
      <c r="MQA99" s="74"/>
      <c r="MQB99" s="74"/>
      <c r="MQC99" s="77"/>
      <c r="MQD99" s="77"/>
      <c r="MQE99" s="11"/>
      <c r="MQK99" s="73"/>
      <c r="MQL99" s="73"/>
      <c r="MQM99" s="73"/>
      <c r="MQN99" s="73"/>
      <c r="MQO99" s="74"/>
      <c r="MQP99" s="74"/>
      <c r="MQQ99" s="77"/>
      <c r="MQR99" s="77"/>
      <c r="MQS99" s="11"/>
      <c r="MQY99" s="73"/>
      <c r="MQZ99" s="73"/>
      <c r="MRA99" s="73"/>
      <c r="MRB99" s="73"/>
      <c r="MRC99" s="74"/>
      <c r="MRD99" s="74"/>
      <c r="MRE99" s="77"/>
      <c r="MRF99" s="77"/>
      <c r="MRG99" s="11"/>
      <c r="MRM99" s="73"/>
      <c r="MRN99" s="73"/>
      <c r="MRO99" s="73"/>
      <c r="MRP99" s="73"/>
      <c r="MRQ99" s="74"/>
      <c r="MRR99" s="74"/>
      <c r="MRS99" s="77"/>
      <c r="MRT99" s="77"/>
      <c r="MRU99" s="11"/>
      <c r="MSA99" s="73"/>
      <c r="MSB99" s="73"/>
      <c r="MSC99" s="73"/>
      <c r="MSD99" s="73"/>
      <c r="MSE99" s="74"/>
      <c r="MSF99" s="74"/>
      <c r="MSG99" s="77"/>
      <c r="MSH99" s="77"/>
      <c r="MSI99" s="11"/>
      <c r="MSO99" s="73"/>
      <c r="MSP99" s="73"/>
      <c r="MSQ99" s="73"/>
      <c r="MSR99" s="73"/>
      <c r="MSS99" s="74"/>
      <c r="MST99" s="74"/>
      <c r="MSU99" s="77"/>
      <c r="MSV99" s="77"/>
      <c r="MSW99" s="11"/>
      <c r="MTC99" s="73"/>
      <c r="MTD99" s="73"/>
      <c r="MTE99" s="73"/>
      <c r="MTF99" s="73"/>
      <c r="MTG99" s="74"/>
      <c r="MTH99" s="74"/>
      <c r="MTI99" s="77"/>
      <c r="MTJ99" s="77"/>
      <c r="MTK99" s="11"/>
      <c r="MTQ99" s="73"/>
      <c r="MTR99" s="73"/>
      <c r="MTS99" s="73"/>
      <c r="MTT99" s="73"/>
      <c r="MTU99" s="74"/>
      <c r="MTV99" s="74"/>
      <c r="MTW99" s="77"/>
      <c r="MTX99" s="77"/>
      <c r="MTY99" s="11"/>
      <c r="MUE99" s="73"/>
      <c r="MUF99" s="73"/>
      <c r="MUG99" s="73"/>
      <c r="MUH99" s="73"/>
      <c r="MUI99" s="74"/>
      <c r="MUJ99" s="74"/>
      <c r="MUK99" s="77"/>
      <c r="MUL99" s="77"/>
      <c r="MUM99" s="11"/>
      <c r="MUS99" s="73"/>
      <c r="MUT99" s="73"/>
      <c r="MUU99" s="73"/>
      <c r="MUV99" s="73"/>
      <c r="MUW99" s="74"/>
      <c r="MUX99" s="74"/>
      <c r="MUY99" s="77"/>
      <c r="MUZ99" s="77"/>
      <c r="MVA99" s="11"/>
      <c r="MVG99" s="73"/>
      <c r="MVH99" s="73"/>
      <c r="MVI99" s="73"/>
      <c r="MVJ99" s="73"/>
      <c r="MVK99" s="74"/>
      <c r="MVL99" s="74"/>
      <c r="MVM99" s="77"/>
      <c r="MVN99" s="77"/>
      <c r="MVO99" s="11"/>
      <c r="MVU99" s="73"/>
      <c r="MVV99" s="73"/>
      <c r="MVW99" s="73"/>
      <c r="MVX99" s="73"/>
      <c r="MVY99" s="74"/>
      <c r="MVZ99" s="74"/>
      <c r="MWA99" s="77"/>
      <c r="MWB99" s="77"/>
      <c r="MWC99" s="11"/>
      <c r="MWI99" s="73"/>
      <c r="MWJ99" s="73"/>
      <c r="MWK99" s="73"/>
      <c r="MWL99" s="73"/>
      <c r="MWM99" s="74"/>
      <c r="MWN99" s="74"/>
      <c r="MWO99" s="77"/>
      <c r="MWP99" s="77"/>
      <c r="MWQ99" s="11"/>
      <c r="MWW99" s="73"/>
      <c r="MWX99" s="73"/>
      <c r="MWY99" s="73"/>
      <c r="MWZ99" s="73"/>
      <c r="MXA99" s="74"/>
      <c r="MXB99" s="74"/>
      <c r="MXC99" s="77"/>
      <c r="MXD99" s="77"/>
      <c r="MXE99" s="11"/>
      <c r="MXK99" s="73"/>
      <c r="MXL99" s="73"/>
      <c r="MXM99" s="73"/>
      <c r="MXN99" s="73"/>
      <c r="MXO99" s="74"/>
      <c r="MXP99" s="74"/>
      <c r="MXQ99" s="77"/>
      <c r="MXR99" s="77"/>
      <c r="MXS99" s="11"/>
      <c r="MXY99" s="73"/>
      <c r="MXZ99" s="73"/>
      <c r="MYA99" s="73"/>
      <c r="MYB99" s="73"/>
      <c r="MYC99" s="74"/>
      <c r="MYD99" s="74"/>
      <c r="MYE99" s="77"/>
      <c r="MYF99" s="77"/>
      <c r="MYG99" s="11"/>
      <c r="MYM99" s="73"/>
      <c r="MYN99" s="73"/>
      <c r="MYO99" s="73"/>
      <c r="MYP99" s="73"/>
      <c r="MYQ99" s="74"/>
      <c r="MYR99" s="74"/>
      <c r="MYS99" s="77"/>
      <c r="MYT99" s="77"/>
      <c r="MYU99" s="11"/>
      <c r="MZA99" s="73"/>
      <c r="MZB99" s="73"/>
      <c r="MZC99" s="73"/>
      <c r="MZD99" s="73"/>
      <c r="MZE99" s="74"/>
      <c r="MZF99" s="74"/>
      <c r="MZG99" s="77"/>
      <c r="MZH99" s="77"/>
      <c r="MZI99" s="11"/>
      <c r="MZO99" s="73"/>
      <c r="MZP99" s="73"/>
      <c r="MZQ99" s="73"/>
      <c r="MZR99" s="73"/>
      <c r="MZS99" s="74"/>
      <c r="MZT99" s="74"/>
      <c r="MZU99" s="77"/>
      <c r="MZV99" s="77"/>
      <c r="MZW99" s="11"/>
      <c r="NAC99" s="73"/>
      <c r="NAD99" s="73"/>
      <c r="NAE99" s="73"/>
      <c r="NAF99" s="73"/>
      <c r="NAG99" s="74"/>
      <c r="NAH99" s="74"/>
      <c r="NAI99" s="77"/>
      <c r="NAJ99" s="77"/>
      <c r="NAK99" s="11"/>
      <c r="NAQ99" s="73"/>
      <c r="NAR99" s="73"/>
      <c r="NAS99" s="73"/>
      <c r="NAT99" s="73"/>
      <c r="NAU99" s="74"/>
      <c r="NAV99" s="74"/>
      <c r="NAW99" s="77"/>
      <c r="NAX99" s="77"/>
      <c r="NAY99" s="11"/>
      <c r="NBE99" s="73"/>
      <c r="NBF99" s="73"/>
      <c r="NBG99" s="73"/>
      <c r="NBH99" s="73"/>
      <c r="NBI99" s="74"/>
      <c r="NBJ99" s="74"/>
      <c r="NBK99" s="77"/>
      <c r="NBL99" s="77"/>
      <c r="NBM99" s="11"/>
      <c r="NBS99" s="73"/>
      <c r="NBT99" s="73"/>
      <c r="NBU99" s="73"/>
      <c r="NBV99" s="73"/>
      <c r="NBW99" s="74"/>
      <c r="NBX99" s="74"/>
      <c r="NBY99" s="77"/>
      <c r="NBZ99" s="77"/>
      <c r="NCA99" s="11"/>
      <c r="NCG99" s="73"/>
      <c r="NCH99" s="73"/>
      <c r="NCI99" s="73"/>
      <c r="NCJ99" s="73"/>
      <c r="NCK99" s="74"/>
      <c r="NCL99" s="74"/>
      <c r="NCM99" s="77"/>
      <c r="NCN99" s="77"/>
      <c r="NCO99" s="11"/>
      <c r="NCU99" s="73"/>
      <c r="NCV99" s="73"/>
      <c r="NCW99" s="73"/>
      <c r="NCX99" s="73"/>
      <c r="NCY99" s="74"/>
      <c r="NCZ99" s="74"/>
      <c r="NDA99" s="77"/>
      <c r="NDB99" s="77"/>
      <c r="NDC99" s="11"/>
      <c r="NDI99" s="73"/>
      <c r="NDJ99" s="73"/>
      <c r="NDK99" s="73"/>
      <c r="NDL99" s="73"/>
      <c r="NDM99" s="74"/>
      <c r="NDN99" s="74"/>
      <c r="NDO99" s="77"/>
      <c r="NDP99" s="77"/>
      <c r="NDQ99" s="11"/>
      <c r="NDW99" s="73"/>
      <c r="NDX99" s="73"/>
      <c r="NDY99" s="73"/>
      <c r="NDZ99" s="73"/>
      <c r="NEA99" s="74"/>
      <c r="NEB99" s="74"/>
      <c r="NEC99" s="77"/>
      <c r="NED99" s="77"/>
      <c r="NEE99" s="11"/>
      <c r="NEK99" s="73"/>
      <c r="NEL99" s="73"/>
      <c r="NEM99" s="73"/>
      <c r="NEN99" s="73"/>
      <c r="NEO99" s="74"/>
      <c r="NEP99" s="74"/>
      <c r="NEQ99" s="77"/>
      <c r="NER99" s="77"/>
      <c r="NES99" s="11"/>
      <c r="NEY99" s="73"/>
      <c r="NEZ99" s="73"/>
      <c r="NFA99" s="73"/>
      <c r="NFB99" s="73"/>
      <c r="NFC99" s="74"/>
      <c r="NFD99" s="74"/>
      <c r="NFE99" s="77"/>
      <c r="NFF99" s="77"/>
      <c r="NFG99" s="11"/>
      <c r="NFM99" s="73"/>
      <c r="NFN99" s="73"/>
      <c r="NFO99" s="73"/>
      <c r="NFP99" s="73"/>
      <c r="NFQ99" s="74"/>
      <c r="NFR99" s="74"/>
      <c r="NFS99" s="77"/>
      <c r="NFT99" s="77"/>
      <c r="NFU99" s="11"/>
      <c r="NGA99" s="73"/>
      <c r="NGB99" s="73"/>
      <c r="NGC99" s="73"/>
      <c r="NGD99" s="73"/>
      <c r="NGE99" s="74"/>
      <c r="NGF99" s="74"/>
      <c r="NGG99" s="77"/>
      <c r="NGH99" s="77"/>
      <c r="NGI99" s="11"/>
      <c r="NGO99" s="73"/>
      <c r="NGP99" s="73"/>
      <c r="NGQ99" s="73"/>
      <c r="NGR99" s="73"/>
      <c r="NGS99" s="74"/>
      <c r="NGT99" s="74"/>
      <c r="NGU99" s="77"/>
      <c r="NGV99" s="77"/>
      <c r="NGW99" s="11"/>
      <c r="NHC99" s="73"/>
      <c r="NHD99" s="73"/>
      <c r="NHE99" s="73"/>
      <c r="NHF99" s="73"/>
      <c r="NHG99" s="74"/>
      <c r="NHH99" s="74"/>
      <c r="NHI99" s="77"/>
      <c r="NHJ99" s="77"/>
      <c r="NHK99" s="11"/>
      <c r="NHQ99" s="73"/>
      <c r="NHR99" s="73"/>
      <c r="NHS99" s="73"/>
      <c r="NHT99" s="73"/>
      <c r="NHU99" s="74"/>
      <c r="NHV99" s="74"/>
      <c r="NHW99" s="77"/>
      <c r="NHX99" s="77"/>
      <c r="NHY99" s="11"/>
      <c r="NIE99" s="73"/>
      <c r="NIF99" s="73"/>
      <c r="NIG99" s="73"/>
      <c r="NIH99" s="73"/>
      <c r="NII99" s="74"/>
      <c r="NIJ99" s="74"/>
      <c r="NIK99" s="77"/>
      <c r="NIL99" s="77"/>
      <c r="NIM99" s="11"/>
      <c r="NIS99" s="73"/>
      <c r="NIT99" s="73"/>
      <c r="NIU99" s="73"/>
      <c r="NIV99" s="73"/>
      <c r="NIW99" s="74"/>
      <c r="NIX99" s="74"/>
      <c r="NIY99" s="77"/>
      <c r="NIZ99" s="77"/>
      <c r="NJA99" s="11"/>
      <c r="NJG99" s="73"/>
      <c r="NJH99" s="73"/>
      <c r="NJI99" s="73"/>
      <c r="NJJ99" s="73"/>
      <c r="NJK99" s="74"/>
      <c r="NJL99" s="74"/>
      <c r="NJM99" s="77"/>
      <c r="NJN99" s="77"/>
      <c r="NJO99" s="11"/>
      <c r="NJU99" s="73"/>
      <c r="NJV99" s="73"/>
      <c r="NJW99" s="73"/>
      <c r="NJX99" s="73"/>
      <c r="NJY99" s="74"/>
      <c r="NJZ99" s="74"/>
      <c r="NKA99" s="77"/>
      <c r="NKB99" s="77"/>
      <c r="NKC99" s="11"/>
      <c r="NKI99" s="73"/>
      <c r="NKJ99" s="73"/>
      <c r="NKK99" s="73"/>
      <c r="NKL99" s="73"/>
      <c r="NKM99" s="74"/>
      <c r="NKN99" s="74"/>
      <c r="NKO99" s="77"/>
      <c r="NKP99" s="77"/>
      <c r="NKQ99" s="11"/>
      <c r="NKW99" s="73"/>
      <c r="NKX99" s="73"/>
      <c r="NKY99" s="73"/>
      <c r="NKZ99" s="73"/>
      <c r="NLA99" s="74"/>
      <c r="NLB99" s="74"/>
      <c r="NLC99" s="77"/>
      <c r="NLD99" s="77"/>
      <c r="NLE99" s="11"/>
      <c r="NLK99" s="73"/>
      <c r="NLL99" s="73"/>
      <c r="NLM99" s="73"/>
      <c r="NLN99" s="73"/>
      <c r="NLO99" s="74"/>
      <c r="NLP99" s="74"/>
      <c r="NLQ99" s="77"/>
      <c r="NLR99" s="77"/>
      <c r="NLS99" s="11"/>
      <c r="NLY99" s="73"/>
      <c r="NLZ99" s="73"/>
      <c r="NMA99" s="73"/>
      <c r="NMB99" s="73"/>
      <c r="NMC99" s="74"/>
      <c r="NMD99" s="74"/>
      <c r="NME99" s="77"/>
      <c r="NMF99" s="77"/>
      <c r="NMG99" s="11"/>
      <c r="NMM99" s="73"/>
      <c r="NMN99" s="73"/>
      <c r="NMO99" s="73"/>
      <c r="NMP99" s="73"/>
      <c r="NMQ99" s="74"/>
      <c r="NMR99" s="74"/>
      <c r="NMS99" s="77"/>
      <c r="NMT99" s="77"/>
      <c r="NMU99" s="11"/>
      <c r="NNA99" s="73"/>
      <c r="NNB99" s="73"/>
      <c r="NNC99" s="73"/>
      <c r="NND99" s="73"/>
      <c r="NNE99" s="74"/>
      <c r="NNF99" s="74"/>
      <c r="NNG99" s="77"/>
      <c r="NNH99" s="77"/>
      <c r="NNI99" s="11"/>
      <c r="NNO99" s="73"/>
      <c r="NNP99" s="73"/>
      <c r="NNQ99" s="73"/>
      <c r="NNR99" s="73"/>
      <c r="NNS99" s="74"/>
      <c r="NNT99" s="74"/>
      <c r="NNU99" s="77"/>
      <c r="NNV99" s="77"/>
      <c r="NNW99" s="11"/>
      <c r="NOC99" s="73"/>
      <c r="NOD99" s="73"/>
      <c r="NOE99" s="73"/>
      <c r="NOF99" s="73"/>
      <c r="NOG99" s="74"/>
      <c r="NOH99" s="74"/>
      <c r="NOI99" s="77"/>
      <c r="NOJ99" s="77"/>
      <c r="NOK99" s="11"/>
      <c r="NOQ99" s="73"/>
      <c r="NOR99" s="73"/>
      <c r="NOS99" s="73"/>
      <c r="NOT99" s="73"/>
      <c r="NOU99" s="74"/>
      <c r="NOV99" s="74"/>
      <c r="NOW99" s="77"/>
      <c r="NOX99" s="77"/>
      <c r="NOY99" s="11"/>
      <c r="NPE99" s="73"/>
      <c r="NPF99" s="73"/>
      <c r="NPG99" s="73"/>
      <c r="NPH99" s="73"/>
      <c r="NPI99" s="74"/>
      <c r="NPJ99" s="74"/>
      <c r="NPK99" s="77"/>
      <c r="NPL99" s="77"/>
      <c r="NPM99" s="11"/>
      <c r="NPS99" s="73"/>
      <c r="NPT99" s="73"/>
      <c r="NPU99" s="73"/>
      <c r="NPV99" s="73"/>
      <c r="NPW99" s="74"/>
      <c r="NPX99" s="74"/>
      <c r="NPY99" s="77"/>
      <c r="NPZ99" s="77"/>
      <c r="NQA99" s="11"/>
      <c r="NQG99" s="73"/>
      <c r="NQH99" s="73"/>
      <c r="NQI99" s="73"/>
      <c r="NQJ99" s="73"/>
      <c r="NQK99" s="74"/>
      <c r="NQL99" s="74"/>
      <c r="NQM99" s="77"/>
      <c r="NQN99" s="77"/>
      <c r="NQO99" s="11"/>
      <c r="NQU99" s="73"/>
      <c r="NQV99" s="73"/>
      <c r="NQW99" s="73"/>
      <c r="NQX99" s="73"/>
      <c r="NQY99" s="74"/>
      <c r="NQZ99" s="74"/>
      <c r="NRA99" s="77"/>
      <c r="NRB99" s="77"/>
      <c r="NRC99" s="11"/>
      <c r="NRI99" s="73"/>
      <c r="NRJ99" s="73"/>
      <c r="NRK99" s="73"/>
      <c r="NRL99" s="73"/>
      <c r="NRM99" s="74"/>
      <c r="NRN99" s="74"/>
      <c r="NRO99" s="77"/>
      <c r="NRP99" s="77"/>
      <c r="NRQ99" s="11"/>
      <c r="NRW99" s="73"/>
      <c r="NRX99" s="73"/>
      <c r="NRY99" s="73"/>
      <c r="NRZ99" s="73"/>
      <c r="NSA99" s="74"/>
      <c r="NSB99" s="74"/>
      <c r="NSC99" s="77"/>
      <c r="NSD99" s="77"/>
      <c r="NSE99" s="11"/>
      <c r="NSK99" s="73"/>
      <c r="NSL99" s="73"/>
      <c r="NSM99" s="73"/>
      <c r="NSN99" s="73"/>
      <c r="NSO99" s="74"/>
      <c r="NSP99" s="74"/>
      <c r="NSQ99" s="77"/>
      <c r="NSR99" s="77"/>
      <c r="NSS99" s="11"/>
      <c r="NSY99" s="73"/>
      <c r="NSZ99" s="73"/>
      <c r="NTA99" s="73"/>
      <c r="NTB99" s="73"/>
      <c r="NTC99" s="74"/>
      <c r="NTD99" s="74"/>
      <c r="NTE99" s="77"/>
      <c r="NTF99" s="77"/>
      <c r="NTG99" s="11"/>
      <c r="NTM99" s="73"/>
      <c r="NTN99" s="73"/>
      <c r="NTO99" s="73"/>
      <c r="NTP99" s="73"/>
      <c r="NTQ99" s="74"/>
      <c r="NTR99" s="74"/>
      <c r="NTS99" s="77"/>
      <c r="NTT99" s="77"/>
      <c r="NTU99" s="11"/>
      <c r="NUA99" s="73"/>
      <c r="NUB99" s="73"/>
      <c r="NUC99" s="73"/>
      <c r="NUD99" s="73"/>
      <c r="NUE99" s="74"/>
      <c r="NUF99" s="74"/>
      <c r="NUG99" s="77"/>
      <c r="NUH99" s="77"/>
      <c r="NUI99" s="11"/>
      <c r="NUO99" s="73"/>
      <c r="NUP99" s="73"/>
      <c r="NUQ99" s="73"/>
      <c r="NUR99" s="73"/>
      <c r="NUS99" s="74"/>
      <c r="NUT99" s="74"/>
      <c r="NUU99" s="77"/>
      <c r="NUV99" s="77"/>
      <c r="NUW99" s="11"/>
      <c r="NVC99" s="73"/>
      <c r="NVD99" s="73"/>
      <c r="NVE99" s="73"/>
      <c r="NVF99" s="73"/>
      <c r="NVG99" s="74"/>
      <c r="NVH99" s="74"/>
      <c r="NVI99" s="77"/>
      <c r="NVJ99" s="77"/>
      <c r="NVK99" s="11"/>
      <c r="NVQ99" s="73"/>
      <c r="NVR99" s="73"/>
      <c r="NVS99" s="73"/>
      <c r="NVT99" s="73"/>
      <c r="NVU99" s="74"/>
      <c r="NVV99" s="74"/>
      <c r="NVW99" s="77"/>
      <c r="NVX99" s="77"/>
      <c r="NVY99" s="11"/>
      <c r="NWE99" s="73"/>
      <c r="NWF99" s="73"/>
      <c r="NWG99" s="73"/>
      <c r="NWH99" s="73"/>
      <c r="NWI99" s="74"/>
      <c r="NWJ99" s="74"/>
      <c r="NWK99" s="77"/>
      <c r="NWL99" s="77"/>
      <c r="NWM99" s="11"/>
      <c r="NWS99" s="73"/>
      <c r="NWT99" s="73"/>
      <c r="NWU99" s="73"/>
      <c r="NWV99" s="73"/>
      <c r="NWW99" s="74"/>
      <c r="NWX99" s="74"/>
      <c r="NWY99" s="77"/>
      <c r="NWZ99" s="77"/>
      <c r="NXA99" s="11"/>
      <c r="NXG99" s="73"/>
      <c r="NXH99" s="73"/>
      <c r="NXI99" s="73"/>
      <c r="NXJ99" s="73"/>
      <c r="NXK99" s="74"/>
      <c r="NXL99" s="74"/>
      <c r="NXM99" s="77"/>
      <c r="NXN99" s="77"/>
      <c r="NXO99" s="11"/>
      <c r="NXU99" s="73"/>
      <c r="NXV99" s="73"/>
      <c r="NXW99" s="73"/>
      <c r="NXX99" s="73"/>
      <c r="NXY99" s="74"/>
      <c r="NXZ99" s="74"/>
      <c r="NYA99" s="77"/>
      <c r="NYB99" s="77"/>
      <c r="NYC99" s="11"/>
      <c r="NYI99" s="73"/>
      <c r="NYJ99" s="73"/>
      <c r="NYK99" s="73"/>
      <c r="NYL99" s="73"/>
      <c r="NYM99" s="74"/>
      <c r="NYN99" s="74"/>
      <c r="NYO99" s="77"/>
      <c r="NYP99" s="77"/>
      <c r="NYQ99" s="11"/>
      <c r="NYW99" s="73"/>
      <c r="NYX99" s="73"/>
      <c r="NYY99" s="73"/>
      <c r="NYZ99" s="73"/>
      <c r="NZA99" s="74"/>
      <c r="NZB99" s="74"/>
      <c r="NZC99" s="77"/>
      <c r="NZD99" s="77"/>
      <c r="NZE99" s="11"/>
      <c r="NZK99" s="73"/>
      <c r="NZL99" s="73"/>
      <c r="NZM99" s="73"/>
      <c r="NZN99" s="73"/>
      <c r="NZO99" s="74"/>
      <c r="NZP99" s="74"/>
      <c r="NZQ99" s="77"/>
      <c r="NZR99" s="77"/>
      <c r="NZS99" s="11"/>
      <c r="NZY99" s="73"/>
      <c r="NZZ99" s="73"/>
      <c r="OAA99" s="73"/>
      <c r="OAB99" s="73"/>
      <c r="OAC99" s="74"/>
      <c r="OAD99" s="74"/>
      <c r="OAE99" s="77"/>
      <c r="OAF99" s="77"/>
      <c r="OAG99" s="11"/>
      <c r="OAM99" s="73"/>
      <c r="OAN99" s="73"/>
      <c r="OAO99" s="73"/>
      <c r="OAP99" s="73"/>
      <c r="OAQ99" s="74"/>
      <c r="OAR99" s="74"/>
      <c r="OAS99" s="77"/>
      <c r="OAT99" s="77"/>
      <c r="OAU99" s="11"/>
      <c r="OBA99" s="73"/>
      <c r="OBB99" s="73"/>
      <c r="OBC99" s="73"/>
      <c r="OBD99" s="73"/>
      <c r="OBE99" s="74"/>
      <c r="OBF99" s="74"/>
      <c r="OBG99" s="77"/>
      <c r="OBH99" s="77"/>
      <c r="OBI99" s="11"/>
      <c r="OBO99" s="73"/>
      <c r="OBP99" s="73"/>
      <c r="OBQ99" s="73"/>
      <c r="OBR99" s="73"/>
      <c r="OBS99" s="74"/>
      <c r="OBT99" s="74"/>
      <c r="OBU99" s="77"/>
      <c r="OBV99" s="77"/>
      <c r="OBW99" s="11"/>
      <c r="OCC99" s="73"/>
      <c r="OCD99" s="73"/>
      <c r="OCE99" s="73"/>
      <c r="OCF99" s="73"/>
      <c r="OCG99" s="74"/>
      <c r="OCH99" s="74"/>
      <c r="OCI99" s="77"/>
      <c r="OCJ99" s="77"/>
      <c r="OCK99" s="11"/>
      <c r="OCQ99" s="73"/>
      <c r="OCR99" s="73"/>
      <c r="OCS99" s="73"/>
      <c r="OCT99" s="73"/>
      <c r="OCU99" s="74"/>
      <c r="OCV99" s="74"/>
      <c r="OCW99" s="77"/>
      <c r="OCX99" s="77"/>
      <c r="OCY99" s="11"/>
      <c r="ODE99" s="73"/>
      <c r="ODF99" s="73"/>
      <c r="ODG99" s="73"/>
      <c r="ODH99" s="73"/>
      <c r="ODI99" s="74"/>
      <c r="ODJ99" s="74"/>
      <c r="ODK99" s="77"/>
      <c r="ODL99" s="77"/>
      <c r="ODM99" s="11"/>
      <c r="ODS99" s="73"/>
      <c r="ODT99" s="73"/>
      <c r="ODU99" s="73"/>
      <c r="ODV99" s="73"/>
      <c r="ODW99" s="74"/>
      <c r="ODX99" s="74"/>
      <c r="ODY99" s="77"/>
      <c r="ODZ99" s="77"/>
      <c r="OEA99" s="11"/>
      <c r="OEG99" s="73"/>
      <c r="OEH99" s="73"/>
      <c r="OEI99" s="73"/>
      <c r="OEJ99" s="73"/>
      <c r="OEK99" s="74"/>
      <c r="OEL99" s="74"/>
      <c r="OEM99" s="77"/>
      <c r="OEN99" s="77"/>
      <c r="OEO99" s="11"/>
      <c r="OEU99" s="73"/>
      <c r="OEV99" s="73"/>
      <c r="OEW99" s="73"/>
      <c r="OEX99" s="73"/>
      <c r="OEY99" s="74"/>
      <c r="OEZ99" s="74"/>
      <c r="OFA99" s="77"/>
      <c r="OFB99" s="77"/>
      <c r="OFC99" s="11"/>
      <c r="OFI99" s="73"/>
      <c r="OFJ99" s="73"/>
      <c r="OFK99" s="73"/>
      <c r="OFL99" s="73"/>
      <c r="OFM99" s="74"/>
      <c r="OFN99" s="74"/>
      <c r="OFO99" s="77"/>
      <c r="OFP99" s="77"/>
      <c r="OFQ99" s="11"/>
      <c r="OFW99" s="73"/>
      <c r="OFX99" s="73"/>
      <c r="OFY99" s="73"/>
      <c r="OFZ99" s="73"/>
      <c r="OGA99" s="74"/>
      <c r="OGB99" s="74"/>
      <c r="OGC99" s="77"/>
      <c r="OGD99" s="77"/>
      <c r="OGE99" s="11"/>
      <c r="OGK99" s="73"/>
      <c r="OGL99" s="73"/>
      <c r="OGM99" s="73"/>
      <c r="OGN99" s="73"/>
      <c r="OGO99" s="74"/>
      <c r="OGP99" s="74"/>
      <c r="OGQ99" s="77"/>
      <c r="OGR99" s="77"/>
      <c r="OGS99" s="11"/>
      <c r="OGY99" s="73"/>
      <c r="OGZ99" s="73"/>
      <c r="OHA99" s="73"/>
      <c r="OHB99" s="73"/>
      <c r="OHC99" s="74"/>
      <c r="OHD99" s="74"/>
      <c r="OHE99" s="77"/>
      <c r="OHF99" s="77"/>
      <c r="OHG99" s="11"/>
      <c r="OHM99" s="73"/>
      <c r="OHN99" s="73"/>
      <c r="OHO99" s="73"/>
      <c r="OHP99" s="73"/>
      <c r="OHQ99" s="74"/>
      <c r="OHR99" s="74"/>
      <c r="OHS99" s="77"/>
      <c r="OHT99" s="77"/>
      <c r="OHU99" s="11"/>
      <c r="OIA99" s="73"/>
      <c r="OIB99" s="73"/>
      <c r="OIC99" s="73"/>
      <c r="OID99" s="73"/>
      <c r="OIE99" s="74"/>
      <c r="OIF99" s="74"/>
      <c r="OIG99" s="77"/>
      <c r="OIH99" s="77"/>
      <c r="OII99" s="11"/>
      <c r="OIO99" s="73"/>
      <c r="OIP99" s="73"/>
      <c r="OIQ99" s="73"/>
      <c r="OIR99" s="73"/>
      <c r="OIS99" s="74"/>
      <c r="OIT99" s="74"/>
      <c r="OIU99" s="77"/>
      <c r="OIV99" s="77"/>
      <c r="OIW99" s="11"/>
      <c r="OJC99" s="73"/>
      <c r="OJD99" s="73"/>
      <c r="OJE99" s="73"/>
      <c r="OJF99" s="73"/>
      <c r="OJG99" s="74"/>
      <c r="OJH99" s="74"/>
      <c r="OJI99" s="77"/>
      <c r="OJJ99" s="77"/>
      <c r="OJK99" s="11"/>
      <c r="OJQ99" s="73"/>
      <c r="OJR99" s="73"/>
      <c r="OJS99" s="73"/>
      <c r="OJT99" s="73"/>
      <c r="OJU99" s="74"/>
      <c r="OJV99" s="74"/>
      <c r="OJW99" s="77"/>
      <c r="OJX99" s="77"/>
      <c r="OJY99" s="11"/>
      <c r="OKE99" s="73"/>
      <c r="OKF99" s="73"/>
      <c r="OKG99" s="73"/>
      <c r="OKH99" s="73"/>
      <c r="OKI99" s="74"/>
      <c r="OKJ99" s="74"/>
      <c r="OKK99" s="77"/>
      <c r="OKL99" s="77"/>
      <c r="OKM99" s="11"/>
      <c r="OKS99" s="73"/>
      <c r="OKT99" s="73"/>
      <c r="OKU99" s="73"/>
      <c r="OKV99" s="73"/>
      <c r="OKW99" s="74"/>
      <c r="OKX99" s="74"/>
      <c r="OKY99" s="77"/>
      <c r="OKZ99" s="77"/>
      <c r="OLA99" s="11"/>
      <c r="OLG99" s="73"/>
      <c r="OLH99" s="73"/>
      <c r="OLI99" s="73"/>
      <c r="OLJ99" s="73"/>
      <c r="OLK99" s="74"/>
      <c r="OLL99" s="74"/>
      <c r="OLM99" s="77"/>
      <c r="OLN99" s="77"/>
      <c r="OLO99" s="11"/>
      <c r="OLU99" s="73"/>
      <c r="OLV99" s="73"/>
      <c r="OLW99" s="73"/>
      <c r="OLX99" s="73"/>
      <c r="OLY99" s="74"/>
      <c r="OLZ99" s="74"/>
      <c r="OMA99" s="77"/>
      <c r="OMB99" s="77"/>
      <c r="OMC99" s="11"/>
      <c r="OMI99" s="73"/>
      <c r="OMJ99" s="73"/>
      <c r="OMK99" s="73"/>
      <c r="OML99" s="73"/>
      <c r="OMM99" s="74"/>
      <c r="OMN99" s="74"/>
      <c r="OMO99" s="77"/>
      <c r="OMP99" s="77"/>
      <c r="OMQ99" s="11"/>
      <c r="OMW99" s="73"/>
      <c r="OMX99" s="73"/>
      <c r="OMY99" s="73"/>
      <c r="OMZ99" s="73"/>
      <c r="ONA99" s="74"/>
      <c r="ONB99" s="74"/>
      <c r="ONC99" s="77"/>
      <c r="OND99" s="77"/>
      <c r="ONE99" s="11"/>
      <c r="ONK99" s="73"/>
      <c r="ONL99" s="73"/>
      <c r="ONM99" s="73"/>
      <c r="ONN99" s="73"/>
      <c r="ONO99" s="74"/>
      <c r="ONP99" s="74"/>
      <c r="ONQ99" s="77"/>
      <c r="ONR99" s="77"/>
      <c r="ONS99" s="11"/>
      <c r="ONY99" s="73"/>
      <c r="ONZ99" s="73"/>
      <c r="OOA99" s="73"/>
      <c r="OOB99" s="73"/>
      <c r="OOC99" s="74"/>
      <c r="OOD99" s="74"/>
      <c r="OOE99" s="77"/>
      <c r="OOF99" s="77"/>
      <c r="OOG99" s="11"/>
      <c r="OOM99" s="73"/>
      <c r="OON99" s="73"/>
      <c r="OOO99" s="73"/>
      <c r="OOP99" s="73"/>
      <c r="OOQ99" s="74"/>
      <c r="OOR99" s="74"/>
      <c r="OOS99" s="77"/>
      <c r="OOT99" s="77"/>
      <c r="OOU99" s="11"/>
      <c r="OPA99" s="73"/>
      <c r="OPB99" s="73"/>
      <c r="OPC99" s="73"/>
      <c r="OPD99" s="73"/>
      <c r="OPE99" s="74"/>
      <c r="OPF99" s="74"/>
      <c r="OPG99" s="77"/>
      <c r="OPH99" s="77"/>
      <c r="OPI99" s="11"/>
      <c r="OPO99" s="73"/>
      <c r="OPP99" s="73"/>
      <c r="OPQ99" s="73"/>
      <c r="OPR99" s="73"/>
      <c r="OPS99" s="74"/>
      <c r="OPT99" s="74"/>
      <c r="OPU99" s="77"/>
      <c r="OPV99" s="77"/>
      <c r="OPW99" s="11"/>
      <c r="OQC99" s="73"/>
      <c r="OQD99" s="73"/>
      <c r="OQE99" s="73"/>
      <c r="OQF99" s="73"/>
      <c r="OQG99" s="74"/>
      <c r="OQH99" s="74"/>
      <c r="OQI99" s="77"/>
      <c r="OQJ99" s="77"/>
      <c r="OQK99" s="11"/>
      <c r="OQQ99" s="73"/>
      <c r="OQR99" s="73"/>
      <c r="OQS99" s="73"/>
      <c r="OQT99" s="73"/>
      <c r="OQU99" s="74"/>
      <c r="OQV99" s="74"/>
      <c r="OQW99" s="77"/>
      <c r="OQX99" s="77"/>
      <c r="OQY99" s="11"/>
      <c r="ORE99" s="73"/>
      <c r="ORF99" s="73"/>
      <c r="ORG99" s="73"/>
      <c r="ORH99" s="73"/>
      <c r="ORI99" s="74"/>
      <c r="ORJ99" s="74"/>
      <c r="ORK99" s="77"/>
      <c r="ORL99" s="77"/>
      <c r="ORM99" s="11"/>
      <c r="ORS99" s="73"/>
      <c r="ORT99" s="73"/>
      <c r="ORU99" s="73"/>
      <c r="ORV99" s="73"/>
      <c r="ORW99" s="74"/>
      <c r="ORX99" s="74"/>
      <c r="ORY99" s="77"/>
      <c r="ORZ99" s="77"/>
      <c r="OSA99" s="11"/>
      <c r="OSG99" s="73"/>
      <c r="OSH99" s="73"/>
      <c r="OSI99" s="73"/>
      <c r="OSJ99" s="73"/>
      <c r="OSK99" s="74"/>
      <c r="OSL99" s="74"/>
      <c r="OSM99" s="77"/>
      <c r="OSN99" s="77"/>
      <c r="OSO99" s="11"/>
      <c r="OSU99" s="73"/>
      <c r="OSV99" s="73"/>
      <c r="OSW99" s="73"/>
      <c r="OSX99" s="73"/>
      <c r="OSY99" s="74"/>
      <c r="OSZ99" s="74"/>
      <c r="OTA99" s="77"/>
      <c r="OTB99" s="77"/>
      <c r="OTC99" s="11"/>
      <c r="OTI99" s="73"/>
      <c r="OTJ99" s="73"/>
      <c r="OTK99" s="73"/>
      <c r="OTL99" s="73"/>
      <c r="OTM99" s="74"/>
      <c r="OTN99" s="74"/>
      <c r="OTO99" s="77"/>
      <c r="OTP99" s="77"/>
      <c r="OTQ99" s="11"/>
      <c r="OTW99" s="73"/>
      <c r="OTX99" s="73"/>
      <c r="OTY99" s="73"/>
      <c r="OTZ99" s="73"/>
      <c r="OUA99" s="74"/>
      <c r="OUB99" s="74"/>
      <c r="OUC99" s="77"/>
      <c r="OUD99" s="77"/>
      <c r="OUE99" s="11"/>
      <c r="OUK99" s="73"/>
      <c r="OUL99" s="73"/>
      <c r="OUM99" s="73"/>
      <c r="OUN99" s="73"/>
      <c r="OUO99" s="74"/>
      <c r="OUP99" s="74"/>
      <c r="OUQ99" s="77"/>
      <c r="OUR99" s="77"/>
      <c r="OUS99" s="11"/>
      <c r="OUY99" s="73"/>
      <c r="OUZ99" s="73"/>
      <c r="OVA99" s="73"/>
      <c r="OVB99" s="73"/>
      <c r="OVC99" s="74"/>
      <c r="OVD99" s="74"/>
      <c r="OVE99" s="77"/>
      <c r="OVF99" s="77"/>
      <c r="OVG99" s="11"/>
      <c r="OVM99" s="73"/>
      <c r="OVN99" s="73"/>
      <c r="OVO99" s="73"/>
      <c r="OVP99" s="73"/>
      <c r="OVQ99" s="74"/>
      <c r="OVR99" s="74"/>
      <c r="OVS99" s="77"/>
      <c r="OVT99" s="77"/>
      <c r="OVU99" s="11"/>
      <c r="OWA99" s="73"/>
      <c r="OWB99" s="73"/>
      <c r="OWC99" s="73"/>
      <c r="OWD99" s="73"/>
      <c r="OWE99" s="74"/>
      <c r="OWF99" s="74"/>
      <c r="OWG99" s="77"/>
      <c r="OWH99" s="77"/>
      <c r="OWI99" s="11"/>
      <c r="OWO99" s="73"/>
      <c r="OWP99" s="73"/>
      <c r="OWQ99" s="73"/>
      <c r="OWR99" s="73"/>
      <c r="OWS99" s="74"/>
      <c r="OWT99" s="74"/>
      <c r="OWU99" s="77"/>
      <c r="OWV99" s="77"/>
      <c r="OWW99" s="11"/>
      <c r="OXC99" s="73"/>
      <c r="OXD99" s="73"/>
      <c r="OXE99" s="73"/>
      <c r="OXF99" s="73"/>
      <c r="OXG99" s="74"/>
      <c r="OXH99" s="74"/>
      <c r="OXI99" s="77"/>
      <c r="OXJ99" s="77"/>
      <c r="OXK99" s="11"/>
      <c r="OXQ99" s="73"/>
      <c r="OXR99" s="73"/>
      <c r="OXS99" s="73"/>
      <c r="OXT99" s="73"/>
      <c r="OXU99" s="74"/>
      <c r="OXV99" s="74"/>
      <c r="OXW99" s="77"/>
      <c r="OXX99" s="77"/>
      <c r="OXY99" s="11"/>
      <c r="OYE99" s="73"/>
      <c r="OYF99" s="73"/>
      <c r="OYG99" s="73"/>
      <c r="OYH99" s="73"/>
      <c r="OYI99" s="74"/>
      <c r="OYJ99" s="74"/>
      <c r="OYK99" s="77"/>
      <c r="OYL99" s="77"/>
      <c r="OYM99" s="11"/>
      <c r="OYS99" s="73"/>
      <c r="OYT99" s="73"/>
      <c r="OYU99" s="73"/>
      <c r="OYV99" s="73"/>
      <c r="OYW99" s="74"/>
      <c r="OYX99" s="74"/>
      <c r="OYY99" s="77"/>
      <c r="OYZ99" s="77"/>
      <c r="OZA99" s="11"/>
      <c r="OZG99" s="73"/>
      <c r="OZH99" s="73"/>
      <c r="OZI99" s="73"/>
      <c r="OZJ99" s="73"/>
      <c r="OZK99" s="74"/>
      <c r="OZL99" s="74"/>
      <c r="OZM99" s="77"/>
      <c r="OZN99" s="77"/>
      <c r="OZO99" s="11"/>
      <c r="OZU99" s="73"/>
      <c r="OZV99" s="73"/>
      <c r="OZW99" s="73"/>
      <c r="OZX99" s="73"/>
      <c r="OZY99" s="74"/>
      <c r="OZZ99" s="74"/>
      <c r="PAA99" s="77"/>
      <c r="PAB99" s="77"/>
      <c r="PAC99" s="11"/>
      <c r="PAI99" s="73"/>
      <c r="PAJ99" s="73"/>
      <c r="PAK99" s="73"/>
      <c r="PAL99" s="73"/>
      <c r="PAM99" s="74"/>
      <c r="PAN99" s="74"/>
      <c r="PAO99" s="77"/>
      <c r="PAP99" s="77"/>
      <c r="PAQ99" s="11"/>
      <c r="PAW99" s="73"/>
      <c r="PAX99" s="73"/>
      <c r="PAY99" s="73"/>
      <c r="PAZ99" s="73"/>
      <c r="PBA99" s="74"/>
      <c r="PBB99" s="74"/>
      <c r="PBC99" s="77"/>
      <c r="PBD99" s="77"/>
      <c r="PBE99" s="11"/>
      <c r="PBK99" s="73"/>
      <c r="PBL99" s="73"/>
      <c r="PBM99" s="73"/>
      <c r="PBN99" s="73"/>
      <c r="PBO99" s="74"/>
      <c r="PBP99" s="74"/>
      <c r="PBQ99" s="77"/>
      <c r="PBR99" s="77"/>
      <c r="PBS99" s="11"/>
      <c r="PBY99" s="73"/>
      <c r="PBZ99" s="73"/>
      <c r="PCA99" s="73"/>
      <c r="PCB99" s="73"/>
      <c r="PCC99" s="74"/>
      <c r="PCD99" s="74"/>
      <c r="PCE99" s="77"/>
      <c r="PCF99" s="77"/>
      <c r="PCG99" s="11"/>
      <c r="PCM99" s="73"/>
      <c r="PCN99" s="73"/>
      <c r="PCO99" s="73"/>
      <c r="PCP99" s="73"/>
      <c r="PCQ99" s="74"/>
      <c r="PCR99" s="74"/>
      <c r="PCS99" s="77"/>
      <c r="PCT99" s="77"/>
      <c r="PCU99" s="11"/>
      <c r="PDA99" s="73"/>
      <c r="PDB99" s="73"/>
      <c r="PDC99" s="73"/>
      <c r="PDD99" s="73"/>
      <c r="PDE99" s="74"/>
      <c r="PDF99" s="74"/>
      <c r="PDG99" s="77"/>
      <c r="PDH99" s="77"/>
      <c r="PDI99" s="11"/>
      <c r="PDO99" s="73"/>
      <c r="PDP99" s="73"/>
      <c r="PDQ99" s="73"/>
      <c r="PDR99" s="73"/>
      <c r="PDS99" s="74"/>
      <c r="PDT99" s="74"/>
      <c r="PDU99" s="77"/>
      <c r="PDV99" s="77"/>
      <c r="PDW99" s="11"/>
      <c r="PEC99" s="73"/>
      <c r="PED99" s="73"/>
      <c r="PEE99" s="73"/>
      <c r="PEF99" s="73"/>
      <c r="PEG99" s="74"/>
      <c r="PEH99" s="74"/>
      <c r="PEI99" s="77"/>
      <c r="PEJ99" s="77"/>
      <c r="PEK99" s="11"/>
      <c r="PEQ99" s="73"/>
      <c r="PER99" s="73"/>
      <c r="PES99" s="73"/>
      <c r="PET99" s="73"/>
      <c r="PEU99" s="74"/>
      <c r="PEV99" s="74"/>
      <c r="PEW99" s="77"/>
      <c r="PEX99" s="77"/>
      <c r="PEY99" s="11"/>
      <c r="PFE99" s="73"/>
      <c r="PFF99" s="73"/>
      <c r="PFG99" s="73"/>
      <c r="PFH99" s="73"/>
      <c r="PFI99" s="74"/>
      <c r="PFJ99" s="74"/>
      <c r="PFK99" s="77"/>
      <c r="PFL99" s="77"/>
      <c r="PFM99" s="11"/>
      <c r="PFS99" s="73"/>
      <c r="PFT99" s="73"/>
      <c r="PFU99" s="73"/>
      <c r="PFV99" s="73"/>
      <c r="PFW99" s="74"/>
      <c r="PFX99" s="74"/>
      <c r="PFY99" s="77"/>
      <c r="PFZ99" s="77"/>
      <c r="PGA99" s="11"/>
      <c r="PGG99" s="73"/>
      <c r="PGH99" s="73"/>
      <c r="PGI99" s="73"/>
      <c r="PGJ99" s="73"/>
      <c r="PGK99" s="74"/>
      <c r="PGL99" s="74"/>
      <c r="PGM99" s="77"/>
      <c r="PGN99" s="77"/>
      <c r="PGO99" s="11"/>
      <c r="PGU99" s="73"/>
      <c r="PGV99" s="73"/>
      <c r="PGW99" s="73"/>
      <c r="PGX99" s="73"/>
      <c r="PGY99" s="74"/>
      <c r="PGZ99" s="74"/>
      <c r="PHA99" s="77"/>
      <c r="PHB99" s="77"/>
      <c r="PHC99" s="11"/>
      <c r="PHI99" s="73"/>
      <c r="PHJ99" s="73"/>
      <c r="PHK99" s="73"/>
      <c r="PHL99" s="73"/>
      <c r="PHM99" s="74"/>
      <c r="PHN99" s="74"/>
      <c r="PHO99" s="77"/>
      <c r="PHP99" s="77"/>
      <c r="PHQ99" s="11"/>
      <c r="PHW99" s="73"/>
      <c r="PHX99" s="73"/>
      <c r="PHY99" s="73"/>
      <c r="PHZ99" s="73"/>
      <c r="PIA99" s="74"/>
      <c r="PIB99" s="74"/>
      <c r="PIC99" s="77"/>
      <c r="PID99" s="77"/>
      <c r="PIE99" s="11"/>
      <c r="PIK99" s="73"/>
      <c r="PIL99" s="73"/>
      <c r="PIM99" s="73"/>
      <c r="PIN99" s="73"/>
      <c r="PIO99" s="74"/>
      <c r="PIP99" s="74"/>
      <c r="PIQ99" s="77"/>
      <c r="PIR99" s="77"/>
      <c r="PIS99" s="11"/>
      <c r="PIY99" s="73"/>
      <c r="PIZ99" s="73"/>
      <c r="PJA99" s="73"/>
      <c r="PJB99" s="73"/>
      <c r="PJC99" s="74"/>
      <c r="PJD99" s="74"/>
      <c r="PJE99" s="77"/>
      <c r="PJF99" s="77"/>
      <c r="PJG99" s="11"/>
      <c r="PJM99" s="73"/>
      <c r="PJN99" s="73"/>
      <c r="PJO99" s="73"/>
      <c r="PJP99" s="73"/>
      <c r="PJQ99" s="74"/>
      <c r="PJR99" s="74"/>
      <c r="PJS99" s="77"/>
      <c r="PJT99" s="77"/>
      <c r="PJU99" s="11"/>
      <c r="PKA99" s="73"/>
      <c r="PKB99" s="73"/>
      <c r="PKC99" s="73"/>
      <c r="PKD99" s="73"/>
      <c r="PKE99" s="74"/>
      <c r="PKF99" s="74"/>
      <c r="PKG99" s="77"/>
      <c r="PKH99" s="77"/>
      <c r="PKI99" s="11"/>
      <c r="PKO99" s="73"/>
      <c r="PKP99" s="73"/>
      <c r="PKQ99" s="73"/>
      <c r="PKR99" s="73"/>
      <c r="PKS99" s="74"/>
      <c r="PKT99" s="74"/>
      <c r="PKU99" s="77"/>
      <c r="PKV99" s="77"/>
      <c r="PKW99" s="11"/>
      <c r="PLC99" s="73"/>
      <c r="PLD99" s="73"/>
      <c r="PLE99" s="73"/>
      <c r="PLF99" s="73"/>
      <c r="PLG99" s="74"/>
      <c r="PLH99" s="74"/>
      <c r="PLI99" s="77"/>
      <c r="PLJ99" s="77"/>
      <c r="PLK99" s="11"/>
      <c r="PLQ99" s="73"/>
      <c r="PLR99" s="73"/>
      <c r="PLS99" s="73"/>
      <c r="PLT99" s="73"/>
      <c r="PLU99" s="74"/>
      <c r="PLV99" s="74"/>
      <c r="PLW99" s="77"/>
      <c r="PLX99" s="77"/>
      <c r="PLY99" s="11"/>
      <c r="PME99" s="73"/>
      <c r="PMF99" s="73"/>
      <c r="PMG99" s="73"/>
      <c r="PMH99" s="73"/>
      <c r="PMI99" s="74"/>
      <c r="PMJ99" s="74"/>
      <c r="PMK99" s="77"/>
      <c r="PML99" s="77"/>
      <c r="PMM99" s="11"/>
      <c r="PMS99" s="73"/>
      <c r="PMT99" s="73"/>
      <c r="PMU99" s="73"/>
      <c r="PMV99" s="73"/>
      <c r="PMW99" s="74"/>
      <c r="PMX99" s="74"/>
      <c r="PMY99" s="77"/>
      <c r="PMZ99" s="77"/>
      <c r="PNA99" s="11"/>
      <c r="PNG99" s="73"/>
      <c r="PNH99" s="73"/>
      <c r="PNI99" s="73"/>
      <c r="PNJ99" s="73"/>
      <c r="PNK99" s="74"/>
      <c r="PNL99" s="74"/>
      <c r="PNM99" s="77"/>
      <c r="PNN99" s="77"/>
      <c r="PNO99" s="11"/>
      <c r="PNU99" s="73"/>
      <c r="PNV99" s="73"/>
      <c r="PNW99" s="73"/>
      <c r="PNX99" s="73"/>
      <c r="PNY99" s="74"/>
      <c r="PNZ99" s="74"/>
      <c r="POA99" s="77"/>
      <c r="POB99" s="77"/>
      <c r="POC99" s="11"/>
      <c r="POI99" s="73"/>
      <c r="POJ99" s="73"/>
      <c r="POK99" s="73"/>
      <c r="POL99" s="73"/>
      <c r="POM99" s="74"/>
      <c r="PON99" s="74"/>
      <c r="POO99" s="77"/>
      <c r="POP99" s="77"/>
      <c r="POQ99" s="11"/>
      <c r="POW99" s="73"/>
      <c r="POX99" s="73"/>
      <c r="POY99" s="73"/>
      <c r="POZ99" s="73"/>
      <c r="PPA99" s="74"/>
      <c r="PPB99" s="74"/>
      <c r="PPC99" s="77"/>
      <c r="PPD99" s="77"/>
      <c r="PPE99" s="11"/>
      <c r="PPK99" s="73"/>
      <c r="PPL99" s="73"/>
      <c r="PPM99" s="73"/>
      <c r="PPN99" s="73"/>
      <c r="PPO99" s="74"/>
      <c r="PPP99" s="74"/>
      <c r="PPQ99" s="77"/>
      <c r="PPR99" s="77"/>
      <c r="PPS99" s="11"/>
      <c r="PPY99" s="73"/>
      <c r="PPZ99" s="73"/>
      <c r="PQA99" s="73"/>
      <c r="PQB99" s="73"/>
      <c r="PQC99" s="74"/>
      <c r="PQD99" s="74"/>
      <c r="PQE99" s="77"/>
      <c r="PQF99" s="77"/>
      <c r="PQG99" s="11"/>
      <c r="PQM99" s="73"/>
      <c r="PQN99" s="73"/>
      <c r="PQO99" s="73"/>
      <c r="PQP99" s="73"/>
      <c r="PQQ99" s="74"/>
      <c r="PQR99" s="74"/>
      <c r="PQS99" s="77"/>
      <c r="PQT99" s="77"/>
      <c r="PQU99" s="11"/>
      <c r="PRA99" s="73"/>
      <c r="PRB99" s="73"/>
      <c r="PRC99" s="73"/>
      <c r="PRD99" s="73"/>
      <c r="PRE99" s="74"/>
      <c r="PRF99" s="74"/>
      <c r="PRG99" s="77"/>
      <c r="PRH99" s="77"/>
      <c r="PRI99" s="11"/>
      <c r="PRO99" s="73"/>
      <c r="PRP99" s="73"/>
      <c r="PRQ99" s="73"/>
      <c r="PRR99" s="73"/>
      <c r="PRS99" s="74"/>
      <c r="PRT99" s="74"/>
      <c r="PRU99" s="77"/>
      <c r="PRV99" s="77"/>
      <c r="PRW99" s="11"/>
      <c r="PSC99" s="73"/>
      <c r="PSD99" s="73"/>
      <c r="PSE99" s="73"/>
      <c r="PSF99" s="73"/>
      <c r="PSG99" s="74"/>
      <c r="PSH99" s="74"/>
      <c r="PSI99" s="77"/>
      <c r="PSJ99" s="77"/>
      <c r="PSK99" s="11"/>
      <c r="PSQ99" s="73"/>
      <c r="PSR99" s="73"/>
      <c r="PSS99" s="73"/>
      <c r="PST99" s="73"/>
      <c r="PSU99" s="74"/>
      <c r="PSV99" s="74"/>
      <c r="PSW99" s="77"/>
      <c r="PSX99" s="77"/>
      <c r="PSY99" s="11"/>
      <c r="PTE99" s="73"/>
      <c r="PTF99" s="73"/>
      <c r="PTG99" s="73"/>
      <c r="PTH99" s="73"/>
      <c r="PTI99" s="74"/>
      <c r="PTJ99" s="74"/>
      <c r="PTK99" s="77"/>
      <c r="PTL99" s="77"/>
      <c r="PTM99" s="11"/>
      <c r="PTS99" s="73"/>
      <c r="PTT99" s="73"/>
      <c r="PTU99" s="73"/>
      <c r="PTV99" s="73"/>
      <c r="PTW99" s="74"/>
      <c r="PTX99" s="74"/>
      <c r="PTY99" s="77"/>
      <c r="PTZ99" s="77"/>
      <c r="PUA99" s="11"/>
      <c r="PUG99" s="73"/>
      <c r="PUH99" s="73"/>
      <c r="PUI99" s="73"/>
      <c r="PUJ99" s="73"/>
      <c r="PUK99" s="74"/>
      <c r="PUL99" s="74"/>
      <c r="PUM99" s="77"/>
      <c r="PUN99" s="77"/>
      <c r="PUO99" s="11"/>
      <c r="PUU99" s="73"/>
      <c r="PUV99" s="73"/>
      <c r="PUW99" s="73"/>
      <c r="PUX99" s="73"/>
      <c r="PUY99" s="74"/>
      <c r="PUZ99" s="74"/>
      <c r="PVA99" s="77"/>
      <c r="PVB99" s="77"/>
      <c r="PVC99" s="11"/>
      <c r="PVI99" s="73"/>
      <c r="PVJ99" s="73"/>
      <c r="PVK99" s="73"/>
      <c r="PVL99" s="73"/>
      <c r="PVM99" s="74"/>
      <c r="PVN99" s="74"/>
      <c r="PVO99" s="77"/>
      <c r="PVP99" s="77"/>
      <c r="PVQ99" s="11"/>
      <c r="PVW99" s="73"/>
      <c r="PVX99" s="73"/>
      <c r="PVY99" s="73"/>
      <c r="PVZ99" s="73"/>
      <c r="PWA99" s="74"/>
      <c r="PWB99" s="74"/>
      <c r="PWC99" s="77"/>
      <c r="PWD99" s="77"/>
      <c r="PWE99" s="11"/>
      <c r="PWK99" s="73"/>
      <c r="PWL99" s="73"/>
      <c r="PWM99" s="73"/>
      <c r="PWN99" s="73"/>
      <c r="PWO99" s="74"/>
      <c r="PWP99" s="74"/>
      <c r="PWQ99" s="77"/>
      <c r="PWR99" s="77"/>
      <c r="PWS99" s="11"/>
      <c r="PWY99" s="73"/>
      <c r="PWZ99" s="73"/>
      <c r="PXA99" s="73"/>
      <c r="PXB99" s="73"/>
      <c r="PXC99" s="74"/>
      <c r="PXD99" s="74"/>
      <c r="PXE99" s="77"/>
      <c r="PXF99" s="77"/>
      <c r="PXG99" s="11"/>
      <c r="PXM99" s="73"/>
      <c r="PXN99" s="73"/>
      <c r="PXO99" s="73"/>
      <c r="PXP99" s="73"/>
      <c r="PXQ99" s="74"/>
      <c r="PXR99" s="74"/>
      <c r="PXS99" s="77"/>
      <c r="PXT99" s="77"/>
      <c r="PXU99" s="11"/>
      <c r="PYA99" s="73"/>
      <c r="PYB99" s="73"/>
      <c r="PYC99" s="73"/>
      <c r="PYD99" s="73"/>
      <c r="PYE99" s="74"/>
      <c r="PYF99" s="74"/>
      <c r="PYG99" s="77"/>
      <c r="PYH99" s="77"/>
      <c r="PYI99" s="11"/>
      <c r="PYO99" s="73"/>
      <c r="PYP99" s="73"/>
      <c r="PYQ99" s="73"/>
      <c r="PYR99" s="73"/>
      <c r="PYS99" s="74"/>
      <c r="PYT99" s="74"/>
      <c r="PYU99" s="77"/>
      <c r="PYV99" s="77"/>
      <c r="PYW99" s="11"/>
      <c r="PZC99" s="73"/>
      <c r="PZD99" s="73"/>
      <c r="PZE99" s="73"/>
      <c r="PZF99" s="73"/>
      <c r="PZG99" s="74"/>
      <c r="PZH99" s="74"/>
      <c r="PZI99" s="77"/>
      <c r="PZJ99" s="77"/>
      <c r="PZK99" s="11"/>
      <c r="PZQ99" s="73"/>
      <c r="PZR99" s="73"/>
      <c r="PZS99" s="73"/>
      <c r="PZT99" s="73"/>
      <c r="PZU99" s="74"/>
      <c r="PZV99" s="74"/>
      <c r="PZW99" s="77"/>
      <c r="PZX99" s="77"/>
      <c r="PZY99" s="11"/>
      <c r="QAE99" s="73"/>
      <c r="QAF99" s="73"/>
      <c r="QAG99" s="73"/>
      <c r="QAH99" s="73"/>
      <c r="QAI99" s="74"/>
      <c r="QAJ99" s="74"/>
      <c r="QAK99" s="77"/>
      <c r="QAL99" s="77"/>
      <c r="QAM99" s="11"/>
      <c r="QAS99" s="73"/>
      <c r="QAT99" s="73"/>
      <c r="QAU99" s="73"/>
      <c r="QAV99" s="73"/>
      <c r="QAW99" s="74"/>
      <c r="QAX99" s="74"/>
      <c r="QAY99" s="77"/>
      <c r="QAZ99" s="77"/>
      <c r="QBA99" s="11"/>
      <c r="QBG99" s="73"/>
      <c r="QBH99" s="73"/>
      <c r="QBI99" s="73"/>
      <c r="QBJ99" s="73"/>
      <c r="QBK99" s="74"/>
      <c r="QBL99" s="74"/>
      <c r="QBM99" s="77"/>
      <c r="QBN99" s="77"/>
      <c r="QBO99" s="11"/>
      <c r="QBU99" s="73"/>
      <c r="QBV99" s="73"/>
      <c r="QBW99" s="73"/>
      <c r="QBX99" s="73"/>
      <c r="QBY99" s="74"/>
      <c r="QBZ99" s="74"/>
      <c r="QCA99" s="77"/>
      <c r="QCB99" s="77"/>
      <c r="QCC99" s="11"/>
      <c r="QCI99" s="73"/>
      <c r="QCJ99" s="73"/>
      <c r="QCK99" s="73"/>
      <c r="QCL99" s="73"/>
      <c r="QCM99" s="74"/>
      <c r="QCN99" s="74"/>
      <c r="QCO99" s="77"/>
      <c r="QCP99" s="77"/>
      <c r="QCQ99" s="11"/>
      <c r="QCW99" s="73"/>
      <c r="QCX99" s="73"/>
      <c r="QCY99" s="73"/>
      <c r="QCZ99" s="73"/>
      <c r="QDA99" s="74"/>
      <c r="QDB99" s="74"/>
      <c r="QDC99" s="77"/>
      <c r="QDD99" s="77"/>
      <c r="QDE99" s="11"/>
      <c r="QDK99" s="73"/>
      <c r="QDL99" s="73"/>
      <c r="QDM99" s="73"/>
      <c r="QDN99" s="73"/>
      <c r="QDO99" s="74"/>
      <c r="QDP99" s="74"/>
      <c r="QDQ99" s="77"/>
      <c r="QDR99" s="77"/>
      <c r="QDS99" s="11"/>
      <c r="QDY99" s="73"/>
      <c r="QDZ99" s="73"/>
      <c r="QEA99" s="73"/>
      <c r="QEB99" s="73"/>
      <c r="QEC99" s="74"/>
      <c r="QED99" s="74"/>
      <c r="QEE99" s="77"/>
      <c r="QEF99" s="77"/>
      <c r="QEG99" s="11"/>
      <c r="QEM99" s="73"/>
      <c r="QEN99" s="73"/>
      <c r="QEO99" s="73"/>
      <c r="QEP99" s="73"/>
      <c r="QEQ99" s="74"/>
      <c r="QER99" s="74"/>
      <c r="QES99" s="77"/>
      <c r="QET99" s="77"/>
      <c r="QEU99" s="11"/>
      <c r="QFA99" s="73"/>
      <c r="QFB99" s="73"/>
      <c r="QFC99" s="73"/>
      <c r="QFD99" s="73"/>
      <c r="QFE99" s="74"/>
      <c r="QFF99" s="74"/>
      <c r="QFG99" s="77"/>
      <c r="QFH99" s="77"/>
      <c r="QFI99" s="11"/>
      <c r="QFO99" s="73"/>
      <c r="QFP99" s="73"/>
      <c r="QFQ99" s="73"/>
      <c r="QFR99" s="73"/>
      <c r="QFS99" s="74"/>
      <c r="QFT99" s="74"/>
      <c r="QFU99" s="77"/>
      <c r="QFV99" s="77"/>
      <c r="QFW99" s="11"/>
      <c r="QGC99" s="73"/>
      <c r="QGD99" s="73"/>
      <c r="QGE99" s="73"/>
      <c r="QGF99" s="73"/>
      <c r="QGG99" s="74"/>
      <c r="QGH99" s="74"/>
      <c r="QGI99" s="77"/>
      <c r="QGJ99" s="77"/>
      <c r="QGK99" s="11"/>
      <c r="QGQ99" s="73"/>
      <c r="QGR99" s="73"/>
      <c r="QGS99" s="73"/>
      <c r="QGT99" s="73"/>
      <c r="QGU99" s="74"/>
      <c r="QGV99" s="74"/>
      <c r="QGW99" s="77"/>
      <c r="QGX99" s="77"/>
      <c r="QGY99" s="11"/>
      <c r="QHE99" s="73"/>
      <c r="QHF99" s="73"/>
      <c r="QHG99" s="73"/>
      <c r="QHH99" s="73"/>
      <c r="QHI99" s="74"/>
      <c r="QHJ99" s="74"/>
      <c r="QHK99" s="77"/>
      <c r="QHL99" s="77"/>
      <c r="QHM99" s="11"/>
      <c r="QHS99" s="73"/>
      <c r="QHT99" s="73"/>
      <c r="QHU99" s="73"/>
      <c r="QHV99" s="73"/>
      <c r="QHW99" s="74"/>
      <c r="QHX99" s="74"/>
      <c r="QHY99" s="77"/>
      <c r="QHZ99" s="77"/>
      <c r="QIA99" s="11"/>
      <c r="QIG99" s="73"/>
      <c r="QIH99" s="73"/>
      <c r="QII99" s="73"/>
      <c r="QIJ99" s="73"/>
      <c r="QIK99" s="74"/>
      <c r="QIL99" s="74"/>
      <c r="QIM99" s="77"/>
      <c r="QIN99" s="77"/>
      <c r="QIO99" s="11"/>
      <c r="QIU99" s="73"/>
      <c r="QIV99" s="73"/>
      <c r="QIW99" s="73"/>
      <c r="QIX99" s="73"/>
      <c r="QIY99" s="74"/>
      <c r="QIZ99" s="74"/>
      <c r="QJA99" s="77"/>
      <c r="QJB99" s="77"/>
      <c r="QJC99" s="11"/>
      <c r="QJI99" s="73"/>
      <c r="QJJ99" s="73"/>
      <c r="QJK99" s="73"/>
      <c r="QJL99" s="73"/>
      <c r="QJM99" s="74"/>
      <c r="QJN99" s="74"/>
      <c r="QJO99" s="77"/>
      <c r="QJP99" s="77"/>
      <c r="QJQ99" s="11"/>
      <c r="QJW99" s="73"/>
      <c r="QJX99" s="73"/>
      <c r="QJY99" s="73"/>
      <c r="QJZ99" s="73"/>
      <c r="QKA99" s="74"/>
      <c r="QKB99" s="74"/>
      <c r="QKC99" s="77"/>
      <c r="QKD99" s="77"/>
      <c r="QKE99" s="11"/>
      <c r="QKK99" s="73"/>
      <c r="QKL99" s="73"/>
      <c r="QKM99" s="73"/>
      <c r="QKN99" s="73"/>
      <c r="QKO99" s="74"/>
      <c r="QKP99" s="74"/>
      <c r="QKQ99" s="77"/>
      <c r="QKR99" s="77"/>
      <c r="QKS99" s="11"/>
      <c r="QKY99" s="73"/>
      <c r="QKZ99" s="73"/>
      <c r="QLA99" s="73"/>
      <c r="QLB99" s="73"/>
      <c r="QLC99" s="74"/>
      <c r="QLD99" s="74"/>
      <c r="QLE99" s="77"/>
      <c r="QLF99" s="77"/>
      <c r="QLG99" s="11"/>
      <c r="QLM99" s="73"/>
      <c r="QLN99" s="73"/>
      <c r="QLO99" s="73"/>
      <c r="QLP99" s="73"/>
      <c r="QLQ99" s="74"/>
      <c r="QLR99" s="74"/>
      <c r="QLS99" s="77"/>
      <c r="QLT99" s="77"/>
      <c r="QLU99" s="11"/>
      <c r="QMA99" s="73"/>
      <c r="QMB99" s="73"/>
      <c r="QMC99" s="73"/>
      <c r="QMD99" s="73"/>
      <c r="QME99" s="74"/>
      <c r="QMF99" s="74"/>
      <c r="QMG99" s="77"/>
      <c r="QMH99" s="77"/>
      <c r="QMI99" s="11"/>
      <c r="QMO99" s="73"/>
      <c r="QMP99" s="73"/>
      <c r="QMQ99" s="73"/>
      <c r="QMR99" s="73"/>
      <c r="QMS99" s="74"/>
      <c r="QMT99" s="74"/>
      <c r="QMU99" s="77"/>
      <c r="QMV99" s="77"/>
      <c r="QMW99" s="11"/>
      <c r="QNC99" s="73"/>
      <c r="QND99" s="73"/>
      <c r="QNE99" s="73"/>
      <c r="QNF99" s="73"/>
      <c r="QNG99" s="74"/>
      <c r="QNH99" s="74"/>
      <c r="QNI99" s="77"/>
      <c r="QNJ99" s="77"/>
      <c r="QNK99" s="11"/>
      <c r="QNQ99" s="73"/>
      <c r="QNR99" s="73"/>
      <c r="QNS99" s="73"/>
      <c r="QNT99" s="73"/>
      <c r="QNU99" s="74"/>
      <c r="QNV99" s="74"/>
      <c r="QNW99" s="77"/>
      <c r="QNX99" s="77"/>
      <c r="QNY99" s="11"/>
      <c r="QOE99" s="73"/>
      <c r="QOF99" s="73"/>
      <c r="QOG99" s="73"/>
      <c r="QOH99" s="73"/>
      <c r="QOI99" s="74"/>
      <c r="QOJ99" s="74"/>
      <c r="QOK99" s="77"/>
      <c r="QOL99" s="77"/>
      <c r="QOM99" s="11"/>
      <c r="QOS99" s="73"/>
      <c r="QOT99" s="73"/>
      <c r="QOU99" s="73"/>
      <c r="QOV99" s="73"/>
      <c r="QOW99" s="74"/>
      <c r="QOX99" s="74"/>
      <c r="QOY99" s="77"/>
      <c r="QOZ99" s="77"/>
      <c r="QPA99" s="11"/>
      <c r="QPG99" s="73"/>
      <c r="QPH99" s="73"/>
      <c r="QPI99" s="73"/>
      <c r="QPJ99" s="73"/>
      <c r="QPK99" s="74"/>
      <c r="QPL99" s="74"/>
      <c r="QPM99" s="77"/>
      <c r="QPN99" s="77"/>
      <c r="QPO99" s="11"/>
      <c r="QPU99" s="73"/>
      <c r="QPV99" s="73"/>
      <c r="QPW99" s="73"/>
      <c r="QPX99" s="73"/>
      <c r="QPY99" s="74"/>
      <c r="QPZ99" s="74"/>
      <c r="QQA99" s="77"/>
      <c r="QQB99" s="77"/>
      <c r="QQC99" s="11"/>
      <c r="QQI99" s="73"/>
      <c r="QQJ99" s="73"/>
      <c r="QQK99" s="73"/>
      <c r="QQL99" s="73"/>
      <c r="QQM99" s="74"/>
      <c r="QQN99" s="74"/>
      <c r="QQO99" s="77"/>
      <c r="QQP99" s="77"/>
      <c r="QQQ99" s="11"/>
      <c r="QQW99" s="73"/>
      <c r="QQX99" s="73"/>
      <c r="QQY99" s="73"/>
      <c r="QQZ99" s="73"/>
      <c r="QRA99" s="74"/>
      <c r="QRB99" s="74"/>
      <c r="QRC99" s="77"/>
      <c r="QRD99" s="77"/>
      <c r="QRE99" s="11"/>
      <c r="QRK99" s="73"/>
      <c r="QRL99" s="73"/>
      <c r="QRM99" s="73"/>
      <c r="QRN99" s="73"/>
      <c r="QRO99" s="74"/>
      <c r="QRP99" s="74"/>
      <c r="QRQ99" s="77"/>
      <c r="QRR99" s="77"/>
      <c r="QRS99" s="11"/>
      <c r="QRY99" s="73"/>
      <c r="QRZ99" s="73"/>
      <c r="QSA99" s="73"/>
      <c r="QSB99" s="73"/>
      <c r="QSC99" s="74"/>
      <c r="QSD99" s="74"/>
      <c r="QSE99" s="77"/>
      <c r="QSF99" s="77"/>
      <c r="QSG99" s="11"/>
      <c r="QSM99" s="73"/>
      <c r="QSN99" s="73"/>
      <c r="QSO99" s="73"/>
      <c r="QSP99" s="73"/>
      <c r="QSQ99" s="74"/>
      <c r="QSR99" s="74"/>
      <c r="QSS99" s="77"/>
      <c r="QST99" s="77"/>
      <c r="QSU99" s="11"/>
      <c r="QTA99" s="73"/>
      <c r="QTB99" s="73"/>
      <c r="QTC99" s="73"/>
      <c r="QTD99" s="73"/>
      <c r="QTE99" s="74"/>
      <c r="QTF99" s="74"/>
      <c r="QTG99" s="77"/>
      <c r="QTH99" s="77"/>
      <c r="QTI99" s="11"/>
      <c r="QTO99" s="73"/>
      <c r="QTP99" s="73"/>
      <c r="QTQ99" s="73"/>
      <c r="QTR99" s="73"/>
      <c r="QTS99" s="74"/>
      <c r="QTT99" s="74"/>
      <c r="QTU99" s="77"/>
      <c r="QTV99" s="77"/>
      <c r="QTW99" s="11"/>
      <c r="QUC99" s="73"/>
      <c r="QUD99" s="73"/>
      <c r="QUE99" s="73"/>
      <c r="QUF99" s="73"/>
      <c r="QUG99" s="74"/>
      <c r="QUH99" s="74"/>
      <c r="QUI99" s="77"/>
      <c r="QUJ99" s="77"/>
      <c r="QUK99" s="11"/>
      <c r="QUQ99" s="73"/>
      <c r="QUR99" s="73"/>
      <c r="QUS99" s="73"/>
      <c r="QUT99" s="73"/>
      <c r="QUU99" s="74"/>
      <c r="QUV99" s="74"/>
      <c r="QUW99" s="77"/>
      <c r="QUX99" s="77"/>
      <c r="QUY99" s="11"/>
      <c r="QVE99" s="73"/>
      <c r="QVF99" s="73"/>
      <c r="QVG99" s="73"/>
      <c r="QVH99" s="73"/>
      <c r="QVI99" s="74"/>
      <c r="QVJ99" s="74"/>
      <c r="QVK99" s="77"/>
      <c r="QVL99" s="77"/>
      <c r="QVM99" s="11"/>
      <c r="QVS99" s="73"/>
      <c r="QVT99" s="73"/>
      <c r="QVU99" s="73"/>
      <c r="QVV99" s="73"/>
      <c r="QVW99" s="74"/>
      <c r="QVX99" s="74"/>
      <c r="QVY99" s="77"/>
      <c r="QVZ99" s="77"/>
      <c r="QWA99" s="11"/>
      <c r="QWG99" s="73"/>
      <c r="QWH99" s="73"/>
      <c r="QWI99" s="73"/>
      <c r="QWJ99" s="73"/>
      <c r="QWK99" s="74"/>
      <c r="QWL99" s="74"/>
      <c r="QWM99" s="77"/>
      <c r="QWN99" s="77"/>
      <c r="QWO99" s="11"/>
      <c r="QWU99" s="73"/>
      <c r="QWV99" s="73"/>
      <c r="QWW99" s="73"/>
      <c r="QWX99" s="73"/>
      <c r="QWY99" s="74"/>
      <c r="QWZ99" s="74"/>
      <c r="QXA99" s="77"/>
      <c r="QXB99" s="77"/>
      <c r="QXC99" s="11"/>
      <c r="QXI99" s="73"/>
      <c r="QXJ99" s="73"/>
      <c r="QXK99" s="73"/>
      <c r="QXL99" s="73"/>
      <c r="QXM99" s="74"/>
      <c r="QXN99" s="74"/>
      <c r="QXO99" s="77"/>
      <c r="QXP99" s="77"/>
      <c r="QXQ99" s="11"/>
      <c r="QXW99" s="73"/>
      <c r="QXX99" s="73"/>
      <c r="QXY99" s="73"/>
      <c r="QXZ99" s="73"/>
      <c r="QYA99" s="74"/>
      <c r="QYB99" s="74"/>
      <c r="QYC99" s="77"/>
      <c r="QYD99" s="77"/>
      <c r="QYE99" s="11"/>
      <c r="QYK99" s="73"/>
      <c r="QYL99" s="73"/>
      <c r="QYM99" s="73"/>
      <c r="QYN99" s="73"/>
      <c r="QYO99" s="74"/>
      <c r="QYP99" s="74"/>
      <c r="QYQ99" s="77"/>
      <c r="QYR99" s="77"/>
      <c r="QYS99" s="11"/>
      <c r="QYY99" s="73"/>
      <c r="QYZ99" s="73"/>
      <c r="QZA99" s="73"/>
      <c r="QZB99" s="73"/>
      <c r="QZC99" s="74"/>
      <c r="QZD99" s="74"/>
      <c r="QZE99" s="77"/>
      <c r="QZF99" s="77"/>
      <c r="QZG99" s="11"/>
      <c r="QZM99" s="73"/>
      <c r="QZN99" s="73"/>
      <c r="QZO99" s="73"/>
      <c r="QZP99" s="73"/>
      <c r="QZQ99" s="74"/>
      <c r="QZR99" s="74"/>
      <c r="QZS99" s="77"/>
      <c r="QZT99" s="77"/>
      <c r="QZU99" s="11"/>
      <c r="RAA99" s="73"/>
      <c r="RAB99" s="73"/>
      <c r="RAC99" s="73"/>
      <c r="RAD99" s="73"/>
      <c r="RAE99" s="74"/>
      <c r="RAF99" s="74"/>
      <c r="RAG99" s="77"/>
      <c r="RAH99" s="77"/>
      <c r="RAI99" s="11"/>
      <c r="RAO99" s="73"/>
      <c r="RAP99" s="73"/>
      <c r="RAQ99" s="73"/>
      <c r="RAR99" s="73"/>
      <c r="RAS99" s="74"/>
      <c r="RAT99" s="74"/>
      <c r="RAU99" s="77"/>
      <c r="RAV99" s="77"/>
      <c r="RAW99" s="11"/>
      <c r="RBC99" s="73"/>
      <c r="RBD99" s="73"/>
      <c r="RBE99" s="73"/>
      <c r="RBF99" s="73"/>
      <c r="RBG99" s="74"/>
      <c r="RBH99" s="74"/>
      <c r="RBI99" s="77"/>
      <c r="RBJ99" s="77"/>
      <c r="RBK99" s="11"/>
      <c r="RBQ99" s="73"/>
      <c r="RBR99" s="73"/>
      <c r="RBS99" s="73"/>
      <c r="RBT99" s="73"/>
      <c r="RBU99" s="74"/>
      <c r="RBV99" s="74"/>
      <c r="RBW99" s="77"/>
      <c r="RBX99" s="77"/>
      <c r="RBY99" s="11"/>
      <c r="RCE99" s="73"/>
      <c r="RCF99" s="73"/>
      <c r="RCG99" s="73"/>
      <c r="RCH99" s="73"/>
      <c r="RCI99" s="74"/>
      <c r="RCJ99" s="74"/>
      <c r="RCK99" s="77"/>
      <c r="RCL99" s="77"/>
      <c r="RCM99" s="11"/>
      <c r="RCS99" s="73"/>
      <c r="RCT99" s="73"/>
      <c r="RCU99" s="73"/>
      <c r="RCV99" s="73"/>
      <c r="RCW99" s="74"/>
      <c r="RCX99" s="74"/>
      <c r="RCY99" s="77"/>
      <c r="RCZ99" s="77"/>
      <c r="RDA99" s="11"/>
      <c r="RDG99" s="73"/>
      <c r="RDH99" s="73"/>
      <c r="RDI99" s="73"/>
      <c r="RDJ99" s="73"/>
      <c r="RDK99" s="74"/>
      <c r="RDL99" s="74"/>
      <c r="RDM99" s="77"/>
      <c r="RDN99" s="77"/>
      <c r="RDO99" s="11"/>
      <c r="RDU99" s="73"/>
      <c r="RDV99" s="73"/>
      <c r="RDW99" s="73"/>
      <c r="RDX99" s="73"/>
      <c r="RDY99" s="74"/>
      <c r="RDZ99" s="74"/>
      <c r="REA99" s="77"/>
      <c r="REB99" s="77"/>
      <c r="REC99" s="11"/>
      <c r="REI99" s="73"/>
      <c r="REJ99" s="73"/>
      <c r="REK99" s="73"/>
      <c r="REL99" s="73"/>
      <c r="REM99" s="74"/>
      <c r="REN99" s="74"/>
      <c r="REO99" s="77"/>
      <c r="REP99" s="77"/>
      <c r="REQ99" s="11"/>
      <c r="REW99" s="73"/>
      <c r="REX99" s="73"/>
      <c r="REY99" s="73"/>
      <c r="REZ99" s="73"/>
      <c r="RFA99" s="74"/>
      <c r="RFB99" s="74"/>
      <c r="RFC99" s="77"/>
      <c r="RFD99" s="77"/>
      <c r="RFE99" s="11"/>
      <c r="RFK99" s="73"/>
      <c r="RFL99" s="73"/>
      <c r="RFM99" s="73"/>
      <c r="RFN99" s="73"/>
      <c r="RFO99" s="74"/>
      <c r="RFP99" s="74"/>
      <c r="RFQ99" s="77"/>
      <c r="RFR99" s="77"/>
      <c r="RFS99" s="11"/>
      <c r="RFY99" s="73"/>
      <c r="RFZ99" s="73"/>
      <c r="RGA99" s="73"/>
      <c r="RGB99" s="73"/>
      <c r="RGC99" s="74"/>
      <c r="RGD99" s="74"/>
      <c r="RGE99" s="77"/>
      <c r="RGF99" s="77"/>
      <c r="RGG99" s="11"/>
      <c r="RGM99" s="73"/>
      <c r="RGN99" s="73"/>
      <c r="RGO99" s="73"/>
      <c r="RGP99" s="73"/>
      <c r="RGQ99" s="74"/>
      <c r="RGR99" s="74"/>
      <c r="RGS99" s="77"/>
      <c r="RGT99" s="77"/>
      <c r="RGU99" s="11"/>
      <c r="RHA99" s="73"/>
      <c r="RHB99" s="73"/>
      <c r="RHC99" s="73"/>
      <c r="RHD99" s="73"/>
      <c r="RHE99" s="74"/>
      <c r="RHF99" s="74"/>
      <c r="RHG99" s="77"/>
      <c r="RHH99" s="77"/>
      <c r="RHI99" s="11"/>
      <c r="RHO99" s="73"/>
      <c r="RHP99" s="73"/>
      <c r="RHQ99" s="73"/>
      <c r="RHR99" s="73"/>
      <c r="RHS99" s="74"/>
      <c r="RHT99" s="74"/>
      <c r="RHU99" s="77"/>
      <c r="RHV99" s="77"/>
      <c r="RHW99" s="11"/>
      <c r="RIC99" s="73"/>
      <c r="RID99" s="73"/>
      <c r="RIE99" s="73"/>
      <c r="RIF99" s="73"/>
      <c r="RIG99" s="74"/>
      <c r="RIH99" s="74"/>
      <c r="RII99" s="77"/>
      <c r="RIJ99" s="77"/>
      <c r="RIK99" s="11"/>
      <c r="RIQ99" s="73"/>
      <c r="RIR99" s="73"/>
      <c r="RIS99" s="73"/>
      <c r="RIT99" s="73"/>
      <c r="RIU99" s="74"/>
      <c r="RIV99" s="74"/>
      <c r="RIW99" s="77"/>
      <c r="RIX99" s="77"/>
      <c r="RIY99" s="11"/>
      <c r="RJE99" s="73"/>
      <c r="RJF99" s="73"/>
      <c r="RJG99" s="73"/>
      <c r="RJH99" s="73"/>
      <c r="RJI99" s="74"/>
      <c r="RJJ99" s="74"/>
      <c r="RJK99" s="77"/>
      <c r="RJL99" s="77"/>
      <c r="RJM99" s="11"/>
      <c r="RJS99" s="73"/>
      <c r="RJT99" s="73"/>
      <c r="RJU99" s="73"/>
      <c r="RJV99" s="73"/>
      <c r="RJW99" s="74"/>
      <c r="RJX99" s="74"/>
      <c r="RJY99" s="77"/>
      <c r="RJZ99" s="77"/>
      <c r="RKA99" s="11"/>
      <c r="RKG99" s="73"/>
      <c r="RKH99" s="73"/>
      <c r="RKI99" s="73"/>
      <c r="RKJ99" s="73"/>
      <c r="RKK99" s="74"/>
      <c r="RKL99" s="74"/>
      <c r="RKM99" s="77"/>
      <c r="RKN99" s="77"/>
      <c r="RKO99" s="11"/>
      <c r="RKU99" s="73"/>
      <c r="RKV99" s="73"/>
      <c r="RKW99" s="73"/>
      <c r="RKX99" s="73"/>
      <c r="RKY99" s="74"/>
      <c r="RKZ99" s="74"/>
      <c r="RLA99" s="77"/>
      <c r="RLB99" s="77"/>
      <c r="RLC99" s="11"/>
      <c r="RLI99" s="73"/>
      <c r="RLJ99" s="73"/>
      <c r="RLK99" s="73"/>
      <c r="RLL99" s="73"/>
      <c r="RLM99" s="74"/>
      <c r="RLN99" s="74"/>
      <c r="RLO99" s="77"/>
      <c r="RLP99" s="77"/>
      <c r="RLQ99" s="11"/>
      <c r="RLW99" s="73"/>
      <c r="RLX99" s="73"/>
      <c r="RLY99" s="73"/>
      <c r="RLZ99" s="73"/>
      <c r="RMA99" s="74"/>
      <c r="RMB99" s="74"/>
      <c r="RMC99" s="77"/>
      <c r="RMD99" s="77"/>
      <c r="RME99" s="11"/>
      <c r="RMK99" s="73"/>
      <c r="RML99" s="73"/>
      <c r="RMM99" s="73"/>
      <c r="RMN99" s="73"/>
      <c r="RMO99" s="74"/>
      <c r="RMP99" s="74"/>
      <c r="RMQ99" s="77"/>
      <c r="RMR99" s="77"/>
      <c r="RMS99" s="11"/>
      <c r="RMY99" s="73"/>
      <c r="RMZ99" s="73"/>
      <c r="RNA99" s="73"/>
      <c r="RNB99" s="73"/>
      <c r="RNC99" s="74"/>
      <c r="RND99" s="74"/>
      <c r="RNE99" s="77"/>
      <c r="RNF99" s="77"/>
      <c r="RNG99" s="11"/>
      <c r="RNM99" s="73"/>
      <c r="RNN99" s="73"/>
      <c r="RNO99" s="73"/>
      <c r="RNP99" s="73"/>
      <c r="RNQ99" s="74"/>
      <c r="RNR99" s="74"/>
      <c r="RNS99" s="77"/>
      <c r="RNT99" s="77"/>
      <c r="RNU99" s="11"/>
      <c r="ROA99" s="73"/>
      <c r="ROB99" s="73"/>
      <c r="ROC99" s="73"/>
      <c r="ROD99" s="73"/>
      <c r="ROE99" s="74"/>
      <c r="ROF99" s="74"/>
      <c r="ROG99" s="77"/>
      <c r="ROH99" s="77"/>
      <c r="ROI99" s="11"/>
      <c r="ROO99" s="73"/>
      <c r="ROP99" s="73"/>
      <c r="ROQ99" s="73"/>
      <c r="ROR99" s="73"/>
      <c r="ROS99" s="74"/>
      <c r="ROT99" s="74"/>
      <c r="ROU99" s="77"/>
      <c r="ROV99" s="77"/>
      <c r="ROW99" s="11"/>
      <c r="RPC99" s="73"/>
      <c r="RPD99" s="73"/>
      <c r="RPE99" s="73"/>
      <c r="RPF99" s="73"/>
      <c r="RPG99" s="74"/>
      <c r="RPH99" s="74"/>
      <c r="RPI99" s="77"/>
      <c r="RPJ99" s="77"/>
      <c r="RPK99" s="11"/>
      <c r="RPQ99" s="73"/>
      <c r="RPR99" s="73"/>
      <c r="RPS99" s="73"/>
      <c r="RPT99" s="73"/>
      <c r="RPU99" s="74"/>
      <c r="RPV99" s="74"/>
      <c r="RPW99" s="77"/>
      <c r="RPX99" s="77"/>
      <c r="RPY99" s="11"/>
      <c r="RQE99" s="73"/>
      <c r="RQF99" s="73"/>
      <c r="RQG99" s="73"/>
      <c r="RQH99" s="73"/>
      <c r="RQI99" s="74"/>
      <c r="RQJ99" s="74"/>
      <c r="RQK99" s="77"/>
      <c r="RQL99" s="77"/>
      <c r="RQM99" s="11"/>
      <c r="RQS99" s="73"/>
      <c r="RQT99" s="73"/>
      <c r="RQU99" s="73"/>
      <c r="RQV99" s="73"/>
      <c r="RQW99" s="74"/>
      <c r="RQX99" s="74"/>
      <c r="RQY99" s="77"/>
      <c r="RQZ99" s="77"/>
      <c r="RRA99" s="11"/>
      <c r="RRG99" s="73"/>
      <c r="RRH99" s="73"/>
      <c r="RRI99" s="73"/>
      <c r="RRJ99" s="73"/>
      <c r="RRK99" s="74"/>
      <c r="RRL99" s="74"/>
      <c r="RRM99" s="77"/>
      <c r="RRN99" s="77"/>
      <c r="RRO99" s="11"/>
      <c r="RRU99" s="73"/>
      <c r="RRV99" s="73"/>
      <c r="RRW99" s="73"/>
      <c r="RRX99" s="73"/>
      <c r="RRY99" s="74"/>
      <c r="RRZ99" s="74"/>
      <c r="RSA99" s="77"/>
      <c r="RSB99" s="77"/>
      <c r="RSC99" s="11"/>
      <c r="RSI99" s="73"/>
      <c r="RSJ99" s="73"/>
      <c r="RSK99" s="73"/>
      <c r="RSL99" s="73"/>
      <c r="RSM99" s="74"/>
      <c r="RSN99" s="74"/>
      <c r="RSO99" s="77"/>
      <c r="RSP99" s="77"/>
      <c r="RSQ99" s="11"/>
      <c r="RSW99" s="73"/>
      <c r="RSX99" s="73"/>
      <c r="RSY99" s="73"/>
      <c r="RSZ99" s="73"/>
      <c r="RTA99" s="74"/>
      <c r="RTB99" s="74"/>
      <c r="RTC99" s="77"/>
      <c r="RTD99" s="77"/>
      <c r="RTE99" s="11"/>
      <c r="RTK99" s="73"/>
      <c r="RTL99" s="73"/>
      <c r="RTM99" s="73"/>
      <c r="RTN99" s="73"/>
      <c r="RTO99" s="74"/>
      <c r="RTP99" s="74"/>
      <c r="RTQ99" s="77"/>
      <c r="RTR99" s="77"/>
      <c r="RTS99" s="11"/>
      <c r="RTY99" s="73"/>
      <c r="RTZ99" s="73"/>
      <c r="RUA99" s="73"/>
      <c r="RUB99" s="73"/>
      <c r="RUC99" s="74"/>
      <c r="RUD99" s="74"/>
      <c r="RUE99" s="77"/>
      <c r="RUF99" s="77"/>
      <c r="RUG99" s="11"/>
      <c r="RUM99" s="73"/>
      <c r="RUN99" s="73"/>
      <c r="RUO99" s="73"/>
      <c r="RUP99" s="73"/>
      <c r="RUQ99" s="74"/>
      <c r="RUR99" s="74"/>
      <c r="RUS99" s="77"/>
      <c r="RUT99" s="77"/>
      <c r="RUU99" s="11"/>
      <c r="RVA99" s="73"/>
      <c r="RVB99" s="73"/>
      <c r="RVC99" s="73"/>
      <c r="RVD99" s="73"/>
      <c r="RVE99" s="74"/>
      <c r="RVF99" s="74"/>
      <c r="RVG99" s="77"/>
      <c r="RVH99" s="77"/>
      <c r="RVI99" s="11"/>
      <c r="RVO99" s="73"/>
      <c r="RVP99" s="73"/>
      <c r="RVQ99" s="73"/>
      <c r="RVR99" s="73"/>
      <c r="RVS99" s="74"/>
      <c r="RVT99" s="74"/>
      <c r="RVU99" s="77"/>
      <c r="RVV99" s="77"/>
      <c r="RVW99" s="11"/>
      <c r="RWC99" s="73"/>
      <c r="RWD99" s="73"/>
      <c r="RWE99" s="73"/>
      <c r="RWF99" s="73"/>
      <c r="RWG99" s="74"/>
      <c r="RWH99" s="74"/>
      <c r="RWI99" s="77"/>
      <c r="RWJ99" s="77"/>
      <c r="RWK99" s="11"/>
      <c r="RWQ99" s="73"/>
      <c r="RWR99" s="73"/>
      <c r="RWS99" s="73"/>
      <c r="RWT99" s="73"/>
      <c r="RWU99" s="74"/>
      <c r="RWV99" s="74"/>
      <c r="RWW99" s="77"/>
      <c r="RWX99" s="77"/>
      <c r="RWY99" s="11"/>
      <c r="RXE99" s="73"/>
      <c r="RXF99" s="73"/>
      <c r="RXG99" s="73"/>
      <c r="RXH99" s="73"/>
      <c r="RXI99" s="74"/>
      <c r="RXJ99" s="74"/>
      <c r="RXK99" s="77"/>
      <c r="RXL99" s="77"/>
      <c r="RXM99" s="11"/>
      <c r="RXS99" s="73"/>
      <c r="RXT99" s="73"/>
      <c r="RXU99" s="73"/>
      <c r="RXV99" s="73"/>
      <c r="RXW99" s="74"/>
      <c r="RXX99" s="74"/>
      <c r="RXY99" s="77"/>
      <c r="RXZ99" s="77"/>
      <c r="RYA99" s="11"/>
      <c r="RYG99" s="73"/>
      <c r="RYH99" s="73"/>
      <c r="RYI99" s="73"/>
      <c r="RYJ99" s="73"/>
      <c r="RYK99" s="74"/>
      <c r="RYL99" s="74"/>
      <c r="RYM99" s="77"/>
      <c r="RYN99" s="77"/>
      <c r="RYO99" s="11"/>
      <c r="RYU99" s="73"/>
      <c r="RYV99" s="73"/>
      <c r="RYW99" s="73"/>
      <c r="RYX99" s="73"/>
      <c r="RYY99" s="74"/>
      <c r="RYZ99" s="74"/>
      <c r="RZA99" s="77"/>
      <c r="RZB99" s="77"/>
      <c r="RZC99" s="11"/>
      <c r="RZI99" s="73"/>
      <c r="RZJ99" s="73"/>
      <c r="RZK99" s="73"/>
      <c r="RZL99" s="73"/>
      <c r="RZM99" s="74"/>
      <c r="RZN99" s="74"/>
      <c r="RZO99" s="77"/>
      <c r="RZP99" s="77"/>
      <c r="RZQ99" s="11"/>
      <c r="RZW99" s="73"/>
      <c r="RZX99" s="73"/>
      <c r="RZY99" s="73"/>
      <c r="RZZ99" s="73"/>
      <c r="SAA99" s="74"/>
      <c r="SAB99" s="74"/>
      <c r="SAC99" s="77"/>
      <c r="SAD99" s="77"/>
      <c r="SAE99" s="11"/>
      <c r="SAK99" s="73"/>
      <c r="SAL99" s="73"/>
      <c r="SAM99" s="73"/>
      <c r="SAN99" s="73"/>
      <c r="SAO99" s="74"/>
      <c r="SAP99" s="74"/>
      <c r="SAQ99" s="77"/>
      <c r="SAR99" s="77"/>
      <c r="SAS99" s="11"/>
      <c r="SAY99" s="73"/>
      <c r="SAZ99" s="73"/>
      <c r="SBA99" s="73"/>
      <c r="SBB99" s="73"/>
      <c r="SBC99" s="74"/>
      <c r="SBD99" s="74"/>
      <c r="SBE99" s="77"/>
      <c r="SBF99" s="77"/>
      <c r="SBG99" s="11"/>
      <c r="SBM99" s="73"/>
      <c r="SBN99" s="73"/>
      <c r="SBO99" s="73"/>
      <c r="SBP99" s="73"/>
      <c r="SBQ99" s="74"/>
      <c r="SBR99" s="74"/>
      <c r="SBS99" s="77"/>
      <c r="SBT99" s="77"/>
      <c r="SBU99" s="11"/>
      <c r="SCA99" s="73"/>
      <c r="SCB99" s="73"/>
      <c r="SCC99" s="73"/>
      <c r="SCD99" s="73"/>
      <c r="SCE99" s="74"/>
      <c r="SCF99" s="74"/>
      <c r="SCG99" s="77"/>
      <c r="SCH99" s="77"/>
      <c r="SCI99" s="11"/>
      <c r="SCO99" s="73"/>
      <c r="SCP99" s="73"/>
      <c r="SCQ99" s="73"/>
      <c r="SCR99" s="73"/>
      <c r="SCS99" s="74"/>
      <c r="SCT99" s="74"/>
      <c r="SCU99" s="77"/>
      <c r="SCV99" s="77"/>
      <c r="SCW99" s="11"/>
      <c r="SDC99" s="73"/>
      <c r="SDD99" s="73"/>
      <c r="SDE99" s="73"/>
      <c r="SDF99" s="73"/>
      <c r="SDG99" s="74"/>
      <c r="SDH99" s="74"/>
      <c r="SDI99" s="77"/>
      <c r="SDJ99" s="77"/>
      <c r="SDK99" s="11"/>
      <c r="SDQ99" s="73"/>
      <c r="SDR99" s="73"/>
      <c r="SDS99" s="73"/>
      <c r="SDT99" s="73"/>
      <c r="SDU99" s="74"/>
      <c r="SDV99" s="74"/>
      <c r="SDW99" s="77"/>
      <c r="SDX99" s="77"/>
      <c r="SDY99" s="11"/>
      <c r="SEE99" s="73"/>
      <c r="SEF99" s="73"/>
      <c r="SEG99" s="73"/>
      <c r="SEH99" s="73"/>
      <c r="SEI99" s="74"/>
      <c r="SEJ99" s="74"/>
      <c r="SEK99" s="77"/>
      <c r="SEL99" s="77"/>
      <c r="SEM99" s="11"/>
      <c r="SES99" s="73"/>
      <c r="SET99" s="73"/>
      <c r="SEU99" s="73"/>
      <c r="SEV99" s="73"/>
      <c r="SEW99" s="74"/>
      <c r="SEX99" s="74"/>
      <c r="SEY99" s="77"/>
      <c r="SEZ99" s="77"/>
      <c r="SFA99" s="11"/>
      <c r="SFG99" s="73"/>
      <c r="SFH99" s="73"/>
      <c r="SFI99" s="73"/>
      <c r="SFJ99" s="73"/>
      <c r="SFK99" s="74"/>
      <c r="SFL99" s="74"/>
      <c r="SFM99" s="77"/>
      <c r="SFN99" s="77"/>
      <c r="SFO99" s="11"/>
      <c r="SFU99" s="73"/>
      <c r="SFV99" s="73"/>
      <c r="SFW99" s="73"/>
      <c r="SFX99" s="73"/>
      <c r="SFY99" s="74"/>
      <c r="SFZ99" s="74"/>
      <c r="SGA99" s="77"/>
      <c r="SGB99" s="77"/>
      <c r="SGC99" s="11"/>
      <c r="SGI99" s="73"/>
      <c r="SGJ99" s="73"/>
      <c r="SGK99" s="73"/>
      <c r="SGL99" s="73"/>
      <c r="SGM99" s="74"/>
      <c r="SGN99" s="74"/>
      <c r="SGO99" s="77"/>
      <c r="SGP99" s="77"/>
      <c r="SGQ99" s="11"/>
      <c r="SGW99" s="73"/>
      <c r="SGX99" s="73"/>
      <c r="SGY99" s="73"/>
      <c r="SGZ99" s="73"/>
      <c r="SHA99" s="74"/>
      <c r="SHB99" s="74"/>
      <c r="SHC99" s="77"/>
      <c r="SHD99" s="77"/>
      <c r="SHE99" s="11"/>
      <c r="SHK99" s="73"/>
      <c r="SHL99" s="73"/>
      <c r="SHM99" s="73"/>
      <c r="SHN99" s="73"/>
      <c r="SHO99" s="74"/>
      <c r="SHP99" s="74"/>
      <c r="SHQ99" s="77"/>
      <c r="SHR99" s="77"/>
      <c r="SHS99" s="11"/>
      <c r="SHY99" s="73"/>
      <c r="SHZ99" s="73"/>
      <c r="SIA99" s="73"/>
      <c r="SIB99" s="73"/>
      <c r="SIC99" s="74"/>
      <c r="SID99" s="74"/>
      <c r="SIE99" s="77"/>
      <c r="SIF99" s="77"/>
      <c r="SIG99" s="11"/>
      <c r="SIM99" s="73"/>
      <c r="SIN99" s="73"/>
      <c r="SIO99" s="73"/>
      <c r="SIP99" s="73"/>
      <c r="SIQ99" s="74"/>
      <c r="SIR99" s="74"/>
      <c r="SIS99" s="77"/>
      <c r="SIT99" s="77"/>
      <c r="SIU99" s="11"/>
      <c r="SJA99" s="73"/>
      <c r="SJB99" s="73"/>
      <c r="SJC99" s="73"/>
      <c r="SJD99" s="73"/>
      <c r="SJE99" s="74"/>
      <c r="SJF99" s="74"/>
      <c r="SJG99" s="77"/>
      <c r="SJH99" s="77"/>
      <c r="SJI99" s="11"/>
      <c r="SJO99" s="73"/>
      <c r="SJP99" s="73"/>
      <c r="SJQ99" s="73"/>
      <c r="SJR99" s="73"/>
      <c r="SJS99" s="74"/>
      <c r="SJT99" s="74"/>
      <c r="SJU99" s="77"/>
      <c r="SJV99" s="77"/>
      <c r="SJW99" s="11"/>
      <c r="SKC99" s="73"/>
      <c r="SKD99" s="73"/>
      <c r="SKE99" s="73"/>
      <c r="SKF99" s="73"/>
      <c r="SKG99" s="74"/>
      <c r="SKH99" s="74"/>
      <c r="SKI99" s="77"/>
      <c r="SKJ99" s="77"/>
      <c r="SKK99" s="11"/>
      <c r="SKQ99" s="73"/>
      <c r="SKR99" s="73"/>
      <c r="SKS99" s="73"/>
      <c r="SKT99" s="73"/>
      <c r="SKU99" s="74"/>
      <c r="SKV99" s="74"/>
      <c r="SKW99" s="77"/>
      <c r="SKX99" s="77"/>
      <c r="SKY99" s="11"/>
      <c r="SLE99" s="73"/>
      <c r="SLF99" s="73"/>
      <c r="SLG99" s="73"/>
      <c r="SLH99" s="73"/>
      <c r="SLI99" s="74"/>
      <c r="SLJ99" s="74"/>
      <c r="SLK99" s="77"/>
      <c r="SLL99" s="77"/>
      <c r="SLM99" s="11"/>
      <c r="SLS99" s="73"/>
      <c r="SLT99" s="73"/>
      <c r="SLU99" s="73"/>
      <c r="SLV99" s="73"/>
      <c r="SLW99" s="74"/>
      <c r="SLX99" s="74"/>
      <c r="SLY99" s="77"/>
      <c r="SLZ99" s="77"/>
      <c r="SMA99" s="11"/>
      <c r="SMG99" s="73"/>
      <c r="SMH99" s="73"/>
      <c r="SMI99" s="73"/>
      <c r="SMJ99" s="73"/>
      <c r="SMK99" s="74"/>
      <c r="SML99" s="74"/>
      <c r="SMM99" s="77"/>
      <c r="SMN99" s="77"/>
      <c r="SMO99" s="11"/>
      <c r="SMU99" s="73"/>
      <c r="SMV99" s="73"/>
      <c r="SMW99" s="73"/>
      <c r="SMX99" s="73"/>
      <c r="SMY99" s="74"/>
      <c r="SMZ99" s="74"/>
      <c r="SNA99" s="77"/>
      <c r="SNB99" s="77"/>
      <c r="SNC99" s="11"/>
      <c r="SNI99" s="73"/>
      <c r="SNJ99" s="73"/>
      <c r="SNK99" s="73"/>
      <c r="SNL99" s="73"/>
      <c r="SNM99" s="74"/>
      <c r="SNN99" s="74"/>
      <c r="SNO99" s="77"/>
      <c r="SNP99" s="77"/>
      <c r="SNQ99" s="11"/>
      <c r="SNW99" s="73"/>
      <c r="SNX99" s="73"/>
      <c r="SNY99" s="73"/>
      <c r="SNZ99" s="73"/>
      <c r="SOA99" s="74"/>
      <c r="SOB99" s="74"/>
      <c r="SOC99" s="77"/>
      <c r="SOD99" s="77"/>
      <c r="SOE99" s="11"/>
      <c r="SOK99" s="73"/>
      <c r="SOL99" s="73"/>
      <c r="SOM99" s="73"/>
      <c r="SON99" s="73"/>
      <c r="SOO99" s="74"/>
      <c r="SOP99" s="74"/>
      <c r="SOQ99" s="77"/>
      <c r="SOR99" s="77"/>
      <c r="SOS99" s="11"/>
      <c r="SOY99" s="73"/>
      <c r="SOZ99" s="73"/>
      <c r="SPA99" s="73"/>
      <c r="SPB99" s="73"/>
      <c r="SPC99" s="74"/>
      <c r="SPD99" s="74"/>
      <c r="SPE99" s="77"/>
      <c r="SPF99" s="77"/>
      <c r="SPG99" s="11"/>
      <c r="SPM99" s="73"/>
      <c r="SPN99" s="73"/>
      <c r="SPO99" s="73"/>
      <c r="SPP99" s="73"/>
      <c r="SPQ99" s="74"/>
      <c r="SPR99" s="74"/>
      <c r="SPS99" s="77"/>
      <c r="SPT99" s="77"/>
      <c r="SPU99" s="11"/>
      <c r="SQA99" s="73"/>
      <c r="SQB99" s="73"/>
      <c r="SQC99" s="73"/>
      <c r="SQD99" s="73"/>
      <c r="SQE99" s="74"/>
      <c r="SQF99" s="74"/>
      <c r="SQG99" s="77"/>
      <c r="SQH99" s="77"/>
      <c r="SQI99" s="11"/>
      <c r="SQO99" s="73"/>
      <c r="SQP99" s="73"/>
      <c r="SQQ99" s="73"/>
      <c r="SQR99" s="73"/>
      <c r="SQS99" s="74"/>
      <c r="SQT99" s="74"/>
      <c r="SQU99" s="77"/>
      <c r="SQV99" s="77"/>
      <c r="SQW99" s="11"/>
      <c r="SRC99" s="73"/>
      <c r="SRD99" s="73"/>
      <c r="SRE99" s="73"/>
      <c r="SRF99" s="73"/>
      <c r="SRG99" s="74"/>
      <c r="SRH99" s="74"/>
      <c r="SRI99" s="77"/>
      <c r="SRJ99" s="77"/>
      <c r="SRK99" s="11"/>
      <c r="SRQ99" s="73"/>
      <c r="SRR99" s="73"/>
      <c r="SRS99" s="73"/>
      <c r="SRT99" s="73"/>
      <c r="SRU99" s="74"/>
      <c r="SRV99" s="74"/>
      <c r="SRW99" s="77"/>
      <c r="SRX99" s="77"/>
      <c r="SRY99" s="11"/>
      <c r="SSE99" s="73"/>
      <c r="SSF99" s="73"/>
      <c r="SSG99" s="73"/>
      <c r="SSH99" s="73"/>
      <c r="SSI99" s="74"/>
      <c r="SSJ99" s="74"/>
      <c r="SSK99" s="77"/>
      <c r="SSL99" s="77"/>
      <c r="SSM99" s="11"/>
      <c r="SSS99" s="73"/>
      <c r="SST99" s="73"/>
      <c r="SSU99" s="73"/>
      <c r="SSV99" s="73"/>
      <c r="SSW99" s="74"/>
      <c r="SSX99" s="74"/>
      <c r="SSY99" s="77"/>
      <c r="SSZ99" s="77"/>
      <c r="STA99" s="11"/>
      <c r="STG99" s="73"/>
      <c r="STH99" s="73"/>
      <c r="STI99" s="73"/>
      <c r="STJ99" s="73"/>
      <c r="STK99" s="74"/>
      <c r="STL99" s="74"/>
      <c r="STM99" s="77"/>
      <c r="STN99" s="77"/>
      <c r="STO99" s="11"/>
      <c r="STU99" s="73"/>
      <c r="STV99" s="73"/>
      <c r="STW99" s="73"/>
      <c r="STX99" s="73"/>
      <c r="STY99" s="74"/>
      <c r="STZ99" s="74"/>
      <c r="SUA99" s="77"/>
      <c r="SUB99" s="77"/>
      <c r="SUC99" s="11"/>
      <c r="SUI99" s="73"/>
      <c r="SUJ99" s="73"/>
      <c r="SUK99" s="73"/>
      <c r="SUL99" s="73"/>
      <c r="SUM99" s="74"/>
      <c r="SUN99" s="74"/>
      <c r="SUO99" s="77"/>
      <c r="SUP99" s="77"/>
      <c r="SUQ99" s="11"/>
      <c r="SUW99" s="73"/>
      <c r="SUX99" s="73"/>
      <c r="SUY99" s="73"/>
      <c r="SUZ99" s="73"/>
      <c r="SVA99" s="74"/>
      <c r="SVB99" s="74"/>
      <c r="SVC99" s="77"/>
      <c r="SVD99" s="77"/>
      <c r="SVE99" s="11"/>
      <c r="SVK99" s="73"/>
      <c r="SVL99" s="73"/>
      <c r="SVM99" s="73"/>
      <c r="SVN99" s="73"/>
      <c r="SVO99" s="74"/>
      <c r="SVP99" s="74"/>
      <c r="SVQ99" s="77"/>
      <c r="SVR99" s="77"/>
      <c r="SVS99" s="11"/>
      <c r="SVY99" s="73"/>
      <c r="SVZ99" s="73"/>
      <c r="SWA99" s="73"/>
      <c r="SWB99" s="73"/>
      <c r="SWC99" s="74"/>
      <c r="SWD99" s="74"/>
      <c r="SWE99" s="77"/>
      <c r="SWF99" s="77"/>
      <c r="SWG99" s="11"/>
      <c r="SWM99" s="73"/>
      <c r="SWN99" s="73"/>
      <c r="SWO99" s="73"/>
      <c r="SWP99" s="73"/>
      <c r="SWQ99" s="74"/>
      <c r="SWR99" s="74"/>
      <c r="SWS99" s="77"/>
      <c r="SWT99" s="77"/>
      <c r="SWU99" s="11"/>
      <c r="SXA99" s="73"/>
      <c r="SXB99" s="73"/>
      <c r="SXC99" s="73"/>
      <c r="SXD99" s="73"/>
      <c r="SXE99" s="74"/>
      <c r="SXF99" s="74"/>
      <c r="SXG99" s="77"/>
      <c r="SXH99" s="77"/>
      <c r="SXI99" s="11"/>
      <c r="SXO99" s="73"/>
      <c r="SXP99" s="73"/>
      <c r="SXQ99" s="73"/>
      <c r="SXR99" s="73"/>
      <c r="SXS99" s="74"/>
      <c r="SXT99" s="74"/>
      <c r="SXU99" s="77"/>
      <c r="SXV99" s="77"/>
      <c r="SXW99" s="11"/>
      <c r="SYC99" s="73"/>
      <c r="SYD99" s="73"/>
      <c r="SYE99" s="73"/>
      <c r="SYF99" s="73"/>
      <c r="SYG99" s="74"/>
      <c r="SYH99" s="74"/>
      <c r="SYI99" s="77"/>
      <c r="SYJ99" s="77"/>
      <c r="SYK99" s="11"/>
      <c r="SYQ99" s="73"/>
      <c r="SYR99" s="73"/>
      <c r="SYS99" s="73"/>
      <c r="SYT99" s="73"/>
      <c r="SYU99" s="74"/>
      <c r="SYV99" s="74"/>
      <c r="SYW99" s="77"/>
      <c r="SYX99" s="77"/>
      <c r="SYY99" s="11"/>
      <c r="SZE99" s="73"/>
      <c r="SZF99" s="73"/>
      <c r="SZG99" s="73"/>
      <c r="SZH99" s="73"/>
      <c r="SZI99" s="74"/>
      <c r="SZJ99" s="74"/>
      <c r="SZK99" s="77"/>
      <c r="SZL99" s="77"/>
      <c r="SZM99" s="11"/>
      <c r="SZS99" s="73"/>
      <c r="SZT99" s="73"/>
      <c r="SZU99" s="73"/>
      <c r="SZV99" s="73"/>
      <c r="SZW99" s="74"/>
      <c r="SZX99" s="74"/>
      <c r="SZY99" s="77"/>
      <c r="SZZ99" s="77"/>
      <c r="TAA99" s="11"/>
      <c r="TAG99" s="73"/>
      <c r="TAH99" s="73"/>
      <c r="TAI99" s="73"/>
      <c r="TAJ99" s="73"/>
      <c r="TAK99" s="74"/>
      <c r="TAL99" s="74"/>
      <c r="TAM99" s="77"/>
      <c r="TAN99" s="77"/>
      <c r="TAO99" s="11"/>
      <c r="TAU99" s="73"/>
      <c r="TAV99" s="73"/>
      <c r="TAW99" s="73"/>
      <c r="TAX99" s="73"/>
      <c r="TAY99" s="74"/>
      <c r="TAZ99" s="74"/>
      <c r="TBA99" s="77"/>
      <c r="TBB99" s="77"/>
      <c r="TBC99" s="11"/>
      <c r="TBI99" s="73"/>
      <c r="TBJ99" s="73"/>
      <c r="TBK99" s="73"/>
      <c r="TBL99" s="73"/>
      <c r="TBM99" s="74"/>
      <c r="TBN99" s="74"/>
      <c r="TBO99" s="77"/>
      <c r="TBP99" s="77"/>
      <c r="TBQ99" s="11"/>
      <c r="TBW99" s="73"/>
      <c r="TBX99" s="73"/>
      <c r="TBY99" s="73"/>
      <c r="TBZ99" s="73"/>
      <c r="TCA99" s="74"/>
      <c r="TCB99" s="74"/>
      <c r="TCC99" s="77"/>
      <c r="TCD99" s="77"/>
      <c r="TCE99" s="11"/>
      <c r="TCK99" s="73"/>
      <c r="TCL99" s="73"/>
      <c r="TCM99" s="73"/>
      <c r="TCN99" s="73"/>
      <c r="TCO99" s="74"/>
      <c r="TCP99" s="74"/>
      <c r="TCQ99" s="77"/>
      <c r="TCR99" s="77"/>
      <c r="TCS99" s="11"/>
      <c r="TCY99" s="73"/>
      <c r="TCZ99" s="73"/>
      <c r="TDA99" s="73"/>
      <c r="TDB99" s="73"/>
      <c r="TDC99" s="74"/>
      <c r="TDD99" s="74"/>
      <c r="TDE99" s="77"/>
      <c r="TDF99" s="77"/>
      <c r="TDG99" s="11"/>
      <c r="TDM99" s="73"/>
      <c r="TDN99" s="73"/>
      <c r="TDO99" s="73"/>
      <c r="TDP99" s="73"/>
      <c r="TDQ99" s="74"/>
      <c r="TDR99" s="74"/>
      <c r="TDS99" s="77"/>
      <c r="TDT99" s="77"/>
      <c r="TDU99" s="11"/>
      <c r="TEA99" s="73"/>
      <c r="TEB99" s="73"/>
      <c r="TEC99" s="73"/>
      <c r="TED99" s="73"/>
      <c r="TEE99" s="74"/>
      <c r="TEF99" s="74"/>
      <c r="TEG99" s="77"/>
      <c r="TEH99" s="77"/>
      <c r="TEI99" s="11"/>
      <c r="TEO99" s="73"/>
      <c r="TEP99" s="73"/>
      <c r="TEQ99" s="73"/>
      <c r="TER99" s="73"/>
      <c r="TES99" s="74"/>
      <c r="TET99" s="74"/>
      <c r="TEU99" s="77"/>
      <c r="TEV99" s="77"/>
      <c r="TEW99" s="11"/>
      <c r="TFC99" s="73"/>
      <c r="TFD99" s="73"/>
      <c r="TFE99" s="73"/>
      <c r="TFF99" s="73"/>
      <c r="TFG99" s="74"/>
      <c r="TFH99" s="74"/>
      <c r="TFI99" s="77"/>
      <c r="TFJ99" s="77"/>
      <c r="TFK99" s="11"/>
      <c r="TFQ99" s="73"/>
      <c r="TFR99" s="73"/>
      <c r="TFS99" s="73"/>
      <c r="TFT99" s="73"/>
      <c r="TFU99" s="74"/>
      <c r="TFV99" s="74"/>
      <c r="TFW99" s="77"/>
      <c r="TFX99" s="77"/>
      <c r="TFY99" s="11"/>
      <c r="TGE99" s="73"/>
      <c r="TGF99" s="73"/>
      <c r="TGG99" s="73"/>
      <c r="TGH99" s="73"/>
      <c r="TGI99" s="74"/>
      <c r="TGJ99" s="74"/>
      <c r="TGK99" s="77"/>
      <c r="TGL99" s="77"/>
      <c r="TGM99" s="11"/>
      <c r="TGS99" s="73"/>
      <c r="TGT99" s="73"/>
      <c r="TGU99" s="73"/>
      <c r="TGV99" s="73"/>
      <c r="TGW99" s="74"/>
      <c r="TGX99" s="74"/>
      <c r="TGY99" s="77"/>
      <c r="TGZ99" s="77"/>
      <c r="THA99" s="11"/>
      <c r="THG99" s="73"/>
      <c r="THH99" s="73"/>
      <c r="THI99" s="73"/>
      <c r="THJ99" s="73"/>
      <c r="THK99" s="74"/>
      <c r="THL99" s="74"/>
      <c r="THM99" s="77"/>
      <c r="THN99" s="77"/>
      <c r="THO99" s="11"/>
      <c r="THU99" s="73"/>
      <c r="THV99" s="73"/>
      <c r="THW99" s="73"/>
      <c r="THX99" s="73"/>
      <c r="THY99" s="74"/>
      <c r="THZ99" s="74"/>
      <c r="TIA99" s="77"/>
      <c r="TIB99" s="77"/>
      <c r="TIC99" s="11"/>
      <c r="TII99" s="73"/>
      <c r="TIJ99" s="73"/>
      <c r="TIK99" s="73"/>
      <c r="TIL99" s="73"/>
      <c r="TIM99" s="74"/>
      <c r="TIN99" s="74"/>
      <c r="TIO99" s="77"/>
      <c r="TIP99" s="77"/>
      <c r="TIQ99" s="11"/>
      <c r="TIW99" s="73"/>
      <c r="TIX99" s="73"/>
      <c r="TIY99" s="73"/>
      <c r="TIZ99" s="73"/>
      <c r="TJA99" s="74"/>
      <c r="TJB99" s="74"/>
      <c r="TJC99" s="77"/>
      <c r="TJD99" s="77"/>
      <c r="TJE99" s="11"/>
      <c r="TJK99" s="73"/>
      <c r="TJL99" s="73"/>
      <c r="TJM99" s="73"/>
      <c r="TJN99" s="73"/>
      <c r="TJO99" s="74"/>
      <c r="TJP99" s="74"/>
      <c r="TJQ99" s="77"/>
      <c r="TJR99" s="77"/>
      <c r="TJS99" s="11"/>
      <c r="TJY99" s="73"/>
      <c r="TJZ99" s="73"/>
      <c r="TKA99" s="73"/>
      <c r="TKB99" s="73"/>
      <c r="TKC99" s="74"/>
      <c r="TKD99" s="74"/>
      <c r="TKE99" s="77"/>
      <c r="TKF99" s="77"/>
      <c r="TKG99" s="11"/>
      <c r="TKM99" s="73"/>
      <c r="TKN99" s="73"/>
      <c r="TKO99" s="73"/>
      <c r="TKP99" s="73"/>
      <c r="TKQ99" s="74"/>
      <c r="TKR99" s="74"/>
      <c r="TKS99" s="77"/>
      <c r="TKT99" s="77"/>
      <c r="TKU99" s="11"/>
      <c r="TLA99" s="73"/>
      <c r="TLB99" s="73"/>
      <c r="TLC99" s="73"/>
      <c r="TLD99" s="73"/>
      <c r="TLE99" s="74"/>
      <c r="TLF99" s="74"/>
      <c r="TLG99" s="77"/>
      <c r="TLH99" s="77"/>
      <c r="TLI99" s="11"/>
      <c r="TLO99" s="73"/>
      <c r="TLP99" s="73"/>
      <c r="TLQ99" s="73"/>
      <c r="TLR99" s="73"/>
      <c r="TLS99" s="74"/>
      <c r="TLT99" s="74"/>
      <c r="TLU99" s="77"/>
      <c r="TLV99" s="77"/>
      <c r="TLW99" s="11"/>
      <c r="TMC99" s="73"/>
      <c r="TMD99" s="73"/>
      <c r="TME99" s="73"/>
      <c r="TMF99" s="73"/>
      <c r="TMG99" s="74"/>
      <c r="TMH99" s="74"/>
      <c r="TMI99" s="77"/>
      <c r="TMJ99" s="77"/>
      <c r="TMK99" s="11"/>
      <c r="TMQ99" s="73"/>
      <c r="TMR99" s="73"/>
      <c r="TMS99" s="73"/>
      <c r="TMT99" s="73"/>
      <c r="TMU99" s="74"/>
      <c r="TMV99" s="74"/>
      <c r="TMW99" s="77"/>
      <c r="TMX99" s="77"/>
      <c r="TMY99" s="11"/>
      <c r="TNE99" s="73"/>
      <c r="TNF99" s="73"/>
      <c r="TNG99" s="73"/>
      <c r="TNH99" s="73"/>
      <c r="TNI99" s="74"/>
      <c r="TNJ99" s="74"/>
      <c r="TNK99" s="77"/>
      <c r="TNL99" s="77"/>
      <c r="TNM99" s="11"/>
      <c r="TNS99" s="73"/>
      <c r="TNT99" s="73"/>
      <c r="TNU99" s="73"/>
      <c r="TNV99" s="73"/>
      <c r="TNW99" s="74"/>
      <c r="TNX99" s="74"/>
      <c r="TNY99" s="77"/>
      <c r="TNZ99" s="77"/>
      <c r="TOA99" s="11"/>
      <c r="TOG99" s="73"/>
      <c r="TOH99" s="73"/>
      <c r="TOI99" s="73"/>
      <c r="TOJ99" s="73"/>
      <c r="TOK99" s="74"/>
      <c r="TOL99" s="74"/>
      <c r="TOM99" s="77"/>
      <c r="TON99" s="77"/>
      <c r="TOO99" s="11"/>
      <c r="TOU99" s="73"/>
      <c r="TOV99" s="73"/>
      <c r="TOW99" s="73"/>
      <c r="TOX99" s="73"/>
      <c r="TOY99" s="74"/>
      <c r="TOZ99" s="74"/>
      <c r="TPA99" s="77"/>
      <c r="TPB99" s="77"/>
      <c r="TPC99" s="11"/>
      <c r="TPI99" s="73"/>
      <c r="TPJ99" s="73"/>
      <c r="TPK99" s="73"/>
      <c r="TPL99" s="73"/>
      <c r="TPM99" s="74"/>
      <c r="TPN99" s="74"/>
      <c r="TPO99" s="77"/>
      <c r="TPP99" s="77"/>
      <c r="TPQ99" s="11"/>
      <c r="TPW99" s="73"/>
      <c r="TPX99" s="73"/>
      <c r="TPY99" s="73"/>
      <c r="TPZ99" s="73"/>
      <c r="TQA99" s="74"/>
      <c r="TQB99" s="74"/>
      <c r="TQC99" s="77"/>
      <c r="TQD99" s="77"/>
      <c r="TQE99" s="11"/>
      <c r="TQK99" s="73"/>
      <c r="TQL99" s="73"/>
      <c r="TQM99" s="73"/>
      <c r="TQN99" s="73"/>
      <c r="TQO99" s="74"/>
      <c r="TQP99" s="74"/>
      <c r="TQQ99" s="77"/>
      <c r="TQR99" s="77"/>
      <c r="TQS99" s="11"/>
      <c r="TQY99" s="73"/>
      <c r="TQZ99" s="73"/>
      <c r="TRA99" s="73"/>
      <c r="TRB99" s="73"/>
      <c r="TRC99" s="74"/>
      <c r="TRD99" s="74"/>
      <c r="TRE99" s="77"/>
      <c r="TRF99" s="77"/>
      <c r="TRG99" s="11"/>
      <c r="TRM99" s="73"/>
      <c r="TRN99" s="73"/>
      <c r="TRO99" s="73"/>
      <c r="TRP99" s="73"/>
      <c r="TRQ99" s="74"/>
      <c r="TRR99" s="74"/>
      <c r="TRS99" s="77"/>
      <c r="TRT99" s="77"/>
      <c r="TRU99" s="11"/>
      <c r="TSA99" s="73"/>
      <c r="TSB99" s="73"/>
      <c r="TSC99" s="73"/>
      <c r="TSD99" s="73"/>
      <c r="TSE99" s="74"/>
      <c r="TSF99" s="74"/>
      <c r="TSG99" s="77"/>
      <c r="TSH99" s="77"/>
      <c r="TSI99" s="11"/>
      <c r="TSO99" s="73"/>
      <c r="TSP99" s="73"/>
      <c r="TSQ99" s="73"/>
      <c r="TSR99" s="73"/>
      <c r="TSS99" s="74"/>
      <c r="TST99" s="74"/>
      <c r="TSU99" s="77"/>
      <c r="TSV99" s="77"/>
      <c r="TSW99" s="11"/>
      <c r="TTC99" s="73"/>
      <c r="TTD99" s="73"/>
      <c r="TTE99" s="73"/>
      <c r="TTF99" s="73"/>
      <c r="TTG99" s="74"/>
      <c r="TTH99" s="74"/>
      <c r="TTI99" s="77"/>
      <c r="TTJ99" s="77"/>
      <c r="TTK99" s="11"/>
      <c r="TTQ99" s="73"/>
      <c r="TTR99" s="73"/>
      <c r="TTS99" s="73"/>
      <c r="TTT99" s="73"/>
      <c r="TTU99" s="74"/>
      <c r="TTV99" s="74"/>
      <c r="TTW99" s="77"/>
      <c r="TTX99" s="77"/>
      <c r="TTY99" s="11"/>
      <c r="TUE99" s="73"/>
      <c r="TUF99" s="73"/>
      <c r="TUG99" s="73"/>
      <c r="TUH99" s="73"/>
      <c r="TUI99" s="74"/>
      <c r="TUJ99" s="74"/>
      <c r="TUK99" s="77"/>
      <c r="TUL99" s="77"/>
      <c r="TUM99" s="11"/>
      <c r="TUS99" s="73"/>
      <c r="TUT99" s="73"/>
      <c r="TUU99" s="73"/>
      <c r="TUV99" s="73"/>
      <c r="TUW99" s="74"/>
      <c r="TUX99" s="74"/>
      <c r="TUY99" s="77"/>
      <c r="TUZ99" s="77"/>
      <c r="TVA99" s="11"/>
      <c r="TVG99" s="73"/>
      <c r="TVH99" s="73"/>
      <c r="TVI99" s="73"/>
      <c r="TVJ99" s="73"/>
      <c r="TVK99" s="74"/>
      <c r="TVL99" s="74"/>
      <c r="TVM99" s="77"/>
      <c r="TVN99" s="77"/>
      <c r="TVO99" s="11"/>
      <c r="TVU99" s="73"/>
      <c r="TVV99" s="73"/>
      <c r="TVW99" s="73"/>
      <c r="TVX99" s="73"/>
      <c r="TVY99" s="74"/>
      <c r="TVZ99" s="74"/>
      <c r="TWA99" s="77"/>
      <c r="TWB99" s="77"/>
      <c r="TWC99" s="11"/>
      <c r="TWI99" s="73"/>
      <c r="TWJ99" s="73"/>
      <c r="TWK99" s="73"/>
      <c r="TWL99" s="73"/>
      <c r="TWM99" s="74"/>
      <c r="TWN99" s="74"/>
      <c r="TWO99" s="77"/>
      <c r="TWP99" s="77"/>
      <c r="TWQ99" s="11"/>
      <c r="TWW99" s="73"/>
      <c r="TWX99" s="73"/>
      <c r="TWY99" s="73"/>
      <c r="TWZ99" s="73"/>
      <c r="TXA99" s="74"/>
      <c r="TXB99" s="74"/>
      <c r="TXC99" s="77"/>
      <c r="TXD99" s="77"/>
      <c r="TXE99" s="11"/>
      <c r="TXK99" s="73"/>
      <c r="TXL99" s="73"/>
      <c r="TXM99" s="73"/>
      <c r="TXN99" s="73"/>
      <c r="TXO99" s="74"/>
      <c r="TXP99" s="74"/>
      <c r="TXQ99" s="77"/>
      <c r="TXR99" s="77"/>
      <c r="TXS99" s="11"/>
      <c r="TXY99" s="73"/>
      <c r="TXZ99" s="73"/>
      <c r="TYA99" s="73"/>
      <c r="TYB99" s="73"/>
      <c r="TYC99" s="74"/>
      <c r="TYD99" s="74"/>
      <c r="TYE99" s="77"/>
      <c r="TYF99" s="77"/>
      <c r="TYG99" s="11"/>
      <c r="TYM99" s="73"/>
      <c r="TYN99" s="73"/>
      <c r="TYO99" s="73"/>
      <c r="TYP99" s="73"/>
      <c r="TYQ99" s="74"/>
      <c r="TYR99" s="74"/>
      <c r="TYS99" s="77"/>
      <c r="TYT99" s="77"/>
      <c r="TYU99" s="11"/>
      <c r="TZA99" s="73"/>
      <c r="TZB99" s="73"/>
      <c r="TZC99" s="73"/>
      <c r="TZD99" s="73"/>
      <c r="TZE99" s="74"/>
      <c r="TZF99" s="74"/>
      <c r="TZG99" s="77"/>
      <c r="TZH99" s="77"/>
      <c r="TZI99" s="11"/>
      <c r="TZO99" s="73"/>
      <c r="TZP99" s="73"/>
      <c r="TZQ99" s="73"/>
      <c r="TZR99" s="73"/>
      <c r="TZS99" s="74"/>
      <c r="TZT99" s="74"/>
      <c r="TZU99" s="77"/>
      <c r="TZV99" s="77"/>
      <c r="TZW99" s="11"/>
      <c r="UAC99" s="73"/>
      <c r="UAD99" s="73"/>
      <c r="UAE99" s="73"/>
      <c r="UAF99" s="73"/>
      <c r="UAG99" s="74"/>
      <c r="UAH99" s="74"/>
      <c r="UAI99" s="77"/>
      <c r="UAJ99" s="77"/>
      <c r="UAK99" s="11"/>
      <c r="UAQ99" s="73"/>
      <c r="UAR99" s="73"/>
      <c r="UAS99" s="73"/>
      <c r="UAT99" s="73"/>
      <c r="UAU99" s="74"/>
      <c r="UAV99" s="74"/>
      <c r="UAW99" s="77"/>
      <c r="UAX99" s="77"/>
      <c r="UAY99" s="11"/>
      <c r="UBE99" s="73"/>
      <c r="UBF99" s="73"/>
      <c r="UBG99" s="73"/>
      <c r="UBH99" s="73"/>
      <c r="UBI99" s="74"/>
      <c r="UBJ99" s="74"/>
      <c r="UBK99" s="77"/>
      <c r="UBL99" s="77"/>
      <c r="UBM99" s="11"/>
      <c r="UBS99" s="73"/>
      <c r="UBT99" s="73"/>
      <c r="UBU99" s="73"/>
      <c r="UBV99" s="73"/>
      <c r="UBW99" s="74"/>
      <c r="UBX99" s="74"/>
      <c r="UBY99" s="77"/>
      <c r="UBZ99" s="77"/>
      <c r="UCA99" s="11"/>
      <c r="UCG99" s="73"/>
      <c r="UCH99" s="73"/>
      <c r="UCI99" s="73"/>
      <c r="UCJ99" s="73"/>
      <c r="UCK99" s="74"/>
      <c r="UCL99" s="74"/>
      <c r="UCM99" s="77"/>
      <c r="UCN99" s="77"/>
      <c r="UCO99" s="11"/>
      <c r="UCU99" s="73"/>
      <c r="UCV99" s="73"/>
      <c r="UCW99" s="73"/>
      <c r="UCX99" s="73"/>
      <c r="UCY99" s="74"/>
      <c r="UCZ99" s="74"/>
      <c r="UDA99" s="77"/>
      <c r="UDB99" s="77"/>
      <c r="UDC99" s="11"/>
      <c r="UDI99" s="73"/>
      <c r="UDJ99" s="73"/>
      <c r="UDK99" s="73"/>
      <c r="UDL99" s="73"/>
      <c r="UDM99" s="74"/>
      <c r="UDN99" s="74"/>
      <c r="UDO99" s="77"/>
      <c r="UDP99" s="77"/>
      <c r="UDQ99" s="11"/>
      <c r="UDW99" s="73"/>
      <c r="UDX99" s="73"/>
      <c r="UDY99" s="73"/>
      <c r="UDZ99" s="73"/>
      <c r="UEA99" s="74"/>
      <c r="UEB99" s="74"/>
      <c r="UEC99" s="77"/>
      <c r="UED99" s="77"/>
      <c r="UEE99" s="11"/>
      <c r="UEK99" s="73"/>
      <c r="UEL99" s="73"/>
      <c r="UEM99" s="73"/>
      <c r="UEN99" s="73"/>
      <c r="UEO99" s="74"/>
      <c r="UEP99" s="74"/>
      <c r="UEQ99" s="77"/>
      <c r="UER99" s="77"/>
      <c r="UES99" s="11"/>
      <c r="UEY99" s="73"/>
      <c r="UEZ99" s="73"/>
      <c r="UFA99" s="73"/>
      <c r="UFB99" s="73"/>
      <c r="UFC99" s="74"/>
      <c r="UFD99" s="74"/>
      <c r="UFE99" s="77"/>
      <c r="UFF99" s="77"/>
      <c r="UFG99" s="11"/>
      <c r="UFM99" s="73"/>
      <c r="UFN99" s="73"/>
      <c r="UFO99" s="73"/>
      <c r="UFP99" s="73"/>
      <c r="UFQ99" s="74"/>
      <c r="UFR99" s="74"/>
      <c r="UFS99" s="77"/>
      <c r="UFT99" s="77"/>
      <c r="UFU99" s="11"/>
      <c r="UGA99" s="73"/>
      <c r="UGB99" s="73"/>
      <c r="UGC99" s="73"/>
      <c r="UGD99" s="73"/>
      <c r="UGE99" s="74"/>
      <c r="UGF99" s="74"/>
      <c r="UGG99" s="77"/>
      <c r="UGH99" s="77"/>
      <c r="UGI99" s="11"/>
      <c r="UGO99" s="73"/>
      <c r="UGP99" s="73"/>
      <c r="UGQ99" s="73"/>
      <c r="UGR99" s="73"/>
      <c r="UGS99" s="74"/>
      <c r="UGT99" s="74"/>
      <c r="UGU99" s="77"/>
      <c r="UGV99" s="77"/>
      <c r="UGW99" s="11"/>
      <c r="UHC99" s="73"/>
      <c r="UHD99" s="73"/>
      <c r="UHE99" s="73"/>
      <c r="UHF99" s="73"/>
      <c r="UHG99" s="74"/>
      <c r="UHH99" s="74"/>
      <c r="UHI99" s="77"/>
      <c r="UHJ99" s="77"/>
      <c r="UHK99" s="11"/>
      <c r="UHQ99" s="73"/>
      <c r="UHR99" s="73"/>
      <c r="UHS99" s="73"/>
      <c r="UHT99" s="73"/>
      <c r="UHU99" s="74"/>
      <c r="UHV99" s="74"/>
      <c r="UHW99" s="77"/>
      <c r="UHX99" s="77"/>
      <c r="UHY99" s="11"/>
      <c r="UIE99" s="73"/>
      <c r="UIF99" s="73"/>
      <c r="UIG99" s="73"/>
      <c r="UIH99" s="73"/>
      <c r="UII99" s="74"/>
      <c r="UIJ99" s="74"/>
      <c r="UIK99" s="77"/>
      <c r="UIL99" s="77"/>
      <c r="UIM99" s="11"/>
      <c r="UIS99" s="73"/>
      <c r="UIT99" s="73"/>
      <c r="UIU99" s="73"/>
      <c r="UIV99" s="73"/>
      <c r="UIW99" s="74"/>
      <c r="UIX99" s="74"/>
      <c r="UIY99" s="77"/>
      <c r="UIZ99" s="77"/>
      <c r="UJA99" s="11"/>
      <c r="UJG99" s="73"/>
      <c r="UJH99" s="73"/>
      <c r="UJI99" s="73"/>
      <c r="UJJ99" s="73"/>
      <c r="UJK99" s="74"/>
      <c r="UJL99" s="74"/>
      <c r="UJM99" s="77"/>
      <c r="UJN99" s="77"/>
      <c r="UJO99" s="11"/>
      <c r="UJU99" s="73"/>
      <c r="UJV99" s="73"/>
      <c r="UJW99" s="73"/>
      <c r="UJX99" s="73"/>
      <c r="UJY99" s="74"/>
      <c r="UJZ99" s="74"/>
      <c r="UKA99" s="77"/>
      <c r="UKB99" s="77"/>
      <c r="UKC99" s="11"/>
      <c r="UKI99" s="73"/>
      <c r="UKJ99" s="73"/>
      <c r="UKK99" s="73"/>
      <c r="UKL99" s="73"/>
      <c r="UKM99" s="74"/>
      <c r="UKN99" s="74"/>
      <c r="UKO99" s="77"/>
      <c r="UKP99" s="77"/>
      <c r="UKQ99" s="11"/>
      <c r="UKW99" s="73"/>
      <c r="UKX99" s="73"/>
      <c r="UKY99" s="73"/>
      <c r="UKZ99" s="73"/>
      <c r="ULA99" s="74"/>
      <c r="ULB99" s="74"/>
      <c r="ULC99" s="77"/>
      <c r="ULD99" s="77"/>
      <c r="ULE99" s="11"/>
      <c r="ULK99" s="73"/>
      <c r="ULL99" s="73"/>
      <c r="ULM99" s="73"/>
      <c r="ULN99" s="73"/>
      <c r="ULO99" s="74"/>
      <c r="ULP99" s="74"/>
      <c r="ULQ99" s="77"/>
      <c r="ULR99" s="77"/>
      <c r="ULS99" s="11"/>
      <c r="ULY99" s="73"/>
      <c r="ULZ99" s="73"/>
      <c r="UMA99" s="73"/>
      <c r="UMB99" s="73"/>
      <c r="UMC99" s="74"/>
      <c r="UMD99" s="74"/>
      <c r="UME99" s="77"/>
      <c r="UMF99" s="77"/>
      <c r="UMG99" s="11"/>
      <c r="UMM99" s="73"/>
      <c r="UMN99" s="73"/>
      <c r="UMO99" s="73"/>
      <c r="UMP99" s="73"/>
      <c r="UMQ99" s="74"/>
      <c r="UMR99" s="74"/>
      <c r="UMS99" s="77"/>
      <c r="UMT99" s="77"/>
      <c r="UMU99" s="11"/>
      <c r="UNA99" s="73"/>
      <c r="UNB99" s="73"/>
      <c r="UNC99" s="73"/>
      <c r="UND99" s="73"/>
      <c r="UNE99" s="74"/>
      <c r="UNF99" s="74"/>
      <c r="UNG99" s="77"/>
      <c r="UNH99" s="77"/>
      <c r="UNI99" s="11"/>
      <c r="UNO99" s="73"/>
      <c r="UNP99" s="73"/>
      <c r="UNQ99" s="73"/>
      <c r="UNR99" s="73"/>
      <c r="UNS99" s="74"/>
      <c r="UNT99" s="74"/>
      <c r="UNU99" s="77"/>
      <c r="UNV99" s="77"/>
      <c r="UNW99" s="11"/>
      <c r="UOC99" s="73"/>
      <c r="UOD99" s="73"/>
      <c r="UOE99" s="73"/>
      <c r="UOF99" s="73"/>
      <c r="UOG99" s="74"/>
      <c r="UOH99" s="74"/>
      <c r="UOI99" s="77"/>
      <c r="UOJ99" s="77"/>
      <c r="UOK99" s="11"/>
      <c r="UOQ99" s="73"/>
      <c r="UOR99" s="73"/>
      <c r="UOS99" s="73"/>
      <c r="UOT99" s="73"/>
      <c r="UOU99" s="74"/>
      <c r="UOV99" s="74"/>
      <c r="UOW99" s="77"/>
      <c r="UOX99" s="77"/>
      <c r="UOY99" s="11"/>
      <c r="UPE99" s="73"/>
      <c r="UPF99" s="73"/>
      <c r="UPG99" s="73"/>
      <c r="UPH99" s="73"/>
      <c r="UPI99" s="74"/>
      <c r="UPJ99" s="74"/>
      <c r="UPK99" s="77"/>
      <c r="UPL99" s="77"/>
      <c r="UPM99" s="11"/>
      <c r="UPS99" s="73"/>
      <c r="UPT99" s="73"/>
      <c r="UPU99" s="73"/>
      <c r="UPV99" s="73"/>
      <c r="UPW99" s="74"/>
      <c r="UPX99" s="74"/>
      <c r="UPY99" s="77"/>
      <c r="UPZ99" s="77"/>
      <c r="UQA99" s="11"/>
      <c r="UQG99" s="73"/>
      <c r="UQH99" s="73"/>
      <c r="UQI99" s="73"/>
      <c r="UQJ99" s="73"/>
      <c r="UQK99" s="74"/>
      <c r="UQL99" s="74"/>
      <c r="UQM99" s="77"/>
      <c r="UQN99" s="77"/>
      <c r="UQO99" s="11"/>
      <c r="UQU99" s="73"/>
      <c r="UQV99" s="73"/>
      <c r="UQW99" s="73"/>
      <c r="UQX99" s="73"/>
      <c r="UQY99" s="74"/>
      <c r="UQZ99" s="74"/>
      <c r="URA99" s="77"/>
      <c r="URB99" s="77"/>
      <c r="URC99" s="11"/>
      <c r="URI99" s="73"/>
      <c r="URJ99" s="73"/>
      <c r="URK99" s="73"/>
      <c r="URL99" s="73"/>
      <c r="URM99" s="74"/>
      <c r="URN99" s="74"/>
      <c r="URO99" s="77"/>
      <c r="URP99" s="77"/>
      <c r="URQ99" s="11"/>
      <c r="URW99" s="73"/>
      <c r="URX99" s="73"/>
      <c r="URY99" s="73"/>
      <c r="URZ99" s="73"/>
      <c r="USA99" s="74"/>
      <c r="USB99" s="74"/>
      <c r="USC99" s="77"/>
      <c r="USD99" s="77"/>
      <c r="USE99" s="11"/>
      <c r="USK99" s="73"/>
      <c r="USL99" s="73"/>
      <c r="USM99" s="73"/>
      <c r="USN99" s="73"/>
      <c r="USO99" s="74"/>
      <c r="USP99" s="74"/>
      <c r="USQ99" s="77"/>
      <c r="USR99" s="77"/>
      <c r="USS99" s="11"/>
      <c r="USY99" s="73"/>
      <c r="USZ99" s="73"/>
      <c r="UTA99" s="73"/>
      <c r="UTB99" s="73"/>
      <c r="UTC99" s="74"/>
      <c r="UTD99" s="74"/>
      <c r="UTE99" s="77"/>
      <c r="UTF99" s="77"/>
      <c r="UTG99" s="11"/>
      <c r="UTM99" s="73"/>
      <c r="UTN99" s="73"/>
      <c r="UTO99" s="73"/>
      <c r="UTP99" s="73"/>
      <c r="UTQ99" s="74"/>
      <c r="UTR99" s="74"/>
      <c r="UTS99" s="77"/>
      <c r="UTT99" s="77"/>
      <c r="UTU99" s="11"/>
      <c r="UUA99" s="73"/>
      <c r="UUB99" s="73"/>
      <c r="UUC99" s="73"/>
      <c r="UUD99" s="73"/>
      <c r="UUE99" s="74"/>
      <c r="UUF99" s="74"/>
      <c r="UUG99" s="77"/>
      <c r="UUH99" s="77"/>
      <c r="UUI99" s="11"/>
      <c r="UUO99" s="73"/>
      <c r="UUP99" s="73"/>
      <c r="UUQ99" s="73"/>
      <c r="UUR99" s="73"/>
      <c r="UUS99" s="74"/>
      <c r="UUT99" s="74"/>
      <c r="UUU99" s="77"/>
      <c r="UUV99" s="77"/>
      <c r="UUW99" s="11"/>
      <c r="UVC99" s="73"/>
      <c r="UVD99" s="73"/>
      <c r="UVE99" s="73"/>
      <c r="UVF99" s="73"/>
      <c r="UVG99" s="74"/>
      <c r="UVH99" s="74"/>
      <c r="UVI99" s="77"/>
      <c r="UVJ99" s="77"/>
      <c r="UVK99" s="11"/>
      <c r="UVQ99" s="73"/>
      <c r="UVR99" s="73"/>
      <c r="UVS99" s="73"/>
      <c r="UVT99" s="73"/>
      <c r="UVU99" s="74"/>
      <c r="UVV99" s="74"/>
      <c r="UVW99" s="77"/>
      <c r="UVX99" s="77"/>
      <c r="UVY99" s="11"/>
      <c r="UWE99" s="73"/>
      <c r="UWF99" s="73"/>
      <c r="UWG99" s="73"/>
      <c r="UWH99" s="73"/>
      <c r="UWI99" s="74"/>
      <c r="UWJ99" s="74"/>
      <c r="UWK99" s="77"/>
      <c r="UWL99" s="77"/>
      <c r="UWM99" s="11"/>
      <c r="UWS99" s="73"/>
      <c r="UWT99" s="73"/>
      <c r="UWU99" s="73"/>
      <c r="UWV99" s="73"/>
      <c r="UWW99" s="74"/>
      <c r="UWX99" s="74"/>
      <c r="UWY99" s="77"/>
      <c r="UWZ99" s="77"/>
      <c r="UXA99" s="11"/>
      <c r="UXG99" s="73"/>
      <c r="UXH99" s="73"/>
      <c r="UXI99" s="73"/>
      <c r="UXJ99" s="73"/>
      <c r="UXK99" s="74"/>
      <c r="UXL99" s="74"/>
      <c r="UXM99" s="77"/>
      <c r="UXN99" s="77"/>
      <c r="UXO99" s="11"/>
      <c r="UXU99" s="73"/>
      <c r="UXV99" s="73"/>
      <c r="UXW99" s="73"/>
      <c r="UXX99" s="73"/>
      <c r="UXY99" s="74"/>
      <c r="UXZ99" s="74"/>
      <c r="UYA99" s="77"/>
      <c r="UYB99" s="77"/>
      <c r="UYC99" s="11"/>
      <c r="UYI99" s="73"/>
      <c r="UYJ99" s="73"/>
      <c r="UYK99" s="73"/>
      <c r="UYL99" s="73"/>
      <c r="UYM99" s="74"/>
      <c r="UYN99" s="74"/>
      <c r="UYO99" s="77"/>
      <c r="UYP99" s="77"/>
      <c r="UYQ99" s="11"/>
      <c r="UYW99" s="73"/>
      <c r="UYX99" s="73"/>
      <c r="UYY99" s="73"/>
      <c r="UYZ99" s="73"/>
      <c r="UZA99" s="74"/>
      <c r="UZB99" s="74"/>
      <c r="UZC99" s="77"/>
      <c r="UZD99" s="77"/>
      <c r="UZE99" s="11"/>
      <c r="UZK99" s="73"/>
      <c r="UZL99" s="73"/>
      <c r="UZM99" s="73"/>
      <c r="UZN99" s="73"/>
      <c r="UZO99" s="74"/>
      <c r="UZP99" s="74"/>
      <c r="UZQ99" s="77"/>
      <c r="UZR99" s="77"/>
      <c r="UZS99" s="11"/>
      <c r="UZY99" s="73"/>
      <c r="UZZ99" s="73"/>
      <c r="VAA99" s="73"/>
      <c r="VAB99" s="73"/>
      <c r="VAC99" s="74"/>
      <c r="VAD99" s="74"/>
      <c r="VAE99" s="77"/>
      <c r="VAF99" s="77"/>
      <c r="VAG99" s="11"/>
      <c r="VAM99" s="73"/>
      <c r="VAN99" s="73"/>
      <c r="VAO99" s="73"/>
      <c r="VAP99" s="73"/>
      <c r="VAQ99" s="74"/>
      <c r="VAR99" s="74"/>
      <c r="VAS99" s="77"/>
      <c r="VAT99" s="77"/>
      <c r="VAU99" s="11"/>
      <c r="VBA99" s="73"/>
      <c r="VBB99" s="73"/>
      <c r="VBC99" s="73"/>
      <c r="VBD99" s="73"/>
      <c r="VBE99" s="74"/>
      <c r="VBF99" s="74"/>
      <c r="VBG99" s="77"/>
      <c r="VBH99" s="77"/>
      <c r="VBI99" s="11"/>
      <c r="VBO99" s="73"/>
      <c r="VBP99" s="73"/>
      <c r="VBQ99" s="73"/>
      <c r="VBR99" s="73"/>
      <c r="VBS99" s="74"/>
      <c r="VBT99" s="74"/>
      <c r="VBU99" s="77"/>
      <c r="VBV99" s="77"/>
      <c r="VBW99" s="11"/>
      <c r="VCC99" s="73"/>
      <c r="VCD99" s="73"/>
      <c r="VCE99" s="73"/>
      <c r="VCF99" s="73"/>
      <c r="VCG99" s="74"/>
      <c r="VCH99" s="74"/>
      <c r="VCI99" s="77"/>
      <c r="VCJ99" s="77"/>
      <c r="VCK99" s="11"/>
      <c r="VCQ99" s="73"/>
      <c r="VCR99" s="73"/>
      <c r="VCS99" s="73"/>
      <c r="VCT99" s="73"/>
      <c r="VCU99" s="74"/>
      <c r="VCV99" s="74"/>
      <c r="VCW99" s="77"/>
      <c r="VCX99" s="77"/>
      <c r="VCY99" s="11"/>
      <c r="VDE99" s="73"/>
      <c r="VDF99" s="73"/>
      <c r="VDG99" s="73"/>
      <c r="VDH99" s="73"/>
      <c r="VDI99" s="74"/>
      <c r="VDJ99" s="74"/>
      <c r="VDK99" s="77"/>
      <c r="VDL99" s="77"/>
      <c r="VDM99" s="11"/>
      <c r="VDS99" s="73"/>
      <c r="VDT99" s="73"/>
      <c r="VDU99" s="73"/>
      <c r="VDV99" s="73"/>
      <c r="VDW99" s="74"/>
      <c r="VDX99" s="74"/>
      <c r="VDY99" s="77"/>
      <c r="VDZ99" s="77"/>
      <c r="VEA99" s="11"/>
      <c r="VEG99" s="73"/>
      <c r="VEH99" s="73"/>
      <c r="VEI99" s="73"/>
      <c r="VEJ99" s="73"/>
      <c r="VEK99" s="74"/>
      <c r="VEL99" s="74"/>
      <c r="VEM99" s="77"/>
      <c r="VEN99" s="77"/>
      <c r="VEO99" s="11"/>
      <c r="VEU99" s="73"/>
      <c r="VEV99" s="73"/>
      <c r="VEW99" s="73"/>
      <c r="VEX99" s="73"/>
      <c r="VEY99" s="74"/>
      <c r="VEZ99" s="74"/>
      <c r="VFA99" s="77"/>
      <c r="VFB99" s="77"/>
      <c r="VFC99" s="11"/>
      <c r="VFI99" s="73"/>
      <c r="VFJ99" s="73"/>
      <c r="VFK99" s="73"/>
      <c r="VFL99" s="73"/>
      <c r="VFM99" s="74"/>
      <c r="VFN99" s="74"/>
      <c r="VFO99" s="77"/>
      <c r="VFP99" s="77"/>
      <c r="VFQ99" s="11"/>
      <c r="VFW99" s="73"/>
      <c r="VFX99" s="73"/>
      <c r="VFY99" s="73"/>
      <c r="VFZ99" s="73"/>
      <c r="VGA99" s="74"/>
      <c r="VGB99" s="74"/>
      <c r="VGC99" s="77"/>
      <c r="VGD99" s="77"/>
      <c r="VGE99" s="11"/>
      <c r="VGK99" s="73"/>
      <c r="VGL99" s="73"/>
      <c r="VGM99" s="73"/>
      <c r="VGN99" s="73"/>
      <c r="VGO99" s="74"/>
      <c r="VGP99" s="74"/>
      <c r="VGQ99" s="77"/>
      <c r="VGR99" s="77"/>
      <c r="VGS99" s="11"/>
      <c r="VGY99" s="73"/>
      <c r="VGZ99" s="73"/>
      <c r="VHA99" s="73"/>
      <c r="VHB99" s="73"/>
      <c r="VHC99" s="74"/>
      <c r="VHD99" s="74"/>
      <c r="VHE99" s="77"/>
      <c r="VHF99" s="77"/>
      <c r="VHG99" s="11"/>
      <c r="VHM99" s="73"/>
      <c r="VHN99" s="73"/>
      <c r="VHO99" s="73"/>
      <c r="VHP99" s="73"/>
      <c r="VHQ99" s="74"/>
      <c r="VHR99" s="74"/>
      <c r="VHS99" s="77"/>
      <c r="VHT99" s="77"/>
      <c r="VHU99" s="11"/>
      <c r="VIA99" s="73"/>
      <c r="VIB99" s="73"/>
      <c r="VIC99" s="73"/>
      <c r="VID99" s="73"/>
      <c r="VIE99" s="74"/>
      <c r="VIF99" s="74"/>
      <c r="VIG99" s="77"/>
      <c r="VIH99" s="77"/>
      <c r="VII99" s="11"/>
      <c r="VIO99" s="73"/>
      <c r="VIP99" s="73"/>
      <c r="VIQ99" s="73"/>
      <c r="VIR99" s="73"/>
      <c r="VIS99" s="74"/>
      <c r="VIT99" s="74"/>
      <c r="VIU99" s="77"/>
      <c r="VIV99" s="77"/>
      <c r="VIW99" s="11"/>
      <c r="VJC99" s="73"/>
      <c r="VJD99" s="73"/>
      <c r="VJE99" s="73"/>
      <c r="VJF99" s="73"/>
      <c r="VJG99" s="74"/>
      <c r="VJH99" s="74"/>
      <c r="VJI99" s="77"/>
      <c r="VJJ99" s="77"/>
      <c r="VJK99" s="11"/>
      <c r="VJQ99" s="73"/>
      <c r="VJR99" s="73"/>
      <c r="VJS99" s="73"/>
      <c r="VJT99" s="73"/>
      <c r="VJU99" s="74"/>
      <c r="VJV99" s="74"/>
      <c r="VJW99" s="77"/>
      <c r="VJX99" s="77"/>
      <c r="VJY99" s="11"/>
      <c r="VKE99" s="73"/>
      <c r="VKF99" s="73"/>
      <c r="VKG99" s="73"/>
      <c r="VKH99" s="73"/>
      <c r="VKI99" s="74"/>
      <c r="VKJ99" s="74"/>
      <c r="VKK99" s="77"/>
      <c r="VKL99" s="77"/>
      <c r="VKM99" s="11"/>
      <c r="VKS99" s="73"/>
      <c r="VKT99" s="73"/>
      <c r="VKU99" s="73"/>
      <c r="VKV99" s="73"/>
      <c r="VKW99" s="74"/>
      <c r="VKX99" s="74"/>
      <c r="VKY99" s="77"/>
      <c r="VKZ99" s="77"/>
      <c r="VLA99" s="11"/>
      <c r="VLG99" s="73"/>
      <c r="VLH99" s="73"/>
      <c r="VLI99" s="73"/>
      <c r="VLJ99" s="73"/>
      <c r="VLK99" s="74"/>
      <c r="VLL99" s="74"/>
      <c r="VLM99" s="77"/>
      <c r="VLN99" s="77"/>
      <c r="VLO99" s="11"/>
      <c r="VLU99" s="73"/>
      <c r="VLV99" s="73"/>
      <c r="VLW99" s="73"/>
      <c r="VLX99" s="73"/>
      <c r="VLY99" s="74"/>
      <c r="VLZ99" s="74"/>
      <c r="VMA99" s="77"/>
      <c r="VMB99" s="77"/>
      <c r="VMC99" s="11"/>
      <c r="VMI99" s="73"/>
      <c r="VMJ99" s="73"/>
      <c r="VMK99" s="73"/>
      <c r="VML99" s="73"/>
      <c r="VMM99" s="74"/>
      <c r="VMN99" s="74"/>
      <c r="VMO99" s="77"/>
      <c r="VMP99" s="77"/>
      <c r="VMQ99" s="11"/>
      <c r="VMW99" s="73"/>
      <c r="VMX99" s="73"/>
      <c r="VMY99" s="73"/>
      <c r="VMZ99" s="73"/>
      <c r="VNA99" s="74"/>
      <c r="VNB99" s="74"/>
      <c r="VNC99" s="77"/>
      <c r="VND99" s="77"/>
      <c r="VNE99" s="11"/>
      <c r="VNK99" s="73"/>
      <c r="VNL99" s="73"/>
      <c r="VNM99" s="73"/>
      <c r="VNN99" s="73"/>
      <c r="VNO99" s="74"/>
      <c r="VNP99" s="74"/>
      <c r="VNQ99" s="77"/>
      <c r="VNR99" s="77"/>
      <c r="VNS99" s="11"/>
      <c r="VNY99" s="73"/>
      <c r="VNZ99" s="73"/>
      <c r="VOA99" s="73"/>
      <c r="VOB99" s="73"/>
      <c r="VOC99" s="74"/>
      <c r="VOD99" s="74"/>
      <c r="VOE99" s="77"/>
      <c r="VOF99" s="77"/>
      <c r="VOG99" s="11"/>
      <c r="VOM99" s="73"/>
      <c r="VON99" s="73"/>
      <c r="VOO99" s="73"/>
      <c r="VOP99" s="73"/>
      <c r="VOQ99" s="74"/>
      <c r="VOR99" s="74"/>
      <c r="VOS99" s="77"/>
      <c r="VOT99" s="77"/>
      <c r="VOU99" s="11"/>
      <c r="VPA99" s="73"/>
      <c r="VPB99" s="73"/>
      <c r="VPC99" s="73"/>
      <c r="VPD99" s="73"/>
      <c r="VPE99" s="74"/>
      <c r="VPF99" s="74"/>
      <c r="VPG99" s="77"/>
      <c r="VPH99" s="77"/>
      <c r="VPI99" s="11"/>
      <c r="VPO99" s="73"/>
      <c r="VPP99" s="73"/>
      <c r="VPQ99" s="73"/>
      <c r="VPR99" s="73"/>
      <c r="VPS99" s="74"/>
      <c r="VPT99" s="74"/>
      <c r="VPU99" s="77"/>
      <c r="VPV99" s="77"/>
      <c r="VPW99" s="11"/>
      <c r="VQC99" s="73"/>
      <c r="VQD99" s="73"/>
      <c r="VQE99" s="73"/>
      <c r="VQF99" s="73"/>
      <c r="VQG99" s="74"/>
      <c r="VQH99" s="74"/>
      <c r="VQI99" s="77"/>
      <c r="VQJ99" s="77"/>
      <c r="VQK99" s="11"/>
      <c r="VQQ99" s="73"/>
      <c r="VQR99" s="73"/>
      <c r="VQS99" s="73"/>
      <c r="VQT99" s="73"/>
      <c r="VQU99" s="74"/>
      <c r="VQV99" s="74"/>
      <c r="VQW99" s="77"/>
      <c r="VQX99" s="77"/>
      <c r="VQY99" s="11"/>
      <c r="VRE99" s="73"/>
      <c r="VRF99" s="73"/>
      <c r="VRG99" s="73"/>
      <c r="VRH99" s="73"/>
      <c r="VRI99" s="74"/>
      <c r="VRJ99" s="74"/>
      <c r="VRK99" s="77"/>
      <c r="VRL99" s="77"/>
      <c r="VRM99" s="11"/>
      <c r="VRS99" s="73"/>
      <c r="VRT99" s="73"/>
      <c r="VRU99" s="73"/>
      <c r="VRV99" s="73"/>
      <c r="VRW99" s="74"/>
      <c r="VRX99" s="74"/>
      <c r="VRY99" s="77"/>
      <c r="VRZ99" s="77"/>
      <c r="VSA99" s="11"/>
      <c r="VSG99" s="73"/>
      <c r="VSH99" s="73"/>
      <c r="VSI99" s="73"/>
      <c r="VSJ99" s="73"/>
      <c r="VSK99" s="74"/>
      <c r="VSL99" s="74"/>
      <c r="VSM99" s="77"/>
      <c r="VSN99" s="77"/>
      <c r="VSO99" s="11"/>
      <c r="VSU99" s="73"/>
      <c r="VSV99" s="73"/>
      <c r="VSW99" s="73"/>
      <c r="VSX99" s="73"/>
      <c r="VSY99" s="74"/>
      <c r="VSZ99" s="74"/>
      <c r="VTA99" s="77"/>
      <c r="VTB99" s="77"/>
      <c r="VTC99" s="11"/>
      <c r="VTI99" s="73"/>
      <c r="VTJ99" s="73"/>
      <c r="VTK99" s="73"/>
      <c r="VTL99" s="73"/>
      <c r="VTM99" s="74"/>
      <c r="VTN99" s="74"/>
      <c r="VTO99" s="77"/>
      <c r="VTP99" s="77"/>
      <c r="VTQ99" s="11"/>
      <c r="VTW99" s="73"/>
      <c r="VTX99" s="73"/>
      <c r="VTY99" s="73"/>
      <c r="VTZ99" s="73"/>
      <c r="VUA99" s="74"/>
      <c r="VUB99" s="74"/>
      <c r="VUC99" s="77"/>
      <c r="VUD99" s="77"/>
      <c r="VUE99" s="11"/>
      <c r="VUK99" s="73"/>
      <c r="VUL99" s="73"/>
      <c r="VUM99" s="73"/>
      <c r="VUN99" s="73"/>
      <c r="VUO99" s="74"/>
      <c r="VUP99" s="74"/>
      <c r="VUQ99" s="77"/>
      <c r="VUR99" s="77"/>
      <c r="VUS99" s="11"/>
      <c r="VUY99" s="73"/>
      <c r="VUZ99" s="73"/>
      <c r="VVA99" s="73"/>
      <c r="VVB99" s="73"/>
      <c r="VVC99" s="74"/>
      <c r="VVD99" s="74"/>
      <c r="VVE99" s="77"/>
      <c r="VVF99" s="77"/>
      <c r="VVG99" s="11"/>
      <c r="VVM99" s="73"/>
      <c r="VVN99" s="73"/>
      <c r="VVO99" s="73"/>
      <c r="VVP99" s="73"/>
      <c r="VVQ99" s="74"/>
      <c r="VVR99" s="74"/>
      <c r="VVS99" s="77"/>
      <c r="VVT99" s="77"/>
      <c r="VVU99" s="11"/>
      <c r="VWA99" s="73"/>
      <c r="VWB99" s="73"/>
      <c r="VWC99" s="73"/>
      <c r="VWD99" s="73"/>
      <c r="VWE99" s="74"/>
      <c r="VWF99" s="74"/>
      <c r="VWG99" s="77"/>
      <c r="VWH99" s="77"/>
      <c r="VWI99" s="11"/>
      <c r="VWO99" s="73"/>
      <c r="VWP99" s="73"/>
      <c r="VWQ99" s="73"/>
      <c r="VWR99" s="73"/>
      <c r="VWS99" s="74"/>
      <c r="VWT99" s="74"/>
      <c r="VWU99" s="77"/>
      <c r="VWV99" s="77"/>
      <c r="VWW99" s="11"/>
      <c r="VXC99" s="73"/>
      <c r="VXD99" s="73"/>
      <c r="VXE99" s="73"/>
      <c r="VXF99" s="73"/>
      <c r="VXG99" s="74"/>
      <c r="VXH99" s="74"/>
      <c r="VXI99" s="77"/>
      <c r="VXJ99" s="77"/>
      <c r="VXK99" s="11"/>
      <c r="VXQ99" s="73"/>
      <c r="VXR99" s="73"/>
      <c r="VXS99" s="73"/>
      <c r="VXT99" s="73"/>
      <c r="VXU99" s="74"/>
      <c r="VXV99" s="74"/>
      <c r="VXW99" s="77"/>
      <c r="VXX99" s="77"/>
      <c r="VXY99" s="11"/>
      <c r="VYE99" s="73"/>
      <c r="VYF99" s="73"/>
      <c r="VYG99" s="73"/>
      <c r="VYH99" s="73"/>
      <c r="VYI99" s="74"/>
      <c r="VYJ99" s="74"/>
      <c r="VYK99" s="77"/>
      <c r="VYL99" s="77"/>
      <c r="VYM99" s="11"/>
      <c r="VYS99" s="73"/>
      <c r="VYT99" s="73"/>
      <c r="VYU99" s="73"/>
      <c r="VYV99" s="73"/>
      <c r="VYW99" s="74"/>
      <c r="VYX99" s="74"/>
      <c r="VYY99" s="77"/>
      <c r="VYZ99" s="77"/>
      <c r="VZA99" s="11"/>
      <c r="VZG99" s="73"/>
      <c r="VZH99" s="73"/>
      <c r="VZI99" s="73"/>
      <c r="VZJ99" s="73"/>
      <c r="VZK99" s="74"/>
      <c r="VZL99" s="74"/>
      <c r="VZM99" s="77"/>
      <c r="VZN99" s="77"/>
      <c r="VZO99" s="11"/>
      <c r="VZU99" s="73"/>
      <c r="VZV99" s="73"/>
      <c r="VZW99" s="73"/>
      <c r="VZX99" s="73"/>
      <c r="VZY99" s="74"/>
      <c r="VZZ99" s="74"/>
      <c r="WAA99" s="77"/>
      <c r="WAB99" s="77"/>
      <c r="WAC99" s="11"/>
      <c r="WAI99" s="73"/>
      <c r="WAJ99" s="73"/>
      <c r="WAK99" s="73"/>
      <c r="WAL99" s="73"/>
      <c r="WAM99" s="74"/>
      <c r="WAN99" s="74"/>
      <c r="WAO99" s="77"/>
      <c r="WAP99" s="77"/>
      <c r="WAQ99" s="11"/>
      <c r="WAW99" s="73"/>
      <c r="WAX99" s="73"/>
      <c r="WAY99" s="73"/>
      <c r="WAZ99" s="73"/>
      <c r="WBA99" s="74"/>
      <c r="WBB99" s="74"/>
      <c r="WBC99" s="77"/>
      <c r="WBD99" s="77"/>
      <c r="WBE99" s="11"/>
      <c r="WBK99" s="73"/>
      <c r="WBL99" s="73"/>
      <c r="WBM99" s="73"/>
      <c r="WBN99" s="73"/>
      <c r="WBO99" s="74"/>
      <c r="WBP99" s="74"/>
      <c r="WBQ99" s="77"/>
      <c r="WBR99" s="77"/>
      <c r="WBS99" s="11"/>
      <c r="WBY99" s="73"/>
      <c r="WBZ99" s="73"/>
      <c r="WCA99" s="73"/>
      <c r="WCB99" s="73"/>
      <c r="WCC99" s="74"/>
      <c r="WCD99" s="74"/>
      <c r="WCE99" s="77"/>
      <c r="WCF99" s="77"/>
      <c r="WCG99" s="11"/>
      <c r="WCM99" s="73"/>
      <c r="WCN99" s="73"/>
      <c r="WCO99" s="73"/>
      <c r="WCP99" s="73"/>
      <c r="WCQ99" s="74"/>
      <c r="WCR99" s="74"/>
      <c r="WCS99" s="77"/>
      <c r="WCT99" s="77"/>
      <c r="WCU99" s="11"/>
      <c r="WDA99" s="73"/>
      <c r="WDB99" s="73"/>
      <c r="WDC99" s="73"/>
      <c r="WDD99" s="73"/>
      <c r="WDE99" s="74"/>
      <c r="WDF99" s="74"/>
      <c r="WDG99" s="77"/>
      <c r="WDH99" s="77"/>
      <c r="WDI99" s="11"/>
      <c r="WDO99" s="73"/>
      <c r="WDP99" s="73"/>
      <c r="WDQ99" s="73"/>
      <c r="WDR99" s="73"/>
      <c r="WDS99" s="74"/>
      <c r="WDT99" s="74"/>
      <c r="WDU99" s="77"/>
      <c r="WDV99" s="77"/>
      <c r="WDW99" s="11"/>
      <c r="WEC99" s="73"/>
      <c r="WED99" s="73"/>
      <c r="WEE99" s="73"/>
      <c r="WEF99" s="73"/>
      <c r="WEG99" s="74"/>
      <c r="WEH99" s="74"/>
      <c r="WEI99" s="77"/>
      <c r="WEJ99" s="77"/>
      <c r="WEK99" s="11"/>
      <c r="WEQ99" s="73"/>
      <c r="WER99" s="73"/>
      <c r="WES99" s="73"/>
      <c r="WET99" s="73"/>
      <c r="WEU99" s="74"/>
      <c r="WEV99" s="74"/>
      <c r="WEW99" s="77"/>
      <c r="WEX99" s="77"/>
      <c r="WEY99" s="11"/>
      <c r="WFE99" s="73"/>
      <c r="WFF99" s="73"/>
      <c r="WFG99" s="73"/>
      <c r="WFH99" s="73"/>
      <c r="WFI99" s="74"/>
      <c r="WFJ99" s="74"/>
      <c r="WFK99" s="77"/>
      <c r="WFL99" s="77"/>
      <c r="WFM99" s="11"/>
      <c r="WFS99" s="73"/>
      <c r="WFT99" s="73"/>
      <c r="WFU99" s="73"/>
      <c r="WFV99" s="73"/>
      <c r="WFW99" s="74"/>
      <c r="WFX99" s="74"/>
      <c r="WFY99" s="77"/>
      <c r="WFZ99" s="77"/>
      <c r="WGA99" s="11"/>
      <c r="WGG99" s="73"/>
      <c r="WGH99" s="73"/>
      <c r="WGI99" s="73"/>
      <c r="WGJ99" s="73"/>
      <c r="WGK99" s="74"/>
      <c r="WGL99" s="74"/>
      <c r="WGM99" s="77"/>
      <c r="WGN99" s="77"/>
      <c r="WGO99" s="11"/>
      <c r="WGU99" s="73"/>
      <c r="WGV99" s="73"/>
      <c r="WGW99" s="73"/>
      <c r="WGX99" s="73"/>
      <c r="WGY99" s="74"/>
      <c r="WGZ99" s="74"/>
      <c r="WHA99" s="77"/>
      <c r="WHB99" s="77"/>
      <c r="WHC99" s="11"/>
      <c r="WHI99" s="73"/>
      <c r="WHJ99" s="73"/>
      <c r="WHK99" s="73"/>
      <c r="WHL99" s="73"/>
      <c r="WHM99" s="74"/>
      <c r="WHN99" s="74"/>
      <c r="WHO99" s="77"/>
      <c r="WHP99" s="77"/>
      <c r="WHQ99" s="11"/>
      <c r="WHW99" s="73"/>
      <c r="WHX99" s="73"/>
      <c r="WHY99" s="73"/>
      <c r="WHZ99" s="73"/>
      <c r="WIA99" s="74"/>
      <c r="WIB99" s="74"/>
      <c r="WIC99" s="77"/>
      <c r="WID99" s="77"/>
      <c r="WIE99" s="11"/>
      <c r="WIK99" s="73"/>
      <c r="WIL99" s="73"/>
      <c r="WIM99" s="73"/>
      <c r="WIN99" s="73"/>
      <c r="WIO99" s="74"/>
      <c r="WIP99" s="74"/>
      <c r="WIQ99" s="77"/>
      <c r="WIR99" s="77"/>
      <c r="WIS99" s="11"/>
      <c r="WIY99" s="73"/>
      <c r="WIZ99" s="73"/>
      <c r="WJA99" s="73"/>
      <c r="WJB99" s="73"/>
      <c r="WJC99" s="74"/>
      <c r="WJD99" s="74"/>
      <c r="WJE99" s="77"/>
      <c r="WJF99" s="77"/>
      <c r="WJG99" s="11"/>
      <c r="WJM99" s="73"/>
      <c r="WJN99" s="73"/>
      <c r="WJO99" s="73"/>
      <c r="WJP99" s="73"/>
      <c r="WJQ99" s="74"/>
      <c r="WJR99" s="74"/>
      <c r="WJS99" s="77"/>
      <c r="WJT99" s="77"/>
      <c r="WJU99" s="11"/>
      <c r="WKA99" s="73"/>
      <c r="WKB99" s="73"/>
      <c r="WKC99" s="73"/>
      <c r="WKD99" s="73"/>
      <c r="WKE99" s="74"/>
      <c r="WKF99" s="74"/>
      <c r="WKG99" s="77"/>
      <c r="WKH99" s="77"/>
      <c r="WKI99" s="11"/>
      <c r="WKO99" s="73"/>
      <c r="WKP99" s="73"/>
      <c r="WKQ99" s="73"/>
      <c r="WKR99" s="73"/>
      <c r="WKS99" s="74"/>
      <c r="WKT99" s="74"/>
      <c r="WKU99" s="77"/>
      <c r="WKV99" s="77"/>
      <c r="WKW99" s="11"/>
      <c r="WLC99" s="73"/>
      <c r="WLD99" s="73"/>
      <c r="WLE99" s="73"/>
      <c r="WLF99" s="73"/>
      <c r="WLG99" s="74"/>
      <c r="WLH99" s="74"/>
      <c r="WLI99" s="77"/>
      <c r="WLJ99" s="77"/>
      <c r="WLK99" s="11"/>
      <c r="WLQ99" s="73"/>
      <c r="WLR99" s="73"/>
      <c r="WLS99" s="73"/>
      <c r="WLT99" s="73"/>
      <c r="WLU99" s="74"/>
      <c r="WLV99" s="74"/>
      <c r="WLW99" s="77"/>
      <c r="WLX99" s="77"/>
      <c r="WLY99" s="11"/>
      <c r="WME99" s="73"/>
      <c r="WMF99" s="73"/>
      <c r="WMG99" s="73"/>
      <c r="WMH99" s="73"/>
      <c r="WMI99" s="74"/>
      <c r="WMJ99" s="74"/>
      <c r="WMK99" s="77"/>
      <c r="WML99" s="77"/>
      <c r="WMM99" s="11"/>
      <c r="WMS99" s="73"/>
      <c r="WMT99" s="73"/>
      <c r="WMU99" s="73"/>
      <c r="WMV99" s="73"/>
      <c r="WMW99" s="74"/>
      <c r="WMX99" s="74"/>
      <c r="WMY99" s="77"/>
      <c r="WMZ99" s="77"/>
      <c r="WNA99" s="11"/>
      <c r="WNG99" s="73"/>
      <c r="WNH99" s="73"/>
      <c r="WNI99" s="73"/>
      <c r="WNJ99" s="73"/>
      <c r="WNK99" s="74"/>
      <c r="WNL99" s="74"/>
      <c r="WNM99" s="77"/>
      <c r="WNN99" s="77"/>
      <c r="WNO99" s="11"/>
      <c r="WNU99" s="73"/>
      <c r="WNV99" s="73"/>
      <c r="WNW99" s="73"/>
      <c r="WNX99" s="73"/>
      <c r="WNY99" s="74"/>
      <c r="WNZ99" s="74"/>
      <c r="WOA99" s="77"/>
      <c r="WOB99" s="77"/>
      <c r="WOC99" s="11"/>
      <c r="WOI99" s="73"/>
      <c r="WOJ99" s="73"/>
      <c r="WOK99" s="73"/>
      <c r="WOL99" s="73"/>
      <c r="WOM99" s="74"/>
      <c r="WON99" s="74"/>
      <c r="WOO99" s="77"/>
      <c r="WOP99" s="77"/>
      <c r="WOQ99" s="11"/>
      <c r="WOW99" s="73"/>
      <c r="WOX99" s="73"/>
      <c r="WOY99" s="73"/>
      <c r="WOZ99" s="73"/>
      <c r="WPA99" s="74"/>
      <c r="WPB99" s="74"/>
      <c r="WPC99" s="77"/>
      <c r="WPD99" s="77"/>
      <c r="WPE99" s="11"/>
      <c r="WPK99" s="73"/>
      <c r="WPL99" s="73"/>
      <c r="WPM99" s="73"/>
      <c r="WPN99" s="73"/>
      <c r="WPO99" s="74"/>
      <c r="WPP99" s="74"/>
      <c r="WPQ99" s="77"/>
      <c r="WPR99" s="77"/>
      <c r="WPS99" s="11"/>
      <c r="WPY99" s="73"/>
      <c r="WPZ99" s="73"/>
      <c r="WQA99" s="73"/>
      <c r="WQB99" s="73"/>
      <c r="WQC99" s="74"/>
      <c r="WQD99" s="74"/>
      <c r="WQE99" s="77"/>
      <c r="WQF99" s="77"/>
      <c r="WQG99" s="11"/>
      <c r="WQM99" s="73"/>
      <c r="WQN99" s="73"/>
      <c r="WQO99" s="73"/>
      <c r="WQP99" s="73"/>
      <c r="WQQ99" s="74"/>
      <c r="WQR99" s="74"/>
      <c r="WQS99" s="77"/>
      <c r="WQT99" s="77"/>
      <c r="WQU99" s="11"/>
      <c r="WRA99" s="73"/>
      <c r="WRB99" s="73"/>
      <c r="WRC99" s="73"/>
      <c r="WRD99" s="73"/>
      <c r="WRE99" s="74"/>
      <c r="WRF99" s="74"/>
      <c r="WRG99" s="77"/>
      <c r="WRH99" s="77"/>
      <c r="WRI99" s="11"/>
      <c r="WRO99" s="73"/>
      <c r="WRP99" s="73"/>
      <c r="WRQ99" s="73"/>
      <c r="WRR99" s="73"/>
      <c r="WRS99" s="74"/>
      <c r="WRT99" s="74"/>
      <c r="WRU99" s="77"/>
      <c r="WRV99" s="77"/>
      <c r="WRW99" s="11"/>
      <c r="WSC99" s="73"/>
      <c r="WSD99" s="73"/>
      <c r="WSE99" s="73"/>
      <c r="WSF99" s="73"/>
      <c r="WSG99" s="74"/>
      <c r="WSH99" s="74"/>
      <c r="WSI99" s="77"/>
      <c r="WSJ99" s="77"/>
      <c r="WSK99" s="11"/>
      <c r="WSQ99" s="73"/>
      <c r="WSR99" s="73"/>
      <c r="WSS99" s="73"/>
      <c r="WST99" s="73"/>
      <c r="WSU99" s="74"/>
      <c r="WSV99" s="74"/>
      <c r="WSW99" s="77"/>
      <c r="WSX99" s="77"/>
      <c r="WSY99" s="11"/>
      <c r="WTE99" s="73"/>
      <c r="WTF99" s="73"/>
      <c r="WTG99" s="73"/>
      <c r="WTH99" s="73"/>
      <c r="WTI99" s="74"/>
      <c r="WTJ99" s="74"/>
      <c r="WTK99" s="77"/>
      <c r="WTL99" s="77"/>
      <c r="WTM99" s="11"/>
      <c r="WTS99" s="73"/>
      <c r="WTT99" s="73"/>
      <c r="WTU99" s="73"/>
      <c r="WTV99" s="73"/>
      <c r="WTW99" s="74"/>
      <c r="WTX99" s="74"/>
      <c r="WTY99" s="77"/>
      <c r="WTZ99" s="77"/>
      <c r="WUA99" s="11"/>
      <c r="WUG99" s="73"/>
      <c r="WUH99" s="73"/>
      <c r="WUI99" s="73"/>
      <c r="WUJ99" s="73"/>
      <c r="WUK99" s="74"/>
      <c r="WUL99" s="74"/>
      <c r="WUM99" s="77"/>
      <c r="WUN99" s="77"/>
      <c r="WUO99" s="11"/>
      <c r="WUU99" s="73"/>
      <c r="WUV99" s="73"/>
      <c r="WUW99" s="73"/>
      <c r="WUX99" s="73"/>
      <c r="WUY99" s="74"/>
      <c r="WUZ99" s="74"/>
      <c r="WVA99" s="77"/>
      <c r="WVB99" s="77"/>
      <c r="WVC99" s="11"/>
      <c r="WVI99" s="73"/>
      <c r="WVJ99" s="73"/>
      <c r="WVK99" s="73"/>
      <c r="WVL99" s="73"/>
      <c r="WVM99" s="74"/>
      <c r="WVN99" s="74"/>
      <c r="WVO99" s="77"/>
      <c r="WVP99" s="77"/>
      <c r="WVQ99" s="11"/>
      <c r="WVW99" s="73"/>
      <c r="WVX99" s="73"/>
      <c r="WVY99" s="73"/>
      <c r="WVZ99" s="73"/>
      <c r="WWA99" s="74"/>
      <c r="WWB99" s="74"/>
      <c r="WWC99" s="77"/>
      <c r="WWD99" s="77"/>
      <c r="WWE99" s="11"/>
      <c r="WWK99" s="73"/>
      <c r="WWL99" s="73"/>
      <c r="WWM99" s="73"/>
      <c r="WWN99" s="73"/>
      <c r="WWO99" s="74"/>
      <c r="WWP99" s="74"/>
      <c r="WWQ99" s="77"/>
      <c r="WWR99" s="77"/>
      <c r="WWS99" s="11"/>
      <c r="WWY99" s="73"/>
      <c r="WWZ99" s="73"/>
      <c r="WXA99" s="73"/>
      <c r="WXB99" s="73"/>
      <c r="WXC99" s="74"/>
      <c r="WXD99" s="74"/>
      <c r="WXE99" s="77"/>
      <c r="WXF99" s="77"/>
      <c r="WXG99" s="11"/>
      <c r="WXM99" s="73"/>
      <c r="WXN99" s="73"/>
      <c r="WXO99" s="73"/>
      <c r="WXP99" s="73"/>
      <c r="WXQ99" s="74"/>
      <c r="WXR99" s="74"/>
      <c r="WXS99" s="77"/>
      <c r="WXT99" s="77"/>
      <c r="WXU99" s="11"/>
      <c r="WYA99" s="73"/>
      <c r="WYB99" s="73"/>
      <c r="WYC99" s="73"/>
      <c r="WYD99" s="73"/>
      <c r="WYE99" s="74"/>
      <c r="WYF99" s="74"/>
      <c r="WYG99" s="77"/>
      <c r="WYH99" s="77"/>
      <c r="WYI99" s="11"/>
      <c r="WYO99" s="73"/>
      <c r="WYP99" s="73"/>
      <c r="WYQ99" s="73"/>
      <c r="WYR99" s="73"/>
      <c r="WYS99" s="74"/>
      <c r="WYT99" s="74"/>
      <c r="WYU99" s="77"/>
      <c r="WYV99" s="77"/>
      <c r="WYW99" s="11"/>
      <c r="WZC99" s="73"/>
      <c r="WZD99" s="73"/>
      <c r="WZE99" s="73"/>
      <c r="WZF99" s="73"/>
      <c r="WZG99" s="74"/>
      <c r="WZH99" s="74"/>
      <c r="WZI99" s="77"/>
      <c r="WZJ99" s="77"/>
      <c r="WZK99" s="11"/>
      <c r="WZQ99" s="73"/>
      <c r="WZR99" s="73"/>
      <c r="WZS99" s="73"/>
      <c r="WZT99" s="73"/>
      <c r="WZU99" s="74"/>
      <c r="WZV99" s="74"/>
      <c r="WZW99" s="77"/>
      <c r="WZX99" s="77"/>
      <c r="WZY99" s="11"/>
      <c r="XAE99" s="73"/>
      <c r="XAF99" s="73"/>
      <c r="XAG99" s="73"/>
      <c r="XAH99" s="73"/>
      <c r="XAI99" s="74"/>
      <c r="XAJ99" s="74"/>
      <c r="XAK99" s="77"/>
      <c r="XAL99" s="77"/>
      <c r="XAM99" s="11"/>
      <c r="XAS99" s="73"/>
      <c r="XAT99" s="73"/>
      <c r="XAU99" s="73"/>
      <c r="XAV99" s="73"/>
      <c r="XAW99" s="74"/>
      <c r="XAX99" s="74"/>
      <c r="XAY99" s="77"/>
      <c r="XAZ99" s="77"/>
      <c r="XBA99" s="11"/>
      <c r="XBG99" s="73"/>
      <c r="XBH99" s="73"/>
      <c r="XBI99" s="73"/>
      <c r="XBJ99" s="73"/>
      <c r="XBK99" s="74"/>
      <c r="XBL99" s="74"/>
      <c r="XBM99" s="77"/>
      <c r="XBN99" s="77"/>
      <c r="XBO99" s="11"/>
      <c r="XBU99" s="73"/>
      <c r="XBV99" s="73"/>
      <c r="XBW99" s="73"/>
      <c r="XBX99" s="73"/>
      <c r="XBY99" s="74"/>
      <c r="XBZ99" s="74"/>
      <c r="XCA99" s="77"/>
      <c r="XCB99" s="77"/>
      <c r="XCC99" s="11"/>
      <c r="XCI99" s="73"/>
      <c r="XCJ99" s="73"/>
      <c r="XCK99" s="73"/>
      <c r="XCL99" s="73"/>
      <c r="XCM99" s="74"/>
      <c r="XCN99" s="74"/>
      <c r="XCO99" s="77"/>
      <c r="XCP99" s="77"/>
      <c r="XCQ99" s="11"/>
      <c r="XCW99" s="73"/>
      <c r="XCX99" s="73"/>
      <c r="XCY99" s="73"/>
      <c r="XCZ99" s="73"/>
      <c r="XDA99" s="74"/>
      <c r="XDB99" s="74"/>
      <c r="XDC99" s="77"/>
      <c r="XDD99" s="77"/>
      <c r="XDE99" s="11"/>
      <c r="XDK99" s="73"/>
      <c r="XDL99" s="73"/>
      <c r="XDM99" s="73"/>
      <c r="XDN99" s="73"/>
      <c r="XDO99" s="74"/>
      <c r="XDP99" s="74"/>
      <c r="XDQ99" s="77"/>
      <c r="XDR99" s="77"/>
      <c r="XDS99" s="11"/>
      <c r="XDY99" s="73"/>
      <c r="XDZ99" s="73"/>
      <c r="XEA99" s="73"/>
      <c r="XEB99" s="73"/>
      <c r="XEC99" s="74"/>
      <c r="XED99" s="74"/>
      <c r="XEE99" s="77"/>
      <c r="XEF99" s="77"/>
      <c r="XEG99" s="11"/>
      <c r="XEM99" s="73"/>
      <c r="XEN99" s="73"/>
      <c r="XEO99" s="73"/>
      <c r="XEP99" s="73"/>
      <c r="XEQ99" s="74"/>
      <c r="XER99" s="74"/>
      <c r="XES99" s="77"/>
      <c r="XET99" s="77"/>
      <c r="XEU99" s="11"/>
      <c r="XFA99" s="73"/>
      <c r="XFB99" s="73"/>
      <c r="XFC99" s="73"/>
      <c r="XFD99" s="73"/>
    </row>
    <row r="100" spans="1:5119 5125:6141 6147:7163 7169:12287 12293:13309 13315:14331 14337:16384" x14ac:dyDescent="0.2">
      <c r="A100" s="73">
        <v>663330</v>
      </c>
      <c r="B100" s="73">
        <f>+_xlfn.XLOOKUP(A100,'[1]padron 2703'!A:A,'[1]padron 2703'!B:B,0)</f>
        <v>613600</v>
      </c>
      <c r="C100" s="73" t="str">
        <f>+_xlfn.XLOOKUP(A100,'[1]padron 2703'!A:A,'[1]padron 2703'!N:N,0)</f>
        <v>7791337060913</v>
      </c>
      <c r="D100" s="73" t="str">
        <f>+_xlfn.XLOOKUP(A100,'[1]padron 2703'!A:A,'[1]padron 2703'!D:D,0)</f>
        <v xml:space="preserve">LAQU CASANCREM ENT FORT 290X                      </v>
      </c>
      <c r="E100" s="74">
        <f>+_xlfn.XLOOKUP(A100,'[1]padron 2703'!A:A,'[1]padron 2703'!I:I,0)</f>
        <v>3700.3519999999999</v>
      </c>
      <c r="F100" s="74" t="s">
        <v>690</v>
      </c>
      <c r="G100" s="77">
        <v>46125</v>
      </c>
      <c r="H100" s="77">
        <v>46142</v>
      </c>
      <c r="O100" s="73"/>
      <c r="P100" s="73"/>
      <c r="Q100" s="73"/>
      <c r="R100" s="73"/>
      <c r="S100" s="74"/>
      <c r="T100" s="74"/>
      <c r="U100" s="77"/>
      <c r="V100" s="77"/>
      <c r="W100" s="11"/>
      <c r="AC100" s="73"/>
      <c r="AD100" s="73"/>
      <c r="AE100" s="73"/>
      <c r="AF100" s="73"/>
      <c r="AG100" s="74"/>
      <c r="AH100" s="74"/>
      <c r="AI100" s="77"/>
      <c r="AJ100" s="77"/>
      <c r="AK100" s="11"/>
      <c r="AQ100" s="73"/>
      <c r="AR100" s="73"/>
      <c r="AS100" s="73"/>
      <c r="AT100" s="73"/>
      <c r="AU100" s="74"/>
      <c r="AV100" s="74"/>
      <c r="AW100" s="77"/>
      <c r="AX100" s="77"/>
      <c r="AY100" s="11"/>
      <c r="BE100" s="73"/>
      <c r="BF100" s="73"/>
      <c r="BG100" s="73"/>
      <c r="BH100" s="73"/>
      <c r="BI100" s="74"/>
      <c r="BJ100" s="74"/>
      <c r="BK100" s="77"/>
      <c r="BL100" s="77"/>
      <c r="BM100" s="11"/>
      <c r="BS100" s="73"/>
      <c r="BT100" s="73"/>
      <c r="BU100" s="73"/>
      <c r="BV100" s="73"/>
      <c r="BW100" s="74"/>
      <c r="BX100" s="74"/>
      <c r="BY100" s="77"/>
      <c r="BZ100" s="77"/>
      <c r="CA100" s="11"/>
      <c r="CG100" s="73"/>
      <c r="CH100" s="73"/>
      <c r="CI100" s="73"/>
      <c r="CJ100" s="73"/>
      <c r="CK100" s="74"/>
      <c r="CL100" s="74"/>
      <c r="CM100" s="77"/>
      <c r="CN100" s="77"/>
      <c r="CO100" s="11"/>
      <c r="CU100" s="73"/>
      <c r="CV100" s="73"/>
      <c r="CW100" s="73"/>
      <c r="CX100" s="73"/>
      <c r="CY100" s="74"/>
      <c r="CZ100" s="74"/>
      <c r="DA100" s="77"/>
      <c r="DB100" s="77"/>
      <c r="DC100" s="11"/>
      <c r="DI100" s="73"/>
      <c r="DJ100" s="73"/>
      <c r="DK100" s="73"/>
      <c r="DL100" s="73"/>
      <c r="DM100" s="74"/>
      <c r="DN100" s="74"/>
      <c r="DO100" s="77"/>
      <c r="DP100" s="77"/>
      <c r="DQ100" s="11"/>
      <c r="DW100" s="73"/>
      <c r="DX100" s="73"/>
      <c r="DY100" s="73"/>
      <c r="DZ100" s="73"/>
      <c r="EA100" s="74"/>
      <c r="EB100" s="74"/>
      <c r="EC100" s="77"/>
      <c r="ED100" s="77"/>
      <c r="EE100" s="11"/>
      <c r="EK100" s="73"/>
      <c r="EL100" s="73"/>
      <c r="EM100" s="73"/>
      <c r="EN100" s="73"/>
      <c r="EO100" s="74"/>
      <c r="EP100" s="74"/>
      <c r="EQ100" s="77"/>
      <c r="ER100" s="77"/>
      <c r="ES100" s="11"/>
      <c r="EY100" s="73"/>
      <c r="EZ100" s="73"/>
      <c r="FA100" s="73"/>
      <c r="FB100" s="73"/>
      <c r="FC100" s="74"/>
      <c r="FD100" s="74"/>
      <c r="FE100" s="77"/>
      <c r="FF100" s="77"/>
      <c r="FG100" s="11"/>
      <c r="FM100" s="73"/>
      <c r="FN100" s="73"/>
      <c r="FO100" s="73"/>
      <c r="FP100" s="73"/>
      <c r="FQ100" s="74"/>
      <c r="FR100" s="74"/>
      <c r="FS100" s="77"/>
      <c r="FT100" s="77"/>
      <c r="FU100" s="11"/>
      <c r="GA100" s="73"/>
      <c r="GB100" s="73"/>
      <c r="GC100" s="73"/>
      <c r="GD100" s="73"/>
      <c r="GE100" s="74"/>
      <c r="GF100" s="74"/>
      <c r="GG100" s="77"/>
      <c r="GH100" s="77"/>
      <c r="GI100" s="11"/>
      <c r="GO100" s="73"/>
      <c r="GP100" s="73"/>
      <c r="GQ100" s="73"/>
      <c r="GR100" s="73"/>
      <c r="GS100" s="74"/>
      <c r="GT100" s="74"/>
      <c r="GU100" s="77"/>
      <c r="GV100" s="77"/>
      <c r="GW100" s="11"/>
      <c r="HC100" s="73"/>
      <c r="HD100" s="73"/>
      <c r="HE100" s="73"/>
      <c r="HF100" s="73"/>
      <c r="HG100" s="74"/>
      <c r="HH100" s="74"/>
      <c r="HI100" s="77"/>
      <c r="HJ100" s="77"/>
      <c r="HK100" s="11"/>
      <c r="HQ100" s="73"/>
      <c r="HR100" s="73"/>
      <c r="HS100" s="73"/>
      <c r="HT100" s="73"/>
      <c r="HU100" s="74"/>
      <c r="HV100" s="74"/>
      <c r="HW100" s="77"/>
      <c r="HX100" s="77"/>
      <c r="HY100" s="11"/>
      <c r="IE100" s="73"/>
      <c r="IF100" s="73"/>
      <c r="IG100" s="73"/>
      <c r="IH100" s="73"/>
      <c r="II100" s="74"/>
      <c r="IJ100" s="74"/>
      <c r="IK100" s="77"/>
      <c r="IL100" s="77"/>
      <c r="IM100" s="11"/>
      <c r="IS100" s="73"/>
      <c r="IT100" s="73"/>
      <c r="IU100" s="73"/>
      <c r="IV100" s="73"/>
      <c r="IW100" s="74"/>
      <c r="IX100" s="74"/>
      <c r="IY100" s="77"/>
      <c r="IZ100" s="77"/>
      <c r="JA100" s="11"/>
      <c r="JG100" s="73"/>
      <c r="JH100" s="73"/>
      <c r="JI100" s="73"/>
      <c r="JJ100" s="73"/>
      <c r="JK100" s="74"/>
      <c r="JL100" s="74"/>
      <c r="JM100" s="77"/>
      <c r="JN100" s="77"/>
      <c r="JO100" s="11"/>
      <c r="JU100" s="73"/>
      <c r="JV100" s="73"/>
      <c r="JW100" s="73"/>
      <c r="JX100" s="73"/>
      <c r="JY100" s="74"/>
      <c r="JZ100" s="74"/>
      <c r="KA100" s="77"/>
      <c r="KB100" s="77"/>
      <c r="KC100" s="11"/>
      <c r="KI100" s="73"/>
      <c r="KJ100" s="73"/>
      <c r="KK100" s="73"/>
      <c r="KL100" s="73"/>
      <c r="KM100" s="74"/>
      <c r="KN100" s="74"/>
      <c r="KO100" s="77"/>
      <c r="KP100" s="77"/>
      <c r="KQ100" s="11"/>
      <c r="KW100" s="73"/>
      <c r="KX100" s="73"/>
      <c r="KY100" s="73"/>
      <c r="KZ100" s="73"/>
      <c r="LA100" s="74"/>
      <c r="LB100" s="74"/>
      <c r="LC100" s="77"/>
      <c r="LD100" s="77"/>
      <c r="LE100" s="11"/>
      <c r="LK100" s="73"/>
      <c r="LL100" s="73"/>
      <c r="LM100" s="73"/>
      <c r="LN100" s="73"/>
      <c r="LO100" s="74"/>
      <c r="LP100" s="74"/>
      <c r="LQ100" s="77"/>
      <c r="LR100" s="77"/>
      <c r="LS100" s="11"/>
      <c r="LY100" s="73"/>
      <c r="LZ100" s="73"/>
      <c r="MA100" s="73"/>
      <c r="MB100" s="73"/>
      <c r="MC100" s="74"/>
      <c r="MD100" s="74"/>
      <c r="ME100" s="77"/>
      <c r="MF100" s="77"/>
      <c r="MG100" s="11"/>
      <c r="MM100" s="73"/>
      <c r="MN100" s="73"/>
      <c r="MO100" s="73"/>
      <c r="MP100" s="73"/>
      <c r="MQ100" s="74"/>
      <c r="MR100" s="74"/>
      <c r="MS100" s="77"/>
      <c r="MT100" s="77"/>
      <c r="MU100" s="11"/>
      <c r="NA100" s="73"/>
      <c r="NB100" s="73"/>
      <c r="NC100" s="73"/>
      <c r="ND100" s="73"/>
      <c r="NE100" s="74"/>
      <c r="NF100" s="74"/>
      <c r="NG100" s="77"/>
      <c r="NH100" s="77"/>
      <c r="NI100" s="11"/>
      <c r="NO100" s="73"/>
      <c r="NP100" s="73"/>
      <c r="NQ100" s="73"/>
      <c r="NR100" s="73"/>
      <c r="NS100" s="74"/>
      <c r="NT100" s="74"/>
      <c r="NU100" s="77"/>
      <c r="NV100" s="77"/>
      <c r="NW100" s="11"/>
      <c r="OC100" s="73"/>
      <c r="OD100" s="73"/>
      <c r="OE100" s="73"/>
      <c r="OF100" s="73"/>
      <c r="OG100" s="74"/>
      <c r="OH100" s="74"/>
      <c r="OI100" s="77"/>
      <c r="OJ100" s="77"/>
      <c r="OK100" s="11"/>
      <c r="OQ100" s="73"/>
      <c r="OR100" s="73"/>
      <c r="OS100" s="73"/>
      <c r="OT100" s="73"/>
      <c r="OU100" s="74"/>
      <c r="OV100" s="74"/>
      <c r="OW100" s="77"/>
      <c r="OX100" s="77"/>
      <c r="OY100" s="11"/>
      <c r="PE100" s="73"/>
      <c r="PF100" s="73"/>
      <c r="PG100" s="73"/>
      <c r="PH100" s="73"/>
      <c r="PI100" s="74"/>
      <c r="PJ100" s="74"/>
      <c r="PK100" s="77"/>
      <c r="PL100" s="77"/>
      <c r="PM100" s="11"/>
      <c r="PS100" s="73"/>
      <c r="PT100" s="73"/>
      <c r="PU100" s="73"/>
      <c r="PV100" s="73"/>
      <c r="PW100" s="74"/>
      <c r="PX100" s="74"/>
      <c r="PY100" s="77"/>
      <c r="PZ100" s="77"/>
      <c r="QA100" s="11"/>
      <c r="QG100" s="73"/>
      <c r="QH100" s="73"/>
      <c r="QI100" s="73"/>
      <c r="QJ100" s="73"/>
      <c r="QK100" s="74"/>
      <c r="QL100" s="74"/>
      <c r="QM100" s="77"/>
      <c r="QN100" s="77"/>
      <c r="QO100" s="11"/>
      <c r="QU100" s="73"/>
      <c r="QV100" s="73"/>
      <c r="QW100" s="73"/>
      <c r="QX100" s="73"/>
      <c r="QY100" s="74"/>
      <c r="QZ100" s="74"/>
      <c r="RA100" s="77"/>
      <c r="RB100" s="77"/>
      <c r="RC100" s="11"/>
      <c r="RI100" s="73"/>
      <c r="RJ100" s="73"/>
      <c r="RK100" s="73"/>
      <c r="RL100" s="73"/>
      <c r="RM100" s="74"/>
      <c r="RN100" s="74"/>
      <c r="RO100" s="77"/>
      <c r="RP100" s="77"/>
      <c r="RQ100" s="11"/>
      <c r="RW100" s="73"/>
      <c r="RX100" s="73"/>
      <c r="RY100" s="73"/>
      <c r="RZ100" s="73"/>
      <c r="SA100" s="74"/>
      <c r="SB100" s="74"/>
      <c r="SC100" s="77"/>
      <c r="SD100" s="77"/>
      <c r="SE100" s="11"/>
      <c r="SK100" s="73"/>
      <c r="SL100" s="73"/>
      <c r="SM100" s="73"/>
      <c r="SN100" s="73"/>
      <c r="SO100" s="74"/>
      <c r="SP100" s="74"/>
      <c r="SQ100" s="77"/>
      <c r="SR100" s="77"/>
      <c r="SS100" s="11"/>
      <c r="SY100" s="73"/>
      <c r="SZ100" s="73"/>
      <c r="TA100" s="73"/>
      <c r="TB100" s="73"/>
      <c r="TC100" s="74"/>
      <c r="TD100" s="74"/>
      <c r="TE100" s="77"/>
      <c r="TF100" s="77"/>
      <c r="TG100" s="11"/>
      <c r="TM100" s="73"/>
      <c r="TN100" s="73"/>
      <c r="TO100" s="73"/>
      <c r="TP100" s="73"/>
      <c r="TQ100" s="74"/>
      <c r="TR100" s="74"/>
      <c r="TS100" s="77"/>
      <c r="TT100" s="77"/>
      <c r="TU100" s="11"/>
      <c r="UA100" s="73"/>
      <c r="UB100" s="73"/>
      <c r="UC100" s="73"/>
      <c r="UD100" s="73"/>
      <c r="UE100" s="74"/>
      <c r="UF100" s="74"/>
      <c r="UG100" s="77"/>
      <c r="UH100" s="77"/>
      <c r="UI100" s="11"/>
      <c r="UO100" s="73"/>
      <c r="UP100" s="73"/>
      <c r="UQ100" s="73"/>
      <c r="UR100" s="73"/>
      <c r="US100" s="74"/>
      <c r="UT100" s="74"/>
      <c r="UU100" s="77"/>
      <c r="UV100" s="77"/>
      <c r="UW100" s="11"/>
      <c r="VC100" s="73"/>
      <c r="VD100" s="73"/>
      <c r="VE100" s="73"/>
      <c r="VF100" s="73"/>
      <c r="VG100" s="74"/>
      <c r="VH100" s="74"/>
      <c r="VI100" s="77"/>
      <c r="VJ100" s="77"/>
      <c r="VK100" s="11"/>
      <c r="VQ100" s="73"/>
      <c r="VR100" s="73"/>
      <c r="VS100" s="73"/>
      <c r="VT100" s="73"/>
      <c r="VU100" s="74"/>
      <c r="VV100" s="74"/>
      <c r="VW100" s="77"/>
      <c r="VX100" s="77"/>
      <c r="VY100" s="11"/>
      <c r="WE100" s="73"/>
      <c r="WF100" s="73"/>
      <c r="WG100" s="73"/>
      <c r="WH100" s="73"/>
      <c r="WI100" s="74"/>
      <c r="WJ100" s="74"/>
      <c r="WK100" s="77"/>
      <c r="WL100" s="77"/>
      <c r="WM100" s="11"/>
      <c r="WS100" s="73"/>
      <c r="WT100" s="73"/>
      <c r="WU100" s="73"/>
      <c r="WV100" s="73"/>
      <c r="WW100" s="74"/>
      <c r="WX100" s="74"/>
      <c r="WY100" s="77"/>
      <c r="WZ100" s="77"/>
      <c r="XA100" s="11"/>
      <c r="XG100" s="73"/>
      <c r="XH100" s="73"/>
      <c r="XI100" s="73"/>
      <c r="XJ100" s="73"/>
      <c r="XK100" s="74"/>
      <c r="XL100" s="74"/>
      <c r="XM100" s="77"/>
      <c r="XN100" s="77"/>
      <c r="XO100" s="11"/>
      <c r="XU100" s="73"/>
      <c r="XV100" s="73"/>
      <c r="XW100" s="73"/>
      <c r="XX100" s="73"/>
      <c r="XY100" s="74"/>
      <c r="XZ100" s="74"/>
      <c r="YA100" s="77"/>
      <c r="YB100" s="77"/>
      <c r="YC100" s="11"/>
      <c r="YI100" s="73"/>
      <c r="YJ100" s="73"/>
      <c r="YK100" s="73"/>
      <c r="YL100" s="73"/>
      <c r="YM100" s="74"/>
      <c r="YN100" s="74"/>
      <c r="YO100" s="77"/>
      <c r="YP100" s="77"/>
      <c r="YQ100" s="11"/>
      <c r="YW100" s="73"/>
      <c r="YX100" s="73"/>
      <c r="YY100" s="73"/>
      <c r="YZ100" s="73"/>
      <c r="ZA100" s="74"/>
      <c r="ZB100" s="74"/>
      <c r="ZC100" s="77"/>
      <c r="ZD100" s="77"/>
      <c r="ZE100" s="11"/>
      <c r="ZK100" s="73"/>
      <c r="ZL100" s="73"/>
      <c r="ZM100" s="73"/>
      <c r="ZN100" s="73"/>
      <c r="ZO100" s="74"/>
      <c r="ZP100" s="74"/>
      <c r="ZQ100" s="77"/>
      <c r="ZR100" s="77"/>
      <c r="ZS100" s="11"/>
      <c r="ZY100" s="73"/>
      <c r="ZZ100" s="73"/>
      <c r="AAA100" s="73"/>
      <c r="AAB100" s="73"/>
      <c r="AAC100" s="74"/>
      <c r="AAD100" s="74"/>
      <c r="AAE100" s="77"/>
      <c r="AAF100" s="77"/>
      <c r="AAG100" s="11"/>
      <c r="AAM100" s="73"/>
      <c r="AAN100" s="73"/>
      <c r="AAO100" s="73"/>
      <c r="AAP100" s="73"/>
      <c r="AAQ100" s="74"/>
      <c r="AAR100" s="74"/>
      <c r="AAS100" s="77"/>
      <c r="AAT100" s="77"/>
      <c r="AAU100" s="11"/>
      <c r="ABA100" s="73"/>
      <c r="ABB100" s="73"/>
      <c r="ABC100" s="73"/>
      <c r="ABD100" s="73"/>
      <c r="ABE100" s="74"/>
      <c r="ABF100" s="74"/>
      <c r="ABG100" s="77"/>
      <c r="ABH100" s="77"/>
      <c r="ABI100" s="11"/>
      <c r="ABO100" s="73"/>
      <c r="ABP100" s="73"/>
      <c r="ABQ100" s="73"/>
      <c r="ABR100" s="73"/>
      <c r="ABS100" s="74"/>
      <c r="ABT100" s="74"/>
      <c r="ABU100" s="77"/>
      <c r="ABV100" s="77"/>
      <c r="ABW100" s="11"/>
      <c r="ACC100" s="73"/>
      <c r="ACD100" s="73"/>
      <c r="ACE100" s="73"/>
      <c r="ACF100" s="73"/>
      <c r="ACG100" s="74"/>
      <c r="ACH100" s="74"/>
      <c r="ACI100" s="77"/>
      <c r="ACJ100" s="77"/>
      <c r="ACK100" s="11"/>
      <c r="ACQ100" s="73"/>
      <c r="ACR100" s="73"/>
      <c r="ACS100" s="73"/>
      <c r="ACT100" s="73"/>
      <c r="ACU100" s="74"/>
      <c r="ACV100" s="74"/>
      <c r="ACW100" s="77"/>
      <c r="ACX100" s="77"/>
      <c r="ACY100" s="11"/>
      <c r="ADE100" s="73"/>
      <c r="ADF100" s="73"/>
      <c r="ADG100" s="73"/>
      <c r="ADH100" s="73"/>
      <c r="ADI100" s="74"/>
      <c r="ADJ100" s="74"/>
      <c r="ADK100" s="77"/>
      <c r="ADL100" s="77"/>
      <c r="ADM100" s="11"/>
      <c r="ADS100" s="73"/>
      <c r="ADT100" s="73"/>
      <c r="ADU100" s="73"/>
      <c r="ADV100" s="73"/>
      <c r="ADW100" s="74"/>
      <c r="ADX100" s="74"/>
      <c r="ADY100" s="77"/>
      <c r="ADZ100" s="77"/>
      <c r="AEA100" s="11"/>
      <c r="AEG100" s="73"/>
      <c r="AEH100" s="73"/>
      <c r="AEI100" s="73"/>
      <c r="AEJ100" s="73"/>
      <c r="AEK100" s="74"/>
      <c r="AEL100" s="74"/>
      <c r="AEM100" s="77"/>
      <c r="AEN100" s="77"/>
      <c r="AEO100" s="11"/>
      <c r="AEU100" s="73"/>
      <c r="AEV100" s="73"/>
      <c r="AEW100" s="73"/>
      <c r="AEX100" s="73"/>
      <c r="AEY100" s="74"/>
      <c r="AEZ100" s="74"/>
      <c r="AFA100" s="77"/>
      <c r="AFB100" s="77"/>
      <c r="AFC100" s="11"/>
      <c r="AFI100" s="73"/>
      <c r="AFJ100" s="73"/>
      <c r="AFK100" s="73"/>
      <c r="AFL100" s="73"/>
      <c r="AFM100" s="74"/>
      <c r="AFN100" s="74"/>
      <c r="AFO100" s="77"/>
      <c r="AFP100" s="77"/>
      <c r="AFQ100" s="11"/>
      <c r="AFW100" s="73"/>
      <c r="AFX100" s="73"/>
      <c r="AFY100" s="73"/>
      <c r="AFZ100" s="73"/>
      <c r="AGA100" s="74"/>
      <c r="AGB100" s="74"/>
      <c r="AGC100" s="77"/>
      <c r="AGD100" s="77"/>
      <c r="AGE100" s="11"/>
      <c r="AGK100" s="73"/>
      <c r="AGL100" s="73"/>
      <c r="AGM100" s="73"/>
      <c r="AGN100" s="73"/>
      <c r="AGO100" s="74"/>
      <c r="AGP100" s="74"/>
      <c r="AGQ100" s="77"/>
      <c r="AGR100" s="77"/>
      <c r="AGS100" s="11"/>
      <c r="AGY100" s="73"/>
      <c r="AGZ100" s="73"/>
      <c r="AHA100" s="73"/>
      <c r="AHB100" s="73"/>
      <c r="AHC100" s="74"/>
      <c r="AHD100" s="74"/>
      <c r="AHE100" s="77"/>
      <c r="AHF100" s="77"/>
      <c r="AHG100" s="11"/>
      <c r="AHM100" s="73"/>
      <c r="AHN100" s="73"/>
      <c r="AHO100" s="73"/>
      <c r="AHP100" s="73"/>
      <c r="AHQ100" s="74"/>
      <c r="AHR100" s="74"/>
      <c r="AHS100" s="77"/>
      <c r="AHT100" s="77"/>
      <c r="AHU100" s="11"/>
      <c r="AIA100" s="73"/>
      <c r="AIB100" s="73"/>
      <c r="AIC100" s="73"/>
      <c r="AID100" s="73"/>
      <c r="AIE100" s="74"/>
      <c r="AIF100" s="74"/>
      <c r="AIG100" s="77"/>
      <c r="AIH100" s="77"/>
      <c r="AII100" s="11"/>
      <c r="AIO100" s="73"/>
      <c r="AIP100" s="73"/>
      <c r="AIQ100" s="73"/>
      <c r="AIR100" s="73"/>
      <c r="AIS100" s="74"/>
      <c r="AIT100" s="74"/>
      <c r="AIU100" s="77"/>
      <c r="AIV100" s="77"/>
      <c r="AIW100" s="11"/>
      <c r="AJC100" s="73"/>
      <c r="AJD100" s="73"/>
      <c r="AJE100" s="73"/>
      <c r="AJF100" s="73"/>
      <c r="AJG100" s="74"/>
      <c r="AJH100" s="74"/>
      <c r="AJI100" s="77"/>
      <c r="AJJ100" s="77"/>
      <c r="AJK100" s="11"/>
      <c r="AJQ100" s="73"/>
      <c r="AJR100" s="73"/>
      <c r="AJS100" s="73"/>
      <c r="AJT100" s="73"/>
      <c r="AJU100" s="74"/>
      <c r="AJV100" s="74"/>
      <c r="AJW100" s="77"/>
      <c r="AJX100" s="77"/>
      <c r="AJY100" s="11"/>
      <c r="AKE100" s="73"/>
      <c r="AKF100" s="73"/>
      <c r="AKG100" s="73"/>
      <c r="AKH100" s="73"/>
      <c r="AKI100" s="74"/>
      <c r="AKJ100" s="74"/>
      <c r="AKK100" s="77"/>
      <c r="AKL100" s="77"/>
      <c r="AKM100" s="11"/>
      <c r="AKS100" s="73"/>
      <c r="AKT100" s="73"/>
      <c r="AKU100" s="73"/>
      <c r="AKV100" s="73"/>
      <c r="AKW100" s="74"/>
      <c r="AKX100" s="74"/>
      <c r="AKY100" s="77"/>
      <c r="AKZ100" s="77"/>
      <c r="ALA100" s="11"/>
      <c r="ALG100" s="73"/>
      <c r="ALH100" s="73"/>
      <c r="ALI100" s="73"/>
      <c r="ALJ100" s="73"/>
      <c r="ALK100" s="74"/>
      <c r="ALL100" s="74"/>
      <c r="ALM100" s="77"/>
      <c r="ALN100" s="77"/>
      <c r="ALO100" s="11"/>
      <c r="ALU100" s="73"/>
      <c r="ALV100" s="73"/>
      <c r="ALW100" s="73"/>
      <c r="ALX100" s="73"/>
      <c r="ALY100" s="74"/>
      <c r="ALZ100" s="74"/>
      <c r="AMA100" s="77"/>
      <c r="AMB100" s="77"/>
      <c r="AMC100" s="11"/>
      <c r="AMI100" s="73"/>
      <c r="AMJ100" s="73"/>
      <c r="AMK100" s="73"/>
      <c r="AML100" s="73"/>
      <c r="AMM100" s="74"/>
      <c r="AMN100" s="74"/>
      <c r="AMO100" s="77"/>
      <c r="AMP100" s="77"/>
      <c r="AMQ100" s="11"/>
      <c r="AMW100" s="73"/>
      <c r="AMX100" s="73"/>
      <c r="AMY100" s="73"/>
      <c r="AMZ100" s="73"/>
      <c r="ANA100" s="74"/>
      <c r="ANB100" s="74"/>
      <c r="ANC100" s="77"/>
      <c r="AND100" s="77"/>
      <c r="ANE100" s="11"/>
      <c r="ANK100" s="73"/>
      <c r="ANL100" s="73"/>
      <c r="ANM100" s="73"/>
      <c r="ANN100" s="73"/>
      <c r="ANO100" s="74"/>
      <c r="ANP100" s="74"/>
      <c r="ANQ100" s="77"/>
      <c r="ANR100" s="77"/>
      <c r="ANS100" s="11"/>
      <c r="ANY100" s="73"/>
      <c r="ANZ100" s="73"/>
      <c r="AOA100" s="73"/>
      <c r="AOB100" s="73"/>
      <c r="AOC100" s="74"/>
      <c r="AOD100" s="74"/>
      <c r="AOE100" s="77"/>
      <c r="AOF100" s="77"/>
      <c r="AOG100" s="11"/>
      <c r="AOM100" s="73"/>
      <c r="AON100" s="73"/>
      <c r="AOO100" s="73"/>
      <c r="AOP100" s="73"/>
      <c r="AOQ100" s="74"/>
      <c r="AOR100" s="74"/>
      <c r="AOS100" s="77"/>
      <c r="AOT100" s="77"/>
      <c r="AOU100" s="11"/>
      <c r="APA100" s="73"/>
      <c r="APB100" s="73"/>
      <c r="APC100" s="73"/>
      <c r="APD100" s="73"/>
      <c r="APE100" s="74"/>
      <c r="APF100" s="74"/>
      <c r="APG100" s="77"/>
      <c r="APH100" s="77"/>
      <c r="API100" s="11"/>
      <c r="APO100" s="73"/>
      <c r="APP100" s="73"/>
      <c r="APQ100" s="73"/>
      <c r="APR100" s="73"/>
      <c r="APS100" s="74"/>
      <c r="APT100" s="74"/>
      <c r="APU100" s="77"/>
      <c r="APV100" s="77"/>
      <c r="APW100" s="11"/>
      <c r="AQC100" s="73"/>
      <c r="AQD100" s="73"/>
      <c r="AQE100" s="73"/>
      <c r="AQF100" s="73"/>
      <c r="AQG100" s="74"/>
      <c r="AQH100" s="74"/>
      <c r="AQI100" s="77"/>
      <c r="AQJ100" s="77"/>
      <c r="AQK100" s="11"/>
      <c r="AQQ100" s="73"/>
      <c r="AQR100" s="73"/>
      <c r="AQS100" s="73"/>
      <c r="AQT100" s="73"/>
      <c r="AQU100" s="74"/>
      <c r="AQV100" s="74"/>
      <c r="AQW100" s="77"/>
      <c r="AQX100" s="77"/>
      <c r="AQY100" s="11"/>
      <c r="ARE100" s="73"/>
      <c r="ARF100" s="73"/>
      <c r="ARG100" s="73"/>
      <c r="ARH100" s="73"/>
      <c r="ARI100" s="74"/>
      <c r="ARJ100" s="74"/>
      <c r="ARK100" s="77"/>
      <c r="ARL100" s="77"/>
      <c r="ARM100" s="11"/>
      <c r="ARS100" s="73"/>
      <c r="ART100" s="73"/>
      <c r="ARU100" s="73"/>
      <c r="ARV100" s="73"/>
      <c r="ARW100" s="74"/>
      <c r="ARX100" s="74"/>
      <c r="ARY100" s="77"/>
      <c r="ARZ100" s="77"/>
      <c r="ASA100" s="11"/>
      <c r="ASG100" s="73"/>
      <c r="ASH100" s="73"/>
      <c r="ASI100" s="73"/>
      <c r="ASJ100" s="73"/>
      <c r="ASK100" s="74"/>
      <c r="ASL100" s="74"/>
      <c r="ASM100" s="77"/>
      <c r="ASN100" s="77"/>
      <c r="ASO100" s="11"/>
      <c r="ASU100" s="73"/>
      <c r="ASV100" s="73"/>
      <c r="ASW100" s="73"/>
      <c r="ASX100" s="73"/>
      <c r="ASY100" s="74"/>
      <c r="ASZ100" s="74"/>
      <c r="ATA100" s="77"/>
      <c r="ATB100" s="77"/>
      <c r="ATC100" s="11"/>
      <c r="ATI100" s="73"/>
      <c r="ATJ100" s="73"/>
      <c r="ATK100" s="73"/>
      <c r="ATL100" s="73"/>
      <c r="ATM100" s="74"/>
      <c r="ATN100" s="74"/>
      <c r="ATO100" s="77"/>
      <c r="ATP100" s="77"/>
      <c r="ATQ100" s="11"/>
      <c r="ATW100" s="73"/>
      <c r="ATX100" s="73"/>
      <c r="ATY100" s="73"/>
      <c r="ATZ100" s="73"/>
      <c r="AUA100" s="74"/>
      <c r="AUB100" s="74"/>
      <c r="AUC100" s="77"/>
      <c r="AUD100" s="77"/>
      <c r="AUE100" s="11"/>
      <c r="AUK100" s="73"/>
      <c r="AUL100" s="73"/>
      <c r="AUM100" s="73"/>
      <c r="AUN100" s="73"/>
      <c r="AUO100" s="74"/>
      <c r="AUP100" s="74"/>
      <c r="AUQ100" s="77"/>
      <c r="AUR100" s="77"/>
      <c r="AUS100" s="11"/>
      <c r="AUY100" s="73"/>
      <c r="AUZ100" s="73"/>
      <c r="AVA100" s="73"/>
      <c r="AVB100" s="73"/>
      <c r="AVC100" s="74"/>
      <c r="AVD100" s="74"/>
      <c r="AVE100" s="77"/>
      <c r="AVF100" s="77"/>
      <c r="AVG100" s="11"/>
      <c r="AVM100" s="73"/>
      <c r="AVN100" s="73"/>
      <c r="AVO100" s="73"/>
      <c r="AVP100" s="73"/>
      <c r="AVQ100" s="74"/>
      <c r="AVR100" s="74"/>
      <c r="AVS100" s="77"/>
      <c r="AVT100" s="77"/>
      <c r="AVU100" s="11"/>
      <c r="AWA100" s="73"/>
      <c r="AWB100" s="73"/>
      <c r="AWC100" s="73"/>
      <c r="AWD100" s="73"/>
      <c r="AWE100" s="74"/>
      <c r="AWF100" s="74"/>
      <c r="AWG100" s="77"/>
      <c r="AWH100" s="77"/>
      <c r="AWI100" s="11"/>
      <c r="AWO100" s="73"/>
      <c r="AWP100" s="73"/>
      <c r="AWQ100" s="73"/>
      <c r="AWR100" s="73"/>
      <c r="AWS100" s="74"/>
      <c r="AWT100" s="74"/>
      <c r="AWU100" s="77"/>
      <c r="AWV100" s="77"/>
      <c r="AWW100" s="11"/>
      <c r="AXC100" s="73"/>
      <c r="AXD100" s="73"/>
      <c r="AXE100" s="73"/>
      <c r="AXF100" s="73"/>
      <c r="AXG100" s="74"/>
      <c r="AXH100" s="74"/>
      <c r="AXI100" s="77"/>
      <c r="AXJ100" s="77"/>
      <c r="AXK100" s="11"/>
      <c r="AXQ100" s="73"/>
      <c r="AXR100" s="73"/>
      <c r="AXS100" s="73"/>
      <c r="AXT100" s="73"/>
      <c r="AXU100" s="74"/>
      <c r="AXV100" s="74"/>
      <c r="AXW100" s="77"/>
      <c r="AXX100" s="77"/>
      <c r="AXY100" s="11"/>
      <c r="AYE100" s="73"/>
      <c r="AYF100" s="73"/>
      <c r="AYG100" s="73"/>
      <c r="AYH100" s="73"/>
      <c r="AYI100" s="74"/>
      <c r="AYJ100" s="74"/>
      <c r="AYK100" s="77"/>
      <c r="AYL100" s="77"/>
      <c r="AYM100" s="11"/>
      <c r="AYS100" s="73"/>
      <c r="AYT100" s="73"/>
      <c r="AYU100" s="73"/>
      <c r="AYV100" s="73"/>
      <c r="AYW100" s="74"/>
      <c r="AYX100" s="74"/>
      <c r="AYY100" s="77"/>
      <c r="AYZ100" s="77"/>
      <c r="AZA100" s="11"/>
      <c r="AZG100" s="73"/>
      <c r="AZH100" s="73"/>
      <c r="AZI100" s="73"/>
      <c r="AZJ100" s="73"/>
      <c r="AZK100" s="74"/>
      <c r="AZL100" s="74"/>
      <c r="AZM100" s="77"/>
      <c r="AZN100" s="77"/>
      <c r="AZO100" s="11"/>
      <c r="AZU100" s="73"/>
      <c r="AZV100" s="73"/>
      <c r="AZW100" s="73"/>
      <c r="AZX100" s="73"/>
      <c r="AZY100" s="74"/>
      <c r="AZZ100" s="74"/>
      <c r="BAA100" s="77"/>
      <c r="BAB100" s="77"/>
      <c r="BAC100" s="11"/>
      <c r="BAI100" s="73"/>
      <c r="BAJ100" s="73"/>
      <c r="BAK100" s="73"/>
      <c r="BAL100" s="73"/>
      <c r="BAM100" s="74"/>
      <c r="BAN100" s="74"/>
      <c r="BAO100" s="77"/>
      <c r="BAP100" s="77"/>
      <c r="BAQ100" s="11"/>
      <c r="BAW100" s="73"/>
      <c r="BAX100" s="73"/>
      <c r="BAY100" s="73"/>
      <c r="BAZ100" s="73"/>
      <c r="BBA100" s="74"/>
      <c r="BBB100" s="74"/>
      <c r="BBC100" s="77"/>
      <c r="BBD100" s="77"/>
      <c r="BBE100" s="11"/>
      <c r="BBK100" s="73"/>
      <c r="BBL100" s="73"/>
      <c r="BBM100" s="73"/>
      <c r="BBN100" s="73"/>
      <c r="BBO100" s="74"/>
      <c r="BBP100" s="74"/>
      <c r="BBQ100" s="77"/>
      <c r="BBR100" s="77"/>
      <c r="BBS100" s="11"/>
      <c r="BBY100" s="73"/>
      <c r="BBZ100" s="73"/>
      <c r="BCA100" s="73"/>
      <c r="BCB100" s="73"/>
      <c r="BCC100" s="74"/>
      <c r="BCD100" s="74"/>
      <c r="BCE100" s="77"/>
      <c r="BCF100" s="77"/>
      <c r="BCG100" s="11"/>
      <c r="BCM100" s="73"/>
      <c r="BCN100" s="73"/>
      <c r="BCO100" s="73"/>
      <c r="BCP100" s="73"/>
      <c r="BCQ100" s="74"/>
      <c r="BCR100" s="74"/>
      <c r="BCS100" s="77"/>
      <c r="BCT100" s="77"/>
      <c r="BCU100" s="11"/>
      <c r="BDA100" s="73"/>
      <c r="BDB100" s="73"/>
      <c r="BDC100" s="73"/>
      <c r="BDD100" s="73"/>
      <c r="BDE100" s="74"/>
      <c r="BDF100" s="74"/>
      <c r="BDG100" s="77"/>
      <c r="BDH100" s="77"/>
      <c r="BDI100" s="11"/>
      <c r="BDO100" s="73"/>
      <c r="BDP100" s="73"/>
      <c r="BDQ100" s="73"/>
      <c r="BDR100" s="73"/>
      <c r="BDS100" s="74"/>
      <c r="BDT100" s="74"/>
      <c r="BDU100" s="77"/>
      <c r="BDV100" s="77"/>
      <c r="BDW100" s="11"/>
      <c r="BEC100" s="73"/>
      <c r="BED100" s="73"/>
      <c r="BEE100" s="73"/>
      <c r="BEF100" s="73"/>
      <c r="BEG100" s="74"/>
      <c r="BEH100" s="74"/>
      <c r="BEI100" s="77"/>
      <c r="BEJ100" s="77"/>
      <c r="BEK100" s="11"/>
      <c r="BEQ100" s="73"/>
      <c r="BER100" s="73"/>
      <c r="BES100" s="73"/>
      <c r="BET100" s="73"/>
      <c r="BEU100" s="74"/>
      <c r="BEV100" s="74"/>
      <c r="BEW100" s="77"/>
      <c r="BEX100" s="77"/>
      <c r="BEY100" s="11"/>
      <c r="BFE100" s="73"/>
      <c r="BFF100" s="73"/>
      <c r="BFG100" s="73"/>
      <c r="BFH100" s="73"/>
      <c r="BFI100" s="74"/>
      <c r="BFJ100" s="74"/>
      <c r="BFK100" s="77"/>
      <c r="BFL100" s="77"/>
      <c r="BFM100" s="11"/>
      <c r="BFS100" s="73"/>
      <c r="BFT100" s="73"/>
      <c r="BFU100" s="73"/>
      <c r="BFV100" s="73"/>
      <c r="BFW100" s="74"/>
      <c r="BFX100" s="74"/>
      <c r="BFY100" s="77"/>
      <c r="BFZ100" s="77"/>
      <c r="BGA100" s="11"/>
      <c r="BGG100" s="73"/>
      <c r="BGH100" s="73"/>
      <c r="BGI100" s="73"/>
      <c r="BGJ100" s="73"/>
      <c r="BGK100" s="74"/>
      <c r="BGL100" s="74"/>
      <c r="BGM100" s="77"/>
      <c r="BGN100" s="77"/>
      <c r="BGO100" s="11"/>
      <c r="BGU100" s="73"/>
      <c r="BGV100" s="73"/>
      <c r="BGW100" s="73"/>
      <c r="BGX100" s="73"/>
      <c r="BGY100" s="74"/>
      <c r="BGZ100" s="74"/>
      <c r="BHA100" s="77"/>
      <c r="BHB100" s="77"/>
      <c r="BHC100" s="11"/>
      <c r="BHI100" s="73"/>
      <c r="BHJ100" s="73"/>
      <c r="BHK100" s="73"/>
      <c r="BHL100" s="73"/>
      <c r="BHM100" s="74"/>
      <c r="BHN100" s="74"/>
      <c r="BHO100" s="77"/>
      <c r="BHP100" s="77"/>
      <c r="BHQ100" s="11"/>
      <c r="BHW100" s="73"/>
      <c r="BHX100" s="73"/>
      <c r="BHY100" s="73"/>
      <c r="BHZ100" s="73"/>
      <c r="BIA100" s="74"/>
      <c r="BIB100" s="74"/>
      <c r="BIC100" s="77"/>
      <c r="BID100" s="77"/>
      <c r="BIE100" s="11"/>
      <c r="BIK100" s="73"/>
      <c r="BIL100" s="73"/>
      <c r="BIM100" s="73"/>
      <c r="BIN100" s="73"/>
      <c r="BIO100" s="74"/>
      <c r="BIP100" s="74"/>
      <c r="BIQ100" s="77"/>
      <c r="BIR100" s="77"/>
      <c r="BIS100" s="11"/>
      <c r="BIY100" s="73"/>
      <c r="BIZ100" s="73"/>
      <c r="BJA100" s="73"/>
      <c r="BJB100" s="73"/>
      <c r="BJC100" s="74"/>
      <c r="BJD100" s="74"/>
      <c r="BJE100" s="77"/>
      <c r="BJF100" s="77"/>
      <c r="BJG100" s="11"/>
      <c r="BJM100" s="73"/>
      <c r="BJN100" s="73"/>
      <c r="BJO100" s="73"/>
      <c r="BJP100" s="73"/>
      <c r="BJQ100" s="74"/>
      <c r="BJR100" s="74"/>
      <c r="BJS100" s="77"/>
      <c r="BJT100" s="77"/>
      <c r="BJU100" s="11"/>
      <c r="BKA100" s="73"/>
      <c r="BKB100" s="73"/>
      <c r="BKC100" s="73"/>
      <c r="BKD100" s="73"/>
      <c r="BKE100" s="74"/>
      <c r="BKF100" s="74"/>
      <c r="BKG100" s="77"/>
      <c r="BKH100" s="77"/>
      <c r="BKI100" s="11"/>
      <c r="BKO100" s="73"/>
      <c r="BKP100" s="73"/>
      <c r="BKQ100" s="73"/>
      <c r="BKR100" s="73"/>
      <c r="BKS100" s="74"/>
      <c r="BKT100" s="74"/>
      <c r="BKU100" s="77"/>
      <c r="BKV100" s="77"/>
      <c r="BKW100" s="11"/>
      <c r="BLC100" s="73"/>
      <c r="BLD100" s="73"/>
      <c r="BLE100" s="73"/>
      <c r="BLF100" s="73"/>
      <c r="BLG100" s="74"/>
      <c r="BLH100" s="74"/>
      <c r="BLI100" s="77"/>
      <c r="BLJ100" s="77"/>
      <c r="BLK100" s="11"/>
      <c r="BLQ100" s="73"/>
      <c r="BLR100" s="73"/>
      <c r="BLS100" s="73"/>
      <c r="BLT100" s="73"/>
      <c r="BLU100" s="74"/>
      <c r="BLV100" s="74"/>
      <c r="BLW100" s="77"/>
      <c r="BLX100" s="77"/>
      <c r="BLY100" s="11"/>
      <c r="BME100" s="73"/>
      <c r="BMF100" s="73"/>
      <c r="BMG100" s="73"/>
      <c r="BMH100" s="73"/>
      <c r="BMI100" s="74"/>
      <c r="BMJ100" s="74"/>
      <c r="BMK100" s="77"/>
      <c r="BML100" s="77"/>
      <c r="BMM100" s="11"/>
      <c r="BMS100" s="73"/>
      <c r="BMT100" s="73"/>
      <c r="BMU100" s="73"/>
      <c r="BMV100" s="73"/>
      <c r="BMW100" s="74"/>
      <c r="BMX100" s="74"/>
      <c r="BMY100" s="77"/>
      <c r="BMZ100" s="77"/>
      <c r="BNA100" s="11"/>
      <c r="BNG100" s="73"/>
      <c r="BNH100" s="73"/>
      <c r="BNI100" s="73"/>
      <c r="BNJ100" s="73"/>
      <c r="BNK100" s="74"/>
      <c r="BNL100" s="74"/>
      <c r="BNM100" s="77"/>
      <c r="BNN100" s="77"/>
      <c r="BNO100" s="11"/>
      <c r="BNU100" s="73"/>
      <c r="BNV100" s="73"/>
      <c r="BNW100" s="73"/>
      <c r="BNX100" s="73"/>
      <c r="BNY100" s="74"/>
      <c r="BNZ100" s="74"/>
      <c r="BOA100" s="77"/>
      <c r="BOB100" s="77"/>
      <c r="BOC100" s="11"/>
      <c r="BOI100" s="73"/>
      <c r="BOJ100" s="73"/>
      <c r="BOK100" s="73"/>
      <c r="BOL100" s="73"/>
      <c r="BOM100" s="74"/>
      <c r="BON100" s="74"/>
      <c r="BOO100" s="77"/>
      <c r="BOP100" s="77"/>
      <c r="BOQ100" s="11"/>
      <c r="BOW100" s="73"/>
      <c r="BOX100" s="73"/>
      <c r="BOY100" s="73"/>
      <c r="BOZ100" s="73"/>
      <c r="BPA100" s="74"/>
      <c r="BPB100" s="74"/>
      <c r="BPC100" s="77"/>
      <c r="BPD100" s="77"/>
      <c r="BPE100" s="11"/>
      <c r="BPK100" s="73"/>
      <c r="BPL100" s="73"/>
      <c r="BPM100" s="73"/>
      <c r="BPN100" s="73"/>
      <c r="BPO100" s="74"/>
      <c r="BPP100" s="74"/>
      <c r="BPQ100" s="77"/>
      <c r="BPR100" s="77"/>
      <c r="BPS100" s="11"/>
      <c r="BPY100" s="73"/>
      <c r="BPZ100" s="73"/>
      <c r="BQA100" s="73"/>
      <c r="BQB100" s="73"/>
      <c r="BQC100" s="74"/>
      <c r="BQD100" s="74"/>
      <c r="BQE100" s="77"/>
      <c r="BQF100" s="77"/>
      <c r="BQG100" s="11"/>
      <c r="BQM100" s="73"/>
      <c r="BQN100" s="73"/>
      <c r="BQO100" s="73"/>
      <c r="BQP100" s="73"/>
      <c r="BQQ100" s="74"/>
      <c r="BQR100" s="74"/>
      <c r="BQS100" s="77"/>
      <c r="BQT100" s="77"/>
      <c r="BQU100" s="11"/>
      <c r="BRA100" s="73"/>
      <c r="BRB100" s="73"/>
      <c r="BRC100" s="73"/>
      <c r="BRD100" s="73"/>
      <c r="BRE100" s="74"/>
      <c r="BRF100" s="74"/>
      <c r="BRG100" s="77"/>
      <c r="BRH100" s="77"/>
      <c r="BRI100" s="11"/>
      <c r="BRO100" s="73"/>
      <c r="BRP100" s="73"/>
      <c r="BRQ100" s="73"/>
      <c r="BRR100" s="73"/>
      <c r="BRS100" s="74"/>
      <c r="BRT100" s="74"/>
      <c r="BRU100" s="77"/>
      <c r="BRV100" s="77"/>
      <c r="BRW100" s="11"/>
      <c r="BSC100" s="73"/>
      <c r="BSD100" s="73"/>
      <c r="BSE100" s="73"/>
      <c r="BSF100" s="73"/>
      <c r="BSG100" s="74"/>
      <c r="BSH100" s="74"/>
      <c r="BSI100" s="77"/>
      <c r="BSJ100" s="77"/>
      <c r="BSK100" s="11"/>
      <c r="BSQ100" s="73"/>
      <c r="BSR100" s="73"/>
      <c r="BSS100" s="73"/>
      <c r="BST100" s="73"/>
      <c r="BSU100" s="74"/>
      <c r="BSV100" s="74"/>
      <c r="BSW100" s="77"/>
      <c r="BSX100" s="77"/>
      <c r="BSY100" s="11"/>
      <c r="BTE100" s="73"/>
      <c r="BTF100" s="73"/>
      <c r="BTG100" s="73"/>
      <c r="BTH100" s="73"/>
      <c r="BTI100" s="74"/>
      <c r="BTJ100" s="74"/>
      <c r="BTK100" s="77"/>
      <c r="BTL100" s="77"/>
      <c r="BTM100" s="11"/>
      <c r="BTS100" s="73"/>
      <c r="BTT100" s="73"/>
      <c r="BTU100" s="73"/>
      <c r="BTV100" s="73"/>
      <c r="BTW100" s="74"/>
      <c r="BTX100" s="74"/>
      <c r="BTY100" s="77"/>
      <c r="BTZ100" s="77"/>
      <c r="BUA100" s="11"/>
      <c r="BUG100" s="73"/>
      <c r="BUH100" s="73"/>
      <c r="BUI100" s="73"/>
      <c r="BUJ100" s="73"/>
      <c r="BUK100" s="74"/>
      <c r="BUL100" s="74"/>
      <c r="BUM100" s="77"/>
      <c r="BUN100" s="77"/>
      <c r="BUO100" s="11"/>
      <c r="BUU100" s="73"/>
      <c r="BUV100" s="73"/>
      <c r="BUW100" s="73"/>
      <c r="BUX100" s="73"/>
      <c r="BUY100" s="74"/>
      <c r="BUZ100" s="74"/>
      <c r="BVA100" s="77"/>
      <c r="BVB100" s="77"/>
      <c r="BVC100" s="11"/>
      <c r="BVI100" s="73"/>
      <c r="BVJ100" s="73"/>
      <c r="BVK100" s="73"/>
      <c r="BVL100" s="73"/>
      <c r="BVM100" s="74"/>
      <c r="BVN100" s="74"/>
      <c r="BVO100" s="77"/>
      <c r="BVP100" s="77"/>
      <c r="BVQ100" s="11"/>
      <c r="BVW100" s="73"/>
      <c r="BVX100" s="73"/>
      <c r="BVY100" s="73"/>
      <c r="BVZ100" s="73"/>
      <c r="BWA100" s="74"/>
      <c r="BWB100" s="74"/>
      <c r="BWC100" s="77"/>
      <c r="BWD100" s="77"/>
      <c r="BWE100" s="11"/>
      <c r="BWK100" s="73"/>
      <c r="BWL100" s="73"/>
      <c r="BWM100" s="73"/>
      <c r="BWN100" s="73"/>
      <c r="BWO100" s="74"/>
      <c r="BWP100" s="74"/>
      <c r="BWQ100" s="77"/>
      <c r="BWR100" s="77"/>
      <c r="BWS100" s="11"/>
      <c r="BWY100" s="73"/>
      <c r="BWZ100" s="73"/>
      <c r="BXA100" s="73"/>
      <c r="BXB100" s="73"/>
      <c r="BXC100" s="74"/>
      <c r="BXD100" s="74"/>
      <c r="BXE100" s="77"/>
      <c r="BXF100" s="77"/>
      <c r="BXG100" s="11"/>
      <c r="BXM100" s="73"/>
      <c r="BXN100" s="73"/>
      <c r="BXO100" s="73"/>
      <c r="BXP100" s="73"/>
      <c r="BXQ100" s="74"/>
      <c r="BXR100" s="74"/>
      <c r="BXS100" s="77"/>
      <c r="BXT100" s="77"/>
      <c r="BXU100" s="11"/>
      <c r="BYA100" s="73"/>
      <c r="BYB100" s="73"/>
      <c r="BYC100" s="73"/>
      <c r="BYD100" s="73"/>
      <c r="BYE100" s="74"/>
      <c r="BYF100" s="74"/>
      <c r="BYG100" s="77"/>
      <c r="BYH100" s="77"/>
      <c r="BYI100" s="11"/>
      <c r="BYO100" s="73"/>
      <c r="BYP100" s="73"/>
      <c r="BYQ100" s="73"/>
      <c r="BYR100" s="73"/>
      <c r="BYS100" s="74"/>
      <c r="BYT100" s="74"/>
      <c r="BYU100" s="77"/>
      <c r="BYV100" s="77"/>
      <c r="BYW100" s="11"/>
      <c r="BZC100" s="73"/>
      <c r="BZD100" s="73"/>
      <c r="BZE100" s="73"/>
      <c r="BZF100" s="73"/>
      <c r="BZG100" s="74"/>
      <c r="BZH100" s="74"/>
      <c r="BZI100" s="77"/>
      <c r="BZJ100" s="77"/>
      <c r="BZK100" s="11"/>
      <c r="BZQ100" s="73"/>
      <c r="BZR100" s="73"/>
      <c r="BZS100" s="73"/>
      <c r="BZT100" s="73"/>
      <c r="BZU100" s="74"/>
      <c r="BZV100" s="74"/>
      <c r="BZW100" s="77"/>
      <c r="BZX100" s="77"/>
      <c r="BZY100" s="11"/>
      <c r="CAE100" s="73"/>
      <c r="CAF100" s="73"/>
      <c r="CAG100" s="73"/>
      <c r="CAH100" s="73"/>
      <c r="CAI100" s="74"/>
      <c r="CAJ100" s="74"/>
      <c r="CAK100" s="77"/>
      <c r="CAL100" s="77"/>
      <c r="CAM100" s="11"/>
      <c r="CAS100" s="73"/>
      <c r="CAT100" s="73"/>
      <c r="CAU100" s="73"/>
      <c r="CAV100" s="73"/>
      <c r="CAW100" s="74"/>
      <c r="CAX100" s="74"/>
      <c r="CAY100" s="77"/>
      <c r="CAZ100" s="77"/>
      <c r="CBA100" s="11"/>
      <c r="CBG100" s="73"/>
      <c r="CBH100" s="73"/>
      <c r="CBI100" s="73"/>
      <c r="CBJ100" s="73"/>
      <c r="CBK100" s="74"/>
      <c r="CBL100" s="74"/>
      <c r="CBM100" s="77"/>
      <c r="CBN100" s="77"/>
      <c r="CBO100" s="11"/>
      <c r="CBU100" s="73"/>
      <c r="CBV100" s="73"/>
      <c r="CBW100" s="73"/>
      <c r="CBX100" s="73"/>
      <c r="CBY100" s="74"/>
      <c r="CBZ100" s="74"/>
      <c r="CCA100" s="77"/>
      <c r="CCB100" s="77"/>
      <c r="CCC100" s="11"/>
      <c r="CCI100" s="73"/>
      <c r="CCJ100" s="73"/>
      <c r="CCK100" s="73"/>
      <c r="CCL100" s="73"/>
      <c r="CCM100" s="74"/>
      <c r="CCN100" s="74"/>
      <c r="CCO100" s="77"/>
      <c r="CCP100" s="77"/>
      <c r="CCQ100" s="11"/>
      <c r="CCW100" s="73"/>
      <c r="CCX100" s="73"/>
      <c r="CCY100" s="73"/>
      <c r="CCZ100" s="73"/>
      <c r="CDA100" s="74"/>
      <c r="CDB100" s="74"/>
      <c r="CDC100" s="77"/>
      <c r="CDD100" s="77"/>
      <c r="CDE100" s="11"/>
      <c r="CDK100" s="73"/>
      <c r="CDL100" s="73"/>
      <c r="CDM100" s="73"/>
      <c r="CDN100" s="73"/>
      <c r="CDO100" s="74"/>
      <c r="CDP100" s="74"/>
      <c r="CDQ100" s="77"/>
      <c r="CDR100" s="77"/>
      <c r="CDS100" s="11"/>
      <c r="CDY100" s="73"/>
      <c r="CDZ100" s="73"/>
      <c r="CEA100" s="73"/>
      <c r="CEB100" s="73"/>
      <c r="CEC100" s="74"/>
      <c r="CED100" s="74"/>
      <c r="CEE100" s="77"/>
      <c r="CEF100" s="77"/>
      <c r="CEG100" s="11"/>
      <c r="CEM100" s="73"/>
      <c r="CEN100" s="73"/>
      <c r="CEO100" s="73"/>
      <c r="CEP100" s="73"/>
      <c r="CEQ100" s="74"/>
      <c r="CER100" s="74"/>
      <c r="CES100" s="77"/>
      <c r="CET100" s="77"/>
      <c r="CEU100" s="11"/>
      <c r="CFA100" s="73"/>
      <c r="CFB100" s="73"/>
      <c r="CFC100" s="73"/>
      <c r="CFD100" s="73"/>
      <c r="CFE100" s="74"/>
      <c r="CFF100" s="74"/>
      <c r="CFG100" s="77"/>
      <c r="CFH100" s="77"/>
      <c r="CFI100" s="11"/>
      <c r="CFO100" s="73"/>
      <c r="CFP100" s="73"/>
      <c r="CFQ100" s="73"/>
      <c r="CFR100" s="73"/>
      <c r="CFS100" s="74"/>
      <c r="CFT100" s="74"/>
      <c r="CFU100" s="77"/>
      <c r="CFV100" s="77"/>
      <c r="CFW100" s="11"/>
      <c r="CGC100" s="73"/>
      <c r="CGD100" s="73"/>
      <c r="CGE100" s="73"/>
      <c r="CGF100" s="73"/>
      <c r="CGG100" s="74"/>
      <c r="CGH100" s="74"/>
      <c r="CGI100" s="77"/>
      <c r="CGJ100" s="77"/>
      <c r="CGK100" s="11"/>
      <c r="CGQ100" s="73"/>
      <c r="CGR100" s="73"/>
      <c r="CGS100" s="73"/>
      <c r="CGT100" s="73"/>
      <c r="CGU100" s="74"/>
      <c r="CGV100" s="74"/>
      <c r="CGW100" s="77"/>
      <c r="CGX100" s="77"/>
      <c r="CGY100" s="11"/>
      <c r="CHE100" s="73"/>
      <c r="CHF100" s="73"/>
      <c r="CHG100" s="73"/>
      <c r="CHH100" s="73"/>
      <c r="CHI100" s="74"/>
      <c r="CHJ100" s="74"/>
      <c r="CHK100" s="77"/>
      <c r="CHL100" s="77"/>
      <c r="CHM100" s="11"/>
      <c r="CHS100" s="73"/>
      <c r="CHT100" s="73"/>
      <c r="CHU100" s="73"/>
      <c r="CHV100" s="73"/>
      <c r="CHW100" s="74"/>
      <c r="CHX100" s="74"/>
      <c r="CHY100" s="77"/>
      <c r="CHZ100" s="77"/>
      <c r="CIA100" s="11"/>
      <c r="CIG100" s="73"/>
      <c r="CIH100" s="73"/>
      <c r="CII100" s="73"/>
      <c r="CIJ100" s="73"/>
      <c r="CIK100" s="74"/>
      <c r="CIL100" s="74"/>
      <c r="CIM100" s="77"/>
      <c r="CIN100" s="77"/>
      <c r="CIO100" s="11"/>
      <c r="CIU100" s="73"/>
      <c r="CIV100" s="73"/>
      <c r="CIW100" s="73"/>
      <c r="CIX100" s="73"/>
      <c r="CIY100" s="74"/>
      <c r="CIZ100" s="74"/>
      <c r="CJA100" s="77"/>
      <c r="CJB100" s="77"/>
      <c r="CJC100" s="11"/>
      <c r="CJI100" s="73"/>
      <c r="CJJ100" s="73"/>
      <c r="CJK100" s="73"/>
      <c r="CJL100" s="73"/>
      <c r="CJM100" s="74"/>
      <c r="CJN100" s="74"/>
      <c r="CJO100" s="77"/>
      <c r="CJP100" s="77"/>
      <c r="CJQ100" s="11"/>
      <c r="CJW100" s="73"/>
      <c r="CJX100" s="73"/>
      <c r="CJY100" s="73"/>
      <c r="CJZ100" s="73"/>
      <c r="CKA100" s="74"/>
      <c r="CKB100" s="74"/>
      <c r="CKC100" s="77"/>
      <c r="CKD100" s="77"/>
      <c r="CKE100" s="11"/>
      <c r="CKK100" s="73"/>
      <c r="CKL100" s="73"/>
      <c r="CKM100" s="73"/>
      <c r="CKN100" s="73"/>
      <c r="CKO100" s="74"/>
      <c r="CKP100" s="74"/>
      <c r="CKQ100" s="77"/>
      <c r="CKR100" s="77"/>
      <c r="CKS100" s="11"/>
      <c r="CKY100" s="73"/>
      <c r="CKZ100" s="73"/>
      <c r="CLA100" s="73"/>
      <c r="CLB100" s="73"/>
      <c r="CLC100" s="74"/>
      <c r="CLD100" s="74"/>
      <c r="CLE100" s="77"/>
      <c r="CLF100" s="77"/>
      <c r="CLG100" s="11"/>
      <c r="CLM100" s="73"/>
      <c r="CLN100" s="73"/>
      <c r="CLO100" s="73"/>
      <c r="CLP100" s="73"/>
      <c r="CLQ100" s="74"/>
      <c r="CLR100" s="74"/>
      <c r="CLS100" s="77"/>
      <c r="CLT100" s="77"/>
      <c r="CLU100" s="11"/>
      <c r="CMA100" s="73"/>
      <c r="CMB100" s="73"/>
      <c r="CMC100" s="73"/>
      <c r="CMD100" s="73"/>
      <c r="CME100" s="74"/>
      <c r="CMF100" s="74"/>
      <c r="CMG100" s="77"/>
      <c r="CMH100" s="77"/>
      <c r="CMI100" s="11"/>
      <c r="CMO100" s="73"/>
      <c r="CMP100" s="73"/>
      <c r="CMQ100" s="73"/>
      <c r="CMR100" s="73"/>
      <c r="CMS100" s="74"/>
      <c r="CMT100" s="74"/>
      <c r="CMU100" s="77"/>
      <c r="CMV100" s="77"/>
      <c r="CMW100" s="11"/>
      <c r="CNC100" s="73"/>
      <c r="CND100" s="73"/>
      <c r="CNE100" s="73"/>
      <c r="CNF100" s="73"/>
      <c r="CNG100" s="74"/>
      <c r="CNH100" s="74"/>
      <c r="CNI100" s="77"/>
      <c r="CNJ100" s="77"/>
      <c r="CNK100" s="11"/>
      <c r="CNQ100" s="73"/>
      <c r="CNR100" s="73"/>
      <c r="CNS100" s="73"/>
      <c r="CNT100" s="73"/>
      <c r="CNU100" s="74"/>
      <c r="CNV100" s="74"/>
      <c r="CNW100" s="77"/>
      <c r="CNX100" s="77"/>
      <c r="CNY100" s="11"/>
      <c r="COE100" s="73"/>
      <c r="COF100" s="73"/>
      <c r="COG100" s="73"/>
      <c r="COH100" s="73"/>
      <c r="COI100" s="74"/>
      <c r="COJ100" s="74"/>
      <c r="COK100" s="77"/>
      <c r="COL100" s="77"/>
      <c r="COM100" s="11"/>
      <c r="COS100" s="73"/>
      <c r="COT100" s="73"/>
      <c r="COU100" s="73"/>
      <c r="COV100" s="73"/>
      <c r="COW100" s="74"/>
      <c r="COX100" s="74"/>
      <c r="COY100" s="77"/>
      <c r="COZ100" s="77"/>
      <c r="CPA100" s="11"/>
      <c r="CPG100" s="73"/>
      <c r="CPH100" s="73"/>
      <c r="CPI100" s="73"/>
      <c r="CPJ100" s="73"/>
      <c r="CPK100" s="74"/>
      <c r="CPL100" s="74"/>
      <c r="CPM100" s="77"/>
      <c r="CPN100" s="77"/>
      <c r="CPO100" s="11"/>
      <c r="CPU100" s="73"/>
      <c r="CPV100" s="73"/>
      <c r="CPW100" s="73"/>
      <c r="CPX100" s="73"/>
      <c r="CPY100" s="74"/>
      <c r="CPZ100" s="74"/>
      <c r="CQA100" s="77"/>
      <c r="CQB100" s="77"/>
      <c r="CQC100" s="11"/>
      <c r="CQI100" s="73"/>
      <c r="CQJ100" s="73"/>
      <c r="CQK100" s="73"/>
      <c r="CQL100" s="73"/>
      <c r="CQM100" s="74"/>
      <c r="CQN100" s="74"/>
      <c r="CQO100" s="77"/>
      <c r="CQP100" s="77"/>
      <c r="CQQ100" s="11"/>
      <c r="CQW100" s="73"/>
      <c r="CQX100" s="73"/>
      <c r="CQY100" s="73"/>
      <c r="CQZ100" s="73"/>
      <c r="CRA100" s="74"/>
      <c r="CRB100" s="74"/>
      <c r="CRC100" s="77"/>
      <c r="CRD100" s="77"/>
      <c r="CRE100" s="11"/>
      <c r="CRK100" s="73"/>
      <c r="CRL100" s="73"/>
      <c r="CRM100" s="73"/>
      <c r="CRN100" s="73"/>
      <c r="CRO100" s="74"/>
      <c r="CRP100" s="74"/>
      <c r="CRQ100" s="77"/>
      <c r="CRR100" s="77"/>
      <c r="CRS100" s="11"/>
      <c r="CRY100" s="73"/>
      <c r="CRZ100" s="73"/>
      <c r="CSA100" s="73"/>
      <c r="CSB100" s="73"/>
      <c r="CSC100" s="74"/>
      <c r="CSD100" s="74"/>
      <c r="CSE100" s="77"/>
      <c r="CSF100" s="77"/>
      <c r="CSG100" s="11"/>
      <c r="CSM100" s="73"/>
      <c r="CSN100" s="73"/>
      <c r="CSO100" s="73"/>
      <c r="CSP100" s="73"/>
      <c r="CSQ100" s="74"/>
      <c r="CSR100" s="74"/>
      <c r="CSS100" s="77"/>
      <c r="CST100" s="77"/>
      <c r="CSU100" s="11"/>
      <c r="CTA100" s="73"/>
      <c r="CTB100" s="73"/>
      <c r="CTC100" s="73"/>
      <c r="CTD100" s="73"/>
      <c r="CTE100" s="74"/>
      <c r="CTF100" s="74"/>
      <c r="CTG100" s="77"/>
      <c r="CTH100" s="77"/>
      <c r="CTI100" s="11"/>
      <c r="CTO100" s="73"/>
      <c r="CTP100" s="73"/>
      <c r="CTQ100" s="73"/>
      <c r="CTR100" s="73"/>
      <c r="CTS100" s="74"/>
      <c r="CTT100" s="74"/>
      <c r="CTU100" s="77"/>
      <c r="CTV100" s="77"/>
      <c r="CTW100" s="11"/>
      <c r="CUC100" s="73"/>
      <c r="CUD100" s="73"/>
      <c r="CUE100" s="73"/>
      <c r="CUF100" s="73"/>
      <c r="CUG100" s="74"/>
      <c r="CUH100" s="74"/>
      <c r="CUI100" s="77"/>
      <c r="CUJ100" s="77"/>
      <c r="CUK100" s="11"/>
      <c r="CUQ100" s="73"/>
      <c r="CUR100" s="73"/>
      <c r="CUS100" s="73"/>
      <c r="CUT100" s="73"/>
      <c r="CUU100" s="74"/>
      <c r="CUV100" s="74"/>
      <c r="CUW100" s="77"/>
      <c r="CUX100" s="77"/>
      <c r="CUY100" s="11"/>
      <c r="CVE100" s="73"/>
      <c r="CVF100" s="73"/>
      <c r="CVG100" s="73"/>
      <c r="CVH100" s="73"/>
      <c r="CVI100" s="74"/>
      <c r="CVJ100" s="74"/>
      <c r="CVK100" s="77"/>
      <c r="CVL100" s="77"/>
      <c r="CVM100" s="11"/>
      <c r="CVS100" s="73"/>
      <c r="CVT100" s="73"/>
      <c r="CVU100" s="73"/>
      <c r="CVV100" s="73"/>
      <c r="CVW100" s="74"/>
      <c r="CVX100" s="74"/>
      <c r="CVY100" s="77"/>
      <c r="CVZ100" s="77"/>
      <c r="CWA100" s="11"/>
      <c r="CWG100" s="73"/>
      <c r="CWH100" s="73"/>
      <c r="CWI100" s="73"/>
      <c r="CWJ100" s="73"/>
      <c r="CWK100" s="74"/>
      <c r="CWL100" s="74"/>
      <c r="CWM100" s="77"/>
      <c r="CWN100" s="77"/>
      <c r="CWO100" s="11"/>
      <c r="CWU100" s="73"/>
      <c r="CWV100" s="73"/>
      <c r="CWW100" s="73"/>
      <c r="CWX100" s="73"/>
      <c r="CWY100" s="74"/>
      <c r="CWZ100" s="74"/>
      <c r="CXA100" s="77"/>
      <c r="CXB100" s="77"/>
      <c r="CXC100" s="11"/>
      <c r="CXI100" s="73"/>
      <c r="CXJ100" s="73"/>
      <c r="CXK100" s="73"/>
      <c r="CXL100" s="73"/>
      <c r="CXM100" s="74"/>
      <c r="CXN100" s="74"/>
      <c r="CXO100" s="77"/>
      <c r="CXP100" s="77"/>
      <c r="CXQ100" s="11"/>
      <c r="CXW100" s="73"/>
      <c r="CXX100" s="73"/>
      <c r="CXY100" s="73"/>
      <c r="CXZ100" s="73"/>
      <c r="CYA100" s="74"/>
      <c r="CYB100" s="74"/>
      <c r="CYC100" s="77"/>
      <c r="CYD100" s="77"/>
      <c r="CYE100" s="11"/>
      <c r="CYK100" s="73"/>
      <c r="CYL100" s="73"/>
      <c r="CYM100" s="73"/>
      <c r="CYN100" s="73"/>
      <c r="CYO100" s="74"/>
      <c r="CYP100" s="74"/>
      <c r="CYQ100" s="77"/>
      <c r="CYR100" s="77"/>
      <c r="CYS100" s="11"/>
      <c r="CYY100" s="73"/>
      <c r="CYZ100" s="73"/>
      <c r="CZA100" s="73"/>
      <c r="CZB100" s="73"/>
      <c r="CZC100" s="74"/>
      <c r="CZD100" s="74"/>
      <c r="CZE100" s="77"/>
      <c r="CZF100" s="77"/>
      <c r="CZG100" s="11"/>
      <c r="CZM100" s="73"/>
      <c r="CZN100" s="73"/>
      <c r="CZO100" s="73"/>
      <c r="CZP100" s="73"/>
      <c r="CZQ100" s="74"/>
      <c r="CZR100" s="74"/>
      <c r="CZS100" s="77"/>
      <c r="CZT100" s="77"/>
      <c r="CZU100" s="11"/>
      <c r="DAA100" s="73"/>
      <c r="DAB100" s="73"/>
      <c r="DAC100" s="73"/>
      <c r="DAD100" s="73"/>
      <c r="DAE100" s="74"/>
      <c r="DAF100" s="74"/>
      <c r="DAG100" s="77"/>
      <c r="DAH100" s="77"/>
      <c r="DAI100" s="11"/>
      <c r="DAO100" s="73"/>
      <c r="DAP100" s="73"/>
      <c r="DAQ100" s="73"/>
      <c r="DAR100" s="73"/>
      <c r="DAS100" s="74"/>
      <c r="DAT100" s="74"/>
      <c r="DAU100" s="77"/>
      <c r="DAV100" s="77"/>
      <c r="DAW100" s="11"/>
      <c r="DBC100" s="73"/>
      <c r="DBD100" s="73"/>
      <c r="DBE100" s="73"/>
      <c r="DBF100" s="73"/>
      <c r="DBG100" s="74"/>
      <c r="DBH100" s="74"/>
      <c r="DBI100" s="77"/>
      <c r="DBJ100" s="77"/>
      <c r="DBK100" s="11"/>
      <c r="DBQ100" s="73"/>
      <c r="DBR100" s="73"/>
      <c r="DBS100" s="73"/>
      <c r="DBT100" s="73"/>
      <c r="DBU100" s="74"/>
      <c r="DBV100" s="74"/>
      <c r="DBW100" s="77"/>
      <c r="DBX100" s="77"/>
      <c r="DBY100" s="11"/>
      <c r="DCE100" s="73"/>
      <c r="DCF100" s="73"/>
      <c r="DCG100" s="73"/>
      <c r="DCH100" s="73"/>
      <c r="DCI100" s="74"/>
      <c r="DCJ100" s="74"/>
      <c r="DCK100" s="77"/>
      <c r="DCL100" s="77"/>
      <c r="DCM100" s="11"/>
      <c r="DCS100" s="73"/>
      <c r="DCT100" s="73"/>
      <c r="DCU100" s="73"/>
      <c r="DCV100" s="73"/>
      <c r="DCW100" s="74"/>
      <c r="DCX100" s="74"/>
      <c r="DCY100" s="77"/>
      <c r="DCZ100" s="77"/>
      <c r="DDA100" s="11"/>
      <c r="DDG100" s="73"/>
      <c r="DDH100" s="73"/>
      <c r="DDI100" s="73"/>
      <c r="DDJ100" s="73"/>
      <c r="DDK100" s="74"/>
      <c r="DDL100" s="74"/>
      <c r="DDM100" s="77"/>
      <c r="DDN100" s="77"/>
      <c r="DDO100" s="11"/>
      <c r="DDU100" s="73"/>
      <c r="DDV100" s="73"/>
      <c r="DDW100" s="73"/>
      <c r="DDX100" s="73"/>
      <c r="DDY100" s="74"/>
      <c r="DDZ100" s="74"/>
      <c r="DEA100" s="77"/>
      <c r="DEB100" s="77"/>
      <c r="DEC100" s="11"/>
      <c r="DEI100" s="73"/>
      <c r="DEJ100" s="73"/>
      <c r="DEK100" s="73"/>
      <c r="DEL100" s="73"/>
      <c r="DEM100" s="74"/>
      <c r="DEN100" s="74"/>
      <c r="DEO100" s="77"/>
      <c r="DEP100" s="77"/>
      <c r="DEQ100" s="11"/>
      <c r="DEW100" s="73"/>
      <c r="DEX100" s="73"/>
      <c r="DEY100" s="73"/>
      <c r="DEZ100" s="73"/>
      <c r="DFA100" s="74"/>
      <c r="DFB100" s="74"/>
      <c r="DFC100" s="77"/>
      <c r="DFD100" s="77"/>
      <c r="DFE100" s="11"/>
      <c r="DFK100" s="73"/>
      <c r="DFL100" s="73"/>
      <c r="DFM100" s="73"/>
      <c r="DFN100" s="73"/>
      <c r="DFO100" s="74"/>
      <c r="DFP100" s="74"/>
      <c r="DFQ100" s="77"/>
      <c r="DFR100" s="77"/>
      <c r="DFS100" s="11"/>
      <c r="DFY100" s="73"/>
      <c r="DFZ100" s="73"/>
      <c r="DGA100" s="73"/>
      <c r="DGB100" s="73"/>
      <c r="DGC100" s="74"/>
      <c r="DGD100" s="74"/>
      <c r="DGE100" s="77"/>
      <c r="DGF100" s="77"/>
      <c r="DGG100" s="11"/>
      <c r="DGM100" s="73"/>
      <c r="DGN100" s="73"/>
      <c r="DGO100" s="73"/>
      <c r="DGP100" s="73"/>
      <c r="DGQ100" s="74"/>
      <c r="DGR100" s="74"/>
      <c r="DGS100" s="77"/>
      <c r="DGT100" s="77"/>
      <c r="DGU100" s="11"/>
      <c r="DHA100" s="73"/>
      <c r="DHB100" s="73"/>
      <c r="DHC100" s="73"/>
      <c r="DHD100" s="73"/>
      <c r="DHE100" s="74"/>
      <c r="DHF100" s="74"/>
      <c r="DHG100" s="77"/>
      <c r="DHH100" s="77"/>
      <c r="DHI100" s="11"/>
      <c r="DHO100" s="73"/>
      <c r="DHP100" s="73"/>
      <c r="DHQ100" s="73"/>
      <c r="DHR100" s="73"/>
      <c r="DHS100" s="74"/>
      <c r="DHT100" s="74"/>
      <c r="DHU100" s="77"/>
      <c r="DHV100" s="77"/>
      <c r="DHW100" s="11"/>
      <c r="DIC100" s="73"/>
      <c r="DID100" s="73"/>
      <c r="DIE100" s="73"/>
      <c r="DIF100" s="73"/>
      <c r="DIG100" s="74"/>
      <c r="DIH100" s="74"/>
      <c r="DII100" s="77"/>
      <c r="DIJ100" s="77"/>
      <c r="DIK100" s="11"/>
      <c r="DIQ100" s="73"/>
      <c r="DIR100" s="73"/>
      <c r="DIS100" s="73"/>
      <c r="DIT100" s="73"/>
      <c r="DIU100" s="74"/>
      <c r="DIV100" s="74"/>
      <c r="DIW100" s="77"/>
      <c r="DIX100" s="77"/>
      <c r="DIY100" s="11"/>
      <c r="DJE100" s="73"/>
      <c r="DJF100" s="73"/>
      <c r="DJG100" s="73"/>
      <c r="DJH100" s="73"/>
      <c r="DJI100" s="74"/>
      <c r="DJJ100" s="74"/>
      <c r="DJK100" s="77"/>
      <c r="DJL100" s="77"/>
      <c r="DJM100" s="11"/>
      <c r="DJS100" s="73"/>
      <c r="DJT100" s="73"/>
      <c r="DJU100" s="73"/>
      <c r="DJV100" s="73"/>
      <c r="DJW100" s="74"/>
      <c r="DJX100" s="74"/>
      <c r="DJY100" s="77"/>
      <c r="DJZ100" s="77"/>
      <c r="DKA100" s="11"/>
      <c r="DKG100" s="73"/>
      <c r="DKH100" s="73"/>
      <c r="DKI100" s="73"/>
      <c r="DKJ100" s="73"/>
      <c r="DKK100" s="74"/>
      <c r="DKL100" s="74"/>
      <c r="DKM100" s="77"/>
      <c r="DKN100" s="77"/>
      <c r="DKO100" s="11"/>
      <c r="DKU100" s="73"/>
      <c r="DKV100" s="73"/>
      <c r="DKW100" s="73"/>
      <c r="DKX100" s="73"/>
      <c r="DKY100" s="74"/>
      <c r="DKZ100" s="74"/>
      <c r="DLA100" s="77"/>
      <c r="DLB100" s="77"/>
      <c r="DLC100" s="11"/>
      <c r="DLI100" s="73"/>
      <c r="DLJ100" s="73"/>
      <c r="DLK100" s="73"/>
      <c r="DLL100" s="73"/>
      <c r="DLM100" s="74"/>
      <c r="DLN100" s="74"/>
      <c r="DLO100" s="77"/>
      <c r="DLP100" s="77"/>
      <c r="DLQ100" s="11"/>
      <c r="DLW100" s="73"/>
      <c r="DLX100" s="73"/>
      <c r="DLY100" s="73"/>
      <c r="DLZ100" s="73"/>
      <c r="DMA100" s="74"/>
      <c r="DMB100" s="74"/>
      <c r="DMC100" s="77"/>
      <c r="DMD100" s="77"/>
      <c r="DME100" s="11"/>
      <c r="DMK100" s="73"/>
      <c r="DML100" s="73"/>
      <c r="DMM100" s="73"/>
      <c r="DMN100" s="73"/>
      <c r="DMO100" s="74"/>
      <c r="DMP100" s="74"/>
      <c r="DMQ100" s="77"/>
      <c r="DMR100" s="77"/>
      <c r="DMS100" s="11"/>
      <c r="DMY100" s="73"/>
      <c r="DMZ100" s="73"/>
      <c r="DNA100" s="73"/>
      <c r="DNB100" s="73"/>
      <c r="DNC100" s="74"/>
      <c r="DND100" s="74"/>
      <c r="DNE100" s="77"/>
      <c r="DNF100" s="77"/>
      <c r="DNG100" s="11"/>
      <c r="DNM100" s="73"/>
      <c r="DNN100" s="73"/>
      <c r="DNO100" s="73"/>
      <c r="DNP100" s="73"/>
      <c r="DNQ100" s="74"/>
      <c r="DNR100" s="74"/>
      <c r="DNS100" s="77"/>
      <c r="DNT100" s="77"/>
      <c r="DNU100" s="11"/>
      <c r="DOA100" s="73"/>
      <c r="DOB100" s="73"/>
      <c r="DOC100" s="73"/>
      <c r="DOD100" s="73"/>
      <c r="DOE100" s="74"/>
      <c r="DOF100" s="74"/>
      <c r="DOG100" s="77"/>
      <c r="DOH100" s="77"/>
      <c r="DOI100" s="11"/>
      <c r="DOO100" s="73"/>
      <c r="DOP100" s="73"/>
      <c r="DOQ100" s="73"/>
      <c r="DOR100" s="73"/>
      <c r="DOS100" s="74"/>
      <c r="DOT100" s="74"/>
      <c r="DOU100" s="77"/>
      <c r="DOV100" s="77"/>
      <c r="DOW100" s="11"/>
      <c r="DPC100" s="73"/>
      <c r="DPD100" s="73"/>
      <c r="DPE100" s="73"/>
      <c r="DPF100" s="73"/>
      <c r="DPG100" s="74"/>
      <c r="DPH100" s="74"/>
      <c r="DPI100" s="77"/>
      <c r="DPJ100" s="77"/>
      <c r="DPK100" s="11"/>
      <c r="DPQ100" s="73"/>
      <c r="DPR100" s="73"/>
      <c r="DPS100" s="73"/>
      <c r="DPT100" s="73"/>
      <c r="DPU100" s="74"/>
      <c r="DPV100" s="74"/>
      <c r="DPW100" s="77"/>
      <c r="DPX100" s="77"/>
      <c r="DPY100" s="11"/>
      <c r="DQE100" s="73"/>
      <c r="DQF100" s="73"/>
      <c r="DQG100" s="73"/>
      <c r="DQH100" s="73"/>
      <c r="DQI100" s="74"/>
      <c r="DQJ100" s="74"/>
      <c r="DQK100" s="77"/>
      <c r="DQL100" s="77"/>
      <c r="DQM100" s="11"/>
      <c r="DQS100" s="73"/>
      <c r="DQT100" s="73"/>
      <c r="DQU100" s="73"/>
      <c r="DQV100" s="73"/>
      <c r="DQW100" s="74"/>
      <c r="DQX100" s="74"/>
      <c r="DQY100" s="77"/>
      <c r="DQZ100" s="77"/>
      <c r="DRA100" s="11"/>
      <c r="DRG100" s="73"/>
      <c r="DRH100" s="73"/>
      <c r="DRI100" s="73"/>
      <c r="DRJ100" s="73"/>
      <c r="DRK100" s="74"/>
      <c r="DRL100" s="74"/>
      <c r="DRM100" s="77"/>
      <c r="DRN100" s="77"/>
      <c r="DRO100" s="11"/>
      <c r="DRU100" s="73"/>
      <c r="DRV100" s="73"/>
      <c r="DRW100" s="73"/>
      <c r="DRX100" s="73"/>
      <c r="DRY100" s="74"/>
      <c r="DRZ100" s="74"/>
      <c r="DSA100" s="77"/>
      <c r="DSB100" s="77"/>
      <c r="DSC100" s="11"/>
      <c r="DSI100" s="73"/>
      <c r="DSJ100" s="73"/>
      <c r="DSK100" s="73"/>
      <c r="DSL100" s="73"/>
      <c r="DSM100" s="74"/>
      <c r="DSN100" s="74"/>
      <c r="DSO100" s="77"/>
      <c r="DSP100" s="77"/>
      <c r="DSQ100" s="11"/>
      <c r="DSW100" s="73"/>
      <c r="DSX100" s="73"/>
      <c r="DSY100" s="73"/>
      <c r="DSZ100" s="73"/>
      <c r="DTA100" s="74"/>
      <c r="DTB100" s="74"/>
      <c r="DTC100" s="77"/>
      <c r="DTD100" s="77"/>
      <c r="DTE100" s="11"/>
      <c r="DTK100" s="73"/>
      <c r="DTL100" s="73"/>
      <c r="DTM100" s="73"/>
      <c r="DTN100" s="73"/>
      <c r="DTO100" s="74"/>
      <c r="DTP100" s="74"/>
      <c r="DTQ100" s="77"/>
      <c r="DTR100" s="77"/>
      <c r="DTS100" s="11"/>
      <c r="DTY100" s="73"/>
      <c r="DTZ100" s="73"/>
      <c r="DUA100" s="73"/>
      <c r="DUB100" s="73"/>
      <c r="DUC100" s="74"/>
      <c r="DUD100" s="74"/>
      <c r="DUE100" s="77"/>
      <c r="DUF100" s="77"/>
      <c r="DUG100" s="11"/>
      <c r="DUM100" s="73"/>
      <c r="DUN100" s="73"/>
      <c r="DUO100" s="73"/>
      <c r="DUP100" s="73"/>
      <c r="DUQ100" s="74"/>
      <c r="DUR100" s="74"/>
      <c r="DUS100" s="77"/>
      <c r="DUT100" s="77"/>
      <c r="DUU100" s="11"/>
      <c r="DVA100" s="73"/>
      <c r="DVB100" s="73"/>
      <c r="DVC100" s="73"/>
      <c r="DVD100" s="73"/>
      <c r="DVE100" s="74"/>
      <c r="DVF100" s="74"/>
      <c r="DVG100" s="77"/>
      <c r="DVH100" s="77"/>
      <c r="DVI100" s="11"/>
      <c r="DVO100" s="73"/>
      <c r="DVP100" s="73"/>
      <c r="DVQ100" s="73"/>
      <c r="DVR100" s="73"/>
      <c r="DVS100" s="74"/>
      <c r="DVT100" s="74"/>
      <c r="DVU100" s="77"/>
      <c r="DVV100" s="77"/>
      <c r="DVW100" s="11"/>
      <c r="DWC100" s="73"/>
      <c r="DWD100" s="73"/>
      <c r="DWE100" s="73"/>
      <c r="DWF100" s="73"/>
      <c r="DWG100" s="74"/>
      <c r="DWH100" s="74"/>
      <c r="DWI100" s="77"/>
      <c r="DWJ100" s="77"/>
      <c r="DWK100" s="11"/>
      <c r="DWQ100" s="73"/>
      <c r="DWR100" s="73"/>
      <c r="DWS100" s="73"/>
      <c r="DWT100" s="73"/>
      <c r="DWU100" s="74"/>
      <c r="DWV100" s="74"/>
      <c r="DWW100" s="77"/>
      <c r="DWX100" s="77"/>
      <c r="DWY100" s="11"/>
      <c r="DXE100" s="73"/>
      <c r="DXF100" s="73"/>
      <c r="DXG100" s="73"/>
      <c r="DXH100" s="73"/>
      <c r="DXI100" s="74"/>
      <c r="DXJ100" s="74"/>
      <c r="DXK100" s="77"/>
      <c r="DXL100" s="77"/>
      <c r="DXM100" s="11"/>
      <c r="DXS100" s="73"/>
      <c r="DXT100" s="73"/>
      <c r="DXU100" s="73"/>
      <c r="DXV100" s="73"/>
      <c r="DXW100" s="74"/>
      <c r="DXX100" s="74"/>
      <c r="DXY100" s="77"/>
      <c r="DXZ100" s="77"/>
      <c r="DYA100" s="11"/>
      <c r="DYG100" s="73"/>
      <c r="DYH100" s="73"/>
      <c r="DYI100" s="73"/>
      <c r="DYJ100" s="73"/>
      <c r="DYK100" s="74"/>
      <c r="DYL100" s="74"/>
      <c r="DYM100" s="77"/>
      <c r="DYN100" s="77"/>
      <c r="DYO100" s="11"/>
      <c r="DYU100" s="73"/>
      <c r="DYV100" s="73"/>
      <c r="DYW100" s="73"/>
      <c r="DYX100" s="73"/>
      <c r="DYY100" s="74"/>
      <c r="DYZ100" s="74"/>
      <c r="DZA100" s="77"/>
      <c r="DZB100" s="77"/>
      <c r="DZC100" s="11"/>
      <c r="DZI100" s="73"/>
      <c r="DZJ100" s="73"/>
      <c r="DZK100" s="73"/>
      <c r="DZL100" s="73"/>
      <c r="DZM100" s="74"/>
      <c r="DZN100" s="74"/>
      <c r="DZO100" s="77"/>
      <c r="DZP100" s="77"/>
      <c r="DZQ100" s="11"/>
      <c r="DZW100" s="73"/>
      <c r="DZX100" s="73"/>
      <c r="DZY100" s="73"/>
      <c r="DZZ100" s="73"/>
      <c r="EAA100" s="74"/>
      <c r="EAB100" s="74"/>
      <c r="EAC100" s="77"/>
      <c r="EAD100" s="77"/>
      <c r="EAE100" s="11"/>
      <c r="EAK100" s="73"/>
      <c r="EAL100" s="73"/>
      <c r="EAM100" s="73"/>
      <c r="EAN100" s="73"/>
      <c r="EAO100" s="74"/>
      <c r="EAP100" s="74"/>
      <c r="EAQ100" s="77"/>
      <c r="EAR100" s="77"/>
      <c r="EAS100" s="11"/>
      <c r="EAY100" s="73"/>
      <c r="EAZ100" s="73"/>
      <c r="EBA100" s="73"/>
      <c r="EBB100" s="73"/>
      <c r="EBC100" s="74"/>
      <c r="EBD100" s="74"/>
      <c r="EBE100" s="77"/>
      <c r="EBF100" s="77"/>
      <c r="EBG100" s="11"/>
      <c r="EBM100" s="73"/>
      <c r="EBN100" s="73"/>
      <c r="EBO100" s="73"/>
      <c r="EBP100" s="73"/>
      <c r="EBQ100" s="74"/>
      <c r="EBR100" s="74"/>
      <c r="EBS100" s="77"/>
      <c r="EBT100" s="77"/>
      <c r="EBU100" s="11"/>
      <c r="ECA100" s="73"/>
      <c r="ECB100" s="73"/>
      <c r="ECC100" s="73"/>
      <c r="ECD100" s="73"/>
      <c r="ECE100" s="74"/>
      <c r="ECF100" s="74"/>
      <c r="ECG100" s="77"/>
      <c r="ECH100" s="77"/>
      <c r="ECI100" s="11"/>
      <c r="ECO100" s="73"/>
      <c r="ECP100" s="73"/>
      <c r="ECQ100" s="73"/>
      <c r="ECR100" s="73"/>
      <c r="ECS100" s="74"/>
      <c r="ECT100" s="74"/>
      <c r="ECU100" s="77"/>
      <c r="ECV100" s="77"/>
      <c r="ECW100" s="11"/>
      <c r="EDC100" s="73"/>
      <c r="EDD100" s="73"/>
      <c r="EDE100" s="73"/>
      <c r="EDF100" s="73"/>
      <c r="EDG100" s="74"/>
      <c r="EDH100" s="74"/>
      <c r="EDI100" s="77"/>
      <c r="EDJ100" s="77"/>
      <c r="EDK100" s="11"/>
      <c r="EDQ100" s="73"/>
      <c r="EDR100" s="73"/>
      <c r="EDS100" s="73"/>
      <c r="EDT100" s="73"/>
      <c r="EDU100" s="74"/>
      <c r="EDV100" s="74"/>
      <c r="EDW100" s="77"/>
      <c r="EDX100" s="77"/>
      <c r="EDY100" s="11"/>
      <c r="EEE100" s="73"/>
      <c r="EEF100" s="73"/>
      <c r="EEG100" s="73"/>
      <c r="EEH100" s="73"/>
      <c r="EEI100" s="74"/>
      <c r="EEJ100" s="74"/>
      <c r="EEK100" s="77"/>
      <c r="EEL100" s="77"/>
      <c r="EEM100" s="11"/>
      <c r="EES100" s="73"/>
      <c r="EET100" s="73"/>
      <c r="EEU100" s="73"/>
      <c r="EEV100" s="73"/>
      <c r="EEW100" s="74"/>
      <c r="EEX100" s="74"/>
      <c r="EEY100" s="77"/>
      <c r="EEZ100" s="77"/>
      <c r="EFA100" s="11"/>
      <c r="EFG100" s="73"/>
      <c r="EFH100" s="73"/>
      <c r="EFI100" s="73"/>
      <c r="EFJ100" s="73"/>
      <c r="EFK100" s="74"/>
      <c r="EFL100" s="74"/>
      <c r="EFM100" s="77"/>
      <c r="EFN100" s="77"/>
      <c r="EFO100" s="11"/>
      <c r="EFU100" s="73"/>
      <c r="EFV100" s="73"/>
      <c r="EFW100" s="73"/>
      <c r="EFX100" s="73"/>
      <c r="EFY100" s="74"/>
      <c r="EFZ100" s="74"/>
      <c r="EGA100" s="77"/>
      <c r="EGB100" s="77"/>
      <c r="EGC100" s="11"/>
      <c r="EGI100" s="73"/>
      <c r="EGJ100" s="73"/>
      <c r="EGK100" s="73"/>
      <c r="EGL100" s="73"/>
      <c r="EGM100" s="74"/>
      <c r="EGN100" s="74"/>
      <c r="EGO100" s="77"/>
      <c r="EGP100" s="77"/>
      <c r="EGQ100" s="11"/>
      <c r="EGW100" s="73"/>
      <c r="EGX100" s="73"/>
      <c r="EGY100" s="73"/>
      <c r="EGZ100" s="73"/>
      <c r="EHA100" s="74"/>
      <c r="EHB100" s="74"/>
      <c r="EHC100" s="77"/>
      <c r="EHD100" s="77"/>
      <c r="EHE100" s="11"/>
      <c r="EHK100" s="73"/>
      <c r="EHL100" s="73"/>
      <c r="EHM100" s="73"/>
      <c r="EHN100" s="73"/>
      <c r="EHO100" s="74"/>
      <c r="EHP100" s="74"/>
      <c r="EHQ100" s="77"/>
      <c r="EHR100" s="77"/>
      <c r="EHS100" s="11"/>
      <c r="EHY100" s="73"/>
      <c r="EHZ100" s="73"/>
      <c r="EIA100" s="73"/>
      <c r="EIB100" s="73"/>
      <c r="EIC100" s="74"/>
      <c r="EID100" s="74"/>
      <c r="EIE100" s="77"/>
      <c r="EIF100" s="77"/>
      <c r="EIG100" s="11"/>
      <c r="EIM100" s="73"/>
      <c r="EIN100" s="73"/>
      <c r="EIO100" s="73"/>
      <c r="EIP100" s="73"/>
      <c r="EIQ100" s="74"/>
      <c r="EIR100" s="74"/>
      <c r="EIS100" s="77"/>
      <c r="EIT100" s="77"/>
      <c r="EIU100" s="11"/>
      <c r="EJA100" s="73"/>
      <c r="EJB100" s="73"/>
      <c r="EJC100" s="73"/>
      <c r="EJD100" s="73"/>
      <c r="EJE100" s="74"/>
      <c r="EJF100" s="74"/>
      <c r="EJG100" s="77"/>
      <c r="EJH100" s="77"/>
      <c r="EJI100" s="11"/>
      <c r="EJO100" s="73"/>
      <c r="EJP100" s="73"/>
      <c r="EJQ100" s="73"/>
      <c r="EJR100" s="73"/>
      <c r="EJS100" s="74"/>
      <c r="EJT100" s="74"/>
      <c r="EJU100" s="77"/>
      <c r="EJV100" s="77"/>
      <c r="EJW100" s="11"/>
      <c r="EKC100" s="73"/>
      <c r="EKD100" s="73"/>
      <c r="EKE100" s="73"/>
      <c r="EKF100" s="73"/>
      <c r="EKG100" s="74"/>
      <c r="EKH100" s="74"/>
      <c r="EKI100" s="77"/>
      <c r="EKJ100" s="77"/>
      <c r="EKK100" s="11"/>
      <c r="EKQ100" s="73"/>
      <c r="EKR100" s="73"/>
      <c r="EKS100" s="73"/>
      <c r="EKT100" s="73"/>
      <c r="EKU100" s="74"/>
      <c r="EKV100" s="74"/>
      <c r="EKW100" s="77"/>
      <c r="EKX100" s="77"/>
      <c r="EKY100" s="11"/>
      <c r="ELE100" s="73"/>
      <c r="ELF100" s="73"/>
      <c r="ELG100" s="73"/>
      <c r="ELH100" s="73"/>
      <c r="ELI100" s="74"/>
      <c r="ELJ100" s="74"/>
      <c r="ELK100" s="77"/>
      <c r="ELL100" s="77"/>
      <c r="ELM100" s="11"/>
      <c r="ELS100" s="73"/>
      <c r="ELT100" s="73"/>
      <c r="ELU100" s="73"/>
      <c r="ELV100" s="73"/>
      <c r="ELW100" s="74"/>
      <c r="ELX100" s="74"/>
      <c r="ELY100" s="77"/>
      <c r="ELZ100" s="77"/>
      <c r="EMA100" s="11"/>
      <c r="EMG100" s="73"/>
      <c r="EMH100" s="73"/>
      <c r="EMI100" s="73"/>
      <c r="EMJ100" s="73"/>
      <c r="EMK100" s="74"/>
      <c r="EML100" s="74"/>
      <c r="EMM100" s="77"/>
      <c r="EMN100" s="77"/>
      <c r="EMO100" s="11"/>
      <c r="EMU100" s="73"/>
      <c r="EMV100" s="73"/>
      <c r="EMW100" s="73"/>
      <c r="EMX100" s="73"/>
      <c r="EMY100" s="74"/>
      <c r="EMZ100" s="74"/>
      <c r="ENA100" s="77"/>
      <c r="ENB100" s="77"/>
      <c r="ENC100" s="11"/>
      <c r="ENI100" s="73"/>
      <c r="ENJ100" s="73"/>
      <c r="ENK100" s="73"/>
      <c r="ENL100" s="73"/>
      <c r="ENM100" s="74"/>
      <c r="ENN100" s="74"/>
      <c r="ENO100" s="77"/>
      <c r="ENP100" s="77"/>
      <c r="ENQ100" s="11"/>
      <c r="ENW100" s="73"/>
      <c r="ENX100" s="73"/>
      <c r="ENY100" s="73"/>
      <c r="ENZ100" s="73"/>
      <c r="EOA100" s="74"/>
      <c r="EOB100" s="74"/>
      <c r="EOC100" s="77"/>
      <c r="EOD100" s="77"/>
      <c r="EOE100" s="11"/>
      <c r="EOK100" s="73"/>
      <c r="EOL100" s="73"/>
      <c r="EOM100" s="73"/>
      <c r="EON100" s="73"/>
      <c r="EOO100" s="74"/>
      <c r="EOP100" s="74"/>
      <c r="EOQ100" s="77"/>
      <c r="EOR100" s="77"/>
      <c r="EOS100" s="11"/>
      <c r="EOY100" s="73"/>
      <c r="EOZ100" s="73"/>
      <c r="EPA100" s="73"/>
      <c r="EPB100" s="73"/>
      <c r="EPC100" s="74"/>
      <c r="EPD100" s="74"/>
      <c r="EPE100" s="77"/>
      <c r="EPF100" s="77"/>
      <c r="EPG100" s="11"/>
      <c r="EPM100" s="73"/>
      <c r="EPN100" s="73"/>
      <c r="EPO100" s="73"/>
      <c r="EPP100" s="73"/>
      <c r="EPQ100" s="74"/>
      <c r="EPR100" s="74"/>
      <c r="EPS100" s="77"/>
      <c r="EPT100" s="77"/>
      <c r="EPU100" s="11"/>
      <c r="EQA100" s="73"/>
      <c r="EQB100" s="73"/>
      <c r="EQC100" s="73"/>
      <c r="EQD100" s="73"/>
      <c r="EQE100" s="74"/>
      <c r="EQF100" s="74"/>
      <c r="EQG100" s="77"/>
      <c r="EQH100" s="77"/>
      <c r="EQI100" s="11"/>
      <c r="EQO100" s="73"/>
      <c r="EQP100" s="73"/>
      <c r="EQQ100" s="73"/>
      <c r="EQR100" s="73"/>
      <c r="EQS100" s="74"/>
      <c r="EQT100" s="74"/>
      <c r="EQU100" s="77"/>
      <c r="EQV100" s="77"/>
      <c r="EQW100" s="11"/>
      <c r="ERC100" s="73"/>
      <c r="ERD100" s="73"/>
      <c r="ERE100" s="73"/>
      <c r="ERF100" s="73"/>
      <c r="ERG100" s="74"/>
      <c r="ERH100" s="74"/>
      <c r="ERI100" s="77"/>
      <c r="ERJ100" s="77"/>
      <c r="ERK100" s="11"/>
      <c r="ERQ100" s="73"/>
      <c r="ERR100" s="73"/>
      <c r="ERS100" s="73"/>
      <c r="ERT100" s="73"/>
      <c r="ERU100" s="74"/>
      <c r="ERV100" s="74"/>
      <c r="ERW100" s="77"/>
      <c r="ERX100" s="77"/>
      <c r="ERY100" s="11"/>
      <c r="ESE100" s="73"/>
      <c r="ESF100" s="73"/>
      <c r="ESG100" s="73"/>
      <c r="ESH100" s="73"/>
      <c r="ESI100" s="74"/>
      <c r="ESJ100" s="74"/>
      <c r="ESK100" s="77"/>
      <c r="ESL100" s="77"/>
      <c r="ESM100" s="11"/>
      <c r="ESS100" s="73"/>
      <c r="EST100" s="73"/>
      <c r="ESU100" s="73"/>
      <c r="ESV100" s="73"/>
      <c r="ESW100" s="74"/>
      <c r="ESX100" s="74"/>
      <c r="ESY100" s="77"/>
      <c r="ESZ100" s="77"/>
      <c r="ETA100" s="11"/>
      <c r="ETG100" s="73"/>
      <c r="ETH100" s="73"/>
      <c r="ETI100" s="73"/>
      <c r="ETJ100" s="73"/>
      <c r="ETK100" s="74"/>
      <c r="ETL100" s="74"/>
      <c r="ETM100" s="77"/>
      <c r="ETN100" s="77"/>
      <c r="ETO100" s="11"/>
      <c r="ETU100" s="73"/>
      <c r="ETV100" s="73"/>
      <c r="ETW100" s="73"/>
      <c r="ETX100" s="73"/>
      <c r="ETY100" s="74"/>
      <c r="ETZ100" s="74"/>
      <c r="EUA100" s="77"/>
      <c r="EUB100" s="77"/>
      <c r="EUC100" s="11"/>
      <c r="EUI100" s="73"/>
      <c r="EUJ100" s="73"/>
      <c r="EUK100" s="73"/>
      <c r="EUL100" s="73"/>
      <c r="EUM100" s="74"/>
      <c r="EUN100" s="74"/>
      <c r="EUO100" s="77"/>
      <c r="EUP100" s="77"/>
      <c r="EUQ100" s="11"/>
      <c r="EUW100" s="73"/>
      <c r="EUX100" s="73"/>
      <c r="EUY100" s="73"/>
      <c r="EUZ100" s="73"/>
      <c r="EVA100" s="74"/>
      <c r="EVB100" s="74"/>
      <c r="EVC100" s="77"/>
      <c r="EVD100" s="77"/>
      <c r="EVE100" s="11"/>
      <c r="EVK100" s="73"/>
      <c r="EVL100" s="73"/>
      <c r="EVM100" s="73"/>
      <c r="EVN100" s="73"/>
      <c r="EVO100" s="74"/>
      <c r="EVP100" s="74"/>
      <c r="EVQ100" s="77"/>
      <c r="EVR100" s="77"/>
      <c r="EVS100" s="11"/>
      <c r="EVY100" s="73"/>
      <c r="EVZ100" s="73"/>
      <c r="EWA100" s="73"/>
      <c r="EWB100" s="73"/>
      <c r="EWC100" s="74"/>
      <c r="EWD100" s="74"/>
      <c r="EWE100" s="77"/>
      <c r="EWF100" s="77"/>
      <c r="EWG100" s="11"/>
      <c r="EWM100" s="73"/>
      <c r="EWN100" s="73"/>
      <c r="EWO100" s="73"/>
      <c r="EWP100" s="73"/>
      <c r="EWQ100" s="74"/>
      <c r="EWR100" s="74"/>
      <c r="EWS100" s="77"/>
      <c r="EWT100" s="77"/>
      <c r="EWU100" s="11"/>
      <c r="EXA100" s="73"/>
      <c r="EXB100" s="73"/>
      <c r="EXC100" s="73"/>
      <c r="EXD100" s="73"/>
      <c r="EXE100" s="74"/>
      <c r="EXF100" s="74"/>
      <c r="EXG100" s="77"/>
      <c r="EXH100" s="77"/>
      <c r="EXI100" s="11"/>
      <c r="EXO100" s="73"/>
      <c r="EXP100" s="73"/>
      <c r="EXQ100" s="73"/>
      <c r="EXR100" s="73"/>
      <c r="EXS100" s="74"/>
      <c r="EXT100" s="74"/>
      <c r="EXU100" s="77"/>
      <c r="EXV100" s="77"/>
      <c r="EXW100" s="11"/>
      <c r="EYC100" s="73"/>
      <c r="EYD100" s="73"/>
      <c r="EYE100" s="73"/>
      <c r="EYF100" s="73"/>
      <c r="EYG100" s="74"/>
      <c r="EYH100" s="74"/>
      <c r="EYI100" s="77"/>
      <c r="EYJ100" s="77"/>
      <c r="EYK100" s="11"/>
      <c r="EYQ100" s="73"/>
      <c r="EYR100" s="73"/>
      <c r="EYS100" s="73"/>
      <c r="EYT100" s="73"/>
      <c r="EYU100" s="74"/>
      <c r="EYV100" s="74"/>
      <c r="EYW100" s="77"/>
      <c r="EYX100" s="77"/>
      <c r="EYY100" s="11"/>
      <c r="EZE100" s="73"/>
      <c r="EZF100" s="73"/>
      <c r="EZG100" s="73"/>
      <c r="EZH100" s="73"/>
      <c r="EZI100" s="74"/>
      <c r="EZJ100" s="74"/>
      <c r="EZK100" s="77"/>
      <c r="EZL100" s="77"/>
      <c r="EZM100" s="11"/>
      <c r="EZS100" s="73"/>
      <c r="EZT100" s="73"/>
      <c r="EZU100" s="73"/>
      <c r="EZV100" s="73"/>
      <c r="EZW100" s="74"/>
      <c r="EZX100" s="74"/>
      <c r="EZY100" s="77"/>
      <c r="EZZ100" s="77"/>
      <c r="FAA100" s="11"/>
      <c r="FAG100" s="73"/>
      <c r="FAH100" s="73"/>
      <c r="FAI100" s="73"/>
      <c r="FAJ100" s="73"/>
      <c r="FAK100" s="74"/>
      <c r="FAL100" s="74"/>
      <c r="FAM100" s="77"/>
      <c r="FAN100" s="77"/>
      <c r="FAO100" s="11"/>
      <c r="FAU100" s="73"/>
      <c r="FAV100" s="73"/>
      <c r="FAW100" s="73"/>
      <c r="FAX100" s="73"/>
      <c r="FAY100" s="74"/>
      <c r="FAZ100" s="74"/>
      <c r="FBA100" s="77"/>
      <c r="FBB100" s="77"/>
      <c r="FBC100" s="11"/>
      <c r="FBI100" s="73"/>
      <c r="FBJ100" s="73"/>
      <c r="FBK100" s="73"/>
      <c r="FBL100" s="73"/>
      <c r="FBM100" s="74"/>
      <c r="FBN100" s="74"/>
      <c r="FBO100" s="77"/>
      <c r="FBP100" s="77"/>
      <c r="FBQ100" s="11"/>
      <c r="FBW100" s="73"/>
      <c r="FBX100" s="73"/>
      <c r="FBY100" s="73"/>
      <c r="FBZ100" s="73"/>
      <c r="FCA100" s="74"/>
      <c r="FCB100" s="74"/>
      <c r="FCC100" s="77"/>
      <c r="FCD100" s="77"/>
      <c r="FCE100" s="11"/>
      <c r="FCK100" s="73"/>
      <c r="FCL100" s="73"/>
      <c r="FCM100" s="73"/>
      <c r="FCN100" s="73"/>
      <c r="FCO100" s="74"/>
      <c r="FCP100" s="74"/>
      <c r="FCQ100" s="77"/>
      <c r="FCR100" s="77"/>
      <c r="FCS100" s="11"/>
      <c r="FCY100" s="73"/>
      <c r="FCZ100" s="73"/>
      <c r="FDA100" s="73"/>
      <c r="FDB100" s="73"/>
      <c r="FDC100" s="74"/>
      <c r="FDD100" s="74"/>
      <c r="FDE100" s="77"/>
      <c r="FDF100" s="77"/>
      <c r="FDG100" s="11"/>
      <c r="FDM100" s="73"/>
      <c r="FDN100" s="73"/>
      <c r="FDO100" s="73"/>
      <c r="FDP100" s="73"/>
      <c r="FDQ100" s="74"/>
      <c r="FDR100" s="74"/>
      <c r="FDS100" s="77"/>
      <c r="FDT100" s="77"/>
      <c r="FDU100" s="11"/>
      <c r="FEA100" s="73"/>
      <c r="FEB100" s="73"/>
      <c r="FEC100" s="73"/>
      <c r="FED100" s="73"/>
      <c r="FEE100" s="74"/>
      <c r="FEF100" s="74"/>
      <c r="FEG100" s="77"/>
      <c r="FEH100" s="77"/>
      <c r="FEI100" s="11"/>
      <c r="FEO100" s="73"/>
      <c r="FEP100" s="73"/>
      <c r="FEQ100" s="73"/>
      <c r="FER100" s="73"/>
      <c r="FES100" s="74"/>
      <c r="FET100" s="74"/>
      <c r="FEU100" s="77"/>
      <c r="FEV100" s="77"/>
      <c r="FEW100" s="11"/>
      <c r="FFC100" s="73"/>
      <c r="FFD100" s="73"/>
      <c r="FFE100" s="73"/>
      <c r="FFF100" s="73"/>
      <c r="FFG100" s="74"/>
      <c r="FFH100" s="74"/>
      <c r="FFI100" s="77"/>
      <c r="FFJ100" s="77"/>
      <c r="FFK100" s="11"/>
      <c r="FFQ100" s="73"/>
      <c r="FFR100" s="73"/>
      <c r="FFS100" s="73"/>
      <c r="FFT100" s="73"/>
      <c r="FFU100" s="74"/>
      <c r="FFV100" s="74"/>
      <c r="FFW100" s="77"/>
      <c r="FFX100" s="77"/>
      <c r="FFY100" s="11"/>
      <c r="FGE100" s="73"/>
      <c r="FGF100" s="73"/>
      <c r="FGG100" s="73"/>
      <c r="FGH100" s="73"/>
      <c r="FGI100" s="74"/>
      <c r="FGJ100" s="74"/>
      <c r="FGK100" s="77"/>
      <c r="FGL100" s="77"/>
      <c r="FGM100" s="11"/>
      <c r="FGS100" s="73"/>
      <c r="FGT100" s="73"/>
      <c r="FGU100" s="73"/>
      <c r="FGV100" s="73"/>
      <c r="FGW100" s="74"/>
      <c r="FGX100" s="74"/>
      <c r="FGY100" s="77"/>
      <c r="FGZ100" s="77"/>
      <c r="FHA100" s="11"/>
      <c r="FHG100" s="73"/>
      <c r="FHH100" s="73"/>
      <c r="FHI100" s="73"/>
      <c r="FHJ100" s="73"/>
      <c r="FHK100" s="74"/>
      <c r="FHL100" s="74"/>
      <c r="FHM100" s="77"/>
      <c r="FHN100" s="77"/>
      <c r="FHO100" s="11"/>
      <c r="FHU100" s="73"/>
      <c r="FHV100" s="73"/>
      <c r="FHW100" s="73"/>
      <c r="FHX100" s="73"/>
      <c r="FHY100" s="74"/>
      <c r="FHZ100" s="74"/>
      <c r="FIA100" s="77"/>
      <c r="FIB100" s="77"/>
      <c r="FIC100" s="11"/>
      <c r="FII100" s="73"/>
      <c r="FIJ100" s="73"/>
      <c r="FIK100" s="73"/>
      <c r="FIL100" s="73"/>
      <c r="FIM100" s="74"/>
      <c r="FIN100" s="74"/>
      <c r="FIO100" s="77"/>
      <c r="FIP100" s="77"/>
      <c r="FIQ100" s="11"/>
      <c r="FIW100" s="73"/>
      <c r="FIX100" s="73"/>
      <c r="FIY100" s="73"/>
      <c r="FIZ100" s="73"/>
      <c r="FJA100" s="74"/>
      <c r="FJB100" s="74"/>
      <c r="FJC100" s="77"/>
      <c r="FJD100" s="77"/>
      <c r="FJE100" s="11"/>
      <c r="FJK100" s="73"/>
      <c r="FJL100" s="73"/>
      <c r="FJM100" s="73"/>
      <c r="FJN100" s="73"/>
      <c r="FJO100" s="74"/>
      <c r="FJP100" s="74"/>
      <c r="FJQ100" s="77"/>
      <c r="FJR100" s="77"/>
      <c r="FJS100" s="11"/>
      <c r="FJY100" s="73"/>
      <c r="FJZ100" s="73"/>
      <c r="FKA100" s="73"/>
      <c r="FKB100" s="73"/>
      <c r="FKC100" s="74"/>
      <c r="FKD100" s="74"/>
      <c r="FKE100" s="77"/>
      <c r="FKF100" s="77"/>
      <c r="FKG100" s="11"/>
      <c r="FKM100" s="73"/>
      <c r="FKN100" s="73"/>
      <c r="FKO100" s="73"/>
      <c r="FKP100" s="73"/>
      <c r="FKQ100" s="74"/>
      <c r="FKR100" s="74"/>
      <c r="FKS100" s="77"/>
      <c r="FKT100" s="77"/>
      <c r="FKU100" s="11"/>
      <c r="FLA100" s="73"/>
      <c r="FLB100" s="73"/>
      <c r="FLC100" s="73"/>
      <c r="FLD100" s="73"/>
      <c r="FLE100" s="74"/>
      <c r="FLF100" s="74"/>
      <c r="FLG100" s="77"/>
      <c r="FLH100" s="77"/>
      <c r="FLI100" s="11"/>
      <c r="FLO100" s="73"/>
      <c r="FLP100" s="73"/>
      <c r="FLQ100" s="73"/>
      <c r="FLR100" s="73"/>
      <c r="FLS100" s="74"/>
      <c r="FLT100" s="74"/>
      <c r="FLU100" s="77"/>
      <c r="FLV100" s="77"/>
      <c r="FLW100" s="11"/>
      <c r="FMC100" s="73"/>
      <c r="FMD100" s="73"/>
      <c r="FME100" s="73"/>
      <c r="FMF100" s="73"/>
      <c r="FMG100" s="74"/>
      <c r="FMH100" s="74"/>
      <c r="FMI100" s="77"/>
      <c r="FMJ100" s="77"/>
      <c r="FMK100" s="11"/>
      <c r="FMQ100" s="73"/>
      <c r="FMR100" s="73"/>
      <c r="FMS100" s="73"/>
      <c r="FMT100" s="73"/>
      <c r="FMU100" s="74"/>
      <c r="FMV100" s="74"/>
      <c r="FMW100" s="77"/>
      <c r="FMX100" s="77"/>
      <c r="FMY100" s="11"/>
      <c r="FNE100" s="73"/>
      <c r="FNF100" s="73"/>
      <c r="FNG100" s="73"/>
      <c r="FNH100" s="73"/>
      <c r="FNI100" s="74"/>
      <c r="FNJ100" s="74"/>
      <c r="FNK100" s="77"/>
      <c r="FNL100" s="77"/>
      <c r="FNM100" s="11"/>
      <c r="FNS100" s="73"/>
      <c r="FNT100" s="73"/>
      <c r="FNU100" s="73"/>
      <c r="FNV100" s="73"/>
      <c r="FNW100" s="74"/>
      <c r="FNX100" s="74"/>
      <c r="FNY100" s="77"/>
      <c r="FNZ100" s="77"/>
      <c r="FOA100" s="11"/>
      <c r="FOG100" s="73"/>
      <c r="FOH100" s="73"/>
      <c r="FOI100" s="73"/>
      <c r="FOJ100" s="73"/>
      <c r="FOK100" s="74"/>
      <c r="FOL100" s="74"/>
      <c r="FOM100" s="77"/>
      <c r="FON100" s="77"/>
      <c r="FOO100" s="11"/>
      <c r="FOU100" s="73"/>
      <c r="FOV100" s="73"/>
      <c r="FOW100" s="73"/>
      <c r="FOX100" s="73"/>
      <c r="FOY100" s="74"/>
      <c r="FOZ100" s="74"/>
      <c r="FPA100" s="77"/>
      <c r="FPB100" s="77"/>
      <c r="FPC100" s="11"/>
      <c r="FPI100" s="73"/>
      <c r="FPJ100" s="73"/>
      <c r="FPK100" s="73"/>
      <c r="FPL100" s="73"/>
      <c r="FPM100" s="74"/>
      <c r="FPN100" s="74"/>
      <c r="FPO100" s="77"/>
      <c r="FPP100" s="77"/>
      <c r="FPQ100" s="11"/>
      <c r="FPW100" s="73"/>
      <c r="FPX100" s="73"/>
      <c r="FPY100" s="73"/>
      <c r="FPZ100" s="73"/>
      <c r="FQA100" s="74"/>
      <c r="FQB100" s="74"/>
      <c r="FQC100" s="77"/>
      <c r="FQD100" s="77"/>
      <c r="FQE100" s="11"/>
      <c r="FQK100" s="73"/>
      <c r="FQL100" s="73"/>
      <c r="FQM100" s="73"/>
      <c r="FQN100" s="73"/>
      <c r="FQO100" s="74"/>
      <c r="FQP100" s="74"/>
      <c r="FQQ100" s="77"/>
      <c r="FQR100" s="77"/>
      <c r="FQS100" s="11"/>
      <c r="FQY100" s="73"/>
      <c r="FQZ100" s="73"/>
      <c r="FRA100" s="73"/>
      <c r="FRB100" s="73"/>
      <c r="FRC100" s="74"/>
      <c r="FRD100" s="74"/>
      <c r="FRE100" s="77"/>
      <c r="FRF100" s="77"/>
      <c r="FRG100" s="11"/>
      <c r="FRM100" s="73"/>
      <c r="FRN100" s="73"/>
      <c r="FRO100" s="73"/>
      <c r="FRP100" s="73"/>
      <c r="FRQ100" s="74"/>
      <c r="FRR100" s="74"/>
      <c r="FRS100" s="77"/>
      <c r="FRT100" s="77"/>
      <c r="FRU100" s="11"/>
      <c r="FSA100" s="73"/>
      <c r="FSB100" s="73"/>
      <c r="FSC100" s="73"/>
      <c r="FSD100" s="73"/>
      <c r="FSE100" s="74"/>
      <c r="FSF100" s="74"/>
      <c r="FSG100" s="77"/>
      <c r="FSH100" s="77"/>
      <c r="FSI100" s="11"/>
      <c r="FSO100" s="73"/>
      <c r="FSP100" s="73"/>
      <c r="FSQ100" s="73"/>
      <c r="FSR100" s="73"/>
      <c r="FSS100" s="74"/>
      <c r="FST100" s="74"/>
      <c r="FSU100" s="77"/>
      <c r="FSV100" s="77"/>
      <c r="FSW100" s="11"/>
      <c r="FTC100" s="73"/>
      <c r="FTD100" s="73"/>
      <c r="FTE100" s="73"/>
      <c r="FTF100" s="73"/>
      <c r="FTG100" s="74"/>
      <c r="FTH100" s="74"/>
      <c r="FTI100" s="77"/>
      <c r="FTJ100" s="77"/>
      <c r="FTK100" s="11"/>
      <c r="FTQ100" s="73"/>
      <c r="FTR100" s="73"/>
      <c r="FTS100" s="73"/>
      <c r="FTT100" s="73"/>
      <c r="FTU100" s="74"/>
      <c r="FTV100" s="74"/>
      <c r="FTW100" s="77"/>
      <c r="FTX100" s="77"/>
      <c r="FTY100" s="11"/>
      <c r="FUE100" s="73"/>
      <c r="FUF100" s="73"/>
      <c r="FUG100" s="73"/>
      <c r="FUH100" s="73"/>
      <c r="FUI100" s="74"/>
      <c r="FUJ100" s="74"/>
      <c r="FUK100" s="77"/>
      <c r="FUL100" s="77"/>
      <c r="FUM100" s="11"/>
      <c r="FUS100" s="73"/>
      <c r="FUT100" s="73"/>
      <c r="FUU100" s="73"/>
      <c r="FUV100" s="73"/>
      <c r="FUW100" s="74"/>
      <c r="FUX100" s="74"/>
      <c r="FUY100" s="77"/>
      <c r="FUZ100" s="77"/>
      <c r="FVA100" s="11"/>
      <c r="FVG100" s="73"/>
      <c r="FVH100" s="73"/>
      <c r="FVI100" s="73"/>
      <c r="FVJ100" s="73"/>
      <c r="FVK100" s="74"/>
      <c r="FVL100" s="74"/>
      <c r="FVM100" s="77"/>
      <c r="FVN100" s="77"/>
      <c r="FVO100" s="11"/>
      <c r="FVU100" s="73"/>
      <c r="FVV100" s="73"/>
      <c r="FVW100" s="73"/>
      <c r="FVX100" s="73"/>
      <c r="FVY100" s="74"/>
      <c r="FVZ100" s="74"/>
      <c r="FWA100" s="77"/>
      <c r="FWB100" s="77"/>
      <c r="FWC100" s="11"/>
      <c r="FWI100" s="73"/>
      <c r="FWJ100" s="73"/>
      <c r="FWK100" s="73"/>
      <c r="FWL100" s="73"/>
      <c r="FWM100" s="74"/>
      <c r="FWN100" s="74"/>
      <c r="FWO100" s="77"/>
      <c r="FWP100" s="77"/>
      <c r="FWQ100" s="11"/>
      <c r="FWW100" s="73"/>
      <c r="FWX100" s="73"/>
      <c r="FWY100" s="73"/>
      <c r="FWZ100" s="73"/>
      <c r="FXA100" s="74"/>
      <c r="FXB100" s="74"/>
      <c r="FXC100" s="77"/>
      <c r="FXD100" s="77"/>
      <c r="FXE100" s="11"/>
      <c r="FXK100" s="73"/>
      <c r="FXL100" s="73"/>
      <c r="FXM100" s="73"/>
      <c r="FXN100" s="73"/>
      <c r="FXO100" s="74"/>
      <c r="FXP100" s="74"/>
      <c r="FXQ100" s="77"/>
      <c r="FXR100" s="77"/>
      <c r="FXS100" s="11"/>
      <c r="FXY100" s="73"/>
      <c r="FXZ100" s="73"/>
      <c r="FYA100" s="73"/>
      <c r="FYB100" s="73"/>
      <c r="FYC100" s="74"/>
      <c r="FYD100" s="74"/>
      <c r="FYE100" s="77"/>
      <c r="FYF100" s="77"/>
      <c r="FYG100" s="11"/>
      <c r="FYM100" s="73"/>
      <c r="FYN100" s="73"/>
      <c r="FYO100" s="73"/>
      <c r="FYP100" s="73"/>
      <c r="FYQ100" s="74"/>
      <c r="FYR100" s="74"/>
      <c r="FYS100" s="77"/>
      <c r="FYT100" s="77"/>
      <c r="FYU100" s="11"/>
      <c r="FZA100" s="73"/>
      <c r="FZB100" s="73"/>
      <c r="FZC100" s="73"/>
      <c r="FZD100" s="73"/>
      <c r="FZE100" s="74"/>
      <c r="FZF100" s="74"/>
      <c r="FZG100" s="77"/>
      <c r="FZH100" s="77"/>
      <c r="FZI100" s="11"/>
      <c r="FZO100" s="73"/>
      <c r="FZP100" s="73"/>
      <c r="FZQ100" s="73"/>
      <c r="FZR100" s="73"/>
      <c r="FZS100" s="74"/>
      <c r="FZT100" s="74"/>
      <c r="FZU100" s="77"/>
      <c r="FZV100" s="77"/>
      <c r="FZW100" s="11"/>
      <c r="GAC100" s="73"/>
      <c r="GAD100" s="73"/>
      <c r="GAE100" s="73"/>
      <c r="GAF100" s="73"/>
      <c r="GAG100" s="74"/>
      <c r="GAH100" s="74"/>
      <c r="GAI100" s="77"/>
      <c r="GAJ100" s="77"/>
      <c r="GAK100" s="11"/>
      <c r="GAQ100" s="73"/>
      <c r="GAR100" s="73"/>
      <c r="GAS100" s="73"/>
      <c r="GAT100" s="73"/>
      <c r="GAU100" s="74"/>
      <c r="GAV100" s="74"/>
      <c r="GAW100" s="77"/>
      <c r="GAX100" s="77"/>
      <c r="GAY100" s="11"/>
      <c r="GBE100" s="73"/>
      <c r="GBF100" s="73"/>
      <c r="GBG100" s="73"/>
      <c r="GBH100" s="73"/>
      <c r="GBI100" s="74"/>
      <c r="GBJ100" s="74"/>
      <c r="GBK100" s="77"/>
      <c r="GBL100" s="77"/>
      <c r="GBM100" s="11"/>
      <c r="GBS100" s="73"/>
      <c r="GBT100" s="73"/>
      <c r="GBU100" s="73"/>
      <c r="GBV100" s="73"/>
      <c r="GBW100" s="74"/>
      <c r="GBX100" s="74"/>
      <c r="GBY100" s="77"/>
      <c r="GBZ100" s="77"/>
      <c r="GCA100" s="11"/>
      <c r="GCG100" s="73"/>
      <c r="GCH100" s="73"/>
      <c r="GCI100" s="73"/>
      <c r="GCJ100" s="73"/>
      <c r="GCK100" s="74"/>
      <c r="GCL100" s="74"/>
      <c r="GCM100" s="77"/>
      <c r="GCN100" s="77"/>
      <c r="GCO100" s="11"/>
      <c r="GCU100" s="73"/>
      <c r="GCV100" s="73"/>
      <c r="GCW100" s="73"/>
      <c r="GCX100" s="73"/>
      <c r="GCY100" s="74"/>
      <c r="GCZ100" s="74"/>
      <c r="GDA100" s="77"/>
      <c r="GDB100" s="77"/>
      <c r="GDC100" s="11"/>
      <c r="GDI100" s="73"/>
      <c r="GDJ100" s="73"/>
      <c r="GDK100" s="73"/>
      <c r="GDL100" s="73"/>
      <c r="GDM100" s="74"/>
      <c r="GDN100" s="74"/>
      <c r="GDO100" s="77"/>
      <c r="GDP100" s="77"/>
      <c r="GDQ100" s="11"/>
      <c r="GDW100" s="73"/>
      <c r="GDX100" s="73"/>
      <c r="GDY100" s="73"/>
      <c r="GDZ100" s="73"/>
      <c r="GEA100" s="74"/>
      <c r="GEB100" s="74"/>
      <c r="GEC100" s="77"/>
      <c r="GED100" s="77"/>
      <c r="GEE100" s="11"/>
      <c r="GEK100" s="73"/>
      <c r="GEL100" s="73"/>
      <c r="GEM100" s="73"/>
      <c r="GEN100" s="73"/>
      <c r="GEO100" s="74"/>
      <c r="GEP100" s="74"/>
      <c r="GEQ100" s="77"/>
      <c r="GER100" s="77"/>
      <c r="GES100" s="11"/>
      <c r="GEY100" s="73"/>
      <c r="GEZ100" s="73"/>
      <c r="GFA100" s="73"/>
      <c r="GFB100" s="73"/>
      <c r="GFC100" s="74"/>
      <c r="GFD100" s="74"/>
      <c r="GFE100" s="77"/>
      <c r="GFF100" s="77"/>
      <c r="GFG100" s="11"/>
      <c r="GFM100" s="73"/>
      <c r="GFN100" s="73"/>
      <c r="GFO100" s="73"/>
      <c r="GFP100" s="73"/>
      <c r="GFQ100" s="74"/>
      <c r="GFR100" s="74"/>
      <c r="GFS100" s="77"/>
      <c r="GFT100" s="77"/>
      <c r="GFU100" s="11"/>
      <c r="GGA100" s="73"/>
      <c r="GGB100" s="73"/>
      <c r="GGC100" s="73"/>
      <c r="GGD100" s="73"/>
      <c r="GGE100" s="74"/>
      <c r="GGF100" s="74"/>
      <c r="GGG100" s="77"/>
      <c r="GGH100" s="77"/>
      <c r="GGI100" s="11"/>
      <c r="GGO100" s="73"/>
      <c r="GGP100" s="73"/>
      <c r="GGQ100" s="73"/>
      <c r="GGR100" s="73"/>
      <c r="GGS100" s="74"/>
      <c r="GGT100" s="74"/>
      <c r="GGU100" s="77"/>
      <c r="GGV100" s="77"/>
      <c r="GGW100" s="11"/>
      <c r="GHC100" s="73"/>
      <c r="GHD100" s="73"/>
      <c r="GHE100" s="73"/>
      <c r="GHF100" s="73"/>
      <c r="GHG100" s="74"/>
      <c r="GHH100" s="74"/>
      <c r="GHI100" s="77"/>
      <c r="GHJ100" s="77"/>
      <c r="GHK100" s="11"/>
      <c r="GHQ100" s="73"/>
      <c r="GHR100" s="73"/>
      <c r="GHS100" s="73"/>
      <c r="GHT100" s="73"/>
      <c r="GHU100" s="74"/>
      <c r="GHV100" s="74"/>
      <c r="GHW100" s="77"/>
      <c r="GHX100" s="77"/>
      <c r="GHY100" s="11"/>
      <c r="GIE100" s="73"/>
      <c r="GIF100" s="73"/>
      <c r="GIG100" s="73"/>
      <c r="GIH100" s="73"/>
      <c r="GII100" s="74"/>
      <c r="GIJ100" s="74"/>
      <c r="GIK100" s="77"/>
      <c r="GIL100" s="77"/>
      <c r="GIM100" s="11"/>
      <c r="GIS100" s="73"/>
      <c r="GIT100" s="73"/>
      <c r="GIU100" s="73"/>
      <c r="GIV100" s="73"/>
      <c r="GIW100" s="74"/>
      <c r="GIX100" s="74"/>
      <c r="GIY100" s="77"/>
      <c r="GIZ100" s="77"/>
      <c r="GJA100" s="11"/>
      <c r="GJG100" s="73"/>
      <c r="GJH100" s="73"/>
      <c r="GJI100" s="73"/>
      <c r="GJJ100" s="73"/>
      <c r="GJK100" s="74"/>
      <c r="GJL100" s="74"/>
      <c r="GJM100" s="77"/>
      <c r="GJN100" s="77"/>
      <c r="GJO100" s="11"/>
      <c r="GJU100" s="73"/>
      <c r="GJV100" s="73"/>
      <c r="GJW100" s="73"/>
      <c r="GJX100" s="73"/>
      <c r="GJY100" s="74"/>
      <c r="GJZ100" s="74"/>
      <c r="GKA100" s="77"/>
      <c r="GKB100" s="77"/>
      <c r="GKC100" s="11"/>
      <c r="GKI100" s="73"/>
      <c r="GKJ100" s="73"/>
      <c r="GKK100" s="73"/>
      <c r="GKL100" s="73"/>
      <c r="GKM100" s="74"/>
      <c r="GKN100" s="74"/>
      <c r="GKO100" s="77"/>
      <c r="GKP100" s="77"/>
      <c r="GKQ100" s="11"/>
      <c r="GKW100" s="73"/>
      <c r="GKX100" s="73"/>
      <c r="GKY100" s="73"/>
      <c r="GKZ100" s="73"/>
      <c r="GLA100" s="74"/>
      <c r="GLB100" s="74"/>
      <c r="GLC100" s="77"/>
      <c r="GLD100" s="77"/>
      <c r="GLE100" s="11"/>
      <c r="GLK100" s="73"/>
      <c r="GLL100" s="73"/>
      <c r="GLM100" s="73"/>
      <c r="GLN100" s="73"/>
      <c r="GLO100" s="74"/>
      <c r="GLP100" s="74"/>
      <c r="GLQ100" s="77"/>
      <c r="GLR100" s="77"/>
      <c r="GLS100" s="11"/>
      <c r="GLY100" s="73"/>
      <c r="GLZ100" s="73"/>
      <c r="GMA100" s="73"/>
      <c r="GMB100" s="73"/>
      <c r="GMC100" s="74"/>
      <c r="GMD100" s="74"/>
      <c r="GME100" s="77"/>
      <c r="GMF100" s="77"/>
      <c r="GMG100" s="11"/>
      <c r="GMM100" s="73"/>
      <c r="GMN100" s="73"/>
      <c r="GMO100" s="73"/>
      <c r="GMP100" s="73"/>
      <c r="GMQ100" s="74"/>
      <c r="GMR100" s="74"/>
      <c r="GMS100" s="77"/>
      <c r="GMT100" s="77"/>
      <c r="GMU100" s="11"/>
      <c r="GNA100" s="73"/>
      <c r="GNB100" s="73"/>
      <c r="GNC100" s="73"/>
      <c r="GND100" s="73"/>
      <c r="GNE100" s="74"/>
      <c r="GNF100" s="74"/>
      <c r="GNG100" s="77"/>
      <c r="GNH100" s="77"/>
      <c r="GNI100" s="11"/>
      <c r="GNO100" s="73"/>
      <c r="GNP100" s="73"/>
      <c r="GNQ100" s="73"/>
      <c r="GNR100" s="73"/>
      <c r="GNS100" s="74"/>
      <c r="GNT100" s="74"/>
      <c r="GNU100" s="77"/>
      <c r="GNV100" s="77"/>
      <c r="GNW100" s="11"/>
      <c r="GOC100" s="73"/>
      <c r="GOD100" s="73"/>
      <c r="GOE100" s="73"/>
      <c r="GOF100" s="73"/>
      <c r="GOG100" s="74"/>
      <c r="GOH100" s="74"/>
      <c r="GOI100" s="77"/>
      <c r="GOJ100" s="77"/>
      <c r="GOK100" s="11"/>
      <c r="GOQ100" s="73"/>
      <c r="GOR100" s="73"/>
      <c r="GOS100" s="73"/>
      <c r="GOT100" s="73"/>
      <c r="GOU100" s="74"/>
      <c r="GOV100" s="74"/>
      <c r="GOW100" s="77"/>
      <c r="GOX100" s="77"/>
      <c r="GOY100" s="11"/>
      <c r="GPE100" s="73"/>
      <c r="GPF100" s="73"/>
      <c r="GPG100" s="73"/>
      <c r="GPH100" s="73"/>
      <c r="GPI100" s="74"/>
      <c r="GPJ100" s="74"/>
      <c r="GPK100" s="77"/>
      <c r="GPL100" s="77"/>
      <c r="GPM100" s="11"/>
      <c r="GPS100" s="73"/>
      <c r="GPT100" s="73"/>
      <c r="GPU100" s="73"/>
      <c r="GPV100" s="73"/>
      <c r="GPW100" s="74"/>
      <c r="GPX100" s="74"/>
      <c r="GPY100" s="77"/>
      <c r="GPZ100" s="77"/>
      <c r="GQA100" s="11"/>
      <c r="GQG100" s="73"/>
      <c r="GQH100" s="73"/>
      <c r="GQI100" s="73"/>
      <c r="GQJ100" s="73"/>
      <c r="GQK100" s="74"/>
      <c r="GQL100" s="74"/>
      <c r="GQM100" s="77"/>
      <c r="GQN100" s="77"/>
      <c r="GQO100" s="11"/>
      <c r="GQU100" s="73"/>
      <c r="GQV100" s="73"/>
      <c r="GQW100" s="73"/>
      <c r="GQX100" s="73"/>
      <c r="GQY100" s="74"/>
      <c r="GQZ100" s="74"/>
      <c r="GRA100" s="77"/>
      <c r="GRB100" s="77"/>
      <c r="GRC100" s="11"/>
      <c r="GRI100" s="73"/>
      <c r="GRJ100" s="73"/>
      <c r="GRK100" s="73"/>
      <c r="GRL100" s="73"/>
      <c r="GRM100" s="74"/>
      <c r="GRN100" s="74"/>
      <c r="GRO100" s="77"/>
      <c r="GRP100" s="77"/>
      <c r="GRQ100" s="11"/>
      <c r="GRW100" s="73"/>
      <c r="GRX100" s="73"/>
      <c r="GRY100" s="73"/>
      <c r="GRZ100" s="73"/>
      <c r="GSA100" s="74"/>
      <c r="GSB100" s="74"/>
      <c r="GSC100" s="77"/>
      <c r="GSD100" s="77"/>
      <c r="GSE100" s="11"/>
      <c r="GSK100" s="73"/>
      <c r="GSL100" s="73"/>
      <c r="GSM100" s="73"/>
      <c r="GSN100" s="73"/>
      <c r="GSO100" s="74"/>
      <c r="GSP100" s="74"/>
      <c r="GSQ100" s="77"/>
      <c r="GSR100" s="77"/>
      <c r="GSS100" s="11"/>
      <c r="GSY100" s="73"/>
      <c r="GSZ100" s="73"/>
      <c r="GTA100" s="73"/>
      <c r="GTB100" s="73"/>
      <c r="GTC100" s="74"/>
      <c r="GTD100" s="74"/>
      <c r="GTE100" s="77"/>
      <c r="GTF100" s="77"/>
      <c r="GTG100" s="11"/>
      <c r="GTM100" s="73"/>
      <c r="GTN100" s="73"/>
      <c r="GTO100" s="73"/>
      <c r="GTP100" s="73"/>
      <c r="GTQ100" s="74"/>
      <c r="GTR100" s="74"/>
      <c r="GTS100" s="77"/>
      <c r="GTT100" s="77"/>
      <c r="GTU100" s="11"/>
      <c r="GUA100" s="73"/>
      <c r="GUB100" s="73"/>
      <c r="GUC100" s="73"/>
      <c r="GUD100" s="73"/>
      <c r="GUE100" s="74"/>
      <c r="GUF100" s="74"/>
      <c r="GUG100" s="77"/>
      <c r="GUH100" s="77"/>
      <c r="GUI100" s="11"/>
      <c r="GUO100" s="73"/>
      <c r="GUP100" s="73"/>
      <c r="GUQ100" s="73"/>
      <c r="GUR100" s="73"/>
      <c r="GUS100" s="74"/>
      <c r="GUT100" s="74"/>
      <c r="GUU100" s="77"/>
      <c r="GUV100" s="77"/>
      <c r="GUW100" s="11"/>
      <c r="GVC100" s="73"/>
      <c r="GVD100" s="73"/>
      <c r="GVE100" s="73"/>
      <c r="GVF100" s="73"/>
      <c r="GVG100" s="74"/>
      <c r="GVH100" s="74"/>
      <c r="GVI100" s="77"/>
      <c r="GVJ100" s="77"/>
      <c r="GVK100" s="11"/>
      <c r="GVQ100" s="73"/>
      <c r="GVR100" s="73"/>
      <c r="GVS100" s="73"/>
      <c r="GVT100" s="73"/>
      <c r="GVU100" s="74"/>
      <c r="GVV100" s="74"/>
      <c r="GVW100" s="77"/>
      <c r="GVX100" s="77"/>
      <c r="GVY100" s="11"/>
      <c r="GWE100" s="73"/>
      <c r="GWF100" s="73"/>
      <c r="GWG100" s="73"/>
      <c r="GWH100" s="73"/>
      <c r="GWI100" s="74"/>
      <c r="GWJ100" s="74"/>
      <c r="GWK100" s="77"/>
      <c r="GWL100" s="77"/>
      <c r="GWM100" s="11"/>
      <c r="GWS100" s="73"/>
      <c r="GWT100" s="73"/>
      <c r="GWU100" s="73"/>
      <c r="GWV100" s="73"/>
      <c r="GWW100" s="74"/>
      <c r="GWX100" s="74"/>
      <c r="GWY100" s="77"/>
      <c r="GWZ100" s="77"/>
      <c r="GXA100" s="11"/>
      <c r="GXG100" s="73"/>
      <c r="GXH100" s="73"/>
      <c r="GXI100" s="73"/>
      <c r="GXJ100" s="73"/>
      <c r="GXK100" s="74"/>
      <c r="GXL100" s="74"/>
      <c r="GXM100" s="77"/>
      <c r="GXN100" s="77"/>
      <c r="GXO100" s="11"/>
      <c r="GXU100" s="73"/>
      <c r="GXV100" s="73"/>
      <c r="GXW100" s="73"/>
      <c r="GXX100" s="73"/>
      <c r="GXY100" s="74"/>
      <c r="GXZ100" s="74"/>
      <c r="GYA100" s="77"/>
      <c r="GYB100" s="77"/>
      <c r="GYC100" s="11"/>
      <c r="GYI100" s="73"/>
      <c r="GYJ100" s="73"/>
      <c r="GYK100" s="73"/>
      <c r="GYL100" s="73"/>
      <c r="GYM100" s="74"/>
      <c r="GYN100" s="74"/>
      <c r="GYO100" s="77"/>
      <c r="GYP100" s="77"/>
      <c r="GYQ100" s="11"/>
      <c r="GYW100" s="73"/>
      <c r="GYX100" s="73"/>
      <c r="GYY100" s="73"/>
      <c r="GYZ100" s="73"/>
      <c r="GZA100" s="74"/>
      <c r="GZB100" s="74"/>
      <c r="GZC100" s="77"/>
      <c r="GZD100" s="77"/>
      <c r="GZE100" s="11"/>
      <c r="GZK100" s="73"/>
      <c r="GZL100" s="73"/>
      <c r="GZM100" s="73"/>
      <c r="GZN100" s="73"/>
      <c r="GZO100" s="74"/>
      <c r="GZP100" s="74"/>
      <c r="GZQ100" s="77"/>
      <c r="GZR100" s="77"/>
      <c r="GZS100" s="11"/>
      <c r="GZY100" s="73"/>
      <c r="GZZ100" s="73"/>
      <c r="HAA100" s="73"/>
      <c r="HAB100" s="73"/>
      <c r="HAC100" s="74"/>
      <c r="HAD100" s="74"/>
      <c r="HAE100" s="77"/>
      <c r="HAF100" s="77"/>
      <c r="HAG100" s="11"/>
      <c r="HAM100" s="73"/>
      <c r="HAN100" s="73"/>
      <c r="HAO100" s="73"/>
      <c r="HAP100" s="73"/>
      <c r="HAQ100" s="74"/>
      <c r="HAR100" s="74"/>
      <c r="HAS100" s="77"/>
      <c r="HAT100" s="77"/>
      <c r="HAU100" s="11"/>
      <c r="HBA100" s="73"/>
      <c r="HBB100" s="73"/>
      <c r="HBC100" s="73"/>
      <c r="HBD100" s="73"/>
      <c r="HBE100" s="74"/>
      <c r="HBF100" s="74"/>
      <c r="HBG100" s="77"/>
      <c r="HBH100" s="77"/>
      <c r="HBI100" s="11"/>
      <c r="HBO100" s="73"/>
      <c r="HBP100" s="73"/>
      <c r="HBQ100" s="73"/>
      <c r="HBR100" s="73"/>
      <c r="HBS100" s="74"/>
      <c r="HBT100" s="74"/>
      <c r="HBU100" s="77"/>
      <c r="HBV100" s="77"/>
      <c r="HBW100" s="11"/>
      <c r="HCC100" s="73"/>
      <c r="HCD100" s="73"/>
      <c r="HCE100" s="73"/>
      <c r="HCF100" s="73"/>
      <c r="HCG100" s="74"/>
      <c r="HCH100" s="74"/>
      <c r="HCI100" s="77"/>
      <c r="HCJ100" s="77"/>
      <c r="HCK100" s="11"/>
      <c r="HCQ100" s="73"/>
      <c r="HCR100" s="73"/>
      <c r="HCS100" s="73"/>
      <c r="HCT100" s="73"/>
      <c r="HCU100" s="74"/>
      <c r="HCV100" s="74"/>
      <c r="HCW100" s="77"/>
      <c r="HCX100" s="77"/>
      <c r="HCY100" s="11"/>
      <c r="HDE100" s="73"/>
      <c r="HDF100" s="73"/>
      <c r="HDG100" s="73"/>
      <c r="HDH100" s="73"/>
      <c r="HDI100" s="74"/>
      <c r="HDJ100" s="74"/>
      <c r="HDK100" s="77"/>
      <c r="HDL100" s="77"/>
      <c r="HDM100" s="11"/>
      <c r="HDS100" s="73"/>
      <c r="HDT100" s="73"/>
      <c r="HDU100" s="73"/>
      <c r="HDV100" s="73"/>
      <c r="HDW100" s="74"/>
      <c r="HDX100" s="74"/>
      <c r="HDY100" s="77"/>
      <c r="HDZ100" s="77"/>
      <c r="HEA100" s="11"/>
      <c r="HEG100" s="73"/>
      <c r="HEH100" s="73"/>
      <c r="HEI100" s="73"/>
      <c r="HEJ100" s="73"/>
      <c r="HEK100" s="74"/>
      <c r="HEL100" s="74"/>
      <c r="HEM100" s="77"/>
      <c r="HEN100" s="77"/>
      <c r="HEO100" s="11"/>
      <c r="HEU100" s="73"/>
      <c r="HEV100" s="73"/>
      <c r="HEW100" s="73"/>
      <c r="HEX100" s="73"/>
      <c r="HEY100" s="74"/>
      <c r="HEZ100" s="74"/>
      <c r="HFA100" s="77"/>
      <c r="HFB100" s="77"/>
      <c r="HFC100" s="11"/>
      <c r="HFI100" s="73"/>
      <c r="HFJ100" s="73"/>
      <c r="HFK100" s="73"/>
      <c r="HFL100" s="73"/>
      <c r="HFM100" s="74"/>
      <c r="HFN100" s="74"/>
      <c r="HFO100" s="77"/>
      <c r="HFP100" s="77"/>
      <c r="HFQ100" s="11"/>
      <c r="HFW100" s="73"/>
      <c r="HFX100" s="73"/>
      <c r="HFY100" s="73"/>
      <c r="HFZ100" s="73"/>
      <c r="HGA100" s="74"/>
      <c r="HGB100" s="74"/>
      <c r="HGC100" s="77"/>
      <c r="HGD100" s="77"/>
      <c r="HGE100" s="11"/>
      <c r="HGK100" s="73"/>
      <c r="HGL100" s="73"/>
      <c r="HGM100" s="73"/>
      <c r="HGN100" s="73"/>
      <c r="HGO100" s="74"/>
      <c r="HGP100" s="74"/>
      <c r="HGQ100" s="77"/>
      <c r="HGR100" s="77"/>
      <c r="HGS100" s="11"/>
      <c r="HGY100" s="73"/>
      <c r="HGZ100" s="73"/>
      <c r="HHA100" s="73"/>
      <c r="HHB100" s="73"/>
      <c r="HHC100" s="74"/>
      <c r="HHD100" s="74"/>
      <c r="HHE100" s="77"/>
      <c r="HHF100" s="77"/>
      <c r="HHG100" s="11"/>
      <c r="HHM100" s="73"/>
      <c r="HHN100" s="73"/>
      <c r="HHO100" s="73"/>
      <c r="HHP100" s="73"/>
      <c r="HHQ100" s="74"/>
      <c r="HHR100" s="74"/>
      <c r="HHS100" s="77"/>
      <c r="HHT100" s="77"/>
      <c r="HHU100" s="11"/>
      <c r="HIA100" s="73"/>
      <c r="HIB100" s="73"/>
      <c r="HIC100" s="73"/>
      <c r="HID100" s="73"/>
      <c r="HIE100" s="74"/>
      <c r="HIF100" s="74"/>
      <c r="HIG100" s="77"/>
      <c r="HIH100" s="77"/>
      <c r="HII100" s="11"/>
      <c r="HIO100" s="73"/>
      <c r="HIP100" s="73"/>
      <c r="HIQ100" s="73"/>
      <c r="HIR100" s="73"/>
      <c r="HIS100" s="74"/>
      <c r="HIT100" s="74"/>
      <c r="HIU100" s="77"/>
      <c r="HIV100" s="77"/>
      <c r="HIW100" s="11"/>
      <c r="HJC100" s="73"/>
      <c r="HJD100" s="73"/>
      <c r="HJE100" s="73"/>
      <c r="HJF100" s="73"/>
      <c r="HJG100" s="74"/>
      <c r="HJH100" s="74"/>
      <c r="HJI100" s="77"/>
      <c r="HJJ100" s="77"/>
      <c r="HJK100" s="11"/>
      <c r="HJQ100" s="73"/>
      <c r="HJR100" s="73"/>
      <c r="HJS100" s="73"/>
      <c r="HJT100" s="73"/>
      <c r="HJU100" s="74"/>
      <c r="HJV100" s="74"/>
      <c r="HJW100" s="77"/>
      <c r="HJX100" s="77"/>
      <c r="HJY100" s="11"/>
      <c r="HKE100" s="73"/>
      <c r="HKF100" s="73"/>
      <c r="HKG100" s="73"/>
      <c r="HKH100" s="73"/>
      <c r="HKI100" s="74"/>
      <c r="HKJ100" s="74"/>
      <c r="HKK100" s="77"/>
      <c r="HKL100" s="77"/>
      <c r="HKM100" s="11"/>
      <c r="HKS100" s="73"/>
      <c r="HKT100" s="73"/>
      <c r="HKU100" s="73"/>
      <c r="HKV100" s="73"/>
      <c r="HKW100" s="74"/>
      <c r="HKX100" s="74"/>
      <c r="HKY100" s="77"/>
      <c r="HKZ100" s="77"/>
      <c r="HLA100" s="11"/>
      <c r="HLG100" s="73"/>
      <c r="HLH100" s="73"/>
      <c r="HLI100" s="73"/>
      <c r="HLJ100" s="73"/>
      <c r="HLK100" s="74"/>
      <c r="HLL100" s="74"/>
      <c r="HLM100" s="77"/>
      <c r="HLN100" s="77"/>
      <c r="HLO100" s="11"/>
      <c r="HLU100" s="73"/>
      <c r="HLV100" s="73"/>
      <c r="HLW100" s="73"/>
      <c r="HLX100" s="73"/>
      <c r="HLY100" s="74"/>
      <c r="HLZ100" s="74"/>
      <c r="HMA100" s="77"/>
      <c r="HMB100" s="77"/>
      <c r="HMC100" s="11"/>
      <c r="HMI100" s="73"/>
      <c r="HMJ100" s="73"/>
      <c r="HMK100" s="73"/>
      <c r="HML100" s="73"/>
      <c r="HMM100" s="74"/>
      <c r="HMN100" s="74"/>
      <c r="HMO100" s="77"/>
      <c r="HMP100" s="77"/>
      <c r="HMQ100" s="11"/>
      <c r="HMW100" s="73"/>
      <c r="HMX100" s="73"/>
      <c r="HMY100" s="73"/>
      <c r="HMZ100" s="73"/>
      <c r="HNA100" s="74"/>
      <c r="HNB100" s="74"/>
      <c r="HNC100" s="77"/>
      <c r="HND100" s="77"/>
      <c r="HNE100" s="11"/>
      <c r="HNK100" s="73"/>
      <c r="HNL100" s="73"/>
      <c r="HNM100" s="73"/>
      <c r="HNN100" s="73"/>
      <c r="HNO100" s="74"/>
      <c r="HNP100" s="74"/>
      <c r="HNQ100" s="77"/>
      <c r="HNR100" s="77"/>
      <c r="HNS100" s="11"/>
      <c r="HNY100" s="73"/>
      <c r="HNZ100" s="73"/>
      <c r="HOA100" s="73"/>
      <c r="HOB100" s="73"/>
      <c r="HOC100" s="74"/>
      <c r="HOD100" s="74"/>
      <c r="HOE100" s="77"/>
      <c r="HOF100" s="77"/>
      <c r="HOG100" s="11"/>
      <c r="HOM100" s="73"/>
      <c r="HON100" s="73"/>
      <c r="HOO100" s="73"/>
      <c r="HOP100" s="73"/>
      <c r="HOQ100" s="74"/>
      <c r="HOR100" s="74"/>
      <c r="HOS100" s="77"/>
      <c r="HOT100" s="77"/>
      <c r="HOU100" s="11"/>
      <c r="HPA100" s="73"/>
      <c r="HPB100" s="73"/>
      <c r="HPC100" s="73"/>
      <c r="HPD100" s="73"/>
      <c r="HPE100" s="74"/>
      <c r="HPF100" s="74"/>
      <c r="HPG100" s="77"/>
      <c r="HPH100" s="77"/>
      <c r="HPI100" s="11"/>
      <c r="HPO100" s="73"/>
      <c r="HPP100" s="73"/>
      <c r="HPQ100" s="73"/>
      <c r="HPR100" s="73"/>
      <c r="HPS100" s="74"/>
      <c r="HPT100" s="74"/>
      <c r="HPU100" s="77"/>
      <c r="HPV100" s="77"/>
      <c r="HPW100" s="11"/>
      <c r="HQC100" s="73"/>
      <c r="HQD100" s="73"/>
      <c r="HQE100" s="73"/>
      <c r="HQF100" s="73"/>
      <c r="HQG100" s="74"/>
      <c r="HQH100" s="74"/>
      <c r="HQI100" s="77"/>
      <c r="HQJ100" s="77"/>
      <c r="HQK100" s="11"/>
      <c r="HQQ100" s="73"/>
      <c r="HQR100" s="73"/>
      <c r="HQS100" s="73"/>
      <c r="HQT100" s="73"/>
      <c r="HQU100" s="74"/>
      <c r="HQV100" s="74"/>
      <c r="HQW100" s="77"/>
      <c r="HQX100" s="77"/>
      <c r="HQY100" s="11"/>
      <c r="HRE100" s="73"/>
      <c r="HRF100" s="73"/>
      <c r="HRG100" s="73"/>
      <c r="HRH100" s="73"/>
      <c r="HRI100" s="74"/>
      <c r="HRJ100" s="74"/>
      <c r="HRK100" s="77"/>
      <c r="HRL100" s="77"/>
      <c r="HRM100" s="11"/>
      <c r="HRS100" s="73"/>
      <c r="HRT100" s="73"/>
      <c r="HRU100" s="73"/>
      <c r="HRV100" s="73"/>
      <c r="HRW100" s="74"/>
      <c r="HRX100" s="74"/>
      <c r="HRY100" s="77"/>
      <c r="HRZ100" s="77"/>
      <c r="HSA100" s="11"/>
      <c r="HSG100" s="73"/>
      <c r="HSH100" s="73"/>
      <c r="HSI100" s="73"/>
      <c r="HSJ100" s="73"/>
      <c r="HSK100" s="74"/>
      <c r="HSL100" s="74"/>
      <c r="HSM100" s="77"/>
      <c r="HSN100" s="77"/>
      <c r="HSO100" s="11"/>
      <c r="HSU100" s="73"/>
      <c r="HSV100" s="73"/>
      <c r="HSW100" s="73"/>
      <c r="HSX100" s="73"/>
      <c r="HSY100" s="74"/>
      <c r="HSZ100" s="74"/>
      <c r="HTA100" s="77"/>
      <c r="HTB100" s="77"/>
      <c r="HTC100" s="11"/>
      <c r="HTI100" s="73"/>
      <c r="HTJ100" s="73"/>
      <c r="HTK100" s="73"/>
      <c r="HTL100" s="73"/>
      <c r="HTM100" s="74"/>
      <c r="HTN100" s="74"/>
      <c r="HTO100" s="77"/>
      <c r="HTP100" s="77"/>
      <c r="HTQ100" s="11"/>
      <c r="HTW100" s="73"/>
      <c r="HTX100" s="73"/>
      <c r="HTY100" s="73"/>
      <c r="HTZ100" s="73"/>
      <c r="HUA100" s="74"/>
      <c r="HUB100" s="74"/>
      <c r="HUC100" s="77"/>
      <c r="HUD100" s="77"/>
      <c r="HUE100" s="11"/>
      <c r="HUK100" s="73"/>
      <c r="HUL100" s="73"/>
      <c r="HUM100" s="73"/>
      <c r="HUN100" s="73"/>
      <c r="HUO100" s="74"/>
      <c r="HUP100" s="74"/>
      <c r="HUQ100" s="77"/>
      <c r="HUR100" s="77"/>
      <c r="HUS100" s="11"/>
      <c r="HUY100" s="73"/>
      <c r="HUZ100" s="73"/>
      <c r="HVA100" s="73"/>
      <c r="HVB100" s="73"/>
      <c r="HVC100" s="74"/>
      <c r="HVD100" s="74"/>
      <c r="HVE100" s="77"/>
      <c r="HVF100" s="77"/>
      <c r="HVG100" s="11"/>
      <c r="HVM100" s="73"/>
      <c r="HVN100" s="73"/>
      <c r="HVO100" s="73"/>
      <c r="HVP100" s="73"/>
      <c r="HVQ100" s="74"/>
      <c r="HVR100" s="74"/>
      <c r="HVS100" s="77"/>
      <c r="HVT100" s="77"/>
      <c r="HVU100" s="11"/>
      <c r="HWA100" s="73"/>
      <c r="HWB100" s="73"/>
      <c r="HWC100" s="73"/>
      <c r="HWD100" s="73"/>
      <c r="HWE100" s="74"/>
      <c r="HWF100" s="74"/>
      <c r="HWG100" s="77"/>
      <c r="HWH100" s="77"/>
      <c r="HWI100" s="11"/>
      <c r="HWO100" s="73"/>
      <c r="HWP100" s="73"/>
      <c r="HWQ100" s="73"/>
      <c r="HWR100" s="73"/>
      <c r="HWS100" s="74"/>
      <c r="HWT100" s="74"/>
      <c r="HWU100" s="77"/>
      <c r="HWV100" s="77"/>
      <c r="HWW100" s="11"/>
      <c r="HXC100" s="73"/>
      <c r="HXD100" s="73"/>
      <c r="HXE100" s="73"/>
      <c r="HXF100" s="73"/>
      <c r="HXG100" s="74"/>
      <c r="HXH100" s="74"/>
      <c r="HXI100" s="77"/>
      <c r="HXJ100" s="77"/>
      <c r="HXK100" s="11"/>
      <c r="HXQ100" s="73"/>
      <c r="HXR100" s="73"/>
      <c r="HXS100" s="73"/>
      <c r="HXT100" s="73"/>
      <c r="HXU100" s="74"/>
      <c r="HXV100" s="74"/>
      <c r="HXW100" s="77"/>
      <c r="HXX100" s="77"/>
      <c r="HXY100" s="11"/>
      <c r="HYE100" s="73"/>
      <c r="HYF100" s="73"/>
      <c r="HYG100" s="73"/>
      <c r="HYH100" s="73"/>
      <c r="HYI100" s="74"/>
      <c r="HYJ100" s="74"/>
      <c r="HYK100" s="77"/>
      <c r="HYL100" s="77"/>
      <c r="HYM100" s="11"/>
      <c r="HYS100" s="73"/>
      <c r="HYT100" s="73"/>
      <c r="HYU100" s="73"/>
      <c r="HYV100" s="73"/>
      <c r="HYW100" s="74"/>
      <c r="HYX100" s="74"/>
      <c r="HYY100" s="77"/>
      <c r="HYZ100" s="77"/>
      <c r="HZA100" s="11"/>
      <c r="HZG100" s="73"/>
      <c r="HZH100" s="73"/>
      <c r="HZI100" s="73"/>
      <c r="HZJ100" s="73"/>
      <c r="HZK100" s="74"/>
      <c r="HZL100" s="74"/>
      <c r="HZM100" s="77"/>
      <c r="HZN100" s="77"/>
      <c r="HZO100" s="11"/>
      <c r="HZU100" s="73"/>
      <c r="HZV100" s="73"/>
      <c r="HZW100" s="73"/>
      <c r="HZX100" s="73"/>
      <c r="HZY100" s="74"/>
      <c r="HZZ100" s="74"/>
      <c r="IAA100" s="77"/>
      <c r="IAB100" s="77"/>
      <c r="IAC100" s="11"/>
      <c r="IAI100" s="73"/>
      <c r="IAJ100" s="73"/>
      <c r="IAK100" s="73"/>
      <c r="IAL100" s="73"/>
      <c r="IAM100" s="74"/>
      <c r="IAN100" s="74"/>
      <c r="IAO100" s="77"/>
      <c r="IAP100" s="77"/>
      <c r="IAQ100" s="11"/>
      <c r="IAW100" s="73"/>
      <c r="IAX100" s="73"/>
      <c r="IAY100" s="73"/>
      <c r="IAZ100" s="73"/>
      <c r="IBA100" s="74"/>
      <c r="IBB100" s="74"/>
      <c r="IBC100" s="77"/>
      <c r="IBD100" s="77"/>
      <c r="IBE100" s="11"/>
      <c r="IBK100" s="73"/>
      <c r="IBL100" s="73"/>
      <c r="IBM100" s="73"/>
      <c r="IBN100" s="73"/>
      <c r="IBO100" s="74"/>
      <c r="IBP100" s="74"/>
      <c r="IBQ100" s="77"/>
      <c r="IBR100" s="77"/>
      <c r="IBS100" s="11"/>
      <c r="IBY100" s="73"/>
      <c r="IBZ100" s="73"/>
      <c r="ICA100" s="73"/>
      <c r="ICB100" s="73"/>
      <c r="ICC100" s="74"/>
      <c r="ICD100" s="74"/>
      <c r="ICE100" s="77"/>
      <c r="ICF100" s="77"/>
      <c r="ICG100" s="11"/>
      <c r="ICM100" s="73"/>
      <c r="ICN100" s="73"/>
      <c r="ICO100" s="73"/>
      <c r="ICP100" s="73"/>
      <c r="ICQ100" s="74"/>
      <c r="ICR100" s="74"/>
      <c r="ICS100" s="77"/>
      <c r="ICT100" s="77"/>
      <c r="ICU100" s="11"/>
      <c r="IDA100" s="73"/>
      <c r="IDB100" s="73"/>
      <c r="IDC100" s="73"/>
      <c r="IDD100" s="73"/>
      <c r="IDE100" s="74"/>
      <c r="IDF100" s="74"/>
      <c r="IDG100" s="77"/>
      <c r="IDH100" s="77"/>
      <c r="IDI100" s="11"/>
      <c r="IDO100" s="73"/>
      <c r="IDP100" s="73"/>
      <c r="IDQ100" s="73"/>
      <c r="IDR100" s="73"/>
      <c r="IDS100" s="74"/>
      <c r="IDT100" s="74"/>
      <c r="IDU100" s="77"/>
      <c r="IDV100" s="77"/>
      <c r="IDW100" s="11"/>
      <c r="IEC100" s="73"/>
      <c r="IED100" s="73"/>
      <c r="IEE100" s="73"/>
      <c r="IEF100" s="73"/>
      <c r="IEG100" s="74"/>
      <c r="IEH100" s="74"/>
      <c r="IEI100" s="77"/>
      <c r="IEJ100" s="77"/>
      <c r="IEK100" s="11"/>
      <c r="IEQ100" s="73"/>
      <c r="IER100" s="73"/>
      <c r="IES100" s="73"/>
      <c r="IET100" s="73"/>
      <c r="IEU100" s="74"/>
      <c r="IEV100" s="74"/>
      <c r="IEW100" s="77"/>
      <c r="IEX100" s="77"/>
      <c r="IEY100" s="11"/>
      <c r="IFE100" s="73"/>
      <c r="IFF100" s="73"/>
      <c r="IFG100" s="73"/>
      <c r="IFH100" s="73"/>
      <c r="IFI100" s="74"/>
      <c r="IFJ100" s="74"/>
      <c r="IFK100" s="77"/>
      <c r="IFL100" s="77"/>
      <c r="IFM100" s="11"/>
      <c r="IFS100" s="73"/>
      <c r="IFT100" s="73"/>
      <c r="IFU100" s="73"/>
      <c r="IFV100" s="73"/>
      <c r="IFW100" s="74"/>
      <c r="IFX100" s="74"/>
      <c r="IFY100" s="77"/>
      <c r="IFZ100" s="77"/>
      <c r="IGA100" s="11"/>
      <c r="IGG100" s="73"/>
      <c r="IGH100" s="73"/>
      <c r="IGI100" s="73"/>
      <c r="IGJ100" s="73"/>
      <c r="IGK100" s="74"/>
      <c r="IGL100" s="74"/>
      <c r="IGM100" s="77"/>
      <c r="IGN100" s="77"/>
      <c r="IGO100" s="11"/>
      <c r="IGU100" s="73"/>
      <c r="IGV100" s="73"/>
      <c r="IGW100" s="73"/>
      <c r="IGX100" s="73"/>
      <c r="IGY100" s="74"/>
      <c r="IGZ100" s="74"/>
      <c r="IHA100" s="77"/>
      <c r="IHB100" s="77"/>
      <c r="IHC100" s="11"/>
      <c r="IHI100" s="73"/>
      <c r="IHJ100" s="73"/>
      <c r="IHK100" s="73"/>
      <c r="IHL100" s="73"/>
      <c r="IHM100" s="74"/>
      <c r="IHN100" s="74"/>
      <c r="IHO100" s="77"/>
      <c r="IHP100" s="77"/>
      <c r="IHQ100" s="11"/>
      <c r="IHW100" s="73"/>
      <c r="IHX100" s="73"/>
      <c r="IHY100" s="73"/>
      <c r="IHZ100" s="73"/>
      <c r="IIA100" s="74"/>
      <c r="IIB100" s="74"/>
      <c r="IIC100" s="77"/>
      <c r="IID100" s="77"/>
      <c r="IIE100" s="11"/>
      <c r="IIK100" s="73"/>
      <c r="IIL100" s="73"/>
      <c r="IIM100" s="73"/>
      <c r="IIN100" s="73"/>
      <c r="IIO100" s="74"/>
      <c r="IIP100" s="74"/>
      <c r="IIQ100" s="77"/>
      <c r="IIR100" s="77"/>
      <c r="IIS100" s="11"/>
      <c r="IIY100" s="73"/>
      <c r="IIZ100" s="73"/>
      <c r="IJA100" s="73"/>
      <c r="IJB100" s="73"/>
      <c r="IJC100" s="74"/>
      <c r="IJD100" s="74"/>
      <c r="IJE100" s="77"/>
      <c r="IJF100" s="77"/>
      <c r="IJG100" s="11"/>
      <c r="IJM100" s="73"/>
      <c r="IJN100" s="73"/>
      <c r="IJO100" s="73"/>
      <c r="IJP100" s="73"/>
      <c r="IJQ100" s="74"/>
      <c r="IJR100" s="74"/>
      <c r="IJS100" s="77"/>
      <c r="IJT100" s="77"/>
      <c r="IJU100" s="11"/>
      <c r="IKA100" s="73"/>
      <c r="IKB100" s="73"/>
      <c r="IKC100" s="73"/>
      <c r="IKD100" s="73"/>
      <c r="IKE100" s="74"/>
      <c r="IKF100" s="74"/>
      <c r="IKG100" s="77"/>
      <c r="IKH100" s="77"/>
      <c r="IKI100" s="11"/>
      <c r="IKO100" s="73"/>
      <c r="IKP100" s="73"/>
      <c r="IKQ100" s="73"/>
      <c r="IKR100" s="73"/>
      <c r="IKS100" s="74"/>
      <c r="IKT100" s="74"/>
      <c r="IKU100" s="77"/>
      <c r="IKV100" s="77"/>
      <c r="IKW100" s="11"/>
      <c r="ILC100" s="73"/>
      <c r="ILD100" s="73"/>
      <c r="ILE100" s="73"/>
      <c r="ILF100" s="73"/>
      <c r="ILG100" s="74"/>
      <c r="ILH100" s="74"/>
      <c r="ILI100" s="77"/>
      <c r="ILJ100" s="77"/>
      <c r="ILK100" s="11"/>
      <c r="ILQ100" s="73"/>
      <c r="ILR100" s="73"/>
      <c r="ILS100" s="73"/>
      <c r="ILT100" s="73"/>
      <c r="ILU100" s="74"/>
      <c r="ILV100" s="74"/>
      <c r="ILW100" s="77"/>
      <c r="ILX100" s="77"/>
      <c r="ILY100" s="11"/>
      <c r="IME100" s="73"/>
      <c r="IMF100" s="73"/>
      <c r="IMG100" s="73"/>
      <c r="IMH100" s="73"/>
      <c r="IMI100" s="74"/>
      <c r="IMJ100" s="74"/>
      <c r="IMK100" s="77"/>
      <c r="IML100" s="77"/>
      <c r="IMM100" s="11"/>
      <c r="IMS100" s="73"/>
      <c r="IMT100" s="73"/>
      <c r="IMU100" s="73"/>
      <c r="IMV100" s="73"/>
      <c r="IMW100" s="74"/>
      <c r="IMX100" s="74"/>
      <c r="IMY100" s="77"/>
      <c r="IMZ100" s="77"/>
      <c r="INA100" s="11"/>
      <c r="ING100" s="73"/>
      <c r="INH100" s="73"/>
      <c r="INI100" s="73"/>
      <c r="INJ100" s="73"/>
      <c r="INK100" s="74"/>
      <c r="INL100" s="74"/>
      <c r="INM100" s="77"/>
      <c r="INN100" s="77"/>
      <c r="INO100" s="11"/>
      <c r="INU100" s="73"/>
      <c r="INV100" s="73"/>
      <c r="INW100" s="73"/>
      <c r="INX100" s="73"/>
      <c r="INY100" s="74"/>
      <c r="INZ100" s="74"/>
      <c r="IOA100" s="77"/>
      <c r="IOB100" s="77"/>
      <c r="IOC100" s="11"/>
      <c r="IOI100" s="73"/>
      <c r="IOJ100" s="73"/>
      <c r="IOK100" s="73"/>
      <c r="IOL100" s="73"/>
      <c r="IOM100" s="74"/>
      <c r="ION100" s="74"/>
      <c r="IOO100" s="77"/>
      <c r="IOP100" s="77"/>
      <c r="IOQ100" s="11"/>
      <c r="IOW100" s="73"/>
      <c r="IOX100" s="73"/>
      <c r="IOY100" s="73"/>
      <c r="IOZ100" s="73"/>
      <c r="IPA100" s="74"/>
      <c r="IPB100" s="74"/>
      <c r="IPC100" s="77"/>
      <c r="IPD100" s="77"/>
      <c r="IPE100" s="11"/>
      <c r="IPK100" s="73"/>
      <c r="IPL100" s="73"/>
      <c r="IPM100" s="73"/>
      <c r="IPN100" s="73"/>
      <c r="IPO100" s="74"/>
      <c r="IPP100" s="74"/>
      <c r="IPQ100" s="77"/>
      <c r="IPR100" s="77"/>
      <c r="IPS100" s="11"/>
      <c r="IPY100" s="73"/>
      <c r="IPZ100" s="73"/>
      <c r="IQA100" s="73"/>
      <c r="IQB100" s="73"/>
      <c r="IQC100" s="74"/>
      <c r="IQD100" s="74"/>
      <c r="IQE100" s="77"/>
      <c r="IQF100" s="77"/>
      <c r="IQG100" s="11"/>
      <c r="IQM100" s="73"/>
      <c r="IQN100" s="73"/>
      <c r="IQO100" s="73"/>
      <c r="IQP100" s="73"/>
      <c r="IQQ100" s="74"/>
      <c r="IQR100" s="74"/>
      <c r="IQS100" s="77"/>
      <c r="IQT100" s="77"/>
      <c r="IQU100" s="11"/>
      <c r="IRA100" s="73"/>
      <c r="IRB100" s="73"/>
      <c r="IRC100" s="73"/>
      <c r="IRD100" s="73"/>
      <c r="IRE100" s="74"/>
      <c r="IRF100" s="74"/>
      <c r="IRG100" s="77"/>
      <c r="IRH100" s="77"/>
      <c r="IRI100" s="11"/>
      <c r="IRO100" s="73"/>
      <c r="IRP100" s="73"/>
      <c r="IRQ100" s="73"/>
      <c r="IRR100" s="73"/>
      <c r="IRS100" s="74"/>
      <c r="IRT100" s="74"/>
      <c r="IRU100" s="77"/>
      <c r="IRV100" s="77"/>
      <c r="IRW100" s="11"/>
      <c r="ISC100" s="73"/>
      <c r="ISD100" s="73"/>
      <c r="ISE100" s="73"/>
      <c r="ISF100" s="73"/>
      <c r="ISG100" s="74"/>
      <c r="ISH100" s="74"/>
      <c r="ISI100" s="77"/>
      <c r="ISJ100" s="77"/>
      <c r="ISK100" s="11"/>
      <c r="ISQ100" s="73"/>
      <c r="ISR100" s="73"/>
      <c r="ISS100" s="73"/>
      <c r="IST100" s="73"/>
      <c r="ISU100" s="74"/>
      <c r="ISV100" s="74"/>
      <c r="ISW100" s="77"/>
      <c r="ISX100" s="77"/>
      <c r="ISY100" s="11"/>
      <c r="ITE100" s="73"/>
      <c r="ITF100" s="73"/>
      <c r="ITG100" s="73"/>
      <c r="ITH100" s="73"/>
      <c r="ITI100" s="74"/>
      <c r="ITJ100" s="74"/>
      <c r="ITK100" s="77"/>
      <c r="ITL100" s="77"/>
      <c r="ITM100" s="11"/>
      <c r="ITS100" s="73"/>
      <c r="ITT100" s="73"/>
      <c r="ITU100" s="73"/>
      <c r="ITV100" s="73"/>
      <c r="ITW100" s="74"/>
      <c r="ITX100" s="74"/>
      <c r="ITY100" s="77"/>
      <c r="ITZ100" s="77"/>
      <c r="IUA100" s="11"/>
      <c r="IUG100" s="73"/>
      <c r="IUH100" s="73"/>
      <c r="IUI100" s="73"/>
      <c r="IUJ100" s="73"/>
      <c r="IUK100" s="74"/>
      <c r="IUL100" s="74"/>
      <c r="IUM100" s="77"/>
      <c r="IUN100" s="77"/>
      <c r="IUO100" s="11"/>
      <c r="IUU100" s="73"/>
      <c r="IUV100" s="73"/>
      <c r="IUW100" s="73"/>
      <c r="IUX100" s="73"/>
      <c r="IUY100" s="74"/>
      <c r="IUZ100" s="74"/>
      <c r="IVA100" s="77"/>
      <c r="IVB100" s="77"/>
      <c r="IVC100" s="11"/>
      <c r="IVI100" s="73"/>
      <c r="IVJ100" s="73"/>
      <c r="IVK100" s="73"/>
      <c r="IVL100" s="73"/>
      <c r="IVM100" s="74"/>
      <c r="IVN100" s="74"/>
      <c r="IVO100" s="77"/>
      <c r="IVP100" s="77"/>
      <c r="IVQ100" s="11"/>
      <c r="IVW100" s="73"/>
      <c r="IVX100" s="73"/>
      <c r="IVY100" s="73"/>
      <c r="IVZ100" s="73"/>
      <c r="IWA100" s="74"/>
      <c r="IWB100" s="74"/>
      <c r="IWC100" s="77"/>
      <c r="IWD100" s="77"/>
      <c r="IWE100" s="11"/>
      <c r="IWK100" s="73"/>
      <c r="IWL100" s="73"/>
      <c r="IWM100" s="73"/>
      <c r="IWN100" s="73"/>
      <c r="IWO100" s="74"/>
      <c r="IWP100" s="74"/>
      <c r="IWQ100" s="77"/>
      <c r="IWR100" s="77"/>
      <c r="IWS100" s="11"/>
      <c r="IWY100" s="73"/>
      <c r="IWZ100" s="73"/>
      <c r="IXA100" s="73"/>
      <c r="IXB100" s="73"/>
      <c r="IXC100" s="74"/>
      <c r="IXD100" s="74"/>
      <c r="IXE100" s="77"/>
      <c r="IXF100" s="77"/>
      <c r="IXG100" s="11"/>
      <c r="IXM100" s="73"/>
      <c r="IXN100" s="73"/>
      <c r="IXO100" s="73"/>
      <c r="IXP100" s="73"/>
      <c r="IXQ100" s="74"/>
      <c r="IXR100" s="74"/>
      <c r="IXS100" s="77"/>
      <c r="IXT100" s="77"/>
      <c r="IXU100" s="11"/>
      <c r="IYA100" s="73"/>
      <c r="IYB100" s="73"/>
      <c r="IYC100" s="73"/>
      <c r="IYD100" s="73"/>
      <c r="IYE100" s="74"/>
      <c r="IYF100" s="74"/>
      <c r="IYG100" s="77"/>
      <c r="IYH100" s="77"/>
      <c r="IYI100" s="11"/>
      <c r="IYO100" s="73"/>
      <c r="IYP100" s="73"/>
      <c r="IYQ100" s="73"/>
      <c r="IYR100" s="73"/>
      <c r="IYS100" s="74"/>
      <c r="IYT100" s="74"/>
      <c r="IYU100" s="77"/>
      <c r="IYV100" s="77"/>
      <c r="IYW100" s="11"/>
      <c r="IZC100" s="73"/>
      <c r="IZD100" s="73"/>
      <c r="IZE100" s="73"/>
      <c r="IZF100" s="73"/>
      <c r="IZG100" s="74"/>
      <c r="IZH100" s="74"/>
      <c r="IZI100" s="77"/>
      <c r="IZJ100" s="77"/>
      <c r="IZK100" s="11"/>
      <c r="IZQ100" s="73"/>
      <c r="IZR100" s="73"/>
      <c r="IZS100" s="73"/>
      <c r="IZT100" s="73"/>
      <c r="IZU100" s="74"/>
      <c r="IZV100" s="74"/>
      <c r="IZW100" s="77"/>
      <c r="IZX100" s="77"/>
      <c r="IZY100" s="11"/>
      <c r="JAE100" s="73"/>
      <c r="JAF100" s="73"/>
      <c r="JAG100" s="73"/>
      <c r="JAH100" s="73"/>
      <c r="JAI100" s="74"/>
      <c r="JAJ100" s="74"/>
      <c r="JAK100" s="77"/>
      <c r="JAL100" s="77"/>
      <c r="JAM100" s="11"/>
      <c r="JAS100" s="73"/>
      <c r="JAT100" s="73"/>
      <c r="JAU100" s="73"/>
      <c r="JAV100" s="73"/>
      <c r="JAW100" s="74"/>
      <c r="JAX100" s="74"/>
      <c r="JAY100" s="77"/>
      <c r="JAZ100" s="77"/>
      <c r="JBA100" s="11"/>
      <c r="JBG100" s="73"/>
      <c r="JBH100" s="73"/>
      <c r="JBI100" s="73"/>
      <c r="JBJ100" s="73"/>
      <c r="JBK100" s="74"/>
      <c r="JBL100" s="74"/>
      <c r="JBM100" s="77"/>
      <c r="JBN100" s="77"/>
      <c r="JBO100" s="11"/>
      <c r="JBU100" s="73"/>
      <c r="JBV100" s="73"/>
      <c r="JBW100" s="73"/>
      <c r="JBX100" s="73"/>
      <c r="JBY100" s="74"/>
      <c r="JBZ100" s="74"/>
      <c r="JCA100" s="77"/>
      <c r="JCB100" s="77"/>
      <c r="JCC100" s="11"/>
      <c r="JCI100" s="73"/>
      <c r="JCJ100" s="73"/>
      <c r="JCK100" s="73"/>
      <c r="JCL100" s="73"/>
      <c r="JCM100" s="74"/>
      <c r="JCN100" s="74"/>
      <c r="JCO100" s="77"/>
      <c r="JCP100" s="77"/>
      <c r="JCQ100" s="11"/>
      <c r="JCW100" s="73"/>
      <c r="JCX100" s="73"/>
      <c r="JCY100" s="73"/>
      <c r="JCZ100" s="73"/>
      <c r="JDA100" s="74"/>
      <c r="JDB100" s="74"/>
      <c r="JDC100" s="77"/>
      <c r="JDD100" s="77"/>
      <c r="JDE100" s="11"/>
      <c r="JDK100" s="73"/>
      <c r="JDL100" s="73"/>
      <c r="JDM100" s="73"/>
      <c r="JDN100" s="73"/>
      <c r="JDO100" s="74"/>
      <c r="JDP100" s="74"/>
      <c r="JDQ100" s="77"/>
      <c r="JDR100" s="77"/>
      <c r="JDS100" s="11"/>
      <c r="JDY100" s="73"/>
      <c r="JDZ100" s="73"/>
      <c r="JEA100" s="73"/>
      <c r="JEB100" s="73"/>
      <c r="JEC100" s="74"/>
      <c r="JED100" s="74"/>
      <c r="JEE100" s="77"/>
      <c r="JEF100" s="77"/>
      <c r="JEG100" s="11"/>
      <c r="JEM100" s="73"/>
      <c r="JEN100" s="73"/>
      <c r="JEO100" s="73"/>
      <c r="JEP100" s="73"/>
      <c r="JEQ100" s="74"/>
      <c r="JER100" s="74"/>
      <c r="JES100" s="77"/>
      <c r="JET100" s="77"/>
      <c r="JEU100" s="11"/>
      <c r="JFA100" s="73"/>
      <c r="JFB100" s="73"/>
      <c r="JFC100" s="73"/>
      <c r="JFD100" s="73"/>
      <c r="JFE100" s="74"/>
      <c r="JFF100" s="74"/>
      <c r="JFG100" s="77"/>
      <c r="JFH100" s="77"/>
      <c r="JFI100" s="11"/>
      <c r="JFO100" s="73"/>
      <c r="JFP100" s="73"/>
      <c r="JFQ100" s="73"/>
      <c r="JFR100" s="73"/>
      <c r="JFS100" s="74"/>
      <c r="JFT100" s="74"/>
      <c r="JFU100" s="77"/>
      <c r="JFV100" s="77"/>
      <c r="JFW100" s="11"/>
      <c r="JGC100" s="73"/>
      <c r="JGD100" s="73"/>
      <c r="JGE100" s="73"/>
      <c r="JGF100" s="73"/>
      <c r="JGG100" s="74"/>
      <c r="JGH100" s="74"/>
      <c r="JGI100" s="77"/>
      <c r="JGJ100" s="77"/>
      <c r="JGK100" s="11"/>
      <c r="JGQ100" s="73"/>
      <c r="JGR100" s="73"/>
      <c r="JGS100" s="73"/>
      <c r="JGT100" s="73"/>
      <c r="JGU100" s="74"/>
      <c r="JGV100" s="74"/>
      <c r="JGW100" s="77"/>
      <c r="JGX100" s="77"/>
      <c r="JGY100" s="11"/>
      <c r="JHE100" s="73"/>
      <c r="JHF100" s="73"/>
      <c r="JHG100" s="73"/>
      <c r="JHH100" s="73"/>
      <c r="JHI100" s="74"/>
      <c r="JHJ100" s="74"/>
      <c r="JHK100" s="77"/>
      <c r="JHL100" s="77"/>
      <c r="JHM100" s="11"/>
      <c r="JHS100" s="73"/>
      <c r="JHT100" s="73"/>
      <c r="JHU100" s="73"/>
      <c r="JHV100" s="73"/>
      <c r="JHW100" s="74"/>
      <c r="JHX100" s="74"/>
      <c r="JHY100" s="77"/>
      <c r="JHZ100" s="77"/>
      <c r="JIA100" s="11"/>
      <c r="JIG100" s="73"/>
      <c r="JIH100" s="73"/>
      <c r="JII100" s="73"/>
      <c r="JIJ100" s="73"/>
      <c r="JIK100" s="74"/>
      <c r="JIL100" s="74"/>
      <c r="JIM100" s="77"/>
      <c r="JIN100" s="77"/>
      <c r="JIO100" s="11"/>
      <c r="JIU100" s="73"/>
      <c r="JIV100" s="73"/>
      <c r="JIW100" s="73"/>
      <c r="JIX100" s="73"/>
      <c r="JIY100" s="74"/>
      <c r="JIZ100" s="74"/>
      <c r="JJA100" s="77"/>
      <c r="JJB100" s="77"/>
      <c r="JJC100" s="11"/>
      <c r="JJI100" s="73"/>
      <c r="JJJ100" s="73"/>
      <c r="JJK100" s="73"/>
      <c r="JJL100" s="73"/>
      <c r="JJM100" s="74"/>
      <c r="JJN100" s="74"/>
      <c r="JJO100" s="77"/>
      <c r="JJP100" s="77"/>
      <c r="JJQ100" s="11"/>
      <c r="JJW100" s="73"/>
      <c r="JJX100" s="73"/>
      <c r="JJY100" s="73"/>
      <c r="JJZ100" s="73"/>
      <c r="JKA100" s="74"/>
      <c r="JKB100" s="74"/>
      <c r="JKC100" s="77"/>
      <c r="JKD100" s="77"/>
      <c r="JKE100" s="11"/>
      <c r="JKK100" s="73"/>
      <c r="JKL100" s="73"/>
      <c r="JKM100" s="73"/>
      <c r="JKN100" s="73"/>
      <c r="JKO100" s="74"/>
      <c r="JKP100" s="74"/>
      <c r="JKQ100" s="77"/>
      <c r="JKR100" s="77"/>
      <c r="JKS100" s="11"/>
      <c r="JKY100" s="73"/>
      <c r="JKZ100" s="73"/>
      <c r="JLA100" s="73"/>
      <c r="JLB100" s="73"/>
      <c r="JLC100" s="74"/>
      <c r="JLD100" s="74"/>
      <c r="JLE100" s="77"/>
      <c r="JLF100" s="77"/>
      <c r="JLG100" s="11"/>
      <c r="JLM100" s="73"/>
      <c r="JLN100" s="73"/>
      <c r="JLO100" s="73"/>
      <c r="JLP100" s="73"/>
      <c r="JLQ100" s="74"/>
      <c r="JLR100" s="74"/>
      <c r="JLS100" s="77"/>
      <c r="JLT100" s="77"/>
      <c r="JLU100" s="11"/>
      <c r="JMA100" s="73"/>
      <c r="JMB100" s="73"/>
      <c r="JMC100" s="73"/>
      <c r="JMD100" s="73"/>
      <c r="JME100" s="74"/>
      <c r="JMF100" s="74"/>
      <c r="JMG100" s="77"/>
      <c r="JMH100" s="77"/>
      <c r="JMI100" s="11"/>
      <c r="JMO100" s="73"/>
      <c r="JMP100" s="73"/>
      <c r="JMQ100" s="73"/>
      <c r="JMR100" s="73"/>
      <c r="JMS100" s="74"/>
      <c r="JMT100" s="74"/>
      <c r="JMU100" s="77"/>
      <c r="JMV100" s="77"/>
      <c r="JMW100" s="11"/>
      <c r="JNC100" s="73"/>
      <c r="JND100" s="73"/>
      <c r="JNE100" s="73"/>
      <c r="JNF100" s="73"/>
      <c r="JNG100" s="74"/>
      <c r="JNH100" s="74"/>
      <c r="JNI100" s="77"/>
      <c r="JNJ100" s="77"/>
      <c r="JNK100" s="11"/>
      <c r="JNQ100" s="73"/>
      <c r="JNR100" s="73"/>
      <c r="JNS100" s="73"/>
      <c r="JNT100" s="73"/>
      <c r="JNU100" s="74"/>
      <c r="JNV100" s="74"/>
      <c r="JNW100" s="77"/>
      <c r="JNX100" s="77"/>
      <c r="JNY100" s="11"/>
      <c r="JOE100" s="73"/>
      <c r="JOF100" s="73"/>
      <c r="JOG100" s="73"/>
      <c r="JOH100" s="73"/>
      <c r="JOI100" s="74"/>
      <c r="JOJ100" s="74"/>
      <c r="JOK100" s="77"/>
      <c r="JOL100" s="77"/>
      <c r="JOM100" s="11"/>
      <c r="JOS100" s="73"/>
      <c r="JOT100" s="73"/>
      <c r="JOU100" s="73"/>
      <c r="JOV100" s="73"/>
      <c r="JOW100" s="74"/>
      <c r="JOX100" s="74"/>
      <c r="JOY100" s="77"/>
      <c r="JOZ100" s="77"/>
      <c r="JPA100" s="11"/>
      <c r="JPG100" s="73"/>
      <c r="JPH100" s="73"/>
      <c r="JPI100" s="73"/>
      <c r="JPJ100" s="73"/>
      <c r="JPK100" s="74"/>
      <c r="JPL100" s="74"/>
      <c r="JPM100" s="77"/>
      <c r="JPN100" s="77"/>
      <c r="JPO100" s="11"/>
      <c r="JPU100" s="73"/>
      <c r="JPV100" s="73"/>
      <c r="JPW100" s="73"/>
      <c r="JPX100" s="73"/>
      <c r="JPY100" s="74"/>
      <c r="JPZ100" s="74"/>
      <c r="JQA100" s="77"/>
      <c r="JQB100" s="77"/>
      <c r="JQC100" s="11"/>
      <c r="JQI100" s="73"/>
      <c r="JQJ100" s="73"/>
      <c r="JQK100" s="73"/>
      <c r="JQL100" s="73"/>
      <c r="JQM100" s="74"/>
      <c r="JQN100" s="74"/>
      <c r="JQO100" s="77"/>
      <c r="JQP100" s="77"/>
      <c r="JQQ100" s="11"/>
      <c r="JQW100" s="73"/>
      <c r="JQX100" s="73"/>
      <c r="JQY100" s="73"/>
      <c r="JQZ100" s="73"/>
      <c r="JRA100" s="74"/>
      <c r="JRB100" s="74"/>
      <c r="JRC100" s="77"/>
      <c r="JRD100" s="77"/>
      <c r="JRE100" s="11"/>
      <c r="JRK100" s="73"/>
      <c r="JRL100" s="73"/>
      <c r="JRM100" s="73"/>
      <c r="JRN100" s="73"/>
      <c r="JRO100" s="74"/>
      <c r="JRP100" s="74"/>
      <c r="JRQ100" s="77"/>
      <c r="JRR100" s="77"/>
      <c r="JRS100" s="11"/>
      <c r="JRY100" s="73"/>
      <c r="JRZ100" s="73"/>
      <c r="JSA100" s="73"/>
      <c r="JSB100" s="73"/>
      <c r="JSC100" s="74"/>
      <c r="JSD100" s="74"/>
      <c r="JSE100" s="77"/>
      <c r="JSF100" s="77"/>
      <c r="JSG100" s="11"/>
      <c r="JSM100" s="73"/>
      <c r="JSN100" s="73"/>
      <c r="JSO100" s="73"/>
      <c r="JSP100" s="73"/>
      <c r="JSQ100" s="74"/>
      <c r="JSR100" s="74"/>
      <c r="JSS100" s="77"/>
      <c r="JST100" s="77"/>
      <c r="JSU100" s="11"/>
      <c r="JTA100" s="73"/>
      <c r="JTB100" s="73"/>
      <c r="JTC100" s="73"/>
      <c r="JTD100" s="73"/>
      <c r="JTE100" s="74"/>
      <c r="JTF100" s="74"/>
      <c r="JTG100" s="77"/>
      <c r="JTH100" s="77"/>
      <c r="JTI100" s="11"/>
      <c r="JTO100" s="73"/>
      <c r="JTP100" s="73"/>
      <c r="JTQ100" s="73"/>
      <c r="JTR100" s="73"/>
      <c r="JTS100" s="74"/>
      <c r="JTT100" s="74"/>
      <c r="JTU100" s="77"/>
      <c r="JTV100" s="77"/>
      <c r="JTW100" s="11"/>
      <c r="JUC100" s="73"/>
      <c r="JUD100" s="73"/>
      <c r="JUE100" s="73"/>
      <c r="JUF100" s="73"/>
      <c r="JUG100" s="74"/>
      <c r="JUH100" s="74"/>
      <c r="JUI100" s="77"/>
      <c r="JUJ100" s="77"/>
      <c r="JUK100" s="11"/>
      <c r="JUQ100" s="73"/>
      <c r="JUR100" s="73"/>
      <c r="JUS100" s="73"/>
      <c r="JUT100" s="73"/>
      <c r="JUU100" s="74"/>
      <c r="JUV100" s="74"/>
      <c r="JUW100" s="77"/>
      <c r="JUX100" s="77"/>
      <c r="JUY100" s="11"/>
      <c r="JVE100" s="73"/>
      <c r="JVF100" s="73"/>
      <c r="JVG100" s="73"/>
      <c r="JVH100" s="73"/>
      <c r="JVI100" s="74"/>
      <c r="JVJ100" s="74"/>
      <c r="JVK100" s="77"/>
      <c r="JVL100" s="77"/>
      <c r="JVM100" s="11"/>
      <c r="JVS100" s="73"/>
      <c r="JVT100" s="73"/>
      <c r="JVU100" s="73"/>
      <c r="JVV100" s="73"/>
      <c r="JVW100" s="74"/>
      <c r="JVX100" s="74"/>
      <c r="JVY100" s="77"/>
      <c r="JVZ100" s="77"/>
      <c r="JWA100" s="11"/>
      <c r="JWG100" s="73"/>
      <c r="JWH100" s="73"/>
      <c r="JWI100" s="73"/>
      <c r="JWJ100" s="73"/>
      <c r="JWK100" s="74"/>
      <c r="JWL100" s="74"/>
      <c r="JWM100" s="77"/>
      <c r="JWN100" s="77"/>
      <c r="JWO100" s="11"/>
      <c r="JWU100" s="73"/>
      <c r="JWV100" s="73"/>
      <c r="JWW100" s="73"/>
      <c r="JWX100" s="73"/>
      <c r="JWY100" s="74"/>
      <c r="JWZ100" s="74"/>
      <c r="JXA100" s="77"/>
      <c r="JXB100" s="77"/>
      <c r="JXC100" s="11"/>
      <c r="JXI100" s="73"/>
      <c r="JXJ100" s="73"/>
      <c r="JXK100" s="73"/>
      <c r="JXL100" s="73"/>
      <c r="JXM100" s="74"/>
      <c r="JXN100" s="74"/>
      <c r="JXO100" s="77"/>
      <c r="JXP100" s="77"/>
      <c r="JXQ100" s="11"/>
      <c r="JXW100" s="73"/>
      <c r="JXX100" s="73"/>
      <c r="JXY100" s="73"/>
      <c r="JXZ100" s="73"/>
      <c r="JYA100" s="74"/>
      <c r="JYB100" s="74"/>
      <c r="JYC100" s="77"/>
      <c r="JYD100" s="77"/>
      <c r="JYE100" s="11"/>
      <c r="JYK100" s="73"/>
      <c r="JYL100" s="73"/>
      <c r="JYM100" s="73"/>
      <c r="JYN100" s="73"/>
      <c r="JYO100" s="74"/>
      <c r="JYP100" s="74"/>
      <c r="JYQ100" s="77"/>
      <c r="JYR100" s="77"/>
      <c r="JYS100" s="11"/>
      <c r="JYY100" s="73"/>
      <c r="JYZ100" s="73"/>
      <c r="JZA100" s="73"/>
      <c r="JZB100" s="73"/>
      <c r="JZC100" s="74"/>
      <c r="JZD100" s="74"/>
      <c r="JZE100" s="77"/>
      <c r="JZF100" s="77"/>
      <c r="JZG100" s="11"/>
      <c r="JZM100" s="73"/>
      <c r="JZN100" s="73"/>
      <c r="JZO100" s="73"/>
      <c r="JZP100" s="73"/>
      <c r="JZQ100" s="74"/>
      <c r="JZR100" s="74"/>
      <c r="JZS100" s="77"/>
      <c r="JZT100" s="77"/>
      <c r="JZU100" s="11"/>
      <c r="KAA100" s="73"/>
      <c r="KAB100" s="73"/>
      <c r="KAC100" s="73"/>
      <c r="KAD100" s="73"/>
      <c r="KAE100" s="74"/>
      <c r="KAF100" s="74"/>
      <c r="KAG100" s="77"/>
      <c r="KAH100" s="77"/>
      <c r="KAI100" s="11"/>
      <c r="KAO100" s="73"/>
      <c r="KAP100" s="73"/>
      <c r="KAQ100" s="73"/>
      <c r="KAR100" s="73"/>
      <c r="KAS100" s="74"/>
      <c r="KAT100" s="74"/>
      <c r="KAU100" s="77"/>
      <c r="KAV100" s="77"/>
      <c r="KAW100" s="11"/>
      <c r="KBC100" s="73"/>
      <c r="KBD100" s="73"/>
      <c r="KBE100" s="73"/>
      <c r="KBF100" s="73"/>
      <c r="KBG100" s="74"/>
      <c r="KBH100" s="74"/>
      <c r="KBI100" s="77"/>
      <c r="KBJ100" s="77"/>
      <c r="KBK100" s="11"/>
      <c r="KBQ100" s="73"/>
      <c r="KBR100" s="73"/>
      <c r="KBS100" s="73"/>
      <c r="KBT100" s="73"/>
      <c r="KBU100" s="74"/>
      <c r="KBV100" s="74"/>
      <c r="KBW100" s="77"/>
      <c r="KBX100" s="77"/>
      <c r="KBY100" s="11"/>
      <c r="KCE100" s="73"/>
      <c r="KCF100" s="73"/>
      <c r="KCG100" s="73"/>
      <c r="KCH100" s="73"/>
      <c r="KCI100" s="74"/>
      <c r="KCJ100" s="74"/>
      <c r="KCK100" s="77"/>
      <c r="KCL100" s="77"/>
      <c r="KCM100" s="11"/>
      <c r="KCS100" s="73"/>
      <c r="KCT100" s="73"/>
      <c r="KCU100" s="73"/>
      <c r="KCV100" s="73"/>
      <c r="KCW100" s="74"/>
      <c r="KCX100" s="74"/>
      <c r="KCY100" s="77"/>
      <c r="KCZ100" s="77"/>
      <c r="KDA100" s="11"/>
      <c r="KDG100" s="73"/>
      <c r="KDH100" s="73"/>
      <c r="KDI100" s="73"/>
      <c r="KDJ100" s="73"/>
      <c r="KDK100" s="74"/>
      <c r="KDL100" s="74"/>
      <c r="KDM100" s="77"/>
      <c r="KDN100" s="77"/>
      <c r="KDO100" s="11"/>
      <c r="KDU100" s="73"/>
      <c r="KDV100" s="73"/>
      <c r="KDW100" s="73"/>
      <c r="KDX100" s="73"/>
      <c r="KDY100" s="74"/>
      <c r="KDZ100" s="74"/>
      <c r="KEA100" s="77"/>
      <c r="KEB100" s="77"/>
      <c r="KEC100" s="11"/>
      <c r="KEI100" s="73"/>
      <c r="KEJ100" s="73"/>
      <c r="KEK100" s="73"/>
      <c r="KEL100" s="73"/>
      <c r="KEM100" s="74"/>
      <c r="KEN100" s="74"/>
      <c r="KEO100" s="77"/>
      <c r="KEP100" s="77"/>
      <c r="KEQ100" s="11"/>
      <c r="KEW100" s="73"/>
      <c r="KEX100" s="73"/>
      <c r="KEY100" s="73"/>
      <c r="KEZ100" s="73"/>
      <c r="KFA100" s="74"/>
      <c r="KFB100" s="74"/>
      <c r="KFC100" s="77"/>
      <c r="KFD100" s="77"/>
      <c r="KFE100" s="11"/>
      <c r="KFK100" s="73"/>
      <c r="KFL100" s="73"/>
      <c r="KFM100" s="73"/>
      <c r="KFN100" s="73"/>
      <c r="KFO100" s="74"/>
      <c r="KFP100" s="74"/>
      <c r="KFQ100" s="77"/>
      <c r="KFR100" s="77"/>
      <c r="KFS100" s="11"/>
      <c r="KFY100" s="73"/>
      <c r="KFZ100" s="73"/>
      <c r="KGA100" s="73"/>
      <c r="KGB100" s="73"/>
      <c r="KGC100" s="74"/>
      <c r="KGD100" s="74"/>
      <c r="KGE100" s="77"/>
      <c r="KGF100" s="77"/>
      <c r="KGG100" s="11"/>
      <c r="KGM100" s="73"/>
      <c r="KGN100" s="73"/>
      <c r="KGO100" s="73"/>
      <c r="KGP100" s="73"/>
      <c r="KGQ100" s="74"/>
      <c r="KGR100" s="74"/>
      <c r="KGS100" s="77"/>
      <c r="KGT100" s="77"/>
      <c r="KGU100" s="11"/>
      <c r="KHA100" s="73"/>
      <c r="KHB100" s="73"/>
      <c r="KHC100" s="73"/>
      <c r="KHD100" s="73"/>
      <c r="KHE100" s="74"/>
      <c r="KHF100" s="74"/>
      <c r="KHG100" s="77"/>
      <c r="KHH100" s="77"/>
      <c r="KHI100" s="11"/>
      <c r="KHO100" s="73"/>
      <c r="KHP100" s="73"/>
      <c r="KHQ100" s="73"/>
      <c r="KHR100" s="73"/>
      <c r="KHS100" s="74"/>
      <c r="KHT100" s="74"/>
      <c r="KHU100" s="77"/>
      <c r="KHV100" s="77"/>
      <c r="KHW100" s="11"/>
      <c r="KIC100" s="73"/>
      <c r="KID100" s="73"/>
      <c r="KIE100" s="73"/>
      <c r="KIF100" s="73"/>
      <c r="KIG100" s="74"/>
      <c r="KIH100" s="74"/>
      <c r="KII100" s="77"/>
      <c r="KIJ100" s="77"/>
      <c r="KIK100" s="11"/>
      <c r="KIQ100" s="73"/>
      <c r="KIR100" s="73"/>
      <c r="KIS100" s="73"/>
      <c r="KIT100" s="73"/>
      <c r="KIU100" s="74"/>
      <c r="KIV100" s="74"/>
      <c r="KIW100" s="77"/>
      <c r="KIX100" s="77"/>
      <c r="KIY100" s="11"/>
      <c r="KJE100" s="73"/>
      <c r="KJF100" s="73"/>
      <c r="KJG100" s="73"/>
      <c r="KJH100" s="73"/>
      <c r="KJI100" s="74"/>
      <c r="KJJ100" s="74"/>
      <c r="KJK100" s="77"/>
      <c r="KJL100" s="77"/>
      <c r="KJM100" s="11"/>
      <c r="KJS100" s="73"/>
      <c r="KJT100" s="73"/>
      <c r="KJU100" s="73"/>
      <c r="KJV100" s="73"/>
      <c r="KJW100" s="74"/>
      <c r="KJX100" s="74"/>
      <c r="KJY100" s="77"/>
      <c r="KJZ100" s="77"/>
      <c r="KKA100" s="11"/>
      <c r="KKG100" s="73"/>
      <c r="KKH100" s="73"/>
      <c r="KKI100" s="73"/>
      <c r="KKJ100" s="73"/>
      <c r="KKK100" s="74"/>
      <c r="KKL100" s="74"/>
      <c r="KKM100" s="77"/>
      <c r="KKN100" s="77"/>
      <c r="KKO100" s="11"/>
      <c r="KKU100" s="73"/>
      <c r="KKV100" s="73"/>
      <c r="KKW100" s="73"/>
      <c r="KKX100" s="73"/>
      <c r="KKY100" s="74"/>
      <c r="KKZ100" s="74"/>
      <c r="KLA100" s="77"/>
      <c r="KLB100" s="77"/>
      <c r="KLC100" s="11"/>
      <c r="KLI100" s="73"/>
      <c r="KLJ100" s="73"/>
      <c r="KLK100" s="73"/>
      <c r="KLL100" s="73"/>
      <c r="KLM100" s="74"/>
      <c r="KLN100" s="74"/>
      <c r="KLO100" s="77"/>
      <c r="KLP100" s="77"/>
      <c r="KLQ100" s="11"/>
      <c r="KLW100" s="73"/>
      <c r="KLX100" s="73"/>
      <c r="KLY100" s="73"/>
      <c r="KLZ100" s="73"/>
      <c r="KMA100" s="74"/>
      <c r="KMB100" s="74"/>
      <c r="KMC100" s="77"/>
      <c r="KMD100" s="77"/>
      <c r="KME100" s="11"/>
      <c r="KMK100" s="73"/>
      <c r="KML100" s="73"/>
      <c r="KMM100" s="73"/>
      <c r="KMN100" s="73"/>
      <c r="KMO100" s="74"/>
      <c r="KMP100" s="74"/>
      <c r="KMQ100" s="77"/>
      <c r="KMR100" s="77"/>
      <c r="KMS100" s="11"/>
      <c r="KMY100" s="73"/>
      <c r="KMZ100" s="73"/>
      <c r="KNA100" s="73"/>
      <c r="KNB100" s="73"/>
      <c r="KNC100" s="74"/>
      <c r="KND100" s="74"/>
      <c r="KNE100" s="77"/>
      <c r="KNF100" s="77"/>
      <c r="KNG100" s="11"/>
      <c r="KNM100" s="73"/>
      <c r="KNN100" s="73"/>
      <c r="KNO100" s="73"/>
      <c r="KNP100" s="73"/>
      <c r="KNQ100" s="74"/>
      <c r="KNR100" s="74"/>
      <c r="KNS100" s="77"/>
      <c r="KNT100" s="77"/>
      <c r="KNU100" s="11"/>
      <c r="KOA100" s="73"/>
      <c r="KOB100" s="73"/>
      <c r="KOC100" s="73"/>
      <c r="KOD100" s="73"/>
      <c r="KOE100" s="74"/>
      <c r="KOF100" s="74"/>
      <c r="KOG100" s="77"/>
      <c r="KOH100" s="77"/>
      <c r="KOI100" s="11"/>
      <c r="KOO100" s="73"/>
      <c r="KOP100" s="73"/>
      <c r="KOQ100" s="73"/>
      <c r="KOR100" s="73"/>
      <c r="KOS100" s="74"/>
      <c r="KOT100" s="74"/>
      <c r="KOU100" s="77"/>
      <c r="KOV100" s="77"/>
      <c r="KOW100" s="11"/>
      <c r="KPC100" s="73"/>
      <c r="KPD100" s="73"/>
      <c r="KPE100" s="73"/>
      <c r="KPF100" s="73"/>
      <c r="KPG100" s="74"/>
      <c r="KPH100" s="74"/>
      <c r="KPI100" s="77"/>
      <c r="KPJ100" s="77"/>
      <c r="KPK100" s="11"/>
      <c r="KPQ100" s="73"/>
      <c r="KPR100" s="73"/>
      <c r="KPS100" s="73"/>
      <c r="KPT100" s="73"/>
      <c r="KPU100" s="74"/>
      <c r="KPV100" s="74"/>
      <c r="KPW100" s="77"/>
      <c r="KPX100" s="77"/>
      <c r="KPY100" s="11"/>
      <c r="KQE100" s="73"/>
      <c r="KQF100" s="73"/>
      <c r="KQG100" s="73"/>
      <c r="KQH100" s="73"/>
      <c r="KQI100" s="74"/>
      <c r="KQJ100" s="74"/>
      <c r="KQK100" s="77"/>
      <c r="KQL100" s="77"/>
      <c r="KQM100" s="11"/>
      <c r="KQS100" s="73"/>
      <c r="KQT100" s="73"/>
      <c r="KQU100" s="73"/>
      <c r="KQV100" s="73"/>
      <c r="KQW100" s="74"/>
      <c r="KQX100" s="74"/>
      <c r="KQY100" s="77"/>
      <c r="KQZ100" s="77"/>
      <c r="KRA100" s="11"/>
      <c r="KRG100" s="73"/>
      <c r="KRH100" s="73"/>
      <c r="KRI100" s="73"/>
      <c r="KRJ100" s="73"/>
      <c r="KRK100" s="74"/>
      <c r="KRL100" s="74"/>
      <c r="KRM100" s="77"/>
      <c r="KRN100" s="77"/>
      <c r="KRO100" s="11"/>
      <c r="KRU100" s="73"/>
      <c r="KRV100" s="73"/>
      <c r="KRW100" s="73"/>
      <c r="KRX100" s="73"/>
      <c r="KRY100" s="74"/>
      <c r="KRZ100" s="74"/>
      <c r="KSA100" s="77"/>
      <c r="KSB100" s="77"/>
      <c r="KSC100" s="11"/>
      <c r="KSI100" s="73"/>
      <c r="KSJ100" s="73"/>
      <c r="KSK100" s="73"/>
      <c r="KSL100" s="73"/>
      <c r="KSM100" s="74"/>
      <c r="KSN100" s="74"/>
      <c r="KSO100" s="77"/>
      <c r="KSP100" s="77"/>
      <c r="KSQ100" s="11"/>
      <c r="KSW100" s="73"/>
      <c r="KSX100" s="73"/>
      <c r="KSY100" s="73"/>
      <c r="KSZ100" s="73"/>
      <c r="KTA100" s="74"/>
      <c r="KTB100" s="74"/>
      <c r="KTC100" s="77"/>
      <c r="KTD100" s="77"/>
      <c r="KTE100" s="11"/>
      <c r="KTK100" s="73"/>
      <c r="KTL100" s="73"/>
      <c r="KTM100" s="73"/>
      <c r="KTN100" s="73"/>
      <c r="KTO100" s="74"/>
      <c r="KTP100" s="74"/>
      <c r="KTQ100" s="77"/>
      <c r="KTR100" s="77"/>
      <c r="KTS100" s="11"/>
      <c r="KTY100" s="73"/>
      <c r="KTZ100" s="73"/>
      <c r="KUA100" s="73"/>
      <c r="KUB100" s="73"/>
      <c r="KUC100" s="74"/>
      <c r="KUD100" s="74"/>
      <c r="KUE100" s="77"/>
      <c r="KUF100" s="77"/>
      <c r="KUG100" s="11"/>
      <c r="KUM100" s="73"/>
      <c r="KUN100" s="73"/>
      <c r="KUO100" s="73"/>
      <c r="KUP100" s="73"/>
      <c r="KUQ100" s="74"/>
      <c r="KUR100" s="74"/>
      <c r="KUS100" s="77"/>
      <c r="KUT100" s="77"/>
      <c r="KUU100" s="11"/>
      <c r="KVA100" s="73"/>
      <c r="KVB100" s="73"/>
      <c r="KVC100" s="73"/>
      <c r="KVD100" s="73"/>
      <c r="KVE100" s="74"/>
      <c r="KVF100" s="74"/>
      <c r="KVG100" s="77"/>
      <c r="KVH100" s="77"/>
      <c r="KVI100" s="11"/>
      <c r="KVO100" s="73"/>
      <c r="KVP100" s="73"/>
      <c r="KVQ100" s="73"/>
      <c r="KVR100" s="73"/>
      <c r="KVS100" s="74"/>
      <c r="KVT100" s="74"/>
      <c r="KVU100" s="77"/>
      <c r="KVV100" s="77"/>
      <c r="KVW100" s="11"/>
      <c r="KWC100" s="73"/>
      <c r="KWD100" s="73"/>
      <c r="KWE100" s="73"/>
      <c r="KWF100" s="73"/>
      <c r="KWG100" s="74"/>
      <c r="KWH100" s="74"/>
      <c r="KWI100" s="77"/>
      <c r="KWJ100" s="77"/>
      <c r="KWK100" s="11"/>
      <c r="KWQ100" s="73"/>
      <c r="KWR100" s="73"/>
      <c r="KWS100" s="73"/>
      <c r="KWT100" s="73"/>
      <c r="KWU100" s="74"/>
      <c r="KWV100" s="74"/>
      <c r="KWW100" s="77"/>
      <c r="KWX100" s="77"/>
      <c r="KWY100" s="11"/>
      <c r="KXE100" s="73"/>
      <c r="KXF100" s="73"/>
      <c r="KXG100" s="73"/>
      <c r="KXH100" s="73"/>
      <c r="KXI100" s="74"/>
      <c r="KXJ100" s="74"/>
      <c r="KXK100" s="77"/>
      <c r="KXL100" s="77"/>
      <c r="KXM100" s="11"/>
      <c r="KXS100" s="73"/>
      <c r="KXT100" s="73"/>
      <c r="KXU100" s="73"/>
      <c r="KXV100" s="73"/>
      <c r="KXW100" s="74"/>
      <c r="KXX100" s="74"/>
      <c r="KXY100" s="77"/>
      <c r="KXZ100" s="77"/>
      <c r="KYA100" s="11"/>
      <c r="KYG100" s="73"/>
      <c r="KYH100" s="73"/>
      <c r="KYI100" s="73"/>
      <c r="KYJ100" s="73"/>
      <c r="KYK100" s="74"/>
      <c r="KYL100" s="74"/>
      <c r="KYM100" s="77"/>
      <c r="KYN100" s="77"/>
      <c r="KYO100" s="11"/>
      <c r="KYU100" s="73"/>
      <c r="KYV100" s="73"/>
      <c r="KYW100" s="73"/>
      <c r="KYX100" s="73"/>
      <c r="KYY100" s="74"/>
      <c r="KYZ100" s="74"/>
      <c r="KZA100" s="77"/>
      <c r="KZB100" s="77"/>
      <c r="KZC100" s="11"/>
      <c r="KZI100" s="73"/>
      <c r="KZJ100" s="73"/>
      <c r="KZK100" s="73"/>
      <c r="KZL100" s="73"/>
      <c r="KZM100" s="74"/>
      <c r="KZN100" s="74"/>
      <c r="KZO100" s="77"/>
      <c r="KZP100" s="77"/>
      <c r="KZQ100" s="11"/>
      <c r="KZW100" s="73"/>
      <c r="KZX100" s="73"/>
      <c r="KZY100" s="73"/>
      <c r="KZZ100" s="73"/>
      <c r="LAA100" s="74"/>
      <c r="LAB100" s="74"/>
      <c r="LAC100" s="77"/>
      <c r="LAD100" s="77"/>
      <c r="LAE100" s="11"/>
      <c r="LAK100" s="73"/>
      <c r="LAL100" s="73"/>
      <c r="LAM100" s="73"/>
      <c r="LAN100" s="73"/>
      <c r="LAO100" s="74"/>
      <c r="LAP100" s="74"/>
      <c r="LAQ100" s="77"/>
      <c r="LAR100" s="77"/>
      <c r="LAS100" s="11"/>
      <c r="LAY100" s="73"/>
      <c r="LAZ100" s="73"/>
      <c r="LBA100" s="73"/>
      <c r="LBB100" s="73"/>
      <c r="LBC100" s="74"/>
      <c r="LBD100" s="74"/>
      <c r="LBE100" s="77"/>
      <c r="LBF100" s="77"/>
      <c r="LBG100" s="11"/>
      <c r="LBM100" s="73"/>
      <c r="LBN100" s="73"/>
      <c r="LBO100" s="73"/>
      <c r="LBP100" s="73"/>
      <c r="LBQ100" s="74"/>
      <c r="LBR100" s="74"/>
      <c r="LBS100" s="77"/>
      <c r="LBT100" s="77"/>
      <c r="LBU100" s="11"/>
      <c r="LCA100" s="73"/>
      <c r="LCB100" s="73"/>
      <c r="LCC100" s="73"/>
      <c r="LCD100" s="73"/>
      <c r="LCE100" s="74"/>
      <c r="LCF100" s="74"/>
      <c r="LCG100" s="77"/>
      <c r="LCH100" s="77"/>
      <c r="LCI100" s="11"/>
      <c r="LCO100" s="73"/>
      <c r="LCP100" s="73"/>
      <c r="LCQ100" s="73"/>
      <c r="LCR100" s="73"/>
      <c r="LCS100" s="74"/>
      <c r="LCT100" s="74"/>
      <c r="LCU100" s="77"/>
      <c r="LCV100" s="77"/>
      <c r="LCW100" s="11"/>
      <c r="LDC100" s="73"/>
      <c r="LDD100" s="73"/>
      <c r="LDE100" s="73"/>
      <c r="LDF100" s="73"/>
      <c r="LDG100" s="74"/>
      <c r="LDH100" s="74"/>
      <c r="LDI100" s="77"/>
      <c r="LDJ100" s="77"/>
      <c r="LDK100" s="11"/>
      <c r="LDQ100" s="73"/>
      <c r="LDR100" s="73"/>
      <c r="LDS100" s="73"/>
      <c r="LDT100" s="73"/>
      <c r="LDU100" s="74"/>
      <c r="LDV100" s="74"/>
      <c r="LDW100" s="77"/>
      <c r="LDX100" s="77"/>
      <c r="LDY100" s="11"/>
      <c r="LEE100" s="73"/>
      <c r="LEF100" s="73"/>
      <c r="LEG100" s="73"/>
      <c r="LEH100" s="73"/>
      <c r="LEI100" s="74"/>
      <c r="LEJ100" s="74"/>
      <c r="LEK100" s="77"/>
      <c r="LEL100" s="77"/>
      <c r="LEM100" s="11"/>
      <c r="LES100" s="73"/>
      <c r="LET100" s="73"/>
      <c r="LEU100" s="73"/>
      <c r="LEV100" s="73"/>
      <c r="LEW100" s="74"/>
      <c r="LEX100" s="74"/>
      <c r="LEY100" s="77"/>
      <c r="LEZ100" s="77"/>
      <c r="LFA100" s="11"/>
      <c r="LFG100" s="73"/>
      <c r="LFH100" s="73"/>
      <c r="LFI100" s="73"/>
      <c r="LFJ100" s="73"/>
      <c r="LFK100" s="74"/>
      <c r="LFL100" s="74"/>
      <c r="LFM100" s="77"/>
      <c r="LFN100" s="77"/>
      <c r="LFO100" s="11"/>
      <c r="LFU100" s="73"/>
      <c r="LFV100" s="73"/>
      <c r="LFW100" s="73"/>
      <c r="LFX100" s="73"/>
      <c r="LFY100" s="74"/>
      <c r="LFZ100" s="74"/>
      <c r="LGA100" s="77"/>
      <c r="LGB100" s="77"/>
      <c r="LGC100" s="11"/>
      <c r="LGI100" s="73"/>
      <c r="LGJ100" s="73"/>
      <c r="LGK100" s="73"/>
      <c r="LGL100" s="73"/>
      <c r="LGM100" s="74"/>
      <c r="LGN100" s="74"/>
      <c r="LGO100" s="77"/>
      <c r="LGP100" s="77"/>
      <c r="LGQ100" s="11"/>
      <c r="LGW100" s="73"/>
      <c r="LGX100" s="73"/>
      <c r="LGY100" s="73"/>
      <c r="LGZ100" s="73"/>
      <c r="LHA100" s="74"/>
      <c r="LHB100" s="74"/>
      <c r="LHC100" s="77"/>
      <c r="LHD100" s="77"/>
      <c r="LHE100" s="11"/>
      <c r="LHK100" s="73"/>
      <c r="LHL100" s="73"/>
      <c r="LHM100" s="73"/>
      <c r="LHN100" s="73"/>
      <c r="LHO100" s="74"/>
      <c r="LHP100" s="74"/>
      <c r="LHQ100" s="77"/>
      <c r="LHR100" s="77"/>
      <c r="LHS100" s="11"/>
      <c r="LHY100" s="73"/>
      <c r="LHZ100" s="73"/>
      <c r="LIA100" s="73"/>
      <c r="LIB100" s="73"/>
      <c r="LIC100" s="74"/>
      <c r="LID100" s="74"/>
      <c r="LIE100" s="77"/>
      <c r="LIF100" s="77"/>
      <c r="LIG100" s="11"/>
      <c r="LIM100" s="73"/>
      <c r="LIN100" s="73"/>
      <c r="LIO100" s="73"/>
      <c r="LIP100" s="73"/>
      <c r="LIQ100" s="74"/>
      <c r="LIR100" s="74"/>
      <c r="LIS100" s="77"/>
      <c r="LIT100" s="77"/>
      <c r="LIU100" s="11"/>
      <c r="LJA100" s="73"/>
      <c r="LJB100" s="73"/>
      <c r="LJC100" s="73"/>
      <c r="LJD100" s="73"/>
      <c r="LJE100" s="74"/>
      <c r="LJF100" s="74"/>
      <c r="LJG100" s="77"/>
      <c r="LJH100" s="77"/>
      <c r="LJI100" s="11"/>
      <c r="LJO100" s="73"/>
      <c r="LJP100" s="73"/>
      <c r="LJQ100" s="73"/>
      <c r="LJR100" s="73"/>
      <c r="LJS100" s="74"/>
      <c r="LJT100" s="74"/>
      <c r="LJU100" s="77"/>
      <c r="LJV100" s="77"/>
      <c r="LJW100" s="11"/>
      <c r="LKC100" s="73"/>
      <c r="LKD100" s="73"/>
      <c r="LKE100" s="73"/>
      <c r="LKF100" s="73"/>
      <c r="LKG100" s="74"/>
      <c r="LKH100" s="74"/>
      <c r="LKI100" s="77"/>
      <c r="LKJ100" s="77"/>
      <c r="LKK100" s="11"/>
      <c r="LKQ100" s="73"/>
      <c r="LKR100" s="73"/>
      <c r="LKS100" s="73"/>
      <c r="LKT100" s="73"/>
      <c r="LKU100" s="74"/>
      <c r="LKV100" s="74"/>
      <c r="LKW100" s="77"/>
      <c r="LKX100" s="77"/>
      <c r="LKY100" s="11"/>
      <c r="LLE100" s="73"/>
      <c r="LLF100" s="73"/>
      <c r="LLG100" s="73"/>
      <c r="LLH100" s="73"/>
      <c r="LLI100" s="74"/>
      <c r="LLJ100" s="74"/>
      <c r="LLK100" s="77"/>
      <c r="LLL100" s="77"/>
      <c r="LLM100" s="11"/>
      <c r="LLS100" s="73"/>
      <c r="LLT100" s="73"/>
      <c r="LLU100" s="73"/>
      <c r="LLV100" s="73"/>
      <c r="LLW100" s="74"/>
      <c r="LLX100" s="74"/>
      <c r="LLY100" s="77"/>
      <c r="LLZ100" s="77"/>
      <c r="LMA100" s="11"/>
      <c r="LMG100" s="73"/>
      <c r="LMH100" s="73"/>
      <c r="LMI100" s="73"/>
      <c r="LMJ100" s="73"/>
      <c r="LMK100" s="74"/>
      <c r="LML100" s="74"/>
      <c r="LMM100" s="77"/>
      <c r="LMN100" s="77"/>
      <c r="LMO100" s="11"/>
      <c r="LMU100" s="73"/>
      <c r="LMV100" s="73"/>
      <c r="LMW100" s="73"/>
      <c r="LMX100" s="73"/>
      <c r="LMY100" s="74"/>
      <c r="LMZ100" s="74"/>
      <c r="LNA100" s="77"/>
      <c r="LNB100" s="77"/>
      <c r="LNC100" s="11"/>
      <c r="LNI100" s="73"/>
      <c r="LNJ100" s="73"/>
      <c r="LNK100" s="73"/>
      <c r="LNL100" s="73"/>
      <c r="LNM100" s="74"/>
      <c r="LNN100" s="74"/>
      <c r="LNO100" s="77"/>
      <c r="LNP100" s="77"/>
      <c r="LNQ100" s="11"/>
      <c r="LNW100" s="73"/>
      <c r="LNX100" s="73"/>
      <c r="LNY100" s="73"/>
      <c r="LNZ100" s="73"/>
      <c r="LOA100" s="74"/>
      <c r="LOB100" s="74"/>
      <c r="LOC100" s="77"/>
      <c r="LOD100" s="77"/>
      <c r="LOE100" s="11"/>
      <c r="LOK100" s="73"/>
      <c r="LOL100" s="73"/>
      <c r="LOM100" s="73"/>
      <c r="LON100" s="73"/>
      <c r="LOO100" s="74"/>
      <c r="LOP100" s="74"/>
      <c r="LOQ100" s="77"/>
      <c r="LOR100" s="77"/>
      <c r="LOS100" s="11"/>
      <c r="LOY100" s="73"/>
      <c r="LOZ100" s="73"/>
      <c r="LPA100" s="73"/>
      <c r="LPB100" s="73"/>
      <c r="LPC100" s="74"/>
      <c r="LPD100" s="74"/>
      <c r="LPE100" s="77"/>
      <c r="LPF100" s="77"/>
      <c r="LPG100" s="11"/>
      <c r="LPM100" s="73"/>
      <c r="LPN100" s="73"/>
      <c r="LPO100" s="73"/>
      <c r="LPP100" s="73"/>
      <c r="LPQ100" s="74"/>
      <c r="LPR100" s="74"/>
      <c r="LPS100" s="77"/>
      <c r="LPT100" s="77"/>
      <c r="LPU100" s="11"/>
      <c r="LQA100" s="73"/>
      <c r="LQB100" s="73"/>
      <c r="LQC100" s="73"/>
      <c r="LQD100" s="73"/>
      <c r="LQE100" s="74"/>
      <c r="LQF100" s="74"/>
      <c r="LQG100" s="77"/>
      <c r="LQH100" s="77"/>
      <c r="LQI100" s="11"/>
      <c r="LQO100" s="73"/>
      <c r="LQP100" s="73"/>
      <c r="LQQ100" s="73"/>
      <c r="LQR100" s="73"/>
      <c r="LQS100" s="74"/>
      <c r="LQT100" s="74"/>
      <c r="LQU100" s="77"/>
      <c r="LQV100" s="77"/>
      <c r="LQW100" s="11"/>
      <c r="LRC100" s="73"/>
      <c r="LRD100" s="73"/>
      <c r="LRE100" s="73"/>
      <c r="LRF100" s="73"/>
      <c r="LRG100" s="74"/>
      <c r="LRH100" s="74"/>
      <c r="LRI100" s="77"/>
      <c r="LRJ100" s="77"/>
      <c r="LRK100" s="11"/>
      <c r="LRQ100" s="73"/>
      <c r="LRR100" s="73"/>
      <c r="LRS100" s="73"/>
      <c r="LRT100" s="73"/>
      <c r="LRU100" s="74"/>
      <c r="LRV100" s="74"/>
      <c r="LRW100" s="77"/>
      <c r="LRX100" s="77"/>
      <c r="LRY100" s="11"/>
      <c r="LSE100" s="73"/>
      <c r="LSF100" s="73"/>
      <c r="LSG100" s="73"/>
      <c r="LSH100" s="73"/>
      <c r="LSI100" s="74"/>
      <c r="LSJ100" s="74"/>
      <c r="LSK100" s="77"/>
      <c r="LSL100" s="77"/>
      <c r="LSM100" s="11"/>
      <c r="LSS100" s="73"/>
      <c r="LST100" s="73"/>
      <c r="LSU100" s="73"/>
      <c r="LSV100" s="73"/>
      <c r="LSW100" s="74"/>
      <c r="LSX100" s="74"/>
      <c r="LSY100" s="77"/>
      <c r="LSZ100" s="77"/>
      <c r="LTA100" s="11"/>
      <c r="LTG100" s="73"/>
      <c r="LTH100" s="73"/>
      <c r="LTI100" s="73"/>
      <c r="LTJ100" s="73"/>
      <c r="LTK100" s="74"/>
      <c r="LTL100" s="74"/>
      <c r="LTM100" s="77"/>
      <c r="LTN100" s="77"/>
      <c r="LTO100" s="11"/>
      <c r="LTU100" s="73"/>
      <c r="LTV100" s="73"/>
      <c r="LTW100" s="73"/>
      <c r="LTX100" s="73"/>
      <c r="LTY100" s="74"/>
      <c r="LTZ100" s="74"/>
      <c r="LUA100" s="77"/>
      <c r="LUB100" s="77"/>
      <c r="LUC100" s="11"/>
      <c r="LUI100" s="73"/>
      <c r="LUJ100" s="73"/>
      <c r="LUK100" s="73"/>
      <c r="LUL100" s="73"/>
      <c r="LUM100" s="74"/>
      <c r="LUN100" s="74"/>
      <c r="LUO100" s="77"/>
      <c r="LUP100" s="77"/>
      <c r="LUQ100" s="11"/>
      <c r="LUW100" s="73"/>
      <c r="LUX100" s="73"/>
      <c r="LUY100" s="73"/>
      <c r="LUZ100" s="73"/>
      <c r="LVA100" s="74"/>
      <c r="LVB100" s="74"/>
      <c r="LVC100" s="77"/>
      <c r="LVD100" s="77"/>
      <c r="LVE100" s="11"/>
      <c r="LVK100" s="73"/>
      <c r="LVL100" s="73"/>
      <c r="LVM100" s="73"/>
      <c r="LVN100" s="73"/>
      <c r="LVO100" s="74"/>
      <c r="LVP100" s="74"/>
      <c r="LVQ100" s="77"/>
      <c r="LVR100" s="77"/>
      <c r="LVS100" s="11"/>
      <c r="LVY100" s="73"/>
      <c r="LVZ100" s="73"/>
      <c r="LWA100" s="73"/>
      <c r="LWB100" s="73"/>
      <c r="LWC100" s="74"/>
      <c r="LWD100" s="74"/>
      <c r="LWE100" s="77"/>
      <c r="LWF100" s="77"/>
      <c r="LWG100" s="11"/>
      <c r="LWM100" s="73"/>
      <c r="LWN100" s="73"/>
      <c r="LWO100" s="73"/>
      <c r="LWP100" s="73"/>
      <c r="LWQ100" s="74"/>
      <c r="LWR100" s="74"/>
      <c r="LWS100" s="77"/>
      <c r="LWT100" s="77"/>
      <c r="LWU100" s="11"/>
      <c r="LXA100" s="73"/>
      <c r="LXB100" s="73"/>
      <c r="LXC100" s="73"/>
      <c r="LXD100" s="73"/>
      <c r="LXE100" s="74"/>
      <c r="LXF100" s="74"/>
      <c r="LXG100" s="77"/>
      <c r="LXH100" s="77"/>
      <c r="LXI100" s="11"/>
      <c r="LXO100" s="73"/>
      <c r="LXP100" s="73"/>
      <c r="LXQ100" s="73"/>
      <c r="LXR100" s="73"/>
      <c r="LXS100" s="74"/>
      <c r="LXT100" s="74"/>
      <c r="LXU100" s="77"/>
      <c r="LXV100" s="77"/>
      <c r="LXW100" s="11"/>
      <c r="LYC100" s="73"/>
      <c r="LYD100" s="73"/>
      <c r="LYE100" s="73"/>
      <c r="LYF100" s="73"/>
      <c r="LYG100" s="74"/>
      <c r="LYH100" s="74"/>
      <c r="LYI100" s="77"/>
      <c r="LYJ100" s="77"/>
      <c r="LYK100" s="11"/>
      <c r="LYQ100" s="73"/>
      <c r="LYR100" s="73"/>
      <c r="LYS100" s="73"/>
      <c r="LYT100" s="73"/>
      <c r="LYU100" s="74"/>
      <c r="LYV100" s="74"/>
      <c r="LYW100" s="77"/>
      <c r="LYX100" s="77"/>
      <c r="LYY100" s="11"/>
      <c r="LZE100" s="73"/>
      <c r="LZF100" s="73"/>
      <c r="LZG100" s="73"/>
      <c r="LZH100" s="73"/>
      <c r="LZI100" s="74"/>
      <c r="LZJ100" s="74"/>
      <c r="LZK100" s="77"/>
      <c r="LZL100" s="77"/>
      <c r="LZM100" s="11"/>
      <c r="LZS100" s="73"/>
      <c r="LZT100" s="73"/>
      <c r="LZU100" s="73"/>
      <c r="LZV100" s="73"/>
      <c r="LZW100" s="74"/>
      <c r="LZX100" s="74"/>
      <c r="LZY100" s="77"/>
      <c r="LZZ100" s="77"/>
      <c r="MAA100" s="11"/>
      <c r="MAG100" s="73"/>
      <c r="MAH100" s="73"/>
      <c r="MAI100" s="73"/>
      <c r="MAJ100" s="73"/>
      <c r="MAK100" s="74"/>
      <c r="MAL100" s="74"/>
      <c r="MAM100" s="77"/>
      <c r="MAN100" s="77"/>
      <c r="MAO100" s="11"/>
      <c r="MAU100" s="73"/>
      <c r="MAV100" s="73"/>
      <c r="MAW100" s="73"/>
      <c r="MAX100" s="73"/>
      <c r="MAY100" s="74"/>
      <c r="MAZ100" s="74"/>
      <c r="MBA100" s="77"/>
      <c r="MBB100" s="77"/>
      <c r="MBC100" s="11"/>
      <c r="MBI100" s="73"/>
      <c r="MBJ100" s="73"/>
      <c r="MBK100" s="73"/>
      <c r="MBL100" s="73"/>
      <c r="MBM100" s="74"/>
      <c r="MBN100" s="74"/>
      <c r="MBO100" s="77"/>
      <c r="MBP100" s="77"/>
      <c r="MBQ100" s="11"/>
      <c r="MBW100" s="73"/>
      <c r="MBX100" s="73"/>
      <c r="MBY100" s="73"/>
      <c r="MBZ100" s="73"/>
      <c r="MCA100" s="74"/>
      <c r="MCB100" s="74"/>
      <c r="MCC100" s="77"/>
      <c r="MCD100" s="77"/>
      <c r="MCE100" s="11"/>
      <c r="MCK100" s="73"/>
      <c r="MCL100" s="73"/>
      <c r="MCM100" s="73"/>
      <c r="MCN100" s="73"/>
      <c r="MCO100" s="74"/>
      <c r="MCP100" s="74"/>
      <c r="MCQ100" s="77"/>
      <c r="MCR100" s="77"/>
      <c r="MCS100" s="11"/>
      <c r="MCY100" s="73"/>
      <c r="MCZ100" s="73"/>
      <c r="MDA100" s="73"/>
      <c r="MDB100" s="73"/>
      <c r="MDC100" s="74"/>
      <c r="MDD100" s="74"/>
      <c r="MDE100" s="77"/>
      <c r="MDF100" s="77"/>
      <c r="MDG100" s="11"/>
      <c r="MDM100" s="73"/>
      <c r="MDN100" s="73"/>
      <c r="MDO100" s="73"/>
      <c r="MDP100" s="73"/>
      <c r="MDQ100" s="74"/>
      <c r="MDR100" s="74"/>
      <c r="MDS100" s="77"/>
      <c r="MDT100" s="77"/>
      <c r="MDU100" s="11"/>
      <c r="MEA100" s="73"/>
      <c r="MEB100" s="73"/>
      <c r="MEC100" s="73"/>
      <c r="MED100" s="73"/>
      <c r="MEE100" s="74"/>
      <c r="MEF100" s="74"/>
      <c r="MEG100" s="77"/>
      <c r="MEH100" s="77"/>
      <c r="MEI100" s="11"/>
      <c r="MEO100" s="73"/>
      <c r="MEP100" s="73"/>
      <c r="MEQ100" s="73"/>
      <c r="MER100" s="73"/>
      <c r="MES100" s="74"/>
      <c r="MET100" s="74"/>
      <c r="MEU100" s="77"/>
      <c r="MEV100" s="77"/>
      <c r="MEW100" s="11"/>
      <c r="MFC100" s="73"/>
      <c r="MFD100" s="73"/>
      <c r="MFE100" s="73"/>
      <c r="MFF100" s="73"/>
      <c r="MFG100" s="74"/>
      <c r="MFH100" s="74"/>
      <c r="MFI100" s="77"/>
      <c r="MFJ100" s="77"/>
      <c r="MFK100" s="11"/>
      <c r="MFQ100" s="73"/>
      <c r="MFR100" s="73"/>
      <c r="MFS100" s="73"/>
      <c r="MFT100" s="73"/>
      <c r="MFU100" s="74"/>
      <c r="MFV100" s="74"/>
      <c r="MFW100" s="77"/>
      <c r="MFX100" s="77"/>
      <c r="MFY100" s="11"/>
      <c r="MGE100" s="73"/>
      <c r="MGF100" s="73"/>
      <c r="MGG100" s="73"/>
      <c r="MGH100" s="73"/>
      <c r="MGI100" s="74"/>
      <c r="MGJ100" s="74"/>
      <c r="MGK100" s="77"/>
      <c r="MGL100" s="77"/>
      <c r="MGM100" s="11"/>
      <c r="MGS100" s="73"/>
      <c r="MGT100" s="73"/>
      <c r="MGU100" s="73"/>
      <c r="MGV100" s="73"/>
      <c r="MGW100" s="74"/>
      <c r="MGX100" s="74"/>
      <c r="MGY100" s="77"/>
      <c r="MGZ100" s="77"/>
      <c r="MHA100" s="11"/>
      <c r="MHG100" s="73"/>
      <c r="MHH100" s="73"/>
      <c r="MHI100" s="73"/>
      <c r="MHJ100" s="73"/>
      <c r="MHK100" s="74"/>
      <c r="MHL100" s="74"/>
      <c r="MHM100" s="77"/>
      <c r="MHN100" s="77"/>
      <c r="MHO100" s="11"/>
      <c r="MHU100" s="73"/>
      <c r="MHV100" s="73"/>
      <c r="MHW100" s="73"/>
      <c r="MHX100" s="73"/>
      <c r="MHY100" s="74"/>
      <c r="MHZ100" s="74"/>
      <c r="MIA100" s="77"/>
      <c r="MIB100" s="77"/>
      <c r="MIC100" s="11"/>
      <c r="MII100" s="73"/>
      <c r="MIJ100" s="73"/>
      <c r="MIK100" s="73"/>
      <c r="MIL100" s="73"/>
      <c r="MIM100" s="74"/>
      <c r="MIN100" s="74"/>
      <c r="MIO100" s="77"/>
      <c r="MIP100" s="77"/>
      <c r="MIQ100" s="11"/>
      <c r="MIW100" s="73"/>
      <c r="MIX100" s="73"/>
      <c r="MIY100" s="73"/>
      <c r="MIZ100" s="73"/>
      <c r="MJA100" s="74"/>
      <c r="MJB100" s="74"/>
      <c r="MJC100" s="77"/>
      <c r="MJD100" s="77"/>
      <c r="MJE100" s="11"/>
      <c r="MJK100" s="73"/>
      <c r="MJL100" s="73"/>
      <c r="MJM100" s="73"/>
      <c r="MJN100" s="73"/>
      <c r="MJO100" s="74"/>
      <c r="MJP100" s="74"/>
      <c r="MJQ100" s="77"/>
      <c r="MJR100" s="77"/>
      <c r="MJS100" s="11"/>
      <c r="MJY100" s="73"/>
      <c r="MJZ100" s="73"/>
      <c r="MKA100" s="73"/>
      <c r="MKB100" s="73"/>
      <c r="MKC100" s="74"/>
      <c r="MKD100" s="74"/>
      <c r="MKE100" s="77"/>
      <c r="MKF100" s="77"/>
      <c r="MKG100" s="11"/>
      <c r="MKM100" s="73"/>
      <c r="MKN100" s="73"/>
      <c r="MKO100" s="73"/>
      <c r="MKP100" s="73"/>
      <c r="MKQ100" s="74"/>
      <c r="MKR100" s="74"/>
      <c r="MKS100" s="77"/>
      <c r="MKT100" s="77"/>
      <c r="MKU100" s="11"/>
      <c r="MLA100" s="73"/>
      <c r="MLB100" s="73"/>
      <c r="MLC100" s="73"/>
      <c r="MLD100" s="73"/>
      <c r="MLE100" s="74"/>
      <c r="MLF100" s="74"/>
      <c r="MLG100" s="77"/>
      <c r="MLH100" s="77"/>
      <c r="MLI100" s="11"/>
      <c r="MLO100" s="73"/>
      <c r="MLP100" s="73"/>
      <c r="MLQ100" s="73"/>
      <c r="MLR100" s="73"/>
      <c r="MLS100" s="74"/>
      <c r="MLT100" s="74"/>
      <c r="MLU100" s="77"/>
      <c r="MLV100" s="77"/>
      <c r="MLW100" s="11"/>
      <c r="MMC100" s="73"/>
      <c r="MMD100" s="73"/>
      <c r="MME100" s="73"/>
      <c r="MMF100" s="73"/>
      <c r="MMG100" s="74"/>
      <c r="MMH100" s="74"/>
      <c r="MMI100" s="77"/>
      <c r="MMJ100" s="77"/>
      <c r="MMK100" s="11"/>
      <c r="MMQ100" s="73"/>
      <c r="MMR100" s="73"/>
      <c r="MMS100" s="73"/>
      <c r="MMT100" s="73"/>
      <c r="MMU100" s="74"/>
      <c r="MMV100" s="74"/>
      <c r="MMW100" s="77"/>
      <c r="MMX100" s="77"/>
      <c r="MMY100" s="11"/>
      <c r="MNE100" s="73"/>
      <c r="MNF100" s="73"/>
      <c r="MNG100" s="73"/>
      <c r="MNH100" s="73"/>
      <c r="MNI100" s="74"/>
      <c r="MNJ100" s="74"/>
      <c r="MNK100" s="77"/>
      <c r="MNL100" s="77"/>
      <c r="MNM100" s="11"/>
      <c r="MNS100" s="73"/>
      <c r="MNT100" s="73"/>
      <c r="MNU100" s="73"/>
      <c r="MNV100" s="73"/>
      <c r="MNW100" s="74"/>
      <c r="MNX100" s="74"/>
      <c r="MNY100" s="77"/>
      <c r="MNZ100" s="77"/>
      <c r="MOA100" s="11"/>
      <c r="MOG100" s="73"/>
      <c r="MOH100" s="73"/>
      <c r="MOI100" s="73"/>
      <c r="MOJ100" s="73"/>
      <c r="MOK100" s="74"/>
      <c r="MOL100" s="74"/>
      <c r="MOM100" s="77"/>
      <c r="MON100" s="77"/>
      <c r="MOO100" s="11"/>
      <c r="MOU100" s="73"/>
      <c r="MOV100" s="73"/>
      <c r="MOW100" s="73"/>
      <c r="MOX100" s="73"/>
      <c r="MOY100" s="74"/>
      <c r="MOZ100" s="74"/>
      <c r="MPA100" s="77"/>
      <c r="MPB100" s="77"/>
      <c r="MPC100" s="11"/>
      <c r="MPI100" s="73"/>
      <c r="MPJ100" s="73"/>
      <c r="MPK100" s="73"/>
      <c r="MPL100" s="73"/>
      <c r="MPM100" s="74"/>
      <c r="MPN100" s="74"/>
      <c r="MPO100" s="77"/>
      <c r="MPP100" s="77"/>
      <c r="MPQ100" s="11"/>
      <c r="MPW100" s="73"/>
      <c r="MPX100" s="73"/>
      <c r="MPY100" s="73"/>
      <c r="MPZ100" s="73"/>
      <c r="MQA100" s="74"/>
      <c r="MQB100" s="74"/>
      <c r="MQC100" s="77"/>
      <c r="MQD100" s="77"/>
      <c r="MQE100" s="11"/>
      <c r="MQK100" s="73"/>
      <c r="MQL100" s="73"/>
      <c r="MQM100" s="73"/>
      <c r="MQN100" s="73"/>
      <c r="MQO100" s="74"/>
      <c r="MQP100" s="74"/>
      <c r="MQQ100" s="77"/>
      <c r="MQR100" s="77"/>
      <c r="MQS100" s="11"/>
      <c r="MQY100" s="73"/>
      <c r="MQZ100" s="73"/>
      <c r="MRA100" s="73"/>
      <c r="MRB100" s="73"/>
      <c r="MRC100" s="74"/>
      <c r="MRD100" s="74"/>
      <c r="MRE100" s="77"/>
      <c r="MRF100" s="77"/>
      <c r="MRG100" s="11"/>
      <c r="MRM100" s="73"/>
      <c r="MRN100" s="73"/>
      <c r="MRO100" s="73"/>
      <c r="MRP100" s="73"/>
      <c r="MRQ100" s="74"/>
      <c r="MRR100" s="74"/>
      <c r="MRS100" s="77"/>
      <c r="MRT100" s="77"/>
      <c r="MRU100" s="11"/>
      <c r="MSA100" s="73"/>
      <c r="MSB100" s="73"/>
      <c r="MSC100" s="73"/>
      <c r="MSD100" s="73"/>
      <c r="MSE100" s="74"/>
      <c r="MSF100" s="74"/>
      <c r="MSG100" s="77"/>
      <c r="MSH100" s="77"/>
      <c r="MSI100" s="11"/>
      <c r="MSO100" s="73"/>
      <c r="MSP100" s="73"/>
      <c r="MSQ100" s="73"/>
      <c r="MSR100" s="73"/>
      <c r="MSS100" s="74"/>
      <c r="MST100" s="74"/>
      <c r="MSU100" s="77"/>
      <c r="MSV100" s="77"/>
      <c r="MSW100" s="11"/>
      <c r="MTC100" s="73"/>
      <c r="MTD100" s="73"/>
      <c r="MTE100" s="73"/>
      <c r="MTF100" s="73"/>
      <c r="MTG100" s="74"/>
      <c r="MTH100" s="74"/>
      <c r="MTI100" s="77"/>
      <c r="MTJ100" s="77"/>
      <c r="MTK100" s="11"/>
      <c r="MTQ100" s="73"/>
      <c r="MTR100" s="73"/>
      <c r="MTS100" s="73"/>
      <c r="MTT100" s="73"/>
      <c r="MTU100" s="74"/>
      <c r="MTV100" s="74"/>
      <c r="MTW100" s="77"/>
      <c r="MTX100" s="77"/>
      <c r="MTY100" s="11"/>
      <c r="MUE100" s="73"/>
      <c r="MUF100" s="73"/>
      <c r="MUG100" s="73"/>
      <c r="MUH100" s="73"/>
      <c r="MUI100" s="74"/>
      <c r="MUJ100" s="74"/>
      <c r="MUK100" s="77"/>
      <c r="MUL100" s="77"/>
      <c r="MUM100" s="11"/>
      <c r="MUS100" s="73"/>
      <c r="MUT100" s="73"/>
      <c r="MUU100" s="73"/>
      <c r="MUV100" s="73"/>
      <c r="MUW100" s="74"/>
      <c r="MUX100" s="74"/>
      <c r="MUY100" s="77"/>
      <c r="MUZ100" s="77"/>
      <c r="MVA100" s="11"/>
      <c r="MVG100" s="73"/>
      <c r="MVH100" s="73"/>
      <c r="MVI100" s="73"/>
      <c r="MVJ100" s="73"/>
      <c r="MVK100" s="74"/>
      <c r="MVL100" s="74"/>
      <c r="MVM100" s="77"/>
      <c r="MVN100" s="77"/>
      <c r="MVO100" s="11"/>
      <c r="MVU100" s="73"/>
      <c r="MVV100" s="73"/>
      <c r="MVW100" s="73"/>
      <c r="MVX100" s="73"/>
      <c r="MVY100" s="74"/>
      <c r="MVZ100" s="74"/>
      <c r="MWA100" s="77"/>
      <c r="MWB100" s="77"/>
      <c r="MWC100" s="11"/>
      <c r="MWI100" s="73"/>
      <c r="MWJ100" s="73"/>
      <c r="MWK100" s="73"/>
      <c r="MWL100" s="73"/>
      <c r="MWM100" s="74"/>
      <c r="MWN100" s="74"/>
      <c r="MWO100" s="77"/>
      <c r="MWP100" s="77"/>
      <c r="MWQ100" s="11"/>
      <c r="MWW100" s="73"/>
      <c r="MWX100" s="73"/>
      <c r="MWY100" s="73"/>
      <c r="MWZ100" s="73"/>
      <c r="MXA100" s="74"/>
      <c r="MXB100" s="74"/>
      <c r="MXC100" s="77"/>
      <c r="MXD100" s="77"/>
      <c r="MXE100" s="11"/>
      <c r="MXK100" s="73"/>
      <c r="MXL100" s="73"/>
      <c r="MXM100" s="73"/>
      <c r="MXN100" s="73"/>
      <c r="MXO100" s="74"/>
      <c r="MXP100" s="74"/>
      <c r="MXQ100" s="77"/>
      <c r="MXR100" s="77"/>
      <c r="MXS100" s="11"/>
      <c r="MXY100" s="73"/>
      <c r="MXZ100" s="73"/>
      <c r="MYA100" s="73"/>
      <c r="MYB100" s="73"/>
      <c r="MYC100" s="74"/>
      <c r="MYD100" s="74"/>
      <c r="MYE100" s="77"/>
      <c r="MYF100" s="77"/>
      <c r="MYG100" s="11"/>
      <c r="MYM100" s="73"/>
      <c r="MYN100" s="73"/>
      <c r="MYO100" s="73"/>
      <c r="MYP100" s="73"/>
      <c r="MYQ100" s="74"/>
      <c r="MYR100" s="74"/>
      <c r="MYS100" s="77"/>
      <c r="MYT100" s="77"/>
      <c r="MYU100" s="11"/>
      <c r="MZA100" s="73"/>
      <c r="MZB100" s="73"/>
      <c r="MZC100" s="73"/>
      <c r="MZD100" s="73"/>
      <c r="MZE100" s="74"/>
      <c r="MZF100" s="74"/>
      <c r="MZG100" s="77"/>
      <c r="MZH100" s="77"/>
      <c r="MZI100" s="11"/>
      <c r="MZO100" s="73"/>
      <c r="MZP100" s="73"/>
      <c r="MZQ100" s="73"/>
      <c r="MZR100" s="73"/>
      <c r="MZS100" s="74"/>
      <c r="MZT100" s="74"/>
      <c r="MZU100" s="77"/>
      <c r="MZV100" s="77"/>
      <c r="MZW100" s="11"/>
      <c r="NAC100" s="73"/>
      <c r="NAD100" s="73"/>
      <c r="NAE100" s="73"/>
      <c r="NAF100" s="73"/>
      <c r="NAG100" s="74"/>
      <c r="NAH100" s="74"/>
      <c r="NAI100" s="77"/>
      <c r="NAJ100" s="77"/>
      <c r="NAK100" s="11"/>
      <c r="NAQ100" s="73"/>
      <c r="NAR100" s="73"/>
      <c r="NAS100" s="73"/>
      <c r="NAT100" s="73"/>
      <c r="NAU100" s="74"/>
      <c r="NAV100" s="74"/>
      <c r="NAW100" s="77"/>
      <c r="NAX100" s="77"/>
      <c r="NAY100" s="11"/>
      <c r="NBE100" s="73"/>
      <c r="NBF100" s="73"/>
      <c r="NBG100" s="73"/>
      <c r="NBH100" s="73"/>
      <c r="NBI100" s="74"/>
      <c r="NBJ100" s="74"/>
      <c r="NBK100" s="77"/>
      <c r="NBL100" s="77"/>
      <c r="NBM100" s="11"/>
      <c r="NBS100" s="73"/>
      <c r="NBT100" s="73"/>
      <c r="NBU100" s="73"/>
      <c r="NBV100" s="73"/>
      <c r="NBW100" s="74"/>
      <c r="NBX100" s="74"/>
      <c r="NBY100" s="77"/>
      <c r="NBZ100" s="77"/>
      <c r="NCA100" s="11"/>
      <c r="NCG100" s="73"/>
      <c r="NCH100" s="73"/>
      <c r="NCI100" s="73"/>
      <c r="NCJ100" s="73"/>
      <c r="NCK100" s="74"/>
      <c r="NCL100" s="74"/>
      <c r="NCM100" s="77"/>
      <c r="NCN100" s="77"/>
      <c r="NCO100" s="11"/>
      <c r="NCU100" s="73"/>
      <c r="NCV100" s="73"/>
      <c r="NCW100" s="73"/>
      <c r="NCX100" s="73"/>
      <c r="NCY100" s="74"/>
      <c r="NCZ100" s="74"/>
      <c r="NDA100" s="77"/>
      <c r="NDB100" s="77"/>
      <c r="NDC100" s="11"/>
      <c r="NDI100" s="73"/>
      <c r="NDJ100" s="73"/>
      <c r="NDK100" s="73"/>
      <c r="NDL100" s="73"/>
      <c r="NDM100" s="74"/>
      <c r="NDN100" s="74"/>
      <c r="NDO100" s="77"/>
      <c r="NDP100" s="77"/>
      <c r="NDQ100" s="11"/>
      <c r="NDW100" s="73"/>
      <c r="NDX100" s="73"/>
      <c r="NDY100" s="73"/>
      <c r="NDZ100" s="73"/>
      <c r="NEA100" s="74"/>
      <c r="NEB100" s="74"/>
      <c r="NEC100" s="77"/>
      <c r="NED100" s="77"/>
      <c r="NEE100" s="11"/>
      <c r="NEK100" s="73"/>
      <c r="NEL100" s="73"/>
      <c r="NEM100" s="73"/>
      <c r="NEN100" s="73"/>
      <c r="NEO100" s="74"/>
      <c r="NEP100" s="74"/>
      <c r="NEQ100" s="77"/>
      <c r="NER100" s="77"/>
      <c r="NES100" s="11"/>
      <c r="NEY100" s="73"/>
      <c r="NEZ100" s="73"/>
      <c r="NFA100" s="73"/>
      <c r="NFB100" s="73"/>
      <c r="NFC100" s="74"/>
      <c r="NFD100" s="74"/>
      <c r="NFE100" s="77"/>
      <c r="NFF100" s="77"/>
      <c r="NFG100" s="11"/>
      <c r="NFM100" s="73"/>
      <c r="NFN100" s="73"/>
      <c r="NFO100" s="73"/>
      <c r="NFP100" s="73"/>
      <c r="NFQ100" s="74"/>
      <c r="NFR100" s="74"/>
      <c r="NFS100" s="77"/>
      <c r="NFT100" s="77"/>
      <c r="NFU100" s="11"/>
      <c r="NGA100" s="73"/>
      <c r="NGB100" s="73"/>
      <c r="NGC100" s="73"/>
      <c r="NGD100" s="73"/>
      <c r="NGE100" s="74"/>
      <c r="NGF100" s="74"/>
      <c r="NGG100" s="77"/>
      <c r="NGH100" s="77"/>
      <c r="NGI100" s="11"/>
      <c r="NGO100" s="73"/>
      <c r="NGP100" s="73"/>
      <c r="NGQ100" s="73"/>
      <c r="NGR100" s="73"/>
      <c r="NGS100" s="74"/>
      <c r="NGT100" s="74"/>
      <c r="NGU100" s="77"/>
      <c r="NGV100" s="77"/>
      <c r="NGW100" s="11"/>
      <c r="NHC100" s="73"/>
      <c r="NHD100" s="73"/>
      <c r="NHE100" s="73"/>
      <c r="NHF100" s="73"/>
      <c r="NHG100" s="74"/>
      <c r="NHH100" s="74"/>
      <c r="NHI100" s="77"/>
      <c r="NHJ100" s="77"/>
      <c r="NHK100" s="11"/>
      <c r="NHQ100" s="73"/>
      <c r="NHR100" s="73"/>
      <c r="NHS100" s="73"/>
      <c r="NHT100" s="73"/>
      <c r="NHU100" s="74"/>
      <c r="NHV100" s="74"/>
      <c r="NHW100" s="77"/>
      <c r="NHX100" s="77"/>
      <c r="NHY100" s="11"/>
      <c r="NIE100" s="73"/>
      <c r="NIF100" s="73"/>
      <c r="NIG100" s="73"/>
      <c r="NIH100" s="73"/>
      <c r="NII100" s="74"/>
      <c r="NIJ100" s="74"/>
      <c r="NIK100" s="77"/>
      <c r="NIL100" s="77"/>
      <c r="NIM100" s="11"/>
      <c r="NIS100" s="73"/>
      <c r="NIT100" s="73"/>
      <c r="NIU100" s="73"/>
      <c r="NIV100" s="73"/>
      <c r="NIW100" s="74"/>
      <c r="NIX100" s="74"/>
      <c r="NIY100" s="77"/>
      <c r="NIZ100" s="77"/>
      <c r="NJA100" s="11"/>
      <c r="NJG100" s="73"/>
      <c r="NJH100" s="73"/>
      <c r="NJI100" s="73"/>
      <c r="NJJ100" s="73"/>
      <c r="NJK100" s="74"/>
      <c r="NJL100" s="74"/>
      <c r="NJM100" s="77"/>
      <c r="NJN100" s="77"/>
      <c r="NJO100" s="11"/>
      <c r="NJU100" s="73"/>
      <c r="NJV100" s="73"/>
      <c r="NJW100" s="73"/>
      <c r="NJX100" s="73"/>
      <c r="NJY100" s="74"/>
      <c r="NJZ100" s="74"/>
      <c r="NKA100" s="77"/>
      <c r="NKB100" s="77"/>
      <c r="NKC100" s="11"/>
      <c r="NKI100" s="73"/>
      <c r="NKJ100" s="73"/>
      <c r="NKK100" s="73"/>
      <c r="NKL100" s="73"/>
      <c r="NKM100" s="74"/>
      <c r="NKN100" s="74"/>
      <c r="NKO100" s="77"/>
      <c r="NKP100" s="77"/>
      <c r="NKQ100" s="11"/>
      <c r="NKW100" s="73"/>
      <c r="NKX100" s="73"/>
      <c r="NKY100" s="73"/>
      <c r="NKZ100" s="73"/>
      <c r="NLA100" s="74"/>
      <c r="NLB100" s="74"/>
      <c r="NLC100" s="77"/>
      <c r="NLD100" s="77"/>
      <c r="NLE100" s="11"/>
      <c r="NLK100" s="73"/>
      <c r="NLL100" s="73"/>
      <c r="NLM100" s="73"/>
      <c r="NLN100" s="73"/>
      <c r="NLO100" s="74"/>
      <c r="NLP100" s="74"/>
      <c r="NLQ100" s="77"/>
      <c r="NLR100" s="77"/>
      <c r="NLS100" s="11"/>
      <c r="NLY100" s="73"/>
      <c r="NLZ100" s="73"/>
      <c r="NMA100" s="73"/>
      <c r="NMB100" s="73"/>
      <c r="NMC100" s="74"/>
      <c r="NMD100" s="74"/>
      <c r="NME100" s="77"/>
      <c r="NMF100" s="77"/>
      <c r="NMG100" s="11"/>
      <c r="NMM100" s="73"/>
      <c r="NMN100" s="73"/>
      <c r="NMO100" s="73"/>
      <c r="NMP100" s="73"/>
      <c r="NMQ100" s="74"/>
      <c r="NMR100" s="74"/>
      <c r="NMS100" s="77"/>
      <c r="NMT100" s="77"/>
      <c r="NMU100" s="11"/>
      <c r="NNA100" s="73"/>
      <c r="NNB100" s="73"/>
      <c r="NNC100" s="73"/>
      <c r="NND100" s="73"/>
      <c r="NNE100" s="74"/>
      <c r="NNF100" s="74"/>
      <c r="NNG100" s="77"/>
      <c r="NNH100" s="77"/>
      <c r="NNI100" s="11"/>
      <c r="NNO100" s="73"/>
      <c r="NNP100" s="73"/>
      <c r="NNQ100" s="73"/>
      <c r="NNR100" s="73"/>
      <c r="NNS100" s="74"/>
      <c r="NNT100" s="74"/>
      <c r="NNU100" s="77"/>
      <c r="NNV100" s="77"/>
      <c r="NNW100" s="11"/>
      <c r="NOC100" s="73"/>
      <c r="NOD100" s="73"/>
      <c r="NOE100" s="73"/>
      <c r="NOF100" s="73"/>
      <c r="NOG100" s="74"/>
      <c r="NOH100" s="74"/>
      <c r="NOI100" s="77"/>
      <c r="NOJ100" s="77"/>
      <c r="NOK100" s="11"/>
      <c r="NOQ100" s="73"/>
      <c r="NOR100" s="73"/>
      <c r="NOS100" s="73"/>
      <c r="NOT100" s="73"/>
      <c r="NOU100" s="74"/>
      <c r="NOV100" s="74"/>
      <c r="NOW100" s="77"/>
      <c r="NOX100" s="77"/>
      <c r="NOY100" s="11"/>
      <c r="NPE100" s="73"/>
      <c r="NPF100" s="73"/>
      <c r="NPG100" s="73"/>
      <c r="NPH100" s="73"/>
      <c r="NPI100" s="74"/>
      <c r="NPJ100" s="74"/>
      <c r="NPK100" s="77"/>
      <c r="NPL100" s="77"/>
      <c r="NPM100" s="11"/>
      <c r="NPS100" s="73"/>
      <c r="NPT100" s="73"/>
      <c r="NPU100" s="73"/>
      <c r="NPV100" s="73"/>
      <c r="NPW100" s="74"/>
      <c r="NPX100" s="74"/>
      <c r="NPY100" s="77"/>
      <c r="NPZ100" s="77"/>
      <c r="NQA100" s="11"/>
      <c r="NQG100" s="73"/>
      <c r="NQH100" s="73"/>
      <c r="NQI100" s="73"/>
      <c r="NQJ100" s="73"/>
      <c r="NQK100" s="74"/>
      <c r="NQL100" s="74"/>
      <c r="NQM100" s="77"/>
      <c r="NQN100" s="77"/>
      <c r="NQO100" s="11"/>
      <c r="NQU100" s="73"/>
      <c r="NQV100" s="73"/>
      <c r="NQW100" s="73"/>
      <c r="NQX100" s="73"/>
      <c r="NQY100" s="74"/>
      <c r="NQZ100" s="74"/>
      <c r="NRA100" s="77"/>
      <c r="NRB100" s="77"/>
      <c r="NRC100" s="11"/>
      <c r="NRI100" s="73"/>
      <c r="NRJ100" s="73"/>
      <c r="NRK100" s="73"/>
      <c r="NRL100" s="73"/>
      <c r="NRM100" s="74"/>
      <c r="NRN100" s="74"/>
      <c r="NRO100" s="77"/>
      <c r="NRP100" s="77"/>
      <c r="NRQ100" s="11"/>
      <c r="NRW100" s="73"/>
      <c r="NRX100" s="73"/>
      <c r="NRY100" s="73"/>
      <c r="NRZ100" s="73"/>
      <c r="NSA100" s="74"/>
      <c r="NSB100" s="74"/>
      <c r="NSC100" s="77"/>
      <c r="NSD100" s="77"/>
      <c r="NSE100" s="11"/>
      <c r="NSK100" s="73"/>
      <c r="NSL100" s="73"/>
      <c r="NSM100" s="73"/>
      <c r="NSN100" s="73"/>
      <c r="NSO100" s="74"/>
      <c r="NSP100" s="74"/>
      <c r="NSQ100" s="77"/>
      <c r="NSR100" s="77"/>
      <c r="NSS100" s="11"/>
      <c r="NSY100" s="73"/>
      <c r="NSZ100" s="73"/>
      <c r="NTA100" s="73"/>
      <c r="NTB100" s="73"/>
      <c r="NTC100" s="74"/>
      <c r="NTD100" s="74"/>
      <c r="NTE100" s="77"/>
      <c r="NTF100" s="77"/>
      <c r="NTG100" s="11"/>
      <c r="NTM100" s="73"/>
      <c r="NTN100" s="73"/>
      <c r="NTO100" s="73"/>
      <c r="NTP100" s="73"/>
      <c r="NTQ100" s="74"/>
      <c r="NTR100" s="74"/>
      <c r="NTS100" s="77"/>
      <c r="NTT100" s="77"/>
      <c r="NTU100" s="11"/>
      <c r="NUA100" s="73"/>
      <c r="NUB100" s="73"/>
      <c r="NUC100" s="73"/>
      <c r="NUD100" s="73"/>
      <c r="NUE100" s="74"/>
      <c r="NUF100" s="74"/>
      <c r="NUG100" s="77"/>
      <c r="NUH100" s="77"/>
      <c r="NUI100" s="11"/>
      <c r="NUO100" s="73"/>
      <c r="NUP100" s="73"/>
      <c r="NUQ100" s="73"/>
      <c r="NUR100" s="73"/>
      <c r="NUS100" s="74"/>
      <c r="NUT100" s="74"/>
      <c r="NUU100" s="77"/>
      <c r="NUV100" s="77"/>
      <c r="NUW100" s="11"/>
      <c r="NVC100" s="73"/>
      <c r="NVD100" s="73"/>
      <c r="NVE100" s="73"/>
      <c r="NVF100" s="73"/>
      <c r="NVG100" s="74"/>
      <c r="NVH100" s="74"/>
      <c r="NVI100" s="77"/>
      <c r="NVJ100" s="77"/>
      <c r="NVK100" s="11"/>
      <c r="NVQ100" s="73"/>
      <c r="NVR100" s="73"/>
      <c r="NVS100" s="73"/>
      <c r="NVT100" s="73"/>
      <c r="NVU100" s="74"/>
      <c r="NVV100" s="74"/>
      <c r="NVW100" s="77"/>
      <c r="NVX100" s="77"/>
      <c r="NVY100" s="11"/>
      <c r="NWE100" s="73"/>
      <c r="NWF100" s="73"/>
      <c r="NWG100" s="73"/>
      <c r="NWH100" s="73"/>
      <c r="NWI100" s="74"/>
      <c r="NWJ100" s="74"/>
      <c r="NWK100" s="77"/>
      <c r="NWL100" s="77"/>
      <c r="NWM100" s="11"/>
      <c r="NWS100" s="73"/>
      <c r="NWT100" s="73"/>
      <c r="NWU100" s="73"/>
      <c r="NWV100" s="73"/>
      <c r="NWW100" s="74"/>
      <c r="NWX100" s="74"/>
      <c r="NWY100" s="77"/>
      <c r="NWZ100" s="77"/>
      <c r="NXA100" s="11"/>
      <c r="NXG100" s="73"/>
      <c r="NXH100" s="73"/>
      <c r="NXI100" s="73"/>
      <c r="NXJ100" s="73"/>
      <c r="NXK100" s="74"/>
      <c r="NXL100" s="74"/>
      <c r="NXM100" s="77"/>
      <c r="NXN100" s="77"/>
      <c r="NXO100" s="11"/>
      <c r="NXU100" s="73"/>
      <c r="NXV100" s="73"/>
      <c r="NXW100" s="73"/>
      <c r="NXX100" s="73"/>
      <c r="NXY100" s="74"/>
      <c r="NXZ100" s="74"/>
      <c r="NYA100" s="77"/>
      <c r="NYB100" s="77"/>
      <c r="NYC100" s="11"/>
      <c r="NYI100" s="73"/>
      <c r="NYJ100" s="73"/>
      <c r="NYK100" s="73"/>
      <c r="NYL100" s="73"/>
      <c r="NYM100" s="74"/>
      <c r="NYN100" s="74"/>
      <c r="NYO100" s="77"/>
      <c r="NYP100" s="77"/>
      <c r="NYQ100" s="11"/>
      <c r="NYW100" s="73"/>
      <c r="NYX100" s="73"/>
      <c r="NYY100" s="73"/>
      <c r="NYZ100" s="73"/>
      <c r="NZA100" s="74"/>
      <c r="NZB100" s="74"/>
      <c r="NZC100" s="77"/>
      <c r="NZD100" s="77"/>
      <c r="NZE100" s="11"/>
      <c r="NZK100" s="73"/>
      <c r="NZL100" s="73"/>
      <c r="NZM100" s="73"/>
      <c r="NZN100" s="73"/>
      <c r="NZO100" s="74"/>
      <c r="NZP100" s="74"/>
      <c r="NZQ100" s="77"/>
      <c r="NZR100" s="77"/>
      <c r="NZS100" s="11"/>
      <c r="NZY100" s="73"/>
      <c r="NZZ100" s="73"/>
      <c r="OAA100" s="73"/>
      <c r="OAB100" s="73"/>
      <c r="OAC100" s="74"/>
      <c r="OAD100" s="74"/>
      <c r="OAE100" s="77"/>
      <c r="OAF100" s="77"/>
      <c r="OAG100" s="11"/>
      <c r="OAM100" s="73"/>
      <c r="OAN100" s="73"/>
      <c r="OAO100" s="73"/>
      <c r="OAP100" s="73"/>
      <c r="OAQ100" s="74"/>
      <c r="OAR100" s="74"/>
      <c r="OAS100" s="77"/>
      <c r="OAT100" s="77"/>
      <c r="OAU100" s="11"/>
      <c r="OBA100" s="73"/>
      <c r="OBB100" s="73"/>
      <c r="OBC100" s="73"/>
      <c r="OBD100" s="73"/>
      <c r="OBE100" s="74"/>
      <c r="OBF100" s="74"/>
      <c r="OBG100" s="77"/>
      <c r="OBH100" s="77"/>
      <c r="OBI100" s="11"/>
      <c r="OBO100" s="73"/>
      <c r="OBP100" s="73"/>
      <c r="OBQ100" s="73"/>
      <c r="OBR100" s="73"/>
      <c r="OBS100" s="74"/>
      <c r="OBT100" s="74"/>
      <c r="OBU100" s="77"/>
      <c r="OBV100" s="77"/>
      <c r="OBW100" s="11"/>
      <c r="OCC100" s="73"/>
      <c r="OCD100" s="73"/>
      <c r="OCE100" s="73"/>
      <c r="OCF100" s="73"/>
      <c r="OCG100" s="74"/>
      <c r="OCH100" s="74"/>
      <c r="OCI100" s="77"/>
      <c r="OCJ100" s="77"/>
      <c r="OCK100" s="11"/>
      <c r="OCQ100" s="73"/>
      <c r="OCR100" s="73"/>
      <c r="OCS100" s="73"/>
      <c r="OCT100" s="73"/>
      <c r="OCU100" s="74"/>
      <c r="OCV100" s="74"/>
      <c r="OCW100" s="77"/>
      <c r="OCX100" s="77"/>
      <c r="OCY100" s="11"/>
      <c r="ODE100" s="73"/>
      <c r="ODF100" s="73"/>
      <c r="ODG100" s="73"/>
      <c r="ODH100" s="73"/>
      <c r="ODI100" s="74"/>
      <c r="ODJ100" s="74"/>
      <c r="ODK100" s="77"/>
      <c r="ODL100" s="77"/>
      <c r="ODM100" s="11"/>
      <c r="ODS100" s="73"/>
      <c r="ODT100" s="73"/>
      <c r="ODU100" s="73"/>
      <c r="ODV100" s="73"/>
      <c r="ODW100" s="74"/>
      <c r="ODX100" s="74"/>
      <c r="ODY100" s="77"/>
      <c r="ODZ100" s="77"/>
      <c r="OEA100" s="11"/>
      <c r="OEG100" s="73"/>
      <c r="OEH100" s="73"/>
      <c r="OEI100" s="73"/>
      <c r="OEJ100" s="73"/>
      <c r="OEK100" s="74"/>
      <c r="OEL100" s="74"/>
      <c r="OEM100" s="77"/>
      <c r="OEN100" s="77"/>
      <c r="OEO100" s="11"/>
      <c r="OEU100" s="73"/>
      <c r="OEV100" s="73"/>
      <c r="OEW100" s="73"/>
      <c r="OEX100" s="73"/>
      <c r="OEY100" s="74"/>
      <c r="OEZ100" s="74"/>
      <c r="OFA100" s="77"/>
      <c r="OFB100" s="77"/>
      <c r="OFC100" s="11"/>
      <c r="OFI100" s="73"/>
      <c r="OFJ100" s="73"/>
      <c r="OFK100" s="73"/>
      <c r="OFL100" s="73"/>
      <c r="OFM100" s="74"/>
      <c r="OFN100" s="74"/>
      <c r="OFO100" s="77"/>
      <c r="OFP100" s="77"/>
      <c r="OFQ100" s="11"/>
      <c r="OFW100" s="73"/>
      <c r="OFX100" s="73"/>
      <c r="OFY100" s="73"/>
      <c r="OFZ100" s="73"/>
      <c r="OGA100" s="74"/>
      <c r="OGB100" s="74"/>
      <c r="OGC100" s="77"/>
      <c r="OGD100" s="77"/>
      <c r="OGE100" s="11"/>
      <c r="OGK100" s="73"/>
      <c r="OGL100" s="73"/>
      <c r="OGM100" s="73"/>
      <c r="OGN100" s="73"/>
      <c r="OGO100" s="74"/>
      <c r="OGP100" s="74"/>
      <c r="OGQ100" s="77"/>
      <c r="OGR100" s="77"/>
      <c r="OGS100" s="11"/>
      <c r="OGY100" s="73"/>
      <c r="OGZ100" s="73"/>
      <c r="OHA100" s="73"/>
      <c r="OHB100" s="73"/>
      <c r="OHC100" s="74"/>
      <c r="OHD100" s="74"/>
      <c r="OHE100" s="77"/>
      <c r="OHF100" s="77"/>
      <c r="OHG100" s="11"/>
      <c r="OHM100" s="73"/>
      <c r="OHN100" s="73"/>
      <c r="OHO100" s="73"/>
      <c r="OHP100" s="73"/>
      <c r="OHQ100" s="74"/>
      <c r="OHR100" s="74"/>
      <c r="OHS100" s="77"/>
      <c r="OHT100" s="77"/>
      <c r="OHU100" s="11"/>
      <c r="OIA100" s="73"/>
      <c r="OIB100" s="73"/>
      <c r="OIC100" s="73"/>
      <c r="OID100" s="73"/>
      <c r="OIE100" s="74"/>
      <c r="OIF100" s="74"/>
      <c r="OIG100" s="77"/>
      <c r="OIH100" s="77"/>
      <c r="OII100" s="11"/>
      <c r="OIO100" s="73"/>
      <c r="OIP100" s="73"/>
      <c r="OIQ100" s="73"/>
      <c r="OIR100" s="73"/>
      <c r="OIS100" s="74"/>
      <c r="OIT100" s="74"/>
      <c r="OIU100" s="77"/>
      <c r="OIV100" s="77"/>
      <c r="OIW100" s="11"/>
      <c r="OJC100" s="73"/>
      <c r="OJD100" s="73"/>
      <c r="OJE100" s="73"/>
      <c r="OJF100" s="73"/>
      <c r="OJG100" s="74"/>
      <c r="OJH100" s="74"/>
      <c r="OJI100" s="77"/>
      <c r="OJJ100" s="77"/>
      <c r="OJK100" s="11"/>
      <c r="OJQ100" s="73"/>
      <c r="OJR100" s="73"/>
      <c r="OJS100" s="73"/>
      <c r="OJT100" s="73"/>
      <c r="OJU100" s="74"/>
      <c r="OJV100" s="74"/>
      <c r="OJW100" s="77"/>
      <c r="OJX100" s="77"/>
      <c r="OJY100" s="11"/>
      <c r="OKE100" s="73"/>
      <c r="OKF100" s="73"/>
      <c r="OKG100" s="73"/>
      <c r="OKH100" s="73"/>
      <c r="OKI100" s="74"/>
      <c r="OKJ100" s="74"/>
      <c r="OKK100" s="77"/>
      <c r="OKL100" s="77"/>
      <c r="OKM100" s="11"/>
      <c r="OKS100" s="73"/>
      <c r="OKT100" s="73"/>
      <c r="OKU100" s="73"/>
      <c r="OKV100" s="73"/>
      <c r="OKW100" s="74"/>
      <c r="OKX100" s="74"/>
      <c r="OKY100" s="77"/>
      <c r="OKZ100" s="77"/>
      <c r="OLA100" s="11"/>
      <c r="OLG100" s="73"/>
      <c r="OLH100" s="73"/>
      <c r="OLI100" s="73"/>
      <c r="OLJ100" s="73"/>
      <c r="OLK100" s="74"/>
      <c r="OLL100" s="74"/>
      <c r="OLM100" s="77"/>
      <c r="OLN100" s="77"/>
      <c r="OLO100" s="11"/>
      <c r="OLU100" s="73"/>
      <c r="OLV100" s="73"/>
      <c r="OLW100" s="73"/>
      <c r="OLX100" s="73"/>
      <c r="OLY100" s="74"/>
      <c r="OLZ100" s="74"/>
      <c r="OMA100" s="77"/>
      <c r="OMB100" s="77"/>
      <c r="OMC100" s="11"/>
      <c r="OMI100" s="73"/>
      <c r="OMJ100" s="73"/>
      <c r="OMK100" s="73"/>
      <c r="OML100" s="73"/>
      <c r="OMM100" s="74"/>
      <c r="OMN100" s="74"/>
      <c r="OMO100" s="77"/>
      <c r="OMP100" s="77"/>
      <c r="OMQ100" s="11"/>
      <c r="OMW100" s="73"/>
      <c r="OMX100" s="73"/>
      <c r="OMY100" s="73"/>
      <c r="OMZ100" s="73"/>
      <c r="ONA100" s="74"/>
      <c r="ONB100" s="74"/>
      <c r="ONC100" s="77"/>
      <c r="OND100" s="77"/>
      <c r="ONE100" s="11"/>
      <c r="ONK100" s="73"/>
      <c r="ONL100" s="73"/>
      <c r="ONM100" s="73"/>
      <c r="ONN100" s="73"/>
      <c r="ONO100" s="74"/>
      <c r="ONP100" s="74"/>
      <c r="ONQ100" s="77"/>
      <c r="ONR100" s="77"/>
      <c r="ONS100" s="11"/>
      <c r="ONY100" s="73"/>
      <c r="ONZ100" s="73"/>
      <c r="OOA100" s="73"/>
      <c r="OOB100" s="73"/>
      <c r="OOC100" s="74"/>
      <c r="OOD100" s="74"/>
      <c r="OOE100" s="77"/>
      <c r="OOF100" s="77"/>
      <c r="OOG100" s="11"/>
      <c r="OOM100" s="73"/>
      <c r="OON100" s="73"/>
      <c r="OOO100" s="73"/>
      <c r="OOP100" s="73"/>
      <c r="OOQ100" s="74"/>
      <c r="OOR100" s="74"/>
      <c r="OOS100" s="77"/>
      <c r="OOT100" s="77"/>
      <c r="OOU100" s="11"/>
      <c r="OPA100" s="73"/>
      <c r="OPB100" s="73"/>
      <c r="OPC100" s="73"/>
      <c r="OPD100" s="73"/>
      <c r="OPE100" s="74"/>
      <c r="OPF100" s="74"/>
      <c r="OPG100" s="77"/>
      <c r="OPH100" s="77"/>
      <c r="OPI100" s="11"/>
      <c r="OPO100" s="73"/>
      <c r="OPP100" s="73"/>
      <c r="OPQ100" s="73"/>
      <c r="OPR100" s="73"/>
      <c r="OPS100" s="74"/>
      <c r="OPT100" s="74"/>
      <c r="OPU100" s="77"/>
      <c r="OPV100" s="77"/>
      <c r="OPW100" s="11"/>
      <c r="OQC100" s="73"/>
      <c r="OQD100" s="73"/>
      <c r="OQE100" s="73"/>
      <c r="OQF100" s="73"/>
      <c r="OQG100" s="74"/>
      <c r="OQH100" s="74"/>
      <c r="OQI100" s="77"/>
      <c r="OQJ100" s="77"/>
      <c r="OQK100" s="11"/>
      <c r="OQQ100" s="73"/>
      <c r="OQR100" s="73"/>
      <c r="OQS100" s="73"/>
      <c r="OQT100" s="73"/>
      <c r="OQU100" s="74"/>
      <c r="OQV100" s="74"/>
      <c r="OQW100" s="77"/>
      <c r="OQX100" s="77"/>
      <c r="OQY100" s="11"/>
      <c r="ORE100" s="73"/>
      <c r="ORF100" s="73"/>
      <c r="ORG100" s="73"/>
      <c r="ORH100" s="73"/>
      <c r="ORI100" s="74"/>
      <c r="ORJ100" s="74"/>
      <c r="ORK100" s="77"/>
      <c r="ORL100" s="77"/>
      <c r="ORM100" s="11"/>
      <c r="ORS100" s="73"/>
      <c r="ORT100" s="73"/>
      <c r="ORU100" s="73"/>
      <c r="ORV100" s="73"/>
      <c r="ORW100" s="74"/>
      <c r="ORX100" s="74"/>
      <c r="ORY100" s="77"/>
      <c r="ORZ100" s="77"/>
      <c r="OSA100" s="11"/>
      <c r="OSG100" s="73"/>
      <c r="OSH100" s="73"/>
      <c r="OSI100" s="73"/>
      <c r="OSJ100" s="73"/>
      <c r="OSK100" s="74"/>
      <c r="OSL100" s="74"/>
      <c r="OSM100" s="77"/>
      <c r="OSN100" s="77"/>
      <c r="OSO100" s="11"/>
      <c r="OSU100" s="73"/>
      <c r="OSV100" s="73"/>
      <c r="OSW100" s="73"/>
      <c r="OSX100" s="73"/>
      <c r="OSY100" s="74"/>
      <c r="OSZ100" s="74"/>
      <c r="OTA100" s="77"/>
      <c r="OTB100" s="77"/>
      <c r="OTC100" s="11"/>
      <c r="OTI100" s="73"/>
      <c r="OTJ100" s="73"/>
      <c r="OTK100" s="73"/>
      <c r="OTL100" s="73"/>
      <c r="OTM100" s="74"/>
      <c r="OTN100" s="74"/>
      <c r="OTO100" s="77"/>
      <c r="OTP100" s="77"/>
      <c r="OTQ100" s="11"/>
      <c r="OTW100" s="73"/>
      <c r="OTX100" s="73"/>
      <c r="OTY100" s="73"/>
      <c r="OTZ100" s="73"/>
      <c r="OUA100" s="74"/>
      <c r="OUB100" s="74"/>
      <c r="OUC100" s="77"/>
      <c r="OUD100" s="77"/>
      <c r="OUE100" s="11"/>
      <c r="OUK100" s="73"/>
      <c r="OUL100" s="73"/>
      <c r="OUM100" s="73"/>
      <c r="OUN100" s="73"/>
      <c r="OUO100" s="74"/>
      <c r="OUP100" s="74"/>
      <c r="OUQ100" s="77"/>
      <c r="OUR100" s="77"/>
      <c r="OUS100" s="11"/>
      <c r="OUY100" s="73"/>
      <c r="OUZ100" s="73"/>
      <c r="OVA100" s="73"/>
      <c r="OVB100" s="73"/>
      <c r="OVC100" s="74"/>
      <c r="OVD100" s="74"/>
      <c r="OVE100" s="77"/>
      <c r="OVF100" s="77"/>
      <c r="OVG100" s="11"/>
      <c r="OVM100" s="73"/>
      <c r="OVN100" s="73"/>
      <c r="OVO100" s="73"/>
      <c r="OVP100" s="73"/>
      <c r="OVQ100" s="74"/>
      <c r="OVR100" s="74"/>
      <c r="OVS100" s="77"/>
      <c r="OVT100" s="77"/>
      <c r="OVU100" s="11"/>
      <c r="OWA100" s="73"/>
      <c r="OWB100" s="73"/>
      <c r="OWC100" s="73"/>
      <c r="OWD100" s="73"/>
      <c r="OWE100" s="74"/>
      <c r="OWF100" s="74"/>
      <c r="OWG100" s="77"/>
      <c r="OWH100" s="77"/>
      <c r="OWI100" s="11"/>
      <c r="OWO100" s="73"/>
      <c r="OWP100" s="73"/>
      <c r="OWQ100" s="73"/>
      <c r="OWR100" s="73"/>
      <c r="OWS100" s="74"/>
      <c r="OWT100" s="74"/>
      <c r="OWU100" s="77"/>
      <c r="OWV100" s="77"/>
      <c r="OWW100" s="11"/>
      <c r="OXC100" s="73"/>
      <c r="OXD100" s="73"/>
      <c r="OXE100" s="73"/>
      <c r="OXF100" s="73"/>
      <c r="OXG100" s="74"/>
      <c r="OXH100" s="74"/>
      <c r="OXI100" s="77"/>
      <c r="OXJ100" s="77"/>
      <c r="OXK100" s="11"/>
      <c r="OXQ100" s="73"/>
      <c r="OXR100" s="73"/>
      <c r="OXS100" s="73"/>
      <c r="OXT100" s="73"/>
      <c r="OXU100" s="74"/>
      <c r="OXV100" s="74"/>
      <c r="OXW100" s="77"/>
      <c r="OXX100" s="77"/>
      <c r="OXY100" s="11"/>
      <c r="OYE100" s="73"/>
      <c r="OYF100" s="73"/>
      <c r="OYG100" s="73"/>
      <c r="OYH100" s="73"/>
      <c r="OYI100" s="74"/>
      <c r="OYJ100" s="74"/>
      <c r="OYK100" s="77"/>
      <c r="OYL100" s="77"/>
      <c r="OYM100" s="11"/>
      <c r="OYS100" s="73"/>
      <c r="OYT100" s="73"/>
      <c r="OYU100" s="73"/>
      <c r="OYV100" s="73"/>
      <c r="OYW100" s="74"/>
      <c r="OYX100" s="74"/>
      <c r="OYY100" s="77"/>
      <c r="OYZ100" s="77"/>
      <c r="OZA100" s="11"/>
      <c r="OZG100" s="73"/>
      <c r="OZH100" s="73"/>
      <c r="OZI100" s="73"/>
      <c r="OZJ100" s="73"/>
      <c r="OZK100" s="74"/>
      <c r="OZL100" s="74"/>
      <c r="OZM100" s="77"/>
      <c r="OZN100" s="77"/>
      <c r="OZO100" s="11"/>
      <c r="OZU100" s="73"/>
      <c r="OZV100" s="73"/>
      <c r="OZW100" s="73"/>
      <c r="OZX100" s="73"/>
      <c r="OZY100" s="74"/>
      <c r="OZZ100" s="74"/>
      <c r="PAA100" s="77"/>
      <c r="PAB100" s="77"/>
      <c r="PAC100" s="11"/>
      <c r="PAI100" s="73"/>
      <c r="PAJ100" s="73"/>
      <c r="PAK100" s="73"/>
      <c r="PAL100" s="73"/>
      <c r="PAM100" s="74"/>
      <c r="PAN100" s="74"/>
      <c r="PAO100" s="77"/>
      <c r="PAP100" s="77"/>
      <c r="PAQ100" s="11"/>
      <c r="PAW100" s="73"/>
      <c r="PAX100" s="73"/>
      <c r="PAY100" s="73"/>
      <c r="PAZ100" s="73"/>
      <c r="PBA100" s="74"/>
      <c r="PBB100" s="74"/>
      <c r="PBC100" s="77"/>
      <c r="PBD100" s="77"/>
      <c r="PBE100" s="11"/>
      <c r="PBK100" s="73"/>
      <c r="PBL100" s="73"/>
      <c r="PBM100" s="73"/>
      <c r="PBN100" s="73"/>
      <c r="PBO100" s="74"/>
      <c r="PBP100" s="74"/>
      <c r="PBQ100" s="77"/>
      <c r="PBR100" s="77"/>
      <c r="PBS100" s="11"/>
      <c r="PBY100" s="73"/>
      <c r="PBZ100" s="73"/>
      <c r="PCA100" s="73"/>
      <c r="PCB100" s="73"/>
      <c r="PCC100" s="74"/>
      <c r="PCD100" s="74"/>
      <c r="PCE100" s="77"/>
      <c r="PCF100" s="77"/>
      <c r="PCG100" s="11"/>
      <c r="PCM100" s="73"/>
      <c r="PCN100" s="73"/>
      <c r="PCO100" s="73"/>
      <c r="PCP100" s="73"/>
      <c r="PCQ100" s="74"/>
      <c r="PCR100" s="74"/>
      <c r="PCS100" s="77"/>
      <c r="PCT100" s="77"/>
      <c r="PCU100" s="11"/>
      <c r="PDA100" s="73"/>
      <c r="PDB100" s="73"/>
      <c r="PDC100" s="73"/>
      <c r="PDD100" s="73"/>
      <c r="PDE100" s="74"/>
      <c r="PDF100" s="74"/>
      <c r="PDG100" s="77"/>
      <c r="PDH100" s="77"/>
      <c r="PDI100" s="11"/>
      <c r="PDO100" s="73"/>
      <c r="PDP100" s="73"/>
      <c r="PDQ100" s="73"/>
      <c r="PDR100" s="73"/>
      <c r="PDS100" s="74"/>
      <c r="PDT100" s="74"/>
      <c r="PDU100" s="77"/>
      <c r="PDV100" s="77"/>
      <c r="PDW100" s="11"/>
      <c r="PEC100" s="73"/>
      <c r="PED100" s="73"/>
      <c r="PEE100" s="73"/>
      <c r="PEF100" s="73"/>
      <c r="PEG100" s="74"/>
      <c r="PEH100" s="74"/>
      <c r="PEI100" s="77"/>
      <c r="PEJ100" s="77"/>
      <c r="PEK100" s="11"/>
      <c r="PEQ100" s="73"/>
      <c r="PER100" s="73"/>
      <c r="PES100" s="73"/>
      <c r="PET100" s="73"/>
      <c r="PEU100" s="74"/>
      <c r="PEV100" s="74"/>
      <c r="PEW100" s="77"/>
      <c r="PEX100" s="77"/>
      <c r="PEY100" s="11"/>
      <c r="PFE100" s="73"/>
      <c r="PFF100" s="73"/>
      <c r="PFG100" s="73"/>
      <c r="PFH100" s="73"/>
      <c r="PFI100" s="74"/>
      <c r="PFJ100" s="74"/>
      <c r="PFK100" s="77"/>
      <c r="PFL100" s="77"/>
      <c r="PFM100" s="11"/>
      <c r="PFS100" s="73"/>
      <c r="PFT100" s="73"/>
      <c r="PFU100" s="73"/>
      <c r="PFV100" s="73"/>
      <c r="PFW100" s="74"/>
      <c r="PFX100" s="74"/>
      <c r="PFY100" s="77"/>
      <c r="PFZ100" s="77"/>
      <c r="PGA100" s="11"/>
      <c r="PGG100" s="73"/>
      <c r="PGH100" s="73"/>
      <c r="PGI100" s="73"/>
      <c r="PGJ100" s="73"/>
      <c r="PGK100" s="74"/>
      <c r="PGL100" s="74"/>
      <c r="PGM100" s="77"/>
      <c r="PGN100" s="77"/>
      <c r="PGO100" s="11"/>
      <c r="PGU100" s="73"/>
      <c r="PGV100" s="73"/>
      <c r="PGW100" s="73"/>
      <c r="PGX100" s="73"/>
      <c r="PGY100" s="74"/>
      <c r="PGZ100" s="74"/>
      <c r="PHA100" s="77"/>
      <c r="PHB100" s="77"/>
      <c r="PHC100" s="11"/>
      <c r="PHI100" s="73"/>
      <c r="PHJ100" s="73"/>
      <c r="PHK100" s="73"/>
      <c r="PHL100" s="73"/>
      <c r="PHM100" s="74"/>
      <c r="PHN100" s="74"/>
      <c r="PHO100" s="77"/>
      <c r="PHP100" s="77"/>
      <c r="PHQ100" s="11"/>
      <c r="PHW100" s="73"/>
      <c r="PHX100" s="73"/>
      <c r="PHY100" s="73"/>
      <c r="PHZ100" s="73"/>
      <c r="PIA100" s="74"/>
      <c r="PIB100" s="74"/>
      <c r="PIC100" s="77"/>
      <c r="PID100" s="77"/>
      <c r="PIE100" s="11"/>
      <c r="PIK100" s="73"/>
      <c r="PIL100" s="73"/>
      <c r="PIM100" s="73"/>
      <c r="PIN100" s="73"/>
      <c r="PIO100" s="74"/>
      <c r="PIP100" s="74"/>
      <c r="PIQ100" s="77"/>
      <c r="PIR100" s="77"/>
      <c r="PIS100" s="11"/>
      <c r="PIY100" s="73"/>
      <c r="PIZ100" s="73"/>
      <c r="PJA100" s="73"/>
      <c r="PJB100" s="73"/>
      <c r="PJC100" s="74"/>
      <c r="PJD100" s="74"/>
      <c r="PJE100" s="77"/>
      <c r="PJF100" s="77"/>
      <c r="PJG100" s="11"/>
      <c r="PJM100" s="73"/>
      <c r="PJN100" s="73"/>
      <c r="PJO100" s="73"/>
      <c r="PJP100" s="73"/>
      <c r="PJQ100" s="74"/>
      <c r="PJR100" s="74"/>
      <c r="PJS100" s="77"/>
      <c r="PJT100" s="77"/>
      <c r="PJU100" s="11"/>
      <c r="PKA100" s="73"/>
      <c r="PKB100" s="73"/>
      <c r="PKC100" s="73"/>
      <c r="PKD100" s="73"/>
      <c r="PKE100" s="74"/>
      <c r="PKF100" s="74"/>
      <c r="PKG100" s="77"/>
      <c r="PKH100" s="77"/>
      <c r="PKI100" s="11"/>
      <c r="PKO100" s="73"/>
      <c r="PKP100" s="73"/>
      <c r="PKQ100" s="73"/>
      <c r="PKR100" s="73"/>
      <c r="PKS100" s="74"/>
      <c r="PKT100" s="74"/>
      <c r="PKU100" s="77"/>
      <c r="PKV100" s="77"/>
      <c r="PKW100" s="11"/>
      <c r="PLC100" s="73"/>
      <c r="PLD100" s="73"/>
      <c r="PLE100" s="73"/>
      <c r="PLF100" s="73"/>
      <c r="PLG100" s="74"/>
      <c r="PLH100" s="74"/>
      <c r="PLI100" s="77"/>
      <c r="PLJ100" s="77"/>
      <c r="PLK100" s="11"/>
      <c r="PLQ100" s="73"/>
      <c r="PLR100" s="73"/>
      <c r="PLS100" s="73"/>
      <c r="PLT100" s="73"/>
      <c r="PLU100" s="74"/>
      <c r="PLV100" s="74"/>
      <c r="PLW100" s="77"/>
      <c r="PLX100" s="77"/>
      <c r="PLY100" s="11"/>
      <c r="PME100" s="73"/>
      <c r="PMF100" s="73"/>
      <c r="PMG100" s="73"/>
      <c r="PMH100" s="73"/>
      <c r="PMI100" s="74"/>
      <c r="PMJ100" s="74"/>
      <c r="PMK100" s="77"/>
      <c r="PML100" s="77"/>
      <c r="PMM100" s="11"/>
      <c r="PMS100" s="73"/>
      <c r="PMT100" s="73"/>
      <c r="PMU100" s="73"/>
      <c r="PMV100" s="73"/>
      <c r="PMW100" s="74"/>
      <c r="PMX100" s="74"/>
      <c r="PMY100" s="77"/>
      <c r="PMZ100" s="77"/>
      <c r="PNA100" s="11"/>
      <c r="PNG100" s="73"/>
      <c r="PNH100" s="73"/>
      <c r="PNI100" s="73"/>
      <c r="PNJ100" s="73"/>
      <c r="PNK100" s="74"/>
      <c r="PNL100" s="74"/>
      <c r="PNM100" s="77"/>
      <c r="PNN100" s="77"/>
      <c r="PNO100" s="11"/>
      <c r="PNU100" s="73"/>
      <c r="PNV100" s="73"/>
      <c r="PNW100" s="73"/>
      <c r="PNX100" s="73"/>
      <c r="PNY100" s="74"/>
      <c r="PNZ100" s="74"/>
      <c r="POA100" s="77"/>
      <c r="POB100" s="77"/>
      <c r="POC100" s="11"/>
      <c r="POI100" s="73"/>
      <c r="POJ100" s="73"/>
      <c r="POK100" s="73"/>
      <c r="POL100" s="73"/>
      <c r="POM100" s="74"/>
      <c r="PON100" s="74"/>
      <c r="POO100" s="77"/>
      <c r="POP100" s="77"/>
      <c r="POQ100" s="11"/>
      <c r="POW100" s="73"/>
      <c r="POX100" s="73"/>
      <c r="POY100" s="73"/>
      <c r="POZ100" s="73"/>
      <c r="PPA100" s="74"/>
      <c r="PPB100" s="74"/>
      <c r="PPC100" s="77"/>
      <c r="PPD100" s="77"/>
      <c r="PPE100" s="11"/>
      <c r="PPK100" s="73"/>
      <c r="PPL100" s="73"/>
      <c r="PPM100" s="73"/>
      <c r="PPN100" s="73"/>
      <c r="PPO100" s="74"/>
      <c r="PPP100" s="74"/>
      <c r="PPQ100" s="77"/>
      <c r="PPR100" s="77"/>
      <c r="PPS100" s="11"/>
      <c r="PPY100" s="73"/>
      <c r="PPZ100" s="73"/>
      <c r="PQA100" s="73"/>
      <c r="PQB100" s="73"/>
      <c r="PQC100" s="74"/>
      <c r="PQD100" s="74"/>
      <c r="PQE100" s="77"/>
      <c r="PQF100" s="77"/>
      <c r="PQG100" s="11"/>
      <c r="PQM100" s="73"/>
      <c r="PQN100" s="73"/>
      <c r="PQO100" s="73"/>
      <c r="PQP100" s="73"/>
      <c r="PQQ100" s="74"/>
      <c r="PQR100" s="74"/>
      <c r="PQS100" s="77"/>
      <c r="PQT100" s="77"/>
      <c r="PQU100" s="11"/>
      <c r="PRA100" s="73"/>
      <c r="PRB100" s="73"/>
      <c r="PRC100" s="73"/>
      <c r="PRD100" s="73"/>
      <c r="PRE100" s="74"/>
      <c r="PRF100" s="74"/>
      <c r="PRG100" s="77"/>
      <c r="PRH100" s="77"/>
      <c r="PRI100" s="11"/>
      <c r="PRO100" s="73"/>
      <c r="PRP100" s="73"/>
      <c r="PRQ100" s="73"/>
      <c r="PRR100" s="73"/>
      <c r="PRS100" s="74"/>
      <c r="PRT100" s="74"/>
      <c r="PRU100" s="77"/>
      <c r="PRV100" s="77"/>
      <c r="PRW100" s="11"/>
      <c r="PSC100" s="73"/>
      <c r="PSD100" s="73"/>
      <c r="PSE100" s="73"/>
      <c r="PSF100" s="73"/>
      <c r="PSG100" s="74"/>
      <c r="PSH100" s="74"/>
      <c r="PSI100" s="77"/>
      <c r="PSJ100" s="77"/>
      <c r="PSK100" s="11"/>
      <c r="PSQ100" s="73"/>
      <c r="PSR100" s="73"/>
      <c r="PSS100" s="73"/>
      <c r="PST100" s="73"/>
      <c r="PSU100" s="74"/>
      <c r="PSV100" s="74"/>
      <c r="PSW100" s="77"/>
      <c r="PSX100" s="77"/>
      <c r="PSY100" s="11"/>
      <c r="PTE100" s="73"/>
      <c r="PTF100" s="73"/>
      <c r="PTG100" s="73"/>
      <c r="PTH100" s="73"/>
      <c r="PTI100" s="74"/>
      <c r="PTJ100" s="74"/>
      <c r="PTK100" s="77"/>
      <c r="PTL100" s="77"/>
      <c r="PTM100" s="11"/>
      <c r="PTS100" s="73"/>
      <c r="PTT100" s="73"/>
      <c r="PTU100" s="73"/>
      <c r="PTV100" s="73"/>
      <c r="PTW100" s="74"/>
      <c r="PTX100" s="74"/>
      <c r="PTY100" s="77"/>
      <c r="PTZ100" s="77"/>
      <c r="PUA100" s="11"/>
      <c r="PUG100" s="73"/>
      <c r="PUH100" s="73"/>
      <c r="PUI100" s="73"/>
      <c r="PUJ100" s="73"/>
      <c r="PUK100" s="74"/>
      <c r="PUL100" s="74"/>
      <c r="PUM100" s="77"/>
      <c r="PUN100" s="77"/>
      <c r="PUO100" s="11"/>
      <c r="PUU100" s="73"/>
      <c r="PUV100" s="73"/>
      <c r="PUW100" s="73"/>
      <c r="PUX100" s="73"/>
      <c r="PUY100" s="74"/>
      <c r="PUZ100" s="74"/>
      <c r="PVA100" s="77"/>
      <c r="PVB100" s="77"/>
      <c r="PVC100" s="11"/>
      <c r="PVI100" s="73"/>
      <c r="PVJ100" s="73"/>
      <c r="PVK100" s="73"/>
      <c r="PVL100" s="73"/>
      <c r="PVM100" s="74"/>
      <c r="PVN100" s="74"/>
      <c r="PVO100" s="77"/>
      <c r="PVP100" s="77"/>
      <c r="PVQ100" s="11"/>
      <c r="PVW100" s="73"/>
      <c r="PVX100" s="73"/>
      <c r="PVY100" s="73"/>
      <c r="PVZ100" s="73"/>
      <c r="PWA100" s="74"/>
      <c r="PWB100" s="74"/>
      <c r="PWC100" s="77"/>
      <c r="PWD100" s="77"/>
      <c r="PWE100" s="11"/>
      <c r="PWK100" s="73"/>
      <c r="PWL100" s="73"/>
      <c r="PWM100" s="73"/>
      <c r="PWN100" s="73"/>
      <c r="PWO100" s="74"/>
      <c r="PWP100" s="74"/>
      <c r="PWQ100" s="77"/>
      <c r="PWR100" s="77"/>
      <c r="PWS100" s="11"/>
      <c r="PWY100" s="73"/>
      <c r="PWZ100" s="73"/>
      <c r="PXA100" s="73"/>
      <c r="PXB100" s="73"/>
      <c r="PXC100" s="74"/>
      <c r="PXD100" s="74"/>
      <c r="PXE100" s="77"/>
      <c r="PXF100" s="77"/>
      <c r="PXG100" s="11"/>
      <c r="PXM100" s="73"/>
      <c r="PXN100" s="73"/>
      <c r="PXO100" s="73"/>
      <c r="PXP100" s="73"/>
      <c r="PXQ100" s="74"/>
      <c r="PXR100" s="74"/>
      <c r="PXS100" s="77"/>
      <c r="PXT100" s="77"/>
      <c r="PXU100" s="11"/>
      <c r="PYA100" s="73"/>
      <c r="PYB100" s="73"/>
      <c r="PYC100" s="73"/>
      <c r="PYD100" s="73"/>
      <c r="PYE100" s="74"/>
      <c r="PYF100" s="74"/>
      <c r="PYG100" s="77"/>
      <c r="PYH100" s="77"/>
      <c r="PYI100" s="11"/>
      <c r="PYO100" s="73"/>
      <c r="PYP100" s="73"/>
      <c r="PYQ100" s="73"/>
      <c r="PYR100" s="73"/>
      <c r="PYS100" s="74"/>
      <c r="PYT100" s="74"/>
      <c r="PYU100" s="77"/>
      <c r="PYV100" s="77"/>
      <c r="PYW100" s="11"/>
      <c r="PZC100" s="73"/>
      <c r="PZD100" s="73"/>
      <c r="PZE100" s="73"/>
      <c r="PZF100" s="73"/>
      <c r="PZG100" s="74"/>
      <c r="PZH100" s="74"/>
      <c r="PZI100" s="77"/>
      <c r="PZJ100" s="77"/>
      <c r="PZK100" s="11"/>
      <c r="PZQ100" s="73"/>
      <c r="PZR100" s="73"/>
      <c r="PZS100" s="73"/>
      <c r="PZT100" s="73"/>
      <c r="PZU100" s="74"/>
      <c r="PZV100" s="74"/>
      <c r="PZW100" s="77"/>
      <c r="PZX100" s="77"/>
      <c r="PZY100" s="11"/>
      <c r="QAE100" s="73"/>
      <c r="QAF100" s="73"/>
      <c r="QAG100" s="73"/>
      <c r="QAH100" s="73"/>
      <c r="QAI100" s="74"/>
      <c r="QAJ100" s="74"/>
      <c r="QAK100" s="77"/>
      <c r="QAL100" s="77"/>
      <c r="QAM100" s="11"/>
      <c r="QAS100" s="73"/>
      <c r="QAT100" s="73"/>
      <c r="QAU100" s="73"/>
      <c r="QAV100" s="73"/>
      <c r="QAW100" s="74"/>
      <c r="QAX100" s="74"/>
      <c r="QAY100" s="77"/>
      <c r="QAZ100" s="77"/>
      <c r="QBA100" s="11"/>
      <c r="QBG100" s="73"/>
      <c r="QBH100" s="73"/>
      <c r="QBI100" s="73"/>
      <c r="QBJ100" s="73"/>
      <c r="QBK100" s="74"/>
      <c r="QBL100" s="74"/>
      <c r="QBM100" s="77"/>
      <c r="QBN100" s="77"/>
      <c r="QBO100" s="11"/>
      <c r="QBU100" s="73"/>
      <c r="QBV100" s="73"/>
      <c r="QBW100" s="73"/>
      <c r="QBX100" s="73"/>
      <c r="QBY100" s="74"/>
      <c r="QBZ100" s="74"/>
      <c r="QCA100" s="77"/>
      <c r="QCB100" s="77"/>
      <c r="QCC100" s="11"/>
      <c r="QCI100" s="73"/>
      <c r="QCJ100" s="73"/>
      <c r="QCK100" s="73"/>
      <c r="QCL100" s="73"/>
      <c r="QCM100" s="74"/>
      <c r="QCN100" s="74"/>
      <c r="QCO100" s="77"/>
      <c r="QCP100" s="77"/>
      <c r="QCQ100" s="11"/>
      <c r="QCW100" s="73"/>
      <c r="QCX100" s="73"/>
      <c r="QCY100" s="73"/>
      <c r="QCZ100" s="73"/>
      <c r="QDA100" s="74"/>
      <c r="QDB100" s="74"/>
      <c r="QDC100" s="77"/>
      <c r="QDD100" s="77"/>
      <c r="QDE100" s="11"/>
      <c r="QDK100" s="73"/>
      <c r="QDL100" s="73"/>
      <c r="QDM100" s="73"/>
      <c r="QDN100" s="73"/>
      <c r="QDO100" s="74"/>
      <c r="QDP100" s="74"/>
      <c r="QDQ100" s="77"/>
      <c r="QDR100" s="77"/>
      <c r="QDS100" s="11"/>
      <c r="QDY100" s="73"/>
      <c r="QDZ100" s="73"/>
      <c r="QEA100" s="73"/>
      <c r="QEB100" s="73"/>
      <c r="QEC100" s="74"/>
      <c r="QED100" s="74"/>
      <c r="QEE100" s="77"/>
      <c r="QEF100" s="77"/>
      <c r="QEG100" s="11"/>
      <c r="QEM100" s="73"/>
      <c r="QEN100" s="73"/>
      <c r="QEO100" s="73"/>
      <c r="QEP100" s="73"/>
      <c r="QEQ100" s="74"/>
      <c r="QER100" s="74"/>
      <c r="QES100" s="77"/>
      <c r="QET100" s="77"/>
      <c r="QEU100" s="11"/>
      <c r="QFA100" s="73"/>
      <c r="QFB100" s="73"/>
      <c r="QFC100" s="73"/>
      <c r="QFD100" s="73"/>
      <c r="QFE100" s="74"/>
      <c r="QFF100" s="74"/>
      <c r="QFG100" s="77"/>
      <c r="QFH100" s="77"/>
      <c r="QFI100" s="11"/>
      <c r="QFO100" s="73"/>
      <c r="QFP100" s="73"/>
      <c r="QFQ100" s="73"/>
      <c r="QFR100" s="73"/>
      <c r="QFS100" s="74"/>
      <c r="QFT100" s="74"/>
      <c r="QFU100" s="77"/>
      <c r="QFV100" s="77"/>
      <c r="QFW100" s="11"/>
      <c r="QGC100" s="73"/>
      <c r="QGD100" s="73"/>
      <c r="QGE100" s="73"/>
      <c r="QGF100" s="73"/>
      <c r="QGG100" s="74"/>
      <c r="QGH100" s="74"/>
      <c r="QGI100" s="77"/>
      <c r="QGJ100" s="77"/>
      <c r="QGK100" s="11"/>
      <c r="QGQ100" s="73"/>
      <c r="QGR100" s="73"/>
      <c r="QGS100" s="73"/>
      <c r="QGT100" s="73"/>
      <c r="QGU100" s="74"/>
      <c r="QGV100" s="74"/>
      <c r="QGW100" s="77"/>
      <c r="QGX100" s="77"/>
      <c r="QGY100" s="11"/>
      <c r="QHE100" s="73"/>
      <c r="QHF100" s="73"/>
      <c r="QHG100" s="73"/>
      <c r="QHH100" s="73"/>
      <c r="QHI100" s="74"/>
      <c r="QHJ100" s="74"/>
      <c r="QHK100" s="77"/>
      <c r="QHL100" s="77"/>
      <c r="QHM100" s="11"/>
      <c r="QHS100" s="73"/>
      <c r="QHT100" s="73"/>
      <c r="QHU100" s="73"/>
      <c r="QHV100" s="73"/>
      <c r="QHW100" s="74"/>
      <c r="QHX100" s="74"/>
      <c r="QHY100" s="77"/>
      <c r="QHZ100" s="77"/>
      <c r="QIA100" s="11"/>
      <c r="QIG100" s="73"/>
      <c r="QIH100" s="73"/>
      <c r="QII100" s="73"/>
      <c r="QIJ100" s="73"/>
      <c r="QIK100" s="74"/>
      <c r="QIL100" s="74"/>
      <c r="QIM100" s="77"/>
      <c r="QIN100" s="77"/>
      <c r="QIO100" s="11"/>
      <c r="QIU100" s="73"/>
      <c r="QIV100" s="73"/>
      <c r="QIW100" s="73"/>
      <c r="QIX100" s="73"/>
      <c r="QIY100" s="74"/>
      <c r="QIZ100" s="74"/>
      <c r="QJA100" s="77"/>
      <c r="QJB100" s="77"/>
      <c r="QJC100" s="11"/>
      <c r="QJI100" s="73"/>
      <c r="QJJ100" s="73"/>
      <c r="QJK100" s="73"/>
      <c r="QJL100" s="73"/>
      <c r="QJM100" s="74"/>
      <c r="QJN100" s="74"/>
      <c r="QJO100" s="77"/>
      <c r="QJP100" s="77"/>
      <c r="QJQ100" s="11"/>
      <c r="QJW100" s="73"/>
      <c r="QJX100" s="73"/>
      <c r="QJY100" s="73"/>
      <c r="QJZ100" s="73"/>
      <c r="QKA100" s="74"/>
      <c r="QKB100" s="74"/>
      <c r="QKC100" s="77"/>
      <c r="QKD100" s="77"/>
      <c r="QKE100" s="11"/>
      <c r="QKK100" s="73"/>
      <c r="QKL100" s="73"/>
      <c r="QKM100" s="73"/>
      <c r="QKN100" s="73"/>
      <c r="QKO100" s="74"/>
      <c r="QKP100" s="74"/>
      <c r="QKQ100" s="77"/>
      <c r="QKR100" s="77"/>
      <c r="QKS100" s="11"/>
      <c r="QKY100" s="73"/>
      <c r="QKZ100" s="73"/>
      <c r="QLA100" s="73"/>
      <c r="QLB100" s="73"/>
      <c r="QLC100" s="74"/>
      <c r="QLD100" s="74"/>
      <c r="QLE100" s="77"/>
      <c r="QLF100" s="77"/>
      <c r="QLG100" s="11"/>
      <c r="QLM100" s="73"/>
      <c r="QLN100" s="73"/>
      <c r="QLO100" s="73"/>
      <c r="QLP100" s="73"/>
      <c r="QLQ100" s="74"/>
      <c r="QLR100" s="74"/>
      <c r="QLS100" s="77"/>
      <c r="QLT100" s="77"/>
      <c r="QLU100" s="11"/>
      <c r="QMA100" s="73"/>
      <c r="QMB100" s="73"/>
      <c r="QMC100" s="73"/>
      <c r="QMD100" s="73"/>
      <c r="QME100" s="74"/>
      <c r="QMF100" s="74"/>
      <c r="QMG100" s="77"/>
      <c r="QMH100" s="77"/>
      <c r="QMI100" s="11"/>
      <c r="QMO100" s="73"/>
      <c r="QMP100" s="73"/>
      <c r="QMQ100" s="73"/>
      <c r="QMR100" s="73"/>
      <c r="QMS100" s="74"/>
      <c r="QMT100" s="74"/>
      <c r="QMU100" s="77"/>
      <c r="QMV100" s="77"/>
      <c r="QMW100" s="11"/>
      <c r="QNC100" s="73"/>
      <c r="QND100" s="73"/>
      <c r="QNE100" s="73"/>
      <c r="QNF100" s="73"/>
      <c r="QNG100" s="74"/>
      <c r="QNH100" s="74"/>
      <c r="QNI100" s="77"/>
      <c r="QNJ100" s="77"/>
      <c r="QNK100" s="11"/>
      <c r="QNQ100" s="73"/>
      <c r="QNR100" s="73"/>
      <c r="QNS100" s="73"/>
      <c r="QNT100" s="73"/>
      <c r="QNU100" s="74"/>
      <c r="QNV100" s="74"/>
      <c r="QNW100" s="77"/>
      <c r="QNX100" s="77"/>
      <c r="QNY100" s="11"/>
      <c r="QOE100" s="73"/>
      <c r="QOF100" s="73"/>
      <c r="QOG100" s="73"/>
      <c r="QOH100" s="73"/>
      <c r="QOI100" s="74"/>
      <c r="QOJ100" s="74"/>
      <c r="QOK100" s="77"/>
      <c r="QOL100" s="77"/>
      <c r="QOM100" s="11"/>
      <c r="QOS100" s="73"/>
      <c r="QOT100" s="73"/>
      <c r="QOU100" s="73"/>
      <c r="QOV100" s="73"/>
      <c r="QOW100" s="74"/>
      <c r="QOX100" s="74"/>
      <c r="QOY100" s="77"/>
      <c r="QOZ100" s="77"/>
      <c r="QPA100" s="11"/>
      <c r="QPG100" s="73"/>
      <c r="QPH100" s="73"/>
      <c r="QPI100" s="73"/>
      <c r="QPJ100" s="73"/>
      <c r="QPK100" s="74"/>
      <c r="QPL100" s="74"/>
      <c r="QPM100" s="77"/>
      <c r="QPN100" s="77"/>
      <c r="QPO100" s="11"/>
      <c r="QPU100" s="73"/>
      <c r="QPV100" s="73"/>
      <c r="QPW100" s="73"/>
      <c r="QPX100" s="73"/>
      <c r="QPY100" s="74"/>
      <c r="QPZ100" s="74"/>
      <c r="QQA100" s="77"/>
      <c r="QQB100" s="77"/>
      <c r="QQC100" s="11"/>
      <c r="QQI100" s="73"/>
      <c r="QQJ100" s="73"/>
      <c r="QQK100" s="73"/>
      <c r="QQL100" s="73"/>
      <c r="QQM100" s="74"/>
      <c r="QQN100" s="74"/>
      <c r="QQO100" s="77"/>
      <c r="QQP100" s="77"/>
      <c r="QQQ100" s="11"/>
      <c r="QQW100" s="73"/>
      <c r="QQX100" s="73"/>
      <c r="QQY100" s="73"/>
      <c r="QQZ100" s="73"/>
      <c r="QRA100" s="74"/>
      <c r="QRB100" s="74"/>
      <c r="QRC100" s="77"/>
      <c r="QRD100" s="77"/>
      <c r="QRE100" s="11"/>
      <c r="QRK100" s="73"/>
      <c r="QRL100" s="73"/>
      <c r="QRM100" s="73"/>
      <c r="QRN100" s="73"/>
      <c r="QRO100" s="74"/>
      <c r="QRP100" s="74"/>
      <c r="QRQ100" s="77"/>
      <c r="QRR100" s="77"/>
      <c r="QRS100" s="11"/>
      <c r="QRY100" s="73"/>
      <c r="QRZ100" s="73"/>
      <c r="QSA100" s="73"/>
      <c r="QSB100" s="73"/>
      <c r="QSC100" s="74"/>
      <c r="QSD100" s="74"/>
      <c r="QSE100" s="77"/>
      <c r="QSF100" s="77"/>
      <c r="QSG100" s="11"/>
      <c r="QSM100" s="73"/>
      <c r="QSN100" s="73"/>
      <c r="QSO100" s="73"/>
      <c r="QSP100" s="73"/>
      <c r="QSQ100" s="74"/>
      <c r="QSR100" s="74"/>
      <c r="QSS100" s="77"/>
      <c r="QST100" s="77"/>
      <c r="QSU100" s="11"/>
      <c r="QTA100" s="73"/>
      <c r="QTB100" s="73"/>
      <c r="QTC100" s="73"/>
      <c r="QTD100" s="73"/>
      <c r="QTE100" s="74"/>
      <c r="QTF100" s="74"/>
      <c r="QTG100" s="77"/>
      <c r="QTH100" s="77"/>
      <c r="QTI100" s="11"/>
      <c r="QTO100" s="73"/>
      <c r="QTP100" s="73"/>
      <c r="QTQ100" s="73"/>
      <c r="QTR100" s="73"/>
      <c r="QTS100" s="74"/>
      <c r="QTT100" s="74"/>
      <c r="QTU100" s="77"/>
      <c r="QTV100" s="77"/>
      <c r="QTW100" s="11"/>
      <c r="QUC100" s="73"/>
      <c r="QUD100" s="73"/>
      <c r="QUE100" s="73"/>
      <c r="QUF100" s="73"/>
      <c r="QUG100" s="74"/>
      <c r="QUH100" s="74"/>
      <c r="QUI100" s="77"/>
      <c r="QUJ100" s="77"/>
      <c r="QUK100" s="11"/>
      <c r="QUQ100" s="73"/>
      <c r="QUR100" s="73"/>
      <c r="QUS100" s="73"/>
      <c r="QUT100" s="73"/>
      <c r="QUU100" s="74"/>
      <c r="QUV100" s="74"/>
      <c r="QUW100" s="77"/>
      <c r="QUX100" s="77"/>
      <c r="QUY100" s="11"/>
      <c r="QVE100" s="73"/>
      <c r="QVF100" s="73"/>
      <c r="QVG100" s="73"/>
      <c r="QVH100" s="73"/>
      <c r="QVI100" s="74"/>
      <c r="QVJ100" s="74"/>
      <c r="QVK100" s="77"/>
      <c r="QVL100" s="77"/>
      <c r="QVM100" s="11"/>
      <c r="QVS100" s="73"/>
      <c r="QVT100" s="73"/>
      <c r="QVU100" s="73"/>
      <c r="QVV100" s="73"/>
      <c r="QVW100" s="74"/>
      <c r="QVX100" s="74"/>
      <c r="QVY100" s="77"/>
      <c r="QVZ100" s="77"/>
      <c r="QWA100" s="11"/>
      <c r="QWG100" s="73"/>
      <c r="QWH100" s="73"/>
      <c r="QWI100" s="73"/>
      <c r="QWJ100" s="73"/>
      <c r="QWK100" s="74"/>
      <c r="QWL100" s="74"/>
      <c r="QWM100" s="77"/>
      <c r="QWN100" s="77"/>
      <c r="QWO100" s="11"/>
      <c r="QWU100" s="73"/>
      <c r="QWV100" s="73"/>
      <c r="QWW100" s="73"/>
      <c r="QWX100" s="73"/>
      <c r="QWY100" s="74"/>
      <c r="QWZ100" s="74"/>
      <c r="QXA100" s="77"/>
      <c r="QXB100" s="77"/>
      <c r="QXC100" s="11"/>
      <c r="QXI100" s="73"/>
      <c r="QXJ100" s="73"/>
      <c r="QXK100" s="73"/>
      <c r="QXL100" s="73"/>
      <c r="QXM100" s="74"/>
      <c r="QXN100" s="74"/>
      <c r="QXO100" s="77"/>
      <c r="QXP100" s="77"/>
      <c r="QXQ100" s="11"/>
      <c r="QXW100" s="73"/>
      <c r="QXX100" s="73"/>
      <c r="QXY100" s="73"/>
      <c r="QXZ100" s="73"/>
      <c r="QYA100" s="74"/>
      <c r="QYB100" s="74"/>
      <c r="QYC100" s="77"/>
      <c r="QYD100" s="77"/>
      <c r="QYE100" s="11"/>
      <c r="QYK100" s="73"/>
      <c r="QYL100" s="73"/>
      <c r="QYM100" s="73"/>
      <c r="QYN100" s="73"/>
      <c r="QYO100" s="74"/>
      <c r="QYP100" s="74"/>
      <c r="QYQ100" s="77"/>
      <c r="QYR100" s="77"/>
      <c r="QYS100" s="11"/>
      <c r="QYY100" s="73"/>
      <c r="QYZ100" s="73"/>
      <c r="QZA100" s="73"/>
      <c r="QZB100" s="73"/>
      <c r="QZC100" s="74"/>
      <c r="QZD100" s="74"/>
      <c r="QZE100" s="77"/>
      <c r="QZF100" s="77"/>
      <c r="QZG100" s="11"/>
      <c r="QZM100" s="73"/>
      <c r="QZN100" s="73"/>
      <c r="QZO100" s="73"/>
      <c r="QZP100" s="73"/>
      <c r="QZQ100" s="74"/>
      <c r="QZR100" s="74"/>
      <c r="QZS100" s="77"/>
      <c r="QZT100" s="77"/>
      <c r="QZU100" s="11"/>
      <c r="RAA100" s="73"/>
      <c r="RAB100" s="73"/>
      <c r="RAC100" s="73"/>
      <c r="RAD100" s="73"/>
      <c r="RAE100" s="74"/>
      <c r="RAF100" s="74"/>
      <c r="RAG100" s="77"/>
      <c r="RAH100" s="77"/>
      <c r="RAI100" s="11"/>
      <c r="RAO100" s="73"/>
      <c r="RAP100" s="73"/>
      <c r="RAQ100" s="73"/>
      <c r="RAR100" s="73"/>
      <c r="RAS100" s="74"/>
      <c r="RAT100" s="74"/>
      <c r="RAU100" s="77"/>
      <c r="RAV100" s="77"/>
      <c r="RAW100" s="11"/>
      <c r="RBC100" s="73"/>
      <c r="RBD100" s="73"/>
      <c r="RBE100" s="73"/>
      <c r="RBF100" s="73"/>
      <c r="RBG100" s="74"/>
      <c r="RBH100" s="74"/>
      <c r="RBI100" s="77"/>
      <c r="RBJ100" s="77"/>
      <c r="RBK100" s="11"/>
      <c r="RBQ100" s="73"/>
      <c r="RBR100" s="73"/>
      <c r="RBS100" s="73"/>
      <c r="RBT100" s="73"/>
      <c r="RBU100" s="74"/>
      <c r="RBV100" s="74"/>
      <c r="RBW100" s="77"/>
      <c r="RBX100" s="77"/>
      <c r="RBY100" s="11"/>
      <c r="RCE100" s="73"/>
      <c r="RCF100" s="73"/>
      <c r="RCG100" s="73"/>
      <c r="RCH100" s="73"/>
      <c r="RCI100" s="74"/>
      <c r="RCJ100" s="74"/>
      <c r="RCK100" s="77"/>
      <c r="RCL100" s="77"/>
      <c r="RCM100" s="11"/>
      <c r="RCS100" s="73"/>
      <c r="RCT100" s="73"/>
      <c r="RCU100" s="73"/>
      <c r="RCV100" s="73"/>
      <c r="RCW100" s="74"/>
      <c r="RCX100" s="74"/>
      <c r="RCY100" s="77"/>
      <c r="RCZ100" s="77"/>
      <c r="RDA100" s="11"/>
      <c r="RDG100" s="73"/>
      <c r="RDH100" s="73"/>
      <c r="RDI100" s="73"/>
      <c r="RDJ100" s="73"/>
      <c r="RDK100" s="74"/>
      <c r="RDL100" s="74"/>
      <c r="RDM100" s="77"/>
      <c r="RDN100" s="77"/>
      <c r="RDO100" s="11"/>
      <c r="RDU100" s="73"/>
      <c r="RDV100" s="73"/>
      <c r="RDW100" s="73"/>
      <c r="RDX100" s="73"/>
      <c r="RDY100" s="74"/>
      <c r="RDZ100" s="74"/>
      <c r="REA100" s="77"/>
      <c r="REB100" s="77"/>
      <c r="REC100" s="11"/>
      <c r="REI100" s="73"/>
      <c r="REJ100" s="73"/>
      <c r="REK100" s="73"/>
      <c r="REL100" s="73"/>
      <c r="REM100" s="74"/>
      <c r="REN100" s="74"/>
      <c r="REO100" s="77"/>
      <c r="REP100" s="77"/>
      <c r="REQ100" s="11"/>
      <c r="REW100" s="73"/>
      <c r="REX100" s="73"/>
      <c r="REY100" s="73"/>
      <c r="REZ100" s="73"/>
      <c r="RFA100" s="74"/>
      <c r="RFB100" s="74"/>
      <c r="RFC100" s="77"/>
      <c r="RFD100" s="77"/>
      <c r="RFE100" s="11"/>
      <c r="RFK100" s="73"/>
      <c r="RFL100" s="73"/>
      <c r="RFM100" s="73"/>
      <c r="RFN100" s="73"/>
      <c r="RFO100" s="74"/>
      <c r="RFP100" s="74"/>
      <c r="RFQ100" s="77"/>
      <c r="RFR100" s="77"/>
      <c r="RFS100" s="11"/>
      <c r="RFY100" s="73"/>
      <c r="RFZ100" s="73"/>
      <c r="RGA100" s="73"/>
      <c r="RGB100" s="73"/>
      <c r="RGC100" s="74"/>
      <c r="RGD100" s="74"/>
      <c r="RGE100" s="77"/>
      <c r="RGF100" s="77"/>
      <c r="RGG100" s="11"/>
      <c r="RGM100" s="73"/>
      <c r="RGN100" s="73"/>
      <c r="RGO100" s="73"/>
      <c r="RGP100" s="73"/>
      <c r="RGQ100" s="74"/>
      <c r="RGR100" s="74"/>
      <c r="RGS100" s="77"/>
      <c r="RGT100" s="77"/>
      <c r="RGU100" s="11"/>
      <c r="RHA100" s="73"/>
      <c r="RHB100" s="73"/>
      <c r="RHC100" s="73"/>
      <c r="RHD100" s="73"/>
      <c r="RHE100" s="74"/>
      <c r="RHF100" s="74"/>
      <c r="RHG100" s="77"/>
      <c r="RHH100" s="77"/>
      <c r="RHI100" s="11"/>
      <c r="RHO100" s="73"/>
      <c r="RHP100" s="73"/>
      <c r="RHQ100" s="73"/>
      <c r="RHR100" s="73"/>
      <c r="RHS100" s="74"/>
      <c r="RHT100" s="74"/>
      <c r="RHU100" s="77"/>
      <c r="RHV100" s="77"/>
      <c r="RHW100" s="11"/>
      <c r="RIC100" s="73"/>
      <c r="RID100" s="73"/>
      <c r="RIE100" s="73"/>
      <c r="RIF100" s="73"/>
      <c r="RIG100" s="74"/>
      <c r="RIH100" s="74"/>
      <c r="RII100" s="77"/>
      <c r="RIJ100" s="77"/>
      <c r="RIK100" s="11"/>
      <c r="RIQ100" s="73"/>
      <c r="RIR100" s="73"/>
      <c r="RIS100" s="73"/>
      <c r="RIT100" s="73"/>
      <c r="RIU100" s="74"/>
      <c r="RIV100" s="74"/>
      <c r="RIW100" s="77"/>
      <c r="RIX100" s="77"/>
      <c r="RIY100" s="11"/>
      <c r="RJE100" s="73"/>
      <c r="RJF100" s="73"/>
      <c r="RJG100" s="73"/>
      <c r="RJH100" s="73"/>
      <c r="RJI100" s="74"/>
      <c r="RJJ100" s="74"/>
      <c r="RJK100" s="77"/>
      <c r="RJL100" s="77"/>
      <c r="RJM100" s="11"/>
      <c r="RJS100" s="73"/>
      <c r="RJT100" s="73"/>
      <c r="RJU100" s="73"/>
      <c r="RJV100" s="73"/>
      <c r="RJW100" s="74"/>
      <c r="RJX100" s="74"/>
      <c r="RJY100" s="77"/>
      <c r="RJZ100" s="77"/>
      <c r="RKA100" s="11"/>
      <c r="RKG100" s="73"/>
      <c r="RKH100" s="73"/>
      <c r="RKI100" s="73"/>
      <c r="RKJ100" s="73"/>
      <c r="RKK100" s="74"/>
      <c r="RKL100" s="74"/>
      <c r="RKM100" s="77"/>
      <c r="RKN100" s="77"/>
      <c r="RKO100" s="11"/>
      <c r="RKU100" s="73"/>
      <c r="RKV100" s="73"/>
      <c r="RKW100" s="73"/>
      <c r="RKX100" s="73"/>
      <c r="RKY100" s="74"/>
      <c r="RKZ100" s="74"/>
      <c r="RLA100" s="77"/>
      <c r="RLB100" s="77"/>
      <c r="RLC100" s="11"/>
      <c r="RLI100" s="73"/>
      <c r="RLJ100" s="73"/>
      <c r="RLK100" s="73"/>
      <c r="RLL100" s="73"/>
      <c r="RLM100" s="74"/>
      <c r="RLN100" s="74"/>
      <c r="RLO100" s="77"/>
      <c r="RLP100" s="77"/>
      <c r="RLQ100" s="11"/>
      <c r="RLW100" s="73"/>
      <c r="RLX100" s="73"/>
      <c r="RLY100" s="73"/>
      <c r="RLZ100" s="73"/>
      <c r="RMA100" s="74"/>
      <c r="RMB100" s="74"/>
      <c r="RMC100" s="77"/>
      <c r="RMD100" s="77"/>
      <c r="RME100" s="11"/>
      <c r="RMK100" s="73"/>
      <c r="RML100" s="73"/>
      <c r="RMM100" s="73"/>
      <c r="RMN100" s="73"/>
      <c r="RMO100" s="74"/>
      <c r="RMP100" s="74"/>
      <c r="RMQ100" s="77"/>
      <c r="RMR100" s="77"/>
      <c r="RMS100" s="11"/>
      <c r="RMY100" s="73"/>
      <c r="RMZ100" s="73"/>
      <c r="RNA100" s="73"/>
      <c r="RNB100" s="73"/>
      <c r="RNC100" s="74"/>
      <c r="RND100" s="74"/>
      <c r="RNE100" s="77"/>
      <c r="RNF100" s="77"/>
      <c r="RNG100" s="11"/>
      <c r="RNM100" s="73"/>
      <c r="RNN100" s="73"/>
      <c r="RNO100" s="73"/>
      <c r="RNP100" s="73"/>
      <c r="RNQ100" s="74"/>
      <c r="RNR100" s="74"/>
      <c r="RNS100" s="77"/>
      <c r="RNT100" s="77"/>
      <c r="RNU100" s="11"/>
      <c r="ROA100" s="73"/>
      <c r="ROB100" s="73"/>
      <c r="ROC100" s="73"/>
      <c r="ROD100" s="73"/>
      <c r="ROE100" s="74"/>
      <c r="ROF100" s="74"/>
      <c r="ROG100" s="77"/>
      <c r="ROH100" s="77"/>
      <c r="ROI100" s="11"/>
      <c r="ROO100" s="73"/>
      <c r="ROP100" s="73"/>
      <c r="ROQ100" s="73"/>
      <c r="ROR100" s="73"/>
      <c r="ROS100" s="74"/>
      <c r="ROT100" s="74"/>
      <c r="ROU100" s="77"/>
      <c r="ROV100" s="77"/>
      <c r="ROW100" s="11"/>
      <c r="RPC100" s="73"/>
      <c r="RPD100" s="73"/>
      <c r="RPE100" s="73"/>
      <c r="RPF100" s="73"/>
      <c r="RPG100" s="74"/>
      <c r="RPH100" s="74"/>
      <c r="RPI100" s="77"/>
      <c r="RPJ100" s="77"/>
      <c r="RPK100" s="11"/>
      <c r="RPQ100" s="73"/>
      <c r="RPR100" s="73"/>
      <c r="RPS100" s="73"/>
      <c r="RPT100" s="73"/>
      <c r="RPU100" s="74"/>
      <c r="RPV100" s="74"/>
      <c r="RPW100" s="77"/>
      <c r="RPX100" s="77"/>
      <c r="RPY100" s="11"/>
      <c r="RQE100" s="73"/>
      <c r="RQF100" s="73"/>
      <c r="RQG100" s="73"/>
      <c r="RQH100" s="73"/>
      <c r="RQI100" s="74"/>
      <c r="RQJ100" s="74"/>
      <c r="RQK100" s="77"/>
      <c r="RQL100" s="77"/>
      <c r="RQM100" s="11"/>
      <c r="RQS100" s="73"/>
      <c r="RQT100" s="73"/>
      <c r="RQU100" s="73"/>
      <c r="RQV100" s="73"/>
      <c r="RQW100" s="74"/>
      <c r="RQX100" s="74"/>
      <c r="RQY100" s="77"/>
      <c r="RQZ100" s="77"/>
      <c r="RRA100" s="11"/>
      <c r="RRG100" s="73"/>
      <c r="RRH100" s="73"/>
      <c r="RRI100" s="73"/>
      <c r="RRJ100" s="73"/>
      <c r="RRK100" s="74"/>
      <c r="RRL100" s="74"/>
      <c r="RRM100" s="77"/>
      <c r="RRN100" s="77"/>
      <c r="RRO100" s="11"/>
      <c r="RRU100" s="73"/>
      <c r="RRV100" s="73"/>
      <c r="RRW100" s="73"/>
      <c r="RRX100" s="73"/>
      <c r="RRY100" s="74"/>
      <c r="RRZ100" s="74"/>
      <c r="RSA100" s="77"/>
      <c r="RSB100" s="77"/>
      <c r="RSC100" s="11"/>
      <c r="RSI100" s="73"/>
      <c r="RSJ100" s="73"/>
      <c r="RSK100" s="73"/>
      <c r="RSL100" s="73"/>
      <c r="RSM100" s="74"/>
      <c r="RSN100" s="74"/>
      <c r="RSO100" s="77"/>
      <c r="RSP100" s="77"/>
      <c r="RSQ100" s="11"/>
      <c r="RSW100" s="73"/>
      <c r="RSX100" s="73"/>
      <c r="RSY100" s="73"/>
      <c r="RSZ100" s="73"/>
      <c r="RTA100" s="74"/>
      <c r="RTB100" s="74"/>
      <c r="RTC100" s="77"/>
      <c r="RTD100" s="77"/>
      <c r="RTE100" s="11"/>
      <c r="RTK100" s="73"/>
      <c r="RTL100" s="73"/>
      <c r="RTM100" s="73"/>
      <c r="RTN100" s="73"/>
      <c r="RTO100" s="74"/>
      <c r="RTP100" s="74"/>
      <c r="RTQ100" s="77"/>
      <c r="RTR100" s="77"/>
      <c r="RTS100" s="11"/>
      <c r="RTY100" s="73"/>
      <c r="RTZ100" s="73"/>
      <c r="RUA100" s="73"/>
      <c r="RUB100" s="73"/>
      <c r="RUC100" s="74"/>
      <c r="RUD100" s="74"/>
      <c r="RUE100" s="77"/>
      <c r="RUF100" s="77"/>
      <c r="RUG100" s="11"/>
      <c r="RUM100" s="73"/>
      <c r="RUN100" s="73"/>
      <c r="RUO100" s="73"/>
      <c r="RUP100" s="73"/>
      <c r="RUQ100" s="74"/>
      <c r="RUR100" s="74"/>
      <c r="RUS100" s="77"/>
      <c r="RUT100" s="77"/>
      <c r="RUU100" s="11"/>
      <c r="RVA100" s="73"/>
      <c r="RVB100" s="73"/>
      <c r="RVC100" s="73"/>
      <c r="RVD100" s="73"/>
      <c r="RVE100" s="74"/>
      <c r="RVF100" s="74"/>
      <c r="RVG100" s="77"/>
      <c r="RVH100" s="77"/>
      <c r="RVI100" s="11"/>
      <c r="RVO100" s="73"/>
      <c r="RVP100" s="73"/>
      <c r="RVQ100" s="73"/>
      <c r="RVR100" s="73"/>
      <c r="RVS100" s="74"/>
      <c r="RVT100" s="74"/>
      <c r="RVU100" s="77"/>
      <c r="RVV100" s="77"/>
      <c r="RVW100" s="11"/>
      <c r="RWC100" s="73"/>
      <c r="RWD100" s="73"/>
      <c r="RWE100" s="73"/>
      <c r="RWF100" s="73"/>
      <c r="RWG100" s="74"/>
      <c r="RWH100" s="74"/>
      <c r="RWI100" s="77"/>
      <c r="RWJ100" s="77"/>
      <c r="RWK100" s="11"/>
      <c r="RWQ100" s="73"/>
      <c r="RWR100" s="73"/>
      <c r="RWS100" s="73"/>
      <c r="RWT100" s="73"/>
      <c r="RWU100" s="74"/>
      <c r="RWV100" s="74"/>
      <c r="RWW100" s="77"/>
      <c r="RWX100" s="77"/>
      <c r="RWY100" s="11"/>
      <c r="RXE100" s="73"/>
      <c r="RXF100" s="73"/>
      <c r="RXG100" s="73"/>
      <c r="RXH100" s="73"/>
      <c r="RXI100" s="74"/>
      <c r="RXJ100" s="74"/>
      <c r="RXK100" s="77"/>
      <c r="RXL100" s="77"/>
      <c r="RXM100" s="11"/>
      <c r="RXS100" s="73"/>
      <c r="RXT100" s="73"/>
      <c r="RXU100" s="73"/>
      <c r="RXV100" s="73"/>
      <c r="RXW100" s="74"/>
      <c r="RXX100" s="74"/>
      <c r="RXY100" s="77"/>
      <c r="RXZ100" s="77"/>
      <c r="RYA100" s="11"/>
      <c r="RYG100" s="73"/>
      <c r="RYH100" s="73"/>
      <c r="RYI100" s="73"/>
      <c r="RYJ100" s="73"/>
      <c r="RYK100" s="74"/>
      <c r="RYL100" s="74"/>
      <c r="RYM100" s="77"/>
      <c r="RYN100" s="77"/>
      <c r="RYO100" s="11"/>
      <c r="RYU100" s="73"/>
      <c r="RYV100" s="73"/>
      <c r="RYW100" s="73"/>
      <c r="RYX100" s="73"/>
      <c r="RYY100" s="74"/>
      <c r="RYZ100" s="74"/>
      <c r="RZA100" s="77"/>
      <c r="RZB100" s="77"/>
      <c r="RZC100" s="11"/>
      <c r="RZI100" s="73"/>
      <c r="RZJ100" s="73"/>
      <c r="RZK100" s="73"/>
      <c r="RZL100" s="73"/>
      <c r="RZM100" s="74"/>
      <c r="RZN100" s="74"/>
      <c r="RZO100" s="77"/>
      <c r="RZP100" s="77"/>
      <c r="RZQ100" s="11"/>
      <c r="RZW100" s="73"/>
      <c r="RZX100" s="73"/>
      <c r="RZY100" s="73"/>
      <c r="RZZ100" s="73"/>
      <c r="SAA100" s="74"/>
      <c r="SAB100" s="74"/>
      <c r="SAC100" s="77"/>
      <c r="SAD100" s="77"/>
      <c r="SAE100" s="11"/>
      <c r="SAK100" s="73"/>
      <c r="SAL100" s="73"/>
      <c r="SAM100" s="73"/>
      <c r="SAN100" s="73"/>
      <c r="SAO100" s="74"/>
      <c r="SAP100" s="74"/>
      <c r="SAQ100" s="77"/>
      <c r="SAR100" s="77"/>
      <c r="SAS100" s="11"/>
      <c r="SAY100" s="73"/>
      <c r="SAZ100" s="73"/>
      <c r="SBA100" s="73"/>
      <c r="SBB100" s="73"/>
      <c r="SBC100" s="74"/>
      <c r="SBD100" s="74"/>
      <c r="SBE100" s="77"/>
      <c r="SBF100" s="77"/>
      <c r="SBG100" s="11"/>
      <c r="SBM100" s="73"/>
      <c r="SBN100" s="73"/>
      <c r="SBO100" s="73"/>
      <c r="SBP100" s="73"/>
      <c r="SBQ100" s="74"/>
      <c r="SBR100" s="74"/>
      <c r="SBS100" s="77"/>
      <c r="SBT100" s="77"/>
      <c r="SBU100" s="11"/>
      <c r="SCA100" s="73"/>
      <c r="SCB100" s="73"/>
      <c r="SCC100" s="73"/>
      <c r="SCD100" s="73"/>
      <c r="SCE100" s="74"/>
      <c r="SCF100" s="74"/>
      <c r="SCG100" s="77"/>
      <c r="SCH100" s="77"/>
      <c r="SCI100" s="11"/>
      <c r="SCO100" s="73"/>
      <c r="SCP100" s="73"/>
      <c r="SCQ100" s="73"/>
      <c r="SCR100" s="73"/>
      <c r="SCS100" s="74"/>
      <c r="SCT100" s="74"/>
      <c r="SCU100" s="77"/>
      <c r="SCV100" s="77"/>
      <c r="SCW100" s="11"/>
      <c r="SDC100" s="73"/>
      <c r="SDD100" s="73"/>
      <c r="SDE100" s="73"/>
      <c r="SDF100" s="73"/>
      <c r="SDG100" s="74"/>
      <c r="SDH100" s="74"/>
      <c r="SDI100" s="77"/>
      <c r="SDJ100" s="77"/>
      <c r="SDK100" s="11"/>
      <c r="SDQ100" s="73"/>
      <c r="SDR100" s="73"/>
      <c r="SDS100" s="73"/>
      <c r="SDT100" s="73"/>
      <c r="SDU100" s="74"/>
      <c r="SDV100" s="74"/>
      <c r="SDW100" s="77"/>
      <c r="SDX100" s="77"/>
      <c r="SDY100" s="11"/>
      <c r="SEE100" s="73"/>
      <c r="SEF100" s="73"/>
      <c r="SEG100" s="73"/>
      <c r="SEH100" s="73"/>
      <c r="SEI100" s="74"/>
      <c r="SEJ100" s="74"/>
      <c r="SEK100" s="77"/>
      <c r="SEL100" s="77"/>
      <c r="SEM100" s="11"/>
      <c r="SES100" s="73"/>
      <c r="SET100" s="73"/>
      <c r="SEU100" s="73"/>
      <c r="SEV100" s="73"/>
      <c r="SEW100" s="74"/>
      <c r="SEX100" s="74"/>
      <c r="SEY100" s="77"/>
      <c r="SEZ100" s="77"/>
      <c r="SFA100" s="11"/>
      <c r="SFG100" s="73"/>
      <c r="SFH100" s="73"/>
      <c r="SFI100" s="73"/>
      <c r="SFJ100" s="73"/>
      <c r="SFK100" s="74"/>
      <c r="SFL100" s="74"/>
      <c r="SFM100" s="77"/>
      <c r="SFN100" s="77"/>
      <c r="SFO100" s="11"/>
      <c r="SFU100" s="73"/>
      <c r="SFV100" s="73"/>
      <c r="SFW100" s="73"/>
      <c r="SFX100" s="73"/>
      <c r="SFY100" s="74"/>
      <c r="SFZ100" s="74"/>
      <c r="SGA100" s="77"/>
      <c r="SGB100" s="77"/>
      <c r="SGC100" s="11"/>
      <c r="SGI100" s="73"/>
      <c r="SGJ100" s="73"/>
      <c r="SGK100" s="73"/>
      <c r="SGL100" s="73"/>
      <c r="SGM100" s="74"/>
      <c r="SGN100" s="74"/>
      <c r="SGO100" s="77"/>
      <c r="SGP100" s="77"/>
      <c r="SGQ100" s="11"/>
      <c r="SGW100" s="73"/>
      <c r="SGX100" s="73"/>
      <c r="SGY100" s="73"/>
      <c r="SGZ100" s="73"/>
      <c r="SHA100" s="74"/>
      <c r="SHB100" s="74"/>
      <c r="SHC100" s="77"/>
      <c r="SHD100" s="77"/>
      <c r="SHE100" s="11"/>
      <c r="SHK100" s="73"/>
      <c r="SHL100" s="73"/>
      <c r="SHM100" s="73"/>
      <c r="SHN100" s="73"/>
      <c r="SHO100" s="74"/>
      <c r="SHP100" s="74"/>
      <c r="SHQ100" s="77"/>
      <c r="SHR100" s="77"/>
      <c r="SHS100" s="11"/>
      <c r="SHY100" s="73"/>
      <c r="SHZ100" s="73"/>
      <c r="SIA100" s="73"/>
      <c r="SIB100" s="73"/>
      <c r="SIC100" s="74"/>
      <c r="SID100" s="74"/>
      <c r="SIE100" s="77"/>
      <c r="SIF100" s="77"/>
      <c r="SIG100" s="11"/>
      <c r="SIM100" s="73"/>
      <c r="SIN100" s="73"/>
      <c r="SIO100" s="73"/>
      <c r="SIP100" s="73"/>
      <c r="SIQ100" s="74"/>
      <c r="SIR100" s="74"/>
      <c r="SIS100" s="77"/>
      <c r="SIT100" s="77"/>
      <c r="SIU100" s="11"/>
      <c r="SJA100" s="73"/>
      <c r="SJB100" s="73"/>
      <c r="SJC100" s="73"/>
      <c r="SJD100" s="73"/>
      <c r="SJE100" s="74"/>
      <c r="SJF100" s="74"/>
      <c r="SJG100" s="77"/>
      <c r="SJH100" s="77"/>
      <c r="SJI100" s="11"/>
      <c r="SJO100" s="73"/>
      <c r="SJP100" s="73"/>
      <c r="SJQ100" s="73"/>
      <c r="SJR100" s="73"/>
      <c r="SJS100" s="74"/>
      <c r="SJT100" s="74"/>
      <c r="SJU100" s="77"/>
      <c r="SJV100" s="77"/>
      <c r="SJW100" s="11"/>
      <c r="SKC100" s="73"/>
      <c r="SKD100" s="73"/>
      <c r="SKE100" s="73"/>
      <c r="SKF100" s="73"/>
      <c r="SKG100" s="74"/>
      <c r="SKH100" s="74"/>
      <c r="SKI100" s="77"/>
      <c r="SKJ100" s="77"/>
      <c r="SKK100" s="11"/>
      <c r="SKQ100" s="73"/>
      <c r="SKR100" s="73"/>
      <c r="SKS100" s="73"/>
      <c r="SKT100" s="73"/>
      <c r="SKU100" s="74"/>
      <c r="SKV100" s="74"/>
      <c r="SKW100" s="77"/>
      <c r="SKX100" s="77"/>
      <c r="SKY100" s="11"/>
      <c r="SLE100" s="73"/>
      <c r="SLF100" s="73"/>
      <c r="SLG100" s="73"/>
      <c r="SLH100" s="73"/>
      <c r="SLI100" s="74"/>
      <c r="SLJ100" s="74"/>
      <c r="SLK100" s="77"/>
      <c r="SLL100" s="77"/>
      <c r="SLM100" s="11"/>
      <c r="SLS100" s="73"/>
      <c r="SLT100" s="73"/>
      <c r="SLU100" s="73"/>
      <c r="SLV100" s="73"/>
      <c r="SLW100" s="74"/>
      <c r="SLX100" s="74"/>
      <c r="SLY100" s="77"/>
      <c r="SLZ100" s="77"/>
      <c r="SMA100" s="11"/>
      <c r="SMG100" s="73"/>
      <c r="SMH100" s="73"/>
      <c r="SMI100" s="73"/>
      <c r="SMJ100" s="73"/>
      <c r="SMK100" s="74"/>
      <c r="SML100" s="74"/>
      <c r="SMM100" s="77"/>
      <c r="SMN100" s="77"/>
      <c r="SMO100" s="11"/>
      <c r="SMU100" s="73"/>
      <c r="SMV100" s="73"/>
      <c r="SMW100" s="73"/>
      <c r="SMX100" s="73"/>
      <c r="SMY100" s="74"/>
      <c r="SMZ100" s="74"/>
      <c r="SNA100" s="77"/>
      <c r="SNB100" s="77"/>
      <c r="SNC100" s="11"/>
      <c r="SNI100" s="73"/>
      <c r="SNJ100" s="73"/>
      <c r="SNK100" s="73"/>
      <c r="SNL100" s="73"/>
      <c r="SNM100" s="74"/>
      <c r="SNN100" s="74"/>
      <c r="SNO100" s="77"/>
      <c r="SNP100" s="77"/>
      <c r="SNQ100" s="11"/>
      <c r="SNW100" s="73"/>
      <c r="SNX100" s="73"/>
      <c r="SNY100" s="73"/>
      <c r="SNZ100" s="73"/>
      <c r="SOA100" s="74"/>
      <c r="SOB100" s="74"/>
      <c r="SOC100" s="77"/>
      <c r="SOD100" s="77"/>
      <c r="SOE100" s="11"/>
      <c r="SOK100" s="73"/>
      <c r="SOL100" s="73"/>
      <c r="SOM100" s="73"/>
      <c r="SON100" s="73"/>
      <c r="SOO100" s="74"/>
      <c r="SOP100" s="74"/>
      <c r="SOQ100" s="77"/>
      <c r="SOR100" s="77"/>
      <c r="SOS100" s="11"/>
      <c r="SOY100" s="73"/>
      <c r="SOZ100" s="73"/>
      <c r="SPA100" s="73"/>
      <c r="SPB100" s="73"/>
      <c r="SPC100" s="74"/>
      <c r="SPD100" s="74"/>
      <c r="SPE100" s="77"/>
      <c r="SPF100" s="77"/>
      <c r="SPG100" s="11"/>
      <c r="SPM100" s="73"/>
      <c r="SPN100" s="73"/>
      <c r="SPO100" s="73"/>
      <c r="SPP100" s="73"/>
      <c r="SPQ100" s="74"/>
      <c r="SPR100" s="74"/>
      <c r="SPS100" s="77"/>
      <c r="SPT100" s="77"/>
      <c r="SPU100" s="11"/>
      <c r="SQA100" s="73"/>
      <c r="SQB100" s="73"/>
      <c r="SQC100" s="73"/>
      <c r="SQD100" s="73"/>
      <c r="SQE100" s="74"/>
      <c r="SQF100" s="74"/>
      <c r="SQG100" s="77"/>
      <c r="SQH100" s="77"/>
      <c r="SQI100" s="11"/>
      <c r="SQO100" s="73"/>
      <c r="SQP100" s="73"/>
      <c r="SQQ100" s="73"/>
      <c r="SQR100" s="73"/>
      <c r="SQS100" s="74"/>
      <c r="SQT100" s="74"/>
      <c r="SQU100" s="77"/>
      <c r="SQV100" s="77"/>
      <c r="SQW100" s="11"/>
      <c r="SRC100" s="73"/>
      <c r="SRD100" s="73"/>
      <c r="SRE100" s="73"/>
      <c r="SRF100" s="73"/>
      <c r="SRG100" s="74"/>
      <c r="SRH100" s="74"/>
      <c r="SRI100" s="77"/>
      <c r="SRJ100" s="77"/>
      <c r="SRK100" s="11"/>
      <c r="SRQ100" s="73"/>
      <c r="SRR100" s="73"/>
      <c r="SRS100" s="73"/>
      <c r="SRT100" s="73"/>
      <c r="SRU100" s="74"/>
      <c r="SRV100" s="74"/>
      <c r="SRW100" s="77"/>
      <c r="SRX100" s="77"/>
      <c r="SRY100" s="11"/>
      <c r="SSE100" s="73"/>
      <c r="SSF100" s="73"/>
      <c r="SSG100" s="73"/>
      <c r="SSH100" s="73"/>
      <c r="SSI100" s="74"/>
      <c r="SSJ100" s="74"/>
      <c r="SSK100" s="77"/>
      <c r="SSL100" s="77"/>
      <c r="SSM100" s="11"/>
      <c r="SSS100" s="73"/>
      <c r="SST100" s="73"/>
      <c r="SSU100" s="73"/>
      <c r="SSV100" s="73"/>
      <c r="SSW100" s="74"/>
      <c r="SSX100" s="74"/>
      <c r="SSY100" s="77"/>
      <c r="SSZ100" s="77"/>
      <c r="STA100" s="11"/>
      <c r="STG100" s="73"/>
      <c r="STH100" s="73"/>
      <c r="STI100" s="73"/>
      <c r="STJ100" s="73"/>
      <c r="STK100" s="74"/>
      <c r="STL100" s="74"/>
      <c r="STM100" s="77"/>
      <c r="STN100" s="77"/>
      <c r="STO100" s="11"/>
      <c r="STU100" s="73"/>
      <c r="STV100" s="73"/>
      <c r="STW100" s="73"/>
      <c r="STX100" s="73"/>
      <c r="STY100" s="74"/>
      <c r="STZ100" s="74"/>
      <c r="SUA100" s="77"/>
      <c r="SUB100" s="77"/>
      <c r="SUC100" s="11"/>
      <c r="SUI100" s="73"/>
      <c r="SUJ100" s="73"/>
      <c r="SUK100" s="73"/>
      <c r="SUL100" s="73"/>
      <c r="SUM100" s="74"/>
      <c r="SUN100" s="74"/>
      <c r="SUO100" s="77"/>
      <c r="SUP100" s="77"/>
      <c r="SUQ100" s="11"/>
      <c r="SUW100" s="73"/>
      <c r="SUX100" s="73"/>
      <c r="SUY100" s="73"/>
      <c r="SUZ100" s="73"/>
      <c r="SVA100" s="74"/>
      <c r="SVB100" s="74"/>
      <c r="SVC100" s="77"/>
      <c r="SVD100" s="77"/>
      <c r="SVE100" s="11"/>
      <c r="SVK100" s="73"/>
      <c r="SVL100" s="73"/>
      <c r="SVM100" s="73"/>
      <c r="SVN100" s="73"/>
      <c r="SVO100" s="74"/>
      <c r="SVP100" s="74"/>
      <c r="SVQ100" s="77"/>
      <c r="SVR100" s="77"/>
      <c r="SVS100" s="11"/>
      <c r="SVY100" s="73"/>
      <c r="SVZ100" s="73"/>
      <c r="SWA100" s="73"/>
      <c r="SWB100" s="73"/>
      <c r="SWC100" s="74"/>
      <c r="SWD100" s="74"/>
      <c r="SWE100" s="77"/>
      <c r="SWF100" s="77"/>
      <c r="SWG100" s="11"/>
      <c r="SWM100" s="73"/>
      <c r="SWN100" s="73"/>
      <c r="SWO100" s="73"/>
      <c r="SWP100" s="73"/>
      <c r="SWQ100" s="74"/>
      <c r="SWR100" s="74"/>
      <c r="SWS100" s="77"/>
      <c r="SWT100" s="77"/>
      <c r="SWU100" s="11"/>
      <c r="SXA100" s="73"/>
      <c r="SXB100" s="73"/>
      <c r="SXC100" s="73"/>
      <c r="SXD100" s="73"/>
      <c r="SXE100" s="74"/>
      <c r="SXF100" s="74"/>
      <c r="SXG100" s="77"/>
      <c r="SXH100" s="77"/>
      <c r="SXI100" s="11"/>
      <c r="SXO100" s="73"/>
      <c r="SXP100" s="73"/>
      <c r="SXQ100" s="73"/>
      <c r="SXR100" s="73"/>
      <c r="SXS100" s="74"/>
      <c r="SXT100" s="74"/>
      <c r="SXU100" s="77"/>
      <c r="SXV100" s="77"/>
      <c r="SXW100" s="11"/>
      <c r="SYC100" s="73"/>
      <c r="SYD100" s="73"/>
      <c r="SYE100" s="73"/>
      <c r="SYF100" s="73"/>
      <c r="SYG100" s="74"/>
      <c r="SYH100" s="74"/>
      <c r="SYI100" s="77"/>
      <c r="SYJ100" s="77"/>
      <c r="SYK100" s="11"/>
      <c r="SYQ100" s="73"/>
      <c r="SYR100" s="73"/>
      <c r="SYS100" s="73"/>
      <c r="SYT100" s="73"/>
      <c r="SYU100" s="74"/>
      <c r="SYV100" s="74"/>
      <c r="SYW100" s="77"/>
      <c r="SYX100" s="77"/>
      <c r="SYY100" s="11"/>
      <c r="SZE100" s="73"/>
      <c r="SZF100" s="73"/>
      <c r="SZG100" s="73"/>
      <c r="SZH100" s="73"/>
      <c r="SZI100" s="74"/>
      <c r="SZJ100" s="74"/>
      <c r="SZK100" s="77"/>
      <c r="SZL100" s="77"/>
      <c r="SZM100" s="11"/>
      <c r="SZS100" s="73"/>
      <c r="SZT100" s="73"/>
      <c r="SZU100" s="73"/>
      <c r="SZV100" s="73"/>
      <c r="SZW100" s="74"/>
      <c r="SZX100" s="74"/>
      <c r="SZY100" s="77"/>
      <c r="SZZ100" s="77"/>
      <c r="TAA100" s="11"/>
      <c r="TAG100" s="73"/>
      <c r="TAH100" s="73"/>
      <c r="TAI100" s="73"/>
      <c r="TAJ100" s="73"/>
      <c r="TAK100" s="74"/>
      <c r="TAL100" s="74"/>
      <c r="TAM100" s="77"/>
      <c r="TAN100" s="77"/>
      <c r="TAO100" s="11"/>
      <c r="TAU100" s="73"/>
      <c r="TAV100" s="73"/>
      <c r="TAW100" s="73"/>
      <c r="TAX100" s="73"/>
      <c r="TAY100" s="74"/>
      <c r="TAZ100" s="74"/>
      <c r="TBA100" s="77"/>
      <c r="TBB100" s="77"/>
      <c r="TBC100" s="11"/>
      <c r="TBI100" s="73"/>
      <c r="TBJ100" s="73"/>
      <c r="TBK100" s="73"/>
      <c r="TBL100" s="73"/>
      <c r="TBM100" s="74"/>
      <c r="TBN100" s="74"/>
      <c r="TBO100" s="77"/>
      <c r="TBP100" s="77"/>
      <c r="TBQ100" s="11"/>
      <c r="TBW100" s="73"/>
      <c r="TBX100" s="73"/>
      <c r="TBY100" s="73"/>
      <c r="TBZ100" s="73"/>
      <c r="TCA100" s="74"/>
      <c r="TCB100" s="74"/>
      <c r="TCC100" s="77"/>
      <c r="TCD100" s="77"/>
      <c r="TCE100" s="11"/>
      <c r="TCK100" s="73"/>
      <c r="TCL100" s="73"/>
      <c r="TCM100" s="73"/>
      <c r="TCN100" s="73"/>
      <c r="TCO100" s="74"/>
      <c r="TCP100" s="74"/>
      <c r="TCQ100" s="77"/>
      <c r="TCR100" s="77"/>
      <c r="TCS100" s="11"/>
      <c r="TCY100" s="73"/>
      <c r="TCZ100" s="73"/>
      <c r="TDA100" s="73"/>
      <c r="TDB100" s="73"/>
      <c r="TDC100" s="74"/>
      <c r="TDD100" s="74"/>
      <c r="TDE100" s="77"/>
      <c r="TDF100" s="77"/>
      <c r="TDG100" s="11"/>
      <c r="TDM100" s="73"/>
      <c r="TDN100" s="73"/>
      <c r="TDO100" s="73"/>
      <c r="TDP100" s="73"/>
      <c r="TDQ100" s="74"/>
      <c r="TDR100" s="74"/>
      <c r="TDS100" s="77"/>
      <c r="TDT100" s="77"/>
      <c r="TDU100" s="11"/>
      <c r="TEA100" s="73"/>
      <c r="TEB100" s="73"/>
      <c r="TEC100" s="73"/>
      <c r="TED100" s="73"/>
      <c r="TEE100" s="74"/>
      <c r="TEF100" s="74"/>
      <c r="TEG100" s="77"/>
      <c r="TEH100" s="77"/>
      <c r="TEI100" s="11"/>
      <c r="TEO100" s="73"/>
      <c r="TEP100" s="73"/>
      <c r="TEQ100" s="73"/>
      <c r="TER100" s="73"/>
      <c r="TES100" s="74"/>
      <c r="TET100" s="74"/>
      <c r="TEU100" s="77"/>
      <c r="TEV100" s="77"/>
      <c r="TEW100" s="11"/>
      <c r="TFC100" s="73"/>
      <c r="TFD100" s="73"/>
      <c r="TFE100" s="73"/>
      <c r="TFF100" s="73"/>
      <c r="TFG100" s="74"/>
      <c r="TFH100" s="74"/>
      <c r="TFI100" s="77"/>
      <c r="TFJ100" s="77"/>
      <c r="TFK100" s="11"/>
      <c r="TFQ100" s="73"/>
      <c r="TFR100" s="73"/>
      <c r="TFS100" s="73"/>
      <c r="TFT100" s="73"/>
      <c r="TFU100" s="74"/>
      <c r="TFV100" s="74"/>
      <c r="TFW100" s="77"/>
      <c r="TFX100" s="77"/>
      <c r="TFY100" s="11"/>
      <c r="TGE100" s="73"/>
      <c r="TGF100" s="73"/>
      <c r="TGG100" s="73"/>
      <c r="TGH100" s="73"/>
      <c r="TGI100" s="74"/>
      <c r="TGJ100" s="74"/>
      <c r="TGK100" s="77"/>
      <c r="TGL100" s="77"/>
      <c r="TGM100" s="11"/>
      <c r="TGS100" s="73"/>
      <c r="TGT100" s="73"/>
      <c r="TGU100" s="73"/>
      <c r="TGV100" s="73"/>
      <c r="TGW100" s="74"/>
      <c r="TGX100" s="74"/>
      <c r="TGY100" s="77"/>
      <c r="TGZ100" s="77"/>
      <c r="THA100" s="11"/>
      <c r="THG100" s="73"/>
      <c r="THH100" s="73"/>
      <c r="THI100" s="73"/>
      <c r="THJ100" s="73"/>
      <c r="THK100" s="74"/>
      <c r="THL100" s="74"/>
      <c r="THM100" s="77"/>
      <c r="THN100" s="77"/>
      <c r="THO100" s="11"/>
      <c r="THU100" s="73"/>
      <c r="THV100" s="73"/>
      <c r="THW100" s="73"/>
      <c r="THX100" s="73"/>
      <c r="THY100" s="74"/>
      <c r="THZ100" s="74"/>
      <c r="TIA100" s="77"/>
      <c r="TIB100" s="77"/>
      <c r="TIC100" s="11"/>
      <c r="TII100" s="73"/>
      <c r="TIJ100" s="73"/>
      <c r="TIK100" s="73"/>
      <c r="TIL100" s="73"/>
      <c r="TIM100" s="74"/>
      <c r="TIN100" s="74"/>
      <c r="TIO100" s="77"/>
      <c r="TIP100" s="77"/>
      <c r="TIQ100" s="11"/>
      <c r="TIW100" s="73"/>
      <c r="TIX100" s="73"/>
      <c r="TIY100" s="73"/>
      <c r="TIZ100" s="73"/>
      <c r="TJA100" s="74"/>
      <c r="TJB100" s="74"/>
      <c r="TJC100" s="77"/>
      <c r="TJD100" s="77"/>
      <c r="TJE100" s="11"/>
      <c r="TJK100" s="73"/>
      <c r="TJL100" s="73"/>
      <c r="TJM100" s="73"/>
      <c r="TJN100" s="73"/>
      <c r="TJO100" s="74"/>
      <c r="TJP100" s="74"/>
      <c r="TJQ100" s="77"/>
      <c r="TJR100" s="77"/>
      <c r="TJS100" s="11"/>
      <c r="TJY100" s="73"/>
      <c r="TJZ100" s="73"/>
      <c r="TKA100" s="73"/>
      <c r="TKB100" s="73"/>
      <c r="TKC100" s="74"/>
      <c r="TKD100" s="74"/>
      <c r="TKE100" s="77"/>
      <c r="TKF100" s="77"/>
      <c r="TKG100" s="11"/>
      <c r="TKM100" s="73"/>
      <c r="TKN100" s="73"/>
      <c r="TKO100" s="73"/>
      <c r="TKP100" s="73"/>
      <c r="TKQ100" s="74"/>
      <c r="TKR100" s="74"/>
      <c r="TKS100" s="77"/>
      <c r="TKT100" s="77"/>
      <c r="TKU100" s="11"/>
      <c r="TLA100" s="73"/>
      <c r="TLB100" s="73"/>
      <c r="TLC100" s="73"/>
      <c r="TLD100" s="73"/>
      <c r="TLE100" s="74"/>
      <c r="TLF100" s="74"/>
      <c r="TLG100" s="77"/>
      <c r="TLH100" s="77"/>
      <c r="TLI100" s="11"/>
      <c r="TLO100" s="73"/>
      <c r="TLP100" s="73"/>
      <c r="TLQ100" s="73"/>
      <c r="TLR100" s="73"/>
      <c r="TLS100" s="74"/>
      <c r="TLT100" s="74"/>
      <c r="TLU100" s="77"/>
      <c r="TLV100" s="77"/>
      <c r="TLW100" s="11"/>
      <c r="TMC100" s="73"/>
      <c r="TMD100" s="73"/>
      <c r="TME100" s="73"/>
      <c r="TMF100" s="73"/>
      <c r="TMG100" s="74"/>
      <c r="TMH100" s="74"/>
      <c r="TMI100" s="77"/>
      <c r="TMJ100" s="77"/>
      <c r="TMK100" s="11"/>
      <c r="TMQ100" s="73"/>
      <c r="TMR100" s="73"/>
      <c r="TMS100" s="73"/>
      <c r="TMT100" s="73"/>
      <c r="TMU100" s="74"/>
      <c r="TMV100" s="74"/>
      <c r="TMW100" s="77"/>
      <c r="TMX100" s="77"/>
      <c r="TMY100" s="11"/>
      <c r="TNE100" s="73"/>
      <c r="TNF100" s="73"/>
      <c r="TNG100" s="73"/>
      <c r="TNH100" s="73"/>
      <c r="TNI100" s="74"/>
      <c r="TNJ100" s="74"/>
      <c r="TNK100" s="77"/>
      <c r="TNL100" s="77"/>
      <c r="TNM100" s="11"/>
      <c r="TNS100" s="73"/>
      <c r="TNT100" s="73"/>
      <c r="TNU100" s="73"/>
      <c r="TNV100" s="73"/>
      <c r="TNW100" s="74"/>
      <c r="TNX100" s="74"/>
      <c r="TNY100" s="77"/>
      <c r="TNZ100" s="77"/>
      <c r="TOA100" s="11"/>
      <c r="TOG100" s="73"/>
      <c r="TOH100" s="73"/>
      <c r="TOI100" s="73"/>
      <c r="TOJ100" s="73"/>
      <c r="TOK100" s="74"/>
      <c r="TOL100" s="74"/>
      <c r="TOM100" s="77"/>
      <c r="TON100" s="77"/>
      <c r="TOO100" s="11"/>
      <c r="TOU100" s="73"/>
      <c r="TOV100" s="73"/>
      <c r="TOW100" s="73"/>
      <c r="TOX100" s="73"/>
      <c r="TOY100" s="74"/>
      <c r="TOZ100" s="74"/>
      <c r="TPA100" s="77"/>
      <c r="TPB100" s="77"/>
      <c r="TPC100" s="11"/>
      <c r="TPI100" s="73"/>
      <c r="TPJ100" s="73"/>
      <c r="TPK100" s="73"/>
      <c r="TPL100" s="73"/>
      <c r="TPM100" s="74"/>
      <c r="TPN100" s="74"/>
      <c r="TPO100" s="77"/>
      <c r="TPP100" s="77"/>
      <c r="TPQ100" s="11"/>
      <c r="TPW100" s="73"/>
      <c r="TPX100" s="73"/>
      <c r="TPY100" s="73"/>
      <c r="TPZ100" s="73"/>
      <c r="TQA100" s="74"/>
      <c r="TQB100" s="74"/>
      <c r="TQC100" s="77"/>
      <c r="TQD100" s="77"/>
      <c r="TQE100" s="11"/>
      <c r="TQK100" s="73"/>
      <c r="TQL100" s="73"/>
      <c r="TQM100" s="73"/>
      <c r="TQN100" s="73"/>
      <c r="TQO100" s="74"/>
      <c r="TQP100" s="74"/>
      <c r="TQQ100" s="77"/>
      <c r="TQR100" s="77"/>
      <c r="TQS100" s="11"/>
      <c r="TQY100" s="73"/>
      <c r="TQZ100" s="73"/>
      <c r="TRA100" s="73"/>
      <c r="TRB100" s="73"/>
      <c r="TRC100" s="74"/>
      <c r="TRD100" s="74"/>
      <c r="TRE100" s="77"/>
      <c r="TRF100" s="77"/>
      <c r="TRG100" s="11"/>
      <c r="TRM100" s="73"/>
      <c r="TRN100" s="73"/>
      <c r="TRO100" s="73"/>
      <c r="TRP100" s="73"/>
      <c r="TRQ100" s="74"/>
      <c r="TRR100" s="74"/>
      <c r="TRS100" s="77"/>
      <c r="TRT100" s="77"/>
      <c r="TRU100" s="11"/>
      <c r="TSA100" s="73"/>
      <c r="TSB100" s="73"/>
      <c r="TSC100" s="73"/>
      <c r="TSD100" s="73"/>
      <c r="TSE100" s="74"/>
      <c r="TSF100" s="74"/>
      <c r="TSG100" s="77"/>
      <c r="TSH100" s="77"/>
      <c r="TSI100" s="11"/>
      <c r="TSO100" s="73"/>
      <c r="TSP100" s="73"/>
      <c r="TSQ100" s="73"/>
      <c r="TSR100" s="73"/>
      <c r="TSS100" s="74"/>
      <c r="TST100" s="74"/>
      <c r="TSU100" s="77"/>
      <c r="TSV100" s="77"/>
      <c r="TSW100" s="11"/>
      <c r="TTC100" s="73"/>
      <c r="TTD100" s="73"/>
      <c r="TTE100" s="73"/>
      <c r="TTF100" s="73"/>
      <c r="TTG100" s="74"/>
      <c r="TTH100" s="74"/>
      <c r="TTI100" s="77"/>
      <c r="TTJ100" s="77"/>
      <c r="TTK100" s="11"/>
      <c r="TTQ100" s="73"/>
      <c r="TTR100" s="73"/>
      <c r="TTS100" s="73"/>
      <c r="TTT100" s="73"/>
      <c r="TTU100" s="74"/>
      <c r="TTV100" s="74"/>
      <c r="TTW100" s="77"/>
      <c r="TTX100" s="77"/>
      <c r="TTY100" s="11"/>
      <c r="TUE100" s="73"/>
      <c r="TUF100" s="73"/>
      <c r="TUG100" s="73"/>
      <c r="TUH100" s="73"/>
      <c r="TUI100" s="74"/>
      <c r="TUJ100" s="74"/>
      <c r="TUK100" s="77"/>
      <c r="TUL100" s="77"/>
      <c r="TUM100" s="11"/>
      <c r="TUS100" s="73"/>
      <c r="TUT100" s="73"/>
      <c r="TUU100" s="73"/>
      <c r="TUV100" s="73"/>
      <c r="TUW100" s="74"/>
      <c r="TUX100" s="74"/>
      <c r="TUY100" s="77"/>
      <c r="TUZ100" s="77"/>
      <c r="TVA100" s="11"/>
      <c r="TVG100" s="73"/>
      <c r="TVH100" s="73"/>
      <c r="TVI100" s="73"/>
      <c r="TVJ100" s="73"/>
      <c r="TVK100" s="74"/>
      <c r="TVL100" s="74"/>
      <c r="TVM100" s="77"/>
      <c r="TVN100" s="77"/>
      <c r="TVO100" s="11"/>
      <c r="TVU100" s="73"/>
      <c r="TVV100" s="73"/>
      <c r="TVW100" s="73"/>
      <c r="TVX100" s="73"/>
      <c r="TVY100" s="74"/>
      <c r="TVZ100" s="74"/>
      <c r="TWA100" s="77"/>
      <c r="TWB100" s="77"/>
      <c r="TWC100" s="11"/>
      <c r="TWI100" s="73"/>
      <c r="TWJ100" s="73"/>
      <c r="TWK100" s="73"/>
      <c r="TWL100" s="73"/>
      <c r="TWM100" s="74"/>
      <c r="TWN100" s="74"/>
      <c r="TWO100" s="77"/>
      <c r="TWP100" s="77"/>
      <c r="TWQ100" s="11"/>
      <c r="TWW100" s="73"/>
      <c r="TWX100" s="73"/>
      <c r="TWY100" s="73"/>
      <c r="TWZ100" s="73"/>
      <c r="TXA100" s="74"/>
      <c r="TXB100" s="74"/>
      <c r="TXC100" s="77"/>
      <c r="TXD100" s="77"/>
      <c r="TXE100" s="11"/>
      <c r="TXK100" s="73"/>
      <c r="TXL100" s="73"/>
      <c r="TXM100" s="73"/>
      <c r="TXN100" s="73"/>
      <c r="TXO100" s="74"/>
      <c r="TXP100" s="74"/>
      <c r="TXQ100" s="77"/>
      <c r="TXR100" s="77"/>
      <c r="TXS100" s="11"/>
      <c r="TXY100" s="73"/>
      <c r="TXZ100" s="73"/>
      <c r="TYA100" s="73"/>
      <c r="TYB100" s="73"/>
      <c r="TYC100" s="74"/>
      <c r="TYD100" s="74"/>
      <c r="TYE100" s="77"/>
      <c r="TYF100" s="77"/>
      <c r="TYG100" s="11"/>
      <c r="TYM100" s="73"/>
      <c r="TYN100" s="73"/>
      <c r="TYO100" s="73"/>
      <c r="TYP100" s="73"/>
      <c r="TYQ100" s="74"/>
      <c r="TYR100" s="74"/>
      <c r="TYS100" s="77"/>
      <c r="TYT100" s="77"/>
      <c r="TYU100" s="11"/>
      <c r="TZA100" s="73"/>
      <c r="TZB100" s="73"/>
      <c r="TZC100" s="73"/>
      <c r="TZD100" s="73"/>
      <c r="TZE100" s="74"/>
      <c r="TZF100" s="74"/>
      <c r="TZG100" s="77"/>
      <c r="TZH100" s="77"/>
      <c r="TZI100" s="11"/>
      <c r="TZO100" s="73"/>
      <c r="TZP100" s="73"/>
      <c r="TZQ100" s="73"/>
      <c r="TZR100" s="73"/>
      <c r="TZS100" s="74"/>
      <c r="TZT100" s="74"/>
      <c r="TZU100" s="77"/>
      <c r="TZV100" s="77"/>
      <c r="TZW100" s="11"/>
      <c r="UAC100" s="73"/>
      <c r="UAD100" s="73"/>
      <c r="UAE100" s="73"/>
      <c r="UAF100" s="73"/>
      <c r="UAG100" s="74"/>
      <c r="UAH100" s="74"/>
      <c r="UAI100" s="77"/>
      <c r="UAJ100" s="77"/>
      <c r="UAK100" s="11"/>
      <c r="UAQ100" s="73"/>
      <c r="UAR100" s="73"/>
      <c r="UAS100" s="73"/>
      <c r="UAT100" s="73"/>
      <c r="UAU100" s="74"/>
      <c r="UAV100" s="74"/>
      <c r="UAW100" s="77"/>
      <c r="UAX100" s="77"/>
      <c r="UAY100" s="11"/>
      <c r="UBE100" s="73"/>
      <c r="UBF100" s="73"/>
      <c r="UBG100" s="73"/>
      <c r="UBH100" s="73"/>
      <c r="UBI100" s="74"/>
      <c r="UBJ100" s="74"/>
      <c r="UBK100" s="77"/>
      <c r="UBL100" s="77"/>
      <c r="UBM100" s="11"/>
      <c r="UBS100" s="73"/>
      <c r="UBT100" s="73"/>
      <c r="UBU100" s="73"/>
      <c r="UBV100" s="73"/>
      <c r="UBW100" s="74"/>
      <c r="UBX100" s="74"/>
      <c r="UBY100" s="77"/>
      <c r="UBZ100" s="77"/>
      <c r="UCA100" s="11"/>
      <c r="UCG100" s="73"/>
      <c r="UCH100" s="73"/>
      <c r="UCI100" s="73"/>
      <c r="UCJ100" s="73"/>
      <c r="UCK100" s="74"/>
      <c r="UCL100" s="74"/>
      <c r="UCM100" s="77"/>
      <c r="UCN100" s="77"/>
      <c r="UCO100" s="11"/>
      <c r="UCU100" s="73"/>
      <c r="UCV100" s="73"/>
      <c r="UCW100" s="73"/>
      <c r="UCX100" s="73"/>
      <c r="UCY100" s="74"/>
      <c r="UCZ100" s="74"/>
      <c r="UDA100" s="77"/>
      <c r="UDB100" s="77"/>
      <c r="UDC100" s="11"/>
      <c r="UDI100" s="73"/>
      <c r="UDJ100" s="73"/>
      <c r="UDK100" s="73"/>
      <c r="UDL100" s="73"/>
      <c r="UDM100" s="74"/>
      <c r="UDN100" s="74"/>
      <c r="UDO100" s="77"/>
      <c r="UDP100" s="77"/>
      <c r="UDQ100" s="11"/>
      <c r="UDW100" s="73"/>
      <c r="UDX100" s="73"/>
      <c r="UDY100" s="73"/>
      <c r="UDZ100" s="73"/>
      <c r="UEA100" s="74"/>
      <c r="UEB100" s="74"/>
      <c r="UEC100" s="77"/>
      <c r="UED100" s="77"/>
      <c r="UEE100" s="11"/>
      <c r="UEK100" s="73"/>
      <c r="UEL100" s="73"/>
      <c r="UEM100" s="73"/>
      <c r="UEN100" s="73"/>
      <c r="UEO100" s="74"/>
      <c r="UEP100" s="74"/>
      <c r="UEQ100" s="77"/>
      <c r="UER100" s="77"/>
      <c r="UES100" s="11"/>
      <c r="UEY100" s="73"/>
      <c r="UEZ100" s="73"/>
      <c r="UFA100" s="73"/>
      <c r="UFB100" s="73"/>
      <c r="UFC100" s="74"/>
      <c r="UFD100" s="74"/>
      <c r="UFE100" s="77"/>
      <c r="UFF100" s="77"/>
      <c r="UFG100" s="11"/>
      <c r="UFM100" s="73"/>
      <c r="UFN100" s="73"/>
      <c r="UFO100" s="73"/>
      <c r="UFP100" s="73"/>
      <c r="UFQ100" s="74"/>
      <c r="UFR100" s="74"/>
      <c r="UFS100" s="77"/>
      <c r="UFT100" s="77"/>
      <c r="UFU100" s="11"/>
      <c r="UGA100" s="73"/>
      <c r="UGB100" s="73"/>
      <c r="UGC100" s="73"/>
      <c r="UGD100" s="73"/>
      <c r="UGE100" s="74"/>
      <c r="UGF100" s="74"/>
      <c r="UGG100" s="77"/>
      <c r="UGH100" s="77"/>
      <c r="UGI100" s="11"/>
      <c r="UGO100" s="73"/>
      <c r="UGP100" s="73"/>
      <c r="UGQ100" s="73"/>
      <c r="UGR100" s="73"/>
      <c r="UGS100" s="74"/>
      <c r="UGT100" s="74"/>
      <c r="UGU100" s="77"/>
      <c r="UGV100" s="77"/>
      <c r="UGW100" s="11"/>
      <c r="UHC100" s="73"/>
      <c r="UHD100" s="73"/>
      <c r="UHE100" s="73"/>
      <c r="UHF100" s="73"/>
      <c r="UHG100" s="74"/>
      <c r="UHH100" s="74"/>
      <c r="UHI100" s="77"/>
      <c r="UHJ100" s="77"/>
      <c r="UHK100" s="11"/>
      <c r="UHQ100" s="73"/>
      <c r="UHR100" s="73"/>
      <c r="UHS100" s="73"/>
      <c r="UHT100" s="73"/>
      <c r="UHU100" s="74"/>
      <c r="UHV100" s="74"/>
      <c r="UHW100" s="77"/>
      <c r="UHX100" s="77"/>
      <c r="UHY100" s="11"/>
      <c r="UIE100" s="73"/>
      <c r="UIF100" s="73"/>
      <c r="UIG100" s="73"/>
      <c r="UIH100" s="73"/>
      <c r="UII100" s="74"/>
      <c r="UIJ100" s="74"/>
      <c r="UIK100" s="77"/>
      <c r="UIL100" s="77"/>
      <c r="UIM100" s="11"/>
      <c r="UIS100" s="73"/>
      <c r="UIT100" s="73"/>
      <c r="UIU100" s="73"/>
      <c r="UIV100" s="73"/>
      <c r="UIW100" s="74"/>
      <c r="UIX100" s="74"/>
      <c r="UIY100" s="77"/>
      <c r="UIZ100" s="77"/>
      <c r="UJA100" s="11"/>
      <c r="UJG100" s="73"/>
      <c r="UJH100" s="73"/>
      <c r="UJI100" s="73"/>
      <c r="UJJ100" s="73"/>
      <c r="UJK100" s="74"/>
      <c r="UJL100" s="74"/>
      <c r="UJM100" s="77"/>
      <c r="UJN100" s="77"/>
      <c r="UJO100" s="11"/>
      <c r="UJU100" s="73"/>
      <c r="UJV100" s="73"/>
      <c r="UJW100" s="73"/>
      <c r="UJX100" s="73"/>
      <c r="UJY100" s="74"/>
      <c r="UJZ100" s="74"/>
      <c r="UKA100" s="77"/>
      <c r="UKB100" s="77"/>
      <c r="UKC100" s="11"/>
      <c r="UKI100" s="73"/>
      <c r="UKJ100" s="73"/>
      <c r="UKK100" s="73"/>
      <c r="UKL100" s="73"/>
      <c r="UKM100" s="74"/>
      <c r="UKN100" s="74"/>
      <c r="UKO100" s="77"/>
      <c r="UKP100" s="77"/>
      <c r="UKQ100" s="11"/>
      <c r="UKW100" s="73"/>
      <c r="UKX100" s="73"/>
      <c r="UKY100" s="73"/>
      <c r="UKZ100" s="73"/>
      <c r="ULA100" s="74"/>
      <c r="ULB100" s="74"/>
      <c r="ULC100" s="77"/>
      <c r="ULD100" s="77"/>
      <c r="ULE100" s="11"/>
      <c r="ULK100" s="73"/>
      <c r="ULL100" s="73"/>
      <c r="ULM100" s="73"/>
      <c r="ULN100" s="73"/>
      <c r="ULO100" s="74"/>
      <c r="ULP100" s="74"/>
      <c r="ULQ100" s="77"/>
      <c r="ULR100" s="77"/>
      <c r="ULS100" s="11"/>
      <c r="ULY100" s="73"/>
      <c r="ULZ100" s="73"/>
      <c r="UMA100" s="73"/>
      <c r="UMB100" s="73"/>
      <c r="UMC100" s="74"/>
      <c r="UMD100" s="74"/>
      <c r="UME100" s="77"/>
      <c r="UMF100" s="77"/>
      <c r="UMG100" s="11"/>
      <c r="UMM100" s="73"/>
      <c r="UMN100" s="73"/>
      <c r="UMO100" s="73"/>
      <c r="UMP100" s="73"/>
      <c r="UMQ100" s="74"/>
      <c r="UMR100" s="74"/>
      <c r="UMS100" s="77"/>
      <c r="UMT100" s="77"/>
      <c r="UMU100" s="11"/>
      <c r="UNA100" s="73"/>
      <c r="UNB100" s="73"/>
      <c r="UNC100" s="73"/>
      <c r="UND100" s="73"/>
      <c r="UNE100" s="74"/>
      <c r="UNF100" s="74"/>
      <c r="UNG100" s="77"/>
      <c r="UNH100" s="77"/>
      <c r="UNI100" s="11"/>
      <c r="UNO100" s="73"/>
      <c r="UNP100" s="73"/>
      <c r="UNQ100" s="73"/>
      <c r="UNR100" s="73"/>
      <c r="UNS100" s="74"/>
      <c r="UNT100" s="74"/>
      <c r="UNU100" s="77"/>
      <c r="UNV100" s="77"/>
      <c r="UNW100" s="11"/>
      <c r="UOC100" s="73"/>
      <c r="UOD100" s="73"/>
      <c r="UOE100" s="73"/>
      <c r="UOF100" s="73"/>
      <c r="UOG100" s="74"/>
      <c r="UOH100" s="74"/>
      <c r="UOI100" s="77"/>
      <c r="UOJ100" s="77"/>
      <c r="UOK100" s="11"/>
      <c r="UOQ100" s="73"/>
      <c r="UOR100" s="73"/>
      <c r="UOS100" s="73"/>
      <c r="UOT100" s="73"/>
      <c r="UOU100" s="74"/>
      <c r="UOV100" s="74"/>
      <c r="UOW100" s="77"/>
      <c r="UOX100" s="77"/>
      <c r="UOY100" s="11"/>
      <c r="UPE100" s="73"/>
      <c r="UPF100" s="73"/>
      <c r="UPG100" s="73"/>
      <c r="UPH100" s="73"/>
      <c r="UPI100" s="74"/>
      <c r="UPJ100" s="74"/>
      <c r="UPK100" s="77"/>
      <c r="UPL100" s="77"/>
      <c r="UPM100" s="11"/>
      <c r="UPS100" s="73"/>
      <c r="UPT100" s="73"/>
      <c r="UPU100" s="73"/>
      <c r="UPV100" s="73"/>
      <c r="UPW100" s="74"/>
      <c r="UPX100" s="74"/>
      <c r="UPY100" s="77"/>
      <c r="UPZ100" s="77"/>
      <c r="UQA100" s="11"/>
      <c r="UQG100" s="73"/>
      <c r="UQH100" s="73"/>
      <c r="UQI100" s="73"/>
      <c r="UQJ100" s="73"/>
      <c r="UQK100" s="74"/>
      <c r="UQL100" s="74"/>
      <c r="UQM100" s="77"/>
      <c r="UQN100" s="77"/>
      <c r="UQO100" s="11"/>
      <c r="UQU100" s="73"/>
      <c r="UQV100" s="73"/>
      <c r="UQW100" s="73"/>
      <c r="UQX100" s="73"/>
      <c r="UQY100" s="74"/>
      <c r="UQZ100" s="74"/>
      <c r="URA100" s="77"/>
      <c r="URB100" s="77"/>
      <c r="URC100" s="11"/>
      <c r="URI100" s="73"/>
      <c r="URJ100" s="73"/>
      <c r="URK100" s="73"/>
      <c r="URL100" s="73"/>
      <c r="URM100" s="74"/>
      <c r="URN100" s="74"/>
      <c r="URO100" s="77"/>
      <c r="URP100" s="77"/>
      <c r="URQ100" s="11"/>
      <c r="URW100" s="73"/>
      <c r="URX100" s="73"/>
      <c r="URY100" s="73"/>
      <c r="URZ100" s="73"/>
      <c r="USA100" s="74"/>
      <c r="USB100" s="74"/>
      <c r="USC100" s="77"/>
      <c r="USD100" s="77"/>
      <c r="USE100" s="11"/>
      <c r="USK100" s="73"/>
      <c r="USL100" s="73"/>
      <c r="USM100" s="73"/>
      <c r="USN100" s="73"/>
      <c r="USO100" s="74"/>
      <c r="USP100" s="74"/>
      <c r="USQ100" s="77"/>
      <c r="USR100" s="77"/>
      <c r="USS100" s="11"/>
      <c r="USY100" s="73"/>
      <c r="USZ100" s="73"/>
      <c r="UTA100" s="73"/>
      <c r="UTB100" s="73"/>
      <c r="UTC100" s="74"/>
      <c r="UTD100" s="74"/>
      <c r="UTE100" s="77"/>
      <c r="UTF100" s="77"/>
      <c r="UTG100" s="11"/>
      <c r="UTM100" s="73"/>
      <c r="UTN100" s="73"/>
      <c r="UTO100" s="73"/>
      <c r="UTP100" s="73"/>
      <c r="UTQ100" s="74"/>
      <c r="UTR100" s="74"/>
      <c r="UTS100" s="77"/>
      <c r="UTT100" s="77"/>
      <c r="UTU100" s="11"/>
      <c r="UUA100" s="73"/>
      <c r="UUB100" s="73"/>
      <c r="UUC100" s="73"/>
      <c r="UUD100" s="73"/>
      <c r="UUE100" s="74"/>
      <c r="UUF100" s="74"/>
      <c r="UUG100" s="77"/>
      <c r="UUH100" s="77"/>
      <c r="UUI100" s="11"/>
      <c r="UUO100" s="73"/>
      <c r="UUP100" s="73"/>
      <c r="UUQ100" s="73"/>
      <c r="UUR100" s="73"/>
      <c r="UUS100" s="74"/>
      <c r="UUT100" s="74"/>
      <c r="UUU100" s="77"/>
      <c r="UUV100" s="77"/>
      <c r="UUW100" s="11"/>
      <c r="UVC100" s="73"/>
      <c r="UVD100" s="73"/>
      <c r="UVE100" s="73"/>
      <c r="UVF100" s="73"/>
      <c r="UVG100" s="74"/>
      <c r="UVH100" s="74"/>
      <c r="UVI100" s="77"/>
      <c r="UVJ100" s="77"/>
      <c r="UVK100" s="11"/>
      <c r="UVQ100" s="73"/>
      <c r="UVR100" s="73"/>
      <c r="UVS100" s="73"/>
      <c r="UVT100" s="73"/>
      <c r="UVU100" s="74"/>
      <c r="UVV100" s="74"/>
      <c r="UVW100" s="77"/>
      <c r="UVX100" s="77"/>
      <c r="UVY100" s="11"/>
      <c r="UWE100" s="73"/>
      <c r="UWF100" s="73"/>
      <c r="UWG100" s="73"/>
      <c r="UWH100" s="73"/>
      <c r="UWI100" s="74"/>
      <c r="UWJ100" s="74"/>
      <c r="UWK100" s="77"/>
      <c r="UWL100" s="77"/>
      <c r="UWM100" s="11"/>
      <c r="UWS100" s="73"/>
      <c r="UWT100" s="73"/>
      <c r="UWU100" s="73"/>
      <c r="UWV100" s="73"/>
      <c r="UWW100" s="74"/>
      <c r="UWX100" s="74"/>
      <c r="UWY100" s="77"/>
      <c r="UWZ100" s="77"/>
      <c r="UXA100" s="11"/>
      <c r="UXG100" s="73"/>
      <c r="UXH100" s="73"/>
      <c r="UXI100" s="73"/>
      <c r="UXJ100" s="73"/>
      <c r="UXK100" s="74"/>
      <c r="UXL100" s="74"/>
      <c r="UXM100" s="77"/>
      <c r="UXN100" s="77"/>
      <c r="UXO100" s="11"/>
      <c r="UXU100" s="73"/>
      <c r="UXV100" s="73"/>
      <c r="UXW100" s="73"/>
      <c r="UXX100" s="73"/>
      <c r="UXY100" s="74"/>
      <c r="UXZ100" s="74"/>
      <c r="UYA100" s="77"/>
      <c r="UYB100" s="77"/>
      <c r="UYC100" s="11"/>
      <c r="UYI100" s="73"/>
      <c r="UYJ100" s="73"/>
      <c r="UYK100" s="73"/>
      <c r="UYL100" s="73"/>
      <c r="UYM100" s="74"/>
      <c r="UYN100" s="74"/>
      <c r="UYO100" s="77"/>
      <c r="UYP100" s="77"/>
      <c r="UYQ100" s="11"/>
      <c r="UYW100" s="73"/>
      <c r="UYX100" s="73"/>
      <c r="UYY100" s="73"/>
      <c r="UYZ100" s="73"/>
      <c r="UZA100" s="74"/>
      <c r="UZB100" s="74"/>
      <c r="UZC100" s="77"/>
      <c r="UZD100" s="77"/>
      <c r="UZE100" s="11"/>
      <c r="UZK100" s="73"/>
      <c r="UZL100" s="73"/>
      <c r="UZM100" s="73"/>
      <c r="UZN100" s="73"/>
      <c r="UZO100" s="74"/>
      <c r="UZP100" s="74"/>
      <c r="UZQ100" s="77"/>
      <c r="UZR100" s="77"/>
      <c r="UZS100" s="11"/>
      <c r="UZY100" s="73"/>
      <c r="UZZ100" s="73"/>
      <c r="VAA100" s="73"/>
      <c r="VAB100" s="73"/>
      <c r="VAC100" s="74"/>
      <c r="VAD100" s="74"/>
      <c r="VAE100" s="77"/>
      <c r="VAF100" s="77"/>
      <c r="VAG100" s="11"/>
      <c r="VAM100" s="73"/>
      <c r="VAN100" s="73"/>
      <c r="VAO100" s="73"/>
      <c r="VAP100" s="73"/>
      <c r="VAQ100" s="74"/>
      <c r="VAR100" s="74"/>
      <c r="VAS100" s="77"/>
      <c r="VAT100" s="77"/>
      <c r="VAU100" s="11"/>
      <c r="VBA100" s="73"/>
      <c r="VBB100" s="73"/>
      <c r="VBC100" s="73"/>
      <c r="VBD100" s="73"/>
      <c r="VBE100" s="74"/>
      <c r="VBF100" s="74"/>
      <c r="VBG100" s="77"/>
      <c r="VBH100" s="77"/>
      <c r="VBI100" s="11"/>
      <c r="VBO100" s="73"/>
      <c r="VBP100" s="73"/>
      <c r="VBQ100" s="73"/>
      <c r="VBR100" s="73"/>
      <c r="VBS100" s="74"/>
      <c r="VBT100" s="74"/>
      <c r="VBU100" s="77"/>
      <c r="VBV100" s="77"/>
      <c r="VBW100" s="11"/>
      <c r="VCC100" s="73"/>
      <c r="VCD100" s="73"/>
      <c r="VCE100" s="73"/>
      <c r="VCF100" s="73"/>
      <c r="VCG100" s="74"/>
      <c r="VCH100" s="74"/>
      <c r="VCI100" s="77"/>
      <c r="VCJ100" s="77"/>
      <c r="VCK100" s="11"/>
      <c r="VCQ100" s="73"/>
      <c r="VCR100" s="73"/>
      <c r="VCS100" s="73"/>
      <c r="VCT100" s="73"/>
      <c r="VCU100" s="74"/>
      <c r="VCV100" s="74"/>
      <c r="VCW100" s="77"/>
      <c r="VCX100" s="77"/>
      <c r="VCY100" s="11"/>
      <c r="VDE100" s="73"/>
      <c r="VDF100" s="73"/>
      <c r="VDG100" s="73"/>
      <c r="VDH100" s="73"/>
      <c r="VDI100" s="74"/>
      <c r="VDJ100" s="74"/>
      <c r="VDK100" s="77"/>
      <c r="VDL100" s="77"/>
      <c r="VDM100" s="11"/>
      <c r="VDS100" s="73"/>
      <c r="VDT100" s="73"/>
      <c r="VDU100" s="73"/>
      <c r="VDV100" s="73"/>
      <c r="VDW100" s="74"/>
      <c r="VDX100" s="74"/>
      <c r="VDY100" s="77"/>
      <c r="VDZ100" s="77"/>
      <c r="VEA100" s="11"/>
      <c r="VEG100" s="73"/>
      <c r="VEH100" s="73"/>
      <c r="VEI100" s="73"/>
      <c r="VEJ100" s="73"/>
      <c r="VEK100" s="74"/>
      <c r="VEL100" s="74"/>
      <c r="VEM100" s="77"/>
      <c r="VEN100" s="77"/>
      <c r="VEO100" s="11"/>
      <c r="VEU100" s="73"/>
      <c r="VEV100" s="73"/>
      <c r="VEW100" s="73"/>
      <c r="VEX100" s="73"/>
      <c r="VEY100" s="74"/>
      <c r="VEZ100" s="74"/>
      <c r="VFA100" s="77"/>
      <c r="VFB100" s="77"/>
      <c r="VFC100" s="11"/>
      <c r="VFI100" s="73"/>
      <c r="VFJ100" s="73"/>
      <c r="VFK100" s="73"/>
      <c r="VFL100" s="73"/>
      <c r="VFM100" s="74"/>
      <c r="VFN100" s="74"/>
      <c r="VFO100" s="77"/>
      <c r="VFP100" s="77"/>
      <c r="VFQ100" s="11"/>
      <c r="VFW100" s="73"/>
      <c r="VFX100" s="73"/>
      <c r="VFY100" s="73"/>
      <c r="VFZ100" s="73"/>
      <c r="VGA100" s="74"/>
      <c r="VGB100" s="74"/>
      <c r="VGC100" s="77"/>
      <c r="VGD100" s="77"/>
      <c r="VGE100" s="11"/>
      <c r="VGK100" s="73"/>
      <c r="VGL100" s="73"/>
      <c r="VGM100" s="73"/>
      <c r="VGN100" s="73"/>
      <c r="VGO100" s="74"/>
      <c r="VGP100" s="74"/>
      <c r="VGQ100" s="77"/>
      <c r="VGR100" s="77"/>
      <c r="VGS100" s="11"/>
      <c r="VGY100" s="73"/>
      <c r="VGZ100" s="73"/>
      <c r="VHA100" s="73"/>
      <c r="VHB100" s="73"/>
      <c r="VHC100" s="74"/>
      <c r="VHD100" s="74"/>
      <c r="VHE100" s="77"/>
      <c r="VHF100" s="77"/>
      <c r="VHG100" s="11"/>
      <c r="VHM100" s="73"/>
      <c r="VHN100" s="73"/>
      <c r="VHO100" s="73"/>
      <c r="VHP100" s="73"/>
      <c r="VHQ100" s="74"/>
      <c r="VHR100" s="74"/>
      <c r="VHS100" s="77"/>
      <c r="VHT100" s="77"/>
      <c r="VHU100" s="11"/>
      <c r="VIA100" s="73"/>
      <c r="VIB100" s="73"/>
      <c r="VIC100" s="73"/>
      <c r="VID100" s="73"/>
      <c r="VIE100" s="74"/>
      <c r="VIF100" s="74"/>
      <c r="VIG100" s="77"/>
      <c r="VIH100" s="77"/>
      <c r="VII100" s="11"/>
      <c r="VIO100" s="73"/>
      <c r="VIP100" s="73"/>
      <c r="VIQ100" s="73"/>
      <c r="VIR100" s="73"/>
      <c r="VIS100" s="74"/>
      <c r="VIT100" s="74"/>
      <c r="VIU100" s="77"/>
      <c r="VIV100" s="77"/>
      <c r="VIW100" s="11"/>
      <c r="VJC100" s="73"/>
      <c r="VJD100" s="73"/>
      <c r="VJE100" s="73"/>
      <c r="VJF100" s="73"/>
      <c r="VJG100" s="74"/>
      <c r="VJH100" s="74"/>
      <c r="VJI100" s="77"/>
      <c r="VJJ100" s="77"/>
      <c r="VJK100" s="11"/>
      <c r="VJQ100" s="73"/>
      <c r="VJR100" s="73"/>
      <c r="VJS100" s="73"/>
      <c r="VJT100" s="73"/>
      <c r="VJU100" s="74"/>
      <c r="VJV100" s="74"/>
      <c r="VJW100" s="77"/>
      <c r="VJX100" s="77"/>
      <c r="VJY100" s="11"/>
      <c r="VKE100" s="73"/>
      <c r="VKF100" s="73"/>
      <c r="VKG100" s="73"/>
      <c r="VKH100" s="73"/>
      <c r="VKI100" s="74"/>
      <c r="VKJ100" s="74"/>
      <c r="VKK100" s="77"/>
      <c r="VKL100" s="77"/>
      <c r="VKM100" s="11"/>
      <c r="VKS100" s="73"/>
      <c r="VKT100" s="73"/>
      <c r="VKU100" s="73"/>
      <c r="VKV100" s="73"/>
      <c r="VKW100" s="74"/>
      <c r="VKX100" s="74"/>
      <c r="VKY100" s="77"/>
      <c r="VKZ100" s="77"/>
      <c r="VLA100" s="11"/>
      <c r="VLG100" s="73"/>
      <c r="VLH100" s="73"/>
      <c r="VLI100" s="73"/>
      <c r="VLJ100" s="73"/>
      <c r="VLK100" s="74"/>
      <c r="VLL100" s="74"/>
      <c r="VLM100" s="77"/>
      <c r="VLN100" s="77"/>
      <c r="VLO100" s="11"/>
      <c r="VLU100" s="73"/>
      <c r="VLV100" s="73"/>
      <c r="VLW100" s="73"/>
      <c r="VLX100" s="73"/>
      <c r="VLY100" s="74"/>
      <c r="VLZ100" s="74"/>
      <c r="VMA100" s="77"/>
      <c r="VMB100" s="77"/>
      <c r="VMC100" s="11"/>
      <c r="VMI100" s="73"/>
      <c r="VMJ100" s="73"/>
      <c r="VMK100" s="73"/>
      <c r="VML100" s="73"/>
      <c r="VMM100" s="74"/>
      <c r="VMN100" s="74"/>
      <c r="VMO100" s="77"/>
      <c r="VMP100" s="77"/>
      <c r="VMQ100" s="11"/>
      <c r="VMW100" s="73"/>
      <c r="VMX100" s="73"/>
      <c r="VMY100" s="73"/>
      <c r="VMZ100" s="73"/>
      <c r="VNA100" s="74"/>
      <c r="VNB100" s="74"/>
      <c r="VNC100" s="77"/>
      <c r="VND100" s="77"/>
      <c r="VNE100" s="11"/>
      <c r="VNK100" s="73"/>
      <c r="VNL100" s="73"/>
      <c r="VNM100" s="73"/>
      <c r="VNN100" s="73"/>
      <c r="VNO100" s="74"/>
      <c r="VNP100" s="74"/>
      <c r="VNQ100" s="77"/>
      <c r="VNR100" s="77"/>
      <c r="VNS100" s="11"/>
      <c r="VNY100" s="73"/>
      <c r="VNZ100" s="73"/>
      <c r="VOA100" s="73"/>
      <c r="VOB100" s="73"/>
      <c r="VOC100" s="74"/>
      <c r="VOD100" s="74"/>
      <c r="VOE100" s="77"/>
      <c r="VOF100" s="77"/>
      <c r="VOG100" s="11"/>
      <c r="VOM100" s="73"/>
      <c r="VON100" s="73"/>
      <c r="VOO100" s="73"/>
      <c r="VOP100" s="73"/>
      <c r="VOQ100" s="74"/>
      <c r="VOR100" s="74"/>
      <c r="VOS100" s="77"/>
      <c r="VOT100" s="77"/>
      <c r="VOU100" s="11"/>
      <c r="VPA100" s="73"/>
      <c r="VPB100" s="73"/>
      <c r="VPC100" s="73"/>
      <c r="VPD100" s="73"/>
      <c r="VPE100" s="74"/>
      <c r="VPF100" s="74"/>
      <c r="VPG100" s="77"/>
      <c r="VPH100" s="77"/>
      <c r="VPI100" s="11"/>
      <c r="VPO100" s="73"/>
      <c r="VPP100" s="73"/>
      <c r="VPQ100" s="73"/>
      <c r="VPR100" s="73"/>
      <c r="VPS100" s="74"/>
      <c r="VPT100" s="74"/>
      <c r="VPU100" s="77"/>
      <c r="VPV100" s="77"/>
      <c r="VPW100" s="11"/>
      <c r="VQC100" s="73"/>
      <c r="VQD100" s="73"/>
      <c r="VQE100" s="73"/>
      <c r="VQF100" s="73"/>
      <c r="VQG100" s="74"/>
      <c r="VQH100" s="74"/>
      <c r="VQI100" s="77"/>
      <c r="VQJ100" s="77"/>
      <c r="VQK100" s="11"/>
      <c r="VQQ100" s="73"/>
      <c r="VQR100" s="73"/>
      <c r="VQS100" s="73"/>
      <c r="VQT100" s="73"/>
      <c r="VQU100" s="74"/>
      <c r="VQV100" s="74"/>
      <c r="VQW100" s="77"/>
      <c r="VQX100" s="77"/>
      <c r="VQY100" s="11"/>
      <c r="VRE100" s="73"/>
      <c r="VRF100" s="73"/>
      <c r="VRG100" s="73"/>
      <c r="VRH100" s="73"/>
      <c r="VRI100" s="74"/>
      <c r="VRJ100" s="74"/>
      <c r="VRK100" s="77"/>
      <c r="VRL100" s="77"/>
      <c r="VRM100" s="11"/>
      <c r="VRS100" s="73"/>
      <c r="VRT100" s="73"/>
      <c r="VRU100" s="73"/>
      <c r="VRV100" s="73"/>
      <c r="VRW100" s="74"/>
      <c r="VRX100" s="74"/>
      <c r="VRY100" s="77"/>
      <c r="VRZ100" s="77"/>
      <c r="VSA100" s="11"/>
      <c r="VSG100" s="73"/>
      <c r="VSH100" s="73"/>
      <c r="VSI100" s="73"/>
      <c r="VSJ100" s="73"/>
      <c r="VSK100" s="74"/>
      <c r="VSL100" s="74"/>
      <c r="VSM100" s="77"/>
      <c r="VSN100" s="77"/>
      <c r="VSO100" s="11"/>
      <c r="VSU100" s="73"/>
      <c r="VSV100" s="73"/>
      <c r="VSW100" s="73"/>
      <c r="VSX100" s="73"/>
      <c r="VSY100" s="74"/>
      <c r="VSZ100" s="74"/>
      <c r="VTA100" s="77"/>
      <c r="VTB100" s="77"/>
      <c r="VTC100" s="11"/>
      <c r="VTI100" s="73"/>
      <c r="VTJ100" s="73"/>
      <c r="VTK100" s="73"/>
      <c r="VTL100" s="73"/>
      <c r="VTM100" s="74"/>
      <c r="VTN100" s="74"/>
      <c r="VTO100" s="77"/>
      <c r="VTP100" s="77"/>
      <c r="VTQ100" s="11"/>
      <c r="VTW100" s="73"/>
      <c r="VTX100" s="73"/>
      <c r="VTY100" s="73"/>
      <c r="VTZ100" s="73"/>
      <c r="VUA100" s="74"/>
      <c r="VUB100" s="74"/>
      <c r="VUC100" s="77"/>
      <c r="VUD100" s="77"/>
      <c r="VUE100" s="11"/>
      <c r="VUK100" s="73"/>
      <c r="VUL100" s="73"/>
      <c r="VUM100" s="73"/>
      <c r="VUN100" s="73"/>
      <c r="VUO100" s="74"/>
      <c r="VUP100" s="74"/>
      <c r="VUQ100" s="77"/>
      <c r="VUR100" s="77"/>
      <c r="VUS100" s="11"/>
      <c r="VUY100" s="73"/>
      <c r="VUZ100" s="73"/>
      <c r="VVA100" s="73"/>
      <c r="VVB100" s="73"/>
      <c r="VVC100" s="74"/>
      <c r="VVD100" s="74"/>
      <c r="VVE100" s="77"/>
      <c r="VVF100" s="77"/>
      <c r="VVG100" s="11"/>
      <c r="VVM100" s="73"/>
      <c r="VVN100" s="73"/>
      <c r="VVO100" s="73"/>
      <c r="VVP100" s="73"/>
      <c r="VVQ100" s="74"/>
      <c r="VVR100" s="74"/>
      <c r="VVS100" s="77"/>
      <c r="VVT100" s="77"/>
      <c r="VVU100" s="11"/>
      <c r="VWA100" s="73"/>
      <c r="VWB100" s="73"/>
      <c r="VWC100" s="73"/>
      <c r="VWD100" s="73"/>
      <c r="VWE100" s="74"/>
      <c r="VWF100" s="74"/>
      <c r="VWG100" s="77"/>
      <c r="VWH100" s="77"/>
      <c r="VWI100" s="11"/>
      <c r="VWO100" s="73"/>
      <c r="VWP100" s="73"/>
      <c r="VWQ100" s="73"/>
      <c r="VWR100" s="73"/>
      <c r="VWS100" s="74"/>
      <c r="VWT100" s="74"/>
      <c r="VWU100" s="77"/>
      <c r="VWV100" s="77"/>
      <c r="VWW100" s="11"/>
      <c r="VXC100" s="73"/>
      <c r="VXD100" s="73"/>
      <c r="VXE100" s="73"/>
      <c r="VXF100" s="73"/>
      <c r="VXG100" s="74"/>
      <c r="VXH100" s="74"/>
      <c r="VXI100" s="77"/>
      <c r="VXJ100" s="77"/>
      <c r="VXK100" s="11"/>
      <c r="VXQ100" s="73"/>
      <c r="VXR100" s="73"/>
      <c r="VXS100" s="73"/>
      <c r="VXT100" s="73"/>
      <c r="VXU100" s="74"/>
      <c r="VXV100" s="74"/>
      <c r="VXW100" s="77"/>
      <c r="VXX100" s="77"/>
      <c r="VXY100" s="11"/>
      <c r="VYE100" s="73"/>
      <c r="VYF100" s="73"/>
      <c r="VYG100" s="73"/>
      <c r="VYH100" s="73"/>
      <c r="VYI100" s="74"/>
      <c r="VYJ100" s="74"/>
      <c r="VYK100" s="77"/>
      <c r="VYL100" s="77"/>
      <c r="VYM100" s="11"/>
      <c r="VYS100" s="73"/>
      <c r="VYT100" s="73"/>
      <c r="VYU100" s="73"/>
      <c r="VYV100" s="73"/>
      <c r="VYW100" s="74"/>
      <c r="VYX100" s="74"/>
      <c r="VYY100" s="77"/>
      <c r="VYZ100" s="77"/>
      <c r="VZA100" s="11"/>
      <c r="VZG100" s="73"/>
      <c r="VZH100" s="73"/>
      <c r="VZI100" s="73"/>
      <c r="VZJ100" s="73"/>
      <c r="VZK100" s="74"/>
      <c r="VZL100" s="74"/>
      <c r="VZM100" s="77"/>
      <c r="VZN100" s="77"/>
      <c r="VZO100" s="11"/>
      <c r="VZU100" s="73"/>
      <c r="VZV100" s="73"/>
      <c r="VZW100" s="73"/>
      <c r="VZX100" s="73"/>
      <c r="VZY100" s="74"/>
      <c r="VZZ100" s="74"/>
      <c r="WAA100" s="77"/>
      <c r="WAB100" s="77"/>
      <c r="WAC100" s="11"/>
      <c r="WAI100" s="73"/>
      <c r="WAJ100" s="73"/>
      <c r="WAK100" s="73"/>
      <c r="WAL100" s="73"/>
      <c r="WAM100" s="74"/>
      <c r="WAN100" s="74"/>
      <c r="WAO100" s="77"/>
      <c r="WAP100" s="77"/>
      <c r="WAQ100" s="11"/>
      <c r="WAW100" s="73"/>
      <c r="WAX100" s="73"/>
      <c r="WAY100" s="73"/>
      <c r="WAZ100" s="73"/>
      <c r="WBA100" s="74"/>
      <c r="WBB100" s="74"/>
      <c r="WBC100" s="77"/>
      <c r="WBD100" s="77"/>
      <c r="WBE100" s="11"/>
      <c r="WBK100" s="73"/>
      <c r="WBL100" s="73"/>
      <c r="WBM100" s="73"/>
      <c r="WBN100" s="73"/>
      <c r="WBO100" s="74"/>
      <c r="WBP100" s="74"/>
      <c r="WBQ100" s="77"/>
      <c r="WBR100" s="77"/>
      <c r="WBS100" s="11"/>
      <c r="WBY100" s="73"/>
      <c r="WBZ100" s="73"/>
      <c r="WCA100" s="73"/>
      <c r="WCB100" s="73"/>
      <c r="WCC100" s="74"/>
      <c r="WCD100" s="74"/>
      <c r="WCE100" s="77"/>
      <c r="WCF100" s="77"/>
      <c r="WCG100" s="11"/>
      <c r="WCM100" s="73"/>
      <c r="WCN100" s="73"/>
      <c r="WCO100" s="73"/>
      <c r="WCP100" s="73"/>
      <c r="WCQ100" s="74"/>
      <c r="WCR100" s="74"/>
      <c r="WCS100" s="77"/>
      <c r="WCT100" s="77"/>
      <c r="WCU100" s="11"/>
      <c r="WDA100" s="73"/>
      <c r="WDB100" s="73"/>
      <c r="WDC100" s="73"/>
      <c r="WDD100" s="73"/>
      <c r="WDE100" s="74"/>
      <c r="WDF100" s="74"/>
      <c r="WDG100" s="77"/>
      <c r="WDH100" s="77"/>
      <c r="WDI100" s="11"/>
      <c r="WDO100" s="73"/>
      <c r="WDP100" s="73"/>
      <c r="WDQ100" s="73"/>
      <c r="WDR100" s="73"/>
      <c r="WDS100" s="74"/>
      <c r="WDT100" s="74"/>
      <c r="WDU100" s="77"/>
      <c r="WDV100" s="77"/>
      <c r="WDW100" s="11"/>
      <c r="WEC100" s="73"/>
      <c r="WED100" s="73"/>
      <c r="WEE100" s="73"/>
      <c r="WEF100" s="73"/>
      <c r="WEG100" s="74"/>
      <c r="WEH100" s="74"/>
      <c r="WEI100" s="77"/>
      <c r="WEJ100" s="77"/>
      <c r="WEK100" s="11"/>
      <c r="WEQ100" s="73"/>
      <c r="WER100" s="73"/>
      <c r="WES100" s="73"/>
      <c r="WET100" s="73"/>
      <c r="WEU100" s="74"/>
      <c r="WEV100" s="74"/>
      <c r="WEW100" s="77"/>
      <c r="WEX100" s="77"/>
      <c r="WEY100" s="11"/>
      <c r="WFE100" s="73"/>
      <c r="WFF100" s="73"/>
      <c r="WFG100" s="73"/>
      <c r="WFH100" s="73"/>
      <c r="WFI100" s="74"/>
      <c r="WFJ100" s="74"/>
      <c r="WFK100" s="77"/>
      <c r="WFL100" s="77"/>
      <c r="WFM100" s="11"/>
      <c r="WFS100" s="73"/>
      <c r="WFT100" s="73"/>
      <c r="WFU100" s="73"/>
      <c r="WFV100" s="73"/>
      <c r="WFW100" s="74"/>
      <c r="WFX100" s="74"/>
      <c r="WFY100" s="77"/>
      <c r="WFZ100" s="77"/>
      <c r="WGA100" s="11"/>
      <c r="WGG100" s="73"/>
      <c r="WGH100" s="73"/>
      <c r="WGI100" s="73"/>
      <c r="WGJ100" s="73"/>
      <c r="WGK100" s="74"/>
      <c r="WGL100" s="74"/>
      <c r="WGM100" s="77"/>
      <c r="WGN100" s="77"/>
      <c r="WGO100" s="11"/>
      <c r="WGU100" s="73"/>
      <c r="WGV100" s="73"/>
      <c r="WGW100" s="73"/>
      <c r="WGX100" s="73"/>
      <c r="WGY100" s="74"/>
      <c r="WGZ100" s="74"/>
      <c r="WHA100" s="77"/>
      <c r="WHB100" s="77"/>
      <c r="WHC100" s="11"/>
      <c r="WHI100" s="73"/>
      <c r="WHJ100" s="73"/>
      <c r="WHK100" s="73"/>
      <c r="WHL100" s="73"/>
      <c r="WHM100" s="74"/>
      <c r="WHN100" s="74"/>
      <c r="WHO100" s="77"/>
      <c r="WHP100" s="77"/>
      <c r="WHQ100" s="11"/>
      <c r="WHW100" s="73"/>
      <c r="WHX100" s="73"/>
      <c r="WHY100" s="73"/>
      <c r="WHZ100" s="73"/>
      <c r="WIA100" s="74"/>
      <c r="WIB100" s="74"/>
      <c r="WIC100" s="77"/>
      <c r="WID100" s="77"/>
      <c r="WIE100" s="11"/>
      <c r="WIK100" s="73"/>
      <c r="WIL100" s="73"/>
      <c r="WIM100" s="73"/>
      <c r="WIN100" s="73"/>
      <c r="WIO100" s="74"/>
      <c r="WIP100" s="74"/>
      <c r="WIQ100" s="77"/>
      <c r="WIR100" s="77"/>
      <c r="WIS100" s="11"/>
      <c r="WIY100" s="73"/>
      <c r="WIZ100" s="73"/>
      <c r="WJA100" s="73"/>
      <c r="WJB100" s="73"/>
      <c r="WJC100" s="74"/>
      <c r="WJD100" s="74"/>
      <c r="WJE100" s="77"/>
      <c r="WJF100" s="77"/>
      <c r="WJG100" s="11"/>
      <c r="WJM100" s="73"/>
      <c r="WJN100" s="73"/>
      <c r="WJO100" s="73"/>
      <c r="WJP100" s="73"/>
      <c r="WJQ100" s="74"/>
      <c r="WJR100" s="74"/>
      <c r="WJS100" s="77"/>
      <c r="WJT100" s="77"/>
      <c r="WJU100" s="11"/>
      <c r="WKA100" s="73"/>
      <c r="WKB100" s="73"/>
      <c r="WKC100" s="73"/>
      <c r="WKD100" s="73"/>
      <c r="WKE100" s="74"/>
      <c r="WKF100" s="74"/>
      <c r="WKG100" s="77"/>
      <c r="WKH100" s="77"/>
      <c r="WKI100" s="11"/>
      <c r="WKO100" s="73"/>
      <c r="WKP100" s="73"/>
      <c r="WKQ100" s="73"/>
      <c r="WKR100" s="73"/>
      <c r="WKS100" s="74"/>
      <c r="WKT100" s="74"/>
      <c r="WKU100" s="77"/>
      <c r="WKV100" s="77"/>
      <c r="WKW100" s="11"/>
      <c r="WLC100" s="73"/>
      <c r="WLD100" s="73"/>
      <c r="WLE100" s="73"/>
      <c r="WLF100" s="73"/>
      <c r="WLG100" s="74"/>
      <c r="WLH100" s="74"/>
      <c r="WLI100" s="77"/>
      <c r="WLJ100" s="77"/>
      <c r="WLK100" s="11"/>
      <c r="WLQ100" s="73"/>
      <c r="WLR100" s="73"/>
      <c r="WLS100" s="73"/>
      <c r="WLT100" s="73"/>
      <c r="WLU100" s="74"/>
      <c r="WLV100" s="74"/>
      <c r="WLW100" s="77"/>
      <c r="WLX100" s="77"/>
      <c r="WLY100" s="11"/>
      <c r="WME100" s="73"/>
      <c r="WMF100" s="73"/>
      <c r="WMG100" s="73"/>
      <c r="WMH100" s="73"/>
      <c r="WMI100" s="74"/>
      <c r="WMJ100" s="74"/>
      <c r="WMK100" s="77"/>
      <c r="WML100" s="77"/>
      <c r="WMM100" s="11"/>
      <c r="WMS100" s="73"/>
      <c r="WMT100" s="73"/>
      <c r="WMU100" s="73"/>
      <c r="WMV100" s="73"/>
      <c r="WMW100" s="74"/>
      <c r="WMX100" s="74"/>
      <c r="WMY100" s="77"/>
      <c r="WMZ100" s="77"/>
      <c r="WNA100" s="11"/>
      <c r="WNG100" s="73"/>
      <c r="WNH100" s="73"/>
      <c r="WNI100" s="73"/>
      <c r="WNJ100" s="73"/>
      <c r="WNK100" s="74"/>
      <c r="WNL100" s="74"/>
      <c r="WNM100" s="77"/>
      <c r="WNN100" s="77"/>
      <c r="WNO100" s="11"/>
      <c r="WNU100" s="73"/>
      <c r="WNV100" s="73"/>
      <c r="WNW100" s="73"/>
      <c r="WNX100" s="73"/>
      <c r="WNY100" s="74"/>
      <c r="WNZ100" s="74"/>
      <c r="WOA100" s="77"/>
      <c r="WOB100" s="77"/>
      <c r="WOC100" s="11"/>
      <c r="WOI100" s="73"/>
      <c r="WOJ100" s="73"/>
      <c r="WOK100" s="73"/>
      <c r="WOL100" s="73"/>
      <c r="WOM100" s="74"/>
      <c r="WON100" s="74"/>
      <c r="WOO100" s="77"/>
      <c r="WOP100" s="77"/>
      <c r="WOQ100" s="11"/>
      <c r="WOW100" s="73"/>
      <c r="WOX100" s="73"/>
      <c r="WOY100" s="73"/>
      <c r="WOZ100" s="73"/>
      <c r="WPA100" s="74"/>
      <c r="WPB100" s="74"/>
      <c r="WPC100" s="77"/>
      <c r="WPD100" s="77"/>
      <c r="WPE100" s="11"/>
      <c r="WPK100" s="73"/>
      <c r="WPL100" s="73"/>
      <c r="WPM100" s="73"/>
      <c r="WPN100" s="73"/>
      <c r="WPO100" s="74"/>
      <c r="WPP100" s="74"/>
      <c r="WPQ100" s="77"/>
      <c r="WPR100" s="77"/>
      <c r="WPS100" s="11"/>
      <c r="WPY100" s="73"/>
      <c r="WPZ100" s="73"/>
      <c r="WQA100" s="73"/>
      <c r="WQB100" s="73"/>
      <c r="WQC100" s="74"/>
      <c r="WQD100" s="74"/>
      <c r="WQE100" s="77"/>
      <c r="WQF100" s="77"/>
      <c r="WQG100" s="11"/>
      <c r="WQM100" s="73"/>
      <c r="WQN100" s="73"/>
      <c r="WQO100" s="73"/>
      <c r="WQP100" s="73"/>
      <c r="WQQ100" s="74"/>
      <c r="WQR100" s="74"/>
      <c r="WQS100" s="77"/>
      <c r="WQT100" s="77"/>
      <c r="WQU100" s="11"/>
      <c r="WRA100" s="73"/>
      <c r="WRB100" s="73"/>
      <c r="WRC100" s="73"/>
      <c r="WRD100" s="73"/>
      <c r="WRE100" s="74"/>
      <c r="WRF100" s="74"/>
      <c r="WRG100" s="77"/>
      <c r="WRH100" s="77"/>
      <c r="WRI100" s="11"/>
      <c r="WRO100" s="73"/>
      <c r="WRP100" s="73"/>
      <c r="WRQ100" s="73"/>
      <c r="WRR100" s="73"/>
      <c r="WRS100" s="74"/>
      <c r="WRT100" s="74"/>
      <c r="WRU100" s="77"/>
      <c r="WRV100" s="77"/>
      <c r="WRW100" s="11"/>
      <c r="WSC100" s="73"/>
      <c r="WSD100" s="73"/>
      <c r="WSE100" s="73"/>
      <c r="WSF100" s="73"/>
      <c r="WSG100" s="74"/>
      <c r="WSH100" s="74"/>
      <c r="WSI100" s="77"/>
      <c r="WSJ100" s="77"/>
      <c r="WSK100" s="11"/>
      <c r="WSQ100" s="73"/>
      <c r="WSR100" s="73"/>
      <c r="WSS100" s="73"/>
      <c r="WST100" s="73"/>
      <c r="WSU100" s="74"/>
      <c r="WSV100" s="74"/>
      <c r="WSW100" s="77"/>
      <c r="WSX100" s="77"/>
      <c r="WSY100" s="11"/>
      <c r="WTE100" s="73"/>
      <c r="WTF100" s="73"/>
      <c r="WTG100" s="73"/>
      <c r="WTH100" s="73"/>
      <c r="WTI100" s="74"/>
      <c r="WTJ100" s="74"/>
      <c r="WTK100" s="77"/>
      <c r="WTL100" s="77"/>
      <c r="WTM100" s="11"/>
      <c r="WTS100" s="73"/>
      <c r="WTT100" s="73"/>
      <c r="WTU100" s="73"/>
      <c r="WTV100" s="73"/>
      <c r="WTW100" s="74"/>
      <c r="WTX100" s="74"/>
      <c r="WTY100" s="77"/>
      <c r="WTZ100" s="77"/>
      <c r="WUA100" s="11"/>
      <c r="WUG100" s="73"/>
      <c r="WUH100" s="73"/>
      <c r="WUI100" s="73"/>
      <c r="WUJ100" s="73"/>
      <c r="WUK100" s="74"/>
      <c r="WUL100" s="74"/>
      <c r="WUM100" s="77"/>
      <c r="WUN100" s="77"/>
      <c r="WUO100" s="11"/>
      <c r="WUU100" s="73"/>
      <c r="WUV100" s="73"/>
      <c r="WUW100" s="73"/>
      <c r="WUX100" s="73"/>
      <c r="WUY100" s="74"/>
      <c r="WUZ100" s="74"/>
      <c r="WVA100" s="77"/>
      <c r="WVB100" s="77"/>
      <c r="WVC100" s="11"/>
      <c r="WVI100" s="73"/>
      <c r="WVJ100" s="73"/>
      <c r="WVK100" s="73"/>
      <c r="WVL100" s="73"/>
      <c r="WVM100" s="74"/>
      <c r="WVN100" s="74"/>
      <c r="WVO100" s="77"/>
      <c r="WVP100" s="77"/>
      <c r="WVQ100" s="11"/>
      <c r="WVW100" s="73"/>
      <c r="WVX100" s="73"/>
      <c r="WVY100" s="73"/>
      <c r="WVZ100" s="73"/>
      <c r="WWA100" s="74"/>
      <c r="WWB100" s="74"/>
      <c r="WWC100" s="77"/>
      <c r="WWD100" s="77"/>
      <c r="WWE100" s="11"/>
      <c r="WWK100" s="73"/>
      <c r="WWL100" s="73"/>
      <c r="WWM100" s="73"/>
      <c r="WWN100" s="73"/>
      <c r="WWO100" s="74"/>
      <c r="WWP100" s="74"/>
      <c r="WWQ100" s="77"/>
      <c r="WWR100" s="77"/>
      <c r="WWS100" s="11"/>
      <c r="WWY100" s="73"/>
      <c r="WWZ100" s="73"/>
      <c r="WXA100" s="73"/>
      <c r="WXB100" s="73"/>
      <c r="WXC100" s="74"/>
      <c r="WXD100" s="74"/>
      <c r="WXE100" s="77"/>
      <c r="WXF100" s="77"/>
      <c r="WXG100" s="11"/>
      <c r="WXM100" s="73"/>
      <c r="WXN100" s="73"/>
      <c r="WXO100" s="73"/>
      <c r="WXP100" s="73"/>
      <c r="WXQ100" s="74"/>
      <c r="WXR100" s="74"/>
      <c r="WXS100" s="77"/>
      <c r="WXT100" s="77"/>
      <c r="WXU100" s="11"/>
      <c r="WYA100" s="73"/>
      <c r="WYB100" s="73"/>
      <c r="WYC100" s="73"/>
      <c r="WYD100" s="73"/>
      <c r="WYE100" s="74"/>
      <c r="WYF100" s="74"/>
      <c r="WYG100" s="77"/>
      <c r="WYH100" s="77"/>
      <c r="WYI100" s="11"/>
      <c r="WYO100" s="73"/>
      <c r="WYP100" s="73"/>
      <c r="WYQ100" s="73"/>
      <c r="WYR100" s="73"/>
      <c r="WYS100" s="74"/>
      <c r="WYT100" s="74"/>
      <c r="WYU100" s="77"/>
      <c r="WYV100" s="77"/>
      <c r="WYW100" s="11"/>
      <c r="WZC100" s="73"/>
      <c r="WZD100" s="73"/>
      <c r="WZE100" s="73"/>
      <c r="WZF100" s="73"/>
      <c r="WZG100" s="74"/>
      <c r="WZH100" s="74"/>
      <c r="WZI100" s="77"/>
      <c r="WZJ100" s="77"/>
      <c r="WZK100" s="11"/>
      <c r="WZQ100" s="73"/>
      <c r="WZR100" s="73"/>
      <c r="WZS100" s="73"/>
      <c r="WZT100" s="73"/>
      <c r="WZU100" s="74"/>
      <c r="WZV100" s="74"/>
      <c r="WZW100" s="77"/>
      <c r="WZX100" s="77"/>
      <c r="WZY100" s="11"/>
      <c r="XAE100" s="73"/>
      <c r="XAF100" s="73"/>
      <c r="XAG100" s="73"/>
      <c r="XAH100" s="73"/>
      <c r="XAI100" s="74"/>
      <c r="XAJ100" s="74"/>
      <c r="XAK100" s="77"/>
      <c r="XAL100" s="77"/>
      <c r="XAM100" s="11"/>
      <c r="XAS100" s="73"/>
      <c r="XAT100" s="73"/>
      <c r="XAU100" s="73"/>
      <c r="XAV100" s="73"/>
      <c r="XAW100" s="74"/>
      <c r="XAX100" s="74"/>
      <c r="XAY100" s="77"/>
      <c r="XAZ100" s="77"/>
      <c r="XBA100" s="11"/>
      <c r="XBG100" s="73"/>
      <c r="XBH100" s="73"/>
      <c r="XBI100" s="73"/>
      <c r="XBJ100" s="73"/>
      <c r="XBK100" s="74"/>
      <c r="XBL100" s="74"/>
      <c r="XBM100" s="77"/>
      <c r="XBN100" s="77"/>
      <c r="XBO100" s="11"/>
      <c r="XBU100" s="73"/>
      <c r="XBV100" s="73"/>
      <c r="XBW100" s="73"/>
      <c r="XBX100" s="73"/>
      <c r="XBY100" s="74"/>
      <c r="XBZ100" s="74"/>
      <c r="XCA100" s="77"/>
      <c r="XCB100" s="77"/>
      <c r="XCC100" s="11"/>
      <c r="XCI100" s="73"/>
      <c r="XCJ100" s="73"/>
      <c r="XCK100" s="73"/>
      <c r="XCL100" s="73"/>
      <c r="XCM100" s="74"/>
      <c r="XCN100" s="74"/>
      <c r="XCO100" s="77"/>
      <c r="XCP100" s="77"/>
      <c r="XCQ100" s="11"/>
      <c r="XCW100" s="73"/>
      <c r="XCX100" s="73"/>
      <c r="XCY100" s="73"/>
      <c r="XCZ100" s="73"/>
      <c r="XDA100" s="74"/>
      <c r="XDB100" s="74"/>
      <c r="XDC100" s="77"/>
      <c r="XDD100" s="77"/>
      <c r="XDE100" s="11"/>
      <c r="XDK100" s="73"/>
      <c r="XDL100" s="73"/>
      <c r="XDM100" s="73"/>
      <c r="XDN100" s="73"/>
      <c r="XDO100" s="74"/>
      <c r="XDP100" s="74"/>
      <c r="XDQ100" s="77"/>
      <c r="XDR100" s="77"/>
      <c r="XDS100" s="11"/>
      <c r="XDY100" s="73"/>
      <c r="XDZ100" s="73"/>
      <c r="XEA100" s="73"/>
      <c r="XEB100" s="73"/>
      <c r="XEC100" s="74"/>
      <c r="XED100" s="74"/>
      <c r="XEE100" s="77"/>
      <c r="XEF100" s="77"/>
      <c r="XEG100" s="11"/>
      <c r="XEM100" s="73"/>
      <c r="XEN100" s="73"/>
      <c r="XEO100" s="73"/>
      <c r="XEP100" s="73"/>
      <c r="XEQ100" s="74"/>
      <c r="XER100" s="74"/>
      <c r="XES100" s="77"/>
      <c r="XET100" s="77"/>
      <c r="XEU100" s="11"/>
      <c r="XFA100" s="73"/>
      <c r="XFB100" s="73"/>
      <c r="XFC100" s="73"/>
      <c r="XFD100" s="73"/>
    </row>
    <row r="101" spans="1:5119 5125:6141 6147:7163 7169:12287 12293:13309 13315:14331 14337:16384" x14ac:dyDescent="0.2">
      <c r="A101" s="73">
        <v>663331</v>
      </c>
      <c r="B101" s="73">
        <f>+_xlfn.XLOOKUP(A101,'[1]padron 2703'!A:A,'[1]padron 2703'!B:B,0)</f>
        <v>613800</v>
      </c>
      <c r="C101" s="73" t="str">
        <f>+_xlfn.XLOOKUP(A101,'[1]padron 2703'!A:A,'[1]padron 2703'!N:N,0)</f>
        <v>7791337060937</v>
      </c>
      <c r="D101" s="73" t="str">
        <f>+_xlfn.XLOOKUP(A101,'[1]padron 2703'!A:A,'[1]padron 2703'!D:D,0)</f>
        <v xml:space="preserve">LAQU CASANCREM LIGHT VIT B3 290X                  </v>
      </c>
      <c r="E101" s="74">
        <f>+_xlfn.XLOOKUP(A101,'[1]padron 2703'!A:A,'[1]padron 2703'!I:I,0)</f>
        <v>3700.3519999999999</v>
      </c>
      <c r="F101" s="74" t="s">
        <v>690</v>
      </c>
      <c r="G101" s="77">
        <v>46125</v>
      </c>
      <c r="H101" s="77">
        <v>46142</v>
      </c>
      <c r="O101" s="73"/>
      <c r="P101" s="73"/>
      <c r="Q101" s="73"/>
      <c r="R101" s="73"/>
      <c r="S101" s="74"/>
      <c r="T101" s="74"/>
      <c r="U101" s="77"/>
      <c r="V101" s="77"/>
      <c r="W101" s="11"/>
      <c r="AC101" s="73"/>
      <c r="AD101" s="73"/>
      <c r="AE101" s="73"/>
      <c r="AF101" s="73"/>
      <c r="AG101" s="74"/>
      <c r="AH101" s="74"/>
      <c r="AI101" s="77"/>
      <c r="AJ101" s="77"/>
      <c r="AK101" s="11"/>
      <c r="AQ101" s="73"/>
      <c r="AR101" s="73"/>
      <c r="AS101" s="73"/>
      <c r="AT101" s="73"/>
      <c r="AU101" s="74"/>
      <c r="AV101" s="74"/>
      <c r="AW101" s="77"/>
      <c r="AX101" s="77"/>
      <c r="AY101" s="11"/>
      <c r="BE101" s="73"/>
      <c r="BF101" s="73"/>
      <c r="BG101" s="73"/>
      <c r="BH101" s="73"/>
      <c r="BI101" s="74"/>
      <c r="BJ101" s="74"/>
      <c r="BK101" s="77"/>
      <c r="BL101" s="77"/>
      <c r="BM101" s="11"/>
      <c r="BS101" s="73"/>
      <c r="BT101" s="73"/>
      <c r="BU101" s="73"/>
      <c r="BV101" s="73"/>
      <c r="BW101" s="74"/>
      <c r="BX101" s="74"/>
      <c r="BY101" s="77"/>
      <c r="BZ101" s="77"/>
      <c r="CA101" s="11"/>
      <c r="CG101" s="73"/>
      <c r="CH101" s="73"/>
      <c r="CI101" s="73"/>
      <c r="CJ101" s="73"/>
      <c r="CK101" s="74"/>
      <c r="CL101" s="74"/>
      <c r="CM101" s="77"/>
      <c r="CN101" s="77"/>
      <c r="CO101" s="11"/>
      <c r="CU101" s="73"/>
      <c r="CV101" s="73"/>
      <c r="CW101" s="73"/>
      <c r="CX101" s="73"/>
      <c r="CY101" s="74"/>
      <c r="CZ101" s="74"/>
      <c r="DA101" s="77"/>
      <c r="DB101" s="77"/>
      <c r="DC101" s="11"/>
      <c r="DI101" s="73"/>
      <c r="DJ101" s="73"/>
      <c r="DK101" s="73"/>
      <c r="DL101" s="73"/>
      <c r="DM101" s="74"/>
      <c r="DN101" s="74"/>
      <c r="DO101" s="77"/>
      <c r="DP101" s="77"/>
      <c r="DQ101" s="11"/>
      <c r="DW101" s="73"/>
      <c r="DX101" s="73"/>
      <c r="DY101" s="73"/>
      <c r="DZ101" s="73"/>
      <c r="EA101" s="74"/>
      <c r="EB101" s="74"/>
      <c r="EC101" s="77"/>
      <c r="ED101" s="77"/>
      <c r="EE101" s="11"/>
      <c r="EK101" s="73"/>
      <c r="EL101" s="73"/>
      <c r="EM101" s="73"/>
      <c r="EN101" s="73"/>
      <c r="EO101" s="74"/>
      <c r="EP101" s="74"/>
      <c r="EQ101" s="77"/>
      <c r="ER101" s="77"/>
      <c r="ES101" s="11"/>
      <c r="EY101" s="73"/>
      <c r="EZ101" s="73"/>
      <c r="FA101" s="73"/>
      <c r="FB101" s="73"/>
      <c r="FC101" s="74"/>
      <c r="FD101" s="74"/>
      <c r="FE101" s="77"/>
      <c r="FF101" s="77"/>
      <c r="FG101" s="11"/>
      <c r="FM101" s="73"/>
      <c r="FN101" s="73"/>
      <c r="FO101" s="73"/>
      <c r="FP101" s="73"/>
      <c r="FQ101" s="74"/>
      <c r="FR101" s="74"/>
      <c r="FS101" s="77"/>
      <c r="FT101" s="77"/>
      <c r="FU101" s="11"/>
      <c r="GA101" s="73"/>
      <c r="GB101" s="73"/>
      <c r="GC101" s="73"/>
      <c r="GD101" s="73"/>
      <c r="GE101" s="74"/>
      <c r="GF101" s="74"/>
      <c r="GG101" s="77"/>
      <c r="GH101" s="77"/>
      <c r="GI101" s="11"/>
      <c r="GO101" s="73"/>
      <c r="GP101" s="73"/>
      <c r="GQ101" s="73"/>
      <c r="GR101" s="73"/>
      <c r="GS101" s="74"/>
      <c r="GT101" s="74"/>
      <c r="GU101" s="77"/>
      <c r="GV101" s="77"/>
      <c r="GW101" s="11"/>
      <c r="HC101" s="73"/>
      <c r="HD101" s="73"/>
      <c r="HE101" s="73"/>
      <c r="HF101" s="73"/>
      <c r="HG101" s="74"/>
      <c r="HH101" s="74"/>
      <c r="HI101" s="77"/>
      <c r="HJ101" s="77"/>
      <c r="HK101" s="11"/>
      <c r="HQ101" s="73"/>
      <c r="HR101" s="73"/>
      <c r="HS101" s="73"/>
      <c r="HT101" s="73"/>
      <c r="HU101" s="74"/>
      <c r="HV101" s="74"/>
      <c r="HW101" s="77"/>
      <c r="HX101" s="77"/>
      <c r="HY101" s="11"/>
      <c r="IE101" s="73"/>
      <c r="IF101" s="73"/>
      <c r="IG101" s="73"/>
      <c r="IH101" s="73"/>
      <c r="II101" s="74"/>
      <c r="IJ101" s="74"/>
      <c r="IK101" s="77"/>
      <c r="IL101" s="77"/>
      <c r="IM101" s="11"/>
      <c r="IS101" s="73"/>
      <c r="IT101" s="73"/>
      <c r="IU101" s="73"/>
      <c r="IV101" s="73"/>
      <c r="IW101" s="74"/>
      <c r="IX101" s="74"/>
      <c r="IY101" s="77"/>
      <c r="IZ101" s="77"/>
      <c r="JA101" s="11"/>
      <c r="JG101" s="73"/>
      <c r="JH101" s="73"/>
      <c r="JI101" s="73"/>
      <c r="JJ101" s="73"/>
      <c r="JK101" s="74"/>
      <c r="JL101" s="74"/>
      <c r="JM101" s="77"/>
      <c r="JN101" s="77"/>
      <c r="JO101" s="11"/>
      <c r="JU101" s="73"/>
      <c r="JV101" s="73"/>
      <c r="JW101" s="73"/>
      <c r="JX101" s="73"/>
      <c r="JY101" s="74"/>
      <c r="JZ101" s="74"/>
      <c r="KA101" s="77"/>
      <c r="KB101" s="77"/>
      <c r="KC101" s="11"/>
      <c r="KI101" s="73"/>
      <c r="KJ101" s="73"/>
      <c r="KK101" s="73"/>
      <c r="KL101" s="73"/>
      <c r="KM101" s="74"/>
      <c r="KN101" s="74"/>
      <c r="KO101" s="77"/>
      <c r="KP101" s="77"/>
      <c r="KQ101" s="11"/>
      <c r="KW101" s="73"/>
      <c r="KX101" s="73"/>
      <c r="KY101" s="73"/>
      <c r="KZ101" s="73"/>
      <c r="LA101" s="74"/>
      <c r="LB101" s="74"/>
      <c r="LC101" s="77"/>
      <c r="LD101" s="77"/>
      <c r="LE101" s="11"/>
      <c r="LK101" s="73"/>
      <c r="LL101" s="73"/>
      <c r="LM101" s="73"/>
      <c r="LN101" s="73"/>
      <c r="LO101" s="74"/>
      <c r="LP101" s="74"/>
      <c r="LQ101" s="77"/>
      <c r="LR101" s="77"/>
      <c r="LS101" s="11"/>
      <c r="LY101" s="73"/>
      <c r="LZ101" s="73"/>
      <c r="MA101" s="73"/>
      <c r="MB101" s="73"/>
      <c r="MC101" s="74"/>
      <c r="MD101" s="74"/>
      <c r="ME101" s="77"/>
      <c r="MF101" s="77"/>
      <c r="MG101" s="11"/>
      <c r="MM101" s="73"/>
      <c r="MN101" s="73"/>
      <c r="MO101" s="73"/>
      <c r="MP101" s="73"/>
      <c r="MQ101" s="74"/>
      <c r="MR101" s="74"/>
      <c r="MS101" s="77"/>
      <c r="MT101" s="77"/>
      <c r="MU101" s="11"/>
      <c r="NA101" s="73"/>
      <c r="NB101" s="73"/>
      <c r="NC101" s="73"/>
      <c r="ND101" s="73"/>
      <c r="NE101" s="74"/>
      <c r="NF101" s="74"/>
      <c r="NG101" s="77"/>
      <c r="NH101" s="77"/>
      <c r="NI101" s="11"/>
      <c r="NO101" s="73"/>
      <c r="NP101" s="73"/>
      <c r="NQ101" s="73"/>
      <c r="NR101" s="73"/>
      <c r="NS101" s="74"/>
      <c r="NT101" s="74"/>
      <c r="NU101" s="77"/>
      <c r="NV101" s="77"/>
      <c r="NW101" s="11"/>
      <c r="OC101" s="73"/>
      <c r="OD101" s="73"/>
      <c r="OE101" s="73"/>
      <c r="OF101" s="73"/>
      <c r="OG101" s="74"/>
      <c r="OH101" s="74"/>
      <c r="OI101" s="77"/>
      <c r="OJ101" s="77"/>
      <c r="OK101" s="11"/>
      <c r="OQ101" s="73"/>
      <c r="OR101" s="73"/>
      <c r="OS101" s="73"/>
      <c r="OT101" s="73"/>
      <c r="OU101" s="74"/>
      <c r="OV101" s="74"/>
      <c r="OW101" s="77"/>
      <c r="OX101" s="77"/>
      <c r="OY101" s="11"/>
      <c r="PE101" s="73"/>
      <c r="PF101" s="73"/>
      <c r="PG101" s="73"/>
      <c r="PH101" s="73"/>
      <c r="PI101" s="74"/>
      <c r="PJ101" s="74"/>
      <c r="PK101" s="77"/>
      <c r="PL101" s="77"/>
      <c r="PM101" s="11"/>
      <c r="PS101" s="73"/>
      <c r="PT101" s="73"/>
      <c r="PU101" s="73"/>
      <c r="PV101" s="73"/>
      <c r="PW101" s="74"/>
      <c r="PX101" s="74"/>
      <c r="PY101" s="77"/>
      <c r="PZ101" s="77"/>
      <c r="QA101" s="11"/>
      <c r="QG101" s="73"/>
      <c r="QH101" s="73"/>
      <c r="QI101" s="73"/>
      <c r="QJ101" s="73"/>
      <c r="QK101" s="74"/>
      <c r="QL101" s="74"/>
      <c r="QM101" s="77"/>
      <c r="QN101" s="77"/>
      <c r="QO101" s="11"/>
      <c r="QU101" s="73"/>
      <c r="QV101" s="73"/>
      <c r="QW101" s="73"/>
      <c r="QX101" s="73"/>
      <c r="QY101" s="74"/>
      <c r="QZ101" s="74"/>
      <c r="RA101" s="77"/>
      <c r="RB101" s="77"/>
      <c r="RC101" s="11"/>
      <c r="RI101" s="73"/>
      <c r="RJ101" s="73"/>
      <c r="RK101" s="73"/>
      <c r="RL101" s="73"/>
      <c r="RM101" s="74"/>
      <c r="RN101" s="74"/>
      <c r="RO101" s="77"/>
      <c r="RP101" s="77"/>
      <c r="RQ101" s="11"/>
      <c r="RW101" s="73"/>
      <c r="RX101" s="73"/>
      <c r="RY101" s="73"/>
      <c r="RZ101" s="73"/>
      <c r="SA101" s="74"/>
      <c r="SB101" s="74"/>
      <c r="SC101" s="77"/>
      <c r="SD101" s="77"/>
      <c r="SE101" s="11"/>
      <c r="SK101" s="73"/>
      <c r="SL101" s="73"/>
      <c r="SM101" s="73"/>
      <c r="SN101" s="73"/>
      <c r="SO101" s="74"/>
      <c r="SP101" s="74"/>
      <c r="SQ101" s="77"/>
      <c r="SR101" s="77"/>
      <c r="SS101" s="11"/>
      <c r="SY101" s="73"/>
      <c r="SZ101" s="73"/>
      <c r="TA101" s="73"/>
      <c r="TB101" s="73"/>
      <c r="TC101" s="74"/>
      <c r="TD101" s="74"/>
      <c r="TE101" s="77"/>
      <c r="TF101" s="77"/>
      <c r="TG101" s="11"/>
      <c r="TM101" s="73"/>
      <c r="TN101" s="73"/>
      <c r="TO101" s="73"/>
      <c r="TP101" s="73"/>
      <c r="TQ101" s="74"/>
      <c r="TR101" s="74"/>
      <c r="TS101" s="77"/>
      <c r="TT101" s="77"/>
      <c r="TU101" s="11"/>
      <c r="UA101" s="73"/>
      <c r="UB101" s="73"/>
      <c r="UC101" s="73"/>
      <c r="UD101" s="73"/>
      <c r="UE101" s="74"/>
      <c r="UF101" s="74"/>
      <c r="UG101" s="77"/>
      <c r="UH101" s="77"/>
      <c r="UI101" s="11"/>
      <c r="UO101" s="73"/>
      <c r="UP101" s="73"/>
      <c r="UQ101" s="73"/>
      <c r="UR101" s="73"/>
      <c r="US101" s="74"/>
      <c r="UT101" s="74"/>
      <c r="UU101" s="77"/>
      <c r="UV101" s="77"/>
      <c r="UW101" s="11"/>
      <c r="VC101" s="73"/>
      <c r="VD101" s="73"/>
      <c r="VE101" s="73"/>
      <c r="VF101" s="73"/>
      <c r="VG101" s="74"/>
      <c r="VH101" s="74"/>
      <c r="VI101" s="77"/>
      <c r="VJ101" s="77"/>
      <c r="VK101" s="11"/>
      <c r="VQ101" s="73"/>
      <c r="VR101" s="73"/>
      <c r="VS101" s="73"/>
      <c r="VT101" s="73"/>
      <c r="VU101" s="74"/>
      <c r="VV101" s="74"/>
      <c r="VW101" s="77"/>
      <c r="VX101" s="77"/>
      <c r="VY101" s="11"/>
      <c r="WE101" s="73"/>
      <c r="WF101" s="73"/>
      <c r="WG101" s="73"/>
      <c r="WH101" s="73"/>
      <c r="WI101" s="74"/>
      <c r="WJ101" s="74"/>
      <c r="WK101" s="77"/>
      <c r="WL101" s="77"/>
      <c r="WM101" s="11"/>
      <c r="WS101" s="73"/>
      <c r="WT101" s="73"/>
      <c r="WU101" s="73"/>
      <c r="WV101" s="73"/>
      <c r="WW101" s="74"/>
      <c r="WX101" s="74"/>
      <c r="WY101" s="77"/>
      <c r="WZ101" s="77"/>
      <c r="XA101" s="11"/>
      <c r="XG101" s="73"/>
      <c r="XH101" s="73"/>
      <c r="XI101" s="73"/>
      <c r="XJ101" s="73"/>
      <c r="XK101" s="74"/>
      <c r="XL101" s="74"/>
      <c r="XM101" s="77"/>
      <c r="XN101" s="77"/>
      <c r="XO101" s="11"/>
      <c r="XU101" s="73"/>
      <c r="XV101" s="73"/>
      <c r="XW101" s="73"/>
      <c r="XX101" s="73"/>
      <c r="XY101" s="74"/>
      <c r="XZ101" s="74"/>
      <c r="YA101" s="77"/>
      <c r="YB101" s="77"/>
      <c r="YC101" s="11"/>
      <c r="YI101" s="73"/>
      <c r="YJ101" s="73"/>
      <c r="YK101" s="73"/>
      <c r="YL101" s="73"/>
      <c r="YM101" s="74"/>
      <c r="YN101" s="74"/>
      <c r="YO101" s="77"/>
      <c r="YP101" s="77"/>
      <c r="YQ101" s="11"/>
      <c r="YW101" s="73"/>
      <c r="YX101" s="73"/>
      <c r="YY101" s="73"/>
      <c r="YZ101" s="73"/>
      <c r="ZA101" s="74"/>
      <c r="ZB101" s="74"/>
      <c r="ZC101" s="77"/>
      <c r="ZD101" s="77"/>
      <c r="ZE101" s="11"/>
      <c r="ZK101" s="73"/>
      <c r="ZL101" s="73"/>
      <c r="ZM101" s="73"/>
      <c r="ZN101" s="73"/>
      <c r="ZO101" s="74"/>
      <c r="ZP101" s="74"/>
      <c r="ZQ101" s="77"/>
      <c r="ZR101" s="77"/>
      <c r="ZS101" s="11"/>
      <c r="ZY101" s="73"/>
      <c r="ZZ101" s="73"/>
      <c r="AAA101" s="73"/>
      <c r="AAB101" s="73"/>
      <c r="AAC101" s="74"/>
      <c r="AAD101" s="74"/>
      <c r="AAE101" s="77"/>
      <c r="AAF101" s="77"/>
      <c r="AAG101" s="11"/>
      <c r="AAM101" s="73"/>
      <c r="AAN101" s="73"/>
      <c r="AAO101" s="73"/>
      <c r="AAP101" s="73"/>
      <c r="AAQ101" s="74"/>
      <c r="AAR101" s="74"/>
      <c r="AAS101" s="77"/>
      <c r="AAT101" s="77"/>
      <c r="AAU101" s="11"/>
      <c r="ABA101" s="73"/>
      <c r="ABB101" s="73"/>
      <c r="ABC101" s="73"/>
      <c r="ABD101" s="73"/>
      <c r="ABE101" s="74"/>
      <c r="ABF101" s="74"/>
      <c r="ABG101" s="77"/>
      <c r="ABH101" s="77"/>
      <c r="ABI101" s="11"/>
      <c r="ABO101" s="73"/>
      <c r="ABP101" s="73"/>
      <c r="ABQ101" s="73"/>
      <c r="ABR101" s="73"/>
      <c r="ABS101" s="74"/>
      <c r="ABT101" s="74"/>
      <c r="ABU101" s="77"/>
      <c r="ABV101" s="77"/>
      <c r="ABW101" s="11"/>
      <c r="ACC101" s="73"/>
      <c r="ACD101" s="73"/>
      <c r="ACE101" s="73"/>
      <c r="ACF101" s="73"/>
      <c r="ACG101" s="74"/>
      <c r="ACH101" s="74"/>
      <c r="ACI101" s="77"/>
      <c r="ACJ101" s="77"/>
      <c r="ACK101" s="11"/>
      <c r="ACQ101" s="73"/>
      <c r="ACR101" s="73"/>
      <c r="ACS101" s="73"/>
      <c r="ACT101" s="73"/>
      <c r="ACU101" s="74"/>
      <c r="ACV101" s="74"/>
      <c r="ACW101" s="77"/>
      <c r="ACX101" s="77"/>
      <c r="ACY101" s="11"/>
      <c r="ADE101" s="73"/>
      <c r="ADF101" s="73"/>
      <c r="ADG101" s="73"/>
      <c r="ADH101" s="73"/>
      <c r="ADI101" s="74"/>
      <c r="ADJ101" s="74"/>
      <c r="ADK101" s="77"/>
      <c r="ADL101" s="77"/>
      <c r="ADM101" s="11"/>
      <c r="ADS101" s="73"/>
      <c r="ADT101" s="73"/>
      <c r="ADU101" s="73"/>
      <c r="ADV101" s="73"/>
      <c r="ADW101" s="74"/>
      <c r="ADX101" s="74"/>
      <c r="ADY101" s="77"/>
      <c r="ADZ101" s="77"/>
      <c r="AEA101" s="11"/>
      <c r="AEG101" s="73"/>
      <c r="AEH101" s="73"/>
      <c r="AEI101" s="73"/>
      <c r="AEJ101" s="73"/>
      <c r="AEK101" s="74"/>
      <c r="AEL101" s="74"/>
      <c r="AEM101" s="77"/>
      <c r="AEN101" s="77"/>
      <c r="AEO101" s="11"/>
      <c r="AEU101" s="73"/>
      <c r="AEV101" s="73"/>
      <c r="AEW101" s="73"/>
      <c r="AEX101" s="73"/>
      <c r="AEY101" s="74"/>
      <c r="AEZ101" s="74"/>
      <c r="AFA101" s="77"/>
      <c r="AFB101" s="77"/>
      <c r="AFC101" s="11"/>
      <c r="AFI101" s="73"/>
      <c r="AFJ101" s="73"/>
      <c r="AFK101" s="73"/>
      <c r="AFL101" s="73"/>
      <c r="AFM101" s="74"/>
      <c r="AFN101" s="74"/>
      <c r="AFO101" s="77"/>
      <c r="AFP101" s="77"/>
      <c r="AFQ101" s="11"/>
      <c r="AFW101" s="73"/>
      <c r="AFX101" s="73"/>
      <c r="AFY101" s="73"/>
      <c r="AFZ101" s="73"/>
      <c r="AGA101" s="74"/>
      <c r="AGB101" s="74"/>
      <c r="AGC101" s="77"/>
      <c r="AGD101" s="77"/>
      <c r="AGE101" s="11"/>
      <c r="AGK101" s="73"/>
      <c r="AGL101" s="73"/>
      <c r="AGM101" s="73"/>
      <c r="AGN101" s="73"/>
      <c r="AGO101" s="74"/>
      <c r="AGP101" s="74"/>
      <c r="AGQ101" s="77"/>
      <c r="AGR101" s="77"/>
      <c r="AGS101" s="11"/>
      <c r="AGY101" s="73"/>
      <c r="AGZ101" s="73"/>
      <c r="AHA101" s="73"/>
      <c r="AHB101" s="73"/>
      <c r="AHC101" s="74"/>
      <c r="AHD101" s="74"/>
      <c r="AHE101" s="77"/>
      <c r="AHF101" s="77"/>
      <c r="AHG101" s="11"/>
      <c r="AHM101" s="73"/>
      <c r="AHN101" s="73"/>
      <c r="AHO101" s="73"/>
      <c r="AHP101" s="73"/>
      <c r="AHQ101" s="74"/>
      <c r="AHR101" s="74"/>
      <c r="AHS101" s="77"/>
      <c r="AHT101" s="77"/>
      <c r="AHU101" s="11"/>
      <c r="AIA101" s="73"/>
      <c r="AIB101" s="73"/>
      <c r="AIC101" s="73"/>
      <c r="AID101" s="73"/>
      <c r="AIE101" s="74"/>
      <c r="AIF101" s="74"/>
      <c r="AIG101" s="77"/>
      <c r="AIH101" s="77"/>
      <c r="AII101" s="11"/>
      <c r="AIO101" s="73"/>
      <c r="AIP101" s="73"/>
      <c r="AIQ101" s="73"/>
      <c r="AIR101" s="73"/>
      <c r="AIS101" s="74"/>
      <c r="AIT101" s="74"/>
      <c r="AIU101" s="77"/>
      <c r="AIV101" s="77"/>
      <c r="AIW101" s="11"/>
      <c r="AJC101" s="73"/>
      <c r="AJD101" s="73"/>
      <c r="AJE101" s="73"/>
      <c r="AJF101" s="73"/>
      <c r="AJG101" s="74"/>
      <c r="AJH101" s="74"/>
      <c r="AJI101" s="77"/>
      <c r="AJJ101" s="77"/>
      <c r="AJK101" s="11"/>
      <c r="AJQ101" s="73"/>
      <c r="AJR101" s="73"/>
      <c r="AJS101" s="73"/>
      <c r="AJT101" s="73"/>
      <c r="AJU101" s="74"/>
      <c r="AJV101" s="74"/>
      <c r="AJW101" s="77"/>
      <c r="AJX101" s="77"/>
      <c r="AJY101" s="11"/>
      <c r="AKE101" s="73"/>
      <c r="AKF101" s="73"/>
      <c r="AKG101" s="73"/>
      <c r="AKH101" s="73"/>
      <c r="AKI101" s="74"/>
      <c r="AKJ101" s="74"/>
      <c r="AKK101" s="77"/>
      <c r="AKL101" s="77"/>
      <c r="AKM101" s="11"/>
      <c r="AKS101" s="73"/>
      <c r="AKT101" s="73"/>
      <c r="AKU101" s="73"/>
      <c r="AKV101" s="73"/>
      <c r="AKW101" s="74"/>
      <c r="AKX101" s="74"/>
      <c r="AKY101" s="77"/>
      <c r="AKZ101" s="77"/>
      <c r="ALA101" s="11"/>
      <c r="ALG101" s="73"/>
      <c r="ALH101" s="73"/>
      <c r="ALI101" s="73"/>
      <c r="ALJ101" s="73"/>
      <c r="ALK101" s="74"/>
      <c r="ALL101" s="74"/>
      <c r="ALM101" s="77"/>
      <c r="ALN101" s="77"/>
      <c r="ALO101" s="11"/>
      <c r="ALU101" s="73"/>
      <c r="ALV101" s="73"/>
      <c r="ALW101" s="73"/>
      <c r="ALX101" s="73"/>
      <c r="ALY101" s="74"/>
      <c r="ALZ101" s="74"/>
      <c r="AMA101" s="77"/>
      <c r="AMB101" s="77"/>
      <c r="AMC101" s="11"/>
      <c r="AMI101" s="73"/>
      <c r="AMJ101" s="73"/>
      <c r="AMK101" s="73"/>
      <c r="AML101" s="73"/>
      <c r="AMM101" s="74"/>
      <c r="AMN101" s="74"/>
      <c r="AMO101" s="77"/>
      <c r="AMP101" s="77"/>
      <c r="AMQ101" s="11"/>
      <c r="AMW101" s="73"/>
      <c r="AMX101" s="73"/>
      <c r="AMY101" s="73"/>
      <c r="AMZ101" s="73"/>
      <c r="ANA101" s="74"/>
      <c r="ANB101" s="74"/>
      <c r="ANC101" s="77"/>
      <c r="AND101" s="77"/>
      <c r="ANE101" s="11"/>
      <c r="ANK101" s="73"/>
      <c r="ANL101" s="73"/>
      <c r="ANM101" s="73"/>
      <c r="ANN101" s="73"/>
      <c r="ANO101" s="74"/>
      <c r="ANP101" s="74"/>
      <c r="ANQ101" s="77"/>
      <c r="ANR101" s="77"/>
      <c r="ANS101" s="11"/>
      <c r="ANY101" s="73"/>
      <c r="ANZ101" s="73"/>
      <c r="AOA101" s="73"/>
      <c r="AOB101" s="73"/>
      <c r="AOC101" s="74"/>
      <c r="AOD101" s="74"/>
      <c r="AOE101" s="77"/>
      <c r="AOF101" s="77"/>
      <c r="AOG101" s="11"/>
      <c r="AOM101" s="73"/>
      <c r="AON101" s="73"/>
      <c r="AOO101" s="73"/>
      <c r="AOP101" s="73"/>
      <c r="AOQ101" s="74"/>
      <c r="AOR101" s="74"/>
      <c r="AOS101" s="77"/>
      <c r="AOT101" s="77"/>
      <c r="AOU101" s="11"/>
      <c r="APA101" s="73"/>
      <c r="APB101" s="73"/>
      <c r="APC101" s="73"/>
      <c r="APD101" s="73"/>
      <c r="APE101" s="74"/>
      <c r="APF101" s="74"/>
      <c r="APG101" s="77"/>
      <c r="APH101" s="77"/>
      <c r="API101" s="11"/>
      <c r="APO101" s="73"/>
      <c r="APP101" s="73"/>
      <c r="APQ101" s="73"/>
      <c r="APR101" s="73"/>
      <c r="APS101" s="74"/>
      <c r="APT101" s="74"/>
      <c r="APU101" s="77"/>
      <c r="APV101" s="77"/>
      <c r="APW101" s="11"/>
      <c r="AQC101" s="73"/>
      <c r="AQD101" s="73"/>
      <c r="AQE101" s="73"/>
      <c r="AQF101" s="73"/>
      <c r="AQG101" s="74"/>
      <c r="AQH101" s="74"/>
      <c r="AQI101" s="77"/>
      <c r="AQJ101" s="77"/>
      <c r="AQK101" s="11"/>
      <c r="AQQ101" s="73"/>
      <c r="AQR101" s="73"/>
      <c r="AQS101" s="73"/>
      <c r="AQT101" s="73"/>
      <c r="AQU101" s="74"/>
      <c r="AQV101" s="74"/>
      <c r="AQW101" s="77"/>
      <c r="AQX101" s="77"/>
      <c r="AQY101" s="11"/>
      <c r="ARE101" s="73"/>
      <c r="ARF101" s="73"/>
      <c r="ARG101" s="73"/>
      <c r="ARH101" s="73"/>
      <c r="ARI101" s="74"/>
      <c r="ARJ101" s="74"/>
      <c r="ARK101" s="77"/>
      <c r="ARL101" s="77"/>
      <c r="ARM101" s="11"/>
      <c r="ARS101" s="73"/>
      <c r="ART101" s="73"/>
      <c r="ARU101" s="73"/>
      <c r="ARV101" s="73"/>
      <c r="ARW101" s="74"/>
      <c r="ARX101" s="74"/>
      <c r="ARY101" s="77"/>
      <c r="ARZ101" s="77"/>
      <c r="ASA101" s="11"/>
      <c r="ASG101" s="73"/>
      <c r="ASH101" s="73"/>
      <c r="ASI101" s="73"/>
      <c r="ASJ101" s="73"/>
      <c r="ASK101" s="74"/>
      <c r="ASL101" s="74"/>
      <c r="ASM101" s="77"/>
      <c r="ASN101" s="77"/>
      <c r="ASO101" s="11"/>
      <c r="ASU101" s="73"/>
      <c r="ASV101" s="73"/>
      <c r="ASW101" s="73"/>
      <c r="ASX101" s="73"/>
      <c r="ASY101" s="74"/>
      <c r="ASZ101" s="74"/>
      <c r="ATA101" s="77"/>
      <c r="ATB101" s="77"/>
      <c r="ATC101" s="11"/>
      <c r="ATI101" s="73"/>
      <c r="ATJ101" s="73"/>
      <c r="ATK101" s="73"/>
      <c r="ATL101" s="73"/>
      <c r="ATM101" s="74"/>
      <c r="ATN101" s="74"/>
      <c r="ATO101" s="77"/>
      <c r="ATP101" s="77"/>
      <c r="ATQ101" s="11"/>
      <c r="ATW101" s="73"/>
      <c r="ATX101" s="73"/>
      <c r="ATY101" s="73"/>
      <c r="ATZ101" s="73"/>
      <c r="AUA101" s="74"/>
      <c r="AUB101" s="74"/>
      <c r="AUC101" s="77"/>
      <c r="AUD101" s="77"/>
      <c r="AUE101" s="11"/>
      <c r="AUK101" s="73"/>
      <c r="AUL101" s="73"/>
      <c r="AUM101" s="73"/>
      <c r="AUN101" s="73"/>
      <c r="AUO101" s="74"/>
      <c r="AUP101" s="74"/>
      <c r="AUQ101" s="77"/>
      <c r="AUR101" s="77"/>
      <c r="AUS101" s="11"/>
      <c r="AUY101" s="73"/>
      <c r="AUZ101" s="73"/>
      <c r="AVA101" s="73"/>
      <c r="AVB101" s="73"/>
      <c r="AVC101" s="74"/>
      <c r="AVD101" s="74"/>
      <c r="AVE101" s="77"/>
      <c r="AVF101" s="77"/>
      <c r="AVG101" s="11"/>
      <c r="AVM101" s="73"/>
      <c r="AVN101" s="73"/>
      <c r="AVO101" s="73"/>
      <c r="AVP101" s="73"/>
      <c r="AVQ101" s="74"/>
      <c r="AVR101" s="74"/>
      <c r="AVS101" s="77"/>
      <c r="AVT101" s="77"/>
      <c r="AVU101" s="11"/>
      <c r="AWA101" s="73"/>
      <c r="AWB101" s="73"/>
      <c r="AWC101" s="73"/>
      <c r="AWD101" s="73"/>
      <c r="AWE101" s="74"/>
      <c r="AWF101" s="74"/>
      <c r="AWG101" s="77"/>
      <c r="AWH101" s="77"/>
      <c r="AWI101" s="11"/>
      <c r="AWO101" s="73"/>
      <c r="AWP101" s="73"/>
      <c r="AWQ101" s="73"/>
      <c r="AWR101" s="73"/>
      <c r="AWS101" s="74"/>
      <c r="AWT101" s="74"/>
      <c r="AWU101" s="77"/>
      <c r="AWV101" s="77"/>
      <c r="AWW101" s="11"/>
      <c r="AXC101" s="73"/>
      <c r="AXD101" s="73"/>
      <c r="AXE101" s="73"/>
      <c r="AXF101" s="73"/>
      <c r="AXG101" s="74"/>
      <c r="AXH101" s="74"/>
      <c r="AXI101" s="77"/>
      <c r="AXJ101" s="77"/>
      <c r="AXK101" s="11"/>
      <c r="AXQ101" s="73"/>
      <c r="AXR101" s="73"/>
      <c r="AXS101" s="73"/>
      <c r="AXT101" s="73"/>
      <c r="AXU101" s="74"/>
      <c r="AXV101" s="74"/>
      <c r="AXW101" s="77"/>
      <c r="AXX101" s="77"/>
      <c r="AXY101" s="11"/>
      <c r="AYE101" s="73"/>
      <c r="AYF101" s="73"/>
      <c r="AYG101" s="73"/>
      <c r="AYH101" s="73"/>
      <c r="AYI101" s="74"/>
      <c r="AYJ101" s="74"/>
      <c r="AYK101" s="77"/>
      <c r="AYL101" s="77"/>
      <c r="AYM101" s="11"/>
      <c r="AYS101" s="73"/>
      <c r="AYT101" s="73"/>
      <c r="AYU101" s="73"/>
      <c r="AYV101" s="73"/>
      <c r="AYW101" s="74"/>
      <c r="AYX101" s="74"/>
      <c r="AYY101" s="77"/>
      <c r="AYZ101" s="77"/>
      <c r="AZA101" s="11"/>
      <c r="AZG101" s="73"/>
      <c r="AZH101" s="73"/>
      <c r="AZI101" s="73"/>
      <c r="AZJ101" s="73"/>
      <c r="AZK101" s="74"/>
      <c r="AZL101" s="74"/>
      <c r="AZM101" s="77"/>
      <c r="AZN101" s="77"/>
      <c r="AZO101" s="11"/>
      <c r="AZU101" s="73"/>
      <c r="AZV101" s="73"/>
      <c r="AZW101" s="73"/>
      <c r="AZX101" s="73"/>
      <c r="AZY101" s="74"/>
      <c r="AZZ101" s="74"/>
      <c r="BAA101" s="77"/>
      <c r="BAB101" s="77"/>
      <c r="BAC101" s="11"/>
      <c r="BAI101" s="73"/>
      <c r="BAJ101" s="73"/>
      <c r="BAK101" s="73"/>
      <c r="BAL101" s="73"/>
      <c r="BAM101" s="74"/>
      <c r="BAN101" s="74"/>
      <c r="BAO101" s="77"/>
      <c r="BAP101" s="77"/>
      <c r="BAQ101" s="11"/>
      <c r="BAW101" s="73"/>
      <c r="BAX101" s="73"/>
      <c r="BAY101" s="73"/>
      <c r="BAZ101" s="73"/>
      <c r="BBA101" s="74"/>
      <c r="BBB101" s="74"/>
      <c r="BBC101" s="77"/>
      <c r="BBD101" s="77"/>
      <c r="BBE101" s="11"/>
      <c r="BBK101" s="73"/>
      <c r="BBL101" s="73"/>
      <c r="BBM101" s="73"/>
      <c r="BBN101" s="73"/>
      <c r="BBO101" s="74"/>
      <c r="BBP101" s="74"/>
      <c r="BBQ101" s="77"/>
      <c r="BBR101" s="77"/>
      <c r="BBS101" s="11"/>
      <c r="BBY101" s="73"/>
      <c r="BBZ101" s="73"/>
      <c r="BCA101" s="73"/>
      <c r="BCB101" s="73"/>
      <c r="BCC101" s="74"/>
      <c r="BCD101" s="74"/>
      <c r="BCE101" s="77"/>
      <c r="BCF101" s="77"/>
      <c r="BCG101" s="11"/>
      <c r="BCM101" s="73"/>
      <c r="BCN101" s="73"/>
      <c r="BCO101" s="73"/>
      <c r="BCP101" s="73"/>
      <c r="BCQ101" s="74"/>
      <c r="BCR101" s="74"/>
      <c r="BCS101" s="77"/>
      <c r="BCT101" s="77"/>
      <c r="BCU101" s="11"/>
      <c r="BDA101" s="73"/>
      <c r="BDB101" s="73"/>
      <c r="BDC101" s="73"/>
      <c r="BDD101" s="73"/>
      <c r="BDE101" s="74"/>
      <c r="BDF101" s="74"/>
      <c r="BDG101" s="77"/>
      <c r="BDH101" s="77"/>
      <c r="BDI101" s="11"/>
      <c r="BDO101" s="73"/>
      <c r="BDP101" s="73"/>
      <c r="BDQ101" s="73"/>
      <c r="BDR101" s="73"/>
      <c r="BDS101" s="74"/>
      <c r="BDT101" s="74"/>
      <c r="BDU101" s="77"/>
      <c r="BDV101" s="77"/>
      <c r="BDW101" s="11"/>
      <c r="BEC101" s="73"/>
      <c r="BED101" s="73"/>
      <c r="BEE101" s="73"/>
      <c r="BEF101" s="73"/>
      <c r="BEG101" s="74"/>
      <c r="BEH101" s="74"/>
      <c r="BEI101" s="77"/>
      <c r="BEJ101" s="77"/>
      <c r="BEK101" s="11"/>
      <c r="BEQ101" s="73"/>
      <c r="BER101" s="73"/>
      <c r="BES101" s="73"/>
      <c r="BET101" s="73"/>
      <c r="BEU101" s="74"/>
      <c r="BEV101" s="74"/>
      <c r="BEW101" s="77"/>
      <c r="BEX101" s="77"/>
      <c r="BEY101" s="11"/>
      <c r="BFE101" s="73"/>
      <c r="BFF101" s="73"/>
      <c r="BFG101" s="73"/>
      <c r="BFH101" s="73"/>
      <c r="BFI101" s="74"/>
      <c r="BFJ101" s="74"/>
      <c r="BFK101" s="77"/>
      <c r="BFL101" s="77"/>
      <c r="BFM101" s="11"/>
      <c r="BFS101" s="73"/>
      <c r="BFT101" s="73"/>
      <c r="BFU101" s="73"/>
      <c r="BFV101" s="73"/>
      <c r="BFW101" s="74"/>
      <c r="BFX101" s="74"/>
      <c r="BFY101" s="77"/>
      <c r="BFZ101" s="77"/>
      <c r="BGA101" s="11"/>
      <c r="BGG101" s="73"/>
      <c r="BGH101" s="73"/>
      <c r="BGI101" s="73"/>
      <c r="BGJ101" s="73"/>
      <c r="BGK101" s="74"/>
      <c r="BGL101" s="74"/>
      <c r="BGM101" s="77"/>
      <c r="BGN101" s="77"/>
      <c r="BGO101" s="11"/>
      <c r="BGU101" s="73"/>
      <c r="BGV101" s="73"/>
      <c r="BGW101" s="73"/>
      <c r="BGX101" s="73"/>
      <c r="BGY101" s="74"/>
      <c r="BGZ101" s="74"/>
      <c r="BHA101" s="77"/>
      <c r="BHB101" s="77"/>
      <c r="BHC101" s="11"/>
      <c r="BHI101" s="73"/>
      <c r="BHJ101" s="73"/>
      <c r="BHK101" s="73"/>
      <c r="BHL101" s="73"/>
      <c r="BHM101" s="74"/>
      <c r="BHN101" s="74"/>
      <c r="BHO101" s="77"/>
      <c r="BHP101" s="77"/>
      <c r="BHQ101" s="11"/>
      <c r="BHW101" s="73"/>
      <c r="BHX101" s="73"/>
      <c r="BHY101" s="73"/>
      <c r="BHZ101" s="73"/>
      <c r="BIA101" s="74"/>
      <c r="BIB101" s="74"/>
      <c r="BIC101" s="77"/>
      <c r="BID101" s="77"/>
      <c r="BIE101" s="11"/>
      <c r="BIK101" s="73"/>
      <c r="BIL101" s="73"/>
      <c r="BIM101" s="73"/>
      <c r="BIN101" s="73"/>
      <c r="BIO101" s="74"/>
      <c r="BIP101" s="74"/>
      <c r="BIQ101" s="77"/>
      <c r="BIR101" s="77"/>
      <c r="BIS101" s="11"/>
      <c r="BIY101" s="73"/>
      <c r="BIZ101" s="73"/>
      <c r="BJA101" s="73"/>
      <c r="BJB101" s="73"/>
      <c r="BJC101" s="74"/>
      <c r="BJD101" s="74"/>
      <c r="BJE101" s="77"/>
      <c r="BJF101" s="77"/>
      <c r="BJG101" s="11"/>
      <c r="BJM101" s="73"/>
      <c r="BJN101" s="73"/>
      <c r="BJO101" s="73"/>
      <c r="BJP101" s="73"/>
      <c r="BJQ101" s="74"/>
      <c r="BJR101" s="74"/>
      <c r="BJS101" s="77"/>
      <c r="BJT101" s="77"/>
      <c r="BJU101" s="11"/>
      <c r="BKA101" s="73"/>
      <c r="BKB101" s="73"/>
      <c r="BKC101" s="73"/>
      <c r="BKD101" s="73"/>
      <c r="BKE101" s="74"/>
      <c r="BKF101" s="74"/>
      <c r="BKG101" s="77"/>
      <c r="BKH101" s="77"/>
      <c r="BKI101" s="11"/>
      <c r="BKO101" s="73"/>
      <c r="BKP101" s="73"/>
      <c r="BKQ101" s="73"/>
      <c r="BKR101" s="73"/>
      <c r="BKS101" s="74"/>
      <c r="BKT101" s="74"/>
      <c r="BKU101" s="77"/>
      <c r="BKV101" s="77"/>
      <c r="BKW101" s="11"/>
      <c r="BLC101" s="73"/>
      <c r="BLD101" s="73"/>
      <c r="BLE101" s="73"/>
      <c r="BLF101" s="73"/>
      <c r="BLG101" s="74"/>
      <c r="BLH101" s="74"/>
      <c r="BLI101" s="77"/>
      <c r="BLJ101" s="77"/>
      <c r="BLK101" s="11"/>
      <c r="BLQ101" s="73"/>
      <c r="BLR101" s="73"/>
      <c r="BLS101" s="73"/>
      <c r="BLT101" s="73"/>
      <c r="BLU101" s="74"/>
      <c r="BLV101" s="74"/>
      <c r="BLW101" s="77"/>
      <c r="BLX101" s="77"/>
      <c r="BLY101" s="11"/>
      <c r="BME101" s="73"/>
      <c r="BMF101" s="73"/>
      <c r="BMG101" s="73"/>
      <c r="BMH101" s="73"/>
      <c r="BMI101" s="74"/>
      <c r="BMJ101" s="74"/>
      <c r="BMK101" s="77"/>
      <c r="BML101" s="77"/>
      <c r="BMM101" s="11"/>
      <c r="BMS101" s="73"/>
      <c r="BMT101" s="73"/>
      <c r="BMU101" s="73"/>
      <c r="BMV101" s="73"/>
      <c r="BMW101" s="74"/>
      <c r="BMX101" s="74"/>
      <c r="BMY101" s="77"/>
      <c r="BMZ101" s="77"/>
      <c r="BNA101" s="11"/>
      <c r="BNG101" s="73"/>
      <c r="BNH101" s="73"/>
      <c r="BNI101" s="73"/>
      <c r="BNJ101" s="73"/>
      <c r="BNK101" s="74"/>
      <c r="BNL101" s="74"/>
      <c r="BNM101" s="77"/>
      <c r="BNN101" s="77"/>
      <c r="BNO101" s="11"/>
      <c r="BNU101" s="73"/>
      <c r="BNV101" s="73"/>
      <c r="BNW101" s="73"/>
      <c r="BNX101" s="73"/>
      <c r="BNY101" s="74"/>
      <c r="BNZ101" s="74"/>
      <c r="BOA101" s="77"/>
      <c r="BOB101" s="77"/>
      <c r="BOC101" s="11"/>
      <c r="BOI101" s="73"/>
      <c r="BOJ101" s="73"/>
      <c r="BOK101" s="73"/>
      <c r="BOL101" s="73"/>
      <c r="BOM101" s="74"/>
      <c r="BON101" s="74"/>
      <c r="BOO101" s="77"/>
      <c r="BOP101" s="77"/>
      <c r="BOQ101" s="11"/>
      <c r="BOW101" s="73"/>
      <c r="BOX101" s="73"/>
      <c r="BOY101" s="73"/>
      <c r="BOZ101" s="73"/>
      <c r="BPA101" s="74"/>
      <c r="BPB101" s="74"/>
      <c r="BPC101" s="77"/>
      <c r="BPD101" s="77"/>
      <c r="BPE101" s="11"/>
      <c r="BPK101" s="73"/>
      <c r="BPL101" s="73"/>
      <c r="BPM101" s="73"/>
      <c r="BPN101" s="73"/>
      <c r="BPO101" s="74"/>
      <c r="BPP101" s="74"/>
      <c r="BPQ101" s="77"/>
      <c r="BPR101" s="77"/>
      <c r="BPS101" s="11"/>
      <c r="BPY101" s="73"/>
      <c r="BPZ101" s="73"/>
      <c r="BQA101" s="73"/>
      <c r="BQB101" s="73"/>
      <c r="BQC101" s="74"/>
      <c r="BQD101" s="74"/>
      <c r="BQE101" s="77"/>
      <c r="BQF101" s="77"/>
      <c r="BQG101" s="11"/>
      <c r="BQM101" s="73"/>
      <c r="BQN101" s="73"/>
      <c r="BQO101" s="73"/>
      <c r="BQP101" s="73"/>
      <c r="BQQ101" s="74"/>
      <c r="BQR101" s="74"/>
      <c r="BQS101" s="77"/>
      <c r="BQT101" s="77"/>
      <c r="BQU101" s="11"/>
      <c r="BRA101" s="73"/>
      <c r="BRB101" s="73"/>
      <c r="BRC101" s="73"/>
      <c r="BRD101" s="73"/>
      <c r="BRE101" s="74"/>
      <c r="BRF101" s="74"/>
      <c r="BRG101" s="77"/>
      <c r="BRH101" s="77"/>
      <c r="BRI101" s="11"/>
      <c r="BRO101" s="73"/>
      <c r="BRP101" s="73"/>
      <c r="BRQ101" s="73"/>
      <c r="BRR101" s="73"/>
      <c r="BRS101" s="74"/>
      <c r="BRT101" s="74"/>
      <c r="BRU101" s="77"/>
      <c r="BRV101" s="77"/>
      <c r="BRW101" s="11"/>
      <c r="BSC101" s="73"/>
      <c r="BSD101" s="73"/>
      <c r="BSE101" s="73"/>
      <c r="BSF101" s="73"/>
      <c r="BSG101" s="74"/>
      <c r="BSH101" s="74"/>
      <c r="BSI101" s="77"/>
      <c r="BSJ101" s="77"/>
      <c r="BSK101" s="11"/>
      <c r="BSQ101" s="73"/>
      <c r="BSR101" s="73"/>
      <c r="BSS101" s="73"/>
      <c r="BST101" s="73"/>
      <c r="BSU101" s="74"/>
      <c r="BSV101" s="74"/>
      <c r="BSW101" s="77"/>
      <c r="BSX101" s="77"/>
      <c r="BSY101" s="11"/>
      <c r="BTE101" s="73"/>
      <c r="BTF101" s="73"/>
      <c r="BTG101" s="73"/>
      <c r="BTH101" s="73"/>
      <c r="BTI101" s="74"/>
      <c r="BTJ101" s="74"/>
      <c r="BTK101" s="77"/>
      <c r="BTL101" s="77"/>
      <c r="BTM101" s="11"/>
      <c r="BTS101" s="73"/>
      <c r="BTT101" s="73"/>
      <c r="BTU101" s="73"/>
      <c r="BTV101" s="73"/>
      <c r="BTW101" s="74"/>
      <c r="BTX101" s="74"/>
      <c r="BTY101" s="77"/>
      <c r="BTZ101" s="77"/>
      <c r="BUA101" s="11"/>
      <c r="BUG101" s="73"/>
      <c r="BUH101" s="73"/>
      <c r="BUI101" s="73"/>
      <c r="BUJ101" s="73"/>
      <c r="BUK101" s="74"/>
      <c r="BUL101" s="74"/>
      <c r="BUM101" s="77"/>
      <c r="BUN101" s="77"/>
      <c r="BUO101" s="11"/>
      <c r="BUU101" s="73"/>
      <c r="BUV101" s="73"/>
      <c r="BUW101" s="73"/>
      <c r="BUX101" s="73"/>
      <c r="BUY101" s="74"/>
      <c r="BUZ101" s="74"/>
      <c r="BVA101" s="77"/>
      <c r="BVB101" s="77"/>
      <c r="BVC101" s="11"/>
      <c r="BVI101" s="73"/>
      <c r="BVJ101" s="73"/>
      <c r="BVK101" s="73"/>
      <c r="BVL101" s="73"/>
      <c r="BVM101" s="74"/>
      <c r="BVN101" s="74"/>
      <c r="BVO101" s="77"/>
      <c r="BVP101" s="77"/>
      <c r="BVQ101" s="11"/>
      <c r="BVW101" s="73"/>
      <c r="BVX101" s="73"/>
      <c r="BVY101" s="73"/>
      <c r="BVZ101" s="73"/>
      <c r="BWA101" s="74"/>
      <c r="BWB101" s="74"/>
      <c r="BWC101" s="77"/>
      <c r="BWD101" s="77"/>
      <c r="BWE101" s="11"/>
      <c r="BWK101" s="73"/>
      <c r="BWL101" s="73"/>
      <c r="BWM101" s="73"/>
      <c r="BWN101" s="73"/>
      <c r="BWO101" s="74"/>
      <c r="BWP101" s="74"/>
      <c r="BWQ101" s="77"/>
      <c r="BWR101" s="77"/>
      <c r="BWS101" s="11"/>
      <c r="BWY101" s="73"/>
      <c r="BWZ101" s="73"/>
      <c r="BXA101" s="73"/>
      <c r="BXB101" s="73"/>
      <c r="BXC101" s="74"/>
      <c r="BXD101" s="74"/>
      <c r="BXE101" s="77"/>
      <c r="BXF101" s="77"/>
      <c r="BXG101" s="11"/>
      <c r="BXM101" s="73"/>
      <c r="BXN101" s="73"/>
      <c r="BXO101" s="73"/>
      <c r="BXP101" s="73"/>
      <c r="BXQ101" s="74"/>
      <c r="BXR101" s="74"/>
      <c r="BXS101" s="77"/>
      <c r="BXT101" s="77"/>
      <c r="BXU101" s="11"/>
      <c r="BYA101" s="73"/>
      <c r="BYB101" s="73"/>
      <c r="BYC101" s="73"/>
      <c r="BYD101" s="73"/>
      <c r="BYE101" s="74"/>
      <c r="BYF101" s="74"/>
      <c r="BYG101" s="77"/>
      <c r="BYH101" s="77"/>
      <c r="BYI101" s="11"/>
      <c r="BYO101" s="73"/>
      <c r="BYP101" s="73"/>
      <c r="BYQ101" s="73"/>
      <c r="BYR101" s="73"/>
      <c r="BYS101" s="74"/>
      <c r="BYT101" s="74"/>
      <c r="BYU101" s="77"/>
      <c r="BYV101" s="77"/>
      <c r="BYW101" s="11"/>
      <c r="BZC101" s="73"/>
      <c r="BZD101" s="73"/>
      <c r="BZE101" s="73"/>
      <c r="BZF101" s="73"/>
      <c r="BZG101" s="74"/>
      <c r="BZH101" s="74"/>
      <c r="BZI101" s="77"/>
      <c r="BZJ101" s="77"/>
      <c r="BZK101" s="11"/>
      <c r="BZQ101" s="73"/>
      <c r="BZR101" s="73"/>
      <c r="BZS101" s="73"/>
      <c r="BZT101" s="73"/>
      <c r="BZU101" s="74"/>
      <c r="BZV101" s="74"/>
      <c r="BZW101" s="77"/>
      <c r="BZX101" s="77"/>
      <c r="BZY101" s="11"/>
      <c r="CAE101" s="73"/>
      <c r="CAF101" s="73"/>
      <c r="CAG101" s="73"/>
      <c r="CAH101" s="73"/>
      <c r="CAI101" s="74"/>
      <c r="CAJ101" s="74"/>
      <c r="CAK101" s="77"/>
      <c r="CAL101" s="77"/>
      <c r="CAM101" s="11"/>
      <c r="CAS101" s="73"/>
      <c r="CAT101" s="73"/>
      <c r="CAU101" s="73"/>
      <c r="CAV101" s="73"/>
      <c r="CAW101" s="74"/>
      <c r="CAX101" s="74"/>
      <c r="CAY101" s="77"/>
      <c r="CAZ101" s="77"/>
      <c r="CBA101" s="11"/>
      <c r="CBG101" s="73"/>
      <c r="CBH101" s="73"/>
      <c r="CBI101" s="73"/>
      <c r="CBJ101" s="73"/>
      <c r="CBK101" s="74"/>
      <c r="CBL101" s="74"/>
      <c r="CBM101" s="77"/>
      <c r="CBN101" s="77"/>
      <c r="CBO101" s="11"/>
      <c r="CBU101" s="73"/>
      <c r="CBV101" s="73"/>
      <c r="CBW101" s="73"/>
      <c r="CBX101" s="73"/>
      <c r="CBY101" s="74"/>
      <c r="CBZ101" s="74"/>
      <c r="CCA101" s="77"/>
      <c r="CCB101" s="77"/>
      <c r="CCC101" s="11"/>
      <c r="CCI101" s="73"/>
      <c r="CCJ101" s="73"/>
      <c r="CCK101" s="73"/>
      <c r="CCL101" s="73"/>
      <c r="CCM101" s="74"/>
      <c r="CCN101" s="74"/>
      <c r="CCO101" s="77"/>
      <c r="CCP101" s="77"/>
      <c r="CCQ101" s="11"/>
      <c r="CCW101" s="73"/>
      <c r="CCX101" s="73"/>
      <c r="CCY101" s="73"/>
      <c r="CCZ101" s="73"/>
      <c r="CDA101" s="74"/>
      <c r="CDB101" s="74"/>
      <c r="CDC101" s="77"/>
      <c r="CDD101" s="77"/>
      <c r="CDE101" s="11"/>
      <c r="CDK101" s="73"/>
      <c r="CDL101" s="73"/>
      <c r="CDM101" s="73"/>
      <c r="CDN101" s="73"/>
      <c r="CDO101" s="74"/>
      <c r="CDP101" s="74"/>
      <c r="CDQ101" s="77"/>
      <c r="CDR101" s="77"/>
      <c r="CDS101" s="11"/>
      <c r="CDY101" s="73"/>
      <c r="CDZ101" s="73"/>
      <c r="CEA101" s="73"/>
      <c r="CEB101" s="73"/>
      <c r="CEC101" s="74"/>
      <c r="CED101" s="74"/>
      <c r="CEE101" s="77"/>
      <c r="CEF101" s="77"/>
      <c r="CEG101" s="11"/>
      <c r="CEM101" s="73"/>
      <c r="CEN101" s="73"/>
      <c r="CEO101" s="73"/>
      <c r="CEP101" s="73"/>
      <c r="CEQ101" s="74"/>
      <c r="CER101" s="74"/>
      <c r="CES101" s="77"/>
      <c r="CET101" s="77"/>
      <c r="CEU101" s="11"/>
      <c r="CFA101" s="73"/>
      <c r="CFB101" s="73"/>
      <c r="CFC101" s="73"/>
      <c r="CFD101" s="73"/>
      <c r="CFE101" s="74"/>
      <c r="CFF101" s="74"/>
      <c r="CFG101" s="77"/>
      <c r="CFH101" s="77"/>
      <c r="CFI101" s="11"/>
      <c r="CFO101" s="73"/>
      <c r="CFP101" s="73"/>
      <c r="CFQ101" s="73"/>
      <c r="CFR101" s="73"/>
      <c r="CFS101" s="74"/>
      <c r="CFT101" s="74"/>
      <c r="CFU101" s="77"/>
      <c r="CFV101" s="77"/>
      <c r="CFW101" s="11"/>
      <c r="CGC101" s="73"/>
      <c r="CGD101" s="73"/>
      <c r="CGE101" s="73"/>
      <c r="CGF101" s="73"/>
      <c r="CGG101" s="74"/>
      <c r="CGH101" s="74"/>
      <c r="CGI101" s="77"/>
      <c r="CGJ101" s="77"/>
      <c r="CGK101" s="11"/>
      <c r="CGQ101" s="73"/>
      <c r="CGR101" s="73"/>
      <c r="CGS101" s="73"/>
      <c r="CGT101" s="73"/>
      <c r="CGU101" s="74"/>
      <c r="CGV101" s="74"/>
      <c r="CGW101" s="77"/>
      <c r="CGX101" s="77"/>
      <c r="CGY101" s="11"/>
      <c r="CHE101" s="73"/>
      <c r="CHF101" s="73"/>
      <c r="CHG101" s="73"/>
      <c r="CHH101" s="73"/>
      <c r="CHI101" s="74"/>
      <c r="CHJ101" s="74"/>
      <c r="CHK101" s="77"/>
      <c r="CHL101" s="77"/>
      <c r="CHM101" s="11"/>
      <c r="CHS101" s="73"/>
      <c r="CHT101" s="73"/>
      <c r="CHU101" s="73"/>
      <c r="CHV101" s="73"/>
      <c r="CHW101" s="74"/>
      <c r="CHX101" s="74"/>
      <c r="CHY101" s="77"/>
      <c r="CHZ101" s="77"/>
      <c r="CIA101" s="11"/>
      <c r="CIG101" s="73"/>
      <c r="CIH101" s="73"/>
      <c r="CII101" s="73"/>
      <c r="CIJ101" s="73"/>
      <c r="CIK101" s="74"/>
      <c r="CIL101" s="74"/>
      <c r="CIM101" s="77"/>
      <c r="CIN101" s="77"/>
      <c r="CIO101" s="11"/>
      <c r="CIU101" s="73"/>
      <c r="CIV101" s="73"/>
      <c r="CIW101" s="73"/>
      <c r="CIX101" s="73"/>
      <c r="CIY101" s="74"/>
      <c r="CIZ101" s="74"/>
      <c r="CJA101" s="77"/>
      <c r="CJB101" s="77"/>
      <c r="CJC101" s="11"/>
      <c r="CJI101" s="73"/>
      <c r="CJJ101" s="73"/>
      <c r="CJK101" s="73"/>
      <c r="CJL101" s="73"/>
      <c r="CJM101" s="74"/>
      <c r="CJN101" s="74"/>
      <c r="CJO101" s="77"/>
      <c r="CJP101" s="77"/>
      <c r="CJQ101" s="11"/>
      <c r="CJW101" s="73"/>
      <c r="CJX101" s="73"/>
      <c r="CJY101" s="73"/>
      <c r="CJZ101" s="73"/>
      <c r="CKA101" s="74"/>
      <c r="CKB101" s="74"/>
      <c r="CKC101" s="77"/>
      <c r="CKD101" s="77"/>
      <c r="CKE101" s="11"/>
      <c r="CKK101" s="73"/>
      <c r="CKL101" s="73"/>
      <c r="CKM101" s="73"/>
      <c r="CKN101" s="73"/>
      <c r="CKO101" s="74"/>
      <c r="CKP101" s="74"/>
      <c r="CKQ101" s="77"/>
      <c r="CKR101" s="77"/>
      <c r="CKS101" s="11"/>
      <c r="CKY101" s="73"/>
      <c r="CKZ101" s="73"/>
      <c r="CLA101" s="73"/>
      <c r="CLB101" s="73"/>
      <c r="CLC101" s="74"/>
      <c r="CLD101" s="74"/>
      <c r="CLE101" s="77"/>
      <c r="CLF101" s="77"/>
      <c r="CLG101" s="11"/>
      <c r="CLM101" s="73"/>
      <c r="CLN101" s="73"/>
      <c r="CLO101" s="73"/>
      <c r="CLP101" s="73"/>
      <c r="CLQ101" s="74"/>
      <c r="CLR101" s="74"/>
      <c r="CLS101" s="77"/>
      <c r="CLT101" s="77"/>
      <c r="CLU101" s="11"/>
      <c r="CMA101" s="73"/>
      <c r="CMB101" s="73"/>
      <c r="CMC101" s="73"/>
      <c r="CMD101" s="73"/>
      <c r="CME101" s="74"/>
      <c r="CMF101" s="74"/>
      <c r="CMG101" s="77"/>
      <c r="CMH101" s="77"/>
      <c r="CMI101" s="11"/>
      <c r="CMO101" s="73"/>
      <c r="CMP101" s="73"/>
      <c r="CMQ101" s="73"/>
      <c r="CMR101" s="73"/>
      <c r="CMS101" s="74"/>
      <c r="CMT101" s="74"/>
      <c r="CMU101" s="77"/>
      <c r="CMV101" s="77"/>
      <c r="CMW101" s="11"/>
      <c r="CNC101" s="73"/>
      <c r="CND101" s="73"/>
      <c r="CNE101" s="73"/>
      <c r="CNF101" s="73"/>
      <c r="CNG101" s="74"/>
      <c r="CNH101" s="74"/>
      <c r="CNI101" s="77"/>
      <c r="CNJ101" s="77"/>
      <c r="CNK101" s="11"/>
      <c r="CNQ101" s="73"/>
      <c r="CNR101" s="73"/>
      <c r="CNS101" s="73"/>
      <c r="CNT101" s="73"/>
      <c r="CNU101" s="74"/>
      <c r="CNV101" s="74"/>
      <c r="CNW101" s="77"/>
      <c r="CNX101" s="77"/>
      <c r="CNY101" s="11"/>
      <c r="COE101" s="73"/>
      <c r="COF101" s="73"/>
      <c r="COG101" s="73"/>
      <c r="COH101" s="73"/>
      <c r="COI101" s="74"/>
      <c r="COJ101" s="74"/>
      <c r="COK101" s="77"/>
      <c r="COL101" s="77"/>
      <c r="COM101" s="11"/>
      <c r="COS101" s="73"/>
      <c r="COT101" s="73"/>
      <c r="COU101" s="73"/>
      <c r="COV101" s="73"/>
      <c r="COW101" s="74"/>
      <c r="COX101" s="74"/>
      <c r="COY101" s="77"/>
      <c r="COZ101" s="77"/>
      <c r="CPA101" s="11"/>
      <c r="CPG101" s="73"/>
      <c r="CPH101" s="73"/>
      <c r="CPI101" s="73"/>
      <c r="CPJ101" s="73"/>
      <c r="CPK101" s="74"/>
      <c r="CPL101" s="74"/>
      <c r="CPM101" s="77"/>
      <c r="CPN101" s="77"/>
      <c r="CPO101" s="11"/>
      <c r="CPU101" s="73"/>
      <c r="CPV101" s="73"/>
      <c r="CPW101" s="73"/>
      <c r="CPX101" s="73"/>
      <c r="CPY101" s="74"/>
      <c r="CPZ101" s="74"/>
      <c r="CQA101" s="77"/>
      <c r="CQB101" s="77"/>
      <c r="CQC101" s="11"/>
      <c r="CQI101" s="73"/>
      <c r="CQJ101" s="73"/>
      <c r="CQK101" s="73"/>
      <c r="CQL101" s="73"/>
      <c r="CQM101" s="74"/>
      <c r="CQN101" s="74"/>
      <c r="CQO101" s="77"/>
      <c r="CQP101" s="77"/>
      <c r="CQQ101" s="11"/>
      <c r="CQW101" s="73"/>
      <c r="CQX101" s="73"/>
      <c r="CQY101" s="73"/>
      <c r="CQZ101" s="73"/>
      <c r="CRA101" s="74"/>
      <c r="CRB101" s="74"/>
      <c r="CRC101" s="77"/>
      <c r="CRD101" s="77"/>
      <c r="CRE101" s="11"/>
      <c r="CRK101" s="73"/>
      <c r="CRL101" s="73"/>
      <c r="CRM101" s="73"/>
      <c r="CRN101" s="73"/>
      <c r="CRO101" s="74"/>
      <c r="CRP101" s="74"/>
      <c r="CRQ101" s="77"/>
      <c r="CRR101" s="77"/>
      <c r="CRS101" s="11"/>
      <c r="CRY101" s="73"/>
      <c r="CRZ101" s="73"/>
      <c r="CSA101" s="73"/>
      <c r="CSB101" s="73"/>
      <c r="CSC101" s="74"/>
      <c r="CSD101" s="74"/>
      <c r="CSE101" s="77"/>
      <c r="CSF101" s="77"/>
      <c r="CSG101" s="11"/>
      <c r="CSM101" s="73"/>
      <c r="CSN101" s="73"/>
      <c r="CSO101" s="73"/>
      <c r="CSP101" s="73"/>
      <c r="CSQ101" s="74"/>
      <c r="CSR101" s="74"/>
      <c r="CSS101" s="77"/>
      <c r="CST101" s="77"/>
      <c r="CSU101" s="11"/>
      <c r="CTA101" s="73"/>
      <c r="CTB101" s="73"/>
      <c r="CTC101" s="73"/>
      <c r="CTD101" s="73"/>
      <c r="CTE101" s="74"/>
      <c r="CTF101" s="74"/>
      <c r="CTG101" s="77"/>
      <c r="CTH101" s="77"/>
      <c r="CTI101" s="11"/>
      <c r="CTO101" s="73"/>
      <c r="CTP101" s="73"/>
      <c r="CTQ101" s="73"/>
      <c r="CTR101" s="73"/>
      <c r="CTS101" s="74"/>
      <c r="CTT101" s="74"/>
      <c r="CTU101" s="77"/>
      <c r="CTV101" s="77"/>
      <c r="CTW101" s="11"/>
      <c r="CUC101" s="73"/>
      <c r="CUD101" s="73"/>
      <c r="CUE101" s="73"/>
      <c r="CUF101" s="73"/>
      <c r="CUG101" s="74"/>
      <c r="CUH101" s="74"/>
      <c r="CUI101" s="77"/>
      <c r="CUJ101" s="77"/>
      <c r="CUK101" s="11"/>
      <c r="CUQ101" s="73"/>
      <c r="CUR101" s="73"/>
      <c r="CUS101" s="73"/>
      <c r="CUT101" s="73"/>
      <c r="CUU101" s="74"/>
      <c r="CUV101" s="74"/>
      <c r="CUW101" s="77"/>
      <c r="CUX101" s="77"/>
      <c r="CUY101" s="11"/>
      <c r="CVE101" s="73"/>
      <c r="CVF101" s="73"/>
      <c r="CVG101" s="73"/>
      <c r="CVH101" s="73"/>
      <c r="CVI101" s="74"/>
      <c r="CVJ101" s="74"/>
      <c r="CVK101" s="77"/>
      <c r="CVL101" s="77"/>
      <c r="CVM101" s="11"/>
      <c r="CVS101" s="73"/>
      <c r="CVT101" s="73"/>
      <c r="CVU101" s="73"/>
      <c r="CVV101" s="73"/>
      <c r="CVW101" s="74"/>
      <c r="CVX101" s="74"/>
      <c r="CVY101" s="77"/>
      <c r="CVZ101" s="77"/>
      <c r="CWA101" s="11"/>
      <c r="CWG101" s="73"/>
      <c r="CWH101" s="73"/>
      <c r="CWI101" s="73"/>
      <c r="CWJ101" s="73"/>
      <c r="CWK101" s="74"/>
      <c r="CWL101" s="74"/>
      <c r="CWM101" s="77"/>
      <c r="CWN101" s="77"/>
      <c r="CWO101" s="11"/>
      <c r="CWU101" s="73"/>
      <c r="CWV101" s="73"/>
      <c r="CWW101" s="73"/>
      <c r="CWX101" s="73"/>
      <c r="CWY101" s="74"/>
      <c r="CWZ101" s="74"/>
      <c r="CXA101" s="77"/>
      <c r="CXB101" s="77"/>
      <c r="CXC101" s="11"/>
      <c r="CXI101" s="73"/>
      <c r="CXJ101" s="73"/>
      <c r="CXK101" s="73"/>
      <c r="CXL101" s="73"/>
      <c r="CXM101" s="74"/>
      <c r="CXN101" s="74"/>
      <c r="CXO101" s="77"/>
      <c r="CXP101" s="77"/>
      <c r="CXQ101" s="11"/>
      <c r="CXW101" s="73"/>
      <c r="CXX101" s="73"/>
      <c r="CXY101" s="73"/>
      <c r="CXZ101" s="73"/>
      <c r="CYA101" s="74"/>
      <c r="CYB101" s="74"/>
      <c r="CYC101" s="77"/>
      <c r="CYD101" s="77"/>
      <c r="CYE101" s="11"/>
      <c r="CYK101" s="73"/>
      <c r="CYL101" s="73"/>
      <c r="CYM101" s="73"/>
      <c r="CYN101" s="73"/>
      <c r="CYO101" s="74"/>
      <c r="CYP101" s="74"/>
      <c r="CYQ101" s="77"/>
      <c r="CYR101" s="77"/>
      <c r="CYS101" s="11"/>
      <c r="CYY101" s="73"/>
      <c r="CYZ101" s="73"/>
      <c r="CZA101" s="73"/>
      <c r="CZB101" s="73"/>
      <c r="CZC101" s="74"/>
      <c r="CZD101" s="74"/>
      <c r="CZE101" s="77"/>
      <c r="CZF101" s="77"/>
      <c r="CZG101" s="11"/>
      <c r="CZM101" s="73"/>
      <c r="CZN101" s="73"/>
      <c r="CZO101" s="73"/>
      <c r="CZP101" s="73"/>
      <c r="CZQ101" s="74"/>
      <c r="CZR101" s="74"/>
      <c r="CZS101" s="77"/>
      <c r="CZT101" s="77"/>
      <c r="CZU101" s="11"/>
      <c r="DAA101" s="73"/>
      <c r="DAB101" s="73"/>
      <c r="DAC101" s="73"/>
      <c r="DAD101" s="73"/>
      <c r="DAE101" s="74"/>
      <c r="DAF101" s="74"/>
      <c r="DAG101" s="77"/>
      <c r="DAH101" s="77"/>
      <c r="DAI101" s="11"/>
      <c r="DAO101" s="73"/>
      <c r="DAP101" s="73"/>
      <c r="DAQ101" s="73"/>
      <c r="DAR101" s="73"/>
      <c r="DAS101" s="74"/>
      <c r="DAT101" s="74"/>
      <c r="DAU101" s="77"/>
      <c r="DAV101" s="77"/>
      <c r="DAW101" s="11"/>
      <c r="DBC101" s="73"/>
      <c r="DBD101" s="73"/>
      <c r="DBE101" s="73"/>
      <c r="DBF101" s="73"/>
      <c r="DBG101" s="74"/>
      <c r="DBH101" s="74"/>
      <c r="DBI101" s="77"/>
      <c r="DBJ101" s="77"/>
      <c r="DBK101" s="11"/>
      <c r="DBQ101" s="73"/>
      <c r="DBR101" s="73"/>
      <c r="DBS101" s="73"/>
      <c r="DBT101" s="73"/>
      <c r="DBU101" s="74"/>
      <c r="DBV101" s="74"/>
      <c r="DBW101" s="77"/>
      <c r="DBX101" s="77"/>
      <c r="DBY101" s="11"/>
      <c r="DCE101" s="73"/>
      <c r="DCF101" s="73"/>
      <c r="DCG101" s="73"/>
      <c r="DCH101" s="73"/>
      <c r="DCI101" s="74"/>
      <c r="DCJ101" s="74"/>
      <c r="DCK101" s="77"/>
      <c r="DCL101" s="77"/>
      <c r="DCM101" s="11"/>
      <c r="DCS101" s="73"/>
      <c r="DCT101" s="73"/>
      <c r="DCU101" s="73"/>
      <c r="DCV101" s="73"/>
      <c r="DCW101" s="74"/>
      <c r="DCX101" s="74"/>
      <c r="DCY101" s="77"/>
      <c r="DCZ101" s="77"/>
      <c r="DDA101" s="11"/>
      <c r="DDG101" s="73"/>
      <c r="DDH101" s="73"/>
      <c r="DDI101" s="73"/>
      <c r="DDJ101" s="73"/>
      <c r="DDK101" s="74"/>
      <c r="DDL101" s="74"/>
      <c r="DDM101" s="77"/>
      <c r="DDN101" s="77"/>
      <c r="DDO101" s="11"/>
      <c r="DDU101" s="73"/>
      <c r="DDV101" s="73"/>
      <c r="DDW101" s="73"/>
      <c r="DDX101" s="73"/>
      <c r="DDY101" s="74"/>
      <c r="DDZ101" s="74"/>
      <c r="DEA101" s="77"/>
      <c r="DEB101" s="77"/>
      <c r="DEC101" s="11"/>
      <c r="DEI101" s="73"/>
      <c r="DEJ101" s="73"/>
      <c r="DEK101" s="73"/>
      <c r="DEL101" s="73"/>
      <c r="DEM101" s="74"/>
      <c r="DEN101" s="74"/>
      <c r="DEO101" s="77"/>
      <c r="DEP101" s="77"/>
      <c r="DEQ101" s="11"/>
      <c r="DEW101" s="73"/>
      <c r="DEX101" s="73"/>
      <c r="DEY101" s="73"/>
      <c r="DEZ101" s="73"/>
      <c r="DFA101" s="74"/>
      <c r="DFB101" s="74"/>
      <c r="DFC101" s="77"/>
      <c r="DFD101" s="77"/>
      <c r="DFE101" s="11"/>
      <c r="DFK101" s="73"/>
      <c r="DFL101" s="73"/>
      <c r="DFM101" s="73"/>
      <c r="DFN101" s="73"/>
      <c r="DFO101" s="74"/>
      <c r="DFP101" s="74"/>
      <c r="DFQ101" s="77"/>
      <c r="DFR101" s="77"/>
      <c r="DFS101" s="11"/>
      <c r="DFY101" s="73"/>
      <c r="DFZ101" s="73"/>
      <c r="DGA101" s="73"/>
      <c r="DGB101" s="73"/>
      <c r="DGC101" s="74"/>
      <c r="DGD101" s="74"/>
      <c r="DGE101" s="77"/>
      <c r="DGF101" s="77"/>
      <c r="DGG101" s="11"/>
      <c r="DGM101" s="73"/>
      <c r="DGN101" s="73"/>
      <c r="DGO101" s="73"/>
      <c r="DGP101" s="73"/>
      <c r="DGQ101" s="74"/>
      <c r="DGR101" s="74"/>
      <c r="DGS101" s="77"/>
      <c r="DGT101" s="77"/>
      <c r="DGU101" s="11"/>
      <c r="DHA101" s="73"/>
      <c r="DHB101" s="73"/>
      <c r="DHC101" s="73"/>
      <c r="DHD101" s="73"/>
      <c r="DHE101" s="74"/>
      <c r="DHF101" s="74"/>
      <c r="DHG101" s="77"/>
      <c r="DHH101" s="77"/>
      <c r="DHI101" s="11"/>
      <c r="DHO101" s="73"/>
      <c r="DHP101" s="73"/>
      <c r="DHQ101" s="73"/>
      <c r="DHR101" s="73"/>
      <c r="DHS101" s="74"/>
      <c r="DHT101" s="74"/>
      <c r="DHU101" s="77"/>
      <c r="DHV101" s="77"/>
      <c r="DHW101" s="11"/>
      <c r="DIC101" s="73"/>
      <c r="DID101" s="73"/>
      <c r="DIE101" s="73"/>
      <c r="DIF101" s="73"/>
      <c r="DIG101" s="74"/>
      <c r="DIH101" s="74"/>
      <c r="DII101" s="77"/>
      <c r="DIJ101" s="77"/>
      <c r="DIK101" s="11"/>
      <c r="DIQ101" s="73"/>
      <c r="DIR101" s="73"/>
      <c r="DIS101" s="73"/>
      <c r="DIT101" s="73"/>
      <c r="DIU101" s="74"/>
      <c r="DIV101" s="74"/>
      <c r="DIW101" s="77"/>
      <c r="DIX101" s="77"/>
      <c r="DIY101" s="11"/>
      <c r="DJE101" s="73"/>
      <c r="DJF101" s="73"/>
      <c r="DJG101" s="73"/>
      <c r="DJH101" s="73"/>
      <c r="DJI101" s="74"/>
      <c r="DJJ101" s="74"/>
      <c r="DJK101" s="77"/>
      <c r="DJL101" s="77"/>
      <c r="DJM101" s="11"/>
      <c r="DJS101" s="73"/>
      <c r="DJT101" s="73"/>
      <c r="DJU101" s="73"/>
      <c r="DJV101" s="73"/>
      <c r="DJW101" s="74"/>
      <c r="DJX101" s="74"/>
      <c r="DJY101" s="77"/>
      <c r="DJZ101" s="77"/>
      <c r="DKA101" s="11"/>
      <c r="DKG101" s="73"/>
      <c r="DKH101" s="73"/>
      <c r="DKI101" s="73"/>
      <c r="DKJ101" s="73"/>
      <c r="DKK101" s="74"/>
      <c r="DKL101" s="74"/>
      <c r="DKM101" s="77"/>
      <c r="DKN101" s="77"/>
      <c r="DKO101" s="11"/>
      <c r="DKU101" s="73"/>
      <c r="DKV101" s="73"/>
      <c r="DKW101" s="73"/>
      <c r="DKX101" s="73"/>
      <c r="DKY101" s="74"/>
      <c r="DKZ101" s="74"/>
      <c r="DLA101" s="77"/>
      <c r="DLB101" s="77"/>
      <c r="DLC101" s="11"/>
      <c r="DLI101" s="73"/>
      <c r="DLJ101" s="73"/>
      <c r="DLK101" s="73"/>
      <c r="DLL101" s="73"/>
      <c r="DLM101" s="74"/>
      <c r="DLN101" s="74"/>
      <c r="DLO101" s="77"/>
      <c r="DLP101" s="77"/>
      <c r="DLQ101" s="11"/>
      <c r="DLW101" s="73"/>
      <c r="DLX101" s="73"/>
      <c r="DLY101" s="73"/>
      <c r="DLZ101" s="73"/>
      <c r="DMA101" s="74"/>
      <c r="DMB101" s="74"/>
      <c r="DMC101" s="77"/>
      <c r="DMD101" s="77"/>
      <c r="DME101" s="11"/>
      <c r="DMK101" s="73"/>
      <c r="DML101" s="73"/>
      <c r="DMM101" s="73"/>
      <c r="DMN101" s="73"/>
      <c r="DMO101" s="74"/>
      <c r="DMP101" s="74"/>
      <c r="DMQ101" s="77"/>
      <c r="DMR101" s="77"/>
      <c r="DMS101" s="11"/>
      <c r="DMY101" s="73"/>
      <c r="DMZ101" s="73"/>
      <c r="DNA101" s="73"/>
      <c r="DNB101" s="73"/>
      <c r="DNC101" s="74"/>
      <c r="DND101" s="74"/>
      <c r="DNE101" s="77"/>
      <c r="DNF101" s="77"/>
      <c r="DNG101" s="11"/>
      <c r="DNM101" s="73"/>
      <c r="DNN101" s="73"/>
      <c r="DNO101" s="73"/>
      <c r="DNP101" s="73"/>
      <c r="DNQ101" s="74"/>
      <c r="DNR101" s="74"/>
      <c r="DNS101" s="77"/>
      <c r="DNT101" s="77"/>
      <c r="DNU101" s="11"/>
      <c r="DOA101" s="73"/>
      <c r="DOB101" s="73"/>
      <c r="DOC101" s="73"/>
      <c r="DOD101" s="73"/>
      <c r="DOE101" s="74"/>
      <c r="DOF101" s="74"/>
      <c r="DOG101" s="77"/>
      <c r="DOH101" s="77"/>
      <c r="DOI101" s="11"/>
      <c r="DOO101" s="73"/>
      <c r="DOP101" s="73"/>
      <c r="DOQ101" s="73"/>
      <c r="DOR101" s="73"/>
      <c r="DOS101" s="74"/>
      <c r="DOT101" s="74"/>
      <c r="DOU101" s="77"/>
      <c r="DOV101" s="77"/>
      <c r="DOW101" s="11"/>
      <c r="DPC101" s="73"/>
      <c r="DPD101" s="73"/>
      <c r="DPE101" s="73"/>
      <c r="DPF101" s="73"/>
      <c r="DPG101" s="74"/>
      <c r="DPH101" s="74"/>
      <c r="DPI101" s="77"/>
      <c r="DPJ101" s="77"/>
      <c r="DPK101" s="11"/>
      <c r="DPQ101" s="73"/>
      <c r="DPR101" s="73"/>
      <c r="DPS101" s="73"/>
      <c r="DPT101" s="73"/>
      <c r="DPU101" s="74"/>
      <c r="DPV101" s="74"/>
      <c r="DPW101" s="77"/>
      <c r="DPX101" s="77"/>
      <c r="DPY101" s="11"/>
      <c r="DQE101" s="73"/>
      <c r="DQF101" s="73"/>
      <c r="DQG101" s="73"/>
      <c r="DQH101" s="73"/>
      <c r="DQI101" s="74"/>
      <c r="DQJ101" s="74"/>
      <c r="DQK101" s="77"/>
      <c r="DQL101" s="77"/>
      <c r="DQM101" s="11"/>
      <c r="DQS101" s="73"/>
      <c r="DQT101" s="73"/>
      <c r="DQU101" s="73"/>
      <c r="DQV101" s="73"/>
      <c r="DQW101" s="74"/>
      <c r="DQX101" s="74"/>
      <c r="DQY101" s="77"/>
      <c r="DQZ101" s="77"/>
      <c r="DRA101" s="11"/>
      <c r="DRG101" s="73"/>
      <c r="DRH101" s="73"/>
      <c r="DRI101" s="73"/>
      <c r="DRJ101" s="73"/>
      <c r="DRK101" s="74"/>
      <c r="DRL101" s="74"/>
      <c r="DRM101" s="77"/>
      <c r="DRN101" s="77"/>
      <c r="DRO101" s="11"/>
      <c r="DRU101" s="73"/>
      <c r="DRV101" s="73"/>
      <c r="DRW101" s="73"/>
      <c r="DRX101" s="73"/>
      <c r="DRY101" s="74"/>
      <c r="DRZ101" s="74"/>
      <c r="DSA101" s="77"/>
      <c r="DSB101" s="77"/>
      <c r="DSC101" s="11"/>
      <c r="DSI101" s="73"/>
      <c r="DSJ101" s="73"/>
      <c r="DSK101" s="73"/>
      <c r="DSL101" s="73"/>
      <c r="DSM101" s="74"/>
      <c r="DSN101" s="74"/>
      <c r="DSO101" s="77"/>
      <c r="DSP101" s="77"/>
      <c r="DSQ101" s="11"/>
      <c r="DSW101" s="73"/>
      <c r="DSX101" s="73"/>
      <c r="DSY101" s="73"/>
      <c r="DSZ101" s="73"/>
      <c r="DTA101" s="74"/>
      <c r="DTB101" s="74"/>
      <c r="DTC101" s="77"/>
      <c r="DTD101" s="77"/>
      <c r="DTE101" s="11"/>
      <c r="DTK101" s="73"/>
      <c r="DTL101" s="73"/>
      <c r="DTM101" s="73"/>
      <c r="DTN101" s="73"/>
      <c r="DTO101" s="74"/>
      <c r="DTP101" s="74"/>
      <c r="DTQ101" s="77"/>
      <c r="DTR101" s="77"/>
      <c r="DTS101" s="11"/>
      <c r="DTY101" s="73"/>
      <c r="DTZ101" s="73"/>
      <c r="DUA101" s="73"/>
      <c r="DUB101" s="73"/>
      <c r="DUC101" s="74"/>
      <c r="DUD101" s="74"/>
      <c r="DUE101" s="77"/>
      <c r="DUF101" s="77"/>
      <c r="DUG101" s="11"/>
      <c r="DUM101" s="73"/>
      <c r="DUN101" s="73"/>
      <c r="DUO101" s="73"/>
      <c r="DUP101" s="73"/>
      <c r="DUQ101" s="74"/>
      <c r="DUR101" s="74"/>
      <c r="DUS101" s="77"/>
      <c r="DUT101" s="77"/>
      <c r="DUU101" s="11"/>
      <c r="DVA101" s="73"/>
      <c r="DVB101" s="73"/>
      <c r="DVC101" s="73"/>
      <c r="DVD101" s="73"/>
      <c r="DVE101" s="74"/>
      <c r="DVF101" s="74"/>
      <c r="DVG101" s="77"/>
      <c r="DVH101" s="77"/>
      <c r="DVI101" s="11"/>
      <c r="DVO101" s="73"/>
      <c r="DVP101" s="73"/>
      <c r="DVQ101" s="73"/>
      <c r="DVR101" s="73"/>
      <c r="DVS101" s="74"/>
      <c r="DVT101" s="74"/>
      <c r="DVU101" s="77"/>
      <c r="DVV101" s="77"/>
      <c r="DVW101" s="11"/>
      <c r="DWC101" s="73"/>
      <c r="DWD101" s="73"/>
      <c r="DWE101" s="73"/>
      <c r="DWF101" s="73"/>
      <c r="DWG101" s="74"/>
      <c r="DWH101" s="74"/>
      <c r="DWI101" s="77"/>
      <c r="DWJ101" s="77"/>
      <c r="DWK101" s="11"/>
      <c r="DWQ101" s="73"/>
      <c r="DWR101" s="73"/>
      <c r="DWS101" s="73"/>
      <c r="DWT101" s="73"/>
      <c r="DWU101" s="74"/>
      <c r="DWV101" s="74"/>
      <c r="DWW101" s="77"/>
      <c r="DWX101" s="77"/>
      <c r="DWY101" s="11"/>
      <c r="DXE101" s="73"/>
      <c r="DXF101" s="73"/>
      <c r="DXG101" s="73"/>
      <c r="DXH101" s="73"/>
      <c r="DXI101" s="74"/>
      <c r="DXJ101" s="74"/>
      <c r="DXK101" s="77"/>
      <c r="DXL101" s="77"/>
      <c r="DXM101" s="11"/>
      <c r="DXS101" s="73"/>
      <c r="DXT101" s="73"/>
      <c r="DXU101" s="73"/>
      <c r="DXV101" s="73"/>
      <c r="DXW101" s="74"/>
      <c r="DXX101" s="74"/>
      <c r="DXY101" s="77"/>
      <c r="DXZ101" s="77"/>
      <c r="DYA101" s="11"/>
      <c r="DYG101" s="73"/>
      <c r="DYH101" s="73"/>
      <c r="DYI101" s="73"/>
      <c r="DYJ101" s="73"/>
      <c r="DYK101" s="74"/>
      <c r="DYL101" s="74"/>
      <c r="DYM101" s="77"/>
      <c r="DYN101" s="77"/>
      <c r="DYO101" s="11"/>
      <c r="DYU101" s="73"/>
      <c r="DYV101" s="73"/>
      <c r="DYW101" s="73"/>
      <c r="DYX101" s="73"/>
      <c r="DYY101" s="74"/>
      <c r="DYZ101" s="74"/>
      <c r="DZA101" s="77"/>
      <c r="DZB101" s="77"/>
      <c r="DZC101" s="11"/>
      <c r="DZI101" s="73"/>
      <c r="DZJ101" s="73"/>
      <c r="DZK101" s="73"/>
      <c r="DZL101" s="73"/>
      <c r="DZM101" s="74"/>
      <c r="DZN101" s="74"/>
      <c r="DZO101" s="77"/>
      <c r="DZP101" s="77"/>
      <c r="DZQ101" s="11"/>
      <c r="DZW101" s="73"/>
      <c r="DZX101" s="73"/>
      <c r="DZY101" s="73"/>
      <c r="DZZ101" s="73"/>
      <c r="EAA101" s="74"/>
      <c r="EAB101" s="74"/>
      <c r="EAC101" s="77"/>
      <c r="EAD101" s="77"/>
      <c r="EAE101" s="11"/>
      <c r="EAK101" s="73"/>
      <c r="EAL101" s="73"/>
      <c r="EAM101" s="73"/>
      <c r="EAN101" s="73"/>
      <c r="EAO101" s="74"/>
      <c r="EAP101" s="74"/>
      <c r="EAQ101" s="77"/>
      <c r="EAR101" s="77"/>
      <c r="EAS101" s="11"/>
      <c r="EAY101" s="73"/>
      <c r="EAZ101" s="73"/>
      <c r="EBA101" s="73"/>
      <c r="EBB101" s="73"/>
      <c r="EBC101" s="74"/>
      <c r="EBD101" s="74"/>
      <c r="EBE101" s="77"/>
      <c r="EBF101" s="77"/>
      <c r="EBG101" s="11"/>
      <c r="EBM101" s="73"/>
      <c r="EBN101" s="73"/>
      <c r="EBO101" s="73"/>
      <c r="EBP101" s="73"/>
      <c r="EBQ101" s="74"/>
      <c r="EBR101" s="74"/>
      <c r="EBS101" s="77"/>
      <c r="EBT101" s="77"/>
      <c r="EBU101" s="11"/>
      <c r="ECA101" s="73"/>
      <c r="ECB101" s="73"/>
      <c r="ECC101" s="73"/>
      <c r="ECD101" s="73"/>
      <c r="ECE101" s="74"/>
      <c r="ECF101" s="74"/>
      <c r="ECG101" s="77"/>
      <c r="ECH101" s="77"/>
      <c r="ECI101" s="11"/>
      <c r="ECO101" s="73"/>
      <c r="ECP101" s="73"/>
      <c r="ECQ101" s="73"/>
      <c r="ECR101" s="73"/>
      <c r="ECS101" s="74"/>
      <c r="ECT101" s="74"/>
      <c r="ECU101" s="77"/>
      <c r="ECV101" s="77"/>
      <c r="ECW101" s="11"/>
      <c r="EDC101" s="73"/>
      <c r="EDD101" s="73"/>
      <c r="EDE101" s="73"/>
      <c r="EDF101" s="73"/>
      <c r="EDG101" s="74"/>
      <c r="EDH101" s="74"/>
      <c r="EDI101" s="77"/>
      <c r="EDJ101" s="77"/>
      <c r="EDK101" s="11"/>
      <c r="EDQ101" s="73"/>
      <c r="EDR101" s="73"/>
      <c r="EDS101" s="73"/>
      <c r="EDT101" s="73"/>
      <c r="EDU101" s="74"/>
      <c r="EDV101" s="74"/>
      <c r="EDW101" s="77"/>
      <c r="EDX101" s="77"/>
      <c r="EDY101" s="11"/>
      <c r="EEE101" s="73"/>
      <c r="EEF101" s="73"/>
      <c r="EEG101" s="73"/>
      <c r="EEH101" s="73"/>
      <c r="EEI101" s="74"/>
      <c r="EEJ101" s="74"/>
      <c r="EEK101" s="77"/>
      <c r="EEL101" s="77"/>
      <c r="EEM101" s="11"/>
      <c r="EES101" s="73"/>
      <c r="EET101" s="73"/>
      <c r="EEU101" s="73"/>
      <c r="EEV101" s="73"/>
      <c r="EEW101" s="74"/>
      <c r="EEX101" s="74"/>
      <c r="EEY101" s="77"/>
      <c r="EEZ101" s="77"/>
      <c r="EFA101" s="11"/>
      <c r="EFG101" s="73"/>
      <c r="EFH101" s="73"/>
      <c r="EFI101" s="73"/>
      <c r="EFJ101" s="73"/>
      <c r="EFK101" s="74"/>
      <c r="EFL101" s="74"/>
      <c r="EFM101" s="77"/>
      <c r="EFN101" s="77"/>
      <c r="EFO101" s="11"/>
      <c r="EFU101" s="73"/>
      <c r="EFV101" s="73"/>
      <c r="EFW101" s="73"/>
      <c r="EFX101" s="73"/>
      <c r="EFY101" s="74"/>
      <c r="EFZ101" s="74"/>
      <c r="EGA101" s="77"/>
      <c r="EGB101" s="77"/>
      <c r="EGC101" s="11"/>
      <c r="EGI101" s="73"/>
      <c r="EGJ101" s="73"/>
      <c r="EGK101" s="73"/>
      <c r="EGL101" s="73"/>
      <c r="EGM101" s="74"/>
      <c r="EGN101" s="74"/>
      <c r="EGO101" s="77"/>
      <c r="EGP101" s="77"/>
      <c r="EGQ101" s="11"/>
      <c r="EGW101" s="73"/>
      <c r="EGX101" s="73"/>
      <c r="EGY101" s="73"/>
      <c r="EGZ101" s="73"/>
      <c r="EHA101" s="74"/>
      <c r="EHB101" s="74"/>
      <c r="EHC101" s="77"/>
      <c r="EHD101" s="77"/>
      <c r="EHE101" s="11"/>
      <c r="EHK101" s="73"/>
      <c r="EHL101" s="73"/>
      <c r="EHM101" s="73"/>
      <c r="EHN101" s="73"/>
      <c r="EHO101" s="74"/>
      <c r="EHP101" s="74"/>
      <c r="EHQ101" s="77"/>
      <c r="EHR101" s="77"/>
      <c r="EHS101" s="11"/>
      <c r="EHY101" s="73"/>
      <c r="EHZ101" s="73"/>
      <c r="EIA101" s="73"/>
      <c r="EIB101" s="73"/>
      <c r="EIC101" s="74"/>
      <c r="EID101" s="74"/>
      <c r="EIE101" s="77"/>
      <c r="EIF101" s="77"/>
      <c r="EIG101" s="11"/>
      <c r="EIM101" s="73"/>
      <c r="EIN101" s="73"/>
      <c r="EIO101" s="73"/>
      <c r="EIP101" s="73"/>
      <c r="EIQ101" s="74"/>
      <c r="EIR101" s="74"/>
      <c r="EIS101" s="77"/>
      <c r="EIT101" s="77"/>
      <c r="EIU101" s="11"/>
      <c r="EJA101" s="73"/>
      <c r="EJB101" s="73"/>
      <c r="EJC101" s="73"/>
      <c r="EJD101" s="73"/>
      <c r="EJE101" s="74"/>
      <c r="EJF101" s="74"/>
      <c r="EJG101" s="77"/>
      <c r="EJH101" s="77"/>
      <c r="EJI101" s="11"/>
      <c r="EJO101" s="73"/>
      <c r="EJP101" s="73"/>
      <c r="EJQ101" s="73"/>
      <c r="EJR101" s="73"/>
      <c r="EJS101" s="74"/>
      <c r="EJT101" s="74"/>
      <c r="EJU101" s="77"/>
      <c r="EJV101" s="77"/>
      <c r="EJW101" s="11"/>
      <c r="EKC101" s="73"/>
      <c r="EKD101" s="73"/>
      <c r="EKE101" s="73"/>
      <c r="EKF101" s="73"/>
      <c r="EKG101" s="74"/>
      <c r="EKH101" s="74"/>
      <c r="EKI101" s="77"/>
      <c r="EKJ101" s="77"/>
      <c r="EKK101" s="11"/>
      <c r="EKQ101" s="73"/>
      <c r="EKR101" s="73"/>
      <c r="EKS101" s="73"/>
      <c r="EKT101" s="73"/>
      <c r="EKU101" s="74"/>
      <c r="EKV101" s="74"/>
      <c r="EKW101" s="77"/>
      <c r="EKX101" s="77"/>
      <c r="EKY101" s="11"/>
      <c r="ELE101" s="73"/>
      <c r="ELF101" s="73"/>
      <c r="ELG101" s="73"/>
      <c r="ELH101" s="73"/>
      <c r="ELI101" s="74"/>
      <c r="ELJ101" s="74"/>
      <c r="ELK101" s="77"/>
      <c r="ELL101" s="77"/>
      <c r="ELM101" s="11"/>
      <c r="ELS101" s="73"/>
      <c r="ELT101" s="73"/>
      <c r="ELU101" s="73"/>
      <c r="ELV101" s="73"/>
      <c r="ELW101" s="74"/>
      <c r="ELX101" s="74"/>
      <c r="ELY101" s="77"/>
      <c r="ELZ101" s="77"/>
      <c r="EMA101" s="11"/>
      <c r="EMG101" s="73"/>
      <c r="EMH101" s="73"/>
      <c r="EMI101" s="73"/>
      <c r="EMJ101" s="73"/>
      <c r="EMK101" s="74"/>
      <c r="EML101" s="74"/>
      <c r="EMM101" s="77"/>
      <c r="EMN101" s="77"/>
      <c r="EMO101" s="11"/>
      <c r="EMU101" s="73"/>
      <c r="EMV101" s="73"/>
      <c r="EMW101" s="73"/>
      <c r="EMX101" s="73"/>
      <c r="EMY101" s="74"/>
      <c r="EMZ101" s="74"/>
      <c r="ENA101" s="77"/>
      <c r="ENB101" s="77"/>
      <c r="ENC101" s="11"/>
      <c r="ENI101" s="73"/>
      <c r="ENJ101" s="73"/>
      <c r="ENK101" s="73"/>
      <c r="ENL101" s="73"/>
      <c r="ENM101" s="74"/>
      <c r="ENN101" s="74"/>
      <c r="ENO101" s="77"/>
      <c r="ENP101" s="77"/>
      <c r="ENQ101" s="11"/>
      <c r="ENW101" s="73"/>
      <c r="ENX101" s="73"/>
      <c r="ENY101" s="73"/>
      <c r="ENZ101" s="73"/>
      <c r="EOA101" s="74"/>
      <c r="EOB101" s="74"/>
      <c r="EOC101" s="77"/>
      <c r="EOD101" s="77"/>
      <c r="EOE101" s="11"/>
      <c r="EOK101" s="73"/>
      <c r="EOL101" s="73"/>
      <c r="EOM101" s="73"/>
      <c r="EON101" s="73"/>
      <c r="EOO101" s="74"/>
      <c r="EOP101" s="74"/>
      <c r="EOQ101" s="77"/>
      <c r="EOR101" s="77"/>
      <c r="EOS101" s="11"/>
      <c r="EOY101" s="73"/>
      <c r="EOZ101" s="73"/>
      <c r="EPA101" s="73"/>
      <c r="EPB101" s="73"/>
      <c r="EPC101" s="74"/>
      <c r="EPD101" s="74"/>
      <c r="EPE101" s="77"/>
      <c r="EPF101" s="77"/>
      <c r="EPG101" s="11"/>
      <c r="EPM101" s="73"/>
      <c r="EPN101" s="73"/>
      <c r="EPO101" s="73"/>
      <c r="EPP101" s="73"/>
      <c r="EPQ101" s="74"/>
      <c r="EPR101" s="74"/>
      <c r="EPS101" s="77"/>
      <c r="EPT101" s="77"/>
      <c r="EPU101" s="11"/>
      <c r="EQA101" s="73"/>
      <c r="EQB101" s="73"/>
      <c r="EQC101" s="73"/>
      <c r="EQD101" s="73"/>
      <c r="EQE101" s="74"/>
      <c r="EQF101" s="74"/>
      <c r="EQG101" s="77"/>
      <c r="EQH101" s="77"/>
      <c r="EQI101" s="11"/>
      <c r="EQO101" s="73"/>
      <c r="EQP101" s="73"/>
      <c r="EQQ101" s="73"/>
      <c r="EQR101" s="73"/>
      <c r="EQS101" s="74"/>
      <c r="EQT101" s="74"/>
      <c r="EQU101" s="77"/>
      <c r="EQV101" s="77"/>
      <c r="EQW101" s="11"/>
      <c r="ERC101" s="73"/>
      <c r="ERD101" s="73"/>
      <c r="ERE101" s="73"/>
      <c r="ERF101" s="73"/>
      <c r="ERG101" s="74"/>
      <c r="ERH101" s="74"/>
      <c r="ERI101" s="77"/>
      <c r="ERJ101" s="77"/>
      <c r="ERK101" s="11"/>
      <c r="ERQ101" s="73"/>
      <c r="ERR101" s="73"/>
      <c r="ERS101" s="73"/>
      <c r="ERT101" s="73"/>
      <c r="ERU101" s="74"/>
      <c r="ERV101" s="74"/>
      <c r="ERW101" s="77"/>
      <c r="ERX101" s="77"/>
      <c r="ERY101" s="11"/>
      <c r="ESE101" s="73"/>
      <c r="ESF101" s="73"/>
      <c r="ESG101" s="73"/>
      <c r="ESH101" s="73"/>
      <c r="ESI101" s="74"/>
      <c r="ESJ101" s="74"/>
      <c r="ESK101" s="77"/>
      <c r="ESL101" s="77"/>
      <c r="ESM101" s="11"/>
      <c r="ESS101" s="73"/>
      <c r="EST101" s="73"/>
      <c r="ESU101" s="73"/>
      <c r="ESV101" s="73"/>
      <c r="ESW101" s="74"/>
      <c r="ESX101" s="74"/>
      <c r="ESY101" s="77"/>
      <c r="ESZ101" s="77"/>
      <c r="ETA101" s="11"/>
      <c r="ETG101" s="73"/>
      <c r="ETH101" s="73"/>
      <c r="ETI101" s="73"/>
      <c r="ETJ101" s="73"/>
      <c r="ETK101" s="74"/>
      <c r="ETL101" s="74"/>
      <c r="ETM101" s="77"/>
      <c r="ETN101" s="77"/>
      <c r="ETO101" s="11"/>
      <c r="ETU101" s="73"/>
      <c r="ETV101" s="73"/>
      <c r="ETW101" s="73"/>
      <c r="ETX101" s="73"/>
      <c r="ETY101" s="74"/>
      <c r="ETZ101" s="74"/>
      <c r="EUA101" s="77"/>
      <c r="EUB101" s="77"/>
      <c r="EUC101" s="11"/>
      <c r="EUI101" s="73"/>
      <c r="EUJ101" s="73"/>
      <c r="EUK101" s="73"/>
      <c r="EUL101" s="73"/>
      <c r="EUM101" s="74"/>
      <c r="EUN101" s="74"/>
      <c r="EUO101" s="77"/>
      <c r="EUP101" s="77"/>
      <c r="EUQ101" s="11"/>
      <c r="EUW101" s="73"/>
      <c r="EUX101" s="73"/>
      <c r="EUY101" s="73"/>
      <c r="EUZ101" s="73"/>
      <c r="EVA101" s="74"/>
      <c r="EVB101" s="74"/>
      <c r="EVC101" s="77"/>
      <c r="EVD101" s="77"/>
      <c r="EVE101" s="11"/>
      <c r="EVK101" s="73"/>
      <c r="EVL101" s="73"/>
      <c r="EVM101" s="73"/>
      <c r="EVN101" s="73"/>
      <c r="EVO101" s="74"/>
      <c r="EVP101" s="74"/>
      <c r="EVQ101" s="77"/>
      <c r="EVR101" s="77"/>
      <c r="EVS101" s="11"/>
      <c r="EVY101" s="73"/>
      <c r="EVZ101" s="73"/>
      <c r="EWA101" s="73"/>
      <c r="EWB101" s="73"/>
      <c r="EWC101" s="74"/>
      <c r="EWD101" s="74"/>
      <c r="EWE101" s="77"/>
      <c r="EWF101" s="77"/>
      <c r="EWG101" s="11"/>
      <c r="EWM101" s="73"/>
      <c r="EWN101" s="73"/>
      <c r="EWO101" s="73"/>
      <c r="EWP101" s="73"/>
      <c r="EWQ101" s="74"/>
      <c r="EWR101" s="74"/>
      <c r="EWS101" s="77"/>
      <c r="EWT101" s="77"/>
      <c r="EWU101" s="11"/>
      <c r="EXA101" s="73"/>
      <c r="EXB101" s="73"/>
      <c r="EXC101" s="73"/>
      <c r="EXD101" s="73"/>
      <c r="EXE101" s="74"/>
      <c r="EXF101" s="74"/>
      <c r="EXG101" s="77"/>
      <c r="EXH101" s="77"/>
      <c r="EXI101" s="11"/>
      <c r="EXO101" s="73"/>
      <c r="EXP101" s="73"/>
      <c r="EXQ101" s="73"/>
      <c r="EXR101" s="73"/>
      <c r="EXS101" s="74"/>
      <c r="EXT101" s="74"/>
      <c r="EXU101" s="77"/>
      <c r="EXV101" s="77"/>
      <c r="EXW101" s="11"/>
      <c r="EYC101" s="73"/>
      <c r="EYD101" s="73"/>
      <c r="EYE101" s="73"/>
      <c r="EYF101" s="73"/>
      <c r="EYG101" s="74"/>
      <c r="EYH101" s="74"/>
      <c r="EYI101" s="77"/>
      <c r="EYJ101" s="77"/>
      <c r="EYK101" s="11"/>
      <c r="EYQ101" s="73"/>
      <c r="EYR101" s="73"/>
      <c r="EYS101" s="73"/>
      <c r="EYT101" s="73"/>
      <c r="EYU101" s="74"/>
      <c r="EYV101" s="74"/>
      <c r="EYW101" s="77"/>
      <c r="EYX101" s="77"/>
      <c r="EYY101" s="11"/>
      <c r="EZE101" s="73"/>
      <c r="EZF101" s="73"/>
      <c r="EZG101" s="73"/>
      <c r="EZH101" s="73"/>
      <c r="EZI101" s="74"/>
      <c r="EZJ101" s="74"/>
      <c r="EZK101" s="77"/>
      <c r="EZL101" s="77"/>
      <c r="EZM101" s="11"/>
      <c r="EZS101" s="73"/>
      <c r="EZT101" s="73"/>
      <c r="EZU101" s="73"/>
      <c r="EZV101" s="73"/>
      <c r="EZW101" s="74"/>
      <c r="EZX101" s="74"/>
      <c r="EZY101" s="77"/>
      <c r="EZZ101" s="77"/>
      <c r="FAA101" s="11"/>
      <c r="FAG101" s="73"/>
      <c r="FAH101" s="73"/>
      <c r="FAI101" s="73"/>
      <c r="FAJ101" s="73"/>
      <c r="FAK101" s="74"/>
      <c r="FAL101" s="74"/>
      <c r="FAM101" s="77"/>
      <c r="FAN101" s="77"/>
      <c r="FAO101" s="11"/>
      <c r="FAU101" s="73"/>
      <c r="FAV101" s="73"/>
      <c r="FAW101" s="73"/>
      <c r="FAX101" s="73"/>
      <c r="FAY101" s="74"/>
      <c r="FAZ101" s="74"/>
      <c r="FBA101" s="77"/>
      <c r="FBB101" s="77"/>
      <c r="FBC101" s="11"/>
      <c r="FBI101" s="73"/>
      <c r="FBJ101" s="73"/>
      <c r="FBK101" s="73"/>
      <c r="FBL101" s="73"/>
      <c r="FBM101" s="74"/>
      <c r="FBN101" s="74"/>
      <c r="FBO101" s="77"/>
      <c r="FBP101" s="77"/>
      <c r="FBQ101" s="11"/>
      <c r="FBW101" s="73"/>
      <c r="FBX101" s="73"/>
      <c r="FBY101" s="73"/>
      <c r="FBZ101" s="73"/>
      <c r="FCA101" s="74"/>
      <c r="FCB101" s="74"/>
      <c r="FCC101" s="77"/>
      <c r="FCD101" s="77"/>
      <c r="FCE101" s="11"/>
      <c r="FCK101" s="73"/>
      <c r="FCL101" s="73"/>
      <c r="FCM101" s="73"/>
      <c r="FCN101" s="73"/>
      <c r="FCO101" s="74"/>
      <c r="FCP101" s="74"/>
      <c r="FCQ101" s="77"/>
      <c r="FCR101" s="77"/>
      <c r="FCS101" s="11"/>
      <c r="FCY101" s="73"/>
      <c r="FCZ101" s="73"/>
      <c r="FDA101" s="73"/>
      <c r="FDB101" s="73"/>
      <c r="FDC101" s="74"/>
      <c r="FDD101" s="74"/>
      <c r="FDE101" s="77"/>
      <c r="FDF101" s="77"/>
      <c r="FDG101" s="11"/>
      <c r="FDM101" s="73"/>
      <c r="FDN101" s="73"/>
      <c r="FDO101" s="73"/>
      <c r="FDP101" s="73"/>
      <c r="FDQ101" s="74"/>
      <c r="FDR101" s="74"/>
      <c r="FDS101" s="77"/>
      <c r="FDT101" s="77"/>
      <c r="FDU101" s="11"/>
      <c r="FEA101" s="73"/>
      <c r="FEB101" s="73"/>
      <c r="FEC101" s="73"/>
      <c r="FED101" s="73"/>
      <c r="FEE101" s="74"/>
      <c r="FEF101" s="74"/>
      <c r="FEG101" s="77"/>
      <c r="FEH101" s="77"/>
      <c r="FEI101" s="11"/>
      <c r="FEO101" s="73"/>
      <c r="FEP101" s="73"/>
      <c r="FEQ101" s="73"/>
      <c r="FER101" s="73"/>
      <c r="FES101" s="74"/>
      <c r="FET101" s="74"/>
      <c r="FEU101" s="77"/>
      <c r="FEV101" s="77"/>
      <c r="FEW101" s="11"/>
      <c r="FFC101" s="73"/>
      <c r="FFD101" s="73"/>
      <c r="FFE101" s="73"/>
      <c r="FFF101" s="73"/>
      <c r="FFG101" s="74"/>
      <c r="FFH101" s="74"/>
      <c r="FFI101" s="77"/>
      <c r="FFJ101" s="77"/>
      <c r="FFK101" s="11"/>
      <c r="FFQ101" s="73"/>
      <c r="FFR101" s="73"/>
      <c r="FFS101" s="73"/>
      <c r="FFT101" s="73"/>
      <c r="FFU101" s="74"/>
      <c r="FFV101" s="74"/>
      <c r="FFW101" s="77"/>
      <c r="FFX101" s="77"/>
      <c r="FFY101" s="11"/>
      <c r="FGE101" s="73"/>
      <c r="FGF101" s="73"/>
      <c r="FGG101" s="73"/>
      <c r="FGH101" s="73"/>
      <c r="FGI101" s="74"/>
      <c r="FGJ101" s="74"/>
      <c r="FGK101" s="77"/>
      <c r="FGL101" s="77"/>
      <c r="FGM101" s="11"/>
      <c r="FGS101" s="73"/>
      <c r="FGT101" s="73"/>
      <c r="FGU101" s="73"/>
      <c r="FGV101" s="73"/>
      <c r="FGW101" s="74"/>
      <c r="FGX101" s="74"/>
      <c r="FGY101" s="77"/>
      <c r="FGZ101" s="77"/>
      <c r="FHA101" s="11"/>
      <c r="FHG101" s="73"/>
      <c r="FHH101" s="73"/>
      <c r="FHI101" s="73"/>
      <c r="FHJ101" s="73"/>
      <c r="FHK101" s="74"/>
      <c r="FHL101" s="74"/>
      <c r="FHM101" s="77"/>
      <c r="FHN101" s="77"/>
      <c r="FHO101" s="11"/>
      <c r="FHU101" s="73"/>
      <c r="FHV101" s="73"/>
      <c r="FHW101" s="73"/>
      <c r="FHX101" s="73"/>
      <c r="FHY101" s="74"/>
      <c r="FHZ101" s="74"/>
      <c r="FIA101" s="77"/>
      <c r="FIB101" s="77"/>
      <c r="FIC101" s="11"/>
      <c r="FII101" s="73"/>
      <c r="FIJ101" s="73"/>
      <c r="FIK101" s="73"/>
      <c r="FIL101" s="73"/>
      <c r="FIM101" s="74"/>
      <c r="FIN101" s="74"/>
      <c r="FIO101" s="77"/>
      <c r="FIP101" s="77"/>
      <c r="FIQ101" s="11"/>
      <c r="FIW101" s="73"/>
      <c r="FIX101" s="73"/>
      <c r="FIY101" s="73"/>
      <c r="FIZ101" s="73"/>
      <c r="FJA101" s="74"/>
      <c r="FJB101" s="74"/>
      <c r="FJC101" s="77"/>
      <c r="FJD101" s="77"/>
      <c r="FJE101" s="11"/>
      <c r="FJK101" s="73"/>
      <c r="FJL101" s="73"/>
      <c r="FJM101" s="73"/>
      <c r="FJN101" s="73"/>
      <c r="FJO101" s="74"/>
      <c r="FJP101" s="74"/>
      <c r="FJQ101" s="77"/>
      <c r="FJR101" s="77"/>
      <c r="FJS101" s="11"/>
      <c r="FJY101" s="73"/>
      <c r="FJZ101" s="73"/>
      <c r="FKA101" s="73"/>
      <c r="FKB101" s="73"/>
      <c r="FKC101" s="74"/>
      <c r="FKD101" s="74"/>
      <c r="FKE101" s="77"/>
      <c r="FKF101" s="77"/>
      <c r="FKG101" s="11"/>
      <c r="FKM101" s="73"/>
      <c r="FKN101" s="73"/>
      <c r="FKO101" s="73"/>
      <c r="FKP101" s="73"/>
      <c r="FKQ101" s="74"/>
      <c r="FKR101" s="74"/>
      <c r="FKS101" s="77"/>
      <c r="FKT101" s="77"/>
      <c r="FKU101" s="11"/>
      <c r="FLA101" s="73"/>
      <c r="FLB101" s="73"/>
      <c r="FLC101" s="73"/>
      <c r="FLD101" s="73"/>
      <c r="FLE101" s="74"/>
      <c r="FLF101" s="74"/>
      <c r="FLG101" s="77"/>
      <c r="FLH101" s="77"/>
      <c r="FLI101" s="11"/>
      <c r="FLO101" s="73"/>
      <c r="FLP101" s="73"/>
      <c r="FLQ101" s="73"/>
      <c r="FLR101" s="73"/>
      <c r="FLS101" s="74"/>
      <c r="FLT101" s="74"/>
      <c r="FLU101" s="77"/>
      <c r="FLV101" s="77"/>
      <c r="FLW101" s="11"/>
      <c r="FMC101" s="73"/>
      <c r="FMD101" s="73"/>
      <c r="FME101" s="73"/>
      <c r="FMF101" s="73"/>
      <c r="FMG101" s="74"/>
      <c r="FMH101" s="74"/>
      <c r="FMI101" s="77"/>
      <c r="FMJ101" s="77"/>
      <c r="FMK101" s="11"/>
      <c r="FMQ101" s="73"/>
      <c r="FMR101" s="73"/>
      <c r="FMS101" s="73"/>
      <c r="FMT101" s="73"/>
      <c r="FMU101" s="74"/>
      <c r="FMV101" s="74"/>
      <c r="FMW101" s="77"/>
      <c r="FMX101" s="77"/>
      <c r="FMY101" s="11"/>
      <c r="FNE101" s="73"/>
      <c r="FNF101" s="73"/>
      <c r="FNG101" s="73"/>
      <c r="FNH101" s="73"/>
      <c r="FNI101" s="74"/>
      <c r="FNJ101" s="74"/>
      <c r="FNK101" s="77"/>
      <c r="FNL101" s="77"/>
      <c r="FNM101" s="11"/>
      <c r="FNS101" s="73"/>
      <c r="FNT101" s="73"/>
      <c r="FNU101" s="73"/>
      <c r="FNV101" s="73"/>
      <c r="FNW101" s="74"/>
      <c r="FNX101" s="74"/>
      <c r="FNY101" s="77"/>
      <c r="FNZ101" s="77"/>
      <c r="FOA101" s="11"/>
      <c r="FOG101" s="73"/>
      <c r="FOH101" s="73"/>
      <c r="FOI101" s="73"/>
      <c r="FOJ101" s="73"/>
      <c r="FOK101" s="74"/>
      <c r="FOL101" s="74"/>
      <c r="FOM101" s="77"/>
      <c r="FON101" s="77"/>
      <c r="FOO101" s="11"/>
      <c r="FOU101" s="73"/>
      <c r="FOV101" s="73"/>
      <c r="FOW101" s="73"/>
      <c r="FOX101" s="73"/>
      <c r="FOY101" s="74"/>
      <c r="FOZ101" s="74"/>
      <c r="FPA101" s="77"/>
      <c r="FPB101" s="77"/>
      <c r="FPC101" s="11"/>
      <c r="FPI101" s="73"/>
      <c r="FPJ101" s="73"/>
      <c r="FPK101" s="73"/>
      <c r="FPL101" s="73"/>
      <c r="FPM101" s="74"/>
      <c r="FPN101" s="74"/>
      <c r="FPO101" s="77"/>
      <c r="FPP101" s="77"/>
      <c r="FPQ101" s="11"/>
      <c r="FPW101" s="73"/>
      <c r="FPX101" s="73"/>
      <c r="FPY101" s="73"/>
      <c r="FPZ101" s="73"/>
      <c r="FQA101" s="74"/>
      <c r="FQB101" s="74"/>
      <c r="FQC101" s="77"/>
      <c r="FQD101" s="77"/>
      <c r="FQE101" s="11"/>
      <c r="FQK101" s="73"/>
      <c r="FQL101" s="73"/>
      <c r="FQM101" s="73"/>
      <c r="FQN101" s="73"/>
      <c r="FQO101" s="74"/>
      <c r="FQP101" s="74"/>
      <c r="FQQ101" s="77"/>
      <c r="FQR101" s="77"/>
      <c r="FQS101" s="11"/>
      <c r="FQY101" s="73"/>
      <c r="FQZ101" s="73"/>
      <c r="FRA101" s="73"/>
      <c r="FRB101" s="73"/>
      <c r="FRC101" s="74"/>
      <c r="FRD101" s="74"/>
      <c r="FRE101" s="77"/>
      <c r="FRF101" s="77"/>
      <c r="FRG101" s="11"/>
      <c r="FRM101" s="73"/>
      <c r="FRN101" s="73"/>
      <c r="FRO101" s="73"/>
      <c r="FRP101" s="73"/>
      <c r="FRQ101" s="74"/>
      <c r="FRR101" s="74"/>
      <c r="FRS101" s="77"/>
      <c r="FRT101" s="77"/>
      <c r="FRU101" s="11"/>
      <c r="FSA101" s="73"/>
      <c r="FSB101" s="73"/>
      <c r="FSC101" s="73"/>
      <c r="FSD101" s="73"/>
      <c r="FSE101" s="74"/>
      <c r="FSF101" s="74"/>
      <c r="FSG101" s="77"/>
      <c r="FSH101" s="77"/>
      <c r="FSI101" s="11"/>
      <c r="FSO101" s="73"/>
      <c r="FSP101" s="73"/>
      <c r="FSQ101" s="73"/>
      <c r="FSR101" s="73"/>
      <c r="FSS101" s="74"/>
      <c r="FST101" s="74"/>
      <c r="FSU101" s="77"/>
      <c r="FSV101" s="77"/>
      <c r="FSW101" s="11"/>
      <c r="FTC101" s="73"/>
      <c r="FTD101" s="73"/>
      <c r="FTE101" s="73"/>
      <c r="FTF101" s="73"/>
      <c r="FTG101" s="74"/>
      <c r="FTH101" s="74"/>
      <c r="FTI101" s="77"/>
      <c r="FTJ101" s="77"/>
      <c r="FTK101" s="11"/>
      <c r="FTQ101" s="73"/>
      <c r="FTR101" s="73"/>
      <c r="FTS101" s="73"/>
      <c r="FTT101" s="73"/>
      <c r="FTU101" s="74"/>
      <c r="FTV101" s="74"/>
      <c r="FTW101" s="77"/>
      <c r="FTX101" s="77"/>
      <c r="FTY101" s="11"/>
      <c r="FUE101" s="73"/>
      <c r="FUF101" s="73"/>
      <c r="FUG101" s="73"/>
      <c r="FUH101" s="73"/>
      <c r="FUI101" s="74"/>
      <c r="FUJ101" s="74"/>
      <c r="FUK101" s="77"/>
      <c r="FUL101" s="77"/>
      <c r="FUM101" s="11"/>
      <c r="FUS101" s="73"/>
      <c r="FUT101" s="73"/>
      <c r="FUU101" s="73"/>
      <c r="FUV101" s="73"/>
      <c r="FUW101" s="74"/>
      <c r="FUX101" s="74"/>
      <c r="FUY101" s="77"/>
      <c r="FUZ101" s="77"/>
      <c r="FVA101" s="11"/>
      <c r="FVG101" s="73"/>
      <c r="FVH101" s="73"/>
      <c r="FVI101" s="73"/>
      <c r="FVJ101" s="73"/>
      <c r="FVK101" s="74"/>
      <c r="FVL101" s="74"/>
      <c r="FVM101" s="77"/>
      <c r="FVN101" s="77"/>
      <c r="FVO101" s="11"/>
      <c r="FVU101" s="73"/>
      <c r="FVV101" s="73"/>
      <c r="FVW101" s="73"/>
      <c r="FVX101" s="73"/>
      <c r="FVY101" s="74"/>
      <c r="FVZ101" s="74"/>
      <c r="FWA101" s="77"/>
      <c r="FWB101" s="77"/>
      <c r="FWC101" s="11"/>
      <c r="FWI101" s="73"/>
      <c r="FWJ101" s="73"/>
      <c r="FWK101" s="73"/>
      <c r="FWL101" s="73"/>
      <c r="FWM101" s="74"/>
      <c r="FWN101" s="74"/>
      <c r="FWO101" s="77"/>
      <c r="FWP101" s="77"/>
      <c r="FWQ101" s="11"/>
      <c r="FWW101" s="73"/>
      <c r="FWX101" s="73"/>
      <c r="FWY101" s="73"/>
      <c r="FWZ101" s="73"/>
      <c r="FXA101" s="74"/>
      <c r="FXB101" s="74"/>
      <c r="FXC101" s="77"/>
      <c r="FXD101" s="77"/>
      <c r="FXE101" s="11"/>
      <c r="FXK101" s="73"/>
      <c r="FXL101" s="73"/>
      <c r="FXM101" s="73"/>
      <c r="FXN101" s="73"/>
      <c r="FXO101" s="74"/>
      <c r="FXP101" s="74"/>
      <c r="FXQ101" s="77"/>
      <c r="FXR101" s="77"/>
      <c r="FXS101" s="11"/>
      <c r="FXY101" s="73"/>
      <c r="FXZ101" s="73"/>
      <c r="FYA101" s="73"/>
      <c r="FYB101" s="73"/>
      <c r="FYC101" s="74"/>
      <c r="FYD101" s="74"/>
      <c r="FYE101" s="77"/>
      <c r="FYF101" s="77"/>
      <c r="FYG101" s="11"/>
      <c r="FYM101" s="73"/>
      <c r="FYN101" s="73"/>
      <c r="FYO101" s="73"/>
      <c r="FYP101" s="73"/>
      <c r="FYQ101" s="74"/>
      <c r="FYR101" s="74"/>
      <c r="FYS101" s="77"/>
      <c r="FYT101" s="77"/>
      <c r="FYU101" s="11"/>
      <c r="FZA101" s="73"/>
      <c r="FZB101" s="73"/>
      <c r="FZC101" s="73"/>
      <c r="FZD101" s="73"/>
      <c r="FZE101" s="74"/>
      <c r="FZF101" s="74"/>
      <c r="FZG101" s="77"/>
      <c r="FZH101" s="77"/>
      <c r="FZI101" s="11"/>
      <c r="FZO101" s="73"/>
      <c r="FZP101" s="73"/>
      <c r="FZQ101" s="73"/>
      <c r="FZR101" s="73"/>
      <c r="FZS101" s="74"/>
      <c r="FZT101" s="74"/>
      <c r="FZU101" s="77"/>
      <c r="FZV101" s="77"/>
      <c r="FZW101" s="11"/>
      <c r="GAC101" s="73"/>
      <c r="GAD101" s="73"/>
      <c r="GAE101" s="73"/>
      <c r="GAF101" s="73"/>
      <c r="GAG101" s="74"/>
      <c r="GAH101" s="74"/>
      <c r="GAI101" s="77"/>
      <c r="GAJ101" s="77"/>
      <c r="GAK101" s="11"/>
      <c r="GAQ101" s="73"/>
      <c r="GAR101" s="73"/>
      <c r="GAS101" s="73"/>
      <c r="GAT101" s="73"/>
      <c r="GAU101" s="74"/>
      <c r="GAV101" s="74"/>
      <c r="GAW101" s="77"/>
      <c r="GAX101" s="77"/>
      <c r="GAY101" s="11"/>
      <c r="GBE101" s="73"/>
      <c r="GBF101" s="73"/>
      <c r="GBG101" s="73"/>
      <c r="GBH101" s="73"/>
      <c r="GBI101" s="74"/>
      <c r="GBJ101" s="74"/>
      <c r="GBK101" s="77"/>
      <c r="GBL101" s="77"/>
      <c r="GBM101" s="11"/>
      <c r="GBS101" s="73"/>
      <c r="GBT101" s="73"/>
      <c r="GBU101" s="73"/>
      <c r="GBV101" s="73"/>
      <c r="GBW101" s="74"/>
      <c r="GBX101" s="74"/>
      <c r="GBY101" s="77"/>
      <c r="GBZ101" s="77"/>
      <c r="GCA101" s="11"/>
      <c r="GCG101" s="73"/>
      <c r="GCH101" s="73"/>
      <c r="GCI101" s="73"/>
      <c r="GCJ101" s="73"/>
      <c r="GCK101" s="74"/>
      <c r="GCL101" s="74"/>
      <c r="GCM101" s="77"/>
      <c r="GCN101" s="77"/>
      <c r="GCO101" s="11"/>
      <c r="GCU101" s="73"/>
      <c r="GCV101" s="73"/>
      <c r="GCW101" s="73"/>
      <c r="GCX101" s="73"/>
      <c r="GCY101" s="74"/>
      <c r="GCZ101" s="74"/>
      <c r="GDA101" s="77"/>
      <c r="GDB101" s="77"/>
      <c r="GDC101" s="11"/>
      <c r="GDI101" s="73"/>
      <c r="GDJ101" s="73"/>
      <c r="GDK101" s="73"/>
      <c r="GDL101" s="73"/>
      <c r="GDM101" s="74"/>
      <c r="GDN101" s="74"/>
      <c r="GDO101" s="77"/>
      <c r="GDP101" s="77"/>
      <c r="GDQ101" s="11"/>
      <c r="GDW101" s="73"/>
      <c r="GDX101" s="73"/>
      <c r="GDY101" s="73"/>
      <c r="GDZ101" s="73"/>
      <c r="GEA101" s="74"/>
      <c r="GEB101" s="74"/>
      <c r="GEC101" s="77"/>
      <c r="GED101" s="77"/>
      <c r="GEE101" s="11"/>
      <c r="GEK101" s="73"/>
      <c r="GEL101" s="73"/>
      <c r="GEM101" s="73"/>
      <c r="GEN101" s="73"/>
      <c r="GEO101" s="74"/>
      <c r="GEP101" s="74"/>
      <c r="GEQ101" s="77"/>
      <c r="GER101" s="77"/>
      <c r="GES101" s="11"/>
      <c r="GEY101" s="73"/>
      <c r="GEZ101" s="73"/>
      <c r="GFA101" s="73"/>
      <c r="GFB101" s="73"/>
      <c r="GFC101" s="74"/>
      <c r="GFD101" s="74"/>
      <c r="GFE101" s="77"/>
      <c r="GFF101" s="77"/>
      <c r="GFG101" s="11"/>
      <c r="GFM101" s="73"/>
      <c r="GFN101" s="73"/>
      <c r="GFO101" s="73"/>
      <c r="GFP101" s="73"/>
      <c r="GFQ101" s="74"/>
      <c r="GFR101" s="74"/>
      <c r="GFS101" s="77"/>
      <c r="GFT101" s="77"/>
      <c r="GFU101" s="11"/>
      <c r="GGA101" s="73"/>
      <c r="GGB101" s="73"/>
      <c r="GGC101" s="73"/>
      <c r="GGD101" s="73"/>
      <c r="GGE101" s="74"/>
      <c r="GGF101" s="74"/>
      <c r="GGG101" s="77"/>
      <c r="GGH101" s="77"/>
      <c r="GGI101" s="11"/>
      <c r="GGO101" s="73"/>
      <c r="GGP101" s="73"/>
      <c r="GGQ101" s="73"/>
      <c r="GGR101" s="73"/>
      <c r="GGS101" s="74"/>
      <c r="GGT101" s="74"/>
      <c r="GGU101" s="77"/>
      <c r="GGV101" s="77"/>
      <c r="GGW101" s="11"/>
      <c r="GHC101" s="73"/>
      <c r="GHD101" s="73"/>
      <c r="GHE101" s="73"/>
      <c r="GHF101" s="73"/>
      <c r="GHG101" s="74"/>
      <c r="GHH101" s="74"/>
      <c r="GHI101" s="77"/>
      <c r="GHJ101" s="77"/>
      <c r="GHK101" s="11"/>
      <c r="GHQ101" s="73"/>
      <c r="GHR101" s="73"/>
      <c r="GHS101" s="73"/>
      <c r="GHT101" s="73"/>
      <c r="GHU101" s="74"/>
      <c r="GHV101" s="74"/>
      <c r="GHW101" s="77"/>
      <c r="GHX101" s="77"/>
      <c r="GHY101" s="11"/>
      <c r="GIE101" s="73"/>
      <c r="GIF101" s="73"/>
      <c r="GIG101" s="73"/>
      <c r="GIH101" s="73"/>
      <c r="GII101" s="74"/>
      <c r="GIJ101" s="74"/>
      <c r="GIK101" s="77"/>
      <c r="GIL101" s="77"/>
      <c r="GIM101" s="11"/>
      <c r="GIS101" s="73"/>
      <c r="GIT101" s="73"/>
      <c r="GIU101" s="73"/>
      <c r="GIV101" s="73"/>
      <c r="GIW101" s="74"/>
      <c r="GIX101" s="74"/>
      <c r="GIY101" s="77"/>
      <c r="GIZ101" s="77"/>
      <c r="GJA101" s="11"/>
      <c r="GJG101" s="73"/>
      <c r="GJH101" s="73"/>
      <c r="GJI101" s="73"/>
      <c r="GJJ101" s="73"/>
      <c r="GJK101" s="74"/>
      <c r="GJL101" s="74"/>
      <c r="GJM101" s="77"/>
      <c r="GJN101" s="77"/>
      <c r="GJO101" s="11"/>
      <c r="GJU101" s="73"/>
      <c r="GJV101" s="73"/>
      <c r="GJW101" s="73"/>
      <c r="GJX101" s="73"/>
      <c r="GJY101" s="74"/>
      <c r="GJZ101" s="74"/>
      <c r="GKA101" s="77"/>
      <c r="GKB101" s="77"/>
      <c r="GKC101" s="11"/>
      <c r="GKI101" s="73"/>
      <c r="GKJ101" s="73"/>
      <c r="GKK101" s="73"/>
      <c r="GKL101" s="73"/>
      <c r="GKM101" s="74"/>
      <c r="GKN101" s="74"/>
      <c r="GKO101" s="77"/>
      <c r="GKP101" s="77"/>
      <c r="GKQ101" s="11"/>
      <c r="GKW101" s="73"/>
      <c r="GKX101" s="73"/>
      <c r="GKY101" s="73"/>
      <c r="GKZ101" s="73"/>
      <c r="GLA101" s="74"/>
      <c r="GLB101" s="74"/>
      <c r="GLC101" s="77"/>
      <c r="GLD101" s="77"/>
      <c r="GLE101" s="11"/>
      <c r="GLK101" s="73"/>
      <c r="GLL101" s="73"/>
      <c r="GLM101" s="73"/>
      <c r="GLN101" s="73"/>
      <c r="GLO101" s="74"/>
      <c r="GLP101" s="74"/>
      <c r="GLQ101" s="77"/>
      <c r="GLR101" s="77"/>
      <c r="GLS101" s="11"/>
      <c r="GLY101" s="73"/>
      <c r="GLZ101" s="73"/>
      <c r="GMA101" s="73"/>
      <c r="GMB101" s="73"/>
      <c r="GMC101" s="74"/>
      <c r="GMD101" s="74"/>
      <c r="GME101" s="77"/>
      <c r="GMF101" s="77"/>
      <c r="GMG101" s="11"/>
      <c r="GMM101" s="73"/>
      <c r="GMN101" s="73"/>
      <c r="GMO101" s="73"/>
      <c r="GMP101" s="73"/>
      <c r="GMQ101" s="74"/>
      <c r="GMR101" s="74"/>
      <c r="GMS101" s="77"/>
      <c r="GMT101" s="77"/>
      <c r="GMU101" s="11"/>
      <c r="GNA101" s="73"/>
      <c r="GNB101" s="73"/>
      <c r="GNC101" s="73"/>
      <c r="GND101" s="73"/>
      <c r="GNE101" s="74"/>
      <c r="GNF101" s="74"/>
      <c r="GNG101" s="77"/>
      <c r="GNH101" s="77"/>
      <c r="GNI101" s="11"/>
      <c r="GNO101" s="73"/>
      <c r="GNP101" s="73"/>
      <c r="GNQ101" s="73"/>
      <c r="GNR101" s="73"/>
      <c r="GNS101" s="74"/>
      <c r="GNT101" s="74"/>
      <c r="GNU101" s="77"/>
      <c r="GNV101" s="77"/>
      <c r="GNW101" s="11"/>
      <c r="GOC101" s="73"/>
      <c r="GOD101" s="73"/>
      <c r="GOE101" s="73"/>
      <c r="GOF101" s="73"/>
      <c r="GOG101" s="74"/>
      <c r="GOH101" s="74"/>
      <c r="GOI101" s="77"/>
      <c r="GOJ101" s="77"/>
      <c r="GOK101" s="11"/>
      <c r="GOQ101" s="73"/>
      <c r="GOR101" s="73"/>
      <c r="GOS101" s="73"/>
      <c r="GOT101" s="73"/>
      <c r="GOU101" s="74"/>
      <c r="GOV101" s="74"/>
      <c r="GOW101" s="77"/>
      <c r="GOX101" s="77"/>
      <c r="GOY101" s="11"/>
      <c r="GPE101" s="73"/>
      <c r="GPF101" s="73"/>
      <c r="GPG101" s="73"/>
      <c r="GPH101" s="73"/>
      <c r="GPI101" s="74"/>
      <c r="GPJ101" s="74"/>
      <c r="GPK101" s="77"/>
      <c r="GPL101" s="77"/>
      <c r="GPM101" s="11"/>
      <c r="GPS101" s="73"/>
      <c r="GPT101" s="73"/>
      <c r="GPU101" s="73"/>
      <c r="GPV101" s="73"/>
      <c r="GPW101" s="74"/>
      <c r="GPX101" s="74"/>
      <c r="GPY101" s="77"/>
      <c r="GPZ101" s="77"/>
      <c r="GQA101" s="11"/>
      <c r="GQG101" s="73"/>
      <c r="GQH101" s="73"/>
      <c r="GQI101" s="73"/>
      <c r="GQJ101" s="73"/>
      <c r="GQK101" s="74"/>
      <c r="GQL101" s="74"/>
      <c r="GQM101" s="77"/>
      <c r="GQN101" s="77"/>
      <c r="GQO101" s="11"/>
      <c r="GQU101" s="73"/>
      <c r="GQV101" s="73"/>
      <c r="GQW101" s="73"/>
      <c r="GQX101" s="73"/>
      <c r="GQY101" s="74"/>
      <c r="GQZ101" s="74"/>
      <c r="GRA101" s="77"/>
      <c r="GRB101" s="77"/>
      <c r="GRC101" s="11"/>
      <c r="GRI101" s="73"/>
      <c r="GRJ101" s="73"/>
      <c r="GRK101" s="73"/>
      <c r="GRL101" s="73"/>
      <c r="GRM101" s="74"/>
      <c r="GRN101" s="74"/>
      <c r="GRO101" s="77"/>
      <c r="GRP101" s="77"/>
      <c r="GRQ101" s="11"/>
      <c r="GRW101" s="73"/>
      <c r="GRX101" s="73"/>
      <c r="GRY101" s="73"/>
      <c r="GRZ101" s="73"/>
      <c r="GSA101" s="74"/>
      <c r="GSB101" s="74"/>
      <c r="GSC101" s="77"/>
      <c r="GSD101" s="77"/>
      <c r="GSE101" s="11"/>
      <c r="GSK101" s="73"/>
      <c r="GSL101" s="73"/>
      <c r="GSM101" s="73"/>
      <c r="GSN101" s="73"/>
      <c r="GSO101" s="74"/>
      <c r="GSP101" s="74"/>
      <c r="GSQ101" s="77"/>
      <c r="GSR101" s="77"/>
      <c r="GSS101" s="11"/>
      <c r="GSY101" s="73"/>
      <c r="GSZ101" s="73"/>
      <c r="GTA101" s="73"/>
      <c r="GTB101" s="73"/>
      <c r="GTC101" s="74"/>
      <c r="GTD101" s="74"/>
      <c r="GTE101" s="77"/>
      <c r="GTF101" s="77"/>
      <c r="GTG101" s="11"/>
      <c r="GTM101" s="73"/>
      <c r="GTN101" s="73"/>
      <c r="GTO101" s="73"/>
      <c r="GTP101" s="73"/>
      <c r="GTQ101" s="74"/>
      <c r="GTR101" s="74"/>
      <c r="GTS101" s="77"/>
      <c r="GTT101" s="77"/>
      <c r="GTU101" s="11"/>
      <c r="GUA101" s="73"/>
      <c r="GUB101" s="73"/>
      <c r="GUC101" s="73"/>
      <c r="GUD101" s="73"/>
      <c r="GUE101" s="74"/>
      <c r="GUF101" s="74"/>
      <c r="GUG101" s="77"/>
      <c r="GUH101" s="77"/>
      <c r="GUI101" s="11"/>
      <c r="GUO101" s="73"/>
      <c r="GUP101" s="73"/>
      <c r="GUQ101" s="73"/>
      <c r="GUR101" s="73"/>
      <c r="GUS101" s="74"/>
      <c r="GUT101" s="74"/>
      <c r="GUU101" s="77"/>
      <c r="GUV101" s="77"/>
      <c r="GUW101" s="11"/>
      <c r="GVC101" s="73"/>
      <c r="GVD101" s="73"/>
      <c r="GVE101" s="73"/>
      <c r="GVF101" s="73"/>
      <c r="GVG101" s="74"/>
      <c r="GVH101" s="74"/>
      <c r="GVI101" s="77"/>
      <c r="GVJ101" s="77"/>
      <c r="GVK101" s="11"/>
      <c r="GVQ101" s="73"/>
      <c r="GVR101" s="73"/>
      <c r="GVS101" s="73"/>
      <c r="GVT101" s="73"/>
      <c r="GVU101" s="74"/>
      <c r="GVV101" s="74"/>
      <c r="GVW101" s="77"/>
      <c r="GVX101" s="77"/>
      <c r="GVY101" s="11"/>
      <c r="GWE101" s="73"/>
      <c r="GWF101" s="73"/>
      <c r="GWG101" s="73"/>
      <c r="GWH101" s="73"/>
      <c r="GWI101" s="74"/>
      <c r="GWJ101" s="74"/>
      <c r="GWK101" s="77"/>
      <c r="GWL101" s="77"/>
      <c r="GWM101" s="11"/>
      <c r="GWS101" s="73"/>
      <c r="GWT101" s="73"/>
      <c r="GWU101" s="73"/>
      <c r="GWV101" s="73"/>
      <c r="GWW101" s="74"/>
      <c r="GWX101" s="74"/>
      <c r="GWY101" s="77"/>
      <c r="GWZ101" s="77"/>
      <c r="GXA101" s="11"/>
      <c r="GXG101" s="73"/>
      <c r="GXH101" s="73"/>
      <c r="GXI101" s="73"/>
      <c r="GXJ101" s="73"/>
      <c r="GXK101" s="74"/>
      <c r="GXL101" s="74"/>
      <c r="GXM101" s="77"/>
      <c r="GXN101" s="77"/>
      <c r="GXO101" s="11"/>
      <c r="GXU101" s="73"/>
      <c r="GXV101" s="73"/>
      <c r="GXW101" s="73"/>
      <c r="GXX101" s="73"/>
      <c r="GXY101" s="74"/>
      <c r="GXZ101" s="74"/>
      <c r="GYA101" s="77"/>
      <c r="GYB101" s="77"/>
      <c r="GYC101" s="11"/>
      <c r="GYI101" s="73"/>
      <c r="GYJ101" s="73"/>
      <c r="GYK101" s="73"/>
      <c r="GYL101" s="73"/>
      <c r="GYM101" s="74"/>
      <c r="GYN101" s="74"/>
      <c r="GYO101" s="77"/>
      <c r="GYP101" s="77"/>
      <c r="GYQ101" s="11"/>
      <c r="GYW101" s="73"/>
      <c r="GYX101" s="73"/>
      <c r="GYY101" s="73"/>
      <c r="GYZ101" s="73"/>
      <c r="GZA101" s="74"/>
      <c r="GZB101" s="74"/>
      <c r="GZC101" s="77"/>
      <c r="GZD101" s="77"/>
      <c r="GZE101" s="11"/>
      <c r="GZK101" s="73"/>
      <c r="GZL101" s="73"/>
      <c r="GZM101" s="73"/>
      <c r="GZN101" s="73"/>
      <c r="GZO101" s="74"/>
      <c r="GZP101" s="74"/>
      <c r="GZQ101" s="77"/>
      <c r="GZR101" s="77"/>
      <c r="GZS101" s="11"/>
      <c r="GZY101" s="73"/>
      <c r="GZZ101" s="73"/>
      <c r="HAA101" s="73"/>
      <c r="HAB101" s="73"/>
      <c r="HAC101" s="74"/>
      <c r="HAD101" s="74"/>
      <c r="HAE101" s="77"/>
      <c r="HAF101" s="77"/>
      <c r="HAG101" s="11"/>
      <c r="HAM101" s="73"/>
      <c r="HAN101" s="73"/>
      <c r="HAO101" s="73"/>
      <c r="HAP101" s="73"/>
      <c r="HAQ101" s="74"/>
      <c r="HAR101" s="74"/>
      <c r="HAS101" s="77"/>
      <c r="HAT101" s="77"/>
      <c r="HAU101" s="11"/>
      <c r="HBA101" s="73"/>
      <c r="HBB101" s="73"/>
      <c r="HBC101" s="73"/>
      <c r="HBD101" s="73"/>
      <c r="HBE101" s="74"/>
      <c r="HBF101" s="74"/>
      <c r="HBG101" s="77"/>
      <c r="HBH101" s="77"/>
      <c r="HBI101" s="11"/>
      <c r="HBO101" s="73"/>
      <c r="HBP101" s="73"/>
      <c r="HBQ101" s="73"/>
      <c r="HBR101" s="73"/>
      <c r="HBS101" s="74"/>
      <c r="HBT101" s="74"/>
      <c r="HBU101" s="77"/>
      <c r="HBV101" s="77"/>
      <c r="HBW101" s="11"/>
      <c r="HCC101" s="73"/>
      <c r="HCD101" s="73"/>
      <c r="HCE101" s="73"/>
      <c r="HCF101" s="73"/>
      <c r="HCG101" s="74"/>
      <c r="HCH101" s="74"/>
      <c r="HCI101" s="77"/>
      <c r="HCJ101" s="77"/>
      <c r="HCK101" s="11"/>
      <c r="HCQ101" s="73"/>
      <c r="HCR101" s="73"/>
      <c r="HCS101" s="73"/>
      <c r="HCT101" s="73"/>
      <c r="HCU101" s="74"/>
      <c r="HCV101" s="74"/>
      <c r="HCW101" s="77"/>
      <c r="HCX101" s="77"/>
      <c r="HCY101" s="11"/>
      <c r="HDE101" s="73"/>
      <c r="HDF101" s="73"/>
      <c r="HDG101" s="73"/>
      <c r="HDH101" s="73"/>
      <c r="HDI101" s="74"/>
      <c r="HDJ101" s="74"/>
      <c r="HDK101" s="77"/>
      <c r="HDL101" s="77"/>
      <c r="HDM101" s="11"/>
      <c r="HDS101" s="73"/>
      <c r="HDT101" s="73"/>
      <c r="HDU101" s="73"/>
      <c r="HDV101" s="73"/>
      <c r="HDW101" s="74"/>
      <c r="HDX101" s="74"/>
      <c r="HDY101" s="77"/>
      <c r="HDZ101" s="77"/>
      <c r="HEA101" s="11"/>
      <c r="HEG101" s="73"/>
      <c r="HEH101" s="73"/>
      <c r="HEI101" s="73"/>
      <c r="HEJ101" s="73"/>
      <c r="HEK101" s="74"/>
      <c r="HEL101" s="74"/>
      <c r="HEM101" s="77"/>
      <c r="HEN101" s="77"/>
      <c r="HEO101" s="11"/>
      <c r="HEU101" s="73"/>
      <c r="HEV101" s="73"/>
      <c r="HEW101" s="73"/>
      <c r="HEX101" s="73"/>
      <c r="HEY101" s="74"/>
      <c r="HEZ101" s="74"/>
      <c r="HFA101" s="77"/>
      <c r="HFB101" s="77"/>
      <c r="HFC101" s="11"/>
      <c r="HFI101" s="73"/>
      <c r="HFJ101" s="73"/>
      <c r="HFK101" s="73"/>
      <c r="HFL101" s="73"/>
      <c r="HFM101" s="74"/>
      <c r="HFN101" s="74"/>
      <c r="HFO101" s="77"/>
      <c r="HFP101" s="77"/>
      <c r="HFQ101" s="11"/>
      <c r="HFW101" s="73"/>
      <c r="HFX101" s="73"/>
      <c r="HFY101" s="73"/>
      <c r="HFZ101" s="73"/>
      <c r="HGA101" s="74"/>
      <c r="HGB101" s="74"/>
      <c r="HGC101" s="77"/>
      <c r="HGD101" s="77"/>
      <c r="HGE101" s="11"/>
      <c r="HGK101" s="73"/>
      <c r="HGL101" s="73"/>
      <c r="HGM101" s="73"/>
      <c r="HGN101" s="73"/>
      <c r="HGO101" s="74"/>
      <c r="HGP101" s="74"/>
      <c r="HGQ101" s="77"/>
      <c r="HGR101" s="77"/>
      <c r="HGS101" s="11"/>
      <c r="HGY101" s="73"/>
      <c r="HGZ101" s="73"/>
      <c r="HHA101" s="73"/>
      <c r="HHB101" s="73"/>
      <c r="HHC101" s="74"/>
      <c r="HHD101" s="74"/>
      <c r="HHE101" s="77"/>
      <c r="HHF101" s="77"/>
      <c r="HHG101" s="11"/>
      <c r="HHM101" s="73"/>
      <c r="HHN101" s="73"/>
      <c r="HHO101" s="73"/>
      <c r="HHP101" s="73"/>
      <c r="HHQ101" s="74"/>
      <c r="HHR101" s="74"/>
      <c r="HHS101" s="77"/>
      <c r="HHT101" s="77"/>
      <c r="HHU101" s="11"/>
      <c r="HIA101" s="73"/>
      <c r="HIB101" s="73"/>
      <c r="HIC101" s="73"/>
      <c r="HID101" s="73"/>
      <c r="HIE101" s="74"/>
      <c r="HIF101" s="74"/>
      <c r="HIG101" s="77"/>
      <c r="HIH101" s="77"/>
      <c r="HII101" s="11"/>
      <c r="HIO101" s="73"/>
      <c r="HIP101" s="73"/>
      <c r="HIQ101" s="73"/>
      <c r="HIR101" s="73"/>
      <c r="HIS101" s="74"/>
      <c r="HIT101" s="74"/>
      <c r="HIU101" s="77"/>
      <c r="HIV101" s="77"/>
      <c r="HIW101" s="11"/>
      <c r="HJC101" s="73"/>
      <c r="HJD101" s="73"/>
      <c r="HJE101" s="73"/>
      <c r="HJF101" s="73"/>
      <c r="HJG101" s="74"/>
      <c r="HJH101" s="74"/>
      <c r="HJI101" s="77"/>
      <c r="HJJ101" s="77"/>
      <c r="HJK101" s="11"/>
      <c r="HJQ101" s="73"/>
      <c r="HJR101" s="73"/>
      <c r="HJS101" s="73"/>
      <c r="HJT101" s="73"/>
      <c r="HJU101" s="74"/>
      <c r="HJV101" s="74"/>
      <c r="HJW101" s="77"/>
      <c r="HJX101" s="77"/>
      <c r="HJY101" s="11"/>
      <c r="HKE101" s="73"/>
      <c r="HKF101" s="73"/>
      <c r="HKG101" s="73"/>
      <c r="HKH101" s="73"/>
      <c r="HKI101" s="74"/>
      <c r="HKJ101" s="74"/>
      <c r="HKK101" s="77"/>
      <c r="HKL101" s="77"/>
      <c r="HKM101" s="11"/>
      <c r="HKS101" s="73"/>
      <c r="HKT101" s="73"/>
      <c r="HKU101" s="73"/>
      <c r="HKV101" s="73"/>
      <c r="HKW101" s="74"/>
      <c r="HKX101" s="74"/>
      <c r="HKY101" s="77"/>
      <c r="HKZ101" s="77"/>
      <c r="HLA101" s="11"/>
      <c r="HLG101" s="73"/>
      <c r="HLH101" s="73"/>
      <c r="HLI101" s="73"/>
      <c r="HLJ101" s="73"/>
      <c r="HLK101" s="74"/>
      <c r="HLL101" s="74"/>
      <c r="HLM101" s="77"/>
      <c r="HLN101" s="77"/>
      <c r="HLO101" s="11"/>
      <c r="HLU101" s="73"/>
      <c r="HLV101" s="73"/>
      <c r="HLW101" s="73"/>
      <c r="HLX101" s="73"/>
      <c r="HLY101" s="74"/>
      <c r="HLZ101" s="74"/>
      <c r="HMA101" s="77"/>
      <c r="HMB101" s="77"/>
      <c r="HMC101" s="11"/>
      <c r="HMI101" s="73"/>
      <c r="HMJ101" s="73"/>
      <c r="HMK101" s="73"/>
      <c r="HML101" s="73"/>
      <c r="HMM101" s="74"/>
      <c r="HMN101" s="74"/>
      <c r="HMO101" s="77"/>
      <c r="HMP101" s="77"/>
      <c r="HMQ101" s="11"/>
      <c r="HMW101" s="73"/>
      <c r="HMX101" s="73"/>
      <c r="HMY101" s="73"/>
      <c r="HMZ101" s="73"/>
      <c r="HNA101" s="74"/>
      <c r="HNB101" s="74"/>
      <c r="HNC101" s="77"/>
      <c r="HND101" s="77"/>
      <c r="HNE101" s="11"/>
      <c r="HNK101" s="73"/>
      <c r="HNL101" s="73"/>
      <c r="HNM101" s="73"/>
      <c r="HNN101" s="73"/>
      <c r="HNO101" s="74"/>
      <c r="HNP101" s="74"/>
      <c r="HNQ101" s="77"/>
      <c r="HNR101" s="77"/>
      <c r="HNS101" s="11"/>
      <c r="HNY101" s="73"/>
      <c r="HNZ101" s="73"/>
      <c r="HOA101" s="73"/>
      <c r="HOB101" s="73"/>
      <c r="HOC101" s="74"/>
      <c r="HOD101" s="74"/>
      <c r="HOE101" s="77"/>
      <c r="HOF101" s="77"/>
      <c r="HOG101" s="11"/>
      <c r="HOM101" s="73"/>
      <c r="HON101" s="73"/>
      <c r="HOO101" s="73"/>
      <c r="HOP101" s="73"/>
      <c r="HOQ101" s="74"/>
      <c r="HOR101" s="74"/>
      <c r="HOS101" s="77"/>
      <c r="HOT101" s="77"/>
      <c r="HOU101" s="11"/>
      <c r="HPA101" s="73"/>
      <c r="HPB101" s="73"/>
      <c r="HPC101" s="73"/>
      <c r="HPD101" s="73"/>
      <c r="HPE101" s="74"/>
      <c r="HPF101" s="74"/>
      <c r="HPG101" s="77"/>
      <c r="HPH101" s="77"/>
      <c r="HPI101" s="11"/>
      <c r="HPO101" s="73"/>
      <c r="HPP101" s="73"/>
      <c r="HPQ101" s="73"/>
      <c r="HPR101" s="73"/>
      <c r="HPS101" s="74"/>
      <c r="HPT101" s="74"/>
      <c r="HPU101" s="77"/>
      <c r="HPV101" s="77"/>
      <c r="HPW101" s="11"/>
      <c r="HQC101" s="73"/>
      <c r="HQD101" s="73"/>
      <c r="HQE101" s="73"/>
      <c r="HQF101" s="73"/>
      <c r="HQG101" s="74"/>
      <c r="HQH101" s="74"/>
      <c r="HQI101" s="77"/>
      <c r="HQJ101" s="77"/>
      <c r="HQK101" s="11"/>
      <c r="HQQ101" s="73"/>
      <c r="HQR101" s="73"/>
      <c r="HQS101" s="73"/>
      <c r="HQT101" s="73"/>
      <c r="HQU101" s="74"/>
      <c r="HQV101" s="74"/>
      <c r="HQW101" s="77"/>
      <c r="HQX101" s="77"/>
      <c r="HQY101" s="11"/>
      <c r="HRE101" s="73"/>
      <c r="HRF101" s="73"/>
      <c r="HRG101" s="73"/>
      <c r="HRH101" s="73"/>
      <c r="HRI101" s="74"/>
      <c r="HRJ101" s="74"/>
      <c r="HRK101" s="77"/>
      <c r="HRL101" s="77"/>
      <c r="HRM101" s="11"/>
      <c r="HRS101" s="73"/>
      <c r="HRT101" s="73"/>
      <c r="HRU101" s="73"/>
      <c r="HRV101" s="73"/>
      <c r="HRW101" s="74"/>
      <c r="HRX101" s="74"/>
      <c r="HRY101" s="77"/>
      <c r="HRZ101" s="77"/>
      <c r="HSA101" s="11"/>
      <c r="HSG101" s="73"/>
      <c r="HSH101" s="73"/>
      <c r="HSI101" s="73"/>
      <c r="HSJ101" s="73"/>
      <c r="HSK101" s="74"/>
      <c r="HSL101" s="74"/>
      <c r="HSM101" s="77"/>
      <c r="HSN101" s="77"/>
      <c r="HSO101" s="11"/>
      <c r="HSU101" s="73"/>
      <c r="HSV101" s="73"/>
      <c r="HSW101" s="73"/>
      <c r="HSX101" s="73"/>
      <c r="HSY101" s="74"/>
      <c r="HSZ101" s="74"/>
      <c r="HTA101" s="77"/>
      <c r="HTB101" s="77"/>
      <c r="HTC101" s="11"/>
      <c r="HTI101" s="73"/>
      <c r="HTJ101" s="73"/>
      <c r="HTK101" s="73"/>
      <c r="HTL101" s="73"/>
      <c r="HTM101" s="74"/>
      <c r="HTN101" s="74"/>
      <c r="HTO101" s="77"/>
      <c r="HTP101" s="77"/>
      <c r="HTQ101" s="11"/>
      <c r="HTW101" s="73"/>
      <c r="HTX101" s="73"/>
      <c r="HTY101" s="73"/>
      <c r="HTZ101" s="73"/>
      <c r="HUA101" s="74"/>
      <c r="HUB101" s="74"/>
      <c r="HUC101" s="77"/>
      <c r="HUD101" s="77"/>
      <c r="HUE101" s="11"/>
      <c r="HUK101" s="73"/>
      <c r="HUL101" s="73"/>
      <c r="HUM101" s="73"/>
      <c r="HUN101" s="73"/>
      <c r="HUO101" s="74"/>
      <c r="HUP101" s="74"/>
      <c r="HUQ101" s="77"/>
      <c r="HUR101" s="77"/>
      <c r="HUS101" s="11"/>
      <c r="HUY101" s="73"/>
      <c r="HUZ101" s="73"/>
      <c r="HVA101" s="73"/>
      <c r="HVB101" s="73"/>
      <c r="HVC101" s="74"/>
      <c r="HVD101" s="74"/>
      <c r="HVE101" s="77"/>
      <c r="HVF101" s="77"/>
      <c r="HVG101" s="11"/>
      <c r="HVM101" s="73"/>
      <c r="HVN101" s="73"/>
      <c r="HVO101" s="73"/>
      <c r="HVP101" s="73"/>
      <c r="HVQ101" s="74"/>
      <c r="HVR101" s="74"/>
      <c r="HVS101" s="77"/>
      <c r="HVT101" s="77"/>
      <c r="HVU101" s="11"/>
      <c r="HWA101" s="73"/>
      <c r="HWB101" s="73"/>
      <c r="HWC101" s="73"/>
      <c r="HWD101" s="73"/>
      <c r="HWE101" s="74"/>
      <c r="HWF101" s="74"/>
      <c r="HWG101" s="77"/>
      <c r="HWH101" s="77"/>
      <c r="HWI101" s="11"/>
      <c r="HWO101" s="73"/>
      <c r="HWP101" s="73"/>
      <c r="HWQ101" s="73"/>
      <c r="HWR101" s="73"/>
      <c r="HWS101" s="74"/>
      <c r="HWT101" s="74"/>
      <c r="HWU101" s="77"/>
      <c r="HWV101" s="77"/>
      <c r="HWW101" s="11"/>
      <c r="HXC101" s="73"/>
      <c r="HXD101" s="73"/>
      <c r="HXE101" s="73"/>
      <c r="HXF101" s="73"/>
      <c r="HXG101" s="74"/>
      <c r="HXH101" s="74"/>
      <c r="HXI101" s="77"/>
      <c r="HXJ101" s="77"/>
      <c r="HXK101" s="11"/>
      <c r="HXQ101" s="73"/>
      <c r="HXR101" s="73"/>
      <c r="HXS101" s="73"/>
      <c r="HXT101" s="73"/>
      <c r="HXU101" s="74"/>
      <c r="HXV101" s="74"/>
      <c r="HXW101" s="77"/>
      <c r="HXX101" s="77"/>
      <c r="HXY101" s="11"/>
      <c r="HYE101" s="73"/>
      <c r="HYF101" s="73"/>
      <c r="HYG101" s="73"/>
      <c r="HYH101" s="73"/>
      <c r="HYI101" s="74"/>
      <c r="HYJ101" s="74"/>
      <c r="HYK101" s="77"/>
      <c r="HYL101" s="77"/>
      <c r="HYM101" s="11"/>
      <c r="HYS101" s="73"/>
      <c r="HYT101" s="73"/>
      <c r="HYU101" s="73"/>
      <c r="HYV101" s="73"/>
      <c r="HYW101" s="74"/>
      <c r="HYX101" s="74"/>
      <c r="HYY101" s="77"/>
      <c r="HYZ101" s="77"/>
      <c r="HZA101" s="11"/>
      <c r="HZG101" s="73"/>
      <c r="HZH101" s="73"/>
      <c r="HZI101" s="73"/>
      <c r="HZJ101" s="73"/>
      <c r="HZK101" s="74"/>
      <c r="HZL101" s="74"/>
      <c r="HZM101" s="77"/>
      <c r="HZN101" s="77"/>
      <c r="HZO101" s="11"/>
      <c r="HZU101" s="73"/>
      <c r="HZV101" s="73"/>
      <c r="HZW101" s="73"/>
      <c r="HZX101" s="73"/>
      <c r="HZY101" s="74"/>
      <c r="HZZ101" s="74"/>
      <c r="IAA101" s="77"/>
      <c r="IAB101" s="77"/>
      <c r="IAC101" s="11"/>
      <c r="IAI101" s="73"/>
      <c r="IAJ101" s="73"/>
      <c r="IAK101" s="73"/>
      <c r="IAL101" s="73"/>
      <c r="IAM101" s="74"/>
      <c r="IAN101" s="74"/>
      <c r="IAO101" s="77"/>
      <c r="IAP101" s="77"/>
      <c r="IAQ101" s="11"/>
      <c r="IAW101" s="73"/>
      <c r="IAX101" s="73"/>
      <c r="IAY101" s="73"/>
      <c r="IAZ101" s="73"/>
      <c r="IBA101" s="74"/>
      <c r="IBB101" s="74"/>
      <c r="IBC101" s="77"/>
      <c r="IBD101" s="77"/>
      <c r="IBE101" s="11"/>
      <c r="IBK101" s="73"/>
      <c r="IBL101" s="73"/>
      <c r="IBM101" s="73"/>
      <c r="IBN101" s="73"/>
      <c r="IBO101" s="74"/>
      <c r="IBP101" s="74"/>
      <c r="IBQ101" s="77"/>
      <c r="IBR101" s="77"/>
      <c r="IBS101" s="11"/>
      <c r="IBY101" s="73"/>
      <c r="IBZ101" s="73"/>
      <c r="ICA101" s="73"/>
      <c r="ICB101" s="73"/>
      <c r="ICC101" s="74"/>
      <c r="ICD101" s="74"/>
      <c r="ICE101" s="77"/>
      <c r="ICF101" s="77"/>
      <c r="ICG101" s="11"/>
      <c r="ICM101" s="73"/>
      <c r="ICN101" s="73"/>
      <c r="ICO101" s="73"/>
      <c r="ICP101" s="73"/>
      <c r="ICQ101" s="74"/>
      <c r="ICR101" s="74"/>
      <c r="ICS101" s="77"/>
      <c r="ICT101" s="77"/>
      <c r="ICU101" s="11"/>
      <c r="IDA101" s="73"/>
      <c r="IDB101" s="73"/>
      <c r="IDC101" s="73"/>
      <c r="IDD101" s="73"/>
      <c r="IDE101" s="74"/>
      <c r="IDF101" s="74"/>
      <c r="IDG101" s="77"/>
      <c r="IDH101" s="77"/>
      <c r="IDI101" s="11"/>
      <c r="IDO101" s="73"/>
      <c r="IDP101" s="73"/>
      <c r="IDQ101" s="73"/>
      <c r="IDR101" s="73"/>
      <c r="IDS101" s="74"/>
      <c r="IDT101" s="74"/>
      <c r="IDU101" s="77"/>
      <c r="IDV101" s="77"/>
      <c r="IDW101" s="11"/>
      <c r="IEC101" s="73"/>
      <c r="IED101" s="73"/>
      <c r="IEE101" s="73"/>
      <c r="IEF101" s="73"/>
      <c r="IEG101" s="74"/>
      <c r="IEH101" s="74"/>
      <c r="IEI101" s="77"/>
      <c r="IEJ101" s="77"/>
      <c r="IEK101" s="11"/>
      <c r="IEQ101" s="73"/>
      <c r="IER101" s="73"/>
      <c r="IES101" s="73"/>
      <c r="IET101" s="73"/>
      <c r="IEU101" s="74"/>
      <c r="IEV101" s="74"/>
      <c r="IEW101" s="77"/>
      <c r="IEX101" s="77"/>
      <c r="IEY101" s="11"/>
      <c r="IFE101" s="73"/>
      <c r="IFF101" s="73"/>
      <c r="IFG101" s="73"/>
      <c r="IFH101" s="73"/>
      <c r="IFI101" s="74"/>
      <c r="IFJ101" s="74"/>
      <c r="IFK101" s="77"/>
      <c r="IFL101" s="77"/>
      <c r="IFM101" s="11"/>
      <c r="IFS101" s="73"/>
      <c r="IFT101" s="73"/>
      <c r="IFU101" s="73"/>
      <c r="IFV101" s="73"/>
      <c r="IFW101" s="74"/>
      <c r="IFX101" s="74"/>
      <c r="IFY101" s="77"/>
      <c r="IFZ101" s="77"/>
      <c r="IGA101" s="11"/>
      <c r="IGG101" s="73"/>
      <c r="IGH101" s="73"/>
      <c r="IGI101" s="73"/>
      <c r="IGJ101" s="73"/>
      <c r="IGK101" s="74"/>
      <c r="IGL101" s="74"/>
      <c r="IGM101" s="77"/>
      <c r="IGN101" s="77"/>
      <c r="IGO101" s="11"/>
      <c r="IGU101" s="73"/>
      <c r="IGV101" s="73"/>
      <c r="IGW101" s="73"/>
      <c r="IGX101" s="73"/>
      <c r="IGY101" s="74"/>
      <c r="IGZ101" s="74"/>
      <c r="IHA101" s="77"/>
      <c r="IHB101" s="77"/>
      <c r="IHC101" s="11"/>
      <c r="IHI101" s="73"/>
      <c r="IHJ101" s="73"/>
      <c r="IHK101" s="73"/>
      <c r="IHL101" s="73"/>
      <c r="IHM101" s="74"/>
      <c r="IHN101" s="74"/>
      <c r="IHO101" s="77"/>
      <c r="IHP101" s="77"/>
      <c r="IHQ101" s="11"/>
      <c r="IHW101" s="73"/>
      <c r="IHX101" s="73"/>
      <c r="IHY101" s="73"/>
      <c r="IHZ101" s="73"/>
      <c r="IIA101" s="74"/>
      <c r="IIB101" s="74"/>
      <c r="IIC101" s="77"/>
      <c r="IID101" s="77"/>
      <c r="IIE101" s="11"/>
      <c r="IIK101" s="73"/>
      <c r="IIL101" s="73"/>
      <c r="IIM101" s="73"/>
      <c r="IIN101" s="73"/>
      <c r="IIO101" s="74"/>
      <c r="IIP101" s="74"/>
      <c r="IIQ101" s="77"/>
      <c r="IIR101" s="77"/>
      <c r="IIS101" s="11"/>
      <c r="IIY101" s="73"/>
      <c r="IIZ101" s="73"/>
      <c r="IJA101" s="73"/>
      <c r="IJB101" s="73"/>
      <c r="IJC101" s="74"/>
      <c r="IJD101" s="74"/>
      <c r="IJE101" s="77"/>
      <c r="IJF101" s="77"/>
      <c r="IJG101" s="11"/>
      <c r="IJM101" s="73"/>
      <c r="IJN101" s="73"/>
      <c r="IJO101" s="73"/>
      <c r="IJP101" s="73"/>
      <c r="IJQ101" s="74"/>
      <c r="IJR101" s="74"/>
      <c r="IJS101" s="77"/>
      <c r="IJT101" s="77"/>
      <c r="IJU101" s="11"/>
      <c r="IKA101" s="73"/>
      <c r="IKB101" s="73"/>
      <c r="IKC101" s="73"/>
      <c r="IKD101" s="73"/>
      <c r="IKE101" s="74"/>
      <c r="IKF101" s="74"/>
      <c r="IKG101" s="77"/>
      <c r="IKH101" s="77"/>
      <c r="IKI101" s="11"/>
      <c r="IKO101" s="73"/>
      <c r="IKP101" s="73"/>
      <c r="IKQ101" s="73"/>
      <c r="IKR101" s="73"/>
      <c r="IKS101" s="74"/>
      <c r="IKT101" s="74"/>
      <c r="IKU101" s="77"/>
      <c r="IKV101" s="77"/>
      <c r="IKW101" s="11"/>
      <c r="ILC101" s="73"/>
      <c r="ILD101" s="73"/>
      <c r="ILE101" s="73"/>
      <c r="ILF101" s="73"/>
      <c r="ILG101" s="74"/>
      <c r="ILH101" s="74"/>
      <c r="ILI101" s="77"/>
      <c r="ILJ101" s="77"/>
      <c r="ILK101" s="11"/>
      <c r="ILQ101" s="73"/>
      <c r="ILR101" s="73"/>
      <c r="ILS101" s="73"/>
      <c r="ILT101" s="73"/>
      <c r="ILU101" s="74"/>
      <c r="ILV101" s="74"/>
      <c r="ILW101" s="77"/>
      <c r="ILX101" s="77"/>
      <c r="ILY101" s="11"/>
      <c r="IME101" s="73"/>
      <c r="IMF101" s="73"/>
      <c r="IMG101" s="73"/>
      <c r="IMH101" s="73"/>
      <c r="IMI101" s="74"/>
      <c r="IMJ101" s="74"/>
      <c r="IMK101" s="77"/>
      <c r="IML101" s="77"/>
      <c r="IMM101" s="11"/>
      <c r="IMS101" s="73"/>
      <c r="IMT101" s="73"/>
      <c r="IMU101" s="73"/>
      <c r="IMV101" s="73"/>
      <c r="IMW101" s="74"/>
      <c r="IMX101" s="74"/>
      <c r="IMY101" s="77"/>
      <c r="IMZ101" s="77"/>
      <c r="INA101" s="11"/>
      <c r="ING101" s="73"/>
      <c r="INH101" s="73"/>
      <c r="INI101" s="73"/>
      <c r="INJ101" s="73"/>
      <c r="INK101" s="74"/>
      <c r="INL101" s="74"/>
      <c r="INM101" s="77"/>
      <c r="INN101" s="77"/>
      <c r="INO101" s="11"/>
      <c r="INU101" s="73"/>
      <c r="INV101" s="73"/>
      <c r="INW101" s="73"/>
      <c r="INX101" s="73"/>
      <c r="INY101" s="74"/>
      <c r="INZ101" s="74"/>
      <c r="IOA101" s="77"/>
      <c r="IOB101" s="77"/>
      <c r="IOC101" s="11"/>
      <c r="IOI101" s="73"/>
      <c r="IOJ101" s="73"/>
      <c r="IOK101" s="73"/>
      <c r="IOL101" s="73"/>
      <c r="IOM101" s="74"/>
      <c r="ION101" s="74"/>
      <c r="IOO101" s="77"/>
      <c r="IOP101" s="77"/>
      <c r="IOQ101" s="11"/>
      <c r="IOW101" s="73"/>
      <c r="IOX101" s="73"/>
      <c r="IOY101" s="73"/>
      <c r="IOZ101" s="73"/>
      <c r="IPA101" s="74"/>
      <c r="IPB101" s="74"/>
      <c r="IPC101" s="77"/>
      <c r="IPD101" s="77"/>
      <c r="IPE101" s="11"/>
      <c r="IPK101" s="73"/>
      <c r="IPL101" s="73"/>
      <c r="IPM101" s="73"/>
      <c r="IPN101" s="73"/>
      <c r="IPO101" s="74"/>
      <c r="IPP101" s="74"/>
      <c r="IPQ101" s="77"/>
      <c r="IPR101" s="77"/>
      <c r="IPS101" s="11"/>
      <c r="IPY101" s="73"/>
      <c r="IPZ101" s="73"/>
      <c r="IQA101" s="73"/>
      <c r="IQB101" s="73"/>
      <c r="IQC101" s="74"/>
      <c r="IQD101" s="74"/>
      <c r="IQE101" s="77"/>
      <c r="IQF101" s="77"/>
      <c r="IQG101" s="11"/>
      <c r="IQM101" s="73"/>
      <c r="IQN101" s="73"/>
      <c r="IQO101" s="73"/>
      <c r="IQP101" s="73"/>
      <c r="IQQ101" s="74"/>
      <c r="IQR101" s="74"/>
      <c r="IQS101" s="77"/>
      <c r="IQT101" s="77"/>
      <c r="IQU101" s="11"/>
      <c r="IRA101" s="73"/>
      <c r="IRB101" s="73"/>
      <c r="IRC101" s="73"/>
      <c r="IRD101" s="73"/>
      <c r="IRE101" s="74"/>
      <c r="IRF101" s="74"/>
      <c r="IRG101" s="77"/>
      <c r="IRH101" s="77"/>
      <c r="IRI101" s="11"/>
      <c r="IRO101" s="73"/>
      <c r="IRP101" s="73"/>
      <c r="IRQ101" s="73"/>
      <c r="IRR101" s="73"/>
      <c r="IRS101" s="74"/>
      <c r="IRT101" s="74"/>
      <c r="IRU101" s="77"/>
      <c r="IRV101" s="77"/>
      <c r="IRW101" s="11"/>
      <c r="ISC101" s="73"/>
      <c r="ISD101" s="73"/>
      <c r="ISE101" s="73"/>
      <c r="ISF101" s="73"/>
      <c r="ISG101" s="74"/>
      <c r="ISH101" s="74"/>
      <c r="ISI101" s="77"/>
      <c r="ISJ101" s="77"/>
      <c r="ISK101" s="11"/>
      <c r="ISQ101" s="73"/>
      <c r="ISR101" s="73"/>
      <c r="ISS101" s="73"/>
      <c r="IST101" s="73"/>
      <c r="ISU101" s="74"/>
      <c r="ISV101" s="74"/>
      <c r="ISW101" s="77"/>
      <c r="ISX101" s="77"/>
      <c r="ISY101" s="11"/>
      <c r="ITE101" s="73"/>
      <c r="ITF101" s="73"/>
      <c r="ITG101" s="73"/>
      <c r="ITH101" s="73"/>
      <c r="ITI101" s="74"/>
      <c r="ITJ101" s="74"/>
      <c r="ITK101" s="77"/>
      <c r="ITL101" s="77"/>
      <c r="ITM101" s="11"/>
      <c r="ITS101" s="73"/>
      <c r="ITT101" s="73"/>
      <c r="ITU101" s="73"/>
      <c r="ITV101" s="73"/>
      <c r="ITW101" s="74"/>
      <c r="ITX101" s="74"/>
      <c r="ITY101" s="77"/>
      <c r="ITZ101" s="77"/>
      <c r="IUA101" s="11"/>
      <c r="IUG101" s="73"/>
      <c r="IUH101" s="73"/>
      <c r="IUI101" s="73"/>
      <c r="IUJ101" s="73"/>
      <c r="IUK101" s="74"/>
      <c r="IUL101" s="74"/>
      <c r="IUM101" s="77"/>
      <c r="IUN101" s="77"/>
      <c r="IUO101" s="11"/>
      <c r="IUU101" s="73"/>
      <c r="IUV101" s="73"/>
      <c r="IUW101" s="73"/>
      <c r="IUX101" s="73"/>
      <c r="IUY101" s="74"/>
      <c r="IUZ101" s="74"/>
      <c r="IVA101" s="77"/>
      <c r="IVB101" s="77"/>
      <c r="IVC101" s="11"/>
      <c r="IVI101" s="73"/>
      <c r="IVJ101" s="73"/>
      <c r="IVK101" s="73"/>
      <c r="IVL101" s="73"/>
      <c r="IVM101" s="74"/>
      <c r="IVN101" s="74"/>
      <c r="IVO101" s="77"/>
      <c r="IVP101" s="77"/>
      <c r="IVQ101" s="11"/>
      <c r="IVW101" s="73"/>
      <c r="IVX101" s="73"/>
      <c r="IVY101" s="73"/>
      <c r="IVZ101" s="73"/>
      <c r="IWA101" s="74"/>
      <c r="IWB101" s="74"/>
      <c r="IWC101" s="77"/>
      <c r="IWD101" s="77"/>
      <c r="IWE101" s="11"/>
      <c r="IWK101" s="73"/>
      <c r="IWL101" s="73"/>
      <c r="IWM101" s="73"/>
      <c r="IWN101" s="73"/>
      <c r="IWO101" s="74"/>
      <c r="IWP101" s="74"/>
      <c r="IWQ101" s="77"/>
      <c r="IWR101" s="77"/>
      <c r="IWS101" s="11"/>
      <c r="IWY101" s="73"/>
      <c r="IWZ101" s="73"/>
      <c r="IXA101" s="73"/>
      <c r="IXB101" s="73"/>
      <c r="IXC101" s="74"/>
      <c r="IXD101" s="74"/>
      <c r="IXE101" s="77"/>
      <c r="IXF101" s="77"/>
      <c r="IXG101" s="11"/>
      <c r="IXM101" s="73"/>
      <c r="IXN101" s="73"/>
      <c r="IXO101" s="73"/>
      <c r="IXP101" s="73"/>
      <c r="IXQ101" s="74"/>
      <c r="IXR101" s="74"/>
      <c r="IXS101" s="77"/>
      <c r="IXT101" s="77"/>
      <c r="IXU101" s="11"/>
      <c r="IYA101" s="73"/>
      <c r="IYB101" s="73"/>
      <c r="IYC101" s="73"/>
      <c r="IYD101" s="73"/>
      <c r="IYE101" s="74"/>
      <c r="IYF101" s="74"/>
      <c r="IYG101" s="77"/>
      <c r="IYH101" s="77"/>
      <c r="IYI101" s="11"/>
      <c r="IYO101" s="73"/>
      <c r="IYP101" s="73"/>
      <c r="IYQ101" s="73"/>
      <c r="IYR101" s="73"/>
      <c r="IYS101" s="74"/>
      <c r="IYT101" s="74"/>
      <c r="IYU101" s="77"/>
      <c r="IYV101" s="77"/>
      <c r="IYW101" s="11"/>
      <c r="IZC101" s="73"/>
      <c r="IZD101" s="73"/>
      <c r="IZE101" s="73"/>
      <c r="IZF101" s="73"/>
      <c r="IZG101" s="74"/>
      <c r="IZH101" s="74"/>
      <c r="IZI101" s="77"/>
      <c r="IZJ101" s="77"/>
      <c r="IZK101" s="11"/>
      <c r="IZQ101" s="73"/>
      <c r="IZR101" s="73"/>
      <c r="IZS101" s="73"/>
      <c r="IZT101" s="73"/>
      <c r="IZU101" s="74"/>
      <c r="IZV101" s="74"/>
      <c r="IZW101" s="77"/>
      <c r="IZX101" s="77"/>
      <c r="IZY101" s="11"/>
      <c r="JAE101" s="73"/>
      <c r="JAF101" s="73"/>
      <c r="JAG101" s="73"/>
      <c r="JAH101" s="73"/>
      <c r="JAI101" s="74"/>
      <c r="JAJ101" s="74"/>
      <c r="JAK101" s="77"/>
      <c r="JAL101" s="77"/>
      <c r="JAM101" s="11"/>
      <c r="JAS101" s="73"/>
      <c r="JAT101" s="73"/>
      <c r="JAU101" s="73"/>
      <c r="JAV101" s="73"/>
      <c r="JAW101" s="74"/>
      <c r="JAX101" s="74"/>
      <c r="JAY101" s="77"/>
      <c r="JAZ101" s="77"/>
      <c r="JBA101" s="11"/>
      <c r="JBG101" s="73"/>
      <c r="JBH101" s="73"/>
      <c r="JBI101" s="73"/>
      <c r="JBJ101" s="73"/>
      <c r="JBK101" s="74"/>
      <c r="JBL101" s="74"/>
      <c r="JBM101" s="77"/>
      <c r="JBN101" s="77"/>
      <c r="JBO101" s="11"/>
      <c r="JBU101" s="73"/>
      <c r="JBV101" s="73"/>
      <c r="JBW101" s="73"/>
      <c r="JBX101" s="73"/>
      <c r="JBY101" s="74"/>
      <c r="JBZ101" s="74"/>
      <c r="JCA101" s="77"/>
      <c r="JCB101" s="77"/>
      <c r="JCC101" s="11"/>
      <c r="JCI101" s="73"/>
      <c r="JCJ101" s="73"/>
      <c r="JCK101" s="73"/>
      <c r="JCL101" s="73"/>
      <c r="JCM101" s="74"/>
      <c r="JCN101" s="74"/>
      <c r="JCO101" s="77"/>
      <c r="JCP101" s="77"/>
      <c r="JCQ101" s="11"/>
      <c r="JCW101" s="73"/>
      <c r="JCX101" s="73"/>
      <c r="JCY101" s="73"/>
      <c r="JCZ101" s="73"/>
      <c r="JDA101" s="74"/>
      <c r="JDB101" s="74"/>
      <c r="JDC101" s="77"/>
      <c r="JDD101" s="77"/>
      <c r="JDE101" s="11"/>
      <c r="JDK101" s="73"/>
      <c r="JDL101" s="73"/>
      <c r="JDM101" s="73"/>
      <c r="JDN101" s="73"/>
      <c r="JDO101" s="74"/>
      <c r="JDP101" s="74"/>
      <c r="JDQ101" s="77"/>
      <c r="JDR101" s="77"/>
      <c r="JDS101" s="11"/>
      <c r="JDY101" s="73"/>
      <c r="JDZ101" s="73"/>
      <c r="JEA101" s="73"/>
      <c r="JEB101" s="73"/>
      <c r="JEC101" s="74"/>
      <c r="JED101" s="74"/>
      <c r="JEE101" s="77"/>
      <c r="JEF101" s="77"/>
      <c r="JEG101" s="11"/>
      <c r="JEM101" s="73"/>
      <c r="JEN101" s="73"/>
      <c r="JEO101" s="73"/>
      <c r="JEP101" s="73"/>
      <c r="JEQ101" s="74"/>
      <c r="JER101" s="74"/>
      <c r="JES101" s="77"/>
      <c r="JET101" s="77"/>
      <c r="JEU101" s="11"/>
      <c r="JFA101" s="73"/>
      <c r="JFB101" s="73"/>
      <c r="JFC101" s="73"/>
      <c r="JFD101" s="73"/>
      <c r="JFE101" s="74"/>
      <c r="JFF101" s="74"/>
      <c r="JFG101" s="77"/>
      <c r="JFH101" s="77"/>
      <c r="JFI101" s="11"/>
      <c r="JFO101" s="73"/>
      <c r="JFP101" s="73"/>
      <c r="JFQ101" s="73"/>
      <c r="JFR101" s="73"/>
      <c r="JFS101" s="74"/>
      <c r="JFT101" s="74"/>
      <c r="JFU101" s="77"/>
      <c r="JFV101" s="77"/>
      <c r="JFW101" s="11"/>
      <c r="JGC101" s="73"/>
      <c r="JGD101" s="73"/>
      <c r="JGE101" s="73"/>
      <c r="JGF101" s="73"/>
      <c r="JGG101" s="74"/>
      <c r="JGH101" s="74"/>
      <c r="JGI101" s="77"/>
      <c r="JGJ101" s="77"/>
      <c r="JGK101" s="11"/>
      <c r="JGQ101" s="73"/>
      <c r="JGR101" s="73"/>
      <c r="JGS101" s="73"/>
      <c r="JGT101" s="73"/>
      <c r="JGU101" s="74"/>
      <c r="JGV101" s="74"/>
      <c r="JGW101" s="77"/>
      <c r="JGX101" s="77"/>
      <c r="JGY101" s="11"/>
      <c r="JHE101" s="73"/>
      <c r="JHF101" s="73"/>
      <c r="JHG101" s="73"/>
      <c r="JHH101" s="73"/>
      <c r="JHI101" s="74"/>
      <c r="JHJ101" s="74"/>
      <c r="JHK101" s="77"/>
      <c r="JHL101" s="77"/>
      <c r="JHM101" s="11"/>
      <c r="JHS101" s="73"/>
      <c r="JHT101" s="73"/>
      <c r="JHU101" s="73"/>
      <c r="JHV101" s="73"/>
      <c r="JHW101" s="74"/>
      <c r="JHX101" s="74"/>
      <c r="JHY101" s="77"/>
      <c r="JHZ101" s="77"/>
      <c r="JIA101" s="11"/>
      <c r="JIG101" s="73"/>
      <c r="JIH101" s="73"/>
      <c r="JII101" s="73"/>
      <c r="JIJ101" s="73"/>
      <c r="JIK101" s="74"/>
      <c r="JIL101" s="74"/>
      <c r="JIM101" s="77"/>
      <c r="JIN101" s="77"/>
      <c r="JIO101" s="11"/>
      <c r="JIU101" s="73"/>
      <c r="JIV101" s="73"/>
      <c r="JIW101" s="73"/>
      <c r="JIX101" s="73"/>
      <c r="JIY101" s="74"/>
      <c r="JIZ101" s="74"/>
      <c r="JJA101" s="77"/>
      <c r="JJB101" s="77"/>
      <c r="JJC101" s="11"/>
      <c r="JJI101" s="73"/>
      <c r="JJJ101" s="73"/>
      <c r="JJK101" s="73"/>
      <c r="JJL101" s="73"/>
      <c r="JJM101" s="74"/>
      <c r="JJN101" s="74"/>
      <c r="JJO101" s="77"/>
      <c r="JJP101" s="77"/>
      <c r="JJQ101" s="11"/>
      <c r="JJW101" s="73"/>
      <c r="JJX101" s="73"/>
      <c r="JJY101" s="73"/>
      <c r="JJZ101" s="73"/>
      <c r="JKA101" s="74"/>
      <c r="JKB101" s="74"/>
      <c r="JKC101" s="77"/>
      <c r="JKD101" s="77"/>
      <c r="JKE101" s="11"/>
      <c r="JKK101" s="73"/>
      <c r="JKL101" s="73"/>
      <c r="JKM101" s="73"/>
      <c r="JKN101" s="73"/>
      <c r="JKO101" s="74"/>
      <c r="JKP101" s="74"/>
      <c r="JKQ101" s="77"/>
      <c r="JKR101" s="77"/>
      <c r="JKS101" s="11"/>
      <c r="JKY101" s="73"/>
      <c r="JKZ101" s="73"/>
      <c r="JLA101" s="73"/>
      <c r="JLB101" s="73"/>
      <c r="JLC101" s="74"/>
      <c r="JLD101" s="74"/>
      <c r="JLE101" s="77"/>
      <c r="JLF101" s="77"/>
      <c r="JLG101" s="11"/>
      <c r="JLM101" s="73"/>
      <c r="JLN101" s="73"/>
      <c r="JLO101" s="73"/>
      <c r="JLP101" s="73"/>
      <c r="JLQ101" s="74"/>
      <c r="JLR101" s="74"/>
      <c r="JLS101" s="77"/>
      <c r="JLT101" s="77"/>
      <c r="JLU101" s="11"/>
      <c r="JMA101" s="73"/>
      <c r="JMB101" s="73"/>
      <c r="JMC101" s="73"/>
      <c r="JMD101" s="73"/>
      <c r="JME101" s="74"/>
      <c r="JMF101" s="74"/>
      <c r="JMG101" s="77"/>
      <c r="JMH101" s="77"/>
      <c r="JMI101" s="11"/>
      <c r="JMO101" s="73"/>
      <c r="JMP101" s="73"/>
      <c r="JMQ101" s="73"/>
      <c r="JMR101" s="73"/>
      <c r="JMS101" s="74"/>
      <c r="JMT101" s="74"/>
      <c r="JMU101" s="77"/>
      <c r="JMV101" s="77"/>
      <c r="JMW101" s="11"/>
      <c r="JNC101" s="73"/>
      <c r="JND101" s="73"/>
      <c r="JNE101" s="73"/>
      <c r="JNF101" s="73"/>
      <c r="JNG101" s="74"/>
      <c r="JNH101" s="74"/>
      <c r="JNI101" s="77"/>
      <c r="JNJ101" s="77"/>
      <c r="JNK101" s="11"/>
      <c r="JNQ101" s="73"/>
      <c r="JNR101" s="73"/>
      <c r="JNS101" s="73"/>
      <c r="JNT101" s="73"/>
      <c r="JNU101" s="74"/>
      <c r="JNV101" s="74"/>
      <c r="JNW101" s="77"/>
      <c r="JNX101" s="77"/>
      <c r="JNY101" s="11"/>
      <c r="JOE101" s="73"/>
      <c r="JOF101" s="73"/>
      <c r="JOG101" s="73"/>
      <c r="JOH101" s="73"/>
      <c r="JOI101" s="74"/>
      <c r="JOJ101" s="74"/>
      <c r="JOK101" s="77"/>
      <c r="JOL101" s="77"/>
      <c r="JOM101" s="11"/>
      <c r="JOS101" s="73"/>
      <c r="JOT101" s="73"/>
      <c r="JOU101" s="73"/>
      <c r="JOV101" s="73"/>
      <c r="JOW101" s="74"/>
      <c r="JOX101" s="74"/>
      <c r="JOY101" s="77"/>
      <c r="JOZ101" s="77"/>
      <c r="JPA101" s="11"/>
      <c r="JPG101" s="73"/>
      <c r="JPH101" s="73"/>
      <c r="JPI101" s="73"/>
      <c r="JPJ101" s="73"/>
      <c r="JPK101" s="74"/>
      <c r="JPL101" s="74"/>
      <c r="JPM101" s="77"/>
      <c r="JPN101" s="77"/>
      <c r="JPO101" s="11"/>
      <c r="JPU101" s="73"/>
      <c r="JPV101" s="73"/>
      <c r="JPW101" s="73"/>
      <c r="JPX101" s="73"/>
      <c r="JPY101" s="74"/>
      <c r="JPZ101" s="74"/>
      <c r="JQA101" s="77"/>
      <c r="JQB101" s="77"/>
      <c r="JQC101" s="11"/>
      <c r="JQI101" s="73"/>
      <c r="JQJ101" s="73"/>
      <c r="JQK101" s="73"/>
      <c r="JQL101" s="73"/>
      <c r="JQM101" s="74"/>
      <c r="JQN101" s="74"/>
      <c r="JQO101" s="77"/>
      <c r="JQP101" s="77"/>
      <c r="JQQ101" s="11"/>
      <c r="JQW101" s="73"/>
      <c r="JQX101" s="73"/>
      <c r="JQY101" s="73"/>
      <c r="JQZ101" s="73"/>
      <c r="JRA101" s="74"/>
      <c r="JRB101" s="74"/>
      <c r="JRC101" s="77"/>
      <c r="JRD101" s="77"/>
      <c r="JRE101" s="11"/>
      <c r="JRK101" s="73"/>
      <c r="JRL101" s="73"/>
      <c r="JRM101" s="73"/>
      <c r="JRN101" s="73"/>
      <c r="JRO101" s="74"/>
      <c r="JRP101" s="74"/>
      <c r="JRQ101" s="77"/>
      <c r="JRR101" s="77"/>
      <c r="JRS101" s="11"/>
      <c r="JRY101" s="73"/>
      <c r="JRZ101" s="73"/>
      <c r="JSA101" s="73"/>
      <c r="JSB101" s="73"/>
      <c r="JSC101" s="74"/>
      <c r="JSD101" s="74"/>
      <c r="JSE101" s="77"/>
      <c r="JSF101" s="77"/>
      <c r="JSG101" s="11"/>
      <c r="JSM101" s="73"/>
      <c r="JSN101" s="73"/>
      <c r="JSO101" s="73"/>
      <c r="JSP101" s="73"/>
      <c r="JSQ101" s="74"/>
      <c r="JSR101" s="74"/>
      <c r="JSS101" s="77"/>
      <c r="JST101" s="77"/>
      <c r="JSU101" s="11"/>
      <c r="JTA101" s="73"/>
      <c r="JTB101" s="73"/>
      <c r="JTC101" s="73"/>
      <c r="JTD101" s="73"/>
      <c r="JTE101" s="74"/>
      <c r="JTF101" s="74"/>
      <c r="JTG101" s="77"/>
      <c r="JTH101" s="77"/>
      <c r="JTI101" s="11"/>
      <c r="JTO101" s="73"/>
      <c r="JTP101" s="73"/>
      <c r="JTQ101" s="73"/>
      <c r="JTR101" s="73"/>
      <c r="JTS101" s="74"/>
      <c r="JTT101" s="74"/>
      <c r="JTU101" s="77"/>
      <c r="JTV101" s="77"/>
      <c r="JTW101" s="11"/>
      <c r="JUC101" s="73"/>
      <c r="JUD101" s="73"/>
      <c r="JUE101" s="73"/>
      <c r="JUF101" s="73"/>
      <c r="JUG101" s="74"/>
      <c r="JUH101" s="74"/>
      <c r="JUI101" s="77"/>
      <c r="JUJ101" s="77"/>
      <c r="JUK101" s="11"/>
      <c r="JUQ101" s="73"/>
      <c r="JUR101" s="73"/>
      <c r="JUS101" s="73"/>
      <c r="JUT101" s="73"/>
      <c r="JUU101" s="74"/>
      <c r="JUV101" s="74"/>
      <c r="JUW101" s="77"/>
      <c r="JUX101" s="77"/>
      <c r="JUY101" s="11"/>
      <c r="JVE101" s="73"/>
      <c r="JVF101" s="73"/>
      <c r="JVG101" s="73"/>
      <c r="JVH101" s="73"/>
      <c r="JVI101" s="74"/>
      <c r="JVJ101" s="74"/>
      <c r="JVK101" s="77"/>
      <c r="JVL101" s="77"/>
      <c r="JVM101" s="11"/>
      <c r="JVS101" s="73"/>
      <c r="JVT101" s="73"/>
      <c r="JVU101" s="73"/>
      <c r="JVV101" s="73"/>
      <c r="JVW101" s="74"/>
      <c r="JVX101" s="74"/>
      <c r="JVY101" s="77"/>
      <c r="JVZ101" s="77"/>
      <c r="JWA101" s="11"/>
      <c r="JWG101" s="73"/>
      <c r="JWH101" s="73"/>
      <c r="JWI101" s="73"/>
      <c r="JWJ101" s="73"/>
      <c r="JWK101" s="74"/>
      <c r="JWL101" s="74"/>
      <c r="JWM101" s="77"/>
      <c r="JWN101" s="77"/>
      <c r="JWO101" s="11"/>
      <c r="JWU101" s="73"/>
      <c r="JWV101" s="73"/>
      <c r="JWW101" s="73"/>
      <c r="JWX101" s="73"/>
      <c r="JWY101" s="74"/>
      <c r="JWZ101" s="74"/>
      <c r="JXA101" s="77"/>
      <c r="JXB101" s="77"/>
      <c r="JXC101" s="11"/>
      <c r="JXI101" s="73"/>
      <c r="JXJ101" s="73"/>
      <c r="JXK101" s="73"/>
      <c r="JXL101" s="73"/>
      <c r="JXM101" s="74"/>
      <c r="JXN101" s="74"/>
      <c r="JXO101" s="77"/>
      <c r="JXP101" s="77"/>
      <c r="JXQ101" s="11"/>
      <c r="JXW101" s="73"/>
      <c r="JXX101" s="73"/>
      <c r="JXY101" s="73"/>
      <c r="JXZ101" s="73"/>
      <c r="JYA101" s="74"/>
      <c r="JYB101" s="74"/>
      <c r="JYC101" s="77"/>
      <c r="JYD101" s="77"/>
      <c r="JYE101" s="11"/>
      <c r="JYK101" s="73"/>
      <c r="JYL101" s="73"/>
      <c r="JYM101" s="73"/>
      <c r="JYN101" s="73"/>
      <c r="JYO101" s="74"/>
      <c r="JYP101" s="74"/>
      <c r="JYQ101" s="77"/>
      <c r="JYR101" s="77"/>
      <c r="JYS101" s="11"/>
      <c r="JYY101" s="73"/>
      <c r="JYZ101" s="73"/>
      <c r="JZA101" s="73"/>
      <c r="JZB101" s="73"/>
      <c r="JZC101" s="74"/>
      <c r="JZD101" s="74"/>
      <c r="JZE101" s="77"/>
      <c r="JZF101" s="77"/>
      <c r="JZG101" s="11"/>
      <c r="JZM101" s="73"/>
      <c r="JZN101" s="73"/>
      <c r="JZO101" s="73"/>
      <c r="JZP101" s="73"/>
      <c r="JZQ101" s="74"/>
      <c r="JZR101" s="74"/>
      <c r="JZS101" s="77"/>
      <c r="JZT101" s="77"/>
      <c r="JZU101" s="11"/>
      <c r="KAA101" s="73"/>
      <c r="KAB101" s="73"/>
      <c r="KAC101" s="73"/>
      <c r="KAD101" s="73"/>
      <c r="KAE101" s="74"/>
      <c r="KAF101" s="74"/>
      <c r="KAG101" s="77"/>
      <c r="KAH101" s="77"/>
      <c r="KAI101" s="11"/>
      <c r="KAO101" s="73"/>
      <c r="KAP101" s="73"/>
      <c r="KAQ101" s="73"/>
      <c r="KAR101" s="73"/>
      <c r="KAS101" s="74"/>
      <c r="KAT101" s="74"/>
      <c r="KAU101" s="77"/>
      <c r="KAV101" s="77"/>
      <c r="KAW101" s="11"/>
      <c r="KBC101" s="73"/>
      <c r="KBD101" s="73"/>
      <c r="KBE101" s="73"/>
      <c r="KBF101" s="73"/>
      <c r="KBG101" s="74"/>
      <c r="KBH101" s="74"/>
      <c r="KBI101" s="77"/>
      <c r="KBJ101" s="77"/>
      <c r="KBK101" s="11"/>
      <c r="KBQ101" s="73"/>
      <c r="KBR101" s="73"/>
      <c r="KBS101" s="73"/>
      <c r="KBT101" s="73"/>
      <c r="KBU101" s="74"/>
      <c r="KBV101" s="74"/>
      <c r="KBW101" s="77"/>
      <c r="KBX101" s="77"/>
      <c r="KBY101" s="11"/>
      <c r="KCE101" s="73"/>
      <c r="KCF101" s="73"/>
      <c r="KCG101" s="73"/>
      <c r="KCH101" s="73"/>
      <c r="KCI101" s="74"/>
      <c r="KCJ101" s="74"/>
      <c r="KCK101" s="77"/>
      <c r="KCL101" s="77"/>
      <c r="KCM101" s="11"/>
      <c r="KCS101" s="73"/>
      <c r="KCT101" s="73"/>
      <c r="KCU101" s="73"/>
      <c r="KCV101" s="73"/>
      <c r="KCW101" s="74"/>
      <c r="KCX101" s="74"/>
      <c r="KCY101" s="77"/>
      <c r="KCZ101" s="77"/>
      <c r="KDA101" s="11"/>
      <c r="KDG101" s="73"/>
      <c r="KDH101" s="73"/>
      <c r="KDI101" s="73"/>
      <c r="KDJ101" s="73"/>
      <c r="KDK101" s="74"/>
      <c r="KDL101" s="74"/>
      <c r="KDM101" s="77"/>
      <c r="KDN101" s="77"/>
      <c r="KDO101" s="11"/>
      <c r="KDU101" s="73"/>
      <c r="KDV101" s="73"/>
      <c r="KDW101" s="73"/>
      <c r="KDX101" s="73"/>
      <c r="KDY101" s="74"/>
      <c r="KDZ101" s="74"/>
      <c r="KEA101" s="77"/>
      <c r="KEB101" s="77"/>
      <c r="KEC101" s="11"/>
      <c r="KEI101" s="73"/>
      <c r="KEJ101" s="73"/>
      <c r="KEK101" s="73"/>
      <c r="KEL101" s="73"/>
      <c r="KEM101" s="74"/>
      <c r="KEN101" s="74"/>
      <c r="KEO101" s="77"/>
      <c r="KEP101" s="77"/>
      <c r="KEQ101" s="11"/>
      <c r="KEW101" s="73"/>
      <c r="KEX101" s="73"/>
      <c r="KEY101" s="73"/>
      <c r="KEZ101" s="73"/>
      <c r="KFA101" s="74"/>
      <c r="KFB101" s="74"/>
      <c r="KFC101" s="77"/>
      <c r="KFD101" s="77"/>
      <c r="KFE101" s="11"/>
      <c r="KFK101" s="73"/>
      <c r="KFL101" s="73"/>
      <c r="KFM101" s="73"/>
      <c r="KFN101" s="73"/>
      <c r="KFO101" s="74"/>
      <c r="KFP101" s="74"/>
      <c r="KFQ101" s="77"/>
      <c r="KFR101" s="77"/>
      <c r="KFS101" s="11"/>
      <c r="KFY101" s="73"/>
      <c r="KFZ101" s="73"/>
      <c r="KGA101" s="73"/>
      <c r="KGB101" s="73"/>
      <c r="KGC101" s="74"/>
      <c r="KGD101" s="74"/>
      <c r="KGE101" s="77"/>
      <c r="KGF101" s="77"/>
      <c r="KGG101" s="11"/>
      <c r="KGM101" s="73"/>
      <c r="KGN101" s="73"/>
      <c r="KGO101" s="73"/>
      <c r="KGP101" s="73"/>
      <c r="KGQ101" s="74"/>
      <c r="KGR101" s="74"/>
      <c r="KGS101" s="77"/>
      <c r="KGT101" s="77"/>
      <c r="KGU101" s="11"/>
      <c r="KHA101" s="73"/>
      <c r="KHB101" s="73"/>
      <c r="KHC101" s="73"/>
      <c r="KHD101" s="73"/>
      <c r="KHE101" s="74"/>
      <c r="KHF101" s="74"/>
      <c r="KHG101" s="77"/>
      <c r="KHH101" s="77"/>
      <c r="KHI101" s="11"/>
      <c r="KHO101" s="73"/>
      <c r="KHP101" s="73"/>
      <c r="KHQ101" s="73"/>
      <c r="KHR101" s="73"/>
      <c r="KHS101" s="74"/>
      <c r="KHT101" s="74"/>
      <c r="KHU101" s="77"/>
      <c r="KHV101" s="77"/>
      <c r="KHW101" s="11"/>
      <c r="KIC101" s="73"/>
      <c r="KID101" s="73"/>
      <c r="KIE101" s="73"/>
      <c r="KIF101" s="73"/>
      <c r="KIG101" s="74"/>
      <c r="KIH101" s="74"/>
      <c r="KII101" s="77"/>
      <c r="KIJ101" s="77"/>
      <c r="KIK101" s="11"/>
      <c r="KIQ101" s="73"/>
      <c r="KIR101" s="73"/>
      <c r="KIS101" s="73"/>
      <c r="KIT101" s="73"/>
      <c r="KIU101" s="74"/>
      <c r="KIV101" s="74"/>
      <c r="KIW101" s="77"/>
      <c r="KIX101" s="77"/>
      <c r="KIY101" s="11"/>
      <c r="KJE101" s="73"/>
      <c r="KJF101" s="73"/>
      <c r="KJG101" s="73"/>
      <c r="KJH101" s="73"/>
      <c r="KJI101" s="74"/>
      <c r="KJJ101" s="74"/>
      <c r="KJK101" s="77"/>
      <c r="KJL101" s="77"/>
      <c r="KJM101" s="11"/>
      <c r="KJS101" s="73"/>
      <c r="KJT101" s="73"/>
      <c r="KJU101" s="73"/>
      <c r="KJV101" s="73"/>
      <c r="KJW101" s="74"/>
      <c r="KJX101" s="74"/>
      <c r="KJY101" s="77"/>
      <c r="KJZ101" s="77"/>
      <c r="KKA101" s="11"/>
      <c r="KKG101" s="73"/>
      <c r="KKH101" s="73"/>
      <c r="KKI101" s="73"/>
      <c r="KKJ101" s="73"/>
      <c r="KKK101" s="74"/>
      <c r="KKL101" s="74"/>
      <c r="KKM101" s="77"/>
      <c r="KKN101" s="77"/>
      <c r="KKO101" s="11"/>
      <c r="KKU101" s="73"/>
      <c r="KKV101" s="73"/>
      <c r="KKW101" s="73"/>
      <c r="KKX101" s="73"/>
      <c r="KKY101" s="74"/>
      <c r="KKZ101" s="74"/>
      <c r="KLA101" s="77"/>
      <c r="KLB101" s="77"/>
      <c r="KLC101" s="11"/>
      <c r="KLI101" s="73"/>
      <c r="KLJ101" s="73"/>
      <c r="KLK101" s="73"/>
      <c r="KLL101" s="73"/>
      <c r="KLM101" s="74"/>
      <c r="KLN101" s="74"/>
      <c r="KLO101" s="77"/>
      <c r="KLP101" s="77"/>
      <c r="KLQ101" s="11"/>
      <c r="KLW101" s="73"/>
      <c r="KLX101" s="73"/>
      <c r="KLY101" s="73"/>
      <c r="KLZ101" s="73"/>
      <c r="KMA101" s="74"/>
      <c r="KMB101" s="74"/>
      <c r="KMC101" s="77"/>
      <c r="KMD101" s="77"/>
      <c r="KME101" s="11"/>
      <c r="KMK101" s="73"/>
      <c r="KML101" s="73"/>
      <c r="KMM101" s="73"/>
      <c r="KMN101" s="73"/>
      <c r="KMO101" s="74"/>
      <c r="KMP101" s="74"/>
      <c r="KMQ101" s="77"/>
      <c r="KMR101" s="77"/>
      <c r="KMS101" s="11"/>
      <c r="KMY101" s="73"/>
      <c r="KMZ101" s="73"/>
      <c r="KNA101" s="73"/>
      <c r="KNB101" s="73"/>
      <c r="KNC101" s="74"/>
      <c r="KND101" s="74"/>
      <c r="KNE101" s="77"/>
      <c r="KNF101" s="77"/>
      <c r="KNG101" s="11"/>
      <c r="KNM101" s="73"/>
      <c r="KNN101" s="73"/>
      <c r="KNO101" s="73"/>
      <c r="KNP101" s="73"/>
      <c r="KNQ101" s="74"/>
      <c r="KNR101" s="74"/>
      <c r="KNS101" s="77"/>
      <c r="KNT101" s="77"/>
      <c r="KNU101" s="11"/>
      <c r="KOA101" s="73"/>
      <c r="KOB101" s="73"/>
      <c r="KOC101" s="73"/>
      <c r="KOD101" s="73"/>
      <c r="KOE101" s="74"/>
      <c r="KOF101" s="74"/>
      <c r="KOG101" s="77"/>
      <c r="KOH101" s="77"/>
      <c r="KOI101" s="11"/>
      <c r="KOO101" s="73"/>
      <c r="KOP101" s="73"/>
      <c r="KOQ101" s="73"/>
      <c r="KOR101" s="73"/>
      <c r="KOS101" s="74"/>
      <c r="KOT101" s="74"/>
      <c r="KOU101" s="77"/>
      <c r="KOV101" s="77"/>
      <c r="KOW101" s="11"/>
      <c r="KPC101" s="73"/>
      <c r="KPD101" s="73"/>
      <c r="KPE101" s="73"/>
      <c r="KPF101" s="73"/>
      <c r="KPG101" s="74"/>
      <c r="KPH101" s="74"/>
      <c r="KPI101" s="77"/>
      <c r="KPJ101" s="77"/>
      <c r="KPK101" s="11"/>
      <c r="KPQ101" s="73"/>
      <c r="KPR101" s="73"/>
      <c r="KPS101" s="73"/>
      <c r="KPT101" s="73"/>
      <c r="KPU101" s="74"/>
      <c r="KPV101" s="74"/>
      <c r="KPW101" s="77"/>
      <c r="KPX101" s="77"/>
      <c r="KPY101" s="11"/>
      <c r="KQE101" s="73"/>
      <c r="KQF101" s="73"/>
      <c r="KQG101" s="73"/>
      <c r="KQH101" s="73"/>
      <c r="KQI101" s="74"/>
      <c r="KQJ101" s="74"/>
      <c r="KQK101" s="77"/>
      <c r="KQL101" s="77"/>
      <c r="KQM101" s="11"/>
      <c r="KQS101" s="73"/>
      <c r="KQT101" s="73"/>
      <c r="KQU101" s="73"/>
      <c r="KQV101" s="73"/>
      <c r="KQW101" s="74"/>
      <c r="KQX101" s="74"/>
      <c r="KQY101" s="77"/>
      <c r="KQZ101" s="77"/>
      <c r="KRA101" s="11"/>
      <c r="KRG101" s="73"/>
      <c r="KRH101" s="73"/>
      <c r="KRI101" s="73"/>
      <c r="KRJ101" s="73"/>
      <c r="KRK101" s="74"/>
      <c r="KRL101" s="74"/>
      <c r="KRM101" s="77"/>
      <c r="KRN101" s="77"/>
      <c r="KRO101" s="11"/>
      <c r="KRU101" s="73"/>
      <c r="KRV101" s="73"/>
      <c r="KRW101" s="73"/>
      <c r="KRX101" s="73"/>
      <c r="KRY101" s="74"/>
      <c r="KRZ101" s="74"/>
      <c r="KSA101" s="77"/>
      <c r="KSB101" s="77"/>
      <c r="KSC101" s="11"/>
      <c r="KSI101" s="73"/>
      <c r="KSJ101" s="73"/>
      <c r="KSK101" s="73"/>
      <c r="KSL101" s="73"/>
      <c r="KSM101" s="74"/>
      <c r="KSN101" s="74"/>
      <c r="KSO101" s="77"/>
      <c r="KSP101" s="77"/>
      <c r="KSQ101" s="11"/>
      <c r="KSW101" s="73"/>
      <c r="KSX101" s="73"/>
      <c r="KSY101" s="73"/>
      <c r="KSZ101" s="73"/>
      <c r="KTA101" s="74"/>
      <c r="KTB101" s="74"/>
      <c r="KTC101" s="77"/>
      <c r="KTD101" s="77"/>
      <c r="KTE101" s="11"/>
      <c r="KTK101" s="73"/>
      <c r="KTL101" s="73"/>
      <c r="KTM101" s="73"/>
      <c r="KTN101" s="73"/>
      <c r="KTO101" s="74"/>
      <c r="KTP101" s="74"/>
      <c r="KTQ101" s="77"/>
      <c r="KTR101" s="77"/>
      <c r="KTS101" s="11"/>
      <c r="KTY101" s="73"/>
      <c r="KTZ101" s="73"/>
      <c r="KUA101" s="73"/>
      <c r="KUB101" s="73"/>
      <c r="KUC101" s="74"/>
      <c r="KUD101" s="74"/>
      <c r="KUE101" s="77"/>
      <c r="KUF101" s="77"/>
      <c r="KUG101" s="11"/>
      <c r="KUM101" s="73"/>
      <c r="KUN101" s="73"/>
      <c r="KUO101" s="73"/>
      <c r="KUP101" s="73"/>
      <c r="KUQ101" s="74"/>
      <c r="KUR101" s="74"/>
      <c r="KUS101" s="77"/>
      <c r="KUT101" s="77"/>
      <c r="KUU101" s="11"/>
      <c r="KVA101" s="73"/>
      <c r="KVB101" s="73"/>
      <c r="KVC101" s="73"/>
      <c r="KVD101" s="73"/>
      <c r="KVE101" s="74"/>
      <c r="KVF101" s="74"/>
      <c r="KVG101" s="77"/>
      <c r="KVH101" s="77"/>
      <c r="KVI101" s="11"/>
      <c r="KVO101" s="73"/>
      <c r="KVP101" s="73"/>
      <c r="KVQ101" s="73"/>
      <c r="KVR101" s="73"/>
      <c r="KVS101" s="74"/>
      <c r="KVT101" s="74"/>
      <c r="KVU101" s="77"/>
      <c r="KVV101" s="77"/>
      <c r="KVW101" s="11"/>
      <c r="KWC101" s="73"/>
      <c r="KWD101" s="73"/>
      <c r="KWE101" s="73"/>
      <c r="KWF101" s="73"/>
      <c r="KWG101" s="74"/>
      <c r="KWH101" s="74"/>
      <c r="KWI101" s="77"/>
      <c r="KWJ101" s="77"/>
      <c r="KWK101" s="11"/>
      <c r="KWQ101" s="73"/>
      <c r="KWR101" s="73"/>
      <c r="KWS101" s="73"/>
      <c r="KWT101" s="73"/>
      <c r="KWU101" s="74"/>
      <c r="KWV101" s="74"/>
      <c r="KWW101" s="77"/>
      <c r="KWX101" s="77"/>
      <c r="KWY101" s="11"/>
      <c r="KXE101" s="73"/>
      <c r="KXF101" s="73"/>
      <c r="KXG101" s="73"/>
      <c r="KXH101" s="73"/>
      <c r="KXI101" s="74"/>
      <c r="KXJ101" s="74"/>
      <c r="KXK101" s="77"/>
      <c r="KXL101" s="77"/>
      <c r="KXM101" s="11"/>
      <c r="KXS101" s="73"/>
      <c r="KXT101" s="73"/>
      <c r="KXU101" s="73"/>
      <c r="KXV101" s="73"/>
      <c r="KXW101" s="74"/>
      <c r="KXX101" s="74"/>
      <c r="KXY101" s="77"/>
      <c r="KXZ101" s="77"/>
      <c r="KYA101" s="11"/>
      <c r="KYG101" s="73"/>
      <c r="KYH101" s="73"/>
      <c r="KYI101" s="73"/>
      <c r="KYJ101" s="73"/>
      <c r="KYK101" s="74"/>
      <c r="KYL101" s="74"/>
      <c r="KYM101" s="77"/>
      <c r="KYN101" s="77"/>
      <c r="KYO101" s="11"/>
      <c r="KYU101" s="73"/>
      <c r="KYV101" s="73"/>
      <c r="KYW101" s="73"/>
      <c r="KYX101" s="73"/>
      <c r="KYY101" s="74"/>
      <c r="KYZ101" s="74"/>
      <c r="KZA101" s="77"/>
      <c r="KZB101" s="77"/>
      <c r="KZC101" s="11"/>
      <c r="KZI101" s="73"/>
      <c r="KZJ101" s="73"/>
      <c r="KZK101" s="73"/>
      <c r="KZL101" s="73"/>
      <c r="KZM101" s="74"/>
      <c r="KZN101" s="74"/>
      <c r="KZO101" s="77"/>
      <c r="KZP101" s="77"/>
      <c r="KZQ101" s="11"/>
      <c r="KZW101" s="73"/>
      <c r="KZX101" s="73"/>
      <c r="KZY101" s="73"/>
      <c r="KZZ101" s="73"/>
      <c r="LAA101" s="74"/>
      <c r="LAB101" s="74"/>
      <c r="LAC101" s="77"/>
      <c r="LAD101" s="77"/>
      <c r="LAE101" s="11"/>
      <c r="LAK101" s="73"/>
      <c r="LAL101" s="73"/>
      <c r="LAM101" s="73"/>
      <c r="LAN101" s="73"/>
      <c r="LAO101" s="74"/>
      <c r="LAP101" s="74"/>
      <c r="LAQ101" s="77"/>
      <c r="LAR101" s="77"/>
      <c r="LAS101" s="11"/>
      <c r="LAY101" s="73"/>
      <c r="LAZ101" s="73"/>
      <c r="LBA101" s="73"/>
      <c r="LBB101" s="73"/>
      <c r="LBC101" s="74"/>
      <c r="LBD101" s="74"/>
      <c r="LBE101" s="77"/>
      <c r="LBF101" s="77"/>
      <c r="LBG101" s="11"/>
      <c r="LBM101" s="73"/>
      <c r="LBN101" s="73"/>
      <c r="LBO101" s="73"/>
      <c r="LBP101" s="73"/>
      <c r="LBQ101" s="74"/>
      <c r="LBR101" s="74"/>
      <c r="LBS101" s="77"/>
      <c r="LBT101" s="77"/>
      <c r="LBU101" s="11"/>
      <c r="LCA101" s="73"/>
      <c r="LCB101" s="73"/>
      <c r="LCC101" s="73"/>
      <c r="LCD101" s="73"/>
      <c r="LCE101" s="74"/>
      <c r="LCF101" s="74"/>
      <c r="LCG101" s="77"/>
      <c r="LCH101" s="77"/>
      <c r="LCI101" s="11"/>
      <c r="LCO101" s="73"/>
      <c r="LCP101" s="73"/>
      <c r="LCQ101" s="73"/>
      <c r="LCR101" s="73"/>
      <c r="LCS101" s="74"/>
      <c r="LCT101" s="74"/>
      <c r="LCU101" s="77"/>
      <c r="LCV101" s="77"/>
      <c r="LCW101" s="11"/>
      <c r="LDC101" s="73"/>
      <c r="LDD101" s="73"/>
      <c r="LDE101" s="73"/>
      <c r="LDF101" s="73"/>
      <c r="LDG101" s="74"/>
      <c r="LDH101" s="74"/>
      <c r="LDI101" s="77"/>
      <c r="LDJ101" s="77"/>
      <c r="LDK101" s="11"/>
      <c r="LDQ101" s="73"/>
      <c r="LDR101" s="73"/>
      <c r="LDS101" s="73"/>
      <c r="LDT101" s="73"/>
      <c r="LDU101" s="74"/>
      <c r="LDV101" s="74"/>
      <c r="LDW101" s="77"/>
      <c r="LDX101" s="77"/>
      <c r="LDY101" s="11"/>
      <c r="LEE101" s="73"/>
      <c r="LEF101" s="73"/>
      <c r="LEG101" s="73"/>
      <c r="LEH101" s="73"/>
      <c r="LEI101" s="74"/>
      <c r="LEJ101" s="74"/>
      <c r="LEK101" s="77"/>
      <c r="LEL101" s="77"/>
      <c r="LEM101" s="11"/>
      <c r="LES101" s="73"/>
      <c r="LET101" s="73"/>
      <c r="LEU101" s="73"/>
      <c r="LEV101" s="73"/>
      <c r="LEW101" s="74"/>
      <c r="LEX101" s="74"/>
      <c r="LEY101" s="77"/>
      <c r="LEZ101" s="77"/>
      <c r="LFA101" s="11"/>
      <c r="LFG101" s="73"/>
      <c r="LFH101" s="73"/>
      <c r="LFI101" s="73"/>
      <c r="LFJ101" s="73"/>
      <c r="LFK101" s="74"/>
      <c r="LFL101" s="74"/>
      <c r="LFM101" s="77"/>
      <c r="LFN101" s="77"/>
      <c r="LFO101" s="11"/>
      <c r="LFU101" s="73"/>
      <c r="LFV101" s="73"/>
      <c r="LFW101" s="73"/>
      <c r="LFX101" s="73"/>
      <c r="LFY101" s="74"/>
      <c r="LFZ101" s="74"/>
      <c r="LGA101" s="77"/>
      <c r="LGB101" s="77"/>
      <c r="LGC101" s="11"/>
      <c r="LGI101" s="73"/>
      <c r="LGJ101" s="73"/>
      <c r="LGK101" s="73"/>
      <c r="LGL101" s="73"/>
      <c r="LGM101" s="74"/>
      <c r="LGN101" s="74"/>
      <c r="LGO101" s="77"/>
      <c r="LGP101" s="77"/>
      <c r="LGQ101" s="11"/>
      <c r="LGW101" s="73"/>
      <c r="LGX101" s="73"/>
      <c r="LGY101" s="73"/>
      <c r="LGZ101" s="73"/>
      <c r="LHA101" s="74"/>
      <c r="LHB101" s="74"/>
      <c r="LHC101" s="77"/>
      <c r="LHD101" s="77"/>
      <c r="LHE101" s="11"/>
      <c r="LHK101" s="73"/>
      <c r="LHL101" s="73"/>
      <c r="LHM101" s="73"/>
      <c r="LHN101" s="73"/>
      <c r="LHO101" s="74"/>
      <c r="LHP101" s="74"/>
      <c r="LHQ101" s="77"/>
      <c r="LHR101" s="77"/>
      <c r="LHS101" s="11"/>
      <c r="LHY101" s="73"/>
      <c r="LHZ101" s="73"/>
      <c r="LIA101" s="73"/>
      <c r="LIB101" s="73"/>
      <c r="LIC101" s="74"/>
      <c r="LID101" s="74"/>
      <c r="LIE101" s="77"/>
      <c r="LIF101" s="77"/>
      <c r="LIG101" s="11"/>
      <c r="LIM101" s="73"/>
      <c r="LIN101" s="73"/>
      <c r="LIO101" s="73"/>
      <c r="LIP101" s="73"/>
      <c r="LIQ101" s="74"/>
      <c r="LIR101" s="74"/>
      <c r="LIS101" s="77"/>
      <c r="LIT101" s="77"/>
      <c r="LIU101" s="11"/>
      <c r="LJA101" s="73"/>
      <c r="LJB101" s="73"/>
      <c r="LJC101" s="73"/>
      <c r="LJD101" s="73"/>
      <c r="LJE101" s="74"/>
      <c r="LJF101" s="74"/>
      <c r="LJG101" s="77"/>
      <c r="LJH101" s="77"/>
      <c r="LJI101" s="11"/>
      <c r="LJO101" s="73"/>
      <c r="LJP101" s="73"/>
      <c r="LJQ101" s="73"/>
      <c r="LJR101" s="73"/>
      <c r="LJS101" s="74"/>
      <c r="LJT101" s="74"/>
      <c r="LJU101" s="77"/>
      <c r="LJV101" s="77"/>
      <c r="LJW101" s="11"/>
      <c r="LKC101" s="73"/>
      <c r="LKD101" s="73"/>
      <c r="LKE101" s="73"/>
      <c r="LKF101" s="73"/>
      <c r="LKG101" s="74"/>
      <c r="LKH101" s="74"/>
      <c r="LKI101" s="77"/>
      <c r="LKJ101" s="77"/>
      <c r="LKK101" s="11"/>
      <c r="LKQ101" s="73"/>
      <c r="LKR101" s="73"/>
      <c r="LKS101" s="73"/>
      <c r="LKT101" s="73"/>
      <c r="LKU101" s="74"/>
      <c r="LKV101" s="74"/>
      <c r="LKW101" s="77"/>
      <c r="LKX101" s="77"/>
      <c r="LKY101" s="11"/>
      <c r="LLE101" s="73"/>
      <c r="LLF101" s="73"/>
      <c r="LLG101" s="73"/>
      <c r="LLH101" s="73"/>
      <c r="LLI101" s="74"/>
      <c r="LLJ101" s="74"/>
      <c r="LLK101" s="77"/>
      <c r="LLL101" s="77"/>
      <c r="LLM101" s="11"/>
      <c r="LLS101" s="73"/>
      <c r="LLT101" s="73"/>
      <c r="LLU101" s="73"/>
      <c r="LLV101" s="73"/>
      <c r="LLW101" s="74"/>
      <c r="LLX101" s="74"/>
      <c r="LLY101" s="77"/>
      <c r="LLZ101" s="77"/>
      <c r="LMA101" s="11"/>
      <c r="LMG101" s="73"/>
      <c r="LMH101" s="73"/>
      <c r="LMI101" s="73"/>
      <c r="LMJ101" s="73"/>
      <c r="LMK101" s="74"/>
      <c r="LML101" s="74"/>
      <c r="LMM101" s="77"/>
      <c r="LMN101" s="77"/>
      <c r="LMO101" s="11"/>
      <c r="LMU101" s="73"/>
      <c r="LMV101" s="73"/>
      <c r="LMW101" s="73"/>
      <c r="LMX101" s="73"/>
      <c r="LMY101" s="74"/>
      <c r="LMZ101" s="74"/>
      <c r="LNA101" s="77"/>
      <c r="LNB101" s="77"/>
      <c r="LNC101" s="11"/>
      <c r="LNI101" s="73"/>
      <c r="LNJ101" s="73"/>
      <c r="LNK101" s="73"/>
      <c r="LNL101" s="73"/>
      <c r="LNM101" s="74"/>
      <c r="LNN101" s="74"/>
      <c r="LNO101" s="77"/>
      <c r="LNP101" s="77"/>
      <c r="LNQ101" s="11"/>
      <c r="LNW101" s="73"/>
      <c r="LNX101" s="73"/>
      <c r="LNY101" s="73"/>
      <c r="LNZ101" s="73"/>
      <c r="LOA101" s="74"/>
      <c r="LOB101" s="74"/>
      <c r="LOC101" s="77"/>
      <c r="LOD101" s="77"/>
      <c r="LOE101" s="11"/>
      <c r="LOK101" s="73"/>
      <c r="LOL101" s="73"/>
      <c r="LOM101" s="73"/>
      <c r="LON101" s="73"/>
      <c r="LOO101" s="74"/>
      <c r="LOP101" s="74"/>
      <c r="LOQ101" s="77"/>
      <c r="LOR101" s="77"/>
      <c r="LOS101" s="11"/>
      <c r="LOY101" s="73"/>
      <c r="LOZ101" s="73"/>
      <c r="LPA101" s="73"/>
      <c r="LPB101" s="73"/>
      <c r="LPC101" s="74"/>
      <c r="LPD101" s="74"/>
      <c r="LPE101" s="77"/>
      <c r="LPF101" s="77"/>
      <c r="LPG101" s="11"/>
      <c r="LPM101" s="73"/>
      <c r="LPN101" s="73"/>
      <c r="LPO101" s="73"/>
      <c r="LPP101" s="73"/>
      <c r="LPQ101" s="74"/>
      <c r="LPR101" s="74"/>
      <c r="LPS101" s="77"/>
      <c r="LPT101" s="77"/>
      <c r="LPU101" s="11"/>
      <c r="LQA101" s="73"/>
      <c r="LQB101" s="73"/>
      <c r="LQC101" s="73"/>
      <c r="LQD101" s="73"/>
      <c r="LQE101" s="74"/>
      <c r="LQF101" s="74"/>
      <c r="LQG101" s="77"/>
      <c r="LQH101" s="77"/>
      <c r="LQI101" s="11"/>
      <c r="LQO101" s="73"/>
      <c r="LQP101" s="73"/>
      <c r="LQQ101" s="73"/>
      <c r="LQR101" s="73"/>
      <c r="LQS101" s="74"/>
      <c r="LQT101" s="74"/>
      <c r="LQU101" s="77"/>
      <c r="LQV101" s="77"/>
      <c r="LQW101" s="11"/>
      <c r="LRC101" s="73"/>
      <c r="LRD101" s="73"/>
      <c r="LRE101" s="73"/>
      <c r="LRF101" s="73"/>
      <c r="LRG101" s="74"/>
      <c r="LRH101" s="74"/>
      <c r="LRI101" s="77"/>
      <c r="LRJ101" s="77"/>
      <c r="LRK101" s="11"/>
      <c r="LRQ101" s="73"/>
      <c r="LRR101" s="73"/>
      <c r="LRS101" s="73"/>
      <c r="LRT101" s="73"/>
      <c r="LRU101" s="74"/>
      <c r="LRV101" s="74"/>
      <c r="LRW101" s="77"/>
      <c r="LRX101" s="77"/>
      <c r="LRY101" s="11"/>
      <c r="LSE101" s="73"/>
      <c r="LSF101" s="73"/>
      <c r="LSG101" s="73"/>
      <c r="LSH101" s="73"/>
      <c r="LSI101" s="74"/>
      <c r="LSJ101" s="74"/>
      <c r="LSK101" s="77"/>
      <c r="LSL101" s="77"/>
      <c r="LSM101" s="11"/>
      <c r="LSS101" s="73"/>
      <c r="LST101" s="73"/>
      <c r="LSU101" s="73"/>
      <c r="LSV101" s="73"/>
      <c r="LSW101" s="74"/>
      <c r="LSX101" s="74"/>
      <c r="LSY101" s="77"/>
      <c r="LSZ101" s="77"/>
      <c r="LTA101" s="11"/>
      <c r="LTG101" s="73"/>
      <c r="LTH101" s="73"/>
      <c r="LTI101" s="73"/>
      <c r="LTJ101" s="73"/>
      <c r="LTK101" s="74"/>
      <c r="LTL101" s="74"/>
      <c r="LTM101" s="77"/>
      <c r="LTN101" s="77"/>
      <c r="LTO101" s="11"/>
      <c r="LTU101" s="73"/>
      <c r="LTV101" s="73"/>
      <c r="LTW101" s="73"/>
      <c r="LTX101" s="73"/>
      <c r="LTY101" s="74"/>
      <c r="LTZ101" s="74"/>
      <c r="LUA101" s="77"/>
      <c r="LUB101" s="77"/>
      <c r="LUC101" s="11"/>
      <c r="LUI101" s="73"/>
      <c r="LUJ101" s="73"/>
      <c r="LUK101" s="73"/>
      <c r="LUL101" s="73"/>
      <c r="LUM101" s="74"/>
      <c r="LUN101" s="74"/>
      <c r="LUO101" s="77"/>
      <c r="LUP101" s="77"/>
      <c r="LUQ101" s="11"/>
      <c r="LUW101" s="73"/>
      <c r="LUX101" s="73"/>
      <c r="LUY101" s="73"/>
      <c r="LUZ101" s="73"/>
      <c r="LVA101" s="74"/>
      <c r="LVB101" s="74"/>
      <c r="LVC101" s="77"/>
      <c r="LVD101" s="77"/>
      <c r="LVE101" s="11"/>
      <c r="LVK101" s="73"/>
      <c r="LVL101" s="73"/>
      <c r="LVM101" s="73"/>
      <c r="LVN101" s="73"/>
      <c r="LVO101" s="74"/>
      <c r="LVP101" s="74"/>
      <c r="LVQ101" s="77"/>
      <c r="LVR101" s="77"/>
      <c r="LVS101" s="11"/>
      <c r="LVY101" s="73"/>
      <c r="LVZ101" s="73"/>
      <c r="LWA101" s="73"/>
      <c r="LWB101" s="73"/>
      <c r="LWC101" s="74"/>
      <c r="LWD101" s="74"/>
      <c r="LWE101" s="77"/>
      <c r="LWF101" s="77"/>
      <c r="LWG101" s="11"/>
      <c r="LWM101" s="73"/>
      <c r="LWN101" s="73"/>
      <c r="LWO101" s="73"/>
      <c r="LWP101" s="73"/>
      <c r="LWQ101" s="74"/>
      <c r="LWR101" s="74"/>
      <c r="LWS101" s="77"/>
      <c r="LWT101" s="77"/>
      <c r="LWU101" s="11"/>
      <c r="LXA101" s="73"/>
      <c r="LXB101" s="73"/>
      <c r="LXC101" s="73"/>
      <c r="LXD101" s="73"/>
      <c r="LXE101" s="74"/>
      <c r="LXF101" s="74"/>
      <c r="LXG101" s="77"/>
      <c r="LXH101" s="77"/>
      <c r="LXI101" s="11"/>
      <c r="LXO101" s="73"/>
      <c r="LXP101" s="73"/>
      <c r="LXQ101" s="73"/>
      <c r="LXR101" s="73"/>
      <c r="LXS101" s="74"/>
      <c r="LXT101" s="74"/>
      <c r="LXU101" s="77"/>
      <c r="LXV101" s="77"/>
      <c r="LXW101" s="11"/>
      <c r="LYC101" s="73"/>
      <c r="LYD101" s="73"/>
      <c r="LYE101" s="73"/>
      <c r="LYF101" s="73"/>
      <c r="LYG101" s="74"/>
      <c r="LYH101" s="74"/>
      <c r="LYI101" s="77"/>
      <c r="LYJ101" s="77"/>
      <c r="LYK101" s="11"/>
      <c r="LYQ101" s="73"/>
      <c r="LYR101" s="73"/>
      <c r="LYS101" s="73"/>
      <c r="LYT101" s="73"/>
      <c r="LYU101" s="74"/>
      <c r="LYV101" s="74"/>
      <c r="LYW101" s="77"/>
      <c r="LYX101" s="77"/>
      <c r="LYY101" s="11"/>
      <c r="LZE101" s="73"/>
      <c r="LZF101" s="73"/>
      <c r="LZG101" s="73"/>
      <c r="LZH101" s="73"/>
      <c r="LZI101" s="74"/>
      <c r="LZJ101" s="74"/>
      <c r="LZK101" s="77"/>
      <c r="LZL101" s="77"/>
      <c r="LZM101" s="11"/>
      <c r="LZS101" s="73"/>
      <c r="LZT101" s="73"/>
      <c r="LZU101" s="73"/>
      <c r="LZV101" s="73"/>
      <c r="LZW101" s="74"/>
      <c r="LZX101" s="74"/>
      <c r="LZY101" s="77"/>
      <c r="LZZ101" s="77"/>
      <c r="MAA101" s="11"/>
      <c r="MAG101" s="73"/>
      <c r="MAH101" s="73"/>
      <c r="MAI101" s="73"/>
      <c r="MAJ101" s="73"/>
      <c r="MAK101" s="74"/>
      <c r="MAL101" s="74"/>
      <c r="MAM101" s="77"/>
      <c r="MAN101" s="77"/>
      <c r="MAO101" s="11"/>
      <c r="MAU101" s="73"/>
      <c r="MAV101" s="73"/>
      <c r="MAW101" s="73"/>
      <c r="MAX101" s="73"/>
      <c r="MAY101" s="74"/>
      <c r="MAZ101" s="74"/>
      <c r="MBA101" s="77"/>
      <c r="MBB101" s="77"/>
      <c r="MBC101" s="11"/>
      <c r="MBI101" s="73"/>
      <c r="MBJ101" s="73"/>
      <c r="MBK101" s="73"/>
      <c r="MBL101" s="73"/>
      <c r="MBM101" s="74"/>
      <c r="MBN101" s="74"/>
      <c r="MBO101" s="77"/>
      <c r="MBP101" s="77"/>
      <c r="MBQ101" s="11"/>
      <c r="MBW101" s="73"/>
      <c r="MBX101" s="73"/>
      <c r="MBY101" s="73"/>
      <c r="MBZ101" s="73"/>
      <c r="MCA101" s="74"/>
      <c r="MCB101" s="74"/>
      <c r="MCC101" s="77"/>
      <c r="MCD101" s="77"/>
      <c r="MCE101" s="11"/>
      <c r="MCK101" s="73"/>
      <c r="MCL101" s="73"/>
      <c r="MCM101" s="73"/>
      <c r="MCN101" s="73"/>
      <c r="MCO101" s="74"/>
      <c r="MCP101" s="74"/>
      <c r="MCQ101" s="77"/>
      <c r="MCR101" s="77"/>
      <c r="MCS101" s="11"/>
      <c r="MCY101" s="73"/>
      <c r="MCZ101" s="73"/>
      <c r="MDA101" s="73"/>
      <c r="MDB101" s="73"/>
      <c r="MDC101" s="74"/>
      <c r="MDD101" s="74"/>
      <c r="MDE101" s="77"/>
      <c r="MDF101" s="77"/>
      <c r="MDG101" s="11"/>
      <c r="MDM101" s="73"/>
      <c r="MDN101" s="73"/>
      <c r="MDO101" s="73"/>
      <c r="MDP101" s="73"/>
      <c r="MDQ101" s="74"/>
      <c r="MDR101" s="74"/>
      <c r="MDS101" s="77"/>
      <c r="MDT101" s="77"/>
      <c r="MDU101" s="11"/>
      <c r="MEA101" s="73"/>
      <c r="MEB101" s="73"/>
      <c r="MEC101" s="73"/>
      <c r="MED101" s="73"/>
      <c r="MEE101" s="74"/>
      <c r="MEF101" s="74"/>
      <c r="MEG101" s="77"/>
      <c r="MEH101" s="77"/>
      <c r="MEI101" s="11"/>
      <c r="MEO101" s="73"/>
      <c r="MEP101" s="73"/>
      <c r="MEQ101" s="73"/>
      <c r="MER101" s="73"/>
      <c r="MES101" s="74"/>
      <c r="MET101" s="74"/>
      <c r="MEU101" s="77"/>
      <c r="MEV101" s="77"/>
      <c r="MEW101" s="11"/>
      <c r="MFC101" s="73"/>
      <c r="MFD101" s="73"/>
      <c r="MFE101" s="73"/>
      <c r="MFF101" s="73"/>
      <c r="MFG101" s="74"/>
      <c r="MFH101" s="74"/>
      <c r="MFI101" s="77"/>
      <c r="MFJ101" s="77"/>
      <c r="MFK101" s="11"/>
      <c r="MFQ101" s="73"/>
      <c r="MFR101" s="73"/>
      <c r="MFS101" s="73"/>
      <c r="MFT101" s="73"/>
      <c r="MFU101" s="74"/>
      <c r="MFV101" s="74"/>
      <c r="MFW101" s="77"/>
      <c r="MFX101" s="77"/>
      <c r="MFY101" s="11"/>
      <c r="MGE101" s="73"/>
      <c r="MGF101" s="73"/>
      <c r="MGG101" s="73"/>
      <c r="MGH101" s="73"/>
      <c r="MGI101" s="74"/>
      <c r="MGJ101" s="74"/>
      <c r="MGK101" s="77"/>
      <c r="MGL101" s="77"/>
      <c r="MGM101" s="11"/>
      <c r="MGS101" s="73"/>
      <c r="MGT101" s="73"/>
      <c r="MGU101" s="73"/>
      <c r="MGV101" s="73"/>
      <c r="MGW101" s="74"/>
      <c r="MGX101" s="74"/>
      <c r="MGY101" s="77"/>
      <c r="MGZ101" s="77"/>
      <c r="MHA101" s="11"/>
      <c r="MHG101" s="73"/>
      <c r="MHH101" s="73"/>
      <c r="MHI101" s="73"/>
      <c r="MHJ101" s="73"/>
      <c r="MHK101" s="74"/>
      <c r="MHL101" s="74"/>
      <c r="MHM101" s="77"/>
      <c r="MHN101" s="77"/>
      <c r="MHO101" s="11"/>
      <c r="MHU101" s="73"/>
      <c r="MHV101" s="73"/>
      <c r="MHW101" s="73"/>
      <c r="MHX101" s="73"/>
      <c r="MHY101" s="74"/>
      <c r="MHZ101" s="74"/>
      <c r="MIA101" s="77"/>
      <c r="MIB101" s="77"/>
      <c r="MIC101" s="11"/>
      <c r="MII101" s="73"/>
      <c r="MIJ101" s="73"/>
      <c r="MIK101" s="73"/>
      <c r="MIL101" s="73"/>
      <c r="MIM101" s="74"/>
      <c r="MIN101" s="74"/>
      <c r="MIO101" s="77"/>
      <c r="MIP101" s="77"/>
      <c r="MIQ101" s="11"/>
      <c r="MIW101" s="73"/>
      <c r="MIX101" s="73"/>
      <c r="MIY101" s="73"/>
      <c r="MIZ101" s="73"/>
      <c r="MJA101" s="74"/>
      <c r="MJB101" s="74"/>
      <c r="MJC101" s="77"/>
      <c r="MJD101" s="77"/>
      <c r="MJE101" s="11"/>
      <c r="MJK101" s="73"/>
      <c r="MJL101" s="73"/>
      <c r="MJM101" s="73"/>
      <c r="MJN101" s="73"/>
      <c r="MJO101" s="74"/>
      <c r="MJP101" s="74"/>
      <c r="MJQ101" s="77"/>
      <c r="MJR101" s="77"/>
      <c r="MJS101" s="11"/>
      <c r="MJY101" s="73"/>
      <c r="MJZ101" s="73"/>
      <c r="MKA101" s="73"/>
      <c r="MKB101" s="73"/>
      <c r="MKC101" s="74"/>
      <c r="MKD101" s="74"/>
      <c r="MKE101" s="77"/>
      <c r="MKF101" s="77"/>
      <c r="MKG101" s="11"/>
      <c r="MKM101" s="73"/>
      <c r="MKN101" s="73"/>
      <c r="MKO101" s="73"/>
      <c r="MKP101" s="73"/>
      <c r="MKQ101" s="74"/>
      <c r="MKR101" s="74"/>
      <c r="MKS101" s="77"/>
      <c r="MKT101" s="77"/>
      <c r="MKU101" s="11"/>
      <c r="MLA101" s="73"/>
      <c r="MLB101" s="73"/>
      <c r="MLC101" s="73"/>
      <c r="MLD101" s="73"/>
      <c r="MLE101" s="74"/>
      <c r="MLF101" s="74"/>
      <c r="MLG101" s="77"/>
      <c r="MLH101" s="77"/>
      <c r="MLI101" s="11"/>
      <c r="MLO101" s="73"/>
      <c r="MLP101" s="73"/>
      <c r="MLQ101" s="73"/>
      <c r="MLR101" s="73"/>
      <c r="MLS101" s="74"/>
      <c r="MLT101" s="74"/>
      <c r="MLU101" s="77"/>
      <c r="MLV101" s="77"/>
      <c r="MLW101" s="11"/>
      <c r="MMC101" s="73"/>
      <c r="MMD101" s="73"/>
      <c r="MME101" s="73"/>
      <c r="MMF101" s="73"/>
      <c r="MMG101" s="74"/>
      <c r="MMH101" s="74"/>
      <c r="MMI101" s="77"/>
      <c r="MMJ101" s="77"/>
      <c r="MMK101" s="11"/>
      <c r="MMQ101" s="73"/>
      <c r="MMR101" s="73"/>
      <c r="MMS101" s="73"/>
      <c r="MMT101" s="73"/>
      <c r="MMU101" s="74"/>
      <c r="MMV101" s="74"/>
      <c r="MMW101" s="77"/>
      <c r="MMX101" s="77"/>
      <c r="MMY101" s="11"/>
      <c r="MNE101" s="73"/>
      <c r="MNF101" s="73"/>
      <c r="MNG101" s="73"/>
      <c r="MNH101" s="73"/>
      <c r="MNI101" s="74"/>
      <c r="MNJ101" s="74"/>
      <c r="MNK101" s="77"/>
      <c r="MNL101" s="77"/>
      <c r="MNM101" s="11"/>
      <c r="MNS101" s="73"/>
      <c r="MNT101" s="73"/>
      <c r="MNU101" s="73"/>
      <c r="MNV101" s="73"/>
      <c r="MNW101" s="74"/>
      <c r="MNX101" s="74"/>
      <c r="MNY101" s="77"/>
      <c r="MNZ101" s="77"/>
      <c r="MOA101" s="11"/>
      <c r="MOG101" s="73"/>
      <c r="MOH101" s="73"/>
      <c r="MOI101" s="73"/>
      <c r="MOJ101" s="73"/>
      <c r="MOK101" s="74"/>
      <c r="MOL101" s="74"/>
      <c r="MOM101" s="77"/>
      <c r="MON101" s="77"/>
      <c r="MOO101" s="11"/>
      <c r="MOU101" s="73"/>
      <c r="MOV101" s="73"/>
      <c r="MOW101" s="73"/>
      <c r="MOX101" s="73"/>
      <c r="MOY101" s="74"/>
      <c r="MOZ101" s="74"/>
      <c r="MPA101" s="77"/>
      <c r="MPB101" s="77"/>
      <c r="MPC101" s="11"/>
      <c r="MPI101" s="73"/>
      <c r="MPJ101" s="73"/>
      <c r="MPK101" s="73"/>
      <c r="MPL101" s="73"/>
      <c r="MPM101" s="74"/>
      <c r="MPN101" s="74"/>
      <c r="MPO101" s="77"/>
      <c r="MPP101" s="77"/>
      <c r="MPQ101" s="11"/>
      <c r="MPW101" s="73"/>
      <c r="MPX101" s="73"/>
      <c r="MPY101" s="73"/>
      <c r="MPZ101" s="73"/>
      <c r="MQA101" s="74"/>
      <c r="MQB101" s="74"/>
      <c r="MQC101" s="77"/>
      <c r="MQD101" s="77"/>
      <c r="MQE101" s="11"/>
      <c r="MQK101" s="73"/>
      <c r="MQL101" s="73"/>
      <c r="MQM101" s="73"/>
      <c r="MQN101" s="73"/>
      <c r="MQO101" s="74"/>
      <c r="MQP101" s="74"/>
      <c r="MQQ101" s="77"/>
      <c r="MQR101" s="77"/>
      <c r="MQS101" s="11"/>
      <c r="MQY101" s="73"/>
      <c r="MQZ101" s="73"/>
      <c r="MRA101" s="73"/>
      <c r="MRB101" s="73"/>
      <c r="MRC101" s="74"/>
      <c r="MRD101" s="74"/>
      <c r="MRE101" s="77"/>
      <c r="MRF101" s="77"/>
      <c r="MRG101" s="11"/>
      <c r="MRM101" s="73"/>
      <c r="MRN101" s="73"/>
      <c r="MRO101" s="73"/>
      <c r="MRP101" s="73"/>
      <c r="MRQ101" s="74"/>
      <c r="MRR101" s="74"/>
      <c r="MRS101" s="77"/>
      <c r="MRT101" s="77"/>
      <c r="MRU101" s="11"/>
      <c r="MSA101" s="73"/>
      <c r="MSB101" s="73"/>
      <c r="MSC101" s="73"/>
      <c r="MSD101" s="73"/>
      <c r="MSE101" s="74"/>
      <c r="MSF101" s="74"/>
      <c r="MSG101" s="77"/>
      <c r="MSH101" s="77"/>
      <c r="MSI101" s="11"/>
      <c r="MSO101" s="73"/>
      <c r="MSP101" s="73"/>
      <c r="MSQ101" s="73"/>
      <c r="MSR101" s="73"/>
      <c r="MSS101" s="74"/>
      <c r="MST101" s="74"/>
      <c r="MSU101" s="77"/>
      <c r="MSV101" s="77"/>
      <c r="MSW101" s="11"/>
      <c r="MTC101" s="73"/>
      <c r="MTD101" s="73"/>
      <c r="MTE101" s="73"/>
      <c r="MTF101" s="73"/>
      <c r="MTG101" s="74"/>
      <c r="MTH101" s="74"/>
      <c r="MTI101" s="77"/>
      <c r="MTJ101" s="77"/>
      <c r="MTK101" s="11"/>
      <c r="MTQ101" s="73"/>
      <c r="MTR101" s="73"/>
      <c r="MTS101" s="73"/>
      <c r="MTT101" s="73"/>
      <c r="MTU101" s="74"/>
      <c r="MTV101" s="74"/>
      <c r="MTW101" s="77"/>
      <c r="MTX101" s="77"/>
      <c r="MTY101" s="11"/>
      <c r="MUE101" s="73"/>
      <c r="MUF101" s="73"/>
      <c r="MUG101" s="73"/>
      <c r="MUH101" s="73"/>
      <c r="MUI101" s="74"/>
      <c r="MUJ101" s="74"/>
      <c r="MUK101" s="77"/>
      <c r="MUL101" s="77"/>
      <c r="MUM101" s="11"/>
      <c r="MUS101" s="73"/>
      <c r="MUT101" s="73"/>
      <c r="MUU101" s="73"/>
      <c r="MUV101" s="73"/>
      <c r="MUW101" s="74"/>
      <c r="MUX101" s="74"/>
      <c r="MUY101" s="77"/>
      <c r="MUZ101" s="77"/>
      <c r="MVA101" s="11"/>
      <c r="MVG101" s="73"/>
      <c r="MVH101" s="73"/>
      <c r="MVI101" s="73"/>
      <c r="MVJ101" s="73"/>
      <c r="MVK101" s="74"/>
      <c r="MVL101" s="74"/>
      <c r="MVM101" s="77"/>
      <c r="MVN101" s="77"/>
      <c r="MVO101" s="11"/>
      <c r="MVU101" s="73"/>
      <c r="MVV101" s="73"/>
      <c r="MVW101" s="73"/>
      <c r="MVX101" s="73"/>
      <c r="MVY101" s="74"/>
      <c r="MVZ101" s="74"/>
      <c r="MWA101" s="77"/>
      <c r="MWB101" s="77"/>
      <c r="MWC101" s="11"/>
      <c r="MWI101" s="73"/>
      <c r="MWJ101" s="73"/>
      <c r="MWK101" s="73"/>
      <c r="MWL101" s="73"/>
      <c r="MWM101" s="74"/>
      <c r="MWN101" s="74"/>
      <c r="MWO101" s="77"/>
      <c r="MWP101" s="77"/>
      <c r="MWQ101" s="11"/>
      <c r="MWW101" s="73"/>
      <c r="MWX101" s="73"/>
      <c r="MWY101" s="73"/>
      <c r="MWZ101" s="73"/>
      <c r="MXA101" s="74"/>
      <c r="MXB101" s="74"/>
      <c r="MXC101" s="77"/>
      <c r="MXD101" s="77"/>
      <c r="MXE101" s="11"/>
      <c r="MXK101" s="73"/>
      <c r="MXL101" s="73"/>
      <c r="MXM101" s="73"/>
      <c r="MXN101" s="73"/>
      <c r="MXO101" s="74"/>
      <c r="MXP101" s="74"/>
      <c r="MXQ101" s="77"/>
      <c r="MXR101" s="77"/>
      <c r="MXS101" s="11"/>
      <c r="MXY101" s="73"/>
      <c r="MXZ101" s="73"/>
      <c r="MYA101" s="73"/>
      <c r="MYB101" s="73"/>
      <c r="MYC101" s="74"/>
      <c r="MYD101" s="74"/>
      <c r="MYE101" s="77"/>
      <c r="MYF101" s="77"/>
      <c r="MYG101" s="11"/>
      <c r="MYM101" s="73"/>
      <c r="MYN101" s="73"/>
      <c r="MYO101" s="73"/>
      <c r="MYP101" s="73"/>
      <c r="MYQ101" s="74"/>
      <c r="MYR101" s="74"/>
      <c r="MYS101" s="77"/>
      <c r="MYT101" s="77"/>
      <c r="MYU101" s="11"/>
      <c r="MZA101" s="73"/>
      <c r="MZB101" s="73"/>
      <c r="MZC101" s="73"/>
      <c r="MZD101" s="73"/>
      <c r="MZE101" s="74"/>
      <c r="MZF101" s="74"/>
      <c r="MZG101" s="77"/>
      <c r="MZH101" s="77"/>
      <c r="MZI101" s="11"/>
      <c r="MZO101" s="73"/>
      <c r="MZP101" s="73"/>
      <c r="MZQ101" s="73"/>
      <c r="MZR101" s="73"/>
      <c r="MZS101" s="74"/>
      <c r="MZT101" s="74"/>
      <c r="MZU101" s="77"/>
      <c r="MZV101" s="77"/>
      <c r="MZW101" s="11"/>
      <c r="NAC101" s="73"/>
      <c r="NAD101" s="73"/>
      <c r="NAE101" s="73"/>
      <c r="NAF101" s="73"/>
      <c r="NAG101" s="74"/>
      <c r="NAH101" s="74"/>
      <c r="NAI101" s="77"/>
      <c r="NAJ101" s="77"/>
      <c r="NAK101" s="11"/>
      <c r="NAQ101" s="73"/>
      <c r="NAR101" s="73"/>
      <c r="NAS101" s="73"/>
      <c r="NAT101" s="73"/>
      <c r="NAU101" s="74"/>
      <c r="NAV101" s="74"/>
      <c r="NAW101" s="77"/>
      <c r="NAX101" s="77"/>
      <c r="NAY101" s="11"/>
      <c r="NBE101" s="73"/>
      <c r="NBF101" s="73"/>
      <c r="NBG101" s="73"/>
      <c r="NBH101" s="73"/>
      <c r="NBI101" s="74"/>
      <c r="NBJ101" s="74"/>
      <c r="NBK101" s="77"/>
      <c r="NBL101" s="77"/>
      <c r="NBM101" s="11"/>
      <c r="NBS101" s="73"/>
      <c r="NBT101" s="73"/>
      <c r="NBU101" s="73"/>
      <c r="NBV101" s="73"/>
      <c r="NBW101" s="74"/>
      <c r="NBX101" s="74"/>
      <c r="NBY101" s="77"/>
      <c r="NBZ101" s="77"/>
      <c r="NCA101" s="11"/>
      <c r="NCG101" s="73"/>
      <c r="NCH101" s="73"/>
      <c r="NCI101" s="73"/>
      <c r="NCJ101" s="73"/>
      <c r="NCK101" s="74"/>
      <c r="NCL101" s="74"/>
      <c r="NCM101" s="77"/>
      <c r="NCN101" s="77"/>
      <c r="NCO101" s="11"/>
      <c r="NCU101" s="73"/>
      <c r="NCV101" s="73"/>
      <c r="NCW101" s="73"/>
      <c r="NCX101" s="73"/>
      <c r="NCY101" s="74"/>
      <c r="NCZ101" s="74"/>
      <c r="NDA101" s="77"/>
      <c r="NDB101" s="77"/>
      <c r="NDC101" s="11"/>
      <c r="NDI101" s="73"/>
      <c r="NDJ101" s="73"/>
      <c r="NDK101" s="73"/>
      <c r="NDL101" s="73"/>
      <c r="NDM101" s="74"/>
      <c r="NDN101" s="74"/>
      <c r="NDO101" s="77"/>
      <c r="NDP101" s="77"/>
      <c r="NDQ101" s="11"/>
      <c r="NDW101" s="73"/>
      <c r="NDX101" s="73"/>
      <c r="NDY101" s="73"/>
      <c r="NDZ101" s="73"/>
      <c r="NEA101" s="74"/>
      <c r="NEB101" s="74"/>
      <c r="NEC101" s="77"/>
      <c r="NED101" s="77"/>
      <c r="NEE101" s="11"/>
      <c r="NEK101" s="73"/>
      <c r="NEL101" s="73"/>
      <c r="NEM101" s="73"/>
      <c r="NEN101" s="73"/>
      <c r="NEO101" s="74"/>
      <c r="NEP101" s="74"/>
      <c r="NEQ101" s="77"/>
      <c r="NER101" s="77"/>
      <c r="NES101" s="11"/>
      <c r="NEY101" s="73"/>
      <c r="NEZ101" s="73"/>
      <c r="NFA101" s="73"/>
      <c r="NFB101" s="73"/>
      <c r="NFC101" s="74"/>
      <c r="NFD101" s="74"/>
      <c r="NFE101" s="77"/>
      <c r="NFF101" s="77"/>
      <c r="NFG101" s="11"/>
      <c r="NFM101" s="73"/>
      <c r="NFN101" s="73"/>
      <c r="NFO101" s="73"/>
      <c r="NFP101" s="73"/>
      <c r="NFQ101" s="74"/>
      <c r="NFR101" s="74"/>
      <c r="NFS101" s="77"/>
      <c r="NFT101" s="77"/>
      <c r="NFU101" s="11"/>
      <c r="NGA101" s="73"/>
      <c r="NGB101" s="73"/>
      <c r="NGC101" s="73"/>
      <c r="NGD101" s="73"/>
      <c r="NGE101" s="74"/>
      <c r="NGF101" s="74"/>
      <c r="NGG101" s="77"/>
      <c r="NGH101" s="77"/>
      <c r="NGI101" s="11"/>
      <c r="NGO101" s="73"/>
      <c r="NGP101" s="73"/>
      <c r="NGQ101" s="73"/>
      <c r="NGR101" s="73"/>
      <c r="NGS101" s="74"/>
      <c r="NGT101" s="74"/>
      <c r="NGU101" s="77"/>
      <c r="NGV101" s="77"/>
      <c r="NGW101" s="11"/>
      <c r="NHC101" s="73"/>
      <c r="NHD101" s="73"/>
      <c r="NHE101" s="73"/>
      <c r="NHF101" s="73"/>
      <c r="NHG101" s="74"/>
      <c r="NHH101" s="74"/>
      <c r="NHI101" s="77"/>
      <c r="NHJ101" s="77"/>
      <c r="NHK101" s="11"/>
      <c r="NHQ101" s="73"/>
      <c r="NHR101" s="73"/>
      <c r="NHS101" s="73"/>
      <c r="NHT101" s="73"/>
      <c r="NHU101" s="74"/>
      <c r="NHV101" s="74"/>
      <c r="NHW101" s="77"/>
      <c r="NHX101" s="77"/>
      <c r="NHY101" s="11"/>
      <c r="NIE101" s="73"/>
      <c r="NIF101" s="73"/>
      <c r="NIG101" s="73"/>
      <c r="NIH101" s="73"/>
      <c r="NII101" s="74"/>
      <c r="NIJ101" s="74"/>
      <c r="NIK101" s="77"/>
      <c r="NIL101" s="77"/>
      <c r="NIM101" s="11"/>
      <c r="NIS101" s="73"/>
      <c r="NIT101" s="73"/>
      <c r="NIU101" s="73"/>
      <c r="NIV101" s="73"/>
      <c r="NIW101" s="74"/>
      <c r="NIX101" s="74"/>
      <c r="NIY101" s="77"/>
      <c r="NIZ101" s="77"/>
      <c r="NJA101" s="11"/>
      <c r="NJG101" s="73"/>
      <c r="NJH101" s="73"/>
      <c r="NJI101" s="73"/>
      <c r="NJJ101" s="73"/>
      <c r="NJK101" s="74"/>
      <c r="NJL101" s="74"/>
      <c r="NJM101" s="77"/>
      <c r="NJN101" s="77"/>
      <c r="NJO101" s="11"/>
      <c r="NJU101" s="73"/>
      <c r="NJV101" s="73"/>
      <c r="NJW101" s="73"/>
      <c r="NJX101" s="73"/>
      <c r="NJY101" s="74"/>
      <c r="NJZ101" s="74"/>
      <c r="NKA101" s="77"/>
      <c r="NKB101" s="77"/>
      <c r="NKC101" s="11"/>
      <c r="NKI101" s="73"/>
      <c r="NKJ101" s="73"/>
      <c r="NKK101" s="73"/>
      <c r="NKL101" s="73"/>
      <c r="NKM101" s="74"/>
      <c r="NKN101" s="74"/>
      <c r="NKO101" s="77"/>
      <c r="NKP101" s="77"/>
      <c r="NKQ101" s="11"/>
      <c r="NKW101" s="73"/>
      <c r="NKX101" s="73"/>
      <c r="NKY101" s="73"/>
      <c r="NKZ101" s="73"/>
      <c r="NLA101" s="74"/>
      <c r="NLB101" s="74"/>
      <c r="NLC101" s="77"/>
      <c r="NLD101" s="77"/>
      <c r="NLE101" s="11"/>
      <c r="NLK101" s="73"/>
      <c r="NLL101" s="73"/>
      <c r="NLM101" s="73"/>
      <c r="NLN101" s="73"/>
      <c r="NLO101" s="74"/>
      <c r="NLP101" s="74"/>
      <c r="NLQ101" s="77"/>
      <c r="NLR101" s="77"/>
      <c r="NLS101" s="11"/>
      <c r="NLY101" s="73"/>
      <c r="NLZ101" s="73"/>
      <c r="NMA101" s="73"/>
      <c r="NMB101" s="73"/>
      <c r="NMC101" s="74"/>
      <c r="NMD101" s="74"/>
      <c r="NME101" s="77"/>
      <c r="NMF101" s="77"/>
      <c r="NMG101" s="11"/>
      <c r="NMM101" s="73"/>
      <c r="NMN101" s="73"/>
      <c r="NMO101" s="73"/>
      <c r="NMP101" s="73"/>
      <c r="NMQ101" s="74"/>
      <c r="NMR101" s="74"/>
      <c r="NMS101" s="77"/>
      <c r="NMT101" s="77"/>
      <c r="NMU101" s="11"/>
      <c r="NNA101" s="73"/>
      <c r="NNB101" s="73"/>
      <c r="NNC101" s="73"/>
      <c r="NND101" s="73"/>
      <c r="NNE101" s="74"/>
      <c r="NNF101" s="74"/>
      <c r="NNG101" s="77"/>
      <c r="NNH101" s="77"/>
      <c r="NNI101" s="11"/>
      <c r="NNO101" s="73"/>
      <c r="NNP101" s="73"/>
      <c r="NNQ101" s="73"/>
      <c r="NNR101" s="73"/>
      <c r="NNS101" s="74"/>
      <c r="NNT101" s="74"/>
      <c r="NNU101" s="77"/>
      <c r="NNV101" s="77"/>
      <c r="NNW101" s="11"/>
      <c r="NOC101" s="73"/>
      <c r="NOD101" s="73"/>
      <c r="NOE101" s="73"/>
      <c r="NOF101" s="73"/>
      <c r="NOG101" s="74"/>
      <c r="NOH101" s="74"/>
      <c r="NOI101" s="77"/>
      <c r="NOJ101" s="77"/>
      <c r="NOK101" s="11"/>
      <c r="NOQ101" s="73"/>
      <c r="NOR101" s="73"/>
      <c r="NOS101" s="73"/>
      <c r="NOT101" s="73"/>
      <c r="NOU101" s="74"/>
      <c r="NOV101" s="74"/>
      <c r="NOW101" s="77"/>
      <c r="NOX101" s="77"/>
      <c r="NOY101" s="11"/>
      <c r="NPE101" s="73"/>
      <c r="NPF101" s="73"/>
      <c r="NPG101" s="73"/>
      <c r="NPH101" s="73"/>
      <c r="NPI101" s="74"/>
      <c r="NPJ101" s="74"/>
      <c r="NPK101" s="77"/>
      <c r="NPL101" s="77"/>
      <c r="NPM101" s="11"/>
      <c r="NPS101" s="73"/>
      <c r="NPT101" s="73"/>
      <c r="NPU101" s="73"/>
      <c r="NPV101" s="73"/>
      <c r="NPW101" s="74"/>
      <c r="NPX101" s="74"/>
      <c r="NPY101" s="77"/>
      <c r="NPZ101" s="77"/>
      <c r="NQA101" s="11"/>
      <c r="NQG101" s="73"/>
      <c r="NQH101" s="73"/>
      <c r="NQI101" s="73"/>
      <c r="NQJ101" s="73"/>
      <c r="NQK101" s="74"/>
      <c r="NQL101" s="74"/>
      <c r="NQM101" s="77"/>
      <c r="NQN101" s="77"/>
      <c r="NQO101" s="11"/>
      <c r="NQU101" s="73"/>
      <c r="NQV101" s="73"/>
      <c r="NQW101" s="73"/>
      <c r="NQX101" s="73"/>
      <c r="NQY101" s="74"/>
      <c r="NQZ101" s="74"/>
      <c r="NRA101" s="77"/>
      <c r="NRB101" s="77"/>
      <c r="NRC101" s="11"/>
      <c r="NRI101" s="73"/>
      <c r="NRJ101" s="73"/>
      <c r="NRK101" s="73"/>
      <c r="NRL101" s="73"/>
      <c r="NRM101" s="74"/>
      <c r="NRN101" s="74"/>
      <c r="NRO101" s="77"/>
      <c r="NRP101" s="77"/>
      <c r="NRQ101" s="11"/>
      <c r="NRW101" s="73"/>
      <c r="NRX101" s="73"/>
      <c r="NRY101" s="73"/>
      <c r="NRZ101" s="73"/>
      <c r="NSA101" s="74"/>
      <c r="NSB101" s="74"/>
      <c r="NSC101" s="77"/>
      <c r="NSD101" s="77"/>
      <c r="NSE101" s="11"/>
      <c r="NSK101" s="73"/>
      <c r="NSL101" s="73"/>
      <c r="NSM101" s="73"/>
      <c r="NSN101" s="73"/>
      <c r="NSO101" s="74"/>
      <c r="NSP101" s="74"/>
      <c r="NSQ101" s="77"/>
      <c r="NSR101" s="77"/>
      <c r="NSS101" s="11"/>
      <c r="NSY101" s="73"/>
      <c r="NSZ101" s="73"/>
      <c r="NTA101" s="73"/>
      <c r="NTB101" s="73"/>
      <c r="NTC101" s="74"/>
      <c r="NTD101" s="74"/>
      <c r="NTE101" s="77"/>
      <c r="NTF101" s="77"/>
      <c r="NTG101" s="11"/>
      <c r="NTM101" s="73"/>
      <c r="NTN101" s="73"/>
      <c r="NTO101" s="73"/>
      <c r="NTP101" s="73"/>
      <c r="NTQ101" s="74"/>
      <c r="NTR101" s="74"/>
      <c r="NTS101" s="77"/>
      <c r="NTT101" s="77"/>
      <c r="NTU101" s="11"/>
      <c r="NUA101" s="73"/>
      <c r="NUB101" s="73"/>
      <c r="NUC101" s="73"/>
      <c r="NUD101" s="73"/>
      <c r="NUE101" s="74"/>
      <c r="NUF101" s="74"/>
      <c r="NUG101" s="77"/>
      <c r="NUH101" s="77"/>
      <c r="NUI101" s="11"/>
      <c r="NUO101" s="73"/>
      <c r="NUP101" s="73"/>
      <c r="NUQ101" s="73"/>
      <c r="NUR101" s="73"/>
      <c r="NUS101" s="74"/>
      <c r="NUT101" s="74"/>
      <c r="NUU101" s="77"/>
      <c r="NUV101" s="77"/>
      <c r="NUW101" s="11"/>
      <c r="NVC101" s="73"/>
      <c r="NVD101" s="73"/>
      <c r="NVE101" s="73"/>
      <c r="NVF101" s="73"/>
      <c r="NVG101" s="74"/>
      <c r="NVH101" s="74"/>
      <c r="NVI101" s="77"/>
      <c r="NVJ101" s="77"/>
      <c r="NVK101" s="11"/>
      <c r="NVQ101" s="73"/>
      <c r="NVR101" s="73"/>
      <c r="NVS101" s="73"/>
      <c r="NVT101" s="73"/>
      <c r="NVU101" s="74"/>
      <c r="NVV101" s="74"/>
      <c r="NVW101" s="77"/>
      <c r="NVX101" s="77"/>
      <c r="NVY101" s="11"/>
      <c r="NWE101" s="73"/>
      <c r="NWF101" s="73"/>
      <c r="NWG101" s="73"/>
      <c r="NWH101" s="73"/>
      <c r="NWI101" s="74"/>
      <c r="NWJ101" s="74"/>
      <c r="NWK101" s="77"/>
      <c r="NWL101" s="77"/>
      <c r="NWM101" s="11"/>
      <c r="NWS101" s="73"/>
      <c r="NWT101" s="73"/>
      <c r="NWU101" s="73"/>
      <c r="NWV101" s="73"/>
      <c r="NWW101" s="74"/>
      <c r="NWX101" s="74"/>
      <c r="NWY101" s="77"/>
      <c r="NWZ101" s="77"/>
      <c r="NXA101" s="11"/>
      <c r="NXG101" s="73"/>
      <c r="NXH101" s="73"/>
      <c r="NXI101" s="73"/>
      <c r="NXJ101" s="73"/>
      <c r="NXK101" s="74"/>
      <c r="NXL101" s="74"/>
      <c r="NXM101" s="77"/>
      <c r="NXN101" s="77"/>
      <c r="NXO101" s="11"/>
      <c r="NXU101" s="73"/>
      <c r="NXV101" s="73"/>
      <c r="NXW101" s="73"/>
      <c r="NXX101" s="73"/>
      <c r="NXY101" s="74"/>
      <c r="NXZ101" s="74"/>
      <c r="NYA101" s="77"/>
      <c r="NYB101" s="77"/>
      <c r="NYC101" s="11"/>
      <c r="NYI101" s="73"/>
      <c r="NYJ101" s="73"/>
      <c r="NYK101" s="73"/>
      <c r="NYL101" s="73"/>
      <c r="NYM101" s="74"/>
      <c r="NYN101" s="74"/>
      <c r="NYO101" s="77"/>
      <c r="NYP101" s="77"/>
      <c r="NYQ101" s="11"/>
      <c r="NYW101" s="73"/>
      <c r="NYX101" s="73"/>
      <c r="NYY101" s="73"/>
      <c r="NYZ101" s="73"/>
      <c r="NZA101" s="74"/>
      <c r="NZB101" s="74"/>
      <c r="NZC101" s="77"/>
      <c r="NZD101" s="77"/>
      <c r="NZE101" s="11"/>
      <c r="NZK101" s="73"/>
      <c r="NZL101" s="73"/>
      <c r="NZM101" s="73"/>
      <c r="NZN101" s="73"/>
      <c r="NZO101" s="74"/>
      <c r="NZP101" s="74"/>
      <c r="NZQ101" s="77"/>
      <c r="NZR101" s="77"/>
      <c r="NZS101" s="11"/>
      <c r="NZY101" s="73"/>
      <c r="NZZ101" s="73"/>
      <c r="OAA101" s="73"/>
      <c r="OAB101" s="73"/>
      <c r="OAC101" s="74"/>
      <c r="OAD101" s="74"/>
      <c r="OAE101" s="77"/>
      <c r="OAF101" s="77"/>
      <c r="OAG101" s="11"/>
      <c r="OAM101" s="73"/>
      <c r="OAN101" s="73"/>
      <c r="OAO101" s="73"/>
      <c r="OAP101" s="73"/>
      <c r="OAQ101" s="74"/>
      <c r="OAR101" s="74"/>
      <c r="OAS101" s="77"/>
      <c r="OAT101" s="77"/>
      <c r="OAU101" s="11"/>
      <c r="OBA101" s="73"/>
      <c r="OBB101" s="73"/>
      <c r="OBC101" s="73"/>
      <c r="OBD101" s="73"/>
      <c r="OBE101" s="74"/>
      <c r="OBF101" s="74"/>
      <c r="OBG101" s="77"/>
      <c r="OBH101" s="77"/>
      <c r="OBI101" s="11"/>
      <c r="OBO101" s="73"/>
      <c r="OBP101" s="73"/>
      <c r="OBQ101" s="73"/>
      <c r="OBR101" s="73"/>
      <c r="OBS101" s="74"/>
      <c r="OBT101" s="74"/>
      <c r="OBU101" s="77"/>
      <c r="OBV101" s="77"/>
      <c r="OBW101" s="11"/>
      <c r="OCC101" s="73"/>
      <c r="OCD101" s="73"/>
      <c r="OCE101" s="73"/>
      <c r="OCF101" s="73"/>
      <c r="OCG101" s="74"/>
      <c r="OCH101" s="74"/>
      <c r="OCI101" s="77"/>
      <c r="OCJ101" s="77"/>
      <c r="OCK101" s="11"/>
      <c r="OCQ101" s="73"/>
      <c r="OCR101" s="73"/>
      <c r="OCS101" s="73"/>
      <c r="OCT101" s="73"/>
      <c r="OCU101" s="74"/>
      <c r="OCV101" s="74"/>
      <c r="OCW101" s="77"/>
      <c r="OCX101" s="77"/>
      <c r="OCY101" s="11"/>
      <c r="ODE101" s="73"/>
      <c r="ODF101" s="73"/>
      <c r="ODG101" s="73"/>
      <c r="ODH101" s="73"/>
      <c r="ODI101" s="74"/>
      <c r="ODJ101" s="74"/>
      <c r="ODK101" s="77"/>
      <c r="ODL101" s="77"/>
      <c r="ODM101" s="11"/>
      <c r="ODS101" s="73"/>
      <c r="ODT101" s="73"/>
      <c r="ODU101" s="73"/>
      <c r="ODV101" s="73"/>
      <c r="ODW101" s="74"/>
      <c r="ODX101" s="74"/>
      <c r="ODY101" s="77"/>
      <c r="ODZ101" s="77"/>
      <c r="OEA101" s="11"/>
      <c r="OEG101" s="73"/>
      <c r="OEH101" s="73"/>
      <c r="OEI101" s="73"/>
      <c r="OEJ101" s="73"/>
      <c r="OEK101" s="74"/>
      <c r="OEL101" s="74"/>
      <c r="OEM101" s="77"/>
      <c r="OEN101" s="77"/>
      <c r="OEO101" s="11"/>
      <c r="OEU101" s="73"/>
      <c r="OEV101" s="73"/>
      <c r="OEW101" s="73"/>
      <c r="OEX101" s="73"/>
      <c r="OEY101" s="74"/>
      <c r="OEZ101" s="74"/>
      <c r="OFA101" s="77"/>
      <c r="OFB101" s="77"/>
      <c r="OFC101" s="11"/>
      <c r="OFI101" s="73"/>
      <c r="OFJ101" s="73"/>
      <c r="OFK101" s="73"/>
      <c r="OFL101" s="73"/>
      <c r="OFM101" s="74"/>
      <c r="OFN101" s="74"/>
      <c r="OFO101" s="77"/>
      <c r="OFP101" s="77"/>
      <c r="OFQ101" s="11"/>
      <c r="OFW101" s="73"/>
      <c r="OFX101" s="73"/>
      <c r="OFY101" s="73"/>
      <c r="OFZ101" s="73"/>
      <c r="OGA101" s="74"/>
      <c r="OGB101" s="74"/>
      <c r="OGC101" s="77"/>
      <c r="OGD101" s="77"/>
      <c r="OGE101" s="11"/>
      <c r="OGK101" s="73"/>
      <c r="OGL101" s="73"/>
      <c r="OGM101" s="73"/>
      <c r="OGN101" s="73"/>
      <c r="OGO101" s="74"/>
      <c r="OGP101" s="74"/>
      <c r="OGQ101" s="77"/>
      <c r="OGR101" s="77"/>
      <c r="OGS101" s="11"/>
      <c r="OGY101" s="73"/>
      <c r="OGZ101" s="73"/>
      <c r="OHA101" s="73"/>
      <c r="OHB101" s="73"/>
      <c r="OHC101" s="74"/>
      <c r="OHD101" s="74"/>
      <c r="OHE101" s="77"/>
      <c r="OHF101" s="77"/>
      <c r="OHG101" s="11"/>
      <c r="OHM101" s="73"/>
      <c r="OHN101" s="73"/>
      <c r="OHO101" s="73"/>
      <c r="OHP101" s="73"/>
      <c r="OHQ101" s="74"/>
      <c r="OHR101" s="74"/>
      <c r="OHS101" s="77"/>
      <c r="OHT101" s="77"/>
      <c r="OHU101" s="11"/>
      <c r="OIA101" s="73"/>
      <c r="OIB101" s="73"/>
      <c r="OIC101" s="73"/>
      <c r="OID101" s="73"/>
      <c r="OIE101" s="74"/>
      <c r="OIF101" s="74"/>
      <c r="OIG101" s="77"/>
      <c r="OIH101" s="77"/>
      <c r="OII101" s="11"/>
      <c r="OIO101" s="73"/>
      <c r="OIP101" s="73"/>
      <c r="OIQ101" s="73"/>
      <c r="OIR101" s="73"/>
      <c r="OIS101" s="74"/>
      <c r="OIT101" s="74"/>
      <c r="OIU101" s="77"/>
      <c r="OIV101" s="77"/>
      <c r="OIW101" s="11"/>
      <c r="OJC101" s="73"/>
      <c r="OJD101" s="73"/>
      <c r="OJE101" s="73"/>
      <c r="OJF101" s="73"/>
      <c r="OJG101" s="74"/>
      <c r="OJH101" s="74"/>
      <c r="OJI101" s="77"/>
      <c r="OJJ101" s="77"/>
      <c r="OJK101" s="11"/>
      <c r="OJQ101" s="73"/>
      <c r="OJR101" s="73"/>
      <c r="OJS101" s="73"/>
      <c r="OJT101" s="73"/>
      <c r="OJU101" s="74"/>
      <c r="OJV101" s="74"/>
      <c r="OJW101" s="77"/>
      <c r="OJX101" s="77"/>
      <c r="OJY101" s="11"/>
      <c r="OKE101" s="73"/>
      <c r="OKF101" s="73"/>
      <c r="OKG101" s="73"/>
      <c r="OKH101" s="73"/>
      <c r="OKI101" s="74"/>
      <c r="OKJ101" s="74"/>
      <c r="OKK101" s="77"/>
      <c r="OKL101" s="77"/>
      <c r="OKM101" s="11"/>
      <c r="OKS101" s="73"/>
      <c r="OKT101" s="73"/>
      <c r="OKU101" s="73"/>
      <c r="OKV101" s="73"/>
      <c r="OKW101" s="74"/>
      <c r="OKX101" s="74"/>
      <c r="OKY101" s="77"/>
      <c r="OKZ101" s="77"/>
      <c r="OLA101" s="11"/>
      <c r="OLG101" s="73"/>
      <c r="OLH101" s="73"/>
      <c r="OLI101" s="73"/>
      <c r="OLJ101" s="73"/>
      <c r="OLK101" s="74"/>
      <c r="OLL101" s="74"/>
      <c r="OLM101" s="77"/>
      <c r="OLN101" s="77"/>
      <c r="OLO101" s="11"/>
      <c r="OLU101" s="73"/>
      <c r="OLV101" s="73"/>
      <c r="OLW101" s="73"/>
      <c r="OLX101" s="73"/>
      <c r="OLY101" s="74"/>
      <c r="OLZ101" s="74"/>
      <c r="OMA101" s="77"/>
      <c r="OMB101" s="77"/>
      <c r="OMC101" s="11"/>
      <c r="OMI101" s="73"/>
      <c r="OMJ101" s="73"/>
      <c r="OMK101" s="73"/>
      <c r="OML101" s="73"/>
      <c r="OMM101" s="74"/>
      <c r="OMN101" s="74"/>
      <c r="OMO101" s="77"/>
      <c r="OMP101" s="77"/>
      <c r="OMQ101" s="11"/>
      <c r="OMW101" s="73"/>
      <c r="OMX101" s="73"/>
      <c r="OMY101" s="73"/>
      <c r="OMZ101" s="73"/>
      <c r="ONA101" s="74"/>
      <c r="ONB101" s="74"/>
      <c r="ONC101" s="77"/>
      <c r="OND101" s="77"/>
      <c r="ONE101" s="11"/>
      <c r="ONK101" s="73"/>
      <c r="ONL101" s="73"/>
      <c r="ONM101" s="73"/>
      <c r="ONN101" s="73"/>
      <c r="ONO101" s="74"/>
      <c r="ONP101" s="74"/>
      <c r="ONQ101" s="77"/>
      <c r="ONR101" s="77"/>
      <c r="ONS101" s="11"/>
      <c r="ONY101" s="73"/>
      <c r="ONZ101" s="73"/>
      <c r="OOA101" s="73"/>
      <c r="OOB101" s="73"/>
      <c r="OOC101" s="74"/>
      <c r="OOD101" s="74"/>
      <c r="OOE101" s="77"/>
      <c r="OOF101" s="77"/>
      <c r="OOG101" s="11"/>
      <c r="OOM101" s="73"/>
      <c r="OON101" s="73"/>
      <c r="OOO101" s="73"/>
      <c r="OOP101" s="73"/>
      <c r="OOQ101" s="74"/>
      <c r="OOR101" s="74"/>
      <c r="OOS101" s="77"/>
      <c r="OOT101" s="77"/>
      <c r="OOU101" s="11"/>
      <c r="OPA101" s="73"/>
      <c r="OPB101" s="73"/>
      <c r="OPC101" s="73"/>
      <c r="OPD101" s="73"/>
      <c r="OPE101" s="74"/>
      <c r="OPF101" s="74"/>
      <c r="OPG101" s="77"/>
      <c r="OPH101" s="77"/>
      <c r="OPI101" s="11"/>
      <c r="OPO101" s="73"/>
      <c r="OPP101" s="73"/>
      <c r="OPQ101" s="73"/>
      <c r="OPR101" s="73"/>
      <c r="OPS101" s="74"/>
      <c r="OPT101" s="74"/>
      <c r="OPU101" s="77"/>
      <c r="OPV101" s="77"/>
      <c r="OPW101" s="11"/>
      <c r="OQC101" s="73"/>
      <c r="OQD101" s="73"/>
      <c r="OQE101" s="73"/>
      <c r="OQF101" s="73"/>
      <c r="OQG101" s="74"/>
      <c r="OQH101" s="74"/>
      <c r="OQI101" s="77"/>
      <c r="OQJ101" s="77"/>
      <c r="OQK101" s="11"/>
      <c r="OQQ101" s="73"/>
      <c r="OQR101" s="73"/>
      <c r="OQS101" s="73"/>
      <c r="OQT101" s="73"/>
      <c r="OQU101" s="74"/>
      <c r="OQV101" s="74"/>
      <c r="OQW101" s="77"/>
      <c r="OQX101" s="77"/>
      <c r="OQY101" s="11"/>
      <c r="ORE101" s="73"/>
      <c r="ORF101" s="73"/>
      <c r="ORG101" s="73"/>
      <c r="ORH101" s="73"/>
      <c r="ORI101" s="74"/>
      <c r="ORJ101" s="74"/>
      <c r="ORK101" s="77"/>
      <c r="ORL101" s="77"/>
      <c r="ORM101" s="11"/>
      <c r="ORS101" s="73"/>
      <c r="ORT101" s="73"/>
      <c r="ORU101" s="73"/>
      <c r="ORV101" s="73"/>
      <c r="ORW101" s="74"/>
      <c r="ORX101" s="74"/>
      <c r="ORY101" s="77"/>
      <c r="ORZ101" s="77"/>
      <c r="OSA101" s="11"/>
      <c r="OSG101" s="73"/>
      <c r="OSH101" s="73"/>
      <c r="OSI101" s="73"/>
      <c r="OSJ101" s="73"/>
      <c r="OSK101" s="74"/>
      <c r="OSL101" s="74"/>
      <c r="OSM101" s="77"/>
      <c r="OSN101" s="77"/>
      <c r="OSO101" s="11"/>
      <c r="OSU101" s="73"/>
      <c r="OSV101" s="73"/>
      <c r="OSW101" s="73"/>
      <c r="OSX101" s="73"/>
      <c r="OSY101" s="74"/>
      <c r="OSZ101" s="74"/>
      <c r="OTA101" s="77"/>
      <c r="OTB101" s="77"/>
      <c r="OTC101" s="11"/>
      <c r="OTI101" s="73"/>
      <c r="OTJ101" s="73"/>
      <c r="OTK101" s="73"/>
      <c r="OTL101" s="73"/>
      <c r="OTM101" s="74"/>
      <c r="OTN101" s="74"/>
      <c r="OTO101" s="77"/>
      <c r="OTP101" s="77"/>
      <c r="OTQ101" s="11"/>
      <c r="OTW101" s="73"/>
      <c r="OTX101" s="73"/>
      <c r="OTY101" s="73"/>
      <c r="OTZ101" s="73"/>
      <c r="OUA101" s="74"/>
      <c r="OUB101" s="74"/>
      <c r="OUC101" s="77"/>
      <c r="OUD101" s="77"/>
      <c r="OUE101" s="11"/>
      <c r="OUK101" s="73"/>
      <c r="OUL101" s="73"/>
      <c r="OUM101" s="73"/>
      <c r="OUN101" s="73"/>
      <c r="OUO101" s="74"/>
      <c r="OUP101" s="74"/>
      <c r="OUQ101" s="77"/>
      <c r="OUR101" s="77"/>
      <c r="OUS101" s="11"/>
      <c r="OUY101" s="73"/>
      <c r="OUZ101" s="73"/>
      <c r="OVA101" s="73"/>
      <c r="OVB101" s="73"/>
      <c r="OVC101" s="74"/>
      <c r="OVD101" s="74"/>
      <c r="OVE101" s="77"/>
      <c r="OVF101" s="77"/>
      <c r="OVG101" s="11"/>
      <c r="OVM101" s="73"/>
      <c r="OVN101" s="73"/>
      <c r="OVO101" s="73"/>
      <c r="OVP101" s="73"/>
      <c r="OVQ101" s="74"/>
      <c r="OVR101" s="74"/>
      <c r="OVS101" s="77"/>
      <c r="OVT101" s="77"/>
      <c r="OVU101" s="11"/>
      <c r="OWA101" s="73"/>
      <c r="OWB101" s="73"/>
      <c r="OWC101" s="73"/>
      <c r="OWD101" s="73"/>
      <c r="OWE101" s="74"/>
      <c r="OWF101" s="74"/>
      <c r="OWG101" s="77"/>
      <c r="OWH101" s="77"/>
      <c r="OWI101" s="11"/>
      <c r="OWO101" s="73"/>
      <c r="OWP101" s="73"/>
      <c r="OWQ101" s="73"/>
      <c r="OWR101" s="73"/>
      <c r="OWS101" s="74"/>
      <c r="OWT101" s="74"/>
      <c r="OWU101" s="77"/>
      <c r="OWV101" s="77"/>
      <c r="OWW101" s="11"/>
      <c r="OXC101" s="73"/>
      <c r="OXD101" s="73"/>
      <c r="OXE101" s="73"/>
      <c r="OXF101" s="73"/>
      <c r="OXG101" s="74"/>
      <c r="OXH101" s="74"/>
      <c r="OXI101" s="77"/>
      <c r="OXJ101" s="77"/>
      <c r="OXK101" s="11"/>
      <c r="OXQ101" s="73"/>
      <c r="OXR101" s="73"/>
      <c r="OXS101" s="73"/>
      <c r="OXT101" s="73"/>
      <c r="OXU101" s="74"/>
      <c r="OXV101" s="74"/>
      <c r="OXW101" s="77"/>
      <c r="OXX101" s="77"/>
      <c r="OXY101" s="11"/>
      <c r="OYE101" s="73"/>
      <c r="OYF101" s="73"/>
      <c r="OYG101" s="73"/>
      <c r="OYH101" s="73"/>
      <c r="OYI101" s="74"/>
      <c r="OYJ101" s="74"/>
      <c r="OYK101" s="77"/>
      <c r="OYL101" s="77"/>
      <c r="OYM101" s="11"/>
      <c r="OYS101" s="73"/>
      <c r="OYT101" s="73"/>
      <c r="OYU101" s="73"/>
      <c r="OYV101" s="73"/>
      <c r="OYW101" s="74"/>
      <c r="OYX101" s="74"/>
      <c r="OYY101" s="77"/>
      <c r="OYZ101" s="77"/>
      <c r="OZA101" s="11"/>
      <c r="OZG101" s="73"/>
      <c r="OZH101" s="73"/>
      <c r="OZI101" s="73"/>
      <c r="OZJ101" s="73"/>
      <c r="OZK101" s="74"/>
      <c r="OZL101" s="74"/>
      <c r="OZM101" s="77"/>
      <c r="OZN101" s="77"/>
      <c r="OZO101" s="11"/>
      <c r="OZU101" s="73"/>
      <c r="OZV101" s="73"/>
      <c r="OZW101" s="73"/>
      <c r="OZX101" s="73"/>
      <c r="OZY101" s="74"/>
      <c r="OZZ101" s="74"/>
      <c r="PAA101" s="77"/>
      <c r="PAB101" s="77"/>
      <c r="PAC101" s="11"/>
      <c r="PAI101" s="73"/>
      <c r="PAJ101" s="73"/>
      <c r="PAK101" s="73"/>
      <c r="PAL101" s="73"/>
      <c r="PAM101" s="74"/>
      <c r="PAN101" s="74"/>
      <c r="PAO101" s="77"/>
      <c r="PAP101" s="77"/>
      <c r="PAQ101" s="11"/>
      <c r="PAW101" s="73"/>
      <c r="PAX101" s="73"/>
      <c r="PAY101" s="73"/>
      <c r="PAZ101" s="73"/>
      <c r="PBA101" s="74"/>
      <c r="PBB101" s="74"/>
      <c r="PBC101" s="77"/>
      <c r="PBD101" s="77"/>
      <c r="PBE101" s="11"/>
      <c r="PBK101" s="73"/>
      <c r="PBL101" s="73"/>
      <c r="PBM101" s="73"/>
      <c r="PBN101" s="73"/>
      <c r="PBO101" s="74"/>
      <c r="PBP101" s="74"/>
      <c r="PBQ101" s="77"/>
      <c r="PBR101" s="77"/>
      <c r="PBS101" s="11"/>
      <c r="PBY101" s="73"/>
      <c r="PBZ101" s="73"/>
      <c r="PCA101" s="73"/>
      <c r="PCB101" s="73"/>
      <c r="PCC101" s="74"/>
      <c r="PCD101" s="74"/>
      <c r="PCE101" s="77"/>
      <c r="PCF101" s="77"/>
      <c r="PCG101" s="11"/>
      <c r="PCM101" s="73"/>
      <c r="PCN101" s="73"/>
      <c r="PCO101" s="73"/>
      <c r="PCP101" s="73"/>
      <c r="PCQ101" s="74"/>
      <c r="PCR101" s="74"/>
      <c r="PCS101" s="77"/>
      <c r="PCT101" s="77"/>
      <c r="PCU101" s="11"/>
      <c r="PDA101" s="73"/>
      <c r="PDB101" s="73"/>
      <c r="PDC101" s="73"/>
      <c r="PDD101" s="73"/>
      <c r="PDE101" s="74"/>
      <c r="PDF101" s="74"/>
      <c r="PDG101" s="77"/>
      <c r="PDH101" s="77"/>
      <c r="PDI101" s="11"/>
      <c r="PDO101" s="73"/>
      <c r="PDP101" s="73"/>
      <c r="PDQ101" s="73"/>
      <c r="PDR101" s="73"/>
      <c r="PDS101" s="74"/>
      <c r="PDT101" s="74"/>
      <c r="PDU101" s="77"/>
      <c r="PDV101" s="77"/>
      <c r="PDW101" s="11"/>
      <c r="PEC101" s="73"/>
      <c r="PED101" s="73"/>
      <c r="PEE101" s="73"/>
      <c r="PEF101" s="73"/>
      <c r="PEG101" s="74"/>
      <c r="PEH101" s="74"/>
      <c r="PEI101" s="77"/>
      <c r="PEJ101" s="77"/>
      <c r="PEK101" s="11"/>
      <c r="PEQ101" s="73"/>
      <c r="PER101" s="73"/>
      <c r="PES101" s="73"/>
      <c r="PET101" s="73"/>
      <c r="PEU101" s="74"/>
      <c r="PEV101" s="74"/>
      <c r="PEW101" s="77"/>
      <c r="PEX101" s="77"/>
      <c r="PEY101" s="11"/>
      <c r="PFE101" s="73"/>
      <c r="PFF101" s="73"/>
      <c r="PFG101" s="73"/>
      <c r="PFH101" s="73"/>
      <c r="PFI101" s="74"/>
      <c r="PFJ101" s="74"/>
      <c r="PFK101" s="77"/>
      <c r="PFL101" s="77"/>
      <c r="PFM101" s="11"/>
      <c r="PFS101" s="73"/>
      <c r="PFT101" s="73"/>
      <c r="PFU101" s="73"/>
      <c r="PFV101" s="73"/>
      <c r="PFW101" s="74"/>
      <c r="PFX101" s="74"/>
      <c r="PFY101" s="77"/>
      <c r="PFZ101" s="77"/>
      <c r="PGA101" s="11"/>
      <c r="PGG101" s="73"/>
      <c r="PGH101" s="73"/>
      <c r="PGI101" s="73"/>
      <c r="PGJ101" s="73"/>
      <c r="PGK101" s="74"/>
      <c r="PGL101" s="74"/>
      <c r="PGM101" s="77"/>
      <c r="PGN101" s="77"/>
      <c r="PGO101" s="11"/>
      <c r="PGU101" s="73"/>
      <c r="PGV101" s="73"/>
      <c r="PGW101" s="73"/>
      <c r="PGX101" s="73"/>
      <c r="PGY101" s="74"/>
      <c r="PGZ101" s="74"/>
      <c r="PHA101" s="77"/>
      <c r="PHB101" s="77"/>
      <c r="PHC101" s="11"/>
      <c r="PHI101" s="73"/>
      <c r="PHJ101" s="73"/>
      <c r="PHK101" s="73"/>
      <c r="PHL101" s="73"/>
      <c r="PHM101" s="74"/>
      <c r="PHN101" s="74"/>
      <c r="PHO101" s="77"/>
      <c r="PHP101" s="77"/>
      <c r="PHQ101" s="11"/>
      <c r="PHW101" s="73"/>
      <c r="PHX101" s="73"/>
      <c r="PHY101" s="73"/>
      <c r="PHZ101" s="73"/>
      <c r="PIA101" s="74"/>
      <c r="PIB101" s="74"/>
      <c r="PIC101" s="77"/>
      <c r="PID101" s="77"/>
      <c r="PIE101" s="11"/>
      <c r="PIK101" s="73"/>
      <c r="PIL101" s="73"/>
      <c r="PIM101" s="73"/>
      <c r="PIN101" s="73"/>
      <c r="PIO101" s="74"/>
      <c r="PIP101" s="74"/>
      <c r="PIQ101" s="77"/>
      <c r="PIR101" s="77"/>
      <c r="PIS101" s="11"/>
      <c r="PIY101" s="73"/>
      <c r="PIZ101" s="73"/>
      <c r="PJA101" s="73"/>
      <c r="PJB101" s="73"/>
      <c r="PJC101" s="74"/>
      <c r="PJD101" s="74"/>
      <c r="PJE101" s="77"/>
      <c r="PJF101" s="77"/>
      <c r="PJG101" s="11"/>
      <c r="PJM101" s="73"/>
      <c r="PJN101" s="73"/>
      <c r="PJO101" s="73"/>
      <c r="PJP101" s="73"/>
      <c r="PJQ101" s="74"/>
      <c r="PJR101" s="74"/>
      <c r="PJS101" s="77"/>
      <c r="PJT101" s="77"/>
      <c r="PJU101" s="11"/>
      <c r="PKA101" s="73"/>
      <c r="PKB101" s="73"/>
      <c r="PKC101" s="73"/>
      <c r="PKD101" s="73"/>
      <c r="PKE101" s="74"/>
      <c r="PKF101" s="74"/>
      <c r="PKG101" s="77"/>
      <c r="PKH101" s="77"/>
      <c r="PKI101" s="11"/>
      <c r="PKO101" s="73"/>
      <c r="PKP101" s="73"/>
      <c r="PKQ101" s="73"/>
      <c r="PKR101" s="73"/>
      <c r="PKS101" s="74"/>
      <c r="PKT101" s="74"/>
      <c r="PKU101" s="77"/>
      <c r="PKV101" s="77"/>
      <c r="PKW101" s="11"/>
      <c r="PLC101" s="73"/>
      <c r="PLD101" s="73"/>
      <c r="PLE101" s="73"/>
      <c r="PLF101" s="73"/>
      <c r="PLG101" s="74"/>
      <c r="PLH101" s="74"/>
      <c r="PLI101" s="77"/>
      <c r="PLJ101" s="77"/>
      <c r="PLK101" s="11"/>
      <c r="PLQ101" s="73"/>
      <c r="PLR101" s="73"/>
      <c r="PLS101" s="73"/>
      <c r="PLT101" s="73"/>
      <c r="PLU101" s="74"/>
      <c r="PLV101" s="74"/>
      <c r="PLW101" s="77"/>
      <c r="PLX101" s="77"/>
      <c r="PLY101" s="11"/>
      <c r="PME101" s="73"/>
      <c r="PMF101" s="73"/>
      <c r="PMG101" s="73"/>
      <c r="PMH101" s="73"/>
      <c r="PMI101" s="74"/>
      <c r="PMJ101" s="74"/>
      <c r="PMK101" s="77"/>
      <c r="PML101" s="77"/>
      <c r="PMM101" s="11"/>
      <c r="PMS101" s="73"/>
      <c r="PMT101" s="73"/>
      <c r="PMU101" s="73"/>
      <c r="PMV101" s="73"/>
      <c r="PMW101" s="74"/>
      <c r="PMX101" s="74"/>
      <c r="PMY101" s="77"/>
      <c r="PMZ101" s="77"/>
      <c r="PNA101" s="11"/>
      <c r="PNG101" s="73"/>
      <c r="PNH101" s="73"/>
      <c r="PNI101" s="73"/>
      <c r="PNJ101" s="73"/>
      <c r="PNK101" s="74"/>
      <c r="PNL101" s="74"/>
      <c r="PNM101" s="77"/>
      <c r="PNN101" s="77"/>
      <c r="PNO101" s="11"/>
      <c r="PNU101" s="73"/>
      <c r="PNV101" s="73"/>
      <c r="PNW101" s="73"/>
      <c r="PNX101" s="73"/>
      <c r="PNY101" s="74"/>
      <c r="PNZ101" s="74"/>
      <c r="POA101" s="77"/>
      <c r="POB101" s="77"/>
      <c r="POC101" s="11"/>
      <c r="POI101" s="73"/>
      <c r="POJ101" s="73"/>
      <c r="POK101" s="73"/>
      <c r="POL101" s="73"/>
      <c r="POM101" s="74"/>
      <c r="PON101" s="74"/>
      <c r="POO101" s="77"/>
      <c r="POP101" s="77"/>
      <c r="POQ101" s="11"/>
      <c r="POW101" s="73"/>
      <c r="POX101" s="73"/>
      <c r="POY101" s="73"/>
      <c r="POZ101" s="73"/>
      <c r="PPA101" s="74"/>
      <c r="PPB101" s="74"/>
      <c r="PPC101" s="77"/>
      <c r="PPD101" s="77"/>
      <c r="PPE101" s="11"/>
      <c r="PPK101" s="73"/>
      <c r="PPL101" s="73"/>
      <c r="PPM101" s="73"/>
      <c r="PPN101" s="73"/>
      <c r="PPO101" s="74"/>
      <c r="PPP101" s="74"/>
      <c r="PPQ101" s="77"/>
      <c r="PPR101" s="77"/>
      <c r="PPS101" s="11"/>
      <c r="PPY101" s="73"/>
      <c r="PPZ101" s="73"/>
      <c r="PQA101" s="73"/>
      <c r="PQB101" s="73"/>
      <c r="PQC101" s="74"/>
      <c r="PQD101" s="74"/>
      <c r="PQE101" s="77"/>
      <c r="PQF101" s="77"/>
      <c r="PQG101" s="11"/>
      <c r="PQM101" s="73"/>
      <c r="PQN101" s="73"/>
      <c r="PQO101" s="73"/>
      <c r="PQP101" s="73"/>
      <c r="PQQ101" s="74"/>
      <c r="PQR101" s="74"/>
      <c r="PQS101" s="77"/>
      <c r="PQT101" s="77"/>
      <c r="PQU101" s="11"/>
      <c r="PRA101" s="73"/>
      <c r="PRB101" s="73"/>
      <c r="PRC101" s="73"/>
      <c r="PRD101" s="73"/>
      <c r="PRE101" s="74"/>
      <c r="PRF101" s="74"/>
      <c r="PRG101" s="77"/>
      <c r="PRH101" s="77"/>
      <c r="PRI101" s="11"/>
      <c r="PRO101" s="73"/>
      <c r="PRP101" s="73"/>
      <c r="PRQ101" s="73"/>
      <c r="PRR101" s="73"/>
      <c r="PRS101" s="74"/>
      <c r="PRT101" s="74"/>
      <c r="PRU101" s="77"/>
      <c r="PRV101" s="77"/>
      <c r="PRW101" s="11"/>
      <c r="PSC101" s="73"/>
      <c r="PSD101" s="73"/>
      <c r="PSE101" s="73"/>
      <c r="PSF101" s="73"/>
      <c r="PSG101" s="74"/>
      <c r="PSH101" s="74"/>
      <c r="PSI101" s="77"/>
      <c r="PSJ101" s="77"/>
      <c r="PSK101" s="11"/>
      <c r="PSQ101" s="73"/>
      <c r="PSR101" s="73"/>
      <c r="PSS101" s="73"/>
      <c r="PST101" s="73"/>
      <c r="PSU101" s="74"/>
      <c r="PSV101" s="74"/>
      <c r="PSW101" s="77"/>
      <c r="PSX101" s="77"/>
      <c r="PSY101" s="11"/>
      <c r="PTE101" s="73"/>
      <c r="PTF101" s="73"/>
      <c r="PTG101" s="73"/>
      <c r="PTH101" s="73"/>
      <c r="PTI101" s="74"/>
      <c r="PTJ101" s="74"/>
      <c r="PTK101" s="77"/>
      <c r="PTL101" s="77"/>
      <c r="PTM101" s="11"/>
      <c r="PTS101" s="73"/>
      <c r="PTT101" s="73"/>
      <c r="PTU101" s="73"/>
      <c r="PTV101" s="73"/>
      <c r="PTW101" s="74"/>
      <c r="PTX101" s="74"/>
      <c r="PTY101" s="77"/>
      <c r="PTZ101" s="77"/>
      <c r="PUA101" s="11"/>
      <c r="PUG101" s="73"/>
      <c r="PUH101" s="73"/>
      <c r="PUI101" s="73"/>
      <c r="PUJ101" s="73"/>
      <c r="PUK101" s="74"/>
      <c r="PUL101" s="74"/>
      <c r="PUM101" s="77"/>
      <c r="PUN101" s="77"/>
      <c r="PUO101" s="11"/>
      <c r="PUU101" s="73"/>
      <c r="PUV101" s="73"/>
      <c r="PUW101" s="73"/>
      <c r="PUX101" s="73"/>
      <c r="PUY101" s="74"/>
      <c r="PUZ101" s="74"/>
      <c r="PVA101" s="77"/>
      <c r="PVB101" s="77"/>
      <c r="PVC101" s="11"/>
      <c r="PVI101" s="73"/>
      <c r="PVJ101" s="73"/>
      <c r="PVK101" s="73"/>
      <c r="PVL101" s="73"/>
      <c r="PVM101" s="74"/>
      <c r="PVN101" s="74"/>
      <c r="PVO101" s="77"/>
      <c r="PVP101" s="77"/>
      <c r="PVQ101" s="11"/>
      <c r="PVW101" s="73"/>
      <c r="PVX101" s="73"/>
      <c r="PVY101" s="73"/>
      <c r="PVZ101" s="73"/>
      <c r="PWA101" s="74"/>
      <c r="PWB101" s="74"/>
      <c r="PWC101" s="77"/>
      <c r="PWD101" s="77"/>
      <c r="PWE101" s="11"/>
      <c r="PWK101" s="73"/>
      <c r="PWL101" s="73"/>
      <c r="PWM101" s="73"/>
      <c r="PWN101" s="73"/>
      <c r="PWO101" s="74"/>
      <c r="PWP101" s="74"/>
      <c r="PWQ101" s="77"/>
      <c r="PWR101" s="77"/>
      <c r="PWS101" s="11"/>
      <c r="PWY101" s="73"/>
      <c r="PWZ101" s="73"/>
      <c r="PXA101" s="73"/>
      <c r="PXB101" s="73"/>
      <c r="PXC101" s="74"/>
      <c r="PXD101" s="74"/>
      <c r="PXE101" s="77"/>
      <c r="PXF101" s="77"/>
      <c r="PXG101" s="11"/>
      <c r="PXM101" s="73"/>
      <c r="PXN101" s="73"/>
      <c r="PXO101" s="73"/>
      <c r="PXP101" s="73"/>
      <c r="PXQ101" s="74"/>
      <c r="PXR101" s="74"/>
      <c r="PXS101" s="77"/>
      <c r="PXT101" s="77"/>
      <c r="PXU101" s="11"/>
      <c r="PYA101" s="73"/>
      <c r="PYB101" s="73"/>
      <c r="PYC101" s="73"/>
      <c r="PYD101" s="73"/>
      <c r="PYE101" s="74"/>
      <c r="PYF101" s="74"/>
      <c r="PYG101" s="77"/>
      <c r="PYH101" s="77"/>
      <c r="PYI101" s="11"/>
      <c r="PYO101" s="73"/>
      <c r="PYP101" s="73"/>
      <c r="PYQ101" s="73"/>
      <c r="PYR101" s="73"/>
      <c r="PYS101" s="74"/>
      <c r="PYT101" s="74"/>
      <c r="PYU101" s="77"/>
      <c r="PYV101" s="77"/>
      <c r="PYW101" s="11"/>
      <c r="PZC101" s="73"/>
      <c r="PZD101" s="73"/>
      <c r="PZE101" s="73"/>
      <c r="PZF101" s="73"/>
      <c r="PZG101" s="74"/>
      <c r="PZH101" s="74"/>
      <c r="PZI101" s="77"/>
      <c r="PZJ101" s="77"/>
      <c r="PZK101" s="11"/>
      <c r="PZQ101" s="73"/>
      <c r="PZR101" s="73"/>
      <c r="PZS101" s="73"/>
      <c r="PZT101" s="73"/>
      <c r="PZU101" s="74"/>
      <c r="PZV101" s="74"/>
      <c r="PZW101" s="77"/>
      <c r="PZX101" s="77"/>
      <c r="PZY101" s="11"/>
      <c r="QAE101" s="73"/>
      <c r="QAF101" s="73"/>
      <c r="QAG101" s="73"/>
      <c r="QAH101" s="73"/>
      <c r="QAI101" s="74"/>
      <c r="QAJ101" s="74"/>
      <c r="QAK101" s="77"/>
      <c r="QAL101" s="77"/>
      <c r="QAM101" s="11"/>
      <c r="QAS101" s="73"/>
      <c r="QAT101" s="73"/>
      <c r="QAU101" s="73"/>
      <c r="QAV101" s="73"/>
      <c r="QAW101" s="74"/>
      <c r="QAX101" s="74"/>
      <c r="QAY101" s="77"/>
      <c r="QAZ101" s="77"/>
      <c r="QBA101" s="11"/>
      <c r="QBG101" s="73"/>
      <c r="QBH101" s="73"/>
      <c r="QBI101" s="73"/>
      <c r="QBJ101" s="73"/>
      <c r="QBK101" s="74"/>
      <c r="QBL101" s="74"/>
      <c r="QBM101" s="77"/>
      <c r="QBN101" s="77"/>
      <c r="QBO101" s="11"/>
      <c r="QBU101" s="73"/>
      <c r="QBV101" s="73"/>
      <c r="QBW101" s="73"/>
      <c r="QBX101" s="73"/>
      <c r="QBY101" s="74"/>
      <c r="QBZ101" s="74"/>
      <c r="QCA101" s="77"/>
      <c r="QCB101" s="77"/>
      <c r="QCC101" s="11"/>
      <c r="QCI101" s="73"/>
      <c r="QCJ101" s="73"/>
      <c r="QCK101" s="73"/>
      <c r="QCL101" s="73"/>
      <c r="QCM101" s="74"/>
      <c r="QCN101" s="74"/>
      <c r="QCO101" s="77"/>
      <c r="QCP101" s="77"/>
      <c r="QCQ101" s="11"/>
      <c r="QCW101" s="73"/>
      <c r="QCX101" s="73"/>
      <c r="QCY101" s="73"/>
      <c r="QCZ101" s="73"/>
      <c r="QDA101" s="74"/>
      <c r="QDB101" s="74"/>
      <c r="QDC101" s="77"/>
      <c r="QDD101" s="77"/>
      <c r="QDE101" s="11"/>
      <c r="QDK101" s="73"/>
      <c r="QDL101" s="73"/>
      <c r="QDM101" s="73"/>
      <c r="QDN101" s="73"/>
      <c r="QDO101" s="74"/>
      <c r="QDP101" s="74"/>
      <c r="QDQ101" s="77"/>
      <c r="QDR101" s="77"/>
      <c r="QDS101" s="11"/>
      <c r="QDY101" s="73"/>
      <c r="QDZ101" s="73"/>
      <c r="QEA101" s="73"/>
      <c r="QEB101" s="73"/>
      <c r="QEC101" s="74"/>
      <c r="QED101" s="74"/>
      <c r="QEE101" s="77"/>
      <c r="QEF101" s="77"/>
      <c r="QEG101" s="11"/>
      <c r="QEM101" s="73"/>
      <c r="QEN101" s="73"/>
      <c r="QEO101" s="73"/>
      <c r="QEP101" s="73"/>
      <c r="QEQ101" s="74"/>
      <c r="QER101" s="74"/>
      <c r="QES101" s="77"/>
      <c r="QET101" s="77"/>
      <c r="QEU101" s="11"/>
      <c r="QFA101" s="73"/>
      <c r="QFB101" s="73"/>
      <c r="QFC101" s="73"/>
      <c r="QFD101" s="73"/>
      <c r="QFE101" s="74"/>
      <c r="QFF101" s="74"/>
      <c r="QFG101" s="77"/>
      <c r="QFH101" s="77"/>
      <c r="QFI101" s="11"/>
      <c r="QFO101" s="73"/>
      <c r="QFP101" s="73"/>
      <c r="QFQ101" s="73"/>
      <c r="QFR101" s="73"/>
      <c r="QFS101" s="74"/>
      <c r="QFT101" s="74"/>
      <c r="QFU101" s="77"/>
      <c r="QFV101" s="77"/>
      <c r="QFW101" s="11"/>
      <c r="QGC101" s="73"/>
      <c r="QGD101" s="73"/>
      <c r="QGE101" s="73"/>
      <c r="QGF101" s="73"/>
      <c r="QGG101" s="74"/>
      <c r="QGH101" s="74"/>
      <c r="QGI101" s="77"/>
      <c r="QGJ101" s="77"/>
      <c r="QGK101" s="11"/>
      <c r="QGQ101" s="73"/>
      <c r="QGR101" s="73"/>
      <c r="QGS101" s="73"/>
      <c r="QGT101" s="73"/>
      <c r="QGU101" s="74"/>
      <c r="QGV101" s="74"/>
      <c r="QGW101" s="77"/>
      <c r="QGX101" s="77"/>
      <c r="QGY101" s="11"/>
      <c r="QHE101" s="73"/>
      <c r="QHF101" s="73"/>
      <c r="QHG101" s="73"/>
      <c r="QHH101" s="73"/>
      <c r="QHI101" s="74"/>
      <c r="QHJ101" s="74"/>
      <c r="QHK101" s="77"/>
      <c r="QHL101" s="77"/>
      <c r="QHM101" s="11"/>
      <c r="QHS101" s="73"/>
      <c r="QHT101" s="73"/>
      <c r="QHU101" s="73"/>
      <c r="QHV101" s="73"/>
      <c r="QHW101" s="74"/>
      <c r="QHX101" s="74"/>
      <c r="QHY101" s="77"/>
      <c r="QHZ101" s="77"/>
      <c r="QIA101" s="11"/>
      <c r="QIG101" s="73"/>
      <c r="QIH101" s="73"/>
      <c r="QII101" s="73"/>
      <c r="QIJ101" s="73"/>
      <c r="QIK101" s="74"/>
      <c r="QIL101" s="74"/>
      <c r="QIM101" s="77"/>
      <c r="QIN101" s="77"/>
      <c r="QIO101" s="11"/>
      <c r="QIU101" s="73"/>
      <c r="QIV101" s="73"/>
      <c r="QIW101" s="73"/>
      <c r="QIX101" s="73"/>
      <c r="QIY101" s="74"/>
      <c r="QIZ101" s="74"/>
      <c r="QJA101" s="77"/>
      <c r="QJB101" s="77"/>
      <c r="QJC101" s="11"/>
      <c r="QJI101" s="73"/>
      <c r="QJJ101" s="73"/>
      <c r="QJK101" s="73"/>
      <c r="QJL101" s="73"/>
      <c r="QJM101" s="74"/>
      <c r="QJN101" s="74"/>
      <c r="QJO101" s="77"/>
      <c r="QJP101" s="77"/>
      <c r="QJQ101" s="11"/>
      <c r="QJW101" s="73"/>
      <c r="QJX101" s="73"/>
      <c r="QJY101" s="73"/>
      <c r="QJZ101" s="73"/>
      <c r="QKA101" s="74"/>
      <c r="QKB101" s="74"/>
      <c r="QKC101" s="77"/>
      <c r="QKD101" s="77"/>
      <c r="QKE101" s="11"/>
      <c r="QKK101" s="73"/>
      <c r="QKL101" s="73"/>
      <c r="QKM101" s="73"/>
      <c r="QKN101" s="73"/>
      <c r="QKO101" s="74"/>
      <c r="QKP101" s="74"/>
      <c r="QKQ101" s="77"/>
      <c r="QKR101" s="77"/>
      <c r="QKS101" s="11"/>
      <c r="QKY101" s="73"/>
      <c r="QKZ101" s="73"/>
      <c r="QLA101" s="73"/>
      <c r="QLB101" s="73"/>
      <c r="QLC101" s="74"/>
      <c r="QLD101" s="74"/>
      <c r="QLE101" s="77"/>
      <c r="QLF101" s="77"/>
      <c r="QLG101" s="11"/>
      <c r="QLM101" s="73"/>
      <c r="QLN101" s="73"/>
      <c r="QLO101" s="73"/>
      <c r="QLP101" s="73"/>
      <c r="QLQ101" s="74"/>
      <c r="QLR101" s="74"/>
      <c r="QLS101" s="77"/>
      <c r="QLT101" s="77"/>
      <c r="QLU101" s="11"/>
      <c r="QMA101" s="73"/>
      <c r="QMB101" s="73"/>
      <c r="QMC101" s="73"/>
      <c r="QMD101" s="73"/>
      <c r="QME101" s="74"/>
      <c r="QMF101" s="74"/>
      <c r="QMG101" s="77"/>
      <c r="QMH101" s="77"/>
      <c r="QMI101" s="11"/>
      <c r="QMO101" s="73"/>
      <c r="QMP101" s="73"/>
      <c r="QMQ101" s="73"/>
      <c r="QMR101" s="73"/>
      <c r="QMS101" s="74"/>
      <c r="QMT101" s="74"/>
      <c r="QMU101" s="77"/>
      <c r="QMV101" s="77"/>
      <c r="QMW101" s="11"/>
      <c r="QNC101" s="73"/>
      <c r="QND101" s="73"/>
      <c r="QNE101" s="73"/>
      <c r="QNF101" s="73"/>
      <c r="QNG101" s="74"/>
      <c r="QNH101" s="74"/>
      <c r="QNI101" s="77"/>
      <c r="QNJ101" s="77"/>
      <c r="QNK101" s="11"/>
      <c r="QNQ101" s="73"/>
      <c r="QNR101" s="73"/>
      <c r="QNS101" s="73"/>
      <c r="QNT101" s="73"/>
      <c r="QNU101" s="74"/>
      <c r="QNV101" s="74"/>
      <c r="QNW101" s="77"/>
      <c r="QNX101" s="77"/>
      <c r="QNY101" s="11"/>
      <c r="QOE101" s="73"/>
      <c r="QOF101" s="73"/>
      <c r="QOG101" s="73"/>
      <c r="QOH101" s="73"/>
      <c r="QOI101" s="74"/>
      <c r="QOJ101" s="74"/>
      <c r="QOK101" s="77"/>
      <c r="QOL101" s="77"/>
      <c r="QOM101" s="11"/>
      <c r="QOS101" s="73"/>
      <c r="QOT101" s="73"/>
      <c r="QOU101" s="73"/>
      <c r="QOV101" s="73"/>
      <c r="QOW101" s="74"/>
      <c r="QOX101" s="74"/>
      <c r="QOY101" s="77"/>
      <c r="QOZ101" s="77"/>
      <c r="QPA101" s="11"/>
      <c r="QPG101" s="73"/>
      <c r="QPH101" s="73"/>
      <c r="QPI101" s="73"/>
      <c r="QPJ101" s="73"/>
      <c r="QPK101" s="74"/>
      <c r="QPL101" s="74"/>
      <c r="QPM101" s="77"/>
      <c r="QPN101" s="77"/>
      <c r="QPO101" s="11"/>
      <c r="QPU101" s="73"/>
      <c r="QPV101" s="73"/>
      <c r="QPW101" s="73"/>
      <c r="QPX101" s="73"/>
      <c r="QPY101" s="74"/>
      <c r="QPZ101" s="74"/>
      <c r="QQA101" s="77"/>
      <c r="QQB101" s="77"/>
      <c r="QQC101" s="11"/>
      <c r="QQI101" s="73"/>
      <c r="QQJ101" s="73"/>
      <c r="QQK101" s="73"/>
      <c r="QQL101" s="73"/>
      <c r="QQM101" s="74"/>
      <c r="QQN101" s="74"/>
      <c r="QQO101" s="77"/>
      <c r="QQP101" s="77"/>
      <c r="QQQ101" s="11"/>
      <c r="QQW101" s="73"/>
      <c r="QQX101" s="73"/>
      <c r="QQY101" s="73"/>
      <c r="QQZ101" s="73"/>
      <c r="QRA101" s="74"/>
      <c r="QRB101" s="74"/>
      <c r="QRC101" s="77"/>
      <c r="QRD101" s="77"/>
      <c r="QRE101" s="11"/>
      <c r="QRK101" s="73"/>
      <c r="QRL101" s="73"/>
      <c r="QRM101" s="73"/>
      <c r="QRN101" s="73"/>
      <c r="QRO101" s="74"/>
      <c r="QRP101" s="74"/>
      <c r="QRQ101" s="77"/>
      <c r="QRR101" s="77"/>
      <c r="QRS101" s="11"/>
      <c r="QRY101" s="73"/>
      <c r="QRZ101" s="73"/>
      <c r="QSA101" s="73"/>
      <c r="QSB101" s="73"/>
      <c r="QSC101" s="74"/>
      <c r="QSD101" s="74"/>
      <c r="QSE101" s="77"/>
      <c r="QSF101" s="77"/>
      <c r="QSG101" s="11"/>
      <c r="QSM101" s="73"/>
      <c r="QSN101" s="73"/>
      <c r="QSO101" s="73"/>
      <c r="QSP101" s="73"/>
      <c r="QSQ101" s="74"/>
      <c r="QSR101" s="74"/>
      <c r="QSS101" s="77"/>
      <c r="QST101" s="77"/>
      <c r="QSU101" s="11"/>
      <c r="QTA101" s="73"/>
      <c r="QTB101" s="73"/>
      <c r="QTC101" s="73"/>
      <c r="QTD101" s="73"/>
      <c r="QTE101" s="74"/>
      <c r="QTF101" s="74"/>
      <c r="QTG101" s="77"/>
      <c r="QTH101" s="77"/>
      <c r="QTI101" s="11"/>
      <c r="QTO101" s="73"/>
      <c r="QTP101" s="73"/>
      <c r="QTQ101" s="73"/>
      <c r="QTR101" s="73"/>
      <c r="QTS101" s="74"/>
      <c r="QTT101" s="74"/>
      <c r="QTU101" s="77"/>
      <c r="QTV101" s="77"/>
      <c r="QTW101" s="11"/>
      <c r="QUC101" s="73"/>
      <c r="QUD101" s="73"/>
      <c r="QUE101" s="73"/>
      <c r="QUF101" s="73"/>
      <c r="QUG101" s="74"/>
      <c r="QUH101" s="74"/>
      <c r="QUI101" s="77"/>
      <c r="QUJ101" s="77"/>
      <c r="QUK101" s="11"/>
      <c r="QUQ101" s="73"/>
      <c r="QUR101" s="73"/>
      <c r="QUS101" s="73"/>
      <c r="QUT101" s="73"/>
      <c r="QUU101" s="74"/>
      <c r="QUV101" s="74"/>
      <c r="QUW101" s="77"/>
      <c r="QUX101" s="77"/>
      <c r="QUY101" s="11"/>
      <c r="QVE101" s="73"/>
      <c r="QVF101" s="73"/>
      <c r="QVG101" s="73"/>
      <c r="QVH101" s="73"/>
      <c r="QVI101" s="74"/>
      <c r="QVJ101" s="74"/>
      <c r="QVK101" s="77"/>
      <c r="QVL101" s="77"/>
      <c r="QVM101" s="11"/>
      <c r="QVS101" s="73"/>
      <c r="QVT101" s="73"/>
      <c r="QVU101" s="73"/>
      <c r="QVV101" s="73"/>
      <c r="QVW101" s="74"/>
      <c r="QVX101" s="74"/>
      <c r="QVY101" s="77"/>
      <c r="QVZ101" s="77"/>
      <c r="QWA101" s="11"/>
      <c r="QWG101" s="73"/>
      <c r="QWH101" s="73"/>
      <c r="QWI101" s="73"/>
      <c r="QWJ101" s="73"/>
      <c r="QWK101" s="74"/>
      <c r="QWL101" s="74"/>
      <c r="QWM101" s="77"/>
      <c r="QWN101" s="77"/>
      <c r="QWO101" s="11"/>
      <c r="QWU101" s="73"/>
      <c r="QWV101" s="73"/>
      <c r="QWW101" s="73"/>
      <c r="QWX101" s="73"/>
      <c r="QWY101" s="74"/>
      <c r="QWZ101" s="74"/>
      <c r="QXA101" s="77"/>
      <c r="QXB101" s="77"/>
      <c r="QXC101" s="11"/>
      <c r="QXI101" s="73"/>
      <c r="QXJ101" s="73"/>
      <c r="QXK101" s="73"/>
      <c r="QXL101" s="73"/>
      <c r="QXM101" s="74"/>
      <c r="QXN101" s="74"/>
      <c r="QXO101" s="77"/>
      <c r="QXP101" s="77"/>
      <c r="QXQ101" s="11"/>
      <c r="QXW101" s="73"/>
      <c r="QXX101" s="73"/>
      <c r="QXY101" s="73"/>
      <c r="QXZ101" s="73"/>
      <c r="QYA101" s="74"/>
      <c r="QYB101" s="74"/>
      <c r="QYC101" s="77"/>
      <c r="QYD101" s="77"/>
      <c r="QYE101" s="11"/>
      <c r="QYK101" s="73"/>
      <c r="QYL101" s="73"/>
      <c r="QYM101" s="73"/>
      <c r="QYN101" s="73"/>
      <c r="QYO101" s="74"/>
      <c r="QYP101" s="74"/>
      <c r="QYQ101" s="77"/>
      <c r="QYR101" s="77"/>
      <c r="QYS101" s="11"/>
      <c r="QYY101" s="73"/>
      <c r="QYZ101" s="73"/>
      <c r="QZA101" s="73"/>
      <c r="QZB101" s="73"/>
      <c r="QZC101" s="74"/>
      <c r="QZD101" s="74"/>
      <c r="QZE101" s="77"/>
      <c r="QZF101" s="77"/>
      <c r="QZG101" s="11"/>
      <c r="QZM101" s="73"/>
      <c r="QZN101" s="73"/>
      <c r="QZO101" s="73"/>
      <c r="QZP101" s="73"/>
      <c r="QZQ101" s="74"/>
      <c r="QZR101" s="74"/>
      <c r="QZS101" s="77"/>
      <c r="QZT101" s="77"/>
      <c r="QZU101" s="11"/>
      <c r="RAA101" s="73"/>
      <c r="RAB101" s="73"/>
      <c r="RAC101" s="73"/>
      <c r="RAD101" s="73"/>
      <c r="RAE101" s="74"/>
      <c r="RAF101" s="74"/>
      <c r="RAG101" s="77"/>
      <c r="RAH101" s="77"/>
      <c r="RAI101" s="11"/>
      <c r="RAO101" s="73"/>
      <c r="RAP101" s="73"/>
      <c r="RAQ101" s="73"/>
      <c r="RAR101" s="73"/>
      <c r="RAS101" s="74"/>
      <c r="RAT101" s="74"/>
      <c r="RAU101" s="77"/>
      <c r="RAV101" s="77"/>
      <c r="RAW101" s="11"/>
      <c r="RBC101" s="73"/>
      <c r="RBD101" s="73"/>
      <c r="RBE101" s="73"/>
      <c r="RBF101" s="73"/>
      <c r="RBG101" s="74"/>
      <c r="RBH101" s="74"/>
      <c r="RBI101" s="77"/>
      <c r="RBJ101" s="77"/>
      <c r="RBK101" s="11"/>
      <c r="RBQ101" s="73"/>
      <c r="RBR101" s="73"/>
      <c r="RBS101" s="73"/>
      <c r="RBT101" s="73"/>
      <c r="RBU101" s="74"/>
      <c r="RBV101" s="74"/>
      <c r="RBW101" s="77"/>
      <c r="RBX101" s="77"/>
      <c r="RBY101" s="11"/>
      <c r="RCE101" s="73"/>
      <c r="RCF101" s="73"/>
      <c r="RCG101" s="73"/>
      <c r="RCH101" s="73"/>
      <c r="RCI101" s="74"/>
      <c r="RCJ101" s="74"/>
      <c r="RCK101" s="77"/>
      <c r="RCL101" s="77"/>
      <c r="RCM101" s="11"/>
      <c r="RCS101" s="73"/>
      <c r="RCT101" s="73"/>
      <c r="RCU101" s="73"/>
      <c r="RCV101" s="73"/>
      <c r="RCW101" s="74"/>
      <c r="RCX101" s="74"/>
      <c r="RCY101" s="77"/>
      <c r="RCZ101" s="77"/>
      <c r="RDA101" s="11"/>
      <c r="RDG101" s="73"/>
      <c r="RDH101" s="73"/>
      <c r="RDI101" s="73"/>
      <c r="RDJ101" s="73"/>
      <c r="RDK101" s="74"/>
      <c r="RDL101" s="74"/>
      <c r="RDM101" s="77"/>
      <c r="RDN101" s="77"/>
      <c r="RDO101" s="11"/>
      <c r="RDU101" s="73"/>
      <c r="RDV101" s="73"/>
      <c r="RDW101" s="73"/>
      <c r="RDX101" s="73"/>
      <c r="RDY101" s="74"/>
      <c r="RDZ101" s="74"/>
      <c r="REA101" s="77"/>
      <c r="REB101" s="77"/>
      <c r="REC101" s="11"/>
      <c r="REI101" s="73"/>
      <c r="REJ101" s="73"/>
      <c r="REK101" s="73"/>
      <c r="REL101" s="73"/>
      <c r="REM101" s="74"/>
      <c r="REN101" s="74"/>
      <c r="REO101" s="77"/>
      <c r="REP101" s="77"/>
      <c r="REQ101" s="11"/>
      <c r="REW101" s="73"/>
      <c r="REX101" s="73"/>
      <c r="REY101" s="73"/>
      <c r="REZ101" s="73"/>
      <c r="RFA101" s="74"/>
      <c r="RFB101" s="74"/>
      <c r="RFC101" s="77"/>
      <c r="RFD101" s="77"/>
      <c r="RFE101" s="11"/>
      <c r="RFK101" s="73"/>
      <c r="RFL101" s="73"/>
      <c r="RFM101" s="73"/>
      <c r="RFN101" s="73"/>
      <c r="RFO101" s="74"/>
      <c r="RFP101" s="74"/>
      <c r="RFQ101" s="77"/>
      <c r="RFR101" s="77"/>
      <c r="RFS101" s="11"/>
      <c r="RFY101" s="73"/>
      <c r="RFZ101" s="73"/>
      <c r="RGA101" s="73"/>
      <c r="RGB101" s="73"/>
      <c r="RGC101" s="74"/>
      <c r="RGD101" s="74"/>
      <c r="RGE101" s="77"/>
      <c r="RGF101" s="77"/>
      <c r="RGG101" s="11"/>
      <c r="RGM101" s="73"/>
      <c r="RGN101" s="73"/>
      <c r="RGO101" s="73"/>
      <c r="RGP101" s="73"/>
      <c r="RGQ101" s="74"/>
      <c r="RGR101" s="74"/>
      <c r="RGS101" s="77"/>
      <c r="RGT101" s="77"/>
      <c r="RGU101" s="11"/>
      <c r="RHA101" s="73"/>
      <c r="RHB101" s="73"/>
      <c r="RHC101" s="73"/>
      <c r="RHD101" s="73"/>
      <c r="RHE101" s="74"/>
      <c r="RHF101" s="74"/>
      <c r="RHG101" s="77"/>
      <c r="RHH101" s="77"/>
      <c r="RHI101" s="11"/>
      <c r="RHO101" s="73"/>
      <c r="RHP101" s="73"/>
      <c r="RHQ101" s="73"/>
      <c r="RHR101" s="73"/>
      <c r="RHS101" s="74"/>
      <c r="RHT101" s="74"/>
      <c r="RHU101" s="77"/>
      <c r="RHV101" s="77"/>
      <c r="RHW101" s="11"/>
      <c r="RIC101" s="73"/>
      <c r="RID101" s="73"/>
      <c r="RIE101" s="73"/>
      <c r="RIF101" s="73"/>
      <c r="RIG101" s="74"/>
      <c r="RIH101" s="74"/>
      <c r="RII101" s="77"/>
      <c r="RIJ101" s="77"/>
      <c r="RIK101" s="11"/>
      <c r="RIQ101" s="73"/>
      <c r="RIR101" s="73"/>
      <c r="RIS101" s="73"/>
      <c r="RIT101" s="73"/>
      <c r="RIU101" s="74"/>
      <c r="RIV101" s="74"/>
      <c r="RIW101" s="77"/>
      <c r="RIX101" s="77"/>
      <c r="RIY101" s="11"/>
      <c r="RJE101" s="73"/>
      <c r="RJF101" s="73"/>
      <c r="RJG101" s="73"/>
      <c r="RJH101" s="73"/>
      <c r="RJI101" s="74"/>
      <c r="RJJ101" s="74"/>
      <c r="RJK101" s="77"/>
      <c r="RJL101" s="77"/>
      <c r="RJM101" s="11"/>
      <c r="RJS101" s="73"/>
      <c r="RJT101" s="73"/>
      <c r="RJU101" s="73"/>
      <c r="RJV101" s="73"/>
      <c r="RJW101" s="74"/>
      <c r="RJX101" s="74"/>
      <c r="RJY101" s="77"/>
      <c r="RJZ101" s="77"/>
      <c r="RKA101" s="11"/>
      <c r="RKG101" s="73"/>
      <c r="RKH101" s="73"/>
      <c r="RKI101" s="73"/>
      <c r="RKJ101" s="73"/>
      <c r="RKK101" s="74"/>
      <c r="RKL101" s="74"/>
      <c r="RKM101" s="77"/>
      <c r="RKN101" s="77"/>
      <c r="RKO101" s="11"/>
      <c r="RKU101" s="73"/>
      <c r="RKV101" s="73"/>
      <c r="RKW101" s="73"/>
      <c r="RKX101" s="73"/>
      <c r="RKY101" s="74"/>
      <c r="RKZ101" s="74"/>
      <c r="RLA101" s="77"/>
      <c r="RLB101" s="77"/>
      <c r="RLC101" s="11"/>
      <c r="RLI101" s="73"/>
      <c r="RLJ101" s="73"/>
      <c r="RLK101" s="73"/>
      <c r="RLL101" s="73"/>
      <c r="RLM101" s="74"/>
      <c r="RLN101" s="74"/>
      <c r="RLO101" s="77"/>
      <c r="RLP101" s="77"/>
      <c r="RLQ101" s="11"/>
      <c r="RLW101" s="73"/>
      <c r="RLX101" s="73"/>
      <c r="RLY101" s="73"/>
      <c r="RLZ101" s="73"/>
      <c r="RMA101" s="74"/>
      <c r="RMB101" s="74"/>
      <c r="RMC101" s="77"/>
      <c r="RMD101" s="77"/>
      <c r="RME101" s="11"/>
      <c r="RMK101" s="73"/>
      <c r="RML101" s="73"/>
      <c r="RMM101" s="73"/>
      <c r="RMN101" s="73"/>
      <c r="RMO101" s="74"/>
      <c r="RMP101" s="74"/>
      <c r="RMQ101" s="77"/>
      <c r="RMR101" s="77"/>
      <c r="RMS101" s="11"/>
      <c r="RMY101" s="73"/>
      <c r="RMZ101" s="73"/>
      <c r="RNA101" s="73"/>
      <c r="RNB101" s="73"/>
      <c r="RNC101" s="74"/>
      <c r="RND101" s="74"/>
      <c r="RNE101" s="77"/>
      <c r="RNF101" s="77"/>
      <c r="RNG101" s="11"/>
      <c r="RNM101" s="73"/>
      <c r="RNN101" s="73"/>
      <c r="RNO101" s="73"/>
      <c r="RNP101" s="73"/>
      <c r="RNQ101" s="74"/>
      <c r="RNR101" s="74"/>
      <c r="RNS101" s="77"/>
      <c r="RNT101" s="77"/>
      <c r="RNU101" s="11"/>
      <c r="ROA101" s="73"/>
      <c r="ROB101" s="73"/>
      <c r="ROC101" s="73"/>
      <c r="ROD101" s="73"/>
      <c r="ROE101" s="74"/>
      <c r="ROF101" s="74"/>
      <c r="ROG101" s="77"/>
      <c r="ROH101" s="77"/>
      <c r="ROI101" s="11"/>
      <c r="ROO101" s="73"/>
      <c r="ROP101" s="73"/>
      <c r="ROQ101" s="73"/>
      <c r="ROR101" s="73"/>
      <c r="ROS101" s="74"/>
      <c r="ROT101" s="74"/>
      <c r="ROU101" s="77"/>
      <c r="ROV101" s="77"/>
      <c r="ROW101" s="11"/>
      <c r="RPC101" s="73"/>
      <c r="RPD101" s="73"/>
      <c r="RPE101" s="73"/>
      <c r="RPF101" s="73"/>
      <c r="RPG101" s="74"/>
      <c r="RPH101" s="74"/>
      <c r="RPI101" s="77"/>
      <c r="RPJ101" s="77"/>
      <c r="RPK101" s="11"/>
      <c r="RPQ101" s="73"/>
      <c r="RPR101" s="73"/>
      <c r="RPS101" s="73"/>
      <c r="RPT101" s="73"/>
      <c r="RPU101" s="74"/>
      <c r="RPV101" s="74"/>
      <c r="RPW101" s="77"/>
      <c r="RPX101" s="77"/>
      <c r="RPY101" s="11"/>
      <c r="RQE101" s="73"/>
      <c r="RQF101" s="73"/>
      <c r="RQG101" s="73"/>
      <c r="RQH101" s="73"/>
      <c r="RQI101" s="74"/>
      <c r="RQJ101" s="74"/>
      <c r="RQK101" s="77"/>
      <c r="RQL101" s="77"/>
      <c r="RQM101" s="11"/>
      <c r="RQS101" s="73"/>
      <c r="RQT101" s="73"/>
      <c r="RQU101" s="73"/>
      <c r="RQV101" s="73"/>
      <c r="RQW101" s="74"/>
      <c r="RQX101" s="74"/>
      <c r="RQY101" s="77"/>
      <c r="RQZ101" s="77"/>
      <c r="RRA101" s="11"/>
      <c r="RRG101" s="73"/>
      <c r="RRH101" s="73"/>
      <c r="RRI101" s="73"/>
      <c r="RRJ101" s="73"/>
      <c r="RRK101" s="74"/>
      <c r="RRL101" s="74"/>
      <c r="RRM101" s="77"/>
      <c r="RRN101" s="77"/>
      <c r="RRO101" s="11"/>
      <c r="RRU101" s="73"/>
      <c r="RRV101" s="73"/>
      <c r="RRW101" s="73"/>
      <c r="RRX101" s="73"/>
      <c r="RRY101" s="74"/>
      <c r="RRZ101" s="74"/>
      <c r="RSA101" s="77"/>
      <c r="RSB101" s="77"/>
      <c r="RSC101" s="11"/>
      <c r="RSI101" s="73"/>
      <c r="RSJ101" s="73"/>
      <c r="RSK101" s="73"/>
      <c r="RSL101" s="73"/>
      <c r="RSM101" s="74"/>
      <c r="RSN101" s="74"/>
      <c r="RSO101" s="77"/>
      <c r="RSP101" s="77"/>
      <c r="RSQ101" s="11"/>
      <c r="RSW101" s="73"/>
      <c r="RSX101" s="73"/>
      <c r="RSY101" s="73"/>
      <c r="RSZ101" s="73"/>
      <c r="RTA101" s="74"/>
      <c r="RTB101" s="74"/>
      <c r="RTC101" s="77"/>
      <c r="RTD101" s="77"/>
      <c r="RTE101" s="11"/>
      <c r="RTK101" s="73"/>
      <c r="RTL101" s="73"/>
      <c r="RTM101" s="73"/>
      <c r="RTN101" s="73"/>
      <c r="RTO101" s="74"/>
      <c r="RTP101" s="74"/>
      <c r="RTQ101" s="77"/>
      <c r="RTR101" s="77"/>
      <c r="RTS101" s="11"/>
      <c r="RTY101" s="73"/>
      <c r="RTZ101" s="73"/>
      <c r="RUA101" s="73"/>
      <c r="RUB101" s="73"/>
      <c r="RUC101" s="74"/>
      <c r="RUD101" s="74"/>
      <c r="RUE101" s="77"/>
      <c r="RUF101" s="77"/>
      <c r="RUG101" s="11"/>
      <c r="RUM101" s="73"/>
      <c r="RUN101" s="73"/>
      <c r="RUO101" s="73"/>
      <c r="RUP101" s="73"/>
      <c r="RUQ101" s="74"/>
      <c r="RUR101" s="74"/>
      <c r="RUS101" s="77"/>
      <c r="RUT101" s="77"/>
      <c r="RUU101" s="11"/>
      <c r="RVA101" s="73"/>
      <c r="RVB101" s="73"/>
      <c r="RVC101" s="73"/>
      <c r="RVD101" s="73"/>
      <c r="RVE101" s="74"/>
      <c r="RVF101" s="74"/>
      <c r="RVG101" s="77"/>
      <c r="RVH101" s="77"/>
      <c r="RVI101" s="11"/>
      <c r="RVO101" s="73"/>
      <c r="RVP101" s="73"/>
      <c r="RVQ101" s="73"/>
      <c r="RVR101" s="73"/>
      <c r="RVS101" s="74"/>
      <c r="RVT101" s="74"/>
      <c r="RVU101" s="77"/>
      <c r="RVV101" s="77"/>
      <c r="RVW101" s="11"/>
      <c r="RWC101" s="73"/>
      <c r="RWD101" s="73"/>
      <c r="RWE101" s="73"/>
      <c r="RWF101" s="73"/>
      <c r="RWG101" s="74"/>
      <c r="RWH101" s="74"/>
      <c r="RWI101" s="77"/>
      <c r="RWJ101" s="77"/>
      <c r="RWK101" s="11"/>
      <c r="RWQ101" s="73"/>
      <c r="RWR101" s="73"/>
      <c r="RWS101" s="73"/>
      <c r="RWT101" s="73"/>
      <c r="RWU101" s="74"/>
      <c r="RWV101" s="74"/>
      <c r="RWW101" s="77"/>
      <c r="RWX101" s="77"/>
      <c r="RWY101" s="11"/>
      <c r="RXE101" s="73"/>
      <c r="RXF101" s="73"/>
      <c r="RXG101" s="73"/>
      <c r="RXH101" s="73"/>
      <c r="RXI101" s="74"/>
      <c r="RXJ101" s="74"/>
      <c r="RXK101" s="77"/>
      <c r="RXL101" s="77"/>
      <c r="RXM101" s="11"/>
      <c r="RXS101" s="73"/>
      <c r="RXT101" s="73"/>
      <c r="RXU101" s="73"/>
      <c r="RXV101" s="73"/>
      <c r="RXW101" s="74"/>
      <c r="RXX101" s="74"/>
      <c r="RXY101" s="77"/>
      <c r="RXZ101" s="77"/>
      <c r="RYA101" s="11"/>
      <c r="RYG101" s="73"/>
      <c r="RYH101" s="73"/>
      <c r="RYI101" s="73"/>
      <c r="RYJ101" s="73"/>
      <c r="RYK101" s="74"/>
      <c r="RYL101" s="74"/>
      <c r="RYM101" s="77"/>
      <c r="RYN101" s="77"/>
      <c r="RYO101" s="11"/>
      <c r="RYU101" s="73"/>
      <c r="RYV101" s="73"/>
      <c r="RYW101" s="73"/>
      <c r="RYX101" s="73"/>
      <c r="RYY101" s="74"/>
      <c r="RYZ101" s="74"/>
      <c r="RZA101" s="77"/>
      <c r="RZB101" s="77"/>
      <c r="RZC101" s="11"/>
      <c r="RZI101" s="73"/>
      <c r="RZJ101" s="73"/>
      <c r="RZK101" s="73"/>
      <c r="RZL101" s="73"/>
      <c r="RZM101" s="74"/>
      <c r="RZN101" s="74"/>
      <c r="RZO101" s="77"/>
      <c r="RZP101" s="77"/>
      <c r="RZQ101" s="11"/>
      <c r="RZW101" s="73"/>
      <c r="RZX101" s="73"/>
      <c r="RZY101" s="73"/>
      <c r="RZZ101" s="73"/>
      <c r="SAA101" s="74"/>
      <c r="SAB101" s="74"/>
      <c r="SAC101" s="77"/>
      <c r="SAD101" s="77"/>
      <c r="SAE101" s="11"/>
      <c r="SAK101" s="73"/>
      <c r="SAL101" s="73"/>
      <c r="SAM101" s="73"/>
      <c r="SAN101" s="73"/>
      <c r="SAO101" s="74"/>
      <c r="SAP101" s="74"/>
      <c r="SAQ101" s="77"/>
      <c r="SAR101" s="77"/>
      <c r="SAS101" s="11"/>
      <c r="SAY101" s="73"/>
      <c r="SAZ101" s="73"/>
      <c r="SBA101" s="73"/>
      <c r="SBB101" s="73"/>
      <c r="SBC101" s="74"/>
      <c r="SBD101" s="74"/>
      <c r="SBE101" s="77"/>
      <c r="SBF101" s="77"/>
      <c r="SBG101" s="11"/>
      <c r="SBM101" s="73"/>
      <c r="SBN101" s="73"/>
      <c r="SBO101" s="73"/>
      <c r="SBP101" s="73"/>
      <c r="SBQ101" s="74"/>
      <c r="SBR101" s="74"/>
      <c r="SBS101" s="77"/>
      <c r="SBT101" s="77"/>
      <c r="SBU101" s="11"/>
      <c r="SCA101" s="73"/>
      <c r="SCB101" s="73"/>
      <c r="SCC101" s="73"/>
      <c r="SCD101" s="73"/>
      <c r="SCE101" s="74"/>
      <c r="SCF101" s="74"/>
      <c r="SCG101" s="77"/>
      <c r="SCH101" s="77"/>
      <c r="SCI101" s="11"/>
      <c r="SCO101" s="73"/>
      <c r="SCP101" s="73"/>
      <c r="SCQ101" s="73"/>
      <c r="SCR101" s="73"/>
      <c r="SCS101" s="74"/>
      <c r="SCT101" s="74"/>
      <c r="SCU101" s="77"/>
      <c r="SCV101" s="77"/>
      <c r="SCW101" s="11"/>
      <c r="SDC101" s="73"/>
      <c r="SDD101" s="73"/>
      <c r="SDE101" s="73"/>
      <c r="SDF101" s="73"/>
      <c r="SDG101" s="74"/>
      <c r="SDH101" s="74"/>
      <c r="SDI101" s="77"/>
      <c r="SDJ101" s="77"/>
      <c r="SDK101" s="11"/>
      <c r="SDQ101" s="73"/>
      <c r="SDR101" s="73"/>
      <c r="SDS101" s="73"/>
      <c r="SDT101" s="73"/>
      <c r="SDU101" s="74"/>
      <c r="SDV101" s="74"/>
      <c r="SDW101" s="77"/>
      <c r="SDX101" s="77"/>
      <c r="SDY101" s="11"/>
      <c r="SEE101" s="73"/>
      <c r="SEF101" s="73"/>
      <c r="SEG101" s="73"/>
      <c r="SEH101" s="73"/>
      <c r="SEI101" s="74"/>
      <c r="SEJ101" s="74"/>
      <c r="SEK101" s="77"/>
      <c r="SEL101" s="77"/>
      <c r="SEM101" s="11"/>
      <c r="SES101" s="73"/>
      <c r="SET101" s="73"/>
      <c r="SEU101" s="73"/>
      <c r="SEV101" s="73"/>
      <c r="SEW101" s="74"/>
      <c r="SEX101" s="74"/>
      <c r="SEY101" s="77"/>
      <c r="SEZ101" s="77"/>
      <c r="SFA101" s="11"/>
      <c r="SFG101" s="73"/>
      <c r="SFH101" s="73"/>
      <c r="SFI101" s="73"/>
      <c r="SFJ101" s="73"/>
      <c r="SFK101" s="74"/>
      <c r="SFL101" s="74"/>
      <c r="SFM101" s="77"/>
      <c r="SFN101" s="77"/>
      <c r="SFO101" s="11"/>
      <c r="SFU101" s="73"/>
      <c r="SFV101" s="73"/>
      <c r="SFW101" s="73"/>
      <c r="SFX101" s="73"/>
      <c r="SFY101" s="74"/>
      <c r="SFZ101" s="74"/>
      <c r="SGA101" s="77"/>
      <c r="SGB101" s="77"/>
      <c r="SGC101" s="11"/>
      <c r="SGI101" s="73"/>
      <c r="SGJ101" s="73"/>
      <c r="SGK101" s="73"/>
      <c r="SGL101" s="73"/>
      <c r="SGM101" s="74"/>
      <c r="SGN101" s="74"/>
      <c r="SGO101" s="77"/>
      <c r="SGP101" s="77"/>
      <c r="SGQ101" s="11"/>
      <c r="SGW101" s="73"/>
      <c r="SGX101" s="73"/>
      <c r="SGY101" s="73"/>
      <c r="SGZ101" s="73"/>
      <c r="SHA101" s="74"/>
      <c r="SHB101" s="74"/>
      <c r="SHC101" s="77"/>
      <c r="SHD101" s="77"/>
      <c r="SHE101" s="11"/>
      <c r="SHK101" s="73"/>
      <c r="SHL101" s="73"/>
      <c r="SHM101" s="73"/>
      <c r="SHN101" s="73"/>
      <c r="SHO101" s="74"/>
      <c r="SHP101" s="74"/>
      <c r="SHQ101" s="77"/>
      <c r="SHR101" s="77"/>
      <c r="SHS101" s="11"/>
      <c r="SHY101" s="73"/>
      <c r="SHZ101" s="73"/>
      <c r="SIA101" s="73"/>
      <c r="SIB101" s="73"/>
      <c r="SIC101" s="74"/>
      <c r="SID101" s="74"/>
      <c r="SIE101" s="77"/>
      <c r="SIF101" s="77"/>
      <c r="SIG101" s="11"/>
      <c r="SIM101" s="73"/>
      <c r="SIN101" s="73"/>
      <c r="SIO101" s="73"/>
      <c r="SIP101" s="73"/>
      <c r="SIQ101" s="74"/>
      <c r="SIR101" s="74"/>
      <c r="SIS101" s="77"/>
      <c r="SIT101" s="77"/>
      <c r="SIU101" s="11"/>
      <c r="SJA101" s="73"/>
      <c r="SJB101" s="73"/>
      <c r="SJC101" s="73"/>
      <c r="SJD101" s="73"/>
      <c r="SJE101" s="74"/>
      <c r="SJF101" s="74"/>
      <c r="SJG101" s="77"/>
      <c r="SJH101" s="77"/>
      <c r="SJI101" s="11"/>
      <c r="SJO101" s="73"/>
      <c r="SJP101" s="73"/>
      <c r="SJQ101" s="73"/>
      <c r="SJR101" s="73"/>
      <c r="SJS101" s="74"/>
      <c r="SJT101" s="74"/>
      <c r="SJU101" s="77"/>
      <c r="SJV101" s="77"/>
      <c r="SJW101" s="11"/>
      <c r="SKC101" s="73"/>
      <c r="SKD101" s="73"/>
      <c r="SKE101" s="73"/>
      <c r="SKF101" s="73"/>
      <c r="SKG101" s="74"/>
      <c r="SKH101" s="74"/>
      <c r="SKI101" s="77"/>
      <c r="SKJ101" s="77"/>
      <c r="SKK101" s="11"/>
      <c r="SKQ101" s="73"/>
      <c r="SKR101" s="73"/>
      <c r="SKS101" s="73"/>
      <c r="SKT101" s="73"/>
      <c r="SKU101" s="74"/>
      <c r="SKV101" s="74"/>
      <c r="SKW101" s="77"/>
      <c r="SKX101" s="77"/>
      <c r="SKY101" s="11"/>
      <c r="SLE101" s="73"/>
      <c r="SLF101" s="73"/>
      <c r="SLG101" s="73"/>
      <c r="SLH101" s="73"/>
      <c r="SLI101" s="74"/>
      <c r="SLJ101" s="74"/>
      <c r="SLK101" s="77"/>
      <c r="SLL101" s="77"/>
      <c r="SLM101" s="11"/>
      <c r="SLS101" s="73"/>
      <c r="SLT101" s="73"/>
      <c r="SLU101" s="73"/>
      <c r="SLV101" s="73"/>
      <c r="SLW101" s="74"/>
      <c r="SLX101" s="74"/>
      <c r="SLY101" s="77"/>
      <c r="SLZ101" s="77"/>
      <c r="SMA101" s="11"/>
      <c r="SMG101" s="73"/>
      <c r="SMH101" s="73"/>
      <c r="SMI101" s="73"/>
      <c r="SMJ101" s="73"/>
      <c r="SMK101" s="74"/>
      <c r="SML101" s="74"/>
      <c r="SMM101" s="77"/>
      <c r="SMN101" s="77"/>
      <c r="SMO101" s="11"/>
      <c r="SMU101" s="73"/>
      <c r="SMV101" s="73"/>
      <c r="SMW101" s="73"/>
      <c r="SMX101" s="73"/>
      <c r="SMY101" s="74"/>
      <c r="SMZ101" s="74"/>
      <c r="SNA101" s="77"/>
      <c r="SNB101" s="77"/>
      <c r="SNC101" s="11"/>
      <c r="SNI101" s="73"/>
      <c r="SNJ101" s="73"/>
      <c r="SNK101" s="73"/>
      <c r="SNL101" s="73"/>
      <c r="SNM101" s="74"/>
      <c r="SNN101" s="74"/>
      <c r="SNO101" s="77"/>
      <c r="SNP101" s="77"/>
      <c r="SNQ101" s="11"/>
      <c r="SNW101" s="73"/>
      <c r="SNX101" s="73"/>
      <c r="SNY101" s="73"/>
      <c r="SNZ101" s="73"/>
      <c r="SOA101" s="74"/>
      <c r="SOB101" s="74"/>
      <c r="SOC101" s="77"/>
      <c r="SOD101" s="77"/>
      <c r="SOE101" s="11"/>
      <c r="SOK101" s="73"/>
      <c r="SOL101" s="73"/>
      <c r="SOM101" s="73"/>
      <c r="SON101" s="73"/>
      <c r="SOO101" s="74"/>
      <c r="SOP101" s="74"/>
      <c r="SOQ101" s="77"/>
      <c r="SOR101" s="77"/>
      <c r="SOS101" s="11"/>
      <c r="SOY101" s="73"/>
      <c r="SOZ101" s="73"/>
      <c r="SPA101" s="73"/>
      <c r="SPB101" s="73"/>
      <c r="SPC101" s="74"/>
      <c r="SPD101" s="74"/>
      <c r="SPE101" s="77"/>
      <c r="SPF101" s="77"/>
      <c r="SPG101" s="11"/>
      <c r="SPM101" s="73"/>
      <c r="SPN101" s="73"/>
      <c r="SPO101" s="73"/>
      <c r="SPP101" s="73"/>
      <c r="SPQ101" s="74"/>
      <c r="SPR101" s="74"/>
      <c r="SPS101" s="77"/>
      <c r="SPT101" s="77"/>
      <c r="SPU101" s="11"/>
      <c r="SQA101" s="73"/>
      <c r="SQB101" s="73"/>
      <c r="SQC101" s="73"/>
      <c r="SQD101" s="73"/>
      <c r="SQE101" s="74"/>
      <c r="SQF101" s="74"/>
      <c r="SQG101" s="77"/>
      <c r="SQH101" s="77"/>
      <c r="SQI101" s="11"/>
      <c r="SQO101" s="73"/>
      <c r="SQP101" s="73"/>
      <c r="SQQ101" s="73"/>
      <c r="SQR101" s="73"/>
      <c r="SQS101" s="74"/>
      <c r="SQT101" s="74"/>
      <c r="SQU101" s="77"/>
      <c r="SQV101" s="77"/>
      <c r="SQW101" s="11"/>
      <c r="SRC101" s="73"/>
      <c r="SRD101" s="73"/>
      <c r="SRE101" s="73"/>
      <c r="SRF101" s="73"/>
      <c r="SRG101" s="74"/>
      <c r="SRH101" s="74"/>
      <c r="SRI101" s="77"/>
      <c r="SRJ101" s="77"/>
      <c r="SRK101" s="11"/>
      <c r="SRQ101" s="73"/>
      <c r="SRR101" s="73"/>
      <c r="SRS101" s="73"/>
      <c r="SRT101" s="73"/>
      <c r="SRU101" s="74"/>
      <c r="SRV101" s="74"/>
      <c r="SRW101" s="77"/>
      <c r="SRX101" s="77"/>
      <c r="SRY101" s="11"/>
      <c r="SSE101" s="73"/>
      <c r="SSF101" s="73"/>
      <c r="SSG101" s="73"/>
      <c r="SSH101" s="73"/>
      <c r="SSI101" s="74"/>
      <c r="SSJ101" s="74"/>
      <c r="SSK101" s="77"/>
      <c r="SSL101" s="77"/>
      <c r="SSM101" s="11"/>
      <c r="SSS101" s="73"/>
      <c r="SST101" s="73"/>
      <c r="SSU101" s="73"/>
      <c r="SSV101" s="73"/>
      <c r="SSW101" s="74"/>
      <c r="SSX101" s="74"/>
      <c r="SSY101" s="77"/>
      <c r="SSZ101" s="77"/>
      <c r="STA101" s="11"/>
      <c r="STG101" s="73"/>
      <c r="STH101" s="73"/>
      <c r="STI101" s="73"/>
      <c r="STJ101" s="73"/>
      <c r="STK101" s="74"/>
      <c r="STL101" s="74"/>
      <c r="STM101" s="77"/>
      <c r="STN101" s="77"/>
      <c r="STO101" s="11"/>
      <c r="STU101" s="73"/>
      <c r="STV101" s="73"/>
      <c r="STW101" s="73"/>
      <c r="STX101" s="73"/>
      <c r="STY101" s="74"/>
      <c r="STZ101" s="74"/>
      <c r="SUA101" s="77"/>
      <c r="SUB101" s="77"/>
      <c r="SUC101" s="11"/>
      <c r="SUI101" s="73"/>
      <c r="SUJ101" s="73"/>
      <c r="SUK101" s="73"/>
      <c r="SUL101" s="73"/>
      <c r="SUM101" s="74"/>
      <c r="SUN101" s="74"/>
      <c r="SUO101" s="77"/>
      <c r="SUP101" s="77"/>
      <c r="SUQ101" s="11"/>
      <c r="SUW101" s="73"/>
      <c r="SUX101" s="73"/>
      <c r="SUY101" s="73"/>
      <c r="SUZ101" s="73"/>
      <c r="SVA101" s="74"/>
      <c r="SVB101" s="74"/>
      <c r="SVC101" s="77"/>
      <c r="SVD101" s="77"/>
      <c r="SVE101" s="11"/>
      <c r="SVK101" s="73"/>
      <c r="SVL101" s="73"/>
      <c r="SVM101" s="73"/>
      <c r="SVN101" s="73"/>
      <c r="SVO101" s="74"/>
      <c r="SVP101" s="74"/>
      <c r="SVQ101" s="77"/>
      <c r="SVR101" s="77"/>
      <c r="SVS101" s="11"/>
      <c r="SVY101" s="73"/>
      <c r="SVZ101" s="73"/>
      <c r="SWA101" s="73"/>
      <c r="SWB101" s="73"/>
      <c r="SWC101" s="74"/>
      <c r="SWD101" s="74"/>
      <c r="SWE101" s="77"/>
      <c r="SWF101" s="77"/>
      <c r="SWG101" s="11"/>
      <c r="SWM101" s="73"/>
      <c r="SWN101" s="73"/>
      <c r="SWO101" s="73"/>
      <c r="SWP101" s="73"/>
      <c r="SWQ101" s="74"/>
      <c r="SWR101" s="74"/>
      <c r="SWS101" s="77"/>
      <c r="SWT101" s="77"/>
      <c r="SWU101" s="11"/>
      <c r="SXA101" s="73"/>
      <c r="SXB101" s="73"/>
      <c r="SXC101" s="73"/>
      <c r="SXD101" s="73"/>
      <c r="SXE101" s="74"/>
      <c r="SXF101" s="74"/>
      <c r="SXG101" s="77"/>
      <c r="SXH101" s="77"/>
      <c r="SXI101" s="11"/>
      <c r="SXO101" s="73"/>
      <c r="SXP101" s="73"/>
      <c r="SXQ101" s="73"/>
      <c r="SXR101" s="73"/>
      <c r="SXS101" s="74"/>
      <c r="SXT101" s="74"/>
      <c r="SXU101" s="77"/>
      <c r="SXV101" s="77"/>
      <c r="SXW101" s="11"/>
      <c r="SYC101" s="73"/>
      <c r="SYD101" s="73"/>
      <c r="SYE101" s="73"/>
      <c r="SYF101" s="73"/>
      <c r="SYG101" s="74"/>
      <c r="SYH101" s="74"/>
      <c r="SYI101" s="77"/>
      <c r="SYJ101" s="77"/>
      <c r="SYK101" s="11"/>
      <c r="SYQ101" s="73"/>
      <c r="SYR101" s="73"/>
      <c r="SYS101" s="73"/>
      <c r="SYT101" s="73"/>
      <c r="SYU101" s="74"/>
      <c r="SYV101" s="74"/>
      <c r="SYW101" s="77"/>
      <c r="SYX101" s="77"/>
      <c r="SYY101" s="11"/>
      <c r="SZE101" s="73"/>
      <c r="SZF101" s="73"/>
      <c r="SZG101" s="73"/>
      <c r="SZH101" s="73"/>
      <c r="SZI101" s="74"/>
      <c r="SZJ101" s="74"/>
      <c r="SZK101" s="77"/>
      <c r="SZL101" s="77"/>
      <c r="SZM101" s="11"/>
      <c r="SZS101" s="73"/>
      <c r="SZT101" s="73"/>
      <c r="SZU101" s="73"/>
      <c r="SZV101" s="73"/>
      <c r="SZW101" s="74"/>
      <c r="SZX101" s="74"/>
      <c r="SZY101" s="77"/>
      <c r="SZZ101" s="77"/>
      <c r="TAA101" s="11"/>
      <c r="TAG101" s="73"/>
      <c r="TAH101" s="73"/>
      <c r="TAI101" s="73"/>
      <c r="TAJ101" s="73"/>
      <c r="TAK101" s="74"/>
      <c r="TAL101" s="74"/>
      <c r="TAM101" s="77"/>
      <c r="TAN101" s="77"/>
      <c r="TAO101" s="11"/>
      <c r="TAU101" s="73"/>
      <c r="TAV101" s="73"/>
      <c r="TAW101" s="73"/>
      <c r="TAX101" s="73"/>
      <c r="TAY101" s="74"/>
      <c r="TAZ101" s="74"/>
      <c r="TBA101" s="77"/>
      <c r="TBB101" s="77"/>
      <c r="TBC101" s="11"/>
      <c r="TBI101" s="73"/>
      <c r="TBJ101" s="73"/>
      <c r="TBK101" s="73"/>
      <c r="TBL101" s="73"/>
      <c r="TBM101" s="74"/>
      <c r="TBN101" s="74"/>
      <c r="TBO101" s="77"/>
      <c r="TBP101" s="77"/>
      <c r="TBQ101" s="11"/>
      <c r="TBW101" s="73"/>
      <c r="TBX101" s="73"/>
      <c r="TBY101" s="73"/>
      <c r="TBZ101" s="73"/>
      <c r="TCA101" s="74"/>
      <c r="TCB101" s="74"/>
      <c r="TCC101" s="77"/>
      <c r="TCD101" s="77"/>
      <c r="TCE101" s="11"/>
      <c r="TCK101" s="73"/>
      <c r="TCL101" s="73"/>
      <c r="TCM101" s="73"/>
      <c r="TCN101" s="73"/>
      <c r="TCO101" s="74"/>
      <c r="TCP101" s="74"/>
      <c r="TCQ101" s="77"/>
      <c r="TCR101" s="77"/>
      <c r="TCS101" s="11"/>
      <c r="TCY101" s="73"/>
      <c r="TCZ101" s="73"/>
      <c r="TDA101" s="73"/>
      <c r="TDB101" s="73"/>
      <c r="TDC101" s="74"/>
      <c r="TDD101" s="74"/>
      <c r="TDE101" s="77"/>
      <c r="TDF101" s="77"/>
      <c r="TDG101" s="11"/>
      <c r="TDM101" s="73"/>
      <c r="TDN101" s="73"/>
      <c r="TDO101" s="73"/>
      <c r="TDP101" s="73"/>
      <c r="TDQ101" s="74"/>
      <c r="TDR101" s="74"/>
      <c r="TDS101" s="77"/>
      <c r="TDT101" s="77"/>
      <c r="TDU101" s="11"/>
      <c r="TEA101" s="73"/>
      <c r="TEB101" s="73"/>
      <c r="TEC101" s="73"/>
      <c r="TED101" s="73"/>
      <c r="TEE101" s="74"/>
      <c r="TEF101" s="74"/>
      <c r="TEG101" s="77"/>
      <c r="TEH101" s="77"/>
      <c r="TEI101" s="11"/>
      <c r="TEO101" s="73"/>
      <c r="TEP101" s="73"/>
      <c r="TEQ101" s="73"/>
      <c r="TER101" s="73"/>
      <c r="TES101" s="74"/>
      <c r="TET101" s="74"/>
      <c r="TEU101" s="77"/>
      <c r="TEV101" s="77"/>
      <c r="TEW101" s="11"/>
      <c r="TFC101" s="73"/>
      <c r="TFD101" s="73"/>
      <c r="TFE101" s="73"/>
      <c r="TFF101" s="73"/>
      <c r="TFG101" s="74"/>
      <c r="TFH101" s="74"/>
      <c r="TFI101" s="77"/>
      <c r="TFJ101" s="77"/>
      <c r="TFK101" s="11"/>
      <c r="TFQ101" s="73"/>
      <c r="TFR101" s="73"/>
      <c r="TFS101" s="73"/>
      <c r="TFT101" s="73"/>
      <c r="TFU101" s="74"/>
      <c r="TFV101" s="74"/>
      <c r="TFW101" s="77"/>
      <c r="TFX101" s="77"/>
      <c r="TFY101" s="11"/>
      <c r="TGE101" s="73"/>
      <c r="TGF101" s="73"/>
      <c r="TGG101" s="73"/>
      <c r="TGH101" s="73"/>
      <c r="TGI101" s="74"/>
      <c r="TGJ101" s="74"/>
      <c r="TGK101" s="77"/>
      <c r="TGL101" s="77"/>
      <c r="TGM101" s="11"/>
      <c r="TGS101" s="73"/>
      <c r="TGT101" s="73"/>
      <c r="TGU101" s="73"/>
      <c r="TGV101" s="73"/>
      <c r="TGW101" s="74"/>
      <c r="TGX101" s="74"/>
      <c r="TGY101" s="77"/>
      <c r="TGZ101" s="77"/>
      <c r="THA101" s="11"/>
      <c r="THG101" s="73"/>
      <c r="THH101" s="73"/>
      <c r="THI101" s="73"/>
      <c r="THJ101" s="73"/>
      <c r="THK101" s="74"/>
      <c r="THL101" s="74"/>
      <c r="THM101" s="77"/>
      <c r="THN101" s="77"/>
      <c r="THO101" s="11"/>
      <c r="THU101" s="73"/>
      <c r="THV101" s="73"/>
      <c r="THW101" s="73"/>
      <c r="THX101" s="73"/>
      <c r="THY101" s="74"/>
      <c r="THZ101" s="74"/>
      <c r="TIA101" s="77"/>
      <c r="TIB101" s="77"/>
      <c r="TIC101" s="11"/>
      <c r="TII101" s="73"/>
      <c r="TIJ101" s="73"/>
      <c r="TIK101" s="73"/>
      <c r="TIL101" s="73"/>
      <c r="TIM101" s="74"/>
      <c r="TIN101" s="74"/>
      <c r="TIO101" s="77"/>
      <c r="TIP101" s="77"/>
      <c r="TIQ101" s="11"/>
      <c r="TIW101" s="73"/>
      <c r="TIX101" s="73"/>
      <c r="TIY101" s="73"/>
      <c r="TIZ101" s="73"/>
      <c r="TJA101" s="74"/>
      <c r="TJB101" s="74"/>
      <c r="TJC101" s="77"/>
      <c r="TJD101" s="77"/>
      <c r="TJE101" s="11"/>
      <c r="TJK101" s="73"/>
      <c r="TJL101" s="73"/>
      <c r="TJM101" s="73"/>
      <c r="TJN101" s="73"/>
      <c r="TJO101" s="74"/>
      <c r="TJP101" s="74"/>
      <c r="TJQ101" s="77"/>
      <c r="TJR101" s="77"/>
      <c r="TJS101" s="11"/>
      <c r="TJY101" s="73"/>
      <c r="TJZ101" s="73"/>
      <c r="TKA101" s="73"/>
      <c r="TKB101" s="73"/>
      <c r="TKC101" s="74"/>
      <c r="TKD101" s="74"/>
      <c r="TKE101" s="77"/>
      <c r="TKF101" s="77"/>
      <c r="TKG101" s="11"/>
      <c r="TKM101" s="73"/>
      <c r="TKN101" s="73"/>
      <c r="TKO101" s="73"/>
      <c r="TKP101" s="73"/>
      <c r="TKQ101" s="74"/>
      <c r="TKR101" s="74"/>
      <c r="TKS101" s="77"/>
      <c r="TKT101" s="77"/>
      <c r="TKU101" s="11"/>
      <c r="TLA101" s="73"/>
      <c r="TLB101" s="73"/>
      <c r="TLC101" s="73"/>
      <c r="TLD101" s="73"/>
      <c r="TLE101" s="74"/>
      <c r="TLF101" s="74"/>
      <c r="TLG101" s="77"/>
      <c r="TLH101" s="77"/>
      <c r="TLI101" s="11"/>
      <c r="TLO101" s="73"/>
      <c r="TLP101" s="73"/>
      <c r="TLQ101" s="73"/>
      <c r="TLR101" s="73"/>
      <c r="TLS101" s="74"/>
      <c r="TLT101" s="74"/>
      <c r="TLU101" s="77"/>
      <c r="TLV101" s="77"/>
      <c r="TLW101" s="11"/>
      <c r="TMC101" s="73"/>
      <c r="TMD101" s="73"/>
      <c r="TME101" s="73"/>
      <c r="TMF101" s="73"/>
      <c r="TMG101" s="74"/>
      <c r="TMH101" s="74"/>
      <c r="TMI101" s="77"/>
      <c r="TMJ101" s="77"/>
      <c r="TMK101" s="11"/>
      <c r="TMQ101" s="73"/>
      <c r="TMR101" s="73"/>
      <c r="TMS101" s="73"/>
      <c r="TMT101" s="73"/>
      <c r="TMU101" s="74"/>
      <c r="TMV101" s="74"/>
      <c r="TMW101" s="77"/>
      <c r="TMX101" s="77"/>
      <c r="TMY101" s="11"/>
      <c r="TNE101" s="73"/>
      <c r="TNF101" s="73"/>
      <c r="TNG101" s="73"/>
      <c r="TNH101" s="73"/>
      <c r="TNI101" s="74"/>
      <c r="TNJ101" s="74"/>
      <c r="TNK101" s="77"/>
      <c r="TNL101" s="77"/>
      <c r="TNM101" s="11"/>
      <c r="TNS101" s="73"/>
      <c r="TNT101" s="73"/>
      <c r="TNU101" s="73"/>
      <c r="TNV101" s="73"/>
      <c r="TNW101" s="74"/>
      <c r="TNX101" s="74"/>
      <c r="TNY101" s="77"/>
      <c r="TNZ101" s="77"/>
      <c r="TOA101" s="11"/>
      <c r="TOG101" s="73"/>
      <c r="TOH101" s="73"/>
      <c r="TOI101" s="73"/>
      <c r="TOJ101" s="73"/>
      <c r="TOK101" s="74"/>
      <c r="TOL101" s="74"/>
      <c r="TOM101" s="77"/>
      <c r="TON101" s="77"/>
      <c r="TOO101" s="11"/>
      <c r="TOU101" s="73"/>
      <c r="TOV101" s="73"/>
      <c r="TOW101" s="73"/>
      <c r="TOX101" s="73"/>
      <c r="TOY101" s="74"/>
      <c r="TOZ101" s="74"/>
      <c r="TPA101" s="77"/>
      <c r="TPB101" s="77"/>
      <c r="TPC101" s="11"/>
      <c r="TPI101" s="73"/>
      <c r="TPJ101" s="73"/>
      <c r="TPK101" s="73"/>
      <c r="TPL101" s="73"/>
      <c r="TPM101" s="74"/>
      <c r="TPN101" s="74"/>
      <c r="TPO101" s="77"/>
      <c r="TPP101" s="77"/>
      <c r="TPQ101" s="11"/>
      <c r="TPW101" s="73"/>
      <c r="TPX101" s="73"/>
      <c r="TPY101" s="73"/>
      <c r="TPZ101" s="73"/>
      <c r="TQA101" s="74"/>
      <c r="TQB101" s="74"/>
      <c r="TQC101" s="77"/>
      <c r="TQD101" s="77"/>
      <c r="TQE101" s="11"/>
      <c r="TQK101" s="73"/>
      <c r="TQL101" s="73"/>
      <c r="TQM101" s="73"/>
      <c r="TQN101" s="73"/>
      <c r="TQO101" s="74"/>
      <c r="TQP101" s="74"/>
      <c r="TQQ101" s="77"/>
      <c r="TQR101" s="77"/>
      <c r="TQS101" s="11"/>
      <c r="TQY101" s="73"/>
      <c r="TQZ101" s="73"/>
      <c r="TRA101" s="73"/>
      <c r="TRB101" s="73"/>
      <c r="TRC101" s="74"/>
      <c r="TRD101" s="74"/>
      <c r="TRE101" s="77"/>
      <c r="TRF101" s="77"/>
      <c r="TRG101" s="11"/>
      <c r="TRM101" s="73"/>
      <c r="TRN101" s="73"/>
      <c r="TRO101" s="73"/>
      <c r="TRP101" s="73"/>
      <c r="TRQ101" s="74"/>
      <c r="TRR101" s="74"/>
      <c r="TRS101" s="77"/>
      <c r="TRT101" s="77"/>
      <c r="TRU101" s="11"/>
      <c r="TSA101" s="73"/>
      <c r="TSB101" s="73"/>
      <c r="TSC101" s="73"/>
      <c r="TSD101" s="73"/>
      <c r="TSE101" s="74"/>
      <c r="TSF101" s="74"/>
      <c r="TSG101" s="77"/>
      <c r="TSH101" s="77"/>
      <c r="TSI101" s="11"/>
      <c r="TSO101" s="73"/>
      <c r="TSP101" s="73"/>
      <c r="TSQ101" s="73"/>
      <c r="TSR101" s="73"/>
      <c r="TSS101" s="74"/>
      <c r="TST101" s="74"/>
      <c r="TSU101" s="77"/>
      <c r="TSV101" s="77"/>
      <c r="TSW101" s="11"/>
      <c r="TTC101" s="73"/>
      <c r="TTD101" s="73"/>
      <c r="TTE101" s="73"/>
      <c r="TTF101" s="73"/>
      <c r="TTG101" s="74"/>
      <c r="TTH101" s="74"/>
      <c r="TTI101" s="77"/>
      <c r="TTJ101" s="77"/>
      <c r="TTK101" s="11"/>
      <c r="TTQ101" s="73"/>
      <c r="TTR101" s="73"/>
      <c r="TTS101" s="73"/>
      <c r="TTT101" s="73"/>
      <c r="TTU101" s="74"/>
      <c r="TTV101" s="74"/>
      <c r="TTW101" s="77"/>
      <c r="TTX101" s="77"/>
      <c r="TTY101" s="11"/>
      <c r="TUE101" s="73"/>
      <c r="TUF101" s="73"/>
      <c r="TUG101" s="73"/>
      <c r="TUH101" s="73"/>
      <c r="TUI101" s="74"/>
      <c r="TUJ101" s="74"/>
      <c r="TUK101" s="77"/>
      <c r="TUL101" s="77"/>
      <c r="TUM101" s="11"/>
      <c r="TUS101" s="73"/>
      <c r="TUT101" s="73"/>
      <c r="TUU101" s="73"/>
      <c r="TUV101" s="73"/>
      <c r="TUW101" s="74"/>
      <c r="TUX101" s="74"/>
      <c r="TUY101" s="77"/>
      <c r="TUZ101" s="77"/>
      <c r="TVA101" s="11"/>
      <c r="TVG101" s="73"/>
      <c r="TVH101" s="73"/>
      <c r="TVI101" s="73"/>
      <c r="TVJ101" s="73"/>
      <c r="TVK101" s="74"/>
      <c r="TVL101" s="74"/>
      <c r="TVM101" s="77"/>
      <c r="TVN101" s="77"/>
      <c r="TVO101" s="11"/>
      <c r="TVU101" s="73"/>
      <c r="TVV101" s="73"/>
      <c r="TVW101" s="73"/>
      <c r="TVX101" s="73"/>
      <c r="TVY101" s="74"/>
      <c r="TVZ101" s="74"/>
      <c r="TWA101" s="77"/>
      <c r="TWB101" s="77"/>
      <c r="TWC101" s="11"/>
      <c r="TWI101" s="73"/>
      <c r="TWJ101" s="73"/>
      <c r="TWK101" s="73"/>
      <c r="TWL101" s="73"/>
      <c r="TWM101" s="74"/>
      <c r="TWN101" s="74"/>
      <c r="TWO101" s="77"/>
      <c r="TWP101" s="77"/>
      <c r="TWQ101" s="11"/>
      <c r="TWW101" s="73"/>
      <c r="TWX101" s="73"/>
      <c r="TWY101" s="73"/>
      <c r="TWZ101" s="73"/>
      <c r="TXA101" s="74"/>
      <c r="TXB101" s="74"/>
      <c r="TXC101" s="77"/>
      <c r="TXD101" s="77"/>
      <c r="TXE101" s="11"/>
      <c r="TXK101" s="73"/>
      <c r="TXL101" s="73"/>
      <c r="TXM101" s="73"/>
      <c r="TXN101" s="73"/>
      <c r="TXO101" s="74"/>
      <c r="TXP101" s="74"/>
      <c r="TXQ101" s="77"/>
      <c r="TXR101" s="77"/>
      <c r="TXS101" s="11"/>
      <c r="TXY101" s="73"/>
      <c r="TXZ101" s="73"/>
      <c r="TYA101" s="73"/>
      <c r="TYB101" s="73"/>
      <c r="TYC101" s="74"/>
      <c r="TYD101" s="74"/>
      <c r="TYE101" s="77"/>
      <c r="TYF101" s="77"/>
      <c r="TYG101" s="11"/>
      <c r="TYM101" s="73"/>
      <c r="TYN101" s="73"/>
      <c r="TYO101" s="73"/>
      <c r="TYP101" s="73"/>
      <c r="TYQ101" s="74"/>
      <c r="TYR101" s="74"/>
      <c r="TYS101" s="77"/>
      <c r="TYT101" s="77"/>
      <c r="TYU101" s="11"/>
      <c r="TZA101" s="73"/>
      <c r="TZB101" s="73"/>
      <c r="TZC101" s="73"/>
      <c r="TZD101" s="73"/>
      <c r="TZE101" s="74"/>
      <c r="TZF101" s="74"/>
      <c r="TZG101" s="77"/>
      <c r="TZH101" s="77"/>
      <c r="TZI101" s="11"/>
      <c r="TZO101" s="73"/>
      <c r="TZP101" s="73"/>
      <c r="TZQ101" s="73"/>
      <c r="TZR101" s="73"/>
      <c r="TZS101" s="74"/>
      <c r="TZT101" s="74"/>
      <c r="TZU101" s="77"/>
      <c r="TZV101" s="77"/>
      <c r="TZW101" s="11"/>
      <c r="UAC101" s="73"/>
      <c r="UAD101" s="73"/>
      <c r="UAE101" s="73"/>
      <c r="UAF101" s="73"/>
      <c r="UAG101" s="74"/>
      <c r="UAH101" s="74"/>
      <c r="UAI101" s="77"/>
      <c r="UAJ101" s="77"/>
      <c r="UAK101" s="11"/>
      <c r="UAQ101" s="73"/>
      <c r="UAR101" s="73"/>
      <c r="UAS101" s="73"/>
      <c r="UAT101" s="73"/>
      <c r="UAU101" s="74"/>
      <c r="UAV101" s="74"/>
      <c r="UAW101" s="77"/>
      <c r="UAX101" s="77"/>
      <c r="UAY101" s="11"/>
      <c r="UBE101" s="73"/>
      <c r="UBF101" s="73"/>
      <c r="UBG101" s="73"/>
      <c r="UBH101" s="73"/>
      <c r="UBI101" s="74"/>
      <c r="UBJ101" s="74"/>
      <c r="UBK101" s="77"/>
      <c r="UBL101" s="77"/>
      <c r="UBM101" s="11"/>
      <c r="UBS101" s="73"/>
      <c r="UBT101" s="73"/>
      <c r="UBU101" s="73"/>
      <c r="UBV101" s="73"/>
      <c r="UBW101" s="74"/>
      <c r="UBX101" s="74"/>
      <c r="UBY101" s="77"/>
      <c r="UBZ101" s="77"/>
      <c r="UCA101" s="11"/>
      <c r="UCG101" s="73"/>
      <c r="UCH101" s="73"/>
      <c r="UCI101" s="73"/>
      <c r="UCJ101" s="73"/>
      <c r="UCK101" s="74"/>
      <c r="UCL101" s="74"/>
      <c r="UCM101" s="77"/>
      <c r="UCN101" s="77"/>
      <c r="UCO101" s="11"/>
      <c r="UCU101" s="73"/>
      <c r="UCV101" s="73"/>
      <c r="UCW101" s="73"/>
      <c r="UCX101" s="73"/>
      <c r="UCY101" s="74"/>
      <c r="UCZ101" s="74"/>
      <c r="UDA101" s="77"/>
      <c r="UDB101" s="77"/>
      <c r="UDC101" s="11"/>
      <c r="UDI101" s="73"/>
      <c r="UDJ101" s="73"/>
      <c r="UDK101" s="73"/>
      <c r="UDL101" s="73"/>
      <c r="UDM101" s="74"/>
      <c r="UDN101" s="74"/>
      <c r="UDO101" s="77"/>
      <c r="UDP101" s="77"/>
      <c r="UDQ101" s="11"/>
      <c r="UDW101" s="73"/>
      <c r="UDX101" s="73"/>
      <c r="UDY101" s="73"/>
      <c r="UDZ101" s="73"/>
      <c r="UEA101" s="74"/>
      <c r="UEB101" s="74"/>
      <c r="UEC101" s="77"/>
      <c r="UED101" s="77"/>
      <c r="UEE101" s="11"/>
      <c r="UEK101" s="73"/>
      <c r="UEL101" s="73"/>
      <c r="UEM101" s="73"/>
      <c r="UEN101" s="73"/>
      <c r="UEO101" s="74"/>
      <c r="UEP101" s="74"/>
      <c r="UEQ101" s="77"/>
      <c r="UER101" s="77"/>
      <c r="UES101" s="11"/>
      <c r="UEY101" s="73"/>
      <c r="UEZ101" s="73"/>
      <c r="UFA101" s="73"/>
      <c r="UFB101" s="73"/>
      <c r="UFC101" s="74"/>
      <c r="UFD101" s="74"/>
      <c r="UFE101" s="77"/>
      <c r="UFF101" s="77"/>
      <c r="UFG101" s="11"/>
      <c r="UFM101" s="73"/>
      <c r="UFN101" s="73"/>
      <c r="UFO101" s="73"/>
      <c r="UFP101" s="73"/>
      <c r="UFQ101" s="74"/>
      <c r="UFR101" s="74"/>
      <c r="UFS101" s="77"/>
      <c r="UFT101" s="77"/>
      <c r="UFU101" s="11"/>
      <c r="UGA101" s="73"/>
      <c r="UGB101" s="73"/>
      <c r="UGC101" s="73"/>
      <c r="UGD101" s="73"/>
      <c r="UGE101" s="74"/>
      <c r="UGF101" s="74"/>
      <c r="UGG101" s="77"/>
      <c r="UGH101" s="77"/>
      <c r="UGI101" s="11"/>
      <c r="UGO101" s="73"/>
      <c r="UGP101" s="73"/>
      <c r="UGQ101" s="73"/>
      <c r="UGR101" s="73"/>
      <c r="UGS101" s="74"/>
      <c r="UGT101" s="74"/>
      <c r="UGU101" s="77"/>
      <c r="UGV101" s="77"/>
      <c r="UGW101" s="11"/>
      <c r="UHC101" s="73"/>
      <c r="UHD101" s="73"/>
      <c r="UHE101" s="73"/>
      <c r="UHF101" s="73"/>
      <c r="UHG101" s="74"/>
      <c r="UHH101" s="74"/>
      <c r="UHI101" s="77"/>
      <c r="UHJ101" s="77"/>
      <c r="UHK101" s="11"/>
      <c r="UHQ101" s="73"/>
      <c r="UHR101" s="73"/>
      <c r="UHS101" s="73"/>
      <c r="UHT101" s="73"/>
      <c r="UHU101" s="74"/>
      <c r="UHV101" s="74"/>
      <c r="UHW101" s="77"/>
      <c r="UHX101" s="77"/>
      <c r="UHY101" s="11"/>
      <c r="UIE101" s="73"/>
      <c r="UIF101" s="73"/>
      <c r="UIG101" s="73"/>
      <c r="UIH101" s="73"/>
      <c r="UII101" s="74"/>
      <c r="UIJ101" s="74"/>
      <c r="UIK101" s="77"/>
      <c r="UIL101" s="77"/>
      <c r="UIM101" s="11"/>
      <c r="UIS101" s="73"/>
      <c r="UIT101" s="73"/>
      <c r="UIU101" s="73"/>
      <c r="UIV101" s="73"/>
      <c r="UIW101" s="74"/>
      <c r="UIX101" s="74"/>
      <c r="UIY101" s="77"/>
      <c r="UIZ101" s="77"/>
      <c r="UJA101" s="11"/>
      <c r="UJG101" s="73"/>
      <c r="UJH101" s="73"/>
      <c r="UJI101" s="73"/>
      <c r="UJJ101" s="73"/>
      <c r="UJK101" s="74"/>
      <c r="UJL101" s="74"/>
      <c r="UJM101" s="77"/>
      <c r="UJN101" s="77"/>
      <c r="UJO101" s="11"/>
      <c r="UJU101" s="73"/>
      <c r="UJV101" s="73"/>
      <c r="UJW101" s="73"/>
      <c r="UJX101" s="73"/>
      <c r="UJY101" s="74"/>
      <c r="UJZ101" s="74"/>
      <c r="UKA101" s="77"/>
      <c r="UKB101" s="77"/>
      <c r="UKC101" s="11"/>
      <c r="UKI101" s="73"/>
      <c r="UKJ101" s="73"/>
      <c r="UKK101" s="73"/>
      <c r="UKL101" s="73"/>
      <c r="UKM101" s="74"/>
      <c r="UKN101" s="74"/>
      <c r="UKO101" s="77"/>
      <c r="UKP101" s="77"/>
      <c r="UKQ101" s="11"/>
      <c r="UKW101" s="73"/>
      <c r="UKX101" s="73"/>
      <c r="UKY101" s="73"/>
      <c r="UKZ101" s="73"/>
      <c r="ULA101" s="74"/>
      <c r="ULB101" s="74"/>
      <c r="ULC101" s="77"/>
      <c r="ULD101" s="77"/>
      <c r="ULE101" s="11"/>
      <c r="ULK101" s="73"/>
      <c r="ULL101" s="73"/>
      <c r="ULM101" s="73"/>
      <c r="ULN101" s="73"/>
      <c r="ULO101" s="74"/>
      <c r="ULP101" s="74"/>
      <c r="ULQ101" s="77"/>
      <c r="ULR101" s="77"/>
      <c r="ULS101" s="11"/>
      <c r="ULY101" s="73"/>
      <c r="ULZ101" s="73"/>
      <c r="UMA101" s="73"/>
      <c r="UMB101" s="73"/>
      <c r="UMC101" s="74"/>
      <c r="UMD101" s="74"/>
      <c r="UME101" s="77"/>
      <c r="UMF101" s="77"/>
      <c r="UMG101" s="11"/>
      <c r="UMM101" s="73"/>
      <c r="UMN101" s="73"/>
      <c r="UMO101" s="73"/>
      <c r="UMP101" s="73"/>
      <c r="UMQ101" s="74"/>
      <c r="UMR101" s="74"/>
      <c r="UMS101" s="77"/>
      <c r="UMT101" s="77"/>
      <c r="UMU101" s="11"/>
      <c r="UNA101" s="73"/>
      <c r="UNB101" s="73"/>
      <c r="UNC101" s="73"/>
      <c r="UND101" s="73"/>
      <c r="UNE101" s="74"/>
      <c r="UNF101" s="74"/>
      <c r="UNG101" s="77"/>
      <c r="UNH101" s="77"/>
      <c r="UNI101" s="11"/>
      <c r="UNO101" s="73"/>
      <c r="UNP101" s="73"/>
      <c r="UNQ101" s="73"/>
      <c r="UNR101" s="73"/>
      <c r="UNS101" s="74"/>
      <c r="UNT101" s="74"/>
      <c r="UNU101" s="77"/>
      <c r="UNV101" s="77"/>
      <c r="UNW101" s="11"/>
      <c r="UOC101" s="73"/>
      <c r="UOD101" s="73"/>
      <c r="UOE101" s="73"/>
      <c r="UOF101" s="73"/>
      <c r="UOG101" s="74"/>
      <c r="UOH101" s="74"/>
      <c r="UOI101" s="77"/>
      <c r="UOJ101" s="77"/>
      <c r="UOK101" s="11"/>
      <c r="UOQ101" s="73"/>
      <c r="UOR101" s="73"/>
      <c r="UOS101" s="73"/>
      <c r="UOT101" s="73"/>
      <c r="UOU101" s="74"/>
      <c r="UOV101" s="74"/>
      <c r="UOW101" s="77"/>
      <c r="UOX101" s="77"/>
      <c r="UOY101" s="11"/>
      <c r="UPE101" s="73"/>
      <c r="UPF101" s="73"/>
      <c r="UPG101" s="73"/>
      <c r="UPH101" s="73"/>
      <c r="UPI101" s="74"/>
      <c r="UPJ101" s="74"/>
      <c r="UPK101" s="77"/>
      <c r="UPL101" s="77"/>
      <c r="UPM101" s="11"/>
      <c r="UPS101" s="73"/>
      <c r="UPT101" s="73"/>
      <c r="UPU101" s="73"/>
      <c r="UPV101" s="73"/>
      <c r="UPW101" s="74"/>
      <c r="UPX101" s="74"/>
      <c r="UPY101" s="77"/>
      <c r="UPZ101" s="77"/>
      <c r="UQA101" s="11"/>
      <c r="UQG101" s="73"/>
      <c r="UQH101" s="73"/>
      <c r="UQI101" s="73"/>
      <c r="UQJ101" s="73"/>
      <c r="UQK101" s="74"/>
      <c r="UQL101" s="74"/>
      <c r="UQM101" s="77"/>
      <c r="UQN101" s="77"/>
      <c r="UQO101" s="11"/>
      <c r="UQU101" s="73"/>
      <c r="UQV101" s="73"/>
      <c r="UQW101" s="73"/>
      <c r="UQX101" s="73"/>
      <c r="UQY101" s="74"/>
      <c r="UQZ101" s="74"/>
      <c r="URA101" s="77"/>
      <c r="URB101" s="77"/>
      <c r="URC101" s="11"/>
      <c r="URI101" s="73"/>
      <c r="URJ101" s="73"/>
      <c r="URK101" s="73"/>
      <c r="URL101" s="73"/>
      <c r="URM101" s="74"/>
      <c r="URN101" s="74"/>
      <c r="URO101" s="77"/>
      <c r="URP101" s="77"/>
      <c r="URQ101" s="11"/>
      <c r="URW101" s="73"/>
      <c r="URX101" s="73"/>
      <c r="URY101" s="73"/>
      <c r="URZ101" s="73"/>
      <c r="USA101" s="74"/>
      <c r="USB101" s="74"/>
      <c r="USC101" s="77"/>
      <c r="USD101" s="77"/>
      <c r="USE101" s="11"/>
      <c r="USK101" s="73"/>
      <c r="USL101" s="73"/>
      <c r="USM101" s="73"/>
      <c r="USN101" s="73"/>
      <c r="USO101" s="74"/>
      <c r="USP101" s="74"/>
      <c r="USQ101" s="77"/>
      <c r="USR101" s="77"/>
      <c r="USS101" s="11"/>
      <c r="USY101" s="73"/>
      <c r="USZ101" s="73"/>
      <c r="UTA101" s="73"/>
      <c r="UTB101" s="73"/>
      <c r="UTC101" s="74"/>
      <c r="UTD101" s="74"/>
      <c r="UTE101" s="77"/>
      <c r="UTF101" s="77"/>
      <c r="UTG101" s="11"/>
      <c r="UTM101" s="73"/>
      <c r="UTN101" s="73"/>
      <c r="UTO101" s="73"/>
      <c r="UTP101" s="73"/>
      <c r="UTQ101" s="74"/>
      <c r="UTR101" s="74"/>
      <c r="UTS101" s="77"/>
      <c r="UTT101" s="77"/>
      <c r="UTU101" s="11"/>
      <c r="UUA101" s="73"/>
      <c r="UUB101" s="73"/>
      <c r="UUC101" s="73"/>
      <c r="UUD101" s="73"/>
      <c r="UUE101" s="74"/>
      <c r="UUF101" s="74"/>
      <c r="UUG101" s="77"/>
      <c r="UUH101" s="77"/>
      <c r="UUI101" s="11"/>
      <c r="UUO101" s="73"/>
      <c r="UUP101" s="73"/>
      <c r="UUQ101" s="73"/>
      <c r="UUR101" s="73"/>
      <c r="UUS101" s="74"/>
      <c r="UUT101" s="74"/>
      <c r="UUU101" s="77"/>
      <c r="UUV101" s="77"/>
      <c r="UUW101" s="11"/>
      <c r="UVC101" s="73"/>
      <c r="UVD101" s="73"/>
      <c r="UVE101" s="73"/>
      <c r="UVF101" s="73"/>
      <c r="UVG101" s="74"/>
      <c r="UVH101" s="74"/>
      <c r="UVI101" s="77"/>
      <c r="UVJ101" s="77"/>
      <c r="UVK101" s="11"/>
      <c r="UVQ101" s="73"/>
      <c r="UVR101" s="73"/>
      <c r="UVS101" s="73"/>
      <c r="UVT101" s="73"/>
      <c r="UVU101" s="74"/>
      <c r="UVV101" s="74"/>
      <c r="UVW101" s="77"/>
      <c r="UVX101" s="77"/>
      <c r="UVY101" s="11"/>
      <c r="UWE101" s="73"/>
      <c r="UWF101" s="73"/>
      <c r="UWG101" s="73"/>
      <c r="UWH101" s="73"/>
      <c r="UWI101" s="74"/>
      <c r="UWJ101" s="74"/>
      <c r="UWK101" s="77"/>
      <c r="UWL101" s="77"/>
      <c r="UWM101" s="11"/>
      <c r="UWS101" s="73"/>
      <c r="UWT101" s="73"/>
      <c r="UWU101" s="73"/>
      <c r="UWV101" s="73"/>
      <c r="UWW101" s="74"/>
      <c r="UWX101" s="74"/>
      <c r="UWY101" s="77"/>
      <c r="UWZ101" s="77"/>
      <c r="UXA101" s="11"/>
      <c r="UXG101" s="73"/>
      <c r="UXH101" s="73"/>
      <c r="UXI101" s="73"/>
      <c r="UXJ101" s="73"/>
      <c r="UXK101" s="74"/>
      <c r="UXL101" s="74"/>
      <c r="UXM101" s="77"/>
      <c r="UXN101" s="77"/>
      <c r="UXO101" s="11"/>
      <c r="UXU101" s="73"/>
      <c r="UXV101" s="73"/>
      <c r="UXW101" s="73"/>
      <c r="UXX101" s="73"/>
      <c r="UXY101" s="74"/>
      <c r="UXZ101" s="74"/>
      <c r="UYA101" s="77"/>
      <c r="UYB101" s="77"/>
      <c r="UYC101" s="11"/>
      <c r="UYI101" s="73"/>
      <c r="UYJ101" s="73"/>
      <c r="UYK101" s="73"/>
      <c r="UYL101" s="73"/>
      <c r="UYM101" s="74"/>
      <c r="UYN101" s="74"/>
      <c r="UYO101" s="77"/>
      <c r="UYP101" s="77"/>
      <c r="UYQ101" s="11"/>
      <c r="UYW101" s="73"/>
      <c r="UYX101" s="73"/>
      <c r="UYY101" s="73"/>
      <c r="UYZ101" s="73"/>
      <c r="UZA101" s="74"/>
      <c r="UZB101" s="74"/>
      <c r="UZC101" s="77"/>
      <c r="UZD101" s="77"/>
      <c r="UZE101" s="11"/>
      <c r="UZK101" s="73"/>
      <c r="UZL101" s="73"/>
      <c r="UZM101" s="73"/>
      <c r="UZN101" s="73"/>
      <c r="UZO101" s="74"/>
      <c r="UZP101" s="74"/>
      <c r="UZQ101" s="77"/>
      <c r="UZR101" s="77"/>
      <c r="UZS101" s="11"/>
      <c r="UZY101" s="73"/>
      <c r="UZZ101" s="73"/>
      <c r="VAA101" s="73"/>
      <c r="VAB101" s="73"/>
      <c r="VAC101" s="74"/>
      <c r="VAD101" s="74"/>
      <c r="VAE101" s="77"/>
      <c r="VAF101" s="77"/>
      <c r="VAG101" s="11"/>
      <c r="VAM101" s="73"/>
      <c r="VAN101" s="73"/>
      <c r="VAO101" s="73"/>
      <c r="VAP101" s="73"/>
      <c r="VAQ101" s="74"/>
      <c r="VAR101" s="74"/>
      <c r="VAS101" s="77"/>
      <c r="VAT101" s="77"/>
      <c r="VAU101" s="11"/>
      <c r="VBA101" s="73"/>
      <c r="VBB101" s="73"/>
      <c r="VBC101" s="73"/>
      <c r="VBD101" s="73"/>
      <c r="VBE101" s="74"/>
      <c r="VBF101" s="74"/>
      <c r="VBG101" s="77"/>
      <c r="VBH101" s="77"/>
      <c r="VBI101" s="11"/>
      <c r="VBO101" s="73"/>
      <c r="VBP101" s="73"/>
      <c r="VBQ101" s="73"/>
      <c r="VBR101" s="73"/>
      <c r="VBS101" s="74"/>
      <c r="VBT101" s="74"/>
      <c r="VBU101" s="77"/>
      <c r="VBV101" s="77"/>
      <c r="VBW101" s="11"/>
      <c r="VCC101" s="73"/>
      <c r="VCD101" s="73"/>
      <c r="VCE101" s="73"/>
      <c r="VCF101" s="73"/>
      <c r="VCG101" s="74"/>
      <c r="VCH101" s="74"/>
      <c r="VCI101" s="77"/>
      <c r="VCJ101" s="77"/>
      <c r="VCK101" s="11"/>
      <c r="VCQ101" s="73"/>
      <c r="VCR101" s="73"/>
      <c r="VCS101" s="73"/>
      <c r="VCT101" s="73"/>
      <c r="VCU101" s="74"/>
      <c r="VCV101" s="74"/>
      <c r="VCW101" s="77"/>
      <c r="VCX101" s="77"/>
      <c r="VCY101" s="11"/>
      <c r="VDE101" s="73"/>
      <c r="VDF101" s="73"/>
      <c r="VDG101" s="73"/>
      <c r="VDH101" s="73"/>
      <c r="VDI101" s="74"/>
      <c r="VDJ101" s="74"/>
      <c r="VDK101" s="77"/>
      <c r="VDL101" s="77"/>
      <c r="VDM101" s="11"/>
      <c r="VDS101" s="73"/>
      <c r="VDT101" s="73"/>
      <c r="VDU101" s="73"/>
      <c r="VDV101" s="73"/>
      <c r="VDW101" s="74"/>
      <c r="VDX101" s="74"/>
      <c r="VDY101" s="77"/>
      <c r="VDZ101" s="77"/>
      <c r="VEA101" s="11"/>
      <c r="VEG101" s="73"/>
      <c r="VEH101" s="73"/>
      <c r="VEI101" s="73"/>
      <c r="VEJ101" s="73"/>
      <c r="VEK101" s="74"/>
      <c r="VEL101" s="74"/>
      <c r="VEM101" s="77"/>
      <c r="VEN101" s="77"/>
      <c r="VEO101" s="11"/>
      <c r="VEU101" s="73"/>
      <c r="VEV101" s="73"/>
      <c r="VEW101" s="73"/>
      <c r="VEX101" s="73"/>
      <c r="VEY101" s="74"/>
      <c r="VEZ101" s="74"/>
      <c r="VFA101" s="77"/>
      <c r="VFB101" s="77"/>
      <c r="VFC101" s="11"/>
      <c r="VFI101" s="73"/>
      <c r="VFJ101" s="73"/>
      <c r="VFK101" s="73"/>
      <c r="VFL101" s="73"/>
      <c r="VFM101" s="74"/>
      <c r="VFN101" s="74"/>
      <c r="VFO101" s="77"/>
      <c r="VFP101" s="77"/>
      <c r="VFQ101" s="11"/>
      <c r="VFW101" s="73"/>
      <c r="VFX101" s="73"/>
      <c r="VFY101" s="73"/>
      <c r="VFZ101" s="73"/>
      <c r="VGA101" s="74"/>
      <c r="VGB101" s="74"/>
      <c r="VGC101" s="77"/>
      <c r="VGD101" s="77"/>
      <c r="VGE101" s="11"/>
      <c r="VGK101" s="73"/>
      <c r="VGL101" s="73"/>
      <c r="VGM101" s="73"/>
      <c r="VGN101" s="73"/>
      <c r="VGO101" s="74"/>
      <c r="VGP101" s="74"/>
      <c r="VGQ101" s="77"/>
      <c r="VGR101" s="77"/>
      <c r="VGS101" s="11"/>
      <c r="VGY101" s="73"/>
      <c r="VGZ101" s="73"/>
      <c r="VHA101" s="73"/>
      <c r="VHB101" s="73"/>
      <c r="VHC101" s="74"/>
      <c r="VHD101" s="74"/>
      <c r="VHE101" s="77"/>
      <c r="VHF101" s="77"/>
      <c r="VHG101" s="11"/>
      <c r="VHM101" s="73"/>
      <c r="VHN101" s="73"/>
      <c r="VHO101" s="73"/>
      <c r="VHP101" s="73"/>
      <c r="VHQ101" s="74"/>
      <c r="VHR101" s="74"/>
      <c r="VHS101" s="77"/>
      <c r="VHT101" s="77"/>
      <c r="VHU101" s="11"/>
      <c r="VIA101" s="73"/>
      <c r="VIB101" s="73"/>
      <c r="VIC101" s="73"/>
      <c r="VID101" s="73"/>
      <c r="VIE101" s="74"/>
      <c r="VIF101" s="74"/>
      <c r="VIG101" s="77"/>
      <c r="VIH101" s="77"/>
      <c r="VII101" s="11"/>
      <c r="VIO101" s="73"/>
      <c r="VIP101" s="73"/>
      <c r="VIQ101" s="73"/>
      <c r="VIR101" s="73"/>
      <c r="VIS101" s="74"/>
      <c r="VIT101" s="74"/>
      <c r="VIU101" s="77"/>
      <c r="VIV101" s="77"/>
      <c r="VIW101" s="11"/>
      <c r="VJC101" s="73"/>
      <c r="VJD101" s="73"/>
      <c r="VJE101" s="73"/>
      <c r="VJF101" s="73"/>
      <c r="VJG101" s="74"/>
      <c r="VJH101" s="74"/>
      <c r="VJI101" s="77"/>
      <c r="VJJ101" s="77"/>
      <c r="VJK101" s="11"/>
      <c r="VJQ101" s="73"/>
      <c r="VJR101" s="73"/>
      <c r="VJS101" s="73"/>
      <c r="VJT101" s="73"/>
      <c r="VJU101" s="74"/>
      <c r="VJV101" s="74"/>
      <c r="VJW101" s="77"/>
      <c r="VJX101" s="77"/>
      <c r="VJY101" s="11"/>
      <c r="VKE101" s="73"/>
      <c r="VKF101" s="73"/>
      <c r="VKG101" s="73"/>
      <c r="VKH101" s="73"/>
      <c r="VKI101" s="74"/>
      <c r="VKJ101" s="74"/>
      <c r="VKK101" s="77"/>
      <c r="VKL101" s="77"/>
      <c r="VKM101" s="11"/>
      <c r="VKS101" s="73"/>
      <c r="VKT101" s="73"/>
      <c r="VKU101" s="73"/>
      <c r="VKV101" s="73"/>
      <c r="VKW101" s="74"/>
      <c r="VKX101" s="74"/>
      <c r="VKY101" s="77"/>
      <c r="VKZ101" s="77"/>
      <c r="VLA101" s="11"/>
      <c r="VLG101" s="73"/>
      <c r="VLH101" s="73"/>
      <c r="VLI101" s="73"/>
      <c r="VLJ101" s="73"/>
      <c r="VLK101" s="74"/>
      <c r="VLL101" s="74"/>
      <c r="VLM101" s="77"/>
      <c r="VLN101" s="77"/>
      <c r="VLO101" s="11"/>
      <c r="VLU101" s="73"/>
      <c r="VLV101" s="73"/>
      <c r="VLW101" s="73"/>
      <c r="VLX101" s="73"/>
      <c r="VLY101" s="74"/>
      <c r="VLZ101" s="74"/>
      <c r="VMA101" s="77"/>
      <c r="VMB101" s="77"/>
      <c r="VMC101" s="11"/>
      <c r="VMI101" s="73"/>
      <c r="VMJ101" s="73"/>
      <c r="VMK101" s="73"/>
      <c r="VML101" s="73"/>
      <c r="VMM101" s="74"/>
      <c r="VMN101" s="74"/>
      <c r="VMO101" s="77"/>
      <c r="VMP101" s="77"/>
      <c r="VMQ101" s="11"/>
      <c r="VMW101" s="73"/>
      <c r="VMX101" s="73"/>
      <c r="VMY101" s="73"/>
      <c r="VMZ101" s="73"/>
      <c r="VNA101" s="74"/>
      <c r="VNB101" s="74"/>
      <c r="VNC101" s="77"/>
      <c r="VND101" s="77"/>
      <c r="VNE101" s="11"/>
      <c r="VNK101" s="73"/>
      <c r="VNL101" s="73"/>
      <c r="VNM101" s="73"/>
      <c r="VNN101" s="73"/>
      <c r="VNO101" s="74"/>
      <c r="VNP101" s="74"/>
      <c r="VNQ101" s="77"/>
      <c r="VNR101" s="77"/>
      <c r="VNS101" s="11"/>
      <c r="VNY101" s="73"/>
      <c r="VNZ101" s="73"/>
      <c r="VOA101" s="73"/>
      <c r="VOB101" s="73"/>
      <c r="VOC101" s="74"/>
      <c r="VOD101" s="74"/>
      <c r="VOE101" s="77"/>
      <c r="VOF101" s="77"/>
      <c r="VOG101" s="11"/>
      <c r="VOM101" s="73"/>
      <c r="VON101" s="73"/>
      <c r="VOO101" s="73"/>
      <c r="VOP101" s="73"/>
      <c r="VOQ101" s="74"/>
      <c r="VOR101" s="74"/>
      <c r="VOS101" s="77"/>
      <c r="VOT101" s="77"/>
      <c r="VOU101" s="11"/>
      <c r="VPA101" s="73"/>
      <c r="VPB101" s="73"/>
      <c r="VPC101" s="73"/>
      <c r="VPD101" s="73"/>
      <c r="VPE101" s="74"/>
      <c r="VPF101" s="74"/>
      <c r="VPG101" s="77"/>
      <c r="VPH101" s="77"/>
      <c r="VPI101" s="11"/>
      <c r="VPO101" s="73"/>
      <c r="VPP101" s="73"/>
      <c r="VPQ101" s="73"/>
      <c r="VPR101" s="73"/>
      <c r="VPS101" s="74"/>
      <c r="VPT101" s="74"/>
      <c r="VPU101" s="77"/>
      <c r="VPV101" s="77"/>
      <c r="VPW101" s="11"/>
      <c r="VQC101" s="73"/>
      <c r="VQD101" s="73"/>
      <c r="VQE101" s="73"/>
      <c r="VQF101" s="73"/>
      <c r="VQG101" s="74"/>
      <c r="VQH101" s="74"/>
      <c r="VQI101" s="77"/>
      <c r="VQJ101" s="77"/>
      <c r="VQK101" s="11"/>
      <c r="VQQ101" s="73"/>
      <c r="VQR101" s="73"/>
      <c r="VQS101" s="73"/>
      <c r="VQT101" s="73"/>
      <c r="VQU101" s="74"/>
      <c r="VQV101" s="74"/>
      <c r="VQW101" s="77"/>
      <c r="VQX101" s="77"/>
      <c r="VQY101" s="11"/>
      <c r="VRE101" s="73"/>
      <c r="VRF101" s="73"/>
      <c r="VRG101" s="73"/>
      <c r="VRH101" s="73"/>
      <c r="VRI101" s="74"/>
      <c r="VRJ101" s="74"/>
      <c r="VRK101" s="77"/>
      <c r="VRL101" s="77"/>
      <c r="VRM101" s="11"/>
      <c r="VRS101" s="73"/>
      <c r="VRT101" s="73"/>
      <c r="VRU101" s="73"/>
      <c r="VRV101" s="73"/>
      <c r="VRW101" s="74"/>
      <c r="VRX101" s="74"/>
      <c r="VRY101" s="77"/>
      <c r="VRZ101" s="77"/>
      <c r="VSA101" s="11"/>
      <c r="VSG101" s="73"/>
      <c r="VSH101" s="73"/>
      <c r="VSI101" s="73"/>
      <c r="VSJ101" s="73"/>
      <c r="VSK101" s="74"/>
      <c r="VSL101" s="74"/>
      <c r="VSM101" s="77"/>
      <c r="VSN101" s="77"/>
      <c r="VSO101" s="11"/>
      <c r="VSU101" s="73"/>
      <c r="VSV101" s="73"/>
      <c r="VSW101" s="73"/>
      <c r="VSX101" s="73"/>
      <c r="VSY101" s="74"/>
      <c r="VSZ101" s="74"/>
      <c r="VTA101" s="77"/>
      <c r="VTB101" s="77"/>
      <c r="VTC101" s="11"/>
      <c r="VTI101" s="73"/>
      <c r="VTJ101" s="73"/>
      <c r="VTK101" s="73"/>
      <c r="VTL101" s="73"/>
      <c r="VTM101" s="74"/>
      <c r="VTN101" s="74"/>
      <c r="VTO101" s="77"/>
      <c r="VTP101" s="77"/>
      <c r="VTQ101" s="11"/>
      <c r="VTW101" s="73"/>
      <c r="VTX101" s="73"/>
      <c r="VTY101" s="73"/>
      <c r="VTZ101" s="73"/>
      <c r="VUA101" s="74"/>
      <c r="VUB101" s="74"/>
      <c r="VUC101" s="77"/>
      <c r="VUD101" s="77"/>
      <c r="VUE101" s="11"/>
      <c r="VUK101" s="73"/>
      <c r="VUL101" s="73"/>
      <c r="VUM101" s="73"/>
      <c r="VUN101" s="73"/>
      <c r="VUO101" s="74"/>
      <c r="VUP101" s="74"/>
      <c r="VUQ101" s="77"/>
      <c r="VUR101" s="77"/>
      <c r="VUS101" s="11"/>
      <c r="VUY101" s="73"/>
      <c r="VUZ101" s="73"/>
      <c r="VVA101" s="73"/>
      <c r="VVB101" s="73"/>
      <c r="VVC101" s="74"/>
      <c r="VVD101" s="74"/>
      <c r="VVE101" s="77"/>
      <c r="VVF101" s="77"/>
      <c r="VVG101" s="11"/>
      <c r="VVM101" s="73"/>
      <c r="VVN101" s="73"/>
      <c r="VVO101" s="73"/>
      <c r="VVP101" s="73"/>
      <c r="VVQ101" s="74"/>
      <c r="VVR101" s="74"/>
      <c r="VVS101" s="77"/>
      <c r="VVT101" s="77"/>
      <c r="VVU101" s="11"/>
      <c r="VWA101" s="73"/>
      <c r="VWB101" s="73"/>
      <c r="VWC101" s="73"/>
      <c r="VWD101" s="73"/>
      <c r="VWE101" s="74"/>
      <c r="VWF101" s="74"/>
      <c r="VWG101" s="77"/>
      <c r="VWH101" s="77"/>
      <c r="VWI101" s="11"/>
      <c r="VWO101" s="73"/>
      <c r="VWP101" s="73"/>
      <c r="VWQ101" s="73"/>
      <c r="VWR101" s="73"/>
      <c r="VWS101" s="74"/>
      <c r="VWT101" s="74"/>
      <c r="VWU101" s="77"/>
      <c r="VWV101" s="77"/>
      <c r="VWW101" s="11"/>
      <c r="VXC101" s="73"/>
      <c r="VXD101" s="73"/>
      <c r="VXE101" s="73"/>
      <c r="VXF101" s="73"/>
      <c r="VXG101" s="74"/>
      <c r="VXH101" s="74"/>
      <c r="VXI101" s="77"/>
      <c r="VXJ101" s="77"/>
      <c r="VXK101" s="11"/>
      <c r="VXQ101" s="73"/>
      <c r="VXR101" s="73"/>
      <c r="VXS101" s="73"/>
      <c r="VXT101" s="73"/>
      <c r="VXU101" s="74"/>
      <c r="VXV101" s="74"/>
      <c r="VXW101" s="77"/>
      <c r="VXX101" s="77"/>
      <c r="VXY101" s="11"/>
      <c r="VYE101" s="73"/>
      <c r="VYF101" s="73"/>
      <c r="VYG101" s="73"/>
      <c r="VYH101" s="73"/>
      <c r="VYI101" s="74"/>
      <c r="VYJ101" s="74"/>
      <c r="VYK101" s="77"/>
      <c r="VYL101" s="77"/>
      <c r="VYM101" s="11"/>
      <c r="VYS101" s="73"/>
      <c r="VYT101" s="73"/>
      <c r="VYU101" s="73"/>
      <c r="VYV101" s="73"/>
      <c r="VYW101" s="74"/>
      <c r="VYX101" s="74"/>
      <c r="VYY101" s="77"/>
      <c r="VYZ101" s="77"/>
      <c r="VZA101" s="11"/>
      <c r="VZG101" s="73"/>
      <c r="VZH101" s="73"/>
      <c r="VZI101" s="73"/>
      <c r="VZJ101" s="73"/>
      <c r="VZK101" s="74"/>
      <c r="VZL101" s="74"/>
      <c r="VZM101" s="77"/>
      <c r="VZN101" s="77"/>
      <c r="VZO101" s="11"/>
      <c r="VZU101" s="73"/>
      <c r="VZV101" s="73"/>
      <c r="VZW101" s="73"/>
      <c r="VZX101" s="73"/>
      <c r="VZY101" s="74"/>
      <c r="VZZ101" s="74"/>
      <c r="WAA101" s="77"/>
      <c r="WAB101" s="77"/>
      <c r="WAC101" s="11"/>
      <c r="WAI101" s="73"/>
      <c r="WAJ101" s="73"/>
      <c r="WAK101" s="73"/>
      <c r="WAL101" s="73"/>
      <c r="WAM101" s="74"/>
      <c r="WAN101" s="74"/>
      <c r="WAO101" s="77"/>
      <c r="WAP101" s="77"/>
      <c r="WAQ101" s="11"/>
      <c r="WAW101" s="73"/>
      <c r="WAX101" s="73"/>
      <c r="WAY101" s="73"/>
      <c r="WAZ101" s="73"/>
      <c r="WBA101" s="74"/>
      <c r="WBB101" s="74"/>
      <c r="WBC101" s="77"/>
      <c r="WBD101" s="77"/>
      <c r="WBE101" s="11"/>
      <c r="WBK101" s="73"/>
      <c r="WBL101" s="73"/>
      <c r="WBM101" s="73"/>
      <c r="WBN101" s="73"/>
      <c r="WBO101" s="74"/>
      <c r="WBP101" s="74"/>
      <c r="WBQ101" s="77"/>
      <c r="WBR101" s="77"/>
      <c r="WBS101" s="11"/>
      <c r="WBY101" s="73"/>
      <c r="WBZ101" s="73"/>
      <c r="WCA101" s="73"/>
      <c r="WCB101" s="73"/>
      <c r="WCC101" s="74"/>
      <c r="WCD101" s="74"/>
      <c r="WCE101" s="77"/>
      <c r="WCF101" s="77"/>
      <c r="WCG101" s="11"/>
      <c r="WCM101" s="73"/>
      <c r="WCN101" s="73"/>
      <c r="WCO101" s="73"/>
      <c r="WCP101" s="73"/>
      <c r="WCQ101" s="74"/>
      <c r="WCR101" s="74"/>
      <c r="WCS101" s="77"/>
      <c r="WCT101" s="77"/>
      <c r="WCU101" s="11"/>
      <c r="WDA101" s="73"/>
      <c r="WDB101" s="73"/>
      <c r="WDC101" s="73"/>
      <c r="WDD101" s="73"/>
      <c r="WDE101" s="74"/>
      <c r="WDF101" s="74"/>
      <c r="WDG101" s="77"/>
      <c r="WDH101" s="77"/>
      <c r="WDI101" s="11"/>
      <c r="WDO101" s="73"/>
      <c r="WDP101" s="73"/>
      <c r="WDQ101" s="73"/>
      <c r="WDR101" s="73"/>
      <c r="WDS101" s="74"/>
      <c r="WDT101" s="74"/>
      <c r="WDU101" s="77"/>
      <c r="WDV101" s="77"/>
      <c r="WDW101" s="11"/>
      <c r="WEC101" s="73"/>
      <c r="WED101" s="73"/>
      <c r="WEE101" s="73"/>
      <c r="WEF101" s="73"/>
      <c r="WEG101" s="74"/>
      <c r="WEH101" s="74"/>
      <c r="WEI101" s="77"/>
      <c r="WEJ101" s="77"/>
      <c r="WEK101" s="11"/>
      <c r="WEQ101" s="73"/>
      <c r="WER101" s="73"/>
      <c r="WES101" s="73"/>
      <c r="WET101" s="73"/>
      <c r="WEU101" s="74"/>
      <c r="WEV101" s="74"/>
      <c r="WEW101" s="77"/>
      <c r="WEX101" s="77"/>
      <c r="WEY101" s="11"/>
      <c r="WFE101" s="73"/>
      <c r="WFF101" s="73"/>
      <c r="WFG101" s="73"/>
      <c r="WFH101" s="73"/>
      <c r="WFI101" s="74"/>
      <c r="WFJ101" s="74"/>
      <c r="WFK101" s="77"/>
      <c r="WFL101" s="77"/>
      <c r="WFM101" s="11"/>
      <c r="WFS101" s="73"/>
      <c r="WFT101" s="73"/>
      <c r="WFU101" s="73"/>
      <c r="WFV101" s="73"/>
      <c r="WFW101" s="74"/>
      <c r="WFX101" s="74"/>
      <c r="WFY101" s="77"/>
      <c r="WFZ101" s="77"/>
      <c r="WGA101" s="11"/>
      <c r="WGG101" s="73"/>
      <c r="WGH101" s="73"/>
      <c r="WGI101" s="73"/>
      <c r="WGJ101" s="73"/>
      <c r="WGK101" s="74"/>
      <c r="WGL101" s="74"/>
      <c r="WGM101" s="77"/>
      <c r="WGN101" s="77"/>
      <c r="WGO101" s="11"/>
      <c r="WGU101" s="73"/>
      <c r="WGV101" s="73"/>
      <c r="WGW101" s="73"/>
      <c r="WGX101" s="73"/>
      <c r="WGY101" s="74"/>
      <c r="WGZ101" s="74"/>
      <c r="WHA101" s="77"/>
      <c r="WHB101" s="77"/>
      <c r="WHC101" s="11"/>
      <c r="WHI101" s="73"/>
      <c r="WHJ101" s="73"/>
      <c r="WHK101" s="73"/>
      <c r="WHL101" s="73"/>
      <c r="WHM101" s="74"/>
      <c r="WHN101" s="74"/>
      <c r="WHO101" s="77"/>
      <c r="WHP101" s="77"/>
      <c r="WHQ101" s="11"/>
      <c r="WHW101" s="73"/>
      <c r="WHX101" s="73"/>
      <c r="WHY101" s="73"/>
      <c r="WHZ101" s="73"/>
      <c r="WIA101" s="74"/>
      <c r="WIB101" s="74"/>
      <c r="WIC101" s="77"/>
      <c r="WID101" s="77"/>
      <c r="WIE101" s="11"/>
      <c r="WIK101" s="73"/>
      <c r="WIL101" s="73"/>
      <c r="WIM101" s="73"/>
      <c r="WIN101" s="73"/>
      <c r="WIO101" s="74"/>
      <c r="WIP101" s="74"/>
      <c r="WIQ101" s="77"/>
      <c r="WIR101" s="77"/>
      <c r="WIS101" s="11"/>
      <c r="WIY101" s="73"/>
      <c r="WIZ101" s="73"/>
      <c r="WJA101" s="73"/>
      <c r="WJB101" s="73"/>
      <c r="WJC101" s="74"/>
      <c r="WJD101" s="74"/>
      <c r="WJE101" s="77"/>
      <c r="WJF101" s="77"/>
      <c r="WJG101" s="11"/>
      <c r="WJM101" s="73"/>
      <c r="WJN101" s="73"/>
      <c r="WJO101" s="73"/>
      <c r="WJP101" s="73"/>
      <c r="WJQ101" s="74"/>
      <c r="WJR101" s="74"/>
      <c r="WJS101" s="77"/>
      <c r="WJT101" s="77"/>
      <c r="WJU101" s="11"/>
      <c r="WKA101" s="73"/>
      <c r="WKB101" s="73"/>
      <c r="WKC101" s="73"/>
      <c r="WKD101" s="73"/>
      <c r="WKE101" s="74"/>
      <c r="WKF101" s="74"/>
      <c r="WKG101" s="77"/>
      <c r="WKH101" s="77"/>
      <c r="WKI101" s="11"/>
      <c r="WKO101" s="73"/>
      <c r="WKP101" s="73"/>
      <c r="WKQ101" s="73"/>
      <c r="WKR101" s="73"/>
      <c r="WKS101" s="74"/>
      <c r="WKT101" s="74"/>
      <c r="WKU101" s="77"/>
      <c r="WKV101" s="77"/>
      <c r="WKW101" s="11"/>
      <c r="WLC101" s="73"/>
      <c r="WLD101" s="73"/>
      <c r="WLE101" s="73"/>
      <c r="WLF101" s="73"/>
      <c r="WLG101" s="74"/>
      <c r="WLH101" s="74"/>
      <c r="WLI101" s="77"/>
      <c r="WLJ101" s="77"/>
      <c r="WLK101" s="11"/>
      <c r="WLQ101" s="73"/>
      <c r="WLR101" s="73"/>
      <c r="WLS101" s="73"/>
      <c r="WLT101" s="73"/>
      <c r="WLU101" s="74"/>
      <c r="WLV101" s="74"/>
      <c r="WLW101" s="77"/>
      <c r="WLX101" s="77"/>
      <c r="WLY101" s="11"/>
      <c r="WME101" s="73"/>
      <c r="WMF101" s="73"/>
      <c r="WMG101" s="73"/>
      <c r="WMH101" s="73"/>
      <c r="WMI101" s="74"/>
      <c r="WMJ101" s="74"/>
      <c r="WMK101" s="77"/>
      <c r="WML101" s="77"/>
      <c r="WMM101" s="11"/>
      <c r="WMS101" s="73"/>
      <c r="WMT101" s="73"/>
      <c r="WMU101" s="73"/>
      <c r="WMV101" s="73"/>
      <c r="WMW101" s="74"/>
      <c r="WMX101" s="74"/>
      <c r="WMY101" s="77"/>
      <c r="WMZ101" s="77"/>
      <c r="WNA101" s="11"/>
      <c r="WNG101" s="73"/>
      <c r="WNH101" s="73"/>
      <c r="WNI101" s="73"/>
      <c r="WNJ101" s="73"/>
      <c r="WNK101" s="74"/>
      <c r="WNL101" s="74"/>
      <c r="WNM101" s="77"/>
      <c r="WNN101" s="77"/>
      <c r="WNO101" s="11"/>
      <c r="WNU101" s="73"/>
      <c r="WNV101" s="73"/>
      <c r="WNW101" s="73"/>
      <c r="WNX101" s="73"/>
      <c r="WNY101" s="74"/>
      <c r="WNZ101" s="74"/>
      <c r="WOA101" s="77"/>
      <c r="WOB101" s="77"/>
      <c r="WOC101" s="11"/>
      <c r="WOI101" s="73"/>
      <c r="WOJ101" s="73"/>
      <c r="WOK101" s="73"/>
      <c r="WOL101" s="73"/>
      <c r="WOM101" s="74"/>
      <c r="WON101" s="74"/>
      <c r="WOO101" s="77"/>
      <c r="WOP101" s="77"/>
      <c r="WOQ101" s="11"/>
      <c r="WOW101" s="73"/>
      <c r="WOX101" s="73"/>
      <c r="WOY101" s="73"/>
      <c r="WOZ101" s="73"/>
      <c r="WPA101" s="74"/>
      <c r="WPB101" s="74"/>
      <c r="WPC101" s="77"/>
      <c r="WPD101" s="77"/>
      <c r="WPE101" s="11"/>
      <c r="WPK101" s="73"/>
      <c r="WPL101" s="73"/>
      <c r="WPM101" s="73"/>
      <c r="WPN101" s="73"/>
      <c r="WPO101" s="74"/>
      <c r="WPP101" s="74"/>
      <c r="WPQ101" s="77"/>
      <c r="WPR101" s="77"/>
      <c r="WPS101" s="11"/>
      <c r="WPY101" s="73"/>
      <c r="WPZ101" s="73"/>
      <c r="WQA101" s="73"/>
      <c r="WQB101" s="73"/>
      <c r="WQC101" s="74"/>
      <c r="WQD101" s="74"/>
      <c r="WQE101" s="77"/>
      <c r="WQF101" s="77"/>
      <c r="WQG101" s="11"/>
      <c r="WQM101" s="73"/>
      <c r="WQN101" s="73"/>
      <c r="WQO101" s="73"/>
      <c r="WQP101" s="73"/>
      <c r="WQQ101" s="74"/>
      <c r="WQR101" s="74"/>
      <c r="WQS101" s="77"/>
      <c r="WQT101" s="77"/>
      <c r="WQU101" s="11"/>
      <c r="WRA101" s="73"/>
      <c r="WRB101" s="73"/>
      <c r="WRC101" s="73"/>
      <c r="WRD101" s="73"/>
      <c r="WRE101" s="74"/>
      <c r="WRF101" s="74"/>
      <c r="WRG101" s="77"/>
      <c r="WRH101" s="77"/>
      <c r="WRI101" s="11"/>
      <c r="WRO101" s="73"/>
      <c r="WRP101" s="73"/>
      <c r="WRQ101" s="73"/>
      <c r="WRR101" s="73"/>
      <c r="WRS101" s="74"/>
      <c r="WRT101" s="74"/>
      <c r="WRU101" s="77"/>
      <c r="WRV101" s="77"/>
      <c r="WRW101" s="11"/>
      <c r="WSC101" s="73"/>
      <c r="WSD101" s="73"/>
      <c r="WSE101" s="73"/>
      <c r="WSF101" s="73"/>
      <c r="WSG101" s="74"/>
      <c r="WSH101" s="74"/>
      <c r="WSI101" s="77"/>
      <c r="WSJ101" s="77"/>
      <c r="WSK101" s="11"/>
      <c r="WSQ101" s="73"/>
      <c r="WSR101" s="73"/>
      <c r="WSS101" s="73"/>
      <c r="WST101" s="73"/>
      <c r="WSU101" s="74"/>
      <c r="WSV101" s="74"/>
      <c r="WSW101" s="77"/>
      <c r="WSX101" s="77"/>
      <c r="WSY101" s="11"/>
      <c r="WTE101" s="73"/>
      <c r="WTF101" s="73"/>
      <c r="WTG101" s="73"/>
      <c r="WTH101" s="73"/>
      <c r="WTI101" s="74"/>
      <c r="WTJ101" s="74"/>
      <c r="WTK101" s="77"/>
      <c r="WTL101" s="77"/>
      <c r="WTM101" s="11"/>
      <c r="WTS101" s="73"/>
      <c r="WTT101" s="73"/>
      <c r="WTU101" s="73"/>
      <c r="WTV101" s="73"/>
      <c r="WTW101" s="74"/>
      <c r="WTX101" s="74"/>
      <c r="WTY101" s="77"/>
      <c r="WTZ101" s="77"/>
      <c r="WUA101" s="11"/>
      <c r="WUG101" s="73"/>
      <c r="WUH101" s="73"/>
      <c r="WUI101" s="73"/>
      <c r="WUJ101" s="73"/>
      <c r="WUK101" s="74"/>
      <c r="WUL101" s="74"/>
      <c r="WUM101" s="77"/>
      <c r="WUN101" s="77"/>
      <c r="WUO101" s="11"/>
      <c r="WUU101" s="73"/>
      <c r="WUV101" s="73"/>
      <c r="WUW101" s="73"/>
      <c r="WUX101" s="73"/>
      <c r="WUY101" s="74"/>
      <c r="WUZ101" s="74"/>
      <c r="WVA101" s="77"/>
      <c r="WVB101" s="77"/>
      <c r="WVC101" s="11"/>
      <c r="WVI101" s="73"/>
      <c r="WVJ101" s="73"/>
      <c r="WVK101" s="73"/>
      <c r="WVL101" s="73"/>
      <c r="WVM101" s="74"/>
      <c r="WVN101" s="74"/>
      <c r="WVO101" s="77"/>
      <c r="WVP101" s="77"/>
      <c r="WVQ101" s="11"/>
      <c r="WVW101" s="73"/>
      <c r="WVX101" s="73"/>
      <c r="WVY101" s="73"/>
      <c r="WVZ101" s="73"/>
      <c r="WWA101" s="74"/>
      <c r="WWB101" s="74"/>
      <c r="WWC101" s="77"/>
      <c r="WWD101" s="77"/>
      <c r="WWE101" s="11"/>
      <c r="WWK101" s="73"/>
      <c r="WWL101" s="73"/>
      <c r="WWM101" s="73"/>
      <c r="WWN101" s="73"/>
      <c r="WWO101" s="74"/>
      <c r="WWP101" s="74"/>
      <c r="WWQ101" s="77"/>
      <c r="WWR101" s="77"/>
      <c r="WWS101" s="11"/>
      <c r="WWY101" s="73"/>
      <c r="WWZ101" s="73"/>
      <c r="WXA101" s="73"/>
      <c r="WXB101" s="73"/>
      <c r="WXC101" s="74"/>
      <c r="WXD101" s="74"/>
      <c r="WXE101" s="77"/>
      <c r="WXF101" s="77"/>
      <c r="WXG101" s="11"/>
      <c r="WXM101" s="73"/>
      <c r="WXN101" s="73"/>
      <c r="WXO101" s="73"/>
      <c r="WXP101" s="73"/>
      <c r="WXQ101" s="74"/>
      <c r="WXR101" s="74"/>
      <c r="WXS101" s="77"/>
      <c r="WXT101" s="77"/>
      <c r="WXU101" s="11"/>
      <c r="WYA101" s="73"/>
      <c r="WYB101" s="73"/>
      <c r="WYC101" s="73"/>
      <c r="WYD101" s="73"/>
      <c r="WYE101" s="74"/>
      <c r="WYF101" s="74"/>
      <c r="WYG101" s="77"/>
      <c r="WYH101" s="77"/>
      <c r="WYI101" s="11"/>
      <c r="WYO101" s="73"/>
      <c r="WYP101" s="73"/>
      <c r="WYQ101" s="73"/>
      <c r="WYR101" s="73"/>
      <c r="WYS101" s="74"/>
      <c r="WYT101" s="74"/>
      <c r="WYU101" s="77"/>
      <c r="WYV101" s="77"/>
      <c r="WYW101" s="11"/>
      <c r="WZC101" s="73"/>
      <c r="WZD101" s="73"/>
      <c r="WZE101" s="73"/>
      <c r="WZF101" s="73"/>
      <c r="WZG101" s="74"/>
      <c r="WZH101" s="74"/>
      <c r="WZI101" s="77"/>
      <c r="WZJ101" s="77"/>
      <c r="WZK101" s="11"/>
      <c r="WZQ101" s="73"/>
      <c r="WZR101" s="73"/>
      <c r="WZS101" s="73"/>
      <c r="WZT101" s="73"/>
      <c r="WZU101" s="74"/>
      <c r="WZV101" s="74"/>
      <c r="WZW101" s="77"/>
      <c r="WZX101" s="77"/>
      <c r="WZY101" s="11"/>
      <c r="XAE101" s="73"/>
      <c r="XAF101" s="73"/>
      <c r="XAG101" s="73"/>
      <c r="XAH101" s="73"/>
      <c r="XAI101" s="74"/>
      <c r="XAJ101" s="74"/>
      <c r="XAK101" s="77"/>
      <c r="XAL101" s="77"/>
      <c r="XAM101" s="11"/>
      <c r="XAS101" s="73"/>
      <c r="XAT101" s="73"/>
      <c r="XAU101" s="73"/>
      <c r="XAV101" s="73"/>
      <c r="XAW101" s="74"/>
      <c r="XAX101" s="74"/>
      <c r="XAY101" s="77"/>
      <c r="XAZ101" s="77"/>
      <c r="XBA101" s="11"/>
      <c r="XBG101" s="73"/>
      <c r="XBH101" s="73"/>
      <c r="XBI101" s="73"/>
      <c r="XBJ101" s="73"/>
      <c r="XBK101" s="74"/>
      <c r="XBL101" s="74"/>
      <c r="XBM101" s="77"/>
      <c r="XBN101" s="77"/>
      <c r="XBO101" s="11"/>
      <c r="XBU101" s="73"/>
      <c r="XBV101" s="73"/>
      <c r="XBW101" s="73"/>
      <c r="XBX101" s="73"/>
      <c r="XBY101" s="74"/>
      <c r="XBZ101" s="74"/>
      <c r="XCA101" s="77"/>
      <c r="XCB101" s="77"/>
      <c r="XCC101" s="11"/>
      <c r="XCI101" s="73"/>
      <c r="XCJ101" s="73"/>
      <c r="XCK101" s="73"/>
      <c r="XCL101" s="73"/>
      <c r="XCM101" s="74"/>
      <c r="XCN101" s="74"/>
      <c r="XCO101" s="77"/>
      <c r="XCP101" s="77"/>
      <c r="XCQ101" s="11"/>
      <c r="XCW101" s="73"/>
      <c r="XCX101" s="73"/>
      <c r="XCY101" s="73"/>
      <c r="XCZ101" s="73"/>
      <c r="XDA101" s="74"/>
      <c r="XDB101" s="74"/>
      <c r="XDC101" s="77"/>
      <c r="XDD101" s="77"/>
      <c r="XDE101" s="11"/>
      <c r="XDK101" s="73"/>
      <c r="XDL101" s="73"/>
      <c r="XDM101" s="73"/>
      <c r="XDN101" s="73"/>
      <c r="XDO101" s="74"/>
      <c r="XDP101" s="74"/>
      <c r="XDQ101" s="77"/>
      <c r="XDR101" s="77"/>
      <c r="XDS101" s="11"/>
      <c r="XDY101" s="73"/>
      <c r="XDZ101" s="73"/>
      <c r="XEA101" s="73"/>
      <c r="XEB101" s="73"/>
      <c r="XEC101" s="74"/>
      <c r="XED101" s="74"/>
      <c r="XEE101" s="77"/>
      <c r="XEF101" s="77"/>
      <c r="XEG101" s="11"/>
      <c r="XEM101" s="73"/>
      <c r="XEN101" s="73"/>
      <c r="XEO101" s="73"/>
      <c r="XEP101" s="73"/>
      <c r="XEQ101" s="74"/>
      <c r="XER101" s="74"/>
      <c r="XES101" s="77"/>
      <c r="XET101" s="77"/>
      <c r="XEU101" s="11"/>
      <c r="XFA101" s="73"/>
      <c r="XFB101" s="73"/>
      <c r="XFC101" s="73"/>
      <c r="XFD101" s="73"/>
    </row>
    <row r="102" spans="1:5119 5125:6141 6147:7163 7169:12287 12293:13309 13315:14331 14337:16384" x14ac:dyDescent="0.2">
      <c r="A102" s="73">
        <v>663332</v>
      </c>
      <c r="B102" s="73">
        <f>+_xlfn.XLOOKUP(A102,'[1]padron 2703'!A:A,'[1]padron 2703'!B:B,0)</f>
        <v>609400</v>
      </c>
      <c r="C102" s="73" t="str">
        <f>+_xlfn.XLOOKUP(A102,'[1]padron 2703'!A:A,'[1]padron 2703'!N:N,0)</f>
        <v>7791337060944</v>
      </c>
      <c r="D102" s="73" t="str">
        <f>+_xlfn.XLOOKUP(A102,'[1]padron 2703'!A:A,'[1]padron 2703'!D:D,0)</f>
        <v xml:space="preserve">LAQU CASANCREM FS VIT B3 290X                     </v>
      </c>
      <c r="E102" s="74">
        <f>+_xlfn.XLOOKUP(A102,'[1]padron 2703'!A:A,'[1]padron 2703'!I:I,0)</f>
        <v>3700.3519999999999</v>
      </c>
      <c r="F102" s="74" t="s">
        <v>690</v>
      </c>
      <c r="G102" s="77">
        <v>46125</v>
      </c>
      <c r="H102" s="77">
        <v>46142</v>
      </c>
      <c r="O102" s="73"/>
      <c r="P102" s="73"/>
      <c r="Q102" s="73"/>
      <c r="R102" s="73"/>
      <c r="S102" s="74"/>
      <c r="T102" s="74"/>
      <c r="U102" s="77"/>
      <c r="V102" s="77"/>
      <c r="W102" s="11"/>
      <c r="AC102" s="73"/>
      <c r="AD102" s="73"/>
      <c r="AE102" s="73"/>
      <c r="AF102" s="73"/>
      <c r="AG102" s="74"/>
      <c r="AH102" s="74"/>
      <c r="AI102" s="77"/>
      <c r="AJ102" s="77"/>
      <c r="AK102" s="11"/>
      <c r="AQ102" s="73"/>
      <c r="AR102" s="73"/>
      <c r="AS102" s="73"/>
      <c r="AT102" s="73"/>
      <c r="AU102" s="74"/>
      <c r="AV102" s="74"/>
      <c r="AW102" s="77"/>
      <c r="AX102" s="77"/>
      <c r="AY102" s="11"/>
      <c r="BE102" s="73"/>
      <c r="BF102" s="73"/>
      <c r="BG102" s="73"/>
      <c r="BH102" s="73"/>
      <c r="BI102" s="74"/>
      <c r="BJ102" s="74"/>
      <c r="BK102" s="77"/>
      <c r="BL102" s="77"/>
      <c r="BM102" s="11"/>
      <c r="BS102" s="73"/>
      <c r="BT102" s="73"/>
      <c r="BU102" s="73"/>
      <c r="BV102" s="73"/>
      <c r="BW102" s="74"/>
      <c r="BX102" s="74"/>
      <c r="BY102" s="77"/>
      <c r="BZ102" s="77"/>
      <c r="CA102" s="11"/>
      <c r="CG102" s="73"/>
      <c r="CH102" s="73"/>
      <c r="CI102" s="73"/>
      <c r="CJ102" s="73"/>
      <c r="CK102" s="74"/>
      <c r="CL102" s="74"/>
      <c r="CM102" s="77"/>
      <c r="CN102" s="77"/>
      <c r="CO102" s="11"/>
      <c r="CU102" s="73"/>
      <c r="CV102" s="73"/>
      <c r="CW102" s="73"/>
      <c r="CX102" s="73"/>
      <c r="CY102" s="74"/>
      <c r="CZ102" s="74"/>
      <c r="DA102" s="77"/>
      <c r="DB102" s="77"/>
      <c r="DC102" s="11"/>
      <c r="DI102" s="73"/>
      <c r="DJ102" s="73"/>
      <c r="DK102" s="73"/>
      <c r="DL102" s="73"/>
      <c r="DM102" s="74"/>
      <c r="DN102" s="74"/>
      <c r="DO102" s="77"/>
      <c r="DP102" s="77"/>
      <c r="DQ102" s="11"/>
      <c r="DW102" s="73"/>
      <c r="DX102" s="73"/>
      <c r="DY102" s="73"/>
      <c r="DZ102" s="73"/>
      <c r="EA102" s="74"/>
      <c r="EB102" s="74"/>
      <c r="EC102" s="77"/>
      <c r="ED102" s="77"/>
      <c r="EE102" s="11"/>
      <c r="EK102" s="73"/>
      <c r="EL102" s="73"/>
      <c r="EM102" s="73"/>
      <c r="EN102" s="73"/>
      <c r="EO102" s="74"/>
      <c r="EP102" s="74"/>
      <c r="EQ102" s="77"/>
      <c r="ER102" s="77"/>
      <c r="ES102" s="11"/>
      <c r="EY102" s="73"/>
      <c r="EZ102" s="73"/>
      <c r="FA102" s="73"/>
      <c r="FB102" s="73"/>
      <c r="FC102" s="74"/>
      <c r="FD102" s="74"/>
      <c r="FE102" s="77"/>
      <c r="FF102" s="77"/>
      <c r="FG102" s="11"/>
      <c r="FM102" s="73"/>
      <c r="FN102" s="73"/>
      <c r="FO102" s="73"/>
      <c r="FP102" s="73"/>
      <c r="FQ102" s="74"/>
      <c r="FR102" s="74"/>
      <c r="FS102" s="77"/>
      <c r="FT102" s="77"/>
      <c r="FU102" s="11"/>
      <c r="GA102" s="73"/>
      <c r="GB102" s="73"/>
      <c r="GC102" s="73"/>
      <c r="GD102" s="73"/>
      <c r="GE102" s="74"/>
      <c r="GF102" s="74"/>
      <c r="GG102" s="77"/>
      <c r="GH102" s="77"/>
      <c r="GI102" s="11"/>
      <c r="GO102" s="73"/>
      <c r="GP102" s="73"/>
      <c r="GQ102" s="73"/>
      <c r="GR102" s="73"/>
      <c r="GS102" s="74"/>
      <c r="GT102" s="74"/>
      <c r="GU102" s="77"/>
      <c r="GV102" s="77"/>
      <c r="GW102" s="11"/>
      <c r="HC102" s="73"/>
      <c r="HD102" s="73"/>
      <c r="HE102" s="73"/>
      <c r="HF102" s="73"/>
      <c r="HG102" s="74"/>
      <c r="HH102" s="74"/>
      <c r="HI102" s="77"/>
      <c r="HJ102" s="77"/>
      <c r="HK102" s="11"/>
      <c r="HQ102" s="73"/>
      <c r="HR102" s="73"/>
      <c r="HS102" s="73"/>
      <c r="HT102" s="73"/>
      <c r="HU102" s="74"/>
      <c r="HV102" s="74"/>
      <c r="HW102" s="77"/>
      <c r="HX102" s="77"/>
      <c r="HY102" s="11"/>
      <c r="IE102" s="73"/>
      <c r="IF102" s="73"/>
      <c r="IG102" s="73"/>
      <c r="IH102" s="73"/>
      <c r="II102" s="74"/>
      <c r="IJ102" s="74"/>
      <c r="IK102" s="77"/>
      <c r="IL102" s="77"/>
      <c r="IM102" s="11"/>
      <c r="IS102" s="73"/>
      <c r="IT102" s="73"/>
      <c r="IU102" s="73"/>
      <c r="IV102" s="73"/>
      <c r="IW102" s="74"/>
      <c r="IX102" s="74"/>
      <c r="IY102" s="77"/>
      <c r="IZ102" s="77"/>
      <c r="JA102" s="11"/>
      <c r="JG102" s="73"/>
      <c r="JH102" s="73"/>
      <c r="JI102" s="73"/>
      <c r="JJ102" s="73"/>
      <c r="JK102" s="74"/>
      <c r="JL102" s="74"/>
      <c r="JM102" s="77"/>
      <c r="JN102" s="77"/>
      <c r="JO102" s="11"/>
      <c r="JU102" s="73"/>
      <c r="JV102" s="73"/>
      <c r="JW102" s="73"/>
      <c r="JX102" s="73"/>
      <c r="JY102" s="74"/>
      <c r="JZ102" s="74"/>
      <c r="KA102" s="77"/>
      <c r="KB102" s="77"/>
      <c r="KC102" s="11"/>
      <c r="KI102" s="73"/>
      <c r="KJ102" s="73"/>
      <c r="KK102" s="73"/>
      <c r="KL102" s="73"/>
      <c r="KM102" s="74"/>
      <c r="KN102" s="74"/>
      <c r="KO102" s="77"/>
      <c r="KP102" s="77"/>
      <c r="KQ102" s="11"/>
      <c r="KW102" s="73"/>
      <c r="KX102" s="73"/>
      <c r="KY102" s="73"/>
      <c r="KZ102" s="73"/>
      <c r="LA102" s="74"/>
      <c r="LB102" s="74"/>
      <c r="LC102" s="77"/>
      <c r="LD102" s="77"/>
      <c r="LE102" s="11"/>
      <c r="LK102" s="73"/>
      <c r="LL102" s="73"/>
      <c r="LM102" s="73"/>
      <c r="LN102" s="73"/>
      <c r="LO102" s="74"/>
      <c r="LP102" s="74"/>
      <c r="LQ102" s="77"/>
      <c r="LR102" s="77"/>
      <c r="LS102" s="11"/>
      <c r="LY102" s="73"/>
      <c r="LZ102" s="73"/>
      <c r="MA102" s="73"/>
      <c r="MB102" s="73"/>
      <c r="MC102" s="74"/>
      <c r="MD102" s="74"/>
      <c r="ME102" s="77"/>
      <c r="MF102" s="77"/>
      <c r="MG102" s="11"/>
      <c r="MM102" s="73"/>
      <c r="MN102" s="73"/>
      <c r="MO102" s="73"/>
      <c r="MP102" s="73"/>
      <c r="MQ102" s="74"/>
      <c r="MR102" s="74"/>
      <c r="MS102" s="77"/>
      <c r="MT102" s="77"/>
      <c r="MU102" s="11"/>
      <c r="NA102" s="73"/>
      <c r="NB102" s="73"/>
      <c r="NC102" s="73"/>
      <c r="ND102" s="73"/>
      <c r="NE102" s="74"/>
      <c r="NF102" s="74"/>
      <c r="NG102" s="77"/>
      <c r="NH102" s="77"/>
      <c r="NI102" s="11"/>
      <c r="NO102" s="73"/>
      <c r="NP102" s="73"/>
      <c r="NQ102" s="73"/>
      <c r="NR102" s="73"/>
      <c r="NS102" s="74"/>
      <c r="NT102" s="74"/>
      <c r="NU102" s="77"/>
      <c r="NV102" s="77"/>
      <c r="NW102" s="11"/>
      <c r="OC102" s="73"/>
      <c r="OD102" s="73"/>
      <c r="OE102" s="73"/>
      <c r="OF102" s="73"/>
      <c r="OG102" s="74"/>
      <c r="OH102" s="74"/>
      <c r="OI102" s="77"/>
      <c r="OJ102" s="77"/>
      <c r="OK102" s="11"/>
      <c r="OQ102" s="73"/>
      <c r="OR102" s="73"/>
      <c r="OS102" s="73"/>
      <c r="OT102" s="73"/>
      <c r="OU102" s="74"/>
      <c r="OV102" s="74"/>
      <c r="OW102" s="77"/>
      <c r="OX102" s="77"/>
      <c r="OY102" s="11"/>
      <c r="PE102" s="73"/>
      <c r="PF102" s="73"/>
      <c r="PG102" s="73"/>
      <c r="PH102" s="73"/>
      <c r="PI102" s="74"/>
      <c r="PJ102" s="74"/>
      <c r="PK102" s="77"/>
      <c r="PL102" s="77"/>
      <c r="PM102" s="11"/>
      <c r="PS102" s="73"/>
      <c r="PT102" s="73"/>
      <c r="PU102" s="73"/>
      <c r="PV102" s="73"/>
      <c r="PW102" s="74"/>
      <c r="PX102" s="74"/>
      <c r="PY102" s="77"/>
      <c r="PZ102" s="77"/>
      <c r="QA102" s="11"/>
      <c r="QG102" s="73"/>
      <c r="QH102" s="73"/>
      <c r="QI102" s="73"/>
      <c r="QJ102" s="73"/>
      <c r="QK102" s="74"/>
      <c r="QL102" s="74"/>
      <c r="QM102" s="77"/>
      <c r="QN102" s="77"/>
      <c r="QO102" s="11"/>
      <c r="QU102" s="73"/>
      <c r="QV102" s="73"/>
      <c r="QW102" s="73"/>
      <c r="QX102" s="73"/>
      <c r="QY102" s="74"/>
      <c r="QZ102" s="74"/>
      <c r="RA102" s="77"/>
      <c r="RB102" s="77"/>
      <c r="RC102" s="11"/>
      <c r="RI102" s="73"/>
      <c r="RJ102" s="73"/>
      <c r="RK102" s="73"/>
      <c r="RL102" s="73"/>
      <c r="RM102" s="74"/>
      <c r="RN102" s="74"/>
      <c r="RO102" s="77"/>
      <c r="RP102" s="77"/>
      <c r="RQ102" s="11"/>
      <c r="RW102" s="73"/>
      <c r="RX102" s="73"/>
      <c r="RY102" s="73"/>
      <c r="RZ102" s="73"/>
      <c r="SA102" s="74"/>
      <c r="SB102" s="74"/>
      <c r="SC102" s="77"/>
      <c r="SD102" s="77"/>
      <c r="SE102" s="11"/>
      <c r="SK102" s="73"/>
      <c r="SL102" s="73"/>
      <c r="SM102" s="73"/>
      <c r="SN102" s="73"/>
      <c r="SO102" s="74"/>
      <c r="SP102" s="74"/>
      <c r="SQ102" s="77"/>
      <c r="SR102" s="77"/>
      <c r="SS102" s="11"/>
      <c r="SY102" s="73"/>
      <c r="SZ102" s="73"/>
      <c r="TA102" s="73"/>
      <c r="TB102" s="73"/>
      <c r="TC102" s="74"/>
      <c r="TD102" s="74"/>
      <c r="TE102" s="77"/>
      <c r="TF102" s="77"/>
      <c r="TG102" s="11"/>
      <c r="TM102" s="73"/>
      <c r="TN102" s="73"/>
      <c r="TO102" s="73"/>
      <c r="TP102" s="73"/>
      <c r="TQ102" s="74"/>
      <c r="TR102" s="74"/>
      <c r="TS102" s="77"/>
      <c r="TT102" s="77"/>
      <c r="TU102" s="11"/>
      <c r="UA102" s="73"/>
      <c r="UB102" s="73"/>
      <c r="UC102" s="73"/>
      <c r="UD102" s="73"/>
      <c r="UE102" s="74"/>
      <c r="UF102" s="74"/>
      <c r="UG102" s="77"/>
      <c r="UH102" s="77"/>
      <c r="UI102" s="11"/>
      <c r="UO102" s="73"/>
      <c r="UP102" s="73"/>
      <c r="UQ102" s="73"/>
      <c r="UR102" s="73"/>
      <c r="US102" s="74"/>
      <c r="UT102" s="74"/>
      <c r="UU102" s="77"/>
      <c r="UV102" s="77"/>
      <c r="UW102" s="11"/>
      <c r="VC102" s="73"/>
      <c r="VD102" s="73"/>
      <c r="VE102" s="73"/>
      <c r="VF102" s="73"/>
      <c r="VG102" s="74"/>
      <c r="VH102" s="74"/>
      <c r="VI102" s="77"/>
      <c r="VJ102" s="77"/>
      <c r="VK102" s="11"/>
      <c r="VQ102" s="73"/>
      <c r="VR102" s="73"/>
      <c r="VS102" s="73"/>
      <c r="VT102" s="73"/>
      <c r="VU102" s="74"/>
      <c r="VV102" s="74"/>
      <c r="VW102" s="77"/>
      <c r="VX102" s="77"/>
      <c r="VY102" s="11"/>
      <c r="WE102" s="73"/>
      <c r="WF102" s="73"/>
      <c r="WG102" s="73"/>
      <c r="WH102" s="73"/>
      <c r="WI102" s="74"/>
      <c r="WJ102" s="74"/>
      <c r="WK102" s="77"/>
      <c r="WL102" s="77"/>
      <c r="WM102" s="11"/>
      <c r="WS102" s="73"/>
      <c r="WT102" s="73"/>
      <c r="WU102" s="73"/>
      <c r="WV102" s="73"/>
      <c r="WW102" s="74"/>
      <c r="WX102" s="74"/>
      <c r="WY102" s="77"/>
      <c r="WZ102" s="77"/>
      <c r="XA102" s="11"/>
      <c r="XG102" s="73"/>
      <c r="XH102" s="73"/>
      <c r="XI102" s="73"/>
      <c r="XJ102" s="73"/>
      <c r="XK102" s="74"/>
      <c r="XL102" s="74"/>
      <c r="XM102" s="77"/>
      <c r="XN102" s="77"/>
      <c r="XO102" s="11"/>
      <c r="XU102" s="73"/>
      <c r="XV102" s="73"/>
      <c r="XW102" s="73"/>
      <c r="XX102" s="73"/>
      <c r="XY102" s="74"/>
      <c r="XZ102" s="74"/>
      <c r="YA102" s="77"/>
      <c r="YB102" s="77"/>
      <c r="YC102" s="11"/>
      <c r="YI102" s="73"/>
      <c r="YJ102" s="73"/>
      <c r="YK102" s="73"/>
      <c r="YL102" s="73"/>
      <c r="YM102" s="74"/>
      <c r="YN102" s="74"/>
      <c r="YO102" s="77"/>
      <c r="YP102" s="77"/>
      <c r="YQ102" s="11"/>
      <c r="YW102" s="73"/>
      <c r="YX102" s="73"/>
      <c r="YY102" s="73"/>
      <c r="YZ102" s="73"/>
      <c r="ZA102" s="74"/>
      <c r="ZB102" s="74"/>
      <c r="ZC102" s="77"/>
      <c r="ZD102" s="77"/>
      <c r="ZE102" s="11"/>
      <c r="ZK102" s="73"/>
      <c r="ZL102" s="73"/>
      <c r="ZM102" s="73"/>
      <c r="ZN102" s="73"/>
      <c r="ZO102" s="74"/>
      <c r="ZP102" s="74"/>
      <c r="ZQ102" s="77"/>
      <c r="ZR102" s="77"/>
      <c r="ZS102" s="11"/>
      <c r="ZY102" s="73"/>
      <c r="ZZ102" s="73"/>
      <c r="AAA102" s="73"/>
      <c r="AAB102" s="73"/>
      <c r="AAC102" s="74"/>
      <c r="AAD102" s="74"/>
      <c r="AAE102" s="77"/>
      <c r="AAF102" s="77"/>
      <c r="AAG102" s="11"/>
      <c r="AAM102" s="73"/>
      <c r="AAN102" s="73"/>
      <c r="AAO102" s="73"/>
      <c r="AAP102" s="73"/>
      <c r="AAQ102" s="74"/>
      <c r="AAR102" s="74"/>
      <c r="AAS102" s="77"/>
      <c r="AAT102" s="77"/>
      <c r="AAU102" s="11"/>
      <c r="ABA102" s="73"/>
      <c r="ABB102" s="73"/>
      <c r="ABC102" s="73"/>
      <c r="ABD102" s="73"/>
      <c r="ABE102" s="74"/>
      <c r="ABF102" s="74"/>
      <c r="ABG102" s="77"/>
      <c r="ABH102" s="77"/>
      <c r="ABI102" s="11"/>
      <c r="ABO102" s="73"/>
      <c r="ABP102" s="73"/>
      <c r="ABQ102" s="73"/>
      <c r="ABR102" s="73"/>
      <c r="ABS102" s="74"/>
      <c r="ABT102" s="74"/>
      <c r="ABU102" s="77"/>
      <c r="ABV102" s="77"/>
      <c r="ABW102" s="11"/>
      <c r="ACC102" s="73"/>
      <c r="ACD102" s="73"/>
      <c r="ACE102" s="73"/>
      <c r="ACF102" s="73"/>
      <c r="ACG102" s="74"/>
      <c r="ACH102" s="74"/>
      <c r="ACI102" s="77"/>
      <c r="ACJ102" s="77"/>
      <c r="ACK102" s="11"/>
      <c r="ACQ102" s="73"/>
      <c r="ACR102" s="73"/>
      <c r="ACS102" s="73"/>
      <c r="ACT102" s="73"/>
      <c r="ACU102" s="74"/>
      <c r="ACV102" s="74"/>
      <c r="ACW102" s="77"/>
      <c r="ACX102" s="77"/>
      <c r="ACY102" s="11"/>
      <c r="ADE102" s="73"/>
      <c r="ADF102" s="73"/>
      <c r="ADG102" s="73"/>
      <c r="ADH102" s="73"/>
      <c r="ADI102" s="74"/>
      <c r="ADJ102" s="74"/>
      <c r="ADK102" s="77"/>
      <c r="ADL102" s="77"/>
      <c r="ADM102" s="11"/>
      <c r="ADS102" s="73"/>
      <c r="ADT102" s="73"/>
      <c r="ADU102" s="73"/>
      <c r="ADV102" s="73"/>
      <c r="ADW102" s="74"/>
      <c r="ADX102" s="74"/>
      <c r="ADY102" s="77"/>
      <c r="ADZ102" s="77"/>
      <c r="AEA102" s="11"/>
      <c r="AEG102" s="73"/>
      <c r="AEH102" s="73"/>
      <c r="AEI102" s="73"/>
      <c r="AEJ102" s="73"/>
      <c r="AEK102" s="74"/>
      <c r="AEL102" s="74"/>
      <c r="AEM102" s="77"/>
      <c r="AEN102" s="77"/>
      <c r="AEO102" s="11"/>
      <c r="AEU102" s="73"/>
      <c r="AEV102" s="73"/>
      <c r="AEW102" s="73"/>
      <c r="AEX102" s="73"/>
      <c r="AEY102" s="74"/>
      <c r="AEZ102" s="74"/>
      <c r="AFA102" s="77"/>
      <c r="AFB102" s="77"/>
      <c r="AFC102" s="11"/>
      <c r="AFI102" s="73"/>
      <c r="AFJ102" s="73"/>
      <c r="AFK102" s="73"/>
      <c r="AFL102" s="73"/>
      <c r="AFM102" s="74"/>
      <c r="AFN102" s="74"/>
      <c r="AFO102" s="77"/>
      <c r="AFP102" s="77"/>
      <c r="AFQ102" s="11"/>
      <c r="AFW102" s="73"/>
      <c r="AFX102" s="73"/>
      <c r="AFY102" s="73"/>
      <c r="AFZ102" s="73"/>
      <c r="AGA102" s="74"/>
      <c r="AGB102" s="74"/>
      <c r="AGC102" s="77"/>
      <c r="AGD102" s="77"/>
      <c r="AGE102" s="11"/>
      <c r="AGK102" s="73"/>
      <c r="AGL102" s="73"/>
      <c r="AGM102" s="73"/>
      <c r="AGN102" s="73"/>
      <c r="AGO102" s="74"/>
      <c r="AGP102" s="74"/>
      <c r="AGQ102" s="77"/>
      <c r="AGR102" s="77"/>
      <c r="AGS102" s="11"/>
      <c r="AGY102" s="73"/>
      <c r="AGZ102" s="73"/>
      <c r="AHA102" s="73"/>
      <c r="AHB102" s="73"/>
      <c r="AHC102" s="74"/>
      <c r="AHD102" s="74"/>
      <c r="AHE102" s="77"/>
      <c r="AHF102" s="77"/>
      <c r="AHG102" s="11"/>
      <c r="AHM102" s="73"/>
      <c r="AHN102" s="73"/>
      <c r="AHO102" s="73"/>
      <c r="AHP102" s="73"/>
      <c r="AHQ102" s="74"/>
      <c r="AHR102" s="74"/>
      <c r="AHS102" s="77"/>
      <c r="AHT102" s="77"/>
      <c r="AHU102" s="11"/>
      <c r="AIA102" s="73"/>
      <c r="AIB102" s="73"/>
      <c r="AIC102" s="73"/>
      <c r="AID102" s="73"/>
      <c r="AIE102" s="74"/>
      <c r="AIF102" s="74"/>
      <c r="AIG102" s="77"/>
      <c r="AIH102" s="77"/>
      <c r="AII102" s="11"/>
      <c r="AIO102" s="73"/>
      <c r="AIP102" s="73"/>
      <c r="AIQ102" s="73"/>
      <c r="AIR102" s="73"/>
      <c r="AIS102" s="74"/>
      <c r="AIT102" s="74"/>
      <c r="AIU102" s="77"/>
      <c r="AIV102" s="77"/>
      <c r="AIW102" s="11"/>
      <c r="AJC102" s="73"/>
      <c r="AJD102" s="73"/>
      <c r="AJE102" s="73"/>
      <c r="AJF102" s="73"/>
      <c r="AJG102" s="74"/>
      <c r="AJH102" s="74"/>
      <c r="AJI102" s="77"/>
      <c r="AJJ102" s="77"/>
      <c r="AJK102" s="11"/>
      <c r="AJQ102" s="73"/>
      <c r="AJR102" s="73"/>
      <c r="AJS102" s="73"/>
      <c r="AJT102" s="73"/>
      <c r="AJU102" s="74"/>
      <c r="AJV102" s="74"/>
      <c r="AJW102" s="77"/>
      <c r="AJX102" s="77"/>
      <c r="AJY102" s="11"/>
      <c r="AKE102" s="73"/>
      <c r="AKF102" s="73"/>
      <c r="AKG102" s="73"/>
      <c r="AKH102" s="73"/>
      <c r="AKI102" s="74"/>
      <c r="AKJ102" s="74"/>
      <c r="AKK102" s="77"/>
      <c r="AKL102" s="77"/>
      <c r="AKM102" s="11"/>
      <c r="AKS102" s="73"/>
      <c r="AKT102" s="73"/>
      <c r="AKU102" s="73"/>
      <c r="AKV102" s="73"/>
      <c r="AKW102" s="74"/>
      <c r="AKX102" s="74"/>
      <c r="AKY102" s="77"/>
      <c r="AKZ102" s="77"/>
      <c r="ALA102" s="11"/>
      <c r="ALG102" s="73"/>
      <c r="ALH102" s="73"/>
      <c r="ALI102" s="73"/>
      <c r="ALJ102" s="73"/>
      <c r="ALK102" s="74"/>
      <c r="ALL102" s="74"/>
      <c r="ALM102" s="77"/>
      <c r="ALN102" s="77"/>
      <c r="ALO102" s="11"/>
      <c r="ALU102" s="73"/>
      <c r="ALV102" s="73"/>
      <c r="ALW102" s="73"/>
      <c r="ALX102" s="73"/>
      <c r="ALY102" s="74"/>
      <c r="ALZ102" s="74"/>
      <c r="AMA102" s="77"/>
      <c r="AMB102" s="77"/>
      <c r="AMC102" s="11"/>
      <c r="AMI102" s="73"/>
      <c r="AMJ102" s="73"/>
      <c r="AMK102" s="73"/>
      <c r="AML102" s="73"/>
      <c r="AMM102" s="74"/>
      <c r="AMN102" s="74"/>
      <c r="AMO102" s="77"/>
      <c r="AMP102" s="77"/>
      <c r="AMQ102" s="11"/>
      <c r="AMW102" s="73"/>
      <c r="AMX102" s="73"/>
      <c r="AMY102" s="73"/>
      <c r="AMZ102" s="73"/>
      <c r="ANA102" s="74"/>
      <c r="ANB102" s="74"/>
      <c r="ANC102" s="77"/>
      <c r="AND102" s="77"/>
      <c r="ANE102" s="11"/>
      <c r="ANK102" s="73"/>
      <c r="ANL102" s="73"/>
      <c r="ANM102" s="73"/>
      <c r="ANN102" s="73"/>
      <c r="ANO102" s="74"/>
      <c r="ANP102" s="74"/>
      <c r="ANQ102" s="77"/>
      <c r="ANR102" s="77"/>
      <c r="ANS102" s="11"/>
      <c r="ANY102" s="73"/>
      <c r="ANZ102" s="73"/>
      <c r="AOA102" s="73"/>
      <c r="AOB102" s="73"/>
      <c r="AOC102" s="74"/>
      <c r="AOD102" s="74"/>
      <c r="AOE102" s="77"/>
      <c r="AOF102" s="77"/>
      <c r="AOG102" s="11"/>
      <c r="AOM102" s="73"/>
      <c r="AON102" s="73"/>
      <c r="AOO102" s="73"/>
      <c r="AOP102" s="73"/>
      <c r="AOQ102" s="74"/>
      <c r="AOR102" s="74"/>
      <c r="AOS102" s="77"/>
      <c r="AOT102" s="77"/>
      <c r="AOU102" s="11"/>
      <c r="APA102" s="73"/>
      <c r="APB102" s="73"/>
      <c r="APC102" s="73"/>
      <c r="APD102" s="73"/>
      <c r="APE102" s="74"/>
      <c r="APF102" s="74"/>
      <c r="APG102" s="77"/>
      <c r="APH102" s="77"/>
      <c r="API102" s="11"/>
      <c r="APO102" s="73"/>
      <c r="APP102" s="73"/>
      <c r="APQ102" s="73"/>
      <c r="APR102" s="73"/>
      <c r="APS102" s="74"/>
      <c r="APT102" s="74"/>
      <c r="APU102" s="77"/>
      <c r="APV102" s="77"/>
      <c r="APW102" s="11"/>
      <c r="AQC102" s="73"/>
      <c r="AQD102" s="73"/>
      <c r="AQE102" s="73"/>
      <c r="AQF102" s="73"/>
      <c r="AQG102" s="74"/>
      <c r="AQH102" s="74"/>
      <c r="AQI102" s="77"/>
      <c r="AQJ102" s="77"/>
      <c r="AQK102" s="11"/>
      <c r="AQQ102" s="73"/>
      <c r="AQR102" s="73"/>
      <c r="AQS102" s="73"/>
      <c r="AQT102" s="73"/>
      <c r="AQU102" s="74"/>
      <c r="AQV102" s="74"/>
      <c r="AQW102" s="77"/>
      <c r="AQX102" s="77"/>
      <c r="AQY102" s="11"/>
      <c r="ARE102" s="73"/>
      <c r="ARF102" s="73"/>
      <c r="ARG102" s="73"/>
      <c r="ARH102" s="73"/>
      <c r="ARI102" s="74"/>
      <c r="ARJ102" s="74"/>
      <c r="ARK102" s="77"/>
      <c r="ARL102" s="77"/>
      <c r="ARM102" s="11"/>
      <c r="ARS102" s="73"/>
      <c r="ART102" s="73"/>
      <c r="ARU102" s="73"/>
      <c r="ARV102" s="73"/>
      <c r="ARW102" s="74"/>
      <c r="ARX102" s="74"/>
      <c r="ARY102" s="77"/>
      <c r="ARZ102" s="77"/>
      <c r="ASA102" s="11"/>
      <c r="ASG102" s="73"/>
      <c r="ASH102" s="73"/>
      <c r="ASI102" s="73"/>
      <c r="ASJ102" s="73"/>
      <c r="ASK102" s="74"/>
      <c r="ASL102" s="74"/>
      <c r="ASM102" s="77"/>
      <c r="ASN102" s="77"/>
      <c r="ASO102" s="11"/>
      <c r="ASU102" s="73"/>
      <c r="ASV102" s="73"/>
      <c r="ASW102" s="73"/>
      <c r="ASX102" s="73"/>
      <c r="ASY102" s="74"/>
      <c r="ASZ102" s="74"/>
      <c r="ATA102" s="77"/>
      <c r="ATB102" s="77"/>
      <c r="ATC102" s="11"/>
      <c r="ATI102" s="73"/>
      <c r="ATJ102" s="73"/>
      <c r="ATK102" s="73"/>
      <c r="ATL102" s="73"/>
      <c r="ATM102" s="74"/>
      <c r="ATN102" s="74"/>
      <c r="ATO102" s="77"/>
      <c r="ATP102" s="77"/>
      <c r="ATQ102" s="11"/>
      <c r="ATW102" s="73"/>
      <c r="ATX102" s="73"/>
      <c r="ATY102" s="73"/>
      <c r="ATZ102" s="73"/>
      <c r="AUA102" s="74"/>
      <c r="AUB102" s="74"/>
      <c r="AUC102" s="77"/>
      <c r="AUD102" s="77"/>
      <c r="AUE102" s="11"/>
      <c r="AUK102" s="73"/>
      <c r="AUL102" s="73"/>
      <c r="AUM102" s="73"/>
      <c r="AUN102" s="73"/>
      <c r="AUO102" s="74"/>
      <c r="AUP102" s="74"/>
      <c r="AUQ102" s="77"/>
      <c r="AUR102" s="77"/>
      <c r="AUS102" s="11"/>
      <c r="AUY102" s="73"/>
      <c r="AUZ102" s="73"/>
      <c r="AVA102" s="73"/>
      <c r="AVB102" s="73"/>
      <c r="AVC102" s="74"/>
      <c r="AVD102" s="74"/>
      <c r="AVE102" s="77"/>
      <c r="AVF102" s="77"/>
      <c r="AVG102" s="11"/>
      <c r="AVM102" s="73"/>
      <c r="AVN102" s="73"/>
      <c r="AVO102" s="73"/>
      <c r="AVP102" s="73"/>
      <c r="AVQ102" s="74"/>
      <c r="AVR102" s="74"/>
      <c r="AVS102" s="77"/>
      <c r="AVT102" s="77"/>
      <c r="AVU102" s="11"/>
      <c r="AWA102" s="73"/>
      <c r="AWB102" s="73"/>
      <c r="AWC102" s="73"/>
      <c r="AWD102" s="73"/>
      <c r="AWE102" s="74"/>
      <c r="AWF102" s="74"/>
      <c r="AWG102" s="77"/>
      <c r="AWH102" s="77"/>
      <c r="AWI102" s="11"/>
      <c r="AWO102" s="73"/>
      <c r="AWP102" s="73"/>
      <c r="AWQ102" s="73"/>
      <c r="AWR102" s="73"/>
      <c r="AWS102" s="74"/>
      <c r="AWT102" s="74"/>
      <c r="AWU102" s="77"/>
      <c r="AWV102" s="77"/>
      <c r="AWW102" s="11"/>
      <c r="AXC102" s="73"/>
      <c r="AXD102" s="73"/>
      <c r="AXE102" s="73"/>
      <c r="AXF102" s="73"/>
      <c r="AXG102" s="74"/>
      <c r="AXH102" s="74"/>
      <c r="AXI102" s="77"/>
      <c r="AXJ102" s="77"/>
      <c r="AXK102" s="11"/>
      <c r="AXQ102" s="73"/>
      <c r="AXR102" s="73"/>
      <c r="AXS102" s="73"/>
      <c r="AXT102" s="73"/>
      <c r="AXU102" s="74"/>
      <c r="AXV102" s="74"/>
      <c r="AXW102" s="77"/>
      <c r="AXX102" s="77"/>
      <c r="AXY102" s="11"/>
      <c r="AYE102" s="73"/>
      <c r="AYF102" s="73"/>
      <c r="AYG102" s="73"/>
      <c r="AYH102" s="73"/>
      <c r="AYI102" s="74"/>
      <c r="AYJ102" s="74"/>
      <c r="AYK102" s="77"/>
      <c r="AYL102" s="77"/>
      <c r="AYM102" s="11"/>
      <c r="AYS102" s="73"/>
      <c r="AYT102" s="73"/>
      <c r="AYU102" s="73"/>
      <c r="AYV102" s="73"/>
      <c r="AYW102" s="74"/>
      <c r="AYX102" s="74"/>
      <c r="AYY102" s="77"/>
      <c r="AYZ102" s="77"/>
      <c r="AZA102" s="11"/>
      <c r="AZG102" s="73"/>
      <c r="AZH102" s="73"/>
      <c r="AZI102" s="73"/>
      <c r="AZJ102" s="73"/>
      <c r="AZK102" s="74"/>
      <c r="AZL102" s="74"/>
      <c r="AZM102" s="77"/>
      <c r="AZN102" s="77"/>
      <c r="AZO102" s="11"/>
      <c r="AZU102" s="73"/>
      <c r="AZV102" s="73"/>
      <c r="AZW102" s="73"/>
      <c r="AZX102" s="73"/>
      <c r="AZY102" s="74"/>
      <c r="AZZ102" s="74"/>
      <c r="BAA102" s="77"/>
      <c r="BAB102" s="77"/>
      <c r="BAC102" s="11"/>
      <c r="BAI102" s="73"/>
      <c r="BAJ102" s="73"/>
      <c r="BAK102" s="73"/>
      <c r="BAL102" s="73"/>
      <c r="BAM102" s="74"/>
      <c r="BAN102" s="74"/>
      <c r="BAO102" s="77"/>
      <c r="BAP102" s="77"/>
      <c r="BAQ102" s="11"/>
      <c r="BAW102" s="73"/>
      <c r="BAX102" s="73"/>
      <c r="BAY102" s="73"/>
      <c r="BAZ102" s="73"/>
      <c r="BBA102" s="74"/>
      <c r="BBB102" s="74"/>
      <c r="BBC102" s="77"/>
      <c r="BBD102" s="77"/>
      <c r="BBE102" s="11"/>
      <c r="BBK102" s="73"/>
      <c r="BBL102" s="73"/>
      <c r="BBM102" s="73"/>
      <c r="BBN102" s="73"/>
      <c r="BBO102" s="74"/>
      <c r="BBP102" s="74"/>
      <c r="BBQ102" s="77"/>
      <c r="BBR102" s="77"/>
      <c r="BBS102" s="11"/>
      <c r="BBY102" s="73"/>
      <c r="BBZ102" s="73"/>
      <c r="BCA102" s="73"/>
      <c r="BCB102" s="73"/>
      <c r="BCC102" s="74"/>
      <c r="BCD102" s="74"/>
      <c r="BCE102" s="77"/>
      <c r="BCF102" s="77"/>
      <c r="BCG102" s="11"/>
      <c r="BCM102" s="73"/>
      <c r="BCN102" s="73"/>
      <c r="BCO102" s="73"/>
      <c r="BCP102" s="73"/>
      <c r="BCQ102" s="74"/>
      <c r="BCR102" s="74"/>
      <c r="BCS102" s="77"/>
      <c r="BCT102" s="77"/>
      <c r="BCU102" s="11"/>
      <c r="BDA102" s="73"/>
      <c r="BDB102" s="73"/>
      <c r="BDC102" s="73"/>
      <c r="BDD102" s="73"/>
      <c r="BDE102" s="74"/>
      <c r="BDF102" s="74"/>
      <c r="BDG102" s="77"/>
      <c r="BDH102" s="77"/>
      <c r="BDI102" s="11"/>
      <c r="BDO102" s="73"/>
      <c r="BDP102" s="73"/>
      <c r="BDQ102" s="73"/>
      <c r="BDR102" s="73"/>
      <c r="BDS102" s="74"/>
      <c r="BDT102" s="74"/>
      <c r="BDU102" s="77"/>
      <c r="BDV102" s="77"/>
      <c r="BDW102" s="11"/>
      <c r="BEC102" s="73"/>
      <c r="BED102" s="73"/>
      <c r="BEE102" s="73"/>
      <c r="BEF102" s="73"/>
      <c r="BEG102" s="74"/>
      <c r="BEH102" s="74"/>
      <c r="BEI102" s="77"/>
      <c r="BEJ102" s="77"/>
      <c r="BEK102" s="11"/>
      <c r="BEQ102" s="73"/>
      <c r="BER102" s="73"/>
      <c r="BES102" s="73"/>
      <c r="BET102" s="73"/>
      <c r="BEU102" s="74"/>
      <c r="BEV102" s="74"/>
      <c r="BEW102" s="77"/>
      <c r="BEX102" s="77"/>
      <c r="BEY102" s="11"/>
      <c r="BFE102" s="73"/>
      <c r="BFF102" s="73"/>
      <c r="BFG102" s="73"/>
      <c r="BFH102" s="73"/>
      <c r="BFI102" s="74"/>
      <c r="BFJ102" s="74"/>
      <c r="BFK102" s="77"/>
      <c r="BFL102" s="77"/>
      <c r="BFM102" s="11"/>
      <c r="BFS102" s="73"/>
      <c r="BFT102" s="73"/>
      <c r="BFU102" s="73"/>
      <c r="BFV102" s="73"/>
      <c r="BFW102" s="74"/>
      <c r="BFX102" s="74"/>
      <c r="BFY102" s="77"/>
      <c r="BFZ102" s="77"/>
      <c r="BGA102" s="11"/>
      <c r="BGG102" s="73"/>
      <c r="BGH102" s="73"/>
      <c r="BGI102" s="73"/>
      <c r="BGJ102" s="73"/>
      <c r="BGK102" s="74"/>
      <c r="BGL102" s="74"/>
      <c r="BGM102" s="77"/>
      <c r="BGN102" s="77"/>
      <c r="BGO102" s="11"/>
      <c r="BGU102" s="73"/>
      <c r="BGV102" s="73"/>
      <c r="BGW102" s="73"/>
      <c r="BGX102" s="73"/>
      <c r="BGY102" s="74"/>
      <c r="BGZ102" s="74"/>
      <c r="BHA102" s="77"/>
      <c r="BHB102" s="77"/>
      <c r="BHC102" s="11"/>
      <c r="BHI102" s="73"/>
      <c r="BHJ102" s="73"/>
      <c r="BHK102" s="73"/>
      <c r="BHL102" s="73"/>
      <c r="BHM102" s="74"/>
      <c r="BHN102" s="74"/>
      <c r="BHO102" s="77"/>
      <c r="BHP102" s="77"/>
      <c r="BHQ102" s="11"/>
      <c r="BHW102" s="73"/>
      <c r="BHX102" s="73"/>
      <c r="BHY102" s="73"/>
      <c r="BHZ102" s="73"/>
      <c r="BIA102" s="74"/>
      <c r="BIB102" s="74"/>
      <c r="BIC102" s="77"/>
      <c r="BID102" s="77"/>
      <c r="BIE102" s="11"/>
      <c r="BIK102" s="73"/>
      <c r="BIL102" s="73"/>
      <c r="BIM102" s="73"/>
      <c r="BIN102" s="73"/>
      <c r="BIO102" s="74"/>
      <c r="BIP102" s="74"/>
      <c r="BIQ102" s="77"/>
      <c r="BIR102" s="77"/>
      <c r="BIS102" s="11"/>
      <c r="BIY102" s="73"/>
      <c r="BIZ102" s="73"/>
      <c r="BJA102" s="73"/>
      <c r="BJB102" s="73"/>
      <c r="BJC102" s="74"/>
      <c r="BJD102" s="74"/>
      <c r="BJE102" s="77"/>
      <c r="BJF102" s="77"/>
      <c r="BJG102" s="11"/>
      <c r="BJM102" s="73"/>
      <c r="BJN102" s="73"/>
      <c r="BJO102" s="73"/>
      <c r="BJP102" s="73"/>
      <c r="BJQ102" s="74"/>
      <c r="BJR102" s="74"/>
      <c r="BJS102" s="77"/>
      <c r="BJT102" s="77"/>
      <c r="BJU102" s="11"/>
      <c r="BKA102" s="73"/>
      <c r="BKB102" s="73"/>
      <c r="BKC102" s="73"/>
      <c r="BKD102" s="73"/>
      <c r="BKE102" s="74"/>
      <c r="BKF102" s="74"/>
      <c r="BKG102" s="77"/>
      <c r="BKH102" s="77"/>
      <c r="BKI102" s="11"/>
      <c r="BKO102" s="73"/>
      <c r="BKP102" s="73"/>
      <c r="BKQ102" s="73"/>
      <c r="BKR102" s="73"/>
      <c r="BKS102" s="74"/>
      <c r="BKT102" s="74"/>
      <c r="BKU102" s="77"/>
      <c r="BKV102" s="77"/>
      <c r="BKW102" s="11"/>
      <c r="BLC102" s="73"/>
      <c r="BLD102" s="73"/>
      <c r="BLE102" s="73"/>
      <c r="BLF102" s="73"/>
      <c r="BLG102" s="74"/>
      <c r="BLH102" s="74"/>
      <c r="BLI102" s="77"/>
      <c r="BLJ102" s="77"/>
      <c r="BLK102" s="11"/>
      <c r="BLQ102" s="73"/>
      <c r="BLR102" s="73"/>
      <c r="BLS102" s="73"/>
      <c r="BLT102" s="73"/>
      <c r="BLU102" s="74"/>
      <c r="BLV102" s="74"/>
      <c r="BLW102" s="77"/>
      <c r="BLX102" s="77"/>
      <c r="BLY102" s="11"/>
      <c r="BME102" s="73"/>
      <c r="BMF102" s="73"/>
      <c r="BMG102" s="73"/>
      <c r="BMH102" s="73"/>
      <c r="BMI102" s="74"/>
      <c r="BMJ102" s="74"/>
      <c r="BMK102" s="77"/>
      <c r="BML102" s="77"/>
      <c r="BMM102" s="11"/>
      <c r="BMS102" s="73"/>
      <c r="BMT102" s="73"/>
      <c r="BMU102" s="73"/>
      <c r="BMV102" s="73"/>
      <c r="BMW102" s="74"/>
      <c r="BMX102" s="74"/>
      <c r="BMY102" s="77"/>
      <c r="BMZ102" s="77"/>
      <c r="BNA102" s="11"/>
      <c r="BNG102" s="73"/>
      <c r="BNH102" s="73"/>
      <c r="BNI102" s="73"/>
      <c r="BNJ102" s="73"/>
      <c r="BNK102" s="74"/>
      <c r="BNL102" s="74"/>
      <c r="BNM102" s="77"/>
      <c r="BNN102" s="77"/>
      <c r="BNO102" s="11"/>
      <c r="BNU102" s="73"/>
      <c r="BNV102" s="73"/>
      <c r="BNW102" s="73"/>
      <c r="BNX102" s="73"/>
      <c r="BNY102" s="74"/>
      <c r="BNZ102" s="74"/>
      <c r="BOA102" s="77"/>
      <c r="BOB102" s="77"/>
      <c r="BOC102" s="11"/>
      <c r="BOI102" s="73"/>
      <c r="BOJ102" s="73"/>
      <c r="BOK102" s="73"/>
      <c r="BOL102" s="73"/>
      <c r="BOM102" s="74"/>
      <c r="BON102" s="74"/>
      <c r="BOO102" s="77"/>
      <c r="BOP102" s="77"/>
      <c r="BOQ102" s="11"/>
      <c r="BOW102" s="73"/>
      <c r="BOX102" s="73"/>
      <c r="BOY102" s="73"/>
      <c r="BOZ102" s="73"/>
      <c r="BPA102" s="74"/>
      <c r="BPB102" s="74"/>
      <c r="BPC102" s="77"/>
      <c r="BPD102" s="77"/>
      <c r="BPE102" s="11"/>
      <c r="BPK102" s="73"/>
      <c r="BPL102" s="73"/>
      <c r="BPM102" s="73"/>
      <c r="BPN102" s="73"/>
      <c r="BPO102" s="74"/>
      <c r="BPP102" s="74"/>
      <c r="BPQ102" s="77"/>
      <c r="BPR102" s="77"/>
      <c r="BPS102" s="11"/>
      <c r="BPY102" s="73"/>
      <c r="BPZ102" s="73"/>
      <c r="BQA102" s="73"/>
      <c r="BQB102" s="73"/>
      <c r="BQC102" s="74"/>
      <c r="BQD102" s="74"/>
      <c r="BQE102" s="77"/>
      <c r="BQF102" s="77"/>
      <c r="BQG102" s="11"/>
      <c r="BQM102" s="73"/>
      <c r="BQN102" s="73"/>
      <c r="BQO102" s="73"/>
      <c r="BQP102" s="73"/>
      <c r="BQQ102" s="74"/>
      <c r="BQR102" s="74"/>
      <c r="BQS102" s="77"/>
      <c r="BQT102" s="77"/>
      <c r="BQU102" s="11"/>
      <c r="BRA102" s="73"/>
      <c r="BRB102" s="73"/>
      <c r="BRC102" s="73"/>
      <c r="BRD102" s="73"/>
      <c r="BRE102" s="74"/>
      <c r="BRF102" s="74"/>
      <c r="BRG102" s="77"/>
      <c r="BRH102" s="77"/>
      <c r="BRI102" s="11"/>
      <c r="BRO102" s="73"/>
      <c r="BRP102" s="73"/>
      <c r="BRQ102" s="73"/>
      <c r="BRR102" s="73"/>
      <c r="BRS102" s="74"/>
      <c r="BRT102" s="74"/>
      <c r="BRU102" s="77"/>
      <c r="BRV102" s="77"/>
      <c r="BRW102" s="11"/>
      <c r="BSC102" s="73"/>
      <c r="BSD102" s="73"/>
      <c r="BSE102" s="73"/>
      <c r="BSF102" s="73"/>
      <c r="BSG102" s="74"/>
      <c r="BSH102" s="74"/>
      <c r="BSI102" s="77"/>
      <c r="BSJ102" s="77"/>
      <c r="BSK102" s="11"/>
      <c r="BSQ102" s="73"/>
      <c r="BSR102" s="73"/>
      <c r="BSS102" s="73"/>
      <c r="BST102" s="73"/>
      <c r="BSU102" s="74"/>
      <c r="BSV102" s="74"/>
      <c r="BSW102" s="77"/>
      <c r="BSX102" s="77"/>
      <c r="BSY102" s="11"/>
      <c r="BTE102" s="73"/>
      <c r="BTF102" s="73"/>
      <c r="BTG102" s="73"/>
      <c r="BTH102" s="73"/>
      <c r="BTI102" s="74"/>
      <c r="BTJ102" s="74"/>
      <c r="BTK102" s="77"/>
      <c r="BTL102" s="77"/>
      <c r="BTM102" s="11"/>
      <c r="BTS102" s="73"/>
      <c r="BTT102" s="73"/>
      <c r="BTU102" s="73"/>
      <c r="BTV102" s="73"/>
      <c r="BTW102" s="74"/>
      <c r="BTX102" s="74"/>
      <c r="BTY102" s="77"/>
      <c r="BTZ102" s="77"/>
      <c r="BUA102" s="11"/>
      <c r="BUG102" s="73"/>
      <c r="BUH102" s="73"/>
      <c r="BUI102" s="73"/>
      <c r="BUJ102" s="73"/>
      <c r="BUK102" s="74"/>
      <c r="BUL102" s="74"/>
      <c r="BUM102" s="77"/>
      <c r="BUN102" s="77"/>
      <c r="BUO102" s="11"/>
      <c r="BUU102" s="73"/>
      <c r="BUV102" s="73"/>
      <c r="BUW102" s="73"/>
      <c r="BUX102" s="73"/>
      <c r="BUY102" s="74"/>
      <c r="BUZ102" s="74"/>
      <c r="BVA102" s="77"/>
      <c r="BVB102" s="77"/>
      <c r="BVC102" s="11"/>
      <c r="BVI102" s="73"/>
      <c r="BVJ102" s="73"/>
      <c r="BVK102" s="73"/>
      <c r="BVL102" s="73"/>
      <c r="BVM102" s="74"/>
      <c r="BVN102" s="74"/>
      <c r="BVO102" s="77"/>
      <c r="BVP102" s="77"/>
      <c r="BVQ102" s="11"/>
      <c r="BVW102" s="73"/>
      <c r="BVX102" s="73"/>
      <c r="BVY102" s="73"/>
      <c r="BVZ102" s="73"/>
      <c r="BWA102" s="74"/>
      <c r="BWB102" s="74"/>
      <c r="BWC102" s="77"/>
      <c r="BWD102" s="77"/>
      <c r="BWE102" s="11"/>
      <c r="BWK102" s="73"/>
      <c r="BWL102" s="73"/>
      <c r="BWM102" s="73"/>
      <c r="BWN102" s="73"/>
      <c r="BWO102" s="74"/>
      <c r="BWP102" s="74"/>
      <c r="BWQ102" s="77"/>
      <c r="BWR102" s="77"/>
      <c r="BWS102" s="11"/>
      <c r="BWY102" s="73"/>
      <c r="BWZ102" s="73"/>
      <c r="BXA102" s="73"/>
      <c r="BXB102" s="73"/>
      <c r="BXC102" s="74"/>
      <c r="BXD102" s="74"/>
      <c r="BXE102" s="77"/>
      <c r="BXF102" s="77"/>
      <c r="BXG102" s="11"/>
      <c r="BXM102" s="73"/>
      <c r="BXN102" s="73"/>
      <c r="BXO102" s="73"/>
      <c r="BXP102" s="73"/>
      <c r="BXQ102" s="74"/>
      <c r="BXR102" s="74"/>
      <c r="BXS102" s="77"/>
      <c r="BXT102" s="77"/>
      <c r="BXU102" s="11"/>
      <c r="BYA102" s="73"/>
      <c r="BYB102" s="73"/>
      <c r="BYC102" s="73"/>
      <c r="BYD102" s="73"/>
      <c r="BYE102" s="74"/>
      <c r="BYF102" s="74"/>
      <c r="BYG102" s="77"/>
      <c r="BYH102" s="77"/>
      <c r="BYI102" s="11"/>
      <c r="BYO102" s="73"/>
      <c r="BYP102" s="73"/>
      <c r="BYQ102" s="73"/>
      <c r="BYR102" s="73"/>
      <c r="BYS102" s="74"/>
      <c r="BYT102" s="74"/>
      <c r="BYU102" s="77"/>
      <c r="BYV102" s="77"/>
      <c r="BYW102" s="11"/>
      <c r="BZC102" s="73"/>
      <c r="BZD102" s="73"/>
      <c r="BZE102" s="73"/>
      <c r="BZF102" s="73"/>
      <c r="BZG102" s="74"/>
      <c r="BZH102" s="74"/>
      <c r="BZI102" s="77"/>
      <c r="BZJ102" s="77"/>
      <c r="BZK102" s="11"/>
      <c r="BZQ102" s="73"/>
      <c r="BZR102" s="73"/>
      <c r="BZS102" s="73"/>
      <c r="BZT102" s="73"/>
      <c r="BZU102" s="74"/>
      <c r="BZV102" s="74"/>
      <c r="BZW102" s="77"/>
      <c r="BZX102" s="77"/>
      <c r="BZY102" s="11"/>
      <c r="CAE102" s="73"/>
      <c r="CAF102" s="73"/>
      <c r="CAG102" s="73"/>
      <c r="CAH102" s="73"/>
      <c r="CAI102" s="74"/>
      <c r="CAJ102" s="74"/>
      <c r="CAK102" s="77"/>
      <c r="CAL102" s="77"/>
      <c r="CAM102" s="11"/>
      <c r="CAS102" s="73"/>
      <c r="CAT102" s="73"/>
      <c r="CAU102" s="73"/>
      <c r="CAV102" s="73"/>
      <c r="CAW102" s="74"/>
      <c r="CAX102" s="74"/>
      <c r="CAY102" s="77"/>
      <c r="CAZ102" s="77"/>
      <c r="CBA102" s="11"/>
      <c r="CBG102" s="73"/>
      <c r="CBH102" s="73"/>
      <c r="CBI102" s="73"/>
      <c r="CBJ102" s="73"/>
      <c r="CBK102" s="74"/>
      <c r="CBL102" s="74"/>
      <c r="CBM102" s="77"/>
      <c r="CBN102" s="77"/>
      <c r="CBO102" s="11"/>
      <c r="CBU102" s="73"/>
      <c r="CBV102" s="73"/>
      <c r="CBW102" s="73"/>
      <c r="CBX102" s="73"/>
      <c r="CBY102" s="74"/>
      <c r="CBZ102" s="74"/>
      <c r="CCA102" s="77"/>
      <c r="CCB102" s="77"/>
      <c r="CCC102" s="11"/>
      <c r="CCI102" s="73"/>
      <c r="CCJ102" s="73"/>
      <c r="CCK102" s="73"/>
      <c r="CCL102" s="73"/>
      <c r="CCM102" s="74"/>
      <c r="CCN102" s="74"/>
      <c r="CCO102" s="77"/>
      <c r="CCP102" s="77"/>
      <c r="CCQ102" s="11"/>
      <c r="CCW102" s="73"/>
      <c r="CCX102" s="73"/>
      <c r="CCY102" s="73"/>
      <c r="CCZ102" s="73"/>
      <c r="CDA102" s="74"/>
      <c r="CDB102" s="74"/>
      <c r="CDC102" s="77"/>
      <c r="CDD102" s="77"/>
      <c r="CDE102" s="11"/>
      <c r="CDK102" s="73"/>
      <c r="CDL102" s="73"/>
      <c r="CDM102" s="73"/>
      <c r="CDN102" s="73"/>
      <c r="CDO102" s="74"/>
      <c r="CDP102" s="74"/>
      <c r="CDQ102" s="77"/>
      <c r="CDR102" s="77"/>
      <c r="CDS102" s="11"/>
      <c r="CDY102" s="73"/>
      <c r="CDZ102" s="73"/>
      <c r="CEA102" s="73"/>
      <c r="CEB102" s="73"/>
      <c r="CEC102" s="74"/>
      <c r="CED102" s="74"/>
      <c r="CEE102" s="77"/>
      <c r="CEF102" s="77"/>
      <c r="CEG102" s="11"/>
      <c r="CEM102" s="73"/>
      <c r="CEN102" s="73"/>
      <c r="CEO102" s="73"/>
      <c r="CEP102" s="73"/>
      <c r="CEQ102" s="74"/>
      <c r="CER102" s="74"/>
      <c r="CES102" s="77"/>
      <c r="CET102" s="77"/>
      <c r="CEU102" s="11"/>
      <c r="CFA102" s="73"/>
      <c r="CFB102" s="73"/>
      <c r="CFC102" s="73"/>
      <c r="CFD102" s="73"/>
      <c r="CFE102" s="74"/>
      <c r="CFF102" s="74"/>
      <c r="CFG102" s="77"/>
      <c r="CFH102" s="77"/>
      <c r="CFI102" s="11"/>
      <c r="CFO102" s="73"/>
      <c r="CFP102" s="73"/>
      <c r="CFQ102" s="73"/>
      <c r="CFR102" s="73"/>
      <c r="CFS102" s="74"/>
      <c r="CFT102" s="74"/>
      <c r="CFU102" s="77"/>
      <c r="CFV102" s="77"/>
      <c r="CFW102" s="11"/>
      <c r="CGC102" s="73"/>
      <c r="CGD102" s="73"/>
      <c r="CGE102" s="73"/>
      <c r="CGF102" s="73"/>
      <c r="CGG102" s="74"/>
      <c r="CGH102" s="74"/>
      <c r="CGI102" s="77"/>
      <c r="CGJ102" s="77"/>
      <c r="CGK102" s="11"/>
      <c r="CGQ102" s="73"/>
      <c r="CGR102" s="73"/>
      <c r="CGS102" s="73"/>
      <c r="CGT102" s="73"/>
      <c r="CGU102" s="74"/>
      <c r="CGV102" s="74"/>
      <c r="CGW102" s="77"/>
      <c r="CGX102" s="77"/>
      <c r="CGY102" s="11"/>
      <c r="CHE102" s="73"/>
      <c r="CHF102" s="73"/>
      <c r="CHG102" s="73"/>
      <c r="CHH102" s="73"/>
      <c r="CHI102" s="74"/>
      <c r="CHJ102" s="74"/>
      <c r="CHK102" s="77"/>
      <c r="CHL102" s="77"/>
      <c r="CHM102" s="11"/>
      <c r="CHS102" s="73"/>
      <c r="CHT102" s="73"/>
      <c r="CHU102" s="73"/>
      <c r="CHV102" s="73"/>
      <c r="CHW102" s="74"/>
      <c r="CHX102" s="74"/>
      <c r="CHY102" s="77"/>
      <c r="CHZ102" s="77"/>
      <c r="CIA102" s="11"/>
      <c r="CIG102" s="73"/>
      <c r="CIH102" s="73"/>
      <c r="CII102" s="73"/>
      <c r="CIJ102" s="73"/>
      <c r="CIK102" s="74"/>
      <c r="CIL102" s="74"/>
      <c r="CIM102" s="77"/>
      <c r="CIN102" s="77"/>
      <c r="CIO102" s="11"/>
      <c r="CIU102" s="73"/>
      <c r="CIV102" s="73"/>
      <c r="CIW102" s="73"/>
      <c r="CIX102" s="73"/>
      <c r="CIY102" s="74"/>
      <c r="CIZ102" s="74"/>
      <c r="CJA102" s="77"/>
      <c r="CJB102" s="77"/>
      <c r="CJC102" s="11"/>
      <c r="CJI102" s="73"/>
      <c r="CJJ102" s="73"/>
      <c r="CJK102" s="73"/>
      <c r="CJL102" s="73"/>
      <c r="CJM102" s="74"/>
      <c r="CJN102" s="74"/>
      <c r="CJO102" s="77"/>
      <c r="CJP102" s="77"/>
      <c r="CJQ102" s="11"/>
      <c r="CJW102" s="73"/>
      <c r="CJX102" s="73"/>
      <c r="CJY102" s="73"/>
      <c r="CJZ102" s="73"/>
      <c r="CKA102" s="74"/>
      <c r="CKB102" s="74"/>
      <c r="CKC102" s="77"/>
      <c r="CKD102" s="77"/>
      <c r="CKE102" s="11"/>
      <c r="CKK102" s="73"/>
      <c r="CKL102" s="73"/>
      <c r="CKM102" s="73"/>
      <c r="CKN102" s="73"/>
      <c r="CKO102" s="74"/>
      <c r="CKP102" s="74"/>
      <c r="CKQ102" s="77"/>
      <c r="CKR102" s="77"/>
      <c r="CKS102" s="11"/>
      <c r="CKY102" s="73"/>
      <c r="CKZ102" s="73"/>
      <c r="CLA102" s="73"/>
      <c r="CLB102" s="73"/>
      <c r="CLC102" s="74"/>
      <c r="CLD102" s="74"/>
      <c r="CLE102" s="77"/>
      <c r="CLF102" s="77"/>
      <c r="CLG102" s="11"/>
      <c r="CLM102" s="73"/>
      <c r="CLN102" s="73"/>
      <c r="CLO102" s="73"/>
      <c r="CLP102" s="73"/>
      <c r="CLQ102" s="74"/>
      <c r="CLR102" s="74"/>
      <c r="CLS102" s="77"/>
      <c r="CLT102" s="77"/>
      <c r="CLU102" s="11"/>
      <c r="CMA102" s="73"/>
      <c r="CMB102" s="73"/>
      <c r="CMC102" s="73"/>
      <c r="CMD102" s="73"/>
      <c r="CME102" s="74"/>
      <c r="CMF102" s="74"/>
      <c r="CMG102" s="77"/>
      <c r="CMH102" s="77"/>
      <c r="CMI102" s="11"/>
      <c r="CMO102" s="73"/>
      <c r="CMP102" s="73"/>
      <c r="CMQ102" s="73"/>
      <c r="CMR102" s="73"/>
      <c r="CMS102" s="74"/>
      <c r="CMT102" s="74"/>
      <c r="CMU102" s="77"/>
      <c r="CMV102" s="77"/>
      <c r="CMW102" s="11"/>
      <c r="CNC102" s="73"/>
      <c r="CND102" s="73"/>
      <c r="CNE102" s="73"/>
      <c r="CNF102" s="73"/>
      <c r="CNG102" s="74"/>
      <c r="CNH102" s="74"/>
      <c r="CNI102" s="77"/>
      <c r="CNJ102" s="77"/>
      <c r="CNK102" s="11"/>
      <c r="CNQ102" s="73"/>
      <c r="CNR102" s="73"/>
      <c r="CNS102" s="73"/>
      <c r="CNT102" s="73"/>
      <c r="CNU102" s="74"/>
      <c r="CNV102" s="74"/>
      <c r="CNW102" s="77"/>
      <c r="CNX102" s="77"/>
      <c r="CNY102" s="11"/>
      <c r="COE102" s="73"/>
      <c r="COF102" s="73"/>
      <c r="COG102" s="73"/>
      <c r="COH102" s="73"/>
      <c r="COI102" s="74"/>
      <c r="COJ102" s="74"/>
      <c r="COK102" s="77"/>
      <c r="COL102" s="77"/>
      <c r="COM102" s="11"/>
      <c r="COS102" s="73"/>
      <c r="COT102" s="73"/>
      <c r="COU102" s="73"/>
      <c r="COV102" s="73"/>
      <c r="COW102" s="74"/>
      <c r="COX102" s="74"/>
      <c r="COY102" s="77"/>
      <c r="COZ102" s="77"/>
      <c r="CPA102" s="11"/>
      <c r="CPG102" s="73"/>
      <c r="CPH102" s="73"/>
      <c r="CPI102" s="73"/>
      <c r="CPJ102" s="73"/>
      <c r="CPK102" s="74"/>
      <c r="CPL102" s="74"/>
      <c r="CPM102" s="77"/>
      <c r="CPN102" s="77"/>
      <c r="CPO102" s="11"/>
      <c r="CPU102" s="73"/>
      <c r="CPV102" s="73"/>
      <c r="CPW102" s="73"/>
      <c r="CPX102" s="73"/>
      <c r="CPY102" s="74"/>
      <c r="CPZ102" s="74"/>
      <c r="CQA102" s="77"/>
      <c r="CQB102" s="77"/>
      <c r="CQC102" s="11"/>
      <c r="CQI102" s="73"/>
      <c r="CQJ102" s="73"/>
      <c r="CQK102" s="73"/>
      <c r="CQL102" s="73"/>
      <c r="CQM102" s="74"/>
      <c r="CQN102" s="74"/>
      <c r="CQO102" s="77"/>
      <c r="CQP102" s="77"/>
      <c r="CQQ102" s="11"/>
      <c r="CQW102" s="73"/>
      <c r="CQX102" s="73"/>
      <c r="CQY102" s="73"/>
      <c r="CQZ102" s="73"/>
      <c r="CRA102" s="74"/>
      <c r="CRB102" s="74"/>
      <c r="CRC102" s="77"/>
      <c r="CRD102" s="77"/>
      <c r="CRE102" s="11"/>
      <c r="CRK102" s="73"/>
      <c r="CRL102" s="73"/>
      <c r="CRM102" s="73"/>
      <c r="CRN102" s="73"/>
      <c r="CRO102" s="74"/>
      <c r="CRP102" s="74"/>
      <c r="CRQ102" s="77"/>
      <c r="CRR102" s="77"/>
      <c r="CRS102" s="11"/>
      <c r="CRY102" s="73"/>
      <c r="CRZ102" s="73"/>
      <c r="CSA102" s="73"/>
      <c r="CSB102" s="73"/>
      <c r="CSC102" s="74"/>
      <c r="CSD102" s="74"/>
      <c r="CSE102" s="77"/>
      <c r="CSF102" s="77"/>
      <c r="CSG102" s="11"/>
      <c r="CSM102" s="73"/>
      <c r="CSN102" s="73"/>
      <c r="CSO102" s="73"/>
      <c r="CSP102" s="73"/>
      <c r="CSQ102" s="74"/>
      <c r="CSR102" s="74"/>
      <c r="CSS102" s="77"/>
      <c r="CST102" s="77"/>
      <c r="CSU102" s="11"/>
      <c r="CTA102" s="73"/>
      <c r="CTB102" s="73"/>
      <c r="CTC102" s="73"/>
      <c r="CTD102" s="73"/>
      <c r="CTE102" s="74"/>
      <c r="CTF102" s="74"/>
      <c r="CTG102" s="77"/>
      <c r="CTH102" s="77"/>
      <c r="CTI102" s="11"/>
      <c r="CTO102" s="73"/>
      <c r="CTP102" s="73"/>
      <c r="CTQ102" s="73"/>
      <c r="CTR102" s="73"/>
      <c r="CTS102" s="74"/>
      <c r="CTT102" s="74"/>
      <c r="CTU102" s="77"/>
      <c r="CTV102" s="77"/>
      <c r="CTW102" s="11"/>
      <c r="CUC102" s="73"/>
      <c r="CUD102" s="73"/>
      <c r="CUE102" s="73"/>
      <c r="CUF102" s="73"/>
      <c r="CUG102" s="74"/>
      <c r="CUH102" s="74"/>
      <c r="CUI102" s="77"/>
      <c r="CUJ102" s="77"/>
      <c r="CUK102" s="11"/>
      <c r="CUQ102" s="73"/>
      <c r="CUR102" s="73"/>
      <c r="CUS102" s="73"/>
      <c r="CUT102" s="73"/>
      <c r="CUU102" s="74"/>
      <c r="CUV102" s="74"/>
      <c r="CUW102" s="77"/>
      <c r="CUX102" s="77"/>
      <c r="CUY102" s="11"/>
      <c r="CVE102" s="73"/>
      <c r="CVF102" s="73"/>
      <c r="CVG102" s="73"/>
      <c r="CVH102" s="73"/>
      <c r="CVI102" s="74"/>
      <c r="CVJ102" s="74"/>
      <c r="CVK102" s="77"/>
      <c r="CVL102" s="77"/>
      <c r="CVM102" s="11"/>
      <c r="CVS102" s="73"/>
      <c r="CVT102" s="73"/>
      <c r="CVU102" s="73"/>
      <c r="CVV102" s="73"/>
      <c r="CVW102" s="74"/>
      <c r="CVX102" s="74"/>
      <c r="CVY102" s="77"/>
      <c r="CVZ102" s="77"/>
      <c r="CWA102" s="11"/>
      <c r="CWG102" s="73"/>
      <c r="CWH102" s="73"/>
      <c r="CWI102" s="73"/>
      <c r="CWJ102" s="73"/>
      <c r="CWK102" s="74"/>
      <c r="CWL102" s="74"/>
      <c r="CWM102" s="77"/>
      <c r="CWN102" s="77"/>
      <c r="CWO102" s="11"/>
      <c r="CWU102" s="73"/>
      <c r="CWV102" s="73"/>
      <c r="CWW102" s="73"/>
      <c r="CWX102" s="73"/>
      <c r="CWY102" s="74"/>
      <c r="CWZ102" s="74"/>
      <c r="CXA102" s="77"/>
      <c r="CXB102" s="77"/>
      <c r="CXC102" s="11"/>
      <c r="CXI102" s="73"/>
      <c r="CXJ102" s="73"/>
      <c r="CXK102" s="73"/>
      <c r="CXL102" s="73"/>
      <c r="CXM102" s="74"/>
      <c r="CXN102" s="74"/>
      <c r="CXO102" s="77"/>
      <c r="CXP102" s="77"/>
      <c r="CXQ102" s="11"/>
      <c r="CXW102" s="73"/>
      <c r="CXX102" s="73"/>
      <c r="CXY102" s="73"/>
      <c r="CXZ102" s="73"/>
      <c r="CYA102" s="74"/>
      <c r="CYB102" s="74"/>
      <c r="CYC102" s="77"/>
      <c r="CYD102" s="77"/>
      <c r="CYE102" s="11"/>
      <c r="CYK102" s="73"/>
      <c r="CYL102" s="73"/>
      <c r="CYM102" s="73"/>
      <c r="CYN102" s="73"/>
      <c r="CYO102" s="74"/>
      <c r="CYP102" s="74"/>
      <c r="CYQ102" s="77"/>
      <c r="CYR102" s="77"/>
      <c r="CYS102" s="11"/>
      <c r="CYY102" s="73"/>
      <c r="CYZ102" s="73"/>
      <c r="CZA102" s="73"/>
      <c r="CZB102" s="73"/>
      <c r="CZC102" s="74"/>
      <c r="CZD102" s="74"/>
      <c r="CZE102" s="77"/>
      <c r="CZF102" s="77"/>
      <c r="CZG102" s="11"/>
      <c r="CZM102" s="73"/>
      <c r="CZN102" s="73"/>
      <c r="CZO102" s="73"/>
      <c r="CZP102" s="73"/>
      <c r="CZQ102" s="74"/>
      <c r="CZR102" s="74"/>
      <c r="CZS102" s="77"/>
      <c r="CZT102" s="77"/>
      <c r="CZU102" s="11"/>
      <c r="DAA102" s="73"/>
      <c r="DAB102" s="73"/>
      <c r="DAC102" s="73"/>
      <c r="DAD102" s="73"/>
      <c r="DAE102" s="74"/>
      <c r="DAF102" s="74"/>
      <c r="DAG102" s="77"/>
      <c r="DAH102" s="77"/>
      <c r="DAI102" s="11"/>
      <c r="DAO102" s="73"/>
      <c r="DAP102" s="73"/>
      <c r="DAQ102" s="73"/>
      <c r="DAR102" s="73"/>
      <c r="DAS102" s="74"/>
      <c r="DAT102" s="74"/>
      <c r="DAU102" s="77"/>
      <c r="DAV102" s="77"/>
      <c r="DAW102" s="11"/>
      <c r="DBC102" s="73"/>
      <c r="DBD102" s="73"/>
      <c r="DBE102" s="73"/>
      <c r="DBF102" s="73"/>
      <c r="DBG102" s="74"/>
      <c r="DBH102" s="74"/>
      <c r="DBI102" s="77"/>
      <c r="DBJ102" s="77"/>
      <c r="DBK102" s="11"/>
      <c r="DBQ102" s="73"/>
      <c r="DBR102" s="73"/>
      <c r="DBS102" s="73"/>
      <c r="DBT102" s="73"/>
      <c r="DBU102" s="74"/>
      <c r="DBV102" s="74"/>
      <c r="DBW102" s="77"/>
      <c r="DBX102" s="77"/>
      <c r="DBY102" s="11"/>
      <c r="DCE102" s="73"/>
      <c r="DCF102" s="73"/>
      <c r="DCG102" s="73"/>
      <c r="DCH102" s="73"/>
      <c r="DCI102" s="74"/>
      <c r="DCJ102" s="74"/>
      <c r="DCK102" s="77"/>
      <c r="DCL102" s="77"/>
      <c r="DCM102" s="11"/>
      <c r="DCS102" s="73"/>
      <c r="DCT102" s="73"/>
      <c r="DCU102" s="73"/>
      <c r="DCV102" s="73"/>
      <c r="DCW102" s="74"/>
      <c r="DCX102" s="74"/>
      <c r="DCY102" s="77"/>
      <c r="DCZ102" s="77"/>
      <c r="DDA102" s="11"/>
      <c r="DDG102" s="73"/>
      <c r="DDH102" s="73"/>
      <c r="DDI102" s="73"/>
      <c r="DDJ102" s="73"/>
      <c r="DDK102" s="74"/>
      <c r="DDL102" s="74"/>
      <c r="DDM102" s="77"/>
      <c r="DDN102" s="77"/>
      <c r="DDO102" s="11"/>
      <c r="DDU102" s="73"/>
      <c r="DDV102" s="73"/>
      <c r="DDW102" s="73"/>
      <c r="DDX102" s="73"/>
      <c r="DDY102" s="74"/>
      <c r="DDZ102" s="74"/>
      <c r="DEA102" s="77"/>
      <c r="DEB102" s="77"/>
      <c r="DEC102" s="11"/>
      <c r="DEI102" s="73"/>
      <c r="DEJ102" s="73"/>
      <c r="DEK102" s="73"/>
      <c r="DEL102" s="73"/>
      <c r="DEM102" s="74"/>
      <c r="DEN102" s="74"/>
      <c r="DEO102" s="77"/>
      <c r="DEP102" s="77"/>
      <c r="DEQ102" s="11"/>
      <c r="DEW102" s="73"/>
      <c r="DEX102" s="73"/>
      <c r="DEY102" s="73"/>
      <c r="DEZ102" s="73"/>
      <c r="DFA102" s="74"/>
      <c r="DFB102" s="74"/>
      <c r="DFC102" s="77"/>
      <c r="DFD102" s="77"/>
      <c r="DFE102" s="11"/>
      <c r="DFK102" s="73"/>
      <c r="DFL102" s="73"/>
      <c r="DFM102" s="73"/>
      <c r="DFN102" s="73"/>
      <c r="DFO102" s="74"/>
      <c r="DFP102" s="74"/>
      <c r="DFQ102" s="77"/>
      <c r="DFR102" s="77"/>
      <c r="DFS102" s="11"/>
      <c r="DFY102" s="73"/>
      <c r="DFZ102" s="73"/>
      <c r="DGA102" s="73"/>
      <c r="DGB102" s="73"/>
      <c r="DGC102" s="74"/>
      <c r="DGD102" s="74"/>
      <c r="DGE102" s="77"/>
      <c r="DGF102" s="77"/>
      <c r="DGG102" s="11"/>
      <c r="DGM102" s="73"/>
      <c r="DGN102" s="73"/>
      <c r="DGO102" s="73"/>
      <c r="DGP102" s="73"/>
      <c r="DGQ102" s="74"/>
      <c r="DGR102" s="74"/>
      <c r="DGS102" s="77"/>
      <c r="DGT102" s="77"/>
      <c r="DGU102" s="11"/>
      <c r="DHA102" s="73"/>
      <c r="DHB102" s="73"/>
      <c r="DHC102" s="73"/>
      <c r="DHD102" s="73"/>
      <c r="DHE102" s="74"/>
      <c r="DHF102" s="74"/>
      <c r="DHG102" s="77"/>
      <c r="DHH102" s="77"/>
      <c r="DHI102" s="11"/>
      <c r="DHO102" s="73"/>
      <c r="DHP102" s="73"/>
      <c r="DHQ102" s="73"/>
      <c r="DHR102" s="73"/>
      <c r="DHS102" s="74"/>
      <c r="DHT102" s="74"/>
      <c r="DHU102" s="77"/>
      <c r="DHV102" s="77"/>
      <c r="DHW102" s="11"/>
      <c r="DIC102" s="73"/>
      <c r="DID102" s="73"/>
      <c r="DIE102" s="73"/>
      <c r="DIF102" s="73"/>
      <c r="DIG102" s="74"/>
      <c r="DIH102" s="74"/>
      <c r="DII102" s="77"/>
      <c r="DIJ102" s="77"/>
      <c r="DIK102" s="11"/>
      <c r="DIQ102" s="73"/>
      <c r="DIR102" s="73"/>
      <c r="DIS102" s="73"/>
      <c r="DIT102" s="73"/>
      <c r="DIU102" s="74"/>
      <c r="DIV102" s="74"/>
      <c r="DIW102" s="77"/>
      <c r="DIX102" s="77"/>
      <c r="DIY102" s="11"/>
      <c r="DJE102" s="73"/>
      <c r="DJF102" s="73"/>
      <c r="DJG102" s="73"/>
      <c r="DJH102" s="73"/>
      <c r="DJI102" s="74"/>
      <c r="DJJ102" s="74"/>
      <c r="DJK102" s="77"/>
      <c r="DJL102" s="77"/>
      <c r="DJM102" s="11"/>
      <c r="DJS102" s="73"/>
      <c r="DJT102" s="73"/>
      <c r="DJU102" s="73"/>
      <c r="DJV102" s="73"/>
      <c r="DJW102" s="74"/>
      <c r="DJX102" s="74"/>
      <c r="DJY102" s="77"/>
      <c r="DJZ102" s="77"/>
      <c r="DKA102" s="11"/>
      <c r="DKG102" s="73"/>
      <c r="DKH102" s="73"/>
      <c r="DKI102" s="73"/>
      <c r="DKJ102" s="73"/>
      <c r="DKK102" s="74"/>
      <c r="DKL102" s="74"/>
      <c r="DKM102" s="77"/>
      <c r="DKN102" s="77"/>
      <c r="DKO102" s="11"/>
      <c r="DKU102" s="73"/>
      <c r="DKV102" s="73"/>
      <c r="DKW102" s="73"/>
      <c r="DKX102" s="73"/>
      <c r="DKY102" s="74"/>
      <c r="DKZ102" s="74"/>
      <c r="DLA102" s="77"/>
      <c r="DLB102" s="77"/>
      <c r="DLC102" s="11"/>
      <c r="DLI102" s="73"/>
      <c r="DLJ102" s="73"/>
      <c r="DLK102" s="73"/>
      <c r="DLL102" s="73"/>
      <c r="DLM102" s="74"/>
      <c r="DLN102" s="74"/>
      <c r="DLO102" s="77"/>
      <c r="DLP102" s="77"/>
      <c r="DLQ102" s="11"/>
      <c r="DLW102" s="73"/>
      <c r="DLX102" s="73"/>
      <c r="DLY102" s="73"/>
      <c r="DLZ102" s="73"/>
      <c r="DMA102" s="74"/>
      <c r="DMB102" s="74"/>
      <c r="DMC102" s="77"/>
      <c r="DMD102" s="77"/>
      <c r="DME102" s="11"/>
      <c r="DMK102" s="73"/>
      <c r="DML102" s="73"/>
      <c r="DMM102" s="73"/>
      <c r="DMN102" s="73"/>
      <c r="DMO102" s="74"/>
      <c r="DMP102" s="74"/>
      <c r="DMQ102" s="77"/>
      <c r="DMR102" s="77"/>
      <c r="DMS102" s="11"/>
      <c r="DMY102" s="73"/>
      <c r="DMZ102" s="73"/>
      <c r="DNA102" s="73"/>
      <c r="DNB102" s="73"/>
      <c r="DNC102" s="74"/>
      <c r="DND102" s="74"/>
      <c r="DNE102" s="77"/>
      <c r="DNF102" s="77"/>
      <c r="DNG102" s="11"/>
      <c r="DNM102" s="73"/>
      <c r="DNN102" s="73"/>
      <c r="DNO102" s="73"/>
      <c r="DNP102" s="73"/>
      <c r="DNQ102" s="74"/>
      <c r="DNR102" s="74"/>
      <c r="DNS102" s="77"/>
      <c r="DNT102" s="77"/>
      <c r="DNU102" s="11"/>
      <c r="DOA102" s="73"/>
      <c r="DOB102" s="73"/>
      <c r="DOC102" s="73"/>
      <c r="DOD102" s="73"/>
      <c r="DOE102" s="74"/>
      <c r="DOF102" s="74"/>
      <c r="DOG102" s="77"/>
      <c r="DOH102" s="77"/>
      <c r="DOI102" s="11"/>
      <c r="DOO102" s="73"/>
      <c r="DOP102" s="73"/>
      <c r="DOQ102" s="73"/>
      <c r="DOR102" s="73"/>
      <c r="DOS102" s="74"/>
      <c r="DOT102" s="74"/>
      <c r="DOU102" s="77"/>
      <c r="DOV102" s="77"/>
      <c r="DOW102" s="11"/>
      <c r="DPC102" s="73"/>
      <c r="DPD102" s="73"/>
      <c r="DPE102" s="73"/>
      <c r="DPF102" s="73"/>
      <c r="DPG102" s="74"/>
      <c r="DPH102" s="74"/>
      <c r="DPI102" s="77"/>
      <c r="DPJ102" s="77"/>
      <c r="DPK102" s="11"/>
      <c r="DPQ102" s="73"/>
      <c r="DPR102" s="73"/>
      <c r="DPS102" s="73"/>
      <c r="DPT102" s="73"/>
      <c r="DPU102" s="74"/>
      <c r="DPV102" s="74"/>
      <c r="DPW102" s="77"/>
      <c r="DPX102" s="77"/>
      <c r="DPY102" s="11"/>
      <c r="DQE102" s="73"/>
      <c r="DQF102" s="73"/>
      <c r="DQG102" s="73"/>
      <c r="DQH102" s="73"/>
      <c r="DQI102" s="74"/>
      <c r="DQJ102" s="74"/>
      <c r="DQK102" s="77"/>
      <c r="DQL102" s="77"/>
      <c r="DQM102" s="11"/>
      <c r="DQS102" s="73"/>
      <c r="DQT102" s="73"/>
      <c r="DQU102" s="73"/>
      <c r="DQV102" s="73"/>
      <c r="DQW102" s="74"/>
      <c r="DQX102" s="74"/>
      <c r="DQY102" s="77"/>
      <c r="DQZ102" s="77"/>
      <c r="DRA102" s="11"/>
      <c r="DRG102" s="73"/>
      <c r="DRH102" s="73"/>
      <c r="DRI102" s="73"/>
      <c r="DRJ102" s="73"/>
      <c r="DRK102" s="74"/>
      <c r="DRL102" s="74"/>
      <c r="DRM102" s="77"/>
      <c r="DRN102" s="77"/>
      <c r="DRO102" s="11"/>
      <c r="DRU102" s="73"/>
      <c r="DRV102" s="73"/>
      <c r="DRW102" s="73"/>
      <c r="DRX102" s="73"/>
      <c r="DRY102" s="74"/>
      <c r="DRZ102" s="74"/>
      <c r="DSA102" s="77"/>
      <c r="DSB102" s="77"/>
      <c r="DSC102" s="11"/>
      <c r="DSI102" s="73"/>
      <c r="DSJ102" s="73"/>
      <c r="DSK102" s="73"/>
      <c r="DSL102" s="73"/>
      <c r="DSM102" s="74"/>
      <c r="DSN102" s="74"/>
      <c r="DSO102" s="77"/>
      <c r="DSP102" s="77"/>
      <c r="DSQ102" s="11"/>
      <c r="DSW102" s="73"/>
      <c r="DSX102" s="73"/>
      <c r="DSY102" s="73"/>
      <c r="DSZ102" s="73"/>
      <c r="DTA102" s="74"/>
      <c r="DTB102" s="74"/>
      <c r="DTC102" s="77"/>
      <c r="DTD102" s="77"/>
      <c r="DTE102" s="11"/>
      <c r="DTK102" s="73"/>
      <c r="DTL102" s="73"/>
      <c r="DTM102" s="73"/>
      <c r="DTN102" s="73"/>
      <c r="DTO102" s="74"/>
      <c r="DTP102" s="74"/>
      <c r="DTQ102" s="77"/>
      <c r="DTR102" s="77"/>
      <c r="DTS102" s="11"/>
      <c r="DTY102" s="73"/>
      <c r="DTZ102" s="73"/>
      <c r="DUA102" s="73"/>
      <c r="DUB102" s="73"/>
      <c r="DUC102" s="74"/>
      <c r="DUD102" s="74"/>
      <c r="DUE102" s="77"/>
      <c r="DUF102" s="77"/>
      <c r="DUG102" s="11"/>
      <c r="DUM102" s="73"/>
      <c r="DUN102" s="73"/>
      <c r="DUO102" s="73"/>
      <c r="DUP102" s="73"/>
      <c r="DUQ102" s="74"/>
      <c r="DUR102" s="74"/>
      <c r="DUS102" s="77"/>
      <c r="DUT102" s="77"/>
      <c r="DUU102" s="11"/>
      <c r="DVA102" s="73"/>
      <c r="DVB102" s="73"/>
      <c r="DVC102" s="73"/>
      <c r="DVD102" s="73"/>
      <c r="DVE102" s="74"/>
      <c r="DVF102" s="74"/>
      <c r="DVG102" s="77"/>
      <c r="DVH102" s="77"/>
      <c r="DVI102" s="11"/>
      <c r="DVO102" s="73"/>
      <c r="DVP102" s="73"/>
      <c r="DVQ102" s="73"/>
      <c r="DVR102" s="73"/>
      <c r="DVS102" s="74"/>
      <c r="DVT102" s="74"/>
      <c r="DVU102" s="77"/>
      <c r="DVV102" s="77"/>
      <c r="DVW102" s="11"/>
      <c r="DWC102" s="73"/>
      <c r="DWD102" s="73"/>
      <c r="DWE102" s="73"/>
      <c r="DWF102" s="73"/>
      <c r="DWG102" s="74"/>
      <c r="DWH102" s="74"/>
      <c r="DWI102" s="77"/>
      <c r="DWJ102" s="77"/>
      <c r="DWK102" s="11"/>
      <c r="DWQ102" s="73"/>
      <c r="DWR102" s="73"/>
      <c r="DWS102" s="73"/>
      <c r="DWT102" s="73"/>
      <c r="DWU102" s="74"/>
      <c r="DWV102" s="74"/>
      <c r="DWW102" s="77"/>
      <c r="DWX102" s="77"/>
      <c r="DWY102" s="11"/>
      <c r="DXE102" s="73"/>
      <c r="DXF102" s="73"/>
      <c r="DXG102" s="73"/>
      <c r="DXH102" s="73"/>
      <c r="DXI102" s="74"/>
      <c r="DXJ102" s="74"/>
      <c r="DXK102" s="77"/>
      <c r="DXL102" s="77"/>
      <c r="DXM102" s="11"/>
      <c r="DXS102" s="73"/>
      <c r="DXT102" s="73"/>
      <c r="DXU102" s="73"/>
      <c r="DXV102" s="73"/>
      <c r="DXW102" s="74"/>
      <c r="DXX102" s="74"/>
      <c r="DXY102" s="77"/>
      <c r="DXZ102" s="77"/>
      <c r="DYA102" s="11"/>
      <c r="DYG102" s="73"/>
      <c r="DYH102" s="73"/>
      <c r="DYI102" s="73"/>
      <c r="DYJ102" s="73"/>
      <c r="DYK102" s="74"/>
      <c r="DYL102" s="74"/>
      <c r="DYM102" s="77"/>
      <c r="DYN102" s="77"/>
      <c r="DYO102" s="11"/>
      <c r="DYU102" s="73"/>
      <c r="DYV102" s="73"/>
      <c r="DYW102" s="73"/>
      <c r="DYX102" s="73"/>
      <c r="DYY102" s="74"/>
      <c r="DYZ102" s="74"/>
      <c r="DZA102" s="77"/>
      <c r="DZB102" s="77"/>
      <c r="DZC102" s="11"/>
      <c r="DZI102" s="73"/>
      <c r="DZJ102" s="73"/>
      <c r="DZK102" s="73"/>
      <c r="DZL102" s="73"/>
      <c r="DZM102" s="74"/>
      <c r="DZN102" s="74"/>
      <c r="DZO102" s="77"/>
      <c r="DZP102" s="77"/>
      <c r="DZQ102" s="11"/>
      <c r="DZW102" s="73"/>
      <c r="DZX102" s="73"/>
      <c r="DZY102" s="73"/>
      <c r="DZZ102" s="73"/>
      <c r="EAA102" s="74"/>
      <c r="EAB102" s="74"/>
      <c r="EAC102" s="77"/>
      <c r="EAD102" s="77"/>
      <c r="EAE102" s="11"/>
      <c r="EAK102" s="73"/>
      <c r="EAL102" s="73"/>
      <c r="EAM102" s="73"/>
      <c r="EAN102" s="73"/>
      <c r="EAO102" s="74"/>
      <c r="EAP102" s="74"/>
      <c r="EAQ102" s="77"/>
      <c r="EAR102" s="77"/>
      <c r="EAS102" s="11"/>
      <c r="EAY102" s="73"/>
      <c r="EAZ102" s="73"/>
      <c r="EBA102" s="73"/>
      <c r="EBB102" s="73"/>
      <c r="EBC102" s="74"/>
      <c r="EBD102" s="74"/>
      <c r="EBE102" s="77"/>
      <c r="EBF102" s="77"/>
      <c r="EBG102" s="11"/>
      <c r="EBM102" s="73"/>
      <c r="EBN102" s="73"/>
      <c r="EBO102" s="73"/>
      <c r="EBP102" s="73"/>
      <c r="EBQ102" s="74"/>
      <c r="EBR102" s="74"/>
      <c r="EBS102" s="77"/>
      <c r="EBT102" s="77"/>
      <c r="EBU102" s="11"/>
      <c r="ECA102" s="73"/>
      <c r="ECB102" s="73"/>
      <c r="ECC102" s="73"/>
      <c r="ECD102" s="73"/>
      <c r="ECE102" s="74"/>
      <c r="ECF102" s="74"/>
      <c r="ECG102" s="77"/>
      <c r="ECH102" s="77"/>
      <c r="ECI102" s="11"/>
      <c r="ECO102" s="73"/>
      <c r="ECP102" s="73"/>
      <c r="ECQ102" s="73"/>
      <c r="ECR102" s="73"/>
      <c r="ECS102" s="74"/>
      <c r="ECT102" s="74"/>
      <c r="ECU102" s="77"/>
      <c r="ECV102" s="77"/>
      <c r="ECW102" s="11"/>
      <c r="EDC102" s="73"/>
      <c r="EDD102" s="73"/>
      <c r="EDE102" s="73"/>
      <c r="EDF102" s="73"/>
      <c r="EDG102" s="74"/>
      <c r="EDH102" s="74"/>
      <c r="EDI102" s="77"/>
      <c r="EDJ102" s="77"/>
      <c r="EDK102" s="11"/>
      <c r="EDQ102" s="73"/>
      <c r="EDR102" s="73"/>
      <c r="EDS102" s="73"/>
      <c r="EDT102" s="73"/>
      <c r="EDU102" s="74"/>
      <c r="EDV102" s="74"/>
      <c r="EDW102" s="77"/>
      <c r="EDX102" s="77"/>
      <c r="EDY102" s="11"/>
      <c r="EEE102" s="73"/>
      <c r="EEF102" s="73"/>
      <c r="EEG102" s="73"/>
      <c r="EEH102" s="73"/>
      <c r="EEI102" s="74"/>
      <c r="EEJ102" s="74"/>
      <c r="EEK102" s="77"/>
      <c r="EEL102" s="77"/>
      <c r="EEM102" s="11"/>
      <c r="EES102" s="73"/>
      <c r="EET102" s="73"/>
      <c r="EEU102" s="73"/>
      <c r="EEV102" s="73"/>
      <c r="EEW102" s="74"/>
      <c r="EEX102" s="74"/>
      <c r="EEY102" s="77"/>
      <c r="EEZ102" s="77"/>
      <c r="EFA102" s="11"/>
      <c r="EFG102" s="73"/>
      <c r="EFH102" s="73"/>
      <c r="EFI102" s="73"/>
      <c r="EFJ102" s="73"/>
      <c r="EFK102" s="74"/>
      <c r="EFL102" s="74"/>
      <c r="EFM102" s="77"/>
      <c r="EFN102" s="77"/>
      <c r="EFO102" s="11"/>
      <c r="EFU102" s="73"/>
      <c r="EFV102" s="73"/>
      <c r="EFW102" s="73"/>
      <c r="EFX102" s="73"/>
      <c r="EFY102" s="74"/>
      <c r="EFZ102" s="74"/>
      <c r="EGA102" s="77"/>
      <c r="EGB102" s="77"/>
      <c r="EGC102" s="11"/>
      <c r="EGI102" s="73"/>
      <c r="EGJ102" s="73"/>
      <c r="EGK102" s="73"/>
      <c r="EGL102" s="73"/>
      <c r="EGM102" s="74"/>
      <c r="EGN102" s="74"/>
      <c r="EGO102" s="77"/>
      <c r="EGP102" s="77"/>
      <c r="EGQ102" s="11"/>
      <c r="EGW102" s="73"/>
      <c r="EGX102" s="73"/>
      <c r="EGY102" s="73"/>
      <c r="EGZ102" s="73"/>
      <c r="EHA102" s="74"/>
      <c r="EHB102" s="74"/>
      <c r="EHC102" s="77"/>
      <c r="EHD102" s="77"/>
      <c r="EHE102" s="11"/>
      <c r="EHK102" s="73"/>
      <c r="EHL102" s="73"/>
      <c r="EHM102" s="73"/>
      <c r="EHN102" s="73"/>
      <c r="EHO102" s="74"/>
      <c r="EHP102" s="74"/>
      <c r="EHQ102" s="77"/>
      <c r="EHR102" s="77"/>
      <c r="EHS102" s="11"/>
      <c r="EHY102" s="73"/>
      <c r="EHZ102" s="73"/>
      <c r="EIA102" s="73"/>
      <c r="EIB102" s="73"/>
      <c r="EIC102" s="74"/>
      <c r="EID102" s="74"/>
      <c r="EIE102" s="77"/>
      <c r="EIF102" s="77"/>
      <c r="EIG102" s="11"/>
      <c r="EIM102" s="73"/>
      <c r="EIN102" s="73"/>
      <c r="EIO102" s="73"/>
      <c r="EIP102" s="73"/>
      <c r="EIQ102" s="74"/>
      <c r="EIR102" s="74"/>
      <c r="EIS102" s="77"/>
      <c r="EIT102" s="77"/>
      <c r="EIU102" s="11"/>
      <c r="EJA102" s="73"/>
      <c r="EJB102" s="73"/>
      <c r="EJC102" s="73"/>
      <c r="EJD102" s="73"/>
      <c r="EJE102" s="74"/>
      <c r="EJF102" s="74"/>
      <c r="EJG102" s="77"/>
      <c r="EJH102" s="77"/>
      <c r="EJI102" s="11"/>
      <c r="EJO102" s="73"/>
      <c r="EJP102" s="73"/>
      <c r="EJQ102" s="73"/>
      <c r="EJR102" s="73"/>
      <c r="EJS102" s="74"/>
      <c r="EJT102" s="74"/>
      <c r="EJU102" s="77"/>
      <c r="EJV102" s="77"/>
      <c r="EJW102" s="11"/>
      <c r="EKC102" s="73"/>
      <c r="EKD102" s="73"/>
      <c r="EKE102" s="73"/>
      <c r="EKF102" s="73"/>
      <c r="EKG102" s="74"/>
      <c r="EKH102" s="74"/>
      <c r="EKI102" s="77"/>
      <c r="EKJ102" s="77"/>
      <c r="EKK102" s="11"/>
      <c r="EKQ102" s="73"/>
      <c r="EKR102" s="73"/>
      <c r="EKS102" s="73"/>
      <c r="EKT102" s="73"/>
      <c r="EKU102" s="74"/>
      <c r="EKV102" s="74"/>
      <c r="EKW102" s="77"/>
      <c r="EKX102" s="77"/>
      <c r="EKY102" s="11"/>
      <c r="ELE102" s="73"/>
      <c r="ELF102" s="73"/>
      <c r="ELG102" s="73"/>
      <c r="ELH102" s="73"/>
      <c r="ELI102" s="74"/>
      <c r="ELJ102" s="74"/>
      <c r="ELK102" s="77"/>
      <c r="ELL102" s="77"/>
      <c r="ELM102" s="11"/>
      <c r="ELS102" s="73"/>
      <c r="ELT102" s="73"/>
      <c r="ELU102" s="73"/>
      <c r="ELV102" s="73"/>
      <c r="ELW102" s="74"/>
      <c r="ELX102" s="74"/>
      <c r="ELY102" s="77"/>
      <c r="ELZ102" s="77"/>
      <c r="EMA102" s="11"/>
      <c r="EMG102" s="73"/>
      <c r="EMH102" s="73"/>
      <c r="EMI102" s="73"/>
      <c r="EMJ102" s="73"/>
      <c r="EMK102" s="74"/>
      <c r="EML102" s="74"/>
      <c r="EMM102" s="77"/>
      <c r="EMN102" s="77"/>
      <c r="EMO102" s="11"/>
      <c r="EMU102" s="73"/>
      <c r="EMV102" s="73"/>
      <c r="EMW102" s="73"/>
      <c r="EMX102" s="73"/>
      <c r="EMY102" s="74"/>
      <c r="EMZ102" s="74"/>
      <c r="ENA102" s="77"/>
      <c r="ENB102" s="77"/>
      <c r="ENC102" s="11"/>
      <c r="ENI102" s="73"/>
      <c r="ENJ102" s="73"/>
      <c r="ENK102" s="73"/>
      <c r="ENL102" s="73"/>
      <c r="ENM102" s="74"/>
      <c r="ENN102" s="74"/>
      <c r="ENO102" s="77"/>
      <c r="ENP102" s="77"/>
      <c r="ENQ102" s="11"/>
      <c r="ENW102" s="73"/>
      <c r="ENX102" s="73"/>
      <c r="ENY102" s="73"/>
      <c r="ENZ102" s="73"/>
      <c r="EOA102" s="74"/>
      <c r="EOB102" s="74"/>
      <c r="EOC102" s="77"/>
      <c r="EOD102" s="77"/>
      <c r="EOE102" s="11"/>
      <c r="EOK102" s="73"/>
      <c r="EOL102" s="73"/>
      <c r="EOM102" s="73"/>
      <c r="EON102" s="73"/>
      <c r="EOO102" s="74"/>
      <c r="EOP102" s="74"/>
      <c r="EOQ102" s="77"/>
      <c r="EOR102" s="77"/>
      <c r="EOS102" s="11"/>
      <c r="EOY102" s="73"/>
      <c r="EOZ102" s="73"/>
      <c r="EPA102" s="73"/>
      <c r="EPB102" s="73"/>
      <c r="EPC102" s="74"/>
      <c r="EPD102" s="74"/>
      <c r="EPE102" s="77"/>
      <c r="EPF102" s="77"/>
      <c r="EPG102" s="11"/>
      <c r="EPM102" s="73"/>
      <c r="EPN102" s="73"/>
      <c r="EPO102" s="73"/>
      <c r="EPP102" s="73"/>
      <c r="EPQ102" s="74"/>
      <c r="EPR102" s="74"/>
      <c r="EPS102" s="77"/>
      <c r="EPT102" s="77"/>
      <c r="EPU102" s="11"/>
      <c r="EQA102" s="73"/>
      <c r="EQB102" s="73"/>
      <c r="EQC102" s="73"/>
      <c r="EQD102" s="73"/>
      <c r="EQE102" s="74"/>
      <c r="EQF102" s="74"/>
      <c r="EQG102" s="77"/>
      <c r="EQH102" s="77"/>
      <c r="EQI102" s="11"/>
      <c r="EQO102" s="73"/>
      <c r="EQP102" s="73"/>
      <c r="EQQ102" s="73"/>
      <c r="EQR102" s="73"/>
      <c r="EQS102" s="74"/>
      <c r="EQT102" s="74"/>
      <c r="EQU102" s="77"/>
      <c r="EQV102" s="77"/>
      <c r="EQW102" s="11"/>
      <c r="ERC102" s="73"/>
      <c r="ERD102" s="73"/>
      <c r="ERE102" s="73"/>
      <c r="ERF102" s="73"/>
      <c r="ERG102" s="74"/>
      <c r="ERH102" s="74"/>
      <c r="ERI102" s="77"/>
      <c r="ERJ102" s="77"/>
      <c r="ERK102" s="11"/>
      <c r="ERQ102" s="73"/>
      <c r="ERR102" s="73"/>
      <c r="ERS102" s="73"/>
      <c r="ERT102" s="73"/>
      <c r="ERU102" s="74"/>
      <c r="ERV102" s="74"/>
      <c r="ERW102" s="77"/>
      <c r="ERX102" s="77"/>
      <c r="ERY102" s="11"/>
      <c r="ESE102" s="73"/>
      <c r="ESF102" s="73"/>
      <c r="ESG102" s="73"/>
      <c r="ESH102" s="73"/>
      <c r="ESI102" s="74"/>
      <c r="ESJ102" s="74"/>
      <c r="ESK102" s="77"/>
      <c r="ESL102" s="77"/>
      <c r="ESM102" s="11"/>
      <c r="ESS102" s="73"/>
      <c r="EST102" s="73"/>
      <c r="ESU102" s="73"/>
      <c r="ESV102" s="73"/>
      <c r="ESW102" s="74"/>
      <c r="ESX102" s="74"/>
      <c r="ESY102" s="77"/>
      <c r="ESZ102" s="77"/>
      <c r="ETA102" s="11"/>
      <c r="ETG102" s="73"/>
      <c r="ETH102" s="73"/>
      <c r="ETI102" s="73"/>
      <c r="ETJ102" s="73"/>
      <c r="ETK102" s="74"/>
      <c r="ETL102" s="74"/>
      <c r="ETM102" s="77"/>
      <c r="ETN102" s="77"/>
      <c r="ETO102" s="11"/>
      <c r="ETU102" s="73"/>
      <c r="ETV102" s="73"/>
      <c r="ETW102" s="73"/>
      <c r="ETX102" s="73"/>
      <c r="ETY102" s="74"/>
      <c r="ETZ102" s="74"/>
      <c r="EUA102" s="77"/>
      <c r="EUB102" s="77"/>
      <c r="EUC102" s="11"/>
      <c r="EUI102" s="73"/>
      <c r="EUJ102" s="73"/>
      <c r="EUK102" s="73"/>
      <c r="EUL102" s="73"/>
      <c r="EUM102" s="74"/>
      <c r="EUN102" s="74"/>
      <c r="EUO102" s="77"/>
      <c r="EUP102" s="77"/>
      <c r="EUQ102" s="11"/>
      <c r="EUW102" s="73"/>
      <c r="EUX102" s="73"/>
      <c r="EUY102" s="73"/>
      <c r="EUZ102" s="73"/>
      <c r="EVA102" s="74"/>
      <c r="EVB102" s="74"/>
      <c r="EVC102" s="77"/>
      <c r="EVD102" s="77"/>
      <c r="EVE102" s="11"/>
      <c r="EVK102" s="73"/>
      <c r="EVL102" s="73"/>
      <c r="EVM102" s="73"/>
      <c r="EVN102" s="73"/>
      <c r="EVO102" s="74"/>
      <c r="EVP102" s="74"/>
      <c r="EVQ102" s="77"/>
      <c r="EVR102" s="77"/>
      <c r="EVS102" s="11"/>
      <c r="EVY102" s="73"/>
      <c r="EVZ102" s="73"/>
      <c r="EWA102" s="73"/>
      <c r="EWB102" s="73"/>
      <c r="EWC102" s="74"/>
      <c r="EWD102" s="74"/>
      <c r="EWE102" s="77"/>
      <c r="EWF102" s="77"/>
      <c r="EWG102" s="11"/>
      <c r="EWM102" s="73"/>
      <c r="EWN102" s="73"/>
      <c r="EWO102" s="73"/>
      <c r="EWP102" s="73"/>
      <c r="EWQ102" s="74"/>
      <c r="EWR102" s="74"/>
      <c r="EWS102" s="77"/>
      <c r="EWT102" s="77"/>
      <c r="EWU102" s="11"/>
      <c r="EXA102" s="73"/>
      <c r="EXB102" s="73"/>
      <c r="EXC102" s="73"/>
      <c r="EXD102" s="73"/>
      <c r="EXE102" s="74"/>
      <c r="EXF102" s="74"/>
      <c r="EXG102" s="77"/>
      <c r="EXH102" s="77"/>
      <c r="EXI102" s="11"/>
      <c r="EXO102" s="73"/>
      <c r="EXP102" s="73"/>
      <c r="EXQ102" s="73"/>
      <c r="EXR102" s="73"/>
      <c r="EXS102" s="74"/>
      <c r="EXT102" s="74"/>
      <c r="EXU102" s="77"/>
      <c r="EXV102" s="77"/>
      <c r="EXW102" s="11"/>
      <c r="EYC102" s="73"/>
      <c r="EYD102" s="73"/>
      <c r="EYE102" s="73"/>
      <c r="EYF102" s="73"/>
      <c r="EYG102" s="74"/>
      <c r="EYH102" s="74"/>
      <c r="EYI102" s="77"/>
      <c r="EYJ102" s="77"/>
      <c r="EYK102" s="11"/>
      <c r="EYQ102" s="73"/>
      <c r="EYR102" s="73"/>
      <c r="EYS102" s="73"/>
      <c r="EYT102" s="73"/>
      <c r="EYU102" s="74"/>
      <c r="EYV102" s="74"/>
      <c r="EYW102" s="77"/>
      <c r="EYX102" s="77"/>
      <c r="EYY102" s="11"/>
      <c r="EZE102" s="73"/>
      <c r="EZF102" s="73"/>
      <c r="EZG102" s="73"/>
      <c r="EZH102" s="73"/>
      <c r="EZI102" s="74"/>
      <c r="EZJ102" s="74"/>
      <c r="EZK102" s="77"/>
      <c r="EZL102" s="77"/>
      <c r="EZM102" s="11"/>
      <c r="EZS102" s="73"/>
      <c r="EZT102" s="73"/>
      <c r="EZU102" s="73"/>
      <c r="EZV102" s="73"/>
      <c r="EZW102" s="74"/>
      <c r="EZX102" s="74"/>
      <c r="EZY102" s="77"/>
      <c r="EZZ102" s="77"/>
      <c r="FAA102" s="11"/>
      <c r="FAG102" s="73"/>
      <c r="FAH102" s="73"/>
      <c r="FAI102" s="73"/>
      <c r="FAJ102" s="73"/>
      <c r="FAK102" s="74"/>
      <c r="FAL102" s="74"/>
      <c r="FAM102" s="77"/>
      <c r="FAN102" s="77"/>
      <c r="FAO102" s="11"/>
      <c r="FAU102" s="73"/>
      <c r="FAV102" s="73"/>
      <c r="FAW102" s="73"/>
      <c r="FAX102" s="73"/>
      <c r="FAY102" s="74"/>
      <c r="FAZ102" s="74"/>
      <c r="FBA102" s="77"/>
      <c r="FBB102" s="77"/>
      <c r="FBC102" s="11"/>
      <c r="FBI102" s="73"/>
      <c r="FBJ102" s="73"/>
      <c r="FBK102" s="73"/>
      <c r="FBL102" s="73"/>
      <c r="FBM102" s="74"/>
      <c r="FBN102" s="74"/>
      <c r="FBO102" s="77"/>
      <c r="FBP102" s="77"/>
      <c r="FBQ102" s="11"/>
      <c r="FBW102" s="73"/>
      <c r="FBX102" s="73"/>
      <c r="FBY102" s="73"/>
      <c r="FBZ102" s="73"/>
      <c r="FCA102" s="74"/>
      <c r="FCB102" s="74"/>
      <c r="FCC102" s="77"/>
      <c r="FCD102" s="77"/>
      <c r="FCE102" s="11"/>
      <c r="FCK102" s="73"/>
      <c r="FCL102" s="73"/>
      <c r="FCM102" s="73"/>
      <c r="FCN102" s="73"/>
      <c r="FCO102" s="74"/>
      <c r="FCP102" s="74"/>
      <c r="FCQ102" s="77"/>
      <c r="FCR102" s="77"/>
      <c r="FCS102" s="11"/>
      <c r="FCY102" s="73"/>
      <c r="FCZ102" s="73"/>
      <c r="FDA102" s="73"/>
      <c r="FDB102" s="73"/>
      <c r="FDC102" s="74"/>
      <c r="FDD102" s="74"/>
      <c r="FDE102" s="77"/>
      <c r="FDF102" s="77"/>
      <c r="FDG102" s="11"/>
      <c r="FDM102" s="73"/>
      <c r="FDN102" s="73"/>
      <c r="FDO102" s="73"/>
      <c r="FDP102" s="73"/>
      <c r="FDQ102" s="74"/>
      <c r="FDR102" s="74"/>
      <c r="FDS102" s="77"/>
      <c r="FDT102" s="77"/>
      <c r="FDU102" s="11"/>
      <c r="FEA102" s="73"/>
      <c r="FEB102" s="73"/>
      <c r="FEC102" s="73"/>
      <c r="FED102" s="73"/>
      <c r="FEE102" s="74"/>
      <c r="FEF102" s="74"/>
      <c r="FEG102" s="77"/>
      <c r="FEH102" s="77"/>
      <c r="FEI102" s="11"/>
      <c r="FEO102" s="73"/>
      <c r="FEP102" s="73"/>
      <c r="FEQ102" s="73"/>
      <c r="FER102" s="73"/>
      <c r="FES102" s="74"/>
      <c r="FET102" s="74"/>
      <c r="FEU102" s="77"/>
      <c r="FEV102" s="77"/>
      <c r="FEW102" s="11"/>
      <c r="FFC102" s="73"/>
      <c r="FFD102" s="73"/>
      <c r="FFE102" s="73"/>
      <c r="FFF102" s="73"/>
      <c r="FFG102" s="74"/>
      <c r="FFH102" s="74"/>
      <c r="FFI102" s="77"/>
      <c r="FFJ102" s="77"/>
      <c r="FFK102" s="11"/>
      <c r="FFQ102" s="73"/>
      <c r="FFR102" s="73"/>
      <c r="FFS102" s="73"/>
      <c r="FFT102" s="73"/>
      <c r="FFU102" s="74"/>
      <c r="FFV102" s="74"/>
      <c r="FFW102" s="77"/>
      <c r="FFX102" s="77"/>
      <c r="FFY102" s="11"/>
      <c r="FGE102" s="73"/>
      <c r="FGF102" s="73"/>
      <c r="FGG102" s="73"/>
      <c r="FGH102" s="73"/>
      <c r="FGI102" s="74"/>
      <c r="FGJ102" s="74"/>
      <c r="FGK102" s="77"/>
      <c r="FGL102" s="77"/>
      <c r="FGM102" s="11"/>
      <c r="FGS102" s="73"/>
      <c r="FGT102" s="73"/>
      <c r="FGU102" s="73"/>
      <c r="FGV102" s="73"/>
      <c r="FGW102" s="74"/>
      <c r="FGX102" s="74"/>
      <c r="FGY102" s="77"/>
      <c r="FGZ102" s="77"/>
      <c r="FHA102" s="11"/>
      <c r="FHG102" s="73"/>
      <c r="FHH102" s="73"/>
      <c r="FHI102" s="73"/>
      <c r="FHJ102" s="73"/>
      <c r="FHK102" s="74"/>
      <c r="FHL102" s="74"/>
      <c r="FHM102" s="77"/>
      <c r="FHN102" s="77"/>
      <c r="FHO102" s="11"/>
      <c r="FHU102" s="73"/>
      <c r="FHV102" s="73"/>
      <c r="FHW102" s="73"/>
      <c r="FHX102" s="73"/>
      <c r="FHY102" s="74"/>
      <c r="FHZ102" s="74"/>
      <c r="FIA102" s="77"/>
      <c r="FIB102" s="77"/>
      <c r="FIC102" s="11"/>
      <c r="FII102" s="73"/>
      <c r="FIJ102" s="73"/>
      <c r="FIK102" s="73"/>
      <c r="FIL102" s="73"/>
      <c r="FIM102" s="74"/>
      <c r="FIN102" s="74"/>
      <c r="FIO102" s="77"/>
      <c r="FIP102" s="77"/>
      <c r="FIQ102" s="11"/>
      <c r="FIW102" s="73"/>
      <c r="FIX102" s="73"/>
      <c r="FIY102" s="73"/>
      <c r="FIZ102" s="73"/>
      <c r="FJA102" s="74"/>
      <c r="FJB102" s="74"/>
      <c r="FJC102" s="77"/>
      <c r="FJD102" s="77"/>
      <c r="FJE102" s="11"/>
      <c r="FJK102" s="73"/>
      <c r="FJL102" s="73"/>
      <c r="FJM102" s="73"/>
      <c r="FJN102" s="73"/>
      <c r="FJO102" s="74"/>
      <c r="FJP102" s="74"/>
      <c r="FJQ102" s="77"/>
      <c r="FJR102" s="77"/>
      <c r="FJS102" s="11"/>
      <c r="FJY102" s="73"/>
      <c r="FJZ102" s="73"/>
      <c r="FKA102" s="73"/>
      <c r="FKB102" s="73"/>
      <c r="FKC102" s="74"/>
      <c r="FKD102" s="74"/>
      <c r="FKE102" s="77"/>
      <c r="FKF102" s="77"/>
      <c r="FKG102" s="11"/>
      <c r="FKM102" s="73"/>
      <c r="FKN102" s="73"/>
      <c r="FKO102" s="73"/>
      <c r="FKP102" s="73"/>
      <c r="FKQ102" s="74"/>
      <c r="FKR102" s="74"/>
      <c r="FKS102" s="77"/>
      <c r="FKT102" s="77"/>
      <c r="FKU102" s="11"/>
      <c r="FLA102" s="73"/>
      <c r="FLB102" s="73"/>
      <c r="FLC102" s="73"/>
      <c r="FLD102" s="73"/>
      <c r="FLE102" s="74"/>
      <c r="FLF102" s="74"/>
      <c r="FLG102" s="77"/>
      <c r="FLH102" s="77"/>
      <c r="FLI102" s="11"/>
      <c r="FLO102" s="73"/>
      <c r="FLP102" s="73"/>
      <c r="FLQ102" s="73"/>
      <c r="FLR102" s="73"/>
      <c r="FLS102" s="74"/>
      <c r="FLT102" s="74"/>
      <c r="FLU102" s="77"/>
      <c r="FLV102" s="77"/>
      <c r="FLW102" s="11"/>
      <c r="FMC102" s="73"/>
      <c r="FMD102" s="73"/>
      <c r="FME102" s="73"/>
      <c r="FMF102" s="73"/>
      <c r="FMG102" s="74"/>
      <c r="FMH102" s="74"/>
      <c r="FMI102" s="77"/>
      <c r="FMJ102" s="77"/>
      <c r="FMK102" s="11"/>
      <c r="FMQ102" s="73"/>
      <c r="FMR102" s="73"/>
      <c r="FMS102" s="73"/>
      <c r="FMT102" s="73"/>
      <c r="FMU102" s="74"/>
      <c r="FMV102" s="74"/>
      <c r="FMW102" s="77"/>
      <c r="FMX102" s="77"/>
      <c r="FMY102" s="11"/>
      <c r="FNE102" s="73"/>
      <c r="FNF102" s="73"/>
      <c r="FNG102" s="73"/>
      <c r="FNH102" s="73"/>
      <c r="FNI102" s="74"/>
      <c r="FNJ102" s="74"/>
      <c r="FNK102" s="77"/>
      <c r="FNL102" s="77"/>
      <c r="FNM102" s="11"/>
      <c r="FNS102" s="73"/>
      <c r="FNT102" s="73"/>
      <c r="FNU102" s="73"/>
      <c r="FNV102" s="73"/>
      <c r="FNW102" s="74"/>
      <c r="FNX102" s="74"/>
      <c r="FNY102" s="77"/>
      <c r="FNZ102" s="77"/>
      <c r="FOA102" s="11"/>
      <c r="FOG102" s="73"/>
      <c r="FOH102" s="73"/>
      <c r="FOI102" s="73"/>
      <c r="FOJ102" s="73"/>
      <c r="FOK102" s="74"/>
      <c r="FOL102" s="74"/>
      <c r="FOM102" s="77"/>
      <c r="FON102" s="77"/>
      <c r="FOO102" s="11"/>
      <c r="FOU102" s="73"/>
      <c r="FOV102" s="73"/>
      <c r="FOW102" s="73"/>
      <c r="FOX102" s="73"/>
      <c r="FOY102" s="74"/>
      <c r="FOZ102" s="74"/>
      <c r="FPA102" s="77"/>
      <c r="FPB102" s="77"/>
      <c r="FPC102" s="11"/>
      <c r="FPI102" s="73"/>
      <c r="FPJ102" s="73"/>
      <c r="FPK102" s="73"/>
      <c r="FPL102" s="73"/>
      <c r="FPM102" s="74"/>
      <c r="FPN102" s="74"/>
      <c r="FPO102" s="77"/>
      <c r="FPP102" s="77"/>
      <c r="FPQ102" s="11"/>
      <c r="FPW102" s="73"/>
      <c r="FPX102" s="73"/>
      <c r="FPY102" s="73"/>
      <c r="FPZ102" s="73"/>
      <c r="FQA102" s="74"/>
      <c r="FQB102" s="74"/>
      <c r="FQC102" s="77"/>
      <c r="FQD102" s="77"/>
      <c r="FQE102" s="11"/>
      <c r="FQK102" s="73"/>
      <c r="FQL102" s="73"/>
      <c r="FQM102" s="73"/>
      <c r="FQN102" s="73"/>
      <c r="FQO102" s="74"/>
      <c r="FQP102" s="74"/>
      <c r="FQQ102" s="77"/>
      <c r="FQR102" s="77"/>
      <c r="FQS102" s="11"/>
      <c r="FQY102" s="73"/>
      <c r="FQZ102" s="73"/>
      <c r="FRA102" s="73"/>
      <c r="FRB102" s="73"/>
      <c r="FRC102" s="74"/>
      <c r="FRD102" s="74"/>
      <c r="FRE102" s="77"/>
      <c r="FRF102" s="77"/>
      <c r="FRG102" s="11"/>
      <c r="FRM102" s="73"/>
      <c r="FRN102" s="73"/>
      <c r="FRO102" s="73"/>
      <c r="FRP102" s="73"/>
      <c r="FRQ102" s="74"/>
      <c r="FRR102" s="74"/>
      <c r="FRS102" s="77"/>
      <c r="FRT102" s="77"/>
      <c r="FRU102" s="11"/>
      <c r="FSA102" s="73"/>
      <c r="FSB102" s="73"/>
      <c r="FSC102" s="73"/>
      <c r="FSD102" s="73"/>
      <c r="FSE102" s="74"/>
      <c r="FSF102" s="74"/>
      <c r="FSG102" s="77"/>
      <c r="FSH102" s="77"/>
      <c r="FSI102" s="11"/>
      <c r="FSO102" s="73"/>
      <c r="FSP102" s="73"/>
      <c r="FSQ102" s="73"/>
      <c r="FSR102" s="73"/>
      <c r="FSS102" s="74"/>
      <c r="FST102" s="74"/>
      <c r="FSU102" s="77"/>
      <c r="FSV102" s="77"/>
      <c r="FSW102" s="11"/>
      <c r="FTC102" s="73"/>
      <c r="FTD102" s="73"/>
      <c r="FTE102" s="73"/>
      <c r="FTF102" s="73"/>
      <c r="FTG102" s="74"/>
      <c r="FTH102" s="74"/>
      <c r="FTI102" s="77"/>
      <c r="FTJ102" s="77"/>
      <c r="FTK102" s="11"/>
      <c r="FTQ102" s="73"/>
      <c r="FTR102" s="73"/>
      <c r="FTS102" s="73"/>
      <c r="FTT102" s="73"/>
      <c r="FTU102" s="74"/>
      <c r="FTV102" s="74"/>
      <c r="FTW102" s="77"/>
      <c r="FTX102" s="77"/>
      <c r="FTY102" s="11"/>
      <c r="FUE102" s="73"/>
      <c r="FUF102" s="73"/>
      <c r="FUG102" s="73"/>
      <c r="FUH102" s="73"/>
      <c r="FUI102" s="74"/>
      <c r="FUJ102" s="74"/>
      <c r="FUK102" s="77"/>
      <c r="FUL102" s="77"/>
      <c r="FUM102" s="11"/>
      <c r="FUS102" s="73"/>
      <c r="FUT102" s="73"/>
      <c r="FUU102" s="73"/>
      <c r="FUV102" s="73"/>
      <c r="FUW102" s="74"/>
      <c r="FUX102" s="74"/>
      <c r="FUY102" s="77"/>
      <c r="FUZ102" s="77"/>
      <c r="FVA102" s="11"/>
      <c r="FVG102" s="73"/>
      <c r="FVH102" s="73"/>
      <c r="FVI102" s="73"/>
      <c r="FVJ102" s="73"/>
      <c r="FVK102" s="74"/>
      <c r="FVL102" s="74"/>
      <c r="FVM102" s="77"/>
      <c r="FVN102" s="77"/>
      <c r="FVO102" s="11"/>
      <c r="FVU102" s="73"/>
      <c r="FVV102" s="73"/>
      <c r="FVW102" s="73"/>
      <c r="FVX102" s="73"/>
      <c r="FVY102" s="74"/>
      <c r="FVZ102" s="74"/>
      <c r="FWA102" s="77"/>
      <c r="FWB102" s="77"/>
      <c r="FWC102" s="11"/>
      <c r="FWI102" s="73"/>
      <c r="FWJ102" s="73"/>
      <c r="FWK102" s="73"/>
      <c r="FWL102" s="73"/>
      <c r="FWM102" s="74"/>
      <c r="FWN102" s="74"/>
      <c r="FWO102" s="77"/>
      <c r="FWP102" s="77"/>
      <c r="FWQ102" s="11"/>
      <c r="FWW102" s="73"/>
      <c r="FWX102" s="73"/>
      <c r="FWY102" s="73"/>
      <c r="FWZ102" s="73"/>
      <c r="FXA102" s="74"/>
      <c r="FXB102" s="74"/>
      <c r="FXC102" s="77"/>
      <c r="FXD102" s="77"/>
      <c r="FXE102" s="11"/>
      <c r="FXK102" s="73"/>
      <c r="FXL102" s="73"/>
      <c r="FXM102" s="73"/>
      <c r="FXN102" s="73"/>
      <c r="FXO102" s="74"/>
      <c r="FXP102" s="74"/>
      <c r="FXQ102" s="77"/>
      <c r="FXR102" s="77"/>
      <c r="FXS102" s="11"/>
      <c r="FXY102" s="73"/>
      <c r="FXZ102" s="73"/>
      <c r="FYA102" s="73"/>
      <c r="FYB102" s="73"/>
      <c r="FYC102" s="74"/>
      <c r="FYD102" s="74"/>
      <c r="FYE102" s="77"/>
      <c r="FYF102" s="77"/>
      <c r="FYG102" s="11"/>
      <c r="FYM102" s="73"/>
      <c r="FYN102" s="73"/>
      <c r="FYO102" s="73"/>
      <c r="FYP102" s="73"/>
      <c r="FYQ102" s="74"/>
      <c r="FYR102" s="74"/>
      <c r="FYS102" s="77"/>
      <c r="FYT102" s="77"/>
      <c r="FYU102" s="11"/>
      <c r="FZA102" s="73"/>
      <c r="FZB102" s="73"/>
      <c r="FZC102" s="73"/>
      <c r="FZD102" s="73"/>
      <c r="FZE102" s="74"/>
      <c r="FZF102" s="74"/>
      <c r="FZG102" s="77"/>
      <c r="FZH102" s="77"/>
      <c r="FZI102" s="11"/>
      <c r="FZO102" s="73"/>
      <c r="FZP102" s="73"/>
      <c r="FZQ102" s="73"/>
      <c r="FZR102" s="73"/>
      <c r="FZS102" s="74"/>
      <c r="FZT102" s="74"/>
      <c r="FZU102" s="77"/>
      <c r="FZV102" s="77"/>
      <c r="FZW102" s="11"/>
      <c r="GAC102" s="73"/>
      <c r="GAD102" s="73"/>
      <c r="GAE102" s="73"/>
      <c r="GAF102" s="73"/>
      <c r="GAG102" s="74"/>
      <c r="GAH102" s="74"/>
      <c r="GAI102" s="77"/>
      <c r="GAJ102" s="77"/>
      <c r="GAK102" s="11"/>
      <c r="GAQ102" s="73"/>
      <c r="GAR102" s="73"/>
      <c r="GAS102" s="73"/>
      <c r="GAT102" s="73"/>
      <c r="GAU102" s="74"/>
      <c r="GAV102" s="74"/>
      <c r="GAW102" s="77"/>
      <c r="GAX102" s="77"/>
      <c r="GAY102" s="11"/>
      <c r="GBE102" s="73"/>
      <c r="GBF102" s="73"/>
      <c r="GBG102" s="73"/>
      <c r="GBH102" s="73"/>
      <c r="GBI102" s="74"/>
      <c r="GBJ102" s="74"/>
      <c r="GBK102" s="77"/>
      <c r="GBL102" s="77"/>
      <c r="GBM102" s="11"/>
      <c r="GBS102" s="73"/>
      <c r="GBT102" s="73"/>
      <c r="GBU102" s="73"/>
      <c r="GBV102" s="73"/>
      <c r="GBW102" s="74"/>
      <c r="GBX102" s="74"/>
      <c r="GBY102" s="77"/>
      <c r="GBZ102" s="77"/>
      <c r="GCA102" s="11"/>
      <c r="GCG102" s="73"/>
      <c r="GCH102" s="73"/>
      <c r="GCI102" s="73"/>
      <c r="GCJ102" s="73"/>
      <c r="GCK102" s="74"/>
      <c r="GCL102" s="74"/>
      <c r="GCM102" s="77"/>
      <c r="GCN102" s="77"/>
      <c r="GCO102" s="11"/>
      <c r="GCU102" s="73"/>
      <c r="GCV102" s="73"/>
      <c r="GCW102" s="73"/>
      <c r="GCX102" s="73"/>
      <c r="GCY102" s="74"/>
      <c r="GCZ102" s="74"/>
      <c r="GDA102" s="77"/>
      <c r="GDB102" s="77"/>
      <c r="GDC102" s="11"/>
      <c r="GDI102" s="73"/>
      <c r="GDJ102" s="73"/>
      <c r="GDK102" s="73"/>
      <c r="GDL102" s="73"/>
      <c r="GDM102" s="74"/>
      <c r="GDN102" s="74"/>
      <c r="GDO102" s="77"/>
      <c r="GDP102" s="77"/>
      <c r="GDQ102" s="11"/>
      <c r="GDW102" s="73"/>
      <c r="GDX102" s="73"/>
      <c r="GDY102" s="73"/>
      <c r="GDZ102" s="73"/>
      <c r="GEA102" s="74"/>
      <c r="GEB102" s="74"/>
      <c r="GEC102" s="77"/>
      <c r="GED102" s="77"/>
      <c r="GEE102" s="11"/>
      <c r="GEK102" s="73"/>
      <c r="GEL102" s="73"/>
      <c r="GEM102" s="73"/>
      <c r="GEN102" s="73"/>
      <c r="GEO102" s="74"/>
      <c r="GEP102" s="74"/>
      <c r="GEQ102" s="77"/>
      <c r="GER102" s="77"/>
      <c r="GES102" s="11"/>
      <c r="GEY102" s="73"/>
      <c r="GEZ102" s="73"/>
      <c r="GFA102" s="73"/>
      <c r="GFB102" s="73"/>
      <c r="GFC102" s="74"/>
      <c r="GFD102" s="74"/>
      <c r="GFE102" s="77"/>
      <c r="GFF102" s="77"/>
      <c r="GFG102" s="11"/>
      <c r="GFM102" s="73"/>
      <c r="GFN102" s="73"/>
      <c r="GFO102" s="73"/>
      <c r="GFP102" s="73"/>
      <c r="GFQ102" s="74"/>
      <c r="GFR102" s="74"/>
      <c r="GFS102" s="77"/>
      <c r="GFT102" s="77"/>
      <c r="GFU102" s="11"/>
      <c r="GGA102" s="73"/>
      <c r="GGB102" s="73"/>
      <c r="GGC102" s="73"/>
      <c r="GGD102" s="73"/>
      <c r="GGE102" s="74"/>
      <c r="GGF102" s="74"/>
      <c r="GGG102" s="77"/>
      <c r="GGH102" s="77"/>
      <c r="GGI102" s="11"/>
      <c r="GGO102" s="73"/>
      <c r="GGP102" s="73"/>
      <c r="GGQ102" s="73"/>
      <c r="GGR102" s="73"/>
      <c r="GGS102" s="74"/>
      <c r="GGT102" s="74"/>
      <c r="GGU102" s="77"/>
      <c r="GGV102" s="77"/>
      <c r="GGW102" s="11"/>
      <c r="GHC102" s="73"/>
      <c r="GHD102" s="73"/>
      <c r="GHE102" s="73"/>
      <c r="GHF102" s="73"/>
      <c r="GHG102" s="74"/>
      <c r="GHH102" s="74"/>
      <c r="GHI102" s="77"/>
      <c r="GHJ102" s="77"/>
      <c r="GHK102" s="11"/>
      <c r="GHQ102" s="73"/>
      <c r="GHR102" s="73"/>
      <c r="GHS102" s="73"/>
      <c r="GHT102" s="73"/>
      <c r="GHU102" s="74"/>
      <c r="GHV102" s="74"/>
      <c r="GHW102" s="77"/>
      <c r="GHX102" s="77"/>
      <c r="GHY102" s="11"/>
      <c r="GIE102" s="73"/>
      <c r="GIF102" s="73"/>
      <c r="GIG102" s="73"/>
      <c r="GIH102" s="73"/>
      <c r="GII102" s="74"/>
      <c r="GIJ102" s="74"/>
      <c r="GIK102" s="77"/>
      <c r="GIL102" s="77"/>
      <c r="GIM102" s="11"/>
      <c r="GIS102" s="73"/>
      <c r="GIT102" s="73"/>
      <c r="GIU102" s="73"/>
      <c r="GIV102" s="73"/>
      <c r="GIW102" s="74"/>
      <c r="GIX102" s="74"/>
      <c r="GIY102" s="77"/>
      <c r="GIZ102" s="77"/>
      <c r="GJA102" s="11"/>
      <c r="GJG102" s="73"/>
      <c r="GJH102" s="73"/>
      <c r="GJI102" s="73"/>
      <c r="GJJ102" s="73"/>
      <c r="GJK102" s="74"/>
      <c r="GJL102" s="74"/>
      <c r="GJM102" s="77"/>
      <c r="GJN102" s="77"/>
      <c r="GJO102" s="11"/>
      <c r="GJU102" s="73"/>
      <c r="GJV102" s="73"/>
      <c r="GJW102" s="73"/>
      <c r="GJX102" s="73"/>
      <c r="GJY102" s="74"/>
      <c r="GJZ102" s="74"/>
      <c r="GKA102" s="77"/>
      <c r="GKB102" s="77"/>
      <c r="GKC102" s="11"/>
      <c r="GKI102" s="73"/>
      <c r="GKJ102" s="73"/>
      <c r="GKK102" s="73"/>
      <c r="GKL102" s="73"/>
      <c r="GKM102" s="74"/>
      <c r="GKN102" s="74"/>
      <c r="GKO102" s="77"/>
      <c r="GKP102" s="77"/>
      <c r="GKQ102" s="11"/>
      <c r="GKW102" s="73"/>
      <c r="GKX102" s="73"/>
      <c r="GKY102" s="73"/>
      <c r="GKZ102" s="73"/>
      <c r="GLA102" s="74"/>
      <c r="GLB102" s="74"/>
      <c r="GLC102" s="77"/>
      <c r="GLD102" s="77"/>
      <c r="GLE102" s="11"/>
      <c r="GLK102" s="73"/>
      <c r="GLL102" s="73"/>
      <c r="GLM102" s="73"/>
      <c r="GLN102" s="73"/>
      <c r="GLO102" s="74"/>
      <c r="GLP102" s="74"/>
      <c r="GLQ102" s="77"/>
      <c r="GLR102" s="77"/>
      <c r="GLS102" s="11"/>
      <c r="GLY102" s="73"/>
      <c r="GLZ102" s="73"/>
      <c r="GMA102" s="73"/>
      <c r="GMB102" s="73"/>
      <c r="GMC102" s="74"/>
      <c r="GMD102" s="74"/>
      <c r="GME102" s="77"/>
      <c r="GMF102" s="77"/>
      <c r="GMG102" s="11"/>
      <c r="GMM102" s="73"/>
      <c r="GMN102" s="73"/>
      <c r="GMO102" s="73"/>
      <c r="GMP102" s="73"/>
      <c r="GMQ102" s="74"/>
      <c r="GMR102" s="74"/>
      <c r="GMS102" s="77"/>
      <c r="GMT102" s="77"/>
      <c r="GMU102" s="11"/>
      <c r="GNA102" s="73"/>
      <c r="GNB102" s="73"/>
      <c r="GNC102" s="73"/>
      <c r="GND102" s="73"/>
      <c r="GNE102" s="74"/>
      <c r="GNF102" s="74"/>
      <c r="GNG102" s="77"/>
      <c r="GNH102" s="77"/>
      <c r="GNI102" s="11"/>
      <c r="GNO102" s="73"/>
      <c r="GNP102" s="73"/>
      <c r="GNQ102" s="73"/>
      <c r="GNR102" s="73"/>
      <c r="GNS102" s="74"/>
      <c r="GNT102" s="74"/>
      <c r="GNU102" s="77"/>
      <c r="GNV102" s="77"/>
      <c r="GNW102" s="11"/>
      <c r="GOC102" s="73"/>
      <c r="GOD102" s="73"/>
      <c r="GOE102" s="73"/>
      <c r="GOF102" s="73"/>
      <c r="GOG102" s="74"/>
      <c r="GOH102" s="74"/>
      <c r="GOI102" s="77"/>
      <c r="GOJ102" s="77"/>
      <c r="GOK102" s="11"/>
      <c r="GOQ102" s="73"/>
      <c r="GOR102" s="73"/>
      <c r="GOS102" s="73"/>
      <c r="GOT102" s="73"/>
      <c r="GOU102" s="74"/>
      <c r="GOV102" s="74"/>
      <c r="GOW102" s="77"/>
      <c r="GOX102" s="77"/>
      <c r="GOY102" s="11"/>
      <c r="GPE102" s="73"/>
      <c r="GPF102" s="73"/>
      <c r="GPG102" s="73"/>
      <c r="GPH102" s="73"/>
      <c r="GPI102" s="74"/>
      <c r="GPJ102" s="74"/>
      <c r="GPK102" s="77"/>
      <c r="GPL102" s="77"/>
      <c r="GPM102" s="11"/>
      <c r="GPS102" s="73"/>
      <c r="GPT102" s="73"/>
      <c r="GPU102" s="73"/>
      <c r="GPV102" s="73"/>
      <c r="GPW102" s="74"/>
      <c r="GPX102" s="74"/>
      <c r="GPY102" s="77"/>
      <c r="GPZ102" s="77"/>
      <c r="GQA102" s="11"/>
      <c r="GQG102" s="73"/>
      <c r="GQH102" s="73"/>
      <c r="GQI102" s="73"/>
      <c r="GQJ102" s="73"/>
      <c r="GQK102" s="74"/>
      <c r="GQL102" s="74"/>
      <c r="GQM102" s="77"/>
      <c r="GQN102" s="77"/>
      <c r="GQO102" s="11"/>
      <c r="GQU102" s="73"/>
      <c r="GQV102" s="73"/>
      <c r="GQW102" s="73"/>
      <c r="GQX102" s="73"/>
      <c r="GQY102" s="74"/>
      <c r="GQZ102" s="74"/>
      <c r="GRA102" s="77"/>
      <c r="GRB102" s="77"/>
      <c r="GRC102" s="11"/>
      <c r="GRI102" s="73"/>
      <c r="GRJ102" s="73"/>
      <c r="GRK102" s="73"/>
      <c r="GRL102" s="73"/>
      <c r="GRM102" s="74"/>
      <c r="GRN102" s="74"/>
      <c r="GRO102" s="77"/>
      <c r="GRP102" s="77"/>
      <c r="GRQ102" s="11"/>
      <c r="GRW102" s="73"/>
      <c r="GRX102" s="73"/>
      <c r="GRY102" s="73"/>
      <c r="GRZ102" s="73"/>
      <c r="GSA102" s="74"/>
      <c r="GSB102" s="74"/>
      <c r="GSC102" s="77"/>
      <c r="GSD102" s="77"/>
      <c r="GSE102" s="11"/>
      <c r="GSK102" s="73"/>
      <c r="GSL102" s="73"/>
      <c r="GSM102" s="73"/>
      <c r="GSN102" s="73"/>
      <c r="GSO102" s="74"/>
      <c r="GSP102" s="74"/>
      <c r="GSQ102" s="77"/>
      <c r="GSR102" s="77"/>
      <c r="GSS102" s="11"/>
      <c r="GSY102" s="73"/>
      <c r="GSZ102" s="73"/>
      <c r="GTA102" s="73"/>
      <c r="GTB102" s="73"/>
      <c r="GTC102" s="74"/>
      <c r="GTD102" s="74"/>
      <c r="GTE102" s="77"/>
      <c r="GTF102" s="77"/>
      <c r="GTG102" s="11"/>
      <c r="GTM102" s="73"/>
      <c r="GTN102" s="73"/>
      <c r="GTO102" s="73"/>
      <c r="GTP102" s="73"/>
      <c r="GTQ102" s="74"/>
      <c r="GTR102" s="74"/>
      <c r="GTS102" s="77"/>
      <c r="GTT102" s="77"/>
      <c r="GTU102" s="11"/>
      <c r="GUA102" s="73"/>
      <c r="GUB102" s="73"/>
      <c r="GUC102" s="73"/>
      <c r="GUD102" s="73"/>
      <c r="GUE102" s="74"/>
      <c r="GUF102" s="74"/>
      <c r="GUG102" s="77"/>
      <c r="GUH102" s="77"/>
      <c r="GUI102" s="11"/>
      <c r="GUO102" s="73"/>
      <c r="GUP102" s="73"/>
      <c r="GUQ102" s="73"/>
      <c r="GUR102" s="73"/>
      <c r="GUS102" s="74"/>
      <c r="GUT102" s="74"/>
      <c r="GUU102" s="77"/>
      <c r="GUV102" s="77"/>
      <c r="GUW102" s="11"/>
      <c r="GVC102" s="73"/>
      <c r="GVD102" s="73"/>
      <c r="GVE102" s="73"/>
      <c r="GVF102" s="73"/>
      <c r="GVG102" s="74"/>
      <c r="GVH102" s="74"/>
      <c r="GVI102" s="77"/>
      <c r="GVJ102" s="77"/>
      <c r="GVK102" s="11"/>
      <c r="GVQ102" s="73"/>
      <c r="GVR102" s="73"/>
      <c r="GVS102" s="73"/>
      <c r="GVT102" s="73"/>
      <c r="GVU102" s="74"/>
      <c r="GVV102" s="74"/>
      <c r="GVW102" s="77"/>
      <c r="GVX102" s="77"/>
      <c r="GVY102" s="11"/>
      <c r="GWE102" s="73"/>
      <c r="GWF102" s="73"/>
      <c r="GWG102" s="73"/>
      <c r="GWH102" s="73"/>
      <c r="GWI102" s="74"/>
      <c r="GWJ102" s="74"/>
      <c r="GWK102" s="77"/>
      <c r="GWL102" s="77"/>
      <c r="GWM102" s="11"/>
      <c r="GWS102" s="73"/>
      <c r="GWT102" s="73"/>
      <c r="GWU102" s="73"/>
      <c r="GWV102" s="73"/>
      <c r="GWW102" s="74"/>
      <c r="GWX102" s="74"/>
      <c r="GWY102" s="77"/>
      <c r="GWZ102" s="77"/>
      <c r="GXA102" s="11"/>
      <c r="GXG102" s="73"/>
      <c r="GXH102" s="73"/>
      <c r="GXI102" s="73"/>
      <c r="GXJ102" s="73"/>
      <c r="GXK102" s="74"/>
      <c r="GXL102" s="74"/>
      <c r="GXM102" s="77"/>
      <c r="GXN102" s="77"/>
      <c r="GXO102" s="11"/>
      <c r="GXU102" s="73"/>
      <c r="GXV102" s="73"/>
      <c r="GXW102" s="73"/>
      <c r="GXX102" s="73"/>
      <c r="GXY102" s="74"/>
      <c r="GXZ102" s="74"/>
      <c r="GYA102" s="77"/>
      <c r="GYB102" s="77"/>
      <c r="GYC102" s="11"/>
      <c r="GYI102" s="73"/>
      <c r="GYJ102" s="73"/>
      <c r="GYK102" s="73"/>
      <c r="GYL102" s="73"/>
      <c r="GYM102" s="74"/>
      <c r="GYN102" s="74"/>
      <c r="GYO102" s="77"/>
      <c r="GYP102" s="77"/>
      <c r="GYQ102" s="11"/>
      <c r="GYW102" s="73"/>
      <c r="GYX102" s="73"/>
      <c r="GYY102" s="73"/>
      <c r="GYZ102" s="73"/>
      <c r="GZA102" s="74"/>
      <c r="GZB102" s="74"/>
      <c r="GZC102" s="77"/>
      <c r="GZD102" s="77"/>
      <c r="GZE102" s="11"/>
      <c r="GZK102" s="73"/>
      <c r="GZL102" s="73"/>
      <c r="GZM102" s="73"/>
      <c r="GZN102" s="73"/>
      <c r="GZO102" s="74"/>
      <c r="GZP102" s="74"/>
      <c r="GZQ102" s="77"/>
      <c r="GZR102" s="77"/>
      <c r="GZS102" s="11"/>
      <c r="GZY102" s="73"/>
      <c r="GZZ102" s="73"/>
      <c r="HAA102" s="73"/>
      <c r="HAB102" s="73"/>
      <c r="HAC102" s="74"/>
      <c r="HAD102" s="74"/>
      <c r="HAE102" s="77"/>
      <c r="HAF102" s="77"/>
      <c r="HAG102" s="11"/>
      <c r="HAM102" s="73"/>
      <c r="HAN102" s="73"/>
      <c r="HAO102" s="73"/>
      <c r="HAP102" s="73"/>
      <c r="HAQ102" s="74"/>
      <c r="HAR102" s="74"/>
      <c r="HAS102" s="77"/>
      <c r="HAT102" s="77"/>
      <c r="HAU102" s="11"/>
      <c r="HBA102" s="73"/>
      <c r="HBB102" s="73"/>
      <c r="HBC102" s="73"/>
      <c r="HBD102" s="73"/>
      <c r="HBE102" s="74"/>
      <c r="HBF102" s="74"/>
      <c r="HBG102" s="77"/>
      <c r="HBH102" s="77"/>
      <c r="HBI102" s="11"/>
      <c r="HBO102" s="73"/>
      <c r="HBP102" s="73"/>
      <c r="HBQ102" s="73"/>
      <c r="HBR102" s="73"/>
      <c r="HBS102" s="74"/>
      <c r="HBT102" s="74"/>
      <c r="HBU102" s="77"/>
      <c r="HBV102" s="77"/>
      <c r="HBW102" s="11"/>
      <c r="HCC102" s="73"/>
      <c r="HCD102" s="73"/>
      <c r="HCE102" s="73"/>
      <c r="HCF102" s="73"/>
      <c r="HCG102" s="74"/>
      <c r="HCH102" s="74"/>
      <c r="HCI102" s="77"/>
      <c r="HCJ102" s="77"/>
      <c r="HCK102" s="11"/>
      <c r="HCQ102" s="73"/>
      <c r="HCR102" s="73"/>
      <c r="HCS102" s="73"/>
      <c r="HCT102" s="73"/>
      <c r="HCU102" s="74"/>
      <c r="HCV102" s="74"/>
      <c r="HCW102" s="77"/>
      <c r="HCX102" s="77"/>
      <c r="HCY102" s="11"/>
      <c r="HDE102" s="73"/>
      <c r="HDF102" s="73"/>
      <c r="HDG102" s="73"/>
      <c r="HDH102" s="73"/>
      <c r="HDI102" s="74"/>
      <c r="HDJ102" s="74"/>
      <c r="HDK102" s="77"/>
      <c r="HDL102" s="77"/>
      <c r="HDM102" s="11"/>
      <c r="HDS102" s="73"/>
      <c r="HDT102" s="73"/>
      <c r="HDU102" s="73"/>
      <c r="HDV102" s="73"/>
      <c r="HDW102" s="74"/>
      <c r="HDX102" s="74"/>
      <c r="HDY102" s="77"/>
      <c r="HDZ102" s="77"/>
      <c r="HEA102" s="11"/>
      <c r="HEG102" s="73"/>
      <c r="HEH102" s="73"/>
      <c r="HEI102" s="73"/>
      <c r="HEJ102" s="73"/>
      <c r="HEK102" s="74"/>
      <c r="HEL102" s="74"/>
      <c r="HEM102" s="77"/>
      <c r="HEN102" s="77"/>
      <c r="HEO102" s="11"/>
      <c r="HEU102" s="73"/>
      <c r="HEV102" s="73"/>
      <c r="HEW102" s="73"/>
      <c r="HEX102" s="73"/>
      <c r="HEY102" s="74"/>
      <c r="HEZ102" s="74"/>
      <c r="HFA102" s="77"/>
      <c r="HFB102" s="77"/>
      <c r="HFC102" s="11"/>
      <c r="HFI102" s="73"/>
      <c r="HFJ102" s="73"/>
      <c r="HFK102" s="73"/>
      <c r="HFL102" s="73"/>
      <c r="HFM102" s="74"/>
      <c r="HFN102" s="74"/>
      <c r="HFO102" s="77"/>
      <c r="HFP102" s="77"/>
      <c r="HFQ102" s="11"/>
      <c r="HFW102" s="73"/>
      <c r="HFX102" s="73"/>
      <c r="HFY102" s="73"/>
      <c r="HFZ102" s="73"/>
      <c r="HGA102" s="74"/>
      <c r="HGB102" s="74"/>
      <c r="HGC102" s="77"/>
      <c r="HGD102" s="77"/>
      <c r="HGE102" s="11"/>
      <c r="HGK102" s="73"/>
      <c r="HGL102" s="73"/>
      <c r="HGM102" s="73"/>
      <c r="HGN102" s="73"/>
      <c r="HGO102" s="74"/>
      <c r="HGP102" s="74"/>
      <c r="HGQ102" s="77"/>
      <c r="HGR102" s="77"/>
      <c r="HGS102" s="11"/>
      <c r="HGY102" s="73"/>
      <c r="HGZ102" s="73"/>
      <c r="HHA102" s="73"/>
      <c r="HHB102" s="73"/>
      <c r="HHC102" s="74"/>
      <c r="HHD102" s="74"/>
      <c r="HHE102" s="77"/>
      <c r="HHF102" s="77"/>
      <c r="HHG102" s="11"/>
      <c r="HHM102" s="73"/>
      <c r="HHN102" s="73"/>
      <c r="HHO102" s="73"/>
      <c r="HHP102" s="73"/>
      <c r="HHQ102" s="74"/>
      <c r="HHR102" s="74"/>
      <c r="HHS102" s="77"/>
      <c r="HHT102" s="77"/>
      <c r="HHU102" s="11"/>
      <c r="HIA102" s="73"/>
      <c r="HIB102" s="73"/>
      <c r="HIC102" s="73"/>
      <c r="HID102" s="73"/>
      <c r="HIE102" s="74"/>
      <c r="HIF102" s="74"/>
      <c r="HIG102" s="77"/>
      <c r="HIH102" s="77"/>
      <c r="HII102" s="11"/>
      <c r="HIO102" s="73"/>
      <c r="HIP102" s="73"/>
      <c r="HIQ102" s="73"/>
      <c r="HIR102" s="73"/>
      <c r="HIS102" s="74"/>
      <c r="HIT102" s="74"/>
      <c r="HIU102" s="77"/>
      <c r="HIV102" s="77"/>
      <c r="HIW102" s="11"/>
      <c r="HJC102" s="73"/>
      <c r="HJD102" s="73"/>
      <c r="HJE102" s="73"/>
      <c r="HJF102" s="73"/>
      <c r="HJG102" s="74"/>
      <c r="HJH102" s="74"/>
      <c r="HJI102" s="77"/>
      <c r="HJJ102" s="77"/>
      <c r="HJK102" s="11"/>
      <c r="HJQ102" s="73"/>
      <c r="HJR102" s="73"/>
      <c r="HJS102" s="73"/>
      <c r="HJT102" s="73"/>
      <c r="HJU102" s="74"/>
      <c r="HJV102" s="74"/>
      <c r="HJW102" s="77"/>
      <c r="HJX102" s="77"/>
      <c r="HJY102" s="11"/>
      <c r="HKE102" s="73"/>
      <c r="HKF102" s="73"/>
      <c r="HKG102" s="73"/>
      <c r="HKH102" s="73"/>
      <c r="HKI102" s="74"/>
      <c r="HKJ102" s="74"/>
      <c r="HKK102" s="77"/>
      <c r="HKL102" s="77"/>
      <c r="HKM102" s="11"/>
      <c r="HKS102" s="73"/>
      <c r="HKT102" s="73"/>
      <c r="HKU102" s="73"/>
      <c r="HKV102" s="73"/>
      <c r="HKW102" s="74"/>
      <c r="HKX102" s="74"/>
      <c r="HKY102" s="77"/>
      <c r="HKZ102" s="77"/>
      <c r="HLA102" s="11"/>
      <c r="HLG102" s="73"/>
      <c r="HLH102" s="73"/>
      <c r="HLI102" s="73"/>
      <c r="HLJ102" s="73"/>
      <c r="HLK102" s="74"/>
      <c r="HLL102" s="74"/>
      <c r="HLM102" s="77"/>
      <c r="HLN102" s="77"/>
      <c r="HLO102" s="11"/>
      <c r="HLU102" s="73"/>
      <c r="HLV102" s="73"/>
      <c r="HLW102" s="73"/>
      <c r="HLX102" s="73"/>
      <c r="HLY102" s="74"/>
      <c r="HLZ102" s="74"/>
      <c r="HMA102" s="77"/>
      <c r="HMB102" s="77"/>
      <c r="HMC102" s="11"/>
      <c r="HMI102" s="73"/>
      <c r="HMJ102" s="73"/>
      <c r="HMK102" s="73"/>
      <c r="HML102" s="73"/>
      <c r="HMM102" s="74"/>
      <c r="HMN102" s="74"/>
      <c r="HMO102" s="77"/>
      <c r="HMP102" s="77"/>
      <c r="HMQ102" s="11"/>
      <c r="HMW102" s="73"/>
      <c r="HMX102" s="73"/>
      <c r="HMY102" s="73"/>
      <c r="HMZ102" s="73"/>
      <c r="HNA102" s="74"/>
      <c r="HNB102" s="74"/>
      <c r="HNC102" s="77"/>
      <c r="HND102" s="77"/>
      <c r="HNE102" s="11"/>
      <c r="HNK102" s="73"/>
      <c r="HNL102" s="73"/>
      <c r="HNM102" s="73"/>
      <c r="HNN102" s="73"/>
      <c r="HNO102" s="74"/>
      <c r="HNP102" s="74"/>
      <c r="HNQ102" s="77"/>
      <c r="HNR102" s="77"/>
      <c r="HNS102" s="11"/>
      <c r="HNY102" s="73"/>
      <c r="HNZ102" s="73"/>
      <c r="HOA102" s="73"/>
      <c r="HOB102" s="73"/>
      <c r="HOC102" s="74"/>
      <c r="HOD102" s="74"/>
      <c r="HOE102" s="77"/>
      <c r="HOF102" s="77"/>
      <c r="HOG102" s="11"/>
      <c r="HOM102" s="73"/>
      <c r="HON102" s="73"/>
      <c r="HOO102" s="73"/>
      <c r="HOP102" s="73"/>
      <c r="HOQ102" s="74"/>
      <c r="HOR102" s="74"/>
      <c r="HOS102" s="77"/>
      <c r="HOT102" s="77"/>
      <c r="HOU102" s="11"/>
      <c r="HPA102" s="73"/>
      <c r="HPB102" s="73"/>
      <c r="HPC102" s="73"/>
      <c r="HPD102" s="73"/>
      <c r="HPE102" s="74"/>
      <c r="HPF102" s="74"/>
      <c r="HPG102" s="77"/>
      <c r="HPH102" s="77"/>
      <c r="HPI102" s="11"/>
      <c r="HPO102" s="73"/>
      <c r="HPP102" s="73"/>
      <c r="HPQ102" s="73"/>
      <c r="HPR102" s="73"/>
      <c r="HPS102" s="74"/>
      <c r="HPT102" s="74"/>
      <c r="HPU102" s="77"/>
      <c r="HPV102" s="77"/>
      <c r="HPW102" s="11"/>
      <c r="HQC102" s="73"/>
      <c r="HQD102" s="73"/>
      <c r="HQE102" s="73"/>
      <c r="HQF102" s="73"/>
      <c r="HQG102" s="74"/>
      <c r="HQH102" s="74"/>
      <c r="HQI102" s="77"/>
      <c r="HQJ102" s="77"/>
      <c r="HQK102" s="11"/>
      <c r="HQQ102" s="73"/>
      <c r="HQR102" s="73"/>
      <c r="HQS102" s="73"/>
      <c r="HQT102" s="73"/>
      <c r="HQU102" s="74"/>
      <c r="HQV102" s="74"/>
      <c r="HQW102" s="77"/>
      <c r="HQX102" s="77"/>
      <c r="HQY102" s="11"/>
      <c r="HRE102" s="73"/>
      <c r="HRF102" s="73"/>
      <c r="HRG102" s="73"/>
      <c r="HRH102" s="73"/>
      <c r="HRI102" s="74"/>
      <c r="HRJ102" s="74"/>
      <c r="HRK102" s="77"/>
      <c r="HRL102" s="77"/>
      <c r="HRM102" s="11"/>
      <c r="HRS102" s="73"/>
      <c r="HRT102" s="73"/>
      <c r="HRU102" s="73"/>
      <c r="HRV102" s="73"/>
      <c r="HRW102" s="74"/>
      <c r="HRX102" s="74"/>
      <c r="HRY102" s="77"/>
      <c r="HRZ102" s="77"/>
      <c r="HSA102" s="11"/>
      <c r="HSG102" s="73"/>
      <c r="HSH102" s="73"/>
      <c r="HSI102" s="73"/>
      <c r="HSJ102" s="73"/>
      <c r="HSK102" s="74"/>
      <c r="HSL102" s="74"/>
      <c r="HSM102" s="77"/>
      <c r="HSN102" s="77"/>
      <c r="HSO102" s="11"/>
      <c r="HSU102" s="73"/>
      <c r="HSV102" s="73"/>
      <c r="HSW102" s="73"/>
      <c r="HSX102" s="73"/>
      <c r="HSY102" s="74"/>
      <c r="HSZ102" s="74"/>
      <c r="HTA102" s="77"/>
      <c r="HTB102" s="77"/>
      <c r="HTC102" s="11"/>
      <c r="HTI102" s="73"/>
      <c r="HTJ102" s="73"/>
      <c r="HTK102" s="73"/>
      <c r="HTL102" s="73"/>
      <c r="HTM102" s="74"/>
      <c r="HTN102" s="74"/>
      <c r="HTO102" s="77"/>
      <c r="HTP102" s="77"/>
      <c r="HTQ102" s="11"/>
      <c r="HTW102" s="73"/>
      <c r="HTX102" s="73"/>
      <c r="HTY102" s="73"/>
      <c r="HTZ102" s="73"/>
      <c r="HUA102" s="74"/>
      <c r="HUB102" s="74"/>
      <c r="HUC102" s="77"/>
      <c r="HUD102" s="77"/>
      <c r="HUE102" s="11"/>
      <c r="HUK102" s="73"/>
      <c r="HUL102" s="73"/>
      <c r="HUM102" s="73"/>
      <c r="HUN102" s="73"/>
      <c r="HUO102" s="74"/>
      <c r="HUP102" s="74"/>
      <c r="HUQ102" s="77"/>
      <c r="HUR102" s="77"/>
      <c r="HUS102" s="11"/>
      <c r="HUY102" s="73"/>
      <c r="HUZ102" s="73"/>
      <c r="HVA102" s="73"/>
      <c r="HVB102" s="73"/>
      <c r="HVC102" s="74"/>
      <c r="HVD102" s="74"/>
      <c r="HVE102" s="77"/>
      <c r="HVF102" s="77"/>
      <c r="HVG102" s="11"/>
      <c r="HVM102" s="73"/>
      <c r="HVN102" s="73"/>
      <c r="HVO102" s="73"/>
      <c r="HVP102" s="73"/>
      <c r="HVQ102" s="74"/>
      <c r="HVR102" s="74"/>
      <c r="HVS102" s="77"/>
      <c r="HVT102" s="77"/>
      <c r="HVU102" s="11"/>
      <c r="HWA102" s="73"/>
      <c r="HWB102" s="73"/>
      <c r="HWC102" s="73"/>
      <c r="HWD102" s="73"/>
      <c r="HWE102" s="74"/>
      <c r="HWF102" s="74"/>
      <c r="HWG102" s="77"/>
      <c r="HWH102" s="77"/>
      <c r="HWI102" s="11"/>
      <c r="HWO102" s="73"/>
      <c r="HWP102" s="73"/>
      <c r="HWQ102" s="73"/>
      <c r="HWR102" s="73"/>
      <c r="HWS102" s="74"/>
      <c r="HWT102" s="74"/>
      <c r="HWU102" s="77"/>
      <c r="HWV102" s="77"/>
      <c r="HWW102" s="11"/>
      <c r="HXC102" s="73"/>
      <c r="HXD102" s="73"/>
      <c r="HXE102" s="73"/>
      <c r="HXF102" s="73"/>
      <c r="HXG102" s="74"/>
      <c r="HXH102" s="74"/>
      <c r="HXI102" s="77"/>
      <c r="HXJ102" s="77"/>
      <c r="HXK102" s="11"/>
      <c r="HXQ102" s="73"/>
      <c r="HXR102" s="73"/>
      <c r="HXS102" s="73"/>
      <c r="HXT102" s="73"/>
      <c r="HXU102" s="74"/>
      <c r="HXV102" s="74"/>
      <c r="HXW102" s="77"/>
      <c r="HXX102" s="77"/>
      <c r="HXY102" s="11"/>
      <c r="HYE102" s="73"/>
      <c r="HYF102" s="73"/>
      <c r="HYG102" s="73"/>
      <c r="HYH102" s="73"/>
      <c r="HYI102" s="74"/>
      <c r="HYJ102" s="74"/>
      <c r="HYK102" s="77"/>
      <c r="HYL102" s="77"/>
      <c r="HYM102" s="11"/>
      <c r="HYS102" s="73"/>
      <c r="HYT102" s="73"/>
      <c r="HYU102" s="73"/>
      <c r="HYV102" s="73"/>
      <c r="HYW102" s="74"/>
      <c r="HYX102" s="74"/>
      <c r="HYY102" s="77"/>
      <c r="HYZ102" s="77"/>
      <c r="HZA102" s="11"/>
      <c r="HZG102" s="73"/>
      <c r="HZH102" s="73"/>
      <c r="HZI102" s="73"/>
      <c r="HZJ102" s="73"/>
      <c r="HZK102" s="74"/>
      <c r="HZL102" s="74"/>
      <c r="HZM102" s="77"/>
      <c r="HZN102" s="77"/>
      <c r="HZO102" s="11"/>
      <c r="HZU102" s="73"/>
      <c r="HZV102" s="73"/>
      <c r="HZW102" s="73"/>
      <c r="HZX102" s="73"/>
      <c r="HZY102" s="74"/>
      <c r="HZZ102" s="74"/>
      <c r="IAA102" s="77"/>
      <c r="IAB102" s="77"/>
      <c r="IAC102" s="11"/>
      <c r="IAI102" s="73"/>
      <c r="IAJ102" s="73"/>
      <c r="IAK102" s="73"/>
      <c r="IAL102" s="73"/>
      <c r="IAM102" s="74"/>
      <c r="IAN102" s="74"/>
      <c r="IAO102" s="77"/>
      <c r="IAP102" s="77"/>
      <c r="IAQ102" s="11"/>
      <c r="IAW102" s="73"/>
      <c r="IAX102" s="73"/>
      <c r="IAY102" s="73"/>
      <c r="IAZ102" s="73"/>
      <c r="IBA102" s="74"/>
      <c r="IBB102" s="74"/>
      <c r="IBC102" s="77"/>
      <c r="IBD102" s="77"/>
      <c r="IBE102" s="11"/>
      <c r="IBK102" s="73"/>
      <c r="IBL102" s="73"/>
      <c r="IBM102" s="73"/>
      <c r="IBN102" s="73"/>
      <c r="IBO102" s="74"/>
      <c r="IBP102" s="74"/>
      <c r="IBQ102" s="77"/>
      <c r="IBR102" s="77"/>
      <c r="IBS102" s="11"/>
      <c r="IBY102" s="73"/>
      <c r="IBZ102" s="73"/>
      <c r="ICA102" s="73"/>
      <c r="ICB102" s="73"/>
      <c r="ICC102" s="74"/>
      <c r="ICD102" s="74"/>
      <c r="ICE102" s="77"/>
      <c r="ICF102" s="77"/>
      <c r="ICG102" s="11"/>
      <c r="ICM102" s="73"/>
      <c r="ICN102" s="73"/>
      <c r="ICO102" s="73"/>
      <c r="ICP102" s="73"/>
      <c r="ICQ102" s="74"/>
      <c r="ICR102" s="74"/>
      <c r="ICS102" s="77"/>
      <c r="ICT102" s="77"/>
      <c r="ICU102" s="11"/>
      <c r="IDA102" s="73"/>
      <c r="IDB102" s="73"/>
      <c r="IDC102" s="73"/>
      <c r="IDD102" s="73"/>
      <c r="IDE102" s="74"/>
      <c r="IDF102" s="74"/>
      <c r="IDG102" s="77"/>
      <c r="IDH102" s="77"/>
      <c r="IDI102" s="11"/>
      <c r="IDO102" s="73"/>
      <c r="IDP102" s="73"/>
      <c r="IDQ102" s="73"/>
      <c r="IDR102" s="73"/>
      <c r="IDS102" s="74"/>
      <c r="IDT102" s="74"/>
      <c r="IDU102" s="77"/>
      <c r="IDV102" s="77"/>
      <c r="IDW102" s="11"/>
      <c r="IEC102" s="73"/>
      <c r="IED102" s="73"/>
      <c r="IEE102" s="73"/>
      <c r="IEF102" s="73"/>
      <c r="IEG102" s="74"/>
      <c r="IEH102" s="74"/>
      <c r="IEI102" s="77"/>
      <c r="IEJ102" s="77"/>
      <c r="IEK102" s="11"/>
      <c r="IEQ102" s="73"/>
      <c r="IER102" s="73"/>
      <c r="IES102" s="73"/>
      <c r="IET102" s="73"/>
      <c r="IEU102" s="74"/>
      <c r="IEV102" s="74"/>
      <c r="IEW102" s="77"/>
      <c r="IEX102" s="77"/>
      <c r="IEY102" s="11"/>
      <c r="IFE102" s="73"/>
      <c r="IFF102" s="73"/>
      <c r="IFG102" s="73"/>
      <c r="IFH102" s="73"/>
      <c r="IFI102" s="74"/>
      <c r="IFJ102" s="74"/>
      <c r="IFK102" s="77"/>
      <c r="IFL102" s="77"/>
      <c r="IFM102" s="11"/>
      <c r="IFS102" s="73"/>
      <c r="IFT102" s="73"/>
      <c r="IFU102" s="73"/>
      <c r="IFV102" s="73"/>
      <c r="IFW102" s="74"/>
      <c r="IFX102" s="74"/>
      <c r="IFY102" s="77"/>
      <c r="IFZ102" s="77"/>
      <c r="IGA102" s="11"/>
      <c r="IGG102" s="73"/>
      <c r="IGH102" s="73"/>
      <c r="IGI102" s="73"/>
      <c r="IGJ102" s="73"/>
      <c r="IGK102" s="74"/>
      <c r="IGL102" s="74"/>
      <c r="IGM102" s="77"/>
      <c r="IGN102" s="77"/>
      <c r="IGO102" s="11"/>
      <c r="IGU102" s="73"/>
      <c r="IGV102" s="73"/>
      <c r="IGW102" s="73"/>
      <c r="IGX102" s="73"/>
      <c r="IGY102" s="74"/>
      <c r="IGZ102" s="74"/>
      <c r="IHA102" s="77"/>
      <c r="IHB102" s="77"/>
      <c r="IHC102" s="11"/>
      <c r="IHI102" s="73"/>
      <c r="IHJ102" s="73"/>
      <c r="IHK102" s="73"/>
      <c r="IHL102" s="73"/>
      <c r="IHM102" s="74"/>
      <c r="IHN102" s="74"/>
      <c r="IHO102" s="77"/>
      <c r="IHP102" s="77"/>
      <c r="IHQ102" s="11"/>
      <c r="IHW102" s="73"/>
      <c r="IHX102" s="73"/>
      <c r="IHY102" s="73"/>
      <c r="IHZ102" s="73"/>
      <c r="IIA102" s="74"/>
      <c r="IIB102" s="74"/>
      <c r="IIC102" s="77"/>
      <c r="IID102" s="77"/>
      <c r="IIE102" s="11"/>
      <c r="IIK102" s="73"/>
      <c r="IIL102" s="73"/>
      <c r="IIM102" s="73"/>
      <c r="IIN102" s="73"/>
      <c r="IIO102" s="74"/>
      <c r="IIP102" s="74"/>
      <c r="IIQ102" s="77"/>
      <c r="IIR102" s="77"/>
      <c r="IIS102" s="11"/>
      <c r="IIY102" s="73"/>
      <c r="IIZ102" s="73"/>
      <c r="IJA102" s="73"/>
      <c r="IJB102" s="73"/>
      <c r="IJC102" s="74"/>
      <c r="IJD102" s="74"/>
      <c r="IJE102" s="77"/>
      <c r="IJF102" s="77"/>
      <c r="IJG102" s="11"/>
      <c r="IJM102" s="73"/>
      <c r="IJN102" s="73"/>
      <c r="IJO102" s="73"/>
      <c r="IJP102" s="73"/>
      <c r="IJQ102" s="74"/>
      <c r="IJR102" s="74"/>
      <c r="IJS102" s="77"/>
      <c r="IJT102" s="77"/>
      <c r="IJU102" s="11"/>
      <c r="IKA102" s="73"/>
      <c r="IKB102" s="73"/>
      <c r="IKC102" s="73"/>
      <c r="IKD102" s="73"/>
      <c r="IKE102" s="74"/>
      <c r="IKF102" s="74"/>
      <c r="IKG102" s="77"/>
      <c r="IKH102" s="77"/>
      <c r="IKI102" s="11"/>
      <c r="IKO102" s="73"/>
      <c r="IKP102" s="73"/>
      <c r="IKQ102" s="73"/>
      <c r="IKR102" s="73"/>
      <c r="IKS102" s="74"/>
      <c r="IKT102" s="74"/>
      <c r="IKU102" s="77"/>
      <c r="IKV102" s="77"/>
      <c r="IKW102" s="11"/>
      <c r="ILC102" s="73"/>
      <c r="ILD102" s="73"/>
      <c r="ILE102" s="73"/>
      <c r="ILF102" s="73"/>
      <c r="ILG102" s="74"/>
      <c r="ILH102" s="74"/>
      <c r="ILI102" s="77"/>
      <c r="ILJ102" s="77"/>
      <c r="ILK102" s="11"/>
      <c r="ILQ102" s="73"/>
      <c r="ILR102" s="73"/>
      <c r="ILS102" s="73"/>
      <c r="ILT102" s="73"/>
      <c r="ILU102" s="74"/>
      <c r="ILV102" s="74"/>
      <c r="ILW102" s="77"/>
      <c r="ILX102" s="77"/>
      <c r="ILY102" s="11"/>
      <c r="IME102" s="73"/>
      <c r="IMF102" s="73"/>
      <c r="IMG102" s="73"/>
      <c r="IMH102" s="73"/>
      <c r="IMI102" s="74"/>
      <c r="IMJ102" s="74"/>
      <c r="IMK102" s="77"/>
      <c r="IML102" s="77"/>
      <c r="IMM102" s="11"/>
      <c r="IMS102" s="73"/>
      <c r="IMT102" s="73"/>
      <c r="IMU102" s="73"/>
      <c r="IMV102" s="73"/>
      <c r="IMW102" s="74"/>
      <c r="IMX102" s="74"/>
      <c r="IMY102" s="77"/>
      <c r="IMZ102" s="77"/>
      <c r="INA102" s="11"/>
      <c r="ING102" s="73"/>
      <c r="INH102" s="73"/>
      <c r="INI102" s="73"/>
      <c r="INJ102" s="73"/>
      <c r="INK102" s="74"/>
      <c r="INL102" s="74"/>
      <c r="INM102" s="77"/>
      <c r="INN102" s="77"/>
      <c r="INO102" s="11"/>
      <c r="INU102" s="73"/>
      <c r="INV102" s="73"/>
      <c r="INW102" s="73"/>
      <c r="INX102" s="73"/>
      <c r="INY102" s="74"/>
      <c r="INZ102" s="74"/>
      <c r="IOA102" s="77"/>
      <c r="IOB102" s="77"/>
      <c r="IOC102" s="11"/>
      <c r="IOI102" s="73"/>
      <c r="IOJ102" s="73"/>
      <c r="IOK102" s="73"/>
      <c r="IOL102" s="73"/>
      <c r="IOM102" s="74"/>
      <c r="ION102" s="74"/>
      <c r="IOO102" s="77"/>
      <c r="IOP102" s="77"/>
      <c r="IOQ102" s="11"/>
      <c r="IOW102" s="73"/>
      <c r="IOX102" s="73"/>
      <c r="IOY102" s="73"/>
      <c r="IOZ102" s="73"/>
      <c r="IPA102" s="74"/>
      <c r="IPB102" s="74"/>
      <c r="IPC102" s="77"/>
      <c r="IPD102" s="77"/>
      <c r="IPE102" s="11"/>
      <c r="IPK102" s="73"/>
      <c r="IPL102" s="73"/>
      <c r="IPM102" s="73"/>
      <c r="IPN102" s="73"/>
      <c r="IPO102" s="74"/>
      <c r="IPP102" s="74"/>
      <c r="IPQ102" s="77"/>
      <c r="IPR102" s="77"/>
      <c r="IPS102" s="11"/>
      <c r="IPY102" s="73"/>
      <c r="IPZ102" s="73"/>
      <c r="IQA102" s="73"/>
      <c r="IQB102" s="73"/>
      <c r="IQC102" s="74"/>
      <c r="IQD102" s="74"/>
      <c r="IQE102" s="77"/>
      <c r="IQF102" s="77"/>
      <c r="IQG102" s="11"/>
      <c r="IQM102" s="73"/>
      <c r="IQN102" s="73"/>
      <c r="IQO102" s="73"/>
      <c r="IQP102" s="73"/>
      <c r="IQQ102" s="74"/>
      <c r="IQR102" s="74"/>
      <c r="IQS102" s="77"/>
      <c r="IQT102" s="77"/>
      <c r="IQU102" s="11"/>
      <c r="IRA102" s="73"/>
      <c r="IRB102" s="73"/>
      <c r="IRC102" s="73"/>
      <c r="IRD102" s="73"/>
      <c r="IRE102" s="74"/>
      <c r="IRF102" s="74"/>
      <c r="IRG102" s="77"/>
      <c r="IRH102" s="77"/>
      <c r="IRI102" s="11"/>
      <c r="IRO102" s="73"/>
      <c r="IRP102" s="73"/>
      <c r="IRQ102" s="73"/>
      <c r="IRR102" s="73"/>
      <c r="IRS102" s="74"/>
      <c r="IRT102" s="74"/>
      <c r="IRU102" s="77"/>
      <c r="IRV102" s="77"/>
      <c r="IRW102" s="11"/>
      <c r="ISC102" s="73"/>
      <c r="ISD102" s="73"/>
      <c r="ISE102" s="73"/>
      <c r="ISF102" s="73"/>
      <c r="ISG102" s="74"/>
      <c r="ISH102" s="74"/>
      <c r="ISI102" s="77"/>
      <c r="ISJ102" s="77"/>
      <c r="ISK102" s="11"/>
      <c r="ISQ102" s="73"/>
      <c r="ISR102" s="73"/>
      <c r="ISS102" s="73"/>
      <c r="IST102" s="73"/>
      <c r="ISU102" s="74"/>
      <c r="ISV102" s="74"/>
      <c r="ISW102" s="77"/>
      <c r="ISX102" s="77"/>
      <c r="ISY102" s="11"/>
      <c r="ITE102" s="73"/>
      <c r="ITF102" s="73"/>
      <c r="ITG102" s="73"/>
      <c r="ITH102" s="73"/>
      <c r="ITI102" s="74"/>
      <c r="ITJ102" s="74"/>
      <c r="ITK102" s="77"/>
      <c r="ITL102" s="77"/>
      <c r="ITM102" s="11"/>
      <c r="ITS102" s="73"/>
      <c r="ITT102" s="73"/>
      <c r="ITU102" s="73"/>
      <c r="ITV102" s="73"/>
      <c r="ITW102" s="74"/>
      <c r="ITX102" s="74"/>
      <c r="ITY102" s="77"/>
      <c r="ITZ102" s="77"/>
      <c r="IUA102" s="11"/>
      <c r="IUG102" s="73"/>
      <c r="IUH102" s="73"/>
      <c r="IUI102" s="73"/>
      <c r="IUJ102" s="73"/>
      <c r="IUK102" s="74"/>
      <c r="IUL102" s="74"/>
      <c r="IUM102" s="77"/>
      <c r="IUN102" s="77"/>
      <c r="IUO102" s="11"/>
      <c r="IUU102" s="73"/>
      <c r="IUV102" s="73"/>
      <c r="IUW102" s="73"/>
      <c r="IUX102" s="73"/>
      <c r="IUY102" s="74"/>
      <c r="IUZ102" s="74"/>
      <c r="IVA102" s="77"/>
      <c r="IVB102" s="77"/>
      <c r="IVC102" s="11"/>
      <c r="IVI102" s="73"/>
      <c r="IVJ102" s="73"/>
      <c r="IVK102" s="73"/>
      <c r="IVL102" s="73"/>
      <c r="IVM102" s="74"/>
      <c r="IVN102" s="74"/>
      <c r="IVO102" s="77"/>
      <c r="IVP102" s="77"/>
      <c r="IVQ102" s="11"/>
      <c r="IVW102" s="73"/>
      <c r="IVX102" s="73"/>
      <c r="IVY102" s="73"/>
      <c r="IVZ102" s="73"/>
      <c r="IWA102" s="74"/>
      <c r="IWB102" s="74"/>
      <c r="IWC102" s="77"/>
      <c r="IWD102" s="77"/>
      <c r="IWE102" s="11"/>
      <c r="IWK102" s="73"/>
      <c r="IWL102" s="73"/>
      <c r="IWM102" s="73"/>
      <c r="IWN102" s="73"/>
      <c r="IWO102" s="74"/>
      <c r="IWP102" s="74"/>
      <c r="IWQ102" s="77"/>
      <c r="IWR102" s="77"/>
      <c r="IWS102" s="11"/>
      <c r="IWY102" s="73"/>
      <c r="IWZ102" s="73"/>
      <c r="IXA102" s="73"/>
      <c r="IXB102" s="73"/>
      <c r="IXC102" s="74"/>
      <c r="IXD102" s="74"/>
      <c r="IXE102" s="77"/>
      <c r="IXF102" s="77"/>
      <c r="IXG102" s="11"/>
      <c r="IXM102" s="73"/>
      <c r="IXN102" s="73"/>
      <c r="IXO102" s="73"/>
      <c r="IXP102" s="73"/>
      <c r="IXQ102" s="74"/>
      <c r="IXR102" s="74"/>
      <c r="IXS102" s="77"/>
      <c r="IXT102" s="77"/>
      <c r="IXU102" s="11"/>
      <c r="IYA102" s="73"/>
      <c r="IYB102" s="73"/>
      <c r="IYC102" s="73"/>
      <c r="IYD102" s="73"/>
      <c r="IYE102" s="74"/>
      <c r="IYF102" s="74"/>
      <c r="IYG102" s="77"/>
      <c r="IYH102" s="77"/>
      <c r="IYI102" s="11"/>
      <c r="IYO102" s="73"/>
      <c r="IYP102" s="73"/>
      <c r="IYQ102" s="73"/>
      <c r="IYR102" s="73"/>
      <c r="IYS102" s="74"/>
      <c r="IYT102" s="74"/>
      <c r="IYU102" s="77"/>
      <c r="IYV102" s="77"/>
      <c r="IYW102" s="11"/>
      <c r="IZC102" s="73"/>
      <c r="IZD102" s="73"/>
      <c r="IZE102" s="73"/>
      <c r="IZF102" s="73"/>
      <c r="IZG102" s="74"/>
      <c r="IZH102" s="74"/>
      <c r="IZI102" s="77"/>
      <c r="IZJ102" s="77"/>
      <c r="IZK102" s="11"/>
      <c r="IZQ102" s="73"/>
      <c r="IZR102" s="73"/>
      <c r="IZS102" s="73"/>
      <c r="IZT102" s="73"/>
      <c r="IZU102" s="74"/>
      <c r="IZV102" s="74"/>
      <c r="IZW102" s="77"/>
      <c r="IZX102" s="77"/>
      <c r="IZY102" s="11"/>
      <c r="JAE102" s="73"/>
      <c r="JAF102" s="73"/>
      <c r="JAG102" s="73"/>
      <c r="JAH102" s="73"/>
      <c r="JAI102" s="74"/>
      <c r="JAJ102" s="74"/>
      <c r="JAK102" s="77"/>
      <c r="JAL102" s="77"/>
      <c r="JAM102" s="11"/>
      <c r="JAS102" s="73"/>
      <c r="JAT102" s="73"/>
      <c r="JAU102" s="73"/>
      <c r="JAV102" s="73"/>
      <c r="JAW102" s="74"/>
      <c r="JAX102" s="74"/>
      <c r="JAY102" s="77"/>
      <c r="JAZ102" s="77"/>
      <c r="JBA102" s="11"/>
      <c r="JBG102" s="73"/>
      <c r="JBH102" s="73"/>
      <c r="JBI102" s="73"/>
      <c r="JBJ102" s="73"/>
      <c r="JBK102" s="74"/>
      <c r="JBL102" s="74"/>
      <c r="JBM102" s="77"/>
      <c r="JBN102" s="77"/>
      <c r="JBO102" s="11"/>
      <c r="JBU102" s="73"/>
      <c r="JBV102" s="73"/>
      <c r="JBW102" s="73"/>
      <c r="JBX102" s="73"/>
      <c r="JBY102" s="74"/>
      <c r="JBZ102" s="74"/>
      <c r="JCA102" s="77"/>
      <c r="JCB102" s="77"/>
      <c r="JCC102" s="11"/>
      <c r="JCI102" s="73"/>
      <c r="JCJ102" s="73"/>
      <c r="JCK102" s="73"/>
      <c r="JCL102" s="73"/>
      <c r="JCM102" s="74"/>
      <c r="JCN102" s="74"/>
      <c r="JCO102" s="77"/>
      <c r="JCP102" s="77"/>
      <c r="JCQ102" s="11"/>
      <c r="JCW102" s="73"/>
      <c r="JCX102" s="73"/>
      <c r="JCY102" s="73"/>
      <c r="JCZ102" s="73"/>
      <c r="JDA102" s="74"/>
      <c r="JDB102" s="74"/>
      <c r="JDC102" s="77"/>
      <c r="JDD102" s="77"/>
      <c r="JDE102" s="11"/>
      <c r="JDK102" s="73"/>
      <c r="JDL102" s="73"/>
      <c r="JDM102" s="73"/>
      <c r="JDN102" s="73"/>
      <c r="JDO102" s="74"/>
      <c r="JDP102" s="74"/>
      <c r="JDQ102" s="77"/>
      <c r="JDR102" s="77"/>
      <c r="JDS102" s="11"/>
      <c r="JDY102" s="73"/>
      <c r="JDZ102" s="73"/>
      <c r="JEA102" s="73"/>
      <c r="JEB102" s="73"/>
      <c r="JEC102" s="74"/>
      <c r="JED102" s="74"/>
      <c r="JEE102" s="77"/>
      <c r="JEF102" s="77"/>
      <c r="JEG102" s="11"/>
      <c r="JEM102" s="73"/>
      <c r="JEN102" s="73"/>
      <c r="JEO102" s="73"/>
      <c r="JEP102" s="73"/>
      <c r="JEQ102" s="74"/>
      <c r="JER102" s="74"/>
      <c r="JES102" s="77"/>
      <c r="JET102" s="77"/>
      <c r="JEU102" s="11"/>
      <c r="JFA102" s="73"/>
      <c r="JFB102" s="73"/>
      <c r="JFC102" s="73"/>
      <c r="JFD102" s="73"/>
      <c r="JFE102" s="74"/>
      <c r="JFF102" s="74"/>
      <c r="JFG102" s="77"/>
      <c r="JFH102" s="77"/>
      <c r="JFI102" s="11"/>
      <c r="JFO102" s="73"/>
      <c r="JFP102" s="73"/>
      <c r="JFQ102" s="73"/>
      <c r="JFR102" s="73"/>
      <c r="JFS102" s="74"/>
      <c r="JFT102" s="74"/>
      <c r="JFU102" s="77"/>
      <c r="JFV102" s="77"/>
      <c r="JFW102" s="11"/>
      <c r="JGC102" s="73"/>
      <c r="JGD102" s="73"/>
      <c r="JGE102" s="73"/>
      <c r="JGF102" s="73"/>
      <c r="JGG102" s="74"/>
      <c r="JGH102" s="74"/>
      <c r="JGI102" s="77"/>
      <c r="JGJ102" s="77"/>
      <c r="JGK102" s="11"/>
      <c r="JGQ102" s="73"/>
      <c r="JGR102" s="73"/>
      <c r="JGS102" s="73"/>
      <c r="JGT102" s="73"/>
      <c r="JGU102" s="74"/>
      <c r="JGV102" s="74"/>
      <c r="JGW102" s="77"/>
      <c r="JGX102" s="77"/>
      <c r="JGY102" s="11"/>
      <c r="JHE102" s="73"/>
      <c r="JHF102" s="73"/>
      <c r="JHG102" s="73"/>
      <c r="JHH102" s="73"/>
      <c r="JHI102" s="74"/>
      <c r="JHJ102" s="74"/>
      <c r="JHK102" s="77"/>
      <c r="JHL102" s="77"/>
      <c r="JHM102" s="11"/>
      <c r="JHS102" s="73"/>
      <c r="JHT102" s="73"/>
      <c r="JHU102" s="73"/>
      <c r="JHV102" s="73"/>
      <c r="JHW102" s="74"/>
      <c r="JHX102" s="74"/>
      <c r="JHY102" s="77"/>
      <c r="JHZ102" s="77"/>
      <c r="JIA102" s="11"/>
      <c r="JIG102" s="73"/>
      <c r="JIH102" s="73"/>
      <c r="JII102" s="73"/>
      <c r="JIJ102" s="73"/>
      <c r="JIK102" s="74"/>
      <c r="JIL102" s="74"/>
      <c r="JIM102" s="77"/>
      <c r="JIN102" s="77"/>
      <c r="JIO102" s="11"/>
      <c r="JIU102" s="73"/>
      <c r="JIV102" s="73"/>
      <c r="JIW102" s="73"/>
      <c r="JIX102" s="73"/>
      <c r="JIY102" s="74"/>
      <c r="JIZ102" s="74"/>
      <c r="JJA102" s="77"/>
      <c r="JJB102" s="77"/>
      <c r="JJC102" s="11"/>
      <c r="JJI102" s="73"/>
      <c r="JJJ102" s="73"/>
      <c r="JJK102" s="73"/>
      <c r="JJL102" s="73"/>
      <c r="JJM102" s="74"/>
      <c r="JJN102" s="74"/>
      <c r="JJO102" s="77"/>
      <c r="JJP102" s="77"/>
      <c r="JJQ102" s="11"/>
      <c r="JJW102" s="73"/>
      <c r="JJX102" s="73"/>
      <c r="JJY102" s="73"/>
      <c r="JJZ102" s="73"/>
      <c r="JKA102" s="74"/>
      <c r="JKB102" s="74"/>
      <c r="JKC102" s="77"/>
      <c r="JKD102" s="77"/>
      <c r="JKE102" s="11"/>
      <c r="JKK102" s="73"/>
      <c r="JKL102" s="73"/>
      <c r="JKM102" s="73"/>
      <c r="JKN102" s="73"/>
      <c r="JKO102" s="74"/>
      <c r="JKP102" s="74"/>
      <c r="JKQ102" s="77"/>
      <c r="JKR102" s="77"/>
      <c r="JKS102" s="11"/>
      <c r="JKY102" s="73"/>
      <c r="JKZ102" s="73"/>
      <c r="JLA102" s="73"/>
      <c r="JLB102" s="73"/>
      <c r="JLC102" s="74"/>
      <c r="JLD102" s="74"/>
      <c r="JLE102" s="77"/>
      <c r="JLF102" s="77"/>
      <c r="JLG102" s="11"/>
      <c r="JLM102" s="73"/>
      <c r="JLN102" s="73"/>
      <c r="JLO102" s="73"/>
      <c r="JLP102" s="73"/>
      <c r="JLQ102" s="74"/>
      <c r="JLR102" s="74"/>
      <c r="JLS102" s="77"/>
      <c r="JLT102" s="77"/>
      <c r="JLU102" s="11"/>
      <c r="JMA102" s="73"/>
      <c r="JMB102" s="73"/>
      <c r="JMC102" s="73"/>
      <c r="JMD102" s="73"/>
      <c r="JME102" s="74"/>
      <c r="JMF102" s="74"/>
      <c r="JMG102" s="77"/>
      <c r="JMH102" s="77"/>
      <c r="JMI102" s="11"/>
      <c r="JMO102" s="73"/>
      <c r="JMP102" s="73"/>
      <c r="JMQ102" s="73"/>
      <c r="JMR102" s="73"/>
      <c r="JMS102" s="74"/>
      <c r="JMT102" s="74"/>
      <c r="JMU102" s="77"/>
      <c r="JMV102" s="77"/>
      <c r="JMW102" s="11"/>
      <c r="JNC102" s="73"/>
      <c r="JND102" s="73"/>
      <c r="JNE102" s="73"/>
      <c r="JNF102" s="73"/>
      <c r="JNG102" s="74"/>
      <c r="JNH102" s="74"/>
      <c r="JNI102" s="77"/>
      <c r="JNJ102" s="77"/>
      <c r="JNK102" s="11"/>
      <c r="JNQ102" s="73"/>
      <c r="JNR102" s="73"/>
      <c r="JNS102" s="73"/>
      <c r="JNT102" s="73"/>
      <c r="JNU102" s="74"/>
      <c r="JNV102" s="74"/>
      <c r="JNW102" s="77"/>
      <c r="JNX102" s="77"/>
      <c r="JNY102" s="11"/>
      <c r="JOE102" s="73"/>
      <c r="JOF102" s="73"/>
      <c r="JOG102" s="73"/>
      <c r="JOH102" s="73"/>
      <c r="JOI102" s="74"/>
      <c r="JOJ102" s="74"/>
      <c r="JOK102" s="77"/>
      <c r="JOL102" s="77"/>
      <c r="JOM102" s="11"/>
      <c r="JOS102" s="73"/>
      <c r="JOT102" s="73"/>
      <c r="JOU102" s="73"/>
      <c r="JOV102" s="73"/>
      <c r="JOW102" s="74"/>
      <c r="JOX102" s="74"/>
      <c r="JOY102" s="77"/>
      <c r="JOZ102" s="77"/>
      <c r="JPA102" s="11"/>
      <c r="JPG102" s="73"/>
      <c r="JPH102" s="73"/>
      <c r="JPI102" s="73"/>
      <c r="JPJ102" s="73"/>
      <c r="JPK102" s="74"/>
      <c r="JPL102" s="74"/>
      <c r="JPM102" s="77"/>
      <c r="JPN102" s="77"/>
      <c r="JPO102" s="11"/>
      <c r="JPU102" s="73"/>
      <c r="JPV102" s="73"/>
      <c r="JPW102" s="73"/>
      <c r="JPX102" s="73"/>
      <c r="JPY102" s="74"/>
      <c r="JPZ102" s="74"/>
      <c r="JQA102" s="77"/>
      <c r="JQB102" s="77"/>
      <c r="JQC102" s="11"/>
      <c r="JQI102" s="73"/>
      <c r="JQJ102" s="73"/>
      <c r="JQK102" s="73"/>
      <c r="JQL102" s="73"/>
      <c r="JQM102" s="74"/>
      <c r="JQN102" s="74"/>
      <c r="JQO102" s="77"/>
      <c r="JQP102" s="77"/>
      <c r="JQQ102" s="11"/>
      <c r="JQW102" s="73"/>
      <c r="JQX102" s="73"/>
      <c r="JQY102" s="73"/>
      <c r="JQZ102" s="73"/>
      <c r="JRA102" s="74"/>
      <c r="JRB102" s="74"/>
      <c r="JRC102" s="77"/>
      <c r="JRD102" s="77"/>
      <c r="JRE102" s="11"/>
      <c r="JRK102" s="73"/>
      <c r="JRL102" s="73"/>
      <c r="JRM102" s="73"/>
      <c r="JRN102" s="73"/>
      <c r="JRO102" s="74"/>
      <c r="JRP102" s="74"/>
      <c r="JRQ102" s="77"/>
      <c r="JRR102" s="77"/>
      <c r="JRS102" s="11"/>
      <c r="JRY102" s="73"/>
      <c r="JRZ102" s="73"/>
      <c r="JSA102" s="73"/>
      <c r="JSB102" s="73"/>
      <c r="JSC102" s="74"/>
      <c r="JSD102" s="74"/>
      <c r="JSE102" s="77"/>
      <c r="JSF102" s="77"/>
      <c r="JSG102" s="11"/>
      <c r="JSM102" s="73"/>
      <c r="JSN102" s="73"/>
      <c r="JSO102" s="73"/>
      <c r="JSP102" s="73"/>
      <c r="JSQ102" s="74"/>
      <c r="JSR102" s="74"/>
      <c r="JSS102" s="77"/>
      <c r="JST102" s="77"/>
      <c r="JSU102" s="11"/>
      <c r="JTA102" s="73"/>
      <c r="JTB102" s="73"/>
      <c r="JTC102" s="73"/>
      <c r="JTD102" s="73"/>
      <c r="JTE102" s="74"/>
      <c r="JTF102" s="74"/>
      <c r="JTG102" s="77"/>
      <c r="JTH102" s="77"/>
      <c r="JTI102" s="11"/>
      <c r="JTO102" s="73"/>
      <c r="JTP102" s="73"/>
      <c r="JTQ102" s="73"/>
      <c r="JTR102" s="73"/>
      <c r="JTS102" s="74"/>
      <c r="JTT102" s="74"/>
      <c r="JTU102" s="77"/>
      <c r="JTV102" s="77"/>
      <c r="JTW102" s="11"/>
      <c r="JUC102" s="73"/>
      <c r="JUD102" s="73"/>
      <c r="JUE102" s="73"/>
      <c r="JUF102" s="73"/>
      <c r="JUG102" s="74"/>
      <c r="JUH102" s="74"/>
      <c r="JUI102" s="77"/>
      <c r="JUJ102" s="77"/>
      <c r="JUK102" s="11"/>
      <c r="JUQ102" s="73"/>
      <c r="JUR102" s="73"/>
      <c r="JUS102" s="73"/>
      <c r="JUT102" s="73"/>
      <c r="JUU102" s="74"/>
      <c r="JUV102" s="74"/>
      <c r="JUW102" s="77"/>
      <c r="JUX102" s="77"/>
      <c r="JUY102" s="11"/>
      <c r="JVE102" s="73"/>
      <c r="JVF102" s="73"/>
      <c r="JVG102" s="73"/>
      <c r="JVH102" s="73"/>
      <c r="JVI102" s="74"/>
      <c r="JVJ102" s="74"/>
      <c r="JVK102" s="77"/>
      <c r="JVL102" s="77"/>
      <c r="JVM102" s="11"/>
      <c r="JVS102" s="73"/>
      <c r="JVT102" s="73"/>
      <c r="JVU102" s="73"/>
      <c r="JVV102" s="73"/>
      <c r="JVW102" s="74"/>
      <c r="JVX102" s="74"/>
      <c r="JVY102" s="77"/>
      <c r="JVZ102" s="77"/>
      <c r="JWA102" s="11"/>
      <c r="JWG102" s="73"/>
      <c r="JWH102" s="73"/>
      <c r="JWI102" s="73"/>
      <c r="JWJ102" s="73"/>
      <c r="JWK102" s="74"/>
      <c r="JWL102" s="74"/>
      <c r="JWM102" s="77"/>
      <c r="JWN102" s="77"/>
      <c r="JWO102" s="11"/>
      <c r="JWU102" s="73"/>
      <c r="JWV102" s="73"/>
      <c r="JWW102" s="73"/>
      <c r="JWX102" s="73"/>
      <c r="JWY102" s="74"/>
      <c r="JWZ102" s="74"/>
      <c r="JXA102" s="77"/>
      <c r="JXB102" s="77"/>
      <c r="JXC102" s="11"/>
      <c r="JXI102" s="73"/>
      <c r="JXJ102" s="73"/>
      <c r="JXK102" s="73"/>
      <c r="JXL102" s="73"/>
      <c r="JXM102" s="74"/>
      <c r="JXN102" s="74"/>
      <c r="JXO102" s="77"/>
      <c r="JXP102" s="77"/>
      <c r="JXQ102" s="11"/>
      <c r="JXW102" s="73"/>
      <c r="JXX102" s="73"/>
      <c r="JXY102" s="73"/>
      <c r="JXZ102" s="73"/>
      <c r="JYA102" s="74"/>
      <c r="JYB102" s="74"/>
      <c r="JYC102" s="77"/>
      <c r="JYD102" s="77"/>
      <c r="JYE102" s="11"/>
      <c r="JYK102" s="73"/>
      <c r="JYL102" s="73"/>
      <c r="JYM102" s="73"/>
      <c r="JYN102" s="73"/>
      <c r="JYO102" s="74"/>
      <c r="JYP102" s="74"/>
      <c r="JYQ102" s="77"/>
      <c r="JYR102" s="77"/>
      <c r="JYS102" s="11"/>
      <c r="JYY102" s="73"/>
      <c r="JYZ102" s="73"/>
      <c r="JZA102" s="73"/>
      <c r="JZB102" s="73"/>
      <c r="JZC102" s="74"/>
      <c r="JZD102" s="74"/>
      <c r="JZE102" s="77"/>
      <c r="JZF102" s="77"/>
      <c r="JZG102" s="11"/>
      <c r="JZM102" s="73"/>
      <c r="JZN102" s="73"/>
      <c r="JZO102" s="73"/>
      <c r="JZP102" s="73"/>
      <c r="JZQ102" s="74"/>
      <c r="JZR102" s="74"/>
      <c r="JZS102" s="77"/>
      <c r="JZT102" s="77"/>
      <c r="JZU102" s="11"/>
      <c r="KAA102" s="73"/>
      <c r="KAB102" s="73"/>
      <c r="KAC102" s="73"/>
      <c r="KAD102" s="73"/>
      <c r="KAE102" s="74"/>
      <c r="KAF102" s="74"/>
      <c r="KAG102" s="77"/>
      <c r="KAH102" s="77"/>
      <c r="KAI102" s="11"/>
      <c r="KAO102" s="73"/>
      <c r="KAP102" s="73"/>
      <c r="KAQ102" s="73"/>
      <c r="KAR102" s="73"/>
      <c r="KAS102" s="74"/>
      <c r="KAT102" s="74"/>
      <c r="KAU102" s="77"/>
      <c r="KAV102" s="77"/>
      <c r="KAW102" s="11"/>
      <c r="KBC102" s="73"/>
      <c r="KBD102" s="73"/>
      <c r="KBE102" s="73"/>
      <c r="KBF102" s="73"/>
      <c r="KBG102" s="74"/>
      <c r="KBH102" s="74"/>
      <c r="KBI102" s="77"/>
      <c r="KBJ102" s="77"/>
      <c r="KBK102" s="11"/>
      <c r="KBQ102" s="73"/>
      <c r="KBR102" s="73"/>
      <c r="KBS102" s="73"/>
      <c r="KBT102" s="73"/>
      <c r="KBU102" s="74"/>
      <c r="KBV102" s="74"/>
      <c r="KBW102" s="77"/>
      <c r="KBX102" s="77"/>
      <c r="KBY102" s="11"/>
      <c r="KCE102" s="73"/>
      <c r="KCF102" s="73"/>
      <c r="KCG102" s="73"/>
      <c r="KCH102" s="73"/>
      <c r="KCI102" s="74"/>
      <c r="KCJ102" s="74"/>
      <c r="KCK102" s="77"/>
      <c r="KCL102" s="77"/>
      <c r="KCM102" s="11"/>
      <c r="KCS102" s="73"/>
      <c r="KCT102" s="73"/>
      <c r="KCU102" s="73"/>
      <c r="KCV102" s="73"/>
      <c r="KCW102" s="74"/>
      <c r="KCX102" s="74"/>
      <c r="KCY102" s="77"/>
      <c r="KCZ102" s="77"/>
      <c r="KDA102" s="11"/>
      <c r="KDG102" s="73"/>
      <c r="KDH102" s="73"/>
      <c r="KDI102" s="73"/>
      <c r="KDJ102" s="73"/>
      <c r="KDK102" s="74"/>
      <c r="KDL102" s="74"/>
      <c r="KDM102" s="77"/>
      <c r="KDN102" s="77"/>
      <c r="KDO102" s="11"/>
      <c r="KDU102" s="73"/>
      <c r="KDV102" s="73"/>
      <c r="KDW102" s="73"/>
      <c r="KDX102" s="73"/>
      <c r="KDY102" s="74"/>
      <c r="KDZ102" s="74"/>
      <c r="KEA102" s="77"/>
      <c r="KEB102" s="77"/>
      <c r="KEC102" s="11"/>
      <c r="KEI102" s="73"/>
      <c r="KEJ102" s="73"/>
      <c r="KEK102" s="73"/>
      <c r="KEL102" s="73"/>
      <c r="KEM102" s="74"/>
      <c r="KEN102" s="74"/>
      <c r="KEO102" s="77"/>
      <c r="KEP102" s="77"/>
      <c r="KEQ102" s="11"/>
      <c r="KEW102" s="73"/>
      <c r="KEX102" s="73"/>
      <c r="KEY102" s="73"/>
      <c r="KEZ102" s="73"/>
      <c r="KFA102" s="74"/>
      <c r="KFB102" s="74"/>
      <c r="KFC102" s="77"/>
      <c r="KFD102" s="77"/>
      <c r="KFE102" s="11"/>
      <c r="KFK102" s="73"/>
      <c r="KFL102" s="73"/>
      <c r="KFM102" s="73"/>
      <c r="KFN102" s="73"/>
      <c r="KFO102" s="74"/>
      <c r="KFP102" s="74"/>
      <c r="KFQ102" s="77"/>
      <c r="KFR102" s="77"/>
      <c r="KFS102" s="11"/>
      <c r="KFY102" s="73"/>
      <c r="KFZ102" s="73"/>
      <c r="KGA102" s="73"/>
      <c r="KGB102" s="73"/>
      <c r="KGC102" s="74"/>
      <c r="KGD102" s="74"/>
      <c r="KGE102" s="77"/>
      <c r="KGF102" s="77"/>
      <c r="KGG102" s="11"/>
      <c r="KGM102" s="73"/>
      <c r="KGN102" s="73"/>
      <c r="KGO102" s="73"/>
      <c r="KGP102" s="73"/>
      <c r="KGQ102" s="74"/>
      <c r="KGR102" s="74"/>
      <c r="KGS102" s="77"/>
      <c r="KGT102" s="77"/>
      <c r="KGU102" s="11"/>
      <c r="KHA102" s="73"/>
      <c r="KHB102" s="73"/>
      <c r="KHC102" s="73"/>
      <c r="KHD102" s="73"/>
      <c r="KHE102" s="74"/>
      <c r="KHF102" s="74"/>
      <c r="KHG102" s="77"/>
      <c r="KHH102" s="77"/>
      <c r="KHI102" s="11"/>
      <c r="KHO102" s="73"/>
      <c r="KHP102" s="73"/>
      <c r="KHQ102" s="73"/>
      <c r="KHR102" s="73"/>
      <c r="KHS102" s="74"/>
      <c r="KHT102" s="74"/>
      <c r="KHU102" s="77"/>
      <c r="KHV102" s="77"/>
      <c r="KHW102" s="11"/>
      <c r="KIC102" s="73"/>
      <c r="KID102" s="73"/>
      <c r="KIE102" s="73"/>
      <c r="KIF102" s="73"/>
      <c r="KIG102" s="74"/>
      <c r="KIH102" s="74"/>
      <c r="KII102" s="77"/>
      <c r="KIJ102" s="77"/>
      <c r="KIK102" s="11"/>
      <c r="KIQ102" s="73"/>
      <c r="KIR102" s="73"/>
      <c r="KIS102" s="73"/>
      <c r="KIT102" s="73"/>
      <c r="KIU102" s="74"/>
      <c r="KIV102" s="74"/>
      <c r="KIW102" s="77"/>
      <c r="KIX102" s="77"/>
      <c r="KIY102" s="11"/>
      <c r="KJE102" s="73"/>
      <c r="KJF102" s="73"/>
      <c r="KJG102" s="73"/>
      <c r="KJH102" s="73"/>
      <c r="KJI102" s="74"/>
      <c r="KJJ102" s="74"/>
      <c r="KJK102" s="77"/>
      <c r="KJL102" s="77"/>
      <c r="KJM102" s="11"/>
      <c r="KJS102" s="73"/>
      <c r="KJT102" s="73"/>
      <c r="KJU102" s="73"/>
      <c r="KJV102" s="73"/>
      <c r="KJW102" s="74"/>
      <c r="KJX102" s="74"/>
      <c r="KJY102" s="77"/>
      <c r="KJZ102" s="77"/>
      <c r="KKA102" s="11"/>
      <c r="KKG102" s="73"/>
      <c r="KKH102" s="73"/>
      <c r="KKI102" s="73"/>
      <c r="KKJ102" s="73"/>
      <c r="KKK102" s="74"/>
      <c r="KKL102" s="74"/>
      <c r="KKM102" s="77"/>
      <c r="KKN102" s="77"/>
      <c r="KKO102" s="11"/>
      <c r="KKU102" s="73"/>
      <c r="KKV102" s="73"/>
      <c r="KKW102" s="73"/>
      <c r="KKX102" s="73"/>
      <c r="KKY102" s="74"/>
      <c r="KKZ102" s="74"/>
      <c r="KLA102" s="77"/>
      <c r="KLB102" s="77"/>
      <c r="KLC102" s="11"/>
      <c r="KLI102" s="73"/>
      <c r="KLJ102" s="73"/>
      <c r="KLK102" s="73"/>
      <c r="KLL102" s="73"/>
      <c r="KLM102" s="74"/>
      <c r="KLN102" s="74"/>
      <c r="KLO102" s="77"/>
      <c r="KLP102" s="77"/>
      <c r="KLQ102" s="11"/>
      <c r="KLW102" s="73"/>
      <c r="KLX102" s="73"/>
      <c r="KLY102" s="73"/>
      <c r="KLZ102" s="73"/>
      <c r="KMA102" s="74"/>
      <c r="KMB102" s="74"/>
      <c r="KMC102" s="77"/>
      <c r="KMD102" s="77"/>
      <c r="KME102" s="11"/>
      <c r="KMK102" s="73"/>
      <c r="KML102" s="73"/>
      <c r="KMM102" s="73"/>
      <c r="KMN102" s="73"/>
      <c r="KMO102" s="74"/>
      <c r="KMP102" s="74"/>
      <c r="KMQ102" s="77"/>
      <c r="KMR102" s="77"/>
      <c r="KMS102" s="11"/>
      <c r="KMY102" s="73"/>
      <c r="KMZ102" s="73"/>
      <c r="KNA102" s="73"/>
      <c r="KNB102" s="73"/>
      <c r="KNC102" s="74"/>
      <c r="KND102" s="74"/>
      <c r="KNE102" s="77"/>
      <c r="KNF102" s="77"/>
      <c r="KNG102" s="11"/>
      <c r="KNM102" s="73"/>
      <c r="KNN102" s="73"/>
      <c r="KNO102" s="73"/>
      <c r="KNP102" s="73"/>
      <c r="KNQ102" s="74"/>
      <c r="KNR102" s="74"/>
      <c r="KNS102" s="77"/>
      <c r="KNT102" s="77"/>
      <c r="KNU102" s="11"/>
      <c r="KOA102" s="73"/>
      <c r="KOB102" s="73"/>
      <c r="KOC102" s="73"/>
      <c r="KOD102" s="73"/>
      <c r="KOE102" s="74"/>
      <c r="KOF102" s="74"/>
      <c r="KOG102" s="77"/>
      <c r="KOH102" s="77"/>
      <c r="KOI102" s="11"/>
      <c r="KOO102" s="73"/>
      <c r="KOP102" s="73"/>
      <c r="KOQ102" s="73"/>
      <c r="KOR102" s="73"/>
      <c r="KOS102" s="74"/>
      <c r="KOT102" s="74"/>
      <c r="KOU102" s="77"/>
      <c r="KOV102" s="77"/>
      <c r="KOW102" s="11"/>
      <c r="KPC102" s="73"/>
      <c r="KPD102" s="73"/>
      <c r="KPE102" s="73"/>
      <c r="KPF102" s="73"/>
      <c r="KPG102" s="74"/>
      <c r="KPH102" s="74"/>
      <c r="KPI102" s="77"/>
      <c r="KPJ102" s="77"/>
      <c r="KPK102" s="11"/>
      <c r="KPQ102" s="73"/>
      <c r="KPR102" s="73"/>
      <c r="KPS102" s="73"/>
      <c r="KPT102" s="73"/>
      <c r="KPU102" s="74"/>
      <c r="KPV102" s="74"/>
      <c r="KPW102" s="77"/>
      <c r="KPX102" s="77"/>
      <c r="KPY102" s="11"/>
      <c r="KQE102" s="73"/>
      <c r="KQF102" s="73"/>
      <c r="KQG102" s="73"/>
      <c r="KQH102" s="73"/>
      <c r="KQI102" s="74"/>
      <c r="KQJ102" s="74"/>
      <c r="KQK102" s="77"/>
      <c r="KQL102" s="77"/>
      <c r="KQM102" s="11"/>
      <c r="KQS102" s="73"/>
      <c r="KQT102" s="73"/>
      <c r="KQU102" s="73"/>
      <c r="KQV102" s="73"/>
      <c r="KQW102" s="74"/>
      <c r="KQX102" s="74"/>
      <c r="KQY102" s="77"/>
      <c r="KQZ102" s="77"/>
      <c r="KRA102" s="11"/>
      <c r="KRG102" s="73"/>
      <c r="KRH102" s="73"/>
      <c r="KRI102" s="73"/>
      <c r="KRJ102" s="73"/>
      <c r="KRK102" s="74"/>
      <c r="KRL102" s="74"/>
      <c r="KRM102" s="77"/>
      <c r="KRN102" s="77"/>
      <c r="KRO102" s="11"/>
      <c r="KRU102" s="73"/>
      <c r="KRV102" s="73"/>
      <c r="KRW102" s="73"/>
      <c r="KRX102" s="73"/>
      <c r="KRY102" s="74"/>
      <c r="KRZ102" s="74"/>
      <c r="KSA102" s="77"/>
      <c r="KSB102" s="77"/>
      <c r="KSC102" s="11"/>
      <c r="KSI102" s="73"/>
      <c r="KSJ102" s="73"/>
      <c r="KSK102" s="73"/>
      <c r="KSL102" s="73"/>
      <c r="KSM102" s="74"/>
      <c r="KSN102" s="74"/>
      <c r="KSO102" s="77"/>
      <c r="KSP102" s="77"/>
      <c r="KSQ102" s="11"/>
      <c r="KSW102" s="73"/>
      <c r="KSX102" s="73"/>
      <c r="KSY102" s="73"/>
      <c r="KSZ102" s="73"/>
      <c r="KTA102" s="74"/>
      <c r="KTB102" s="74"/>
      <c r="KTC102" s="77"/>
      <c r="KTD102" s="77"/>
      <c r="KTE102" s="11"/>
      <c r="KTK102" s="73"/>
      <c r="KTL102" s="73"/>
      <c r="KTM102" s="73"/>
      <c r="KTN102" s="73"/>
      <c r="KTO102" s="74"/>
      <c r="KTP102" s="74"/>
      <c r="KTQ102" s="77"/>
      <c r="KTR102" s="77"/>
      <c r="KTS102" s="11"/>
      <c r="KTY102" s="73"/>
      <c r="KTZ102" s="73"/>
      <c r="KUA102" s="73"/>
      <c r="KUB102" s="73"/>
      <c r="KUC102" s="74"/>
      <c r="KUD102" s="74"/>
      <c r="KUE102" s="77"/>
      <c r="KUF102" s="77"/>
      <c r="KUG102" s="11"/>
      <c r="KUM102" s="73"/>
      <c r="KUN102" s="73"/>
      <c r="KUO102" s="73"/>
      <c r="KUP102" s="73"/>
      <c r="KUQ102" s="74"/>
      <c r="KUR102" s="74"/>
      <c r="KUS102" s="77"/>
      <c r="KUT102" s="77"/>
      <c r="KUU102" s="11"/>
      <c r="KVA102" s="73"/>
      <c r="KVB102" s="73"/>
      <c r="KVC102" s="73"/>
      <c r="KVD102" s="73"/>
      <c r="KVE102" s="74"/>
      <c r="KVF102" s="74"/>
      <c r="KVG102" s="77"/>
      <c r="KVH102" s="77"/>
      <c r="KVI102" s="11"/>
      <c r="KVO102" s="73"/>
      <c r="KVP102" s="73"/>
      <c r="KVQ102" s="73"/>
      <c r="KVR102" s="73"/>
      <c r="KVS102" s="74"/>
      <c r="KVT102" s="74"/>
      <c r="KVU102" s="77"/>
      <c r="KVV102" s="77"/>
      <c r="KVW102" s="11"/>
      <c r="KWC102" s="73"/>
      <c r="KWD102" s="73"/>
      <c r="KWE102" s="73"/>
      <c r="KWF102" s="73"/>
      <c r="KWG102" s="74"/>
      <c r="KWH102" s="74"/>
      <c r="KWI102" s="77"/>
      <c r="KWJ102" s="77"/>
      <c r="KWK102" s="11"/>
      <c r="KWQ102" s="73"/>
      <c r="KWR102" s="73"/>
      <c r="KWS102" s="73"/>
      <c r="KWT102" s="73"/>
      <c r="KWU102" s="74"/>
      <c r="KWV102" s="74"/>
      <c r="KWW102" s="77"/>
      <c r="KWX102" s="77"/>
      <c r="KWY102" s="11"/>
      <c r="KXE102" s="73"/>
      <c r="KXF102" s="73"/>
      <c r="KXG102" s="73"/>
      <c r="KXH102" s="73"/>
      <c r="KXI102" s="74"/>
      <c r="KXJ102" s="74"/>
      <c r="KXK102" s="77"/>
      <c r="KXL102" s="77"/>
      <c r="KXM102" s="11"/>
      <c r="KXS102" s="73"/>
      <c r="KXT102" s="73"/>
      <c r="KXU102" s="73"/>
      <c r="KXV102" s="73"/>
      <c r="KXW102" s="74"/>
      <c r="KXX102" s="74"/>
      <c r="KXY102" s="77"/>
      <c r="KXZ102" s="77"/>
      <c r="KYA102" s="11"/>
      <c r="KYG102" s="73"/>
      <c r="KYH102" s="73"/>
      <c r="KYI102" s="73"/>
      <c r="KYJ102" s="73"/>
      <c r="KYK102" s="74"/>
      <c r="KYL102" s="74"/>
      <c r="KYM102" s="77"/>
      <c r="KYN102" s="77"/>
      <c r="KYO102" s="11"/>
      <c r="KYU102" s="73"/>
      <c r="KYV102" s="73"/>
      <c r="KYW102" s="73"/>
      <c r="KYX102" s="73"/>
      <c r="KYY102" s="74"/>
      <c r="KYZ102" s="74"/>
      <c r="KZA102" s="77"/>
      <c r="KZB102" s="77"/>
      <c r="KZC102" s="11"/>
      <c r="KZI102" s="73"/>
      <c r="KZJ102" s="73"/>
      <c r="KZK102" s="73"/>
      <c r="KZL102" s="73"/>
      <c r="KZM102" s="74"/>
      <c r="KZN102" s="74"/>
      <c r="KZO102" s="77"/>
      <c r="KZP102" s="77"/>
      <c r="KZQ102" s="11"/>
      <c r="KZW102" s="73"/>
      <c r="KZX102" s="73"/>
      <c r="KZY102" s="73"/>
      <c r="KZZ102" s="73"/>
      <c r="LAA102" s="74"/>
      <c r="LAB102" s="74"/>
      <c r="LAC102" s="77"/>
      <c r="LAD102" s="77"/>
      <c r="LAE102" s="11"/>
      <c r="LAK102" s="73"/>
      <c r="LAL102" s="73"/>
      <c r="LAM102" s="73"/>
      <c r="LAN102" s="73"/>
      <c r="LAO102" s="74"/>
      <c r="LAP102" s="74"/>
      <c r="LAQ102" s="77"/>
      <c r="LAR102" s="77"/>
      <c r="LAS102" s="11"/>
      <c r="LAY102" s="73"/>
      <c r="LAZ102" s="73"/>
      <c r="LBA102" s="73"/>
      <c r="LBB102" s="73"/>
      <c r="LBC102" s="74"/>
      <c r="LBD102" s="74"/>
      <c r="LBE102" s="77"/>
      <c r="LBF102" s="77"/>
      <c r="LBG102" s="11"/>
      <c r="LBM102" s="73"/>
      <c r="LBN102" s="73"/>
      <c r="LBO102" s="73"/>
      <c r="LBP102" s="73"/>
      <c r="LBQ102" s="74"/>
      <c r="LBR102" s="74"/>
      <c r="LBS102" s="77"/>
      <c r="LBT102" s="77"/>
      <c r="LBU102" s="11"/>
      <c r="LCA102" s="73"/>
      <c r="LCB102" s="73"/>
      <c r="LCC102" s="73"/>
      <c r="LCD102" s="73"/>
      <c r="LCE102" s="74"/>
      <c r="LCF102" s="74"/>
      <c r="LCG102" s="77"/>
      <c r="LCH102" s="77"/>
      <c r="LCI102" s="11"/>
      <c r="LCO102" s="73"/>
      <c r="LCP102" s="73"/>
      <c r="LCQ102" s="73"/>
      <c r="LCR102" s="73"/>
      <c r="LCS102" s="74"/>
      <c r="LCT102" s="74"/>
      <c r="LCU102" s="77"/>
      <c r="LCV102" s="77"/>
      <c r="LCW102" s="11"/>
      <c r="LDC102" s="73"/>
      <c r="LDD102" s="73"/>
      <c r="LDE102" s="73"/>
      <c r="LDF102" s="73"/>
      <c r="LDG102" s="74"/>
      <c r="LDH102" s="74"/>
      <c r="LDI102" s="77"/>
      <c r="LDJ102" s="77"/>
      <c r="LDK102" s="11"/>
      <c r="LDQ102" s="73"/>
      <c r="LDR102" s="73"/>
      <c r="LDS102" s="73"/>
      <c r="LDT102" s="73"/>
      <c r="LDU102" s="74"/>
      <c r="LDV102" s="74"/>
      <c r="LDW102" s="77"/>
      <c r="LDX102" s="77"/>
      <c r="LDY102" s="11"/>
      <c r="LEE102" s="73"/>
      <c r="LEF102" s="73"/>
      <c r="LEG102" s="73"/>
      <c r="LEH102" s="73"/>
      <c r="LEI102" s="74"/>
      <c r="LEJ102" s="74"/>
      <c r="LEK102" s="77"/>
      <c r="LEL102" s="77"/>
      <c r="LEM102" s="11"/>
      <c r="LES102" s="73"/>
      <c r="LET102" s="73"/>
      <c r="LEU102" s="73"/>
      <c r="LEV102" s="73"/>
      <c r="LEW102" s="74"/>
      <c r="LEX102" s="74"/>
      <c r="LEY102" s="77"/>
      <c r="LEZ102" s="77"/>
      <c r="LFA102" s="11"/>
      <c r="LFG102" s="73"/>
      <c r="LFH102" s="73"/>
      <c r="LFI102" s="73"/>
      <c r="LFJ102" s="73"/>
      <c r="LFK102" s="74"/>
      <c r="LFL102" s="74"/>
      <c r="LFM102" s="77"/>
      <c r="LFN102" s="77"/>
      <c r="LFO102" s="11"/>
      <c r="LFU102" s="73"/>
      <c r="LFV102" s="73"/>
      <c r="LFW102" s="73"/>
      <c r="LFX102" s="73"/>
      <c r="LFY102" s="74"/>
      <c r="LFZ102" s="74"/>
      <c r="LGA102" s="77"/>
      <c r="LGB102" s="77"/>
      <c r="LGC102" s="11"/>
      <c r="LGI102" s="73"/>
      <c r="LGJ102" s="73"/>
      <c r="LGK102" s="73"/>
      <c r="LGL102" s="73"/>
      <c r="LGM102" s="74"/>
      <c r="LGN102" s="74"/>
      <c r="LGO102" s="77"/>
      <c r="LGP102" s="77"/>
      <c r="LGQ102" s="11"/>
      <c r="LGW102" s="73"/>
      <c r="LGX102" s="73"/>
      <c r="LGY102" s="73"/>
      <c r="LGZ102" s="73"/>
      <c r="LHA102" s="74"/>
      <c r="LHB102" s="74"/>
      <c r="LHC102" s="77"/>
      <c r="LHD102" s="77"/>
      <c r="LHE102" s="11"/>
      <c r="LHK102" s="73"/>
      <c r="LHL102" s="73"/>
      <c r="LHM102" s="73"/>
      <c r="LHN102" s="73"/>
      <c r="LHO102" s="74"/>
      <c r="LHP102" s="74"/>
      <c r="LHQ102" s="77"/>
      <c r="LHR102" s="77"/>
      <c r="LHS102" s="11"/>
      <c r="LHY102" s="73"/>
      <c r="LHZ102" s="73"/>
      <c r="LIA102" s="73"/>
      <c r="LIB102" s="73"/>
      <c r="LIC102" s="74"/>
      <c r="LID102" s="74"/>
      <c r="LIE102" s="77"/>
      <c r="LIF102" s="77"/>
      <c r="LIG102" s="11"/>
      <c r="LIM102" s="73"/>
      <c r="LIN102" s="73"/>
      <c r="LIO102" s="73"/>
      <c r="LIP102" s="73"/>
      <c r="LIQ102" s="74"/>
      <c r="LIR102" s="74"/>
      <c r="LIS102" s="77"/>
      <c r="LIT102" s="77"/>
      <c r="LIU102" s="11"/>
      <c r="LJA102" s="73"/>
      <c r="LJB102" s="73"/>
      <c r="LJC102" s="73"/>
      <c r="LJD102" s="73"/>
      <c r="LJE102" s="74"/>
      <c r="LJF102" s="74"/>
      <c r="LJG102" s="77"/>
      <c r="LJH102" s="77"/>
      <c r="LJI102" s="11"/>
      <c r="LJO102" s="73"/>
      <c r="LJP102" s="73"/>
      <c r="LJQ102" s="73"/>
      <c r="LJR102" s="73"/>
      <c r="LJS102" s="74"/>
      <c r="LJT102" s="74"/>
      <c r="LJU102" s="77"/>
      <c r="LJV102" s="77"/>
      <c r="LJW102" s="11"/>
      <c r="LKC102" s="73"/>
      <c r="LKD102" s="73"/>
      <c r="LKE102" s="73"/>
      <c r="LKF102" s="73"/>
      <c r="LKG102" s="74"/>
      <c r="LKH102" s="74"/>
      <c r="LKI102" s="77"/>
      <c r="LKJ102" s="77"/>
      <c r="LKK102" s="11"/>
      <c r="LKQ102" s="73"/>
      <c r="LKR102" s="73"/>
      <c r="LKS102" s="73"/>
      <c r="LKT102" s="73"/>
      <c r="LKU102" s="74"/>
      <c r="LKV102" s="74"/>
      <c r="LKW102" s="77"/>
      <c r="LKX102" s="77"/>
      <c r="LKY102" s="11"/>
      <c r="LLE102" s="73"/>
      <c r="LLF102" s="73"/>
      <c r="LLG102" s="73"/>
      <c r="LLH102" s="73"/>
      <c r="LLI102" s="74"/>
      <c r="LLJ102" s="74"/>
      <c r="LLK102" s="77"/>
      <c r="LLL102" s="77"/>
      <c r="LLM102" s="11"/>
      <c r="LLS102" s="73"/>
      <c r="LLT102" s="73"/>
      <c r="LLU102" s="73"/>
      <c r="LLV102" s="73"/>
      <c r="LLW102" s="74"/>
      <c r="LLX102" s="74"/>
      <c r="LLY102" s="77"/>
      <c r="LLZ102" s="77"/>
      <c r="LMA102" s="11"/>
      <c r="LMG102" s="73"/>
      <c r="LMH102" s="73"/>
      <c r="LMI102" s="73"/>
      <c r="LMJ102" s="73"/>
      <c r="LMK102" s="74"/>
      <c r="LML102" s="74"/>
      <c r="LMM102" s="77"/>
      <c r="LMN102" s="77"/>
      <c r="LMO102" s="11"/>
      <c r="LMU102" s="73"/>
      <c r="LMV102" s="73"/>
      <c r="LMW102" s="73"/>
      <c r="LMX102" s="73"/>
      <c r="LMY102" s="74"/>
      <c r="LMZ102" s="74"/>
      <c r="LNA102" s="77"/>
      <c r="LNB102" s="77"/>
      <c r="LNC102" s="11"/>
      <c r="LNI102" s="73"/>
      <c r="LNJ102" s="73"/>
      <c r="LNK102" s="73"/>
      <c r="LNL102" s="73"/>
      <c r="LNM102" s="74"/>
      <c r="LNN102" s="74"/>
      <c r="LNO102" s="77"/>
      <c r="LNP102" s="77"/>
      <c r="LNQ102" s="11"/>
      <c r="LNW102" s="73"/>
      <c r="LNX102" s="73"/>
      <c r="LNY102" s="73"/>
      <c r="LNZ102" s="73"/>
      <c r="LOA102" s="74"/>
      <c r="LOB102" s="74"/>
      <c r="LOC102" s="77"/>
      <c r="LOD102" s="77"/>
      <c r="LOE102" s="11"/>
      <c r="LOK102" s="73"/>
      <c r="LOL102" s="73"/>
      <c r="LOM102" s="73"/>
      <c r="LON102" s="73"/>
      <c r="LOO102" s="74"/>
      <c r="LOP102" s="74"/>
      <c r="LOQ102" s="77"/>
      <c r="LOR102" s="77"/>
      <c r="LOS102" s="11"/>
      <c r="LOY102" s="73"/>
      <c r="LOZ102" s="73"/>
      <c r="LPA102" s="73"/>
      <c r="LPB102" s="73"/>
      <c r="LPC102" s="74"/>
      <c r="LPD102" s="74"/>
      <c r="LPE102" s="77"/>
      <c r="LPF102" s="77"/>
      <c r="LPG102" s="11"/>
      <c r="LPM102" s="73"/>
      <c r="LPN102" s="73"/>
      <c r="LPO102" s="73"/>
      <c r="LPP102" s="73"/>
      <c r="LPQ102" s="74"/>
      <c r="LPR102" s="74"/>
      <c r="LPS102" s="77"/>
      <c r="LPT102" s="77"/>
      <c r="LPU102" s="11"/>
      <c r="LQA102" s="73"/>
      <c r="LQB102" s="73"/>
      <c r="LQC102" s="73"/>
      <c r="LQD102" s="73"/>
      <c r="LQE102" s="74"/>
      <c r="LQF102" s="74"/>
      <c r="LQG102" s="77"/>
      <c r="LQH102" s="77"/>
      <c r="LQI102" s="11"/>
      <c r="LQO102" s="73"/>
      <c r="LQP102" s="73"/>
      <c r="LQQ102" s="73"/>
      <c r="LQR102" s="73"/>
      <c r="LQS102" s="74"/>
      <c r="LQT102" s="74"/>
      <c r="LQU102" s="77"/>
      <c r="LQV102" s="77"/>
      <c r="LQW102" s="11"/>
      <c r="LRC102" s="73"/>
      <c r="LRD102" s="73"/>
      <c r="LRE102" s="73"/>
      <c r="LRF102" s="73"/>
      <c r="LRG102" s="74"/>
      <c r="LRH102" s="74"/>
      <c r="LRI102" s="77"/>
      <c r="LRJ102" s="77"/>
      <c r="LRK102" s="11"/>
      <c r="LRQ102" s="73"/>
      <c r="LRR102" s="73"/>
      <c r="LRS102" s="73"/>
      <c r="LRT102" s="73"/>
      <c r="LRU102" s="74"/>
      <c r="LRV102" s="74"/>
      <c r="LRW102" s="77"/>
      <c r="LRX102" s="77"/>
      <c r="LRY102" s="11"/>
      <c r="LSE102" s="73"/>
      <c r="LSF102" s="73"/>
      <c r="LSG102" s="73"/>
      <c r="LSH102" s="73"/>
      <c r="LSI102" s="74"/>
      <c r="LSJ102" s="74"/>
      <c r="LSK102" s="77"/>
      <c r="LSL102" s="77"/>
      <c r="LSM102" s="11"/>
      <c r="LSS102" s="73"/>
      <c r="LST102" s="73"/>
      <c r="LSU102" s="73"/>
      <c r="LSV102" s="73"/>
      <c r="LSW102" s="74"/>
      <c r="LSX102" s="74"/>
      <c r="LSY102" s="77"/>
      <c r="LSZ102" s="77"/>
      <c r="LTA102" s="11"/>
      <c r="LTG102" s="73"/>
      <c r="LTH102" s="73"/>
      <c r="LTI102" s="73"/>
      <c r="LTJ102" s="73"/>
      <c r="LTK102" s="74"/>
      <c r="LTL102" s="74"/>
      <c r="LTM102" s="77"/>
      <c r="LTN102" s="77"/>
      <c r="LTO102" s="11"/>
      <c r="LTU102" s="73"/>
      <c r="LTV102" s="73"/>
      <c r="LTW102" s="73"/>
      <c r="LTX102" s="73"/>
      <c r="LTY102" s="74"/>
      <c r="LTZ102" s="74"/>
      <c r="LUA102" s="77"/>
      <c r="LUB102" s="77"/>
      <c r="LUC102" s="11"/>
      <c r="LUI102" s="73"/>
      <c r="LUJ102" s="73"/>
      <c r="LUK102" s="73"/>
      <c r="LUL102" s="73"/>
      <c r="LUM102" s="74"/>
      <c r="LUN102" s="74"/>
      <c r="LUO102" s="77"/>
      <c r="LUP102" s="77"/>
      <c r="LUQ102" s="11"/>
      <c r="LUW102" s="73"/>
      <c r="LUX102" s="73"/>
      <c r="LUY102" s="73"/>
      <c r="LUZ102" s="73"/>
      <c r="LVA102" s="74"/>
      <c r="LVB102" s="74"/>
      <c r="LVC102" s="77"/>
      <c r="LVD102" s="77"/>
      <c r="LVE102" s="11"/>
      <c r="LVK102" s="73"/>
      <c r="LVL102" s="73"/>
      <c r="LVM102" s="73"/>
      <c r="LVN102" s="73"/>
      <c r="LVO102" s="74"/>
      <c r="LVP102" s="74"/>
      <c r="LVQ102" s="77"/>
      <c r="LVR102" s="77"/>
      <c r="LVS102" s="11"/>
      <c r="LVY102" s="73"/>
      <c r="LVZ102" s="73"/>
      <c r="LWA102" s="73"/>
      <c r="LWB102" s="73"/>
      <c r="LWC102" s="74"/>
      <c r="LWD102" s="74"/>
      <c r="LWE102" s="77"/>
      <c r="LWF102" s="77"/>
      <c r="LWG102" s="11"/>
      <c r="LWM102" s="73"/>
      <c r="LWN102" s="73"/>
      <c r="LWO102" s="73"/>
      <c r="LWP102" s="73"/>
      <c r="LWQ102" s="74"/>
      <c r="LWR102" s="74"/>
      <c r="LWS102" s="77"/>
      <c r="LWT102" s="77"/>
      <c r="LWU102" s="11"/>
      <c r="LXA102" s="73"/>
      <c r="LXB102" s="73"/>
      <c r="LXC102" s="73"/>
      <c r="LXD102" s="73"/>
      <c r="LXE102" s="74"/>
      <c r="LXF102" s="74"/>
      <c r="LXG102" s="77"/>
      <c r="LXH102" s="77"/>
      <c r="LXI102" s="11"/>
      <c r="LXO102" s="73"/>
      <c r="LXP102" s="73"/>
      <c r="LXQ102" s="73"/>
      <c r="LXR102" s="73"/>
      <c r="LXS102" s="74"/>
      <c r="LXT102" s="74"/>
      <c r="LXU102" s="77"/>
      <c r="LXV102" s="77"/>
      <c r="LXW102" s="11"/>
      <c r="LYC102" s="73"/>
      <c r="LYD102" s="73"/>
      <c r="LYE102" s="73"/>
      <c r="LYF102" s="73"/>
      <c r="LYG102" s="74"/>
      <c r="LYH102" s="74"/>
      <c r="LYI102" s="77"/>
      <c r="LYJ102" s="77"/>
      <c r="LYK102" s="11"/>
      <c r="LYQ102" s="73"/>
      <c r="LYR102" s="73"/>
      <c r="LYS102" s="73"/>
      <c r="LYT102" s="73"/>
      <c r="LYU102" s="74"/>
      <c r="LYV102" s="74"/>
      <c r="LYW102" s="77"/>
      <c r="LYX102" s="77"/>
      <c r="LYY102" s="11"/>
      <c r="LZE102" s="73"/>
      <c r="LZF102" s="73"/>
      <c r="LZG102" s="73"/>
      <c r="LZH102" s="73"/>
      <c r="LZI102" s="74"/>
      <c r="LZJ102" s="74"/>
      <c r="LZK102" s="77"/>
      <c r="LZL102" s="77"/>
      <c r="LZM102" s="11"/>
      <c r="LZS102" s="73"/>
      <c r="LZT102" s="73"/>
      <c r="LZU102" s="73"/>
      <c r="LZV102" s="73"/>
      <c r="LZW102" s="74"/>
      <c r="LZX102" s="74"/>
      <c r="LZY102" s="77"/>
      <c r="LZZ102" s="77"/>
      <c r="MAA102" s="11"/>
      <c r="MAG102" s="73"/>
      <c r="MAH102" s="73"/>
      <c r="MAI102" s="73"/>
      <c r="MAJ102" s="73"/>
      <c r="MAK102" s="74"/>
      <c r="MAL102" s="74"/>
      <c r="MAM102" s="77"/>
      <c r="MAN102" s="77"/>
      <c r="MAO102" s="11"/>
      <c r="MAU102" s="73"/>
      <c r="MAV102" s="73"/>
      <c r="MAW102" s="73"/>
      <c r="MAX102" s="73"/>
      <c r="MAY102" s="74"/>
      <c r="MAZ102" s="74"/>
      <c r="MBA102" s="77"/>
      <c r="MBB102" s="77"/>
      <c r="MBC102" s="11"/>
      <c r="MBI102" s="73"/>
      <c r="MBJ102" s="73"/>
      <c r="MBK102" s="73"/>
      <c r="MBL102" s="73"/>
      <c r="MBM102" s="74"/>
      <c r="MBN102" s="74"/>
      <c r="MBO102" s="77"/>
      <c r="MBP102" s="77"/>
      <c r="MBQ102" s="11"/>
      <c r="MBW102" s="73"/>
      <c r="MBX102" s="73"/>
      <c r="MBY102" s="73"/>
      <c r="MBZ102" s="73"/>
      <c r="MCA102" s="74"/>
      <c r="MCB102" s="74"/>
      <c r="MCC102" s="77"/>
      <c r="MCD102" s="77"/>
      <c r="MCE102" s="11"/>
      <c r="MCK102" s="73"/>
      <c r="MCL102" s="73"/>
      <c r="MCM102" s="73"/>
      <c r="MCN102" s="73"/>
      <c r="MCO102" s="74"/>
      <c r="MCP102" s="74"/>
      <c r="MCQ102" s="77"/>
      <c r="MCR102" s="77"/>
      <c r="MCS102" s="11"/>
      <c r="MCY102" s="73"/>
      <c r="MCZ102" s="73"/>
      <c r="MDA102" s="73"/>
      <c r="MDB102" s="73"/>
      <c r="MDC102" s="74"/>
      <c r="MDD102" s="74"/>
      <c r="MDE102" s="77"/>
      <c r="MDF102" s="77"/>
      <c r="MDG102" s="11"/>
      <c r="MDM102" s="73"/>
      <c r="MDN102" s="73"/>
      <c r="MDO102" s="73"/>
      <c r="MDP102" s="73"/>
      <c r="MDQ102" s="74"/>
      <c r="MDR102" s="74"/>
      <c r="MDS102" s="77"/>
      <c r="MDT102" s="77"/>
      <c r="MDU102" s="11"/>
      <c r="MEA102" s="73"/>
      <c r="MEB102" s="73"/>
      <c r="MEC102" s="73"/>
      <c r="MED102" s="73"/>
      <c r="MEE102" s="74"/>
      <c r="MEF102" s="74"/>
      <c r="MEG102" s="77"/>
      <c r="MEH102" s="77"/>
      <c r="MEI102" s="11"/>
      <c r="MEO102" s="73"/>
      <c r="MEP102" s="73"/>
      <c r="MEQ102" s="73"/>
      <c r="MER102" s="73"/>
      <c r="MES102" s="74"/>
      <c r="MET102" s="74"/>
      <c r="MEU102" s="77"/>
      <c r="MEV102" s="77"/>
      <c r="MEW102" s="11"/>
      <c r="MFC102" s="73"/>
      <c r="MFD102" s="73"/>
      <c r="MFE102" s="73"/>
      <c r="MFF102" s="73"/>
      <c r="MFG102" s="74"/>
      <c r="MFH102" s="74"/>
      <c r="MFI102" s="77"/>
      <c r="MFJ102" s="77"/>
      <c r="MFK102" s="11"/>
      <c r="MFQ102" s="73"/>
      <c r="MFR102" s="73"/>
      <c r="MFS102" s="73"/>
      <c r="MFT102" s="73"/>
      <c r="MFU102" s="74"/>
      <c r="MFV102" s="74"/>
      <c r="MFW102" s="77"/>
      <c r="MFX102" s="77"/>
      <c r="MFY102" s="11"/>
      <c r="MGE102" s="73"/>
      <c r="MGF102" s="73"/>
      <c r="MGG102" s="73"/>
      <c r="MGH102" s="73"/>
      <c r="MGI102" s="74"/>
      <c r="MGJ102" s="74"/>
      <c r="MGK102" s="77"/>
      <c r="MGL102" s="77"/>
      <c r="MGM102" s="11"/>
      <c r="MGS102" s="73"/>
      <c r="MGT102" s="73"/>
      <c r="MGU102" s="73"/>
      <c r="MGV102" s="73"/>
      <c r="MGW102" s="74"/>
      <c r="MGX102" s="74"/>
      <c r="MGY102" s="77"/>
      <c r="MGZ102" s="77"/>
      <c r="MHA102" s="11"/>
      <c r="MHG102" s="73"/>
      <c r="MHH102" s="73"/>
      <c r="MHI102" s="73"/>
      <c r="MHJ102" s="73"/>
      <c r="MHK102" s="74"/>
      <c r="MHL102" s="74"/>
      <c r="MHM102" s="77"/>
      <c r="MHN102" s="77"/>
      <c r="MHO102" s="11"/>
      <c r="MHU102" s="73"/>
      <c r="MHV102" s="73"/>
      <c r="MHW102" s="73"/>
      <c r="MHX102" s="73"/>
      <c r="MHY102" s="74"/>
      <c r="MHZ102" s="74"/>
      <c r="MIA102" s="77"/>
      <c r="MIB102" s="77"/>
      <c r="MIC102" s="11"/>
      <c r="MII102" s="73"/>
      <c r="MIJ102" s="73"/>
      <c r="MIK102" s="73"/>
      <c r="MIL102" s="73"/>
      <c r="MIM102" s="74"/>
      <c r="MIN102" s="74"/>
      <c r="MIO102" s="77"/>
      <c r="MIP102" s="77"/>
      <c r="MIQ102" s="11"/>
      <c r="MIW102" s="73"/>
      <c r="MIX102" s="73"/>
      <c r="MIY102" s="73"/>
      <c r="MIZ102" s="73"/>
      <c r="MJA102" s="74"/>
      <c r="MJB102" s="74"/>
      <c r="MJC102" s="77"/>
      <c r="MJD102" s="77"/>
      <c r="MJE102" s="11"/>
      <c r="MJK102" s="73"/>
      <c r="MJL102" s="73"/>
      <c r="MJM102" s="73"/>
      <c r="MJN102" s="73"/>
      <c r="MJO102" s="74"/>
      <c r="MJP102" s="74"/>
      <c r="MJQ102" s="77"/>
      <c r="MJR102" s="77"/>
      <c r="MJS102" s="11"/>
      <c r="MJY102" s="73"/>
      <c r="MJZ102" s="73"/>
      <c r="MKA102" s="73"/>
      <c r="MKB102" s="73"/>
      <c r="MKC102" s="74"/>
      <c r="MKD102" s="74"/>
      <c r="MKE102" s="77"/>
      <c r="MKF102" s="77"/>
      <c r="MKG102" s="11"/>
      <c r="MKM102" s="73"/>
      <c r="MKN102" s="73"/>
      <c r="MKO102" s="73"/>
      <c r="MKP102" s="73"/>
      <c r="MKQ102" s="74"/>
      <c r="MKR102" s="74"/>
      <c r="MKS102" s="77"/>
      <c r="MKT102" s="77"/>
      <c r="MKU102" s="11"/>
      <c r="MLA102" s="73"/>
      <c r="MLB102" s="73"/>
      <c r="MLC102" s="73"/>
      <c r="MLD102" s="73"/>
      <c r="MLE102" s="74"/>
      <c r="MLF102" s="74"/>
      <c r="MLG102" s="77"/>
      <c r="MLH102" s="77"/>
      <c r="MLI102" s="11"/>
      <c r="MLO102" s="73"/>
      <c r="MLP102" s="73"/>
      <c r="MLQ102" s="73"/>
      <c r="MLR102" s="73"/>
      <c r="MLS102" s="74"/>
      <c r="MLT102" s="74"/>
      <c r="MLU102" s="77"/>
      <c r="MLV102" s="77"/>
      <c r="MLW102" s="11"/>
      <c r="MMC102" s="73"/>
      <c r="MMD102" s="73"/>
      <c r="MME102" s="73"/>
      <c r="MMF102" s="73"/>
      <c r="MMG102" s="74"/>
      <c r="MMH102" s="74"/>
      <c r="MMI102" s="77"/>
      <c r="MMJ102" s="77"/>
      <c r="MMK102" s="11"/>
      <c r="MMQ102" s="73"/>
      <c r="MMR102" s="73"/>
      <c r="MMS102" s="73"/>
      <c r="MMT102" s="73"/>
      <c r="MMU102" s="74"/>
      <c r="MMV102" s="74"/>
      <c r="MMW102" s="77"/>
      <c r="MMX102" s="77"/>
      <c r="MMY102" s="11"/>
      <c r="MNE102" s="73"/>
      <c r="MNF102" s="73"/>
      <c r="MNG102" s="73"/>
      <c r="MNH102" s="73"/>
      <c r="MNI102" s="74"/>
      <c r="MNJ102" s="74"/>
      <c r="MNK102" s="77"/>
      <c r="MNL102" s="77"/>
      <c r="MNM102" s="11"/>
      <c r="MNS102" s="73"/>
      <c r="MNT102" s="73"/>
      <c r="MNU102" s="73"/>
      <c r="MNV102" s="73"/>
      <c r="MNW102" s="74"/>
      <c r="MNX102" s="74"/>
      <c r="MNY102" s="77"/>
      <c r="MNZ102" s="77"/>
      <c r="MOA102" s="11"/>
      <c r="MOG102" s="73"/>
      <c r="MOH102" s="73"/>
      <c r="MOI102" s="73"/>
      <c r="MOJ102" s="73"/>
      <c r="MOK102" s="74"/>
      <c r="MOL102" s="74"/>
      <c r="MOM102" s="77"/>
      <c r="MON102" s="77"/>
      <c r="MOO102" s="11"/>
      <c r="MOU102" s="73"/>
      <c r="MOV102" s="73"/>
      <c r="MOW102" s="73"/>
      <c r="MOX102" s="73"/>
      <c r="MOY102" s="74"/>
      <c r="MOZ102" s="74"/>
      <c r="MPA102" s="77"/>
      <c r="MPB102" s="77"/>
      <c r="MPC102" s="11"/>
      <c r="MPI102" s="73"/>
      <c r="MPJ102" s="73"/>
      <c r="MPK102" s="73"/>
      <c r="MPL102" s="73"/>
      <c r="MPM102" s="74"/>
      <c r="MPN102" s="74"/>
      <c r="MPO102" s="77"/>
      <c r="MPP102" s="77"/>
      <c r="MPQ102" s="11"/>
      <c r="MPW102" s="73"/>
      <c r="MPX102" s="73"/>
      <c r="MPY102" s="73"/>
      <c r="MPZ102" s="73"/>
      <c r="MQA102" s="74"/>
      <c r="MQB102" s="74"/>
      <c r="MQC102" s="77"/>
      <c r="MQD102" s="77"/>
      <c r="MQE102" s="11"/>
      <c r="MQK102" s="73"/>
      <c r="MQL102" s="73"/>
      <c r="MQM102" s="73"/>
      <c r="MQN102" s="73"/>
      <c r="MQO102" s="74"/>
      <c r="MQP102" s="74"/>
      <c r="MQQ102" s="77"/>
      <c r="MQR102" s="77"/>
      <c r="MQS102" s="11"/>
      <c r="MQY102" s="73"/>
      <c r="MQZ102" s="73"/>
      <c r="MRA102" s="73"/>
      <c r="MRB102" s="73"/>
      <c r="MRC102" s="74"/>
      <c r="MRD102" s="74"/>
      <c r="MRE102" s="77"/>
      <c r="MRF102" s="77"/>
      <c r="MRG102" s="11"/>
      <c r="MRM102" s="73"/>
      <c r="MRN102" s="73"/>
      <c r="MRO102" s="73"/>
      <c r="MRP102" s="73"/>
      <c r="MRQ102" s="74"/>
      <c r="MRR102" s="74"/>
      <c r="MRS102" s="77"/>
      <c r="MRT102" s="77"/>
      <c r="MRU102" s="11"/>
      <c r="MSA102" s="73"/>
      <c r="MSB102" s="73"/>
      <c r="MSC102" s="73"/>
      <c r="MSD102" s="73"/>
      <c r="MSE102" s="74"/>
      <c r="MSF102" s="74"/>
      <c r="MSG102" s="77"/>
      <c r="MSH102" s="77"/>
      <c r="MSI102" s="11"/>
      <c r="MSO102" s="73"/>
      <c r="MSP102" s="73"/>
      <c r="MSQ102" s="73"/>
      <c r="MSR102" s="73"/>
      <c r="MSS102" s="74"/>
      <c r="MST102" s="74"/>
      <c r="MSU102" s="77"/>
      <c r="MSV102" s="77"/>
      <c r="MSW102" s="11"/>
      <c r="MTC102" s="73"/>
      <c r="MTD102" s="73"/>
      <c r="MTE102" s="73"/>
      <c r="MTF102" s="73"/>
      <c r="MTG102" s="74"/>
      <c r="MTH102" s="74"/>
      <c r="MTI102" s="77"/>
      <c r="MTJ102" s="77"/>
      <c r="MTK102" s="11"/>
      <c r="MTQ102" s="73"/>
      <c r="MTR102" s="73"/>
      <c r="MTS102" s="73"/>
      <c r="MTT102" s="73"/>
      <c r="MTU102" s="74"/>
      <c r="MTV102" s="74"/>
      <c r="MTW102" s="77"/>
      <c r="MTX102" s="77"/>
      <c r="MTY102" s="11"/>
      <c r="MUE102" s="73"/>
      <c r="MUF102" s="73"/>
      <c r="MUG102" s="73"/>
      <c r="MUH102" s="73"/>
      <c r="MUI102" s="74"/>
      <c r="MUJ102" s="74"/>
      <c r="MUK102" s="77"/>
      <c r="MUL102" s="77"/>
      <c r="MUM102" s="11"/>
      <c r="MUS102" s="73"/>
      <c r="MUT102" s="73"/>
      <c r="MUU102" s="73"/>
      <c r="MUV102" s="73"/>
      <c r="MUW102" s="74"/>
      <c r="MUX102" s="74"/>
      <c r="MUY102" s="77"/>
      <c r="MUZ102" s="77"/>
      <c r="MVA102" s="11"/>
      <c r="MVG102" s="73"/>
      <c r="MVH102" s="73"/>
      <c r="MVI102" s="73"/>
      <c r="MVJ102" s="73"/>
      <c r="MVK102" s="74"/>
      <c r="MVL102" s="74"/>
      <c r="MVM102" s="77"/>
      <c r="MVN102" s="77"/>
      <c r="MVO102" s="11"/>
      <c r="MVU102" s="73"/>
      <c r="MVV102" s="73"/>
      <c r="MVW102" s="73"/>
      <c r="MVX102" s="73"/>
      <c r="MVY102" s="74"/>
      <c r="MVZ102" s="74"/>
      <c r="MWA102" s="77"/>
      <c r="MWB102" s="77"/>
      <c r="MWC102" s="11"/>
      <c r="MWI102" s="73"/>
      <c r="MWJ102" s="73"/>
      <c r="MWK102" s="73"/>
      <c r="MWL102" s="73"/>
      <c r="MWM102" s="74"/>
      <c r="MWN102" s="74"/>
      <c r="MWO102" s="77"/>
      <c r="MWP102" s="77"/>
      <c r="MWQ102" s="11"/>
      <c r="MWW102" s="73"/>
      <c r="MWX102" s="73"/>
      <c r="MWY102" s="73"/>
      <c r="MWZ102" s="73"/>
      <c r="MXA102" s="74"/>
      <c r="MXB102" s="74"/>
      <c r="MXC102" s="77"/>
      <c r="MXD102" s="77"/>
      <c r="MXE102" s="11"/>
      <c r="MXK102" s="73"/>
      <c r="MXL102" s="73"/>
      <c r="MXM102" s="73"/>
      <c r="MXN102" s="73"/>
      <c r="MXO102" s="74"/>
      <c r="MXP102" s="74"/>
      <c r="MXQ102" s="77"/>
      <c r="MXR102" s="77"/>
      <c r="MXS102" s="11"/>
      <c r="MXY102" s="73"/>
      <c r="MXZ102" s="73"/>
      <c r="MYA102" s="73"/>
      <c r="MYB102" s="73"/>
      <c r="MYC102" s="74"/>
      <c r="MYD102" s="74"/>
      <c r="MYE102" s="77"/>
      <c r="MYF102" s="77"/>
      <c r="MYG102" s="11"/>
      <c r="MYM102" s="73"/>
      <c r="MYN102" s="73"/>
      <c r="MYO102" s="73"/>
      <c r="MYP102" s="73"/>
      <c r="MYQ102" s="74"/>
      <c r="MYR102" s="74"/>
      <c r="MYS102" s="77"/>
      <c r="MYT102" s="77"/>
      <c r="MYU102" s="11"/>
      <c r="MZA102" s="73"/>
      <c r="MZB102" s="73"/>
      <c r="MZC102" s="73"/>
      <c r="MZD102" s="73"/>
      <c r="MZE102" s="74"/>
      <c r="MZF102" s="74"/>
      <c r="MZG102" s="77"/>
      <c r="MZH102" s="77"/>
      <c r="MZI102" s="11"/>
      <c r="MZO102" s="73"/>
      <c r="MZP102" s="73"/>
      <c r="MZQ102" s="73"/>
      <c r="MZR102" s="73"/>
      <c r="MZS102" s="74"/>
      <c r="MZT102" s="74"/>
      <c r="MZU102" s="77"/>
      <c r="MZV102" s="77"/>
      <c r="MZW102" s="11"/>
      <c r="NAC102" s="73"/>
      <c r="NAD102" s="73"/>
      <c r="NAE102" s="73"/>
      <c r="NAF102" s="73"/>
      <c r="NAG102" s="74"/>
      <c r="NAH102" s="74"/>
      <c r="NAI102" s="77"/>
      <c r="NAJ102" s="77"/>
      <c r="NAK102" s="11"/>
      <c r="NAQ102" s="73"/>
      <c r="NAR102" s="73"/>
      <c r="NAS102" s="73"/>
      <c r="NAT102" s="73"/>
      <c r="NAU102" s="74"/>
      <c r="NAV102" s="74"/>
      <c r="NAW102" s="77"/>
      <c r="NAX102" s="77"/>
      <c r="NAY102" s="11"/>
      <c r="NBE102" s="73"/>
      <c r="NBF102" s="73"/>
      <c r="NBG102" s="73"/>
      <c r="NBH102" s="73"/>
      <c r="NBI102" s="74"/>
      <c r="NBJ102" s="74"/>
      <c r="NBK102" s="77"/>
      <c r="NBL102" s="77"/>
      <c r="NBM102" s="11"/>
      <c r="NBS102" s="73"/>
      <c r="NBT102" s="73"/>
      <c r="NBU102" s="73"/>
      <c r="NBV102" s="73"/>
      <c r="NBW102" s="74"/>
      <c r="NBX102" s="74"/>
      <c r="NBY102" s="77"/>
      <c r="NBZ102" s="77"/>
      <c r="NCA102" s="11"/>
      <c r="NCG102" s="73"/>
      <c r="NCH102" s="73"/>
      <c r="NCI102" s="73"/>
      <c r="NCJ102" s="73"/>
      <c r="NCK102" s="74"/>
      <c r="NCL102" s="74"/>
      <c r="NCM102" s="77"/>
      <c r="NCN102" s="77"/>
      <c r="NCO102" s="11"/>
      <c r="NCU102" s="73"/>
      <c r="NCV102" s="73"/>
      <c r="NCW102" s="73"/>
      <c r="NCX102" s="73"/>
      <c r="NCY102" s="74"/>
      <c r="NCZ102" s="74"/>
      <c r="NDA102" s="77"/>
      <c r="NDB102" s="77"/>
      <c r="NDC102" s="11"/>
      <c r="NDI102" s="73"/>
      <c r="NDJ102" s="73"/>
      <c r="NDK102" s="73"/>
      <c r="NDL102" s="73"/>
      <c r="NDM102" s="74"/>
      <c r="NDN102" s="74"/>
      <c r="NDO102" s="77"/>
      <c r="NDP102" s="77"/>
      <c r="NDQ102" s="11"/>
      <c r="NDW102" s="73"/>
      <c r="NDX102" s="73"/>
      <c r="NDY102" s="73"/>
      <c r="NDZ102" s="73"/>
      <c r="NEA102" s="74"/>
      <c r="NEB102" s="74"/>
      <c r="NEC102" s="77"/>
      <c r="NED102" s="77"/>
      <c r="NEE102" s="11"/>
      <c r="NEK102" s="73"/>
      <c r="NEL102" s="73"/>
      <c r="NEM102" s="73"/>
      <c r="NEN102" s="73"/>
      <c r="NEO102" s="74"/>
      <c r="NEP102" s="74"/>
      <c r="NEQ102" s="77"/>
      <c r="NER102" s="77"/>
      <c r="NES102" s="11"/>
      <c r="NEY102" s="73"/>
      <c r="NEZ102" s="73"/>
      <c r="NFA102" s="73"/>
      <c r="NFB102" s="73"/>
      <c r="NFC102" s="74"/>
      <c r="NFD102" s="74"/>
      <c r="NFE102" s="77"/>
      <c r="NFF102" s="77"/>
      <c r="NFG102" s="11"/>
      <c r="NFM102" s="73"/>
      <c r="NFN102" s="73"/>
      <c r="NFO102" s="73"/>
      <c r="NFP102" s="73"/>
      <c r="NFQ102" s="74"/>
      <c r="NFR102" s="74"/>
      <c r="NFS102" s="77"/>
      <c r="NFT102" s="77"/>
      <c r="NFU102" s="11"/>
      <c r="NGA102" s="73"/>
      <c r="NGB102" s="73"/>
      <c r="NGC102" s="73"/>
      <c r="NGD102" s="73"/>
      <c r="NGE102" s="74"/>
      <c r="NGF102" s="74"/>
      <c r="NGG102" s="77"/>
      <c r="NGH102" s="77"/>
      <c r="NGI102" s="11"/>
      <c r="NGO102" s="73"/>
      <c r="NGP102" s="73"/>
      <c r="NGQ102" s="73"/>
      <c r="NGR102" s="73"/>
      <c r="NGS102" s="74"/>
      <c r="NGT102" s="74"/>
      <c r="NGU102" s="77"/>
      <c r="NGV102" s="77"/>
      <c r="NGW102" s="11"/>
      <c r="NHC102" s="73"/>
      <c r="NHD102" s="73"/>
      <c r="NHE102" s="73"/>
      <c r="NHF102" s="73"/>
      <c r="NHG102" s="74"/>
      <c r="NHH102" s="74"/>
      <c r="NHI102" s="77"/>
      <c r="NHJ102" s="77"/>
      <c r="NHK102" s="11"/>
      <c r="NHQ102" s="73"/>
      <c r="NHR102" s="73"/>
      <c r="NHS102" s="73"/>
      <c r="NHT102" s="73"/>
      <c r="NHU102" s="74"/>
      <c r="NHV102" s="74"/>
      <c r="NHW102" s="77"/>
      <c r="NHX102" s="77"/>
      <c r="NHY102" s="11"/>
      <c r="NIE102" s="73"/>
      <c r="NIF102" s="73"/>
      <c r="NIG102" s="73"/>
      <c r="NIH102" s="73"/>
      <c r="NII102" s="74"/>
      <c r="NIJ102" s="74"/>
      <c r="NIK102" s="77"/>
      <c r="NIL102" s="77"/>
      <c r="NIM102" s="11"/>
      <c r="NIS102" s="73"/>
      <c r="NIT102" s="73"/>
      <c r="NIU102" s="73"/>
      <c r="NIV102" s="73"/>
      <c r="NIW102" s="74"/>
      <c r="NIX102" s="74"/>
      <c r="NIY102" s="77"/>
      <c r="NIZ102" s="77"/>
      <c r="NJA102" s="11"/>
      <c r="NJG102" s="73"/>
      <c r="NJH102" s="73"/>
      <c r="NJI102" s="73"/>
      <c r="NJJ102" s="73"/>
      <c r="NJK102" s="74"/>
      <c r="NJL102" s="74"/>
      <c r="NJM102" s="77"/>
      <c r="NJN102" s="77"/>
      <c r="NJO102" s="11"/>
      <c r="NJU102" s="73"/>
      <c r="NJV102" s="73"/>
      <c r="NJW102" s="73"/>
      <c r="NJX102" s="73"/>
      <c r="NJY102" s="74"/>
      <c r="NJZ102" s="74"/>
      <c r="NKA102" s="77"/>
      <c r="NKB102" s="77"/>
      <c r="NKC102" s="11"/>
      <c r="NKI102" s="73"/>
      <c r="NKJ102" s="73"/>
      <c r="NKK102" s="73"/>
      <c r="NKL102" s="73"/>
      <c r="NKM102" s="74"/>
      <c r="NKN102" s="74"/>
      <c r="NKO102" s="77"/>
      <c r="NKP102" s="77"/>
      <c r="NKQ102" s="11"/>
      <c r="NKW102" s="73"/>
      <c r="NKX102" s="73"/>
      <c r="NKY102" s="73"/>
      <c r="NKZ102" s="73"/>
      <c r="NLA102" s="74"/>
      <c r="NLB102" s="74"/>
      <c r="NLC102" s="77"/>
      <c r="NLD102" s="77"/>
      <c r="NLE102" s="11"/>
      <c r="NLK102" s="73"/>
      <c r="NLL102" s="73"/>
      <c r="NLM102" s="73"/>
      <c r="NLN102" s="73"/>
      <c r="NLO102" s="74"/>
      <c r="NLP102" s="74"/>
      <c r="NLQ102" s="77"/>
      <c r="NLR102" s="77"/>
      <c r="NLS102" s="11"/>
      <c r="NLY102" s="73"/>
      <c r="NLZ102" s="73"/>
      <c r="NMA102" s="73"/>
      <c r="NMB102" s="73"/>
      <c r="NMC102" s="74"/>
      <c r="NMD102" s="74"/>
      <c r="NME102" s="77"/>
      <c r="NMF102" s="77"/>
      <c r="NMG102" s="11"/>
      <c r="NMM102" s="73"/>
      <c r="NMN102" s="73"/>
      <c r="NMO102" s="73"/>
      <c r="NMP102" s="73"/>
      <c r="NMQ102" s="74"/>
      <c r="NMR102" s="74"/>
      <c r="NMS102" s="77"/>
      <c r="NMT102" s="77"/>
      <c r="NMU102" s="11"/>
      <c r="NNA102" s="73"/>
      <c r="NNB102" s="73"/>
      <c r="NNC102" s="73"/>
      <c r="NND102" s="73"/>
      <c r="NNE102" s="74"/>
      <c r="NNF102" s="74"/>
      <c r="NNG102" s="77"/>
      <c r="NNH102" s="77"/>
      <c r="NNI102" s="11"/>
      <c r="NNO102" s="73"/>
      <c r="NNP102" s="73"/>
      <c r="NNQ102" s="73"/>
      <c r="NNR102" s="73"/>
      <c r="NNS102" s="74"/>
      <c r="NNT102" s="74"/>
      <c r="NNU102" s="77"/>
      <c r="NNV102" s="77"/>
      <c r="NNW102" s="11"/>
      <c r="NOC102" s="73"/>
      <c r="NOD102" s="73"/>
      <c r="NOE102" s="73"/>
      <c r="NOF102" s="73"/>
      <c r="NOG102" s="74"/>
      <c r="NOH102" s="74"/>
      <c r="NOI102" s="77"/>
      <c r="NOJ102" s="77"/>
      <c r="NOK102" s="11"/>
      <c r="NOQ102" s="73"/>
      <c r="NOR102" s="73"/>
      <c r="NOS102" s="73"/>
      <c r="NOT102" s="73"/>
      <c r="NOU102" s="74"/>
      <c r="NOV102" s="74"/>
      <c r="NOW102" s="77"/>
      <c r="NOX102" s="77"/>
      <c r="NOY102" s="11"/>
      <c r="NPE102" s="73"/>
      <c r="NPF102" s="73"/>
      <c r="NPG102" s="73"/>
      <c r="NPH102" s="73"/>
      <c r="NPI102" s="74"/>
      <c r="NPJ102" s="74"/>
      <c r="NPK102" s="77"/>
      <c r="NPL102" s="77"/>
      <c r="NPM102" s="11"/>
      <c r="NPS102" s="73"/>
      <c r="NPT102" s="73"/>
      <c r="NPU102" s="73"/>
      <c r="NPV102" s="73"/>
      <c r="NPW102" s="74"/>
      <c r="NPX102" s="74"/>
      <c r="NPY102" s="77"/>
      <c r="NPZ102" s="77"/>
      <c r="NQA102" s="11"/>
      <c r="NQG102" s="73"/>
      <c r="NQH102" s="73"/>
      <c r="NQI102" s="73"/>
      <c r="NQJ102" s="73"/>
      <c r="NQK102" s="74"/>
      <c r="NQL102" s="74"/>
      <c r="NQM102" s="77"/>
      <c r="NQN102" s="77"/>
      <c r="NQO102" s="11"/>
      <c r="NQU102" s="73"/>
      <c r="NQV102" s="73"/>
      <c r="NQW102" s="73"/>
      <c r="NQX102" s="73"/>
      <c r="NQY102" s="74"/>
      <c r="NQZ102" s="74"/>
      <c r="NRA102" s="77"/>
      <c r="NRB102" s="77"/>
      <c r="NRC102" s="11"/>
      <c r="NRI102" s="73"/>
      <c r="NRJ102" s="73"/>
      <c r="NRK102" s="73"/>
      <c r="NRL102" s="73"/>
      <c r="NRM102" s="74"/>
      <c r="NRN102" s="74"/>
      <c r="NRO102" s="77"/>
      <c r="NRP102" s="77"/>
      <c r="NRQ102" s="11"/>
      <c r="NRW102" s="73"/>
      <c r="NRX102" s="73"/>
      <c r="NRY102" s="73"/>
      <c r="NRZ102" s="73"/>
      <c r="NSA102" s="74"/>
      <c r="NSB102" s="74"/>
      <c r="NSC102" s="77"/>
      <c r="NSD102" s="77"/>
      <c r="NSE102" s="11"/>
      <c r="NSK102" s="73"/>
      <c r="NSL102" s="73"/>
      <c r="NSM102" s="73"/>
      <c r="NSN102" s="73"/>
      <c r="NSO102" s="74"/>
      <c r="NSP102" s="74"/>
      <c r="NSQ102" s="77"/>
      <c r="NSR102" s="77"/>
      <c r="NSS102" s="11"/>
      <c r="NSY102" s="73"/>
      <c r="NSZ102" s="73"/>
      <c r="NTA102" s="73"/>
      <c r="NTB102" s="73"/>
      <c r="NTC102" s="74"/>
      <c r="NTD102" s="74"/>
      <c r="NTE102" s="77"/>
      <c r="NTF102" s="77"/>
      <c r="NTG102" s="11"/>
      <c r="NTM102" s="73"/>
      <c r="NTN102" s="73"/>
      <c r="NTO102" s="73"/>
      <c r="NTP102" s="73"/>
      <c r="NTQ102" s="74"/>
      <c r="NTR102" s="74"/>
      <c r="NTS102" s="77"/>
      <c r="NTT102" s="77"/>
      <c r="NTU102" s="11"/>
      <c r="NUA102" s="73"/>
      <c r="NUB102" s="73"/>
      <c r="NUC102" s="73"/>
      <c r="NUD102" s="73"/>
      <c r="NUE102" s="74"/>
      <c r="NUF102" s="74"/>
      <c r="NUG102" s="77"/>
      <c r="NUH102" s="77"/>
      <c r="NUI102" s="11"/>
      <c r="NUO102" s="73"/>
      <c r="NUP102" s="73"/>
      <c r="NUQ102" s="73"/>
      <c r="NUR102" s="73"/>
      <c r="NUS102" s="74"/>
      <c r="NUT102" s="74"/>
      <c r="NUU102" s="77"/>
      <c r="NUV102" s="77"/>
      <c r="NUW102" s="11"/>
      <c r="NVC102" s="73"/>
      <c r="NVD102" s="73"/>
      <c r="NVE102" s="73"/>
      <c r="NVF102" s="73"/>
      <c r="NVG102" s="74"/>
      <c r="NVH102" s="74"/>
      <c r="NVI102" s="77"/>
      <c r="NVJ102" s="77"/>
      <c r="NVK102" s="11"/>
      <c r="NVQ102" s="73"/>
      <c r="NVR102" s="73"/>
      <c r="NVS102" s="73"/>
      <c r="NVT102" s="73"/>
      <c r="NVU102" s="74"/>
      <c r="NVV102" s="74"/>
      <c r="NVW102" s="77"/>
      <c r="NVX102" s="77"/>
      <c r="NVY102" s="11"/>
      <c r="NWE102" s="73"/>
      <c r="NWF102" s="73"/>
      <c r="NWG102" s="73"/>
      <c r="NWH102" s="73"/>
      <c r="NWI102" s="74"/>
      <c r="NWJ102" s="74"/>
      <c r="NWK102" s="77"/>
      <c r="NWL102" s="77"/>
      <c r="NWM102" s="11"/>
      <c r="NWS102" s="73"/>
      <c r="NWT102" s="73"/>
      <c r="NWU102" s="73"/>
      <c r="NWV102" s="73"/>
      <c r="NWW102" s="74"/>
      <c r="NWX102" s="74"/>
      <c r="NWY102" s="77"/>
      <c r="NWZ102" s="77"/>
      <c r="NXA102" s="11"/>
      <c r="NXG102" s="73"/>
      <c r="NXH102" s="73"/>
      <c r="NXI102" s="73"/>
      <c r="NXJ102" s="73"/>
      <c r="NXK102" s="74"/>
      <c r="NXL102" s="74"/>
      <c r="NXM102" s="77"/>
      <c r="NXN102" s="77"/>
      <c r="NXO102" s="11"/>
      <c r="NXU102" s="73"/>
      <c r="NXV102" s="73"/>
      <c r="NXW102" s="73"/>
      <c r="NXX102" s="73"/>
      <c r="NXY102" s="74"/>
      <c r="NXZ102" s="74"/>
      <c r="NYA102" s="77"/>
      <c r="NYB102" s="77"/>
      <c r="NYC102" s="11"/>
      <c r="NYI102" s="73"/>
      <c r="NYJ102" s="73"/>
      <c r="NYK102" s="73"/>
      <c r="NYL102" s="73"/>
      <c r="NYM102" s="74"/>
      <c r="NYN102" s="74"/>
      <c r="NYO102" s="77"/>
      <c r="NYP102" s="77"/>
      <c r="NYQ102" s="11"/>
      <c r="NYW102" s="73"/>
      <c r="NYX102" s="73"/>
      <c r="NYY102" s="73"/>
      <c r="NYZ102" s="73"/>
      <c r="NZA102" s="74"/>
      <c r="NZB102" s="74"/>
      <c r="NZC102" s="77"/>
      <c r="NZD102" s="77"/>
      <c r="NZE102" s="11"/>
      <c r="NZK102" s="73"/>
      <c r="NZL102" s="73"/>
      <c r="NZM102" s="73"/>
      <c r="NZN102" s="73"/>
      <c r="NZO102" s="74"/>
      <c r="NZP102" s="74"/>
      <c r="NZQ102" s="77"/>
      <c r="NZR102" s="77"/>
      <c r="NZS102" s="11"/>
      <c r="NZY102" s="73"/>
      <c r="NZZ102" s="73"/>
      <c r="OAA102" s="73"/>
      <c r="OAB102" s="73"/>
      <c r="OAC102" s="74"/>
      <c r="OAD102" s="74"/>
      <c r="OAE102" s="77"/>
      <c r="OAF102" s="77"/>
      <c r="OAG102" s="11"/>
      <c r="OAM102" s="73"/>
      <c r="OAN102" s="73"/>
      <c r="OAO102" s="73"/>
      <c r="OAP102" s="73"/>
      <c r="OAQ102" s="74"/>
      <c r="OAR102" s="74"/>
      <c r="OAS102" s="77"/>
      <c r="OAT102" s="77"/>
      <c r="OAU102" s="11"/>
      <c r="OBA102" s="73"/>
      <c r="OBB102" s="73"/>
      <c r="OBC102" s="73"/>
      <c r="OBD102" s="73"/>
      <c r="OBE102" s="74"/>
      <c r="OBF102" s="74"/>
      <c r="OBG102" s="77"/>
      <c r="OBH102" s="77"/>
      <c r="OBI102" s="11"/>
      <c r="OBO102" s="73"/>
      <c r="OBP102" s="73"/>
      <c r="OBQ102" s="73"/>
      <c r="OBR102" s="73"/>
      <c r="OBS102" s="74"/>
      <c r="OBT102" s="74"/>
      <c r="OBU102" s="77"/>
      <c r="OBV102" s="77"/>
      <c r="OBW102" s="11"/>
      <c r="OCC102" s="73"/>
      <c r="OCD102" s="73"/>
      <c r="OCE102" s="73"/>
      <c r="OCF102" s="73"/>
      <c r="OCG102" s="74"/>
      <c r="OCH102" s="74"/>
      <c r="OCI102" s="77"/>
      <c r="OCJ102" s="77"/>
      <c r="OCK102" s="11"/>
      <c r="OCQ102" s="73"/>
      <c r="OCR102" s="73"/>
      <c r="OCS102" s="73"/>
      <c r="OCT102" s="73"/>
      <c r="OCU102" s="74"/>
      <c r="OCV102" s="74"/>
      <c r="OCW102" s="77"/>
      <c r="OCX102" s="77"/>
      <c r="OCY102" s="11"/>
      <c r="ODE102" s="73"/>
      <c r="ODF102" s="73"/>
      <c r="ODG102" s="73"/>
      <c r="ODH102" s="73"/>
      <c r="ODI102" s="74"/>
      <c r="ODJ102" s="74"/>
      <c r="ODK102" s="77"/>
      <c r="ODL102" s="77"/>
      <c r="ODM102" s="11"/>
      <c r="ODS102" s="73"/>
      <c r="ODT102" s="73"/>
      <c r="ODU102" s="73"/>
      <c r="ODV102" s="73"/>
      <c r="ODW102" s="74"/>
      <c r="ODX102" s="74"/>
      <c r="ODY102" s="77"/>
      <c r="ODZ102" s="77"/>
      <c r="OEA102" s="11"/>
      <c r="OEG102" s="73"/>
      <c r="OEH102" s="73"/>
      <c r="OEI102" s="73"/>
      <c r="OEJ102" s="73"/>
      <c r="OEK102" s="74"/>
      <c r="OEL102" s="74"/>
      <c r="OEM102" s="77"/>
      <c r="OEN102" s="77"/>
      <c r="OEO102" s="11"/>
      <c r="OEU102" s="73"/>
      <c r="OEV102" s="73"/>
      <c r="OEW102" s="73"/>
      <c r="OEX102" s="73"/>
      <c r="OEY102" s="74"/>
      <c r="OEZ102" s="74"/>
      <c r="OFA102" s="77"/>
      <c r="OFB102" s="77"/>
      <c r="OFC102" s="11"/>
      <c r="OFI102" s="73"/>
      <c r="OFJ102" s="73"/>
      <c r="OFK102" s="73"/>
      <c r="OFL102" s="73"/>
      <c r="OFM102" s="74"/>
      <c r="OFN102" s="74"/>
      <c r="OFO102" s="77"/>
      <c r="OFP102" s="77"/>
      <c r="OFQ102" s="11"/>
      <c r="OFW102" s="73"/>
      <c r="OFX102" s="73"/>
      <c r="OFY102" s="73"/>
      <c r="OFZ102" s="73"/>
      <c r="OGA102" s="74"/>
      <c r="OGB102" s="74"/>
      <c r="OGC102" s="77"/>
      <c r="OGD102" s="77"/>
      <c r="OGE102" s="11"/>
      <c r="OGK102" s="73"/>
      <c r="OGL102" s="73"/>
      <c r="OGM102" s="73"/>
      <c r="OGN102" s="73"/>
      <c r="OGO102" s="74"/>
      <c r="OGP102" s="74"/>
      <c r="OGQ102" s="77"/>
      <c r="OGR102" s="77"/>
      <c r="OGS102" s="11"/>
      <c r="OGY102" s="73"/>
      <c r="OGZ102" s="73"/>
      <c r="OHA102" s="73"/>
      <c r="OHB102" s="73"/>
      <c r="OHC102" s="74"/>
      <c r="OHD102" s="74"/>
      <c r="OHE102" s="77"/>
      <c r="OHF102" s="77"/>
      <c r="OHG102" s="11"/>
      <c r="OHM102" s="73"/>
      <c r="OHN102" s="73"/>
      <c r="OHO102" s="73"/>
      <c r="OHP102" s="73"/>
      <c r="OHQ102" s="74"/>
      <c r="OHR102" s="74"/>
      <c r="OHS102" s="77"/>
      <c r="OHT102" s="77"/>
      <c r="OHU102" s="11"/>
      <c r="OIA102" s="73"/>
      <c r="OIB102" s="73"/>
      <c r="OIC102" s="73"/>
      <c r="OID102" s="73"/>
      <c r="OIE102" s="74"/>
      <c r="OIF102" s="74"/>
      <c r="OIG102" s="77"/>
      <c r="OIH102" s="77"/>
      <c r="OII102" s="11"/>
      <c r="OIO102" s="73"/>
      <c r="OIP102" s="73"/>
      <c r="OIQ102" s="73"/>
      <c r="OIR102" s="73"/>
      <c r="OIS102" s="74"/>
      <c r="OIT102" s="74"/>
      <c r="OIU102" s="77"/>
      <c r="OIV102" s="77"/>
      <c r="OIW102" s="11"/>
      <c r="OJC102" s="73"/>
      <c r="OJD102" s="73"/>
      <c r="OJE102" s="73"/>
      <c r="OJF102" s="73"/>
      <c r="OJG102" s="74"/>
      <c r="OJH102" s="74"/>
      <c r="OJI102" s="77"/>
      <c r="OJJ102" s="77"/>
      <c r="OJK102" s="11"/>
      <c r="OJQ102" s="73"/>
      <c r="OJR102" s="73"/>
      <c r="OJS102" s="73"/>
      <c r="OJT102" s="73"/>
      <c r="OJU102" s="74"/>
      <c r="OJV102" s="74"/>
      <c r="OJW102" s="77"/>
      <c r="OJX102" s="77"/>
      <c r="OJY102" s="11"/>
      <c r="OKE102" s="73"/>
      <c r="OKF102" s="73"/>
      <c r="OKG102" s="73"/>
      <c r="OKH102" s="73"/>
      <c r="OKI102" s="74"/>
      <c r="OKJ102" s="74"/>
      <c r="OKK102" s="77"/>
      <c r="OKL102" s="77"/>
      <c r="OKM102" s="11"/>
      <c r="OKS102" s="73"/>
      <c r="OKT102" s="73"/>
      <c r="OKU102" s="73"/>
      <c r="OKV102" s="73"/>
      <c r="OKW102" s="74"/>
      <c r="OKX102" s="74"/>
      <c r="OKY102" s="77"/>
      <c r="OKZ102" s="77"/>
      <c r="OLA102" s="11"/>
      <c r="OLG102" s="73"/>
      <c r="OLH102" s="73"/>
      <c r="OLI102" s="73"/>
      <c r="OLJ102" s="73"/>
      <c r="OLK102" s="74"/>
      <c r="OLL102" s="74"/>
      <c r="OLM102" s="77"/>
      <c r="OLN102" s="77"/>
      <c r="OLO102" s="11"/>
      <c r="OLU102" s="73"/>
      <c r="OLV102" s="73"/>
      <c r="OLW102" s="73"/>
      <c r="OLX102" s="73"/>
      <c r="OLY102" s="74"/>
      <c r="OLZ102" s="74"/>
      <c r="OMA102" s="77"/>
      <c r="OMB102" s="77"/>
      <c r="OMC102" s="11"/>
      <c r="OMI102" s="73"/>
      <c r="OMJ102" s="73"/>
      <c r="OMK102" s="73"/>
      <c r="OML102" s="73"/>
      <c r="OMM102" s="74"/>
      <c r="OMN102" s="74"/>
      <c r="OMO102" s="77"/>
      <c r="OMP102" s="77"/>
      <c r="OMQ102" s="11"/>
      <c r="OMW102" s="73"/>
      <c r="OMX102" s="73"/>
      <c r="OMY102" s="73"/>
      <c r="OMZ102" s="73"/>
      <c r="ONA102" s="74"/>
      <c r="ONB102" s="74"/>
      <c r="ONC102" s="77"/>
      <c r="OND102" s="77"/>
      <c r="ONE102" s="11"/>
      <c r="ONK102" s="73"/>
      <c r="ONL102" s="73"/>
      <c r="ONM102" s="73"/>
      <c r="ONN102" s="73"/>
      <c r="ONO102" s="74"/>
      <c r="ONP102" s="74"/>
      <c r="ONQ102" s="77"/>
      <c r="ONR102" s="77"/>
      <c r="ONS102" s="11"/>
      <c r="ONY102" s="73"/>
      <c r="ONZ102" s="73"/>
      <c r="OOA102" s="73"/>
      <c r="OOB102" s="73"/>
      <c r="OOC102" s="74"/>
      <c r="OOD102" s="74"/>
      <c r="OOE102" s="77"/>
      <c r="OOF102" s="77"/>
      <c r="OOG102" s="11"/>
      <c r="OOM102" s="73"/>
      <c r="OON102" s="73"/>
      <c r="OOO102" s="73"/>
      <c r="OOP102" s="73"/>
      <c r="OOQ102" s="74"/>
      <c r="OOR102" s="74"/>
      <c r="OOS102" s="77"/>
      <c r="OOT102" s="77"/>
      <c r="OOU102" s="11"/>
      <c r="OPA102" s="73"/>
      <c r="OPB102" s="73"/>
      <c r="OPC102" s="73"/>
      <c r="OPD102" s="73"/>
      <c r="OPE102" s="74"/>
      <c r="OPF102" s="74"/>
      <c r="OPG102" s="77"/>
      <c r="OPH102" s="77"/>
      <c r="OPI102" s="11"/>
      <c r="OPO102" s="73"/>
      <c r="OPP102" s="73"/>
      <c r="OPQ102" s="73"/>
      <c r="OPR102" s="73"/>
      <c r="OPS102" s="74"/>
      <c r="OPT102" s="74"/>
      <c r="OPU102" s="77"/>
      <c r="OPV102" s="77"/>
      <c r="OPW102" s="11"/>
      <c r="OQC102" s="73"/>
      <c r="OQD102" s="73"/>
      <c r="OQE102" s="73"/>
      <c r="OQF102" s="73"/>
      <c r="OQG102" s="74"/>
      <c r="OQH102" s="74"/>
      <c r="OQI102" s="77"/>
      <c r="OQJ102" s="77"/>
      <c r="OQK102" s="11"/>
      <c r="OQQ102" s="73"/>
      <c r="OQR102" s="73"/>
      <c r="OQS102" s="73"/>
      <c r="OQT102" s="73"/>
      <c r="OQU102" s="74"/>
      <c r="OQV102" s="74"/>
      <c r="OQW102" s="77"/>
      <c r="OQX102" s="77"/>
      <c r="OQY102" s="11"/>
      <c r="ORE102" s="73"/>
      <c r="ORF102" s="73"/>
      <c r="ORG102" s="73"/>
      <c r="ORH102" s="73"/>
      <c r="ORI102" s="74"/>
      <c r="ORJ102" s="74"/>
      <c r="ORK102" s="77"/>
      <c r="ORL102" s="77"/>
      <c r="ORM102" s="11"/>
      <c r="ORS102" s="73"/>
      <c r="ORT102" s="73"/>
      <c r="ORU102" s="73"/>
      <c r="ORV102" s="73"/>
      <c r="ORW102" s="74"/>
      <c r="ORX102" s="74"/>
      <c r="ORY102" s="77"/>
      <c r="ORZ102" s="77"/>
      <c r="OSA102" s="11"/>
      <c r="OSG102" s="73"/>
      <c r="OSH102" s="73"/>
      <c r="OSI102" s="73"/>
      <c r="OSJ102" s="73"/>
      <c r="OSK102" s="74"/>
      <c r="OSL102" s="74"/>
      <c r="OSM102" s="77"/>
      <c r="OSN102" s="77"/>
      <c r="OSO102" s="11"/>
      <c r="OSU102" s="73"/>
      <c r="OSV102" s="73"/>
      <c r="OSW102" s="73"/>
      <c r="OSX102" s="73"/>
      <c r="OSY102" s="74"/>
      <c r="OSZ102" s="74"/>
      <c r="OTA102" s="77"/>
      <c r="OTB102" s="77"/>
      <c r="OTC102" s="11"/>
      <c r="OTI102" s="73"/>
      <c r="OTJ102" s="73"/>
      <c r="OTK102" s="73"/>
      <c r="OTL102" s="73"/>
      <c r="OTM102" s="74"/>
      <c r="OTN102" s="74"/>
      <c r="OTO102" s="77"/>
      <c r="OTP102" s="77"/>
      <c r="OTQ102" s="11"/>
      <c r="OTW102" s="73"/>
      <c r="OTX102" s="73"/>
      <c r="OTY102" s="73"/>
      <c r="OTZ102" s="73"/>
      <c r="OUA102" s="74"/>
      <c r="OUB102" s="74"/>
      <c r="OUC102" s="77"/>
      <c r="OUD102" s="77"/>
      <c r="OUE102" s="11"/>
      <c r="OUK102" s="73"/>
      <c r="OUL102" s="73"/>
      <c r="OUM102" s="73"/>
      <c r="OUN102" s="73"/>
      <c r="OUO102" s="74"/>
      <c r="OUP102" s="74"/>
      <c r="OUQ102" s="77"/>
      <c r="OUR102" s="77"/>
      <c r="OUS102" s="11"/>
      <c r="OUY102" s="73"/>
      <c r="OUZ102" s="73"/>
      <c r="OVA102" s="73"/>
      <c r="OVB102" s="73"/>
      <c r="OVC102" s="74"/>
      <c r="OVD102" s="74"/>
      <c r="OVE102" s="77"/>
      <c r="OVF102" s="77"/>
      <c r="OVG102" s="11"/>
      <c r="OVM102" s="73"/>
      <c r="OVN102" s="73"/>
      <c r="OVO102" s="73"/>
      <c r="OVP102" s="73"/>
      <c r="OVQ102" s="74"/>
      <c r="OVR102" s="74"/>
      <c r="OVS102" s="77"/>
      <c r="OVT102" s="77"/>
      <c r="OVU102" s="11"/>
      <c r="OWA102" s="73"/>
      <c r="OWB102" s="73"/>
      <c r="OWC102" s="73"/>
      <c r="OWD102" s="73"/>
      <c r="OWE102" s="74"/>
      <c r="OWF102" s="74"/>
      <c r="OWG102" s="77"/>
      <c r="OWH102" s="77"/>
      <c r="OWI102" s="11"/>
      <c r="OWO102" s="73"/>
      <c r="OWP102" s="73"/>
      <c r="OWQ102" s="73"/>
      <c r="OWR102" s="73"/>
      <c r="OWS102" s="74"/>
      <c r="OWT102" s="74"/>
      <c r="OWU102" s="77"/>
      <c r="OWV102" s="77"/>
      <c r="OWW102" s="11"/>
      <c r="OXC102" s="73"/>
      <c r="OXD102" s="73"/>
      <c r="OXE102" s="73"/>
      <c r="OXF102" s="73"/>
      <c r="OXG102" s="74"/>
      <c r="OXH102" s="74"/>
      <c r="OXI102" s="77"/>
      <c r="OXJ102" s="77"/>
      <c r="OXK102" s="11"/>
      <c r="OXQ102" s="73"/>
      <c r="OXR102" s="73"/>
      <c r="OXS102" s="73"/>
      <c r="OXT102" s="73"/>
      <c r="OXU102" s="74"/>
      <c r="OXV102" s="74"/>
      <c r="OXW102" s="77"/>
      <c r="OXX102" s="77"/>
      <c r="OXY102" s="11"/>
      <c r="OYE102" s="73"/>
      <c r="OYF102" s="73"/>
      <c r="OYG102" s="73"/>
      <c r="OYH102" s="73"/>
      <c r="OYI102" s="74"/>
      <c r="OYJ102" s="74"/>
      <c r="OYK102" s="77"/>
      <c r="OYL102" s="77"/>
      <c r="OYM102" s="11"/>
      <c r="OYS102" s="73"/>
      <c r="OYT102" s="73"/>
      <c r="OYU102" s="73"/>
      <c r="OYV102" s="73"/>
      <c r="OYW102" s="74"/>
      <c r="OYX102" s="74"/>
      <c r="OYY102" s="77"/>
      <c r="OYZ102" s="77"/>
      <c r="OZA102" s="11"/>
      <c r="OZG102" s="73"/>
      <c r="OZH102" s="73"/>
      <c r="OZI102" s="73"/>
      <c r="OZJ102" s="73"/>
      <c r="OZK102" s="74"/>
      <c r="OZL102" s="74"/>
      <c r="OZM102" s="77"/>
      <c r="OZN102" s="77"/>
      <c r="OZO102" s="11"/>
      <c r="OZU102" s="73"/>
      <c r="OZV102" s="73"/>
      <c r="OZW102" s="73"/>
      <c r="OZX102" s="73"/>
      <c r="OZY102" s="74"/>
      <c r="OZZ102" s="74"/>
      <c r="PAA102" s="77"/>
      <c r="PAB102" s="77"/>
      <c r="PAC102" s="11"/>
      <c r="PAI102" s="73"/>
      <c r="PAJ102" s="73"/>
      <c r="PAK102" s="73"/>
      <c r="PAL102" s="73"/>
      <c r="PAM102" s="74"/>
      <c r="PAN102" s="74"/>
      <c r="PAO102" s="77"/>
      <c r="PAP102" s="77"/>
      <c r="PAQ102" s="11"/>
      <c r="PAW102" s="73"/>
      <c r="PAX102" s="73"/>
      <c r="PAY102" s="73"/>
      <c r="PAZ102" s="73"/>
      <c r="PBA102" s="74"/>
      <c r="PBB102" s="74"/>
      <c r="PBC102" s="77"/>
      <c r="PBD102" s="77"/>
      <c r="PBE102" s="11"/>
      <c r="PBK102" s="73"/>
      <c r="PBL102" s="73"/>
      <c r="PBM102" s="73"/>
      <c r="PBN102" s="73"/>
      <c r="PBO102" s="74"/>
      <c r="PBP102" s="74"/>
      <c r="PBQ102" s="77"/>
      <c r="PBR102" s="77"/>
      <c r="PBS102" s="11"/>
      <c r="PBY102" s="73"/>
      <c r="PBZ102" s="73"/>
      <c r="PCA102" s="73"/>
      <c r="PCB102" s="73"/>
      <c r="PCC102" s="74"/>
      <c r="PCD102" s="74"/>
      <c r="PCE102" s="77"/>
      <c r="PCF102" s="77"/>
      <c r="PCG102" s="11"/>
      <c r="PCM102" s="73"/>
      <c r="PCN102" s="73"/>
      <c r="PCO102" s="73"/>
      <c r="PCP102" s="73"/>
      <c r="PCQ102" s="74"/>
      <c r="PCR102" s="74"/>
      <c r="PCS102" s="77"/>
      <c r="PCT102" s="77"/>
      <c r="PCU102" s="11"/>
      <c r="PDA102" s="73"/>
      <c r="PDB102" s="73"/>
      <c r="PDC102" s="73"/>
      <c r="PDD102" s="73"/>
      <c r="PDE102" s="74"/>
      <c r="PDF102" s="74"/>
      <c r="PDG102" s="77"/>
      <c r="PDH102" s="77"/>
      <c r="PDI102" s="11"/>
      <c r="PDO102" s="73"/>
      <c r="PDP102" s="73"/>
      <c r="PDQ102" s="73"/>
      <c r="PDR102" s="73"/>
      <c r="PDS102" s="74"/>
      <c r="PDT102" s="74"/>
      <c r="PDU102" s="77"/>
      <c r="PDV102" s="77"/>
      <c r="PDW102" s="11"/>
      <c r="PEC102" s="73"/>
      <c r="PED102" s="73"/>
      <c r="PEE102" s="73"/>
      <c r="PEF102" s="73"/>
      <c r="PEG102" s="74"/>
      <c r="PEH102" s="74"/>
      <c r="PEI102" s="77"/>
      <c r="PEJ102" s="77"/>
      <c r="PEK102" s="11"/>
      <c r="PEQ102" s="73"/>
      <c r="PER102" s="73"/>
      <c r="PES102" s="73"/>
      <c r="PET102" s="73"/>
      <c r="PEU102" s="74"/>
      <c r="PEV102" s="74"/>
      <c r="PEW102" s="77"/>
      <c r="PEX102" s="77"/>
      <c r="PEY102" s="11"/>
      <c r="PFE102" s="73"/>
      <c r="PFF102" s="73"/>
      <c r="PFG102" s="73"/>
      <c r="PFH102" s="73"/>
      <c r="PFI102" s="74"/>
      <c r="PFJ102" s="74"/>
      <c r="PFK102" s="77"/>
      <c r="PFL102" s="77"/>
      <c r="PFM102" s="11"/>
      <c r="PFS102" s="73"/>
      <c r="PFT102" s="73"/>
      <c r="PFU102" s="73"/>
      <c r="PFV102" s="73"/>
      <c r="PFW102" s="74"/>
      <c r="PFX102" s="74"/>
      <c r="PFY102" s="77"/>
      <c r="PFZ102" s="77"/>
      <c r="PGA102" s="11"/>
      <c r="PGG102" s="73"/>
      <c r="PGH102" s="73"/>
      <c r="PGI102" s="73"/>
      <c r="PGJ102" s="73"/>
      <c r="PGK102" s="74"/>
      <c r="PGL102" s="74"/>
      <c r="PGM102" s="77"/>
      <c r="PGN102" s="77"/>
      <c r="PGO102" s="11"/>
      <c r="PGU102" s="73"/>
      <c r="PGV102" s="73"/>
      <c r="PGW102" s="73"/>
      <c r="PGX102" s="73"/>
      <c r="PGY102" s="74"/>
      <c r="PGZ102" s="74"/>
      <c r="PHA102" s="77"/>
      <c r="PHB102" s="77"/>
      <c r="PHC102" s="11"/>
      <c r="PHI102" s="73"/>
      <c r="PHJ102" s="73"/>
      <c r="PHK102" s="73"/>
      <c r="PHL102" s="73"/>
      <c r="PHM102" s="74"/>
      <c r="PHN102" s="74"/>
      <c r="PHO102" s="77"/>
      <c r="PHP102" s="77"/>
      <c r="PHQ102" s="11"/>
      <c r="PHW102" s="73"/>
      <c r="PHX102" s="73"/>
      <c r="PHY102" s="73"/>
      <c r="PHZ102" s="73"/>
      <c r="PIA102" s="74"/>
      <c r="PIB102" s="74"/>
      <c r="PIC102" s="77"/>
      <c r="PID102" s="77"/>
      <c r="PIE102" s="11"/>
      <c r="PIK102" s="73"/>
      <c r="PIL102" s="73"/>
      <c r="PIM102" s="73"/>
      <c r="PIN102" s="73"/>
      <c r="PIO102" s="74"/>
      <c r="PIP102" s="74"/>
      <c r="PIQ102" s="77"/>
      <c r="PIR102" s="77"/>
      <c r="PIS102" s="11"/>
      <c r="PIY102" s="73"/>
      <c r="PIZ102" s="73"/>
      <c r="PJA102" s="73"/>
      <c r="PJB102" s="73"/>
      <c r="PJC102" s="74"/>
      <c r="PJD102" s="74"/>
      <c r="PJE102" s="77"/>
      <c r="PJF102" s="77"/>
      <c r="PJG102" s="11"/>
      <c r="PJM102" s="73"/>
      <c r="PJN102" s="73"/>
      <c r="PJO102" s="73"/>
      <c r="PJP102" s="73"/>
      <c r="PJQ102" s="74"/>
      <c r="PJR102" s="74"/>
      <c r="PJS102" s="77"/>
      <c r="PJT102" s="77"/>
      <c r="PJU102" s="11"/>
      <c r="PKA102" s="73"/>
      <c r="PKB102" s="73"/>
      <c r="PKC102" s="73"/>
      <c r="PKD102" s="73"/>
      <c r="PKE102" s="74"/>
      <c r="PKF102" s="74"/>
      <c r="PKG102" s="77"/>
      <c r="PKH102" s="77"/>
      <c r="PKI102" s="11"/>
      <c r="PKO102" s="73"/>
      <c r="PKP102" s="73"/>
      <c r="PKQ102" s="73"/>
      <c r="PKR102" s="73"/>
      <c r="PKS102" s="74"/>
      <c r="PKT102" s="74"/>
      <c r="PKU102" s="77"/>
      <c r="PKV102" s="77"/>
      <c r="PKW102" s="11"/>
      <c r="PLC102" s="73"/>
      <c r="PLD102" s="73"/>
      <c r="PLE102" s="73"/>
      <c r="PLF102" s="73"/>
      <c r="PLG102" s="74"/>
      <c r="PLH102" s="74"/>
      <c r="PLI102" s="77"/>
      <c r="PLJ102" s="77"/>
      <c r="PLK102" s="11"/>
      <c r="PLQ102" s="73"/>
      <c r="PLR102" s="73"/>
      <c r="PLS102" s="73"/>
      <c r="PLT102" s="73"/>
      <c r="PLU102" s="74"/>
      <c r="PLV102" s="74"/>
      <c r="PLW102" s="77"/>
      <c r="PLX102" s="77"/>
      <c r="PLY102" s="11"/>
      <c r="PME102" s="73"/>
      <c r="PMF102" s="73"/>
      <c r="PMG102" s="73"/>
      <c r="PMH102" s="73"/>
      <c r="PMI102" s="74"/>
      <c r="PMJ102" s="74"/>
      <c r="PMK102" s="77"/>
      <c r="PML102" s="77"/>
      <c r="PMM102" s="11"/>
      <c r="PMS102" s="73"/>
      <c r="PMT102" s="73"/>
      <c r="PMU102" s="73"/>
      <c r="PMV102" s="73"/>
      <c r="PMW102" s="74"/>
      <c r="PMX102" s="74"/>
      <c r="PMY102" s="77"/>
      <c r="PMZ102" s="77"/>
      <c r="PNA102" s="11"/>
      <c r="PNG102" s="73"/>
      <c r="PNH102" s="73"/>
      <c r="PNI102" s="73"/>
      <c r="PNJ102" s="73"/>
      <c r="PNK102" s="74"/>
      <c r="PNL102" s="74"/>
      <c r="PNM102" s="77"/>
      <c r="PNN102" s="77"/>
      <c r="PNO102" s="11"/>
      <c r="PNU102" s="73"/>
      <c r="PNV102" s="73"/>
      <c r="PNW102" s="73"/>
      <c r="PNX102" s="73"/>
      <c r="PNY102" s="74"/>
      <c r="PNZ102" s="74"/>
      <c r="POA102" s="77"/>
      <c r="POB102" s="77"/>
      <c r="POC102" s="11"/>
      <c r="POI102" s="73"/>
      <c r="POJ102" s="73"/>
      <c r="POK102" s="73"/>
      <c r="POL102" s="73"/>
      <c r="POM102" s="74"/>
      <c r="PON102" s="74"/>
      <c r="POO102" s="77"/>
      <c r="POP102" s="77"/>
      <c r="POQ102" s="11"/>
      <c r="POW102" s="73"/>
      <c r="POX102" s="73"/>
      <c r="POY102" s="73"/>
      <c r="POZ102" s="73"/>
      <c r="PPA102" s="74"/>
      <c r="PPB102" s="74"/>
      <c r="PPC102" s="77"/>
      <c r="PPD102" s="77"/>
      <c r="PPE102" s="11"/>
      <c r="PPK102" s="73"/>
      <c r="PPL102" s="73"/>
      <c r="PPM102" s="73"/>
      <c r="PPN102" s="73"/>
      <c r="PPO102" s="74"/>
      <c r="PPP102" s="74"/>
      <c r="PPQ102" s="77"/>
      <c r="PPR102" s="77"/>
      <c r="PPS102" s="11"/>
      <c r="PPY102" s="73"/>
      <c r="PPZ102" s="73"/>
      <c r="PQA102" s="73"/>
      <c r="PQB102" s="73"/>
      <c r="PQC102" s="74"/>
      <c r="PQD102" s="74"/>
      <c r="PQE102" s="77"/>
      <c r="PQF102" s="77"/>
      <c r="PQG102" s="11"/>
      <c r="PQM102" s="73"/>
      <c r="PQN102" s="73"/>
      <c r="PQO102" s="73"/>
      <c r="PQP102" s="73"/>
      <c r="PQQ102" s="74"/>
      <c r="PQR102" s="74"/>
      <c r="PQS102" s="77"/>
      <c r="PQT102" s="77"/>
      <c r="PQU102" s="11"/>
      <c r="PRA102" s="73"/>
      <c r="PRB102" s="73"/>
      <c r="PRC102" s="73"/>
      <c r="PRD102" s="73"/>
      <c r="PRE102" s="74"/>
      <c r="PRF102" s="74"/>
      <c r="PRG102" s="77"/>
      <c r="PRH102" s="77"/>
      <c r="PRI102" s="11"/>
      <c r="PRO102" s="73"/>
      <c r="PRP102" s="73"/>
      <c r="PRQ102" s="73"/>
      <c r="PRR102" s="73"/>
      <c r="PRS102" s="74"/>
      <c r="PRT102" s="74"/>
      <c r="PRU102" s="77"/>
      <c r="PRV102" s="77"/>
      <c r="PRW102" s="11"/>
      <c r="PSC102" s="73"/>
      <c r="PSD102" s="73"/>
      <c r="PSE102" s="73"/>
      <c r="PSF102" s="73"/>
      <c r="PSG102" s="74"/>
      <c r="PSH102" s="74"/>
      <c r="PSI102" s="77"/>
      <c r="PSJ102" s="77"/>
      <c r="PSK102" s="11"/>
      <c r="PSQ102" s="73"/>
      <c r="PSR102" s="73"/>
      <c r="PSS102" s="73"/>
      <c r="PST102" s="73"/>
      <c r="PSU102" s="74"/>
      <c r="PSV102" s="74"/>
      <c r="PSW102" s="77"/>
      <c r="PSX102" s="77"/>
      <c r="PSY102" s="11"/>
      <c r="PTE102" s="73"/>
      <c r="PTF102" s="73"/>
      <c r="PTG102" s="73"/>
      <c r="PTH102" s="73"/>
      <c r="PTI102" s="74"/>
      <c r="PTJ102" s="74"/>
      <c r="PTK102" s="77"/>
      <c r="PTL102" s="77"/>
      <c r="PTM102" s="11"/>
      <c r="PTS102" s="73"/>
      <c r="PTT102" s="73"/>
      <c r="PTU102" s="73"/>
      <c r="PTV102" s="73"/>
      <c r="PTW102" s="74"/>
      <c r="PTX102" s="74"/>
      <c r="PTY102" s="77"/>
      <c r="PTZ102" s="77"/>
      <c r="PUA102" s="11"/>
      <c r="PUG102" s="73"/>
      <c r="PUH102" s="73"/>
      <c r="PUI102" s="73"/>
      <c r="PUJ102" s="73"/>
      <c r="PUK102" s="74"/>
      <c r="PUL102" s="74"/>
      <c r="PUM102" s="77"/>
      <c r="PUN102" s="77"/>
      <c r="PUO102" s="11"/>
      <c r="PUU102" s="73"/>
      <c r="PUV102" s="73"/>
      <c r="PUW102" s="73"/>
      <c r="PUX102" s="73"/>
      <c r="PUY102" s="74"/>
      <c r="PUZ102" s="74"/>
      <c r="PVA102" s="77"/>
      <c r="PVB102" s="77"/>
      <c r="PVC102" s="11"/>
      <c r="PVI102" s="73"/>
      <c r="PVJ102" s="73"/>
      <c r="PVK102" s="73"/>
      <c r="PVL102" s="73"/>
      <c r="PVM102" s="74"/>
      <c r="PVN102" s="74"/>
      <c r="PVO102" s="77"/>
      <c r="PVP102" s="77"/>
      <c r="PVQ102" s="11"/>
      <c r="PVW102" s="73"/>
      <c r="PVX102" s="73"/>
      <c r="PVY102" s="73"/>
      <c r="PVZ102" s="73"/>
      <c r="PWA102" s="74"/>
      <c r="PWB102" s="74"/>
      <c r="PWC102" s="77"/>
      <c r="PWD102" s="77"/>
      <c r="PWE102" s="11"/>
      <c r="PWK102" s="73"/>
      <c r="PWL102" s="73"/>
      <c r="PWM102" s="73"/>
      <c r="PWN102" s="73"/>
      <c r="PWO102" s="74"/>
      <c r="PWP102" s="74"/>
      <c r="PWQ102" s="77"/>
      <c r="PWR102" s="77"/>
      <c r="PWS102" s="11"/>
      <c r="PWY102" s="73"/>
      <c r="PWZ102" s="73"/>
      <c r="PXA102" s="73"/>
      <c r="PXB102" s="73"/>
      <c r="PXC102" s="74"/>
      <c r="PXD102" s="74"/>
      <c r="PXE102" s="77"/>
      <c r="PXF102" s="77"/>
      <c r="PXG102" s="11"/>
      <c r="PXM102" s="73"/>
      <c r="PXN102" s="73"/>
      <c r="PXO102" s="73"/>
      <c r="PXP102" s="73"/>
      <c r="PXQ102" s="74"/>
      <c r="PXR102" s="74"/>
      <c r="PXS102" s="77"/>
      <c r="PXT102" s="77"/>
      <c r="PXU102" s="11"/>
      <c r="PYA102" s="73"/>
      <c r="PYB102" s="73"/>
      <c r="PYC102" s="73"/>
      <c r="PYD102" s="73"/>
      <c r="PYE102" s="74"/>
      <c r="PYF102" s="74"/>
      <c r="PYG102" s="77"/>
      <c r="PYH102" s="77"/>
      <c r="PYI102" s="11"/>
      <c r="PYO102" s="73"/>
      <c r="PYP102" s="73"/>
      <c r="PYQ102" s="73"/>
      <c r="PYR102" s="73"/>
      <c r="PYS102" s="74"/>
      <c r="PYT102" s="74"/>
      <c r="PYU102" s="77"/>
      <c r="PYV102" s="77"/>
      <c r="PYW102" s="11"/>
      <c r="PZC102" s="73"/>
      <c r="PZD102" s="73"/>
      <c r="PZE102" s="73"/>
      <c r="PZF102" s="73"/>
      <c r="PZG102" s="74"/>
      <c r="PZH102" s="74"/>
      <c r="PZI102" s="77"/>
      <c r="PZJ102" s="77"/>
      <c r="PZK102" s="11"/>
      <c r="PZQ102" s="73"/>
      <c r="PZR102" s="73"/>
      <c r="PZS102" s="73"/>
      <c r="PZT102" s="73"/>
      <c r="PZU102" s="74"/>
      <c r="PZV102" s="74"/>
      <c r="PZW102" s="77"/>
      <c r="PZX102" s="77"/>
      <c r="PZY102" s="11"/>
      <c r="QAE102" s="73"/>
      <c r="QAF102" s="73"/>
      <c r="QAG102" s="73"/>
      <c r="QAH102" s="73"/>
      <c r="QAI102" s="74"/>
      <c r="QAJ102" s="74"/>
      <c r="QAK102" s="77"/>
      <c r="QAL102" s="77"/>
      <c r="QAM102" s="11"/>
      <c r="QAS102" s="73"/>
      <c r="QAT102" s="73"/>
      <c r="QAU102" s="73"/>
      <c r="QAV102" s="73"/>
      <c r="QAW102" s="74"/>
      <c r="QAX102" s="74"/>
      <c r="QAY102" s="77"/>
      <c r="QAZ102" s="77"/>
      <c r="QBA102" s="11"/>
      <c r="QBG102" s="73"/>
      <c r="QBH102" s="73"/>
      <c r="QBI102" s="73"/>
      <c r="QBJ102" s="73"/>
      <c r="QBK102" s="74"/>
      <c r="QBL102" s="74"/>
      <c r="QBM102" s="77"/>
      <c r="QBN102" s="77"/>
      <c r="QBO102" s="11"/>
      <c r="QBU102" s="73"/>
      <c r="QBV102" s="73"/>
      <c r="QBW102" s="73"/>
      <c r="QBX102" s="73"/>
      <c r="QBY102" s="74"/>
      <c r="QBZ102" s="74"/>
      <c r="QCA102" s="77"/>
      <c r="QCB102" s="77"/>
      <c r="QCC102" s="11"/>
      <c r="QCI102" s="73"/>
      <c r="QCJ102" s="73"/>
      <c r="QCK102" s="73"/>
      <c r="QCL102" s="73"/>
      <c r="QCM102" s="74"/>
      <c r="QCN102" s="74"/>
      <c r="QCO102" s="77"/>
      <c r="QCP102" s="77"/>
      <c r="QCQ102" s="11"/>
      <c r="QCW102" s="73"/>
      <c r="QCX102" s="73"/>
      <c r="QCY102" s="73"/>
      <c r="QCZ102" s="73"/>
      <c r="QDA102" s="74"/>
      <c r="QDB102" s="74"/>
      <c r="QDC102" s="77"/>
      <c r="QDD102" s="77"/>
      <c r="QDE102" s="11"/>
      <c r="QDK102" s="73"/>
      <c r="QDL102" s="73"/>
      <c r="QDM102" s="73"/>
      <c r="QDN102" s="73"/>
      <c r="QDO102" s="74"/>
      <c r="QDP102" s="74"/>
      <c r="QDQ102" s="77"/>
      <c r="QDR102" s="77"/>
      <c r="QDS102" s="11"/>
      <c r="QDY102" s="73"/>
      <c r="QDZ102" s="73"/>
      <c r="QEA102" s="73"/>
      <c r="QEB102" s="73"/>
      <c r="QEC102" s="74"/>
      <c r="QED102" s="74"/>
      <c r="QEE102" s="77"/>
      <c r="QEF102" s="77"/>
      <c r="QEG102" s="11"/>
      <c r="QEM102" s="73"/>
      <c r="QEN102" s="73"/>
      <c r="QEO102" s="73"/>
      <c r="QEP102" s="73"/>
      <c r="QEQ102" s="74"/>
      <c r="QER102" s="74"/>
      <c r="QES102" s="77"/>
      <c r="QET102" s="77"/>
      <c r="QEU102" s="11"/>
      <c r="QFA102" s="73"/>
      <c r="QFB102" s="73"/>
      <c r="QFC102" s="73"/>
      <c r="QFD102" s="73"/>
      <c r="QFE102" s="74"/>
      <c r="QFF102" s="74"/>
      <c r="QFG102" s="77"/>
      <c r="QFH102" s="77"/>
      <c r="QFI102" s="11"/>
      <c r="QFO102" s="73"/>
      <c r="QFP102" s="73"/>
      <c r="QFQ102" s="73"/>
      <c r="QFR102" s="73"/>
      <c r="QFS102" s="74"/>
      <c r="QFT102" s="74"/>
      <c r="QFU102" s="77"/>
      <c r="QFV102" s="77"/>
      <c r="QFW102" s="11"/>
      <c r="QGC102" s="73"/>
      <c r="QGD102" s="73"/>
      <c r="QGE102" s="73"/>
      <c r="QGF102" s="73"/>
      <c r="QGG102" s="74"/>
      <c r="QGH102" s="74"/>
      <c r="QGI102" s="77"/>
      <c r="QGJ102" s="77"/>
      <c r="QGK102" s="11"/>
      <c r="QGQ102" s="73"/>
      <c r="QGR102" s="73"/>
      <c r="QGS102" s="73"/>
      <c r="QGT102" s="73"/>
      <c r="QGU102" s="74"/>
      <c r="QGV102" s="74"/>
      <c r="QGW102" s="77"/>
      <c r="QGX102" s="77"/>
      <c r="QGY102" s="11"/>
      <c r="QHE102" s="73"/>
      <c r="QHF102" s="73"/>
      <c r="QHG102" s="73"/>
      <c r="QHH102" s="73"/>
      <c r="QHI102" s="74"/>
      <c r="QHJ102" s="74"/>
      <c r="QHK102" s="77"/>
      <c r="QHL102" s="77"/>
      <c r="QHM102" s="11"/>
      <c r="QHS102" s="73"/>
      <c r="QHT102" s="73"/>
      <c r="QHU102" s="73"/>
      <c r="QHV102" s="73"/>
      <c r="QHW102" s="74"/>
      <c r="QHX102" s="74"/>
      <c r="QHY102" s="77"/>
      <c r="QHZ102" s="77"/>
      <c r="QIA102" s="11"/>
      <c r="QIG102" s="73"/>
      <c r="QIH102" s="73"/>
      <c r="QII102" s="73"/>
      <c r="QIJ102" s="73"/>
      <c r="QIK102" s="74"/>
      <c r="QIL102" s="74"/>
      <c r="QIM102" s="77"/>
      <c r="QIN102" s="77"/>
      <c r="QIO102" s="11"/>
      <c r="QIU102" s="73"/>
      <c r="QIV102" s="73"/>
      <c r="QIW102" s="73"/>
      <c r="QIX102" s="73"/>
      <c r="QIY102" s="74"/>
      <c r="QIZ102" s="74"/>
      <c r="QJA102" s="77"/>
      <c r="QJB102" s="77"/>
      <c r="QJC102" s="11"/>
      <c r="QJI102" s="73"/>
      <c r="QJJ102" s="73"/>
      <c r="QJK102" s="73"/>
      <c r="QJL102" s="73"/>
      <c r="QJM102" s="74"/>
      <c r="QJN102" s="74"/>
      <c r="QJO102" s="77"/>
      <c r="QJP102" s="77"/>
      <c r="QJQ102" s="11"/>
      <c r="QJW102" s="73"/>
      <c r="QJX102" s="73"/>
      <c r="QJY102" s="73"/>
      <c r="QJZ102" s="73"/>
      <c r="QKA102" s="74"/>
      <c r="QKB102" s="74"/>
      <c r="QKC102" s="77"/>
      <c r="QKD102" s="77"/>
      <c r="QKE102" s="11"/>
      <c r="QKK102" s="73"/>
      <c r="QKL102" s="73"/>
      <c r="QKM102" s="73"/>
      <c r="QKN102" s="73"/>
      <c r="QKO102" s="74"/>
      <c r="QKP102" s="74"/>
      <c r="QKQ102" s="77"/>
      <c r="QKR102" s="77"/>
      <c r="QKS102" s="11"/>
      <c r="QKY102" s="73"/>
      <c r="QKZ102" s="73"/>
      <c r="QLA102" s="73"/>
      <c r="QLB102" s="73"/>
      <c r="QLC102" s="74"/>
      <c r="QLD102" s="74"/>
      <c r="QLE102" s="77"/>
      <c r="QLF102" s="77"/>
      <c r="QLG102" s="11"/>
      <c r="QLM102" s="73"/>
      <c r="QLN102" s="73"/>
      <c r="QLO102" s="73"/>
      <c r="QLP102" s="73"/>
      <c r="QLQ102" s="74"/>
      <c r="QLR102" s="74"/>
      <c r="QLS102" s="77"/>
      <c r="QLT102" s="77"/>
      <c r="QLU102" s="11"/>
      <c r="QMA102" s="73"/>
      <c r="QMB102" s="73"/>
      <c r="QMC102" s="73"/>
      <c r="QMD102" s="73"/>
      <c r="QME102" s="74"/>
      <c r="QMF102" s="74"/>
      <c r="QMG102" s="77"/>
      <c r="QMH102" s="77"/>
      <c r="QMI102" s="11"/>
      <c r="QMO102" s="73"/>
      <c r="QMP102" s="73"/>
      <c r="QMQ102" s="73"/>
      <c r="QMR102" s="73"/>
      <c r="QMS102" s="74"/>
      <c r="QMT102" s="74"/>
      <c r="QMU102" s="77"/>
      <c r="QMV102" s="77"/>
      <c r="QMW102" s="11"/>
      <c r="QNC102" s="73"/>
      <c r="QND102" s="73"/>
      <c r="QNE102" s="73"/>
      <c r="QNF102" s="73"/>
      <c r="QNG102" s="74"/>
      <c r="QNH102" s="74"/>
      <c r="QNI102" s="77"/>
      <c r="QNJ102" s="77"/>
      <c r="QNK102" s="11"/>
      <c r="QNQ102" s="73"/>
      <c r="QNR102" s="73"/>
      <c r="QNS102" s="73"/>
      <c r="QNT102" s="73"/>
      <c r="QNU102" s="74"/>
      <c r="QNV102" s="74"/>
      <c r="QNW102" s="77"/>
      <c r="QNX102" s="77"/>
      <c r="QNY102" s="11"/>
      <c r="QOE102" s="73"/>
      <c r="QOF102" s="73"/>
      <c r="QOG102" s="73"/>
      <c r="QOH102" s="73"/>
      <c r="QOI102" s="74"/>
      <c r="QOJ102" s="74"/>
      <c r="QOK102" s="77"/>
      <c r="QOL102" s="77"/>
      <c r="QOM102" s="11"/>
      <c r="QOS102" s="73"/>
      <c r="QOT102" s="73"/>
      <c r="QOU102" s="73"/>
      <c r="QOV102" s="73"/>
      <c r="QOW102" s="74"/>
      <c r="QOX102" s="74"/>
      <c r="QOY102" s="77"/>
      <c r="QOZ102" s="77"/>
      <c r="QPA102" s="11"/>
      <c r="QPG102" s="73"/>
      <c r="QPH102" s="73"/>
      <c r="QPI102" s="73"/>
      <c r="QPJ102" s="73"/>
      <c r="QPK102" s="74"/>
      <c r="QPL102" s="74"/>
      <c r="QPM102" s="77"/>
      <c r="QPN102" s="77"/>
      <c r="QPO102" s="11"/>
      <c r="QPU102" s="73"/>
      <c r="QPV102" s="73"/>
      <c r="QPW102" s="73"/>
      <c r="QPX102" s="73"/>
      <c r="QPY102" s="74"/>
      <c r="QPZ102" s="74"/>
      <c r="QQA102" s="77"/>
      <c r="QQB102" s="77"/>
      <c r="QQC102" s="11"/>
      <c r="QQI102" s="73"/>
      <c r="QQJ102" s="73"/>
      <c r="QQK102" s="73"/>
      <c r="QQL102" s="73"/>
      <c r="QQM102" s="74"/>
      <c r="QQN102" s="74"/>
      <c r="QQO102" s="77"/>
      <c r="QQP102" s="77"/>
      <c r="QQQ102" s="11"/>
      <c r="QQW102" s="73"/>
      <c r="QQX102" s="73"/>
      <c r="QQY102" s="73"/>
      <c r="QQZ102" s="73"/>
      <c r="QRA102" s="74"/>
      <c r="QRB102" s="74"/>
      <c r="QRC102" s="77"/>
      <c r="QRD102" s="77"/>
      <c r="QRE102" s="11"/>
      <c r="QRK102" s="73"/>
      <c r="QRL102" s="73"/>
      <c r="QRM102" s="73"/>
      <c r="QRN102" s="73"/>
      <c r="QRO102" s="74"/>
      <c r="QRP102" s="74"/>
      <c r="QRQ102" s="77"/>
      <c r="QRR102" s="77"/>
      <c r="QRS102" s="11"/>
      <c r="QRY102" s="73"/>
      <c r="QRZ102" s="73"/>
      <c r="QSA102" s="73"/>
      <c r="QSB102" s="73"/>
      <c r="QSC102" s="74"/>
      <c r="QSD102" s="74"/>
      <c r="QSE102" s="77"/>
      <c r="QSF102" s="77"/>
      <c r="QSG102" s="11"/>
      <c r="QSM102" s="73"/>
      <c r="QSN102" s="73"/>
      <c r="QSO102" s="73"/>
      <c r="QSP102" s="73"/>
      <c r="QSQ102" s="74"/>
      <c r="QSR102" s="74"/>
      <c r="QSS102" s="77"/>
      <c r="QST102" s="77"/>
      <c r="QSU102" s="11"/>
      <c r="QTA102" s="73"/>
      <c r="QTB102" s="73"/>
      <c r="QTC102" s="73"/>
      <c r="QTD102" s="73"/>
      <c r="QTE102" s="74"/>
      <c r="QTF102" s="74"/>
      <c r="QTG102" s="77"/>
      <c r="QTH102" s="77"/>
      <c r="QTI102" s="11"/>
      <c r="QTO102" s="73"/>
      <c r="QTP102" s="73"/>
      <c r="QTQ102" s="73"/>
      <c r="QTR102" s="73"/>
      <c r="QTS102" s="74"/>
      <c r="QTT102" s="74"/>
      <c r="QTU102" s="77"/>
      <c r="QTV102" s="77"/>
      <c r="QTW102" s="11"/>
      <c r="QUC102" s="73"/>
      <c r="QUD102" s="73"/>
      <c r="QUE102" s="73"/>
      <c r="QUF102" s="73"/>
      <c r="QUG102" s="74"/>
      <c r="QUH102" s="74"/>
      <c r="QUI102" s="77"/>
      <c r="QUJ102" s="77"/>
      <c r="QUK102" s="11"/>
      <c r="QUQ102" s="73"/>
      <c r="QUR102" s="73"/>
      <c r="QUS102" s="73"/>
      <c r="QUT102" s="73"/>
      <c r="QUU102" s="74"/>
      <c r="QUV102" s="74"/>
      <c r="QUW102" s="77"/>
      <c r="QUX102" s="77"/>
      <c r="QUY102" s="11"/>
      <c r="QVE102" s="73"/>
      <c r="QVF102" s="73"/>
      <c r="QVG102" s="73"/>
      <c r="QVH102" s="73"/>
      <c r="QVI102" s="74"/>
      <c r="QVJ102" s="74"/>
      <c r="QVK102" s="77"/>
      <c r="QVL102" s="77"/>
      <c r="QVM102" s="11"/>
      <c r="QVS102" s="73"/>
      <c r="QVT102" s="73"/>
      <c r="QVU102" s="73"/>
      <c r="QVV102" s="73"/>
      <c r="QVW102" s="74"/>
      <c r="QVX102" s="74"/>
      <c r="QVY102" s="77"/>
      <c r="QVZ102" s="77"/>
      <c r="QWA102" s="11"/>
      <c r="QWG102" s="73"/>
      <c r="QWH102" s="73"/>
      <c r="QWI102" s="73"/>
      <c r="QWJ102" s="73"/>
      <c r="QWK102" s="74"/>
      <c r="QWL102" s="74"/>
      <c r="QWM102" s="77"/>
      <c r="QWN102" s="77"/>
      <c r="QWO102" s="11"/>
      <c r="QWU102" s="73"/>
      <c r="QWV102" s="73"/>
      <c r="QWW102" s="73"/>
      <c r="QWX102" s="73"/>
      <c r="QWY102" s="74"/>
      <c r="QWZ102" s="74"/>
      <c r="QXA102" s="77"/>
      <c r="QXB102" s="77"/>
      <c r="QXC102" s="11"/>
      <c r="QXI102" s="73"/>
      <c r="QXJ102" s="73"/>
      <c r="QXK102" s="73"/>
      <c r="QXL102" s="73"/>
      <c r="QXM102" s="74"/>
      <c r="QXN102" s="74"/>
      <c r="QXO102" s="77"/>
      <c r="QXP102" s="77"/>
      <c r="QXQ102" s="11"/>
      <c r="QXW102" s="73"/>
      <c r="QXX102" s="73"/>
      <c r="QXY102" s="73"/>
      <c r="QXZ102" s="73"/>
      <c r="QYA102" s="74"/>
      <c r="QYB102" s="74"/>
      <c r="QYC102" s="77"/>
      <c r="QYD102" s="77"/>
      <c r="QYE102" s="11"/>
      <c r="QYK102" s="73"/>
      <c r="QYL102" s="73"/>
      <c r="QYM102" s="73"/>
      <c r="QYN102" s="73"/>
      <c r="QYO102" s="74"/>
      <c r="QYP102" s="74"/>
      <c r="QYQ102" s="77"/>
      <c r="QYR102" s="77"/>
      <c r="QYS102" s="11"/>
      <c r="QYY102" s="73"/>
      <c r="QYZ102" s="73"/>
      <c r="QZA102" s="73"/>
      <c r="QZB102" s="73"/>
      <c r="QZC102" s="74"/>
      <c r="QZD102" s="74"/>
      <c r="QZE102" s="77"/>
      <c r="QZF102" s="77"/>
      <c r="QZG102" s="11"/>
      <c r="QZM102" s="73"/>
      <c r="QZN102" s="73"/>
      <c r="QZO102" s="73"/>
      <c r="QZP102" s="73"/>
      <c r="QZQ102" s="74"/>
      <c r="QZR102" s="74"/>
      <c r="QZS102" s="77"/>
      <c r="QZT102" s="77"/>
      <c r="QZU102" s="11"/>
      <c r="RAA102" s="73"/>
      <c r="RAB102" s="73"/>
      <c r="RAC102" s="73"/>
      <c r="RAD102" s="73"/>
      <c r="RAE102" s="74"/>
      <c r="RAF102" s="74"/>
      <c r="RAG102" s="77"/>
      <c r="RAH102" s="77"/>
      <c r="RAI102" s="11"/>
      <c r="RAO102" s="73"/>
      <c r="RAP102" s="73"/>
      <c r="RAQ102" s="73"/>
      <c r="RAR102" s="73"/>
      <c r="RAS102" s="74"/>
      <c r="RAT102" s="74"/>
      <c r="RAU102" s="77"/>
      <c r="RAV102" s="77"/>
      <c r="RAW102" s="11"/>
      <c r="RBC102" s="73"/>
      <c r="RBD102" s="73"/>
      <c r="RBE102" s="73"/>
      <c r="RBF102" s="73"/>
      <c r="RBG102" s="74"/>
      <c r="RBH102" s="74"/>
      <c r="RBI102" s="77"/>
      <c r="RBJ102" s="77"/>
      <c r="RBK102" s="11"/>
      <c r="RBQ102" s="73"/>
      <c r="RBR102" s="73"/>
      <c r="RBS102" s="73"/>
      <c r="RBT102" s="73"/>
      <c r="RBU102" s="74"/>
      <c r="RBV102" s="74"/>
      <c r="RBW102" s="77"/>
      <c r="RBX102" s="77"/>
      <c r="RBY102" s="11"/>
      <c r="RCE102" s="73"/>
      <c r="RCF102" s="73"/>
      <c r="RCG102" s="73"/>
      <c r="RCH102" s="73"/>
      <c r="RCI102" s="74"/>
      <c r="RCJ102" s="74"/>
      <c r="RCK102" s="77"/>
      <c r="RCL102" s="77"/>
      <c r="RCM102" s="11"/>
      <c r="RCS102" s="73"/>
      <c r="RCT102" s="73"/>
      <c r="RCU102" s="73"/>
      <c r="RCV102" s="73"/>
      <c r="RCW102" s="74"/>
      <c r="RCX102" s="74"/>
      <c r="RCY102" s="77"/>
      <c r="RCZ102" s="77"/>
      <c r="RDA102" s="11"/>
      <c r="RDG102" s="73"/>
      <c r="RDH102" s="73"/>
      <c r="RDI102" s="73"/>
      <c r="RDJ102" s="73"/>
      <c r="RDK102" s="74"/>
      <c r="RDL102" s="74"/>
      <c r="RDM102" s="77"/>
      <c r="RDN102" s="77"/>
      <c r="RDO102" s="11"/>
      <c r="RDU102" s="73"/>
      <c r="RDV102" s="73"/>
      <c r="RDW102" s="73"/>
      <c r="RDX102" s="73"/>
      <c r="RDY102" s="74"/>
      <c r="RDZ102" s="74"/>
      <c r="REA102" s="77"/>
      <c r="REB102" s="77"/>
      <c r="REC102" s="11"/>
      <c r="REI102" s="73"/>
      <c r="REJ102" s="73"/>
      <c r="REK102" s="73"/>
      <c r="REL102" s="73"/>
      <c r="REM102" s="74"/>
      <c r="REN102" s="74"/>
      <c r="REO102" s="77"/>
      <c r="REP102" s="77"/>
      <c r="REQ102" s="11"/>
      <c r="REW102" s="73"/>
      <c r="REX102" s="73"/>
      <c r="REY102" s="73"/>
      <c r="REZ102" s="73"/>
      <c r="RFA102" s="74"/>
      <c r="RFB102" s="74"/>
      <c r="RFC102" s="77"/>
      <c r="RFD102" s="77"/>
      <c r="RFE102" s="11"/>
      <c r="RFK102" s="73"/>
      <c r="RFL102" s="73"/>
      <c r="RFM102" s="73"/>
      <c r="RFN102" s="73"/>
      <c r="RFO102" s="74"/>
      <c r="RFP102" s="74"/>
      <c r="RFQ102" s="77"/>
      <c r="RFR102" s="77"/>
      <c r="RFS102" s="11"/>
      <c r="RFY102" s="73"/>
      <c r="RFZ102" s="73"/>
      <c r="RGA102" s="73"/>
      <c r="RGB102" s="73"/>
      <c r="RGC102" s="74"/>
      <c r="RGD102" s="74"/>
      <c r="RGE102" s="77"/>
      <c r="RGF102" s="77"/>
      <c r="RGG102" s="11"/>
      <c r="RGM102" s="73"/>
      <c r="RGN102" s="73"/>
      <c r="RGO102" s="73"/>
      <c r="RGP102" s="73"/>
      <c r="RGQ102" s="74"/>
      <c r="RGR102" s="74"/>
      <c r="RGS102" s="77"/>
      <c r="RGT102" s="77"/>
      <c r="RGU102" s="11"/>
      <c r="RHA102" s="73"/>
      <c r="RHB102" s="73"/>
      <c r="RHC102" s="73"/>
      <c r="RHD102" s="73"/>
      <c r="RHE102" s="74"/>
      <c r="RHF102" s="74"/>
      <c r="RHG102" s="77"/>
      <c r="RHH102" s="77"/>
      <c r="RHI102" s="11"/>
      <c r="RHO102" s="73"/>
      <c r="RHP102" s="73"/>
      <c r="RHQ102" s="73"/>
      <c r="RHR102" s="73"/>
      <c r="RHS102" s="74"/>
      <c r="RHT102" s="74"/>
      <c r="RHU102" s="77"/>
      <c r="RHV102" s="77"/>
      <c r="RHW102" s="11"/>
      <c r="RIC102" s="73"/>
      <c r="RID102" s="73"/>
      <c r="RIE102" s="73"/>
      <c r="RIF102" s="73"/>
      <c r="RIG102" s="74"/>
      <c r="RIH102" s="74"/>
      <c r="RII102" s="77"/>
      <c r="RIJ102" s="77"/>
      <c r="RIK102" s="11"/>
      <c r="RIQ102" s="73"/>
      <c r="RIR102" s="73"/>
      <c r="RIS102" s="73"/>
      <c r="RIT102" s="73"/>
      <c r="RIU102" s="74"/>
      <c r="RIV102" s="74"/>
      <c r="RIW102" s="77"/>
      <c r="RIX102" s="77"/>
      <c r="RIY102" s="11"/>
      <c r="RJE102" s="73"/>
      <c r="RJF102" s="73"/>
      <c r="RJG102" s="73"/>
      <c r="RJH102" s="73"/>
      <c r="RJI102" s="74"/>
      <c r="RJJ102" s="74"/>
      <c r="RJK102" s="77"/>
      <c r="RJL102" s="77"/>
      <c r="RJM102" s="11"/>
      <c r="RJS102" s="73"/>
      <c r="RJT102" s="73"/>
      <c r="RJU102" s="73"/>
      <c r="RJV102" s="73"/>
      <c r="RJW102" s="74"/>
      <c r="RJX102" s="74"/>
      <c r="RJY102" s="77"/>
      <c r="RJZ102" s="77"/>
      <c r="RKA102" s="11"/>
      <c r="RKG102" s="73"/>
      <c r="RKH102" s="73"/>
      <c r="RKI102" s="73"/>
      <c r="RKJ102" s="73"/>
      <c r="RKK102" s="74"/>
      <c r="RKL102" s="74"/>
      <c r="RKM102" s="77"/>
      <c r="RKN102" s="77"/>
      <c r="RKO102" s="11"/>
      <c r="RKU102" s="73"/>
      <c r="RKV102" s="73"/>
      <c r="RKW102" s="73"/>
      <c r="RKX102" s="73"/>
      <c r="RKY102" s="74"/>
      <c r="RKZ102" s="74"/>
      <c r="RLA102" s="77"/>
      <c r="RLB102" s="77"/>
      <c r="RLC102" s="11"/>
      <c r="RLI102" s="73"/>
      <c r="RLJ102" s="73"/>
      <c r="RLK102" s="73"/>
      <c r="RLL102" s="73"/>
      <c r="RLM102" s="74"/>
      <c r="RLN102" s="74"/>
      <c r="RLO102" s="77"/>
      <c r="RLP102" s="77"/>
      <c r="RLQ102" s="11"/>
      <c r="RLW102" s="73"/>
      <c r="RLX102" s="73"/>
      <c r="RLY102" s="73"/>
      <c r="RLZ102" s="73"/>
      <c r="RMA102" s="74"/>
      <c r="RMB102" s="74"/>
      <c r="RMC102" s="77"/>
      <c r="RMD102" s="77"/>
      <c r="RME102" s="11"/>
      <c r="RMK102" s="73"/>
      <c r="RML102" s="73"/>
      <c r="RMM102" s="73"/>
      <c r="RMN102" s="73"/>
      <c r="RMO102" s="74"/>
      <c r="RMP102" s="74"/>
      <c r="RMQ102" s="77"/>
      <c r="RMR102" s="77"/>
      <c r="RMS102" s="11"/>
      <c r="RMY102" s="73"/>
      <c r="RMZ102" s="73"/>
      <c r="RNA102" s="73"/>
      <c r="RNB102" s="73"/>
      <c r="RNC102" s="74"/>
      <c r="RND102" s="74"/>
      <c r="RNE102" s="77"/>
      <c r="RNF102" s="77"/>
      <c r="RNG102" s="11"/>
      <c r="RNM102" s="73"/>
      <c r="RNN102" s="73"/>
      <c r="RNO102" s="73"/>
      <c r="RNP102" s="73"/>
      <c r="RNQ102" s="74"/>
      <c r="RNR102" s="74"/>
      <c r="RNS102" s="77"/>
      <c r="RNT102" s="77"/>
      <c r="RNU102" s="11"/>
      <c r="ROA102" s="73"/>
      <c r="ROB102" s="73"/>
      <c r="ROC102" s="73"/>
      <c r="ROD102" s="73"/>
      <c r="ROE102" s="74"/>
      <c r="ROF102" s="74"/>
      <c r="ROG102" s="77"/>
      <c r="ROH102" s="77"/>
      <c r="ROI102" s="11"/>
      <c r="ROO102" s="73"/>
      <c r="ROP102" s="73"/>
      <c r="ROQ102" s="73"/>
      <c r="ROR102" s="73"/>
      <c r="ROS102" s="74"/>
      <c r="ROT102" s="74"/>
      <c r="ROU102" s="77"/>
      <c r="ROV102" s="77"/>
      <c r="ROW102" s="11"/>
      <c r="RPC102" s="73"/>
      <c r="RPD102" s="73"/>
      <c r="RPE102" s="73"/>
      <c r="RPF102" s="73"/>
      <c r="RPG102" s="74"/>
      <c r="RPH102" s="74"/>
      <c r="RPI102" s="77"/>
      <c r="RPJ102" s="77"/>
      <c r="RPK102" s="11"/>
      <c r="RPQ102" s="73"/>
      <c r="RPR102" s="73"/>
      <c r="RPS102" s="73"/>
      <c r="RPT102" s="73"/>
      <c r="RPU102" s="74"/>
      <c r="RPV102" s="74"/>
      <c r="RPW102" s="77"/>
      <c r="RPX102" s="77"/>
      <c r="RPY102" s="11"/>
      <c r="RQE102" s="73"/>
      <c r="RQF102" s="73"/>
      <c r="RQG102" s="73"/>
      <c r="RQH102" s="73"/>
      <c r="RQI102" s="74"/>
      <c r="RQJ102" s="74"/>
      <c r="RQK102" s="77"/>
      <c r="RQL102" s="77"/>
      <c r="RQM102" s="11"/>
      <c r="RQS102" s="73"/>
      <c r="RQT102" s="73"/>
      <c r="RQU102" s="73"/>
      <c r="RQV102" s="73"/>
      <c r="RQW102" s="74"/>
      <c r="RQX102" s="74"/>
      <c r="RQY102" s="77"/>
      <c r="RQZ102" s="77"/>
      <c r="RRA102" s="11"/>
      <c r="RRG102" s="73"/>
      <c r="RRH102" s="73"/>
      <c r="RRI102" s="73"/>
      <c r="RRJ102" s="73"/>
      <c r="RRK102" s="74"/>
      <c r="RRL102" s="74"/>
      <c r="RRM102" s="77"/>
      <c r="RRN102" s="77"/>
      <c r="RRO102" s="11"/>
      <c r="RRU102" s="73"/>
      <c r="RRV102" s="73"/>
      <c r="RRW102" s="73"/>
      <c r="RRX102" s="73"/>
      <c r="RRY102" s="74"/>
      <c r="RRZ102" s="74"/>
      <c r="RSA102" s="77"/>
      <c r="RSB102" s="77"/>
      <c r="RSC102" s="11"/>
      <c r="RSI102" s="73"/>
      <c r="RSJ102" s="73"/>
      <c r="RSK102" s="73"/>
      <c r="RSL102" s="73"/>
      <c r="RSM102" s="74"/>
      <c r="RSN102" s="74"/>
      <c r="RSO102" s="77"/>
      <c r="RSP102" s="77"/>
      <c r="RSQ102" s="11"/>
      <c r="RSW102" s="73"/>
      <c r="RSX102" s="73"/>
      <c r="RSY102" s="73"/>
      <c r="RSZ102" s="73"/>
      <c r="RTA102" s="74"/>
      <c r="RTB102" s="74"/>
      <c r="RTC102" s="77"/>
      <c r="RTD102" s="77"/>
      <c r="RTE102" s="11"/>
      <c r="RTK102" s="73"/>
      <c r="RTL102" s="73"/>
      <c r="RTM102" s="73"/>
      <c r="RTN102" s="73"/>
      <c r="RTO102" s="74"/>
      <c r="RTP102" s="74"/>
      <c r="RTQ102" s="77"/>
      <c r="RTR102" s="77"/>
      <c r="RTS102" s="11"/>
      <c r="RTY102" s="73"/>
      <c r="RTZ102" s="73"/>
      <c r="RUA102" s="73"/>
      <c r="RUB102" s="73"/>
      <c r="RUC102" s="74"/>
      <c r="RUD102" s="74"/>
      <c r="RUE102" s="77"/>
      <c r="RUF102" s="77"/>
      <c r="RUG102" s="11"/>
      <c r="RUM102" s="73"/>
      <c r="RUN102" s="73"/>
      <c r="RUO102" s="73"/>
      <c r="RUP102" s="73"/>
      <c r="RUQ102" s="74"/>
      <c r="RUR102" s="74"/>
      <c r="RUS102" s="77"/>
      <c r="RUT102" s="77"/>
      <c r="RUU102" s="11"/>
      <c r="RVA102" s="73"/>
      <c r="RVB102" s="73"/>
      <c r="RVC102" s="73"/>
      <c r="RVD102" s="73"/>
      <c r="RVE102" s="74"/>
      <c r="RVF102" s="74"/>
      <c r="RVG102" s="77"/>
      <c r="RVH102" s="77"/>
      <c r="RVI102" s="11"/>
      <c r="RVO102" s="73"/>
      <c r="RVP102" s="73"/>
      <c r="RVQ102" s="73"/>
      <c r="RVR102" s="73"/>
      <c r="RVS102" s="74"/>
      <c r="RVT102" s="74"/>
      <c r="RVU102" s="77"/>
      <c r="RVV102" s="77"/>
      <c r="RVW102" s="11"/>
      <c r="RWC102" s="73"/>
      <c r="RWD102" s="73"/>
      <c r="RWE102" s="73"/>
      <c r="RWF102" s="73"/>
      <c r="RWG102" s="74"/>
      <c r="RWH102" s="74"/>
      <c r="RWI102" s="77"/>
      <c r="RWJ102" s="77"/>
      <c r="RWK102" s="11"/>
      <c r="RWQ102" s="73"/>
      <c r="RWR102" s="73"/>
      <c r="RWS102" s="73"/>
      <c r="RWT102" s="73"/>
      <c r="RWU102" s="74"/>
      <c r="RWV102" s="74"/>
      <c r="RWW102" s="77"/>
      <c r="RWX102" s="77"/>
      <c r="RWY102" s="11"/>
      <c r="RXE102" s="73"/>
      <c r="RXF102" s="73"/>
      <c r="RXG102" s="73"/>
      <c r="RXH102" s="73"/>
      <c r="RXI102" s="74"/>
      <c r="RXJ102" s="74"/>
      <c r="RXK102" s="77"/>
      <c r="RXL102" s="77"/>
      <c r="RXM102" s="11"/>
      <c r="RXS102" s="73"/>
      <c r="RXT102" s="73"/>
      <c r="RXU102" s="73"/>
      <c r="RXV102" s="73"/>
      <c r="RXW102" s="74"/>
      <c r="RXX102" s="74"/>
      <c r="RXY102" s="77"/>
      <c r="RXZ102" s="77"/>
      <c r="RYA102" s="11"/>
      <c r="RYG102" s="73"/>
      <c r="RYH102" s="73"/>
      <c r="RYI102" s="73"/>
      <c r="RYJ102" s="73"/>
      <c r="RYK102" s="74"/>
      <c r="RYL102" s="74"/>
      <c r="RYM102" s="77"/>
      <c r="RYN102" s="77"/>
      <c r="RYO102" s="11"/>
      <c r="RYU102" s="73"/>
      <c r="RYV102" s="73"/>
      <c r="RYW102" s="73"/>
      <c r="RYX102" s="73"/>
      <c r="RYY102" s="74"/>
      <c r="RYZ102" s="74"/>
      <c r="RZA102" s="77"/>
      <c r="RZB102" s="77"/>
      <c r="RZC102" s="11"/>
      <c r="RZI102" s="73"/>
      <c r="RZJ102" s="73"/>
      <c r="RZK102" s="73"/>
      <c r="RZL102" s="73"/>
      <c r="RZM102" s="74"/>
      <c r="RZN102" s="74"/>
      <c r="RZO102" s="77"/>
      <c r="RZP102" s="77"/>
      <c r="RZQ102" s="11"/>
      <c r="RZW102" s="73"/>
      <c r="RZX102" s="73"/>
      <c r="RZY102" s="73"/>
      <c r="RZZ102" s="73"/>
      <c r="SAA102" s="74"/>
      <c r="SAB102" s="74"/>
      <c r="SAC102" s="77"/>
      <c r="SAD102" s="77"/>
      <c r="SAE102" s="11"/>
      <c r="SAK102" s="73"/>
      <c r="SAL102" s="73"/>
      <c r="SAM102" s="73"/>
      <c r="SAN102" s="73"/>
      <c r="SAO102" s="74"/>
      <c r="SAP102" s="74"/>
      <c r="SAQ102" s="77"/>
      <c r="SAR102" s="77"/>
      <c r="SAS102" s="11"/>
      <c r="SAY102" s="73"/>
      <c r="SAZ102" s="73"/>
      <c r="SBA102" s="73"/>
      <c r="SBB102" s="73"/>
      <c r="SBC102" s="74"/>
      <c r="SBD102" s="74"/>
      <c r="SBE102" s="77"/>
      <c r="SBF102" s="77"/>
      <c r="SBG102" s="11"/>
      <c r="SBM102" s="73"/>
      <c r="SBN102" s="73"/>
      <c r="SBO102" s="73"/>
      <c r="SBP102" s="73"/>
      <c r="SBQ102" s="74"/>
      <c r="SBR102" s="74"/>
      <c r="SBS102" s="77"/>
      <c r="SBT102" s="77"/>
      <c r="SBU102" s="11"/>
      <c r="SCA102" s="73"/>
      <c r="SCB102" s="73"/>
      <c r="SCC102" s="73"/>
      <c r="SCD102" s="73"/>
      <c r="SCE102" s="74"/>
      <c r="SCF102" s="74"/>
      <c r="SCG102" s="77"/>
      <c r="SCH102" s="77"/>
      <c r="SCI102" s="11"/>
      <c r="SCO102" s="73"/>
      <c r="SCP102" s="73"/>
      <c r="SCQ102" s="73"/>
      <c r="SCR102" s="73"/>
      <c r="SCS102" s="74"/>
      <c r="SCT102" s="74"/>
      <c r="SCU102" s="77"/>
      <c r="SCV102" s="77"/>
      <c r="SCW102" s="11"/>
      <c r="SDC102" s="73"/>
      <c r="SDD102" s="73"/>
      <c r="SDE102" s="73"/>
      <c r="SDF102" s="73"/>
      <c r="SDG102" s="74"/>
      <c r="SDH102" s="74"/>
      <c r="SDI102" s="77"/>
      <c r="SDJ102" s="77"/>
      <c r="SDK102" s="11"/>
      <c r="SDQ102" s="73"/>
      <c r="SDR102" s="73"/>
      <c r="SDS102" s="73"/>
      <c r="SDT102" s="73"/>
      <c r="SDU102" s="74"/>
      <c r="SDV102" s="74"/>
      <c r="SDW102" s="77"/>
      <c r="SDX102" s="77"/>
      <c r="SDY102" s="11"/>
      <c r="SEE102" s="73"/>
      <c r="SEF102" s="73"/>
      <c r="SEG102" s="73"/>
      <c r="SEH102" s="73"/>
      <c r="SEI102" s="74"/>
      <c r="SEJ102" s="74"/>
      <c r="SEK102" s="77"/>
      <c r="SEL102" s="77"/>
      <c r="SEM102" s="11"/>
      <c r="SES102" s="73"/>
      <c r="SET102" s="73"/>
      <c r="SEU102" s="73"/>
      <c r="SEV102" s="73"/>
      <c r="SEW102" s="74"/>
      <c r="SEX102" s="74"/>
      <c r="SEY102" s="77"/>
      <c r="SEZ102" s="77"/>
      <c r="SFA102" s="11"/>
      <c r="SFG102" s="73"/>
      <c r="SFH102" s="73"/>
      <c r="SFI102" s="73"/>
      <c r="SFJ102" s="73"/>
      <c r="SFK102" s="74"/>
      <c r="SFL102" s="74"/>
      <c r="SFM102" s="77"/>
      <c r="SFN102" s="77"/>
      <c r="SFO102" s="11"/>
      <c r="SFU102" s="73"/>
      <c r="SFV102" s="73"/>
      <c r="SFW102" s="73"/>
      <c r="SFX102" s="73"/>
      <c r="SFY102" s="74"/>
      <c r="SFZ102" s="74"/>
      <c r="SGA102" s="77"/>
      <c r="SGB102" s="77"/>
      <c r="SGC102" s="11"/>
      <c r="SGI102" s="73"/>
      <c r="SGJ102" s="73"/>
      <c r="SGK102" s="73"/>
      <c r="SGL102" s="73"/>
      <c r="SGM102" s="74"/>
      <c r="SGN102" s="74"/>
      <c r="SGO102" s="77"/>
      <c r="SGP102" s="77"/>
      <c r="SGQ102" s="11"/>
      <c r="SGW102" s="73"/>
      <c r="SGX102" s="73"/>
      <c r="SGY102" s="73"/>
      <c r="SGZ102" s="73"/>
      <c r="SHA102" s="74"/>
      <c r="SHB102" s="74"/>
      <c r="SHC102" s="77"/>
      <c r="SHD102" s="77"/>
      <c r="SHE102" s="11"/>
      <c r="SHK102" s="73"/>
      <c r="SHL102" s="73"/>
      <c r="SHM102" s="73"/>
      <c r="SHN102" s="73"/>
      <c r="SHO102" s="74"/>
      <c r="SHP102" s="74"/>
      <c r="SHQ102" s="77"/>
      <c r="SHR102" s="77"/>
      <c r="SHS102" s="11"/>
      <c r="SHY102" s="73"/>
      <c r="SHZ102" s="73"/>
      <c r="SIA102" s="73"/>
      <c r="SIB102" s="73"/>
      <c r="SIC102" s="74"/>
      <c r="SID102" s="74"/>
      <c r="SIE102" s="77"/>
      <c r="SIF102" s="77"/>
      <c r="SIG102" s="11"/>
      <c r="SIM102" s="73"/>
      <c r="SIN102" s="73"/>
      <c r="SIO102" s="73"/>
      <c r="SIP102" s="73"/>
      <c r="SIQ102" s="74"/>
      <c r="SIR102" s="74"/>
      <c r="SIS102" s="77"/>
      <c r="SIT102" s="77"/>
      <c r="SIU102" s="11"/>
      <c r="SJA102" s="73"/>
      <c r="SJB102" s="73"/>
      <c r="SJC102" s="73"/>
      <c r="SJD102" s="73"/>
      <c r="SJE102" s="74"/>
      <c r="SJF102" s="74"/>
      <c r="SJG102" s="77"/>
      <c r="SJH102" s="77"/>
      <c r="SJI102" s="11"/>
      <c r="SJO102" s="73"/>
      <c r="SJP102" s="73"/>
      <c r="SJQ102" s="73"/>
      <c r="SJR102" s="73"/>
      <c r="SJS102" s="74"/>
      <c r="SJT102" s="74"/>
      <c r="SJU102" s="77"/>
      <c r="SJV102" s="77"/>
      <c r="SJW102" s="11"/>
      <c r="SKC102" s="73"/>
      <c r="SKD102" s="73"/>
      <c r="SKE102" s="73"/>
      <c r="SKF102" s="73"/>
      <c r="SKG102" s="74"/>
      <c r="SKH102" s="74"/>
      <c r="SKI102" s="77"/>
      <c r="SKJ102" s="77"/>
      <c r="SKK102" s="11"/>
      <c r="SKQ102" s="73"/>
      <c r="SKR102" s="73"/>
      <c r="SKS102" s="73"/>
      <c r="SKT102" s="73"/>
      <c r="SKU102" s="74"/>
      <c r="SKV102" s="74"/>
      <c r="SKW102" s="77"/>
      <c r="SKX102" s="77"/>
      <c r="SKY102" s="11"/>
      <c r="SLE102" s="73"/>
      <c r="SLF102" s="73"/>
      <c r="SLG102" s="73"/>
      <c r="SLH102" s="73"/>
      <c r="SLI102" s="74"/>
      <c r="SLJ102" s="74"/>
      <c r="SLK102" s="77"/>
      <c r="SLL102" s="77"/>
      <c r="SLM102" s="11"/>
      <c r="SLS102" s="73"/>
      <c r="SLT102" s="73"/>
      <c r="SLU102" s="73"/>
      <c r="SLV102" s="73"/>
      <c r="SLW102" s="74"/>
      <c r="SLX102" s="74"/>
      <c r="SLY102" s="77"/>
      <c r="SLZ102" s="77"/>
      <c r="SMA102" s="11"/>
      <c r="SMG102" s="73"/>
      <c r="SMH102" s="73"/>
      <c r="SMI102" s="73"/>
      <c r="SMJ102" s="73"/>
      <c r="SMK102" s="74"/>
      <c r="SML102" s="74"/>
      <c r="SMM102" s="77"/>
      <c r="SMN102" s="77"/>
      <c r="SMO102" s="11"/>
      <c r="SMU102" s="73"/>
      <c r="SMV102" s="73"/>
      <c r="SMW102" s="73"/>
      <c r="SMX102" s="73"/>
      <c r="SMY102" s="74"/>
      <c r="SMZ102" s="74"/>
      <c r="SNA102" s="77"/>
      <c r="SNB102" s="77"/>
      <c r="SNC102" s="11"/>
      <c r="SNI102" s="73"/>
      <c r="SNJ102" s="73"/>
      <c r="SNK102" s="73"/>
      <c r="SNL102" s="73"/>
      <c r="SNM102" s="74"/>
      <c r="SNN102" s="74"/>
      <c r="SNO102" s="77"/>
      <c r="SNP102" s="77"/>
      <c r="SNQ102" s="11"/>
      <c r="SNW102" s="73"/>
      <c r="SNX102" s="73"/>
      <c r="SNY102" s="73"/>
      <c r="SNZ102" s="73"/>
      <c r="SOA102" s="74"/>
      <c r="SOB102" s="74"/>
      <c r="SOC102" s="77"/>
      <c r="SOD102" s="77"/>
      <c r="SOE102" s="11"/>
      <c r="SOK102" s="73"/>
      <c r="SOL102" s="73"/>
      <c r="SOM102" s="73"/>
      <c r="SON102" s="73"/>
      <c r="SOO102" s="74"/>
      <c r="SOP102" s="74"/>
      <c r="SOQ102" s="77"/>
      <c r="SOR102" s="77"/>
      <c r="SOS102" s="11"/>
      <c r="SOY102" s="73"/>
      <c r="SOZ102" s="73"/>
      <c r="SPA102" s="73"/>
      <c r="SPB102" s="73"/>
      <c r="SPC102" s="74"/>
      <c r="SPD102" s="74"/>
      <c r="SPE102" s="77"/>
      <c r="SPF102" s="77"/>
      <c r="SPG102" s="11"/>
      <c r="SPM102" s="73"/>
      <c r="SPN102" s="73"/>
      <c r="SPO102" s="73"/>
      <c r="SPP102" s="73"/>
      <c r="SPQ102" s="74"/>
      <c r="SPR102" s="74"/>
      <c r="SPS102" s="77"/>
      <c r="SPT102" s="77"/>
      <c r="SPU102" s="11"/>
      <c r="SQA102" s="73"/>
      <c r="SQB102" s="73"/>
      <c r="SQC102" s="73"/>
      <c r="SQD102" s="73"/>
      <c r="SQE102" s="74"/>
      <c r="SQF102" s="74"/>
      <c r="SQG102" s="77"/>
      <c r="SQH102" s="77"/>
      <c r="SQI102" s="11"/>
      <c r="SQO102" s="73"/>
      <c r="SQP102" s="73"/>
      <c r="SQQ102" s="73"/>
      <c r="SQR102" s="73"/>
      <c r="SQS102" s="74"/>
      <c r="SQT102" s="74"/>
      <c r="SQU102" s="77"/>
      <c r="SQV102" s="77"/>
      <c r="SQW102" s="11"/>
      <c r="SRC102" s="73"/>
      <c r="SRD102" s="73"/>
      <c r="SRE102" s="73"/>
      <c r="SRF102" s="73"/>
      <c r="SRG102" s="74"/>
      <c r="SRH102" s="74"/>
      <c r="SRI102" s="77"/>
      <c r="SRJ102" s="77"/>
      <c r="SRK102" s="11"/>
      <c r="SRQ102" s="73"/>
      <c r="SRR102" s="73"/>
      <c r="SRS102" s="73"/>
      <c r="SRT102" s="73"/>
      <c r="SRU102" s="74"/>
      <c r="SRV102" s="74"/>
      <c r="SRW102" s="77"/>
      <c r="SRX102" s="77"/>
      <c r="SRY102" s="11"/>
      <c r="SSE102" s="73"/>
      <c r="SSF102" s="73"/>
      <c r="SSG102" s="73"/>
      <c r="SSH102" s="73"/>
      <c r="SSI102" s="74"/>
      <c r="SSJ102" s="74"/>
      <c r="SSK102" s="77"/>
      <c r="SSL102" s="77"/>
      <c r="SSM102" s="11"/>
      <c r="SSS102" s="73"/>
      <c r="SST102" s="73"/>
      <c r="SSU102" s="73"/>
      <c r="SSV102" s="73"/>
      <c r="SSW102" s="74"/>
      <c r="SSX102" s="74"/>
      <c r="SSY102" s="77"/>
      <c r="SSZ102" s="77"/>
      <c r="STA102" s="11"/>
      <c r="STG102" s="73"/>
      <c r="STH102" s="73"/>
      <c r="STI102" s="73"/>
      <c r="STJ102" s="73"/>
      <c r="STK102" s="74"/>
      <c r="STL102" s="74"/>
      <c r="STM102" s="77"/>
      <c r="STN102" s="77"/>
      <c r="STO102" s="11"/>
      <c r="STU102" s="73"/>
      <c r="STV102" s="73"/>
      <c r="STW102" s="73"/>
      <c r="STX102" s="73"/>
      <c r="STY102" s="74"/>
      <c r="STZ102" s="74"/>
      <c r="SUA102" s="77"/>
      <c r="SUB102" s="77"/>
      <c r="SUC102" s="11"/>
      <c r="SUI102" s="73"/>
      <c r="SUJ102" s="73"/>
      <c r="SUK102" s="73"/>
      <c r="SUL102" s="73"/>
      <c r="SUM102" s="74"/>
      <c r="SUN102" s="74"/>
      <c r="SUO102" s="77"/>
      <c r="SUP102" s="77"/>
      <c r="SUQ102" s="11"/>
      <c r="SUW102" s="73"/>
      <c r="SUX102" s="73"/>
      <c r="SUY102" s="73"/>
      <c r="SUZ102" s="73"/>
      <c r="SVA102" s="74"/>
      <c r="SVB102" s="74"/>
      <c r="SVC102" s="77"/>
      <c r="SVD102" s="77"/>
      <c r="SVE102" s="11"/>
      <c r="SVK102" s="73"/>
      <c r="SVL102" s="73"/>
      <c r="SVM102" s="73"/>
      <c r="SVN102" s="73"/>
      <c r="SVO102" s="74"/>
      <c r="SVP102" s="74"/>
      <c r="SVQ102" s="77"/>
      <c r="SVR102" s="77"/>
      <c r="SVS102" s="11"/>
      <c r="SVY102" s="73"/>
      <c r="SVZ102" s="73"/>
      <c r="SWA102" s="73"/>
      <c r="SWB102" s="73"/>
      <c r="SWC102" s="74"/>
      <c r="SWD102" s="74"/>
      <c r="SWE102" s="77"/>
      <c r="SWF102" s="77"/>
      <c r="SWG102" s="11"/>
      <c r="SWM102" s="73"/>
      <c r="SWN102" s="73"/>
      <c r="SWO102" s="73"/>
      <c r="SWP102" s="73"/>
      <c r="SWQ102" s="74"/>
      <c r="SWR102" s="74"/>
      <c r="SWS102" s="77"/>
      <c r="SWT102" s="77"/>
      <c r="SWU102" s="11"/>
      <c r="SXA102" s="73"/>
      <c r="SXB102" s="73"/>
      <c r="SXC102" s="73"/>
      <c r="SXD102" s="73"/>
      <c r="SXE102" s="74"/>
      <c r="SXF102" s="74"/>
      <c r="SXG102" s="77"/>
      <c r="SXH102" s="77"/>
      <c r="SXI102" s="11"/>
      <c r="SXO102" s="73"/>
      <c r="SXP102" s="73"/>
      <c r="SXQ102" s="73"/>
      <c r="SXR102" s="73"/>
      <c r="SXS102" s="74"/>
      <c r="SXT102" s="74"/>
      <c r="SXU102" s="77"/>
      <c r="SXV102" s="77"/>
      <c r="SXW102" s="11"/>
      <c r="SYC102" s="73"/>
      <c r="SYD102" s="73"/>
      <c r="SYE102" s="73"/>
      <c r="SYF102" s="73"/>
      <c r="SYG102" s="74"/>
      <c r="SYH102" s="74"/>
      <c r="SYI102" s="77"/>
      <c r="SYJ102" s="77"/>
      <c r="SYK102" s="11"/>
      <c r="SYQ102" s="73"/>
      <c r="SYR102" s="73"/>
      <c r="SYS102" s="73"/>
      <c r="SYT102" s="73"/>
      <c r="SYU102" s="74"/>
      <c r="SYV102" s="74"/>
      <c r="SYW102" s="77"/>
      <c r="SYX102" s="77"/>
      <c r="SYY102" s="11"/>
      <c r="SZE102" s="73"/>
      <c r="SZF102" s="73"/>
      <c r="SZG102" s="73"/>
      <c r="SZH102" s="73"/>
      <c r="SZI102" s="74"/>
      <c r="SZJ102" s="74"/>
      <c r="SZK102" s="77"/>
      <c r="SZL102" s="77"/>
      <c r="SZM102" s="11"/>
      <c r="SZS102" s="73"/>
      <c r="SZT102" s="73"/>
      <c r="SZU102" s="73"/>
      <c r="SZV102" s="73"/>
      <c r="SZW102" s="74"/>
      <c r="SZX102" s="74"/>
      <c r="SZY102" s="77"/>
      <c r="SZZ102" s="77"/>
      <c r="TAA102" s="11"/>
      <c r="TAG102" s="73"/>
      <c r="TAH102" s="73"/>
      <c r="TAI102" s="73"/>
      <c r="TAJ102" s="73"/>
      <c r="TAK102" s="74"/>
      <c r="TAL102" s="74"/>
      <c r="TAM102" s="77"/>
      <c r="TAN102" s="77"/>
      <c r="TAO102" s="11"/>
      <c r="TAU102" s="73"/>
      <c r="TAV102" s="73"/>
      <c r="TAW102" s="73"/>
      <c r="TAX102" s="73"/>
      <c r="TAY102" s="74"/>
      <c r="TAZ102" s="74"/>
      <c r="TBA102" s="77"/>
      <c r="TBB102" s="77"/>
      <c r="TBC102" s="11"/>
      <c r="TBI102" s="73"/>
      <c r="TBJ102" s="73"/>
      <c r="TBK102" s="73"/>
      <c r="TBL102" s="73"/>
      <c r="TBM102" s="74"/>
      <c r="TBN102" s="74"/>
      <c r="TBO102" s="77"/>
      <c r="TBP102" s="77"/>
      <c r="TBQ102" s="11"/>
      <c r="TBW102" s="73"/>
      <c r="TBX102" s="73"/>
      <c r="TBY102" s="73"/>
      <c r="TBZ102" s="73"/>
      <c r="TCA102" s="74"/>
      <c r="TCB102" s="74"/>
      <c r="TCC102" s="77"/>
      <c r="TCD102" s="77"/>
      <c r="TCE102" s="11"/>
      <c r="TCK102" s="73"/>
      <c r="TCL102" s="73"/>
      <c r="TCM102" s="73"/>
      <c r="TCN102" s="73"/>
      <c r="TCO102" s="74"/>
      <c r="TCP102" s="74"/>
      <c r="TCQ102" s="77"/>
      <c r="TCR102" s="77"/>
      <c r="TCS102" s="11"/>
      <c r="TCY102" s="73"/>
      <c r="TCZ102" s="73"/>
      <c r="TDA102" s="73"/>
      <c r="TDB102" s="73"/>
      <c r="TDC102" s="74"/>
      <c r="TDD102" s="74"/>
      <c r="TDE102" s="77"/>
      <c r="TDF102" s="77"/>
      <c r="TDG102" s="11"/>
      <c r="TDM102" s="73"/>
      <c r="TDN102" s="73"/>
      <c r="TDO102" s="73"/>
      <c r="TDP102" s="73"/>
      <c r="TDQ102" s="74"/>
      <c r="TDR102" s="74"/>
      <c r="TDS102" s="77"/>
      <c r="TDT102" s="77"/>
      <c r="TDU102" s="11"/>
      <c r="TEA102" s="73"/>
      <c r="TEB102" s="73"/>
      <c r="TEC102" s="73"/>
      <c r="TED102" s="73"/>
      <c r="TEE102" s="74"/>
      <c r="TEF102" s="74"/>
      <c r="TEG102" s="77"/>
      <c r="TEH102" s="77"/>
      <c r="TEI102" s="11"/>
      <c r="TEO102" s="73"/>
      <c r="TEP102" s="73"/>
      <c r="TEQ102" s="73"/>
      <c r="TER102" s="73"/>
      <c r="TES102" s="74"/>
      <c r="TET102" s="74"/>
      <c r="TEU102" s="77"/>
      <c r="TEV102" s="77"/>
      <c r="TEW102" s="11"/>
      <c r="TFC102" s="73"/>
      <c r="TFD102" s="73"/>
      <c r="TFE102" s="73"/>
      <c r="TFF102" s="73"/>
      <c r="TFG102" s="74"/>
      <c r="TFH102" s="74"/>
      <c r="TFI102" s="77"/>
      <c r="TFJ102" s="77"/>
      <c r="TFK102" s="11"/>
      <c r="TFQ102" s="73"/>
      <c r="TFR102" s="73"/>
      <c r="TFS102" s="73"/>
      <c r="TFT102" s="73"/>
      <c r="TFU102" s="74"/>
      <c r="TFV102" s="74"/>
      <c r="TFW102" s="77"/>
      <c r="TFX102" s="77"/>
      <c r="TFY102" s="11"/>
      <c r="TGE102" s="73"/>
      <c r="TGF102" s="73"/>
      <c r="TGG102" s="73"/>
      <c r="TGH102" s="73"/>
      <c r="TGI102" s="74"/>
      <c r="TGJ102" s="74"/>
      <c r="TGK102" s="77"/>
      <c r="TGL102" s="77"/>
      <c r="TGM102" s="11"/>
      <c r="TGS102" s="73"/>
      <c r="TGT102" s="73"/>
      <c r="TGU102" s="73"/>
      <c r="TGV102" s="73"/>
      <c r="TGW102" s="74"/>
      <c r="TGX102" s="74"/>
      <c r="TGY102" s="77"/>
      <c r="TGZ102" s="77"/>
      <c r="THA102" s="11"/>
      <c r="THG102" s="73"/>
      <c r="THH102" s="73"/>
      <c r="THI102" s="73"/>
      <c r="THJ102" s="73"/>
      <c r="THK102" s="74"/>
      <c r="THL102" s="74"/>
      <c r="THM102" s="77"/>
      <c r="THN102" s="77"/>
      <c r="THO102" s="11"/>
      <c r="THU102" s="73"/>
      <c r="THV102" s="73"/>
      <c r="THW102" s="73"/>
      <c r="THX102" s="73"/>
      <c r="THY102" s="74"/>
      <c r="THZ102" s="74"/>
      <c r="TIA102" s="77"/>
      <c r="TIB102" s="77"/>
      <c r="TIC102" s="11"/>
      <c r="TII102" s="73"/>
      <c r="TIJ102" s="73"/>
      <c r="TIK102" s="73"/>
      <c r="TIL102" s="73"/>
      <c r="TIM102" s="74"/>
      <c r="TIN102" s="74"/>
      <c r="TIO102" s="77"/>
      <c r="TIP102" s="77"/>
      <c r="TIQ102" s="11"/>
      <c r="TIW102" s="73"/>
      <c r="TIX102" s="73"/>
      <c r="TIY102" s="73"/>
      <c r="TIZ102" s="73"/>
      <c r="TJA102" s="74"/>
      <c r="TJB102" s="74"/>
      <c r="TJC102" s="77"/>
      <c r="TJD102" s="77"/>
      <c r="TJE102" s="11"/>
      <c r="TJK102" s="73"/>
      <c r="TJL102" s="73"/>
      <c r="TJM102" s="73"/>
      <c r="TJN102" s="73"/>
      <c r="TJO102" s="74"/>
      <c r="TJP102" s="74"/>
      <c r="TJQ102" s="77"/>
      <c r="TJR102" s="77"/>
      <c r="TJS102" s="11"/>
      <c r="TJY102" s="73"/>
      <c r="TJZ102" s="73"/>
      <c r="TKA102" s="73"/>
      <c r="TKB102" s="73"/>
      <c r="TKC102" s="74"/>
      <c r="TKD102" s="74"/>
      <c r="TKE102" s="77"/>
      <c r="TKF102" s="77"/>
      <c r="TKG102" s="11"/>
      <c r="TKM102" s="73"/>
      <c r="TKN102" s="73"/>
      <c r="TKO102" s="73"/>
      <c r="TKP102" s="73"/>
      <c r="TKQ102" s="74"/>
      <c r="TKR102" s="74"/>
      <c r="TKS102" s="77"/>
      <c r="TKT102" s="77"/>
      <c r="TKU102" s="11"/>
      <c r="TLA102" s="73"/>
      <c r="TLB102" s="73"/>
      <c r="TLC102" s="73"/>
      <c r="TLD102" s="73"/>
      <c r="TLE102" s="74"/>
      <c r="TLF102" s="74"/>
      <c r="TLG102" s="77"/>
      <c r="TLH102" s="77"/>
      <c r="TLI102" s="11"/>
      <c r="TLO102" s="73"/>
      <c r="TLP102" s="73"/>
      <c r="TLQ102" s="73"/>
      <c r="TLR102" s="73"/>
      <c r="TLS102" s="74"/>
      <c r="TLT102" s="74"/>
      <c r="TLU102" s="77"/>
      <c r="TLV102" s="77"/>
      <c r="TLW102" s="11"/>
      <c r="TMC102" s="73"/>
      <c r="TMD102" s="73"/>
      <c r="TME102" s="73"/>
      <c r="TMF102" s="73"/>
      <c r="TMG102" s="74"/>
      <c r="TMH102" s="74"/>
      <c r="TMI102" s="77"/>
      <c r="TMJ102" s="77"/>
      <c r="TMK102" s="11"/>
      <c r="TMQ102" s="73"/>
      <c r="TMR102" s="73"/>
      <c r="TMS102" s="73"/>
      <c r="TMT102" s="73"/>
      <c r="TMU102" s="74"/>
      <c r="TMV102" s="74"/>
      <c r="TMW102" s="77"/>
      <c r="TMX102" s="77"/>
      <c r="TMY102" s="11"/>
      <c r="TNE102" s="73"/>
      <c r="TNF102" s="73"/>
      <c r="TNG102" s="73"/>
      <c r="TNH102" s="73"/>
      <c r="TNI102" s="74"/>
      <c r="TNJ102" s="74"/>
      <c r="TNK102" s="77"/>
      <c r="TNL102" s="77"/>
      <c r="TNM102" s="11"/>
      <c r="TNS102" s="73"/>
      <c r="TNT102" s="73"/>
      <c r="TNU102" s="73"/>
      <c r="TNV102" s="73"/>
      <c r="TNW102" s="74"/>
      <c r="TNX102" s="74"/>
      <c r="TNY102" s="77"/>
      <c r="TNZ102" s="77"/>
      <c r="TOA102" s="11"/>
      <c r="TOG102" s="73"/>
      <c r="TOH102" s="73"/>
      <c r="TOI102" s="73"/>
      <c r="TOJ102" s="73"/>
      <c r="TOK102" s="74"/>
      <c r="TOL102" s="74"/>
      <c r="TOM102" s="77"/>
      <c r="TON102" s="77"/>
      <c r="TOO102" s="11"/>
      <c r="TOU102" s="73"/>
      <c r="TOV102" s="73"/>
      <c r="TOW102" s="73"/>
      <c r="TOX102" s="73"/>
      <c r="TOY102" s="74"/>
      <c r="TOZ102" s="74"/>
      <c r="TPA102" s="77"/>
      <c r="TPB102" s="77"/>
      <c r="TPC102" s="11"/>
      <c r="TPI102" s="73"/>
      <c r="TPJ102" s="73"/>
      <c r="TPK102" s="73"/>
      <c r="TPL102" s="73"/>
      <c r="TPM102" s="74"/>
      <c r="TPN102" s="74"/>
      <c r="TPO102" s="77"/>
      <c r="TPP102" s="77"/>
      <c r="TPQ102" s="11"/>
      <c r="TPW102" s="73"/>
      <c r="TPX102" s="73"/>
      <c r="TPY102" s="73"/>
      <c r="TPZ102" s="73"/>
      <c r="TQA102" s="74"/>
      <c r="TQB102" s="74"/>
      <c r="TQC102" s="77"/>
      <c r="TQD102" s="77"/>
      <c r="TQE102" s="11"/>
      <c r="TQK102" s="73"/>
      <c r="TQL102" s="73"/>
      <c r="TQM102" s="73"/>
      <c r="TQN102" s="73"/>
      <c r="TQO102" s="74"/>
      <c r="TQP102" s="74"/>
      <c r="TQQ102" s="77"/>
      <c r="TQR102" s="77"/>
      <c r="TQS102" s="11"/>
      <c r="TQY102" s="73"/>
      <c r="TQZ102" s="73"/>
      <c r="TRA102" s="73"/>
      <c r="TRB102" s="73"/>
      <c r="TRC102" s="74"/>
      <c r="TRD102" s="74"/>
      <c r="TRE102" s="77"/>
      <c r="TRF102" s="77"/>
      <c r="TRG102" s="11"/>
      <c r="TRM102" s="73"/>
      <c r="TRN102" s="73"/>
      <c r="TRO102" s="73"/>
      <c r="TRP102" s="73"/>
      <c r="TRQ102" s="74"/>
      <c r="TRR102" s="74"/>
      <c r="TRS102" s="77"/>
      <c r="TRT102" s="77"/>
      <c r="TRU102" s="11"/>
      <c r="TSA102" s="73"/>
      <c r="TSB102" s="73"/>
      <c r="TSC102" s="73"/>
      <c r="TSD102" s="73"/>
      <c r="TSE102" s="74"/>
      <c r="TSF102" s="74"/>
      <c r="TSG102" s="77"/>
      <c r="TSH102" s="77"/>
      <c r="TSI102" s="11"/>
      <c r="TSO102" s="73"/>
      <c r="TSP102" s="73"/>
      <c r="TSQ102" s="73"/>
      <c r="TSR102" s="73"/>
      <c r="TSS102" s="74"/>
      <c r="TST102" s="74"/>
      <c r="TSU102" s="77"/>
      <c r="TSV102" s="77"/>
      <c r="TSW102" s="11"/>
      <c r="TTC102" s="73"/>
      <c r="TTD102" s="73"/>
      <c r="TTE102" s="73"/>
      <c r="TTF102" s="73"/>
      <c r="TTG102" s="74"/>
      <c r="TTH102" s="74"/>
      <c r="TTI102" s="77"/>
      <c r="TTJ102" s="77"/>
      <c r="TTK102" s="11"/>
      <c r="TTQ102" s="73"/>
      <c r="TTR102" s="73"/>
      <c r="TTS102" s="73"/>
      <c r="TTT102" s="73"/>
      <c r="TTU102" s="74"/>
      <c r="TTV102" s="74"/>
      <c r="TTW102" s="77"/>
      <c r="TTX102" s="77"/>
      <c r="TTY102" s="11"/>
      <c r="TUE102" s="73"/>
      <c r="TUF102" s="73"/>
      <c r="TUG102" s="73"/>
      <c r="TUH102" s="73"/>
      <c r="TUI102" s="74"/>
      <c r="TUJ102" s="74"/>
      <c r="TUK102" s="77"/>
      <c r="TUL102" s="77"/>
      <c r="TUM102" s="11"/>
      <c r="TUS102" s="73"/>
      <c r="TUT102" s="73"/>
      <c r="TUU102" s="73"/>
      <c r="TUV102" s="73"/>
      <c r="TUW102" s="74"/>
      <c r="TUX102" s="74"/>
      <c r="TUY102" s="77"/>
      <c r="TUZ102" s="77"/>
      <c r="TVA102" s="11"/>
      <c r="TVG102" s="73"/>
      <c r="TVH102" s="73"/>
      <c r="TVI102" s="73"/>
      <c r="TVJ102" s="73"/>
      <c r="TVK102" s="74"/>
      <c r="TVL102" s="74"/>
      <c r="TVM102" s="77"/>
      <c r="TVN102" s="77"/>
      <c r="TVO102" s="11"/>
      <c r="TVU102" s="73"/>
      <c r="TVV102" s="73"/>
      <c r="TVW102" s="73"/>
      <c r="TVX102" s="73"/>
      <c r="TVY102" s="74"/>
      <c r="TVZ102" s="74"/>
      <c r="TWA102" s="77"/>
      <c r="TWB102" s="77"/>
      <c r="TWC102" s="11"/>
      <c r="TWI102" s="73"/>
      <c r="TWJ102" s="73"/>
      <c r="TWK102" s="73"/>
      <c r="TWL102" s="73"/>
      <c r="TWM102" s="74"/>
      <c r="TWN102" s="74"/>
      <c r="TWO102" s="77"/>
      <c r="TWP102" s="77"/>
      <c r="TWQ102" s="11"/>
      <c r="TWW102" s="73"/>
      <c r="TWX102" s="73"/>
      <c r="TWY102" s="73"/>
      <c r="TWZ102" s="73"/>
      <c r="TXA102" s="74"/>
      <c r="TXB102" s="74"/>
      <c r="TXC102" s="77"/>
      <c r="TXD102" s="77"/>
      <c r="TXE102" s="11"/>
      <c r="TXK102" s="73"/>
      <c r="TXL102" s="73"/>
      <c r="TXM102" s="73"/>
      <c r="TXN102" s="73"/>
      <c r="TXO102" s="74"/>
      <c r="TXP102" s="74"/>
      <c r="TXQ102" s="77"/>
      <c r="TXR102" s="77"/>
      <c r="TXS102" s="11"/>
      <c r="TXY102" s="73"/>
      <c r="TXZ102" s="73"/>
      <c r="TYA102" s="73"/>
      <c r="TYB102" s="73"/>
      <c r="TYC102" s="74"/>
      <c r="TYD102" s="74"/>
      <c r="TYE102" s="77"/>
      <c r="TYF102" s="77"/>
      <c r="TYG102" s="11"/>
      <c r="TYM102" s="73"/>
      <c r="TYN102" s="73"/>
      <c r="TYO102" s="73"/>
      <c r="TYP102" s="73"/>
      <c r="TYQ102" s="74"/>
      <c r="TYR102" s="74"/>
      <c r="TYS102" s="77"/>
      <c r="TYT102" s="77"/>
      <c r="TYU102" s="11"/>
      <c r="TZA102" s="73"/>
      <c r="TZB102" s="73"/>
      <c r="TZC102" s="73"/>
      <c r="TZD102" s="73"/>
      <c r="TZE102" s="74"/>
      <c r="TZF102" s="74"/>
      <c r="TZG102" s="77"/>
      <c r="TZH102" s="77"/>
      <c r="TZI102" s="11"/>
      <c r="TZO102" s="73"/>
      <c r="TZP102" s="73"/>
      <c r="TZQ102" s="73"/>
      <c r="TZR102" s="73"/>
      <c r="TZS102" s="74"/>
      <c r="TZT102" s="74"/>
      <c r="TZU102" s="77"/>
      <c r="TZV102" s="77"/>
      <c r="TZW102" s="11"/>
      <c r="UAC102" s="73"/>
      <c r="UAD102" s="73"/>
      <c r="UAE102" s="73"/>
      <c r="UAF102" s="73"/>
      <c r="UAG102" s="74"/>
      <c r="UAH102" s="74"/>
      <c r="UAI102" s="77"/>
      <c r="UAJ102" s="77"/>
      <c r="UAK102" s="11"/>
      <c r="UAQ102" s="73"/>
      <c r="UAR102" s="73"/>
      <c r="UAS102" s="73"/>
      <c r="UAT102" s="73"/>
      <c r="UAU102" s="74"/>
      <c r="UAV102" s="74"/>
      <c r="UAW102" s="77"/>
      <c r="UAX102" s="77"/>
      <c r="UAY102" s="11"/>
      <c r="UBE102" s="73"/>
      <c r="UBF102" s="73"/>
      <c r="UBG102" s="73"/>
      <c r="UBH102" s="73"/>
      <c r="UBI102" s="74"/>
      <c r="UBJ102" s="74"/>
      <c r="UBK102" s="77"/>
      <c r="UBL102" s="77"/>
      <c r="UBM102" s="11"/>
      <c r="UBS102" s="73"/>
      <c r="UBT102" s="73"/>
      <c r="UBU102" s="73"/>
      <c r="UBV102" s="73"/>
      <c r="UBW102" s="74"/>
      <c r="UBX102" s="74"/>
      <c r="UBY102" s="77"/>
      <c r="UBZ102" s="77"/>
      <c r="UCA102" s="11"/>
      <c r="UCG102" s="73"/>
      <c r="UCH102" s="73"/>
      <c r="UCI102" s="73"/>
      <c r="UCJ102" s="73"/>
      <c r="UCK102" s="74"/>
      <c r="UCL102" s="74"/>
      <c r="UCM102" s="77"/>
      <c r="UCN102" s="77"/>
      <c r="UCO102" s="11"/>
      <c r="UCU102" s="73"/>
      <c r="UCV102" s="73"/>
      <c r="UCW102" s="73"/>
      <c r="UCX102" s="73"/>
      <c r="UCY102" s="74"/>
      <c r="UCZ102" s="74"/>
      <c r="UDA102" s="77"/>
      <c r="UDB102" s="77"/>
      <c r="UDC102" s="11"/>
      <c r="UDI102" s="73"/>
      <c r="UDJ102" s="73"/>
      <c r="UDK102" s="73"/>
      <c r="UDL102" s="73"/>
      <c r="UDM102" s="74"/>
      <c r="UDN102" s="74"/>
      <c r="UDO102" s="77"/>
      <c r="UDP102" s="77"/>
      <c r="UDQ102" s="11"/>
      <c r="UDW102" s="73"/>
      <c r="UDX102" s="73"/>
      <c r="UDY102" s="73"/>
      <c r="UDZ102" s="73"/>
      <c r="UEA102" s="74"/>
      <c r="UEB102" s="74"/>
      <c r="UEC102" s="77"/>
      <c r="UED102" s="77"/>
      <c r="UEE102" s="11"/>
      <c r="UEK102" s="73"/>
      <c r="UEL102" s="73"/>
      <c r="UEM102" s="73"/>
      <c r="UEN102" s="73"/>
      <c r="UEO102" s="74"/>
      <c r="UEP102" s="74"/>
      <c r="UEQ102" s="77"/>
      <c r="UER102" s="77"/>
      <c r="UES102" s="11"/>
      <c r="UEY102" s="73"/>
      <c r="UEZ102" s="73"/>
      <c r="UFA102" s="73"/>
      <c r="UFB102" s="73"/>
      <c r="UFC102" s="74"/>
      <c r="UFD102" s="74"/>
      <c r="UFE102" s="77"/>
      <c r="UFF102" s="77"/>
      <c r="UFG102" s="11"/>
      <c r="UFM102" s="73"/>
      <c r="UFN102" s="73"/>
      <c r="UFO102" s="73"/>
      <c r="UFP102" s="73"/>
      <c r="UFQ102" s="74"/>
      <c r="UFR102" s="74"/>
      <c r="UFS102" s="77"/>
      <c r="UFT102" s="77"/>
      <c r="UFU102" s="11"/>
      <c r="UGA102" s="73"/>
      <c r="UGB102" s="73"/>
      <c r="UGC102" s="73"/>
      <c r="UGD102" s="73"/>
      <c r="UGE102" s="74"/>
      <c r="UGF102" s="74"/>
      <c r="UGG102" s="77"/>
      <c r="UGH102" s="77"/>
      <c r="UGI102" s="11"/>
      <c r="UGO102" s="73"/>
      <c r="UGP102" s="73"/>
      <c r="UGQ102" s="73"/>
      <c r="UGR102" s="73"/>
      <c r="UGS102" s="74"/>
      <c r="UGT102" s="74"/>
      <c r="UGU102" s="77"/>
      <c r="UGV102" s="77"/>
      <c r="UGW102" s="11"/>
      <c r="UHC102" s="73"/>
      <c r="UHD102" s="73"/>
      <c r="UHE102" s="73"/>
      <c r="UHF102" s="73"/>
      <c r="UHG102" s="74"/>
      <c r="UHH102" s="74"/>
      <c r="UHI102" s="77"/>
      <c r="UHJ102" s="77"/>
      <c r="UHK102" s="11"/>
      <c r="UHQ102" s="73"/>
      <c r="UHR102" s="73"/>
      <c r="UHS102" s="73"/>
      <c r="UHT102" s="73"/>
      <c r="UHU102" s="74"/>
      <c r="UHV102" s="74"/>
      <c r="UHW102" s="77"/>
      <c r="UHX102" s="77"/>
      <c r="UHY102" s="11"/>
      <c r="UIE102" s="73"/>
      <c r="UIF102" s="73"/>
      <c r="UIG102" s="73"/>
      <c r="UIH102" s="73"/>
      <c r="UII102" s="74"/>
      <c r="UIJ102" s="74"/>
      <c r="UIK102" s="77"/>
      <c r="UIL102" s="77"/>
      <c r="UIM102" s="11"/>
      <c r="UIS102" s="73"/>
      <c r="UIT102" s="73"/>
      <c r="UIU102" s="73"/>
      <c r="UIV102" s="73"/>
      <c r="UIW102" s="74"/>
      <c r="UIX102" s="74"/>
      <c r="UIY102" s="77"/>
      <c r="UIZ102" s="77"/>
      <c r="UJA102" s="11"/>
      <c r="UJG102" s="73"/>
      <c r="UJH102" s="73"/>
      <c r="UJI102" s="73"/>
      <c r="UJJ102" s="73"/>
      <c r="UJK102" s="74"/>
      <c r="UJL102" s="74"/>
      <c r="UJM102" s="77"/>
      <c r="UJN102" s="77"/>
      <c r="UJO102" s="11"/>
      <c r="UJU102" s="73"/>
      <c r="UJV102" s="73"/>
      <c r="UJW102" s="73"/>
      <c r="UJX102" s="73"/>
      <c r="UJY102" s="74"/>
      <c r="UJZ102" s="74"/>
      <c r="UKA102" s="77"/>
      <c r="UKB102" s="77"/>
      <c r="UKC102" s="11"/>
      <c r="UKI102" s="73"/>
      <c r="UKJ102" s="73"/>
      <c r="UKK102" s="73"/>
      <c r="UKL102" s="73"/>
      <c r="UKM102" s="74"/>
      <c r="UKN102" s="74"/>
      <c r="UKO102" s="77"/>
      <c r="UKP102" s="77"/>
      <c r="UKQ102" s="11"/>
      <c r="UKW102" s="73"/>
      <c r="UKX102" s="73"/>
      <c r="UKY102" s="73"/>
      <c r="UKZ102" s="73"/>
      <c r="ULA102" s="74"/>
      <c r="ULB102" s="74"/>
      <c r="ULC102" s="77"/>
      <c r="ULD102" s="77"/>
      <c r="ULE102" s="11"/>
      <c r="ULK102" s="73"/>
      <c r="ULL102" s="73"/>
      <c r="ULM102" s="73"/>
      <c r="ULN102" s="73"/>
      <c r="ULO102" s="74"/>
      <c r="ULP102" s="74"/>
      <c r="ULQ102" s="77"/>
      <c r="ULR102" s="77"/>
      <c r="ULS102" s="11"/>
      <c r="ULY102" s="73"/>
      <c r="ULZ102" s="73"/>
      <c r="UMA102" s="73"/>
      <c r="UMB102" s="73"/>
      <c r="UMC102" s="74"/>
      <c r="UMD102" s="74"/>
      <c r="UME102" s="77"/>
      <c r="UMF102" s="77"/>
      <c r="UMG102" s="11"/>
      <c r="UMM102" s="73"/>
      <c r="UMN102" s="73"/>
      <c r="UMO102" s="73"/>
      <c r="UMP102" s="73"/>
      <c r="UMQ102" s="74"/>
      <c r="UMR102" s="74"/>
      <c r="UMS102" s="77"/>
      <c r="UMT102" s="77"/>
      <c r="UMU102" s="11"/>
      <c r="UNA102" s="73"/>
      <c r="UNB102" s="73"/>
      <c r="UNC102" s="73"/>
      <c r="UND102" s="73"/>
      <c r="UNE102" s="74"/>
      <c r="UNF102" s="74"/>
      <c r="UNG102" s="77"/>
      <c r="UNH102" s="77"/>
      <c r="UNI102" s="11"/>
      <c r="UNO102" s="73"/>
      <c r="UNP102" s="73"/>
      <c r="UNQ102" s="73"/>
      <c r="UNR102" s="73"/>
      <c r="UNS102" s="74"/>
      <c r="UNT102" s="74"/>
      <c r="UNU102" s="77"/>
      <c r="UNV102" s="77"/>
      <c r="UNW102" s="11"/>
      <c r="UOC102" s="73"/>
      <c r="UOD102" s="73"/>
      <c r="UOE102" s="73"/>
      <c r="UOF102" s="73"/>
      <c r="UOG102" s="74"/>
      <c r="UOH102" s="74"/>
      <c r="UOI102" s="77"/>
      <c r="UOJ102" s="77"/>
      <c r="UOK102" s="11"/>
      <c r="UOQ102" s="73"/>
      <c r="UOR102" s="73"/>
      <c r="UOS102" s="73"/>
      <c r="UOT102" s="73"/>
      <c r="UOU102" s="74"/>
      <c r="UOV102" s="74"/>
      <c r="UOW102" s="77"/>
      <c r="UOX102" s="77"/>
      <c r="UOY102" s="11"/>
      <c r="UPE102" s="73"/>
      <c r="UPF102" s="73"/>
      <c r="UPG102" s="73"/>
      <c r="UPH102" s="73"/>
      <c r="UPI102" s="74"/>
      <c r="UPJ102" s="74"/>
      <c r="UPK102" s="77"/>
      <c r="UPL102" s="77"/>
      <c r="UPM102" s="11"/>
      <c r="UPS102" s="73"/>
      <c r="UPT102" s="73"/>
      <c r="UPU102" s="73"/>
      <c r="UPV102" s="73"/>
      <c r="UPW102" s="74"/>
      <c r="UPX102" s="74"/>
      <c r="UPY102" s="77"/>
      <c r="UPZ102" s="77"/>
      <c r="UQA102" s="11"/>
      <c r="UQG102" s="73"/>
      <c r="UQH102" s="73"/>
      <c r="UQI102" s="73"/>
      <c r="UQJ102" s="73"/>
      <c r="UQK102" s="74"/>
      <c r="UQL102" s="74"/>
      <c r="UQM102" s="77"/>
      <c r="UQN102" s="77"/>
      <c r="UQO102" s="11"/>
      <c r="UQU102" s="73"/>
      <c r="UQV102" s="73"/>
      <c r="UQW102" s="73"/>
      <c r="UQX102" s="73"/>
      <c r="UQY102" s="74"/>
      <c r="UQZ102" s="74"/>
      <c r="URA102" s="77"/>
      <c r="URB102" s="77"/>
      <c r="URC102" s="11"/>
      <c r="URI102" s="73"/>
      <c r="URJ102" s="73"/>
      <c r="URK102" s="73"/>
      <c r="URL102" s="73"/>
      <c r="URM102" s="74"/>
      <c r="URN102" s="74"/>
      <c r="URO102" s="77"/>
      <c r="URP102" s="77"/>
      <c r="URQ102" s="11"/>
      <c r="URW102" s="73"/>
      <c r="URX102" s="73"/>
      <c r="URY102" s="73"/>
      <c r="URZ102" s="73"/>
      <c r="USA102" s="74"/>
      <c r="USB102" s="74"/>
      <c r="USC102" s="77"/>
      <c r="USD102" s="77"/>
      <c r="USE102" s="11"/>
      <c r="USK102" s="73"/>
      <c r="USL102" s="73"/>
      <c r="USM102" s="73"/>
      <c r="USN102" s="73"/>
      <c r="USO102" s="74"/>
      <c r="USP102" s="74"/>
      <c r="USQ102" s="77"/>
      <c r="USR102" s="77"/>
      <c r="USS102" s="11"/>
      <c r="USY102" s="73"/>
      <c r="USZ102" s="73"/>
      <c r="UTA102" s="73"/>
      <c r="UTB102" s="73"/>
      <c r="UTC102" s="74"/>
      <c r="UTD102" s="74"/>
      <c r="UTE102" s="77"/>
      <c r="UTF102" s="77"/>
      <c r="UTG102" s="11"/>
      <c r="UTM102" s="73"/>
      <c r="UTN102" s="73"/>
      <c r="UTO102" s="73"/>
      <c r="UTP102" s="73"/>
      <c r="UTQ102" s="74"/>
      <c r="UTR102" s="74"/>
      <c r="UTS102" s="77"/>
      <c r="UTT102" s="77"/>
      <c r="UTU102" s="11"/>
      <c r="UUA102" s="73"/>
      <c r="UUB102" s="73"/>
      <c r="UUC102" s="73"/>
      <c r="UUD102" s="73"/>
      <c r="UUE102" s="74"/>
      <c r="UUF102" s="74"/>
      <c r="UUG102" s="77"/>
      <c r="UUH102" s="77"/>
      <c r="UUI102" s="11"/>
      <c r="UUO102" s="73"/>
      <c r="UUP102" s="73"/>
      <c r="UUQ102" s="73"/>
      <c r="UUR102" s="73"/>
      <c r="UUS102" s="74"/>
      <c r="UUT102" s="74"/>
      <c r="UUU102" s="77"/>
      <c r="UUV102" s="77"/>
      <c r="UUW102" s="11"/>
      <c r="UVC102" s="73"/>
      <c r="UVD102" s="73"/>
      <c r="UVE102" s="73"/>
      <c r="UVF102" s="73"/>
      <c r="UVG102" s="74"/>
      <c r="UVH102" s="74"/>
      <c r="UVI102" s="77"/>
      <c r="UVJ102" s="77"/>
      <c r="UVK102" s="11"/>
      <c r="UVQ102" s="73"/>
      <c r="UVR102" s="73"/>
      <c r="UVS102" s="73"/>
      <c r="UVT102" s="73"/>
      <c r="UVU102" s="74"/>
      <c r="UVV102" s="74"/>
      <c r="UVW102" s="77"/>
      <c r="UVX102" s="77"/>
      <c r="UVY102" s="11"/>
      <c r="UWE102" s="73"/>
      <c r="UWF102" s="73"/>
      <c r="UWG102" s="73"/>
      <c r="UWH102" s="73"/>
      <c r="UWI102" s="74"/>
      <c r="UWJ102" s="74"/>
      <c r="UWK102" s="77"/>
      <c r="UWL102" s="77"/>
      <c r="UWM102" s="11"/>
      <c r="UWS102" s="73"/>
      <c r="UWT102" s="73"/>
      <c r="UWU102" s="73"/>
      <c r="UWV102" s="73"/>
      <c r="UWW102" s="74"/>
      <c r="UWX102" s="74"/>
      <c r="UWY102" s="77"/>
      <c r="UWZ102" s="77"/>
      <c r="UXA102" s="11"/>
      <c r="UXG102" s="73"/>
      <c r="UXH102" s="73"/>
      <c r="UXI102" s="73"/>
      <c r="UXJ102" s="73"/>
      <c r="UXK102" s="74"/>
      <c r="UXL102" s="74"/>
      <c r="UXM102" s="77"/>
      <c r="UXN102" s="77"/>
      <c r="UXO102" s="11"/>
      <c r="UXU102" s="73"/>
      <c r="UXV102" s="73"/>
      <c r="UXW102" s="73"/>
      <c r="UXX102" s="73"/>
      <c r="UXY102" s="74"/>
      <c r="UXZ102" s="74"/>
      <c r="UYA102" s="77"/>
      <c r="UYB102" s="77"/>
      <c r="UYC102" s="11"/>
      <c r="UYI102" s="73"/>
      <c r="UYJ102" s="73"/>
      <c r="UYK102" s="73"/>
      <c r="UYL102" s="73"/>
      <c r="UYM102" s="74"/>
      <c r="UYN102" s="74"/>
      <c r="UYO102" s="77"/>
      <c r="UYP102" s="77"/>
      <c r="UYQ102" s="11"/>
      <c r="UYW102" s="73"/>
      <c r="UYX102" s="73"/>
      <c r="UYY102" s="73"/>
      <c r="UYZ102" s="73"/>
      <c r="UZA102" s="74"/>
      <c r="UZB102" s="74"/>
      <c r="UZC102" s="77"/>
      <c r="UZD102" s="77"/>
      <c r="UZE102" s="11"/>
      <c r="UZK102" s="73"/>
      <c r="UZL102" s="73"/>
      <c r="UZM102" s="73"/>
      <c r="UZN102" s="73"/>
      <c r="UZO102" s="74"/>
      <c r="UZP102" s="74"/>
      <c r="UZQ102" s="77"/>
      <c r="UZR102" s="77"/>
      <c r="UZS102" s="11"/>
      <c r="UZY102" s="73"/>
      <c r="UZZ102" s="73"/>
      <c r="VAA102" s="73"/>
      <c r="VAB102" s="73"/>
      <c r="VAC102" s="74"/>
      <c r="VAD102" s="74"/>
      <c r="VAE102" s="77"/>
      <c r="VAF102" s="77"/>
      <c r="VAG102" s="11"/>
      <c r="VAM102" s="73"/>
      <c r="VAN102" s="73"/>
      <c r="VAO102" s="73"/>
      <c r="VAP102" s="73"/>
      <c r="VAQ102" s="74"/>
      <c r="VAR102" s="74"/>
      <c r="VAS102" s="77"/>
      <c r="VAT102" s="77"/>
      <c r="VAU102" s="11"/>
      <c r="VBA102" s="73"/>
      <c r="VBB102" s="73"/>
      <c r="VBC102" s="73"/>
      <c r="VBD102" s="73"/>
      <c r="VBE102" s="74"/>
      <c r="VBF102" s="74"/>
      <c r="VBG102" s="77"/>
      <c r="VBH102" s="77"/>
      <c r="VBI102" s="11"/>
      <c r="VBO102" s="73"/>
      <c r="VBP102" s="73"/>
      <c r="VBQ102" s="73"/>
      <c r="VBR102" s="73"/>
      <c r="VBS102" s="74"/>
      <c r="VBT102" s="74"/>
      <c r="VBU102" s="77"/>
      <c r="VBV102" s="77"/>
      <c r="VBW102" s="11"/>
      <c r="VCC102" s="73"/>
      <c r="VCD102" s="73"/>
      <c r="VCE102" s="73"/>
      <c r="VCF102" s="73"/>
      <c r="VCG102" s="74"/>
      <c r="VCH102" s="74"/>
      <c r="VCI102" s="77"/>
      <c r="VCJ102" s="77"/>
      <c r="VCK102" s="11"/>
      <c r="VCQ102" s="73"/>
      <c r="VCR102" s="73"/>
      <c r="VCS102" s="73"/>
      <c r="VCT102" s="73"/>
      <c r="VCU102" s="74"/>
      <c r="VCV102" s="74"/>
      <c r="VCW102" s="77"/>
      <c r="VCX102" s="77"/>
      <c r="VCY102" s="11"/>
      <c r="VDE102" s="73"/>
      <c r="VDF102" s="73"/>
      <c r="VDG102" s="73"/>
      <c r="VDH102" s="73"/>
      <c r="VDI102" s="74"/>
      <c r="VDJ102" s="74"/>
      <c r="VDK102" s="77"/>
      <c r="VDL102" s="77"/>
      <c r="VDM102" s="11"/>
      <c r="VDS102" s="73"/>
      <c r="VDT102" s="73"/>
      <c r="VDU102" s="73"/>
      <c r="VDV102" s="73"/>
      <c r="VDW102" s="74"/>
      <c r="VDX102" s="74"/>
      <c r="VDY102" s="77"/>
      <c r="VDZ102" s="77"/>
      <c r="VEA102" s="11"/>
      <c r="VEG102" s="73"/>
      <c r="VEH102" s="73"/>
      <c r="VEI102" s="73"/>
      <c r="VEJ102" s="73"/>
      <c r="VEK102" s="74"/>
      <c r="VEL102" s="74"/>
      <c r="VEM102" s="77"/>
      <c r="VEN102" s="77"/>
      <c r="VEO102" s="11"/>
      <c r="VEU102" s="73"/>
      <c r="VEV102" s="73"/>
      <c r="VEW102" s="73"/>
      <c r="VEX102" s="73"/>
      <c r="VEY102" s="74"/>
      <c r="VEZ102" s="74"/>
      <c r="VFA102" s="77"/>
      <c r="VFB102" s="77"/>
      <c r="VFC102" s="11"/>
      <c r="VFI102" s="73"/>
      <c r="VFJ102" s="73"/>
      <c r="VFK102" s="73"/>
      <c r="VFL102" s="73"/>
      <c r="VFM102" s="74"/>
      <c r="VFN102" s="74"/>
      <c r="VFO102" s="77"/>
      <c r="VFP102" s="77"/>
      <c r="VFQ102" s="11"/>
      <c r="VFW102" s="73"/>
      <c r="VFX102" s="73"/>
      <c r="VFY102" s="73"/>
      <c r="VFZ102" s="73"/>
      <c r="VGA102" s="74"/>
      <c r="VGB102" s="74"/>
      <c r="VGC102" s="77"/>
      <c r="VGD102" s="77"/>
      <c r="VGE102" s="11"/>
      <c r="VGK102" s="73"/>
      <c r="VGL102" s="73"/>
      <c r="VGM102" s="73"/>
      <c r="VGN102" s="73"/>
      <c r="VGO102" s="74"/>
      <c r="VGP102" s="74"/>
      <c r="VGQ102" s="77"/>
      <c r="VGR102" s="77"/>
      <c r="VGS102" s="11"/>
      <c r="VGY102" s="73"/>
      <c r="VGZ102" s="73"/>
      <c r="VHA102" s="73"/>
      <c r="VHB102" s="73"/>
      <c r="VHC102" s="74"/>
      <c r="VHD102" s="74"/>
      <c r="VHE102" s="77"/>
      <c r="VHF102" s="77"/>
      <c r="VHG102" s="11"/>
      <c r="VHM102" s="73"/>
      <c r="VHN102" s="73"/>
      <c r="VHO102" s="73"/>
      <c r="VHP102" s="73"/>
      <c r="VHQ102" s="74"/>
      <c r="VHR102" s="74"/>
      <c r="VHS102" s="77"/>
      <c r="VHT102" s="77"/>
      <c r="VHU102" s="11"/>
      <c r="VIA102" s="73"/>
      <c r="VIB102" s="73"/>
      <c r="VIC102" s="73"/>
      <c r="VID102" s="73"/>
      <c r="VIE102" s="74"/>
      <c r="VIF102" s="74"/>
      <c r="VIG102" s="77"/>
      <c r="VIH102" s="77"/>
      <c r="VII102" s="11"/>
      <c r="VIO102" s="73"/>
      <c r="VIP102" s="73"/>
      <c r="VIQ102" s="73"/>
      <c r="VIR102" s="73"/>
      <c r="VIS102" s="74"/>
      <c r="VIT102" s="74"/>
      <c r="VIU102" s="77"/>
      <c r="VIV102" s="77"/>
      <c r="VIW102" s="11"/>
      <c r="VJC102" s="73"/>
      <c r="VJD102" s="73"/>
      <c r="VJE102" s="73"/>
      <c r="VJF102" s="73"/>
      <c r="VJG102" s="74"/>
      <c r="VJH102" s="74"/>
      <c r="VJI102" s="77"/>
      <c r="VJJ102" s="77"/>
      <c r="VJK102" s="11"/>
      <c r="VJQ102" s="73"/>
      <c r="VJR102" s="73"/>
      <c r="VJS102" s="73"/>
      <c r="VJT102" s="73"/>
      <c r="VJU102" s="74"/>
      <c r="VJV102" s="74"/>
      <c r="VJW102" s="77"/>
      <c r="VJX102" s="77"/>
      <c r="VJY102" s="11"/>
      <c r="VKE102" s="73"/>
      <c r="VKF102" s="73"/>
      <c r="VKG102" s="73"/>
      <c r="VKH102" s="73"/>
      <c r="VKI102" s="74"/>
      <c r="VKJ102" s="74"/>
      <c r="VKK102" s="77"/>
      <c r="VKL102" s="77"/>
      <c r="VKM102" s="11"/>
      <c r="VKS102" s="73"/>
      <c r="VKT102" s="73"/>
      <c r="VKU102" s="73"/>
      <c r="VKV102" s="73"/>
      <c r="VKW102" s="74"/>
      <c r="VKX102" s="74"/>
      <c r="VKY102" s="77"/>
      <c r="VKZ102" s="77"/>
      <c r="VLA102" s="11"/>
      <c r="VLG102" s="73"/>
      <c r="VLH102" s="73"/>
      <c r="VLI102" s="73"/>
      <c r="VLJ102" s="73"/>
      <c r="VLK102" s="74"/>
      <c r="VLL102" s="74"/>
      <c r="VLM102" s="77"/>
      <c r="VLN102" s="77"/>
      <c r="VLO102" s="11"/>
      <c r="VLU102" s="73"/>
      <c r="VLV102" s="73"/>
      <c r="VLW102" s="73"/>
      <c r="VLX102" s="73"/>
      <c r="VLY102" s="74"/>
      <c r="VLZ102" s="74"/>
      <c r="VMA102" s="77"/>
      <c r="VMB102" s="77"/>
      <c r="VMC102" s="11"/>
      <c r="VMI102" s="73"/>
      <c r="VMJ102" s="73"/>
      <c r="VMK102" s="73"/>
      <c r="VML102" s="73"/>
      <c r="VMM102" s="74"/>
      <c r="VMN102" s="74"/>
      <c r="VMO102" s="77"/>
      <c r="VMP102" s="77"/>
      <c r="VMQ102" s="11"/>
      <c r="VMW102" s="73"/>
      <c r="VMX102" s="73"/>
      <c r="VMY102" s="73"/>
      <c r="VMZ102" s="73"/>
      <c r="VNA102" s="74"/>
      <c r="VNB102" s="74"/>
      <c r="VNC102" s="77"/>
      <c r="VND102" s="77"/>
      <c r="VNE102" s="11"/>
      <c r="VNK102" s="73"/>
      <c r="VNL102" s="73"/>
      <c r="VNM102" s="73"/>
      <c r="VNN102" s="73"/>
      <c r="VNO102" s="74"/>
      <c r="VNP102" s="74"/>
      <c r="VNQ102" s="77"/>
      <c r="VNR102" s="77"/>
      <c r="VNS102" s="11"/>
      <c r="VNY102" s="73"/>
      <c r="VNZ102" s="73"/>
      <c r="VOA102" s="73"/>
      <c r="VOB102" s="73"/>
      <c r="VOC102" s="74"/>
      <c r="VOD102" s="74"/>
      <c r="VOE102" s="77"/>
      <c r="VOF102" s="77"/>
      <c r="VOG102" s="11"/>
      <c r="VOM102" s="73"/>
      <c r="VON102" s="73"/>
      <c r="VOO102" s="73"/>
      <c r="VOP102" s="73"/>
      <c r="VOQ102" s="74"/>
      <c r="VOR102" s="74"/>
      <c r="VOS102" s="77"/>
      <c r="VOT102" s="77"/>
      <c r="VOU102" s="11"/>
      <c r="VPA102" s="73"/>
      <c r="VPB102" s="73"/>
      <c r="VPC102" s="73"/>
      <c r="VPD102" s="73"/>
      <c r="VPE102" s="74"/>
      <c r="VPF102" s="74"/>
      <c r="VPG102" s="77"/>
      <c r="VPH102" s="77"/>
      <c r="VPI102" s="11"/>
      <c r="VPO102" s="73"/>
      <c r="VPP102" s="73"/>
      <c r="VPQ102" s="73"/>
      <c r="VPR102" s="73"/>
      <c r="VPS102" s="74"/>
      <c r="VPT102" s="74"/>
      <c r="VPU102" s="77"/>
      <c r="VPV102" s="77"/>
      <c r="VPW102" s="11"/>
      <c r="VQC102" s="73"/>
      <c r="VQD102" s="73"/>
      <c r="VQE102" s="73"/>
      <c r="VQF102" s="73"/>
      <c r="VQG102" s="74"/>
      <c r="VQH102" s="74"/>
      <c r="VQI102" s="77"/>
      <c r="VQJ102" s="77"/>
      <c r="VQK102" s="11"/>
      <c r="VQQ102" s="73"/>
      <c r="VQR102" s="73"/>
      <c r="VQS102" s="73"/>
      <c r="VQT102" s="73"/>
      <c r="VQU102" s="74"/>
      <c r="VQV102" s="74"/>
      <c r="VQW102" s="77"/>
      <c r="VQX102" s="77"/>
      <c r="VQY102" s="11"/>
      <c r="VRE102" s="73"/>
      <c r="VRF102" s="73"/>
      <c r="VRG102" s="73"/>
      <c r="VRH102" s="73"/>
      <c r="VRI102" s="74"/>
      <c r="VRJ102" s="74"/>
      <c r="VRK102" s="77"/>
      <c r="VRL102" s="77"/>
      <c r="VRM102" s="11"/>
      <c r="VRS102" s="73"/>
      <c r="VRT102" s="73"/>
      <c r="VRU102" s="73"/>
      <c r="VRV102" s="73"/>
      <c r="VRW102" s="74"/>
      <c r="VRX102" s="74"/>
      <c r="VRY102" s="77"/>
      <c r="VRZ102" s="77"/>
      <c r="VSA102" s="11"/>
      <c r="VSG102" s="73"/>
      <c r="VSH102" s="73"/>
      <c r="VSI102" s="73"/>
      <c r="VSJ102" s="73"/>
      <c r="VSK102" s="74"/>
      <c r="VSL102" s="74"/>
      <c r="VSM102" s="77"/>
      <c r="VSN102" s="77"/>
      <c r="VSO102" s="11"/>
      <c r="VSU102" s="73"/>
      <c r="VSV102" s="73"/>
      <c r="VSW102" s="73"/>
      <c r="VSX102" s="73"/>
      <c r="VSY102" s="74"/>
      <c r="VSZ102" s="74"/>
      <c r="VTA102" s="77"/>
      <c r="VTB102" s="77"/>
      <c r="VTC102" s="11"/>
      <c r="VTI102" s="73"/>
      <c r="VTJ102" s="73"/>
      <c r="VTK102" s="73"/>
      <c r="VTL102" s="73"/>
      <c r="VTM102" s="74"/>
      <c r="VTN102" s="74"/>
      <c r="VTO102" s="77"/>
      <c r="VTP102" s="77"/>
      <c r="VTQ102" s="11"/>
      <c r="VTW102" s="73"/>
      <c r="VTX102" s="73"/>
      <c r="VTY102" s="73"/>
      <c r="VTZ102" s="73"/>
      <c r="VUA102" s="74"/>
      <c r="VUB102" s="74"/>
      <c r="VUC102" s="77"/>
      <c r="VUD102" s="77"/>
      <c r="VUE102" s="11"/>
      <c r="VUK102" s="73"/>
      <c r="VUL102" s="73"/>
      <c r="VUM102" s="73"/>
      <c r="VUN102" s="73"/>
      <c r="VUO102" s="74"/>
      <c r="VUP102" s="74"/>
      <c r="VUQ102" s="77"/>
      <c r="VUR102" s="77"/>
      <c r="VUS102" s="11"/>
      <c r="VUY102" s="73"/>
      <c r="VUZ102" s="73"/>
      <c r="VVA102" s="73"/>
      <c r="VVB102" s="73"/>
      <c r="VVC102" s="74"/>
      <c r="VVD102" s="74"/>
      <c r="VVE102" s="77"/>
      <c r="VVF102" s="77"/>
      <c r="VVG102" s="11"/>
      <c r="VVM102" s="73"/>
      <c r="VVN102" s="73"/>
      <c r="VVO102" s="73"/>
      <c r="VVP102" s="73"/>
      <c r="VVQ102" s="74"/>
      <c r="VVR102" s="74"/>
      <c r="VVS102" s="77"/>
      <c r="VVT102" s="77"/>
      <c r="VVU102" s="11"/>
      <c r="VWA102" s="73"/>
      <c r="VWB102" s="73"/>
      <c r="VWC102" s="73"/>
      <c r="VWD102" s="73"/>
      <c r="VWE102" s="74"/>
      <c r="VWF102" s="74"/>
      <c r="VWG102" s="77"/>
      <c r="VWH102" s="77"/>
      <c r="VWI102" s="11"/>
      <c r="VWO102" s="73"/>
      <c r="VWP102" s="73"/>
      <c r="VWQ102" s="73"/>
      <c r="VWR102" s="73"/>
      <c r="VWS102" s="74"/>
      <c r="VWT102" s="74"/>
      <c r="VWU102" s="77"/>
      <c r="VWV102" s="77"/>
      <c r="VWW102" s="11"/>
      <c r="VXC102" s="73"/>
      <c r="VXD102" s="73"/>
      <c r="VXE102" s="73"/>
      <c r="VXF102" s="73"/>
      <c r="VXG102" s="74"/>
      <c r="VXH102" s="74"/>
      <c r="VXI102" s="77"/>
      <c r="VXJ102" s="77"/>
      <c r="VXK102" s="11"/>
      <c r="VXQ102" s="73"/>
      <c r="VXR102" s="73"/>
      <c r="VXS102" s="73"/>
      <c r="VXT102" s="73"/>
      <c r="VXU102" s="74"/>
      <c r="VXV102" s="74"/>
      <c r="VXW102" s="77"/>
      <c r="VXX102" s="77"/>
      <c r="VXY102" s="11"/>
      <c r="VYE102" s="73"/>
      <c r="VYF102" s="73"/>
      <c r="VYG102" s="73"/>
      <c r="VYH102" s="73"/>
      <c r="VYI102" s="74"/>
      <c r="VYJ102" s="74"/>
      <c r="VYK102" s="77"/>
      <c r="VYL102" s="77"/>
      <c r="VYM102" s="11"/>
      <c r="VYS102" s="73"/>
      <c r="VYT102" s="73"/>
      <c r="VYU102" s="73"/>
      <c r="VYV102" s="73"/>
      <c r="VYW102" s="74"/>
      <c r="VYX102" s="74"/>
      <c r="VYY102" s="77"/>
      <c r="VYZ102" s="77"/>
      <c r="VZA102" s="11"/>
      <c r="VZG102" s="73"/>
      <c r="VZH102" s="73"/>
      <c r="VZI102" s="73"/>
      <c r="VZJ102" s="73"/>
      <c r="VZK102" s="74"/>
      <c r="VZL102" s="74"/>
      <c r="VZM102" s="77"/>
      <c r="VZN102" s="77"/>
      <c r="VZO102" s="11"/>
      <c r="VZU102" s="73"/>
      <c r="VZV102" s="73"/>
      <c r="VZW102" s="73"/>
      <c r="VZX102" s="73"/>
      <c r="VZY102" s="74"/>
      <c r="VZZ102" s="74"/>
      <c r="WAA102" s="77"/>
      <c r="WAB102" s="77"/>
      <c r="WAC102" s="11"/>
      <c r="WAI102" s="73"/>
      <c r="WAJ102" s="73"/>
      <c r="WAK102" s="73"/>
      <c r="WAL102" s="73"/>
      <c r="WAM102" s="74"/>
      <c r="WAN102" s="74"/>
      <c r="WAO102" s="77"/>
      <c r="WAP102" s="77"/>
      <c r="WAQ102" s="11"/>
      <c r="WAW102" s="73"/>
      <c r="WAX102" s="73"/>
      <c r="WAY102" s="73"/>
      <c r="WAZ102" s="73"/>
      <c r="WBA102" s="74"/>
      <c r="WBB102" s="74"/>
      <c r="WBC102" s="77"/>
      <c r="WBD102" s="77"/>
      <c r="WBE102" s="11"/>
      <c r="WBK102" s="73"/>
      <c r="WBL102" s="73"/>
      <c r="WBM102" s="73"/>
      <c r="WBN102" s="73"/>
      <c r="WBO102" s="74"/>
      <c r="WBP102" s="74"/>
      <c r="WBQ102" s="77"/>
      <c r="WBR102" s="77"/>
      <c r="WBS102" s="11"/>
      <c r="WBY102" s="73"/>
      <c r="WBZ102" s="73"/>
      <c r="WCA102" s="73"/>
      <c r="WCB102" s="73"/>
      <c r="WCC102" s="74"/>
      <c r="WCD102" s="74"/>
      <c r="WCE102" s="77"/>
      <c r="WCF102" s="77"/>
      <c r="WCG102" s="11"/>
      <c r="WCM102" s="73"/>
      <c r="WCN102" s="73"/>
      <c r="WCO102" s="73"/>
      <c r="WCP102" s="73"/>
      <c r="WCQ102" s="74"/>
      <c r="WCR102" s="74"/>
      <c r="WCS102" s="77"/>
      <c r="WCT102" s="77"/>
      <c r="WCU102" s="11"/>
      <c r="WDA102" s="73"/>
      <c r="WDB102" s="73"/>
      <c r="WDC102" s="73"/>
      <c r="WDD102" s="73"/>
      <c r="WDE102" s="74"/>
      <c r="WDF102" s="74"/>
      <c r="WDG102" s="77"/>
      <c r="WDH102" s="77"/>
      <c r="WDI102" s="11"/>
      <c r="WDO102" s="73"/>
      <c r="WDP102" s="73"/>
      <c r="WDQ102" s="73"/>
      <c r="WDR102" s="73"/>
      <c r="WDS102" s="74"/>
      <c r="WDT102" s="74"/>
      <c r="WDU102" s="77"/>
      <c r="WDV102" s="77"/>
      <c r="WDW102" s="11"/>
      <c r="WEC102" s="73"/>
      <c r="WED102" s="73"/>
      <c r="WEE102" s="73"/>
      <c r="WEF102" s="73"/>
      <c r="WEG102" s="74"/>
      <c r="WEH102" s="74"/>
      <c r="WEI102" s="77"/>
      <c r="WEJ102" s="77"/>
      <c r="WEK102" s="11"/>
      <c r="WEQ102" s="73"/>
      <c r="WER102" s="73"/>
      <c r="WES102" s="73"/>
      <c r="WET102" s="73"/>
      <c r="WEU102" s="74"/>
      <c r="WEV102" s="74"/>
      <c r="WEW102" s="77"/>
      <c r="WEX102" s="77"/>
      <c r="WEY102" s="11"/>
      <c r="WFE102" s="73"/>
      <c r="WFF102" s="73"/>
      <c r="WFG102" s="73"/>
      <c r="WFH102" s="73"/>
      <c r="WFI102" s="74"/>
      <c r="WFJ102" s="74"/>
      <c r="WFK102" s="77"/>
      <c r="WFL102" s="77"/>
      <c r="WFM102" s="11"/>
      <c r="WFS102" s="73"/>
      <c r="WFT102" s="73"/>
      <c r="WFU102" s="73"/>
      <c r="WFV102" s="73"/>
      <c r="WFW102" s="74"/>
      <c r="WFX102" s="74"/>
      <c r="WFY102" s="77"/>
      <c r="WFZ102" s="77"/>
      <c r="WGA102" s="11"/>
      <c r="WGG102" s="73"/>
      <c r="WGH102" s="73"/>
      <c r="WGI102" s="73"/>
      <c r="WGJ102" s="73"/>
      <c r="WGK102" s="74"/>
      <c r="WGL102" s="74"/>
      <c r="WGM102" s="77"/>
      <c r="WGN102" s="77"/>
      <c r="WGO102" s="11"/>
      <c r="WGU102" s="73"/>
      <c r="WGV102" s="73"/>
      <c r="WGW102" s="73"/>
      <c r="WGX102" s="73"/>
      <c r="WGY102" s="74"/>
      <c r="WGZ102" s="74"/>
      <c r="WHA102" s="77"/>
      <c r="WHB102" s="77"/>
      <c r="WHC102" s="11"/>
      <c r="WHI102" s="73"/>
      <c r="WHJ102" s="73"/>
      <c r="WHK102" s="73"/>
      <c r="WHL102" s="73"/>
      <c r="WHM102" s="74"/>
      <c r="WHN102" s="74"/>
      <c r="WHO102" s="77"/>
      <c r="WHP102" s="77"/>
      <c r="WHQ102" s="11"/>
      <c r="WHW102" s="73"/>
      <c r="WHX102" s="73"/>
      <c r="WHY102" s="73"/>
      <c r="WHZ102" s="73"/>
      <c r="WIA102" s="74"/>
      <c r="WIB102" s="74"/>
      <c r="WIC102" s="77"/>
      <c r="WID102" s="77"/>
      <c r="WIE102" s="11"/>
      <c r="WIK102" s="73"/>
      <c r="WIL102" s="73"/>
      <c r="WIM102" s="73"/>
      <c r="WIN102" s="73"/>
      <c r="WIO102" s="74"/>
      <c r="WIP102" s="74"/>
      <c r="WIQ102" s="77"/>
      <c r="WIR102" s="77"/>
      <c r="WIS102" s="11"/>
      <c r="WIY102" s="73"/>
      <c r="WIZ102" s="73"/>
      <c r="WJA102" s="73"/>
      <c r="WJB102" s="73"/>
      <c r="WJC102" s="74"/>
      <c r="WJD102" s="74"/>
      <c r="WJE102" s="77"/>
      <c r="WJF102" s="77"/>
      <c r="WJG102" s="11"/>
      <c r="WJM102" s="73"/>
      <c r="WJN102" s="73"/>
      <c r="WJO102" s="73"/>
      <c r="WJP102" s="73"/>
      <c r="WJQ102" s="74"/>
      <c r="WJR102" s="74"/>
      <c r="WJS102" s="77"/>
      <c r="WJT102" s="77"/>
      <c r="WJU102" s="11"/>
      <c r="WKA102" s="73"/>
      <c r="WKB102" s="73"/>
      <c r="WKC102" s="73"/>
      <c r="WKD102" s="73"/>
      <c r="WKE102" s="74"/>
      <c r="WKF102" s="74"/>
      <c r="WKG102" s="77"/>
      <c r="WKH102" s="77"/>
      <c r="WKI102" s="11"/>
      <c r="WKO102" s="73"/>
      <c r="WKP102" s="73"/>
      <c r="WKQ102" s="73"/>
      <c r="WKR102" s="73"/>
      <c r="WKS102" s="74"/>
      <c r="WKT102" s="74"/>
      <c r="WKU102" s="77"/>
      <c r="WKV102" s="77"/>
      <c r="WKW102" s="11"/>
      <c r="WLC102" s="73"/>
      <c r="WLD102" s="73"/>
      <c r="WLE102" s="73"/>
      <c r="WLF102" s="73"/>
      <c r="WLG102" s="74"/>
      <c r="WLH102" s="74"/>
      <c r="WLI102" s="77"/>
      <c r="WLJ102" s="77"/>
      <c r="WLK102" s="11"/>
      <c r="WLQ102" s="73"/>
      <c r="WLR102" s="73"/>
      <c r="WLS102" s="73"/>
      <c r="WLT102" s="73"/>
      <c r="WLU102" s="74"/>
      <c r="WLV102" s="74"/>
      <c r="WLW102" s="77"/>
      <c r="WLX102" s="77"/>
      <c r="WLY102" s="11"/>
      <c r="WME102" s="73"/>
      <c r="WMF102" s="73"/>
      <c r="WMG102" s="73"/>
      <c r="WMH102" s="73"/>
      <c r="WMI102" s="74"/>
      <c r="WMJ102" s="74"/>
      <c r="WMK102" s="77"/>
      <c r="WML102" s="77"/>
      <c r="WMM102" s="11"/>
      <c r="WMS102" s="73"/>
      <c r="WMT102" s="73"/>
      <c r="WMU102" s="73"/>
      <c r="WMV102" s="73"/>
      <c r="WMW102" s="74"/>
      <c r="WMX102" s="74"/>
      <c r="WMY102" s="77"/>
      <c r="WMZ102" s="77"/>
      <c r="WNA102" s="11"/>
      <c r="WNG102" s="73"/>
      <c r="WNH102" s="73"/>
      <c r="WNI102" s="73"/>
      <c r="WNJ102" s="73"/>
      <c r="WNK102" s="74"/>
      <c r="WNL102" s="74"/>
      <c r="WNM102" s="77"/>
      <c r="WNN102" s="77"/>
      <c r="WNO102" s="11"/>
      <c r="WNU102" s="73"/>
      <c r="WNV102" s="73"/>
      <c r="WNW102" s="73"/>
      <c r="WNX102" s="73"/>
      <c r="WNY102" s="74"/>
      <c r="WNZ102" s="74"/>
      <c r="WOA102" s="77"/>
      <c r="WOB102" s="77"/>
      <c r="WOC102" s="11"/>
      <c r="WOI102" s="73"/>
      <c r="WOJ102" s="73"/>
      <c r="WOK102" s="73"/>
      <c r="WOL102" s="73"/>
      <c r="WOM102" s="74"/>
      <c r="WON102" s="74"/>
      <c r="WOO102" s="77"/>
      <c r="WOP102" s="77"/>
      <c r="WOQ102" s="11"/>
      <c r="WOW102" s="73"/>
      <c r="WOX102" s="73"/>
      <c r="WOY102" s="73"/>
      <c r="WOZ102" s="73"/>
      <c r="WPA102" s="74"/>
      <c r="WPB102" s="74"/>
      <c r="WPC102" s="77"/>
      <c r="WPD102" s="77"/>
      <c r="WPE102" s="11"/>
      <c r="WPK102" s="73"/>
      <c r="WPL102" s="73"/>
      <c r="WPM102" s="73"/>
      <c r="WPN102" s="73"/>
      <c r="WPO102" s="74"/>
      <c r="WPP102" s="74"/>
      <c r="WPQ102" s="77"/>
      <c r="WPR102" s="77"/>
      <c r="WPS102" s="11"/>
      <c r="WPY102" s="73"/>
      <c r="WPZ102" s="73"/>
      <c r="WQA102" s="73"/>
      <c r="WQB102" s="73"/>
      <c r="WQC102" s="74"/>
      <c r="WQD102" s="74"/>
      <c r="WQE102" s="77"/>
      <c r="WQF102" s="77"/>
      <c r="WQG102" s="11"/>
      <c r="WQM102" s="73"/>
      <c r="WQN102" s="73"/>
      <c r="WQO102" s="73"/>
      <c r="WQP102" s="73"/>
      <c r="WQQ102" s="74"/>
      <c r="WQR102" s="74"/>
      <c r="WQS102" s="77"/>
      <c r="WQT102" s="77"/>
      <c r="WQU102" s="11"/>
      <c r="WRA102" s="73"/>
      <c r="WRB102" s="73"/>
      <c r="WRC102" s="73"/>
      <c r="WRD102" s="73"/>
      <c r="WRE102" s="74"/>
      <c r="WRF102" s="74"/>
      <c r="WRG102" s="77"/>
      <c r="WRH102" s="77"/>
      <c r="WRI102" s="11"/>
      <c r="WRO102" s="73"/>
      <c r="WRP102" s="73"/>
      <c r="WRQ102" s="73"/>
      <c r="WRR102" s="73"/>
      <c r="WRS102" s="74"/>
      <c r="WRT102" s="74"/>
      <c r="WRU102" s="77"/>
      <c r="WRV102" s="77"/>
      <c r="WRW102" s="11"/>
      <c r="WSC102" s="73"/>
      <c r="WSD102" s="73"/>
      <c r="WSE102" s="73"/>
      <c r="WSF102" s="73"/>
      <c r="WSG102" s="74"/>
      <c r="WSH102" s="74"/>
      <c r="WSI102" s="77"/>
      <c r="WSJ102" s="77"/>
      <c r="WSK102" s="11"/>
      <c r="WSQ102" s="73"/>
      <c r="WSR102" s="73"/>
      <c r="WSS102" s="73"/>
      <c r="WST102" s="73"/>
      <c r="WSU102" s="74"/>
      <c r="WSV102" s="74"/>
      <c r="WSW102" s="77"/>
      <c r="WSX102" s="77"/>
      <c r="WSY102" s="11"/>
      <c r="WTE102" s="73"/>
      <c r="WTF102" s="73"/>
      <c r="WTG102" s="73"/>
      <c r="WTH102" s="73"/>
      <c r="WTI102" s="74"/>
      <c r="WTJ102" s="74"/>
      <c r="WTK102" s="77"/>
      <c r="WTL102" s="77"/>
      <c r="WTM102" s="11"/>
      <c r="WTS102" s="73"/>
      <c r="WTT102" s="73"/>
      <c r="WTU102" s="73"/>
      <c r="WTV102" s="73"/>
      <c r="WTW102" s="74"/>
      <c r="WTX102" s="74"/>
      <c r="WTY102" s="77"/>
      <c r="WTZ102" s="77"/>
      <c r="WUA102" s="11"/>
      <c r="WUG102" s="73"/>
      <c r="WUH102" s="73"/>
      <c r="WUI102" s="73"/>
      <c r="WUJ102" s="73"/>
      <c r="WUK102" s="74"/>
      <c r="WUL102" s="74"/>
      <c r="WUM102" s="77"/>
      <c r="WUN102" s="77"/>
      <c r="WUO102" s="11"/>
      <c r="WUU102" s="73"/>
      <c r="WUV102" s="73"/>
      <c r="WUW102" s="73"/>
      <c r="WUX102" s="73"/>
      <c r="WUY102" s="74"/>
      <c r="WUZ102" s="74"/>
      <c r="WVA102" s="77"/>
      <c r="WVB102" s="77"/>
      <c r="WVC102" s="11"/>
      <c r="WVI102" s="73"/>
      <c r="WVJ102" s="73"/>
      <c r="WVK102" s="73"/>
      <c r="WVL102" s="73"/>
      <c r="WVM102" s="74"/>
      <c r="WVN102" s="74"/>
      <c r="WVO102" s="77"/>
      <c r="WVP102" s="77"/>
      <c r="WVQ102" s="11"/>
      <c r="WVW102" s="73"/>
      <c r="WVX102" s="73"/>
      <c r="WVY102" s="73"/>
      <c r="WVZ102" s="73"/>
      <c r="WWA102" s="74"/>
      <c r="WWB102" s="74"/>
      <c r="WWC102" s="77"/>
      <c r="WWD102" s="77"/>
      <c r="WWE102" s="11"/>
      <c r="WWK102" s="73"/>
      <c r="WWL102" s="73"/>
      <c r="WWM102" s="73"/>
      <c r="WWN102" s="73"/>
      <c r="WWO102" s="74"/>
      <c r="WWP102" s="74"/>
      <c r="WWQ102" s="77"/>
      <c r="WWR102" s="77"/>
      <c r="WWS102" s="11"/>
      <c r="WWY102" s="73"/>
      <c r="WWZ102" s="73"/>
      <c r="WXA102" s="73"/>
      <c r="WXB102" s="73"/>
      <c r="WXC102" s="74"/>
      <c r="WXD102" s="74"/>
      <c r="WXE102" s="77"/>
      <c r="WXF102" s="77"/>
      <c r="WXG102" s="11"/>
      <c r="WXM102" s="73"/>
      <c r="WXN102" s="73"/>
      <c r="WXO102" s="73"/>
      <c r="WXP102" s="73"/>
      <c r="WXQ102" s="74"/>
      <c r="WXR102" s="74"/>
      <c r="WXS102" s="77"/>
      <c r="WXT102" s="77"/>
      <c r="WXU102" s="11"/>
      <c r="WYA102" s="73"/>
      <c r="WYB102" s="73"/>
      <c r="WYC102" s="73"/>
      <c r="WYD102" s="73"/>
      <c r="WYE102" s="74"/>
      <c r="WYF102" s="74"/>
      <c r="WYG102" s="77"/>
      <c r="WYH102" s="77"/>
      <c r="WYI102" s="11"/>
      <c r="WYO102" s="73"/>
      <c r="WYP102" s="73"/>
      <c r="WYQ102" s="73"/>
      <c r="WYR102" s="73"/>
      <c r="WYS102" s="74"/>
      <c r="WYT102" s="74"/>
      <c r="WYU102" s="77"/>
      <c r="WYV102" s="77"/>
      <c r="WYW102" s="11"/>
      <c r="WZC102" s="73"/>
      <c r="WZD102" s="73"/>
      <c r="WZE102" s="73"/>
      <c r="WZF102" s="73"/>
      <c r="WZG102" s="74"/>
      <c r="WZH102" s="74"/>
      <c r="WZI102" s="77"/>
      <c r="WZJ102" s="77"/>
      <c r="WZK102" s="11"/>
      <c r="WZQ102" s="73"/>
      <c r="WZR102" s="73"/>
      <c r="WZS102" s="73"/>
      <c r="WZT102" s="73"/>
      <c r="WZU102" s="74"/>
      <c r="WZV102" s="74"/>
      <c r="WZW102" s="77"/>
      <c r="WZX102" s="77"/>
      <c r="WZY102" s="11"/>
      <c r="XAE102" s="73"/>
      <c r="XAF102" s="73"/>
      <c r="XAG102" s="73"/>
      <c r="XAH102" s="73"/>
      <c r="XAI102" s="74"/>
      <c r="XAJ102" s="74"/>
      <c r="XAK102" s="77"/>
      <c r="XAL102" s="77"/>
      <c r="XAM102" s="11"/>
      <c r="XAS102" s="73"/>
      <c r="XAT102" s="73"/>
      <c r="XAU102" s="73"/>
      <c r="XAV102" s="73"/>
      <c r="XAW102" s="74"/>
      <c r="XAX102" s="74"/>
      <c r="XAY102" s="77"/>
      <c r="XAZ102" s="77"/>
      <c r="XBA102" s="11"/>
      <c r="XBG102" s="73"/>
      <c r="XBH102" s="73"/>
      <c r="XBI102" s="73"/>
      <c r="XBJ102" s="73"/>
      <c r="XBK102" s="74"/>
      <c r="XBL102" s="74"/>
      <c r="XBM102" s="77"/>
      <c r="XBN102" s="77"/>
      <c r="XBO102" s="11"/>
      <c r="XBU102" s="73"/>
      <c r="XBV102" s="73"/>
      <c r="XBW102" s="73"/>
      <c r="XBX102" s="73"/>
      <c r="XBY102" s="74"/>
      <c r="XBZ102" s="74"/>
      <c r="XCA102" s="77"/>
      <c r="XCB102" s="77"/>
      <c r="XCC102" s="11"/>
      <c r="XCI102" s="73"/>
      <c r="XCJ102" s="73"/>
      <c r="XCK102" s="73"/>
      <c r="XCL102" s="73"/>
      <c r="XCM102" s="74"/>
      <c r="XCN102" s="74"/>
      <c r="XCO102" s="77"/>
      <c r="XCP102" s="77"/>
      <c r="XCQ102" s="11"/>
      <c r="XCW102" s="73"/>
      <c r="XCX102" s="73"/>
      <c r="XCY102" s="73"/>
      <c r="XCZ102" s="73"/>
      <c r="XDA102" s="74"/>
      <c r="XDB102" s="74"/>
      <c r="XDC102" s="77"/>
      <c r="XDD102" s="77"/>
      <c r="XDE102" s="11"/>
      <c r="XDK102" s="73"/>
      <c r="XDL102" s="73"/>
      <c r="XDM102" s="73"/>
      <c r="XDN102" s="73"/>
      <c r="XDO102" s="74"/>
      <c r="XDP102" s="74"/>
      <c r="XDQ102" s="77"/>
      <c r="XDR102" s="77"/>
      <c r="XDS102" s="11"/>
      <c r="XDY102" s="73"/>
      <c r="XDZ102" s="73"/>
      <c r="XEA102" s="73"/>
      <c r="XEB102" s="73"/>
      <c r="XEC102" s="74"/>
      <c r="XED102" s="74"/>
      <c r="XEE102" s="77"/>
      <c r="XEF102" s="77"/>
      <c r="XEG102" s="11"/>
      <c r="XEM102" s="73"/>
      <c r="XEN102" s="73"/>
      <c r="XEO102" s="73"/>
      <c r="XEP102" s="73"/>
      <c r="XEQ102" s="74"/>
      <c r="XER102" s="74"/>
      <c r="XES102" s="77"/>
      <c r="XET102" s="77"/>
      <c r="XEU102" s="11"/>
      <c r="XFA102" s="73"/>
      <c r="XFB102" s="73"/>
      <c r="XFC102" s="73"/>
      <c r="XFD102" s="73"/>
    </row>
    <row r="103" spans="1:5119 5125:6141 6147:7163 7169:12287 12293:13309 13315:14331 14337:16384" x14ac:dyDescent="0.2">
      <c r="A103" s="73">
        <v>663353</v>
      </c>
      <c r="B103" s="73">
        <f>+_xlfn.XLOOKUP(A103,'[1]padron 2703'!A:A,'[1]padron 2703'!B:B,0)</f>
        <v>614200</v>
      </c>
      <c r="C103" s="73" t="str">
        <f>+_xlfn.XLOOKUP(A103,'[1]padron 2703'!A:A,'[1]padron 2703'!N:N,0)</f>
        <v>7791337060999</v>
      </c>
      <c r="D103" s="73" t="str">
        <f>+_xlfn.XLOOKUP(A103,'[1]padron 2703'!A:A,'[1]padron 2703'!D:D,0)</f>
        <v xml:space="preserve">LAQU LS. CLASICO ENT VIT 290X                     </v>
      </c>
      <c r="E103" s="74">
        <f>+_xlfn.XLOOKUP(A103,'[1]padron 2703'!A:A,'[1]padron 2703'!I:I,0)</f>
        <v>2599.5360000000001</v>
      </c>
      <c r="F103" s="74" t="s">
        <v>690</v>
      </c>
      <c r="G103" s="77">
        <v>46125</v>
      </c>
      <c r="H103" s="77">
        <v>46142</v>
      </c>
      <c r="O103" s="73"/>
      <c r="P103" s="73"/>
      <c r="Q103" s="73"/>
      <c r="R103" s="73"/>
      <c r="S103" s="74"/>
      <c r="T103" s="74"/>
      <c r="U103" s="77"/>
      <c r="V103" s="77"/>
      <c r="W103" s="11"/>
      <c r="AC103" s="73"/>
      <c r="AD103" s="73"/>
      <c r="AE103" s="73"/>
      <c r="AF103" s="73"/>
      <c r="AG103" s="74"/>
      <c r="AH103" s="74"/>
      <c r="AI103" s="77"/>
      <c r="AJ103" s="77"/>
      <c r="AK103" s="11"/>
      <c r="AQ103" s="73"/>
      <c r="AR103" s="73"/>
      <c r="AS103" s="73"/>
      <c r="AT103" s="73"/>
      <c r="AU103" s="74"/>
      <c r="AV103" s="74"/>
      <c r="AW103" s="77"/>
      <c r="AX103" s="77"/>
      <c r="AY103" s="11"/>
      <c r="BE103" s="73"/>
      <c r="BF103" s="73"/>
      <c r="BG103" s="73"/>
      <c r="BH103" s="73"/>
      <c r="BI103" s="74"/>
      <c r="BJ103" s="74"/>
      <c r="BK103" s="77"/>
      <c r="BL103" s="77"/>
      <c r="BM103" s="11"/>
      <c r="BS103" s="73"/>
      <c r="BT103" s="73"/>
      <c r="BU103" s="73"/>
      <c r="BV103" s="73"/>
      <c r="BW103" s="74"/>
      <c r="BX103" s="74"/>
      <c r="BY103" s="77"/>
      <c r="BZ103" s="77"/>
      <c r="CA103" s="11"/>
      <c r="CG103" s="73"/>
      <c r="CH103" s="73"/>
      <c r="CI103" s="73"/>
      <c r="CJ103" s="73"/>
      <c r="CK103" s="74"/>
      <c r="CL103" s="74"/>
      <c r="CM103" s="77"/>
      <c r="CN103" s="77"/>
      <c r="CO103" s="11"/>
      <c r="CU103" s="73"/>
      <c r="CV103" s="73"/>
      <c r="CW103" s="73"/>
      <c r="CX103" s="73"/>
      <c r="CY103" s="74"/>
      <c r="CZ103" s="74"/>
      <c r="DA103" s="77"/>
      <c r="DB103" s="77"/>
      <c r="DC103" s="11"/>
      <c r="DI103" s="73"/>
      <c r="DJ103" s="73"/>
      <c r="DK103" s="73"/>
      <c r="DL103" s="73"/>
      <c r="DM103" s="74"/>
      <c r="DN103" s="74"/>
      <c r="DO103" s="77"/>
      <c r="DP103" s="77"/>
      <c r="DQ103" s="11"/>
      <c r="DW103" s="73"/>
      <c r="DX103" s="73"/>
      <c r="DY103" s="73"/>
      <c r="DZ103" s="73"/>
      <c r="EA103" s="74"/>
      <c r="EB103" s="74"/>
      <c r="EC103" s="77"/>
      <c r="ED103" s="77"/>
      <c r="EE103" s="11"/>
      <c r="EK103" s="73"/>
      <c r="EL103" s="73"/>
      <c r="EM103" s="73"/>
      <c r="EN103" s="73"/>
      <c r="EO103" s="74"/>
      <c r="EP103" s="74"/>
      <c r="EQ103" s="77"/>
      <c r="ER103" s="77"/>
      <c r="ES103" s="11"/>
      <c r="EY103" s="73"/>
      <c r="EZ103" s="73"/>
      <c r="FA103" s="73"/>
      <c r="FB103" s="73"/>
      <c r="FC103" s="74"/>
      <c r="FD103" s="74"/>
      <c r="FE103" s="77"/>
      <c r="FF103" s="77"/>
      <c r="FG103" s="11"/>
      <c r="FM103" s="73"/>
      <c r="FN103" s="73"/>
      <c r="FO103" s="73"/>
      <c r="FP103" s="73"/>
      <c r="FQ103" s="74"/>
      <c r="FR103" s="74"/>
      <c r="FS103" s="77"/>
      <c r="FT103" s="77"/>
      <c r="FU103" s="11"/>
      <c r="GA103" s="73"/>
      <c r="GB103" s="73"/>
      <c r="GC103" s="73"/>
      <c r="GD103" s="73"/>
      <c r="GE103" s="74"/>
      <c r="GF103" s="74"/>
      <c r="GG103" s="77"/>
      <c r="GH103" s="77"/>
      <c r="GI103" s="11"/>
      <c r="GO103" s="73"/>
      <c r="GP103" s="73"/>
      <c r="GQ103" s="73"/>
      <c r="GR103" s="73"/>
      <c r="GS103" s="74"/>
      <c r="GT103" s="74"/>
      <c r="GU103" s="77"/>
      <c r="GV103" s="77"/>
      <c r="GW103" s="11"/>
      <c r="HC103" s="73"/>
      <c r="HD103" s="73"/>
      <c r="HE103" s="73"/>
      <c r="HF103" s="73"/>
      <c r="HG103" s="74"/>
      <c r="HH103" s="74"/>
      <c r="HI103" s="77"/>
      <c r="HJ103" s="77"/>
      <c r="HK103" s="11"/>
      <c r="HQ103" s="73"/>
      <c r="HR103" s="73"/>
      <c r="HS103" s="73"/>
      <c r="HT103" s="73"/>
      <c r="HU103" s="74"/>
      <c r="HV103" s="74"/>
      <c r="HW103" s="77"/>
      <c r="HX103" s="77"/>
      <c r="HY103" s="11"/>
      <c r="IE103" s="73"/>
      <c r="IF103" s="73"/>
      <c r="IG103" s="73"/>
      <c r="IH103" s="73"/>
      <c r="II103" s="74"/>
      <c r="IJ103" s="74"/>
      <c r="IK103" s="77"/>
      <c r="IL103" s="77"/>
      <c r="IM103" s="11"/>
      <c r="IS103" s="73"/>
      <c r="IT103" s="73"/>
      <c r="IU103" s="73"/>
      <c r="IV103" s="73"/>
      <c r="IW103" s="74"/>
      <c r="IX103" s="74"/>
      <c r="IY103" s="77"/>
      <c r="IZ103" s="77"/>
      <c r="JA103" s="11"/>
      <c r="JG103" s="73"/>
      <c r="JH103" s="73"/>
      <c r="JI103" s="73"/>
      <c r="JJ103" s="73"/>
      <c r="JK103" s="74"/>
      <c r="JL103" s="74"/>
      <c r="JM103" s="77"/>
      <c r="JN103" s="77"/>
      <c r="JO103" s="11"/>
      <c r="JU103" s="73"/>
      <c r="JV103" s="73"/>
      <c r="JW103" s="73"/>
      <c r="JX103" s="73"/>
      <c r="JY103" s="74"/>
      <c r="JZ103" s="74"/>
      <c r="KA103" s="77"/>
      <c r="KB103" s="77"/>
      <c r="KC103" s="11"/>
      <c r="KI103" s="73"/>
      <c r="KJ103" s="73"/>
      <c r="KK103" s="73"/>
      <c r="KL103" s="73"/>
      <c r="KM103" s="74"/>
      <c r="KN103" s="74"/>
      <c r="KO103" s="77"/>
      <c r="KP103" s="77"/>
      <c r="KQ103" s="11"/>
      <c r="KW103" s="73"/>
      <c r="KX103" s="73"/>
      <c r="KY103" s="73"/>
      <c r="KZ103" s="73"/>
      <c r="LA103" s="74"/>
      <c r="LB103" s="74"/>
      <c r="LC103" s="77"/>
      <c r="LD103" s="77"/>
      <c r="LE103" s="11"/>
      <c r="LK103" s="73"/>
      <c r="LL103" s="73"/>
      <c r="LM103" s="73"/>
      <c r="LN103" s="73"/>
      <c r="LO103" s="74"/>
      <c r="LP103" s="74"/>
      <c r="LQ103" s="77"/>
      <c r="LR103" s="77"/>
      <c r="LS103" s="11"/>
      <c r="LY103" s="73"/>
      <c r="LZ103" s="73"/>
      <c r="MA103" s="73"/>
      <c r="MB103" s="73"/>
      <c r="MC103" s="74"/>
      <c r="MD103" s="74"/>
      <c r="ME103" s="77"/>
      <c r="MF103" s="77"/>
      <c r="MG103" s="11"/>
      <c r="MM103" s="73"/>
      <c r="MN103" s="73"/>
      <c r="MO103" s="73"/>
      <c r="MP103" s="73"/>
      <c r="MQ103" s="74"/>
      <c r="MR103" s="74"/>
      <c r="MS103" s="77"/>
      <c r="MT103" s="77"/>
      <c r="MU103" s="11"/>
      <c r="NA103" s="73"/>
      <c r="NB103" s="73"/>
      <c r="NC103" s="73"/>
      <c r="ND103" s="73"/>
      <c r="NE103" s="74"/>
      <c r="NF103" s="74"/>
      <c r="NG103" s="77"/>
      <c r="NH103" s="77"/>
      <c r="NI103" s="11"/>
      <c r="NO103" s="73"/>
      <c r="NP103" s="73"/>
      <c r="NQ103" s="73"/>
      <c r="NR103" s="73"/>
      <c r="NS103" s="74"/>
      <c r="NT103" s="74"/>
      <c r="NU103" s="77"/>
      <c r="NV103" s="77"/>
      <c r="NW103" s="11"/>
      <c r="OC103" s="73"/>
      <c r="OD103" s="73"/>
      <c r="OE103" s="73"/>
      <c r="OF103" s="73"/>
      <c r="OG103" s="74"/>
      <c r="OH103" s="74"/>
      <c r="OI103" s="77"/>
      <c r="OJ103" s="77"/>
      <c r="OK103" s="11"/>
      <c r="OQ103" s="73"/>
      <c r="OR103" s="73"/>
      <c r="OS103" s="73"/>
      <c r="OT103" s="73"/>
      <c r="OU103" s="74"/>
      <c r="OV103" s="74"/>
      <c r="OW103" s="77"/>
      <c r="OX103" s="77"/>
      <c r="OY103" s="11"/>
      <c r="PE103" s="73"/>
      <c r="PF103" s="73"/>
      <c r="PG103" s="73"/>
      <c r="PH103" s="73"/>
      <c r="PI103" s="74"/>
      <c r="PJ103" s="74"/>
      <c r="PK103" s="77"/>
      <c r="PL103" s="77"/>
      <c r="PM103" s="11"/>
      <c r="PS103" s="73"/>
      <c r="PT103" s="73"/>
      <c r="PU103" s="73"/>
      <c r="PV103" s="73"/>
      <c r="PW103" s="74"/>
      <c r="PX103" s="74"/>
      <c r="PY103" s="77"/>
      <c r="PZ103" s="77"/>
      <c r="QA103" s="11"/>
      <c r="QG103" s="73"/>
      <c r="QH103" s="73"/>
      <c r="QI103" s="73"/>
      <c r="QJ103" s="73"/>
      <c r="QK103" s="74"/>
      <c r="QL103" s="74"/>
      <c r="QM103" s="77"/>
      <c r="QN103" s="77"/>
      <c r="QO103" s="11"/>
      <c r="QU103" s="73"/>
      <c r="QV103" s="73"/>
      <c r="QW103" s="73"/>
      <c r="QX103" s="73"/>
      <c r="QY103" s="74"/>
      <c r="QZ103" s="74"/>
      <c r="RA103" s="77"/>
      <c r="RB103" s="77"/>
      <c r="RC103" s="11"/>
      <c r="RI103" s="73"/>
      <c r="RJ103" s="73"/>
      <c r="RK103" s="73"/>
      <c r="RL103" s="73"/>
      <c r="RM103" s="74"/>
      <c r="RN103" s="74"/>
      <c r="RO103" s="77"/>
      <c r="RP103" s="77"/>
      <c r="RQ103" s="11"/>
      <c r="RW103" s="73"/>
      <c r="RX103" s="73"/>
      <c r="RY103" s="73"/>
      <c r="RZ103" s="73"/>
      <c r="SA103" s="74"/>
      <c r="SB103" s="74"/>
      <c r="SC103" s="77"/>
      <c r="SD103" s="77"/>
      <c r="SE103" s="11"/>
      <c r="SK103" s="73"/>
      <c r="SL103" s="73"/>
      <c r="SM103" s="73"/>
      <c r="SN103" s="73"/>
      <c r="SO103" s="74"/>
      <c r="SP103" s="74"/>
      <c r="SQ103" s="77"/>
      <c r="SR103" s="77"/>
      <c r="SS103" s="11"/>
      <c r="SY103" s="73"/>
      <c r="SZ103" s="73"/>
      <c r="TA103" s="73"/>
      <c r="TB103" s="73"/>
      <c r="TC103" s="74"/>
      <c r="TD103" s="74"/>
      <c r="TE103" s="77"/>
      <c r="TF103" s="77"/>
      <c r="TG103" s="11"/>
      <c r="TM103" s="73"/>
      <c r="TN103" s="73"/>
      <c r="TO103" s="73"/>
      <c r="TP103" s="73"/>
      <c r="TQ103" s="74"/>
      <c r="TR103" s="74"/>
      <c r="TS103" s="77"/>
      <c r="TT103" s="77"/>
      <c r="TU103" s="11"/>
      <c r="UA103" s="73"/>
      <c r="UB103" s="73"/>
      <c r="UC103" s="73"/>
      <c r="UD103" s="73"/>
      <c r="UE103" s="74"/>
      <c r="UF103" s="74"/>
      <c r="UG103" s="77"/>
      <c r="UH103" s="77"/>
      <c r="UI103" s="11"/>
      <c r="UO103" s="73"/>
      <c r="UP103" s="73"/>
      <c r="UQ103" s="73"/>
      <c r="UR103" s="73"/>
      <c r="US103" s="74"/>
      <c r="UT103" s="74"/>
      <c r="UU103" s="77"/>
      <c r="UV103" s="77"/>
      <c r="UW103" s="11"/>
      <c r="VC103" s="73"/>
      <c r="VD103" s="73"/>
      <c r="VE103" s="73"/>
      <c r="VF103" s="73"/>
      <c r="VG103" s="74"/>
      <c r="VH103" s="74"/>
      <c r="VI103" s="77"/>
      <c r="VJ103" s="77"/>
      <c r="VK103" s="11"/>
      <c r="VQ103" s="73"/>
      <c r="VR103" s="73"/>
      <c r="VS103" s="73"/>
      <c r="VT103" s="73"/>
      <c r="VU103" s="74"/>
      <c r="VV103" s="74"/>
      <c r="VW103" s="77"/>
      <c r="VX103" s="77"/>
      <c r="VY103" s="11"/>
      <c r="WE103" s="73"/>
      <c r="WF103" s="73"/>
      <c r="WG103" s="73"/>
      <c r="WH103" s="73"/>
      <c r="WI103" s="74"/>
      <c r="WJ103" s="74"/>
      <c r="WK103" s="77"/>
      <c r="WL103" s="77"/>
      <c r="WM103" s="11"/>
      <c r="WS103" s="73"/>
      <c r="WT103" s="73"/>
      <c r="WU103" s="73"/>
      <c r="WV103" s="73"/>
      <c r="WW103" s="74"/>
      <c r="WX103" s="74"/>
      <c r="WY103" s="77"/>
      <c r="WZ103" s="77"/>
      <c r="XA103" s="11"/>
      <c r="XG103" s="73"/>
      <c r="XH103" s="73"/>
      <c r="XI103" s="73"/>
      <c r="XJ103" s="73"/>
      <c r="XK103" s="74"/>
      <c r="XL103" s="74"/>
      <c r="XM103" s="77"/>
      <c r="XN103" s="77"/>
      <c r="XO103" s="11"/>
      <c r="XU103" s="73"/>
      <c r="XV103" s="73"/>
      <c r="XW103" s="73"/>
      <c r="XX103" s="73"/>
      <c r="XY103" s="74"/>
      <c r="XZ103" s="74"/>
      <c r="YA103" s="77"/>
      <c r="YB103" s="77"/>
      <c r="YC103" s="11"/>
      <c r="YI103" s="73"/>
      <c r="YJ103" s="73"/>
      <c r="YK103" s="73"/>
      <c r="YL103" s="73"/>
      <c r="YM103" s="74"/>
      <c r="YN103" s="74"/>
      <c r="YO103" s="77"/>
      <c r="YP103" s="77"/>
      <c r="YQ103" s="11"/>
      <c r="YW103" s="73"/>
      <c r="YX103" s="73"/>
      <c r="YY103" s="73"/>
      <c r="YZ103" s="73"/>
      <c r="ZA103" s="74"/>
      <c r="ZB103" s="74"/>
      <c r="ZC103" s="77"/>
      <c r="ZD103" s="77"/>
      <c r="ZE103" s="11"/>
      <c r="ZK103" s="73"/>
      <c r="ZL103" s="73"/>
      <c r="ZM103" s="73"/>
      <c r="ZN103" s="73"/>
      <c r="ZO103" s="74"/>
      <c r="ZP103" s="74"/>
      <c r="ZQ103" s="77"/>
      <c r="ZR103" s="77"/>
      <c r="ZS103" s="11"/>
      <c r="ZY103" s="73"/>
      <c r="ZZ103" s="73"/>
      <c r="AAA103" s="73"/>
      <c r="AAB103" s="73"/>
      <c r="AAC103" s="74"/>
      <c r="AAD103" s="74"/>
      <c r="AAE103" s="77"/>
      <c r="AAF103" s="77"/>
      <c r="AAG103" s="11"/>
      <c r="AAM103" s="73"/>
      <c r="AAN103" s="73"/>
      <c r="AAO103" s="73"/>
      <c r="AAP103" s="73"/>
      <c r="AAQ103" s="74"/>
      <c r="AAR103" s="74"/>
      <c r="AAS103" s="77"/>
      <c r="AAT103" s="77"/>
      <c r="AAU103" s="11"/>
      <c r="ABA103" s="73"/>
      <c r="ABB103" s="73"/>
      <c r="ABC103" s="73"/>
      <c r="ABD103" s="73"/>
      <c r="ABE103" s="74"/>
      <c r="ABF103" s="74"/>
      <c r="ABG103" s="77"/>
      <c r="ABH103" s="77"/>
      <c r="ABI103" s="11"/>
      <c r="ABO103" s="73"/>
      <c r="ABP103" s="73"/>
      <c r="ABQ103" s="73"/>
      <c r="ABR103" s="73"/>
      <c r="ABS103" s="74"/>
      <c r="ABT103" s="74"/>
      <c r="ABU103" s="77"/>
      <c r="ABV103" s="77"/>
      <c r="ABW103" s="11"/>
      <c r="ACC103" s="73"/>
      <c r="ACD103" s="73"/>
      <c r="ACE103" s="73"/>
      <c r="ACF103" s="73"/>
      <c r="ACG103" s="74"/>
      <c r="ACH103" s="74"/>
      <c r="ACI103" s="77"/>
      <c r="ACJ103" s="77"/>
      <c r="ACK103" s="11"/>
      <c r="ACQ103" s="73"/>
      <c r="ACR103" s="73"/>
      <c r="ACS103" s="73"/>
      <c r="ACT103" s="73"/>
      <c r="ACU103" s="74"/>
      <c r="ACV103" s="74"/>
      <c r="ACW103" s="77"/>
      <c r="ACX103" s="77"/>
      <c r="ACY103" s="11"/>
      <c r="ADE103" s="73"/>
      <c r="ADF103" s="73"/>
      <c r="ADG103" s="73"/>
      <c r="ADH103" s="73"/>
      <c r="ADI103" s="74"/>
      <c r="ADJ103" s="74"/>
      <c r="ADK103" s="77"/>
      <c r="ADL103" s="77"/>
      <c r="ADM103" s="11"/>
      <c r="ADS103" s="73"/>
      <c r="ADT103" s="73"/>
      <c r="ADU103" s="73"/>
      <c r="ADV103" s="73"/>
      <c r="ADW103" s="74"/>
      <c r="ADX103" s="74"/>
      <c r="ADY103" s="77"/>
      <c r="ADZ103" s="77"/>
      <c r="AEA103" s="11"/>
      <c r="AEG103" s="73"/>
      <c r="AEH103" s="73"/>
      <c r="AEI103" s="73"/>
      <c r="AEJ103" s="73"/>
      <c r="AEK103" s="74"/>
      <c r="AEL103" s="74"/>
      <c r="AEM103" s="77"/>
      <c r="AEN103" s="77"/>
      <c r="AEO103" s="11"/>
      <c r="AEU103" s="73"/>
      <c r="AEV103" s="73"/>
      <c r="AEW103" s="73"/>
      <c r="AEX103" s="73"/>
      <c r="AEY103" s="74"/>
      <c r="AEZ103" s="74"/>
      <c r="AFA103" s="77"/>
      <c r="AFB103" s="77"/>
      <c r="AFC103" s="11"/>
      <c r="AFI103" s="73"/>
      <c r="AFJ103" s="73"/>
      <c r="AFK103" s="73"/>
      <c r="AFL103" s="73"/>
      <c r="AFM103" s="74"/>
      <c r="AFN103" s="74"/>
      <c r="AFO103" s="77"/>
      <c r="AFP103" s="77"/>
      <c r="AFQ103" s="11"/>
      <c r="AFW103" s="73"/>
      <c r="AFX103" s="73"/>
      <c r="AFY103" s="73"/>
      <c r="AFZ103" s="73"/>
      <c r="AGA103" s="74"/>
      <c r="AGB103" s="74"/>
      <c r="AGC103" s="77"/>
      <c r="AGD103" s="77"/>
      <c r="AGE103" s="11"/>
      <c r="AGK103" s="73"/>
      <c r="AGL103" s="73"/>
      <c r="AGM103" s="73"/>
      <c r="AGN103" s="73"/>
      <c r="AGO103" s="74"/>
      <c r="AGP103" s="74"/>
      <c r="AGQ103" s="77"/>
      <c r="AGR103" s="77"/>
      <c r="AGS103" s="11"/>
      <c r="AGY103" s="73"/>
      <c r="AGZ103" s="73"/>
      <c r="AHA103" s="73"/>
      <c r="AHB103" s="73"/>
      <c r="AHC103" s="74"/>
      <c r="AHD103" s="74"/>
      <c r="AHE103" s="77"/>
      <c r="AHF103" s="77"/>
      <c r="AHG103" s="11"/>
      <c r="AHM103" s="73"/>
      <c r="AHN103" s="73"/>
      <c r="AHO103" s="73"/>
      <c r="AHP103" s="73"/>
      <c r="AHQ103" s="74"/>
      <c r="AHR103" s="74"/>
      <c r="AHS103" s="77"/>
      <c r="AHT103" s="77"/>
      <c r="AHU103" s="11"/>
      <c r="AIA103" s="73"/>
      <c r="AIB103" s="73"/>
      <c r="AIC103" s="73"/>
      <c r="AID103" s="73"/>
      <c r="AIE103" s="74"/>
      <c r="AIF103" s="74"/>
      <c r="AIG103" s="77"/>
      <c r="AIH103" s="77"/>
      <c r="AII103" s="11"/>
      <c r="AIO103" s="73"/>
      <c r="AIP103" s="73"/>
      <c r="AIQ103" s="73"/>
      <c r="AIR103" s="73"/>
      <c r="AIS103" s="74"/>
      <c r="AIT103" s="74"/>
      <c r="AIU103" s="77"/>
      <c r="AIV103" s="77"/>
      <c r="AIW103" s="11"/>
      <c r="AJC103" s="73"/>
      <c r="AJD103" s="73"/>
      <c r="AJE103" s="73"/>
      <c r="AJF103" s="73"/>
      <c r="AJG103" s="74"/>
      <c r="AJH103" s="74"/>
      <c r="AJI103" s="77"/>
      <c r="AJJ103" s="77"/>
      <c r="AJK103" s="11"/>
      <c r="AJQ103" s="73"/>
      <c r="AJR103" s="73"/>
      <c r="AJS103" s="73"/>
      <c r="AJT103" s="73"/>
      <c r="AJU103" s="74"/>
      <c r="AJV103" s="74"/>
      <c r="AJW103" s="77"/>
      <c r="AJX103" s="77"/>
      <c r="AJY103" s="11"/>
      <c r="AKE103" s="73"/>
      <c r="AKF103" s="73"/>
      <c r="AKG103" s="73"/>
      <c r="AKH103" s="73"/>
      <c r="AKI103" s="74"/>
      <c r="AKJ103" s="74"/>
      <c r="AKK103" s="77"/>
      <c r="AKL103" s="77"/>
      <c r="AKM103" s="11"/>
      <c r="AKS103" s="73"/>
      <c r="AKT103" s="73"/>
      <c r="AKU103" s="73"/>
      <c r="AKV103" s="73"/>
      <c r="AKW103" s="74"/>
      <c r="AKX103" s="74"/>
      <c r="AKY103" s="77"/>
      <c r="AKZ103" s="77"/>
      <c r="ALA103" s="11"/>
      <c r="ALG103" s="73"/>
      <c r="ALH103" s="73"/>
      <c r="ALI103" s="73"/>
      <c r="ALJ103" s="73"/>
      <c r="ALK103" s="74"/>
      <c r="ALL103" s="74"/>
      <c r="ALM103" s="77"/>
      <c r="ALN103" s="77"/>
      <c r="ALO103" s="11"/>
      <c r="ALU103" s="73"/>
      <c r="ALV103" s="73"/>
      <c r="ALW103" s="73"/>
      <c r="ALX103" s="73"/>
      <c r="ALY103" s="74"/>
      <c r="ALZ103" s="74"/>
      <c r="AMA103" s="77"/>
      <c r="AMB103" s="77"/>
      <c r="AMC103" s="11"/>
      <c r="AMI103" s="73"/>
      <c r="AMJ103" s="73"/>
      <c r="AMK103" s="73"/>
      <c r="AML103" s="73"/>
      <c r="AMM103" s="74"/>
      <c r="AMN103" s="74"/>
      <c r="AMO103" s="77"/>
      <c r="AMP103" s="77"/>
      <c r="AMQ103" s="11"/>
      <c r="AMW103" s="73"/>
      <c r="AMX103" s="73"/>
      <c r="AMY103" s="73"/>
      <c r="AMZ103" s="73"/>
      <c r="ANA103" s="74"/>
      <c r="ANB103" s="74"/>
      <c r="ANC103" s="77"/>
      <c r="AND103" s="77"/>
      <c r="ANE103" s="11"/>
      <c r="ANK103" s="73"/>
      <c r="ANL103" s="73"/>
      <c r="ANM103" s="73"/>
      <c r="ANN103" s="73"/>
      <c r="ANO103" s="74"/>
      <c r="ANP103" s="74"/>
      <c r="ANQ103" s="77"/>
      <c r="ANR103" s="77"/>
      <c r="ANS103" s="11"/>
      <c r="ANY103" s="73"/>
      <c r="ANZ103" s="73"/>
      <c r="AOA103" s="73"/>
      <c r="AOB103" s="73"/>
      <c r="AOC103" s="74"/>
      <c r="AOD103" s="74"/>
      <c r="AOE103" s="77"/>
      <c r="AOF103" s="77"/>
      <c r="AOG103" s="11"/>
      <c r="AOM103" s="73"/>
      <c r="AON103" s="73"/>
      <c r="AOO103" s="73"/>
      <c r="AOP103" s="73"/>
      <c r="AOQ103" s="74"/>
      <c r="AOR103" s="74"/>
      <c r="AOS103" s="77"/>
      <c r="AOT103" s="77"/>
      <c r="AOU103" s="11"/>
      <c r="APA103" s="73"/>
      <c r="APB103" s="73"/>
      <c r="APC103" s="73"/>
      <c r="APD103" s="73"/>
      <c r="APE103" s="74"/>
      <c r="APF103" s="74"/>
      <c r="APG103" s="77"/>
      <c r="APH103" s="77"/>
      <c r="API103" s="11"/>
      <c r="APO103" s="73"/>
      <c r="APP103" s="73"/>
      <c r="APQ103" s="73"/>
      <c r="APR103" s="73"/>
      <c r="APS103" s="74"/>
      <c r="APT103" s="74"/>
      <c r="APU103" s="77"/>
      <c r="APV103" s="77"/>
      <c r="APW103" s="11"/>
      <c r="AQC103" s="73"/>
      <c r="AQD103" s="73"/>
      <c r="AQE103" s="73"/>
      <c r="AQF103" s="73"/>
      <c r="AQG103" s="74"/>
      <c r="AQH103" s="74"/>
      <c r="AQI103" s="77"/>
      <c r="AQJ103" s="77"/>
      <c r="AQK103" s="11"/>
      <c r="AQQ103" s="73"/>
      <c r="AQR103" s="73"/>
      <c r="AQS103" s="73"/>
      <c r="AQT103" s="73"/>
      <c r="AQU103" s="74"/>
      <c r="AQV103" s="74"/>
      <c r="AQW103" s="77"/>
      <c r="AQX103" s="77"/>
      <c r="AQY103" s="11"/>
      <c r="ARE103" s="73"/>
      <c r="ARF103" s="73"/>
      <c r="ARG103" s="73"/>
      <c r="ARH103" s="73"/>
      <c r="ARI103" s="74"/>
      <c r="ARJ103" s="74"/>
      <c r="ARK103" s="77"/>
      <c r="ARL103" s="77"/>
      <c r="ARM103" s="11"/>
      <c r="ARS103" s="73"/>
      <c r="ART103" s="73"/>
      <c r="ARU103" s="73"/>
      <c r="ARV103" s="73"/>
      <c r="ARW103" s="74"/>
      <c r="ARX103" s="74"/>
      <c r="ARY103" s="77"/>
      <c r="ARZ103" s="77"/>
      <c r="ASA103" s="11"/>
      <c r="ASG103" s="73"/>
      <c r="ASH103" s="73"/>
      <c r="ASI103" s="73"/>
      <c r="ASJ103" s="73"/>
      <c r="ASK103" s="74"/>
      <c r="ASL103" s="74"/>
      <c r="ASM103" s="77"/>
      <c r="ASN103" s="77"/>
      <c r="ASO103" s="11"/>
      <c r="ASU103" s="73"/>
      <c r="ASV103" s="73"/>
      <c r="ASW103" s="73"/>
      <c r="ASX103" s="73"/>
      <c r="ASY103" s="74"/>
      <c r="ASZ103" s="74"/>
      <c r="ATA103" s="77"/>
      <c r="ATB103" s="77"/>
      <c r="ATC103" s="11"/>
      <c r="ATI103" s="73"/>
      <c r="ATJ103" s="73"/>
      <c r="ATK103" s="73"/>
      <c r="ATL103" s="73"/>
      <c r="ATM103" s="74"/>
      <c r="ATN103" s="74"/>
      <c r="ATO103" s="77"/>
      <c r="ATP103" s="77"/>
      <c r="ATQ103" s="11"/>
      <c r="ATW103" s="73"/>
      <c r="ATX103" s="73"/>
      <c r="ATY103" s="73"/>
      <c r="ATZ103" s="73"/>
      <c r="AUA103" s="74"/>
      <c r="AUB103" s="74"/>
      <c r="AUC103" s="77"/>
      <c r="AUD103" s="77"/>
      <c r="AUE103" s="11"/>
      <c r="AUK103" s="73"/>
      <c r="AUL103" s="73"/>
      <c r="AUM103" s="73"/>
      <c r="AUN103" s="73"/>
      <c r="AUO103" s="74"/>
      <c r="AUP103" s="74"/>
      <c r="AUQ103" s="77"/>
      <c r="AUR103" s="77"/>
      <c r="AUS103" s="11"/>
      <c r="AUY103" s="73"/>
      <c r="AUZ103" s="73"/>
      <c r="AVA103" s="73"/>
      <c r="AVB103" s="73"/>
      <c r="AVC103" s="74"/>
      <c r="AVD103" s="74"/>
      <c r="AVE103" s="77"/>
      <c r="AVF103" s="77"/>
      <c r="AVG103" s="11"/>
      <c r="AVM103" s="73"/>
      <c r="AVN103" s="73"/>
      <c r="AVO103" s="73"/>
      <c r="AVP103" s="73"/>
      <c r="AVQ103" s="74"/>
      <c r="AVR103" s="74"/>
      <c r="AVS103" s="77"/>
      <c r="AVT103" s="77"/>
      <c r="AVU103" s="11"/>
      <c r="AWA103" s="73"/>
      <c r="AWB103" s="73"/>
      <c r="AWC103" s="73"/>
      <c r="AWD103" s="73"/>
      <c r="AWE103" s="74"/>
      <c r="AWF103" s="74"/>
      <c r="AWG103" s="77"/>
      <c r="AWH103" s="77"/>
      <c r="AWI103" s="11"/>
      <c r="AWO103" s="73"/>
      <c r="AWP103" s="73"/>
      <c r="AWQ103" s="73"/>
      <c r="AWR103" s="73"/>
      <c r="AWS103" s="74"/>
      <c r="AWT103" s="74"/>
      <c r="AWU103" s="77"/>
      <c r="AWV103" s="77"/>
      <c r="AWW103" s="11"/>
      <c r="AXC103" s="73"/>
      <c r="AXD103" s="73"/>
      <c r="AXE103" s="73"/>
      <c r="AXF103" s="73"/>
      <c r="AXG103" s="74"/>
      <c r="AXH103" s="74"/>
      <c r="AXI103" s="77"/>
      <c r="AXJ103" s="77"/>
      <c r="AXK103" s="11"/>
      <c r="AXQ103" s="73"/>
      <c r="AXR103" s="73"/>
      <c r="AXS103" s="73"/>
      <c r="AXT103" s="73"/>
      <c r="AXU103" s="74"/>
      <c r="AXV103" s="74"/>
      <c r="AXW103" s="77"/>
      <c r="AXX103" s="77"/>
      <c r="AXY103" s="11"/>
      <c r="AYE103" s="73"/>
      <c r="AYF103" s="73"/>
      <c r="AYG103" s="73"/>
      <c r="AYH103" s="73"/>
      <c r="AYI103" s="74"/>
      <c r="AYJ103" s="74"/>
      <c r="AYK103" s="77"/>
      <c r="AYL103" s="77"/>
      <c r="AYM103" s="11"/>
      <c r="AYS103" s="73"/>
      <c r="AYT103" s="73"/>
      <c r="AYU103" s="73"/>
      <c r="AYV103" s="73"/>
      <c r="AYW103" s="74"/>
      <c r="AYX103" s="74"/>
      <c r="AYY103" s="77"/>
      <c r="AYZ103" s="77"/>
      <c r="AZA103" s="11"/>
      <c r="AZG103" s="73"/>
      <c r="AZH103" s="73"/>
      <c r="AZI103" s="73"/>
      <c r="AZJ103" s="73"/>
      <c r="AZK103" s="74"/>
      <c r="AZL103" s="74"/>
      <c r="AZM103" s="77"/>
      <c r="AZN103" s="77"/>
      <c r="AZO103" s="11"/>
      <c r="AZU103" s="73"/>
      <c r="AZV103" s="73"/>
      <c r="AZW103" s="73"/>
      <c r="AZX103" s="73"/>
      <c r="AZY103" s="74"/>
      <c r="AZZ103" s="74"/>
      <c r="BAA103" s="77"/>
      <c r="BAB103" s="77"/>
      <c r="BAC103" s="11"/>
      <c r="BAI103" s="73"/>
      <c r="BAJ103" s="73"/>
      <c r="BAK103" s="73"/>
      <c r="BAL103" s="73"/>
      <c r="BAM103" s="74"/>
      <c r="BAN103" s="74"/>
      <c r="BAO103" s="77"/>
      <c r="BAP103" s="77"/>
      <c r="BAQ103" s="11"/>
      <c r="BAW103" s="73"/>
      <c r="BAX103" s="73"/>
      <c r="BAY103" s="73"/>
      <c r="BAZ103" s="73"/>
      <c r="BBA103" s="74"/>
      <c r="BBB103" s="74"/>
      <c r="BBC103" s="77"/>
      <c r="BBD103" s="77"/>
      <c r="BBE103" s="11"/>
      <c r="BBK103" s="73"/>
      <c r="BBL103" s="73"/>
      <c r="BBM103" s="73"/>
      <c r="BBN103" s="73"/>
      <c r="BBO103" s="74"/>
      <c r="BBP103" s="74"/>
      <c r="BBQ103" s="77"/>
      <c r="BBR103" s="77"/>
      <c r="BBS103" s="11"/>
      <c r="BBY103" s="73"/>
      <c r="BBZ103" s="73"/>
      <c r="BCA103" s="73"/>
      <c r="BCB103" s="73"/>
      <c r="BCC103" s="74"/>
      <c r="BCD103" s="74"/>
      <c r="BCE103" s="77"/>
      <c r="BCF103" s="77"/>
      <c r="BCG103" s="11"/>
      <c r="BCM103" s="73"/>
      <c r="BCN103" s="73"/>
      <c r="BCO103" s="73"/>
      <c r="BCP103" s="73"/>
      <c r="BCQ103" s="74"/>
      <c r="BCR103" s="74"/>
      <c r="BCS103" s="77"/>
      <c r="BCT103" s="77"/>
      <c r="BCU103" s="11"/>
      <c r="BDA103" s="73"/>
      <c r="BDB103" s="73"/>
      <c r="BDC103" s="73"/>
      <c r="BDD103" s="73"/>
      <c r="BDE103" s="74"/>
      <c r="BDF103" s="74"/>
      <c r="BDG103" s="77"/>
      <c r="BDH103" s="77"/>
      <c r="BDI103" s="11"/>
      <c r="BDO103" s="73"/>
      <c r="BDP103" s="73"/>
      <c r="BDQ103" s="73"/>
      <c r="BDR103" s="73"/>
      <c r="BDS103" s="74"/>
      <c r="BDT103" s="74"/>
      <c r="BDU103" s="77"/>
      <c r="BDV103" s="77"/>
      <c r="BDW103" s="11"/>
      <c r="BEC103" s="73"/>
      <c r="BED103" s="73"/>
      <c r="BEE103" s="73"/>
      <c r="BEF103" s="73"/>
      <c r="BEG103" s="74"/>
      <c r="BEH103" s="74"/>
      <c r="BEI103" s="77"/>
      <c r="BEJ103" s="77"/>
      <c r="BEK103" s="11"/>
      <c r="BEQ103" s="73"/>
      <c r="BER103" s="73"/>
      <c r="BES103" s="73"/>
      <c r="BET103" s="73"/>
      <c r="BEU103" s="74"/>
      <c r="BEV103" s="74"/>
      <c r="BEW103" s="77"/>
      <c r="BEX103" s="77"/>
      <c r="BEY103" s="11"/>
      <c r="BFE103" s="73"/>
      <c r="BFF103" s="73"/>
      <c r="BFG103" s="73"/>
      <c r="BFH103" s="73"/>
      <c r="BFI103" s="74"/>
      <c r="BFJ103" s="74"/>
      <c r="BFK103" s="77"/>
      <c r="BFL103" s="77"/>
      <c r="BFM103" s="11"/>
      <c r="BFS103" s="73"/>
      <c r="BFT103" s="73"/>
      <c r="BFU103" s="73"/>
      <c r="BFV103" s="73"/>
      <c r="BFW103" s="74"/>
      <c r="BFX103" s="74"/>
      <c r="BFY103" s="77"/>
      <c r="BFZ103" s="77"/>
      <c r="BGA103" s="11"/>
      <c r="BGG103" s="73"/>
      <c r="BGH103" s="73"/>
      <c r="BGI103" s="73"/>
      <c r="BGJ103" s="73"/>
      <c r="BGK103" s="74"/>
      <c r="BGL103" s="74"/>
      <c r="BGM103" s="77"/>
      <c r="BGN103" s="77"/>
      <c r="BGO103" s="11"/>
      <c r="BGU103" s="73"/>
      <c r="BGV103" s="73"/>
      <c r="BGW103" s="73"/>
      <c r="BGX103" s="73"/>
      <c r="BGY103" s="74"/>
      <c r="BGZ103" s="74"/>
      <c r="BHA103" s="77"/>
      <c r="BHB103" s="77"/>
      <c r="BHC103" s="11"/>
      <c r="BHI103" s="73"/>
      <c r="BHJ103" s="73"/>
      <c r="BHK103" s="73"/>
      <c r="BHL103" s="73"/>
      <c r="BHM103" s="74"/>
      <c r="BHN103" s="74"/>
      <c r="BHO103" s="77"/>
      <c r="BHP103" s="77"/>
      <c r="BHQ103" s="11"/>
      <c r="BHW103" s="73"/>
      <c r="BHX103" s="73"/>
      <c r="BHY103" s="73"/>
      <c r="BHZ103" s="73"/>
      <c r="BIA103" s="74"/>
      <c r="BIB103" s="74"/>
      <c r="BIC103" s="77"/>
      <c r="BID103" s="77"/>
      <c r="BIE103" s="11"/>
      <c r="BIK103" s="73"/>
      <c r="BIL103" s="73"/>
      <c r="BIM103" s="73"/>
      <c r="BIN103" s="73"/>
      <c r="BIO103" s="74"/>
      <c r="BIP103" s="74"/>
      <c r="BIQ103" s="77"/>
      <c r="BIR103" s="77"/>
      <c r="BIS103" s="11"/>
      <c r="BIY103" s="73"/>
      <c r="BIZ103" s="73"/>
      <c r="BJA103" s="73"/>
      <c r="BJB103" s="73"/>
      <c r="BJC103" s="74"/>
      <c r="BJD103" s="74"/>
      <c r="BJE103" s="77"/>
      <c r="BJF103" s="77"/>
      <c r="BJG103" s="11"/>
      <c r="BJM103" s="73"/>
      <c r="BJN103" s="73"/>
      <c r="BJO103" s="73"/>
      <c r="BJP103" s="73"/>
      <c r="BJQ103" s="74"/>
      <c r="BJR103" s="74"/>
      <c r="BJS103" s="77"/>
      <c r="BJT103" s="77"/>
      <c r="BJU103" s="11"/>
      <c r="BKA103" s="73"/>
      <c r="BKB103" s="73"/>
      <c r="BKC103" s="73"/>
      <c r="BKD103" s="73"/>
      <c r="BKE103" s="74"/>
      <c r="BKF103" s="74"/>
      <c r="BKG103" s="77"/>
      <c r="BKH103" s="77"/>
      <c r="BKI103" s="11"/>
      <c r="BKO103" s="73"/>
      <c r="BKP103" s="73"/>
      <c r="BKQ103" s="73"/>
      <c r="BKR103" s="73"/>
      <c r="BKS103" s="74"/>
      <c r="BKT103" s="74"/>
      <c r="BKU103" s="77"/>
      <c r="BKV103" s="77"/>
      <c r="BKW103" s="11"/>
      <c r="BLC103" s="73"/>
      <c r="BLD103" s="73"/>
      <c r="BLE103" s="73"/>
      <c r="BLF103" s="73"/>
      <c r="BLG103" s="74"/>
      <c r="BLH103" s="74"/>
      <c r="BLI103" s="77"/>
      <c r="BLJ103" s="77"/>
      <c r="BLK103" s="11"/>
      <c r="BLQ103" s="73"/>
      <c r="BLR103" s="73"/>
      <c r="BLS103" s="73"/>
      <c r="BLT103" s="73"/>
      <c r="BLU103" s="74"/>
      <c r="BLV103" s="74"/>
      <c r="BLW103" s="77"/>
      <c r="BLX103" s="77"/>
      <c r="BLY103" s="11"/>
      <c r="BME103" s="73"/>
      <c r="BMF103" s="73"/>
      <c r="BMG103" s="73"/>
      <c r="BMH103" s="73"/>
      <c r="BMI103" s="74"/>
      <c r="BMJ103" s="74"/>
      <c r="BMK103" s="77"/>
      <c r="BML103" s="77"/>
      <c r="BMM103" s="11"/>
      <c r="BMS103" s="73"/>
      <c r="BMT103" s="73"/>
      <c r="BMU103" s="73"/>
      <c r="BMV103" s="73"/>
      <c r="BMW103" s="74"/>
      <c r="BMX103" s="74"/>
      <c r="BMY103" s="77"/>
      <c r="BMZ103" s="77"/>
      <c r="BNA103" s="11"/>
      <c r="BNG103" s="73"/>
      <c r="BNH103" s="73"/>
      <c r="BNI103" s="73"/>
      <c r="BNJ103" s="73"/>
      <c r="BNK103" s="74"/>
      <c r="BNL103" s="74"/>
      <c r="BNM103" s="77"/>
      <c r="BNN103" s="77"/>
      <c r="BNO103" s="11"/>
      <c r="BNU103" s="73"/>
      <c r="BNV103" s="73"/>
      <c r="BNW103" s="73"/>
      <c r="BNX103" s="73"/>
      <c r="BNY103" s="74"/>
      <c r="BNZ103" s="74"/>
      <c r="BOA103" s="77"/>
      <c r="BOB103" s="77"/>
      <c r="BOC103" s="11"/>
      <c r="BOI103" s="73"/>
      <c r="BOJ103" s="73"/>
      <c r="BOK103" s="73"/>
      <c r="BOL103" s="73"/>
      <c r="BOM103" s="74"/>
      <c r="BON103" s="74"/>
      <c r="BOO103" s="77"/>
      <c r="BOP103" s="77"/>
      <c r="BOQ103" s="11"/>
      <c r="BOW103" s="73"/>
      <c r="BOX103" s="73"/>
      <c r="BOY103" s="73"/>
      <c r="BOZ103" s="73"/>
      <c r="BPA103" s="74"/>
      <c r="BPB103" s="74"/>
      <c r="BPC103" s="77"/>
      <c r="BPD103" s="77"/>
      <c r="BPE103" s="11"/>
      <c r="BPK103" s="73"/>
      <c r="BPL103" s="73"/>
      <c r="BPM103" s="73"/>
      <c r="BPN103" s="73"/>
      <c r="BPO103" s="74"/>
      <c r="BPP103" s="74"/>
      <c r="BPQ103" s="77"/>
      <c r="BPR103" s="77"/>
      <c r="BPS103" s="11"/>
      <c r="BPY103" s="73"/>
      <c r="BPZ103" s="73"/>
      <c r="BQA103" s="73"/>
      <c r="BQB103" s="73"/>
      <c r="BQC103" s="74"/>
      <c r="BQD103" s="74"/>
      <c r="BQE103" s="77"/>
      <c r="BQF103" s="77"/>
      <c r="BQG103" s="11"/>
      <c r="BQM103" s="73"/>
      <c r="BQN103" s="73"/>
      <c r="BQO103" s="73"/>
      <c r="BQP103" s="73"/>
      <c r="BQQ103" s="74"/>
      <c r="BQR103" s="74"/>
      <c r="BQS103" s="77"/>
      <c r="BQT103" s="77"/>
      <c r="BQU103" s="11"/>
      <c r="BRA103" s="73"/>
      <c r="BRB103" s="73"/>
      <c r="BRC103" s="73"/>
      <c r="BRD103" s="73"/>
      <c r="BRE103" s="74"/>
      <c r="BRF103" s="74"/>
      <c r="BRG103" s="77"/>
      <c r="BRH103" s="77"/>
      <c r="BRI103" s="11"/>
      <c r="BRO103" s="73"/>
      <c r="BRP103" s="73"/>
      <c r="BRQ103" s="73"/>
      <c r="BRR103" s="73"/>
      <c r="BRS103" s="74"/>
      <c r="BRT103" s="74"/>
      <c r="BRU103" s="77"/>
      <c r="BRV103" s="77"/>
      <c r="BRW103" s="11"/>
      <c r="BSC103" s="73"/>
      <c r="BSD103" s="73"/>
      <c r="BSE103" s="73"/>
      <c r="BSF103" s="73"/>
      <c r="BSG103" s="74"/>
      <c r="BSH103" s="74"/>
      <c r="BSI103" s="77"/>
      <c r="BSJ103" s="77"/>
      <c r="BSK103" s="11"/>
      <c r="BSQ103" s="73"/>
      <c r="BSR103" s="73"/>
      <c r="BSS103" s="73"/>
      <c r="BST103" s="73"/>
      <c r="BSU103" s="74"/>
      <c r="BSV103" s="74"/>
      <c r="BSW103" s="77"/>
      <c r="BSX103" s="77"/>
      <c r="BSY103" s="11"/>
      <c r="BTE103" s="73"/>
      <c r="BTF103" s="73"/>
      <c r="BTG103" s="73"/>
      <c r="BTH103" s="73"/>
      <c r="BTI103" s="74"/>
      <c r="BTJ103" s="74"/>
      <c r="BTK103" s="77"/>
      <c r="BTL103" s="77"/>
      <c r="BTM103" s="11"/>
      <c r="BTS103" s="73"/>
      <c r="BTT103" s="73"/>
      <c r="BTU103" s="73"/>
      <c r="BTV103" s="73"/>
      <c r="BTW103" s="74"/>
      <c r="BTX103" s="74"/>
      <c r="BTY103" s="77"/>
      <c r="BTZ103" s="77"/>
      <c r="BUA103" s="11"/>
      <c r="BUG103" s="73"/>
      <c r="BUH103" s="73"/>
      <c r="BUI103" s="73"/>
      <c r="BUJ103" s="73"/>
      <c r="BUK103" s="74"/>
      <c r="BUL103" s="74"/>
      <c r="BUM103" s="77"/>
      <c r="BUN103" s="77"/>
      <c r="BUO103" s="11"/>
      <c r="BUU103" s="73"/>
      <c r="BUV103" s="73"/>
      <c r="BUW103" s="73"/>
      <c r="BUX103" s="73"/>
      <c r="BUY103" s="74"/>
      <c r="BUZ103" s="74"/>
      <c r="BVA103" s="77"/>
      <c r="BVB103" s="77"/>
      <c r="BVC103" s="11"/>
      <c r="BVI103" s="73"/>
      <c r="BVJ103" s="73"/>
      <c r="BVK103" s="73"/>
      <c r="BVL103" s="73"/>
      <c r="BVM103" s="74"/>
      <c r="BVN103" s="74"/>
      <c r="BVO103" s="77"/>
      <c r="BVP103" s="77"/>
      <c r="BVQ103" s="11"/>
      <c r="BVW103" s="73"/>
      <c r="BVX103" s="73"/>
      <c r="BVY103" s="73"/>
      <c r="BVZ103" s="73"/>
      <c r="BWA103" s="74"/>
      <c r="BWB103" s="74"/>
      <c r="BWC103" s="77"/>
      <c r="BWD103" s="77"/>
      <c r="BWE103" s="11"/>
      <c r="BWK103" s="73"/>
      <c r="BWL103" s="73"/>
      <c r="BWM103" s="73"/>
      <c r="BWN103" s="73"/>
      <c r="BWO103" s="74"/>
      <c r="BWP103" s="74"/>
      <c r="BWQ103" s="77"/>
      <c r="BWR103" s="77"/>
      <c r="BWS103" s="11"/>
      <c r="BWY103" s="73"/>
      <c r="BWZ103" s="73"/>
      <c r="BXA103" s="73"/>
      <c r="BXB103" s="73"/>
      <c r="BXC103" s="74"/>
      <c r="BXD103" s="74"/>
      <c r="BXE103" s="77"/>
      <c r="BXF103" s="77"/>
      <c r="BXG103" s="11"/>
      <c r="BXM103" s="73"/>
      <c r="BXN103" s="73"/>
      <c r="BXO103" s="73"/>
      <c r="BXP103" s="73"/>
      <c r="BXQ103" s="74"/>
      <c r="BXR103" s="74"/>
      <c r="BXS103" s="77"/>
      <c r="BXT103" s="77"/>
      <c r="BXU103" s="11"/>
      <c r="BYA103" s="73"/>
      <c r="BYB103" s="73"/>
      <c r="BYC103" s="73"/>
      <c r="BYD103" s="73"/>
      <c r="BYE103" s="74"/>
      <c r="BYF103" s="74"/>
      <c r="BYG103" s="77"/>
      <c r="BYH103" s="77"/>
      <c r="BYI103" s="11"/>
      <c r="BYO103" s="73"/>
      <c r="BYP103" s="73"/>
      <c r="BYQ103" s="73"/>
      <c r="BYR103" s="73"/>
      <c r="BYS103" s="74"/>
      <c r="BYT103" s="74"/>
      <c r="BYU103" s="77"/>
      <c r="BYV103" s="77"/>
      <c r="BYW103" s="11"/>
      <c r="BZC103" s="73"/>
      <c r="BZD103" s="73"/>
      <c r="BZE103" s="73"/>
      <c r="BZF103" s="73"/>
      <c r="BZG103" s="74"/>
      <c r="BZH103" s="74"/>
      <c r="BZI103" s="77"/>
      <c r="BZJ103" s="77"/>
      <c r="BZK103" s="11"/>
      <c r="BZQ103" s="73"/>
      <c r="BZR103" s="73"/>
      <c r="BZS103" s="73"/>
      <c r="BZT103" s="73"/>
      <c r="BZU103" s="74"/>
      <c r="BZV103" s="74"/>
      <c r="BZW103" s="77"/>
      <c r="BZX103" s="77"/>
      <c r="BZY103" s="11"/>
      <c r="CAE103" s="73"/>
      <c r="CAF103" s="73"/>
      <c r="CAG103" s="73"/>
      <c r="CAH103" s="73"/>
      <c r="CAI103" s="74"/>
      <c r="CAJ103" s="74"/>
      <c r="CAK103" s="77"/>
      <c r="CAL103" s="77"/>
      <c r="CAM103" s="11"/>
      <c r="CAS103" s="73"/>
      <c r="CAT103" s="73"/>
      <c r="CAU103" s="73"/>
      <c r="CAV103" s="73"/>
      <c r="CAW103" s="74"/>
      <c r="CAX103" s="74"/>
      <c r="CAY103" s="77"/>
      <c r="CAZ103" s="77"/>
      <c r="CBA103" s="11"/>
      <c r="CBG103" s="73"/>
      <c r="CBH103" s="73"/>
      <c r="CBI103" s="73"/>
      <c r="CBJ103" s="73"/>
      <c r="CBK103" s="74"/>
      <c r="CBL103" s="74"/>
      <c r="CBM103" s="77"/>
      <c r="CBN103" s="77"/>
      <c r="CBO103" s="11"/>
      <c r="CBU103" s="73"/>
      <c r="CBV103" s="73"/>
      <c r="CBW103" s="73"/>
      <c r="CBX103" s="73"/>
      <c r="CBY103" s="74"/>
      <c r="CBZ103" s="74"/>
      <c r="CCA103" s="77"/>
      <c r="CCB103" s="77"/>
      <c r="CCC103" s="11"/>
      <c r="CCI103" s="73"/>
      <c r="CCJ103" s="73"/>
      <c r="CCK103" s="73"/>
      <c r="CCL103" s="73"/>
      <c r="CCM103" s="74"/>
      <c r="CCN103" s="74"/>
      <c r="CCO103" s="77"/>
      <c r="CCP103" s="77"/>
      <c r="CCQ103" s="11"/>
      <c r="CCW103" s="73"/>
      <c r="CCX103" s="73"/>
      <c r="CCY103" s="73"/>
      <c r="CCZ103" s="73"/>
      <c r="CDA103" s="74"/>
      <c r="CDB103" s="74"/>
      <c r="CDC103" s="77"/>
      <c r="CDD103" s="77"/>
      <c r="CDE103" s="11"/>
      <c r="CDK103" s="73"/>
      <c r="CDL103" s="73"/>
      <c r="CDM103" s="73"/>
      <c r="CDN103" s="73"/>
      <c r="CDO103" s="74"/>
      <c r="CDP103" s="74"/>
      <c r="CDQ103" s="77"/>
      <c r="CDR103" s="77"/>
      <c r="CDS103" s="11"/>
      <c r="CDY103" s="73"/>
      <c r="CDZ103" s="73"/>
      <c r="CEA103" s="73"/>
      <c r="CEB103" s="73"/>
      <c r="CEC103" s="74"/>
      <c r="CED103" s="74"/>
      <c r="CEE103" s="77"/>
      <c r="CEF103" s="77"/>
      <c r="CEG103" s="11"/>
      <c r="CEM103" s="73"/>
      <c r="CEN103" s="73"/>
      <c r="CEO103" s="73"/>
      <c r="CEP103" s="73"/>
      <c r="CEQ103" s="74"/>
      <c r="CER103" s="74"/>
      <c r="CES103" s="77"/>
      <c r="CET103" s="77"/>
      <c r="CEU103" s="11"/>
      <c r="CFA103" s="73"/>
      <c r="CFB103" s="73"/>
      <c r="CFC103" s="73"/>
      <c r="CFD103" s="73"/>
      <c r="CFE103" s="74"/>
      <c r="CFF103" s="74"/>
      <c r="CFG103" s="77"/>
      <c r="CFH103" s="77"/>
      <c r="CFI103" s="11"/>
      <c r="CFO103" s="73"/>
      <c r="CFP103" s="73"/>
      <c r="CFQ103" s="73"/>
      <c r="CFR103" s="73"/>
      <c r="CFS103" s="74"/>
      <c r="CFT103" s="74"/>
      <c r="CFU103" s="77"/>
      <c r="CFV103" s="77"/>
      <c r="CFW103" s="11"/>
      <c r="CGC103" s="73"/>
      <c r="CGD103" s="73"/>
      <c r="CGE103" s="73"/>
      <c r="CGF103" s="73"/>
      <c r="CGG103" s="74"/>
      <c r="CGH103" s="74"/>
      <c r="CGI103" s="77"/>
      <c r="CGJ103" s="77"/>
      <c r="CGK103" s="11"/>
      <c r="CGQ103" s="73"/>
      <c r="CGR103" s="73"/>
      <c r="CGS103" s="73"/>
      <c r="CGT103" s="73"/>
      <c r="CGU103" s="74"/>
      <c r="CGV103" s="74"/>
      <c r="CGW103" s="77"/>
      <c r="CGX103" s="77"/>
      <c r="CGY103" s="11"/>
      <c r="CHE103" s="73"/>
      <c r="CHF103" s="73"/>
      <c r="CHG103" s="73"/>
      <c r="CHH103" s="73"/>
      <c r="CHI103" s="74"/>
      <c r="CHJ103" s="74"/>
      <c r="CHK103" s="77"/>
      <c r="CHL103" s="77"/>
      <c r="CHM103" s="11"/>
      <c r="CHS103" s="73"/>
      <c r="CHT103" s="73"/>
      <c r="CHU103" s="73"/>
      <c r="CHV103" s="73"/>
      <c r="CHW103" s="74"/>
      <c r="CHX103" s="74"/>
      <c r="CHY103" s="77"/>
      <c r="CHZ103" s="77"/>
      <c r="CIA103" s="11"/>
      <c r="CIG103" s="73"/>
      <c r="CIH103" s="73"/>
      <c r="CII103" s="73"/>
      <c r="CIJ103" s="73"/>
      <c r="CIK103" s="74"/>
      <c r="CIL103" s="74"/>
      <c r="CIM103" s="77"/>
      <c r="CIN103" s="77"/>
      <c r="CIO103" s="11"/>
      <c r="CIU103" s="73"/>
      <c r="CIV103" s="73"/>
      <c r="CIW103" s="73"/>
      <c r="CIX103" s="73"/>
      <c r="CIY103" s="74"/>
      <c r="CIZ103" s="74"/>
      <c r="CJA103" s="77"/>
      <c r="CJB103" s="77"/>
      <c r="CJC103" s="11"/>
      <c r="CJI103" s="73"/>
      <c r="CJJ103" s="73"/>
      <c r="CJK103" s="73"/>
      <c r="CJL103" s="73"/>
      <c r="CJM103" s="74"/>
      <c r="CJN103" s="74"/>
      <c r="CJO103" s="77"/>
      <c r="CJP103" s="77"/>
      <c r="CJQ103" s="11"/>
      <c r="CJW103" s="73"/>
      <c r="CJX103" s="73"/>
      <c r="CJY103" s="73"/>
      <c r="CJZ103" s="73"/>
      <c r="CKA103" s="74"/>
      <c r="CKB103" s="74"/>
      <c r="CKC103" s="77"/>
      <c r="CKD103" s="77"/>
      <c r="CKE103" s="11"/>
      <c r="CKK103" s="73"/>
      <c r="CKL103" s="73"/>
      <c r="CKM103" s="73"/>
      <c r="CKN103" s="73"/>
      <c r="CKO103" s="74"/>
      <c r="CKP103" s="74"/>
      <c r="CKQ103" s="77"/>
      <c r="CKR103" s="77"/>
      <c r="CKS103" s="11"/>
      <c r="CKY103" s="73"/>
      <c r="CKZ103" s="73"/>
      <c r="CLA103" s="73"/>
      <c r="CLB103" s="73"/>
      <c r="CLC103" s="74"/>
      <c r="CLD103" s="74"/>
      <c r="CLE103" s="77"/>
      <c r="CLF103" s="77"/>
      <c r="CLG103" s="11"/>
      <c r="CLM103" s="73"/>
      <c r="CLN103" s="73"/>
      <c r="CLO103" s="73"/>
      <c r="CLP103" s="73"/>
      <c r="CLQ103" s="74"/>
      <c r="CLR103" s="74"/>
      <c r="CLS103" s="77"/>
      <c r="CLT103" s="77"/>
      <c r="CLU103" s="11"/>
      <c r="CMA103" s="73"/>
      <c r="CMB103" s="73"/>
      <c r="CMC103" s="73"/>
      <c r="CMD103" s="73"/>
      <c r="CME103" s="74"/>
      <c r="CMF103" s="74"/>
      <c r="CMG103" s="77"/>
      <c r="CMH103" s="77"/>
      <c r="CMI103" s="11"/>
      <c r="CMO103" s="73"/>
      <c r="CMP103" s="73"/>
      <c r="CMQ103" s="73"/>
      <c r="CMR103" s="73"/>
      <c r="CMS103" s="74"/>
      <c r="CMT103" s="74"/>
      <c r="CMU103" s="77"/>
      <c r="CMV103" s="77"/>
      <c r="CMW103" s="11"/>
      <c r="CNC103" s="73"/>
      <c r="CND103" s="73"/>
      <c r="CNE103" s="73"/>
      <c r="CNF103" s="73"/>
      <c r="CNG103" s="74"/>
      <c r="CNH103" s="74"/>
      <c r="CNI103" s="77"/>
      <c r="CNJ103" s="77"/>
      <c r="CNK103" s="11"/>
      <c r="CNQ103" s="73"/>
      <c r="CNR103" s="73"/>
      <c r="CNS103" s="73"/>
      <c r="CNT103" s="73"/>
      <c r="CNU103" s="74"/>
      <c r="CNV103" s="74"/>
      <c r="CNW103" s="77"/>
      <c r="CNX103" s="77"/>
      <c r="CNY103" s="11"/>
      <c r="COE103" s="73"/>
      <c r="COF103" s="73"/>
      <c r="COG103" s="73"/>
      <c r="COH103" s="73"/>
      <c r="COI103" s="74"/>
      <c r="COJ103" s="74"/>
      <c r="COK103" s="77"/>
      <c r="COL103" s="77"/>
      <c r="COM103" s="11"/>
      <c r="COS103" s="73"/>
      <c r="COT103" s="73"/>
      <c r="COU103" s="73"/>
      <c r="COV103" s="73"/>
      <c r="COW103" s="74"/>
      <c r="COX103" s="74"/>
      <c r="COY103" s="77"/>
      <c r="COZ103" s="77"/>
      <c r="CPA103" s="11"/>
      <c r="CPG103" s="73"/>
      <c r="CPH103" s="73"/>
      <c r="CPI103" s="73"/>
      <c r="CPJ103" s="73"/>
      <c r="CPK103" s="74"/>
      <c r="CPL103" s="74"/>
      <c r="CPM103" s="77"/>
      <c r="CPN103" s="77"/>
      <c r="CPO103" s="11"/>
      <c r="CPU103" s="73"/>
      <c r="CPV103" s="73"/>
      <c r="CPW103" s="73"/>
      <c r="CPX103" s="73"/>
      <c r="CPY103" s="74"/>
      <c r="CPZ103" s="74"/>
      <c r="CQA103" s="77"/>
      <c r="CQB103" s="77"/>
      <c r="CQC103" s="11"/>
      <c r="CQI103" s="73"/>
      <c r="CQJ103" s="73"/>
      <c r="CQK103" s="73"/>
      <c r="CQL103" s="73"/>
      <c r="CQM103" s="74"/>
      <c r="CQN103" s="74"/>
      <c r="CQO103" s="77"/>
      <c r="CQP103" s="77"/>
      <c r="CQQ103" s="11"/>
      <c r="CQW103" s="73"/>
      <c r="CQX103" s="73"/>
      <c r="CQY103" s="73"/>
      <c r="CQZ103" s="73"/>
      <c r="CRA103" s="74"/>
      <c r="CRB103" s="74"/>
      <c r="CRC103" s="77"/>
      <c r="CRD103" s="77"/>
      <c r="CRE103" s="11"/>
      <c r="CRK103" s="73"/>
      <c r="CRL103" s="73"/>
      <c r="CRM103" s="73"/>
      <c r="CRN103" s="73"/>
      <c r="CRO103" s="74"/>
      <c r="CRP103" s="74"/>
      <c r="CRQ103" s="77"/>
      <c r="CRR103" s="77"/>
      <c r="CRS103" s="11"/>
      <c r="CRY103" s="73"/>
      <c r="CRZ103" s="73"/>
      <c r="CSA103" s="73"/>
      <c r="CSB103" s="73"/>
      <c r="CSC103" s="74"/>
      <c r="CSD103" s="74"/>
      <c r="CSE103" s="77"/>
      <c r="CSF103" s="77"/>
      <c r="CSG103" s="11"/>
      <c r="CSM103" s="73"/>
      <c r="CSN103" s="73"/>
      <c r="CSO103" s="73"/>
      <c r="CSP103" s="73"/>
      <c r="CSQ103" s="74"/>
      <c r="CSR103" s="74"/>
      <c r="CSS103" s="77"/>
      <c r="CST103" s="77"/>
      <c r="CSU103" s="11"/>
      <c r="CTA103" s="73"/>
      <c r="CTB103" s="73"/>
      <c r="CTC103" s="73"/>
      <c r="CTD103" s="73"/>
      <c r="CTE103" s="74"/>
      <c r="CTF103" s="74"/>
      <c r="CTG103" s="77"/>
      <c r="CTH103" s="77"/>
      <c r="CTI103" s="11"/>
      <c r="CTO103" s="73"/>
      <c r="CTP103" s="73"/>
      <c r="CTQ103" s="73"/>
      <c r="CTR103" s="73"/>
      <c r="CTS103" s="74"/>
      <c r="CTT103" s="74"/>
      <c r="CTU103" s="77"/>
      <c r="CTV103" s="77"/>
      <c r="CTW103" s="11"/>
      <c r="CUC103" s="73"/>
      <c r="CUD103" s="73"/>
      <c r="CUE103" s="73"/>
      <c r="CUF103" s="73"/>
      <c r="CUG103" s="74"/>
      <c r="CUH103" s="74"/>
      <c r="CUI103" s="77"/>
      <c r="CUJ103" s="77"/>
      <c r="CUK103" s="11"/>
      <c r="CUQ103" s="73"/>
      <c r="CUR103" s="73"/>
      <c r="CUS103" s="73"/>
      <c r="CUT103" s="73"/>
      <c r="CUU103" s="74"/>
      <c r="CUV103" s="74"/>
      <c r="CUW103" s="77"/>
      <c r="CUX103" s="77"/>
      <c r="CUY103" s="11"/>
      <c r="CVE103" s="73"/>
      <c r="CVF103" s="73"/>
      <c r="CVG103" s="73"/>
      <c r="CVH103" s="73"/>
      <c r="CVI103" s="74"/>
      <c r="CVJ103" s="74"/>
      <c r="CVK103" s="77"/>
      <c r="CVL103" s="77"/>
      <c r="CVM103" s="11"/>
      <c r="CVS103" s="73"/>
      <c r="CVT103" s="73"/>
      <c r="CVU103" s="73"/>
      <c r="CVV103" s="73"/>
      <c r="CVW103" s="74"/>
      <c r="CVX103" s="74"/>
      <c r="CVY103" s="77"/>
      <c r="CVZ103" s="77"/>
      <c r="CWA103" s="11"/>
      <c r="CWG103" s="73"/>
      <c r="CWH103" s="73"/>
      <c r="CWI103" s="73"/>
      <c r="CWJ103" s="73"/>
      <c r="CWK103" s="74"/>
      <c r="CWL103" s="74"/>
      <c r="CWM103" s="77"/>
      <c r="CWN103" s="77"/>
      <c r="CWO103" s="11"/>
      <c r="CWU103" s="73"/>
      <c r="CWV103" s="73"/>
      <c r="CWW103" s="73"/>
      <c r="CWX103" s="73"/>
      <c r="CWY103" s="74"/>
      <c r="CWZ103" s="74"/>
      <c r="CXA103" s="77"/>
      <c r="CXB103" s="77"/>
      <c r="CXC103" s="11"/>
      <c r="CXI103" s="73"/>
      <c r="CXJ103" s="73"/>
      <c r="CXK103" s="73"/>
      <c r="CXL103" s="73"/>
      <c r="CXM103" s="74"/>
      <c r="CXN103" s="74"/>
      <c r="CXO103" s="77"/>
      <c r="CXP103" s="77"/>
      <c r="CXQ103" s="11"/>
      <c r="CXW103" s="73"/>
      <c r="CXX103" s="73"/>
      <c r="CXY103" s="73"/>
      <c r="CXZ103" s="73"/>
      <c r="CYA103" s="74"/>
      <c r="CYB103" s="74"/>
      <c r="CYC103" s="77"/>
      <c r="CYD103" s="77"/>
      <c r="CYE103" s="11"/>
      <c r="CYK103" s="73"/>
      <c r="CYL103" s="73"/>
      <c r="CYM103" s="73"/>
      <c r="CYN103" s="73"/>
      <c r="CYO103" s="74"/>
      <c r="CYP103" s="74"/>
      <c r="CYQ103" s="77"/>
      <c r="CYR103" s="77"/>
      <c r="CYS103" s="11"/>
      <c r="CYY103" s="73"/>
      <c r="CYZ103" s="73"/>
      <c r="CZA103" s="73"/>
      <c r="CZB103" s="73"/>
      <c r="CZC103" s="74"/>
      <c r="CZD103" s="74"/>
      <c r="CZE103" s="77"/>
      <c r="CZF103" s="77"/>
      <c r="CZG103" s="11"/>
      <c r="CZM103" s="73"/>
      <c r="CZN103" s="73"/>
      <c r="CZO103" s="73"/>
      <c r="CZP103" s="73"/>
      <c r="CZQ103" s="74"/>
      <c r="CZR103" s="74"/>
      <c r="CZS103" s="77"/>
      <c r="CZT103" s="77"/>
      <c r="CZU103" s="11"/>
      <c r="DAA103" s="73"/>
      <c r="DAB103" s="73"/>
      <c r="DAC103" s="73"/>
      <c r="DAD103" s="73"/>
      <c r="DAE103" s="74"/>
      <c r="DAF103" s="74"/>
      <c r="DAG103" s="77"/>
      <c r="DAH103" s="77"/>
      <c r="DAI103" s="11"/>
      <c r="DAO103" s="73"/>
      <c r="DAP103" s="73"/>
      <c r="DAQ103" s="73"/>
      <c r="DAR103" s="73"/>
      <c r="DAS103" s="74"/>
      <c r="DAT103" s="74"/>
      <c r="DAU103" s="77"/>
      <c r="DAV103" s="77"/>
      <c r="DAW103" s="11"/>
      <c r="DBC103" s="73"/>
      <c r="DBD103" s="73"/>
      <c r="DBE103" s="73"/>
      <c r="DBF103" s="73"/>
      <c r="DBG103" s="74"/>
      <c r="DBH103" s="74"/>
      <c r="DBI103" s="77"/>
      <c r="DBJ103" s="77"/>
      <c r="DBK103" s="11"/>
      <c r="DBQ103" s="73"/>
      <c r="DBR103" s="73"/>
      <c r="DBS103" s="73"/>
      <c r="DBT103" s="73"/>
      <c r="DBU103" s="74"/>
      <c r="DBV103" s="74"/>
      <c r="DBW103" s="77"/>
      <c r="DBX103" s="77"/>
      <c r="DBY103" s="11"/>
      <c r="DCE103" s="73"/>
      <c r="DCF103" s="73"/>
      <c r="DCG103" s="73"/>
      <c r="DCH103" s="73"/>
      <c r="DCI103" s="74"/>
      <c r="DCJ103" s="74"/>
      <c r="DCK103" s="77"/>
      <c r="DCL103" s="77"/>
      <c r="DCM103" s="11"/>
      <c r="DCS103" s="73"/>
      <c r="DCT103" s="73"/>
      <c r="DCU103" s="73"/>
      <c r="DCV103" s="73"/>
      <c r="DCW103" s="74"/>
      <c r="DCX103" s="74"/>
      <c r="DCY103" s="77"/>
      <c r="DCZ103" s="77"/>
      <c r="DDA103" s="11"/>
      <c r="DDG103" s="73"/>
      <c r="DDH103" s="73"/>
      <c r="DDI103" s="73"/>
      <c r="DDJ103" s="73"/>
      <c r="DDK103" s="74"/>
      <c r="DDL103" s="74"/>
      <c r="DDM103" s="77"/>
      <c r="DDN103" s="77"/>
      <c r="DDO103" s="11"/>
      <c r="DDU103" s="73"/>
      <c r="DDV103" s="73"/>
      <c r="DDW103" s="73"/>
      <c r="DDX103" s="73"/>
      <c r="DDY103" s="74"/>
      <c r="DDZ103" s="74"/>
      <c r="DEA103" s="77"/>
      <c r="DEB103" s="77"/>
      <c r="DEC103" s="11"/>
      <c r="DEI103" s="73"/>
      <c r="DEJ103" s="73"/>
      <c r="DEK103" s="73"/>
      <c r="DEL103" s="73"/>
      <c r="DEM103" s="74"/>
      <c r="DEN103" s="74"/>
      <c r="DEO103" s="77"/>
      <c r="DEP103" s="77"/>
      <c r="DEQ103" s="11"/>
      <c r="DEW103" s="73"/>
      <c r="DEX103" s="73"/>
      <c r="DEY103" s="73"/>
      <c r="DEZ103" s="73"/>
      <c r="DFA103" s="74"/>
      <c r="DFB103" s="74"/>
      <c r="DFC103" s="77"/>
      <c r="DFD103" s="77"/>
      <c r="DFE103" s="11"/>
      <c r="DFK103" s="73"/>
      <c r="DFL103" s="73"/>
      <c r="DFM103" s="73"/>
      <c r="DFN103" s="73"/>
      <c r="DFO103" s="74"/>
      <c r="DFP103" s="74"/>
      <c r="DFQ103" s="77"/>
      <c r="DFR103" s="77"/>
      <c r="DFS103" s="11"/>
      <c r="DFY103" s="73"/>
      <c r="DFZ103" s="73"/>
      <c r="DGA103" s="73"/>
      <c r="DGB103" s="73"/>
      <c r="DGC103" s="74"/>
      <c r="DGD103" s="74"/>
      <c r="DGE103" s="77"/>
      <c r="DGF103" s="77"/>
      <c r="DGG103" s="11"/>
      <c r="DGM103" s="73"/>
      <c r="DGN103" s="73"/>
      <c r="DGO103" s="73"/>
      <c r="DGP103" s="73"/>
      <c r="DGQ103" s="74"/>
      <c r="DGR103" s="74"/>
      <c r="DGS103" s="77"/>
      <c r="DGT103" s="77"/>
      <c r="DGU103" s="11"/>
      <c r="DHA103" s="73"/>
      <c r="DHB103" s="73"/>
      <c r="DHC103" s="73"/>
      <c r="DHD103" s="73"/>
      <c r="DHE103" s="74"/>
      <c r="DHF103" s="74"/>
      <c r="DHG103" s="77"/>
      <c r="DHH103" s="77"/>
      <c r="DHI103" s="11"/>
      <c r="DHO103" s="73"/>
      <c r="DHP103" s="73"/>
      <c r="DHQ103" s="73"/>
      <c r="DHR103" s="73"/>
      <c r="DHS103" s="74"/>
      <c r="DHT103" s="74"/>
      <c r="DHU103" s="77"/>
      <c r="DHV103" s="77"/>
      <c r="DHW103" s="11"/>
      <c r="DIC103" s="73"/>
      <c r="DID103" s="73"/>
      <c r="DIE103" s="73"/>
      <c r="DIF103" s="73"/>
      <c r="DIG103" s="74"/>
      <c r="DIH103" s="74"/>
      <c r="DII103" s="77"/>
      <c r="DIJ103" s="77"/>
      <c r="DIK103" s="11"/>
      <c r="DIQ103" s="73"/>
      <c r="DIR103" s="73"/>
      <c r="DIS103" s="73"/>
      <c r="DIT103" s="73"/>
      <c r="DIU103" s="74"/>
      <c r="DIV103" s="74"/>
      <c r="DIW103" s="77"/>
      <c r="DIX103" s="77"/>
      <c r="DIY103" s="11"/>
      <c r="DJE103" s="73"/>
      <c r="DJF103" s="73"/>
      <c r="DJG103" s="73"/>
      <c r="DJH103" s="73"/>
      <c r="DJI103" s="74"/>
      <c r="DJJ103" s="74"/>
      <c r="DJK103" s="77"/>
      <c r="DJL103" s="77"/>
      <c r="DJM103" s="11"/>
      <c r="DJS103" s="73"/>
      <c r="DJT103" s="73"/>
      <c r="DJU103" s="73"/>
      <c r="DJV103" s="73"/>
      <c r="DJW103" s="74"/>
      <c r="DJX103" s="74"/>
      <c r="DJY103" s="77"/>
      <c r="DJZ103" s="77"/>
      <c r="DKA103" s="11"/>
      <c r="DKG103" s="73"/>
      <c r="DKH103" s="73"/>
      <c r="DKI103" s="73"/>
      <c r="DKJ103" s="73"/>
      <c r="DKK103" s="74"/>
      <c r="DKL103" s="74"/>
      <c r="DKM103" s="77"/>
      <c r="DKN103" s="77"/>
      <c r="DKO103" s="11"/>
      <c r="DKU103" s="73"/>
      <c r="DKV103" s="73"/>
      <c r="DKW103" s="73"/>
      <c r="DKX103" s="73"/>
      <c r="DKY103" s="74"/>
      <c r="DKZ103" s="74"/>
      <c r="DLA103" s="77"/>
      <c r="DLB103" s="77"/>
      <c r="DLC103" s="11"/>
      <c r="DLI103" s="73"/>
      <c r="DLJ103" s="73"/>
      <c r="DLK103" s="73"/>
      <c r="DLL103" s="73"/>
      <c r="DLM103" s="74"/>
      <c r="DLN103" s="74"/>
      <c r="DLO103" s="77"/>
      <c r="DLP103" s="77"/>
      <c r="DLQ103" s="11"/>
      <c r="DLW103" s="73"/>
      <c r="DLX103" s="73"/>
      <c r="DLY103" s="73"/>
      <c r="DLZ103" s="73"/>
      <c r="DMA103" s="74"/>
      <c r="DMB103" s="74"/>
      <c r="DMC103" s="77"/>
      <c r="DMD103" s="77"/>
      <c r="DME103" s="11"/>
      <c r="DMK103" s="73"/>
      <c r="DML103" s="73"/>
      <c r="DMM103" s="73"/>
      <c r="DMN103" s="73"/>
      <c r="DMO103" s="74"/>
      <c r="DMP103" s="74"/>
      <c r="DMQ103" s="77"/>
      <c r="DMR103" s="77"/>
      <c r="DMS103" s="11"/>
      <c r="DMY103" s="73"/>
      <c r="DMZ103" s="73"/>
      <c r="DNA103" s="73"/>
      <c r="DNB103" s="73"/>
      <c r="DNC103" s="74"/>
      <c r="DND103" s="74"/>
      <c r="DNE103" s="77"/>
      <c r="DNF103" s="77"/>
      <c r="DNG103" s="11"/>
      <c r="DNM103" s="73"/>
      <c r="DNN103" s="73"/>
      <c r="DNO103" s="73"/>
      <c r="DNP103" s="73"/>
      <c r="DNQ103" s="74"/>
      <c r="DNR103" s="74"/>
      <c r="DNS103" s="77"/>
      <c r="DNT103" s="77"/>
      <c r="DNU103" s="11"/>
      <c r="DOA103" s="73"/>
      <c r="DOB103" s="73"/>
      <c r="DOC103" s="73"/>
      <c r="DOD103" s="73"/>
      <c r="DOE103" s="74"/>
      <c r="DOF103" s="74"/>
      <c r="DOG103" s="77"/>
      <c r="DOH103" s="77"/>
      <c r="DOI103" s="11"/>
      <c r="DOO103" s="73"/>
      <c r="DOP103" s="73"/>
      <c r="DOQ103" s="73"/>
      <c r="DOR103" s="73"/>
      <c r="DOS103" s="74"/>
      <c r="DOT103" s="74"/>
      <c r="DOU103" s="77"/>
      <c r="DOV103" s="77"/>
      <c r="DOW103" s="11"/>
      <c r="DPC103" s="73"/>
      <c r="DPD103" s="73"/>
      <c r="DPE103" s="73"/>
      <c r="DPF103" s="73"/>
      <c r="DPG103" s="74"/>
      <c r="DPH103" s="74"/>
      <c r="DPI103" s="77"/>
      <c r="DPJ103" s="77"/>
      <c r="DPK103" s="11"/>
      <c r="DPQ103" s="73"/>
      <c r="DPR103" s="73"/>
      <c r="DPS103" s="73"/>
      <c r="DPT103" s="73"/>
      <c r="DPU103" s="74"/>
      <c r="DPV103" s="74"/>
      <c r="DPW103" s="77"/>
      <c r="DPX103" s="77"/>
      <c r="DPY103" s="11"/>
      <c r="DQE103" s="73"/>
      <c r="DQF103" s="73"/>
      <c r="DQG103" s="73"/>
      <c r="DQH103" s="73"/>
      <c r="DQI103" s="74"/>
      <c r="DQJ103" s="74"/>
      <c r="DQK103" s="77"/>
      <c r="DQL103" s="77"/>
      <c r="DQM103" s="11"/>
      <c r="DQS103" s="73"/>
      <c r="DQT103" s="73"/>
      <c r="DQU103" s="73"/>
      <c r="DQV103" s="73"/>
      <c r="DQW103" s="74"/>
      <c r="DQX103" s="74"/>
      <c r="DQY103" s="77"/>
      <c r="DQZ103" s="77"/>
      <c r="DRA103" s="11"/>
      <c r="DRG103" s="73"/>
      <c r="DRH103" s="73"/>
      <c r="DRI103" s="73"/>
      <c r="DRJ103" s="73"/>
      <c r="DRK103" s="74"/>
      <c r="DRL103" s="74"/>
      <c r="DRM103" s="77"/>
      <c r="DRN103" s="77"/>
      <c r="DRO103" s="11"/>
      <c r="DRU103" s="73"/>
      <c r="DRV103" s="73"/>
      <c r="DRW103" s="73"/>
      <c r="DRX103" s="73"/>
      <c r="DRY103" s="74"/>
      <c r="DRZ103" s="74"/>
      <c r="DSA103" s="77"/>
      <c r="DSB103" s="77"/>
      <c r="DSC103" s="11"/>
      <c r="DSI103" s="73"/>
      <c r="DSJ103" s="73"/>
      <c r="DSK103" s="73"/>
      <c r="DSL103" s="73"/>
      <c r="DSM103" s="74"/>
      <c r="DSN103" s="74"/>
      <c r="DSO103" s="77"/>
      <c r="DSP103" s="77"/>
      <c r="DSQ103" s="11"/>
      <c r="DSW103" s="73"/>
      <c r="DSX103" s="73"/>
      <c r="DSY103" s="73"/>
      <c r="DSZ103" s="73"/>
      <c r="DTA103" s="74"/>
      <c r="DTB103" s="74"/>
      <c r="DTC103" s="77"/>
      <c r="DTD103" s="77"/>
      <c r="DTE103" s="11"/>
      <c r="DTK103" s="73"/>
      <c r="DTL103" s="73"/>
      <c r="DTM103" s="73"/>
      <c r="DTN103" s="73"/>
      <c r="DTO103" s="74"/>
      <c r="DTP103" s="74"/>
      <c r="DTQ103" s="77"/>
      <c r="DTR103" s="77"/>
      <c r="DTS103" s="11"/>
      <c r="DTY103" s="73"/>
      <c r="DTZ103" s="73"/>
      <c r="DUA103" s="73"/>
      <c r="DUB103" s="73"/>
      <c r="DUC103" s="74"/>
      <c r="DUD103" s="74"/>
      <c r="DUE103" s="77"/>
      <c r="DUF103" s="77"/>
      <c r="DUG103" s="11"/>
      <c r="DUM103" s="73"/>
      <c r="DUN103" s="73"/>
      <c r="DUO103" s="73"/>
      <c r="DUP103" s="73"/>
      <c r="DUQ103" s="74"/>
      <c r="DUR103" s="74"/>
      <c r="DUS103" s="77"/>
      <c r="DUT103" s="77"/>
      <c r="DUU103" s="11"/>
      <c r="DVA103" s="73"/>
      <c r="DVB103" s="73"/>
      <c r="DVC103" s="73"/>
      <c r="DVD103" s="73"/>
      <c r="DVE103" s="74"/>
      <c r="DVF103" s="74"/>
      <c r="DVG103" s="77"/>
      <c r="DVH103" s="77"/>
      <c r="DVI103" s="11"/>
      <c r="DVO103" s="73"/>
      <c r="DVP103" s="73"/>
      <c r="DVQ103" s="73"/>
      <c r="DVR103" s="73"/>
      <c r="DVS103" s="74"/>
      <c r="DVT103" s="74"/>
      <c r="DVU103" s="77"/>
      <c r="DVV103" s="77"/>
      <c r="DVW103" s="11"/>
      <c r="DWC103" s="73"/>
      <c r="DWD103" s="73"/>
      <c r="DWE103" s="73"/>
      <c r="DWF103" s="73"/>
      <c r="DWG103" s="74"/>
      <c r="DWH103" s="74"/>
      <c r="DWI103" s="77"/>
      <c r="DWJ103" s="77"/>
      <c r="DWK103" s="11"/>
      <c r="DWQ103" s="73"/>
      <c r="DWR103" s="73"/>
      <c r="DWS103" s="73"/>
      <c r="DWT103" s="73"/>
      <c r="DWU103" s="74"/>
      <c r="DWV103" s="74"/>
      <c r="DWW103" s="77"/>
      <c r="DWX103" s="77"/>
      <c r="DWY103" s="11"/>
      <c r="DXE103" s="73"/>
      <c r="DXF103" s="73"/>
      <c r="DXG103" s="73"/>
      <c r="DXH103" s="73"/>
      <c r="DXI103" s="74"/>
      <c r="DXJ103" s="74"/>
      <c r="DXK103" s="77"/>
      <c r="DXL103" s="77"/>
      <c r="DXM103" s="11"/>
      <c r="DXS103" s="73"/>
      <c r="DXT103" s="73"/>
      <c r="DXU103" s="73"/>
      <c r="DXV103" s="73"/>
      <c r="DXW103" s="74"/>
      <c r="DXX103" s="74"/>
      <c r="DXY103" s="77"/>
      <c r="DXZ103" s="77"/>
      <c r="DYA103" s="11"/>
      <c r="DYG103" s="73"/>
      <c r="DYH103" s="73"/>
      <c r="DYI103" s="73"/>
      <c r="DYJ103" s="73"/>
      <c r="DYK103" s="74"/>
      <c r="DYL103" s="74"/>
      <c r="DYM103" s="77"/>
      <c r="DYN103" s="77"/>
      <c r="DYO103" s="11"/>
      <c r="DYU103" s="73"/>
      <c r="DYV103" s="73"/>
      <c r="DYW103" s="73"/>
      <c r="DYX103" s="73"/>
      <c r="DYY103" s="74"/>
      <c r="DYZ103" s="74"/>
      <c r="DZA103" s="77"/>
      <c r="DZB103" s="77"/>
      <c r="DZC103" s="11"/>
      <c r="DZI103" s="73"/>
      <c r="DZJ103" s="73"/>
      <c r="DZK103" s="73"/>
      <c r="DZL103" s="73"/>
      <c r="DZM103" s="74"/>
      <c r="DZN103" s="74"/>
      <c r="DZO103" s="77"/>
      <c r="DZP103" s="77"/>
      <c r="DZQ103" s="11"/>
      <c r="DZW103" s="73"/>
      <c r="DZX103" s="73"/>
      <c r="DZY103" s="73"/>
      <c r="DZZ103" s="73"/>
      <c r="EAA103" s="74"/>
      <c r="EAB103" s="74"/>
      <c r="EAC103" s="77"/>
      <c r="EAD103" s="77"/>
      <c r="EAE103" s="11"/>
      <c r="EAK103" s="73"/>
      <c r="EAL103" s="73"/>
      <c r="EAM103" s="73"/>
      <c r="EAN103" s="73"/>
      <c r="EAO103" s="74"/>
      <c r="EAP103" s="74"/>
      <c r="EAQ103" s="77"/>
      <c r="EAR103" s="77"/>
      <c r="EAS103" s="11"/>
      <c r="EAY103" s="73"/>
      <c r="EAZ103" s="73"/>
      <c r="EBA103" s="73"/>
      <c r="EBB103" s="73"/>
      <c r="EBC103" s="74"/>
      <c r="EBD103" s="74"/>
      <c r="EBE103" s="77"/>
      <c r="EBF103" s="77"/>
      <c r="EBG103" s="11"/>
      <c r="EBM103" s="73"/>
      <c r="EBN103" s="73"/>
      <c r="EBO103" s="73"/>
      <c r="EBP103" s="73"/>
      <c r="EBQ103" s="74"/>
      <c r="EBR103" s="74"/>
      <c r="EBS103" s="77"/>
      <c r="EBT103" s="77"/>
      <c r="EBU103" s="11"/>
      <c r="ECA103" s="73"/>
      <c r="ECB103" s="73"/>
      <c r="ECC103" s="73"/>
      <c r="ECD103" s="73"/>
      <c r="ECE103" s="74"/>
      <c r="ECF103" s="74"/>
      <c r="ECG103" s="77"/>
      <c r="ECH103" s="77"/>
      <c r="ECI103" s="11"/>
      <c r="ECO103" s="73"/>
      <c r="ECP103" s="73"/>
      <c r="ECQ103" s="73"/>
      <c r="ECR103" s="73"/>
      <c r="ECS103" s="74"/>
      <c r="ECT103" s="74"/>
      <c r="ECU103" s="77"/>
      <c r="ECV103" s="77"/>
      <c r="ECW103" s="11"/>
      <c r="EDC103" s="73"/>
      <c r="EDD103" s="73"/>
      <c r="EDE103" s="73"/>
      <c r="EDF103" s="73"/>
      <c r="EDG103" s="74"/>
      <c r="EDH103" s="74"/>
      <c r="EDI103" s="77"/>
      <c r="EDJ103" s="77"/>
      <c r="EDK103" s="11"/>
      <c r="EDQ103" s="73"/>
      <c r="EDR103" s="73"/>
      <c r="EDS103" s="73"/>
      <c r="EDT103" s="73"/>
      <c r="EDU103" s="74"/>
      <c r="EDV103" s="74"/>
      <c r="EDW103" s="77"/>
      <c r="EDX103" s="77"/>
      <c r="EDY103" s="11"/>
      <c r="EEE103" s="73"/>
      <c r="EEF103" s="73"/>
      <c r="EEG103" s="73"/>
      <c r="EEH103" s="73"/>
      <c r="EEI103" s="74"/>
      <c r="EEJ103" s="74"/>
      <c r="EEK103" s="77"/>
      <c r="EEL103" s="77"/>
      <c r="EEM103" s="11"/>
      <c r="EES103" s="73"/>
      <c r="EET103" s="73"/>
      <c r="EEU103" s="73"/>
      <c r="EEV103" s="73"/>
      <c r="EEW103" s="74"/>
      <c r="EEX103" s="74"/>
      <c r="EEY103" s="77"/>
      <c r="EEZ103" s="77"/>
      <c r="EFA103" s="11"/>
      <c r="EFG103" s="73"/>
      <c r="EFH103" s="73"/>
      <c r="EFI103" s="73"/>
      <c r="EFJ103" s="73"/>
      <c r="EFK103" s="74"/>
      <c r="EFL103" s="74"/>
      <c r="EFM103" s="77"/>
      <c r="EFN103" s="77"/>
      <c r="EFO103" s="11"/>
      <c r="EFU103" s="73"/>
      <c r="EFV103" s="73"/>
      <c r="EFW103" s="73"/>
      <c r="EFX103" s="73"/>
      <c r="EFY103" s="74"/>
      <c r="EFZ103" s="74"/>
      <c r="EGA103" s="77"/>
      <c r="EGB103" s="77"/>
      <c r="EGC103" s="11"/>
      <c r="EGI103" s="73"/>
      <c r="EGJ103" s="73"/>
      <c r="EGK103" s="73"/>
      <c r="EGL103" s="73"/>
      <c r="EGM103" s="74"/>
      <c r="EGN103" s="74"/>
      <c r="EGO103" s="77"/>
      <c r="EGP103" s="77"/>
      <c r="EGQ103" s="11"/>
      <c r="EGW103" s="73"/>
      <c r="EGX103" s="73"/>
      <c r="EGY103" s="73"/>
      <c r="EGZ103" s="73"/>
      <c r="EHA103" s="74"/>
      <c r="EHB103" s="74"/>
      <c r="EHC103" s="77"/>
      <c r="EHD103" s="77"/>
      <c r="EHE103" s="11"/>
      <c r="EHK103" s="73"/>
      <c r="EHL103" s="73"/>
      <c r="EHM103" s="73"/>
      <c r="EHN103" s="73"/>
      <c r="EHO103" s="74"/>
      <c r="EHP103" s="74"/>
      <c r="EHQ103" s="77"/>
      <c r="EHR103" s="77"/>
      <c r="EHS103" s="11"/>
      <c r="EHY103" s="73"/>
      <c r="EHZ103" s="73"/>
      <c r="EIA103" s="73"/>
      <c r="EIB103" s="73"/>
      <c r="EIC103" s="74"/>
      <c r="EID103" s="74"/>
      <c r="EIE103" s="77"/>
      <c r="EIF103" s="77"/>
      <c r="EIG103" s="11"/>
      <c r="EIM103" s="73"/>
      <c r="EIN103" s="73"/>
      <c r="EIO103" s="73"/>
      <c r="EIP103" s="73"/>
      <c r="EIQ103" s="74"/>
      <c r="EIR103" s="74"/>
      <c r="EIS103" s="77"/>
      <c r="EIT103" s="77"/>
      <c r="EIU103" s="11"/>
      <c r="EJA103" s="73"/>
      <c r="EJB103" s="73"/>
      <c r="EJC103" s="73"/>
      <c r="EJD103" s="73"/>
      <c r="EJE103" s="74"/>
      <c r="EJF103" s="74"/>
      <c r="EJG103" s="77"/>
      <c r="EJH103" s="77"/>
      <c r="EJI103" s="11"/>
      <c r="EJO103" s="73"/>
      <c r="EJP103" s="73"/>
      <c r="EJQ103" s="73"/>
      <c r="EJR103" s="73"/>
      <c r="EJS103" s="74"/>
      <c r="EJT103" s="74"/>
      <c r="EJU103" s="77"/>
      <c r="EJV103" s="77"/>
      <c r="EJW103" s="11"/>
      <c r="EKC103" s="73"/>
      <c r="EKD103" s="73"/>
      <c r="EKE103" s="73"/>
      <c r="EKF103" s="73"/>
      <c r="EKG103" s="74"/>
      <c r="EKH103" s="74"/>
      <c r="EKI103" s="77"/>
      <c r="EKJ103" s="77"/>
      <c r="EKK103" s="11"/>
      <c r="EKQ103" s="73"/>
      <c r="EKR103" s="73"/>
      <c r="EKS103" s="73"/>
      <c r="EKT103" s="73"/>
      <c r="EKU103" s="74"/>
      <c r="EKV103" s="74"/>
      <c r="EKW103" s="77"/>
      <c r="EKX103" s="77"/>
      <c r="EKY103" s="11"/>
      <c r="ELE103" s="73"/>
      <c r="ELF103" s="73"/>
      <c r="ELG103" s="73"/>
      <c r="ELH103" s="73"/>
      <c r="ELI103" s="74"/>
      <c r="ELJ103" s="74"/>
      <c r="ELK103" s="77"/>
      <c r="ELL103" s="77"/>
      <c r="ELM103" s="11"/>
      <c r="ELS103" s="73"/>
      <c r="ELT103" s="73"/>
      <c r="ELU103" s="73"/>
      <c r="ELV103" s="73"/>
      <c r="ELW103" s="74"/>
      <c r="ELX103" s="74"/>
      <c r="ELY103" s="77"/>
      <c r="ELZ103" s="77"/>
      <c r="EMA103" s="11"/>
      <c r="EMG103" s="73"/>
      <c r="EMH103" s="73"/>
      <c r="EMI103" s="73"/>
      <c r="EMJ103" s="73"/>
      <c r="EMK103" s="74"/>
      <c r="EML103" s="74"/>
      <c r="EMM103" s="77"/>
      <c r="EMN103" s="77"/>
      <c r="EMO103" s="11"/>
      <c r="EMU103" s="73"/>
      <c r="EMV103" s="73"/>
      <c r="EMW103" s="73"/>
      <c r="EMX103" s="73"/>
      <c r="EMY103" s="74"/>
      <c r="EMZ103" s="74"/>
      <c r="ENA103" s="77"/>
      <c r="ENB103" s="77"/>
      <c r="ENC103" s="11"/>
      <c r="ENI103" s="73"/>
      <c r="ENJ103" s="73"/>
      <c r="ENK103" s="73"/>
      <c r="ENL103" s="73"/>
      <c r="ENM103" s="74"/>
      <c r="ENN103" s="74"/>
      <c r="ENO103" s="77"/>
      <c r="ENP103" s="77"/>
      <c r="ENQ103" s="11"/>
      <c r="ENW103" s="73"/>
      <c r="ENX103" s="73"/>
      <c r="ENY103" s="73"/>
      <c r="ENZ103" s="73"/>
      <c r="EOA103" s="74"/>
      <c r="EOB103" s="74"/>
      <c r="EOC103" s="77"/>
      <c r="EOD103" s="77"/>
      <c r="EOE103" s="11"/>
      <c r="EOK103" s="73"/>
      <c r="EOL103" s="73"/>
      <c r="EOM103" s="73"/>
      <c r="EON103" s="73"/>
      <c r="EOO103" s="74"/>
      <c r="EOP103" s="74"/>
      <c r="EOQ103" s="77"/>
      <c r="EOR103" s="77"/>
      <c r="EOS103" s="11"/>
      <c r="EOY103" s="73"/>
      <c r="EOZ103" s="73"/>
      <c r="EPA103" s="73"/>
      <c r="EPB103" s="73"/>
      <c r="EPC103" s="74"/>
      <c r="EPD103" s="74"/>
      <c r="EPE103" s="77"/>
      <c r="EPF103" s="77"/>
      <c r="EPG103" s="11"/>
      <c r="EPM103" s="73"/>
      <c r="EPN103" s="73"/>
      <c r="EPO103" s="73"/>
      <c r="EPP103" s="73"/>
      <c r="EPQ103" s="74"/>
      <c r="EPR103" s="74"/>
      <c r="EPS103" s="77"/>
      <c r="EPT103" s="77"/>
      <c r="EPU103" s="11"/>
      <c r="EQA103" s="73"/>
      <c r="EQB103" s="73"/>
      <c r="EQC103" s="73"/>
      <c r="EQD103" s="73"/>
      <c r="EQE103" s="74"/>
      <c r="EQF103" s="74"/>
      <c r="EQG103" s="77"/>
      <c r="EQH103" s="77"/>
      <c r="EQI103" s="11"/>
      <c r="EQO103" s="73"/>
      <c r="EQP103" s="73"/>
      <c r="EQQ103" s="73"/>
      <c r="EQR103" s="73"/>
      <c r="EQS103" s="74"/>
      <c r="EQT103" s="74"/>
      <c r="EQU103" s="77"/>
      <c r="EQV103" s="77"/>
      <c r="EQW103" s="11"/>
      <c r="ERC103" s="73"/>
      <c r="ERD103" s="73"/>
      <c r="ERE103" s="73"/>
      <c r="ERF103" s="73"/>
      <c r="ERG103" s="74"/>
      <c r="ERH103" s="74"/>
      <c r="ERI103" s="77"/>
      <c r="ERJ103" s="77"/>
      <c r="ERK103" s="11"/>
      <c r="ERQ103" s="73"/>
      <c r="ERR103" s="73"/>
      <c r="ERS103" s="73"/>
      <c r="ERT103" s="73"/>
      <c r="ERU103" s="74"/>
      <c r="ERV103" s="74"/>
      <c r="ERW103" s="77"/>
      <c r="ERX103" s="77"/>
      <c r="ERY103" s="11"/>
      <c r="ESE103" s="73"/>
      <c r="ESF103" s="73"/>
      <c r="ESG103" s="73"/>
      <c r="ESH103" s="73"/>
      <c r="ESI103" s="74"/>
      <c r="ESJ103" s="74"/>
      <c r="ESK103" s="77"/>
      <c r="ESL103" s="77"/>
      <c r="ESM103" s="11"/>
      <c r="ESS103" s="73"/>
      <c r="EST103" s="73"/>
      <c r="ESU103" s="73"/>
      <c r="ESV103" s="73"/>
      <c r="ESW103" s="74"/>
      <c r="ESX103" s="74"/>
      <c r="ESY103" s="77"/>
      <c r="ESZ103" s="77"/>
      <c r="ETA103" s="11"/>
      <c r="ETG103" s="73"/>
      <c r="ETH103" s="73"/>
      <c r="ETI103" s="73"/>
      <c r="ETJ103" s="73"/>
      <c r="ETK103" s="74"/>
      <c r="ETL103" s="74"/>
      <c r="ETM103" s="77"/>
      <c r="ETN103" s="77"/>
      <c r="ETO103" s="11"/>
      <c r="ETU103" s="73"/>
      <c r="ETV103" s="73"/>
      <c r="ETW103" s="73"/>
      <c r="ETX103" s="73"/>
      <c r="ETY103" s="74"/>
      <c r="ETZ103" s="74"/>
      <c r="EUA103" s="77"/>
      <c r="EUB103" s="77"/>
      <c r="EUC103" s="11"/>
      <c r="EUI103" s="73"/>
      <c r="EUJ103" s="73"/>
      <c r="EUK103" s="73"/>
      <c r="EUL103" s="73"/>
      <c r="EUM103" s="74"/>
      <c r="EUN103" s="74"/>
      <c r="EUO103" s="77"/>
      <c r="EUP103" s="77"/>
      <c r="EUQ103" s="11"/>
      <c r="EUW103" s="73"/>
      <c r="EUX103" s="73"/>
      <c r="EUY103" s="73"/>
      <c r="EUZ103" s="73"/>
      <c r="EVA103" s="74"/>
      <c r="EVB103" s="74"/>
      <c r="EVC103" s="77"/>
      <c r="EVD103" s="77"/>
      <c r="EVE103" s="11"/>
      <c r="EVK103" s="73"/>
      <c r="EVL103" s="73"/>
      <c r="EVM103" s="73"/>
      <c r="EVN103" s="73"/>
      <c r="EVO103" s="74"/>
      <c r="EVP103" s="74"/>
      <c r="EVQ103" s="77"/>
      <c r="EVR103" s="77"/>
      <c r="EVS103" s="11"/>
      <c r="EVY103" s="73"/>
      <c r="EVZ103" s="73"/>
      <c r="EWA103" s="73"/>
      <c r="EWB103" s="73"/>
      <c r="EWC103" s="74"/>
      <c r="EWD103" s="74"/>
      <c r="EWE103" s="77"/>
      <c r="EWF103" s="77"/>
      <c r="EWG103" s="11"/>
      <c r="EWM103" s="73"/>
      <c r="EWN103" s="73"/>
      <c r="EWO103" s="73"/>
      <c r="EWP103" s="73"/>
      <c r="EWQ103" s="74"/>
      <c r="EWR103" s="74"/>
      <c r="EWS103" s="77"/>
      <c r="EWT103" s="77"/>
      <c r="EWU103" s="11"/>
      <c r="EXA103" s="73"/>
      <c r="EXB103" s="73"/>
      <c r="EXC103" s="73"/>
      <c r="EXD103" s="73"/>
      <c r="EXE103" s="74"/>
      <c r="EXF103" s="74"/>
      <c r="EXG103" s="77"/>
      <c r="EXH103" s="77"/>
      <c r="EXI103" s="11"/>
      <c r="EXO103" s="73"/>
      <c r="EXP103" s="73"/>
      <c r="EXQ103" s="73"/>
      <c r="EXR103" s="73"/>
      <c r="EXS103" s="74"/>
      <c r="EXT103" s="74"/>
      <c r="EXU103" s="77"/>
      <c r="EXV103" s="77"/>
      <c r="EXW103" s="11"/>
      <c r="EYC103" s="73"/>
      <c r="EYD103" s="73"/>
      <c r="EYE103" s="73"/>
      <c r="EYF103" s="73"/>
      <c r="EYG103" s="74"/>
      <c r="EYH103" s="74"/>
      <c r="EYI103" s="77"/>
      <c r="EYJ103" s="77"/>
      <c r="EYK103" s="11"/>
      <c r="EYQ103" s="73"/>
      <c r="EYR103" s="73"/>
      <c r="EYS103" s="73"/>
      <c r="EYT103" s="73"/>
      <c r="EYU103" s="74"/>
      <c r="EYV103" s="74"/>
      <c r="EYW103" s="77"/>
      <c r="EYX103" s="77"/>
      <c r="EYY103" s="11"/>
      <c r="EZE103" s="73"/>
      <c r="EZF103" s="73"/>
      <c r="EZG103" s="73"/>
      <c r="EZH103" s="73"/>
      <c r="EZI103" s="74"/>
      <c r="EZJ103" s="74"/>
      <c r="EZK103" s="77"/>
      <c r="EZL103" s="77"/>
      <c r="EZM103" s="11"/>
      <c r="EZS103" s="73"/>
      <c r="EZT103" s="73"/>
      <c r="EZU103" s="73"/>
      <c r="EZV103" s="73"/>
      <c r="EZW103" s="74"/>
      <c r="EZX103" s="74"/>
      <c r="EZY103" s="77"/>
      <c r="EZZ103" s="77"/>
      <c r="FAA103" s="11"/>
      <c r="FAG103" s="73"/>
      <c r="FAH103" s="73"/>
      <c r="FAI103" s="73"/>
      <c r="FAJ103" s="73"/>
      <c r="FAK103" s="74"/>
      <c r="FAL103" s="74"/>
      <c r="FAM103" s="77"/>
      <c r="FAN103" s="77"/>
      <c r="FAO103" s="11"/>
      <c r="FAU103" s="73"/>
      <c r="FAV103" s="73"/>
      <c r="FAW103" s="73"/>
      <c r="FAX103" s="73"/>
      <c r="FAY103" s="74"/>
      <c r="FAZ103" s="74"/>
      <c r="FBA103" s="77"/>
      <c r="FBB103" s="77"/>
      <c r="FBC103" s="11"/>
      <c r="FBI103" s="73"/>
      <c r="FBJ103" s="73"/>
      <c r="FBK103" s="73"/>
      <c r="FBL103" s="73"/>
      <c r="FBM103" s="74"/>
      <c r="FBN103" s="74"/>
      <c r="FBO103" s="77"/>
      <c r="FBP103" s="77"/>
      <c r="FBQ103" s="11"/>
      <c r="FBW103" s="73"/>
      <c r="FBX103" s="73"/>
      <c r="FBY103" s="73"/>
      <c r="FBZ103" s="73"/>
      <c r="FCA103" s="74"/>
      <c r="FCB103" s="74"/>
      <c r="FCC103" s="77"/>
      <c r="FCD103" s="77"/>
      <c r="FCE103" s="11"/>
      <c r="FCK103" s="73"/>
      <c r="FCL103" s="73"/>
      <c r="FCM103" s="73"/>
      <c r="FCN103" s="73"/>
      <c r="FCO103" s="74"/>
      <c r="FCP103" s="74"/>
      <c r="FCQ103" s="77"/>
      <c r="FCR103" s="77"/>
      <c r="FCS103" s="11"/>
      <c r="FCY103" s="73"/>
      <c r="FCZ103" s="73"/>
      <c r="FDA103" s="73"/>
      <c r="FDB103" s="73"/>
      <c r="FDC103" s="74"/>
      <c r="FDD103" s="74"/>
      <c r="FDE103" s="77"/>
      <c r="FDF103" s="77"/>
      <c r="FDG103" s="11"/>
      <c r="FDM103" s="73"/>
      <c r="FDN103" s="73"/>
      <c r="FDO103" s="73"/>
      <c r="FDP103" s="73"/>
      <c r="FDQ103" s="74"/>
      <c r="FDR103" s="74"/>
      <c r="FDS103" s="77"/>
      <c r="FDT103" s="77"/>
      <c r="FDU103" s="11"/>
      <c r="FEA103" s="73"/>
      <c r="FEB103" s="73"/>
      <c r="FEC103" s="73"/>
      <c r="FED103" s="73"/>
      <c r="FEE103" s="74"/>
      <c r="FEF103" s="74"/>
      <c r="FEG103" s="77"/>
      <c r="FEH103" s="77"/>
      <c r="FEI103" s="11"/>
      <c r="FEO103" s="73"/>
      <c r="FEP103" s="73"/>
      <c r="FEQ103" s="73"/>
      <c r="FER103" s="73"/>
      <c r="FES103" s="74"/>
      <c r="FET103" s="74"/>
      <c r="FEU103" s="77"/>
      <c r="FEV103" s="77"/>
      <c r="FEW103" s="11"/>
      <c r="FFC103" s="73"/>
      <c r="FFD103" s="73"/>
      <c r="FFE103" s="73"/>
      <c r="FFF103" s="73"/>
      <c r="FFG103" s="74"/>
      <c r="FFH103" s="74"/>
      <c r="FFI103" s="77"/>
      <c r="FFJ103" s="77"/>
      <c r="FFK103" s="11"/>
      <c r="FFQ103" s="73"/>
      <c r="FFR103" s="73"/>
      <c r="FFS103" s="73"/>
      <c r="FFT103" s="73"/>
      <c r="FFU103" s="74"/>
      <c r="FFV103" s="74"/>
      <c r="FFW103" s="77"/>
      <c r="FFX103" s="77"/>
      <c r="FFY103" s="11"/>
      <c r="FGE103" s="73"/>
      <c r="FGF103" s="73"/>
      <c r="FGG103" s="73"/>
      <c r="FGH103" s="73"/>
      <c r="FGI103" s="74"/>
      <c r="FGJ103" s="74"/>
      <c r="FGK103" s="77"/>
      <c r="FGL103" s="77"/>
      <c r="FGM103" s="11"/>
      <c r="FGS103" s="73"/>
      <c r="FGT103" s="73"/>
      <c r="FGU103" s="73"/>
      <c r="FGV103" s="73"/>
      <c r="FGW103" s="74"/>
      <c r="FGX103" s="74"/>
      <c r="FGY103" s="77"/>
      <c r="FGZ103" s="77"/>
      <c r="FHA103" s="11"/>
      <c r="FHG103" s="73"/>
      <c r="FHH103" s="73"/>
      <c r="FHI103" s="73"/>
      <c r="FHJ103" s="73"/>
      <c r="FHK103" s="74"/>
      <c r="FHL103" s="74"/>
      <c r="FHM103" s="77"/>
      <c r="FHN103" s="77"/>
      <c r="FHO103" s="11"/>
      <c r="FHU103" s="73"/>
      <c r="FHV103" s="73"/>
      <c r="FHW103" s="73"/>
      <c r="FHX103" s="73"/>
      <c r="FHY103" s="74"/>
      <c r="FHZ103" s="74"/>
      <c r="FIA103" s="77"/>
      <c r="FIB103" s="77"/>
      <c r="FIC103" s="11"/>
      <c r="FII103" s="73"/>
      <c r="FIJ103" s="73"/>
      <c r="FIK103" s="73"/>
      <c r="FIL103" s="73"/>
      <c r="FIM103" s="74"/>
      <c r="FIN103" s="74"/>
      <c r="FIO103" s="77"/>
      <c r="FIP103" s="77"/>
      <c r="FIQ103" s="11"/>
      <c r="FIW103" s="73"/>
      <c r="FIX103" s="73"/>
      <c r="FIY103" s="73"/>
      <c r="FIZ103" s="73"/>
      <c r="FJA103" s="74"/>
      <c r="FJB103" s="74"/>
      <c r="FJC103" s="77"/>
      <c r="FJD103" s="77"/>
      <c r="FJE103" s="11"/>
      <c r="FJK103" s="73"/>
      <c r="FJL103" s="73"/>
      <c r="FJM103" s="73"/>
      <c r="FJN103" s="73"/>
      <c r="FJO103" s="74"/>
      <c r="FJP103" s="74"/>
      <c r="FJQ103" s="77"/>
      <c r="FJR103" s="77"/>
      <c r="FJS103" s="11"/>
      <c r="FJY103" s="73"/>
      <c r="FJZ103" s="73"/>
      <c r="FKA103" s="73"/>
      <c r="FKB103" s="73"/>
      <c r="FKC103" s="74"/>
      <c r="FKD103" s="74"/>
      <c r="FKE103" s="77"/>
      <c r="FKF103" s="77"/>
      <c r="FKG103" s="11"/>
      <c r="FKM103" s="73"/>
      <c r="FKN103" s="73"/>
      <c r="FKO103" s="73"/>
      <c r="FKP103" s="73"/>
      <c r="FKQ103" s="74"/>
      <c r="FKR103" s="74"/>
      <c r="FKS103" s="77"/>
      <c r="FKT103" s="77"/>
      <c r="FKU103" s="11"/>
      <c r="FLA103" s="73"/>
      <c r="FLB103" s="73"/>
      <c r="FLC103" s="73"/>
      <c r="FLD103" s="73"/>
      <c r="FLE103" s="74"/>
      <c r="FLF103" s="74"/>
      <c r="FLG103" s="77"/>
      <c r="FLH103" s="77"/>
      <c r="FLI103" s="11"/>
      <c r="FLO103" s="73"/>
      <c r="FLP103" s="73"/>
      <c r="FLQ103" s="73"/>
      <c r="FLR103" s="73"/>
      <c r="FLS103" s="74"/>
      <c r="FLT103" s="74"/>
      <c r="FLU103" s="77"/>
      <c r="FLV103" s="77"/>
      <c r="FLW103" s="11"/>
      <c r="FMC103" s="73"/>
      <c r="FMD103" s="73"/>
      <c r="FME103" s="73"/>
      <c r="FMF103" s="73"/>
      <c r="FMG103" s="74"/>
      <c r="FMH103" s="74"/>
      <c r="FMI103" s="77"/>
      <c r="FMJ103" s="77"/>
      <c r="FMK103" s="11"/>
      <c r="FMQ103" s="73"/>
      <c r="FMR103" s="73"/>
      <c r="FMS103" s="73"/>
      <c r="FMT103" s="73"/>
      <c r="FMU103" s="74"/>
      <c r="FMV103" s="74"/>
      <c r="FMW103" s="77"/>
      <c r="FMX103" s="77"/>
      <c r="FMY103" s="11"/>
      <c r="FNE103" s="73"/>
      <c r="FNF103" s="73"/>
      <c r="FNG103" s="73"/>
      <c r="FNH103" s="73"/>
      <c r="FNI103" s="74"/>
      <c r="FNJ103" s="74"/>
      <c r="FNK103" s="77"/>
      <c r="FNL103" s="77"/>
      <c r="FNM103" s="11"/>
      <c r="FNS103" s="73"/>
      <c r="FNT103" s="73"/>
      <c r="FNU103" s="73"/>
      <c r="FNV103" s="73"/>
      <c r="FNW103" s="74"/>
      <c r="FNX103" s="74"/>
      <c r="FNY103" s="77"/>
      <c r="FNZ103" s="77"/>
      <c r="FOA103" s="11"/>
      <c r="FOG103" s="73"/>
      <c r="FOH103" s="73"/>
      <c r="FOI103" s="73"/>
      <c r="FOJ103" s="73"/>
      <c r="FOK103" s="74"/>
      <c r="FOL103" s="74"/>
      <c r="FOM103" s="77"/>
      <c r="FON103" s="77"/>
      <c r="FOO103" s="11"/>
      <c r="FOU103" s="73"/>
      <c r="FOV103" s="73"/>
      <c r="FOW103" s="73"/>
      <c r="FOX103" s="73"/>
      <c r="FOY103" s="74"/>
      <c r="FOZ103" s="74"/>
      <c r="FPA103" s="77"/>
      <c r="FPB103" s="77"/>
      <c r="FPC103" s="11"/>
      <c r="FPI103" s="73"/>
      <c r="FPJ103" s="73"/>
      <c r="FPK103" s="73"/>
      <c r="FPL103" s="73"/>
      <c r="FPM103" s="74"/>
      <c r="FPN103" s="74"/>
      <c r="FPO103" s="77"/>
      <c r="FPP103" s="77"/>
      <c r="FPQ103" s="11"/>
      <c r="FPW103" s="73"/>
      <c r="FPX103" s="73"/>
      <c r="FPY103" s="73"/>
      <c r="FPZ103" s="73"/>
      <c r="FQA103" s="74"/>
      <c r="FQB103" s="74"/>
      <c r="FQC103" s="77"/>
      <c r="FQD103" s="77"/>
      <c r="FQE103" s="11"/>
      <c r="FQK103" s="73"/>
      <c r="FQL103" s="73"/>
      <c r="FQM103" s="73"/>
      <c r="FQN103" s="73"/>
      <c r="FQO103" s="74"/>
      <c r="FQP103" s="74"/>
      <c r="FQQ103" s="77"/>
      <c r="FQR103" s="77"/>
      <c r="FQS103" s="11"/>
      <c r="FQY103" s="73"/>
      <c r="FQZ103" s="73"/>
      <c r="FRA103" s="73"/>
      <c r="FRB103" s="73"/>
      <c r="FRC103" s="74"/>
      <c r="FRD103" s="74"/>
      <c r="FRE103" s="77"/>
      <c r="FRF103" s="77"/>
      <c r="FRG103" s="11"/>
      <c r="FRM103" s="73"/>
      <c r="FRN103" s="73"/>
      <c r="FRO103" s="73"/>
      <c r="FRP103" s="73"/>
      <c r="FRQ103" s="74"/>
      <c r="FRR103" s="74"/>
      <c r="FRS103" s="77"/>
      <c r="FRT103" s="77"/>
      <c r="FRU103" s="11"/>
      <c r="FSA103" s="73"/>
      <c r="FSB103" s="73"/>
      <c r="FSC103" s="73"/>
      <c r="FSD103" s="73"/>
      <c r="FSE103" s="74"/>
      <c r="FSF103" s="74"/>
      <c r="FSG103" s="77"/>
      <c r="FSH103" s="77"/>
      <c r="FSI103" s="11"/>
      <c r="FSO103" s="73"/>
      <c r="FSP103" s="73"/>
      <c r="FSQ103" s="73"/>
      <c r="FSR103" s="73"/>
      <c r="FSS103" s="74"/>
      <c r="FST103" s="74"/>
      <c r="FSU103" s="77"/>
      <c r="FSV103" s="77"/>
      <c r="FSW103" s="11"/>
      <c r="FTC103" s="73"/>
      <c r="FTD103" s="73"/>
      <c r="FTE103" s="73"/>
      <c r="FTF103" s="73"/>
      <c r="FTG103" s="74"/>
      <c r="FTH103" s="74"/>
      <c r="FTI103" s="77"/>
      <c r="FTJ103" s="77"/>
      <c r="FTK103" s="11"/>
      <c r="FTQ103" s="73"/>
      <c r="FTR103" s="73"/>
      <c r="FTS103" s="73"/>
      <c r="FTT103" s="73"/>
      <c r="FTU103" s="74"/>
      <c r="FTV103" s="74"/>
      <c r="FTW103" s="77"/>
      <c r="FTX103" s="77"/>
      <c r="FTY103" s="11"/>
      <c r="FUE103" s="73"/>
      <c r="FUF103" s="73"/>
      <c r="FUG103" s="73"/>
      <c r="FUH103" s="73"/>
      <c r="FUI103" s="74"/>
      <c r="FUJ103" s="74"/>
      <c r="FUK103" s="77"/>
      <c r="FUL103" s="77"/>
      <c r="FUM103" s="11"/>
      <c r="FUS103" s="73"/>
      <c r="FUT103" s="73"/>
      <c r="FUU103" s="73"/>
      <c r="FUV103" s="73"/>
      <c r="FUW103" s="74"/>
      <c r="FUX103" s="74"/>
      <c r="FUY103" s="77"/>
      <c r="FUZ103" s="77"/>
      <c r="FVA103" s="11"/>
      <c r="FVG103" s="73"/>
      <c r="FVH103" s="73"/>
      <c r="FVI103" s="73"/>
      <c r="FVJ103" s="73"/>
      <c r="FVK103" s="74"/>
      <c r="FVL103" s="74"/>
      <c r="FVM103" s="77"/>
      <c r="FVN103" s="77"/>
      <c r="FVO103" s="11"/>
      <c r="FVU103" s="73"/>
      <c r="FVV103" s="73"/>
      <c r="FVW103" s="73"/>
      <c r="FVX103" s="73"/>
      <c r="FVY103" s="74"/>
      <c r="FVZ103" s="74"/>
      <c r="FWA103" s="77"/>
      <c r="FWB103" s="77"/>
      <c r="FWC103" s="11"/>
      <c r="FWI103" s="73"/>
      <c r="FWJ103" s="73"/>
      <c r="FWK103" s="73"/>
      <c r="FWL103" s="73"/>
      <c r="FWM103" s="74"/>
      <c r="FWN103" s="74"/>
      <c r="FWO103" s="77"/>
      <c r="FWP103" s="77"/>
      <c r="FWQ103" s="11"/>
      <c r="FWW103" s="73"/>
      <c r="FWX103" s="73"/>
      <c r="FWY103" s="73"/>
      <c r="FWZ103" s="73"/>
      <c r="FXA103" s="74"/>
      <c r="FXB103" s="74"/>
      <c r="FXC103" s="77"/>
      <c r="FXD103" s="77"/>
      <c r="FXE103" s="11"/>
      <c r="FXK103" s="73"/>
      <c r="FXL103" s="73"/>
      <c r="FXM103" s="73"/>
      <c r="FXN103" s="73"/>
      <c r="FXO103" s="74"/>
      <c r="FXP103" s="74"/>
      <c r="FXQ103" s="77"/>
      <c r="FXR103" s="77"/>
      <c r="FXS103" s="11"/>
      <c r="FXY103" s="73"/>
      <c r="FXZ103" s="73"/>
      <c r="FYA103" s="73"/>
      <c r="FYB103" s="73"/>
      <c r="FYC103" s="74"/>
      <c r="FYD103" s="74"/>
      <c r="FYE103" s="77"/>
      <c r="FYF103" s="77"/>
      <c r="FYG103" s="11"/>
      <c r="FYM103" s="73"/>
      <c r="FYN103" s="73"/>
      <c r="FYO103" s="73"/>
      <c r="FYP103" s="73"/>
      <c r="FYQ103" s="74"/>
      <c r="FYR103" s="74"/>
      <c r="FYS103" s="77"/>
      <c r="FYT103" s="77"/>
      <c r="FYU103" s="11"/>
      <c r="FZA103" s="73"/>
      <c r="FZB103" s="73"/>
      <c r="FZC103" s="73"/>
      <c r="FZD103" s="73"/>
      <c r="FZE103" s="74"/>
      <c r="FZF103" s="74"/>
      <c r="FZG103" s="77"/>
      <c r="FZH103" s="77"/>
      <c r="FZI103" s="11"/>
      <c r="FZO103" s="73"/>
      <c r="FZP103" s="73"/>
      <c r="FZQ103" s="73"/>
      <c r="FZR103" s="73"/>
      <c r="FZS103" s="74"/>
      <c r="FZT103" s="74"/>
      <c r="FZU103" s="77"/>
      <c r="FZV103" s="77"/>
      <c r="FZW103" s="11"/>
      <c r="GAC103" s="73"/>
      <c r="GAD103" s="73"/>
      <c r="GAE103" s="73"/>
      <c r="GAF103" s="73"/>
      <c r="GAG103" s="74"/>
      <c r="GAH103" s="74"/>
      <c r="GAI103" s="77"/>
      <c r="GAJ103" s="77"/>
      <c r="GAK103" s="11"/>
      <c r="GAQ103" s="73"/>
      <c r="GAR103" s="73"/>
      <c r="GAS103" s="73"/>
      <c r="GAT103" s="73"/>
      <c r="GAU103" s="74"/>
      <c r="GAV103" s="74"/>
      <c r="GAW103" s="77"/>
      <c r="GAX103" s="77"/>
      <c r="GAY103" s="11"/>
      <c r="GBE103" s="73"/>
      <c r="GBF103" s="73"/>
      <c r="GBG103" s="73"/>
      <c r="GBH103" s="73"/>
      <c r="GBI103" s="74"/>
      <c r="GBJ103" s="74"/>
      <c r="GBK103" s="77"/>
      <c r="GBL103" s="77"/>
      <c r="GBM103" s="11"/>
      <c r="GBS103" s="73"/>
      <c r="GBT103" s="73"/>
      <c r="GBU103" s="73"/>
      <c r="GBV103" s="73"/>
      <c r="GBW103" s="74"/>
      <c r="GBX103" s="74"/>
      <c r="GBY103" s="77"/>
      <c r="GBZ103" s="77"/>
      <c r="GCA103" s="11"/>
      <c r="GCG103" s="73"/>
      <c r="GCH103" s="73"/>
      <c r="GCI103" s="73"/>
      <c r="GCJ103" s="73"/>
      <c r="GCK103" s="74"/>
      <c r="GCL103" s="74"/>
      <c r="GCM103" s="77"/>
      <c r="GCN103" s="77"/>
      <c r="GCO103" s="11"/>
      <c r="GCU103" s="73"/>
      <c r="GCV103" s="73"/>
      <c r="GCW103" s="73"/>
      <c r="GCX103" s="73"/>
      <c r="GCY103" s="74"/>
      <c r="GCZ103" s="74"/>
      <c r="GDA103" s="77"/>
      <c r="GDB103" s="77"/>
      <c r="GDC103" s="11"/>
      <c r="GDI103" s="73"/>
      <c r="GDJ103" s="73"/>
      <c r="GDK103" s="73"/>
      <c r="GDL103" s="73"/>
      <c r="GDM103" s="74"/>
      <c r="GDN103" s="74"/>
      <c r="GDO103" s="77"/>
      <c r="GDP103" s="77"/>
      <c r="GDQ103" s="11"/>
      <c r="GDW103" s="73"/>
      <c r="GDX103" s="73"/>
      <c r="GDY103" s="73"/>
      <c r="GDZ103" s="73"/>
      <c r="GEA103" s="74"/>
      <c r="GEB103" s="74"/>
      <c r="GEC103" s="77"/>
      <c r="GED103" s="77"/>
      <c r="GEE103" s="11"/>
      <c r="GEK103" s="73"/>
      <c r="GEL103" s="73"/>
      <c r="GEM103" s="73"/>
      <c r="GEN103" s="73"/>
      <c r="GEO103" s="74"/>
      <c r="GEP103" s="74"/>
      <c r="GEQ103" s="77"/>
      <c r="GER103" s="77"/>
      <c r="GES103" s="11"/>
      <c r="GEY103" s="73"/>
      <c r="GEZ103" s="73"/>
      <c r="GFA103" s="73"/>
      <c r="GFB103" s="73"/>
      <c r="GFC103" s="74"/>
      <c r="GFD103" s="74"/>
      <c r="GFE103" s="77"/>
      <c r="GFF103" s="77"/>
      <c r="GFG103" s="11"/>
      <c r="GFM103" s="73"/>
      <c r="GFN103" s="73"/>
      <c r="GFO103" s="73"/>
      <c r="GFP103" s="73"/>
      <c r="GFQ103" s="74"/>
      <c r="GFR103" s="74"/>
      <c r="GFS103" s="77"/>
      <c r="GFT103" s="77"/>
      <c r="GFU103" s="11"/>
      <c r="GGA103" s="73"/>
      <c r="GGB103" s="73"/>
      <c r="GGC103" s="73"/>
      <c r="GGD103" s="73"/>
      <c r="GGE103" s="74"/>
      <c r="GGF103" s="74"/>
      <c r="GGG103" s="77"/>
      <c r="GGH103" s="77"/>
      <c r="GGI103" s="11"/>
      <c r="GGO103" s="73"/>
      <c r="GGP103" s="73"/>
      <c r="GGQ103" s="73"/>
      <c r="GGR103" s="73"/>
      <c r="GGS103" s="74"/>
      <c r="GGT103" s="74"/>
      <c r="GGU103" s="77"/>
      <c r="GGV103" s="77"/>
      <c r="GGW103" s="11"/>
      <c r="GHC103" s="73"/>
      <c r="GHD103" s="73"/>
      <c r="GHE103" s="73"/>
      <c r="GHF103" s="73"/>
      <c r="GHG103" s="74"/>
      <c r="GHH103" s="74"/>
      <c r="GHI103" s="77"/>
      <c r="GHJ103" s="77"/>
      <c r="GHK103" s="11"/>
      <c r="GHQ103" s="73"/>
      <c r="GHR103" s="73"/>
      <c r="GHS103" s="73"/>
      <c r="GHT103" s="73"/>
      <c r="GHU103" s="74"/>
      <c r="GHV103" s="74"/>
      <c r="GHW103" s="77"/>
      <c r="GHX103" s="77"/>
      <c r="GHY103" s="11"/>
      <c r="GIE103" s="73"/>
      <c r="GIF103" s="73"/>
      <c r="GIG103" s="73"/>
      <c r="GIH103" s="73"/>
      <c r="GII103" s="74"/>
      <c r="GIJ103" s="74"/>
      <c r="GIK103" s="77"/>
      <c r="GIL103" s="77"/>
      <c r="GIM103" s="11"/>
      <c r="GIS103" s="73"/>
      <c r="GIT103" s="73"/>
      <c r="GIU103" s="73"/>
      <c r="GIV103" s="73"/>
      <c r="GIW103" s="74"/>
      <c r="GIX103" s="74"/>
      <c r="GIY103" s="77"/>
      <c r="GIZ103" s="77"/>
      <c r="GJA103" s="11"/>
      <c r="GJG103" s="73"/>
      <c r="GJH103" s="73"/>
      <c r="GJI103" s="73"/>
      <c r="GJJ103" s="73"/>
      <c r="GJK103" s="74"/>
      <c r="GJL103" s="74"/>
      <c r="GJM103" s="77"/>
      <c r="GJN103" s="77"/>
      <c r="GJO103" s="11"/>
      <c r="GJU103" s="73"/>
      <c r="GJV103" s="73"/>
      <c r="GJW103" s="73"/>
      <c r="GJX103" s="73"/>
      <c r="GJY103" s="74"/>
      <c r="GJZ103" s="74"/>
      <c r="GKA103" s="77"/>
      <c r="GKB103" s="77"/>
      <c r="GKC103" s="11"/>
      <c r="GKI103" s="73"/>
      <c r="GKJ103" s="73"/>
      <c r="GKK103" s="73"/>
      <c r="GKL103" s="73"/>
      <c r="GKM103" s="74"/>
      <c r="GKN103" s="74"/>
      <c r="GKO103" s="77"/>
      <c r="GKP103" s="77"/>
      <c r="GKQ103" s="11"/>
      <c r="GKW103" s="73"/>
      <c r="GKX103" s="73"/>
      <c r="GKY103" s="73"/>
      <c r="GKZ103" s="73"/>
      <c r="GLA103" s="74"/>
      <c r="GLB103" s="74"/>
      <c r="GLC103" s="77"/>
      <c r="GLD103" s="77"/>
      <c r="GLE103" s="11"/>
      <c r="GLK103" s="73"/>
      <c r="GLL103" s="73"/>
      <c r="GLM103" s="73"/>
      <c r="GLN103" s="73"/>
      <c r="GLO103" s="74"/>
      <c r="GLP103" s="74"/>
      <c r="GLQ103" s="77"/>
      <c r="GLR103" s="77"/>
      <c r="GLS103" s="11"/>
      <c r="GLY103" s="73"/>
      <c r="GLZ103" s="73"/>
      <c r="GMA103" s="73"/>
      <c r="GMB103" s="73"/>
      <c r="GMC103" s="74"/>
      <c r="GMD103" s="74"/>
      <c r="GME103" s="77"/>
      <c r="GMF103" s="77"/>
      <c r="GMG103" s="11"/>
      <c r="GMM103" s="73"/>
      <c r="GMN103" s="73"/>
      <c r="GMO103" s="73"/>
      <c r="GMP103" s="73"/>
      <c r="GMQ103" s="74"/>
      <c r="GMR103" s="74"/>
      <c r="GMS103" s="77"/>
      <c r="GMT103" s="77"/>
      <c r="GMU103" s="11"/>
      <c r="GNA103" s="73"/>
      <c r="GNB103" s="73"/>
      <c r="GNC103" s="73"/>
      <c r="GND103" s="73"/>
      <c r="GNE103" s="74"/>
      <c r="GNF103" s="74"/>
      <c r="GNG103" s="77"/>
      <c r="GNH103" s="77"/>
      <c r="GNI103" s="11"/>
      <c r="GNO103" s="73"/>
      <c r="GNP103" s="73"/>
      <c r="GNQ103" s="73"/>
      <c r="GNR103" s="73"/>
      <c r="GNS103" s="74"/>
      <c r="GNT103" s="74"/>
      <c r="GNU103" s="77"/>
      <c r="GNV103" s="77"/>
      <c r="GNW103" s="11"/>
      <c r="GOC103" s="73"/>
      <c r="GOD103" s="73"/>
      <c r="GOE103" s="73"/>
      <c r="GOF103" s="73"/>
      <c r="GOG103" s="74"/>
      <c r="GOH103" s="74"/>
      <c r="GOI103" s="77"/>
      <c r="GOJ103" s="77"/>
      <c r="GOK103" s="11"/>
      <c r="GOQ103" s="73"/>
      <c r="GOR103" s="73"/>
      <c r="GOS103" s="73"/>
      <c r="GOT103" s="73"/>
      <c r="GOU103" s="74"/>
      <c r="GOV103" s="74"/>
      <c r="GOW103" s="77"/>
      <c r="GOX103" s="77"/>
      <c r="GOY103" s="11"/>
      <c r="GPE103" s="73"/>
      <c r="GPF103" s="73"/>
      <c r="GPG103" s="73"/>
      <c r="GPH103" s="73"/>
      <c r="GPI103" s="74"/>
      <c r="GPJ103" s="74"/>
      <c r="GPK103" s="77"/>
      <c r="GPL103" s="77"/>
      <c r="GPM103" s="11"/>
      <c r="GPS103" s="73"/>
      <c r="GPT103" s="73"/>
      <c r="GPU103" s="73"/>
      <c r="GPV103" s="73"/>
      <c r="GPW103" s="74"/>
      <c r="GPX103" s="74"/>
      <c r="GPY103" s="77"/>
      <c r="GPZ103" s="77"/>
      <c r="GQA103" s="11"/>
      <c r="GQG103" s="73"/>
      <c r="GQH103" s="73"/>
      <c r="GQI103" s="73"/>
      <c r="GQJ103" s="73"/>
      <c r="GQK103" s="74"/>
      <c r="GQL103" s="74"/>
      <c r="GQM103" s="77"/>
      <c r="GQN103" s="77"/>
      <c r="GQO103" s="11"/>
      <c r="GQU103" s="73"/>
      <c r="GQV103" s="73"/>
      <c r="GQW103" s="73"/>
      <c r="GQX103" s="73"/>
      <c r="GQY103" s="74"/>
      <c r="GQZ103" s="74"/>
      <c r="GRA103" s="77"/>
      <c r="GRB103" s="77"/>
      <c r="GRC103" s="11"/>
      <c r="GRI103" s="73"/>
      <c r="GRJ103" s="73"/>
      <c r="GRK103" s="73"/>
      <c r="GRL103" s="73"/>
      <c r="GRM103" s="74"/>
      <c r="GRN103" s="74"/>
      <c r="GRO103" s="77"/>
      <c r="GRP103" s="77"/>
      <c r="GRQ103" s="11"/>
      <c r="GRW103" s="73"/>
      <c r="GRX103" s="73"/>
      <c r="GRY103" s="73"/>
      <c r="GRZ103" s="73"/>
      <c r="GSA103" s="74"/>
      <c r="GSB103" s="74"/>
      <c r="GSC103" s="77"/>
      <c r="GSD103" s="77"/>
      <c r="GSE103" s="11"/>
      <c r="GSK103" s="73"/>
      <c r="GSL103" s="73"/>
      <c r="GSM103" s="73"/>
      <c r="GSN103" s="73"/>
      <c r="GSO103" s="74"/>
      <c r="GSP103" s="74"/>
      <c r="GSQ103" s="77"/>
      <c r="GSR103" s="77"/>
      <c r="GSS103" s="11"/>
      <c r="GSY103" s="73"/>
      <c r="GSZ103" s="73"/>
      <c r="GTA103" s="73"/>
      <c r="GTB103" s="73"/>
      <c r="GTC103" s="74"/>
      <c r="GTD103" s="74"/>
      <c r="GTE103" s="77"/>
      <c r="GTF103" s="77"/>
      <c r="GTG103" s="11"/>
      <c r="GTM103" s="73"/>
      <c r="GTN103" s="73"/>
      <c r="GTO103" s="73"/>
      <c r="GTP103" s="73"/>
      <c r="GTQ103" s="74"/>
      <c r="GTR103" s="74"/>
      <c r="GTS103" s="77"/>
      <c r="GTT103" s="77"/>
      <c r="GTU103" s="11"/>
      <c r="GUA103" s="73"/>
      <c r="GUB103" s="73"/>
      <c r="GUC103" s="73"/>
      <c r="GUD103" s="73"/>
      <c r="GUE103" s="74"/>
      <c r="GUF103" s="74"/>
      <c r="GUG103" s="77"/>
      <c r="GUH103" s="77"/>
      <c r="GUI103" s="11"/>
      <c r="GUO103" s="73"/>
      <c r="GUP103" s="73"/>
      <c r="GUQ103" s="73"/>
      <c r="GUR103" s="73"/>
      <c r="GUS103" s="74"/>
      <c r="GUT103" s="74"/>
      <c r="GUU103" s="77"/>
      <c r="GUV103" s="77"/>
      <c r="GUW103" s="11"/>
      <c r="GVC103" s="73"/>
      <c r="GVD103" s="73"/>
      <c r="GVE103" s="73"/>
      <c r="GVF103" s="73"/>
      <c r="GVG103" s="74"/>
      <c r="GVH103" s="74"/>
      <c r="GVI103" s="77"/>
      <c r="GVJ103" s="77"/>
      <c r="GVK103" s="11"/>
      <c r="GVQ103" s="73"/>
      <c r="GVR103" s="73"/>
      <c r="GVS103" s="73"/>
      <c r="GVT103" s="73"/>
      <c r="GVU103" s="74"/>
      <c r="GVV103" s="74"/>
      <c r="GVW103" s="77"/>
      <c r="GVX103" s="77"/>
      <c r="GVY103" s="11"/>
      <c r="GWE103" s="73"/>
      <c r="GWF103" s="73"/>
      <c r="GWG103" s="73"/>
      <c r="GWH103" s="73"/>
      <c r="GWI103" s="74"/>
      <c r="GWJ103" s="74"/>
      <c r="GWK103" s="77"/>
      <c r="GWL103" s="77"/>
      <c r="GWM103" s="11"/>
      <c r="GWS103" s="73"/>
      <c r="GWT103" s="73"/>
      <c r="GWU103" s="73"/>
      <c r="GWV103" s="73"/>
      <c r="GWW103" s="74"/>
      <c r="GWX103" s="74"/>
      <c r="GWY103" s="77"/>
      <c r="GWZ103" s="77"/>
      <c r="GXA103" s="11"/>
      <c r="GXG103" s="73"/>
      <c r="GXH103" s="73"/>
      <c r="GXI103" s="73"/>
      <c r="GXJ103" s="73"/>
      <c r="GXK103" s="74"/>
      <c r="GXL103" s="74"/>
      <c r="GXM103" s="77"/>
      <c r="GXN103" s="77"/>
      <c r="GXO103" s="11"/>
      <c r="GXU103" s="73"/>
      <c r="GXV103" s="73"/>
      <c r="GXW103" s="73"/>
      <c r="GXX103" s="73"/>
      <c r="GXY103" s="74"/>
      <c r="GXZ103" s="74"/>
      <c r="GYA103" s="77"/>
      <c r="GYB103" s="77"/>
      <c r="GYC103" s="11"/>
      <c r="GYI103" s="73"/>
      <c r="GYJ103" s="73"/>
      <c r="GYK103" s="73"/>
      <c r="GYL103" s="73"/>
      <c r="GYM103" s="74"/>
      <c r="GYN103" s="74"/>
      <c r="GYO103" s="77"/>
      <c r="GYP103" s="77"/>
      <c r="GYQ103" s="11"/>
      <c r="GYW103" s="73"/>
      <c r="GYX103" s="73"/>
      <c r="GYY103" s="73"/>
      <c r="GYZ103" s="73"/>
      <c r="GZA103" s="74"/>
      <c r="GZB103" s="74"/>
      <c r="GZC103" s="77"/>
      <c r="GZD103" s="77"/>
      <c r="GZE103" s="11"/>
      <c r="GZK103" s="73"/>
      <c r="GZL103" s="73"/>
      <c r="GZM103" s="73"/>
      <c r="GZN103" s="73"/>
      <c r="GZO103" s="74"/>
      <c r="GZP103" s="74"/>
      <c r="GZQ103" s="77"/>
      <c r="GZR103" s="77"/>
      <c r="GZS103" s="11"/>
      <c r="GZY103" s="73"/>
      <c r="GZZ103" s="73"/>
      <c r="HAA103" s="73"/>
      <c r="HAB103" s="73"/>
      <c r="HAC103" s="74"/>
      <c r="HAD103" s="74"/>
      <c r="HAE103" s="77"/>
      <c r="HAF103" s="77"/>
      <c r="HAG103" s="11"/>
      <c r="HAM103" s="73"/>
      <c r="HAN103" s="73"/>
      <c r="HAO103" s="73"/>
      <c r="HAP103" s="73"/>
      <c r="HAQ103" s="74"/>
      <c r="HAR103" s="74"/>
      <c r="HAS103" s="77"/>
      <c r="HAT103" s="77"/>
      <c r="HAU103" s="11"/>
      <c r="HBA103" s="73"/>
      <c r="HBB103" s="73"/>
      <c r="HBC103" s="73"/>
      <c r="HBD103" s="73"/>
      <c r="HBE103" s="74"/>
      <c r="HBF103" s="74"/>
      <c r="HBG103" s="77"/>
      <c r="HBH103" s="77"/>
      <c r="HBI103" s="11"/>
      <c r="HBO103" s="73"/>
      <c r="HBP103" s="73"/>
      <c r="HBQ103" s="73"/>
      <c r="HBR103" s="73"/>
      <c r="HBS103" s="74"/>
      <c r="HBT103" s="74"/>
      <c r="HBU103" s="77"/>
      <c r="HBV103" s="77"/>
      <c r="HBW103" s="11"/>
      <c r="HCC103" s="73"/>
      <c r="HCD103" s="73"/>
      <c r="HCE103" s="73"/>
      <c r="HCF103" s="73"/>
      <c r="HCG103" s="74"/>
      <c r="HCH103" s="74"/>
      <c r="HCI103" s="77"/>
      <c r="HCJ103" s="77"/>
      <c r="HCK103" s="11"/>
      <c r="HCQ103" s="73"/>
      <c r="HCR103" s="73"/>
      <c r="HCS103" s="73"/>
      <c r="HCT103" s="73"/>
      <c r="HCU103" s="74"/>
      <c r="HCV103" s="74"/>
      <c r="HCW103" s="77"/>
      <c r="HCX103" s="77"/>
      <c r="HCY103" s="11"/>
      <c r="HDE103" s="73"/>
      <c r="HDF103" s="73"/>
      <c r="HDG103" s="73"/>
      <c r="HDH103" s="73"/>
      <c r="HDI103" s="74"/>
      <c r="HDJ103" s="74"/>
      <c r="HDK103" s="77"/>
      <c r="HDL103" s="77"/>
      <c r="HDM103" s="11"/>
      <c r="HDS103" s="73"/>
      <c r="HDT103" s="73"/>
      <c r="HDU103" s="73"/>
      <c r="HDV103" s="73"/>
      <c r="HDW103" s="74"/>
      <c r="HDX103" s="74"/>
      <c r="HDY103" s="77"/>
      <c r="HDZ103" s="77"/>
      <c r="HEA103" s="11"/>
      <c r="HEG103" s="73"/>
      <c r="HEH103" s="73"/>
      <c r="HEI103" s="73"/>
      <c r="HEJ103" s="73"/>
      <c r="HEK103" s="74"/>
      <c r="HEL103" s="74"/>
      <c r="HEM103" s="77"/>
      <c r="HEN103" s="77"/>
      <c r="HEO103" s="11"/>
      <c r="HEU103" s="73"/>
      <c r="HEV103" s="73"/>
      <c r="HEW103" s="73"/>
      <c r="HEX103" s="73"/>
      <c r="HEY103" s="74"/>
      <c r="HEZ103" s="74"/>
      <c r="HFA103" s="77"/>
      <c r="HFB103" s="77"/>
      <c r="HFC103" s="11"/>
      <c r="HFI103" s="73"/>
      <c r="HFJ103" s="73"/>
      <c r="HFK103" s="73"/>
      <c r="HFL103" s="73"/>
      <c r="HFM103" s="74"/>
      <c r="HFN103" s="74"/>
      <c r="HFO103" s="77"/>
      <c r="HFP103" s="77"/>
      <c r="HFQ103" s="11"/>
      <c r="HFW103" s="73"/>
      <c r="HFX103" s="73"/>
      <c r="HFY103" s="73"/>
      <c r="HFZ103" s="73"/>
      <c r="HGA103" s="74"/>
      <c r="HGB103" s="74"/>
      <c r="HGC103" s="77"/>
      <c r="HGD103" s="77"/>
      <c r="HGE103" s="11"/>
      <c r="HGK103" s="73"/>
      <c r="HGL103" s="73"/>
      <c r="HGM103" s="73"/>
      <c r="HGN103" s="73"/>
      <c r="HGO103" s="74"/>
      <c r="HGP103" s="74"/>
      <c r="HGQ103" s="77"/>
      <c r="HGR103" s="77"/>
      <c r="HGS103" s="11"/>
      <c r="HGY103" s="73"/>
      <c r="HGZ103" s="73"/>
      <c r="HHA103" s="73"/>
      <c r="HHB103" s="73"/>
      <c r="HHC103" s="74"/>
      <c r="HHD103" s="74"/>
      <c r="HHE103" s="77"/>
      <c r="HHF103" s="77"/>
      <c r="HHG103" s="11"/>
      <c r="HHM103" s="73"/>
      <c r="HHN103" s="73"/>
      <c r="HHO103" s="73"/>
      <c r="HHP103" s="73"/>
      <c r="HHQ103" s="74"/>
      <c r="HHR103" s="74"/>
      <c r="HHS103" s="77"/>
      <c r="HHT103" s="77"/>
      <c r="HHU103" s="11"/>
      <c r="HIA103" s="73"/>
      <c r="HIB103" s="73"/>
      <c r="HIC103" s="73"/>
      <c r="HID103" s="73"/>
      <c r="HIE103" s="74"/>
      <c r="HIF103" s="74"/>
      <c r="HIG103" s="77"/>
      <c r="HIH103" s="77"/>
      <c r="HII103" s="11"/>
      <c r="HIO103" s="73"/>
      <c r="HIP103" s="73"/>
      <c r="HIQ103" s="73"/>
      <c r="HIR103" s="73"/>
      <c r="HIS103" s="74"/>
      <c r="HIT103" s="74"/>
      <c r="HIU103" s="77"/>
      <c r="HIV103" s="77"/>
      <c r="HIW103" s="11"/>
      <c r="HJC103" s="73"/>
      <c r="HJD103" s="73"/>
      <c r="HJE103" s="73"/>
      <c r="HJF103" s="73"/>
      <c r="HJG103" s="74"/>
      <c r="HJH103" s="74"/>
      <c r="HJI103" s="77"/>
      <c r="HJJ103" s="77"/>
      <c r="HJK103" s="11"/>
      <c r="HJQ103" s="73"/>
      <c r="HJR103" s="73"/>
      <c r="HJS103" s="73"/>
      <c r="HJT103" s="73"/>
      <c r="HJU103" s="74"/>
      <c r="HJV103" s="74"/>
      <c r="HJW103" s="77"/>
      <c r="HJX103" s="77"/>
      <c r="HJY103" s="11"/>
      <c r="HKE103" s="73"/>
      <c r="HKF103" s="73"/>
      <c r="HKG103" s="73"/>
      <c r="HKH103" s="73"/>
      <c r="HKI103" s="74"/>
      <c r="HKJ103" s="74"/>
      <c r="HKK103" s="77"/>
      <c r="HKL103" s="77"/>
      <c r="HKM103" s="11"/>
      <c r="HKS103" s="73"/>
      <c r="HKT103" s="73"/>
      <c r="HKU103" s="73"/>
      <c r="HKV103" s="73"/>
      <c r="HKW103" s="74"/>
      <c r="HKX103" s="74"/>
      <c r="HKY103" s="77"/>
      <c r="HKZ103" s="77"/>
      <c r="HLA103" s="11"/>
      <c r="HLG103" s="73"/>
      <c r="HLH103" s="73"/>
      <c r="HLI103" s="73"/>
      <c r="HLJ103" s="73"/>
      <c r="HLK103" s="74"/>
      <c r="HLL103" s="74"/>
      <c r="HLM103" s="77"/>
      <c r="HLN103" s="77"/>
      <c r="HLO103" s="11"/>
      <c r="HLU103" s="73"/>
      <c r="HLV103" s="73"/>
      <c r="HLW103" s="73"/>
      <c r="HLX103" s="73"/>
      <c r="HLY103" s="74"/>
      <c r="HLZ103" s="74"/>
      <c r="HMA103" s="77"/>
      <c r="HMB103" s="77"/>
      <c r="HMC103" s="11"/>
      <c r="HMI103" s="73"/>
      <c r="HMJ103" s="73"/>
      <c r="HMK103" s="73"/>
      <c r="HML103" s="73"/>
      <c r="HMM103" s="74"/>
      <c r="HMN103" s="74"/>
      <c r="HMO103" s="77"/>
      <c r="HMP103" s="77"/>
      <c r="HMQ103" s="11"/>
      <c r="HMW103" s="73"/>
      <c r="HMX103" s="73"/>
      <c r="HMY103" s="73"/>
      <c r="HMZ103" s="73"/>
      <c r="HNA103" s="74"/>
      <c r="HNB103" s="74"/>
      <c r="HNC103" s="77"/>
      <c r="HND103" s="77"/>
      <c r="HNE103" s="11"/>
      <c r="HNK103" s="73"/>
      <c r="HNL103" s="73"/>
      <c r="HNM103" s="73"/>
      <c r="HNN103" s="73"/>
      <c r="HNO103" s="74"/>
      <c r="HNP103" s="74"/>
      <c r="HNQ103" s="77"/>
      <c r="HNR103" s="77"/>
      <c r="HNS103" s="11"/>
      <c r="HNY103" s="73"/>
      <c r="HNZ103" s="73"/>
      <c r="HOA103" s="73"/>
      <c r="HOB103" s="73"/>
      <c r="HOC103" s="74"/>
      <c r="HOD103" s="74"/>
      <c r="HOE103" s="77"/>
      <c r="HOF103" s="77"/>
      <c r="HOG103" s="11"/>
      <c r="HOM103" s="73"/>
      <c r="HON103" s="73"/>
      <c r="HOO103" s="73"/>
      <c r="HOP103" s="73"/>
      <c r="HOQ103" s="74"/>
      <c r="HOR103" s="74"/>
      <c r="HOS103" s="77"/>
      <c r="HOT103" s="77"/>
      <c r="HOU103" s="11"/>
      <c r="HPA103" s="73"/>
      <c r="HPB103" s="73"/>
      <c r="HPC103" s="73"/>
      <c r="HPD103" s="73"/>
      <c r="HPE103" s="74"/>
      <c r="HPF103" s="74"/>
      <c r="HPG103" s="77"/>
      <c r="HPH103" s="77"/>
      <c r="HPI103" s="11"/>
      <c r="HPO103" s="73"/>
      <c r="HPP103" s="73"/>
      <c r="HPQ103" s="73"/>
      <c r="HPR103" s="73"/>
      <c r="HPS103" s="74"/>
      <c r="HPT103" s="74"/>
      <c r="HPU103" s="77"/>
      <c r="HPV103" s="77"/>
      <c r="HPW103" s="11"/>
      <c r="HQC103" s="73"/>
      <c r="HQD103" s="73"/>
      <c r="HQE103" s="73"/>
      <c r="HQF103" s="73"/>
      <c r="HQG103" s="74"/>
      <c r="HQH103" s="74"/>
      <c r="HQI103" s="77"/>
      <c r="HQJ103" s="77"/>
      <c r="HQK103" s="11"/>
      <c r="HQQ103" s="73"/>
      <c r="HQR103" s="73"/>
      <c r="HQS103" s="73"/>
      <c r="HQT103" s="73"/>
      <c r="HQU103" s="74"/>
      <c r="HQV103" s="74"/>
      <c r="HQW103" s="77"/>
      <c r="HQX103" s="77"/>
      <c r="HQY103" s="11"/>
      <c r="HRE103" s="73"/>
      <c r="HRF103" s="73"/>
      <c r="HRG103" s="73"/>
      <c r="HRH103" s="73"/>
      <c r="HRI103" s="74"/>
      <c r="HRJ103" s="74"/>
      <c r="HRK103" s="77"/>
      <c r="HRL103" s="77"/>
      <c r="HRM103" s="11"/>
      <c r="HRS103" s="73"/>
      <c r="HRT103" s="73"/>
      <c r="HRU103" s="73"/>
      <c r="HRV103" s="73"/>
      <c r="HRW103" s="74"/>
      <c r="HRX103" s="74"/>
      <c r="HRY103" s="77"/>
      <c r="HRZ103" s="77"/>
      <c r="HSA103" s="11"/>
      <c r="HSG103" s="73"/>
      <c r="HSH103" s="73"/>
      <c r="HSI103" s="73"/>
      <c r="HSJ103" s="73"/>
      <c r="HSK103" s="74"/>
      <c r="HSL103" s="74"/>
      <c r="HSM103" s="77"/>
      <c r="HSN103" s="77"/>
      <c r="HSO103" s="11"/>
      <c r="HSU103" s="73"/>
      <c r="HSV103" s="73"/>
      <c r="HSW103" s="73"/>
      <c r="HSX103" s="73"/>
      <c r="HSY103" s="74"/>
      <c r="HSZ103" s="74"/>
      <c r="HTA103" s="77"/>
      <c r="HTB103" s="77"/>
      <c r="HTC103" s="11"/>
      <c r="HTI103" s="73"/>
      <c r="HTJ103" s="73"/>
      <c r="HTK103" s="73"/>
      <c r="HTL103" s="73"/>
      <c r="HTM103" s="74"/>
      <c r="HTN103" s="74"/>
      <c r="HTO103" s="77"/>
      <c r="HTP103" s="77"/>
      <c r="HTQ103" s="11"/>
      <c r="HTW103" s="73"/>
      <c r="HTX103" s="73"/>
      <c r="HTY103" s="73"/>
      <c r="HTZ103" s="73"/>
      <c r="HUA103" s="74"/>
      <c r="HUB103" s="74"/>
      <c r="HUC103" s="77"/>
      <c r="HUD103" s="77"/>
      <c r="HUE103" s="11"/>
      <c r="HUK103" s="73"/>
      <c r="HUL103" s="73"/>
      <c r="HUM103" s="73"/>
      <c r="HUN103" s="73"/>
      <c r="HUO103" s="74"/>
      <c r="HUP103" s="74"/>
      <c r="HUQ103" s="77"/>
      <c r="HUR103" s="77"/>
      <c r="HUS103" s="11"/>
      <c r="HUY103" s="73"/>
      <c r="HUZ103" s="73"/>
      <c r="HVA103" s="73"/>
      <c r="HVB103" s="73"/>
      <c r="HVC103" s="74"/>
      <c r="HVD103" s="74"/>
      <c r="HVE103" s="77"/>
      <c r="HVF103" s="77"/>
      <c r="HVG103" s="11"/>
      <c r="HVM103" s="73"/>
      <c r="HVN103" s="73"/>
      <c r="HVO103" s="73"/>
      <c r="HVP103" s="73"/>
      <c r="HVQ103" s="74"/>
      <c r="HVR103" s="74"/>
      <c r="HVS103" s="77"/>
      <c r="HVT103" s="77"/>
      <c r="HVU103" s="11"/>
      <c r="HWA103" s="73"/>
      <c r="HWB103" s="73"/>
      <c r="HWC103" s="73"/>
      <c r="HWD103" s="73"/>
      <c r="HWE103" s="74"/>
      <c r="HWF103" s="74"/>
      <c r="HWG103" s="77"/>
      <c r="HWH103" s="77"/>
      <c r="HWI103" s="11"/>
      <c r="HWO103" s="73"/>
      <c r="HWP103" s="73"/>
      <c r="HWQ103" s="73"/>
      <c r="HWR103" s="73"/>
      <c r="HWS103" s="74"/>
      <c r="HWT103" s="74"/>
      <c r="HWU103" s="77"/>
      <c r="HWV103" s="77"/>
      <c r="HWW103" s="11"/>
      <c r="HXC103" s="73"/>
      <c r="HXD103" s="73"/>
      <c r="HXE103" s="73"/>
      <c r="HXF103" s="73"/>
      <c r="HXG103" s="74"/>
      <c r="HXH103" s="74"/>
      <c r="HXI103" s="77"/>
      <c r="HXJ103" s="77"/>
      <c r="HXK103" s="11"/>
      <c r="HXQ103" s="73"/>
      <c r="HXR103" s="73"/>
      <c r="HXS103" s="73"/>
      <c r="HXT103" s="73"/>
      <c r="HXU103" s="74"/>
      <c r="HXV103" s="74"/>
      <c r="HXW103" s="77"/>
      <c r="HXX103" s="77"/>
      <c r="HXY103" s="11"/>
      <c r="HYE103" s="73"/>
      <c r="HYF103" s="73"/>
      <c r="HYG103" s="73"/>
      <c r="HYH103" s="73"/>
      <c r="HYI103" s="74"/>
      <c r="HYJ103" s="74"/>
      <c r="HYK103" s="77"/>
      <c r="HYL103" s="77"/>
      <c r="HYM103" s="11"/>
      <c r="HYS103" s="73"/>
      <c r="HYT103" s="73"/>
      <c r="HYU103" s="73"/>
      <c r="HYV103" s="73"/>
      <c r="HYW103" s="74"/>
      <c r="HYX103" s="74"/>
      <c r="HYY103" s="77"/>
      <c r="HYZ103" s="77"/>
      <c r="HZA103" s="11"/>
      <c r="HZG103" s="73"/>
      <c r="HZH103" s="73"/>
      <c r="HZI103" s="73"/>
      <c r="HZJ103" s="73"/>
      <c r="HZK103" s="74"/>
      <c r="HZL103" s="74"/>
      <c r="HZM103" s="77"/>
      <c r="HZN103" s="77"/>
      <c r="HZO103" s="11"/>
      <c r="HZU103" s="73"/>
      <c r="HZV103" s="73"/>
      <c r="HZW103" s="73"/>
      <c r="HZX103" s="73"/>
      <c r="HZY103" s="74"/>
      <c r="HZZ103" s="74"/>
      <c r="IAA103" s="77"/>
      <c r="IAB103" s="77"/>
      <c r="IAC103" s="11"/>
      <c r="IAI103" s="73"/>
      <c r="IAJ103" s="73"/>
      <c r="IAK103" s="73"/>
      <c r="IAL103" s="73"/>
      <c r="IAM103" s="74"/>
      <c r="IAN103" s="74"/>
      <c r="IAO103" s="77"/>
      <c r="IAP103" s="77"/>
      <c r="IAQ103" s="11"/>
      <c r="IAW103" s="73"/>
      <c r="IAX103" s="73"/>
      <c r="IAY103" s="73"/>
      <c r="IAZ103" s="73"/>
      <c r="IBA103" s="74"/>
      <c r="IBB103" s="74"/>
      <c r="IBC103" s="77"/>
      <c r="IBD103" s="77"/>
      <c r="IBE103" s="11"/>
      <c r="IBK103" s="73"/>
      <c r="IBL103" s="73"/>
      <c r="IBM103" s="73"/>
      <c r="IBN103" s="73"/>
      <c r="IBO103" s="74"/>
      <c r="IBP103" s="74"/>
      <c r="IBQ103" s="77"/>
      <c r="IBR103" s="77"/>
      <c r="IBS103" s="11"/>
      <c r="IBY103" s="73"/>
      <c r="IBZ103" s="73"/>
      <c r="ICA103" s="73"/>
      <c r="ICB103" s="73"/>
      <c r="ICC103" s="74"/>
      <c r="ICD103" s="74"/>
      <c r="ICE103" s="77"/>
      <c r="ICF103" s="77"/>
      <c r="ICG103" s="11"/>
      <c r="ICM103" s="73"/>
      <c r="ICN103" s="73"/>
      <c r="ICO103" s="73"/>
      <c r="ICP103" s="73"/>
      <c r="ICQ103" s="74"/>
      <c r="ICR103" s="74"/>
      <c r="ICS103" s="77"/>
      <c r="ICT103" s="77"/>
      <c r="ICU103" s="11"/>
      <c r="IDA103" s="73"/>
      <c r="IDB103" s="73"/>
      <c r="IDC103" s="73"/>
      <c r="IDD103" s="73"/>
      <c r="IDE103" s="74"/>
      <c r="IDF103" s="74"/>
      <c r="IDG103" s="77"/>
      <c r="IDH103" s="77"/>
      <c r="IDI103" s="11"/>
      <c r="IDO103" s="73"/>
      <c r="IDP103" s="73"/>
      <c r="IDQ103" s="73"/>
      <c r="IDR103" s="73"/>
      <c r="IDS103" s="74"/>
      <c r="IDT103" s="74"/>
      <c r="IDU103" s="77"/>
      <c r="IDV103" s="77"/>
      <c r="IDW103" s="11"/>
      <c r="IEC103" s="73"/>
      <c r="IED103" s="73"/>
      <c r="IEE103" s="73"/>
      <c r="IEF103" s="73"/>
      <c r="IEG103" s="74"/>
      <c r="IEH103" s="74"/>
      <c r="IEI103" s="77"/>
      <c r="IEJ103" s="77"/>
      <c r="IEK103" s="11"/>
      <c r="IEQ103" s="73"/>
      <c r="IER103" s="73"/>
      <c r="IES103" s="73"/>
      <c r="IET103" s="73"/>
      <c r="IEU103" s="74"/>
      <c r="IEV103" s="74"/>
      <c r="IEW103" s="77"/>
      <c r="IEX103" s="77"/>
      <c r="IEY103" s="11"/>
      <c r="IFE103" s="73"/>
      <c r="IFF103" s="73"/>
      <c r="IFG103" s="73"/>
      <c r="IFH103" s="73"/>
      <c r="IFI103" s="74"/>
      <c r="IFJ103" s="74"/>
      <c r="IFK103" s="77"/>
      <c r="IFL103" s="77"/>
      <c r="IFM103" s="11"/>
      <c r="IFS103" s="73"/>
      <c r="IFT103" s="73"/>
      <c r="IFU103" s="73"/>
      <c r="IFV103" s="73"/>
      <c r="IFW103" s="74"/>
      <c r="IFX103" s="74"/>
      <c r="IFY103" s="77"/>
      <c r="IFZ103" s="77"/>
      <c r="IGA103" s="11"/>
      <c r="IGG103" s="73"/>
      <c r="IGH103" s="73"/>
      <c r="IGI103" s="73"/>
      <c r="IGJ103" s="73"/>
      <c r="IGK103" s="74"/>
      <c r="IGL103" s="74"/>
      <c r="IGM103" s="77"/>
      <c r="IGN103" s="77"/>
      <c r="IGO103" s="11"/>
      <c r="IGU103" s="73"/>
      <c r="IGV103" s="73"/>
      <c r="IGW103" s="73"/>
      <c r="IGX103" s="73"/>
      <c r="IGY103" s="74"/>
      <c r="IGZ103" s="74"/>
      <c r="IHA103" s="77"/>
      <c r="IHB103" s="77"/>
      <c r="IHC103" s="11"/>
      <c r="IHI103" s="73"/>
      <c r="IHJ103" s="73"/>
      <c r="IHK103" s="73"/>
      <c r="IHL103" s="73"/>
      <c r="IHM103" s="74"/>
      <c r="IHN103" s="74"/>
      <c r="IHO103" s="77"/>
      <c r="IHP103" s="77"/>
      <c r="IHQ103" s="11"/>
      <c r="IHW103" s="73"/>
      <c r="IHX103" s="73"/>
      <c r="IHY103" s="73"/>
      <c r="IHZ103" s="73"/>
      <c r="IIA103" s="74"/>
      <c r="IIB103" s="74"/>
      <c r="IIC103" s="77"/>
      <c r="IID103" s="77"/>
      <c r="IIE103" s="11"/>
      <c r="IIK103" s="73"/>
      <c r="IIL103" s="73"/>
      <c r="IIM103" s="73"/>
      <c r="IIN103" s="73"/>
      <c r="IIO103" s="74"/>
      <c r="IIP103" s="74"/>
      <c r="IIQ103" s="77"/>
      <c r="IIR103" s="77"/>
      <c r="IIS103" s="11"/>
      <c r="IIY103" s="73"/>
      <c r="IIZ103" s="73"/>
      <c r="IJA103" s="73"/>
      <c r="IJB103" s="73"/>
      <c r="IJC103" s="74"/>
      <c r="IJD103" s="74"/>
      <c r="IJE103" s="77"/>
      <c r="IJF103" s="77"/>
      <c r="IJG103" s="11"/>
      <c r="IJM103" s="73"/>
      <c r="IJN103" s="73"/>
      <c r="IJO103" s="73"/>
      <c r="IJP103" s="73"/>
      <c r="IJQ103" s="74"/>
      <c r="IJR103" s="74"/>
      <c r="IJS103" s="77"/>
      <c r="IJT103" s="77"/>
      <c r="IJU103" s="11"/>
      <c r="IKA103" s="73"/>
      <c r="IKB103" s="73"/>
      <c r="IKC103" s="73"/>
      <c r="IKD103" s="73"/>
      <c r="IKE103" s="74"/>
      <c r="IKF103" s="74"/>
      <c r="IKG103" s="77"/>
      <c r="IKH103" s="77"/>
      <c r="IKI103" s="11"/>
      <c r="IKO103" s="73"/>
      <c r="IKP103" s="73"/>
      <c r="IKQ103" s="73"/>
      <c r="IKR103" s="73"/>
      <c r="IKS103" s="74"/>
      <c r="IKT103" s="74"/>
      <c r="IKU103" s="77"/>
      <c r="IKV103" s="77"/>
      <c r="IKW103" s="11"/>
      <c r="ILC103" s="73"/>
      <c r="ILD103" s="73"/>
      <c r="ILE103" s="73"/>
      <c r="ILF103" s="73"/>
      <c r="ILG103" s="74"/>
      <c r="ILH103" s="74"/>
      <c r="ILI103" s="77"/>
      <c r="ILJ103" s="77"/>
      <c r="ILK103" s="11"/>
      <c r="ILQ103" s="73"/>
      <c r="ILR103" s="73"/>
      <c r="ILS103" s="73"/>
      <c r="ILT103" s="73"/>
      <c r="ILU103" s="74"/>
      <c r="ILV103" s="74"/>
      <c r="ILW103" s="77"/>
      <c r="ILX103" s="77"/>
      <c r="ILY103" s="11"/>
      <c r="IME103" s="73"/>
      <c r="IMF103" s="73"/>
      <c r="IMG103" s="73"/>
      <c r="IMH103" s="73"/>
      <c r="IMI103" s="74"/>
      <c r="IMJ103" s="74"/>
      <c r="IMK103" s="77"/>
      <c r="IML103" s="77"/>
      <c r="IMM103" s="11"/>
      <c r="IMS103" s="73"/>
      <c r="IMT103" s="73"/>
      <c r="IMU103" s="73"/>
      <c r="IMV103" s="73"/>
      <c r="IMW103" s="74"/>
      <c r="IMX103" s="74"/>
      <c r="IMY103" s="77"/>
      <c r="IMZ103" s="77"/>
      <c r="INA103" s="11"/>
      <c r="ING103" s="73"/>
      <c r="INH103" s="73"/>
      <c r="INI103" s="73"/>
      <c r="INJ103" s="73"/>
      <c r="INK103" s="74"/>
      <c r="INL103" s="74"/>
      <c r="INM103" s="77"/>
      <c r="INN103" s="77"/>
      <c r="INO103" s="11"/>
      <c r="INU103" s="73"/>
      <c r="INV103" s="73"/>
      <c r="INW103" s="73"/>
      <c r="INX103" s="73"/>
      <c r="INY103" s="74"/>
      <c r="INZ103" s="74"/>
      <c r="IOA103" s="77"/>
      <c r="IOB103" s="77"/>
      <c r="IOC103" s="11"/>
      <c r="IOI103" s="73"/>
      <c r="IOJ103" s="73"/>
      <c r="IOK103" s="73"/>
      <c r="IOL103" s="73"/>
      <c r="IOM103" s="74"/>
      <c r="ION103" s="74"/>
      <c r="IOO103" s="77"/>
      <c r="IOP103" s="77"/>
      <c r="IOQ103" s="11"/>
      <c r="IOW103" s="73"/>
      <c r="IOX103" s="73"/>
      <c r="IOY103" s="73"/>
      <c r="IOZ103" s="73"/>
      <c r="IPA103" s="74"/>
      <c r="IPB103" s="74"/>
      <c r="IPC103" s="77"/>
      <c r="IPD103" s="77"/>
      <c r="IPE103" s="11"/>
      <c r="IPK103" s="73"/>
      <c r="IPL103" s="73"/>
      <c r="IPM103" s="73"/>
      <c r="IPN103" s="73"/>
      <c r="IPO103" s="74"/>
      <c r="IPP103" s="74"/>
      <c r="IPQ103" s="77"/>
      <c r="IPR103" s="77"/>
      <c r="IPS103" s="11"/>
      <c r="IPY103" s="73"/>
      <c r="IPZ103" s="73"/>
      <c r="IQA103" s="73"/>
      <c r="IQB103" s="73"/>
      <c r="IQC103" s="74"/>
      <c r="IQD103" s="74"/>
      <c r="IQE103" s="77"/>
      <c r="IQF103" s="77"/>
      <c r="IQG103" s="11"/>
      <c r="IQM103" s="73"/>
      <c r="IQN103" s="73"/>
      <c r="IQO103" s="73"/>
      <c r="IQP103" s="73"/>
      <c r="IQQ103" s="74"/>
      <c r="IQR103" s="74"/>
      <c r="IQS103" s="77"/>
      <c r="IQT103" s="77"/>
      <c r="IQU103" s="11"/>
      <c r="IRA103" s="73"/>
      <c r="IRB103" s="73"/>
      <c r="IRC103" s="73"/>
      <c r="IRD103" s="73"/>
      <c r="IRE103" s="74"/>
      <c r="IRF103" s="74"/>
      <c r="IRG103" s="77"/>
      <c r="IRH103" s="77"/>
      <c r="IRI103" s="11"/>
      <c r="IRO103" s="73"/>
      <c r="IRP103" s="73"/>
      <c r="IRQ103" s="73"/>
      <c r="IRR103" s="73"/>
      <c r="IRS103" s="74"/>
      <c r="IRT103" s="74"/>
      <c r="IRU103" s="77"/>
      <c r="IRV103" s="77"/>
      <c r="IRW103" s="11"/>
      <c r="ISC103" s="73"/>
      <c r="ISD103" s="73"/>
      <c r="ISE103" s="73"/>
      <c r="ISF103" s="73"/>
      <c r="ISG103" s="74"/>
      <c r="ISH103" s="74"/>
      <c r="ISI103" s="77"/>
      <c r="ISJ103" s="77"/>
      <c r="ISK103" s="11"/>
      <c r="ISQ103" s="73"/>
      <c r="ISR103" s="73"/>
      <c r="ISS103" s="73"/>
      <c r="IST103" s="73"/>
      <c r="ISU103" s="74"/>
      <c r="ISV103" s="74"/>
      <c r="ISW103" s="77"/>
      <c r="ISX103" s="77"/>
      <c r="ISY103" s="11"/>
      <c r="ITE103" s="73"/>
      <c r="ITF103" s="73"/>
      <c r="ITG103" s="73"/>
      <c r="ITH103" s="73"/>
      <c r="ITI103" s="74"/>
      <c r="ITJ103" s="74"/>
      <c r="ITK103" s="77"/>
      <c r="ITL103" s="77"/>
      <c r="ITM103" s="11"/>
      <c r="ITS103" s="73"/>
      <c r="ITT103" s="73"/>
      <c r="ITU103" s="73"/>
      <c r="ITV103" s="73"/>
      <c r="ITW103" s="74"/>
      <c r="ITX103" s="74"/>
      <c r="ITY103" s="77"/>
      <c r="ITZ103" s="77"/>
      <c r="IUA103" s="11"/>
      <c r="IUG103" s="73"/>
      <c r="IUH103" s="73"/>
      <c r="IUI103" s="73"/>
      <c r="IUJ103" s="73"/>
      <c r="IUK103" s="74"/>
      <c r="IUL103" s="74"/>
      <c r="IUM103" s="77"/>
      <c r="IUN103" s="77"/>
      <c r="IUO103" s="11"/>
      <c r="IUU103" s="73"/>
      <c r="IUV103" s="73"/>
      <c r="IUW103" s="73"/>
      <c r="IUX103" s="73"/>
      <c r="IUY103" s="74"/>
      <c r="IUZ103" s="74"/>
      <c r="IVA103" s="77"/>
      <c r="IVB103" s="77"/>
      <c r="IVC103" s="11"/>
      <c r="IVI103" s="73"/>
      <c r="IVJ103" s="73"/>
      <c r="IVK103" s="73"/>
      <c r="IVL103" s="73"/>
      <c r="IVM103" s="74"/>
      <c r="IVN103" s="74"/>
      <c r="IVO103" s="77"/>
      <c r="IVP103" s="77"/>
      <c r="IVQ103" s="11"/>
      <c r="IVW103" s="73"/>
      <c r="IVX103" s="73"/>
      <c r="IVY103" s="73"/>
      <c r="IVZ103" s="73"/>
      <c r="IWA103" s="74"/>
      <c r="IWB103" s="74"/>
      <c r="IWC103" s="77"/>
      <c r="IWD103" s="77"/>
      <c r="IWE103" s="11"/>
      <c r="IWK103" s="73"/>
      <c r="IWL103" s="73"/>
      <c r="IWM103" s="73"/>
      <c r="IWN103" s="73"/>
      <c r="IWO103" s="74"/>
      <c r="IWP103" s="74"/>
      <c r="IWQ103" s="77"/>
      <c r="IWR103" s="77"/>
      <c r="IWS103" s="11"/>
      <c r="IWY103" s="73"/>
      <c r="IWZ103" s="73"/>
      <c r="IXA103" s="73"/>
      <c r="IXB103" s="73"/>
      <c r="IXC103" s="74"/>
      <c r="IXD103" s="74"/>
      <c r="IXE103" s="77"/>
      <c r="IXF103" s="77"/>
      <c r="IXG103" s="11"/>
      <c r="IXM103" s="73"/>
      <c r="IXN103" s="73"/>
      <c r="IXO103" s="73"/>
      <c r="IXP103" s="73"/>
      <c r="IXQ103" s="74"/>
      <c r="IXR103" s="74"/>
      <c r="IXS103" s="77"/>
      <c r="IXT103" s="77"/>
      <c r="IXU103" s="11"/>
      <c r="IYA103" s="73"/>
      <c r="IYB103" s="73"/>
      <c r="IYC103" s="73"/>
      <c r="IYD103" s="73"/>
      <c r="IYE103" s="74"/>
      <c r="IYF103" s="74"/>
      <c r="IYG103" s="77"/>
      <c r="IYH103" s="77"/>
      <c r="IYI103" s="11"/>
      <c r="IYO103" s="73"/>
      <c r="IYP103" s="73"/>
      <c r="IYQ103" s="73"/>
      <c r="IYR103" s="73"/>
      <c r="IYS103" s="74"/>
      <c r="IYT103" s="74"/>
      <c r="IYU103" s="77"/>
      <c r="IYV103" s="77"/>
      <c r="IYW103" s="11"/>
      <c r="IZC103" s="73"/>
      <c r="IZD103" s="73"/>
      <c r="IZE103" s="73"/>
      <c r="IZF103" s="73"/>
      <c r="IZG103" s="74"/>
      <c r="IZH103" s="74"/>
      <c r="IZI103" s="77"/>
      <c r="IZJ103" s="77"/>
      <c r="IZK103" s="11"/>
      <c r="IZQ103" s="73"/>
      <c r="IZR103" s="73"/>
      <c r="IZS103" s="73"/>
      <c r="IZT103" s="73"/>
      <c r="IZU103" s="74"/>
      <c r="IZV103" s="74"/>
      <c r="IZW103" s="77"/>
      <c r="IZX103" s="77"/>
      <c r="IZY103" s="11"/>
      <c r="JAE103" s="73"/>
      <c r="JAF103" s="73"/>
      <c r="JAG103" s="73"/>
      <c r="JAH103" s="73"/>
      <c r="JAI103" s="74"/>
      <c r="JAJ103" s="74"/>
      <c r="JAK103" s="77"/>
      <c r="JAL103" s="77"/>
      <c r="JAM103" s="11"/>
      <c r="JAS103" s="73"/>
      <c r="JAT103" s="73"/>
      <c r="JAU103" s="73"/>
      <c r="JAV103" s="73"/>
      <c r="JAW103" s="74"/>
      <c r="JAX103" s="74"/>
      <c r="JAY103" s="77"/>
      <c r="JAZ103" s="77"/>
      <c r="JBA103" s="11"/>
      <c r="JBG103" s="73"/>
      <c r="JBH103" s="73"/>
      <c r="JBI103" s="73"/>
      <c r="JBJ103" s="73"/>
      <c r="JBK103" s="74"/>
      <c r="JBL103" s="74"/>
      <c r="JBM103" s="77"/>
      <c r="JBN103" s="77"/>
      <c r="JBO103" s="11"/>
      <c r="JBU103" s="73"/>
      <c r="JBV103" s="73"/>
      <c r="JBW103" s="73"/>
      <c r="JBX103" s="73"/>
      <c r="JBY103" s="74"/>
      <c r="JBZ103" s="74"/>
      <c r="JCA103" s="77"/>
      <c r="JCB103" s="77"/>
      <c r="JCC103" s="11"/>
      <c r="JCI103" s="73"/>
      <c r="JCJ103" s="73"/>
      <c r="JCK103" s="73"/>
      <c r="JCL103" s="73"/>
      <c r="JCM103" s="74"/>
      <c r="JCN103" s="74"/>
      <c r="JCO103" s="77"/>
      <c r="JCP103" s="77"/>
      <c r="JCQ103" s="11"/>
      <c r="JCW103" s="73"/>
      <c r="JCX103" s="73"/>
      <c r="JCY103" s="73"/>
      <c r="JCZ103" s="73"/>
      <c r="JDA103" s="74"/>
      <c r="JDB103" s="74"/>
      <c r="JDC103" s="77"/>
      <c r="JDD103" s="77"/>
      <c r="JDE103" s="11"/>
      <c r="JDK103" s="73"/>
      <c r="JDL103" s="73"/>
      <c r="JDM103" s="73"/>
      <c r="JDN103" s="73"/>
      <c r="JDO103" s="74"/>
      <c r="JDP103" s="74"/>
      <c r="JDQ103" s="77"/>
      <c r="JDR103" s="77"/>
      <c r="JDS103" s="11"/>
      <c r="JDY103" s="73"/>
      <c r="JDZ103" s="73"/>
      <c r="JEA103" s="73"/>
      <c r="JEB103" s="73"/>
      <c r="JEC103" s="74"/>
      <c r="JED103" s="74"/>
      <c r="JEE103" s="77"/>
      <c r="JEF103" s="77"/>
      <c r="JEG103" s="11"/>
      <c r="JEM103" s="73"/>
      <c r="JEN103" s="73"/>
      <c r="JEO103" s="73"/>
      <c r="JEP103" s="73"/>
      <c r="JEQ103" s="74"/>
      <c r="JER103" s="74"/>
      <c r="JES103" s="77"/>
      <c r="JET103" s="77"/>
      <c r="JEU103" s="11"/>
      <c r="JFA103" s="73"/>
      <c r="JFB103" s="73"/>
      <c r="JFC103" s="73"/>
      <c r="JFD103" s="73"/>
      <c r="JFE103" s="74"/>
      <c r="JFF103" s="74"/>
      <c r="JFG103" s="77"/>
      <c r="JFH103" s="77"/>
      <c r="JFI103" s="11"/>
      <c r="JFO103" s="73"/>
      <c r="JFP103" s="73"/>
      <c r="JFQ103" s="73"/>
      <c r="JFR103" s="73"/>
      <c r="JFS103" s="74"/>
      <c r="JFT103" s="74"/>
      <c r="JFU103" s="77"/>
      <c r="JFV103" s="77"/>
      <c r="JFW103" s="11"/>
      <c r="JGC103" s="73"/>
      <c r="JGD103" s="73"/>
      <c r="JGE103" s="73"/>
      <c r="JGF103" s="73"/>
      <c r="JGG103" s="74"/>
      <c r="JGH103" s="74"/>
      <c r="JGI103" s="77"/>
      <c r="JGJ103" s="77"/>
      <c r="JGK103" s="11"/>
      <c r="JGQ103" s="73"/>
      <c r="JGR103" s="73"/>
      <c r="JGS103" s="73"/>
      <c r="JGT103" s="73"/>
      <c r="JGU103" s="74"/>
      <c r="JGV103" s="74"/>
      <c r="JGW103" s="77"/>
      <c r="JGX103" s="77"/>
      <c r="JGY103" s="11"/>
      <c r="JHE103" s="73"/>
      <c r="JHF103" s="73"/>
      <c r="JHG103" s="73"/>
      <c r="JHH103" s="73"/>
      <c r="JHI103" s="74"/>
      <c r="JHJ103" s="74"/>
      <c r="JHK103" s="77"/>
      <c r="JHL103" s="77"/>
      <c r="JHM103" s="11"/>
      <c r="JHS103" s="73"/>
      <c r="JHT103" s="73"/>
      <c r="JHU103" s="73"/>
      <c r="JHV103" s="73"/>
      <c r="JHW103" s="74"/>
      <c r="JHX103" s="74"/>
      <c r="JHY103" s="77"/>
      <c r="JHZ103" s="77"/>
      <c r="JIA103" s="11"/>
      <c r="JIG103" s="73"/>
      <c r="JIH103" s="73"/>
      <c r="JII103" s="73"/>
      <c r="JIJ103" s="73"/>
      <c r="JIK103" s="74"/>
      <c r="JIL103" s="74"/>
      <c r="JIM103" s="77"/>
      <c r="JIN103" s="77"/>
      <c r="JIO103" s="11"/>
      <c r="JIU103" s="73"/>
      <c r="JIV103" s="73"/>
      <c r="JIW103" s="73"/>
      <c r="JIX103" s="73"/>
      <c r="JIY103" s="74"/>
      <c r="JIZ103" s="74"/>
      <c r="JJA103" s="77"/>
      <c r="JJB103" s="77"/>
      <c r="JJC103" s="11"/>
      <c r="JJI103" s="73"/>
      <c r="JJJ103" s="73"/>
      <c r="JJK103" s="73"/>
      <c r="JJL103" s="73"/>
      <c r="JJM103" s="74"/>
      <c r="JJN103" s="74"/>
      <c r="JJO103" s="77"/>
      <c r="JJP103" s="77"/>
      <c r="JJQ103" s="11"/>
      <c r="JJW103" s="73"/>
      <c r="JJX103" s="73"/>
      <c r="JJY103" s="73"/>
      <c r="JJZ103" s="73"/>
      <c r="JKA103" s="74"/>
      <c r="JKB103" s="74"/>
      <c r="JKC103" s="77"/>
      <c r="JKD103" s="77"/>
      <c r="JKE103" s="11"/>
      <c r="JKK103" s="73"/>
      <c r="JKL103" s="73"/>
      <c r="JKM103" s="73"/>
      <c r="JKN103" s="73"/>
      <c r="JKO103" s="74"/>
      <c r="JKP103" s="74"/>
      <c r="JKQ103" s="77"/>
      <c r="JKR103" s="77"/>
      <c r="JKS103" s="11"/>
      <c r="JKY103" s="73"/>
      <c r="JKZ103" s="73"/>
      <c r="JLA103" s="73"/>
      <c r="JLB103" s="73"/>
      <c r="JLC103" s="74"/>
      <c r="JLD103" s="74"/>
      <c r="JLE103" s="77"/>
      <c r="JLF103" s="77"/>
      <c r="JLG103" s="11"/>
      <c r="JLM103" s="73"/>
      <c r="JLN103" s="73"/>
      <c r="JLO103" s="73"/>
      <c r="JLP103" s="73"/>
      <c r="JLQ103" s="74"/>
      <c r="JLR103" s="74"/>
      <c r="JLS103" s="77"/>
      <c r="JLT103" s="77"/>
      <c r="JLU103" s="11"/>
      <c r="JMA103" s="73"/>
      <c r="JMB103" s="73"/>
      <c r="JMC103" s="73"/>
      <c r="JMD103" s="73"/>
      <c r="JME103" s="74"/>
      <c r="JMF103" s="74"/>
      <c r="JMG103" s="77"/>
      <c r="JMH103" s="77"/>
      <c r="JMI103" s="11"/>
      <c r="JMO103" s="73"/>
      <c r="JMP103" s="73"/>
      <c r="JMQ103" s="73"/>
      <c r="JMR103" s="73"/>
      <c r="JMS103" s="74"/>
      <c r="JMT103" s="74"/>
      <c r="JMU103" s="77"/>
      <c r="JMV103" s="77"/>
      <c r="JMW103" s="11"/>
      <c r="JNC103" s="73"/>
      <c r="JND103" s="73"/>
      <c r="JNE103" s="73"/>
      <c r="JNF103" s="73"/>
      <c r="JNG103" s="74"/>
      <c r="JNH103" s="74"/>
      <c r="JNI103" s="77"/>
      <c r="JNJ103" s="77"/>
      <c r="JNK103" s="11"/>
      <c r="JNQ103" s="73"/>
      <c r="JNR103" s="73"/>
      <c r="JNS103" s="73"/>
      <c r="JNT103" s="73"/>
      <c r="JNU103" s="74"/>
      <c r="JNV103" s="74"/>
      <c r="JNW103" s="77"/>
      <c r="JNX103" s="77"/>
      <c r="JNY103" s="11"/>
      <c r="JOE103" s="73"/>
      <c r="JOF103" s="73"/>
      <c r="JOG103" s="73"/>
      <c r="JOH103" s="73"/>
      <c r="JOI103" s="74"/>
      <c r="JOJ103" s="74"/>
      <c r="JOK103" s="77"/>
      <c r="JOL103" s="77"/>
      <c r="JOM103" s="11"/>
      <c r="JOS103" s="73"/>
      <c r="JOT103" s="73"/>
      <c r="JOU103" s="73"/>
      <c r="JOV103" s="73"/>
      <c r="JOW103" s="74"/>
      <c r="JOX103" s="74"/>
      <c r="JOY103" s="77"/>
      <c r="JOZ103" s="77"/>
      <c r="JPA103" s="11"/>
      <c r="JPG103" s="73"/>
      <c r="JPH103" s="73"/>
      <c r="JPI103" s="73"/>
      <c r="JPJ103" s="73"/>
      <c r="JPK103" s="74"/>
      <c r="JPL103" s="74"/>
      <c r="JPM103" s="77"/>
      <c r="JPN103" s="77"/>
      <c r="JPO103" s="11"/>
      <c r="JPU103" s="73"/>
      <c r="JPV103" s="73"/>
      <c r="JPW103" s="73"/>
      <c r="JPX103" s="73"/>
      <c r="JPY103" s="74"/>
      <c r="JPZ103" s="74"/>
      <c r="JQA103" s="77"/>
      <c r="JQB103" s="77"/>
      <c r="JQC103" s="11"/>
      <c r="JQI103" s="73"/>
      <c r="JQJ103" s="73"/>
      <c r="JQK103" s="73"/>
      <c r="JQL103" s="73"/>
      <c r="JQM103" s="74"/>
      <c r="JQN103" s="74"/>
      <c r="JQO103" s="77"/>
      <c r="JQP103" s="77"/>
      <c r="JQQ103" s="11"/>
      <c r="JQW103" s="73"/>
      <c r="JQX103" s="73"/>
      <c r="JQY103" s="73"/>
      <c r="JQZ103" s="73"/>
      <c r="JRA103" s="74"/>
      <c r="JRB103" s="74"/>
      <c r="JRC103" s="77"/>
      <c r="JRD103" s="77"/>
      <c r="JRE103" s="11"/>
      <c r="JRK103" s="73"/>
      <c r="JRL103" s="73"/>
      <c r="JRM103" s="73"/>
      <c r="JRN103" s="73"/>
      <c r="JRO103" s="74"/>
      <c r="JRP103" s="74"/>
      <c r="JRQ103" s="77"/>
      <c r="JRR103" s="77"/>
      <c r="JRS103" s="11"/>
      <c r="JRY103" s="73"/>
      <c r="JRZ103" s="73"/>
      <c r="JSA103" s="73"/>
      <c r="JSB103" s="73"/>
      <c r="JSC103" s="74"/>
      <c r="JSD103" s="74"/>
      <c r="JSE103" s="77"/>
      <c r="JSF103" s="77"/>
      <c r="JSG103" s="11"/>
      <c r="JSM103" s="73"/>
      <c r="JSN103" s="73"/>
      <c r="JSO103" s="73"/>
      <c r="JSP103" s="73"/>
      <c r="JSQ103" s="74"/>
      <c r="JSR103" s="74"/>
      <c r="JSS103" s="77"/>
      <c r="JST103" s="77"/>
      <c r="JSU103" s="11"/>
      <c r="JTA103" s="73"/>
      <c r="JTB103" s="73"/>
      <c r="JTC103" s="73"/>
      <c r="JTD103" s="73"/>
      <c r="JTE103" s="74"/>
      <c r="JTF103" s="74"/>
      <c r="JTG103" s="77"/>
      <c r="JTH103" s="77"/>
      <c r="JTI103" s="11"/>
      <c r="JTO103" s="73"/>
      <c r="JTP103" s="73"/>
      <c r="JTQ103" s="73"/>
      <c r="JTR103" s="73"/>
      <c r="JTS103" s="74"/>
      <c r="JTT103" s="74"/>
      <c r="JTU103" s="77"/>
      <c r="JTV103" s="77"/>
      <c r="JTW103" s="11"/>
      <c r="JUC103" s="73"/>
      <c r="JUD103" s="73"/>
      <c r="JUE103" s="73"/>
      <c r="JUF103" s="73"/>
      <c r="JUG103" s="74"/>
      <c r="JUH103" s="74"/>
      <c r="JUI103" s="77"/>
      <c r="JUJ103" s="77"/>
      <c r="JUK103" s="11"/>
      <c r="JUQ103" s="73"/>
      <c r="JUR103" s="73"/>
      <c r="JUS103" s="73"/>
      <c r="JUT103" s="73"/>
      <c r="JUU103" s="74"/>
      <c r="JUV103" s="74"/>
      <c r="JUW103" s="77"/>
      <c r="JUX103" s="77"/>
      <c r="JUY103" s="11"/>
      <c r="JVE103" s="73"/>
      <c r="JVF103" s="73"/>
      <c r="JVG103" s="73"/>
      <c r="JVH103" s="73"/>
      <c r="JVI103" s="74"/>
      <c r="JVJ103" s="74"/>
      <c r="JVK103" s="77"/>
      <c r="JVL103" s="77"/>
      <c r="JVM103" s="11"/>
      <c r="JVS103" s="73"/>
      <c r="JVT103" s="73"/>
      <c r="JVU103" s="73"/>
      <c r="JVV103" s="73"/>
      <c r="JVW103" s="74"/>
      <c r="JVX103" s="74"/>
      <c r="JVY103" s="77"/>
      <c r="JVZ103" s="77"/>
      <c r="JWA103" s="11"/>
      <c r="JWG103" s="73"/>
      <c r="JWH103" s="73"/>
      <c r="JWI103" s="73"/>
      <c r="JWJ103" s="73"/>
      <c r="JWK103" s="74"/>
      <c r="JWL103" s="74"/>
      <c r="JWM103" s="77"/>
      <c r="JWN103" s="77"/>
      <c r="JWO103" s="11"/>
      <c r="JWU103" s="73"/>
      <c r="JWV103" s="73"/>
      <c r="JWW103" s="73"/>
      <c r="JWX103" s="73"/>
      <c r="JWY103" s="74"/>
      <c r="JWZ103" s="74"/>
      <c r="JXA103" s="77"/>
      <c r="JXB103" s="77"/>
      <c r="JXC103" s="11"/>
      <c r="JXI103" s="73"/>
      <c r="JXJ103" s="73"/>
      <c r="JXK103" s="73"/>
      <c r="JXL103" s="73"/>
      <c r="JXM103" s="74"/>
      <c r="JXN103" s="74"/>
      <c r="JXO103" s="77"/>
      <c r="JXP103" s="77"/>
      <c r="JXQ103" s="11"/>
      <c r="JXW103" s="73"/>
      <c r="JXX103" s="73"/>
      <c r="JXY103" s="73"/>
      <c r="JXZ103" s="73"/>
      <c r="JYA103" s="74"/>
      <c r="JYB103" s="74"/>
      <c r="JYC103" s="77"/>
      <c r="JYD103" s="77"/>
      <c r="JYE103" s="11"/>
      <c r="JYK103" s="73"/>
      <c r="JYL103" s="73"/>
      <c r="JYM103" s="73"/>
      <c r="JYN103" s="73"/>
      <c r="JYO103" s="74"/>
      <c r="JYP103" s="74"/>
      <c r="JYQ103" s="77"/>
      <c r="JYR103" s="77"/>
      <c r="JYS103" s="11"/>
      <c r="JYY103" s="73"/>
      <c r="JYZ103" s="73"/>
      <c r="JZA103" s="73"/>
      <c r="JZB103" s="73"/>
      <c r="JZC103" s="74"/>
      <c r="JZD103" s="74"/>
      <c r="JZE103" s="77"/>
      <c r="JZF103" s="77"/>
      <c r="JZG103" s="11"/>
      <c r="JZM103" s="73"/>
      <c r="JZN103" s="73"/>
      <c r="JZO103" s="73"/>
      <c r="JZP103" s="73"/>
      <c r="JZQ103" s="74"/>
      <c r="JZR103" s="74"/>
      <c r="JZS103" s="77"/>
      <c r="JZT103" s="77"/>
      <c r="JZU103" s="11"/>
      <c r="KAA103" s="73"/>
      <c r="KAB103" s="73"/>
      <c r="KAC103" s="73"/>
      <c r="KAD103" s="73"/>
      <c r="KAE103" s="74"/>
      <c r="KAF103" s="74"/>
      <c r="KAG103" s="77"/>
      <c r="KAH103" s="77"/>
      <c r="KAI103" s="11"/>
      <c r="KAO103" s="73"/>
      <c r="KAP103" s="73"/>
      <c r="KAQ103" s="73"/>
      <c r="KAR103" s="73"/>
      <c r="KAS103" s="74"/>
      <c r="KAT103" s="74"/>
      <c r="KAU103" s="77"/>
      <c r="KAV103" s="77"/>
      <c r="KAW103" s="11"/>
      <c r="KBC103" s="73"/>
      <c r="KBD103" s="73"/>
      <c r="KBE103" s="73"/>
      <c r="KBF103" s="73"/>
      <c r="KBG103" s="74"/>
      <c r="KBH103" s="74"/>
      <c r="KBI103" s="77"/>
      <c r="KBJ103" s="77"/>
      <c r="KBK103" s="11"/>
      <c r="KBQ103" s="73"/>
      <c r="KBR103" s="73"/>
      <c r="KBS103" s="73"/>
      <c r="KBT103" s="73"/>
      <c r="KBU103" s="74"/>
      <c r="KBV103" s="74"/>
      <c r="KBW103" s="77"/>
      <c r="KBX103" s="77"/>
      <c r="KBY103" s="11"/>
      <c r="KCE103" s="73"/>
      <c r="KCF103" s="73"/>
      <c r="KCG103" s="73"/>
      <c r="KCH103" s="73"/>
      <c r="KCI103" s="74"/>
      <c r="KCJ103" s="74"/>
      <c r="KCK103" s="77"/>
      <c r="KCL103" s="77"/>
      <c r="KCM103" s="11"/>
      <c r="KCS103" s="73"/>
      <c r="KCT103" s="73"/>
      <c r="KCU103" s="73"/>
      <c r="KCV103" s="73"/>
      <c r="KCW103" s="74"/>
      <c r="KCX103" s="74"/>
      <c r="KCY103" s="77"/>
      <c r="KCZ103" s="77"/>
      <c r="KDA103" s="11"/>
      <c r="KDG103" s="73"/>
      <c r="KDH103" s="73"/>
      <c r="KDI103" s="73"/>
      <c r="KDJ103" s="73"/>
      <c r="KDK103" s="74"/>
      <c r="KDL103" s="74"/>
      <c r="KDM103" s="77"/>
      <c r="KDN103" s="77"/>
      <c r="KDO103" s="11"/>
      <c r="KDU103" s="73"/>
      <c r="KDV103" s="73"/>
      <c r="KDW103" s="73"/>
      <c r="KDX103" s="73"/>
      <c r="KDY103" s="74"/>
      <c r="KDZ103" s="74"/>
      <c r="KEA103" s="77"/>
      <c r="KEB103" s="77"/>
      <c r="KEC103" s="11"/>
      <c r="KEI103" s="73"/>
      <c r="KEJ103" s="73"/>
      <c r="KEK103" s="73"/>
      <c r="KEL103" s="73"/>
      <c r="KEM103" s="74"/>
      <c r="KEN103" s="74"/>
      <c r="KEO103" s="77"/>
      <c r="KEP103" s="77"/>
      <c r="KEQ103" s="11"/>
      <c r="KEW103" s="73"/>
      <c r="KEX103" s="73"/>
      <c r="KEY103" s="73"/>
      <c r="KEZ103" s="73"/>
      <c r="KFA103" s="74"/>
      <c r="KFB103" s="74"/>
      <c r="KFC103" s="77"/>
      <c r="KFD103" s="77"/>
      <c r="KFE103" s="11"/>
      <c r="KFK103" s="73"/>
      <c r="KFL103" s="73"/>
      <c r="KFM103" s="73"/>
      <c r="KFN103" s="73"/>
      <c r="KFO103" s="74"/>
      <c r="KFP103" s="74"/>
      <c r="KFQ103" s="77"/>
      <c r="KFR103" s="77"/>
      <c r="KFS103" s="11"/>
      <c r="KFY103" s="73"/>
      <c r="KFZ103" s="73"/>
      <c r="KGA103" s="73"/>
      <c r="KGB103" s="73"/>
      <c r="KGC103" s="74"/>
      <c r="KGD103" s="74"/>
      <c r="KGE103" s="77"/>
      <c r="KGF103" s="77"/>
      <c r="KGG103" s="11"/>
      <c r="KGM103" s="73"/>
      <c r="KGN103" s="73"/>
      <c r="KGO103" s="73"/>
      <c r="KGP103" s="73"/>
      <c r="KGQ103" s="74"/>
      <c r="KGR103" s="74"/>
      <c r="KGS103" s="77"/>
      <c r="KGT103" s="77"/>
      <c r="KGU103" s="11"/>
      <c r="KHA103" s="73"/>
      <c r="KHB103" s="73"/>
      <c r="KHC103" s="73"/>
      <c r="KHD103" s="73"/>
      <c r="KHE103" s="74"/>
      <c r="KHF103" s="74"/>
      <c r="KHG103" s="77"/>
      <c r="KHH103" s="77"/>
      <c r="KHI103" s="11"/>
      <c r="KHO103" s="73"/>
      <c r="KHP103" s="73"/>
      <c r="KHQ103" s="73"/>
      <c r="KHR103" s="73"/>
      <c r="KHS103" s="74"/>
      <c r="KHT103" s="74"/>
      <c r="KHU103" s="77"/>
      <c r="KHV103" s="77"/>
      <c r="KHW103" s="11"/>
      <c r="KIC103" s="73"/>
      <c r="KID103" s="73"/>
      <c r="KIE103" s="73"/>
      <c r="KIF103" s="73"/>
      <c r="KIG103" s="74"/>
      <c r="KIH103" s="74"/>
      <c r="KII103" s="77"/>
      <c r="KIJ103" s="77"/>
      <c r="KIK103" s="11"/>
      <c r="KIQ103" s="73"/>
      <c r="KIR103" s="73"/>
      <c r="KIS103" s="73"/>
      <c r="KIT103" s="73"/>
      <c r="KIU103" s="74"/>
      <c r="KIV103" s="74"/>
      <c r="KIW103" s="77"/>
      <c r="KIX103" s="77"/>
      <c r="KIY103" s="11"/>
      <c r="KJE103" s="73"/>
      <c r="KJF103" s="73"/>
      <c r="KJG103" s="73"/>
      <c r="KJH103" s="73"/>
      <c r="KJI103" s="74"/>
      <c r="KJJ103" s="74"/>
      <c r="KJK103" s="77"/>
      <c r="KJL103" s="77"/>
      <c r="KJM103" s="11"/>
      <c r="KJS103" s="73"/>
      <c r="KJT103" s="73"/>
      <c r="KJU103" s="73"/>
      <c r="KJV103" s="73"/>
      <c r="KJW103" s="74"/>
      <c r="KJX103" s="74"/>
      <c r="KJY103" s="77"/>
      <c r="KJZ103" s="77"/>
      <c r="KKA103" s="11"/>
      <c r="KKG103" s="73"/>
      <c r="KKH103" s="73"/>
      <c r="KKI103" s="73"/>
      <c r="KKJ103" s="73"/>
      <c r="KKK103" s="74"/>
      <c r="KKL103" s="74"/>
      <c r="KKM103" s="77"/>
      <c r="KKN103" s="77"/>
      <c r="KKO103" s="11"/>
      <c r="KKU103" s="73"/>
      <c r="KKV103" s="73"/>
      <c r="KKW103" s="73"/>
      <c r="KKX103" s="73"/>
      <c r="KKY103" s="74"/>
      <c r="KKZ103" s="74"/>
      <c r="KLA103" s="77"/>
      <c r="KLB103" s="77"/>
      <c r="KLC103" s="11"/>
      <c r="KLI103" s="73"/>
      <c r="KLJ103" s="73"/>
      <c r="KLK103" s="73"/>
      <c r="KLL103" s="73"/>
      <c r="KLM103" s="74"/>
      <c r="KLN103" s="74"/>
      <c r="KLO103" s="77"/>
      <c r="KLP103" s="77"/>
      <c r="KLQ103" s="11"/>
      <c r="KLW103" s="73"/>
      <c r="KLX103" s="73"/>
      <c r="KLY103" s="73"/>
      <c r="KLZ103" s="73"/>
      <c r="KMA103" s="74"/>
      <c r="KMB103" s="74"/>
      <c r="KMC103" s="77"/>
      <c r="KMD103" s="77"/>
      <c r="KME103" s="11"/>
      <c r="KMK103" s="73"/>
      <c r="KML103" s="73"/>
      <c r="KMM103" s="73"/>
      <c r="KMN103" s="73"/>
      <c r="KMO103" s="74"/>
      <c r="KMP103" s="74"/>
      <c r="KMQ103" s="77"/>
      <c r="KMR103" s="77"/>
      <c r="KMS103" s="11"/>
      <c r="KMY103" s="73"/>
      <c r="KMZ103" s="73"/>
      <c r="KNA103" s="73"/>
      <c r="KNB103" s="73"/>
      <c r="KNC103" s="74"/>
      <c r="KND103" s="74"/>
      <c r="KNE103" s="77"/>
      <c r="KNF103" s="77"/>
      <c r="KNG103" s="11"/>
      <c r="KNM103" s="73"/>
      <c r="KNN103" s="73"/>
      <c r="KNO103" s="73"/>
      <c r="KNP103" s="73"/>
      <c r="KNQ103" s="74"/>
      <c r="KNR103" s="74"/>
      <c r="KNS103" s="77"/>
      <c r="KNT103" s="77"/>
      <c r="KNU103" s="11"/>
      <c r="KOA103" s="73"/>
      <c r="KOB103" s="73"/>
      <c r="KOC103" s="73"/>
      <c r="KOD103" s="73"/>
      <c r="KOE103" s="74"/>
      <c r="KOF103" s="74"/>
      <c r="KOG103" s="77"/>
      <c r="KOH103" s="77"/>
      <c r="KOI103" s="11"/>
      <c r="KOO103" s="73"/>
      <c r="KOP103" s="73"/>
      <c r="KOQ103" s="73"/>
      <c r="KOR103" s="73"/>
      <c r="KOS103" s="74"/>
      <c r="KOT103" s="74"/>
      <c r="KOU103" s="77"/>
      <c r="KOV103" s="77"/>
      <c r="KOW103" s="11"/>
      <c r="KPC103" s="73"/>
      <c r="KPD103" s="73"/>
      <c r="KPE103" s="73"/>
      <c r="KPF103" s="73"/>
      <c r="KPG103" s="74"/>
      <c r="KPH103" s="74"/>
      <c r="KPI103" s="77"/>
      <c r="KPJ103" s="77"/>
      <c r="KPK103" s="11"/>
      <c r="KPQ103" s="73"/>
      <c r="KPR103" s="73"/>
      <c r="KPS103" s="73"/>
      <c r="KPT103" s="73"/>
      <c r="KPU103" s="74"/>
      <c r="KPV103" s="74"/>
      <c r="KPW103" s="77"/>
      <c r="KPX103" s="77"/>
      <c r="KPY103" s="11"/>
      <c r="KQE103" s="73"/>
      <c r="KQF103" s="73"/>
      <c r="KQG103" s="73"/>
      <c r="KQH103" s="73"/>
      <c r="KQI103" s="74"/>
      <c r="KQJ103" s="74"/>
      <c r="KQK103" s="77"/>
      <c r="KQL103" s="77"/>
      <c r="KQM103" s="11"/>
      <c r="KQS103" s="73"/>
      <c r="KQT103" s="73"/>
      <c r="KQU103" s="73"/>
      <c r="KQV103" s="73"/>
      <c r="KQW103" s="74"/>
      <c r="KQX103" s="74"/>
      <c r="KQY103" s="77"/>
      <c r="KQZ103" s="77"/>
      <c r="KRA103" s="11"/>
      <c r="KRG103" s="73"/>
      <c r="KRH103" s="73"/>
      <c r="KRI103" s="73"/>
      <c r="KRJ103" s="73"/>
      <c r="KRK103" s="74"/>
      <c r="KRL103" s="74"/>
      <c r="KRM103" s="77"/>
      <c r="KRN103" s="77"/>
      <c r="KRO103" s="11"/>
      <c r="KRU103" s="73"/>
      <c r="KRV103" s="73"/>
      <c r="KRW103" s="73"/>
      <c r="KRX103" s="73"/>
      <c r="KRY103" s="74"/>
      <c r="KRZ103" s="74"/>
      <c r="KSA103" s="77"/>
      <c r="KSB103" s="77"/>
      <c r="KSC103" s="11"/>
      <c r="KSI103" s="73"/>
      <c r="KSJ103" s="73"/>
      <c r="KSK103" s="73"/>
      <c r="KSL103" s="73"/>
      <c r="KSM103" s="74"/>
      <c r="KSN103" s="74"/>
      <c r="KSO103" s="77"/>
      <c r="KSP103" s="77"/>
      <c r="KSQ103" s="11"/>
      <c r="KSW103" s="73"/>
      <c r="KSX103" s="73"/>
      <c r="KSY103" s="73"/>
      <c r="KSZ103" s="73"/>
      <c r="KTA103" s="74"/>
      <c r="KTB103" s="74"/>
      <c r="KTC103" s="77"/>
      <c r="KTD103" s="77"/>
      <c r="KTE103" s="11"/>
      <c r="KTK103" s="73"/>
      <c r="KTL103" s="73"/>
      <c r="KTM103" s="73"/>
      <c r="KTN103" s="73"/>
      <c r="KTO103" s="74"/>
      <c r="KTP103" s="74"/>
      <c r="KTQ103" s="77"/>
      <c r="KTR103" s="77"/>
      <c r="KTS103" s="11"/>
      <c r="KTY103" s="73"/>
      <c r="KTZ103" s="73"/>
      <c r="KUA103" s="73"/>
      <c r="KUB103" s="73"/>
      <c r="KUC103" s="74"/>
      <c r="KUD103" s="74"/>
      <c r="KUE103" s="77"/>
      <c r="KUF103" s="77"/>
      <c r="KUG103" s="11"/>
      <c r="KUM103" s="73"/>
      <c r="KUN103" s="73"/>
      <c r="KUO103" s="73"/>
      <c r="KUP103" s="73"/>
      <c r="KUQ103" s="74"/>
      <c r="KUR103" s="74"/>
      <c r="KUS103" s="77"/>
      <c r="KUT103" s="77"/>
      <c r="KUU103" s="11"/>
      <c r="KVA103" s="73"/>
      <c r="KVB103" s="73"/>
      <c r="KVC103" s="73"/>
      <c r="KVD103" s="73"/>
      <c r="KVE103" s="74"/>
      <c r="KVF103" s="74"/>
      <c r="KVG103" s="77"/>
      <c r="KVH103" s="77"/>
      <c r="KVI103" s="11"/>
      <c r="KVO103" s="73"/>
      <c r="KVP103" s="73"/>
      <c r="KVQ103" s="73"/>
      <c r="KVR103" s="73"/>
      <c r="KVS103" s="74"/>
      <c r="KVT103" s="74"/>
      <c r="KVU103" s="77"/>
      <c r="KVV103" s="77"/>
      <c r="KVW103" s="11"/>
      <c r="KWC103" s="73"/>
      <c r="KWD103" s="73"/>
      <c r="KWE103" s="73"/>
      <c r="KWF103" s="73"/>
      <c r="KWG103" s="74"/>
      <c r="KWH103" s="74"/>
      <c r="KWI103" s="77"/>
      <c r="KWJ103" s="77"/>
      <c r="KWK103" s="11"/>
      <c r="KWQ103" s="73"/>
      <c r="KWR103" s="73"/>
      <c r="KWS103" s="73"/>
      <c r="KWT103" s="73"/>
      <c r="KWU103" s="74"/>
      <c r="KWV103" s="74"/>
      <c r="KWW103" s="77"/>
      <c r="KWX103" s="77"/>
      <c r="KWY103" s="11"/>
      <c r="KXE103" s="73"/>
      <c r="KXF103" s="73"/>
      <c r="KXG103" s="73"/>
      <c r="KXH103" s="73"/>
      <c r="KXI103" s="74"/>
      <c r="KXJ103" s="74"/>
      <c r="KXK103" s="77"/>
      <c r="KXL103" s="77"/>
      <c r="KXM103" s="11"/>
      <c r="KXS103" s="73"/>
      <c r="KXT103" s="73"/>
      <c r="KXU103" s="73"/>
      <c r="KXV103" s="73"/>
      <c r="KXW103" s="74"/>
      <c r="KXX103" s="74"/>
      <c r="KXY103" s="77"/>
      <c r="KXZ103" s="77"/>
      <c r="KYA103" s="11"/>
      <c r="KYG103" s="73"/>
      <c r="KYH103" s="73"/>
      <c r="KYI103" s="73"/>
      <c r="KYJ103" s="73"/>
      <c r="KYK103" s="74"/>
      <c r="KYL103" s="74"/>
      <c r="KYM103" s="77"/>
      <c r="KYN103" s="77"/>
      <c r="KYO103" s="11"/>
      <c r="KYU103" s="73"/>
      <c r="KYV103" s="73"/>
      <c r="KYW103" s="73"/>
      <c r="KYX103" s="73"/>
      <c r="KYY103" s="74"/>
      <c r="KYZ103" s="74"/>
      <c r="KZA103" s="77"/>
      <c r="KZB103" s="77"/>
      <c r="KZC103" s="11"/>
      <c r="KZI103" s="73"/>
      <c r="KZJ103" s="73"/>
      <c r="KZK103" s="73"/>
      <c r="KZL103" s="73"/>
      <c r="KZM103" s="74"/>
      <c r="KZN103" s="74"/>
      <c r="KZO103" s="77"/>
      <c r="KZP103" s="77"/>
      <c r="KZQ103" s="11"/>
      <c r="KZW103" s="73"/>
      <c r="KZX103" s="73"/>
      <c r="KZY103" s="73"/>
      <c r="KZZ103" s="73"/>
      <c r="LAA103" s="74"/>
      <c r="LAB103" s="74"/>
      <c r="LAC103" s="77"/>
      <c r="LAD103" s="77"/>
      <c r="LAE103" s="11"/>
      <c r="LAK103" s="73"/>
      <c r="LAL103" s="73"/>
      <c r="LAM103" s="73"/>
      <c r="LAN103" s="73"/>
      <c r="LAO103" s="74"/>
      <c r="LAP103" s="74"/>
      <c r="LAQ103" s="77"/>
      <c r="LAR103" s="77"/>
      <c r="LAS103" s="11"/>
      <c r="LAY103" s="73"/>
      <c r="LAZ103" s="73"/>
      <c r="LBA103" s="73"/>
      <c r="LBB103" s="73"/>
      <c r="LBC103" s="74"/>
      <c r="LBD103" s="74"/>
      <c r="LBE103" s="77"/>
      <c r="LBF103" s="77"/>
      <c r="LBG103" s="11"/>
      <c r="LBM103" s="73"/>
      <c r="LBN103" s="73"/>
      <c r="LBO103" s="73"/>
      <c r="LBP103" s="73"/>
      <c r="LBQ103" s="74"/>
      <c r="LBR103" s="74"/>
      <c r="LBS103" s="77"/>
      <c r="LBT103" s="77"/>
      <c r="LBU103" s="11"/>
      <c r="LCA103" s="73"/>
      <c r="LCB103" s="73"/>
      <c r="LCC103" s="73"/>
      <c r="LCD103" s="73"/>
      <c r="LCE103" s="74"/>
      <c r="LCF103" s="74"/>
      <c r="LCG103" s="77"/>
      <c r="LCH103" s="77"/>
      <c r="LCI103" s="11"/>
      <c r="LCO103" s="73"/>
      <c r="LCP103" s="73"/>
      <c r="LCQ103" s="73"/>
      <c r="LCR103" s="73"/>
      <c r="LCS103" s="74"/>
      <c r="LCT103" s="74"/>
      <c r="LCU103" s="77"/>
      <c r="LCV103" s="77"/>
      <c r="LCW103" s="11"/>
      <c r="LDC103" s="73"/>
      <c r="LDD103" s="73"/>
      <c r="LDE103" s="73"/>
      <c r="LDF103" s="73"/>
      <c r="LDG103" s="74"/>
      <c r="LDH103" s="74"/>
      <c r="LDI103" s="77"/>
      <c r="LDJ103" s="77"/>
      <c r="LDK103" s="11"/>
      <c r="LDQ103" s="73"/>
      <c r="LDR103" s="73"/>
      <c r="LDS103" s="73"/>
      <c r="LDT103" s="73"/>
      <c r="LDU103" s="74"/>
      <c r="LDV103" s="74"/>
      <c r="LDW103" s="77"/>
      <c r="LDX103" s="77"/>
      <c r="LDY103" s="11"/>
      <c r="LEE103" s="73"/>
      <c r="LEF103" s="73"/>
      <c r="LEG103" s="73"/>
      <c r="LEH103" s="73"/>
      <c r="LEI103" s="74"/>
      <c r="LEJ103" s="74"/>
      <c r="LEK103" s="77"/>
      <c r="LEL103" s="77"/>
      <c r="LEM103" s="11"/>
      <c r="LES103" s="73"/>
      <c r="LET103" s="73"/>
      <c r="LEU103" s="73"/>
      <c r="LEV103" s="73"/>
      <c r="LEW103" s="74"/>
      <c r="LEX103" s="74"/>
      <c r="LEY103" s="77"/>
      <c r="LEZ103" s="77"/>
      <c r="LFA103" s="11"/>
      <c r="LFG103" s="73"/>
      <c r="LFH103" s="73"/>
      <c r="LFI103" s="73"/>
      <c r="LFJ103" s="73"/>
      <c r="LFK103" s="74"/>
      <c r="LFL103" s="74"/>
      <c r="LFM103" s="77"/>
      <c r="LFN103" s="77"/>
      <c r="LFO103" s="11"/>
      <c r="LFU103" s="73"/>
      <c r="LFV103" s="73"/>
      <c r="LFW103" s="73"/>
      <c r="LFX103" s="73"/>
      <c r="LFY103" s="74"/>
      <c r="LFZ103" s="74"/>
      <c r="LGA103" s="77"/>
      <c r="LGB103" s="77"/>
      <c r="LGC103" s="11"/>
      <c r="LGI103" s="73"/>
      <c r="LGJ103" s="73"/>
      <c r="LGK103" s="73"/>
      <c r="LGL103" s="73"/>
      <c r="LGM103" s="74"/>
      <c r="LGN103" s="74"/>
      <c r="LGO103" s="77"/>
      <c r="LGP103" s="77"/>
      <c r="LGQ103" s="11"/>
      <c r="LGW103" s="73"/>
      <c r="LGX103" s="73"/>
      <c r="LGY103" s="73"/>
      <c r="LGZ103" s="73"/>
      <c r="LHA103" s="74"/>
      <c r="LHB103" s="74"/>
      <c r="LHC103" s="77"/>
      <c r="LHD103" s="77"/>
      <c r="LHE103" s="11"/>
      <c r="LHK103" s="73"/>
      <c r="LHL103" s="73"/>
      <c r="LHM103" s="73"/>
      <c r="LHN103" s="73"/>
      <c r="LHO103" s="74"/>
      <c r="LHP103" s="74"/>
      <c r="LHQ103" s="77"/>
      <c r="LHR103" s="77"/>
      <c r="LHS103" s="11"/>
      <c r="LHY103" s="73"/>
      <c r="LHZ103" s="73"/>
      <c r="LIA103" s="73"/>
      <c r="LIB103" s="73"/>
      <c r="LIC103" s="74"/>
      <c r="LID103" s="74"/>
      <c r="LIE103" s="77"/>
      <c r="LIF103" s="77"/>
      <c r="LIG103" s="11"/>
      <c r="LIM103" s="73"/>
      <c r="LIN103" s="73"/>
      <c r="LIO103" s="73"/>
      <c r="LIP103" s="73"/>
      <c r="LIQ103" s="74"/>
      <c r="LIR103" s="74"/>
      <c r="LIS103" s="77"/>
      <c r="LIT103" s="77"/>
      <c r="LIU103" s="11"/>
      <c r="LJA103" s="73"/>
      <c r="LJB103" s="73"/>
      <c r="LJC103" s="73"/>
      <c r="LJD103" s="73"/>
      <c r="LJE103" s="74"/>
      <c r="LJF103" s="74"/>
      <c r="LJG103" s="77"/>
      <c r="LJH103" s="77"/>
      <c r="LJI103" s="11"/>
      <c r="LJO103" s="73"/>
      <c r="LJP103" s="73"/>
      <c r="LJQ103" s="73"/>
      <c r="LJR103" s="73"/>
      <c r="LJS103" s="74"/>
      <c r="LJT103" s="74"/>
      <c r="LJU103" s="77"/>
      <c r="LJV103" s="77"/>
      <c r="LJW103" s="11"/>
      <c r="LKC103" s="73"/>
      <c r="LKD103" s="73"/>
      <c r="LKE103" s="73"/>
      <c r="LKF103" s="73"/>
      <c r="LKG103" s="74"/>
      <c r="LKH103" s="74"/>
      <c r="LKI103" s="77"/>
      <c r="LKJ103" s="77"/>
      <c r="LKK103" s="11"/>
      <c r="LKQ103" s="73"/>
      <c r="LKR103" s="73"/>
      <c r="LKS103" s="73"/>
      <c r="LKT103" s="73"/>
      <c r="LKU103" s="74"/>
      <c r="LKV103" s="74"/>
      <c r="LKW103" s="77"/>
      <c r="LKX103" s="77"/>
      <c r="LKY103" s="11"/>
      <c r="LLE103" s="73"/>
      <c r="LLF103" s="73"/>
      <c r="LLG103" s="73"/>
      <c r="LLH103" s="73"/>
      <c r="LLI103" s="74"/>
      <c r="LLJ103" s="74"/>
      <c r="LLK103" s="77"/>
      <c r="LLL103" s="77"/>
      <c r="LLM103" s="11"/>
      <c r="LLS103" s="73"/>
      <c r="LLT103" s="73"/>
      <c r="LLU103" s="73"/>
      <c r="LLV103" s="73"/>
      <c r="LLW103" s="74"/>
      <c r="LLX103" s="74"/>
      <c r="LLY103" s="77"/>
      <c r="LLZ103" s="77"/>
      <c r="LMA103" s="11"/>
      <c r="LMG103" s="73"/>
      <c r="LMH103" s="73"/>
      <c r="LMI103" s="73"/>
      <c r="LMJ103" s="73"/>
      <c r="LMK103" s="74"/>
      <c r="LML103" s="74"/>
      <c r="LMM103" s="77"/>
      <c r="LMN103" s="77"/>
      <c r="LMO103" s="11"/>
      <c r="LMU103" s="73"/>
      <c r="LMV103" s="73"/>
      <c r="LMW103" s="73"/>
      <c r="LMX103" s="73"/>
      <c r="LMY103" s="74"/>
      <c r="LMZ103" s="74"/>
      <c r="LNA103" s="77"/>
      <c r="LNB103" s="77"/>
      <c r="LNC103" s="11"/>
      <c r="LNI103" s="73"/>
      <c r="LNJ103" s="73"/>
      <c r="LNK103" s="73"/>
      <c r="LNL103" s="73"/>
      <c r="LNM103" s="74"/>
      <c r="LNN103" s="74"/>
      <c r="LNO103" s="77"/>
      <c r="LNP103" s="77"/>
      <c r="LNQ103" s="11"/>
      <c r="LNW103" s="73"/>
      <c r="LNX103" s="73"/>
      <c r="LNY103" s="73"/>
      <c r="LNZ103" s="73"/>
      <c r="LOA103" s="74"/>
      <c r="LOB103" s="74"/>
      <c r="LOC103" s="77"/>
      <c r="LOD103" s="77"/>
      <c r="LOE103" s="11"/>
      <c r="LOK103" s="73"/>
      <c r="LOL103" s="73"/>
      <c r="LOM103" s="73"/>
      <c r="LON103" s="73"/>
      <c r="LOO103" s="74"/>
      <c r="LOP103" s="74"/>
      <c r="LOQ103" s="77"/>
      <c r="LOR103" s="77"/>
      <c r="LOS103" s="11"/>
      <c r="LOY103" s="73"/>
      <c r="LOZ103" s="73"/>
      <c r="LPA103" s="73"/>
      <c r="LPB103" s="73"/>
      <c r="LPC103" s="74"/>
      <c r="LPD103" s="74"/>
      <c r="LPE103" s="77"/>
      <c r="LPF103" s="77"/>
      <c r="LPG103" s="11"/>
      <c r="LPM103" s="73"/>
      <c r="LPN103" s="73"/>
      <c r="LPO103" s="73"/>
      <c r="LPP103" s="73"/>
      <c r="LPQ103" s="74"/>
      <c r="LPR103" s="74"/>
      <c r="LPS103" s="77"/>
      <c r="LPT103" s="77"/>
      <c r="LPU103" s="11"/>
      <c r="LQA103" s="73"/>
      <c r="LQB103" s="73"/>
      <c r="LQC103" s="73"/>
      <c r="LQD103" s="73"/>
      <c r="LQE103" s="74"/>
      <c r="LQF103" s="74"/>
      <c r="LQG103" s="77"/>
      <c r="LQH103" s="77"/>
      <c r="LQI103" s="11"/>
      <c r="LQO103" s="73"/>
      <c r="LQP103" s="73"/>
      <c r="LQQ103" s="73"/>
      <c r="LQR103" s="73"/>
      <c r="LQS103" s="74"/>
      <c r="LQT103" s="74"/>
      <c r="LQU103" s="77"/>
      <c r="LQV103" s="77"/>
      <c r="LQW103" s="11"/>
      <c r="LRC103" s="73"/>
      <c r="LRD103" s="73"/>
      <c r="LRE103" s="73"/>
      <c r="LRF103" s="73"/>
      <c r="LRG103" s="74"/>
      <c r="LRH103" s="74"/>
      <c r="LRI103" s="77"/>
      <c r="LRJ103" s="77"/>
      <c r="LRK103" s="11"/>
      <c r="LRQ103" s="73"/>
      <c r="LRR103" s="73"/>
      <c r="LRS103" s="73"/>
      <c r="LRT103" s="73"/>
      <c r="LRU103" s="74"/>
      <c r="LRV103" s="74"/>
      <c r="LRW103" s="77"/>
      <c r="LRX103" s="77"/>
      <c r="LRY103" s="11"/>
      <c r="LSE103" s="73"/>
      <c r="LSF103" s="73"/>
      <c r="LSG103" s="73"/>
      <c r="LSH103" s="73"/>
      <c r="LSI103" s="74"/>
      <c r="LSJ103" s="74"/>
      <c r="LSK103" s="77"/>
      <c r="LSL103" s="77"/>
      <c r="LSM103" s="11"/>
      <c r="LSS103" s="73"/>
      <c r="LST103" s="73"/>
      <c r="LSU103" s="73"/>
      <c r="LSV103" s="73"/>
      <c r="LSW103" s="74"/>
      <c r="LSX103" s="74"/>
      <c r="LSY103" s="77"/>
      <c r="LSZ103" s="77"/>
      <c r="LTA103" s="11"/>
      <c r="LTG103" s="73"/>
      <c r="LTH103" s="73"/>
      <c r="LTI103" s="73"/>
      <c r="LTJ103" s="73"/>
      <c r="LTK103" s="74"/>
      <c r="LTL103" s="74"/>
      <c r="LTM103" s="77"/>
      <c r="LTN103" s="77"/>
      <c r="LTO103" s="11"/>
      <c r="LTU103" s="73"/>
      <c r="LTV103" s="73"/>
      <c r="LTW103" s="73"/>
      <c r="LTX103" s="73"/>
      <c r="LTY103" s="74"/>
      <c r="LTZ103" s="74"/>
      <c r="LUA103" s="77"/>
      <c r="LUB103" s="77"/>
      <c r="LUC103" s="11"/>
      <c r="LUI103" s="73"/>
      <c r="LUJ103" s="73"/>
      <c r="LUK103" s="73"/>
      <c r="LUL103" s="73"/>
      <c r="LUM103" s="74"/>
      <c r="LUN103" s="74"/>
      <c r="LUO103" s="77"/>
      <c r="LUP103" s="77"/>
      <c r="LUQ103" s="11"/>
      <c r="LUW103" s="73"/>
      <c r="LUX103" s="73"/>
      <c r="LUY103" s="73"/>
      <c r="LUZ103" s="73"/>
      <c r="LVA103" s="74"/>
      <c r="LVB103" s="74"/>
      <c r="LVC103" s="77"/>
      <c r="LVD103" s="77"/>
      <c r="LVE103" s="11"/>
      <c r="LVK103" s="73"/>
      <c r="LVL103" s="73"/>
      <c r="LVM103" s="73"/>
      <c r="LVN103" s="73"/>
      <c r="LVO103" s="74"/>
      <c r="LVP103" s="74"/>
      <c r="LVQ103" s="77"/>
      <c r="LVR103" s="77"/>
      <c r="LVS103" s="11"/>
      <c r="LVY103" s="73"/>
      <c r="LVZ103" s="73"/>
      <c r="LWA103" s="73"/>
      <c r="LWB103" s="73"/>
      <c r="LWC103" s="74"/>
      <c r="LWD103" s="74"/>
      <c r="LWE103" s="77"/>
      <c r="LWF103" s="77"/>
      <c r="LWG103" s="11"/>
      <c r="LWM103" s="73"/>
      <c r="LWN103" s="73"/>
      <c r="LWO103" s="73"/>
      <c r="LWP103" s="73"/>
      <c r="LWQ103" s="74"/>
      <c r="LWR103" s="74"/>
      <c r="LWS103" s="77"/>
      <c r="LWT103" s="77"/>
      <c r="LWU103" s="11"/>
      <c r="LXA103" s="73"/>
      <c r="LXB103" s="73"/>
      <c r="LXC103" s="73"/>
      <c r="LXD103" s="73"/>
      <c r="LXE103" s="74"/>
      <c r="LXF103" s="74"/>
      <c r="LXG103" s="77"/>
      <c r="LXH103" s="77"/>
      <c r="LXI103" s="11"/>
      <c r="LXO103" s="73"/>
      <c r="LXP103" s="73"/>
      <c r="LXQ103" s="73"/>
      <c r="LXR103" s="73"/>
      <c r="LXS103" s="74"/>
      <c r="LXT103" s="74"/>
      <c r="LXU103" s="77"/>
      <c r="LXV103" s="77"/>
      <c r="LXW103" s="11"/>
      <c r="LYC103" s="73"/>
      <c r="LYD103" s="73"/>
      <c r="LYE103" s="73"/>
      <c r="LYF103" s="73"/>
      <c r="LYG103" s="74"/>
      <c r="LYH103" s="74"/>
      <c r="LYI103" s="77"/>
      <c r="LYJ103" s="77"/>
      <c r="LYK103" s="11"/>
      <c r="LYQ103" s="73"/>
      <c r="LYR103" s="73"/>
      <c r="LYS103" s="73"/>
      <c r="LYT103" s="73"/>
      <c r="LYU103" s="74"/>
      <c r="LYV103" s="74"/>
      <c r="LYW103" s="77"/>
      <c r="LYX103" s="77"/>
      <c r="LYY103" s="11"/>
      <c r="LZE103" s="73"/>
      <c r="LZF103" s="73"/>
      <c r="LZG103" s="73"/>
      <c r="LZH103" s="73"/>
      <c r="LZI103" s="74"/>
      <c r="LZJ103" s="74"/>
      <c r="LZK103" s="77"/>
      <c r="LZL103" s="77"/>
      <c r="LZM103" s="11"/>
      <c r="LZS103" s="73"/>
      <c r="LZT103" s="73"/>
      <c r="LZU103" s="73"/>
      <c r="LZV103" s="73"/>
      <c r="LZW103" s="74"/>
      <c r="LZX103" s="74"/>
      <c r="LZY103" s="77"/>
      <c r="LZZ103" s="77"/>
      <c r="MAA103" s="11"/>
      <c r="MAG103" s="73"/>
      <c r="MAH103" s="73"/>
      <c r="MAI103" s="73"/>
      <c r="MAJ103" s="73"/>
      <c r="MAK103" s="74"/>
      <c r="MAL103" s="74"/>
      <c r="MAM103" s="77"/>
      <c r="MAN103" s="77"/>
      <c r="MAO103" s="11"/>
      <c r="MAU103" s="73"/>
      <c r="MAV103" s="73"/>
      <c r="MAW103" s="73"/>
      <c r="MAX103" s="73"/>
      <c r="MAY103" s="74"/>
      <c r="MAZ103" s="74"/>
      <c r="MBA103" s="77"/>
      <c r="MBB103" s="77"/>
      <c r="MBC103" s="11"/>
      <c r="MBI103" s="73"/>
      <c r="MBJ103" s="73"/>
      <c r="MBK103" s="73"/>
      <c r="MBL103" s="73"/>
      <c r="MBM103" s="74"/>
      <c r="MBN103" s="74"/>
      <c r="MBO103" s="77"/>
      <c r="MBP103" s="77"/>
      <c r="MBQ103" s="11"/>
      <c r="MBW103" s="73"/>
      <c r="MBX103" s="73"/>
      <c r="MBY103" s="73"/>
      <c r="MBZ103" s="73"/>
      <c r="MCA103" s="74"/>
      <c r="MCB103" s="74"/>
      <c r="MCC103" s="77"/>
      <c r="MCD103" s="77"/>
      <c r="MCE103" s="11"/>
      <c r="MCK103" s="73"/>
      <c r="MCL103" s="73"/>
      <c r="MCM103" s="73"/>
      <c r="MCN103" s="73"/>
      <c r="MCO103" s="74"/>
      <c r="MCP103" s="74"/>
      <c r="MCQ103" s="77"/>
      <c r="MCR103" s="77"/>
      <c r="MCS103" s="11"/>
      <c r="MCY103" s="73"/>
      <c r="MCZ103" s="73"/>
      <c r="MDA103" s="73"/>
      <c r="MDB103" s="73"/>
      <c r="MDC103" s="74"/>
      <c r="MDD103" s="74"/>
      <c r="MDE103" s="77"/>
      <c r="MDF103" s="77"/>
      <c r="MDG103" s="11"/>
      <c r="MDM103" s="73"/>
      <c r="MDN103" s="73"/>
      <c r="MDO103" s="73"/>
      <c r="MDP103" s="73"/>
      <c r="MDQ103" s="74"/>
      <c r="MDR103" s="74"/>
      <c r="MDS103" s="77"/>
      <c r="MDT103" s="77"/>
      <c r="MDU103" s="11"/>
      <c r="MEA103" s="73"/>
      <c r="MEB103" s="73"/>
      <c r="MEC103" s="73"/>
      <c r="MED103" s="73"/>
      <c r="MEE103" s="74"/>
      <c r="MEF103" s="74"/>
      <c r="MEG103" s="77"/>
      <c r="MEH103" s="77"/>
      <c r="MEI103" s="11"/>
      <c r="MEO103" s="73"/>
      <c r="MEP103" s="73"/>
      <c r="MEQ103" s="73"/>
      <c r="MER103" s="73"/>
      <c r="MES103" s="74"/>
      <c r="MET103" s="74"/>
      <c r="MEU103" s="77"/>
      <c r="MEV103" s="77"/>
      <c r="MEW103" s="11"/>
      <c r="MFC103" s="73"/>
      <c r="MFD103" s="73"/>
      <c r="MFE103" s="73"/>
      <c r="MFF103" s="73"/>
      <c r="MFG103" s="74"/>
      <c r="MFH103" s="74"/>
      <c r="MFI103" s="77"/>
      <c r="MFJ103" s="77"/>
      <c r="MFK103" s="11"/>
      <c r="MFQ103" s="73"/>
      <c r="MFR103" s="73"/>
      <c r="MFS103" s="73"/>
      <c r="MFT103" s="73"/>
      <c r="MFU103" s="74"/>
      <c r="MFV103" s="74"/>
      <c r="MFW103" s="77"/>
      <c r="MFX103" s="77"/>
      <c r="MFY103" s="11"/>
      <c r="MGE103" s="73"/>
      <c r="MGF103" s="73"/>
      <c r="MGG103" s="73"/>
      <c r="MGH103" s="73"/>
      <c r="MGI103" s="74"/>
      <c r="MGJ103" s="74"/>
      <c r="MGK103" s="77"/>
      <c r="MGL103" s="77"/>
      <c r="MGM103" s="11"/>
      <c r="MGS103" s="73"/>
      <c r="MGT103" s="73"/>
      <c r="MGU103" s="73"/>
      <c r="MGV103" s="73"/>
      <c r="MGW103" s="74"/>
      <c r="MGX103" s="74"/>
      <c r="MGY103" s="77"/>
      <c r="MGZ103" s="77"/>
      <c r="MHA103" s="11"/>
      <c r="MHG103" s="73"/>
      <c r="MHH103" s="73"/>
      <c r="MHI103" s="73"/>
      <c r="MHJ103" s="73"/>
      <c r="MHK103" s="74"/>
      <c r="MHL103" s="74"/>
      <c r="MHM103" s="77"/>
      <c r="MHN103" s="77"/>
      <c r="MHO103" s="11"/>
      <c r="MHU103" s="73"/>
      <c r="MHV103" s="73"/>
      <c r="MHW103" s="73"/>
      <c r="MHX103" s="73"/>
      <c r="MHY103" s="74"/>
      <c r="MHZ103" s="74"/>
      <c r="MIA103" s="77"/>
      <c r="MIB103" s="77"/>
      <c r="MIC103" s="11"/>
      <c r="MII103" s="73"/>
      <c r="MIJ103" s="73"/>
      <c r="MIK103" s="73"/>
      <c r="MIL103" s="73"/>
      <c r="MIM103" s="74"/>
      <c r="MIN103" s="74"/>
      <c r="MIO103" s="77"/>
      <c r="MIP103" s="77"/>
      <c r="MIQ103" s="11"/>
      <c r="MIW103" s="73"/>
      <c r="MIX103" s="73"/>
      <c r="MIY103" s="73"/>
      <c r="MIZ103" s="73"/>
      <c r="MJA103" s="74"/>
      <c r="MJB103" s="74"/>
      <c r="MJC103" s="77"/>
      <c r="MJD103" s="77"/>
      <c r="MJE103" s="11"/>
      <c r="MJK103" s="73"/>
      <c r="MJL103" s="73"/>
      <c r="MJM103" s="73"/>
      <c r="MJN103" s="73"/>
      <c r="MJO103" s="74"/>
      <c r="MJP103" s="74"/>
      <c r="MJQ103" s="77"/>
      <c r="MJR103" s="77"/>
      <c r="MJS103" s="11"/>
      <c r="MJY103" s="73"/>
      <c r="MJZ103" s="73"/>
      <c r="MKA103" s="73"/>
      <c r="MKB103" s="73"/>
      <c r="MKC103" s="74"/>
      <c r="MKD103" s="74"/>
      <c r="MKE103" s="77"/>
      <c r="MKF103" s="77"/>
      <c r="MKG103" s="11"/>
      <c r="MKM103" s="73"/>
      <c r="MKN103" s="73"/>
      <c r="MKO103" s="73"/>
      <c r="MKP103" s="73"/>
      <c r="MKQ103" s="74"/>
      <c r="MKR103" s="74"/>
      <c r="MKS103" s="77"/>
      <c r="MKT103" s="77"/>
      <c r="MKU103" s="11"/>
      <c r="MLA103" s="73"/>
      <c r="MLB103" s="73"/>
      <c r="MLC103" s="73"/>
      <c r="MLD103" s="73"/>
      <c r="MLE103" s="74"/>
      <c r="MLF103" s="74"/>
      <c r="MLG103" s="77"/>
      <c r="MLH103" s="77"/>
      <c r="MLI103" s="11"/>
      <c r="MLO103" s="73"/>
      <c r="MLP103" s="73"/>
      <c r="MLQ103" s="73"/>
      <c r="MLR103" s="73"/>
      <c r="MLS103" s="74"/>
      <c r="MLT103" s="74"/>
      <c r="MLU103" s="77"/>
      <c r="MLV103" s="77"/>
      <c r="MLW103" s="11"/>
      <c r="MMC103" s="73"/>
      <c r="MMD103" s="73"/>
      <c r="MME103" s="73"/>
      <c r="MMF103" s="73"/>
      <c r="MMG103" s="74"/>
      <c r="MMH103" s="74"/>
      <c r="MMI103" s="77"/>
      <c r="MMJ103" s="77"/>
      <c r="MMK103" s="11"/>
      <c r="MMQ103" s="73"/>
      <c r="MMR103" s="73"/>
      <c r="MMS103" s="73"/>
      <c r="MMT103" s="73"/>
      <c r="MMU103" s="74"/>
      <c r="MMV103" s="74"/>
      <c r="MMW103" s="77"/>
      <c r="MMX103" s="77"/>
      <c r="MMY103" s="11"/>
      <c r="MNE103" s="73"/>
      <c r="MNF103" s="73"/>
      <c r="MNG103" s="73"/>
      <c r="MNH103" s="73"/>
      <c r="MNI103" s="74"/>
      <c r="MNJ103" s="74"/>
      <c r="MNK103" s="77"/>
      <c r="MNL103" s="77"/>
      <c r="MNM103" s="11"/>
      <c r="MNS103" s="73"/>
      <c r="MNT103" s="73"/>
      <c r="MNU103" s="73"/>
      <c r="MNV103" s="73"/>
      <c r="MNW103" s="74"/>
      <c r="MNX103" s="74"/>
      <c r="MNY103" s="77"/>
      <c r="MNZ103" s="77"/>
      <c r="MOA103" s="11"/>
      <c r="MOG103" s="73"/>
      <c r="MOH103" s="73"/>
      <c r="MOI103" s="73"/>
      <c r="MOJ103" s="73"/>
      <c r="MOK103" s="74"/>
      <c r="MOL103" s="74"/>
      <c r="MOM103" s="77"/>
      <c r="MON103" s="77"/>
      <c r="MOO103" s="11"/>
      <c r="MOU103" s="73"/>
      <c r="MOV103" s="73"/>
      <c r="MOW103" s="73"/>
      <c r="MOX103" s="73"/>
      <c r="MOY103" s="74"/>
      <c r="MOZ103" s="74"/>
      <c r="MPA103" s="77"/>
      <c r="MPB103" s="77"/>
      <c r="MPC103" s="11"/>
      <c r="MPI103" s="73"/>
      <c r="MPJ103" s="73"/>
      <c r="MPK103" s="73"/>
      <c r="MPL103" s="73"/>
      <c r="MPM103" s="74"/>
      <c r="MPN103" s="74"/>
      <c r="MPO103" s="77"/>
      <c r="MPP103" s="77"/>
      <c r="MPQ103" s="11"/>
      <c r="MPW103" s="73"/>
      <c r="MPX103" s="73"/>
      <c r="MPY103" s="73"/>
      <c r="MPZ103" s="73"/>
      <c r="MQA103" s="74"/>
      <c r="MQB103" s="74"/>
      <c r="MQC103" s="77"/>
      <c r="MQD103" s="77"/>
      <c r="MQE103" s="11"/>
      <c r="MQK103" s="73"/>
      <c r="MQL103" s="73"/>
      <c r="MQM103" s="73"/>
      <c r="MQN103" s="73"/>
      <c r="MQO103" s="74"/>
      <c r="MQP103" s="74"/>
      <c r="MQQ103" s="77"/>
      <c r="MQR103" s="77"/>
      <c r="MQS103" s="11"/>
      <c r="MQY103" s="73"/>
      <c r="MQZ103" s="73"/>
      <c r="MRA103" s="73"/>
      <c r="MRB103" s="73"/>
      <c r="MRC103" s="74"/>
      <c r="MRD103" s="74"/>
      <c r="MRE103" s="77"/>
      <c r="MRF103" s="77"/>
      <c r="MRG103" s="11"/>
      <c r="MRM103" s="73"/>
      <c r="MRN103" s="73"/>
      <c r="MRO103" s="73"/>
      <c r="MRP103" s="73"/>
      <c r="MRQ103" s="74"/>
      <c r="MRR103" s="74"/>
      <c r="MRS103" s="77"/>
      <c r="MRT103" s="77"/>
      <c r="MRU103" s="11"/>
      <c r="MSA103" s="73"/>
      <c r="MSB103" s="73"/>
      <c r="MSC103" s="73"/>
      <c r="MSD103" s="73"/>
      <c r="MSE103" s="74"/>
      <c r="MSF103" s="74"/>
      <c r="MSG103" s="77"/>
      <c r="MSH103" s="77"/>
      <c r="MSI103" s="11"/>
      <c r="MSO103" s="73"/>
      <c r="MSP103" s="73"/>
      <c r="MSQ103" s="73"/>
      <c r="MSR103" s="73"/>
      <c r="MSS103" s="74"/>
      <c r="MST103" s="74"/>
      <c r="MSU103" s="77"/>
      <c r="MSV103" s="77"/>
      <c r="MSW103" s="11"/>
      <c r="MTC103" s="73"/>
      <c r="MTD103" s="73"/>
      <c r="MTE103" s="73"/>
      <c r="MTF103" s="73"/>
      <c r="MTG103" s="74"/>
      <c r="MTH103" s="74"/>
      <c r="MTI103" s="77"/>
      <c r="MTJ103" s="77"/>
      <c r="MTK103" s="11"/>
      <c r="MTQ103" s="73"/>
      <c r="MTR103" s="73"/>
      <c r="MTS103" s="73"/>
      <c r="MTT103" s="73"/>
      <c r="MTU103" s="74"/>
      <c r="MTV103" s="74"/>
      <c r="MTW103" s="77"/>
      <c r="MTX103" s="77"/>
      <c r="MTY103" s="11"/>
      <c r="MUE103" s="73"/>
      <c r="MUF103" s="73"/>
      <c r="MUG103" s="73"/>
      <c r="MUH103" s="73"/>
      <c r="MUI103" s="74"/>
      <c r="MUJ103" s="74"/>
      <c r="MUK103" s="77"/>
      <c r="MUL103" s="77"/>
      <c r="MUM103" s="11"/>
      <c r="MUS103" s="73"/>
      <c r="MUT103" s="73"/>
      <c r="MUU103" s="73"/>
      <c r="MUV103" s="73"/>
      <c r="MUW103" s="74"/>
      <c r="MUX103" s="74"/>
      <c r="MUY103" s="77"/>
      <c r="MUZ103" s="77"/>
      <c r="MVA103" s="11"/>
      <c r="MVG103" s="73"/>
      <c r="MVH103" s="73"/>
      <c r="MVI103" s="73"/>
      <c r="MVJ103" s="73"/>
      <c r="MVK103" s="74"/>
      <c r="MVL103" s="74"/>
      <c r="MVM103" s="77"/>
      <c r="MVN103" s="77"/>
      <c r="MVO103" s="11"/>
      <c r="MVU103" s="73"/>
      <c r="MVV103" s="73"/>
      <c r="MVW103" s="73"/>
      <c r="MVX103" s="73"/>
      <c r="MVY103" s="74"/>
      <c r="MVZ103" s="74"/>
      <c r="MWA103" s="77"/>
      <c r="MWB103" s="77"/>
      <c r="MWC103" s="11"/>
      <c r="MWI103" s="73"/>
      <c r="MWJ103" s="73"/>
      <c r="MWK103" s="73"/>
      <c r="MWL103" s="73"/>
      <c r="MWM103" s="74"/>
      <c r="MWN103" s="74"/>
      <c r="MWO103" s="77"/>
      <c r="MWP103" s="77"/>
      <c r="MWQ103" s="11"/>
      <c r="MWW103" s="73"/>
      <c r="MWX103" s="73"/>
      <c r="MWY103" s="73"/>
      <c r="MWZ103" s="73"/>
      <c r="MXA103" s="74"/>
      <c r="MXB103" s="74"/>
      <c r="MXC103" s="77"/>
      <c r="MXD103" s="77"/>
      <c r="MXE103" s="11"/>
      <c r="MXK103" s="73"/>
      <c r="MXL103" s="73"/>
      <c r="MXM103" s="73"/>
      <c r="MXN103" s="73"/>
      <c r="MXO103" s="74"/>
      <c r="MXP103" s="74"/>
      <c r="MXQ103" s="77"/>
      <c r="MXR103" s="77"/>
      <c r="MXS103" s="11"/>
      <c r="MXY103" s="73"/>
      <c r="MXZ103" s="73"/>
      <c r="MYA103" s="73"/>
      <c r="MYB103" s="73"/>
      <c r="MYC103" s="74"/>
      <c r="MYD103" s="74"/>
      <c r="MYE103" s="77"/>
      <c r="MYF103" s="77"/>
      <c r="MYG103" s="11"/>
      <c r="MYM103" s="73"/>
      <c r="MYN103" s="73"/>
      <c r="MYO103" s="73"/>
      <c r="MYP103" s="73"/>
      <c r="MYQ103" s="74"/>
      <c r="MYR103" s="74"/>
      <c r="MYS103" s="77"/>
      <c r="MYT103" s="77"/>
      <c r="MYU103" s="11"/>
      <c r="MZA103" s="73"/>
      <c r="MZB103" s="73"/>
      <c r="MZC103" s="73"/>
      <c r="MZD103" s="73"/>
      <c r="MZE103" s="74"/>
      <c r="MZF103" s="74"/>
      <c r="MZG103" s="77"/>
      <c r="MZH103" s="77"/>
      <c r="MZI103" s="11"/>
      <c r="MZO103" s="73"/>
      <c r="MZP103" s="73"/>
      <c r="MZQ103" s="73"/>
      <c r="MZR103" s="73"/>
      <c r="MZS103" s="74"/>
      <c r="MZT103" s="74"/>
      <c r="MZU103" s="77"/>
      <c r="MZV103" s="77"/>
      <c r="MZW103" s="11"/>
      <c r="NAC103" s="73"/>
      <c r="NAD103" s="73"/>
      <c r="NAE103" s="73"/>
      <c r="NAF103" s="73"/>
      <c r="NAG103" s="74"/>
      <c r="NAH103" s="74"/>
      <c r="NAI103" s="77"/>
      <c r="NAJ103" s="77"/>
      <c r="NAK103" s="11"/>
      <c r="NAQ103" s="73"/>
      <c r="NAR103" s="73"/>
      <c r="NAS103" s="73"/>
      <c r="NAT103" s="73"/>
      <c r="NAU103" s="74"/>
      <c r="NAV103" s="74"/>
      <c r="NAW103" s="77"/>
      <c r="NAX103" s="77"/>
      <c r="NAY103" s="11"/>
      <c r="NBE103" s="73"/>
      <c r="NBF103" s="73"/>
      <c r="NBG103" s="73"/>
      <c r="NBH103" s="73"/>
      <c r="NBI103" s="74"/>
      <c r="NBJ103" s="74"/>
      <c r="NBK103" s="77"/>
      <c r="NBL103" s="77"/>
      <c r="NBM103" s="11"/>
      <c r="NBS103" s="73"/>
      <c r="NBT103" s="73"/>
      <c r="NBU103" s="73"/>
      <c r="NBV103" s="73"/>
      <c r="NBW103" s="74"/>
      <c r="NBX103" s="74"/>
      <c r="NBY103" s="77"/>
      <c r="NBZ103" s="77"/>
      <c r="NCA103" s="11"/>
      <c r="NCG103" s="73"/>
      <c r="NCH103" s="73"/>
      <c r="NCI103" s="73"/>
      <c r="NCJ103" s="73"/>
      <c r="NCK103" s="74"/>
      <c r="NCL103" s="74"/>
      <c r="NCM103" s="77"/>
      <c r="NCN103" s="77"/>
      <c r="NCO103" s="11"/>
      <c r="NCU103" s="73"/>
      <c r="NCV103" s="73"/>
      <c r="NCW103" s="73"/>
      <c r="NCX103" s="73"/>
      <c r="NCY103" s="74"/>
      <c r="NCZ103" s="74"/>
      <c r="NDA103" s="77"/>
      <c r="NDB103" s="77"/>
      <c r="NDC103" s="11"/>
      <c r="NDI103" s="73"/>
      <c r="NDJ103" s="73"/>
      <c r="NDK103" s="73"/>
      <c r="NDL103" s="73"/>
      <c r="NDM103" s="74"/>
      <c r="NDN103" s="74"/>
      <c r="NDO103" s="77"/>
      <c r="NDP103" s="77"/>
      <c r="NDQ103" s="11"/>
      <c r="NDW103" s="73"/>
      <c r="NDX103" s="73"/>
      <c r="NDY103" s="73"/>
      <c r="NDZ103" s="73"/>
      <c r="NEA103" s="74"/>
      <c r="NEB103" s="74"/>
      <c r="NEC103" s="77"/>
      <c r="NED103" s="77"/>
      <c r="NEE103" s="11"/>
      <c r="NEK103" s="73"/>
      <c r="NEL103" s="73"/>
      <c r="NEM103" s="73"/>
      <c r="NEN103" s="73"/>
      <c r="NEO103" s="74"/>
      <c r="NEP103" s="74"/>
      <c r="NEQ103" s="77"/>
      <c r="NER103" s="77"/>
      <c r="NES103" s="11"/>
      <c r="NEY103" s="73"/>
      <c r="NEZ103" s="73"/>
      <c r="NFA103" s="73"/>
      <c r="NFB103" s="73"/>
      <c r="NFC103" s="74"/>
      <c r="NFD103" s="74"/>
      <c r="NFE103" s="77"/>
      <c r="NFF103" s="77"/>
      <c r="NFG103" s="11"/>
      <c r="NFM103" s="73"/>
      <c r="NFN103" s="73"/>
      <c r="NFO103" s="73"/>
      <c r="NFP103" s="73"/>
      <c r="NFQ103" s="74"/>
      <c r="NFR103" s="74"/>
      <c r="NFS103" s="77"/>
      <c r="NFT103" s="77"/>
      <c r="NFU103" s="11"/>
      <c r="NGA103" s="73"/>
      <c r="NGB103" s="73"/>
      <c r="NGC103" s="73"/>
      <c r="NGD103" s="73"/>
      <c r="NGE103" s="74"/>
      <c r="NGF103" s="74"/>
      <c r="NGG103" s="77"/>
      <c r="NGH103" s="77"/>
      <c r="NGI103" s="11"/>
      <c r="NGO103" s="73"/>
      <c r="NGP103" s="73"/>
      <c r="NGQ103" s="73"/>
      <c r="NGR103" s="73"/>
      <c r="NGS103" s="74"/>
      <c r="NGT103" s="74"/>
      <c r="NGU103" s="77"/>
      <c r="NGV103" s="77"/>
      <c r="NGW103" s="11"/>
      <c r="NHC103" s="73"/>
      <c r="NHD103" s="73"/>
      <c r="NHE103" s="73"/>
      <c r="NHF103" s="73"/>
      <c r="NHG103" s="74"/>
      <c r="NHH103" s="74"/>
      <c r="NHI103" s="77"/>
      <c r="NHJ103" s="77"/>
      <c r="NHK103" s="11"/>
      <c r="NHQ103" s="73"/>
      <c r="NHR103" s="73"/>
      <c r="NHS103" s="73"/>
      <c r="NHT103" s="73"/>
      <c r="NHU103" s="74"/>
      <c r="NHV103" s="74"/>
      <c r="NHW103" s="77"/>
      <c r="NHX103" s="77"/>
      <c r="NHY103" s="11"/>
      <c r="NIE103" s="73"/>
      <c r="NIF103" s="73"/>
      <c r="NIG103" s="73"/>
      <c r="NIH103" s="73"/>
      <c r="NII103" s="74"/>
      <c r="NIJ103" s="74"/>
      <c r="NIK103" s="77"/>
      <c r="NIL103" s="77"/>
      <c r="NIM103" s="11"/>
      <c r="NIS103" s="73"/>
      <c r="NIT103" s="73"/>
      <c r="NIU103" s="73"/>
      <c r="NIV103" s="73"/>
      <c r="NIW103" s="74"/>
      <c r="NIX103" s="74"/>
      <c r="NIY103" s="77"/>
      <c r="NIZ103" s="77"/>
      <c r="NJA103" s="11"/>
      <c r="NJG103" s="73"/>
      <c r="NJH103" s="73"/>
      <c r="NJI103" s="73"/>
      <c r="NJJ103" s="73"/>
      <c r="NJK103" s="74"/>
      <c r="NJL103" s="74"/>
      <c r="NJM103" s="77"/>
      <c r="NJN103" s="77"/>
      <c r="NJO103" s="11"/>
      <c r="NJU103" s="73"/>
      <c r="NJV103" s="73"/>
      <c r="NJW103" s="73"/>
      <c r="NJX103" s="73"/>
      <c r="NJY103" s="74"/>
      <c r="NJZ103" s="74"/>
      <c r="NKA103" s="77"/>
      <c r="NKB103" s="77"/>
      <c r="NKC103" s="11"/>
      <c r="NKI103" s="73"/>
      <c r="NKJ103" s="73"/>
      <c r="NKK103" s="73"/>
      <c r="NKL103" s="73"/>
      <c r="NKM103" s="74"/>
      <c r="NKN103" s="74"/>
      <c r="NKO103" s="77"/>
      <c r="NKP103" s="77"/>
      <c r="NKQ103" s="11"/>
      <c r="NKW103" s="73"/>
      <c r="NKX103" s="73"/>
      <c r="NKY103" s="73"/>
      <c r="NKZ103" s="73"/>
      <c r="NLA103" s="74"/>
      <c r="NLB103" s="74"/>
      <c r="NLC103" s="77"/>
      <c r="NLD103" s="77"/>
      <c r="NLE103" s="11"/>
      <c r="NLK103" s="73"/>
      <c r="NLL103" s="73"/>
      <c r="NLM103" s="73"/>
      <c r="NLN103" s="73"/>
      <c r="NLO103" s="74"/>
      <c r="NLP103" s="74"/>
      <c r="NLQ103" s="77"/>
      <c r="NLR103" s="77"/>
      <c r="NLS103" s="11"/>
      <c r="NLY103" s="73"/>
      <c r="NLZ103" s="73"/>
      <c r="NMA103" s="73"/>
      <c r="NMB103" s="73"/>
      <c r="NMC103" s="74"/>
      <c r="NMD103" s="74"/>
      <c r="NME103" s="77"/>
      <c r="NMF103" s="77"/>
      <c r="NMG103" s="11"/>
      <c r="NMM103" s="73"/>
      <c r="NMN103" s="73"/>
      <c r="NMO103" s="73"/>
      <c r="NMP103" s="73"/>
      <c r="NMQ103" s="74"/>
      <c r="NMR103" s="74"/>
      <c r="NMS103" s="77"/>
      <c r="NMT103" s="77"/>
      <c r="NMU103" s="11"/>
      <c r="NNA103" s="73"/>
      <c r="NNB103" s="73"/>
      <c r="NNC103" s="73"/>
      <c r="NND103" s="73"/>
      <c r="NNE103" s="74"/>
      <c r="NNF103" s="74"/>
      <c r="NNG103" s="77"/>
      <c r="NNH103" s="77"/>
      <c r="NNI103" s="11"/>
      <c r="NNO103" s="73"/>
      <c r="NNP103" s="73"/>
      <c r="NNQ103" s="73"/>
      <c r="NNR103" s="73"/>
      <c r="NNS103" s="74"/>
      <c r="NNT103" s="74"/>
      <c r="NNU103" s="77"/>
      <c r="NNV103" s="77"/>
      <c r="NNW103" s="11"/>
      <c r="NOC103" s="73"/>
      <c r="NOD103" s="73"/>
      <c r="NOE103" s="73"/>
      <c r="NOF103" s="73"/>
      <c r="NOG103" s="74"/>
      <c r="NOH103" s="74"/>
      <c r="NOI103" s="77"/>
      <c r="NOJ103" s="77"/>
      <c r="NOK103" s="11"/>
      <c r="NOQ103" s="73"/>
      <c r="NOR103" s="73"/>
      <c r="NOS103" s="73"/>
      <c r="NOT103" s="73"/>
      <c r="NOU103" s="74"/>
      <c r="NOV103" s="74"/>
      <c r="NOW103" s="77"/>
      <c r="NOX103" s="77"/>
      <c r="NOY103" s="11"/>
      <c r="NPE103" s="73"/>
      <c r="NPF103" s="73"/>
      <c r="NPG103" s="73"/>
      <c r="NPH103" s="73"/>
      <c r="NPI103" s="74"/>
      <c r="NPJ103" s="74"/>
      <c r="NPK103" s="77"/>
      <c r="NPL103" s="77"/>
      <c r="NPM103" s="11"/>
      <c r="NPS103" s="73"/>
      <c r="NPT103" s="73"/>
      <c r="NPU103" s="73"/>
      <c r="NPV103" s="73"/>
      <c r="NPW103" s="74"/>
      <c r="NPX103" s="74"/>
      <c r="NPY103" s="77"/>
      <c r="NPZ103" s="77"/>
      <c r="NQA103" s="11"/>
      <c r="NQG103" s="73"/>
      <c r="NQH103" s="73"/>
      <c r="NQI103" s="73"/>
      <c r="NQJ103" s="73"/>
      <c r="NQK103" s="74"/>
      <c r="NQL103" s="74"/>
      <c r="NQM103" s="77"/>
      <c r="NQN103" s="77"/>
      <c r="NQO103" s="11"/>
      <c r="NQU103" s="73"/>
      <c r="NQV103" s="73"/>
      <c r="NQW103" s="73"/>
      <c r="NQX103" s="73"/>
      <c r="NQY103" s="74"/>
      <c r="NQZ103" s="74"/>
      <c r="NRA103" s="77"/>
      <c r="NRB103" s="77"/>
      <c r="NRC103" s="11"/>
      <c r="NRI103" s="73"/>
      <c r="NRJ103" s="73"/>
      <c r="NRK103" s="73"/>
      <c r="NRL103" s="73"/>
      <c r="NRM103" s="74"/>
      <c r="NRN103" s="74"/>
      <c r="NRO103" s="77"/>
      <c r="NRP103" s="77"/>
      <c r="NRQ103" s="11"/>
      <c r="NRW103" s="73"/>
      <c r="NRX103" s="73"/>
      <c r="NRY103" s="73"/>
      <c r="NRZ103" s="73"/>
      <c r="NSA103" s="74"/>
      <c r="NSB103" s="74"/>
      <c r="NSC103" s="77"/>
      <c r="NSD103" s="77"/>
      <c r="NSE103" s="11"/>
      <c r="NSK103" s="73"/>
      <c r="NSL103" s="73"/>
      <c r="NSM103" s="73"/>
      <c r="NSN103" s="73"/>
      <c r="NSO103" s="74"/>
      <c r="NSP103" s="74"/>
      <c r="NSQ103" s="77"/>
      <c r="NSR103" s="77"/>
      <c r="NSS103" s="11"/>
      <c r="NSY103" s="73"/>
      <c r="NSZ103" s="73"/>
      <c r="NTA103" s="73"/>
      <c r="NTB103" s="73"/>
      <c r="NTC103" s="74"/>
      <c r="NTD103" s="74"/>
      <c r="NTE103" s="77"/>
      <c r="NTF103" s="77"/>
      <c r="NTG103" s="11"/>
      <c r="NTM103" s="73"/>
      <c r="NTN103" s="73"/>
      <c r="NTO103" s="73"/>
      <c r="NTP103" s="73"/>
      <c r="NTQ103" s="74"/>
      <c r="NTR103" s="74"/>
      <c r="NTS103" s="77"/>
      <c r="NTT103" s="77"/>
      <c r="NTU103" s="11"/>
      <c r="NUA103" s="73"/>
      <c r="NUB103" s="73"/>
      <c r="NUC103" s="73"/>
      <c r="NUD103" s="73"/>
      <c r="NUE103" s="74"/>
      <c r="NUF103" s="74"/>
      <c r="NUG103" s="77"/>
      <c r="NUH103" s="77"/>
      <c r="NUI103" s="11"/>
      <c r="NUO103" s="73"/>
      <c r="NUP103" s="73"/>
      <c r="NUQ103" s="73"/>
      <c r="NUR103" s="73"/>
      <c r="NUS103" s="74"/>
      <c r="NUT103" s="74"/>
      <c r="NUU103" s="77"/>
      <c r="NUV103" s="77"/>
      <c r="NUW103" s="11"/>
      <c r="NVC103" s="73"/>
      <c r="NVD103" s="73"/>
      <c r="NVE103" s="73"/>
      <c r="NVF103" s="73"/>
      <c r="NVG103" s="74"/>
      <c r="NVH103" s="74"/>
      <c r="NVI103" s="77"/>
      <c r="NVJ103" s="77"/>
      <c r="NVK103" s="11"/>
      <c r="NVQ103" s="73"/>
      <c r="NVR103" s="73"/>
      <c r="NVS103" s="73"/>
      <c r="NVT103" s="73"/>
      <c r="NVU103" s="74"/>
      <c r="NVV103" s="74"/>
      <c r="NVW103" s="77"/>
      <c r="NVX103" s="77"/>
      <c r="NVY103" s="11"/>
      <c r="NWE103" s="73"/>
      <c r="NWF103" s="73"/>
      <c r="NWG103" s="73"/>
      <c r="NWH103" s="73"/>
      <c r="NWI103" s="74"/>
      <c r="NWJ103" s="74"/>
      <c r="NWK103" s="77"/>
      <c r="NWL103" s="77"/>
      <c r="NWM103" s="11"/>
      <c r="NWS103" s="73"/>
      <c r="NWT103" s="73"/>
      <c r="NWU103" s="73"/>
      <c r="NWV103" s="73"/>
      <c r="NWW103" s="74"/>
      <c r="NWX103" s="74"/>
      <c r="NWY103" s="77"/>
      <c r="NWZ103" s="77"/>
      <c r="NXA103" s="11"/>
      <c r="NXG103" s="73"/>
      <c r="NXH103" s="73"/>
      <c r="NXI103" s="73"/>
      <c r="NXJ103" s="73"/>
      <c r="NXK103" s="74"/>
      <c r="NXL103" s="74"/>
      <c r="NXM103" s="77"/>
      <c r="NXN103" s="77"/>
      <c r="NXO103" s="11"/>
      <c r="NXU103" s="73"/>
      <c r="NXV103" s="73"/>
      <c r="NXW103" s="73"/>
      <c r="NXX103" s="73"/>
      <c r="NXY103" s="74"/>
      <c r="NXZ103" s="74"/>
      <c r="NYA103" s="77"/>
      <c r="NYB103" s="77"/>
      <c r="NYC103" s="11"/>
      <c r="NYI103" s="73"/>
      <c r="NYJ103" s="73"/>
      <c r="NYK103" s="73"/>
      <c r="NYL103" s="73"/>
      <c r="NYM103" s="74"/>
      <c r="NYN103" s="74"/>
      <c r="NYO103" s="77"/>
      <c r="NYP103" s="77"/>
      <c r="NYQ103" s="11"/>
      <c r="NYW103" s="73"/>
      <c r="NYX103" s="73"/>
      <c r="NYY103" s="73"/>
      <c r="NYZ103" s="73"/>
      <c r="NZA103" s="74"/>
      <c r="NZB103" s="74"/>
      <c r="NZC103" s="77"/>
      <c r="NZD103" s="77"/>
      <c r="NZE103" s="11"/>
      <c r="NZK103" s="73"/>
      <c r="NZL103" s="73"/>
      <c r="NZM103" s="73"/>
      <c r="NZN103" s="73"/>
      <c r="NZO103" s="74"/>
      <c r="NZP103" s="74"/>
      <c r="NZQ103" s="77"/>
      <c r="NZR103" s="77"/>
      <c r="NZS103" s="11"/>
      <c r="NZY103" s="73"/>
      <c r="NZZ103" s="73"/>
      <c r="OAA103" s="73"/>
      <c r="OAB103" s="73"/>
      <c r="OAC103" s="74"/>
      <c r="OAD103" s="74"/>
      <c r="OAE103" s="77"/>
      <c r="OAF103" s="77"/>
      <c r="OAG103" s="11"/>
      <c r="OAM103" s="73"/>
      <c r="OAN103" s="73"/>
      <c r="OAO103" s="73"/>
      <c r="OAP103" s="73"/>
      <c r="OAQ103" s="74"/>
      <c r="OAR103" s="74"/>
      <c r="OAS103" s="77"/>
      <c r="OAT103" s="77"/>
      <c r="OAU103" s="11"/>
      <c r="OBA103" s="73"/>
      <c r="OBB103" s="73"/>
      <c r="OBC103" s="73"/>
      <c r="OBD103" s="73"/>
      <c r="OBE103" s="74"/>
      <c r="OBF103" s="74"/>
      <c r="OBG103" s="77"/>
      <c r="OBH103" s="77"/>
      <c r="OBI103" s="11"/>
      <c r="OBO103" s="73"/>
      <c r="OBP103" s="73"/>
      <c r="OBQ103" s="73"/>
      <c r="OBR103" s="73"/>
      <c r="OBS103" s="74"/>
      <c r="OBT103" s="74"/>
      <c r="OBU103" s="77"/>
      <c r="OBV103" s="77"/>
      <c r="OBW103" s="11"/>
      <c r="OCC103" s="73"/>
      <c r="OCD103" s="73"/>
      <c r="OCE103" s="73"/>
      <c r="OCF103" s="73"/>
      <c r="OCG103" s="74"/>
      <c r="OCH103" s="74"/>
      <c r="OCI103" s="77"/>
      <c r="OCJ103" s="77"/>
      <c r="OCK103" s="11"/>
      <c r="OCQ103" s="73"/>
      <c r="OCR103" s="73"/>
      <c r="OCS103" s="73"/>
      <c r="OCT103" s="73"/>
      <c r="OCU103" s="74"/>
      <c r="OCV103" s="74"/>
      <c r="OCW103" s="77"/>
      <c r="OCX103" s="77"/>
      <c r="OCY103" s="11"/>
      <c r="ODE103" s="73"/>
      <c r="ODF103" s="73"/>
      <c r="ODG103" s="73"/>
      <c r="ODH103" s="73"/>
      <c r="ODI103" s="74"/>
      <c r="ODJ103" s="74"/>
      <c r="ODK103" s="77"/>
      <c r="ODL103" s="77"/>
      <c r="ODM103" s="11"/>
      <c r="ODS103" s="73"/>
      <c r="ODT103" s="73"/>
      <c r="ODU103" s="73"/>
      <c r="ODV103" s="73"/>
      <c r="ODW103" s="74"/>
      <c r="ODX103" s="74"/>
      <c r="ODY103" s="77"/>
      <c r="ODZ103" s="77"/>
      <c r="OEA103" s="11"/>
      <c r="OEG103" s="73"/>
      <c r="OEH103" s="73"/>
      <c r="OEI103" s="73"/>
      <c r="OEJ103" s="73"/>
      <c r="OEK103" s="74"/>
      <c r="OEL103" s="74"/>
      <c r="OEM103" s="77"/>
      <c r="OEN103" s="77"/>
      <c r="OEO103" s="11"/>
      <c r="OEU103" s="73"/>
      <c r="OEV103" s="73"/>
      <c r="OEW103" s="73"/>
      <c r="OEX103" s="73"/>
      <c r="OEY103" s="74"/>
      <c r="OEZ103" s="74"/>
      <c r="OFA103" s="77"/>
      <c r="OFB103" s="77"/>
      <c r="OFC103" s="11"/>
      <c r="OFI103" s="73"/>
      <c r="OFJ103" s="73"/>
      <c r="OFK103" s="73"/>
      <c r="OFL103" s="73"/>
      <c r="OFM103" s="74"/>
      <c r="OFN103" s="74"/>
      <c r="OFO103" s="77"/>
      <c r="OFP103" s="77"/>
      <c r="OFQ103" s="11"/>
      <c r="OFW103" s="73"/>
      <c r="OFX103" s="73"/>
      <c r="OFY103" s="73"/>
      <c r="OFZ103" s="73"/>
      <c r="OGA103" s="74"/>
      <c r="OGB103" s="74"/>
      <c r="OGC103" s="77"/>
      <c r="OGD103" s="77"/>
      <c r="OGE103" s="11"/>
      <c r="OGK103" s="73"/>
      <c r="OGL103" s="73"/>
      <c r="OGM103" s="73"/>
      <c r="OGN103" s="73"/>
      <c r="OGO103" s="74"/>
      <c r="OGP103" s="74"/>
      <c r="OGQ103" s="77"/>
      <c r="OGR103" s="77"/>
      <c r="OGS103" s="11"/>
      <c r="OGY103" s="73"/>
      <c r="OGZ103" s="73"/>
      <c r="OHA103" s="73"/>
      <c r="OHB103" s="73"/>
      <c r="OHC103" s="74"/>
      <c r="OHD103" s="74"/>
      <c r="OHE103" s="77"/>
      <c r="OHF103" s="77"/>
      <c r="OHG103" s="11"/>
      <c r="OHM103" s="73"/>
      <c r="OHN103" s="73"/>
      <c r="OHO103" s="73"/>
      <c r="OHP103" s="73"/>
      <c r="OHQ103" s="74"/>
      <c r="OHR103" s="74"/>
      <c r="OHS103" s="77"/>
      <c r="OHT103" s="77"/>
      <c r="OHU103" s="11"/>
      <c r="OIA103" s="73"/>
      <c r="OIB103" s="73"/>
      <c r="OIC103" s="73"/>
      <c r="OID103" s="73"/>
      <c r="OIE103" s="74"/>
      <c r="OIF103" s="74"/>
      <c r="OIG103" s="77"/>
      <c r="OIH103" s="77"/>
      <c r="OII103" s="11"/>
      <c r="OIO103" s="73"/>
      <c r="OIP103" s="73"/>
      <c r="OIQ103" s="73"/>
      <c r="OIR103" s="73"/>
      <c r="OIS103" s="74"/>
      <c r="OIT103" s="74"/>
      <c r="OIU103" s="77"/>
      <c r="OIV103" s="77"/>
      <c r="OIW103" s="11"/>
      <c r="OJC103" s="73"/>
      <c r="OJD103" s="73"/>
      <c r="OJE103" s="73"/>
      <c r="OJF103" s="73"/>
      <c r="OJG103" s="74"/>
      <c r="OJH103" s="74"/>
      <c r="OJI103" s="77"/>
      <c r="OJJ103" s="77"/>
      <c r="OJK103" s="11"/>
      <c r="OJQ103" s="73"/>
      <c r="OJR103" s="73"/>
      <c r="OJS103" s="73"/>
      <c r="OJT103" s="73"/>
      <c r="OJU103" s="74"/>
      <c r="OJV103" s="74"/>
      <c r="OJW103" s="77"/>
      <c r="OJX103" s="77"/>
      <c r="OJY103" s="11"/>
      <c r="OKE103" s="73"/>
      <c r="OKF103" s="73"/>
      <c r="OKG103" s="73"/>
      <c r="OKH103" s="73"/>
      <c r="OKI103" s="74"/>
      <c r="OKJ103" s="74"/>
      <c r="OKK103" s="77"/>
      <c r="OKL103" s="77"/>
      <c r="OKM103" s="11"/>
      <c r="OKS103" s="73"/>
      <c r="OKT103" s="73"/>
      <c r="OKU103" s="73"/>
      <c r="OKV103" s="73"/>
      <c r="OKW103" s="74"/>
      <c r="OKX103" s="74"/>
      <c r="OKY103" s="77"/>
      <c r="OKZ103" s="77"/>
      <c r="OLA103" s="11"/>
      <c r="OLG103" s="73"/>
      <c r="OLH103" s="73"/>
      <c r="OLI103" s="73"/>
      <c r="OLJ103" s="73"/>
      <c r="OLK103" s="74"/>
      <c r="OLL103" s="74"/>
      <c r="OLM103" s="77"/>
      <c r="OLN103" s="77"/>
      <c r="OLO103" s="11"/>
      <c r="OLU103" s="73"/>
      <c r="OLV103" s="73"/>
      <c r="OLW103" s="73"/>
      <c r="OLX103" s="73"/>
      <c r="OLY103" s="74"/>
      <c r="OLZ103" s="74"/>
      <c r="OMA103" s="77"/>
      <c r="OMB103" s="77"/>
      <c r="OMC103" s="11"/>
      <c r="OMI103" s="73"/>
      <c r="OMJ103" s="73"/>
      <c r="OMK103" s="73"/>
      <c r="OML103" s="73"/>
      <c r="OMM103" s="74"/>
      <c r="OMN103" s="74"/>
      <c r="OMO103" s="77"/>
      <c r="OMP103" s="77"/>
      <c r="OMQ103" s="11"/>
      <c r="OMW103" s="73"/>
      <c r="OMX103" s="73"/>
      <c r="OMY103" s="73"/>
      <c r="OMZ103" s="73"/>
      <c r="ONA103" s="74"/>
      <c r="ONB103" s="74"/>
      <c r="ONC103" s="77"/>
      <c r="OND103" s="77"/>
      <c r="ONE103" s="11"/>
      <c r="ONK103" s="73"/>
      <c r="ONL103" s="73"/>
      <c r="ONM103" s="73"/>
      <c r="ONN103" s="73"/>
      <c r="ONO103" s="74"/>
      <c r="ONP103" s="74"/>
      <c r="ONQ103" s="77"/>
      <c r="ONR103" s="77"/>
      <c r="ONS103" s="11"/>
      <c r="ONY103" s="73"/>
      <c r="ONZ103" s="73"/>
      <c r="OOA103" s="73"/>
      <c r="OOB103" s="73"/>
      <c r="OOC103" s="74"/>
      <c r="OOD103" s="74"/>
      <c r="OOE103" s="77"/>
      <c r="OOF103" s="77"/>
      <c r="OOG103" s="11"/>
      <c r="OOM103" s="73"/>
      <c r="OON103" s="73"/>
      <c r="OOO103" s="73"/>
      <c r="OOP103" s="73"/>
      <c r="OOQ103" s="74"/>
      <c r="OOR103" s="74"/>
      <c r="OOS103" s="77"/>
      <c r="OOT103" s="77"/>
      <c r="OOU103" s="11"/>
      <c r="OPA103" s="73"/>
      <c r="OPB103" s="73"/>
      <c r="OPC103" s="73"/>
      <c r="OPD103" s="73"/>
      <c r="OPE103" s="74"/>
      <c r="OPF103" s="74"/>
      <c r="OPG103" s="77"/>
      <c r="OPH103" s="77"/>
      <c r="OPI103" s="11"/>
      <c r="OPO103" s="73"/>
      <c r="OPP103" s="73"/>
      <c r="OPQ103" s="73"/>
      <c r="OPR103" s="73"/>
      <c r="OPS103" s="74"/>
      <c r="OPT103" s="74"/>
      <c r="OPU103" s="77"/>
      <c r="OPV103" s="77"/>
      <c r="OPW103" s="11"/>
      <c r="OQC103" s="73"/>
      <c r="OQD103" s="73"/>
      <c r="OQE103" s="73"/>
      <c r="OQF103" s="73"/>
      <c r="OQG103" s="74"/>
      <c r="OQH103" s="74"/>
      <c r="OQI103" s="77"/>
      <c r="OQJ103" s="77"/>
      <c r="OQK103" s="11"/>
      <c r="OQQ103" s="73"/>
      <c r="OQR103" s="73"/>
      <c r="OQS103" s="73"/>
      <c r="OQT103" s="73"/>
      <c r="OQU103" s="74"/>
      <c r="OQV103" s="74"/>
      <c r="OQW103" s="77"/>
      <c r="OQX103" s="77"/>
      <c r="OQY103" s="11"/>
      <c r="ORE103" s="73"/>
      <c r="ORF103" s="73"/>
      <c r="ORG103" s="73"/>
      <c r="ORH103" s="73"/>
      <c r="ORI103" s="74"/>
      <c r="ORJ103" s="74"/>
      <c r="ORK103" s="77"/>
      <c r="ORL103" s="77"/>
      <c r="ORM103" s="11"/>
      <c r="ORS103" s="73"/>
      <c r="ORT103" s="73"/>
      <c r="ORU103" s="73"/>
      <c r="ORV103" s="73"/>
      <c r="ORW103" s="74"/>
      <c r="ORX103" s="74"/>
      <c r="ORY103" s="77"/>
      <c r="ORZ103" s="77"/>
      <c r="OSA103" s="11"/>
      <c r="OSG103" s="73"/>
      <c r="OSH103" s="73"/>
      <c r="OSI103" s="73"/>
      <c r="OSJ103" s="73"/>
      <c r="OSK103" s="74"/>
      <c r="OSL103" s="74"/>
      <c r="OSM103" s="77"/>
      <c r="OSN103" s="77"/>
      <c r="OSO103" s="11"/>
      <c r="OSU103" s="73"/>
      <c r="OSV103" s="73"/>
      <c r="OSW103" s="73"/>
      <c r="OSX103" s="73"/>
      <c r="OSY103" s="74"/>
      <c r="OSZ103" s="74"/>
      <c r="OTA103" s="77"/>
      <c r="OTB103" s="77"/>
      <c r="OTC103" s="11"/>
      <c r="OTI103" s="73"/>
      <c r="OTJ103" s="73"/>
      <c r="OTK103" s="73"/>
      <c r="OTL103" s="73"/>
      <c r="OTM103" s="74"/>
      <c r="OTN103" s="74"/>
      <c r="OTO103" s="77"/>
      <c r="OTP103" s="77"/>
      <c r="OTQ103" s="11"/>
      <c r="OTW103" s="73"/>
      <c r="OTX103" s="73"/>
      <c r="OTY103" s="73"/>
      <c r="OTZ103" s="73"/>
      <c r="OUA103" s="74"/>
      <c r="OUB103" s="74"/>
      <c r="OUC103" s="77"/>
      <c r="OUD103" s="77"/>
      <c r="OUE103" s="11"/>
      <c r="OUK103" s="73"/>
      <c r="OUL103" s="73"/>
      <c r="OUM103" s="73"/>
      <c r="OUN103" s="73"/>
      <c r="OUO103" s="74"/>
      <c r="OUP103" s="74"/>
      <c r="OUQ103" s="77"/>
      <c r="OUR103" s="77"/>
      <c r="OUS103" s="11"/>
      <c r="OUY103" s="73"/>
      <c r="OUZ103" s="73"/>
      <c r="OVA103" s="73"/>
      <c r="OVB103" s="73"/>
      <c r="OVC103" s="74"/>
      <c r="OVD103" s="74"/>
      <c r="OVE103" s="77"/>
      <c r="OVF103" s="77"/>
      <c r="OVG103" s="11"/>
      <c r="OVM103" s="73"/>
      <c r="OVN103" s="73"/>
      <c r="OVO103" s="73"/>
      <c r="OVP103" s="73"/>
      <c r="OVQ103" s="74"/>
      <c r="OVR103" s="74"/>
      <c r="OVS103" s="77"/>
      <c r="OVT103" s="77"/>
      <c r="OVU103" s="11"/>
      <c r="OWA103" s="73"/>
      <c r="OWB103" s="73"/>
      <c r="OWC103" s="73"/>
      <c r="OWD103" s="73"/>
      <c r="OWE103" s="74"/>
      <c r="OWF103" s="74"/>
      <c r="OWG103" s="77"/>
      <c r="OWH103" s="77"/>
      <c r="OWI103" s="11"/>
      <c r="OWO103" s="73"/>
      <c r="OWP103" s="73"/>
      <c r="OWQ103" s="73"/>
      <c r="OWR103" s="73"/>
      <c r="OWS103" s="74"/>
      <c r="OWT103" s="74"/>
      <c r="OWU103" s="77"/>
      <c r="OWV103" s="77"/>
      <c r="OWW103" s="11"/>
      <c r="OXC103" s="73"/>
      <c r="OXD103" s="73"/>
      <c r="OXE103" s="73"/>
      <c r="OXF103" s="73"/>
      <c r="OXG103" s="74"/>
      <c r="OXH103" s="74"/>
      <c r="OXI103" s="77"/>
      <c r="OXJ103" s="77"/>
      <c r="OXK103" s="11"/>
      <c r="OXQ103" s="73"/>
      <c r="OXR103" s="73"/>
      <c r="OXS103" s="73"/>
      <c r="OXT103" s="73"/>
      <c r="OXU103" s="74"/>
      <c r="OXV103" s="74"/>
      <c r="OXW103" s="77"/>
      <c r="OXX103" s="77"/>
      <c r="OXY103" s="11"/>
      <c r="OYE103" s="73"/>
      <c r="OYF103" s="73"/>
      <c r="OYG103" s="73"/>
      <c r="OYH103" s="73"/>
      <c r="OYI103" s="74"/>
      <c r="OYJ103" s="74"/>
      <c r="OYK103" s="77"/>
      <c r="OYL103" s="77"/>
      <c r="OYM103" s="11"/>
      <c r="OYS103" s="73"/>
      <c r="OYT103" s="73"/>
      <c r="OYU103" s="73"/>
      <c r="OYV103" s="73"/>
      <c r="OYW103" s="74"/>
      <c r="OYX103" s="74"/>
      <c r="OYY103" s="77"/>
      <c r="OYZ103" s="77"/>
      <c r="OZA103" s="11"/>
      <c r="OZG103" s="73"/>
      <c r="OZH103" s="73"/>
      <c r="OZI103" s="73"/>
      <c r="OZJ103" s="73"/>
      <c r="OZK103" s="74"/>
      <c r="OZL103" s="74"/>
      <c r="OZM103" s="77"/>
      <c r="OZN103" s="77"/>
      <c r="OZO103" s="11"/>
      <c r="OZU103" s="73"/>
      <c r="OZV103" s="73"/>
      <c r="OZW103" s="73"/>
      <c r="OZX103" s="73"/>
      <c r="OZY103" s="74"/>
      <c r="OZZ103" s="74"/>
      <c r="PAA103" s="77"/>
      <c r="PAB103" s="77"/>
      <c r="PAC103" s="11"/>
      <c r="PAI103" s="73"/>
      <c r="PAJ103" s="73"/>
      <c r="PAK103" s="73"/>
      <c r="PAL103" s="73"/>
      <c r="PAM103" s="74"/>
      <c r="PAN103" s="74"/>
      <c r="PAO103" s="77"/>
      <c r="PAP103" s="77"/>
      <c r="PAQ103" s="11"/>
      <c r="PAW103" s="73"/>
      <c r="PAX103" s="73"/>
      <c r="PAY103" s="73"/>
      <c r="PAZ103" s="73"/>
      <c r="PBA103" s="74"/>
      <c r="PBB103" s="74"/>
      <c r="PBC103" s="77"/>
      <c r="PBD103" s="77"/>
      <c r="PBE103" s="11"/>
      <c r="PBK103" s="73"/>
      <c r="PBL103" s="73"/>
      <c r="PBM103" s="73"/>
      <c r="PBN103" s="73"/>
      <c r="PBO103" s="74"/>
      <c r="PBP103" s="74"/>
      <c r="PBQ103" s="77"/>
      <c r="PBR103" s="77"/>
      <c r="PBS103" s="11"/>
      <c r="PBY103" s="73"/>
      <c r="PBZ103" s="73"/>
      <c r="PCA103" s="73"/>
      <c r="PCB103" s="73"/>
      <c r="PCC103" s="74"/>
      <c r="PCD103" s="74"/>
      <c r="PCE103" s="77"/>
      <c r="PCF103" s="77"/>
      <c r="PCG103" s="11"/>
      <c r="PCM103" s="73"/>
      <c r="PCN103" s="73"/>
      <c r="PCO103" s="73"/>
      <c r="PCP103" s="73"/>
      <c r="PCQ103" s="74"/>
      <c r="PCR103" s="74"/>
      <c r="PCS103" s="77"/>
      <c r="PCT103" s="77"/>
      <c r="PCU103" s="11"/>
      <c r="PDA103" s="73"/>
      <c r="PDB103" s="73"/>
      <c r="PDC103" s="73"/>
      <c r="PDD103" s="73"/>
      <c r="PDE103" s="74"/>
      <c r="PDF103" s="74"/>
      <c r="PDG103" s="77"/>
      <c r="PDH103" s="77"/>
      <c r="PDI103" s="11"/>
      <c r="PDO103" s="73"/>
      <c r="PDP103" s="73"/>
      <c r="PDQ103" s="73"/>
      <c r="PDR103" s="73"/>
      <c r="PDS103" s="74"/>
      <c r="PDT103" s="74"/>
      <c r="PDU103" s="77"/>
      <c r="PDV103" s="77"/>
      <c r="PDW103" s="11"/>
      <c r="PEC103" s="73"/>
      <c r="PED103" s="73"/>
      <c r="PEE103" s="73"/>
      <c r="PEF103" s="73"/>
      <c r="PEG103" s="74"/>
      <c r="PEH103" s="74"/>
      <c r="PEI103" s="77"/>
      <c r="PEJ103" s="77"/>
      <c r="PEK103" s="11"/>
      <c r="PEQ103" s="73"/>
      <c r="PER103" s="73"/>
      <c r="PES103" s="73"/>
      <c r="PET103" s="73"/>
      <c r="PEU103" s="74"/>
      <c r="PEV103" s="74"/>
      <c r="PEW103" s="77"/>
      <c r="PEX103" s="77"/>
      <c r="PEY103" s="11"/>
      <c r="PFE103" s="73"/>
      <c r="PFF103" s="73"/>
      <c r="PFG103" s="73"/>
      <c r="PFH103" s="73"/>
      <c r="PFI103" s="74"/>
      <c r="PFJ103" s="74"/>
      <c r="PFK103" s="77"/>
      <c r="PFL103" s="77"/>
      <c r="PFM103" s="11"/>
      <c r="PFS103" s="73"/>
      <c r="PFT103" s="73"/>
      <c r="PFU103" s="73"/>
      <c r="PFV103" s="73"/>
      <c r="PFW103" s="74"/>
      <c r="PFX103" s="74"/>
      <c r="PFY103" s="77"/>
      <c r="PFZ103" s="77"/>
      <c r="PGA103" s="11"/>
      <c r="PGG103" s="73"/>
      <c r="PGH103" s="73"/>
      <c r="PGI103" s="73"/>
      <c r="PGJ103" s="73"/>
      <c r="PGK103" s="74"/>
      <c r="PGL103" s="74"/>
      <c r="PGM103" s="77"/>
      <c r="PGN103" s="77"/>
      <c r="PGO103" s="11"/>
      <c r="PGU103" s="73"/>
      <c r="PGV103" s="73"/>
      <c r="PGW103" s="73"/>
      <c r="PGX103" s="73"/>
      <c r="PGY103" s="74"/>
      <c r="PGZ103" s="74"/>
      <c r="PHA103" s="77"/>
      <c r="PHB103" s="77"/>
      <c r="PHC103" s="11"/>
      <c r="PHI103" s="73"/>
      <c r="PHJ103" s="73"/>
      <c r="PHK103" s="73"/>
      <c r="PHL103" s="73"/>
      <c r="PHM103" s="74"/>
      <c r="PHN103" s="74"/>
      <c r="PHO103" s="77"/>
      <c r="PHP103" s="77"/>
      <c r="PHQ103" s="11"/>
      <c r="PHW103" s="73"/>
      <c r="PHX103" s="73"/>
      <c r="PHY103" s="73"/>
      <c r="PHZ103" s="73"/>
      <c r="PIA103" s="74"/>
      <c r="PIB103" s="74"/>
      <c r="PIC103" s="77"/>
      <c r="PID103" s="77"/>
      <c r="PIE103" s="11"/>
      <c r="PIK103" s="73"/>
      <c r="PIL103" s="73"/>
      <c r="PIM103" s="73"/>
      <c r="PIN103" s="73"/>
      <c r="PIO103" s="74"/>
      <c r="PIP103" s="74"/>
      <c r="PIQ103" s="77"/>
      <c r="PIR103" s="77"/>
      <c r="PIS103" s="11"/>
      <c r="PIY103" s="73"/>
      <c r="PIZ103" s="73"/>
      <c r="PJA103" s="73"/>
      <c r="PJB103" s="73"/>
      <c r="PJC103" s="74"/>
      <c r="PJD103" s="74"/>
      <c r="PJE103" s="77"/>
      <c r="PJF103" s="77"/>
      <c r="PJG103" s="11"/>
      <c r="PJM103" s="73"/>
      <c r="PJN103" s="73"/>
      <c r="PJO103" s="73"/>
      <c r="PJP103" s="73"/>
      <c r="PJQ103" s="74"/>
      <c r="PJR103" s="74"/>
      <c r="PJS103" s="77"/>
      <c r="PJT103" s="77"/>
      <c r="PJU103" s="11"/>
      <c r="PKA103" s="73"/>
      <c r="PKB103" s="73"/>
      <c r="PKC103" s="73"/>
      <c r="PKD103" s="73"/>
      <c r="PKE103" s="74"/>
      <c r="PKF103" s="74"/>
      <c r="PKG103" s="77"/>
      <c r="PKH103" s="77"/>
      <c r="PKI103" s="11"/>
      <c r="PKO103" s="73"/>
      <c r="PKP103" s="73"/>
      <c r="PKQ103" s="73"/>
      <c r="PKR103" s="73"/>
      <c r="PKS103" s="74"/>
      <c r="PKT103" s="74"/>
      <c r="PKU103" s="77"/>
      <c r="PKV103" s="77"/>
      <c r="PKW103" s="11"/>
      <c r="PLC103" s="73"/>
      <c r="PLD103" s="73"/>
      <c r="PLE103" s="73"/>
      <c r="PLF103" s="73"/>
      <c r="PLG103" s="74"/>
      <c r="PLH103" s="74"/>
      <c r="PLI103" s="77"/>
      <c r="PLJ103" s="77"/>
      <c r="PLK103" s="11"/>
      <c r="PLQ103" s="73"/>
      <c r="PLR103" s="73"/>
      <c r="PLS103" s="73"/>
      <c r="PLT103" s="73"/>
      <c r="PLU103" s="74"/>
      <c r="PLV103" s="74"/>
      <c r="PLW103" s="77"/>
      <c r="PLX103" s="77"/>
      <c r="PLY103" s="11"/>
      <c r="PME103" s="73"/>
      <c r="PMF103" s="73"/>
      <c r="PMG103" s="73"/>
      <c r="PMH103" s="73"/>
      <c r="PMI103" s="74"/>
      <c r="PMJ103" s="74"/>
      <c r="PMK103" s="77"/>
      <c r="PML103" s="77"/>
      <c r="PMM103" s="11"/>
      <c r="PMS103" s="73"/>
      <c r="PMT103" s="73"/>
      <c r="PMU103" s="73"/>
      <c r="PMV103" s="73"/>
      <c r="PMW103" s="74"/>
      <c r="PMX103" s="74"/>
      <c r="PMY103" s="77"/>
      <c r="PMZ103" s="77"/>
      <c r="PNA103" s="11"/>
      <c r="PNG103" s="73"/>
      <c r="PNH103" s="73"/>
      <c r="PNI103" s="73"/>
      <c r="PNJ103" s="73"/>
      <c r="PNK103" s="74"/>
      <c r="PNL103" s="74"/>
      <c r="PNM103" s="77"/>
      <c r="PNN103" s="77"/>
      <c r="PNO103" s="11"/>
      <c r="PNU103" s="73"/>
      <c r="PNV103" s="73"/>
      <c r="PNW103" s="73"/>
      <c r="PNX103" s="73"/>
      <c r="PNY103" s="74"/>
      <c r="PNZ103" s="74"/>
      <c r="POA103" s="77"/>
      <c r="POB103" s="77"/>
      <c r="POC103" s="11"/>
      <c r="POI103" s="73"/>
      <c r="POJ103" s="73"/>
      <c r="POK103" s="73"/>
      <c r="POL103" s="73"/>
      <c r="POM103" s="74"/>
      <c r="PON103" s="74"/>
      <c r="POO103" s="77"/>
      <c r="POP103" s="77"/>
      <c r="POQ103" s="11"/>
      <c r="POW103" s="73"/>
      <c r="POX103" s="73"/>
      <c r="POY103" s="73"/>
      <c r="POZ103" s="73"/>
      <c r="PPA103" s="74"/>
      <c r="PPB103" s="74"/>
      <c r="PPC103" s="77"/>
      <c r="PPD103" s="77"/>
      <c r="PPE103" s="11"/>
      <c r="PPK103" s="73"/>
      <c r="PPL103" s="73"/>
      <c r="PPM103" s="73"/>
      <c r="PPN103" s="73"/>
      <c r="PPO103" s="74"/>
      <c r="PPP103" s="74"/>
      <c r="PPQ103" s="77"/>
      <c r="PPR103" s="77"/>
      <c r="PPS103" s="11"/>
      <c r="PPY103" s="73"/>
      <c r="PPZ103" s="73"/>
      <c r="PQA103" s="73"/>
      <c r="PQB103" s="73"/>
      <c r="PQC103" s="74"/>
      <c r="PQD103" s="74"/>
      <c r="PQE103" s="77"/>
      <c r="PQF103" s="77"/>
      <c r="PQG103" s="11"/>
      <c r="PQM103" s="73"/>
      <c r="PQN103" s="73"/>
      <c r="PQO103" s="73"/>
      <c r="PQP103" s="73"/>
      <c r="PQQ103" s="74"/>
      <c r="PQR103" s="74"/>
      <c r="PQS103" s="77"/>
      <c r="PQT103" s="77"/>
      <c r="PQU103" s="11"/>
      <c r="PRA103" s="73"/>
      <c r="PRB103" s="73"/>
      <c r="PRC103" s="73"/>
      <c r="PRD103" s="73"/>
      <c r="PRE103" s="74"/>
      <c r="PRF103" s="74"/>
      <c r="PRG103" s="77"/>
      <c r="PRH103" s="77"/>
      <c r="PRI103" s="11"/>
      <c r="PRO103" s="73"/>
      <c r="PRP103" s="73"/>
      <c r="PRQ103" s="73"/>
      <c r="PRR103" s="73"/>
      <c r="PRS103" s="74"/>
      <c r="PRT103" s="74"/>
      <c r="PRU103" s="77"/>
      <c r="PRV103" s="77"/>
      <c r="PRW103" s="11"/>
      <c r="PSC103" s="73"/>
      <c r="PSD103" s="73"/>
      <c r="PSE103" s="73"/>
      <c r="PSF103" s="73"/>
      <c r="PSG103" s="74"/>
      <c r="PSH103" s="74"/>
      <c r="PSI103" s="77"/>
      <c r="PSJ103" s="77"/>
      <c r="PSK103" s="11"/>
      <c r="PSQ103" s="73"/>
      <c r="PSR103" s="73"/>
      <c r="PSS103" s="73"/>
      <c r="PST103" s="73"/>
      <c r="PSU103" s="74"/>
      <c r="PSV103" s="74"/>
      <c r="PSW103" s="77"/>
      <c r="PSX103" s="77"/>
      <c r="PSY103" s="11"/>
      <c r="PTE103" s="73"/>
      <c r="PTF103" s="73"/>
      <c r="PTG103" s="73"/>
      <c r="PTH103" s="73"/>
      <c r="PTI103" s="74"/>
      <c r="PTJ103" s="74"/>
      <c r="PTK103" s="77"/>
      <c r="PTL103" s="77"/>
      <c r="PTM103" s="11"/>
      <c r="PTS103" s="73"/>
      <c r="PTT103" s="73"/>
      <c r="PTU103" s="73"/>
      <c r="PTV103" s="73"/>
      <c r="PTW103" s="74"/>
      <c r="PTX103" s="74"/>
      <c r="PTY103" s="77"/>
      <c r="PTZ103" s="77"/>
      <c r="PUA103" s="11"/>
      <c r="PUG103" s="73"/>
      <c r="PUH103" s="73"/>
      <c r="PUI103" s="73"/>
      <c r="PUJ103" s="73"/>
      <c r="PUK103" s="74"/>
      <c r="PUL103" s="74"/>
      <c r="PUM103" s="77"/>
      <c r="PUN103" s="77"/>
      <c r="PUO103" s="11"/>
      <c r="PUU103" s="73"/>
      <c r="PUV103" s="73"/>
      <c r="PUW103" s="73"/>
      <c r="PUX103" s="73"/>
      <c r="PUY103" s="74"/>
      <c r="PUZ103" s="74"/>
      <c r="PVA103" s="77"/>
      <c r="PVB103" s="77"/>
      <c r="PVC103" s="11"/>
      <c r="PVI103" s="73"/>
      <c r="PVJ103" s="73"/>
      <c r="PVK103" s="73"/>
      <c r="PVL103" s="73"/>
      <c r="PVM103" s="74"/>
      <c r="PVN103" s="74"/>
      <c r="PVO103" s="77"/>
      <c r="PVP103" s="77"/>
      <c r="PVQ103" s="11"/>
      <c r="PVW103" s="73"/>
      <c r="PVX103" s="73"/>
      <c r="PVY103" s="73"/>
      <c r="PVZ103" s="73"/>
      <c r="PWA103" s="74"/>
      <c r="PWB103" s="74"/>
      <c r="PWC103" s="77"/>
      <c r="PWD103" s="77"/>
      <c r="PWE103" s="11"/>
      <c r="PWK103" s="73"/>
      <c r="PWL103" s="73"/>
      <c r="PWM103" s="73"/>
      <c r="PWN103" s="73"/>
      <c r="PWO103" s="74"/>
      <c r="PWP103" s="74"/>
      <c r="PWQ103" s="77"/>
      <c r="PWR103" s="77"/>
      <c r="PWS103" s="11"/>
      <c r="PWY103" s="73"/>
      <c r="PWZ103" s="73"/>
      <c r="PXA103" s="73"/>
      <c r="PXB103" s="73"/>
      <c r="PXC103" s="74"/>
      <c r="PXD103" s="74"/>
      <c r="PXE103" s="77"/>
      <c r="PXF103" s="77"/>
      <c r="PXG103" s="11"/>
      <c r="PXM103" s="73"/>
      <c r="PXN103" s="73"/>
      <c r="PXO103" s="73"/>
      <c r="PXP103" s="73"/>
      <c r="PXQ103" s="74"/>
      <c r="PXR103" s="74"/>
      <c r="PXS103" s="77"/>
      <c r="PXT103" s="77"/>
      <c r="PXU103" s="11"/>
      <c r="PYA103" s="73"/>
      <c r="PYB103" s="73"/>
      <c r="PYC103" s="73"/>
      <c r="PYD103" s="73"/>
      <c r="PYE103" s="74"/>
      <c r="PYF103" s="74"/>
      <c r="PYG103" s="77"/>
      <c r="PYH103" s="77"/>
      <c r="PYI103" s="11"/>
      <c r="PYO103" s="73"/>
      <c r="PYP103" s="73"/>
      <c r="PYQ103" s="73"/>
      <c r="PYR103" s="73"/>
      <c r="PYS103" s="74"/>
      <c r="PYT103" s="74"/>
      <c r="PYU103" s="77"/>
      <c r="PYV103" s="77"/>
      <c r="PYW103" s="11"/>
      <c r="PZC103" s="73"/>
      <c r="PZD103" s="73"/>
      <c r="PZE103" s="73"/>
      <c r="PZF103" s="73"/>
      <c r="PZG103" s="74"/>
      <c r="PZH103" s="74"/>
      <c r="PZI103" s="77"/>
      <c r="PZJ103" s="77"/>
      <c r="PZK103" s="11"/>
      <c r="PZQ103" s="73"/>
      <c r="PZR103" s="73"/>
      <c r="PZS103" s="73"/>
      <c r="PZT103" s="73"/>
      <c r="PZU103" s="74"/>
      <c r="PZV103" s="74"/>
      <c r="PZW103" s="77"/>
      <c r="PZX103" s="77"/>
      <c r="PZY103" s="11"/>
      <c r="QAE103" s="73"/>
      <c r="QAF103" s="73"/>
      <c r="QAG103" s="73"/>
      <c r="QAH103" s="73"/>
      <c r="QAI103" s="74"/>
      <c r="QAJ103" s="74"/>
      <c r="QAK103" s="77"/>
      <c r="QAL103" s="77"/>
      <c r="QAM103" s="11"/>
      <c r="QAS103" s="73"/>
      <c r="QAT103" s="73"/>
      <c r="QAU103" s="73"/>
      <c r="QAV103" s="73"/>
      <c r="QAW103" s="74"/>
      <c r="QAX103" s="74"/>
      <c r="QAY103" s="77"/>
      <c r="QAZ103" s="77"/>
      <c r="QBA103" s="11"/>
      <c r="QBG103" s="73"/>
      <c r="QBH103" s="73"/>
      <c r="QBI103" s="73"/>
      <c r="QBJ103" s="73"/>
      <c r="QBK103" s="74"/>
      <c r="QBL103" s="74"/>
      <c r="QBM103" s="77"/>
      <c r="QBN103" s="77"/>
      <c r="QBO103" s="11"/>
      <c r="QBU103" s="73"/>
      <c r="QBV103" s="73"/>
      <c r="QBW103" s="73"/>
      <c r="QBX103" s="73"/>
      <c r="QBY103" s="74"/>
      <c r="QBZ103" s="74"/>
      <c r="QCA103" s="77"/>
      <c r="QCB103" s="77"/>
      <c r="QCC103" s="11"/>
      <c r="QCI103" s="73"/>
      <c r="QCJ103" s="73"/>
      <c r="QCK103" s="73"/>
      <c r="QCL103" s="73"/>
      <c r="QCM103" s="74"/>
      <c r="QCN103" s="74"/>
      <c r="QCO103" s="77"/>
      <c r="QCP103" s="77"/>
      <c r="QCQ103" s="11"/>
      <c r="QCW103" s="73"/>
      <c r="QCX103" s="73"/>
      <c r="QCY103" s="73"/>
      <c r="QCZ103" s="73"/>
      <c r="QDA103" s="74"/>
      <c r="QDB103" s="74"/>
      <c r="QDC103" s="77"/>
      <c r="QDD103" s="77"/>
      <c r="QDE103" s="11"/>
      <c r="QDK103" s="73"/>
      <c r="QDL103" s="73"/>
      <c r="QDM103" s="73"/>
      <c r="QDN103" s="73"/>
      <c r="QDO103" s="74"/>
      <c r="QDP103" s="74"/>
      <c r="QDQ103" s="77"/>
      <c r="QDR103" s="77"/>
      <c r="QDS103" s="11"/>
      <c r="QDY103" s="73"/>
      <c r="QDZ103" s="73"/>
      <c r="QEA103" s="73"/>
      <c r="QEB103" s="73"/>
      <c r="QEC103" s="74"/>
      <c r="QED103" s="74"/>
      <c r="QEE103" s="77"/>
      <c r="QEF103" s="77"/>
      <c r="QEG103" s="11"/>
      <c r="QEM103" s="73"/>
      <c r="QEN103" s="73"/>
      <c r="QEO103" s="73"/>
      <c r="QEP103" s="73"/>
      <c r="QEQ103" s="74"/>
      <c r="QER103" s="74"/>
      <c r="QES103" s="77"/>
      <c r="QET103" s="77"/>
      <c r="QEU103" s="11"/>
      <c r="QFA103" s="73"/>
      <c r="QFB103" s="73"/>
      <c r="QFC103" s="73"/>
      <c r="QFD103" s="73"/>
      <c r="QFE103" s="74"/>
      <c r="QFF103" s="74"/>
      <c r="QFG103" s="77"/>
      <c r="QFH103" s="77"/>
      <c r="QFI103" s="11"/>
      <c r="QFO103" s="73"/>
      <c r="QFP103" s="73"/>
      <c r="QFQ103" s="73"/>
      <c r="QFR103" s="73"/>
      <c r="QFS103" s="74"/>
      <c r="QFT103" s="74"/>
      <c r="QFU103" s="77"/>
      <c r="QFV103" s="77"/>
      <c r="QFW103" s="11"/>
      <c r="QGC103" s="73"/>
      <c r="QGD103" s="73"/>
      <c r="QGE103" s="73"/>
      <c r="QGF103" s="73"/>
      <c r="QGG103" s="74"/>
      <c r="QGH103" s="74"/>
      <c r="QGI103" s="77"/>
      <c r="QGJ103" s="77"/>
      <c r="QGK103" s="11"/>
      <c r="QGQ103" s="73"/>
      <c r="QGR103" s="73"/>
      <c r="QGS103" s="73"/>
      <c r="QGT103" s="73"/>
      <c r="QGU103" s="74"/>
      <c r="QGV103" s="74"/>
      <c r="QGW103" s="77"/>
      <c r="QGX103" s="77"/>
      <c r="QGY103" s="11"/>
      <c r="QHE103" s="73"/>
      <c r="QHF103" s="73"/>
      <c r="QHG103" s="73"/>
      <c r="QHH103" s="73"/>
      <c r="QHI103" s="74"/>
      <c r="QHJ103" s="74"/>
      <c r="QHK103" s="77"/>
      <c r="QHL103" s="77"/>
      <c r="QHM103" s="11"/>
      <c r="QHS103" s="73"/>
      <c r="QHT103" s="73"/>
      <c r="QHU103" s="73"/>
      <c r="QHV103" s="73"/>
      <c r="QHW103" s="74"/>
      <c r="QHX103" s="74"/>
      <c r="QHY103" s="77"/>
      <c r="QHZ103" s="77"/>
      <c r="QIA103" s="11"/>
      <c r="QIG103" s="73"/>
      <c r="QIH103" s="73"/>
      <c r="QII103" s="73"/>
      <c r="QIJ103" s="73"/>
      <c r="QIK103" s="74"/>
      <c r="QIL103" s="74"/>
      <c r="QIM103" s="77"/>
      <c r="QIN103" s="77"/>
      <c r="QIO103" s="11"/>
      <c r="QIU103" s="73"/>
      <c r="QIV103" s="73"/>
      <c r="QIW103" s="73"/>
      <c r="QIX103" s="73"/>
      <c r="QIY103" s="74"/>
      <c r="QIZ103" s="74"/>
      <c r="QJA103" s="77"/>
      <c r="QJB103" s="77"/>
      <c r="QJC103" s="11"/>
      <c r="QJI103" s="73"/>
      <c r="QJJ103" s="73"/>
      <c r="QJK103" s="73"/>
      <c r="QJL103" s="73"/>
      <c r="QJM103" s="74"/>
      <c r="QJN103" s="74"/>
      <c r="QJO103" s="77"/>
      <c r="QJP103" s="77"/>
      <c r="QJQ103" s="11"/>
      <c r="QJW103" s="73"/>
      <c r="QJX103" s="73"/>
      <c r="QJY103" s="73"/>
      <c r="QJZ103" s="73"/>
      <c r="QKA103" s="74"/>
      <c r="QKB103" s="74"/>
      <c r="QKC103" s="77"/>
      <c r="QKD103" s="77"/>
      <c r="QKE103" s="11"/>
      <c r="QKK103" s="73"/>
      <c r="QKL103" s="73"/>
      <c r="QKM103" s="73"/>
      <c r="QKN103" s="73"/>
      <c r="QKO103" s="74"/>
      <c r="QKP103" s="74"/>
      <c r="QKQ103" s="77"/>
      <c r="QKR103" s="77"/>
      <c r="QKS103" s="11"/>
      <c r="QKY103" s="73"/>
      <c r="QKZ103" s="73"/>
      <c r="QLA103" s="73"/>
      <c r="QLB103" s="73"/>
      <c r="QLC103" s="74"/>
      <c r="QLD103" s="74"/>
      <c r="QLE103" s="77"/>
      <c r="QLF103" s="77"/>
      <c r="QLG103" s="11"/>
      <c r="QLM103" s="73"/>
      <c r="QLN103" s="73"/>
      <c r="QLO103" s="73"/>
      <c r="QLP103" s="73"/>
      <c r="QLQ103" s="74"/>
      <c r="QLR103" s="74"/>
      <c r="QLS103" s="77"/>
      <c r="QLT103" s="77"/>
      <c r="QLU103" s="11"/>
      <c r="QMA103" s="73"/>
      <c r="QMB103" s="73"/>
      <c r="QMC103" s="73"/>
      <c r="QMD103" s="73"/>
      <c r="QME103" s="74"/>
      <c r="QMF103" s="74"/>
      <c r="QMG103" s="77"/>
      <c r="QMH103" s="77"/>
      <c r="QMI103" s="11"/>
      <c r="QMO103" s="73"/>
      <c r="QMP103" s="73"/>
      <c r="QMQ103" s="73"/>
      <c r="QMR103" s="73"/>
      <c r="QMS103" s="74"/>
      <c r="QMT103" s="74"/>
      <c r="QMU103" s="77"/>
      <c r="QMV103" s="77"/>
      <c r="QMW103" s="11"/>
      <c r="QNC103" s="73"/>
      <c r="QND103" s="73"/>
      <c r="QNE103" s="73"/>
      <c r="QNF103" s="73"/>
      <c r="QNG103" s="74"/>
      <c r="QNH103" s="74"/>
      <c r="QNI103" s="77"/>
      <c r="QNJ103" s="77"/>
      <c r="QNK103" s="11"/>
      <c r="QNQ103" s="73"/>
      <c r="QNR103" s="73"/>
      <c r="QNS103" s="73"/>
      <c r="QNT103" s="73"/>
      <c r="QNU103" s="74"/>
      <c r="QNV103" s="74"/>
      <c r="QNW103" s="77"/>
      <c r="QNX103" s="77"/>
      <c r="QNY103" s="11"/>
      <c r="QOE103" s="73"/>
      <c r="QOF103" s="73"/>
      <c r="QOG103" s="73"/>
      <c r="QOH103" s="73"/>
      <c r="QOI103" s="74"/>
      <c r="QOJ103" s="74"/>
      <c r="QOK103" s="77"/>
      <c r="QOL103" s="77"/>
      <c r="QOM103" s="11"/>
      <c r="QOS103" s="73"/>
      <c r="QOT103" s="73"/>
      <c r="QOU103" s="73"/>
      <c r="QOV103" s="73"/>
      <c r="QOW103" s="74"/>
      <c r="QOX103" s="74"/>
      <c r="QOY103" s="77"/>
      <c r="QOZ103" s="77"/>
      <c r="QPA103" s="11"/>
      <c r="QPG103" s="73"/>
      <c r="QPH103" s="73"/>
      <c r="QPI103" s="73"/>
      <c r="QPJ103" s="73"/>
      <c r="QPK103" s="74"/>
      <c r="QPL103" s="74"/>
      <c r="QPM103" s="77"/>
      <c r="QPN103" s="77"/>
      <c r="QPO103" s="11"/>
      <c r="QPU103" s="73"/>
      <c r="QPV103" s="73"/>
      <c r="QPW103" s="73"/>
      <c r="QPX103" s="73"/>
      <c r="QPY103" s="74"/>
      <c r="QPZ103" s="74"/>
      <c r="QQA103" s="77"/>
      <c r="QQB103" s="77"/>
      <c r="QQC103" s="11"/>
      <c r="QQI103" s="73"/>
      <c r="QQJ103" s="73"/>
      <c r="QQK103" s="73"/>
      <c r="QQL103" s="73"/>
      <c r="QQM103" s="74"/>
      <c r="QQN103" s="74"/>
      <c r="QQO103" s="77"/>
      <c r="QQP103" s="77"/>
      <c r="QQQ103" s="11"/>
      <c r="QQW103" s="73"/>
      <c r="QQX103" s="73"/>
      <c r="QQY103" s="73"/>
      <c r="QQZ103" s="73"/>
      <c r="QRA103" s="74"/>
      <c r="QRB103" s="74"/>
      <c r="QRC103" s="77"/>
      <c r="QRD103" s="77"/>
      <c r="QRE103" s="11"/>
      <c r="QRK103" s="73"/>
      <c r="QRL103" s="73"/>
      <c r="QRM103" s="73"/>
      <c r="QRN103" s="73"/>
      <c r="QRO103" s="74"/>
      <c r="QRP103" s="74"/>
      <c r="QRQ103" s="77"/>
      <c r="QRR103" s="77"/>
      <c r="QRS103" s="11"/>
      <c r="QRY103" s="73"/>
      <c r="QRZ103" s="73"/>
      <c r="QSA103" s="73"/>
      <c r="QSB103" s="73"/>
      <c r="QSC103" s="74"/>
      <c r="QSD103" s="74"/>
      <c r="QSE103" s="77"/>
      <c r="QSF103" s="77"/>
      <c r="QSG103" s="11"/>
      <c r="QSM103" s="73"/>
      <c r="QSN103" s="73"/>
      <c r="QSO103" s="73"/>
      <c r="QSP103" s="73"/>
      <c r="QSQ103" s="74"/>
      <c r="QSR103" s="74"/>
      <c r="QSS103" s="77"/>
      <c r="QST103" s="77"/>
      <c r="QSU103" s="11"/>
      <c r="QTA103" s="73"/>
      <c r="QTB103" s="73"/>
      <c r="QTC103" s="73"/>
      <c r="QTD103" s="73"/>
      <c r="QTE103" s="74"/>
      <c r="QTF103" s="74"/>
      <c r="QTG103" s="77"/>
      <c r="QTH103" s="77"/>
      <c r="QTI103" s="11"/>
      <c r="QTO103" s="73"/>
      <c r="QTP103" s="73"/>
      <c r="QTQ103" s="73"/>
      <c r="QTR103" s="73"/>
      <c r="QTS103" s="74"/>
      <c r="QTT103" s="74"/>
      <c r="QTU103" s="77"/>
      <c r="QTV103" s="77"/>
      <c r="QTW103" s="11"/>
      <c r="QUC103" s="73"/>
      <c r="QUD103" s="73"/>
      <c r="QUE103" s="73"/>
      <c r="QUF103" s="73"/>
      <c r="QUG103" s="74"/>
      <c r="QUH103" s="74"/>
      <c r="QUI103" s="77"/>
      <c r="QUJ103" s="77"/>
      <c r="QUK103" s="11"/>
      <c r="QUQ103" s="73"/>
      <c r="QUR103" s="73"/>
      <c r="QUS103" s="73"/>
      <c r="QUT103" s="73"/>
      <c r="QUU103" s="74"/>
      <c r="QUV103" s="74"/>
      <c r="QUW103" s="77"/>
      <c r="QUX103" s="77"/>
      <c r="QUY103" s="11"/>
      <c r="QVE103" s="73"/>
      <c r="QVF103" s="73"/>
      <c r="QVG103" s="73"/>
      <c r="QVH103" s="73"/>
      <c r="QVI103" s="74"/>
      <c r="QVJ103" s="74"/>
      <c r="QVK103" s="77"/>
      <c r="QVL103" s="77"/>
      <c r="QVM103" s="11"/>
      <c r="QVS103" s="73"/>
      <c r="QVT103" s="73"/>
      <c r="QVU103" s="73"/>
      <c r="QVV103" s="73"/>
      <c r="QVW103" s="74"/>
      <c r="QVX103" s="74"/>
      <c r="QVY103" s="77"/>
      <c r="QVZ103" s="77"/>
      <c r="QWA103" s="11"/>
      <c r="QWG103" s="73"/>
      <c r="QWH103" s="73"/>
      <c r="QWI103" s="73"/>
      <c r="QWJ103" s="73"/>
      <c r="QWK103" s="74"/>
      <c r="QWL103" s="74"/>
      <c r="QWM103" s="77"/>
      <c r="QWN103" s="77"/>
      <c r="QWO103" s="11"/>
      <c r="QWU103" s="73"/>
      <c r="QWV103" s="73"/>
      <c r="QWW103" s="73"/>
      <c r="QWX103" s="73"/>
      <c r="QWY103" s="74"/>
      <c r="QWZ103" s="74"/>
      <c r="QXA103" s="77"/>
      <c r="QXB103" s="77"/>
      <c r="QXC103" s="11"/>
      <c r="QXI103" s="73"/>
      <c r="QXJ103" s="73"/>
      <c r="QXK103" s="73"/>
      <c r="QXL103" s="73"/>
      <c r="QXM103" s="74"/>
      <c r="QXN103" s="74"/>
      <c r="QXO103" s="77"/>
      <c r="QXP103" s="77"/>
      <c r="QXQ103" s="11"/>
      <c r="QXW103" s="73"/>
      <c r="QXX103" s="73"/>
      <c r="QXY103" s="73"/>
      <c r="QXZ103" s="73"/>
      <c r="QYA103" s="74"/>
      <c r="QYB103" s="74"/>
      <c r="QYC103" s="77"/>
      <c r="QYD103" s="77"/>
      <c r="QYE103" s="11"/>
      <c r="QYK103" s="73"/>
      <c r="QYL103" s="73"/>
      <c r="QYM103" s="73"/>
      <c r="QYN103" s="73"/>
      <c r="QYO103" s="74"/>
      <c r="QYP103" s="74"/>
      <c r="QYQ103" s="77"/>
      <c r="QYR103" s="77"/>
      <c r="QYS103" s="11"/>
      <c r="QYY103" s="73"/>
      <c r="QYZ103" s="73"/>
      <c r="QZA103" s="73"/>
      <c r="QZB103" s="73"/>
      <c r="QZC103" s="74"/>
      <c r="QZD103" s="74"/>
      <c r="QZE103" s="77"/>
      <c r="QZF103" s="77"/>
      <c r="QZG103" s="11"/>
      <c r="QZM103" s="73"/>
      <c r="QZN103" s="73"/>
      <c r="QZO103" s="73"/>
      <c r="QZP103" s="73"/>
      <c r="QZQ103" s="74"/>
      <c r="QZR103" s="74"/>
      <c r="QZS103" s="77"/>
      <c r="QZT103" s="77"/>
      <c r="QZU103" s="11"/>
      <c r="RAA103" s="73"/>
      <c r="RAB103" s="73"/>
      <c r="RAC103" s="73"/>
      <c r="RAD103" s="73"/>
      <c r="RAE103" s="74"/>
      <c r="RAF103" s="74"/>
      <c r="RAG103" s="77"/>
      <c r="RAH103" s="77"/>
      <c r="RAI103" s="11"/>
      <c r="RAO103" s="73"/>
      <c r="RAP103" s="73"/>
      <c r="RAQ103" s="73"/>
      <c r="RAR103" s="73"/>
      <c r="RAS103" s="74"/>
      <c r="RAT103" s="74"/>
      <c r="RAU103" s="77"/>
      <c r="RAV103" s="77"/>
      <c r="RAW103" s="11"/>
      <c r="RBC103" s="73"/>
      <c r="RBD103" s="73"/>
      <c r="RBE103" s="73"/>
      <c r="RBF103" s="73"/>
      <c r="RBG103" s="74"/>
      <c r="RBH103" s="74"/>
      <c r="RBI103" s="77"/>
      <c r="RBJ103" s="77"/>
      <c r="RBK103" s="11"/>
      <c r="RBQ103" s="73"/>
      <c r="RBR103" s="73"/>
      <c r="RBS103" s="73"/>
      <c r="RBT103" s="73"/>
      <c r="RBU103" s="74"/>
      <c r="RBV103" s="74"/>
      <c r="RBW103" s="77"/>
      <c r="RBX103" s="77"/>
      <c r="RBY103" s="11"/>
      <c r="RCE103" s="73"/>
      <c r="RCF103" s="73"/>
      <c r="RCG103" s="73"/>
      <c r="RCH103" s="73"/>
      <c r="RCI103" s="74"/>
      <c r="RCJ103" s="74"/>
      <c r="RCK103" s="77"/>
      <c r="RCL103" s="77"/>
      <c r="RCM103" s="11"/>
      <c r="RCS103" s="73"/>
      <c r="RCT103" s="73"/>
      <c r="RCU103" s="73"/>
      <c r="RCV103" s="73"/>
      <c r="RCW103" s="74"/>
      <c r="RCX103" s="74"/>
      <c r="RCY103" s="77"/>
      <c r="RCZ103" s="77"/>
      <c r="RDA103" s="11"/>
      <c r="RDG103" s="73"/>
      <c r="RDH103" s="73"/>
      <c r="RDI103" s="73"/>
      <c r="RDJ103" s="73"/>
      <c r="RDK103" s="74"/>
      <c r="RDL103" s="74"/>
      <c r="RDM103" s="77"/>
      <c r="RDN103" s="77"/>
      <c r="RDO103" s="11"/>
      <c r="RDU103" s="73"/>
      <c r="RDV103" s="73"/>
      <c r="RDW103" s="73"/>
      <c r="RDX103" s="73"/>
      <c r="RDY103" s="74"/>
      <c r="RDZ103" s="74"/>
      <c r="REA103" s="77"/>
      <c r="REB103" s="77"/>
      <c r="REC103" s="11"/>
      <c r="REI103" s="73"/>
      <c r="REJ103" s="73"/>
      <c r="REK103" s="73"/>
      <c r="REL103" s="73"/>
      <c r="REM103" s="74"/>
      <c r="REN103" s="74"/>
      <c r="REO103" s="77"/>
      <c r="REP103" s="77"/>
      <c r="REQ103" s="11"/>
      <c r="REW103" s="73"/>
      <c r="REX103" s="73"/>
      <c r="REY103" s="73"/>
      <c r="REZ103" s="73"/>
      <c r="RFA103" s="74"/>
      <c r="RFB103" s="74"/>
      <c r="RFC103" s="77"/>
      <c r="RFD103" s="77"/>
      <c r="RFE103" s="11"/>
      <c r="RFK103" s="73"/>
      <c r="RFL103" s="73"/>
      <c r="RFM103" s="73"/>
      <c r="RFN103" s="73"/>
      <c r="RFO103" s="74"/>
      <c r="RFP103" s="74"/>
      <c r="RFQ103" s="77"/>
      <c r="RFR103" s="77"/>
      <c r="RFS103" s="11"/>
      <c r="RFY103" s="73"/>
      <c r="RFZ103" s="73"/>
      <c r="RGA103" s="73"/>
      <c r="RGB103" s="73"/>
      <c r="RGC103" s="74"/>
      <c r="RGD103" s="74"/>
      <c r="RGE103" s="77"/>
      <c r="RGF103" s="77"/>
      <c r="RGG103" s="11"/>
      <c r="RGM103" s="73"/>
      <c r="RGN103" s="73"/>
      <c r="RGO103" s="73"/>
      <c r="RGP103" s="73"/>
      <c r="RGQ103" s="74"/>
      <c r="RGR103" s="74"/>
      <c r="RGS103" s="77"/>
      <c r="RGT103" s="77"/>
      <c r="RGU103" s="11"/>
      <c r="RHA103" s="73"/>
      <c r="RHB103" s="73"/>
      <c r="RHC103" s="73"/>
      <c r="RHD103" s="73"/>
      <c r="RHE103" s="74"/>
      <c r="RHF103" s="74"/>
      <c r="RHG103" s="77"/>
      <c r="RHH103" s="77"/>
      <c r="RHI103" s="11"/>
      <c r="RHO103" s="73"/>
      <c r="RHP103" s="73"/>
      <c r="RHQ103" s="73"/>
      <c r="RHR103" s="73"/>
      <c r="RHS103" s="74"/>
      <c r="RHT103" s="74"/>
      <c r="RHU103" s="77"/>
      <c r="RHV103" s="77"/>
      <c r="RHW103" s="11"/>
      <c r="RIC103" s="73"/>
      <c r="RID103" s="73"/>
      <c r="RIE103" s="73"/>
      <c r="RIF103" s="73"/>
      <c r="RIG103" s="74"/>
      <c r="RIH103" s="74"/>
      <c r="RII103" s="77"/>
      <c r="RIJ103" s="77"/>
      <c r="RIK103" s="11"/>
      <c r="RIQ103" s="73"/>
      <c r="RIR103" s="73"/>
      <c r="RIS103" s="73"/>
      <c r="RIT103" s="73"/>
      <c r="RIU103" s="74"/>
      <c r="RIV103" s="74"/>
      <c r="RIW103" s="77"/>
      <c r="RIX103" s="77"/>
      <c r="RIY103" s="11"/>
      <c r="RJE103" s="73"/>
      <c r="RJF103" s="73"/>
      <c r="RJG103" s="73"/>
      <c r="RJH103" s="73"/>
      <c r="RJI103" s="74"/>
      <c r="RJJ103" s="74"/>
      <c r="RJK103" s="77"/>
      <c r="RJL103" s="77"/>
      <c r="RJM103" s="11"/>
      <c r="RJS103" s="73"/>
      <c r="RJT103" s="73"/>
      <c r="RJU103" s="73"/>
      <c r="RJV103" s="73"/>
      <c r="RJW103" s="74"/>
      <c r="RJX103" s="74"/>
      <c r="RJY103" s="77"/>
      <c r="RJZ103" s="77"/>
      <c r="RKA103" s="11"/>
      <c r="RKG103" s="73"/>
      <c r="RKH103" s="73"/>
      <c r="RKI103" s="73"/>
      <c r="RKJ103" s="73"/>
      <c r="RKK103" s="74"/>
      <c r="RKL103" s="74"/>
      <c r="RKM103" s="77"/>
      <c r="RKN103" s="77"/>
      <c r="RKO103" s="11"/>
      <c r="RKU103" s="73"/>
      <c r="RKV103" s="73"/>
      <c r="RKW103" s="73"/>
      <c r="RKX103" s="73"/>
      <c r="RKY103" s="74"/>
      <c r="RKZ103" s="74"/>
      <c r="RLA103" s="77"/>
      <c r="RLB103" s="77"/>
      <c r="RLC103" s="11"/>
      <c r="RLI103" s="73"/>
      <c r="RLJ103" s="73"/>
      <c r="RLK103" s="73"/>
      <c r="RLL103" s="73"/>
      <c r="RLM103" s="74"/>
      <c r="RLN103" s="74"/>
      <c r="RLO103" s="77"/>
      <c r="RLP103" s="77"/>
      <c r="RLQ103" s="11"/>
      <c r="RLW103" s="73"/>
      <c r="RLX103" s="73"/>
      <c r="RLY103" s="73"/>
      <c r="RLZ103" s="73"/>
      <c r="RMA103" s="74"/>
      <c r="RMB103" s="74"/>
      <c r="RMC103" s="77"/>
      <c r="RMD103" s="77"/>
      <c r="RME103" s="11"/>
      <c r="RMK103" s="73"/>
      <c r="RML103" s="73"/>
      <c r="RMM103" s="73"/>
      <c r="RMN103" s="73"/>
      <c r="RMO103" s="74"/>
      <c r="RMP103" s="74"/>
      <c r="RMQ103" s="77"/>
      <c r="RMR103" s="77"/>
      <c r="RMS103" s="11"/>
      <c r="RMY103" s="73"/>
      <c r="RMZ103" s="73"/>
      <c r="RNA103" s="73"/>
      <c r="RNB103" s="73"/>
      <c r="RNC103" s="74"/>
      <c r="RND103" s="74"/>
      <c r="RNE103" s="77"/>
      <c r="RNF103" s="77"/>
      <c r="RNG103" s="11"/>
      <c r="RNM103" s="73"/>
      <c r="RNN103" s="73"/>
      <c r="RNO103" s="73"/>
      <c r="RNP103" s="73"/>
      <c r="RNQ103" s="74"/>
      <c r="RNR103" s="74"/>
      <c r="RNS103" s="77"/>
      <c r="RNT103" s="77"/>
      <c r="RNU103" s="11"/>
      <c r="ROA103" s="73"/>
      <c r="ROB103" s="73"/>
      <c r="ROC103" s="73"/>
      <c r="ROD103" s="73"/>
      <c r="ROE103" s="74"/>
      <c r="ROF103" s="74"/>
      <c r="ROG103" s="77"/>
      <c r="ROH103" s="77"/>
      <c r="ROI103" s="11"/>
      <c r="ROO103" s="73"/>
      <c r="ROP103" s="73"/>
      <c r="ROQ103" s="73"/>
      <c r="ROR103" s="73"/>
      <c r="ROS103" s="74"/>
      <c r="ROT103" s="74"/>
      <c r="ROU103" s="77"/>
      <c r="ROV103" s="77"/>
      <c r="ROW103" s="11"/>
      <c r="RPC103" s="73"/>
      <c r="RPD103" s="73"/>
      <c r="RPE103" s="73"/>
      <c r="RPF103" s="73"/>
      <c r="RPG103" s="74"/>
      <c r="RPH103" s="74"/>
      <c r="RPI103" s="77"/>
      <c r="RPJ103" s="77"/>
      <c r="RPK103" s="11"/>
      <c r="RPQ103" s="73"/>
      <c r="RPR103" s="73"/>
      <c r="RPS103" s="73"/>
      <c r="RPT103" s="73"/>
      <c r="RPU103" s="74"/>
      <c r="RPV103" s="74"/>
      <c r="RPW103" s="77"/>
      <c r="RPX103" s="77"/>
      <c r="RPY103" s="11"/>
      <c r="RQE103" s="73"/>
      <c r="RQF103" s="73"/>
      <c r="RQG103" s="73"/>
      <c r="RQH103" s="73"/>
      <c r="RQI103" s="74"/>
      <c r="RQJ103" s="74"/>
      <c r="RQK103" s="77"/>
      <c r="RQL103" s="77"/>
      <c r="RQM103" s="11"/>
      <c r="RQS103" s="73"/>
      <c r="RQT103" s="73"/>
      <c r="RQU103" s="73"/>
      <c r="RQV103" s="73"/>
      <c r="RQW103" s="74"/>
      <c r="RQX103" s="74"/>
      <c r="RQY103" s="77"/>
      <c r="RQZ103" s="77"/>
      <c r="RRA103" s="11"/>
      <c r="RRG103" s="73"/>
      <c r="RRH103" s="73"/>
      <c r="RRI103" s="73"/>
      <c r="RRJ103" s="73"/>
      <c r="RRK103" s="74"/>
      <c r="RRL103" s="74"/>
      <c r="RRM103" s="77"/>
      <c r="RRN103" s="77"/>
      <c r="RRO103" s="11"/>
      <c r="RRU103" s="73"/>
      <c r="RRV103" s="73"/>
      <c r="RRW103" s="73"/>
      <c r="RRX103" s="73"/>
      <c r="RRY103" s="74"/>
      <c r="RRZ103" s="74"/>
      <c r="RSA103" s="77"/>
      <c r="RSB103" s="77"/>
      <c r="RSC103" s="11"/>
      <c r="RSI103" s="73"/>
      <c r="RSJ103" s="73"/>
      <c r="RSK103" s="73"/>
      <c r="RSL103" s="73"/>
      <c r="RSM103" s="74"/>
      <c r="RSN103" s="74"/>
      <c r="RSO103" s="77"/>
      <c r="RSP103" s="77"/>
      <c r="RSQ103" s="11"/>
      <c r="RSW103" s="73"/>
      <c r="RSX103" s="73"/>
      <c r="RSY103" s="73"/>
      <c r="RSZ103" s="73"/>
      <c r="RTA103" s="74"/>
      <c r="RTB103" s="74"/>
      <c r="RTC103" s="77"/>
      <c r="RTD103" s="77"/>
      <c r="RTE103" s="11"/>
      <c r="RTK103" s="73"/>
      <c r="RTL103" s="73"/>
      <c r="RTM103" s="73"/>
      <c r="RTN103" s="73"/>
      <c r="RTO103" s="74"/>
      <c r="RTP103" s="74"/>
      <c r="RTQ103" s="77"/>
      <c r="RTR103" s="77"/>
      <c r="RTS103" s="11"/>
      <c r="RTY103" s="73"/>
      <c r="RTZ103" s="73"/>
      <c r="RUA103" s="73"/>
      <c r="RUB103" s="73"/>
      <c r="RUC103" s="74"/>
      <c r="RUD103" s="74"/>
      <c r="RUE103" s="77"/>
      <c r="RUF103" s="77"/>
      <c r="RUG103" s="11"/>
      <c r="RUM103" s="73"/>
      <c r="RUN103" s="73"/>
      <c r="RUO103" s="73"/>
      <c r="RUP103" s="73"/>
      <c r="RUQ103" s="74"/>
      <c r="RUR103" s="74"/>
      <c r="RUS103" s="77"/>
      <c r="RUT103" s="77"/>
      <c r="RUU103" s="11"/>
      <c r="RVA103" s="73"/>
      <c r="RVB103" s="73"/>
      <c r="RVC103" s="73"/>
      <c r="RVD103" s="73"/>
      <c r="RVE103" s="74"/>
      <c r="RVF103" s="74"/>
      <c r="RVG103" s="77"/>
      <c r="RVH103" s="77"/>
      <c r="RVI103" s="11"/>
      <c r="RVO103" s="73"/>
      <c r="RVP103" s="73"/>
      <c r="RVQ103" s="73"/>
      <c r="RVR103" s="73"/>
      <c r="RVS103" s="74"/>
      <c r="RVT103" s="74"/>
      <c r="RVU103" s="77"/>
      <c r="RVV103" s="77"/>
      <c r="RVW103" s="11"/>
      <c r="RWC103" s="73"/>
      <c r="RWD103" s="73"/>
      <c r="RWE103" s="73"/>
      <c r="RWF103" s="73"/>
      <c r="RWG103" s="74"/>
      <c r="RWH103" s="74"/>
      <c r="RWI103" s="77"/>
      <c r="RWJ103" s="77"/>
      <c r="RWK103" s="11"/>
      <c r="RWQ103" s="73"/>
      <c r="RWR103" s="73"/>
      <c r="RWS103" s="73"/>
      <c r="RWT103" s="73"/>
      <c r="RWU103" s="74"/>
      <c r="RWV103" s="74"/>
      <c r="RWW103" s="77"/>
      <c r="RWX103" s="77"/>
      <c r="RWY103" s="11"/>
      <c r="RXE103" s="73"/>
      <c r="RXF103" s="73"/>
      <c r="RXG103" s="73"/>
      <c r="RXH103" s="73"/>
      <c r="RXI103" s="74"/>
      <c r="RXJ103" s="74"/>
      <c r="RXK103" s="77"/>
      <c r="RXL103" s="77"/>
      <c r="RXM103" s="11"/>
      <c r="RXS103" s="73"/>
      <c r="RXT103" s="73"/>
      <c r="RXU103" s="73"/>
      <c r="RXV103" s="73"/>
      <c r="RXW103" s="74"/>
      <c r="RXX103" s="74"/>
      <c r="RXY103" s="77"/>
      <c r="RXZ103" s="77"/>
      <c r="RYA103" s="11"/>
      <c r="RYG103" s="73"/>
      <c r="RYH103" s="73"/>
      <c r="RYI103" s="73"/>
      <c r="RYJ103" s="73"/>
      <c r="RYK103" s="74"/>
      <c r="RYL103" s="74"/>
      <c r="RYM103" s="77"/>
      <c r="RYN103" s="77"/>
      <c r="RYO103" s="11"/>
      <c r="RYU103" s="73"/>
      <c r="RYV103" s="73"/>
      <c r="RYW103" s="73"/>
      <c r="RYX103" s="73"/>
      <c r="RYY103" s="74"/>
      <c r="RYZ103" s="74"/>
      <c r="RZA103" s="77"/>
      <c r="RZB103" s="77"/>
      <c r="RZC103" s="11"/>
      <c r="RZI103" s="73"/>
      <c r="RZJ103" s="73"/>
      <c r="RZK103" s="73"/>
      <c r="RZL103" s="73"/>
      <c r="RZM103" s="74"/>
      <c r="RZN103" s="74"/>
      <c r="RZO103" s="77"/>
      <c r="RZP103" s="77"/>
      <c r="RZQ103" s="11"/>
      <c r="RZW103" s="73"/>
      <c r="RZX103" s="73"/>
      <c r="RZY103" s="73"/>
      <c r="RZZ103" s="73"/>
      <c r="SAA103" s="74"/>
      <c r="SAB103" s="74"/>
      <c r="SAC103" s="77"/>
      <c r="SAD103" s="77"/>
      <c r="SAE103" s="11"/>
      <c r="SAK103" s="73"/>
      <c r="SAL103" s="73"/>
      <c r="SAM103" s="73"/>
      <c r="SAN103" s="73"/>
      <c r="SAO103" s="74"/>
      <c r="SAP103" s="74"/>
      <c r="SAQ103" s="77"/>
      <c r="SAR103" s="77"/>
      <c r="SAS103" s="11"/>
      <c r="SAY103" s="73"/>
      <c r="SAZ103" s="73"/>
      <c r="SBA103" s="73"/>
      <c r="SBB103" s="73"/>
      <c r="SBC103" s="74"/>
      <c r="SBD103" s="74"/>
      <c r="SBE103" s="77"/>
      <c r="SBF103" s="77"/>
      <c r="SBG103" s="11"/>
      <c r="SBM103" s="73"/>
      <c r="SBN103" s="73"/>
      <c r="SBO103" s="73"/>
      <c r="SBP103" s="73"/>
      <c r="SBQ103" s="74"/>
      <c r="SBR103" s="74"/>
      <c r="SBS103" s="77"/>
      <c r="SBT103" s="77"/>
      <c r="SBU103" s="11"/>
      <c r="SCA103" s="73"/>
      <c r="SCB103" s="73"/>
      <c r="SCC103" s="73"/>
      <c r="SCD103" s="73"/>
      <c r="SCE103" s="74"/>
      <c r="SCF103" s="74"/>
      <c r="SCG103" s="77"/>
      <c r="SCH103" s="77"/>
      <c r="SCI103" s="11"/>
      <c r="SCO103" s="73"/>
      <c r="SCP103" s="73"/>
      <c r="SCQ103" s="73"/>
      <c r="SCR103" s="73"/>
      <c r="SCS103" s="74"/>
      <c r="SCT103" s="74"/>
      <c r="SCU103" s="77"/>
      <c r="SCV103" s="77"/>
      <c r="SCW103" s="11"/>
      <c r="SDC103" s="73"/>
      <c r="SDD103" s="73"/>
      <c r="SDE103" s="73"/>
      <c r="SDF103" s="73"/>
      <c r="SDG103" s="74"/>
      <c r="SDH103" s="74"/>
      <c r="SDI103" s="77"/>
      <c r="SDJ103" s="77"/>
      <c r="SDK103" s="11"/>
      <c r="SDQ103" s="73"/>
      <c r="SDR103" s="73"/>
      <c r="SDS103" s="73"/>
      <c r="SDT103" s="73"/>
      <c r="SDU103" s="74"/>
      <c r="SDV103" s="74"/>
      <c r="SDW103" s="77"/>
      <c r="SDX103" s="77"/>
      <c r="SDY103" s="11"/>
      <c r="SEE103" s="73"/>
      <c r="SEF103" s="73"/>
      <c r="SEG103" s="73"/>
      <c r="SEH103" s="73"/>
      <c r="SEI103" s="74"/>
      <c r="SEJ103" s="74"/>
      <c r="SEK103" s="77"/>
      <c r="SEL103" s="77"/>
      <c r="SEM103" s="11"/>
      <c r="SES103" s="73"/>
      <c r="SET103" s="73"/>
      <c r="SEU103" s="73"/>
      <c r="SEV103" s="73"/>
      <c r="SEW103" s="74"/>
      <c r="SEX103" s="74"/>
      <c r="SEY103" s="77"/>
      <c r="SEZ103" s="77"/>
      <c r="SFA103" s="11"/>
      <c r="SFG103" s="73"/>
      <c r="SFH103" s="73"/>
      <c r="SFI103" s="73"/>
      <c r="SFJ103" s="73"/>
      <c r="SFK103" s="74"/>
      <c r="SFL103" s="74"/>
      <c r="SFM103" s="77"/>
      <c r="SFN103" s="77"/>
      <c r="SFO103" s="11"/>
      <c r="SFU103" s="73"/>
      <c r="SFV103" s="73"/>
      <c r="SFW103" s="73"/>
      <c r="SFX103" s="73"/>
      <c r="SFY103" s="74"/>
      <c r="SFZ103" s="74"/>
      <c r="SGA103" s="77"/>
      <c r="SGB103" s="77"/>
      <c r="SGC103" s="11"/>
      <c r="SGI103" s="73"/>
      <c r="SGJ103" s="73"/>
      <c r="SGK103" s="73"/>
      <c r="SGL103" s="73"/>
      <c r="SGM103" s="74"/>
      <c r="SGN103" s="74"/>
      <c r="SGO103" s="77"/>
      <c r="SGP103" s="77"/>
      <c r="SGQ103" s="11"/>
      <c r="SGW103" s="73"/>
      <c r="SGX103" s="73"/>
      <c r="SGY103" s="73"/>
      <c r="SGZ103" s="73"/>
      <c r="SHA103" s="74"/>
      <c r="SHB103" s="74"/>
      <c r="SHC103" s="77"/>
      <c r="SHD103" s="77"/>
      <c r="SHE103" s="11"/>
      <c r="SHK103" s="73"/>
      <c r="SHL103" s="73"/>
      <c r="SHM103" s="73"/>
      <c r="SHN103" s="73"/>
      <c r="SHO103" s="74"/>
      <c r="SHP103" s="74"/>
      <c r="SHQ103" s="77"/>
      <c r="SHR103" s="77"/>
      <c r="SHS103" s="11"/>
      <c r="SHY103" s="73"/>
      <c r="SHZ103" s="73"/>
      <c r="SIA103" s="73"/>
      <c r="SIB103" s="73"/>
      <c r="SIC103" s="74"/>
      <c r="SID103" s="74"/>
      <c r="SIE103" s="77"/>
      <c r="SIF103" s="77"/>
      <c r="SIG103" s="11"/>
      <c r="SIM103" s="73"/>
      <c r="SIN103" s="73"/>
      <c r="SIO103" s="73"/>
      <c r="SIP103" s="73"/>
      <c r="SIQ103" s="74"/>
      <c r="SIR103" s="74"/>
      <c r="SIS103" s="77"/>
      <c r="SIT103" s="77"/>
      <c r="SIU103" s="11"/>
      <c r="SJA103" s="73"/>
      <c r="SJB103" s="73"/>
      <c r="SJC103" s="73"/>
      <c r="SJD103" s="73"/>
      <c r="SJE103" s="74"/>
      <c r="SJF103" s="74"/>
      <c r="SJG103" s="77"/>
      <c r="SJH103" s="77"/>
      <c r="SJI103" s="11"/>
      <c r="SJO103" s="73"/>
      <c r="SJP103" s="73"/>
      <c r="SJQ103" s="73"/>
      <c r="SJR103" s="73"/>
      <c r="SJS103" s="74"/>
      <c r="SJT103" s="74"/>
      <c r="SJU103" s="77"/>
      <c r="SJV103" s="77"/>
      <c r="SJW103" s="11"/>
      <c r="SKC103" s="73"/>
      <c r="SKD103" s="73"/>
      <c r="SKE103" s="73"/>
      <c r="SKF103" s="73"/>
      <c r="SKG103" s="74"/>
      <c r="SKH103" s="74"/>
      <c r="SKI103" s="77"/>
      <c r="SKJ103" s="77"/>
      <c r="SKK103" s="11"/>
      <c r="SKQ103" s="73"/>
      <c r="SKR103" s="73"/>
      <c r="SKS103" s="73"/>
      <c r="SKT103" s="73"/>
      <c r="SKU103" s="74"/>
      <c r="SKV103" s="74"/>
      <c r="SKW103" s="77"/>
      <c r="SKX103" s="77"/>
      <c r="SKY103" s="11"/>
      <c r="SLE103" s="73"/>
      <c r="SLF103" s="73"/>
      <c r="SLG103" s="73"/>
      <c r="SLH103" s="73"/>
      <c r="SLI103" s="74"/>
      <c r="SLJ103" s="74"/>
      <c r="SLK103" s="77"/>
      <c r="SLL103" s="77"/>
      <c r="SLM103" s="11"/>
      <c r="SLS103" s="73"/>
      <c r="SLT103" s="73"/>
      <c r="SLU103" s="73"/>
      <c r="SLV103" s="73"/>
      <c r="SLW103" s="74"/>
      <c r="SLX103" s="74"/>
      <c r="SLY103" s="77"/>
      <c r="SLZ103" s="77"/>
      <c r="SMA103" s="11"/>
      <c r="SMG103" s="73"/>
      <c r="SMH103" s="73"/>
      <c r="SMI103" s="73"/>
      <c r="SMJ103" s="73"/>
      <c r="SMK103" s="74"/>
      <c r="SML103" s="74"/>
      <c r="SMM103" s="77"/>
      <c r="SMN103" s="77"/>
      <c r="SMO103" s="11"/>
      <c r="SMU103" s="73"/>
      <c r="SMV103" s="73"/>
      <c r="SMW103" s="73"/>
      <c r="SMX103" s="73"/>
      <c r="SMY103" s="74"/>
      <c r="SMZ103" s="74"/>
      <c r="SNA103" s="77"/>
      <c r="SNB103" s="77"/>
      <c r="SNC103" s="11"/>
      <c r="SNI103" s="73"/>
      <c r="SNJ103" s="73"/>
      <c r="SNK103" s="73"/>
      <c r="SNL103" s="73"/>
      <c r="SNM103" s="74"/>
      <c r="SNN103" s="74"/>
      <c r="SNO103" s="77"/>
      <c r="SNP103" s="77"/>
      <c r="SNQ103" s="11"/>
      <c r="SNW103" s="73"/>
      <c r="SNX103" s="73"/>
      <c r="SNY103" s="73"/>
      <c r="SNZ103" s="73"/>
      <c r="SOA103" s="74"/>
      <c r="SOB103" s="74"/>
      <c r="SOC103" s="77"/>
      <c r="SOD103" s="77"/>
      <c r="SOE103" s="11"/>
      <c r="SOK103" s="73"/>
      <c r="SOL103" s="73"/>
      <c r="SOM103" s="73"/>
      <c r="SON103" s="73"/>
      <c r="SOO103" s="74"/>
      <c r="SOP103" s="74"/>
      <c r="SOQ103" s="77"/>
      <c r="SOR103" s="77"/>
      <c r="SOS103" s="11"/>
      <c r="SOY103" s="73"/>
      <c r="SOZ103" s="73"/>
      <c r="SPA103" s="73"/>
      <c r="SPB103" s="73"/>
      <c r="SPC103" s="74"/>
      <c r="SPD103" s="74"/>
      <c r="SPE103" s="77"/>
      <c r="SPF103" s="77"/>
      <c r="SPG103" s="11"/>
      <c r="SPM103" s="73"/>
      <c r="SPN103" s="73"/>
      <c r="SPO103" s="73"/>
      <c r="SPP103" s="73"/>
      <c r="SPQ103" s="74"/>
      <c r="SPR103" s="74"/>
      <c r="SPS103" s="77"/>
      <c r="SPT103" s="77"/>
      <c r="SPU103" s="11"/>
      <c r="SQA103" s="73"/>
      <c r="SQB103" s="73"/>
      <c r="SQC103" s="73"/>
      <c r="SQD103" s="73"/>
      <c r="SQE103" s="74"/>
      <c r="SQF103" s="74"/>
      <c r="SQG103" s="77"/>
      <c r="SQH103" s="77"/>
      <c r="SQI103" s="11"/>
      <c r="SQO103" s="73"/>
      <c r="SQP103" s="73"/>
      <c r="SQQ103" s="73"/>
      <c r="SQR103" s="73"/>
      <c r="SQS103" s="74"/>
      <c r="SQT103" s="74"/>
      <c r="SQU103" s="77"/>
      <c r="SQV103" s="77"/>
      <c r="SQW103" s="11"/>
      <c r="SRC103" s="73"/>
      <c r="SRD103" s="73"/>
      <c r="SRE103" s="73"/>
      <c r="SRF103" s="73"/>
      <c r="SRG103" s="74"/>
      <c r="SRH103" s="74"/>
      <c r="SRI103" s="77"/>
      <c r="SRJ103" s="77"/>
      <c r="SRK103" s="11"/>
      <c r="SRQ103" s="73"/>
      <c r="SRR103" s="73"/>
      <c r="SRS103" s="73"/>
      <c r="SRT103" s="73"/>
      <c r="SRU103" s="74"/>
      <c r="SRV103" s="74"/>
      <c r="SRW103" s="77"/>
      <c r="SRX103" s="77"/>
      <c r="SRY103" s="11"/>
      <c r="SSE103" s="73"/>
      <c r="SSF103" s="73"/>
      <c r="SSG103" s="73"/>
      <c r="SSH103" s="73"/>
      <c r="SSI103" s="74"/>
      <c r="SSJ103" s="74"/>
      <c r="SSK103" s="77"/>
      <c r="SSL103" s="77"/>
      <c r="SSM103" s="11"/>
      <c r="SSS103" s="73"/>
      <c r="SST103" s="73"/>
      <c r="SSU103" s="73"/>
      <c r="SSV103" s="73"/>
      <c r="SSW103" s="74"/>
      <c r="SSX103" s="74"/>
      <c r="SSY103" s="77"/>
      <c r="SSZ103" s="77"/>
      <c r="STA103" s="11"/>
      <c r="STG103" s="73"/>
      <c r="STH103" s="73"/>
      <c r="STI103" s="73"/>
      <c r="STJ103" s="73"/>
      <c r="STK103" s="74"/>
      <c r="STL103" s="74"/>
      <c r="STM103" s="77"/>
      <c r="STN103" s="77"/>
      <c r="STO103" s="11"/>
      <c r="STU103" s="73"/>
      <c r="STV103" s="73"/>
      <c r="STW103" s="73"/>
      <c r="STX103" s="73"/>
      <c r="STY103" s="74"/>
      <c r="STZ103" s="74"/>
      <c r="SUA103" s="77"/>
      <c r="SUB103" s="77"/>
      <c r="SUC103" s="11"/>
      <c r="SUI103" s="73"/>
      <c r="SUJ103" s="73"/>
      <c r="SUK103" s="73"/>
      <c r="SUL103" s="73"/>
      <c r="SUM103" s="74"/>
      <c r="SUN103" s="74"/>
      <c r="SUO103" s="77"/>
      <c r="SUP103" s="77"/>
      <c r="SUQ103" s="11"/>
      <c r="SUW103" s="73"/>
      <c r="SUX103" s="73"/>
      <c r="SUY103" s="73"/>
      <c r="SUZ103" s="73"/>
      <c r="SVA103" s="74"/>
      <c r="SVB103" s="74"/>
      <c r="SVC103" s="77"/>
      <c r="SVD103" s="77"/>
      <c r="SVE103" s="11"/>
      <c r="SVK103" s="73"/>
      <c r="SVL103" s="73"/>
      <c r="SVM103" s="73"/>
      <c r="SVN103" s="73"/>
      <c r="SVO103" s="74"/>
      <c r="SVP103" s="74"/>
      <c r="SVQ103" s="77"/>
      <c r="SVR103" s="77"/>
      <c r="SVS103" s="11"/>
      <c r="SVY103" s="73"/>
      <c r="SVZ103" s="73"/>
      <c r="SWA103" s="73"/>
      <c r="SWB103" s="73"/>
      <c r="SWC103" s="74"/>
      <c r="SWD103" s="74"/>
      <c r="SWE103" s="77"/>
      <c r="SWF103" s="77"/>
      <c r="SWG103" s="11"/>
      <c r="SWM103" s="73"/>
      <c r="SWN103" s="73"/>
      <c r="SWO103" s="73"/>
      <c r="SWP103" s="73"/>
      <c r="SWQ103" s="74"/>
      <c r="SWR103" s="74"/>
      <c r="SWS103" s="77"/>
      <c r="SWT103" s="77"/>
      <c r="SWU103" s="11"/>
      <c r="SXA103" s="73"/>
      <c r="SXB103" s="73"/>
      <c r="SXC103" s="73"/>
      <c r="SXD103" s="73"/>
      <c r="SXE103" s="74"/>
      <c r="SXF103" s="74"/>
      <c r="SXG103" s="77"/>
      <c r="SXH103" s="77"/>
      <c r="SXI103" s="11"/>
      <c r="SXO103" s="73"/>
      <c r="SXP103" s="73"/>
      <c r="SXQ103" s="73"/>
      <c r="SXR103" s="73"/>
      <c r="SXS103" s="74"/>
      <c r="SXT103" s="74"/>
      <c r="SXU103" s="77"/>
      <c r="SXV103" s="77"/>
      <c r="SXW103" s="11"/>
      <c r="SYC103" s="73"/>
      <c r="SYD103" s="73"/>
      <c r="SYE103" s="73"/>
      <c r="SYF103" s="73"/>
      <c r="SYG103" s="74"/>
      <c r="SYH103" s="74"/>
      <c r="SYI103" s="77"/>
      <c r="SYJ103" s="77"/>
      <c r="SYK103" s="11"/>
      <c r="SYQ103" s="73"/>
      <c r="SYR103" s="73"/>
      <c r="SYS103" s="73"/>
      <c r="SYT103" s="73"/>
      <c r="SYU103" s="74"/>
      <c r="SYV103" s="74"/>
      <c r="SYW103" s="77"/>
      <c r="SYX103" s="77"/>
      <c r="SYY103" s="11"/>
      <c r="SZE103" s="73"/>
      <c r="SZF103" s="73"/>
      <c r="SZG103" s="73"/>
      <c r="SZH103" s="73"/>
      <c r="SZI103" s="74"/>
      <c r="SZJ103" s="74"/>
      <c r="SZK103" s="77"/>
      <c r="SZL103" s="77"/>
      <c r="SZM103" s="11"/>
      <c r="SZS103" s="73"/>
      <c r="SZT103" s="73"/>
      <c r="SZU103" s="73"/>
      <c r="SZV103" s="73"/>
      <c r="SZW103" s="74"/>
      <c r="SZX103" s="74"/>
      <c r="SZY103" s="77"/>
      <c r="SZZ103" s="77"/>
      <c r="TAA103" s="11"/>
      <c r="TAG103" s="73"/>
      <c r="TAH103" s="73"/>
      <c r="TAI103" s="73"/>
      <c r="TAJ103" s="73"/>
      <c r="TAK103" s="74"/>
      <c r="TAL103" s="74"/>
      <c r="TAM103" s="77"/>
      <c r="TAN103" s="77"/>
      <c r="TAO103" s="11"/>
      <c r="TAU103" s="73"/>
      <c r="TAV103" s="73"/>
      <c r="TAW103" s="73"/>
      <c r="TAX103" s="73"/>
      <c r="TAY103" s="74"/>
      <c r="TAZ103" s="74"/>
      <c r="TBA103" s="77"/>
      <c r="TBB103" s="77"/>
      <c r="TBC103" s="11"/>
      <c r="TBI103" s="73"/>
      <c r="TBJ103" s="73"/>
      <c r="TBK103" s="73"/>
      <c r="TBL103" s="73"/>
      <c r="TBM103" s="74"/>
      <c r="TBN103" s="74"/>
      <c r="TBO103" s="77"/>
      <c r="TBP103" s="77"/>
      <c r="TBQ103" s="11"/>
      <c r="TBW103" s="73"/>
      <c r="TBX103" s="73"/>
      <c r="TBY103" s="73"/>
      <c r="TBZ103" s="73"/>
      <c r="TCA103" s="74"/>
      <c r="TCB103" s="74"/>
      <c r="TCC103" s="77"/>
      <c r="TCD103" s="77"/>
      <c r="TCE103" s="11"/>
      <c r="TCK103" s="73"/>
      <c r="TCL103" s="73"/>
      <c r="TCM103" s="73"/>
      <c r="TCN103" s="73"/>
      <c r="TCO103" s="74"/>
      <c r="TCP103" s="74"/>
      <c r="TCQ103" s="77"/>
      <c r="TCR103" s="77"/>
      <c r="TCS103" s="11"/>
      <c r="TCY103" s="73"/>
      <c r="TCZ103" s="73"/>
      <c r="TDA103" s="73"/>
      <c r="TDB103" s="73"/>
      <c r="TDC103" s="74"/>
      <c r="TDD103" s="74"/>
      <c r="TDE103" s="77"/>
      <c r="TDF103" s="77"/>
      <c r="TDG103" s="11"/>
      <c r="TDM103" s="73"/>
      <c r="TDN103" s="73"/>
      <c r="TDO103" s="73"/>
      <c r="TDP103" s="73"/>
      <c r="TDQ103" s="74"/>
      <c r="TDR103" s="74"/>
      <c r="TDS103" s="77"/>
      <c r="TDT103" s="77"/>
      <c r="TDU103" s="11"/>
      <c r="TEA103" s="73"/>
      <c r="TEB103" s="73"/>
      <c r="TEC103" s="73"/>
      <c r="TED103" s="73"/>
      <c r="TEE103" s="74"/>
      <c r="TEF103" s="74"/>
      <c r="TEG103" s="77"/>
      <c r="TEH103" s="77"/>
      <c r="TEI103" s="11"/>
      <c r="TEO103" s="73"/>
      <c r="TEP103" s="73"/>
      <c r="TEQ103" s="73"/>
      <c r="TER103" s="73"/>
      <c r="TES103" s="74"/>
      <c r="TET103" s="74"/>
      <c r="TEU103" s="77"/>
      <c r="TEV103" s="77"/>
      <c r="TEW103" s="11"/>
      <c r="TFC103" s="73"/>
      <c r="TFD103" s="73"/>
      <c r="TFE103" s="73"/>
      <c r="TFF103" s="73"/>
      <c r="TFG103" s="74"/>
      <c r="TFH103" s="74"/>
      <c r="TFI103" s="77"/>
      <c r="TFJ103" s="77"/>
      <c r="TFK103" s="11"/>
      <c r="TFQ103" s="73"/>
      <c r="TFR103" s="73"/>
      <c r="TFS103" s="73"/>
      <c r="TFT103" s="73"/>
      <c r="TFU103" s="74"/>
      <c r="TFV103" s="74"/>
      <c r="TFW103" s="77"/>
      <c r="TFX103" s="77"/>
      <c r="TFY103" s="11"/>
      <c r="TGE103" s="73"/>
      <c r="TGF103" s="73"/>
      <c r="TGG103" s="73"/>
      <c r="TGH103" s="73"/>
      <c r="TGI103" s="74"/>
      <c r="TGJ103" s="74"/>
      <c r="TGK103" s="77"/>
      <c r="TGL103" s="77"/>
      <c r="TGM103" s="11"/>
      <c r="TGS103" s="73"/>
      <c r="TGT103" s="73"/>
      <c r="TGU103" s="73"/>
      <c r="TGV103" s="73"/>
      <c r="TGW103" s="74"/>
      <c r="TGX103" s="74"/>
      <c r="TGY103" s="77"/>
      <c r="TGZ103" s="77"/>
      <c r="THA103" s="11"/>
      <c r="THG103" s="73"/>
      <c r="THH103" s="73"/>
      <c r="THI103" s="73"/>
      <c r="THJ103" s="73"/>
      <c r="THK103" s="74"/>
      <c r="THL103" s="74"/>
      <c r="THM103" s="77"/>
      <c r="THN103" s="77"/>
      <c r="THO103" s="11"/>
      <c r="THU103" s="73"/>
      <c r="THV103" s="73"/>
      <c r="THW103" s="73"/>
      <c r="THX103" s="73"/>
      <c r="THY103" s="74"/>
      <c r="THZ103" s="74"/>
      <c r="TIA103" s="77"/>
      <c r="TIB103" s="77"/>
      <c r="TIC103" s="11"/>
      <c r="TII103" s="73"/>
      <c r="TIJ103" s="73"/>
      <c r="TIK103" s="73"/>
      <c r="TIL103" s="73"/>
      <c r="TIM103" s="74"/>
      <c r="TIN103" s="74"/>
      <c r="TIO103" s="77"/>
      <c r="TIP103" s="77"/>
      <c r="TIQ103" s="11"/>
      <c r="TIW103" s="73"/>
      <c r="TIX103" s="73"/>
      <c r="TIY103" s="73"/>
      <c r="TIZ103" s="73"/>
      <c r="TJA103" s="74"/>
      <c r="TJB103" s="74"/>
      <c r="TJC103" s="77"/>
      <c r="TJD103" s="77"/>
      <c r="TJE103" s="11"/>
      <c r="TJK103" s="73"/>
      <c r="TJL103" s="73"/>
      <c r="TJM103" s="73"/>
      <c r="TJN103" s="73"/>
      <c r="TJO103" s="74"/>
      <c r="TJP103" s="74"/>
      <c r="TJQ103" s="77"/>
      <c r="TJR103" s="77"/>
      <c r="TJS103" s="11"/>
      <c r="TJY103" s="73"/>
      <c r="TJZ103" s="73"/>
      <c r="TKA103" s="73"/>
      <c r="TKB103" s="73"/>
      <c r="TKC103" s="74"/>
      <c r="TKD103" s="74"/>
      <c r="TKE103" s="77"/>
      <c r="TKF103" s="77"/>
      <c r="TKG103" s="11"/>
      <c r="TKM103" s="73"/>
      <c r="TKN103" s="73"/>
      <c r="TKO103" s="73"/>
      <c r="TKP103" s="73"/>
      <c r="TKQ103" s="74"/>
      <c r="TKR103" s="74"/>
      <c r="TKS103" s="77"/>
      <c r="TKT103" s="77"/>
      <c r="TKU103" s="11"/>
      <c r="TLA103" s="73"/>
      <c r="TLB103" s="73"/>
      <c r="TLC103" s="73"/>
      <c r="TLD103" s="73"/>
      <c r="TLE103" s="74"/>
      <c r="TLF103" s="74"/>
      <c r="TLG103" s="77"/>
      <c r="TLH103" s="77"/>
      <c r="TLI103" s="11"/>
      <c r="TLO103" s="73"/>
      <c r="TLP103" s="73"/>
      <c r="TLQ103" s="73"/>
      <c r="TLR103" s="73"/>
      <c r="TLS103" s="74"/>
      <c r="TLT103" s="74"/>
      <c r="TLU103" s="77"/>
      <c r="TLV103" s="77"/>
      <c r="TLW103" s="11"/>
      <c r="TMC103" s="73"/>
      <c r="TMD103" s="73"/>
      <c r="TME103" s="73"/>
      <c r="TMF103" s="73"/>
      <c r="TMG103" s="74"/>
      <c r="TMH103" s="74"/>
      <c r="TMI103" s="77"/>
      <c r="TMJ103" s="77"/>
      <c r="TMK103" s="11"/>
      <c r="TMQ103" s="73"/>
      <c r="TMR103" s="73"/>
      <c r="TMS103" s="73"/>
      <c r="TMT103" s="73"/>
      <c r="TMU103" s="74"/>
      <c r="TMV103" s="74"/>
      <c r="TMW103" s="77"/>
      <c r="TMX103" s="77"/>
      <c r="TMY103" s="11"/>
      <c r="TNE103" s="73"/>
      <c r="TNF103" s="73"/>
      <c r="TNG103" s="73"/>
      <c r="TNH103" s="73"/>
      <c r="TNI103" s="74"/>
      <c r="TNJ103" s="74"/>
      <c r="TNK103" s="77"/>
      <c r="TNL103" s="77"/>
      <c r="TNM103" s="11"/>
      <c r="TNS103" s="73"/>
      <c r="TNT103" s="73"/>
      <c r="TNU103" s="73"/>
      <c r="TNV103" s="73"/>
      <c r="TNW103" s="74"/>
      <c r="TNX103" s="74"/>
      <c r="TNY103" s="77"/>
      <c r="TNZ103" s="77"/>
      <c r="TOA103" s="11"/>
      <c r="TOG103" s="73"/>
      <c r="TOH103" s="73"/>
      <c r="TOI103" s="73"/>
      <c r="TOJ103" s="73"/>
      <c r="TOK103" s="74"/>
      <c r="TOL103" s="74"/>
      <c r="TOM103" s="77"/>
      <c r="TON103" s="77"/>
      <c r="TOO103" s="11"/>
      <c r="TOU103" s="73"/>
      <c r="TOV103" s="73"/>
      <c r="TOW103" s="73"/>
      <c r="TOX103" s="73"/>
      <c r="TOY103" s="74"/>
      <c r="TOZ103" s="74"/>
      <c r="TPA103" s="77"/>
      <c r="TPB103" s="77"/>
      <c r="TPC103" s="11"/>
      <c r="TPI103" s="73"/>
      <c r="TPJ103" s="73"/>
      <c r="TPK103" s="73"/>
      <c r="TPL103" s="73"/>
      <c r="TPM103" s="74"/>
      <c r="TPN103" s="74"/>
      <c r="TPO103" s="77"/>
      <c r="TPP103" s="77"/>
      <c r="TPQ103" s="11"/>
      <c r="TPW103" s="73"/>
      <c r="TPX103" s="73"/>
      <c r="TPY103" s="73"/>
      <c r="TPZ103" s="73"/>
      <c r="TQA103" s="74"/>
      <c r="TQB103" s="74"/>
      <c r="TQC103" s="77"/>
      <c r="TQD103" s="77"/>
      <c r="TQE103" s="11"/>
      <c r="TQK103" s="73"/>
      <c r="TQL103" s="73"/>
      <c r="TQM103" s="73"/>
      <c r="TQN103" s="73"/>
      <c r="TQO103" s="74"/>
      <c r="TQP103" s="74"/>
      <c r="TQQ103" s="77"/>
      <c r="TQR103" s="77"/>
      <c r="TQS103" s="11"/>
      <c r="TQY103" s="73"/>
      <c r="TQZ103" s="73"/>
      <c r="TRA103" s="73"/>
      <c r="TRB103" s="73"/>
      <c r="TRC103" s="74"/>
      <c r="TRD103" s="74"/>
      <c r="TRE103" s="77"/>
      <c r="TRF103" s="77"/>
      <c r="TRG103" s="11"/>
      <c r="TRM103" s="73"/>
      <c r="TRN103" s="73"/>
      <c r="TRO103" s="73"/>
      <c r="TRP103" s="73"/>
      <c r="TRQ103" s="74"/>
      <c r="TRR103" s="74"/>
      <c r="TRS103" s="77"/>
      <c r="TRT103" s="77"/>
      <c r="TRU103" s="11"/>
      <c r="TSA103" s="73"/>
      <c r="TSB103" s="73"/>
      <c r="TSC103" s="73"/>
      <c r="TSD103" s="73"/>
      <c r="TSE103" s="74"/>
      <c r="TSF103" s="74"/>
      <c r="TSG103" s="77"/>
      <c r="TSH103" s="77"/>
      <c r="TSI103" s="11"/>
      <c r="TSO103" s="73"/>
      <c r="TSP103" s="73"/>
      <c r="TSQ103" s="73"/>
      <c r="TSR103" s="73"/>
      <c r="TSS103" s="74"/>
      <c r="TST103" s="74"/>
      <c r="TSU103" s="77"/>
      <c r="TSV103" s="77"/>
      <c r="TSW103" s="11"/>
      <c r="TTC103" s="73"/>
      <c r="TTD103" s="73"/>
      <c r="TTE103" s="73"/>
      <c r="TTF103" s="73"/>
      <c r="TTG103" s="74"/>
      <c r="TTH103" s="74"/>
      <c r="TTI103" s="77"/>
      <c r="TTJ103" s="77"/>
      <c r="TTK103" s="11"/>
      <c r="TTQ103" s="73"/>
      <c r="TTR103" s="73"/>
      <c r="TTS103" s="73"/>
      <c r="TTT103" s="73"/>
      <c r="TTU103" s="74"/>
      <c r="TTV103" s="74"/>
      <c r="TTW103" s="77"/>
      <c r="TTX103" s="77"/>
      <c r="TTY103" s="11"/>
      <c r="TUE103" s="73"/>
      <c r="TUF103" s="73"/>
      <c r="TUG103" s="73"/>
      <c r="TUH103" s="73"/>
      <c r="TUI103" s="74"/>
      <c r="TUJ103" s="74"/>
      <c r="TUK103" s="77"/>
      <c r="TUL103" s="77"/>
      <c r="TUM103" s="11"/>
      <c r="TUS103" s="73"/>
      <c r="TUT103" s="73"/>
      <c r="TUU103" s="73"/>
      <c r="TUV103" s="73"/>
      <c r="TUW103" s="74"/>
      <c r="TUX103" s="74"/>
      <c r="TUY103" s="77"/>
      <c r="TUZ103" s="77"/>
      <c r="TVA103" s="11"/>
      <c r="TVG103" s="73"/>
      <c r="TVH103" s="73"/>
      <c r="TVI103" s="73"/>
      <c r="TVJ103" s="73"/>
      <c r="TVK103" s="74"/>
      <c r="TVL103" s="74"/>
      <c r="TVM103" s="77"/>
      <c r="TVN103" s="77"/>
      <c r="TVO103" s="11"/>
      <c r="TVU103" s="73"/>
      <c r="TVV103" s="73"/>
      <c r="TVW103" s="73"/>
      <c r="TVX103" s="73"/>
      <c r="TVY103" s="74"/>
      <c r="TVZ103" s="74"/>
      <c r="TWA103" s="77"/>
      <c r="TWB103" s="77"/>
      <c r="TWC103" s="11"/>
      <c r="TWI103" s="73"/>
      <c r="TWJ103" s="73"/>
      <c r="TWK103" s="73"/>
      <c r="TWL103" s="73"/>
      <c r="TWM103" s="74"/>
      <c r="TWN103" s="74"/>
      <c r="TWO103" s="77"/>
      <c r="TWP103" s="77"/>
      <c r="TWQ103" s="11"/>
      <c r="TWW103" s="73"/>
      <c r="TWX103" s="73"/>
      <c r="TWY103" s="73"/>
      <c r="TWZ103" s="73"/>
      <c r="TXA103" s="74"/>
      <c r="TXB103" s="74"/>
      <c r="TXC103" s="77"/>
      <c r="TXD103" s="77"/>
      <c r="TXE103" s="11"/>
      <c r="TXK103" s="73"/>
      <c r="TXL103" s="73"/>
      <c r="TXM103" s="73"/>
      <c r="TXN103" s="73"/>
      <c r="TXO103" s="74"/>
      <c r="TXP103" s="74"/>
      <c r="TXQ103" s="77"/>
      <c r="TXR103" s="77"/>
      <c r="TXS103" s="11"/>
      <c r="TXY103" s="73"/>
      <c r="TXZ103" s="73"/>
      <c r="TYA103" s="73"/>
      <c r="TYB103" s="73"/>
      <c r="TYC103" s="74"/>
      <c r="TYD103" s="74"/>
      <c r="TYE103" s="77"/>
      <c r="TYF103" s="77"/>
      <c r="TYG103" s="11"/>
      <c r="TYM103" s="73"/>
      <c r="TYN103" s="73"/>
      <c r="TYO103" s="73"/>
      <c r="TYP103" s="73"/>
      <c r="TYQ103" s="74"/>
      <c r="TYR103" s="74"/>
      <c r="TYS103" s="77"/>
      <c r="TYT103" s="77"/>
      <c r="TYU103" s="11"/>
      <c r="TZA103" s="73"/>
      <c r="TZB103" s="73"/>
      <c r="TZC103" s="73"/>
      <c r="TZD103" s="73"/>
      <c r="TZE103" s="74"/>
      <c r="TZF103" s="74"/>
      <c r="TZG103" s="77"/>
      <c r="TZH103" s="77"/>
      <c r="TZI103" s="11"/>
      <c r="TZO103" s="73"/>
      <c r="TZP103" s="73"/>
      <c r="TZQ103" s="73"/>
      <c r="TZR103" s="73"/>
      <c r="TZS103" s="74"/>
      <c r="TZT103" s="74"/>
      <c r="TZU103" s="77"/>
      <c r="TZV103" s="77"/>
      <c r="TZW103" s="11"/>
      <c r="UAC103" s="73"/>
      <c r="UAD103" s="73"/>
      <c r="UAE103" s="73"/>
      <c r="UAF103" s="73"/>
      <c r="UAG103" s="74"/>
      <c r="UAH103" s="74"/>
      <c r="UAI103" s="77"/>
      <c r="UAJ103" s="77"/>
      <c r="UAK103" s="11"/>
      <c r="UAQ103" s="73"/>
      <c r="UAR103" s="73"/>
      <c r="UAS103" s="73"/>
      <c r="UAT103" s="73"/>
      <c r="UAU103" s="74"/>
      <c r="UAV103" s="74"/>
      <c r="UAW103" s="77"/>
      <c r="UAX103" s="77"/>
      <c r="UAY103" s="11"/>
      <c r="UBE103" s="73"/>
      <c r="UBF103" s="73"/>
      <c r="UBG103" s="73"/>
      <c r="UBH103" s="73"/>
      <c r="UBI103" s="74"/>
      <c r="UBJ103" s="74"/>
      <c r="UBK103" s="77"/>
      <c r="UBL103" s="77"/>
      <c r="UBM103" s="11"/>
      <c r="UBS103" s="73"/>
      <c r="UBT103" s="73"/>
      <c r="UBU103" s="73"/>
      <c r="UBV103" s="73"/>
      <c r="UBW103" s="74"/>
      <c r="UBX103" s="74"/>
      <c r="UBY103" s="77"/>
      <c r="UBZ103" s="77"/>
      <c r="UCA103" s="11"/>
      <c r="UCG103" s="73"/>
      <c r="UCH103" s="73"/>
      <c r="UCI103" s="73"/>
      <c r="UCJ103" s="73"/>
      <c r="UCK103" s="74"/>
      <c r="UCL103" s="74"/>
      <c r="UCM103" s="77"/>
      <c r="UCN103" s="77"/>
      <c r="UCO103" s="11"/>
      <c r="UCU103" s="73"/>
      <c r="UCV103" s="73"/>
      <c r="UCW103" s="73"/>
      <c r="UCX103" s="73"/>
      <c r="UCY103" s="74"/>
      <c r="UCZ103" s="74"/>
      <c r="UDA103" s="77"/>
      <c r="UDB103" s="77"/>
      <c r="UDC103" s="11"/>
      <c r="UDI103" s="73"/>
      <c r="UDJ103" s="73"/>
      <c r="UDK103" s="73"/>
      <c r="UDL103" s="73"/>
      <c r="UDM103" s="74"/>
      <c r="UDN103" s="74"/>
      <c r="UDO103" s="77"/>
      <c r="UDP103" s="77"/>
      <c r="UDQ103" s="11"/>
      <c r="UDW103" s="73"/>
      <c r="UDX103" s="73"/>
      <c r="UDY103" s="73"/>
      <c r="UDZ103" s="73"/>
      <c r="UEA103" s="74"/>
      <c r="UEB103" s="74"/>
      <c r="UEC103" s="77"/>
      <c r="UED103" s="77"/>
      <c r="UEE103" s="11"/>
      <c r="UEK103" s="73"/>
      <c r="UEL103" s="73"/>
      <c r="UEM103" s="73"/>
      <c r="UEN103" s="73"/>
      <c r="UEO103" s="74"/>
      <c r="UEP103" s="74"/>
      <c r="UEQ103" s="77"/>
      <c r="UER103" s="77"/>
      <c r="UES103" s="11"/>
      <c r="UEY103" s="73"/>
      <c r="UEZ103" s="73"/>
      <c r="UFA103" s="73"/>
      <c r="UFB103" s="73"/>
      <c r="UFC103" s="74"/>
      <c r="UFD103" s="74"/>
      <c r="UFE103" s="77"/>
      <c r="UFF103" s="77"/>
      <c r="UFG103" s="11"/>
      <c r="UFM103" s="73"/>
      <c r="UFN103" s="73"/>
      <c r="UFO103" s="73"/>
      <c r="UFP103" s="73"/>
      <c r="UFQ103" s="74"/>
      <c r="UFR103" s="74"/>
      <c r="UFS103" s="77"/>
      <c r="UFT103" s="77"/>
      <c r="UFU103" s="11"/>
      <c r="UGA103" s="73"/>
      <c r="UGB103" s="73"/>
      <c r="UGC103" s="73"/>
      <c r="UGD103" s="73"/>
      <c r="UGE103" s="74"/>
      <c r="UGF103" s="74"/>
      <c r="UGG103" s="77"/>
      <c r="UGH103" s="77"/>
      <c r="UGI103" s="11"/>
      <c r="UGO103" s="73"/>
      <c r="UGP103" s="73"/>
      <c r="UGQ103" s="73"/>
      <c r="UGR103" s="73"/>
      <c r="UGS103" s="74"/>
      <c r="UGT103" s="74"/>
      <c r="UGU103" s="77"/>
      <c r="UGV103" s="77"/>
      <c r="UGW103" s="11"/>
      <c r="UHC103" s="73"/>
      <c r="UHD103" s="73"/>
      <c r="UHE103" s="73"/>
      <c r="UHF103" s="73"/>
      <c r="UHG103" s="74"/>
      <c r="UHH103" s="74"/>
      <c r="UHI103" s="77"/>
      <c r="UHJ103" s="77"/>
      <c r="UHK103" s="11"/>
      <c r="UHQ103" s="73"/>
      <c r="UHR103" s="73"/>
      <c r="UHS103" s="73"/>
      <c r="UHT103" s="73"/>
      <c r="UHU103" s="74"/>
      <c r="UHV103" s="74"/>
      <c r="UHW103" s="77"/>
      <c r="UHX103" s="77"/>
      <c r="UHY103" s="11"/>
      <c r="UIE103" s="73"/>
      <c r="UIF103" s="73"/>
      <c r="UIG103" s="73"/>
      <c r="UIH103" s="73"/>
      <c r="UII103" s="74"/>
      <c r="UIJ103" s="74"/>
      <c r="UIK103" s="77"/>
      <c r="UIL103" s="77"/>
      <c r="UIM103" s="11"/>
      <c r="UIS103" s="73"/>
      <c r="UIT103" s="73"/>
      <c r="UIU103" s="73"/>
      <c r="UIV103" s="73"/>
      <c r="UIW103" s="74"/>
      <c r="UIX103" s="74"/>
      <c r="UIY103" s="77"/>
      <c r="UIZ103" s="77"/>
      <c r="UJA103" s="11"/>
      <c r="UJG103" s="73"/>
      <c r="UJH103" s="73"/>
      <c r="UJI103" s="73"/>
      <c r="UJJ103" s="73"/>
      <c r="UJK103" s="74"/>
      <c r="UJL103" s="74"/>
      <c r="UJM103" s="77"/>
      <c r="UJN103" s="77"/>
      <c r="UJO103" s="11"/>
      <c r="UJU103" s="73"/>
      <c r="UJV103" s="73"/>
      <c r="UJW103" s="73"/>
      <c r="UJX103" s="73"/>
      <c r="UJY103" s="74"/>
      <c r="UJZ103" s="74"/>
      <c r="UKA103" s="77"/>
      <c r="UKB103" s="77"/>
      <c r="UKC103" s="11"/>
      <c r="UKI103" s="73"/>
      <c r="UKJ103" s="73"/>
      <c r="UKK103" s="73"/>
      <c r="UKL103" s="73"/>
      <c r="UKM103" s="74"/>
      <c r="UKN103" s="74"/>
      <c r="UKO103" s="77"/>
      <c r="UKP103" s="77"/>
      <c r="UKQ103" s="11"/>
      <c r="UKW103" s="73"/>
      <c r="UKX103" s="73"/>
      <c r="UKY103" s="73"/>
      <c r="UKZ103" s="73"/>
      <c r="ULA103" s="74"/>
      <c r="ULB103" s="74"/>
      <c r="ULC103" s="77"/>
      <c r="ULD103" s="77"/>
      <c r="ULE103" s="11"/>
      <c r="ULK103" s="73"/>
      <c r="ULL103" s="73"/>
      <c r="ULM103" s="73"/>
      <c r="ULN103" s="73"/>
      <c r="ULO103" s="74"/>
      <c r="ULP103" s="74"/>
      <c r="ULQ103" s="77"/>
      <c r="ULR103" s="77"/>
      <c r="ULS103" s="11"/>
      <c r="ULY103" s="73"/>
      <c r="ULZ103" s="73"/>
      <c r="UMA103" s="73"/>
      <c r="UMB103" s="73"/>
      <c r="UMC103" s="74"/>
      <c r="UMD103" s="74"/>
      <c r="UME103" s="77"/>
      <c r="UMF103" s="77"/>
      <c r="UMG103" s="11"/>
      <c r="UMM103" s="73"/>
      <c r="UMN103" s="73"/>
      <c r="UMO103" s="73"/>
      <c r="UMP103" s="73"/>
      <c r="UMQ103" s="74"/>
      <c r="UMR103" s="74"/>
      <c r="UMS103" s="77"/>
      <c r="UMT103" s="77"/>
      <c r="UMU103" s="11"/>
      <c r="UNA103" s="73"/>
      <c r="UNB103" s="73"/>
      <c r="UNC103" s="73"/>
      <c r="UND103" s="73"/>
      <c r="UNE103" s="74"/>
      <c r="UNF103" s="74"/>
      <c r="UNG103" s="77"/>
      <c r="UNH103" s="77"/>
      <c r="UNI103" s="11"/>
      <c r="UNO103" s="73"/>
      <c r="UNP103" s="73"/>
      <c r="UNQ103" s="73"/>
      <c r="UNR103" s="73"/>
      <c r="UNS103" s="74"/>
      <c r="UNT103" s="74"/>
      <c r="UNU103" s="77"/>
      <c r="UNV103" s="77"/>
      <c r="UNW103" s="11"/>
      <c r="UOC103" s="73"/>
      <c r="UOD103" s="73"/>
      <c r="UOE103" s="73"/>
      <c r="UOF103" s="73"/>
      <c r="UOG103" s="74"/>
      <c r="UOH103" s="74"/>
      <c r="UOI103" s="77"/>
      <c r="UOJ103" s="77"/>
      <c r="UOK103" s="11"/>
      <c r="UOQ103" s="73"/>
      <c r="UOR103" s="73"/>
      <c r="UOS103" s="73"/>
      <c r="UOT103" s="73"/>
      <c r="UOU103" s="74"/>
      <c r="UOV103" s="74"/>
      <c r="UOW103" s="77"/>
      <c r="UOX103" s="77"/>
      <c r="UOY103" s="11"/>
      <c r="UPE103" s="73"/>
      <c r="UPF103" s="73"/>
      <c r="UPG103" s="73"/>
      <c r="UPH103" s="73"/>
      <c r="UPI103" s="74"/>
      <c r="UPJ103" s="74"/>
      <c r="UPK103" s="77"/>
      <c r="UPL103" s="77"/>
      <c r="UPM103" s="11"/>
      <c r="UPS103" s="73"/>
      <c r="UPT103" s="73"/>
      <c r="UPU103" s="73"/>
      <c r="UPV103" s="73"/>
      <c r="UPW103" s="74"/>
      <c r="UPX103" s="74"/>
      <c r="UPY103" s="77"/>
      <c r="UPZ103" s="77"/>
      <c r="UQA103" s="11"/>
      <c r="UQG103" s="73"/>
      <c r="UQH103" s="73"/>
      <c r="UQI103" s="73"/>
      <c r="UQJ103" s="73"/>
      <c r="UQK103" s="74"/>
      <c r="UQL103" s="74"/>
      <c r="UQM103" s="77"/>
      <c r="UQN103" s="77"/>
      <c r="UQO103" s="11"/>
      <c r="UQU103" s="73"/>
      <c r="UQV103" s="73"/>
      <c r="UQW103" s="73"/>
      <c r="UQX103" s="73"/>
      <c r="UQY103" s="74"/>
      <c r="UQZ103" s="74"/>
      <c r="URA103" s="77"/>
      <c r="URB103" s="77"/>
      <c r="URC103" s="11"/>
      <c r="URI103" s="73"/>
      <c r="URJ103" s="73"/>
      <c r="URK103" s="73"/>
      <c r="URL103" s="73"/>
      <c r="URM103" s="74"/>
      <c r="URN103" s="74"/>
      <c r="URO103" s="77"/>
      <c r="URP103" s="77"/>
      <c r="URQ103" s="11"/>
      <c r="URW103" s="73"/>
      <c r="URX103" s="73"/>
      <c r="URY103" s="73"/>
      <c r="URZ103" s="73"/>
      <c r="USA103" s="74"/>
      <c r="USB103" s="74"/>
      <c r="USC103" s="77"/>
      <c r="USD103" s="77"/>
      <c r="USE103" s="11"/>
      <c r="USK103" s="73"/>
      <c r="USL103" s="73"/>
      <c r="USM103" s="73"/>
      <c r="USN103" s="73"/>
      <c r="USO103" s="74"/>
      <c r="USP103" s="74"/>
      <c r="USQ103" s="77"/>
      <c r="USR103" s="77"/>
      <c r="USS103" s="11"/>
      <c r="USY103" s="73"/>
      <c r="USZ103" s="73"/>
      <c r="UTA103" s="73"/>
      <c r="UTB103" s="73"/>
      <c r="UTC103" s="74"/>
      <c r="UTD103" s="74"/>
      <c r="UTE103" s="77"/>
      <c r="UTF103" s="77"/>
      <c r="UTG103" s="11"/>
      <c r="UTM103" s="73"/>
      <c r="UTN103" s="73"/>
      <c r="UTO103" s="73"/>
      <c r="UTP103" s="73"/>
      <c r="UTQ103" s="74"/>
      <c r="UTR103" s="74"/>
      <c r="UTS103" s="77"/>
      <c r="UTT103" s="77"/>
      <c r="UTU103" s="11"/>
      <c r="UUA103" s="73"/>
      <c r="UUB103" s="73"/>
      <c r="UUC103" s="73"/>
      <c r="UUD103" s="73"/>
      <c r="UUE103" s="74"/>
      <c r="UUF103" s="74"/>
      <c r="UUG103" s="77"/>
      <c r="UUH103" s="77"/>
      <c r="UUI103" s="11"/>
      <c r="UUO103" s="73"/>
      <c r="UUP103" s="73"/>
      <c r="UUQ103" s="73"/>
      <c r="UUR103" s="73"/>
      <c r="UUS103" s="74"/>
      <c r="UUT103" s="74"/>
      <c r="UUU103" s="77"/>
      <c r="UUV103" s="77"/>
      <c r="UUW103" s="11"/>
      <c r="UVC103" s="73"/>
      <c r="UVD103" s="73"/>
      <c r="UVE103" s="73"/>
      <c r="UVF103" s="73"/>
      <c r="UVG103" s="74"/>
      <c r="UVH103" s="74"/>
      <c r="UVI103" s="77"/>
      <c r="UVJ103" s="77"/>
      <c r="UVK103" s="11"/>
      <c r="UVQ103" s="73"/>
      <c r="UVR103" s="73"/>
      <c r="UVS103" s="73"/>
      <c r="UVT103" s="73"/>
      <c r="UVU103" s="74"/>
      <c r="UVV103" s="74"/>
      <c r="UVW103" s="77"/>
      <c r="UVX103" s="77"/>
      <c r="UVY103" s="11"/>
      <c r="UWE103" s="73"/>
      <c r="UWF103" s="73"/>
      <c r="UWG103" s="73"/>
      <c r="UWH103" s="73"/>
      <c r="UWI103" s="74"/>
      <c r="UWJ103" s="74"/>
      <c r="UWK103" s="77"/>
      <c r="UWL103" s="77"/>
      <c r="UWM103" s="11"/>
      <c r="UWS103" s="73"/>
      <c r="UWT103" s="73"/>
      <c r="UWU103" s="73"/>
      <c r="UWV103" s="73"/>
      <c r="UWW103" s="74"/>
      <c r="UWX103" s="74"/>
      <c r="UWY103" s="77"/>
      <c r="UWZ103" s="77"/>
      <c r="UXA103" s="11"/>
      <c r="UXG103" s="73"/>
      <c r="UXH103" s="73"/>
      <c r="UXI103" s="73"/>
      <c r="UXJ103" s="73"/>
      <c r="UXK103" s="74"/>
      <c r="UXL103" s="74"/>
      <c r="UXM103" s="77"/>
      <c r="UXN103" s="77"/>
      <c r="UXO103" s="11"/>
      <c r="UXU103" s="73"/>
      <c r="UXV103" s="73"/>
      <c r="UXW103" s="73"/>
      <c r="UXX103" s="73"/>
      <c r="UXY103" s="74"/>
      <c r="UXZ103" s="74"/>
      <c r="UYA103" s="77"/>
      <c r="UYB103" s="77"/>
      <c r="UYC103" s="11"/>
      <c r="UYI103" s="73"/>
      <c r="UYJ103" s="73"/>
      <c r="UYK103" s="73"/>
      <c r="UYL103" s="73"/>
      <c r="UYM103" s="74"/>
      <c r="UYN103" s="74"/>
      <c r="UYO103" s="77"/>
      <c r="UYP103" s="77"/>
      <c r="UYQ103" s="11"/>
      <c r="UYW103" s="73"/>
      <c r="UYX103" s="73"/>
      <c r="UYY103" s="73"/>
      <c r="UYZ103" s="73"/>
      <c r="UZA103" s="74"/>
      <c r="UZB103" s="74"/>
      <c r="UZC103" s="77"/>
      <c r="UZD103" s="77"/>
      <c r="UZE103" s="11"/>
      <c r="UZK103" s="73"/>
      <c r="UZL103" s="73"/>
      <c r="UZM103" s="73"/>
      <c r="UZN103" s="73"/>
      <c r="UZO103" s="74"/>
      <c r="UZP103" s="74"/>
      <c r="UZQ103" s="77"/>
      <c r="UZR103" s="77"/>
      <c r="UZS103" s="11"/>
      <c r="UZY103" s="73"/>
      <c r="UZZ103" s="73"/>
      <c r="VAA103" s="73"/>
      <c r="VAB103" s="73"/>
      <c r="VAC103" s="74"/>
      <c r="VAD103" s="74"/>
      <c r="VAE103" s="77"/>
      <c r="VAF103" s="77"/>
      <c r="VAG103" s="11"/>
      <c r="VAM103" s="73"/>
      <c r="VAN103" s="73"/>
      <c r="VAO103" s="73"/>
      <c r="VAP103" s="73"/>
      <c r="VAQ103" s="74"/>
      <c r="VAR103" s="74"/>
      <c r="VAS103" s="77"/>
      <c r="VAT103" s="77"/>
      <c r="VAU103" s="11"/>
      <c r="VBA103" s="73"/>
      <c r="VBB103" s="73"/>
      <c r="VBC103" s="73"/>
      <c r="VBD103" s="73"/>
      <c r="VBE103" s="74"/>
      <c r="VBF103" s="74"/>
      <c r="VBG103" s="77"/>
      <c r="VBH103" s="77"/>
      <c r="VBI103" s="11"/>
      <c r="VBO103" s="73"/>
      <c r="VBP103" s="73"/>
      <c r="VBQ103" s="73"/>
      <c r="VBR103" s="73"/>
      <c r="VBS103" s="74"/>
      <c r="VBT103" s="74"/>
      <c r="VBU103" s="77"/>
      <c r="VBV103" s="77"/>
      <c r="VBW103" s="11"/>
      <c r="VCC103" s="73"/>
      <c r="VCD103" s="73"/>
      <c r="VCE103" s="73"/>
      <c r="VCF103" s="73"/>
      <c r="VCG103" s="74"/>
      <c r="VCH103" s="74"/>
      <c r="VCI103" s="77"/>
      <c r="VCJ103" s="77"/>
      <c r="VCK103" s="11"/>
      <c r="VCQ103" s="73"/>
      <c r="VCR103" s="73"/>
      <c r="VCS103" s="73"/>
      <c r="VCT103" s="73"/>
      <c r="VCU103" s="74"/>
      <c r="VCV103" s="74"/>
      <c r="VCW103" s="77"/>
      <c r="VCX103" s="77"/>
      <c r="VCY103" s="11"/>
      <c r="VDE103" s="73"/>
      <c r="VDF103" s="73"/>
      <c r="VDG103" s="73"/>
      <c r="VDH103" s="73"/>
      <c r="VDI103" s="74"/>
      <c r="VDJ103" s="74"/>
      <c r="VDK103" s="77"/>
      <c r="VDL103" s="77"/>
      <c r="VDM103" s="11"/>
      <c r="VDS103" s="73"/>
      <c r="VDT103" s="73"/>
      <c r="VDU103" s="73"/>
      <c r="VDV103" s="73"/>
      <c r="VDW103" s="74"/>
      <c r="VDX103" s="74"/>
      <c r="VDY103" s="77"/>
      <c r="VDZ103" s="77"/>
      <c r="VEA103" s="11"/>
      <c r="VEG103" s="73"/>
      <c r="VEH103" s="73"/>
      <c r="VEI103" s="73"/>
      <c r="VEJ103" s="73"/>
      <c r="VEK103" s="74"/>
      <c r="VEL103" s="74"/>
      <c r="VEM103" s="77"/>
      <c r="VEN103" s="77"/>
      <c r="VEO103" s="11"/>
      <c r="VEU103" s="73"/>
      <c r="VEV103" s="73"/>
      <c r="VEW103" s="73"/>
      <c r="VEX103" s="73"/>
      <c r="VEY103" s="74"/>
      <c r="VEZ103" s="74"/>
      <c r="VFA103" s="77"/>
      <c r="VFB103" s="77"/>
      <c r="VFC103" s="11"/>
      <c r="VFI103" s="73"/>
      <c r="VFJ103" s="73"/>
      <c r="VFK103" s="73"/>
      <c r="VFL103" s="73"/>
      <c r="VFM103" s="74"/>
      <c r="VFN103" s="74"/>
      <c r="VFO103" s="77"/>
      <c r="VFP103" s="77"/>
      <c r="VFQ103" s="11"/>
      <c r="VFW103" s="73"/>
      <c r="VFX103" s="73"/>
      <c r="VFY103" s="73"/>
      <c r="VFZ103" s="73"/>
      <c r="VGA103" s="74"/>
      <c r="VGB103" s="74"/>
      <c r="VGC103" s="77"/>
      <c r="VGD103" s="77"/>
      <c r="VGE103" s="11"/>
      <c r="VGK103" s="73"/>
      <c r="VGL103" s="73"/>
      <c r="VGM103" s="73"/>
      <c r="VGN103" s="73"/>
      <c r="VGO103" s="74"/>
      <c r="VGP103" s="74"/>
      <c r="VGQ103" s="77"/>
      <c r="VGR103" s="77"/>
      <c r="VGS103" s="11"/>
      <c r="VGY103" s="73"/>
      <c r="VGZ103" s="73"/>
      <c r="VHA103" s="73"/>
      <c r="VHB103" s="73"/>
      <c r="VHC103" s="74"/>
      <c r="VHD103" s="74"/>
      <c r="VHE103" s="77"/>
      <c r="VHF103" s="77"/>
      <c r="VHG103" s="11"/>
      <c r="VHM103" s="73"/>
      <c r="VHN103" s="73"/>
      <c r="VHO103" s="73"/>
      <c r="VHP103" s="73"/>
      <c r="VHQ103" s="74"/>
      <c r="VHR103" s="74"/>
      <c r="VHS103" s="77"/>
      <c r="VHT103" s="77"/>
      <c r="VHU103" s="11"/>
      <c r="VIA103" s="73"/>
      <c r="VIB103" s="73"/>
      <c r="VIC103" s="73"/>
      <c r="VID103" s="73"/>
      <c r="VIE103" s="74"/>
      <c r="VIF103" s="74"/>
      <c r="VIG103" s="77"/>
      <c r="VIH103" s="77"/>
      <c r="VII103" s="11"/>
      <c r="VIO103" s="73"/>
      <c r="VIP103" s="73"/>
      <c r="VIQ103" s="73"/>
      <c r="VIR103" s="73"/>
      <c r="VIS103" s="74"/>
      <c r="VIT103" s="74"/>
      <c r="VIU103" s="77"/>
      <c r="VIV103" s="77"/>
      <c r="VIW103" s="11"/>
      <c r="VJC103" s="73"/>
      <c r="VJD103" s="73"/>
      <c r="VJE103" s="73"/>
      <c r="VJF103" s="73"/>
      <c r="VJG103" s="74"/>
      <c r="VJH103" s="74"/>
      <c r="VJI103" s="77"/>
      <c r="VJJ103" s="77"/>
      <c r="VJK103" s="11"/>
      <c r="VJQ103" s="73"/>
      <c r="VJR103" s="73"/>
      <c r="VJS103" s="73"/>
      <c r="VJT103" s="73"/>
      <c r="VJU103" s="74"/>
      <c r="VJV103" s="74"/>
      <c r="VJW103" s="77"/>
      <c r="VJX103" s="77"/>
      <c r="VJY103" s="11"/>
      <c r="VKE103" s="73"/>
      <c r="VKF103" s="73"/>
      <c r="VKG103" s="73"/>
      <c r="VKH103" s="73"/>
      <c r="VKI103" s="74"/>
      <c r="VKJ103" s="74"/>
      <c r="VKK103" s="77"/>
      <c r="VKL103" s="77"/>
      <c r="VKM103" s="11"/>
      <c r="VKS103" s="73"/>
      <c r="VKT103" s="73"/>
      <c r="VKU103" s="73"/>
      <c r="VKV103" s="73"/>
      <c r="VKW103" s="74"/>
      <c r="VKX103" s="74"/>
      <c r="VKY103" s="77"/>
      <c r="VKZ103" s="77"/>
      <c r="VLA103" s="11"/>
      <c r="VLG103" s="73"/>
      <c r="VLH103" s="73"/>
      <c r="VLI103" s="73"/>
      <c r="VLJ103" s="73"/>
      <c r="VLK103" s="74"/>
      <c r="VLL103" s="74"/>
      <c r="VLM103" s="77"/>
      <c r="VLN103" s="77"/>
      <c r="VLO103" s="11"/>
      <c r="VLU103" s="73"/>
      <c r="VLV103" s="73"/>
      <c r="VLW103" s="73"/>
      <c r="VLX103" s="73"/>
      <c r="VLY103" s="74"/>
      <c r="VLZ103" s="74"/>
      <c r="VMA103" s="77"/>
      <c r="VMB103" s="77"/>
      <c r="VMC103" s="11"/>
      <c r="VMI103" s="73"/>
      <c r="VMJ103" s="73"/>
      <c r="VMK103" s="73"/>
      <c r="VML103" s="73"/>
      <c r="VMM103" s="74"/>
      <c r="VMN103" s="74"/>
      <c r="VMO103" s="77"/>
      <c r="VMP103" s="77"/>
      <c r="VMQ103" s="11"/>
      <c r="VMW103" s="73"/>
      <c r="VMX103" s="73"/>
      <c r="VMY103" s="73"/>
      <c r="VMZ103" s="73"/>
      <c r="VNA103" s="74"/>
      <c r="VNB103" s="74"/>
      <c r="VNC103" s="77"/>
      <c r="VND103" s="77"/>
      <c r="VNE103" s="11"/>
      <c r="VNK103" s="73"/>
      <c r="VNL103" s="73"/>
      <c r="VNM103" s="73"/>
      <c r="VNN103" s="73"/>
      <c r="VNO103" s="74"/>
      <c r="VNP103" s="74"/>
      <c r="VNQ103" s="77"/>
      <c r="VNR103" s="77"/>
      <c r="VNS103" s="11"/>
      <c r="VNY103" s="73"/>
      <c r="VNZ103" s="73"/>
      <c r="VOA103" s="73"/>
      <c r="VOB103" s="73"/>
      <c r="VOC103" s="74"/>
      <c r="VOD103" s="74"/>
      <c r="VOE103" s="77"/>
      <c r="VOF103" s="77"/>
      <c r="VOG103" s="11"/>
      <c r="VOM103" s="73"/>
      <c r="VON103" s="73"/>
      <c r="VOO103" s="73"/>
      <c r="VOP103" s="73"/>
      <c r="VOQ103" s="74"/>
      <c r="VOR103" s="74"/>
      <c r="VOS103" s="77"/>
      <c r="VOT103" s="77"/>
      <c r="VOU103" s="11"/>
      <c r="VPA103" s="73"/>
      <c r="VPB103" s="73"/>
      <c r="VPC103" s="73"/>
      <c r="VPD103" s="73"/>
      <c r="VPE103" s="74"/>
      <c r="VPF103" s="74"/>
      <c r="VPG103" s="77"/>
      <c r="VPH103" s="77"/>
      <c r="VPI103" s="11"/>
      <c r="VPO103" s="73"/>
      <c r="VPP103" s="73"/>
      <c r="VPQ103" s="73"/>
      <c r="VPR103" s="73"/>
      <c r="VPS103" s="74"/>
      <c r="VPT103" s="74"/>
      <c r="VPU103" s="77"/>
      <c r="VPV103" s="77"/>
      <c r="VPW103" s="11"/>
      <c r="VQC103" s="73"/>
      <c r="VQD103" s="73"/>
      <c r="VQE103" s="73"/>
      <c r="VQF103" s="73"/>
      <c r="VQG103" s="74"/>
      <c r="VQH103" s="74"/>
      <c r="VQI103" s="77"/>
      <c r="VQJ103" s="77"/>
      <c r="VQK103" s="11"/>
      <c r="VQQ103" s="73"/>
      <c r="VQR103" s="73"/>
      <c r="VQS103" s="73"/>
      <c r="VQT103" s="73"/>
      <c r="VQU103" s="74"/>
      <c r="VQV103" s="74"/>
      <c r="VQW103" s="77"/>
      <c r="VQX103" s="77"/>
      <c r="VQY103" s="11"/>
      <c r="VRE103" s="73"/>
      <c r="VRF103" s="73"/>
      <c r="VRG103" s="73"/>
      <c r="VRH103" s="73"/>
      <c r="VRI103" s="74"/>
      <c r="VRJ103" s="74"/>
      <c r="VRK103" s="77"/>
      <c r="VRL103" s="77"/>
      <c r="VRM103" s="11"/>
      <c r="VRS103" s="73"/>
      <c r="VRT103" s="73"/>
      <c r="VRU103" s="73"/>
      <c r="VRV103" s="73"/>
      <c r="VRW103" s="74"/>
      <c r="VRX103" s="74"/>
      <c r="VRY103" s="77"/>
      <c r="VRZ103" s="77"/>
      <c r="VSA103" s="11"/>
      <c r="VSG103" s="73"/>
      <c r="VSH103" s="73"/>
      <c r="VSI103" s="73"/>
      <c r="VSJ103" s="73"/>
      <c r="VSK103" s="74"/>
      <c r="VSL103" s="74"/>
      <c r="VSM103" s="77"/>
      <c r="VSN103" s="77"/>
      <c r="VSO103" s="11"/>
      <c r="VSU103" s="73"/>
      <c r="VSV103" s="73"/>
      <c r="VSW103" s="73"/>
      <c r="VSX103" s="73"/>
      <c r="VSY103" s="74"/>
      <c r="VSZ103" s="74"/>
      <c r="VTA103" s="77"/>
      <c r="VTB103" s="77"/>
      <c r="VTC103" s="11"/>
      <c r="VTI103" s="73"/>
      <c r="VTJ103" s="73"/>
      <c r="VTK103" s="73"/>
      <c r="VTL103" s="73"/>
      <c r="VTM103" s="74"/>
      <c r="VTN103" s="74"/>
      <c r="VTO103" s="77"/>
      <c r="VTP103" s="77"/>
      <c r="VTQ103" s="11"/>
      <c r="VTW103" s="73"/>
      <c r="VTX103" s="73"/>
      <c r="VTY103" s="73"/>
      <c r="VTZ103" s="73"/>
      <c r="VUA103" s="74"/>
      <c r="VUB103" s="74"/>
      <c r="VUC103" s="77"/>
      <c r="VUD103" s="77"/>
      <c r="VUE103" s="11"/>
      <c r="VUK103" s="73"/>
      <c r="VUL103" s="73"/>
      <c r="VUM103" s="73"/>
      <c r="VUN103" s="73"/>
      <c r="VUO103" s="74"/>
      <c r="VUP103" s="74"/>
      <c r="VUQ103" s="77"/>
      <c r="VUR103" s="77"/>
      <c r="VUS103" s="11"/>
      <c r="VUY103" s="73"/>
      <c r="VUZ103" s="73"/>
      <c r="VVA103" s="73"/>
      <c r="VVB103" s="73"/>
      <c r="VVC103" s="74"/>
      <c r="VVD103" s="74"/>
      <c r="VVE103" s="77"/>
      <c r="VVF103" s="77"/>
      <c r="VVG103" s="11"/>
      <c r="VVM103" s="73"/>
      <c r="VVN103" s="73"/>
      <c r="VVO103" s="73"/>
      <c r="VVP103" s="73"/>
      <c r="VVQ103" s="74"/>
      <c r="VVR103" s="74"/>
      <c r="VVS103" s="77"/>
      <c r="VVT103" s="77"/>
      <c r="VVU103" s="11"/>
      <c r="VWA103" s="73"/>
      <c r="VWB103" s="73"/>
      <c r="VWC103" s="73"/>
      <c r="VWD103" s="73"/>
      <c r="VWE103" s="74"/>
      <c r="VWF103" s="74"/>
      <c r="VWG103" s="77"/>
      <c r="VWH103" s="77"/>
      <c r="VWI103" s="11"/>
      <c r="VWO103" s="73"/>
      <c r="VWP103" s="73"/>
      <c r="VWQ103" s="73"/>
      <c r="VWR103" s="73"/>
      <c r="VWS103" s="74"/>
      <c r="VWT103" s="74"/>
      <c r="VWU103" s="77"/>
      <c r="VWV103" s="77"/>
      <c r="VWW103" s="11"/>
      <c r="VXC103" s="73"/>
      <c r="VXD103" s="73"/>
      <c r="VXE103" s="73"/>
      <c r="VXF103" s="73"/>
      <c r="VXG103" s="74"/>
      <c r="VXH103" s="74"/>
      <c r="VXI103" s="77"/>
      <c r="VXJ103" s="77"/>
      <c r="VXK103" s="11"/>
      <c r="VXQ103" s="73"/>
      <c r="VXR103" s="73"/>
      <c r="VXS103" s="73"/>
      <c r="VXT103" s="73"/>
      <c r="VXU103" s="74"/>
      <c r="VXV103" s="74"/>
      <c r="VXW103" s="77"/>
      <c r="VXX103" s="77"/>
      <c r="VXY103" s="11"/>
      <c r="VYE103" s="73"/>
      <c r="VYF103" s="73"/>
      <c r="VYG103" s="73"/>
      <c r="VYH103" s="73"/>
      <c r="VYI103" s="74"/>
      <c r="VYJ103" s="74"/>
      <c r="VYK103" s="77"/>
      <c r="VYL103" s="77"/>
      <c r="VYM103" s="11"/>
      <c r="VYS103" s="73"/>
      <c r="VYT103" s="73"/>
      <c r="VYU103" s="73"/>
      <c r="VYV103" s="73"/>
      <c r="VYW103" s="74"/>
      <c r="VYX103" s="74"/>
      <c r="VYY103" s="77"/>
      <c r="VYZ103" s="77"/>
      <c r="VZA103" s="11"/>
      <c r="VZG103" s="73"/>
      <c r="VZH103" s="73"/>
      <c r="VZI103" s="73"/>
      <c r="VZJ103" s="73"/>
      <c r="VZK103" s="74"/>
      <c r="VZL103" s="74"/>
      <c r="VZM103" s="77"/>
      <c r="VZN103" s="77"/>
      <c r="VZO103" s="11"/>
      <c r="VZU103" s="73"/>
      <c r="VZV103" s="73"/>
      <c r="VZW103" s="73"/>
      <c r="VZX103" s="73"/>
      <c r="VZY103" s="74"/>
      <c r="VZZ103" s="74"/>
      <c r="WAA103" s="77"/>
      <c r="WAB103" s="77"/>
      <c r="WAC103" s="11"/>
      <c r="WAI103" s="73"/>
      <c r="WAJ103" s="73"/>
      <c r="WAK103" s="73"/>
      <c r="WAL103" s="73"/>
      <c r="WAM103" s="74"/>
      <c r="WAN103" s="74"/>
      <c r="WAO103" s="77"/>
      <c r="WAP103" s="77"/>
      <c r="WAQ103" s="11"/>
      <c r="WAW103" s="73"/>
      <c r="WAX103" s="73"/>
      <c r="WAY103" s="73"/>
      <c r="WAZ103" s="73"/>
      <c r="WBA103" s="74"/>
      <c r="WBB103" s="74"/>
      <c r="WBC103" s="77"/>
      <c r="WBD103" s="77"/>
      <c r="WBE103" s="11"/>
      <c r="WBK103" s="73"/>
      <c r="WBL103" s="73"/>
      <c r="WBM103" s="73"/>
      <c r="WBN103" s="73"/>
      <c r="WBO103" s="74"/>
      <c r="WBP103" s="74"/>
      <c r="WBQ103" s="77"/>
      <c r="WBR103" s="77"/>
      <c r="WBS103" s="11"/>
      <c r="WBY103" s="73"/>
      <c r="WBZ103" s="73"/>
      <c r="WCA103" s="73"/>
      <c r="WCB103" s="73"/>
      <c r="WCC103" s="74"/>
      <c r="WCD103" s="74"/>
      <c r="WCE103" s="77"/>
      <c r="WCF103" s="77"/>
      <c r="WCG103" s="11"/>
      <c r="WCM103" s="73"/>
      <c r="WCN103" s="73"/>
      <c r="WCO103" s="73"/>
      <c r="WCP103" s="73"/>
      <c r="WCQ103" s="74"/>
      <c r="WCR103" s="74"/>
      <c r="WCS103" s="77"/>
      <c r="WCT103" s="77"/>
      <c r="WCU103" s="11"/>
      <c r="WDA103" s="73"/>
      <c r="WDB103" s="73"/>
      <c r="WDC103" s="73"/>
      <c r="WDD103" s="73"/>
      <c r="WDE103" s="74"/>
      <c r="WDF103" s="74"/>
      <c r="WDG103" s="77"/>
      <c r="WDH103" s="77"/>
      <c r="WDI103" s="11"/>
      <c r="WDO103" s="73"/>
      <c r="WDP103" s="73"/>
      <c r="WDQ103" s="73"/>
      <c r="WDR103" s="73"/>
      <c r="WDS103" s="74"/>
      <c r="WDT103" s="74"/>
      <c r="WDU103" s="77"/>
      <c r="WDV103" s="77"/>
      <c r="WDW103" s="11"/>
      <c r="WEC103" s="73"/>
      <c r="WED103" s="73"/>
      <c r="WEE103" s="73"/>
      <c r="WEF103" s="73"/>
      <c r="WEG103" s="74"/>
      <c r="WEH103" s="74"/>
      <c r="WEI103" s="77"/>
      <c r="WEJ103" s="77"/>
      <c r="WEK103" s="11"/>
      <c r="WEQ103" s="73"/>
      <c r="WER103" s="73"/>
      <c r="WES103" s="73"/>
      <c r="WET103" s="73"/>
      <c r="WEU103" s="74"/>
      <c r="WEV103" s="74"/>
      <c r="WEW103" s="77"/>
      <c r="WEX103" s="77"/>
      <c r="WEY103" s="11"/>
      <c r="WFE103" s="73"/>
      <c r="WFF103" s="73"/>
      <c r="WFG103" s="73"/>
      <c r="WFH103" s="73"/>
      <c r="WFI103" s="74"/>
      <c r="WFJ103" s="74"/>
      <c r="WFK103" s="77"/>
      <c r="WFL103" s="77"/>
      <c r="WFM103" s="11"/>
      <c r="WFS103" s="73"/>
      <c r="WFT103" s="73"/>
      <c r="WFU103" s="73"/>
      <c r="WFV103" s="73"/>
      <c r="WFW103" s="74"/>
      <c r="WFX103" s="74"/>
      <c r="WFY103" s="77"/>
      <c r="WFZ103" s="77"/>
      <c r="WGA103" s="11"/>
      <c r="WGG103" s="73"/>
      <c r="WGH103" s="73"/>
      <c r="WGI103" s="73"/>
      <c r="WGJ103" s="73"/>
      <c r="WGK103" s="74"/>
      <c r="WGL103" s="74"/>
      <c r="WGM103" s="77"/>
      <c r="WGN103" s="77"/>
      <c r="WGO103" s="11"/>
      <c r="WGU103" s="73"/>
      <c r="WGV103" s="73"/>
      <c r="WGW103" s="73"/>
      <c r="WGX103" s="73"/>
      <c r="WGY103" s="74"/>
      <c r="WGZ103" s="74"/>
      <c r="WHA103" s="77"/>
      <c r="WHB103" s="77"/>
      <c r="WHC103" s="11"/>
      <c r="WHI103" s="73"/>
      <c r="WHJ103" s="73"/>
      <c r="WHK103" s="73"/>
      <c r="WHL103" s="73"/>
      <c r="WHM103" s="74"/>
      <c r="WHN103" s="74"/>
      <c r="WHO103" s="77"/>
      <c r="WHP103" s="77"/>
      <c r="WHQ103" s="11"/>
      <c r="WHW103" s="73"/>
      <c r="WHX103" s="73"/>
      <c r="WHY103" s="73"/>
      <c r="WHZ103" s="73"/>
      <c r="WIA103" s="74"/>
      <c r="WIB103" s="74"/>
      <c r="WIC103" s="77"/>
      <c r="WID103" s="77"/>
      <c r="WIE103" s="11"/>
      <c r="WIK103" s="73"/>
      <c r="WIL103" s="73"/>
      <c r="WIM103" s="73"/>
      <c r="WIN103" s="73"/>
      <c r="WIO103" s="74"/>
      <c r="WIP103" s="74"/>
      <c r="WIQ103" s="77"/>
      <c r="WIR103" s="77"/>
      <c r="WIS103" s="11"/>
      <c r="WIY103" s="73"/>
      <c r="WIZ103" s="73"/>
      <c r="WJA103" s="73"/>
      <c r="WJB103" s="73"/>
      <c r="WJC103" s="74"/>
      <c r="WJD103" s="74"/>
      <c r="WJE103" s="77"/>
      <c r="WJF103" s="77"/>
      <c r="WJG103" s="11"/>
      <c r="WJM103" s="73"/>
      <c r="WJN103" s="73"/>
      <c r="WJO103" s="73"/>
      <c r="WJP103" s="73"/>
      <c r="WJQ103" s="74"/>
      <c r="WJR103" s="74"/>
      <c r="WJS103" s="77"/>
      <c r="WJT103" s="77"/>
      <c r="WJU103" s="11"/>
      <c r="WKA103" s="73"/>
      <c r="WKB103" s="73"/>
      <c r="WKC103" s="73"/>
      <c r="WKD103" s="73"/>
      <c r="WKE103" s="74"/>
      <c r="WKF103" s="74"/>
      <c r="WKG103" s="77"/>
      <c r="WKH103" s="77"/>
      <c r="WKI103" s="11"/>
      <c r="WKO103" s="73"/>
      <c r="WKP103" s="73"/>
      <c r="WKQ103" s="73"/>
      <c r="WKR103" s="73"/>
      <c r="WKS103" s="74"/>
      <c r="WKT103" s="74"/>
      <c r="WKU103" s="77"/>
      <c r="WKV103" s="77"/>
      <c r="WKW103" s="11"/>
      <c r="WLC103" s="73"/>
      <c r="WLD103" s="73"/>
      <c r="WLE103" s="73"/>
      <c r="WLF103" s="73"/>
      <c r="WLG103" s="74"/>
      <c r="WLH103" s="74"/>
      <c r="WLI103" s="77"/>
      <c r="WLJ103" s="77"/>
      <c r="WLK103" s="11"/>
      <c r="WLQ103" s="73"/>
      <c r="WLR103" s="73"/>
      <c r="WLS103" s="73"/>
      <c r="WLT103" s="73"/>
      <c r="WLU103" s="74"/>
      <c r="WLV103" s="74"/>
      <c r="WLW103" s="77"/>
      <c r="WLX103" s="77"/>
      <c r="WLY103" s="11"/>
      <c r="WME103" s="73"/>
      <c r="WMF103" s="73"/>
      <c r="WMG103" s="73"/>
      <c r="WMH103" s="73"/>
      <c r="WMI103" s="74"/>
      <c r="WMJ103" s="74"/>
      <c r="WMK103" s="77"/>
      <c r="WML103" s="77"/>
      <c r="WMM103" s="11"/>
      <c r="WMS103" s="73"/>
      <c r="WMT103" s="73"/>
      <c r="WMU103" s="73"/>
      <c r="WMV103" s="73"/>
      <c r="WMW103" s="74"/>
      <c r="WMX103" s="74"/>
      <c r="WMY103" s="77"/>
      <c r="WMZ103" s="77"/>
      <c r="WNA103" s="11"/>
      <c r="WNG103" s="73"/>
      <c r="WNH103" s="73"/>
      <c r="WNI103" s="73"/>
      <c r="WNJ103" s="73"/>
      <c r="WNK103" s="74"/>
      <c r="WNL103" s="74"/>
      <c r="WNM103" s="77"/>
      <c r="WNN103" s="77"/>
      <c r="WNO103" s="11"/>
      <c r="WNU103" s="73"/>
      <c r="WNV103" s="73"/>
      <c r="WNW103" s="73"/>
      <c r="WNX103" s="73"/>
      <c r="WNY103" s="74"/>
      <c r="WNZ103" s="74"/>
      <c r="WOA103" s="77"/>
      <c r="WOB103" s="77"/>
      <c r="WOC103" s="11"/>
      <c r="WOI103" s="73"/>
      <c r="WOJ103" s="73"/>
      <c r="WOK103" s="73"/>
      <c r="WOL103" s="73"/>
      <c r="WOM103" s="74"/>
      <c r="WON103" s="74"/>
      <c r="WOO103" s="77"/>
      <c r="WOP103" s="77"/>
      <c r="WOQ103" s="11"/>
      <c r="WOW103" s="73"/>
      <c r="WOX103" s="73"/>
      <c r="WOY103" s="73"/>
      <c r="WOZ103" s="73"/>
      <c r="WPA103" s="74"/>
      <c r="WPB103" s="74"/>
      <c r="WPC103" s="77"/>
      <c r="WPD103" s="77"/>
      <c r="WPE103" s="11"/>
      <c r="WPK103" s="73"/>
      <c r="WPL103" s="73"/>
      <c r="WPM103" s="73"/>
      <c r="WPN103" s="73"/>
      <c r="WPO103" s="74"/>
      <c r="WPP103" s="74"/>
      <c r="WPQ103" s="77"/>
      <c r="WPR103" s="77"/>
      <c r="WPS103" s="11"/>
      <c r="WPY103" s="73"/>
      <c r="WPZ103" s="73"/>
      <c r="WQA103" s="73"/>
      <c r="WQB103" s="73"/>
      <c r="WQC103" s="74"/>
      <c r="WQD103" s="74"/>
      <c r="WQE103" s="77"/>
      <c r="WQF103" s="77"/>
      <c r="WQG103" s="11"/>
      <c r="WQM103" s="73"/>
      <c r="WQN103" s="73"/>
      <c r="WQO103" s="73"/>
      <c r="WQP103" s="73"/>
      <c r="WQQ103" s="74"/>
      <c r="WQR103" s="74"/>
      <c r="WQS103" s="77"/>
      <c r="WQT103" s="77"/>
      <c r="WQU103" s="11"/>
      <c r="WRA103" s="73"/>
      <c r="WRB103" s="73"/>
      <c r="WRC103" s="73"/>
      <c r="WRD103" s="73"/>
      <c r="WRE103" s="74"/>
      <c r="WRF103" s="74"/>
      <c r="WRG103" s="77"/>
      <c r="WRH103" s="77"/>
      <c r="WRI103" s="11"/>
      <c r="WRO103" s="73"/>
      <c r="WRP103" s="73"/>
      <c r="WRQ103" s="73"/>
      <c r="WRR103" s="73"/>
      <c r="WRS103" s="74"/>
      <c r="WRT103" s="74"/>
      <c r="WRU103" s="77"/>
      <c r="WRV103" s="77"/>
      <c r="WRW103" s="11"/>
      <c r="WSC103" s="73"/>
      <c r="WSD103" s="73"/>
      <c r="WSE103" s="73"/>
      <c r="WSF103" s="73"/>
      <c r="WSG103" s="74"/>
      <c r="WSH103" s="74"/>
      <c r="WSI103" s="77"/>
      <c r="WSJ103" s="77"/>
      <c r="WSK103" s="11"/>
      <c r="WSQ103" s="73"/>
      <c r="WSR103" s="73"/>
      <c r="WSS103" s="73"/>
      <c r="WST103" s="73"/>
      <c r="WSU103" s="74"/>
      <c r="WSV103" s="74"/>
      <c r="WSW103" s="77"/>
      <c r="WSX103" s="77"/>
      <c r="WSY103" s="11"/>
      <c r="WTE103" s="73"/>
      <c r="WTF103" s="73"/>
      <c r="WTG103" s="73"/>
      <c r="WTH103" s="73"/>
      <c r="WTI103" s="74"/>
      <c r="WTJ103" s="74"/>
      <c r="WTK103" s="77"/>
      <c r="WTL103" s="77"/>
      <c r="WTM103" s="11"/>
      <c r="WTS103" s="73"/>
      <c r="WTT103" s="73"/>
      <c r="WTU103" s="73"/>
      <c r="WTV103" s="73"/>
      <c r="WTW103" s="74"/>
      <c r="WTX103" s="74"/>
      <c r="WTY103" s="77"/>
      <c r="WTZ103" s="77"/>
      <c r="WUA103" s="11"/>
      <c r="WUG103" s="73"/>
      <c r="WUH103" s="73"/>
      <c r="WUI103" s="73"/>
      <c r="WUJ103" s="73"/>
      <c r="WUK103" s="74"/>
      <c r="WUL103" s="74"/>
      <c r="WUM103" s="77"/>
      <c r="WUN103" s="77"/>
      <c r="WUO103" s="11"/>
      <c r="WUU103" s="73"/>
      <c r="WUV103" s="73"/>
      <c r="WUW103" s="73"/>
      <c r="WUX103" s="73"/>
      <c r="WUY103" s="74"/>
      <c r="WUZ103" s="74"/>
      <c r="WVA103" s="77"/>
      <c r="WVB103" s="77"/>
      <c r="WVC103" s="11"/>
      <c r="WVI103" s="73"/>
      <c r="WVJ103" s="73"/>
      <c r="WVK103" s="73"/>
      <c r="WVL103" s="73"/>
      <c r="WVM103" s="74"/>
      <c r="WVN103" s="74"/>
      <c r="WVO103" s="77"/>
      <c r="WVP103" s="77"/>
      <c r="WVQ103" s="11"/>
      <c r="WVW103" s="73"/>
      <c r="WVX103" s="73"/>
      <c r="WVY103" s="73"/>
      <c r="WVZ103" s="73"/>
      <c r="WWA103" s="74"/>
      <c r="WWB103" s="74"/>
      <c r="WWC103" s="77"/>
      <c r="WWD103" s="77"/>
      <c r="WWE103" s="11"/>
      <c r="WWK103" s="73"/>
      <c r="WWL103" s="73"/>
      <c r="WWM103" s="73"/>
      <c r="WWN103" s="73"/>
      <c r="WWO103" s="74"/>
      <c r="WWP103" s="74"/>
      <c r="WWQ103" s="77"/>
      <c r="WWR103" s="77"/>
      <c r="WWS103" s="11"/>
      <c r="WWY103" s="73"/>
      <c r="WWZ103" s="73"/>
      <c r="WXA103" s="73"/>
      <c r="WXB103" s="73"/>
      <c r="WXC103" s="74"/>
      <c r="WXD103" s="74"/>
      <c r="WXE103" s="77"/>
      <c r="WXF103" s="77"/>
      <c r="WXG103" s="11"/>
      <c r="WXM103" s="73"/>
      <c r="WXN103" s="73"/>
      <c r="WXO103" s="73"/>
      <c r="WXP103" s="73"/>
      <c r="WXQ103" s="74"/>
      <c r="WXR103" s="74"/>
      <c r="WXS103" s="77"/>
      <c r="WXT103" s="77"/>
      <c r="WXU103" s="11"/>
      <c r="WYA103" s="73"/>
      <c r="WYB103" s="73"/>
      <c r="WYC103" s="73"/>
      <c r="WYD103" s="73"/>
      <c r="WYE103" s="74"/>
      <c r="WYF103" s="74"/>
      <c r="WYG103" s="77"/>
      <c r="WYH103" s="77"/>
      <c r="WYI103" s="11"/>
      <c r="WYO103" s="73"/>
      <c r="WYP103" s="73"/>
      <c r="WYQ103" s="73"/>
      <c r="WYR103" s="73"/>
      <c r="WYS103" s="74"/>
      <c r="WYT103" s="74"/>
      <c r="WYU103" s="77"/>
      <c r="WYV103" s="77"/>
      <c r="WYW103" s="11"/>
      <c r="WZC103" s="73"/>
      <c r="WZD103" s="73"/>
      <c r="WZE103" s="73"/>
      <c r="WZF103" s="73"/>
      <c r="WZG103" s="74"/>
      <c r="WZH103" s="74"/>
      <c r="WZI103" s="77"/>
      <c r="WZJ103" s="77"/>
      <c r="WZK103" s="11"/>
      <c r="WZQ103" s="73"/>
      <c r="WZR103" s="73"/>
      <c r="WZS103" s="73"/>
      <c r="WZT103" s="73"/>
      <c r="WZU103" s="74"/>
      <c r="WZV103" s="74"/>
      <c r="WZW103" s="77"/>
      <c r="WZX103" s="77"/>
      <c r="WZY103" s="11"/>
      <c r="XAE103" s="73"/>
      <c r="XAF103" s="73"/>
      <c r="XAG103" s="73"/>
      <c r="XAH103" s="73"/>
      <c r="XAI103" s="74"/>
      <c r="XAJ103" s="74"/>
      <c r="XAK103" s="77"/>
      <c r="XAL103" s="77"/>
      <c r="XAM103" s="11"/>
      <c r="XAS103" s="73"/>
      <c r="XAT103" s="73"/>
      <c r="XAU103" s="73"/>
      <c r="XAV103" s="73"/>
      <c r="XAW103" s="74"/>
      <c r="XAX103" s="74"/>
      <c r="XAY103" s="77"/>
      <c r="XAZ103" s="77"/>
      <c r="XBA103" s="11"/>
      <c r="XBG103" s="73"/>
      <c r="XBH103" s="73"/>
      <c r="XBI103" s="73"/>
      <c r="XBJ103" s="73"/>
      <c r="XBK103" s="74"/>
      <c r="XBL103" s="74"/>
      <c r="XBM103" s="77"/>
      <c r="XBN103" s="77"/>
      <c r="XBO103" s="11"/>
      <c r="XBU103" s="73"/>
      <c r="XBV103" s="73"/>
      <c r="XBW103" s="73"/>
      <c r="XBX103" s="73"/>
      <c r="XBY103" s="74"/>
      <c r="XBZ103" s="74"/>
      <c r="XCA103" s="77"/>
      <c r="XCB103" s="77"/>
      <c r="XCC103" s="11"/>
      <c r="XCI103" s="73"/>
      <c r="XCJ103" s="73"/>
      <c r="XCK103" s="73"/>
      <c r="XCL103" s="73"/>
      <c r="XCM103" s="74"/>
      <c r="XCN103" s="74"/>
      <c r="XCO103" s="77"/>
      <c r="XCP103" s="77"/>
      <c r="XCQ103" s="11"/>
      <c r="XCW103" s="73"/>
      <c r="XCX103" s="73"/>
      <c r="XCY103" s="73"/>
      <c r="XCZ103" s="73"/>
      <c r="XDA103" s="74"/>
      <c r="XDB103" s="74"/>
      <c r="XDC103" s="77"/>
      <c r="XDD103" s="77"/>
      <c r="XDE103" s="11"/>
      <c r="XDK103" s="73"/>
      <c r="XDL103" s="73"/>
      <c r="XDM103" s="73"/>
      <c r="XDN103" s="73"/>
      <c r="XDO103" s="74"/>
      <c r="XDP103" s="74"/>
      <c r="XDQ103" s="77"/>
      <c r="XDR103" s="77"/>
      <c r="XDS103" s="11"/>
      <c r="XDY103" s="73"/>
      <c r="XDZ103" s="73"/>
      <c r="XEA103" s="73"/>
      <c r="XEB103" s="73"/>
      <c r="XEC103" s="74"/>
      <c r="XED103" s="74"/>
      <c r="XEE103" s="77"/>
      <c r="XEF103" s="77"/>
      <c r="XEG103" s="11"/>
      <c r="XEM103" s="73"/>
      <c r="XEN103" s="73"/>
      <c r="XEO103" s="73"/>
      <c r="XEP103" s="73"/>
      <c r="XEQ103" s="74"/>
      <c r="XER103" s="74"/>
      <c r="XES103" s="77"/>
      <c r="XET103" s="77"/>
      <c r="XEU103" s="11"/>
      <c r="XFA103" s="73"/>
      <c r="XFB103" s="73"/>
      <c r="XFC103" s="73"/>
      <c r="XFD103" s="73"/>
    </row>
    <row r="104" spans="1:5119 5125:6141 6147:7163 7169:12287 12293:13309 13315:14331 14337:16384" x14ac:dyDescent="0.2">
      <c r="A104" s="73">
        <v>665587</v>
      </c>
      <c r="B104" s="73">
        <f>+_xlfn.XLOOKUP(A104,'[1]padron 2703'!A:A,'[1]padron 2703'!B:B,0)</f>
        <v>954407</v>
      </c>
      <c r="C104" s="73" t="str">
        <f>+_xlfn.XLOOKUP(A104,'[1]padron 2703'!A:A,'[1]padron 2703'!N:N,0)</f>
        <v>7791337009608</v>
      </c>
      <c r="D104" s="73" t="str">
        <f>+_xlfn.XLOOKUP(A104,'[1]padron 2703'!A:A,'[1]padron 2703'!D:D,0)</f>
        <v xml:space="preserve">LAPO LS.DANETTE CHOCO 4X3 380X                    </v>
      </c>
      <c r="E104" s="74">
        <f>+_xlfn.XLOOKUP(A104,'[1]padron 2703'!A:A,'[1]padron 2703'!I:I,0)</f>
        <v>7272.4560000000001</v>
      </c>
      <c r="F104" s="74" t="s">
        <v>690</v>
      </c>
      <c r="G104" s="77">
        <v>46125</v>
      </c>
      <c r="H104" s="77">
        <v>46142</v>
      </c>
      <c r="O104" s="73"/>
      <c r="P104" s="73"/>
      <c r="Q104" s="73"/>
      <c r="R104" s="73"/>
      <c r="S104" s="74"/>
      <c r="T104" s="74"/>
      <c r="U104" s="77"/>
      <c r="V104" s="77"/>
      <c r="W104" s="11"/>
      <c r="AC104" s="73"/>
      <c r="AD104" s="73"/>
      <c r="AE104" s="73"/>
      <c r="AF104" s="73"/>
      <c r="AG104" s="74"/>
      <c r="AH104" s="74"/>
      <c r="AI104" s="77"/>
      <c r="AJ104" s="77"/>
      <c r="AK104" s="11"/>
      <c r="AQ104" s="73"/>
      <c r="AR104" s="73"/>
      <c r="AS104" s="73"/>
      <c r="AT104" s="73"/>
      <c r="AU104" s="74"/>
      <c r="AV104" s="74"/>
      <c r="AW104" s="77"/>
      <c r="AX104" s="77"/>
      <c r="AY104" s="11"/>
      <c r="BE104" s="73"/>
      <c r="BF104" s="73"/>
      <c r="BG104" s="73"/>
      <c r="BH104" s="73"/>
      <c r="BI104" s="74"/>
      <c r="BJ104" s="74"/>
      <c r="BK104" s="77"/>
      <c r="BL104" s="77"/>
      <c r="BM104" s="11"/>
      <c r="BS104" s="73"/>
      <c r="BT104" s="73"/>
      <c r="BU104" s="73"/>
      <c r="BV104" s="73"/>
      <c r="BW104" s="74"/>
      <c r="BX104" s="74"/>
      <c r="BY104" s="77"/>
      <c r="BZ104" s="77"/>
      <c r="CA104" s="11"/>
      <c r="CG104" s="73"/>
      <c r="CH104" s="73"/>
      <c r="CI104" s="73"/>
      <c r="CJ104" s="73"/>
      <c r="CK104" s="74"/>
      <c r="CL104" s="74"/>
      <c r="CM104" s="77"/>
      <c r="CN104" s="77"/>
      <c r="CO104" s="11"/>
      <c r="CU104" s="73"/>
      <c r="CV104" s="73"/>
      <c r="CW104" s="73"/>
      <c r="CX104" s="73"/>
      <c r="CY104" s="74"/>
      <c r="CZ104" s="74"/>
      <c r="DA104" s="77"/>
      <c r="DB104" s="77"/>
      <c r="DC104" s="11"/>
      <c r="DI104" s="73"/>
      <c r="DJ104" s="73"/>
      <c r="DK104" s="73"/>
      <c r="DL104" s="73"/>
      <c r="DM104" s="74"/>
      <c r="DN104" s="74"/>
      <c r="DO104" s="77"/>
      <c r="DP104" s="77"/>
      <c r="DQ104" s="11"/>
      <c r="DW104" s="73"/>
      <c r="DX104" s="73"/>
      <c r="DY104" s="73"/>
      <c r="DZ104" s="73"/>
      <c r="EA104" s="74"/>
      <c r="EB104" s="74"/>
      <c r="EC104" s="77"/>
      <c r="ED104" s="77"/>
      <c r="EE104" s="11"/>
      <c r="EK104" s="73"/>
      <c r="EL104" s="73"/>
      <c r="EM104" s="73"/>
      <c r="EN104" s="73"/>
      <c r="EO104" s="74"/>
      <c r="EP104" s="74"/>
      <c r="EQ104" s="77"/>
      <c r="ER104" s="77"/>
      <c r="ES104" s="11"/>
      <c r="EY104" s="73"/>
      <c r="EZ104" s="73"/>
      <c r="FA104" s="73"/>
      <c r="FB104" s="73"/>
      <c r="FC104" s="74"/>
      <c r="FD104" s="74"/>
      <c r="FE104" s="77"/>
      <c r="FF104" s="77"/>
      <c r="FG104" s="11"/>
      <c r="FM104" s="73"/>
      <c r="FN104" s="73"/>
      <c r="FO104" s="73"/>
      <c r="FP104" s="73"/>
      <c r="FQ104" s="74"/>
      <c r="FR104" s="74"/>
      <c r="FS104" s="77"/>
      <c r="FT104" s="77"/>
      <c r="FU104" s="11"/>
      <c r="GA104" s="73"/>
      <c r="GB104" s="73"/>
      <c r="GC104" s="73"/>
      <c r="GD104" s="73"/>
      <c r="GE104" s="74"/>
      <c r="GF104" s="74"/>
      <c r="GG104" s="77"/>
      <c r="GH104" s="77"/>
      <c r="GI104" s="11"/>
      <c r="GO104" s="73"/>
      <c r="GP104" s="73"/>
      <c r="GQ104" s="73"/>
      <c r="GR104" s="73"/>
      <c r="GS104" s="74"/>
      <c r="GT104" s="74"/>
      <c r="GU104" s="77"/>
      <c r="GV104" s="77"/>
      <c r="GW104" s="11"/>
      <c r="HC104" s="73"/>
      <c r="HD104" s="73"/>
      <c r="HE104" s="73"/>
      <c r="HF104" s="73"/>
      <c r="HG104" s="74"/>
      <c r="HH104" s="74"/>
      <c r="HI104" s="77"/>
      <c r="HJ104" s="77"/>
      <c r="HK104" s="11"/>
      <c r="HQ104" s="73"/>
      <c r="HR104" s="73"/>
      <c r="HS104" s="73"/>
      <c r="HT104" s="73"/>
      <c r="HU104" s="74"/>
      <c r="HV104" s="74"/>
      <c r="HW104" s="77"/>
      <c r="HX104" s="77"/>
      <c r="HY104" s="11"/>
      <c r="IE104" s="73"/>
      <c r="IF104" s="73"/>
      <c r="IG104" s="73"/>
      <c r="IH104" s="73"/>
      <c r="II104" s="74"/>
      <c r="IJ104" s="74"/>
      <c r="IK104" s="77"/>
      <c r="IL104" s="77"/>
      <c r="IM104" s="11"/>
      <c r="IS104" s="73"/>
      <c r="IT104" s="73"/>
      <c r="IU104" s="73"/>
      <c r="IV104" s="73"/>
      <c r="IW104" s="74"/>
      <c r="IX104" s="74"/>
      <c r="IY104" s="77"/>
      <c r="IZ104" s="77"/>
      <c r="JA104" s="11"/>
      <c r="JG104" s="73"/>
      <c r="JH104" s="73"/>
      <c r="JI104" s="73"/>
      <c r="JJ104" s="73"/>
      <c r="JK104" s="74"/>
      <c r="JL104" s="74"/>
      <c r="JM104" s="77"/>
      <c r="JN104" s="77"/>
      <c r="JO104" s="11"/>
      <c r="JU104" s="73"/>
      <c r="JV104" s="73"/>
      <c r="JW104" s="73"/>
      <c r="JX104" s="73"/>
      <c r="JY104" s="74"/>
      <c r="JZ104" s="74"/>
      <c r="KA104" s="77"/>
      <c r="KB104" s="77"/>
      <c r="KC104" s="11"/>
      <c r="KI104" s="73"/>
      <c r="KJ104" s="73"/>
      <c r="KK104" s="73"/>
      <c r="KL104" s="73"/>
      <c r="KM104" s="74"/>
      <c r="KN104" s="74"/>
      <c r="KO104" s="77"/>
      <c r="KP104" s="77"/>
      <c r="KQ104" s="11"/>
      <c r="KW104" s="73"/>
      <c r="KX104" s="73"/>
      <c r="KY104" s="73"/>
      <c r="KZ104" s="73"/>
      <c r="LA104" s="74"/>
      <c r="LB104" s="74"/>
      <c r="LC104" s="77"/>
      <c r="LD104" s="77"/>
      <c r="LE104" s="11"/>
      <c r="LK104" s="73"/>
      <c r="LL104" s="73"/>
      <c r="LM104" s="73"/>
      <c r="LN104" s="73"/>
      <c r="LO104" s="74"/>
      <c r="LP104" s="74"/>
      <c r="LQ104" s="77"/>
      <c r="LR104" s="77"/>
      <c r="LS104" s="11"/>
      <c r="LY104" s="73"/>
      <c r="LZ104" s="73"/>
      <c r="MA104" s="73"/>
      <c r="MB104" s="73"/>
      <c r="MC104" s="74"/>
      <c r="MD104" s="74"/>
      <c r="ME104" s="77"/>
      <c r="MF104" s="77"/>
      <c r="MG104" s="11"/>
      <c r="MM104" s="73"/>
      <c r="MN104" s="73"/>
      <c r="MO104" s="73"/>
      <c r="MP104" s="73"/>
      <c r="MQ104" s="74"/>
      <c r="MR104" s="74"/>
      <c r="MS104" s="77"/>
      <c r="MT104" s="77"/>
      <c r="MU104" s="11"/>
      <c r="NA104" s="73"/>
      <c r="NB104" s="73"/>
      <c r="NC104" s="73"/>
      <c r="ND104" s="73"/>
      <c r="NE104" s="74"/>
      <c r="NF104" s="74"/>
      <c r="NG104" s="77"/>
      <c r="NH104" s="77"/>
      <c r="NI104" s="11"/>
      <c r="NO104" s="73"/>
      <c r="NP104" s="73"/>
      <c r="NQ104" s="73"/>
      <c r="NR104" s="73"/>
      <c r="NS104" s="74"/>
      <c r="NT104" s="74"/>
      <c r="NU104" s="77"/>
      <c r="NV104" s="77"/>
      <c r="NW104" s="11"/>
      <c r="OC104" s="73"/>
      <c r="OD104" s="73"/>
      <c r="OE104" s="73"/>
      <c r="OF104" s="73"/>
      <c r="OG104" s="74"/>
      <c r="OH104" s="74"/>
      <c r="OI104" s="77"/>
      <c r="OJ104" s="77"/>
      <c r="OK104" s="11"/>
      <c r="OQ104" s="73"/>
      <c r="OR104" s="73"/>
      <c r="OS104" s="73"/>
      <c r="OT104" s="73"/>
      <c r="OU104" s="74"/>
      <c r="OV104" s="74"/>
      <c r="OW104" s="77"/>
      <c r="OX104" s="77"/>
      <c r="OY104" s="11"/>
      <c r="PE104" s="73"/>
      <c r="PF104" s="73"/>
      <c r="PG104" s="73"/>
      <c r="PH104" s="73"/>
      <c r="PI104" s="74"/>
      <c r="PJ104" s="74"/>
      <c r="PK104" s="77"/>
      <c r="PL104" s="77"/>
      <c r="PM104" s="11"/>
      <c r="PS104" s="73"/>
      <c r="PT104" s="73"/>
      <c r="PU104" s="73"/>
      <c r="PV104" s="73"/>
      <c r="PW104" s="74"/>
      <c r="PX104" s="74"/>
      <c r="PY104" s="77"/>
      <c r="PZ104" s="77"/>
      <c r="QA104" s="11"/>
      <c r="QG104" s="73"/>
      <c r="QH104" s="73"/>
      <c r="QI104" s="73"/>
      <c r="QJ104" s="73"/>
      <c r="QK104" s="74"/>
      <c r="QL104" s="74"/>
      <c r="QM104" s="77"/>
      <c r="QN104" s="77"/>
      <c r="QO104" s="11"/>
      <c r="QU104" s="73"/>
      <c r="QV104" s="73"/>
      <c r="QW104" s="73"/>
      <c r="QX104" s="73"/>
      <c r="QY104" s="74"/>
      <c r="QZ104" s="74"/>
      <c r="RA104" s="77"/>
      <c r="RB104" s="77"/>
      <c r="RC104" s="11"/>
      <c r="RI104" s="73"/>
      <c r="RJ104" s="73"/>
      <c r="RK104" s="73"/>
      <c r="RL104" s="73"/>
      <c r="RM104" s="74"/>
      <c r="RN104" s="74"/>
      <c r="RO104" s="77"/>
      <c r="RP104" s="77"/>
      <c r="RQ104" s="11"/>
      <c r="RW104" s="73"/>
      <c r="RX104" s="73"/>
      <c r="RY104" s="73"/>
      <c r="RZ104" s="73"/>
      <c r="SA104" s="74"/>
      <c r="SB104" s="74"/>
      <c r="SC104" s="77"/>
      <c r="SD104" s="77"/>
      <c r="SE104" s="11"/>
      <c r="SK104" s="73"/>
      <c r="SL104" s="73"/>
      <c r="SM104" s="73"/>
      <c r="SN104" s="73"/>
      <c r="SO104" s="74"/>
      <c r="SP104" s="74"/>
      <c r="SQ104" s="77"/>
      <c r="SR104" s="77"/>
      <c r="SS104" s="11"/>
      <c r="SY104" s="73"/>
      <c r="SZ104" s="73"/>
      <c r="TA104" s="73"/>
      <c r="TB104" s="73"/>
      <c r="TC104" s="74"/>
      <c r="TD104" s="74"/>
      <c r="TE104" s="77"/>
      <c r="TF104" s="77"/>
      <c r="TG104" s="11"/>
      <c r="TM104" s="73"/>
      <c r="TN104" s="73"/>
      <c r="TO104" s="73"/>
      <c r="TP104" s="73"/>
      <c r="TQ104" s="74"/>
      <c r="TR104" s="74"/>
      <c r="TS104" s="77"/>
      <c r="TT104" s="77"/>
      <c r="TU104" s="11"/>
      <c r="UA104" s="73"/>
      <c r="UB104" s="73"/>
      <c r="UC104" s="73"/>
      <c r="UD104" s="73"/>
      <c r="UE104" s="74"/>
      <c r="UF104" s="74"/>
      <c r="UG104" s="77"/>
      <c r="UH104" s="77"/>
      <c r="UI104" s="11"/>
      <c r="UO104" s="73"/>
      <c r="UP104" s="73"/>
      <c r="UQ104" s="73"/>
      <c r="UR104" s="73"/>
      <c r="US104" s="74"/>
      <c r="UT104" s="74"/>
      <c r="UU104" s="77"/>
      <c r="UV104" s="77"/>
      <c r="UW104" s="11"/>
      <c r="VC104" s="73"/>
      <c r="VD104" s="73"/>
      <c r="VE104" s="73"/>
      <c r="VF104" s="73"/>
      <c r="VG104" s="74"/>
      <c r="VH104" s="74"/>
      <c r="VI104" s="77"/>
      <c r="VJ104" s="77"/>
      <c r="VK104" s="11"/>
      <c r="VQ104" s="73"/>
      <c r="VR104" s="73"/>
      <c r="VS104" s="73"/>
      <c r="VT104" s="73"/>
      <c r="VU104" s="74"/>
      <c r="VV104" s="74"/>
      <c r="VW104" s="77"/>
      <c r="VX104" s="77"/>
      <c r="VY104" s="11"/>
      <c r="WE104" s="73"/>
      <c r="WF104" s="73"/>
      <c r="WG104" s="73"/>
      <c r="WH104" s="73"/>
      <c r="WI104" s="74"/>
      <c r="WJ104" s="74"/>
      <c r="WK104" s="77"/>
      <c r="WL104" s="77"/>
      <c r="WM104" s="11"/>
      <c r="WS104" s="73"/>
      <c r="WT104" s="73"/>
      <c r="WU104" s="73"/>
      <c r="WV104" s="73"/>
      <c r="WW104" s="74"/>
      <c r="WX104" s="74"/>
      <c r="WY104" s="77"/>
      <c r="WZ104" s="77"/>
      <c r="XA104" s="11"/>
      <c r="XG104" s="73"/>
      <c r="XH104" s="73"/>
      <c r="XI104" s="73"/>
      <c r="XJ104" s="73"/>
      <c r="XK104" s="74"/>
      <c r="XL104" s="74"/>
      <c r="XM104" s="77"/>
      <c r="XN104" s="77"/>
      <c r="XO104" s="11"/>
      <c r="XU104" s="73"/>
      <c r="XV104" s="73"/>
      <c r="XW104" s="73"/>
      <c r="XX104" s="73"/>
      <c r="XY104" s="74"/>
      <c r="XZ104" s="74"/>
      <c r="YA104" s="77"/>
      <c r="YB104" s="77"/>
      <c r="YC104" s="11"/>
      <c r="YI104" s="73"/>
      <c r="YJ104" s="73"/>
      <c r="YK104" s="73"/>
      <c r="YL104" s="73"/>
      <c r="YM104" s="74"/>
      <c r="YN104" s="74"/>
      <c r="YO104" s="77"/>
      <c r="YP104" s="77"/>
      <c r="YQ104" s="11"/>
      <c r="YW104" s="73"/>
      <c r="YX104" s="73"/>
      <c r="YY104" s="73"/>
      <c r="YZ104" s="73"/>
      <c r="ZA104" s="74"/>
      <c r="ZB104" s="74"/>
      <c r="ZC104" s="77"/>
      <c r="ZD104" s="77"/>
      <c r="ZE104" s="11"/>
      <c r="ZK104" s="73"/>
      <c r="ZL104" s="73"/>
      <c r="ZM104" s="73"/>
      <c r="ZN104" s="73"/>
      <c r="ZO104" s="74"/>
      <c r="ZP104" s="74"/>
      <c r="ZQ104" s="77"/>
      <c r="ZR104" s="77"/>
      <c r="ZS104" s="11"/>
      <c r="ZY104" s="73"/>
      <c r="ZZ104" s="73"/>
      <c r="AAA104" s="73"/>
      <c r="AAB104" s="73"/>
      <c r="AAC104" s="74"/>
      <c r="AAD104" s="74"/>
      <c r="AAE104" s="77"/>
      <c r="AAF104" s="77"/>
      <c r="AAG104" s="11"/>
      <c r="AAM104" s="73"/>
      <c r="AAN104" s="73"/>
      <c r="AAO104" s="73"/>
      <c r="AAP104" s="73"/>
      <c r="AAQ104" s="74"/>
      <c r="AAR104" s="74"/>
      <c r="AAS104" s="77"/>
      <c r="AAT104" s="77"/>
      <c r="AAU104" s="11"/>
      <c r="ABA104" s="73"/>
      <c r="ABB104" s="73"/>
      <c r="ABC104" s="73"/>
      <c r="ABD104" s="73"/>
      <c r="ABE104" s="74"/>
      <c r="ABF104" s="74"/>
      <c r="ABG104" s="77"/>
      <c r="ABH104" s="77"/>
      <c r="ABI104" s="11"/>
      <c r="ABO104" s="73"/>
      <c r="ABP104" s="73"/>
      <c r="ABQ104" s="73"/>
      <c r="ABR104" s="73"/>
      <c r="ABS104" s="74"/>
      <c r="ABT104" s="74"/>
      <c r="ABU104" s="77"/>
      <c r="ABV104" s="77"/>
      <c r="ABW104" s="11"/>
      <c r="ACC104" s="73"/>
      <c r="ACD104" s="73"/>
      <c r="ACE104" s="73"/>
      <c r="ACF104" s="73"/>
      <c r="ACG104" s="74"/>
      <c r="ACH104" s="74"/>
      <c r="ACI104" s="77"/>
      <c r="ACJ104" s="77"/>
      <c r="ACK104" s="11"/>
      <c r="ACQ104" s="73"/>
      <c r="ACR104" s="73"/>
      <c r="ACS104" s="73"/>
      <c r="ACT104" s="73"/>
      <c r="ACU104" s="74"/>
      <c r="ACV104" s="74"/>
      <c r="ACW104" s="77"/>
      <c r="ACX104" s="77"/>
      <c r="ACY104" s="11"/>
      <c r="ADE104" s="73"/>
      <c r="ADF104" s="73"/>
      <c r="ADG104" s="73"/>
      <c r="ADH104" s="73"/>
      <c r="ADI104" s="74"/>
      <c r="ADJ104" s="74"/>
      <c r="ADK104" s="77"/>
      <c r="ADL104" s="77"/>
      <c r="ADM104" s="11"/>
      <c r="ADS104" s="73"/>
      <c r="ADT104" s="73"/>
      <c r="ADU104" s="73"/>
      <c r="ADV104" s="73"/>
      <c r="ADW104" s="74"/>
      <c r="ADX104" s="74"/>
      <c r="ADY104" s="77"/>
      <c r="ADZ104" s="77"/>
      <c r="AEA104" s="11"/>
      <c r="AEG104" s="73"/>
      <c r="AEH104" s="73"/>
      <c r="AEI104" s="73"/>
      <c r="AEJ104" s="73"/>
      <c r="AEK104" s="74"/>
      <c r="AEL104" s="74"/>
      <c r="AEM104" s="77"/>
      <c r="AEN104" s="77"/>
      <c r="AEO104" s="11"/>
      <c r="AEU104" s="73"/>
      <c r="AEV104" s="73"/>
      <c r="AEW104" s="73"/>
      <c r="AEX104" s="73"/>
      <c r="AEY104" s="74"/>
      <c r="AEZ104" s="74"/>
      <c r="AFA104" s="77"/>
      <c r="AFB104" s="77"/>
      <c r="AFC104" s="11"/>
      <c r="AFI104" s="73"/>
      <c r="AFJ104" s="73"/>
      <c r="AFK104" s="73"/>
      <c r="AFL104" s="73"/>
      <c r="AFM104" s="74"/>
      <c r="AFN104" s="74"/>
      <c r="AFO104" s="77"/>
      <c r="AFP104" s="77"/>
      <c r="AFQ104" s="11"/>
      <c r="AFW104" s="73"/>
      <c r="AFX104" s="73"/>
      <c r="AFY104" s="73"/>
      <c r="AFZ104" s="73"/>
      <c r="AGA104" s="74"/>
      <c r="AGB104" s="74"/>
      <c r="AGC104" s="77"/>
      <c r="AGD104" s="77"/>
      <c r="AGE104" s="11"/>
      <c r="AGK104" s="73"/>
      <c r="AGL104" s="73"/>
      <c r="AGM104" s="73"/>
      <c r="AGN104" s="73"/>
      <c r="AGO104" s="74"/>
      <c r="AGP104" s="74"/>
      <c r="AGQ104" s="77"/>
      <c r="AGR104" s="77"/>
      <c r="AGS104" s="11"/>
      <c r="AGY104" s="73"/>
      <c r="AGZ104" s="73"/>
      <c r="AHA104" s="73"/>
      <c r="AHB104" s="73"/>
      <c r="AHC104" s="74"/>
      <c r="AHD104" s="74"/>
      <c r="AHE104" s="77"/>
      <c r="AHF104" s="77"/>
      <c r="AHG104" s="11"/>
      <c r="AHM104" s="73"/>
      <c r="AHN104" s="73"/>
      <c r="AHO104" s="73"/>
      <c r="AHP104" s="73"/>
      <c r="AHQ104" s="74"/>
      <c r="AHR104" s="74"/>
      <c r="AHS104" s="77"/>
      <c r="AHT104" s="77"/>
      <c r="AHU104" s="11"/>
      <c r="AIA104" s="73"/>
      <c r="AIB104" s="73"/>
      <c r="AIC104" s="73"/>
      <c r="AID104" s="73"/>
      <c r="AIE104" s="74"/>
      <c r="AIF104" s="74"/>
      <c r="AIG104" s="77"/>
      <c r="AIH104" s="77"/>
      <c r="AII104" s="11"/>
      <c r="AIO104" s="73"/>
      <c r="AIP104" s="73"/>
      <c r="AIQ104" s="73"/>
      <c r="AIR104" s="73"/>
      <c r="AIS104" s="74"/>
      <c r="AIT104" s="74"/>
      <c r="AIU104" s="77"/>
      <c r="AIV104" s="77"/>
      <c r="AIW104" s="11"/>
      <c r="AJC104" s="73"/>
      <c r="AJD104" s="73"/>
      <c r="AJE104" s="73"/>
      <c r="AJF104" s="73"/>
      <c r="AJG104" s="74"/>
      <c r="AJH104" s="74"/>
      <c r="AJI104" s="77"/>
      <c r="AJJ104" s="77"/>
      <c r="AJK104" s="11"/>
      <c r="AJQ104" s="73"/>
      <c r="AJR104" s="73"/>
      <c r="AJS104" s="73"/>
      <c r="AJT104" s="73"/>
      <c r="AJU104" s="74"/>
      <c r="AJV104" s="74"/>
      <c r="AJW104" s="77"/>
      <c r="AJX104" s="77"/>
      <c r="AJY104" s="11"/>
      <c r="AKE104" s="73"/>
      <c r="AKF104" s="73"/>
      <c r="AKG104" s="73"/>
      <c r="AKH104" s="73"/>
      <c r="AKI104" s="74"/>
      <c r="AKJ104" s="74"/>
      <c r="AKK104" s="77"/>
      <c r="AKL104" s="77"/>
      <c r="AKM104" s="11"/>
      <c r="AKS104" s="73"/>
      <c r="AKT104" s="73"/>
      <c r="AKU104" s="73"/>
      <c r="AKV104" s="73"/>
      <c r="AKW104" s="74"/>
      <c r="AKX104" s="74"/>
      <c r="AKY104" s="77"/>
      <c r="AKZ104" s="77"/>
      <c r="ALA104" s="11"/>
      <c r="ALG104" s="73"/>
      <c r="ALH104" s="73"/>
      <c r="ALI104" s="73"/>
      <c r="ALJ104" s="73"/>
      <c r="ALK104" s="74"/>
      <c r="ALL104" s="74"/>
      <c r="ALM104" s="77"/>
      <c r="ALN104" s="77"/>
      <c r="ALO104" s="11"/>
      <c r="ALU104" s="73"/>
      <c r="ALV104" s="73"/>
      <c r="ALW104" s="73"/>
      <c r="ALX104" s="73"/>
      <c r="ALY104" s="74"/>
      <c r="ALZ104" s="74"/>
      <c r="AMA104" s="77"/>
      <c r="AMB104" s="77"/>
      <c r="AMC104" s="11"/>
      <c r="AMI104" s="73"/>
      <c r="AMJ104" s="73"/>
      <c r="AMK104" s="73"/>
      <c r="AML104" s="73"/>
      <c r="AMM104" s="74"/>
      <c r="AMN104" s="74"/>
      <c r="AMO104" s="77"/>
      <c r="AMP104" s="77"/>
      <c r="AMQ104" s="11"/>
      <c r="AMW104" s="73"/>
      <c r="AMX104" s="73"/>
      <c r="AMY104" s="73"/>
      <c r="AMZ104" s="73"/>
      <c r="ANA104" s="74"/>
      <c r="ANB104" s="74"/>
      <c r="ANC104" s="77"/>
      <c r="AND104" s="77"/>
      <c r="ANE104" s="11"/>
      <c r="ANK104" s="73"/>
      <c r="ANL104" s="73"/>
      <c r="ANM104" s="73"/>
      <c r="ANN104" s="73"/>
      <c r="ANO104" s="74"/>
      <c r="ANP104" s="74"/>
      <c r="ANQ104" s="77"/>
      <c r="ANR104" s="77"/>
      <c r="ANS104" s="11"/>
      <c r="ANY104" s="73"/>
      <c r="ANZ104" s="73"/>
      <c r="AOA104" s="73"/>
      <c r="AOB104" s="73"/>
      <c r="AOC104" s="74"/>
      <c r="AOD104" s="74"/>
      <c r="AOE104" s="77"/>
      <c r="AOF104" s="77"/>
      <c r="AOG104" s="11"/>
      <c r="AOM104" s="73"/>
      <c r="AON104" s="73"/>
      <c r="AOO104" s="73"/>
      <c r="AOP104" s="73"/>
      <c r="AOQ104" s="74"/>
      <c r="AOR104" s="74"/>
      <c r="AOS104" s="77"/>
      <c r="AOT104" s="77"/>
      <c r="AOU104" s="11"/>
      <c r="APA104" s="73"/>
      <c r="APB104" s="73"/>
      <c r="APC104" s="73"/>
      <c r="APD104" s="73"/>
      <c r="APE104" s="74"/>
      <c r="APF104" s="74"/>
      <c r="APG104" s="77"/>
      <c r="APH104" s="77"/>
      <c r="API104" s="11"/>
      <c r="APO104" s="73"/>
      <c r="APP104" s="73"/>
      <c r="APQ104" s="73"/>
      <c r="APR104" s="73"/>
      <c r="APS104" s="74"/>
      <c r="APT104" s="74"/>
      <c r="APU104" s="77"/>
      <c r="APV104" s="77"/>
      <c r="APW104" s="11"/>
      <c r="AQC104" s="73"/>
      <c r="AQD104" s="73"/>
      <c r="AQE104" s="73"/>
      <c r="AQF104" s="73"/>
      <c r="AQG104" s="74"/>
      <c r="AQH104" s="74"/>
      <c r="AQI104" s="77"/>
      <c r="AQJ104" s="77"/>
      <c r="AQK104" s="11"/>
      <c r="AQQ104" s="73"/>
      <c r="AQR104" s="73"/>
      <c r="AQS104" s="73"/>
      <c r="AQT104" s="73"/>
      <c r="AQU104" s="74"/>
      <c r="AQV104" s="74"/>
      <c r="AQW104" s="77"/>
      <c r="AQX104" s="77"/>
      <c r="AQY104" s="11"/>
      <c r="ARE104" s="73"/>
      <c r="ARF104" s="73"/>
      <c r="ARG104" s="73"/>
      <c r="ARH104" s="73"/>
      <c r="ARI104" s="74"/>
      <c r="ARJ104" s="74"/>
      <c r="ARK104" s="77"/>
      <c r="ARL104" s="77"/>
      <c r="ARM104" s="11"/>
      <c r="ARS104" s="73"/>
      <c r="ART104" s="73"/>
      <c r="ARU104" s="73"/>
      <c r="ARV104" s="73"/>
      <c r="ARW104" s="74"/>
      <c r="ARX104" s="74"/>
      <c r="ARY104" s="77"/>
      <c r="ARZ104" s="77"/>
      <c r="ASA104" s="11"/>
      <c r="ASG104" s="73"/>
      <c r="ASH104" s="73"/>
      <c r="ASI104" s="73"/>
      <c r="ASJ104" s="73"/>
      <c r="ASK104" s="74"/>
      <c r="ASL104" s="74"/>
      <c r="ASM104" s="77"/>
      <c r="ASN104" s="77"/>
      <c r="ASO104" s="11"/>
      <c r="ASU104" s="73"/>
      <c r="ASV104" s="73"/>
      <c r="ASW104" s="73"/>
      <c r="ASX104" s="73"/>
      <c r="ASY104" s="74"/>
      <c r="ASZ104" s="74"/>
      <c r="ATA104" s="77"/>
      <c r="ATB104" s="77"/>
      <c r="ATC104" s="11"/>
      <c r="ATI104" s="73"/>
      <c r="ATJ104" s="73"/>
      <c r="ATK104" s="73"/>
      <c r="ATL104" s="73"/>
      <c r="ATM104" s="74"/>
      <c r="ATN104" s="74"/>
      <c r="ATO104" s="77"/>
      <c r="ATP104" s="77"/>
      <c r="ATQ104" s="11"/>
      <c r="ATW104" s="73"/>
      <c r="ATX104" s="73"/>
      <c r="ATY104" s="73"/>
      <c r="ATZ104" s="73"/>
      <c r="AUA104" s="74"/>
      <c r="AUB104" s="74"/>
      <c r="AUC104" s="77"/>
      <c r="AUD104" s="77"/>
      <c r="AUE104" s="11"/>
      <c r="AUK104" s="73"/>
      <c r="AUL104" s="73"/>
      <c r="AUM104" s="73"/>
      <c r="AUN104" s="73"/>
      <c r="AUO104" s="74"/>
      <c r="AUP104" s="74"/>
      <c r="AUQ104" s="77"/>
      <c r="AUR104" s="77"/>
      <c r="AUS104" s="11"/>
      <c r="AUY104" s="73"/>
      <c r="AUZ104" s="73"/>
      <c r="AVA104" s="73"/>
      <c r="AVB104" s="73"/>
      <c r="AVC104" s="74"/>
      <c r="AVD104" s="74"/>
      <c r="AVE104" s="77"/>
      <c r="AVF104" s="77"/>
      <c r="AVG104" s="11"/>
      <c r="AVM104" s="73"/>
      <c r="AVN104" s="73"/>
      <c r="AVO104" s="73"/>
      <c r="AVP104" s="73"/>
      <c r="AVQ104" s="74"/>
      <c r="AVR104" s="74"/>
      <c r="AVS104" s="77"/>
      <c r="AVT104" s="77"/>
      <c r="AVU104" s="11"/>
      <c r="AWA104" s="73"/>
      <c r="AWB104" s="73"/>
      <c r="AWC104" s="73"/>
      <c r="AWD104" s="73"/>
      <c r="AWE104" s="74"/>
      <c r="AWF104" s="74"/>
      <c r="AWG104" s="77"/>
      <c r="AWH104" s="77"/>
      <c r="AWI104" s="11"/>
      <c r="AWO104" s="73"/>
      <c r="AWP104" s="73"/>
      <c r="AWQ104" s="73"/>
      <c r="AWR104" s="73"/>
      <c r="AWS104" s="74"/>
      <c r="AWT104" s="74"/>
      <c r="AWU104" s="77"/>
      <c r="AWV104" s="77"/>
      <c r="AWW104" s="11"/>
      <c r="AXC104" s="73"/>
      <c r="AXD104" s="73"/>
      <c r="AXE104" s="73"/>
      <c r="AXF104" s="73"/>
      <c r="AXG104" s="74"/>
      <c r="AXH104" s="74"/>
      <c r="AXI104" s="77"/>
      <c r="AXJ104" s="77"/>
      <c r="AXK104" s="11"/>
      <c r="AXQ104" s="73"/>
      <c r="AXR104" s="73"/>
      <c r="AXS104" s="73"/>
      <c r="AXT104" s="73"/>
      <c r="AXU104" s="74"/>
      <c r="AXV104" s="74"/>
      <c r="AXW104" s="77"/>
      <c r="AXX104" s="77"/>
      <c r="AXY104" s="11"/>
      <c r="AYE104" s="73"/>
      <c r="AYF104" s="73"/>
      <c r="AYG104" s="73"/>
      <c r="AYH104" s="73"/>
      <c r="AYI104" s="74"/>
      <c r="AYJ104" s="74"/>
      <c r="AYK104" s="77"/>
      <c r="AYL104" s="77"/>
      <c r="AYM104" s="11"/>
      <c r="AYS104" s="73"/>
      <c r="AYT104" s="73"/>
      <c r="AYU104" s="73"/>
      <c r="AYV104" s="73"/>
      <c r="AYW104" s="74"/>
      <c r="AYX104" s="74"/>
      <c r="AYY104" s="77"/>
      <c r="AYZ104" s="77"/>
      <c r="AZA104" s="11"/>
      <c r="AZG104" s="73"/>
      <c r="AZH104" s="73"/>
      <c r="AZI104" s="73"/>
      <c r="AZJ104" s="73"/>
      <c r="AZK104" s="74"/>
      <c r="AZL104" s="74"/>
      <c r="AZM104" s="77"/>
      <c r="AZN104" s="77"/>
      <c r="AZO104" s="11"/>
      <c r="AZU104" s="73"/>
      <c r="AZV104" s="73"/>
      <c r="AZW104" s="73"/>
      <c r="AZX104" s="73"/>
      <c r="AZY104" s="74"/>
      <c r="AZZ104" s="74"/>
      <c r="BAA104" s="77"/>
      <c r="BAB104" s="77"/>
      <c r="BAC104" s="11"/>
      <c r="BAI104" s="73"/>
      <c r="BAJ104" s="73"/>
      <c r="BAK104" s="73"/>
      <c r="BAL104" s="73"/>
      <c r="BAM104" s="74"/>
      <c r="BAN104" s="74"/>
      <c r="BAO104" s="77"/>
      <c r="BAP104" s="77"/>
      <c r="BAQ104" s="11"/>
      <c r="BAW104" s="73"/>
      <c r="BAX104" s="73"/>
      <c r="BAY104" s="73"/>
      <c r="BAZ104" s="73"/>
      <c r="BBA104" s="74"/>
      <c r="BBB104" s="74"/>
      <c r="BBC104" s="77"/>
      <c r="BBD104" s="77"/>
      <c r="BBE104" s="11"/>
      <c r="BBK104" s="73"/>
      <c r="BBL104" s="73"/>
      <c r="BBM104" s="73"/>
      <c r="BBN104" s="73"/>
      <c r="BBO104" s="74"/>
      <c r="BBP104" s="74"/>
      <c r="BBQ104" s="77"/>
      <c r="BBR104" s="77"/>
      <c r="BBS104" s="11"/>
      <c r="BBY104" s="73"/>
      <c r="BBZ104" s="73"/>
      <c r="BCA104" s="73"/>
      <c r="BCB104" s="73"/>
      <c r="BCC104" s="74"/>
      <c r="BCD104" s="74"/>
      <c r="BCE104" s="77"/>
      <c r="BCF104" s="77"/>
      <c r="BCG104" s="11"/>
      <c r="BCM104" s="73"/>
      <c r="BCN104" s="73"/>
      <c r="BCO104" s="73"/>
      <c r="BCP104" s="73"/>
      <c r="BCQ104" s="74"/>
      <c r="BCR104" s="74"/>
      <c r="BCS104" s="77"/>
      <c r="BCT104" s="77"/>
      <c r="BCU104" s="11"/>
      <c r="BDA104" s="73"/>
      <c r="BDB104" s="73"/>
      <c r="BDC104" s="73"/>
      <c r="BDD104" s="73"/>
      <c r="BDE104" s="74"/>
      <c r="BDF104" s="74"/>
      <c r="BDG104" s="77"/>
      <c r="BDH104" s="77"/>
      <c r="BDI104" s="11"/>
      <c r="BDO104" s="73"/>
      <c r="BDP104" s="73"/>
      <c r="BDQ104" s="73"/>
      <c r="BDR104" s="73"/>
      <c r="BDS104" s="74"/>
      <c r="BDT104" s="74"/>
      <c r="BDU104" s="77"/>
      <c r="BDV104" s="77"/>
      <c r="BDW104" s="11"/>
      <c r="BEC104" s="73"/>
      <c r="BED104" s="73"/>
      <c r="BEE104" s="73"/>
      <c r="BEF104" s="73"/>
      <c r="BEG104" s="74"/>
      <c r="BEH104" s="74"/>
      <c r="BEI104" s="77"/>
      <c r="BEJ104" s="77"/>
      <c r="BEK104" s="11"/>
      <c r="BEQ104" s="73"/>
      <c r="BER104" s="73"/>
      <c r="BES104" s="73"/>
      <c r="BET104" s="73"/>
      <c r="BEU104" s="74"/>
      <c r="BEV104" s="74"/>
      <c r="BEW104" s="77"/>
      <c r="BEX104" s="77"/>
      <c r="BEY104" s="11"/>
      <c r="BFE104" s="73"/>
      <c r="BFF104" s="73"/>
      <c r="BFG104" s="73"/>
      <c r="BFH104" s="73"/>
      <c r="BFI104" s="74"/>
      <c r="BFJ104" s="74"/>
      <c r="BFK104" s="77"/>
      <c r="BFL104" s="77"/>
      <c r="BFM104" s="11"/>
      <c r="BFS104" s="73"/>
      <c r="BFT104" s="73"/>
      <c r="BFU104" s="73"/>
      <c r="BFV104" s="73"/>
      <c r="BFW104" s="74"/>
      <c r="BFX104" s="74"/>
      <c r="BFY104" s="77"/>
      <c r="BFZ104" s="77"/>
      <c r="BGA104" s="11"/>
      <c r="BGG104" s="73"/>
      <c r="BGH104" s="73"/>
      <c r="BGI104" s="73"/>
      <c r="BGJ104" s="73"/>
      <c r="BGK104" s="74"/>
      <c r="BGL104" s="74"/>
      <c r="BGM104" s="77"/>
      <c r="BGN104" s="77"/>
      <c r="BGO104" s="11"/>
      <c r="BGU104" s="73"/>
      <c r="BGV104" s="73"/>
      <c r="BGW104" s="73"/>
      <c r="BGX104" s="73"/>
      <c r="BGY104" s="74"/>
      <c r="BGZ104" s="74"/>
      <c r="BHA104" s="77"/>
      <c r="BHB104" s="77"/>
      <c r="BHC104" s="11"/>
      <c r="BHI104" s="73"/>
      <c r="BHJ104" s="73"/>
      <c r="BHK104" s="73"/>
      <c r="BHL104" s="73"/>
      <c r="BHM104" s="74"/>
      <c r="BHN104" s="74"/>
      <c r="BHO104" s="77"/>
      <c r="BHP104" s="77"/>
      <c r="BHQ104" s="11"/>
      <c r="BHW104" s="73"/>
      <c r="BHX104" s="73"/>
      <c r="BHY104" s="73"/>
      <c r="BHZ104" s="73"/>
      <c r="BIA104" s="74"/>
      <c r="BIB104" s="74"/>
      <c r="BIC104" s="77"/>
      <c r="BID104" s="77"/>
      <c r="BIE104" s="11"/>
      <c r="BIK104" s="73"/>
      <c r="BIL104" s="73"/>
      <c r="BIM104" s="73"/>
      <c r="BIN104" s="73"/>
      <c r="BIO104" s="74"/>
      <c r="BIP104" s="74"/>
      <c r="BIQ104" s="77"/>
      <c r="BIR104" s="77"/>
      <c r="BIS104" s="11"/>
      <c r="BIY104" s="73"/>
      <c r="BIZ104" s="73"/>
      <c r="BJA104" s="73"/>
      <c r="BJB104" s="73"/>
      <c r="BJC104" s="74"/>
      <c r="BJD104" s="74"/>
      <c r="BJE104" s="77"/>
      <c r="BJF104" s="77"/>
      <c r="BJG104" s="11"/>
      <c r="BJM104" s="73"/>
      <c r="BJN104" s="73"/>
      <c r="BJO104" s="73"/>
      <c r="BJP104" s="73"/>
      <c r="BJQ104" s="74"/>
      <c r="BJR104" s="74"/>
      <c r="BJS104" s="77"/>
      <c r="BJT104" s="77"/>
      <c r="BJU104" s="11"/>
      <c r="BKA104" s="73"/>
      <c r="BKB104" s="73"/>
      <c r="BKC104" s="73"/>
      <c r="BKD104" s="73"/>
      <c r="BKE104" s="74"/>
      <c r="BKF104" s="74"/>
      <c r="BKG104" s="77"/>
      <c r="BKH104" s="77"/>
      <c r="BKI104" s="11"/>
      <c r="BKO104" s="73"/>
      <c r="BKP104" s="73"/>
      <c r="BKQ104" s="73"/>
      <c r="BKR104" s="73"/>
      <c r="BKS104" s="74"/>
      <c r="BKT104" s="74"/>
      <c r="BKU104" s="77"/>
      <c r="BKV104" s="77"/>
      <c r="BKW104" s="11"/>
      <c r="BLC104" s="73"/>
      <c r="BLD104" s="73"/>
      <c r="BLE104" s="73"/>
      <c r="BLF104" s="73"/>
      <c r="BLG104" s="74"/>
      <c r="BLH104" s="74"/>
      <c r="BLI104" s="77"/>
      <c r="BLJ104" s="77"/>
      <c r="BLK104" s="11"/>
      <c r="BLQ104" s="73"/>
      <c r="BLR104" s="73"/>
      <c r="BLS104" s="73"/>
      <c r="BLT104" s="73"/>
      <c r="BLU104" s="74"/>
      <c r="BLV104" s="74"/>
      <c r="BLW104" s="77"/>
      <c r="BLX104" s="77"/>
      <c r="BLY104" s="11"/>
      <c r="BME104" s="73"/>
      <c r="BMF104" s="73"/>
      <c r="BMG104" s="73"/>
      <c r="BMH104" s="73"/>
      <c r="BMI104" s="74"/>
      <c r="BMJ104" s="74"/>
      <c r="BMK104" s="77"/>
      <c r="BML104" s="77"/>
      <c r="BMM104" s="11"/>
      <c r="BMS104" s="73"/>
      <c r="BMT104" s="73"/>
      <c r="BMU104" s="73"/>
      <c r="BMV104" s="73"/>
      <c r="BMW104" s="74"/>
      <c r="BMX104" s="74"/>
      <c r="BMY104" s="77"/>
      <c r="BMZ104" s="77"/>
      <c r="BNA104" s="11"/>
      <c r="BNG104" s="73"/>
      <c r="BNH104" s="73"/>
      <c r="BNI104" s="73"/>
      <c r="BNJ104" s="73"/>
      <c r="BNK104" s="74"/>
      <c r="BNL104" s="74"/>
      <c r="BNM104" s="77"/>
      <c r="BNN104" s="77"/>
      <c r="BNO104" s="11"/>
      <c r="BNU104" s="73"/>
      <c r="BNV104" s="73"/>
      <c r="BNW104" s="73"/>
      <c r="BNX104" s="73"/>
      <c r="BNY104" s="74"/>
      <c r="BNZ104" s="74"/>
      <c r="BOA104" s="77"/>
      <c r="BOB104" s="77"/>
      <c r="BOC104" s="11"/>
      <c r="BOI104" s="73"/>
      <c r="BOJ104" s="73"/>
      <c r="BOK104" s="73"/>
      <c r="BOL104" s="73"/>
      <c r="BOM104" s="74"/>
      <c r="BON104" s="74"/>
      <c r="BOO104" s="77"/>
      <c r="BOP104" s="77"/>
      <c r="BOQ104" s="11"/>
      <c r="BOW104" s="73"/>
      <c r="BOX104" s="73"/>
      <c r="BOY104" s="73"/>
      <c r="BOZ104" s="73"/>
      <c r="BPA104" s="74"/>
      <c r="BPB104" s="74"/>
      <c r="BPC104" s="77"/>
      <c r="BPD104" s="77"/>
      <c r="BPE104" s="11"/>
      <c r="BPK104" s="73"/>
      <c r="BPL104" s="73"/>
      <c r="BPM104" s="73"/>
      <c r="BPN104" s="73"/>
      <c r="BPO104" s="74"/>
      <c r="BPP104" s="74"/>
      <c r="BPQ104" s="77"/>
      <c r="BPR104" s="77"/>
      <c r="BPS104" s="11"/>
      <c r="BPY104" s="73"/>
      <c r="BPZ104" s="73"/>
      <c r="BQA104" s="73"/>
      <c r="BQB104" s="73"/>
      <c r="BQC104" s="74"/>
      <c r="BQD104" s="74"/>
      <c r="BQE104" s="77"/>
      <c r="BQF104" s="77"/>
      <c r="BQG104" s="11"/>
      <c r="BQM104" s="73"/>
      <c r="BQN104" s="73"/>
      <c r="BQO104" s="73"/>
      <c r="BQP104" s="73"/>
      <c r="BQQ104" s="74"/>
      <c r="BQR104" s="74"/>
      <c r="BQS104" s="77"/>
      <c r="BQT104" s="77"/>
      <c r="BQU104" s="11"/>
      <c r="BRA104" s="73"/>
      <c r="BRB104" s="73"/>
      <c r="BRC104" s="73"/>
      <c r="BRD104" s="73"/>
      <c r="BRE104" s="74"/>
      <c r="BRF104" s="74"/>
      <c r="BRG104" s="77"/>
      <c r="BRH104" s="77"/>
      <c r="BRI104" s="11"/>
      <c r="BRO104" s="73"/>
      <c r="BRP104" s="73"/>
      <c r="BRQ104" s="73"/>
      <c r="BRR104" s="73"/>
      <c r="BRS104" s="74"/>
      <c r="BRT104" s="74"/>
      <c r="BRU104" s="77"/>
      <c r="BRV104" s="77"/>
      <c r="BRW104" s="11"/>
      <c r="BSC104" s="73"/>
      <c r="BSD104" s="73"/>
      <c r="BSE104" s="73"/>
      <c r="BSF104" s="73"/>
      <c r="BSG104" s="74"/>
      <c r="BSH104" s="74"/>
      <c r="BSI104" s="77"/>
      <c r="BSJ104" s="77"/>
      <c r="BSK104" s="11"/>
      <c r="BSQ104" s="73"/>
      <c r="BSR104" s="73"/>
      <c r="BSS104" s="73"/>
      <c r="BST104" s="73"/>
      <c r="BSU104" s="74"/>
      <c r="BSV104" s="74"/>
      <c r="BSW104" s="77"/>
      <c r="BSX104" s="77"/>
      <c r="BSY104" s="11"/>
      <c r="BTE104" s="73"/>
      <c r="BTF104" s="73"/>
      <c r="BTG104" s="73"/>
      <c r="BTH104" s="73"/>
      <c r="BTI104" s="74"/>
      <c r="BTJ104" s="74"/>
      <c r="BTK104" s="77"/>
      <c r="BTL104" s="77"/>
      <c r="BTM104" s="11"/>
      <c r="BTS104" s="73"/>
      <c r="BTT104" s="73"/>
      <c r="BTU104" s="73"/>
      <c r="BTV104" s="73"/>
      <c r="BTW104" s="74"/>
      <c r="BTX104" s="74"/>
      <c r="BTY104" s="77"/>
      <c r="BTZ104" s="77"/>
      <c r="BUA104" s="11"/>
      <c r="BUG104" s="73"/>
      <c r="BUH104" s="73"/>
      <c r="BUI104" s="73"/>
      <c r="BUJ104" s="73"/>
      <c r="BUK104" s="74"/>
      <c r="BUL104" s="74"/>
      <c r="BUM104" s="77"/>
      <c r="BUN104" s="77"/>
      <c r="BUO104" s="11"/>
      <c r="BUU104" s="73"/>
      <c r="BUV104" s="73"/>
      <c r="BUW104" s="73"/>
      <c r="BUX104" s="73"/>
      <c r="BUY104" s="74"/>
      <c r="BUZ104" s="74"/>
      <c r="BVA104" s="77"/>
      <c r="BVB104" s="77"/>
      <c r="BVC104" s="11"/>
      <c r="BVI104" s="73"/>
      <c r="BVJ104" s="73"/>
      <c r="BVK104" s="73"/>
      <c r="BVL104" s="73"/>
      <c r="BVM104" s="74"/>
      <c r="BVN104" s="74"/>
      <c r="BVO104" s="77"/>
      <c r="BVP104" s="77"/>
      <c r="BVQ104" s="11"/>
      <c r="BVW104" s="73"/>
      <c r="BVX104" s="73"/>
      <c r="BVY104" s="73"/>
      <c r="BVZ104" s="73"/>
      <c r="BWA104" s="74"/>
      <c r="BWB104" s="74"/>
      <c r="BWC104" s="77"/>
      <c r="BWD104" s="77"/>
      <c r="BWE104" s="11"/>
      <c r="BWK104" s="73"/>
      <c r="BWL104" s="73"/>
      <c r="BWM104" s="73"/>
      <c r="BWN104" s="73"/>
      <c r="BWO104" s="74"/>
      <c r="BWP104" s="74"/>
      <c r="BWQ104" s="77"/>
      <c r="BWR104" s="77"/>
      <c r="BWS104" s="11"/>
      <c r="BWY104" s="73"/>
      <c r="BWZ104" s="73"/>
      <c r="BXA104" s="73"/>
      <c r="BXB104" s="73"/>
      <c r="BXC104" s="74"/>
      <c r="BXD104" s="74"/>
      <c r="BXE104" s="77"/>
      <c r="BXF104" s="77"/>
      <c r="BXG104" s="11"/>
      <c r="BXM104" s="73"/>
      <c r="BXN104" s="73"/>
      <c r="BXO104" s="73"/>
      <c r="BXP104" s="73"/>
      <c r="BXQ104" s="74"/>
      <c r="BXR104" s="74"/>
      <c r="BXS104" s="77"/>
      <c r="BXT104" s="77"/>
      <c r="BXU104" s="11"/>
      <c r="BYA104" s="73"/>
      <c r="BYB104" s="73"/>
      <c r="BYC104" s="73"/>
      <c r="BYD104" s="73"/>
      <c r="BYE104" s="74"/>
      <c r="BYF104" s="74"/>
      <c r="BYG104" s="77"/>
      <c r="BYH104" s="77"/>
      <c r="BYI104" s="11"/>
      <c r="BYO104" s="73"/>
      <c r="BYP104" s="73"/>
      <c r="BYQ104" s="73"/>
      <c r="BYR104" s="73"/>
      <c r="BYS104" s="74"/>
      <c r="BYT104" s="74"/>
      <c r="BYU104" s="77"/>
      <c r="BYV104" s="77"/>
      <c r="BYW104" s="11"/>
      <c r="BZC104" s="73"/>
      <c r="BZD104" s="73"/>
      <c r="BZE104" s="73"/>
      <c r="BZF104" s="73"/>
      <c r="BZG104" s="74"/>
      <c r="BZH104" s="74"/>
      <c r="BZI104" s="77"/>
      <c r="BZJ104" s="77"/>
      <c r="BZK104" s="11"/>
      <c r="BZQ104" s="73"/>
      <c r="BZR104" s="73"/>
      <c r="BZS104" s="73"/>
      <c r="BZT104" s="73"/>
      <c r="BZU104" s="74"/>
      <c r="BZV104" s="74"/>
      <c r="BZW104" s="77"/>
      <c r="BZX104" s="77"/>
      <c r="BZY104" s="11"/>
      <c r="CAE104" s="73"/>
      <c r="CAF104" s="73"/>
      <c r="CAG104" s="73"/>
      <c r="CAH104" s="73"/>
      <c r="CAI104" s="74"/>
      <c r="CAJ104" s="74"/>
      <c r="CAK104" s="77"/>
      <c r="CAL104" s="77"/>
      <c r="CAM104" s="11"/>
      <c r="CAS104" s="73"/>
      <c r="CAT104" s="73"/>
      <c r="CAU104" s="73"/>
      <c r="CAV104" s="73"/>
      <c r="CAW104" s="74"/>
      <c r="CAX104" s="74"/>
      <c r="CAY104" s="77"/>
      <c r="CAZ104" s="77"/>
      <c r="CBA104" s="11"/>
      <c r="CBG104" s="73"/>
      <c r="CBH104" s="73"/>
      <c r="CBI104" s="73"/>
      <c r="CBJ104" s="73"/>
      <c r="CBK104" s="74"/>
      <c r="CBL104" s="74"/>
      <c r="CBM104" s="77"/>
      <c r="CBN104" s="77"/>
      <c r="CBO104" s="11"/>
      <c r="CBU104" s="73"/>
      <c r="CBV104" s="73"/>
      <c r="CBW104" s="73"/>
      <c r="CBX104" s="73"/>
      <c r="CBY104" s="74"/>
      <c r="CBZ104" s="74"/>
      <c r="CCA104" s="77"/>
      <c r="CCB104" s="77"/>
      <c r="CCC104" s="11"/>
      <c r="CCI104" s="73"/>
      <c r="CCJ104" s="73"/>
      <c r="CCK104" s="73"/>
      <c r="CCL104" s="73"/>
      <c r="CCM104" s="74"/>
      <c r="CCN104" s="74"/>
      <c r="CCO104" s="77"/>
      <c r="CCP104" s="77"/>
      <c r="CCQ104" s="11"/>
      <c r="CCW104" s="73"/>
      <c r="CCX104" s="73"/>
      <c r="CCY104" s="73"/>
      <c r="CCZ104" s="73"/>
      <c r="CDA104" s="74"/>
      <c r="CDB104" s="74"/>
      <c r="CDC104" s="77"/>
      <c r="CDD104" s="77"/>
      <c r="CDE104" s="11"/>
      <c r="CDK104" s="73"/>
      <c r="CDL104" s="73"/>
      <c r="CDM104" s="73"/>
      <c r="CDN104" s="73"/>
      <c r="CDO104" s="74"/>
      <c r="CDP104" s="74"/>
      <c r="CDQ104" s="77"/>
      <c r="CDR104" s="77"/>
      <c r="CDS104" s="11"/>
      <c r="CDY104" s="73"/>
      <c r="CDZ104" s="73"/>
      <c r="CEA104" s="73"/>
      <c r="CEB104" s="73"/>
      <c r="CEC104" s="74"/>
      <c r="CED104" s="74"/>
      <c r="CEE104" s="77"/>
      <c r="CEF104" s="77"/>
      <c r="CEG104" s="11"/>
      <c r="CEM104" s="73"/>
      <c r="CEN104" s="73"/>
      <c r="CEO104" s="73"/>
      <c r="CEP104" s="73"/>
      <c r="CEQ104" s="74"/>
      <c r="CER104" s="74"/>
      <c r="CES104" s="77"/>
      <c r="CET104" s="77"/>
      <c r="CEU104" s="11"/>
      <c r="CFA104" s="73"/>
      <c r="CFB104" s="73"/>
      <c r="CFC104" s="73"/>
      <c r="CFD104" s="73"/>
      <c r="CFE104" s="74"/>
      <c r="CFF104" s="74"/>
      <c r="CFG104" s="77"/>
      <c r="CFH104" s="77"/>
      <c r="CFI104" s="11"/>
      <c r="CFO104" s="73"/>
      <c r="CFP104" s="73"/>
      <c r="CFQ104" s="73"/>
      <c r="CFR104" s="73"/>
      <c r="CFS104" s="74"/>
      <c r="CFT104" s="74"/>
      <c r="CFU104" s="77"/>
      <c r="CFV104" s="77"/>
      <c r="CFW104" s="11"/>
      <c r="CGC104" s="73"/>
      <c r="CGD104" s="73"/>
      <c r="CGE104" s="73"/>
      <c r="CGF104" s="73"/>
      <c r="CGG104" s="74"/>
      <c r="CGH104" s="74"/>
      <c r="CGI104" s="77"/>
      <c r="CGJ104" s="77"/>
      <c r="CGK104" s="11"/>
      <c r="CGQ104" s="73"/>
      <c r="CGR104" s="73"/>
      <c r="CGS104" s="73"/>
      <c r="CGT104" s="73"/>
      <c r="CGU104" s="74"/>
      <c r="CGV104" s="74"/>
      <c r="CGW104" s="77"/>
      <c r="CGX104" s="77"/>
      <c r="CGY104" s="11"/>
      <c r="CHE104" s="73"/>
      <c r="CHF104" s="73"/>
      <c r="CHG104" s="73"/>
      <c r="CHH104" s="73"/>
      <c r="CHI104" s="74"/>
      <c r="CHJ104" s="74"/>
      <c r="CHK104" s="77"/>
      <c r="CHL104" s="77"/>
      <c r="CHM104" s="11"/>
      <c r="CHS104" s="73"/>
      <c r="CHT104" s="73"/>
      <c r="CHU104" s="73"/>
      <c r="CHV104" s="73"/>
      <c r="CHW104" s="74"/>
      <c r="CHX104" s="74"/>
      <c r="CHY104" s="77"/>
      <c r="CHZ104" s="77"/>
      <c r="CIA104" s="11"/>
      <c r="CIG104" s="73"/>
      <c r="CIH104" s="73"/>
      <c r="CII104" s="73"/>
      <c r="CIJ104" s="73"/>
      <c r="CIK104" s="74"/>
      <c r="CIL104" s="74"/>
      <c r="CIM104" s="77"/>
      <c r="CIN104" s="77"/>
      <c r="CIO104" s="11"/>
      <c r="CIU104" s="73"/>
      <c r="CIV104" s="73"/>
      <c r="CIW104" s="73"/>
      <c r="CIX104" s="73"/>
      <c r="CIY104" s="74"/>
      <c r="CIZ104" s="74"/>
      <c r="CJA104" s="77"/>
      <c r="CJB104" s="77"/>
      <c r="CJC104" s="11"/>
      <c r="CJI104" s="73"/>
      <c r="CJJ104" s="73"/>
      <c r="CJK104" s="73"/>
      <c r="CJL104" s="73"/>
      <c r="CJM104" s="74"/>
      <c r="CJN104" s="74"/>
      <c r="CJO104" s="77"/>
      <c r="CJP104" s="77"/>
      <c r="CJQ104" s="11"/>
      <c r="CJW104" s="73"/>
      <c r="CJX104" s="73"/>
      <c r="CJY104" s="73"/>
      <c r="CJZ104" s="73"/>
      <c r="CKA104" s="74"/>
      <c r="CKB104" s="74"/>
      <c r="CKC104" s="77"/>
      <c r="CKD104" s="77"/>
      <c r="CKE104" s="11"/>
      <c r="CKK104" s="73"/>
      <c r="CKL104" s="73"/>
      <c r="CKM104" s="73"/>
      <c r="CKN104" s="73"/>
      <c r="CKO104" s="74"/>
      <c r="CKP104" s="74"/>
      <c r="CKQ104" s="77"/>
      <c r="CKR104" s="77"/>
      <c r="CKS104" s="11"/>
      <c r="CKY104" s="73"/>
      <c r="CKZ104" s="73"/>
      <c r="CLA104" s="73"/>
      <c r="CLB104" s="73"/>
      <c r="CLC104" s="74"/>
      <c r="CLD104" s="74"/>
      <c r="CLE104" s="77"/>
      <c r="CLF104" s="77"/>
      <c r="CLG104" s="11"/>
      <c r="CLM104" s="73"/>
      <c r="CLN104" s="73"/>
      <c r="CLO104" s="73"/>
      <c r="CLP104" s="73"/>
      <c r="CLQ104" s="74"/>
      <c r="CLR104" s="74"/>
      <c r="CLS104" s="77"/>
      <c r="CLT104" s="77"/>
      <c r="CLU104" s="11"/>
      <c r="CMA104" s="73"/>
      <c r="CMB104" s="73"/>
      <c r="CMC104" s="73"/>
      <c r="CMD104" s="73"/>
      <c r="CME104" s="74"/>
      <c r="CMF104" s="74"/>
      <c r="CMG104" s="77"/>
      <c r="CMH104" s="77"/>
      <c r="CMI104" s="11"/>
      <c r="CMO104" s="73"/>
      <c r="CMP104" s="73"/>
      <c r="CMQ104" s="73"/>
      <c r="CMR104" s="73"/>
      <c r="CMS104" s="74"/>
      <c r="CMT104" s="74"/>
      <c r="CMU104" s="77"/>
      <c r="CMV104" s="77"/>
      <c r="CMW104" s="11"/>
      <c r="CNC104" s="73"/>
      <c r="CND104" s="73"/>
      <c r="CNE104" s="73"/>
      <c r="CNF104" s="73"/>
      <c r="CNG104" s="74"/>
      <c r="CNH104" s="74"/>
      <c r="CNI104" s="77"/>
      <c r="CNJ104" s="77"/>
      <c r="CNK104" s="11"/>
      <c r="CNQ104" s="73"/>
      <c r="CNR104" s="73"/>
      <c r="CNS104" s="73"/>
      <c r="CNT104" s="73"/>
      <c r="CNU104" s="74"/>
      <c r="CNV104" s="74"/>
      <c r="CNW104" s="77"/>
      <c r="CNX104" s="77"/>
      <c r="CNY104" s="11"/>
      <c r="COE104" s="73"/>
      <c r="COF104" s="73"/>
      <c r="COG104" s="73"/>
      <c r="COH104" s="73"/>
      <c r="COI104" s="74"/>
      <c r="COJ104" s="74"/>
      <c r="COK104" s="77"/>
      <c r="COL104" s="77"/>
      <c r="COM104" s="11"/>
      <c r="COS104" s="73"/>
      <c r="COT104" s="73"/>
      <c r="COU104" s="73"/>
      <c r="COV104" s="73"/>
      <c r="COW104" s="74"/>
      <c r="COX104" s="74"/>
      <c r="COY104" s="77"/>
      <c r="COZ104" s="77"/>
      <c r="CPA104" s="11"/>
      <c r="CPG104" s="73"/>
      <c r="CPH104" s="73"/>
      <c r="CPI104" s="73"/>
      <c r="CPJ104" s="73"/>
      <c r="CPK104" s="74"/>
      <c r="CPL104" s="74"/>
      <c r="CPM104" s="77"/>
      <c r="CPN104" s="77"/>
      <c r="CPO104" s="11"/>
      <c r="CPU104" s="73"/>
      <c r="CPV104" s="73"/>
      <c r="CPW104" s="73"/>
      <c r="CPX104" s="73"/>
      <c r="CPY104" s="74"/>
      <c r="CPZ104" s="74"/>
      <c r="CQA104" s="77"/>
      <c r="CQB104" s="77"/>
      <c r="CQC104" s="11"/>
      <c r="CQI104" s="73"/>
      <c r="CQJ104" s="73"/>
      <c r="CQK104" s="73"/>
      <c r="CQL104" s="73"/>
      <c r="CQM104" s="74"/>
      <c r="CQN104" s="74"/>
      <c r="CQO104" s="77"/>
      <c r="CQP104" s="77"/>
      <c r="CQQ104" s="11"/>
      <c r="CQW104" s="73"/>
      <c r="CQX104" s="73"/>
      <c r="CQY104" s="73"/>
      <c r="CQZ104" s="73"/>
      <c r="CRA104" s="74"/>
      <c r="CRB104" s="74"/>
      <c r="CRC104" s="77"/>
      <c r="CRD104" s="77"/>
      <c r="CRE104" s="11"/>
      <c r="CRK104" s="73"/>
      <c r="CRL104" s="73"/>
      <c r="CRM104" s="73"/>
      <c r="CRN104" s="73"/>
      <c r="CRO104" s="74"/>
      <c r="CRP104" s="74"/>
      <c r="CRQ104" s="77"/>
      <c r="CRR104" s="77"/>
      <c r="CRS104" s="11"/>
      <c r="CRY104" s="73"/>
      <c r="CRZ104" s="73"/>
      <c r="CSA104" s="73"/>
      <c r="CSB104" s="73"/>
      <c r="CSC104" s="74"/>
      <c r="CSD104" s="74"/>
      <c r="CSE104" s="77"/>
      <c r="CSF104" s="77"/>
      <c r="CSG104" s="11"/>
      <c r="CSM104" s="73"/>
      <c r="CSN104" s="73"/>
      <c r="CSO104" s="73"/>
      <c r="CSP104" s="73"/>
      <c r="CSQ104" s="74"/>
      <c r="CSR104" s="74"/>
      <c r="CSS104" s="77"/>
      <c r="CST104" s="77"/>
      <c r="CSU104" s="11"/>
      <c r="CTA104" s="73"/>
      <c r="CTB104" s="73"/>
      <c r="CTC104" s="73"/>
      <c r="CTD104" s="73"/>
      <c r="CTE104" s="74"/>
      <c r="CTF104" s="74"/>
      <c r="CTG104" s="77"/>
      <c r="CTH104" s="77"/>
      <c r="CTI104" s="11"/>
      <c r="CTO104" s="73"/>
      <c r="CTP104" s="73"/>
      <c r="CTQ104" s="73"/>
      <c r="CTR104" s="73"/>
      <c r="CTS104" s="74"/>
      <c r="CTT104" s="74"/>
      <c r="CTU104" s="77"/>
      <c r="CTV104" s="77"/>
      <c r="CTW104" s="11"/>
      <c r="CUC104" s="73"/>
      <c r="CUD104" s="73"/>
      <c r="CUE104" s="73"/>
      <c r="CUF104" s="73"/>
      <c r="CUG104" s="74"/>
      <c r="CUH104" s="74"/>
      <c r="CUI104" s="77"/>
      <c r="CUJ104" s="77"/>
      <c r="CUK104" s="11"/>
      <c r="CUQ104" s="73"/>
      <c r="CUR104" s="73"/>
      <c r="CUS104" s="73"/>
      <c r="CUT104" s="73"/>
      <c r="CUU104" s="74"/>
      <c r="CUV104" s="74"/>
      <c r="CUW104" s="77"/>
      <c r="CUX104" s="77"/>
      <c r="CUY104" s="11"/>
      <c r="CVE104" s="73"/>
      <c r="CVF104" s="73"/>
      <c r="CVG104" s="73"/>
      <c r="CVH104" s="73"/>
      <c r="CVI104" s="74"/>
      <c r="CVJ104" s="74"/>
      <c r="CVK104" s="77"/>
      <c r="CVL104" s="77"/>
      <c r="CVM104" s="11"/>
      <c r="CVS104" s="73"/>
      <c r="CVT104" s="73"/>
      <c r="CVU104" s="73"/>
      <c r="CVV104" s="73"/>
      <c r="CVW104" s="74"/>
      <c r="CVX104" s="74"/>
      <c r="CVY104" s="77"/>
      <c r="CVZ104" s="77"/>
      <c r="CWA104" s="11"/>
      <c r="CWG104" s="73"/>
      <c r="CWH104" s="73"/>
      <c r="CWI104" s="73"/>
      <c r="CWJ104" s="73"/>
      <c r="CWK104" s="74"/>
      <c r="CWL104" s="74"/>
      <c r="CWM104" s="77"/>
      <c r="CWN104" s="77"/>
      <c r="CWO104" s="11"/>
      <c r="CWU104" s="73"/>
      <c r="CWV104" s="73"/>
      <c r="CWW104" s="73"/>
      <c r="CWX104" s="73"/>
      <c r="CWY104" s="74"/>
      <c r="CWZ104" s="74"/>
      <c r="CXA104" s="77"/>
      <c r="CXB104" s="77"/>
      <c r="CXC104" s="11"/>
      <c r="CXI104" s="73"/>
      <c r="CXJ104" s="73"/>
      <c r="CXK104" s="73"/>
      <c r="CXL104" s="73"/>
      <c r="CXM104" s="74"/>
      <c r="CXN104" s="74"/>
      <c r="CXO104" s="77"/>
      <c r="CXP104" s="77"/>
      <c r="CXQ104" s="11"/>
      <c r="CXW104" s="73"/>
      <c r="CXX104" s="73"/>
      <c r="CXY104" s="73"/>
      <c r="CXZ104" s="73"/>
      <c r="CYA104" s="74"/>
      <c r="CYB104" s="74"/>
      <c r="CYC104" s="77"/>
      <c r="CYD104" s="77"/>
      <c r="CYE104" s="11"/>
      <c r="CYK104" s="73"/>
      <c r="CYL104" s="73"/>
      <c r="CYM104" s="73"/>
      <c r="CYN104" s="73"/>
      <c r="CYO104" s="74"/>
      <c r="CYP104" s="74"/>
      <c r="CYQ104" s="77"/>
      <c r="CYR104" s="77"/>
      <c r="CYS104" s="11"/>
      <c r="CYY104" s="73"/>
      <c r="CYZ104" s="73"/>
      <c r="CZA104" s="73"/>
      <c r="CZB104" s="73"/>
      <c r="CZC104" s="74"/>
      <c r="CZD104" s="74"/>
      <c r="CZE104" s="77"/>
      <c r="CZF104" s="77"/>
      <c r="CZG104" s="11"/>
      <c r="CZM104" s="73"/>
      <c r="CZN104" s="73"/>
      <c r="CZO104" s="73"/>
      <c r="CZP104" s="73"/>
      <c r="CZQ104" s="74"/>
      <c r="CZR104" s="74"/>
      <c r="CZS104" s="77"/>
      <c r="CZT104" s="77"/>
      <c r="CZU104" s="11"/>
      <c r="DAA104" s="73"/>
      <c r="DAB104" s="73"/>
      <c r="DAC104" s="73"/>
      <c r="DAD104" s="73"/>
      <c r="DAE104" s="74"/>
      <c r="DAF104" s="74"/>
      <c r="DAG104" s="77"/>
      <c r="DAH104" s="77"/>
      <c r="DAI104" s="11"/>
      <c r="DAO104" s="73"/>
      <c r="DAP104" s="73"/>
      <c r="DAQ104" s="73"/>
      <c r="DAR104" s="73"/>
      <c r="DAS104" s="74"/>
      <c r="DAT104" s="74"/>
      <c r="DAU104" s="77"/>
      <c r="DAV104" s="77"/>
      <c r="DAW104" s="11"/>
      <c r="DBC104" s="73"/>
      <c r="DBD104" s="73"/>
      <c r="DBE104" s="73"/>
      <c r="DBF104" s="73"/>
      <c r="DBG104" s="74"/>
      <c r="DBH104" s="74"/>
      <c r="DBI104" s="77"/>
      <c r="DBJ104" s="77"/>
      <c r="DBK104" s="11"/>
      <c r="DBQ104" s="73"/>
      <c r="DBR104" s="73"/>
      <c r="DBS104" s="73"/>
      <c r="DBT104" s="73"/>
      <c r="DBU104" s="74"/>
      <c r="DBV104" s="74"/>
      <c r="DBW104" s="77"/>
      <c r="DBX104" s="77"/>
      <c r="DBY104" s="11"/>
      <c r="DCE104" s="73"/>
      <c r="DCF104" s="73"/>
      <c r="DCG104" s="73"/>
      <c r="DCH104" s="73"/>
      <c r="DCI104" s="74"/>
      <c r="DCJ104" s="74"/>
      <c r="DCK104" s="77"/>
      <c r="DCL104" s="77"/>
      <c r="DCM104" s="11"/>
      <c r="DCS104" s="73"/>
      <c r="DCT104" s="73"/>
      <c r="DCU104" s="73"/>
      <c r="DCV104" s="73"/>
      <c r="DCW104" s="74"/>
      <c r="DCX104" s="74"/>
      <c r="DCY104" s="77"/>
      <c r="DCZ104" s="77"/>
      <c r="DDA104" s="11"/>
      <c r="DDG104" s="73"/>
      <c r="DDH104" s="73"/>
      <c r="DDI104" s="73"/>
      <c r="DDJ104" s="73"/>
      <c r="DDK104" s="74"/>
      <c r="DDL104" s="74"/>
      <c r="DDM104" s="77"/>
      <c r="DDN104" s="77"/>
      <c r="DDO104" s="11"/>
      <c r="DDU104" s="73"/>
      <c r="DDV104" s="73"/>
      <c r="DDW104" s="73"/>
      <c r="DDX104" s="73"/>
      <c r="DDY104" s="74"/>
      <c r="DDZ104" s="74"/>
      <c r="DEA104" s="77"/>
      <c r="DEB104" s="77"/>
      <c r="DEC104" s="11"/>
      <c r="DEI104" s="73"/>
      <c r="DEJ104" s="73"/>
      <c r="DEK104" s="73"/>
      <c r="DEL104" s="73"/>
      <c r="DEM104" s="74"/>
      <c r="DEN104" s="74"/>
      <c r="DEO104" s="77"/>
      <c r="DEP104" s="77"/>
      <c r="DEQ104" s="11"/>
      <c r="DEW104" s="73"/>
      <c r="DEX104" s="73"/>
      <c r="DEY104" s="73"/>
      <c r="DEZ104" s="73"/>
      <c r="DFA104" s="74"/>
      <c r="DFB104" s="74"/>
      <c r="DFC104" s="77"/>
      <c r="DFD104" s="77"/>
      <c r="DFE104" s="11"/>
      <c r="DFK104" s="73"/>
      <c r="DFL104" s="73"/>
      <c r="DFM104" s="73"/>
      <c r="DFN104" s="73"/>
      <c r="DFO104" s="74"/>
      <c r="DFP104" s="74"/>
      <c r="DFQ104" s="77"/>
      <c r="DFR104" s="77"/>
      <c r="DFS104" s="11"/>
      <c r="DFY104" s="73"/>
      <c r="DFZ104" s="73"/>
      <c r="DGA104" s="73"/>
      <c r="DGB104" s="73"/>
      <c r="DGC104" s="74"/>
      <c r="DGD104" s="74"/>
      <c r="DGE104" s="77"/>
      <c r="DGF104" s="77"/>
      <c r="DGG104" s="11"/>
      <c r="DGM104" s="73"/>
      <c r="DGN104" s="73"/>
      <c r="DGO104" s="73"/>
      <c r="DGP104" s="73"/>
      <c r="DGQ104" s="74"/>
      <c r="DGR104" s="74"/>
      <c r="DGS104" s="77"/>
      <c r="DGT104" s="77"/>
      <c r="DGU104" s="11"/>
      <c r="DHA104" s="73"/>
      <c r="DHB104" s="73"/>
      <c r="DHC104" s="73"/>
      <c r="DHD104" s="73"/>
      <c r="DHE104" s="74"/>
      <c r="DHF104" s="74"/>
      <c r="DHG104" s="77"/>
      <c r="DHH104" s="77"/>
      <c r="DHI104" s="11"/>
      <c r="DHO104" s="73"/>
      <c r="DHP104" s="73"/>
      <c r="DHQ104" s="73"/>
      <c r="DHR104" s="73"/>
      <c r="DHS104" s="74"/>
      <c r="DHT104" s="74"/>
      <c r="DHU104" s="77"/>
      <c r="DHV104" s="77"/>
      <c r="DHW104" s="11"/>
      <c r="DIC104" s="73"/>
      <c r="DID104" s="73"/>
      <c r="DIE104" s="73"/>
      <c r="DIF104" s="73"/>
      <c r="DIG104" s="74"/>
      <c r="DIH104" s="74"/>
      <c r="DII104" s="77"/>
      <c r="DIJ104" s="77"/>
      <c r="DIK104" s="11"/>
      <c r="DIQ104" s="73"/>
      <c r="DIR104" s="73"/>
      <c r="DIS104" s="73"/>
      <c r="DIT104" s="73"/>
      <c r="DIU104" s="74"/>
      <c r="DIV104" s="74"/>
      <c r="DIW104" s="77"/>
      <c r="DIX104" s="77"/>
      <c r="DIY104" s="11"/>
      <c r="DJE104" s="73"/>
      <c r="DJF104" s="73"/>
      <c r="DJG104" s="73"/>
      <c r="DJH104" s="73"/>
      <c r="DJI104" s="74"/>
      <c r="DJJ104" s="74"/>
      <c r="DJK104" s="77"/>
      <c r="DJL104" s="77"/>
      <c r="DJM104" s="11"/>
      <c r="DJS104" s="73"/>
      <c r="DJT104" s="73"/>
      <c r="DJU104" s="73"/>
      <c r="DJV104" s="73"/>
      <c r="DJW104" s="74"/>
      <c r="DJX104" s="74"/>
      <c r="DJY104" s="77"/>
      <c r="DJZ104" s="77"/>
      <c r="DKA104" s="11"/>
      <c r="DKG104" s="73"/>
      <c r="DKH104" s="73"/>
      <c r="DKI104" s="73"/>
      <c r="DKJ104" s="73"/>
      <c r="DKK104" s="74"/>
      <c r="DKL104" s="74"/>
      <c r="DKM104" s="77"/>
      <c r="DKN104" s="77"/>
      <c r="DKO104" s="11"/>
      <c r="DKU104" s="73"/>
      <c r="DKV104" s="73"/>
      <c r="DKW104" s="73"/>
      <c r="DKX104" s="73"/>
      <c r="DKY104" s="74"/>
      <c r="DKZ104" s="74"/>
      <c r="DLA104" s="77"/>
      <c r="DLB104" s="77"/>
      <c r="DLC104" s="11"/>
      <c r="DLI104" s="73"/>
      <c r="DLJ104" s="73"/>
      <c r="DLK104" s="73"/>
      <c r="DLL104" s="73"/>
      <c r="DLM104" s="74"/>
      <c r="DLN104" s="74"/>
      <c r="DLO104" s="77"/>
      <c r="DLP104" s="77"/>
      <c r="DLQ104" s="11"/>
      <c r="DLW104" s="73"/>
      <c r="DLX104" s="73"/>
      <c r="DLY104" s="73"/>
      <c r="DLZ104" s="73"/>
      <c r="DMA104" s="74"/>
      <c r="DMB104" s="74"/>
      <c r="DMC104" s="77"/>
      <c r="DMD104" s="77"/>
      <c r="DME104" s="11"/>
      <c r="DMK104" s="73"/>
      <c r="DML104" s="73"/>
      <c r="DMM104" s="73"/>
      <c r="DMN104" s="73"/>
      <c r="DMO104" s="74"/>
      <c r="DMP104" s="74"/>
      <c r="DMQ104" s="77"/>
      <c r="DMR104" s="77"/>
      <c r="DMS104" s="11"/>
      <c r="DMY104" s="73"/>
      <c r="DMZ104" s="73"/>
      <c r="DNA104" s="73"/>
      <c r="DNB104" s="73"/>
      <c r="DNC104" s="74"/>
      <c r="DND104" s="74"/>
      <c r="DNE104" s="77"/>
      <c r="DNF104" s="77"/>
      <c r="DNG104" s="11"/>
      <c r="DNM104" s="73"/>
      <c r="DNN104" s="73"/>
      <c r="DNO104" s="73"/>
      <c r="DNP104" s="73"/>
      <c r="DNQ104" s="74"/>
      <c r="DNR104" s="74"/>
      <c r="DNS104" s="77"/>
      <c r="DNT104" s="77"/>
      <c r="DNU104" s="11"/>
      <c r="DOA104" s="73"/>
      <c r="DOB104" s="73"/>
      <c r="DOC104" s="73"/>
      <c r="DOD104" s="73"/>
      <c r="DOE104" s="74"/>
      <c r="DOF104" s="74"/>
      <c r="DOG104" s="77"/>
      <c r="DOH104" s="77"/>
      <c r="DOI104" s="11"/>
      <c r="DOO104" s="73"/>
      <c r="DOP104" s="73"/>
      <c r="DOQ104" s="73"/>
      <c r="DOR104" s="73"/>
      <c r="DOS104" s="74"/>
      <c r="DOT104" s="74"/>
      <c r="DOU104" s="77"/>
      <c r="DOV104" s="77"/>
      <c r="DOW104" s="11"/>
      <c r="DPC104" s="73"/>
      <c r="DPD104" s="73"/>
      <c r="DPE104" s="73"/>
      <c r="DPF104" s="73"/>
      <c r="DPG104" s="74"/>
      <c r="DPH104" s="74"/>
      <c r="DPI104" s="77"/>
      <c r="DPJ104" s="77"/>
      <c r="DPK104" s="11"/>
      <c r="DPQ104" s="73"/>
      <c r="DPR104" s="73"/>
      <c r="DPS104" s="73"/>
      <c r="DPT104" s="73"/>
      <c r="DPU104" s="74"/>
      <c r="DPV104" s="74"/>
      <c r="DPW104" s="77"/>
      <c r="DPX104" s="77"/>
      <c r="DPY104" s="11"/>
      <c r="DQE104" s="73"/>
      <c r="DQF104" s="73"/>
      <c r="DQG104" s="73"/>
      <c r="DQH104" s="73"/>
      <c r="DQI104" s="74"/>
      <c r="DQJ104" s="74"/>
      <c r="DQK104" s="77"/>
      <c r="DQL104" s="77"/>
      <c r="DQM104" s="11"/>
      <c r="DQS104" s="73"/>
      <c r="DQT104" s="73"/>
      <c r="DQU104" s="73"/>
      <c r="DQV104" s="73"/>
      <c r="DQW104" s="74"/>
      <c r="DQX104" s="74"/>
      <c r="DQY104" s="77"/>
      <c r="DQZ104" s="77"/>
      <c r="DRA104" s="11"/>
      <c r="DRG104" s="73"/>
      <c r="DRH104" s="73"/>
      <c r="DRI104" s="73"/>
      <c r="DRJ104" s="73"/>
      <c r="DRK104" s="74"/>
      <c r="DRL104" s="74"/>
      <c r="DRM104" s="77"/>
      <c r="DRN104" s="77"/>
      <c r="DRO104" s="11"/>
      <c r="DRU104" s="73"/>
      <c r="DRV104" s="73"/>
      <c r="DRW104" s="73"/>
      <c r="DRX104" s="73"/>
      <c r="DRY104" s="74"/>
      <c r="DRZ104" s="74"/>
      <c r="DSA104" s="77"/>
      <c r="DSB104" s="77"/>
      <c r="DSC104" s="11"/>
      <c r="DSI104" s="73"/>
      <c r="DSJ104" s="73"/>
      <c r="DSK104" s="73"/>
      <c r="DSL104" s="73"/>
      <c r="DSM104" s="74"/>
      <c r="DSN104" s="74"/>
      <c r="DSO104" s="77"/>
      <c r="DSP104" s="77"/>
      <c r="DSQ104" s="11"/>
      <c r="DSW104" s="73"/>
      <c r="DSX104" s="73"/>
      <c r="DSY104" s="73"/>
      <c r="DSZ104" s="73"/>
      <c r="DTA104" s="74"/>
      <c r="DTB104" s="74"/>
      <c r="DTC104" s="77"/>
      <c r="DTD104" s="77"/>
      <c r="DTE104" s="11"/>
      <c r="DTK104" s="73"/>
      <c r="DTL104" s="73"/>
      <c r="DTM104" s="73"/>
      <c r="DTN104" s="73"/>
      <c r="DTO104" s="74"/>
      <c r="DTP104" s="74"/>
      <c r="DTQ104" s="77"/>
      <c r="DTR104" s="77"/>
      <c r="DTS104" s="11"/>
      <c r="DTY104" s="73"/>
      <c r="DTZ104" s="73"/>
      <c r="DUA104" s="73"/>
      <c r="DUB104" s="73"/>
      <c r="DUC104" s="74"/>
      <c r="DUD104" s="74"/>
      <c r="DUE104" s="77"/>
      <c r="DUF104" s="77"/>
      <c r="DUG104" s="11"/>
      <c r="DUM104" s="73"/>
      <c r="DUN104" s="73"/>
      <c r="DUO104" s="73"/>
      <c r="DUP104" s="73"/>
      <c r="DUQ104" s="74"/>
      <c r="DUR104" s="74"/>
      <c r="DUS104" s="77"/>
      <c r="DUT104" s="77"/>
      <c r="DUU104" s="11"/>
      <c r="DVA104" s="73"/>
      <c r="DVB104" s="73"/>
      <c r="DVC104" s="73"/>
      <c r="DVD104" s="73"/>
      <c r="DVE104" s="74"/>
      <c r="DVF104" s="74"/>
      <c r="DVG104" s="77"/>
      <c r="DVH104" s="77"/>
      <c r="DVI104" s="11"/>
      <c r="DVO104" s="73"/>
      <c r="DVP104" s="73"/>
      <c r="DVQ104" s="73"/>
      <c r="DVR104" s="73"/>
      <c r="DVS104" s="74"/>
      <c r="DVT104" s="74"/>
      <c r="DVU104" s="77"/>
      <c r="DVV104" s="77"/>
      <c r="DVW104" s="11"/>
      <c r="DWC104" s="73"/>
      <c r="DWD104" s="73"/>
      <c r="DWE104" s="73"/>
      <c r="DWF104" s="73"/>
      <c r="DWG104" s="74"/>
      <c r="DWH104" s="74"/>
      <c r="DWI104" s="77"/>
      <c r="DWJ104" s="77"/>
      <c r="DWK104" s="11"/>
      <c r="DWQ104" s="73"/>
      <c r="DWR104" s="73"/>
      <c r="DWS104" s="73"/>
      <c r="DWT104" s="73"/>
      <c r="DWU104" s="74"/>
      <c r="DWV104" s="74"/>
      <c r="DWW104" s="77"/>
      <c r="DWX104" s="77"/>
      <c r="DWY104" s="11"/>
      <c r="DXE104" s="73"/>
      <c r="DXF104" s="73"/>
      <c r="DXG104" s="73"/>
      <c r="DXH104" s="73"/>
      <c r="DXI104" s="74"/>
      <c r="DXJ104" s="74"/>
      <c r="DXK104" s="77"/>
      <c r="DXL104" s="77"/>
      <c r="DXM104" s="11"/>
      <c r="DXS104" s="73"/>
      <c r="DXT104" s="73"/>
      <c r="DXU104" s="73"/>
      <c r="DXV104" s="73"/>
      <c r="DXW104" s="74"/>
      <c r="DXX104" s="74"/>
      <c r="DXY104" s="77"/>
      <c r="DXZ104" s="77"/>
      <c r="DYA104" s="11"/>
      <c r="DYG104" s="73"/>
      <c r="DYH104" s="73"/>
      <c r="DYI104" s="73"/>
      <c r="DYJ104" s="73"/>
      <c r="DYK104" s="74"/>
      <c r="DYL104" s="74"/>
      <c r="DYM104" s="77"/>
      <c r="DYN104" s="77"/>
      <c r="DYO104" s="11"/>
      <c r="DYU104" s="73"/>
      <c r="DYV104" s="73"/>
      <c r="DYW104" s="73"/>
      <c r="DYX104" s="73"/>
      <c r="DYY104" s="74"/>
      <c r="DYZ104" s="74"/>
      <c r="DZA104" s="77"/>
      <c r="DZB104" s="77"/>
      <c r="DZC104" s="11"/>
      <c r="DZI104" s="73"/>
      <c r="DZJ104" s="73"/>
      <c r="DZK104" s="73"/>
      <c r="DZL104" s="73"/>
      <c r="DZM104" s="74"/>
      <c r="DZN104" s="74"/>
      <c r="DZO104" s="77"/>
      <c r="DZP104" s="77"/>
      <c r="DZQ104" s="11"/>
      <c r="DZW104" s="73"/>
      <c r="DZX104" s="73"/>
      <c r="DZY104" s="73"/>
      <c r="DZZ104" s="73"/>
      <c r="EAA104" s="74"/>
      <c r="EAB104" s="74"/>
      <c r="EAC104" s="77"/>
      <c r="EAD104" s="77"/>
      <c r="EAE104" s="11"/>
      <c r="EAK104" s="73"/>
      <c r="EAL104" s="73"/>
      <c r="EAM104" s="73"/>
      <c r="EAN104" s="73"/>
      <c r="EAO104" s="74"/>
      <c r="EAP104" s="74"/>
      <c r="EAQ104" s="77"/>
      <c r="EAR104" s="77"/>
      <c r="EAS104" s="11"/>
      <c r="EAY104" s="73"/>
      <c r="EAZ104" s="73"/>
      <c r="EBA104" s="73"/>
      <c r="EBB104" s="73"/>
      <c r="EBC104" s="74"/>
      <c r="EBD104" s="74"/>
      <c r="EBE104" s="77"/>
      <c r="EBF104" s="77"/>
      <c r="EBG104" s="11"/>
      <c r="EBM104" s="73"/>
      <c r="EBN104" s="73"/>
      <c r="EBO104" s="73"/>
      <c r="EBP104" s="73"/>
      <c r="EBQ104" s="74"/>
      <c r="EBR104" s="74"/>
      <c r="EBS104" s="77"/>
      <c r="EBT104" s="77"/>
      <c r="EBU104" s="11"/>
      <c r="ECA104" s="73"/>
      <c r="ECB104" s="73"/>
      <c r="ECC104" s="73"/>
      <c r="ECD104" s="73"/>
      <c r="ECE104" s="74"/>
      <c r="ECF104" s="74"/>
      <c r="ECG104" s="77"/>
      <c r="ECH104" s="77"/>
      <c r="ECI104" s="11"/>
      <c r="ECO104" s="73"/>
      <c r="ECP104" s="73"/>
      <c r="ECQ104" s="73"/>
      <c r="ECR104" s="73"/>
      <c r="ECS104" s="74"/>
      <c r="ECT104" s="74"/>
      <c r="ECU104" s="77"/>
      <c r="ECV104" s="77"/>
      <c r="ECW104" s="11"/>
      <c r="EDC104" s="73"/>
      <c r="EDD104" s="73"/>
      <c r="EDE104" s="73"/>
      <c r="EDF104" s="73"/>
      <c r="EDG104" s="74"/>
      <c r="EDH104" s="74"/>
      <c r="EDI104" s="77"/>
      <c r="EDJ104" s="77"/>
      <c r="EDK104" s="11"/>
      <c r="EDQ104" s="73"/>
      <c r="EDR104" s="73"/>
      <c r="EDS104" s="73"/>
      <c r="EDT104" s="73"/>
      <c r="EDU104" s="74"/>
      <c r="EDV104" s="74"/>
      <c r="EDW104" s="77"/>
      <c r="EDX104" s="77"/>
      <c r="EDY104" s="11"/>
      <c r="EEE104" s="73"/>
      <c r="EEF104" s="73"/>
      <c r="EEG104" s="73"/>
      <c r="EEH104" s="73"/>
      <c r="EEI104" s="74"/>
      <c r="EEJ104" s="74"/>
      <c r="EEK104" s="77"/>
      <c r="EEL104" s="77"/>
      <c r="EEM104" s="11"/>
      <c r="EES104" s="73"/>
      <c r="EET104" s="73"/>
      <c r="EEU104" s="73"/>
      <c r="EEV104" s="73"/>
      <c r="EEW104" s="74"/>
      <c r="EEX104" s="74"/>
      <c r="EEY104" s="77"/>
      <c r="EEZ104" s="77"/>
      <c r="EFA104" s="11"/>
      <c r="EFG104" s="73"/>
      <c r="EFH104" s="73"/>
      <c r="EFI104" s="73"/>
      <c r="EFJ104" s="73"/>
      <c r="EFK104" s="74"/>
      <c r="EFL104" s="74"/>
      <c r="EFM104" s="77"/>
      <c r="EFN104" s="77"/>
      <c r="EFO104" s="11"/>
      <c r="EFU104" s="73"/>
      <c r="EFV104" s="73"/>
      <c r="EFW104" s="73"/>
      <c r="EFX104" s="73"/>
      <c r="EFY104" s="74"/>
      <c r="EFZ104" s="74"/>
      <c r="EGA104" s="77"/>
      <c r="EGB104" s="77"/>
      <c r="EGC104" s="11"/>
      <c r="EGI104" s="73"/>
      <c r="EGJ104" s="73"/>
      <c r="EGK104" s="73"/>
      <c r="EGL104" s="73"/>
      <c r="EGM104" s="74"/>
      <c r="EGN104" s="74"/>
      <c r="EGO104" s="77"/>
      <c r="EGP104" s="77"/>
      <c r="EGQ104" s="11"/>
      <c r="EGW104" s="73"/>
      <c r="EGX104" s="73"/>
      <c r="EGY104" s="73"/>
      <c r="EGZ104" s="73"/>
      <c r="EHA104" s="74"/>
      <c r="EHB104" s="74"/>
      <c r="EHC104" s="77"/>
      <c r="EHD104" s="77"/>
      <c r="EHE104" s="11"/>
      <c r="EHK104" s="73"/>
      <c r="EHL104" s="73"/>
      <c r="EHM104" s="73"/>
      <c r="EHN104" s="73"/>
      <c r="EHO104" s="74"/>
      <c r="EHP104" s="74"/>
      <c r="EHQ104" s="77"/>
      <c r="EHR104" s="77"/>
      <c r="EHS104" s="11"/>
      <c r="EHY104" s="73"/>
      <c r="EHZ104" s="73"/>
      <c r="EIA104" s="73"/>
      <c r="EIB104" s="73"/>
      <c r="EIC104" s="74"/>
      <c r="EID104" s="74"/>
      <c r="EIE104" s="77"/>
      <c r="EIF104" s="77"/>
      <c r="EIG104" s="11"/>
      <c r="EIM104" s="73"/>
      <c r="EIN104" s="73"/>
      <c r="EIO104" s="73"/>
      <c r="EIP104" s="73"/>
      <c r="EIQ104" s="74"/>
      <c r="EIR104" s="74"/>
      <c r="EIS104" s="77"/>
      <c r="EIT104" s="77"/>
      <c r="EIU104" s="11"/>
      <c r="EJA104" s="73"/>
      <c r="EJB104" s="73"/>
      <c r="EJC104" s="73"/>
      <c r="EJD104" s="73"/>
      <c r="EJE104" s="74"/>
      <c r="EJF104" s="74"/>
      <c r="EJG104" s="77"/>
      <c r="EJH104" s="77"/>
      <c r="EJI104" s="11"/>
      <c r="EJO104" s="73"/>
      <c r="EJP104" s="73"/>
      <c r="EJQ104" s="73"/>
      <c r="EJR104" s="73"/>
      <c r="EJS104" s="74"/>
      <c r="EJT104" s="74"/>
      <c r="EJU104" s="77"/>
      <c r="EJV104" s="77"/>
      <c r="EJW104" s="11"/>
      <c r="EKC104" s="73"/>
      <c r="EKD104" s="73"/>
      <c r="EKE104" s="73"/>
      <c r="EKF104" s="73"/>
      <c r="EKG104" s="74"/>
      <c r="EKH104" s="74"/>
      <c r="EKI104" s="77"/>
      <c r="EKJ104" s="77"/>
      <c r="EKK104" s="11"/>
      <c r="EKQ104" s="73"/>
      <c r="EKR104" s="73"/>
      <c r="EKS104" s="73"/>
      <c r="EKT104" s="73"/>
      <c r="EKU104" s="74"/>
      <c r="EKV104" s="74"/>
      <c r="EKW104" s="77"/>
      <c r="EKX104" s="77"/>
      <c r="EKY104" s="11"/>
      <c r="ELE104" s="73"/>
      <c r="ELF104" s="73"/>
      <c r="ELG104" s="73"/>
      <c r="ELH104" s="73"/>
      <c r="ELI104" s="74"/>
      <c r="ELJ104" s="74"/>
      <c r="ELK104" s="77"/>
      <c r="ELL104" s="77"/>
      <c r="ELM104" s="11"/>
      <c r="ELS104" s="73"/>
      <c r="ELT104" s="73"/>
      <c r="ELU104" s="73"/>
      <c r="ELV104" s="73"/>
      <c r="ELW104" s="74"/>
      <c r="ELX104" s="74"/>
      <c r="ELY104" s="77"/>
      <c r="ELZ104" s="77"/>
      <c r="EMA104" s="11"/>
      <c r="EMG104" s="73"/>
      <c r="EMH104" s="73"/>
      <c r="EMI104" s="73"/>
      <c r="EMJ104" s="73"/>
      <c r="EMK104" s="74"/>
      <c r="EML104" s="74"/>
      <c r="EMM104" s="77"/>
      <c r="EMN104" s="77"/>
      <c r="EMO104" s="11"/>
      <c r="EMU104" s="73"/>
      <c r="EMV104" s="73"/>
      <c r="EMW104" s="73"/>
      <c r="EMX104" s="73"/>
      <c r="EMY104" s="74"/>
      <c r="EMZ104" s="74"/>
      <c r="ENA104" s="77"/>
      <c r="ENB104" s="77"/>
      <c r="ENC104" s="11"/>
      <c r="ENI104" s="73"/>
      <c r="ENJ104" s="73"/>
      <c r="ENK104" s="73"/>
      <c r="ENL104" s="73"/>
      <c r="ENM104" s="74"/>
      <c r="ENN104" s="74"/>
      <c r="ENO104" s="77"/>
      <c r="ENP104" s="77"/>
      <c r="ENQ104" s="11"/>
      <c r="ENW104" s="73"/>
      <c r="ENX104" s="73"/>
      <c r="ENY104" s="73"/>
      <c r="ENZ104" s="73"/>
      <c r="EOA104" s="74"/>
      <c r="EOB104" s="74"/>
      <c r="EOC104" s="77"/>
      <c r="EOD104" s="77"/>
      <c r="EOE104" s="11"/>
      <c r="EOK104" s="73"/>
      <c r="EOL104" s="73"/>
      <c r="EOM104" s="73"/>
      <c r="EON104" s="73"/>
      <c r="EOO104" s="74"/>
      <c r="EOP104" s="74"/>
      <c r="EOQ104" s="77"/>
      <c r="EOR104" s="77"/>
      <c r="EOS104" s="11"/>
      <c r="EOY104" s="73"/>
      <c r="EOZ104" s="73"/>
      <c r="EPA104" s="73"/>
      <c r="EPB104" s="73"/>
      <c r="EPC104" s="74"/>
      <c r="EPD104" s="74"/>
      <c r="EPE104" s="77"/>
      <c r="EPF104" s="77"/>
      <c r="EPG104" s="11"/>
      <c r="EPM104" s="73"/>
      <c r="EPN104" s="73"/>
      <c r="EPO104" s="73"/>
      <c r="EPP104" s="73"/>
      <c r="EPQ104" s="74"/>
      <c r="EPR104" s="74"/>
      <c r="EPS104" s="77"/>
      <c r="EPT104" s="77"/>
      <c r="EPU104" s="11"/>
      <c r="EQA104" s="73"/>
      <c r="EQB104" s="73"/>
      <c r="EQC104" s="73"/>
      <c r="EQD104" s="73"/>
      <c r="EQE104" s="74"/>
      <c r="EQF104" s="74"/>
      <c r="EQG104" s="77"/>
      <c r="EQH104" s="77"/>
      <c r="EQI104" s="11"/>
      <c r="EQO104" s="73"/>
      <c r="EQP104" s="73"/>
      <c r="EQQ104" s="73"/>
      <c r="EQR104" s="73"/>
      <c r="EQS104" s="74"/>
      <c r="EQT104" s="74"/>
      <c r="EQU104" s="77"/>
      <c r="EQV104" s="77"/>
      <c r="EQW104" s="11"/>
      <c r="ERC104" s="73"/>
      <c r="ERD104" s="73"/>
      <c r="ERE104" s="73"/>
      <c r="ERF104" s="73"/>
      <c r="ERG104" s="74"/>
      <c r="ERH104" s="74"/>
      <c r="ERI104" s="77"/>
      <c r="ERJ104" s="77"/>
      <c r="ERK104" s="11"/>
      <c r="ERQ104" s="73"/>
      <c r="ERR104" s="73"/>
      <c r="ERS104" s="73"/>
      <c r="ERT104" s="73"/>
      <c r="ERU104" s="74"/>
      <c r="ERV104" s="74"/>
      <c r="ERW104" s="77"/>
      <c r="ERX104" s="77"/>
      <c r="ERY104" s="11"/>
      <c r="ESE104" s="73"/>
      <c r="ESF104" s="73"/>
      <c r="ESG104" s="73"/>
      <c r="ESH104" s="73"/>
      <c r="ESI104" s="74"/>
      <c r="ESJ104" s="74"/>
      <c r="ESK104" s="77"/>
      <c r="ESL104" s="77"/>
      <c r="ESM104" s="11"/>
      <c r="ESS104" s="73"/>
      <c r="EST104" s="73"/>
      <c r="ESU104" s="73"/>
      <c r="ESV104" s="73"/>
      <c r="ESW104" s="74"/>
      <c r="ESX104" s="74"/>
      <c r="ESY104" s="77"/>
      <c r="ESZ104" s="77"/>
      <c r="ETA104" s="11"/>
      <c r="ETG104" s="73"/>
      <c r="ETH104" s="73"/>
      <c r="ETI104" s="73"/>
      <c r="ETJ104" s="73"/>
      <c r="ETK104" s="74"/>
      <c r="ETL104" s="74"/>
      <c r="ETM104" s="77"/>
      <c r="ETN104" s="77"/>
      <c r="ETO104" s="11"/>
      <c r="ETU104" s="73"/>
      <c r="ETV104" s="73"/>
      <c r="ETW104" s="73"/>
      <c r="ETX104" s="73"/>
      <c r="ETY104" s="74"/>
      <c r="ETZ104" s="74"/>
      <c r="EUA104" s="77"/>
      <c r="EUB104" s="77"/>
      <c r="EUC104" s="11"/>
      <c r="EUI104" s="73"/>
      <c r="EUJ104" s="73"/>
      <c r="EUK104" s="73"/>
      <c r="EUL104" s="73"/>
      <c r="EUM104" s="74"/>
      <c r="EUN104" s="74"/>
      <c r="EUO104" s="77"/>
      <c r="EUP104" s="77"/>
      <c r="EUQ104" s="11"/>
      <c r="EUW104" s="73"/>
      <c r="EUX104" s="73"/>
      <c r="EUY104" s="73"/>
      <c r="EUZ104" s="73"/>
      <c r="EVA104" s="74"/>
      <c r="EVB104" s="74"/>
      <c r="EVC104" s="77"/>
      <c r="EVD104" s="77"/>
      <c r="EVE104" s="11"/>
      <c r="EVK104" s="73"/>
      <c r="EVL104" s="73"/>
      <c r="EVM104" s="73"/>
      <c r="EVN104" s="73"/>
      <c r="EVO104" s="74"/>
      <c r="EVP104" s="74"/>
      <c r="EVQ104" s="77"/>
      <c r="EVR104" s="77"/>
      <c r="EVS104" s="11"/>
      <c r="EVY104" s="73"/>
      <c r="EVZ104" s="73"/>
      <c r="EWA104" s="73"/>
      <c r="EWB104" s="73"/>
      <c r="EWC104" s="74"/>
      <c r="EWD104" s="74"/>
      <c r="EWE104" s="77"/>
      <c r="EWF104" s="77"/>
      <c r="EWG104" s="11"/>
      <c r="EWM104" s="73"/>
      <c r="EWN104" s="73"/>
      <c r="EWO104" s="73"/>
      <c r="EWP104" s="73"/>
      <c r="EWQ104" s="74"/>
      <c r="EWR104" s="74"/>
      <c r="EWS104" s="77"/>
      <c r="EWT104" s="77"/>
      <c r="EWU104" s="11"/>
      <c r="EXA104" s="73"/>
      <c r="EXB104" s="73"/>
      <c r="EXC104" s="73"/>
      <c r="EXD104" s="73"/>
      <c r="EXE104" s="74"/>
      <c r="EXF104" s="74"/>
      <c r="EXG104" s="77"/>
      <c r="EXH104" s="77"/>
      <c r="EXI104" s="11"/>
      <c r="EXO104" s="73"/>
      <c r="EXP104" s="73"/>
      <c r="EXQ104" s="73"/>
      <c r="EXR104" s="73"/>
      <c r="EXS104" s="74"/>
      <c r="EXT104" s="74"/>
      <c r="EXU104" s="77"/>
      <c r="EXV104" s="77"/>
      <c r="EXW104" s="11"/>
      <c r="EYC104" s="73"/>
      <c r="EYD104" s="73"/>
      <c r="EYE104" s="73"/>
      <c r="EYF104" s="73"/>
      <c r="EYG104" s="74"/>
      <c r="EYH104" s="74"/>
      <c r="EYI104" s="77"/>
      <c r="EYJ104" s="77"/>
      <c r="EYK104" s="11"/>
      <c r="EYQ104" s="73"/>
      <c r="EYR104" s="73"/>
      <c r="EYS104" s="73"/>
      <c r="EYT104" s="73"/>
      <c r="EYU104" s="74"/>
      <c r="EYV104" s="74"/>
      <c r="EYW104" s="77"/>
      <c r="EYX104" s="77"/>
      <c r="EYY104" s="11"/>
      <c r="EZE104" s="73"/>
      <c r="EZF104" s="73"/>
      <c r="EZG104" s="73"/>
      <c r="EZH104" s="73"/>
      <c r="EZI104" s="74"/>
      <c r="EZJ104" s="74"/>
      <c r="EZK104" s="77"/>
      <c r="EZL104" s="77"/>
      <c r="EZM104" s="11"/>
      <c r="EZS104" s="73"/>
      <c r="EZT104" s="73"/>
      <c r="EZU104" s="73"/>
      <c r="EZV104" s="73"/>
      <c r="EZW104" s="74"/>
      <c r="EZX104" s="74"/>
      <c r="EZY104" s="77"/>
      <c r="EZZ104" s="77"/>
      <c r="FAA104" s="11"/>
      <c r="FAG104" s="73"/>
      <c r="FAH104" s="73"/>
      <c r="FAI104" s="73"/>
      <c r="FAJ104" s="73"/>
      <c r="FAK104" s="74"/>
      <c r="FAL104" s="74"/>
      <c r="FAM104" s="77"/>
      <c r="FAN104" s="77"/>
      <c r="FAO104" s="11"/>
      <c r="FAU104" s="73"/>
      <c r="FAV104" s="73"/>
      <c r="FAW104" s="73"/>
      <c r="FAX104" s="73"/>
      <c r="FAY104" s="74"/>
      <c r="FAZ104" s="74"/>
      <c r="FBA104" s="77"/>
      <c r="FBB104" s="77"/>
      <c r="FBC104" s="11"/>
      <c r="FBI104" s="73"/>
      <c r="FBJ104" s="73"/>
      <c r="FBK104" s="73"/>
      <c r="FBL104" s="73"/>
      <c r="FBM104" s="74"/>
      <c r="FBN104" s="74"/>
      <c r="FBO104" s="77"/>
      <c r="FBP104" s="77"/>
      <c r="FBQ104" s="11"/>
      <c r="FBW104" s="73"/>
      <c r="FBX104" s="73"/>
      <c r="FBY104" s="73"/>
      <c r="FBZ104" s="73"/>
      <c r="FCA104" s="74"/>
      <c r="FCB104" s="74"/>
      <c r="FCC104" s="77"/>
      <c r="FCD104" s="77"/>
      <c r="FCE104" s="11"/>
      <c r="FCK104" s="73"/>
      <c r="FCL104" s="73"/>
      <c r="FCM104" s="73"/>
      <c r="FCN104" s="73"/>
      <c r="FCO104" s="74"/>
      <c r="FCP104" s="74"/>
      <c r="FCQ104" s="77"/>
      <c r="FCR104" s="77"/>
      <c r="FCS104" s="11"/>
      <c r="FCY104" s="73"/>
      <c r="FCZ104" s="73"/>
      <c r="FDA104" s="73"/>
      <c r="FDB104" s="73"/>
      <c r="FDC104" s="74"/>
      <c r="FDD104" s="74"/>
      <c r="FDE104" s="77"/>
      <c r="FDF104" s="77"/>
      <c r="FDG104" s="11"/>
      <c r="FDM104" s="73"/>
      <c r="FDN104" s="73"/>
      <c r="FDO104" s="73"/>
      <c r="FDP104" s="73"/>
      <c r="FDQ104" s="74"/>
      <c r="FDR104" s="74"/>
      <c r="FDS104" s="77"/>
      <c r="FDT104" s="77"/>
      <c r="FDU104" s="11"/>
      <c r="FEA104" s="73"/>
      <c r="FEB104" s="73"/>
      <c r="FEC104" s="73"/>
      <c r="FED104" s="73"/>
      <c r="FEE104" s="74"/>
      <c r="FEF104" s="74"/>
      <c r="FEG104" s="77"/>
      <c r="FEH104" s="77"/>
      <c r="FEI104" s="11"/>
      <c r="FEO104" s="73"/>
      <c r="FEP104" s="73"/>
      <c r="FEQ104" s="73"/>
      <c r="FER104" s="73"/>
      <c r="FES104" s="74"/>
      <c r="FET104" s="74"/>
      <c r="FEU104" s="77"/>
      <c r="FEV104" s="77"/>
      <c r="FEW104" s="11"/>
      <c r="FFC104" s="73"/>
      <c r="FFD104" s="73"/>
      <c r="FFE104" s="73"/>
      <c r="FFF104" s="73"/>
      <c r="FFG104" s="74"/>
      <c r="FFH104" s="74"/>
      <c r="FFI104" s="77"/>
      <c r="FFJ104" s="77"/>
      <c r="FFK104" s="11"/>
      <c r="FFQ104" s="73"/>
      <c r="FFR104" s="73"/>
      <c r="FFS104" s="73"/>
      <c r="FFT104" s="73"/>
      <c r="FFU104" s="74"/>
      <c r="FFV104" s="74"/>
      <c r="FFW104" s="77"/>
      <c r="FFX104" s="77"/>
      <c r="FFY104" s="11"/>
      <c r="FGE104" s="73"/>
      <c r="FGF104" s="73"/>
      <c r="FGG104" s="73"/>
      <c r="FGH104" s="73"/>
      <c r="FGI104" s="74"/>
      <c r="FGJ104" s="74"/>
      <c r="FGK104" s="77"/>
      <c r="FGL104" s="77"/>
      <c r="FGM104" s="11"/>
      <c r="FGS104" s="73"/>
      <c r="FGT104" s="73"/>
      <c r="FGU104" s="73"/>
      <c r="FGV104" s="73"/>
      <c r="FGW104" s="74"/>
      <c r="FGX104" s="74"/>
      <c r="FGY104" s="77"/>
      <c r="FGZ104" s="77"/>
      <c r="FHA104" s="11"/>
      <c r="FHG104" s="73"/>
      <c r="FHH104" s="73"/>
      <c r="FHI104" s="73"/>
      <c r="FHJ104" s="73"/>
      <c r="FHK104" s="74"/>
      <c r="FHL104" s="74"/>
      <c r="FHM104" s="77"/>
      <c r="FHN104" s="77"/>
      <c r="FHO104" s="11"/>
      <c r="FHU104" s="73"/>
      <c r="FHV104" s="73"/>
      <c r="FHW104" s="73"/>
      <c r="FHX104" s="73"/>
      <c r="FHY104" s="74"/>
      <c r="FHZ104" s="74"/>
      <c r="FIA104" s="77"/>
      <c r="FIB104" s="77"/>
      <c r="FIC104" s="11"/>
      <c r="FII104" s="73"/>
      <c r="FIJ104" s="73"/>
      <c r="FIK104" s="73"/>
      <c r="FIL104" s="73"/>
      <c r="FIM104" s="74"/>
      <c r="FIN104" s="74"/>
      <c r="FIO104" s="77"/>
      <c r="FIP104" s="77"/>
      <c r="FIQ104" s="11"/>
      <c r="FIW104" s="73"/>
      <c r="FIX104" s="73"/>
      <c r="FIY104" s="73"/>
      <c r="FIZ104" s="73"/>
      <c r="FJA104" s="74"/>
      <c r="FJB104" s="74"/>
      <c r="FJC104" s="77"/>
      <c r="FJD104" s="77"/>
      <c r="FJE104" s="11"/>
      <c r="FJK104" s="73"/>
      <c r="FJL104" s="73"/>
      <c r="FJM104" s="73"/>
      <c r="FJN104" s="73"/>
      <c r="FJO104" s="74"/>
      <c r="FJP104" s="74"/>
      <c r="FJQ104" s="77"/>
      <c r="FJR104" s="77"/>
      <c r="FJS104" s="11"/>
      <c r="FJY104" s="73"/>
      <c r="FJZ104" s="73"/>
      <c r="FKA104" s="73"/>
      <c r="FKB104" s="73"/>
      <c r="FKC104" s="74"/>
      <c r="FKD104" s="74"/>
      <c r="FKE104" s="77"/>
      <c r="FKF104" s="77"/>
      <c r="FKG104" s="11"/>
      <c r="FKM104" s="73"/>
      <c r="FKN104" s="73"/>
      <c r="FKO104" s="73"/>
      <c r="FKP104" s="73"/>
      <c r="FKQ104" s="74"/>
      <c r="FKR104" s="74"/>
      <c r="FKS104" s="77"/>
      <c r="FKT104" s="77"/>
      <c r="FKU104" s="11"/>
      <c r="FLA104" s="73"/>
      <c r="FLB104" s="73"/>
      <c r="FLC104" s="73"/>
      <c r="FLD104" s="73"/>
      <c r="FLE104" s="74"/>
      <c r="FLF104" s="74"/>
      <c r="FLG104" s="77"/>
      <c r="FLH104" s="77"/>
      <c r="FLI104" s="11"/>
      <c r="FLO104" s="73"/>
      <c r="FLP104" s="73"/>
      <c r="FLQ104" s="73"/>
      <c r="FLR104" s="73"/>
      <c r="FLS104" s="74"/>
      <c r="FLT104" s="74"/>
      <c r="FLU104" s="77"/>
      <c r="FLV104" s="77"/>
      <c r="FLW104" s="11"/>
      <c r="FMC104" s="73"/>
      <c r="FMD104" s="73"/>
      <c r="FME104" s="73"/>
      <c r="FMF104" s="73"/>
      <c r="FMG104" s="74"/>
      <c r="FMH104" s="74"/>
      <c r="FMI104" s="77"/>
      <c r="FMJ104" s="77"/>
      <c r="FMK104" s="11"/>
      <c r="FMQ104" s="73"/>
      <c r="FMR104" s="73"/>
      <c r="FMS104" s="73"/>
      <c r="FMT104" s="73"/>
      <c r="FMU104" s="74"/>
      <c r="FMV104" s="74"/>
      <c r="FMW104" s="77"/>
      <c r="FMX104" s="77"/>
      <c r="FMY104" s="11"/>
      <c r="FNE104" s="73"/>
      <c r="FNF104" s="73"/>
      <c r="FNG104" s="73"/>
      <c r="FNH104" s="73"/>
      <c r="FNI104" s="74"/>
      <c r="FNJ104" s="74"/>
      <c r="FNK104" s="77"/>
      <c r="FNL104" s="77"/>
      <c r="FNM104" s="11"/>
      <c r="FNS104" s="73"/>
      <c r="FNT104" s="73"/>
      <c r="FNU104" s="73"/>
      <c r="FNV104" s="73"/>
      <c r="FNW104" s="74"/>
      <c r="FNX104" s="74"/>
      <c r="FNY104" s="77"/>
      <c r="FNZ104" s="77"/>
      <c r="FOA104" s="11"/>
      <c r="FOG104" s="73"/>
      <c r="FOH104" s="73"/>
      <c r="FOI104" s="73"/>
      <c r="FOJ104" s="73"/>
      <c r="FOK104" s="74"/>
      <c r="FOL104" s="74"/>
      <c r="FOM104" s="77"/>
      <c r="FON104" s="77"/>
      <c r="FOO104" s="11"/>
      <c r="FOU104" s="73"/>
      <c r="FOV104" s="73"/>
      <c r="FOW104" s="73"/>
      <c r="FOX104" s="73"/>
      <c r="FOY104" s="74"/>
      <c r="FOZ104" s="74"/>
      <c r="FPA104" s="77"/>
      <c r="FPB104" s="77"/>
      <c r="FPC104" s="11"/>
      <c r="FPI104" s="73"/>
      <c r="FPJ104" s="73"/>
      <c r="FPK104" s="73"/>
      <c r="FPL104" s="73"/>
      <c r="FPM104" s="74"/>
      <c r="FPN104" s="74"/>
      <c r="FPO104" s="77"/>
      <c r="FPP104" s="77"/>
      <c r="FPQ104" s="11"/>
      <c r="FPW104" s="73"/>
      <c r="FPX104" s="73"/>
      <c r="FPY104" s="73"/>
      <c r="FPZ104" s="73"/>
      <c r="FQA104" s="74"/>
      <c r="FQB104" s="74"/>
      <c r="FQC104" s="77"/>
      <c r="FQD104" s="77"/>
      <c r="FQE104" s="11"/>
      <c r="FQK104" s="73"/>
      <c r="FQL104" s="73"/>
      <c r="FQM104" s="73"/>
      <c r="FQN104" s="73"/>
      <c r="FQO104" s="74"/>
      <c r="FQP104" s="74"/>
      <c r="FQQ104" s="77"/>
      <c r="FQR104" s="77"/>
      <c r="FQS104" s="11"/>
      <c r="FQY104" s="73"/>
      <c r="FQZ104" s="73"/>
      <c r="FRA104" s="73"/>
      <c r="FRB104" s="73"/>
      <c r="FRC104" s="74"/>
      <c r="FRD104" s="74"/>
      <c r="FRE104" s="77"/>
      <c r="FRF104" s="77"/>
      <c r="FRG104" s="11"/>
      <c r="FRM104" s="73"/>
      <c r="FRN104" s="73"/>
      <c r="FRO104" s="73"/>
      <c r="FRP104" s="73"/>
      <c r="FRQ104" s="74"/>
      <c r="FRR104" s="74"/>
      <c r="FRS104" s="77"/>
      <c r="FRT104" s="77"/>
      <c r="FRU104" s="11"/>
      <c r="FSA104" s="73"/>
      <c r="FSB104" s="73"/>
      <c r="FSC104" s="73"/>
      <c r="FSD104" s="73"/>
      <c r="FSE104" s="74"/>
      <c r="FSF104" s="74"/>
      <c r="FSG104" s="77"/>
      <c r="FSH104" s="77"/>
      <c r="FSI104" s="11"/>
      <c r="FSO104" s="73"/>
      <c r="FSP104" s="73"/>
      <c r="FSQ104" s="73"/>
      <c r="FSR104" s="73"/>
      <c r="FSS104" s="74"/>
      <c r="FST104" s="74"/>
      <c r="FSU104" s="77"/>
      <c r="FSV104" s="77"/>
      <c r="FSW104" s="11"/>
      <c r="FTC104" s="73"/>
      <c r="FTD104" s="73"/>
      <c r="FTE104" s="73"/>
      <c r="FTF104" s="73"/>
      <c r="FTG104" s="74"/>
      <c r="FTH104" s="74"/>
      <c r="FTI104" s="77"/>
      <c r="FTJ104" s="77"/>
      <c r="FTK104" s="11"/>
      <c r="FTQ104" s="73"/>
      <c r="FTR104" s="73"/>
      <c r="FTS104" s="73"/>
      <c r="FTT104" s="73"/>
      <c r="FTU104" s="74"/>
      <c r="FTV104" s="74"/>
      <c r="FTW104" s="77"/>
      <c r="FTX104" s="77"/>
      <c r="FTY104" s="11"/>
      <c r="FUE104" s="73"/>
      <c r="FUF104" s="73"/>
      <c r="FUG104" s="73"/>
      <c r="FUH104" s="73"/>
      <c r="FUI104" s="74"/>
      <c r="FUJ104" s="74"/>
      <c r="FUK104" s="77"/>
      <c r="FUL104" s="77"/>
      <c r="FUM104" s="11"/>
      <c r="FUS104" s="73"/>
      <c r="FUT104" s="73"/>
      <c r="FUU104" s="73"/>
      <c r="FUV104" s="73"/>
      <c r="FUW104" s="74"/>
      <c r="FUX104" s="74"/>
      <c r="FUY104" s="77"/>
      <c r="FUZ104" s="77"/>
      <c r="FVA104" s="11"/>
      <c r="FVG104" s="73"/>
      <c r="FVH104" s="73"/>
      <c r="FVI104" s="73"/>
      <c r="FVJ104" s="73"/>
      <c r="FVK104" s="74"/>
      <c r="FVL104" s="74"/>
      <c r="FVM104" s="77"/>
      <c r="FVN104" s="77"/>
      <c r="FVO104" s="11"/>
      <c r="FVU104" s="73"/>
      <c r="FVV104" s="73"/>
      <c r="FVW104" s="73"/>
      <c r="FVX104" s="73"/>
      <c r="FVY104" s="74"/>
      <c r="FVZ104" s="74"/>
      <c r="FWA104" s="77"/>
      <c r="FWB104" s="77"/>
      <c r="FWC104" s="11"/>
      <c r="FWI104" s="73"/>
      <c r="FWJ104" s="73"/>
      <c r="FWK104" s="73"/>
      <c r="FWL104" s="73"/>
      <c r="FWM104" s="74"/>
      <c r="FWN104" s="74"/>
      <c r="FWO104" s="77"/>
      <c r="FWP104" s="77"/>
      <c r="FWQ104" s="11"/>
      <c r="FWW104" s="73"/>
      <c r="FWX104" s="73"/>
      <c r="FWY104" s="73"/>
      <c r="FWZ104" s="73"/>
      <c r="FXA104" s="74"/>
      <c r="FXB104" s="74"/>
      <c r="FXC104" s="77"/>
      <c r="FXD104" s="77"/>
      <c r="FXE104" s="11"/>
      <c r="FXK104" s="73"/>
      <c r="FXL104" s="73"/>
      <c r="FXM104" s="73"/>
      <c r="FXN104" s="73"/>
      <c r="FXO104" s="74"/>
      <c r="FXP104" s="74"/>
      <c r="FXQ104" s="77"/>
      <c r="FXR104" s="77"/>
      <c r="FXS104" s="11"/>
      <c r="FXY104" s="73"/>
      <c r="FXZ104" s="73"/>
      <c r="FYA104" s="73"/>
      <c r="FYB104" s="73"/>
      <c r="FYC104" s="74"/>
      <c r="FYD104" s="74"/>
      <c r="FYE104" s="77"/>
      <c r="FYF104" s="77"/>
      <c r="FYG104" s="11"/>
      <c r="FYM104" s="73"/>
      <c r="FYN104" s="73"/>
      <c r="FYO104" s="73"/>
      <c r="FYP104" s="73"/>
      <c r="FYQ104" s="74"/>
      <c r="FYR104" s="74"/>
      <c r="FYS104" s="77"/>
      <c r="FYT104" s="77"/>
      <c r="FYU104" s="11"/>
      <c r="FZA104" s="73"/>
      <c r="FZB104" s="73"/>
      <c r="FZC104" s="73"/>
      <c r="FZD104" s="73"/>
      <c r="FZE104" s="74"/>
      <c r="FZF104" s="74"/>
      <c r="FZG104" s="77"/>
      <c r="FZH104" s="77"/>
      <c r="FZI104" s="11"/>
      <c r="FZO104" s="73"/>
      <c r="FZP104" s="73"/>
      <c r="FZQ104" s="73"/>
      <c r="FZR104" s="73"/>
      <c r="FZS104" s="74"/>
      <c r="FZT104" s="74"/>
      <c r="FZU104" s="77"/>
      <c r="FZV104" s="77"/>
      <c r="FZW104" s="11"/>
      <c r="GAC104" s="73"/>
      <c r="GAD104" s="73"/>
      <c r="GAE104" s="73"/>
      <c r="GAF104" s="73"/>
      <c r="GAG104" s="74"/>
      <c r="GAH104" s="74"/>
      <c r="GAI104" s="77"/>
      <c r="GAJ104" s="77"/>
      <c r="GAK104" s="11"/>
      <c r="GAQ104" s="73"/>
      <c r="GAR104" s="73"/>
      <c r="GAS104" s="73"/>
      <c r="GAT104" s="73"/>
      <c r="GAU104" s="74"/>
      <c r="GAV104" s="74"/>
      <c r="GAW104" s="77"/>
      <c r="GAX104" s="77"/>
      <c r="GAY104" s="11"/>
      <c r="GBE104" s="73"/>
      <c r="GBF104" s="73"/>
      <c r="GBG104" s="73"/>
      <c r="GBH104" s="73"/>
      <c r="GBI104" s="74"/>
      <c r="GBJ104" s="74"/>
      <c r="GBK104" s="77"/>
      <c r="GBL104" s="77"/>
      <c r="GBM104" s="11"/>
      <c r="GBS104" s="73"/>
      <c r="GBT104" s="73"/>
      <c r="GBU104" s="73"/>
      <c r="GBV104" s="73"/>
      <c r="GBW104" s="74"/>
      <c r="GBX104" s="74"/>
      <c r="GBY104" s="77"/>
      <c r="GBZ104" s="77"/>
      <c r="GCA104" s="11"/>
      <c r="GCG104" s="73"/>
      <c r="GCH104" s="73"/>
      <c r="GCI104" s="73"/>
      <c r="GCJ104" s="73"/>
      <c r="GCK104" s="74"/>
      <c r="GCL104" s="74"/>
      <c r="GCM104" s="77"/>
      <c r="GCN104" s="77"/>
      <c r="GCO104" s="11"/>
      <c r="GCU104" s="73"/>
      <c r="GCV104" s="73"/>
      <c r="GCW104" s="73"/>
      <c r="GCX104" s="73"/>
      <c r="GCY104" s="74"/>
      <c r="GCZ104" s="74"/>
      <c r="GDA104" s="77"/>
      <c r="GDB104" s="77"/>
      <c r="GDC104" s="11"/>
      <c r="GDI104" s="73"/>
      <c r="GDJ104" s="73"/>
      <c r="GDK104" s="73"/>
      <c r="GDL104" s="73"/>
      <c r="GDM104" s="74"/>
      <c r="GDN104" s="74"/>
      <c r="GDO104" s="77"/>
      <c r="GDP104" s="77"/>
      <c r="GDQ104" s="11"/>
      <c r="GDW104" s="73"/>
      <c r="GDX104" s="73"/>
      <c r="GDY104" s="73"/>
      <c r="GDZ104" s="73"/>
      <c r="GEA104" s="74"/>
      <c r="GEB104" s="74"/>
      <c r="GEC104" s="77"/>
      <c r="GED104" s="77"/>
      <c r="GEE104" s="11"/>
      <c r="GEK104" s="73"/>
      <c r="GEL104" s="73"/>
      <c r="GEM104" s="73"/>
      <c r="GEN104" s="73"/>
      <c r="GEO104" s="74"/>
      <c r="GEP104" s="74"/>
      <c r="GEQ104" s="77"/>
      <c r="GER104" s="77"/>
      <c r="GES104" s="11"/>
      <c r="GEY104" s="73"/>
      <c r="GEZ104" s="73"/>
      <c r="GFA104" s="73"/>
      <c r="GFB104" s="73"/>
      <c r="GFC104" s="74"/>
      <c r="GFD104" s="74"/>
      <c r="GFE104" s="77"/>
      <c r="GFF104" s="77"/>
      <c r="GFG104" s="11"/>
      <c r="GFM104" s="73"/>
      <c r="GFN104" s="73"/>
      <c r="GFO104" s="73"/>
      <c r="GFP104" s="73"/>
      <c r="GFQ104" s="74"/>
      <c r="GFR104" s="74"/>
      <c r="GFS104" s="77"/>
      <c r="GFT104" s="77"/>
      <c r="GFU104" s="11"/>
      <c r="GGA104" s="73"/>
      <c r="GGB104" s="73"/>
      <c r="GGC104" s="73"/>
      <c r="GGD104" s="73"/>
      <c r="GGE104" s="74"/>
      <c r="GGF104" s="74"/>
      <c r="GGG104" s="77"/>
      <c r="GGH104" s="77"/>
      <c r="GGI104" s="11"/>
      <c r="GGO104" s="73"/>
      <c r="GGP104" s="73"/>
      <c r="GGQ104" s="73"/>
      <c r="GGR104" s="73"/>
      <c r="GGS104" s="74"/>
      <c r="GGT104" s="74"/>
      <c r="GGU104" s="77"/>
      <c r="GGV104" s="77"/>
      <c r="GGW104" s="11"/>
      <c r="GHC104" s="73"/>
      <c r="GHD104" s="73"/>
      <c r="GHE104" s="73"/>
      <c r="GHF104" s="73"/>
      <c r="GHG104" s="74"/>
      <c r="GHH104" s="74"/>
      <c r="GHI104" s="77"/>
      <c r="GHJ104" s="77"/>
      <c r="GHK104" s="11"/>
      <c r="GHQ104" s="73"/>
      <c r="GHR104" s="73"/>
      <c r="GHS104" s="73"/>
      <c r="GHT104" s="73"/>
      <c r="GHU104" s="74"/>
      <c r="GHV104" s="74"/>
      <c r="GHW104" s="77"/>
      <c r="GHX104" s="77"/>
      <c r="GHY104" s="11"/>
      <c r="GIE104" s="73"/>
      <c r="GIF104" s="73"/>
      <c r="GIG104" s="73"/>
      <c r="GIH104" s="73"/>
      <c r="GII104" s="74"/>
      <c r="GIJ104" s="74"/>
      <c r="GIK104" s="77"/>
      <c r="GIL104" s="77"/>
      <c r="GIM104" s="11"/>
      <c r="GIS104" s="73"/>
      <c r="GIT104" s="73"/>
      <c r="GIU104" s="73"/>
      <c r="GIV104" s="73"/>
      <c r="GIW104" s="74"/>
      <c r="GIX104" s="74"/>
      <c r="GIY104" s="77"/>
      <c r="GIZ104" s="77"/>
      <c r="GJA104" s="11"/>
      <c r="GJG104" s="73"/>
      <c r="GJH104" s="73"/>
      <c r="GJI104" s="73"/>
      <c r="GJJ104" s="73"/>
      <c r="GJK104" s="74"/>
      <c r="GJL104" s="74"/>
      <c r="GJM104" s="77"/>
      <c r="GJN104" s="77"/>
      <c r="GJO104" s="11"/>
      <c r="GJU104" s="73"/>
      <c r="GJV104" s="73"/>
      <c r="GJW104" s="73"/>
      <c r="GJX104" s="73"/>
      <c r="GJY104" s="74"/>
      <c r="GJZ104" s="74"/>
      <c r="GKA104" s="77"/>
      <c r="GKB104" s="77"/>
      <c r="GKC104" s="11"/>
      <c r="GKI104" s="73"/>
      <c r="GKJ104" s="73"/>
      <c r="GKK104" s="73"/>
      <c r="GKL104" s="73"/>
      <c r="GKM104" s="74"/>
      <c r="GKN104" s="74"/>
      <c r="GKO104" s="77"/>
      <c r="GKP104" s="77"/>
      <c r="GKQ104" s="11"/>
      <c r="GKW104" s="73"/>
      <c r="GKX104" s="73"/>
      <c r="GKY104" s="73"/>
      <c r="GKZ104" s="73"/>
      <c r="GLA104" s="74"/>
      <c r="GLB104" s="74"/>
      <c r="GLC104" s="77"/>
      <c r="GLD104" s="77"/>
      <c r="GLE104" s="11"/>
      <c r="GLK104" s="73"/>
      <c r="GLL104" s="73"/>
      <c r="GLM104" s="73"/>
      <c r="GLN104" s="73"/>
      <c r="GLO104" s="74"/>
      <c r="GLP104" s="74"/>
      <c r="GLQ104" s="77"/>
      <c r="GLR104" s="77"/>
      <c r="GLS104" s="11"/>
      <c r="GLY104" s="73"/>
      <c r="GLZ104" s="73"/>
      <c r="GMA104" s="73"/>
      <c r="GMB104" s="73"/>
      <c r="GMC104" s="74"/>
      <c r="GMD104" s="74"/>
      <c r="GME104" s="77"/>
      <c r="GMF104" s="77"/>
      <c r="GMG104" s="11"/>
      <c r="GMM104" s="73"/>
      <c r="GMN104" s="73"/>
      <c r="GMO104" s="73"/>
      <c r="GMP104" s="73"/>
      <c r="GMQ104" s="74"/>
      <c r="GMR104" s="74"/>
      <c r="GMS104" s="77"/>
      <c r="GMT104" s="77"/>
      <c r="GMU104" s="11"/>
      <c r="GNA104" s="73"/>
      <c r="GNB104" s="73"/>
      <c r="GNC104" s="73"/>
      <c r="GND104" s="73"/>
      <c r="GNE104" s="74"/>
      <c r="GNF104" s="74"/>
      <c r="GNG104" s="77"/>
      <c r="GNH104" s="77"/>
      <c r="GNI104" s="11"/>
      <c r="GNO104" s="73"/>
      <c r="GNP104" s="73"/>
      <c r="GNQ104" s="73"/>
      <c r="GNR104" s="73"/>
      <c r="GNS104" s="74"/>
      <c r="GNT104" s="74"/>
      <c r="GNU104" s="77"/>
      <c r="GNV104" s="77"/>
      <c r="GNW104" s="11"/>
      <c r="GOC104" s="73"/>
      <c r="GOD104" s="73"/>
      <c r="GOE104" s="73"/>
      <c r="GOF104" s="73"/>
      <c r="GOG104" s="74"/>
      <c r="GOH104" s="74"/>
      <c r="GOI104" s="77"/>
      <c r="GOJ104" s="77"/>
      <c r="GOK104" s="11"/>
      <c r="GOQ104" s="73"/>
      <c r="GOR104" s="73"/>
      <c r="GOS104" s="73"/>
      <c r="GOT104" s="73"/>
      <c r="GOU104" s="74"/>
      <c r="GOV104" s="74"/>
      <c r="GOW104" s="77"/>
      <c r="GOX104" s="77"/>
      <c r="GOY104" s="11"/>
      <c r="GPE104" s="73"/>
      <c r="GPF104" s="73"/>
      <c r="GPG104" s="73"/>
      <c r="GPH104" s="73"/>
      <c r="GPI104" s="74"/>
      <c r="GPJ104" s="74"/>
      <c r="GPK104" s="77"/>
      <c r="GPL104" s="77"/>
      <c r="GPM104" s="11"/>
      <c r="GPS104" s="73"/>
      <c r="GPT104" s="73"/>
      <c r="GPU104" s="73"/>
      <c r="GPV104" s="73"/>
      <c r="GPW104" s="74"/>
      <c r="GPX104" s="74"/>
      <c r="GPY104" s="77"/>
      <c r="GPZ104" s="77"/>
      <c r="GQA104" s="11"/>
      <c r="GQG104" s="73"/>
      <c r="GQH104" s="73"/>
      <c r="GQI104" s="73"/>
      <c r="GQJ104" s="73"/>
      <c r="GQK104" s="74"/>
      <c r="GQL104" s="74"/>
      <c r="GQM104" s="77"/>
      <c r="GQN104" s="77"/>
      <c r="GQO104" s="11"/>
      <c r="GQU104" s="73"/>
      <c r="GQV104" s="73"/>
      <c r="GQW104" s="73"/>
      <c r="GQX104" s="73"/>
      <c r="GQY104" s="74"/>
      <c r="GQZ104" s="74"/>
      <c r="GRA104" s="77"/>
      <c r="GRB104" s="77"/>
      <c r="GRC104" s="11"/>
      <c r="GRI104" s="73"/>
      <c r="GRJ104" s="73"/>
      <c r="GRK104" s="73"/>
      <c r="GRL104" s="73"/>
      <c r="GRM104" s="74"/>
      <c r="GRN104" s="74"/>
      <c r="GRO104" s="77"/>
      <c r="GRP104" s="77"/>
      <c r="GRQ104" s="11"/>
      <c r="GRW104" s="73"/>
      <c r="GRX104" s="73"/>
      <c r="GRY104" s="73"/>
      <c r="GRZ104" s="73"/>
      <c r="GSA104" s="74"/>
      <c r="GSB104" s="74"/>
      <c r="GSC104" s="77"/>
      <c r="GSD104" s="77"/>
      <c r="GSE104" s="11"/>
      <c r="GSK104" s="73"/>
      <c r="GSL104" s="73"/>
      <c r="GSM104" s="73"/>
      <c r="GSN104" s="73"/>
      <c r="GSO104" s="74"/>
      <c r="GSP104" s="74"/>
      <c r="GSQ104" s="77"/>
      <c r="GSR104" s="77"/>
      <c r="GSS104" s="11"/>
      <c r="GSY104" s="73"/>
      <c r="GSZ104" s="73"/>
      <c r="GTA104" s="73"/>
      <c r="GTB104" s="73"/>
      <c r="GTC104" s="74"/>
      <c r="GTD104" s="74"/>
      <c r="GTE104" s="77"/>
      <c r="GTF104" s="77"/>
      <c r="GTG104" s="11"/>
      <c r="GTM104" s="73"/>
      <c r="GTN104" s="73"/>
      <c r="GTO104" s="73"/>
      <c r="GTP104" s="73"/>
      <c r="GTQ104" s="74"/>
      <c r="GTR104" s="74"/>
      <c r="GTS104" s="77"/>
      <c r="GTT104" s="77"/>
      <c r="GTU104" s="11"/>
      <c r="GUA104" s="73"/>
      <c r="GUB104" s="73"/>
      <c r="GUC104" s="73"/>
      <c r="GUD104" s="73"/>
      <c r="GUE104" s="74"/>
      <c r="GUF104" s="74"/>
      <c r="GUG104" s="77"/>
      <c r="GUH104" s="77"/>
      <c r="GUI104" s="11"/>
      <c r="GUO104" s="73"/>
      <c r="GUP104" s="73"/>
      <c r="GUQ104" s="73"/>
      <c r="GUR104" s="73"/>
      <c r="GUS104" s="74"/>
      <c r="GUT104" s="74"/>
      <c r="GUU104" s="77"/>
      <c r="GUV104" s="77"/>
      <c r="GUW104" s="11"/>
      <c r="GVC104" s="73"/>
      <c r="GVD104" s="73"/>
      <c r="GVE104" s="73"/>
      <c r="GVF104" s="73"/>
      <c r="GVG104" s="74"/>
      <c r="GVH104" s="74"/>
      <c r="GVI104" s="77"/>
      <c r="GVJ104" s="77"/>
      <c r="GVK104" s="11"/>
      <c r="GVQ104" s="73"/>
      <c r="GVR104" s="73"/>
      <c r="GVS104" s="73"/>
      <c r="GVT104" s="73"/>
      <c r="GVU104" s="74"/>
      <c r="GVV104" s="74"/>
      <c r="GVW104" s="77"/>
      <c r="GVX104" s="77"/>
      <c r="GVY104" s="11"/>
      <c r="GWE104" s="73"/>
      <c r="GWF104" s="73"/>
      <c r="GWG104" s="73"/>
      <c r="GWH104" s="73"/>
      <c r="GWI104" s="74"/>
      <c r="GWJ104" s="74"/>
      <c r="GWK104" s="77"/>
      <c r="GWL104" s="77"/>
      <c r="GWM104" s="11"/>
      <c r="GWS104" s="73"/>
      <c r="GWT104" s="73"/>
      <c r="GWU104" s="73"/>
      <c r="GWV104" s="73"/>
      <c r="GWW104" s="74"/>
      <c r="GWX104" s="74"/>
      <c r="GWY104" s="77"/>
      <c r="GWZ104" s="77"/>
      <c r="GXA104" s="11"/>
      <c r="GXG104" s="73"/>
      <c r="GXH104" s="73"/>
      <c r="GXI104" s="73"/>
      <c r="GXJ104" s="73"/>
      <c r="GXK104" s="74"/>
      <c r="GXL104" s="74"/>
      <c r="GXM104" s="77"/>
      <c r="GXN104" s="77"/>
      <c r="GXO104" s="11"/>
      <c r="GXU104" s="73"/>
      <c r="GXV104" s="73"/>
      <c r="GXW104" s="73"/>
      <c r="GXX104" s="73"/>
      <c r="GXY104" s="74"/>
      <c r="GXZ104" s="74"/>
      <c r="GYA104" s="77"/>
      <c r="GYB104" s="77"/>
      <c r="GYC104" s="11"/>
      <c r="GYI104" s="73"/>
      <c r="GYJ104" s="73"/>
      <c r="GYK104" s="73"/>
      <c r="GYL104" s="73"/>
      <c r="GYM104" s="74"/>
      <c r="GYN104" s="74"/>
      <c r="GYO104" s="77"/>
      <c r="GYP104" s="77"/>
      <c r="GYQ104" s="11"/>
      <c r="GYW104" s="73"/>
      <c r="GYX104" s="73"/>
      <c r="GYY104" s="73"/>
      <c r="GYZ104" s="73"/>
      <c r="GZA104" s="74"/>
      <c r="GZB104" s="74"/>
      <c r="GZC104" s="77"/>
      <c r="GZD104" s="77"/>
      <c r="GZE104" s="11"/>
      <c r="GZK104" s="73"/>
      <c r="GZL104" s="73"/>
      <c r="GZM104" s="73"/>
      <c r="GZN104" s="73"/>
      <c r="GZO104" s="74"/>
      <c r="GZP104" s="74"/>
      <c r="GZQ104" s="77"/>
      <c r="GZR104" s="77"/>
      <c r="GZS104" s="11"/>
      <c r="GZY104" s="73"/>
      <c r="GZZ104" s="73"/>
      <c r="HAA104" s="73"/>
      <c r="HAB104" s="73"/>
      <c r="HAC104" s="74"/>
      <c r="HAD104" s="74"/>
      <c r="HAE104" s="77"/>
      <c r="HAF104" s="77"/>
      <c r="HAG104" s="11"/>
      <c r="HAM104" s="73"/>
      <c r="HAN104" s="73"/>
      <c r="HAO104" s="73"/>
      <c r="HAP104" s="73"/>
      <c r="HAQ104" s="74"/>
      <c r="HAR104" s="74"/>
      <c r="HAS104" s="77"/>
      <c r="HAT104" s="77"/>
      <c r="HAU104" s="11"/>
      <c r="HBA104" s="73"/>
      <c r="HBB104" s="73"/>
      <c r="HBC104" s="73"/>
      <c r="HBD104" s="73"/>
      <c r="HBE104" s="74"/>
      <c r="HBF104" s="74"/>
      <c r="HBG104" s="77"/>
      <c r="HBH104" s="77"/>
      <c r="HBI104" s="11"/>
      <c r="HBO104" s="73"/>
      <c r="HBP104" s="73"/>
      <c r="HBQ104" s="73"/>
      <c r="HBR104" s="73"/>
      <c r="HBS104" s="74"/>
      <c r="HBT104" s="74"/>
      <c r="HBU104" s="77"/>
      <c r="HBV104" s="77"/>
      <c r="HBW104" s="11"/>
      <c r="HCC104" s="73"/>
      <c r="HCD104" s="73"/>
      <c r="HCE104" s="73"/>
      <c r="HCF104" s="73"/>
      <c r="HCG104" s="74"/>
      <c r="HCH104" s="74"/>
      <c r="HCI104" s="77"/>
      <c r="HCJ104" s="77"/>
      <c r="HCK104" s="11"/>
      <c r="HCQ104" s="73"/>
      <c r="HCR104" s="73"/>
      <c r="HCS104" s="73"/>
      <c r="HCT104" s="73"/>
      <c r="HCU104" s="74"/>
      <c r="HCV104" s="74"/>
      <c r="HCW104" s="77"/>
      <c r="HCX104" s="77"/>
      <c r="HCY104" s="11"/>
      <c r="HDE104" s="73"/>
      <c r="HDF104" s="73"/>
      <c r="HDG104" s="73"/>
      <c r="HDH104" s="73"/>
      <c r="HDI104" s="74"/>
      <c r="HDJ104" s="74"/>
      <c r="HDK104" s="77"/>
      <c r="HDL104" s="77"/>
      <c r="HDM104" s="11"/>
      <c r="HDS104" s="73"/>
      <c r="HDT104" s="73"/>
      <c r="HDU104" s="73"/>
      <c r="HDV104" s="73"/>
      <c r="HDW104" s="74"/>
      <c r="HDX104" s="74"/>
      <c r="HDY104" s="77"/>
      <c r="HDZ104" s="77"/>
      <c r="HEA104" s="11"/>
      <c r="HEG104" s="73"/>
      <c r="HEH104" s="73"/>
      <c r="HEI104" s="73"/>
      <c r="HEJ104" s="73"/>
      <c r="HEK104" s="74"/>
      <c r="HEL104" s="74"/>
      <c r="HEM104" s="77"/>
      <c r="HEN104" s="77"/>
      <c r="HEO104" s="11"/>
      <c r="HEU104" s="73"/>
      <c r="HEV104" s="73"/>
      <c r="HEW104" s="73"/>
      <c r="HEX104" s="73"/>
      <c r="HEY104" s="74"/>
      <c r="HEZ104" s="74"/>
      <c r="HFA104" s="77"/>
      <c r="HFB104" s="77"/>
      <c r="HFC104" s="11"/>
      <c r="HFI104" s="73"/>
      <c r="HFJ104" s="73"/>
      <c r="HFK104" s="73"/>
      <c r="HFL104" s="73"/>
      <c r="HFM104" s="74"/>
      <c r="HFN104" s="74"/>
      <c r="HFO104" s="77"/>
      <c r="HFP104" s="77"/>
      <c r="HFQ104" s="11"/>
      <c r="HFW104" s="73"/>
      <c r="HFX104" s="73"/>
      <c r="HFY104" s="73"/>
      <c r="HFZ104" s="73"/>
      <c r="HGA104" s="74"/>
      <c r="HGB104" s="74"/>
      <c r="HGC104" s="77"/>
      <c r="HGD104" s="77"/>
      <c r="HGE104" s="11"/>
      <c r="HGK104" s="73"/>
      <c r="HGL104" s="73"/>
      <c r="HGM104" s="73"/>
      <c r="HGN104" s="73"/>
      <c r="HGO104" s="74"/>
      <c r="HGP104" s="74"/>
      <c r="HGQ104" s="77"/>
      <c r="HGR104" s="77"/>
      <c r="HGS104" s="11"/>
      <c r="HGY104" s="73"/>
      <c r="HGZ104" s="73"/>
      <c r="HHA104" s="73"/>
      <c r="HHB104" s="73"/>
      <c r="HHC104" s="74"/>
      <c r="HHD104" s="74"/>
      <c r="HHE104" s="77"/>
      <c r="HHF104" s="77"/>
      <c r="HHG104" s="11"/>
      <c r="HHM104" s="73"/>
      <c r="HHN104" s="73"/>
      <c r="HHO104" s="73"/>
      <c r="HHP104" s="73"/>
      <c r="HHQ104" s="74"/>
      <c r="HHR104" s="74"/>
      <c r="HHS104" s="77"/>
      <c r="HHT104" s="77"/>
      <c r="HHU104" s="11"/>
      <c r="HIA104" s="73"/>
      <c r="HIB104" s="73"/>
      <c r="HIC104" s="73"/>
      <c r="HID104" s="73"/>
      <c r="HIE104" s="74"/>
      <c r="HIF104" s="74"/>
      <c r="HIG104" s="77"/>
      <c r="HIH104" s="77"/>
      <c r="HII104" s="11"/>
      <c r="HIO104" s="73"/>
      <c r="HIP104" s="73"/>
      <c r="HIQ104" s="73"/>
      <c r="HIR104" s="73"/>
      <c r="HIS104" s="74"/>
      <c r="HIT104" s="74"/>
      <c r="HIU104" s="77"/>
      <c r="HIV104" s="77"/>
      <c r="HIW104" s="11"/>
      <c r="HJC104" s="73"/>
      <c r="HJD104" s="73"/>
      <c r="HJE104" s="73"/>
      <c r="HJF104" s="73"/>
      <c r="HJG104" s="74"/>
      <c r="HJH104" s="74"/>
      <c r="HJI104" s="77"/>
      <c r="HJJ104" s="77"/>
      <c r="HJK104" s="11"/>
      <c r="HJQ104" s="73"/>
      <c r="HJR104" s="73"/>
      <c r="HJS104" s="73"/>
      <c r="HJT104" s="73"/>
      <c r="HJU104" s="74"/>
      <c r="HJV104" s="74"/>
      <c r="HJW104" s="77"/>
      <c r="HJX104" s="77"/>
      <c r="HJY104" s="11"/>
      <c r="HKE104" s="73"/>
      <c r="HKF104" s="73"/>
      <c r="HKG104" s="73"/>
      <c r="HKH104" s="73"/>
      <c r="HKI104" s="74"/>
      <c r="HKJ104" s="74"/>
      <c r="HKK104" s="77"/>
      <c r="HKL104" s="77"/>
      <c r="HKM104" s="11"/>
      <c r="HKS104" s="73"/>
      <c r="HKT104" s="73"/>
      <c r="HKU104" s="73"/>
      <c r="HKV104" s="73"/>
      <c r="HKW104" s="74"/>
      <c r="HKX104" s="74"/>
      <c r="HKY104" s="77"/>
      <c r="HKZ104" s="77"/>
      <c r="HLA104" s="11"/>
      <c r="HLG104" s="73"/>
      <c r="HLH104" s="73"/>
      <c r="HLI104" s="73"/>
      <c r="HLJ104" s="73"/>
      <c r="HLK104" s="74"/>
      <c r="HLL104" s="74"/>
      <c r="HLM104" s="77"/>
      <c r="HLN104" s="77"/>
      <c r="HLO104" s="11"/>
      <c r="HLU104" s="73"/>
      <c r="HLV104" s="73"/>
      <c r="HLW104" s="73"/>
      <c r="HLX104" s="73"/>
      <c r="HLY104" s="74"/>
      <c r="HLZ104" s="74"/>
      <c r="HMA104" s="77"/>
      <c r="HMB104" s="77"/>
      <c r="HMC104" s="11"/>
      <c r="HMI104" s="73"/>
      <c r="HMJ104" s="73"/>
      <c r="HMK104" s="73"/>
      <c r="HML104" s="73"/>
      <c r="HMM104" s="74"/>
      <c r="HMN104" s="74"/>
      <c r="HMO104" s="77"/>
      <c r="HMP104" s="77"/>
      <c r="HMQ104" s="11"/>
      <c r="HMW104" s="73"/>
      <c r="HMX104" s="73"/>
      <c r="HMY104" s="73"/>
      <c r="HMZ104" s="73"/>
      <c r="HNA104" s="74"/>
      <c r="HNB104" s="74"/>
      <c r="HNC104" s="77"/>
      <c r="HND104" s="77"/>
      <c r="HNE104" s="11"/>
      <c r="HNK104" s="73"/>
      <c r="HNL104" s="73"/>
      <c r="HNM104" s="73"/>
      <c r="HNN104" s="73"/>
      <c r="HNO104" s="74"/>
      <c r="HNP104" s="74"/>
      <c r="HNQ104" s="77"/>
      <c r="HNR104" s="77"/>
      <c r="HNS104" s="11"/>
      <c r="HNY104" s="73"/>
      <c r="HNZ104" s="73"/>
      <c r="HOA104" s="73"/>
      <c r="HOB104" s="73"/>
      <c r="HOC104" s="74"/>
      <c r="HOD104" s="74"/>
      <c r="HOE104" s="77"/>
      <c r="HOF104" s="77"/>
      <c r="HOG104" s="11"/>
      <c r="HOM104" s="73"/>
      <c r="HON104" s="73"/>
      <c r="HOO104" s="73"/>
      <c r="HOP104" s="73"/>
      <c r="HOQ104" s="74"/>
      <c r="HOR104" s="74"/>
      <c r="HOS104" s="77"/>
      <c r="HOT104" s="77"/>
      <c r="HOU104" s="11"/>
      <c r="HPA104" s="73"/>
      <c r="HPB104" s="73"/>
      <c r="HPC104" s="73"/>
      <c r="HPD104" s="73"/>
      <c r="HPE104" s="74"/>
      <c r="HPF104" s="74"/>
      <c r="HPG104" s="77"/>
      <c r="HPH104" s="77"/>
      <c r="HPI104" s="11"/>
      <c r="HPO104" s="73"/>
      <c r="HPP104" s="73"/>
      <c r="HPQ104" s="73"/>
      <c r="HPR104" s="73"/>
      <c r="HPS104" s="74"/>
      <c r="HPT104" s="74"/>
      <c r="HPU104" s="77"/>
      <c r="HPV104" s="77"/>
      <c r="HPW104" s="11"/>
      <c r="HQC104" s="73"/>
      <c r="HQD104" s="73"/>
      <c r="HQE104" s="73"/>
      <c r="HQF104" s="73"/>
      <c r="HQG104" s="74"/>
      <c r="HQH104" s="74"/>
      <c r="HQI104" s="77"/>
      <c r="HQJ104" s="77"/>
      <c r="HQK104" s="11"/>
      <c r="HQQ104" s="73"/>
      <c r="HQR104" s="73"/>
      <c r="HQS104" s="73"/>
      <c r="HQT104" s="73"/>
      <c r="HQU104" s="74"/>
      <c r="HQV104" s="74"/>
      <c r="HQW104" s="77"/>
      <c r="HQX104" s="77"/>
      <c r="HQY104" s="11"/>
      <c r="HRE104" s="73"/>
      <c r="HRF104" s="73"/>
      <c r="HRG104" s="73"/>
      <c r="HRH104" s="73"/>
      <c r="HRI104" s="74"/>
      <c r="HRJ104" s="74"/>
      <c r="HRK104" s="77"/>
      <c r="HRL104" s="77"/>
      <c r="HRM104" s="11"/>
      <c r="HRS104" s="73"/>
      <c r="HRT104" s="73"/>
      <c r="HRU104" s="73"/>
      <c r="HRV104" s="73"/>
      <c r="HRW104" s="74"/>
      <c r="HRX104" s="74"/>
      <c r="HRY104" s="77"/>
      <c r="HRZ104" s="77"/>
      <c r="HSA104" s="11"/>
      <c r="HSG104" s="73"/>
      <c r="HSH104" s="73"/>
      <c r="HSI104" s="73"/>
      <c r="HSJ104" s="73"/>
      <c r="HSK104" s="74"/>
      <c r="HSL104" s="74"/>
      <c r="HSM104" s="77"/>
      <c r="HSN104" s="77"/>
      <c r="HSO104" s="11"/>
      <c r="HSU104" s="73"/>
      <c r="HSV104" s="73"/>
      <c r="HSW104" s="73"/>
      <c r="HSX104" s="73"/>
      <c r="HSY104" s="74"/>
      <c r="HSZ104" s="74"/>
      <c r="HTA104" s="77"/>
      <c r="HTB104" s="77"/>
      <c r="HTC104" s="11"/>
      <c r="HTI104" s="73"/>
      <c r="HTJ104" s="73"/>
      <c r="HTK104" s="73"/>
      <c r="HTL104" s="73"/>
      <c r="HTM104" s="74"/>
      <c r="HTN104" s="74"/>
      <c r="HTO104" s="77"/>
      <c r="HTP104" s="77"/>
      <c r="HTQ104" s="11"/>
      <c r="HTW104" s="73"/>
      <c r="HTX104" s="73"/>
      <c r="HTY104" s="73"/>
      <c r="HTZ104" s="73"/>
      <c r="HUA104" s="74"/>
      <c r="HUB104" s="74"/>
      <c r="HUC104" s="77"/>
      <c r="HUD104" s="77"/>
      <c r="HUE104" s="11"/>
      <c r="HUK104" s="73"/>
      <c r="HUL104" s="73"/>
      <c r="HUM104" s="73"/>
      <c r="HUN104" s="73"/>
      <c r="HUO104" s="74"/>
      <c r="HUP104" s="74"/>
      <c r="HUQ104" s="77"/>
      <c r="HUR104" s="77"/>
      <c r="HUS104" s="11"/>
      <c r="HUY104" s="73"/>
      <c r="HUZ104" s="73"/>
      <c r="HVA104" s="73"/>
      <c r="HVB104" s="73"/>
      <c r="HVC104" s="74"/>
      <c r="HVD104" s="74"/>
      <c r="HVE104" s="77"/>
      <c r="HVF104" s="77"/>
      <c r="HVG104" s="11"/>
      <c r="HVM104" s="73"/>
      <c r="HVN104" s="73"/>
      <c r="HVO104" s="73"/>
      <c r="HVP104" s="73"/>
      <c r="HVQ104" s="74"/>
      <c r="HVR104" s="74"/>
      <c r="HVS104" s="77"/>
      <c r="HVT104" s="77"/>
      <c r="HVU104" s="11"/>
      <c r="HWA104" s="73"/>
      <c r="HWB104" s="73"/>
      <c r="HWC104" s="73"/>
      <c r="HWD104" s="73"/>
      <c r="HWE104" s="74"/>
      <c r="HWF104" s="74"/>
      <c r="HWG104" s="77"/>
      <c r="HWH104" s="77"/>
      <c r="HWI104" s="11"/>
      <c r="HWO104" s="73"/>
      <c r="HWP104" s="73"/>
      <c r="HWQ104" s="73"/>
      <c r="HWR104" s="73"/>
      <c r="HWS104" s="74"/>
      <c r="HWT104" s="74"/>
      <c r="HWU104" s="77"/>
      <c r="HWV104" s="77"/>
      <c r="HWW104" s="11"/>
      <c r="HXC104" s="73"/>
      <c r="HXD104" s="73"/>
      <c r="HXE104" s="73"/>
      <c r="HXF104" s="73"/>
      <c r="HXG104" s="74"/>
      <c r="HXH104" s="74"/>
      <c r="HXI104" s="77"/>
      <c r="HXJ104" s="77"/>
      <c r="HXK104" s="11"/>
      <c r="HXQ104" s="73"/>
      <c r="HXR104" s="73"/>
      <c r="HXS104" s="73"/>
      <c r="HXT104" s="73"/>
      <c r="HXU104" s="74"/>
      <c r="HXV104" s="74"/>
      <c r="HXW104" s="77"/>
      <c r="HXX104" s="77"/>
      <c r="HXY104" s="11"/>
      <c r="HYE104" s="73"/>
      <c r="HYF104" s="73"/>
      <c r="HYG104" s="73"/>
      <c r="HYH104" s="73"/>
      <c r="HYI104" s="74"/>
      <c r="HYJ104" s="74"/>
      <c r="HYK104" s="77"/>
      <c r="HYL104" s="77"/>
      <c r="HYM104" s="11"/>
      <c r="HYS104" s="73"/>
      <c r="HYT104" s="73"/>
      <c r="HYU104" s="73"/>
      <c r="HYV104" s="73"/>
      <c r="HYW104" s="74"/>
      <c r="HYX104" s="74"/>
      <c r="HYY104" s="77"/>
      <c r="HYZ104" s="77"/>
      <c r="HZA104" s="11"/>
      <c r="HZG104" s="73"/>
      <c r="HZH104" s="73"/>
      <c r="HZI104" s="73"/>
      <c r="HZJ104" s="73"/>
      <c r="HZK104" s="74"/>
      <c r="HZL104" s="74"/>
      <c r="HZM104" s="77"/>
      <c r="HZN104" s="77"/>
      <c r="HZO104" s="11"/>
      <c r="HZU104" s="73"/>
      <c r="HZV104" s="73"/>
      <c r="HZW104" s="73"/>
      <c r="HZX104" s="73"/>
      <c r="HZY104" s="74"/>
      <c r="HZZ104" s="74"/>
      <c r="IAA104" s="77"/>
      <c r="IAB104" s="77"/>
      <c r="IAC104" s="11"/>
      <c r="IAI104" s="73"/>
      <c r="IAJ104" s="73"/>
      <c r="IAK104" s="73"/>
      <c r="IAL104" s="73"/>
      <c r="IAM104" s="74"/>
      <c r="IAN104" s="74"/>
      <c r="IAO104" s="77"/>
      <c r="IAP104" s="77"/>
      <c r="IAQ104" s="11"/>
      <c r="IAW104" s="73"/>
      <c r="IAX104" s="73"/>
      <c r="IAY104" s="73"/>
      <c r="IAZ104" s="73"/>
      <c r="IBA104" s="74"/>
      <c r="IBB104" s="74"/>
      <c r="IBC104" s="77"/>
      <c r="IBD104" s="77"/>
      <c r="IBE104" s="11"/>
      <c r="IBK104" s="73"/>
      <c r="IBL104" s="73"/>
      <c r="IBM104" s="73"/>
      <c r="IBN104" s="73"/>
      <c r="IBO104" s="74"/>
      <c r="IBP104" s="74"/>
      <c r="IBQ104" s="77"/>
      <c r="IBR104" s="77"/>
      <c r="IBS104" s="11"/>
      <c r="IBY104" s="73"/>
      <c r="IBZ104" s="73"/>
      <c r="ICA104" s="73"/>
      <c r="ICB104" s="73"/>
      <c r="ICC104" s="74"/>
      <c r="ICD104" s="74"/>
      <c r="ICE104" s="77"/>
      <c r="ICF104" s="77"/>
      <c r="ICG104" s="11"/>
      <c r="ICM104" s="73"/>
      <c r="ICN104" s="73"/>
      <c r="ICO104" s="73"/>
      <c r="ICP104" s="73"/>
      <c r="ICQ104" s="74"/>
      <c r="ICR104" s="74"/>
      <c r="ICS104" s="77"/>
      <c r="ICT104" s="77"/>
      <c r="ICU104" s="11"/>
      <c r="IDA104" s="73"/>
      <c r="IDB104" s="73"/>
      <c r="IDC104" s="73"/>
      <c r="IDD104" s="73"/>
      <c r="IDE104" s="74"/>
      <c r="IDF104" s="74"/>
      <c r="IDG104" s="77"/>
      <c r="IDH104" s="77"/>
      <c r="IDI104" s="11"/>
      <c r="IDO104" s="73"/>
      <c r="IDP104" s="73"/>
      <c r="IDQ104" s="73"/>
      <c r="IDR104" s="73"/>
      <c r="IDS104" s="74"/>
      <c r="IDT104" s="74"/>
      <c r="IDU104" s="77"/>
      <c r="IDV104" s="77"/>
      <c r="IDW104" s="11"/>
      <c r="IEC104" s="73"/>
      <c r="IED104" s="73"/>
      <c r="IEE104" s="73"/>
      <c r="IEF104" s="73"/>
      <c r="IEG104" s="74"/>
      <c r="IEH104" s="74"/>
      <c r="IEI104" s="77"/>
      <c r="IEJ104" s="77"/>
      <c r="IEK104" s="11"/>
      <c r="IEQ104" s="73"/>
      <c r="IER104" s="73"/>
      <c r="IES104" s="73"/>
      <c r="IET104" s="73"/>
      <c r="IEU104" s="74"/>
      <c r="IEV104" s="74"/>
      <c r="IEW104" s="77"/>
      <c r="IEX104" s="77"/>
      <c r="IEY104" s="11"/>
      <c r="IFE104" s="73"/>
      <c r="IFF104" s="73"/>
      <c r="IFG104" s="73"/>
      <c r="IFH104" s="73"/>
      <c r="IFI104" s="74"/>
      <c r="IFJ104" s="74"/>
      <c r="IFK104" s="77"/>
      <c r="IFL104" s="77"/>
      <c r="IFM104" s="11"/>
      <c r="IFS104" s="73"/>
      <c r="IFT104" s="73"/>
      <c r="IFU104" s="73"/>
      <c r="IFV104" s="73"/>
      <c r="IFW104" s="74"/>
      <c r="IFX104" s="74"/>
      <c r="IFY104" s="77"/>
      <c r="IFZ104" s="77"/>
      <c r="IGA104" s="11"/>
      <c r="IGG104" s="73"/>
      <c r="IGH104" s="73"/>
      <c r="IGI104" s="73"/>
      <c r="IGJ104" s="73"/>
      <c r="IGK104" s="74"/>
      <c r="IGL104" s="74"/>
      <c r="IGM104" s="77"/>
      <c r="IGN104" s="77"/>
      <c r="IGO104" s="11"/>
      <c r="IGU104" s="73"/>
      <c r="IGV104" s="73"/>
      <c r="IGW104" s="73"/>
      <c r="IGX104" s="73"/>
      <c r="IGY104" s="74"/>
      <c r="IGZ104" s="74"/>
      <c r="IHA104" s="77"/>
      <c r="IHB104" s="77"/>
      <c r="IHC104" s="11"/>
      <c r="IHI104" s="73"/>
      <c r="IHJ104" s="73"/>
      <c r="IHK104" s="73"/>
      <c r="IHL104" s="73"/>
      <c r="IHM104" s="74"/>
      <c r="IHN104" s="74"/>
      <c r="IHO104" s="77"/>
      <c r="IHP104" s="77"/>
      <c r="IHQ104" s="11"/>
      <c r="IHW104" s="73"/>
      <c r="IHX104" s="73"/>
      <c r="IHY104" s="73"/>
      <c r="IHZ104" s="73"/>
      <c r="IIA104" s="74"/>
      <c r="IIB104" s="74"/>
      <c r="IIC104" s="77"/>
      <c r="IID104" s="77"/>
      <c r="IIE104" s="11"/>
      <c r="IIK104" s="73"/>
      <c r="IIL104" s="73"/>
      <c r="IIM104" s="73"/>
      <c r="IIN104" s="73"/>
      <c r="IIO104" s="74"/>
      <c r="IIP104" s="74"/>
      <c r="IIQ104" s="77"/>
      <c r="IIR104" s="77"/>
      <c r="IIS104" s="11"/>
      <c r="IIY104" s="73"/>
      <c r="IIZ104" s="73"/>
      <c r="IJA104" s="73"/>
      <c r="IJB104" s="73"/>
      <c r="IJC104" s="74"/>
      <c r="IJD104" s="74"/>
      <c r="IJE104" s="77"/>
      <c r="IJF104" s="77"/>
      <c r="IJG104" s="11"/>
      <c r="IJM104" s="73"/>
      <c r="IJN104" s="73"/>
      <c r="IJO104" s="73"/>
      <c r="IJP104" s="73"/>
      <c r="IJQ104" s="74"/>
      <c r="IJR104" s="74"/>
      <c r="IJS104" s="77"/>
      <c r="IJT104" s="77"/>
      <c r="IJU104" s="11"/>
      <c r="IKA104" s="73"/>
      <c r="IKB104" s="73"/>
      <c r="IKC104" s="73"/>
      <c r="IKD104" s="73"/>
      <c r="IKE104" s="74"/>
      <c r="IKF104" s="74"/>
      <c r="IKG104" s="77"/>
      <c r="IKH104" s="77"/>
      <c r="IKI104" s="11"/>
      <c r="IKO104" s="73"/>
      <c r="IKP104" s="73"/>
      <c r="IKQ104" s="73"/>
      <c r="IKR104" s="73"/>
      <c r="IKS104" s="74"/>
      <c r="IKT104" s="74"/>
      <c r="IKU104" s="77"/>
      <c r="IKV104" s="77"/>
      <c r="IKW104" s="11"/>
      <c r="ILC104" s="73"/>
      <c r="ILD104" s="73"/>
      <c r="ILE104" s="73"/>
      <c r="ILF104" s="73"/>
      <c r="ILG104" s="74"/>
      <c r="ILH104" s="74"/>
      <c r="ILI104" s="77"/>
      <c r="ILJ104" s="77"/>
      <c r="ILK104" s="11"/>
      <c r="ILQ104" s="73"/>
      <c r="ILR104" s="73"/>
      <c r="ILS104" s="73"/>
      <c r="ILT104" s="73"/>
      <c r="ILU104" s="74"/>
      <c r="ILV104" s="74"/>
      <c r="ILW104" s="77"/>
      <c r="ILX104" s="77"/>
      <c r="ILY104" s="11"/>
      <c r="IME104" s="73"/>
      <c r="IMF104" s="73"/>
      <c r="IMG104" s="73"/>
      <c r="IMH104" s="73"/>
      <c r="IMI104" s="74"/>
      <c r="IMJ104" s="74"/>
      <c r="IMK104" s="77"/>
      <c r="IML104" s="77"/>
      <c r="IMM104" s="11"/>
      <c r="IMS104" s="73"/>
      <c r="IMT104" s="73"/>
      <c r="IMU104" s="73"/>
      <c r="IMV104" s="73"/>
      <c r="IMW104" s="74"/>
      <c r="IMX104" s="74"/>
      <c r="IMY104" s="77"/>
      <c r="IMZ104" s="77"/>
      <c r="INA104" s="11"/>
      <c r="ING104" s="73"/>
      <c r="INH104" s="73"/>
      <c r="INI104" s="73"/>
      <c r="INJ104" s="73"/>
      <c r="INK104" s="74"/>
      <c r="INL104" s="74"/>
      <c r="INM104" s="77"/>
      <c r="INN104" s="77"/>
      <c r="INO104" s="11"/>
      <c r="INU104" s="73"/>
      <c r="INV104" s="73"/>
      <c r="INW104" s="73"/>
      <c r="INX104" s="73"/>
      <c r="INY104" s="74"/>
      <c r="INZ104" s="74"/>
      <c r="IOA104" s="77"/>
      <c r="IOB104" s="77"/>
      <c r="IOC104" s="11"/>
      <c r="IOI104" s="73"/>
      <c r="IOJ104" s="73"/>
      <c r="IOK104" s="73"/>
      <c r="IOL104" s="73"/>
      <c r="IOM104" s="74"/>
      <c r="ION104" s="74"/>
      <c r="IOO104" s="77"/>
      <c r="IOP104" s="77"/>
      <c r="IOQ104" s="11"/>
      <c r="IOW104" s="73"/>
      <c r="IOX104" s="73"/>
      <c r="IOY104" s="73"/>
      <c r="IOZ104" s="73"/>
      <c r="IPA104" s="74"/>
      <c r="IPB104" s="74"/>
      <c r="IPC104" s="77"/>
      <c r="IPD104" s="77"/>
      <c r="IPE104" s="11"/>
      <c r="IPK104" s="73"/>
      <c r="IPL104" s="73"/>
      <c r="IPM104" s="73"/>
      <c r="IPN104" s="73"/>
      <c r="IPO104" s="74"/>
      <c r="IPP104" s="74"/>
      <c r="IPQ104" s="77"/>
      <c r="IPR104" s="77"/>
      <c r="IPS104" s="11"/>
      <c r="IPY104" s="73"/>
      <c r="IPZ104" s="73"/>
      <c r="IQA104" s="73"/>
      <c r="IQB104" s="73"/>
      <c r="IQC104" s="74"/>
      <c r="IQD104" s="74"/>
      <c r="IQE104" s="77"/>
      <c r="IQF104" s="77"/>
      <c r="IQG104" s="11"/>
      <c r="IQM104" s="73"/>
      <c r="IQN104" s="73"/>
      <c r="IQO104" s="73"/>
      <c r="IQP104" s="73"/>
      <c r="IQQ104" s="74"/>
      <c r="IQR104" s="74"/>
      <c r="IQS104" s="77"/>
      <c r="IQT104" s="77"/>
      <c r="IQU104" s="11"/>
      <c r="IRA104" s="73"/>
      <c r="IRB104" s="73"/>
      <c r="IRC104" s="73"/>
      <c r="IRD104" s="73"/>
      <c r="IRE104" s="74"/>
      <c r="IRF104" s="74"/>
      <c r="IRG104" s="77"/>
      <c r="IRH104" s="77"/>
      <c r="IRI104" s="11"/>
      <c r="IRO104" s="73"/>
      <c r="IRP104" s="73"/>
      <c r="IRQ104" s="73"/>
      <c r="IRR104" s="73"/>
      <c r="IRS104" s="74"/>
      <c r="IRT104" s="74"/>
      <c r="IRU104" s="77"/>
      <c r="IRV104" s="77"/>
      <c r="IRW104" s="11"/>
      <c r="ISC104" s="73"/>
      <c r="ISD104" s="73"/>
      <c r="ISE104" s="73"/>
      <c r="ISF104" s="73"/>
      <c r="ISG104" s="74"/>
      <c r="ISH104" s="74"/>
      <c r="ISI104" s="77"/>
      <c r="ISJ104" s="77"/>
      <c r="ISK104" s="11"/>
      <c r="ISQ104" s="73"/>
      <c r="ISR104" s="73"/>
      <c r="ISS104" s="73"/>
      <c r="IST104" s="73"/>
      <c r="ISU104" s="74"/>
      <c r="ISV104" s="74"/>
      <c r="ISW104" s="77"/>
      <c r="ISX104" s="77"/>
      <c r="ISY104" s="11"/>
      <c r="ITE104" s="73"/>
      <c r="ITF104" s="73"/>
      <c r="ITG104" s="73"/>
      <c r="ITH104" s="73"/>
      <c r="ITI104" s="74"/>
      <c r="ITJ104" s="74"/>
      <c r="ITK104" s="77"/>
      <c r="ITL104" s="77"/>
      <c r="ITM104" s="11"/>
      <c r="ITS104" s="73"/>
      <c r="ITT104" s="73"/>
      <c r="ITU104" s="73"/>
      <c r="ITV104" s="73"/>
      <c r="ITW104" s="74"/>
      <c r="ITX104" s="74"/>
      <c r="ITY104" s="77"/>
      <c r="ITZ104" s="77"/>
      <c r="IUA104" s="11"/>
      <c r="IUG104" s="73"/>
      <c r="IUH104" s="73"/>
      <c r="IUI104" s="73"/>
      <c r="IUJ104" s="73"/>
      <c r="IUK104" s="74"/>
      <c r="IUL104" s="74"/>
      <c r="IUM104" s="77"/>
      <c r="IUN104" s="77"/>
      <c r="IUO104" s="11"/>
      <c r="IUU104" s="73"/>
      <c r="IUV104" s="73"/>
      <c r="IUW104" s="73"/>
      <c r="IUX104" s="73"/>
      <c r="IUY104" s="74"/>
      <c r="IUZ104" s="74"/>
      <c r="IVA104" s="77"/>
      <c r="IVB104" s="77"/>
      <c r="IVC104" s="11"/>
      <c r="IVI104" s="73"/>
      <c r="IVJ104" s="73"/>
      <c r="IVK104" s="73"/>
      <c r="IVL104" s="73"/>
      <c r="IVM104" s="74"/>
      <c r="IVN104" s="74"/>
      <c r="IVO104" s="77"/>
      <c r="IVP104" s="77"/>
      <c r="IVQ104" s="11"/>
      <c r="IVW104" s="73"/>
      <c r="IVX104" s="73"/>
      <c r="IVY104" s="73"/>
      <c r="IVZ104" s="73"/>
      <c r="IWA104" s="74"/>
      <c r="IWB104" s="74"/>
      <c r="IWC104" s="77"/>
      <c r="IWD104" s="77"/>
      <c r="IWE104" s="11"/>
      <c r="IWK104" s="73"/>
      <c r="IWL104" s="73"/>
      <c r="IWM104" s="73"/>
      <c r="IWN104" s="73"/>
      <c r="IWO104" s="74"/>
      <c r="IWP104" s="74"/>
      <c r="IWQ104" s="77"/>
      <c r="IWR104" s="77"/>
      <c r="IWS104" s="11"/>
      <c r="IWY104" s="73"/>
      <c r="IWZ104" s="73"/>
      <c r="IXA104" s="73"/>
      <c r="IXB104" s="73"/>
      <c r="IXC104" s="74"/>
      <c r="IXD104" s="74"/>
      <c r="IXE104" s="77"/>
      <c r="IXF104" s="77"/>
      <c r="IXG104" s="11"/>
      <c r="IXM104" s="73"/>
      <c r="IXN104" s="73"/>
      <c r="IXO104" s="73"/>
      <c r="IXP104" s="73"/>
      <c r="IXQ104" s="74"/>
      <c r="IXR104" s="74"/>
      <c r="IXS104" s="77"/>
      <c r="IXT104" s="77"/>
      <c r="IXU104" s="11"/>
      <c r="IYA104" s="73"/>
      <c r="IYB104" s="73"/>
      <c r="IYC104" s="73"/>
      <c r="IYD104" s="73"/>
      <c r="IYE104" s="74"/>
      <c r="IYF104" s="74"/>
      <c r="IYG104" s="77"/>
      <c r="IYH104" s="77"/>
      <c r="IYI104" s="11"/>
      <c r="IYO104" s="73"/>
      <c r="IYP104" s="73"/>
      <c r="IYQ104" s="73"/>
      <c r="IYR104" s="73"/>
      <c r="IYS104" s="74"/>
      <c r="IYT104" s="74"/>
      <c r="IYU104" s="77"/>
      <c r="IYV104" s="77"/>
      <c r="IYW104" s="11"/>
      <c r="IZC104" s="73"/>
      <c r="IZD104" s="73"/>
      <c r="IZE104" s="73"/>
      <c r="IZF104" s="73"/>
      <c r="IZG104" s="74"/>
      <c r="IZH104" s="74"/>
      <c r="IZI104" s="77"/>
      <c r="IZJ104" s="77"/>
      <c r="IZK104" s="11"/>
      <c r="IZQ104" s="73"/>
      <c r="IZR104" s="73"/>
      <c r="IZS104" s="73"/>
      <c r="IZT104" s="73"/>
      <c r="IZU104" s="74"/>
      <c r="IZV104" s="74"/>
      <c r="IZW104" s="77"/>
      <c r="IZX104" s="77"/>
      <c r="IZY104" s="11"/>
      <c r="JAE104" s="73"/>
      <c r="JAF104" s="73"/>
      <c r="JAG104" s="73"/>
      <c r="JAH104" s="73"/>
      <c r="JAI104" s="74"/>
      <c r="JAJ104" s="74"/>
      <c r="JAK104" s="77"/>
      <c r="JAL104" s="77"/>
      <c r="JAM104" s="11"/>
      <c r="JAS104" s="73"/>
      <c r="JAT104" s="73"/>
      <c r="JAU104" s="73"/>
      <c r="JAV104" s="73"/>
      <c r="JAW104" s="74"/>
      <c r="JAX104" s="74"/>
      <c r="JAY104" s="77"/>
      <c r="JAZ104" s="77"/>
      <c r="JBA104" s="11"/>
      <c r="JBG104" s="73"/>
      <c r="JBH104" s="73"/>
      <c r="JBI104" s="73"/>
      <c r="JBJ104" s="73"/>
      <c r="JBK104" s="74"/>
      <c r="JBL104" s="74"/>
      <c r="JBM104" s="77"/>
      <c r="JBN104" s="77"/>
      <c r="JBO104" s="11"/>
      <c r="JBU104" s="73"/>
      <c r="JBV104" s="73"/>
      <c r="JBW104" s="73"/>
      <c r="JBX104" s="73"/>
      <c r="JBY104" s="74"/>
      <c r="JBZ104" s="74"/>
      <c r="JCA104" s="77"/>
      <c r="JCB104" s="77"/>
      <c r="JCC104" s="11"/>
      <c r="JCI104" s="73"/>
      <c r="JCJ104" s="73"/>
      <c r="JCK104" s="73"/>
      <c r="JCL104" s="73"/>
      <c r="JCM104" s="74"/>
      <c r="JCN104" s="74"/>
      <c r="JCO104" s="77"/>
      <c r="JCP104" s="77"/>
      <c r="JCQ104" s="11"/>
      <c r="JCW104" s="73"/>
      <c r="JCX104" s="73"/>
      <c r="JCY104" s="73"/>
      <c r="JCZ104" s="73"/>
      <c r="JDA104" s="74"/>
      <c r="JDB104" s="74"/>
      <c r="JDC104" s="77"/>
      <c r="JDD104" s="77"/>
      <c r="JDE104" s="11"/>
      <c r="JDK104" s="73"/>
      <c r="JDL104" s="73"/>
      <c r="JDM104" s="73"/>
      <c r="JDN104" s="73"/>
      <c r="JDO104" s="74"/>
      <c r="JDP104" s="74"/>
      <c r="JDQ104" s="77"/>
      <c r="JDR104" s="77"/>
      <c r="JDS104" s="11"/>
      <c r="JDY104" s="73"/>
      <c r="JDZ104" s="73"/>
      <c r="JEA104" s="73"/>
      <c r="JEB104" s="73"/>
      <c r="JEC104" s="74"/>
      <c r="JED104" s="74"/>
      <c r="JEE104" s="77"/>
      <c r="JEF104" s="77"/>
      <c r="JEG104" s="11"/>
      <c r="JEM104" s="73"/>
      <c r="JEN104" s="73"/>
      <c r="JEO104" s="73"/>
      <c r="JEP104" s="73"/>
      <c r="JEQ104" s="74"/>
      <c r="JER104" s="74"/>
      <c r="JES104" s="77"/>
      <c r="JET104" s="77"/>
      <c r="JEU104" s="11"/>
      <c r="JFA104" s="73"/>
      <c r="JFB104" s="73"/>
      <c r="JFC104" s="73"/>
      <c r="JFD104" s="73"/>
      <c r="JFE104" s="74"/>
      <c r="JFF104" s="74"/>
      <c r="JFG104" s="77"/>
      <c r="JFH104" s="77"/>
      <c r="JFI104" s="11"/>
      <c r="JFO104" s="73"/>
      <c r="JFP104" s="73"/>
      <c r="JFQ104" s="73"/>
      <c r="JFR104" s="73"/>
      <c r="JFS104" s="74"/>
      <c r="JFT104" s="74"/>
      <c r="JFU104" s="77"/>
      <c r="JFV104" s="77"/>
      <c r="JFW104" s="11"/>
      <c r="JGC104" s="73"/>
      <c r="JGD104" s="73"/>
      <c r="JGE104" s="73"/>
      <c r="JGF104" s="73"/>
      <c r="JGG104" s="74"/>
      <c r="JGH104" s="74"/>
      <c r="JGI104" s="77"/>
      <c r="JGJ104" s="77"/>
      <c r="JGK104" s="11"/>
      <c r="JGQ104" s="73"/>
      <c r="JGR104" s="73"/>
      <c r="JGS104" s="73"/>
      <c r="JGT104" s="73"/>
      <c r="JGU104" s="74"/>
      <c r="JGV104" s="74"/>
      <c r="JGW104" s="77"/>
      <c r="JGX104" s="77"/>
      <c r="JGY104" s="11"/>
      <c r="JHE104" s="73"/>
      <c r="JHF104" s="73"/>
      <c r="JHG104" s="73"/>
      <c r="JHH104" s="73"/>
      <c r="JHI104" s="74"/>
      <c r="JHJ104" s="74"/>
      <c r="JHK104" s="77"/>
      <c r="JHL104" s="77"/>
      <c r="JHM104" s="11"/>
      <c r="JHS104" s="73"/>
      <c r="JHT104" s="73"/>
      <c r="JHU104" s="73"/>
      <c r="JHV104" s="73"/>
      <c r="JHW104" s="74"/>
      <c r="JHX104" s="74"/>
      <c r="JHY104" s="77"/>
      <c r="JHZ104" s="77"/>
      <c r="JIA104" s="11"/>
      <c r="JIG104" s="73"/>
      <c r="JIH104" s="73"/>
      <c r="JII104" s="73"/>
      <c r="JIJ104" s="73"/>
      <c r="JIK104" s="74"/>
      <c r="JIL104" s="74"/>
      <c r="JIM104" s="77"/>
      <c r="JIN104" s="77"/>
      <c r="JIO104" s="11"/>
      <c r="JIU104" s="73"/>
      <c r="JIV104" s="73"/>
      <c r="JIW104" s="73"/>
      <c r="JIX104" s="73"/>
      <c r="JIY104" s="74"/>
      <c r="JIZ104" s="74"/>
      <c r="JJA104" s="77"/>
      <c r="JJB104" s="77"/>
      <c r="JJC104" s="11"/>
      <c r="JJI104" s="73"/>
      <c r="JJJ104" s="73"/>
      <c r="JJK104" s="73"/>
      <c r="JJL104" s="73"/>
      <c r="JJM104" s="74"/>
      <c r="JJN104" s="74"/>
      <c r="JJO104" s="77"/>
      <c r="JJP104" s="77"/>
      <c r="JJQ104" s="11"/>
      <c r="JJW104" s="73"/>
      <c r="JJX104" s="73"/>
      <c r="JJY104" s="73"/>
      <c r="JJZ104" s="73"/>
      <c r="JKA104" s="74"/>
      <c r="JKB104" s="74"/>
      <c r="JKC104" s="77"/>
      <c r="JKD104" s="77"/>
      <c r="JKE104" s="11"/>
      <c r="JKK104" s="73"/>
      <c r="JKL104" s="73"/>
      <c r="JKM104" s="73"/>
      <c r="JKN104" s="73"/>
      <c r="JKO104" s="74"/>
      <c r="JKP104" s="74"/>
      <c r="JKQ104" s="77"/>
      <c r="JKR104" s="77"/>
      <c r="JKS104" s="11"/>
      <c r="JKY104" s="73"/>
      <c r="JKZ104" s="73"/>
      <c r="JLA104" s="73"/>
      <c r="JLB104" s="73"/>
      <c r="JLC104" s="74"/>
      <c r="JLD104" s="74"/>
      <c r="JLE104" s="77"/>
      <c r="JLF104" s="77"/>
      <c r="JLG104" s="11"/>
      <c r="JLM104" s="73"/>
      <c r="JLN104" s="73"/>
      <c r="JLO104" s="73"/>
      <c r="JLP104" s="73"/>
      <c r="JLQ104" s="74"/>
      <c r="JLR104" s="74"/>
      <c r="JLS104" s="77"/>
      <c r="JLT104" s="77"/>
      <c r="JLU104" s="11"/>
      <c r="JMA104" s="73"/>
      <c r="JMB104" s="73"/>
      <c r="JMC104" s="73"/>
      <c r="JMD104" s="73"/>
      <c r="JME104" s="74"/>
      <c r="JMF104" s="74"/>
      <c r="JMG104" s="77"/>
      <c r="JMH104" s="77"/>
      <c r="JMI104" s="11"/>
      <c r="JMO104" s="73"/>
      <c r="JMP104" s="73"/>
      <c r="JMQ104" s="73"/>
      <c r="JMR104" s="73"/>
      <c r="JMS104" s="74"/>
      <c r="JMT104" s="74"/>
      <c r="JMU104" s="77"/>
      <c r="JMV104" s="77"/>
      <c r="JMW104" s="11"/>
      <c r="JNC104" s="73"/>
      <c r="JND104" s="73"/>
      <c r="JNE104" s="73"/>
      <c r="JNF104" s="73"/>
      <c r="JNG104" s="74"/>
      <c r="JNH104" s="74"/>
      <c r="JNI104" s="77"/>
      <c r="JNJ104" s="77"/>
      <c r="JNK104" s="11"/>
      <c r="JNQ104" s="73"/>
      <c r="JNR104" s="73"/>
      <c r="JNS104" s="73"/>
      <c r="JNT104" s="73"/>
      <c r="JNU104" s="74"/>
      <c r="JNV104" s="74"/>
      <c r="JNW104" s="77"/>
      <c r="JNX104" s="77"/>
      <c r="JNY104" s="11"/>
      <c r="JOE104" s="73"/>
      <c r="JOF104" s="73"/>
      <c r="JOG104" s="73"/>
      <c r="JOH104" s="73"/>
      <c r="JOI104" s="74"/>
      <c r="JOJ104" s="74"/>
      <c r="JOK104" s="77"/>
      <c r="JOL104" s="77"/>
      <c r="JOM104" s="11"/>
      <c r="JOS104" s="73"/>
      <c r="JOT104" s="73"/>
      <c r="JOU104" s="73"/>
      <c r="JOV104" s="73"/>
      <c r="JOW104" s="74"/>
      <c r="JOX104" s="74"/>
      <c r="JOY104" s="77"/>
      <c r="JOZ104" s="77"/>
      <c r="JPA104" s="11"/>
      <c r="JPG104" s="73"/>
      <c r="JPH104" s="73"/>
      <c r="JPI104" s="73"/>
      <c r="JPJ104" s="73"/>
      <c r="JPK104" s="74"/>
      <c r="JPL104" s="74"/>
      <c r="JPM104" s="77"/>
      <c r="JPN104" s="77"/>
      <c r="JPO104" s="11"/>
      <c r="JPU104" s="73"/>
      <c r="JPV104" s="73"/>
      <c r="JPW104" s="73"/>
      <c r="JPX104" s="73"/>
      <c r="JPY104" s="74"/>
      <c r="JPZ104" s="74"/>
      <c r="JQA104" s="77"/>
      <c r="JQB104" s="77"/>
      <c r="JQC104" s="11"/>
      <c r="JQI104" s="73"/>
      <c r="JQJ104" s="73"/>
      <c r="JQK104" s="73"/>
      <c r="JQL104" s="73"/>
      <c r="JQM104" s="74"/>
      <c r="JQN104" s="74"/>
      <c r="JQO104" s="77"/>
      <c r="JQP104" s="77"/>
      <c r="JQQ104" s="11"/>
      <c r="JQW104" s="73"/>
      <c r="JQX104" s="73"/>
      <c r="JQY104" s="73"/>
      <c r="JQZ104" s="73"/>
      <c r="JRA104" s="74"/>
      <c r="JRB104" s="74"/>
      <c r="JRC104" s="77"/>
      <c r="JRD104" s="77"/>
      <c r="JRE104" s="11"/>
      <c r="JRK104" s="73"/>
      <c r="JRL104" s="73"/>
      <c r="JRM104" s="73"/>
      <c r="JRN104" s="73"/>
      <c r="JRO104" s="74"/>
      <c r="JRP104" s="74"/>
      <c r="JRQ104" s="77"/>
      <c r="JRR104" s="77"/>
      <c r="JRS104" s="11"/>
      <c r="JRY104" s="73"/>
      <c r="JRZ104" s="73"/>
      <c r="JSA104" s="73"/>
      <c r="JSB104" s="73"/>
      <c r="JSC104" s="74"/>
      <c r="JSD104" s="74"/>
      <c r="JSE104" s="77"/>
      <c r="JSF104" s="77"/>
      <c r="JSG104" s="11"/>
      <c r="JSM104" s="73"/>
      <c r="JSN104" s="73"/>
      <c r="JSO104" s="73"/>
      <c r="JSP104" s="73"/>
      <c r="JSQ104" s="74"/>
      <c r="JSR104" s="74"/>
      <c r="JSS104" s="77"/>
      <c r="JST104" s="77"/>
      <c r="JSU104" s="11"/>
      <c r="JTA104" s="73"/>
      <c r="JTB104" s="73"/>
      <c r="JTC104" s="73"/>
      <c r="JTD104" s="73"/>
      <c r="JTE104" s="74"/>
      <c r="JTF104" s="74"/>
      <c r="JTG104" s="77"/>
      <c r="JTH104" s="77"/>
      <c r="JTI104" s="11"/>
      <c r="JTO104" s="73"/>
      <c r="JTP104" s="73"/>
      <c r="JTQ104" s="73"/>
      <c r="JTR104" s="73"/>
      <c r="JTS104" s="74"/>
      <c r="JTT104" s="74"/>
      <c r="JTU104" s="77"/>
      <c r="JTV104" s="77"/>
      <c r="JTW104" s="11"/>
      <c r="JUC104" s="73"/>
      <c r="JUD104" s="73"/>
      <c r="JUE104" s="73"/>
      <c r="JUF104" s="73"/>
      <c r="JUG104" s="74"/>
      <c r="JUH104" s="74"/>
      <c r="JUI104" s="77"/>
      <c r="JUJ104" s="77"/>
      <c r="JUK104" s="11"/>
      <c r="JUQ104" s="73"/>
      <c r="JUR104" s="73"/>
      <c r="JUS104" s="73"/>
      <c r="JUT104" s="73"/>
      <c r="JUU104" s="74"/>
      <c r="JUV104" s="74"/>
      <c r="JUW104" s="77"/>
      <c r="JUX104" s="77"/>
      <c r="JUY104" s="11"/>
      <c r="JVE104" s="73"/>
      <c r="JVF104" s="73"/>
      <c r="JVG104" s="73"/>
      <c r="JVH104" s="73"/>
      <c r="JVI104" s="74"/>
      <c r="JVJ104" s="74"/>
      <c r="JVK104" s="77"/>
      <c r="JVL104" s="77"/>
      <c r="JVM104" s="11"/>
      <c r="JVS104" s="73"/>
      <c r="JVT104" s="73"/>
      <c r="JVU104" s="73"/>
      <c r="JVV104" s="73"/>
      <c r="JVW104" s="74"/>
      <c r="JVX104" s="74"/>
      <c r="JVY104" s="77"/>
      <c r="JVZ104" s="77"/>
      <c r="JWA104" s="11"/>
      <c r="JWG104" s="73"/>
      <c r="JWH104" s="73"/>
      <c r="JWI104" s="73"/>
      <c r="JWJ104" s="73"/>
      <c r="JWK104" s="74"/>
      <c r="JWL104" s="74"/>
      <c r="JWM104" s="77"/>
      <c r="JWN104" s="77"/>
      <c r="JWO104" s="11"/>
      <c r="JWU104" s="73"/>
      <c r="JWV104" s="73"/>
      <c r="JWW104" s="73"/>
      <c r="JWX104" s="73"/>
      <c r="JWY104" s="74"/>
      <c r="JWZ104" s="74"/>
      <c r="JXA104" s="77"/>
      <c r="JXB104" s="77"/>
      <c r="JXC104" s="11"/>
      <c r="JXI104" s="73"/>
      <c r="JXJ104" s="73"/>
      <c r="JXK104" s="73"/>
      <c r="JXL104" s="73"/>
      <c r="JXM104" s="74"/>
      <c r="JXN104" s="74"/>
      <c r="JXO104" s="77"/>
      <c r="JXP104" s="77"/>
      <c r="JXQ104" s="11"/>
      <c r="JXW104" s="73"/>
      <c r="JXX104" s="73"/>
      <c r="JXY104" s="73"/>
      <c r="JXZ104" s="73"/>
      <c r="JYA104" s="74"/>
      <c r="JYB104" s="74"/>
      <c r="JYC104" s="77"/>
      <c r="JYD104" s="77"/>
      <c r="JYE104" s="11"/>
      <c r="JYK104" s="73"/>
      <c r="JYL104" s="73"/>
      <c r="JYM104" s="73"/>
      <c r="JYN104" s="73"/>
      <c r="JYO104" s="74"/>
      <c r="JYP104" s="74"/>
      <c r="JYQ104" s="77"/>
      <c r="JYR104" s="77"/>
      <c r="JYS104" s="11"/>
      <c r="JYY104" s="73"/>
      <c r="JYZ104" s="73"/>
      <c r="JZA104" s="73"/>
      <c r="JZB104" s="73"/>
      <c r="JZC104" s="74"/>
      <c r="JZD104" s="74"/>
      <c r="JZE104" s="77"/>
      <c r="JZF104" s="77"/>
      <c r="JZG104" s="11"/>
      <c r="JZM104" s="73"/>
      <c r="JZN104" s="73"/>
      <c r="JZO104" s="73"/>
      <c r="JZP104" s="73"/>
      <c r="JZQ104" s="74"/>
      <c r="JZR104" s="74"/>
      <c r="JZS104" s="77"/>
      <c r="JZT104" s="77"/>
      <c r="JZU104" s="11"/>
      <c r="KAA104" s="73"/>
      <c r="KAB104" s="73"/>
      <c r="KAC104" s="73"/>
      <c r="KAD104" s="73"/>
      <c r="KAE104" s="74"/>
      <c r="KAF104" s="74"/>
      <c r="KAG104" s="77"/>
      <c r="KAH104" s="77"/>
      <c r="KAI104" s="11"/>
      <c r="KAO104" s="73"/>
      <c r="KAP104" s="73"/>
      <c r="KAQ104" s="73"/>
      <c r="KAR104" s="73"/>
      <c r="KAS104" s="74"/>
      <c r="KAT104" s="74"/>
      <c r="KAU104" s="77"/>
      <c r="KAV104" s="77"/>
      <c r="KAW104" s="11"/>
      <c r="KBC104" s="73"/>
      <c r="KBD104" s="73"/>
      <c r="KBE104" s="73"/>
      <c r="KBF104" s="73"/>
      <c r="KBG104" s="74"/>
      <c r="KBH104" s="74"/>
      <c r="KBI104" s="77"/>
      <c r="KBJ104" s="77"/>
      <c r="KBK104" s="11"/>
      <c r="KBQ104" s="73"/>
      <c r="KBR104" s="73"/>
      <c r="KBS104" s="73"/>
      <c r="KBT104" s="73"/>
      <c r="KBU104" s="74"/>
      <c r="KBV104" s="74"/>
      <c r="KBW104" s="77"/>
      <c r="KBX104" s="77"/>
      <c r="KBY104" s="11"/>
      <c r="KCE104" s="73"/>
      <c r="KCF104" s="73"/>
      <c r="KCG104" s="73"/>
      <c r="KCH104" s="73"/>
      <c r="KCI104" s="74"/>
      <c r="KCJ104" s="74"/>
      <c r="KCK104" s="77"/>
      <c r="KCL104" s="77"/>
      <c r="KCM104" s="11"/>
      <c r="KCS104" s="73"/>
      <c r="KCT104" s="73"/>
      <c r="KCU104" s="73"/>
      <c r="KCV104" s="73"/>
      <c r="KCW104" s="74"/>
      <c r="KCX104" s="74"/>
      <c r="KCY104" s="77"/>
      <c r="KCZ104" s="77"/>
      <c r="KDA104" s="11"/>
      <c r="KDG104" s="73"/>
      <c r="KDH104" s="73"/>
      <c r="KDI104" s="73"/>
      <c r="KDJ104" s="73"/>
      <c r="KDK104" s="74"/>
      <c r="KDL104" s="74"/>
      <c r="KDM104" s="77"/>
      <c r="KDN104" s="77"/>
      <c r="KDO104" s="11"/>
      <c r="KDU104" s="73"/>
      <c r="KDV104" s="73"/>
      <c r="KDW104" s="73"/>
      <c r="KDX104" s="73"/>
      <c r="KDY104" s="74"/>
      <c r="KDZ104" s="74"/>
      <c r="KEA104" s="77"/>
      <c r="KEB104" s="77"/>
      <c r="KEC104" s="11"/>
      <c r="KEI104" s="73"/>
      <c r="KEJ104" s="73"/>
      <c r="KEK104" s="73"/>
      <c r="KEL104" s="73"/>
      <c r="KEM104" s="74"/>
      <c r="KEN104" s="74"/>
      <c r="KEO104" s="77"/>
      <c r="KEP104" s="77"/>
      <c r="KEQ104" s="11"/>
      <c r="KEW104" s="73"/>
      <c r="KEX104" s="73"/>
      <c r="KEY104" s="73"/>
      <c r="KEZ104" s="73"/>
      <c r="KFA104" s="74"/>
      <c r="KFB104" s="74"/>
      <c r="KFC104" s="77"/>
      <c r="KFD104" s="77"/>
      <c r="KFE104" s="11"/>
      <c r="KFK104" s="73"/>
      <c r="KFL104" s="73"/>
      <c r="KFM104" s="73"/>
      <c r="KFN104" s="73"/>
      <c r="KFO104" s="74"/>
      <c r="KFP104" s="74"/>
      <c r="KFQ104" s="77"/>
      <c r="KFR104" s="77"/>
      <c r="KFS104" s="11"/>
      <c r="KFY104" s="73"/>
      <c r="KFZ104" s="73"/>
      <c r="KGA104" s="73"/>
      <c r="KGB104" s="73"/>
      <c r="KGC104" s="74"/>
      <c r="KGD104" s="74"/>
      <c r="KGE104" s="77"/>
      <c r="KGF104" s="77"/>
      <c r="KGG104" s="11"/>
      <c r="KGM104" s="73"/>
      <c r="KGN104" s="73"/>
      <c r="KGO104" s="73"/>
      <c r="KGP104" s="73"/>
      <c r="KGQ104" s="74"/>
      <c r="KGR104" s="74"/>
      <c r="KGS104" s="77"/>
      <c r="KGT104" s="77"/>
      <c r="KGU104" s="11"/>
      <c r="KHA104" s="73"/>
      <c r="KHB104" s="73"/>
      <c r="KHC104" s="73"/>
      <c r="KHD104" s="73"/>
      <c r="KHE104" s="74"/>
      <c r="KHF104" s="74"/>
      <c r="KHG104" s="77"/>
      <c r="KHH104" s="77"/>
      <c r="KHI104" s="11"/>
      <c r="KHO104" s="73"/>
      <c r="KHP104" s="73"/>
      <c r="KHQ104" s="73"/>
      <c r="KHR104" s="73"/>
      <c r="KHS104" s="74"/>
      <c r="KHT104" s="74"/>
      <c r="KHU104" s="77"/>
      <c r="KHV104" s="77"/>
      <c r="KHW104" s="11"/>
      <c r="KIC104" s="73"/>
      <c r="KID104" s="73"/>
      <c r="KIE104" s="73"/>
      <c r="KIF104" s="73"/>
      <c r="KIG104" s="74"/>
      <c r="KIH104" s="74"/>
      <c r="KII104" s="77"/>
      <c r="KIJ104" s="77"/>
      <c r="KIK104" s="11"/>
      <c r="KIQ104" s="73"/>
      <c r="KIR104" s="73"/>
      <c r="KIS104" s="73"/>
      <c r="KIT104" s="73"/>
      <c r="KIU104" s="74"/>
      <c r="KIV104" s="74"/>
      <c r="KIW104" s="77"/>
      <c r="KIX104" s="77"/>
      <c r="KIY104" s="11"/>
      <c r="KJE104" s="73"/>
      <c r="KJF104" s="73"/>
      <c r="KJG104" s="73"/>
      <c r="KJH104" s="73"/>
      <c r="KJI104" s="74"/>
      <c r="KJJ104" s="74"/>
      <c r="KJK104" s="77"/>
      <c r="KJL104" s="77"/>
      <c r="KJM104" s="11"/>
      <c r="KJS104" s="73"/>
      <c r="KJT104" s="73"/>
      <c r="KJU104" s="73"/>
      <c r="KJV104" s="73"/>
      <c r="KJW104" s="74"/>
      <c r="KJX104" s="74"/>
      <c r="KJY104" s="77"/>
      <c r="KJZ104" s="77"/>
      <c r="KKA104" s="11"/>
      <c r="KKG104" s="73"/>
      <c r="KKH104" s="73"/>
      <c r="KKI104" s="73"/>
      <c r="KKJ104" s="73"/>
      <c r="KKK104" s="74"/>
      <c r="KKL104" s="74"/>
      <c r="KKM104" s="77"/>
      <c r="KKN104" s="77"/>
      <c r="KKO104" s="11"/>
      <c r="KKU104" s="73"/>
      <c r="KKV104" s="73"/>
      <c r="KKW104" s="73"/>
      <c r="KKX104" s="73"/>
      <c r="KKY104" s="74"/>
      <c r="KKZ104" s="74"/>
      <c r="KLA104" s="77"/>
      <c r="KLB104" s="77"/>
      <c r="KLC104" s="11"/>
      <c r="KLI104" s="73"/>
      <c r="KLJ104" s="73"/>
      <c r="KLK104" s="73"/>
      <c r="KLL104" s="73"/>
      <c r="KLM104" s="74"/>
      <c r="KLN104" s="74"/>
      <c r="KLO104" s="77"/>
      <c r="KLP104" s="77"/>
      <c r="KLQ104" s="11"/>
      <c r="KLW104" s="73"/>
      <c r="KLX104" s="73"/>
      <c r="KLY104" s="73"/>
      <c r="KLZ104" s="73"/>
      <c r="KMA104" s="74"/>
      <c r="KMB104" s="74"/>
      <c r="KMC104" s="77"/>
      <c r="KMD104" s="77"/>
      <c r="KME104" s="11"/>
      <c r="KMK104" s="73"/>
      <c r="KML104" s="73"/>
      <c r="KMM104" s="73"/>
      <c r="KMN104" s="73"/>
      <c r="KMO104" s="74"/>
      <c r="KMP104" s="74"/>
      <c r="KMQ104" s="77"/>
      <c r="KMR104" s="77"/>
      <c r="KMS104" s="11"/>
      <c r="KMY104" s="73"/>
      <c r="KMZ104" s="73"/>
      <c r="KNA104" s="73"/>
      <c r="KNB104" s="73"/>
      <c r="KNC104" s="74"/>
      <c r="KND104" s="74"/>
      <c r="KNE104" s="77"/>
      <c r="KNF104" s="77"/>
      <c r="KNG104" s="11"/>
      <c r="KNM104" s="73"/>
      <c r="KNN104" s="73"/>
      <c r="KNO104" s="73"/>
      <c r="KNP104" s="73"/>
      <c r="KNQ104" s="74"/>
      <c r="KNR104" s="74"/>
      <c r="KNS104" s="77"/>
      <c r="KNT104" s="77"/>
      <c r="KNU104" s="11"/>
      <c r="KOA104" s="73"/>
      <c r="KOB104" s="73"/>
      <c r="KOC104" s="73"/>
      <c r="KOD104" s="73"/>
      <c r="KOE104" s="74"/>
      <c r="KOF104" s="74"/>
      <c r="KOG104" s="77"/>
      <c r="KOH104" s="77"/>
      <c r="KOI104" s="11"/>
      <c r="KOO104" s="73"/>
      <c r="KOP104" s="73"/>
      <c r="KOQ104" s="73"/>
      <c r="KOR104" s="73"/>
      <c r="KOS104" s="74"/>
      <c r="KOT104" s="74"/>
      <c r="KOU104" s="77"/>
      <c r="KOV104" s="77"/>
      <c r="KOW104" s="11"/>
      <c r="KPC104" s="73"/>
      <c r="KPD104" s="73"/>
      <c r="KPE104" s="73"/>
      <c r="KPF104" s="73"/>
      <c r="KPG104" s="74"/>
      <c r="KPH104" s="74"/>
      <c r="KPI104" s="77"/>
      <c r="KPJ104" s="77"/>
      <c r="KPK104" s="11"/>
      <c r="KPQ104" s="73"/>
      <c r="KPR104" s="73"/>
      <c r="KPS104" s="73"/>
      <c r="KPT104" s="73"/>
      <c r="KPU104" s="74"/>
      <c r="KPV104" s="74"/>
      <c r="KPW104" s="77"/>
      <c r="KPX104" s="77"/>
      <c r="KPY104" s="11"/>
      <c r="KQE104" s="73"/>
      <c r="KQF104" s="73"/>
      <c r="KQG104" s="73"/>
      <c r="KQH104" s="73"/>
      <c r="KQI104" s="74"/>
      <c r="KQJ104" s="74"/>
      <c r="KQK104" s="77"/>
      <c r="KQL104" s="77"/>
      <c r="KQM104" s="11"/>
      <c r="KQS104" s="73"/>
      <c r="KQT104" s="73"/>
      <c r="KQU104" s="73"/>
      <c r="KQV104" s="73"/>
      <c r="KQW104" s="74"/>
      <c r="KQX104" s="74"/>
      <c r="KQY104" s="77"/>
      <c r="KQZ104" s="77"/>
      <c r="KRA104" s="11"/>
      <c r="KRG104" s="73"/>
      <c r="KRH104" s="73"/>
      <c r="KRI104" s="73"/>
      <c r="KRJ104" s="73"/>
      <c r="KRK104" s="74"/>
      <c r="KRL104" s="74"/>
      <c r="KRM104" s="77"/>
      <c r="KRN104" s="77"/>
      <c r="KRO104" s="11"/>
      <c r="KRU104" s="73"/>
      <c r="KRV104" s="73"/>
      <c r="KRW104" s="73"/>
      <c r="KRX104" s="73"/>
      <c r="KRY104" s="74"/>
      <c r="KRZ104" s="74"/>
      <c r="KSA104" s="77"/>
      <c r="KSB104" s="77"/>
      <c r="KSC104" s="11"/>
      <c r="KSI104" s="73"/>
      <c r="KSJ104" s="73"/>
      <c r="KSK104" s="73"/>
      <c r="KSL104" s="73"/>
      <c r="KSM104" s="74"/>
      <c r="KSN104" s="74"/>
      <c r="KSO104" s="77"/>
      <c r="KSP104" s="77"/>
      <c r="KSQ104" s="11"/>
      <c r="KSW104" s="73"/>
      <c r="KSX104" s="73"/>
      <c r="KSY104" s="73"/>
      <c r="KSZ104" s="73"/>
      <c r="KTA104" s="74"/>
      <c r="KTB104" s="74"/>
      <c r="KTC104" s="77"/>
      <c r="KTD104" s="77"/>
      <c r="KTE104" s="11"/>
      <c r="KTK104" s="73"/>
      <c r="KTL104" s="73"/>
      <c r="KTM104" s="73"/>
      <c r="KTN104" s="73"/>
      <c r="KTO104" s="74"/>
      <c r="KTP104" s="74"/>
      <c r="KTQ104" s="77"/>
      <c r="KTR104" s="77"/>
      <c r="KTS104" s="11"/>
      <c r="KTY104" s="73"/>
      <c r="KTZ104" s="73"/>
      <c r="KUA104" s="73"/>
      <c r="KUB104" s="73"/>
      <c r="KUC104" s="74"/>
      <c r="KUD104" s="74"/>
      <c r="KUE104" s="77"/>
      <c r="KUF104" s="77"/>
      <c r="KUG104" s="11"/>
      <c r="KUM104" s="73"/>
      <c r="KUN104" s="73"/>
      <c r="KUO104" s="73"/>
      <c r="KUP104" s="73"/>
      <c r="KUQ104" s="74"/>
      <c r="KUR104" s="74"/>
      <c r="KUS104" s="77"/>
      <c r="KUT104" s="77"/>
      <c r="KUU104" s="11"/>
      <c r="KVA104" s="73"/>
      <c r="KVB104" s="73"/>
      <c r="KVC104" s="73"/>
      <c r="KVD104" s="73"/>
      <c r="KVE104" s="74"/>
      <c r="KVF104" s="74"/>
      <c r="KVG104" s="77"/>
      <c r="KVH104" s="77"/>
      <c r="KVI104" s="11"/>
      <c r="KVO104" s="73"/>
      <c r="KVP104" s="73"/>
      <c r="KVQ104" s="73"/>
      <c r="KVR104" s="73"/>
      <c r="KVS104" s="74"/>
      <c r="KVT104" s="74"/>
      <c r="KVU104" s="77"/>
      <c r="KVV104" s="77"/>
      <c r="KVW104" s="11"/>
      <c r="KWC104" s="73"/>
      <c r="KWD104" s="73"/>
      <c r="KWE104" s="73"/>
      <c r="KWF104" s="73"/>
      <c r="KWG104" s="74"/>
      <c r="KWH104" s="74"/>
      <c r="KWI104" s="77"/>
      <c r="KWJ104" s="77"/>
      <c r="KWK104" s="11"/>
      <c r="KWQ104" s="73"/>
      <c r="KWR104" s="73"/>
      <c r="KWS104" s="73"/>
      <c r="KWT104" s="73"/>
      <c r="KWU104" s="74"/>
      <c r="KWV104" s="74"/>
      <c r="KWW104" s="77"/>
      <c r="KWX104" s="77"/>
      <c r="KWY104" s="11"/>
      <c r="KXE104" s="73"/>
      <c r="KXF104" s="73"/>
      <c r="KXG104" s="73"/>
      <c r="KXH104" s="73"/>
      <c r="KXI104" s="74"/>
      <c r="KXJ104" s="74"/>
      <c r="KXK104" s="77"/>
      <c r="KXL104" s="77"/>
      <c r="KXM104" s="11"/>
      <c r="KXS104" s="73"/>
      <c r="KXT104" s="73"/>
      <c r="KXU104" s="73"/>
      <c r="KXV104" s="73"/>
      <c r="KXW104" s="74"/>
      <c r="KXX104" s="74"/>
      <c r="KXY104" s="77"/>
      <c r="KXZ104" s="77"/>
      <c r="KYA104" s="11"/>
      <c r="KYG104" s="73"/>
      <c r="KYH104" s="73"/>
      <c r="KYI104" s="73"/>
      <c r="KYJ104" s="73"/>
      <c r="KYK104" s="74"/>
      <c r="KYL104" s="74"/>
      <c r="KYM104" s="77"/>
      <c r="KYN104" s="77"/>
      <c r="KYO104" s="11"/>
      <c r="KYU104" s="73"/>
      <c r="KYV104" s="73"/>
      <c r="KYW104" s="73"/>
      <c r="KYX104" s="73"/>
      <c r="KYY104" s="74"/>
      <c r="KYZ104" s="74"/>
      <c r="KZA104" s="77"/>
      <c r="KZB104" s="77"/>
      <c r="KZC104" s="11"/>
      <c r="KZI104" s="73"/>
      <c r="KZJ104" s="73"/>
      <c r="KZK104" s="73"/>
      <c r="KZL104" s="73"/>
      <c r="KZM104" s="74"/>
      <c r="KZN104" s="74"/>
      <c r="KZO104" s="77"/>
      <c r="KZP104" s="77"/>
      <c r="KZQ104" s="11"/>
      <c r="KZW104" s="73"/>
      <c r="KZX104" s="73"/>
      <c r="KZY104" s="73"/>
      <c r="KZZ104" s="73"/>
      <c r="LAA104" s="74"/>
      <c r="LAB104" s="74"/>
      <c r="LAC104" s="77"/>
      <c r="LAD104" s="77"/>
      <c r="LAE104" s="11"/>
      <c r="LAK104" s="73"/>
      <c r="LAL104" s="73"/>
      <c r="LAM104" s="73"/>
      <c r="LAN104" s="73"/>
      <c r="LAO104" s="74"/>
      <c r="LAP104" s="74"/>
      <c r="LAQ104" s="77"/>
      <c r="LAR104" s="77"/>
      <c r="LAS104" s="11"/>
      <c r="LAY104" s="73"/>
      <c r="LAZ104" s="73"/>
      <c r="LBA104" s="73"/>
      <c r="LBB104" s="73"/>
      <c r="LBC104" s="74"/>
      <c r="LBD104" s="74"/>
      <c r="LBE104" s="77"/>
      <c r="LBF104" s="77"/>
      <c r="LBG104" s="11"/>
      <c r="LBM104" s="73"/>
      <c r="LBN104" s="73"/>
      <c r="LBO104" s="73"/>
      <c r="LBP104" s="73"/>
      <c r="LBQ104" s="74"/>
      <c r="LBR104" s="74"/>
      <c r="LBS104" s="77"/>
      <c r="LBT104" s="77"/>
      <c r="LBU104" s="11"/>
      <c r="LCA104" s="73"/>
      <c r="LCB104" s="73"/>
      <c r="LCC104" s="73"/>
      <c r="LCD104" s="73"/>
      <c r="LCE104" s="74"/>
      <c r="LCF104" s="74"/>
      <c r="LCG104" s="77"/>
      <c r="LCH104" s="77"/>
      <c r="LCI104" s="11"/>
      <c r="LCO104" s="73"/>
      <c r="LCP104" s="73"/>
      <c r="LCQ104" s="73"/>
      <c r="LCR104" s="73"/>
      <c r="LCS104" s="74"/>
      <c r="LCT104" s="74"/>
      <c r="LCU104" s="77"/>
      <c r="LCV104" s="77"/>
      <c r="LCW104" s="11"/>
      <c r="LDC104" s="73"/>
      <c r="LDD104" s="73"/>
      <c r="LDE104" s="73"/>
      <c r="LDF104" s="73"/>
      <c r="LDG104" s="74"/>
      <c r="LDH104" s="74"/>
      <c r="LDI104" s="77"/>
      <c r="LDJ104" s="77"/>
      <c r="LDK104" s="11"/>
      <c r="LDQ104" s="73"/>
      <c r="LDR104" s="73"/>
      <c r="LDS104" s="73"/>
      <c r="LDT104" s="73"/>
      <c r="LDU104" s="74"/>
      <c r="LDV104" s="74"/>
      <c r="LDW104" s="77"/>
      <c r="LDX104" s="77"/>
      <c r="LDY104" s="11"/>
      <c r="LEE104" s="73"/>
      <c r="LEF104" s="73"/>
      <c r="LEG104" s="73"/>
      <c r="LEH104" s="73"/>
      <c r="LEI104" s="74"/>
      <c r="LEJ104" s="74"/>
      <c r="LEK104" s="77"/>
      <c r="LEL104" s="77"/>
      <c r="LEM104" s="11"/>
      <c r="LES104" s="73"/>
      <c r="LET104" s="73"/>
      <c r="LEU104" s="73"/>
      <c r="LEV104" s="73"/>
      <c r="LEW104" s="74"/>
      <c r="LEX104" s="74"/>
      <c r="LEY104" s="77"/>
      <c r="LEZ104" s="77"/>
      <c r="LFA104" s="11"/>
      <c r="LFG104" s="73"/>
      <c r="LFH104" s="73"/>
      <c r="LFI104" s="73"/>
      <c r="LFJ104" s="73"/>
      <c r="LFK104" s="74"/>
      <c r="LFL104" s="74"/>
      <c r="LFM104" s="77"/>
      <c r="LFN104" s="77"/>
      <c r="LFO104" s="11"/>
      <c r="LFU104" s="73"/>
      <c r="LFV104" s="73"/>
      <c r="LFW104" s="73"/>
      <c r="LFX104" s="73"/>
      <c r="LFY104" s="74"/>
      <c r="LFZ104" s="74"/>
      <c r="LGA104" s="77"/>
      <c r="LGB104" s="77"/>
      <c r="LGC104" s="11"/>
      <c r="LGI104" s="73"/>
      <c r="LGJ104" s="73"/>
      <c r="LGK104" s="73"/>
      <c r="LGL104" s="73"/>
      <c r="LGM104" s="74"/>
      <c r="LGN104" s="74"/>
      <c r="LGO104" s="77"/>
      <c r="LGP104" s="77"/>
      <c r="LGQ104" s="11"/>
      <c r="LGW104" s="73"/>
      <c r="LGX104" s="73"/>
      <c r="LGY104" s="73"/>
      <c r="LGZ104" s="73"/>
      <c r="LHA104" s="74"/>
      <c r="LHB104" s="74"/>
      <c r="LHC104" s="77"/>
      <c r="LHD104" s="77"/>
      <c r="LHE104" s="11"/>
      <c r="LHK104" s="73"/>
      <c r="LHL104" s="73"/>
      <c r="LHM104" s="73"/>
      <c r="LHN104" s="73"/>
      <c r="LHO104" s="74"/>
      <c r="LHP104" s="74"/>
      <c r="LHQ104" s="77"/>
      <c r="LHR104" s="77"/>
      <c r="LHS104" s="11"/>
      <c r="LHY104" s="73"/>
      <c r="LHZ104" s="73"/>
      <c r="LIA104" s="73"/>
      <c r="LIB104" s="73"/>
      <c r="LIC104" s="74"/>
      <c r="LID104" s="74"/>
      <c r="LIE104" s="77"/>
      <c r="LIF104" s="77"/>
      <c r="LIG104" s="11"/>
      <c r="LIM104" s="73"/>
      <c r="LIN104" s="73"/>
      <c r="LIO104" s="73"/>
      <c r="LIP104" s="73"/>
      <c r="LIQ104" s="74"/>
      <c r="LIR104" s="74"/>
      <c r="LIS104" s="77"/>
      <c r="LIT104" s="77"/>
      <c r="LIU104" s="11"/>
      <c r="LJA104" s="73"/>
      <c r="LJB104" s="73"/>
      <c r="LJC104" s="73"/>
      <c r="LJD104" s="73"/>
      <c r="LJE104" s="74"/>
      <c r="LJF104" s="74"/>
      <c r="LJG104" s="77"/>
      <c r="LJH104" s="77"/>
      <c r="LJI104" s="11"/>
      <c r="LJO104" s="73"/>
      <c r="LJP104" s="73"/>
      <c r="LJQ104" s="73"/>
      <c r="LJR104" s="73"/>
      <c r="LJS104" s="74"/>
      <c r="LJT104" s="74"/>
      <c r="LJU104" s="77"/>
      <c r="LJV104" s="77"/>
      <c r="LJW104" s="11"/>
      <c r="LKC104" s="73"/>
      <c r="LKD104" s="73"/>
      <c r="LKE104" s="73"/>
      <c r="LKF104" s="73"/>
      <c r="LKG104" s="74"/>
      <c r="LKH104" s="74"/>
      <c r="LKI104" s="77"/>
      <c r="LKJ104" s="77"/>
      <c r="LKK104" s="11"/>
      <c r="LKQ104" s="73"/>
      <c r="LKR104" s="73"/>
      <c r="LKS104" s="73"/>
      <c r="LKT104" s="73"/>
      <c r="LKU104" s="74"/>
      <c r="LKV104" s="74"/>
      <c r="LKW104" s="77"/>
      <c r="LKX104" s="77"/>
      <c r="LKY104" s="11"/>
      <c r="LLE104" s="73"/>
      <c r="LLF104" s="73"/>
      <c r="LLG104" s="73"/>
      <c r="LLH104" s="73"/>
      <c r="LLI104" s="74"/>
      <c r="LLJ104" s="74"/>
      <c r="LLK104" s="77"/>
      <c r="LLL104" s="77"/>
      <c r="LLM104" s="11"/>
      <c r="LLS104" s="73"/>
      <c r="LLT104" s="73"/>
      <c r="LLU104" s="73"/>
      <c r="LLV104" s="73"/>
      <c r="LLW104" s="74"/>
      <c r="LLX104" s="74"/>
      <c r="LLY104" s="77"/>
      <c r="LLZ104" s="77"/>
      <c r="LMA104" s="11"/>
      <c r="LMG104" s="73"/>
      <c r="LMH104" s="73"/>
      <c r="LMI104" s="73"/>
      <c r="LMJ104" s="73"/>
      <c r="LMK104" s="74"/>
      <c r="LML104" s="74"/>
      <c r="LMM104" s="77"/>
      <c r="LMN104" s="77"/>
      <c r="LMO104" s="11"/>
      <c r="LMU104" s="73"/>
      <c r="LMV104" s="73"/>
      <c r="LMW104" s="73"/>
      <c r="LMX104" s="73"/>
      <c r="LMY104" s="74"/>
      <c r="LMZ104" s="74"/>
      <c r="LNA104" s="77"/>
      <c r="LNB104" s="77"/>
      <c r="LNC104" s="11"/>
      <c r="LNI104" s="73"/>
      <c r="LNJ104" s="73"/>
      <c r="LNK104" s="73"/>
      <c r="LNL104" s="73"/>
      <c r="LNM104" s="74"/>
      <c r="LNN104" s="74"/>
      <c r="LNO104" s="77"/>
      <c r="LNP104" s="77"/>
      <c r="LNQ104" s="11"/>
      <c r="LNW104" s="73"/>
      <c r="LNX104" s="73"/>
      <c r="LNY104" s="73"/>
      <c r="LNZ104" s="73"/>
      <c r="LOA104" s="74"/>
      <c r="LOB104" s="74"/>
      <c r="LOC104" s="77"/>
      <c r="LOD104" s="77"/>
      <c r="LOE104" s="11"/>
      <c r="LOK104" s="73"/>
      <c r="LOL104" s="73"/>
      <c r="LOM104" s="73"/>
      <c r="LON104" s="73"/>
      <c r="LOO104" s="74"/>
      <c r="LOP104" s="74"/>
      <c r="LOQ104" s="77"/>
      <c r="LOR104" s="77"/>
      <c r="LOS104" s="11"/>
      <c r="LOY104" s="73"/>
      <c r="LOZ104" s="73"/>
      <c r="LPA104" s="73"/>
      <c r="LPB104" s="73"/>
      <c r="LPC104" s="74"/>
      <c r="LPD104" s="74"/>
      <c r="LPE104" s="77"/>
      <c r="LPF104" s="77"/>
      <c r="LPG104" s="11"/>
      <c r="LPM104" s="73"/>
      <c r="LPN104" s="73"/>
      <c r="LPO104" s="73"/>
      <c r="LPP104" s="73"/>
      <c r="LPQ104" s="74"/>
      <c r="LPR104" s="74"/>
      <c r="LPS104" s="77"/>
      <c r="LPT104" s="77"/>
      <c r="LPU104" s="11"/>
      <c r="LQA104" s="73"/>
      <c r="LQB104" s="73"/>
      <c r="LQC104" s="73"/>
      <c r="LQD104" s="73"/>
      <c r="LQE104" s="74"/>
      <c r="LQF104" s="74"/>
      <c r="LQG104" s="77"/>
      <c r="LQH104" s="77"/>
      <c r="LQI104" s="11"/>
      <c r="LQO104" s="73"/>
      <c r="LQP104" s="73"/>
      <c r="LQQ104" s="73"/>
      <c r="LQR104" s="73"/>
      <c r="LQS104" s="74"/>
      <c r="LQT104" s="74"/>
      <c r="LQU104" s="77"/>
      <c r="LQV104" s="77"/>
      <c r="LQW104" s="11"/>
      <c r="LRC104" s="73"/>
      <c r="LRD104" s="73"/>
      <c r="LRE104" s="73"/>
      <c r="LRF104" s="73"/>
      <c r="LRG104" s="74"/>
      <c r="LRH104" s="74"/>
      <c r="LRI104" s="77"/>
      <c r="LRJ104" s="77"/>
      <c r="LRK104" s="11"/>
      <c r="LRQ104" s="73"/>
      <c r="LRR104" s="73"/>
      <c r="LRS104" s="73"/>
      <c r="LRT104" s="73"/>
      <c r="LRU104" s="74"/>
      <c r="LRV104" s="74"/>
      <c r="LRW104" s="77"/>
      <c r="LRX104" s="77"/>
      <c r="LRY104" s="11"/>
      <c r="LSE104" s="73"/>
      <c r="LSF104" s="73"/>
      <c r="LSG104" s="73"/>
      <c r="LSH104" s="73"/>
      <c r="LSI104" s="74"/>
      <c r="LSJ104" s="74"/>
      <c r="LSK104" s="77"/>
      <c r="LSL104" s="77"/>
      <c r="LSM104" s="11"/>
      <c r="LSS104" s="73"/>
      <c r="LST104" s="73"/>
      <c r="LSU104" s="73"/>
      <c r="LSV104" s="73"/>
      <c r="LSW104" s="74"/>
      <c r="LSX104" s="74"/>
      <c r="LSY104" s="77"/>
      <c r="LSZ104" s="77"/>
      <c r="LTA104" s="11"/>
      <c r="LTG104" s="73"/>
      <c r="LTH104" s="73"/>
      <c r="LTI104" s="73"/>
      <c r="LTJ104" s="73"/>
      <c r="LTK104" s="74"/>
      <c r="LTL104" s="74"/>
      <c r="LTM104" s="77"/>
      <c r="LTN104" s="77"/>
      <c r="LTO104" s="11"/>
      <c r="LTU104" s="73"/>
      <c r="LTV104" s="73"/>
      <c r="LTW104" s="73"/>
      <c r="LTX104" s="73"/>
      <c r="LTY104" s="74"/>
      <c r="LTZ104" s="74"/>
      <c r="LUA104" s="77"/>
      <c r="LUB104" s="77"/>
      <c r="LUC104" s="11"/>
      <c r="LUI104" s="73"/>
      <c r="LUJ104" s="73"/>
      <c r="LUK104" s="73"/>
      <c r="LUL104" s="73"/>
      <c r="LUM104" s="74"/>
      <c r="LUN104" s="74"/>
      <c r="LUO104" s="77"/>
      <c r="LUP104" s="77"/>
      <c r="LUQ104" s="11"/>
      <c r="LUW104" s="73"/>
      <c r="LUX104" s="73"/>
      <c r="LUY104" s="73"/>
      <c r="LUZ104" s="73"/>
      <c r="LVA104" s="74"/>
      <c r="LVB104" s="74"/>
      <c r="LVC104" s="77"/>
      <c r="LVD104" s="77"/>
      <c r="LVE104" s="11"/>
      <c r="LVK104" s="73"/>
      <c r="LVL104" s="73"/>
      <c r="LVM104" s="73"/>
      <c r="LVN104" s="73"/>
      <c r="LVO104" s="74"/>
      <c r="LVP104" s="74"/>
      <c r="LVQ104" s="77"/>
      <c r="LVR104" s="77"/>
      <c r="LVS104" s="11"/>
      <c r="LVY104" s="73"/>
      <c r="LVZ104" s="73"/>
      <c r="LWA104" s="73"/>
      <c r="LWB104" s="73"/>
      <c r="LWC104" s="74"/>
      <c r="LWD104" s="74"/>
      <c r="LWE104" s="77"/>
      <c r="LWF104" s="77"/>
      <c r="LWG104" s="11"/>
      <c r="LWM104" s="73"/>
      <c r="LWN104" s="73"/>
      <c r="LWO104" s="73"/>
      <c r="LWP104" s="73"/>
      <c r="LWQ104" s="74"/>
      <c r="LWR104" s="74"/>
      <c r="LWS104" s="77"/>
      <c r="LWT104" s="77"/>
      <c r="LWU104" s="11"/>
      <c r="LXA104" s="73"/>
      <c r="LXB104" s="73"/>
      <c r="LXC104" s="73"/>
      <c r="LXD104" s="73"/>
      <c r="LXE104" s="74"/>
      <c r="LXF104" s="74"/>
      <c r="LXG104" s="77"/>
      <c r="LXH104" s="77"/>
      <c r="LXI104" s="11"/>
      <c r="LXO104" s="73"/>
      <c r="LXP104" s="73"/>
      <c r="LXQ104" s="73"/>
      <c r="LXR104" s="73"/>
      <c r="LXS104" s="74"/>
      <c r="LXT104" s="74"/>
      <c r="LXU104" s="77"/>
      <c r="LXV104" s="77"/>
      <c r="LXW104" s="11"/>
      <c r="LYC104" s="73"/>
      <c r="LYD104" s="73"/>
      <c r="LYE104" s="73"/>
      <c r="LYF104" s="73"/>
      <c r="LYG104" s="74"/>
      <c r="LYH104" s="74"/>
      <c r="LYI104" s="77"/>
      <c r="LYJ104" s="77"/>
      <c r="LYK104" s="11"/>
      <c r="LYQ104" s="73"/>
      <c r="LYR104" s="73"/>
      <c r="LYS104" s="73"/>
      <c r="LYT104" s="73"/>
      <c r="LYU104" s="74"/>
      <c r="LYV104" s="74"/>
      <c r="LYW104" s="77"/>
      <c r="LYX104" s="77"/>
      <c r="LYY104" s="11"/>
      <c r="LZE104" s="73"/>
      <c r="LZF104" s="73"/>
      <c r="LZG104" s="73"/>
      <c r="LZH104" s="73"/>
      <c r="LZI104" s="74"/>
      <c r="LZJ104" s="74"/>
      <c r="LZK104" s="77"/>
      <c r="LZL104" s="77"/>
      <c r="LZM104" s="11"/>
      <c r="LZS104" s="73"/>
      <c r="LZT104" s="73"/>
      <c r="LZU104" s="73"/>
      <c r="LZV104" s="73"/>
      <c r="LZW104" s="74"/>
      <c r="LZX104" s="74"/>
      <c r="LZY104" s="77"/>
      <c r="LZZ104" s="77"/>
      <c r="MAA104" s="11"/>
      <c r="MAG104" s="73"/>
      <c r="MAH104" s="73"/>
      <c r="MAI104" s="73"/>
      <c r="MAJ104" s="73"/>
      <c r="MAK104" s="74"/>
      <c r="MAL104" s="74"/>
      <c r="MAM104" s="77"/>
      <c r="MAN104" s="77"/>
      <c r="MAO104" s="11"/>
      <c r="MAU104" s="73"/>
      <c r="MAV104" s="73"/>
      <c r="MAW104" s="73"/>
      <c r="MAX104" s="73"/>
      <c r="MAY104" s="74"/>
      <c r="MAZ104" s="74"/>
      <c r="MBA104" s="77"/>
      <c r="MBB104" s="77"/>
      <c r="MBC104" s="11"/>
      <c r="MBI104" s="73"/>
      <c r="MBJ104" s="73"/>
      <c r="MBK104" s="73"/>
      <c r="MBL104" s="73"/>
      <c r="MBM104" s="74"/>
      <c r="MBN104" s="74"/>
      <c r="MBO104" s="77"/>
      <c r="MBP104" s="77"/>
      <c r="MBQ104" s="11"/>
      <c r="MBW104" s="73"/>
      <c r="MBX104" s="73"/>
      <c r="MBY104" s="73"/>
      <c r="MBZ104" s="73"/>
      <c r="MCA104" s="74"/>
      <c r="MCB104" s="74"/>
      <c r="MCC104" s="77"/>
      <c r="MCD104" s="77"/>
      <c r="MCE104" s="11"/>
      <c r="MCK104" s="73"/>
      <c r="MCL104" s="73"/>
      <c r="MCM104" s="73"/>
      <c r="MCN104" s="73"/>
      <c r="MCO104" s="74"/>
      <c r="MCP104" s="74"/>
      <c r="MCQ104" s="77"/>
      <c r="MCR104" s="77"/>
      <c r="MCS104" s="11"/>
      <c r="MCY104" s="73"/>
      <c r="MCZ104" s="73"/>
      <c r="MDA104" s="73"/>
      <c r="MDB104" s="73"/>
      <c r="MDC104" s="74"/>
      <c r="MDD104" s="74"/>
      <c r="MDE104" s="77"/>
      <c r="MDF104" s="77"/>
      <c r="MDG104" s="11"/>
      <c r="MDM104" s="73"/>
      <c r="MDN104" s="73"/>
      <c r="MDO104" s="73"/>
      <c r="MDP104" s="73"/>
      <c r="MDQ104" s="74"/>
      <c r="MDR104" s="74"/>
      <c r="MDS104" s="77"/>
      <c r="MDT104" s="77"/>
      <c r="MDU104" s="11"/>
      <c r="MEA104" s="73"/>
      <c r="MEB104" s="73"/>
      <c r="MEC104" s="73"/>
      <c r="MED104" s="73"/>
      <c r="MEE104" s="74"/>
      <c r="MEF104" s="74"/>
      <c r="MEG104" s="77"/>
      <c r="MEH104" s="77"/>
      <c r="MEI104" s="11"/>
      <c r="MEO104" s="73"/>
      <c r="MEP104" s="73"/>
      <c r="MEQ104" s="73"/>
      <c r="MER104" s="73"/>
      <c r="MES104" s="74"/>
      <c r="MET104" s="74"/>
      <c r="MEU104" s="77"/>
      <c r="MEV104" s="77"/>
      <c r="MEW104" s="11"/>
      <c r="MFC104" s="73"/>
      <c r="MFD104" s="73"/>
      <c r="MFE104" s="73"/>
      <c r="MFF104" s="73"/>
      <c r="MFG104" s="74"/>
      <c r="MFH104" s="74"/>
      <c r="MFI104" s="77"/>
      <c r="MFJ104" s="77"/>
      <c r="MFK104" s="11"/>
      <c r="MFQ104" s="73"/>
      <c r="MFR104" s="73"/>
      <c r="MFS104" s="73"/>
      <c r="MFT104" s="73"/>
      <c r="MFU104" s="74"/>
      <c r="MFV104" s="74"/>
      <c r="MFW104" s="77"/>
      <c r="MFX104" s="77"/>
      <c r="MFY104" s="11"/>
      <c r="MGE104" s="73"/>
      <c r="MGF104" s="73"/>
      <c r="MGG104" s="73"/>
      <c r="MGH104" s="73"/>
      <c r="MGI104" s="74"/>
      <c r="MGJ104" s="74"/>
      <c r="MGK104" s="77"/>
      <c r="MGL104" s="77"/>
      <c r="MGM104" s="11"/>
      <c r="MGS104" s="73"/>
      <c r="MGT104" s="73"/>
      <c r="MGU104" s="73"/>
      <c r="MGV104" s="73"/>
      <c r="MGW104" s="74"/>
      <c r="MGX104" s="74"/>
      <c r="MGY104" s="77"/>
      <c r="MGZ104" s="77"/>
      <c r="MHA104" s="11"/>
      <c r="MHG104" s="73"/>
      <c r="MHH104" s="73"/>
      <c r="MHI104" s="73"/>
      <c r="MHJ104" s="73"/>
      <c r="MHK104" s="74"/>
      <c r="MHL104" s="74"/>
      <c r="MHM104" s="77"/>
      <c r="MHN104" s="77"/>
      <c r="MHO104" s="11"/>
      <c r="MHU104" s="73"/>
      <c r="MHV104" s="73"/>
      <c r="MHW104" s="73"/>
      <c r="MHX104" s="73"/>
      <c r="MHY104" s="74"/>
      <c r="MHZ104" s="74"/>
      <c r="MIA104" s="77"/>
      <c r="MIB104" s="77"/>
      <c r="MIC104" s="11"/>
      <c r="MII104" s="73"/>
      <c r="MIJ104" s="73"/>
      <c r="MIK104" s="73"/>
      <c r="MIL104" s="73"/>
      <c r="MIM104" s="74"/>
      <c r="MIN104" s="74"/>
      <c r="MIO104" s="77"/>
      <c r="MIP104" s="77"/>
      <c r="MIQ104" s="11"/>
      <c r="MIW104" s="73"/>
      <c r="MIX104" s="73"/>
      <c r="MIY104" s="73"/>
      <c r="MIZ104" s="73"/>
      <c r="MJA104" s="74"/>
      <c r="MJB104" s="74"/>
      <c r="MJC104" s="77"/>
      <c r="MJD104" s="77"/>
      <c r="MJE104" s="11"/>
      <c r="MJK104" s="73"/>
      <c r="MJL104" s="73"/>
      <c r="MJM104" s="73"/>
      <c r="MJN104" s="73"/>
      <c r="MJO104" s="74"/>
      <c r="MJP104" s="74"/>
      <c r="MJQ104" s="77"/>
      <c r="MJR104" s="77"/>
      <c r="MJS104" s="11"/>
      <c r="MJY104" s="73"/>
      <c r="MJZ104" s="73"/>
      <c r="MKA104" s="73"/>
      <c r="MKB104" s="73"/>
      <c r="MKC104" s="74"/>
      <c r="MKD104" s="74"/>
      <c r="MKE104" s="77"/>
      <c r="MKF104" s="77"/>
      <c r="MKG104" s="11"/>
      <c r="MKM104" s="73"/>
      <c r="MKN104" s="73"/>
      <c r="MKO104" s="73"/>
      <c r="MKP104" s="73"/>
      <c r="MKQ104" s="74"/>
      <c r="MKR104" s="74"/>
      <c r="MKS104" s="77"/>
      <c r="MKT104" s="77"/>
      <c r="MKU104" s="11"/>
      <c r="MLA104" s="73"/>
      <c r="MLB104" s="73"/>
      <c r="MLC104" s="73"/>
      <c r="MLD104" s="73"/>
      <c r="MLE104" s="74"/>
      <c r="MLF104" s="74"/>
      <c r="MLG104" s="77"/>
      <c r="MLH104" s="77"/>
      <c r="MLI104" s="11"/>
      <c r="MLO104" s="73"/>
      <c r="MLP104" s="73"/>
      <c r="MLQ104" s="73"/>
      <c r="MLR104" s="73"/>
      <c r="MLS104" s="74"/>
      <c r="MLT104" s="74"/>
      <c r="MLU104" s="77"/>
      <c r="MLV104" s="77"/>
      <c r="MLW104" s="11"/>
      <c r="MMC104" s="73"/>
      <c r="MMD104" s="73"/>
      <c r="MME104" s="73"/>
      <c r="MMF104" s="73"/>
      <c r="MMG104" s="74"/>
      <c r="MMH104" s="74"/>
      <c r="MMI104" s="77"/>
      <c r="MMJ104" s="77"/>
      <c r="MMK104" s="11"/>
      <c r="MMQ104" s="73"/>
      <c r="MMR104" s="73"/>
      <c r="MMS104" s="73"/>
      <c r="MMT104" s="73"/>
      <c r="MMU104" s="74"/>
      <c r="MMV104" s="74"/>
      <c r="MMW104" s="77"/>
      <c r="MMX104" s="77"/>
      <c r="MMY104" s="11"/>
      <c r="MNE104" s="73"/>
      <c r="MNF104" s="73"/>
      <c r="MNG104" s="73"/>
      <c r="MNH104" s="73"/>
      <c r="MNI104" s="74"/>
      <c r="MNJ104" s="74"/>
      <c r="MNK104" s="77"/>
      <c r="MNL104" s="77"/>
      <c r="MNM104" s="11"/>
      <c r="MNS104" s="73"/>
      <c r="MNT104" s="73"/>
      <c r="MNU104" s="73"/>
      <c r="MNV104" s="73"/>
      <c r="MNW104" s="74"/>
      <c r="MNX104" s="74"/>
      <c r="MNY104" s="77"/>
      <c r="MNZ104" s="77"/>
      <c r="MOA104" s="11"/>
      <c r="MOG104" s="73"/>
      <c r="MOH104" s="73"/>
      <c r="MOI104" s="73"/>
      <c r="MOJ104" s="73"/>
      <c r="MOK104" s="74"/>
      <c r="MOL104" s="74"/>
      <c r="MOM104" s="77"/>
      <c r="MON104" s="77"/>
      <c r="MOO104" s="11"/>
      <c r="MOU104" s="73"/>
      <c r="MOV104" s="73"/>
      <c r="MOW104" s="73"/>
      <c r="MOX104" s="73"/>
      <c r="MOY104" s="74"/>
      <c r="MOZ104" s="74"/>
      <c r="MPA104" s="77"/>
      <c r="MPB104" s="77"/>
      <c r="MPC104" s="11"/>
      <c r="MPI104" s="73"/>
      <c r="MPJ104" s="73"/>
      <c r="MPK104" s="73"/>
      <c r="MPL104" s="73"/>
      <c r="MPM104" s="74"/>
      <c r="MPN104" s="74"/>
      <c r="MPO104" s="77"/>
      <c r="MPP104" s="77"/>
      <c r="MPQ104" s="11"/>
      <c r="MPW104" s="73"/>
      <c r="MPX104" s="73"/>
      <c r="MPY104" s="73"/>
      <c r="MPZ104" s="73"/>
      <c r="MQA104" s="74"/>
      <c r="MQB104" s="74"/>
      <c r="MQC104" s="77"/>
      <c r="MQD104" s="77"/>
      <c r="MQE104" s="11"/>
      <c r="MQK104" s="73"/>
      <c r="MQL104" s="73"/>
      <c r="MQM104" s="73"/>
      <c r="MQN104" s="73"/>
      <c r="MQO104" s="74"/>
      <c r="MQP104" s="74"/>
      <c r="MQQ104" s="77"/>
      <c r="MQR104" s="77"/>
      <c r="MQS104" s="11"/>
      <c r="MQY104" s="73"/>
      <c r="MQZ104" s="73"/>
      <c r="MRA104" s="73"/>
      <c r="MRB104" s="73"/>
      <c r="MRC104" s="74"/>
      <c r="MRD104" s="74"/>
      <c r="MRE104" s="77"/>
      <c r="MRF104" s="77"/>
      <c r="MRG104" s="11"/>
      <c r="MRM104" s="73"/>
      <c r="MRN104" s="73"/>
      <c r="MRO104" s="73"/>
      <c r="MRP104" s="73"/>
      <c r="MRQ104" s="74"/>
      <c r="MRR104" s="74"/>
      <c r="MRS104" s="77"/>
      <c r="MRT104" s="77"/>
      <c r="MRU104" s="11"/>
      <c r="MSA104" s="73"/>
      <c r="MSB104" s="73"/>
      <c r="MSC104" s="73"/>
      <c r="MSD104" s="73"/>
      <c r="MSE104" s="74"/>
      <c r="MSF104" s="74"/>
      <c r="MSG104" s="77"/>
      <c r="MSH104" s="77"/>
      <c r="MSI104" s="11"/>
      <c r="MSO104" s="73"/>
      <c r="MSP104" s="73"/>
      <c r="MSQ104" s="73"/>
      <c r="MSR104" s="73"/>
      <c r="MSS104" s="74"/>
      <c r="MST104" s="74"/>
      <c r="MSU104" s="77"/>
      <c r="MSV104" s="77"/>
      <c r="MSW104" s="11"/>
      <c r="MTC104" s="73"/>
      <c r="MTD104" s="73"/>
      <c r="MTE104" s="73"/>
      <c r="MTF104" s="73"/>
      <c r="MTG104" s="74"/>
      <c r="MTH104" s="74"/>
      <c r="MTI104" s="77"/>
      <c r="MTJ104" s="77"/>
      <c r="MTK104" s="11"/>
      <c r="MTQ104" s="73"/>
      <c r="MTR104" s="73"/>
      <c r="MTS104" s="73"/>
      <c r="MTT104" s="73"/>
      <c r="MTU104" s="74"/>
      <c r="MTV104" s="74"/>
      <c r="MTW104" s="77"/>
      <c r="MTX104" s="77"/>
      <c r="MTY104" s="11"/>
      <c r="MUE104" s="73"/>
      <c r="MUF104" s="73"/>
      <c r="MUG104" s="73"/>
      <c r="MUH104" s="73"/>
      <c r="MUI104" s="74"/>
      <c r="MUJ104" s="74"/>
      <c r="MUK104" s="77"/>
      <c r="MUL104" s="77"/>
      <c r="MUM104" s="11"/>
      <c r="MUS104" s="73"/>
      <c r="MUT104" s="73"/>
      <c r="MUU104" s="73"/>
      <c r="MUV104" s="73"/>
      <c r="MUW104" s="74"/>
      <c r="MUX104" s="74"/>
      <c r="MUY104" s="77"/>
      <c r="MUZ104" s="77"/>
      <c r="MVA104" s="11"/>
      <c r="MVG104" s="73"/>
      <c r="MVH104" s="73"/>
      <c r="MVI104" s="73"/>
      <c r="MVJ104" s="73"/>
      <c r="MVK104" s="74"/>
      <c r="MVL104" s="74"/>
      <c r="MVM104" s="77"/>
      <c r="MVN104" s="77"/>
      <c r="MVO104" s="11"/>
      <c r="MVU104" s="73"/>
      <c r="MVV104" s="73"/>
      <c r="MVW104" s="73"/>
      <c r="MVX104" s="73"/>
      <c r="MVY104" s="74"/>
      <c r="MVZ104" s="74"/>
      <c r="MWA104" s="77"/>
      <c r="MWB104" s="77"/>
      <c r="MWC104" s="11"/>
      <c r="MWI104" s="73"/>
      <c r="MWJ104" s="73"/>
      <c r="MWK104" s="73"/>
      <c r="MWL104" s="73"/>
      <c r="MWM104" s="74"/>
      <c r="MWN104" s="74"/>
      <c r="MWO104" s="77"/>
      <c r="MWP104" s="77"/>
      <c r="MWQ104" s="11"/>
      <c r="MWW104" s="73"/>
      <c r="MWX104" s="73"/>
      <c r="MWY104" s="73"/>
      <c r="MWZ104" s="73"/>
      <c r="MXA104" s="74"/>
      <c r="MXB104" s="74"/>
      <c r="MXC104" s="77"/>
      <c r="MXD104" s="77"/>
      <c r="MXE104" s="11"/>
      <c r="MXK104" s="73"/>
      <c r="MXL104" s="73"/>
      <c r="MXM104" s="73"/>
      <c r="MXN104" s="73"/>
      <c r="MXO104" s="74"/>
      <c r="MXP104" s="74"/>
      <c r="MXQ104" s="77"/>
      <c r="MXR104" s="77"/>
      <c r="MXS104" s="11"/>
      <c r="MXY104" s="73"/>
      <c r="MXZ104" s="73"/>
      <c r="MYA104" s="73"/>
      <c r="MYB104" s="73"/>
      <c r="MYC104" s="74"/>
      <c r="MYD104" s="74"/>
      <c r="MYE104" s="77"/>
      <c r="MYF104" s="77"/>
      <c r="MYG104" s="11"/>
      <c r="MYM104" s="73"/>
      <c r="MYN104" s="73"/>
      <c r="MYO104" s="73"/>
      <c r="MYP104" s="73"/>
      <c r="MYQ104" s="74"/>
      <c r="MYR104" s="74"/>
      <c r="MYS104" s="77"/>
      <c r="MYT104" s="77"/>
      <c r="MYU104" s="11"/>
      <c r="MZA104" s="73"/>
      <c r="MZB104" s="73"/>
      <c r="MZC104" s="73"/>
      <c r="MZD104" s="73"/>
      <c r="MZE104" s="74"/>
      <c r="MZF104" s="74"/>
      <c r="MZG104" s="77"/>
      <c r="MZH104" s="77"/>
      <c r="MZI104" s="11"/>
      <c r="MZO104" s="73"/>
      <c r="MZP104" s="73"/>
      <c r="MZQ104" s="73"/>
      <c r="MZR104" s="73"/>
      <c r="MZS104" s="74"/>
      <c r="MZT104" s="74"/>
      <c r="MZU104" s="77"/>
      <c r="MZV104" s="77"/>
      <c r="MZW104" s="11"/>
      <c r="NAC104" s="73"/>
      <c r="NAD104" s="73"/>
      <c r="NAE104" s="73"/>
      <c r="NAF104" s="73"/>
      <c r="NAG104" s="74"/>
      <c r="NAH104" s="74"/>
      <c r="NAI104" s="77"/>
      <c r="NAJ104" s="77"/>
      <c r="NAK104" s="11"/>
      <c r="NAQ104" s="73"/>
      <c r="NAR104" s="73"/>
      <c r="NAS104" s="73"/>
      <c r="NAT104" s="73"/>
      <c r="NAU104" s="74"/>
      <c r="NAV104" s="74"/>
      <c r="NAW104" s="77"/>
      <c r="NAX104" s="77"/>
      <c r="NAY104" s="11"/>
      <c r="NBE104" s="73"/>
      <c r="NBF104" s="73"/>
      <c r="NBG104" s="73"/>
      <c r="NBH104" s="73"/>
      <c r="NBI104" s="74"/>
      <c r="NBJ104" s="74"/>
      <c r="NBK104" s="77"/>
      <c r="NBL104" s="77"/>
      <c r="NBM104" s="11"/>
      <c r="NBS104" s="73"/>
      <c r="NBT104" s="73"/>
      <c r="NBU104" s="73"/>
      <c r="NBV104" s="73"/>
      <c r="NBW104" s="74"/>
      <c r="NBX104" s="74"/>
      <c r="NBY104" s="77"/>
      <c r="NBZ104" s="77"/>
      <c r="NCA104" s="11"/>
      <c r="NCG104" s="73"/>
      <c r="NCH104" s="73"/>
      <c r="NCI104" s="73"/>
      <c r="NCJ104" s="73"/>
      <c r="NCK104" s="74"/>
      <c r="NCL104" s="74"/>
      <c r="NCM104" s="77"/>
      <c r="NCN104" s="77"/>
      <c r="NCO104" s="11"/>
      <c r="NCU104" s="73"/>
      <c r="NCV104" s="73"/>
      <c r="NCW104" s="73"/>
      <c r="NCX104" s="73"/>
      <c r="NCY104" s="74"/>
      <c r="NCZ104" s="74"/>
      <c r="NDA104" s="77"/>
      <c r="NDB104" s="77"/>
      <c r="NDC104" s="11"/>
      <c r="NDI104" s="73"/>
      <c r="NDJ104" s="73"/>
      <c r="NDK104" s="73"/>
      <c r="NDL104" s="73"/>
      <c r="NDM104" s="74"/>
      <c r="NDN104" s="74"/>
      <c r="NDO104" s="77"/>
      <c r="NDP104" s="77"/>
      <c r="NDQ104" s="11"/>
      <c r="NDW104" s="73"/>
      <c r="NDX104" s="73"/>
      <c r="NDY104" s="73"/>
      <c r="NDZ104" s="73"/>
      <c r="NEA104" s="74"/>
      <c r="NEB104" s="74"/>
      <c r="NEC104" s="77"/>
      <c r="NED104" s="77"/>
      <c r="NEE104" s="11"/>
      <c r="NEK104" s="73"/>
      <c r="NEL104" s="73"/>
      <c r="NEM104" s="73"/>
      <c r="NEN104" s="73"/>
      <c r="NEO104" s="74"/>
      <c r="NEP104" s="74"/>
      <c r="NEQ104" s="77"/>
      <c r="NER104" s="77"/>
      <c r="NES104" s="11"/>
      <c r="NEY104" s="73"/>
      <c r="NEZ104" s="73"/>
      <c r="NFA104" s="73"/>
      <c r="NFB104" s="73"/>
      <c r="NFC104" s="74"/>
      <c r="NFD104" s="74"/>
      <c r="NFE104" s="77"/>
      <c r="NFF104" s="77"/>
      <c r="NFG104" s="11"/>
      <c r="NFM104" s="73"/>
      <c r="NFN104" s="73"/>
      <c r="NFO104" s="73"/>
      <c r="NFP104" s="73"/>
      <c r="NFQ104" s="74"/>
      <c r="NFR104" s="74"/>
      <c r="NFS104" s="77"/>
      <c r="NFT104" s="77"/>
      <c r="NFU104" s="11"/>
      <c r="NGA104" s="73"/>
      <c r="NGB104" s="73"/>
      <c r="NGC104" s="73"/>
      <c r="NGD104" s="73"/>
      <c r="NGE104" s="74"/>
      <c r="NGF104" s="74"/>
      <c r="NGG104" s="77"/>
      <c r="NGH104" s="77"/>
      <c r="NGI104" s="11"/>
      <c r="NGO104" s="73"/>
      <c r="NGP104" s="73"/>
      <c r="NGQ104" s="73"/>
      <c r="NGR104" s="73"/>
      <c r="NGS104" s="74"/>
      <c r="NGT104" s="74"/>
      <c r="NGU104" s="77"/>
      <c r="NGV104" s="77"/>
      <c r="NGW104" s="11"/>
      <c r="NHC104" s="73"/>
      <c r="NHD104" s="73"/>
      <c r="NHE104" s="73"/>
      <c r="NHF104" s="73"/>
      <c r="NHG104" s="74"/>
      <c r="NHH104" s="74"/>
      <c r="NHI104" s="77"/>
      <c r="NHJ104" s="77"/>
      <c r="NHK104" s="11"/>
      <c r="NHQ104" s="73"/>
      <c r="NHR104" s="73"/>
      <c r="NHS104" s="73"/>
      <c r="NHT104" s="73"/>
      <c r="NHU104" s="74"/>
      <c r="NHV104" s="74"/>
      <c r="NHW104" s="77"/>
      <c r="NHX104" s="77"/>
      <c r="NHY104" s="11"/>
      <c r="NIE104" s="73"/>
      <c r="NIF104" s="73"/>
      <c r="NIG104" s="73"/>
      <c r="NIH104" s="73"/>
      <c r="NII104" s="74"/>
      <c r="NIJ104" s="74"/>
      <c r="NIK104" s="77"/>
      <c r="NIL104" s="77"/>
      <c r="NIM104" s="11"/>
      <c r="NIS104" s="73"/>
      <c r="NIT104" s="73"/>
      <c r="NIU104" s="73"/>
      <c r="NIV104" s="73"/>
      <c r="NIW104" s="74"/>
      <c r="NIX104" s="74"/>
      <c r="NIY104" s="77"/>
      <c r="NIZ104" s="77"/>
      <c r="NJA104" s="11"/>
      <c r="NJG104" s="73"/>
      <c r="NJH104" s="73"/>
      <c r="NJI104" s="73"/>
      <c r="NJJ104" s="73"/>
      <c r="NJK104" s="74"/>
      <c r="NJL104" s="74"/>
      <c r="NJM104" s="77"/>
      <c r="NJN104" s="77"/>
      <c r="NJO104" s="11"/>
      <c r="NJU104" s="73"/>
      <c r="NJV104" s="73"/>
      <c r="NJW104" s="73"/>
      <c r="NJX104" s="73"/>
      <c r="NJY104" s="74"/>
      <c r="NJZ104" s="74"/>
      <c r="NKA104" s="77"/>
      <c r="NKB104" s="77"/>
      <c r="NKC104" s="11"/>
      <c r="NKI104" s="73"/>
      <c r="NKJ104" s="73"/>
      <c r="NKK104" s="73"/>
      <c r="NKL104" s="73"/>
      <c r="NKM104" s="74"/>
      <c r="NKN104" s="74"/>
      <c r="NKO104" s="77"/>
      <c r="NKP104" s="77"/>
      <c r="NKQ104" s="11"/>
      <c r="NKW104" s="73"/>
      <c r="NKX104" s="73"/>
      <c r="NKY104" s="73"/>
      <c r="NKZ104" s="73"/>
      <c r="NLA104" s="74"/>
      <c r="NLB104" s="74"/>
      <c r="NLC104" s="77"/>
      <c r="NLD104" s="77"/>
      <c r="NLE104" s="11"/>
      <c r="NLK104" s="73"/>
      <c r="NLL104" s="73"/>
      <c r="NLM104" s="73"/>
      <c r="NLN104" s="73"/>
      <c r="NLO104" s="74"/>
      <c r="NLP104" s="74"/>
      <c r="NLQ104" s="77"/>
      <c r="NLR104" s="77"/>
      <c r="NLS104" s="11"/>
      <c r="NLY104" s="73"/>
      <c r="NLZ104" s="73"/>
      <c r="NMA104" s="73"/>
      <c r="NMB104" s="73"/>
      <c r="NMC104" s="74"/>
      <c r="NMD104" s="74"/>
      <c r="NME104" s="77"/>
      <c r="NMF104" s="77"/>
      <c r="NMG104" s="11"/>
      <c r="NMM104" s="73"/>
      <c r="NMN104" s="73"/>
      <c r="NMO104" s="73"/>
      <c r="NMP104" s="73"/>
      <c r="NMQ104" s="74"/>
      <c r="NMR104" s="74"/>
      <c r="NMS104" s="77"/>
      <c r="NMT104" s="77"/>
      <c r="NMU104" s="11"/>
      <c r="NNA104" s="73"/>
      <c r="NNB104" s="73"/>
      <c r="NNC104" s="73"/>
      <c r="NND104" s="73"/>
      <c r="NNE104" s="74"/>
      <c r="NNF104" s="74"/>
      <c r="NNG104" s="77"/>
      <c r="NNH104" s="77"/>
      <c r="NNI104" s="11"/>
      <c r="NNO104" s="73"/>
      <c r="NNP104" s="73"/>
      <c r="NNQ104" s="73"/>
      <c r="NNR104" s="73"/>
      <c r="NNS104" s="74"/>
      <c r="NNT104" s="74"/>
      <c r="NNU104" s="77"/>
      <c r="NNV104" s="77"/>
      <c r="NNW104" s="11"/>
      <c r="NOC104" s="73"/>
      <c r="NOD104" s="73"/>
      <c r="NOE104" s="73"/>
      <c r="NOF104" s="73"/>
      <c r="NOG104" s="74"/>
      <c r="NOH104" s="74"/>
      <c r="NOI104" s="77"/>
      <c r="NOJ104" s="77"/>
      <c r="NOK104" s="11"/>
      <c r="NOQ104" s="73"/>
      <c r="NOR104" s="73"/>
      <c r="NOS104" s="73"/>
      <c r="NOT104" s="73"/>
      <c r="NOU104" s="74"/>
      <c r="NOV104" s="74"/>
      <c r="NOW104" s="77"/>
      <c r="NOX104" s="77"/>
      <c r="NOY104" s="11"/>
      <c r="NPE104" s="73"/>
      <c r="NPF104" s="73"/>
      <c r="NPG104" s="73"/>
      <c r="NPH104" s="73"/>
      <c r="NPI104" s="74"/>
      <c r="NPJ104" s="74"/>
      <c r="NPK104" s="77"/>
      <c r="NPL104" s="77"/>
      <c r="NPM104" s="11"/>
      <c r="NPS104" s="73"/>
      <c r="NPT104" s="73"/>
      <c r="NPU104" s="73"/>
      <c r="NPV104" s="73"/>
      <c r="NPW104" s="74"/>
      <c r="NPX104" s="74"/>
      <c r="NPY104" s="77"/>
      <c r="NPZ104" s="77"/>
      <c r="NQA104" s="11"/>
      <c r="NQG104" s="73"/>
      <c r="NQH104" s="73"/>
      <c r="NQI104" s="73"/>
      <c r="NQJ104" s="73"/>
      <c r="NQK104" s="74"/>
      <c r="NQL104" s="74"/>
      <c r="NQM104" s="77"/>
      <c r="NQN104" s="77"/>
      <c r="NQO104" s="11"/>
      <c r="NQU104" s="73"/>
      <c r="NQV104" s="73"/>
      <c r="NQW104" s="73"/>
      <c r="NQX104" s="73"/>
      <c r="NQY104" s="74"/>
      <c r="NQZ104" s="74"/>
      <c r="NRA104" s="77"/>
      <c r="NRB104" s="77"/>
      <c r="NRC104" s="11"/>
      <c r="NRI104" s="73"/>
      <c r="NRJ104" s="73"/>
      <c r="NRK104" s="73"/>
      <c r="NRL104" s="73"/>
      <c r="NRM104" s="74"/>
      <c r="NRN104" s="74"/>
      <c r="NRO104" s="77"/>
      <c r="NRP104" s="77"/>
      <c r="NRQ104" s="11"/>
      <c r="NRW104" s="73"/>
      <c r="NRX104" s="73"/>
      <c r="NRY104" s="73"/>
      <c r="NRZ104" s="73"/>
      <c r="NSA104" s="74"/>
      <c r="NSB104" s="74"/>
      <c r="NSC104" s="77"/>
      <c r="NSD104" s="77"/>
      <c r="NSE104" s="11"/>
      <c r="NSK104" s="73"/>
      <c r="NSL104" s="73"/>
      <c r="NSM104" s="73"/>
      <c r="NSN104" s="73"/>
      <c r="NSO104" s="74"/>
      <c r="NSP104" s="74"/>
      <c r="NSQ104" s="77"/>
      <c r="NSR104" s="77"/>
      <c r="NSS104" s="11"/>
      <c r="NSY104" s="73"/>
      <c r="NSZ104" s="73"/>
      <c r="NTA104" s="73"/>
      <c r="NTB104" s="73"/>
      <c r="NTC104" s="74"/>
      <c r="NTD104" s="74"/>
      <c r="NTE104" s="77"/>
      <c r="NTF104" s="77"/>
      <c r="NTG104" s="11"/>
      <c r="NTM104" s="73"/>
      <c r="NTN104" s="73"/>
      <c r="NTO104" s="73"/>
      <c r="NTP104" s="73"/>
      <c r="NTQ104" s="74"/>
      <c r="NTR104" s="74"/>
      <c r="NTS104" s="77"/>
      <c r="NTT104" s="77"/>
      <c r="NTU104" s="11"/>
      <c r="NUA104" s="73"/>
      <c r="NUB104" s="73"/>
      <c r="NUC104" s="73"/>
      <c r="NUD104" s="73"/>
      <c r="NUE104" s="74"/>
      <c r="NUF104" s="74"/>
      <c r="NUG104" s="77"/>
      <c r="NUH104" s="77"/>
      <c r="NUI104" s="11"/>
      <c r="NUO104" s="73"/>
      <c r="NUP104" s="73"/>
      <c r="NUQ104" s="73"/>
      <c r="NUR104" s="73"/>
      <c r="NUS104" s="74"/>
      <c r="NUT104" s="74"/>
      <c r="NUU104" s="77"/>
      <c r="NUV104" s="77"/>
      <c r="NUW104" s="11"/>
      <c r="NVC104" s="73"/>
      <c r="NVD104" s="73"/>
      <c r="NVE104" s="73"/>
      <c r="NVF104" s="73"/>
      <c r="NVG104" s="74"/>
      <c r="NVH104" s="74"/>
      <c r="NVI104" s="77"/>
      <c r="NVJ104" s="77"/>
      <c r="NVK104" s="11"/>
      <c r="NVQ104" s="73"/>
      <c r="NVR104" s="73"/>
      <c r="NVS104" s="73"/>
      <c r="NVT104" s="73"/>
      <c r="NVU104" s="74"/>
      <c r="NVV104" s="74"/>
      <c r="NVW104" s="77"/>
      <c r="NVX104" s="77"/>
      <c r="NVY104" s="11"/>
      <c r="NWE104" s="73"/>
      <c r="NWF104" s="73"/>
      <c r="NWG104" s="73"/>
      <c r="NWH104" s="73"/>
      <c r="NWI104" s="74"/>
      <c r="NWJ104" s="74"/>
      <c r="NWK104" s="77"/>
      <c r="NWL104" s="77"/>
      <c r="NWM104" s="11"/>
      <c r="NWS104" s="73"/>
      <c r="NWT104" s="73"/>
      <c r="NWU104" s="73"/>
      <c r="NWV104" s="73"/>
      <c r="NWW104" s="74"/>
      <c r="NWX104" s="74"/>
      <c r="NWY104" s="77"/>
      <c r="NWZ104" s="77"/>
      <c r="NXA104" s="11"/>
      <c r="NXG104" s="73"/>
      <c r="NXH104" s="73"/>
      <c r="NXI104" s="73"/>
      <c r="NXJ104" s="73"/>
      <c r="NXK104" s="74"/>
      <c r="NXL104" s="74"/>
      <c r="NXM104" s="77"/>
      <c r="NXN104" s="77"/>
      <c r="NXO104" s="11"/>
      <c r="NXU104" s="73"/>
      <c r="NXV104" s="73"/>
      <c r="NXW104" s="73"/>
      <c r="NXX104" s="73"/>
      <c r="NXY104" s="74"/>
      <c r="NXZ104" s="74"/>
      <c r="NYA104" s="77"/>
      <c r="NYB104" s="77"/>
      <c r="NYC104" s="11"/>
      <c r="NYI104" s="73"/>
      <c r="NYJ104" s="73"/>
      <c r="NYK104" s="73"/>
      <c r="NYL104" s="73"/>
      <c r="NYM104" s="74"/>
      <c r="NYN104" s="74"/>
      <c r="NYO104" s="77"/>
      <c r="NYP104" s="77"/>
      <c r="NYQ104" s="11"/>
      <c r="NYW104" s="73"/>
      <c r="NYX104" s="73"/>
      <c r="NYY104" s="73"/>
      <c r="NYZ104" s="73"/>
      <c r="NZA104" s="74"/>
      <c r="NZB104" s="74"/>
      <c r="NZC104" s="77"/>
      <c r="NZD104" s="77"/>
      <c r="NZE104" s="11"/>
      <c r="NZK104" s="73"/>
      <c r="NZL104" s="73"/>
      <c r="NZM104" s="73"/>
      <c r="NZN104" s="73"/>
      <c r="NZO104" s="74"/>
      <c r="NZP104" s="74"/>
      <c r="NZQ104" s="77"/>
      <c r="NZR104" s="77"/>
      <c r="NZS104" s="11"/>
      <c r="NZY104" s="73"/>
      <c r="NZZ104" s="73"/>
      <c r="OAA104" s="73"/>
      <c r="OAB104" s="73"/>
      <c r="OAC104" s="74"/>
      <c r="OAD104" s="74"/>
      <c r="OAE104" s="77"/>
      <c r="OAF104" s="77"/>
      <c r="OAG104" s="11"/>
      <c r="OAM104" s="73"/>
      <c r="OAN104" s="73"/>
      <c r="OAO104" s="73"/>
      <c r="OAP104" s="73"/>
      <c r="OAQ104" s="74"/>
      <c r="OAR104" s="74"/>
      <c r="OAS104" s="77"/>
      <c r="OAT104" s="77"/>
      <c r="OAU104" s="11"/>
      <c r="OBA104" s="73"/>
      <c r="OBB104" s="73"/>
      <c r="OBC104" s="73"/>
      <c r="OBD104" s="73"/>
      <c r="OBE104" s="74"/>
      <c r="OBF104" s="74"/>
      <c r="OBG104" s="77"/>
      <c r="OBH104" s="77"/>
      <c r="OBI104" s="11"/>
      <c r="OBO104" s="73"/>
      <c r="OBP104" s="73"/>
      <c r="OBQ104" s="73"/>
      <c r="OBR104" s="73"/>
      <c r="OBS104" s="74"/>
      <c r="OBT104" s="74"/>
      <c r="OBU104" s="77"/>
      <c r="OBV104" s="77"/>
      <c r="OBW104" s="11"/>
      <c r="OCC104" s="73"/>
      <c r="OCD104" s="73"/>
      <c r="OCE104" s="73"/>
      <c r="OCF104" s="73"/>
      <c r="OCG104" s="74"/>
      <c r="OCH104" s="74"/>
      <c r="OCI104" s="77"/>
      <c r="OCJ104" s="77"/>
      <c r="OCK104" s="11"/>
      <c r="OCQ104" s="73"/>
      <c r="OCR104" s="73"/>
      <c r="OCS104" s="73"/>
      <c r="OCT104" s="73"/>
      <c r="OCU104" s="74"/>
      <c r="OCV104" s="74"/>
      <c r="OCW104" s="77"/>
      <c r="OCX104" s="77"/>
      <c r="OCY104" s="11"/>
      <c r="ODE104" s="73"/>
      <c r="ODF104" s="73"/>
      <c r="ODG104" s="73"/>
      <c r="ODH104" s="73"/>
      <c r="ODI104" s="74"/>
      <c r="ODJ104" s="74"/>
      <c r="ODK104" s="77"/>
      <c r="ODL104" s="77"/>
      <c r="ODM104" s="11"/>
      <c r="ODS104" s="73"/>
      <c r="ODT104" s="73"/>
      <c r="ODU104" s="73"/>
      <c r="ODV104" s="73"/>
      <c r="ODW104" s="74"/>
      <c r="ODX104" s="74"/>
      <c r="ODY104" s="77"/>
      <c r="ODZ104" s="77"/>
      <c r="OEA104" s="11"/>
      <c r="OEG104" s="73"/>
      <c r="OEH104" s="73"/>
      <c r="OEI104" s="73"/>
      <c r="OEJ104" s="73"/>
      <c r="OEK104" s="74"/>
      <c r="OEL104" s="74"/>
      <c r="OEM104" s="77"/>
      <c r="OEN104" s="77"/>
      <c r="OEO104" s="11"/>
      <c r="OEU104" s="73"/>
      <c r="OEV104" s="73"/>
      <c r="OEW104" s="73"/>
      <c r="OEX104" s="73"/>
      <c r="OEY104" s="74"/>
      <c r="OEZ104" s="74"/>
      <c r="OFA104" s="77"/>
      <c r="OFB104" s="77"/>
      <c r="OFC104" s="11"/>
      <c r="OFI104" s="73"/>
      <c r="OFJ104" s="73"/>
      <c r="OFK104" s="73"/>
      <c r="OFL104" s="73"/>
      <c r="OFM104" s="74"/>
      <c r="OFN104" s="74"/>
      <c r="OFO104" s="77"/>
      <c r="OFP104" s="77"/>
      <c r="OFQ104" s="11"/>
      <c r="OFW104" s="73"/>
      <c r="OFX104" s="73"/>
      <c r="OFY104" s="73"/>
      <c r="OFZ104" s="73"/>
      <c r="OGA104" s="74"/>
      <c r="OGB104" s="74"/>
      <c r="OGC104" s="77"/>
      <c r="OGD104" s="77"/>
      <c r="OGE104" s="11"/>
      <c r="OGK104" s="73"/>
      <c r="OGL104" s="73"/>
      <c r="OGM104" s="73"/>
      <c r="OGN104" s="73"/>
      <c r="OGO104" s="74"/>
      <c r="OGP104" s="74"/>
      <c r="OGQ104" s="77"/>
      <c r="OGR104" s="77"/>
      <c r="OGS104" s="11"/>
      <c r="OGY104" s="73"/>
      <c r="OGZ104" s="73"/>
      <c r="OHA104" s="73"/>
      <c r="OHB104" s="73"/>
      <c r="OHC104" s="74"/>
      <c r="OHD104" s="74"/>
      <c r="OHE104" s="77"/>
      <c r="OHF104" s="77"/>
      <c r="OHG104" s="11"/>
      <c r="OHM104" s="73"/>
      <c r="OHN104" s="73"/>
      <c r="OHO104" s="73"/>
      <c r="OHP104" s="73"/>
      <c r="OHQ104" s="74"/>
      <c r="OHR104" s="74"/>
      <c r="OHS104" s="77"/>
      <c r="OHT104" s="77"/>
      <c r="OHU104" s="11"/>
      <c r="OIA104" s="73"/>
      <c r="OIB104" s="73"/>
      <c r="OIC104" s="73"/>
      <c r="OID104" s="73"/>
      <c r="OIE104" s="74"/>
      <c r="OIF104" s="74"/>
      <c r="OIG104" s="77"/>
      <c r="OIH104" s="77"/>
      <c r="OII104" s="11"/>
      <c r="OIO104" s="73"/>
      <c r="OIP104" s="73"/>
      <c r="OIQ104" s="73"/>
      <c r="OIR104" s="73"/>
      <c r="OIS104" s="74"/>
      <c r="OIT104" s="74"/>
      <c r="OIU104" s="77"/>
      <c r="OIV104" s="77"/>
      <c r="OIW104" s="11"/>
      <c r="OJC104" s="73"/>
      <c r="OJD104" s="73"/>
      <c r="OJE104" s="73"/>
      <c r="OJF104" s="73"/>
      <c r="OJG104" s="74"/>
      <c r="OJH104" s="74"/>
      <c r="OJI104" s="77"/>
      <c r="OJJ104" s="77"/>
      <c r="OJK104" s="11"/>
      <c r="OJQ104" s="73"/>
      <c r="OJR104" s="73"/>
      <c r="OJS104" s="73"/>
      <c r="OJT104" s="73"/>
      <c r="OJU104" s="74"/>
      <c r="OJV104" s="74"/>
      <c r="OJW104" s="77"/>
      <c r="OJX104" s="77"/>
      <c r="OJY104" s="11"/>
      <c r="OKE104" s="73"/>
      <c r="OKF104" s="73"/>
      <c r="OKG104" s="73"/>
      <c r="OKH104" s="73"/>
      <c r="OKI104" s="74"/>
      <c r="OKJ104" s="74"/>
      <c r="OKK104" s="77"/>
      <c r="OKL104" s="77"/>
      <c r="OKM104" s="11"/>
      <c r="OKS104" s="73"/>
      <c r="OKT104" s="73"/>
      <c r="OKU104" s="73"/>
      <c r="OKV104" s="73"/>
      <c r="OKW104" s="74"/>
      <c r="OKX104" s="74"/>
      <c r="OKY104" s="77"/>
      <c r="OKZ104" s="77"/>
      <c r="OLA104" s="11"/>
      <c r="OLG104" s="73"/>
      <c r="OLH104" s="73"/>
      <c r="OLI104" s="73"/>
      <c r="OLJ104" s="73"/>
      <c r="OLK104" s="74"/>
      <c r="OLL104" s="74"/>
      <c r="OLM104" s="77"/>
      <c r="OLN104" s="77"/>
      <c r="OLO104" s="11"/>
      <c r="OLU104" s="73"/>
      <c r="OLV104" s="73"/>
      <c r="OLW104" s="73"/>
      <c r="OLX104" s="73"/>
      <c r="OLY104" s="74"/>
      <c r="OLZ104" s="74"/>
      <c r="OMA104" s="77"/>
      <c r="OMB104" s="77"/>
      <c r="OMC104" s="11"/>
      <c r="OMI104" s="73"/>
      <c r="OMJ104" s="73"/>
      <c r="OMK104" s="73"/>
      <c r="OML104" s="73"/>
      <c r="OMM104" s="74"/>
      <c r="OMN104" s="74"/>
      <c r="OMO104" s="77"/>
      <c r="OMP104" s="77"/>
      <c r="OMQ104" s="11"/>
      <c r="OMW104" s="73"/>
      <c r="OMX104" s="73"/>
      <c r="OMY104" s="73"/>
      <c r="OMZ104" s="73"/>
      <c r="ONA104" s="74"/>
      <c r="ONB104" s="74"/>
      <c r="ONC104" s="77"/>
      <c r="OND104" s="77"/>
      <c r="ONE104" s="11"/>
      <c r="ONK104" s="73"/>
      <c r="ONL104" s="73"/>
      <c r="ONM104" s="73"/>
      <c r="ONN104" s="73"/>
      <c r="ONO104" s="74"/>
      <c r="ONP104" s="74"/>
      <c r="ONQ104" s="77"/>
      <c r="ONR104" s="77"/>
      <c r="ONS104" s="11"/>
      <c r="ONY104" s="73"/>
      <c r="ONZ104" s="73"/>
      <c r="OOA104" s="73"/>
      <c r="OOB104" s="73"/>
      <c r="OOC104" s="74"/>
      <c r="OOD104" s="74"/>
      <c r="OOE104" s="77"/>
      <c r="OOF104" s="77"/>
      <c r="OOG104" s="11"/>
      <c r="OOM104" s="73"/>
      <c r="OON104" s="73"/>
      <c r="OOO104" s="73"/>
      <c r="OOP104" s="73"/>
      <c r="OOQ104" s="74"/>
      <c r="OOR104" s="74"/>
      <c r="OOS104" s="77"/>
      <c r="OOT104" s="77"/>
      <c r="OOU104" s="11"/>
      <c r="OPA104" s="73"/>
      <c r="OPB104" s="73"/>
      <c r="OPC104" s="73"/>
      <c r="OPD104" s="73"/>
      <c r="OPE104" s="74"/>
      <c r="OPF104" s="74"/>
      <c r="OPG104" s="77"/>
      <c r="OPH104" s="77"/>
      <c r="OPI104" s="11"/>
      <c r="OPO104" s="73"/>
      <c r="OPP104" s="73"/>
      <c r="OPQ104" s="73"/>
      <c r="OPR104" s="73"/>
      <c r="OPS104" s="74"/>
      <c r="OPT104" s="74"/>
      <c r="OPU104" s="77"/>
      <c r="OPV104" s="77"/>
      <c r="OPW104" s="11"/>
      <c r="OQC104" s="73"/>
      <c r="OQD104" s="73"/>
      <c r="OQE104" s="73"/>
      <c r="OQF104" s="73"/>
      <c r="OQG104" s="74"/>
      <c r="OQH104" s="74"/>
      <c r="OQI104" s="77"/>
      <c r="OQJ104" s="77"/>
      <c r="OQK104" s="11"/>
      <c r="OQQ104" s="73"/>
      <c r="OQR104" s="73"/>
      <c r="OQS104" s="73"/>
      <c r="OQT104" s="73"/>
      <c r="OQU104" s="74"/>
      <c r="OQV104" s="74"/>
      <c r="OQW104" s="77"/>
      <c r="OQX104" s="77"/>
      <c r="OQY104" s="11"/>
      <c r="ORE104" s="73"/>
      <c r="ORF104" s="73"/>
      <c r="ORG104" s="73"/>
      <c r="ORH104" s="73"/>
      <c r="ORI104" s="74"/>
      <c r="ORJ104" s="74"/>
      <c r="ORK104" s="77"/>
      <c r="ORL104" s="77"/>
      <c r="ORM104" s="11"/>
      <c r="ORS104" s="73"/>
      <c r="ORT104" s="73"/>
      <c r="ORU104" s="73"/>
      <c r="ORV104" s="73"/>
      <c r="ORW104" s="74"/>
      <c r="ORX104" s="74"/>
      <c r="ORY104" s="77"/>
      <c r="ORZ104" s="77"/>
      <c r="OSA104" s="11"/>
      <c r="OSG104" s="73"/>
      <c r="OSH104" s="73"/>
      <c r="OSI104" s="73"/>
      <c r="OSJ104" s="73"/>
      <c r="OSK104" s="74"/>
      <c r="OSL104" s="74"/>
      <c r="OSM104" s="77"/>
      <c r="OSN104" s="77"/>
      <c r="OSO104" s="11"/>
      <c r="OSU104" s="73"/>
      <c r="OSV104" s="73"/>
      <c r="OSW104" s="73"/>
      <c r="OSX104" s="73"/>
      <c r="OSY104" s="74"/>
      <c r="OSZ104" s="74"/>
      <c r="OTA104" s="77"/>
      <c r="OTB104" s="77"/>
      <c r="OTC104" s="11"/>
      <c r="OTI104" s="73"/>
      <c r="OTJ104" s="73"/>
      <c r="OTK104" s="73"/>
      <c r="OTL104" s="73"/>
      <c r="OTM104" s="74"/>
      <c r="OTN104" s="74"/>
      <c r="OTO104" s="77"/>
      <c r="OTP104" s="77"/>
      <c r="OTQ104" s="11"/>
      <c r="OTW104" s="73"/>
      <c r="OTX104" s="73"/>
      <c r="OTY104" s="73"/>
      <c r="OTZ104" s="73"/>
      <c r="OUA104" s="74"/>
      <c r="OUB104" s="74"/>
      <c r="OUC104" s="77"/>
      <c r="OUD104" s="77"/>
      <c r="OUE104" s="11"/>
      <c r="OUK104" s="73"/>
      <c r="OUL104" s="73"/>
      <c r="OUM104" s="73"/>
      <c r="OUN104" s="73"/>
      <c r="OUO104" s="74"/>
      <c r="OUP104" s="74"/>
      <c r="OUQ104" s="77"/>
      <c r="OUR104" s="77"/>
      <c r="OUS104" s="11"/>
      <c r="OUY104" s="73"/>
      <c r="OUZ104" s="73"/>
      <c r="OVA104" s="73"/>
      <c r="OVB104" s="73"/>
      <c r="OVC104" s="74"/>
      <c r="OVD104" s="74"/>
      <c r="OVE104" s="77"/>
      <c r="OVF104" s="77"/>
      <c r="OVG104" s="11"/>
      <c r="OVM104" s="73"/>
      <c r="OVN104" s="73"/>
      <c r="OVO104" s="73"/>
      <c r="OVP104" s="73"/>
      <c r="OVQ104" s="74"/>
      <c r="OVR104" s="74"/>
      <c r="OVS104" s="77"/>
      <c r="OVT104" s="77"/>
      <c r="OVU104" s="11"/>
      <c r="OWA104" s="73"/>
      <c r="OWB104" s="73"/>
      <c r="OWC104" s="73"/>
      <c r="OWD104" s="73"/>
      <c r="OWE104" s="74"/>
      <c r="OWF104" s="74"/>
      <c r="OWG104" s="77"/>
      <c r="OWH104" s="77"/>
      <c r="OWI104" s="11"/>
      <c r="OWO104" s="73"/>
      <c r="OWP104" s="73"/>
      <c r="OWQ104" s="73"/>
      <c r="OWR104" s="73"/>
      <c r="OWS104" s="74"/>
      <c r="OWT104" s="74"/>
      <c r="OWU104" s="77"/>
      <c r="OWV104" s="77"/>
      <c r="OWW104" s="11"/>
      <c r="OXC104" s="73"/>
      <c r="OXD104" s="73"/>
      <c r="OXE104" s="73"/>
      <c r="OXF104" s="73"/>
      <c r="OXG104" s="74"/>
      <c r="OXH104" s="74"/>
      <c r="OXI104" s="77"/>
      <c r="OXJ104" s="77"/>
      <c r="OXK104" s="11"/>
      <c r="OXQ104" s="73"/>
      <c r="OXR104" s="73"/>
      <c r="OXS104" s="73"/>
      <c r="OXT104" s="73"/>
      <c r="OXU104" s="74"/>
      <c r="OXV104" s="74"/>
      <c r="OXW104" s="77"/>
      <c r="OXX104" s="77"/>
      <c r="OXY104" s="11"/>
      <c r="OYE104" s="73"/>
      <c r="OYF104" s="73"/>
      <c r="OYG104" s="73"/>
      <c r="OYH104" s="73"/>
      <c r="OYI104" s="74"/>
      <c r="OYJ104" s="74"/>
      <c r="OYK104" s="77"/>
      <c r="OYL104" s="77"/>
      <c r="OYM104" s="11"/>
      <c r="OYS104" s="73"/>
      <c r="OYT104" s="73"/>
      <c r="OYU104" s="73"/>
      <c r="OYV104" s="73"/>
      <c r="OYW104" s="74"/>
      <c r="OYX104" s="74"/>
      <c r="OYY104" s="77"/>
      <c r="OYZ104" s="77"/>
      <c r="OZA104" s="11"/>
      <c r="OZG104" s="73"/>
      <c r="OZH104" s="73"/>
      <c r="OZI104" s="73"/>
      <c r="OZJ104" s="73"/>
      <c r="OZK104" s="74"/>
      <c r="OZL104" s="74"/>
      <c r="OZM104" s="77"/>
      <c r="OZN104" s="77"/>
      <c r="OZO104" s="11"/>
      <c r="OZU104" s="73"/>
      <c r="OZV104" s="73"/>
      <c r="OZW104" s="73"/>
      <c r="OZX104" s="73"/>
      <c r="OZY104" s="74"/>
      <c r="OZZ104" s="74"/>
      <c r="PAA104" s="77"/>
      <c r="PAB104" s="77"/>
      <c r="PAC104" s="11"/>
      <c r="PAI104" s="73"/>
      <c r="PAJ104" s="73"/>
      <c r="PAK104" s="73"/>
      <c r="PAL104" s="73"/>
      <c r="PAM104" s="74"/>
      <c r="PAN104" s="74"/>
      <c r="PAO104" s="77"/>
      <c r="PAP104" s="77"/>
      <c r="PAQ104" s="11"/>
      <c r="PAW104" s="73"/>
      <c r="PAX104" s="73"/>
      <c r="PAY104" s="73"/>
      <c r="PAZ104" s="73"/>
      <c r="PBA104" s="74"/>
      <c r="PBB104" s="74"/>
      <c r="PBC104" s="77"/>
      <c r="PBD104" s="77"/>
      <c r="PBE104" s="11"/>
      <c r="PBK104" s="73"/>
      <c r="PBL104" s="73"/>
      <c r="PBM104" s="73"/>
      <c r="PBN104" s="73"/>
      <c r="PBO104" s="74"/>
      <c r="PBP104" s="74"/>
      <c r="PBQ104" s="77"/>
      <c r="PBR104" s="77"/>
      <c r="PBS104" s="11"/>
      <c r="PBY104" s="73"/>
      <c r="PBZ104" s="73"/>
      <c r="PCA104" s="73"/>
      <c r="PCB104" s="73"/>
      <c r="PCC104" s="74"/>
      <c r="PCD104" s="74"/>
      <c r="PCE104" s="77"/>
      <c r="PCF104" s="77"/>
      <c r="PCG104" s="11"/>
      <c r="PCM104" s="73"/>
      <c r="PCN104" s="73"/>
      <c r="PCO104" s="73"/>
      <c r="PCP104" s="73"/>
      <c r="PCQ104" s="74"/>
      <c r="PCR104" s="74"/>
      <c r="PCS104" s="77"/>
      <c r="PCT104" s="77"/>
      <c r="PCU104" s="11"/>
      <c r="PDA104" s="73"/>
      <c r="PDB104" s="73"/>
      <c r="PDC104" s="73"/>
      <c r="PDD104" s="73"/>
      <c r="PDE104" s="74"/>
      <c r="PDF104" s="74"/>
      <c r="PDG104" s="77"/>
      <c r="PDH104" s="77"/>
      <c r="PDI104" s="11"/>
      <c r="PDO104" s="73"/>
      <c r="PDP104" s="73"/>
      <c r="PDQ104" s="73"/>
      <c r="PDR104" s="73"/>
      <c r="PDS104" s="74"/>
      <c r="PDT104" s="74"/>
      <c r="PDU104" s="77"/>
      <c r="PDV104" s="77"/>
      <c r="PDW104" s="11"/>
      <c r="PEC104" s="73"/>
      <c r="PED104" s="73"/>
      <c r="PEE104" s="73"/>
      <c r="PEF104" s="73"/>
      <c r="PEG104" s="74"/>
      <c r="PEH104" s="74"/>
      <c r="PEI104" s="77"/>
      <c r="PEJ104" s="77"/>
      <c r="PEK104" s="11"/>
      <c r="PEQ104" s="73"/>
      <c r="PER104" s="73"/>
      <c r="PES104" s="73"/>
      <c r="PET104" s="73"/>
      <c r="PEU104" s="74"/>
      <c r="PEV104" s="74"/>
      <c r="PEW104" s="77"/>
      <c r="PEX104" s="77"/>
      <c r="PEY104" s="11"/>
      <c r="PFE104" s="73"/>
      <c r="PFF104" s="73"/>
      <c r="PFG104" s="73"/>
      <c r="PFH104" s="73"/>
      <c r="PFI104" s="74"/>
      <c r="PFJ104" s="74"/>
      <c r="PFK104" s="77"/>
      <c r="PFL104" s="77"/>
      <c r="PFM104" s="11"/>
      <c r="PFS104" s="73"/>
      <c r="PFT104" s="73"/>
      <c r="PFU104" s="73"/>
      <c r="PFV104" s="73"/>
      <c r="PFW104" s="74"/>
      <c r="PFX104" s="74"/>
      <c r="PFY104" s="77"/>
      <c r="PFZ104" s="77"/>
      <c r="PGA104" s="11"/>
      <c r="PGG104" s="73"/>
      <c r="PGH104" s="73"/>
      <c r="PGI104" s="73"/>
      <c r="PGJ104" s="73"/>
      <c r="PGK104" s="74"/>
      <c r="PGL104" s="74"/>
      <c r="PGM104" s="77"/>
      <c r="PGN104" s="77"/>
      <c r="PGO104" s="11"/>
      <c r="PGU104" s="73"/>
      <c r="PGV104" s="73"/>
      <c r="PGW104" s="73"/>
      <c r="PGX104" s="73"/>
      <c r="PGY104" s="74"/>
      <c r="PGZ104" s="74"/>
      <c r="PHA104" s="77"/>
      <c r="PHB104" s="77"/>
      <c r="PHC104" s="11"/>
      <c r="PHI104" s="73"/>
      <c r="PHJ104" s="73"/>
      <c r="PHK104" s="73"/>
      <c r="PHL104" s="73"/>
      <c r="PHM104" s="74"/>
      <c r="PHN104" s="74"/>
      <c r="PHO104" s="77"/>
      <c r="PHP104" s="77"/>
      <c r="PHQ104" s="11"/>
      <c r="PHW104" s="73"/>
      <c r="PHX104" s="73"/>
      <c r="PHY104" s="73"/>
      <c r="PHZ104" s="73"/>
      <c r="PIA104" s="74"/>
      <c r="PIB104" s="74"/>
      <c r="PIC104" s="77"/>
      <c r="PID104" s="77"/>
      <c r="PIE104" s="11"/>
      <c r="PIK104" s="73"/>
      <c r="PIL104" s="73"/>
      <c r="PIM104" s="73"/>
      <c r="PIN104" s="73"/>
      <c r="PIO104" s="74"/>
      <c r="PIP104" s="74"/>
      <c r="PIQ104" s="77"/>
      <c r="PIR104" s="77"/>
      <c r="PIS104" s="11"/>
      <c r="PIY104" s="73"/>
      <c r="PIZ104" s="73"/>
      <c r="PJA104" s="73"/>
      <c r="PJB104" s="73"/>
      <c r="PJC104" s="74"/>
      <c r="PJD104" s="74"/>
      <c r="PJE104" s="77"/>
      <c r="PJF104" s="77"/>
      <c r="PJG104" s="11"/>
      <c r="PJM104" s="73"/>
      <c r="PJN104" s="73"/>
      <c r="PJO104" s="73"/>
      <c r="PJP104" s="73"/>
      <c r="PJQ104" s="74"/>
      <c r="PJR104" s="74"/>
      <c r="PJS104" s="77"/>
      <c r="PJT104" s="77"/>
      <c r="PJU104" s="11"/>
      <c r="PKA104" s="73"/>
      <c r="PKB104" s="73"/>
      <c r="PKC104" s="73"/>
      <c r="PKD104" s="73"/>
      <c r="PKE104" s="74"/>
      <c r="PKF104" s="74"/>
      <c r="PKG104" s="77"/>
      <c r="PKH104" s="77"/>
      <c r="PKI104" s="11"/>
      <c r="PKO104" s="73"/>
      <c r="PKP104" s="73"/>
      <c r="PKQ104" s="73"/>
      <c r="PKR104" s="73"/>
      <c r="PKS104" s="74"/>
      <c r="PKT104" s="74"/>
      <c r="PKU104" s="77"/>
      <c r="PKV104" s="77"/>
      <c r="PKW104" s="11"/>
      <c r="PLC104" s="73"/>
      <c r="PLD104" s="73"/>
      <c r="PLE104" s="73"/>
      <c r="PLF104" s="73"/>
      <c r="PLG104" s="74"/>
      <c r="PLH104" s="74"/>
      <c r="PLI104" s="77"/>
      <c r="PLJ104" s="77"/>
      <c r="PLK104" s="11"/>
      <c r="PLQ104" s="73"/>
      <c r="PLR104" s="73"/>
      <c r="PLS104" s="73"/>
      <c r="PLT104" s="73"/>
      <c r="PLU104" s="74"/>
      <c r="PLV104" s="74"/>
      <c r="PLW104" s="77"/>
      <c r="PLX104" s="77"/>
      <c r="PLY104" s="11"/>
      <c r="PME104" s="73"/>
      <c r="PMF104" s="73"/>
      <c r="PMG104" s="73"/>
      <c r="PMH104" s="73"/>
      <c r="PMI104" s="74"/>
      <c r="PMJ104" s="74"/>
      <c r="PMK104" s="77"/>
      <c r="PML104" s="77"/>
      <c r="PMM104" s="11"/>
      <c r="PMS104" s="73"/>
      <c r="PMT104" s="73"/>
      <c r="PMU104" s="73"/>
      <c r="PMV104" s="73"/>
      <c r="PMW104" s="74"/>
      <c r="PMX104" s="74"/>
      <c r="PMY104" s="77"/>
      <c r="PMZ104" s="77"/>
      <c r="PNA104" s="11"/>
      <c r="PNG104" s="73"/>
      <c r="PNH104" s="73"/>
      <c r="PNI104" s="73"/>
      <c r="PNJ104" s="73"/>
      <c r="PNK104" s="74"/>
      <c r="PNL104" s="74"/>
      <c r="PNM104" s="77"/>
      <c r="PNN104" s="77"/>
      <c r="PNO104" s="11"/>
      <c r="PNU104" s="73"/>
      <c r="PNV104" s="73"/>
      <c r="PNW104" s="73"/>
      <c r="PNX104" s="73"/>
      <c r="PNY104" s="74"/>
      <c r="PNZ104" s="74"/>
      <c r="POA104" s="77"/>
      <c r="POB104" s="77"/>
      <c r="POC104" s="11"/>
      <c r="POI104" s="73"/>
      <c r="POJ104" s="73"/>
      <c r="POK104" s="73"/>
      <c r="POL104" s="73"/>
      <c r="POM104" s="74"/>
      <c r="PON104" s="74"/>
      <c r="POO104" s="77"/>
      <c r="POP104" s="77"/>
      <c r="POQ104" s="11"/>
      <c r="POW104" s="73"/>
      <c r="POX104" s="73"/>
      <c r="POY104" s="73"/>
      <c r="POZ104" s="73"/>
      <c r="PPA104" s="74"/>
      <c r="PPB104" s="74"/>
      <c r="PPC104" s="77"/>
      <c r="PPD104" s="77"/>
      <c r="PPE104" s="11"/>
      <c r="PPK104" s="73"/>
      <c r="PPL104" s="73"/>
      <c r="PPM104" s="73"/>
      <c r="PPN104" s="73"/>
      <c r="PPO104" s="74"/>
      <c r="PPP104" s="74"/>
      <c r="PPQ104" s="77"/>
      <c r="PPR104" s="77"/>
      <c r="PPS104" s="11"/>
      <c r="PPY104" s="73"/>
      <c r="PPZ104" s="73"/>
      <c r="PQA104" s="73"/>
      <c r="PQB104" s="73"/>
      <c r="PQC104" s="74"/>
      <c r="PQD104" s="74"/>
      <c r="PQE104" s="77"/>
      <c r="PQF104" s="77"/>
      <c r="PQG104" s="11"/>
      <c r="PQM104" s="73"/>
      <c r="PQN104" s="73"/>
      <c r="PQO104" s="73"/>
      <c r="PQP104" s="73"/>
      <c r="PQQ104" s="74"/>
      <c r="PQR104" s="74"/>
      <c r="PQS104" s="77"/>
      <c r="PQT104" s="77"/>
      <c r="PQU104" s="11"/>
      <c r="PRA104" s="73"/>
      <c r="PRB104" s="73"/>
      <c r="PRC104" s="73"/>
      <c r="PRD104" s="73"/>
      <c r="PRE104" s="74"/>
      <c r="PRF104" s="74"/>
      <c r="PRG104" s="77"/>
      <c r="PRH104" s="77"/>
      <c r="PRI104" s="11"/>
      <c r="PRO104" s="73"/>
      <c r="PRP104" s="73"/>
      <c r="PRQ104" s="73"/>
      <c r="PRR104" s="73"/>
      <c r="PRS104" s="74"/>
      <c r="PRT104" s="74"/>
      <c r="PRU104" s="77"/>
      <c r="PRV104" s="77"/>
      <c r="PRW104" s="11"/>
      <c r="PSC104" s="73"/>
      <c r="PSD104" s="73"/>
      <c r="PSE104" s="73"/>
      <c r="PSF104" s="73"/>
      <c r="PSG104" s="74"/>
      <c r="PSH104" s="74"/>
      <c r="PSI104" s="77"/>
      <c r="PSJ104" s="77"/>
      <c r="PSK104" s="11"/>
      <c r="PSQ104" s="73"/>
      <c r="PSR104" s="73"/>
      <c r="PSS104" s="73"/>
      <c r="PST104" s="73"/>
      <c r="PSU104" s="74"/>
      <c r="PSV104" s="74"/>
      <c r="PSW104" s="77"/>
      <c r="PSX104" s="77"/>
      <c r="PSY104" s="11"/>
      <c r="PTE104" s="73"/>
      <c r="PTF104" s="73"/>
      <c r="PTG104" s="73"/>
      <c r="PTH104" s="73"/>
      <c r="PTI104" s="74"/>
      <c r="PTJ104" s="74"/>
      <c r="PTK104" s="77"/>
      <c r="PTL104" s="77"/>
      <c r="PTM104" s="11"/>
      <c r="PTS104" s="73"/>
      <c r="PTT104" s="73"/>
      <c r="PTU104" s="73"/>
      <c r="PTV104" s="73"/>
      <c r="PTW104" s="74"/>
      <c r="PTX104" s="74"/>
      <c r="PTY104" s="77"/>
      <c r="PTZ104" s="77"/>
      <c r="PUA104" s="11"/>
      <c r="PUG104" s="73"/>
      <c r="PUH104" s="73"/>
      <c r="PUI104" s="73"/>
      <c r="PUJ104" s="73"/>
      <c r="PUK104" s="74"/>
      <c r="PUL104" s="74"/>
      <c r="PUM104" s="77"/>
      <c r="PUN104" s="77"/>
      <c r="PUO104" s="11"/>
      <c r="PUU104" s="73"/>
      <c r="PUV104" s="73"/>
      <c r="PUW104" s="73"/>
      <c r="PUX104" s="73"/>
      <c r="PUY104" s="74"/>
      <c r="PUZ104" s="74"/>
      <c r="PVA104" s="77"/>
      <c r="PVB104" s="77"/>
      <c r="PVC104" s="11"/>
      <c r="PVI104" s="73"/>
      <c r="PVJ104" s="73"/>
      <c r="PVK104" s="73"/>
      <c r="PVL104" s="73"/>
      <c r="PVM104" s="74"/>
      <c r="PVN104" s="74"/>
      <c r="PVO104" s="77"/>
      <c r="PVP104" s="77"/>
      <c r="PVQ104" s="11"/>
      <c r="PVW104" s="73"/>
      <c r="PVX104" s="73"/>
      <c r="PVY104" s="73"/>
      <c r="PVZ104" s="73"/>
      <c r="PWA104" s="74"/>
      <c r="PWB104" s="74"/>
      <c r="PWC104" s="77"/>
      <c r="PWD104" s="77"/>
      <c r="PWE104" s="11"/>
      <c r="PWK104" s="73"/>
      <c r="PWL104" s="73"/>
      <c r="PWM104" s="73"/>
      <c r="PWN104" s="73"/>
      <c r="PWO104" s="74"/>
      <c r="PWP104" s="74"/>
      <c r="PWQ104" s="77"/>
      <c r="PWR104" s="77"/>
      <c r="PWS104" s="11"/>
      <c r="PWY104" s="73"/>
      <c r="PWZ104" s="73"/>
      <c r="PXA104" s="73"/>
      <c r="PXB104" s="73"/>
      <c r="PXC104" s="74"/>
      <c r="PXD104" s="74"/>
      <c r="PXE104" s="77"/>
      <c r="PXF104" s="77"/>
      <c r="PXG104" s="11"/>
      <c r="PXM104" s="73"/>
      <c r="PXN104" s="73"/>
      <c r="PXO104" s="73"/>
      <c r="PXP104" s="73"/>
      <c r="PXQ104" s="74"/>
      <c r="PXR104" s="74"/>
      <c r="PXS104" s="77"/>
      <c r="PXT104" s="77"/>
      <c r="PXU104" s="11"/>
      <c r="PYA104" s="73"/>
      <c r="PYB104" s="73"/>
      <c r="PYC104" s="73"/>
      <c r="PYD104" s="73"/>
      <c r="PYE104" s="74"/>
      <c r="PYF104" s="74"/>
      <c r="PYG104" s="77"/>
      <c r="PYH104" s="77"/>
      <c r="PYI104" s="11"/>
      <c r="PYO104" s="73"/>
      <c r="PYP104" s="73"/>
      <c r="PYQ104" s="73"/>
      <c r="PYR104" s="73"/>
      <c r="PYS104" s="74"/>
      <c r="PYT104" s="74"/>
      <c r="PYU104" s="77"/>
      <c r="PYV104" s="77"/>
      <c r="PYW104" s="11"/>
      <c r="PZC104" s="73"/>
      <c r="PZD104" s="73"/>
      <c r="PZE104" s="73"/>
      <c r="PZF104" s="73"/>
      <c r="PZG104" s="74"/>
      <c r="PZH104" s="74"/>
      <c r="PZI104" s="77"/>
      <c r="PZJ104" s="77"/>
      <c r="PZK104" s="11"/>
      <c r="PZQ104" s="73"/>
      <c r="PZR104" s="73"/>
      <c r="PZS104" s="73"/>
      <c r="PZT104" s="73"/>
      <c r="PZU104" s="74"/>
      <c r="PZV104" s="74"/>
      <c r="PZW104" s="77"/>
      <c r="PZX104" s="77"/>
      <c r="PZY104" s="11"/>
      <c r="QAE104" s="73"/>
      <c r="QAF104" s="73"/>
      <c r="QAG104" s="73"/>
      <c r="QAH104" s="73"/>
      <c r="QAI104" s="74"/>
      <c r="QAJ104" s="74"/>
      <c r="QAK104" s="77"/>
      <c r="QAL104" s="77"/>
      <c r="QAM104" s="11"/>
      <c r="QAS104" s="73"/>
      <c r="QAT104" s="73"/>
      <c r="QAU104" s="73"/>
      <c r="QAV104" s="73"/>
      <c r="QAW104" s="74"/>
      <c r="QAX104" s="74"/>
      <c r="QAY104" s="77"/>
      <c r="QAZ104" s="77"/>
      <c r="QBA104" s="11"/>
      <c r="QBG104" s="73"/>
      <c r="QBH104" s="73"/>
      <c r="QBI104" s="73"/>
      <c r="QBJ104" s="73"/>
      <c r="QBK104" s="74"/>
      <c r="QBL104" s="74"/>
      <c r="QBM104" s="77"/>
      <c r="QBN104" s="77"/>
      <c r="QBO104" s="11"/>
      <c r="QBU104" s="73"/>
      <c r="QBV104" s="73"/>
      <c r="QBW104" s="73"/>
      <c r="QBX104" s="73"/>
      <c r="QBY104" s="74"/>
      <c r="QBZ104" s="74"/>
      <c r="QCA104" s="77"/>
      <c r="QCB104" s="77"/>
      <c r="QCC104" s="11"/>
      <c r="QCI104" s="73"/>
      <c r="QCJ104" s="73"/>
      <c r="QCK104" s="73"/>
      <c r="QCL104" s="73"/>
      <c r="QCM104" s="74"/>
      <c r="QCN104" s="74"/>
      <c r="QCO104" s="77"/>
      <c r="QCP104" s="77"/>
      <c r="QCQ104" s="11"/>
      <c r="QCW104" s="73"/>
      <c r="QCX104" s="73"/>
      <c r="QCY104" s="73"/>
      <c r="QCZ104" s="73"/>
      <c r="QDA104" s="74"/>
      <c r="QDB104" s="74"/>
      <c r="QDC104" s="77"/>
      <c r="QDD104" s="77"/>
      <c r="QDE104" s="11"/>
      <c r="QDK104" s="73"/>
      <c r="QDL104" s="73"/>
      <c r="QDM104" s="73"/>
      <c r="QDN104" s="73"/>
      <c r="QDO104" s="74"/>
      <c r="QDP104" s="74"/>
      <c r="QDQ104" s="77"/>
      <c r="QDR104" s="77"/>
      <c r="QDS104" s="11"/>
      <c r="QDY104" s="73"/>
      <c r="QDZ104" s="73"/>
      <c r="QEA104" s="73"/>
      <c r="QEB104" s="73"/>
      <c r="QEC104" s="74"/>
      <c r="QED104" s="74"/>
      <c r="QEE104" s="77"/>
      <c r="QEF104" s="77"/>
      <c r="QEG104" s="11"/>
      <c r="QEM104" s="73"/>
      <c r="QEN104" s="73"/>
      <c r="QEO104" s="73"/>
      <c r="QEP104" s="73"/>
      <c r="QEQ104" s="74"/>
      <c r="QER104" s="74"/>
      <c r="QES104" s="77"/>
      <c r="QET104" s="77"/>
      <c r="QEU104" s="11"/>
      <c r="QFA104" s="73"/>
      <c r="QFB104" s="73"/>
      <c r="QFC104" s="73"/>
      <c r="QFD104" s="73"/>
      <c r="QFE104" s="74"/>
      <c r="QFF104" s="74"/>
      <c r="QFG104" s="77"/>
      <c r="QFH104" s="77"/>
      <c r="QFI104" s="11"/>
      <c r="QFO104" s="73"/>
      <c r="QFP104" s="73"/>
      <c r="QFQ104" s="73"/>
      <c r="QFR104" s="73"/>
      <c r="QFS104" s="74"/>
      <c r="QFT104" s="74"/>
      <c r="QFU104" s="77"/>
      <c r="QFV104" s="77"/>
      <c r="QFW104" s="11"/>
      <c r="QGC104" s="73"/>
      <c r="QGD104" s="73"/>
      <c r="QGE104" s="73"/>
      <c r="QGF104" s="73"/>
      <c r="QGG104" s="74"/>
      <c r="QGH104" s="74"/>
      <c r="QGI104" s="77"/>
      <c r="QGJ104" s="77"/>
      <c r="QGK104" s="11"/>
      <c r="QGQ104" s="73"/>
      <c r="QGR104" s="73"/>
      <c r="QGS104" s="73"/>
      <c r="QGT104" s="73"/>
      <c r="QGU104" s="74"/>
      <c r="QGV104" s="74"/>
      <c r="QGW104" s="77"/>
      <c r="QGX104" s="77"/>
      <c r="QGY104" s="11"/>
      <c r="QHE104" s="73"/>
      <c r="QHF104" s="73"/>
      <c r="QHG104" s="73"/>
      <c r="QHH104" s="73"/>
      <c r="QHI104" s="74"/>
      <c r="QHJ104" s="74"/>
      <c r="QHK104" s="77"/>
      <c r="QHL104" s="77"/>
      <c r="QHM104" s="11"/>
      <c r="QHS104" s="73"/>
      <c r="QHT104" s="73"/>
      <c r="QHU104" s="73"/>
      <c r="QHV104" s="73"/>
      <c r="QHW104" s="74"/>
      <c r="QHX104" s="74"/>
      <c r="QHY104" s="77"/>
      <c r="QHZ104" s="77"/>
      <c r="QIA104" s="11"/>
      <c r="QIG104" s="73"/>
      <c r="QIH104" s="73"/>
      <c r="QII104" s="73"/>
      <c r="QIJ104" s="73"/>
      <c r="QIK104" s="74"/>
      <c r="QIL104" s="74"/>
      <c r="QIM104" s="77"/>
      <c r="QIN104" s="77"/>
      <c r="QIO104" s="11"/>
      <c r="QIU104" s="73"/>
      <c r="QIV104" s="73"/>
      <c r="QIW104" s="73"/>
      <c r="QIX104" s="73"/>
      <c r="QIY104" s="74"/>
      <c r="QIZ104" s="74"/>
      <c r="QJA104" s="77"/>
      <c r="QJB104" s="77"/>
      <c r="QJC104" s="11"/>
      <c r="QJI104" s="73"/>
      <c r="QJJ104" s="73"/>
      <c r="QJK104" s="73"/>
      <c r="QJL104" s="73"/>
      <c r="QJM104" s="74"/>
      <c r="QJN104" s="74"/>
      <c r="QJO104" s="77"/>
      <c r="QJP104" s="77"/>
      <c r="QJQ104" s="11"/>
      <c r="QJW104" s="73"/>
      <c r="QJX104" s="73"/>
      <c r="QJY104" s="73"/>
      <c r="QJZ104" s="73"/>
      <c r="QKA104" s="74"/>
      <c r="QKB104" s="74"/>
      <c r="QKC104" s="77"/>
      <c r="QKD104" s="77"/>
      <c r="QKE104" s="11"/>
      <c r="QKK104" s="73"/>
      <c r="QKL104" s="73"/>
      <c r="QKM104" s="73"/>
      <c r="QKN104" s="73"/>
      <c r="QKO104" s="74"/>
      <c r="QKP104" s="74"/>
      <c r="QKQ104" s="77"/>
      <c r="QKR104" s="77"/>
      <c r="QKS104" s="11"/>
      <c r="QKY104" s="73"/>
      <c r="QKZ104" s="73"/>
      <c r="QLA104" s="73"/>
      <c r="QLB104" s="73"/>
      <c r="QLC104" s="74"/>
      <c r="QLD104" s="74"/>
      <c r="QLE104" s="77"/>
      <c r="QLF104" s="77"/>
      <c r="QLG104" s="11"/>
      <c r="QLM104" s="73"/>
      <c r="QLN104" s="73"/>
      <c r="QLO104" s="73"/>
      <c r="QLP104" s="73"/>
      <c r="QLQ104" s="74"/>
      <c r="QLR104" s="74"/>
      <c r="QLS104" s="77"/>
      <c r="QLT104" s="77"/>
      <c r="QLU104" s="11"/>
      <c r="QMA104" s="73"/>
      <c r="QMB104" s="73"/>
      <c r="QMC104" s="73"/>
      <c r="QMD104" s="73"/>
      <c r="QME104" s="74"/>
      <c r="QMF104" s="74"/>
      <c r="QMG104" s="77"/>
      <c r="QMH104" s="77"/>
      <c r="QMI104" s="11"/>
      <c r="QMO104" s="73"/>
      <c r="QMP104" s="73"/>
      <c r="QMQ104" s="73"/>
      <c r="QMR104" s="73"/>
      <c r="QMS104" s="74"/>
      <c r="QMT104" s="74"/>
      <c r="QMU104" s="77"/>
      <c r="QMV104" s="77"/>
      <c r="QMW104" s="11"/>
      <c r="QNC104" s="73"/>
      <c r="QND104" s="73"/>
      <c r="QNE104" s="73"/>
      <c r="QNF104" s="73"/>
      <c r="QNG104" s="74"/>
      <c r="QNH104" s="74"/>
      <c r="QNI104" s="77"/>
      <c r="QNJ104" s="77"/>
      <c r="QNK104" s="11"/>
      <c r="QNQ104" s="73"/>
      <c r="QNR104" s="73"/>
      <c r="QNS104" s="73"/>
      <c r="QNT104" s="73"/>
      <c r="QNU104" s="74"/>
      <c r="QNV104" s="74"/>
      <c r="QNW104" s="77"/>
      <c r="QNX104" s="77"/>
      <c r="QNY104" s="11"/>
      <c r="QOE104" s="73"/>
      <c r="QOF104" s="73"/>
      <c r="QOG104" s="73"/>
      <c r="QOH104" s="73"/>
      <c r="QOI104" s="74"/>
      <c r="QOJ104" s="74"/>
      <c r="QOK104" s="77"/>
      <c r="QOL104" s="77"/>
      <c r="QOM104" s="11"/>
      <c r="QOS104" s="73"/>
      <c r="QOT104" s="73"/>
      <c r="QOU104" s="73"/>
      <c r="QOV104" s="73"/>
      <c r="QOW104" s="74"/>
      <c r="QOX104" s="74"/>
      <c r="QOY104" s="77"/>
      <c r="QOZ104" s="77"/>
      <c r="QPA104" s="11"/>
      <c r="QPG104" s="73"/>
      <c r="QPH104" s="73"/>
      <c r="QPI104" s="73"/>
      <c r="QPJ104" s="73"/>
      <c r="QPK104" s="74"/>
      <c r="QPL104" s="74"/>
      <c r="QPM104" s="77"/>
      <c r="QPN104" s="77"/>
      <c r="QPO104" s="11"/>
      <c r="QPU104" s="73"/>
      <c r="QPV104" s="73"/>
      <c r="QPW104" s="73"/>
      <c r="QPX104" s="73"/>
      <c r="QPY104" s="74"/>
      <c r="QPZ104" s="74"/>
      <c r="QQA104" s="77"/>
      <c r="QQB104" s="77"/>
      <c r="QQC104" s="11"/>
      <c r="QQI104" s="73"/>
      <c r="QQJ104" s="73"/>
      <c r="QQK104" s="73"/>
      <c r="QQL104" s="73"/>
      <c r="QQM104" s="74"/>
      <c r="QQN104" s="74"/>
      <c r="QQO104" s="77"/>
      <c r="QQP104" s="77"/>
      <c r="QQQ104" s="11"/>
      <c r="QQW104" s="73"/>
      <c r="QQX104" s="73"/>
      <c r="QQY104" s="73"/>
      <c r="QQZ104" s="73"/>
      <c r="QRA104" s="74"/>
      <c r="QRB104" s="74"/>
      <c r="QRC104" s="77"/>
      <c r="QRD104" s="77"/>
      <c r="QRE104" s="11"/>
      <c r="QRK104" s="73"/>
      <c r="QRL104" s="73"/>
      <c r="QRM104" s="73"/>
      <c r="QRN104" s="73"/>
      <c r="QRO104" s="74"/>
      <c r="QRP104" s="74"/>
      <c r="QRQ104" s="77"/>
      <c r="QRR104" s="77"/>
      <c r="QRS104" s="11"/>
      <c r="QRY104" s="73"/>
      <c r="QRZ104" s="73"/>
      <c r="QSA104" s="73"/>
      <c r="QSB104" s="73"/>
      <c r="QSC104" s="74"/>
      <c r="QSD104" s="74"/>
      <c r="QSE104" s="77"/>
      <c r="QSF104" s="77"/>
      <c r="QSG104" s="11"/>
      <c r="QSM104" s="73"/>
      <c r="QSN104" s="73"/>
      <c r="QSO104" s="73"/>
      <c r="QSP104" s="73"/>
      <c r="QSQ104" s="74"/>
      <c r="QSR104" s="74"/>
      <c r="QSS104" s="77"/>
      <c r="QST104" s="77"/>
      <c r="QSU104" s="11"/>
      <c r="QTA104" s="73"/>
      <c r="QTB104" s="73"/>
      <c r="QTC104" s="73"/>
      <c r="QTD104" s="73"/>
      <c r="QTE104" s="74"/>
      <c r="QTF104" s="74"/>
      <c r="QTG104" s="77"/>
      <c r="QTH104" s="77"/>
      <c r="QTI104" s="11"/>
      <c r="QTO104" s="73"/>
      <c r="QTP104" s="73"/>
      <c r="QTQ104" s="73"/>
      <c r="QTR104" s="73"/>
      <c r="QTS104" s="74"/>
      <c r="QTT104" s="74"/>
      <c r="QTU104" s="77"/>
      <c r="QTV104" s="77"/>
      <c r="QTW104" s="11"/>
      <c r="QUC104" s="73"/>
      <c r="QUD104" s="73"/>
      <c r="QUE104" s="73"/>
      <c r="QUF104" s="73"/>
      <c r="QUG104" s="74"/>
      <c r="QUH104" s="74"/>
      <c r="QUI104" s="77"/>
      <c r="QUJ104" s="77"/>
      <c r="QUK104" s="11"/>
      <c r="QUQ104" s="73"/>
      <c r="QUR104" s="73"/>
      <c r="QUS104" s="73"/>
      <c r="QUT104" s="73"/>
      <c r="QUU104" s="74"/>
      <c r="QUV104" s="74"/>
      <c r="QUW104" s="77"/>
      <c r="QUX104" s="77"/>
      <c r="QUY104" s="11"/>
      <c r="QVE104" s="73"/>
      <c r="QVF104" s="73"/>
      <c r="QVG104" s="73"/>
      <c r="QVH104" s="73"/>
      <c r="QVI104" s="74"/>
      <c r="QVJ104" s="74"/>
      <c r="QVK104" s="77"/>
      <c r="QVL104" s="77"/>
      <c r="QVM104" s="11"/>
      <c r="QVS104" s="73"/>
      <c r="QVT104" s="73"/>
      <c r="QVU104" s="73"/>
      <c r="QVV104" s="73"/>
      <c r="QVW104" s="74"/>
      <c r="QVX104" s="74"/>
      <c r="QVY104" s="77"/>
      <c r="QVZ104" s="77"/>
      <c r="QWA104" s="11"/>
      <c r="QWG104" s="73"/>
      <c r="QWH104" s="73"/>
      <c r="QWI104" s="73"/>
      <c r="QWJ104" s="73"/>
      <c r="QWK104" s="74"/>
      <c r="QWL104" s="74"/>
      <c r="QWM104" s="77"/>
      <c r="QWN104" s="77"/>
      <c r="QWO104" s="11"/>
      <c r="QWU104" s="73"/>
      <c r="QWV104" s="73"/>
      <c r="QWW104" s="73"/>
      <c r="QWX104" s="73"/>
      <c r="QWY104" s="74"/>
      <c r="QWZ104" s="74"/>
      <c r="QXA104" s="77"/>
      <c r="QXB104" s="77"/>
      <c r="QXC104" s="11"/>
      <c r="QXI104" s="73"/>
      <c r="QXJ104" s="73"/>
      <c r="QXK104" s="73"/>
      <c r="QXL104" s="73"/>
      <c r="QXM104" s="74"/>
      <c r="QXN104" s="74"/>
      <c r="QXO104" s="77"/>
      <c r="QXP104" s="77"/>
      <c r="QXQ104" s="11"/>
      <c r="QXW104" s="73"/>
      <c r="QXX104" s="73"/>
      <c r="QXY104" s="73"/>
      <c r="QXZ104" s="73"/>
      <c r="QYA104" s="74"/>
      <c r="QYB104" s="74"/>
      <c r="QYC104" s="77"/>
      <c r="QYD104" s="77"/>
      <c r="QYE104" s="11"/>
      <c r="QYK104" s="73"/>
      <c r="QYL104" s="73"/>
      <c r="QYM104" s="73"/>
      <c r="QYN104" s="73"/>
      <c r="QYO104" s="74"/>
      <c r="QYP104" s="74"/>
      <c r="QYQ104" s="77"/>
      <c r="QYR104" s="77"/>
      <c r="QYS104" s="11"/>
      <c r="QYY104" s="73"/>
      <c r="QYZ104" s="73"/>
      <c r="QZA104" s="73"/>
      <c r="QZB104" s="73"/>
      <c r="QZC104" s="74"/>
      <c r="QZD104" s="74"/>
      <c r="QZE104" s="77"/>
      <c r="QZF104" s="77"/>
      <c r="QZG104" s="11"/>
      <c r="QZM104" s="73"/>
      <c r="QZN104" s="73"/>
      <c r="QZO104" s="73"/>
      <c r="QZP104" s="73"/>
      <c r="QZQ104" s="74"/>
      <c r="QZR104" s="74"/>
      <c r="QZS104" s="77"/>
      <c r="QZT104" s="77"/>
      <c r="QZU104" s="11"/>
      <c r="RAA104" s="73"/>
      <c r="RAB104" s="73"/>
      <c r="RAC104" s="73"/>
      <c r="RAD104" s="73"/>
      <c r="RAE104" s="74"/>
      <c r="RAF104" s="74"/>
      <c r="RAG104" s="77"/>
      <c r="RAH104" s="77"/>
      <c r="RAI104" s="11"/>
      <c r="RAO104" s="73"/>
      <c r="RAP104" s="73"/>
      <c r="RAQ104" s="73"/>
      <c r="RAR104" s="73"/>
      <c r="RAS104" s="74"/>
      <c r="RAT104" s="74"/>
      <c r="RAU104" s="77"/>
      <c r="RAV104" s="77"/>
      <c r="RAW104" s="11"/>
      <c r="RBC104" s="73"/>
      <c r="RBD104" s="73"/>
      <c r="RBE104" s="73"/>
      <c r="RBF104" s="73"/>
      <c r="RBG104" s="74"/>
      <c r="RBH104" s="74"/>
      <c r="RBI104" s="77"/>
      <c r="RBJ104" s="77"/>
      <c r="RBK104" s="11"/>
      <c r="RBQ104" s="73"/>
      <c r="RBR104" s="73"/>
      <c r="RBS104" s="73"/>
      <c r="RBT104" s="73"/>
      <c r="RBU104" s="74"/>
      <c r="RBV104" s="74"/>
      <c r="RBW104" s="77"/>
      <c r="RBX104" s="77"/>
      <c r="RBY104" s="11"/>
      <c r="RCE104" s="73"/>
      <c r="RCF104" s="73"/>
      <c r="RCG104" s="73"/>
      <c r="RCH104" s="73"/>
      <c r="RCI104" s="74"/>
      <c r="RCJ104" s="74"/>
      <c r="RCK104" s="77"/>
      <c r="RCL104" s="77"/>
      <c r="RCM104" s="11"/>
      <c r="RCS104" s="73"/>
      <c r="RCT104" s="73"/>
      <c r="RCU104" s="73"/>
      <c r="RCV104" s="73"/>
      <c r="RCW104" s="74"/>
      <c r="RCX104" s="74"/>
      <c r="RCY104" s="77"/>
      <c r="RCZ104" s="77"/>
      <c r="RDA104" s="11"/>
      <c r="RDG104" s="73"/>
      <c r="RDH104" s="73"/>
      <c r="RDI104" s="73"/>
      <c r="RDJ104" s="73"/>
      <c r="RDK104" s="74"/>
      <c r="RDL104" s="74"/>
      <c r="RDM104" s="77"/>
      <c r="RDN104" s="77"/>
      <c r="RDO104" s="11"/>
      <c r="RDU104" s="73"/>
      <c r="RDV104" s="73"/>
      <c r="RDW104" s="73"/>
      <c r="RDX104" s="73"/>
      <c r="RDY104" s="74"/>
      <c r="RDZ104" s="74"/>
      <c r="REA104" s="77"/>
      <c r="REB104" s="77"/>
      <c r="REC104" s="11"/>
      <c r="REI104" s="73"/>
      <c r="REJ104" s="73"/>
      <c r="REK104" s="73"/>
      <c r="REL104" s="73"/>
      <c r="REM104" s="74"/>
      <c r="REN104" s="74"/>
      <c r="REO104" s="77"/>
      <c r="REP104" s="77"/>
      <c r="REQ104" s="11"/>
      <c r="REW104" s="73"/>
      <c r="REX104" s="73"/>
      <c r="REY104" s="73"/>
      <c r="REZ104" s="73"/>
      <c r="RFA104" s="74"/>
      <c r="RFB104" s="74"/>
      <c r="RFC104" s="77"/>
      <c r="RFD104" s="77"/>
      <c r="RFE104" s="11"/>
      <c r="RFK104" s="73"/>
      <c r="RFL104" s="73"/>
      <c r="RFM104" s="73"/>
      <c r="RFN104" s="73"/>
      <c r="RFO104" s="74"/>
      <c r="RFP104" s="74"/>
      <c r="RFQ104" s="77"/>
      <c r="RFR104" s="77"/>
      <c r="RFS104" s="11"/>
      <c r="RFY104" s="73"/>
      <c r="RFZ104" s="73"/>
      <c r="RGA104" s="73"/>
      <c r="RGB104" s="73"/>
      <c r="RGC104" s="74"/>
      <c r="RGD104" s="74"/>
      <c r="RGE104" s="77"/>
      <c r="RGF104" s="77"/>
      <c r="RGG104" s="11"/>
      <c r="RGM104" s="73"/>
      <c r="RGN104" s="73"/>
      <c r="RGO104" s="73"/>
      <c r="RGP104" s="73"/>
      <c r="RGQ104" s="74"/>
      <c r="RGR104" s="74"/>
      <c r="RGS104" s="77"/>
      <c r="RGT104" s="77"/>
      <c r="RGU104" s="11"/>
      <c r="RHA104" s="73"/>
      <c r="RHB104" s="73"/>
      <c r="RHC104" s="73"/>
      <c r="RHD104" s="73"/>
      <c r="RHE104" s="74"/>
      <c r="RHF104" s="74"/>
      <c r="RHG104" s="77"/>
      <c r="RHH104" s="77"/>
      <c r="RHI104" s="11"/>
      <c r="RHO104" s="73"/>
      <c r="RHP104" s="73"/>
      <c r="RHQ104" s="73"/>
      <c r="RHR104" s="73"/>
      <c r="RHS104" s="74"/>
      <c r="RHT104" s="74"/>
      <c r="RHU104" s="77"/>
      <c r="RHV104" s="77"/>
      <c r="RHW104" s="11"/>
      <c r="RIC104" s="73"/>
      <c r="RID104" s="73"/>
      <c r="RIE104" s="73"/>
      <c r="RIF104" s="73"/>
      <c r="RIG104" s="74"/>
      <c r="RIH104" s="74"/>
      <c r="RII104" s="77"/>
      <c r="RIJ104" s="77"/>
      <c r="RIK104" s="11"/>
      <c r="RIQ104" s="73"/>
      <c r="RIR104" s="73"/>
      <c r="RIS104" s="73"/>
      <c r="RIT104" s="73"/>
      <c r="RIU104" s="74"/>
      <c r="RIV104" s="74"/>
      <c r="RIW104" s="77"/>
      <c r="RIX104" s="77"/>
      <c r="RIY104" s="11"/>
      <c r="RJE104" s="73"/>
      <c r="RJF104" s="73"/>
      <c r="RJG104" s="73"/>
      <c r="RJH104" s="73"/>
      <c r="RJI104" s="74"/>
      <c r="RJJ104" s="74"/>
      <c r="RJK104" s="77"/>
      <c r="RJL104" s="77"/>
      <c r="RJM104" s="11"/>
      <c r="RJS104" s="73"/>
      <c r="RJT104" s="73"/>
      <c r="RJU104" s="73"/>
      <c r="RJV104" s="73"/>
      <c r="RJW104" s="74"/>
      <c r="RJX104" s="74"/>
      <c r="RJY104" s="77"/>
      <c r="RJZ104" s="77"/>
      <c r="RKA104" s="11"/>
      <c r="RKG104" s="73"/>
      <c r="RKH104" s="73"/>
      <c r="RKI104" s="73"/>
      <c r="RKJ104" s="73"/>
      <c r="RKK104" s="74"/>
      <c r="RKL104" s="74"/>
      <c r="RKM104" s="77"/>
      <c r="RKN104" s="77"/>
      <c r="RKO104" s="11"/>
      <c r="RKU104" s="73"/>
      <c r="RKV104" s="73"/>
      <c r="RKW104" s="73"/>
      <c r="RKX104" s="73"/>
      <c r="RKY104" s="74"/>
      <c r="RKZ104" s="74"/>
      <c r="RLA104" s="77"/>
      <c r="RLB104" s="77"/>
      <c r="RLC104" s="11"/>
      <c r="RLI104" s="73"/>
      <c r="RLJ104" s="73"/>
      <c r="RLK104" s="73"/>
      <c r="RLL104" s="73"/>
      <c r="RLM104" s="74"/>
      <c r="RLN104" s="74"/>
      <c r="RLO104" s="77"/>
      <c r="RLP104" s="77"/>
      <c r="RLQ104" s="11"/>
      <c r="RLW104" s="73"/>
      <c r="RLX104" s="73"/>
      <c r="RLY104" s="73"/>
      <c r="RLZ104" s="73"/>
      <c r="RMA104" s="74"/>
      <c r="RMB104" s="74"/>
      <c r="RMC104" s="77"/>
      <c r="RMD104" s="77"/>
      <c r="RME104" s="11"/>
      <c r="RMK104" s="73"/>
      <c r="RML104" s="73"/>
      <c r="RMM104" s="73"/>
      <c r="RMN104" s="73"/>
      <c r="RMO104" s="74"/>
      <c r="RMP104" s="74"/>
      <c r="RMQ104" s="77"/>
      <c r="RMR104" s="77"/>
      <c r="RMS104" s="11"/>
      <c r="RMY104" s="73"/>
      <c r="RMZ104" s="73"/>
      <c r="RNA104" s="73"/>
      <c r="RNB104" s="73"/>
      <c r="RNC104" s="74"/>
      <c r="RND104" s="74"/>
      <c r="RNE104" s="77"/>
      <c r="RNF104" s="77"/>
      <c r="RNG104" s="11"/>
      <c r="RNM104" s="73"/>
      <c r="RNN104" s="73"/>
      <c r="RNO104" s="73"/>
      <c r="RNP104" s="73"/>
      <c r="RNQ104" s="74"/>
      <c r="RNR104" s="74"/>
      <c r="RNS104" s="77"/>
      <c r="RNT104" s="77"/>
      <c r="RNU104" s="11"/>
      <c r="ROA104" s="73"/>
      <c r="ROB104" s="73"/>
      <c r="ROC104" s="73"/>
      <c r="ROD104" s="73"/>
      <c r="ROE104" s="74"/>
      <c r="ROF104" s="74"/>
      <c r="ROG104" s="77"/>
      <c r="ROH104" s="77"/>
      <c r="ROI104" s="11"/>
      <c r="ROO104" s="73"/>
      <c r="ROP104" s="73"/>
      <c r="ROQ104" s="73"/>
      <c r="ROR104" s="73"/>
      <c r="ROS104" s="74"/>
      <c r="ROT104" s="74"/>
      <c r="ROU104" s="77"/>
      <c r="ROV104" s="77"/>
      <c r="ROW104" s="11"/>
      <c r="RPC104" s="73"/>
      <c r="RPD104" s="73"/>
      <c r="RPE104" s="73"/>
      <c r="RPF104" s="73"/>
      <c r="RPG104" s="74"/>
      <c r="RPH104" s="74"/>
      <c r="RPI104" s="77"/>
      <c r="RPJ104" s="77"/>
      <c r="RPK104" s="11"/>
      <c r="RPQ104" s="73"/>
      <c r="RPR104" s="73"/>
      <c r="RPS104" s="73"/>
      <c r="RPT104" s="73"/>
      <c r="RPU104" s="74"/>
      <c r="RPV104" s="74"/>
      <c r="RPW104" s="77"/>
      <c r="RPX104" s="77"/>
      <c r="RPY104" s="11"/>
      <c r="RQE104" s="73"/>
      <c r="RQF104" s="73"/>
      <c r="RQG104" s="73"/>
      <c r="RQH104" s="73"/>
      <c r="RQI104" s="74"/>
      <c r="RQJ104" s="74"/>
      <c r="RQK104" s="77"/>
      <c r="RQL104" s="77"/>
      <c r="RQM104" s="11"/>
      <c r="RQS104" s="73"/>
      <c r="RQT104" s="73"/>
      <c r="RQU104" s="73"/>
      <c r="RQV104" s="73"/>
      <c r="RQW104" s="74"/>
      <c r="RQX104" s="74"/>
      <c r="RQY104" s="77"/>
      <c r="RQZ104" s="77"/>
      <c r="RRA104" s="11"/>
      <c r="RRG104" s="73"/>
      <c r="RRH104" s="73"/>
      <c r="RRI104" s="73"/>
      <c r="RRJ104" s="73"/>
      <c r="RRK104" s="74"/>
      <c r="RRL104" s="74"/>
      <c r="RRM104" s="77"/>
      <c r="RRN104" s="77"/>
      <c r="RRO104" s="11"/>
      <c r="RRU104" s="73"/>
      <c r="RRV104" s="73"/>
      <c r="RRW104" s="73"/>
      <c r="RRX104" s="73"/>
      <c r="RRY104" s="74"/>
      <c r="RRZ104" s="74"/>
      <c r="RSA104" s="77"/>
      <c r="RSB104" s="77"/>
      <c r="RSC104" s="11"/>
      <c r="RSI104" s="73"/>
      <c r="RSJ104" s="73"/>
      <c r="RSK104" s="73"/>
      <c r="RSL104" s="73"/>
      <c r="RSM104" s="74"/>
      <c r="RSN104" s="74"/>
      <c r="RSO104" s="77"/>
      <c r="RSP104" s="77"/>
      <c r="RSQ104" s="11"/>
      <c r="RSW104" s="73"/>
      <c r="RSX104" s="73"/>
      <c r="RSY104" s="73"/>
      <c r="RSZ104" s="73"/>
      <c r="RTA104" s="74"/>
      <c r="RTB104" s="74"/>
      <c r="RTC104" s="77"/>
      <c r="RTD104" s="77"/>
      <c r="RTE104" s="11"/>
      <c r="RTK104" s="73"/>
      <c r="RTL104" s="73"/>
      <c r="RTM104" s="73"/>
      <c r="RTN104" s="73"/>
      <c r="RTO104" s="74"/>
      <c r="RTP104" s="74"/>
      <c r="RTQ104" s="77"/>
      <c r="RTR104" s="77"/>
      <c r="RTS104" s="11"/>
      <c r="RTY104" s="73"/>
      <c r="RTZ104" s="73"/>
      <c r="RUA104" s="73"/>
      <c r="RUB104" s="73"/>
      <c r="RUC104" s="74"/>
      <c r="RUD104" s="74"/>
      <c r="RUE104" s="77"/>
      <c r="RUF104" s="77"/>
      <c r="RUG104" s="11"/>
      <c r="RUM104" s="73"/>
      <c r="RUN104" s="73"/>
      <c r="RUO104" s="73"/>
      <c r="RUP104" s="73"/>
      <c r="RUQ104" s="74"/>
      <c r="RUR104" s="74"/>
      <c r="RUS104" s="77"/>
      <c r="RUT104" s="77"/>
      <c r="RUU104" s="11"/>
      <c r="RVA104" s="73"/>
      <c r="RVB104" s="73"/>
      <c r="RVC104" s="73"/>
      <c r="RVD104" s="73"/>
      <c r="RVE104" s="74"/>
      <c r="RVF104" s="74"/>
      <c r="RVG104" s="77"/>
      <c r="RVH104" s="77"/>
      <c r="RVI104" s="11"/>
      <c r="RVO104" s="73"/>
      <c r="RVP104" s="73"/>
      <c r="RVQ104" s="73"/>
      <c r="RVR104" s="73"/>
      <c r="RVS104" s="74"/>
      <c r="RVT104" s="74"/>
      <c r="RVU104" s="77"/>
      <c r="RVV104" s="77"/>
      <c r="RVW104" s="11"/>
      <c r="RWC104" s="73"/>
      <c r="RWD104" s="73"/>
      <c r="RWE104" s="73"/>
      <c r="RWF104" s="73"/>
      <c r="RWG104" s="74"/>
      <c r="RWH104" s="74"/>
      <c r="RWI104" s="77"/>
      <c r="RWJ104" s="77"/>
      <c r="RWK104" s="11"/>
      <c r="RWQ104" s="73"/>
      <c r="RWR104" s="73"/>
      <c r="RWS104" s="73"/>
      <c r="RWT104" s="73"/>
      <c r="RWU104" s="74"/>
      <c r="RWV104" s="74"/>
      <c r="RWW104" s="77"/>
      <c r="RWX104" s="77"/>
      <c r="RWY104" s="11"/>
      <c r="RXE104" s="73"/>
      <c r="RXF104" s="73"/>
      <c r="RXG104" s="73"/>
      <c r="RXH104" s="73"/>
      <c r="RXI104" s="74"/>
      <c r="RXJ104" s="74"/>
      <c r="RXK104" s="77"/>
      <c r="RXL104" s="77"/>
      <c r="RXM104" s="11"/>
      <c r="RXS104" s="73"/>
      <c r="RXT104" s="73"/>
      <c r="RXU104" s="73"/>
      <c r="RXV104" s="73"/>
      <c r="RXW104" s="74"/>
      <c r="RXX104" s="74"/>
      <c r="RXY104" s="77"/>
      <c r="RXZ104" s="77"/>
      <c r="RYA104" s="11"/>
      <c r="RYG104" s="73"/>
      <c r="RYH104" s="73"/>
      <c r="RYI104" s="73"/>
      <c r="RYJ104" s="73"/>
      <c r="RYK104" s="74"/>
      <c r="RYL104" s="74"/>
      <c r="RYM104" s="77"/>
      <c r="RYN104" s="77"/>
      <c r="RYO104" s="11"/>
      <c r="RYU104" s="73"/>
      <c r="RYV104" s="73"/>
      <c r="RYW104" s="73"/>
      <c r="RYX104" s="73"/>
      <c r="RYY104" s="74"/>
      <c r="RYZ104" s="74"/>
      <c r="RZA104" s="77"/>
      <c r="RZB104" s="77"/>
      <c r="RZC104" s="11"/>
      <c r="RZI104" s="73"/>
      <c r="RZJ104" s="73"/>
      <c r="RZK104" s="73"/>
      <c r="RZL104" s="73"/>
      <c r="RZM104" s="74"/>
      <c r="RZN104" s="74"/>
      <c r="RZO104" s="77"/>
      <c r="RZP104" s="77"/>
      <c r="RZQ104" s="11"/>
      <c r="RZW104" s="73"/>
      <c r="RZX104" s="73"/>
      <c r="RZY104" s="73"/>
      <c r="RZZ104" s="73"/>
      <c r="SAA104" s="74"/>
      <c r="SAB104" s="74"/>
      <c r="SAC104" s="77"/>
      <c r="SAD104" s="77"/>
      <c r="SAE104" s="11"/>
      <c r="SAK104" s="73"/>
      <c r="SAL104" s="73"/>
      <c r="SAM104" s="73"/>
      <c r="SAN104" s="73"/>
      <c r="SAO104" s="74"/>
      <c r="SAP104" s="74"/>
      <c r="SAQ104" s="77"/>
      <c r="SAR104" s="77"/>
      <c r="SAS104" s="11"/>
      <c r="SAY104" s="73"/>
      <c r="SAZ104" s="73"/>
      <c r="SBA104" s="73"/>
      <c r="SBB104" s="73"/>
      <c r="SBC104" s="74"/>
      <c r="SBD104" s="74"/>
      <c r="SBE104" s="77"/>
      <c r="SBF104" s="77"/>
      <c r="SBG104" s="11"/>
      <c r="SBM104" s="73"/>
      <c r="SBN104" s="73"/>
      <c r="SBO104" s="73"/>
      <c r="SBP104" s="73"/>
      <c r="SBQ104" s="74"/>
      <c r="SBR104" s="74"/>
      <c r="SBS104" s="77"/>
      <c r="SBT104" s="77"/>
      <c r="SBU104" s="11"/>
      <c r="SCA104" s="73"/>
      <c r="SCB104" s="73"/>
      <c r="SCC104" s="73"/>
      <c r="SCD104" s="73"/>
      <c r="SCE104" s="74"/>
      <c r="SCF104" s="74"/>
      <c r="SCG104" s="77"/>
      <c r="SCH104" s="77"/>
      <c r="SCI104" s="11"/>
      <c r="SCO104" s="73"/>
      <c r="SCP104" s="73"/>
      <c r="SCQ104" s="73"/>
      <c r="SCR104" s="73"/>
      <c r="SCS104" s="74"/>
      <c r="SCT104" s="74"/>
      <c r="SCU104" s="77"/>
      <c r="SCV104" s="77"/>
      <c r="SCW104" s="11"/>
      <c r="SDC104" s="73"/>
      <c r="SDD104" s="73"/>
      <c r="SDE104" s="73"/>
      <c r="SDF104" s="73"/>
      <c r="SDG104" s="74"/>
      <c r="SDH104" s="74"/>
      <c r="SDI104" s="77"/>
      <c r="SDJ104" s="77"/>
      <c r="SDK104" s="11"/>
      <c r="SDQ104" s="73"/>
      <c r="SDR104" s="73"/>
      <c r="SDS104" s="73"/>
      <c r="SDT104" s="73"/>
      <c r="SDU104" s="74"/>
      <c r="SDV104" s="74"/>
      <c r="SDW104" s="77"/>
      <c r="SDX104" s="77"/>
      <c r="SDY104" s="11"/>
      <c r="SEE104" s="73"/>
      <c r="SEF104" s="73"/>
      <c r="SEG104" s="73"/>
      <c r="SEH104" s="73"/>
      <c r="SEI104" s="74"/>
      <c r="SEJ104" s="74"/>
      <c r="SEK104" s="77"/>
      <c r="SEL104" s="77"/>
      <c r="SEM104" s="11"/>
      <c r="SES104" s="73"/>
      <c r="SET104" s="73"/>
      <c r="SEU104" s="73"/>
      <c r="SEV104" s="73"/>
      <c r="SEW104" s="74"/>
      <c r="SEX104" s="74"/>
      <c r="SEY104" s="77"/>
      <c r="SEZ104" s="77"/>
      <c r="SFA104" s="11"/>
      <c r="SFG104" s="73"/>
      <c r="SFH104" s="73"/>
      <c r="SFI104" s="73"/>
      <c r="SFJ104" s="73"/>
      <c r="SFK104" s="74"/>
      <c r="SFL104" s="74"/>
      <c r="SFM104" s="77"/>
      <c r="SFN104" s="77"/>
      <c r="SFO104" s="11"/>
      <c r="SFU104" s="73"/>
      <c r="SFV104" s="73"/>
      <c r="SFW104" s="73"/>
      <c r="SFX104" s="73"/>
      <c r="SFY104" s="74"/>
      <c r="SFZ104" s="74"/>
      <c r="SGA104" s="77"/>
      <c r="SGB104" s="77"/>
      <c r="SGC104" s="11"/>
      <c r="SGI104" s="73"/>
      <c r="SGJ104" s="73"/>
      <c r="SGK104" s="73"/>
      <c r="SGL104" s="73"/>
      <c r="SGM104" s="74"/>
      <c r="SGN104" s="74"/>
      <c r="SGO104" s="77"/>
      <c r="SGP104" s="77"/>
      <c r="SGQ104" s="11"/>
      <c r="SGW104" s="73"/>
      <c r="SGX104" s="73"/>
      <c r="SGY104" s="73"/>
      <c r="SGZ104" s="73"/>
      <c r="SHA104" s="74"/>
      <c r="SHB104" s="74"/>
      <c r="SHC104" s="77"/>
      <c r="SHD104" s="77"/>
      <c r="SHE104" s="11"/>
      <c r="SHK104" s="73"/>
      <c r="SHL104" s="73"/>
      <c r="SHM104" s="73"/>
      <c r="SHN104" s="73"/>
      <c r="SHO104" s="74"/>
      <c r="SHP104" s="74"/>
      <c r="SHQ104" s="77"/>
      <c r="SHR104" s="77"/>
      <c r="SHS104" s="11"/>
      <c r="SHY104" s="73"/>
      <c r="SHZ104" s="73"/>
      <c r="SIA104" s="73"/>
      <c r="SIB104" s="73"/>
      <c r="SIC104" s="74"/>
      <c r="SID104" s="74"/>
      <c r="SIE104" s="77"/>
      <c r="SIF104" s="77"/>
      <c r="SIG104" s="11"/>
      <c r="SIM104" s="73"/>
      <c r="SIN104" s="73"/>
      <c r="SIO104" s="73"/>
      <c r="SIP104" s="73"/>
      <c r="SIQ104" s="74"/>
      <c r="SIR104" s="74"/>
      <c r="SIS104" s="77"/>
      <c r="SIT104" s="77"/>
      <c r="SIU104" s="11"/>
      <c r="SJA104" s="73"/>
      <c r="SJB104" s="73"/>
      <c r="SJC104" s="73"/>
      <c r="SJD104" s="73"/>
      <c r="SJE104" s="74"/>
      <c r="SJF104" s="74"/>
      <c r="SJG104" s="77"/>
      <c r="SJH104" s="77"/>
      <c r="SJI104" s="11"/>
      <c r="SJO104" s="73"/>
      <c r="SJP104" s="73"/>
      <c r="SJQ104" s="73"/>
      <c r="SJR104" s="73"/>
      <c r="SJS104" s="74"/>
      <c r="SJT104" s="74"/>
      <c r="SJU104" s="77"/>
      <c r="SJV104" s="77"/>
      <c r="SJW104" s="11"/>
      <c r="SKC104" s="73"/>
      <c r="SKD104" s="73"/>
      <c r="SKE104" s="73"/>
      <c r="SKF104" s="73"/>
      <c r="SKG104" s="74"/>
      <c r="SKH104" s="74"/>
      <c r="SKI104" s="77"/>
      <c r="SKJ104" s="77"/>
      <c r="SKK104" s="11"/>
      <c r="SKQ104" s="73"/>
      <c r="SKR104" s="73"/>
      <c r="SKS104" s="73"/>
      <c r="SKT104" s="73"/>
      <c r="SKU104" s="74"/>
      <c r="SKV104" s="74"/>
      <c r="SKW104" s="77"/>
      <c r="SKX104" s="77"/>
      <c r="SKY104" s="11"/>
      <c r="SLE104" s="73"/>
      <c r="SLF104" s="73"/>
      <c r="SLG104" s="73"/>
      <c r="SLH104" s="73"/>
      <c r="SLI104" s="74"/>
      <c r="SLJ104" s="74"/>
      <c r="SLK104" s="77"/>
      <c r="SLL104" s="77"/>
      <c r="SLM104" s="11"/>
      <c r="SLS104" s="73"/>
      <c r="SLT104" s="73"/>
      <c r="SLU104" s="73"/>
      <c r="SLV104" s="73"/>
      <c r="SLW104" s="74"/>
      <c r="SLX104" s="74"/>
      <c r="SLY104" s="77"/>
      <c r="SLZ104" s="77"/>
      <c r="SMA104" s="11"/>
      <c r="SMG104" s="73"/>
      <c r="SMH104" s="73"/>
      <c r="SMI104" s="73"/>
      <c r="SMJ104" s="73"/>
      <c r="SMK104" s="74"/>
      <c r="SML104" s="74"/>
      <c r="SMM104" s="77"/>
      <c r="SMN104" s="77"/>
      <c r="SMO104" s="11"/>
      <c r="SMU104" s="73"/>
      <c r="SMV104" s="73"/>
      <c r="SMW104" s="73"/>
      <c r="SMX104" s="73"/>
      <c r="SMY104" s="74"/>
      <c r="SMZ104" s="74"/>
      <c r="SNA104" s="77"/>
      <c r="SNB104" s="77"/>
      <c r="SNC104" s="11"/>
      <c r="SNI104" s="73"/>
      <c r="SNJ104" s="73"/>
      <c r="SNK104" s="73"/>
      <c r="SNL104" s="73"/>
      <c r="SNM104" s="74"/>
      <c r="SNN104" s="74"/>
      <c r="SNO104" s="77"/>
      <c r="SNP104" s="77"/>
      <c r="SNQ104" s="11"/>
      <c r="SNW104" s="73"/>
      <c r="SNX104" s="73"/>
      <c r="SNY104" s="73"/>
      <c r="SNZ104" s="73"/>
      <c r="SOA104" s="74"/>
      <c r="SOB104" s="74"/>
      <c r="SOC104" s="77"/>
      <c r="SOD104" s="77"/>
      <c r="SOE104" s="11"/>
      <c r="SOK104" s="73"/>
      <c r="SOL104" s="73"/>
      <c r="SOM104" s="73"/>
      <c r="SON104" s="73"/>
      <c r="SOO104" s="74"/>
      <c r="SOP104" s="74"/>
      <c r="SOQ104" s="77"/>
      <c r="SOR104" s="77"/>
      <c r="SOS104" s="11"/>
      <c r="SOY104" s="73"/>
      <c r="SOZ104" s="73"/>
      <c r="SPA104" s="73"/>
      <c r="SPB104" s="73"/>
      <c r="SPC104" s="74"/>
      <c r="SPD104" s="74"/>
      <c r="SPE104" s="77"/>
      <c r="SPF104" s="77"/>
      <c r="SPG104" s="11"/>
      <c r="SPM104" s="73"/>
      <c r="SPN104" s="73"/>
      <c r="SPO104" s="73"/>
      <c r="SPP104" s="73"/>
      <c r="SPQ104" s="74"/>
      <c r="SPR104" s="74"/>
      <c r="SPS104" s="77"/>
      <c r="SPT104" s="77"/>
      <c r="SPU104" s="11"/>
      <c r="SQA104" s="73"/>
      <c r="SQB104" s="73"/>
      <c r="SQC104" s="73"/>
      <c r="SQD104" s="73"/>
      <c r="SQE104" s="74"/>
      <c r="SQF104" s="74"/>
      <c r="SQG104" s="77"/>
      <c r="SQH104" s="77"/>
      <c r="SQI104" s="11"/>
      <c r="SQO104" s="73"/>
      <c r="SQP104" s="73"/>
      <c r="SQQ104" s="73"/>
      <c r="SQR104" s="73"/>
      <c r="SQS104" s="74"/>
      <c r="SQT104" s="74"/>
      <c r="SQU104" s="77"/>
      <c r="SQV104" s="77"/>
      <c r="SQW104" s="11"/>
      <c r="SRC104" s="73"/>
      <c r="SRD104" s="73"/>
      <c r="SRE104" s="73"/>
      <c r="SRF104" s="73"/>
      <c r="SRG104" s="74"/>
      <c r="SRH104" s="74"/>
      <c r="SRI104" s="77"/>
      <c r="SRJ104" s="77"/>
      <c r="SRK104" s="11"/>
      <c r="SRQ104" s="73"/>
      <c r="SRR104" s="73"/>
      <c r="SRS104" s="73"/>
      <c r="SRT104" s="73"/>
      <c r="SRU104" s="74"/>
      <c r="SRV104" s="74"/>
      <c r="SRW104" s="77"/>
      <c r="SRX104" s="77"/>
      <c r="SRY104" s="11"/>
      <c r="SSE104" s="73"/>
      <c r="SSF104" s="73"/>
      <c r="SSG104" s="73"/>
      <c r="SSH104" s="73"/>
      <c r="SSI104" s="74"/>
      <c r="SSJ104" s="74"/>
      <c r="SSK104" s="77"/>
      <c r="SSL104" s="77"/>
      <c r="SSM104" s="11"/>
      <c r="SSS104" s="73"/>
      <c r="SST104" s="73"/>
      <c r="SSU104" s="73"/>
      <c r="SSV104" s="73"/>
      <c r="SSW104" s="74"/>
      <c r="SSX104" s="74"/>
      <c r="SSY104" s="77"/>
      <c r="SSZ104" s="77"/>
      <c r="STA104" s="11"/>
      <c r="STG104" s="73"/>
      <c r="STH104" s="73"/>
      <c r="STI104" s="73"/>
      <c r="STJ104" s="73"/>
      <c r="STK104" s="74"/>
      <c r="STL104" s="74"/>
      <c r="STM104" s="77"/>
      <c r="STN104" s="77"/>
      <c r="STO104" s="11"/>
      <c r="STU104" s="73"/>
      <c r="STV104" s="73"/>
      <c r="STW104" s="73"/>
      <c r="STX104" s="73"/>
      <c r="STY104" s="74"/>
      <c r="STZ104" s="74"/>
      <c r="SUA104" s="77"/>
      <c r="SUB104" s="77"/>
      <c r="SUC104" s="11"/>
      <c r="SUI104" s="73"/>
      <c r="SUJ104" s="73"/>
      <c r="SUK104" s="73"/>
      <c r="SUL104" s="73"/>
      <c r="SUM104" s="74"/>
      <c r="SUN104" s="74"/>
      <c r="SUO104" s="77"/>
      <c r="SUP104" s="77"/>
      <c r="SUQ104" s="11"/>
      <c r="SUW104" s="73"/>
      <c r="SUX104" s="73"/>
      <c r="SUY104" s="73"/>
      <c r="SUZ104" s="73"/>
      <c r="SVA104" s="74"/>
      <c r="SVB104" s="74"/>
      <c r="SVC104" s="77"/>
      <c r="SVD104" s="77"/>
      <c r="SVE104" s="11"/>
      <c r="SVK104" s="73"/>
      <c r="SVL104" s="73"/>
      <c r="SVM104" s="73"/>
      <c r="SVN104" s="73"/>
      <c r="SVO104" s="74"/>
      <c r="SVP104" s="74"/>
      <c r="SVQ104" s="77"/>
      <c r="SVR104" s="77"/>
      <c r="SVS104" s="11"/>
      <c r="SVY104" s="73"/>
      <c r="SVZ104" s="73"/>
      <c r="SWA104" s="73"/>
      <c r="SWB104" s="73"/>
      <c r="SWC104" s="74"/>
      <c r="SWD104" s="74"/>
      <c r="SWE104" s="77"/>
      <c r="SWF104" s="77"/>
      <c r="SWG104" s="11"/>
      <c r="SWM104" s="73"/>
      <c r="SWN104" s="73"/>
      <c r="SWO104" s="73"/>
      <c r="SWP104" s="73"/>
      <c r="SWQ104" s="74"/>
      <c r="SWR104" s="74"/>
      <c r="SWS104" s="77"/>
      <c r="SWT104" s="77"/>
      <c r="SWU104" s="11"/>
      <c r="SXA104" s="73"/>
      <c r="SXB104" s="73"/>
      <c r="SXC104" s="73"/>
      <c r="SXD104" s="73"/>
      <c r="SXE104" s="74"/>
      <c r="SXF104" s="74"/>
      <c r="SXG104" s="77"/>
      <c r="SXH104" s="77"/>
      <c r="SXI104" s="11"/>
      <c r="SXO104" s="73"/>
      <c r="SXP104" s="73"/>
      <c r="SXQ104" s="73"/>
      <c r="SXR104" s="73"/>
      <c r="SXS104" s="74"/>
      <c r="SXT104" s="74"/>
      <c r="SXU104" s="77"/>
      <c r="SXV104" s="77"/>
      <c r="SXW104" s="11"/>
      <c r="SYC104" s="73"/>
      <c r="SYD104" s="73"/>
      <c r="SYE104" s="73"/>
      <c r="SYF104" s="73"/>
      <c r="SYG104" s="74"/>
      <c r="SYH104" s="74"/>
      <c r="SYI104" s="77"/>
      <c r="SYJ104" s="77"/>
      <c r="SYK104" s="11"/>
      <c r="SYQ104" s="73"/>
      <c r="SYR104" s="73"/>
      <c r="SYS104" s="73"/>
      <c r="SYT104" s="73"/>
      <c r="SYU104" s="74"/>
      <c r="SYV104" s="74"/>
      <c r="SYW104" s="77"/>
      <c r="SYX104" s="77"/>
      <c r="SYY104" s="11"/>
      <c r="SZE104" s="73"/>
      <c r="SZF104" s="73"/>
      <c r="SZG104" s="73"/>
      <c r="SZH104" s="73"/>
      <c r="SZI104" s="74"/>
      <c r="SZJ104" s="74"/>
      <c r="SZK104" s="77"/>
      <c r="SZL104" s="77"/>
      <c r="SZM104" s="11"/>
      <c r="SZS104" s="73"/>
      <c r="SZT104" s="73"/>
      <c r="SZU104" s="73"/>
      <c r="SZV104" s="73"/>
      <c r="SZW104" s="74"/>
      <c r="SZX104" s="74"/>
      <c r="SZY104" s="77"/>
      <c r="SZZ104" s="77"/>
      <c r="TAA104" s="11"/>
      <c r="TAG104" s="73"/>
      <c r="TAH104" s="73"/>
      <c r="TAI104" s="73"/>
      <c r="TAJ104" s="73"/>
      <c r="TAK104" s="74"/>
      <c r="TAL104" s="74"/>
      <c r="TAM104" s="77"/>
      <c r="TAN104" s="77"/>
      <c r="TAO104" s="11"/>
      <c r="TAU104" s="73"/>
      <c r="TAV104" s="73"/>
      <c r="TAW104" s="73"/>
      <c r="TAX104" s="73"/>
      <c r="TAY104" s="74"/>
      <c r="TAZ104" s="74"/>
      <c r="TBA104" s="77"/>
      <c r="TBB104" s="77"/>
      <c r="TBC104" s="11"/>
      <c r="TBI104" s="73"/>
      <c r="TBJ104" s="73"/>
      <c r="TBK104" s="73"/>
      <c r="TBL104" s="73"/>
      <c r="TBM104" s="74"/>
      <c r="TBN104" s="74"/>
      <c r="TBO104" s="77"/>
      <c r="TBP104" s="77"/>
      <c r="TBQ104" s="11"/>
      <c r="TBW104" s="73"/>
      <c r="TBX104" s="73"/>
      <c r="TBY104" s="73"/>
      <c r="TBZ104" s="73"/>
      <c r="TCA104" s="74"/>
      <c r="TCB104" s="74"/>
      <c r="TCC104" s="77"/>
      <c r="TCD104" s="77"/>
      <c r="TCE104" s="11"/>
      <c r="TCK104" s="73"/>
      <c r="TCL104" s="73"/>
      <c r="TCM104" s="73"/>
      <c r="TCN104" s="73"/>
      <c r="TCO104" s="74"/>
      <c r="TCP104" s="74"/>
      <c r="TCQ104" s="77"/>
      <c r="TCR104" s="77"/>
      <c r="TCS104" s="11"/>
      <c r="TCY104" s="73"/>
      <c r="TCZ104" s="73"/>
      <c r="TDA104" s="73"/>
      <c r="TDB104" s="73"/>
      <c r="TDC104" s="74"/>
      <c r="TDD104" s="74"/>
      <c r="TDE104" s="77"/>
      <c r="TDF104" s="77"/>
      <c r="TDG104" s="11"/>
      <c r="TDM104" s="73"/>
      <c r="TDN104" s="73"/>
      <c r="TDO104" s="73"/>
      <c r="TDP104" s="73"/>
      <c r="TDQ104" s="74"/>
      <c r="TDR104" s="74"/>
      <c r="TDS104" s="77"/>
      <c r="TDT104" s="77"/>
      <c r="TDU104" s="11"/>
      <c r="TEA104" s="73"/>
      <c r="TEB104" s="73"/>
      <c r="TEC104" s="73"/>
      <c r="TED104" s="73"/>
      <c r="TEE104" s="74"/>
      <c r="TEF104" s="74"/>
      <c r="TEG104" s="77"/>
      <c r="TEH104" s="77"/>
      <c r="TEI104" s="11"/>
      <c r="TEO104" s="73"/>
      <c r="TEP104" s="73"/>
      <c r="TEQ104" s="73"/>
      <c r="TER104" s="73"/>
      <c r="TES104" s="74"/>
      <c r="TET104" s="74"/>
      <c r="TEU104" s="77"/>
      <c r="TEV104" s="77"/>
      <c r="TEW104" s="11"/>
      <c r="TFC104" s="73"/>
      <c r="TFD104" s="73"/>
      <c r="TFE104" s="73"/>
      <c r="TFF104" s="73"/>
      <c r="TFG104" s="74"/>
      <c r="TFH104" s="74"/>
      <c r="TFI104" s="77"/>
      <c r="TFJ104" s="77"/>
      <c r="TFK104" s="11"/>
      <c r="TFQ104" s="73"/>
      <c r="TFR104" s="73"/>
      <c r="TFS104" s="73"/>
      <c r="TFT104" s="73"/>
      <c r="TFU104" s="74"/>
      <c r="TFV104" s="74"/>
      <c r="TFW104" s="77"/>
      <c r="TFX104" s="77"/>
      <c r="TFY104" s="11"/>
      <c r="TGE104" s="73"/>
      <c r="TGF104" s="73"/>
      <c r="TGG104" s="73"/>
      <c r="TGH104" s="73"/>
      <c r="TGI104" s="74"/>
      <c r="TGJ104" s="74"/>
      <c r="TGK104" s="77"/>
      <c r="TGL104" s="77"/>
      <c r="TGM104" s="11"/>
      <c r="TGS104" s="73"/>
      <c r="TGT104" s="73"/>
      <c r="TGU104" s="73"/>
      <c r="TGV104" s="73"/>
      <c r="TGW104" s="74"/>
      <c r="TGX104" s="74"/>
      <c r="TGY104" s="77"/>
      <c r="TGZ104" s="77"/>
      <c r="THA104" s="11"/>
      <c r="THG104" s="73"/>
      <c r="THH104" s="73"/>
      <c r="THI104" s="73"/>
      <c r="THJ104" s="73"/>
      <c r="THK104" s="74"/>
      <c r="THL104" s="74"/>
      <c r="THM104" s="77"/>
      <c r="THN104" s="77"/>
      <c r="THO104" s="11"/>
      <c r="THU104" s="73"/>
      <c r="THV104" s="73"/>
      <c r="THW104" s="73"/>
      <c r="THX104" s="73"/>
      <c r="THY104" s="74"/>
      <c r="THZ104" s="74"/>
      <c r="TIA104" s="77"/>
      <c r="TIB104" s="77"/>
      <c r="TIC104" s="11"/>
      <c r="TII104" s="73"/>
      <c r="TIJ104" s="73"/>
      <c r="TIK104" s="73"/>
      <c r="TIL104" s="73"/>
      <c r="TIM104" s="74"/>
      <c r="TIN104" s="74"/>
      <c r="TIO104" s="77"/>
      <c r="TIP104" s="77"/>
      <c r="TIQ104" s="11"/>
      <c r="TIW104" s="73"/>
      <c r="TIX104" s="73"/>
      <c r="TIY104" s="73"/>
      <c r="TIZ104" s="73"/>
      <c r="TJA104" s="74"/>
      <c r="TJB104" s="74"/>
      <c r="TJC104" s="77"/>
      <c r="TJD104" s="77"/>
      <c r="TJE104" s="11"/>
      <c r="TJK104" s="73"/>
      <c r="TJL104" s="73"/>
      <c r="TJM104" s="73"/>
      <c r="TJN104" s="73"/>
      <c r="TJO104" s="74"/>
      <c r="TJP104" s="74"/>
      <c r="TJQ104" s="77"/>
      <c r="TJR104" s="77"/>
      <c r="TJS104" s="11"/>
      <c r="TJY104" s="73"/>
      <c r="TJZ104" s="73"/>
      <c r="TKA104" s="73"/>
      <c r="TKB104" s="73"/>
      <c r="TKC104" s="74"/>
      <c r="TKD104" s="74"/>
      <c r="TKE104" s="77"/>
      <c r="TKF104" s="77"/>
      <c r="TKG104" s="11"/>
      <c r="TKM104" s="73"/>
      <c r="TKN104" s="73"/>
      <c r="TKO104" s="73"/>
      <c r="TKP104" s="73"/>
      <c r="TKQ104" s="74"/>
      <c r="TKR104" s="74"/>
      <c r="TKS104" s="77"/>
      <c r="TKT104" s="77"/>
      <c r="TKU104" s="11"/>
      <c r="TLA104" s="73"/>
      <c r="TLB104" s="73"/>
      <c r="TLC104" s="73"/>
      <c r="TLD104" s="73"/>
      <c r="TLE104" s="74"/>
      <c r="TLF104" s="74"/>
      <c r="TLG104" s="77"/>
      <c r="TLH104" s="77"/>
      <c r="TLI104" s="11"/>
      <c r="TLO104" s="73"/>
      <c r="TLP104" s="73"/>
      <c r="TLQ104" s="73"/>
      <c r="TLR104" s="73"/>
      <c r="TLS104" s="74"/>
      <c r="TLT104" s="74"/>
      <c r="TLU104" s="77"/>
      <c r="TLV104" s="77"/>
      <c r="TLW104" s="11"/>
      <c r="TMC104" s="73"/>
      <c r="TMD104" s="73"/>
      <c r="TME104" s="73"/>
      <c r="TMF104" s="73"/>
      <c r="TMG104" s="74"/>
      <c r="TMH104" s="74"/>
      <c r="TMI104" s="77"/>
      <c r="TMJ104" s="77"/>
      <c r="TMK104" s="11"/>
      <c r="TMQ104" s="73"/>
      <c r="TMR104" s="73"/>
      <c r="TMS104" s="73"/>
      <c r="TMT104" s="73"/>
      <c r="TMU104" s="74"/>
      <c r="TMV104" s="74"/>
      <c r="TMW104" s="77"/>
      <c r="TMX104" s="77"/>
      <c r="TMY104" s="11"/>
      <c r="TNE104" s="73"/>
      <c r="TNF104" s="73"/>
      <c r="TNG104" s="73"/>
      <c r="TNH104" s="73"/>
      <c r="TNI104" s="74"/>
      <c r="TNJ104" s="74"/>
      <c r="TNK104" s="77"/>
      <c r="TNL104" s="77"/>
      <c r="TNM104" s="11"/>
      <c r="TNS104" s="73"/>
      <c r="TNT104" s="73"/>
      <c r="TNU104" s="73"/>
      <c r="TNV104" s="73"/>
      <c r="TNW104" s="74"/>
      <c r="TNX104" s="74"/>
      <c r="TNY104" s="77"/>
      <c r="TNZ104" s="77"/>
      <c r="TOA104" s="11"/>
      <c r="TOG104" s="73"/>
      <c r="TOH104" s="73"/>
      <c r="TOI104" s="73"/>
      <c r="TOJ104" s="73"/>
      <c r="TOK104" s="74"/>
      <c r="TOL104" s="74"/>
      <c r="TOM104" s="77"/>
      <c r="TON104" s="77"/>
      <c r="TOO104" s="11"/>
      <c r="TOU104" s="73"/>
      <c r="TOV104" s="73"/>
      <c r="TOW104" s="73"/>
      <c r="TOX104" s="73"/>
      <c r="TOY104" s="74"/>
      <c r="TOZ104" s="74"/>
      <c r="TPA104" s="77"/>
      <c r="TPB104" s="77"/>
      <c r="TPC104" s="11"/>
      <c r="TPI104" s="73"/>
      <c r="TPJ104" s="73"/>
      <c r="TPK104" s="73"/>
      <c r="TPL104" s="73"/>
      <c r="TPM104" s="74"/>
      <c r="TPN104" s="74"/>
      <c r="TPO104" s="77"/>
      <c r="TPP104" s="77"/>
      <c r="TPQ104" s="11"/>
      <c r="TPW104" s="73"/>
      <c r="TPX104" s="73"/>
      <c r="TPY104" s="73"/>
      <c r="TPZ104" s="73"/>
      <c r="TQA104" s="74"/>
      <c r="TQB104" s="74"/>
      <c r="TQC104" s="77"/>
      <c r="TQD104" s="77"/>
      <c r="TQE104" s="11"/>
      <c r="TQK104" s="73"/>
      <c r="TQL104" s="73"/>
      <c r="TQM104" s="73"/>
      <c r="TQN104" s="73"/>
      <c r="TQO104" s="74"/>
      <c r="TQP104" s="74"/>
      <c r="TQQ104" s="77"/>
      <c r="TQR104" s="77"/>
      <c r="TQS104" s="11"/>
      <c r="TQY104" s="73"/>
      <c r="TQZ104" s="73"/>
      <c r="TRA104" s="73"/>
      <c r="TRB104" s="73"/>
      <c r="TRC104" s="74"/>
      <c r="TRD104" s="74"/>
      <c r="TRE104" s="77"/>
      <c r="TRF104" s="77"/>
      <c r="TRG104" s="11"/>
      <c r="TRM104" s="73"/>
      <c r="TRN104" s="73"/>
      <c r="TRO104" s="73"/>
      <c r="TRP104" s="73"/>
      <c r="TRQ104" s="74"/>
      <c r="TRR104" s="74"/>
      <c r="TRS104" s="77"/>
      <c r="TRT104" s="77"/>
      <c r="TRU104" s="11"/>
      <c r="TSA104" s="73"/>
      <c r="TSB104" s="73"/>
      <c r="TSC104" s="73"/>
      <c r="TSD104" s="73"/>
      <c r="TSE104" s="74"/>
      <c r="TSF104" s="74"/>
      <c r="TSG104" s="77"/>
      <c r="TSH104" s="77"/>
      <c r="TSI104" s="11"/>
      <c r="TSO104" s="73"/>
      <c r="TSP104" s="73"/>
      <c r="TSQ104" s="73"/>
      <c r="TSR104" s="73"/>
      <c r="TSS104" s="74"/>
      <c r="TST104" s="74"/>
      <c r="TSU104" s="77"/>
      <c r="TSV104" s="77"/>
      <c r="TSW104" s="11"/>
      <c r="TTC104" s="73"/>
      <c r="TTD104" s="73"/>
      <c r="TTE104" s="73"/>
      <c r="TTF104" s="73"/>
      <c r="TTG104" s="74"/>
      <c r="TTH104" s="74"/>
      <c r="TTI104" s="77"/>
      <c r="TTJ104" s="77"/>
      <c r="TTK104" s="11"/>
      <c r="TTQ104" s="73"/>
      <c r="TTR104" s="73"/>
      <c r="TTS104" s="73"/>
      <c r="TTT104" s="73"/>
      <c r="TTU104" s="74"/>
      <c r="TTV104" s="74"/>
      <c r="TTW104" s="77"/>
      <c r="TTX104" s="77"/>
      <c r="TTY104" s="11"/>
      <c r="TUE104" s="73"/>
      <c r="TUF104" s="73"/>
      <c r="TUG104" s="73"/>
      <c r="TUH104" s="73"/>
      <c r="TUI104" s="74"/>
      <c r="TUJ104" s="74"/>
      <c r="TUK104" s="77"/>
      <c r="TUL104" s="77"/>
      <c r="TUM104" s="11"/>
      <c r="TUS104" s="73"/>
      <c r="TUT104" s="73"/>
      <c r="TUU104" s="73"/>
      <c r="TUV104" s="73"/>
      <c r="TUW104" s="74"/>
      <c r="TUX104" s="74"/>
      <c r="TUY104" s="77"/>
      <c r="TUZ104" s="77"/>
      <c r="TVA104" s="11"/>
      <c r="TVG104" s="73"/>
      <c r="TVH104" s="73"/>
      <c r="TVI104" s="73"/>
      <c r="TVJ104" s="73"/>
      <c r="TVK104" s="74"/>
      <c r="TVL104" s="74"/>
      <c r="TVM104" s="77"/>
      <c r="TVN104" s="77"/>
      <c r="TVO104" s="11"/>
      <c r="TVU104" s="73"/>
      <c r="TVV104" s="73"/>
      <c r="TVW104" s="73"/>
      <c r="TVX104" s="73"/>
      <c r="TVY104" s="74"/>
      <c r="TVZ104" s="74"/>
      <c r="TWA104" s="77"/>
      <c r="TWB104" s="77"/>
      <c r="TWC104" s="11"/>
      <c r="TWI104" s="73"/>
      <c r="TWJ104" s="73"/>
      <c r="TWK104" s="73"/>
      <c r="TWL104" s="73"/>
      <c r="TWM104" s="74"/>
      <c r="TWN104" s="74"/>
      <c r="TWO104" s="77"/>
      <c r="TWP104" s="77"/>
      <c r="TWQ104" s="11"/>
      <c r="TWW104" s="73"/>
      <c r="TWX104" s="73"/>
      <c r="TWY104" s="73"/>
      <c r="TWZ104" s="73"/>
      <c r="TXA104" s="74"/>
      <c r="TXB104" s="74"/>
      <c r="TXC104" s="77"/>
      <c r="TXD104" s="77"/>
      <c r="TXE104" s="11"/>
      <c r="TXK104" s="73"/>
      <c r="TXL104" s="73"/>
      <c r="TXM104" s="73"/>
      <c r="TXN104" s="73"/>
      <c r="TXO104" s="74"/>
      <c r="TXP104" s="74"/>
      <c r="TXQ104" s="77"/>
      <c r="TXR104" s="77"/>
      <c r="TXS104" s="11"/>
      <c r="TXY104" s="73"/>
      <c r="TXZ104" s="73"/>
      <c r="TYA104" s="73"/>
      <c r="TYB104" s="73"/>
      <c r="TYC104" s="74"/>
      <c r="TYD104" s="74"/>
      <c r="TYE104" s="77"/>
      <c r="TYF104" s="77"/>
      <c r="TYG104" s="11"/>
      <c r="TYM104" s="73"/>
      <c r="TYN104" s="73"/>
      <c r="TYO104" s="73"/>
      <c r="TYP104" s="73"/>
      <c r="TYQ104" s="74"/>
      <c r="TYR104" s="74"/>
      <c r="TYS104" s="77"/>
      <c r="TYT104" s="77"/>
      <c r="TYU104" s="11"/>
      <c r="TZA104" s="73"/>
      <c r="TZB104" s="73"/>
      <c r="TZC104" s="73"/>
      <c r="TZD104" s="73"/>
      <c r="TZE104" s="74"/>
      <c r="TZF104" s="74"/>
      <c r="TZG104" s="77"/>
      <c r="TZH104" s="77"/>
      <c r="TZI104" s="11"/>
      <c r="TZO104" s="73"/>
      <c r="TZP104" s="73"/>
      <c r="TZQ104" s="73"/>
      <c r="TZR104" s="73"/>
      <c r="TZS104" s="74"/>
      <c r="TZT104" s="74"/>
      <c r="TZU104" s="77"/>
      <c r="TZV104" s="77"/>
      <c r="TZW104" s="11"/>
      <c r="UAC104" s="73"/>
      <c r="UAD104" s="73"/>
      <c r="UAE104" s="73"/>
      <c r="UAF104" s="73"/>
      <c r="UAG104" s="74"/>
      <c r="UAH104" s="74"/>
      <c r="UAI104" s="77"/>
      <c r="UAJ104" s="77"/>
      <c r="UAK104" s="11"/>
      <c r="UAQ104" s="73"/>
      <c r="UAR104" s="73"/>
      <c r="UAS104" s="73"/>
      <c r="UAT104" s="73"/>
      <c r="UAU104" s="74"/>
      <c r="UAV104" s="74"/>
      <c r="UAW104" s="77"/>
      <c r="UAX104" s="77"/>
      <c r="UAY104" s="11"/>
      <c r="UBE104" s="73"/>
      <c r="UBF104" s="73"/>
      <c r="UBG104" s="73"/>
      <c r="UBH104" s="73"/>
      <c r="UBI104" s="74"/>
      <c r="UBJ104" s="74"/>
      <c r="UBK104" s="77"/>
      <c r="UBL104" s="77"/>
      <c r="UBM104" s="11"/>
      <c r="UBS104" s="73"/>
      <c r="UBT104" s="73"/>
      <c r="UBU104" s="73"/>
      <c r="UBV104" s="73"/>
      <c r="UBW104" s="74"/>
      <c r="UBX104" s="74"/>
      <c r="UBY104" s="77"/>
      <c r="UBZ104" s="77"/>
      <c r="UCA104" s="11"/>
      <c r="UCG104" s="73"/>
      <c r="UCH104" s="73"/>
      <c r="UCI104" s="73"/>
      <c r="UCJ104" s="73"/>
      <c r="UCK104" s="74"/>
      <c r="UCL104" s="74"/>
      <c r="UCM104" s="77"/>
      <c r="UCN104" s="77"/>
      <c r="UCO104" s="11"/>
      <c r="UCU104" s="73"/>
      <c r="UCV104" s="73"/>
      <c r="UCW104" s="73"/>
      <c r="UCX104" s="73"/>
      <c r="UCY104" s="74"/>
      <c r="UCZ104" s="74"/>
      <c r="UDA104" s="77"/>
      <c r="UDB104" s="77"/>
      <c r="UDC104" s="11"/>
      <c r="UDI104" s="73"/>
      <c r="UDJ104" s="73"/>
      <c r="UDK104" s="73"/>
      <c r="UDL104" s="73"/>
      <c r="UDM104" s="74"/>
      <c r="UDN104" s="74"/>
      <c r="UDO104" s="77"/>
      <c r="UDP104" s="77"/>
      <c r="UDQ104" s="11"/>
      <c r="UDW104" s="73"/>
      <c r="UDX104" s="73"/>
      <c r="UDY104" s="73"/>
      <c r="UDZ104" s="73"/>
      <c r="UEA104" s="74"/>
      <c r="UEB104" s="74"/>
      <c r="UEC104" s="77"/>
      <c r="UED104" s="77"/>
      <c r="UEE104" s="11"/>
      <c r="UEK104" s="73"/>
      <c r="UEL104" s="73"/>
      <c r="UEM104" s="73"/>
      <c r="UEN104" s="73"/>
      <c r="UEO104" s="74"/>
      <c r="UEP104" s="74"/>
      <c r="UEQ104" s="77"/>
      <c r="UER104" s="77"/>
      <c r="UES104" s="11"/>
      <c r="UEY104" s="73"/>
      <c r="UEZ104" s="73"/>
      <c r="UFA104" s="73"/>
      <c r="UFB104" s="73"/>
      <c r="UFC104" s="74"/>
      <c r="UFD104" s="74"/>
      <c r="UFE104" s="77"/>
      <c r="UFF104" s="77"/>
      <c r="UFG104" s="11"/>
      <c r="UFM104" s="73"/>
      <c r="UFN104" s="73"/>
      <c r="UFO104" s="73"/>
      <c r="UFP104" s="73"/>
      <c r="UFQ104" s="74"/>
      <c r="UFR104" s="74"/>
      <c r="UFS104" s="77"/>
      <c r="UFT104" s="77"/>
      <c r="UFU104" s="11"/>
      <c r="UGA104" s="73"/>
      <c r="UGB104" s="73"/>
      <c r="UGC104" s="73"/>
      <c r="UGD104" s="73"/>
      <c r="UGE104" s="74"/>
      <c r="UGF104" s="74"/>
      <c r="UGG104" s="77"/>
      <c r="UGH104" s="77"/>
      <c r="UGI104" s="11"/>
      <c r="UGO104" s="73"/>
      <c r="UGP104" s="73"/>
      <c r="UGQ104" s="73"/>
      <c r="UGR104" s="73"/>
      <c r="UGS104" s="74"/>
      <c r="UGT104" s="74"/>
      <c r="UGU104" s="77"/>
      <c r="UGV104" s="77"/>
      <c r="UGW104" s="11"/>
      <c r="UHC104" s="73"/>
      <c r="UHD104" s="73"/>
      <c r="UHE104" s="73"/>
      <c r="UHF104" s="73"/>
      <c r="UHG104" s="74"/>
      <c r="UHH104" s="74"/>
      <c r="UHI104" s="77"/>
      <c r="UHJ104" s="77"/>
      <c r="UHK104" s="11"/>
      <c r="UHQ104" s="73"/>
      <c r="UHR104" s="73"/>
      <c r="UHS104" s="73"/>
      <c r="UHT104" s="73"/>
      <c r="UHU104" s="74"/>
      <c r="UHV104" s="74"/>
      <c r="UHW104" s="77"/>
      <c r="UHX104" s="77"/>
      <c r="UHY104" s="11"/>
      <c r="UIE104" s="73"/>
      <c r="UIF104" s="73"/>
      <c r="UIG104" s="73"/>
      <c r="UIH104" s="73"/>
      <c r="UII104" s="74"/>
      <c r="UIJ104" s="74"/>
      <c r="UIK104" s="77"/>
      <c r="UIL104" s="77"/>
      <c r="UIM104" s="11"/>
      <c r="UIS104" s="73"/>
      <c r="UIT104" s="73"/>
      <c r="UIU104" s="73"/>
      <c r="UIV104" s="73"/>
      <c r="UIW104" s="74"/>
      <c r="UIX104" s="74"/>
      <c r="UIY104" s="77"/>
      <c r="UIZ104" s="77"/>
      <c r="UJA104" s="11"/>
      <c r="UJG104" s="73"/>
      <c r="UJH104" s="73"/>
      <c r="UJI104" s="73"/>
      <c r="UJJ104" s="73"/>
      <c r="UJK104" s="74"/>
      <c r="UJL104" s="74"/>
      <c r="UJM104" s="77"/>
      <c r="UJN104" s="77"/>
      <c r="UJO104" s="11"/>
      <c r="UJU104" s="73"/>
      <c r="UJV104" s="73"/>
      <c r="UJW104" s="73"/>
      <c r="UJX104" s="73"/>
      <c r="UJY104" s="74"/>
      <c r="UJZ104" s="74"/>
      <c r="UKA104" s="77"/>
      <c r="UKB104" s="77"/>
      <c r="UKC104" s="11"/>
      <c r="UKI104" s="73"/>
      <c r="UKJ104" s="73"/>
      <c r="UKK104" s="73"/>
      <c r="UKL104" s="73"/>
      <c r="UKM104" s="74"/>
      <c r="UKN104" s="74"/>
      <c r="UKO104" s="77"/>
      <c r="UKP104" s="77"/>
      <c r="UKQ104" s="11"/>
      <c r="UKW104" s="73"/>
      <c r="UKX104" s="73"/>
      <c r="UKY104" s="73"/>
      <c r="UKZ104" s="73"/>
      <c r="ULA104" s="74"/>
      <c r="ULB104" s="74"/>
      <c r="ULC104" s="77"/>
      <c r="ULD104" s="77"/>
      <c r="ULE104" s="11"/>
      <c r="ULK104" s="73"/>
      <c r="ULL104" s="73"/>
      <c r="ULM104" s="73"/>
      <c r="ULN104" s="73"/>
      <c r="ULO104" s="74"/>
      <c r="ULP104" s="74"/>
      <c r="ULQ104" s="77"/>
      <c r="ULR104" s="77"/>
      <c r="ULS104" s="11"/>
      <c r="ULY104" s="73"/>
      <c r="ULZ104" s="73"/>
      <c r="UMA104" s="73"/>
      <c r="UMB104" s="73"/>
      <c r="UMC104" s="74"/>
      <c r="UMD104" s="74"/>
      <c r="UME104" s="77"/>
      <c r="UMF104" s="77"/>
      <c r="UMG104" s="11"/>
      <c r="UMM104" s="73"/>
      <c r="UMN104" s="73"/>
      <c r="UMO104" s="73"/>
      <c r="UMP104" s="73"/>
      <c r="UMQ104" s="74"/>
      <c r="UMR104" s="74"/>
      <c r="UMS104" s="77"/>
      <c r="UMT104" s="77"/>
      <c r="UMU104" s="11"/>
      <c r="UNA104" s="73"/>
      <c r="UNB104" s="73"/>
      <c r="UNC104" s="73"/>
      <c r="UND104" s="73"/>
      <c r="UNE104" s="74"/>
      <c r="UNF104" s="74"/>
      <c r="UNG104" s="77"/>
      <c r="UNH104" s="77"/>
      <c r="UNI104" s="11"/>
      <c r="UNO104" s="73"/>
      <c r="UNP104" s="73"/>
      <c r="UNQ104" s="73"/>
      <c r="UNR104" s="73"/>
      <c r="UNS104" s="74"/>
      <c r="UNT104" s="74"/>
      <c r="UNU104" s="77"/>
      <c r="UNV104" s="77"/>
      <c r="UNW104" s="11"/>
      <c r="UOC104" s="73"/>
      <c r="UOD104" s="73"/>
      <c r="UOE104" s="73"/>
      <c r="UOF104" s="73"/>
      <c r="UOG104" s="74"/>
      <c r="UOH104" s="74"/>
      <c r="UOI104" s="77"/>
      <c r="UOJ104" s="77"/>
      <c r="UOK104" s="11"/>
      <c r="UOQ104" s="73"/>
      <c r="UOR104" s="73"/>
      <c r="UOS104" s="73"/>
      <c r="UOT104" s="73"/>
      <c r="UOU104" s="74"/>
      <c r="UOV104" s="74"/>
      <c r="UOW104" s="77"/>
      <c r="UOX104" s="77"/>
      <c r="UOY104" s="11"/>
      <c r="UPE104" s="73"/>
      <c r="UPF104" s="73"/>
      <c r="UPG104" s="73"/>
      <c r="UPH104" s="73"/>
      <c r="UPI104" s="74"/>
      <c r="UPJ104" s="74"/>
      <c r="UPK104" s="77"/>
      <c r="UPL104" s="77"/>
      <c r="UPM104" s="11"/>
      <c r="UPS104" s="73"/>
      <c r="UPT104" s="73"/>
      <c r="UPU104" s="73"/>
      <c r="UPV104" s="73"/>
      <c r="UPW104" s="74"/>
      <c r="UPX104" s="74"/>
      <c r="UPY104" s="77"/>
      <c r="UPZ104" s="77"/>
      <c r="UQA104" s="11"/>
      <c r="UQG104" s="73"/>
      <c r="UQH104" s="73"/>
      <c r="UQI104" s="73"/>
      <c r="UQJ104" s="73"/>
      <c r="UQK104" s="74"/>
      <c r="UQL104" s="74"/>
      <c r="UQM104" s="77"/>
      <c r="UQN104" s="77"/>
      <c r="UQO104" s="11"/>
      <c r="UQU104" s="73"/>
      <c r="UQV104" s="73"/>
      <c r="UQW104" s="73"/>
      <c r="UQX104" s="73"/>
      <c r="UQY104" s="74"/>
      <c r="UQZ104" s="74"/>
      <c r="URA104" s="77"/>
      <c r="URB104" s="77"/>
      <c r="URC104" s="11"/>
      <c r="URI104" s="73"/>
      <c r="URJ104" s="73"/>
      <c r="URK104" s="73"/>
      <c r="URL104" s="73"/>
      <c r="URM104" s="74"/>
      <c r="URN104" s="74"/>
      <c r="URO104" s="77"/>
      <c r="URP104" s="77"/>
      <c r="URQ104" s="11"/>
      <c r="URW104" s="73"/>
      <c r="URX104" s="73"/>
      <c r="URY104" s="73"/>
      <c r="URZ104" s="73"/>
      <c r="USA104" s="74"/>
      <c r="USB104" s="74"/>
      <c r="USC104" s="77"/>
      <c r="USD104" s="77"/>
      <c r="USE104" s="11"/>
      <c r="USK104" s="73"/>
      <c r="USL104" s="73"/>
      <c r="USM104" s="73"/>
      <c r="USN104" s="73"/>
      <c r="USO104" s="74"/>
      <c r="USP104" s="74"/>
      <c r="USQ104" s="77"/>
      <c r="USR104" s="77"/>
      <c r="USS104" s="11"/>
      <c r="USY104" s="73"/>
      <c r="USZ104" s="73"/>
      <c r="UTA104" s="73"/>
      <c r="UTB104" s="73"/>
      <c r="UTC104" s="74"/>
      <c r="UTD104" s="74"/>
      <c r="UTE104" s="77"/>
      <c r="UTF104" s="77"/>
      <c r="UTG104" s="11"/>
      <c r="UTM104" s="73"/>
      <c r="UTN104" s="73"/>
      <c r="UTO104" s="73"/>
      <c r="UTP104" s="73"/>
      <c r="UTQ104" s="74"/>
      <c r="UTR104" s="74"/>
      <c r="UTS104" s="77"/>
      <c r="UTT104" s="77"/>
      <c r="UTU104" s="11"/>
      <c r="UUA104" s="73"/>
      <c r="UUB104" s="73"/>
      <c r="UUC104" s="73"/>
      <c r="UUD104" s="73"/>
      <c r="UUE104" s="74"/>
      <c r="UUF104" s="74"/>
      <c r="UUG104" s="77"/>
      <c r="UUH104" s="77"/>
      <c r="UUI104" s="11"/>
      <c r="UUO104" s="73"/>
      <c r="UUP104" s="73"/>
      <c r="UUQ104" s="73"/>
      <c r="UUR104" s="73"/>
      <c r="UUS104" s="74"/>
      <c r="UUT104" s="74"/>
      <c r="UUU104" s="77"/>
      <c r="UUV104" s="77"/>
      <c r="UUW104" s="11"/>
      <c r="UVC104" s="73"/>
      <c r="UVD104" s="73"/>
      <c r="UVE104" s="73"/>
      <c r="UVF104" s="73"/>
      <c r="UVG104" s="74"/>
      <c r="UVH104" s="74"/>
      <c r="UVI104" s="77"/>
      <c r="UVJ104" s="77"/>
      <c r="UVK104" s="11"/>
      <c r="UVQ104" s="73"/>
      <c r="UVR104" s="73"/>
      <c r="UVS104" s="73"/>
      <c r="UVT104" s="73"/>
      <c r="UVU104" s="74"/>
      <c r="UVV104" s="74"/>
      <c r="UVW104" s="77"/>
      <c r="UVX104" s="77"/>
      <c r="UVY104" s="11"/>
      <c r="UWE104" s="73"/>
      <c r="UWF104" s="73"/>
      <c r="UWG104" s="73"/>
      <c r="UWH104" s="73"/>
      <c r="UWI104" s="74"/>
      <c r="UWJ104" s="74"/>
      <c r="UWK104" s="77"/>
      <c r="UWL104" s="77"/>
      <c r="UWM104" s="11"/>
      <c r="UWS104" s="73"/>
      <c r="UWT104" s="73"/>
      <c r="UWU104" s="73"/>
      <c r="UWV104" s="73"/>
      <c r="UWW104" s="74"/>
      <c r="UWX104" s="74"/>
      <c r="UWY104" s="77"/>
      <c r="UWZ104" s="77"/>
      <c r="UXA104" s="11"/>
      <c r="UXG104" s="73"/>
      <c r="UXH104" s="73"/>
      <c r="UXI104" s="73"/>
      <c r="UXJ104" s="73"/>
      <c r="UXK104" s="74"/>
      <c r="UXL104" s="74"/>
      <c r="UXM104" s="77"/>
      <c r="UXN104" s="77"/>
      <c r="UXO104" s="11"/>
      <c r="UXU104" s="73"/>
      <c r="UXV104" s="73"/>
      <c r="UXW104" s="73"/>
      <c r="UXX104" s="73"/>
      <c r="UXY104" s="74"/>
      <c r="UXZ104" s="74"/>
      <c r="UYA104" s="77"/>
      <c r="UYB104" s="77"/>
      <c r="UYC104" s="11"/>
      <c r="UYI104" s="73"/>
      <c r="UYJ104" s="73"/>
      <c r="UYK104" s="73"/>
      <c r="UYL104" s="73"/>
      <c r="UYM104" s="74"/>
      <c r="UYN104" s="74"/>
      <c r="UYO104" s="77"/>
      <c r="UYP104" s="77"/>
      <c r="UYQ104" s="11"/>
      <c r="UYW104" s="73"/>
      <c r="UYX104" s="73"/>
      <c r="UYY104" s="73"/>
      <c r="UYZ104" s="73"/>
      <c r="UZA104" s="74"/>
      <c r="UZB104" s="74"/>
      <c r="UZC104" s="77"/>
      <c r="UZD104" s="77"/>
      <c r="UZE104" s="11"/>
      <c r="UZK104" s="73"/>
      <c r="UZL104" s="73"/>
      <c r="UZM104" s="73"/>
      <c r="UZN104" s="73"/>
      <c r="UZO104" s="74"/>
      <c r="UZP104" s="74"/>
      <c r="UZQ104" s="77"/>
      <c r="UZR104" s="77"/>
      <c r="UZS104" s="11"/>
      <c r="UZY104" s="73"/>
      <c r="UZZ104" s="73"/>
      <c r="VAA104" s="73"/>
      <c r="VAB104" s="73"/>
      <c r="VAC104" s="74"/>
      <c r="VAD104" s="74"/>
      <c r="VAE104" s="77"/>
      <c r="VAF104" s="77"/>
      <c r="VAG104" s="11"/>
      <c r="VAM104" s="73"/>
      <c r="VAN104" s="73"/>
      <c r="VAO104" s="73"/>
      <c r="VAP104" s="73"/>
      <c r="VAQ104" s="74"/>
      <c r="VAR104" s="74"/>
      <c r="VAS104" s="77"/>
      <c r="VAT104" s="77"/>
      <c r="VAU104" s="11"/>
      <c r="VBA104" s="73"/>
      <c r="VBB104" s="73"/>
      <c r="VBC104" s="73"/>
      <c r="VBD104" s="73"/>
      <c r="VBE104" s="74"/>
      <c r="VBF104" s="74"/>
      <c r="VBG104" s="77"/>
      <c r="VBH104" s="77"/>
      <c r="VBI104" s="11"/>
      <c r="VBO104" s="73"/>
      <c r="VBP104" s="73"/>
      <c r="VBQ104" s="73"/>
      <c r="VBR104" s="73"/>
      <c r="VBS104" s="74"/>
      <c r="VBT104" s="74"/>
      <c r="VBU104" s="77"/>
      <c r="VBV104" s="77"/>
      <c r="VBW104" s="11"/>
      <c r="VCC104" s="73"/>
      <c r="VCD104" s="73"/>
      <c r="VCE104" s="73"/>
      <c r="VCF104" s="73"/>
      <c r="VCG104" s="74"/>
      <c r="VCH104" s="74"/>
      <c r="VCI104" s="77"/>
      <c r="VCJ104" s="77"/>
      <c r="VCK104" s="11"/>
      <c r="VCQ104" s="73"/>
      <c r="VCR104" s="73"/>
      <c r="VCS104" s="73"/>
      <c r="VCT104" s="73"/>
      <c r="VCU104" s="74"/>
      <c r="VCV104" s="74"/>
      <c r="VCW104" s="77"/>
      <c r="VCX104" s="77"/>
      <c r="VCY104" s="11"/>
      <c r="VDE104" s="73"/>
      <c r="VDF104" s="73"/>
      <c r="VDG104" s="73"/>
      <c r="VDH104" s="73"/>
      <c r="VDI104" s="74"/>
      <c r="VDJ104" s="74"/>
      <c r="VDK104" s="77"/>
      <c r="VDL104" s="77"/>
      <c r="VDM104" s="11"/>
      <c r="VDS104" s="73"/>
      <c r="VDT104" s="73"/>
      <c r="VDU104" s="73"/>
      <c r="VDV104" s="73"/>
      <c r="VDW104" s="74"/>
      <c r="VDX104" s="74"/>
      <c r="VDY104" s="77"/>
      <c r="VDZ104" s="77"/>
      <c r="VEA104" s="11"/>
      <c r="VEG104" s="73"/>
      <c r="VEH104" s="73"/>
      <c r="VEI104" s="73"/>
      <c r="VEJ104" s="73"/>
      <c r="VEK104" s="74"/>
      <c r="VEL104" s="74"/>
      <c r="VEM104" s="77"/>
      <c r="VEN104" s="77"/>
      <c r="VEO104" s="11"/>
      <c r="VEU104" s="73"/>
      <c r="VEV104" s="73"/>
      <c r="VEW104" s="73"/>
      <c r="VEX104" s="73"/>
      <c r="VEY104" s="74"/>
      <c r="VEZ104" s="74"/>
      <c r="VFA104" s="77"/>
      <c r="VFB104" s="77"/>
      <c r="VFC104" s="11"/>
      <c r="VFI104" s="73"/>
      <c r="VFJ104" s="73"/>
      <c r="VFK104" s="73"/>
      <c r="VFL104" s="73"/>
      <c r="VFM104" s="74"/>
      <c r="VFN104" s="74"/>
      <c r="VFO104" s="77"/>
      <c r="VFP104" s="77"/>
      <c r="VFQ104" s="11"/>
      <c r="VFW104" s="73"/>
      <c r="VFX104" s="73"/>
      <c r="VFY104" s="73"/>
      <c r="VFZ104" s="73"/>
      <c r="VGA104" s="74"/>
      <c r="VGB104" s="74"/>
      <c r="VGC104" s="77"/>
      <c r="VGD104" s="77"/>
      <c r="VGE104" s="11"/>
      <c r="VGK104" s="73"/>
      <c r="VGL104" s="73"/>
      <c r="VGM104" s="73"/>
      <c r="VGN104" s="73"/>
      <c r="VGO104" s="74"/>
      <c r="VGP104" s="74"/>
      <c r="VGQ104" s="77"/>
      <c r="VGR104" s="77"/>
      <c r="VGS104" s="11"/>
      <c r="VGY104" s="73"/>
      <c r="VGZ104" s="73"/>
      <c r="VHA104" s="73"/>
      <c r="VHB104" s="73"/>
      <c r="VHC104" s="74"/>
      <c r="VHD104" s="74"/>
      <c r="VHE104" s="77"/>
      <c r="VHF104" s="77"/>
      <c r="VHG104" s="11"/>
      <c r="VHM104" s="73"/>
      <c r="VHN104" s="73"/>
      <c r="VHO104" s="73"/>
      <c r="VHP104" s="73"/>
      <c r="VHQ104" s="74"/>
      <c r="VHR104" s="74"/>
      <c r="VHS104" s="77"/>
      <c r="VHT104" s="77"/>
      <c r="VHU104" s="11"/>
      <c r="VIA104" s="73"/>
      <c r="VIB104" s="73"/>
      <c r="VIC104" s="73"/>
      <c r="VID104" s="73"/>
      <c r="VIE104" s="74"/>
      <c r="VIF104" s="74"/>
      <c r="VIG104" s="77"/>
      <c r="VIH104" s="77"/>
      <c r="VII104" s="11"/>
      <c r="VIO104" s="73"/>
      <c r="VIP104" s="73"/>
      <c r="VIQ104" s="73"/>
      <c r="VIR104" s="73"/>
      <c r="VIS104" s="74"/>
      <c r="VIT104" s="74"/>
      <c r="VIU104" s="77"/>
      <c r="VIV104" s="77"/>
      <c r="VIW104" s="11"/>
      <c r="VJC104" s="73"/>
      <c r="VJD104" s="73"/>
      <c r="VJE104" s="73"/>
      <c r="VJF104" s="73"/>
      <c r="VJG104" s="74"/>
      <c r="VJH104" s="74"/>
      <c r="VJI104" s="77"/>
      <c r="VJJ104" s="77"/>
      <c r="VJK104" s="11"/>
      <c r="VJQ104" s="73"/>
      <c r="VJR104" s="73"/>
      <c r="VJS104" s="73"/>
      <c r="VJT104" s="73"/>
      <c r="VJU104" s="74"/>
      <c r="VJV104" s="74"/>
      <c r="VJW104" s="77"/>
      <c r="VJX104" s="77"/>
      <c r="VJY104" s="11"/>
      <c r="VKE104" s="73"/>
      <c r="VKF104" s="73"/>
      <c r="VKG104" s="73"/>
      <c r="VKH104" s="73"/>
      <c r="VKI104" s="74"/>
      <c r="VKJ104" s="74"/>
      <c r="VKK104" s="77"/>
      <c r="VKL104" s="77"/>
      <c r="VKM104" s="11"/>
      <c r="VKS104" s="73"/>
      <c r="VKT104" s="73"/>
      <c r="VKU104" s="73"/>
      <c r="VKV104" s="73"/>
      <c r="VKW104" s="74"/>
      <c r="VKX104" s="74"/>
      <c r="VKY104" s="77"/>
      <c r="VKZ104" s="77"/>
      <c r="VLA104" s="11"/>
      <c r="VLG104" s="73"/>
      <c r="VLH104" s="73"/>
      <c r="VLI104" s="73"/>
      <c r="VLJ104" s="73"/>
      <c r="VLK104" s="74"/>
      <c r="VLL104" s="74"/>
      <c r="VLM104" s="77"/>
      <c r="VLN104" s="77"/>
      <c r="VLO104" s="11"/>
      <c r="VLU104" s="73"/>
      <c r="VLV104" s="73"/>
      <c r="VLW104" s="73"/>
      <c r="VLX104" s="73"/>
      <c r="VLY104" s="74"/>
      <c r="VLZ104" s="74"/>
      <c r="VMA104" s="77"/>
      <c r="VMB104" s="77"/>
      <c r="VMC104" s="11"/>
      <c r="VMI104" s="73"/>
      <c r="VMJ104" s="73"/>
      <c r="VMK104" s="73"/>
      <c r="VML104" s="73"/>
      <c r="VMM104" s="74"/>
      <c r="VMN104" s="74"/>
      <c r="VMO104" s="77"/>
      <c r="VMP104" s="77"/>
      <c r="VMQ104" s="11"/>
      <c r="VMW104" s="73"/>
      <c r="VMX104" s="73"/>
      <c r="VMY104" s="73"/>
      <c r="VMZ104" s="73"/>
      <c r="VNA104" s="74"/>
      <c r="VNB104" s="74"/>
      <c r="VNC104" s="77"/>
      <c r="VND104" s="77"/>
      <c r="VNE104" s="11"/>
      <c r="VNK104" s="73"/>
      <c r="VNL104" s="73"/>
      <c r="VNM104" s="73"/>
      <c r="VNN104" s="73"/>
      <c r="VNO104" s="74"/>
      <c r="VNP104" s="74"/>
      <c r="VNQ104" s="77"/>
      <c r="VNR104" s="77"/>
      <c r="VNS104" s="11"/>
      <c r="VNY104" s="73"/>
      <c r="VNZ104" s="73"/>
      <c r="VOA104" s="73"/>
      <c r="VOB104" s="73"/>
      <c r="VOC104" s="74"/>
      <c r="VOD104" s="74"/>
      <c r="VOE104" s="77"/>
      <c r="VOF104" s="77"/>
      <c r="VOG104" s="11"/>
      <c r="VOM104" s="73"/>
      <c r="VON104" s="73"/>
      <c r="VOO104" s="73"/>
      <c r="VOP104" s="73"/>
      <c r="VOQ104" s="74"/>
      <c r="VOR104" s="74"/>
      <c r="VOS104" s="77"/>
      <c r="VOT104" s="77"/>
      <c r="VOU104" s="11"/>
      <c r="VPA104" s="73"/>
      <c r="VPB104" s="73"/>
      <c r="VPC104" s="73"/>
      <c r="VPD104" s="73"/>
      <c r="VPE104" s="74"/>
      <c r="VPF104" s="74"/>
      <c r="VPG104" s="77"/>
      <c r="VPH104" s="77"/>
      <c r="VPI104" s="11"/>
      <c r="VPO104" s="73"/>
      <c r="VPP104" s="73"/>
      <c r="VPQ104" s="73"/>
      <c r="VPR104" s="73"/>
      <c r="VPS104" s="74"/>
      <c r="VPT104" s="74"/>
      <c r="VPU104" s="77"/>
      <c r="VPV104" s="77"/>
      <c r="VPW104" s="11"/>
      <c r="VQC104" s="73"/>
      <c r="VQD104" s="73"/>
      <c r="VQE104" s="73"/>
      <c r="VQF104" s="73"/>
      <c r="VQG104" s="74"/>
      <c r="VQH104" s="74"/>
      <c r="VQI104" s="77"/>
      <c r="VQJ104" s="77"/>
      <c r="VQK104" s="11"/>
      <c r="VQQ104" s="73"/>
      <c r="VQR104" s="73"/>
      <c r="VQS104" s="73"/>
      <c r="VQT104" s="73"/>
      <c r="VQU104" s="74"/>
      <c r="VQV104" s="74"/>
      <c r="VQW104" s="77"/>
      <c r="VQX104" s="77"/>
      <c r="VQY104" s="11"/>
      <c r="VRE104" s="73"/>
      <c r="VRF104" s="73"/>
      <c r="VRG104" s="73"/>
      <c r="VRH104" s="73"/>
      <c r="VRI104" s="74"/>
      <c r="VRJ104" s="74"/>
      <c r="VRK104" s="77"/>
      <c r="VRL104" s="77"/>
      <c r="VRM104" s="11"/>
      <c r="VRS104" s="73"/>
      <c r="VRT104" s="73"/>
      <c r="VRU104" s="73"/>
      <c r="VRV104" s="73"/>
      <c r="VRW104" s="74"/>
      <c r="VRX104" s="74"/>
      <c r="VRY104" s="77"/>
      <c r="VRZ104" s="77"/>
      <c r="VSA104" s="11"/>
      <c r="VSG104" s="73"/>
      <c r="VSH104" s="73"/>
      <c r="VSI104" s="73"/>
      <c r="VSJ104" s="73"/>
      <c r="VSK104" s="74"/>
      <c r="VSL104" s="74"/>
      <c r="VSM104" s="77"/>
      <c r="VSN104" s="77"/>
      <c r="VSO104" s="11"/>
      <c r="VSU104" s="73"/>
      <c r="VSV104" s="73"/>
      <c r="VSW104" s="73"/>
      <c r="VSX104" s="73"/>
      <c r="VSY104" s="74"/>
      <c r="VSZ104" s="74"/>
      <c r="VTA104" s="77"/>
      <c r="VTB104" s="77"/>
      <c r="VTC104" s="11"/>
      <c r="VTI104" s="73"/>
      <c r="VTJ104" s="73"/>
      <c r="VTK104" s="73"/>
      <c r="VTL104" s="73"/>
      <c r="VTM104" s="74"/>
      <c r="VTN104" s="74"/>
      <c r="VTO104" s="77"/>
      <c r="VTP104" s="77"/>
      <c r="VTQ104" s="11"/>
      <c r="VTW104" s="73"/>
      <c r="VTX104" s="73"/>
      <c r="VTY104" s="73"/>
      <c r="VTZ104" s="73"/>
      <c r="VUA104" s="74"/>
      <c r="VUB104" s="74"/>
      <c r="VUC104" s="77"/>
      <c r="VUD104" s="77"/>
      <c r="VUE104" s="11"/>
      <c r="VUK104" s="73"/>
      <c r="VUL104" s="73"/>
      <c r="VUM104" s="73"/>
      <c r="VUN104" s="73"/>
      <c r="VUO104" s="74"/>
      <c r="VUP104" s="74"/>
      <c r="VUQ104" s="77"/>
      <c r="VUR104" s="77"/>
      <c r="VUS104" s="11"/>
      <c r="VUY104" s="73"/>
      <c r="VUZ104" s="73"/>
      <c r="VVA104" s="73"/>
      <c r="VVB104" s="73"/>
      <c r="VVC104" s="74"/>
      <c r="VVD104" s="74"/>
      <c r="VVE104" s="77"/>
      <c r="VVF104" s="77"/>
      <c r="VVG104" s="11"/>
      <c r="VVM104" s="73"/>
      <c r="VVN104" s="73"/>
      <c r="VVO104" s="73"/>
      <c r="VVP104" s="73"/>
      <c r="VVQ104" s="74"/>
      <c r="VVR104" s="74"/>
      <c r="VVS104" s="77"/>
      <c r="VVT104" s="77"/>
      <c r="VVU104" s="11"/>
      <c r="VWA104" s="73"/>
      <c r="VWB104" s="73"/>
      <c r="VWC104" s="73"/>
      <c r="VWD104" s="73"/>
      <c r="VWE104" s="74"/>
      <c r="VWF104" s="74"/>
      <c r="VWG104" s="77"/>
      <c r="VWH104" s="77"/>
      <c r="VWI104" s="11"/>
      <c r="VWO104" s="73"/>
      <c r="VWP104" s="73"/>
      <c r="VWQ104" s="73"/>
      <c r="VWR104" s="73"/>
      <c r="VWS104" s="74"/>
      <c r="VWT104" s="74"/>
      <c r="VWU104" s="77"/>
      <c r="VWV104" s="77"/>
      <c r="VWW104" s="11"/>
      <c r="VXC104" s="73"/>
      <c r="VXD104" s="73"/>
      <c r="VXE104" s="73"/>
      <c r="VXF104" s="73"/>
      <c r="VXG104" s="74"/>
      <c r="VXH104" s="74"/>
      <c r="VXI104" s="77"/>
      <c r="VXJ104" s="77"/>
      <c r="VXK104" s="11"/>
      <c r="VXQ104" s="73"/>
      <c r="VXR104" s="73"/>
      <c r="VXS104" s="73"/>
      <c r="VXT104" s="73"/>
      <c r="VXU104" s="74"/>
      <c r="VXV104" s="74"/>
      <c r="VXW104" s="77"/>
      <c r="VXX104" s="77"/>
      <c r="VXY104" s="11"/>
      <c r="VYE104" s="73"/>
      <c r="VYF104" s="73"/>
      <c r="VYG104" s="73"/>
      <c r="VYH104" s="73"/>
      <c r="VYI104" s="74"/>
      <c r="VYJ104" s="74"/>
      <c r="VYK104" s="77"/>
      <c r="VYL104" s="77"/>
      <c r="VYM104" s="11"/>
      <c r="VYS104" s="73"/>
      <c r="VYT104" s="73"/>
      <c r="VYU104" s="73"/>
      <c r="VYV104" s="73"/>
      <c r="VYW104" s="74"/>
      <c r="VYX104" s="74"/>
      <c r="VYY104" s="77"/>
      <c r="VYZ104" s="77"/>
      <c r="VZA104" s="11"/>
      <c r="VZG104" s="73"/>
      <c r="VZH104" s="73"/>
      <c r="VZI104" s="73"/>
      <c r="VZJ104" s="73"/>
      <c r="VZK104" s="74"/>
      <c r="VZL104" s="74"/>
      <c r="VZM104" s="77"/>
      <c r="VZN104" s="77"/>
      <c r="VZO104" s="11"/>
      <c r="VZU104" s="73"/>
      <c r="VZV104" s="73"/>
      <c r="VZW104" s="73"/>
      <c r="VZX104" s="73"/>
      <c r="VZY104" s="74"/>
      <c r="VZZ104" s="74"/>
      <c r="WAA104" s="77"/>
      <c r="WAB104" s="77"/>
      <c r="WAC104" s="11"/>
      <c r="WAI104" s="73"/>
      <c r="WAJ104" s="73"/>
      <c r="WAK104" s="73"/>
      <c r="WAL104" s="73"/>
      <c r="WAM104" s="74"/>
      <c r="WAN104" s="74"/>
      <c r="WAO104" s="77"/>
      <c r="WAP104" s="77"/>
      <c r="WAQ104" s="11"/>
      <c r="WAW104" s="73"/>
      <c r="WAX104" s="73"/>
      <c r="WAY104" s="73"/>
      <c r="WAZ104" s="73"/>
      <c r="WBA104" s="74"/>
      <c r="WBB104" s="74"/>
      <c r="WBC104" s="77"/>
      <c r="WBD104" s="77"/>
      <c r="WBE104" s="11"/>
      <c r="WBK104" s="73"/>
      <c r="WBL104" s="73"/>
      <c r="WBM104" s="73"/>
      <c r="WBN104" s="73"/>
      <c r="WBO104" s="74"/>
      <c r="WBP104" s="74"/>
      <c r="WBQ104" s="77"/>
      <c r="WBR104" s="77"/>
      <c r="WBS104" s="11"/>
      <c r="WBY104" s="73"/>
      <c r="WBZ104" s="73"/>
      <c r="WCA104" s="73"/>
      <c r="WCB104" s="73"/>
      <c r="WCC104" s="74"/>
      <c r="WCD104" s="74"/>
      <c r="WCE104" s="77"/>
      <c r="WCF104" s="77"/>
      <c r="WCG104" s="11"/>
      <c r="WCM104" s="73"/>
      <c r="WCN104" s="73"/>
      <c r="WCO104" s="73"/>
      <c r="WCP104" s="73"/>
      <c r="WCQ104" s="74"/>
      <c r="WCR104" s="74"/>
      <c r="WCS104" s="77"/>
      <c r="WCT104" s="77"/>
      <c r="WCU104" s="11"/>
      <c r="WDA104" s="73"/>
      <c r="WDB104" s="73"/>
      <c r="WDC104" s="73"/>
      <c r="WDD104" s="73"/>
      <c r="WDE104" s="74"/>
      <c r="WDF104" s="74"/>
      <c r="WDG104" s="77"/>
      <c r="WDH104" s="77"/>
      <c r="WDI104" s="11"/>
      <c r="WDO104" s="73"/>
      <c r="WDP104" s="73"/>
      <c r="WDQ104" s="73"/>
      <c r="WDR104" s="73"/>
      <c r="WDS104" s="74"/>
      <c r="WDT104" s="74"/>
      <c r="WDU104" s="77"/>
      <c r="WDV104" s="77"/>
      <c r="WDW104" s="11"/>
      <c r="WEC104" s="73"/>
      <c r="WED104" s="73"/>
      <c r="WEE104" s="73"/>
      <c r="WEF104" s="73"/>
      <c r="WEG104" s="74"/>
      <c r="WEH104" s="74"/>
      <c r="WEI104" s="77"/>
      <c r="WEJ104" s="77"/>
      <c r="WEK104" s="11"/>
      <c r="WEQ104" s="73"/>
      <c r="WER104" s="73"/>
      <c r="WES104" s="73"/>
      <c r="WET104" s="73"/>
      <c r="WEU104" s="74"/>
      <c r="WEV104" s="74"/>
      <c r="WEW104" s="77"/>
      <c r="WEX104" s="77"/>
      <c r="WEY104" s="11"/>
      <c r="WFE104" s="73"/>
      <c r="WFF104" s="73"/>
      <c r="WFG104" s="73"/>
      <c r="WFH104" s="73"/>
      <c r="WFI104" s="74"/>
      <c r="WFJ104" s="74"/>
      <c r="WFK104" s="77"/>
      <c r="WFL104" s="77"/>
      <c r="WFM104" s="11"/>
      <c r="WFS104" s="73"/>
      <c r="WFT104" s="73"/>
      <c r="WFU104" s="73"/>
      <c r="WFV104" s="73"/>
      <c r="WFW104" s="74"/>
      <c r="WFX104" s="74"/>
      <c r="WFY104" s="77"/>
      <c r="WFZ104" s="77"/>
      <c r="WGA104" s="11"/>
      <c r="WGG104" s="73"/>
      <c r="WGH104" s="73"/>
      <c r="WGI104" s="73"/>
      <c r="WGJ104" s="73"/>
      <c r="WGK104" s="74"/>
      <c r="WGL104" s="74"/>
      <c r="WGM104" s="77"/>
      <c r="WGN104" s="77"/>
      <c r="WGO104" s="11"/>
      <c r="WGU104" s="73"/>
      <c r="WGV104" s="73"/>
      <c r="WGW104" s="73"/>
      <c r="WGX104" s="73"/>
      <c r="WGY104" s="74"/>
      <c r="WGZ104" s="74"/>
      <c r="WHA104" s="77"/>
      <c r="WHB104" s="77"/>
      <c r="WHC104" s="11"/>
      <c r="WHI104" s="73"/>
      <c r="WHJ104" s="73"/>
      <c r="WHK104" s="73"/>
      <c r="WHL104" s="73"/>
      <c r="WHM104" s="74"/>
      <c r="WHN104" s="74"/>
      <c r="WHO104" s="77"/>
      <c r="WHP104" s="77"/>
      <c r="WHQ104" s="11"/>
      <c r="WHW104" s="73"/>
      <c r="WHX104" s="73"/>
      <c r="WHY104" s="73"/>
      <c r="WHZ104" s="73"/>
      <c r="WIA104" s="74"/>
      <c r="WIB104" s="74"/>
      <c r="WIC104" s="77"/>
      <c r="WID104" s="77"/>
      <c r="WIE104" s="11"/>
      <c r="WIK104" s="73"/>
      <c r="WIL104" s="73"/>
      <c r="WIM104" s="73"/>
      <c r="WIN104" s="73"/>
      <c r="WIO104" s="74"/>
      <c r="WIP104" s="74"/>
      <c r="WIQ104" s="77"/>
      <c r="WIR104" s="77"/>
      <c r="WIS104" s="11"/>
      <c r="WIY104" s="73"/>
      <c r="WIZ104" s="73"/>
      <c r="WJA104" s="73"/>
      <c r="WJB104" s="73"/>
      <c r="WJC104" s="74"/>
      <c r="WJD104" s="74"/>
      <c r="WJE104" s="77"/>
      <c r="WJF104" s="77"/>
      <c r="WJG104" s="11"/>
      <c r="WJM104" s="73"/>
      <c r="WJN104" s="73"/>
      <c r="WJO104" s="73"/>
      <c r="WJP104" s="73"/>
      <c r="WJQ104" s="74"/>
      <c r="WJR104" s="74"/>
      <c r="WJS104" s="77"/>
      <c r="WJT104" s="77"/>
      <c r="WJU104" s="11"/>
      <c r="WKA104" s="73"/>
      <c r="WKB104" s="73"/>
      <c r="WKC104" s="73"/>
      <c r="WKD104" s="73"/>
      <c r="WKE104" s="74"/>
      <c r="WKF104" s="74"/>
      <c r="WKG104" s="77"/>
      <c r="WKH104" s="77"/>
      <c r="WKI104" s="11"/>
      <c r="WKO104" s="73"/>
      <c r="WKP104" s="73"/>
      <c r="WKQ104" s="73"/>
      <c r="WKR104" s="73"/>
      <c r="WKS104" s="74"/>
      <c r="WKT104" s="74"/>
      <c r="WKU104" s="77"/>
      <c r="WKV104" s="77"/>
      <c r="WKW104" s="11"/>
      <c r="WLC104" s="73"/>
      <c r="WLD104" s="73"/>
      <c r="WLE104" s="73"/>
      <c r="WLF104" s="73"/>
      <c r="WLG104" s="74"/>
      <c r="WLH104" s="74"/>
      <c r="WLI104" s="77"/>
      <c r="WLJ104" s="77"/>
      <c r="WLK104" s="11"/>
      <c r="WLQ104" s="73"/>
      <c r="WLR104" s="73"/>
      <c r="WLS104" s="73"/>
      <c r="WLT104" s="73"/>
      <c r="WLU104" s="74"/>
      <c r="WLV104" s="74"/>
      <c r="WLW104" s="77"/>
      <c r="WLX104" s="77"/>
      <c r="WLY104" s="11"/>
      <c r="WME104" s="73"/>
      <c r="WMF104" s="73"/>
      <c r="WMG104" s="73"/>
      <c r="WMH104" s="73"/>
      <c r="WMI104" s="74"/>
      <c r="WMJ104" s="74"/>
      <c r="WMK104" s="77"/>
      <c r="WML104" s="77"/>
      <c r="WMM104" s="11"/>
      <c r="WMS104" s="73"/>
      <c r="WMT104" s="73"/>
      <c r="WMU104" s="73"/>
      <c r="WMV104" s="73"/>
      <c r="WMW104" s="74"/>
      <c r="WMX104" s="74"/>
      <c r="WMY104" s="77"/>
      <c r="WMZ104" s="77"/>
      <c r="WNA104" s="11"/>
      <c r="WNG104" s="73"/>
      <c r="WNH104" s="73"/>
      <c r="WNI104" s="73"/>
      <c r="WNJ104" s="73"/>
      <c r="WNK104" s="74"/>
      <c r="WNL104" s="74"/>
      <c r="WNM104" s="77"/>
      <c r="WNN104" s="77"/>
      <c r="WNO104" s="11"/>
      <c r="WNU104" s="73"/>
      <c r="WNV104" s="73"/>
      <c r="WNW104" s="73"/>
      <c r="WNX104" s="73"/>
      <c r="WNY104" s="74"/>
      <c r="WNZ104" s="74"/>
      <c r="WOA104" s="77"/>
      <c r="WOB104" s="77"/>
      <c r="WOC104" s="11"/>
      <c r="WOI104" s="73"/>
      <c r="WOJ104" s="73"/>
      <c r="WOK104" s="73"/>
      <c r="WOL104" s="73"/>
      <c r="WOM104" s="74"/>
      <c r="WON104" s="74"/>
      <c r="WOO104" s="77"/>
      <c r="WOP104" s="77"/>
      <c r="WOQ104" s="11"/>
      <c r="WOW104" s="73"/>
      <c r="WOX104" s="73"/>
      <c r="WOY104" s="73"/>
      <c r="WOZ104" s="73"/>
      <c r="WPA104" s="74"/>
      <c r="WPB104" s="74"/>
      <c r="WPC104" s="77"/>
      <c r="WPD104" s="77"/>
      <c r="WPE104" s="11"/>
      <c r="WPK104" s="73"/>
      <c r="WPL104" s="73"/>
      <c r="WPM104" s="73"/>
      <c r="WPN104" s="73"/>
      <c r="WPO104" s="74"/>
      <c r="WPP104" s="74"/>
      <c r="WPQ104" s="77"/>
      <c r="WPR104" s="77"/>
      <c r="WPS104" s="11"/>
      <c r="WPY104" s="73"/>
      <c r="WPZ104" s="73"/>
      <c r="WQA104" s="73"/>
      <c r="WQB104" s="73"/>
      <c r="WQC104" s="74"/>
      <c r="WQD104" s="74"/>
      <c r="WQE104" s="77"/>
      <c r="WQF104" s="77"/>
      <c r="WQG104" s="11"/>
      <c r="WQM104" s="73"/>
      <c r="WQN104" s="73"/>
      <c r="WQO104" s="73"/>
      <c r="WQP104" s="73"/>
      <c r="WQQ104" s="74"/>
      <c r="WQR104" s="74"/>
      <c r="WQS104" s="77"/>
      <c r="WQT104" s="77"/>
      <c r="WQU104" s="11"/>
      <c r="WRA104" s="73"/>
      <c r="WRB104" s="73"/>
      <c r="WRC104" s="73"/>
      <c r="WRD104" s="73"/>
      <c r="WRE104" s="74"/>
      <c r="WRF104" s="74"/>
      <c r="WRG104" s="77"/>
      <c r="WRH104" s="77"/>
      <c r="WRI104" s="11"/>
      <c r="WRO104" s="73"/>
      <c r="WRP104" s="73"/>
      <c r="WRQ104" s="73"/>
      <c r="WRR104" s="73"/>
      <c r="WRS104" s="74"/>
      <c r="WRT104" s="74"/>
      <c r="WRU104" s="77"/>
      <c r="WRV104" s="77"/>
      <c r="WRW104" s="11"/>
      <c r="WSC104" s="73"/>
      <c r="WSD104" s="73"/>
      <c r="WSE104" s="73"/>
      <c r="WSF104" s="73"/>
      <c r="WSG104" s="74"/>
      <c r="WSH104" s="74"/>
      <c r="WSI104" s="77"/>
      <c r="WSJ104" s="77"/>
      <c r="WSK104" s="11"/>
      <c r="WSQ104" s="73"/>
      <c r="WSR104" s="73"/>
      <c r="WSS104" s="73"/>
      <c r="WST104" s="73"/>
      <c r="WSU104" s="74"/>
      <c r="WSV104" s="74"/>
      <c r="WSW104" s="77"/>
      <c r="WSX104" s="77"/>
      <c r="WSY104" s="11"/>
      <c r="WTE104" s="73"/>
      <c r="WTF104" s="73"/>
      <c r="WTG104" s="73"/>
      <c r="WTH104" s="73"/>
      <c r="WTI104" s="74"/>
      <c r="WTJ104" s="74"/>
      <c r="WTK104" s="77"/>
      <c r="WTL104" s="77"/>
      <c r="WTM104" s="11"/>
      <c r="WTS104" s="73"/>
      <c r="WTT104" s="73"/>
      <c r="WTU104" s="73"/>
      <c r="WTV104" s="73"/>
      <c r="WTW104" s="74"/>
      <c r="WTX104" s="74"/>
      <c r="WTY104" s="77"/>
      <c r="WTZ104" s="77"/>
      <c r="WUA104" s="11"/>
      <c r="WUG104" s="73"/>
      <c r="WUH104" s="73"/>
      <c r="WUI104" s="73"/>
      <c r="WUJ104" s="73"/>
      <c r="WUK104" s="74"/>
      <c r="WUL104" s="74"/>
      <c r="WUM104" s="77"/>
      <c r="WUN104" s="77"/>
      <c r="WUO104" s="11"/>
      <c r="WUU104" s="73"/>
      <c r="WUV104" s="73"/>
      <c r="WUW104" s="73"/>
      <c r="WUX104" s="73"/>
      <c r="WUY104" s="74"/>
      <c r="WUZ104" s="74"/>
      <c r="WVA104" s="77"/>
      <c r="WVB104" s="77"/>
      <c r="WVC104" s="11"/>
      <c r="WVI104" s="73"/>
      <c r="WVJ104" s="73"/>
      <c r="WVK104" s="73"/>
      <c r="WVL104" s="73"/>
      <c r="WVM104" s="74"/>
      <c r="WVN104" s="74"/>
      <c r="WVO104" s="77"/>
      <c r="WVP104" s="77"/>
      <c r="WVQ104" s="11"/>
      <c r="WVW104" s="73"/>
      <c r="WVX104" s="73"/>
      <c r="WVY104" s="73"/>
      <c r="WVZ104" s="73"/>
      <c r="WWA104" s="74"/>
      <c r="WWB104" s="74"/>
      <c r="WWC104" s="77"/>
      <c r="WWD104" s="77"/>
      <c r="WWE104" s="11"/>
      <c r="WWK104" s="73"/>
      <c r="WWL104" s="73"/>
      <c r="WWM104" s="73"/>
      <c r="WWN104" s="73"/>
      <c r="WWO104" s="74"/>
      <c r="WWP104" s="74"/>
      <c r="WWQ104" s="77"/>
      <c r="WWR104" s="77"/>
      <c r="WWS104" s="11"/>
      <c r="WWY104" s="73"/>
      <c r="WWZ104" s="73"/>
      <c r="WXA104" s="73"/>
      <c r="WXB104" s="73"/>
      <c r="WXC104" s="74"/>
      <c r="WXD104" s="74"/>
      <c r="WXE104" s="77"/>
      <c r="WXF104" s="77"/>
      <c r="WXG104" s="11"/>
      <c r="WXM104" s="73"/>
      <c r="WXN104" s="73"/>
      <c r="WXO104" s="73"/>
      <c r="WXP104" s="73"/>
      <c r="WXQ104" s="74"/>
      <c r="WXR104" s="74"/>
      <c r="WXS104" s="77"/>
      <c r="WXT104" s="77"/>
      <c r="WXU104" s="11"/>
      <c r="WYA104" s="73"/>
      <c r="WYB104" s="73"/>
      <c r="WYC104" s="73"/>
      <c r="WYD104" s="73"/>
      <c r="WYE104" s="74"/>
      <c r="WYF104" s="74"/>
      <c r="WYG104" s="77"/>
      <c r="WYH104" s="77"/>
      <c r="WYI104" s="11"/>
      <c r="WYO104" s="73"/>
      <c r="WYP104" s="73"/>
      <c r="WYQ104" s="73"/>
      <c r="WYR104" s="73"/>
      <c r="WYS104" s="74"/>
      <c r="WYT104" s="74"/>
      <c r="WYU104" s="77"/>
      <c r="WYV104" s="77"/>
      <c r="WYW104" s="11"/>
      <c r="WZC104" s="73"/>
      <c r="WZD104" s="73"/>
      <c r="WZE104" s="73"/>
      <c r="WZF104" s="73"/>
      <c r="WZG104" s="74"/>
      <c r="WZH104" s="74"/>
      <c r="WZI104" s="77"/>
      <c r="WZJ104" s="77"/>
      <c r="WZK104" s="11"/>
      <c r="WZQ104" s="73"/>
      <c r="WZR104" s="73"/>
      <c r="WZS104" s="73"/>
      <c r="WZT104" s="73"/>
      <c r="WZU104" s="74"/>
      <c r="WZV104" s="74"/>
      <c r="WZW104" s="77"/>
      <c r="WZX104" s="77"/>
      <c r="WZY104" s="11"/>
      <c r="XAE104" s="73"/>
      <c r="XAF104" s="73"/>
      <c r="XAG104" s="73"/>
      <c r="XAH104" s="73"/>
      <c r="XAI104" s="74"/>
      <c r="XAJ104" s="74"/>
      <c r="XAK104" s="77"/>
      <c r="XAL104" s="77"/>
      <c r="XAM104" s="11"/>
      <c r="XAS104" s="73"/>
      <c r="XAT104" s="73"/>
      <c r="XAU104" s="73"/>
      <c r="XAV104" s="73"/>
      <c r="XAW104" s="74"/>
      <c r="XAX104" s="74"/>
      <c r="XAY104" s="77"/>
      <c r="XAZ104" s="77"/>
      <c r="XBA104" s="11"/>
      <c r="XBG104" s="73"/>
      <c r="XBH104" s="73"/>
      <c r="XBI104" s="73"/>
      <c r="XBJ104" s="73"/>
      <c r="XBK104" s="74"/>
      <c r="XBL104" s="74"/>
      <c r="XBM104" s="77"/>
      <c r="XBN104" s="77"/>
      <c r="XBO104" s="11"/>
      <c r="XBU104" s="73"/>
      <c r="XBV104" s="73"/>
      <c r="XBW104" s="73"/>
      <c r="XBX104" s="73"/>
      <c r="XBY104" s="74"/>
      <c r="XBZ104" s="74"/>
      <c r="XCA104" s="77"/>
      <c r="XCB104" s="77"/>
      <c r="XCC104" s="11"/>
      <c r="XCI104" s="73"/>
      <c r="XCJ104" s="73"/>
      <c r="XCK104" s="73"/>
      <c r="XCL104" s="73"/>
      <c r="XCM104" s="74"/>
      <c r="XCN104" s="74"/>
      <c r="XCO104" s="77"/>
      <c r="XCP104" s="77"/>
      <c r="XCQ104" s="11"/>
      <c r="XCW104" s="73"/>
      <c r="XCX104" s="73"/>
      <c r="XCY104" s="73"/>
      <c r="XCZ104" s="73"/>
      <c r="XDA104" s="74"/>
      <c r="XDB104" s="74"/>
      <c r="XDC104" s="77"/>
      <c r="XDD104" s="77"/>
      <c r="XDE104" s="11"/>
      <c r="XDK104" s="73"/>
      <c r="XDL104" s="73"/>
      <c r="XDM104" s="73"/>
      <c r="XDN104" s="73"/>
      <c r="XDO104" s="74"/>
      <c r="XDP104" s="74"/>
      <c r="XDQ104" s="77"/>
      <c r="XDR104" s="77"/>
      <c r="XDS104" s="11"/>
      <c r="XDY104" s="73"/>
      <c r="XDZ104" s="73"/>
      <c r="XEA104" s="73"/>
      <c r="XEB104" s="73"/>
      <c r="XEC104" s="74"/>
      <c r="XED104" s="74"/>
      <c r="XEE104" s="77"/>
      <c r="XEF104" s="77"/>
      <c r="XEG104" s="11"/>
      <c r="XEM104" s="73"/>
      <c r="XEN104" s="73"/>
      <c r="XEO104" s="73"/>
      <c r="XEP104" s="73"/>
      <c r="XEQ104" s="74"/>
      <c r="XER104" s="74"/>
      <c r="XES104" s="77"/>
      <c r="XET104" s="77"/>
      <c r="XEU104" s="11"/>
      <c r="XFA104" s="73"/>
      <c r="XFB104" s="73"/>
      <c r="XFC104" s="73"/>
      <c r="XFD104" s="73"/>
    </row>
    <row r="105" spans="1:5119 5125:6141 6147:7163 7169:12287 12293:13309 13315:14331 14337:16384" x14ac:dyDescent="0.2">
      <c r="A105" s="73">
        <v>665770</v>
      </c>
      <c r="B105" s="73">
        <f>+_xlfn.XLOOKUP(A105,'[1]padron 2703'!A:A,'[1]padron 2703'!B:B,0)</f>
        <v>610101</v>
      </c>
      <c r="C105" s="73" t="str">
        <f>+_xlfn.XLOOKUP(A105,'[1]padron 2703'!A:A,'[1]padron 2703'!N:N,0)</f>
        <v>7791337009615</v>
      </c>
      <c r="D105" s="73" t="str">
        <f>+_xlfn.XLOOKUP(A105,'[1]padron 2703'!A:A,'[1]padron 2703'!D:D,0)</f>
        <v xml:space="preserve">LAPO LS. CLASICO FLAN VAIN 95X                    </v>
      </c>
      <c r="E105" s="74">
        <f>+_xlfn.XLOOKUP(A105,'[1]padron 2703'!A:A,'[1]padron 2703'!I:I,0)</f>
        <v>1449.633</v>
      </c>
      <c r="F105" s="74" t="s">
        <v>690</v>
      </c>
      <c r="G105" s="77">
        <v>46125</v>
      </c>
      <c r="H105" s="77">
        <v>46142</v>
      </c>
      <c r="O105" s="73"/>
      <c r="P105" s="73"/>
      <c r="Q105" s="73"/>
      <c r="R105" s="73"/>
      <c r="S105" s="74"/>
      <c r="T105" s="74"/>
      <c r="U105" s="77"/>
      <c r="V105" s="77"/>
      <c r="W105" s="11"/>
      <c r="AC105" s="73"/>
      <c r="AD105" s="73"/>
      <c r="AE105" s="73"/>
      <c r="AF105" s="73"/>
      <c r="AG105" s="74"/>
      <c r="AH105" s="74"/>
      <c r="AI105" s="77"/>
      <c r="AJ105" s="77"/>
      <c r="AK105" s="11"/>
      <c r="AQ105" s="73"/>
      <c r="AR105" s="73"/>
      <c r="AS105" s="73"/>
      <c r="AT105" s="73"/>
      <c r="AU105" s="74"/>
      <c r="AV105" s="74"/>
      <c r="AW105" s="77"/>
      <c r="AX105" s="77"/>
      <c r="AY105" s="11"/>
      <c r="BE105" s="73"/>
      <c r="BF105" s="73"/>
      <c r="BG105" s="73"/>
      <c r="BH105" s="73"/>
      <c r="BI105" s="74"/>
      <c r="BJ105" s="74"/>
      <c r="BK105" s="77"/>
      <c r="BL105" s="77"/>
      <c r="BM105" s="11"/>
      <c r="BS105" s="73"/>
      <c r="BT105" s="73"/>
      <c r="BU105" s="73"/>
      <c r="BV105" s="73"/>
      <c r="BW105" s="74"/>
      <c r="BX105" s="74"/>
      <c r="BY105" s="77"/>
      <c r="BZ105" s="77"/>
      <c r="CA105" s="11"/>
      <c r="CG105" s="73"/>
      <c r="CH105" s="73"/>
      <c r="CI105" s="73"/>
      <c r="CJ105" s="73"/>
      <c r="CK105" s="74"/>
      <c r="CL105" s="74"/>
      <c r="CM105" s="77"/>
      <c r="CN105" s="77"/>
      <c r="CO105" s="11"/>
      <c r="CU105" s="73"/>
      <c r="CV105" s="73"/>
      <c r="CW105" s="73"/>
      <c r="CX105" s="73"/>
      <c r="CY105" s="74"/>
      <c r="CZ105" s="74"/>
      <c r="DA105" s="77"/>
      <c r="DB105" s="77"/>
      <c r="DC105" s="11"/>
      <c r="DI105" s="73"/>
      <c r="DJ105" s="73"/>
      <c r="DK105" s="73"/>
      <c r="DL105" s="73"/>
      <c r="DM105" s="74"/>
      <c r="DN105" s="74"/>
      <c r="DO105" s="77"/>
      <c r="DP105" s="77"/>
      <c r="DQ105" s="11"/>
      <c r="DW105" s="73"/>
      <c r="DX105" s="73"/>
      <c r="DY105" s="73"/>
      <c r="DZ105" s="73"/>
      <c r="EA105" s="74"/>
      <c r="EB105" s="74"/>
      <c r="EC105" s="77"/>
      <c r="ED105" s="77"/>
      <c r="EE105" s="11"/>
      <c r="EK105" s="73"/>
      <c r="EL105" s="73"/>
      <c r="EM105" s="73"/>
      <c r="EN105" s="73"/>
      <c r="EO105" s="74"/>
      <c r="EP105" s="74"/>
      <c r="EQ105" s="77"/>
      <c r="ER105" s="77"/>
      <c r="ES105" s="11"/>
      <c r="EY105" s="73"/>
      <c r="EZ105" s="73"/>
      <c r="FA105" s="73"/>
      <c r="FB105" s="73"/>
      <c r="FC105" s="74"/>
      <c r="FD105" s="74"/>
      <c r="FE105" s="77"/>
      <c r="FF105" s="77"/>
      <c r="FG105" s="11"/>
      <c r="FM105" s="73"/>
      <c r="FN105" s="73"/>
      <c r="FO105" s="73"/>
      <c r="FP105" s="73"/>
      <c r="FQ105" s="74"/>
      <c r="FR105" s="74"/>
      <c r="FS105" s="77"/>
      <c r="FT105" s="77"/>
      <c r="FU105" s="11"/>
      <c r="GA105" s="73"/>
      <c r="GB105" s="73"/>
      <c r="GC105" s="73"/>
      <c r="GD105" s="73"/>
      <c r="GE105" s="74"/>
      <c r="GF105" s="74"/>
      <c r="GG105" s="77"/>
      <c r="GH105" s="77"/>
      <c r="GI105" s="11"/>
      <c r="GO105" s="73"/>
      <c r="GP105" s="73"/>
      <c r="GQ105" s="73"/>
      <c r="GR105" s="73"/>
      <c r="GS105" s="74"/>
      <c r="GT105" s="74"/>
      <c r="GU105" s="77"/>
      <c r="GV105" s="77"/>
      <c r="GW105" s="11"/>
      <c r="HC105" s="73"/>
      <c r="HD105" s="73"/>
      <c r="HE105" s="73"/>
      <c r="HF105" s="73"/>
      <c r="HG105" s="74"/>
      <c r="HH105" s="74"/>
      <c r="HI105" s="77"/>
      <c r="HJ105" s="77"/>
      <c r="HK105" s="11"/>
      <c r="HQ105" s="73"/>
      <c r="HR105" s="73"/>
      <c r="HS105" s="73"/>
      <c r="HT105" s="73"/>
      <c r="HU105" s="74"/>
      <c r="HV105" s="74"/>
      <c r="HW105" s="77"/>
      <c r="HX105" s="77"/>
      <c r="HY105" s="11"/>
      <c r="IE105" s="73"/>
      <c r="IF105" s="73"/>
      <c r="IG105" s="73"/>
      <c r="IH105" s="73"/>
      <c r="II105" s="74"/>
      <c r="IJ105" s="74"/>
      <c r="IK105" s="77"/>
      <c r="IL105" s="77"/>
      <c r="IM105" s="11"/>
      <c r="IS105" s="73"/>
      <c r="IT105" s="73"/>
      <c r="IU105" s="73"/>
      <c r="IV105" s="73"/>
      <c r="IW105" s="74"/>
      <c r="IX105" s="74"/>
      <c r="IY105" s="77"/>
      <c r="IZ105" s="77"/>
      <c r="JA105" s="11"/>
      <c r="JG105" s="73"/>
      <c r="JH105" s="73"/>
      <c r="JI105" s="73"/>
      <c r="JJ105" s="73"/>
      <c r="JK105" s="74"/>
      <c r="JL105" s="74"/>
      <c r="JM105" s="77"/>
      <c r="JN105" s="77"/>
      <c r="JO105" s="11"/>
      <c r="JU105" s="73"/>
      <c r="JV105" s="73"/>
      <c r="JW105" s="73"/>
      <c r="JX105" s="73"/>
      <c r="JY105" s="74"/>
      <c r="JZ105" s="74"/>
      <c r="KA105" s="77"/>
      <c r="KB105" s="77"/>
      <c r="KC105" s="11"/>
      <c r="KI105" s="73"/>
      <c r="KJ105" s="73"/>
      <c r="KK105" s="73"/>
      <c r="KL105" s="73"/>
      <c r="KM105" s="74"/>
      <c r="KN105" s="74"/>
      <c r="KO105" s="77"/>
      <c r="KP105" s="77"/>
      <c r="KQ105" s="11"/>
      <c r="KW105" s="73"/>
      <c r="KX105" s="73"/>
      <c r="KY105" s="73"/>
      <c r="KZ105" s="73"/>
      <c r="LA105" s="74"/>
      <c r="LB105" s="74"/>
      <c r="LC105" s="77"/>
      <c r="LD105" s="77"/>
      <c r="LE105" s="11"/>
      <c r="LK105" s="73"/>
      <c r="LL105" s="73"/>
      <c r="LM105" s="73"/>
      <c r="LN105" s="73"/>
      <c r="LO105" s="74"/>
      <c r="LP105" s="74"/>
      <c r="LQ105" s="77"/>
      <c r="LR105" s="77"/>
      <c r="LS105" s="11"/>
      <c r="LY105" s="73"/>
      <c r="LZ105" s="73"/>
      <c r="MA105" s="73"/>
      <c r="MB105" s="73"/>
      <c r="MC105" s="74"/>
      <c r="MD105" s="74"/>
      <c r="ME105" s="77"/>
      <c r="MF105" s="77"/>
      <c r="MG105" s="11"/>
      <c r="MM105" s="73"/>
      <c r="MN105" s="73"/>
      <c r="MO105" s="73"/>
      <c r="MP105" s="73"/>
      <c r="MQ105" s="74"/>
      <c r="MR105" s="74"/>
      <c r="MS105" s="77"/>
      <c r="MT105" s="77"/>
      <c r="MU105" s="11"/>
      <c r="NA105" s="73"/>
      <c r="NB105" s="73"/>
      <c r="NC105" s="73"/>
      <c r="ND105" s="73"/>
      <c r="NE105" s="74"/>
      <c r="NF105" s="74"/>
      <c r="NG105" s="77"/>
      <c r="NH105" s="77"/>
      <c r="NI105" s="11"/>
      <c r="NO105" s="73"/>
      <c r="NP105" s="73"/>
      <c r="NQ105" s="73"/>
      <c r="NR105" s="73"/>
      <c r="NS105" s="74"/>
      <c r="NT105" s="74"/>
      <c r="NU105" s="77"/>
      <c r="NV105" s="77"/>
      <c r="NW105" s="11"/>
      <c r="OC105" s="73"/>
      <c r="OD105" s="73"/>
      <c r="OE105" s="73"/>
      <c r="OF105" s="73"/>
      <c r="OG105" s="74"/>
      <c r="OH105" s="74"/>
      <c r="OI105" s="77"/>
      <c r="OJ105" s="77"/>
      <c r="OK105" s="11"/>
      <c r="OQ105" s="73"/>
      <c r="OR105" s="73"/>
      <c r="OS105" s="73"/>
      <c r="OT105" s="73"/>
      <c r="OU105" s="74"/>
      <c r="OV105" s="74"/>
      <c r="OW105" s="77"/>
      <c r="OX105" s="77"/>
      <c r="OY105" s="11"/>
      <c r="PE105" s="73"/>
      <c r="PF105" s="73"/>
      <c r="PG105" s="73"/>
      <c r="PH105" s="73"/>
      <c r="PI105" s="74"/>
      <c r="PJ105" s="74"/>
      <c r="PK105" s="77"/>
      <c r="PL105" s="77"/>
      <c r="PM105" s="11"/>
      <c r="PS105" s="73"/>
      <c r="PT105" s="73"/>
      <c r="PU105" s="73"/>
      <c r="PV105" s="73"/>
      <c r="PW105" s="74"/>
      <c r="PX105" s="74"/>
      <c r="PY105" s="77"/>
      <c r="PZ105" s="77"/>
      <c r="QA105" s="11"/>
      <c r="QG105" s="73"/>
      <c r="QH105" s="73"/>
      <c r="QI105" s="73"/>
      <c r="QJ105" s="73"/>
      <c r="QK105" s="74"/>
      <c r="QL105" s="74"/>
      <c r="QM105" s="77"/>
      <c r="QN105" s="77"/>
      <c r="QO105" s="11"/>
      <c r="QU105" s="73"/>
      <c r="QV105" s="73"/>
      <c r="QW105" s="73"/>
      <c r="QX105" s="73"/>
      <c r="QY105" s="74"/>
      <c r="QZ105" s="74"/>
      <c r="RA105" s="77"/>
      <c r="RB105" s="77"/>
      <c r="RC105" s="11"/>
      <c r="RI105" s="73"/>
      <c r="RJ105" s="73"/>
      <c r="RK105" s="73"/>
      <c r="RL105" s="73"/>
      <c r="RM105" s="74"/>
      <c r="RN105" s="74"/>
      <c r="RO105" s="77"/>
      <c r="RP105" s="77"/>
      <c r="RQ105" s="11"/>
      <c r="RW105" s="73"/>
      <c r="RX105" s="73"/>
      <c r="RY105" s="73"/>
      <c r="RZ105" s="73"/>
      <c r="SA105" s="74"/>
      <c r="SB105" s="74"/>
      <c r="SC105" s="77"/>
      <c r="SD105" s="77"/>
      <c r="SE105" s="11"/>
      <c r="SK105" s="73"/>
      <c r="SL105" s="73"/>
      <c r="SM105" s="73"/>
      <c r="SN105" s="73"/>
      <c r="SO105" s="74"/>
      <c r="SP105" s="74"/>
      <c r="SQ105" s="77"/>
      <c r="SR105" s="77"/>
      <c r="SS105" s="11"/>
      <c r="SY105" s="73"/>
      <c r="SZ105" s="73"/>
      <c r="TA105" s="73"/>
      <c r="TB105" s="73"/>
      <c r="TC105" s="74"/>
      <c r="TD105" s="74"/>
      <c r="TE105" s="77"/>
      <c r="TF105" s="77"/>
      <c r="TG105" s="11"/>
      <c r="TM105" s="73"/>
      <c r="TN105" s="73"/>
      <c r="TO105" s="73"/>
      <c r="TP105" s="73"/>
      <c r="TQ105" s="74"/>
      <c r="TR105" s="74"/>
      <c r="TS105" s="77"/>
      <c r="TT105" s="77"/>
      <c r="TU105" s="11"/>
      <c r="UA105" s="73"/>
      <c r="UB105" s="73"/>
      <c r="UC105" s="73"/>
      <c r="UD105" s="73"/>
      <c r="UE105" s="74"/>
      <c r="UF105" s="74"/>
      <c r="UG105" s="77"/>
      <c r="UH105" s="77"/>
      <c r="UI105" s="11"/>
      <c r="UO105" s="73"/>
      <c r="UP105" s="73"/>
      <c r="UQ105" s="73"/>
      <c r="UR105" s="73"/>
      <c r="US105" s="74"/>
      <c r="UT105" s="74"/>
      <c r="UU105" s="77"/>
      <c r="UV105" s="77"/>
      <c r="UW105" s="11"/>
      <c r="VC105" s="73"/>
      <c r="VD105" s="73"/>
      <c r="VE105" s="73"/>
      <c r="VF105" s="73"/>
      <c r="VG105" s="74"/>
      <c r="VH105" s="74"/>
      <c r="VI105" s="77"/>
      <c r="VJ105" s="77"/>
      <c r="VK105" s="11"/>
      <c r="VQ105" s="73"/>
      <c r="VR105" s="73"/>
      <c r="VS105" s="73"/>
      <c r="VT105" s="73"/>
      <c r="VU105" s="74"/>
      <c r="VV105" s="74"/>
      <c r="VW105" s="77"/>
      <c r="VX105" s="77"/>
      <c r="VY105" s="11"/>
      <c r="WE105" s="73"/>
      <c r="WF105" s="73"/>
      <c r="WG105" s="73"/>
      <c r="WH105" s="73"/>
      <c r="WI105" s="74"/>
      <c r="WJ105" s="74"/>
      <c r="WK105" s="77"/>
      <c r="WL105" s="77"/>
      <c r="WM105" s="11"/>
      <c r="WS105" s="73"/>
      <c r="WT105" s="73"/>
      <c r="WU105" s="73"/>
      <c r="WV105" s="73"/>
      <c r="WW105" s="74"/>
      <c r="WX105" s="74"/>
      <c r="WY105" s="77"/>
      <c r="WZ105" s="77"/>
      <c r="XA105" s="11"/>
      <c r="XG105" s="73"/>
      <c r="XH105" s="73"/>
      <c r="XI105" s="73"/>
      <c r="XJ105" s="73"/>
      <c r="XK105" s="74"/>
      <c r="XL105" s="74"/>
      <c r="XM105" s="77"/>
      <c r="XN105" s="77"/>
      <c r="XO105" s="11"/>
      <c r="XU105" s="73"/>
      <c r="XV105" s="73"/>
      <c r="XW105" s="73"/>
      <c r="XX105" s="73"/>
      <c r="XY105" s="74"/>
      <c r="XZ105" s="74"/>
      <c r="YA105" s="77"/>
      <c r="YB105" s="77"/>
      <c r="YC105" s="11"/>
      <c r="YI105" s="73"/>
      <c r="YJ105" s="73"/>
      <c r="YK105" s="73"/>
      <c r="YL105" s="73"/>
      <c r="YM105" s="74"/>
      <c r="YN105" s="74"/>
      <c r="YO105" s="77"/>
      <c r="YP105" s="77"/>
      <c r="YQ105" s="11"/>
      <c r="YW105" s="73"/>
      <c r="YX105" s="73"/>
      <c r="YY105" s="73"/>
      <c r="YZ105" s="73"/>
      <c r="ZA105" s="74"/>
      <c r="ZB105" s="74"/>
      <c r="ZC105" s="77"/>
      <c r="ZD105" s="77"/>
      <c r="ZE105" s="11"/>
      <c r="ZK105" s="73"/>
      <c r="ZL105" s="73"/>
      <c r="ZM105" s="73"/>
      <c r="ZN105" s="73"/>
      <c r="ZO105" s="74"/>
      <c r="ZP105" s="74"/>
      <c r="ZQ105" s="77"/>
      <c r="ZR105" s="77"/>
      <c r="ZS105" s="11"/>
      <c r="ZY105" s="73"/>
      <c r="ZZ105" s="73"/>
      <c r="AAA105" s="73"/>
      <c r="AAB105" s="73"/>
      <c r="AAC105" s="74"/>
      <c r="AAD105" s="74"/>
      <c r="AAE105" s="77"/>
      <c r="AAF105" s="77"/>
      <c r="AAG105" s="11"/>
      <c r="AAM105" s="73"/>
      <c r="AAN105" s="73"/>
      <c r="AAO105" s="73"/>
      <c r="AAP105" s="73"/>
      <c r="AAQ105" s="74"/>
      <c r="AAR105" s="74"/>
      <c r="AAS105" s="77"/>
      <c r="AAT105" s="77"/>
      <c r="AAU105" s="11"/>
      <c r="ABA105" s="73"/>
      <c r="ABB105" s="73"/>
      <c r="ABC105" s="73"/>
      <c r="ABD105" s="73"/>
      <c r="ABE105" s="74"/>
      <c r="ABF105" s="74"/>
      <c r="ABG105" s="77"/>
      <c r="ABH105" s="77"/>
      <c r="ABI105" s="11"/>
      <c r="ABO105" s="73"/>
      <c r="ABP105" s="73"/>
      <c r="ABQ105" s="73"/>
      <c r="ABR105" s="73"/>
      <c r="ABS105" s="74"/>
      <c r="ABT105" s="74"/>
      <c r="ABU105" s="77"/>
      <c r="ABV105" s="77"/>
      <c r="ABW105" s="11"/>
      <c r="ACC105" s="73"/>
      <c r="ACD105" s="73"/>
      <c r="ACE105" s="73"/>
      <c r="ACF105" s="73"/>
      <c r="ACG105" s="74"/>
      <c r="ACH105" s="74"/>
      <c r="ACI105" s="77"/>
      <c r="ACJ105" s="77"/>
      <c r="ACK105" s="11"/>
      <c r="ACQ105" s="73"/>
      <c r="ACR105" s="73"/>
      <c r="ACS105" s="73"/>
      <c r="ACT105" s="73"/>
      <c r="ACU105" s="74"/>
      <c r="ACV105" s="74"/>
      <c r="ACW105" s="77"/>
      <c r="ACX105" s="77"/>
      <c r="ACY105" s="11"/>
      <c r="ADE105" s="73"/>
      <c r="ADF105" s="73"/>
      <c r="ADG105" s="73"/>
      <c r="ADH105" s="73"/>
      <c r="ADI105" s="74"/>
      <c r="ADJ105" s="74"/>
      <c r="ADK105" s="77"/>
      <c r="ADL105" s="77"/>
      <c r="ADM105" s="11"/>
      <c r="ADS105" s="73"/>
      <c r="ADT105" s="73"/>
      <c r="ADU105" s="73"/>
      <c r="ADV105" s="73"/>
      <c r="ADW105" s="74"/>
      <c r="ADX105" s="74"/>
      <c r="ADY105" s="77"/>
      <c r="ADZ105" s="77"/>
      <c r="AEA105" s="11"/>
      <c r="AEG105" s="73"/>
      <c r="AEH105" s="73"/>
      <c r="AEI105" s="73"/>
      <c r="AEJ105" s="73"/>
      <c r="AEK105" s="74"/>
      <c r="AEL105" s="74"/>
      <c r="AEM105" s="77"/>
      <c r="AEN105" s="77"/>
      <c r="AEO105" s="11"/>
      <c r="AEU105" s="73"/>
      <c r="AEV105" s="73"/>
      <c r="AEW105" s="73"/>
      <c r="AEX105" s="73"/>
      <c r="AEY105" s="74"/>
      <c r="AEZ105" s="74"/>
      <c r="AFA105" s="77"/>
      <c r="AFB105" s="77"/>
      <c r="AFC105" s="11"/>
      <c r="AFI105" s="73"/>
      <c r="AFJ105" s="73"/>
      <c r="AFK105" s="73"/>
      <c r="AFL105" s="73"/>
      <c r="AFM105" s="74"/>
      <c r="AFN105" s="74"/>
      <c r="AFO105" s="77"/>
      <c r="AFP105" s="77"/>
      <c r="AFQ105" s="11"/>
      <c r="AFW105" s="73"/>
      <c r="AFX105" s="73"/>
      <c r="AFY105" s="73"/>
      <c r="AFZ105" s="73"/>
      <c r="AGA105" s="74"/>
      <c r="AGB105" s="74"/>
      <c r="AGC105" s="77"/>
      <c r="AGD105" s="77"/>
      <c r="AGE105" s="11"/>
      <c r="AGK105" s="73"/>
      <c r="AGL105" s="73"/>
      <c r="AGM105" s="73"/>
      <c r="AGN105" s="73"/>
      <c r="AGO105" s="74"/>
      <c r="AGP105" s="74"/>
      <c r="AGQ105" s="77"/>
      <c r="AGR105" s="77"/>
      <c r="AGS105" s="11"/>
      <c r="AGY105" s="73"/>
      <c r="AGZ105" s="73"/>
      <c r="AHA105" s="73"/>
      <c r="AHB105" s="73"/>
      <c r="AHC105" s="74"/>
      <c r="AHD105" s="74"/>
      <c r="AHE105" s="77"/>
      <c r="AHF105" s="77"/>
      <c r="AHG105" s="11"/>
      <c r="AHM105" s="73"/>
      <c r="AHN105" s="73"/>
      <c r="AHO105" s="73"/>
      <c r="AHP105" s="73"/>
      <c r="AHQ105" s="74"/>
      <c r="AHR105" s="74"/>
      <c r="AHS105" s="77"/>
      <c r="AHT105" s="77"/>
      <c r="AHU105" s="11"/>
      <c r="AIA105" s="73"/>
      <c r="AIB105" s="73"/>
      <c r="AIC105" s="73"/>
      <c r="AID105" s="73"/>
      <c r="AIE105" s="74"/>
      <c r="AIF105" s="74"/>
      <c r="AIG105" s="77"/>
      <c r="AIH105" s="77"/>
      <c r="AII105" s="11"/>
      <c r="AIO105" s="73"/>
      <c r="AIP105" s="73"/>
      <c r="AIQ105" s="73"/>
      <c r="AIR105" s="73"/>
      <c r="AIS105" s="74"/>
      <c r="AIT105" s="74"/>
      <c r="AIU105" s="77"/>
      <c r="AIV105" s="77"/>
      <c r="AIW105" s="11"/>
      <c r="AJC105" s="73"/>
      <c r="AJD105" s="73"/>
      <c r="AJE105" s="73"/>
      <c r="AJF105" s="73"/>
      <c r="AJG105" s="74"/>
      <c r="AJH105" s="74"/>
      <c r="AJI105" s="77"/>
      <c r="AJJ105" s="77"/>
      <c r="AJK105" s="11"/>
      <c r="AJQ105" s="73"/>
      <c r="AJR105" s="73"/>
      <c r="AJS105" s="73"/>
      <c r="AJT105" s="73"/>
      <c r="AJU105" s="74"/>
      <c r="AJV105" s="74"/>
      <c r="AJW105" s="77"/>
      <c r="AJX105" s="77"/>
      <c r="AJY105" s="11"/>
      <c r="AKE105" s="73"/>
      <c r="AKF105" s="73"/>
      <c r="AKG105" s="73"/>
      <c r="AKH105" s="73"/>
      <c r="AKI105" s="74"/>
      <c r="AKJ105" s="74"/>
      <c r="AKK105" s="77"/>
      <c r="AKL105" s="77"/>
      <c r="AKM105" s="11"/>
      <c r="AKS105" s="73"/>
      <c r="AKT105" s="73"/>
      <c r="AKU105" s="73"/>
      <c r="AKV105" s="73"/>
      <c r="AKW105" s="74"/>
      <c r="AKX105" s="74"/>
      <c r="AKY105" s="77"/>
      <c r="AKZ105" s="77"/>
      <c r="ALA105" s="11"/>
      <c r="ALG105" s="73"/>
      <c r="ALH105" s="73"/>
      <c r="ALI105" s="73"/>
      <c r="ALJ105" s="73"/>
      <c r="ALK105" s="74"/>
      <c r="ALL105" s="74"/>
      <c r="ALM105" s="77"/>
      <c r="ALN105" s="77"/>
      <c r="ALO105" s="11"/>
      <c r="ALU105" s="73"/>
      <c r="ALV105" s="73"/>
      <c r="ALW105" s="73"/>
      <c r="ALX105" s="73"/>
      <c r="ALY105" s="74"/>
      <c r="ALZ105" s="74"/>
      <c r="AMA105" s="77"/>
      <c r="AMB105" s="77"/>
      <c r="AMC105" s="11"/>
      <c r="AMI105" s="73"/>
      <c r="AMJ105" s="73"/>
      <c r="AMK105" s="73"/>
      <c r="AML105" s="73"/>
      <c r="AMM105" s="74"/>
      <c r="AMN105" s="74"/>
      <c r="AMO105" s="77"/>
      <c r="AMP105" s="77"/>
      <c r="AMQ105" s="11"/>
      <c r="AMW105" s="73"/>
      <c r="AMX105" s="73"/>
      <c r="AMY105" s="73"/>
      <c r="AMZ105" s="73"/>
      <c r="ANA105" s="74"/>
      <c r="ANB105" s="74"/>
      <c r="ANC105" s="77"/>
      <c r="AND105" s="77"/>
      <c r="ANE105" s="11"/>
      <c r="ANK105" s="73"/>
      <c r="ANL105" s="73"/>
      <c r="ANM105" s="73"/>
      <c r="ANN105" s="73"/>
      <c r="ANO105" s="74"/>
      <c r="ANP105" s="74"/>
      <c r="ANQ105" s="77"/>
      <c r="ANR105" s="77"/>
      <c r="ANS105" s="11"/>
      <c r="ANY105" s="73"/>
      <c r="ANZ105" s="73"/>
      <c r="AOA105" s="73"/>
      <c r="AOB105" s="73"/>
      <c r="AOC105" s="74"/>
      <c r="AOD105" s="74"/>
      <c r="AOE105" s="77"/>
      <c r="AOF105" s="77"/>
      <c r="AOG105" s="11"/>
      <c r="AOM105" s="73"/>
      <c r="AON105" s="73"/>
      <c r="AOO105" s="73"/>
      <c r="AOP105" s="73"/>
      <c r="AOQ105" s="74"/>
      <c r="AOR105" s="74"/>
      <c r="AOS105" s="77"/>
      <c r="AOT105" s="77"/>
      <c r="AOU105" s="11"/>
      <c r="APA105" s="73"/>
      <c r="APB105" s="73"/>
      <c r="APC105" s="73"/>
      <c r="APD105" s="73"/>
      <c r="APE105" s="74"/>
      <c r="APF105" s="74"/>
      <c r="APG105" s="77"/>
      <c r="APH105" s="77"/>
      <c r="API105" s="11"/>
      <c r="APO105" s="73"/>
      <c r="APP105" s="73"/>
      <c r="APQ105" s="73"/>
      <c r="APR105" s="73"/>
      <c r="APS105" s="74"/>
      <c r="APT105" s="74"/>
      <c r="APU105" s="77"/>
      <c r="APV105" s="77"/>
      <c r="APW105" s="11"/>
      <c r="AQC105" s="73"/>
      <c r="AQD105" s="73"/>
      <c r="AQE105" s="73"/>
      <c r="AQF105" s="73"/>
      <c r="AQG105" s="74"/>
      <c r="AQH105" s="74"/>
      <c r="AQI105" s="77"/>
      <c r="AQJ105" s="77"/>
      <c r="AQK105" s="11"/>
      <c r="AQQ105" s="73"/>
      <c r="AQR105" s="73"/>
      <c r="AQS105" s="73"/>
      <c r="AQT105" s="73"/>
      <c r="AQU105" s="74"/>
      <c r="AQV105" s="74"/>
      <c r="AQW105" s="77"/>
      <c r="AQX105" s="77"/>
      <c r="AQY105" s="11"/>
      <c r="ARE105" s="73"/>
      <c r="ARF105" s="73"/>
      <c r="ARG105" s="73"/>
      <c r="ARH105" s="73"/>
      <c r="ARI105" s="74"/>
      <c r="ARJ105" s="74"/>
      <c r="ARK105" s="77"/>
      <c r="ARL105" s="77"/>
      <c r="ARM105" s="11"/>
      <c r="ARS105" s="73"/>
      <c r="ART105" s="73"/>
      <c r="ARU105" s="73"/>
      <c r="ARV105" s="73"/>
      <c r="ARW105" s="74"/>
      <c r="ARX105" s="74"/>
      <c r="ARY105" s="77"/>
      <c r="ARZ105" s="77"/>
      <c r="ASA105" s="11"/>
      <c r="ASG105" s="73"/>
      <c r="ASH105" s="73"/>
      <c r="ASI105" s="73"/>
      <c r="ASJ105" s="73"/>
      <c r="ASK105" s="74"/>
      <c r="ASL105" s="74"/>
      <c r="ASM105" s="77"/>
      <c r="ASN105" s="77"/>
      <c r="ASO105" s="11"/>
      <c r="ASU105" s="73"/>
      <c r="ASV105" s="73"/>
      <c r="ASW105" s="73"/>
      <c r="ASX105" s="73"/>
      <c r="ASY105" s="74"/>
      <c r="ASZ105" s="74"/>
      <c r="ATA105" s="77"/>
      <c r="ATB105" s="77"/>
      <c r="ATC105" s="11"/>
      <c r="ATI105" s="73"/>
      <c r="ATJ105" s="73"/>
      <c r="ATK105" s="73"/>
      <c r="ATL105" s="73"/>
      <c r="ATM105" s="74"/>
      <c r="ATN105" s="74"/>
      <c r="ATO105" s="77"/>
      <c r="ATP105" s="77"/>
      <c r="ATQ105" s="11"/>
      <c r="ATW105" s="73"/>
      <c r="ATX105" s="73"/>
      <c r="ATY105" s="73"/>
      <c r="ATZ105" s="73"/>
      <c r="AUA105" s="74"/>
      <c r="AUB105" s="74"/>
      <c r="AUC105" s="77"/>
      <c r="AUD105" s="77"/>
      <c r="AUE105" s="11"/>
      <c r="AUK105" s="73"/>
      <c r="AUL105" s="73"/>
      <c r="AUM105" s="73"/>
      <c r="AUN105" s="73"/>
      <c r="AUO105" s="74"/>
      <c r="AUP105" s="74"/>
      <c r="AUQ105" s="77"/>
      <c r="AUR105" s="77"/>
      <c r="AUS105" s="11"/>
      <c r="AUY105" s="73"/>
      <c r="AUZ105" s="73"/>
      <c r="AVA105" s="73"/>
      <c r="AVB105" s="73"/>
      <c r="AVC105" s="74"/>
      <c r="AVD105" s="74"/>
      <c r="AVE105" s="77"/>
      <c r="AVF105" s="77"/>
      <c r="AVG105" s="11"/>
      <c r="AVM105" s="73"/>
      <c r="AVN105" s="73"/>
      <c r="AVO105" s="73"/>
      <c r="AVP105" s="73"/>
      <c r="AVQ105" s="74"/>
      <c r="AVR105" s="74"/>
      <c r="AVS105" s="77"/>
      <c r="AVT105" s="77"/>
      <c r="AVU105" s="11"/>
      <c r="AWA105" s="73"/>
      <c r="AWB105" s="73"/>
      <c r="AWC105" s="73"/>
      <c r="AWD105" s="73"/>
      <c r="AWE105" s="74"/>
      <c r="AWF105" s="74"/>
      <c r="AWG105" s="77"/>
      <c r="AWH105" s="77"/>
      <c r="AWI105" s="11"/>
      <c r="AWO105" s="73"/>
      <c r="AWP105" s="73"/>
      <c r="AWQ105" s="73"/>
      <c r="AWR105" s="73"/>
      <c r="AWS105" s="74"/>
      <c r="AWT105" s="74"/>
      <c r="AWU105" s="77"/>
      <c r="AWV105" s="77"/>
      <c r="AWW105" s="11"/>
      <c r="AXC105" s="73"/>
      <c r="AXD105" s="73"/>
      <c r="AXE105" s="73"/>
      <c r="AXF105" s="73"/>
      <c r="AXG105" s="74"/>
      <c r="AXH105" s="74"/>
      <c r="AXI105" s="77"/>
      <c r="AXJ105" s="77"/>
      <c r="AXK105" s="11"/>
      <c r="AXQ105" s="73"/>
      <c r="AXR105" s="73"/>
      <c r="AXS105" s="73"/>
      <c r="AXT105" s="73"/>
      <c r="AXU105" s="74"/>
      <c r="AXV105" s="74"/>
      <c r="AXW105" s="77"/>
      <c r="AXX105" s="77"/>
      <c r="AXY105" s="11"/>
      <c r="AYE105" s="73"/>
      <c r="AYF105" s="73"/>
      <c r="AYG105" s="73"/>
      <c r="AYH105" s="73"/>
      <c r="AYI105" s="74"/>
      <c r="AYJ105" s="74"/>
      <c r="AYK105" s="77"/>
      <c r="AYL105" s="77"/>
      <c r="AYM105" s="11"/>
      <c r="AYS105" s="73"/>
      <c r="AYT105" s="73"/>
      <c r="AYU105" s="73"/>
      <c r="AYV105" s="73"/>
      <c r="AYW105" s="74"/>
      <c r="AYX105" s="74"/>
      <c r="AYY105" s="77"/>
      <c r="AYZ105" s="77"/>
      <c r="AZA105" s="11"/>
      <c r="AZG105" s="73"/>
      <c r="AZH105" s="73"/>
      <c r="AZI105" s="73"/>
      <c r="AZJ105" s="73"/>
      <c r="AZK105" s="74"/>
      <c r="AZL105" s="74"/>
      <c r="AZM105" s="77"/>
      <c r="AZN105" s="77"/>
      <c r="AZO105" s="11"/>
      <c r="AZU105" s="73"/>
      <c r="AZV105" s="73"/>
      <c r="AZW105" s="73"/>
      <c r="AZX105" s="73"/>
      <c r="AZY105" s="74"/>
      <c r="AZZ105" s="74"/>
      <c r="BAA105" s="77"/>
      <c r="BAB105" s="77"/>
      <c r="BAC105" s="11"/>
      <c r="BAI105" s="73"/>
      <c r="BAJ105" s="73"/>
      <c r="BAK105" s="73"/>
      <c r="BAL105" s="73"/>
      <c r="BAM105" s="74"/>
      <c r="BAN105" s="74"/>
      <c r="BAO105" s="77"/>
      <c r="BAP105" s="77"/>
      <c r="BAQ105" s="11"/>
      <c r="BAW105" s="73"/>
      <c r="BAX105" s="73"/>
      <c r="BAY105" s="73"/>
      <c r="BAZ105" s="73"/>
      <c r="BBA105" s="74"/>
      <c r="BBB105" s="74"/>
      <c r="BBC105" s="77"/>
      <c r="BBD105" s="77"/>
      <c r="BBE105" s="11"/>
      <c r="BBK105" s="73"/>
      <c r="BBL105" s="73"/>
      <c r="BBM105" s="73"/>
      <c r="BBN105" s="73"/>
      <c r="BBO105" s="74"/>
      <c r="BBP105" s="74"/>
      <c r="BBQ105" s="77"/>
      <c r="BBR105" s="77"/>
      <c r="BBS105" s="11"/>
      <c r="BBY105" s="73"/>
      <c r="BBZ105" s="73"/>
      <c r="BCA105" s="73"/>
      <c r="BCB105" s="73"/>
      <c r="BCC105" s="74"/>
      <c r="BCD105" s="74"/>
      <c r="BCE105" s="77"/>
      <c r="BCF105" s="77"/>
      <c r="BCG105" s="11"/>
      <c r="BCM105" s="73"/>
      <c r="BCN105" s="73"/>
      <c r="BCO105" s="73"/>
      <c r="BCP105" s="73"/>
      <c r="BCQ105" s="74"/>
      <c r="BCR105" s="74"/>
      <c r="BCS105" s="77"/>
      <c r="BCT105" s="77"/>
      <c r="BCU105" s="11"/>
      <c r="BDA105" s="73"/>
      <c r="BDB105" s="73"/>
      <c r="BDC105" s="73"/>
      <c r="BDD105" s="73"/>
      <c r="BDE105" s="74"/>
      <c r="BDF105" s="74"/>
      <c r="BDG105" s="77"/>
      <c r="BDH105" s="77"/>
      <c r="BDI105" s="11"/>
      <c r="BDO105" s="73"/>
      <c r="BDP105" s="73"/>
      <c r="BDQ105" s="73"/>
      <c r="BDR105" s="73"/>
      <c r="BDS105" s="74"/>
      <c r="BDT105" s="74"/>
      <c r="BDU105" s="77"/>
      <c r="BDV105" s="77"/>
      <c r="BDW105" s="11"/>
      <c r="BEC105" s="73"/>
      <c r="BED105" s="73"/>
      <c r="BEE105" s="73"/>
      <c r="BEF105" s="73"/>
      <c r="BEG105" s="74"/>
      <c r="BEH105" s="74"/>
      <c r="BEI105" s="77"/>
      <c r="BEJ105" s="77"/>
      <c r="BEK105" s="11"/>
      <c r="BEQ105" s="73"/>
      <c r="BER105" s="73"/>
      <c r="BES105" s="73"/>
      <c r="BET105" s="73"/>
      <c r="BEU105" s="74"/>
      <c r="BEV105" s="74"/>
      <c r="BEW105" s="77"/>
      <c r="BEX105" s="77"/>
      <c r="BEY105" s="11"/>
      <c r="BFE105" s="73"/>
      <c r="BFF105" s="73"/>
      <c r="BFG105" s="73"/>
      <c r="BFH105" s="73"/>
      <c r="BFI105" s="74"/>
      <c r="BFJ105" s="74"/>
      <c r="BFK105" s="77"/>
      <c r="BFL105" s="77"/>
      <c r="BFM105" s="11"/>
      <c r="BFS105" s="73"/>
      <c r="BFT105" s="73"/>
      <c r="BFU105" s="73"/>
      <c r="BFV105" s="73"/>
      <c r="BFW105" s="74"/>
      <c r="BFX105" s="74"/>
      <c r="BFY105" s="77"/>
      <c r="BFZ105" s="77"/>
      <c r="BGA105" s="11"/>
      <c r="BGG105" s="73"/>
      <c r="BGH105" s="73"/>
      <c r="BGI105" s="73"/>
      <c r="BGJ105" s="73"/>
      <c r="BGK105" s="74"/>
      <c r="BGL105" s="74"/>
      <c r="BGM105" s="77"/>
      <c r="BGN105" s="77"/>
      <c r="BGO105" s="11"/>
      <c r="BGU105" s="73"/>
      <c r="BGV105" s="73"/>
      <c r="BGW105" s="73"/>
      <c r="BGX105" s="73"/>
      <c r="BGY105" s="74"/>
      <c r="BGZ105" s="74"/>
      <c r="BHA105" s="77"/>
      <c r="BHB105" s="77"/>
      <c r="BHC105" s="11"/>
      <c r="BHI105" s="73"/>
      <c r="BHJ105" s="73"/>
      <c r="BHK105" s="73"/>
      <c r="BHL105" s="73"/>
      <c r="BHM105" s="74"/>
      <c r="BHN105" s="74"/>
      <c r="BHO105" s="77"/>
      <c r="BHP105" s="77"/>
      <c r="BHQ105" s="11"/>
      <c r="BHW105" s="73"/>
      <c r="BHX105" s="73"/>
      <c r="BHY105" s="73"/>
      <c r="BHZ105" s="73"/>
      <c r="BIA105" s="74"/>
      <c r="BIB105" s="74"/>
      <c r="BIC105" s="77"/>
      <c r="BID105" s="77"/>
      <c r="BIE105" s="11"/>
      <c r="BIK105" s="73"/>
      <c r="BIL105" s="73"/>
      <c r="BIM105" s="73"/>
      <c r="BIN105" s="73"/>
      <c r="BIO105" s="74"/>
      <c r="BIP105" s="74"/>
      <c r="BIQ105" s="77"/>
      <c r="BIR105" s="77"/>
      <c r="BIS105" s="11"/>
      <c r="BIY105" s="73"/>
      <c r="BIZ105" s="73"/>
      <c r="BJA105" s="73"/>
      <c r="BJB105" s="73"/>
      <c r="BJC105" s="74"/>
      <c r="BJD105" s="74"/>
      <c r="BJE105" s="77"/>
      <c r="BJF105" s="77"/>
      <c r="BJG105" s="11"/>
      <c r="BJM105" s="73"/>
      <c r="BJN105" s="73"/>
      <c r="BJO105" s="73"/>
      <c r="BJP105" s="73"/>
      <c r="BJQ105" s="74"/>
      <c r="BJR105" s="74"/>
      <c r="BJS105" s="77"/>
      <c r="BJT105" s="77"/>
      <c r="BJU105" s="11"/>
      <c r="BKA105" s="73"/>
      <c r="BKB105" s="73"/>
      <c r="BKC105" s="73"/>
      <c r="BKD105" s="73"/>
      <c r="BKE105" s="74"/>
      <c r="BKF105" s="74"/>
      <c r="BKG105" s="77"/>
      <c r="BKH105" s="77"/>
      <c r="BKI105" s="11"/>
      <c r="BKO105" s="73"/>
      <c r="BKP105" s="73"/>
      <c r="BKQ105" s="73"/>
      <c r="BKR105" s="73"/>
      <c r="BKS105" s="74"/>
      <c r="BKT105" s="74"/>
      <c r="BKU105" s="77"/>
      <c r="BKV105" s="77"/>
      <c r="BKW105" s="11"/>
      <c r="BLC105" s="73"/>
      <c r="BLD105" s="73"/>
      <c r="BLE105" s="73"/>
      <c r="BLF105" s="73"/>
      <c r="BLG105" s="74"/>
      <c r="BLH105" s="74"/>
      <c r="BLI105" s="77"/>
      <c r="BLJ105" s="77"/>
      <c r="BLK105" s="11"/>
      <c r="BLQ105" s="73"/>
      <c r="BLR105" s="73"/>
      <c r="BLS105" s="73"/>
      <c r="BLT105" s="73"/>
      <c r="BLU105" s="74"/>
      <c r="BLV105" s="74"/>
      <c r="BLW105" s="77"/>
      <c r="BLX105" s="77"/>
      <c r="BLY105" s="11"/>
      <c r="BME105" s="73"/>
      <c r="BMF105" s="73"/>
      <c r="BMG105" s="73"/>
      <c r="BMH105" s="73"/>
      <c r="BMI105" s="74"/>
      <c r="BMJ105" s="74"/>
      <c r="BMK105" s="77"/>
      <c r="BML105" s="77"/>
      <c r="BMM105" s="11"/>
      <c r="BMS105" s="73"/>
      <c r="BMT105" s="73"/>
      <c r="BMU105" s="73"/>
      <c r="BMV105" s="73"/>
      <c r="BMW105" s="74"/>
      <c r="BMX105" s="74"/>
      <c r="BMY105" s="77"/>
      <c r="BMZ105" s="77"/>
      <c r="BNA105" s="11"/>
      <c r="BNG105" s="73"/>
      <c r="BNH105" s="73"/>
      <c r="BNI105" s="73"/>
      <c r="BNJ105" s="73"/>
      <c r="BNK105" s="74"/>
      <c r="BNL105" s="74"/>
      <c r="BNM105" s="77"/>
      <c r="BNN105" s="77"/>
      <c r="BNO105" s="11"/>
      <c r="BNU105" s="73"/>
      <c r="BNV105" s="73"/>
      <c r="BNW105" s="73"/>
      <c r="BNX105" s="73"/>
      <c r="BNY105" s="74"/>
      <c r="BNZ105" s="74"/>
      <c r="BOA105" s="77"/>
      <c r="BOB105" s="77"/>
      <c r="BOC105" s="11"/>
      <c r="BOI105" s="73"/>
      <c r="BOJ105" s="73"/>
      <c r="BOK105" s="73"/>
      <c r="BOL105" s="73"/>
      <c r="BOM105" s="74"/>
      <c r="BON105" s="74"/>
      <c r="BOO105" s="77"/>
      <c r="BOP105" s="77"/>
      <c r="BOQ105" s="11"/>
      <c r="BOW105" s="73"/>
      <c r="BOX105" s="73"/>
      <c r="BOY105" s="73"/>
      <c r="BOZ105" s="73"/>
      <c r="BPA105" s="74"/>
      <c r="BPB105" s="74"/>
      <c r="BPC105" s="77"/>
      <c r="BPD105" s="77"/>
      <c r="BPE105" s="11"/>
      <c r="BPK105" s="73"/>
      <c r="BPL105" s="73"/>
      <c r="BPM105" s="73"/>
      <c r="BPN105" s="73"/>
      <c r="BPO105" s="74"/>
      <c r="BPP105" s="74"/>
      <c r="BPQ105" s="77"/>
      <c r="BPR105" s="77"/>
      <c r="BPS105" s="11"/>
      <c r="BPY105" s="73"/>
      <c r="BPZ105" s="73"/>
      <c r="BQA105" s="73"/>
      <c r="BQB105" s="73"/>
      <c r="BQC105" s="74"/>
      <c r="BQD105" s="74"/>
      <c r="BQE105" s="77"/>
      <c r="BQF105" s="77"/>
      <c r="BQG105" s="11"/>
      <c r="BQM105" s="73"/>
      <c r="BQN105" s="73"/>
      <c r="BQO105" s="73"/>
      <c r="BQP105" s="73"/>
      <c r="BQQ105" s="74"/>
      <c r="BQR105" s="74"/>
      <c r="BQS105" s="77"/>
      <c r="BQT105" s="77"/>
      <c r="BQU105" s="11"/>
      <c r="BRA105" s="73"/>
      <c r="BRB105" s="73"/>
      <c r="BRC105" s="73"/>
      <c r="BRD105" s="73"/>
      <c r="BRE105" s="74"/>
      <c r="BRF105" s="74"/>
      <c r="BRG105" s="77"/>
      <c r="BRH105" s="77"/>
      <c r="BRI105" s="11"/>
      <c r="BRO105" s="73"/>
      <c r="BRP105" s="73"/>
      <c r="BRQ105" s="73"/>
      <c r="BRR105" s="73"/>
      <c r="BRS105" s="74"/>
      <c r="BRT105" s="74"/>
      <c r="BRU105" s="77"/>
      <c r="BRV105" s="77"/>
      <c r="BRW105" s="11"/>
      <c r="BSC105" s="73"/>
      <c r="BSD105" s="73"/>
      <c r="BSE105" s="73"/>
      <c r="BSF105" s="73"/>
      <c r="BSG105" s="74"/>
      <c r="BSH105" s="74"/>
      <c r="BSI105" s="77"/>
      <c r="BSJ105" s="77"/>
      <c r="BSK105" s="11"/>
      <c r="BSQ105" s="73"/>
      <c r="BSR105" s="73"/>
      <c r="BSS105" s="73"/>
      <c r="BST105" s="73"/>
      <c r="BSU105" s="74"/>
      <c r="BSV105" s="74"/>
      <c r="BSW105" s="77"/>
      <c r="BSX105" s="77"/>
      <c r="BSY105" s="11"/>
      <c r="BTE105" s="73"/>
      <c r="BTF105" s="73"/>
      <c r="BTG105" s="73"/>
      <c r="BTH105" s="73"/>
      <c r="BTI105" s="74"/>
      <c r="BTJ105" s="74"/>
      <c r="BTK105" s="77"/>
      <c r="BTL105" s="77"/>
      <c r="BTM105" s="11"/>
      <c r="BTS105" s="73"/>
      <c r="BTT105" s="73"/>
      <c r="BTU105" s="73"/>
      <c r="BTV105" s="73"/>
      <c r="BTW105" s="74"/>
      <c r="BTX105" s="74"/>
      <c r="BTY105" s="77"/>
      <c r="BTZ105" s="77"/>
      <c r="BUA105" s="11"/>
      <c r="BUG105" s="73"/>
      <c r="BUH105" s="73"/>
      <c r="BUI105" s="73"/>
      <c r="BUJ105" s="73"/>
      <c r="BUK105" s="74"/>
      <c r="BUL105" s="74"/>
      <c r="BUM105" s="77"/>
      <c r="BUN105" s="77"/>
      <c r="BUO105" s="11"/>
      <c r="BUU105" s="73"/>
      <c r="BUV105" s="73"/>
      <c r="BUW105" s="73"/>
      <c r="BUX105" s="73"/>
      <c r="BUY105" s="74"/>
      <c r="BUZ105" s="74"/>
      <c r="BVA105" s="77"/>
      <c r="BVB105" s="77"/>
      <c r="BVC105" s="11"/>
      <c r="BVI105" s="73"/>
      <c r="BVJ105" s="73"/>
      <c r="BVK105" s="73"/>
      <c r="BVL105" s="73"/>
      <c r="BVM105" s="74"/>
      <c r="BVN105" s="74"/>
      <c r="BVO105" s="77"/>
      <c r="BVP105" s="77"/>
      <c r="BVQ105" s="11"/>
      <c r="BVW105" s="73"/>
      <c r="BVX105" s="73"/>
      <c r="BVY105" s="73"/>
      <c r="BVZ105" s="73"/>
      <c r="BWA105" s="74"/>
      <c r="BWB105" s="74"/>
      <c r="BWC105" s="77"/>
      <c r="BWD105" s="77"/>
      <c r="BWE105" s="11"/>
      <c r="BWK105" s="73"/>
      <c r="BWL105" s="73"/>
      <c r="BWM105" s="73"/>
      <c r="BWN105" s="73"/>
      <c r="BWO105" s="74"/>
      <c r="BWP105" s="74"/>
      <c r="BWQ105" s="77"/>
      <c r="BWR105" s="77"/>
      <c r="BWS105" s="11"/>
      <c r="BWY105" s="73"/>
      <c r="BWZ105" s="73"/>
      <c r="BXA105" s="73"/>
      <c r="BXB105" s="73"/>
      <c r="BXC105" s="74"/>
      <c r="BXD105" s="74"/>
      <c r="BXE105" s="77"/>
      <c r="BXF105" s="77"/>
      <c r="BXG105" s="11"/>
      <c r="BXM105" s="73"/>
      <c r="BXN105" s="73"/>
      <c r="BXO105" s="73"/>
      <c r="BXP105" s="73"/>
      <c r="BXQ105" s="74"/>
      <c r="BXR105" s="74"/>
      <c r="BXS105" s="77"/>
      <c r="BXT105" s="77"/>
      <c r="BXU105" s="11"/>
      <c r="BYA105" s="73"/>
      <c r="BYB105" s="73"/>
      <c r="BYC105" s="73"/>
      <c r="BYD105" s="73"/>
      <c r="BYE105" s="74"/>
      <c r="BYF105" s="74"/>
      <c r="BYG105" s="77"/>
      <c r="BYH105" s="77"/>
      <c r="BYI105" s="11"/>
      <c r="BYO105" s="73"/>
      <c r="BYP105" s="73"/>
      <c r="BYQ105" s="73"/>
      <c r="BYR105" s="73"/>
      <c r="BYS105" s="74"/>
      <c r="BYT105" s="74"/>
      <c r="BYU105" s="77"/>
      <c r="BYV105" s="77"/>
      <c r="BYW105" s="11"/>
      <c r="BZC105" s="73"/>
      <c r="BZD105" s="73"/>
      <c r="BZE105" s="73"/>
      <c r="BZF105" s="73"/>
      <c r="BZG105" s="74"/>
      <c r="BZH105" s="74"/>
      <c r="BZI105" s="77"/>
      <c r="BZJ105" s="77"/>
      <c r="BZK105" s="11"/>
      <c r="BZQ105" s="73"/>
      <c r="BZR105" s="73"/>
      <c r="BZS105" s="73"/>
      <c r="BZT105" s="73"/>
      <c r="BZU105" s="74"/>
      <c r="BZV105" s="74"/>
      <c r="BZW105" s="77"/>
      <c r="BZX105" s="77"/>
      <c r="BZY105" s="11"/>
      <c r="CAE105" s="73"/>
      <c r="CAF105" s="73"/>
      <c r="CAG105" s="73"/>
      <c r="CAH105" s="73"/>
      <c r="CAI105" s="74"/>
      <c r="CAJ105" s="74"/>
      <c r="CAK105" s="77"/>
      <c r="CAL105" s="77"/>
      <c r="CAM105" s="11"/>
      <c r="CAS105" s="73"/>
      <c r="CAT105" s="73"/>
      <c r="CAU105" s="73"/>
      <c r="CAV105" s="73"/>
      <c r="CAW105" s="74"/>
      <c r="CAX105" s="74"/>
      <c r="CAY105" s="77"/>
      <c r="CAZ105" s="77"/>
      <c r="CBA105" s="11"/>
      <c r="CBG105" s="73"/>
      <c r="CBH105" s="73"/>
      <c r="CBI105" s="73"/>
      <c r="CBJ105" s="73"/>
      <c r="CBK105" s="74"/>
      <c r="CBL105" s="74"/>
      <c r="CBM105" s="77"/>
      <c r="CBN105" s="77"/>
      <c r="CBO105" s="11"/>
      <c r="CBU105" s="73"/>
      <c r="CBV105" s="73"/>
      <c r="CBW105" s="73"/>
      <c r="CBX105" s="73"/>
      <c r="CBY105" s="74"/>
      <c r="CBZ105" s="74"/>
      <c r="CCA105" s="77"/>
      <c r="CCB105" s="77"/>
      <c r="CCC105" s="11"/>
      <c r="CCI105" s="73"/>
      <c r="CCJ105" s="73"/>
      <c r="CCK105" s="73"/>
      <c r="CCL105" s="73"/>
      <c r="CCM105" s="74"/>
      <c r="CCN105" s="74"/>
      <c r="CCO105" s="77"/>
      <c r="CCP105" s="77"/>
      <c r="CCQ105" s="11"/>
      <c r="CCW105" s="73"/>
      <c r="CCX105" s="73"/>
      <c r="CCY105" s="73"/>
      <c r="CCZ105" s="73"/>
      <c r="CDA105" s="74"/>
      <c r="CDB105" s="74"/>
      <c r="CDC105" s="77"/>
      <c r="CDD105" s="77"/>
      <c r="CDE105" s="11"/>
      <c r="CDK105" s="73"/>
      <c r="CDL105" s="73"/>
      <c r="CDM105" s="73"/>
      <c r="CDN105" s="73"/>
      <c r="CDO105" s="74"/>
      <c r="CDP105" s="74"/>
      <c r="CDQ105" s="77"/>
      <c r="CDR105" s="77"/>
      <c r="CDS105" s="11"/>
      <c r="CDY105" s="73"/>
      <c r="CDZ105" s="73"/>
      <c r="CEA105" s="73"/>
      <c r="CEB105" s="73"/>
      <c r="CEC105" s="74"/>
      <c r="CED105" s="74"/>
      <c r="CEE105" s="77"/>
      <c r="CEF105" s="77"/>
      <c r="CEG105" s="11"/>
      <c r="CEM105" s="73"/>
      <c r="CEN105" s="73"/>
      <c r="CEO105" s="73"/>
      <c r="CEP105" s="73"/>
      <c r="CEQ105" s="74"/>
      <c r="CER105" s="74"/>
      <c r="CES105" s="77"/>
      <c r="CET105" s="77"/>
      <c r="CEU105" s="11"/>
      <c r="CFA105" s="73"/>
      <c r="CFB105" s="73"/>
      <c r="CFC105" s="73"/>
      <c r="CFD105" s="73"/>
      <c r="CFE105" s="74"/>
      <c r="CFF105" s="74"/>
      <c r="CFG105" s="77"/>
      <c r="CFH105" s="77"/>
      <c r="CFI105" s="11"/>
      <c r="CFO105" s="73"/>
      <c r="CFP105" s="73"/>
      <c r="CFQ105" s="73"/>
      <c r="CFR105" s="73"/>
      <c r="CFS105" s="74"/>
      <c r="CFT105" s="74"/>
      <c r="CFU105" s="77"/>
      <c r="CFV105" s="77"/>
      <c r="CFW105" s="11"/>
      <c r="CGC105" s="73"/>
      <c r="CGD105" s="73"/>
      <c r="CGE105" s="73"/>
      <c r="CGF105" s="73"/>
      <c r="CGG105" s="74"/>
      <c r="CGH105" s="74"/>
      <c r="CGI105" s="77"/>
      <c r="CGJ105" s="77"/>
      <c r="CGK105" s="11"/>
      <c r="CGQ105" s="73"/>
      <c r="CGR105" s="73"/>
      <c r="CGS105" s="73"/>
      <c r="CGT105" s="73"/>
      <c r="CGU105" s="74"/>
      <c r="CGV105" s="74"/>
      <c r="CGW105" s="77"/>
      <c r="CGX105" s="77"/>
      <c r="CGY105" s="11"/>
      <c r="CHE105" s="73"/>
      <c r="CHF105" s="73"/>
      <c r="CHG105" s="73"/>
      <c r="CHH105" s="73"/>
      <c r="CHI105" s="74"/>
      <c r="CHJ105" s="74"/>
      <c r="CHK105" s="77"/>
      <c r="CHL105" s="77"/>
      <c r="CHM105" s="11"/>
      <c r="CHS105" s="73"/>
      <c r="CHT105" s="73"/>
      <c r="CHU105" s="73"/>
      <c r="CHV105" s="73"/>
      <c r="CHW105" s="74"/>
      <c r="CHX105" s="74"/>
      <c r="CHY105" s="77"/>
      <c r="CHZ105" s="77"/>
      <c r="CIA105" s="11"/>
      <c r="CIG105" s="73"/>
      <c r="CIH105" s="73"/>
      <c r="CII105" s="73"/>
      <c r="CIJ105" s="73"/>
      <c r="CIK105" s="74"/>
      <c r="CIL105" s="74"/>
      <c r="CIM105" s="77"/>
      <c r="CIN105" s="77"/>
      <c r="CIO105" s="11"/>
      <c r="CIU105" s="73"/>
      <c r="CIV105" s="73"/>
      <c r="CIW105" s="73"/>
      <c r="CIX105" s="73"/>
      <c r="CIY105" s="74"/>
      <c r="CIZ105" s="74"/>
      <c r="CJA105" s="77"/>
      <c r="CJB105" s="77"/>
      <c r="CJC105" s="11"/>
      <c r="CJI105" s="73"/>
      <c r="CJJ105" s="73"/>
      <c r="CJK105" s="73"/>
      <c r="CJL105" s="73"/>
      <c r="CJM105" s="74"/>
      <c r="CJN105" s="74"/>
      <c r="CJO105" s="77"/>
      <c r="CJP105" s="77"/>
      <c r="CJQ105" s="11"/>
      <c r="CJW105" s="73"/>
      <c r="CJX105" s="73"/>
      <c r="CJY105" s="73"/>
      <c r="CJZ105" s="73"/>
      <c r="CKA105" s="74"/>
      <c r="CKB105" s="74"/>
      <c r="CKC105" s="77"/>
      <c r="CKD105" s="77"/>
      <c r="CKE105" s="11"/>
      <c r="CKK105" s="73"/>
      <c r="CKL105" s="73"/>
      <c r="CKM105" s="73"/>
      <c r="CKN105" s="73"/>
      <c r="CKO105" s="74"/>
      <c r="CKP105" s="74"/>
      <c r="CKQ105" s="77"/>
      <c r="CKR105" s="77"/>
      <c r="CKS105" s="11"/>
      <c r="CKY105" s="73"/>
      <c r="CKZ105" s="73"/>
      <c r="CLA105" s="73"/>
      <c r="CLB105" s="73"/>
      <c r="CLC105" s="74"/>
      <c r="CLD105" s="74"/>
      <c r="CLE105" s="77"/>
      <c r="CLF105" s="77"/>
      <c r="CLG105" s="11"/>
      <c r="CLM105" s="73"/>
      <c r="CLN105" s="73"/>
      <c r="CLO105" s="73"/>
      <c r="CLP105" s="73"/>
      <c r="CLQ105" s="74"/>
      <c r="CLR105" s="74"/>
      <c r="CLS105" s="77"/>
      <c r="CLT105" s="77"/>
      <c r="CLU105" s="11"/>
      <c r="CMA105" s="73"/>
      <c r="CMB105" s="73"/>
      <c r="CMC105" s="73"/>
      <c r="CMD105" s="73"/>
      <c r="CME105" s="74"/>
      <c r="CMF105" s="74"/>
      <c r="CMG105" s="77"/>
      <c r="CMH105" s="77"/>
      <c r="CMI105" s="11"/>
      <c r="CMO105" s="73"/>
      <c r="CMP105" s="73"/>
      <c r="CMQ105" s="73"/>
      <c r="CMR105" s="73"/>
      <c r="CMS105" s="74"/>
      <c r="CMT105" s="74"/>
      <c r="CMU105" s="77"/>
      <c r="CMV105" s="77"/>
      <c r="CMW105" s="11"/>
      <c r="CNC105" s="73"/>
      <c r="CND105" s="73"/>
      <c r="CNE105" s="73"/>
      <c r="CNF105" s="73"/>
      <c r="CNG105" s="74"/>
      <c r="CNH105" s="74"/>
      <c r="CNI105" s="77"/>
      <c r="CNJ105" s="77"/>
      <c r="CNK105" s="11"/>
      <c r="CNQ105" s="73"/>
      <c r="CNR105" s="73"/>
      <c r="CNS105" s="73"/>
      <c r="CNT105" s="73"/>
      <c r="CNU105" s="74"/>
      <c r="CNV105" s="74"/>
      <c r="CNW105" s="77"/>
      <c r="CNX105" s="77"/>
      <c r="CNY105" s="11"/>
      <c r="COE105" s="73"/>
      <c r="COF105" s="73"/>
      <c r="COG105" s="73"/>
      <c r="COH105" s="73"/>
      <c r="COI105" s="74"/>
      <c r="COJ105" s="74"/>
      <c r="COK105" s="77"/>
      <c r="COL105" s="77"/>
      <c r="COM105" s="11"/>
      <c r="COS105" s="73"/>
      <c r="COT105" s="73"/>
      <c r="COU105" s="73"/>
      <c r="COV105" s="73"/>
      <c r="COW105" s="74"/>
      <c r="COX105" s="74"/>
      <c r="COY105" s="77"/>
      <c r="COZ105" s="77"/>
      <c r="CPA105" s="11"/>
      <c r="CPG105" s="73"/>
      <c r="CPH105" s="73"/>
      <c r="CPI105" s="73"/>
      <c r="CPJ105" s="73"/>
      <c r="CPK105" s="74"/>
      <c r="CPL105" s="74"/>
      <c r="CPM105" s="77"/>
      <c r="CPN105" s="77"/>
      <c r="CPO105" s="11"/>
      <c r="CPU105" s="73"/>
      <c r="CPV105" s="73"/>
      <c r="CPW105" s="73"/>
      <c r="CPX105" s="73"/>
      <c r="CPY105" s="74"/>
      <c r="CPZ105" s="74"/>
      <c r="CQA105" s="77"/>
      <c r="CQB105" s="77"/>
      <c r="CQC105" s="11"/>
      <c r="CQI105" s="73"/>
      <c r="CQJ105" s="73"/>
      <c r="CQK105" s="73"/>
      <c r="CQL105" s="73"/>
      <c r="CQM105" s="74"/>
      <c r="CQN105" s="74"/>
      <c r="CQO105" s="77"/>
      <c r="CQP105" s="77"/>
      <c r="CQQ105" s="11"/>
      <c r="CQW105" s="73"/>
      <c r="CQX105" s="73"/>
      <c r="CQY105" s="73"/>
      <c r="CQZ105" s="73"/>
      <c r="CRA105" s="74"/>
      <c r="CRB105" s="74"/>
      <c r="CRC105" s="77"/>
      <c r="CRD105" s="77"/>
      <c r="CRE105" s="11"/>
      <c r="CRK105" s="73"/>
      <c r="CRL105" s="73"/>
      <c r="CRM105" s="73"/>
      <c r="CRN105" s="73"/>
      <c r="CRO105" s="74"/>
      <c r="CRP105" s="74"/>
      <c r="CRQ105" s="77"/>
      <c r="CRR105" s="77"/>
      <c r="CRS105" s="11"/>
      <c r="CRY105" s="73"/>
      <c r="CRZ105" s="73"/>
      <c r="CSA105" s="73"/>
      <c r="CSB105" s="73"/>
      <c r="CSC105" s="74"/>
      <c r="CSD105" s="74"/>
      <c r="CSE105" s="77"/>
      <c r="CSF105" s="77"/>
      <c r="CSG105" s="11"/>
      <c r="CSM105" s="73"/>
      <c r="CSN105" s="73"/>
      <c r="CSO105" s="73"/>
      <c r="CSP105" s="73"/>
      <c r="CSQ105" s="74"/>
      <c r="CSR105" s="74"/>
      <c r="CSS105" s="77"/>
      <c r="CST105" s="77"/>
      <c r="CSU105" s="11"/>
      <c r="CTA105" s="73"/>
      <c r="CTB105" s="73"/>
      <c r="CTC105" s="73"/>
      <c r="CTD105" s="73"/>
      <c r="CTE105" s="74"/>
      <c r="CTF105" s="74"/>
      <c r="CTG105" s="77"/>
      <c r="CTH105" s="77"/>
      <c r="CTI105" s="11"/>
      <c r="CTO105" s="73"/>
      <c r="CTP105" s="73"/>
      <c r="CTQ105" s="73"/>
      <c r="CTR105" s="73"/>
      <c r="CTS105" s="74"/>
      <c r="CTT105" s="74"/>
      <c r="CTU105" s="77"/>
      <c r="CTV105" s="77"/>
      <c r="CTW105" s="11"/>
      <c r="CUC105" s="73"/>
      <c r="CUD105" s="73"/>
      <c r="CUE105" s="73"/>
      <c r="CUF105" s="73"/>
      <c r="CUG105" s="74"/>
      <c r="CUH105" s="74"/>
      <c r="CUI105" s="77"/>
      <c r="CUJ105" s="77"/>
      <c r="CUK105" s="11"/>
      <c r="CUQ105" s="73"/>
      <c r="CUR105" s="73"/>
      <c r="CUS105" s="73"/>
      <c r="CUT105" s="73"/>
      <c r="CUU105" s="74"/>
      <c r="CUV105" s="74"/>
      <c r="CUW105" s="77"/>
      <c r="CUX105" s="77"/>
      <c r="CUY105" s="11"/>
      <c r="CVE105" s="73"/>
      <c r="CVF105" s="73"/>
      <c r="CVG105" s="73"/>
      <c r="CVH105" s="73"/>
      <c r="CVI105" s="74"/>
      <c r="CVJ105" s="74"/>
      <c r="CVK105" s="77"/>
      <c r="CVL105" s="77"/>
      <c r="CVM105" s="11"/>
      <c r="CVS105" s="73"/>
      <c r="CVT105" s="73"/>
      <c r="CVU105" s="73"/>
      <c r="CVV105" s="73"/>
      <c r="CVW105" s="74"/>
      <c r="CVX105" s="74"/>
      <c r="CVY105" s="77"/>
      <c r="CVZ105" s="77"/>
      <c r="CWA105" s="11"/>
      <c r="CWG105" s="73"/>
      <c r="CWH105" s="73"/>
      <c r="CWI105" s="73"/>
      <c r="CWJ105" s="73"/>
      <c r="CWK105" s="74"/>
      <c r="CWL105" s="74"/>
      <c r="CWM105" s="77"/>
      <c r="CWN105" s="77"/>
      <c r="CWO105" s="11"/>
      <c r="CWU105" s="73"/>
      <c r="CWV105" s="73"/>
      <c r="CWW105" s="73"/>
      <c r="CWX105" s="73"/>
      <c r="CWY105" s="74"/>
      <c r="CWZ105" s="74"/>
      <c r="CXA105" s="77"/>
      <c r="CXB105" s="77"/>
      <c r="CXC105" s="11"/>
      <c r="CXI105" s="73"/>
      <c r="CXJ105" s="73"/>
      <c r="CXK105" s="73"/>
      <c r="CXL105" s="73"/>
      <c r="CXM105" s="74"/>
      <c r="CXN105" s="74"/>
      <c r="CXO105" s="77"/>
      <c r="CXP105" s="77"/>
      <c r="CXQ105" s="11"/>
      <c r="CXW105" s="73"/>
      <c r="CXX105" s="73"/>
      <c r="CXY105" s="73"/>
      <c r="CXZ105" s="73"/>
      <c r="CYA105" s="74"/>
      <c r="CYB105" s="74"/>
      <c r="CYC105" s="77"/>
      <c r="CYD105" s="77"/>
      <c r="CYE105" s="11"/>
      <c r="CYK105" s="73"/>
      <c r="CYL105" s="73"/>
      <c r="CYM105" s="73"/>
      <c r="CYN105" s="73"/>
      <c r="CYO105" s="74"/>
      <c r="CYP105" s="74"/>
      <c r="CYQ105" s="77"/>
      <c r="CYR105" s="77"/>
      <c r="CYS105" s="11"/>
      <c r="CYY105" s="73"/>
      <c r="CYZ105" s="73"/>
      <c r="CZA105" s="73"/>
      <c r="CZB105" s="73"/>
      <c r="CZC105" s="74"/>
      <c r="CZD105" s="74"/>
      <c r="CZE105" s="77"/>
      <c r="CZF105" s="77"/>
      <c r="CZG105" s="11"/>
      <c r="CZM105" s="73"/>
      <c r="CZN105" s="73"/>
      <c r="CZO105" s="73"/>
      <c r="CZP105" s="73"/>
      <c r="CZQ105" s="74"/>
      <c r="CZR105" s="74"/>
      <c r="CZS105" s="77"/>
      <c r="CZT105" s="77"/>
      <c r="CZU105" s="11"/>
      <c r="DAA105" s="73"/>
      <c r="DAB105" s="73"/>
      <c r="DAC105" s="73"/>
      <c r="DAD105" s="73"/>
      <c r="DAE105" s="74"/>
      <c r="DAF105" s="74"/>
      <c r="DAG105" s="77"/>
      <c r="DAH105" s="77"/>
      <c r="DAI105" s="11"/>
      <c r="DAO105" s="73"/>
      <c r="DAP105" s="73"/>
      <c r="DAQ105" s="73"/>
      <c r="DAR105" s="73"/>
      <c r="DAS105" s="74"/>
      <c r="DAT105" s="74"/>
      <c r="DAU105" s="77"/>
      <c r="DAV105" s="77"/>
      <c r="DAW105" s="11"/>
      <c r="DBC105" s="73"/>
      <c r="DBD105" s="73"/>
      <c r="DBE105" s="73"/>
      <c r="DBF105" s="73"/>
      <c r="DBG105" s="74"/>
      <c r="DBH105" s="74"/>
      <c r="DBI105" s="77"/>
      <c r="DBJ105" s="77"/>
      <c r="DBK105" s="11"/>
      <c r="DBQ105" s="73"/>
      <c r="DBR105" s="73"/>
      <c r="DBS105" s="73"/>
      <c r="DBT105" s="73"/>
      <c r="DBU105" s="74"/>
      <c r="DBV105" s="74"/>
      <c r="DBW105" s="77"/>
      <c r="DBX105" s="77"/>
      <c r="DBY105" s="11"/>
      <c r="DCE105" s="73"/>
      <c r="DCF105" s="73"/>
      <c r="DCG105" s="73"/>
      <c r="DCH105" s="73"/>
      <c r="DCI105" s="74"/>
      <c r="DCJ105" s="74"/>
      <c r="DCK105" s="77"/>
      <c r="DCL105" s="77"/>
      <c r="DCM105" s="11"/>
      <c r="DCS105" s="73"/>
      <c r="DCT105" s="73"/>
      <c r="DCU105" s="73"/>
      <c r="DCV105" s="73"/>
      <c r="DCW105" s="74"/>
      <c r="DCX105" s="74"/>
      <c r="DCY105" s="77"/>
      <c r="DCZ105" s="77"/>
      <c r="DDA105" s="11"/>
      <c r="DDG105" s="73"/>
      <c r="DDH105" s="73"/>
      <c r="DDI105" s="73"/>
      <c r="DDJ105" s="73"/>
      <c r="DDK105" s="74"/>
      <c r="DDL105" s="74"/>
      <c r="DDM105" s="77"/>
      <c r="DDN105" s="77"/>
      <c r="DDO105" s="11"/>
      <c r="DDU105" s="73"/>
      <c r="DDV105" s="73"/>
      <c r="DDW105" s="73"/>
      <c r="DDX105" s="73"/>
      <c r="DDY105" s="74"/>
      <c r="DDZ105" s="74"/>
      <c r="DEA105" s="77"/>
      <c r="DEB105" s="77"/>
      <c r="DEC105" s="11"/>
      <c r="DEI105" s="73"/>
      <c r="DEJ105" s="73"/>
      <c r="DEK105" s="73"/>
      <c r="DEL105" s="73"/>
      <c r="DEM105" s="74"/>
      <c r="DEN105" s="74"/>
      <c r="DEO105" s="77"/>
      <c r="DEP105" s="77"/>
      <c r="DEQ105" s="11"/>
      <c r="DEW105" s="73"/>
      <c r="DEX105" s="73"/>
      <c r="DEY105" s="73"/>
      <c r="DEZ105" s="73"/>
      <c r="DFA105" s="74"/>
      <c r="DFB105" s="74"/>
      <c r="DFC105" s="77"/>
      <c r="DFD105" s="77"/>
      <c r="DFE105" s="11"/>
      <c r="DFK105" s="73"/>
      <c r="DFL105" s="73"/>
      <c r="DFM105" s="73"/>
      <c r="DFN105" s="73"/>
      <c r="DFO105" s="74"/>
      <c r="DFP105" s="74"/>
      <c r="DFQ105" s="77"/>
      <c r="DFR105" s="77"/>
      <c r="DFS105" s="11"/>
      <c r="DFY105" s="73"/>
      <c r="DFZ105" s="73"/>
      <c r="DGA105" s="73"/>
      <c r="DGB105" s="73"/>
      <c r="DGC105" s="74"/>
      <c r="DGD105" s="74"/>
      <c r="DGE105" s="77"/>
      <c r="DGF105" s="77"/>
      <c r="DGG105" s="11"/>
      <c r="DGM105" s="73"/>
      <c r="DGN105" s="73"/>
      <c r="DGO105" s="73"/>
      <c r="DGP105" s="73"/>
      <c r="DGQ105" s="74"/>
      <c r="DGR105" s="74"/>
      <c r="DGS105" s="77"/>
      <c r="DGT105" s="77"/>
      <c r="DGU105" s="11"/>
      <c r="DHA105" s="73"/>
      <c r="DHB105" s="73"/>
      <c r="DHC105" s="73"/>
      <c r="DHD105" s="73"/>
      <c r="DHE105" s="74"/>
      <c r="DHF105" s="74"/>
      <c r="DHG105" s="77"/>
      <c r="DHH105" s="77"/>
      <c r="DHI105" s="11"/>
      <c r="DHO105" s="73"/>
      <c r="DHP105" s="73"/>
      <c r="DHQ105" s="73"/>
      <c r="DHR105" s="73"/>
      <c r="DHS105" s="74"/>
      <c r="DHT105" s="74"/>
      <c r="DHU105" s="77"/>
      <c r="DHV105" s="77"/>
      <c r="DHW105" s="11"/>
      <c r="DIC105" s="73"/>
      <c r="DID105" s="73"/>
      <c r="DIE105" s="73"/>
      <c r="DIF105" s="73"/>
      <c r="DIG105" s="74"/>
      <c r="DIH105" s="74"/>
      <c r="DII105" s="77"/>
      <c r="DIJ105" s="77"/>
      <c r="DIK105" s="11"/>
      <c r="DIQ105" s="73"/>
      <c r="DIR105" s="73"/>
      <c r="DIS105" s="73"/>
      <c r="DIT105" s="73"/>
      <c r="DIU105" s="74"/>
      <c r="DIV105" s="74"/>
      <c r="DIW105" s="77"/>
      <c r="DIX105" s="77"/>
      <c r="DIY105" s="11"/>
      <c r="DJE105" s="73"/>
      <c r="DJF105" s="73"/>
      <c r="DJG105" s="73"/>
      <c r="DJH105" s="73"/>
      <c r="DJI105" s="74"/>
      <c r="DJJ105" s="74"/>
      <c r="DJK105" s="77"/>
      <c r="DJL105" s="77"/>
      <c r="DJM105" s="11"/>
      <c r="DJS105" s="73"/>
      <c r="DJT105" s="73"/>
      <c r="DJU105" s="73"/>
      <c r="DJV105" s="73"/>
      <c r="DJW105" s="74"/>
      <c r="DJX105" s="74"/>
      <c r="DJY105" s="77"/>
      <c r="DJZ105" s="77"/>
      <c r="DKA105" s="11"/>
      <c r="DKG105" s="73"/>
      <c r="DKH105" s="73"/>
      <c r="DKI105" s="73"/>
      <c r="DKJ105" s="73"/>
      <c r="DKK105" s="74"/>
      <c r="DKL105" s="74"/>
      <c r="DKM105" s="77"/>
      <c r="DKN105" s="77"/>
      <c r="DKO105" s="11"/>
      <c r="DKU105" s="73"/>
      <c r="DKV105" s="73"/>
      <c r="DKW105" s="73"/>
      <c r="DKX105" s="73"/>
      <c r="DKY105" s="74"/>
      <c r="DKZ105" s="74"/>
      <c r="DLA105" s="77"/>
      <c r="DLB105" s="77"/>
      <c r="DLC105" s="11"/>
      <c r="DLI105" s="73"/>
      <c r="DLJ105" s="73"/>
      <c r="DLK105" s="73"/>
      <c r="DLL105" s="73"/>
      <c r="DLM105" s="74"/>
      <c r="DLN105" s="74"/>
      <c r="DLO105" s="77"/>
      <c r="DLP105" s="77"/>
      <c r="DLQ105" s="11"/>
      <c r="DLW105" s="73"/>
      <c r="DLX105" s="73"/>
      <c r="DLY105" s="73"/>
      <c r="DLZ105" s="73"/>
      <c r="DMA105" s="74"/>
      <c r="DMB105" s="74"/>
      <c r="DMC105" s="77"/>
      <c r="DMD105" s="77"/>
      <c r="DME105" s="11"/>
      <c r="DMK105" s="73"/>
      <c r="DML105" s="73"/>
      <c r="DMM105" s="73"/>
      <c r="DMN105" s="73"/>
      <c r="DMO105" s="74"/>
      <c r="DMP105" s="74"/>
      <c r="DMQ105" s="77"/>
      <c r="DMR105" s="77"/>
      <c r="DMS105" s="11"/>
      <c r="DMY105" s="73"/>
      <c r="DMZ105" s="73"/>
      <c r="DNA105" s="73"/>
      <c r="DNB105" s="73"/>
      <c r="DNC105" s="74"/>
      <c r="DND105" s="74"/>
      <c r="DNE105" s="77"/>
      <c r="DNF105" s="77"/>
      <c r="DNG105" s="11"/>
      <c r="DNM105" s="73"/>
      <c r="DNN105" s="73"/>
      <c r="DNO105" s="73"/>
      <c r="DNP105" s="73"/>
      <c r="DNQ105" s="74"/>
      <c r="DNR105" s="74"/>
      <c r="DNS105" s="77"/>
      <c r="DNT105" s="77"/>
      <c r="DNU105" s="11"/>
      <c r="DOA105" s="73"/>
      <c r="DOB105" s="73"/>
      <c r="DOC105" s="73"/>
      <c r="DOD105" s="73"/>
      <c r="DOE105" s="74"/>
      <c r="DOF105" s="74"/>
      <c r="DOG105" s="77"/>
      <c r="DOH105" s="77"/>
      <c r="DOI105" s="11"/>
      <c r="DOO105" s="73"/>
      <c r="DOP105" s="73"/>
      <c r="DOQ105" s="73"/>
      <c r="DOR105" s="73"/>
      <c r="DOS105" s="74"/>
      <c r="DOT105" s="74"/>
      <c r="DOU105" s="77"/>
      <c r="DOV105" s="77"/>
      <c r="DOW105" s="11"/>
      <c r="DPC105" s="73"/>
      <c r="DPD105" s="73"/>
      <c r="DPE105" s="73"/>
      <c r="DPF105" s="73"/>
      <c r="DPG105" s="74"/>
      <c r="DPH105" s="74"/>
      <c r="DPI105" s="77"/>
      <c r="DPJ105" s="77"/>
      <c r="DPK105" s="11"/>
      <c r="DPQ105" s="73"/>
      <c r="DPR105" s="73"/>
      <c r="DPS105" s="73"/>
      <c r="DPT105" s="73"/>
      <c r="DPU105" s="74"/>
      <c r="DPV105" s="74"/>
      <c r="DPW105" s="77"/>
      <c r="DPX105" s="77"/>
      <c r="DPY105" s="11"/>
      <c r="DQE105" s="73"/>
      <c r="DQF105" s="73"/>
      <c r="DQG105" s="73"/>
      <c r="DQH105" s="73"/>
      <c r="DQI105" s="74"/>
      <c r="DQJ105" s="74"/>
      <c r="DQK105" s="77"/>
      <c r="DQL105" s="77"/>
      <c r="DQM105" s="11"/>
      <c r="DQS105" s="73"/>
      <c r="DQT105" s="73"/>
      <c r="DQU105" s="73"/>
      <c r="DQV105" s="73"/>
      <c r="DQW105" s="74"/>
      <c r="DQX105" s="74"/>
      <c r="DQY105" s="77"/>
      <c r="DQZ105" s="77"/>
      <c r="DRA105" s="11"/>
      <c r="DRG105" s="73"/>
      <c r="DRH105" s="73"/>
      <c r="DRI105" s="73"/>
      <c r="DRJ105" s="73"/>
      <c r="DRK105" s="74"/>
      <c r="DRL105" s="74"/>
      <c r="DRM105" s="77"/>
      <c r="DRN105" s="77"/>
      <c r="DRO105" s="11"/>
      <c r="DRU105" s="73"/>
      <c r="DRV105" s="73"/>
      <c r="DRW105" s="73"/>
      <c r="DRX105" s="73"/>
      <c r="DRY105" s="74"/>
      <c r="DRZ105" s="74"/>
      <c r="DSA105" s="77"/>
      <c r="DSB105" s="77"/>
      <c r="DSC105" s="11"/>
      <c r="DSI105" s="73"/>
      <c r="DSJ105" s="73"/>
      <c r="DSK105" s="73"/>
      <c r="DSL105" s="73"/>
      <c r="DSM105" s="74"/>
      <c r="DSN105" s="74"/>
      <c r="DSO105" s="77"/>
      <c r="DSP105" s="77"/>
      <c r="DSQ105" s="11"/>
      <c r="DSW105" s="73"/>
      <c r="DSX105" s="73"/>
      <c r="DSY105" s="73"/>
      <c r="DSZ105" s="73"/>
      <c r="DTA105" s="74"/>
      <c r="DTB105" s="74"/>
      <c r="DTC105" s="77"/>
      <c r="DTD105" s="77"/>
      <c r="DTE105" s="11"/>
      <c r="DTK105" s="73"/>
      <c r="DTL105" s="73"/>
      <c r="DTM105" s="73"/>
      <c r="DTN105" s="73"/>
      <c r="DTO105" s="74"/>
      <c r="DTP105" s="74"/>
      <c r="DTQ105" s="77"/>
      <c r="DTR105" s="77"/>
      <c r="DTS105" s="11"/>
      <c r="DTY105" s="73"/>
      <c r="DTZ105" s="73"/>
      <c r="DUA105" s="73"/>
      <c r="DUB105" s="73"/>
      <c r="DUC105" s="74"/>
      <c r="DUD105" s="74"/>
      <c r="DUE105" s="77"/>
      <c r="DUF105" s="77"/>
      <c r="DUG105" s="11"/>
      <c r="DUM105" s="73"/>
      <c r="DUN105" s="73"/>
      <c r="DUO105" s="73"/>
      <c r="DUP105" s="73"/>
      <c r="DUQ105" s="74"/>
      <c r="DUR105" s="74"/>
      <c r="DUS105" s="77"/>
      <c r="DUT105" s="77"/>
      <c r="DUU105" s="11"/>
      <c r="DVA105" s="73"/>
      <c r="DVB105" s="73"/>
      <c r="DVC105" s="73"/>
      <c r="DVD105" s="73"/>
      <c r="DVE105" s="74"/>
      <c r="DVF105" s="74"/>
      <c r="DVG105" s="77"/>
      <c r="DVH105" s="77"/>
      <c r="DVI105" s="11"/>
      <c r="DVO105" s="73"/>
      <c r="DVP105" s="73"/>
      <c r="DVQ105" s="73"/>
      <c r="DVR105" s="73"/>
      <c r="DVS105" s="74"/>
      <c r="DVT105" s="74"/>
      <c r="DVU105" s="77"/>
      <c r="DVV105" s="77"/>
      <c r="DVW105" s="11"/>
      <c r="DWC105" s="73"/>
      <c r="DWD105" s="73"/>
      <c r="DWE105" s="73"/>
      <c r="DWF105" s="73"/>
      <c r="DWG105" s="74"/>
      <c r="DWH105" s="74"/>
      <c r="DWI105" s="77"/>
      <c r="DWJ105" s="77"/>
      <c r="DWK105" s="11"/>
      <c r="DWQ105" s="73"/>
      <c r="DWR105" s="73"/>
      <c r="DWS105" s="73"/>
      <c r="DWT105" s="73"/>
      <c r="DWU105" s="74"/>
      <c r="DWV105" s="74"/>
      <c r="DWW105" s="77"/>
      <c r="DWX105" s="77"/>
      <c r="DWY105" s="11"/>
      <c r="DXE105" s="73"/>
      <c r="DXF105" s="73"/>
      <c r="DXG105" s="73"/>
      <c r="DXH105" s="73"/>
      <c r="DXI105" s="74"/>
      <c r="DXJ105" s="74"/>
      <c r="DXK105" s="77"/>
      <c r="DXL105" s="77"/>
      <c r="DXM105" s="11"/>
      <c r="DXS105" s="73"/>
      <c r="DXT105" s="73"/>
      <c r="DXU105" s="73"/>
      <c r="DXV105" s="73"/>
      <c r="DXW105" s="74"/>
      <c r="DXX105" s="74"/>
      <c r="DXY105" s="77"/>
      <c r="DXZ105" s="77"/>
      <c r="DYA105" s="11"/>
      <c r="DYG105" s="73"/>
      <c r="DYH105" s="73"/>
      <c r="DYI105" s="73"/>
      <c r="DYJ105" s="73"/>
      <c r="DYK105" s="74"/>
      <c r="DYL105" s="74"/>
      <c r="DYM105" s="77"/>
      <c r="DYN105" s="77"/>
      <c r="DYO105" s="11"/>
      <c r="DYU105" s="73"/>
      <c r="DYV105" s="73"/>
      <c r="DYW105" s="73"/>
      <c r="DYX105" s="73"/>
      <c r="DYY105" s="74"/>
      <c r="DYZ105" s="74"/>
      <c r="DZA105" s="77"/>
      <c r="DZB105" s="77"/>
      <c r="DZC105" s="11"/>
      <c r="DZI105" s="73"/>
      <c r="DZJ105" s="73"/>
      <c r="DZK105" s="73"/>
      <c r="DZL105" s="73"/>
      <c r="DZM105" s="74"/>
      <c r="DZN105" s="74"/>
      <c r="DZO105" s="77"/>
      <c r="DZP105" s="77"/>
      <c r="DZQ105" s="11"/>
      <c r="DZW105" s="73"/>
      <c r="DZX105" s="73"/>
      <c r="DZY105" s="73"/>
      <c r="DZZ105" s="73"/>
      <c r="EAA105" s="74"/>
      <c r="EAB105" s="74"/>
      <c r="EAC105" s="77"/>
      <c r="EAD105" s="77"/>
      <c r="EAE105" s="11"/>
      <c r="EAK105" s="73"/>
      <c r="EAL105" s="73"/>
      <c r="EAM105" s="73"/>
      <c r="EAN105" s="73"/>
      <c r="EAO105" s="74"/>
      <c r="EAP105" s="74"/>
      <c r="EAQ105" s="77"/>
      <c r="EAR105" s="77"/>
      <c r="EAS105" s="11"/>
      <c r="EAY105" s="73"/>
      <c r="EAZ105" s="73"/>
      <c r="EBA105" s="73"/>
      <c r="EBB105" s="73"/>
      <c r="EBC105" s="74"/>
      <c r="EBD105" s="74"/>
      <c r="EBE105" s="77"/>
      <c r="EBF105" s="77"/>
      <c r="EBG105" s="11"/>
      <c r="EBM105" s="73"/>
      <c r="EBN105" s="73"/>
      <c r="EBO105" s="73"/>
      <c r="EBP105" s="73"/>
      <c r="EBQ105" s="74"/>
      <c r="EBR105" s="74"/>
      <c r="EBS105" s="77"/>
      <c r="EBT105" s="77"/>
      <c r="EBU105" s="11"/>
      <c r="ECA105" s="73"/>
      <c r="ECB105" s="73"/>
      <c r="ECC105" s="73"/>
      <c r="ECD105" s="73"/>
      <c r="ECE105" s="74"/>
      <c r="ECF105" s="74"/>
      <c r="ECG105" s="77"/>
      <c r="ECH105" s="77"/>
      <c r="ECI105" s="11"/>
      <c r="ECO105" s="73"/>
      <c r="ECP105" s="73"/>
      <c r="ECQ105" s="73"/>
      <c r="ECR105" s="73"/>
      <c r="ECS105" s="74"/>
      <c r="ECT105" s="74"/>
      <c r="ECU105" s="77"/>
      <c r="ECV105" s="77"/>
      <c r="ECW105" s="11"/>
      <c r="EDC105" s="73"/>
      <c r="EDD105" s="73"/>
      <c r="EDE105" s="73"/>
      <c r="EDF105" s="73"/>
      <c r="EDG105" s="74"/>
      <c r="EDH105" s="74"/>
      <c r="EDI105" s="77"/>
      <c r="EDJ105" s="77"/>
      <c r="EDK105" s="11"/>
      <c r="EDQ105" s="73"/>
      <c r="EDR105" s="73"/>
      <c r="EDS105" s="73"/>
      <c r="EDT105" s="73"/>
      <c r="EDU105" s="74"/>
      <c r="EDV105" s="74"/>
      <c r="EDW105" s="77"/>
      <c r="EDX105" s="77"/>
      <c r="EDY105" s="11"/>
      <c r="EEE105" s="73"/>
      <c r="EEF105" s="73"/>
      <c r="EEG105" s="73"/>
      <c r="EEH105" s="73"/>
      <c r="EEI105" s="74"/>
      <c r="EEJ105" s="74"/>
      <c r="EEK105" s="77"/>
      <c r="EEL105" s="77"/>
      <c r="EEM105" s="11"/>
      <c r="EES105" s="73"/>
      <c r="EET105" s="73"/>
      <c r="EEU105" s="73"/>
      <c r="EEV105" s="73"/>
      <c r="EEW105" s="74"/>
      <c r="EEX105" s="74"/>
      <c r="EEY105" s="77"/>
      <c r="EEZ105" s="77"/>
      <c r="EFA105" s="11"/>
      <c r="EFG105" s="73"/>
      <c r="EFH105" s="73"/>
      <c r="EFI105" s="73"/>
      <c r="EFJ105" s="73"/>
      <c r="EFK105" s="74"/>
      <c r="EFL105" s="74"/>
      <c r="EFM105" s="77"/>
      <c r="EFN105" s="77"/>
      <c r="EFO105" s="11"/>
      <c r="EFU105" s="73"/>
      <c r="EFV105" s="73"/>
      <c r="EFW105" s="73"/>
      <c r="EFX105" s="73"/>
      <c r="EFY105" s="74"/>
      <c r="EFZ105" s="74"/>
      <c r="EGA105" s="77"/>
      <c r="EGB105" s="77"/>
      <c r="EGC105" s="11"/>
      <c r="EGI105" s="73"/>
      <c r="EGJ105" s="73"/>
      <c r="EGK105" s="73"/>
      <c r="EGL105" s="73"/>
      <c r="EGM105" s="74"/>
      <c r="EGN105" s="74"/>
      <c r="EGO105" s="77"/>
      <c r="EGP105" s="77"/>
      <c r="EGQ105" s="11"/>
      <c r="EGW105" s="73"/>
      <c r="EGX105" s="73"/>
      <c r="EGY105" s="73"/>
      <c r="EGZ105" s="73"/>
      <c r="EHA105" s="74"/>
      <c r="EHB105" s="74"/>
      <c r="EHC105" s="77"/>
      <c r="EHD105" s="77"/>
      <c r="EHE105" s="11"/>
      <c r="EHK105" s="73"/>
      <c r="EHL105" s="73"/>
      <c r="EHM105" s="73"/>
      <c r="EHN105" s="73"/>
      <c r="EHO105" s="74"/>
      <c r="EHP105" s="74"/>
      <c r="EHQ105" s="77"/>
      <c r="EHR105" s="77"/>
      <c r="EHS105" s="11"/>
      <c r="EHY105" s="73"/>
      <c r="EHZ105" s="73"/>
      <c r="EIA105" s="73"/>
      <c r="EIB105" s="73"/>
      <c r="EIC105" s="74"/>
      <c r="EID105" s="74"/>
      <c r="EIE105" s="77"/>
      <c r="EIF105" s="77"/>
      <c r="EIG105" s="11"/>
      <c r="EIM105" s="73"/>
      <c r="EIN105" s="73"/>
      <c r="EIO105" s="73"/>
      <c r="EIP105" s="73"/>
      <c r="EIQ105" s="74"/>
      <c r="EIR105" s="74"/>
      <c r="EIS105" s="77"/>
      <c r="EIT105" s="77"/>
      <c r="EIU105" s="11"/>
      <c r="EJA105" s="73"/>
      <c r="EJB105" s="73"/>
      <c r="EJC105" s="73"/>
      <c r="EJD105" s="73"/>
      <c r="EJE105" s="74"/>
      <c r="EJF105" s="74"/>
      <c r="EJG105" s="77"/>
      <c r="EJH105" s="77"/>
      <c r="EJI105" s="11"/>
      <c r="EJO105" s="73"/>
      <c r="EJP105" s="73"/>
      <c r="EJQ105" s="73"/>
      <c r="EJR105" s="73"/>
      <c r="EJS105" s="74"/>
      <c r="EJT105" s="74"/>
      <c r="EJU105" s="77"/>
      <c r="EJV105" s="77"/>
      <c r="EJW105" s="11"/>
      <c r="EKC105" s="73"/>
      <c r="EKD105" s="73"/>
      <c r="EKE105" s="73"/>
      <c r="EKF105" s="73"/>
      <c r="EKG105" s="74"/>
      <c r="EKH105" s="74"/>
      <c r="EKI105" s="77"/>
      <c r="EKJ105" s="77"/>
      <c r="EKK105" s="11"/>
      <c r="EKQ105" s="73"/>
      <c r="EKR105" s="73"/>
      <c r="EKS105" s="73"/>
      <c r="EKT105" s="73"/>
      <c r="EKU105" s="74"/>
      <c r="EKV105" s="74"/>
      <c r="EKW105" s="77"/>
      <c r="EKX105" s="77"/>
      <c r="EKY105" s="11"/>
      <c r="ELE105" s="73"/>
      <c r="ELF105" s="73"/>
      <c r="ELG105" s="73"/>
      <c r="ELH105" s="73"/>
      <c r="ELI105" s="74"/>
      <c r="ELJ105" s="74"/>
      <c r="ELK105" s="77"/>
      <c r="ELL105" s="77"/>
      <c r="ELM105" s="11"/>
      <c r="ELS105" s="73"/>
      <c r="ELT105" s="73"/>
      <c r="ELU105" s="73"/>
      <c r="ELV105" s="73"/>
      <c r="ELW105" s="74"/>
      <c r="ELX105" s="74"/>
      <c r="ELY105" s="77"/>
      <c r="ELZ105" s="77"/>
      <c r="EMA105" s="11"/>
      <c r="EMG105" s="73"/>
      <c r="EMH105" s="73"/>
      <c r="EMI105" s="73"/>
      <c r="EMJ105" s="73"/>
      <c r="EMK105" s="74"/>
      <c r="EML105" s="74"/>
      <c r="EMM105" s="77"/>
      <c r="EMN105" s="77"/>
      <c r="EMO105" s="11"/>
      <c r="EMU105" s="73"/>
      <c r="EMV105" s="73"/>
      <c r="EMW105" s="73"/>
      <c r="EMX105" s="73"/>
      <c r="EMY105" s="74"/>
      <c r="EMZ105" s="74"/>
      <c r="ENA105" s="77"/>
      <c r="ENB105" s="77"/>
      <c r="ENC105" s="11"/>
      <c r="ENI105" s="73"/>
      <c r="ENJ105" s="73"/>
      <c r="ENK105" s="73"/>
      <c r="ENL105" s="73"/>
      <c r="ENM105" s="74"/>
      <c r="ENN105" s="74"/>
      <c r="ENO105" s="77"/>
      <c r="ENP105" s="77"/>
      <c r="ENQ105" s="11"/>
      <c r="ENW105" s="73"/>
      <c r="ENX105" s="73"/>
      <c r="ENY105" s="73"/>
      <c r="ENZ105" s="73"/>
      <c r="EOA105" s="74"/>
      <c r="EOB105" s="74"/>
      <c r="EOC105" s="77"/>
      <c r="EOD105" s="77"/>
      <c r="EOE105" s="11"/>
      <c r="EOK105" s="73"/>
      <c r="EOL105" s="73"/>
      <c r="EOM105" s="73"/>
      <c r="EON105" s="73"/>
      <c r="EOO105" s="74"/>
      <c r="EOP105" s="74"/>
      <c r="EOQ105" s="77"/>
      <c r="EOR105" s="77"/>
      <c r="EOS105" s="11"/>
      <c r="EOY105" s="73"/>
      <c r="EOZ105" s="73"/>
      <c r="EPA105" s="73"/>
      <c r="EPB105" s="73"/>
      <c r="EPC105" s="74"/>
      <c r="EPD105" s="74"/>
      <c r="EPE105" s="77"/>
      <c r="EPF105" s="77"/>
      <c r="EPG105" s="11"/>
      <c r="EPM105" s="73"/>
      <c r="EPN105" s="73"/>
      <c r="EPO105" s="73"/>
      <c r="EPP105" s="73"/>
      <c r="EPQ105" s="74"/>
      <c r="EPR105" s="74"/>
      <c r="EPS105" s="77"/>
      <c r="EPT105" s="77"/>
      <c r="EPU105" s="11"/>
      <c r="EQA105" s="73"/>
      <c r="EQB105" s="73"/>
      <c r="EQC105" s="73"/>
      <c r="EQD105" s="73"/>
      <c r="EQE105" s="74"/>
      <c r="EQF105" s="74"/>
      <c r="EQG105" s="77"/>
      <c r="EQH105" s="77"/>
      <c r="EQI105" s="11"/>
      <c r="EQO105" s="73"/>
      <c r="EQP105" s="73"/>
      <c r="EQQ105" s="73"/>
      <c r="EQR105" s="73"/>
      <c r="EQS105" s="74"/>
      <c r="EQT105" s="74"/>
      <c r="EQU105" s="77"/>
      <c r="EQV105" s="77"/>
      <c r="EQW105" s="11"/>
      <c r="ERC105" s="73"/>
      <c r="ERD105" s="73"/>
      <c r="ERE105" s="73"/>
      <c r="ERF105" s="73"/>
      <c r="ERG105" s="74"/>
      <c r="ERH105" s="74"/>
      <c r="ERI105" s="77"/>
      <c r="ERJ105" s="77"/>
      <c r="ERK105" s="11"/>
      <c r="ERQ105" s="73"/>
      <c r="ERR105" s="73"/>
      <c r="ERS105" s="73"/>
      <c r="ERT105" s="73"/>
      <c r="ERU105" s="74"/>
      <c r="ERV105" s="74"/>
      <c r="ERW105" s="77"/>
      <c r="ERX105" s="77"/>
      <c r="ERY105" s="11"/>
      <c r="ESE105" s="73"/>
      <c r="ESF105" s="73"/>
      <c r="ESG105" s="73"/>
      <c r="ESH105" s="73"/>
      <c r="ESI105" s="74"/>
      <c r="ESJ105" s="74"/>
      <c r="ESK105" s="77"/>
      <c r="ESL105" s="77"/>
      <c r="ESM105" s="11"/>
      <c r="ESS105" s="73"/>
      <c r="EST105" s="73"/>
      <c r="ESU105" s="73"/>
      <c r="ESV105" s="73"/>
      <c r="ESW105" s="74"/>
      <c r="ESX105" s="74"/>
      <c r="ESY105" s="77"/>
      <c r="ESZ105" s="77"/>
      <c r="ETA105" s="11"/>
      <c r="ETG105" s="73"/>
      <c r="ETH105" s="73"/>
      <c r="ETI105" s="73"/>
      <c r="ETJ105" s="73"/>
      <c r="ETK105" s="74"/>
      <c r="ETL105" s="74"/>
      <c r="ETM105" s="77"/>
      <c r="ETN105" s="77"/>
      <c r="ETO105" s="11"/>
      <c r="ETU105" s="73"/>
      <c r="ETV105" s="73"/>
      <c r="ETW105" s="73"/>
      <c r="ETX105" s="73"/>
      <c r="ETY105" s="74"/>
      <c r="ETZ105" s="74"/>
      <c r="EUA105" s="77"/>
      <c r="EUB105" s="77"/>
      <c r="EUC105" s="11"/>
      <c r="EUI105" s="73"/>
      <c r="EUJ105" s="73"/>
      <c r="EUK105" s="73"/>
      <c r="EUL105" s="73"/>
      <c r="EUM105" s="74"/>
      <c r="EUN105" s="74"/>
      <c r="EUO105" s="77"/>
      <c r="EUP105" s="77"/>
      <c r="EUQ105" s="11"/>
      <c r="EUW105" s="73"/>
      <c r="EUX105" s="73"/>
      <c r="EUY105" s="73"/>
      <c r="EUZ105" s="73"/>
      <c r="EVA105" s="74"/>
      <c r="EVB105" s="74"/>
      <c r="EVC105" s="77"/>
      <c r="EVD105" s="77"/>
      <c r="EVE105" s="11"/>
      <c r="EVK105" s="73"/>
      <c r="EVL105" s="73"/>
      <c r="EVM105" s="73"/>
      <c r="EVN105" s="73"/>
      <c r="EVO105" s="74"/>
      <c r="EVP105" s="74"/>
      <c r="EVQ105" s="77"/>
      <c r="EVR105" s="77"/>
      <c r="EVS105" s="11"/>
      <c r="EVY105" s="73"/>
      <c r="EVZ105" s="73"/>
      <c r="EWA105" s="73"/>
      <c r="EWB105" s="73"/>
      <c r="EWC105" s="74"/>
      <c r="EWD105" s="74"/>
      <c r="EWE105" s="77"/>
      <c r="EWF105" s="77"/>
      <c r="EWG105" s="11"/>
      <c r="EWM105" s="73"/>
      <c r="EWN105" s="73"/>
      <c r="EWO105" s="73"/>
      <c r="EWP105" s="73"/>
      <c r="EWQ105" s="74"/>
      <c r="EWR105" s="74"/>
      <c r="EWS105" s="77"/>
      <c r="EWT105" s="77"/>
      <c r="EWU105" s="11"/>
      <c r="EXA105" s="73"/>
      <c r="EXB105" s="73"/>
      <c r="EXC105" s="73"/>
      <c r="EXD105" s="73"/>
      <c r="EXE105" s="74"/>
      <c r="EXF105" s="74"/>
      <c r="EXG105" s="77"/>
      <c r="EXH105" s="77"/>
      <c r="EXI105" s="11"/>
      <c r="EXO105" s="73"/>
      <c r="EXP105" s="73"/>
      <c r="EXQ105" s="73"/>
      <c r="EXR105" s="73"/>
      <c r="EXS105" s="74"/>
      <c r="EXT105" s="74"/>
      <c r="EXU105" s="77"/>
      <c r="EXV105" s="77"/>
      <c r="EXW105" s="11"/>
      <c r="EYC105" s="73"/>
      <c r="EYD105" s="73"/>
      <c r="EYE105" s="73"/>
      <c r="EYF105" s="73"/>
      <c r="EYG105" s="74"/>
      <c r="EYH105" s="74"/>
      <c r="EYI105" s="77"/>
      <c r="EYJ105" s="77"/>
      <c r="EYK105" s="11"/>
      <c r="EYQ105" s="73"/>
      <c r="EYR105" s="73"/>
      <c r="EYS105" s="73"/>
      <c r="EYT105" s="73"/>
      <c r="EYU105" s="74"/>
      <c r="EYV105" s="74"/>
      <c r="EYW105" s="77"/>
      <c r="EYX105" s="77"/>
      <c r="EYY105" s="11"/>
      <c r="EZE105" s="73"/>
      <c r="EZF105" s="73"/>
      <c r="EZG105" s="73"/>
      <c r="EZH105" s="73"/>
      <c r="EZI105" s="74"/>
      <c r="EZJ105" s="74"/>
      <c r="EZK105" s="77"/>
      <c r="EZL105" s="77"/>
      <c r="EZM105" s="11"/>
      <c r="EZS105" s="73"/>
      <c r="EZT105" s="73"/>
      <c r="EZU105" s="73"/>
      <c r="EZV105" s="73"/>
      <c r="EZW105" s="74"/>
      <c r="EZX105" s="74"/>
      <c r="EZY105" s="77"/>
      <c r="EZZ105" s="77"/>
      <c r="FAA105" s="11"/>
      <c r="FAG105" s="73"/>
      <c r="FAH105" s="73"/>
      <c r="FAI105" s="73"/>
      <c r="FAJ105" s="73"/>
      <c r="FAK105" s="74"/>
      <c r="FAL105" s="74"/>
      <c r="FAM105" s="77"/>
      <c r="FAN105" s="77"/>
      <c r="FAO105" s="11"/>
      <c r="FAU105" s="73"/>
      <c r="FAV105" s="73"/>
      <c r="FAW105" s="73"/>
      <c r="FAX105" s="73"/>
      <c r="FAY105" s="74"/>
      <c r="FAZ105" s="74"/>
      <c r="FBA105" s="77"/>
      <c r="FBB105" s="77"/>
      <c r="FBC105" s="11"/>
      <c r="FBI105" s="73"/>
      <c r="FBJ105" s="73"/>
      <c r="FBK105" s="73"/>
      <c r="FBL105" s="73"/>
      <c r="FBM105" s="74"/>
      <c r="FBN105" s="74"/>
      <c r="FBO105" s="77"/>
      <c r="FBP105" s="77"/>
      <c r="FBQ105" s="11"/>
      <c r="FBW105" s="73"/>
      <c r="FBX105" s="73"/>
      <c r="FBY105" s="73"/>
      <c r="FBZ105" s="73"/>
      <c r="FCA105" s="74"/>
      <c r="FCB105" s="74"/>
      <c r="FCC105" s="77"/>
      <c r="FCD105" s="77"/>
      <c r="FCE105" s="11"/>
      <c r="FCK105" s="73"/>
      <c r="FCL105" s="73"/>
      <c r="FCM105" s="73"/>
      <c r="FCN105" s="73"/>
      <c r="FCO105" s="74"/>
      <c r="FCP105" s="74"/>
      <c r="FCQ105" s="77"/>
      <c r="FCR105" s="77"/>
      <c r="FCS105" s="11"/>
      <c r="FCY105" s="73"/>
      <c r="FCZ105" s="73"/>
      <c r="FDA105" s="73"/>
      <c r="FDB105" s="73"/>
      <c r="FDC105" s="74"/>
      <c r="FDD105" s="74"/>
      <c r="FDE105" s="77"/>
      <c r="FDF105" s="77"/>
      <c r="FDG105" s="11"/>
      <c r="FDM105" s="73"/>
      <c r="FDN105" s="73"/>
      <c r="FDO105" s="73"/>
      <c r="FDP105" s="73"/>
      <c r="FDQ105" s="74"/>
      <c r="FDR105" s="74"/>
      <c r="FDS105" s="77"/>
      <c r="FDT105" s="77"/>
      <c r="FDU105" s="11"/>
      <c r="FEA105" s="73"/>
      <c r="FEB105" s="73"/>
      <c r="FEC105" s="73"/>
      <c r="FED105" s="73"/>
      <c r="FEE105" s="74"/>
      <c r="FEF105" s="74"/>
      <c r="FEG105" s="77"/>
      <c r="FEH105" s="77"/>
      <c r="FEI105" s="11"/>
      <c r="FEO105" s="73"/>
      <c r="FEP105" s="73"/>
      <c r="FEQ105" s="73"/>
      <c r="FER105" s="73"/>
      <c r="FES105" s="74"/>
      <c r="FET105" s="74"/>
      <c r="FEU105" s="77"/>
      <c r="FEV105" s="77"/>
      <c r="FEW105" s="11"/>
      <c r="FFC105" s="73"/>
      <c r="FFD105" s="73"/>
      <c r="FFE105" s="73"/>
      <c r="FFF105" s="73"/>
      <c r="FFG105" s="74"/>
      <c r="FFH105" s="74"/>
      <c r="FFI105" s="77"/>
      <c r="FFJ105" s="77"/>
      <c r="FFK105" s="11"/>
      <c r="FFQ105" s="73"/>
      <c r="FFR105" s="73"/>
      <c r="FFS105" s="73"/>
      <c r="FFT105" s="73"/>
      <c r="FFU105" s="74"/>
      <c r="FFV105" s="74"/>
      <c r="FFW105" s="77"/>
      <c r="FFX105" s="77"/>
      <c r="FFY105" s="11"/>
      <c r="FGE105" s="73"/>
      <c r="FGF105" s="73"/>
      <c r="FGG105" s="73"/>
      <c r="FGH105" s="73"/>
      <c r="FGI105" s="74"/>
      <c r="FGJ105" s="74"/>
      <c r="FGK105" s="77"/>
      <c r="FGL105" s="77"/>
      <c r="FGM105" s="11"/>
      <c r="FGS105" s="73"/>
      <c r="FGT105" s="73"/>
      <c r="FGU105" s="73"/>
      <c r="FGV105" s="73"/>
      <c r="FGW105" s="74"/>
      <c r="FGX105" s="74"/>
      <c r="FGY105" s="77"/>
      <c r="FGZ105" s="77"/>
      <c r="FHA105" s="11"/>
      <c r="FHG105" s="73"/>
      <c r="FHH105" s="73"/>
      <c r="FHI105" s="73"/>
      <c r="FHJ105" s="73"/>
      <c r="FHK105" s="74"/>
      <c r="FHL105" s="74"/>
      <c r="FHM105" s="77"/>
      <c r="FHN105" s="77"/>
      <c r="FHO105" s="11"/>
      <c r="FHU105" s="73"/>
      <c r="FHV105" s="73"/>
      <c r="FHW105" s="73"/>
      <c r="FHX105" s="73"/>
      <c r="FHY105" s="74"/>
      <c r="FHZ105" s="74"/>
      <c r="FIA105" s="77"/>
      <c r="FIB105" s="77"/>
      <c r="FIC105" s="11"/>
      <c r="FII105" s="73"/>
      <c r="FIJ105" s="73"/>
      <c r="FIK105" s="73"/>
      <c r="FIL105" s="73"/>
      <c r="FIM105" s="74"/>
      <c r="FIN105" s="74"/>
      <c r="FIO105" s="77"/>
      <c r="FIP105" s="77"/>
      <c r="FIQ105" s="11"/>
      <c r="FIW105" s="73"/>
      <c r="FIX105" s="73"/>
      <c r="FIY105" s="73"/>
      <c r="FIZ105" s="73"/>
      <c r="FJA105" s="74"/>
      <c r="FJB105" s="74"/>
      <c r="FJC105" s="77"/>
      <c r="FJD105" s="77"/>
      <c r="FJE105" s="11"/>
      <c r="FJK105" s="73"/>
      <c r="FJL105" s="73"/>
      <c r="FJM105" s="73"/>
      <c r="FJN105" s="73"/>
      <c r="FJO105" s="74"/>
      <c r="FJP105" s="74"/>
      <c r="FJQ105" s="77"/>
      <c r="FJR105" s="77"/>
      <c r="FJS105" s="11"/>
      <c r="FJY105" s="73"/>
      <c r="FJZ105" s="73"/>
      <c r="FKA105" s="73"/>
      <c r="FKB105" s="73"/>
      <c r="FKC105" s="74"/>
      <c r="FKD105" s="74"/>
      <c r="FKE105" s="77"/>
      <c r="FKF105" s="77"/>
      <c r="FKG105" s="11"/>
      <c r="FKM105" s="73"/>
      <c r="FKN105" s="73"/>
      <c r="FKO105" s="73"/>
      <c r="FKP105" s="73"/>
      <c r="FKQ105" s="74"/>
      <c r="FKR105" s="74"/>
      <c r="FKS105" s="77"/>
      <c r="FKT105" s="77"/>
      <c r="FKU105" s="11"/>
      <c r="FLA105" s="73"/>
      <c r="FLB105" s="73"/>
      <c r="FLC105" s="73"/>
      <c r="FLD105" s="73"/>
      <c r="FLE105" s="74"/>
      <c r="FLF105" s="74"/>
      <c r="FLG105" s="77"/>
      <c r="FLH105" s="77"/>
      <c r="FLI105" s="11"/>
      <c r="FLO105" s="73"/>
      <c r="FLP105" s="73"/>
      <c r="FLQ105" s="73"/>
      <c r="FLR105" s="73"/>
      <c r="FLS105" s="74"/>
      <c r="FLT105" s="74"/>
      <c r="FLU105" s="77"/>
      <c r="FLV105" s="77"/>
      <c r="FLW105" s="11"/>
      <c r="FMC105" s="73"/>
      <c r="FMD105" s="73"/>
      <c r="FME105" s="73"/>
      <c r="FMF105" s="73"/>
      <c r="FMG105" s="74"/>
      <c r="FMH105" s="74"/>
      <c r="FMI105" s="77"/>
      <c r="FMJ105" s="77"/>
      <c r="FMK105" s="11"/>
      <c r="FMQ105" s="73"/>
      <c r="FMR105" s="73"/>
      <c r="FMS105" s="73"/>
      <c r="FMT105" s="73"/>
      <c r="FMU105" s="74"/>
      <c r="FMV105" s="74"/>
      <c r="FMW105" s="77"/>
      <c r="FMX105" s="77"/>
      <c r="FMY105" s="11"/>
      <c r="FNE105" s="73"/>
      <c r="FNF105" s="73"/>
      <c r="FNG105" s="73"/>
      <c r="FNH105" s="73"/>
      <c r="FNI105" s="74"/>
      <c r="FNJ105" s="74"/>
      <c r="FNK105" s="77"/>
      <c r="FNL105" s="77"/>
      <c r="FNM105" s="11"/>
      <c r="FNS105" s="73"/>
      <c r="FNT105" s="73"/>
      <c r="FNU105" s="73"/>
      <c r="FNV105" s="73"/>
      <c r="FNW105" s="74"/>
      <c r="FNX105" s="74"/>
      <c r="FNY105" s="77"/>
      <c r="FNZ105" s="77"/>
      <c r="FOA105" s="11"/>
      <c r="FOG105" s="73"/>
      <c r="FOH105" s="73"/>
      <c r="FOI105" s="73"/>
      <c r="FOJ105" s="73"/>
      <c r="FOK105" s="74"/>
      <c r="FOL105" s="74"/>
      <c r="FOM105" s="77"/>
      <c r="FON105" s="77"/>
      <c r="FOO105" s="11"/>
      <c r="FOU105" s="73"/>
      <c r="FOV105" s="73"/>
      <c r="FOW105" s="73"/>
      <c r="FOX105" s="73"/>
      <c r="FOY105" s="74"/>
      <c r="FOZ105" s="74"/>
      <c r="FPA105" s="77"/>
      <c r="FPB105" s="77"/>
      <c r="FPC105" s="11"/>
      <c r="FPI105" s="73"/>
      <c r="FPJ105" s="73"/>
      <c r="FPK105" s="73"/>
      <c r="FPL105" s="73"/>
      <c r="FPM105" s="74"/>
      <c r="FPN105" s="74"/>
      <c r="FPO105" s="77"/>
      <c r="FPP105" s="77"/>
      <c r="FPQ105" s="11"/>
      <c r="FPW105" s="73"/>
      <c r="FPX105" s="73"/>
      <c r="FPY105" s="73"/>
      <c r="FPZ105" s="73"/>
      <c r="FQA105" s="74"/>
      <c r="FQB105" s="74"/>
      <c r="FQC105" s="77"/>
      <c r="FQD105" s="77"/>
      <c r="FQE105" s="11"/>
      <c r="FQK105" s="73"/>
      <c r="FQL105" s="73"/>
      <c r="FQM105" s="73"/>
      <c r="FQN105" s="73"/>
      <c r="FQO105" s="74"/>
      <c r="FQP105" s="74"/>
      <c r="FQQ105" s="77"/>
      <c r="FQR105" s="77"/>
      <c r="FQS105" s="11"/>
      <c r="FQY105" s="73"/>
      <c r="FQZ105" s="73"/>
      <c r="FRA105" s="73"/>
      <c r="FRB105" s="73"/>
      <c r="FRC105" s="74"/>
      <c r="FRD105" s="74"/>
      <c r="FRE105" s="77"/>
      <c r="FRF105" s="77"/>
      <c r="FRG105" s="11"/>
      <c r="FRM105" s="73"/>
      <c r="FRN105" s="73"/>
      <c r="FRO105" s="73"/>
      <c r="FRP105" s="73"/>
      <c r="FRQ105" s="74"/>
      <c r="FRR105" s="74"/>
      <c r="FRS105" s="77"/>
      <c r="FRT105" s="77"/>
      <c r="FRU105" s="11"/>
      <c r="FSA105" s="73"/>
      <c r="FSB105" s="73"/>
      <c r="FSC105" s="73"/>
      <c r="FSD105" s="73"/>
      <c r="FSE105" s="74"/>
      <c r="FSF105" s="74"/>
      <c r="FSG105" s="77"/>
      <c r="FSH105" s="77"/>
      <c r="FSI105" s="11"/>
      <c r="FSO105" s="73"/>
      <c r="FSP105" s="73"/>
      <c r="FSQ105" s="73"/>
      <c r="FSR105" s="73"/>
      <c r="FSS105" s="74"/>
      <c r="FST105" s="74"/>
      <c r="FSU105" s="77"/>
      <c r="FSV105" s="77"/>
      <c r="FSW105" s="11"/>
      <c r="FTC105" s="73"/>
      <c r="FTD105" s="73"/>
      <c r="FTE105" s="73"/>
      <c r="FTF105" s="73"/>
      <c r="FTG105" s="74"/>
      <c r="FTH105" s="74"/>
      <c r="FTI105" s="77"/>
      <c r="FTJ105" s="77"/>
      <c r="FTK105" s="11"/>
      <c r="FTQ105" s="73"/>
      <c r="FTR105" s="73"/>
      <c r="FTS105" s="73"/>
      <c r="FTT105" s="73"/>
      <c r="FTU105" s="74"/>
      <c r="FTV105" s="74"/>
      <c r="FTW105" s="77"/>
      <c r="FTX105" s="77"/>
      <c r="FTY105" s="11"/>
      <c r="FUE105" s="73"/>
      <c r="FUF105" s="73"/>
      <c r="FUG105" s="73"/>
      <c r="FUH105" s="73"/>
      <c r="FUI105" s="74"/>
      <c r="FUJ105" s="74"/>
      <c r="FUK105" s="77"/>
      <c r="FUL105" s="77"/>
      <c r="FUM105" s="11"/>
      <c r="FUS105" s="73"/>
      <c r="FUT105" s="73"/>
      <c r="FUU105" s="73"/>
      <c r="FUV105" s="73"/>
      <c r="FUW105" s="74"/>
      <c r="FUX105" s="74"/>
      <c r="FUY105" s="77"/>
      <c r="FUZ105" s="77"/>
      <c r="FVA105" s="11"/>
      <c r="FVG105" s="73"/>
      <c r="FVH105" s="73"/>
      <c r="FVI105" s="73"/>
      <c r="FVJ105" s="73"/>
      <c r="FVK105" s="74"/>
      <c r="FVL105" s="74"/>
      <c r="FVM105" s="77"/>
      <c r="FVN105" s="77"/>
      <c r="FVO105" s="11"/>
      <c r="FVU105" s="73"/>
      <c r="FVV105" s="73"/>
      <c r="FVW105" s="73"/>
      <c r="FVX105" s="73"/>
      <c r="FVY105" s="74"/>
      <c r="FVZ105" s="74"/>
      <c r="FWA105" s="77"/>
      <c r="FWB105" s="77"/>
      <c r="FWC105" s="11"/>
      <c r="FWI105" s="73"/>
      <c r="FWJ105" s="73"/>
      <c r="FWK105" s="73"/>
      <c r="FWL105" s="73"/>
      <c r="FWM105" s="74"/>
      <c r="FWN105" s="74"/>
      <c r="FWO105" s="77"/>
      <c r="FWP105" s="77"/>
      <c r="FWQ105" s="11"/>
      <c r="FWW105" s="73"/>
      <c r="FWX105" s="73"/>
      <c r="FWY105" s="73"/>
      <c r="FWZ105" s="73"/>
      <c r="FXA105" s="74"/>
      <c r="FXB105" s="74"/>
      <c r="FXC105" s="77"/>
      <c r="FXD105" s="77"/>
      <c r="FXE105" s="11"/>
      <c r="FXK105" s="73"/>
      <c r="FXL105" s="73"/>
      <c r="FXM105" s="73"/>
      <c r="FXN105" s="73"/>
      <c r="FXO105" s="74"/>
      <c r="FXP105" s="74"/>
      <c r="FXQ105" s="77"/>
      <c r="FXR105" s="77"/>
      <c r="FXS105" s="11"/>
      <c r="FXY105" s="73"/>
      <c r="FXZ105" s="73"/>
      <c r="FYA105" s="73"/>
      <c r="FYB105" s="73"/>
      <c r="FYC105" s="74"/>
      <c r="FYD105" s="74"/>
      <c r="FYE105" s="77"/>
      <c r="FYF105" s="77"/>
      <c r="FYG105" s="11"/>
      <c r="FYM105" s="73"/>
      <c r="FYN105" s="73"/>
      <c r="FYO105" s="73"/>
      <c r="FYP105" s="73"/>
      <c r="FYQ105" s="74"/>
      <c r="FYR105" s="74"/>
      <c r="FYS105" s="77"/>
      <c r="FYT105" s="77"/>
      <c r="FYU105" s="11"/>
      <c r="FZA105" s="73"/>
      <c r="FZB105" s="73"/>
      <c r="FZC105" s="73"/>
      <c r="FZD105" s="73"/>
      <c r="FZE105" s="74"/>
      <c r="FZF105" s="74"/>
      <c r="FZG105" s="77"/>
      <c r="FZH105" s="77"/>
      <c r="FZI105" s="11"/>
      <c r="FZO105" s="73"/>
      <c r="FZP105" s="73"/>
      <c r="FZQ105" s="73"/>
      <c r="FZR105" s="73"/>
      <c r="FZS105" s="74"/>
      <c r="FZT105" s="74"/>
      <c r="FZU105" s="77"/>
      <c r="FZV105" s="77"/>
      <c r="FZW105" s="11"/>
      <c r="GAC105" s="73"/>
      <c r="GAD105" s="73"/>
      <c r="GAE105" s="73"/>
      <c r="GAF105" s="73"/>
      <c r="GAG105" s="74"/>
      <c r="GAH105" s="74"/>
      <c r="GAI105" s="77"/>
      <c r="GAJ105" s="77"/>
      <c r="GAK105" s="11"/>
      <c r="GAQ105" s="73"/>
      <c r="GAR105" s="73"/>
      <c r="GAS105" s="73"/>
      <c r="GAT105" s="73"/>
      <c r="GAU105" s="74"/>
      <c r="GAV105" s="74"/>
      <c r="GAW105" s="77"/>
      <c r="GAX105" s="77"/>
      <c r="GAY105" s="11"/>
      <c r="GBE105" s="73"/>
      <c r="GBF105" s="73"/>
      <c r="GBG105" s="73"/>
      <c r="GBH105" s="73"/>
      <c r="GBI105" s="74"/>
      <c r="GBJ105" s="74"/>
      <c r="GBK105" s="77"/>
      <c r="GBL105" s="77"/>
      <c r="GBM105" s="11"/>
      <c r="GBS105" s="73"/>
      <c r="GBT105" s="73"/>
      <c r="GBU105" s="73"/>
      <c r="GBV105" s="73"/>
      <c r="GBW105" s="74"/>
      <c r="GBX105" s="74"/>
      <c r="GBY105" s="77"/>
      <c r="GBZ105" s="77"/>
      <c r="GCA105" s="11"/>
      <c r="GCG105" s="73"/>
      <c r="GCH105" s="73"/>
      <c r="GCI105" s="73"/>
      <c r="GCJ105" s="73"/>
      <c r="GCK105" s="74"/>
      <c r="GCL105" s="74"/>
      <c r="GCM105" s="77"/>
      <c r="GCN105" s="77"/>
      <c r="GCO105" s="11"/>
      <c r="GCU105" s="73"/>
      <c r="GCV105" s="73"/>
      <c r="GCW105" s="73"/>
      <c r="GCX105" s="73"/>
      <c r="GCY105" s="74"/>
      <c r="GCZ105" s="74"/>
      <c r="GDA105" s="77"/>
      <c r="GDB105" s="77"/>
      <c r="GDC105" s="11"/>
      <c r="GDI105" s="73"/>
      <c r="GDJ105" s="73"/>
      <c r="GDK105" s="73"/>
      <c r="GDL105" s="73"/>
      <c r="GDM105" s="74"/>
      <c r="GDN105" s="74"/>
      <c r="GDO105" s="77"/>
      <c r="GDP105" s="77"/>
      <c r="GDQ105" s="11"/>
      <c r="GDW105" s="73"/>
      <c r="GDX105" s="73"/>
      <c r="GDY105" s="73"/>
      <c r="GDZ105" s="73"/>
      <c r="GEA105" s="74"/>
      <c r="GEB105" s="74"/>
      <c r="GEC105" s="77"/>
      <c r="GED105" s="77"/>
      <c r="GEE105" s="11"/>
      <c r="GEK105" s="73"/>
      <c r="GEL105" s="73"/>
      <c r="GEM105" s="73"/>
      <c r="GEN105" s="73"/>
      <c r="GEO105" s="74"/>
      <c r="GEP105" s="74"/>
      <c r="GEQ105" s="77"/>
      <c r="GER105" s="77"/>
      <c r="GES105" s="11"/>
      <c r="GEY105" s="73"/>
      <c r="GEZ105" s="73"/>
      <c r="GFA105" s="73"/>
      <c r="GFB105" s="73"/>
      <c r="GFC105" s="74"/>
      <c r="GFD105" s="74"/>
      <c r="GFE105" s="77"/>
      <c r="GFF105" s="77"/>
      <c r="GFG105" s="11"/>
      <c r="GFM105" s="73"/>
      <c r="GFN105" s="73"/>
      <c r="GFO105" s="73"/>
      <c r="GFP105" s="73"/>
      <c r="GFQ105" s="74"/>
      <c r="GFR105" s="74"/>
      <c r="GFS105" s="77"/>
      <c r="GFT105" s="77"/>
      <c r="GFU105" s="11"/>
      <c r="GGA105" s="73"/>
      <c r="GGB105" s="73"/>
      <c r="GGC105" s="73"/>
      <c r="GGD105" s="73"/>
      <c r="GGE105" s="74"/>
      <c r="GGF105" s="74"/>
      <c r="GGG105" s="77"/>
      <c r="GGH105" s="77"/>
      <c r="GGI105" s="11"/>
      <c r="GGO105" s="73"/>
      <c r="GGP105" s="73"/>
      <c r="GGQ105" s="73"/>
      <c r="GGR105" s="73"/>
      <c r="GGS105" s="74"/>
      <c r="GGT105" s="74"/>
      <c r="GGU105" s="77"/>
      <c r="GGV105" s="77"/>
      <c r="GGW105" s="11"/>
      <c r="GHC105" s="73"/>
      <c r="GHD105" s="73"/>
      <c r="GHE105" s="73"/>
      <c r="GHF105" s="73"/>
      <c r="GHG105" s="74"/>
      <c r="GHH105" s="74"/>
      <c r="GHI105" s="77"/>
      <c r="GHJ105" s="77"/>
      <c r="GHK105" s="11"/>
      <c r="GHQ105" s="73"/>
      <c r="GHR105" s="73"/>
      <c r="GHS105" s="73"/>
      <c r="GHT105" s="73"/>
      <c r="GHU105" s="74"/>
      <c r="GHV105" s="74"/>
      <c r="GHW105" s="77"/>
      <c r="GHX105" s="77"/>
      <c r="GHY105" s="11"/>
      <c r="GIE105" s="73"/>
      <c r="GIF105" s="73"/>
      <c r="GIG105" s="73"/>
      <c r="GIH105" s="73"/>
      <c r="GII105" s="74"/>
      <c r="GIJ105" s="74"/>
      <c r="GIK105" s="77"/>
      <c r="GIL105" s="77"/>
      <c r="GIM105" s="11"/>
      <c r="GIS105" s="73"/>
      <c r="GIT105" s="73"/>
      <c r="GIU105" s="73"/>
      <c r="GIV105" s="73"/>
      <c r="GIW105" s="74"/>
      <c r="GIX105" s="74"/>
      <c r="GIY105" s="77"/>
      <c r="GIZ105" s="77"/>
      <c r="GJA105" s="11"/>
      <c r="GJG105" s="73"/>
      <c r="GJH105" s="73"/>
      <c r="GJI105" s="73"/>
      <c r="GJJ105" s="73"/>
      <c r="GJK105" s="74"/>
      <c r="GJL105" s="74"/>
      <c r="GJM105" s="77"/>
      <c r="GJN105" s="77"/>
      <c r="GJO105" s="11"/>
      <c r="GJU105" s="73"/>
      <c r="GJV105" s="73"/>
      <c r="GJW105" s="73"/>
      <c r="GJX105" s="73"/>
      <c r="GJY105" s="74"/>
      <c r="GJZ105" s="74"/>
      <c r="GKA105" s="77"/>
      <c r="GKB105" s="77"/>
      <c r="GKC105" s="11"/>
      <c r="GKI105" s="73"/>
      <c r="GKJ105" s="73"/>
      <c r="GKK105" s="73"/>
      <c r="GKL105" s="73"/>
      <c r="GKM105" s="74"/>
      <c r="GKN105" s="74"/>
      <c r="GKO105" s="77"/>
      <c r="GKP105" s="77"/>
      <c r="GKQ105" s="11"/>
      <c r="GKW105" s="73"/>
      <c r="GKX105" s="73"/>
      <c r="GKY105" s="73"/>
      <c r="GKZ105" s="73"/>
      <c r="GLA105" s="74"/>
      <c r="GLB105" s="74"/>
      <c r="GLC105" s="77"/>
      <c r="GLD105" s="77"/>
      <c r="GLE105" s="11"/>
      <c r="GLK105" s="73"/>
      <c r="GLL105" s="73"/>
      <c r="GLM105" s="73"/>
      <c r="GLN105" s="73"/>
      <c r="GLO105" s="74"/>
      <c r="GLP105" s="74"/>
      <c r="GLQ105" s="77"/>
      <c r="GLR105" s="77"/>
      <c r="GLS105" s="11"/>
      <c r="GLY105" s="73"/>
      <c r="GLZ105" s="73"/>
      <c r="GMA105" s="73"/>
      <c r="GMB105" s="73"/>
      <c r="GMC105" s="74"/>
      <c r="GMD105" s="74"/>
      <c r="GME105" s="77"/>
      <c r="GMF105" s="77"/>
      <c r="GMG105" s="11"/>
      <c r="GMM105" s="73"/>
      <c r="GMN105" s="73"/>
      <c r="GMO105" s="73"/>
      <c r="GMP105" s="73"/>
      <c r="GMQ105" s="74"/>
      <c r="GMR105" s="74"/>
      <c r="GMS105" s="77"/>
      <c r="GMT105" s="77"/>
      <c r="GMU105" s="11"/>
      <c r="GNA105" s="73"/>
      <c r="GNB105" s="73"/>
      <c r="GNC105" s="73"/>
      <c r="GND105" s="73"/>
      <c r="GNE105" s="74"/>
      <c r="GNF105" s="74"/>
      <c r="GNG105" s="77"/>
      <c r="GNH105" s="77"/>
      <c r="GNI105" s="11"/>
      <c r="GNO105" s="73"/>
      <c r="GNP105" s="73"/>
      <c r="GNQ105" s="73"/>
      <c r="GNR105" s="73"/>
      <c r="GNS105" s="74"/>
      <c r="GNT105" s="74"/>
      <c r="GNU105" s="77"/>
      <c r="GNV105" s="77"/>
      <c r="GNW105" s="11"/>
      <c r="GOC105" s="73"/>
      <c r="GOD105" s="73"/>
      <c r="GOE105" s="73"/>
      <c r="GOF105" s="73"/>
      <c r="GOG105" s="74"/>
      <c r="GOH105" s="74"/>
      <c r="GOI105" s="77"/>
      <c r="GOJ105" s="77"/>
      <c r="GOK105" s="11"/>
      <c r="GOQ105" s="73"/>
      <c r="GOR105" s="73"/>
      <c r="GOS105" s="73"/>
      <c r="GOT105" s="73"/>
      <c r="GOU105" s="74"/>
      <c r="GOV105" s="74"/>
      <c r="GOW105" s="77"/>
      <c r="GOX105" s="77"/>
      <c r="GOY105" s="11"/>
      <c r="GPE105" s="73"/>
      <c r="GPF105" s="73"/>
      <c r="GPG105" s="73"/>
      <c r="GPH105" s="73"/>
      <c r="GPI105" s="74"/>
      <c r="GPJ105" s="74"/>
      <c r="GPK105" s="77"/>
      <c r="GPL105" s="77"/>
      <c r="GPM105" s="11"/>
      <c r="GPS105" s="73"/>
      <c r="GPT105" s="73"/>
      <c r="GPU105" s="73"/>
      <c r="GPV105" s="73"/>
      <c r="GPW105" s="74"/>
      <c r="GPX105" s="74"/>
      <c r="GPY105" s="77"/>
      <c r="GPZ105" s="77"/>
      <c r="GQA105" s="11"/>
      <c r="GQG105" s="73"/>
      <c r="GQH105" s="73"/>
      <c r="GQI105" s="73"/>
      <c r="GQJ105" s="73"/>
      <c r="GQK105" s="74"/>
      <c r="GQL105" s="74"/>
      <c r="GQM105" s="77"/>
      <c r="GQN105" s="77"/>
      <c r="GQO105" s="11"/>
      <c r="GQU105" s="73"/>
      <c r="GQV105" s="73"/>
      <c r="GQW105" s="73"/>
      <c r="GQX105" s="73"/>
      <c r="GQY105" s="74"/>
      <c r="GQZ105" s="74"/>
      <c r="GRA105" s="77"/>
      <c r="GRB105" s="77"/>
      <c r="GRC105" s="11"/>
      <c r="GRI105" s="73"/>
      <c r="GRJ105" s="73"/>
      <c r="GRK105" s="73"/>
      <c r="GRL105" s="73"/>
      <c r="GRM105" s="74"/>
      <c r="GRN105" s="74"/>
      <c r="GRO105" s="77"/>
      <c r="GRP105" s="77"/>
      <c r="GRQ105" s="11"/>
      <c r="GRW105" s="73"/>
      <c r="GRX105" s="73"/>
      <c r="GRY105" s="73"/>
      <c r="GRZ105" s="73"/>
      <c r="GSA105" s="74"/>
      <c r="GSB105" s="74"/>
      <c r="GSC105" s="77"/>
      <c r="GSD105" s="77"/>
      <c r="GSE105" s="11"/>
      <c r="GSK105" s="73"/>
      <c r="GSL105" s="73"/>
      <c r="GSM105" s="73"/>
      <c r="GSN105" s="73"/>
      <c r="GSO105" s="74"/>
      <c r="GSP105" s="74"/>
      <c r="GSQ105" s="77"/>
      <c r="GSR105" s="77"/>
      <c r="GSS105" s="11"/>
      <c r="GSY105" s="73"/>
      <c r="GSZ105" s="73"/>
      <c r="GTA105" s="73"/>
      <c r="GTB105" s="73"/>
      <c r="GTC105" s="74"/>
      <c r="GTD105" s="74"/>
      <c r="GTE105" s="77"/>
      <c r="GTF105" s="77"/>
      <c r="GTG105" s="11"/>
      <c r="GTM105" s="73"/>
      <c r="GTN105" s="73"/>
      <c r="GTO105" s="73"/>
      <c r="GTP105" s="73"/>
      <c r="GTQ105" s="74"/>
      <c r="GTR105" s="74"/>
      <c r="GTS105" s="77"/>
      <c r="GTT105" s="77"/>
      <c r="GTU105" s="11"/>
      <c r="GUA105" s="73"/>
      <c r="GUB105" s="73"/>
      <c r="GUC105" s="73"/>
      <c r="GUD105" s="73"/>
      <c r="GUE105" s="74"/>
      <c r="GUF105" s="74"/>
      <c r="GUG105" s="77"/>
      <c r="GUH105" s="77"/>
      <c r="GUI105" s="11"/>
      <c r="GUO105" s="73"/>
      <c r="GUP105" s="73"/>
      <c r="GUQ105" s="73"/>
      <c r="GUR105" s="73"/>
      <c r="GUS105" s="74"/>
      <c r="GUT105" s="74"/>
      <c r="GUU105" s="77"/>
      <c r="GUV105" s="77"/>
      <c r="GUW105" s="11"/>
      <c r="GVC105" s="73"/>
      <c r="GVD105" s="73"/>
      <c r="GVE105" s="73"/>
      <c r="GVF105" s="73"/>
      <c r="GVG105" s="74"/>
      <c r="GVH105" s="74"/>
      <c r="GVI105" s="77"/>
      <c r="GVJ105" s="77"/>
      <c r="GVK105" s="11"/>
      <c r="GVQ105" s="73"/>
      <c r="GVR105" s="73"/>
      <c r="GVS105" s="73"/>
      <c r="GVT105" s="73"/>
      <c r="GVU105" s="74"/>
      <c r="GVV105" s="74"/>
      <c r="GVW105" s="77"/>
      <c r="GVX105" s="77"/>
      <c r="GVY105" s="11"/>
      <c r="GWE105" s="73"/>
      <c r="GWF105" s="73"/>
      <c r="GWG105" s="73"/>
      <c r="GWH105" s="73"/>
      <c r="GWI105" s="74"/>
      <c r="GWJ105" s="74"/>
      <c r="GWK105" s="77"/>
      <c r="GWL105" s="77"/>
      <c r="GWM105" s="11"/>
      <c r="GWS105" s="73"/>
      <c r="GWT105" s="73"/>
      <c r="GWU105" s="73"/>
      <c r="GWV105" s="73"/>
      <c r="GWW105" s="74"/>
      <c r="GWX105" s="74"/>
      <c r="GWY105" s="77"/>
      <c r="GWZ105" s="77"/>
      <c r="GXA105" s="11"/>
      <c r="GXG105" s="73"/>
      <c r="GXH105" s="73"/>
      <c r="GXI105" s="73"/>
      <c r="GXJ105" s="73"/>
      <c r="GXK105" s="74"/>
      <c r="GXL105" s="74"/>
      <c r="GXM105" s="77"/>
      <c r="GXN105" s="77"/>
      <c r="GXO105" s="11"/>
      <c r="GXU105" s="73"/>
      <c r="GXV105" s="73"/>
      <c r="GXW105" s="73"/>
      <c r="GXX105" s="73"/>
      <c r="GXY105" s="74"/>
      <c r="GXZ105" s="74"/>
      <c r="GYA105" s="77"/>
      <c r="GYB105" s="77"/>
      <c r="GYC105" s="11"/>
      <c r="GYI105" s="73"/>
      <c r="GYJ105" s="73"/>
      <c r="GYK105" s="73"/>
      <c r="GYL105" s="73"/>
      <c r="GYM105" s="74"/>
      <c r="GYN105" s="74"/>
      <c r="GYO105" s="77"/>
      <c r="GYP105" s="77"/>
      <c r="GYQ105" s="11"/>
      <c r="GYW105" s="73"/>
      <c r="GYX105" s="73"/>
      <c r="GYY105" s="73"/>
      <c r="GYZ105" s="73"/>
      <c r="GZA105" s="74"/>
      <c r="GZB105" s="74"/>
      <c r="GZC105" s="77"/>
      <c r="GZD105" s="77"/>
      <c r="GZE105" s="11"/>
      <c r="GZK105" s="73"/>
      <c r="GZL105" s="73"/>
      <c r="GZM105" s="73"/>
      <c r="GZN105" s="73"/>
      <c r="GZO105" s="74"/>
      <c r="GZP105" s="74"/>
      <c r="GZQ105" s="77"/>
      <c r="GZR105" s="77"/>
      <c r="GZS105" s="11"/>
      <c r="GZY105" s="73"/>
      <c r="GZZ105" s="73"/>
      <c r="HAA105" s="73"/>
      <c r="HAB105" s="73"/>
      <c r="HAC105" s="74"/>
      <c r="HAD105" s="74"/>
      <c r="HAE105" s="77"/>
      <c r="HAF105" s="77"/>
      <c r="HAG105" s="11"/>
      <c r="HAM105" s="73"/>
      <c r="HAN105" s="73"/>
      <c r="HAO105" s="73"/>
      <c r="HAP105" s="73"/>
      <c r="HAQ105" s="74"/>
      <c r="HAR105" s="74"/>
      <c r="HAS105" s="77"/>
      <c r="HAT105" s="77"/>
      <c r="HAU105" s="11"/>
      <c r="HBA105" s="73"/>
      <c r="HBB105" s="73"/>
      <c r="HBC105" s="73"/>
      <c r="HBD105" s="73"/>
      <c r="HBE105" s="74"/>
      <c r="HBF105" s="74"/>
      <c r="HBG105" s="77"/>
      <c r="HBH105" s="77"/>
      <c r="HBI105" s="11"/>
      <c r="HBO105" s="73"/>
      <c r="HBP105" s="73"/>
      <c r="HBQ105" s="73"/>
      <c r="HBR105" s="73"/>
      <c r="HBS105" s="74"/>
      <c r="HBT105" s="74"/>
      <c r="HBU105" s="77"/>
      <c r="HBV105" s="77"/>
      <c r="HBW105" s="11"/>
      <c r="HCC105" s="73"/>
      <c r="HCD105" s="73"/>
      <c r="HCE105" s="73"/>
      <c r="HCF105" s="73"/>
      <c r="HCG105" s="74"/>
      <c r="HCH105" s="74"/>
      <c r="HCI105" s="77"/>
      <c r="HCJ105" s="77"/>
      <c r="HCK105" s="11"/>
      <c r="HCQ105" s="73"/>
      <c r="HCR105" s="73"/>
      <c r="HCS105" s="73"/>
      <c r="HCT105" s="73"/>
      <c r="HCU105" s="74"/>
      <c r="HCV105" s="74"/>
      <c r="HCW105" s="77"/>
      <c r="HCX105" s="77"/>
      <c r="HCY105" s="11"/>
      <c r="HDE105" s="73"/>
      <c r="HDF105" s="73"/>
      <c r="HDG105" s="73"/>
      <c r="HDH105" s="73"/>
      <c r="HDI105" s="74"/>
      <c r="HDJ105" s="74"/>
      <c r="HDK105" s="77"/>
      <c r="HDL105" s="77"/>
      <c r="HDM105" s="11"/>
      <c r="HDS105" s="73"/>
      <c r="HDT105" s="73"/>
      <c r="HDU105" s="73"/>
      <c r="HDV105" s="73"/>
      <c r="HDW105" s="74"/>
      <c r="HDX105" s="74"/>
      <c r="HDY105" s="77"/>
      <c r="HDZ105" s="77"/>
      <c r="HEA105" s="11"/>
      <c r="HEG105" s="73"/>
      <c r="HEH105" s="73"/>
      <c r="HEI105" s="73"/>
      <c r="HEJ105" s="73"/>
      <c r="HEK105" s="74"/>
      <c r="HEL105" s="74"/>
      <c r="HEM105" s="77"/>
      <c r="HEN105" s="77"/>
      <c r="HEO105" s="11"/>
      <c r="HEU105" s="73"/>
      <c r="HEV105" s="73"/>
      <c r="HEW105" s="73"/>
      <c r="HEX105" s="73"/>
      <c r="HEY105" s="74"/>
      <c r="HEZ105" s="74"/>
      <c r="HFA105" s="77"/>
      <c r="HFB105" s="77"/>
      <c r="HFC105" s="11"/>
      <c r="HFI105" s="73"/>
      <c r="HFJ105" s="73"/>
      <c r="HFK105" s="73"/>
      <c r="HFL105" s="73"/>
      <c r="HFM105" s="74"/>
      <c r="HFN105" s="74"/>
      <c r="HFO105" s="77"/>
      <c r="HFP105" s="77"/>
      <c r="HFQ105" s="11"/>
      <c r="HFW105" s="73"/>
      <c r="HFX105" s="73"/>
      <c r="HFY105" s="73"/>
      <c r="HFZ105" s="73"/>
      <c r="HGA105" s="74"/>
      <c r="HGB105" s="74"/>
      <c r="HGC105" s="77"/>
      <c r="HGD105" s="77"/>
      <c r="HGE105" s="11"/>
      <c r="HGK105" s="73"/>
      <c r="HGL105" s="73"/>
      <c r="HGM105" s="73"/>
      <c r="HGN105" s="73"/>
      <c r="HGO105" s="74"/>
      <c r="HGP105" s="74"/>
      <c r="HGQ105" s="77"/>
      <c r="HGR105" s="77"/>
      <c r="HGS105" s="11"/>
      <c r="HGY105" s="73"/>
      <c r="HGZ105" s="73"/>
      <c r="HHA105" s="73"/>
      <c r="HHB105" s="73"/>
      <c r="HHC105" s="74"/>
      <c r="HHD105" s="74"/>
      <c r="HHE105" s="77"/>
      <c r="HHF105" s="77"/>
      <c r="HHG105" s="11"/>
      <c r="HHM105" s="73"/>
      <c r="HHN105" s="73"/>
      <c r="HHO105" s="73"/>
      <c r="HHP105" s="73"/>
      <c r="HHQ105" s="74"/>
      <c r="HHR105" s="74"/>
      <c r="HHS105" s="77"/>
      <c r="HHT105" s="77"/>
      <c r="HHU105" s="11"/>
      <c r="HIA105" s="73"/>
      <c r="HIB105" s="73"/>
      <c r="HIC105" s="73"/>
      <c r="HID105" s="73"/>
      <c r="HIE105" s="74"/>
      <c r="HIF105" s="74"/>
      <c r="HIG105" s="77"/>
      <c r="HIH105" s="77"/>
      <c r="HII105" s="11"/>
      <c r="HIO105" s="73"/>
      <c r="HIP105" s="73"/>
      <c r="HIQ105" s="73"/>
      <c r="HIR105" s="73"/>
      <c r="HIS105" s="74"/>
      <c r="HIT105" s="74"/>
      <c r="HIU105" s="77"/>
      <c r="HIV105" s="77"/>
      <c r="HIW105" s="11"/>
      <c r="HJC105" s="73"/>
      <c r="HJD105" s="73"/>
      <c r="HJE105" s="73"/>
      <c r="HJF105" s="73"/>
      <c r="HJG105" s="74"/>
      <c r="HJH105" s="74"/>
      <c r="HJI105" s="77"/>
      <c r="HJJ105" s="77"/>
      <c r="HJK105" s="11"/>
      <c r="HJQ105" s="73"/>
      <c r="HJR105" s="73"/>
      <c r="HJS105" s="73"/>
      <c r="HJT105" s="73"/>
      <c r="HJU105" s="74"/>
      <c r="HJV105" s="74"/>
      <c r="HJW105" s="77"/>
      <c r="HJX105" s="77"/>
      <c r="HJY105" s="11"/>
      <c r="HKE105" s="73"/>
      <c r="HKF105" s="73"/>
      <c r="HKG105" s="73"/>
      <c r="HKH105" s="73"/>
      <c r="HKI105" s="74"/>
      <c r="HKJ105" s="74"/>
      <c r="HKK105" s="77"/>
      <c r="HKL105" s="77"/>
      <c r="HKM105" s="11"/>
      <c r="HKS105" s="73"/>
      <c r="HKT105" s="73"/>
      <c r="HKU105" s="73"/>
      <c r="HKV105" s="73"/>
      <c r="HKW105" s="74"/>
      <c r="HKX105" s="74"/>
      <c r="HKY105" s="77"/>
      <c r="HKZ105" s="77"/>
      <c r="HLA105" s="11"/>
      <c r="HLG105" s="73"/>
      <c r="HLH105" s="73"/>
      <c r="HLI105" s="73"/>
      <c r="HLJ105" s="73"/>
      <c r="HLK105" s="74"/>
      <c r="HLL105" s="74"/>
      <c r="HLM105" s="77"/>
      <c r="HLN105" s="77"/>
      <c r="HLO105" s="11"/>
      <c r="HLU105" s="73"/>
      <c r="HLV105" s="73"/>
      <c r="HLW105" s="73"/>
      <c r="HLX105" s="73"/>
      <c r="HLY105" s="74"/>
      <c r="HLZ105" s="74"/>
      <c r="HMA105" s="77"/>
      <c r="HMB105" s="77"/>
      <c r="HMC105" s="11"/>
      <c r="HMI105" s="73"/>
      <c r="HMJ105" s="73"/>
      <c r="HMK105" s="73"/>
      <c r="HML105" s="73"/>
      <c r="HMM105" s="74"/>
      <c r="HMN105" s="74"/>
      <c r="HMO105" s="77"/>
      <c r="HMP105" s="77"/>
      <c r="HMQ105" s="11"/>
      <c r="HMW105" s="73"/>
      <c r="HMX105" s="73"/>
      <c r="HMY105" s="73"/>
      <c r="HMZ105" s="73"/>
      <c r="HNA105" s="74"/>
      <c r="HNB105" s="74"/>
      <c r="HNC105" s="77"/>
      <c r="HND105" s="77"/>
      <c r="HNE105" s="11"/>
      <c r="HNK105" s="73"/>
      <c r="HNL105" s="73"/>
      <c r="HNM105" s="73"/>
      <c r="HNN105" s="73"/>
      <c r="HNO105" s="74"/>
      <c r="HNP105" s="74"/>
      <c r="HNQ105" s="77"/>
      <c r="HNR105" s="77"/>
      <c r="HNS105" s="11"/>
      <c r="HNY105" s="73"/>
      <c r="HNZ105" s="73"/>
      <c r="HOA105" s="73"/>
      <c r="HOB105" s="73"/>
      <c r="HOC105" s="74"/>
      <c r="HOD105" s="74"/>
      <c r="HOE105" s="77"/>
      <c r="HOF105" s="77"/>
      <c r="HOG105" s="11"/>
      <c r="HOM105" s="73"/>
      <c r="HON105" s="73"/>
      <c r="HOO105" s="73"/>
      <c r="HOP105" s="73"/>
      <c r="HOQ105" s="74"/>
      <c r="HOR105" s="74"/>
      <c r="HOS105" s="77"/>
      <c r="HOT105" s="77"/>
      <c r="HOU105" s="11"/>
      <c r="HPA105" s="73"/>
      <c r="HPB105" s="73"/>
      <c r="HPC105" s="73"/>
      <c r="HPD105" s="73"/>
      <c r="HPE105" s="74"/>
      <c r="HPF105" s="74"/>
      <c r="HPG105" s="77"/>
      <c r="HPH105" s="77"/>
      <c r="HPI105" s="11"/>
      <c r="HPO105" s="73"/>
      <c r="HPP105" s="73"/>
      <c r="HPQ105" s="73"/>
      <c r="HPR105" s="73"/>
      <c r="HPS105" s="74"/>
      <c r="HPT105" s="74"/>
      <c r="HPU105" s="77"/>
      <c r="HPV105" s="77"/>
      <c r="HPW105" s="11"/>
      <c r="HQC105" s="73"/>
      <c r="HQD105" s="73"/>
      <c r="HQE105" s="73"/>
      <c r="HQF105" s="73"/>
      <c r="HQG105" s="74"/>
      <c r="HQH105" s="74"/>
      <c r="HQI105" s="77"/>
      <c r="HQJ105" s="77"/>
      <c r="HQK105" s="11"/>
      <c r="HQQ105" s="73"/>
      <c r="HQR105" s="73"/>
      <c r="HQS105" s="73"/>
      <c r="HQT105" s="73"/>
      <c r="HQU105" s="74"/>
      <c r="HQV105" s="74"/>
      <c r="HQW105" s="77"/>
      <c r="HQX105" s="77"/>
      <c r="HQY105" s="11"/>
      <c r="HRE105" s="73"/>
      <c r="HRF105" s="73"/>
      <c r="HRG105" s="73"/>
      <c r="HRH105" s="73"/>
      <c r="HRI105" s="74"/>
      <c r="HRJ105" s="74"/>
      <c r="HRK105" s="77"/>
      <c r="HRL105" s="77"/>
      <c r="HRM105" s="11"/>
      <c r="HRS105" s="73"/>
      <c r="HRT105" s="73"/>
      <c r="HRU105" s="73"/>
      <c r="HRV105" s="73"/>
      <c r="HRW105" s="74"/>
      <c r="HRX105" s="74"/>
      <c r="HRY105" s="77"/>
      <c r="HRZ105" s="77"/>
      <c r="HSA105" s="11"/>
      <c r="HSG105" s="73"/>
      <c r="HSH105" s="73"/>
      <c r="HSI105" s="73"/>
      <c r="HSJ105" s="73"/>
      <c r="HSK105" s="74"/>
      <c r="HSL105" s="74"/>
      <c r="HSM105" s="77"/>
      <c r="HSN105" s="77"/>
      <c r="HSO105" s="11"/>
      <c r="HSU105" s="73"/>
      <c r="HSV105" s="73"/>
      <c r="HSW105" s="73"/>
      <c r="HSX105" s="73"/>
      <c r="HSY105" s="74"/>
      <c r="HSZ105" s="74"/>
      <c r="HTA105" s="77"/>
      <c r="HTB105" s="77"/>
      <c r="HTC105" s="11"/>
      <c r="HTI105" s="73"/>
      <c r="HTJ105" s="73"/>
      <c r="HTK105" s="73"/>
      <c r="HTL105" s="73"/>
      <c r="HTM105" s="74"/>
      <c r="HTN105" s="74"/>
      <c r="HTO105" s="77"/>
      <c r="HTP105" s="77"/>
      <c r="HTQ105" s="11"/>
      <c r="HTW105" s="73"/>
      <c r="HTX105" s="73"/>
      <c r="HTY105" s="73"/>
      <c r="HTZ105" s="73"/>
      <c r="HUA105" s="74"/>
      <c r="HUB105" s="74"/>
      <c r="HUC105" s="77"/>
      <c r="HUD105" s="77"/>
      <c r="HUE105" s="11"/>
      <c r="HUK105" s="73"/>
      <c r="HUL105" s="73"/>
      <c r="HUM105" s="73"/>
      <c r="HUN105" s="73"/>
      <c r="HUO105" s="74"/>
      <c r="HUP105" s="74"/>
      <c r="HUQ105" s="77"/>
      <c r="HUR105" s="77"/>
      <c r="HUS105" s="11"/>
      <c r="HUY105" s="73"/>
      <c r="HUZ105" s="73"/>
      <c r="HVA105" s="73"/>
      <c r="HVB105" s="73"/>
      <c r="HVC105" s="74"/>
      <c r="HVD105" s="74"/>
      <c r="HVE105" s="77"/>
      <c r="HVF105" s="77"/>
      <c r="HVG105" s="11"/>
      <c r="HVM105" s="73"/>
      <c r="HVN105" s="73"/>
      <c r="HVO105" s="73"/>
      <c r="HVP105" s="73"/>
      <c r="HVQ105" s="74"/>
      <c r="HVR105" s="74"/>
      <c r="HVS105" s="77"/>
      <c r="HVT105" s="77"/>
      <c r="HVU105" s="11"/>
      <c r="HWA105" s="73"/>
      <c r="HWB105" s="73"/>
      <c r="HWC105" s="73"/>
      <c r="HWD105" s="73"/>
      <c r="HWE105" s="74"/>
      <c r="HWF105" s="74"/>
      <c r="HWG105" s="77"/>
      <c r="HWH105" s="77"/>
      <c r="HWI105" s="11"/>
      <c r="HWO105" s="73"/>
      <c r="HWP105" s="73"/>
      <c r="HWQ105" s="73"/>
      <c r="HWR105" s="73"/>
      <c r="HWS105" s="74"/>
      <c r="HWT105" s="74"/>
      <c r="HWU105" s="77"/>
      <c r="HWV105" s="77"/>
      <c r="HWW105" s="11"/>
      <c r="HXC105" s="73"/>
      <c r="HXD105" s="73"/>
      <c r="HXE105" s="73"/>
      <c r="HXF105" s="73"/>
      <c r="HXG105" s="74"/>
      <c r="HXH105" s="74"/>
      <c r="HXI105" s="77"/>
      <c r="HXJ105" s="77"/>
      <c r="HXK105" s="11"/>
      <c r="HXQ105" s="73"/>
      <c r="HXR105" s="73"/>
      <c r="HXS105" s="73"/>
      <c r="HXT105" s="73"/>
      <c r="HXU105" s="74"/>
      <c r="HXV105" s="74"/>
      <c r="HXW105" s="77"/>
      <c r="HXX105" s="77"/>
      <c r="HXY105" s="11"/>
      <c r="HYE105" s="73"/>
      <c r="HYF105" s="73"/>
      <c r="HYG105" s="73"/>
      <c r="HYH105" s="73"/>
      <c r="HYI105" s="74"/>
      <c r="HYJ105" s="74"/>
      <c r="HYK105" s="77"/>
      <c r="HYL105" s="77"/>
      <c r="HYM105" s="11"/>
      <c r="HYS105" s="73"/>
      <c r="HYT105" s="73"/>
      <c r="HYU105" s="73"/>
      <c r="HYV105" s="73"/>
      <c r="HYW105" s="74"/>
      <c r="HYX105" s="74"/>
      <c r="HYY105" s="77"/>
      <c r="HYZ105" s="77"/>
      <c r="HZA105" s="11"/>
      <c r="HZG105" s="73"/>
      <c r="HZH105" s="73"/>
      <c r="HZI105" s="73"/>
      <c r="HZJ105" s="73"/>
      <c r="HZK105" s="74"/>
      <c r="HZL105" s="74"/>
      <c r="HZM105" s="77"/>
      <c r="HZN105" s="77"/>
      <c r="HZO105" s="11"/>
      <c r="HZU105" s="73"/>
      <c r="HZV105" s="73"/>
      <c r="HZW105" s="73"/>
      <c r="HZX105" s="73"/>
      <c r="HZY105" s="74"/>
      <c r="HZZ105" s="74"/>
      <c r="IAA105" s="77"/>
      <c r="IAB105" s="77"/>
      <c r="IAC105" s="11"/>
      <c r="IAI105" s="73"/>
      <c r="IAJ105" s="73"/>
      <c r="IAK105" s="73"/>
      <c r="IAL105" s="73"/>
      <c r="IAM105" s="74"/>
      <c r="IAN105" s="74"/>
      <c r="IAO105" s="77"/>
      <c r="IAP105" s="77"/>
      <c r="IAQ105" s="11"/>
      <c r="IAW105" s="73"/>
      <c r="IAX105" s="73"/>
      <c r="IAY105" s="73"/>
      <c r="IAZ105" s="73"/>
      <c r="IBA105" s="74"/>
      <c r="IBB105" s="74"/>
      <c r="IBC105" s="77"/>
      <c r="IBD105" s="77"/>
      <c r="IBE105" s="11"/>
      <c r="IBK105" s="73"/>
      <c r="IBL105" s="73"/>
      <c r="IBM105" s="73"/>
      <c r="IBN105" s="73"/>
      <c r="IBO105" s="74"/>
      <c r="IBP105" s="74"/>
      <c r="IBQ105" s="77"/>
      <c r="IBR105" s="77"/>
      <c r="IBS105" s="11"/>
      <c r="IBY105" s="73"/>
      <c r="IBZ105" s="73"/>
      <c r="ICA105" s="73"/>
      <c r="ICB105" s="73"/>
      <c r="ICC105" s="74"/>
      <c r="ICD105" s="74"/>
      <c r="ICE105" s="77"/>
      <c r="ICF105" s="77"/>
      <c r="ICG105" s="11"/>
      <c r="ICM105" s="73"/>
      <c r="ICN105" s="73"/>
      <c r="ICO105" s="73"/>
      <c r="ICP105" s="73"/>
      <c r="ICQ105" s="74"/>
      <c r="ICR105" s="74"/>
      <c r="ICS105" s="77"/>
      <c r="ICT105" s="77"/>
      <c r="ICU105" s="11"/>
      <c r="IDA105" s="73"/>
      <c r="IDB105" s="73"/>
      <c r="IDC105" s="73"/>
      <c r="IDD105" s="73"/>
      <c r="IDE105" s="74"/>
      <c r="IDF105" s="74"/>
      <c r="IDG105" s="77"/>
      <c r="IDH105" s="77"/>
      <c r="IDI105" s="11"/>
      <c r="IDO105" s="73"/>
      <c r="IDP105" s="73"/>
      <c r="IDQ105" s="73"/>
      <c r="IDR105" s="73"/>
      <c r="IDS105" s="74"/>
      <c r="IDT105" s="74"/>
      <c r="IDU105" s="77"/>
      <c r="IDV105" s="77"/>
      <c r="IDW105" s="11"/>
      <c r="IEC105" s="73"/>
      <c r="IED105" s="73"/>
      <c r="IEE105" s="73"/>
      <c r="IEF105" s="73"/>
      <c r="IEG105" s="74"/>
      <c r="IEH105" s="74"/>
      <c r="IEI105" s="77"/>
      <c r="IEJ105" s="77"/>
      <c r="IEK105" s="11"/>
      <c r="IEQ105" s="73"/>
      <c r="IER105" s="73"/>
      <c r="IES105" s="73"/>
      <c r="IET105" s="73"/>
      <c r="IEU105" s="74"/>
      <c r="IEV105" s="74"/>
      <c r="IEW105" s="77"/>
      <c r="IEX105" s="77"/>
      <c r="IEY105" s="11"/>
      <c r="IFE105" s="73"/>
      <c r="IFF105" s="73"/>
      <c r="IFG105" s="73"/>
      <c r="IFH105" s="73"/>
      <c r="IFI105" s="74"/>
      <c r="IFJ105" s="74"/>
      <c r="IFK105" s="77"/>
      <c r="IFL105" s="77"/>
      <c r="IFM105" s="11"/>
      <c r="IFS105" s="73"/>
      <c r="IFT105" s="73"/>
      <c r="IFU105" s="73"/>
      <c r="IFV105" s="73"/>
      <c r="IFW105" s="74"/>
      <c r="IFX105" s="74"/>
      <c r="IFY105" s="77"/>
      <c r="IFZ105" s="77"/>
      <c r="IGA105" s="11"/>
      <c r="IGG105" s="73"/>
      <c r="IGH105" s="73"/>
      <c r="IGI105" s="73"/>
      <c r="IGJ105" s="73"/>
      <c r="IGK105" s="74"/>
      <c r="IGL105" s="74"/>
      <c r="IGM105" s="77"/>
      <c r="IGN105" s="77"/>
      <c r="IGO105" s="11"/>
      <c r="IGU105" s="73"/>
      <c r="IGV105" s="73"/>
      <c r="IGW105" s="73"/>
      <c r="IGX105" s="73"/>
      <c r="IGY105" s="74"/>
      <c r="IGZ105" s="74"/>
      <c r="IHA105" s="77"/>
      <c r="IHB105" s="77"/>
      <c r="IHC105" s="11"/>
      <c r="IHI105" s="73"/>
      <c r="IHJ105" s="73"/>
      <c r="IHK105" s="73"/>
      <c r="IHL105" s="73"/>
      <c r="IHM105" s="74"/>
      <c r="IHN105" s="74"/>
      <c r="IHO105" s="77"/>
      <c r="IHP105" s="77"/>
      <c r="IHQ105" s="11"/>
      <c r="IHW105" s="73"/>
      <c r="IHX105" s="73"/>
      <c r="IHY105" s="73"/>
      <c r="IHZ105" s="73"/>
      <c r="IIA105" s="74"/>
      <c r="IIB105" s="74"/>
      <c r="IIC105" s="77"/>
      <c r="IID105" s="77"/>
      <c r="IIE105" s="11"/>
      <c r="IIK105" s="73"/>
      <c r="IIL105" s="73"/>
      <c r="IIM105" s="73"/>
      <c r="IIN105" s="73"/>
      <c r="IIO105" s="74"/>
      <c r="IIP105" s="74"/>
      <c r="IIQ105" s="77"/>
      <c r="IIR105" s="77"/>
      <c r="IIS105" s="11"/>
      <c r="IIY105" s="73"/>
      <c r="IIZ105" s="73"/>
      <c r="IJA105" s="73"/>
      <c r="IJB105" s="73"/>
      <c r="IJC105" s="74"/>
      <c r="IJD105" s="74"/>
      <c r="IJE105" s="77"/>
      <c r="IJF105" s="77"/>
      <c r="IJG105" s="11"/>
      <c r="IJM105" s="73"/>
      <c r="IJN105" s="73"/>
      <c r="IJO105" s="73"/>
      <c r="IJP105" s="73"/>
      <c r="IJQ105" s="74"/>
      <c r="IJR105" s="74"/>
      <c r="IJS105" s="77"/>
      <c r="IJT105" s="77"/>
      <c r="IJU105" s="11"/>
      <c r="IKA105" s="73"/>
      <c r="IKB105" s="73"/>
      <c r="IKC105" s="73"/>
      <c r="IKD105" s="73"/>
      <c r="IKE105" s="74"/>
      <c r="IKF105" s="74"/>
      <c r="IKG105" s="77"/>
      <c r="IKH105" s="77"/>
      <c r="IKI105" s="11"/>
      <c r="IKO105" s="73"/>
      <c r="IKP105" s="73"/>
      <c r="IKQ105" s="73"/>
      <c r="IKR105" s="73"/>
      <c r="IKS105" s="74"/>
      <c r="IKT105" s="74"/>
      <c r="IKU105" s="77"/>
      <c r="IKV105" s="77"/>
      <c r="IKW105" s="11"/>
      <c r="ILC105" s="73"/>
      <c r="ILD105" s="73"/>
      <c r="ILE105" s="73"/>
      <c r="ILF105" s="73"/>
      <c r="ILG105" s="74"/>
      <c r="ILH105" s="74"/>
      <c r="ILI105" s="77"/>
      <c r="ILJ105" s="77"/>
      <c r="ILK105" s="11"/>
      <c r="ILQ105" s="73"/>
      <c r="ILR105" s="73"/>
      <c r="ILS105" s="73"/>
      <c r="ILT105" s="73"/>
      <c r="ILU105" s="74"/>
      <c r="ILV105" s="74"/>
      <c r="ILW105" s="77"/>
      <c r="ILX105" s="77"/>
      <c r="ILY105" s="11"/>
      <c r="IME105" s="73"/>
      <c r="IMF105" s="73"/>
      <c r="IMG105" s="73"/>
      <c r="IMH105" s="73"/>
      <c r="IMI105" s="74"/>
      <c r="IMJ105" s="74"/>
      <c r="IMK105" s="77"/>
      <c r="IML105" s="77"/>
      <c r="IMM105" s="11"/>
      <c r="IMS105" s="73"/>
      <c r="IMT105" s="73"/>
      <c r="IMU105" s="73"/>
      <c r="IMV105" s="73"/>
      <c r="IMW105" s="74"/>
      <c r="IMX105" s="74"/>
      <c r="IMY105" s="77"/>
      <c r="IMZ105" s="77"/>
      <c r="INA105" s="11"/>
      <c r="ING105" s="73"/>
      <c r="INH105" s="73"/>
      <c r="INI105" s="73"/>
      <c r="INJ105" s="73"/>
      <c r="INK105" s="74"/>
      <c r="INL105" s="74"/>
      <c r="INM105" s="77"/>
      <c r="INN105" s="77"/>
      <c r="INO105" s="11"/>
      <c r="INU105" s="73"/>
      <c r="INV105" s="73"/>
      <c r="INW105" s="73"/>
      <c r="INX105" s="73"/>
      <c r="INY105" s="74"/>
      <c r="INZ105" s="74"/>
      <c r="IOA105" s="77"/>
      <c r="IOB105" s="77"/>
      <c r="IOC105" s="11"/>
      <c r="IOI105" s="73"/>
      <c r="IOJ105" s="73"/>
      <c r="IOK105" s="73"/>
      <c r="IOL105" s="73"/>
      <c r="IOM105" s="74"/>
      <c r="ION105" s="74"/>
      <c r="IOO105" s="77"/>
      <c r="IOP105" s="77"/>
      <c r="IOQ105" s="11"/>
      <c r="IOW105" s="73"/>
      <c r="IOX105" s="73"/>
      <c r="IOY105" s="73"/>
      <c r="IOZ105" s="73"/>
      <c r="IPA105" s="74"/>
      <c r="IPB105" s="74"/>
      <c r="IPC105" s="77"/>
      <c r="IPD105" s="77"/>
      <c r="IPE105" s="11"/>
      <c r="IPK105" s="73"/>
      <c r="IPL105" s="73"/>
      <c r="IPM105" s="73"/>
      <c r="IPN105" s="73"/>
      <c r="IPO105" s="74"/>
      <c r="IPP105" s="74"/>
      <c r="IPQ105" s="77"/>
      <c r="IPR105" s="77"/>
      <c r="IPS105" s="11"/>
      <c r="IPY105" s="73"/>
      <c r="IPZ105" s="73"/>
      <c r="IQA105" s="73"/>
      <c r="IQB105" s="73"/>
      <c r="IQC105" s="74"/>
      <c r="IQD105" s="74"/>
      <c r="IQE105" s="77"/>
      <c r="IQF105" s="77"/>
      <c r="IQG105" s="11"/>
      <c r="IQM105" s="73"/>
      <c r="IQN105" s="73"/>
      <c r="IQO105" s="73"/>
      <c r="IQP105" s="73"/>
      <c r="IQQ105" s="74"/>
      <c r="IQR105" s="74"/>
      <c r="IQS105" s="77"/>
      <c r="IQT105" s="77"/>
      <c r="IQU105" s="11"/>
      <c r="IRA105" s="73"/>
      <c r="IRB105" s="73"/>
      <c r="IRC105" s="73"/>
      <c r="IRD105" s="73"/>
      <c r="IRE105" s="74"/>
      <c r="IRF105" s="74"/>
      <c r="IRG105" s="77"/>
      <c r="IRH105" s="77"/>
      <c r="IRI105" s="11"/>
      <c r="IRO105" s="73"/>
      <c r="IRP105" s="73"/>
      <c r="IRQ105" s="73"/>
      <c r="IRR105" s="73"/>
      <c r="IRS105" s="74"/>
      <c r="IRT105" s="74"/>
      <c r="IRU105" s="77"/>
      <c r="IRV105" s="77"/>
      <c r="IRW105" s="11"/>
      <c r="ISC105" s="73"/>
      <c r="ISD105" s="73"/>
      <c r="ISE105" s="73"/>
      <c r="ISF105" s="73"/>
      <c r="ISG105" s="74"/>
      <c r="ISH105" s="74"/>
      <c r="ISI105" s="77"/>
      <c r="ISJ105" s="77"/>
      <c r="ISK105" s="11"/>
      <c r="ISQ105" s="73"/>
      <c r="ISR105" s="73"/>
      <c r="ISS105" s="73"/>
      <c r="IST105" s="73"/>
      <c r="ISU105" s="74"/>
      <c r="ISV105" s="74"/>
      <c r="ISW105" s="77"/>
      <c r="ISX105" s="77"/>
      <c r="ISY105" s="11"/>
      <c r="ITE105" s="73"/>
      <c r="ITF105" s="73"/>
      <c r="ITG105" s="73"/>
      <c r="ITH105" s="73"/>
      <c r="ITI105" s="74"/>
      <c r="ITJ105" s="74"/>
      <c r="ITK105" s="77"/>
      <c r="ITL105" s="77"/>
      <c r="ITM105" s="11"/>
      <c r="ITS105" s="73"/>
      <c r="ITT105" s="73"/>
      <c r="ITU105" s="73"/>
      <c r="ITV105" s="73"/>
      <c r="ITW105" s="74"/>
      <c r="ITX105" s="74"/>
      <c r="ITY105" s="77"/>
      <c r="ITZ105" s="77"/>
      <c r="IUA105" s="11"/>
      <c r="IUG105" s="73"/>
      <c r="IUH105" s="73"/>
      <c r="IUI105" s="73"/>
      <c r="IUJ105" s="73"/>
      <c r="IUK105" s="74"/>
      <c r="IUL105" s="74"/>
      <c r="IUM105" s="77"/>
      <c r="IUN105" s="77"/>
      <c r="IUO105" s="11"/>
      <c r="IUU105" s="73"/>
      <c r="IUV105" s="73"/>
      <c r="IUW105" s="73"/>
      <c r="IUX105" s="73"/>
      <c r="IUY105" s="74"/>
      <c r="IUZ105" s="74"/>
      <c r="IVA105" s="77"/>
      <c r="IVB105" s="77"/>
      <c r="IVC105" s="11"/>
      <c r="IVI105" s="73"/>
      <c r="IVJ105" s="73"/>
      <c r="IVK105" s="73"/>
      <c r="IVL105" s="73"/>
      <c r="IVM105" s="74"/>
      <c r="IVN105" s="74"/>
      <c r="IVO105" s="77"/>
      <c r="IVP105" s="77"/>
      <c r="IVQ105" s="11"/>
      <c r="IVW105" s="73"/>
      <c r="IVX105" s="73"/>
      <c r="IVY105" s="73"/>
      <c r="IVZ105" s="73"/>
      <c r="IWA105" s="74"/>
      <c r="IWB105" s="74"/>
      <c r="IWC105" s="77"/>
      <c r="IWD105" s="77"/>
      <c r="IWE105" s="11"/>
      <c r="IWK105" s="73"/>
      <c r="IWL105" s="73"/>
      <c r="IWM105" s="73"/>
      <c r="IWN105" s="73"/>
      <c r="IWO105" s="74"/>
      <c r="IWP105" s="74"/>
      <c r="IWQ105" s="77"/>
      <c r="IWR105" s="77"/>
      <c r="IWS105" s="11"/>
      <c r="IWY105" s="73"/>
      <c r="IWZ105" s="73"/>
      <c r="IXA105" s="73"/>
      <c r="IXB105" s="73"/>
      <c r="IXC105" s="74"/>
      <c r="IXD105" s="74"/>
      <c r="IXE105" s="77"/>
      <c r="IXF105" s="77"/>
      <c r="IXG105" s="11"/>
      <c r="IXM105" s="73"/>
      <c r="IXN105" s="73"/>
      <c r="IXO105" s="73"/>
      <c r="IXP105" s="73"/>
      <c r="IXQ105" s="74"/>
      <c r="IXR105" s="74"/>
      <c r="IXS105" s="77"/>
      <c r="IXT105" s="77"/>
      <c r="IXU105" s="11"/>
      <c r="IYA105" s="73"/>
      <c r="IYB105" s="73"/>
      <c r="IYC105" s="73"/>
      <c r="IYD105" s="73"/>
      <c r="IYE105" s="74"/>
      <c r="IYF105" s="74"/>
      <c r="IYG105" s="77"/>
      <c r="IYH105" s="77"/>
      <c r="IYI105" s="11"/>
      <c r="IYO105" s="73"/>
      <c r="IYP105" s="73"/>
      <c r="IYQ105" s="73"/>
      <c r="IYR105" s="73"/>
      <c r="IYS105" s="74"/>
      <c r="IYT105" s="74"/>
      <c r="IYU105" s="77"/>
      <c r="IYV105" s="77"/>
      <c r="IYW105" s="11"/>
      <c r="IZC105" s="73"/>
      <c r="IZD105" s="73"/>
      <c r="IZE105" s="73"/>
      <c r="IZF105" s="73"/>
      <c r="IZG105" s="74"/>
      <c r="IZH105" s="74"/>
      <c r="IZI105" s="77"/>
      <c r="IZJ105" s="77"/>
      <c r="IZK105" s="11"/>
      <c r="IZQ105" s="73"/>
      <c r="IZR105" s="73"/>
      <c r="IZS105" s="73"/>
      <c r="IZT105" s="73"/>
      <c r="IZU105" s="74"/>
      <c r="IZV105" s="74"/>
      <c r="IZW105" s="77"/>
      <c r="IZX105" s="77"/>
      <c r="IZY105" s="11"/>
      <c r="JAE105" s="73"/>
      <c r="JAF105" s="73"/>
      <c r="JAG105" s="73"/>
      <c r="JAH105" s="73"/>
      <c r="JAI105" s="74"/>
      <c r="JAJ105" s="74"/>
      <c r="JAK105" s="77"/>
      <c r="JAL105" s="77"/>
      <c r="JAM105" s="11"/>
      <c r="JAS105" s="73"/>
      <c r="JAT105" s="73"/>
      <c r="JAU105" s="73"/>
      <c r="JAV105" s="73"/>
      <c r="JAW105" s="74"/>
      <c r="JAX105" s="74"/>
      <c r="JAY105" s="77"/>
      <c r="JAZ105" s="77"/>
      <c r="JBA105" s="11"/>
      <c r="JBG105" s="73"/>
      <c r="JBH105" s="73"/>
      <c r="JBI105" s="73"/>
      <c r="JBJ105" s="73"/>
      <c r="JBK105" s="74"/>
      <c r="JBL105" s="74"/>
      <c r="JBM105" s="77"/>
      <c r="JBN105" s="77"/>
      <c r="JBO105" s="11"/>
      <c r="JBU105" s="73"/>
      <c r="JBV105" s="73"/>
      <c r="JBW105" s="73"/>
      <c r="JBX105" s="73"/>
      <c r="JBY105" s="74"/>
      <c r="JBZ105" s="74"/>
      <c r="JCA105" s="77"/>
      <c r="JCB105" s="77"/>
      <c r="JCC105" s="11"/>
      <c r="JCI105" s="73"/>
      <c r="JCJ105" s="73"/>
      <c r="JCK105" s="73"/>
      <c r="JCL105" s="73"/>
      <c r="JCM105" s="74"/>
      <c r="JCN105" s="74"/>
      <c r="JCO105" s="77"/>
      <c r="JCP105" s="77"/>
      <c r="JCQ105" s="11"/>
      <c r="JCW105" s="73"/>
      <c r="JCX105" s="73"/>
      <c r="JCY105" s="73"/>
      <c r="JCZ105" s="73"/>
      <c r="JDA105" s="74"/>
      <c r="JDB105" s="74"/>
      <c r="JDC105" s="77"/>
      <c r="JDD105" s="77"/>
      <c r="JDE105" s="11"/>
      <c r="JDK105" s="73"/>
      <c r="JDL105" s="73"/>
      <c r="JDM105" s="73"/>
      <c r="JDN105" s="73"/>
      <c r="JDO105" s="74"/>
      <c r="JDP105" s="74"/>
      <c r="JDQ105" s="77"/>
      <c r="JDR105" s="77"/>
      <c r="JDS105" s="11"/>
      <c r="JDY105" s="73"/>
      <c r="JDZ105" s="73"/>
      <c r="JEA105" s="73"/>
      <c r="JEB105" s="73"/>
      <c r="JEC105" s="74"/>
      <c r="JED105" s="74"/>
      <c r="JEE105" s="77"/>
      <c r="JEF105" s="77"/>
      <c r="JEG105" s="11"/>
      <c r="JEM105" s="73"/>
      <c r="JEN105" s="73"/>
      <c r="JEO105" s="73"/>
      <c r="JEP105" s="73"/>
      <c r="JEQ105" s="74"/>
      <c r="JER105" s="74"/>
      <c r="JES105" s="77"/>
      <c r="JET105" s="77"/>
      <c r="JEU105" s="11"/>
      <c r="JFA105" s="73"/>
      <c r="JFB105" s="73"/>
      <c r="JFC105" s="73"/>
      <c r="JFD105" s="73"/>
      <c r="JFE105" s="74"/>
      <c r="JFF105" s="74"/>
      <c r="JFG105" s="77"/>
      <c r="JFH105" s="77"/>
      <c r="JFI105" s="11"/>
      <c r="JFO105" s="73"/>
      <c r="JFP105" s="73"/>
      <c r="JFQ105" s="73"/>
      <c r="JFR105" s="73"/>
      <c r="JFS105" s="74"/>
      <c r="JFT105" s="74"/>
      <c r="JFU105" s="77"/>
      <c r="JFV105" s="77"/>
      <c r="JFW105" s="11"/>
      <c r="JGC105" s="73"/>
      <c r="JGD105" s="73"/>
      <c r="JGE105" s="73"/>
      <c r="JGF105" s="73"/>
      <c r="JGG105" s="74"/>
      <c r="JGH105" s="74"/>
      <c r="JGI105" s="77"/>
      <c r="JGJ105" s="77"/>
      <c r="JGK105" s="11"/>
      <c r="JGQ105" s="73"/>
      <c r="JGR105" s="73"/>
      <c r="JGS105" s="73"/>
      <c r="JGT105" s="73"/>
      <c r="JGU105" s="74"/>
      <c r="JGV105" s="74"/>
      <c r="JGW105" s="77"/>
      <c r="JGX105" s="77"/>
      <c r="JGY105" s="11"/>
      <c r="JHE105" s="73"/>
      <c r="JHF105" s="73"/>
      <c r="JHG105" s="73"/>
      <c r="JHH105" s="73"/>
      <c r="JHI105" s="74"/>
      <c r="JHJ105" s="74"/>
      <c r="JHK105" s="77"/>
      <c r="JHL105" s="77"/>
      <c r="JHM105" s="11"/>
      <c r="JHS105" s="73"/>
      <c r="JHT105" s="73"/>
      <c r="JHU105" s="73"/>
      <c r="JHV105" s="73"/>
      <c r="JHW105" s="74"/>
      <c r="JHX105" s="74"/>
      <c r="JHY105" s="77"/>
      <c r="JHZ105" s="77"/>
      <c r="JIA105" s="11"/>
      <c r="JIG105" s="73"/>
      <c r="JIH105" s="73"/>
      <c r="JII105" s="73"/>
      <c r="JIJ105" s="73"/>
      <c r="JIK105" s="74"/>
      <c r="JIL105" s="74"/>
      <c r="JIM105" s="77"/>
      <c r="JIN105" s="77"/>
      <c r="JIO105" s="11"/>
      <c r="JIU105" s="73"/>
      <c r="JIV105" s="73"/>
      <c r="JIW105" s="73"/>
      <c r="JIX105" s="73"/>
      <c r="JIY105" s="74"/>
      <c r="JIZ105" s="74"/>
      <c r="JJA105" s="77"/>
      <c r="JJB105" s="77"/>
      <c r="JJC105" s="11"/>
      <c r="JJI105" s="73"/>
      <c r="JJJ105" s="73"/>
      <c r="JJK105" s="73"/>
      <c r="JJL105" s="73"/>
      <c r="JJM105" s="74"/>
      <c r="JJN105" s="74"/>
      <c r="JJO105" s="77"/>
      <c r="JJP105" s="77"/>
      <c r="JJQ105" s="11"/>
      <c r="JJW105" s="73"/>
      <c r="JJX105" s="73"/>
      <c r="JJY105" s="73"/>
      <c r="JJZ105" s="73"/>
      <c r="JKA105" s="74"/>
      <c r="JKB105" s="74"/>
      <c r="JKC105" s="77"/>
      <c r="JKD105" s="77"/>
      <c r="JKE105" s="11"/>
      <c r="JKK105" s="73"/>
      <c r="JKL105" s="73"/>
      <c r="JKM105" s="73"/>
      <c r="JKN105" s="73"/>
      <c r="JKO105" s="74"/>
      <c r="JKP105" s="74"/>
      <c r="JKQ105" s="77"/>
      <c r="JKR105" s="77"/>
      <c r="JKS105" s="11"/>
      <c r="JKY105" s="73"/>
      <c r="JKZ105" s="73"/>
      <c r="JLA105" s="73"/>
      <c r="JLB105" s="73"/>
      <c r="JLC105" s="74"/>
      <c r="JLD105" s="74"/>
      <c r="JLE105" s="77"/>
      <c r="JLF105" s="77"/>
      <c r="JLG105" s="11"/>
      <c r="JLM105" s="73"/>
      <c r="JLN105" s="73"/>
      <c r="JLO105" s="73"/>
      <c r="JLP105" s="73"/>
      <c r="JLQ105" s="74"/>
      <c r="JLR105" s="74"/>
      <c r="JLS105" s="77"/>
      <c r="JLT105" s="77"/>
      <c r="JLU105" s="11"/>
      <c r="JMA105" s="73"/>
      <c r="JMB105" s="73"/>
      <c r="JMC105" s="73"/>
      <c r="JMD105" s="73"/>
      <c r="JME105" s="74"/>
      <c r="JMF105" s="74"/>
      <c r="JMG105" s="77"/>
      <c r="JMH105" s="77"/>
      <c r="JMI105" s="11"/>
      <c r="JMO105" s="73"/>
      <c r="JMP105" s="73"/>
      <c r="JMQ105" s="73"/>
      <c r="JMR105" s="73"/>
      <c r="JMS105" s="74"/>
      <c r="JMT105" s="74"/>
      <c r="JMU105" s="77"/>
      <c r="JMV105" s="77"/>
      <c r="JMW105" s="11"/>
      <c r="JNC105" s="73"/>
      <c r="JND105" s="73"/>
      <c r="JNE105" s="73"/>
      <c r="JNF105" s="73"/>
      <c r="JNG105" s="74"/>
      <c r="JNH105" s="74"/>
      <c r="JNI105" s="77"/>
      <c r="JNJ105" s="77"/>
      <c r="JNK105" s="11"/>
      <c r="JNQ105" s="73"/>
      <c r="JNR105" s="73"/>
      <c r="JNS105" s="73"/>
      <c r="JNT105" s="73"/>
      <c r="JNU105" s="74"/>
      <c r="JNV105" s="74"/>
      <c r="JNW105" s="77"/>
      <c r="JNX105" s="77"/>
      <c r="JNY105" s="11"/>
      <c r="JOE105" s="73"/>
      <c r="JOF105" s="73"/>
      <c r="JOG105" s="73"/>
      <c r="JOH105" s="73"/>
      <c r="JOI105" s="74"/>
      <c r="JOJ105" s="74"/>
      <c r="JOK105" s="77"/>
      <c r="JOL105" s="77"/>
      <c r="JOM105" s="11"/>
      <c r="JOS105" s="73"/>
      <c r="JOT105" s="73"/>
      <c r="JOU105" s="73"/>
      <c r="JOV105" s="73"/>
      <c r="JOW105" s="74"/>
      <c r="JOX105" s="74"/>
      <c r="JOY105" s="77"/>
      <c r="JOZ105" s="77"/>
      <c r="JPA105" s="11"/>
      <c r="JPG105" s="73"/>
      <c r="JPH105" s="73"/>
      <c r="JPI105" s="73"/>
      <c r="JPJ105" s="73"/>
      <c r="JPK105" s="74"/>
      <c r="JPL105" s="74"/>
      <c r="JPM105" s="77"/>
      <c r="JPN105" s="77"/>
      <c r="JPO105" s="11"/>
      <c r="JPU105" s="73"/>
      <c r="JPV105" s="73"/>
      <c r="JPW105" s="73"/>
      <c r="JPX105" s="73"/>
      <c r="JPY105" s="74"/>
      <c r="JPZ105" s="74"/>
      <c r="JQA105" s="77"/>
      <c r="JQB105" s="77"/>
      <c r="JQC105" s="11"/>
      <c r="JQI105" s="73"/>
      <c r="JQJ105" s="73"/>
      <c r="JQK105" s="73"/>
      <c r="JQL105" s="73"/>
      <c r="JQM105" s="74"/>
      <c r="JQN105" s="74"/>
      <c r="JQO105" s="77"/>
      <c r="JQP105" s="77"/>
      <c r="JQQ105" s="11"/>
      <c r="JQW105" s="73"/>
      <c r="JQX105" s="73"/>
      <c r="JQY105" s="73"/>
      <c r="JQZ105" s="73"/>
      <c r="JRA105" s="74"/>
      <c r="JRB105" s="74"/>
      <c r="JRC105" s="77"/>
      <c r="JRD105" s="77"/>
      <c r="JRE105" s="11"/>
      <c r="JRK105" s="73"/>
      <c r="JRL105" s="73"/>
      <c r="JRM105" s="73"/>
      <c r="JRN105" s="73"/>
      <c r="JRO105" s="74"/>
      <c r="JRP105" s="74"/>
      <c r="JRQ105" s="77"/>
      <c r="JRR105" s="77"/>
      <c r="JRS105" s="11"/>
      <c r="JRY105" s="73"/>
      <c r="JRZ105" s="73"/>
      <c r="JSA105" s="73"/>
      <c r="JSB105" s="73"/>
      <c r="JSC105" s="74"/>
      <c r="JSD105" s="74"/>
      <c r="JSE105" s="77"/>
      <c r="JSF105" s="77"/>
      <c r="JSG105" s="11"/>
      <c r="JSM105" s="73"/>
      <c r="JSN105" s="73"/>
      <c r="JSO105" s="73"/>
      <c r="JSP105" s="73"/>
      <c r="JSQ105" s="74"/>
      <c r="JSR105" s="74"/>
      <c r="JSS105" s="77"/>
      <c r="JST105" s="77"/>
      <c r="JSU105" s="11"/>
      <c r="JTA105" s="73"/>
      <c r="JTB105" s="73"/>
      <c r="JTC105" s="73"/>
      <c r="JTD105" s="73"/>
      <c r="JTE105" s="74"/>
      <c r="JTF105" s="74"/>
      <c r="JTG105" s="77"/>
      <c r="JTH105" s="77"/>
      <c r="JTI105" s="11"/>
      <c r="JTO105" s="73"/>
      <c r="JTP105" s="73"/>
      <c r="JTQ105" s="73"/>
      <c r="JTR105" s="73"/>
      <c r="JTS105" s="74"/>
      <c r="JTT105" s="74"/>
      <c r="JTU105" s="77"/>
      <c r="JTV105" s="77"/>
      <c r="JTW105" s="11"/>
      <c r="JUC105" s="73"/>
      <c r="JUD105" s="73"/>
      <c r="JUE105" s="73"/>
      <c r="JUF105" s="73"/>
      <c r="JUG105" s="74"/>
      <c r="JUH105" s="74"/>
      <c r="JUI105" s="77"/>
      <c r="JUJ105" s="77"/>
      <c r="JUK105" s="11"/>
      <c r="JUQ105" s="73"/>
      <c r="JUR105" s="73"/>
      <c r="JUS105" s="73"/>
      <c r="JUT105" s="73"/>
      <c r="JUU105" s="74"/>
      <c r="JUV105" s="74"/>
      <c r="JUW105" s="77"/>
      <c r="JUX105" s="77"/>
      <c r="JUY105" s="11"/>
      <c r="JVE105" s="73"/>
      <c r="JVF105" s="73"/>
      <c r="JVG105" s="73"/>
      <c r="JVH105" s="73"/>
      <c r="JVI105" s="74"/>
      <c r="JVJ105" s="74"/>
      <c r="JVK105" s="77"/>
      <c r="JVL105" s="77"/>
      <c r="JVM105" s="11"/>
      <c r="JVS105" s="73"/>
      <c r="JVT105" s="73"/>
      <c r="JVU105" s="73"/>
      <c r="JVV105" s="73"/>
      <c r="JVW105" s="74"/>
      <c r="JVX105" s="74"/>
      <c r="JVY105" s="77"/>
      <c r="JVZ105" s="77"/>
      <c r="JWA105" s="11"/>
      <c r="JWG105" s="73"/>
      <c r="JWH105" s="73"/>
      <c r="JWI105" s="73"/>
      <c r="JWJ105" s="73"/>
      <c r="JWK105" s="74"/>
      <c r="JWL105" s="74"/>
      <c r="JWM105" s="77"/>
      <c r="JWN105" s="77"/>
      <c r="JWO105" s="11"/>
      <c r="JWU105" s="73"/>
      <c r="JWV105" s="73"/>
      <c r="JWW105" s="73"/>
      <c r="JWX105" s="73"/>
      <c r="JWY105" s="74"/>
      <c r="JWZ105" s="74"/>
      <c r="JXA105" s="77"/>
      <c r="JXB105" s="77"/>
      <c r="JXC105" s="11"/>
      <c r="JXI105" s="73"/>
      <c r="JXJ105" s="73"/>
      <c r="JXK105" s="73"/>
      <c r="JXL105" s="73"/>
      <c r="JXM105" s="74"/>
      <c r="JXN105" s="74"/>
      <c r="JXO105" s="77"/>
      <c r="JXP105" s="77"/>
      <c r="JXQ105" s="11"/>
      <c r="JXW105" s="73"/>
      <c r="JXX105" s="73"/>
      <c r="JXY105" s="73"/>
      <c r="JXZ105" s="73"/>
      <c r="JYA105" s="74"/>
      <c r="JYB105" s="74"/>
      <c r="JYC105" s="77"/>
      <c r="JYD105" s="77"/>
      <c r="JYE105" s="11"/>
      <c r="JYK105" s="73"/>
      <c r="JYL105" s="73"/>
      <c r="JYM105" s="73"/>
      <c r="JYN105" s="73"/>
      <c r="JYO105" s="74"/>
      <c r="JYP105" s="74"/>
      <c r="JYQ105" s="77"/>
      <c r="JYR105" s="77"/>
      <c r="JYS105" s="11"/>
      <c r="JYY105" s="73"/>
      <c r="JYZ105" s="73"/>
      <c r="JZA105" s="73"/>
      <c r="JZB105" s="73"/>
      <c r="JZC105" s="74"/>
      <c r="JZD105" s="74"/>
      <c r="JZE105" s="77"/>
      <c r="JZF105" s="77"/>
      <c r="JZG105" s="11"/>
      <c r="JZM105" s="73"/>
      <c r="JZN105" s="73"/>
      <c r="JZO105" s="73"/>
      <c r="JZP105" s="73"/>
      <c r="JZQ105" s="74"/>
      <c r="JZR105" s="74"/>
      <c r="JZS105" s="77"/>
      <c r="JZT105" s="77"/>
      <c r="JZU105" s="11"/>
      <c r="KAA105" s="73"/>
      <c r="KAB105" s="73"/>
      <c r="KAC105" s="73"/>
      <c r="KAD105" s="73"/>
      <c r="KAE105" s="74"/>
      <c r="KAF105" s="74"/>
      <c r="KAG105" s="77"/>
      <c r="KAH105" s="77"/>
      <c r="KAI105" s="11"/>
      <c r="KAO105" s="73"/>
      <c r="KAP105" s="73"/>
      <c r="KAQ105" s="73"/>
      <c r="KAR105" s="73"/>
      <c r="KAS105" s="74"/>
      <c r="KAT105" s="74"/>
      <c r="KAU105" s="77"/>
      <c r="KAV105" s="77"/>
      <c r="KAW105" s="11"/>
      <c r="KBC105" s="73"/>
      <c r="KBD105" s="73"/>
      <c r="KBE105" s="73"/>
      <c r="KBF105" s="73"/>
      <c r="KBG105" s="74"/>
      <c r="KBH105" s="74"/>
      <c r="KBI105" s="77"/>
      <c r="KBJ105" s="77"/>
      <c r="KBK105" s="11"/>
      <c r="KBQ105" s="73"/>
      <c r="KBR105" s="73"/>
      <c r="KBS105" s="73"/>
      <c r="KBT105" s="73"/>
      <c r="KBU105" s="74"/>
      <c r="KBV105" s="74"/>
      <c r="KBW105" s="77"/>
      <c r="KBX105" s="77"/>
      <c r="KBY105" s="11"/>
      <c r="KCE105" s="73"/>
      <c r="KCF105" s="73"/>
      <c r="KCG105" s="73"/>
      <c r="KCH105" s="73"/>
      <c r="KCI105" s="74"/>
      <c r="KCJ105" s="74"/>
      <c r="KCK105" s="77"/>
      <c r="KCL105" s="77"/>
      <c r="KCM105" s="11"/>
      <c r="KCS105" s="73"/>
      <c r="KCT105" s="73"/>
      <c r="KCU105" s="73"/>
      <c r="KCV105" s="73"/>
      <c r="KCW105" s="74"/>
      <c r="KCX105" s="74"/>
      <c r="KCY105" s="77"/>
      <c r="KCZ105" s="77"/>
      <c r="KDA105" s="11"/>
      <c r="KDG105" s="73"/>
      <c r="KDH105" s="73"/>
      <c r="KDI105" s="73"/>
      <c r="KDJ105" s="73"/>
      <c r="KDK105" s="74"/>
      <c r="KDL105" s="74"/>
      <c r="KDM105" s="77"/>
      <c r="KDN105" s="77"/>
      <c r="KDO105" s="11"/>
      <c r="KDU105" s="73"/>
      <c r="KDV105" s="73"/>
      <c r="KDW105" s="73"/>
      <c r="KDX105" s="73"/>
      <c r="KDY105" s="74"/>
      <c r="KDZ105" s="74"/>
      <c r="KEA105" s="77"/>
      <c r="KEB105" s="77"/>
      <c r="KEC105" s="11"/>
      <c r="KEI105" s="73"/>
      <c r="KEJ105" s="73"/>
      <c r="KEK105" s="73"/>
      <c r="KEL105" s="73"/>
      <c r="KEM105" s="74"/>
      <c r="KEN105" s="74"/>
      <c r="KEO105" s="77"/>
      <c r="KEP105" s="77"/>
      <c r="KEQ105" s="11"/>
      <c r="KEW105" s="73"/>
      <c r="KEX105" s="73"/>
      <c r="KEY105" s="73"/>
      <c r="KEZ105" s="73"/>
      <c r="KFA105" s="74"/>
      <c r="KFB105" s="74"/>
      <c r="KFC105" s="77"/>
      <c r="KFD105" s="77"/>
      <c r="KFE105" s="11"/>
      <c r="KFK105" s="73"/>
      <c r="KFL105" s="73"/>
      <c r="KFM105" s="73"/>
      <c r="KFN105" s="73"/>
      <c r="KFO105" s="74"/>
      <c r="KFP105" s="74"/>
      <c r="KFQ105" s="77"/>
      <c r="KFR105" s="77"/>
      <c r="KFS105" s="11"/>
      <c r="KFY105" s="73"/>
      <c r="KFZ105" s="73"/>
      <c r="KGA105" s="73"/>
      <c r="KGB105" s="73"/>
      <c r="KGC105" s="74"/>
      <c r="KGD105" s="74"/>
      <c r="KGE105" s="77"/>
      <c r="KGF105" s="77"/>
      <c r="KGG105" s="11"/>
      <c r="KGM105" s="73"/>
      <c r="KGN105" s="73"/>
      <c r="KGO105" s="73"/>
      <c r="KGP105" s="73"/>
      <c r="KGQ105" s="74"/>
      <c r="KGR105" s="74"/>
      <c r="KGS105" s="77"/>
      <c r="KGT105" s="77"/>
      <c r="KGU105" s="11"/>
      <c r="KHA105" s="73"/>
      <c r="KHB105" s="73"/>
      <c r="KHC105" s="73"/>
      <c r="KHD105" s="73"/>
      <c r="KHE105" s="74"/>
      <c r="KHF105" s="74"/>
      <c r="KHG105" s="77"/>
      <c r="KHH105" s="77"/>
      <c r="KHI105" s="11"/>
      <c r="KHO105" s="73"/>
      <c r="KHP105" s="73"/>
      <c r="KHQ105" s="73"/>
      <c r="KHR105" s="73"/>
      <c r="KHS105" s="74"/>
      <c r="KHT105" s="74"/>
      <c r="KHU105" s="77"/>
      <c r="KHV105" s="77"/>
      <c r="KHW105" s="11"/>
      <c r="KIC105" s="73"/>
      <c r="KID105" s="73"/>
      <c r="KIE105" s="73"/>
      <c r="KIF105" s="73"/>
      <c r="KIG105" s="74"/>
      <c r="KIH105" s="74"/>
      <c r="KII105" s="77"/>
      <c r="KIJ105" s="77"/>
      <c r="KIK105" s="11"/>
      <c r="KIQ105" s="73"/>
      <c r="KIR105" s="73"/>
      <c r="KIS105" s="73"/>
      <c r="KIT105" s="73"/>
      <c r="KIU105" s="74"/>
      <c r="KIV105" s="74"/>
      <c r="KIW105" s="77"/>
      <c r="KIX105" s="77"/>
      <c r="KIY105" s="11"/>
      <c r="KJE105" s="73"/>
      <c r="KJF105" s="73"/>
      <c r="KJG105" s="73"/>
      <c r="KJH105" s="73"/>
      <c r="KJI105" s="74"/>
      <c r="KJJ105" s="74"/>
      <c r="KJK105" s="77"/>
      <c r="KJL105" s="77"/>
      <c r="KJM105" s="11"/>
      <c r="KJS105" s="73"/>
      <c r="KJT105" s="73"/>
      <c r="KJU105" s="73"/>
      <c r="KJV105" s="73"/>
      <c r="KJW105" s="74"/>
      <c r="KJX105" s="74"/>
      <c r="KJY105" s="77"/>
      <c r="KJZ105" s="77"/>
      <c r="KKA105" s="11"/>
      <c r="KKG105" s="73"/>
      <c r="KKH105" s="73"/>
      <c r="KKI105" s="73"/>
      <c r="KKJ105" s="73"/>
      <c r="KKK105" s="74"/>
      <c r="KKL105" s="74"/>
      <c r="KKM105" s="77"/>
      <c r="KKN105" s="77"/>
      <c r="KKO105" s="11"/>
      <c r="KKU105" s="73"/>
      <c r="KKV105" s="73"/>
      <c r="KKW105" s="73"/>
      <c r="KKX105" s="73"/>
      <c r="KKY105" s="74"/>
      <c r="KKZ105" s="74"/>
      <c r="KLA105" s="77"/>
      <c r="KLB105" s="77"/>
      <c r="KLC105" s="11"/>
      <c r="KLI105" s="73"/>
      <c r="KLJ105" s="73"/>
      <c r="KLK105" s="73"/>
      <c r="KLL105" s="73"/>
      <c r="KLM105" s="74"/>
      <c r="KLN105" s="74"/>
      <c r="KLO105" s="77"/>
      <c r="KLP105" s="77"/>
      <c r="KLQ105" s="11"/>
      <c r="KLW105" s="73"/>
      <c r="KLX105" s="73"/>
      <c r="KLY105" s="73"/>
      <c r="KLZ105" s="73"/>
      <c r="KMA105" s="74"/>
      <c r="KMB105" s="74"/>
      <c r="KMC105" s="77"/>
      <c r="KMD105" s="77"/>
      <c r="KME105" s="11"/>
      <c r="KMK105" s="73"/>
      <c r="KML105" s="73"/>
      <c r="KMM105" s="73"/>
      <c r="KMN105" s="73"/>
      <c r="KMO105" s="74"/>
      <c r="KMP105" s="74"/>
      <c r="KMQ105" s="77"/>
      <c r="KMR105" s="77"/>
      <c r="KMS105" s="11"/>
      <c r="KMY105" s="73"/>
      <c r="KMZ105" s="73"/>
      <c r="KNA105" s="73"/>
      <c r="KNB105" s="73"/>
      <c r="KNC105" s="74"/>
      <c r="KND105" s="74"/>
      <c r="KNE105" s="77"/>
      <c r="KNF105" s="77"/>
      <c r="KNG105" s="11"/>
      <c r="KNM105" s="73"/>
      <c r="KNN105" s="73"/>
      <c r="KNO105" s="73"/>
      <c r="KNP105" s="73"/>
      <c r="KNQ105" s="74"/>
      <c r="KNR105" s="74"/>
      <c r="KNS105" s="77"/>
      <c r="KNT105" s="77"/>
      <c r="KNU105" s="11"/>
      <c r="KOA105" s="73"/>
      <c r="KOB105" s="73"/>
      <c r="KOC105" s="73"/>
      <c r="KOD105" s="73"/>
      <c r="KOE105" s="74"/>
      <c r="KOF105" s="74"/>
      <c r="KOG105" s="77"/>
      <c r="KOH105" s="77"/>
      <c r="KOI105" s="11"/>
      <c r="KOO105" s="73"/>
      <c r="KOP105" s="73"/>
      <c r="KOQ105" s="73"/>
      <c r="KOR105" s="73"/>
      <c r="KOS105" s="74"/>
      <c r="KOT105" s="74"/>
      <c r="KOU105" s="77"/>
      <c r="KOV105" s="77"/>
      <c r="KOW105" s="11"/>
      <c r="KPC105" s="73"/>
      <c r="KPD105" s="73"/>
      <c r="KPE105" s="73"/>
      <c r="KPF105" s="73"/>
      <c r="KPG105" s="74"/>
      <c r="KPH105" s="74"/>
      <c r="KPI105" s="77"/>
      <c r="KPJ105" s="77"/>
      <c r="KPK105" s="11"/>
      <c r="KPQ105" s="73"/>
      <c r="KPR105" s="73"/>
      <c r="KPS105" s="73"/>
      <c r="KPT105" s="73"/>
      <c r="KPU105" s="74"/>
      <c r="KPV105" s="74"/>
      <c r="KPW105" s="77"/>
      <c r="KPX105" s="77"/>
      <c r="KPY105" s="11"/>
      <c r="KQE105" s="73"/>
      <c r="KQF105" s="73"/>
      <c r="KQG105" s="73"/>
      <c r="KQH105" s="73"/>
      <c r="KQI105" s="74"/>
      <c r="KQJ105" s="74"/>
      <c r="KQK105" s="77"/>
      <c r="KQL105" s="77"/>
      <c r="KQM105" s="11"/>
      <c r="KQS105" s="73"/>
      <c r="KQT105" s="73"/>
      <c r="KQU105" s="73"/>
      <c r="KQV105" s="73"/>
      <c r="KQW105" s="74"/>
      <c r="KQX105" s="74"/>
      <c r="KQY105" s="77"/>
      <c r="KQZ105" s="77"/>
      <c r="KRA105" s="11"/>
      <c r="KRG105" s="73"/>
      <c r="KRH105" s="73"/>
      <c r="KRI105" s="73"/>
      <c r="KRJ105" s="73"/>
      <c r="KRK105" s="74"/>
      <c r="KRL105" s="74"/>
      <c r="KRM105" s="77"/>
      <c r="KRN105" s="77"/>
      <c r="KRO105" s="11"/>
      <c r="KRU105" s="73"/>
      <c r="KRV105" s="73"/>
      <c r="KRW105" s="73"/>
      <c r="KRX105" s="73"/>
      <c r="KRY105" s="74"/>
      <c r="KRZ105" s="74"/>
      <c r="KSA105" s="77"/>
      <c r="KSB105" s="77"/>
      <c r="KSC105" s="11"/>
      <c r="KSI105" s="73"/>
      <c r="KSJ105" s="73"/>
      <c r="KSK105" s="73"/>
      <c r="KSL105" s="73"/>
      <c r="KSM105" s="74"/>
      <c r="KSN105" s="74"/>
      <c r="KSO105" s="77"/>
      <c r="KSP105" s="77"/>
      <c r="KSQ105" s="11"/>
      <c r="KSW105" s="73"/>
      <c r="KSX105" s="73"/>
      <c r="KSY105" s="73"/>
      <c r="KSZ105" s="73"/>
      <c r="KTA105" s="74"/>
      <c r="KTB105" s="74"/>
      <c r="KTC105" s="77"/>
      <c r="KTD105" s="77"/>
      <c r="KTE105" s="11"/>
      <c r="KTK105" s="73"/>
      <c r="KTL105" s="73"/>
      <c r="KTM105" s="73"/>
      <c r="KTN105" s="73"/>
      <c r="KTO105" s="74"/>
      <c r="KTP105" s="74"/>
      <c r="KTQ105" s="77"/>
      <c r="KTR105" s="77"/>
      <c r="KTS105" s="11"/>
      <c r="KTY105" s="73"/>
      <c r="KTZ105" s="73"/>
      <c r="KUA105" s="73"/>
      <c r="KUB105" s="73"/>
      <c r="KUC105" s="74"/>
      <c r="KUD105" s="74"/>
      <c r="KUE105" s="77"/>
      <c r="KUF105" s="77"/>
      <c r="KUG105" s="11"/>
      <c r="KUM105" s="73"/>
      <c r="KUN105" s="73"/>
      <c r="KUO105" s="73"/>
      <c r="KUP105" s="73"/>
      <c r="KUQ105" s="74"/>
      <c r="KUR105" s="74"/>
      <c r="KUS105" s="77"/>
      <c r="KUT105" s="77"/>
      <c r="KUU105" s="11"/>
      <c r="KVA105" s="73"/>
      <c r="KVB105" s="73"/>
      <c r="KVC105" s="73"/>
      <c r="KVD105" s="73"/>
      <c r="KVE105" s="74"/>
      <c r="KVF105" s="74"/>
      <c r="KVG105" s="77"/>
      <c r="KVH105" s="77"/>
      <c r="KVI105" s="11"/>
      <c r="KVO105" s="73"/>
      <c r="KVP105" s="73"/>
      <c r="KVQ105" s="73"/>
      <c r="KVR105" s="73"/>
      <c r="KVS105" s="74"/>
      <c r="KVT105" s="74"/>
      <c r="KVU105" s="77"/>
      <c r="KVV105" s="77"/>
      <c r="KVW105" s="11"/>
      <c r="KWC105" s="73"/>
      <c r="KWD105" s="73"/>
      <c r="KWE105" s="73"/>
      <c r="KWF105" s="73"/>
      <c r="KWG105" s="74"/>
      <c r="KWH105" s="74"/>
      <c r="KWI105" s="77"/>
      <c r="KWJ105" s="77"/>
      <c r="KWK105" s="11"/>
      <c r="KWQ105" s="73"/>
      <c r="KWR105" s="73"/>
      <c r="KWS105" s="73"/>
      <c r="KWT105" s="73"/>
      <c r="KWU105" s="74"/>
      <c r="KWV105" s="74"/>
      <c r="KWW105" s="77"/>
      <c r="KWX105" s="77"/>
      <c r="KWY105" s="11"/>
      <c r="KXE105" s="73"/>
      <c r="KXF105" s="73"/>
      <c r="KXG105" s="73"/>
      <c r="KXH105" s="73"/>
      <c r="KXI105" s="74"/>
      <c r="KXJ105" s="74"/>
      <c r="KXK105" s="77"/>
      <c r="KXL105" s="77"/>
      <c r="KXM105" s="11"/>
      <c r="KXS105" s="73"/>
      <c r="KXT105" s="73"/>
      <c r="KXU105" s="73"/>
      <c r="KXV105" s="73"/>
      <c r="KXW105" s="74"/>
      <c r="KXX105" s="74"/>
      <c r="KXY105" s="77"/>
      <c r="KXZ105" s="77"/>
      <c r="KYA105" s="11"/>
      <c r="KYG105" s="73"/>
      <c r="KYH105" s="73"/>
      <c r="KYI105" s="73"/>
      <c r="KYJ105" s="73"/>
      <c r="KYK105" s="74"/>
      <c r="KYL105" s="74"/>
      <c r="KYM105" s="77"/>
      <c r="KYN105" s="77"/>
      <c r="KYO105" s="11"/>
      <c r="KYU105" s="73"/>
      <c r="KYV105" s="73"/>
      <c r="KYW105" s="73"/>
      <c r="KYX105" s="73"/>
      <c r="KYY105" s="74"/>
      <c r="KYZ105" s="74"/>
      <c r="KZA105" s="77"/>
      <c r="KZB105" s="77"/>
      <c r="KZC105" s="11"/>
      <c r="KZI105" s="73"/>
      <c r="KZJ105" s="73"/>
      <c r="KZK105" s="73"/>
      <c r="KZL105" s="73"/>
      <c r="KZM105" s="74"/>
      <c r="KZN105" s="74"/>
      <c r="KZO105" s="77"/>
      <c r="KZP105" s="77"/>
      <c r="KZQ105" s="11"/>
      <c r="KZW105" s="73"/>
      <c r="KZX105" s="73"/>
      <c r="KZY105" s="73"/>
      <c r="KZZ105" s="73"/>
      <c r="LAA105" s="74"/>
      <c r="LAB105" s="74"/>
      <c r="LAC105" s="77"/>
      <c r="LAD105" s="77"/>
      <c r="LAE105" s="11"/>
      <c r="LAK105" s="73"/>
      <c r="LAL105" s="73"/>
      <c r="LAM105" s="73"/>
      <c r="LAN105" s="73"/>
      <c r="LAO105" s="74"/>
      <c r="LAP105" s="74"/>
      <c r="LAQ105" s="77"/>
      <c r="LAR105" s="77"/>
      <c r="LAS105" s="11"/>
      <c r="LAY105" s="73"/>
      <c r="LAZ105" s="73"/>
      <c r="LBA105" s="73"/>
      <c r="LBB105" s="73"/>
      <c r="LBC105" s="74"/>
      <c r="LBD105" s="74"/>
      <c r="LBE105" s="77"/>
      <c r="LBF105" s="77"/>
      <c r="LBG105" s="11"/>
      <c r="LBM105" s="73"/>
      <c r="LBN105" s="73"/>
      <c r="LBO105" s="73"/>
      <c r="LBP105" s="73"/>
      <c r="LBQ105" s="74"/>
      <c r="LBR105" s="74"/>
      <c r="LBS105" s="77"/>
      <c r="LBT105" s="77"/>
      <c r="LBU105" s="11"/>
      <c r="LCA105" s="73"/>
      <c r="LCB105" s="73"/>
      <c r="LCC105" s="73"/>
      <c r="LCD105" s="73"/>
      <c r="LCE105" s="74"/>
      <c r="LCF105" s="74"/>
      <c r="LCG105" s="77"/>
      <c r="LCH105" s="77"/>
      <c r="LCI105" s="11"/>
      <c r="LCO105" s="73"/>
      <c r="LCP105" s="73"/>
      <c r="LCQ105" s="73"/>
      <c r="LCR105" s="73"/>
      <c r="LCS105" s="74"/>
      <c r="LCT105" s="74"/>
      <c r="LCU105" s="77"/>
      <c r="LCV105" s="77"/>
      <c r="LCW105" s="11"/>
      <c r="LDC105" s="73"/>
      <c r="LDD105" s="73"/>
      <c r="LDE105" s="73"/>
      <c r="LDF105" s="73"/>
      <c r="LDG105" s="74"/>
      <c r="LDH105" s="74"/>
      <c r="LDI105" s="77"/>
      <c r="LDJ105" s="77"/>
      <c r="LDK105" s="11"/>
      <c r="LDQ105" s="73"/>
      <c r="LDR105" s="73"/>
      <c r="LDS105" s="73"/>
      <c r="LDT105" s="73"/>
      <c r="LDU105" s="74"/>
      <c r="LDV105" s="74"/>
      <c r="LDW105" s="77"/>
      <c r="LDX105" s="77"/>
      <c r="LDY105" s="11"/>
      <c r="LEE105" s="73"/>
      <c r="LEF105" s="73"/>
      <c r="LEG105" s="73"/>
      <c r="LEH105" s="73"/>
      <c r="LEI105" s="74"/>
      <c r="LEJ105" s="74"/>
      <c r="LEK105" s="77"/>
      <c r="LEL105" s="77"/>
      <c r="LEM105" s="11"/>
      <c r="LES105" s="73"/>
      <c r="LET105" s="73"/>
      <c r="LEU105" s="73"/>
      <c r="LEV105" s="73"/>
      <c r="LEW105" s="74"/>
      <c r="LEX105" s="74"/>
      <c r="LEY105" s="77"/>
      <c r="LEZ105" s="77"/>
      <c r="LFA105" s="11"/>
      <c r="LFG105" s="73"/>
      <c r="LFH105" s="73"/>
      <c r="LFI105" s="73"/>
      <c r="LFJ105" s="73"/>
      <c r="LFK105" s="74"/>
      <c r="LFL105" s="74"/>
      <c r="LFM105" s="77"/>
      <c r="LFN105" s="77"/>
      <c r="LFO105" s="11"/>
      <c r="LFU105" s="73"/>
      <c r="LFV105" s="73"/>
      <c r="LFW105" s="73"/>
      <c r="LFX105" s="73"/>
      <c r="LFY105" s="74"/>
      <c r="LFZ105" s="74"/>
      <c r="LGA105" s="77"/>
      <c r="LGB105" s="77"/>
      <c r="LGC105" s="11"/>
      <c r="LGI105" s="73"/>
      <c r="LGJ105" s="73"/>
      <c r="LGK105" s="73"/>
      <c r="LGL105" s="73"/>
      <c r="LGM105" s="74"/>
      <c r="LGN105" s="74"/>
      <c r="LGO105" s="77"/>
      <c r="LGP105" s="77"/>
      <c r="LGQ105" s="11"/>
      <c r="LGW105" s="73"/>
      <c r="LGX105" s="73"/>
      <c r="LGY105" s="73"/>
      <c r="LGZ105" s="73"/>
      <c r="LHA105" s="74"/>
      <c r="LHB105" s="74"/>
      <c r="LHC105" s="77"/>
      <c r="LHD105" s="77"/>
      <c r="LHE105" s="11"/>
      <c r="LHK105" s="73"/>
      <c r="LHL105" s="73"/>
      <c r="LHM105" s="73"/>
      <c r="LHN105" s="73"/>
      <c r="LHO105" s="74"/>
      <c r="LHP105" s="74"/>
      <c r="LHQ105" s="77"/>
      <c r="LHR105" s="77"/>
      <c r="LHS105" s="11"/>
      <c r="LHY105" s="73"/>
      <c r="LHZ105" s="73"/>
      <c r="LIA105" s="73"/>
      <c r="LIB105" s="73"/>
      <c r="LIC105" s="74"/>
      <c r="LID105" s="74"/>
      <c r="LIE105" s="77"/>
      <c r="LIF105" s="77"/>
      <c r="LIG105" s="11"/>
      <c r="LIM105" s="73"/>
      <c r="LIN105" s="73"/>
      <c r="LIO105" s="73"/>
      <c r="LIP105" s="73"/>
      <c r="LIQ105" s="74"/>
      <c r="LIR105" s="74"/>
      <c r="LIS105" s="77"/>
      <c r="LIT105" s="77"/>
      <c r="LIU105" s="11"/>
      <c r="LJA105" s="73"/>
      <c r="LJB105" s="73"/>
      <c r="LJC105" s="73"/>
      <c r="LJD105" s="73"/>
      <c r="LJE105" s="74"/>
      <c r="LJF105" s="74"/>
      <c r="LJG105" s="77"/>
      <c r="LJH105" s="77"/>
      <c r="LJI105" s="11"/>
      <c r="LJO105" s="73"/>
      <c r="LJP105" s="73"/>
      <c r="LJQ105" s="73"/>
      <c r="LJR105" s="73"/>
      <c r="LJS105" s="74"/>
      <c r="LJT105" s="74"/>
      <c r="LJU105" s="77"/>
      <c r="LJV105" s="77"/>
      <c r="LJW105" s="11"/>
      <c r="LKC105" s="73"/>
      <c r="LKD105" s="73"/>
      <c r="LKE105" s="73"/>
      <c r="LKF105" s="73"/>
      <c r="LKG105" s="74"/>
      <c r="LKH105" s="74"/>
      <c r="LKI105" s="77"/>
      <c r="LKJ105" s="77"/>
      <c r="LKK105" s="11"/>
      <c r="LKQ105" s="73"/>
      <c r="LKR105" s="73"/>
      <c r="LKS105" s="73"/>
      <c r="LKT105" s="73"/>
      <c r="LKU105" s="74"/>
      <c r="LKV105" s="74"/>
      <c r="LKW105" s="77"/>
      <c r="LKX105" s="77"/>
      <c r="LKY105" s="11"/>
      <c r="LLE105" s="73"/>
      <c r="LLF105" s="73"/>
      <c r="LLG105" s="73"/>
      <c r="LLH105" s="73"/>
      <c r="LLI105" s="74"/>
      <c r="LLJ105" s="74"/>
      <c r="LLK105" s="77"/>
      <c r="LLL105" s="77"/>
      <c r="LLM105" s="11"/>
      <c r="LLS105" s="73"/>
      <c r="LLT105" s="73"/>
      <c r="LLU105" s="73"/>
      <c r="LLV105" s="73"/>
      <c r="LLW105" s="74"/>
      <c r="LLX105" s="74"/>
      <c r="LLY105" s="77"/>
      <c r="LLZ105" s="77"/>
      <c r="LMA105" s="11"/>
      <c r="LMG105" s="73"/>
      <c r="LMH105" s="73"/>
      <c r="LMI105" s="73"/>
      <c r="LMJ105" s="73"/>
      <c r="LMK105" s="74"/>
      <c r="LML105" s="74"/>
      <c r="LMM105" s="77"/>
      <c r="LMN105" s="77"/>
      <c r="LMO105" s="11"/>
      <c r="LMU105" s="73"/>
      <c r="LMV105" s="73"/>
      <c r="LMW105" s="73"/>
      <c r="LMX105" s="73"/>
      <c r="LMY105" s="74"/>
      <c r="LMZ105" s="74"/>
      <c r="LNA105" s="77"/>
      <c r="LNB105" s="77"/>
      <c r="LNC105" s="11"/>
      <c r="LNI105" s="73"/>
      <c r="LNJ105" s="73"/>
      <c r="LNK105" s="73"/>
      <c r="LNL105" s="73"/>
      <c r="LNM105" s="74"/>
      <c r="LNN105" s="74"/>
      <c r="LNO105" s="77"/>
      <c r="LNP105" s="77"/>
      <c r="LNQ105" s="11"/>
      <c r="LNW105" s="73"/>
      <c r="LNX105" s="73"/>
      <c r="LNY105" s="73"/>
      <c r="LNZ105" s="73"/>
      <c r="LOA105" s="74"/>
      <c r="LOB105" s="74"/>
      <c r="LOC105" s="77"/>
      <c r="LOD105" s="77"/>
      <c r="LOE105" s="11"/>
      <c r="LOK105" s="73"/>
      <c r="LOL105" s="73"/>
      <c r="LOM105" s="73"/>
      <c r="LON105" s="73"/>
      <c r="LOO105" s="74"/>
      <c r="LOP105" s="74"/>
      <c r="LOQ105" s="77"/>
      <c r="LOR105" s="77"/>
      <c r="LOS105" s="11"/>
      <c r="LOY105" s="73"/>
      <c r="LOZ105" s="73"/>
      <c r="LPA105" s="73"/>
      <c r="LPB105" s="73"/>
      <c r="LPC105" s="74"/>
      <c r="LPD105" s="74"/>
      <c r="LPE105" s="77"/>
      <c r="LPF105" s="77"/>
      <c r="LPG105" s="11"/>
      <c r="LPM105" s="73"/>
      <c r="LPN105" s="73"/>
      <c r="LPO105" s="73"/>
      <c r="LPP105" s="73"/>
      <c r="LPQ105" s="74"/>
      <c r="LPR105" s="74"/>
      <c r="LPS105" s="77"/>
      <c r="LPT105" s="77"/>
      <c r="LPU105" s="11"/>
      <c r="LQA105" s="73"/>
      <c r="LQB105" s="73"/>
      <c r="LQC105" s="73"/>
      <c r="LQD105" s="73"/>
      <c r="LQE105" s="74"/>
      <c r="LQF105" s="74"/>
      <c r="LQG105" s="77"/>
      <c r="LQH105" s="77"/>
      <c r="LQI105" s="11"/>
      <c r="LQO105" s="73"/>
      <c r="LQP105" s="73"/>
      <c r="LQQ105" s="73"/>
      <c r="LQR105" s="73"/>
      <c r="LQS105" s="74"/>
      <c r="LQT105" s="74"/>
      <c r="LQU105" s="77"/>
      <c r="LQV105" s="77"/>
      <c r="LQW105" s="11"/>
      <c r="LRC105" s="73"/>
      <c r="LRD105" s="73"/>
      <c r="LRE105" s="73"/>
      <c r="LRF105" s="73"/>
      <c r="LRG105" s="74"/>
      <c r="LRH105" s="74"/>
      <c r="LRI105" s="77"/>
      <c r="LRJ105" s="77"/>
      <c r="LRK105" s="11"/>
      <c r="LRQ105" s="73"/>
      <c r="LRR105" s="73"/>
      <c r="LRS105" s="73"/>
      <c r="LRT105" s="73"/>
      <c r="LRU105" s="74"/>
      <c r="LRV105" s="74"/>
      <c r="LRW105" s="77"/>
      <c r="LRX105" s="77"/>
      <c r="LRY105" s="11"/>
      <c r="LSE105" s="73"/>
      <c r="LSF105" s="73"/>
      <c r="LSG105" s="73"/>
      <c r="LSH105" s="73"/>
      <c r="LSI105" s="74"/>
      <c r="LSJ105" s="74"/>
      <c r="LSK105" s="77"/>
      <c r="LSL105" s="77"/>
      <c r="LSM105" s="11"/>
      <c r="LSS105" s="73"/>
      <c r="LST105" s="73"/>
      <c r="LSU105" s="73"/>
      <c r="LSV105" s="73"/>
      <c r="LSW105" s="74"/>
      <c r="LSX105" s="74"/>
      <c r="LSY105" s="77"/>
      <c r="LSZ105" s="77"/>
      <c r="LTA105" s="11"/>
      <c r="LTG105" s="73"/>
      <c r="LTH105" s="73"/>
      <c r="LTI105" s="73"/>
      <c r="LTJ105" s="73"/>
      <c r="LTK105" s="74"/>
      <c r="LTL105" s="74"/>
      <c r="LTM105" s="77"/>
      <c r="LTN105" s="77"/>
      <c r="LTO105" s="11"/>
      <c r="LTU105" s="73"/>
      <c r="LTV105" s="73"/>
      <c r="LTW105" s="73"/>
      <c r="LTX105" s="73"/>
      <c r="LTY105" s="74"/>
      <c r="LTZ105" s="74"/>
      <c r="LUA105" s="77"/>
      <c r="LUB105" s="77"/>
      <c r="LUC105" s="11"/>
      <c r="LUI105" s="73"/>
      <c r="LUJ105" s="73"/>
      <c r="LUK105" s="73"/>
      <c r="LUL105" s="73"/>
      <c r="LUM105" s="74"/>
      <c r="LUN105" s="74"/>
      <c r="LUO105" s="77"/>
      <c r="LUP105" s="77"/>
      <c r="LUQ105" s="11"/>
      <c r="LUW105" s="73"/>
      <c r="LUX105" s="73"/>
      <c r="LUY105" s="73"/>
      <c r="LUZ105" s="73"/>
      <c r="LVA105" s="74"/>
      <c r="LVB105" s="74"/>
      <c r="LVC105" s="77"/>
      <c r="LVD105" s="77"/>
      <c r="LVE105" s="11"/>
      <c r="LVK105" s="73"/>
      <c r="LVL105" s="73"/>
      <c r="LVM105" s="73"/>
      <c r="LVN105" s="73"/>
      <c r="LVO105" s="74"/>
      <c r="LVP105" s="74"/>
      <c r="LVQ105" s="77"/>
      <c r="LVR105" s="77"/>
      <c r="LVS105" s="11"/>
      <c r="LVY105" s="73"/>
      <c r="LVZ105" s="73"/>
      <c r="LWA105" s="73"/>
      <c r="LWB105" s="73"/>
      <c r="LWC105" s="74"/>
      <c r="LWD105" s="74"/>
      <c r="LWE105" s="77"/>
      <c r="LWF105" s="77"/>
      <c r="LWG105" s="11"/>
      <c r="LWM105" s="73"/>
      <c r="LWN105" s="73"/>
      <c r="LWO105" s="73"/>
      <c r="LWP105" s="73"/>
      <c r="LWQ105" s="74"/>
      <c r="LWR105" s="74"/>
      <c r="LWS105" s="77"/>
      <c r="LWT105" s="77"/>
      <c r="LWU105" s="11"/>
      <c r="LXA105" s="73"/>
      <c r="LXB105" s="73"/>
      <c r="LXC105" s="73"/>
      <c r="LXD105" s="73"/>
      <c r="LXE105" s="74"/>
      <c r="LXF105" s="74"/>
      <c r="LXG105" s="77"/>
      <c r="LXH105" s="77"/>
      <c r="LXI105" s="11"/>
      <c r="LXO105" s="73"/>
      <c r="LXP105" s="73"/>
      <c r="LXQ105" s="73"/>
      <c r="LXR105" s="73"/>
      <c r="LXS105" s="74"/>
      <c r="LXT105" s="74"/>
      <c r="LXU105" s="77"/>
      <c r="LXV105" s="77"/>
      <c r="LXW105" s="11"/>
      <c r="LYC105" s="73"/>
      <c r="LYD105" s="73"/>
      <c r="LYE105" s="73"/>
      <c r="LYF105" s="73"/>
      <c r="LYG105" s="74"/>
      <c r="LYH105" s="74"/>
      <c r="LYI105" s="77"/>
      <c r="LYJ105" s="77"/>
      <c r="LYK105" s="11"/>
      <c r="LYQ105" s="73"/>
      <c r="LYR105" s="73"/>
      <c r="LYS105" s="73"/>
      <c r="LYT105" s="73"/>
      <c r="LYU105" s="74"/>
      <c r="LYV105" s="74"/>
      <c r="LYW105" s="77"/>
      <c r="LYX105" s="77"/>
      <c r="LYY105" s="11"/>
      <c r="LZE105" s="73"/>
      <c r="LZF105" s="73"/>
      <c r="LZG105" s="73"/>
      <c r="LZH105" s="73"/>
      <c r="LZI105" s="74"/>
      <c r="LZJ105" s="74"/>
      <c r="LZK105" s="77"/>
      <c r="LZL105" s="77"/>
      <c r="LZM105" s="11"/>
      <c r="LZS105" s="73"/>
      <c r="LZT105" s="73"/>
      <c r="LZU105" s="73"/>
      <c r="LZV105" s="73"/>
      <c r="LZW105" s="74"/>
      <c r="LZX105" s="74"/>
      <c r="LZY105" s="77"/>
      <c r="LZZ105" s="77"/>
      <c r="MAA105" s="11"/>
      <c r="MAG105" s="73"/>
      <c r="MAH105" s="73"/>
      <c r="MAI105" s="73"/>
      <c r="MAJ105" s="73"/>
      <c r="MAK105" s="74"/>
      <c r="MAL105" s="74"/>
      <c r="MAM105" s="77"/>
      <c r="MAN105" s="77"/>
      <c r="MAO105" s="11"/>
      <c r="MAU105" s="73"/>
      <c r="MAV105" s="73"/>
      <c r="MAW105" s="73"/>
      <c r="MAX105" s="73"/>
      <c r="MAY105" s="74"/>
      <c r="MAZ105" s="74"/>
      <c r="MBA105" s="77"/>
      <c r="MBB105" s="77"/>
      <c r="MBC105" s="11"/>
      <c r="MBI105" s="73"/>
      <c r="MBJ105" s="73"/>
      <c r="MBK105" s="73"/>
      <c r="MBL105" s="73"/>
      <c r="MBM105" s="74"/>
      <c r="MBN105" s="74"/>
      <c r="MBO105" s="77"/>
      <c r="MBP105" s="77"/>
      <c r="MBQ105" s="11"/>
      <c r="MBW105" s="73"/>
      <c r="MBX105" s="73"/>
      <c r="MBY105" s="73"/>
      <c r="MBZ105" s="73"/>
      <c r="MCA105" s="74"/>
      <c r="MCB105" s="74"/>
      <c r="MCC105" s="77"/>
      <c r="MCD105" s="77"/>
      <c r="MCE105" s="11"/>
      <c r="MCK105" s="73"/>
      <c r="MCL105" s="73"/>
      <c r="MCM105" s="73"/>
      <c r="MCN105" s="73"/>
      <c r="MCO105" s="74"/>
      <c r="MCP105" s="74"/>
      <c r="MCQ105" s="77"/>
      <c r="MCR105" s="77"/>
      <c r="MCS105" s="11"/>
      <c r="MCY105" s="73"/>
      <c r="MCZ105" s="73"/>
      <c r="MDA105" s="73"/>
      <c r="MDB105" s="73"/>
      <c r="MDC105" s="74"/>
      <c r="MDD105" s="74"/>
      <c r="MDE105" s="77"/>
      <c r="MDF105" s="77"/>
      <c r="MDG105" s="11"/>
      <c r="MDM105" s="73"/>
      <c r="MDN105" s="73"/>
      <c r="MDO105" s="73"/>
      <c r="MDP105" s="73"/>
      <c r="MDQ105" s="74"/>
      <c r="MDR105" s="74"/>
      <c r="MDS105" s="77"/>
      <c r="MDT105" s="77"/>
      <c r="MDU105" s="11"/>
      <c r="MEA105" s="73"/>
      <c r="MEB105" s="73"/>
      <c r="MEC105" s="73"/>
      <c r="MED105" s="73"/>
      <c r="MEE105" s="74"/>
      <c r="MEF105" s="74"/>
      <c r="MEG105" s="77"/>
      <c r="MEH105" s="77"/>
      <c r="MEI105" s="11"/>
      <c r="MEO105" s="73"/>
      <c r="MEP105" s="73"/>
      <c r="MEQ105" s="73"/>
      <c r="MER105" s="73"/>
      <c r="MES105" s="74"/>
      <c r="MET105" s="74"/>
      <c r="MEU105" s="77"/>
      <c r="MEV105" s="77"/>
      <c r="MEW105" s="11"/>
      <c r="MFC105" s="73"/>
      <c r="MFD105" s="73"/>
      <c r="MFE105" s="73"/>
      <c r="MFF105" s="73"/>
      <c r="MFG105" s="74"/>
      <c r="MFH105" s="74"/>
      <c r="MFI105" s="77"/>
      <c r="MFJ105" s="77"/>
      <c r="MFK105" s="11"/>
      <c r="MFQ105" s="73"/>
      <c r="MFR105" s="73"/>
      <c r="MFS105" s="73"/>
      <c r="MFT105" s="73"/>
      <c r="MFU105" s="74"/>
      <c r="MFV105" s="74"/>
      <c r="MFW105" s="77"/>
      <c r="MFX105" s="77"/>
      <c r="MFY105" s="11"/>
      <c r="MGE105" s="73"/>
      <c r="MGF105" s="73"/>
      <c r="MGG105" s="73"/>
      <c r="MGH105" s="73"/>
      <c r="MGI105" s="74"/>
      <c r="MGJ105" s="74"/>
      <c r="MGK105" s="77"/>
      <c r="MGL105" s="77"/>
      <c r="MGM105" s="11"/>
      <c r="MGS105" s="73"/>
      <c r="MGT105" s="73"/>
      <c r="MGU105" s="73"/>
      <c r="MGV105" s="73"/>
      <c r="MGW105" s="74"/>
      <c r="MGX105" s="74"/>
      <c r="MGY105" s="77"/>
      <c r="MGZ105" s="77"/>
      <c r="MHA105" s="11"/>
      <c r="MHG105" s="73"/>
      <c r="MHH105" s="73"/>
      <c r="MHI105" s="73"/>
      <c r="MHJ105" s="73"/>
      <c r="MHK105" s="74"/>
      <c r="MHL105" s="74"/>
      <c r="MHM105" s="77"/>
      <c r="MHN105" s="77"/>
      <c r="MHO105" s="11"/>
      <c r="MHU105" s="73"/>
      <c r="MHV105" s="73"/>
      <c r="MHW105" s="73"/>
      <c r="MHX105" s="73"/>
      <c r="MHY105" s="74"/>
      <c r="MHZ105" s="74"/>
      <c r="MIA105" s="77"/>
      <c r="MIB105" s="77"/>
      <c r="MIC105" s="11"/>
      <c r="MII105" s="73"/>
      <c r="MIJ105" s="73"/>
      <c r="MIK105" s="73"/>
      <c r="MIL105" s="73"/>
      <c r="MIM105" s="74"/>
      <c r="MIN105" s="74"/>
      <c r="MIO105" s="77"/>
      <c r="MIP105" s="77"/>
      <c r="MIQ105" s="11"/>
      <c r="MIW105" s="73"/>
      <c r="MIX105" s="73"/>
      <c r="MIY105" s="73"/>
      <c r="MIZ105" s="73"/>
      <c r="MJA105" s="74"/>
      <c r="MJB105" s="74"/>
      <c r="MJC105" s="77"/>
      <c r="MJD105" s="77"/>
      <c r="MJE105" s="11"/>
      <c r="MJK105" s="73"/>
      <c r="MJL105" s="73"/>
      <c r="MJM105" s="73"/>
      <c r="MJN105" s="73"/>
      <c r="MJO105" s="74"/>
      <c r="MJP105" s="74"/>
      <c r="MJQ105" s="77"/>
      <c r="MJR105" s="77"/>
      <c r="MJS105" s="11"/>
      <c r="MJY105" s="73"/>
      <c r="MJZ105" s="73"/>
      <c r="MKA105" s="73"/>
      <c r="MKB105" s="73"/>
      <c r="MKC105" s="74"/>
      <c r="MKD105" s="74"/>
      <c r="MKE105" s="77"/>
      <c r="MKF105" s="77"/>
      <c r="MKG105" s="11"/>
      <c r="MKM105" s="73"/>
      <c r="MKN105" s="73"/>
      <c r="MKO105" s="73"/>
      <c r="MKP105" s="73"/>
      <c r="MKQ105" s="74"/>
      <c r="MKR105" s="74"/>
      <c r="MKS105" s="77"/>
      <c r="MKT105" s="77"/>
      <c r="MKU105" s="11"/>
      <c r="MLA105" s="73"/>
      <c r="MLB105" s="73"/>
      <c r="MLC105" s="73"/>
      <c r="MLD105" s="73"/>
      <c r="MLE105" s="74"/>
      <c r="MLF105" s="74"/>
      <c r="MLG105" s="77"/>
      <c r="MLH105" s="77"/>
      <c r="MLI105" s="11"/>
      <c r="MLO105" s="73"/>
      <c r="MLP105" s="73"/>
      <c r="MLQ105" s="73"/>
      <c r="MLR105" s="73"/>
      <c r="MLS105" s="74"/>
      <c r="MLT105" s="74"/>
      <c r="MLU105" s="77"/>
      <c r="MLV105" s="77"/>
      <c r="MLW105" s="11"/>
      <c r="MMC105" s="73"/>
      <c r="MMD105" s="73"/>
      <c r="MME105" s="73"/>
      <c r="MMF105" s="73"/>
      <c r="MMG105" s="74"/>
      <c r="MMH105" s="74"/>
      <c r="MMI105" s="77"/>
      <c r="MMJ105" s="77"/>
      <c r="MMK105" s="11"/>
      <c r="MMQ105" s="73"/>
      <c r="MMR105" s="73"/>
      <c r="MMS105" s="73"/>
      <c r="MMT105" s="73"/>
      <c r="MMU105" s="74"/>
      <c r="MMV105" s="74"/>
      <c r="MMW105" s="77"/>
      <c r="MMX105" s="77"/>
      <c r="MMY105" s="11"/>
      <c r="MNE105" s="73"/>
      <c r="MNF105" s="73"/>
      <c r="MNG105" s="73"/>
      <c r="MNH105" s="73"/>
      <c r="MNI105" s="74"/>
      <c r="MNJ105" s="74"/>
      <c r="MNK105" s="77"/>
      <c r="MNL105" s="77"/>
      <c r="MNM105" s="11"/>
      <c r="MNS105" s="73"/>
      <c r="MNT105" s="73"/>
      <c r="MNU105" s="73"/>
      <c r="MNV105" s="73"/>
      <c r="MNW105" s="74"/>
      <c r="MNX105" s="74"/>
      <c r="MNY105" s="77"/>
      <c r="MNZ105" s="77"/>
      <c r="MOA105" s="11"/>
      <c r="MOG105" s="73"/>
      <c r="MOH105" s="73"/>
      <c r="MOI105" s="73"/>
      <c r="MOJ105" s="73"/>
      <c r="MOK105" s="74"/>
      <c r="MOL105" s="74"/>
      <c r="MOM105" s="77"/>
      <c r="MON105" s="77"/>
      <c r="MOO105" s="11"/>
      <c r="MOU105" s="73"/>
      <c r="MOV105" s="73"/>
      <c r="MOW105" s="73"/>
      <c r="MOX105" s="73"/>
      <c r="MOY105" s="74"/>
      <c r="MOZ105" s="74"/>
      <c r="MPA105" s="77"/>
      <c r="MPB105" s="77"/>
      <c r="MPC105" s="11"/>
      <c r="MPI105" s="73"/>
      <c r="MPJ105" s="73"/>
      <c r="MPK105" s="73"/>
      <c r="MPL105" s="73"/>
      <c r="MPM105" s="74"/>
      <c r="MPN105" s="74"/>
      <c r="MPO105" s="77"/>
      <c r="MPP105" s="77"/>
      <c r="MPQ105" s="11"/>
      <c r="MPW105" s="73"/>
      <c r="MPX105" s="73"/>
      <c r="MPY105" s="73"/>
      <c r="MPZ105" s="73"/>
      <c r="MQA105" s="74"/>
      <c r="MQB105" s="74"/>
      <c r="MQC105" s="77"/>
      <c r="MQD105" s="77"/>
      <c r="MQE105" s="11"/>
      <c r="MQK105" s="73"/>
      <c r="MQL105" s="73"/>
      <c r="MQM105" s="73"/>
      <c r="MQN105" s="73"/>
      <c r="MQO105" s="74"/>
      <c r="MQP105" s="74"/>
      <c r="MQQ105" s="77"/>
      <c r="MQR105" s="77"/>
      <c r="MQS105" s="11"/>
      <c r="MQY105" s="73"/>
      <c r="MQZ105" s="73"/>
      <c r="MRA105" s="73"/>
      <c r="MRB105" s="73"/>
      <c r="MRC105" s="74"/>
      <c r="MRD105" s="74"/>
      <c r="MRE105" s="77"/>
      <c r="MRF105" s="77"/>
      <c r="MRG105" s="11"/>
      <c r="MRM105" s="73"/>
      <c r="MRN105" s="73"/>
      <c r="MRO105" s="73"/>
      <c r="MRP105" s="73"/>
      <c r="MRQ105" s="74"/>
      <c r="MRR105" s="74"/>
      <c r="MRS105" s="77"/>
      <c r="MRT105" s="77"/>
      <c r="MRU105" s="11"/>
      <c r="MSA105" s="73"/>
      <c r="MSB105" s="73"/>
      <c r="MSC105" s="73"/>
      <c r="MSD105" s="73"/>
      <c r="MSE105" s="74"/>
      <c r="MSF105" s="74"/>
      <c r="MSG105" s="77"/>
      <c r="MSH105" s="77"/>
      <c r="MSI105" s="11"/>
      <c r="MSO105" s="73"/>
      <c r="MSP105" s="73"/>
      <c r="MSQ105" s="73"/>
      <c r="MSR105" s="73"/>
      <c r="MSS105" s="74"/>
      <c r="MST105" s="74"/>
      <c r="MSU105" s="77"/>
      <c r="MSV105" s="77"/>
      <c r="MSW105" s="11"/>
      <c r="MTC105" s="73"/>
      <c r="MTD105" s="73"/>
      <c r="MTE105" s="73"/>
      <c r="MTF105" s="73"/>
      <c r="MTG105" s="74"/>
      <c r="MTH105" s="74"/>
      <c r="MTI105" s="77"/>
      <c r="MTJ105" s="77"/>
      <c r="MTK105" s="11"/>
      <c r="MTQ105" s="73"/>
      <c r="MTR105" s="73"/>
      <c r="MTS105" s="73"/>
      <c r="MTT105" s="73"/>
      <c r="MTU105" s="74"/>
      <c r="MTV105" s="74"/>
      <c r="MTW105" s="77"/>
      <c r="MTX105" s="77"/>
      <c r="MTY105" s="11"/>
      <c r="MUE105" s="73"/>
      <c r="MUF105" s="73"/>
      <c r="MUG105" s="73"/>
      <c r="MUH105" s="73"/>
      <c r="MUI105" s="74"/>
      <c r="MUJ105" s="74"/>
      <c r="MUK105" s="77"/>
      <c r="MUL105" s="77"/>
      <c r="MUM105" s="11"/>
      <c r="MUS105" s="73"/>
      <c r="MUT105" s="73"/>
      <c r="MUU105" s="73"/>
      <c r="MUV105" s="73"/>
      <c r="MUW105" s="74"/>
      <c r="MUX105" s="74"/>
      <c r="MUY105" s="77"/>
      <c r="MUZ105" s="77"/>
      <c r="MVA105" s="11"/>
      <c r="MVG105" s="73"/>
      <c r="MVH105" s="73"/>
      <c r="MVI105" s="73"/>
      <c r="MVJ105" s="73"/>
      <c r="MVK105" s="74"/>
      <c r="MVL105" s="74"/>
      <c r="MVM105" s="77"/>
      <c r="MVN105" s="77"/>
      <c r="MVO105" s="11"/>
      <c r="MVU105" s="73"/>
      <c r="MVV105" s="73"/>
      <c r="MVW105" s="73"/>
      <c r="MVX105" s="73"/>
      <c r="MVY105" s="74"/>
      <c r="MVZ105" s="74"/>
      <c r="MWA105" s="77"/>
      <c r="MWB105" s="77"/>
      <c r="MWC105" s="11"/>
      <c r="MWI105" s="73"/>
      <c r="MWJ105" s="73"/>
      <c r="MWK105" s="73"/>
      <c r="MWL105" s="73"/>
      <c r="MWM105" s="74"/>
      <c r="MWN105" s="74"/>
      <c r="MWO105" s="77"/>
      <c r="MWP105" s="77"/>
      <c r="MWQ105" s="11"/>
      <c r="MWW105" s="73"/>
      <c r="MWX105" s="73"/>
      <c r="MWY105" s="73"/>
      <c r="MWZ105" s="73"/>
      <c r="MXA105" s="74"/>
      <c r="MXB105" s="74"/>
      <c r="MXC105" s="77"/>
      <c r="MXD105" s="77"/>
      <c r="MXE105" s="11"/>
      <c r="MXK105" s="73"/>
      <c r="MXL105" s="73"/>
      <c r="MXM105" s="73"/>
      <c r="MXN105" s="73"/>
      <c r="MXO105" s="74"/>
      <c r="MXP105" s="74"/>
      <c r="MXQ105" s="77"/>
      <c r="MXR105" s="77"/>
      <c r="MXS105" s="11"/>
      <c r="MXY105" s="73"/>
      <c r="MXZ105" s="73"/>
      <c r="MYA105" s="73"/>
      <c r="MYB105" s="73"/>
      <c r="MYC105" s="74"/>
      <c r="MYD105" s="74"/>
      <c r="MYE105" s="77"/>
      <c r="MYF105" s="77"/>
      <c r="MYG105" s="11"/>
      <c r="MYM105" s="73"/>
      <c r="MYN105" s="73"/>
      <c r="MYO105" s="73"/>
      <c r="MYP105" s="73"/>
      <c r="MYQ105" s="74"/>
      <c r="MYR105" s="74"/>
      <c r="MYS105" s="77"/>
      <c r="MYT105" s="77"/>
      <c r="MYU105" s="11"/>
      <c r="MZA105" s="73"/>
      <c r="MZB105" s="73"/>
      <c r="MZC105" s="73"/>
      <c r="MZD105" s="73"/>
      <c r="MZE105" s="74"/>
      <c r="MZF105" s="74"/>
      <c r="MZG105" s="77"/>
      <c r="MZH105" s="77"/>
      <c r="MZI105" s="11"/>
      <c r="MZO105" s="73"/>
      <c r="MZP105" s="73"/>
      <c r="MZQ105" s="73"/>
      <c r="MZR105" s="73"/>
      <c r="MZS105" s="74"/>
      <c r="MZT105" s="74"/>
      <c r="MZU105" s="77"/>
      <c r="MZV105" s="77"/>
      <c r="MZW105" s="11"/>
      <c r="NAC105" s="73"/>
      <c r="NAD105" s="73"/>
      <c r="NAE105" s="73"/>
      <c r="NAF105" s="73"/>
      <c r="NAG105" s="74"/>
      <c r="NAH105" s="74"/>
      <c r="NAI105" s="77"/>
      <c r="NAJ105" s="77"/>
      <c r="NAK105" s="11"/>
      <c r="NAQ105" s="73"/>
      <c r="NAR105" s="73"/>
      <c r="NAS105" s="73"/>
      <c r="NAT105" s="73"/>
      <c r="NAU105" s="74"/>
      <c r="NAV105" s="74"/>
      <c r="NAW105" s="77"/>
      <c r="NAX105" s="77"/>
      <c r="NAY105" s="11"/>
      <c r="NBE105" s="73"/>
      <c r="NBF105" s="73"/>
      <c r="NBG105" s="73"/>
      <c r="NBH105" s="73"/>
      <c r="NBI105" s="74"/>
      <c r="NBJ105" s="74"/>
      <c r="NBK105" s="77"/>
      <c r="NBL105" s="77"/>
      <c r="NBM105" s="11"/>
      <c r="NBS105" s="73"/>
      <c r="NBT105" s="73"/>
      <c r="NBU105" s="73"/>
      <c r="NBV105" s="73"/>
      <c r="NBW105" s="74"/>
      <c r="NBX105" s="74"/>
      <c r="NBY105" s="77"/>
      <c r="NBZ105" s="77"/>
      <c r="NCA105" s="11"/>
      <c r="NCG105" s="73"/>
      <c r="NCH105" s="73"/>
      <c r="NCI105" s="73"/>
      <c r="NCJ105" s="73"/>
      <c r="NCK105" s="74"/>
      <c r="NCL105" s="74"/>
      <c r="NCM105" s="77"/>
      <c r="NCN105" s="77"/>
      <c r="NCO105" s="11"/>
      <c r="NCU105" s="73"/>
      <c r="NCV105" s="73"/>
      <c r="NCW105" s="73"/>
      <c r="NCX105" s="73"/>
      <c r="NCY105" s="74"/>
      <c r="NCZ105" s="74"/>
      <c r="NDA105" s="77"/>
      <c r="NDB105" s="77"/>
      <c r="NDC105" s="11"/>
      <c r="NDI105" s="73"/>
      <c r="NDJ105" s="73"/>
      <c r="NDK105" s="73"/>
      <c r="NDL105" s="73"/>
      <c r="NDM105" s="74"/>
      <c r="NDN105" s="74"/>
      <c r="NDO105" s="77"/>
      <c r="NDP105" s="77"/>
      <c r="NDQ105" s="11"/>
      <c r="NDW105" s="73"/>
      <c r="NDX105" s="73"/>
      <c r="NDY105" s="73"/>
      <c r="NDZ105" s="73"/>
      <c r="NEA105" s="74"/>
      <c r="NEB105" s="74"/>
      <c r="NEC105" s="77"/>
      <c r="NED105" s="77"/>
      <c r="NEE105" s="11"/>
      <c r="NEK105" s="73"/>
      <c r="NEL105" s="73"/>
      <c r="NEM105" s="73"/>
      <c r="NEN105" s="73"/>
      <c r="NEO105" s="74"/>
      <c r="NEP105" s="74"/>
      <c r="NEQ105" s="77"/>
      <c r="NER105" s="77"/>
      <c r="NES105" s="11"/>
      <c r="NEY105" s="73"/>
      <c r="NEZ105" s="73"/>
      <c r="NFA105" s="73"/>
      <c r="NFB105" s="73"/>
      <c r="NFC105" s="74"/>
      <c r="NFD105" s="74"/>
      <c r="NFE105" s="77"/>
      <c r="NFF105" s="77"/>
      <c r="NFG105" s="11"/>
      <c r="NFM105" s="73"/>
      <c r="NFN105" s="73"/>
      <c r="NFO105" s="73"/>
      <c r="NFP105" s="73"/>
      <c r="NFQ105" s="74"/>
      <c r="NFR105" s="74"/>
      <c r="NFS105" s="77"/>
      <c r="NFT105" s="77"/>
      <c r="NFU105" s="11"/>
      <c r="NGA105" s="73"/>
      <c r="NGB105" s="73"/>
      <c r="NGC105" s="73"/>
      <c r="NGD105" s="73"/>
      <c r="NGE105" s="74"/>
      <c r="NGF105" s="74"/>
      <c r="NGG105" s="77"/>
      <c r="NGH105" s="77"/>
      <c r="NGI105" s="11"/>
      <c r="NGO105" s="73"/>
      <c r="NGP105" s="73"/>
      <c r="NGQ105" s="73"/>
      <c r="NGR105" s="73"/>
      <c r="NGS105" s="74"/>
      <c r="NGT105" s="74"/>
      <c r="NGU105" s="77"/>
      <c r="NGV105" s="77"/>
      <c r="NGW105" s="11"/>
      <c r="NHC105" s="73"/>
      <c r="NHD105" s="73"/>
      <c r="NHE105" s="73"/>
      <c r="NHF105" s="73"/>
      <c r="NHG105" s="74"/>
      <c r="NHH105" s="74"/>
      <c r="NHI105" s="77"/>
      <c r="NHJ105" s="77"/>
      <c r="NHK105" s="11"/>
      <c r="NHQ105" s="73"/>
      <c r="NHR105" s="73"/>
      <c r="NHS105" s="73"/>
      <c r="NHT105" s="73"/>
      <c r="NHU105" s="74"/>
      <c r="NHV105" s="74"/>
      <c r="NHW105" s="77"/>
      <c r="NHX105" s="77"/>
      <c r="NHY105" s="11"/>
      <c r="NIE105" s="73"/>
      <c r="NIF105" s="73"/>
      <c r="NIG105" s="73"/>
      <c r="NIH105" s="73"/>
      <c r="NII105" s="74"/>
      <c r="NIJ105" s="74"/>
      <c r="NIK105" s="77"/>
      <c r="NIL105" s="77"/>
      <c r="NIM105" s="11"/>
      <c r="NIS105" s="73"/>
      <c r="NIT105" s="73"/>
      <c r="NIU105" s="73"/>
      <c r="NIV105" s="73"/>
      <c r="NIW105" s="74"/>
      <c r="NIX105" s="74"/>
      <c r="NIY105" s="77"/>
      <c r="NIZ105" s="77"/>
      <c r="NJA105" s="11"/>
      <c r="NJG105" s="73"/>
      <c r="NJH105" s="73"/>
      <c r="NJI105" s="73"/>
      <c r="NJJ105" s="73"/>
      <c r="NJK105" s="74"/>
      <c r="NJL105" s="74"/>
      <c r="NJM105" s="77"/>
      <c r="NJN105" s="77"/>
      <c r="NJO105" s="11"/>
      <c r="NJU105" s="73"/>
      <c r="NJV105" s="73"/>
      <c r="NJW105" s="73"/>
      <c r="NJX105" s="73"/>
      <c r="NJY105" s="74"/>
      <c r="NJZ105" s="74"/>
      <c r="NKA105" s="77"/>
      <c r="NKB105" s="77"/>
      <c r="NKC105" s="11"/>
      <c r="NKI105" s="73"/>
      <c r="NKJ105" s="73"/>
      <c r="NKK105" s="73"/>
      <c r="NKL105" s="73"/>
      <c r="NKM105" s="74"/>
      <c r="NKN105" s="74"/>
      <c r="NKO105" s="77"/>
      <c r="NKP105" s="77"/>
      <c r="NKQ105" s="11"/>
      <c r="NKW105" s="73"/>
      <c r="NKX105" s="73"/>
      <c r="NKY105" s="73"/>
      <c r="NKZ105" s="73"/>
      <c r="NLA105" s="74"/>
      <c r="NLB105" s="74"/>
      <c r="NLC105" s="77"/>
      <c r="NLD105" s="77"/>
      <c r="NLE105" s="11"/>
      <c r="NLK105" s="73"/>
      <c r="NLL105" s="73"/>
      <c r="NLM105" s="73"/>
      <c r="NLN105" s="73"/>
      <c r="NLO105" s="74"/>
      <c r="NLP105" s="74"/>
      <c r="NLQ105" s="77"/>
      <c r="NLR105" s="77"/>
      <c r="NLS105" s="11"/>
      <c r="NLY105" s="73"/>
      <c r="NLZ105" s="73"/>
      <c r="NMA105" s="73"/>
      <c r="NMB105" s="73"/>
      <c r="NMC105" s="74"/>
      <c r="NMD105" s="74"/>
      <c r="NME105" s="77"/>
      <c r="NMF105" s="77"/>
      <c r="NMG105" s="11"/>
      <c r="NMM105" s="73"/>
      <c r="NMN105" s="73"/>
      <c r="NMO105" s="73"/>
      <c r="NMP105" s="73"/>
      <c r="NMQ105" s="74"/>
      <c r="NMR105" s="74"/>
      <c r="NMS105" s="77"/>
      <c r="NMT105" s="77"/>
      <c r="NMU105" s="11"/>
      <c r="NNA105" s="73"/>
      <c r="NNB105" s="73"/>
      <c r="NNC105" s="73"/>
      <c r="NND105" s="73"/>
      <c r="NNE105" s="74"/>
      <c r="NNF105" s="74"/>
      <c r="NNG105" s="77"/>
      <c r="NNH105" s="77"/>
      <c r="NNI105" s="11"/>
      <c r="NNO105" s="73"/>
      <c r="NNP105" s="73"/>
      <c r="NNQ105" s="73"/>
      <c r="NNR105" s="73"/>
      <c r="NNS105" s="74"/>
      <c r="NNT105" s="74"/>
      <c r="NNU105" s="77"/>
      <c r="NNV105" s="77"/>
      <c r="NNW105" s="11"/>
      <c r="NOC105" s="73"/>
      <c r="NOD105" s="73"/>
      <c r="NOE105" s="73"/>
      <c r="NOF105" s="73"/>
      <c r="NOG105" s="74"/>
      <c r="NOH105" s="74"/>
      <c r="NOI105" s="77"/>
      <c r="NOJ105" s="77"/>
      <c r="NOK105" s="11"/>
      <c r="NOQ105" s="73"/>
      <c r="NOR105" s="73"/>
      <c r="NOS105" s="73"/>
      <c r="NOT105" s="73"/>
      <c r="NOU105" s="74"/>
      <c r="NOV105" s="74"/>
      <c r="NOW105" s="77"/>
      <c r="NOX105" s="77"/>
      <c r="NOY105" s="11"/>
      <c r="NPE105" s="73"/>
      <c r="NPF105" s="73"/>
      <c r="NPG105" s="73"/>
      <c r="NPH105" s="73"/>
      <c r="NPI105" s="74"/>
      <c r="NPJ105" s="74"/>
      <c r="NPK105" s="77"/>
      <c r="NPL105" s="77"/>
      <c r="NPM105" s="11"/>
      <c r="NPS105" s="73"/>
      <c r="NPT105" s="73"/>
      <c r="NPU105" s="73"/>
      <c r="NPV105" s="73"/>
      <c r="NPW105" s="74"/>
      <c r="NPX105" s="74"/>
      <c r="NPY105" s="77"/>
      <c r="NPZ105" s="77"/>
      <c r="NQA105" s="11"/>
      <c r="NQG105" s="73"/>
      <c r="NQH105" s="73"/>
      <c r="NQI105" s="73"/>
      <c r="NQJ105" s="73"/>
      <c r="NQK105" s="74"/>
      <c r="NQL105" s="74"/>
      <c r="NQM105" s="77"/>
      <c r="NQN105" s="77"/>
      <c r="NQO105" s="11"/>
      <c r="NQU105" s="73"/>
      <c r="NQV105" s="73"/>
      <c r="NQW105" s="73"/>
      <c r="NQX105" s="73"/>
      <c r="NQY105" s="74"/>
      <c r="NQZ105" s="74"/>
      <c r="NRA105" s="77"/>
      <c r="NRB105" s="77"/>
      <c r="NRC105" s="11"/>
      <c r="NRI105" s="73"/>
      <c r="NRJ105" s="73"/>
      <c r="NRK105" s="73"/>
      <c r="NRL105" s="73"/>
      <c r="NRM105" s="74"/>
      <c r="NRN105" s="74"/>
      <c r="NRO105" s="77"/>
      <c r="NRP105" s="77"/>
      <c r="NRQ105" s="11"/>
      <c r="NRW105" s="73"/>
      <c r="NRX105" s="73"/>
      <c r="NRY105" s="73"/>
      <c r="NRZ105" s="73"/>
      <c r="NSA105" s="74"/>
      <c r="NSB105" s="74"/>
      <c r="NSC105" s="77"/>
      <c r="NSD105" s="77"/>
      <c r="NSE105" s="11"/>
      <c r="NSK105" s="73"/>
      <c r="NSL105" s="73"/>
      <c r="NSM105" s="73"/>
      <c r="NSN105" s="73"/>
      <c r="NSO105" s="74"/>
      <c r="NSP105" s="74"/>
      <c r="NSQ105" s="77"/>
      <c r="NSR105" s="77"/>
      <c r="NSS105" s="11"/>
      <c r="NSY105" s="73"/>
      <c r="NSZ105" s="73"/>
      <c r="NTA105" s="73"/>
      <c r="NTB105" s="73"/>
      <c r="NTC105" s="74"/>
      <c r="NTD105" s="74"/>
      <c r="NTE105" s="77"/>
      <c r="NTF105" s="77"/>
      <c r="NTG105" s="11"/>
      <c r="NTM105" s="73"/>
      <c r="NTN105" s="73"/>
      <c r="NTO105" s="73"/>
      <c r="NTP105" s="73"/>
      <c r="NTQ105" s="74"/>
      <c r="NTR105" s="74"/>
      <c r="NTS105" s="77"/>
      <c r="NTT105" s="77"/>
      <c r="NTU105" s="11"/>
      <c r="NUA105" s="73"/>
      <c r="NUB105" s="73"/>
      <c r="NUC105" s="73"/>
      <c r="NUD105" s="73"/>
      <c r="NUE105" s="74"/>
      <c r="NUF105" s="74"/>
      <c r="NUG105" s="77"/>
      <c r="NUH105" s="77"/>
      <c r="NUI105" s="11"/>
      <c r="NUO105" s="73"/>
      <c r="NUP105" s="73"/>
      <c r="NUQ105" s="73"/>
      <c r="NUR105" s="73"/>
      <c r="NUS105" s="74"/>
      <c r="NUT105" s="74"/>
      <c r="NUU105" s="77"/>
      <c r="NUV105" s="77"/>
      <c r="NUW105" s="11"/>
      <c r="NVC105" s="73"/>
      <c r="NVD105" s="73"/>
      <c r="NVE105" s="73"/>
      <c r="NVF105" s="73"/>
      <c r="NVG105" s="74"/>
      <c r="NVH105" s="74"/>
      <c r="NVI105" s="77"/>
      <c r="NVJ105" s="77"/>
      <c r="NVK105" s="11"/>
      <c r="NVQ105" s="73"/>
      <c r="NVR105" s="73"/>
      <c r="NVS105" s="73"/>
      <c r="NVT105" s="73"/>
      <c r="NVU105" s="74"/>
      <c r="NVV105" s="74"/>
      <c r="NVW105" s="77"/>
      <c r="NVX105" s="77"/>
      <c r="NVY105" s="11"/>
      <c r="NWE105" s="73"/>
      <c r="NWF105" s="73"/>
      <c r="NWG105" s="73"/>
      <c r="NWH105" s="73"/>
      <c r="NWI105" s="74"/>
      <c r="NWJ105" s="74"/>
      <c r="NWK105" s="77"/>
      <c r="NWL105" s="77"/>
      <c r="NWM105" s="11"/>
      <c r="NWS105" s="73"/>
      <c r="NWT105" s="73"/>
      <c r="NWU105" s="73"/>
      <c r="NWV105" s="73"/>
      <c r="NWW105" s="74"/>
      <c r="NWX105" s="74"/>
      <c r="NWY105" s="77"/>
      <c r="NWZ105" s="77"/>
      <c r="NXA105" s="11"/>
      <c r="NXG105" s="73"/>
      <c r="NXH105" s="73"/>
      <c r="NXI105" s="73"/>
      <c r="NXJ105" s="73"/>
      <c r="NXK105" s="74"/>
      <c r="NXL105" s="74"/>
      <c r="NXM105" s="77"/>
      <c r="NXN105" s="77"/>
      <c r="NXO105" s="11"/>
      <c r="NXU105" s="73"/>
      <c r="NXV105" s="73"/>
      <c r="NXW105" s="73"/>
      <c r="NXX105" s="73"/>
      <c r="NXY105" s="74"/>
      <c r="NXZ105" s="74"/>
      <c r="NYA105" s="77"/>
      <c r="NYB105" s="77"/>
      <c r="NYC105" s="11"/>
      <c r="NYI105" s="73"/>
      <c r="NYJ105" s="73"/>
      <c r="NYK105" s="73"/>
      <c r="NYL105" s="73"/>
      <c r="NYM105" s="74"/>
      <c r="NYN105" s="74"/>
      <c r="NYO105" s="77"/>
      <c r="NYP105" s="77"/>
      <c r="NYQ105" s="11"/>
      <c r="NYW105" s="73"/>
      <c r="NYX105" s="73"/>
      <c r="NYY105" s="73"/>
      <c r="NYZ105" s="73"/>
      <c r="NZA105" s="74"/>
      <c r="NZB105" s="74"/>
      <c r="NZC105" s="77"/>
      <c r="NZD105" s="77"/>
      <c r="NZE105" s="11"/>
      <c r="NZK105" s="73"/>
      <c r="NZL105" s="73"/>
      <c r="NZM105" s="73"/>
      <c r="NZN105" s="73"/>
      <c r="NZO105" s="74"/>
      <c r="NZP105" s="74"/>
      <c r="NZQ105" s="77"/>
      <c r="NZR105" s="77"/>
      <c r="NZS105" s="11"/>
      <c r="NZY105" s="73"/>
      <c r="NZZ105" s="73"/>
      <c r="OAA105" s="73"/>
      <c r="OAB105" s="73"/>
      <c r="OAC105" s="74"/>
      <c r="OAD105" s="74"/>
      <c r="OAE105" s="77"/>
      <c r="OAF105" s="77"/>
      <c r="OAG105" s="11"/>
      <c r="OAM105" s="73"/>
      <c r="OAN105" s="73"/>
      <c r="OAO105" s="73"/>
      <c r="OAP105" s="73"/>
      <c r="OAQ105" s="74"/>
      <c r="OAR105" s="74"/>
      <c r="OAS105" s="77"/>
      <c r="OAT105" s="77"/>
      <c r="OAU105" s="11"/>
      <c r="OBA105" s="73"/>
      <c r="OBB105" s="73"/>
      <c r="OBC105" s="73"/>
      <c r="OBD105" s="73"/>
      <c r="OBE105" s="74"/>
      <c r="OBF105" s="74"/>
      <c r="OBG105" s="77"/>
      <c r="OBH105" s="77"/>
      <c r="OBI105" s="11"/>
      <c r="OBO105" s="73"/>
      <c r="OBP105" s="73"/>
      <c r="OBQ105" s="73"/>
      <c r="OBR105" s="73"/>
      <c r="OBS105" s="74"/>
      <c r="OBT105" s="74"/>
      <c r="OBU105" s="77"/>
      <c r="OBV105" s="77"/>
      <c r="OBW105" s="11"/>
      <c r="OCC105" s="73"/>
      <c r="OCD105" s="73"/>
      <c r="OCE105" s="73"/>
      <c r="OCF105" s="73"/>
      <c r="OCG105" s="74"/>
      <c r="OCH105" s="74"/>
      <c r="OCI105" s="77"/>
      <c r="OCJ105" s="77"/>
      <c r="OCK105" s="11"/>
      <c r="OCQ105" s="73"/>
      <c r="OCR105" s="73"/>
      <c r="OCS105" s="73"/>
      <c r="OCT105" s="73"/>
      <c r="OCU105" s="74"/>
      <c r="OCV105" s="74"/>
      <c r="OCW105" s="77"/>
      <c r="OCX105" s="77"/>
      <c r="OCY105" s="11"/>
      <c r="ODE105" s="73"/>
      <c r="ODF105" s="73"/>
      <c r="ODG105" s="73"/>
      <c r="ODH105" s="73"/>
      <c r="ODI105" s="74"/>
      <c r="ODJ105" s="74"/>
      <c r="ODK105" s="77"/>
      <c r="ODL105" s="77"/>
      <c r="ODM105" s="11"/>
      <c r="ODS105" s="73"/>
      <c r="ODT105" s="73"/>
      <c r="ODU105" s="73"/>
      <c r="ODV105" s="73"/>
      <c r="ODW105" s="74"/>
      <c r="ODX105" s="74"/>
      <c r="ODY105" s="77"/>
      <c r="ODZ105" s="77"/>
      <c r="OEA105" s="11"/>
      <c r="OEG105" s="73"/>
      <c r="OEH105" s="73"/>
      <c r="OEI105" s="73"/>
      <c r="OEJ105" s="73"/>
      <c r="OEK105" s="74"/>
      <c r="OEL105" s="74"/>
      <c r="OEM105" s="77"/>
      <c r="OEN105" s="77"/>
      <c r="OEO105" s="11"/>
      <c r="OEU105" s="73"/>
      <c r="OEV105" s="73"/>
      <c r="OEW105" s="73"/>
      <c r="OEX105" s="73"/>
      <c r="OEY105" s="74"/>
      <c r="OEZ105" s="74"/>
      <c r="OFA105" s="77"/>
      <c r="OFB105" s="77"/>
      <c r="OFC105" s="11"/>
      <c r="OFI105" s="73"/>
      <c r="OFJ105" s="73"/>
      <c r="OFK105" s="73"/>
      <c r="OFL105" s="73"/>
      <c r="OFM105" s="74"/>
      <c r="OFN105" s="74"/>
      <c r="OFO105" s="77"/>
      <c r="OFP105" s="77"/>
      <c r="OFQ105" s="11"/>
      <c r="OFW105" s="73"/>
      <c r="OFX105" s="73"/>
      <c r="OFY105" s="73"/>
      <c r="OFZ105" s="73"/>
      <c r="OGA105" s="74"/>
      <c r="OGB105" s="74"/>
      <c r="OGC105" s="77"/>
      <c r="OGD105" s="77"/>
      <c r="OGE105" s="11"/>
      <c r="OGK105" s="73"/>
      <c r="OGL105" s="73"/>
      <c r="OGM105" s="73"/>
      <c r="OGN105" s="73"/>
      <c r="OGO105" s="74"/>
      <c r="OGP105" s="74"/>
      <c r="OGQ105" s="77"/>
      <c r="OGR105" s="77"/>
      <c r="OGS105" s="11"/>
      <c r="OGY105" s="73"/>
      <c r="OGZ105" s="73"/>
      <c r="OHA105" s="73"/>
      <c r="OHB105" s="73"/>
      <c r="OHC105" s="74"/>
      <c r="OHD105" s="74"/>
      <c r="OHE105" s="77"/>
      <c r="OHF105" s="77"/>
      <c r="OHG105" s="11"/>
      <c r="OHM105" s="73"/>
      <c r="OHN105" s="73"/>
      <c r="OHO105" s="73"/>
      <c r="OHP105" s="73"/>
      <c r="OHQ105" s="74"/>
      <c r="OHR105" s="74"/>
      <c r="OHS105" s="77"/>
      <c r="OHT105" s="77"/>
      <c r="OHU105" s="11"/>
      <c r="OIA105" s="73"/>
      <c r="OIB105" s="73"/>
      <c r="OIC105" s="73"/>
      <c r="OID105" s="73"/>
      <c r="OIE105" s="74"/>
      <c r="OIF105" s="74"/>
      <c r="OIG105" s="77"/>
      <c r="OIH105" s="77"/>
      <c r="OII105" s="11"/>
      <c r="OIO105" s="73"/>
      <c r="OIP105" s="73"/>
      <c r="OIQ105" s="73"/>
      <c r="OIR105" s="73"/>
      <c r="OIS105" s="74"/>
      <c r="OIT105" s="74"/>
      <c r="OIU105" s="77"/>
      <c r="OIV105" s="77"/>
      <c r="OIW105" s="11"/>
      <c r="OJC105" s="73"/>
      <c r="OJD105" s="73"/>
      <c r="OJE105" s="73"/>
      <c r="OJF105" s="73"/>
      <c r="OJG105" s="74"/>
      <c r="OJH105" s="74"/>
      <c r="OJI105" s="77"/>
      <c r="OJJ105" s="77"/>
      <c r="OJK105" s="11"/>
      <c r="OJQ105" s="73"/>
      <c r="OJR105" s="73"/>
      <c r="OJS105" s="73"/>
      <c r="OJT105" s="73"/>
      <c r="OJU105" s="74"/>
      <c r="OJV105" s="74"/>
      <c r="OJW105" s="77"/>
      <c r="OJX105" s="77"/>
      <c r="OJY105" s="11"/>
      <c r="OKE105" s="73"/>
      <c r="OKF105" s="73"/>
      <c r="OKG105" s="73"/>
      <c r="OKH105" s="73"/>
      <c r="OKI105" s="74"/>
      <c r="OKJ105" s="74"/>
      <c r="OKK105" s="77"/>
      <c r="OKL105" s="77"/>
      <c r="OKM105" s="11"/>
      <c r="OKS105" s="73"/>
      <c r="OKT105" s="73"/>
      <c r="OKU105" s="73"/>
      <c r="OKV105" s="73"/>
      <c r="OKW105" s="74"/>
      <c r="OKX105" s="74"/>
      <c r="OKY105" s="77"/>
      <c r="OKZ105" s="77"/>
      <c r="OLA105" s="11"/>
      <c r="OLG105" s="73"/>
      <c r="OLH105" s="73"/>
      <c r="OLI105" s="73"/>
      <c r="OLJ105" s="73"/>
      <c r="OLK105" s="74"/>
      <c r="OLL105" s="74"/>
      <c r="OLM105" s="77"/>
      <c r="OLN105" s="77"/>
      <c r="OLO105" s="11"/>
      <c r="OLU105" s="73"/>
      <c r="OLV105" s="73"/>
      <c r="OLW105" s="73"/>
      <c r="OLX105" s="73"/>
      <c r="OLY105" s="74"/>
      <c r="OLZ105" s="74"/>
      <c r="OMA105" s="77"/>
      <c r="OMB105" s="77"/>
      <c r="OMC105" s="11"/>
      <c r="OMI105" s="73"/>
      <c r="OMJ105" s="73"/>
      <c r="OMK105" s="73"/>
      <c r="OML105" s="73"/>
      <c r="OMM105" s="74"/>
      <c r="OMN105" s="74"/>
      <c r="OMO105" s="77"/>
      <c r="OMP105" s="77"/>
      <c r="OMQ105" s="11"/>
      <c r="OMW105" s="73"/>
      <c r="OMX105" s="73"/>
      <c r="OMY105" s="73"/>
      <c r="OMZ105" s="73"/>
      <c r="ONA105" s="74"/>
      <c r="ONB105" s="74"/>
      <c r="ONC105" s="77"/>
      <c r="OND105" s="77"/>
      <c r="ONE105" s="11"/>
      <c r="ONK105" s="73"/>
      <c r="ONL105" s="73"/>
      <c r="ONM105" s="73"/>
      <c r="ONN105" s="73"/>
      <c r="ONO105" s="74"/>
      <c r="ONP105" s="74"/>
      <c r="ONQ105" s="77"/>
      <c r="ONR105" s="77"/>
      <c r="ONS105" s="11"/>
      <c r="ONY105" s="73"/>
      <c r="ONZ105" s="73"/>
      <c r="OOA105" s="73"/>
      <c r="OOB105" s="73"/>
      <c r="OOC105" s="74"/>
      <c r="OOD105" s="74"/>
      <c r="OOE105" s="77"/>
      <c r="OOF105" s="77"/>
      <c r="OOG105" s="11"/>
      <c r="OOM105" s="73"/>
      <c r="OON105" s="73"/>
      <c r="OOO105" s="73"/>
      <c r="OOP105" s="73"/>
      <c r="OOQ105" s="74"/>
      <c r="OOR105" s="74"/>
      <c r="OOS105" s="77"/>
      <c r="OOT105" s="77"/>
      <c r="OOU105" s="11"/>
      <c r="OPA105" s="73"/>
      <c r="OPB105" s="73"/>
      <c r="OPC105" s="73"/>
      <c r="OPD105" s="73"/>
      <c r="OPE105" s="74"/>
      <c r="OPF105" s="74"/>
      <c r="OPG105" s="77"/>
      <c r="OPH105" s="77"/>
      <c r="OPI105" s="11"/>
      <c r="OPO105" s="73"/>
      <c r="OPP105" s="73"/>
      <c r="OPQ105" s="73"/>
      <c r="OPR105" s="73"/>
      <c r="OPS105" s="74"/>
      <c r="OPT105" s="74"/>
      <c r="OPU105" s="77"/>
      <c r="OPV105" s="77"/>
      <c r="OPW105" s="11"/>
      <c r="OQC105" s="73"/>
      <c r="OQD105" s="73"/>
      <c r="OQE105" s="73"/>
      <c r="OQF105" s="73"/>
      <c r="OQG105" s="74"/>
      <c r="OQH105" s="74"/>
      <c r="OQI105" s="77"/>
      <c r="OQJ105" s="77"/>
      <c r="OQK105" s="11"/>
      <c r="OQQ105" s="73"/>
      <c r="OQR105" s="73"/>
      <c r="OQS105" s="73"/>
      <c r="OQT105" s="73"/>
      <c r="OQU105" s="74"/>
      <c r="OQV105" s="74"/>
      <c r="OQW105" s="77"/>
      <c r="OQX105" s="77"/>
      <c r="OQY105" s="11"/>
      <c r="ORE105" s="73"/>
      <c r="ORF105" s="73"/>
      <c r="ORG105" s="73"/>
      <c r="ORH105" s="73"/>
      <c r="ORI105" s="74"/>
      <c r="ORJ105" s="74"/>
      <c r="ORK105" s="77"/>
      <c r="ORL105" s="77"/>
      <c r="ORM105" s="11"/>
      <c r="ORS105" s="73"/>
      <c r="ORT105" s="73"/>
      <c r="ORU105" s="73"/>
      <c r="ORV105" s="73"/>
      <c r="ORW105" s="74"/>
      <c r="ORX105" s="74"/>
      <c r="ORY105" s="77"/>
      <c r="ORZ105" s="77"/>
      <c r="OSA105" s="11"/>
      <c r="OSG105" s="73"/>
      <c r="OSH105" s="73"/>
      <c r="OSI105" s="73"/>
      <c r="OSJ105" s="73"/>
      <c r="OSK105" s="74"/>
      <c r="OSL105" s="74"/>
      <c r="OSM105" s="77"/>
      <c r="OSN105" s="77"/>
      <c r="OSO105" s="11"/>
      <c r="OSU105" s="73"/>
      <c r="OSV105" s="73"/>
      <c r="OSW105" s="73"/>
      <c r="OSX105" s="73"/>
      <c r="OSY105" s="74"/>
      <c r="OSZ105" s="74"/>
      <c r="OTA105" s="77"/>
      <c r="OTB105" s="77"/>
      <c r="OTC105" s="11"/>
      <c r="OTI105" s="73"/>
      <c r="OTJ105" s="73"/>
      <c r="OTK105" s="73"/>
      <c r="OTL105" s="73"/>
      <c r="OTM105" s="74"/>
      <c r="OTN105" s="74"/>
      <c r="OTO105" s="77"/>
      <c r="OTP105" s="77"/>
      <c r="OTQ105" s="11"/>
      <c r="OTW105" s="73"/>
      <c r="OTX105" s="73"/>
      <c r="OTY105" s="73"/>
      <c r="OTZ105" s="73"/>
      <c r="OUA105" s="74"/>
      <c r="OUB105" s="74"/>
      <c r="OUC105" s="77"/>
      <c r="OUD105" s="77"/>
      <c r="OUE105" s="11"/>
      <c r="OUK105" s="73"/>
      <c r="OUL105" s="73"/>
      <c r="OUM105" s="73"/>
      <c r="OUN105" s="73"/>
      <c r="OUO105" s="74"/>
      <c r="OUP105" s="74"/>
      <c r="OUQ105" s="77"/>
      <c r="OUR105" s="77"/>
      <c r="OUS105" s="11"/>
      <c r="OUY105" s="73"/>
      <c r="OUZ105" s="73"/>
      <c r="OVA105" s="73"/>
      <c r="OVB105" s="73"/>
      <c r="OVC105" s="74"/>
      <c r="OVD105" s="74"/>
      <c r="OVE105" s="77"/>
      <c r="OVF105" s="77"/>
      <c r="OVG105" s="11"/>
      <c r="OVM105" s="73"/>
      <c r="OVN105" s="73"/>
      <c r="OVO105" s="73"/>
      <c r="OVP105" s="73"/>
      <c r="OVQ105" s="74"/>
      <c r="OVR105" s="74"/>
      <c r="OVS105" s="77"/>
      <c r="OVT105" s="77"/>
      <c r="OVU105" s="11"/>
      <c r="OWA105" s="73"/>
      <c r="OWB105" s="73"/>
      <c r="OWC105" s="73"/>
      <c r="OWD105" s="73"/>
      <c r="OWE105" s="74"/>
      <c r="OWF105" s="74"/>
      <c r="OWG105" s="77"/>
      <c r="OWH105" s="77"/>
      <c r="OWI105" s="11"/>
      <c r="OWO105" s="73"/>
      <c r="OWP105" s="73"/>
      <c r="OWQ105" s="73"/>
      <c r="OWR105" s="73"/>
      <c r="OWS105" s="74"/>
      <c r="OWT105" s="74"/>
      <c r="OWU105" s="77"/>
      <c r="OWV105" s="77"/>
      <c r="OWW105" s="11"/>
      <c r="OXC105" s="73"/>
      <c r="OXD105" s="73"/>
      <c r="OXE105" s="73"/>
      <c r="OXF105" s="73"/>
      <c r="OXG105" s="74"/>
      <c r="OXH105" s="74"/>
      <c r="OXI105" s="77"/>
      <c r="OXJ105" s="77"/>
      <c r="OXK105" s="11"/>
      <c r="OXQ105" s="73"/>
      <c r="OXR105" s="73"/>
      <c r="OXS105" s="73"/>
      <c r="OXT105" s="73"/>
      <c r="OXU105" s="74"/>
      <c r="OXV105" s="74"/>
      <c r="OXW105" s="77"/>
      <c r="OXX105" s="77"/>
      <c r="OXY105" s="11"/>
      <c r="OYE105" s="73"/>
      <c r="OYF105" s="73"/>
      <c r="OYG105" s="73"/>
      <c r="OYH105" s="73"/>
      <c r="OYI105" s="74"/>
      <c r="OYJ105" s="74"/>
      <c r="OYK105" s="77"/>
      <c r="OYL105" s="77"/>
      <c r="OYM105" s="11"/>
      <c r="OYS105" s="73"/>
      <c r="OYT105" s="73"/>
      <c r="OYU105" s="73"/>
      <c r="OYV105" s="73"/>
      <c r="OYW105" s="74"/>
      <c r="OYX105" s="74"/>
      <c r="OYY105" s="77"/>
      <c r="OYZ105" s="77"/>
      <c r="OZA105" s="11"/>
      <c r="OZG105" s="73"/>
      <c r="OZH105" s="73"/>
      <c r="OZI105" s="73"/>
      <c r="OZJ105" s="73"/>
      <c r="OZK105" s="74"/>
      <c r="OZL105" s="74"/>
      <c r="OZM105" s="77"/>
      <c r="OZN105" s="77"/>
      <c r="OZO105" s="11"/>
      <c r="OZU105" s="73"/>
      <c r="OZV105" s="73"/>
      <c r="OZW105" s="73"/>
      <c r="OZX105" s="73"/>
      <c r="OZY105" s="74"/>
      <c r="OZZ105" s="74"/>
      <c r="PAA105" s="77"/>
      <c r="PAB105" s="77"/>
      <c r="PAC105" s="11"/>
      <c r="PAI105" s="73"/>
      <c r="PAJ105" s="73"/>
      <c r="PAK105" s="73"/>
      <c r="PAL105" s="73"/>
      <c r="PAM105" s="74"/>
      <c r="PAN105" s="74"/>
      <c r="PAO105" s="77"/>
      <c r="PAP105" s="77"/>
      <c r="PAQ105" s="11"/>
      <c r="PAW105" s="73"/>
      <c r="PAX105" s="73"/>
      <c r="PAY105" s="73"/>
      <c r="PAZ105" s="73"/>
      <c r="PBA105" s="74"/>
      <c r="PBB105" s="74"/>
      <c r="PBC105" s="77"/>
      <c r="PBD105" s="77"/>
      <c r="PBE105" s="11"/>
      <c r="PBK105" s="73"/>
      <c r="PBL105" s="73"/>
      <c r="PBM105" s="73"/>
      <c r="PBN105" s="73"/>
      <c r="PBO105" s="74"/>
      <c r="PBP105" s="74"/>
      <c r="PBQ105" s="77"/>
      <c r="PBR105" s="77"/>
      <c r="PBS105" s="11"/>
      <c r="PBY105" s="73"/>
      <c r="PBZ105" s="73"/>
      <c r="PCA105" s="73"/>
      <c r="PCB105" s="73"/>
      <c r="PCC105" s="74"/>
      <c r="PCD105" s="74"/>
      <c r="PCE105" s="77"/>
      <c r="PCF105" s="77"/>
      <c r="PCG105" s="11"/>
      <c r="PCM105" s="73"/>
      <c r="PCN105" s="73"/>
      <c r="PCO105" s="73"/>
      <c r="PCP105" s="73"/>
      <c r="PCQ105" s="74"/>
      <c r="PCR105" s="74"/>
      <c r="PCS105" s="77"/>
      <c r="PCT105" s="77"/>
      <c r="PCU105" s="11"/>
      <c r="PDA105" s="73"/>
      <c r="PDB105" s="73"/>
      <c r="PDC105" s="73"/>
      <c r="PDD105" s="73"/>
      <c r="PDE105" s="74"/>
      <c r="PDF105" s="74"/>
      <c r="PDG105" s="77"/>
      <c r="PDH105" s="77"/>
      <c r="PDI105" s="11"/>
      <c r="PDO105" s="73"/>
      <c r="PDP105" s="73"/>
      <c r="PDQ105" s="73"/>
      <c r="PDR105" s="73"/>
      <c r="PDS105" s="74"/>
      <c r="PDT105" s="74"/>
      <c r="PDU105" s="77"/>
      <c r="PDV105" s="77"/>
      <c r="PDW105" s="11"/>
      <c r="PEC105" s="73"/>
      <c r="PED105" s="73"/>
      <c r="PEE105" s="73"/>
      <c r="PEF105" s="73"/>
      <c r="PEG105" s="74"/>
      <c r="PEH105" s="74"/>
      <c r="PEI105" s="77"/>
      <c r="PEJ105" s="77"/>
      <c r="PEK105" s="11"/>
      <c r="PEQ105" s="73"/>
      <c r="PER105" s="73"/>
      <c r="PES105" s="73"/>
      <c r="PET105" s="73"/>
      <c r="PEU105" s="74"/>
      <c r="PEV105" s="74"/>
      <c r="PEW105" s="77"/>
      <c r="PEX105" s="77"/>
      <c r="PEY105" s="11"/>
      <c r="PFE105" s="73"/>
      <c r="PFF105" s="73"/>
      <c r="PFG105" s="73"/>
      <c r="PFH105" s="73"/>
      <c r="PFI105" s="74"/>
      <c r="PFJ105" s="74"/>
      <c r="PFK105" s="77"/>
      <c r="PFL105" s="77"/>
      <c r="PFM105" s="11"/>
      <c r="PFS105" s="73"/>
      <c r="PFT105" s="73"/>
      <c r="PFU105" s="73"/>
      <c r="PFV105" s="73"/>
      <c r="PFW105" s="74"/>
      <c r="PFX105" s="74"/>
      <c r="PFY105" s="77"/>
      <c r="PFZ105" s="77"/>
      <c r="PGA105" s="11"/>
      <c r="PGG105" s="73"/>
      <c r="PGH105" s="73"/>
      <c r="PGI105" s="73"/>
      <c r="PGJ105" s="73"/>
      <c r="PGK105" s="74"/>
      <c r="PGL105" s="74"/>
      <c r="PGM105" s="77"/>
      <c r="PGN105" s="77"/>
      <c r="PGO105" s="11"/>
      <c r="PGU105" s="73"/>
      <c r="PGV105" s="73"/>
      <c r="PGW105" s="73"/>
      <c r="PGX105" s="73"/>
      <c r="PGY105" s="74"/>
      <c r="PGZ105" s="74"/>
      <c r="PHA105" s="77"/>
      <c r="PHB105" s="77"/>
      <c r="PHC105" s="11"/>
      <c r="PHI105" s="73"/>
      <c r="PHJ105" s="73"/>
      <c r="PHK105" s="73"/>
      <c r="PHL105" s="73"/>
      <c r="PHM105" s="74"/>
      <c r="PHN105" s="74"/>
      <c r="PHO105" s="77"/>
      <c r="PHP105" s="77"/>
      <c r="PHQ105" s="11"/>
      <c r="PHW105" s="73"/>
      <c r="PHX105" s="73"/>
      <c r="PHY105" s="73"/>
      <c r="PHZ105" s="73"/>
      <c r="PIA105" s="74"/>
      <c r="PIB105" s="74"/>
      <c r="PIC105" s="77"/>
      <c r="PID105" s="77"/>
      <c r="PIE105" s="11"/>
      <c r="PIK105" s="73"/>
      <c r="PIL105" s="73"/>
      <c r="PIM105" s="73"/>
      <c r="PIN105" s="73"/>
      <c r="PIO105" s="74"/>
      <c r="PIP105" s="74"/>
      <c r="PIQ105" s="77"/>
      <c r="PIR105" s="77"/>
      <c r="PIS105" s="11"/>
      <c r="PIY105" s="73"/>
      <c r="PIZ105" s="73"/>
      <c r="PJA105" s="73"/>
      <c r="PJB105" s="73"/>
      <c r="PJC105" s="74"/>
      <c r="PJD105" s="74"/>
      <c r="PJE105" s="77"/>
      <c r="PJF105" s="77"/>
      <c r="PJG105" s="11"/>
      <c r="PJM105" s="73"/>
      <c r="PJN105" s="73"/>
      <c r="PJO105" s="73"/>
      <c r="PJP105" s="73"/>
      <c r="PJQ105" s="74"/>
      <c r="PJR105" s="74"/>
      <c r="PJS105" s="77"/>
      <c r="PJT105" s="77"/>
      <c r="PJU105" s="11"/>
      <c r="PKA105" s="73"/>
      <c r="PKB105" s="73"/>
      <c r="PKC105" s="73"/>
      <c r="PKD105" s="73"/>
      <c r="PKE105" s="74"/>
      <c r="PKF105" s="74"/>
      <c r="PKG105" s="77"/>
      <c r="PKH105" s="77"/>
      <c r="PKI105" s="11"/>
      <c r="PKO105" s="73"/>
      <c r="PKP105" s="73"/>
      <c r="PKQ105" s="73"/>
      <c r="PKR105" s="73"/>
      <c r="PKS105" s="74"/>
      <c r="PKT105" s="74"/>
      <c r="PKU105" s="77"/>
      <c r="PKV105" s="77"/>
      <c r="PKW105" s="11"/>
      <c r="PLC105" s="73"/>
      <c r="PLD105" s="73"/>
      <c r="PLE105" s="73"/>
      <c r="PLF105" s="73"/>
      <c r="PLG105" s="74"/>
      <c r="PLH105" s="74"/>
      <c r="PLI105" s="77"/>
      <c r="PLJ105" s="77"/>
      <c r="PLK105" s="11"/>
      <c r="PLQ105" s="73"/>
      <c r="PLR105" s="73"/>
      <c r="PLS105" s="73"/>
      <c r="PLT105" s="73"/>
      <c r="PLU105" s="74"/>
      <c r="PLV105" s="74"/>
      <c r="PLW105" s="77"/>
      <c r="PLX105" s="77"/>
      <c r="PLY105" s="11"/>
      <c r="PME105" s="73"/>
      <c r="PMF105" s="73"/>
      <c r="PMG105" s="73"/>
      <c r="PMH105" s="73"/>
      <c r="PMI105" s="74"/>
      <c r="PMJ105" s="74"/>
      <c r="PMK105" s="77"/>
      <c r="PML105" s="77"/>
      <c r="PMM105" s="11"/>
      <c r="PMS105" s="73"/>
      <c r="PMT105" s="73"/>
      <c r="PMU105" s="73"/>
      <c r="PMV105" s="73"/>
      <c r="PMW105" s="74"/>
      <c r="PMX105" s="74"/>
      <c r="PMY105" s="77"/>
      <c r="PMZ105" s="77"/>
      <c r="PNA105" s="11"/>
      <c r="PNG105" s="73"/>
      <c r="PNH105" s="73"/>
      <c r="PNI105" s="73"/>
      <c r="PNJ105" s="73"/>
      <c r="PNK105" s="74"/>
      <c r="PNL105" s="74"/>
      <c r="PNM105" s="77"/>
      <c r="PNN105" s="77"/>
      <c r="PNO105" s="11"/>
      <c r="PNU105" s="73"/>
      <c r="PNV105" s="73"/>
      <c r="PNW105" s="73"/>
      <c r="PNX105" s="73"/>
      <c r="PNY105" s="74"/>
      <c r="PNZ105" s="74"/>
      <c r="POA105" s="77"/>
      <c r="POB105" s="77"/>
      <c r="POC105" s="11"/>
      <c r="POI105" s="73"/>
      <c r="POJ105" s="73"/>
      <c r="POK105" s="73"/>
      <c r="POL105" s="73"/>
      <c r="POM105" s="74"/>
      <c r="PON105" s="74"/>
      <c r="POO105" s="77"/>
      <c r="POP105" s="77"/>
      <c r="POQ105" s="11"/>
      <c r="POW105" s="73"/>
      <c r="POX105" s="73"/>
      <c r="POY105" s="73"/>
      <c r="POZ105" s="73"/>
      <c r="PPA105" s="74"/>
      <c r="PPB105" s="74"/>
      <c r="PPC105" s="77"/>
      <c r="PPD105" s="77"/>
      <c r="PPE105" s="11"/>
      <c r="PPK105" s="73"/>
      <c r="PPL105" s="73"/>
      <c r="PPM105" s="73"/>
      <c r="PPN105" s="73"/>
      <c r="PPO105" s="74"/>
      <c r="PPP105" s="74"/>
      <c r="PPQ105" s="77"/>
      <c r="PPR105" s="77"/>
      <c r="PPS105" s="11"/>
      <c r="PPY105" s="73"/>
      <c r="PPZ105" s="73"/>
      <c r="PQA105" s="73"/>
      <c r="PQB105" s="73"/>
      <c r="PQC105" s="74"/>
      <c r="PQD105" s="74"/>
      <c r="PQE105" s="77"/>
      <c r="PQF105" s="77"/>
      <c r="PQG105" s="11"/>
      <c r="PQM105" s="73"/>
      <c r="PQN105" s="73"/>
      <c r="PQO105" s="73"/>
      <c r="PQP105" s="73"/>
      <c r="PQQ105" s="74"/>
      <c r="PQR105" s="74"/>
      <c r="PQS105" s="77"/>
      <c r="PQT105" s="77"/>
      <c r="PQU105" s="11"/>
      <c r="PRA105" s="73"/>
      <c r="PRB105" s="73"/>
      <c r="PRC105" s="73"/>
      <c r="PRD105" s="73"/>
      <c r="PRE105" s="74"/>
      <c r="PRF105" s="74"/>
      <c r="PRG105" s="77"/>
      <c r="PRH105" s="77"/>
      <c r="PRI105" s="11"/>
      <c r="PRO105" s="73"/>
      <c r="PRP105" s="73"/>
      <c r="PRQ105" s="73"/>
      <c r="PRR105" s="73"/>
      <c r="PRS105" s="74"/>
      <c r="PRT105" s="74"/>
      <c r="PRU105" s="77"/>
      <c r="PRV105" s="77"/>
      <c r="PRW105" s="11"/>
      <c r="PSC105" s="73"/>
      <c r="PSD105" s="73"/>
      <c r="PSE105" s="73"/>
      <c r="PSF105" s="73"/>
      <c r="PSG105" s="74"/>
      <c r="PSH105" s="74"/>
      <c r="PSI105" s="77"/>
      <c r="PSJ105" s="77"/>
      <c r="PSK105" s="11"/>
      <c r="PSQ105" s="73"/>
      <c r="PSR105" s="73"/>
      <c r="PSS105" s="73"/>
      <c r="PST105" s="73"/>
      <c r="PSU105" s="74"/>
      <c r="PSV105" s="74"/>
      <c r="PSW105" s="77"/>
      <c r="PSX105" s="77"/>
      <c r="PSY105" s="11"/>
      <c r="PTE105" s="73"/>
      <c r="PTF105" s="73"/>
      <c r="PTG105" s="73"/>
      <c r="PTH105" s="73"/>
      <c r="PTI105" s="74"/>
      <c r="PTJ105" s="74"/>
      <c r="PTK105" s="77"/>
      <c r="PTL105" s="77"/>
      <c r="PTM105" s="11"/>
      <c r="PTS105" s="73"/>
      <c r="PTT105" s="73"/>
      <c r="PTU105" s="73"/>
      <c r="PTV105" s="73"/>
      <c r="PTW105" s="74"/>
      <c r="PTX105" s="74"/>
      <c r="PTY105" s="77"/>
      <c r="PTZ105" s="77"/>
      <c r="PUA105" s="11"/>
      <c r="PUG105" s="73"/>
      <c r="PUH105" s="73"/>
      <c r="PUI105" s="73"/>
      <c r="PUJ105" s="73"/>
      <c r="PUK105" s="74"/>
      <c r="PUL105" s="74"/>
      <c r="PUM105" s="77"/>
      <c r="PUN105" s="77"/>
      <c r="PUO105" s="11"/>
      <c r="PUU105" s="73"/>
      <c r="PUV105" s="73"/>
      <c r="PUW105" s="73"/>
      <c r="PUX105" s="73"/>
      <c r="PUY105" s="74"/>
      <c r="PUZ105" s="74"/>
      <c r="PVA105" s="77"/>
      <c r="PVB105" s="77"/>
      <c r="PVC105" s="11"/>
      <c r="PVI105" s="73"/>
      <c r="PVJ105" s="73"/>
      <c r="PVK105" s="73"/>
      <c r="PVL105" s="73"/>
      <c r="PVM105" s="74"/>
      <c r="PVN105" s="74"/>
      <c r="PVO105" s="77"/>
      <c r="PVP105" s="77"/>
      <c r="PVQ105" s="11"/>
      <c r="PVW105" s="73"/>
      <c r="PVX105" s="73"/>
      <c r="PVY105" s="73"/>
      <c r="PVZ105" s="73"/>
      <c r="PWA105" s="74"/>
      <c r="PWB105" s="74"/>
      <c r="PWC105" s="77"/>
      <c r="PWD105" s="77"/>
      <c r="PWE105" s="11"/>
      <c r="PWK105" s="73"/>
      <c r="PWL105" s="73"/>
      <c r="PWM105" s="73"/>
      <c r="PWN105" s="73"/>
      <c r="PWO105" s="74"/>
      <c r="PWP105" s="74"/>
      <c r="PWQ105" s="77"/>
      <c r="PWR105" s="77"/>
      <c r="PWS105" s="11"/>
      <c r="PWY105" s="73"/>
      <c r="PWZ105" s="73"/>
      <c r="PXA105" s="73"/>
      <c r="PXB105" s="73"/>
      <c r="PXC105" s="74"/>
      <c r="PXD105" s="74"/>
      <c r="PXE105" s="77"/>
      <c r="PXF105" s="77"/>
      <c r="PXG105" s="11"/>
      <c r="PXM105" s="73"/>
      <c r="PXN105" s="73"/>
      <c r="PXO105" s="73"/>
      <c r="PXP105" s="73"/>
      <c r="PXQ105" s="74"/>
      <c r="PXR105" s="74"/>
      <c r="PXS105" s="77"/>
      <c r="PXT105" s="77"/>
      <c r="PXU105" s="11"/>
      <c r="PYA105" s="73"/>
      <c r="PYB105" s="73"/>
      <c r="PYC105" s="73"/>
      <c r="PYD105" s="73"/>
      <c r="PYE105" s="74"/>
      <c r="PYF105" s="74"/>
      <c r="PYG105" s="77"/>
      <c r="PYH105" s="77"/>
      <c r="PYI105" s="11"/>
      <c r="PYO105" s="73"/>
      <c r="PYP105" s="73"/>
      <c r="PYQ105" s="73"/>
      <c r="PYR105" s="73"/>
      <c r="PYS105" s="74"/>
      <c r="PYT105" s="74"/>
      <c r="PYU105" s="77"/>
      <c r="PYV105" s="77"/>
      <c r="PYW105" s="11"/>
      <c r="PZC105" s="73"/>
      <c r="PZD105" s="73"/>
      <c r="PZE105" s="73"/>
      <c r="PZF105" s="73"/>
      <c r="PZG105" s="74"/>
      <c r="PZH105" s="74"/>
      <c r="PZI105" s="77"/>
      <c r="PZJ105" s="77"/>
      <c r="PZK105" s="11"/>
      <c r="PZQ105" s="73"/>
      <c r="PZR105" s="73"/>
      <c r="PZS105" s="73"/>
      <c r="PZT105" s="73"/>
      <c r="PZU105" s="74"/>
      <c r="PZV105" s="74"/>
      <c r="PZW105" s="77"/>
      <c r="PZX105" s="77"/>
      <c r="PZY105" s="11"/>
      <c r="QAE105" s="73"/>
      <c r="QAF105" s="73"/>
      <c r="QAG105" s="73"/>
      <c r="QAH105" s="73"/>
      <c r="QAI105" s="74"/>
      <c r="QAJ105" s="74"/>
      <c r="QAK105" s="77"/>
      <c r="QAL105" s="77"/>
      <c r="QAM105" s="11"/>
      <c r="QAS105" s="73"/>
      <c r="QAT105" s="73"/>
      <c r="QAU105" s="73"/>
      <c r="QAV105" s="73"/>
      <c r="QAW105" s="74"/>
      <c r="QAX105" s="74"/>
      <c r="QAY105" s="77"/>
      <c r="QAZ105" s="77"/>
      <c r="QBA105" s="11"/>
      <c r="QBG105" s="73"/>
      <c r="QBH105" s="73"/>
      <c r="QBI105" s="73"/>
      <c r="QBJ105" s="73"/>
      <c r="QBK105" s="74"/>
      <c r="QBL105" s="74"/>
      <c r="QBM105" s="77"/>
      <c r="QBN105" s="77"/>
      <c r="QBO105" s="11"/>
      <c r="QBU105" s="73"/>
      <c r="QBV105" s="73"/>
      <c r="QBW105" s="73"/>
      <c r="QBX105" s="73"/>
      <c r="QBY105" s="74"/>
      <c r="QBZ105" s="74"/>
      <c r="QCA105" s="77"/>
      <c r="QCB105" s="77"/>
      <c r="QCC105" s="11"/>
      <c r="QCI105" s="73"/>
      <c r="QCJ105" s="73"/>
      <c r="QCK105" s="73"/>
      <c r="QCL105" s="73"/>
      <c r="QCM105" s="74"/>
      <c r="QCN105" s="74"/>
      <c r="QCO105" s="77"/>
      <c r="QCP105" s="77"/>
      <c r="QCQ105" s="11"/>
      <c r="QCW105" s="73"/>
      <c r="QCX105" s="73"/>
      <c r="QCY105" s="73"/>
      <c r="QCZ105" s="73"/>
      <c r="QDA105" s="74"/>
      <c r="QDB105" s="74"/>
      <c r="QDC105" s="77"/>
      <c r="QDD105" s="77"/>
      <c r="QDE105" s="11"/>
      <c r="QDK105" s="73"/>
      <c r="QDL105" s="73"/>
      <c r="QDM105" s="73"/>
      <c r="QDN105" s="73"/>
      <c r="QDO105" s="74"/>
      <c r="QDP105" s="74"/>
      <c r="QDQ105" s="77"/>
      <c r="QDR105" s="77"/>
      <c r="QDS105" s="11"/>
      <c r="QDY105" s="73"/>
      <c r="QDZ105" s="73"/>
      <c r="QEA105" s="73"/>
      <c r="QEB105" s="73"/>
      <c r="QEC105" s="74"/>
      <c r="QED105" s="74"/>
      <c r="QEE105" s="77"/>
      <c r="QEF105" s="77"/>
      <c r="QEG105" s="11"/>
      <c r="QEM105" s="73"/>
      <c r="QEN105" s="73"/>
      <c r="QEO105" s="73"/>
      <c r="QEP105" s="73"/>
      <c r="QEQ105" s="74"/>
      <c r="QER105" s="74"/>
      <c r="QES105" s="77"/>
      <c r="QET105" s="77"/>
      <c r="QEU105" s="11"/>
      <c r="QFA105" s="73"/>
      <c r="QFB105" s="73"/>
      <c r="QFC105" s="73"/>
      <c r="QFD105" s="73"/>
      <c r="QFE105" s="74"/>
      <c r="QFF105" s="74"/>
      <c r="QFG105" s="77"/>
      <c r="QFH105" s="77"/>
      <c r="QFI105" s="11"/>
      <c r="QFO105" s="73"/>
      <c r="QFP105" s="73"/>
      <c r="QFQ105" s="73"/>
      <c r="QFR105" s="73"/>
      <c r="QFS105" s="74"/>
      <c r="QFT105" s="74"/>
      <c r="QFU105" s="77"/>
      <c r="QFV105" s="77"/>
      <c r="QFW105" s="11"/>
      <c r="QGC105" s="73"/>
      <c r="QGD105" s="73"/>
      <c r="QGE105" s="73"/>
      <c r="QGF105" s="73"/>
      <c r="QGG105" s="74"/>
      <c r="QGH105" s="74"/>
      <c r="QGI105" s="77"/>
      <c r="QGJ105" s="77"/>
      <c r="QGK105" s="11"/>
      <c r="QGQ105" s="73"/>
      <c r="QGR105" s="73"/>
      <c r="QGS105" s="73"/>
      <c r="QGT105" s="73"/>
      <c r="QGU105" s="74"/>
      <c r="QGV105" s="74"/>
      <c r="QGW105" s="77"/>
      <c r="QGX105" s="77"/>
      <c r="QGY105" s="11"/>
      <c r="QHE105" s="73"/>
      <c r="QHF105" s="73"/>
      <c r="QHG105" s="73"/>
      <c r="QHH105" s="73"/>
      <c r="QHI105" s="74"/>
      <c r="QHJ105" s="74"/>
      <c r="QHK105" s="77"/>
      <c r="QHL105" s="77"/>
      <c r="QHM105" s="11"/>
      <c r="QHS105" s="73"/>
      <c r="QHT105" s="73"/>
      <c r="QHU105" s="73"/>
      <c r="QHV105" s="73"/>
      <c r="QHW105" s="74"/>
      <c r="QHX105" s="74"/>
      <c r="QHY105" s="77"/>
      <c r="QHZ105" s="77"/>
      <c r="QIA105" s="11"/>
      <c r="QIG105" s="73"/>
      <c r="QIH105" s="73"/>
      <c r="QII105" s="73"/>
      <c r="QIJ105" s="73"/>
      <c r="QIK105" s="74"/>
      <c r="QIL105" s="74"/>
      <c r="QIM105" s="77"/>
      <c r="QIN105" s="77"/>
      <c r="QIO105" s="11"/>
      <c r="QIU105" s="73"/>
      <c r="QIV105" s="73"/>
      <c r="QIW105" s="73"/>
      <c r="QIX105" s="73"/>
      <c r="QIY105" s="74"/>
      <c r="QIZ105" s="74"/>
      <c r="QJA105" s="77"/>
      <c r="QJB105" s="77"/>
      <c r="QJC105" s="11"/>
      <c r="QJI105" s="73"/>
      <c r="QJJ105" s="73"/>
      <c r="QJK105" s="73"/>
      <c r="QJL105" s="73"/>
      <c r="QJM105" s="74"/>
      <c r="QJN105" s="74"/>
      <c r="QJO105" s="77"/>
      <c r="QJP105" s="77"/>
      <c r="QJQ105" s="11"/>
      <c r="QJW105" s="73"/>
      <c r="QJX105" s="73"/>
      <c r="QJY105" s="73"/>
      <c r="QJZ105" s="73"/>
      <c r="QKA105" s="74"/>
      <c r="QKB105" s="74"/>
      <c r="QKC105" s="77"/>
      <c r="QKD105" s="77"/>
      <c r="QKE105" s="11"/>
      <c r="QKK105" s="73"/>
      <c r="QKL105" s="73"/>
      <c r="QKM105" s="73"/>
      <c r="QKN105" s="73"/>
      <c r="QKO105" s="74"/>
      <c r="QKP105" s="74"/>
      <c r="QKQ105" s="77"/>
      <c r="QKR105" s="77"/>
      <c r="QKS105" s="11"/>
      <c r="QKY105" s="73"/>
      <c r="QKZ105" s="73"/>
      <c r="QLA105" s="73"/>
      <c r="QLB105" s="73"/>
      <c r="QLC105" s="74"/>
      <c r="QLD105" s="74"/>
      <c r="QLE105" s="77"/>
      <c r="QLF105" s="77"/>
      <c r="QLG105" s="11"/>
      <c r="QLM105" s="73"/>
      <c r="QLN105" s="73"/>
      <c r="QLO105" s="73"/>
      <c r="QLP105" s="73"/>
      <c r="QLQ105" s="74"/>
      <c r="QLR105" s="74"/>
      <c r="QLS105" s="77"/>
      <c r="QLT105" s="77"/>
      <c r="QLU105" s="11"/>
      <c r="QMA105" s="73"/>
      <c r="QMB105" s="73"/>
      <c r="QMC105" s="73"/>
      <c r="QMD105" s="73"/>
      <c r="QME105" s="74"/>
      <c r="QMF105" s="74"/>
      <c r="QMG105" s="77"/>
      <c r="QMH105" s="77"/>
      <c r="QMI105" s="11"/>
      <c r="QMO105" s="73"/>
      <c r="QMP105" s="73"/>
      <c r="QMQ105" s="73"/>
      <c r="QMR105" s="73"/>
      <c r="QMS105" s="74"/>
      <c r="QMT105" s="74"/>
      <c r="QMU105" s="77"/>
      <c r="QMV105" s="77"/>
      <c r="QMW105" s="11"/>
      <c r="QNC105" s="73"/>
      <c r="QND105" s="73"/>
      <c r="QNE105" s="73"/>
      <c r="QNF105" s="73"/>
      <c r="QNG105" s="74"/>
      <c r="QNH105" s="74"/>
      <c r="QNI105" s="77"/>
      <c r="QNJ105" s="77"/>
      <c r="QNK105" s="11"/>
      <c r="QNQ105" s="73"/>
      <c r="QNR105" s="73"/>
      <c r="QNS105" s="73"/>
      <c r="QNT105" s="73"/>
      <c r="QNU105" s="74"/>
      <c r="QNV105" s="74"/>
      <c r="QNW105" s="77"/>
      <c r="QNX105" s="77"/>
      <c r="QNY105" s="11"/>
      <c r="QOE105" s="73"/>
      <c r="QOF105" s="73"/>
      <c r="QOG105" s="73"/>
      <c r="QOH105" s="73"/>
      <c r="QOI105" s="74"/>
      <c r="QOJ105" s="74"/>
      <c r="QOK105" s="77"/>
      <c r="QOL105" s="77"/>
      <c r="QOM105" s="11"/>
      <c r="QOS105" s="73"/>
      <c r="QOT105" s="73"/>
      <c r="QOU105" s="73"/>
      <c r="QOV105" s="73"/>
      <c r="QOW105" s="74"/>
      <c r="QOX105" s="74"/>
      <c r="QOY105" s="77"/>
      <c r="QOZ105" s="77"/>
      <c r="QPA105" s="11"/>
      <c r="QPG105" s="73"/>
      <c r="QPH105" s="73"/>
      <c r="QPI105" s="73"/>
      <c r="QPJ105" s="73"/>
      <c r="QPK105" s="74"/>
      <c r="QPL105" s="74"/>
      <c r="QPM105" s="77"/>
      <c r="QPN105" s="77"/>
      <c r="QPO105" s="11"/>
      <c r="QPU105" s="73"/>
      <c r="QPV105" s="73"/>
      <c r="QPW105" s="73"/>
      <c r="QPX105" s="73"/>
      <c r="QPY105" s="74"/>
      <c r="QPZ105" s="74"/>
      <c r="QQA105" s="77"/>
      <c r="QQB105" s="77"/>
      <c r="QQC105" s="11"/>
      <c r="QQI105" s="73"/>
      <c r="QQJ105" s="73"/>
      <c r="QQK105" s="73"/>
      <c r="QQL105" s="73"/>
      <c r="QQM105" s="74"/>
      <c r="QQN105" s="74"/>
      <c r="QQO105" s="77"/>
      <c r="QQP105" s="77"/>
      <c r="QQQ105" s="11"/>
      <c r="QQW105" s="73"/>
      <c r="QQX105" s="73"/>
      <c r="QQY105" s="73"/>
      <c r="QQZ105" s="73"/>
      <c r="QRA105" s="74"/>
      <c r="QRB105" s="74"/>
      <c r="QRC105" s="77"/>
      <c r="QRD105" s="77"/>
      <c r="QRE105" s="11"/>
      <c r="QRK105" s="73"/>
      <c r="QRL105" s="73"/>
      <c r="QRM105" s="73"/>
      <c r="QRN105" s="73"/>
      <c r="QRO105" s="74"/>
      <c r="QRP105" s="74"/>
      <c r="QRQ105" s="77"/>
      <c r="QRR105" s="77"/>
      <c r="QRS105" s="11"/>
      <c r="QRY105" s="73"/>
      <c r="QRZ105" s="73"/>
      <c r="QSA105" s="73"/>
      <c r="QSB105" s="73"/>
      <c r="QSC105" s="74"/>
      <c r="QSD105" s="74"/>
      <c r="QSE105" s="77"/>
      <c r="QSF105" s="77"/>
      <c r="QSG105" s="11"/>
      <c r="QSM105" s="73"/>
      <c r="QSN105" s="73"/>
      <c r="QSO105" s="73"/>
      <c r="QSP105" s="73"/>
      <c r="QSQ105" s="74"/>
      <c r="QSR105" s="74"/>
      <c r="QSS105" s="77"/>
      <c r="QST105" s="77"/>
      <c r="QSU105" s="11"/>
      <c r="QTA105" s="73"/>
      <c r="QTB105" s="73"/>
      <c r="QTC105" s="73"/>
      <c r="QTD105" s="73"/>
      <c r="QTE105" s="74"/>
      <c r="QTF105" s="74"/>
      <c r="QTG105" s="77"/>
      <c r="QTH105" s="77"/>
      <c r="QTI105" s="11"/>
      <c r="QTO105" s="73"/>
      <c r="QTP105" s="73"/>
      <c r="QTQ105" s="73"/>
      <c r="QTR105" s="73"/>
      <c r="QTS105" s="74"/>
      <c r="QTT105" s="74"/>
      <c r="QTU105" s="77"/>
      <c r="QTV105" s="77"/>
      <c r="QTW105" s="11"/>
      <c r="QUC105" s="73"/>
      <c r="QUD105" s="73"/>
      <c r="QUE105" s="73"/>
      <c r="QUF105" s="73"/>
      <c r="QUG105" s="74"/>
      <c r="QUH105" s="74"/>
      <c r="QUI105" s="77"/>
      <c r="QUJ105" s="77"/>
      <c r="QUK105" s="11"/>
      <c r="QUQ105" s="73"/>
      <c r="QUR105" s="73"/>
      <c r="QUS105" s="73"/>
      <c r="QUT105" s="73"/>
      <c r="QUU105" s="74"/>
      <c r="QUV105" s="74"/>
      <c r="QUW105" s="77"/>
      <c r="QUX105" s="77"/>
      <c r="QUY105" s="11"/>
      <c r="QVE105" s="73"/>
      <c r="QVF105" s="73"/>
      <c r="QVG105" s="73"/>
      <c r="QVH105" s="73"/>
      <c r="QVI105" s="74"/>
      <c r="QVJ105" s="74"/>
      <c r="QVK105" s="77"/>
      <c r="QVL105" s="77"/>
      <c r="QVM105" s="11"/>
      <c r="QVS105" s="73"/>
      <c r="QVT105" s="73"/>
      <c r="QVU105" s="73"/>
      <c r="QVV105" s="73"/>
      <c r="QVW105" s="74"/>
      <c r="QVX105" s="74"/>
      <c r="QVY105" s="77"/>
      <c r="QVZ105" s="77"/>
      <c r="QWA105" s="11"/>
      <c r="QWG105" s="73"/>
      <c r="QWH105" s="73"/>
      <c r="QWI105" s="73"/>
      <c r="QWJ105" s="73"/>
      <c r="QWK105" s="74"/>
      <c r="QWL105" s="74"/>
      <c r="QWM105" s="77"/>
      <c r="QWN105" s="77"/>
      <c r="QWO105" s="11"/>
      <c r="QWU105" s="73"/>
      <c r="QWV105" s="73"/>
      <c r="QWW105" s="73"/>
      <c r="QWX105" s="73"/>
      <c r="QWY105" s="74"/>
      <c r="QWZ105" s="74"/>
      <c r="QXA105" s="77"/>
      <c r="QXB105" s="77"/>
      <c r="QXC105" s="11"/>
      <c r="QXI105" s="73"/>
      <c r="QXJ105" s="73"/>
      <c r="QXK105" s="73"/>
      <c r="QXL105" s="73"/>
      <c r="QXM105" s="74"/>
      <c r="QXN105" s="74"/>
      <c r="QXO105" s="77"/>
      <c r="QXP105" s="77"/>
      <c r="QXQ105" s="11"/>
      <c r="QXW105" s="73"/>
      <c r="QXX105" s="73"/>
      <c r="QXY105" s="73"/>
      <c r="QXZ105" s="73"/>
      <c r="QYA105" s="74"/>
      <c r="QYB105" s="74"/>
      <c r="QYC105" s="77"/>
      <c r="QYD105" s="77"/>
      <c r="QYE105" s="11"/>
      <c r="QYK105" s="73"/>
      <c r="QYL105" s="73"/>
      <c r="QYM105" s="73"/>
      <c r="QYN105" s="73"/>
      <c r="QYO105" s="74"/>
      <c r="QYP105" s="74"/>
      <c r="QYQ105" s="77"/>
      <c r="QYR105" s="77"/>
      <c r="QYS105" s="11"/>
      <c r="QYY105" s="73"/>
      <c r="QYZ105" s="73"/>
      <c r="QZA105" s="73"/>
      <c r="QZB105" s="73"/>
      <c r="QZC105" s="74"/>
      <c r="QZD105" s="74"/>
      <c r="QZE105" s="77"/>
      <c r="QZF105" s="77"/>
      <c r="QZG105" s="11"/>
      <c r="QZM105" s="73"/>
      <c r="QZN105" s="73"/>
      <c r="QZO105" s="73"/>
      <c r="QZP105" s="73"/>
      <c r="QZQ105" s="74"/>
      <c r="QZR105" s="74"/>
      <c r="QZS105" s="77"/>
      <c r="QZT105" s="77"/>
      <c r="QZU105" s="11"/>
      <c r="RAA105" s="73"/>
      <c r="RAB105" s="73"/>
      <c r="RAC105" s="73"/>
      <c r="RAD105" s="73"/>
      <c r="RAE105" s="74"/>
      <c r="RAF105" s="74"/>
      <c r="RAG105" s="77"/>
      <c r="RAH105" s="77"/>
      <c r="RAI105" s="11"/>
      <c r="RAO105" s="73"/>
      <c r="RAP105" s="73"/>
      <c r="RAQ105" s="73"/>
      <c r="RAR105" s="73"/>
      <c r="RAS105" s="74"/>
      <c r="RAT105" s="74"/>
      <c r="RAU105" s="77"/>
      <c r="RAV105" s="77"/>
      <c r="RAW105" s="11"/>
      <c r="RBC105" s="73"/>
      <c r="RBD105" s="73"/>
      <c r="RBE105" s="73"/>
      <c r="RBF105" s="73"/>
      <c r="RBG105" s="74"/>
      <c r="RBH105" s="74"/>
      <c r="RBI105" s="77"/>
      <c r="RBJ105" s="77"/>
      <c r="RBK105" s="11"/>
      <c r="RBQ105" s="73"/>
      <c r="RBR105" s="73"/>
      <c r="RBS105" s="73"/>
      <c r="RBT105" s="73"/>
      <c r="RBU105" s="74"/>
      <c r="RBV105" s="74"/>
      <c r="RBW105" s="77"/>
      <c r="RBX105" s="77"/>
      <c r="RBY105" s="11"/>
      <c r="RCE105" s="73"/>
      <c r="RCF105" s="73"/>
      <c r="RCG105" s="73"/>
      <c r="RCH105" s="73"/>
      <c r="RCI105" s="74"/>
      <c r="RCJ105" s="74"/>
      <c r="RCK105" s="77"/>
      <c r="RCL105" s="77"/>
      <c r="RCM105" s="11"/>
      <c r="RCS105" s="73"/>
      <c r="RCT105" s="73"/>
      <c r="RCU105" s="73"/>
      <c r="RCV105" s="73"/>
      <c r="RCW105" s="74"/>
      <c r="RCX105" s="74"/>
      <c r="RCY105" s="77"/>
      <c r="RCZ105" s="77"/>
      <c r="RDA105" s="11"/>
      <c r="RDG105" s="73"/>
      <c r="RDH105" s="73"/>
      <c r="RDI105" s="73"/>
      <c r="RDJ105" s="73"/>
      <c r="RDK105" s="74"/>
      <c r="RDL105" s="74"/>
      <c r="RDM105" s="77"/>
      <c r="RDN105" s="77"/>
      <c r="RDO105" s="11"/>
      <c r="RDU105" s="73"/>
      <c r="RDV105" s="73"/>
      <c r="RDW105" s="73"/>
      <c r="RDX105" s="73"/>
      <c r="RDY105" s="74"/>
      <c r="RDZ105" s="74"/>
      <c r="REA105" s="77"/>
      <c r="REB105" s="77"/>
      <c r="REC105" s="11"/>
      <c r="REI105" s="73"/>
      <c r="REJ105" s="73"/>
      <c r="REK105" s="73"/>
      <c r="REL105" s="73"/>
      <c r="REM105" s="74"/>
      <c r="REN105" s="74"/>
      <c r="REO105" s="77"/>
      <c r="REP105" s="77"/>
      <c r="REQ105" s="11"/>
      <c r="REW105" s="73"/>
      <c r="REX105" s="73"/>
      <c r="REY105" s="73"/>
      <c r="REZ105" s="73"/>
      <c r="RFA105" s="74"/>
      <c r="RFB105" s="74"/>
      <c r="RFC105" s="77"/>
      <c r="RFD105" s="77"/>
      <c r="RFE105" s="11"/>
      <c r="RFK105" s="73"/>
      <c r="RFL105" s="73"/>
      <c r="RFM105" s="73"/>
      <c r="RFN105" s="73"/>
      <c r="RFO105" s="74"/>
      <c r="RFP105" s="74"/>
      <c r="RFQ105" s="77"/>
      <c r="RFR105" s="77"/>
      <c r="RFS105" s="11"/>
      <c r="RFY105" s="73"/>
      <c r="RFZ105" s="73"/>
      <c r="RGA105" s="73"/>
      <c r="RGB105" s="73"/>
      <c r="RGC105" s="74"/>
      <c r="RGD105" s="74"/>
      <c r="RGE105" s="77"/>
      <c r="RGF105" s="77"/>
      <c r="RGG105" s="11"/>
      <c r="RGM105" s="73"/>
      <c r="RGN105" s="73"/>
      <c r="RGO105" s="73"/>
      <c r="RGP105" s="73"/>
      <c r="RGQ105" s="74"/>
      <c r="RGR105" s="74"/>
      <c r="RGS105" s="77"/>
      <c r="RGT105" s="77"/>
      <c r="RGU105" s="11"/>
      <c r="RHA105" s="73"/>
      <c r="RHB105" s="73"/>
      <c r="RHC105" s="73"/>
      <c r="RHD105" s="73"/>
      <c r="RHE105" s="74"/>
      <c r="RHF105" s="74"/>
      <c r="RHG105" s="77"/>
      <c r="RHH105" s="77"/>
      <c r="RHI105" s="11"/>
      <c r="RHO105" s="73"/>
      <c r="RHP105" s="73"/>
      <c r="RHQ105" s="73"/>
      <c r="RHR105" s="73"/>
      <c r="RHS105" s="74"/>
      <c r="RHT105" s="74"/>
      <c r="RHU105" s="77"/>
      <c r="RHV105" s="77"/>
      <c r="RHW105" s="11"/>
      <c r="RIC105" s="73"/>
      <c r="RID105" s="73"/>
      <c r="RIE105" s="73"/>
      <c r="RIF105" s="73"/>
      <c r="RIG105" s="74"/>
      <c r="RIH105" s="74"/>
      <c r="RII105" s="77"/>
      <c r="RIJ105" s="77"/>
      <c r="RIK105" s="11"/>
      <c r="RIQ105" s="73"/>
      <c r="RIR105" s="73"/>
      <c r="RIS105" s="73"/>
      <c r="RIT105" s="73"/>
      <c r="RIU105" s="74"/>
      <c r="RIV105" s="74"/>
      <c r="RIW105" s="77"/>
      <c r="RIX105" s="77"/>
      <c r="RIY105" s="11"/>
      <c r="RJE105" s="73"/>
      <c r="RJF105" s="73"/>
      <c r="RJG105" s="73"/>
      <c r="RJH105" s="73"/>
      <c r="RJI105" s="74"/>
      <c r="RJJ105" s="74"/>
      <c r="RJK105" s="77"/>
      <c r="RJL105" s="77"/>
      <c r="RJM105" s="11"/>
      <c r="RJS105" s="73"/>
      <c r="RJT105" s="73"/>
      <c r="RJU105" s="73"/>
      <c r="RJV105" s="73"/>
      <c r="RJW105" s="74"/>
      <c r="RJX105" s="74"/>
      <c r="RJY105" s="77"/>
      <c r="RJZ105" s="77"/>
      <c r="RKA105" s="11"/>
      <c r="RKG105" s="73"/>
      <c r="RKH105" s="73"/>
      <c r="RKI105" s="73"/>
      <c r="RKJ105" s="73"/>
      <c r="RKK105" s="74"/>
      <c r="RKL105" s="74"/>
      <c r="RKM105" s="77"/>
      <c r="RKN105" s="77"/>
      <c r="RKO105" s="11"/>
      <c r="RKU105" s="73"/>
      <c r="RKV105" s="73"/>
      <c r="RKW105" s="73"/>
      <c r="RKX105" s="73"/>
      <c r="RKY105" s="74"/>
      <c r="RKZ105" s="74"/>
      <c r="RLA105" s="77"/>
      <c r="RLB105" s="77"/>
      <c r="RLC105" s="11"/>
      <c r="RLI105" s="73"/>
      <c r="RLJ105" s="73"/>
      <c r="RLK105" s="73"/>
      <c r="RLL105" s="73"/>
      <c r="RLM105" s="74"/>
      <c r="RLN105" s="74"/>
      <c r="RLO105" s="77"/>
      <c r="RLP105" s="77"/>
      <c r="RLQ105" s="11"/>
      <c r="RLW105" s="73"/>
      <c r="RLX105" s="73"/>
      <c r="RLY105" s="73"/>
      <c r="RLZ105" s="73"/>
      <c r="RMA105" s="74"/>
      <c r="RMB105" s="74"/>
      <c r="RMC105" s="77"/>
      <c r="RMD105" s="77"/>
      <c r="RME105" s="11"/>
      <c r="RMK105" s="73"/>
      <c r="RML105" s="73"/>
      <c r="RMM105" s="73"/>
      <c r="RMN105" s="73"/>
      <c r="RMO105" s="74"/>
      <c r="RMP105" s="74"/>
      <c r="RMQ105" s="77"/>
      <c r="RMR105" s="77"/>
      <c r="RMS105" s="11"/>
      <c r="RMY105" s="73"/>
      <c r="RMZ105" s="73"/>
      <c r="RNA105" s="73"/>
      <c r="RNB105" s="73"/>
      <c r="RNC105" s="74"/>
      <c r="RND105" s="74"/>
      <c r="RNE105" s="77"/>
      <c r="RNF105" s="77"/>
      <c r="RNG105" s="11"/>
      <c r="RNM105" s="73"/>
      <c r="RNN105" s="73"/>
      <c r="RNO105" s="73"/>
      <c r="RNP105" s="73"/>
      <c r="RNQ105" s="74"/>
      <c r="RNR105" s="74"/>
      <c r="RNS105" s="77"/>
      <c r="RNT105" s="77"/>
      <c r="RNU105" s="11"/>
      <c r="ROA105" s="73"/>
      <c r="ROB105" s="73"/>
      <c r="ROC105" s="73"/>
      <c r="ROD105" s="73"/>
      <c r="ROE105" s="74"/>
      <c r="ROF105" s="74"/>
      <c r="ROG105" s="77"/>
      <c r="ROH105" s="77"/>
      <c r="ROI105" s="11"/>
      <c r="ROO105" s="73"/>
      <c r="ROP105" s="73"/>
      <c r="ROQ105" s="73"/>
      <c r="ROR105" s="73"/>
      <c r="ROS105" s="74"/>
      <c r="ROT105" s="74"/>
      <c r="ROU105" s="77"/>
      <c r="ROV105" s="77"/>
      <c r="ROW105" s="11"/>
      <c r="RPC105" s="73"/>
      <c r="RPD105" s="73"/>
      <c r="RPE105" s="73"/>
      <c r="RPF105" s="73"/>
      <c r="RPG105" s="74"/>
      <c r="RPH105" s="74"/>
      <c r="RPI105" s="77"/>
      <c r="RPJ105" s="77"/>
      <c r="RPK105" s="11"/>
      <c r="RPQ105" s="73"/>
      <c r="RPR105" s="73"/>
      <c r="RPS105" s="73"/>
      <c r="RPT105" s="73"/>
      <c r="RPU105" s="74"/>
      <c r="RPV105" s="74"/>
      <c r="RPW105" s="77"/>
      <c r="RPX105" s="77"/>
      <c r="RPY105" s="11"/>
      <c r="RQE105" s="73"/>
      <c r="RQF105" s="73"/>
      <c r="RQG105" s="73"/>
      <c r="RQH105" s="73"/>
      <c r="RQI105" s="74"/>
      <c r="RQJ105" s="74"/>
      <c r="RQK105" s="77"/>
      <c r="RQL105" s="77"/>
      <c r="RQM105" s="11"/>
      <c r="RQS105" s="73"/>
      <c r="RQT105" s="73"/>
      <c r="RQU105" s="73"/>
      <c r="RQV105" s="73"/>
      <c r="RQW105" s="74"/>
      <c r="RQX105" s="74"/>
      <c r="RQY105" s="77"/>
      <c r="RQZ105" s="77"/>
      <c r="RRA105" s="11"/>
      <c r="RRG105" s="73"/>
      <c r="RRH105" s="73"/>
      <c r="RRI105" s="73"/>
      <c r="RRJ105" s="73"/>
      <c r="RRK105" s="74"/>
      <c r="RRL105" s="74"/>
      <c r="RRM105" s="77"/>
      <c r="RRN105" s="77"/>
      <c r="RRO105" s="11"/>
      <c r="RRU105" s="73"/>
      <c r="RRV105" s="73"/>
      <c r="RRW105" s="73"/>
      <c r="RRX105" s="73"/>
      <c r="RRY105" s="74"/>
      <c r="RRZ105" s="74"/>
      <c r="RSA105" s="77"/>
      <c r="RSB105" s="77"/>
      <c r="RSC105" s="11"/>
      <c r="RSI105" s="73"/>
      <c r="RSJ105" s="73"/>
      <c r="RSK105" s="73"/>
      <c r="RSL105" s="73"/>
      <c r="RSM105" s="74"/>
      <c r="RSN105" s="74"/>
      <c r="RSO105" s="77"/>
      <c r="RSP105" s="77"/>
      <c r="RSQ105" s="11"/>
      <c r="RSW105" s="73"/>
      <c r="RSX105" s="73"/>
      <c r="RSY105" s="73"/>
      <c r="RSZ105" s="73"/>
      <c r="RTA105" s="74"/>
      <c r="RTB105" s="74"/>
      <c r="RTC105" s="77"/>
      <c r="RTD105" s="77"/>
      <c r="RTE105" s="11"/>
      <c r="RTK105" s="73"/>
      <c r="RTL105" s="73"/>
      <c r="RTM105" s="73"/>
      <c r="RTN105" s="73"/>
      <c r="RTO105" s="74"/>
      <c r="RTP105" s="74"/>
      <c r="RTQ105" s="77"/>
      <c r="RTR105" s="77"/>
      <c r="RTS105" s="11"/>
      <c r="RTY105" s="73"/>
      <c r="RTZ105" s="73"/>
      <c r="RUA105" s="73"/>
      <c r="RUB105" s="73"/>
      <c r="RUC105" s="74"/>
      <c r="RUD105" s="74"/>
      <c r="RUE105" s="77"/>
      <c r="RUF105" s="77"/>
      <c r="RUG105" s="11"/>
      <c r="RUM105" s="73"/>
      <c r="RUN105" s="73"/>
      <c r="RUO105" s="73"/>
      <c r="RUP105" s="73"/>
      <c r="RUQ105" s="74"/>
      <c r="RUR105" s="74"/>
      <c r="RUS105" s="77"/>
      <c r="RUT105" s="77"/>
      <c r="RUU105" s="11"/>
      <c r="RVA105" s="73"/>
      <c r="RVB105" s="73"/>
      <c r="RVC105" s="73"/>
      <c r="RVD105" s="73"/>
      <c r="RVE105" s="74"/>
      <c r="RVF105" s="74"/>
      <c r="RVG105" s="77"/>
      <c r="RVH105" s="77"/>
      <c r="RVI105" s="11"/>
      <c r="RVO105" s="73"/>
      <c r="RVP105" s="73"/>
      <c r="RVQ105" s="73"/>
      <c r="RVR105" s="73"/>
      <c r="RVS105" s="74"/>
      <c r="RVT105" s="74"/>
      <c r="RVU105" s="77"/>
      <c r="RVV105" s="77"/>
      <c r="RVW105" s="11"/>
      <c r="RWC105" s="73"/>
      <c r="RWD105" s="73"/>
      <c r="RWE105" s="73"/>
      <c r="RWF105" s="73"/>
      <c r="RWG105" s="74"/>
      <c r="RWH105" s="74"/>
      <c r="RWI105" s="77"/>
      <c r="RWJ105" s="77"/>
      <c r="RWK105" s="11"/>
      <c r="RWQ105" s="73"/>
      <c r="RWR105" s="73"/>
      <c r="RWS105" s="73"/>
      <c r="RWT105" s="73"/>
      <c r="RWU105" s="74"/>
      <c r="RWV105" s="74"/>
      <c r="RWW105" s="77"/>
      <c r="RWX105" s="77"/>
      <c r="RWY105" s="11"/>
      <c r="RXE105" s="73"/>
      <c r="RXF105" s="73"/>
      <c r="RXG105" s="73"/>
      <c r="RXH105" s="73"/>
      <c r="RXI105" s="74"/>
      <c r="RXJ105" s="74"/>
      <c r="RXK105" s="77"/>
      <c r="RXL105" s="77"/>
      <c r="RXM105" s="11"/>
      <c r="RXS105" s="73"/>
      <c r="RXT105" s="73"/>
      <c r="RXU105" s="73"/>
      <c r="RXV105" s="73"/>
      <c r="RXW105" s="74"/>
      <c r="RXX105" s="74"/>
      <c r="RXY105" s="77"/>
      <c r="RXZ105" s="77"/>
      <c r="RYA105" s="11"/>
      <c r="RYG105" s="73"/>
      <c r="RYH105" s="73"/>
      <c r="RYI105" s="73"/>
      <c r="RYJ105" s="73"/>
      <c r="RYK105" s="74"/>
      <c r="RYL105" s="74"/>
      <c r="RYM105" s="77"/>
      <c r="RYN105" s="77"/>
      <c r="RYO105" s="11"/>
      <c r="RYU105" s="73"/>
      <c r="RYV105" s="73"/>
      <c r="RYW105" s="73"/>
      <c r="RYX105" s="73"/>
      <c r="RYY105" s="74"/>
      <c r="RYZ105" s="74"/>
      <c r="RZA105" s="77"/>
      <c r="RZB105" s="77"/>
      <c r="RZC105" s="11"/>
      <c r="RZI105" s="73"/>
      <c r="RZJ105" s="73"/>
      <c r="RZK105" s="73"/>
      <c r="RZL105" s="73"/>
      <c r="RZM105" s="74"/>
      <c r="RZN105" s="74"/>
      <c r="RZO105" s="77"/>
      <c r="RZP105" s="77"/>
      <c r="RZQ105" s="11"/>
      <c r="RZW105" s="73"/>
      <c r="RZX105" s="73"/>
      <c r="RZY105" s="73"/>
      <c r="RZZ105" s="73"/>
      <c r="SAA105" s="74"/>
      <c r="SAB105" s="74"/>
      <c r="SAC105" s="77"/>
      <c r="SAD105" s="77"/>
      <c r="SAE105" s="11"/>
      <c r="SAK105" s="73"/>
      <c r="SAL105" s="73"/>
      <c r="SAM105" s="73"/>
      <c r="SAN105" s="73"/>
      <c r="SAO105" s="74"/>
      <c r="SAP105" s="74"/>
      <c r="SAQ105" s="77"/>
      <c r="SAR105" s="77"/>
      <c r="SAS105" s="11"/>
      <c r="SAY105" s="73"/>
      <c r="SAZ105" s="73"/>
      <c r="SBA105" s="73"/>
      <c r="SBB105" s="73"/>
      <c r="SBC105" s="74"/>
      <c r="SBD105" s="74"/>
      <c r="SBE105" s="77"/>
      <c r="SBF105" s="77"/>
      <c r="SBG105" s="11"/>
      <c r="SBM105" s="73"/>
      <c r="SBN105" s="73"/>
      <c r="SBO105" s="73"/>
      <c r="SBP105" s="73"/>
      <c r="SBQ105" s="74"/>
      <c r="SBR105" s="74"/>
      <c r="SBS105" s="77"/>
      <c r="SBT105" s="77"/>
      <c r="SBU105" s="11"/>
      <c r="SCA105" s="73"/>
      <c r="SCB105" s="73"/>
      <c r="SCC105" s="73"/>
      <c r="SCD105" s="73"/>
      <c r="SCE105" s="74"/>
      <c r="SCF105" s="74"/>
      <c r="SCG105" s="77"/>
      <c r="SCH105" s="77"/>
      <c r="SCI105" s="11"/>
      <c r="SCO105" s="73"/>
      <c r="SCP105" s="73"/>
      <c r="SCQ105" s="73"/>
      <c r="SCR105" s="73"/>
      <c r="SCS105" s="74"/>
      <c r="SCT105" s="74"/>
      <c r="SCU105" s="77"/>
      <c r="SCV105" s="77"/>
      <c r="SCW105" s="11"/>
      <c r="SDC105" s="73"/>
      <c r="SDD105" s="73"/>
      <c r="SDE105" s="73"/>
      <c r="SDF105" s="73"/>
      <c r="SDG105" s="74"/>
      <c r="SDH105" s="74"/>
      <c r="SDI105" s="77"/>
      <c r="SDJ105" s="77"/>
      <c r="SDK105" s="11"/>
      <c r="SDQ105" s="73"/>
      <c r="SDR105" s="73"/>
      <c r="SDS105" s="73"/>
      <c r="SDT105" s="73"/>
      <c r="SDU105" s="74"/>
      <c r="SDV105" s="74"/>
      <c r="SDW105" s="77"/>
      <c r="SDX105" s="77"/>
      <c r="SDY105" s="11"/>
      <c r="SEE105" s="73"/>
      <c r="SEF105" s="73"/>
      <c r="SEG105" s="73"/>
      <c r="SEH105" s="73"/>
      <c r="SEI105" s="74"/>
      <c r="SEJ105" s="74"/>
      <c r="SEK105" s="77"/>
      <c r="SEL105" s="77"/>
      <c r="SEM105" s="11"/>
      <c r="SES105" s="73"/>
      <c r="SET105" s="73"/>
      <c r="SEU105" s="73"/>
      <c r="SEV105" s="73"/>
      <c r="SEW105" s="74"/>
      <c r="SEX105" s="74"/>
      <c r="SEY105" s="77"/>
      <c r="SEZ105" s="77"/>
      <c r="SFA105" s="11"/>
      <c r="SFG105" s="73"/>
      <c r="SFH105" s="73"/>
      <c r="SFI105" s="73"/>
      <c r="SFJ105" s="73"/>
      <c r="SFK105" s="74"/>
      <c r="SFL105" s="74"/>
      <c r="SFM105" s="77"/>
      <c r="SFN105" s="77"/>
      <c r="SFO105" s="11"/>
      <c r="SFU105" s="73"/>
      <c r="SFV105" s="73"/>
      <c r="SFW105" s="73"/>
      <c r="SFX105" s="73"/>
      <c r="SFY105" s="74"/>
      <c r="SFZ105" s="74"/>
      <c r="SGA105" s="77"/>
      <c r="SGB105" s="77"/>
      <c r="SGC105" s="11"/>
      <c r="SGI105" s="73"/>
      <c r="SGJ105" s="73"/>
      <c r="SGK105" s="73"/>
      <c r="SGL105" s="73"/>
      <c r="SGM105" s="74"/>
      <c r="SGN105" s="74"/>
      <c r="SGO105" s="77"/>
      <c r="SGP105" s="77"/>
      <c r="SGQ105" s="11"/>
      <c r="SGW105" s="73"/>
      <c r="SGX105" s="73"/>
      <c r="SGY105" s="73"/>
      <c r="SGZ105" s="73"/>
      <c r="SHA105" s="74"/>
      <c r="SHB105" s="74"/>
      <c r="SHC105" s="77"/>
      <c r="SHD105" s="77"/>
      <c r="SHE105" s="11"/>
      <c r="SHK105" s="73"/>
      <c r="SHL105" s="73"/>
      <c r="SHM105" s="73"/>
      <c r="SHN105" s="73"/>
      <c r="SHO105" s="74"/>
      <c r="SHP105" s="74"/>
      <c r="SHQ105" s="77"/>
      <c r="SHR105" s="77"/>
      <c r="SHS105" s="11"/>
      <c r="SHY105" s="73"/>
      <c r="SHZ105" s="73"/>
      <c r="SIA105" s="73"/>
      <c r="SIB105" s="73"/>
      <c r="SIC105" s="74"/>
      <c r="SID105" s="74"/>
      <c r="SIE105" s="77"/>
      <c r="SIF105" s="77"/>
      <c r="SIG105" s="11"/>
      <c r="SIM105" s="73"/>
      <c r="SIN105" s="73"/>
      <c r="SIO105" s="73"/>
      <c r="SIP105" s="73"/>
      <c r="SIQ105" s="74"/>
      <c r="SIR105" s="74"/>
      <c r="SIS105" s="77"/>
      <c r="SIT105" s="77"/>
      <c r="SIU105" s="11"/>
      <c r="SJA105" s="73"/>
      <c r="SJB105" s="73"/>
      <c r="SJC105" s="73"/>
      <c r="SJD105" s="73"/>
      <c r="SJE105" s="74"/>
      <c r="SJF105" s="74"/>
      <c r="SJG105" s="77"/>
      <c r="SJH105" s="77"/>
      <c r="SJI105" s="11"/>
      <c r="SJO105" s="73"/>
      <c r="SJP105" s="73"/>
      <c r="SJQ105" s="73"/>
      <c r="SJR105" s="73"/>
      <c r="SJS105" s="74"/>
      <c r="SJT105" s="74"/>
      <c r="SJU105" s="77"/>
      <c r="SJV105" s="77"/>
      <c r="SJW105" s="11"/>
      <c r="SKC105" s="73"/>
      <c r="SKD105" s="73"/>
      <c r="SKE105" s="73"/>
      <c r="SKF105" s="73"/>
      <c r="SKG105" s="74"/>
      <c r="SKH105" s="74"/>
      <c r="SKI105" s="77"/>
      <c r="SKJ105" s="77"/>
      <c r="SKK105" s="11"/>
      <c r="SKQ105" s="73"/>
      <c r="SKR105" s="73"/>
      <c r="SKS105" s="73"/>
      <c r="SKT105" s="73"/>
      <c r="SKU105" s="74"/>
      <c r="SKV105" s="74"/>
      <c r="SKW105" s="77"/>
      <c r="SKX105" s="77"/>
      <c r="SKY105" s="11"/>
      <c r="SLE105" s="73"/>
      <c r="SLF105" s="73"/>
      <c r="SLG105" s="73"/>
      <c r="SLH105" s="73"/>
      <c r="SLI105" s="74"/>
      <c r="SLJ105" s="74"/>
      <c r="SLK105" s="77"/>
      <c r="SLL105" s="77"/>
      <c r="SLM105" s="11"/>
      <c r="SLS105" s="73"/>
      <c r="SLT105" s="73"/>
      <c r="SLU105" s="73"/>
      <c r="SLV105" s="73"/>
      <c r="SLW105" s="74"/>
      <c r="SLX105" s="74"/>
      <c r="SLY105" s="77"/>
      <c r="SLZ105" s="77"/>
      <c r="SMA105" s="11"/>
      <c r="SMG105" s="73"/>
      <c r="SMH105" s="73"/>
      <c r="SMI105" s="73"/>
      <c r="SMJ105" s="73"/>
      <c r="SMK105" s="74"/>
      <c r="SML105" s="74"/>
      <c r="SMM105" s="77"/>
      <c r="SMN105" s="77"/>
      <c r="SMO105" s="11"/>
      <c r="SMU105" s="73"/>
      <c r="SMV105" s="73"/>
      <c r="SMW105" s="73"/>
      <c r="SMX105" s="73"/>
      <c r="SMY105" s="74"/>
      <c r="SMZ105" s="74"/>
      <c r="SNA105" s="77"/>
      <c r="SNB105" s="77"/>
      <c r="SNC105" s="11"/>
      <c r="SNI105" s="73"/>
      <c r="SNJ105" s="73"/>
      <c r="SNK105" s="73"/>
      <c r="SNL105" s="73"/>
      <c r="SNM105" s="74"/>
      <c r="SNN105" s="74"/>
      <c r="SNO105" s="77"/>
      <c r="SNP105" s="77"/>
      <c r="SNQ105" s="11"/>
      <c r="SNW105" s="73"/>
      <c r="SNX105" s="73"/>
      <c r="SNY105" s="73"/>
      <c r="SNZ105" s="73"/>
      <c r="SOA105" s="74"/>
      <c r="SOB105" s="74"/>
      <c r="SOC105" s="77"/>
      <c r="SOD105" s="77"/>
      <c r="SOE105" s="11"/>
      <c r="SOK105" s="73"/>
      <c r="SOL105" s="73"/>
      <c r="SOM105" s="73"/>
      <c r="SON105" s="73"/>
      <c r="SOO105" s="74"/>
      <c r="SOP105" s="74"/>
      <c r="SOQ105" s="77"/>
      <c r="SOR105" s="77"/>
      <c r="SOS105" s="11"/>
      <c r="SOY105" s="73"/>
      <c r="SOZ105" s="73"/>
      <c r="SPA105" s="73"/>
      <c r="SPB105" s="73"/>
      <c r="SPC105" s="74"/>
      <c r="SPD105" s="74"/>
      <c r="SPE105" s="77"/>
      <c r="SPF105" s="77"/>
      <c r="SPG105" s="11"/>
      <c r="SPM105" s="73"/>
      <c r="SPN105" s="73"/>
      <c r="SPO105" s="73"/>
      <c r="SPP105" s="73"/>
      <c r="SPQ105" s="74"/>
      <c r="SPR105" s="74"/>
      <c r="SPS105" s="77"/>
      <c r="SPT105" s="77"/>
      <c r="SPU105" s="11"/>
      <c r="SQA105" s="73"/>
      <c r="SQB105" s="73"/>
      <c r="SQC105" s="73"/>
      <c r="SQD105" s="73"/>
      <c r="SQE105" s="74"/>
      <c r="SQF105" s="74"/>
      <c r="SQG105" s="77"/>
      <c r="SQH105" s="77"/>
      <c r="SQI105" s="11"/>
      <c r="SQO105" s="73"/>
      <c r="SQP105" s="73"/>
      <c r="SQQ105" s="73"/>
      <c r="SQR105" s="73"/>
      <c r="SQS105" s="74"/>
      <c r="SQT105" s="74"/>
      <c r="SQU105" s="77"/>
      <c r="SQV105" s="77"/>
      <c r="SQW105" s="11"/>
      <c r="SRC105" s="73"/>
      <c r="SRD105" s="73"/>
      <c r="SRE105" s="73"/>
      <c r="SRF105" s="73"/>
      <c r="SRG105" s="74"/>
      <c r="SRH105" s="74"/>
      <c r="SRI105" s="77"/>
      <c r="SRJ105" s="77"/>
      <c r="SRK105" s="11"/>
      <c r="SRQ105" s="73"/>
      <c r="SRR105" s="73"/>
      <c r="SRS105" s="73"/>
      <c r="SRT105" s="73"/>
      <c r="SRU105" s="74"/>
      <c r="SRV105" s="74"/>
      <c r="SRW105" s="77"/>
      <c r="SRX105" s="77"/>
      <c r="SRY105" s="11"/>
      <c r="SSE105" s="73"/>
      <c r="SSF105" s="73"/>
      <c r="SSG105" s="73"/>
      <c r="SSH105" s="73"/>
      <c r="SSI105" s="74"/>
      <c r="SSJ105" s="74"/>
      <c r="SSK105" s="77"/>
      <c r="SSL105" s="77"/>
      <c r="SSM105" s="11"/>
      <c r="SSS105" s="73"/>
      <c r="SST105" s="73"/>
      <c r="SSU105" s="73"/>
      <c r="SSV105" s="73"/>
      <c r="SSW105" s="74"/>
      <c r="SSX105" s="74"/>
      <c r="SSY105" s="77"/>
      <c r="SSZ105" s="77"/>
      <c r="STA105" s="11"/>
      <c r="STG105" s="73"/>
      <c r="STH105" s="73"/>
      <c r="STI105" s="73"/>
      <c r="STJ105" s="73"/>
      <c r="STK105" s="74"/>
      <c r="STL105" s="74"/>
      <c r="STM105" s="77"/>
      <c r="STN105" s="77"/>
      <c r="STO105" s="11"/>
      <c r="STU105" s="73"/>
      <c r="STV105" s="73"/>
      <c r="STW105" s="73"/>
      <c r="STX105" s="73"/>
      <c r="STY105" s="74"/>
      <c r="STZ105" s="74"/>
      <c r="SUA105" s="77"/>
      <c r="SUB105" s="77"/>
      <c r="SUC105" s="11"/>
      <c r="SUI105" s="73"/>
      <c r="SUJ105" s="73"/>
      <c r="SUK105" s="73"/>
      <c r="SUL105" s="73"/>
      <c r="SUM105" s="74"/>
      <c r="SUN105" s="74"/>
      <c r="SUO105" s="77"/>
      <c r="SUP105" s="77"/>
      <c r="SUQ105" s="11"/>
      <c r="SUW105" s="73"/>
      <c r="SUX105" s="73"/>
      <c r="SUY105" s="73"/>
      <c r="SUZ105" s="73"/>
      <c r="SVA105" s="74"/>
      <c r="SVB105" s="74"/>
      <c r="SVC105" s="77"/>
      <c r="SVD105" s="77"/>
      <c r="SVE105" s="11"/>
      <c r="SVK105" s="73"/>
      <c r="SVL105" s="73"/>
      <c r="SVM105" s="73"/>
      <c r="SVN105" s="73"/>
      <c r="SVO105" s="74"/>
      <c r="SVP105" s="74"/>
      <c r="SVQ105" s="77"/>
      <c r="SVR105" s="77"/>
      <c r="SVS105" s="11"/>
      <c r="SVY105" s="73"/>
      <c r="SVZ105" s="73"/>
      <c r="SWA105" s="73"/>
      <c r="SWB105" s="73"/>
      <c r="SWC105" s="74"/>
      <c r="SWD105" s="74"/>
      <c r="SWE105" s="77"/>
      <c r="SWF105" s="77"/>
      <c r="SWG105" s="11"/>
      <c r="SWM105" s="73"/>
      <c r="SWN105" s="73"/>
      <c r="SWO105" s="73"/>
      <c r="SWP105" s="73"/>
      <c r="SWQ105" s="74"/>
      <c r="SWR105" s="74"/>
      <c r="SWS105" s="77"/>
      <c r="SWT105" s="77"/>
      <c r="SWU105" s="11"/>
      <c r="SXA105" s="73"/>
      <c r="SXB105" s="73"/>
      <c r="SXC105" s="73"/>
      <c r="SXD105" s="73"/>
      <c r="SXE105" s="74"/>
      <c r="SXF105" s="74"/>
      <c r="SXG105" s="77"/>
      <c r="SXH105" s="77"/>
      <c r="SXI105" s="11"/>
      <c r="SXO105" s="73"/>
      <c r="SXP105" s="73"/>
      <c r="SXQ105" s="73"/>
      <c r="SXR105" s="73"/>
      <c r="SXS105" s="74"/>
      <c r="SXT105" s="74"/>
      <c r="SXU105" s="77"/>
      <c r="SXV105" s="77"/>
      <c r="SXW105" s="11"/>
      <c r="SYC105" s="73"/>
      <c r="SYD105" s="73"/>
      <c r="SYE105" s="73"/>
      <c r="SYF105" s="73"/>
      <c r="SYG105" s="74"/>
      <c r="SYH105" s="74"/>
      <c r="SYI105" s="77"/>
      <c r="SYJ105" s="77"/>
      <c r="SYK105" s="11"/>
      <c r="SYQ105" s="73"/>
      <c r="SYR105" s="73"/>
      <c r="SYS105" s="73"/>
      <c r="SYT105" s="73"/>
      <c r="SYU105" s="74"/>
      <c r="SYV105" s="74"/>
      <c r="SYW105" s="77"/>
      <c r="SYX105" s="77"/>
      <c r="SYY105" s="11"/>
      <c r="SZE105" s="73"/>
      <c r="SZF105" s="73"/>
      <c r="SZG105" s="73"/>
      <c r="SZH105" s="73"/>
      <c r="SZI105" s="74"/>
      <c r="SZJ105" s="74"/>
      <c r="SZK105" s="77"/>
      <c r="SZL105" s="77"/>
      <c r="SZM105" s="11"/>
      <c r="SZS105" s="73"/>
      <c r="SZT105" s="73"/>
      <c r="SZU105" s="73"/>
      <c r="SZV105" s="73"/>
      <c r="SZW105" s="74"/>
      <c r="SZX105" s="74"/>
      <c r="SZY105" s="77"/>
      <c r="SZZ105" s="77"/>
      <c r="TAA105" s="11"/>
      <c r="TAG105" s="73"/>
      <c r="TAH105" s="73"/>
      <c r="TAI105" s="73"/>
      <c r="TAJ105" s="73"/>
      <c r="TAK105" s="74"/>
      <c r="TAL105" s="74"/>
      <c r="TAM105" s="77"/>
      <c r="TAN105" s="77"/>
      <c r="TAO105" s="11"/>
      <c r="TAU105" s="73"/>
      <c r="TAV105" s="73"/>
      <c r="TAW105" s="73"/>
      <c r="TAX105" s="73"/>
      <c r="TAY105" s="74"/>
      <c r="TAZ105" s="74"/>
      <c r="TBA105" s="77"/>
      <c r="TBB105" s="77"/>
      <c r="TBC105" s="11"/>
      <c r="TBI105" s="73"/>
      <c r="TBJ105" s="73"/>
      <c r="TBK105" s="73"/>
      <c r="TBL105" s="73"/>
      <c r="TBM105" s="74"/>
      <c r="TBN105" s="74"/>
      <c r="TBO105" s="77"/>
      <c r="TBP105" s="77"/>
      <c r="TBQ105" s="11"/>
      <c r="TBW105" s="73"/>
      <c r="TBX105" s="73"/>
      <c r="TBY105" s="73"/>
      <c r="TBZ105" s="73"/>
      <c r="TCA105" s="74"/>
      <c r="TCB105" s="74"/>
      <c r="TCC105" s="77"/>
      <c r="TCD105" s="77"/>
      <c r="TCE105" s="11"/>
      <c r="TCK105" s="73"/>
      <c r="TCL105" s="73"/>
      <c r="TCM105" s="73"/>
      <c r="TCN105" s="73"/>
      <c r="TCO105" s="74"/>
      <c r="TCP105" s="74"/>
      <c r="TCQ105" s="77"/>
      <c r="TCR105" s="77"/>
      <c r="TCS105" s="11"/>
      <c r="TCY105" s="73"/>
      <c r="TCZ105" s="73"/>
      <c r="TDA105" s="73"/>
      <c r="TDB105" s="73"/>
      <c r="TDC105" s="74"/>
      <c r="TDD105" s="74"/>
      <c r="TDE105" s="77"/>
      <c r="TDF105" s="77"/>
      <c r="TDG105" s="11"/>
      <c r="TDM105" s="73"/>
      <c r="TDN105" s="73"/>
      <c r="TDO105" s="73"/>
      <c r="TDP105" s="73"/>
      <c r="TDQ105" s="74"/>
      <c r="TDR105" s="74"/>
      <c r="TDS105" s="77"/>
      <c r="TDT105" s="77"/>
      <c r="TDU105" s="11"/>
      <c r="TEA105" s="73"/>
      <c r="TEB105" s="73"/>
      <c r="TEC105" s="73"/>
      <c r="TED105" s="73"/>
      <c r="TEE105" s="74"/>
      <c r="TEF105" s="74"/>
      <c r="TEG105" s="77"/>
      <c r="TEH105" s="77"/>
      <c r="TEI105" s="11"/>
      <c r="TEO105" s="73"/>
      <c r="TEP105" s="73"/>
      <c r="TEQ105" s="73"/>
      <c r="TER105" s="73"/>
      <c r="TES105" s="74"/>
      <c r="TET105" s="74"/>
      <c r="TEU105" s="77"/>
      <c r="TEV105" s="77"/>
      <c r="TEW105" s="11"/>
      <c r="TFC105" s="73"/>
      <c r="TFD105" s="73"/>
      <c r="TFE105" s="73"/>
      <c r="TFF105" s="73"/>
      <c r="TFG105" s="74"/>
      <c r="TFH105" s="74"/>
      <c r="TFI105" s="77"/>
      <c r="TFJ105" s="77"/>
      <c r="TFK105" s="11"/>
      <c r="TFQ105" s="73"/>
      <c r="TFR105" s="73"/>
      <c r="TFS105" s="73"/>
      <c r="TFT105" s="73"/>
      <c r="TFU105" s="74"/>
      <c r="TFV105" s="74"/>
      <c r="TFW105" s="77"/>
      <c r="TFX105" s="77"/>
      <c r="TFY105" s="11"/>
      <c r="TGE105" s="73"/>
      <c r="TGF105" s="73"/>
      <c r="TGG105" s="73"/>
      <c r="TGH105" s="73"/>
      <c r="TGI105" s="74"/>
      <c r="TGJ105" s="74"/>
      <c r="TGK105" s="77"/>
      <c r="TGL105" s="77"/>
      <c r="TGM105" s="11"/>
      <c r="TGS105" s="73"/>
      <c r="TGT105" s="73"/>
      <c r="TGU105" s="73"/>
      <c r="TGV105" s="73"/>
      <c r="TGW105" s="74"/>
      <c r="TGX105" s="74"/>
      <c r="TGY105" s="77"/>
      <c r="TGZ105" s="77"/>
      <c r="THA105" s="11"/>
      <c r="THG105" s="73"/>
      <c r="THH105" s="73"/>
      <c r="THI105" s="73"/>
      <c r="THJ105" s="73"/>
      <c r="THK105" s="74"/>
      <c r="THL105" s="74"/>
      <c r="THM105" s="77"/>
      <c r="THN105" s="77"/>
      <c r="THO105" s="11"/>
      <c r="THU105" s="73"/>
      <c r="THV105" s="73"/>
      <c r="THW105" s="73"/>
      <c r="THX105" s="73"/>
      <c r="THY105" s="74"/>
      <c r="THZ105" s="74"/>
      <c r="TIA105" s="77"/>
      <c r="TIB105" s="77"/>
      <c r="TIC105" s="11"/>
      <c r="TII105" s="73"/>
      <c r="TIJ105" s="73"/>
      <c r="TIK105" s="73"/>
      <c r="TIL105" s="73"/>
      <c r="TIM105" s="74"/>
      <c r="TIN105" s="74"/>
      <c r="TIO105" s="77"/>
      <c r="TIP105" s="77"/>
      <c r="TIQ105" s="11"/>
      <c r="TIW105" s="73"/>
      <c r="TIX105" s="73"/>
      <c r="TIY105" s="73"/>
      <c r="TIZ105" s="73"/>
      <c r="TJA105" s="74"/>
      <c r="TJB105" s="74"/>
      <c r="TJC105" s="77"/>
      <c r="TJD105" s="77"/>
      <c r="TJE105" s="11"/>
      <c r="TJK105" s="73"/>
      <c r="TJL105" s="73"/>
      <c r="TJM105" s="73"/>
      <c r="TJN105" s="73"/>
      <c r="TJO105" s="74"/>
      <c r="TJP105" s="74"/>
      <c r="TJQ105" s="77"/>
      <c r="TJR105" s="77"/>
      <c r="TJS105" s="11"/>
      <c r="TJY105" s="73"/>
      <c r="TJZ105" s="73"/>
      <c r="TKA105" s="73"/>
      <c r="TKB105" s="73"/>
      <c r="TKC105" s="74"/>
      <c r="TKD105" s="74"/>
      <c r="TKE105" s="77"/>
      <c r="TKF105" s="77"/>
      <c r="TKG105" s="11"/>
      <c r="TKM105" s="73"/>
      <c r="TKN105" s="73"/>
      <c r="TKO105" s="73"/>
      <c r="TKP105" s="73"/>
      <c r="TKQ105" s="74"/>
      <c r="TKR105" s="74"/>
      <c r="TKS105" s="77"/>
      <c r="TKT105" s="77"/>
      <c r="TKU105" s="11"/>
      <c r="TLA105" s="73"/>
      <c r="TLB105" s="73"/>
      <c r="TLC105" s="73"/>
      <c r="TLD105" s="73"/>
      <c r="TLE105" s="74"/>
      <c r="TLF105" s="74"/>
      <c r="TLG105" s="77"/>
      <c r="TLH105" s="77"/>
      <c r="TLI105" s="11"/>
      <c r="TLO105" s="73"/>
      <c r="TLP105" s="73"/>
      <c r="TLQ105" s="73"/>
      <c r="TLR105" s="73"/>
      <c r="TLS105" s="74"/>
      <c r="TLT105" s="74"/>
      <c r="TLU105" s="77"/>
      <c r="TLV105" s="77"/>
      <c r="TLW105" s="11"/>
      <c r="TMC105" s="73"/>
      <c r="TMD105" s="73"/>
      <c r="TME105" s="73"/>
      <c r="TMF105" s="73"/>
      <c r="TMG105" s="74"/>
      <c r="TMH105" s="74"/>
      <c r="TMI105" s="77"/>
      <c r="TMJ105" s="77"/>
      <c r="TMK105" s="11"/>
      <c r="TMQ105" s="73"/>
      <c r="TMR105" s="73"/>
      <c r="TMS105" s="73"/>
      <c r="TMT105" s="73"/>
      <c r="TMU105" s="74"/>
      <c r="TMV105" s="74"/>
      <c r="TMW105" s="77"/>
      <c r="TMX105" s="77"/>
      <c r="TMY105" s="11"/>
      <c r="TNE105" s="73"/>
      <c r="TNF105" s="73"/>
      <c r="TNG105" s="73"/>
      <c r="TNH105" s="73"/>
      <c r="TNI105" s="74"/>
      <c r="TNJ105" s="74"/>
      <c r="TNK105" s="77"/>
      <c r="TNL105" s="77"/>
      <c r="TNM105" s="11"/>
      <c r="TNS105" s="73"/>
      <c r="TNT105" s="73"/>
      <c r="TNU105" s="73"/>
      <c r="TNV105" s="73"/>
      <c r="TNW105" s="74"/>
      <c r="TNX105" s="74"/>
      <c r="TNY105" s="77"/>
      <c r="TNZ105" s="77"/>
      <c r="TOA105" s="11"/>
      <c r="TOG105" s="73"/>
      <c r="TOH105" s="73"/>
      <c r="TOI105" s="73"/>
      <c r="TOJ105" s="73"/>
      <c r="TOK105" s="74"/>
      <c r="TOL105" s="74"/>
      <c r="TOM105" s="77"/>
      <c r="TON105" s="77"/>
      <c r="TOO105" s="11"/>
      <c r="TOU105" s="73"/>
      <c r="TOV105" s="73"/>
      <c r="TOW105" s="73"/>
      <c r="TOX105" s="73"/>
      <c r="TOY105" s="74"/>
      <c r="TOZ105" s="74"/>
      <c r="TPA105" s="77"/>
      <c r="TPB105" s="77"/>
      <c r="TPC105" s="11"/>
      <c r="TPI105" s="73"/>
      <c r="TPJ105" s="73"/>
      <c r="TPK105" s="73"/>
      <c r="TPL105" s="73"/>
      <c r="TPM105" s="74"/>
      <c r="TPN105" s="74"/>
      <c r="TPO105" s="77"/>
      <c r="TPP105" s="77"/>
      <c r="TPQ105" s="11"/>
      <c r="TPW105" s="73"/>
      <c r="TPX105" s="73"/>
      <c r="TPY105" s="73"/>
      <c r="TPZ105" s="73"/>
      <c r="TQA105" s="74"/>
      <c r="TQB105" s="74"/>
      <c r="TQC105" s="77"/>
      <c r="TQD105" s="77"/>
      <c r="TQE105" s="11"/>
      <c r="TQK105" s="73"/>
      <c r="TQL105" s="73"/>
      <c r="TQM105" s="73"/>
      <c r="TQN105" s="73"/>
      <c r="TQO105" s="74"/>
      <c r="TQP105" s="74"/>
      <c r="TQQ105" s="77"/>
      <c r="TQR105" s="77"/>
      <c r="TQS105" s="11"/>
      <c r="TQY105" s="73"/>
      <c r="TQZ105" s="73"/>
      <c r="TRA105" s="73"/>
      <c r="TRB105" s="73"/>
      <c r="TRC105" s="74"/>
      <c r="TRD105" s="74"/>
      <c r="TRE105" s="77"/>
      <c r="TRF105" s="77"/>
      <c r="TRG105" s="11"/>
      <c r="TRM105" s="73"/>
      <c r="TRN105" s="73"/>
      <c r="TRO105" s="73"/>
      <c r="TRP105" s="73"/>
      <c r="TRQ105" s="74"/>
      <c r="TRR105" s="74"/>
      <c r="TRS105" s="77"/>
      <c r="TRT105" s="77"/>
      <c r="TRU105" s="11"/>
      <c r="TSA105" s="73"/>
      <c r="TSB105" s="73"/>
      <c r="TSC105" s="73"/>
      <c r="TSD105" s="73"/>
      <c r="TSE105" s="74"/>
      <c r="TSF105" s="74"/>
      <c r="TSG105" s="77"/>
      <c r="TSH105" s="77"/>
      <c r="TSI105" s="11"/>
      <c r="TSO105" s="73"/>
      <c r="TSP105" s="73"/>
      <c r="TSQ105" s="73"/>
      <c r="TSR105" s="73"/>
      <c r="TSS105" s="74"/>
      <c r="TST105" s="74"/>
      <c r="TSU105" s="77"/>
      <c r="TSV105" s="77"/>
      <c r="TSW105" s="11"/>
      <c r="TTC105" s="73"/>
      <c r="TTD105" s="73"/>
      <c r="TTE105" s="73"/>
      <c r="TTF105" s="73"/>
      <c r="TTG105" s="74"/>
      <c r="TTH105" s="74"/>
      <c r="TTI105" s="77"/>
      <c r="TTJ105" s="77"/>
      <c r="TTK105" s="11"/>
      <c r="TTQ105" s="73"/>
      <c r="TTR105" s="73"/>
      <c r="TTS105" s="73"/>
      <c r="TTT105" s="73"/>
      <c r="TTU105" s="74"/>
      <c r="TTV105" s="74"/>
      <c r="TTW105" s="77"/>
      <c r="TTX105" s="77"/>
      <c r="TTY105" s="11"/>
      <c r="TUE105" s="73"/>
      <c r="TUF105" s="73"/>
      <c r="TUG105" s="73"/>
      <c r="TUH105" s="73"/>
      <c r="TUI105" s="74"/>
      <c r="TUJ105" s="74"/>
      <c r="TUK105" s="77"/>
      <c r="TUL105" s="77"/>
      <c r="TUM105" s="11"/>
      <c r="TUS105" s="73"/>
      <c r="TUT105" s="73"/>
      <c r="TUU105" s="73"/>
      <c r="TUV105" s="73"/>
      <c r="TUW105" s="74"/>
      <c r="TUX105" s="74"/>
      <c r="TUY105" s="77"/>
      <c r="TUZ105" s="77"/>
      <c r="TVA105" s="11"/>
      <c r="TVG105" s="73"/>
      <c r="TVH105" s="73"/>
      <c r="TVI105" s="73"/>
      <c r="TVJ105" s="73"/>
      <c r="TVK105" s="74"/>
      <c r="TVL105" s="74"/>
      <c r="TVM105" s="77"/>
      <c r="TVN105" s="77"/>
      <c r="TVO105" s="11"/>
      <c r="TVU105" s="73"/>
      <c r="TVV105" s="73"/>
      <c r="TVW105" s="73"/>
      <c r="TVX105" s="73"/>
      <c r="TVY105" s="74"/>
      <c r="TVZ105" s="74"/>
      <c r="TWA105" s="77"/>
      <c r="TWB105" s="77"/>
      <c r="TWC105" s="11"/>
      <c r="TWI105" s="73"/>
      <c r="TWJ105" s="73"/>
      <c r="TWK105" s="73"/>
      <c r="TWL105" s="73"/>
      <c r="TWM105" s="74"/>
      <c r="TWN105" s="74"/>
      <c r="TWO105" s="77"/>
      <c r="TWP105" s="77"/>
      <c r="TWQ105" s="11"/>
      <c r="TWW105" s="73"/>
      <c r="TWX105" s="73"/>
      <c r="TWY105" s="73"/>
      <c r="TWZ105" s="73"/>
      <c r="TXA105" s="74"/>
      <c r="TXB105" s="74"/>
      <c r="TXC105" s="77"/>
      <c r="TXD105" s="77"/>
      <c r="TXE105" s="11"/>
      <c r="TXK105" s="73"/>
      <c r="TXL105" s="73"/>
      <c r="TXM105" s="73"/>
      <c r="TXN105" s="73"/>
      <c r="TXO105" s="74"/>
      <c r="TXP105" s="74"/>
      <c r="TXQ105" s="77"/>
      <c r="TXR105" s="77"/>
      <c r="TXS105" s="11"/>
      <c r="TXY105" s="73"/>
      <c r="TXZ105" s="73"/>
      <c r="TYA105" s="73"/>
      <c r="TYB105" s="73"/>
      <c r="TYC105" s="74"/>
      <c r="TYD105" s="74"/>
      <c r="TYE105" s="77"/>
      <c r="TYF105" s="77"/>
      <c r="TYG105" s="11"/>
      <c r="TYM105" s="73"/>
      <c r="TYN105" s="73"/>
      <c r="TYO105" s="73"/>
      <c r="TYP105" s="73"/>
      <c r="TYQ105" s="74"/>
      <c r="TYR105" s="74"/>
      <c r="TYS105" s="77"/>
      <c r="TYT105" s="77"/>
      <c r="TYU105" s="11"/>
      <c r="TZA105" s="73"/>
      <c r="TZB105" s="73"/>
      <c r="TZC105" s="73"/>
      <c r="TZD105" s="73"/>
      <c r="TZE105" s="74"/>
      <c r="TZF105" s="74"/>
      <c r="TZG105" s="77"/>
      <c r="TZH105" s="77"/>
      <c r="TZI105" s="11"/>
      <c r="TZO105" s="73"/>
      <c r="TZP105" s="73"/>
      <c r="TZQ105" s="73"/>
      <c r="TZR105" s="73"/>
      <c r="TZS105" s="74"/>
      <c r="TZT105" s="74"/>
      <c r="TZU105" s="77"/>
      <c r="TZV105" s="77"/>
      <c r="TZW105" s="11"/>
      <c r="UAC105" s="73"/>
      <c r="UAD105" s="73"/>
      <c r="UAE105" s="73"/>
      <c r="UAF105" s="73"/>
      <c r="UAG105" s="74"/>
      <c r="UAH105" s="74"/>
      <c r="UAI105" s="77"/>
      <c r="UAJ105" s="77"/>
      <c r="UAK105" s="11"/>
      <c r="UAQ105" s="73"/>
      <c r="UAR105" s="73"/>
      <c r="UAS105" s="73"/>
      <c r="UAT105" s="73"/>
      <c r="UAU105" s="74"/>
      <c r="UAV105" s="74"/>
      <c r="UAW105" s="77"/>
      <c r="UAX105" s="77"/>
      <c r="UAY105" s="11"/>
      <c r="UBE105" s="73"/>
      <c r="UBF105" s="73"/>
      <c r="UBG105" s="73"/>
      <c r="UBH105" s="73"/>
      <c r="UBI105" s="74"/>
      <c r="UBJ105" s="74"/>
      <c r="UBK105" s="77"/>
      <c r="UBL105" s="77"/>
      <c r="UBM105" s="11"/>
      <c r="UBS105" s="73"/>
      <c r="UBT105" s="73"/>
      <c r="UBU105" s="73"/>
      <c r="UBV105" s="73"/>
      <c r="UBW105" s="74"/>
      <c r="UBX105" s="74"/>
      <c r="UBY105" s="77"/>
      <c r="UBZ105" s="77"/>
      <c r="UCA105" s="11"/>
      <c r="UCG105" s="73"/>
      <c r="UCH105" s="73"/>
      <c r="UCI105" s="73"/>
      <c r="UCJ105" s="73"/>
      <c r="UCK105" s="74"/>
      <c r="UCL105" s="74"/>
      <c r="UCM105" s="77"/>
      <c r="UCN105" s="77"/>
      <c r="UCO105" s="11"/>
      <c r="UCU105" s="73"/>
      <c r="UCV105" s="73"/>
      <c r="UCW105" s="73"/>
      <c r="UCX105" s="73"/>
      <c r="UCY105" s="74"/>
      <c r="UCZ105" s="74"/>
      <c r="UDA105" s="77"/>
      <c r="UDB105" s="77"/>
      <c r="UDC105" s="11"/>
      <c r="UDI105" s="73"/>
      <c r="UDJ105" s="73"/>
      <c r="UDK105" s="73"/>
      <c r="UDL105" s="73"/>
      <c r="UDM105" s="74"/>
      <c r="UDN105" s="74"/>
      <c r="UDO105" s="77"/>
      <c r="UDP105" s="77"/>
      <c r="UDQ105" s="11"/>
      <c r="UDW105" s="73"/>
      <c r="UDX105" s="73"/>
      <c r="UDY105" s="73"/>
      <c r="UDZ105" s="73"/>
      <c r="UEA105" s="74"/>
      <c r="UEB105" s="74"/>
      <c r="UEC105" s="77"/>
      <c r="UED105" s="77"/>
      <c r="UEE105" s="11"/>
      <c r="UEK105" s="73"/>
      <c r="UEL105" s="73"/>
      <c r="UEM105" s="73"/>
      <c r="UEN105" s="73"/>
      <c r="UEO105" s="74"/>
      <c r="UEP105" s="74"/>
      <c r="UEQ105" s="77"/>
      <c r="UER105" s="77"/>
      <c r="UES105" s="11"/>
      <c r="UEY105" s="73"/>
      <c r="UEZ105" s="73"/>
      <c r="UFA105" s="73"/>
      <c r="UFB105" s="73"/>
      <c r="UFC105" s="74"/>
      <c r="UFD105" s="74"/>
      <c r="UFE105" s="77"/>
      <c r="UFF105" s="77"/>
      <c r="UFG105" s="11"/>
      <c r="UFM105" s="73"/>
      <c r="UFN105" s="73"/>
      <c r="UFO105" s="73"/>
      <c r="UFP105" s="73"/>
      <c r="UFQ105" s="74"/>
      <c r="UFR105" s="74"/>
      <c r="UFS105" s="77"/>
      <c r="UFT105" s="77"/>
      <c r="UFU105" s="11"/>
      <c r="UGA105" s="73"/>
      <c r="UGB105" s="73"/>
      <c r="UGC105" s="73"/>
      <c r="UGD105" s="73"/>
      <c r="UGE105" s="74"/>
      <c r="UGF105" s="74"/>
      <c r="UGG105" s="77"/>
      <c r="UGH105" s="77"/>
      <c r="UGI105" s="11"/>
      <c r="UGO105" s="73"/>
      <c r="UGP105" s="73"/>
      <c r="UGQ105" s="73"/>
      <c r="UGR105" s="73"/>
      <c r="UGS105" s="74"/>
      <c r="UGT105" s="74"/>
      <c r="UGU105" s="77"/>
      <c r="UGV105" s="77"/>
      <c r="UGW105" s="11"/>
      <c r="UHC105" s="73"/>
      <c r="UHD105" s="73"/>
      <c r="UHE105" s="73"/>
      <c r="UHF105" s="73"/>
      <c r="UHG105" s="74"/>
      <c r="UHH105" s="74"/>
      <c r="UHI105" s="77"/>
      <c r="UHJ105" s="77"/>
      <c r="UHK105" s="11"/>
      <c r="UHQ105" s="73"/>
      <c r="UHR105" s="73"/>
      <c r="UHS105" s="73"/>
      <c r="UHT105" s="73"/>
      <c r="UHU105" s="74"/>
      <c r="UHV105" s="74"/>
      <c r="UHW105" s="77"/>
      <c r="UHX105" s="77"/>
      <c r="UHY105" s="11"/>
      <c r="UIE105" s="73"/>
      <c r="UIF105" s="73"/>
      <c r="UIG105" s="73"/>
      <c r="UIH105" s="73"/>
      <c r="UII105" s="74"/>
      <c r="UIJ105" s="74"/>
      <c r="UIK105" s="77"/>
      <c r="UIL105" s="77"/>
      <c r="UIM105" s="11"/>
      <c r="UIS105" s="73"/>
      <c r="UIT105" s="73"/>
      <c r="UIU105" s="73"/>
      <c r="UIV105" s="73"/>
      <c r="UIW105" s="74"/>
      <c r="UIX105" s="74"/>
      <c r="UIY105" s="77"/>
      <c r="UIZ105" s="77"/>
      <c r="UJA105" s="11"/>
      <c r="UJG105" s="73"/>
      <c r="UJH105" s="73"/>
      <c r="UJI105" s="73"/>
      <c r="UJJ105" s="73"/>
      <c r="UJK105" s="74"/>
      <c r="UJL105" s="74"/>
      <c r="UJM105" s="77"/>
      <c r="UJN105" s="77"/>
      <c r="UJO105" s="11"/>
      <c r="UJU105" s="73"/>
      <c r="UJV105" s="73"/>
      <c r="UJW105" s="73"/>
      <c r="UJX105" s="73"/>
      <c r="UJY105" s="74"/>
      <c r="UJZ105" s="74"/>
      <c r="UKA105" s="77"/>
      <c r="UKB105" s="77"/>
      <c r="UKC105" s="11"/>
      <c r="UKI105" s="73"/>
      <c r="UKJ105" s="73"/>
      <c r="UKK105" s="73"/>
      <c r="UKL105" s="73"/>
      <c r="UKM105" s="74"/>
      <c r="UKN105" s="74"/>
      <c r="UKO105" s="77"/>
      <c r="UKP105" s="77"/>
      <c r="UKQ105" s="11"/>
      <c r="UKW105" s="73"/>
      <c r="UKX105" s="73"/>
      <c r="UKY105" s="73"/>
      <c r="UKZ105" s="73"/>
      <c r="ULA105" s="74"/>
      <c r="ULB105" s="74"/>
      <c r="ULC105" s="77"/>
      <c r="ULD105" s="77"/>
      <c r="ULE105" s="11"/>
      <c r="ULK105" s="73"/>
      <c r="ULL105" s="73"/>
      <c r="ULM105" s="73"/>
      <c r="ULN105" s="73"/>
      <c r="ULO105" s="74"/>
      <c r="ULP105" s="74"/>
      <c r="ULQ105" s="77"/>
      <c r="ULR105" s="77"/>
      <c r="ULS105" s="11"/>
      <c r="ULY105" s="73"/>
      <c r="ULZ105" s="73"/>
      <c r="UMA105" s="73"/>
      <c r="UMB105" s="73"/>
      <c r="UMC105" s="74"/>
      <c r="UMD105" s="74"/>
      <c r="UME105" s="77"/>
      <c r="UMF105" s="77"/>
      <c r="UMG105" s="11"/>
      <c r="UMM105" s="73"/>
      <c r="UMN105" s="73"/>
      <c r="UMO105" s="73"/>
      <c r="UMP105" s="73"/>
      <c r="UMQ105" s="74"/>
      <c r="UMR105" s="74"/>
      <c r="UMS105" s="77"/>
      <c r="UMT105" s="77"/>
      <c r="UMU105" s="11"/>
      <c r="UNA105" s="73"/>
      <c r="UNB105" s="73"/>
      <c r="UNC105" s="73"/>
      <c r="UND105" s="73"/>
      <c r="UNE105" s="74"/>
      <c r="UNF105" s="74"/>
      <c r="UNG105" s="77"/>
      <c r="UNH105" s="77"/>
      <c r="UNI105" s="11"/>
      <c r="UNO105" s="73"/>
      <c r="UNP105" s="73"/>
      <c r="UNQ105" s="73"/>
      <c r="UNR105" s="73"/>
      <c r="UNS105" s="74"/>
      <c r="UNT105" s="74"/>
      <c r="UNU105" s="77"/>
      <c r="UNV105" s="77"/>
      <c r="UNW105" s="11"/>
      <c r="UOC105" s="73"/>
      <c r="UOD105" s="73"/>
      <c r="UOE105" s="73"/>
      <c r="UOF105" s="73"/>
      <c r="UOG105" s="74"/>
      <c r="UOH105" s="74"/>
      <c r="UOI105" s="77"/>
      <c r="UOJ105" s="77"/>
      <c r="UOK105" s="11"/>
      <c r="UOQ105" s="73"/>
      <c r="UOR105" s="73"/>
      <c r="UOS105" s="73"/>
      <c r="UOT105" s="73"/>
      <c r="UOU105" s="74"/>
      <c r="UOV105" s="74"/>
      <c r="UOW105" s="77"/>
      <c r="UOX105" s="77"/>
      <c r="UOY105" s="11"/>
      <c r="UPE105" s="73"/>
      <c r="UPF105" s="73"/>
      <c r="UPG105" s="73"/>
      <c r="UPH105" s="73"/>
      <c r="UPI105" s="74"/>
      <c r="UPJ105" s="74"/>
      <c r="UPK105" s="77"/>
      <c r="UPL105" s="77"/>
      <c r="UPM105" s="11"/>
      <c r="UPS105" s="73"/>
      <c r="UPT105" s="73"/>
      <c r="UPU105" s="73"/>
      <c r="UPV105" s="73"/>
      <c r="UPW105" s="74"/>
      <c r="UPX105" s="74"/>
      <c r="UPY105" s="77"/>
      <c r="UPZ105" s="77"/>
      <c r="UQA105" s="11"/>
      <c r="UQG105" s="73"/>
      <c r="UQH105" s="73"/>
      <c r="UQI105" s="73"/>
      <c r="UQJ105" s="73"/>
      <c r="UQK105" s="74"/>
      <c r="UQL105" s="74"/>
      <c r="UQM105" s="77"/>
      <c r="UQN105" s="77"/>
      <c r="UQO105" s="11"/>
      <c r="UQU105" s="73"/>
      <c r="UQV105" s="73"/>
      <c r="UQW105" s="73"/>
      <c r="UQX105" s="73"/>
      <c r="UQY105" s="74"/>
      <c r="UQZ105" s="74"/>
      <c r="URA105" s="77"/>
      <c r="URB105" s="77"/>
      <c r="URC105" s="11"/>
      <c r="URI105" s="73"/>
      <c r="URJ105" s="73"/>
      <c r="URK105" s="73"/>
      <c r="URL105" s="73"/>
      <c r="URM105" s="74"/>
      <c r="URN105" s="74"/>
      <c r="URO105" s="77"/>
      <c r="URP105" s="77"/>
      <c r="URQ105" s="11"/>
      <c r="URW105" s="73"/>
      <c r="URX105" s="73"/>
      <c r="URY105" s="73"/>
      <c r="URZ105" s="73"/>
      <c r="USA105" s="74"/>
      <c r="USB105" s="74"/>
      <c r="USC105" s="77"/>
      <c r="USD105" s="77"/>
      <c r="USE105" s="11"/>
      <c r="USK105" s="73"/>
      <c r="USL105" s="73"/>
      <c r="USM105" s="73"/>
      <c r="USN105" s="73"/>
      <c r="USO105" s="74"/>
      <c r="USP105" s="74"/>
      <c r="USQ105" s="77"/>
      <c r="USR105" s="77"/>
      <c r="USS105" s="11"/>
      <c r="USY105" s="73"/>
      <c r="USZ105" s="73"/>
      <c r="UTA105" s="73"/>
      <c r="UTB105" s="73"/>
      <c r="UTC105" s="74"/>
      <c r="UTD105" s="74"/>
      <c r="UTE105" s="77"/>
      <c r="UTF105" s="77"/>
      <c r="UTG105" s="11"/>
      <c r="UTM105" s="73"/>
      <c r="UTN105" s="73"/>
      <c r="UTO105" s="73"/>
      <c r="UTP105" s="73"/>
      <c r="UTQ105" s="74"/>
      <c r="UTR105" s="74"/>
      <c r="UTS105" s="77"/>
      <c r="UTT105" s="77"/>
      <c r="UTU105" s="11"/>
      <c r="UUA105" s="73"/>
      <c r="UUB105" s="73"/>
      <c r="UUC105" s="73"/>
      <c r="UUD105" s="73"/>
      <c r="UUE105" s="74"/>
      <c r="UUF105" s="74"/>
      <c r="UUG105" s="77"/>
      <c r="UUH105" s="77"/>
      <c r="UUI105" s="11"/>
      <c r="UUO105" s="73"/>
      <c r="UUP105" s="73"/>
      <c r="UUQ105" s="73"/>
      <c r="UUR105" s="73"/>
      <c r="UUS105" s="74"/>
      <c r="UUT105" s="74"/>
      <c r="UUU105" s="77"/>
      <c r="UUV105" s="77"/>
      <c r="UUW105" s="11"/>
      <c r="UVC105" s="73"/>
      <c r="UVD105" s="73"/>
      <c r="UVE105" s="73"/>
      <c r="UVF105" s="73"/>
      <c r="UVG105" s="74"/>
      <c r="UVH105" s="74"/>
      <c r="UVI105" s="77"/>
      <c r="UVJ105" s="77"/>
      <c r="UVK105" s="11"/>
      <c r="UVQ105" s="73"/>
      <c r="UVR105" s="73"/>
      <c r="UVS105" s="73"/>
      <c r="UVT105" s="73"/>
      <c r="UVU105" s="74"/>
      <c r="UVV105" s="74"/>
      <c r="UVW105" s="77"/>
      <c r="UVX105" s="77"/>
      <c r="UVY105" s="11"/>
      <c r="UWE105" s="73"/>
      <c r="UWF105" s="73"/>
      <c r="UWG105" s="73"/>
      <c r="UWH105" s="73"/>
      <c r="UWI105" s="74"/>
      <c r="UWJ105" s="74"/>
      <c r="UWK105" s="77"/>
      <c r="UWL105" s="77"/>
      <c r="UWM105" s="11"/>
      <c r="UWS105" s="73"/>
      <c r="UWT105" s="73"/>
      <c r="UWU105" s="73"/>
      <c r="UWV105" s="73"/>
      <c r="UWW105" s="74"/>
      <c r="UWX105" s="74"/>
      <c r="UWY105" s="77"/>
      <c r="UWZ105" s="77"/>
      <c r="UXA105" s="11"/>
      <c r="UXG105" s="73"/>
      <c r="UXH105" s="73"/>
      <c r="UXI105" s="73"/>
      <c r="UXJ105" s="73"/>
      <c r="UXK105" s="74"/>
      <c r="UXL105" s="74"/>
      <c r="UXM105" s="77"/>
      <c r="UXN105" s="77"/>
      <c r="UXO105" s="11"/>
      <c r="UXU105" s="73"/>
      <c r="UXV105" s="73"/>
      <c r="UXW105" s="73"/>
      <c r="UXX105" s="73"/>
      <c r="UXY105" s="74"/>
      <c r="UXZ105" s="74"/>
      <c r="UYA105" s="77"/>
      <c r="UYB105" s="77"/>
      <c r="UYC105" s="11"/>
      <c r="UYI105" s="73"/>
      <c r="UYJ105" s="73"/>
      <c r="UYK105" s="73"/>
      <c r="UYL105" s="73"/>
      <c r="UYM105" s="74"/>
      <c r="UYN105" s="74"/>
      <c r="UYO105" s="77"/>
      <c r="UYP105" s="77"/>
      <c r="UYQ105" s="11"/>
      <c r="UYW105" s="73"/>
      <c r="UYX105" s="73"/>
      <c r="UYY105" s="73"/>
      <c r="UYZ105" s="73"/>
      <c r="UZA105" s="74"/>
      <c r="UZB105" s="74"/>
      <c r="UZC105" s="77"/>
      <c r="UZD105" s="77"/>
      <c r="UZE105" s="11"/>
      <c r="UZK105" s="73"/>
      <c r="UZL105" s="73"/>
      <c r="UZM105" s="73"/>
      <c r="UZN105" s="73"/>
      <c r="UZO105" s="74"/>
      <c r="UZP105" s="74"/>
      <c r="UZQ105" s="77"/>
      <c r="UZR105" s="77"/>
      <c r="UZS105" s="11"/>
      <c r="UZY105" s="73"/>
      <c r="UZZ105" s="73"/>
      <c r="VAA105" s="73"/>
      <c r="VAB105" s="73"/>
      <c r="VAC105" s="74"/>
      <c r="VAD105" s="74"/>
      <c r="VAE105" s="77"/>
      <c r="VAF105" s="77"/>
      <c r="VAG105" s="11"/>
      <c r="VAM105" s="73"/>
      <c r="VAN105" s="73"/>
      <c r="VAO105" s="73"/>
      <c r="VAP105" s="73"/>
      <c r="VAQ105" s="74"/>
      <c r="VAR105" s="74"/>
      <c r="VAS105" s="77"/>
      <c r="VAT105" s="77"/>
      <c r="VAU105" s="11"/>
      <c r="VBA105" s="73"/>
      <c r="VBB105" s="73"/>
      <c r="VBC105" s="73"/>
      <c r="VBD105" s="73"/>
      <c r="VBE105" s="74"/>
      <c r="VBF105" s="74"/>
      <c r="VBG105" s="77"/>
      <c r="VBH105" s="77"/>
      <c r="VBI105" s="11"/>
      <c r="VBO105" s="73"/>
      <c r="VBP105" s="73"/>
      <c r="VBQ105" s="73"/>
      <c r="VBR105" s="73"/>
      <c r="VBS105" s="74"/>
      <c r="VBT105" s="74"/>
      <c r="VBU105" s="77"/>
      <c r="VBV105" s="77"/>
      <c r="VBW105" s="11"/>
      <c r="VCC105" s="73"/>
      <c r="VCD105" s="73"/>
      <c r="VCE105" s="73"/>
      <c r="VCF105" s="73"/>
      <c r="VCG105" s="74"/>
      <c r="VCH105" s="74"/>
      <c r="VCI105" s="77"/>
      <c r="VCJ105" s="77"/>
      <c r="VCK105" s="11"/>
      <c r="VCQ105" s="73"/>
      <c r="VCR105" s="73"/>
      <c r="VCS105" s="73"/>
      <c r="VCT105" s="73"/>
      <c r="VCU105" s="74"/>
      <c r="VCV105" s="74"/>
      <c r="VCW105" s="77"/>
      <c r="VCX105" s="77"/>
      <c r="VCY105" s="11"/>
      <c r="VDE105" s="73"/>
      <c r="VDF105" s="73"/>
      <c r="VDG105" s="73"/>
      <c r="VDH105" s="73"/>
      <c r="VDI105" s="74"/>
      <c r="VDJ105" s="74"/>
      <c r="VDK105" s="77"/>
      <c r="VDL105" s="77"/>
      <c r="VDM105" s="11"/>
      <c r="VDS105" s="73"/>
      <c r="VDT105" s="73"/>
      <c r="VDU105" s="73"/>
      <c r="VDV105" s="73"/>
      <c r="VDW105" s="74"/>
      <c r="VDX105" s="74"/>
      <c r="VDY105" s="77"/>
      <c r="VDZ105" s="77"/>
      <c r="VEA105" s="11"/>
      <c r="VEG105" s="73"/>
      <c r="VEH105" s="73"/>
      <c r="VEI105" s="73"/>
      <c r="VEJ105" s="73"/>
      <c r="VEK105" s="74"/>
      <c r="VEL105" s="74"/>
      <c r="VEM105" s="77"/>
      <c r="VEN105" s="77"/>
      <c r="VEO105" s="11"/>
      <c r="VEU105" s="73"/>
      <c r="VEV105" s="73"/>
      <c r="VEW105" s="73"/>
      <c r="VEX105" s="73"/>
      <c r="VEY105" s="74"/>
      <c r="VEZ105" s="74"/>
      <c r="VFA105" s="77"/>
      <c r="VFB105" s="77"/>
      <c r="VFC105" s="11"/>
      <c r="VFI105" s="73"/>
      <c r="VFJ105" s="73"/>
      <c r="VFK105" s="73"/>
      <c r="VFL105" s="73"/>
      <c r="VFM105" s="74"/>
      <c r="VFN105" s="74"/>
      <c r="VFO105" s="77"/>
      <c r="VFP105" s="77"/>
      <c r="VFQ105" s="11"/>
      <c r="VFW105" s="73"/>
      <c r="VFX105" s="73"/>
      <c r="VFY105" s="73"/>
      <c r="VFZ105" s="73"/>
      <c r="VGA105" s="74"/>
      <c r="VGB105" s="74"/>
      <c r="VGC105" s="77"/>
      <c r="VGD105" s="77"/>
      <c r="VGE105" s="11"/>
      <c r="VGK105" s="73"/>
      <c r="VGL105" s="73"/>
      <c r="VGM105" s="73"/>
      <c r="VGN105" s="73"/>
      <c r="VGO105" s="74"/>
      <c r="VGP105" s="74"/>
      <c r="VGQ105" s="77"/>
      <c r="VGR105" s="77"/>
      <c r="VGS105" s="11"/>
      <c r="VGY105" s="73"/>
      <c r="VGZ105" s="73"/>
      <c r="VHA105" s="73"/>
      <c r="VHB105" s="73"/>
      <c r="VHC105" s="74"/>
      <c r="VHD105" s="74"/>
      <c r="VHE105" s="77"/>
      <c r="VHF105" s="77"/>
      <c r="VHG105" s="11"/>
      <c r="VHM105" s="73"/>
      <c r="VHN105" s="73"/>
      <c r="VHO105" s="73"/>
      <c r="VHP105" s="73"/>
      <c r="VHQ105" s="74"/>
      <c r="VHR105" s="74"/>
      <c r="VHS105" s="77"/>
      <c r="VHT105" s="77"/>
      <c r="VHU105" s="11"/>
      <c r="VIA105" s="73"/>
      <c r="VIB105" s="73"/>
      <c r="VIC105" s="73"/>
      <c r="VID105" s="73"/>
      <c r="VIE105" s="74"/>
      <c r="VIF105" s="74"/>
      <c r="VIG105" s="77"/>
      <c r="VIH105" s="77"/>
      <c r="VII105" s="11"/>
      <c r="VIO105" s="73"/>
      <c r="VIP105" s="73"/>
      <c r="VIQ105" s="73"/>
      <c r="VIR105" s="73"/>
      <c r="VIS105" s="74"/>
      <c r="VIT105" s="74"/>
      <c r="VIU105" s="77"/>
      <c r="VIV105" s="77"/>
      <c r="VIW105" s="11"/>
      <c r="VJC105" s="73"/>
      <c r="VJD105" s="73"/>
      <c r="VJE105" s="73"/>
      <c r="VJF105" s="73"/>
      <c r="VJG105" s="74"/>
      <c r="VJH105" s="74"/>
      <c r="VJI105" s="77"/>
      <c r="VJJ105" s="77"/>
      <c r="VJK105" s="11"/>
      <c r="VJQ105" s="73"/>
      <c r="VJR105" s="73"/>
      <c r="VJS105" s="73"/>
      <c r="VJT105" s="73"/>
      <c r="VJU105" s="74"/>
      <c r="VJV105" s="74"/>
      <c r="VJW105" s="77"/>
      <c r="VJX105" s="77"/>
      <c r="VJY105" s="11"/>
      <c r="VKE105" s="73"/>
      <c r="VKF105" s="73"/>
      <c r="VKG105" s="73"/>
      <c r="VKH105" s="73"/>
      <c r="VKI105" s="74"/>
      <c r="VKJ105" s="74"/>
      <c r="VKK105" s="77"/>
      <c r="VKL105" s="77"/>
      <c r="VKM105" s="11"/>
      <c r="VKS105" s="73"/>
      <c r="VKT105" s="73"/>
      <c r="VKU105" s="73"/>
      <c r="VKV105" s="73"/>
      <c r="VKW105" s="74"/>
      <c r="VKX105" s="74"/>
      <c r="VKY105" s="77"/>
      <c r="VKZ105" s="77"/>
      <c r="VLA105" s="11"/>
      <c r="VLG105" s="73"/>
      <c r="VLH105" s="73"/>
      <c r="VLI105" s="73"/>
      <c r="VLJ105" s="73"/>
      <c r="VLK105" s="74"/>
      <c r="VLL105" s="74"/>
      <c r="VLM105" s="77"/>
      <c r="VLN105" s="77"/>
      <c r="VLO105" s="11"/>
      <c r="VLU105" s="73"/>
      <c r="VLV105" s="73"/>
      <c r="VLW105" s="73"/>
      <c r="VLX105" s="73"/>
      <c r="VLY105" s="74"/>
      <c r="VLZ105" s="74"/>
      <c r="VMA105" s="77"/>
      <c r="VMB105" s="77"/>
      <c r="VMC105" s="11"/>
      <c r="VMI105" s="73"/>
      <c r="VMJ105" s="73"/>
      <c r="VMK105" s="73"/>
      <c r="VML105" s="73"/>
      <c r="VMM105" s="74"/>
      <c r="VMN105" s="74"/>
      <c r="VMO105" s="77"/>
      <c r="VMP105" s="77"/>
      <c r="VMQ105" s="11"/>
      <c r="VMW105" s="73"/>
      <c r="VMX105" s="73"/>
      <c r="VMY105" s="73"/>
      <c r="VMZ105" s="73"/>
      <c r="VNA105" s="74"/>
      <c r="VNB105" s="74"/>
      <c r="VNC105" s="77"/>
      <c r="VND105" s="77"/>
      <c r="VNE105" s="11"/>
      <c r="VNK105" s="73"/>
      <c r="VNL105" s="73"/>
      <c r="VNM105" s="73"/>
      <c r="VNN105" s="73"/>
      <c r="VNO105" s="74"/>
      <c r="VNP105" s="74"/>
      <c r="VNQ105" s="77"/>
      <c r="VNR105" s="77"/>
      <c r="VNS105" s="11"/>
      <c r="VNY105" s="73"/>
      <c r="VNZ105" s="73"/>
      <c r="VOA105" s="73"/>
      <c r="VOB105" s="73"/>
      <c r="VOC105" s="74"/>
      <c r="VOD105" s="74"/>
      <c r="VOE105" s="77"/>
      <c r="VOF105" s="77"/>
      <c r="VOG105" s="11"/>
      <c r="VOM105" s="73"/>
      <c r="VON105" s="73"/>
      <c r="VOO105" s="73"/>
      <c r="VOP105" s="73"/>
      <c r="VOQ105" s="74"/>
      <c r="VOR105" s="74"/>
      <c r="VOS105" s="77"/>
      <c r="VOT105" s="77"/>
      <c r="VOU105" s="11"/>
      <c r="VPA105" s="73"/>
      <c r="VPB105" s="73"/>
      <c r="VPC105" s="73"/>
      <c r="VPD105" s="73"/>
      <c r="VPE105" s="74"/>
      <c r="VPF105" s="74"/>
      <c r="VPG105" s="77"/>
      <c r="VPH105" s="77"/>
      <c r="VPI105" s="11"/>
      <c r="VPO105" s="73"/>
      <c r="VPP105" s="73"/>
      <c r="VPQ105" s="73"/>
      <c r="VPR105" s="73"/>
      <c r="VPS105" s="74"/>
      <c r="VPT105" s="74"/>
      <c r="VPU105" s="77"/>
      <c r="VPV105" s="77"/>
      <c r="VPW105" s="11"/>
      <c r="VQC105" s="73"/>
      <c r="VQD105" s="73"/>
      <c r="VQE105" s="73"/>
      <c r="VQF105" s="73"/>
      <c r="VQG105" s="74"/>
      <c r="VQH105" s="74"/>
      <c r="VQI105" s="77"/>
      <c r="VQJ105" s="77"/>
      <c r="VQK105" s="11"/>
      <c r="VQQ105" s="73"/>
      <c r="VQR105" s="73"/>
      <c r="VQS105" s="73"/>
      <c r="VQT105" s="73"/>
      <c r="VQU105" s="74"/>
      <c r="VQV105" s="74"/>
      <c r="VQW105" s="77"/>
      <c r="VQX105" s="77"/>
      <c r="VQY105" s="11"/>
      <c r="VRE105" s="73"/>
      <c r="VRF105" s="73"/>
      <c r="VRG105" s="73"/>
      <c r="VRH105" s="73"/>
      <c r="VRI105" s="74"/>
      <c r="VRJ105" s="74"/>
      <c r="VRK105" s="77"/>
      <c r="VRL105" s="77"/>
      <c r="VRM105" s="11"/>
      <c r="VRS105" s="73"/>
      <c r="VRT105" s="73"/>
      <c r="VRU105" s="73"/>
      <c r="VRV105" s="73"/>
      <c r="VRW105" s="74"/>
      <c r="VRX105" s="74"/>
      <c r="VRY105" s="77"/>
      <c r="VRZ105" s="77"/>
      <c r="VSA105" s="11"/>
      <c r="VSG105" s="73"/>
      <c r="VSH105" s="73"/>
      <c r="VSI105" s="73"/>
      <c r="VSJ105" s="73"/>
      <c r="VSK105" s="74"/>
      <c r="VSL105" s="74"/>
      <c r="VSM105" s="77"/>
      <c r="VSN105" s="77"/>
      <c r="VSO105" s="11"/>
      <c r="VSU105" s="73"/>
      <c r="VSV105" s="73"/>
      <c r="VSW105" s="73"/>
      <c r="VSX105" s="73"/>
      <c r="VSY105" s="74"/>
      <c r="VSZ105" s="74"/>
      <c r="VTA105" s="77"/>
      <c r="VTB105" s="77"/>
      <c r="VTC105" s="11"/>
      <c r="VTI105" s="73"/>
      <c r="VTJ105" s="73"/>
      <c r="VTK105" s="73"/>
      <c r="VTL105" s="73"/>
      <c r="VTM105" s="74"/>
      <c r="VTN105" s="74"/>
      <c r="VTO105" s="77"/>
      <c r="VTP105" s="77"/>
      <c r="VTQ105" s="11"/>
      <c r="VTW105" s="73"/>
      <c r="VTX105" s="73"/>
      <c r="VTY105" s="73"/>
      <c r="VTZ105" s="73"/>
      <c r="VUA105" s="74"/>
      <c r="VUB105" s="74"/>
      <c r="VUC105" s="77"/>
      <c r="VUD105" s="77"/>
      <c r="VUE105" s="11"/>
      <c r="VUK105" s="73"/>
      <c r="VUL105" s="73"/>
      <c r="VUM105" s="73"/>
      <c r="VUN105" s="73"/>
      <c r="VUO105" s="74"/>
      <c r="VUP105" s="74"/>
      <c r="VUQ105" s="77"/>
      <c r="VUR105" s="77"/>
      <c r="VUS105" s="11"/>
      <c r="VUY105" s="73"/>
      <c r="VUZ105" s="73"/>
      <c r="VVA105" s="73"/>
      <c r="VVB105" s="73"/>
      <c r="VVC105" s="74"/>
      <c r="VVD105" s="74"/>
      <c r="VVE105" s="77"/>
      <c r="VVF105" s="77"/>
      <c r="VVG105" s="11"/>
      <c r="VVM105" s="73"/>
      <c r="VVN105" s="73"/>
      <c r="VVO105" s="73"/>
      <c r="VVP105" s="73"/>
      <c r="VVQ105" s="74"/>
      <c r="VVR105" s="74"/>
      <c r="VVS105" s="77"/>
      <c r="VVT105" s="77"/>
      <c r="VVU105" s="11"/>
      <c r="VWA105" s="73"/>
      <c r="VWB105" s="73"/>
      <c r="VWC105" s="73"/>
      <c r="VWD105" s="73"/>
      <c r="VWE105" s="74"/>
      <c r="VWF105" s="74"/>
      <c r="VWG105" s="77"/>
      <c r="VWH105" s="77"/>
      <c r="VWI105" s="11"/>
      <c r="VWO105" s="73"/>
      <c r="VWP105" s="73"/>
      <c r="VWQ105" s="73"/>
      <c r="VWR105" s="73"/>
      <c r="VWS105" s="74"/>
      <c r="VWT105" s="74"/>
      <c r="VWU105" s="77"/>
      <c r="VWV105" s="77"/>
      <c r="VWW105" s="11"/>
      <c r="VXC105" s="73"/>
      <c r="VXD105" s="73"/>
      <c r="VXE105" s="73"/>
      <c r="VXF105" s="73"/>
      <c r="VXG105" s="74"/>
      <c r="VXH105" s="74"/>
      <c r="VXI105" s="77"/>
      <c r="VXJ105" s="77"/>
      <c r="VXK105" s="11"/>
      <c r="VXQ105" s="73"/>
      <c r="VXR105" s="73"/>
      <c r="VXS105" s="73"/>
      <c r="VXT105" s="73"/>
      <c r="VXU105" s="74"/>
      <c r="VXV105" s="74"/>
      <c r="VXW105" s="77"/>
      <c r="VXX105" s="77"/>
      <c r="VXY105" s="11"/>
      <c r="VYE105" s="73"/>
      <c r="VYF105" s="73"/>
      <c r="VYG105" s="73"/>
      <c r="VYH105" s="73"/>
      <c r="VYI105" s="74"/>
      <c r="VYJ105" s="74"/>
      <c r="VYK105" s="77"/>
      <c r="VYL105" s="77"/>
      <c r="VYM105" s="11"/>
      <c r="VYS105" s="73"/>
      <c r="VYT105" s="73"/>
      <c r="VYU105" s="73"/>
      <c r="VYV105" s="73"/>
      <c r="VYW105" s="74"/>
      <c r="VYX105" s="74"/>
      <c r="VYY105" s="77"/>
      <c r="VYZ105" s="77"/>
      <c r="VZA105" s="11"/>
      <c r="VZG105" s="73"/>
      <c r="VZH105" s="73"/>
      <c r="VZI105" s="73"/>
      <c r="VZJ105" s="73"/>
      <c r="VZK105" s="74"/>
      <c r="VZL105" s="74"/>
      <c r="VZM105" s="77"/>
      <c r="VZN105" s="77"/>
      <c r="VZO105" s="11"/>
      <c r="VZU105" s="73"/>
      <c r="VZV105" s="73"/>
      <c r="VZW105" s="73"/>
      <c r="VZX105" s="73"/>
      <c r="VZY105" s="74"/>
      <c r="VZZ105" s="74"/>
      <c r="WAA105" s="77"/>
      <c r="WAB105" s="77"/>
      <c r="WAC105" s="11"/>
      <c r="WAI105" s="73"/>
      <c r="WAJ105" s="73"/>
      <c r="WAK105" s="73"/>
      <c r="WAL105" s="73"/>
      <c r="WAM105" s="74"/>
      <c r="WAN105" s="74"/>
      <c r="WAO105" s="77"/>
      <c r="WAP105" s="77"/>
      <c r="WAQ105" s="11"/>
      <c r="WAW105" s="73"/>
      <c r="WAX105" s="73"/>
      <c r="WAY105" s="73"/>
      <c r="WAZ105" s="73"/>
      <c r="WBA105" s="74"/>
      <c r="WBB105" s="74"/>
      <c r="WBC105" s="77"/>
      <c r="WBD105" s="77"/>
      <c r="WBE105" s="11"/>
      <c r="WBK105" s="73"/>
      <c r="WBL105" s="73"/>
      <c r="WBM105" s="73"/>
      <c r="WBN105" s="73"/>
      <c r="WBO105" s="74"/>
      <c r="WBP105" s="74"/>
      <c r="WBQ105" s="77"/>
      <c r="WBR105" s="77"/>
      <c r="WBS105" s="11"/>
      <c r="WBY105" s="73"/>
      <c r="WBZ105" s="73"/>
      <c r="WCA105" s="73"/>
      <c r="WCB105" s="73"/>
      <c r="WCC105" s="74"/>
      <c r="WCD105" s="74"/>
      <c r="WCE105" s="77"/>
      <c r="WCF105" s="77"/>
      <c r="WCG105" s="11"/>
      <c r="WCM105" s="73"/>
      <c r="WCN105" s="73"/>
      <c r="WCO105" s="73"/>
      <c r="WCP105" s="73"/>
      <c r="WCQ105" s="74"/>
      <c r="WCR105" s="74"/>
      <c r="WCS105" s="77"/>
      <c r="WCT105" s="77"/>
      <c r="WCU105" s="11"/>
      <c r="WDA105" s="73"/>
      <c r="WDB105" s="73"/>
      <c r="WDC105" s="73"/>
      <c r="WDD105" s="73"/>
      <c r="WDE105" s="74"/>
      <c r="WDF105" s="74"/>
      <c r="WDG105" s="77"/>
      <c r="WDH105" s="77"/>
      <c r="WDI105" s="11"/>
      <c r="WDO105" s="73"/>
      <c r="WDP105" s="73"/>
      <c r="WDQ105" s="73"/>
      <c r="WDR105" s="73"/>
      <c r="WDS105" s="74"/>
      <c r="WDT105" s="74"/>
      <c r="WDU105" s="77"/>
      <c r="WDV105" s="77"/>
      <c r="WDW105" s="11"/>
      <c r="WEC105" s="73"/>
      <c r="WED105" s="73"/>
      <c r="WEE105" s="73"/>
      <c r="WEF105" s="73"/>
      <c r="WEG105" s="74"/>
      <c r="WEH105" s="74"/>
      <c r="WEI105" s="77"/>
      <c r="WEJ105" s="77"/>
      <c r="WEK105" s="11"/>
      <c r="WEQ105" s="73"/>
      <c r="WER105" s="73"/>
      <c r="WES105" s="73"/>
      <c r="WET105" s="73"/>
      <c r="WEU105" s="74"/>
      <c r="WEV105" s="74"/>
      <c r="WEW105" s="77"/>
      <c r="WEX105" s="77"/>
      <c r="WEY105" s="11"/>
      <c r="WFE105" s="73"/>
      <c r="WFF105" s="73"/>
      <c r="WFG105" s="73"/>
      <c r="WFH105" s="73"/>
      <c r="WFI105" s="74"/>
      <c r="WFJ105" s="74"/>
      <c r="WFK105" s="77"/>
      <c r="WFL105" s="77"/>
      <c r="WFM105" s="11"/>
      <c r="WFS105" s="73"/>
      <c r="WFT105" s="73"/>
      <c r="WFU105" s="73"/>
      <c r="WFV105" s="73"/>
      <c r="WFW105" s="74"/>
      <c r="WFX105" s="74"/>
      <c r="WFY105" s="77"/>
      <c r="WFZ105" s="77"/>
      <c r="WGA105" s="11"/>
      <c r="WGG105" s="73"/>
      <c r="WGH105" s="73"/>
      <c r="WGI105" s="73"/>
      <c r="WGJ105" s="73"/>
      <c r="WGK105" s="74"/>
      <c r="WGL105" s="74"/>
      <c r="WGM105" s="77"/>
      <c r="WGN105" s="77"/>
      <c r="WGO105" s="11"/>
      <c r="WGU105" s="73"/>
      <c r="WGV105" s="73"/>
      <c r="WGW105" s="73"/>
      <c r="WGX105" s="73"/>
      <c r="WGY105" s="74"/>
      <c r="WGZ105" s="74"/>
      <c r="WHA105" s="77"/>
      <c r="WHB105" s="77"/>
      <c r="WHC105" s="11"/>
      <c r="WHI105" s="73"/>
      <c r="WHJ105" s="73"/>
      <c r="WHK105" s="73"/>
      <c r="WHL105" s="73"/>
      <c r="WHM105" s="74"/>
      <c r="WHN105" s="74"/>
      <c r="WHO105" s="77"/>
      <c r="WHP105" s="77"/>
      <c r="WHQ105" s="11"/>
      <c r="WHW105" s="73"/>
      <c r="WHX105" s="73"/>
      <c r="WHY105" s="73"/>
      <c r="WHZ105" s="73"/>
      <c r="WIA105" s="74"/>
      <c r="WIB105" s="74"/>
      <c r="WIC105" s="77"/>
      <c r="WID105" s="77"/>
      <c r="WIE105" s="11"/>
      <c r="WIK105" s="73"/>
      <c r="WIL105" s="73"/>
      <c r="WIM105" s="73"/>
      <c r="WIN105" s="73"/>
      <c r="WIO105" s="74"/>
      <c r="WIP105" s="74"/>
      <c r="WIQ105" s="77"/>
      <c r="WIR105" s="77"/>
      <c r="WIS105" s="11"/>
      <c r="WIY105" s="73"/>
      <c r="WIZ105" s="73"/>
      <c r="WJA105" s="73"/>
      <c r="WJB105" s="73"/>
      <c r="WJC105" s="74"/>
      <c r="WJD105" s="74"/>
      <c r="WJE105" s="77"/>
      <c r="WJF105" s="77"/>
      <c r="WJG105" s="11"/>
      <c r="WJM105" s="73"/>
      <c r="WJN105" s="73"/>
      <c r="WJO105" s="73"/>
      <c r="WJP105" s="73"/>
      <c r="WJQ105" s="74"/>
      <c r="WJR105" s="74"/>
      <c r="WJS105" s="77"/>
      <c r="WJT105" s="77"/>
      <c r="WJU105" s="11"/>
      <c r="WKA105" s="73"/>
      <c r="WKB105" s="73"/>
      <c r="WKC105" s="73"/>
      <c r="WKD105" s="73"/>
      <c r="WKE105" s="74"/>
      <c r="WKF105" s="74"/>
      <c r="WKG105" s="77"/>
      <c r="WKH105" s="77"/>
      <c r="WKI105" s="11"/>
      <c r="WKO105" s="73"/>
      <c r="WKP105" s="73"/>
      <c r="WKQ105" s="73"/>
      <c r="WKR105" s="73"/>
      <c r="WKS105" s="74"/>
      <c r="WKT105" s="74"/>
      <c r="WKU105" s="77"/>
      <c r="WKV105" s="77"/>
      <c r="WKW105" s="11"/>
      <c r="WLC105" s="73"/>
      <c r="WLD105" s="73"/>
      <c r="WLE105" s="73"/>
      <c r="WLF105" s="73"/>
      <c r="WLG105" s="74"/>
      <c r="WLH105" s="74"/>
      <c r="WLI105" s="77"/>
      <c r="WLJ105" s="77"/>
      <c r="WLK105" s="11"/>
      <c r="WLQ105" s="73"/>
      <c r="WLR105" s="73"/>
      <c r="WLS105" s="73"/>
      <c r="WLT105" s="73"/>
      <c r="WLU105" s="74"/>
      <c r="WLV105" s="74"/>
      <c r="WLW105" s="77"/>
      <c r="WLX105" s="77"/>
      <c r="WLY105" s="11"/>
      <c r="WME105" s="73"/>
      <c r="WMF105" s="73"/>
      <c r="WMG105" s="73"/>
      <c r="WMH105" s="73"/>
      <c r="WMI105" s="74"/>
      <c r="WMJ105" s="74"/>
      <c r="WMK105" s="77"/>
      <c r="WML105" s="77"/>
      <c r="WMM105" s="11"/>
      <c r="WMS105" s="73"/>
      <c r="WMT105" s="73"/>
      <c r="WMU105" s="73"/>
      <c r="WMV105" s="73"/>
      <c r="WMW105" s="74"/>
      <c r="WMX105" s="74"/>
      <c r="WMY105" s="77"/>
      <c r="WMZ105" s="77"/>
      <c r="WNA105" s="11"/>
      <c r="WNG105" s="73"/>
      <c r="WNH105" s="73"/>
      <c r="WNI105" s="73"/>
      <c r="WNJ105" s="73"/>
      <c r="WNK105" s="74"/>
      <c r="WNL105" s="74"/>
      <c r="WNM105" s="77"/>
      <c r="WNN105" s="77"/>
      <c r="WNO105" s="11"/>
      <c r="WNU105" s="73"/>
      <c r="WNV105" s="73"/>
      <c r="WNW105" s="73"/>
      <c r="WNX105" s="73"/>
      <c r="WNY105" s="74"/>
      <c r="WNZ105" s="74"/>
      <c r="WOA105" s="77"/>
      <c r="WOB105" s="77"/>
      <c r="WOC105" s="11"/>
      <c r="WOI105" s="73"/>
      <c r="WOJ105" s="73"/>
      <c r="WOK105" s="73"/>
      <c r="WOL105" s="73"/>
      <c r="WOM105" s="74"/>
      <c r="WON105" s="74"/>
      <c r="WOO105" s="77"/>
      <c r="WOP105" s="77"/>
      <c r="WOQ105" s="11"/>
      <c r="WOW105" s="73"/>
      <c r="WOX105" s="73"/>
      <c r="WOY105" s="73"/>
      <c r="WOZ105" s="73"/>
      <c r="WPA105" s="74"/>
      <c r="WPB105" s="74"/>
      <c r="WPC105" s="77"/>
      <c r="WPD105" s="77"/>
      <c r="WPE105" s="11"/>
      <c r="WPK105" s="73"/>
      <c r="WPL105" s="73"/>
      <c r="WPM105" s="73"/>
      <c r="WPN105" s="73"/>
      <c r="WPO105" s="74"/>
      <c r="WPP105" s="74"/>
      <c r="WPQ105" s="77"/>
      <c r="WPR105" s="77"/>
      <c r="WPS105" s="11"/>
      <c r="WPY105" s="73"/>
      <c r="WPZ105" s="73"/>
      <c r="WQA105" s="73"/>
      <c r="WQB105" s="73"/>
      <c r="WQC105" s="74"/>
      <c r="WQD105" s="74"/>
      <c r="WQE105" s="77"/>
      <c r="WQF105" s="77"/>
      <c r="WQG105" s="11"/>
      <c r="WQM105" s="73"/>
      <c r="WQN105" s="73"/>
      <c r="WQO105" s="73"/>
      <c r="WQP105" s="73"/>
      <c r="WQQ105" s="74"/>
      <c r="WQR105" s="74"/>
      <c r="WQS105" s="77"/>
      <c r="WQT105" s="77"/>
      <c r="WQU105" s="11"/>
      <c r="WRA105" s="73"/>
      <c r="WRB105" s="73"/>
      <c r="WRC105" s="73"/>
      <c r="WRD105" s="73"/>
      <c r="WRE105" s="74"/>
      <c r="WRF105" s="74"/>
      <c r="WRG105" s="77"/>
      <c r="WRH105" s="77"/>
      <c r="WRI105" s="11"/>
      <c r="WRO105" s="73"/>
      <c r="WRP105" s="73"/>
      <c r="WRQ105" s="73"/>
      <c r="WRR105" s="73"/>
      <c r="WRS105" s="74"/>
      <c r="WRT105" s="74"/>
      <c r="WRU105" s="77"/>
      <c r="WRV105" s="77"/>
      <c r="WRW105" s="11"/>
      <c r="WSC105" s="73"/>
      <c r="WSD105" s="73"/>
      <c r="WSE105" s="73"/>
      <c r="WSF105" s="73"/>
      <c r="WSG105" s="74"/>
      <c r="WSH105" s="74"/>
      <c r="WSI105" s="77"/>
      <c r="WSJ105" s="77"/>
      <c r="WSK105" s="11"/>
      <c r="WSQ105" s="73"/>
      <c r="WSR105" s="73"/>
      <c r="WSS105" s="73"/>
      <c r="WST105" s="73"/>
      <c r="WSU105" s="74"/>
      <c r="WSV105" s="74"/>
      <c r="WSW105" s="77"/>
      <c r="WSX105" s="77"/>
      <c r="WSY105" s="11"/>
      <c r="WTE105" s="73"/>
      <c r="WTF105" s="73"/>
      <c r="WTG105" s="73"/>
      <c r="WTH105" s="73"/>
      <c r="WTI105" s="74"/>
      <c r="WTJ105" s="74"/>
      <c r="WTK105" s="77"/>
      <c r="WTL105" s="77"/>
      <c r="WTM105" s="11"/>
      <c r="WTS105" s="73"/>
      <c r="WTT105" s="73"/>
      <c r="WTU105" s="73"/>
      <c r="WTV105" s="73"/>
      <c r="WTW105" s="74"/>
      <c r="WTX105" s="74"/>
      <c r="WTY105" s="77"/>
      <c r="WTZ105" s="77"/>
      <c r="WUA105" s="11"/>
      <c r="WUG105" s="73"/>
      <c r="WUH105" s="73"/>
      <c r="WUI105" s="73"/>
      <c r="WUJ105" s="73"/>
      <c r="WUK105" s="74"/>
      <c r="WUL105" s="74"/>
      <c r="WUM105" s="77"/>
      <c r="WUN105" s="77"/>
      <c r="WUO105" s="11"/>
      <c r="WUU105" s="73"/>
      <c r="WUV105" s="73"/>
      <c r="WUW105" s="73"/>
      <c r="WUX105" s="73"/>
      <c r="WUY105" s="74"/>
      <c r="WUZ105" s="74"/>
      <c r="WVA105" s="77"/>
      <c r="WVB105" s="77"/>
      <c r="WVC105" s="11"/>
      <c r="WVI105" s="73"/>
      <c r="WVJ105" s="73"/>
      <c r="WVK105" s="73"/>
      <c r="WVL105" s="73"/>
      <c r="WVM105" s="74"/>
      <c r="WVN105" s="74"/>
      <c r="WVO105" s="77"/>
      <c r="WVP105" s="77"/>
      <c r="WVQ105" s="11"/>
      <c r="WVW105" s="73"/>
      <c r="WVX105" s="73"/>
      <c r="WVY105" s="73"/>
      <c r="WVZ105" s="73"/>
      <c r="WWA105" s="74"/>
      <c r="WWB105" s="74"/>
      <c r="WWC105" s="77"/>
      <c r="WWD105" s="77"/>
      <c r="WWE105" s="11"/>
      <c r="WWK105" s="73"/>
      <c r="WWL105" s="73"/>
      <c r="WWM105" s="73"/>
      <c r="WWN105" s="73"/>
      <c r="WWO105" s="74"/>
      <c r="WWP105" s="74"/>
      <c r="WWQ105" s="77"/>
      <c r="WWR105" s="77"/>
      <c r="WWS105" s="11"/>
      <c r="WWY105" s="73"/>
      <c r="WWZ105" s="73"/>
      <c r="WXA105" s="73"/>
      <c r="WXB105" s="73"/>
      <c r="WXC105" s="74"/>
      <c r="WXD105" s="74"/>
      <c r="WXE105" s="77"/>
      <c r="WXF105" s="77"/>
      <c r="WXG105" s="11"/>
      <c r="WXM105" s="73"/>
      <c r="WXN105" s="73"/>
      <c r="WXO105" s="73"/>
      <c r="WXP105" s="73"/>
      <c r="WXQ105" s="74"/>
      <c r="WXR105" s="74"/>
      <c r="WXS105" s="77"/>
      <c r="WXT105" s="77"/>
      <c r="WXU105" s="11"/>
      <c r="WYA105" s="73"/>
      <c r="WYB105" s="73"/>
      <c r="WYC105" s="73"/>
      <c r="WYD105" s="73"/>
      <c r="WYE105" s="74"/>
      <c r="WYF105" s="74"/>
      <c r="WYG105" s="77"/>
      <c r="WYH105" s="77"/>
      <c r="WYI105" s="11"/>
      <c r="WYO105" s="73"/>
      <c r="WYP105" s="73"/>
      <c r="WYQ105" s="73"/>
      <c r="WYR105" s="73"/>
      <c r="WYS105" s="74"/>
      <c r="WYT105" s="74"/>
      <c r="WYU105" s="77"/>
      <c r="WYV105" s="77"/>
      <c r="WYW105" s="11"/>
      <c r="WZC105" s="73"/>
      <c r="WZD105" s="73"/>
      <c r="WZE105" s="73"/>
      <c r="WZF105" s="73"/>
      <c r="WZG105" s="74"/>
      <c r="WZH105" s="74"/>
      <c r="WZI105" s="77"/>
      <c r="WZJ105" s="77"/>
      <c r="WZK105" s="11"/>
      <c r="WZQ105" s="73"/>
      <c r="WZR105" s="73"/>
      <c r="WZS105" s="73"/>
      <c r="WZT105" s="73"/>
      <c r="WZU105" s="74"/>
      <c r="WZV105" s="74"/>
      <c r="WZW105" s="77"/>
      <c r="WZX105" s="77"/>
      <c r="WZY105" s="11"/>
      <c r="XAE105" s="73"/>
      <c r="XAF105" s="73"/>
      <c r="XAG105" s="73"/>
      <c r="XAH105" s="73"/>
      <c r="XAI105" s="74"/>
      <c r="XAJ105" s="74"/>
      <c r="XAK105" s="77"/>
      <c r="XAL105" s="77"/>
      <c r="XAM105" s="11"/>
      <c r="XAS105" s="73"/>
      <c r="XAT105" s="73"/>
      <c r="XAU105" s="73"/>
      <c r="XAV105" s="73"/>
      <c r="XAW105" s="74"/>
      <c r="XAX105" s="74"/>
      <c r="XAY105" s="77"/>
      <c r="XAZ105" s="77"/>
      <c r="XBA105" s="11"/>
      <c r="XBG105" s="73"/>
      <c r="XBH105" s="73"/>
      <c r="XBI105" s="73"/>
      <c r="XBJ105" s="73"/>
      <c r="XBK105" s="74"/>
      <c r="XBL105" s="74"/>
      <c r="XBM105" s="77"/>
      <c r="XBN105" s="77"/>
      <c r="XBO105" s="11"/>
      <c r="XBU105" s="73"/>
      <c r="XBV105" s="73"/>
      <c r="XBW105" s="73"/>
      <c r="XBX105" s="73"/>
      <c r="XBY105" s="74"/>
      <c r="XBZ105" s="74"/>
      <c r="XCA105" s="77"/>
      <c r="XCB105" s="77"/>
      <c r="XCC105" s="11"/>
      <c r="XCI105" s="73"/>
      <c r="XCJ105" s="73"/>
      <c r="XCK105" s="73"/>
      <c r="XCL105" s="73"/>
      <c r="XCM105" s="74"/>
      <c r="XCN105" s="74"/>
      <c r="XCO105" s="77"/>
      <c r="XCP105" s="77"/>
      <c r="XCQ105" s="11"/>
      <c r="XCW105" s="73"/>
      <c r="XCX105" s="73"/>
      <c r="XCY105" s="73"/>
      <c r="XCZ105" s="73"/>
      <c r="XDA105" s="74"/>
      <c r="XDB105" s="74"/>
      <c r="XDC105" s="77"/>
      <c r="XDD105" s="77"/>
      <c r="XDE105" s="11"/>
      <c r="XDK105" s="73"/>
      <c r="XDL105" s="73"/>
      <c r="XDM105" s="73"/>
      <c r="XDN105" s="73"/>
      <c r="XDO105" s="74"/>
      <c r="XDP105" s="74"/>
      <c r="XDQ105" s="77"/>
      <c r="XDR105" s="77"/>
      <c r="XDS105" s="11"/>
      <c r="XDY105" s="73"/>
      <c r="XDZ105" s="73"/>
      <c r="XEA105" s="73"/>
      <c r="XEB105" s="73"/>
      <c r="XEC105" s="74"/>
      <c r="XED105" s="74"/>
      <c r="XEE105" s="77"/>
      <c r="XEF105" s="77"/>
      <c r="XEG105" s="11"/>
      <c r="XEM105" s="73"/>
      <c r="XEN105" s="73"/>
      <c r="XEO105" s="73"/>
      <c r="XEP105" s="73"/>
      <c r="XEQ105" s="74"/>
      <c r="XER105" s="74"/>
      <c r="XES105" s="77"/>
      <c r="XET105" s="77"/>
      <c r="XEU105" s="11"/>
      <c r="XFA105" s="73"/>
      <c r="XFB105" s="73"/>
      <c r="XFC105" s="73"/>
      <c r="XFD105" s="73"/>
    </row>
    <row r="106" spans="1:5119 5125:6141 6147:7163 7169:12287 12293:13309 13315:14331 14337:16384" x14ac:dyDescent="0.2">
      <c r="A106" s="73">
        <v>665851</v>
      </c>
      <c r="B106" s="73">
        <f>+_xlfn.XLOOKUP(A106,'[1]padron 2703'!A:A,'[1]padron 2703'!B:B,0)</f>
        <v>614900</v>
      </c>
      <c r="C106" s="73" t="str">
        <f>+_xlfn.XLOOKUP(A106,'[1]padron 2703'!A:A,'[1]padron 2703'!N:N,0)</f>
        <v>7791337061491</v>
      </c>
      <c r="D106" s="73" t="str">
        <f>+_xlfn.XLOOKUP(A106,'[1]padron 2703'!A:A,'[1]padron 2703'!D:D,0)</f>
        <v xml:space="preserve">LAQU CASANCREM ENT 500X                           </v>
      </c>
      <c r="E106" s="74">
        <f>+_xlfn.XLOOKUP(A106,'[1]padron 2703'!A:A,'[1]padron 2703'!I:I,0)</f>
        <v>5995.8109999999997</v>
      </c>
      <c r="F106" s="74" t="s">
        <v>690</v>
      </c>
      <c r="G106" s="77">
        <v>46125</v>
      </c>
      <c r="H106" s="77">
        <v>46142</v>
      </c>
      <c r="O106" s="73"/>
      <c r="P106" s="73"/>
      <c r="Q106" s="73"/>
      <c r="R106" s="73"/>
      <c r="S106" s="74"/>
      <c r="T106" s="74"/>
      <c r="U106" s="77"/>
      <c r="V106" s="77"/>
      <c r="W106" s="11"/>
      <c r="AC106" s="73"/>
      <c r="AD106" s="73"/>
      <c r="AE106" s="73"/>
      <c r="AF106" s="73"/>
      <c r="AG106" s="74"/>
      <c r="AH106" s="74"/>
      <c r="AI106" s="77"/>
      <c r="AJ106" s="77"/>
      <c r="AK106" s="11"/>
      <c r="AQ106" s="73"/>
      <c r="AR106" s="73"/>
      <c r="AS106" s="73"/>
      <c r="AT106" s="73"/>
      <c r="AU106" s="74"/>
      <c r="AV106" s="74"/>
      <c r="AW106" s="77"/>
      <c r="AX106" s="77"/>
      <c r="AY106" s="11"/>
      <c r="BE106" s="73"/>
      <c r="BF106" s="73"/>
      <c r="BG106" s="73"/>
      <c r="BH106" s="73"/>
      <c r="BI106" s="74"/>
      <c r="BJ106" s="74"/>
      <c r="BK106" s="77"/>
      <c r="BL106" s="77"/>
      <c r="BM106" s="11"/>
      <c r="BS106" s="73"/>
      <c r="BT106" s="73"/>
      <c r="BU106" s="73"/>
      <c r="BV106" s="73"/>
      <c r="BW106" s="74"/>
      <c r="BX106" s="74"/>
      <c r="BY106" s="77"/>
      <c r="BZ106" s="77"/>
      <c r="CA106" s="11"/>
      <c r="CG106" s="73"/>
      <c r="CH106" s="73"/>
      <c r="CI106" s="73"/>
      <c r="CJ106" s="73"/>
      <c r="CK106" s="74"/>
      <c r="CL106" s="74"/>
      <c r="CM106" s="77"/>
      <c r="CN106" s="77"/>
      <c r="CO106" s="11"/>
      <c r="CU106" s="73"/>
      <c r="CV106" s="73"/>
      <c r="CW106" s="73"/>
      <c r="CX106" s="73"/>
      <c r="CY106" s="74"/>
      <c r="CZ106" s="74"/>
      <c r="DA106" s="77"/>
      <c r="DB106" s="77"/>
      <c r="DC106" s="11"/>
      <c r="DI106" s="73"/>
      <c r="DJ106" s="73"/>
      <c r="DK106" s="73"/>
      <c r="DL106" s="73"/>
      <c r="DM106" s="74"/>
      <c r="DN106" s="74"/>
      <c r="DO106" s="77"/>
      <c r="DP106" s="77"/>
      <c r="DQ106" s="11"/>
      <c r="DW106" s="73"/>
      <c r="DX106" s="73"/>
      <c r="DY106" s="73"/>
      <c r="DZ106" s="73"/>
      <c r="EA106" s="74"/>
      <c r="EB106" s="74"/>
      <c r="EC106" s="77"/>
      <c r="ED106" s="77"/>
      <c r="EE106" s="11"/>
      <c r="EK106" s="73"/>
      <c r="EL106" s="73"/>
      <c r="EM106" s="73"/>
      <c r="EN106" s="73"/>
      <c r="EO106" s="74"/>
      <c r="EP106" s="74"/>
      <c r="EQ106" s="77"/>
      <c r="ER106" s="77"/>
      <c r="ES106" s="11"/>
      <c r="EY106" s="73"/>
      <c r="EZ106" s="73"/>
      <c r="FA106" s="73"/>
      <c r="FB106" s="73"/>
      <c r="FC106" s="74"/>
      <c r="FD106" s="74"/>
      <c r="FE106" s="77"/>
      <c r="FF106" s="77"/>
      <c r="FG106" s="11"/>
      <c r="FM106" s="73"/>
      <c r="FN106" s="73"/>
      <c r="FO106" s="73"/>
      <c r="FP106" s="73"/>
      <c r="FQ106" s="74"/>
      <c r="FR106" s="74"/>
      <c r="FS106" s="77"/>
      <c r="FT106" s="77"/>
      <c r="FU106" s="11"/>
      <c r="GA106" s="73"/>
      <c r="GB106" s="73"/>
      <c r="GC106" s="73"/>
      <c r="GD106" s="73"/>
      <c r="GE106" s="74"/>
      <c r="GF106" s="74"/>
      <c r="GG106" s="77"/>
      <c r="GH106" s="77"/>
      <c r="GI106" s="11"/>
      <c r="GO106" s="73"/>
      <c r="GP106" s="73"/>
      <c r="GQ106" s="73"/>
      <c r="GR106" s="73"/>
      <c r="GS106" s="74"/>
      <c r="GT106" s="74"/>
      <c r="GU106" s="77"/>
      <c r="GV106" s="77"/>
      <c r="GW106" s="11"/>
      <c r="HC106" s="73"/>
      <c r="HD106" s="73"/>
      <c r="HE106" s="73"/>
      <c r="HF106" s="73"/>
      <c r="HG106" s="74"/>
      <c r="HH106" s="74"/>
      <c r="HI106" s="77"/>
      <c r="HJ106" s="77"/>
      <c r="HK106" s="11"/>
      <c r="HQ106" s="73"/>
      <c r="HR106" s="73"/>
      <c r="HS106" s="73"/>
      <c r="HT106" s="73"/>
      <c r="HU106" s="74"/>
      <c r="HV106" s="74"/>
      <c r="HW106" s="77"/>
      <c r="HX106" s="77"/>
      <c r="HY106" s="11"/>
      <c r="IE106" s="73"/>
      <c r="IF106" s="73"/>
      <c r="IG106" s="73"/>
      <c r="IH106" s="73"/>
      <c r="II106" s="74"/>
      <c r="IJ106" s="74"/>
      <c r="IK106" s="77"/>
      <c r="IL106" s="77"/>
      <c r="IM106" s="11"/>
      <c r="IS106" s="73"/>
      <c r="IT106" s="73"/>
      <c r="IU106" s="73"/>
      <c r="IV106" s="73"/>
      <c r="IW106" s="74"/>
      <c r="IX106" s="74"/>
      <c r="IY106" s="77"/>
      <c r="IZ106" s="77"/>
      <c r="JA106" s="11"/>
      <c r="JG106" s="73"/>
      <c r="JH106" s="73"/>
      <c r="JI106" s="73"/>
      <c r="JJ106" s="73"/>
      <c r="JK106" s="74"/>
      <c r="JL106" s="74"/>
      <c r="JM106" s="77"/>
      <c r="JN106" s="77"/>
      <c r="JO106" s="11"/>
      <c r="JU106" s="73"/>
      <c r="JV106" s="73"/>
      <c r="JW106" s="73"/>
      <c r="JX106" s="73"/>
      <c r="JY106" s="74"/>
      <c r="JZ106" s="74"/>
      <c r="KA106" s="77"/>
      <c r="KB106" s="77"/>
      <c r="KC106" s="11"/>
      <c r="KI106" s="73"/>
      <c r="KJ106" s="73"/>
      <c r="KK106" s="73"/>
      <c r="KL106" s="73"/>
      <c r="KM106" s="74"/>
      <c r="KN106" s="74"/>
      <c r="KO106" s="77"/>
      <c r="KP106" s="77"/>
      <c r="KQ106" s="11"/>
      <c r="KW106" s="73"/>
      <c r="KX106" s="73"/>
      <c r="KY106" s="73"/>
      <c r="KZ106" s="73"/>
      <c r="LA106" s="74"/>
      <c r="LB106" s="74"/>
      <c r="LC106" s="77"/>
      <c r="LD106" s="77"/>
      <c r="LE106" s="11"/>
      <c r="LK106" s="73"/>
      <c r="LL106" s="73"/>
      <c r="LM106" s="73"/>
      <c r="LN106" s="73"/>
      <c r="LO106" s="74"/>
      <c r="LP106" s="74"/>
      <c r="LQ106" s="77"/>
      <c r="LR106" s="77"/>
      <c r="LS106" s="11"/>
      <c r="LY106" s="73"/>
      <c r="LZ106" s="73"/>
      <c r="MA106" s="73"/>
      <c r="MB106" s="73"/>
      <c r="MC106" s="74"/>
      <c r="MD106" s="74"/>
      <c r="ME106" s="77"/>
      <c r="MF106" s="77"/>
      <c r="MG106" s="11"/>
      <c r="MM106" s="73"/>
      <c r="MN106" s="73"/>
      <c r="MO106" s="73"/>
      <c r="MP106" s="73"/>
      <c r="MQ106" s="74"/>
      <c r="MR106" s="74"/>
      <c r="MS106" s="77"/>
      <c r="MT106" s="77"/>
      <c r="MU106" s="11"/>
      <c r="NA106" s="73"/>
      <c r="NB106" s="73"/>
      <c r="NC106" s="73"/>
      <c r="ND106" s="73"/>
      <c r="NE106" s="74"/>
      <c r="NF106" s="74"/>
      <c r="NG106" s="77"/>
      <c r="NH106" s="77"/>
      <c r="NI106" s="11"/>
      <c r="NO106" s="73"/>
      <c r="NP106" s="73"/>
      <c r="NQ106" s="73"/>
      <c r="NR106" s="73"/>
      <c r="NS106" s="74"/>
      <c r="NT106" s="74"/>
      <c r="NU106" s="77"/>
      <c r="NV106" s="77"/>
      <c r="NW106" s="11"/>
      <c r="OC106" s="73"/>
      <c r="OD106" s="73"/>
      <c r="OE106" s="73"/>
      <c r="OF106" s="73"/>
      <c r="OG106" s="74"/>
      <c r="OH106" s="74"/>
      <c r="OI106" s="77"/>
      <c r="OJ106" s="77"/>
      <c r="OK106" s="11"/>
      <c r="OQ106" s="73"/>
      <c r="OR106" s="73"/>
      <c r="OS106" s="73"/>
      <c r="OT106" s="73"/>
      <c r="OU106" s="74"/>
      <c r="OV106" s="74"/>
      <c r="OW106" s="77"/>
      <c r="OX106" s="77"/>
      <c r="OY106" s="11"/>
      <c r="PE106" s="73"/>
      <c r="PF106" s="73"/>
      <c r="PG106" s="73"/>
      <c r="PH106" s="73"/>
      <c r="PI106" s="74"/>
      <c r="PJ106" s="74"/>
      <c r="PK106" s="77"/>
      <c r="PL106" s="77"/>
      <c r="PM106" s="11"/>
      <c r="PS106" s="73"/>
      <c r="PT106" s="73"/>
      <c r="PU106" s="73"/>
      <c r="PV106" s="73"/>
      <c r="PW106" s="74"/>
      <c r="PX106" s="74"/>
      <c r="PY106" s="77"/>
      <c r="PZ106" s="77"/>
      <c r="QA106" s="11"/>
      <c r="QG106" s="73"/>
      <c r="QH106" s="73"/>
      <c r="QI106" s="73"/>
      <c r="QJ106" s="73"/>
      <c r="QK106" s="74"/>
      <c r="QL106" s="74"/>
      <c r="QM106" s="77"/>
      <c r="QN106" s="77"/>
      <c r="QO106" s="11"/>
      <c r="QU106" s="73"/>
      <c r="QV106" s="73"/>
      <c r="QW106" s="73"/>
      <c r="QX106" s="73"/>
      <c r="QY106" s="74"/>
      <c r="QZ106" s="74"/>
      <c r="RA106" s="77"/>
      <c r="RB106" s="77"/>
      <c r="RC106" s="11"/>
      <c r="RI106" s="73"/>
      <c r="RJ106" s="73"/>
      <c r="RK106" s="73"/>
      <c r="RL106" s="73"/>
      <c r="RM106" s="74"/>
      <c r="RN106" s="74"/>
      <c r="RO106" s="77"/>
      <c r="RP106" s="77"/>
      <c r="RQ106" s="11"/>
      <c r="RW106" s="73"/>
      <c r="RX106" s="73"/>
      <c r="RY106" s="73"/>
      <c r="RZ106" s="73"/>
      <c r="SA106" s="74"/>
      <c r="SB106" s="74"/>
      <c r="SC106" s="77"/>
      <c r="SD106" s="77"/>
      <c r="SE106" s="11"/>
      <c r="SK106" s="73"/>
      <c r="SL106" s="73"/>
      <c r="SM106" s="73"/>
      <c r="SN106" s="73"/>
      <c r="SO106" s="74"/>
      <c r="SP106" s="74"/>
      <c r="SQ106" s="77"/>
      <c r="SR106" s="77"/>
      <c r="SS106" s="11"/>
      <c r="SY106" s="73"/>
      <c r="SZ106" s="73"/>
      <c r="TA106" s="73"/>
      <c r="TB106" s="73"/>
      <c r="TC106" s="74"/>
      <c r="TD106" s="74"/>
      <c r="TE106" s="77"/>
      <c r="TF106" s="77"/>
      <c r="TG106" s="11"/>
      <c r="TM106" s="73"/>
      <c r="TN106" s="73"/>
      <c r="TO106" s="73"/>
      <c r="TP106" s="73"/>
      <c r="TQ106" s="74"/>
      <c r="TR106" s="74"/>
      <c r="TS106" s="77"/>
      <c r="TT106" s="77"/>
      <c r="TU106" s="11"/>
      <c r="UA106" s="73"/>
      <c r="UB106" s="73"/>
      <c r="UC106" s="73"/>
      <c r="UD106" s="73"/>
      <c r="UE106" s="74"/>
      <c r="UF106" s="74"/>
      <c r="UG106" s="77"/>
      <c r="UH106" s="77"/>
      <c r="UI106" s="11"/>
      <c r="UO106" s="73"/>
      <c r="UP106" s="73"/>
      <c r="UQ106" s="73"/>
      <c r="UR106" s="73"/>
      <c r="US106" s="74"/>
      <c r="UT106" s="74"/>
      <c r="UU106" s="77"/>
      <c r="UV106" s="77"/>
      <c r="UW106" s="11"/>
      <c r="VC106" s="73"/>
      <c r="VD106" s="73"/>
      <c r="VE106" s="73"/>
      <c r="VF106" s="73"/>
      <c r="VG106" s="74"/>
      <c r="VH106" s="74"/>
      <c r="VI106" s="77"/>
      <c r="VJ106" s="77"/>
      <c r="VK106" s="11"/>
      <c r="VQ106" s="73"/>
      <c r="VR106" s="73"/>
      <c r="VS106" s="73"/>
      <c r="VT106" s="73"/>
      <c r="VU106" s="74"/>
      <c r="VV106" s="74"/>
      <c r="VW106" s="77"/>
      <c r="VX106" s="77"/>
      <c r="VY106" s="11"/>
      <c r="WE106" s="73"/>
      <c r="WF106" s="73"/>
      <c r="WG106" s="73"/>
      <c r="WH106" s="73"/>
      <c r="WI106" s="74"/>
      <c r="WJ106" s="74"/>
      <c r="WK106" s="77"/>
      <c r="WL106" s="77"/>
      <c r="WM106" s="11"/>
      <c r="WS106" s="73"/>
      <c r="WT106" s="73"/>
      <c r="WU106" s="73"/>
      <c r="WV106" s="73"/>
      <c r="WW106" s="74"/>
      <c r="WX106" s="74"/>
      <c r="WY106" s="77"/>
      <c r="WZ106" s="77"/>
      <c r="XA106" s="11"/>
      <c r="XG106" s="73"/>
      <c r="XH106" s="73"/>
      <c r="XI106" s="73"/>
      <c r="XJ106" s="73"/>
      <c r="XK106" s="74"/>
      <c r="XL106" s="74"/>
      <c r="XM106" s="77"/>
      <c r="XN106" s="77"/>
      <c r="XO106" s="11"/>
      <c r="XU106" s="73"/>
      <c r="XV106" s="73"/>
      <c r="XW106" s="73"/>
      <c r="XX106" s="73"/>
      <c r="XY106" s="74"/>
      <c r="XZ106" s="74"/>
      <c r="YA106" s="77"/>
      <c r="YB106" s="77"/>
      <c r="YC106" s="11"/>
      <c r="YI106" s="73"/>
      <c r="YJ106" s="73"/>
      <c r="YK106" s="73"/>
      <c r="YL106" s="73"/>
      <c r="YM106" s="74"/>
      <c r="YN106" s="74"/>
      <c r="YO106" s="77"/>
      <c r="YP106" s="77"/>
      <c r="YQ106" s="11"/>
      <c r="YW106" s="73"/>
      <c r="YX106" s="73"/>
      <c r="YY106" s="73"/>
      <c r="YZ106" s="73"/>
      <c r="ZA106" s="74"/>
      <c r="ZB106" s="74"/>
      <c r="ZC106" s="77"/>
      <c r="ZD106" s="77"/>
      <c r="ZE106" s="11"/>
      <c r="ZK106" s="73"/>
      <c r="ZL106" s="73"/>
      <c r="ZM106" s="73"/>
      <c r="ZN106" s="73"/>
      <c r="ZO106" s="74"/>
      <c r="ZP106" s="74"/>
      <c r="ZQ106" s="77"/>
      <c r="ZR106" s="77"/>
      <c r="ZS106" s="11"/>
      <c r="ZY106" s="73"/>
      <c r="ZZ106" s="73"/>
      <c r="AAA106" s="73"/>
      <c r="AAB106" s="73"/>
      <c r="AAC106" s="74"/>
      <c r="AAD106" s="74"/>
      <c r="AAE106" s="77"/>
      <c r="AAF106" s="77"/>
      <c r="AAG106" s="11"/>
      <c r="AAM106" s="73"/>
      <c r="AAN106" s="73"/>
      <c r="AAO106" s="73"/>
      <c r="AAP106" s="73"/>
      <c r="AAQ106" s="74"/>
      <c r="AAR106" s="74"/>
      <c r="AAS106" s="77"/>
      <c r="AAT106" s="77"/>
      <c r="AAU106" s="11"/>
      <c r="ABA106" s="73"/>
      <c r="ABB106" s="73"/>
      <c r="ABC106" s="73"/>
      <c r="ABD106" s="73"/>
      <c r="ABE106" s="74"/>
      <c r="ABF106" s="74"/>
      <c r="ABG106" s="77"/>
      <c r="ABH106" s="77"/>
      <c r="ABI106" s="11"/>
      <c r="ABO106" s="73"/>
      <c r="ABP106" s="73"/>
      <c r="ABQ106" s="73"/>
      <c r="ABR106" s="73"/>
      <c r="ABS106" s="74"/>
      <c r="ABT106" s="74"/>
      <c r="ABU106" s="77"/>
      <c r="ABV106" s="77"/>
      <c r="ABW106" s="11"/>
      <c r="ACC106" s="73"/>
      <c r="ACD106" s="73"/>
      <c r="ACE106" s="73"/>
      <c r="ACF106" s="73"/>
      <c r="ACG106" s="74"/>
      <c r="ACH106" s="74"/>
      <c r="ACI106" s="77"/>
      <c r="ACJ106" s="77"/>
      <c r="ACK106" s="11"/>
      <c r="ACQ106" s="73"/>
      <c r="ACR106" s="73"/>
      <c r="ACS106" s="73"/>
      <c r="ACT106" s="73"/>
      <c r="ACU106" s="74"/>
      <c r="ACV106" s="74"/>
      <c r="ACW106" s="77"/>
      <c r="ACX106" s="77"/>
      <c r="ACY106" s="11"/>
      <c r="ADE106" s="73"/>
      <c r="ADF106" s="73"/>
      <c r="ADG106" s="73"/>
      <c r="ADH106" s="73"/>
      <c r="ADI106" s="74"/>
      <c r="ADJ106" s="74"/>
      <c r="ADK106" s="77"/>
      <c r="ADL106" s="77"/>
      <c r="ADM106" s="11"/>
      <c r="ADS106" s="73"/>
      <c r="ADT106" s="73"/>
      <c r="ADU106" s="73"/>
      <c r="ADV106" s="73"/>
      <c r="ADW106" s="74"/>
      <c r="ADX106" s="74"/>
      <c r="ADY106" s="77"/>
      <c r="ADZ106" s="77"/>
      <c r="AEA106" s="11"/>
      <c r="AEG106" s="73"/>
      <c r="AEH106" s="73"/>
      <c r="AEI106" s="73"/>
      <c r="AEJ106" s="73"/>
      <c r="AEK106" s="74"/>
      <c r="AEL106" s="74"/>
      <c r="AEM106" s="77"/>
      <c r="AEN106" s="77"/>
      <c r="AEO106" s="11"/>
      <c r="AEU106" s="73"/>
      <c r="AEV106" s="73"/>
      <c r="AEW106" s="73"/>
      <c r="AEX106" s="73"/>
      <c r="AEY106" s="74"/>
      <c r="AEZ106" s="74"/>
      <c r="AFA106" s="77"/>
      <c r="AFB106" s="77"/>
      <c r="AFC106" s="11"/>
      <c r="AFI106" s="73"/>
      <c r="AFJ106" s="73"/>
      <c r="AFK106" s="73"/>
      <c r="AFL106" s="73"/>
      <c r="AFM106" s="74"/>
      <c r="AFN106" s="74"/>
      <c r="AFO106" s="77"/>
      <c r="AFP106" s="77"/>
      <c r="AFQ106" s="11"/>
      <c r="AFW106" s="73"/>
      <c r="AFX106" s="73"/>
      <c r="AFY106" s="73"/>
      <c r="AFZ106" s="73"/>
      <c r="AGA106" s="74"/>
      <c r="AGB106" s="74"/>
      <c r="AGC106" s="77"/>
      <c r="AGD106" s="77"/>
      <c r="AGE106" s="11"/>
      <c r="AGK106" s="73"/>
      <c r="AGL106" s="73"/>
      <c r="AGM106" s="73"/>
      <c r="AGN106" s="73"/>
      <c r="AGO106" s="74"/>
      <c r="AGP106" s="74"/>
      <c r="AGQ106" s="77"/>
      <c r="AGR106" s="77"/>
      <c r="AGS106" s="11"/>
      <c r="AGY106" s="73"/>
      <c r="AGZ106" s="73"/>
      <c r="AHA106" s="73"/>
      <c r="AHB106" s="73"/>
      <c r="AHC106" s="74"/>
      <c r="AHD106" s="74"/>
      <c r="AHE106" s="77"/>
      <c r="AHF106" s="77"/>
      <c r="AHG106" s="11"/>
      <c r="AHM106" s="73"/>
      <c r="AHN106" s="73"/>
      <c r="AHO106" s="73"/>
      <c r="AHP106" s="73"/>
      <c r="AHQ106" s="74"/>
      <c r="AHR106" s="74"/>
      <c r="AHS106" s="77"/>
      <c r="AHT106" s="77"/>
      <c r="AHU106" s="11"/>
      <c r="AIA106" s="73"/>
      <c r="AIB106" s="73"/>
      <c r="AIC106" s="73"/>
      <c r="AID106" s="73"/>
      <c r="AIE106" s="74"/>
      <c r="AIF106" s="74"/>
      <c r="AIG106" s="77"/>
      <c r="AIH106" s="77"/>
      <c r="AII106" s="11"/>
      <c r="AIO106" s="73"/>
      <c r="AIP106" s="73"/>
      <c r="AIQ106" s="73"/>
      <c r="AIR106" s="73"/>
      <c r="AIS106" s="74"/>
      <c r="AIT106" s="74"/>
      <c r="AIU106" s="77"/>
      <c r="AIV106" s="77"/>
      <c r="AIW106" s="11"/>
      <c r="AJC106" s="73"/>
      <c r="AJD106" s="73"/>
      <c r="AJE106" s="73"/>
      <c r="AJF106" s="73"/>
      <c r="AJG106" s="74"/>
      <c r="AJH106" s="74"/>
      <c r="AJI106" s="77"/>
      <c r="AJJ106" s="77"/>
      <c r="AJK106" s="11"/>
      <c r="AJQ106" s="73"/>
      <c r="AJR106" s="73"/>
      <c r="AJS106" s="73"/>
      <c r="AJT106" s="73"/>
      <c r="AJU106" s="74"/>
      <c r="AJV106" s="74"/>
      <c r="AJW106" s="77"/>
      <c r="AJX106" s="77"/>
      <c r="AJY106" s="11"/>
      <c r="AKE106" s="73"/>
      <c r="AKF106" s="73"/>
      <c r="AKG106" s="73"/>
      <c r="AKH106" s="73"/>
      <c r="AKI106" s="74"/>
      <c r="AKJ106" s="74"/>
      <c r="AKK106" s="77"/>
      <c r="AKL106" s="77"/>
      <c r="AKM106" s="11"/>
      <c r="AKS106" s="73"/>
      <c r="AKT106" s="73"/>
      <c r="AKU106" s="73"/>
      <c r="AKV106" s="73"/>
      <c r="AKW106" s="74"/>
      <c r="AKX106" s="74"/>
      <c r="AKY106" s="77"/>
      <c r="AKZ106" s="77"/>
      <c r="ALA106" s="11"/>
      <c r="ALG106" s="73"/>
      <c r="ALH106" s="73"/>
      <c r="ALI106" s="73"/>
      <c r="ALJ106" s="73"/>
      <c r="ALK106" s="74"/>
      <c r="ALL106" s="74"/>
      <c r="ALM106" s="77"/>
      <c r="ALN106" s="77"/>
      <c r="ALO106" s="11"/>
      <c r="ALU106" s="73"/>
      <c r="ALV106" s="73"/>
      <c r="ALW106" s="73"/>
      <c r="ALX106" s="73"/>
      <c r="ALY106" s="74"/>
      <c r="ALZ106" s="74"/>
      <c r="AMA106" s="77"/>
      <c r="AMB106" s="77"/>
      <c r="AMC106" s="11"/>
      <c r="AMI106" s="73"/>
      <c r="AMJ106" s="73"/>
      <c r="AMK106" s="73"/>
      <c r="AML106" s="73"/>
      <c r="AMM106" s="74"/>
      <c r="AMN106" s="74"/>
      <c r="AMO106" s="77"/>
      <c r="AMP106" s="77"/>
      <c r="AMQ106" s="11"/>
      <c r="AMW106" s="73"/>
      <c r="AMX106" s="73"/>
      <c r="AMY106" s="73"/>
      <c r="AMZ106" s="73"/>
      <c r="ANA106" s="74"/>
      <c r="ANB106" s="74"/>
      <c r="ANC106" s="77"/>
      <c r="AND106" s="77"/>
      <c r="ANE106" s="11"/>
      <c r="ANK106" s="73"/>
      <c r="ANL106" s="73"/>
      <c r="ANM106" s="73"/>
      <c r="ANN106" s="73"/>
      <c r="ANO106" s="74"/>
      <c r="ANP106" s="74"/>
      <c r="ANQ106" s="77"/>
      <c r="ANR106" s="77"/>
      <c r="ANS106" s="11"/>
      <c r="ANY106" s="73"/>
      <c r="ANZ106" s="73"/>
      <c r="AOA106" s="73"/>
      <c r="AOB106" s="73"/>
      <c r="AOC106" s="74"/>
      <c r="AOD106" s="74"/>
      <c r="AOE106" s="77"/>
      <c r="AOF106" s="77"/>
      <c r="AOG106" s="11"/>
      <c r="AOM106" s="73"/>
      <c r="AON106" s="73"/>
      <c r="AOO106" s="73"/>
      <c r="AOP106" s="73"/>
      <c r="AOQ106" s="74"/>
      <c r="AOR106" s="74"/>
      <c r="AOS106" s="77"/>
      <c r="AOT106" s="77"/>
      <c r="AOU106" s="11"/>
      <c r="APA106" s="73"/>
      <c r="APB106" s="73"/>
      <c r="APC106" s="73"/>
      <c r="APD106" s="73"/>
      <c r="APE106" s="74"/>
      <c r="APF106" s="74"/>
      <c r="APG106" s="77"/>
      <c r="APH106" s="77"/>
      <c r="API106" s="11"/>
      <c r="APO106" s="73"/>
      <c r="APP106" s="73"/>
      <c r="APQ106" s="73"/>
      <c r="APR106" s="73"/>
      <c r="APS106" s="74"/>
      <c r="APT106" s="74"/>
      <c r="APU106" s="77"/>
      <c r="APV106" s="77"/>
      <c r="APW106" s="11"/>
      <c r="AQC106" s="73"/>
      <c r="AQD106" s="73"/>
      <c r="AQE106" s="73"/>
      <c r="AQF106" s="73"/>
      <c r="AQG106" s="74"/>
      <c r="AQH106" s="74"/>
      <c r="AQI106" s="77"/>
      <c r="AQJ106" s="77"/>
      <c r="AQK106" s="11"/>
      <c r="AQQ106" s="73"/>
      <c r="AQR106" s="73"/>
      <c r="AQS106" s="73"/>
      <c r="AQT106" s="73"/>
      <c r="AQU106" s="74"/>
      <c r="AQV106" s="74"/>
      <c r="AQW106" s="77"/>
      <c r="AQX106" s="77"/>
      <c r="AQY106" s="11"/>
      <c r="ARE106" s="73"/>
      <c r="ARF106" s="73"/>
      <c r="ARG106" s="73"/>
      <c r="ARH106" s="73"/>
      <c r="ARI106" s="74"/>
      <c r="ARJ106" s="74"/>
      <c r="ARK106" s="77"/>
      <c r="ARL106" s="77"/>
      <c r="ARM106" s="11"/>
      <c r="ARS106" s="73"/>
      <c r="ART106" s="73"/>
      <c r="ARU106" s="73"/>
      <c r="ARV106" s="73"/>
      <c r="ARW106" s="74"/>
      <c r="ARX106" s="74"/>
      <c r="ARY106" s="77"/>
      <c r="ARZ106" s="77"/>
      <c r="ASA106" s="11"/>
      <c r="ASG106" s="73"/>
      <c r="ASH106" s="73"/>
      <c r="ASI106" s="73"/>
      <c r="ASJ106" s="73"/>
      <c r="ASK106" s="74"/>
      <c r="ASL106" s="74"/>
      <c r="ASM106" s="77"/>
      <c r="ASN106" s="77"/>
      <c r="ASO106" s="11"/>
      <c r="ASU106" s="73"/>
      <c r="ASV106" s="73"/>
      <c r="ASW106" s="73"/>
      <c r="ASX106" s="73"/>
      <c r="ASY106" s="74"/>
      <c r="ASZ106" s="74"/>
      <c r="ATA106" s="77"/>
      <c r="ATB106" s="77"/>
      <c r="ATC106" s="11"/>
      <c r="ATI106" s="73"/>
      <c r="ATJ106" s="73"/>
      <c r="ATK106" s="73"/>
      <c r="ATL106" s="73"/>
      <c r="ATM106" s="74"/>
      <c r="ATN106" s="74"/>
      <c r="ATO106" s="77"/>
      <c r="ATP106" s="77"/>
      <c r="ATQ106" s="11"/>
      <c r="ATW106" s="73"/>
      <c r="ATX106" s="73"/>
      <c r="ATY106" s="73"/>
      <c r="ATZ106" s="73"/>
      <c r="AUA106" s="74"/>
      <c r="AUB106" s="74"/>
      <c r="AUC106" s="77"/>
      <c r="AUD106" s="77"/>
      <c r="AUE106" s="11"/>
      <c r="AUK106" s="73"/>
      <c r="AUL106" s="73"/>
      <c r="AUM106" s="73"/>
      <c r="AUN106" s="73"/>
      <c r="AUO106" s="74"/>
      <c r="AUP106" s="74"/>
      <c r="AUQ106" s="77"/>
      <c r="AUR106" s="77"/>
      <c r="AUS106" s="11"/>
      <c r="AUY106" s="73"/>
      <c r="AUZ106" s="73"/>
      <c r="AVA106" s="73"/>
      <c r="AVB106" s="73"/>
      <c r="AVC106" s="74"/>
      <c r="AVD106" s="74"/>
      <c r="AVE106" s="77"/>
      <c r="AVF106" s="77"/>
      <c r="AVG106" s="11"/>
      <c r="AVM106" s="73"/>
      <c r="AVN106" s="73"/>
      <c r="AVO106" s="73"/>
      <c r="AVP106" s="73"/>
      <c r="AVQ106" s="74"/>
      <c r="AVR106" s="74"/>
      <c r="AVS106" s="77"/>
      <c r="AVT106" s="77"/>
      <c r="AVU106" s="11"/>
      <c r="AWA106" s="73"/>
      <c r="AWB106" s="73"/>
      <c r="AWC106" s="73"/>
      <c r="AWD106" s="73"/>
      <c r="AWE106" s="74"/>
      <c r="AWF106" s="74"/>
      <c r="AWG106" s="77"/>
      <c r="AWH106" s="77"/>
      <c r="AWI106" s="11"/>
      <c r="AWO106" s="73"/>
      <c r="AWP106" s="73"/>
      <c r="AWQ106" s="73"/>
      <c r="AWR106" s="73"/>
      <c r="AWS106" s="74"/>
      <c r="AWT106" s="74"/>
      <c r="AWU106" s="77"/>
      <c r="AWV106" s="77"/>
      <c r="AWW106" s="11"/>
      <c r="AXC106" s="73"/>
      <c r="AXD106" s="73"/>
      <c r="AXE106" s="73"/>
      <c r="AXF106" s="73"/>
      <c r="AXG106" s="74"/>
      <c r="AXH106" s="74"/>
      <c r="AXI106" s="77"/>
      <c r="AXJ106" s="77"/>
      <c r="AXK106" s="11"/>
      <c r="AXQ106" s="73"/>
      <c r="AXR106" s="73"/>
      <c r="AXS106" s="73"/>
      <c r="AXT106" s="73"/>
      <c r="AXU106" s="74"/>
      <c r="AXV106" s="74"/>
      <c r="AXW106" s="77"/>
      <c r="AXX106" s="77"/>
      <c r="AXY106" s="11"/>
      <c r="AYE106" s="73"/>
      <c r="AYF106" s="73"/>
      <c r="AYG106" s="73"/>
      <c r="AYH106" s="73"/>
      <c r="AYI106" s="74"/>
      <c r="AYJ106" s="74"/>
      <c r="AYK106" s="77"/>
      <c r="AYL106" s="77"/>
      <c r="AYM106" s="11"/>
      <c r="AYS106" s="73"/>
      <c r="AYT106" s="73"/>
      <c r="AYU106" s="73"/>
      <c r="AYV106" s="73"/>
      <c r="AYW106" s="74"/>
      <c r="AYX106" s="74"/>
      <c r="AYY106" s="77"/>
      <c r="AYZ106" s="77"/>
      <c r="AZA106" s="11"/>
      <c r="AZG106" s="73"/>
      <c r="AZH106" s="73"/>
      <c r="AZI106" s="73"/>
      <c r="AZJ106" s="73"/>
      <c r="AZK106" s="74"/>
      <c r="AZL106" s="74"/>
      <c r="AZM106" s="77"/>
      <c r="AZN106" s="77"/>
      <c r="AZO106" s="11"/>
      <c r="AZU106" s="73"/>
      <c r="AZV106" s="73"/>
      <c r="AZW106" s="73"/>
      <c r="AZX106" s="73"/>
      <c r="AZY106" s="74"/>
      <c r="AZZ106" s="74"/>
      <c r="BAA106" s="77"/>
      <c r="BAB106" s="77"/>
      <c r="BAC106" s="11"/>
      <c r="BAI106" s="73"/>
      <c r="BAJ106" s="73"/>
      <c r="BAK106" s="73"/>
      <c r="BAL106" s="73"/>
      <c r="BAM106" s="74"/>
      <c r="BAN106" s="74"/>
      <c r="BAO106" s="77"/>
      <c r="BAP106" s="77"/>
      <c r="BAQ106" s="11"/>
      <c r="BAW106" s="73"/>
      <c r="BAX106" s="73"/>
      <c r="BAY106" s="73"/>
      <c r="BAZ106" s="73"/>
      <c r="BBA106" s="74"/>
      <c r="BBB106" s="74"/>
      <c r="BBC106" s="77"/>
      <c r="BBD106" s="77"/>
      <c r="BBE106" s="11"/>
      <c r="BBK106" s="73"/>
      <c r="BBL106" s="73"/>
      <c r="BBM106" s="73"/>
      <c r="BBN106" s="73"/>
      <c r="BBO106" s="74"/>
      <c r="BBP106" s="74"/>
      <c r="BBQ106" s="77"/>
      <c r="BBR106" s="77"/>
      <c r="BBS106" s="11"/>
      <c r="BBY106" s="73"/>
      <c r="BBZ106" s="73"/>
      <c r="BCA106" s="73"/>
      <c r="BCB106" s="73"/>
      <c r="BCC106" s="74"/>
      <c r="BCD106" s="74"/>
      <c r="BCE106" s="77"/>
      <c r="BCF106" s="77"/>
      <c r="BCG106" s="11"/>
      <c r="BCM106" s="73"/>
      <c r="BCN106" s="73"/>
      <c r="BCO106" s="73"/>
      <c r="BCP106" s="73"/>
      <c r="BCQ106" s="74"/>
      <c r="BCR106" s="74"/>
      <c r="BCS106" s="77"/>
      <c r="BCT106" s="77"/>
      <c r="BCU106" s="11"/>
      <c r="BDA106" s="73"/>
      <c r="BDB106" s="73"/>
      <c r="BDC106" s="73"/>
      <c r="BDD106" s="73"/>
      <c r="BDE106" s="74"/>
      <c r="BDF106" s="74"/>
      <c r="BDG106" s="77"/>
      <c r="BDH106" s="77"/>
      <c r="BDI106" s="11"/>
      <c r="BDO106" s="73"/>
      <c r="BDP106" s="73"/>
      <c r="BDQ106" s="73"/>
      <c r="BDR106" s="73"/>
      <c r="BDS106" s="74"/>
      <c r="BDT106" s="74"/>
      <c r="BDU106" s="77"/>
      <c r="BDV106" s="77"/>
      <c r="BDW106" s="11"/>
      <c r="BEC106" s="73"/>
      <c r="BED106" s="73"/>
      <c r="BEE106" s="73"/>
      <c r="BEF106" s="73"/>
      <c r="BEG106" s="74"/>
      <c r="BEH106" s="74"/>
      <c r="BEI106" s="77"/>
      <c r="BEJ106" s="77"/>
      <c r="BEK106" s="11"/>
      <c r="BEQ106" s="73"/>
      <c r="BER106" s="73"/>
      <c r="BES106" s="73"/>
      <c r="BET106" s="73"/>
      <c r="BEU106" s="74"/>
      <c r="BEV106" s="74"/>
      <c r="BEW106" s="77"/>
      <c r="BEX106" s="77"/>
      <c r="BEY106" s="11"/>
      <c r="BFE106" s="73"/>
      <c r="BFF106" s="73"/>
      <c r="BFG106" s="73"/>
      <c r="BFH106" s="73"/>
      <c r="BFI106" s="74"/>
      <c r="BFJ106" s="74"/>
      <c r="BFK106" s="77"/>
      <c r="BFL106" s="77"/>
      <c r="BFM106" s="11"/>
      <c r="BFS106" s="73"/>
      <c r="BFT106" s="73"/>
      <c r="BFU106" s="73"/>
      <c r="BFV106" s="73"/>
      <c r="BFW106" s="74"/>
      <c r="BFX106" s="74"/>
      <c r="BFY106" s="77"/>
      <c r="BFZ106" s="77"/>
      <c r="BGA106" s="11"/>
      <c r="BGG106" s="73"/>
      <c r="BGH106" s="73"/>
      <c r="BGI106" s="73"/>
      <c r="BGJ106" s="73"/>
      <c r="BGK106" s="74"/>
      <c r="BGL106" s="74"/>
      <c r="BGM106" s="77"/>
      <c r="BGN106" s="77"/>
      <c r="BGO106" s="11"/>
      <c r="BGU106" s="73"/>
      <c r="BGV106" s="73"/>
      <c r="BGW106" s="73"/>
      <c r="BGX106" s="73"/>
      <c r="BGY106" s="74"/>
      <c r="BGZ106" s="74"/>
      <c r="BHA106" s="77"/>
      <c r="BHB106" s="77"/>
      <c r="BHC106" s="11"/>
      <c r="BHI106" s="73"/>
      <c r="BHJ106" s="73"/>
      <c r="BHK106" s="73"/>
      <c r="BHL106" s="73"/>
      <c r="BHM106" s="74"/>
      <c r="BHN106" s="74"/>
      <c r="BHO106" s="77"/>
      <c r="BHP106" s="77"/>
      <c r="BHQ106" s="11"/>
      <c r="BHW106" s="73"/>
      <c r="BHX106" s="73"/>
      <c r="BHY106" s="73"/>
      <c r="BHZ106" s="73"/>
      <c r="BIA106" s="74"/>
      <c r="BIB106" s="74"/>
      <c r="BIC106" s="77"/>
      <c r="BID106" s="77"/>
      <c r="BIE106" s="11"/>
      <c r="BIK106" s="73"/>
      <c r="BIL106" s="73"/>
      <c r="BIM106" s="73"/>
      <c r="BIN106" s="73"/>
      <c r="BIO106" s="74"/>
      <c r="BIP106" s="74"/>
      <c r="BIQ106" s="77"/>
      <c r="BIR106" s="77"/>
      <c r="BIS106" s="11"/>
      <c r="BIY106" s="73"/>
      <c r="BIZ106" s="73"/>
      <c r="BJA106" s="73"/>
      <c r="BJB106" s="73"/>
      <c r="BJC106" s="74"/>
      <c r="BJD106" s="74"/>
      <c r="BJE106" s="77"/>
      <c r="BJF106" s="77"/>
      <c r="BJG106" s="11"/>
      <c r="BJM106" s="73"/>
      <c r="BJN106" s="73"/>
      <c r="BJO106" s="73"/>
      <c r="BJP106" s="73"/>
      <c r="BJQ106" s="74"/>
      <c r="BJR106" s="74"/>
      <c r="BJS106" s="77"/>
      <c r="BJT106" s="77"/>
      <c r="BJU106" s="11"/>
      <c r="BKA106" s="73"/>
      <c r="BKB106" s="73"/>
      <c r="BKC106" s="73"/>
      <c r="BKD106" s="73"/>
      <c r="BKE106" s="74"/>
      <c r="BKF106" s="74"/>
      <c r="BKG106" s="77"/>
      <c r="BKH106" s="77"/>
      <c r="BKI106" s="11"/>
      <c r="BKO106" s="73"/>
      <c r="BKP106" s="73"/>
      <c r="BKQ106" s="73"/>
      <c r="BKR106" s="73"/>
      <c r="BKS106" s="74"/>
      <c r="BKT106" s="74"/>
      <c r="BKU106" s="77"/>
      <c r="BKV106" s="77"/>
      <c r="BKW106" s="11"/>
      <c r="BLC106" s="73"/>
      <c r="BLD106" s="73"/>
      <c r="BLE106" s="73"/>
      <c r="BLF106" s="73"/>
      <c r="BLG106" s="74"/>
      <c r="BLH106" s="74"/>
      <c r="BLI106" s="77"/>
      <c r="BLJ106" s="77"/>
      <c r="BLK106" s="11"/>
      <c r="BLQ106" s="73"/>
      <c r="BLR106" s="73"/>
      <c r="BLS106" s="73"/>
      <c r="BLT106" s="73"/>
      <c r="BLU106" s="74"/>
      <c r="BLV106" s="74"/>
      <c r="BLW106" s="77"/>
      <c r="BLX106" s="77"/>
      <c r="BLY106" s="11"/>
      <c r="BME106" s="73"/>
      <c r="BMF106" s="73"/>
      <c r="BMG106" s="73"/>
      <c r="BMH106" s="73"/>
      <c r="BMI106" s="74"/>
      <c r="BMJ106" s="74"/>
      <c r="BMK106" s="77"/>
      <c r="BML106" s="77"/>
      <c r="BMM106" s="11"/>
      <c r="BMS106" s="73"/>
      <c r="BMT106" s="73"/>
      <c r="BMU106" s="73"/>
      <c r="BMV106" s="73"/>
      <c r="BMW106" s="74"/>
      <c r="BMX106" s="74"/>
      <c r="BMY106" s="77"/>
      <c r="BMZ106" s="77"/>
      <c r="BNA106" s="11"/>
      <c r="BNG106" s="73"/>
      <c r="BNH106" s="73"/>
      <c r="BNI106" s="73"/>
      <c r="BNJ106" s="73"/>
      <c r="BNK106" s="74"/>
      <c r="BNL106" s="74"/>
      <c r="BNM106" s="77"/>
      <c r="BNN106" s="77"/>
      <c r="BNO106" s="11"/>
      <c r="BNU106" s="73"/>
      <c r="BNV106" s="73"/>
      <c r="BNW106" s="73"/>
      <c r="BNX106" s="73"/>
      <c r="BNY106" s="74"/>
      <c r="BNZ106" s="74"/>
      <c r="BOA106" s="77"/>
      <c r="BOB106" s="77"/>
      <c r="BOC106" s="11"/>
      <c r="BOI106" s="73"/>
      <c r="BOJ106" s="73"/>
      <c r="BOK106" s="73"/>
      <c r="BOL106" s="73"/>
      <c r="BOM106" s="74"/>
      <c r="BON106" s="74"/>
      <c r="BOO106" s="77"/>
      <c r="BOP106" s="77"/>
      <c r="BOQ106" s="11"/>
      <c r="BOW106" s="73"/>
      <c r="BOX106" s="73"/>
      <c r="BOY106" s="73"/>
      <c r="BOZ106" s="73"/>
      <c r="BPA106" s="74"/>
      <c r="BPB106" s="74"/>
      <c r="BPC106" s="77"/>
      <c r="BPD106" s="77"/>
      <c r="BPE106" s="11"/>
      <c r="BPK106" s="73"/>
      <c r="BPL106" s="73"/>
      <c r="BPM106" s="73"/>
      <c r="BPN106" s="73"/>
      <c r="BPO106" s="74"/>
      <c r="BPP106" s="74"/>
      <c r="BPQ106" s="77"/>
      <c r="BPR106" s="77"/>
      <c r="BPS106" s="11"/>
      <c r="BPY106" s="73"/>
      <c r="BPZ106" s="73"/>
      <c r="BQA106" s="73"/>
      <c r="BQB106" s="73"/>
      <c r="BQC106" s="74"/>
      <c r="BQD106" s="74"/>
      <c r="BQE106" s="77"/>
      <c r="BQF106" s="77"/>
      <c r="BQG106" s="11"/>
      <c r="BQM106" s="73"/>
      <c r="BQN106" s="73"/>
      <c r="BQO106" s="73"/>
      <c r="BQP106" s="73"/>
      <c r="BQQ106" s="74"/>
      <c r="BQR106" s="74"/>
      <c r="BQS106" s="77"/>
      <c r="BQT106" s="77"/>
      <c r="BQU106" s="11"/>
      <c r="BRA106" s="73"/>
      <c r="BRB106" s="73"/>
      <c r="BRC106" s="73"/>
      <c r="BRD106" s="73"/>
      <c r="BRE106" s="74"/>
      <c r="BRF106" s="74"/>
      <c r="BRG106" s="77"/>
      <c r="BRH106" s="77"/>
      <c r="BRI106" s="11"/>
      <c r="BRO106" s="73"/>
      <c r="BRP106" s="73"/>
      <c r="BRQ106" s="73"/>
      <c r="BRR106" s="73"/>
      <c r="BRS106" s="74"/>
      <c r="BRT106" s="74"/>
      <c r="BRU106" s="77"/>
      <c r="BRV106" s="77"/>
      <c r="BRW106" s="11"/>
      <c r="BSC106" s="73"/>
      <c r="BSD106" s="73"/>
      <c r="BSE106" s="73"/>
      <c r="BSF106" s="73"/>
      <c r="BSG106" s="74"/>
      <c r="BSH106" s="74"/>
      <c r="BSI106" s="77"/>
      <c r="BSJ106" s="77"/>
      <c r="BSK106" s="11"/>
      <c r="BSQ106" s="73"/>
      <c r="BSR106" s="73"/>
      <c r="BSS106" s="73"/>
      <c r="BST106" s="73"/>
      <c r="BSU106" s="74"/>
      <c r="BSV106" s="74"/>
      <c r="BSW106" s="77"/>
      <c r="BSX106" s="77"/>
      <c r="BSY106" s="11"/>
      <c r="BTE106" s="73"/>
      <c r="BTF106" s="73"/>
      <c r="BTG106" s="73"/>
      <c r="BTH106" s="73"/>
      <c r="BTI106" s="74"/>
      <c r="BTJ106" s="74"/>
      <c r="BTK106" s="77"/>
      <c r="BTL106" s="77"/>
      <c r="BTM106" s="11"/>
      <c r="BTS106" s="73"/>
      <c r="BTT106" s="73"/>
      <c r="BTU106" s="73"/>
      <c r="BTV106" s="73"/>
      <c r="BTW106" s="74"/>
      <c r="BTX106" s="74"/>
      <c r="BTY106" s="77"/>
      <c r="BTZ106" s="77"/>
      <c r="BUA106" s="11"/>
      <c r="BUG106" s="73"/>
      <c r="BUH106" s="73"/>
      <c r="BUI106" s="73"/>
      <c r="BUJ106" s="73"/>
      <c r="BUK106" s="74"/>
      <c r="BUL106" s="74"/>
      <c r="BUM106" s="77"/>
      <c r="BUN106" s="77"/>
      <c r="BUO106" s="11"/>
      <c r="BUU106" s="73"/>
      <c r="BUV106" s="73"/>
      <c r="BUW106" s="73"/>
      <c r="BUX106" s="73"/>
      <c r="BUY106" s="74"/>
      <c r="BUZ106" s="74"/>
      <c r="BVA106" s="77"/>
      <c r="BVB106" s="77"/>
      <c r="BVC106" s="11"/>
      <c r="BVI106" s="73"/>
      <c r="BVJ106" s="73"/>
      <c r="BVK106" s="73"/>
      <c r="BVL106" s="73"/>
      <c r="BVM106" s="74"/>
      <c r="BVN106" s="74"/>
      <c r="BVO106" s="77"/>
      <c r="BVP106" s="77"/>
      <c r="BVQ106" s="11"/>
      <c r="BVW106" s="73"/>
      <c r="BVX106" s="73"/>
      <c r="BVY106" s="73"/>
      <c r="BVZ106" s="73"/>
      <c r="BWA106" s="74"/>
      <c r="BWB106" s="74"/>
      <c r="BWC106" s="77"/>
      <c r="BWD106" s="77"/>
      <c r="BWE106" s="11"/>
      <c r="BWK106" s="73"/>
      <c r="BWL106" s="73"/>
      <c r="BWM106" s="73"/>
      <c r="BWN106" s="73"/>
      <c r="BWO106" s="74"/>
      <c r="BWP106" s="74"/>
      <c r="BWQ106" s="77"/>
      <c r="BWR106" s="77"/>
      <c r="BWS106" s="11"/>
      <c r="BWY106" s="73"/>
      <c r="BWZ106" s="73"/>
      <c r="BXA106" s="73"/>
      <c r="BXB106" s="73"/>
      <c r="BXC106" s="74"/>
      <c r="BXD106" s="74"/>
      <c r="BXE106" s="77"/>
      <c r="BXF106" s="77"/>
      <c r="BXG106" s="11"/>
      <c r="BXM106" s="73"/>
      <c r="BXN106" s="73"/>
      <c r="BXO106" s="73"/>
      <c r="BXP106" s="73"/>
      <c r="BXQ106" s="74"/>
      <c r="BXR106" s="74"/>
      <c r="BXS106" s="77"/>
      <c r="BXT106" s="77"/>
      <c r="BXU106" s="11"/>
      <c r="BYA106" s="73"/>
      <c r="BYB106" s="73"/>
      <c r="BYC106" s="73"/>
      <c r="BYD106" s="73"/>
      <c r="BYE106" s="74"/>
      <c r="BYF106" s="74"/>
      <c r="BYG106" s="77"/>
      <c r="BYH106" s="77"/>
      <c r="BYI106" s="11"/>
      <c r="BYO106" s="73"/>
      <c r="BYP106" s="73"/>
      <c r="BYQ106" s="73"/>
      <c r="BYR106" s="73"/>
      <c r="BYS106" s="74"/>
      <c r="BYT106" s="74"/>
      <c r="BYU106" s="77"/>
      <c r="BYV106" s="77"/>
      <c r="BYW106" s="11"/>
      <c r="BZC106" s="73"/>
      <c r="BZD106" s="73"/>
      <c r="BZE106" s="73"/>
      <c r="BZF106" s="73"/>
      <c r="BZG106" s="74"/>
      <c r="BZH106" s="74"/>
      <c r="BZI106" s="77"/>
      <c r="BZJ106" s="77"/>
      <c r="BZK106" s="11"/>
      <c r="BZQ106" s="73"/>
      <c r="BZR106" s="73"/>
      <c r="BZS106" s="73"/>
      <c r="BZT106" s="73"/>
      <c r="BZU106" s="74"/>
      <c r="BZV106" s="74"/>
      <c r="BZW106" s="77"/>
      <c r="BZX106" s="77"/>
      <c r="BZY106" s="11"/>
      <c r="CAE106" s="73"/>
      <c r="CAF106" s="73"/>
      <c r="CAG106" s="73"/>
      <c r="CAH106" s="73"/>
      <c r="CAI106" s="74"/>
      <c r="CAJ106" s="74"/>
      <c r="CAK106" s="77"/>
      <c r="CAL106" s="77"/>
      <c r="CAM106" s="11"/>
      <c r="CAS106" s="73"/>
      <c r="CAT106" s="73"/>
      <c r="CAU106" s="73"/>
      <c r="CAV106" s="73"/>
      <c r="CAW106" s="74"/>
      <c r="CAX106" s="74"/>
      <c r="CAY106" s="77"/>
      <c r="CAZ106" s="77"/>
      <c r="CBA106" s="11"/>
      <c r="CBG106" s="73"/>
      <c r="CBH106" s="73"/>
      <c r="CBI106" s="73"/>
      <c r="CBJ106" s="73"/>
      <c r="CBK106" s="74"/>
      <c r="CBL106" s="74"/>
      <c r="CBM106" s="77"/>
      <c r="CBN106" s="77"/>
      <c r="CBO106" s="11"/>
      <c r="CBU106" s="73"/>
      <c r="CBV106" s="73"/>
      <c r="CBW106" s="73"/>
      <c r="CBX106" s="73"/>
      <c r="CBY106" s="74"/>
      <c r="CBZ106" s="74"/>
      <c r="CCA106" s="77"/>
      <c r="CCB106" s="77"/>
      <c r="CCC106" s="11"/>
      <c r="CCI106" s="73"/>
      <c r="CCJ106" s="73"/>
      <c r="CCK106" s="73"/>
      <c r="CCL106" s="73"/>
      <c r="CCM106" s="74"/>
      <c r="CCN106" s="74"/>
      <c r="CCO106" s="77"/>
      <c r="CCP106" s="77"/>
      <c r="CCQ106" s="11"/>
      <c r="CCW106" s="73"/>
      <c r="CCX106" s="73"/>
      <c r="CCY106" s="73"/>
      <c r="CCZ106" s="73"/>
      <c r="CDA106" s="74"/>
      <c r="CDB106" s="74"/>
      <c r="CDC106" s="77"/>
      <c r="CDD106" s="77"/>
      <c r="CDE106" s="11"/>
      <c r="CDK106" s="73"/>
      <c r="CDL106" s="73"/>
      <c r="CDM106" s="73"/>
      <c r="CDN106" s="73"/>
      <c r="CDO106" s="74"/>
      <c r="CDP106" s="74"/>
      <c r="CDQ106" s="77"/>
      <c r="CDR106" s="77"/>
      <c r="CDS106" s="11"/>
      <c r="CDY106" s="73"/>
      <c r="CDZ106" s="73"/>
      <c r="CEA106" s="73"/>
      <c r="CEB106" s="73"/>
      <c r="CEC106" s="74"/>
      <c r="CED106" s="74"/>
      <c r="CEE106" s="77"/>
      <c r="CEF106" s="77"/>
      <c r="CEG106" s="11"/>
      <c r="CEM106" s="73"/>
      <c r="CEN106" s="73"/>
      <c r="CEO106" s="73"/>
      <c r="CEP106" s="73"/>
      <c r="CEQ106" s="74"/>
      <c r="CER106" s="74"/>
      <c r="CES106" s="77"/>
      <c r="CET106" s="77"/>
      <c r="CEU106" s="11"/>
      <c r="CFA106" s="73"/>
      <c r="CFB106" s="73"/>
      <c r="CFC106" s="73"/>
      <c r="CFD106" s="73"/>
      <c r="CFE106" s="74"/>
      <c r="CFF106" s="74"/>
      <c r="CFG106" s="77"/>
      <c r="CFH106" s="77"/>
      <c r="CFI106" s="11"/>
      <c r="CFO106" s="73"/>
      <c r="CFP106" s="73"/>
      <c r="CFQ106" s="73"/>
      <c r="CFR106" s="73"/>
      <c r="CFS106" s="74"/>
      <c r="CFT106" s="74"/>
      <c r="CFU106" s="77"/>
      <c r="CFV106" s="77"/>
      <c r="CFW106" s="11"/>
      <c r="CGC106" s="73"/>
      <c r="CGD106" s="73"/>
      <c r="CGE106" s="73"/>
      <c r="CGF106" s="73"/>
      <c r="CGG106" s="74"/>
      <c r="CGH106" s="74"/>
      <c r="CGI106" s="77"/>
      <c r="CGJ106" s="77"/>
      <c r="CGK106" s="11"/>
      <c r="CGQ106" s="73"/>
      <c r="CGR106" s="73"/>
      <c r="CGS106" s="73"/>
      <c r="CGT106" s="73"/>
      <c r="CGU106" s="74"/>
      <c r="CGV106" s="74"/>
      <c r="CGW106" s="77"/>
      <c r="CGX106" s="77"/>
      <c r="CGY106" s="11"/>
      <c r="CHE106" s="73"/>
      <c r="CHF106" s="73"/>
      <c r="CHG106" s="73"/>
      <c r="CHH106" s="73"/>
      <c r="CHI106" s="74"/>
      <c r="CHJ106" s="74"/>
      <c r="CHK106" s="77"/>
      <c r="CHL106" s="77"/>
      <c r="CHM106" s="11"/>
      <c r="CHS106" s="73"/>
      <c r="CHT106" s="73"/>
      <c r="CHU106" s="73"/>
      <c r="CHV106" s="73"/>
      <c r="CHW106" s="74"/>
      <c r="CHX106" s="74"/>
      <c r="CHY106" s="77"/>
      <c r="CHZ106" s="77"/>
      <c r="CIA106" s="11"/>
      <c r="CIG106" s="73"/>
      <c r="CIH106" s="73"/>
      <c r="CII106" s="73"/>
      <c r="CIJ106" s="73"/>
      <c r="CIK106" s="74"/>
      <c r="CIL106" s="74"/>
      <c r="CIM106" s="77"/>
      <c r="CIN106" s="77"/>
      <c r="CIO106" s="11"/>
      <c r="CIU106" s="73"/>
      <c r="CIV106" s="73"/>
      <c r="CIW106" s="73"/>
      <c r="CIX106" s="73"/>
      <c r="CIY106" s="74"/>
      <c r="CIZ106" s="74"/>
      <c r="CJA106" s="77"/>
      <c r="CJB106" s="77"/>
      <c r="CJC106" s="11"/>
      <c r="CJI106" s="73"/>
      <c r="CJJ106" s="73"/>
      <c r="CJK106" s="73"/>
      <c r="CJL106" s="73"/>
      <c r="CJM106" s="74"/>
      <c r="CJN106" s="74"/>
      <c r="CJO106" s="77"/>
      <c r="CJP106" s="77"/>
      <c r="CJQ106" s="11"/>
      <c r="CJW106" s="73"/>
      <c r="CJX106" s="73"/>
      <c r="CJY106" s="73"/>
      <c r="CJZ106" s="73"/>
      <c r="CKA106" s="74"/>
      <c r="CKB106" s="74"/>
      <c r="CKC106" s="77"/>
      <c r="CKD106" s="77"/>
      <c r="CKE106" s="11"/>
      <c r="CKK106" s="73"/>
      <c r="CKL106" s="73"/>
      <c r="CKM106" s="73"/>
      <c r="CKN106" s="73"/>
      <c r="CKO106" s="74"/>
      <c r="CKP106" s="74"/>
      <c r="CKQ106" s="77"/>
      <c r="CKR106" s="77"/>
      <c r="CKS106" s="11"/>
      <c r="CKY106" s="73"/>
      <c r="CKZ106" s="73"/>
      <c r="CLA106" s="73"/>
      <c r="CLB106" s="73"/>
      <c r="CLC106" s="74"/>
      <c r="CLD106" s="74"/>
      <c r="CLE106" s="77"/>
      <c r="CLF106" s="77"/>
      <c r="CLG106" s="11"/>
      <c r="CLM106" s="73"/>
      <c r="CLN106" s="73"/>
      <c r="CLO106" s="73"/>
      <c r="CLP106" s="73"/>
      <c r="CLQ106" s="74"/>
      <c r="CLR106" s="74"/>
      <c r="CLS106" s="77"/>
      <c r="CLT106" s="77"/>
      <c r="CLU106" s="11"/>
      <c r="CMA106" s="73"/>
      <c r="CMB106" s="73"/>
      <c r="CMC106" s="73"/>
      <c r="CMD106" s="73"/>
      <c r="CME106" s="74"/>
      <c r="CMF106" s="74"/>
      <c r="CMG106" s="77"/>
      <c r="CMH106" s="77"/>
      <c r="CMI106" s="11"/>
      <c r="CMO106" s="73"/>
      <c r="CMP106" s="73"/>
      <c r="CMQ106" s="73"/>
      <c r="CMR106" s="73"/>
      <c r="CMS106" s="74"/>
      <c r="CMT106" s="74"/>
      <c r="CMU106" s="77"/>
      <c r="CMV106" s="77"/>
      <c r="CMW106" s="11"/>
      <c r="CNC106" s="73"/>
      <c r="CND106" s="73"/>
      <c r="CNE106" s="73"/>
      <c r="CNF106" s="73"/>
      <c r="CNG106" s="74"/>
      <c r="CNH106" s="74"/>
      <c r="CNI106" s="77"/>
      <c r="CNJ106" s="77"/>
      <c r="CNK106" s="11"/>
      <c r="CNQ106" s="73"/>
      <c r="CNR106" s="73"/>
      <c r="CNS106" s="73"/>
      <c r="CNT106" s="73"/>
      <c r="CNU106" s="74"/>
      <c r="CNV106" s="74"/>
      <c r="CNW106" s="77"/>
      <c r="CNX106" s="77"/>
      <c r="CNY106" s="11"/>
      <c r="COE106" s="73"/>
      <c r="COF106" s="73"/>
      <c r="COG106" s="73"/>
      <c r="COH106" s="73"/>
      <c r="COI106" s="74"/>
      <c r="COJ106" s="74"/>
      <c r="COK106" s="77"/>
      <c r="COL106" s="77"/>
      <c r="COM106" s="11"/>
      <c r="COS106" s="73"/>
      <c r="COT106" s="73"/>
      <c r="COU106" s="73"/>
      <c r="COV106" s="73"/>
      <c r="COW106" s="74"/>
      <c r="COX106" s="74"/>
      <c r="COY106" s="77"/>
      <c r="COZ106" s="77"/>
      <c r="CPA106" s="11"/>
      <c r="CPG106" s="73"/>
      <c r="CPH106" s="73"/>
      <c r="CPI106" s="73"/>
      <c r="CPJ106" s="73"/>
      <c r="CPK106" s="74"/>
      <c r="CPL106" s="74"/>
      <c r="CPM106" s="77"/>
      <c r="CPN106" s="77"/>
      <c r="CPO106" s="11"/>
      <c r="CPU106" s="73"/>
      <c r="CPV106" s="73"/>
      <c r="CPW106" s="73"/>
      <c r="CPX106" s="73"/>
      <c r="CPY106" s="74"/>
      <c r="CPZ106" s="74"/>
      <c r="CQA106" s="77"/>
      <c r="CQB106" s="77"/>
      <c r="CQC106" s="11"/>
      <c r="CQI106" s="73"/>
      <c r="CQJ106" s="73"/>
      <c r="CQK106" s="73"/>
      <c r="CQL106" s="73"/>
      <c r="CQM106" s="74"/>
      <c r="CQN106" s="74"/>
      <c r="CQO106" s="77"/>
      <c r="CQP106" s="77"/>
      <c r="CQQ106" s="11"/>
      <c r="CQW106" s="73"/>
      <c r="CQX106" s="73"/>
      <c r="CQY106" s="73"/>
      <c r="CQZ106" s="73"/>
      <c r="CRA106" s="74"/>
      <c r="CRB106" s="74"/>
      <c r="CRC106" s="77"/>
      <c r="CRD106" s="77"/>
      <c r="CRE106" s="11"/>
      <c r="CRK106" s="73"/>
      <c r="CRL106" s="73"/>
      <c r="CRM106" s="73"/>
      <c r="CRN106" s="73"/>
      <c r="CRO106" s="74"/>
      <c r="CRP106" s="74"/>
      <c r="CRQ106" s="77"/>
      <c r="CRR106" s="77"/>
      <c r="CRS106" s="11"/>
      <c r="CRY106" s="73"/>
      <c r="CRZ106" s="73"/>
      <c r="CSA106" s="73"/>
      <c r="CSB106" s="73"/>
      <c r="CSC106" s="74"/>
      <c r="CSD106" s="74"/>
      <c r="CSE106" s="77"/>
      <c r="CSF106" s="77"/>
      <c r="CSG106" s="11"/>
      <c r="CSM106" s="73"/>
      <c r="CSN106" s="73"/>
      <c r="CSO106" s="73"/>
      <c r="CSP106" s="73"/>
      <c r="CSQ106" s="74"/>
      <c r="CSR106" s="74"/>
      <c r="CSS106" s="77"/>
      <c r="CST106" s="77"/>
      <c r="CSU106" s="11"/>
      <c r="CTA106" s="73"/>
      <c r="CTB106" s="73"/>
      <c r="CTC106" s="73"/>
      <c r="CTD106" s="73"/>
      <c r="CTE106" s="74"/>
      <c r="CTF106" s="74"/>
      <c r="CTG106" s="77"/>
      <c r="CTH106" s="77"/>
      <c r="CTI106" s="11"/>
      <c r="CTO106" s="73"/>
      <c r="CTP106" s="73"/>
      <c r="CTQ106" s="73"/>
      <c r="CTR106" s="73"/>
      <c r="CTS106" s="74"/>
      <c r="CTT106" s="74"/>
      <c r="CTU106" s="77"/>
      <c r="CTV106" s="77"/>
      <c r="CTW106" s="11"/>
      <c r="CUC106" s="73"/>
      <c r="CUD106" s="73"/>
      <c r="CUE106" s="73"/>
      <c r="CUF106" s="73"/>
      <c r="CUG106" s="74"/>
      <c r="CUH106" s="74"/>
      <c r="CUI106" s="77"/>
      <c r="CUJ106" s="77"/>
      <c r="CUK106" s="11"/>
      <c r="CUQ106" s="73"/>
      <c r="CUR106" s="73"/>
      <c r="CUS106" s="73"/>
      <c r="CUT106" s="73"/>
      <c r="CUU106" s="74"/>
      <c r="CUV106" s="74"/>
      <c r="CUW106" s="77"/>
      <c r="CUX106" s="77"/>
      <c r="CUY106" s="11"/>
      <c r="CVE106" s="73"/>
      <c r="CVF106" s="73"/>
      <c r="CVG106" s="73"/>
      <c r="CVH106" s="73"/>
      <c r="CVI106" s="74"/>
      <c r="CVJ106" s="74"/>
      <c r="CVK106" s="77"/>
      <c r="CVL106" s="77"/>
      <c r="CVM106" s="11"/>
      <c r="CVS106" s="73"/>
      <c r="CVT106" s="73"/>
      <c r="CVU106" s="73"/>
      <c r="CVV106" s="73"/>
      <c r="CVW106" s="74"/>
      <c r="CVX106" s="74"/>
      <c r="CVY106" s="77"/>
      <c r="CVZ106" s="77"/>
      <c r="CWA106" s="11"/>
      <c r="CWG106" s="73"/>
      <c r="CWH106" s="73"/>
      <c r="CWI106" s="73"/>
      <c r="CWJ106" s="73"/>
      <c r="CWK106" s="74"/>
      <c r="CWL106" s="74"/>
      <c r="CWM106" s="77"/>
      <c r="CWN106" s="77"/>
      <c r="CWO106" s="11"/>
      <c r="CWU106" s="73"/>
      <c r="CWV106" s="73"/>
      <c r="CWW106" s="73"/>
      <c r="CWX106" s="73"/>
      <c r="CWY106" s="74"/>
      <c r="CWZ106" s="74"/>
      <c r="CXA106" s="77"/>
      <c r="CXB106" s="77"/>
      <c r="CXC106" s="11"/>
      <c r="CXI106" s="73"/>
      <c r="CXJ106" s="73"/>
      <c r="CXK106" s="73"/>
      <c r="CXL106" s="73"/>
      <c r="CXM106" s="74"/>
      <c r="CXN106" s="74"/>
      <c r="CXO106" s="77"/>
      <c r="CXP106" s="77"/>
      <c r="CXQ106" s="11"/>
      <c r="CXW106" s="73"/>
      <c r="CXX106" s="73"/>
      <c r="CXY106" s="73"/>
      <c r="CXZ106" s="73"/>
      <c r="CYA106" s="74"/>
      <c r="CYB106" s="74"/>
      <c r="CYC106" s="77"/>
      <c r="CYD106" s="77"/>
      <c r="CYE106" s="11"/>
      <c r="CYK106" s="73"/>
      <c r="CYL106" s="73"/>
      <c r="CYM106" s="73"/>
      <c r="CYN106" s="73"/>
      <c r="CYO106" s="74"/>
      <c r="CYP106" s="74"/>
      <c r="CYQ106" s="77"/>
      <c r="CYR106" s="77"/>
      <c r="CYS106" s="11"/>
      <c r="CYY106" s="73"/>
      <c r="CYZ106" s="73"/>
      <c r="CZA106" s="73"/>
      <c r="CZB106" s="73"/>
      <c r="CZC106" s="74"/>
      <c r="CZD106" s="74"/>
      <c r="CZE106" s="77"/>
      <c r="CZF106" s="77"/>
      <c r="CZG106" s="11"/>
      <c r="CZM106" s="73"/>
      <c r="CZN106" s="73"/>
      <c r="CZO106" s="73"/>
      <c r="CZP106" s="73"/>
      <c r="CZQ106" s="74"/>
      <c r="CZR106" s="74"/>
      <c r="CZS106" s="77"/>
      <c r="CZT106" s="77"/>
      <c r="CZU106" s="11"/>
      <c r="DAA106" s="73"/>
      <c r="DAB106" s="73"/>
      <c r="DAC106" s="73"/>
      <c r="DAD106" s="73"/>
      <c r="DAE106" s="74"/>
      <c r="DAF106" s="74"/>
      <c r="DAG106" s="77"/>
      <c r="DAH106" s="77"/>
      <c r="DAI106" s="11"/>
      <c r="DAO106" s="73"/>
      <c r="DAP106" s="73"/>
      <c r="DAQ106" s="73"/>
      <c r="DAR106" s="73"/>
      <c r="DAS106" s="74"/>
      <c r="DAT106" s="74"/>
      <c r="DAU106" s="77"/>
      <c r="DAV106" s="77"/>
      <c r="DAW106" s="11"/>
      <c r="DBC106" s="73"/>
      <c r="DBD106" s="73"/>
      <c r="DBE106" s="73"/>
      <c r="DBF106" s="73"/>
      <c r="DBG106" s="74"/>
      <c r="DBH106" s="74"/>
      <c r="DBI106" s="77"/>
      <c r="DBJ106" s="77"/>
      <c r="DBK106" s="11"/>
      <c r="DBQ106" s="73"/>
      <c r="DBR106" s="73"/>
      <c r="DBS106" s="73"/>
      <c r="DBT106" s="73"/>
      <c r="DBU106" s="74"/>
      <c r="DBV106" s="74"/>
      <c r="DBW106" s="77"/>
      <c r="DBX106" s="77"/>
      <c r="DBY106" s="11"/>
      <c r="DCE106" s="73"/>
      <c r="DCF106" s="73"/>
      <c r="DCG106" s="73"/>
      <c r="DCH106" s="73"/>
      <c r="DCI106" s="74"/>
      <c r="DCJ106" s="74"/>
      <c r="DCK106" s="77"/>
      <c r="DCL106" s="77"/>
      <c r="DCM106" s="11"/>
      <c r="DCS106" s="73"/>
      <c r="DCT106" s="73"/>
      <c r="DCU106" s="73"/>
      <c r="DCV106" s="73"/>
      <c r="DCW106" s="74"/>
      <c r="DCX106" s="74"/>
      <c r="DCY106" s="77"/>
      <c r="DCZ106" s="77"/>
      <c r="DDA106" s="11"/>
      <c r="DDG106" s="73"/>
      <c r="DDH106" s="73"/>
      <c r="DDI106" s="73"/>
      <c r="DDJ106" s="73"/>
      <c r="DDK106" s="74"/>
      <c r="DDL106" s="74"/>
      <c r="DDM106" s="77"/>
      <c r="DDN106" s="77"/>
      <c r="DDO106" s="11"/>
      <c r="DDU106" s="73"/>
      <c r="DDV106" s="73"/>
      <c r="DDW106" s="73"/>
      <c r="DDX106" s="73"/>
      <c r="DDY106" s="74"/>
      <c r="DDZ106" s="74"/>
      <c r="DEA106" s="77"/>
      <c r="DEB106" s="77"/>
      <c r="DEC106" s="11"/>
      <c r="DEI106" s="73"/>
      <c r="DEJ106" s="73"/>
      <c r="DEK106" s="73"/>
      <c r="DEL106" s="73"/>
      <c r="DEM106" s="74"/>
      <c r="DEN106" s="74"/>
      <c r="DEO106" s="77"/>
      <c r="DEP106" s="77"/>
      <c r="DEQ106" s="11"/>
      <c r="DEW106" s="73"/>
      <c r="DEX106" s="73"/>
      <c r="DEY106" s="73"/>
      <c r="DEZ106" s="73"/>
      <c r="DFA106" s="74"/>
      <c r="DFB106" s="74"/>
      <c r="DFC106" s="77"/>
      <c r="DFD106" s="77"/>
      <c r="DFE106" s="11"/>
      <c r="DFK106" s="73"/>
      <c r="DFL106" s="73"/>
      <c r="DFM106" s="73"/>
      <c r="DFN106" s="73"/>
      <c r="DFO106" s="74"/>
      <c r="DFP106" s="74"/>
      <c r="DFQ106" s="77"/>
      <c r="DFR106" s="77"/>
      <c r="DFS106" s="11"/>
      <c r="DFY106" s="73"/>
      <c r="DFZ106" s="73"/>
      <c r="DGA106" s="73"/>
      <c r="DGB106" s="73"/>
      <c r="DGC106" s="74"/>
      <c r="DGD106" s="74"/>
      <c r="DGE106" s="77"/>
      <c r="DGF106" s="77"/>
      <c r="DGG106" s="11"/>
      <c r="DGM106" s="73"/>
      <c r="DGN106" s="73"/>
      <c r="DGO106" s="73"/>
      <c r="DGP106" s="73"/>
      <c r="DGQ106" s="74"/>
      <c r="DGR106" s="74"/>
      <c r="DGS106" s="77"/>
      <c r="DGT106" s="77"/>
      <c r="DGU106" s="11"/>
      <c r="DHA106" s="73"/>
      <c r="DHB106" s="73"/>
      <c r="DHC106" s="73"/>
      <c r="DHD106" s="73"/>
      <c r="DHE106" s="74"/>
      <c r="DHF106" s="74"/>
      <c r="DHG106" s="77"/>
      <c r="DHH106" s="77"/>
      <c r="DHI106" s="11"/>
      <c r="DHO106" s="73"/>
      <c r="DHP106" s="73"/>
      <c r="DHQ106" s="73"/>
      <c r="DHR106" s="73"/>
      <c r="DHS106" s="74"/>
      <c r="DHT106" s="74"/>
      <c r="DHU106" s="77"/>
      <c r="DHV106" s="77"/>
      <c r="DHW106" s="11"/>
      <c r="DIC106" s="73"/>
      <c r="DID106" s="73"/>
      <c r="DIE106" s="73"/>
      <c r="DIF106" s="73"/>
      <c r="DIG106" s="74"/>
      <c r="DIH106" s="74"/>
      <c r="DII106" s="77"/>
      <c r="DIJ106" s="77"/>
      <c r="DIK106" s="11"/>
      <c r="DIQ106" s="73"/>
      <c r="DIR106" s="73"/>
      <c r="DIS106" s="73"/>
      <c r="DIT106" s="73"/>
      <c r="DIU106" s="74"/>
      <c r="DIV106" s="74"/>
      <c r="DIW106" s="77"/>
      <c r="DIX106" s="77"/>
      <c r="DIY106" s="11"/>
      <c r="DJE106" s="73"/>
      <c r="DJF106" s="73"/>
      <c r="DJG106" s="73"/>
      <c r="DJH106" s="73"/>
      <c r="DJI106" s="74"/>
      <c r="DJJ106" s="74"/>
      <c r="DJK106" s="77"/>
      <c r="DJL106" s="77"/>
      <c r="DJM106" s="11"/>
      <c r="DJS106" s="73"/>
      <c r="DJT106" s="73"/>
      <c r="DJU106" s="73"/>
      <c r="DJV106" s="73"/>
      <c r="DJW106" s="74"/>
      <c r="DJX106" s="74"/>
      <c r="DJY106" s="77"/>
      <c r="DJZ106" s="77"/>
      <c r="DKA106" s="11"/>
      <c r="DKG106" s="73"/>
      <c r="DKH106" s="73"/>
      <c r="DKI106" s="73"/>
      <c r="DKJ106" s="73"/>
      <c r="DKK106" s="74"/>
      <c r="DKL106" s="74"/>
      <c r="DKM106" s="77"/>
      <c r="DKN106" s="77"/>
      <c r="DKO106" s="11"/>
      <c r="DKU106" s="73"/>
      <c r="DKV106" s="73"/>
      <c r="DKW106" s="73"/>
      <c r="DKX106" s="73"/>
      <c r="DKY106" s="74"/>
      <c r="DKZ106" s="74"/>
      <c r="DLA106" s="77"/>
      <c r="DLB106" s="77"/>
      <c r="DLC106" s="11"/>
      <c r="DLI106" s="73"/>
      <c r="DLJ106" s="73"/>
      <c r="DLK106" s="73"/>
      <c r="DLL106" s="73"/>
      <c r="DLM106" s="74"/>
      <c r="DLN106" s="74"/>
      <c r="DLO106" s="77"/>
      <c r="DLP106" s="77"/>
      <c r="DLQ106" s="11"/>
      <c r="DLW106" s="73"/>
      <c r="DLX106" s="73"/>
      <c r="DLY106" s="73"/>
      <c r="DLZ106" s="73"/>
      <c r="DMA106" s="74"/>
      <c r="DMB106" s="74"/>
      <c r="DMC106" s="77"/>
      <c r="DMD106" s="77"/>
      <c r="DME106" s="11"/>
      <c r="DMK106" s="73"/>
      <c r="DML106" s="73"/>
      <c r="DMM106" s="73"/>
      <c r="DMN106" s="73"/>
      <c r="DMO106" s="74"/>
      <c r="DMP106" s="74"/>
      <c r="DMQ106" s="77"/>
      <c r="DMR106" s="77"/>
      <c r="DMS106" s="11"/>
      <c r="DMY106" s="73"/>
      <c r="DMZ106" s="73"/>
      <c r="DNA106" s="73"/>
      <c r="DNB106" s="73"/>
      <c r="DNC106" s="74"/>
      <c r="DND106" s="74"/>
      <c r="DNE106" s="77"/>
      <c r="DNF106" s="77"/>
      <c r="DNG106" s="11"/>
      <c r="DNM106" s="73"/>
      <c r="DNN106" s="73"/>
      <c r="DNO106" s="73"/>
      <c r="DNP106" s="73"/>
      <c r="DNQ106" s="74"/>
      <c r="DNR106" s="74"/>
      <c r="DNS106" s="77"/>
      <c r="DNT106" s="77"/>
      <c r="DNU106" s="11"/>
      <c r="DOA106" s="73"/>
      <c r="DOB106" s="73"/>
      <c r="DOC106" s="73"/>
      <c r="DOD106" s="73"/>
      <c r="DOE106" s="74"/>
      <c r="DOF106" s="74"/>
      <c r="DOG106" s="77"/>
      <c r="DOH106" s="77"/>
      <c r="DOI106" s="11"/>
      <c r="DOO106" s="73"/>
      <c r="DOP106" s="73"/>
      <c r="DOQ106" s="73"/>
      <c r="DOR106" s="73"/>
      <c r="DOS106" s="74"/>
      <c r="DOT106" s="74"/>
      <c r="DOU106" s="77"/>
      <c r="DOV106" s="77"/>
      <c r="DOW106" s="11"/>
      <c r="DPC106" s="73"/>
      <c r="DPD106" s="73"/>
      <c r="DPE106" s="73"/>
      <c r="DPF106" s="73"/>
      <c r="DPG106" s="74"/>
      <c r="DPH106" s="74"/>
      <c r="DPI106" s="77"/>
      <c r="DPJ106" s="77"/>
      <c r="DPK106" s="11"/>
      <c r="DPQ106" s="73"/>
      <c r="DPR106" s="73"/>
      <c r="DPS106" s="73"/>
      <c r="DPT106" s="73"/>
      <c r="DPU106" s="74"/>
      <c r="DPV106" s="74"/>
      <c r="DPW106" s="77"/>
      <c r="DPX106" s="77"/>
      <c r="DPY106" s="11"/>
      <c r="DQE106" s="73"/>
      <c r="DQF106" s="73"/>
      <c r="DQG106" s="73"/>
      <c r="DQH106" s="73"/>
      <c r="DQI106" s="74"/>
      <c r="DQJ106" s="74"/>
      <c r="DQK106" s="77"/>
      <c r="DQL106" s="77"/>
      <c r="DQM106" s="11"/>
      <c r="DQS106" s="73"/>
      <c r="DQT106" s="73"/>
      <c r="DQU106" s="73"/>
      <c r="DQV106" s="73"/>
      <c r="DQW106" s="74"/>
      <c r="DQX106" s="74"/>
      <c r="DQY106" s="77"/>
      <c r="DQZ106" s="77"/>
      <c r="DRA106" s="11"/>
      <c r="DRG106" s="73"/>
      <c r="DRH106" s="73"/>
      <c r="DRI106" s="73"/>
      <c r="DRJ106" s="73"/>
      <c r="DRK106" s="74"/>
      <c r="DRL106" s="74"/>
      <c r="DRM106" s="77"/>
      <c r="DRN106" s="77"/>
      <c r="DRO106" s="11"/>
      <c r="DRU106" s="73"/>
      <c r="DRV106" s="73"/>
      <c r="DRW106" s="73"/>
      <c r="DRX106" s="73"/>
      <c r="DRY106" s="74"/>
      <c r="DRZ106" s="74"/>
      <c r="DSA106" s="77"/>
      <c r="DSB106" s="77"/>
      <c r="DSC106" s="11"/>
      <c r="DSI106" s="73"/>
      <c r="DSJ106" s="73"/>
      <c r="DSK106" s="73"/>
      <c r="DSL106" s="73"/>
      <c r="DSM106" s="74"/>
      <c r="DSN106" s="74"/>
      <c r="DSO106" s="77"/>
      <c r="DSP106" s="77"/>
      <c r="DSQ106" s="11"/>
      <c r="DSW106" s="73"/>
      <c r="DSX106" s="73"/>
      <c r="DSY106" s="73"/>
      <c r="DSZ106" s="73"/>
      <c r="DTA106" s="74"/>
      <c r="DTB106" s="74"/>
      <c r="DTC106" s="77"/>
      <c r="DTD106" s="77"/>
      <c r="DTE106" s="11"/>
      <c r="DTK106" s="73"/>
      <c r="DTL106" s="73"/>
      <c r="DTM106" s="73"/>
      <c r="DTN106" s="73"/>
      <c r="DTO106" s="74"/>
      <c r="DTP106" s="74"/>
      <c r="DTQ106" s="77"/>
      <c r="DTR106" s="77"/>
      <c r="DTS106" s="11"/>
      <c r="DTY106" s="73"/>
      <c r="DTZ106" s="73"/>
      <c r="DUA106" s="73"/>
      <c r="DUB106" s="73"/>
      <c r="DUC106" s="74"/>
      <c r="DUD106" s="74"/>
      <c r="DUE106" s="77"/>
      <c r="DUF106" s="77"/>
      <c r="DUG106" s="11"/>
      <c r="DUM106" s="73"/>
      <c r="DUN106" s="73"/>
      <c r="DUO106" s="73"/>
      <c r="DUP106" s="73"/>
      <c r="DUQ106" s="74"/>
      <c r="DUR106" s="74"/>
      <c r="DUS106" s="77"/>
      <c r="DUT106" s="77"/>
      <c r="DUU106" s="11"/>
      <c r="DVA106" s="73"/>
      <c r="DVB106" s="73"/>
      <c r="DVC106" s="73"/>
      <c r="DVD106" s="73"/>
      <c r="DVE106" s="74"/>
      <c r="DVF106" s="74"/>
      <c r="DVG106" s="77"/>
      <c r="DVH106" s="77"/>
      <c r="DVI106" s="11"/>
      <c r="DVO106" s="73"/>
      <c r="DVP106" s="73"/>
      <c r="DVQ106" s="73"/>
      <c r="DVR106" s="73"/>
      <c r="DVS106" s="74"/>
      <c r="DVT106" s="74"/>
      <c r="DVU106" s="77"/>
      <c r="DVV106" s="77"/>
      <c r="DVW106" s="11"/>
      <c r="DWC106" s="73"/>
      <c r="DWD106" s="73"/>
      <c r="DWE106" s="73"/>
      <c r="DWF106" s="73"/>
      <c r="DWG106" s="74"/>
      <c r="DWH106" s="74"/>
      <c r="DWI106" s="77"/>
      <c r="DWJ106" s="77"/>
      <c r="DWK106" s="11"/>
      <c r="DWQ106" s="73"/>
      <c r="DWR106" s="73"/>
      <c r="DWS106" s="73"/>
      <c r="DWT106" s="73"/>
      <c r="DWU106" s="74"/>
      <c r="DWV106" s="74"/>
      <c r="DWW106" s="77"/>
      <c r="DWX106" s="77"/>
      <c r="DWY106" s="11"/>
      <c r="DXE106" s="73"/>
      <c r="DXF106" s="73"/>
      <c r="DXG106" s="73"/>
      <c r="DXH106" s="73"/>
      <c r="DXI106" s="74"/>
      <c r="DXJ106" s="74"/>
      <c r="DXK106" s="77"/>
      <c r="DXL106" s="77"/>
      <c r="DXM106" s="11"/>
      <c r="DXS106" s="73"/>
      <c r="DXT106" s="73"/>
      <c r="DXU106" s="73"/>
      <c r="DXV106" s="73"/>
      <c r="DXW106" s="74"/>
      <c r="DXX106" s="74"/>
      <c r="DXY106" s="77"/>
      <c r="DXZ106" s="77"/>
      <c r="DYA106" s="11"/>
      <c r="DYG106" s="73"/>
      <c r="DYH106" s="73"/>
      <c r="DYI106" s="73"/>
      <c r="DYJ106" s="73"/>
      <c r="DYK106" s="74"/>
      <c r="DYL106" s="74"/>
      <c r="DYM106" s="77"/>
      <c r="DYN106" s="77"/>
      <c r="DYO106" s="11"/>
      <c r="DYU106" s="73"/>
      <c r="DYV106" s="73"/>
      <c r="DYW106" s="73"/>
      <c r="DYX106" s="73"/>
      <c r="DYY106" s="74"/>
      <c r="DYZ106" s="74"/>
      <c r="DZA106" s="77"/>
      <c r="DZB106" s="77"/>
      <c r="DZC106" s="11"/>
      <c r="DZI106" s="73"/>
      <c r="DZJ106" s="73"/>
      <c r="DZK106" s="73"/>
      <c r="DZL106" s="73"/>
      <c r="DZM106" s="74"/>
      <c r="DZN106" s="74"/>
      <c r="DZO106" s="77"/>
      <c r="DZP106" s="77"/>
      <c r="DZQ106" s="11"/>
      <c r="DZW106" s="73"/>
      <c r="DZX106" s="73"/>
      <c r="DZY106" s="73"/>
      <c r="DZZ106" s="73"/>
      <c r="EAA106" s="74"/>
      <c r="EAB106" s="74"/>
      <c r="EAC106" s="77"/>
      <c r="EAD106" s="77"/>
      <c r="EAE106" s="11"/>
      <c r="EAK106" s="73"/>
      <c r="EAL106" s="73"/>
      <c r="EAM106" s="73"/>
      <c r="EAN106" s="73"/>
      <c r="EAO106" s="74"/>
      <c r="EAP106" s="74"/>
      <c r="EAQ106" s="77"/>
      <c r="EAR106" s="77"/>
      <c r="EAS106" s="11"/>
      <c r="EAY106" s="73"/>
      <c r="EAZ106" s="73"/>
      <c r="EBA106" s="73"/>
      <c r="EBB106" s="73"/>
      <c r="EBC106" s="74"/>
      <c r="EBD106" s="74"/>
      <c r="EBE106" s="77"/>
      <c r="EBF106" s="77"/>
      <c r="EBG106" s="11"/>
      <c r="EBM106" s="73"/>
      <c r="EBN106" s="73"/>
      <c r="EBO106" s="73"/>
      <c r="EBP106" s="73"/>
      <c r="EBQ106" s="74"/>
      <c r="EBR106" s="74"/>
      <c r="EBS106" s="77"/>
      <c r="EBT106" s="77"/>
      <c r="EBU106" s="11"/>
      <c r="ECA106" s="73"/>
      <c r="ECB106" s="73"/>
      <c r="ECC106" s="73"/>
      <c r="ECD106" s="73"/>
      <c r="ECE106" s="74"/>
      <c r="ECF106" s="74"/>
      <c r="ECG106" s="77"/>
      <c r="ECH106" s="77"/>
      <c r="ECI106" s="11"/>
      <c r="ECO106" s="73"/>
      <c r="ECP106" s="73"/>
      <c r="ECQ106" s="73"/>
      <c r="ECR106" s="73"/>
      <c r="ECS106" s="74"/>
      <c r="ECT106" s="74"/>
      <c r="ECU106" s="77"/>
      <c r="ECV106" s="77"/>
      <c r="ECW106" s="11"/>
      <c r="EDC106" s="73"/>
      <c r="EDD106" s="73"/>
      <c r="EDE106" s="73"/>
      <c r="EDF106" s="73"/>
      <c r="EDG106" s="74"/>
      <c r="EDH106" s="74"/>
      <c r="EDI106" s="77"/>
      <c r="EDJ106" s="77"/>
      <c r="EDK106" s="11"/>
      <c r="EDQ106" s="73"/>
      <c r="EDR106" s="73"/>
      <c r="EDS106" s="73"/>
      <c r="EDT106" s="73"/>
      <c r="EDU106" s="74"/>
      <c r="EDV106" s="74"/>
      <c r="EDW106" s="77"/>
      <c r="EDX106" s="77"/>
      <c r="EDY106" s="11"/>
      <c r="EEE106" s="73"/>
      <c r="EEF106" s="73"/>
      <c r="EEG106" s="73"/>
      <c r="EEH106" s="73"/>
      <c r="EEI106" s="74"/>
      <c r="EEJ106" s="74"/>
      <c r="EEK106" s="77"/>
      <c r="EEL106" s="77"/>
      <c r="EEM106" s="11"/>
      <c r="EES106" s="73"/>
      <c r="EET106" s="73"/>
      <c r="EEU106" s="73"/>
      <c r="EEV106" s="73"/>
      <c r="EEW106" s="74"/>
      <c r="EEX106" s="74"/>
      <c r="EEY106" s="77"/>
      <c r="EEZ106" s="77"/>
      <c r="EFA106" s="11"/>
      <c r="EFG106" s="73"/>
      <c r="EFH106" s="73"/>
      <c r="EFI106" s="73"/>
      <c r="EFJ106" s="73"/>
      <c r="EFK106" s="74"/>
      <c r="EFL106" s="74"/>
      <c r="EFM106" s="77"/>
      <c r="EFN106" s="77"/>
      <c r="EFO106" s="11"/>
      <c r="EFU106" s="73"/>
      <c r="EFV106" s="73"/>
      <c r="EFW106" s="73"/>
      <c r="EFX106" s="73"/>
      <c r="EFY106" s="74"/>
      <c r="EFZ106" s="74"/>
      <c r="EGA106" s="77"/>
      <c r="EGB106" s="77"/>
      <c r="EGC106" s="11"/>
      <c r="EGI106" s="73"/>
      <c r="EGJ106" s="73"/>
      <c r="EGK106" s="73"/>
      <c r="EGL106" s="73"/>
      <c r="EGM106" s="74"/>
      <c r="EGN106" s="74"/>
      <c r="EGO106" s="77"/>
      <c r="EGP106" s="77"/>
      <c r="EGQ106" s="11"/>
      <c r="EGW106" s="73"/>
      <c r="EGX106" s="73"/>
      <c r="EGY106" s="73"/>
      <c r="EGZ106" s="73"/>
      <c r="EHA106" s="74"/>
      <c r="EHB106" s="74"/>
      <c r="EHC106" s="77"/>
      <c r="EHD106" s="77"/>
      <c r="EHE106" s="11"/>
      <c r="EHK106" s="73"/>
      <c r="EHL106" s="73"/>
      <c r="EHM106" s="73"/>
      <c r="EHN106" s="73"/>
      <c r="EHO106" s="74"/>
      <c r="EHP106" s="74"/>
      <c r="EHQ106" s="77"/>
      <c r="EHR106" s="77"/>
      <c r="EHS106" s="11"/>
      <c r="EHY106" s="73"/>
      <c r="EHZ106" s="73"/>
      <c r="EIA106" s="73"/>
      <c r="EIB106" s="73"/>
      <c r="EIC106" s="74"/>
      <c r="EID106" s="74"/>
      <c r="EIE106" s="77"/>
      <c r="EIF106" s="77"/>
      <c r="EIG106" s="11"/>
      <c r="EIM106" s="73"/>
      <c r="EIN106" s="73"/>
      <c r="EIO106" s="73"/>
      <c r="EIP106" s="73"/>
      <c r="EIQ106" s="74"/>
      <c r="EIR106" s="74"/>
      <c r="EIS106" s="77"/>
      <c r="EIT106" s="77"/>
      <c r="EIU106" s="11"/>
      <c r="EJA106" s="73"/>
      <c r="EJB106" s="73"/>
      <c r="EJC106" s="73"/>
      <c r="EJD106" s="73"/>
      <c r="EJE106" s="74"/>
      <c r="EJF106" s="74"/>
      <c r="EJG106" s="77"/>
      <c r="EJH106" s="77"/>
      <c r="EJI106" s="11"/>
      <c r="EJO106" s="73"/>
      <c r="EJP106" s="73"/>
      <c r="EJQ106" s="73"/>
      <c r="EJR106" s="73"/>
      <c r="EJS106" s="74"/>
      <c r="EJT106" s="74"/>
      <c r="EJU106" s="77"/>
      <c r="EJV106" s="77"/>
      <c r="EJW106" s="11"/>
      <c r="EKC106" s="73"/>
      <c r="EKD106" s="73"/>
      <c r="EKE106" s="73"/>
      <c r="EKF106" s="73"/>
      <c r="EKG106" s="74"/>
      <c r="EKH106" s="74"/>
      <c r="EKI106" s="77"/>
      <c r="EKJ106" s="77"/>
      <c r="EKK106" s="11"/>
      <c r="EKQ106" s="73"/>
      <c r="EKR106" s="73"/>
      <c r="EKS106" s="73"/>
      <c r="EKT106" s="73"/>
      <c r="EKU106" s="74"/>
      <c r="EKV106" s="74"/>
      <c r="EKW106" s="77"/>
      <c r="EKX106" s="77"/>
      <c r="EKY106" s="11"/>
      <c r="ELE106" s="73"/>
      <c r="ELF106" s="73"/>
      <c r="ELG106" s="73"/>
      <c r="ELH106" s="73"/>
      <c r="ELI106" s="74"/>
      <c r="ELJ106" s="74"/>
      <c r="ELK106" s="77"/>
      <c r="ELL106" s="77"/>
      <c r="ELM106" s="11"/>
      <c r="ELS106" s="73"/>
      <c r="ELT106" s="73"/>
      <c r="ELU106" s="73"/>
      <c r="ELV106" s="73"/>
      <c r="ELW106" s="74"/>
      <c r="ELX106" s="74"/>
      <c r="ELY106" s="77"/>
      <c r="ELZ106" s="77"/>
      <c r="EMA106" s="11"/>
      <c r="EMG106" s="73"/>
      <c r="EMH106" s="73"/>
      <c r="EMI106" s="73"/>
      <c r="EMJ106" s="73"/>
      <c r="EMK106" s="74"/>
      <c r="EML106" s="74"/>
      <c r="EMM106" s="77"/>
      <c r="EMN106" s="77"/>
      <c r="EMO106" s="11"/>
      <c r="EMU106" s="73"/>
      <c r="EMV106" s="73"/>
      <c r="EMW106" s="73"/>
      <c r="EMX106" s="73"/>
      <c r="EMY106" s="74"/>
      <c r="EMZ106" s="74"/>
      <c r="ENA106" s="77"/>
      <c r="ENB106" s="77"/>
      <c r="ENC106" s="11"/>
      <c r="ENI106" s="73"/>
      <c r="ENJ106" s="73"/>
      <c r="ENK106" s="73"/>
      <c r="ENL106" s="73"/>
      <c r="ENM106" s="74"/>
      <c r="ENN106" s="74"/>
      <c r="ENO106" s="77"/>
      <c r="ENP106" s="77"/>
      <c r="ENQ106" s="11"/>
      <c r="ENW106" s="73"/>
      <c r="ENX106" s="73"/>
      <c r="ENY106" s="73"/>
      <c r="ENZ106" s="73"/>
      <c r="EOA106" s="74"/>
      <c r="EOB106" s="74"/>
      <c r="EOC106" s="77"/>
      <c r="EOD106" s="77"/>
      <c r="EOE106" s="11"/>
      <c r="EOK106" s="73"/>
      <c r="EOL106" s="73"/>
      <c r="EOM106" s="73"/>
      <c r="EON106" s="73"/>
      <c r="EOO106" s="74"/>
      <c r="EOP106" s="74"/>
      <c r="EOQ106" s="77"/>
      <c r="EOR106" s="77"/>
      <c r="EOS106" s="11"/>
      <c r="EOY106" s="73"/>
      <c r="EOZ106" s="73"/>
      <c r="EPA106" s="73"/>
      <c r="EPB106" s="73"/>
      <c r="EPC106" s="74"/>
      <c r="EPD106" s="74"/>
      <c r="EPE106" s="77"/>
      <c r="EPF106" s="77"/>
      <c r="EPG106" s="11"/>
      <c r="EPM106" s="73"/>
      <c r="EPN106" s="73"/>
      <c r="EPO106" s="73"/>
      <c r="EPP106" s="73"/>
      <c r="EPQ106" s="74"/>
      <c r="EPR106" s="74"/>
      <c r="EPS106" s="77"/>
      <c r="EPT106" s="77"/>
      <c r="EPU106" s="11"/>
      <c r="EQA106" s="73"/>
      <c r="EQB106" s="73"/>
      <c r="EQC106" s="73"/>
      <c r="EQD106" s="73"/>
      <c r="EQE106" s="74"/>
      <c r="EQF106" s="74"/>
      <c r="EQG106" s="77"/>
      <c r="EQH106" s="77"/>
      <c r="EQI106" s="11"/>
      <c r="EQO106" s="73"/>
      <c r="EQP106" s="73"/>
      <c r="EQQ106" s="73"/>
      <c r="EQR106" s="73"/>
      <c r="EQS106" s="74"/>
      <c r="EQT106" s="74"/>
      <c r="EQU106" s="77"/>
      <c r="EQV106" s="77"/>
      <c r="EQW106" s="11"/>
      <c r="ERC106" s="73"/>
      <c r="ERD106" s="73"/>
      <c r="ERE106" s="73"/>
      <c r="ERF106" s="73"/>
      <c r="ERG106" s="74"/>
      <c r="ERH106" s="74"/>
      <c r="ERI106" s="77"/>
      <c r="ERJ106" s="77"/>
      <c r="ERK106" s="11"/>
      <c r="ERQ106" s="73"/>
      <c r="ERR106" s="73"/>
      <c r="ERS106" s="73"/>
      <c r="ERT106" s="73"/>
      <c r="ERU106" s="74"/>
      <c r="ERV106" s="74"/>
      <c r="ERW106" s="77"/>
      <c r="ERX106" s="77"/>
      <c r="ERY106" s="11"/>
      <c r="ESE106" s="73"/>
      <c r="ESF106" s="73"/>
      <c r="ESG106" s="73"/>
      <c r="ESH106" s="73"/>
      <c r="ESI106" s="74"/>
      <c r="ESJ106" s="74"/>
      <c r="ESK106" s="77"/>
      <c r="ESL106" s="77"/>
      <c r="ESM106" s="11"/>
      <c r="ESS106" s="73"/>
      <c r="EST106" s="73"/>
      <c r="ESU106" s="73"/>
      <c r="ESV106" s="73"/>
      <c r="ESW106" s="74"/>
      <c r="ESX106" s="74"/>
      <c r="ESY106" s="77"/>
      <c r="ESZ106" s="77"/>
      <c r="ETA106" s="11"/>
      <c r="ETG106" s="73"/>
      <c r="ETH106" s="73"/>
      <c r="ETI106" s="73"/>
      <c r="ETJ106" s="73"/>
      <c r="ETK106" s="74"/>
      <c r="ETL106" s="74"/>
      <c r="ETM106" s="77"/>
      <c r="ETN106" s="77"/>
      <c r="ETO106" s="11"/>
      <c r="ETU106" s="73"/>
      <c r="ETV106" s="73"/>
      <c r="ETW106" s="73"/>
      <c r="ETX106" s="73"/>
      <c r="ETY106" s="74"/>
      <c r="ETZ106" s="74"/>
      <c r="EUA106" s="77"/>
      <c r="EUB106" s="77"/>
      <c r="EUC106" s="11"/>
      <c r="EUI106" s="73"/>
      <c r="EUJ106" s="73"/>
      <c r="EUK106" s="73"/>
      <c r="EUL106" s="73"/>
      <c r="EUM106" s="74"/>
      <c r="EUN106" s="74"/>
      <c r="EUO106" s="77"/>
      <c r="EUP106" s="77"/>
      <c r="EUQ106" s="11"/>
      <c r="EUW106" s="73"/>
      <c r="EUX106" s="73"/>
      <c r="EUY106" s="73"/>
      <c r="EUZ106" s="73"/>
      <c r="EVA106" s="74"/>
      <c r="EVB106" s="74"/>
      <c r="EVC106" s="77"/>
      <c r="EVD106" s="77"/>
      <c r="EVE106" s="11"/>
      <c r="EVK106" s="73"/>
      <c r="EVL106" s="73"/>
      <c r="EVM106" s="73"/>
      <c r="EVN106" s="73"/>
      <c r="EVO106" s="74"/>
      <c r="EVP106" s="74"/>
      <c r="EVQ106" s="77"/>
      <c r="EVR106" s="77"/>
      <c r="EVS106" s="11"/>
      <c r="EVY106" s="73"/>
      <c r="EVZ106" s="73"/>
      <c r="EWA106" s="73"/>
      <c r="EWB106" s="73"/>
      <c r="EWC106" s="74"/>
      <c r="EWD106" s="74"/>
      <c r="EWE106" s="77"/>
      <c r="EWF106" s="77"/>
      <c r="EWG106" s="11"/>
      <c r="EWM106" s="73"/>
      <c r="EWN106" s="73"/>
      <c r="EWO106" s="73"/>
      <c r="EWP106" s="73"/>
      <c r="EWQ106" s="74"/>
      <c r="EWR106" s="74"/>
      <c r="EWS106" s="77"/>
      <c r="EWT106" s="77"/>
      <c r="EWU106" s="11"/>
      <c r="EXA106" s="73"/>
      <c r="EXB106" s="73"/>
      <c r="EXC106" s="73"/>
      <c r="EXD106" s="73"/>
      <c r="EXE106" s="74"/>
      <c r="EXF106" s="74"/>
      <c r="EXG106" s="77"/>
      <c r="EXH106" s="77"/>
      <c r="EXI106" s="11"/>
      <c r="EXO106" s="73"/>
      <c r="EXP106" s="73"/>
      <c r="EXQ106" s="73"/>
      <c r="EXR106" s="73"/>
      <c r="EXS106" s="74"/>
      <c r="EXT106" s="74"/>
      <c r="EXU106" s="77"/>
      <c r="EXV106" s="77"/>
      <c r="EXW106" s="11"/>
      <c r="EYC106" s="73"/>
      <c r="EYD106" s="73"/>
      <c r="EYE106" s="73"/>
      <c r="EYF106" s="73"/>
      <c r="EYG106" s="74"/>
      <c r="EYH106" s="74"/>
      <c r="EYI106" s="77"/>
      <c r="EYJ106" s="77"/>
      <c r="EYK106" s="11"/>
      <c r="EYQ106" s="73"/>
      <c r="EYR106" s="73"/>
      <c r="EYS106" s="73"/>
      <c r="EYT106" s="73"/>
      <c r="EYU106" s="74"/>
      <c r="EYV106" s="74"/>
      <c r="EYW106" s="77"/>
      <c r="EYX106" s="77"/>
      <c r="EYY106" s="11"/>
      <c r="EZE106" s="73"/>
      <c r="EZF106" s="73"/>
      <c r="EZG106" s="73"/>
      <c r="EZH106" s="73"/>
      <c r="EZI106" s="74"/>
      <c r="EZJ106" s="74"/>
      <c r="EZK106" s="77"/>
      <c r="EZL106" s="77"/>
      <c r="EZM106" s="11"/>
      <c r="EZS106" s="73"/>
      <c r="EZT106" s="73"/>
      <c r="EZU106" s="73"/>
      <c r="EZV106" s="73"/>
      <c r="EZW106" s="74"/>
      <c r="EZX106" s="74"/>
      <c r="EZY106" s="77"/>
      <c r="EZZ106" s="77"/>
      <c r="FAA106" s="11"/>
      <c r="FAG106" s="73"/>
      <c r="FAH106" s="73"/>
      <c r="FAI106" s="73"/>
      <c r="FAJ106" s="73"/>
      <c r="FAK106" s="74"/>
      <c r="FAL106" s="74"/>
      <c r="FAM106" s="77"/>
      <c r="FAN106" s="77"/>
      <c r="FAO106" s="11"/>
      <c r="FAU106" s="73"/>
      <c r="FAV106" s="73"/>
      <c r="FAW106" s="73"/>
      <c r="FAX106" s="73"/>
      <c r="FAY106" s="74"/>
      <c r="FAZ106" s="74"/>
      <c r="FBA106" s="77"/>
      <c r="FBB106" s="77"/>
      <c r="FBC106" s="11"/>
      <c r="FBI106" s="73"/>
      <c r="FBJ106" s="73"/>
      <c r="FBK106" s="73"/>
      <c r="FBL106" s="73"/>
      <c r="FBM106" s="74"/>
      <c r="FBN106" s="74"/>
      <c r="FBO106" s="77"/>
      <c r="FBP106" s="77"/>
      <c r="FBQ106" s="11"/>
      <c r="FBW106" s="73"/>
      <c r="FBX106" s="73"/>
      <c r="FBY106" s="73"/>
      <c r="FBZ106" s="73"/>
      <c r="FCA106" s="74"/>
      <c r="FCB106" s="74"/>
      <c r="FCC106" s="77"/>
      <c r="FCD106" s="77"/>
      <c r="FCE106" s="11"/>
      <c r="FCK106" s="73"/>
      <c r="FCL106" s="73"/>
      <c r="FCM106" s="73"/>
      <c r="FCN106" s="73"/>
      <c r="FCO106" s="74"/>
      <c r="FCP106" s="74"/>
      <c r="FCQ106" s="77"/>
      <c r="FCR106" s="77"/>
      <c r="FCS106" s="11"/>
      <c r="FCY106" s="73"/>
      <c r="FCZ106" s="73"/>
      <c r="FDA106" s="73"/>
      <c r="FDB106" s="73"/>
      <c r="FDC106" s="74"/>
      <c r="FDD106" s="74"/>
      <c r="FDE106" s="77"/>
      <c r="FDF106" s="77"/>
      <c r="FDG106" s="11"/>
      <c r="FDM106" s="73"/>
      <c r="FDN106" s="73"/>
      <c r="FDO106" s="73"/>
      <c r="FDP106" s="73"/>
      <c r="FDQ106" s="74"/>
      <c r="FDR106" s="74"/>
      <c r="FDS106" s="77"/>
      <c r="FDT106" s="77"/>
      <c r="FDU106" s="11"/>
      <c r="FEA106" s="73"/>
      <c r="FEB106" s="73"/>
      <c r="FEC106" s="73"/>
      <c r="FED106" s="73"/>
      <c r="FEE106" s="74"/>
      <c r="FEF106" s="74"/>
      <c r="FEG106" s="77"/>
      <c r="FEH106" s="77"/>
      <c r="FEI106" s="11"/>
      <c r="FEO106" s="73"/>
      <c r="FEP106" s="73"/>
      <c r="FEQ106" s="73"/>
      <c r="FER106" s="73"/>
      <c r="FES106" s="74"/>
      <c r="FET106" s="74"/>
      <c r="FEU106" s="77"/>
      <c r="FEV106" s="77"/>
      <c r="FEW106" s="11"/>
      <c r="FFC106" s="73"/>
      <c r="FFD106" s="73"/>
      <c r="FFE106" s="73"/>
      <c r="FFF106" s="73"/>
      <c r="FFG106" s="74"/>
      <c r="FFH106" s="74"/>
      <c r="FFI106" s="77"/>
      <c r="FFJ106" s="77"/>
      <c r="FFK106" s="11"/>
      <c r="FFQ106" s="73"/>
      <c r="FFR106" s="73"/>
      <c r="FFS106" s="73"/>
      <c r="FFT106" s="73"/>
      <c r="FFU106" s="74"/>
      <c r="FFV106" s="74"/>
      <c r="FFW106" s="77"/>
      <c r="FFX106" s="77"/>
      <c r="FFY106" s="11"/>
      <c r="FGE106" s="73"/>
      <c r="FGF106" s="73"/>
      <c r="FGG106" s="73"/>
      <c r="FGH106" s="73"/>
      <c r="FGI106" s="74"/>
      <c r="FGJ106" s="74"/>
      <c r="FGK106" s="77"/>
      <c r="FGL106" s="77"/>
      <c r="FGM106" s="11"/>
      <c r="FGS106" s="73"/>
      <c r="FGT106" s="73"/>
      <c r="FGU106" s="73"/>
      <c r="FGV106" s="73"/>
      <c r="FGW106" s="74"/>
      <c r="FGX106" s="74"/>
      <c r="FGY106" s="77"/>
      <c r="FGZ106" s="77"/>
      <c r="FHA106" s="11"/>
      <c r="FHG106" s="73"/>
      <c r="FHH106" s="73"/>
      <c r="FHI106" s="73"/>
      <c r="FHJ106" s="73"/>
      <c r="FHK106" s="74"/>
      <c r="FHL106" s="74"/>
      <c r="FHM106" s="77"/>
      <c r="FHN106" s="77"/>
      <c r="FHO106" s="11"/>
      <c r="FHU106" s="73"/>
      <c r="FHV106" s="73"/>
      <c r="FHW106" s="73"/>
      <c r="FHX106" s="73"/>
      <c r="FHY106" s="74"/>
      <c r="FHZ106" s="74"/>
      <c r="FIA106" s="77"/>
      <c r="FIB106" s="77"/>
      <c r="FIC106" s="11"/>
      <c r="FII106" s="73"/>
      <c r="FIJ106" s="73"/>
      <c r="FIK106" s="73"/>
      <c r="FIL106" s="73"/>
      <c r="FIM106" s="74"/>
      <c r="FIN106" s="74"/>
      <c r="FIO106" s="77"/>
      <c r="FIP106" s="77"/>
      <c r="FIQ106" s="11"/>
      <c r="FIW106" s="73"/>
      <c r="FIX106" s="73"/>
      <c r="FIY106" s="73"/>
      <c r="FIZ106" s="73"/>
      <c r="FJA106" s="74"/>
      <c r="FJB106" s="74"/>
      <c r="FJC106" s="77"/>
      <c r="FJD106" s="77"/>
      <c r="FJE106" s="11"/>
      <c r="FJK106" s="73"/>
      <c r="FJL106" s="73"/>
      <c r="FJM106" s="73"/>
      <c r="FJN106" s="73"/>
      <c r="FJO106" s="74"/>
      <c r="FJP106" s="74"/>
      <c r="FJQ106" s="77"/>
      <c r="FJR106" s="77"/>
      <c r="FJS106" s="11"/>
      <c r="FJY106" s="73"/>
      <c r="FJZ106" s="73"/>
      <c r="FKA106" s="73"/>
      <c r="FKB106" s="73"/>
      <c r="FKC106" s="74"/>
      <c r="FKD106" s="74"/>
      <c r="FKE106" s="77"/>
      <c r="FKF106" s="77"/>
      <c r="FKG106" s="11"/>
      <c r="FKM106" s="73"/>
      <c r="FKN106" s="73"/>
      <c r="FKO106" s="73"/>
      <c r="FKP106" s="73"/>
      <c r="FKQ106" s="74"/>
      <c r="FKR106" s="74"/>
      <c r="FKS106" s="77"/>
      <c r="FKT106" s="77"/>
      <c r="FKU106" s="11"/>
      <c r="FLA106" s="73"/>
      <c r="FLB106" s="73"/>
      <c r="FLC106" s="73"/>
      <c r="FLD106" s="73"/>
      <c r="FLE106" s="74"/>
      <c r="FLF106" s="74"/>
      <c r="FLG106" s="77"/>
      <c r="FLH106" s="77"/>
      <c r="FLI106" s="11"/>
      <c r="FLO106" s="73"/>
      <c r="FLP106" s="73"/>
      <c r="FLQ106" s="73"/>
      <c r="FLR106" s="73"/>
      <c r="FLS106" s="74"/>
      <c r="FLT106" s="74"/>
      <c r="FLU106" s="77"/>
      <c r="FLV106" s="77"/>
      <c r="FLW106" s="11"/>
      <c r="FMC106" s="73"/>
      <c r="FMD106" s="73"/>
      <c r="FME106" s="73"/>
      <c r="FMF106" s="73"/>
      <c r="FMG106" s="74"/>
      <c r="FMH106" s="74"/>
      <c r="FMI106" s="77"/>
      <c r="FMJ106" s="77"/>
      <c r="FMK106" s="11"/>
      <c r="FMQ106" s="73"/>
      <c r="FMR106" s="73"/>
      <c r="FMS106" s="73"/>
      <c r="FMT106" s="73"/>
      <c r="FMU106" s="74"/>
      <c r="FMV106" s="74"/>
      <c r="FMW106" s="77"/>
      <c r="FMX106" s="77"/>
      <c r="FMY106" s="11"/>
      <c r="FNE106" s="73"/>
      <c r="FNF106" s="73"/>
      <c r="FNG106" s="73"/>
      <c r="FNH106" s="73"/>
      <c r="FNI106" s="74"/>
      <c r="FNJ106" s="74"/>
      <c r="FNK106" s="77"/>
      <c r="FNL106" s="77"/>
      <c r="FNM106" s="11"/>
      <c r="FNS106" s="73"/>
      <c r="FNT106" s="73"/>
      <c r="FNU106" s="73"/>
      <c r="FNV106" s="73"/>
      <c r="FNW106" s="74"/>
      <c r="FNX106" s="74"/>
      <c r="FNY106" s="77"/>
      <c r="FNZ106" s="77"/>
      <c r="FOA106" s="11"/>
      <c r="FOG106" s="73"/>
      <c r="FOH106" s="73"/>
      <c r="FOI106" s="73"/>
      <c r="FOJ106" s="73"/>
      <c r="FOK106" s="74"/>
      <c r="FOL106" s="74"/>
      <c r="FOM106" s="77"/>
      <c r="FON106" s="77"/>
      <c r="FOO106" s="11"/>
      <c r="FOU106" s="73"/>
      <c r="FOV106" s="73"/>
      <c r="FOW106" s="73"/>
      <c r="FOX106" s="73"/>
      <c r="FOY106" s="74"/>
      <c r="FOZ106" s="74"/>
      <c r="FPA106" s="77"/>
      <c r="FPB106" s="77"/>
      <c r="FPC106" s="11"/>
      <c r="FPI106" s="73"/>
      <c r="FPJ106" s="73"/>
      <c r="FPK106" s="73"/>
      <c r="FPL106" s="73"/>
      <c r="FPM106" s="74"/>
      <c r="FPN106" s="74"/>
      <c r="FPO106" s="77"/>
      <c r="FPP106" s="77"/>
      <c r="FPQ106" s="11"/>
      <c r="FPW106" s="73"/>
      <c r="FPX106" s="73"/>
      <c r="FPY106" s="73"/>
      <c r="FPZ106" s="73"/>
      <c r="FQA106" s="74"/>
      <c r="FQB106" s="74"/>
      <c r="FQC106" s="77"/>
      <c r="FQD106" s="77"/>
      <c r="FQE106" s="11"/>
      <c r="FQK106" s="73"/>
      <c r="FQL106" s="73"/>
      <c r="FQM106" s="73"/>
      <c r="FQN106" s="73"/>
      <c r="FQO106" s="74"/>
      <c r="FQP106" s="74"/>
      <c r="FQQ106" s="77"/>
      <c r="FQR106" s="77"/>
      <c r="FQS106" s="11"/>
      <c r="FQY106" s="73"/>
      <c r="FQZ106" s="73"/>
      <c r="FRA106" s="73"/>
      <c r="FRB106" s="73"/>
      <c r="FRC106" s="74"/>
      <c r="FRD106" s="74"/>
      <c r="FRE106" s="77"/>
      <c r="FRF106" s="77"/>
      <c r="FRG106" s="11"/>
      <c r="FRM106" s="73"/>
      <c r="FRN106" s="73"/>
      <c r="FRO106" s="73"/>
      <c r="FRP106" s="73"/>
      <c r="FRQ106" s="74"/>
      <c r="FRR106" s="74"/>
      <c r="FRS106" s="77"/>
      <c r="FRT106" s="77"/>
      <c r="FRU106" s="11"/>
      <c r="FSA106" s="73"/>
      <c r="FSB106" s="73"/>
      <c r="FSC106" s="73"/>
      <c r="FSD106" s="73"/>
      <c r="FSE106" s="74"/>
      <c r="FSF106" s="74"/>
      <c r="FSG106" s="77"/>
      <c r="FSH106" s="77"/>
      <c r="FSI106" s="11"/>
      <c r="FSO106" s="73"/>
      <c r="FSP106" s="73"/>
      <c r="FSQ106" s="73"/>
      <c r="FSR106" s="73"/>
      <c r="FSS106" s="74"/>
      <c r="FST106" s="74"/>
      <c r="FSU106" s="77"/>
      <c r="FSV106" s="77"/>
      <c r="FSW106" s="11"/>
      <c r="FTC106" s="73"/>
      <c r="FTD106" s="73"/>
      <c r="FTE106" s="73"/>
      <c r="FTF106" s="73"/>
      <c r="FTG106" s="74"/>
      <c r="FTH106" s="74"/>
      <c r="FTI106" s="77"/>
      <c r="FTJ106" s="77"/>
      <c r="FTK106" s="11"/>
      <c r="FTQ106" s="73"/>
      <c r="FTR106" s="73"/>
      <c r="FTS106" s="73"/>
      <c r="FTT106" s="73"/>
      <c r="FTU106" s="74"/>
      <c r="FTV106" s="74"/>
      <c r="FTW106" s="77"/>
      <c r="FTX106" s="77"/>
      <c r="FTY106" s="11"/>
      <c r="FUE106" s="73"/>
      <c r="FUF106" s="73"/>
      <c r="FUG106" s="73"/>
      <c r="FUH106" s="73"/>
      <c r="FUI106" s="74"/>
      <c r="FUJ106" s="74"/>
      <c r="FUK106" s="77"/>
      <c r="FUL106" s="77"/>
      <c r="FUM106" s="11"/>
      <c r="FUS106" s="73"/>
      <c r="FUT106" s="73"/>
      <c r="FUU106" s="73"/>
      <c r="FUV106" s="73"/>
      <c r="FUW106" s="74"/>
      <c r="FUX106" s="74"/>
      <c r="FUY106" s="77"/>
      <c r="FUZ106" s="77"/>
      <c r="FVA106" s="11"/>
      <c r="FVG106" s="73"/>
      <c r="FVH106" s="73"/>
      <c r="FVI106" s="73"/>
      <c r="FVJ106" s="73"/>
      <c r="FVK106" s="74"/>
      <c r="FVL106" s="74"/>
      <c r="FVM106" s="77"/>
      <c r="FVN106" s="77"/>
      <c r="FVO106" s="11"/>
      <c r="FVU106" s="73"/>
      <c r="FVV106" s="73"/>
      <c r="FVW106" s="73"/>
      <c r="FVX106" s="73"/>
      <c r="FVY106" s="74"/>
      <c r="FVZ106" s="74"/>
      <c r="FWA106" s="77"/>
      <c r="FWB106" s="77"/>
      <c r="FWC106" s="11"/>
      <c r="FWI106" s="73"/>
      <c r="FWJ106" s="73"/>
      <c r="FWK106" s="73"/>
      <c r="FWL106" s="73"/>
      <c r="FWM106" s="74"/>
      <c r="FWN106" s="74"/>
      <c r="FWO106" s="77"/>
      <c r="FWP106" s="77"/>
      <c r="FWQ106" s="11"/>
      <c r="FWW106" s="73"/>
      <c r="FWX106" s="73"/>
      <c r="FWY106" s="73"/>
      <c r="FWZ106" s="73"/>
      <c r="FXA106" s="74"/>
      <c r="FXB106" s="74"/>
      <c r="FXC106" s="77"/>
      <c r="FXD106" s="77"/>
      <c r="FXE106" s="11"/>
      <c r="FXK106" s="73"/>
      <c r="FXL106" s="73"/>
      <c r="FXM106" s="73"/>
      <c r="FXN106" s="73"/>
      <c r="FXO106" s="74"/>
      <c r="FXP106" s="74"/>
      <c r="FXQ106" s="77"/>
      <c r="FXR106" s="77"/>
      <c r="FXS106" s="11"/>
      <c r="FXY106" s="73"/>
      <c r="FXZ106" s="73"/>
      <c r="FYA106" s="73"/>
      <c r="FYB106" s="73"/>
      <c r="FYC106" s="74"/>
      <c r="FYD106" s="74"/>
      <c r="FYE106" s="77"/>
      <c r="FYF106" s="77"/>
      <c r="FYG106" s="11"/>
      <c r="FYM106" s="73"/>
      <c r="FYN106" s="73"/>
      <c r="FYO106" s="73"/>
      <c r="FYP106" s="73"/>
      <c r="FYQ106" s="74"/>
      <c r="FYR106" s="74"/>
      <c r="FYS106" s="77"/>
      <c r="FYT106" s="77"/>
      <c r="FYU106" s="11"/>
      <c r="FZA106" s="73"/>
      <c r="FZB106" s="73"/>
      <c r="FZC106" s="73"/>
      <c r="FZD106" s="73"/>
      <c r="FZE106" s="74"/>
      <c r="FZF106" s="74"/>
      <c r="FZG106" s="77"/>
      <c r="FZH106" s="77"/>
      <c r="FZI106" s="11"/>
      <c r="FZO106" s="73"/>
      <c r="FZP106" s="73"/>
      <c r="FZQ106" s="73"/>
      <c r="FZR106" s="73"/>
      <c r="FZS106" s="74"/>
      <c r="FZT106" s="74"/>
      <c r="FZU106" s="77"/>
      <c r="FZV106" s="77"/>
      <c r="FZW106" s="11"/>
      <c r="GAC106" s="73"/>
      <c r="GAD106" s="73"/>
      <c r="GAE106" s="73"/>
      <c r="GAF106" s="73"/>
      <c r="GAG106" s="74"/>
      <c r="GAH106" s="74"/>
      <c r="GAI106" s="77"/>
      <c r="GAJ106" s="77"/>
      <c r="GAK106" s="11"/>
      <c r="GAQ106" s="73"/>
      <c r="GAR106" s="73"/>
      <c r="GAS106" s="73"/>
      <c r="GAT106" s="73"/>
      <c r="GAU106" s="74"/>
      <c r="GAV106" s="74"/>
      <c r="GAW106" s="77"/>
      <c r="GAX106" s="77"/>
      <c r="GAY106" s="11"/>
      <c r="GBE106" s="73"/>
      <c r="GBF106" s="73"/>
      <c r="GBG106" s="73"/>
      <c r="GBH106" s="73"/>
      <c r="GBI106" s="74"/>
      <c r="GBJ106" s="74"/>
      <c r="GBK106" s="77"/>
      <c r="GBL106" s="77"/>
      <c r="GBM106" s="11"/>
      <c r="GBS106" s="73"/>
      <c r="GBT106" s="73"/>
      <c r="GBU106" s="73"/>
      <c r="GBV106" s="73"/>
      <c r="GBW106" s="74"/>
      <c r="GBX106" s="74"/>
      <c r="GBY106" s="77"/>
      <c r="GBZ106" s="77"/>
      <c r="GCA106" s="11"/>
      <c r="GCG106" s="73"/>
      <c r="GCH106" s="73"/>
      <c r="GCI106" s="73"/>
      <c r="GCJ106" s="73"/>
      <c r="GCK106" s="74"/>
      <c r="GCL106" s="74"/>
      <c r="GCM106" s="77"/>
      <c r="GCN106" s="77"/>
      <c r="GCO106" s="11"/>
      <c r="GCU106" s="73"/>
      <c r="GCV106" s="73"/>
      <c r="GCW106" s="73"/>
      <c r="GCX106" s="73"/>
      <c r="GCY106" s="74"/>
      <c r="GCZ106" s="74"/>
      <c r="GDA106" s="77"/>
      <c r="GDB106" s="77"/>
      <c r="GDC106" s="11"/>
      <c r="GDI106" s="73"/>
      <c r="GDJ106" s="73"/>
      <c r="GDK106" s="73"/>
      <c r="GDL106" s="73"/>
      <c r="GDM106" s="74"/>
      <c r="GDN106" s="74"/>
      <c r="GDO106" s="77"/>
      <c r="GDP106" s="77"/>
      <c r="GDQ106" s="11"/>
      <c r="GDW106" s="73"/>
      <c r="GDX106" s="73"/>
      <c r="GDY106" s="73"/>
      <c r="GDZ106" s="73"/>
      <c r="GEA106" s="74"/>
      <c r="GEB106" s="74"/>
      <c r="GEC106" s="77"/>
      <c r="GED106" s="77"/>
      <c r="GEE106" s="11"/>
      <c r="GEK106" s="73"/>
      <c r="GEL106" s="73"/>
      <c r="GEM106" s="73"/>
      <c r="GEN106" s="73"/>
      <c r="GEO106" s="74"/>
      <c r="GEP106" s="74"/>
      <c r="GEQ106" s="77"/>
      <c r="GER106" s="77"/>
      <c r="GES106" s="11"/>
      <c r="GEY106" s="73"/>
      <c r="GEZ106" s="73"/>
      <c r="GFA106" s="73"/>
      <c r="GFB106" s="73"/>
      <c r="GFC106" s="74"/>
      <c r="GFD106" s="74"/>
      <c r="GFE106" s="77"/>
      <c r="GFF106" s="77"/>
      <c r="GFG106" s="11"/>
      <c r="GFM106" s="73"/>
      <c r="GFN106" s="73"/>
      <c r="GFO106" s="73"/>
      <c r="GFP106" s="73"/>
      <c r="GFQ106" s="74"/>
      <c r="GFR106" s="74"/>
      <c r="GFS106" s="77"/>
      <c r="GFT106" s="77"/>
      <c r="GFU106" s="11"/>
      <c r="GGA106" s="73"/>
      <c r="GGB106" s="73"/>
      <c r="GGC106" s="73"/>
      <c r="GGD106" s="73"/>
      <c r="GGE106" s="74"/>
      <c r="GGF106" s="74"/>
      <c r="GGG106" s="77"/>
      <c r="GGH106" s="77"/>
      <c r="GGI106" s="11"/>
      <c r="GGO106" s="73"/>
      <c r="GGP106" s="73"/>
      <c r="GGQ106" s="73"/>
      <c r="GGR106" s="73"/>
      <c r="GGS106" s="74"/>
      <c r="GGT106" s="74"/>
      <c r="GGU106" s="77"/>
      <c r="GGV106" s="77"/>
      <c r="GGW106" s="11"/>
      <c r="GHC106" s="73"/>
      <c r="GHD106" s="73"/>
      <c r="GHE106" s="73"/>
      <c r="GHF106" s="73"/>
      <c r="GHG106" s="74"/>
      <c r="GHH106" s="74"/>
      <c r="GHI106" s="77"/>
      <c r="GHJ106" s="77"/>
      <c r="GHK106" s="11"/>
      <c r="GHQ106" s="73"/>
      <c r="GHR106" s="73"/>
      <c r="GHS106" s="73"/>
      <c r="GHT106" s="73"/>
      <c r="GHU106" s="74"/>
      <c r="GHV106" s="74"/>
      <c r="GHW106" s="77"/>
      <c r="GHX106" s="77"/>
      <c r="GHY106" s="11"/>
      <c r="GIE106" s="73"/>
      <c r="GIF106" s="73"/>
      <c r="GIG106" s="73"/>
      <c r="GIH106" s="73"/>
      <c r="GII106" s="74"/>
      <c r="GIJ106" s="74"/>
      <c r="GIK106" s="77"/>
      <c r="GIL106" s="77"/>
      <c r="GIM106" s="11"/>
      <c r="GIS106" s="73"/>
      <c r="GIT106" s="73"/>
      <c r="GIU106" s="73"/>
      <c r="GIV106" s="73"/>
      <c r="GIW106" s="74"/>
      <c r="GIX106" s="74"/>
      <c r="GIY106" s="77"/>
      <c r="GIZ106" s="77"/>
      <c r="GJA106" s="11"/>
      <c r="GJG106" s="73"/>
      <c r="GJH106" s="73"/>
      <c r="GJI106" s="73"/>
      <c r="GJJ106" s="73"/>
      <c r="GJK106" s="74"/>
      <c r="GJL106" s="74"/>
      <c r="GJM106" s="77"/>
      <c r="GJN106" s="77"/>
      <c r="GJO106" s="11"/>
      <c r="GJU106" s="73"/>
      <c r="GJV106" s="73"/>
      <c r="GJW106" s="73"/>
      <c r="GJX106" s="73"/>
      <c r="GJY106" s="74"/>
      <c r="GJZ106" s="74"/>
      <c r="GKA106" s="77"/>
      <c r="GKB106" s="77"/>
      <c r="GKC106" s="11"/>
      <c r="GKI106" s="73"/>
      <c r="GKJ106" s="73"/>
      <c r="GKK106" s="73"/>
      <c r="GKL106" s="73"/>
      <c r="GKM106" s="74"/>
      <c r="GKN106" s="74"/>
      <c r="GKO106" s="77"/>
      <c r="GKP106" s="77"/>
      <c r="GKQ106" s="11"/>
      <c r="GKW106" s="73"/>
      <c r="GKX106" s="73"/>
      <c r="GKY106" s="73"/>
      <c r="GKZ106" s="73"/>
      <c r="GLA106" s="74"/>
      <c r="GLB106" s="74"/>
      <c r="GLC106" s="77"/>
      <c r="GLD106" s="77"/>
      <c r="GLE106" s="11"/>
      <c r="GLK106" s="73"/>
      <c r="GLL106" s="73"/>
      <c r="GLM106" s="73"/>
      <c r="GLN106" s="73"/>
      <c r="GLO106" s="74"/>
      <c r="GLP106" s="74"/>
      <c r="GLQ106" s="77"/>
      <c r="GLR106" s="77"/>
      <c r="GLS106" s="11"/>
      <c r="GLY106" s="73"/>
      <c r="GLZ106" s="73"/>
      <c r="GMA106" s="73"/>
      <c r="GMB106" s="73"/>
      <c r="GMC106" s="74"/>
      <c r="GMD106" s="74"/>
      <c r="GME106" s="77"/>
      <c r="GMF106" s="77"/>
      <c r="GMG106" s="11"/>
      <c r="GMM106" s="73"/>
      <c r="GMN106" s="73"/>
      <c r="GMO106" s="73"/>
      <c r="GMP106" s="73"/>
      <c r="GMQ106" s="74"/>
      <c r="GMR106" s="74"/>
      <c r="GMS106" s="77"/>
      <c r="GMT106" s="77"/>
      <c r="GMU106" s="11"/>
      <c r="GNA106" s="73"/>
      <c r="GNB106" s="73"/>
      <c r="GNC106" s="73"/>
      <c r="GND106" s="73"/>
      <c r="GNE106" s="74"/>
      <c r="GNF106" s="74"/>
      <c r="GNG106" s="77"/>
      <c r="GNH106" s="77"/>
      <c r="GNI106" s="11"/>
      <c r="GNO106" s="73"/>
      <c r="GNP106" s="73"/>
      <c r="GNQ106" s="73"/>
      <c r="GNR106" s="73"/>
      <c r="GNS106" s="74"/>
      <c r="GNT106" s="74"/>
      <c r="GNU106" s="77"/>
      <c r="GNV106" s="77"/>
      <c r="GNW106" s="11"/>
      <c r="GOC106" s="73"/>
      <c r="GOD106" s="73"/>
      <c r="GOE106" s="73"/>
      <c r="GOF106" s="73"/>
      <c r="GOG106" s="74"/>
      <c r="GOH106" s="74"/>
      <c r="GOI106" s="77"/>
      <c r="GOJ106" s="77"/>
      <c r="GOK106" s="11"/>
      <c r="GOQ106" s="73"/>
      <c r="GOR106" s="73"/>
      <c r="GOS106" s="73"/>
      <c r="GOT106" s="73"/>
      <c r="GOU106" s="74"/>
      <c r="GOV106" s="74"/>
      <c r="GOW106" s="77"/>
      <c r="GOX106" s="77"/>
      <c r="GOY106" s="11"/>
      <c r="GPE106" s="73"/>
      <c r="GPF106" s="73"/>
      <c r="GPG106" s="73"/>
      <c r="GPH106" s="73"/>
      <c r="GPI106" s="74"/>
      <c r="GPJ106" s="74"/>
      <c r="GPK106" s="77"/>
      <c r="GPL106" s="77"/>
      <c r="GPM106" s="11"/>
      <c r="GPS106" s="73"/>
      <c r="GPT106" s="73"/>
      <c r="GPU106" s="73"/>
      <c r="GPV106" s="73"/>
      <c r="GPW106" s="74"/>
      <c r="GPX106" s="74"/>
      <c r="GPY106" s="77"/>
      <c r="GPZ106" s="77"/>
      <c r="GQA106" s="11"/>
      <c r="GQG106" s="73"/>
      <c r="GQH106" s="73"/>
      <c r="GQI106" s="73"/>
      <c r="GQJ106" s="73"/>
      <c r="GQK106" s="74"/>
      <c r="GQL106" s="74"/>
      <c r="GQM106" s="77"/>
      <c r="GQN106" s="77"/>
      <c r="GQO106" s="11"/>
      <c r="GQU106" s="73"/>
      <c r="GQV106" s="73"/>
      <c r="GQW106" s="73"/>
      <c r="GQX106" s="73"/>
      <c r="GQY106" s="74"/>
      <c r="GQZ106" s="74"/>
      <c r="GRA106" s="77"/>
      <c r="GRB106" s="77"/>
      <c r="GRC106" s="11"/>
      <c r="GRI106" s="73"/>
      <c r="GRJ106" s="73"/>
      <c r="GRK106" s="73"/>
      <c r="GRL106" s="73"/>
      <c r="GRM106" s="74"/>
      <c r="GRN106" s="74"/>
      <c r="GRO106" s="77"/>
      <c r="GRP106" s="77"/>
      <c r="GRQ106" s="11"/>
      <c r="GRW106" s="73"/>
      <c r="GRX106" s="73"/>
      <c r="GRY106" s="73"/>
      <c r="GRZ106" s="73"/>
      <c r="GSA106" s="74"/>
      <c r="GSB106" s="74"/>
      <c r="GSC106" s="77"/>
      <c r="GSD106" s="77"/>
      <c r="GSE106" s="11"/>
      <c r="GSK106" s="73"/>
      <c r="GSL106" s="73"/>
      <c r="GSM106" s="73"/>
      <c r="GSN106" s="73"/>
      <c r="GSO106" s="74"/>
      <c r="GSP106" s="74"/>
      <c r="GSQ106" s="77"/>
      <c r="GSR106" s="77"/>
      <c r="GSS106" s="11"/>
      <c r="GSY106" s="73"/>
      <c r="GSZ106" s="73"/>
      <c r="GTA106" s="73"/>
      <c r="GTB106" s="73"/>
      <c r="GTC106" s="74"/>
      <c r="GTD106" s="74"/>
      <c r="GTE106" s="77"/>
      <c r="GTF106" s="77"/>
      <c r="GTG106" s="11"/>
      <c r="GTM106" s="73"/>
      <c r="GTN106" s="73"/>
      <c r="GTO106" s="73"/>
      <c r="GTP106" s="73"/>
      <c r="GTQ106" s="74"/>
      <c r="GTR106" s="74"/>
      <c r="GTS106" s="77"/>
      <c r="GTT106" s="77"/>
      <c r="GTU106" s="11"/>
      <c r="GUA106" s="73"/>
      <c r="GUB106" s="73"/>
      <c r="GUC106" s="73"/>
      <c r="GUD106" s="73"/>
      <c r="GUE106" s="74"/>
      <c r="GUF106" s="74"/>
      <c r="GUG106" s="77"/>
      <c r="GUH106" s="77"/>
      <c r="GUI106" s="11"/>
      <c r="GUO106" s="73"/>
      <c r="GUP106" s="73"/>
      <c r="GUQ106" s="73"/>
      <c r="GUR106" s="73"/>
      <c r="GUS106" s="74"/>
      <c r="GUT106" s="74"/>
      <c r="GUU106" s="77"/>
      <c r="GUV106" s="77"/>
      <c r="GUW106" s="11"/>
      <c r="GVC106" s="73"/>
      <c r="GVD106" s="73"/>
      <c r="GVE106" s="73"/>
      <c r="GVF106" s="73"/>
      <c r="GVG106" s="74"/>
      <c r="GVH106" s="74"/>
      <c r="GVI106" s="77"/>
      <c r="GVJ106" s="77"/>
      <c r="GVK106" s="11"/>
      <c r="GVQ106" s="73"/>
      <c r="GVR106" s="73"/>
      <c r="GVS106" s="73"/>
      <c r="GVT106" s="73"/>
      <c r="GVU106" s="74"/>
      <c r="GVV106" s="74"/>
      <c r="GVW106" s="77"/>
      <c r="GVX106" s="77"/>
      <c r="GVY106" s="11"/>
      <c r="GWE106" s="73"/>
      <c r="GWF106" s="73"/>
      <c r="GWG106" s="73"/>
      <c r="GWH106" s="73"/>
      <c r="GWI106" s="74"/>
      <c r="GWJ106" s="74"/>
      <c r="GWK106" s="77"/>
      <c r="GWL106" s="77"/>
      <c r="GWM106" s="11"/>
      <c r="GWS106" s="73"/>
      <c r="GWT106" s="73"/>
      <c r="GWU106" s="73"/>
      <c r="GWV106" s="73"/>
      <c r="GWW106" s="74"/>
      <c r="GWX106" s="74"/>
      <c r="GWY106" s="77"/>
      <c r="GWZ106" s="77"/>
      <c r="GXA106" s="11"/>
      <c r="GXG106" s="73"/>
      <c r="GXH106" s="73"/>
      <c r="GXI106" s="73"/>
      <c r="GXJ106" s="73"/>
      <c r="GXK106" s="74"/>
      <c r="GXL106" s="74"/>
      <c r="GXM106" s="77"/>
      <c r="GXN106" s="77"/>
      <c r="GXO106" s="11"/>
      <c r="GXU106" s="73"/>
      <c r="GXV106" s="73"/>
      <c r="GXW106" s="73"/>
      <c r="GXX106" s="73"/>
      <c r="GXY106" s="74"/>
      <c r="GXZ106" s="74"/>
      <c r="GYA106" s="77"/>
      <c r="GYB106" s="77"/>
      <c r="GYC106" s="11"/>
      <c r="GYI106" s="73"/>
      <c r="GYJ106" s="73"/>
      <c r="GYK106" s="73"/>
      <c r="GYL106" s="73"/>
      <c r="GYM106" s="74"/>
      <c r="GYN106" s="74"/>
      <c r="GYO106" s="77"/>
      <c r="GYP106" s="77"/>
      <c r="GYQ106" s="11"/>
      <c r="GYW106" s="73"/>
      <c r="GYX106" s="73"/>
      <c r="GYY106" s="73"/>
      <c r="GYZ106" s="73"/>
      <c r="GZA106" s="74"/>
      <c r="GZB106" s="74"/>
      <c r="GZC106" s="77"/>
      <c r="GZD106" s="77"/>
      <c r="GZE106" s="11"/>
      <c r="GZK106" s="73"/>
      <c r="GZL106" s="73"/>
      <c r="GZM106" s="73"/>
      <c r="GZN106" s="73"/>
      <c r="GZO106" s="74"/>
      <c r="GZP106" s="74"/>
      <c r="GZQ106" s="77"/>
      <c r="GZR106" s="77"/>
      <c r="GZS106" s="11"/>
      <c r="GZY106" s="73"/>
      <c r="GZZ106" s="73"/>
      <c r="HAA106" s="73"/>
      <c r="HAB106" s="73"/>
      <c r="HAC106" s="74"/>
      <c r="HAD106" s="74"/>
      <c r="HAE106" s="77"/>
      <c r="HAF106" s="77"/>
      <c r="HAG106" s="11"/>
      <c r="HAM106" s="73"/>
      <c r="HAN106" s="73"/>
      <c r="HAO106" s="73"/>
      <c r="HAP106" s="73"/>
      <c r="HAQ106" s="74"/>
      <c r="HAR106" s="74"/>
      <c r="HAS106" s="77"/>
      <c r="HAT106" s="77"/>
      <c r="HAU106" s="11"/>
      <c r="HBA106" s="73"/>
      <c r="HBB106" s="73"/>
      <c r="HBC106" s="73"/>
      <c r="HBD106" s="73"/>
      <c r="HBE106" s="74"/>
      <c r="HBF106" s="74"/>
      <c r="HBG106" s="77"/>
      <c r="HBH106" s="77"/>
      <c r="HBI106" s="11"/>
      <c r="HBO106" s="73"/>
      <c r="HBP106" s="73"/>
      <c r="HBQ106" s="73"/>
      <c r="HBR106" s="73"/>
      <c r="HBS106" s="74"/>
      <c r="HBT106" s="74"/>
      <c r="HBU106" s="77"/>
      <c r="HBV106" s="77"/>
      <c r="HBW106" s="11"/>
      <c r="HCC106" s="73"/>
      <c r="HCD106" s="73"/>
      <c r="HCE106" s="73"/>
      <c r="HCF106" s="73"/>
      <c r="HCG106" s="74"/>
      <c r="HCH106" s="74"/>
      <c r="HCI106" s="77"/>
      <c r="HCJ106" s="77"/>
      <c r="HCK106" s="11"/>
      <c r="HCQ106" s="73"/>
      <c r="HCR106" s="73"/>
      <c r="HCS106" s="73"/>
      <c r="HCT106" s="73"/>
      <c r="HCU106" s="74"/>
      <c r="HCV106" s="74"/>
      <c r="HCW106" s="77"/>
      <c r="HCX106" s="77"/>
      <c r="HCY106" s="11"/>
      <c r="HDE106" s="73"/>
      <c r="HDF106" s="73"/>
      <c r="HDG106" s="73"/>
      <c r="HDH106" s="73"/>
      <c r="HDI106" s="74"/>
      <c r="HDJ106" s="74"/>
      <c r="HDK106" s="77"/>
      <c r="HDL106" s="77"/>
      <c r="HDM106" s="11"/>
      <c r="HDS106" s="73"/>
      <c r="HDT106" s="73"/>
      <c r="HDU106" s="73"/>
      <c r="HDV106" s="73"/>
      <c r="HDW106" s="74"/>
      <c r="HDX106" s="74"/>
      <c r="HDY106" s="77"/>
      <c r="HDZ106" s="77"/>
      <c r="HEA106" s="11"/>
      <c r="HEG106" s="73"/>
      <c r="HEH106" s="73"/>
      <c r="HEI106" s="73"/>
      <c r="HEJ106" s="73"/>
      <c r="HEK106" s="74"/>
      <c r="HEL106" s="74"/>
      <c r="HEM106" s="77"/>
      <c r="HEN106" s="77"/>
      <c r="HEO106" s="11"/>
      <c r="HEU106" s="73"/>
      <c r="HEV106" s="73"/>
      <c r="HEW106" s="73"/>
      <c r="HEX106" s="73"/>
      <c r="HEY106" s="74"/>
      <c r="HEZ106" s="74"/>
      <c r="HFA106" s="77"/>
      <c r="HFB106" s="77"/>
      <c r="HFC106" s="11"/>
      <c r="HFI106" s="73"/>
      <c r="HFJ106" s="73"/>
      <c r="HFK106" s="73"/>
      <c r="HFL106" s="73"/>
      <c r="HFM106" s="74"/>
      <c r="HFN106" s="74"/>
      <c r="HFO106" s="77"/>
      <c r="HFP106" s="77"/>
      <c r="HFQ106" s="11"/>
      <c r="HFW106" s="73"/>
      <c r="HFX106" s="73"/>
      <c r="HFY106" s="73"/>
      <c r="HFZ106" s="73"/>
      <c r="HGA106" s="74"/>
      <c r="HGB106" s="74"/>
      <c r="HGC106" s="77"/>
      <c r="HGD106" s="77"/>
      <c r="HGE106" s="11"/>
      <c r="HGK106" s="73"/>
      <c r="HGL106" s="73"/>
      <c r="HGM106" s="73"/>
      <c r="HGN106" s="73"/>
      <c r="HGO106" s="74"/>
      <c r="HGP106" s="74"/>
      <c r="HGQ106" s="77"/>
      <c r="HGR106" s="77"/>
      <c r="HGS106" s="11"/>
      <c r="HGY106" s="73"/>
      <c r="HGZ106" s="73"/>
      <c r="HHA106" s="73"/>
      <c r="HHB106" s="73"/>
      <c r="HHC106" s="74"/>
      <c r="HHD106" s="74"/>
      <c r="HHE106" s="77"/>
      <c r="HHF106" s="77"/>
      <c r="HHG106" s="11"/>
      <c r="HHM106" s="73"/>
      <c r="HHN106" s="73"/>
      <c r="HHO106" s="73"/>
      <c r="HHP106" s="73"/>
      <c r="HHQ106" s="74"/>
      <c r="HHR106" s="74"/>
      <c r="HHS106" s="77"/>
      <c r="HHT106" s="77"/>
      <c r="HHU106" s="11"/>
      <c r="HIA106" s="73"/>
      <c r="HIB106" s="73"/>
      <c r="HIC106" s="73"/>
      <c r="HID106" s="73"/>
      <c r="HIE106" s="74"/>
      <c r="HIF106" s="74"/>
      <c r="HIG106" s="77"/>
      <c r="HIH106" s="77"/>
      <c r="HII106" s="11"/>
      <c r="HIO106" s="73"/>
      <c r="HIP106" s="73"/>
      <c r="HIQ106" s="73"/>
      <c r="HIR106" s="73"/>
      <c r="HIS106" s="74"/>
      <c r="HIT106" s="74"/>
      <c r="HIU106" s="77"/>
      <c r="HIV106" s="77"/>
      <c r="HIW106" s="11"/>
      <c r="HJC106" s="73"/>
      <c r="HJD106" s="73"/>
      <c r="HJE106" s="73"/>
      <c r="HJF106" s="73"/>
      <c r="HJG106" s="74"/>
      <c r="HJH106" s="74"/>
      <c r="HJI106" s="77"/>
      <c r="HJJ106" s="77"/>
      <c r="HJK106" s="11"/>
      <c r="HJQ106" s="73"/>
      <c r="HJR106" s="73"/>
      <c r="HJS106" s="73"/>
      <c r="HJT106" s="73"/>
      <c r="HJU106" s="74"/>
      <c r="HJV106" s="74"/>
      <c r="HJW106" s="77"/>
      <c r="HJX106" s="77"/>
      <c r="HJY106" s="11"/>
      <c r="HKE106" s="73"/>
      <c r="HKF106" s="73"/>
      <c r="HKG106" s="73"/>
      <c r="HKH106" s="73"/>
      <c r="HKI106" s="74"/>
      <c r="HKJ106" s="74"/>
      <c r="HKK106" s="77"/>
      <c r="HKL106" s="77"/>
      <c r="HKM106" s="11"/>
      <c r="HKS106" s="73"/>
      <c r="HKT106" s="73"/>
      <c r="HKU106" s="73"/>
      <c r="HKV106" s="73"/>
      <c r="HKW106" s="74"/>
      <c r="HKX106" s="74"/>
      <c r="HKY106" s="77"/>
      <c r="HKZ106" s="77"/>
      <c r="HLA106" s="11"/>
      <c r="HLG106" s="73"/>
      <c r="HLH106" s="73"/>
      <c r="HLI106" s="73"/>
      <c r="HLJ106" s="73"/>
      <c r="HLK106" s="74"/>
      <c r="HLL106" s="74"/>
      <c r="HLM106" s="77"/>
      <c r="HLN106" s="77"/>
      <c r="HLO106" s="11"/>
      <c r="HLU106" s="73"/>
      <c r="HLV106" s="73"/>
      <c r="HLW106" s="73"/>
      <c r="HLX106" s="73"/>
      <c r="HLY106" s="74"/>
      <c r="HLZ106" s="74"/>
      <c r="HMA106" s="77"/>
      <c r="HMB106" s="77"/>
      <c r="HMC106" s="11"/>
      <c r="HMI106" s="73"/>
      <c r="HMJ106" s="73"/>
      <c r="HMK106" s="73"/>
      <c r="HML106" s="73"/>
      <c r="HMM106" s="74"/>
      <c r="HMN106" s="74"/>
      <c r="HMO106" s="77"/>
      <c r="HMP106" s="77"/>
      <c r="HMQ106" s="11"/>
      <c r="HMW106" s="73"/>
      <c r="HMX106" s="73"/>
      <c r="HMY106" s="73"/>
      <c r="HMZ106" s="73"/>
      <c r="HNA106" s="74"/>
      <c r="HNB106" s="74"/>
      <c r="HNC106" s="77"/>
      <c r="HND106" s="77"/>
      <c r="HNE106" s="11"/>
      <c r="HNK106" s="73"/>
      <c r="HNL106" s="73"/>
      <c r="HNM106" s="73"/>
      <c r="HNN106" s="73"/>
      <c r="HNO106" s="74"/>
      <c r="HNP106" s="74"/>
      <c r="HNQ106" s="77"/>
      <c r="HNR106" s="77"/>
      <c r="HNS106" s="11"/>
      <c r="HNY106" s="73"/>
      <c r="HNZ106" s="73"/>
      <c r="HOA106" s="73"/>
      <c r="HOB106" s="73"/>
      <c r="HOC106" s="74"/>
      <c r="HOD106" s="74"/>
      <c r="HOE106" s="77"/>
      <c r="HOF106" s="77"/>
      <c r="HOG106" s="11"/>
      <c r="HOM106" s="73"/>
      <c r="HON106" s="73"/>
      <c r="HOO106" s="73"/>
      <c r="HOP106" s="73"/>
      <c r="HOQ106" s="74"/>
      <c r="HOR106" s="74"/>
      <c r="HOS106" s="77"/>
      <c r="HOT106" s="77"/>
      <c r="HOU106" s="11"/>
      <c r="HPA106" s="73"/>
      <c r="HPB106" s="73"/>
      <c r="HPC106" s="73"/>
      <c r="HPD106" s="73"/>
      <c r="HPE106" s="74"/>
      <c r="HPF106" s="74"/>
      <c r="HPG106" s="77"/>
      <c r="HPH106" s="77"/>
      <c r="HPI106" s="11"/>
      <c r="HPO106" s="73"/>
      <c r="HPP106" s="73"/>
      <c r="HPQ106" s="73"/>
      <c r="HPR106" s="73"/>
      <c r="HPS106" s="74"/>
      <c r="HPT106" s="74"/>
      <c r="HPU106" s="77"/>
      <c r="HPV106" s="77"/>
      <c r="HPW106" s="11"/>
      <c r="HQC106" s="73"/>
      <c r="HQD106" s="73"/>
      <c r="HQE106" s="73"/>
      <c r="HQF106" s="73"/>
      <c r="HQG106" s="74"/>
      <c r="HQH106" s="74"/>
      <c r="HQI106" s="77"/>
      <c r="HQJ106" s="77"/>
      <c r="HQK106" s="11"/>
      <c r="HQQ106" s="73"/>
      <c r="HQR106" s="73"/>
      <c r="HQS106" s="73"/>
      <c r="HQT106" s="73"/>
      <c r="HQU106" s="74"/>
      <c r="HQV106" s="74"/>
      <c r="HQW106" s="77"/>
      <c r="HQX106" s="77"/>
      <c r="HQY106" s="11"/>
      <c r="HRE106" s="73"/>
      <c r="HRF106" s="73"/>
      <c r="HRG106" s="73"/>
      <c r="HRH106" s="73"/>
      <c r="HRI106" s="74"/>
      <c r="HRJ106" s="74"/>
      <c r="HRK106" s="77"/>
      <c r="HRL106" s="77"/>
      <c r="HRM106" s="11"/>
      <c r="HRS106" s="73"/>
      <c r="HRT106" s="73"/>
      <c r="HRU106" s="73"/>
      <c r="HRV106" s="73"/>
      <c r="HRW106" s="74"/>
      <c r="HRX106" s="74"/>
      <c r="HRY106" s="77"/>
      <c r="HRZ106" s="77"/>
      <c r="HSA106" s="11"/>
      <c r="HSG106" s="73"/>
      <c r="HSH106" s="73"/>
      <c r="HSI106" s="73"/>
      <c r="HSJ106" s="73"/>
      <c r="HSK106" s="74"/>
      <c r="HSL106" s="74"/>
      <c r="HSM106" s="77"/>
      <c r="HSN106" s="77"/>
      <c r="HSO106" s="11"/>
      <c r="HSU106" s="73"/>
      <c r="HSV106" s="73"/>
      <c r="HSW106" s="73"/>
      <c r="HSX106" s="73"/>
      <c r="HSY106" s="74"/>
      <c r="HSZ106" s="74"/>
      <c r="HTA106" s="77"/>
      <c r="HTB106" s="77"/>
      <c r="HTC106" s="11"/>
      <c r="HTI106" s="73"/>
      <c r="HTJ106" s="73"/>
      <c r="HTK106" s="73"/>
      <c r="HTL106" s="73"/>
      <c r="HTM106" s="74"/>
      <c r="HTN106" s="74"/>
      <c r="HTO106" s="77"/>
      <c r="HTP106" s="77"/>
      <c r="HTQ106" s="11"/>
      <c r="HTW106" s="73"/>
      <c r="HTX106" s="73"/>
      <c r="HTY106" s="73"/>
      <c r="HTZ106" s="73"/>
      <c r="HUA106" s="74"/>
      <c r="HUB106" s="74"/>
      <c r="HUC106" s="77"/>
      <c r="HUD106" s="77"/>
      <c r="HUE106" s="11"/>
      <c r="HUK106" s="73"/>
      <c r="HUL106" s="73"/>
      <c r="HUM106" s="73"/>
      <c r="HUN106" s="73"/>
      <c r="HUO106" s="74"/>
      <c r="HUP106" s="74"/>
      <c r="HUQ106" s="77"/>
      <c r="HUR106" s="77"/>
      <c r="HUS106" s="11"/>
      <c r="HUY106" s="73"/>
      <c r="HUZ106" s="73"/>
      <c r="HVA106" s="73"/>
      <c r="HVB106" s="73"/>
      <c r="HVC106" s="74"/>
      <c r="HVD106" s="74"/>
      <c r="HVE106" s="77"/>
      <c r="HVF106" s="77"/>
      <c r="HVG106" s="11"/>
      <c r="HVM106" s="73"/>
      <c r="HVN106" s="73"/>
      <c r="HVO106" s="73"/>
      <c r="HVP106" s="73"/>
      <c r="HVQ106" s="74"/>
      <c r="HVR106" s="74"/>
      <c r="HVS106" s="77"/>
      <c r="HVT106" s="77"/>
      <c r="HVU106" s="11"/>
      <c r="HWA106" s="73"/>
      <c r="HWB106" s="73"/>
      <c r="HWC106" s="73"/>
      <c r="HWD106" s="73"/>
      <c r="HWE106" s="74"/>
      <c r="HWF106" s="74"/>
      <c r="HWG106" s="77"/>
      <c r="HWH106" s="77"/>
      <c r="HWI106" s="11"/>
      <c r="HWO106" s="73"/>
      <c r="HWP106" s="73"/>
      <c r="HWQ106" s="73"/>
      <c r="HWR106" s="73"/>
      <c r="HWS106" s="74"/>
      <c r="HWT106" s="74"/>
      <c r="HWU106" s="77"/>
      <c r="HWV106" s="77"/>
      <c r="HWW106" s="11"/>
      <c r="HXC106" s="73"/>
      <c r="HXD106" s="73"/>
      <c r="HXE106" s="73"/>
      <c r="HXF106" s="73"/>
      <c r="HXG106" s="74"/>
      <c r="HXH106" s="74"/>
      <c r="HXI106" s="77"/>
      <c r="HXJ106" s="77"/>
      <c r="HXK106" s="11"/>
      <c r="HXQ106" s="73"/>
      <c r="HXR106" s="73"/>
      <c r="HXS106" s="73"/>
      <c r="HXT106" s="73"/>
      <c r="HXU106" s="74"/>
      <c r="HXV106" s="74"/>
      <c r="HXW106" s="77"/>
      <c r="HXX106" s="77"/>
      <c r="HXY106" s="11"/>
      <c r="HYE106" s="73"/>
      <c r="HYF106" s="73"/>
      <c r="HYG106" s="73"/>
      <c r="HYH106" s="73"/>
      <c r="HYI106" s="74"/>
      <c r="HYJ106" s="74"/>
      <c r="HYK106" s="77"/>
      <c r="HYL106" s="77"/>
      <c r="HYM106" s="11"/>
      <c r="HYS106" s="73"/>
      <c r="HYT106" s="73"/>
      <c r="HYU106" s="73"/>
      <c r="HYV106" s="73"/>
      <c r="HYW106" s="74"/>
      <c r="HYX106" s="74"/>
      <c r="HYY106" s="77"/>
      <c r="HYZ106" s="77"/>
      <c r="HZA106" s="11"/>
      <c r="HZG106" s="73"/>
      <c r="HZH106" s="73"/>
      <c r="HZI106" s="73"/>
      <c r="HZJ106" s="73"/>
      <c r="HZK106" s="74"/>
      <c r="HZL106" s="74"/>
      <c r="HZM106" s="77"/>
      <c r="HZN106" s="77"/>
      <c r="HZO106" s="11"/>
      <c r="HZU106" s="73"/>
      <c r="HZV106" s="73"/>
      <c r="HZW106" s="73"/>
      <c r="HZX106" s="73"/>
      <c r="HZY106" s="74"/>
      <c r="HZZ106" s="74"/>
      <c r="IAA106" s="77"/>
      <c r="IAB106" s="77"/>
      <c r="IAC106" s="11"/>
      <c r="IAI106" s="73"/>
      <c r="IAJ106" s="73"/>
      <c r="IAK106" s="73"/>
      <c r="IAL106" s="73"/>
      <c r="IAM106" s="74"/>
      <c r="IAN106" s="74"/>
      <c r="IAO106" s="77"/>
      <c r="IAP106" s="77"/>
      <c r="IAQ106" s="11"/>
      <c r="IAW106" s="73"/>
      <c r="IAX106" s="73"/>
      <c r="IAY106" s="73"/>
      <c r="IAZ106" s="73"/>
      <c r="IBA106" s="74"/>
      <c r="IBB106" s="74"/>
      <c r="IBC106" s="77"/>
      <c r="IBD106" s="77"/>
      <c r="IBE106" s="11"/>
      <c r="IBK106" s="73"/>
      <c r="IBL106" s="73"/>
      <c r="IBM106" s="73"/>
      <c r="IBN106" s="73"/>
      <c r="IBO106" s="74"/>
      <c r="IBP106" s="74"/>
      <c r="IBQ106" s="77"/>
      <c r="IBR106" s="77"/>
      <c r="IBS106" s="11"/>
      <c r="IBY106" s="73"/>
      <c r="IBZ106" s="73"/>
      <c r="ICA106" s="73"/>
      <c r="ICB106" s="73"/>
      <c r="ICC106" s="74"/>
      <c r="ICD106" s="74"/>
      <c r="ICE106" s="77"/>
      <c r="ICF106" s="77"/>
      <c r="ICG106" s="11"/>
      <c r="ICM106" s="73"/>
      <c r="ICN106" s="73"/>
      <c r="ICO106" s="73"/>
      <c r="ICP106" s="73"/>
      <c r="ICQ106" s="74"/>
      <c r="ICR106" s="74"/>
      <c r="ICS106" s="77"/>
      <c r="ICT106" s="77"/>
      <c r="ICU106" s="11"/>
      <c r="IDA106" s="73"/>
      <c r="IDB106" s="73"/>
      <c r="IDC106" s="73"/>
      <c r="IDD106" s="73"/>
      <c r="IDE106" s="74"/>
      <c r="IDF106" s="74"/>
      <c r="IDG106" s="77"/>
      <c r="IDH106" s="77"/>
      <c r="IDI106" s="11"/>
      <c r="IDO106" s="73"/>
      <c r="IDP106" s="73"/>
      <c r="IDQ106" s="73"/>
      <c r="IDR106" s="73"/>
      <c r="IDS106" s="74"/>
      <c r="IDT106" s="74"/>
      <c r="IDU106" s="77"/>
      <c r="IDV106" s="77"/>
      <c r="IDW106" s="11"/>
      <c r="IEC106" s="73"/>
      <c r="IED106" s="73"/>
      <c r="IEE106" s="73"/>
      <c r="IEF106" s="73"/>
      <c r="IEG106" s="74"/>
      <c r="IEH106" s="74"/>
      <c r="IEI106" s="77"/>
      <c r="IEJ106" s="77"/>
      <c r="IEK106" s="11"/>
      <c r="IEQ106" s="73"/>
      <c r="IER106" s="73"/>
      <c r="IES106" s="73"/>
      <c r="IET106" s="73"/>
      <c r="IEU106" s="74"/>
      <c r="IEV106" s="74"/>
      <c r="IEW106" s="77"/>
      <c r="IEX106" s="77"/>
      <c r="IEY106" s="11"/>
      <c r="IFE106" s="73"/>
      <c r="IFF106" s="73"/>
      <c r="IFG106" s="73"/>
      <c r="IFH106" s="73"/>
      <c r="IFI106" s="74"/>
      <c r="IFJ106" s="74"/>
      <c r="IFK106" s="77"/>
      <c r="IFL106" s="77"/>
      <c r="IFM106" s="11"/>
      <c r="IFS106" s="73"/>
      <c r="IFT106" s="73"/>
      <c r="IFU106" s="73"/>
      <c r="IFV106" s="73"/>
      <c r="IFW106" s="74"/>
      <c r="IFX106" s="74"/>
      <c r="IFY106" s="77"/>
      <c r="IFZ106" s="77"/>
      <c r="IGA106" s="11"/>
      <c r="IGG106" s="73"/>
      <c r="IGH106" s="73"/>
      <c r="IGI106" s="73"/>
      <c r="IGJ106" s="73"/>
      <c r="IGK106" s="74"/>
      <c r="IGL106" s="74"/>
      <c r="IGM106" s="77"/>
      <c r="IGN106" s="77"/>
      <c r="IGO106" s="11"/>
      <c r="IGU106" s="73"/>
      <c r="IGV106" s="73"/>
      <c r="IGW106" s="73"/>
      <c r="IGX106" s="73"/>
      <c r="IGY106" s="74"/>
      <c r="IGZ106" s="74"/>
      <c r="IHA106" s="77"/>
      <c r="IHB106" s="77"/>
      <c r="IHC106" s="11"/>
      <c r="IHI106" s="73"/>
      <c r="IHJ106" s="73"/>
      <c r="IHK106" s="73"/>
      <c r="IHL106" s="73"/>
      <c r="IHM106" s="74"/>
      <c r="IHN106" s="74"/>
      <c r="IHO106" s="77"/>
      <c r="IHP106" s="77"/>
      <c r="IHQ106" s="11"/>
      <c r="IHW106" s="73"/>
      <c r="IHX106" s="73"/>
      <c r="IHY106" s="73"/>
      <c r="IHZ106" s="73"/>
      <c r="IIA106" s="74"/>
      <c r="IIB106" s="74"/>
      <c r="IIC106" s="77"/>
      <c r="IID106" s="77"/>
      <c r="IIE106" s="11"/>
      <c r="IIK106" s="73"/>
      <c r="IIL106" s="73"/>
      <c r="IIM106" s="73"/>
      <c r="IIN106" s="73"/>
      <c r="IIO106" s="74"/>
      <c r="IIP106" s="74"/>
      <c r="IIQ106" s="77"/>
      <c r="IIR106" s="77"/>
      <c r="IIS106" s="11"/>
      <c r="IIY106" s="73"/>
      <c r="IIZ106" s="73"/>
      <c r="IJA106" s="73"/>
      <c r="IJB106" s="73"/>
      <c r="IJC106" s="74"/>
      <c r="IJD106" s="74"/>
      <c r="IJE106" s="77"/>
      <c r="IJF106" s="77"/>
      <c r="IJG106" s="11"/>
      <c r="IJM106" s="73"/>
      <c r="IJN106" s="73"/>
      <c r="IJO106" s="73"/>
      <c r="IJP106" s="73"/>
      <c r="IJQ106" s="74"/>
      <c r="IJR106" s="74"/>
      <c r="IJS106" s="77"/>
      <c r="IJT106" s="77"/>
      <c r="IJU106" s="11"/>
      <c r="IKA106" s="73"/>
      <c r="IKB106" s="73"/>
      <c r="IKC106" s="73"/>
      <c r="IKD106" s="73"/>
      <c r="IKE106" s="74"/>
      <c r="IKF106" s="74"/>
      <c r="IKG106" s="77"/>
      <c r="IKH106" s="77"/>
      <c r="IKI106" s="11"/>
      <c r="IKO106" s="73"/>
      <c r="IKP106" s="73"/>
      <c r="IKQ106" s="73"/>
      <c r="IKR106" s="73"/>
      <c r="IKS106" s="74"/>
      <c r="IKT106" s="74"/>
      <c r="IKU106" s="77"/>
      <c r="IKV106" s="77"/>
      <c r="IKW106" s="11"/>
      <c r="ILC106" s="73"/>
      <c r="ILD106" s="73"/>
      <c r="ILE106" s="73"/>
      <c r="ILF106" s="73"/>
      <c r="ILG106" s="74"/>
      <c r="ILH106" s="74"/>
      <c r="ILI106" s="77"/>
      <c r="ILJ106" s="77"/>
      <c r="ILK106" s="11"/>
      <c r="ILQ106" s="73"/>
      <c r="ILR106" s="73"/>
      <c r="ILS106" s="73"/>
      <c r="ILT106" s="73"/>
      <c r="ILU106" s="74"/>
      <c r="ILV106" s="74"/>
      <c r="ILW106" s="77"/>
      <c r="ILX106" s="77"/>
      <c r="ILY106" s="11"/>
      <c r="IME106" s="73"/>
      <c r="IMF106" s="73"/>
      <c r="IMG106" s="73"/>
      <c r="IMH106" s="73"/>
      <c r="IMI106" s="74"/>
      <c r="IMJ106" s="74"/>
      <c r="IMK106" s="77"/>
      <c r="IML106" s="77"/>
      <c r="IMM106" s="11"/>
      <c r="IMS106" s="73"/>
      <c r="IMT106" s="73"/>
      <c r="IMU106" s="73"/>
      <c r="IMV106" s="73"/>
      <c r="IMW106" s="74"/>
      <c r="IMX106" s="74"/>
      <c r="IMY106" s="77"/>
      <c r="IMZ106" s="77"/>
      <c r="INA106" s="11"/>
      <c r="ING106" s="73"/>
      <c r="INH106" s="73"/>
      <c r="INI106" s="73"/>
      <c r="INJ106" s="73"/>
      <c r="INK106" s="74"/>
      <c r="INL106" s="74"/>
      <c r="INM106" s="77"/>
      <c r="INN106" s="77"/>
      <c r="INO106" s="11"/>
      <c r="INU106" s="73"/>
      <c r="INV106" s="73"/>
      <c r="INW106" s="73"/>
      <c r="INX106" s="73"/>
      <c r="INY106" s="74"/>
      <c r="INZ106" s="74"/>
      <c r="IOA106" s="77"/>
      <c r="IOB106" s="77"/>
      <c r="IOC106" s="11"/>
      <c r="IOI106" s="73"/>
      <c r="IOJ106" s="73"/>
      <c r="IOK106" s="73"/>
      <c r="IOL106" s="73"/>
      <c r="IOM106" s="74"/>
      <c r="ION106" s="74"/>
      <c r="IOO106" s="77"/>
      <c r="IOP106" s="77"/>
      <c r="IOQ106" s="11"/>
      <c r="IOW106" s="73"/>
      <c r="IOX106" s="73"/>
      <c r="IOY106" s="73"/>
      <c r="IOZ106" s="73"/>
      <c r="IPA106" s="74"/>
      <c r="IPB106" s="74"/>
      <c r="IPC106" s="77"/>
      <c r="IPD106" s="77"/>
      <c r="IPE106" s="11"/>
      <c r="IPK106" s="73"/>
      <c r="IPL106" s="73"/>
      <c r="IPM106" s="73"/>
      <c r="IPN106" s="73"/>
      <c r="IPO106" s="74"/>
      <c r="IPP106" s="74"/>
      <c r="IPQ106" s="77"/>
      <c r="IPR106" s="77"/>
      <c r="IPS106" s="11"/>
      <c r="IPY106" s="73"/>
      <c r="IPZ106" s="73"/>
      <c r="IQA106" s="73"/>
      <c r="IQB106" s="73"/>
      <c r="IQC106" s="74"/>
      <c r="IQD106" s="74"/>
      <c r="IQE106" s="77"/>
      <c r="IQF106" s="77"/>
      <c r="IQG106" s="11"/>
      <c r="IQM106" s="73"/>
      <c r="IQN106" s="73"/>
      <c r="IQO106" s="73"/>
      <c r="IQP106" s="73"/>
      <c r="IQQ106" s="74"/>
      <c r="IQR106" s="74"/>
      <c r="IQS106" s="77"/>
      <c r="IQT106" s="77"/>
      <c r="IQU106" s="11"/>
      <c r="IRA106" s="73"/>
      <c r="IRB106" s="73"/>
      <c r="IRC106" s="73"/>
      <c r="IRD106" s="73"/>
      <c r="IRE106" s="74"/>
      <c r="IRF106" s="74"/>
      <c r="IRG106" s="77"/>
      <c r="IRH106" s="77"/>
      <c r="IRI106" s="11"/>
      <c r="IRO106" s="73"/>
      <c r="IRP106" s="73"/>
      <c r="IRQ106" s="73"/>
      <c r="IRR106" s="73"/>
      <c r="IRS106" s="74"/>
      <c r="IRT106" s="74"/>
      <c r="IRU106" s="77"/>
      <c r="IRV106" s="77"/>
      <c r="IRW106" s="11"/>
      <c r="ISC106" s="73"/>
      <c r="ISD106" s="73"/>
      <c r="ISE106" s="73"/>
      <c r="ISF106" s="73"/>
      <c r="ISG106" s="74"/>
      <c r="ISH106" s="74"/>
      <c r="ISI106" s="77"/>
      <c r="ISJ106" s="77"/>
      <c r="ISK106" s="11"/>
      <c r="ISQ106" s="73"/>
      <c r="ISR106" s="73"/>
      <c r="ISS106" s="73"/>
      <c r="IST106" s="73"/>
      <c r="ISU106" s="74"/>
      <c r="ISV106" s="74"/>
      <c r="ISW106" s="77"/>
      <c r="ISX106" s="77"/>
      <c r="ISY106" s="11"/>
      <c r="ITE106" s="73"/>
      <c r="ITF106" s="73"/>
      <c r="ITG106" s="73"/>
      <c r="ITH106" s="73"/>
      <c r="ITI106" s="74"/>
      <c r="ITJ106" s="74"/>
      <c r="ITK106" s="77"/>
      <c r="ITL106" s="77"/>
      <c r="ITM106" s="11"/>
      <c r="ITS106" s="73"/>
      <c r="ITT106" s="73"/>
      <c r="ITU106" s="73"/>
      <c r="ITV106" s="73"/>
      <c r="ITW106" s="74"/>
      <c r="ITX106" s="74"/>
      <c r="ITY106" s="77"/>
      <c r="ITZ106" s="77"/>
      <c r="IUA106" s="11"/>
      <c r="IUG106" s="73"/>
      <c r="IUH106" s="73"/>
      <c r="IUI106" s="73"/>
      <c r="IUJ106" s="73"/>
      <c r="IUK106" s="74"/>
      <c r="IUL106" s="74"/>
      <c r="IUM106" s="77"/>
      <c r="IUN106" s="77"/>
      <c r="IUO106" s="11"/>
      <c r="IUU106" s="73"/>
      <c r="IUV106" s="73"/>
      <c r="IUW106" s="73"/>
      <c r="IUX106" s="73"/>
      <c r="IUY106" s="74"/>
      <c r="IUZ106" s="74"/>
      <c r="IVA106" s="77"/>
      <c r="IVB106" s="77"/>
      <c r="IVC106" s="11"/>
      <c r="IVI106" s="73"/>
      <c r="IVJ106" s="73"/>
      <c r="IVK106" s="73"/>
      <c r="IVL106" s="73"/>
      <c r="IVM106" s="74"/>
      <c r="IVN106" s="74"/>
      <c r="IVO106" s="77"/>
      <c r="IVP106" s="77"/>
      <c r="IVQ106" s="11"/>
      <c r="IVW106" s="73"/>
      <c r="IVX106" s="73"/>
      <c r="IVY106" s="73"/>
      <c r="IVZ106" s="73"/>
      <c r="IWA106" s="74"/>
      <c r="IWB106" s="74"/>
      <c r="IWC106" s="77"/>
      <c r="IWD106" s="77"/>
      <c r="IWE106" s="11"/>
      <c r="IWK106" s="73"/>
      <c r="IWL106" s="73"/>
      <c r="IWM106" s="73"/>
      <c r="IWN106" s="73"/>
      <c r="IWO106" s="74"/>
      <c r="IWP106" s="74"/>
      <c r="IWQ106" s="77"/>
      <c r="IWR106" s="77"/>
      <c r="IWS106" s="11"/>
      <c r="IWY106" s="73"/>
      <c r="IWZ106" s="73"/>
      <c r="IXA106" s="73"/>
      <c r="IXB106" s="73"/>
      <c r="IXC106" s="74"/>
      <c r="IXD106" s="74"/>
      <c r="IXE106" s="77"/>
      <c r="IXF106" s="77"/>
      <c r="IXG106" s="11"/>
      <c r="IXM106" s="73"/>
      <c r="IXN106" s="73"/>
      <c r="IXO106" s="73"/>
      <c r="IXP106" s="73"/>
      <c r="IXQ106" s="74"/>
      <c r="IXR106" s="74"/>
      <c r="IXS106" s="77"/>
      <c r="IXT106" s="77"/>
      <c r="IXU106" s="11"/>
      <c r="IYA106" s="73"/>
      <c r="IYB106" s="73"/>
      <c r="IYC106" s="73"/>
      <c r="IYD106" s="73"/>
      <c r="IYE106" s="74"/>
      <c r="IYF106" s="74"/>
      <c r="IYG106" s="77"/>
      <c r="IYH106" s="77"/>
      <c r="IYI106" s="11"/>
      <c r="IYO106" s="73"/>
      <c r="IYP106" s="73"/>
      <c r="IYQ106" s="73"/>
      <c r="IYR106" s="73"/>
      <c r="IYS106" s="74"/>
      <c r="IYT106" s="74"/>
      <c r="IYU106" s="77"/>
      <c r="IYV106" s="77"/>
      <c r="IYW106" s="11"/>
      <c r="IZC106" s="73"/>
      <c r="IZD106" s="73"/>
      <c r="IZE106" s="73"/>
      <c r="IZF106" s="73"/>
      <c r="IZG106" s="74"/>
      <c r="IZH106" s="74"/>
      <c r="IZI106" s="77"/>
      <c r="IZJ106" s="77"/>
      <c r="IZK106" s="11"/>
      <c r="IZQ106" s="73"/>
      <c r="IZR106" s="73"/>
      <c r="IZS106" s="73"/>
      <c r="IZT106" s="73"/>
      <c r="IZU106" s="74"/>
      <c r="IZV106" s="74"/>
      <c r="IZW106" s="77"/>
      <c r="IZX106" s="77"/>
      <c r="IZY106" s="11"/>
      <c r="JAE106" s="73"/>
      <c r="JAF106" s="73"/>
      <c r="JAG106" s="73"/>
      <c r="JAH106" s="73"/>
      <c r="JAI106" s="74"/>
      <c r="JAJ106" s="74"/>
      <c r="JAK106" s="77"/>
      <c r="JAL106" s="77"/>
      <c r="JAM106" s="11"/>
      <c r="JAS106" s="73"/>
      <c r="JAT106" s="73"/>
      <c r="JAU106" s="73"/>
      <c r="JAV106" s="73"/>
      <c r="JAW106" s="74"/>
      <c r="JAX106" s="74"/>
      <c r="JAY106" s="77"/>
      <c r="JAZ106" s="77"/>
      <c r="JBA106" s="11"/>
      <c r="JBG106" s="73"/>
      <c r="JBH106" s="73"/>
      <c r="JBI106" s="73"/>
      <c r="JBJ106" s="73"/>
      <c r="JBK106" s="74"/>
      <c r="JBL106" s="74"/>
      <c r="JBM106" s="77"/>
      <c r="JBN106" s="77"/>
      <c r="JBO106" s="11"/>
      <c r="JBU106" s="73"/>
      <c r="JBV106" s="73"/>
      <c r="JBW106" s="73"/>
      <c r="JBX106" s="73"/>
      <c r="JBY106" s="74"/>
      <c r="JBZ106" s="74"/>
      <c r="JCA106" s="77"/>
      <c r="JCB106" s="77"/>
      <c r="JCC106" s="11"/>
      <c r="JCI106" s="73"/>
      <c r="JCJ106" s="73"/>
      <c r="JCK106" s="73"/>
      <c r="JCL106" s="73"/>
      <c r="JCM106" s="74"/>
      <c r="JCN106" s="74"/>
      <c r="JCO106" s="77"/>
      <c r="JCP106" s="77"/>
      <c r="JCQ106" s="11"/>
      <c r="JCW106" s="73"/>
      <c r="JCX106" s="73"/>
      <c r="JCY106" s="73"/>
      <c r="JCZ106" s="73"/>
      <c r="JDA106" s="74"/>
      <c r="JDB106" s="74"/>
      <c r="JDC106" s="77"/>
      <c r="JDD106" s="77"/>
      <c r="JDE106" s="11"/>
      <c r="JDK106" s="73"/>
      <c r="JDL106" s="73"/>
      <c r="JDM106" s="73"/>
      <c r="JDN106" s="73"/>
      <c r="JDO106" s="74"/>
      <c r="JDP106" s="74"/>
      <c r="JDQ106" s="77"/>
      <c r="JDR106" s="77"/>
      <c r="JDS106" s="11"/>
      <c r="JDY106" s="73"/>
      <c r="JDZ106" s="73"/>
      <c r="JEA106" s="73"/>
      <c r="JEB106" s="73"/>
      <c r="JEC106" s="74"/>
      <c r="JED106" s="74"/>
      <c r="JEE106" s="77"/>
      <c r="JEF106" s="77"/>
      <c r="JEG106" s="11"/>
      <c r="JEM106" s="73"/>
      <c r="JEN106" s="73"/>
      <c r="JEO106" s="73"/>
      <c r="JEP106" s="73"/>
      <c r="JEQ106" s="74"/>
      <c r="JER106" s="74"/>
      <c r="JES106" s="77"/>
      <c r="JET106" s="77"/>
      <c r="JEU106" s="11"/>
      <c r="JFA106" s="73"/>
      <c r="JFB106" s="73"/>
      <c r="JFC106" s="73"/>
      <c r="JFD106" s="73"/>
      <c r="JFE106" s="74"/>
      <c r="JFF106" s="74"/>
      <c r="JFG106" s="77"/>
      <c r="JFH106" s="77"/>
      <c r="JFI106" s="11"/>
      <c r="JFO106" s="73"/>
      <c r="JFP106" s="73"/>
      <c r="JFQ106" s="73"/>
      <c r="JFR106" s="73"/>
      <c r="JFS106" s="74"/>
      <c r="JFT106" s="74"/>
      <c r="JFU106" s="77"/>
      <c r="JFV106" s="77"/>
      <c r="JFW106" s="11"/>
      <c r="JGC106" s="73"/>
      <c r="JGD106" s="73"/>
      <c r="JGE106" s="73"/>
      <c r="JGF106" s="73"/>
      <c r="JGG106" s="74"/>
      <c r="JGH106" s="74"/>
      <c r="JGI106" s="77"/>
      <c r="JGJ106" s="77"/>
      <c r="JGK106" s="11"/>
      <c r="JGQ106" s="73"/>
      <c r="JGR106" s="73"/>
      <c r="JGS106" s="73"/>
      <c r="JGT106" s="73"/>
      <c r="JGU106" s="74"/>
      <c r="JGV106" s="74"/>
      <c r="JGW106" s="77"/>
      <c r="JGX106" s="77"/>
      <c r="JGY106" s="11"/>
      <c r="JHE106" s="73"/>
      <c r="JHF106" s="73"/>
      <c r="JHG106" s="73"/>
      <c r="JHH106" s="73"/>
      <c r="JHI106" s="74"/>
      <c r="JHJ106" s="74"/>
      <c r="JHK106" s="77"/>
      <c r="JHL106" s="77"/>
      <c r="JHM106" s="11"/>
      <c r="JHS106" s="73"/>
      <c r="JHT106" s="73"/>
      <c r="JHU106" s="73"/>
      <c r="JHV106" s="73"/>
      <c r="JHW106" s="74"/>
      <c r="JHX106" s="74"/>
      <c r="JHY106" s="77"/>
      <c r="JHZ106" s="77"/>
      <c r="JIA106" s="11"/>
      <c r="JIG106" s="73"/>
      <c r="JIH106" s="73"/>
      <c r="JII106" s="73"/>
      <c r="JIJ106" s="73"/>
      <c r="JIK106" s="74"/>
      <c r="JIL106" s="74"/>
      <c r="JIM106" s="77"/>
      <c r="JIN106" s="77"/>
      <c r="JIO106" s="11"/>
      <c r="JIU106" s="73"/>
      <c r="JIV106" s="73"/>
      <c r="JIW106" s="73"/>
      <c r="JIX106" s="73"/>
      <c r="JIY106" s="74"/>
      <c r="JIZ106" s="74"/>
      <c r="JJA106" s="77"/>
      <c r="JJB106" s="77"/>
      <c r="JJC106" s="11"/>
      <c r="JJI106" s="73"/>
      <c r="JJJ106" s="73"/>
      <c r="JJK106" s="73"/>
      <c r="JJL106" s="73"/>
      <c r="JJM106" s="74"/>
      <c r="JJN106" s="74"/>
      <c r="JJO106" s="77"/>
      <c r="JJP106" s="77"/>
      <c r="JJQ106" s="11"/>
      <c r="JJW106" s="73"/>
      <c r="JJX106" s="73"/>
      <c r="JJY106" s="73"/>
      <c r="JJZ106" s="73"/>
      <c r="JKA106" s="74"/>
      <c r="JKB106" s="74"/>
      <c r="JKC106" s="77"/>
      <c r="JKD106" s="77"/>
      <c r="JKE106" s="11"/>
      <c r="JKK106" s="73"/>
      <c r="JKL106" s="73"/>
      <c r="JKM106" s="73"/>
      <c r="JKN106" s="73"/>
      <c r="JKO106" s="74"/>
      <c r="JKP106" s="74"/>
      <c r="JKQ106" s="77"/>
      <c r="JKR106" s="77"/>
      <c r="JKS106" s="11"/>
      <c r="JKY106" s="73"/>
      <c r="JKZ106" s="73"/>
      <c r="JLA106" s="73"/>
      <c r="JLB106" s="73"/>
      <c r="JLC106" s="74"/>
      <c r="JLD106" s="74"/>
      <c r="JLE106" s="77"/>
      <c r="JLF106" s="77"/>
      <c r="JLG106" s="11"/>
      <c r="JLM106" s="73"/>
      <c r="JLN106" s="73"/>
      <c r="JLO106" s="73"/>
      <c r="JLP106" s="73"/>
      <c r="JLQ106" s="74"/>
      <c r="JLR106" s="74"/>
      <c r="JLS106" s="77"/>
      <c r="JLT106" s="77"/>
      <c r="JLU106" s="11"/>
      <c r="JMA106" s="73"/>
      <c r="JMB106" s="73"/>
      <c r="JMC106" s="73"/>
      <c r="JMD106" s="73"/>
      <c r="JME106" s="74"/>
      <c r="JMF106" s="74"/>
      <c r="JMG106" s="77"/>
      <c r="JMH106" s="77"/>
      <c r="JMI106" s="11"/>
      <c r="JMO106" s="73"/>
      <c r="JMP106" s="73"/>
      <c r="JMQ106" s="73"/>
      <c r="JMR106" s="73"/>
      <c r="JMS106" s="74"/>
      <c r="JMT106" s="74"/>
      <c r="JMU106" s="77"/>
      <c r="JMV106" s="77"/>
      <c r="JMW106" s="11"/>
      <c r="JNC106" s="73"/>
      <c r="JND106" s="73"/>
      <c r="JNE106" s="73"/>
      <c r="JNF106" s="73"/>
      <c r="JNG106" s="74"/>
      <c r="JNH106" s="74"/>
      <c r="JNI106" s="77"/>
      <c r="JNJ106" s="77"/>
      <c r="JNK106" s="11"/>
      <c r="JNQ106" s="73"/>
      <c r="JNR106" s="73"/>
      <c r="JNS106" s="73"/>
      <c r="JNT106" s="73"/>
      <c r="JNU106" s="74"/>
      <c r="JNV106" s="74"/>
      <c r="JNW106" s="77"/>
      <c r="JNX106" s="77"/>
      <c r="JNY106" s="11"/>
      <c r="JOE106" s="73"/>
      <c r="JOF106" s="73"/>
      <c r="JOG106" s="73"/>
      <c r="JOH106" s="73"/>
      <c r="JOI106" s="74"/>
      <c r="JOJ106" s="74"/>
      <c r="JOK106" s="77"/>
      <c r="JOL106" s="77"/>
      <c r="JOM106" s="11"/>
      <c r="JOS106" s="73"/>
      <c r="JOT106" s="73"/>
      <c r="JOU106" s="73"/>
      <c r="JOV106" s="73"/>
      <c r="JOW106" s="74"/>
      <c r="JOX106" s="74"/>
      <c r="JOY106" s="77"/>
      <c r="JOZ106" s="77"/>
      <c r="JPA106" s="11"/>
      <c r="JPG106" s="73"/>
      <c r="JPH106" s="73"/>
      <c r="JPI106" s="73"/>
      <c r="JPJ106" s="73"/>
      <c r="JPK106" s="74"/>
      <c r="JPL106" s="74"/>
      <c r="JPM106" s="77"/>
      <c r="JPN106" s="77"/>
      <c r="JPO106" s="11"/>
      <c r="JPU106" s="73"/>
      <c r="JPV106" s="73"/>
      <c r="JPW106" s="73"/>
      <c r="JPX106" s="73"/>
      <c r="JPY106" s="74"/>
      <c r="JPZ106" s="74"/>
      <c r="JQA106" s="77"/>
      <c r="JQB106" s="77"/>
      <c r="JQC106" s="11"/>
      <c r="JQI106" s="73"/>
      <c r="JQJ106" s="73"/>
      <c r="JQK106" s="73"/>
      <c r="JQL106" s="73"/>
      <c r="JQM106" s="74"/>
      <c r="JQN106" s="74"/>
      <c r="JQO106" s="77"/>
      <c r="JQP106" s="77"/>
      <c r="JQQ106" s="11"/>
      <c r="JQW106" s="73"/>
      <c r="JQX106" s="73"/>
      <c r="JQY106" s="73"/>
      <c r="JQZ106" s="73"/>
      <c r="JRA106" s="74"/>
      <c r="JRB106" s="74"/>
      <c r="JRC106" s="77"/>
      <c r="JRD106" s="77"/>
      <c r="JRE106" s="11"/>
      <c r="JRK106" s="73"/>
      <c r="JRL106" s="73"/>
      <c r="JRM106" s="73"/>
      <c r="JRN106" s="73"/>
      <c r="JRO106" s="74"/>
      <c r="JRP106" s="74"/>
      <c r="JRQ106" s="77"/>
      <c r="JRR106" s="77"/>
      <c r="JRS106" s="11"/>
      <c r="JRY106" s="73"/>
      <c r="JRZ106" s="73"/>
      <c r="JSA106" s="73"/>
      <c r="JSB106" s="73"/>
      <c r="JSC106" s="74"/>
      <c r="JSD106" s="74"/>
      <c r="JSE106" s="77"/>
      <c r="JSF106" s="77"/>
      <c r="JSG106" s="11"/>
      <c r="JSM106" s="73"/>
      <c r="JSN106" s="73"/>
      <c r="JSO106" s="73"/>
      <c r="JSP106" s="73"/>
      <c r="JSQ106" s="74"/>
      <c r="JSR106" s="74"/>
      <c r="JSS106" s="77"/>
      <c r="JST106" s="77"/>
      <c r="JSU106" s="11"/>
      <c r="JTA106" s="73"/>
      <c r="JTB106" s="73"/>
      <c r="JTC106" s="73"/>
      <c r="JTD106" s="73"/>
      <c r="JTE106" s="74"/>
      <c r="JTF106" s="74"/>
      <c r="JTG106" s="77"/>
      <c r="JTH106" s="77"/>
      <c r="JTI106" s="11"/>
      <c r="JTO106" s="73"/>
      <c r="JTP106" s="73"/>
      <c r="JTQ106" s="73"/>
      <c r="JTR106" s="73"/>
      <c r="JTS106" s="74"/>
      <c r="JTT106" s="74"/>
      <c r="JTU106" s="77"/>
      <c r="JTV106" s="77"/>
      <c r="JTW106" s="11"/>
      <c r="JUC106" s="73"/>
      <c r="JUD106" s="73"/>
      <c r="JUE106" s="73"/>
      <c r="JUF106" s="73"/>
      <c r="JUG106" s="74"/>
      <c r="JUH106" s="74"/>
      <c r="JUI106" s="77"/>
      <c r="JUJ106" s="77"/>
      <c r="JUK106" s="11"/>
      <c r="JUQ106" s="73"/>
      <c r="JUR106" s="73"/>
      <c r="JUS106" s="73"/>
      <c r="JUT106" s="73"/>
      <c r="JUU106" s="74"/>
      <c r="JUV106" s="74"/>
      <c r="JUW106" s="77"/>
      <c r="JUX106" s="77"/>
      <c r="JUY106" s="11"/>
      <c r="JVE106" s="73"/>
      <c r="JVF106" s="73"/>
      <c r="JVG106" s="73"/>
      <c r="JVH106" s="73"/>
      <c r="JVI106" s="74"/>
      <c r="JVJ106" s="74"/>
      <c r="JVK106" s="77"/>
      <c r="JVL106" s="77"/>
      <c r="JVM106" s="11"/>
      <c r="JVS106" s="73"/>
      <c r="JVT106" s="73"/>
      <c r="JVU106" s="73"/>
      <c r="JVV106" s="73"/>
      <c r="JVW106" s="74"/>
      <c r="JVX106" s="74"/>
      <c r="JVY106" s="77"/>
      <c r="JVZ106" s="77"/>
      <c r="JWA106" s="11"/>
      <c r="JWG106" s="73"/>
      <c r="JWH106" s="73"/>
      <c r="JWI106" s="73"/>
      <c r="JWJ106" s="73"/>
      <c r="JWK106" s="74"/>
      <c r="JWL106" s="74"/>
      <c r="JWM106" s="77"/>
      <c r="JWN106" s="77"/>
      <c r="JWO106" s="11"/>
      <c r="JWU106" s="73"/>
      <c r="JWV106" s="73"/>
      <c r="JWW106" s="73"/>
      <c r="JWX106" s="73"/>
      <c r="JWY106" s="74"/>
      <c r="JWZ106" s="74"/>
      <c r="JXA106" s="77"/>
      <c r="JXB106" s="77"/>
      <c r="JXC106" s="11"/>
      <c r="JXI106" s="73"/>
      <c r="JXJ106" s="73"/>
      <c r="JXK106" s="73"/>
      <c r="JXL106" s="73"/>
      <c r="JXM106" s="74"/>
      <c r="JXN106" s="74"/>
      <c r="JXO106" s="77"/>
      <c r="JXP106" s="77"/>
      <c r="JXQ106" s="11"/>
      <c r="JXW106" s="73"/>
      <c r="JXX106" s="73"/>
      <c r="JXY106" s="73"/>
      <c r="JXZ106" s="73"/>
      <c r="JYA106" s="74"/>
      <c r="JYB106" s="74"/>
      <c r="JYC106" s="77"/>
      <c r="JYD106" s="77"/>
      <c r="JYE106" s="11"/>
      <c r="JYK106" s="73"/>
      <c r="JYL106" s="73"/>
      <c r="JYM106" s="73"/>
      <c r="JYN106" s="73"/>
      <c r="JYO106" s="74"/>
      <c r="JYP106" s="74"/>
      <c r="JYQ106" s="77"/>
      <c r="JYR106" s="77"/>
      <c r="JYS106" s="11"/>
      <c r="JYY106" s="73"/>
      <c r="JYZ106" s="73"/>
      <c r="JZA106" s="73"/>
      <c r="JZB106" s="73"/>
      <c r="JZC106" s="74"/>
      <c r="JZD106" s="74"/>
      <c r="JZE106" s="77"/>
      <c r="JZF106" s="77"/>
      <c r="JZG106" s="11"/>
      <c r="JZM106" s="73"/>
      <c r="JZN106" s="73"/>
      <c r="JZO106" s="73"/>
      <c r="JZP106" s="73"/>
      <c r="JZQ106" s="74"/>
      <c r="JZR106" s="74"/>
      <c r="JZS106" s="77"/>
      <c r="JZT106" s="77"/>
      <c r="JZU106" s="11"/>
      <c r="KAA106" s="73"/>
      <c r="KAB106" s="73"/>
      <c r="KAC106" s="73"/>
      <c r="KAD106" s="73"/>
      <c r="KAE106" s="74"/>
      <c r="KAF106" s="74"/>
      <c r="KAG106" s="77"/>
      <c r="KAH106" s="77"/>
      <c r="KAI106" s="11"/>
      <c r="KAO106" s="73"/>
      <c r="KAP106" s="73"/>
      <c r="KAQ106" s="73"/>
      <c r="KAR106" s="73"/>
      <c r="KAS106" s="74"/>
      <c r="KAT106" s="74"/>
      <c r="KAU106" s="77"/>
      <c r="KAV106" s="77"/>
      <c r="KAW106" s="11"/>
      <c r="KBC106" s="73"/>
      <c r="KBD106" s="73"/>
      <c r="KBE106" s="73"/>
      <c r="KBF106" s="73"/>
      <c r="KBG106" s="74"/>
      <c r="KBH106" s="74"/>
      <c r="KBI106" s="77"/>
      <c r="KBJ106" s="77"/>
      <c r="KBK106" s="11"/>
      <c r="KBQ106" s="73"/>
      <c r="KBR106" s="73"/>
      <c r="KBS106" s="73"/>
      <c r="KBT106" s="73"/>
      <c r="KBU106" s="74"/>
      <c r="KBV106" s="74"/>
      <c r="KBW106" s="77"/>
      <c r="KBX106" s="77"/>
      <c r="KBY106" s="11"/>
      <c r="KCE106" s="73"/>
      <c r="KCF106" s="73"/>
      <c r="KCG106" s="73"/>
      <c r="KCH106" s="73"/>
      <c r="KCI106" s="74"/>
      <c r="KCJ106" s="74"/>
      <c r="KCK106" s="77"/>
      <c r="KCL106" s="77"/>
      <c r="KCM106" s="11"/>
      <c r="KCS106" s="73"/>
      <c r="KCT106" s="73"/>
      <c r="KCU106" s="73"/>
      <c r="KCV106" s="73"/>
      <c r="KCW106" s="74"/>
      <c r="KCX106" s="74"/>
      <c r="KCY106" s="77"/>
      <c r="KCZ106" s="77"/>
      <c r="KDA106" s="11"/>
      <c r="KDG106" s="73"/>
      <c r="KDH106" s="73"/>
      <c r="KDI106" s="73"/>
      <c r="KDJ106" s="73"/>
      <c r="KDK106" s="74"/>
      <c r="KDL106" s="74"/>
      <c r="KDM106" s="77"/>
      <c r="KDN106" s="77"/>
      <c r="KDO106" s="11"/>
      <c r="KDU106" s="73"/>
      <c r="KDV106" s="73"/>
      <c r="KDW106" s="73"/>
      <c r="KDX106" s="73"/>
      <c r="KDY106" s="74"/>
      <c r="KDZ106" s="74"/>
      <c r="KEA106" s="77"/>
      <c r="KEB106" s="77"/>
      <c r="KEC106" s="11"/>
      <c r="KEI106" s="73"/>
      <c r="KEJ106" s="73"/>
      <c r="KEK106" s="73"/>
      <c r="KEL106" s="73"/>
      <c r="KEM106" s="74"/>
      <c r="KEN106" s="74"/>
      <c r="KEO106" s="77"/>
      <c r="KEP106" s="77"/>
      <c r="KEQ106" s="11"/>
      <c r="KEW106" s="73"/>
      <c r="KEX106" s="73"/>
      <c r="KEY106" s="73"/>
      <c r="KEZ106" s="73"/>
      <c r="KFA106" s="74"/>
      <c r="KFB106" s="74"/>
      <c r="KFC106" s="77"/>
      <c r="KFD106" s="77"/>
      <c r="KFE106" s="11"/>
      <c r="KFK106" s="73"/>
      <c r="KFL106" s="73"/>
      <c r="KFM106" s="73"/>
      <c r="KFN106" s="73"/>
      <c r="KFO106" s="74"/>
      <c r="KFP106" s="74"/>
      <c r="KFQ106" s="77"/>
      <c r="KFR106" s="77"/>
      <c r="KFS106" s="11"/>
      <c r="KFY106" s="73"/>
      <c r="KFZ106" s="73"/>
      <c r="KGA106" s="73"/>
      <c r="KGB106" s="73"/>
      <c r="KGC106" s="74"/>
      <c r="KGD106" s="74"/>
      <c r="KGE106" s="77"/>
      <c r="KGF106" s="77"/>
      <c r="KGG106" s="11"/>
      <c r="KGM106" s="73"/>
      <c r="KGN106" s="73"/>
      <c r="KGO106" s="73"/>
      <c r="KGP106" s="73"/>
      <c r="KGQ106" s="74"/>
      <c r="KGR106" s="74"/>
      <c r="KGS106" s="77"/>
      <c r="KGT106" s="77"/>
      <c r="KGU106" s="11"/>
      <c r="KHA106" s="73"/>
      <c r="KHB106" s="73"/>
      <c r="KHC106" s="73"/>
      <c r="KHD106" s="73"/>
      <c r="KHE106" s="74"/>
      <c r="KHF106" s="74"/>
      <c r="KHG106" s="77"/>
      <c r="KHH106" s="77"/>
      <c r="KHI106" s="11"/>
      <c r="KHO106" s="73"/>
      <c r="KHP106" s="73"/>
      <c r="KHQ106" s="73"/>
      <c r="KHR106" s="73"/>
      <c r="KHS106" s="74"/>
      <c r="KHT106" s="74"/>
      <c r="KHU106" s="77"/>
      <c r="KHV106" s="77"/>
      <c r="KHW106" s="11"/>
      <c r="KIC106" s="73"/>
      <c r="KID106" s="73"/>
      <c r="KIE106" s="73"/>
      <c r="KIF106" s="73"/>
      <c r="KIG106" s="74"/>
      <c r="KIH106" s="74"/>
      <c r="KII106" s="77"/>
      <c r="KIJ106" s="77"/>
      <c r="KIK106" s="11"/>
      <c r="KIQ106" s="73"/>
      <c r="KIR106" s="73"/>
      <c r="KIS106" s="73"/>
      <c r="KIT106" s="73"/>
      <c r="KIU106" s="74"/>
      <c r="KIV106" s="74"/>
      <c r="KIW106" s="77"/>
      <c r="KIX106" s="77"/>
      <c r="KIY106" s="11"/>
      <c r="KJE106" s="73"/>
      <c r="KJF106" s="73"/>
      <c r="KJG106" s="73"/>
      <c r="KJH106" s="73"/>
      <c r="KJI106" s="74"/>
      <c r="KJJ106" s="74"/>
      <c r="KJK106" s="77"/>
      <c r="KJL106" s="77"/>
      <c r="KJM106" s="11"/>
      <c r="KJS106" s="73"/>
      <c r="KJT106" s="73"/>
      <c r="KJU106" s="73"/>
      <c r="KJV106" s="73"/>
      <c r="KJW106" s="74"/>
      <c r="KJX106" s="74"/>
      <c r="KJY106" s="77"/>
      <c r="KJZ106" s="77"/>
      <c r="KKA106" s="11"/>
      <c r="KKG106" s="73"/>
      <c r="KKH106" s="73"/>
      <c r="KKI106" s="73"/>
      <c r="KKJ106" s="73"/>
      <c r="KKK106" s="74"/>
      <c r="KKL106" s="74"/>
      <c r="KKM106" s="77"/>
      <c r="KKN106" s="77"/>
      <c r="KKO106" s="11"/>
      <c r="KKU106" s="73"/>
      <c r="KKV106" s="73"/>
      <c r="KKW106" s="73"/>
      <c r="KKX106" s="73"/>
      <c r="KKY106" s="74"/>
      <c r="KKZ106" s="74"/>
      <c r="KLA106" s="77"/>
      <c r="KLB106" s="77"/>
      <c r="KLC106" s="11"/>
      <c r="KLI106" s="73"/>
      <c r="KLJ106" s="73"/>
      <c r="KLK106" s="73"/>
      <c r="KLL106" s="73"/>
      <c r="KLM106" s="74"/>
      <c r="KLN106" s="74"/>
      <c r="KLO106" s="77"/>
      <c r="KLP106" s="77"/>
      <c r="KLQ106" s="11"/>
      <c r="KLW106" s="73"/>
      <c r="KLX106" s="73"/>
      <c r="KLY106" s="73"/>
      <c r="KLZ106" s="73"/>
      <c r="KMA106" s="74"/>
      <c r="KMB106" s="74"/>
      <c r="KMC106" s="77"/>
      <c r="KMD106" s="77"/>
      <c r="KME106" s="11"/>
      <c r="KMK106" s="73"/>
      <c r="KML106" s="73"/>
      <c r="KMM106" s="73"/>
      <c r="KMN106" s="73"/>
      <c r="KMO106" s="74"/>
      <c r="KMP106" s="74"/>
      <c r="KMQ106" s="77"/>
      <c r="KMR106" s="77"/>
      <c r="KMS106" s="11"/>
      <c r="KMY106" s="73"/>
      <c r="KMZ106" s="73"/>
      <c r="KNA106" s="73"/>
      <c r="KNB106" s="73"/>
      <c r="KNC106" s="74"/>
      <c r="KND106" s="74"/>
      <c r="KNE106" s="77"/>
      <c r="KNF106" s="77"/>
      <c r="KNG106" s="11"/>
      <c r="KNM106" s="73"/>
      <c r="KNN106" s="73"/>
      <c r="KNO106" s="73"/>
      <c r="KNP106" s="73"/>
      <c r="KNQ106" s="74"/>
      <c r="KNR106" s="74"/>
      <c r="KNS106" s="77"/>
      <c r="KNT106" s="77"/>
      <c r="KNU106" s="11"/>
      <c r="KOA106" s="73"/>
      <c r="KOB106" s="73"/>
      <c r="KOC106" s="73"/>
      <c r="KOD106" s="73"/>
      <c r="KOE106" s="74"/>
      <c r="KOF106" s="74"/>
      <c r="KOG106" s="77"/>
      <c r="KOH106" s="77"/>
      <c r="KOI106" s="11"/>
      <c r="KOO106" s="73"/>
      <c r="KOP106" s="73"/>
      <c r="KOQ106" s="73"/>
      <c r="KOR106" s="73"/>
      <c r="KOS106" s="74"/>
      <c r="KOT106" s="74"/>
      <c r="KOU106" s="77"/>
      <c r="KOV106" s="77"/>
      <c r="KOW106" s="11"/>
      <c r="KPC106" s="73"/>
      <c r="KPD106" s="73"/>
      <c r="KPE106" s="73"/>
      <c r="KPF106" s="73"/>
      <c r="KPG106" s="74"/>
      <c r="KPH106" s="74"/>
      <c r="KPI106" s="77"/>
      <c r="KPJ106" s="77"/>
      <c r="KPK106" s="11"/>
      <c r="KPQ106" s="73"/>
      <c r="KPR106" s="73"/>
      <c r="KPS106" s="73"/>
      <c r="KPT106" s="73"/>
      <c r="KPU106" s="74"/>
      <c r="KPV106" s="74"/>
      <c r="KPW106" s="77"/>
      <c r="KPX106" s="77"/>
      <c r="KPY106" s="11"/>
      <c r="KQE106" s="73"/>
      <c r="KQF106" s="73"/>
      <c r="KQG106" s="73"/>
      <c r="KQH106" s="73"/>
      <c r="KQI106" s="74"/>
      <c r="KQJ106" s="74"/>
      <c r="KQK106" s="77"/>
      <c r="KQL106" s="77"/>
      <c r="KQM106" s="11"/>
      <c r="KQS106" s="73"/>
      <c r="KQT106" s="73"/>
      <c r="KQU106" s="73"/>
      <c r="KQV106" s="73"/>
      <c r="KQW106" s="74"/>
      <c r="KQX106" s="74"/>
      <c r="KQY106" s="77"/>
      <c r="KQZ106" s="77"/>
      <c r="KRA106" s="11"/>
      <c r="KRG106" s="73"/>
      <c r="KRH106" s="73"/>
      <c r="KRI106" s="73"/>
      <c r="KRJ106" s="73"/>
      <c r="KRK106" s="74"/>
      <c r="KRL106" s="74"/>
      <c r="KRM106" s="77"/>
      <c r="KRN106" s="77"/>
      <c r="KRO106" s="11"/>
      <c r="KRU106" s="73"/>
      <c r="KRV106" s="73"/>
      <c r="KRW106" s="73"/>
      <c r="KRX106" s="73"/>
      <c r="KRY106" s="74"/>
      <c r="KRZ106" s="74"/>
      <c r="KSA106" s="77"/>
      <c r="KSB106" s="77"/>
      <c r="KSC106" s="11"/>
      <c r="KSI106" s="73"/>
      <c r="KSJ106" s="73"/>
      <c r="KSK106" s="73"/>
      <c r="KSL106" s="73"/>
      <c r="KSM106" s="74"/>
      <c r="KSN106" s="74"/>
      <c r="KSO106" s="77"/>
      <c r="KSP106" s="77"/>
      <c r="KSQ106" s="11"/>
      <c r="KSW106" s="73"/>
      <c r="KSX106" s="73"/>
      <c r="KSY106" s="73"/>
      <c r="KSZ106" s="73"/>
      <c r="KTA106" s="74"/>
      <c r="KTB106" s="74"/>
      <c r="KTC106" s="77"/>
      <c r="KTD106" s="77"/>
      <c r="KTE106" s="11"/>
      <c r="KTK106" s="73"/>
      <c r="KTL106" s="73"/>
      <c r="KTM106" s="73"/>
      <c r="KTN106" s="73"/>
      <c r="KTO106" s="74"/>
      <c r="KTP106" s="74"/>
      <c r="KTQ106" s="77"/>
      <c r="KTR106" s="77"/>
      <c r="KTS106" s="11"/>
      <c r="KTY106" s="73"/>
      <c r="KTZ106" s="73"/>
      <c r="KUA106" s="73"/>
      <c r="KUB106" s="73"/>
      <c r="KUC106" s="74"/>
      <c r="KUD106" s="74"/>
      <c r="KUE106" s="77"/>
      <c r="KUF106" s="77"/>
      <c r="KUG106" s="11"/>
      <c r="KUM106" s="73"/>
      <c r="KUN106" s="73"/>
      <c r="KUO106" s="73"/>
      <c r="KUP106" s="73"/>
      <c r="KUQ106" s="74"/>
      <c r="KUR106" s="74"/>
      <c r="KUS106" s="77"/>
      <c r="KUT106" s="77"/>
      <c r="KUU106" s="11"/>
      <c r="KVA106" s="73"/>
      <c r="KVB106" s="73"/>
      <c r="KVC106" s="73"/>
      <c r="KVD106" s="73"/>
      <c r="KVE106" s="74"/>
      <c r="KVF106" s="74"/>
      <c r="KVG106" s="77"/>
      <c r="KVH106" s="77"/>
      <c r="KVI106" s="11"/>
      <c r="KVO106" s="73"/>
      <c r="KVP106" s="73"/>
      <c r="KVQ106" s="73"/>
      <c r="KVR106" s="73"/>
      <c r="KVS106" s="74"/>
      <c r="KVT106" s="74"/>
      <c r="KVU106" s="77"/>
      <c r="KVV106" s="77"/>
      <c r="KVW106" s="11"/>
      <c r="KWC106" s="73"/>
      <c r="KWD106" s="73"/>
      <c r="KWE106" s="73"/>
      <c r="KWF106" s="73"/>
      <c r="KWG106" s="74"/>
      <c r="KWH106" s="74"/>
      <c r="KWI106" s="77"/>
      <c r="KWJ106" s="77"/>
      <c r="KWK106" s="11"/>
      <c r="KWQ106" s="73"/>
      <c r="KWR106" s="73"/>
      <c r="KWS106" s="73"/>
      <c r="KWT106" s="73"/>
      <c r="KWU106" s="74"/>
      <c r="KWV106" s="74"/>
      <c r="KWW106" s="77"/>
      <c r="KWX106" s="77"/>
      <c r="KWY106" s="11"/>
      <c r="KXE106" s="73"/>
      <c r="KXF106" s="73"/>
      <c r="KXG106" s="73"/>
      <c r="KXH106" s="73"/>
      <c r="KXI106" s="74"/>
      <c r="KXJ106" s="74"/>
      <c r="KXK106" s="77"/>
      <c r="KXL106" s="77"/>
      <c r="KXM106" s="11"/>
      <c r="KXS106" s="73"/>
      <c r="KXT106" s="73"/>
      <c r="KXU106" s="73"/>
      <c r="KXV106" s="73"/>
      <c r="KXW106" s="74"/>
      <c r="KXX106" s="74"/>
      <c r="KXY106" s="77"/>
      <c r="KXZ106" s="77"/>
      <c r="KYA106" s="11"/>
      <c r="KYG106" s="73"/>
      <c r="KYH106" s="73"/>
      <c r="KYI106" s="73"/>
      <c r="KYJ106" s="73"/>
      <c r="KYK106" s="74"/>
      <c r="KYL106" s="74"/>
      <c r="KYM106" s="77"/>
      <c r="KYN106" s="77"/>
      <c r="KYO106" s="11"/>
      <c r="KYU106" s="73"/>
      <c r="KYV106" s="73"/>
      <c r="KYW106" s="73"/>
      <c r="KYX106" s="73"/>
      <c r="KYY106" s="74"/>
      <c r="KYZ106" s="74"/>
      <c r="KZA106" s="77"/>
      <c r="KZB106" s="77"/>
      <c r="KZC106" s="11"/>
      <c r="KZI106" s="73"/>
      <c r="KZJ106" s="73"/>
      <c r="KZK106" s="73"/>
      <c r="KZL106" s="73"/>
      <c r="KZM106" s="74"/>
      <c r="KZN106" s="74"/>
      <c r="KZO106" s="77"/>
      <c r="KZP106" s="77"/>
      <c r="KZQ106" s="11"/>
      <c r="KZW106" s="73"/>
      <c r="KZX106" s="73"/>
      <c r="KZY106" s="73"/>
      <c r="KZZ106" s="73"/>
      <c r="LAA106" s="74"/>
      <c r="LAB106" s="74"/>
      <c r="LAC106" s="77"/>
      <c r="LAD106" s="77"/>
      <c r="LAE106" s="11"/>
      <c r="LAK106" s="73"/>
      <c r="LAL106" s="73"/>
      <c r="LAM106" s="73"/>
      <c r="LAN106" s="73"/>
      <c r="LAO106" s="74"/>
      <c r="LAP106" s="74"/>
      <c r="LAQ106" s="77"/>
      <c r="LAR106" s="77"/>
      <c r="LAS106" s="11"/>
      <c r="LAY106" s="73"/>
      <c r="LAZ106" s="73"/>
      <c r="LBA106" s="73"/>
      <c r="LBB106" s="73"/>
      <c r="LBC106" s="74"/>
      <c r="LBD106" s="74"/>
      <c r="LBE106" s="77"/>
      <c r="LBF106" s="77"/>
      <c r="LBG106" s="11"/>
      <c r="LBM106" s="73"/>
      <c r="LBN106" s="73"/>
      <c r="LBO106" s="73"/>
      <c r="LBP106" s="73"/>
      <c r="LBQ106" s="74"/>
      <c r="LBR106" s="74"/>
      <c r="LBS106" s="77"/>
      <c r="LBT106" s="77"/>
      <c r="LBU106" s="11"/>
      <c r="LCA106" s="73"/>
      <c r="LCB106" s="73"/>
      <c r="LCC106" s="73"/>
      <c r="LCD106" s="73"/>
      <c r="LCE106" s="74"/>
      <c r="LCF106" s="74"/>
      <c r="LCG106" s="77"/>
      <c r="LCH106" s="77"/>
      <c r="LCI106" s="11"/>
      <c r="LCO106" s="73"/>
      <c r="LCP106" s="73"/>
      <c r="LCQ106" s="73"/>
      <c r="LCR106" s="73"/>
      <c r="LCS106" s="74"/>
      <c r="LCT106" s="74"/>
      <c r="LCU106" s="77"/>
      <c r="LCV106" s="77"/>
      <c r="LCW106" s="11"/>
      <c r="LDC106" s="73"/>
      <c r="LDD106" s="73"/>
      <c r="LDE106" s="73"/>
      <c r="LDF106" s="73"/>
      <c r="LDG106" s="74"/>
      <c r="LDH106" s="74"/>
      <c r="LDI106" s="77"/>
      <c r="LDJ106" s="77"/>
      <c r="LDK106" s="11"/>
      <c r="LDQ106" s="73"/>
      <c r="LDR106" s="73"/>
      <c r="LDS106" s="73"/>
      <c r="LDT106" s="73"/>
      <c r="LDU106" s="74"/>
      <c r="LDV106" s="74"/>
      <c r="LDW106" s="77"/>
      <c r="LDX106" s="77"/>
      <c r="LDY106" s="11"/>
      <c r="LEE106" s="73"/>
      <c r="LEF106" s="73"/>
      <c r="LEG106" s="73"/>
      <c r="LEH106" s="73"/>
      <c r="LEI106" s="74"/>
      <c r="LEJ106" s="74"/>
      <c r="LEK106" s="77"/>
      <c r="LEL106" s="77"/>
      <c r="LEM106" s="11"/>
      <c r="LES106" s="73"/>
      <c r="LET106" s="73"/>
      <c r="LEU106" s="73"/>
      <c r="LEV106" s="73"/>
      <c r="LEW106" s="74"/>
      <c r="LEX106" s="74"/>
      <c r="LEY106" s="77"/>
      <c r="LEZ106" s="77"/>
      <c r="LFA106" s="11"/>
      <c r="LFG106" s="73"/>
      <c r="LFH106" s="73"/>
      <c r="LFI106" s="73"/>
      <c r="LFJ106" s="73"/>
      <c r="LFK106" s="74"/>
      <c r="LFL106" s="74"/>
      <c r="LFM106" s="77"/>
      <c r="LFN106" s="77"/>
      <c r="LFO106" s="11"/>
      <c r="LFU106" s="73"/>
      <c r="LFV106" s="73"/>
      <c r="LFW106" s="73"/>
      <c r="LFX106" s="73"/>
      <c r="LFY106" s="74"/>
      <c r="LFZ106" s="74"/>
      <c r="LGA106" s="77"/>
      <c r="LGB106" s="77"/>
      <c r="LGC106" s="11"/>
      <c r="LGI106" s="73"/>
      <c r="LGJ106" s="73"/>
      <c r="LGK106" s="73"/>
      <c r="LGL106" s="73"/>
      <c r="LGM106" s="74"/>
      <c r="LGN106" s="74"/>
      <c r="LGO106" s="77"/>
      <c r="LGP106" s="77"/>
      <c r="LGQ106" s="11"/>
      <c r="LGW106" s="73"/>
      <c r="LGX106" s="73"/>
      <c r="LGY106" s="73"/>
      <c r="LGZ106" s="73"/>
      <c r="LHA106" s="74"/>
      <c r="LHB106" s="74"/>
      <c r="LHC106" s="77"/>
      <c r="LHD106" s="77"/>
      <c r="LHE106" s="11"/>
      <c r="LHK106" s="73"/>
      <c r="LHL106" s="73"/>
      <c r="LHM106" s="73"/>
      <c r="LHN106" s="73"/>
      <c r="LHO106" s="74"/>
      <c r="LHP106" s="74"/>
      <c r="LHQ106" s="77"/>
      <c r="LHR106" s="77"/>
      <c r="LHS106" s="11"/>
      <c r="LHY106" s="73"/>
      <c r="LHZ106" s="73"/>
      <c r="LIA106" s="73"/>
      <c r="LIB106" s="73"/>
      <c r="LIC106" s="74"/>
      <c r="LID106" s="74"/>
      <c r="LIE106" s="77"/>
      <c r="LIF106" s="77"/>
      <c r="LIG106" s="11"/>
      <c r="LIM106" s="73"/>
      <c r="LIN106" s="73"/>
      <c r="LIO106" s="73"/>
      <c r="LIP106" s="73"/>
      <c r="LIQ106" s="74"/>
      <c r="LIR106" s="74"/>
      <c r="LIS106" s="77"/>
      <c r="LIT106" s="77"/>
      <c r="LIU106" s="11"/>
      <c r="LJA106" s="73"/>
      <c r="LJB106" s="73"/>
      <c r="LJC106" s="73"/>
      <c r="LJD106" s="73"/>
      <c r="LJE106" s="74"/>
      <c r="LJF106" s="74"/>
      <c r="LJG106" s="77"/>
      <c r="LJH106" s="77"/>
      <c r="LJI106" s="11"/>
      <c r="LJO106" s="73"/>
      <c r="LJP106" s="73"/>
      <c r="LJQ106" s="73"/>
      <c r="LJR106" s="73"/>
      <c r="LJS106" s="74"/>
      <c r="LJT106" s="74"/>
      <c r="LJU106" s="77"/>
      <c r="LJV106" s="77"/>
      <c r="LJW106" s="11"/>
      <c r="LKC106" s="73"/>
      <c r="LKD106" s="73"/>
      <c r="LKE106" s="73"/>
      <c r="LKF106" s="73"/>
      <c r="LKG106" s="74"/>
      <c r="LKH106" s="74"/>
      <c r="LKI106" s="77"/>
      <c r="LKJ106" s="77"/>
      <c r="LKK106" s="11"/>
      <c r="LKQ106" s="73"/>
      <c r="LKR106" s="73"/>
      <c r="LKS106" s="73"/>
      <c r="LKT106" s="73"/>
      <c r="LKU106" s="74"/>
      <c r="LKV106" s="74"/>
      <c r="LKW106" s="77"/>
      <c r="LKX106" s="77"/>
      <c r="LKY106" s="11"/>
      <c r="LLE106" s="73"/>
      <c r="LLF106" s="73"/>
      <c r="LLG106" s="73"/>
      <c r="LLH106" s="73"/>
      <c r="LLI106" s="74"/>
      <c r="LLJ106" s="74"/>
      <c r="LLK106" s="77"/>
      <c r="LLL106" s="77"/>
      <c r="LLM106" s="11"/>
      <c r="LLS106" s="73"/>
      <c r="LLT106" s="73"/>
      <c r="LLU106" s="73"/>
      <c r="LLV106" s="73"/>
      <c r="LLW106" s="74"/>
      <c r="LLX106" s="74"/>
      <c r="LLY106" s="77"/>
      <c r="LLZ106" s="77"/>
      <c r="LMA106" s="11"/>
      <c r="LMG106" s="73"/>
      <c r="LMH106" s="73"/>
      <c r="LMI106" s="73"/>
      <c r="LMJ106" s="73"/>
      <c r="LMK106" s="74"/>
      <c r="LML106" s="74"/>
      <c r="LMM106" s="77"/>
      <c r="LMN106" s="77"/>
      <c r="LMO106" s="11"/>
      <c r="LMU106" s="73"/>
      <c r="LMV106" s="73"/>
      <c r="LMW106" s="73"/>
      <c r="LMX106" s="73"/>
      <c r="LMY106" s="74"/>
      <c r="LMZ106" s="74"/>
      <c r="LNA106" s="77"/>
      <c r="LNB106" s="77"/>
      <c r="LNC106" s="11"/>
      <c r="LNI106" s="73"/>
      <c r="LNJ106" s="73"/>
      <c r="LNK106" s="73"/>
      <c r="LNL106" s="73"/>
      <c r="LNM106" s="74"/>
      <c r="LNN106" s="74"/>
      <c r="LNO106" s="77"/>
      <c r="LNP106" s="77"/>
      <c r="LNQ106" s="11"/>
      <c r="LNW106" s="73"/>
      <c r="LNX106" s="73"/>
      <c r="LNY106" s="73"/>
      <c r="LNZ106" s="73"/>
      <c r="LOA106" s="74"/>
      <c r="LOB106" s="74"/>
      <c r="LOC106" s="77"/>
      <c r="LOD106" s="77"/>
      <c r="LOE106" s="11"/>
      <c r="LOK106" s="73"/>
      <c r="LOL106" s="73"/>
      <c r="LOM106" s="73"/>
      <c r="LON106" s="73"/>
      <c r="LOO106" s="74"/>
      <c r="LOP106" s="74"/>
      <c r="LOQ106" s="77"/>
      <c r="LOR106" s="77"/>
      <c r="LOS106" s="11"/>
      <c r="LOY106" s="73"/>
      <c r="LOZ106" s="73"/>
      <c r="LPA106" s="73"/>
      <c r="LPB106" s="73"/>
      <c r="LPC106" s="74"/>
      <c r="LPD106" s="74"/>
      <c r="LPE106" s="77"/>
      <c r="LPF106" s="77"/>
      <c r="LPG106" s="11"/>
      <c r="LPM106" s="73"/>
      <c r="LPN106" s="73"/>
      <c r="LPO106" s="73"/>
      <c r="LPP106" s="73"/>
      <c r="LPQ106" s="74"/>
      <c r="LPR106" s="74"/>
      <c r="LPS106" s="77"/>
      <c r="LPT106" s="77"/>
      <c r="LPU106" s="11"/>
      <c r="LQA106" s="73"/>
      <c r="LQB106" s="73"/>
      <c r="LQC106" s="73"/>
      <c r="LQD106" s="73"/>
      <c r="LQE106" s="74"/>
      <c r="LQF106" s="74"/>
      <c r="LQG106" s="77"/>
      <c r="LQH106" s="77"/>
      <c r="LQI106" s="11"/>
      <c r="LQO106" s="73"/>
      <c r="LQP106" s="73"/>
      <c r="LQQ106" s="73"/>
      <c r="LQR106" s="73"/>
      <c r="LQS106" s="74"/>
      <c r="LQT106" s="74"/>
      <c r="LQU106" s="77"/>
      <c r="LQV106" s="77"/>
      <c r="LQW106" s="11"/>
      <c r="LRC106" s="73"/>
      <c r="LRD106" s="73"/>
      <c r="LRE106" s="73"/>
      <c r="LRF106" s="73"/>
      <c r="LRG106" s="74"/>
      <c r="LRH106" s="74"/>
      <c r="LRI106" s="77"/>
      <c r="LRJ106" s="77"/>
      <c r="LRK106" s="11"/>
      <c r="LRQ106" s="73"/>
      <c r="LRR106" s="73"/>
      <c r="LRS106" s="73"/>
      <c r="LRT106" s="73"/>
      <c r="LRU106" s="74"/>
      <c r="LRV106" s="74"/>
      <c r="LRW106" s="77"/>
      <c r="LRX106" s="77"/>
      <c r="LRY106" s="11"/>
      <c r="LSE106" s="73"/>
      <c r="LSF106" s="73"/>
      <c r="LSG106" s="73"/>
      <c r="LSH106" s="73"/>
      <c r="LSI106" s="74"/>
      <c r="LSJ106" s="74"/>
      <c r="LSK106" s="77"/>
      <c r="LSL106" s="77"/>
      <c r="LSM106" s="11"/>
      <c r="LSS106" s="73"/>
      <c r="LST106" s="73"/>
      <c r="LSU106" s="73"/>
      <c r="LSV106" s="73"/>
      <c r="LSW106" s="74"/>
      <c r="LSX106" s="74"/>
      <c r="LSY106" s="77"/>
      <c r="LSZ106" s="77"/>
      <c r="LTA106" s="11"/>
      <c r="LTG106" s="73"/>
      <c r="LTH106" s="73"/>
      <c r="LTI106" s="73"/>
      <c r="LTJ106" s="73"/>
      <c r="LTK106" s="74"/>
      <c r="LTL106" s="74"/>
      <c r="LTM106" s="77"/>
      <c r="LTN106" s="77"/>
      <c r="LTO106" s="11"/>
      <c r="LTU106" s="73"/>
      <c r="LTV106" s="73"/>
      <c r="LTW106" s="73"/>
      <c r="LTX106" s="73"/>
      <c r="LTY106" s="74"/>
      <c r="LTZ106" s="74"/>
      <c r="LUA106" s="77"/>
      <c r="LUB106" s="77"/>
      <c r="LUC106" s="11"/>
      <c r="LUI106" s="73"/>
      <c r="LUJ106" s="73"/>
      <c r="LUK106" s="73"/>
      <c r="LUL106" s="73"/>
      <c r="LUM106" s="74"/>
      <c r="LUN106" s="74"/>
      <c r="LUO106" s="77"/>
      <c r="LUP106" s="77"/>
      <c r="LUQ106" s="11"/>
      <c r="LUW106" s="73"/>
      <c r="LUX106" s="73"/>
      <c r="LUY106" s="73"/>
      <c r="LUZ106" s="73"/>
      <c r="LVA106" s="74"/>
      <c r="LVB106" s="74"/>
      <c r="LVC106" s="77"/>
      <c r="LVD106" s="77"/>
      <c r="LVE106" s="11"/>
      <c r="LVK106" s="73"/>
      <c r="LVL106" s="73"/>
      <c r="LVM106" s="73"/>
      <c r="LVN106" s="73"/>
      <c r="LVO106" s="74"/>
      <c r="LVP106" s="74"/>
      <c r="LVQ106" s="77"/>
      <c r="LVR106" s="77"/>
      <c r="LVS106" s="11"/>
      <c r="LVY106" s="73"/>
      <c r="LVZ106" s="73"/>
      <c r="LWA106" s="73"/>
      <c r="LWB106" s="73"/>
      <c r="LWC106" s="74"/>
      <c r="LWD106" s="74"/>
      <c r="LWE106" s="77"/>
      <c r="LWF106" s="77"/>
      <c r="LWG106" s="11"/>
      <c r="LWM106" s="73"/>
      <c r="LWN106" s="73"/>
      <c r="LWO106" s="73"/>
      <c r="LWP106" s="73"/>
      <c r="LWQ106" s="74"/>
      <c r="LWR106" s="74"/>
      <c r="LWS106" s="77"/>
      <c r="LWT106" s="77"/>
      <c r="LWU106" s="11"/>
      <c r="LXA106" s="73"/>
      <c r="LXB106" s="73"/>
      <c r="LXC106" s="73"/>
      <c r="LXD106" s="73"/>
      <c r="LXE106" s="74"/>
      <c r="LXF106" s="74"/>
      <c r="LXG106" s="77"/>
      <c r="LXH106" s="77"/>
      <c r="LXI106" s="11"/>
      <c r="LXO106" s="73"/>
      <c r="LXP106" s="73"/>
      <c r="LXQ106" s="73"/>
      <c r="LXR106" s="73"/>
      <c r="LXS106" s="74"/>
      <c r="LXT106" s="74"/>
      <c r="LXU106" s="77"/>
      <c r="LXV106" s="77"/>
      <c r="LXW106" s="11"/>
      <c r="LYC106" s="73"/>
      <c r="LYD106" s="73"/>
      <c r="LYE106" s="73"/>
      <c r="LYF106" s="73"/>
      <c r="LYG106" s="74"/>
      <c r="LYH106" s="74"/>
      <c r="LYI106" s="77"/>
      <c r="LYJ106" s="77"/>
      <c r="LYK106" s="11"/>
      <c r="LYQ106" s="73"/>
      <c r="LYR106" s="73"/>
      <c r="LYS106" s="73"/>
      <c r="LYT106" s="73"/>
      <c r="LYU106" s="74"/>
      <c r="LYV106" s="74"/>
      <c r="LYW106" s="77"/>
      <c r="LYX106" s="77"/>
      <c r="LYY106" s="11"/>
      <c r="LZE106" s="73"/>
      <c r="LZF106" s="73"/>
      <c r="LZG106" s="73"/>
      <c r="LZH106" s="73"/>
      <c r="LZI106" s="74"/>
      <c r="LZJ106" s="74"/>
      <c r="LZK106" s="77"/>
      <c r="LZL106" s="77"/>
      <c r="LZM106" s="11"/>
      <c r="LZS106" s="73"/>
      <c r="LZT106" s="73"/>
      <c r="LZU106" s="73"/>
      <c r="LZV106" s="73"/>
      <c r="LZW106" s="74"/>
      <c r="LZX106" s="74"/>
      <c r="LZY106" s="77"/>
      <c r="LZZ106" s="77"/>
      <c r="MAA106" s="11"/>
      <c r="MAG106" s="73"/>
      <c r="MAH106" s="73"/>
      <c r="MAI106" s="73"/>
      <c r="MAJ106" s="73"/>
      <c r="MAK106" s="74"/>
      <c r="MAL106" s="74"/>
      <c r="MAM106" s="77"/>
      <c r="MAN106" s="77"/>
      <c r="MAO106" s="11"/>
      <c r="MAU106" s="73"/>
      <c r="MAV106" s="73"/>
      <c r="MAW106" s="73"/>
      <c r="MAX106" s="73"/>
      <c r="MAY106" s="74"/>
      <c r="MAZ106" s="74"/>
      <c r="MBA106" s="77"/>
      <c r="MBB106" s="77"/>
      <c r="MBC106" s="11"/>
      <c r="MBI106" s="73"/>
      <c r="MBJ106" s="73"/>
      <c r="MBK106" s="73"/>
      <c r="MBL106" s="73"/>
      <c r="MBM106" s="74"/>
      <c r="MBN106" s="74"/>
      <c r="MBO106" s="77"/>
      <c r="MBP106" s="77"/>
      <c r="MBQ106" s="11"/>
      <c r="MBW106" s="73"/>
      <c r="MBX106" s="73"/>
      <c r="MBY106" s="73"/>
      <c r="MBZ106" s="73"/>
      <c r="MCA106" s="74"/>
      <c r="MCB106" s="74"/>
      <c r="MCC106" s="77"/>
      <c r="MCD106" s="77"/>
      <c r="MCE106" s="11"/>
      <c r="MCK106" s="73"/>
      <c r="MCL106" s="73"/>
      <c r="MCM106" s="73"/>
      <c r="MCN106" s="73"/>
      <c r="MCO106" s="74"/>
      <c r="MCP106" s="74"/>
      <c r="MCQ106" s="77"/>
      <c r="MCR106" s="77"/>
      <c r="MCS106" s="11"/>
      <c r="MCY106" s="73"/>
      <c r="MCZ106" s="73"/>
      <c r="MDA106" s="73"/>
      <c r="MDB106" s="73"/>
      <c r="MDC106" s="74"/>
      <c r="MDD106" s="74"/>
      <c r="MDE106" s="77"/>
      <c r="MDF106" s="77"/>
      <c r="MDG106" s="11"/>
      <c r="MDM106" s="73"/>
      <c r="MDN106" s="73"/>
      <c r="MDO106" s="73"/>
      <c r="MDP106" s="73"/>
      <c r="MDQ106" s="74"/>
      <c r="MDR106" s="74"/>
      <c r="MDS106" s="77"/>
      <c r="MDT106" s="77"/>
      <c r="MDU106" s="11"/>
      <c r="MEA106" s="73"/>
      <c r="MEB106" s="73"/>
      <c r="MEC106" s="73"/>
      <c r="MED106" s="73"/>
      <c r="MEE106" s="74"/>
      <c r="MEF106" s="74"/>
      <c r="MEG106" s="77"/>
      <c r="MEH106" s="77"/>
      <c r="MEI106" s="11"/>
      <c r="MEO106" s="73"/>
      <c r="MEP106" s="73"/>
      <c r="MEQ106" s="73"/>
      <c r="MER106" s="73"/>
      <c r="MES106" s="74"/>
      <c r="MET106" s="74"/>
      <c r="MEU106" s="77"/>
      <c r="MEV106" s="77"/>
      <c r="MEW106" s="11"/>
      <c r="MFC106" s="73"/>
      <c r="MFD106" s="73"/>
      <c r="MFE106" s="73"/>
      <c r="MFF106" s="73"/>
      <c r="MFG106" s="74"/>
      <c r="MFH106" s="74"/>
      <c r="MFI106" s="77"/>
      <c r="MFJ106" s="77"/>
      <c r="MFK106" s="11"/>
      <c r="MFQ106" s="73"/>
      <c r="MFR106" s="73"/>
      <c r="MFS106" s="73"/>
      <c r="MFT106" s="73"/>
      <c r="MFU106" s="74"/>
      <c r="MFV106" s="74"/>
      <c r="MFW106" s="77"/>
      <c r="MFX106" s="77"/>
      <c r="MFY106" s="11"/>
      <c r="MGE106" s="73"/>
      <c r="MGF106" s="73"/>
      <c r="MGG106" s="73"/>
      <c r="MGH106" s="73"/>
      <c r="MGI106" s="74"/>
      <c r="MGJ106" s="74"/>
      <c r="MGK106" s="77"/>
      <c r="MGL106" s="77"/>
      <c r="MGM106" s="11"/>
      <c r="MGS106" s="73"/>
      <c r="MGT106" s="73"/>
      <c r="MGU106" s="73"/>
      <c r="MGV106" s="73"/>
      <c r="MGW106" s="74"/>
      <c r="MGX106" s="74"/>
      <c r="MGY106" s="77"/>
      <c r="MGZ106" s="77"/>
      <c r="MHA106" s="11"/>
      <c r="MHG106" s="73"/>
      <c r="MHH106" s="73"/>
      <c r="MHI106" s="73"/>
      <c r="MHJ106" s="73"/>
      <c r="MHK106" s="74"/>
      <c r="MHL106" s="74"/>
      <c r="MHM106" s="77"/>
      <c r="MHN106" s="77"/>
      <c r="MHO106" s="11"/>
      <c r="MHU106" s="73"/>
      <c r="MHV106" s="73"/>
      <c r="MHW106" s="73"/>
      <c r="MHX106" s="73"/>
      <c r="MHY106" s="74"/>
      <c r="MHZ106" s="74"/>
      <c r="MIA106" s="77"/>
      <c r="MIB106" s="77"/>
      <c r="MIC106" s="11"/>
      <c r="MII106" s="73"/>
      <c r="MIJ106" s="73"/>
      <c r="MIK106" s="73"/>
      <c r="MIL106" s="73"/>
      <c r="MIM106" s="74"/>
      <c r="MIN106" s="74"/>
      <c r="MIO106" s="77"/>
      <c r="MIP106" s="77"/>
      <c r="MIQ106" s="11"/>
      <c r="MIW106" s="73"/>
      <c r="MIX106" s="73"/>
      <c r="MIY106" s="73"/>
      <c r="MIZ106" s="73"/>
      <c r="MJA106" s="74"/>
      <c r="MJB106" s="74"/>
      <c r="MJC106" s="77"/>
      <c r="MJD106" s="77"/>
      <c r="MJE106" s="11"/>
      <c r="MJK106" s="73"/>
      <c r="MJL106" s="73"/>
      <c r="MJM106" s="73"/>
      <c r="MJN106" s="73"/>
      <c r="MJO106" s="74"/>
      <c r="MJP106" s="74"/>
      <c r="MJQ106" s="77"/>
      <c r="MJR106" s="77"/>
      <c r="MJS106" s="11"/>
      <c r="MJY106" s="73"/>
      <c r="MJZ106" s="73"/>
      <c r="MKA106" s="73"/>
      <c r="MKB106" s="73"/>
      <c r="MKC106" s="74"/>
      <c r="MKD106" s="74"/>
      <c r="MKE106" s="77"/>
      <c r="MKF106" s="77"/>
      <c r="MKG106" s="11"/>
      <c r="MKM106" s="73"/>
      <c r="MKN106" s="73"/>
      <c r="MKO106" s="73"/>
      <c r="MKP106" s="73"/>
      <c r="MKQ106" s="74"/>
      <c r="MKR106" s="74"/>
      <c r="MKS106" s="77"/>
      <c r="MKT106" s="77"/>
      <c r="MKU106" s="11"/>
      <c r="MLA106" s="73"/>
      <c r="MLB106" s="73"/>
      <c r="MLC106" s="73"/>
      <c r="MLD106" s="73"/>
      <c r="MLE106" s="74"/>
      <c r="MLF106" s="74"/>
      <c r="MLG106" s="77"/>
      <c r="MLH106" s="77"/>
      <c r="MLI106" s="11"/>
      <c r="MLO106" s="73"/>
      <c r="MLP106" s="73"/>
      <c r="MLQ106" s="73"/>
      <c r="MLR106" s="73"/>
      <c r="MLS106" s="74"/>
      <c r="MLT106" s="74"/>
      <c r="MLU106" s="77"/>
      <c r="MLV106" s="77"/>
      <c r="MLW106" s="11"/>
      <c r="MMC106" s="73"/>
      <c r="MMD106" s="73"/>
      <c r="MME106" s="73"/>
      <c r="MMF106" s="73"/>
      <c r="MMG106" s="74"/>
      <c r="MMH106" s="74"/>
      <c r="MMI106" s="77"/>
      <c r="MMJ106" s="77"/>
      <c r="MMK106" s="11"/>
      <c r="MMQ106" s="73"/>
      <c r="MMR106" s="73"/>
      <c r="MMS106" s="73"/>
      <c r="MMT106" s="73"/>
      <c r="MMU106" s="74"/>
      <c r="MMV106" s="74"/>
      <c r="MMW106" s="77"/>
      <c r="MMX106" s="77"/>
      <c r="MMY106" s="11"/>
      <c r="MNE106" s="73"/>
      <c r="MNF106" s="73"/>
      <c r="MNG106" s="73"/>
      <c r="MNH106" s="73"/>
      <c r="MNI106" s="74"/>
      <c r="MNJ106" s="74"/>
      <c r="MNK106" s="77"/>
      <c r="MNL106" s="77"/>
      <c r="MNM106" s="11"/>
      <c r="MNS106" s="73"/>
      <c r="MNT106" s="73"/>
      <c r="MNU106" s="73"/>
      <c r="MNV106" s="73"/>
      <c r="MNW106" s="74"/>
      <c r="MNX106" s="74"/>
      <c r="MNY106" s="77"/>
      <c r="MNZ106" s="77"/>
      <c r="MOA106" s="11"/>
      <c r="MOG106" s="73"/>
      <c r="MOH106" s="73"/>
      <c r="MOI106" s="73"/>
      <c r="MOJ106" s="73"/>
      <c r="MOK106" s="74"/>
      <c r="MOL106" s="74"/>
      <c r="MOM106" s="77"/>
      <c r="MON106" s="77"/>
      <c r="MOO106" s="11"/>
      <c r="MOU106" s="73"/>
      <c r="MOV106" s="73"/>
      <c r="MOW106" s="73"/>
      <c r="MOX106" s="73"/>
      <c r="MOY106" s="74"/>
      <c r="MOZ106" s="74"/>
      <c r="MPA106" s="77"/>
      <c r="MPB106" s="77"/>
      <c r="MPC106" s="11"/>
      <c r="MPI106" s="73"/>
      <c r="MPJ106" s="73"/>
      <c r="MPK106" s="73"/>
      <c r="MPL106" s="73"/>
      <c r="MPM106" s="74"/>
      <c r="MPN106" s="74"/>
      <c r="MPO106" s="77"/>
      <c r="MPP106" s="77"/>
      <c r="MPQ106" s="11"/>
      <c r="MPW106" s="73"/>
      <c r="MPX106" s="73"/>
      <c r="MPY106" s="73"/>
      <c r="MPZ106" s="73"/>
      <c r="MQA106" s="74"/>
      <c r="MQB106" s="74"/>
      <c r="MQC106" s="77"/>
      <c r="MQD106" s="77"/>
      <c r="MQE106" s="11"/>
      <c r="MQK106" s="73"/>
      <c r="MQL106" s="73"/>
      <c r="MQM106" s="73"/>
      <c r="MQN106" s="73"/>
      <c r="MQO106" s="74"/>
      <c r="MQP106" s="74"/>
      <c r="MQQ106" s="77"/>
      <c r="MQR106" s="77"/>
      <c r="MQS106" s="11"/>
      <c r="MQY106" s="73"/>
      <c r="MQZ106" s="73"/>
      <c r="MRA106" s="73"/>
      <c r="MRB106" s="73"/>
      <c r="MRC106" s="74"/>
      <c r="MRD106" s="74"/>
      <c r="MRE106" s="77"/>
      <c r="MRF106" s="77"/>
      <c r="MRG106" s="11"/>
      <c r="MRM106" s="73"/>
      <c r="MRN106" s="73"/>
      <c r="MRO106" s="73"/>
      <c r="MRP106" s="73"/>
      <c r="MRQ106" s="74"/>
      <c r="MRR106" s="74"/>
      <c r="MRS106" s="77"/>
      <c r="MRT106" s="77"/>
      <c r="MRU106" s="11"/>
      <c r="MSA106" s="73"/>
      <c r="MSB106" s="73"/>
      <c r="MSC106" s="73"/>
      <c r="MSD106" s="73"/>
      <c r="MSE106" s="74"/>
      <c r="MSF106" s="74"/>
      <c r="MSG106" s="77"/>
      <c r="MSH106" s="77"/>
      <c r="MSI106" s="11"/>
      <c r="MSO106" s="73"/>
      <c r="MSP106" s="73"/>
      <c r="MSQ106" s="73"/>
      <c r="MSR106" s="73"/>
      <c r="MSS106" s="74"/>
      <c r="MST106" s="74"/>
      <c r="MSU106" s="77"/>
      <c r="MSV106" s="77"/>
      <c r="MSW106" s="11"/>
      <c r="MTC106" s="73"/>
      <c r="MTD106" s="73"/>
      <c r="MTE106" s="73"/>
      <c r="MTF106" s="73"/>
      <c r="MTG106" s="74"/>
      <c r="MTH106" s="74"/>
      <c r="MTI106" s="77"/>
      <c r="MTJ106" s="77"/>
      <c r="MTK106" s="11"/>
      <c r="MTQ106" s="73"/>
      <c r="MTR106" s="73"/>
      <c r="MTS106" s="73"/>
      <c r="MTT106" s="73"/>
      <c r="MTU106" s="74"/>
      <c r="MTV106" s="74"/>
      <c r="MTW106" s="77"/>
      <c r="MTX106" s="77"/>
      <c r="MTY106" s="11"/>
      <c r="MUE106" s="73"/>
      <c r="MUF106" s="73"/>
      <c r="MUG106" s="73"/>
      <c r="MUH106" s="73"/>
      <c r="MUI106" s="74"/>
      <c r="MUJ106" s="74"/>
      <c r="MUK106" s="77"/>
      <c r="MUL106" s="77"/>
      <c r="MUM106" s="11"/>
      <c r="MUS106" s="73"/>
      <c r="MUT106" s="73"/>
      <c r="MUU106" s="73"/>
      <c r="MUV106" s="73"/>
      <c r="MUW106" s="74"/>
      <c r="MUX106" s="74"/>
      <c r="MUY106" s="77"/>
      <c r="MUZ106" s="77"/>
      <c r="MVA106" s="11"/>
      <c r="MVG106" s="73"/>
      <c r="MVH106" s="73"/>
      <c r="MVI106" s="73"/>
      <c r="MVJ106" s="73"/>
      <c r="MVK106" s="74"/>
      <c r="MVL106" s="74"/>
      <c r="MVM106" s="77"/>
      <c r="MVN106" s="77"/>
      <c r="MVO106" s="11"/>
      <c r="MVU106" s="73"/>
      <c r="MVV106" s="73"/>
      <c r="MVW106" s="73"/>
      <c r="MVX106" s="73"/>
      <c r="MVY106" s="74"/>
      <c r="MVZ106" s="74"/>
      <c r="MWA106" s="77"/>
      <c r="MWB106" s="77"/>
      <c r="MWC106" s="11"/>
      <c r="MWI106" s="73"/>
      <c r="MWJ106" s="73"/>
      <c r="MWK106" s="73"/>
      <c r="MWL106" s="73"/>
      <c r="MWM106" s="74"/>
      <c r="MWN106" s="74"/>
      <c r="MWO106" s="77"/>
      <c r="MWP106" s="77"/>
      <c r="MWQ106" s="11"/>
      <c r="MWW106" s="73"/>
      <c r="MWX106" s="73"/>
      <c r="MWY106" s="73"/>
      <c r="MWZ106" s="73"/>
      <c r="MXA106" s="74"/>
      <c r="MXB106" s="74"/>
      <c r="MXC106" s="77"/>
      <c r="MXD106" s="77"/>
      <c r="MXE106" s="11"/>
      <c r="MXK106" s="73"/>
      <c r="MXL106" s="73"/>
      <c r="MXM106" s="73"/>
      <c r="MXN106" s="73"/>
      <c r="MXO106" s="74"/>
      <c r="MXP106" s="74"/>
      <c r="MXQ106" s="77"/>
      <c r="MXR106" s="77"/>
      <c r="MXS106" s="11"/>
      <c r="MXY106" s="73"/>
      <c r="MXZ106" s="73"/>
      <c r="MYA106" s="73"/>
      <c r="MYB106" s="73"/>
      <c r="MYC106" s="74"/>
      <c r="MYD106" s="74"/>
      <c r="MYE106" s="77"/>
      <c r="MYF106" s="77"/>
      <c r="MYG106" s="11"/>
      <c r="MYM106" s="73"/>
      <c r="MYN106" s="73"/>
      <c r="MYO106" s="73"/>
      <c r="MYP106" s="73"/>
      <c r="MYQ106" s="74"/>
      <c r="MYR106" s="74"/>
      <c r="MYS106" s="77"/>
      <c r="MYT106" s="77"/>
      <c r="MYU106" s="11"/>
      <c r="MZA106" s="73"/>
      <c r="MZB106" s="73"/>
      <c r="MZC106" s="73"/>
      <c r="MZD106" s="73"/>
      <c r="MZE106" s="74"/>
      <c r="MZF106" s="74"/>
      <c r="MZG106" s="77"/>
      <c r="MZH106" s="77"/>
      <c r="MZI106" s="11"/>
      <c r="MZO106" s="73"/>
      <c r="MZP106" s="73"/>
      <c r="MZQ106" s="73"/>
      <c r="MZR106" s="73"/>
      <c r="MZS106" s="74"/>
      <c r="MZT106" s="74"/>
      <c r="MZU106" s="77"/>
      <c r="MZV106" s="77"/>
      <c r="MZW106" s="11"/>
      <c r="NAC106" s="73"/>
      <c r="NAD106" s="73"/>
      <c r="NAE106" s="73"/>
      <c r="NAF106" s="73"/>
      <c r="NAG106" s="74"/>
      <c r="NAH106" s="74"/>
      <c r="NAI106" s="77"/>
      <c r="NAJ106" s="77"/>
      <c r="NAK106" s="11"/>
      <c r="NAQ106" s="73"/>
      <c r="NAR106" s="73"/>
      <c r="NAS106" s="73"/>
      <c r="NAT106" s="73"/>
      <c r="NAU106" s="74"/>
      <c r="NAV106" s="74"/>
      <c r="NAW106" s="77"/>
      <c r="NAX106" s="77"/>
      <c r="NAY106" s="11"/>
      <c r="NBE106" s="73"/>
      <c r="NBF106" s="73"/>
      <c r="NBG106" s="73"/>
      <c r="NBH106" s="73"/>
      <c r="NBI106" s="74"/>
      <c r="NBJ106" s="74"/>
      <c r="NBK106" s="77"/>
      <c r="NBL106" s="77"/>
      <c r="NBM106" s="11"/>
      <c r="NBS106" s="73"/>
      <c r="NBT106" s="73"/>
      <c r="NBU106" s="73"/>
      <c r="NBV106" s="73"/>
      <c r="NBW106" s="74"/>
      <c r="NBX106" s="74"/>
      <c r="NBY106" s="77"/>
      <c r="NBZ106" s="77"/>
      <c r="NCA106" s="11"/>
      <c r="NCG106" s="73"/>
      <c r="NCH106" s="73"/>
      <c r="NCI106" s="73"/>
      <c r="NCJ106" s="73"/>
      <c r="NCK106" s="74"/>
      <c r="NCL106" s="74"/>
      <c r="NCM106" s="77"/>
      <c r="NCN106" s="77"/>
      <c r="NCO106" s="11"/>
      <c r="NCU106" s="73"/>
      <c r="NCV106" s="73"/>
      <c r="NCW106" s="73"/>
      <c r="NCX106" s="73"/>
      <c r="NCY106" s="74"/>
      <c r="NCZ106" s="74"/>
      <c r="NDA106" s="77"/>
      <c r="NDB106" s="77"/>
      <c r="NDC106" s="11"/>
      <c r="NDI106" s="73"/>
      <c r="NDJ106" s="73"/>
      <c r="NDK106" s="73"/>
      <c r="NDL106" s="73"/>
      <c r="NDM106" s="74"/>
      <c r="NDN106" s="74"/>
      <c r="NDO106" s="77"/>
      <c r="NDP106" s="77"/>
      <c r="NDQ106" s="11"/>
      <c r="NDW106" s="73"/>
      <c r="NDX106" s="73"/>
      <c r="NDY106" s="73"/>
      <c r="NDZ106" s="73"/>
      <c r="NEA106" s="74"/>
      <c r="NEB106" s="74"/>
      <c r="NEC106" s="77"/>
      <c r="NED106" s="77"/>
      <c r="NEE106" s="11"/>
      <c r="NEK106" s="73"/>
      <c r="NEL106" s="73"/>
      <c r="NEM106" s="73"/>
      <c r="NEN106" s="73"/>
      <c r="NEO106" s="74"/>
      <c r="NEP106" s="74"/>
      <c r="NEQ106" s="77"/>
      <c r="NER106" s="77"/>
      <c r="NES106" s="11"/>
      <c r="NEY106" s="73"/>
      <c r="NEZ106" s="73"/>
      <c r="NFA106" s="73"/>
      <c r="NFB106" s="73"/>
      <c r="NFC106" s="74"/>
      <c r="NFD106" s="74"/>
      <c r="NFE106" s="77"/>
      <c r="NFF106" s="77"/>
      <c r="NFG106" s="11"/>
      <c r="NFM106" s="73"/>
      <c r="NFN106" s="73"/>
      <c r="NFO106" s="73"/>
      <c r="NFP106" s="73"/>
      <c r="NFQ106" s="74"/>
      <c r="NFR106" s="74"/>
      <c r="NFS106" s="77"/>
      <c r="NFT106" s="77"/>
      <c r="NFU106" s="11"/>
      <c r="NGA106" s="73"/>
      <c r="NGB106" s="73"/>
      <c r="NGC106" s="73"/>
      <c r="NGD106" s="73"/>
      <c r="NGE106" s="74"/>
      <c r="NGF106" s="74"/>
      <c r="NGG106" s="77"/>
      <c r="NGH106" s="77"/>
      <c r="NGI106" s="11"/>
      <c r="NGO106" s="73"/>
      <c r="NGP106" s="73"/>
      <c r="NGQ106" s="73"/>
      <c r="NGR106" s="73"/>
      <c r="NGS106" s="74"/>
      <c r="NGT106" s="74"/>
      <c r="NGU106" s="77"/>
      <c r="NGV106" s="77"/>
      <c r="NGW106" s="11"/>
      <c r="NHC106" s="73"/>
      <c r="NHD106" s="73"/>
      <c r="NHE106" s="73"/>
      <c r="NHF106" s="73"/>
      <c r="NHG106" s="74"/>
      <c r="NHH106" s="74"/>
      <c r="NHI106" s="77"/>
      <c r="NHJ106" s="77"/>
      <c r="NHK106" s="11"/>
      <c r="NHQ106" s="73"/>
      <c r="NHR106" s="73"/>
      <c r="NHS106" s="73"/>
      <c r="NHT106" s="73"/>
      <c r="NHU106" s="74"/>
      <c r="NHV106" s="74"/>
      <c r="NHW106" s="77"/>
      <c r="NHX106" s="77"/>
      <c r="NHY106" s="11"/>
      <c r="NIE106" s="73"/>
      <c r="NIF106" s="73"/>
      <c r="NIG106" s="73"/>
      <c r="NIH106" s="73"/>
      <c r="NII106" s="74"/>
      <c r="NIJ106" s="74"/>
      <c r="NIK106" s="77"/>
      <c r="NIL106" s="77"/>
      <c r="NIM106" s="11"/>
      <c r="NIS106" s="73"/>
      <c r="NIT106" s="73"/>
      <c r="NIU106" s="73"/>
      <c r="NIV106" s="73"/>
      <c r="NIW106" s="74"/>
      <c r="NIX106" s="74"/>
      <c r="NIY106" s="77"/>
      <c r="NIZ106" s="77"/>
      <c r="NJA106" s="11"/>
      <c r="NJG106" s="73"/>
      <c r="NJH106" s="73"/>
      <c r="NJI106" s="73"/>
      <c r="NJJ106" s="73"/>
      <c r="NJK106" s="74"/>
      <c r="NJL106" s="74"/>
      <c r="NJM106" s="77"/>
      <c r="NJN106" s="77"/>
      <c r="NJO106" s="11"/>
      <c r="NJU106" s="73"/>
      <c r="NJV106" s="73"/>
      <c r="NJW106" s="73"/>
      <c r="NJX106" s="73"/>
      <c r="NJY106" s="74"/>
      <c r="NJZ106" s="74"/>
      <c r="NKA106" s="77"/>
      <c r="NKB106" s="77"/>
      <c r="NKC106" s="11"/>
      <c r="NKI106" s="73"/>
      <c r="NKJ106" s="73"/>
      <c r="NKK106" s="73"/>
      <c r="NKL106" s="73"/>
      <c r="NKM106" s="74"/>
      <c r="NKN106" s="74"/>
      <c r="NKO106" s="77"/>
      <c r="NKP106" s="77"/>
      <c r="NKQ106" s="11"/>
      <c r="NKW106" s="73"/>
      <c r="NKX106" s="73"/>
      <c r="NKY106" s="73"/>
      <c r="NKZ106" s="73"/>
      <c r="NLA106" s="74"/>
      <c r="NLB106" s="74"/>
      <c r="NLC106" s="77"/>
      <c r="NLD106" s="77"/>
      <c r="NLE106" s="11"/>
      <c r="NLK106" s="73"/>
      <c r="NLL106" s="73"/>
      <c r="NLM106" s="73"/>
      <c r="NLN106" s="73"/>
      <c r="NLO106" s="74"/>
      <c r="NLP106" s="74"/>
      <c r="NLQ106" s="77"/>
      <c r="NLR106" s="77"/>
      <c r="NLS106" s="11"/>
      <c r="NLY106" s="73"/>
      <c r="NLZ106" s="73"/>
      <c r="NMA106" s="73"/>
      <c r="NMB106" s="73"/>
      <c r="NMC106" s="74"/>
      <c r="NMD106" s="74"/>
      <c r="NME106" s="77"/>
      <c r="NMF106" s="77"/>
      <c r="NMG106" s="11"/>
      <c r="NMM106" s="73"/>
      <c r="NMN106" s="73"/>
      <c r="NMO106" s="73"/>
      <c r="NMP106" s="73"/>
      <c r="NMQ106" s="74"/>
      <c r="NMR106" s="74"/>
      <c r="NMS106" s="77"/>
      <c r="NMT106" s="77"/>
      <c r="NMU106" s="11"/>
      <c r="NNA106" s="73"/>
      <c r="NNB106" s="73"/>
      <c r="NNC106" s="73"/>
      <c r="NND106" s="73"/>
      <c r="NNE106" s="74"/>
      <c r="NNF106" s="74"/>
      <c r="NNG106" s="77"/>
      <c r="NNH106" s="77"/>
      <c r="NNI106" s="11"/>
      <c r="NNO106" s="73"/>
      <c r="NNP106" s="73"/>
      <c r="NNQ106" s="73"/>
      <c r="NNR106" s="73"/>
      <c r="NNS106" s="74"/>
      <c r="NNT106" s="74"/>
      <c r="NNU106" s="77"/>
      <c r="NNV106" s="77"/>
      <c r="NNW106" s="11"/>
      <c r="NOC106" s="73"/>
      <c r="NOD106" s="73"/>
      <c r="NOE106" s="73"/>
      <c r="NOF106" s="73"/>
      <c r="NOG106" s="74"/>
      <c r="NOH106" s="74"/>
      <c r="NOI106" s="77"/>
      <c r="NOJ106" s="77"/>
      <c r="NOK106" s="11"/>
      <c r="NOQ106" s="73"/>
      <c r="NOR106" s="73"/>
      <c r="NOS106" s="73"/>
      <c r="NOT106" s="73"/>
      <c r="NOU106" s="74"/>
      <c r="NOV106" s="74"/>
      <c r="NOW106" s="77"/>
      <c r="NOX106" s="77"/>
      <c r="NOY106" s="11"/>
      <c r="NPE106" s="73"/>
      <c r="NPF106" s="73"/>
      <c r="NPG106" s="73"/>
      <c r="NPH106" s="73"/>
      <c r="NPI106" s="74"/>
      <c r="NPJ106" s="74"/>
      <c r="NPK106" s="77"/>
      <c r="NPL106" s="77"/>
      <c r="NPM106" s="11"/>
      <c r="NPS106" s="73"/>
      <c r="NPT106" s="73"/>
      <c r="NPU106" s="73"/>
      <c r="NPV106" s="73"/>
      <c r="NPW106" s="74"/>
      <c r="NPX106" s="74"/>
      <c r="NPY106" s="77"/>
      <c r="NPZ106" s="77"/>
      <c r="NQA106" s="11"/>
      <c r="NQG106" s="73"/>
      <c r="NQH106" s="73"/>
      <c r="NQI106" s="73"/>
      <c r="NQJ106" s="73"/>
      <c r="NQK106" s="74"/>
      <c r="NQL106" s="74"/>
      <c r="NQM106" s="77"/>
      <c r="NQN106" s="77"/>
      <c r="NQO106" s="11"/>
      <c r="NQU106" s="73"/>
      <c r="NQV106" s="73"/>
      <c r="NQW106" s="73"/>
      <c r="NQX106" s="73"/>
      <c r="NQY106" s="74"/>
      <c r="NQZ106" s="74"/>
      <c r="NRA106" s="77"/>
      <c r="NRB106" s="77"/>
      <c r="NRC106" s="11"/>
      <c r="NRI106" s="73"/>
      <c r="NRJ106" s="73"/>
      <c r="NRK106" s="73"/>
      <c r="NRL106" s="73"/>
      <c r="NRM106" s="74"/>
      <c r="NRN106" s="74"/>
      <c r="NRO106" s="77"/>
      <c r="NRP106" s="77"/>
      <c r="NRQ106" s="11"/>
      <c r="NRW106" s="73"/>
      <c r="NRX106" s="73"/>
      <c r="NRY106" s="73"/>
      <c r="NRZ106" s="73"/>
      <c r="NSA106" s="74"/>
      <c r="NSB106" s="74"/>
      <c r="NSC106" s="77"/>
      <c r="NSD106" s="77"/>
      <c r="NSE106" s="11"/>
      <c r="NSK106" s="73"/>
      <c r="NSL106" s="73"/>
      <c r="NSM106" s="73"/>
      <c r="NSN106" s="73"/>
      <c r="NSO106" s="74"/>
      <c r="NSP106" s="74"/>
      <c r="NSQ106" s="77"/>
      <c r="NSR106" s="77"/>
      <c r="NSS106" s="11"/>
      <c r="NSY106" s="73"/>
      <c r="NSZ106" s="73"/>
      <c r="NTA106" s="73"/>
      <c r="NTB106" s="73"/>
      <c r="NTC106" s="74"/>
      <c r="NTD106" s="74"/>
      <c r="NTE106" s="77"/>
      <c r="NTF106" s="77"/>
      <c r="NTG106" s="11"/>
      <c r="NTM106" s="73"/>
      <c r="NTN106" s="73"/>
      <c r="NTO106" s="73"/>
      <c r="NTP106" s="73"/>
      <c r="NTQ106" s="74"/>
      <c r="NTR106" s="74"/>
      <c r="NTS106" s="77"/>
      <c r="NTT106" s="77"/>
      <c r="NTU106" s="11"/>
      <c r="NUA106" s="73"/>
      <c r="NUB106" s="73"/>
      <c r="NUC106" s="73"/>
      <c r="NUD106" s="73"/>
      <c r="NUE106" s="74"/>
      <c r="NUF106" s="74"/>
      <c r="NUG106" s="77"/>
      <c r="NUH106" s="77"/>
      <c r="NUI106" s="11"/>
      <c r="NUO106" s="73"/>
      <c r="NUP106" s="73"/>
      <c r="NUQ106" s="73"/>
      <c r="NUR106" s="73"/>
      <c r="NUS106" s="74"/>
      <c r="NUT106" s="74"/>
      <c r="NUU106" s="77"/>
      <c r="NUV106" s="77"/>
      <c r="NUW106" s="11"/>
      <c r="NVC106" s="73"/>
      <c r="NVD106" s="73"/>
      <c r="NVE106" s="73"/>
      <c r="NVF106" s="73"/>
      <c r="NVG106" s="74"/>
      <c r="NVH106" s="74"/>
      <c r="NVI106" s="77"/>
      <c r="NVJ106" s="77"/>
      <c r="NVK106" s="11"/>
      <c r="NVQ106" s="73"/>
      <c r="NVR106" s="73"/>
      <c r="NVS106" s="73"/>
      <c r="NVT106" s="73"/>
      <c r="NVU106" s="74"/>
      <c r="NVV106" s="74"/>
      <c r="NVW106" s="77"/>
      <c r="NVX106" s="77"/>
      <c r="NVY106" s="11"/>
      <c r="NWE106" s="73"/>
      <c r="NWF106" s="73"/>
      <c r="NWG106" s="73"/>
      <c r="NWH106" s="73"/>
      <c r="NWI106" s="74"/>
      <c r="NWJ106" s="74"/>
      <c r="NWK106" s="77"/>
      <c r="NWL106" s="77"/>
      <c r="NWM106" s="11"/>
      <c r="NWS106" s="73"/>
      <c r="NWT106" s="73"/>
      <c r="NWU106" s="73"/>
      <c r="NWV106" s="73"/>
      <c r="NWW106" s="74"/>
      <c r="NWX106" s="74"/>
      <c r="NWY106" s="77"/>
      <c r="NWZ106" s="77"/>
      <c r="NXA106" s="11"/>
      <c r="NXG106" s="73"/>
      <c r="NXH106" s="73"/>
      <c r="NXI106" s="73"/>
      <c r="NXJ106" s="73"/>
      <c r="NXK106" s="74"/>
      <c r="NXL106" s="74"/>
      <c r="NXM106" s="77"/>
      <c r="NXN106" s="77"/>
      <c r="NXO106" s="11"/>
      <c r="NXU106" s="73"/>
      <c r="NXV106" s="73"/>
      <c r="NXW106" s="73"/>
      <c r="NXX106" s="73"/>
      <c r="NXY106" s="74"/>
      <c r="NXZ106" s="74"/>
      <c r="NYA106" s="77"/>
      <c r="NYB106" s="77"/>
      <c r="NYC106" s="11"/>
      <c r="NYI106" s="73"/>
      <c r="NYJ106" s="73"/>
      <c r="NYK106" s="73"/>
      <c r="NYL106" s="73"/>
      <c r="NYM106" s="74"/>
      <c r="NYN106" s="74"/>
      <c r="NYO106" s="77"/>
      <c r="NYP106" s="77"/>
      <c r="NYQ106" s="11"/>
      <c r="NYW106" s="73"/>
      <c r="NYX106" s="73"/>
      <c r="NYY106" s="73"/>
      <c r="NYZ106" s="73"/>
      <c r="NZA106" s="74"/>
      <c r="NZB106" s="74"/>
      <c r="NZC106" s="77"/>
      <c r="NZD106" s="77"/>
      <c r="NZE106" s="11"/>
      <c r="NZK106" s="73"/>
      <c r="NZL106" s="73"/>
      <c r="NZM106" s="73"/>
      <c r="NZN106" s="73"/>
      <c r="NZO106" s="74"/>
      <c r="NZP106" s="74"/>
      <c r="NZQ106" s="77"/>
      <c r="NZR106" s="77"/>
      <c r="NZS106" s="11"/>
      <c r="NZY106" s="73"/>
      <c r="NZZ106" s="73"/>
      <c r="OAA106" s="73"/>
      <c r="OAB106" s="73"/>
      <c r="OAC106" s="74"/>
      <c r="OAD106" s="74"/>
      <c r="OAE106" s="77"/>
      <c r="OAF106" s="77"/>
      <c r="OAG106" s="11"/>
      <c r="OAM106" s="73"/>
      <c r="OAN106" s="73"/>
      <c r="OAO106" s="73"/>
      <c r="OAP106" s="73"/>
      <c r="OAQ106" s="74"/>
      <c r="OAR106" s="74"/>
      <c r="OAS106" s="77"/>
      <c r="OAT106" s="77"/>
      <c r="OAU106" s="11"/>
      <c r="OBA106" s="73"/>
      <c r="OBB106" s="73"/>
      <c r="OBC106" s="73"/>
      <c r="OBD106" s="73"/>
      <c r="OBE106" s="74"/>
      <c r="OBF106" s="74"/>
      <c r="OBG106" s="77"/>
      <c r="OBH106" s="77"/>
      <c r="OBI106" s="11"/>
      <c r="OBO106" s="73"/>
      <c r="OBP106" s="73"/>
      <c r="OBQ106" s="73"/>
      <c r="OBR106" s="73"/>
      <c r="OBS106" s="74"/>
      <c r="OBT106" s="74"/>
      <c r="OBU106" s="77"/>
      <c r="OBV106" s="77"/>
      <c r="OBW106" s="11"/>
      <c r="OCC106" s="73"/>
      <c r="OCD106" s="73"/>
      <c r="OCE106" s="73"/>
      <c r="OCF106" s="73"/>
      <c r="OCG106" s="74"/>
      <c r="OCH106" s="74"/>
      <c r="OCI106" s="77"/>
      <c r="OCJ106" s="77"/>
      <c r="OCK106" s="11"/>
      <c r="OCQ106" s="73"/>
      <c r="OCR106" s="73"/>
      <c r="OCS106" s="73"/>
      <c r="OCT106" s="73"/>
      <c r="OCU106" s="74"/>
      <c r="OCV106" s="74"/>
      <c r="OCW106" s="77"/>
      <c r="OCX106" s="77"/>
      <c r="OCY106" s="11"/>
      <c r="ODE106" s="73"/>
      <c r="ODF106" s="73"/>
      <c r="ODG106" s="73"/>
      <c r="ODH106" s="73"/>
      <c r="ODI106" s="74"/>
      <c r="ODJ106" s="74"/>
      <c r="ODK106" s="77"/>
      <c r="ODL106" s="77"/>
      <c r="ODM106" s="11"/>
      <c r="ODS106" s="73"/>
      <c r="ODT106" s="73"/>
      <c r="ODU106" s="73"/>
      <c r="ODV106" s="73"/>
      <c r="ODW106" s="74"/>
      <c r="ODX106" s="74"/>
      <c r="ODY106" s="77"/>
      <c r="ODZ106" s="77"/>
      <c r="OEA106" s="11"/>
      <c r="OEG106" s="73"/>
      <c r="OEH106" s="73"/>
      <c r="OEI106" s="73"/>
      <c r="OEJ106" s="73"/>
      <c r="OEK106" s="74"/>
      <c r="OEL106" s="74"/>
      <c r="OEM106" s="77"/>
      <c r="OEN106" s="77"/>
      <c r="OEO106" s="11"/>
      <c r="OEU106" s="73"/>
      <c r="OEV106" s="73"/>
      <c r="OEW106" s="73"/>
      <c r="OEX106" s="73"/>
      <c r="OEY106" s="74"/>
      <c r="OEZ106" s="74"/>
      <c r="OFA106" s="77"/>
      <c r="OFB106" s="77"/>
      <c r="OFC106" s="11"/>
      <c r="OFI106" s="73"/>
      <c r="OFJ106" s="73"/>
      <c r="OFK106" s="73"/>
      <c r="OFL106" s="73"/>
      <c r="OFM106" s="74"/>
      <c r="OFN106" s="74"/>
      <c r="OFO106" s="77"/>
      <c r="OFP106" s="77"/>
      <c r="OFQ106" s="11"/>
      <c r="OFW106" s="73"/>
      <c r="OFX106" s="73"/>
      <c r="OFY106" s="73"/>
      <c r="OFZ106" s="73"/>
      <c r="OGA106" s="74"/>
      <c r="OGB106" s="74"/>
      <c r="OGC106" s="77"/>
      <c r="OGD106" s="77"/>
      <c r="OGE106" s="11"/>
      <c r="OGK106" s="73"/>
      <c r="OGL106" s="73"/>
      <c r="OGM106" s="73"/>
      <c r="OGN106" s="73"/>
      <c r="OGO106" s="74"/>
      <c r="OGP106" s="74"/>
      <c r="OGQ106" s="77"/>
      <c r="OGR106" s="77"/>
      <c r="OGS106" s="11"/>
      <c r="OGY106" s="73"/>
      <c r="OGZ106" s="73"/>
      <c r="OHA106" s="73"/>
      <c r="OHB106" s="73"/>
      <c r="OHC106" s="74"/>
      <c r="OHD106" s="74"/>
      <c r="OHE106" s="77"/>
      <c r="OHF106" s="77"/>
      <c r="OHG106" s="11"/>
      <c r="OHM106" s="73"/>
      <c r="OHN106" s="73"/>
      <c r="OHO106" s="73"/>
      <c r="OHP106" s="73"/>
      <c r="OHQ106" s="74"/>
      <c r="OHR106" s="74"/>
      <c r="OHS106" s="77"/>
      <c r="OHT106" s="77"/>
      <c r="OHU106" s="11"/>
      <c r="OIA106" s="73"/>
      <c r="OIB106" s="73"/>
      <c r="OIC106" s="73"/>
      <c r="OID106" s="73"/>
      <c r="OIE106" s="74"/>
      <c r="OIF106" s="74"/>
      <c r="OIG106" s="77"/>
      <c r="OIH106" s="77"/>
      <c r="OII106" s="11"/>
      <c r="OIO106" s="73"/>
      <c r="OIP106" s="73"/>
      <c r="OIQ106" s="73"/>
      <c r="OIR106" s="73"/>
      <c r="OIS106" s="74"/>
      <c r="OIT106" s="74"/>
      <c r="OIU106" s="77"/>
      <c r="OIV106" s="77"/>
      <c r="OIW106" s="11"/>
      <c r="OJC106" s="73"/>
      <c r="OJD106" s="73"/>
      <c r="OJE106" s="73"/>
      <c r="OJF106" s="73"/>
      <c r="OJG106" s="74"/>
      <c r="OJH106" s="74"/>
      <c r="OJI106" s="77"/>
      <c r="OJJ106" s="77"/>
      <c r="OJK106" s="11"/>
      <c r="OJQ106" s="73"/>
      <c r="OJR106" s="73"/>
      <c r="OJS106" s="73"/>
      <c r="OJT106" s="73"/>
      <c r="OJU106" s="74"/>
      <c r="OJV106" s="74"/>
      <c r="OJW106" s="77"/>
      <c r="OJX106" s="77"/>
      <c r="OJY106" s="11"/>
      <c r="OKE106" s="73"/>
      <c r="OKF106" s="73"/>
      <c r="OKG106" s="73"/>
      <c r="OKH106" s="73"/>
      <c r="OKI106" s="74"/>
      <c r="OKJ106" s="74"/>
      <c r="OKK106" s="77"/>
      <c r="OKL106" s="77"/>
      <c r="OKM106" s="11"/>
      <c r="OKS106" s="73"/>
      <c r="OKT106" s="73"/>
      <c r="OKU106" s="73"/>
      <c r="OKV106" s="73"/>
      <c r="OKW106" s="74"/>
      <c r="OKX106" s="74"/>
      <c r="OKY106" s="77"/>
      <c r="OKZ106" s="77"/>
      <c r="OLA106" s="11"/>
      <c r="OLG106" s="73"/>
      <c r="OLH106" s="73"/>
      <c r="OLI106" s="73"/>
      <c r="OLJ106" s="73"/>
      <c r="OLK106" s="74"/>
      <c r="OLL106" s="74"/>
      <c r="OLM106" s="77"/>
      <c r="OLN106" s="77"/>
      <c r="OLO106" s="11"/>
      <c r="OLU106" s="73"/>
      <c r="OLV106" s="73"/>
      <c r="OLW106" s="73"/>
      <c r="OLX106" s="73"/>
      <c r="OLY106" s="74"/>
      <c r="OLZ106" s="74"/>
      <c r="OMA106" s="77"/>
      <c r="OMB106" s="77"/>
      <c r="OMC106" s="11"/>
      <c r="OMI106" s="73"/>
      <c r="OMJ106" s="73"/>
      <c r="OMK106" s="73"/>
      <c r="OML106" s="73"/>
      <c r="OMM106" s="74"/>
      <c r="OMN106" s="74"/>
      <c r="OMO106" s="77"/>
      <c r="OMP106" s="77"/>
      <c r="OMQ106" s="11"/>
      <c r="OMW106" s="73"/>
      <c r="OMX106" s="73"/>
      <c r="OMY106" s="73"/>
      <c r="OMZ106" s="73"/>
      <c r="ONA106" s="74"/>
      <c r="ONB106" s="74"/>
      <c r="ONC106" s="77"/>
      <c r="OND106" s="77"/>
      <c r="ONE106" s="11"/>
      <c r="ONK106" s="73"/>
      <c r="ONL106" s="73"/>
      <c r="ONM106" s="73"/>
      <c r="ONN106" s="73"/>
      <c r="ONO106" s="74"/>
      <c r="ONP106" s="74"/>
      <c r="ONQ106" s="77"/>
      <c r="ONR106" s="77"/>
      <c r="ONS106" s="11"/>
      <c r="ONY106" s="73"/>
      <c r="ONZ106" s="73"/>
      <c r="OOA106" s="73"/>
      <c r="OOB106" s="73"/>
      <c r="OOC106" s="74"/>
      <c r="OOD106" s="74"/>
      <c r="OOE106" s="77"/>
      <c r="OOF106" s="77"/>
      <c r="OOG106" s="11"/>
      <c r="OOM106" s="73"/>
      <c r="OON106" s="73"/>
      <c r="OOO106" s="73"/>
      <c r="OOP106" s="73"/>
      <c r="OOQ106" s="74"/>
      <c r="OOR106" s="74"/>
      <c r="OOS106" s="77"/>
      <c r="OOT106" s="77"/>
      <c r="OOU106" s="11"/>
      <c r="OPA106" s="73"/>
      <c r="OPB106" s="73"/>
      <c r="OPC106" s="73"/>
      <c r="OPD106" s="73"/>
      <c r="OPE106" s="74"/>
      <c r="OPF106" s="74"/>
      <c r="OPG106" s="77"/>
      <c r="OPH106" s="77"/>
      <c r="OPI106" s="11"/>
      <c r="OPO106" s="73"/>
      <c r="OPP106" s="73"/>
      <c r="OPQ106" s="73"/>
      <c r="OPR106" s="73"/>
      <c r="OPS106" s="74"/>
      <c r="OPT106" s="74"/>
      <c r="OPU106" s="77"/>
      <c r="OPV106" s="77"/>
      <c r="OPW106" s="11"/>
      <c r="OQC106" s="73"/>
      <c r="OQD106" s="73"/>
      <c r="OQE106" s="73"/>
      <c r="OQF106" s="73"/>
      <c r="OQG106" s="74"/>
      <c r="OQH106" s="74"/>
      <c r="OQI106" s="77"/>
      <c r="OQJ106" s="77"/>
      <c r="OQK106" s="11"/>
      <c r="OQQ106" s="73"/>
      <c r="OQR106" s="73"/>
      <c r="OQS106" s="73"/>
      <c r="OQT106" s="73"/>
      <c r="OQU106" s="74"/>
      <c r="OQV106" s="74"/>
      <c r="OQW106" s="77"/>
      <c r="OQX106" s="77"/>
      <c r="OQY106" s="11"/>
      <c r="ORE106" s="73"/>
      <c r="ORF106" s="73"/>
      <c r="ORG106" s="73"/>
      <c r="ORH106" s="73"/>
      <c r="ORI106" s="74"/>
      <c r="ORJ106" s="74"/>
      <c r="ORK106" s="77"/>
      <c r="ORL106" s="77"/>
      <c r="ORM106" s="11"/>
      <c r="ORS106" s="73"/>
      <c r="ORT106" s="73"/>
      <c r="ORU106" s="73"/>
      <c r="ORV106" s="73"/>
      <c r="ORW106" s="74"/>
      <c r="ORX106" s="74"/>
      <c r="ORY106" s="77"/>
      <c r="ORZ106" s="77"/>
      <c r="OSA106" s="11"/>
      <c r="OSG106" s="73"/>
      <c r="OSH106" s="73"/>
      <c r="OSI106" s="73"/>
      <c r="OSJ106" s="73"/>
      <c r="OSK106" s="74"/>
      <c r="OSL106" s="74"/>
      <c r="OSM106" s="77"/>
      <c r="OSN106" s="77"/>
      <c r="OSO106" s="11"/>
      <c r="OSU106" s="73"/>
      <c r="OSV106" s="73"/>
      <c r="OSW106" s="73"/>
      <c r="OSX106" s="73"/>
      <c r="OSY106" s="74"/>
      <c r="OSZ106" s="74"/>
      <c r="OTA106" s="77"/>
      <c r="OTB106" s="77"/>
      <c r="OTC106" s="11"/>
      <c r="OTI106" s="73"/>
      <c r="OTJ106" s="73"/>
      <c r="OTK106" s="73"/>
      <c r="OTL106" s="73"/>
      <c r="OTM106" s="74"/>
      <c r="OTN106" s="74"/>
      <c r="OTO106" s="77"/>
      <c r="OTP106" s="77"/>
      <c r="OTQ106" s="11"/>
      <c r="OTW106" s="73"/>
      <c r="OTX106" s="73"/>
      <c r="OTY106" s="73"/>
      <c r="OTZ106" s="73"/>
      <c r="OUA106" s="74"/>
      <c r="OUB106" s="74"/>
      <c r="OUC106" s="77"/>
      <c r="OUD106" s="77"/>
      <c r="OUE106" s="11"/>
      <c r="OUK106" s="73"/>
      <c r="OUL106" s="73"/>
      <c r="OUM106" s="73"/>
      <c r="OUN106" s="73"/>
      <c r="OUO106" s="74"/>
      <c r="OUP106" s="74"/>
      <c r="OUQ106" s="77"/>
      <c r="OUR106" s="77"/>
      <c r="OUS106" s="11"/>
      <c r="OUY106" s="73"/>
      <c r="OUZ106" s="73"/>
      <c r="OVA106" s="73"/>
      <c r="OVB106" s="73"/>
      <c r="OVC106" s="74"/>
      <c r="OVD106" s="74"/>
      <c r="OVE106" s="77"/>
      <c r="OVF106" s="77"/>
      <c r="OVG106" s="11"/>
      <c r="OVM106" s="73"/>
      <c r="OVN106" s="73"/>
      <c r="OVO106" s="73"/>
      <c r="OVP106" s="73"/>
      <c r="OVQ106" s="74"/>
      <c r="OVR106" s="74"/>
      <c r="OVS106" s="77"/>
      <c r="OVT106" s="77"/>
      <c r="OVU106" s="11"/>
      <c r="OWA106" s="73"/>
      <c r="OWB106" s="73"/>
      <c r="OWC106" s="73"/>
      <c r="OWD106" s="73"/>
      <c r="OWE106" s="74"/>
      <c r="OWF106" s="74"/>
      <c r="OWG106" s="77"/>
      <c r="OWH106" s="77"/>
      <c r="OWI106" s="11"/>
      <c r="OWO106" s="73"/>
      <c r="OWP106" s="73"/>
      <c r="OWQ106" s="73"/>
      <c r="OWR106" s="73"/>
      <c r="OWS106" s="74"/>
      <c r="OWT106" s="74"/>
      <c r="OWU106" s="77"/>
      <c r="OWV106" s="77"/>
      <c r="OWW106" s="11"/>
      <c r="OXC106" s="73"/>
      <c r="OXD106" s="73"/>
      <c r="OXE106" s="73"/>
      <c r="OXF106" s="73"/>
      <c r="OXG106" s="74"/>
      <c r="OXH106" s="74"/>
      <c r="OXI106" s="77"/>
      <c r="OXJ106" s="77"/>
      <c r="OXK106" s="11"/>
      <c r="OXQ106" s="73"/>
      <c r="OXR106" s="73"/>
      <c r="OXS106" s="73"/>
      <c r="OXT106" s="73"/>
      <c r="OXU106" s="74"/>
      <c r="OXV106" s="74"/>
      <c r="OXW106" s="77"/>
      <c r="OXX106" s="77"/>
      <c r="OXY106" s="11"/>
      <c r="OYE106" s="73"/>
      <c r="OYF106" s="73"/>
      <c r="OYG106" s="73"/>
      <c r="OYH106" s="73"/>
      <c r="OYI106" s="74"/>
      <c r="OYJ106" s="74"/>
      <c r="OYK106" s="77"/>
      <c r="OYL106" s="77"/>
      <c r="OYM106" s="11"/>
      <c r="OYS106" s="73"/>
      <c r="OYT106" s="73"/>
      <c r="OYU106" s="73"/>
      <c r="OYV106" s="73"/>
      <c r="OYW106" s="74"/>
      <c r="OYX106" s="74"/>
      <c r="OYY106" s="77"/>
      <c r="OYZ106" s="77"/>
      <c r="OZA106" s="11"/>
      <c r="OZG106" s="73"/>
      <c r="OZH106" s="73"/>
      <c r="OZI106" s="73"/>
      <c r="OZJ106" s="73"/>
      <c r="OZK106" s="74"/>
      <c r="OZL106" s="74"/>
      <c r="OZM106" s="77"/>
      <c r="OZN106" s="77"/>
      <c r="OZO106" s="11"/>
      <c r="OZU106" s="73"/>
      <c r="OZV106" s="73"/>
      <c r="OZW106" s="73"/>
      <c r="OZX106" s="73"/>
      <c r="OZY106" s="74"/>
      <c r="OZZ106" s="74"/>
      <c r="PAA106" s="77"/>
      <c r="PAB106" s="77"/>
      <c r="PAC106" s="11"/>
      <c r="PAI106" s="73"/>
      <c r="PAJ106" s="73"/>
      <c r="PAK106" s="73"/>
      <c r="PAL106" s="73"/>
      <c r="PAM106" s="74"/>
      <c r="PAN106" s="74"/>
      <c r="PAO106" s="77"/>
      <c r="PAP106" s="77"/>
      <c r="PAQ106" s="11"/>
      <c r="PAW106" s="73"/>
      <c r="PAX106" s="73"/>
      <c r="PAY106" s="73"/>
      <c r="PAZ106" s="73"/>
      <c r="PBA106" s="74"/>
      <c r="PBB106" s="74"/>
      <c r="PBC106" s="77"/>
      <c r="PBD106" s="77"/>
      <c r="PBE106" s="11"/>
      <c r="PBK106" s="73"/>
      <c r="PBL106" s="73"/>
      <c r="PBM106" s="73"/>
      <c r="PBN106" s="73"/>
      <c r="PBO106" s="74"/>
      <c r="PBP106" s="74"/>
      <c r="PBQ106" s="77"/>
      <c r="PBR106" s="77"/>
      <c r="PBS106" s="11"/>
      <c r="PBY106" s="73"/>
      <c r="PBZ106" s="73"/>
      <c r="PCA106" s="73"/>
      <c r="PCB106" s="73"/>
      <c r="PCC106" s="74"/>
      <c r="PCD106" s="74"/>
      <c r="PCE106" s="77"/>
      <c r="PCF106" s="77"/>
      <c r="PCG106" s="11"/>
      <c r="PCM106" s="73"/>
      <c r="PCN106" s="73"/>
      <c r="PCO106" s="73"/>
      <c r="PCP106" s="73"/>
      <c r="PCQ106" s="74"/>
      <c r="PCR106" s="74"/>
      <c r="PCS106" s="77"/>
      <c r="PCT106" s="77"/>
      <c r="PCU106" s="11"/>
      <c r="PDA106" s="73"/>
      <c r="PDB106" s="73"/>
      <c r="PDC106" s="73"/>
      <c r="PDD106" s="73"/>
      <c r="PDE106" s="74"/>
      <c r="PDF106" s="74"/>
      <c r="PDG106" s="77"/>
      <c r="PDH106" s="77"/>
      <c r="PDI106" s="11"/>
      <c r="PDO106" s="73"/>
      <c r="PDP106" s="73"/>
      <c r="PDQ106" s="73"/>
      <c r="PDR106" s="73"/>
      <c r="PDS106" s="74"/>
      <c r="PDT106" s="74"/>
      <c r="PDU106" s="77"/>
      <c r="PDV106" s="77"/>
      <c r="PDW106" s="11"/>
      <c r="PEC106" s="73"/>
      <c r="PED106" s="73"/>
      <c r="PEE106" s="73"/>
      <c r="PEF106" s="73"/>
      <c r="PEG106" s="74"/>
      <c r="PEH106" s="74"/>
      <c r="PEI106" s="77"/>
      <c r="PEJ106" s="77"/>
      <c r="PEK106" s="11"/>
      <c r="PEQ106" s="73"/>
      <c r="PER106" s="73"/>
      <c r="PES106" s="73"/>
      <c r="PET106" s="73"/>
      <c r="PEU106" s="74"/>
      <c r="PEV106" s="74"/>
      <c r="PEW106" s="77"/>
      <c r="PEX106" s="77"/>
      <c r="PEY106" s="11"/>
      <c r="PFE106" s="73"/>
      <c r="PFF106" s="73"/>
      <c r="PFG106" s="73"/>
      <c r="PFH106" s="73"/>
      <c r="PFI106" s="74"/>
      <c r="PFJ106" s="74"/>
      <c r="PFK106" s="77"/>
      <c r="PFL106" s="77"/>
      <c r="PFM106" s="11"/>
      <c r="PFS106" s="73"/>
      <c r="PFT106" s="73"/>
      <c r="PFU106" s="73"/>
      <c r="PFV106" s="73"/>
      <c r="PFW106" s="74"/>
      <c r="PFX106" s="74"/>
      <c r="PFY106" s="77"/>
      <c r="PFZ106" s="77"/>
      <c r="PGA106" s="11"/>
      <c r="PGG106" s="73"/>
      <c r="PGH106" s="73"/>
      <c r="PGI106" s="73"/>
      <c r="PGJ106" s="73"/>
      <c r="PGK106" s="74"/>
      <c r="PGL106" s="74"/>
      <c r="PGM106" s="77"/>
      <c r="PGN106" s="77"/>
      <c r="PGO106" s="11"/>
      <c r="PGU106" s="73"/>
      <c r="PGV106" s="73"/>
      <c r="PGW106" s="73"/>
      <c r="PGX106" s="73"/>
      <c r="PGY106" s="74"/>
      <c r="PGZ106" s="74"/>
      <c r="PHA106" s="77"/>
      <c r="PHB106" s="77"/>
      <c r="PHC106" s="11"/>
      <c r="PHI106" s="73"/>
      <c r="PHJ106" s="73"/>
      <c r="PHK106" s="73"/>
      <c r="PHL106" s="73"/>
      <c r="PHM106" s="74"/>
      <c r="PHN106" s="74"/>
      <c r="PHO106" s="77"/>
      <c r="PHP106" s="77"/>
      <c r="PHQ106" s="11"/>
      <c r="PHW106" s="73"/>
      <c r="PHX106" s="73"/>
      <c r="PHY106" s="73"/>
      <c r="PHZ106" s="73"/>
      <c r="PIA106" s="74"/>
      <c r="PIB106" s="74"/>
      <c r="PIC106" s="77"/>
      <c r="PID106" s="77"/>
      <c r="PIE106" s="11"/>
      <c r="PIK106" s="73"/>
      <c r="PIL106" s="73"/>
      <c r="PIM106" s="73"/>
      <c r="PIN106" s="73"/>
      <c r="PIO106" s="74"/>
      <c r="PIP106" s="74"/>
      <c r="PIQ106" s="77"/>
      <c r="PIR106" s="77"/>
      <c r="PIS106" s="11"/>
      <c r="PIY106" s="73"/>
      <c r="PIZ106" s="73"/>
      <c r="PJA106" s="73"/>
      <c r="PJB106" s="73"/>
      <c r="PJC106" s="74"/>
      <c r="PJD106" s="74"/>
      <c r="PJE106" s="77"/>
      <c r="PJF106" s="77"/>
      <c r="PJG106" s="11"/>
      <c r="PJM106" s="73"/>
      <c r="PJN106" s="73"/>
      <c r="PJO106" s="73"/>
      <c r="PJP106" s="73"/>
      <c r="PJQ106" s="74"/>
      <c r="PJR106" s="74"/>
      <c r="PJS106" s="77"/>
      <c r="PJT106" s="77"/>
      <c r="PJU106" s="11"/>
      <c r="PKA106" s="73"/>
      <c r="PKB106" s="73"/>
      <c r="PKC106" s="73"/>
      <c r="PKD106" s="73"/>
      <c r="PKE106" s="74"/>
      <c r="PKF106" s="74"/>
      <c r="PKG106" s="77"/>
      <c r="PKH106" s="77"/>
      <c r="PKI106" s="11"/>
      <c r="PKO106" s="73"/>
      <c r="PKP106" s="73"/>
      <c r="PKQ106" s="73"/>
      <c r="PKR106" s="73"/>
      <c r="PKS106" s="74"/>
      <c r="PKT106" s="74"/>
      <c r="PKU106" s="77"/>
      <c r="PKV106" s="77"/>
      <c r="PKW106" s="11"/>
      <c r="PLC106" s="73"/>
      <c r="PLD106" s="73"/>
      <c r="PLE106" s="73"/>
      <c r="PLF106" s="73"/>
      <c r="PLG106" s="74"/>
      <c r="PLH106" s="74"/>
      <c r="PLI106" s="77"/>
      <c r="PLJ106" s="77"/>
      <c r="PLK106" s="11"/>
      <c r="PLQ106" s="73"/>
      <c r="PLR106" s="73"/>
      <c r="PLS106" s="73"/>
      <c r="PLT106" s="73"/>
      <c r="PLU106" s="74"/>
      <c r="PLV106" s="74"/>
      <c r="PLW106" s="77"/>
      <c r="PLX106" s="77"/>
      <c r="PLY106" s="11"/>
      <c r="PME106" s="73"/>
      <c r="PMF106" s="73"/>
      <c r="PMG106" s="73"/>
      <c r="PMH106" s="73"/>
      <c r="PMI106" s="74"/>
      <c r="PMJ106" s="74"/>
      <c r="PMK106" s="77"/>
      <c r="PML106" s="77"/>
      <c r="PMM106" s="11"/>
      <c r="PMS106" s="73"/>
      <c r="PMT106" s="73"/>
      <c r="PMU106" s="73"/>
      <c r="PMV106" s="73"/>
      <c r="PMW106" s="74"/>
      <c r="PMX106" s="74"/>
      <c r="PMY106" s="77"/>
      <c r="PMZ106" s="77"/>
      <c r="PNA106" s="11"/>
      <c r="PNG106" s="73"/>
      <c r="PNH106" s="73"/>
      <c r="PNI106" s="73"/>
      <c r="PNJ106" s="73"/>
      <c r="PNK106" s="74"/>
      <c r="PNL106" s="74"/>
      <c r="PNM106" s="77"/>
      <c r="PNN106" s="77"/>
      <c r="PNO106" s="11"/>
      <c r="PNU106" s="73"/>
      <c r="PNV106" s="73"/>
      <c r="PNW106" s="73"/>
      <c r="PNX106" s="73"/>
      <c r="PNY106" s="74"/>
      <c r="PNZ106" s="74"/>
      <c r="POA106" s="77"/>
      <c r="POB106" s="77"/>
      <c r="POC106" s="11"/>
      <c r="POI106" s="73"/>
      <c r="POJ106" s="73"/>
      <c r="POK106" s="73"/>
      <c r="POL106" s="73"/>
      <c r="POM106" s="74"/>
      <c r="PON106" s="74"/>
      <c r="POO106" s="77"/>
      <c r="POP106" s="77"/>
      <c r="POQ106" s="11"/>
      <c r="POW106" s="73"/>
      <c r="POX106" s="73"/>
      <c r="POY106" s="73"/>
      <c r="POZ106" s="73"/>
      <c r="PPA106" s="74"/>
      <c r="PPB106" s="74"/>
      <c r="PPC106" s="77"/>
      <c r="PPD106" s="77"/>
      <c r="PPE106" s="11"/>
      <c r="PPK106" s="73"/>
      <c r="PPL106" s="73"/>
      <c r="PPM106" s="73"/>
      <c r="PPN106" s="73"/>
      <c r="PPO106" s="74"/>
      <c r="PPP106" s="74"/>
      <c r="PPQ106" s="77"/>
      <c r="PPR106" s="77"/>
      <c r="PPS106" s="11"/>
      <c r="PPY106" s="73"/>
      <c r="PPZ106" s="73"/>
      <c r="PQA106" s="73"/>
      <c r="PQB106" s="73"/>
      <c r="PQC106" s="74"/>
      <c r="PQD106" s="74"/>
      <c r="PQE106" s="77"/>
      <c r="PQF106" s="77"/>
      <c r="PQG106" s="11"/>
      <c r="PQM106" s="73"/>
      <c r="PQN106" s="73"/>
      <c r="PQO106" s="73"/>
      <c r="PQP106" s="73"/>
      <c r="PQQ106" s="74"/>
      <c r="PQR106" s="74"/>
      <c r="PQS106" s="77"/>
      <c r="PQT106" s="77"/>
      <c r="PQU106" s="11"/>
      <c r="PRA106" s="73"/>
      <c r="PRB106" s="73"/>
      <c r="PRC106" s="73"/>
      <c r="PRD106" s="73"/>
      <c r="PRE106" s="74"/>
      <c r="PRF106" s="74"/>
      <c r="PRG106" s="77"/>
      <c r="PRH106" s="77"/>
      <c r="PRI106" s="11"/>
      <c r="PRO106" s="73"/>
      <c r="PRP106" s="73"/>
      <c r="PRQ106" s="73"/>
      <c r="PRR106" s="73"/>
      <c r="PRS106" s="74"/>
      <c r="PRT106" s="74"/>
      <c r="PRU106" s="77"/>
      <c r="PRV106" s="77"/>
      <c r="PRW106" s="11"/>
      <c r="PSC106" s="73"/>
      <c r="PSD106" s="73"/>
      <c r="PSE106" s="73"/>
      <c r="PSF106" s="73"/>
      <c r="PSG106" s="74"/>
      <c r="PSH106" s="74"/>
      <c r="PSI106" s="77"/>
      <c r="PSJ106" s="77"/>
      <c r="PSK106" s="11"/>
      <c r="PSQ106" s="73"/>
      <c r="PSR106" s="73"/>
      <c r="PSS106" s="73"/>
      <c r="PST106" s="73"/>
      <c r="PSU106" s="74"/>
      <c r="PSV106" s="74"/>
      <c r="PSW106" s="77"/>
      <c r="PSX106" s="77"/>
      <c r="PSY106" s="11"/>
      <c r="PTE106" s="73"/>
      <c r="PTF106" s="73"/>
      <c r="PTG106" s="73"/>
      <c r="PTH106" s="73"/>
      <c r="PTI106" s="74"/>
      <c r="PTJ106" s="74"/>
      <c r="PTK106" s="77"/>
      <c r="PTL106" s="77"/>
      <c r="PTM106" s="11"/>
      <c r="PTS106" s="73"/>
      <c r="PTT106" s="73"/>
      <c r="PTU106" s="73"/>
      <c r="PTV106" s="73"/>
      <c r="PTW106" s="74"/>
      <c r="PTX106" s="74"/>
      <c r="PTY106" s="77"/>
      <c r="PTZ106" s="77"/>
      <c r="PUA106" s="11"/>
      <c r="PUG106" s="73"/>
      <c r="PUH106" s="73"/>
      <c r="PUI106" s="73"/>
      <c r="PUJ106" s="73"/>
      <c r="PUK106" s="74"/>
      <c r="PUL106" s="74"/>
      <c r="PUM106" s="77"/>
      <c r="PUN106" s="77"/>
      <c r="PUO106" s="11"/>
      <c r="PUU106" s="73"/>
      <c r="PUV106" s="73"/>
      <c r="PUW106" s="73"/>
      <c r="PUX106" s="73"/>
      <c r="PUY106" s="74"/>
      <c r="PUZ106" s="74"/>
      <c r="PVA106" s="77"/>
      <c r="PVB106" s="77"/>
      <c r="PVC106" s="11"/>
      <c r="PVI106" s="73"/>
      <c r="PVJ106" s="73"/>
      <c r="PVK106" s="73"/>
      <c r="PVL106" s="73"/>
      <c r="PVM106" s="74"/>
      <c r="PVN106" s="74"/>
      <c r="PVO106" s="77"/>
      <c r="PVP106" s="77"/>
      <c r="PVQ106" s="11"/>
      <c r="PVW106" s="73"/>
      <c r="PVX106" s="73"/>
      <c r="PVY106" s="73"/>
      <c r="PVZ106" s="73"/>
      <c r="PWA106" s="74"/>
      <c r="PWB106" s="74"/>
      <c r="PWC106" s="77"/>
      <c r="PWD106" s="77"/>
      <c r="PWE106" s="11"/>
      <c r="PWK106" s="73"/>
      <c r="PWL106" s="73"/>
      <c r="PWM106" s="73"/>
      <c r="PWN106" s="73"/>
      <c r="PWO106" s="74"/>
      <c r="PWP106" s="74"/>
      <c r="PWQ106" s="77"/>
      <c r="PWR106" s="77"/>
      <c r="PWS106" s="11"/>
      <c r="PWY106" s="73"/>
      <c r="PWZ106" s="73"/>
      <c r="PXA106" s="73"/>
      <c r="PXB106" s="73"/>
      <c r="PXC106" s="74"/>
      <c r="PXD106" s="74"/>
      <c r="PXE106" s="77"/>
      <c r="PXF106" s="77"/>
      <c r="PXG106" s="11"/>
      <c r="PXM106" s="73"/>
      <c r="PXN106" s="73"/>
      <c r="PXO106" s="73"/>
      <c r="PXP106" s="73"/>
      <c r="PXQ106" s="74"/>
      <c r="PXR106" s="74"/>
      <c r="PXS106" s="77"/>
      <c r="PXT106" s="77"/>
      <c r="PXU106" s="11"/>
      <c r="PYA106" s="73"/>
      <c r="PYB106" s="73"/>
      <c r="PYC106" s="73"/>
      <c r="PYD106" s="73"/>
      <c r="PYE106" s="74"/>
      <c r="PYF106" s="74"/>
      <c r="PYG106" s="77"/>
      <c r="PYH106" s="77"/>
      <c r="PYI106" s="11"/>
      <c r="PYO106" s="73"/>
      <c r="PYP106" s="73"/>
      <c r="PYQ106" s="73"/>
      <c r="PYR106" s="73"/>
      <c r="PYS106" s="74"/>
      <c r="PYT106" s="74"/>
      <c r="PYU106" s="77"/>
      <c r="PYV106" s="77"/>
      <c r="PYW106" s="11"/>
      <c r="PZC106" s="73"/>
      <c r="PZD106" s="73"/>
      <c r="PZE106" s="73"/>
      <c r="PZF106" s="73"/>
      <c r="PZG106" s="74"/>
      <c r="PZH106" s="74"/>
      <c r="PZI106" s="77"/>
      <c r="PZJ106" s="77"/>
      <c r="PZK106" s="11"/>
      <c r="PZQ106" s="73"/>
      <c r="PZR106" s="73"/>
      <c r="PZS106" s="73"/>
      <c r="PZT106" s="73"/>
      <c r="PZU106" s="74"/>
      <c r="PZV106" s="74"/>
      <c r="PZW106" s="77"/>
      <c r="PZX106" s="77"/>
      <c r="PZY106" s="11"/>
      <c r="QAE106" s="73"/>
      <c r="QAF106" s="73"/>
      <c r="QAG106" s="73"/>
      <c r="QAH106" s="73"/>
      <c r="QAI106" s="74"/>
      <c r="QAJ106" s="74"/>
      <c r="QAK106" s="77"/>
      <c r="QAL106" s="77"/>
      <c r="QAM106" s="11"/>
      <c r="QAS106" s="73"/>
      <c r="QAT106" s="73"/>
      <c r="QAU106" s="73"/>
      <c r="QAV106" s="73"/>
      <c r="QAW106" s="74"/>
      <c r="QAX106" s="74"/>
      <c r="QAY106" s="77"/>
      <c r="QAZ106" s="77"/>
      <c r="QBA106" s="11"/>
      <c r="QBG106" s="73"/>
      <c r="QBH106" s="73"/>
      <c r="QBI106" s="73"/>
      <c r="QBJ106" s="73"/>
      <c r="QBK106" s="74"/>
      <c r="QBL106" s="74"/>
      <c r="QBM106" s="77"/>
      <c r="QBN106" s="77"/>
      <c r="QBO106" s="11"/>
      <c r="QBU106" s="73"/>
      <c r="QBV106" s="73"/>
      <c r="QBW106" s="73"/>
      <c r="QBX106" s="73"/>
      <c r="QBY106" s="74"/>
      <c r="QBZ106" s="74"/>
      <c r="QCA106" s="77"/>
      <c r="QCB106" s="77"/>
      <c r="QCC106" s="11"/>
      <c r="QCI106" s="73"/>
      <c r="QCJ106" s="73"/>
      <c r="QCK106" s="73"/>
      <c r="QCL106" s="73"/>
      <c r="QCM106" s="74"/>
      <c r="QCN106" s="74"/>
      <c r="QCO106" s="77"/>
      <c r="QCP106" s="77"/>
      <c r="QCQ106" s="11"/>
      <c r="QCW106" s="73"/>
      <c r="QCX106" s="73"/>
      <c r="QCY106" s="73"/>
      <c r="QCZ106" s="73"/>
      <c r="QDA106" s="74"/>
      <c r="QDB106" s="74"/>
      <c r="QDC106" s="77"/>
      <c r="QDD106" s="77"/>
      <c r="QDE106" s="11"/>
      <c r="QDK106" s="73"/>
      <c r="QDL106" s="73"/>
      <c r="QDM106" s="73"/>
      <c r="QDN106" s="73"/>
      <c r="QDO106" s="74"/>
      <c r="QDP106" s="74"/>
      <c r="QDQ106" s="77"/>
      <c r="QDR106" s="77"/>
      <c r="QDS106" s="11"/>
      <c r="QDY106" s="73"/>
      <c r="QDZ106" s="73"/>
      <c r="QEA106" s="73"/>
      <c r="QEB106" s="73"/>
      <c r="QEC106" s="74"/>
      <c r="QED106" s="74"/>
      <c r="QEE106" s="77"/>
      <c r="QEF106" s="77"/>
      <c r="QEG106" s="11"/>
      <c r="QEM106" s="73"/>
      <c r="QEN106" s="73"/>
      <c r="QEO106" s="73"/>
      <c r="QEP106" s="73"/>
      <c r="QEQ106" s="74"/>
      <c r="QER106" s="74"/>
      <c r="QES106" s="77"/>
      <c r="QET106" s="77"/>
      <c r="QEU106" s="11"/>
      <c r="QFA106" s="73"/>
      <c r="QFB106" s="73"/>
      <c r="QFC106" s="73"/>
      <c r="QFD106" s="73"/>
      <c r="QFE106" s="74"/>
      <c r="QFF106" s="74"/>
      <c r="QFG106" s="77"/>
      <c r="QFH106" s="77"/>
      <c r="QFI106" s="11"/>
      <c r="QFO106" s="73"/>
      <c r="QFP106" s="73"/>
      <c r="QFQ106" s="73"/>
      <c r="QFR106" s="73"/>
      <c r="QFS106" s="74"/>
      <c r="QFT106" s="74"/>
      <c r="QFU106" s="77"/>
      <c r="QFV106" s="77"/>
      <c r="QFW106" s="11"/>
      <c r="QGC106" s="73"/>
      <c r="QGD106" s="73"/>
      <c r="QGE106" s="73"/>
      <c r="QGF106" s="73"/>
      <c r="QGG106" s="74"/>
      <c r="QGH106" s="74"/>
      <c r="QGI106" s="77"/>
      <c r="QGJ106" s="77"/>
      <c r="QGK106" s="11"/>
      <c r="QGQ106" s="73"/>
      <c r="QGR106" s="73"/>
      <c r="QGS106" s="73"/>
      <c r="QGT106" s="73"/>
      <c r="QGU106" s="74"/>
      <c r="QGV106" s="74"/>
      <c r="QGW106" s="77"/>
      <c r="QGX106" s="77"/>
      <c r="QGY106" s="11"/>
      <c r="QHE106" s="73"/>
      <c r="QHF106" s="73"/>
      <c r="QHG106" s="73"/>
      <c r="QHH106" s="73"/>
      <c r="QHI106" s="74"/>
      <c r="QHJ106" s="74"/>
      <c r="QHK106" s="77"/>
      <c r="QHL106" s="77"/>
      <c r="QHM106" s="11"/>
      <c r="QHS106" s="73"/>
      <c r="QHT106" s="73"/>
      <c r="QHU106" s="73"/>
      <c r="QHV106" s="73"/>
      <c r="QHW106" s="74"/>
      <c r="QHX106" s="74"/>
      <c r="QHY106" s="77"/>
      <c r="QHZ106" s="77"/>
      <c r="QIA106" s="11"/>
      <c r="QIG106" s="73"/>
      <c r="QIH106" s="73"/>
      <c r="QII106" s="73"/>
      <c r="QIJ106" s="73"/>
      <c r="QIK106" s="74"/>
      <c r="QIL106" s="74"/>
      <c r="QIM106" s="77"/>
      <c r="QIN106" s="77"/>
      <c r="QIO106" s="11"/>
      <c r="QIU106" s="73"/>
      <c r="QIV106" s="73"/>
      <c r="QIW106" s="73"/>
      <c r="QIX106" s="73"/>
      <c r="QIY106" s="74"/>
      <c r="QIZ106" s="74"/>
      <c r="QJA106" s="77"/>
      <c r="QJB106" s="77"/>
      <c r="QJC106" s="11"/>
      <c r="QJI106" s="73"/>
      <c r="QJJ106" s="73"/>
      <c r="QJK106" s="73"/>
      <c r="QJL106" s="73"/>
      <c r="QJM106" s="74"/>
      <c r="QJN106" s="74"/>
      <c r="QJO106" s="77"/>
      <c r="QJP106" s="77"/>
      <c r="QJQ106" s="11"/>
      <c r="QJW106" s="73"/>
      <c r="QJX106" s="73"/>
      <c r="QJY106" s="73"/>
      <c r="QJZ106" s="73"/>
      <c r="QKA106" s="74"/>
      <c r="QKB106" s="74"/>
      <c r="QKC106" s="77"/>
      <c r="QKD106" s="77"/>
      <c r="QKE106" s="11"/>
      <c r="QKK106" s="73"/>
      <c r="QKL106" s="73"/>
      <c r="QKM106" s="73"/>
      <c r="QKN106" s="73"/>
      <c r="QKO106" s="74"/>
      <c r="QKP106" s="74"/>
      <c r="QKQ106" s="77"/>
      <c r="QKR106" s="77"/>
      <c r="QKS106" s="11"/>
      <c r="QKY106" s="73"/>
      <c r="QKZ106" s="73"/>
      <c r="QLA106" s="73"/>
      <c r="QLB106" s="73"/>
      <c r="QLC106" s="74"/>
      <c r="QLD106" s="74"/>
      <c r="QLE106" s="77"/>
      <c r="QLF106" s="77"/>
      <c r="QLG106" s="11"/>
      <c r="QLM106" s="73"/>
      <c r="QLN106" s="73"/>
      <c r="QLO106" s="73"/>
      <c r="QLP106" s="73"/>
      <c r="QLQ106" s="74"/>
      <c r="QLR106" s="74"/>
      <c r="QLS106" s="77"/>
      <c r="QLT106" s="77"/>
      <c r="QLU106" s="11"/>
      <c r="QMA106" s="73"/>
      <c r="QMB106" s="73"/>
      <c r="QMC106" s="73"/>
      <c r="QMD106" s="73"/>
      <c r="QME106" s="74"/>
      <c r="QMF106" s="74"/>
      <c r="QMG106" s="77"/>
      <c r="QMH106" s="77"/>
      <c r="QMI106" s="11"/>
      <c r="QMO106" s="73"/>
      <c r="QMP106" s="73"/>
      <c r="QMQ106" s="73"/>
      <c r="QMR106" s="73"/>
      <c r="QMS106" s="74"/>
      <c r="QMT106" s="74"/>
      <c r="QMU106" s="77"/>
      <c r="QMV106" s="77"/>
      <c r="QMW106" s="11"/>
      <c r="QNC106" s="73"/>
      <c r="QND106" s="73"/>
      <c r="QNE106" s="73"/>
      <c r="QNF106" s="73"/>
      <c r="QNG106" s="74"/>
      <c r="QNH106" s="74"/>
      <c r="QNI106" s="77"/>
      <c r="QNJ106" s="77"/>
      <c r="QNK106" s="11"/>
      <c r="QNQ106" s="73"/>
      <c r="QNR106" s="73"/>
      <c r="QNS106" s="73"/>
      <c r="QNT106" s="73"/>
      <c r="QNU106" s="74"/>
      <c r="QNV106" s="74"/>
      <c r="QNW106" s="77"/>
      <c r="QNX106" s="77"/>
      <c r="QNY106" s="11"/>
      <c r="QOE106" s="73"/>
      <c r="QOF106" s="73"/>
      <c r="QOG106" s="73"/>
      <c r="QOH106" s="73"/>
      <c r="QOI106" s="74"/>
      <c r="QOJ106" s="74"/>
      <c r="QOK106" s="77"/>
      <c r="QOL106" s="77"/>
      <c r="QOM106" s="11"/>
      <c r="QOS106" s="73"/>
      <c r="QOT106" s="73"/>
      <c r="QOU106" s="73"/>
      <c r="QOV106" s="73"/>
      <c r="QOW106" s="74"/>
      <c r="QOX106" s="74"/>
      <c r="QOY106" s="77"/>
      <c r="QOZ106" s="77"/>
      <c r="QPA106" s="11"/>
      <c r="QPG106" s="73"/>
      <c r="QPH106" s="73"/>
      <c r="QPI106" s="73"/>
      <c r="QPJ106" s="73"/>
      <c r="QPK106" s="74"/>
      <c r="QPL106" s="74"/>
      <c r="QPM106" s="77"/>
      <c r="QPN106" s="77"/>
      <c r="QPO106" s="11"/>
      <c r="QPU106" s="73"/>
      <c r="QPV106" s="73"/>
      <c r="QPW106" s="73"/>
      <c r="QPX106" s="73"/>
      <c r="QPY106" s="74"/>
      <c r="QPZ106" s="74"/>
      <c r="QQA106" s="77"/>
      <c r="QQB106" s="77"/>
      <c r="QQC106" s="11"/>
      <c r="QQI106" s="73"/>
      <c r="QQJ106" s="73"/>
      <c r="QQK106" s="73"/>
      <c r="QQL106" s="73"/>
      <c r="QQM106" s="74"/>
      <c r="QQN106" s="74"/>
      <c r="QQO106" s="77"/>
      <c r="QQP106" s="77"/>
      <c r="QQQ106" s="11"/>
      <c r="QQW106" s="73"/>
      <c r="QQX106" s="73"/>
      <c r="QQY106" s="73"/>
      <c r="QQZ106" s="73"/>
      <c r="QRA106" s="74"/>
      <c r="QRB106" s="74"/>
      <c r="QRC106" s="77"/>
      <c r="QRD106" s="77"/>
      <c r="QRE106" s="11"/>
      <c r="QRK106" s="73"/>
      <c r="QRL106" s="73"/>
      <c r="QRM106" s="73"/>
      <c r="QRN106" s="73"/>
      <c r="QRO106" s="74"/>
      <c r="QRP106" s="74"/>
      <c r="QRQ106" s="77"/>
      <c r="QRR106" s="77"/>
      <c r="QRS106" s="11"/>
      <c r="QRY106" s="73"/>
      <c r="QRZ106" s="73"/>
      <c r="QSA106" s="73"/>
      <c r="QSB106" s="73"/>
      <c r="QSC106" s="74"/>
      <c r="QSD106" s="74"/>
      <c r="QSE106" s="77"/>
      <c r="QSF106" s="77"/>
      <c r="QSG106" s="11"/>
      <c r="QSM106" s="73"/>
      <c r="QSN106" s="73"/>
      <c r="QSO106" s="73"/>
      <c r="QSP106" s="73"/>
      <c r="QSQ106" s="74"/>
      <c r="QSR106" s="74"/>
      <c r="QSS106" s="77"/>
      <c r="QST106" s="77"/>
      <c r="QSU106" s="11"/>
      <c r="QTA106" s="73"/>
      <c r="QTB106" s="73"/>
      <c r="QTC106" s="73"/>
      <c r="QTD106" s="73"/>
      <c r="QTE106" s="74"/>
      <c r="QTF106" s="74"/>
      <c r="QTG106" s="77"/>
      <c r="QTH106" s="77"/>
      <c r="QTI106" s="11"/>
      <c r="QTO106" s="73"/>
      <c r="QTP106" s="73"/>
      <c r="QTQ106" s="73"/>
      <c r="QTR106" s="73"/>
      <c r="QTS106" s="74"/>
      <c r="QTT106" s="74"/>
      <c r="QTU106" s="77"/>
      <c r="QTV106" s="77"/>
      <c r="QTW106" s="11"/>
      <c r="QUC106" s="73"/>
      <c r="QUD106" s="73"/>
      <c r="QUE106" s="73"/>
      <c r="QUF106" s="73"/>
      <c r="QUG106" s="74"/>
      <c r="QUH106" s="74"/>
      <c r="QUI106" s="77"/>
      <c r="QUJ106" s="77"/>
      <c r="QUK106" s="11"/>
      <c r="QUQ106" s="73"/>
      <c r="QUR106" s="73"/>
      <c r="QUS106" s="73"/>
      <c r="QUT106" s="73"/>
      <c r="QUU106" s="74"/>
      <c r="QUV106" s="74"/>
      <c r="QUW106" s="77"/>
      <c r="QUX106" s="77"/>
      <c r="QUY106" s="11"/>
      <c r="QVE106" s="73"/>
      <c r="QVF106" s="73"/>
      <c r="QVG106" s="73"/>
      <c r="QVH106" s="73"/>
      <c r="QVI106" s="74"/>
      <c r="QVJ106" s="74"/>
      <c r="QVK106" s="77"/>
      <c r="QVL106" s="77"/>
      <c r="QVM106" s="11"/>
      <c r="QVS106" s="73"/>
      <c r="QVT106" s="73"/>
      <c r="QVU106" s="73"/>
      <c r="QVV106" s="73"/>
      <c r="QVW106" s="74"/>
      <c r="QVX106" s="74"/>
      <c r="QVY106" s="77"/>
      <c r="QVZ106" s="77"/>
      <c r="QWA106" s="11"/>
      <c r="QWG106" s="73"/>
      <c r="QWH106" s="73"/>
      <c r="QWI106" s="73"/>
      <c r="QWJ106" s="73"/>
      <c r="QWK106" s="74"/>
      <c r="QWL106" s="74"/>
      <c r="QWM106" s="77"/>
      <c r="QWN106" s="77"/>
      <c r="QWO106" s="11"/>
      <c r="QWU106" s="73"/>
      <c r="QWV106" s="73"/>
      <c r="QWW106" s="73"/>
      <c r="QWX106" s="73"/>
      <c r="QWY106" s="74"/>
      <c r="QWZ106" s="74"/>
      <c r="QXA106" s="77"/>
      <c r="QXB106" s="77"/>
      <c r="QXC106" s="11"/>
      <c r="QXI106" s="73"/>
      <c r="QXJ106" s="73"/>
      <c r="QXK106" s="73"/>
      <c r="QXL106" s="73"/>
      <c r="QXM106" s="74"/>
      <c r="QXN106" s="74"/>
      <c r="QXO106" s="77"/>
      <c r="QXP106" s="77"/>
      <c r="QXQ106" s="11"/>
      <c r="QXW106" s="73"/>
      <c r="QXX106" s="73"/>
      <c r="QXY106" s="73"/>
      <c r="QXZ106" s="73"/>
      <c r="QYA106" s="74"/>
      <c r="QYB106" s="74"/>
      <c r="QYC106" s="77"/>
      <c r="QYD106" s="77"/>
      <c r="QYE106" s="11"/>
      <c r="QYK106" s="73"/>
      <c r="QYL106" s="73"/>
      <c r="QYM106" s="73"/>
      <c r="QYN106" s="73"/>
      <c r="QYO106" s="74"/>
      <c r="QYP106" s="74"/>
      <c r="QYQ106" s="77"/>
      <c r="QYR106" s="77"/>
      <c r="QYS106" s="11"/>
      <c r="QYY106" s="73"/>
      <c r="QYZ106" s="73"/>
      <c r="QZA106" s="73"/>
      <c r="QZB106" s="73"/>
      <c r="QZC106" s="74"/>
      <c r="QZD106" s="74"/>
      <c r="QZE106" s="77"/>
      <c r="QZF106" s="77"/>
      <c r="QZG106" s="11"/>
      <c r="QZM106" s="73"/>
      <c r="QZN106" s="73"/>
      <c r="QZO106" s="73"/>
      <c r="QZP106" s="73"/>
      <c r="QZQ106" s="74"/>
      <c r="QZR106" s="74"/>
      <c r="QZS106" s="77"/>
      <c r="QZT106" s="77"/>
      <c r="QZU106" s="11"/>
      <c r="RAA106" s="73"/>
      <c r="RAB106" s="73"/>
      <c r="RAC106" s="73"/>
      <c r="RAD106" s="73"/>
      <c r="RAE106" s="74"/>
      <c r="RAF106" s="74"/>
      <c r="RAG106" s="77"/>
      <c r="RAH106" s="77"/>
      <c r="RAI106" s="11"/>
      <c r="RAO106" s="73"/>
      <c r="RAP106" s="73"/>
      <c r="RAQ106" s="73"/>
      <c r="RAR106" s="73"/>
      <c r="RAS106" s="74"/>
      <c r="RAT106" s="74"/>
      <c r="RAU106" s="77"/>
      <c r="RAV106" s="77"/>
      <c r="RAW106" s="11"/>
      <c r="RBC106" s="73"/>
      <c r="RBD106" s="73"/>
      <c r="RBE106" s="73"/>
      <c r="RBF106" s="73"/>
      <c r="RBG106" s="74"/>
      <c r="RBH106" s="74"/>
      <c r="RBI106" s="77"/>
      <c r="RBJ106" s="77"/>
      <c r="RBK106" s="11"/>
      <c r="RBQ106" s="73"/>
      <c r="RBR106" s="73"/>
      <c r="RBS106" s="73"/>
      <c r="RBT106" s="73"/>
      <c r="RBU106" s="74"/>
      <c r="RBV106" s="74"/>
      <c r="RBW106" s="77"/>
      <c r="RBX106" s="77"/>
      <c r="RBY106" s="11"/>
      <c r="RCE106" s="73"/>
      <c r="RCF106" s="73"/>
      <c r="RCG106" s="73"/>
      <c r="RCH106" s="73"/>
      <c r="RCI106" s="74"/>
      <c r="RCJ106" s="74"/>
      <c r="RCK106" s="77"/>
      <c r="RCL106" s="77"/>
      <c r="RCM106" s="11"/>
      <c r="RCS106" s="73"/>
      <c r="RCT106" s="73"/>
      <c r="RCU106" s="73"/>
      <c r="RCV106" s="73"/>
      <c r="RCW106" s="74"/>
      <c r="RCX106" s="74"/>
      <c r="RCY106" s="77"/>
      <c r="RCZ106" s="77"/>
      <c r="RDA106" s="11"/>
      <c r="RDG106" s="73"/>
      <c r="RDH106" s="73"/>
      <c r="RDI106" s="73"/>
      <c r="RDJ106" s="73"/>
      <c r="RDK106" s="74"/>
      <c r="RDL106" s="74"/>
      <c r="RDM106" s="77"/>
      <c r="RDN106" s="77"/>
      <c r="RDO106" s="11"/>
      <c r="RDU106" s="73"/>
      <c r="RDV106" s="73"/>
      <c r="RDW106" s="73"/>
      <c r="RDX106" s="73"/>
      <c r="RDY106" s="74"/>
      <c r="RDZ106" s="74"/>
      <c r="REA106" s="77"/>
      <c r="REB106" s="77"/>
      <c r="REC106" s="11"/>
      <c r="REI106" s="73"/>
      <c r="REJ106" s="73"/>
      <c r="REK106" s="73"/>
      <c r="REL106" s="73"/>
      <c r="REM106" s="74"/>
      <c r="REN106" s="74"/>
      <c r="REO106" s="77"/>
      <c r="REP106" s="77"/>
      <c r="REQ106" s="11"/>
      <c r="REW106" s="73"/>
      <c r="REX106" s="73"/>
      <c r="REY106" s="73"/>
      <c r="REZ106" s="73"/>
      <c r="RFA106" s="74"/>
      <c r="RFB106" s="74"/>
      <c r="RFC106" s="77"/>
      <c r="RFD106" s="77"/>
      <c r="RFE106" s="11"/>
      <c r="RFK106" s="73"/>
      <c r="RFL106" s="73"/>
      <c r="RFM106" s="73"/>
      <c r="RFN106" s="73"/>
      <c r="RFO106" s="74"/>
      <c r="RFP106" s="74"/>
      <c r="RFQ106" s="77"/>
      <c r="RFR106" s="77"/>
      <c r="RFS106" s="11"/>
      <c r="RFY106" s="73"/>
      <c r="RFZ106" s="73"/>
      <c r="RGA106" s="73"/>
      <c r="RGB106" s="73"/>
      <c r="RGC106" s="74"/>
      <c r="RGD106" s="74"/>
      <c r="RGE106" s="77"/>
      <c r="RGF106" s="77"/>
      <c r="RGG106" s="11"/>
      <c r="RGM106" s="73"/>
      <c r="RGN106" s="73"/>
      <c r="RGO106" s="73"/>
      <c r="RGP106" s="73"/>
      <c r="RGQ106" s="74"/>
      <c r="RGR106" s="74"/>
      <c r="RGS106" s="77"/>
      <c r="RGT106" s="77"/>
      <c r="RGU106" s="11"/>
      <c r="RHA106" s="73"/>
      <c r="RHB106" s="73"/>
      <c r="RHC106" s="73"/>
      <c r="RHD106" s="73"/>
      <c r="RHE106" s="74"/>
      <c r="RHF106" s="74"/>
      <c r="RHG106" s="77"/>
      <c r="RHH106" s="77"/>
      <c r="RHI106" s="11"/>
      <c r="RHO106" s="73"/>
      <c r="RHP106" s="73"/>
      <c r="RHQ106" s="73"/>
      <c r="RHR106" s="73"/>
      <c r="RHS106" s="74"/>
      <c r="RHT106" s="74"/>
      <c r="RHU106" s="77"/>
      <c r="RHV106" s="77"/>
      <c r="RHW106" s="11"/>
      <c r="RIC106" s="73"/>
      <c r="RID106" s="73"/>
      <c r="RIE106" s="73"/>
      <c r="RIF106" s="73"/>
      <c r="RIG106" s="74"/>
      <c r="RIH106" s="74"/>
      <c r="RII106" s="77"/>
      <c r="RIJ106" s="77"/>
      <c r="RIK106" s="11"/>
      <c r="RIQ106" s="73"/>
      <c r="RIR106" s="73"/>
      <c r="RIS106" s="73"/>
      <c r="RIT106" s="73"/>
      <c r="RIU106" s="74"/>
      <c r="RIV106" s="74"/>
      <c r="RIW106" s="77"/>
      <c r="RIX106" s="77"/>
      <c r="RIY106" s="11"/>
      <c r="RJE106" s="73"/>
      <c r="RJF106" s="73"/>
      <c r="RJG106" s="73"/>
      <c r="RJH106" s="73"/>
      <c r="RJI106" s="74"/>
      <c r="RJJ106" s="74"/>
      <c r="RJK106" s="77"/>
      <c r="RJL106" s="77"/>
      <c r="RJM106" s="11"/>
      <c r="RJS106" s="73"/>
      <c r="RJT106" s="73"/>
      <c r="RJU106" s="73"/>
      <c r="RJV106" s="73"/>
      <c r="RJW106" s="74"/>
      <c r="RJX106" s="74"/>
      <c r="RJY106" s="77"/>
      <c r="RJZ106" s="77"/>
      <c r="RKA106" s="11"/>
      <c r="RKG106" s="73"/>
      <c r="RKH106" s="73"/>
      <c r="RKI106" s="73"/>
      <c r="RKJ106" s="73"/>
      <c r="RKK106" s="74"/>
      <c r="RKL106" s="74"/>
      <c r="RKM106" s="77"/>
      <c r="RKN106" s="77"/>
      <c r="RKO106" s="11"/>
      <c r="RKU106" s="73"/>
      <c r="RKV106" s="73"/>
      <c r="RKW106" s="73"/>
      <c r="RKX106" s="73"/>
      <c r="RKY106" s="74"/>
      <c r="RKZ106" s="74"/>
      <c r="RLA106" s="77"/>
      <c r="RLB106" s="77"/>
      <c r="RLC106" s="11"/>
      <c r="RLI106" s="73"/>
      <c r="RLJ106" s="73"/>
      <c r="RLK106" s="73"/>
      <c r="RLL106" s="73"/>
      <c r="RLM106" s="74"/>
      <c r="RLN106" s="74"/>
      <c r="RLO106" s="77"/>
      <c r="RLP106" s="77"/>
      <c r="RLQ106" s="11"/>
      <c r="RLW106" s="73"/>
      <c r="RLX106" s="73"/>
      <c r="RLY106" s="73"/>
      <c r="RLZ106" s="73"/>
      <c r="RMA106" s="74"/>
      <c r="RMB106" s="74"/>
      <c r="RMC106" s="77"/>
      <c r="RMD106" s="77"/>
      <c r="RME106" s="11"/>
      <c r="RMK106" s="73"/>
      <c r="RML106" s="73"/>
      <c r="RMM106" s="73"/>
      <c r="RMN106" s="73"/>
      <c r="RMO106" s="74"/>
      <c r="RMP106" s="74"/>
      <c r="RMQ106" s="77"/>
      <c r="RMR106" s="77"/>
      <c r="RMS106" s="11"/>
      <c r="RMY106" s="73"/>
      <c r="RMZ106" s="73"/>
      <c r="RNA106" s="73"/>
      <c r="RNB106" s="73"/>
      <c r="RNC106" s="74"/>
      <c r="RND106" s="74"/>
      <c r="RNE106" s="77"/>
      <c r="RNF106" s="77"/>
      <c r="RNG106" s="11"/>
      <c r="RNM106" s="73"/>
      <c r="RNN106" s="73"/>
      <c r="RNO106" s="73"/>
      <c r="RNP106" s="73"/>
      <c r="RNQ106" s="74"/>
      <c r="RNR106" s="74"/>
      <c r="RNS106" s="77"/>
      <c r="RNT106" s="77"/>
      <c r="RNU106" s="11"/>
      <c r="ROA106" s="73"/>
      <c r="ROB106" s="73"/>
      <c r="ROC106" s="73"/>
      <c r="ROD106" s="73"/>
      <c r="ROE106" s="74"/>
      <c r="ROF106" s="74"/>
      <c r="ROG106" s="77"/>
      <c r="ROH106" s="77"/>
      <c r="ROI106" s="11"/>
      <c r="ROO106" s="73"/>
      <c r="ROP106" s="73"/>
      <c r="ROQ106" s="73"/>
      <c r="ROR106" s="73"/>
      <c r="ROS106" s="74"/>
      <c r="ROT106" s="74"/>
      <c r="ROU106" s="77"/>
      <c r="ROV106" s="77"/>
      <c r="ROW106" s="11"/>
      <c r="RPC106" s="73"/>
      <c r="RPD106" s="73"/>
      <c r="RPE106" s="73"/>
      <c r="RPF106" s="73"/>
      <c r="RPG106" s="74"/>
      <c r="RPH106" s="74"/>
      <c r="RPI106" s="77"/>
      <c r="RPJ106" s="77"/>
      <c r="RPK106" s="11"/>
      <c r="RPQ106" s="73"/>
      <c r="RPR106" s="73"/>
      <c r="RPS106" s="73"/>
      <c r="RPT106" s="73"/>
      <c r="RPU106" s="74"/>
      <c r="RPV106" s="74"/>
      <c r="RPW106" s="77"/>
      <c r="RPX106" s="77"/>
      <c r="RPY106" s="11"/>
      <c r="RQE106" s="73"/>
      <c r="RQF106" s="73"/>
      <c r="RQG106" s="73"/>
      <c r="RQH106" s="73"/>
      <c r="RQI106" s="74"/>
      <c r="RQJ106" s="74"/>
      <c r="RQK106" s="77"/>
      <c r="RQL106" s="77"/>
      <c r="RQM106" s="11"/>
      <c r="RQS106" s="73"/>
      <c r="RQT106" s="73"/>
      <c r="RQU106" s="73"/>
      <c r="RQV106" s="73"/>
      <c r="RQW106" s="74"/>
      <c r="RQX106" s="74"/>
      <c r="RQY106" s="77"/>
      <c r="RQZ106" s="77"/>
      <c r="RRA106" s="11"/>
      <c r="RRG106" s="73"/>
      <c r="RRH106" s="73"/>
      <c r="RRI106" s="73"/>
      <c r="RRJ106" s="73"/>
      <c r="RRK106" s="74"/>
      <c r="RRL106" s="74"/>
      <c r="RRM106" s="77"/>
      <c r="RRN106" s="77"/>
      <c r="RRO106" s="11"/>
      <c r="RRU106" s="73"/>
      <c r="RRV106" s="73"/>
      <c r="RRW106" s="73"/>
      <c r="RRX106" s="73"/>
      <c r="RRY106" s="74"/>
      <c r="RRZ106" s="74"/>
      <c r="RSA106" s="77"/>
      <c r="RSB106" s="77"/>
      <c r="RSC106" s="11"/>
      <c r="RSI106" s="73"/>
      <c r="RSJ106" s="73"/>
      <c r="RSK106" s="73"/>
      <c r="RSL106" s="73"/>
      <c r="RSM106" s="74"/>
      <c r="RSN106" s="74"/>
      <c r="RSO106" s="77"/>
      <c r="RSP106" s="77"/>
      <c r="RSQ106" s="11"/>
      <c r="RSW106" s="73"/>
      <c r="RSX106" s="73"/>
      <c r="RSY106" s="73"/>
      <c r="RSZ106" s="73"/>
      <c r="RTA106" s="74"/>
      <c r="RTB106" s="74"/>
      <c r="RTC106" s="77"/>
      <c r="RTD106" s="77"/>
      <c r="RTE106" s="11"/>
      <c r="RTK106" s="73"/>
      <c r="RTL106" s="73"/>
      <c r="RTM106" s="73"/>
      <c r="RTN106" s="73"/>
      <c r="RTO106" s="74"/>
      <c r="RTP106" s="74"/>
      <c r="RTQ106" s="77"/>
      <c r="RTR106" s="77"/>
      <c r="RTS106" s="11"/>
      <c r="RTY106" s="73"/>
      <c r="RTZ106" s="73"/>
      <c r="RUA106" s="73"/>
      <c r="RUB106" s="73"/>
      <c r="RUC106" s="74"/>
      <c r="RUD106" s="74"/>
      <c r="RUE106" s="77"/>
      <c r="RUF106" s="77"/>
      <c r="RUG106" s="11"/>
      <c r="RUM106" s="73"/>
      <c r="RUN106" s="73"/>
      <c r="RUO106" s="73"/>
      <c r="RUP106" s="73"/>
      <c r="RUQ106" s="74"/>
      <c r="RUR106" s="74"/>
      <c r="RUS106" s="77"/>
      <c r="RUT106" s="77"/>
      <c r="RUU106" s="11"/>
      <c r="RVA106" s="73"/>
      <c r="RVB106" s="73"/>
      <c r="RVC106" s="73"/>
      <c r="RVD106" s="73"/>
      <c r="RVE106" s="74"/>
      <c r="RVF106" s="74"/>
      <c r="RVG106" s="77"/>
      <c r="RVH106" s="77"/>
      <c r="RVI106" s="11"/>
      <c r="RVO106" s="73"/>
      <c r="RVP106" s="73"/>
      <c r="RVQ106" s="73"/>
      <c r="RVR106" s="73"/>
      <c r="RVS106" s="74"/>
      <c r="RVT106" s="74"/>
      <c r="RVU106" s="77"/>
      <c r="RVV106" s="77"/>
      <c r="RVW106" s="11"/>
      <c r="RWC106" s="73"/>
      <c r="RWD106" s="73"/>
      <c r="RWE106" s="73"/>
      <c r="RWF106" s="73"/>
      <c r="RWG106" s="74"/>
      <c r="RWH106" s="74"/>
      <c r="RWI106" s="77"/>
      <c r="RWJ106" s="77"/>
      <c r="RWK106" s="11"/>
      <c r="RWQ106" s="73"/>
      <c r="RWR106" s="73"/>
      <c r="RWS106" s="73"/>
      <c r="RWT106" s="73"/>
      <c r="RWU106" s="74"/>
      <c r="RWV106" s="74"/>
      <c r="RWW106" s="77"/>
      <c r="RWX106" s="77"/>
      <c r="RWY106" s="11"/>
      <c r="RXE106" s="73"/>
      <c r="RXF106" s="73"/>
      <c r="RXG106" s="73"/>
      <c r="RXH106" s="73"/>
      <c r="RXI106" s="74"/>
      <c r="RXJ106" s="74"/>
      <c r="RXK106" s="77"/>
      <c r="RXL106" s="77"/>
      <c r="RXM106" s="11"/>
      <c r="RXS106" s="73"/>
      <c r="RXT106" s="73"/>
      <c r="RXU106" s="73"/>
      <c r="RXV106" s="73"/>
      <c r="RXW106" s="74"/>
      <c r="RXX106" s="74"/>
      <c r="RXY106" s="77"/>
      <c r="RXZ106" s="77"/>
      <c r="RYA106" s="11"/>
      <c r="RYG106" s="73"/>
      <c r="RYH106" s="73"/>
      <c r="RYI106" s="73"/>
      <c r="RYJ106" s="73"/>
      <c r="RYK106" s="74"/>
      <c r="RYL106" s="74"/>
      <c r="RYM106" s="77"/>
      <c r="RYN106" s="77"/>
      <c r="RYO106" s="11"/>
      <c r="RYU106" s="73"/>
      <c r="RYV106" s="73"/>
      <c r="RYW106" s="73"/>
      <c r="RYX106" s="73"/>
      <c r="RYY106" s="74"/>
      <c r="RYZ106" s="74"/>
      <c r="RZA106" s="77"/>
      <c r="RZB106" s="77"/>
      <c r="RZC106" s="11"/>
      <c r="RZI106" s="73"/>
      <c r="RZJ106" s="73"/>
      <c r="RZK106" s="73"/>
      <c r="RZL106" s="73"/>
      <c r="RZM106" s="74"/>
      <c r="RZN106" s="74"/>
      <c r="RZO106" s="77"/>
      <c r="RZP106" s="77"/>
      <c r="RZQ106" s="11"/>
      <c r="RZW106" s="73"/>
      <c r="RZX106" s="73"/>
      <c r="RZY106" s="73"/>
      <c r="RZZ106" s="73"/>
      <c r="SAA106" s="74"/>
      <c r="SAB106" s="74"/>
      <c r="SAC106" s="77"/>
      <c r="SAD106" s="77"/>
      <c r="SAE106" s="11"/>
      <c r="SAK106" s="73"/>
      <c r="SAL106" s="73"/>
      <c r="SAM106" s="73"/>
      <c r="SAN106" s="73"/>
      <c r="SAO106" s="74"/>
      <c r="SAP106" s="74"/>
      <c r="SAQ106" s="77"/>
      <c r="SAR106" s="77"/>
      <c r="SAS106" s="11"/>
      <c r="SAY106" s="73"/>
      <c r="SAZ106" s="73"/>
      <c r="SBA106" s="73"/>
      <c r="SBB106" s="73"/>
      <c r="SBC106" s="74"/>
      <c r="SBD106" s="74"/>
      <c r="SBE106" s="77"/>
      <c r="SBF106" s="77"/>
      <c r="SBG106" s="11"/>
      <c r="SBM106" s="73"/>
      <c r="SBN106" s="73"/>
      <c r="SBO106" s="73"/>
      <c r="SBP106" s="73"/>
      <c r="SBQ106" s="74"/>
      <c r="SBR106" s="74"/>
      <c r="SBS106" s="77"/>
      <c r="SBT106" s="77"/>
      <c r="SBU106" s="11"/>
      <c r="SCA106" s="73"/>
      <c r="SCB106" s="73"/>
      <c r="SCC106" s="73"/>
      <c r="SCD106" s="73"/>
      <c r="SCE106" s="74"/>
      <c r="SCF106" s="74"/>
      <c r="SCG106" s="77"/>
      <c r="SCH106" s="77"/>
      <c r="SCI106" s="11"/>
      <c r="SCO106" s="73"/>
      <c r="SCP106" s="73"/>
      <c r="SCQ106" s="73"/>
      <c r="SCR106" s="73"/>
      <c r="SCS106" s="74"/>
      <c r="SCT106" s="74"/>
      <c r="SCU106" s="77"/>
      <c r="SCV106" s="77"/>
      <c r="SCW106" s="11"/>
      <c r="SDC106" s="73"/>
      <c r="SDD106" s="73"/>
      <c r="SDE106" s="73"/>
      <c r="SDF106" s="73"/>
      <c r="SDG106" s="74"/>
      <c r="SDH106" s="74"/>
      <c r="SDI106" s="77"/>
      <c r="SDJ106" s="77"/>
      <c r="SDK106" s="11"/>
      <c r="SDQ106" s="73"/>
      <c r="SDR106" s="73"/>
      <c r="SDS106" s="73"/>
      <c r="SDT106" s="73"/>
      <c r="SDU106" s="74"/>
      <c r="SDV106" s="74"/>
      <c r="SDW106" s="77"/>
      <c r="SDX106" s="77"/>
      <c r="SDY106" s="11"/>
      <c r="SEE106" s="73"/>
      <c r="SEF106" s="73"/>
      <c r="SEG106" s="73"/>
      <c r="SEH106" s="73"/>
      <c r="SEI106" s="74"/>
      <c r="SEJ106" s="74"/>
      <c r="SEK106" s="77"/>
      <c r="SEL106" s="77"/>
      <c r="SEM106" s="11"/>
      <c r="SES106" s="73"/>
      <c r="SET106" s="73"/>
      <c r="SEU106" s="73"/>
      <c r="SEV106" s="73"/>
      <c r="SEW106" s="74"/>
      <c r="SEX106" s="74"/>
      <c r="SEY106" s="77"/>
      <c r="SEZ106" s="77"/>
      <c r="SFA106" s="11"/>
      <c r="SFG106" s="73"/>
      <c r="SFH106" s="73"/>
      <c r="SFI106" s="73"/>
      <c r="SFJ106" s="73"/>
      <c r="SFK106" s="74"/>
      <c r="SFL106" s="74"/>
      <c r="SFM106" s="77"/>
      <c r="SFN106" s="77"/>
      <c r="SFO106" s="11"/>
      <c r="SFU106" s="73"/>
      <c r="SFV106" s="73"/>
      <c r="SFW106" s="73"/>
      <c r="SFX106" s="73"/>
      <c r="SFY106" s="74"/>
      <c r="SFZ106" s="74"/>
      <c r="SGA106" s="77"/>
      <c r="SGB106" s="77"/>
      <c r="SGC106" s="11"/>
      <c r="SGI106" s="73"/>
      <c r="SGJ106" s="73"/>
      <c r="SGK106" s="73"/>
      <c r="SGL106" s="73"/>
      <c r="SGM106" s="74"/>
      <c r="SGN106" s="74"/>
      <c r="SGO106" s="77"/>
      <c r="SGP106" s="77"/>
      <c r="SGQ106" s="11"/>
      <c r="SGW106" s="73"/>
      <c r="SGX106" s="73"/>
      <c r="SGY106" s="73"/>
      <c r="SGZ106" s="73"/>
      <c r="SHA106" s="74"/>
      <c r="SHB106" s="74"/>
      <c r="SHC106" s="77"/>
      <c r="SHD106" s="77"/>
      <c r="SHE106" s="11"/>
      <c r="SHK106" s="73"/>
      <c r="SHL106" s="73"/>
      <c r="SHM106" s="73"/>
      <c r="SHN106" s="73"/>
      <c r="SHO106" s="74"/>
      <c r="SHP106" s="74"/>
      <c r="SHQ106" s="77"/>
      <c r="SHR106" s="77"/>
      <c r="SHS106" s="11"/>
      <c r="SHY106" s="73"/>
      <c r="SHZ106" s="73"/>
      <c r="SIA106" s="73"/>
      <c r="SIB106" s="73"/>
      <c r="SIC106" s="74"/>
      <c r="SID106" s="74"/>
      <c r="SIE106" s="77"/>
      <c r="SIF106" s="77"/>
      <c r="SIG106" s="11"/>
      <c r="SIM106" s="73"/>
      <c r="SIN106" s="73"/>
      <c r="SIO106" s="73"/>
      <c r="SIP106" s="73"/>
      <c r="SIQ106" s="74"/>
      <c r="SIR106" s="74"/>
      <c r="SIS106" s="77"/>
      <c r="SIT106" s="77"/>
      <c r="SIU106" s="11"/>
      <c r="SJA106" s="73"/>
      <c r="SJB106" s="73"/>
      <c r="SJC106" s="73"/>
      <c r="SJD106" s="73"/>
      <c r="SJE106" s="74"/>
      <c r="SJF106" s="74"/>
      <c r="SJG106" s="77"/>
      <c r="SJH106" s="77"/>
      <c r="SJI106" s="11"/>
      <c r="SJO106" s="73"/>
      <c r="SJP106" s="73"/>
      <c r="SJQ106" s="73"/>
      <c r="SJR106" s="73"/>
      <c r="SJS106" s="74"/>
      <c r="SJT106" s="74"/>
      <c r="SJU106" s="77"/>
      <c r="SJV106" s="77"/>
      <c r="SJW106" s="11"/>
      <c r="SKC106" s="73"/>
      <c r="SKD106" s="73"/>
      <c r="SKE106" s="73"/>
      <c r="SKF106" s="73"/>
      <c r="SKG106" s="74"/>
      <c r="SKH106" s="74"/>
      <c r="SKI106" s="77"/>
      <c r="SKJ106" s="77"/>
      <c r="SKK106" s="11"/>
      <c r="SKQ106" s="73"/>
      <c r="SKR106" s="73"/>
      <c r="SKS106" s="73"/>
      <c r="SKT106" s="73"/>
      <c r="SKU106" s="74"/>
      <c r="SKV106" s="74"/>
      <c r="SKW106" s="77"/>
      <c r="SKX106" s="77"/>
      <c r="SKY106" s="11"/>
      <c r="SLE106" s="73"/>
      <c r="SLF106" s="73"/>
      <c r="SLG106" s="73"/>
      <c r="SLH106" s="73"/>
      <c r="SLI106" s="74"/>
      <c r="SLJ106" s="74"/>
      <c r="SLK106" s="77"/>
      <c r="SLL106" s="77"/>
      <c r="SLM106" s="11"/>
      <c r="SLS106" s="73"/>
      <c r="SLT106" s="73"/>
      <c r="SLU106" s="73"/>
      <c r="SLV106" s="73"/>
      <c r="SLW106" s="74"/>
      <c r="SLX106" s="74"/>
      <c r="SLY106" s="77"/>
      <c r="SLZ106" s="77"/>
      <c r="SMA106" s="11"/>
      <c r="SMG106" s="73"/>
      <c r="SMH106" s="73"/>
      <c r="SMI106" s="73"/>
      <c r="SMJ106" s="73"/>
      <c r="SMK106" s="74"/>
      <c r="SML106" s="74"/>
      <c r="SMM106" s="77"/>
      <c r="SMN106" s="77"/>
      <c r="SMO106" s="11"/>
      <c r="SMU106" s="73"/>
      <c r="SMV106" s="73"/>
      <c r="SMW106" s="73"/>
      <c r="SMX106" s="73"/>
      <c r="SMY106" s="74"/>
      <c r="SMZ106" s="74"/>
      <c r="SNA106" s="77"/>
      <c r="SNB106" s="77"/>
      <c r="SNC106" s="11"/>
      <c r="SNI106" s="73"/>
      <c r="SNJ106" s="73"/>
      <c r="SNK106" s="73"/>
      <c r="SNL106" s="73"/>
      <c r="SNM106" s="74"/>
      <c r="SNN106" s="74"/>
      <c r="SNO106" s="77"/>
      <c r="SNP106" s="77"/>
      <c r="SNQ106" s="11"/>
      <c r="SNW106" s="73"/>
      <c r="SNX106" s="73"/>
      <c r="SNY106" s="73"/>
      <c r="SNZ106" s="73"/>
      <c r="SOA106" s="74"/>
      <c r="SOB106" s="74"/>
      <c r="SOC106" s="77"/>
      <c r="SOD106" s="77"/>
      <c r="SOE106" s="11"/>
      <c r="SOK106" s="73"/>
      <c r="SOL106" s="73"/>
      <c r="SOM106" s="73"/>
      <c r="SON106" s="73"/>
      <c r="SOO106" s="74"/>
      <c r="SOP106" s="74"/>
      <c r="SOQ106" s="77"/>
      <c r="SOR106" s="77"/>
      <c r="SOS106" s="11"/>
      <c r="SOY106" s="73"/>
      <c r="SOZ106" s="73"/>
      <c r="SPA106" s="73"/>
      <c r="SPB106" s="73"/>
      <c r="SPC106" s="74"/>
      <c r="SPD106" s="74"/>
      <c r="SPE106" s="77"/>
      <c r="SPF106" s="77"/>
      <c r="SPG106" s="11"/>
      <c r="SPM106" s="73"/>
      <c r="SPN106" s="73"/>
      <c r="SPO106" s="73"/>
      <c r="SPP106" s="73"/>
      <c r="SPQ106" s="74"/>
      <c r="SPR106" s="74"/>
      <c r="SPS106" s="77"/>
      <c r="SPT106" s="77"/>
      <c r="SPU106" s="11"/>
      <c r="SQA106" s="73"/>
      <c r="SQB106" s="73"/>
      <c r="SQC106" s="73"/>
      <c r="SQD106" s="73"/>
      <c r="SQE106" s="74"/>
      <c r="SQF106" s="74"/>
      <c r="SQG106" s="77"/>
      <c r="SQH106" s="77"/>
      <c r="SQI106" s="11"/>
      <c r="SQO106" s="73"/>
      <c r="SQP106" s="73"/>
      <c r="SQQ106" s="73"/>
      <c r="SQR106" s="73"/>
      <c r="SQS106" s="74"/>
      <c r="SQT106" s="74"/>
      <c r="SQU106" s="77"/>
      <c r="SQV106" s="77"/>
      <c r="SQW106" s="11"/>
      <c r="SRC106" s="73"/>
      <c r="SRD106" s="73"/>
      <c r="SRE106" s="73"/>
      <c r="SRF106" s="73"/>
      <c r="SRG106" s="74"/>
      <c r="SRH106" s="74"/>
      <c r="SRI106" s="77"/>
      <c r="SRJ106" s="77"/>
      <c r="SRK106" s="11"/>
      <c r="SRQ106" s="73"/>
      <c r="SRR106" s="73"/>
      <c r="SRS106" s="73"/>
      <c r="SRT106" s="73"/>
      <c r="SRU106" s="74"/>
      <c r="SRV106" s="74"/>
      <c r="SRW106" s="77"/>
      <c r="SRX106" s="77"/>
      <c r="SRY106" s="11"/>
      <c r="SSE106" s="73"/>
      <c r="SSF106" s="73"/>
      <c r="SSG106" s="73"/>
      <c r="SSH106" s="73"/>
      <c r="SSI106" s="74"/>
      <c r="SSJ106" s="74"/>
      <c r="SSK106" s="77"/>
      <c r="SSL106" s="77"/>
      <c r="SSM106" s="11"/>
      <c r="SSS106" s="73"/>
      <c r="SST106" s="73"/>
      <c r="SSU106" s="73"/>
      <c r="SSV106" s="73"/>
      <c r="SSW106" s="74"/>
      <c r="SSX106" s="74"/>
      <c r="SSY106" s="77"/>
      <c r="SSZ106" s="77"/>
      <c r="STA106" s="11"/>
      <c r="STG106" s="73"/>
      <c r="STH106" s="73"/>
      <c r="STI106" s="73"/>
      <c r="STJ106" s="73"/>
      <c r="STK106" s="74"/>
      <c r="STL106" s="74"/>
      <c r="STM106" s="77"/>
      <c r="STN106" s="77"/>
      <c r="STO106" s="11"/>
      <c r="STU106" s="73"/>
      <c r="STV106" s="73"/>
      <c r="STW106" s="73"/>
      <c r="STX106" s="73"/>
      <c r="STY106" s="74"/>
      <c r="STZ106" s="74"/>
      <c r="SUA106" s="77"/>
      <c r="SUB106" s="77"/>
      <c r="SUC106" s="11"/>
      <c r="SUI106" s="73"/>
      <c r="SUJ106" s="73"/>
      <c r="SUK106" s="73"/>
      <c r="SUL106" s="73"/>
      <c r="SUM106" s="74"/>
      <c r="SUN106" s="74"/>
      <c r="SUO106" s="77"/>
      <c r="SUP106" s="77"/>
      <c r="SUQ106" s="11"/>
      <c r="SUW106" s="73"/>
      <c r="SUX106" s="73"/>
      <c r="SUY106" s="73"/>
      <c r="SUZ106" s="73"/>
      <c r="SVA106" s="74"/>
      <c r="SVB106" s="74"/>
      <c r="SVC106" s="77"/>
      <c r="SVD106" s="77"/>
      <c r="SVE106" s="11"/>
      <c r="SVK106" s="73"/>
      <c r="SVL106" s="73"/>
      <c r="SVM106" s="73"/>
      <c r="SVN106" s="73"/>
      <c r="SVO106" s="74"/>
      <c r="SVP106" s="74"/>
      <c r="SVQ106" s="77"/>
      <c r="SVR106" s="77"/>
      <c r="SVS106" s="11"/>
      <c r="SVY106" s="73"/>
      <c r="SVZ106" s="73"/>
      <c r="SWA106" s="73"/>
      <c r="SWB106" s="73"/>
      <c r="SWC106" s="74"/>
      <c r="SWD106" s="74"/>
      <c r="SWE106" s="77"/>
      <c r="SWF106" s="77"/>
      <c r="SWG106" s="11"/>
      <c r="SWM106" s="73"/>
      <c r="SWN106" s="73"/>
      <c r="SWO106" s="73"/>
      <c r="SWP106" s="73"/>
      <c r="SWQ106" s="74"/>
      <c r="SWR106" s="74"/>
      <c r="SWS106" s="77"/>
      <c r="SWT106" s="77"/>
      <c r="SWU106" s="11"/>
      <c r="SXA106" s="73"/>
      <c r="SXB106" s="73"/>
      <c r="SXC106" s="73"/>
      <c r="SXD106" s="73"/>
      <c r="SXE106" s="74"/>
      <c r="SXF106" s="74"/>
      <c r="SXG106" s="77"/>
      <c r="SXH106" s="77"/>
      <c r="SXI106" s="11"/>
      <c r="SXO106" s="73"/>
      <c r="SXP106" s="73"/>
      <c r="SXQ106" s="73"/>
      <c r="SXR106" s="73"/>
      <c r="SXS106" s="74"/>
      <c r="SXT106" s="74"/>
      <c r="SXU106" s="77"/>
      <c r="SXV106" s="77"/>
      <c r="SXW106" s="11"/>
      <c r="SYC106" s="73"/>
      <c r="SYD106" s="73"/>
      <c r="SYE106" s="73"/>
      <c r="SYF106" s="73"/>
      <c r="SYG106" s="74"/>
      <c r="SYH106" s="74"/>
      <c r="SYI106" s="77"/>
      <c r="SYJ106" s="77"/>
      <c r="SYK106" s="11"/>
      <c r="SYQ106" s="73"/>
      <c r="SYR106" s="73"/>
      <c r="SYS106" s="73"/>
      <c r="SYT106" s="73"/>
      <c r="SYU106" s="74"/>
      <c r="SYV106" s="74"/>
      <c r="SYW106" s="77"/>
      <c r="SYX106" s="77"/>
      <c r="SYY106" s="11"/>
      <c r="SZE106" s="73"/>
      <c r="SZF106" s="73"/>
      <c r="SZG106" s="73"/>
      <c r="SZH106" s="73"/>
      <c r="SZI106" s="74"/>
      <c r="SZJ106" s="74"/>
      <c r="SZK106" s="77"/>
      <c r="SZL106" s="77"/>
      <c r="SZM106" s="11"/>
      <c r="SZS106" s="73"/>
      <c r="SZT106" s="73"/>
      <c r="SZU106" s="73"/>
      <c r="SZV106" s="73"/>
      <c r="SZW106" s="74"/>
      <c r="SZX106" s="74"/>
      <c r="SZY106" s="77"/>
      <c r="SZZ106" s="77"/>
      <c r="TAA106" s="11"/>
      <c r="TAG106" s="73"/>
      <c r="TAH106" s="73"/>
      <c r="TAI106" s="73"/>
      <c r="TAJ106" s="73"/>
      <c r="TAK106" s="74"/>
      <c r="TAL106" s="74"/>
      <c r="TAM106" s="77"/>
      <c r="TAN106" s="77"/>
      <c r="TAO106" s="11"/>
      <c r="TAU106" s="73"/>
      <c r="TAV106" s="73"/>
      <c r="TAW106" s="73"/>
      <c r="TAX106" s="73"/>
      <c r="TAY106" s="74"/>
      <c r="TAZ106" s="74"/>
      <c r="TBA106" s="77"/>
      <c r="TBB106" s="77"/>
      <c r="TBC106" s="11"/>
      <c r="TBI106" s="73"/>
      <c r="TBJ106" s="73"/>
      <c r="TBK106" s="73"/>
      <c r="TBL106" s="73"/>
      <c r="TBM106" s="74"/>
      <c r="TBN106" s="74"/>
      <c r="TBO106" s="77"/>
      <c r="TBP106" s="77"/>
      <c r="TBQ106" s="11"/>
      <c r="TBW106" s="73"/>
      <c r="TBX106" s="73"/>
      <c r="TBY106" s="73"/>
      <c r="TBZ106" s="73"/>
      <c r="TCA106" s="74"/>
      <c r="TCB106" s="74"/>
      <c r="TCC106" s="77"/>
      <c r="TCD106" s="77"/>
      <c r="TCE106" s="11"/>
      <c r="TCK106" s="73"/>
      <c r="TCL106" s="73"/>
      <c r="TCM106" s="73"/>
      <c r="TCN106" s="73"/>
      <c r="TCO106" s="74"/>
      <c r="TCP106" s="74"/>
      <c r="TCQ106" s="77"/>
      <c r="TCR106" s="77"/>
      <c r="TCS106" s="11"/>
      <c r="TCY106" s="73"/>
      <c r="TCZ106" s="73"/>
      <c r="TDA106" s="73"/>
      <c r="TDB106" s="73"/>
      <c r="TDC106" s="74"/>
      <c r="TDD106" s="74"/>
      <c r="TDE106" s="77"/>
      <c r="TDF106" s="77"/>
      <c r="TDG106" s="11"/>
      <c r="TDM106" s="73"/>
      <c r="TDN106" s="73"/>
      <c r="TDO106" s="73"/>
      <c r="TDP106" s="73"/>
      <c r="TDQ106" s="74"/>
      <c r="TDR106" s="74"/>
      <c r="TDS106" s="77"/>
      <c r="TDT106" s="77"/>
      <c r="TDU106" s="11"/>
      <c r="TEA106" s="73"/>
      <c r="TEB106" s="73"/>
      <c r="TEC106" s="73"/>
      <c r="TED106" s="73"/>
      <c r="TEE106" s="74"/>
      <c r="TEF106" s="74"/>
      <c r="TEG106" s="77"/>
      <c r="TEH106" s="77"/>
      <c r="TEI106" s="11"/>
      <c r="TEO106" s="73"/>
      <c r="TEP106" s="73"/>
      <c r="TEQ106" s="73"/>
      <c r="TER106" s="73"/>
      <c r="TES106" s="74"/>
      <c r="TET106" s="74"/>
      <c r="TEU106" s="77"/>
      <c r="TEV106" s="77"/>
      <c r="TEW106" s="11"/>
      <c r="TFC106" s="73"/>
      <c r="TFD106" s="73"/>
      <c r="TFE106" s="73"/>
      <c r="TFF106" s="73"/>
      <c r="TFG106" s="74"/>
      <c r="TFH106" s="74"/>
      <c r="TFI106" s="77"/>
      <c r="TFJ106" s="77"/>
      <c r="TFK106" s="11"/>
      <c r="TFQ106" s="73"/>
      <c r="TFR106" s="73"/>
      <c r="TFS106" s="73"/>
      <c r="TFT106" s="73"/>
      <c r="TFU106" s="74"/>
      <c r="TFV106" s="74"/>
      <c r="TFW106" s="77"/>
      <c r="TFX106" s="77"/>
      <c r="TFY106" s="11"/>
      <c r="TGE106" s="73"/>
      <c r="TGF106" s="73"/>
      <c r="TGG106" s="73"/>
      <c r="TGH106" s="73"/>
      <c r="TGI106" s="74"/>
      <c r="TGJ106" s="74"/>
      <c r="TGK106" s="77"/>
      <c r="TGL106" s="77"/>
      <c r="TGM106" s="11"/>
      <c r="TGS106" s="73"/>
      <c r="TGT106" s="73"/>
      <c r="TGU106" s="73"/>
      <c r="TGV106" s="73"/>
      <c r="TGW106" s="74"/>
      <c r="TGX106" s="74"/>
      <c r="TGY106" s="77"/>
      <c r="TGZ106" s="77"/>
      <c r="THA106" s="11"/>
      <c r="THG106" s="73"/>
      <c r="THH106" s="73"/>
      <c r="THI106" s="73"/>
      <c r="THJ106" s="73"/>
      <c r="THK106" s="74"/>
      <c r="THL106" s="74"/>
      <c r="THM106" s="77"/>
      <c r="THN106" s="77"/>
      <c r="THO106" s="11"/>
      <c r="THU106" s="73"/>
      <c r="THV106" s="73"/>
      <c r="THW106" s="73"/>
      <c r="THX106" s="73"/>
      <c r="THY106" s="74"/>
      <c r="THZ106" s="74"/>
      <c r="TIA106" s="77"/>
      <c r="TIB106" s="77"/>
      <c r="TIC106" s="11"/>
      <c r="TII106" s="73"/>
      <c r="TIJ106" s="73"/>
      <c r="TIK106" s="73"/>
      <c r="TIL106" s="73"/>
      <c r="TIM106" s="74"/>
      <c r="TIN106" s="74"/>
      <c r="TIO106" s="77"/>
      <c r="TIP106" s="77"/>
      <c r="TIQ106" s="11"/>
      <c r="TIW106" s="73"/>
      <c r="TIX106" s="73"/>
      <c r="TIY106" s="73"/>
      <c r="TIZ106" s="73"/>
      <c r="TJA106" s="74"/>
      <c r="TJB106" s="74"/>
      <c r="TJC106" s="77"/>
      <c r="TJD106" s="77"/>
      <c r="TJE106" s="11"/>
      <c r="TJK106" s="73"/>
      <c r="TJL106" s="73"/>
      <c r="TJM106" s="73"/>
      <c r="TJN106" s="73"/>
      <c r="TJO106" s="74"/>
      <c r="TJP106" s="74"/>
      <c r="TJQ106" s="77"/>
      <c r="TJR106" s="77"/>
      <c r="TJS106" s="11"/>
      <c r="TJY106" s="73"/>
      <c r="TJZ106" s="73"/>
      <c r="TKA106" s="73"/>
      <c r="TKB106" s="73"/>
      <c r="TKC106" s="74"/>
      <c r="TKD106" s="74"/>
      <c r="TKE106" s="77"/>
      <c r="TKF106" s="77"/>
      <c r="TKG106" s="11"/>
      <c r="TKM106" s="73"/>
      <c r="TKN106" s="73"/>
      <c r="TKO106" s="73"/>
      <c r="TKP106" s="73"/>
      <c r="TKQ106" s="74"/>
      <c r="TKR106" s="74"/>
      <c r="TKS106" s="77"/>
      <c r="TKT106" s="77"/>
      <c r="TKU106" s="11"/>
      <c r="TLA106" s="73"/>
      <c r="TLB106" s="73"/>
      <c r="TLC106" s="73"/>
      <c r="TLD106" s="73"/>
      <c r="TLE106" s="74"/>
      <c r="TLF106" s="74"/>
      <c r="TLG106" s="77"/>
      <c r="TLH106" s="77"/>
      <c r="TLI106" s="11"/>
      <c r="TLO106" s="73"/>
      <c r="TLP106" s="73"/>
      <c r="TLQ106" s="73"/>
      <c r="TLR106" s="73"/>
      <c r="TLS106" s="74"/>
      <c r="TLT106" s="74"/>
      <c r="TLU106" s="77"/>
      <c r="TLV106" s="77"/>
      <c r="TLW106" s="11"/>
      <c r="TMC106" s="73"/>
      <c r="TMD106" s="73"/>
      <c r="TME106" s="73"/>
      <c r="TMF106" s="73"/>
      <c r="TMG106" s="74"/>
      <c r="TMH106" s="74"/>
      <c r="TMI106" s="77"/>
      <c r="TMJ106" s="77"/>
      <c r="TMK106" s="11"/>
      <c r="TMQ106" s="73"/>
      <c r="TMR106" s="73"/>
      <c r="TMS106" s="73"/>
      <c r="TMT106" s="73"/>
      <c r="TMU106" s="74"/>
      <c r="TMV106" s="74"/>
      <c r="TMW106" s="77"/>
      <c r="TMX106" s="77"/>
      <c r="TMY106" s="11"/>
      <c r="TNE106" s="73"/>
      <c r="TNF106" s="73"/>
      <c r="TNG106" s="73"/>
      <c r="TNH106" s="73"/>
      <c r="TNI106" s="74"/>
      <c r="TNJ106" s="74"/>
      <c r="TNK106" s="77"/>
      <c r="TNL106" s="77"/>
      <c r="TNM106" s="11"/>
      <c r="TNS106" s="73"/>
      <c r="TNT106" s="73"/>
      <c r="TNU106" s="73"/>
      <c r="TNV106" s="73"/>
      <c r="TNW106" s="74"/>
      <c r="TNX106" s="74"/>
      <c r="TNY106" s="77"/>
      <c r="TNZ106" s="77"/>
      <c r="TOA106" s="11"/>
      <c r="TOG106" s="73"/>
      <c r="TOH106" s="73"/>
      <c r="TOI106" s="73"/>
      <c r="TOJ106" s="73"/>
      <c r="TOK106" s="74"/>
      <c r="TOL106" s="74"/>
      <c r="TOM106" s="77"/>
      <c r="TON106" s="77"/>
      <c r="TOO106" s="11"/>
      <c r="TOU106" s="73"/>
      <c r="TOV106" s="73"/>
      <c r="TOW106" s="73"/>
      <c r="TOX106" s="73"/>
      <c r="TOY106" s="74"/>
      <c r="TOZ106" s="74"/>
      <c r="TPA106" s="77"/>
      <c r="TPB106" s="77"/>
      <c r="TPC106" s="11"/>
      <c r="TPI106" s="73"/>
      <c r="TPJ106" s="73"/>
      <c r="TPK106" s="73"/>
      <c r="TPL106" s="73"/>
      <c r="TPM106" s="74"/>
      <c r="TPN106" s="74"/>
      <c r="TPO106" s="77"/>
      <c r="TPP106" s="77"/>
      <c r="TPQ106" s="11"/>
      <c r="TPW106" s="73"/>
      <c r="TPX106" s="73"/>
      <c r="TPY106" s="73"/>
      <c r="TPZ106" s="73"/>
      <c r="TQA106" s="74"/>
      <c r="TQB106" s="74"/>
      <c r="TQC106" s="77"/>
      <c r="TQD106" s="77"/>
      <c r="TQE106" s="11"/>
      <c r="TQK106" s="73"/>
      <c r="TQL106" s="73"/>
      <c r="TQM106" s="73"/>
      <c r="TQN106" s="73"/>
      <c r="TQO106" s="74"/>
      <c r="TQP106" s="74"/>
      <c r="TQQ106" s="77"/>
      <c r="TQR106" s="77"/>
      <c r="TQS106" s="11"/>
      <c r="TQY106" s="73"/>
      <c r="TQZ106" s="73"/>
      <c r="TRA106" s="73"/>
      <c r="TRB106" s="73"/>
      <c r="TRC106" s="74"/>
      <c r="TRD106" s="74"/>
      <c r="TRE106" s="77"/>
      <c r="TRF106" s="77"/>
      <c r="TRG106" s="11"/>
      <c r="TRM106" s="73"/>
      <c r="TRN106" s="73"/>
      <c r="TRO106" s="73"/>
      <c r="TRP106" s="73"/>
      <c r="TRQ106" s="74"/>
      <c r="TRR106" s="74"/>
      <c r="TRS106" s="77"/>
      <c r="TRT106" s="77"/>
      <c r="TRU106" s="11"/>
      <c r="TSA106" s="73"/>
      <c r="TSB106" s="73"/>
      <c r="TSC106" s="73"/>
      <c r="TSD106" s="73"/>
      <c r="TSE106" s="74"/>
      <c r="TSF106" s="74"/>
      <c r="TSG106" s="77"/>
      <c r="TSH106" s="77"/>
      <c r="TSI106" s="11"/>
      <c r="TSO106" s="73"/>
      <c r="TSP106" s="73"/>
      <c r="TSQ106" s="73"/>
      <c r="TSR106" s="73"/>
      <c r="TSS106" s="74"/>
      <c r="TST106" s="74"/>
      <c r="TSU106" s="77"/>
      <c r="TSV106" s="77"/>
      <c r="TSW106" s="11"/>
      <c r="TTC106" s="73"/>
      <c r="TTD106" s="73"/>
      <c r="TTE106" s="73"/>
      <c r="TTF106" s="73"/>
      <c r="TTG106" s="74"/>
      <c r="TTH106" s="74"/>
      <c r="TTI106" s="77"/>
      <c r="TTJ106" s="77"/>
      <c r="TTK106" s="11"/>
      <c r="TTQ106" s="73"/>
      <c r="TTR106" s="73"/>
      <c r="TTS106" s="73"/>
      <c r="TTT106" s="73"/>
      <c r="TTU106" s="74"/>
      <c r="TTV106" s="74"/>
      <c r="TTW106" s="77"/>
      <c r="TTX106" s="77"/>
      <c r="TTY106" s="11"/>
      <c r="TUE106" s="73"/>
      <c r="TUF106" s="73"/>
      <c r="TUG106" s="73"/>
      <c r="TUH106" s="73"/>
      <c r="TUI106" s="74"/>
      <c r="TUJ106" s="74"/>
      <c r="TUK106" s="77"/>
      <c r="TUL106" s="77"/>
      <c r="TUM106" s="11"/>
      <c r="TUS106" s="73"/>
      <c r="TUT106" s="73"/>
      <c r="TUU106" s="73"/>
      <c r="TUV106" s="73"/>
      <c r="TUW106" s="74"/>
      <c r="TUX106" s="74"/>
      <c r="TUY106" s="77"/>
      <c r="TUZ106" s="77"/>
      <c r="TVA106" s="11"/>
      <c r="TVG106" s="73"/>
      <c r="TVH106" s="73"/>
      <c r="TVI106" s="73"/>
      <c r="TVJ106" s="73"/>
      <c r="TVK106" s="74"/>
      <c r="TVL106" s="74"/>
      <c r="TVM106" s="77"/>
      <c r="TVN106" s="77"/>
      <c r="TVO106" s="11"/>
      <c r="TVU106" s="73"/>
      <c r="TVV106" s="73"/>
      <c r="TVW106" s="73"/>
      <c r="TVX106" s="73"/>
      <c r="TVY106" s="74"/>
      <c r="TVZ106" s="74"/>
      <c r="TWA106" s="77"/>
      <c r="TWB106" s="77"/>
      <c r="TWC106" s="11"/>
      <c r="TWI106" s="73"/>
      <c r="TWJ106" s="73"/>
      <c r="TWK106" s="73"/>
      <c r="TWL106" s="73"/>
      <c r="TWM106" s="74"/>
      <c r="TWN106" s="74"/>
      <c r="TWO106" s="77"/>
      <c r="TWP106" s="77"/>
      <c r="TWQ106" s="11"/>
      <c r="TWW106" s="73"/>
      <c r="TWX106" s="73"/>
      <c r="TWY106" s="73"/>
      <c r="TWZ106" s="73"/>
      <c r="TXA106" s="74"/>
      <c r="TXB106" s="74"/>
      <c r="TXC106" s="77"/>
      <c r="TXD106" s="77"/>
      <c r="TXE106" s="11"/>
      <c r="TXK106" s="73"/>
      <c r="TXL106" s="73"/>
      <c r="TXM106" s="73"/>
      <c r="TXN106" s="73"/>
      <c r="TXO106" s="74"/>
      <c r="TXP106" s="74"/>
      <c r="TXQ106" s="77"/>
      <c r="TXR106" s="77"/>
      <c r="TXS106" s="11"/>
      <c r="TXY106" s="73"/>
      <c r="TXZ106" s="73"/>
      <c r="TYA106" s="73"/>
      <c r="TYB106" s="73"/>
      <c r="TYC106" s="74"/>
      <c r="TYD106" s="74"/>
      <c r="TYE106" s="77"/>
      <c r="TYF106" s="77"/>
      <c r="TYG106" s="11"/>
      <c r="TYM106" s="73"/>
      <c r="TYN106" s="73"/>
      <c r="TYO106" s="73"/>
      <c r="TYP106" s="73"/>
      <c r="TYQ106" s="74"/>
      <c r="TYR106" s="74"/>
      <c r="TYS106" s="77"/>
      <c r="TYT106" s="77"/>
      <c r="TYU106" s="11"/>
      <c r="TZA106" s="73"/>
      <c r="TZB106" s="73"/>
      <c r="TZC106" s="73"/>
      <c r="TZD106" s="73"/>
      <c r="TZE106" s="74"/>
      <c r="TZF106" s="74"/>
      <c r="TZG106" s="77"/>
      <c r="TZH106" s="77"/>
      <c r="TZI106" s="11"/>
      <c r="TZO106" s="73"/>
      <c r="TZP106" s="73"/>
      <c r="TZQ106" s="73"/>
      <c r="TZR106" s="73"/>
      <c r="TZS106" s="74"/>
      <c r="TZT106" s="74"/>
      <c r="TZU106" s="77"/>
      <c r="TZV106" s="77"/>
      <c r="TZW106" s="11"/>
      <c r="UAC106" s="73"/>
      <c r="UAD106" s="73"/>
      <c r="UAE106" s="73"/>
      <c r="UAF106" s="73"/>
      <c r="UAG106" s="74"/>
      <c r="UAH106" s="74"/>
      <c r="UAI106" s="77"/>
      <c r="UAJ106" s="77"/>
      <c r="UAK106" s="11"/>
      <c r="UAQ106" s="73"/>
      <c r="UAR106" s="73"/>
      <c r="UAS106" s="73"/>
      <c r="UAT106" s="73"/>
      <c r="UAU106" s="74"/>
      <c r="UAV106" s="74"/>
      <c r="UAW106" s="77"/>
      <c r="UAX106" s="77"/>
      <c r="UAY106" s="11"/>
      <c r="UBE106" s="73"/>
      <c r="UBF106" s="73"/>
      <c r="UBG106" s="73"/>
      <c r="UBH106" s="73"/>
      <c r="UBI106" s="74"/>
      <c r="UBJ106" s="74"/>
      <c r="UBK106" s="77"/>
      <c r="UBL106" s="77"/>
      <c r="UBM106" s="11"/>
      <c r="UBS106" s="73"/>
      <c r="UBT106" s="73"/>
      <c r="UBU106" s="73"/>
      <c r="UBV106" s="73"/>
      <c r="UBW106" s="74"/>
      <c r="UBX106" s="74"/>
      <c r="UBY106" s="77"/>
      <c r="UBZ106" s="77"/>
      <c r="UCA106" s="11"/>
      <c r="UCG106" s="73"/>
      <c r="UCH106" s="73"/>
      <c r="UCI106" s="73"/>
      <c r="UCJ106" s="73"/>
      <c r="UCK106" s="74"/>
      <c r="UCL106" s="74"/>
      <c r="UCM106" s="77"/>
      <c r="UCN106" s="77"/>
      <c r="UCO106" s="11"/>
      <c r="UCU106" s="73"/>
      <c r="UCV106" s="73"/>
      <c r="UCW106" s="73"/>
      <c r="UCX106" s="73"/>
      <c r="UCY106" s="74"/>
      <c r="UCZ106" s="74"/>
      <c r="UDA106" s="77"/>
      <c r="UDB106" s="77"/>
      <c r="UDC106" s="11"/>
      <c r="UDI106" s="73"/>
      <c r="UDJ106" s="73"/>
      <c r="UDK106" s="73"/>
      <c r="UDL106" s="73"/>
      <c r="UDM106" s="74"/>
      <c r="UDN106" s="74"/>
      <c r="UDO106" s="77"/>
      <c r="UDP106" s="77"/>
      <c r="UDQ106" s="11"/>
      <c r="UDW106" s="73"/>
      <c r="UDX106" s="73"/>
      <c r="UDY106" s="73"/>
      <c r="UDZ106" s="73"/>
      <c r="UEA106" s="74"/>
      <c r="UEB106" s="74"/>
      <c r="UEC106" s="77"/>
      <c r="UED106" s="77"/>
      <c r="UEE106" s="11"/>
      <c r="UEK106" s="73"/>
      <c r="UEL106" s="73"/>
      <c r="UEM106" s="73"/>
      <c r="UEN106" s="73"/>
      <c r="UEO106" s="74"/>
      <c r="UEP106" s="74"/>
      <c r="UEQ106" s="77"/>
      <c r="UER106" s="77"/>
      <c r="UES106" s="11"/>
      <c r="UEY106" s="73"/>
      <c r="UEZ106" s="73"/>
      <c r="UFA106" s="73"/>
      <c r="UFB106" s="73"/>
      <c r="UFC106" s="74"/>
      <c r="UFD106" s="74"/>
      <c r="UFE106" s="77"/>
      <c r="UFF106" s="77"/>
      <c r="UFG106" s="11"/>
      <c r="UFM106" s="73"/>
      <c r="UFN106" s="73"/>
      <c r="UFO106" s="73"/>
      <c r="UFP106" s="73"/>
      <c r="UFQ106" s="74"/>
      <c r="UFR106" s="74"/>
      <c r="UFS106" s="77"/>
      <c r="UFT106" s="77"/>
      <c r="UFU106" s="11"/>
      <c r="UGA106" s="73"/>
      <c r="UGB106" s="73"/>
      <c r="UGC106" s="73"/>
      <c r="UGD106" s="73"/>
      <c r="UGE106" s="74"/>
      <c r="UGF106" s="74"/>
      <c r="UGG106" s="77"/>
      <c r="UGH106" s="77"/>
      <c r="UGI106" s="11"/>
      <c r="UGO106" s="73"/>
      <c r="UGP106" s="73"/>
      <c r="UGQ106" s="73"/>
      <c r="UGR106" s="73"/>
      <c r="UGS106" s="74"/>
      <c r="UGT106" s="74"/>
      <c r="UGU106" s="77"/>
      <c r="UGV106" s="77"/>
      <c r="UGW106" s="11"/>
      <c r="UHC106" s="73"/>
      <c r="UHD106" s="73"/>
      <c r="UHE106" s="73"/>
      <c r="UHF106" s="73"/>
      <c r="UHG106" s="74"/>
      <c r="UHH106" s="74"/>
      <c r="UHI106" s="77"/>
      <c r="UHJ106" s="77"/>
      <c r="UHK106" s="11"/>
      <c r="UHQ106" s="73"/>
      <c r="UHR106" s="73"/>
      <c r="UHS106" s="73"/>
      <c r="UHT106" s="73"/>
      <c r="UHU106" s="74"/>
      <c r="UHV106" s="74"/>
      <c r="UHW106" s="77"/>
      <c r="UHX106" s="77"/>
      <c r="UHY106" s="11"/>
      <c r="UIE106" s="73"/>
      <c r="UIF106" s="73"/>
      <c r="UIG106" s="73"/>
      <c r="UIH106" s="73"/>
      <c r="UII106" s="74"/>
      <c r="UIJ106" s="74"/>
      <c r="UIK106" s="77"/>
      <c r="UIL106" s="77"/>
      <c r="UIM106" s="11"/>
      <c r="UIS106" s="73"/>
      <c r="UIT106" s="73"/>
      <c r="UIU106" s="73"/>
      <c r="UIV106" s="73"/>
      <c r="UIW106" s="74"/>
      <c r="UIX106" s="74"/>
      <c r="UIY106" s="77"/>
      <c r="UIZ106" s="77"/>
      <c r="UJA106" s="11"/>
      <c r="UJG106" s="73"/>
      <c r="UJH106" s="73"/>
      <c r="UJI106" s="73"/>
      <c r="UJJ106" s="73"/>
      <c r="UJK106" s="74"/>
      <c r="UJL106" s="74"/>
      <c r="UJM106" s="77"/>
      <c r="UJN106" s="77"/>
      <c r="UJO106" s="11"/>
      <c r="UJU106" s="73"/>
      <c r="UJV106" s="73"/>
      <c r="UJW106" s="73"/>
      <c r="UJX106" s="73"/>
      <c r="UJY106" s="74"/>
      <c r="UJZ106" s="74"/>
      <c r="UKA106" s="77"/>
      <c r="UKB106" s="77"/>
      <c r="UKC106" s="11"/>
      <c r="UKI106" s="73"/>
      <c r="UKJ106" s="73"/>
      <c r="UKK106" s="73"/>
      <c r="UKL106" s="73"/>
      <c r="UKM106" s="74"/>
      <c r="UKN106" s="74"/>
      <c r="UKO106" s="77"/>
      <c r="UKP106" s="77"/>
      <c r="UKQ106" s="11"/>
      <c r="UKW106" s="73"/>
      <c r="UKX106" s="73"/>
      <c r="UKY106" s="73"/>
      <c r="UKZ106" s="73"/>
      <c r="ULA106" s="74"/>
      <c r="ULB106" s="74"/>
      <c r="ULC106" s="77"/>
      <c r="ULD106" s="77"/>
      <c r="ULE106" s="11"/>
      <c r="ULK106" s="73"/>
      <c r="ULL106" s="73"/>
      <c r="ULM106" s="73"/>
      <c r="ULN106" s="73"/>
      <c r="ULO106" s="74"/>
      <c r="ULP106" s="74"/>
      <c r="ULQ106" s="77"/>
      <c r="ULR106" s="77"/>
      <c r="ULS106" s="11"/>
      <c r="ULY106" s="73"/>
      <c r="ULZ106" s="73"/>
      <c r="UMA106" s="73"/>
      <c r="UMB106" s="73"/>
      <c r="UMC106" s="74"/>
      <c r="UMD106" s="74"/>
      <c r="UME106" s="77"/>
      <c r="UMF106" s="77"/>
      <c r="UMG106" s="11"/>
      <c r="UMM106" s="73"/>
      <c r="UMN106" s="73"/>
      <c r="UMO106" s="73"/>
      <c r="UMP106" s="73"/>
      <c r="UMQ106" s="74"/>
      <c r="UMR106" s="74"/>
      <c r="UMS106" s="77"/>
      <c r="UMT106" s="77"/>
      <c r="UMU106" s="11"/>
      <c r="UNA106" s="73"/>
      <c r="UNB106" s="73"/>
      <c r="UNC106" s="73"/>
      <c r="UND106" s="73"/>
      <c r="UNE106" s="74"/>
      <c r="UNF106" s="74"/>
      <c r="UNG106" s="77"/>
      <c r="UNH106" s="77"/>
      <c r="UNI106" s="11"/>
      <c r="UNO106" s="73"/>
      <c r="UNP106" s="73"/>
      <c r="UNQ106" s="73"/>
      <c r="UNR106" s="73"/>
      <c r="UNS106" s="74"/>
      <c r="UNT106" s="74"/>
      <c r="UNU106" s="77"/>
      <c r="UNV106" s="77"/>
      <c r="UNW106" s="11"/>
      <c r="UOC106" s="73"/>
      <c r="UOD106" s="73"/>
      <c r="UOE106" s="73"/>
      <c r="UOF106" s="73"/>
      <c r="UOG106" s="74"/>
      <c r="UOH106" s="74"/>
      <c r="UOI106" s="77"/>
      <c r="UOJ106" s="77"/>
      <c r="UOK106" s="11"/>
      <c r="UOQ106" s="73"/>
      <c r="UOR106" s="73"/>
      <c r="UOS106" s="73"/>
      <c r="UOT106" s="73"/>
      <c r="UOU106" s="74"/>
      <c r="UOV106" s="74"/>
      <c r="UOW106" s="77"/>
      <c r="UOX106" s="77"/>
      <c r="UOY106" s="11"/>
      <c r="UPE106" s="73"/>
      <c r="UPF106" s="73"/>
      <c r="UPG106" s="73"/>
      <c r="UPH106" s="73"/>
      <c r="UPI106" s="74"/>
      <c r="UPJ106" s="74"/>
      <c r="UPK106" s="77"/>
      <c r="UPL106" s="77"/>
      <c r="UPM106" s="11"/>
      <c r="UPS106" s="73"/>
      <c r="UPT106" s="73"/>
      <c r="UPU106" s="73"/>
      <c r="UPV106" s="73"/>
      <c r="UPW106" s="74"/>
      <c r="UPX106" s="74"/>
      <c r="UPY106" s="77"/>
      <c r="UPZ106" s="77"/>
      <c r="UQA106" s="11"/>
      <c r="UQG106" s="73"/>
      <c r="UQH106" s="73"/>
      <c r="UQI106" s="73"/>
      <c r="UQJ106" s="73"/>
      <c r="UQK106" s="74"/>
      <c r="UQL106" s="74"/>
      <c r="UQM106" s="77"/>
      <c r="UQN106" s="77"/>
      <c r="UQO106" s="11"/>
      <c r="UQU106" s="73"/>
      <c r="UQV106" s="73"/>
      <c r="UQW106" s="73"/>
      <c r="UQX106" s="73"/>
      <c r="UQY106" s="74"/>
      <c r="UQZ106" s="74"/>
      <c r="URA106" s="77"/>
      <c r="URB106" s="77"/>
      <c r="URC106" s="11"/>
      <c r="URI106" s="73"/>
      <c r="URJ106" s="73"/>
      <c r="URK106" s="73"/>
      <c r="URL106" s="73"/>
      <c r="URM106" s="74"/>
      <c r="URN106" s="74"/>
      <c r="URO106" s="77"/>
      <c r="URP106" s="77"/>
      <c r="URQ106" s="11"/>
      <c r="URW106" s="73"/>
      <c r="URX106" s="73"/>
      <c r="URY106" s="73"/>
      <c r="URZ106" s="73"/>
      <c r="USA106" s="74"/>
      <c r="USB106" s="74"/>
      <c r="USC106" s="77"/>
      <c r="USD106" s="77"/>
      <c r="USE106" s="11"/>
      <c r="USK106" s="73"/>
      <c r="USL106" s="73"/>
      <c r="USM106" s="73"/>
      <c r="USN106" s="73"/>
      <c r="USO106" s="74"/>
      <c r="USP106" s="74"/>
      <c r="USQ106" s="77"/>
      <c r="USR106" s="77"/>
      <c r="USS106" s="11"/>
      <c r="USY106" s="73"/>
      <c r="USZ106" s="73"/>
      <c r="UTA106" s="73"/>
      <c r="UTB106" s="73"/>
      <c r="UTC106" s="74"/>
      <c r="UTD106" s="74"/>
      <c r="UTE106" s="77"/>
      <c r="UTF106" s="77"/>
      <c r="UTG106" s="11"/>
      <c r="UTM106" s="73"/>
      <c r="UTN106" s="73"/>
      <c r="UTO106" s="73"/>
      <c r="UTP106" s="73"/>
      <c r="UTQ106" s="74"/>
      <c r="UTR106" s="74"/>
      <c r="UTS106" s="77"/>
      <c r="UTT106" s="77"/>
      <c r="UTU106" s="11"/>
      <c r="UUA106" s="73"/>
      <c r="UUB106" s="73"/>
      <c r="UUC106" s="73"/>
      <c r="UUD106" s="73"/>
      <c r="UUE106" s="74"/>
      <c r="UUF106" s="74"/>
      <c r="UUG106" s="77"/>
      <c r="UUH106" s="77"/>
      <c r="UUI106" s="11"/>
      <c r="UUO106" s="73"/>
      <c r="UUP106" s="73"/>
      <c r="UUQ106" s="73"/>
      <c r="UUR106" s="73"/>
      <c r="UUS106" s="74"/>
      <c r="UUT106" s="74"/>
      <c r="UUU106" s="77"/>
      <c r="UUV106" s="77"/>
      <c r="UUW106" s="11"/>
      <c r="UVC106" s="73"/>
      <c r="UVD106" s="73"/>
      <c r="UVE106" s="73"/>
      <c r="UVF106" s="73"/>
      <c r="UVG106" s="74"/>
      <c r="UVH106" s="74"/>
      <c r="UVI106" s="77"/>
      <c r="UVJ106" s="77"/>
      <c r="UVK106" s="11"/>
      <c r="UVQ106" s="73"/>
      <c r="UVR106" s="73"/>
      <c r="UVS106" s="73"/>
      <c r="UVT106" s="73"/>
      <c r="UVU106" s="74"/>
      <c r="UVV106" s="74"/>
      <c r="UVW106" s="77"/>
      <c r="UVX106" s="77"/>
      <c r="UVY106" s="11"/>
      <c r="UWE106" s="73"/>
      <c r="UWF106" s="73"/>
      <c r="UWG106" s="73"/>
      <c r="UWH106" s="73"/>
      <c r="UWI106" s="74"/>
      <c r="UWJ106" s="74"/>
      <c r="UWK106" s="77"/>
      <c r="UWL106" s="77"/>
      <c r="UWM106" s="11"/>
      <c r="UWS106" s="73"/>
      <c r="UWT106" s="73"/>
      <c r="UWU106" s="73"/>
      <c r="UWV106" s="73"/>
      <c r="UWW106" s="74"/>
      <c r="UWX106" s="74"/>
      <c r="UWY106" s="77"/>
      <c r="UWZ106" s="77"/>
      <c r="UXA106" s="11"/>
      <c r="UXG106" s="73"/>
      <c r="UXH106" s="73"/>
      <c r="UXI106" s="73"/>
      <c r="UXJ106" s="73"/>
      <c r="UXK106" s="74"/>
      <c r="UXL106" s="74"/>
      <c r="UXM106" s="77"/>
      <c r="UXN106" s="77"/>
      <c r="UXO106" s="11"/>
      <c r="UXU106" s="73"/>
      <c r="UXV106" s="73"/>
      <c r="UXW106" s="73"/>
      <c r="UXX106" s="73"/>
      <c r="UXY106" s="74"/>
      <c r="UXZ106" s="74"/>
      <c r="UYA106" s="77"/>
      <c r="UYB106" s="77"/>
      <c r="UYC106" s="11"/>
      <c r="UYI106" s="73"/>
      <c r="UYJ106" s="73"/>
      <c r="UYK106" s="73"/>
      <c r="UYL106" s="73"/>
      <c r="UYM106" s="74"/>
      <c r="UYN106" s="74"/>
      <c r="UYO106" s="77"/>
      <c r="UYP106" s="77"/>
      <c r="UYQ106" s="11"/>
      <c r="UYW106" s="73"/>
      <c r="UYX106" s="73"/>
      <c r="UYY106" s="73"/>
      <c r="UYZ106" s="73"/>
      <c r="UZA106" s="74"/>
      <c r="UZB106" s="74"/>
      <c r="UZC106" s="77"/>
      <c r="UZD106" s="77"/>
      <c r="UZE106" s="11"/>
      <c r="UZK106" s="73"/>
      <c r="UZL106" s="73"/>
      <c r="UZM106" s="73"/>
      <c r="UZN106" s="73"/>
      <c r="UZO106" s="74"/>
      <c r="UZP106" s="74"/>
      <c r="UZQ106" s="77"/>
      <c r="UZR106" s="77"/>
      <c r="UZS106" s="11"/>
      <c r="UZY106" s="73"/>
      <c r="UZZ106" s="73"/>
      <c r="VAA106" s="73"/>
      <c r="VAB106" s="73"/>
      <c r="VAC106" s="74"/>
      <c r="VAD106" s="74"/>
      <c r="VAE106" s="77"/>
      <c r="VAF106" s="77"/>
      <c r="VAG106" s="11"/>
      <c r="VAM106" s="73"/>
      <c r="VAN106" s="73"/>
      <c r="VAO106" s="73"/>
      <c r="VAP106" s="73"/>
      <c r="VAQ106" s="74"/>
      <c r="VAR106" s="74"/>
      <c r="VAS106" s="77"/>
      <c r="VAT106" s="77"/>
      <c r="VAU106" s="11"/>
      <c r="VBA106" s="73"/>
      <c r="VBB106" s="73"/>
      <c r="VBC106" s="73"/>
      <c r="VBD106" s="73"/>
      <c r="VBE106" s="74"/>
      <c r="VBF106" s="74"/>
      <c r="VBG106" s="77"/>
      <c r="VBH106" s="77"/>
      <c r="VBI106" s="11"/>
      <c r="VBO106" s="73"/>
      <c r="VBP106" s="73"/>
      <c r="VBQ106" s="73"/>
      <c r="VBR106" s="73"/>
      <c r="VBS106" s="74"/>
      <c r="VBT106" s="74"/>
      <c r="VBU106" s="77"/>
      <c r="VBV106" s="77"/>
      <c r="VBW106" s="11"/>
      <c r="VCC106" s="73"/>
      <c r="VCD106" s="73"/>
      <c r="VCE106" s="73"/>
      <c r="VCF106" s="73"/>
      <c r="VCG106" s="74"/>
      <c r="VCH106" s="74"/>
      <c r="VCI106" s="77"/>
      <c r="VCJ106" s="77"/>
      <c r="VCK106" s="11"/>
      <c r="VCQ106" s="73"/>
      <c r="VCR106" s="73"/>
      <c r="VCS106" s="73"/>
      <c r="VCT106" s="73"/>
      <c r="VCU106" s="74"/>
      <c r="VCV106" s="74"/>
      <c r="VCW106" s="77"/>
      <c r="VCX106" s="77"/>
      <c r="VCY106" s="11"/>
      <c r="VDE106" s="73"/>
      <c r="VDF106" s="73"/>
      <c r="VDG106" s="73"/>
      <c r="VDH106" s="73"/>
      <c r="VDI106" s="74"/>
      <c r="VDJ106" s="74"/>
      <c r="VDK106" s="77"/>
      <c r="VDL106" s="77"/>
      <c r="VDM106" s="11"/>
      <c r="VDS106" s="73"/>
      <c r="VDT106" s="73"/>
      <c r="VDU106" s="73"/>
      <c r="VDV106" s="73"/>
      <c r="VDW106" s="74"/>
      <c r="VDX106" s="74"/>
      <c r="VDY106" s="77"/>
      <c r="VDZ106" s="77"/>
      <c r="VEA106" s="11"/>
      <c r="VEG106" s="73"/>
      <c r="VEH106" s="73"/>
      <c r="VEI106" s="73"/>
      <c r="VEJ106" s="73"/>
      <c r="VEK106" s="74"/>
      <c r="VEL106" s="74"/>
      <c r="VEM106" s="77"/>
      <c r="VEN106" s="77"/>
      <c r="VEO106" s="11"/>
      <c r="VEU106" s="73"/>
      <c r="VEV106" s="73"/>
      <c r="VEW106" s="73"/>
      <c r="VEX106" s="73"/>
      <c r="VEY106" s="74"/>
      <c r="VEZ106" s="74"/>
      <c r="VFA106" s="77"/>
      <c r="VFB106" s="77"/>
      <c r="VFC106" s="11"/>
      <c r="VFI106" s="73"/>
      <c r="VFJ106" s="73"/>
      <c r="VFK106" s="73"/>
      <c r="VFL106" s="73"/>
      <c r="VFM106" s="74"/>
      <c r="VFN106" s="74"/>
      <c r="VFO106" s="77"/>
      <c r="VFP106" s="77"/>
      <c r="VFQ106" s="11"/>
      <c r="VFW106" s="73"/>
      <c r="VFX106" s="73"/>
      <c r="VFY106" s="73"/>
      <c r="VFZ106" s="73"/>
      <c r="VGA106" s="74"/>
      <c r="VGB106" s="74"/>
      <c r="VGC106" s="77"/>
      <c r="VGD106" s="77"/>
      <c r="VGE106" s="11"/>
      <c r="VGK106" s="73"/>
      <c r="VGL106" s="73"/>
      <c r="VGM106" s="73"/>
      <c r="VGN106" s="73"/>
      <c r="VGO106" s="74"/>
      <c r="VGP106" s="74"/>
      <c r="VGQ106" s="77"/>
      <c r="VGR106" s="77"/>
      <c r="VGS106" s="11"/>
      <c r="VGY106" s="73"/>
      <c r="VGZ106" s="73"/>
      <c r="VHA106" s="73"/>
      <c r="VHB106" s="73"/>
      <c r="VHC106" s="74"/>
      <c r="VHD106" s="74"/>
      <c r="VHE106" s="77"/>
      <c r="VHF106" s="77"/>
      <c r="VHG106" s="11"/>
      <c r="VHM106" s="73"/>
      <c r="VHN106" s="73"/>
      <c r="VHO106" s="73"/>
      <c r="VHP106" s="73"/>
      <c r="VHQ106" s="74"/>
      <c r="VHR106" s="74"/>
      <c r="VHS106" s="77"/>
      <c r="VHT106" s="77"/>
      <c r="VHU106" s="11"/>
      <c r="VIA106" s="73"/>
      <c r="VIB106" s="73"/>
      <c r="VIC106" s="73"/>
      <c r="VID106" s="73"/>
      <c r="VIE106" s="74"/>
      <c r="VIF106" s="74"/>
      <c r="VIG106" s="77"/>
      <c r="VIH106" s="77"/>
      <c r="VII106" s="11"/>
      <c r="VIO106" s="73"/>
      <c r="VIP106" s="73"/>
      <c r="VIQ106" s="73"/>
      <c r="VIR106" s="73"/>
      <c r="VIS106" s="74"/>
      <c r="VIT106" s="74"/>
      <c r="VIU106" s="77"/>
      <c r="VIV106" s="77"/>
      <c r="VIW106" s="11"/>
      <c r="VJC106" s="73"/>
      <c r="VJD106" s="73"/>
      <c r="VJE106" s="73"/>
      <c r="VJF106" s="73"/>
      <c r="VJG106" s="74"/>
      <c r="VJH106" s="74"/>
      <c r="VJI106" s="77"/>
      <c r="VJJ106" s="77"/>
      <c r="VJK106" s="11"/>
      <c r="VJQ106" s="73"/>
      <c r="VJR106" s="73"/>
      <c r="VJS106" s="73"/>
      <c r="VJT106" s="73"/>
      <c r="VJU106" s="74"/>
      <c r="VJV106" s="74"/>
      <c r="VJW106" s="77"/>
      <c r="VJX106" s="77"/>
      <c r="VJY106" s="11"/>
      <c r="VKE106" s="73"/>
      <c r="VKF106" s="73"/>
      <c r="VKG106" s="73"/>
      <c r="VKH106" s="73"/>
      <c r="VKI106" s="74"/>
      <c r="VKJ106" s="74"/>
      <c r="VKK106" s="77"/>
      <c r="VKL106" s="77"/>
      <c r="VKM106" s="11"/>
      <c r="VKS106" s="73"/>
      <c r="VKT106" s="73"/>
      <c r="VKU106" s="73"/>
      <c r="VKV106" s="73"/>
      <c r="VKW106" s="74"/>
      <c r="VKX106" s="74"/>
      <c r="VKY106" s="77"/>
      <c r="VKZ106" s="77"/>
      <c r="VLA106" s="11"/>
      <c r="VLG106" s="73"/>
      <c r="VLH106" s="73"/>
      <c r="VLI106" s="73"/>
      <c r="VLJ106" s="73"/>
      <c r="VLK106" s="74"/>
      <c r="VLL106" s="74"/>
      <c r="VLM106" s="77"/>
      <c r="VLN106" s="77"/>
      <c r="VLO106" s="11"/>
      <c r="VLU106" s="73"/>
      <c r="VLV106" s="73"/>
      <c r="VLW106" s="73"/>
      <c r="VLX106" s="73"/>
      <c r="VLY106" s="74"/>
      <c r="VLZ106" s="74"/>
      <c r="VMA106" s="77"/>
      <c r="VMB106" s="77"/>
      <c r="VMC106" s="11"/>
      <c r="VMI106" s="73"/>
      <c r="VMJ106" s="73"/>
      <c r="VMK106" s="73"/>
      <c r="VML106" s="73"/>
      <c r="VMM106" s="74"/>
      <c r="VMN106" s="74"/>
      <c r="VMO106" s="77"/>
      <c r="VMP106" s="77"/>
      <c r="VMQ106" s="11"/>
      <c r="VMW106" s="73"/>
      <c r="VMX106" s="73"/>
      <c r="VMY106" s="73"/>
      <c r="VMZ106" s="73"/>
      <c r="VNA106" s="74"/>
      <c r="VNB106" s="74"/>
      <c r="VNC106" s="77"/>
      <c r="VND106" s="77"/>
      <c r="VNE106" s="11"/>
      <c r="VNK106" s="73"/>
      <c r="VNL106" s="73"/>
      <c r="VNM106" s="73"/>
      <c r="VNN106" s="73"/>
      <c r="VNO106" s="74"/>
      <c r="VNP106" s="74"/>
      <c r="VNQ106" s="77"/>
      <c r="VNR106" s="77"/>
      <c r="VNS106" s="11"/>
      <c r="VNY106" s="73"/>
      <c r="VNZ106" s="73"/>
      <c r="VOA106" s="73"/>
      <c r="VOB106" s="73"/>
      <c r="VOC106" s="74"/>
      <c r="VOD106" s="74"/>
      <c r="VOE106" s="77"/>
      <c r="VOF106" s="77"/>
      <c r="VOG106" s="11"/>
      <c r="VOM106" s="73"/>
      <c r="VON106" s="73"/>
      <c r="VOO106" s="73"/>
      <c r="VOP106" s="73"/>
      <c r="VOQ106" s="74"/>
      <c r="VOR106" s="74"/>
      <c r="VOS106" s="77"/>
      <c r="VOT106" s="77"/>
      <c r="VOU106" s="11"/>
      <c r="VPA106" s="73"/>
      <c r="VPB106" s="73"/>
      <c r="VPC106" s="73"/>
      <c r="VPD106" s="73"/>
      <c r="VPE106" s="74"/>
      <c r="VPF106" s="74"/>
      <c r="VPG106" s="77"/>
      <c r="VPH106" s="77"/>
      <c r="VPI106" s="11"/>
      <c r="VPO106" s="73"/>
      <c r="VPP106" s="73"/>
      <c r="VPQ106" s="73"/>
      <c r="VPR106" s="73"/>
      <c r="VPS106" s="74"/>
      <c r="VPT106" s="74"/>
      <c r="VPU106" s="77"/>
      <c r="VPV106" s="77"/>
      <c r="VPW106" s="11"/>
      <c r="VQC106" s="73"/>
      <c r="VQD106" s="73"/>
      <c r="VQE106" s="73"/>
      <c r="VQF106" s="73"/>
      <c r="VQG106" s="74"/>
      <c r="VQH106" s="74"/>
      <c r="VQI106" s="77"/>
      <c r="VQJ106" s="77"/>
      <c r="VQK106" s="11"/>
      <c r="VQQ106" s="73"/>
      <c r="VQR106" s="73"/>
      <c r="VQS106" s="73"/>
      <c r="VQT106" s="73"/>
      <c r="VQU106" s="74"/>
      <c r="VQV106" s="74"/>
      <c r="VQW106" s="77"/>
      <c r="VQX106" s="77"/>
      <c r="VQY106" s="11"/>
      <c r="VRE106" s="73"/>
      <c r="VRF106" s="73"/>
      <c r="VRG106" s="73"/>
      <c r="VRH106" s="73"/>
      <c r="VRI106" s="74"/>
      <c r="VRJ106" s="74"/>
      <c r="VRK106" s="77"/>
      <c r="VRL106" s="77"/>
      <c r="VRM106" s="11"/>
      <c r="VRS106" s="73"/>
      <c r="VRT106" s="73"/>
      <c r="VRU106" s="73"/>
      <c r="VRV106" s="73"/>
      <c r="VRW106" s="74"/>
      <c r="VRX106" s="74"/>
      <c r="VRY106" s="77"/>
      <c r="VRZ106" s="77"/>
      <c r="VSA106" s="11"/>
      <c r="VSG106" s="73"/>
      <c r="VSH106" s="73"/>
      <c r="VSI106" s="73"/>
      <c r="VSJ106" s="73"/>
      <c r="VSK106" s="74"/>
      <c r="VSL106" s="74"/>
      <c r="VSM106" s="77"/>
      <c r="VSN106" s="77"/>
      <c r="VSO106" s="11"/>
      <c r="VSU106" s="73"/>
      <c r="VSV106" s="73"/>
      <c r="VSW106" s="73"/>
      <c r="VSX106" s="73"/>
      <c r="VSY106" s="74"/>
      <c r="VSZ106" s="74"/>
      <c r="VTA106" s="77"/>
      <c r="VTB106" s="77"/>
      <c r="VTC106" s="11"/>
      <c r="VTI106" s="73"/>
      <c r="VTJ106" s="73"/>
      <c r="VTK106" s="73"/>
      <c r="VTL106" s="73"/>
      <c r="VTM106" s="74"/>
      <c r="VTN106" s="74"/>
      <c r="VTO106" s="77"/>
      <c r="VTP106" s="77"/>
      <c r="VTQ106" s="11"/>
      <c r="VTW106" s="73"/>
      <c r="VTX106" s="73"/>
      <c r="VTY106" s="73"/>
      <c r="VTZ106" s="73"/>
      <c r="VUA106" s="74"/>
      <c r="VUB106" s="74"/>
      <c r="VUC106" s="77"/>
      <c r="VUD106" s="77"/>
      <c r="VUE106" s="11"/>
      <c r="VUK106" s="73"/>
      <c r="VUL106" s="73"/>
      <c r="VUM106" s="73"/>
      <c r="VUN106" s="73"/>
      <c r="VUO106" s="74"/>
      <c r="VUP106" s="74"/>
      <c r="VUQ106" s="77"/>
      <c r="VUR106" s="77"/>
      <c r="VUS106" s="11"/>
      <c r="VUY106" s="73"/>
      <c r="VUZ106" s="73"/>
      <c r="VVA106" s="73"/>
      <c r="VVB106" s="73"/>
      <c r="VVC106" s="74"/>
      <c r="VVD106" s="74"/>
      <c r="VVE106" s="77"/>
      <c r="VVF106" s="77"/>
      <c r="VVG106" s="11"/>
      <c r="VVM106" s="73"/>
      <c r="VVN106" s="73"/>
      <c r="VVO106" s="73"/>
      <c r="VVP106" s="73"/>
      <c r="VVQ106" s="74"/>
      <c r="VVR106" s="74"/>
      <c r="VVS106" s="77"/>
      <c r="VVT106" s="77"/>
      <c r="VVU106" s="11"/>
      <c r="VWA106" s="73"/>
      <c r="VWB106" s="73"/>
      <c r="VWC106" s="73"/>
      <c r="VWD106" s="73"/>
      <c r="VWE106" s="74"/>
      <c r="VWF106" s="74"/>
      <c r="VWG106" s="77"/>
      <c r="VWH106" s="77"/>
      <c r="VWI106" s="11"/>
      <c r="VWO106" s="73"/>
      <c r="VWP106" s="73"/>
      <c r="VWQ106" s="73"/>
      <c r="VWR106" s="73"/>
      <c r="VWS106" s="74"/>
      <c r="VWT106" s="74"/>
      <c r="VWU106" s="77"/>
      <c r="VWV106" s="77"/>
      <c r="VWW106" s="11"/>
      <c r="VXC106" s="73"/>
      <c r="VXD106" s="73"/>
      <c r="VXE106" s="73"/>
      <c r="VXF106" s="73"/>
      <c r="VXG106" s="74"/>
      <c r="VXH106" s="74"/>
      <c r="VXI106" s="77"/>
      <c r="VXJ106" s="77"/>
      <c r="VXK106" s="11"/>
      <c r="VXQ106" s="73"/>
      <c r="VXR106" s="73"/>
      <c r="VXS106" s="73"/>
      <c r="VXT106" s="73"/>
      <c r="VXU106" s="74"/>
      <c r="VXV106" s="74"/>
      <c r="VXW106" s="77"/>
      <c r="VXX106" s="77"/>
      <c r="VXY106" s="11"/>
      <c r="VYE106" s="73"/>
      <c r="VYF106" s="73"/>
      <c r="VYG106" s="73"/>
      <c r="VYH106" s="73"/>
      <c r="VYI106" s="74"/>
      <c r="VYJ106" s="74"/>
      <c r="VYK106" s="77"/>
      <c r="VYL106" s="77"/>
      <c r="VYM106" s="11"/>
      <c r="VYS106" s="73"/>
      <c r="VYT106" s="73"/>
      <c r="VYU106" s="73"/>
      <c r="VYV106" s="73"/>
      <c r="VYW106" s="74"/>
      <c r="VYX106" s="74"/>
      <c r="VYY106" s="77"/>
      <c r="VYZ106" s="77"/>
      <c r="VZA106" s="11"/>
      <c r="VZG106" s="73"/>
      <c r="VZH106" s="73"/>
      <c r="VZI106" s="73"/>
      <c r="VZJ106" s="73"/>
      <c r="VZK106" s="74"/>
      <c r="VZL106" s="74"/>
      <c r="VZM106" s="77"/>
      <c r="VZN106" s="77"/>
      <c r="VZO106" s="11"/>
      <c r="VZU106" s="73"/>
      <c r="VZV106" s="73"/>
      <c r="VZW106" s="73"/>
      <c r="VZX106" s="73"/>
      <c r="VZY106" s="74"/>
      <c r="VZZ106" s="74"/>
      <c r="WAA106" s="77"/>
      <c r="WAB106" s="77"/>
      <c r="WAC106" s="11"/>
      <c r="WAI106" s="73"/>
      <c r="WAJ106" s="73"/>
      <c r="WAK106" s="73"/>
      <c r="WAL106" s="73"/>
      <c r="WAM106" s="74"/>
      <c r="WAN106" s="74"/>
      <c r="WAO106" s="77"/>
      <c r="WAP106" s="77"/>
      <c r="WAQ106" s="11"/>
      <c r="WAW106" s="73"/>
      <c r="WAX106" s="73"/>
      <c r="WAY106" s="73"/>
      <c r="WAZ106" s="73"/>
      <c r="WBA106" s="74"/>
      <c r="WBB106" s="74"/>
      <c r="WBC106" s="77"/>
      <c r="WBD106" s="77"/>
      <c r="WBE106" s="11"/>
      <c r="WBK106" s="73"/>
      <c r="WBL106" s="73"/>
      <c r="WBM106" s="73"/>
      <c r="WBN106" s="73"/>
      <c r="WBO106" s="74"/>
      <c r="WBP106" s="74"/>
      <c r="WBQ106" s="77"/>
      <c r="WBR106" s="77"/>
      <c r="WBS106" s="11"/>
      <c r="WBY106" s="73"/>
      <c r="WBZ106" s="73"/>
      <c r="WCA106" s="73"/>
      <c r="WCB106" s="73"/>
      <c r="WCC106" s="74"/>
      <c r="WCD106" s="74"/>
      <c r="WCE106" s="77"/>
      <c r="WCF106" s="77"/>
      <c r="WCG106" s="11"/>
      <c r="WCM106" s="73"/>
      <c r="WCN106" s="73"/>
      <c r="WCO106" s="73"/>
      <c r="WCP106" s="73"/>
      <c r="WCQ106" s="74"/>
      <c r="WCR106" s="74"/>
      <c r="WCS106" s="77"/>
      <c r="WCT106" s="77"/>
      <c r="WCU106" s="11"/>
      <c r="WDA106" s="73"/>
      <c r="WDB106" s="73"/>
      <c r="WDC106" s="73"/>
      <c r="WDD106" s="73"/>
      <c r="WDE106" s="74"/>
      <c r="WDF106" s="74"/>
      <c r="WDG106" s="77"/>
      <c r="WDH106" s="77"/>
      <c r="WDI106" s="11"/>
      <c r="WDO106" s="73"/>
      <c r="WDP106" s="73"/>
      <c r="WDQ106" s="73"/>
      <c r="WDR106" s="73"/>
      <c r="WDS106" s="74"/>
      <c r="WDT106" s="74"/>
      <c r="WDU106" s="77"/>
      <c r="WDV106" s="77"/>
      <c r="WDW106" s="11"/>
      <c r="WEC106" s="73"/>
      <c r="WED106" s="73"/>
      <c r="WEE106" s="73"/>
      <c r="WEF106" s="73"/>
      <c r="WEG106" s="74"/>
      <c r="WEH106" s="74"/>
      <c r="WEI106" s="77"/>
      <c r="WEJ106" s="77"/>
      <c r="WEK106" s="11"/>
      <c r="WEQ106" s="73"/>
      <c r="WER106" s="73"/>
      <c r="WES106" s="73"/>
      <c r="WET106" s="73"/>
      <c r="WEU106" s="74"/>
      <c r="WEV106" s="74"/>
      <c r="WEW106" s="77"/>
      <c r="WEX106" s="77"/>
      <c r="WEY106" s="11"/>
      <c r="WFE106" s="73"/>
      <c r="WFF106" s="73"/>
      <c r="WFG106" s="73"/>
      <c r="WFH106" s="73"/>
      <c r="WFI106" s="74"/>
      <c r="WFJ106" s="74"/>
      <c r="WFK106" s="77"/>
      <c r="WFL106" s="77"/>
      <c r="WFM106" s="11"/>
      <c r="WFS106" s="73"/>
      <c r="WFT106" s="73"/>
      <c r="WFU106" s="73"/>
      <c r="WFV106" s="73"/>
      <c r="WFW106" s="74"/>
      <c r="WFX106" s="74"/>
      <c r="WFY106" s="77"/>
      <c r="WFZ106" s="77"/>
      <c r="WGA106" s="11"/>
      <c r="WGG106" s="73"/>
      <c r="WGH106" s="73"/>
      <c r="WGI106" s="73"/>
      <c r="WGJ106" s="73"/>
      <c r="WGK106" s="74"/>
      <c r="WGL106" s="74"/>
      <c r="WGM106" s="77"/>
      <c r="WGN106" s="77"/>
      <c r="WGO106" s="11"/>
      <c r="WGU106" s="73"/>
      <c r="WGV106" s="73"/>
      <c r="WGW106" s="73"/>
      <c r="WGX106" s="73"/>
      <c r="WGY106" s="74"/>
      <c r="WGZ106" s="74"/>
      <c r="WHA106" s="77"/>
      <c r="WHB106" s="77"/>
      <c r="WHC106" s="11"/>
      <c r="WHI106" s="73"/>
      <c r="WHJ106" s="73"/>
      <c r="WHK106" s="73"/>
      <c r="WHL106" s="73"/>
      <c r="WHM106" s="74"/>
      <c r="WHN106" s="74"/>
      <c r="WHO106" s="77"/>
      <c r="WHP106" s="77"/>
      <c r="WHQ106" s="11"/>
      <c r="WHW106" s="73"/>
      <c r="WHX106" s="73"/>
      <c r="WHY106" s="73"/>
      <c r="WHZ106" s="73"/>
      <c r="WIA106" s="74"/>
      <c r="WIB106" s="74"/>
      <c r="WIC106" s="77"/>
      <c r="WID106" s="77"/>
      <c r="WIE106" s="11"/>
      <c r="WIK106" s="73"/>
      <c r="WIL106" s="73"/>
      <c r="WIM106" s="73"/>
      <c r="WIN106" s="73"/>
      <c r="WIO106" s="74"/>
      <c r="WIP106" s="74"/>
      <c r="WIQ106" s="77"/>
      <c r="WIR106" s="77"/>
      <c r="WIS106" s="11"/>
      <c r="WIY106" s="73"/>
      <c r="WIZ106" s="73"/>
      <c r="WJA106" s="73"/>
      <c r="WJB106" s="73"/>
      <c r="WJC106" s="74"/>
      <c r="WJD106" s="74"/>
      <c r="WJE106" s="77"/>
      <c r="WJF106" s="77"/>
      <c r="WJG106" s="11"/>
      <c r="WJM106" s="73"/>
      <c r="WJN106" s="73"/>
      <c r="WJO106" s="73"/>
      <c r="WJP106" s="73"/>
      <c r="WJQ106" s="74"/>
      <c r="WJR106" s="74"/>
      <c r="WJS106" s="77"/>
      <c r="WJT106" s="77"/>
      <c r="WJU106" s="11"/>
      <c r="WKA106" s="73"/>
      <c r="WKB106" s="73"/>
      <c r="WKC106" s="73"/>
      <c r="WKD106" s="73"/>
      <c r="WKE106" s="74"/>
      <c r="WKF106" s="74"/>
      <c r="WKG106" s="77"/>
      <c r="WKH106" s="77"/>
      <c r="WKI106" s="11"/>
      <c r="WKO106" s="73"/>
      <c r="WKP106" s="73"/>
      <c r="WKQ106" s="73"/>
      <c r="WKR106" s="73"/>
      <c r="WKS106" s="74"/>
      <c r="WKT106" s="74"/>
      <c r="WKU106" s="77"/>
      <c r="WKV106" s="77"/>
      <c r="WKW106" s="11"/>
      <c r="WLC106" s="73"/>
      <c r="WLD106" s="73"/>
      <c r="WLE106" s="73"/>
      <c r="WLF106" s="73"/>
      <c r="WLG106" s="74"/>
      <c r="WLH106" s="74"/>
      <c r="WLI106" s="77"/>
      <c r="WLJ106" s="77"/>
      <c r="WLK106" s="11"/>
      <c r="WLQ106" s="73"/>
      <c r="WLR106" s="73"/>
      <c r="WLS106" s="73"/>
      <c r="WLT106" s="73"/>
      <c r="WLU106" s="74"/>
      <c r="WLV106" s="74"/>
      <c r="WLW106" s="77"/>
      <c r="WLX106" s="77"/>
      <c r="WLY106" s="11"/>
      <c r="WME106" s="73"/>
      <c r="WMF106" s="73"/>
      <c r="WMG106" s="73"/>
      <c r="WMH106" s="73"/>
      <c r="WMI106" s="74"/>
      <c r="WMJ106" s="74"/>
      <c r="WMK106" s="77"/>
      <c r="WML106" s="77"/>
      <c r="WMM106" s="11"/>
      <c r="WMS106" s="73"/>
      <c r="WMT106" s="73"/>
      <c r="WMU106" s="73"/>
      <c r="WMV106" s="73"/>
      <c r="WMW106" s="74"/>
      <c r="WMX106" s="74"/>
      <c r="WMY106" s="77"/>
      <c r="WMZ106" s="77"/>
      <c r="WNA106" s="11"/>
      <c r="WNG106" s="73"/>
      <c r="WNH106" s="73"/>
      <c r="WNI106" s="73"/>
      <c r="WNJ106" s="73"/>
      <c r="WNK106" s="74"/>
      <c r="WNL106" s="74"/>
      <c r="WNM106" s="77"/>
      <c r="WNN106" s="77"/>
      <c r="WNO106" s="11"/>
      <c r="WNU106" s="73"/>
      <c r="WNV106" s="73"/>
      <c r="WNW106" s="73"/>
      <c r="WNX106" s="73"/>
      <c r="WNY106" s="74"/>
      <c r="WNZ106" s="74"/>
      <c r="WOA106" s="77"/>
      <c r="WOB106" s="77"/>
      <c r="WOC106" s="11"/>
      <c r="WOI106" s="73"/>
      <c r="WOJ106" s="73"/>
      <c r="WOK106" s="73"/>
      <c r="WOL106" s="73"/>
      <c r="WOM106" s="74"/>
      <c r="WON106" s="74"/>
      <c r="WOO106" s="77"/>
      <c r="WOP106" s="77"/>
      <c r="WOQ106" s="11"/>
      <c r="WOW106" s="73"/>
      <c r="WOX106" s="73"/>
      <c r="WOY106" s="73"/>
      <c r="WOZ106" s="73"/>
      <c r="WPA106" s="74"/>
      <c r="WPB106" s="74"/>
      <c r="WPC106" s="77"/>
      <c r="WPD106" s="77"/>
      <c r="WPE106" s="11"/>
      <c r="WPK106" s="73"/>
      <c r="WPL106" s="73"/>
      <c r="WPM106" s="73"/>
      <c r="WPN106" s="73"/>
      <c r="WPO106" s="74"/>
      <c r="WPP106" s="74"/>
      <c r="WPQ106" s="77"/>
      <c r="WPR106" s="77"/>
      <c r="WPS106" s="11"/>
      <c r="WPY106" s="73"/>
      <c r="WPZ106" s="73"/>
      <c r="WQA106" s="73"/>
      <c r="WQB106" s="73"/>
      <c r="WQC106" s="74"/>
      <c r="WQD106" s="74"/>
      <c r="WQE106" s="77"/>
      <c r="WQF106" s="77"/>
      <c r="WQG106" s="11"/>
      <c r="WQM106" s="73"/>
      <c r="WQN106" s="73"/>
      <c r="WQO106" s="73"/>
      <c r="WQP106" s="73"/>
      <c r="WQQ106" s="74"/>
      <c r="WQR106" s="74"/>
      <c r="WQS106" s="77"/>
      <c r="WQT106" s="77"/>
      <c r="WQU106" s="11"/>
      <c r="WRA106" s="73"/>
      <c r="WRB106" s="73"/>
      <c r="WRC106" s="73"/>
      <c r="WRD106" s="73"/>
      <c r="WRE106" s="74"/>
      <c r="WRF106" s="74"/>
      <c r="WRG106" s="77"/>
      <c r="WRH106" s="77"/>
      <c r="WRI106" s="11"/>
      <c r="WRO106" s="73"/>
      <c r="WRP106" s="73"/>
      <c r="WRQ106" s="73"/>
      <c r="WRR106" s="73"/>
      <c r="WRS106" s="74"/>
      <c r="WRT106" s="74"/>
      <c r="WRU106" s="77"/>
      <c r="WRV106" s="77"/>
      <c r="WRW106" s="11"/>
      <c r="WSC106" s="73"/>
      <c r="WSD106" s="73"/>
      <c r="WSE106" s="73"/>
      <c r="WSF106" s="73"/>
      <c r="WSG106" s="74"/>
      <c r="WSH106" s="74"/>
      <c r="WSI106" s="77"/>
      <c r="WSJ106" s="77"/>
      <c r="WSK106" s="11"/>
      <c r="WSQ106" s="73"/>
      <c r="WSR106" s="73"/>
      <c r="WSS106" s="73"/>
      <c r="WST106" s="73"/>
      <c r="WSU106" s="74"/>
      <c r="WSV106" s="74"/>
      <c r="WSW106" s="77"/>
      <c r="WSX106" s="77"/>
      <c r="WSY106" s="11"/>
      <c r="WTE106" s="73"/>
      <c r="WTF106" s="73"/>
      <c r="WTG106" s="73"/>
      <c r="WTH106" s="73"/>
      <c r="WTI106" s="74"/>
      <c r="WTJ106" s="74"/>
      <c r="WTK106" s="77"/>
      <c r="WTL106" s="77"/>
      <c r="WTM106" s="11"/>
      <c r="WTS106" s="73"/>
      <c r="WTT106" s="73"/>
      <c r="WTU106" s="73"/>
      <c r="WTV106" s="73"/>
      <c r="WTW106" s="74"/>
      <c r="WTX106" s="74"/>
      <c r="WTY106" s="77"/>
      <c r="WTZ106" s="77"/>
      <c r="WUA106" s="11"/>
      <c r="WUG106" s="73"/>
      <c r="WUH106" s="73"/>
      <c r="WUI106" s="73"/>
      <c r="WUJ106" s="73"/>
      <c r="WUK106" s="74"/>
      <c r="WUL106" s="74"/>
      <c r="WUM106" s="77"/>
      <c r="WUN106" s="77"/>
      <c r="WUO106" s="11"/>
      <c r="WUU106" s="73"/>
      <c r="WUV106" s="73"/>
      <c r="WUW106" s="73"/>
      <c r="WUX106" s="73"/>
      <c r="WUY106" s="74"/>
      <c r="WUZ106" s="74"/>
      <c r="WVA106" s="77"/>
      <c r="WVB106" s="77"/>
      <c r="WVC106" s="11"/>
      <c r="WVI106" s="73"/>
      <c r="WVJ106" s="73"/>
      <c r="WVK106" s="73"/>
      <c r="WVL106" s="73"/>
      <c r="WVM106" s="74"/>
      <c r="WVN106" s="74"/>
      <c r="WVO106" s="77"/>
      <c r="WVP106" s="77"/>
      <c r="WVQ106" s="11"/>
      <c r="WVW106" s="73"/>
      <c r="WVX106" s="73"/>
      <c r="WVY106" s="73"/>
      <c r="WVZ106" s="73"/>
      <c r="WWA106" s="74"/>
      <c r="WWB106" s="74"/>
      <c r="WWC106" s="77"/>
      <c r="WWD106" s="77"/>
      <c r="WWE106" s="11"/>
      <c r="WWK106" s="73"/>
      <c r="WWL106" s="73"/>
      <c r="WWM106" s="73"/>
      <c r="WWN106" s="73"/>
      <c r="WWO106" s="74"/>
      <c r="WWP106" s="74"/>
      <c r="WWQ106" s="77"/>
      <c r="WWR106" s="77"/>
      <c r="WWS106" s="11"/>
      <c r="WWY106" s="73"/>
      <c r="WWZ106" s="73"/>
      <c r="WXA106" s="73"/>
      <c r="WXB106" s="73"/>
      <c r="WXC106" s="74"/>
      <c r="WXD106" s="74"/>
      <c r="WXE106" s="77"/>
      <c r="WXF106" s="77"/>
      <c r="WXG106" s="11"/>
      <c r="WXM106" s="73"/>
      <c r="WXN106" s="73"/>
      <c r="WXO106" s="73"/>
      <c r="WXP106" s="73"/>
      <c r="WXQ106" s="74"/>
      <c r="WXR106" s="74"/>
      <c r="WXS106" s="77"/>
      <c r="WXT106" s="77"/>
      <c r="WXU106" s="11"/>
      <c r="WYA106" s="73"/>
      <c r="WYB106" s="73"/>
      <c r="WYC106" s="73"/>
      <c r="WYD106" s="73"/>
      <c r="WYE106" s="74"/>
      <c r="WYF106" s="74"/>
      <c r="WYG106" s="77"/>
      <c r="WYH106" s="77"/>
      <c r="WYI106" s="11"/>
      <c r="WYO106" s="73"/>
      <c r="WYP106" s="73"/>
      <c r="WYQ106" s="73"/>
      <c r="WYR106" s="73"/>
      <c r="WYS106" s="74"/>
      <c r="WYT106" s="74"/>
      <c r="WYU106" s="77"/>
      <c r="WYV106" s="77"/>
      <c r="WYW106" s="11"/>
      <c r="WZC106" s="73"/>
      <c r="WZD106" s="73"/>
      <c r="WZE106" s="73"/>
      <c r="WZF106" s="73"/>
      <c r="WZG106" s="74"/>
      <c r="WZH106" s="74"/>
      <c r="WZI106" s="77"/>
      <c r="WZJ106" s="77"/>
      <c r="WZK106" s="11"/>
      <c r="WZQ106" s="73"/>
      <c r="WZR106" s="73"/>
      <c r="WZS106" s="73"/>
      <c r="WZT106" s="73"/>
      <c r="WZU106" s="74"/>
      <c r="WZV106" s="74"/>
      <c r="WZW106" s="77"/>
      <c r="WZX106" s="77"/>
      <c r="WZY106" s="11"/>
      <c r="XAE106" s="73"/>
      <c r="XAF106" s="73"/>
      <c r="XAG106" s="73"/>
      <c r="XAH106" s="73"/>
      <c r="XAI106" s="74"/>
      <c r="XAJ106" s="74"/>
      <c r="XAK106" s="77"/>
      <c r="XAL106" s="77"/>
      <c r="XAM106" s="11"/>
      <c r="XAS106" s="73"/>
      <c r="XAT106" s="73"/>
      <c r="XAU106" s="73"/>
      <c r="XAV106" s="73"/>
      <c r="XAW106" s="74"/>
      <c r="XAX106" s="74"/>
      <c r="XAY106" s="77"/>
      <c r="XAZ106" s="77"/>
      <c r="XBA106" s="11"/>
      <c r="XBG106" s="73"/>
      <c r="XBH106" s="73"/>
      <c r="XBI106" s="73"/>
      <c r="XBJ106" s="73"/>
      <c r="XBK106" s="74"/>
      <c r="XBL106" s="74"/>
      <c r="XBM106" s="77"/>
      <c r="XBN106" s="77"/>
      <c r="XBO106" s="11"/>
      <c r="XBU106" s="73"/>
      <c r="XBV106" s="73"/>
      <c r="XBW106" s="73"/>
      <c r="XBX106" s="73"/>
      <c r="XBY106" s="74"/>
      <c r="XBZ106" s="74"/>
      <c r="XCA106" s="77"/>
      <c r="XCB106" s="77"/>
      <c r="XCC106" s="11"/>
      <c r="XCI106" s="73"/>
      <c r="XCJ106" s="73"/>
      <c r="XCK106" s="73"/>
      <c r="XCL106" s="73"/>
      <c r="XCM106" s="74"/>
      <c r="XCN106" s="74"/>
      <c r="XCO106" s="77"/>
      <c r="XCP106" s="77"/>
      <c r="XCQ106" s="11"/>
      <c r="XCW106" s="73"/>
      <c r="XCX106" s="73"/>
      <c r="XCY106" s="73"/>
      <c r="XCZ106" s="73"/>
      <c r="XDA106" s="74"/>
      <c r="XDB106" s="74"/>
      <c r="XDC106" s="77"/>
      <c r="XDD106" s="77"/>
      <c r="XDE106" s="11"/>
      <c r="XDK106" s="73"/>
      <c r="XDL106" s="73"/>
      <c r="XDM106" s="73"/>
      <c r="XDN106" s="73"/>
      <c r="XDO106" s="74"/>
      <c r="XDP106" s="74"/>
      <c r="XDQ106" s="77"/>
      <c r="XDR106" s="77"/>
      <c r="XDS106" s="11"/>
      <c r="XDY106" s="73"/>
      <c r="XDZ106" s="73"/>
      <c r="XEA106" s="73"/>
      <c r="XEB106" s="73"/>
      <c r="XEC106" s="74"/>
      <c r="XED106" s="74"/>
      <c r="XEE106" s="77"/>
      <c r="XEF106" s="77"/>
      <c r="XEG106" s="11"/>
      <c r="XEM106" s="73"/>
      <c r="XEN106" s="73"/>
      <c r="XEO106" s="73"/>
      <c r="XEP106" s="73"/>
      <c r="XEQ106" s="74"/>
      <c r="XER106" s="74"/>
      <c r="XES106" s="77"/>
      <c r="XET106" s="77"/>
      <c r="XEU106" s="11"/>
      <c r="XFA106" s="73"/>
      <c r="XFB106" s="73"/>
      <c r="XFC106" s="73"/>
      <c r="XFD106" s="73"/>
    </row>
    <row r="107" spans="1:5119 5125:6141 6147:7163 7169:12287 12293:13309 13315:14331 14337:16384" x14ac:dyDescent="0.2">
      <c r="A107" s="73">
        <v>665852</v>
      </c>
      <c r="B107" s="73">
        <f>+_xlfn.XLOOKUP(A107,'[1]padron 2703'!A:A,'[1]padron 2703'!B:B,0)</f>
        <v>615000</v>
      </c>
      <c r="C107" s="73" t="str">
        <f>+_xlfn.XLOOKUP(A107,'[1]padron 2703'!A:A,'[1]padron 2703'!N:N,0)</f>
        <v>7791337061507</v>
      </c>
      <c r="D107" s="73" t="str">
        <f>+_xlfn.XLOOKUP(A107,'[1]padron 2703'!A:A,'[1]padron 2703'!D:D,0)</f>
        <v xml:space="preserve">LAQU CASANCREM BALANCE 500X                       </v>
      </c>
      <c r="E107" s="74">
        <f>+_xlfn.XLOOKUP(A107,'[1]padron 2703'!A:A,'[1]padron 2703'!I:I,0)</f>
        <v>5995.8109999999997</v>
      </c>
      <c r="F107" s="74" t="s">
        <v>690</v>
      </c>
      <c r="G107" s="77">
        <v>46125</v>
      </c>
      <c r="H107" s="77">
        <v>46142</v>
      </c>
      <c r="O107" s="73"/>
      <c r="P107" s="73"/>
      <c r="Q107" s="73"/>
      <c r="R107" s="73"/>
      <c r="S107" s="74"/>
      <c r="T107" s="74"/>
      <c r="U107" s="77"/>
      <c r="V107" s="77"/>
      <c r="W107" s="11"/>
      <c r="AC107" s="73"/>
      <c r="AD107" s="73"/>
      <c r="AE107" s="73"/>
      <c r="AF107" s="73"/>
      <c r="AG107" s="74"/>
      <c r="AH107" s="74"/>
      <c r="AI107" s="77"/>
      <c r="AJ107" s="77"/>
      <c r="AK107" s="11"/>
      <c r="AQ107" s="73"/>
      <c r="AR107" s="73"/>
      <c r="AS107" s="73"/>
      <c r="AT107" s="73"/>
      <c r="AU107" s="74"/>
      <c r="AV107" s="74"/>
      <c r="AW107" s="77"/>
      <c r="AX107" s="77"/>
      <c r="AY107" s="11"/>
      <c r="BE107" s="73"/>
      <c r="BF107" s="73"/>
      <c r="BG107" s="73"/>
      <c r="BH107" s="73"/>
      <c r="BI107" s="74"/>
      <c r="BJ107" s="74"/>
      <c r="BK107" s="77"/>
      <c r="BL107" s="77"/>
      <c r="BM107" s="11"/>
      <c r="BS107" s="73"/>
      <c r="BT107" s="73"/>
      <c r="BU107" s="73"/>
      <c r="BV107" s="73"/>
      <c r="BW107" s="74"/>
      <c r="BX107" s="74"/>
      <c r="BY107" s="77"/>
      <c r="BZ107" s="77"/>
      <c r="CA107" s="11"/>
      <c r="CG107" s="73"/>
      <c r="CH107" s="73"/>
      <c r="CI107" s="73"/>
      <c r="CJ107" s="73"/>
      <c r="CK107" s="74"/>
      <c r="CL107" s="74"/>
      <c r="CM107" s="77"/>
      <c r="CN107" s="77"/>
      <c r="CO107" s="11"/>
      <c r="CU107" s="73"/>
      <c r="CV107" s="73"/>
      <c r="CW107" s="73"/>
      <c r="CX107" s="73"/>
      <c r="CY107" s="74"/>
      <c r="CZ107" s="74"/>
      <c r="DA107" s="77"/>
      <c r="DB107" s="77"/>
      <c r="DC107" s="11"/>
      <c r="DI107" s="73"/>
      <c r="DJ107" s="73"/>
      <c r="DK107" s="73"/>
      <c r="DL107" s="73"/>
      <c r="DM107" s="74"/>
      <c r="DN107" s="74"/>
      <c r="DO107" s="77"/>
      <c r="DP107" s="77"/>
      <c r="DQ107" s="11"/>
      <c r="DW107" s="73"/>
      <c r="DX107" s="73"/>
      <c r="DY107" s="73"/>
      <c r="DZ107" s="73"/>
      <c r="EA107" s="74"/>
      <c r="EB107" s="74"/>
      <c r="EC107" s="77"/>
      <c r="ED107" s="77"/>
      <c r="EE107" s="11"/>
      <c r="EK107" s="73"/>
      <c r="EL107" s="73"/>
      <c r="EM107" s="73"/>
      <c r="EN107" s="73"/>
      <c r="EO107" s="74"/>
      <c r="EP107" s="74"/>
      <c r="EQ107" s="77"/>
      <c r="ER107" s="77"/>
      <c r="ES107" s="11"/>
      <c r="EY107" s="73"/>
      <c r="EZ107" s="73"/>
      <c r="FA107" s="73"/>
      <c r="FB107" s="73"/>
      <c r="FC107" s="74"/>
      <c r="FD107" s="74"/>
      <c r="FE107" s="77"/>
      <c r="FF107" s="77"/>
      <c r="FG107" s="11"/>
      <c r="FM107" s="73"/>
      <c r="FN107" s="73"/>
      <c r="FO107" s="73"/>
      <c r="FP107" s="73"/>
      <c r="FQ107" s="74"/>
      <c r="FR107" s="74"/>
      <c r="FS107" s="77"/>
      <c r="FT107" s="77"/>
      <c r="FU107" s="11"/>
      <c r="GA107" s="73"/>
      <c r="GB107" s="73"/>
      <c r="GC107" s="73"/>
      <c r="GD107" s="73"/>
      <c r="GE107" s="74"/>
      <c r="GF107" s="74"/>
      <c r="GG107" s="77"/>
      <c r="GH107" s="77"/>
      <c r="GI107" s="11"/>
      <c r="GO107" s="73"/>
      <c r="GP107" s="73"/>
      <c r="GQ107" s="73"/>
      <c r="GR107" s="73"/>
      <c r="GS107" s="74"/>
      <c r="GT107" s="74"/>
      <c r="GU107" s="77"/>
      <c r="GV107" s="77"/>
      <c r="GW107" s="11"/>
      <c r="HC107" s="73"/>
      <c r="HD107" s="73"/>
      <c r="HE107" s="73"/>
      <c r="HF107" s="73"/>
      <c r="HG107" s="74"/>
      <c r="HH107" s="74"/>
      <c r="HI107" s="77"/>
      <c r="HJ107" s="77"/>
      <c r="HK107" s="11"/>
      <c r="HQ107" s="73"/>
      <c r="HR107" s="73"/>
      <c r="HS107" s="73"/>
      <c r="HT107" s="73"/>
      <c r="HU107" s="74"/>
      <c r="HV107" s="74"/>
      <c r="HW107" s="77"/>
      <c r="HX107" s="77"/>
      <c r="HY107" s="11"/>
      <c r="IE107" s="73"/>
      <c r="IF107" s="73"/>
      <c r="IG107" s="73"/>
      <c r="IH107" s="73"/>
      <c r="II107" s="74"/>
      <c r="IJ107" s="74"/>
      <c r="IK107" s="77"/>
      <c r="IL107" s="77"/>
      <c r="IM107" s="11"/>
      <c r="IS107" s="73"/>
      <c r="IT107" s="73"/>
      <c r="IU107" s="73"/>
      <c r="IV107" s="73"/>
      <c r="IW107" s="74"/>
      <c r="IX107" s="74"/>
      <c r="IY107" s="77"/>
      <c r="IZ107" s="77"/>
      <c r="JA107" s="11"/>
      <c r="JG107" s="73"/>
      <c r="JH107" s="73"/>
      <c r="JI107" s="73"/>
      <c r="JJ107" s="73"/>
      <c r="JK107" s="74"/>
      <c r="JL107" s="74"/>
      <c r="JM107" s="77"/>
      <c r="JN107" s="77"/>
      <c r="JO107" s="11"/>
      <c r="JU107" s="73"/>
      <c r="JV107" s="73"/>
      <c r="JW107" s="73"/>
      <c r="JX107" s="73"/>
      <c r="JY107" s="74"/>
      <c r="JZ107" s="74"/>
      <c r="KA107" s="77"/>
      <c r="KB107" s="77"/>
      <c r="KC107" s="11"/>
      <c r="KI107" s="73"/>
      <c r="KJ107" s="73"/>
      <c r="KK107" s="73"/>
      <c r="KL107" s="73"/>
      <c r="KM107" s="74"/>
      <c r="KN107" s="74"/>
      <c r="KO107" s="77"/>
      <c r="KP107" s="77"/>
      <c r="KQ107" s="11"/>
      <c r="KW107" s="73"/>
      <c r="KX107" s="73"/>
      <c r="KY107" s="73"/>
      <c r="KZ107" s="73"/>
      <c r="LA107" s="74"/>
      <c r="LB107" s="74"/>
      <c r="LC107" s="77"/>
      <c r="LD107" s="77"/>
      <c r="LE107" s="11"/>
      <c r="LK107" s="73"/>
      <c r="LL107" s="73"/>
      <c r="LM107" s="73"/>
      <c r="LN107" s="73"/>
      <c r="LO107" s="74"/>
      <c r="LP107" s="74"/>
      <c r="LQ107" s="77"/>
      <c r="LR107" s="77"/>
      <c r="LS107" s="11"/>
      <c r="LY107" s="73"/>
      <c r="LZ107" s="73"/>
      <c r="MA107" s="73"/>
      <c r="MB107" s="73"/>
      <c r="MC107" s="74"/>
      <c r="MD107" s="74"/>
      <c r="ME107" s="77"/>
      <c r="MF107" s="77"/>
      <c r="MG107" s="11"/>
      <c r="MM107" s="73"/>
      <c r="MN107" s="73"/>
      <c r="MO107" s="73"/>
      <c r="MP107" s="73"/>
      <c r="MQ107" s="74"/>
      <c r="MR107" s="74"/>
      <c r="MS107" s="77"/>
      <c r="MT107" s="77"/>
      <c r="MU107" s="11"/>
      <c r="NA107" s="73"/>
      <c r="NB107" s="73"/>
      <c r="NC107" s="73"/>
      <c r="ND107" s="73"/>
      <c r="NE107" s="74"/>
      <c r="NF107" s="74"/>
      <c r="NG107" s="77"/>
      <c r="NH107" s="77"/>
      <c r="NI107" s="11"/>
      <c r="NO107" s="73"/>
      <c r="NP107" s="73"/>
      <c r="NQ107" s="73"/>
      <c r="NR107" s="73"/>
      <c r="NS107" s="74"/>
      <c r="NT107" s="74"/>
      <c r="NU107" s="77"/>
      <c r="NV107" s="77"/>
      <c r="NW107" s="11"/>
      <c r="OC107" s="73"/>
      <c r="OD107" s="73"/>
      <c r="OE107" s="73"/>
      <c r="OF107" s="73"/>
      <c r="OG107" s="74"/>
      <c r="OH107" s="74"/>
      <c r="OI107" s="77"/>
      <c r="OJ107" s="77"/>
      <c r="OK107" s="11"/>
      <c r="OQ107" s="73"/>
      <c r="OR107" s="73"/>
      <c r="OS107" s="73"/>
      <c r="OT107" s="73"/>
      <c r="OU107" s="74"/>
      <c r="OV107" s="74"/>
      <c r="OW107" s="77"/>
      <c r="OX107" s="77"/>
      <c r="OY107" s="11"/>
      <c r="PE107" s="73"/>
      <c r="PF107" s="73"/>
      <c r="PG107" s="73"/>
      <c r="PH107" s="73"/>
      <c r="PI107" s="74"/>
      <c r="PJ107" s="74"/>
      <c r="PK107" s="77"/>
      <c r="PL107" s="77"/>
      <c r="PM107" s="11"/>
      <c r="PS107" s="73"/>
      <c r="PT107" s="73"/>
      <c r="PU107" s="73"/>
      <c r="PV107" s="73"/>
      <c r="PW107" s="74"/>
      <c r="PX107" s="74"/>
      <c r="PY107" s="77"/>
      <c r="PZ107" s="77"/>
      <c r="QA107" s="11"/>
      <c r="QG107" s="73"/>
      <c r="QH107" s="73"/>
      <c r="QI107" s="73"/>
      <c r="QJ107" s="73"/>
      <c r="QK107" s="74"/>
      <c r="QL107" s="74"/>
      <c r="QM107" s="77"/>
      <c r="QN107" s="77"/>
      <c r="QO107" s="11"/>
      <c r="QU107" s="73"/>
      <c r="QV107" s="73"/>
      <c r="QW107" s="73"/>
      <c r="QX107" s="73"/>
      <c r="QY107" s="74"/>
      <c r="QZ107" s="74"/>
      <c r="RA107" s="77"/>
      <c r="RB107" s="77"/>
      <c r="RC107" s="11"/>
      <c r="RI107" s="73"/>
      <c r="RJ107" s="73"/>
      <c r="RK107" s="73"/>
      <c r="RL107" s="73"/>
      <c r="RM107" s="74"/>
      <c r="RN107" s="74"/>
      <c r="RO107" s="77"/>
      <c r="RP107" s="77"/>
      <c r="RQ107" s="11"/>
      <c r="RW107" s="73"/>
      <c r="RX107" s="73"/>
      <c r="RY107" s="73"/>
      <c r="RZ107" s="73"/>
      <c r="SA107" s="74"/>
      <c r="SB107" s="74"/>
      <c r="SC107" s="77"/>
      <c r="SD107" s="77"/>
      <c r="SE107" s="11"/>
      <c r="SK107" s="73"/>
      <c r="SL107" s="73"/>
      <c r="SM107" s="73"/>
      <c r="SN107" s="73"/>
      <c r="SO107" s="74"/>
      <c r="SP107" s="74"/>
      <c r="SQ107" s="77"/>
      <c r="SR107" s="77"/>
      <c r="SS107" s="11"/>
      <c r="SY107" s="73"/>
      <c r="SZ107" s="73"/>
      <c r="TA107" s="73"/>
      <c r="TB107" s="73"/>
      <c r="TC107" s="74"/>
      <c r="TD107" s="74"/>
      <c r="TE107" s="77"/>
      <c r="TF107" s="77"/>
      <c r="TG107" s="11"/>
      <c r="TM107" s="73"/>
      <c r="TN107" s="73"/>
      <c r="TO107" s="73"/>
      <c r="TP107" s="73"/>
      <c r="TQ107" s="74"/>
      <c r="TR107" s="74"/>
      <c r="TS107" s="77"/>
      <c r="TT107" s="77"/>
      <c r="TU107" s="11"/>
      <c r="UA107" s="73"/>
      <c r="UB107" s="73"/>
      <c r="UC107" s="73"/>
      <c r="UD107" s="73"/>
      <c r="UE107" s="74"/>
      <c r="UF107" s="74"/>
      <c r="UG107" s="77"/>
      <c r="UH107" s="77"/>
      <c r="UI107" s="11"/>
      <c r="UO107" s="73"/>
      <c r="UP107" s="73"/>
      <c r="UQ107" s="73"/>
      <c r="UR107" s="73"/>
      <c r="US107" s="74"/>
      <c r="UT107" s="74"/>
      <c r="UU107" s="77"/>
      <c r="UV107" s="77"/>
      <c r="UW107" s="11"/>
      <c r="VC107" s="73"/>
      <c r="VD107" s="73"/>
      <c r="VE107" s="73"/>
      <c r="VF107" s="73"/>
      <c r="VG107" s="74"/>
      <c r="VH107" s="74"/>
      <c r="VI107" s="77"/>
      <c r="VJ107" s="77"/>
      <c r="VK107" s="11"/>
      <c r="VQ107" s="73"/>
      <c r="VR107" s="73"/>
      <c r="VS107" s="73"/>
      <c r="VT107" s="73"/>
      <c r="VU107" s="74"/>
      <c r="VV107" s="74"/>
      <c r="VW107" s="77"/>
      <c r="VX107" s="77"/>
      <c r="VY107" s="11"/>
      <c r="WE107" s="73"/>
      <c r="WF107" s="73"/>
      <c r="WG107" s="73"/>
      <c r="WH107" s="73"/>
      <c r="WI107" s="74"/>
      <c r="WJ107" s="74"/>
      <c r="WK107" s="77"/>
      <c r="WL107" s="77"/>
      <c r="WM107" s="11"/>
      <c r="WS107" s="73"/>
      <c r="WT107" s="73"/>
      <c r="WU107" s="73"/>
      <c r="WV107" s="73"/>
      <c r="WW107" s="74"/>
      <c r="WX107" s="74"/>
      <c r="WY107" s="77"/>
      <c r="WZ107" s="77"/>
      <c r="XA107" s="11"/>
      <c r="XG107" s="73"/>
      <c r="XH107" s="73"/>
      <c r="XI107" s="73"/>
      <c r="XJ107" s="73"/>
      <c r="XK107" s="74"/>
      <c r="XL107" s="74"/>
      <c r="XM107" s="77"/>
      <c r="XN107" s="77"/>
      <c r="XO107" s="11"/>
      <c r="XU107" s="73"/>
      <c r="XV107" s="73"/>
      <c r="XW107" s="73"/>
      <c r="XX107" s="73"/>
      <c r="XY107" s="74"/>
      <c r="XZ107" s="74"/>
      <c r="YA107" s="77"/>
      <c r="YB107" s="77"/>
      <c r="YC107" s="11"/>
      <c r="YI107" s="73"/>
      <c r="YJ107" s="73"/>
      <c r="YK107" s="73"/>
      <c r="YL107" s="73"/>
      <c r="YM107" s="74"/>
      <c r="YN107" s="74"/>
      <c r="YO107" s="77"/>
      <c r="YP107" s="77"/>
      <c r="YQ107" s="11"/>
      <c r="YW107" s="73"/>
      <c r="YX107" s="73"/>
      <c r="YY107" s="73"/>
      <c r="YZ107" s="73"/>
      <c r="ZA107" s="74"/>
      <c r="ZB107" s="74"/>
      <c r="ZC107" s="77"/>
      <c r="ZD107" s="77"/>
      <c r="ZE107" s="11"/>
      <c r="ZK107" s="73"/>
      <c r="ZL107" s="73"/>
      <c r="ZM107" s="73"/>
      <c r="ZN107" s="73"/>
      <c r="ZO107" s="74"/>
      <c r="ZP107" s="74"/>
      <c r="ZQ107" s="77"/>
      <c r="ZR107" s="77"/>
      <c r="ZS107" s="11"/>
      <c r="ZY107" s="73"/>
      <c r="ZZ107" s="73"/>
      <c r="AAA107" s="73"/>
      <c r="AAB107" s="73"/>
      <c r="AAC107" s="74"/>
      <c r="AAD107" s="74"/>
      <c r="AAE107" s="77"/>
      <c r="AAF107" s="77"/>
      <c r="AAG107" s="11"/>
      <c r="AAM107" s="73"/>
      <c r="AAN107" s="73"/>
      <c r="AAO107" s="73"/>
      <c r="AAP107" s="73"/>
      <c r="AAQ107" s="74"/>
      <c r="AAR107" s="74"/>
      <c r="AAS107" s="77"/>
      <c r="AAT107" s="77"/>
      <c r="AAU107" s="11"/>
      <c r="ABA107" s="73"/>
      <c r="ABB107" s="73"/>
      <c r="ABC107" s="73"/>
      <c r="ABD107" s="73"/>
      <c r="ABE107" s="74"/>
      <c r="ABF107" s="74"/>
      <c r="ABG107" s="77"/>
      <c r="ABH107" s="77"/>
      <c r="ABI107" s="11"/>
      <c r="ABO107" s="73"/>
      <c r="ABP107" s="73"/>
      <c r="ABQ107" s="73"/>
      <c r="ABR107" s="73"/>
      <c r="ABS107" s="74"/>
      <c r="ABT107" s="74"/>
      <c r="ABU107" s="77"/>
      <c r="ABV107" s="77"/>
      <c r="ABW107" s="11"/>
      <c r="ACC107" s="73"/>
      <c r="ACD107" s="73"/>
      <c r="ACE107" s="73"/>
      <c r="ACF107" s="73"/>
      <c r="ACG107" s="74"/>
      <c r="ACH107" s="74"/>
      <c r="ACI107" s="77"/>
      <c r="ACJ107" s="77"/>
      <c r="ACK107" s="11"/>
      <c r="ACQ107" s="73"/>
      <c r="ACR107" s="73"/>
      <c r="ACS107" s="73"/>
      <c r="ACT107" s="73"/>
      <c r="ACU107" s="74"/>
      <c r="ACV107" s="74"/>
      <c r="ACW107" s="77"/>
      <c r="ACX107" s="77"/>
      <c r="ACY107" s="11"/>
      <c r="ADE107" s="73"/>
      <c r="ADF107" s="73"/>
      <c r="ADG107" s="73"/>
      <c r="ADH107" s="73"/>
      <c r="ADI107" s="74"/>
      <c r="ADJ107" s="74"/>
      <c r="ADK107" s="77"/>
      <c r="ADL107" s="77"/>
      <c r="ADM107" s="11"/>
      <c r="ADS107" s="73"/>
      <c r="ADT107" s="73"/>
      <c r="ADU107" s="73"/>
      <c r="ADV107" s="73"/>
      <c r="ADW107" s="74"/>
      <c r="ADX107" s="74"/>
      <c r="ADY107" s="77"/>
      <c r="ADZ107" s="77"/>
      <c r="AEA107" s="11"/>
      <c r="AEG107" s="73"/>
      <c r="AEH107" s="73"/>
      <c r="AEI107" s="73"/>
      <c r="AEJ107" s="73"/>
      <c r="AEK107" s="74"/>
      <c r="AEL107" s="74"/>
      <c r="AEM107" s="77"/>
      <c r="AEN107" s="77"/>
      <c r="AEO107" s="11"/>
      <c r="AEU107" s="73"/>
      <c r="AEV107" s="73"/>
      <c r="AEW107" s="73"/>
      <c r="AEX107" s="73"/>
      <c r="AEY107" s="74"/>
      <c r="AEZ107" s="74"/>
      <c r="AFA107" s="77"/>
      <c r="AFB107" s="77"/>
      <c r="AFC107" s="11"/>
      <c r="AFI107" s="73"/>
      <c r="AFJ107" s="73"/>
      <c r="AFK107" s="73"/>
      <c r="AFL107" s="73"/>
      <c r="AFM107" s="74"/>
      <c r="AFN107" s="74"/>
      <c r="AFO107" s="77"/>
      <c r="AFP107" s="77"/>
      <c r="AFQ107" s="11"/>
      <c r="AFW107" s="73"/>
      <c r="AFX107" s="73"/>
      <c r="AFY107" s="73"/>
      <c r="AFZ107" s="73"/>
      <c r="AGA107" s="74"/>
      <c r="AGB107" s="74"/>
      <c r="AGC107" s="77"/>
      <c r="AGD107" s="77"/>
      <c r="AGE107" s="11"/>
      <c r="AGK107" s="73"/>
      <c r="AGL107" s="73"/>
      <c r="AGM107" s="73"/>
      <c r="AGN107" s="73"/>
      <c r="AGO107" s="74"/>
      <c r="AGP107" s="74"/>
      <c r="AGQ107" s="77"/>
      <c r="AGR107" s="77"/>
      <c r="AGS107" s="11"/>
      <c r="AGY107" s="73"/>
      <c r="AGZ107" s="73"/>
      <c r="AHA107" s="73"/>
      <c r="AHB107" s="73"/>
      <c r="AHC107" s="74"/>
      <c r="AHD107" s="74"/>
      <c r="AHE107" s="77"/>
      <c r="AHF107" s="77"/>
      <c r="AHG107" s="11"/>
      <c r="AHM107" s="73"/>
      <c r="AHN107" s="73"/>
      <c r="AHO107" s="73"/>
      <c r="AHP107" s="73"/>
      <c r="AHQ107" s="74"/>
      <c r="AHR107" s="74"/>
      <c r="AHS107" s="77"/>
      <c r="AHT107" s="77"/>
      <c r="AHU107" s="11"/>
      <c r="AIA107" s="73"/>
      <c r="AIB107" s="73"/>
      <c r="AIC107" s="73"/>
      <c r="AID107" s="73"/>
      <c r="AIE107" s="74"/>
      <c r="AIF107" s="74"/>
      <c r="AIG107" s="77"/>
      <c r="AIH107" s="77"/>
      <c r="AII107" s="11"/>
      <c r="AIO107" s="73"/>
      <c r="AIP107" s="73"/>
      <c r="AIQ107" s="73"/>
      <c r="AIR107" s="73"/>
      <c r="AIS107" s="74"/>
      <c r="AIT107" s="74"/>
      <c r="AIU107" s="77"/>
      <c r="AIV107" s="77"/>
      <c r="AIW107" s="11"/>
      <c r="AJC107" s="73"/>
      <c r="AJD107" s="73"/>
      <c r="AJE107" s="73"/>
      <c r="AJF107" s="73"/>
      <c r="AJG107" s="74"/>
      <c r="AJH107" s="74"/>
      <c r="AJI107" s="77"/>
      <c r="AJJ107" s="77"/>
      <c r="AJK107" s="11"/>
      <c r="AJQ107" s="73"/>
      <c r="AJR107" s="73"/>
      <c r="AJS107" s="73"/>
      <c r="AJT107" s="73"/>
      <c r="AJU107" s="74"/>
      <c r="AJV107" s="74"/>
      <c r="AJW107" s="77"/>
      <c r="AJX107" s="77"/>
      <c r="AJY107" s="11"/>
      <c r="AKE107" s="73"/>
      <c r="AKF107" s="73"/>
      <c r="AKG107" s="73"/>
      <c r="AKH107" s="73"/>
      <c r="AKI107" s="74"/>
      <c r="AKJ107" s="74"/>
      <c r="AKK107" s="77"/>
      <c r="AKL107" s="77"/>
      <c r="AKM107" s="11"/>
      <c r="AKS107" s="73"/>
      <c r="AKT107" s="73"/>
      <c r="AKU107" s="73"/>
      <c r="AKV107" s="73"/>
      <c r="AKW107" s="74"/>
      <c r="AKX107" s="74"/>
      <c r="AKY107" s="77"/>
      <c r="AKZ107" s="77"/>
      <c r="ALA107" s="11"/>
      <c r="ALG107" s="73"/>
      <c r="ALH107" s="73"/>
      <c r="ALI107" s="73"/>
      <c r="ALJ107" s="73"/>
      <c r="ALK107" s="74"/>
      <c r="ALL107" s="74"/>
      <c r="ALM107" s="77"/>
      <c r="ALN107" s="77"/>
      <c r="ALO107" s="11"/>
      <c r="ALU107" s="73"/>
      <c r="ALV107" s="73"/>
      <c r="ALW107" s="73"/>
      <c r="ALX107" s="73"/>
      <c r="ALY107" s="74"/>
      <c r="ALZ107" s="74"/>
      <c r="AMA107" s="77"/>
      <c r="AMB107" s="77"/>
      <c r="AMC107" s="11"/>
      <c r="AMI107" s="73"/>
      <c r="AMJ107" s="73"/>
      <c r="AMK107" s="73"/>
      <c r="AML107" s="73"/>
      <c r="AMM107" s="74"/>
      <c r="AMN107" s="74"/>
      <c r="AMO107" s="77"/>
      <c r="AMP107" s="77"/>
      <c r="AMQ107" s="11"/>
      <c r="AMW107" s="73"/>
      <c r="AMX107" s="73"/>
      <c r="AMY107" s="73"/>
      <c r="AMZ107" s="73"/>
      <c r="ANA107" s="74"/>
      <c r="ANB107" s="74"/>
      <c r="ANC107" s="77"/>
      <c r="AND107" s="77"/>
      <c r="ANE107" s="11"/>
      <c r="ANK107" s="73"/>
      <c r="ANL107" s="73"/>
      <c r="ANM107" s="73"/>
      <c r="ANN107" s="73"/>
      <c r="ANO107" s="74"/>
      <c r="ANP107" s="74"/>
      <c r="ANQ107" s="77"/>
      <c r="ANR107" s="77"/>
      <c r="ANS107" s="11"/>
      <c r="ANY107" s="73"/>
      <c r="ANZ107" s="73"/>
      <c r="AOA107" s="73"/>
      <c r="AOB107" s="73"/>
      <c r="AOC107" s="74"/>
      <c r="AOD107" s="74"/>
      <c r="AOE107" s="77"/>
      <c r="AOF107" s="77"/>
      <c r="AOG107" s="11"/>
      <c r="AOM107" s="73"/>
      <c r="AON107" s="73"/>
      <c r="AOO107" s="73"/>
      <c r="AOP107" s="73"/>
      <c r="AOQ107" s="74"/>
      <c r="AOR107" s="74"/>
      <c r="AOS107" s="77"/>
      <c r="AOT107" s="77"/>
      <c r="AOU107" s="11"/>
      <c r="APA107" s="73"/>
      <c r="APB107" s="73"/>
      <c r="APC107" s="73"/>
      <c r="APD107" s="73"/>
      <c r="APE107" s="74"/>
      <c r="APF107" s="74"/>
      <c r="APG107" s="77"/>
      <c r="APH107" s="77"/>
      <c r="API107" s="11"/>
      <c r="APO107" s="73"/>
      <c r="APP107" s="73"/>
      <c r="APQ107" s="73"/>
      <c r="APR107" s="73"/>
      <c r="APS107" s="74"/>
      <c r="APT107" s="74"/>
      <c r="APU107" s="77"/>
      <c r="APV107" s="77"/>
      <c r="APW107" s="11"/>
      <c r="AQC107" s="73"/>
      <c r="AQD107" s="73"/>
      <c r="AQE107" s="73"/>
      <c r="AQF107" s="73"/>
      <c r="AQG107" s="74"/>
      <c r="AQH107" s="74"/>
      <c r="AQI107" s="77"/>
      <c r="AQJ107" s="77"/>
      <c r="AQK107" s="11"/>
      <c r="AQQ107" s="73"/>
      <c r="AQR107" s="73"/>
      <c r="AQS107" s="73"/>
      <c r="AQT107" s="73"/>
      <c r="AQU107" s="74"/>
      <c r="AQV107" s="74"/>
      <c r="AQW107" s="77"/>
      <c r="AQX107" s="77"/>
      <c r="AQY107" s="11"/>
      <c r="ARE107" s="73"/>
      <c r="ARF107" s="73"/>
      <c r="ARG107" s="73"/>
      <c r="ARH107" s="73"/>
      <c r="ARI107" s="74"/>
      <c r="ARJ107" s="74"/>
      <c r="ARK107" s="77"/>
      <c r="ARL107" s="77"/>
      <c r="ARM107" s="11"/>
      <c r="ARS107" s="73"/>
      <c r="ART107" s="73"/>
      <c r="ARU107" s="73"/>
      <c r="ARV107" s="73"/>
      <c r="ARW107" s="74"/>
      <c r="ARX107" s="74"/>
      <c r="ARY107" s="77"/>
      <c r="ARZ107" s="77"/>
      <c r="ASA107" s="11"/>
      <c r="ASG107" s="73"/>
      <c r="ASH107" s="73"/>
      <c r="ASI107" s="73"/>
      <c r="ASJ107" s="73"/>
      <c r="ASK107" s="74"/>
      <c r="ASL107" s="74"/>
      <c r="ASM107" s="77"/>
      <c r="ASN107" s="77"/>
      <c r="ASO107" s="11"/>
      <c r="ASU107" s="73"/>
      <c r="ASV107" s="73"/>
      <c r="ASW107" s="73"/>
      <c r="ASX107" s="73"/>
      <c r="ASY107" s="74"/>
      <c r="ASZ107" s="74"/>
      <c r="ATA107" s="77"/>
      <c r="ATB107" s="77"/>
      <c r="ATC107" s="11"/>
      <c r="ATI107" s="73"/>
      <c r="ATJ107" s="73"/>
      <c r="ATK107" s="73"/>
      <c r="ATL107" s="73"/>
      <c r="ATM107" s="74"/>
      <c r="ATN107" s="74"/>
      <c r="ATO107" s="77"/>
      <c r="ATP107" s="77"/>
      <c r="ATQ107" s="11"/>
      <c r="ATW107" s="73"/>
      <c r="ATX107" s="73"/>
      <c r="ATY107" s="73"/>
      <c r="ATZ107" s="73"/>
      <c r="AUA107" s="74"/>
      <c r="AUB107" s="74"/>
      <c r="AUC107" s="77"/>
      <c r="AUD107" s="77"/>
      <c r="AUE107" s="11"/>
      <c r="AUK107" s="73"/>
      <c r="AUL107" s="73"/>
      <c r="AUM107" s="73"/>
      <c r="AUN107" s="73"/>
      <c r="AUO107" s="74"/>
      <c r="AUP107" s="74"/>
      <c r="AUQ107" s="77"/>
      <c r="AUR107" s="77"/>
      <c r="AUS107" s="11"/>
      <c r="AUY107" s="73"/>
      <c r="AUZ107" s="73"/>
      <c r="AVA107" s="73"/>
      <c r="AVB107" s="73"/>
      <c r="AVC107" s="74"/>
      <c r="AVD107" s="74"/>
      <c r="AVE107" s="77"/>
      <c r="AVF107" s="77"/>
      <c r="AVG107" s="11"/>
      <c r="AVM107" s="73"/>
      <c r="AVN107" s="73"/>
      <c r="AVO107" s="73"/>
      <c r="AVP107" s="73"/>
      <c r="AVQ107" s="74"/>
      <c r="AVR107" s="74"/>
      <c r="AVS107" s="77"/>
      <c r="AVT107" s="77"/>
      <c r="AVU107" s="11"/>
      <c r="AWA107" s="73"/>
      <c r="AWB107" s="73"/>
      <c r="AWC107" s="73"/>
      <c r="AWD107" s="73"/>
      <c r="AWE107" s="74"/>
      <c r="AWF107" s="74"/>
      <c r="AWG107" s="77"/>
      <c r="AWH107" s="77"/>
      <c r="AWI107" s="11"/>
      <c r="AWO107" s="73"/>
      <c r="AWP107" s="73"/>
      <c r="AWQ107" s="73"/>
      <c r="AWR107" s="73"/>
      <c r="AWS107" s="74"/>
      <c r="AWT107" s="74"/>
      <c r="AWU107" s="77"/>
      <c r="AWV107" s="77"/>
      <c r="AWW107" s="11"/>
      <c r="AXC107" s="73"/>
      <c r="AXD107" s="73"/>
      <c r="AXE107" s="73"/>
      <c r="AXF107" s="73"/>
      <c r="AXG107" s="74"/>
      <c r="AXH107" s="74"/>
      <c r="AXI107" s="77"/>
      <c r="AXJ107" s="77"/>
      <c r="AXK107" s="11"/>
      <c r="AXQ107" s="73"/>
      <c r="AXR107" s="73"/>
      <c r="AXS107" s="73"/>
      <c r="AXT107" s="73"/>
      <c r="AXU107" s="74"/>
      <c r="AXV107" s="74"/>
      <c r="AXW107" s="77"/>
      <c r="AXX107" s="77"/>
      <c r="AXY107" s="11"/>
      <c r="AYE107" s="73"/>
      <c r="AYF107" s="73"/>
      <c r="AYG107" s="73"/>
      <c r="AYH107" s="73"/>
      <c r="AYI107" s="74"/>
      <c r="AYJ107" s="74"/>
      <c r="AYK107" s="77"/>
      <c r="AYL107" s="77"/>
      <c r="AYM107" s="11"/>
      <c r="AYS107" s="73"/>
      <c r="AYT107" s="73"/>
      <c r="AYU107" s="73"/>
      <c r="AYV107" s="73"/>
      <c r="AYW107" s="74"/>
      <c r="AYX107" s="74"/>
      <c r="AYY107" s="77"/>
      <c r="AYZ107" s="77"/>
      <c r="AZA107" s="11"/>
      <c r="AZG107" s="73"/>
      <c r="AZH107" s="73"/>
      <c r="AZI107" s="73"/>
      <c r="AZJ107" s="73"/>
      <c r="AZK107" s="74"/>
      <c r="AZL107" s="74"/>
      <c r="AZM107" s="77"/>
      <c r="AZN107" s="77"/>
      <c r="AZO107" s="11"/>
      <c r="AZU107" s="73"/>
      <c r="AZV107" s="73"/>
      <c r="AZW107" s="73"/>
      <c r="AZX107" s="73"/>
      <c r="AZY107" s="74"/>
      <c r="AZZ107" s="74"/>
      <c r="BAA107" s="77"/>
      <c r="BAB107" s="77"/>
      <c r="BAC107" s="11"/>
      <c r="BAI107" s="73"/>
      <c r="BAJ107" s="73"/>
      <c r="BAK107" s="73"/>
      <c r="BAL107" s="73"/>
      <c r="BAM107" s="74"/>
      <c r="BAN107" s="74"/>
      <c r="BAO107" s="77"/>
      <c r="BAP107" s="77"/>
      <c r="BAQ107" s="11"/>
      <c r="BAW107" s="73"/>
      <c r="BAX107" s="73"/>
      <c r="BAY107" s="73"/>
      <c r="BAZ107" s="73"/>
      <c r="BBA107" s="74"/>
      <c r="BBB107" s="74"/>
      <c r="BBC107" s="77"/>
      <c r="BBD107" s="77"/>
      <c r="BBE107" s="11"/>
      <c r="BBK107" s="73"/>
      <c r="BBL107" s="73"/>
      <c r="BBM107" s="73"/>
      <c r="BBN107" s="73"/>
      <c r="BBO107" s="74"/>
      <c r="BBP107" s="74"/>
      <c r="BBQ107" s="77"/>
      <c r="BBR107" s="77"/>
      <c r="BBS107" s="11"/>
      <c r="BBY107" s="73"/>
      <c r="BBZ107" s="73"/>
      <c r="BCA107" s="73"/>
      <c r="BCB107" s="73"/>
      <c r="BCC107" s="74"/>
      <c r="BCD107" s="74"/>
      <c r="BCE107" s="77"/>
      <c r="BCF107" s="77"/>
      <c r="BCG107" s="11"/>
      <c r="BCM107" s="73"/>
      <c r="BCN107" s="73"/>
      <c r="BCO107" s="73"/>
      <c r="BCP107" s="73"/>
      <c r="BCQ107" s="74"/>
      <c r="BCR107" s="74"/>
      <c r="BCS107" s="77"/>
      <c r="BCT107" s="77"/>
      <c r="BCU107" s="11"/>
      <c r="BDA107" s="73"/>
      <c r="BDB107" s="73"/>
      <c r="BDC107" s="73"/>
      <c r="BDD107" s="73"/>
      <c r="BDE107" s="74"/>
      <c r="BDF107" s="74"/>
      <c r="BDG107" s="77"/>
      <c r="BDH107" s="77"/>
      <c r="BDI107" s="11"/>
      <c r="BDO107" s="73"/>
      <c r="BDP107" s="73"/>
      <c r="BDQ107" s="73"/>
      <c r="BDR107" s="73"/>
      <c r="BDS107" s="74"/>
      <c r="BDT107" s="74"/>
      <c r="BDU107" s="77"/>
      <c r="BDV107" s="77"/>
      <c r="BDW107" s="11"/>
      <c r="BEC107" s="73"/>
      <c r="BED107" s="73"/>
      <c r="BEE107" s="73"/>
      <c r="BEF107" s="73"/>
      <c r="BEG107" s="74"/>
      <c r="BEH107" s="74"/>
      <c r="BEI107" s="77"/>
      <c r="BEJ107" s="77"/>
      <c r="BEK107" s="11"/>
      <c r="BEQ107" s="73"/>
      <c r="BER107" s="73"/>
      <c r="BES107" s="73"/>
      <c r="BET107" s="73"/>
      <c r="BEU107" s="74"/>
      <c r="BEV107" s="74"/>
      <c r="BEW107" s="77"/>
      <c r="BEX107" s="77"/>
      <c r="BEY107" s="11"/>
      <c r="BFE107" s="73"/>
      <c r="BFF107" s="73"/>
      <c r="BFG107" s="73"/>
      <c r="BFH107" s="73"/>
      <c r="BFI107" s="74"/>
      <c r="BFJ107" s="74"/>
      <c r="BFK107" s="77"/>
      <c r="BFL107" s="77"/>
      <c r="BFM107" s="11"/>
      <c r="BFS107" s="73"/>
      <c r="BFT107" s="73"/>
      <c r="BFU107" s="73"/>
      <c r="BFV107" s="73"/>
      <c r="BFW107" s="74"/>
      <c r="BFX107" s="74"/>
      <c r="BFY107" s="77"/>
      <c r="BFZ107" s="77"/>
      <c r="BGA107" s="11"/>
      <c r="BGG107" s="73"/>
      <c r="BGH107" s="73"/>
      <c r="BGI107" s="73"/>
      <c r="BGJ107" s="73"/>
      <c r="BGK107" s="74"/>
      <c r="BGL107" s="74"/>
      <c r="BGM107" s="77"/>
      <c r="BGN107" s="77"/>
      <c r="BGO107" s="11"/>
      <c r="BGU107" s="73"/>
      <c r="BGV107" s="73"/>
      <c r="BGW107" s="73"/>
      <c r="BGX107" s="73"/>
      <c r="BGY107" s="74"/>
      <c r="BGZ107" s="74"/>
      <c r="BHA107" s="77"/>
      <c r="BHB107" s="77"/>
      <c r="BHC107" s="11"/>
      <c r="BHI107" s="73"/>
      <c r="BHJ107" s="73"/>
      <c r="BHK107" s="73"/>
      <c r="BHL107" s="73"/>
      <c r="BHM107" s="74"/>
      <c r="BHN107" s="74"/>
      <c r="BHO107" s="77"/>
      <c r="BHP107" s="77"/>
      <c r="BHQ107" s="11"/>
      <c r="BHW107" s="73"/>
      <c r="BHX107" s="73"/>
      <c r="BHY107" s="73"/>
      <c r="BHZ107" s="73"/>
      <c r="BIA107" s="74"/>
      <c r="BIB107" s="74"/>
      <c r="BIC107" s="77"/>
      <c r="BID107" s="77"/>
      <c r="BIE107" s="11"/>
      <c r="BIK107" s="73"/>
      <c r="BIL107" s="73"/>
      <c r="BIM107" s="73"/>
      <c r="BIN107" s="73"/>
      <c r="BIO107" s="74"/>
      <c r="BIP107" s="74"/>
      <c r="BIQ107" s="77"/>
      <c r="BIR107" s="77"/>
      <c r="BIS107" s="11"/>
      <c r="BIY107" s="73"/>
      <c r="BIZ107" s="73"/>
      <c r="BJA107" s="73"/>
      <c r="BJB107" s="73"/>
      <c r="BJC107" s="74"/>
      <c r="BJD107" s="74"/>
      <c r="BJE107" s="77"/>
      <c r="BJF107" s="77"/>
      <c r="BJG107" s="11"/>
      <c r="BJM107" s="73"/>
      <c r="BJN107" s="73"/>
      <c r="BJO107" s="73"/>
      <c r="BJP107" s="73"/>
      <c r="BJQ107" s="74"/>
      <c r="BJR107" s="74"/>
      <c r="BJS107" s="77"/>
      <c r="BJT107" s="77"/>
      <c r="BJU107" s="11"/>
      <c r="BKA107" s="73"/>
      <c r="BKB107" s="73"/>
      <c r="BKC107" s="73"/>
      <c r="BKD107" s="73"/>
      <c r="BKE107" s="74"/>
      <c r="BKF107" s="74"/>
      <c r="BKG107" s="77"/>
      <c r="BKH107" s="77"/>
      <c r="BKI107" s="11"/>
      <c r="BKO107" s="73"/>
      <c r="BKP107" s="73"/>
      <c r="BKQ107" s="73"/>
      <c r="BKR107" s="73"/>
      <c r="BKS107" s="74"/>
      <c r="BKT107" s="74"/>
      <c r="BKU107" s="77"/>
      <c r="BKV107" s="77"/>
      <c r="BKW107" s="11"/>
      <c r="BLC107" s="73"/>
      <c r="BLD107" s="73"/>
      <c r="BLE107" s="73"/>
      <c r="BLF107" s="73"/>
      <c r="BLG107" s="74"/>
      <c r="BLH107" s="74"/>
      <c r="BLI107" s="77"/>
      <c r="BLJ107" s="77"/>
      <c r="BLK107" s="11"/>
      <c r="BLQ107" s="73"/>
      <c r="BLR107" s="73"/>
      <c r="BLS107" s="73"/>
      <c r="BLT107" s="73"/>
      <c r="BLU107" s="74"/>
      <c r="BLV107" s="74"/>
      <c r="BLW107" s="77"/>
      <c r="BLX107" s="77"/>
      <c r="BLY107" s="11"/>
      <c r="BME107" s="73"/>
      <c r="BMF107" s="73"/>
      <c r="BMG107" s="73"/>
      <c r="BMH107" s="73"/>
      <c r="BMI107" s="74"/>
      <c r="BMJ107" s="74"/>
      <c r="BMK107" s="77"/>
      <c r="BML107" s="77"/>
      <c r="BMM107" s="11"/>
      <c r="BMS107" s="73"/>
      <c r="BMT107" s="73"/>
      <c r="BMU107" s="73"/>
      <c r="BMV107" s="73"/>
      <c r="BMW107" s="74"/>
      <c r="BMX107" s="74"/>
      <c r="BMY107" s="77"/>
      <c r="BMZ107" s="77"/>
      <c r="BNA107" s="11"/>
      <c r="BNG107" s="73"/>
      <c r="BNH107" s="73"/>
      <c r="BNI107" s="73"/>
      <c r="BNJ107" s="73"/>
      <c r="BNK107" s="74"/>
      <c r="BNL107" s="74"/>
      <c r="BNM107" s="77"/>
      <c r="BNN107" s="77"/>
      <c r="BNO107" s="11"/>
      <c r="BNU107" s="73"/>
      <c r="BNV107" s="73"/>
      <c r="BNW107" s="73"/>
      <c r="BNX107" s="73"/>
      <c r="BNY107" s="74"/>
      <c r="BNZ107" s="74"/>
      <c r="BOA107" s="77"/>
      <c r="BOB107" s="77"/>
      <c r="BOC107" s="11"/>
      <c r="BOI107" s="73"/>
      <c r="BOJ107" s="73"/>
      <c r="BOK107" s="73"/>
      <c r="BOL107" s="73"/>
      <c r="BOM107" s="74"/>
      <c r="BON107" s="74"/>
      <c r="BOO107" s="77"/>
      <c r="BOP107" s="77"/>
      <c r="BOQ107" s="11"/>
      <c r="BOW107" s="73"/>
      <c r="BOX107" s="73"/>
      <c r="BOY107" s="73"/>
      <c r="BOZ107" s="73"/>
      <c r="BPA107" s="74"/>
      <c r="BPB107" s="74"/>
      <c r="BPC107" s="77"/>
      <c r="BPD107" s="77"/>
      <c r="BPE107" s="11"/>
      <c r="BPK107" s="73"/>
      <c r="BPL107" s="73"/>
      <c r="BPM107" s="73"/>
      <c r="BPN107" s="73"/>
      <c r="BPO107" s="74"/>
      <c r="BPP107" s="74"/>
      <c r="BPQ107" s="77"/>
      <c r="BPR107" s="77"/>
      <c r="BPS107" s="11"/>
      <c r="BPY107" s="73"/>
      <c r="BPZ107" s="73"/>
      <c r="BQA107" s="73"/>
      <c r="BQB107" s="73"/>
      <c r="BQC107" s="74"/>
      <c r="BQD107" s="74"/>
      <c r="BQE107" s="77"/>
      <c r="BQF107" s="77"/>
      <c r="BQG107" s="11"/>
      <c r="BQM107" s="73"/>
      <c r="BQN107" s="73"/>
      <c r="BQO107" s="73"/>
      <c r="BQP107" s="73"/>
      <c r="BQQ107" s="74"/>
      <c r="BQR107" s="74"/>
      <c r="BQS107" s="77"/>
      <c r="BQT107" s="77"/>
      <c r="BQU107" s="11"/>
      <c r="BRA107" s="73"/>
      <c r="BRB107" s="73"/>
      <c r="BRC107" s="73"/>
      <c r="BRD107" s="73"/>
      <c r="BRE107" s="74"/>
      <c r="BRF107" s="74"/>
      <c r="BRG107" s="77"/>
      <c r="BRH107" s="77"/>
      <c r="BRI107" s="11"/>
      <c r="BRO107" s="73"/>
      <c r="BRP107" s="73"/>
      <c r="BRQ107" s="73"/>
      <c r="BRR107" s="73"/>
      <c r="BRS107" s="74"/>
      <c r="BRT107" s="74"/>
      <c r="BRU107" s="77"/>
      <c r="BRV107" s="77"/>
      <c r="BRW107" s="11"/>
      <c r="BSC107" s="73"/>
      <c r="BSD107" s="73"/>
      <c r="BSE107" s="73"/>
      <c r="BSF107" s="73"/>
      <c r="BSG107" s="74"/>
      <c r="BSH107" s="74"/>
      <c r="BSI107" s="77"/>
      <c r="BSJ107" s="77"/>
      <c r="BSK107" s="11"/>
      <c r="BSQ107" s="73"/>
      <c r="BSR107" s="73"/>
      <c r="BSS107" s="73"/>
      <c r="BST107" s="73"/>
      <c r="BSU107" s="74"/>
      <c r="BSV107" s="74"/>
      <c r="BSW107" s="77"/>
      <c r="BSX107" s="77"/>
      <c r="BSY107" s="11"/>
      <c r="BTE107" s="73"/>
      <c r="BTF107" s="73"/>
      <c r="BTG107" s="73"/>
      <c r="BTH107" s="73"/>
      <c r="BTI107" s="74"/>
      <c r="BTJ107" s="74"/>
      <c r="BTK107" s="77"/>
      <c r="BTL107" s="77"/>
      <c r="BTM107" s="11"/>
      <c r="BTS107" s="73"/>
      <c r="BTT107" s="73"/>
      <c r="BTU107" s="73"/>
      <c r="BTV107" s="73"/>
      <c r="BTW107" s="74"/>
      <c r="BTX107" s="74"/>
      <c r="BTY107" s="77"/>
      <c r="BTZ107" s="77"/>
      <c r="BUA107" s="11"/>
      <c r="BUG107" s="73"/>
      <c r="BUH107" s="73"/>
      <c r="BUI107" s="73"/>
      <c r="BUJ107" s="73"/>
      <c r="BUK107" s="74"/>
      <c r="BUL107" s="74"/>
      <c r="BUM107" s="77"/>
      <c r="BUN107" s="77"/>
      <c r="BUO107" s="11"/>
      <c r="BUU107" s="73"/>
      <c r="BUV107" s="73"/>
      <c r="BUW107" s="73"/>
      <c r="BUX107" s="73"/>
      <c r="BUY107" s="74"/>
      <c r="BUZ107" s="74"/>
      <c r="BVA107" s="77"/>
      <c r="BVB107" s="77"/>
      <c r="BVC107" s="11"/>
      <c r="BVI107" s="73"/>
      <c r="BVJ107" s="73"/>
      <c r="BVK107" s="73"/>
      <c r="BVL107" s="73"/>
      <c r="BVM107" s="74"/>
      <c r="BVN107" s="74"/>
      <c r="BVO107" s="77"/>
      <c r="BVP107" s="77"/>
      <c r="BVQ107" s="11"/>
      <c r="BVW107" s="73"/>
      <c r="BVX107" s="73"/>
      <c r="BVY107" s="73"/>
      <c r="BVZ107" s="73"/>
      <c r="BWA107" s="74"/>
      <c r="BWB107" s="74"/>
      <c r="BWC107" s="77"/>
      <c r="BWD107" s="77"/>
      <c r="BWE107" s="11"/>
      <c r="BWK107" s="73"/>
      <c r="BWL107" s="73"/>
      <c r="BWM107" s="73"/>
      <c r="BWN107" s="73"/>
      <c r="BWO107" s="74"/>
      <c r="BWP107" s="74"/>
      <c r="BWQ107" s="77"/>
      <c r="BWR107" s="77"/>
      <c r="BWS107" s="11"/>
      <c r="BWY107" s="73"/>
      <c r="BWZ107" s="73"/>
      <c r="BXA107" s="73"/>
      <c r="BXB107" s="73"/>
      <c r="BXC107" s="74"/>
      <c r="BXD107" s="74"/>
      <c r="BXE107" s="77"/>
      <c r="BXF107" s="77"/>
      <c r="BXG107" s="11"/>
      <c r="BXM107" s="73"/>
      <c r="BXN107" s="73"/>
      <c r="BXO107" s="73"/>
      <c r="BXP107" s="73"/>
      <c r="BXQ107" s="74"/>
      <c r="BXR107" s="74"/>
      <c r="BXS107" s="77"/>
      <c r="BXT107" s="77"/>
      <c r="BXU107" s="11"/>
      <c r="BYA107" s="73"/>
      <c r="BYB107" s="73"/>
      <c r="BYC107" s="73"/>
      <c r="BYD107" s="73"/>
      <c r="BYE107" s="74"/>
      <c r="BYF107" s="74"/>
      <c r="BYG107" s="77"/>
      <c r="BYH107" s="77"/>
      <c r="BYI107" s="11"/>
      <c r="BYO107" s="73"/>
      <c r="BYP107" s="73"/>
      <c r="BYQ107" s="73"/>
      <c r="BYR107" s="73"/>
      <c r="BYS107" s="74"/>
      <c r="BYT107" s="74"/>
      <c r="BYU107" s="77"/>
      <c r="BYV107" s="77"/>
      <c r="BYW107" s="11"/>
      <c r="BZC107" s="73"/>
      <c r="BZD107" s="73"/>
      <c r="BZE107" s="73"/>
      <c r="BZF107" s="73"/>
      <c r="BZG107" s="74"/>
      <c r="BZH107" s="74"/>
      <c r="BZI107" s="77"/>
      <c r="BZJ107" s="77"/>
      <c r="BZK107" s="11"/>
      <c r="BZQ107" s="73"/>
      <c r="BZR107" s="73"/>
      <c r="BZS107" s="73"/>
      <c r="BZT107" s="73"/>
      <c r="BZU107" s="74"/>
      <c r="BZV107" s="74"/>
      <c r="BZW107" s="77"/>
      <c r="BZX107" s="77"/>
      <c r="BZY107" s="11"/>
      <c r="CAE107" s="73"/>
      <c r="CAF107" s="73"/>
      <c r="CAG107" s="73"/>
      <c r="CAH107" s="73"/>
      <c r="CAI107" s="74"/>
      <c r="CAJ107" s="74"/>
      <c r="CAK107" s="77"/>
      <c r="CAL107" s="77"/>
      <c r="CAM107" s="11"/>
      <c r="CAS107" s="73"/>
      <c r="CAT107" s="73"/>
      <c r="CAU107" s="73"/>
      <c r="CAV107" s="73"/>
      <c r="CAW107" s="74"/>
      <c r="CAX107" s="74"/>
      <c r="CAY107" s="77"/>
      <c r="CAZ107" s="77"/>
      <c r="CBA107" s="11"/>
      <c r="CBG107" s="73"/>
      <c r="CBH107" s="73"/>
      <c r="CBI107" s="73"/>
      <c r="CBJ107" s="73"/>
      <c r="CBK107" s="74"/>
      <c r="CBL107" s="74"/>
      <c r="CBM107" s="77"/>
      <c r="CBN107" s="77"/>
      <c r="CBO107" s="11"/>
      <c r="CBU107" s="73"/>
      <c r="CBV107" s="73"/>
      <c r="CBW107" s="73"/>
      <c r="CBX107" s="73"/>
      <c r="CBY107" s="74"/>
      <c r="CBZ107" s="74"/>
      <c r="CCA107" s="77"/>
      <c r="CCB107" s="77"/>
      <c r="CCC107" s="11"/>
      <c r="CCI107" s="73"/>
      <c r="CCJ107" s="73"/>
      <c r="CCK107" s="73"/>
      <c r="CCL107" s="73"/>
      <c r="CCM107" s="74"/>
      <c r="CCN107" s="74"/>
      <c r="CCO107" s="77"/>
      <c r="CCP107" s="77"/>
      <c r="CCQ107" s="11"/>
      <c r="CCW107" s="73"/>
      <c r="CCX107" s="73"/>
      <c r="CCY107" s="73"/>
      <c r="CCZ107" s="73"/>
      <c r="CDA107" s="74"/>
      <c r="CDB107" s="74"/>
      <c r="CDC107" s="77"/>
      <c r="CDD107" s="77"/>
      <c r="CDE107" s="11"/>
      <c r="CDK107" s="73"/>
      <c r="CDL107" s="73"/>
      <c r="CDM107" s="73"/>
      <c r="CDN107" s="73"/>
      <c r="CDO107" s="74"/>
      <c r="CDP107" s="74"/>
      <c r="CDQ107" s="77"/>
      <c r="CDR107" s="77"/>
      <c r="CDS107" s="11"/>
      <c r="CDY107" s="73"/>
      <c r="CDZ107" s="73"/>
      <c r="CEA107" s="73"/>
      <c r="CEB107" s="73"/>
      <c r="CEC107" s="74"/>
      <c r="CED107" s="74"/>
      <c r="CEE107" s="77"/>
      <c r="CEF107" s="77"/>
      <c r="CEG107" s="11"/>
      <c r="CEM107" s="73"/>
      <c r="CEN107" s="73"/>
      <c r="CEO107" s="73"/>
      <c r="CEP107" s="73"/>
      <c r="CEQ107" s="74"/>
      <c r="CER107" s="74"/>
      <c r="CES107" s="77"/>
      <c r="CET107" s="77"/>
      <c r="CEU107" s="11"/>
      <c r="CFA107" s="73"/>
      <c r="CFB107" s="73"/>
      <c r="CFC107" s="73"/>
      <c r="CFD107" s="73"/>
      <c r="CFE107" s="74"/>
      <c r="CFF107" s="74"/>
      <c r="CFG107" s="77"/>
      <c r="CFH107" s="77"/>
      <c r="CFI107" s="11"/>
      <c r="CFO107" s="73"/>
      <c r="CFP107" s="73"/>
      <c r="CFQ107" s="73"/>
      <c r="CFR107" s="73"/>
      <c r="CFS107" s="74"/>
      <c r="CFT107" s="74"/>
      <c r="CFU107" s="77"/>
      <c r="CFV107" s="77"/>
      <c r="CFW107" s="11"/>
      <c r="CGC107" s="73"/>
      <c r="CGD107" s="73"/>
      <c r="CGE107" s="73"/>
      <c r="CGF107" s="73"/>
      <c r="CGG107" s="74"/>
      <c r="CGH107" s="74"/>
      <c r="CGI107" s="77"/>
      <c r="CGJ107" s="77"/>
      <c r="CGK107" s="11"/>
      <c r="CGQ107" s="73"/>
      <c r="CGR107" s="73"/>
      <c r="CGS107" s="73"/>
      <c r="CGT107" s="73"/>
      <c r="CGU107" s="74"/>
      <c r="CGV107" s="74"/>
      <c r="CGW107" s="77"/>
      <c r="CGX107" s="77"/>
      <c r="CGY107" s="11"/>
      <c r="CHE107" s="73"/>
      <c r="CHF107" s="73"/>
      <c r="CHG107" s="73"/>
      <c r="CHH107" s="73"/>
      <c r="CHI107" s="74"/>
      <c r="CHJ107" s="74"/>
      <c r="CHK107" s="77"/>
      <c r="CHL107" s="77"/>
      <c r="CHM107" s="11"/>
      <c r="CHS107" s="73"/>
      <c r="CHT107" s="73"/>
      <c r="CHU107" s="73"/>
      <c r="CHV107" s="73"/>
      <c r="CHW107" s="74"/>
      <c r="CHX107" s="74"/>
      <c r="CHY107" s="77"/>
      <c r="CHZ107" s="77"/>
      <c r="CIA107" s="11"/>
      <c r="CIG107" s="73"/>
      <c r="CIH107" s="73"/>
      <c r="CII107" s="73"/>
      <c r="CIJ107" s="73"/>
      <c r="CIK107" s="74"/>
      <c r="CIL107" s="74"/>
      <c r="CIM107" s="77"/>
      <c r="CIN107" s="77"/>
      <c r="CIO107" s="11"/>
      <c r="CIU107" s="73"/>
      <c r="CIV107" s="73"/>
      <c r="CIW107" s="73"/>
      <c r="CIX107" s="73"/>
      <c r="CIY107" s="74"/>
      <c r="CIZ107" s="74"/>
      <c r="CJA107" s="77"/>
      <c r="CJB107" s="77"/>
      <c r="CJC107" s="11"/>
      <c r="CJI107" s="73"/>
      <c r="CJJ107" s="73"/>
      <c r="CJK107" s="73"/>
      <c r="CJL107" s="73"/>
      <c r="CJM107" s="74"/>
      <c r="CJN107" s="74"/>
      <c r="CJO107" s="77"/>
      <c r="CJP107" s="77"/>
      <c r="CJQ107" s="11"/>
      <c r="CJW107" s="73"/>
      <c r="CJX107" s="73"/>
      <c r="CJY107" s="73"/>
      <c r="CJZ107" s="73"/>
      <c r="CKA107" s="74"/>
      <c r="CKB107" s="74"/>
      <c r="CKC107" s="77"/>
      <c r="CKD107" s="77"/>
      <c r="CKE107" s="11"/>
      <c r="CKK107" s="73"/>
      <c r="CKL107" s="73"/>
      <c r="CKM107" s="73"/>
      <c r="CKN107" s="73"/>
      <c r="CKO107" s="74"/>
      <c r="CKP107" s="74"/>
      <c r="CKQ107" s="77"/>
      <c r="CKR107" s="77"/>
      <c r="CKS107" s="11"/>
      <c r="CKY107" s="73"/>
      <c r="CKZ107" s="73"/>
      <c r="CLA107" s="73"/>
      <c r="CLB107" s="73"/>
      <c r="CLC107" s="74"/>
      <c r="CLD107" s="74"/>
      <c r="CLE107" s="77"/>
      <c r="CLF107" s="77"/>
      <c r="CLG107" s="11"/>
      <c r="CLM107" s="73"/>
      <c r="CLN107" s="73"/>
      <c r="CLO107" s="73"/>
      <c r="CLP107" s="73"/>
      <c r="CLQ107" s="74"/>
      <c r="CLR107" s="74"/>
      <c r="CLS107" s="77"/>
      <c r="CLT107" s="77"/>
      <c r="CLU107" s="11"/>
      <c r="CMA107" s="73"/>
      <c r="CMB107" s="73"/>
      <c r="CMC107" s="73"/>
      <c r="CMD107" s="73"/>
      <c r="CME107" s="74"/>
      <c r="CMF107" s="74"/>
      <c r="CMG107" s="77"/>
      <c r="CMH107" s="77"/>
      <c r="CMI107" s="11"/>
      <c r="CMO107" s="73"/>
      <c r="CMP107" s="73"/>
      <c r="CMQ107" s="73"/>
      <c r="CMR107" s="73"/>
      <c r="CMS107" s="74"/>
      <c r="CMT107" s="74"/>
      <c r="CMU107" s="77"/>
      <c r="CMV107" s="77"/>
      <c r="CMW107" s="11"/>
      <c r="CNC107" s="73"/>
      <c r="CND107" s="73"/>
      <c r="CNE107" s="73"/>
      <c r="CNF107" s="73"/>
      <c r="CNG107" s="74"/>
      <c r="CNH107" s="74"/>
      <c r="CNI107" s="77"/>
      <c r="CNJ107" s="77"/>
      <c r="CNK107" s="11"/>
      <c r="CNQ107" s="73"/>
      <c r="CNR107" s="73"/>
      <c r="CNS107" s="73"/>
      <c r="CNT107" s="73"/>
      <c r="CNU107" s="74"/>
      <c r="CNV107" s="74"/>
      <c r="CNW107" s="77"/>
      <c r="CNX107" s="77"/>
      <c r="CNY107" s="11"/>
      <c r="COE107" s="73"/>
      <c r="COF107" s="73"/>
      <c r="COG107" s="73"/>
      <c r="COH107" s="73"/>
      <c r="COI107" s="74"/>
      <c r="COJ107" s="74"/>
      <c r="COK107" s="77"/>
      <c r="COL107" s="77"/>
      <c r="COM107" s="11"/>
      <c r="COS107" s="73"/>
      <c r="COT107" s="73"/>
      <c r="COU107" s="73"/>
      <c r="COV107" s="73"/>
      <c r="COW107" s="74"/>
      <c r="COX107" s="74"/>
      <c r="COY107" s="77"/>
      <c r="COZ107" s="77"/>
      <c r="CPA107" s="11"/>
      <c r="CPG107" s="73"/>
      <c r="CPH107" s="73"/>
      <c r="CPI107" s="73"/>
      <c r="CPJ107" s="73"/>
      <c r="CPK107" s="74"/>
      <c r="CPL107" s="74"/>
      <c r="CPM107" s="77"/>
      <c r="CPN107" s="77"/>
      <c r="CPO107" s="11"/>
      <c r="CPU107" s="73"/>
      <c r="CPV107" s="73"/>
      <c r="CPW107" s="73"/>
      <c r="CPX107" s="73"/>
      <c r="CPY107" s="74"/>
      <c r="CPZ107" s="74"/>
      <c r="CQA107" s="77"/>
      <c r="CQB107" s="77"/>
      <c r="CQC107" s="11"/>
      <c r="CQI107" s="73"/>
      <c r="CQJ107" s="73"/>
      <c r="CQK107" s="73"/>
      <c r="CQL107" s="73"/>
      <c r="CQM107" s="74"/>
      <c r="CQN107" s="74"/>
      <c r="CQO107" s="77"/>
      <c r="CQP107" s="77"/>
      <c r="CQQ107" s="11"/>
      <c r="CQW107" s="73"/>
      <c r="CQX107" s="73"/>
      <c r="CQY107" s="73"/>
      <c r="CQZ107" s="73"/>
      <c r="CRA107" s="74"/>
      <c r="CRB107" s="74"/>
      <c r="CRC107" s="77"/>
      <c r="CRD107" s="77"/>
      <c r="CRE107" s="11"/>
      <c r="CRK107" s="73"/>
      <c r="CRL107" s="73"/>
      <c r="CRM107" s="73"/>
      <c r="CRN107" s="73"/>
      <c r="CRO107" s="74"/>
      <c r="CRP107" s="74"/>
      <c r="CRQ107" s="77"/>
      <c r="CRR107" s="77"/>
      <c r="CRS107" s="11"/>
      <c r="CRY107" s="73"/>
      <c r="CRZ107" s="73"/>
      <c r="CSA107" s="73"/>
      <c r="CSB107" s="73"/>
      <c r="CSC107" s="74"/>
      <c r="CSD107" s="74"/>
      <c r="CSE107" s="77"/>
      <c r="CSF107" s="77"/>
      <c r="CSG107" s="11"/>
      <c r="CSM107" s="73"/>
      <c r="CSN107" s="73"/>
      <c r="CSO107" s="73"/>
      <c r="CSP107" s="73"/>
      <c r="CSQ107" s="74"/>
      <c r="CSR107" s="74"/>
      <c r="CSS107" s="77"/>
      <c r="CST107" s="77"/>
      <c r="CSU107" s="11"/>
      <c r="CTA107" s="73"/>
      <c r="CTB107" s="73"/>
      <c r="CTC107" s="73"/>
      <c r="CTD107" s="73"/>
      <c r="CTE107" s="74"/>
      <c r="CTF107" s="74"/>
      <c r="CTG107" s="77"/>
      <c r="CTH107" s="77"/>
      <c r="CTI107" s="11"/>
      <c r="CTO107" s="73"/>
      <c r="CTP107" s="73"/>
      <c r="CTQ107" s="73"/>
      <c r="CTR107" s="73"/>
      <c r="CTS107" s="74"/>
      <c r="CTT107" s="74"/>
      <c r="CTU107" s="77"/>
      <c r="CTV107" s="77"/>
      <c r="CTW107" s="11"/>
      <c r="CUC107" s="73"/>
      <c r="CUD107" s="73"/>
      <c r="CUE107" s="73"/>
      <c r="CUF107" s="73"/>
      <c r="CUG107" s="74"/>
      <c r="CUH107" s="74"/>
      <c r="CUI107" s="77"/>
      <c r="CUJ107" s="77"/>
      <c r="CUK107" s="11"/>
      <c r="CUQ107" s="73"/>
      <c r="CUR107" s="73"/>
      <c r="CUS107" s="73"/>
      <c r="CUT107" s="73"/>
      <c r="CUU107" s="74"/>
      <c r="CUV107" s="74"/>
      <c r="CUW107" s="77"/>
      <c r="CUX107" s="77"/>
      <c r="CUY107" s="11"/>
      <c r="CVE107" s="73"/>
      <c r="CVF107" s="73"/>
      <c r="CVG107" s="73"/>
      <c r="CVH107" s="73"/>
      <c r="CVI107" s="74"/>
      <c r="CVJ107" s="74"/>
      <c r="CVK107" s="77"/>
      <c r="CVL107" s="77"/>
      <c r="CVM107" s="11"/>
      <c r="CVS107" s="73"/>
      <c r="CVT107" s="73"/>
      <c r="CVU107" s="73"/>
      <c r="CVV107" s="73"/>
      <c r="CVW107" s="74"/>
      <c r="CVX107" s="74"/>
      <c r="CVY107" s="77"/>
      <c r="CVZ107" s="77"/>
      <c r="CWA107" s="11"/>
      <c r="CWG107" s="73"/>
      <c r="CWH107" s="73"/>
      <c r="CWI107" s="73"/>
      <c r="CWJ107" s="73"/>
      <c r="CWK107" s="74"/>
      <c r="CWL107" s="74"/>
      <c r="CWM107" s="77"/>
      <c r="CWN107" s="77"/>
      <c r="CWO107" s="11"/>
      <c r="CWU107" s="73"/>
      <c r="CWV107" s="73"/>
      <c r="CWW107" s="73"/>
      <c r="CWX107" s="73"/>
      <c r="CWY107" s="74"/>
      <c r="CWZ107" s="74"/>
      <c r="CXA107" s="77"/>
      <c r="CXB107" s="77"/>
      <c r="CXC107" s="11"/>
      <c r="CXI107" s="73"/>
      <c r="CXJ107" s="73"/>
      <c r="CXK107" s="73"/>
      <c r="CXL107" s="73"/>
      <c r="CXM107" s="74"/>
      <c r="CXN107" s="74"/>
      <c r="CXO107" s="77"/>
      <c r="CXP107" s="77"/>
      <c r="CXQ107" s="11"/>
      <c r="CXW107" s="73"/>
      <c r="CXX107" s="73"/>
      <c r="CXY107" s="73"/>
      <c r="CXZ107" s="73"/>
      <c r="CYA107" s="74"/>
      <c r="CYB107" s="74"/>
      <c r="CYC107" s="77"/>
      <c r="CYD107" s="77"/>
      <c r="CYE107" s="11"/>
      <c r="CYK107" s="73"/>
      <c r="CYL107" s="73"/>
      <c r="CYM107" s="73"/>
      <c r="CYN107" s="73"/>
      <c r="CYO107" s="74"/>
      <c r="CYP107" s="74"/>
      <c r="CYQ107" s="77"/>
      <c r="CYR107" s="77"/>
      <c r="CYS107" s="11"/>
      <c r="CYY107" s="73"/>
      <c r="CYZ107" s="73"/>
      <c r="CZA107" s="73"/>
      <c r="CZB107" s="73"/>
      <c r="CZC107" s="74"/>
      <c r="CZD107" s="74"/>
      <c r="CZE107" s="77"/>
      <c r="CZF107" s="77"/>
      <c r="CZG107" s="11"/>
      <c r="CZM107" s="73"/>
      <c r="CZN107" s="73"/>
      <c r="CZO107" s="73"/>
      <c r="CZP107" s="73"/>
      <c r="CZQ107" s="74"/>
      <c r="CZR107" s="74"/>
      <c r="CZS107" s="77"/>
      <c r="CZT107" s="77"/>
      <c r="CZU107" s="11"/>
      <c r="DAA107" s="73"/>
      <c r="DAB107" s="73"/>
      <c r="DAC107" s="73"/>
      <c r="DAD107" s="73"/>
      <c r="DAE107" s="74"/>
      <c r="DAF107" s="74"/>
      <c r="DAG107" s="77"/>
      <c r="DAH107" s="77"/>
      <c r="DAI107" s="11"/>
      <c r="DAO107" s="73"/>
      <c r="DAP107" s="73"/>
      <c r="DAQ107" s="73"/>
      <c r="DAR107" s="73"/>
      <c r="DAS107" s="74"/>
      <c r="DAT107" s="74"/>
      <c r="DAU107" s="77"/>
      <c r="DAV107" s="77"/>
      <c r="DAW107" s="11"/>
      <c r="DBC107" s="73"/>
      <c r="DBD107" s="73"/>
      <c r="DBE107" s="73"/>
      <c r="DBF107" s="73"/>
      <c r="DBG107" s="74"/>
      <c r="DBH107" s="74"/>
      <c r="DBI107" s="77"/>
      <c r="DBJ107" s="77"/>
      <c r="DBK107" s="11"/>
      <c r="DBQ107" s="73"/>
      <c r="DBR107" s="73"/>
      <c r="DBS107" s="73"/>
      <c r="DBT107" s="73"/>
      <c r="DBU107" s="74"/>
      <c r="DBV107" s="74"/>
      <c r="DBW107" s="77"/>
      <c r="DBX107" s="77"/>
      <c r="DBY107" s="11"/>
      <c r="DCE107" s="73"/>
      <c r="DCF107" s="73"/>
      <c r="DCG107" s="73"/>
      <c r="DCH107" s="73"/>
      <c r="DCI107" s="74"/>
      <c r="DCJ107" s="74"/>
      <c r="DCK107" s="77"/>
      <c r="DCL107" s="77"/>
      <c r="DCM107" s="11"/>
      <c r="DCS107" s="73"/>
      <c r="DCT107" s="73"/>
      <c r="DCU107" s="73"/>
      <c r="DCV107" s="73"/>
      <c r="DCW107" s="74"/>
      <c r="DCX107" s="74"/>
      <c r="DCY107" s="77"/>
      <c r="DCZ107" s="77"/>
      <c r="DDA107" s="11"/>
      <c r="DDG107" s="73"/>
      <c r="DDH107" s="73"/>
      <c r="DDI107" s="73"/>
      <c r="DDJ107" s="73"/>
      <c r="DDK107" s="74"/>
      <c r="DDL107" s="74"/>
      <c r="DDM107" s="77"/>
      <c r="DDN107" s="77"/>
      <c r="DDO107" s="11"/>
      <c r="DDU107" s="73"/>
      <c r="DDV107" s="73"/>
      <c r="DDW107" s="73"/>
      <c r="DDX107" s="73"/>
      <c r="DDY107" s="74"/>
      <c r="DDZ107" s="74"/>
      <c r="DEA107" s="77"/>
      <c r="DEB107" s="77"/>
      <c r="DEC107" s="11"/>
      <c r="DEI107" s="73"/>
      <c r="DEJ107" s="73"/>
      <c r="DEK107" s="73"/>
      <c r="DEL107" s="73"/>
      <c r="DEM107" s="74"/>
      <c r="DEN107" s="74"/>
      <c r="DEO107" s="77"/>
      <c r="DEP107" s="77"/>
      <c r="DEQ107" s="11"/>
      <c r="DEW107" s="73"/>
      <c r="DEX107" s="73"/>
      <c r="DEY107" s="73"/>
      <c r="DEZ107" s="73"/>
      <c r="DFA107" s="74"/>
      <c r="DFB107" s="74"/>
      <c r="DFC107" s="77"/>
      <c r="DFD107" s="77"/>
      <c r="DFE107" s="11"/>
      <c r="DFK107" s="73"/>
      <c r="DFL107" s="73"/>
      <c r="DFM107" s="73"/>
      <c r="DFN107" s="73"/>
      <c r="DFO107" s="74"/>
      <c r="DFP107" s="74"/>
      <c r="DFQ107" s="77"/>
      <c r="DFR107" s="77"/>
      <c r="DFS107" s="11"/>
      <c r="DFY107" s="73"/>
      <c r="DFZ107" s="73"/>
      <c r="DGA107" s="73"/>
      <c r="DGB107" s="73"/>
      <c r="DGC107" s="74"/>
      <c r="DGD107" s="74"/>
      <c r="DGE107" s="77"/>
      <c r="DGF107" s="77"/>
      <c r="DGG107" s="11"/>
      <c r="DGM107" s="73"/>
      <c r="DGN107" s="73"/>
      <c r="DGO107" s="73"/>
      <c r="DGP107" s="73"/>
      <c r="DGQ107" s="74"/>
      <c r="DGR107" s="74"/>
      <c r="DGS107" s="77"/>
      <c r="DGT107" s="77"/>
      <c r="DGU107" s="11"/>
      <c r="DHA107" s="73"/>
      <c r="DHB107" s="73"/>
      <c r="DHC107" s="73"/>
      <c r="DHD107" s="73"/>
      <c r="DHE107" s="74"/>
      <c r="DHF107" s="74"/>
      <c r="DHG107" s="77"/>
      <c r="DHH107" s="77"/>
      <c r="DHI107" s="11"/>
      <c r="DHO107" s="73"/>
      <c r="DHP107" s="73"/>
      <c r="DHQ107" s="73"/>
      <c r="DHR107" s="73"/>
      <c r="DHS107" s="74"/>
      <c r="DHT107" s="74"/>
      <c r="DHU107" s="77"/>
      <c r="DHV107" s="77"/>
      <c r="DHW107" s="11"/>
      <c r="DIC107" s="73"/>
      <c r="DID107" s="73"/>
      <c r="DIE107" s="73"/>
      <c r="DIF107" s="73"/>
      <c r="DIG107" s="74"/>
      <c r="DIH107" s="74"/>
      <c r="DII107" s="77"/>
      <c r="DIJ107" s="77"/>
      <c r="DIK107" s="11"/>
      <c r="DIQ107" s="73"/>
      <c r="DIR107" s="73"/>
      <c r="DIS107" s="73"/>
      <c r="DIT107" s="73"/>
      <c r="DIU107" s="74"/>
      <c r="DIV107" s="74"/>
      <c r="DIW107" s="77"/>
      <c r="DIX107" s="77"/>
      <c r="DIY107" s="11"/>
      <c r="DJE107" s="73"/>
      <c r="DJF107" s="73"/>
      <c r="DJG107" s="73"/>
      <c r="DJH107" s="73"/>
      <c r="DJI107" s="74"/>
      <c r="DJJ107" s="74"/>
      <c r="DJK107" s="77"/>
      <c r="DJL107" s="77"/>
      <c r="DJM107" s="11"/>
      <c r="DJS107" s="73"/>
      <c r="DJT107" s="73"/>
      <c r="DJU107" s="73"/>
      <c r="DJV107" s="73"/>
      <c r="DJW107" s="74"/>
      <c r="DJX107" s="74"/>
      <c r="DJY107" s="77"/>
      <c r="DJZ107" s="77"/>
      <c r="DKA107" s="11"/>
      <c r="DKG107" s="73"/>
      <c r="DKH107" s="73"/>
      <c r="DKI107" s="73"/>
      <c r="DKJ107" s="73"/>
      <c r="DKK107" s="74"/>
      <c r="DKL107" s="74"/>
      <c r="DKM107" s="77"/>
      <c r="DKN107" s="77"/>
      <c r="DKO107" s="11"/>
      <c r="DKU107" s="73"/>
      <c r="DKV107" s="73"/>
      <c r="DKW107" s="73"/>
      <c r="DKX107" s="73"/>
      <c r="DKY107" s="74"/>
      <c r="DKZ107" s="74"/>
      <c r="DLA107" s="77"/>
      <c r="DLB107" s="77"/>
      <c r="DLC107" s="11"/>
      <c r="DLI107" s="73"/>
      <c r="DLJ107" s="73"/>
      <c r="DLK107" s="73"/>
      <c r="DLL107" s="73"/>
      <c r="DLM107" s="74"/>
      <c r="DLN107" s="74"/>
      <c r="DLO107" s="77"/>
      <c r="DLP107" s="77"/>
      <c r="DLQ107" s="11"/>
      <c r="DLW107" s="73"/>
      <c r="DLX107" s="73"/>
      <c r="DLY107" s="73"/>
      <c r="DLZ107" s="73"/>
      <c r="DMA107" s="74"/>
      <c r="DMB107" s="74"/>
      <c r="DMC107" s="77"/>
      <c r="DMD107" s="77"/>
      <c r="DME107" s="11"/>
      <c r="DMK107" s="73"/>
      <c r="DML107" s="73"/>
      <c r="DMM107" s="73"/>
      <c r="DMN107" s="73"/>
      <c r="DMO107" s="74"/>
      <c r="DMP107" s="74"/>
      <c r="DMQ107" s="77"/>
      <c r="DMR107" s="77"/>
      <c r="DMS107" s="11"/>
      <c r="DMY107" s="73"/>
      <c r="DMZ107" s="73"/>
      <c r="DNA107" s="73"/>
      <c r="DNB107" s="73"/>
      <c r="DNC107" s="74"/>
      <c r="DND107" s="74"/>
      <c r="DNE107" s="77"/>
      <c r="DNF107" s="77"/>
      <c r="DNG107" s="11"/>
      <c r="DNM107" s="73"/>
      <c r="DNN107" s="73"/>
      <c r="DNO107" s="73"/>
      <c r="DNP107" s="73"/>
      <c r="DNQ107" s="74"/>
      <c r="DNR107" s="74"/>
      <c r="DNS107" s="77"/>
      <c r="DNT107" s="77"/>
      <c r="DNU107" s="11"/>
      <c r="DOA107" s="73"/>
      <c r="DOB107" s="73"/>
      <c r="DOC107" s="73"/>
      <c r="DOD107" s="73"/>
      <c r="DOE107" s="74"/>
      <c r="DOF107" s="74"/>
      <c r="DOG107" s="77"/>
      <c r="DOH107" s="77"/>
      <c r="DOI107" s="11"/>
      <c r="DOO107" s="73"/>
      <c r="DOP107" s="73"/>
      <c r="DOQ107" s="73"/>
      <c r="DOR107" s="73"/>
      <c r="DOS107" s="74"/>
      <c r="DOT107" s="74"/>
      <c r="DOU107" s="77"/>
      <c r="DOV107" s="77"/>
      <c r="DOW107" s="11"/>
      <c r="DPC107" s="73"/>
      <c r="DPD107" s="73"/>
      <c r="DPE107" s="73"/>
      <c r="DPF107" s="73"/>
      <c r="DPG107" s="74"/>
      <c r="DPH107" s="74"/>
      <c r="DPI107" s="77"/>
      <c r="DPJ107" s="77"/>
      <c r="DPK107" s="11"/>
      <c r="DPQ107" s="73"/>
      <c r="DPR107" s="73"/>
      <c r="DPS107" s="73"/>
      <c r="DPT107" s="73"/>
      <c r="DPU107" s="74"/>
      <c r="DPV107" s="74"/>
      <c r="DPW107" s="77"/>
      <c r="DPX107" s="77"/>
      <c r="DPY107" s="11"/>
      <c r="DQE107" s="73"/>
      <c r="DQF107" s="73"/>
      <c r="DQG107" s="73"/>
      <c r="DQH107" s="73"/>
      <c r="DQI107" s="74"/>
      <c r="DQJ107" s="74"/>
      <c r="DQK107" s="77"/>
      <c r="DQL107" s="77"/>
      <c r="DQM107" s="11"/>
      <c r="DQS107" s="73"/>
      <c r="DQT107" s="73"/>
      <c r="DQU107" s="73"/>
      <c r="DQV107" s="73"/>
      <c r="DQW107" s="74"/>
      <c r="DQX107" s="74"/>
      <c r="DQY107" s="77"/>
      <c r="DQZ107" s="77"/>
      <c r="DRA107" s="11"/>
      <c r="DRG107" s="73"/>
      <c r="DRH107" s="73"/>
      <c r="DRI107" s="73"/>
      <c r="DRJ107" s="73"/>
      <c r="DRK107" s="74"/>
      <c r="DRL107" s="74"/>
      <c r="DRM107" s="77"/>
      <c r="DRN107" s="77"/>
      <c r="DRO107" s="11"/>
      <c r="DRU107" s="73"/>
      <c r="DRV107" s="73"/>
      <c r="DRW107" s="73"/>
      <c r="DRX107" s="73"/>
      <c r="DRY107" s="74"/>
      <c r="DRZ107" s="74"/>
      <c r="DSA107" s="77"/>
      <c r="DSB107" s="77"/>
      <c r="DSC107" s="11"/>
      <c r="DSI107" s="73"/>
      <c r="DSJ107" s="73"/>
      <c r="DSK107" s="73"/>
      <c r="DSL107" s="73"/>
      <c r="DSM107" s="74"/>
      <c r="DSN107" s="74"/>
      <c r="DSO107" s="77"/>
      <c r="DSP107" s="77"/>
      <c r="DSQ107" s="11"/>
      <c r="DSW107" s="73"/>
      <c r="DSX107" s="73"/>
      <c r="DSY107" s="73"/>
      <c r="DSZ107" s="73"/>
      <c r="DTA107" s="74"/>
      <c r="DTB107" s="74"/>
      <c r="DTC107" s="77"/>
      <c r="DTD107" s="77"/>
      <c r="DTE107" s="11"/>
      <c r="DTK107" s="73"/>
      <c r="DTL107" s="73"/>
      <c r="DTM107" s="73"/>
      <c r="DTN107" s="73"/>
      <c r="DTO107" s="74"/>
      <c r="DTP107" s="74"/>
      <c r="DTQ107" s="77"/>
      <c r="DTR107" s="77"/>
      <c r="DTS107" s="11"/>
      <c r="DTY107" s="73"/>
      <c r="DTZ107" s="73"/>
      <c r="DUA107" s="73"/>
      <c r="DUB107" s="73"/>
      <c r="DUC107" s="74"/>
      <c r="DUD107" s="74"/>
      <c r="DUE107" s="77"/>
      <c r="DUF107" s="77"/>
      <c r="DUG107" s="11"/>
      <c r="DUM107" s="73"/>
      <c r="DUN107" s="73"/>
      <c r="DUO107" s="73"/>
      <c r="DUP107" s="73"/>
      <c r="DUQ107" s="74"/>
      <c r="DUR107" s="74"/>
      <c r="DUS107" s="77"/>
      <c r="DUT107" s="77"/>
      <c r="DUU107" s="11"/>
      <c r="DVA107" s="73"/>
      <c r="DVB107" s="73"/>
      <c r="DVC107" s="73"/>
      <c r="DVD107" s="73"/>
      <c r="DVE107" s="74"/>
      <c r="DVF107" s="74"/>
      <c r="DVG107" s="77"/>
      <c r="DVH107" s="77"/>
      <c r="DVI107" s="11"/>
      <c r="DVO107" s="73"/>
      <c r="DVP107" s="73"/>
      <c r="DVQ107" s="73"/>
      <c r="DVR107" s="73"/>
      <c r="DVS107" s="74"/>
      <c r="DVT107" s="74"/>
      <c r="DVU107" s="77"/>
      <c r="DVV107" s="77"/>
      <c r="DVW107" s="11"/>
      <c r="DWC107" s="73"/>
      <c r="DWD107" s="73"/>
      <c r="DWE107" s="73"/>
      <c r="DWF107" s="73"/>
      <c r="DWG107" s="74"/>
      <c r="DWH107" s="74"/>
      <c r="DWI107" s="77"/>
      <c r="DWJ107" s="77"/>
      <c r="DWK107" s="11"/>
      <c r="DWQ107" s="73"/>
      <c r="DWR107" s="73"/>
      <c r="DWS107" s="73"/>
      <c r="DWT107" s="73"/>
      <c r="DWU107" s="74"/>
      <c r="DWV107" s="74"/>
      <c r="DWW107" s="77"/>
      <c r="DWX107" s="77"/>
      <c r="DWY107" s="11"/>
      <c r="DXE107" s="73"/>
      <c r="DXF107" s="73"/>
      <c r="DXG107" s="73"/>
      <c r="DXH107" s="73"/>
      <c r="DXI107" s="74"/>
      <c r="DXJ107" s="74"/>
      <c r="DXK107" s="77"/>
      <c r="DXL107" s="77"/>
      <c r="DXM107" s="11"/>
      <c r="DXS107" s="73"/>
      <c r="DXT107" s="73"/>
      <c r="DXU107" s="73"/>
      <c r="DXV107" s="73"/>
      <c r="DXW107" s="74"/>
      <c r="DXX107" s="74"/>
      <c r="DXY107" s="77"/>
      <c r="DXZ107" s="77"/>
      <c r="DYA107" s="11"/>
      <c r="DYG107" s="73"/>
      <c r="DYH107" s="73"/>
      <c r="DYI107" s="73"/>
      <c r="DYJ107" s="73"/>
      <c r="DYK107" s="74"/>
      <c r="DYL107" s="74"/>
      <c r="DYM107" s="77"/>
      <c r="DYN107" s="77"/>
      <c r="DYO107" s="11"/>
      <c r="DYU107" s="73"/>
      <c r="DYV107" s="73"/>
      <c r="DYW107" s="73"/>
      <c r="DYX107" s="73"/>
      <c r="DYY107" s="74"/>
      <c r="DYZ107" s="74"/>
      <c r="DZA107" s="77"/>
      <c r="DZB107" s="77"/>
      <c r="DZC107" s="11"/>
      <c r="DZI107" s="73"/>
      <c r="DZJ107" s="73"/>
      <c r="DZK107" s="73"/>
      <c r="DZL107" s="73"/>
      <c r="DZM107" s="74"/>
      <c r="DZN107" s="74"/>
      <c r="DZO107" s="77"/>
      <c r="DZP107" s="77"/>
      <c r="DZQ107" s="11"/>
      <c r="DZW107" s="73"/>
      <c r="DZX107" s="73"/>
      <c r="DZY107" s="73"/>
      <c r="DZZ107" s="73"/>
      <c r="EAA107" s="74"/>
      <c r="EAB107" s="74"/>
      <c r="EAC107" s="77"/>
      <c r="EAD107" s="77"/>
      <c r="EAE107" s="11"/>
      <c r="EAK107" s="73"/>
      <c r="EAL107" s="73"/>
      <c r="EAM107" s="73"/>
      <c r="EAN107" s="73"/>
      <c r="EAO107" s="74"/>
      <c r="EAP107" s="74"/>
      <c r="EAQ107" s="77"/>
      <c r="EAR107" s="77"/>
      <c r="EAS107" s="11"/>
      <c r="EAY107" s="73"/>
      <c r="EAZ107" s="73"/>
      <c r="EBA107" s="73"/>
      <c r="EBB107" s="73"/>
      <c r="EBC107" s="74"/>
      <c r="EBD107" s="74"/>
      <c r="EBE107" s="77"/>
      <c r="EBF107" s="77"/>
      <c r="EBG107" s="11"/>
      <c r="EBM107" s="73"/>
      <c r="EBN107" s="73"/>
      <c r="EBO107" s="73"/>
      <c r="EBP107" s="73"/>
      <c r="EBQ107" s="74"/>
      <c r="EBR107" s="74"/>
      <c r="EBS107" s="77"/>
      <c r="EBT107" s="77"/>
      <c r="EBU107" s="11"/>
      <c r="ECA107" s="73"/>
      <c r="ECB107" s="73"/>
      <c r="ECC107" s="73"/>
      <c r="ECD107" s="73"/>
      <c r="ECE107" s="74"/>
      <c r="ECF107" s="74"/>
      <c r="ECG107" s="77"/>
      <c r="ECH107" s="77"/>
      <c r="ECI107" s="11"/>
      <c r="ECO107" s="73"/>
      <c r="ECP107" s="73"/>
      <c r="ECQ107" s="73"/>
      <c r="ECR107" s="73"/>
      <c r="ECS107" s="74"/>
      <c r="ECT107" s="74"/>
      <c r="ECU107" s="77"/>
      <c r="ECV107" s="77"/>
      <c r="ECW107" s="11"/>
      <c r="EDC107" s="73"/>
      <c r="EDD107" s="73"/>
      <c r="EDE107" s="73"/>
      <c r="EDF107" s="73"/>
      <c r="EDG107" s="74"/>
      <c r="EDH107" s="74"/>
      <c r="EDI107" s="77"/>
      <c r="EDJ107" s="77"/>
      <c r="EDK107" s="11"/>
      <c r="EDQ107" s="73"/>
      <c r="EDR107" s="73"/>
      <c r="EDS107" s="73"/>
      <c r="EDT107" s="73"/>
      <c r="EDU107" s="74"/>
      <c r="EDV107" s="74"/>
      <c r="EDW107" s="77"/>
      <c r="EDX107" s="77"/>
      <c r="EDY107" s="11"/>
      <c r="EEE107" s="73"/>
      <c r="EEF107" s="73"/>
      <c r="EEG107" s="73"/>
      <c r="EEH107" s="73"/>
      <c r="EEI107" s="74"/>
      <c r="EEJ107" s="74"/>
      <c r="EEK107" s="77"/>
      <c r="EEL107" s="77"/>
      <c r="EEM107" s="11"/>
      <c r="EES107" s="73"/>
      <c r="EET107" s="73"/>
      <c r="EEU107" s="73"/>
      <c r="EEV107" s="73"/>
      <c r="EEW107" s="74"/>
      <c r="EEX107" s="74"/>
      <c r="EEY107" s="77"/>
      <c r="EEZ107" s="77"/>
      <c r="EFA107" s="11"/>
      <c r="EFG107" s="73"/>
      <c r="EFH107" s="73"/>
      <c r="EFI107" s="73"/>
      <c r="EFJ107" s="73"/>
      <c r="EFK107" s="74"/>
      <c r="EFL107" s="74"/>
      <c r="EFM107" s="77"/>
      <c r="EFN107" s="77"/>
      <c r="EFO107" s="11"/>
      <c r="EFU107" s="73"/>
      <c r="EFV107" s="73"/>
      <c r="EFW107" s="73"/>
      <c r="EFX107" s="73"/>
      <c r="EFY107" s="74"/>
      <c r="EFZ107" s="74"/>
      <c r="EGA107" s="77"/>
      <c r="EGB107" s="77"/>
      <c r="EGC107" s="11"/>
      <c r="EGI107" s="73"/>
      <c r="EGJ107" s="73"/>
      <c r="EGK107" s="73"/>
      <c r="EGL107" s="73"/>
      <c r="EGM107" s="74"/>
      <c r="EGN107" s="74"/>
      <c r="EGO107" s="77"/>
      <c r="EGP107" s="77"/>
      <c r="EGQ107" s="11"/>
      <c r="EGW107" s="73"/>
      <c r="EGX107" s="73"/>
      <c r="EGY107" s="73"/>
      <c r="EGZ107" s="73"/>
      <c r="EHA107" s="74"/>
      <c r="EHB107" s="74"/>
      <c r="EHC107" s="77"/>
      <c r="EHD107" s="77"/>
      <c r="EHE107" s="11"/>
      <c r="EHK107" s="73"/>
      <c r="EHL107" s="73"/>
      <c r="EHM107" s="73"/>
      <c r="EHN107" s="73"/>
      <c r="EHO107" s="74"/>
      <c r="EHP107" s="74"/>
      <c r="EHQ107" s="77"/>
      <c r="EHR107" s="77"/>
      <c r="EHS107" s="11"/>
      <c r="EHY107" s="73"/>
      <c r="EHZ107" s="73"/>
      <c r="EIA107" s="73"/>
      <c r="EIB107" s="73"/>
      <c r="EIC107" s="74"/>
      <c r="EID107" s="74"/>
      <c r="EIE107" s="77"/>
      <c r="EIF107" s="77"/>
      <c r="EIG107" s="11"/>
      <c r="EIM107" s="73"/>
      <c r="EIN107" s="73"/>
      <c r="EIO107" s="73"/>
      <c r="EIP107" s="73"/>
      <c r="EIQ107" s="74"/>
      <c r="EIR107" s="74"/>
      <c r="EIS107" s="77"/>
      <c r="EIT107" s="77"/>
      <c r="EIU107" s="11"/>
      <c r="EJA107" s="73"/>
      <c r="EJB107" s="73"/>
      <c r="EJC107" s="73"/>
      <c r="EJD107" s="73"/>
      <c r="EJE107" s="74"/>
      <c r="EJF107" s="74"/>
      <c r="EJG107" s="77"/>
      <c r="EJH107" s="77"/>
      <c r="EJI107" s="11"/>
      <c r="EJO107" s="73"/>
      <c r="EJP107" s="73"/>
      <c r="EJQ107" s="73"/>
      <c r="EJR107" s="73"/>
      <c r="EJS107" s="74"/>
      <c r="EJT107" s="74"/>
      <c r="EJU107" s="77"/>
      <c r="EJV107" s="77"/>
      <c r="EJW107" s="11"/>
      <c r="EKC107" s="73"/>
      <c r="EKD107" s="73"/>
      <c r="EKE107" s="73"/>
      <c r="EKF107" s="73"/>
      <c r="EKG107" s="74"/>
      <c r="EKH107" s="74"/>
      <c r="EKI107" s="77"/>
      <c r="EKJ107" s="77"/>
      <c r="EKK107" s="11"/>
      <c r="EKQ107" s="73"/>
      <c r="EKR107" s="73"/>
      <c r="EKS107" s="73"/>
      <c r="EKT107" s="73"/>
      <c r="EKU107" s="74"/>
      <c r="EKV107" s="74"/>
      <c r="EKW107" s="77"/>
      <c r="EKX107" s="77"/>
      <c r="EKY107" s="11"/>
      <c r="ELE107" s="73"/>
      <c r="ELF107" s="73"/>
      <c r="ELG107" s="73"/>
      <c r="ELH107" s="73"/>
      <c r="ELI107" s="74"/>
      <c r="ELJ107" s="74"/>
      <c r="ELK107" s="77"/>
      <c r="ELL107" s="77"/>
      <c r="ELM107" s="11"/>
      <c r="ELS107" s="73"/>
      <c r="ELT107" s="73"/>
      <c r="ELU107" s="73"/>
      <c r="ELV107" s="73"/>
      <c r="ELW107" s="74"/>
      <c r="ELX107" s="74"/>
      <c r="ELY107" s="77"/>
      <c r="ELZ107" s="77"/>
      <c r="EMA107" s="11"/>
      <c r="EMG107" s="73"/>
      <c r="EMH107" s="73"/>
      <c r="EMI107" s="73"/>
      <c r="EMJ107" s="73"/>
      <c r="EMK107" s="74"/>
      <c r="EML107" s="74"/>
      <c r="EMM107" s="77"/>
      <c r="EMN107" s="77"/>
      <c r="EMO107" s="11"/>
      <c r="EMU107" s="73"/>
      <c r="EMV107" s="73"/>
      <c r="EMW107" s="73"/>
      <c r="EMX107" s="73"/>
      <c r="EMY107" s="74"/>
      <c r="EMZ107" s="74"/>
      <c r="ENA107" s="77"/>
      <c r="ENB107" s="77"/>
      <c r="ENC107" s="11"/>
      <c r="ENI107" s="73"/>
      <c r="ENJ107" s="73"/>
      <c r="ENK107" s="73"/>
      <c r="ENL107" s="73"/>
      <c r="ENM107" s="74"/>
      <c r="ENN107" s="74"/>
      <c r="ENO107" s="77"/>
      <c r="ENP107" s="77"/>
      <c r="ENQ107" s="11"/>
      <c r="ENW107" s="73"/>
      <c r="ENX107" s="73"/>
      <c r="ENY107" s="73"/>
      <c r="ENZ107" s="73"/>
      <c r="EOA107" s="74"/>
      <c r="EOB107" s="74"/>
      <c r="EOC107" s="77"/>
      <c r="EOD107" s="77"/>
      <c r="EOE107" s="11"/>
      <c r="EOK107" s="73"/>
      <c r="EOL107" s="73"/>
      <c r="EOM107" s="73"/>
      <c r="EON107" s="73"/>
      <c r="EOO107" s="74"/>
      <c r="EOP107" s="74"/>
      <c r="EOQ107" s="77"/>
      <c r="EOR107" s="77"/>
      <c r="EOS107" s="11"/>
      <c r="EOY107" s="73"/>
      <c r="EOZ107" s="73"/>
      <c r="EPA107" s="73"/>
      <c r="EPB107" s="73"/>
      <c r="EPC107" s="74"/>
      <c r="EPD107" s="74"/>
      <c r="EPE107" s="77"/>
      <c r="EPF107" s="77"/>
      <c r="EPG107" s="11"/>
      <c r="EPM107" s="73"/>
      <c r="EPN107" s="73"/>
      <c r="EPO107" s="73"/>
      <c r="EPP107" s="73"/>
      <c r="EPQ107" s="74"/>
      <c r="EPR107" s="74"/>
      <c r="EPS107" s="77"/>
      <c r="EPT107" s="77"/>
      <c r="EPU107" s="11"/>
      <c r="EQA107" s="73"/>
      <c r="EQB107" s="73"/>
      <c r="EQC107" s="73"/>
      <c r="EQD107" s="73"/>
      <c r="EQE107" s="74"/>
      <c r="EQF107" s="74"/>
      <c r="EQG107" s="77"/>
      <c r="EQH107" s="77"/>
      <c r="EQI107" s="11"/>
      <c r="EQO107" s="73"/>
      <c r="EQP107" s="73"/>
      <c r="EQQ107" s="73"/>
      <c r="EQR107" s="73"/>
      <c r="EQS107" s="74"/>
      <c r="EQT107" s="74"/>
      <c r="EQU107" s="77"/>
      <c r="EQV107" s="77"/>
      <c r="EQW107" s="11"/>
      <c r="ERC107" s="73"/>
      <c r="ERD107" s="73"/>
      <c r="ERE107" s="73"/>
      <c r="ERF107" s="73"/>
      <c r="ERG107" s="74"/>
      <c r="ERH107" s="74"/>
      <c r="ERI107" s="77"/>
      <c r="ERJ107" s="77"/>
      <c r="ERK107" s="11"/>
      <c r="ERQ107" s="73"/>
      <c r="ERR107" s="73"/>
      <c r="ERS107" s="73"/>
      <c r="ERT107" s="73"/>
      <c r="ERU107" s="74"/>
      <c r="ERV107" s="74"/>
      <c r="ERW107" s="77"/>
      <c r="ERX107" s="77"/>
      <c r="ERY107" s="11"/>
      <c r="ESE107" s="73"/>
      <c r="ESF107" s="73"/>
      <c r="ESG107" s="73"/>
      <c r="ESH107" s="73"/>
      <c r="ESI107" s="74"/>
      <c r="ESJ107" s="74"/>
      <c r="ESK107" s="77"/>
      <c r="ESL107" s="77"/>
      <c r="ESM107" s="11"/>
      <c r="ESS107" s="73"/>
      <c r="EST107" s="73"/>
      <c r="ESU107" s="73"/>
      <c r="ESV107" s="73"/>
      <c r="ESW107" s="74"/>
      <c r="ESX107" s="74"/>
      <c r="ESY107" s="77"/>
      <c r="ESZ107" s="77"/>
      <c r="ETA107" s="11"/>
      <c r="ETG107" s="73"/>
      <c r="ETH107" s="73"/>
      <c r="ETI107" s="73"/>
      <c r="ETJ107" s="73"/>
      <c r="ETK107" s="74"/>
      <c r="ETL107" s="74"/>
      <c r="ETM107" s="77"/>
      <c r="ETN107" s="77"/>
      <c r="ETO107" s="11"/>
      <c r="ETU107" s="73"/>
      <c r="ETV107" s="73"/>
      <c r="ETW107" s="73"/>
      <c r="ETX107" s="73"/>
      <c r="ETY107" s="74"/>
      <c r="ETZ107" s="74"/>
      <c r="EUA107" s="77"/>
      <c r="EUB107" s="77"/>
      <c r="EUC107" s="11"/>
      <c r="EUI107" s="73"/>
      <c r="EUJ107" s="73"/>
      <c r="EUK107" s="73"/>
      <c r="EUL107" s="73"/>
      <c r="EUM107" s="74"/>
      <c r="EUN107" s="74"/>
      <c r="EUO107" s="77"/>
      <c r="EUP107" s="77"/>
      <c r="EUQ107" s="11"/>
      <c r="EUW107" s="73"/>
      <c r="EUX107" s="73"/>
      <c r="EUY107" s="73"/>
      <c r="EUZ107" s="73"/>
      <c r="EVA107" s="74"/>
      <c r="EVB107" s="74"/>
      <c r="EVC107" s="77"/>
      <c r="EVD107" s="77"/>
      <c r="EVE107" s="11"/>
      <c r="EVK107" s="73"/>
      <c r="EVL107" s="73"/>
      <c r="EVM107" s="73"/>
      <c r="EVN107" s="73"/>
      <c r="EVO107" s="74"/>
      <c r="EVP107" s="74"/>
      <c r="EVQ107" s="77"/>
      <c r="EVR107" s="77"/>
      <c r="EVS107" s="11"/>
      <c r="EVY107" s="73"/>
      <c r="EVZ107" s="73"/>
      <c r="EWA107" s="73"/>
      <c r="EWB107" s="73"/>
      <c r="EWC107" s="74"/>
      <c r="EWD107" s="74"/>
      <c r="EWE107" s="77"/>
      <c r="EWF107" s="77"/>
      <c r="EWG107" s="11"/>
      <c r="EWM107" s="73"/>
      <c r="EWN107" s="73"/>
      <c r="EWO107" s="73"/>
      <c r="EWP107" s="73"/>
      <c r="EWQ107" s="74"/>
      <c r="EWR107" s="74"/>
      <c r="EWS107" s="77"/>
      <c r="EWT107" s="77"/>
      <c r="EWU107" s="11"/>
      <c r="EXA107" s="73"/>
      <c r="EXB107" s="73"/>
      <c r="EXC107" s="73"/>
      <c r="EXD107" s="73"/>
      <c r="EXE107" s="74"/>
      <c r="EXF107" s="74"/>
      <c r="EXG107" s="77"/>
      <c r="EXH107" s="77"/>
      <c r="EXI107" s="11"/>
      <c r="EXO107" s="73"/>
      <c r="EXP107" s="73"/>
      <c r="EXQ107" s="73"/>
      <c r="EXR107" s="73"/>
      <c r="EXS107" s="74"/>
      <c r="EXT107" s="74"/>
      <c r="EXU107" s="77"/>
      <c r="EXV107" s="77"/>
      <c r="EXW107" s="11"/>
      <c r="EYC107" s="73"/>
      <c r="EYD107" s="73"/>
      <c r="EYE107" s="73"/>
      <c r="EYF107" s="73"/>
      <c r="EYG107" s="74"/>
      <c r="EYH107" s="74"/>
      <c r="EYI107" s="77"/>
      <c r="EYJ107" s="77"/>
      <c r="EYK107" s="11"/>
      <c r="EYQ107" s="73"/>
      <c r="EYR107" s="73"/>
      <c r="EYS107" s="73"/>
      <c r="EYT107" s="73"/>
      <c r="EYU107" s="74"/>
      <c r="EYV107" s="74"/>
      <c r="EYW107" s="77"/>
      <c r="EYX107" s="77"/>
      <c r="EYY107" s="11"/>
      <c r="EZE107" s="73"/>
      <c r="EZF107" s="73"/>
      <c r="EZG107" s="73"/>
      <c r="EZH107" s="73"/>
      <c r="EZI107" s="74"/>
      <c r="EZJ107" s="74"/>
      <c r="EZK107" s="77"/>
      <c r="EZL107" s="77"/>
      <c r="EZM107" s="11"/>
      <c r="EZS107" s="73"/>
      <c r="EZT107" s="73"/>
      <c r="EZU107" s="73"/>
      <c r="EZV107" s="73"/>
      <c r="EZW107" s="74"/>
      <c r="EZX107" s="74"/>
      <c r="EZY107" s="77"/>
      <c r="EZZ107" s="77"/>
      <c r="FAA107" s="11"/>
      <c r="FAG107" s="73"/>
      <c r="FAH107" s="73"/>
      <c r="FAI107" s="73"/>
      <c r="FAJ107" s="73"/>
      <c r="FAK107" s="74"/>
      <c r="FAL107" s="74"/>
      <c r="FAM107" s="77"/>
      <c r="FAN107" s="77"/>
      <c r="FAO107" s="11"/>
      <c r="FAU107" s="73"/>
      <c r="FAV107" s="73"/>
      <c r="FAW107" s="73"/>
      <c r="FAX107" s="73"/>
      <c r="FAY107" s="74"/>
      <c r="FAZ107" s="74"/>
      <c r="FBA107" s="77"/>
      <c r="FBB107" s="77"/>
      <c r="FBC107" s="11"/>
      <c r="FBI107" s="73"/>
      <c r="FBJ107" s="73"/>
      <c r="FBK107" s="73"/>
      <c r="FBL107" s="73"/>
      <c r="FBM107" s="74"/>
      <c r="FBN107" s="74"/>
      <c r="FBO107" s="77"/>
      <c r="FBP107" s="77"/>
      <c r="FBQ107" s="11"/>
      <c r="FBW107" s="73"/>
      <c r="FBX107" s="73"/>
      <c r="FBY107" s="73"/>
      <c r="FBZ107" s="73"/>
      <c r="FCA107" s="74"/>
      <c r="FCB107" s="74"/>
      <c r="FCC107" s="77"/>
      <c r="FCD107" s="77"/>
      <c r="FCE107" s="11"/>
      <c r="FCK107" s="73"/>
      <c r="FCL107" s="73"/>
      <c r="FCM107" s="73"/>
      <c r="FCN107" s="73"/>
      <c r="FCO107" s="74"/>
      <c r="FCP107" s="74"/>
      <c r="FCQ107" s="77"/>
      <c r="FCR107" s="77"/>
      <c r="FCS107" s="11"/>
      <c r="FCY107" s="73"/>
      <c r="FCZ107" s="73"/>
      <c r="FDA107" s="73"/>
      <c r="FDB107" s="73"/>
      <c r="FDC107" s="74"/>
      <c r="FDD107" s="74"/>
      <c r="FDE107" s="77"/>
      <c r="FDF107" s="77"/>
      <c r="FDG107" s="11"/>
      <c r="FDM107" s="73"/>
      <c r="FDN107" s="73"/>
      <c r="FDO107" s="73"/>
      <c r="FDP107" s="73"/>
      <c r="FDQ107" s="74"/>
      <c r="FDR107" s="74"/>
      <c r="FDS107" s="77"/>
      <c r="FDT107" s="77"/>
      <c r="FDU107" s="11"/>
      <c r="FEA107" s="73"/>
      <c r="FEB107" s="73"/>
      <c r="FEC107" s="73"/>
      <c r="FED107" s="73"/>
      <c r="FEE107" s="74"/>
      <c r="FEF107" s="74"/>
      <c r="FEG107" s="77"/>
      <c r="FEH107" s="77"/>
      <c r="FEI107" s="11"/>
      <c r="FEO107" s="73"/>
      <c r="FEP107" s="73"/>
      <c r="FEQ107" s="73"/>
      <c r="FER107" s="73"/>
      <c r="FES107" s="74"/>
      <c r="FET107" s="74"/>
      <c r="FEU107" s="77"/>
      <c r="FEV107" s="77"/>
      <c r="FEW107" s="11"/>
      <c r="FFC107" s="73"/>
      <c r="FFD107" s="73"/>
      <c r="FFE107" s="73"/>
      <c r="FFF107" s="73"/>
      <c r="FFG107" s="74"/>
      <c r="FFH107" s="74"/>
      <c r="FFI107" s="77"/>
      <c r="FFJ107" s="77"/>
      <c r="FFK107" s="11"/>
      <c r="FFQ107" s="73"/>
      <c r="FFR107" s="73"/>
      <c r="FFS107" s="73"/>
      <c r="FFT107" s="73"/>
      <c r="FFU107" s="74"/>
      <c r="FFV107" s="74"/>
      <c r="FFW107" s="77"/>
      <c r="FFX107" s="77"/>
      <c r="FFY107" s="11"/>
      <c r="FGE107" s="73"/>
      <c r="FGF107" s="73"/>
      <c r="FGG107" s="73"/>
      <c r="FGH107" s="73"/>
      <c r="FGI107" s="74"/>
      <c r="FGJ107" s="74"/>
      <c r="FGK107" s="77"/>
      <c r="FGL107" s="77"/>
      <c r="FGM107" s="11"/>
      <c r="FGS107" s="73"/>
      <c r="FGT107" s="73"/>
      <c r="FGU107" s="73"/>
      <c r="FGV107" s="73"/>
      <c r="FGW107" s="74"/>
      <c r="FGX107" s="74"/>
      <c r="FGY107" s="77"/>
      <c r="FGZ107" s="77"/>
      <c r="FHA107" s="11"/>
      <c r="FHG107" s="73"/>
      <c r="FHH107" s="73"/>
      <c r="FHI107" s="73"/>
      <c r="FHJ107" s="73"/>
      <c r="FHK107" s="74"/>
      <c r="FHL107" s="74"/>
      <c r="FHM107" s="77"/>
      <c r="FHN107" s="77"/>
      <c r="FHO107" s="11"/>
      <c r="FHU107" s="73"/>
      <c r="FHV107" s="73"/>
      <c r="FHW107" s="73"/>
      <c r="FHX107" s="73"/>
      <c r="FHY107" s="74"/>
      <c r="FHZ107" s="74"/>
      <c r="FIA107" s="77"/>
      <c r="FIB107" s="77"/>
      <c r="FIC107" s="11"/>
      <c r="FII107" s="73"/>
      <c r="FIJ107" s="73"/>
      <c r="FIK107" s="73"/>
      <c r="FIL107" s="73"/>
      <c r="FIM107" s="74"/>
      <c r="FIN107" s="74"/>
      <c r="FIO107" s="77"/>
      <c r="FIP107" s="77"/>
      <c r="FIQ107" s="11"/>
      <c r="FIW107" s="73"/>
      <c r="FIX107" s="73"/>
      <c r="FIY107" s="73"/>
      <c r="FIZ107" s="73"/>
      <c r="FJA107" s="74"/>
      <c r="FJB107" s="74"/>
      <c r="FJC107" s="77"/>
      <c r="FJD107" s="77"/>
      <c r="FJE107" s="11"/>
      <c r="FJK107" s="73"/>
      <c r="FJL107" s="73"/>
      <c r="FJM107" s="73"/>
      <c r="FJN107" s="73"/>
      <c r="FJO107" s="74"/>
      <c r="FJP107" s="74"/>
      <c r="FJQ107" s="77"/>
      <c r="FJR107" s="77"/>
      <c r="FJS107" s="11"/>
      <c r="FJY107" s="73"/>
      <c r="FJZ107" s="73"/>
      <c r="FKA107" s="73"/>
      <c r="FKB107" s="73"/>
      <c r="FKC107" s="74"/>
      <c r="FKD107" s="74"/>
      <c r="FKE107" s="77"/>
      <c r="FKF107" s="77"/>
      <c r="FKG107" s="11"/>
      <c r="FKM107" s="73"/>
      <c r="FKN107" s="73"/>
      <c r="FKO107" s="73"/>
      <c r="FKP107" s="73"/>
      <c r="FKQ107" s="74"/>
      <c r="FKR107" s="74"/>
      <c r="FKS107" s="77"/>
      <c r="FKT107" s="77"/>
      <c r="FKU107" s="11"/>
      <c r="FLA107" s="73"/>
      <c r="FLB107" s="73"/>
      <c r="FLC107" s="73"/>
      <c r="FLD107" s="73"/>
      <c r="FLE107" s="74"/>
      <c r="FLF107" s="74"/>
      <c r="FLG107" s="77"/>
      <c r="FLH107" s="77"/>
      <c r="FLI107" s="11"/>
      <c r="FLO107" s="73"/>
      <c r="FLP107" s="73"/>
      <c r="FLQ107" s="73"/>
      <c r="FLR107" s="73"/>
      <c r="FLS107" s="74"/>
      <c r="FLT107" s="74"/>
      <c r="FLU107" s="77"/>
      <c r="FLV107" s="77"/>
      <c r="FLW107" s="11"/>
      <c r="FMC107" s="73"/>
      <c r="FMD107" s="73"/>
      <c r="FME107" s="73"/>
      <c r="FMF107" s="73"/>
      <c r="FMG107" s="74"/>
      <c r="FMH107" s="74"/>
      <c r="FMI107" s="77"/>
      <c r="FMJ107" s="77"/>
      <c r="FMK107" s="11"/>
      <c r="FMQ107" s="73"/>
      <c r="FMR107" s="73"/>
      <c r="FMS107" s="73"/>
      <c r="FMT107" s="73"/>
      <c r="FMU107" s="74"/>
      <c r="FMV107" s="74"/>
      <c r="FMW107" s="77"/>
      <c r="FMX107" s="77"/>
      <c r="FMY107" s="11"/>
      <c r="FNE107" s="73"/>
      <c r="FNF107" s="73"/>
      <c r="FNG107" s="73"/>
      <c r="FNH107" s="73"/>
      <c r="FNI107" s="74"/>
      <c r="FNJ107" s="74"/>
      <c r="FNK107" s="77"/>
      <c r="FNL107" s="77"/>
      <c r="FNM107" s="11"/>
      <c r="FNS107" s="73"/>
      <c r="FNT107" s="73"/>
      <c r="FNU107" s="73"/>
      <c r="FNV107" s="73"/>
      <c r="FNW107" s="74"/>
      <c r="FNX107" s="74"/>
      <c r="FNY107" s="77"/>
      <c r="FNZ107" s="77"/>
      <c r="FOA107" s="11"/>
      <c r="FOG107" s="73"/>
      <c r="FOH107" s="73"/>
      <c r="FOI107" s="73"/>
      <c r="FOJ107" s="73"/>
      <c r="FOK107" s="74"/>
      <c r="FOL107" s="74"/>
      <c r="FOM107" s="77"/>
      <c r="FON107" s="77"/>
      <c r="FOO107" s="11"/>
      <c r="FOU107" s="73"/>
      <c r="FOV107" s="73"/>
      <c r="FOW107" s="73"/>
      <c r="FOX107" s="73"/>
      <c r="FOY107" s="74"/>
      <c r="FOZ107" s="74"/>
      <c r="FPA107" s="77"/>
      <c r="FPB107" s="77"/>
      <c r="FPC107" s="11"/>
      <c r="FPI107" s="73"/>
      <c r="FPJ107" s="73"/>
      <c r="FPK107" s="73"/>
      <c r="FPL107" s="73"/>
      <c r="FPM107" s="74"/>
      <c r="FPN107" s="74"/>
      <c r="FPO107" s="77"/>
      <c r="FPP107" s="77"/>
      <c r="FPQ107" s="11"/>
      <c r="FPW107" s="73"/>
      <c r="FPX107" s="73"/>
      <c r="FPY107" s="73"/>
      <c r="FPZ107" s="73"/>
      <c r="FQA107" s="74"/>
      <c r="FQB107" s="74"/>
      <c r="FQC107" s="77"/>
      <c r="FQD107" s="77"/>
      <c r="FQE107" s="11"/>
      <c r="FQK107" s="73"/>
      <c r="FQL107" s="73"/>
      <c r="FQM107" s="73"/>
      <c r="FQN107" s="73"/>
      <c r="FQO107" s="74"/>
      <c r="FQP107" s="74"/>
      <c r="FQQ107" s="77"/>
      <c r="FQR107" s="77"/>
      <c r="FQS107" s="11"/>
      <c r="FQY107" s="73"/>
      <c r="FQZ107" s="73"/>
      <c r="FRA107" s="73"/>
      <c r="FRB107" s="73"/>
      <c r="FRC107" s="74"/>
      <c r="FRD107" s="74"/>
      <c r="FRE107" s="77"/>
      <c r="FRF107" s="77"/>
      <c r="FRG107" s="11"/>
      <c r="FRM107" s="73"/>
      <c r="FRN107" s="73"/>
      <c r="FRO107" s="73"/>
      <c r="FRP107" s="73"/>
      <c r="FRQ107" s="74"/>
      <c r="FRR107" s="74"/>
      <c r="FRS107" s="77"/>
      <c r="FRT107" s="77"/>
      <c r="FRU107" s="11"/>
      <c r="FSA107" s="73"/>
      <c r="FSB107" s="73"/>
      <c r="FSC107" s="73"/>
      <c r="FSD107" s="73"/>
      <c r="FSE107" s="74"/>
      <c r="FSF107" s="74"/>
      <c r="FSG107" s="77"/>
      <c r="FSH107" s="77"/>
      <c r="FSI107" s="11"/>
      <c r="FSO107" s="73"/>
      <c r="FSP107" s="73"/>
      <c r="FSQ107" s="73"/>
      <c r="FSR107" s="73"/>
      <c r="FSS107" s="74"/>
      <c r="FST107" s="74"/>
      <c r="FSU107" s="77"/>
      <c r="FSV107" s="77"/>
      <c r="FSW107" s="11"/>
      <c r="FTC107" s="73"/>
      <c r="FTD107" s="73"/>
      <c r="FTE107" s="73"/>
      <c r="FTF107" s="73"/>
      <c r="FTG107" s="74"/>
      <c r="FTH107" s="74"/>
      <c r="FTI107" s="77"/>
      <c r="FTJ107" s="77"/>
      <c r="FTK107" s="11"/>
      <c r="FTQ107" s="73"/>
      <c r="FTR107" s="73"/>
      <c r="FTS107" s="73"/>
      <c r="FTT107" s="73"/>
      <c r="FTU107" s="74"/>
      <c r="FTV107" s="74"/>
      <c r="FTW107" s="77"/>
      <c r="FTX107" s="77"/>
      <c r="FTY107" s="11"/>
      <c r="FUE107" s="73"/>
      <c r="FUF107" s="73"/>
      <c r="FUG107" s="73"/>
      <c r="FUH107" s="73"/>
      <c r="FUI107" s="74"/>
      <c r="FUJ107" s="74"/>
      <c r="FUK107" s="77"/>
      <c r="FUL107" s="77"/>
      <c r="FUM107" s="11"/>
      <c r="FUS107" s="73"/>
      <c r="FUT107" s="73"/>
      <c r="FUU107" s="73"/>
      <c r="FUV107" s="73"/>
      <c r="FUW107" s="74"/>
      <c r="FUX107" s="74"/>
      <c r="FUY107" s="77"/>
      <c r="FUZ107" s="77"/>
      <c r="FVA107" s="11"/>
      <c r="FVG107" s="73"/>
      <c r="FVH107" s="73"/>
      <c r="FVI107" s="73"/>
      <c r="FVJ107" s="73"/>
      <c r="FVK107" s="74"/>
      <c r="FVL107" s="74"/>
      <c r="FVM107" s="77"/>
      <c r="FVN107" s="77"/>
      <c r="FVO107" s="11"/>
      <c r="FVU107" s="73"/>
      <c r="FVV107" s="73"/>
      <c r="FVW107" s="73"/>
      <c r="FVX107" s="73"/>
      <c r="FVY107" s="74"/>
      <c r="FVZ107" s="74"/>
      <c r="FWA107" s="77"/>
      <c r="FWB107" s="77"/>
      <c r="FWC107" s="11"/>
      <c r="FWI107" s="73"/>
      <c r="FWJ107" s="73"/>
      <c r="FWK107" s="73"/>
      <c r="FWL107" s="73"/>
      <c r="FWM107" s="74"/>
      <c r="FWN107" s="74"/>
      <c r="FWO107" s="77"/>
      <c r="FWP107" s="77"/>
      <c r="FWQ107" s="11"/>
      <c r="FWW107" s="73"/>
      <c r="FWX107" s="73"/>
      <c r="FWY107" s="73"/>
      <c r="FWZ107" s="73"/>
      <c r="FXA107" s="74"/>
      <c r="FXB107" s="74"/>
      <c r="FXC107" s="77"/>
      <c r="FXD107" s="77"/>
      <c r="FXE107" s="11"/>
      <c r="FXK107" s="73"/>
      <c r="FXL107" s="73"/>
      <c r="FXM107" s="73"/>
      <c r="FXN107" s="73"/>
      <c r="FXO107" s="74"/>
      <c r="FXP107" s="74"/>
      <c r="FXQ107" s="77"/>
      <c r="FXR107" s="77"/>
      <c r="FXS107" s="11"/>
      <c r="FXY107" s="73"/>
      <c r="FXZ107" s="73"/>
      <c r="FYA107" s="73"/>
      <c r="FYB107" s="73"/>
      <c r="FYC107" s="74"/>
      <c r="FYD107" s="74"/>
      <c r="FYE107" s="77"/>
      <c r="FYF107" s="77"/>
      <c r="FYG107" s="11"/>
      <c r="FYM107" s="73"/>
      <c r="FYN107" s="73"/>
      <c r="FYO107" s="73"/>
      <c r="FYP107" s="73"/>
      <c r="FYQ107" s="74"/>
      <c r="FYR107" s="74"/>
      <c r="FYS107" s="77"/>
      <c r="FYT107" s="77"/>
      <c r="FYU107" s="11"/>
      <c r="FZA107" s="73"/>
      <c r="FZB107" s="73"/>
      <c r="FZC107" s="73"/>
      <c r="FZD107" s="73"/>
      <c r="FZE107" s="74"/>
      <c r="FZF107" s="74"/>
      <c r="FZG107" s="77"/>
      <c r="FZH107" s="77"/>
      <c r="FZI107" s="11"/>
      <c r="FZO107" s="73"/>
      <c r="FZP107" s="73"/>
      <c r="FZQ107" s="73"/>
      <c r="FZR107" s="73"/>
      <c r="FZS107" s="74"/>
      <c r="FZT107" s="74"/>
      <c r="FZU107" s="77"/>
      <c r="FZV107" s="77"/>
      <c r="FZW107" s="11"/>
      <c r="GAC107" s="73"/>
      <c r="GAD107" s="73"/>
      <c r="GAE107" s="73"/>
      <c r="GAF107" s="73"/>
      <c r="GAG107" s="74"/>
      <c r="GAH107" s="74"/>
      <c r="GAI107" s="77"/>
      <c r="GAJ107" s="77"/>
      <c r="GAK107" s="11"/>
      <c r="GAQ107" s="73"/>
      <c r="GAR107" s="73"/>
      <c r="GAS107" s="73"/>
      <c r="GAT107" s="73"/>
      <c r="GAU107" s="74"/>
      <c r="GAV107" s="74"/>
      <c r="GAW107" s="77"/>
      <c r="GAX107" s="77"/>
      <c r="GAY107" s="11"/>
      <c r="GBE107" s="73"/>
      <c r="GBF107" s="73"/>
      <c r="GBG107" s="73"/>
      <c r="GBH107" s="73"/>
      <c r="GBI107" s="74"/>
      <c r="GBJ107" s="74"/>
      <c r="GBK107" s="77"/>
      <c r="GBL107" s="77"/>
      <c r="GBM107" s="11"/>
      <c r="GBS107" s="73"/>
      <c r="GBT107" s="73"/>
      <c r="GBU107" s="73"/>
      <c r="GBV107" s="73"/>
      <c r="GBW107" s="74"/>
      <c r="GBX107" s="74"/>
      <c r="GBY107" s="77"/>
      <c r="GBZ107" s="77"/>
      <c r="GCA107" s="11"/>
      <c r="GCG107" s="73"/>
      <c r="GCH107" s="73"/>
      <c r="GCI107" s="73"/>
      <c r="GCJ107" s="73"/>
      <c r="GCK107" s="74"/>
      <c r="GCL107" s="74"/>
      <c r="GCM107" s="77"/>
      <c r="GCN107" s="77"/>
      <c r="GCO107" s="11"/>
      <c r="GCU107" s="73"/>
      <c r="GCV107" s="73"/>
      <c r="GCW107" s="73"/>
      <c r="GCX107" s="73"/>
      <c r="GCY107" s="74"/>
      <c r="GCZ107" s="74"/>
      <c r="GDA107" s="77"/>
      <c r="GDB107" s="77"/>
      <c r="GDC107" s="11"/>
      <c r="GDI107" s="73"/>
      <c r="GDJ107" s="73"/>
      <c r="GDK107" s="73"/>
      <c r="GDL107" s="73"/>
      <c r="GDM107" s="74"/>
      <c r="GDN107" s="74"/>
      <c r="GDO107" s="77"/>
      <c r="GDP107" s="77"/>
      <c r="GDQ107" s="11"/>
      <c r="GDW107" s="73"/>
      <c r="GDX107" s="73"/>
      <c r="GDY107" s="73"/>
      <c r="GDZ107" s="73"/>
      <c r="GEA107" s="74"/>
      <c r="GEB107" s="74"/>
      <c r="GEC107" s="77"/>
      <c r="GED107" s="77"/>
      <c r="GEE107" s="11"/>
      <c r="GEK107" s="73"/>
      <c r="GEL107" s="73"/>
      <c r="GEM107" s="73"/>
      <c r="GEN107" s="73"/>
      <c r="GEO107" s="74"/>
      <c r="GEP107" s="74"/>
      <c r="GEQ107" s="77"/>
      <c r="GER107" s="77"/>
      <c r="GES107" s="11"/>
      <c r="GEY107" s="73"/>
      <c r="GEZ107" s="73"/>
      <c r="GFA107" s="73"/>
      <c r="GFB107" s="73"/>
      <c r="GFC107" s="74"/>
      <c r="GFD107" s="74"/>
      <c r="GFE107" s="77"/>
      <c r="GFF107" s="77"/>
      <c r="GFG107" s="11"/>
      <c r="GFM107" s="73"/>
      <c r="GFN107" s="73"/>
      <c r="GFO107" s="73"/>
      <c r="GFP107" s="73"/>
      <c r="GFQ107" s="74"/>
      <c r="GFR107" s="74"/>
      <c r="GFS107" s="77"/>
      <c r="GFT107" s="77"/>
      <c r="GFU107" s="11"/>
      <c r="GGA107" s="73"/>
      <c r="GGB107" s="73"/>
      <c r="GGC107" s="73"/>
      <c r="GGD107" s="73"/>
      <c r="GGE107" s="74"/>
      <c r="GGF107" s="74"/>
      <c r="GGG107" s="77"/>
      <c r="GGH107" s="77"/>
      <c r="GGI107" s="11"/>
      <c r="GGO107" s="73"/>
      <c r="GGP107" s="73"/>
      <c r="GGQ107" s="73"/>
      <c r="GGR107" s="73"/>
      <c r="GGS107" s="74"/>
      <c r="GGT107" s="74"/>
      <c r="GGU107" s="77"/>
      <c r="GGV107" s="77"/>
      <c r="GGW107" s="11"/>
      <c r="GHC107" s="73"/>
      <c r="GHD107" s="73"/>
      <c r="GHE107" s="73"/>
      <c r="GHF107" s="73"/>
      <c r="GHG107" s="74"/>
      <c r="GHH107" s="74"/>
      <c r="GHI107" s="77"/>
      <c r="GHJ107" s="77"/>
      <c r="GHK107" s="11"/>
      <c r="GHQ107" s="73"/>
      <c r="GHR107" s="73"/>
      <c r="GHS107" s="73"/>
      <c r="GHT107" s="73"/>
      <c r="GHU107" s="74"/>
      <c r="GHV107" s="74"/>
      <c r="GHW107" s="77"/>
      <c r="GHX107" s="77"/>
      <c r="GHY107" s="11"/>
      <c r="GIE107" s="73"/>
      <c r="GIF107" s="73"/>
      <c r="GIG107" s="73"/>
      <c r="GIH107" s="73"/>
      <c r="GII107" s="74"/>
      <c r="GIJ107" s="74"/>
      <c r="GIK107" s="77"/>
      <c r="GIL107" s="77"/>
      <c r="GIM107" s="11"/>
      <c r="GIS107" s="73"/>
      <c r="GIT107" s="73"/>
      <c r="GIU107" s="73"/>
      <c r="GIV107" s="73"/>
      <c r="GIW107" s="74"/>
      <c r="GIX107" s="74"/>
      <c r="GIY107" s="77"/>
      <c r="GIZ107" s="77"/>
      <c r="GJA107" s="11"/>
      <c r="GJG107" s="73"/>
      <c r="GJH107" s="73"/>
      <c r="GJI107" s="73"/>
      <c r="GJJ107" s="73"/>
      <c r="GJK107" s="74"/>
      <c r="GJL107" s="74"/>
      <c r="GJM107" s="77"/>
      <c r="GJN107" s="77"/>
      <c r="GJO107" s="11"/>
      <c r="GJU107" s="73"/>
      <c r="GJV107" s="73"/>
      <c r="GJW107" s="73"/>
      <c r="GJX107" s="73"/>
      <c r="GJY107" s="74"/>
      <c r="GJZ107" s="74"/>
      <c r="GKA107" s="77"/>
      <c r="GKB107" s="77"/>
      <c r="GKC107" s="11"/>
      <c r="GKI107" s="73"/>
      <c r="GKJ107" s="73"/>
      <c r="GKK107" s="73"/>
      <c r="GKL107" s="73"/>
      <c r="GKM107" s="74"/>
      <c r="GKN107" s="74"/>
      <c r="GKO107" s="77"/>
      <c r="GKP107" s="77"/>
      <c r="GKQ107" s="11"/>
      <c r="GKW107" s="73"/>
      <c r="GKX107" s="73"/>
      <c r="GKY107" s="73"/>
      <c r="GKZ107" s="73"/>
      <c r="GLA107" s="74"/>
      <c r="GLB107" s="74"/>
      <c r="GLC107" s="77"/>
      <c r="GLD107" s="77"/>
      <c r="GLE107" s="11"/>
      <c r="GLK107" s="73"/>
      <c r="GLL107" s="73"/>
      <c r="GLM107" s="73"/>
      <c r="GLN107" s="73"/>
      <c r="GLO107" s="74"/>
      <c r="GLP107" s="74"/>
      <c r="GLQ107" s="77"/>
      <c r="GLR107" s="77"/>
      <c r="GLS107" s="11"/>
      <c r="GLY107" s="73"/>
      <c r="GLZ107" s="73"/>
      <c r="GMA107" s="73"/>
      <c r="GMB107" s="73"/>
      <c r="GMC107" s="74"/>
      <c r="GMD107" s="74"/>
      <c r="GME107" s="77"/>
      <c r="GMF107" s="77"/>
      <c r="GMG107" s="11"/>
      <c r="GMM107" s="73"/>
      <c r="GMN107" s="73"/>
      <c r="GMO107" s="73"/>
      <c r="GMP107" s="73"/>
      <c r="GMQ107" s="74"/>
      <c r="GMR107" s="74"/>
      <c r="GMS107" s="77"/>
      <c r="GMT107" s="77"/>
      <c r="GMU107" s="11"/>
      <c r="GNA107" s="73"/>
      <c r="GNB107" s="73"/>
      <c r="GNC107" s="73"/>
      <c r="GND107" s="73"/>
      <c r="GNE107" s="74"/>
      <c r="GNF107" s="74"/>
      <c r="GNG107" s="77"/>
      <c r="GNH107" s="77"/>
      <c r="GNI107" s="11"/>
      <c r="GNO107" s="73"/>
      <c r="GNP107" s="73"/>
      <c r="GNQ107" s="73"/>
      <c r="GNR107" s="73"/>
      <c r="GNS107" s="74"/>
      <c r="GNT107" s="74"/>
      <c r="GNU107" s="77"/>
      <c r="GNV107" s="77"/>
      <c r="GNW107" s="11"/>
      <c r="GOC107" s="73"/>
      <c r="GOD107" s="73"/>
      <c r="GOE107" s="73"/>
      <c r="GOF107" s="73"/>
      <c r="GOG107" s="74"/>
      <c r="GOH107" s="74"/>
      <c r="GOI107" s="77"/>
      <c r="GOJ107" s="77"/>
      <c r="GOK107" s="11"/>
      <c r="GOQ107" s="73"/>
      <c r="GOR107" s="73"/>
      <c r="GOS107" s="73"/>
      <c r="GOT107" s="73"/>
      <c r="GOU107" s="74"/>
      <c r="GOV107" s="74"/>
      <c r="GOW107" s="77"/>
      <c r="GOX107" s="77"/>
      <c r="GOY107" s="11"/>
      <c r="GPE107" s="73"/>
      <c r="GPF107" s="73"/>
      <c r="GPG107" s="73"/>
      <c r="GPH107" s="73"/>
      <c r="GPI107" s="74"/>
      <c r="GPJ107" s="74"/>
      <c r="GPK107" s="77"/>
      <c r="GPL107" s="77"/>
      <c r="GPM107" s="11"/>
      <c r="GPS107" s="73"/>
      <c r="GPT107" s="73"/>
      <c r="GPU107" s="73"/>
      <c r="GPV107" s="73"/>
      <c r="GPW107" s="74"/>
      <c r="GPX107" s="74"/>
      <c r="GPY107" s="77"/>
      <c r="GPZ107" s="77"/>
      <c r="GQA107" s="11"/>
      <c r="GQG107" s="73"/>
      <c r="GQH107" s="73"/>
      <c r="GQI107" s="73"/>
      <c r="GQJ107" s="73"/>
      <c r="GQK107" s="74"/>
      <c r="GQL107" s="74"/>
      <c r="GQM107" s="77"/>
      <c r="GQN107" s="77"/>
      <c r="GQO107" s="11"/>
      <c r="GQU107" s="73"/>
      <c r="GQV107" s="73"/>
      <c r="GQW107" s="73"/>
      <c r="GQX107" s="73"/>
      <c r="GQY107" s="74"/>
      <c r="GQZ107" s="74"/>
      <c r="GRA107" s="77"/>
      <c r="GRB107" s="77"/>
      <c r="GRC107" s="11"/>
      <c r="GRI107" s="73"/>
      <c r="GRJ107" s="73"/>
      <c r="GRK107" s="73"/>
      <c r="GRL107" s="73"/>
      <c r="GRM107" s="74"/>
      <c r="GRN107" s="74"/>
      <c r="GRO107" s="77"/>
      <c r="GRP107" s="77"/>
      <c r="GRQ107" s="11"/>
      <c r="GRW107" s="73"/>
      <c r="GRX107" s="73"/>
      <c r="GRY107" s="73"/>
      <c r="GRZ107" s="73"/>
      <c r="GSA107" s="74"/>
      <c r="GSB107" s="74"/>
      <c r="GSC107" s="77"/>
      <c r="GSD107" s="77"/>
      <c r="GSE107" s="11"/>
      <c r="GSK107" s="73"/>
      <c r="GSL107" s="73"/>
      <c r="GSM107" s="73"/>
      <c r="GSN107" s="73"/>
      <c r="GSO107" s="74"/>
      <c r="GSP107" s="74"/>
      <c r="GSQ107" s="77"/>
      <c r="GSR107" s="77"/>
      <c r="GSS107" s="11"/>
      <c r="GSY107" s="73"/>
      <c r="GSZ107" s="73"/>
      <c r="GTA107" s="73"/>
      <c r="GTB107" s="73"/>
      <c r="GTC107" s="74"/>
      <c r="GTD107" s="74"/>
      <c r="GTE107" s="77"/>
      <c r="GTF107" s="77"/>
      <c r="GTG107" s="11"/>
      <c r="GTM107" s="73"/>
      <c r="GTN107" s="73"/>
      <c r="GTO107" s="73"/>
      <c r="GTP107" s="73"/>
      <c r="GTQ107" s="74"/>
      <c r="GTR107" s="74"/>
      <c r="GTS107" s="77"/>
      <c r="GTT107" s="77"/>
      <c r="GTU107" s="11"/>
      <c r="GUA107" s="73"/>
      <c r="GUB107" s="73"/>
      <c r="GUC107" s="73"/>
      <c r="GUD107" s="73"/>
      <c r="GUE107" s="74"/>
      <c r="GUF107" s="74"/>
      <c r="GUG107" s="77"/>
      <c r="GUH107" s="77"/>
      <c r="GUI107" s="11"/>
      <c r="GUO107" s="73"/>
      <c r="GUP107" s="73"/>
      <c r="GUQ107" s="73"/>
      <c r="GUR107" s="73"/>
      <c r="GUS107" s="74"/>
      <c r="GUT107" s="74"/>
      <c r="GUU107" s="77"/>
      <c r="GUV107" s="77"/>
      <c r="GUW107" s="11"/>
      <c r="GVC107" s="73"/>
      <c r="GVD107" s="73"/>
      <c r="GVE107" s="73"/>
      <c r="GVF107" s="73"/>
      <c r="GVG107" s="74"/>
      <c r="GVH107" s="74"/>
      <c r="GVI107" s="77"/>
      <c r="GVJ107" s="77"/>
      <c r="GVK107" s="11"/>
      <c r="GVQ107" s="73"/>
      <c r="GVR107" s="73"/>
      <c r="GVS107" s="73"/>
      <c r="GVT107" s="73"/>
      <c r="GVU107" s="74"/>
      <c r="GVV107" s="74"/>
      <c r="GVW107" s="77"/>
      <c r="GVX107" s="77"/>
      <c r="GVY107" s="11"/>
      <c r="GWE107" s="73"/>
      <c r="GWF107" s="73"/>
      <c r="GWG107" s="73"/>
      <c r="GWH107" s="73"/>
      <c r="GWI107" s="74"/>
      <c r="GWJ107" s="74"/>
      <c r="GWK107" s="77"/>
      <c r="GWL107" s="77"/>
      <c r="GWM107" s="11"/>
      <c r="GWS107" s="73"/>
      <c r="GWT107" s="73"/>
      <c r="GWU107" s="73"/>
      <c r="GWV107" s="73"/>
      <c r="GWW107" s="74"/>
      <c r="GWX107" s="74"/>
      <c r="GWY107" s="77"/>
      <c r="GWZ107" s="77"/>
      <c r="GXA107" s="11"/>
      <c r="GXG107" s="73"/>
      <c r="GXH107" s="73"/>
      <c r="GXI107" s="73"/>
      <c r="GXJ107" s="73"/>
      <c r="GXK107" s="74"/>
      <c r="GXL107" s="74"/>
      <c r="GXM107" s="77"/>
      <c r="GXN107" s="77"/>
      <c r="GXO107" s="11"/>
      <c r="GXU107" s="73"/>
      <c r="GXV107" s="73"/>
      <c r="GXW107" s="73"/>
      <c r="GXX107" s="73"/>
      <c r="GXY107" s="74"/>
      <c r="GXZ107" s="74"/>
      <c r="GYA107" s="77"/>
      <c r="GYB107" s="77"/>
      <c r="GYC107" s="11"/>
      <c r="GYI107" s="73"/>
      <c r="GYJ107" s="73"/>
      <c r="GYK107" s="73"/>
      <c r="GYL107" s="73"/>
      <c r="GYM107" s="74"/>
      <c r="GYN107" s="74"/>
      <c r="GYO107" s="77"/>
      <c r="GYP107" s="77"/>
      <c r="GYQ107" s="11"/>
      <c r="GYW107" s="73"/>
      <c r="GYX107" s="73"/>
      <c r="GYY107" s="73"/>
      <c r="GYZ107" s="73"/>
      <c r="GZA107" s="74"/>
      <c r="GZB107" s="74"/>
      <c r="GZC107" s="77"/>
      <c r="GZD107" s="77"/>
      <c r="GZE107" s="11"/>
      <c r="GZK107" s="73"/>
      <c r="GZL107" s="73"/>
      <c r="GZM107" s="73"/>
      <c r="GZN107" s="73"/>
      <c r="GZO107" s="74"/>
      <c r="GZP107" s="74"/>
      <c r="GZQ107" s="77"/>
      <c r="GZR107" s="77"/>
      <c r="GZS107" s="11"/>
      <c r="GZY107" s="73"/>
      <c r="GZZ107" s="73"/>
      <c r="HAA107" s="73"/>
      <c r="HAB107" s="73"/>
      <c r="HAC107" s="74"/>
      <c r="HAD107" s="74"/>
      <c r="HAE107" s="77"/>
      <c r="HAF107" s="77"/>
      <c r="HAG107" s="11"/>
      <c r="HAM107" s="73"/>
      <c r="HAN107" s="73"/>
      <c r="HAO107" s="73"/>
      <c r="HAP107" s="73"/>
      <c r="HAQ107" s="74"/>
      <c r="HAR107" s="74"/>
      <c r="HAS107" s="77"/>
      <c r="HAT107" s="77"/>
      <c r="HAU107" s="11"/>
      <c r="HBA107" s="73"/>
      <c r="HBB107" s="73"/>
      <c r="HBC107" s="73"/>
      <c r="HBD107" s="73"/>
      <c r="HBE107" s="74"/>
      <c r="HBF107" s="74"/>
      <c r="HBG107" s="77"/>
      <c r="HBH107" s="77"/>
      <c r="HBI107" s="11"/>
      <c r="HBO107" s="73"/>
      <c r="HBP107" s="73"/>
      <c r="HBQ107" s="73"/>
      <c r="HBR107" s="73"/>
      <c r="HBS107" s="74"/>
      <c r="HBT107" s="74"/>
      <c r="HBU107" s="77"/>
      <c r="HBV107" s="77"/>
      <c r="HBW107" s="11"/>
      <c r="HCC107" s="73"/>
      <c r="HCD107" s="73"/>
      <c r="HCE107" s="73"/>
      <c r="HCF107" s="73"/>
      <c r="HCG107" s="74"/>
      <c r="HCH107" s="74"/>
      <c r="HCI107" s="77"/>
      <c r="HCJ107" s="77"/>
      <c r="HCK107" s="11"/>
      <c r="HCQ107" s="73"/>
      <c r="HCR107" s="73"/>
      <c r="HCS107" s="73"/>
      <c r="HCT107" s="73"/>
      <c r="HCU107" s="74"/>
      <c r="HCV107" s="74"/>
      <c r="HCW107" s="77"/>
      <c r="HCX107" s="77"/>
      <c r="HCY107" s="11"/>
      <c r="HDE107" s="73"/>
      <c r="HDF107" s="73"/>
      <c r="HDG107" s="73"/>
      <c r="HDH107" s="73"/>
      <c r="HDI107" s="74"/>
      <c r="HDJ107" s="74"/>
      <c r="HDK107" s="77"/>
      <c r="HDL107" s="77"/>
      <c r="HDM107" s="11"/>
      <c r="HDS107" s="73"/>
      <c r="HDT107" s="73"/>
      <c r="HDU107" s="73"/>
      <c r="HDV107" s="73"/>
      <c r="HDW107" s="74"/>
      <c r="HDX107" s="74"/>
      <c r="HDY107" s="77"/>
      <c r="HDZ107" s="77"/>
      <c r="HEA107" s="11"/>
      <c r="HEG107" s="73"/>
      <c r="HEH107" s="73"/>
      <c r="HEI107" s="73"/>
      <c r="HEJ107" s="73"/>
      <c r="HEK107" s="74"/>
      <c r="HEL107" s="74"/>
      <c r="HEM107" s="77"/>
      <c r="HEN107" s="77"/>
      <c r="HEO107" s="11"/>
      <c r="HEU107" s="73"/>
      <c r="HEV107" s="73"/>
      <c r="HEW107" s="73"/>
      <c r="HEX107" s="73"/>
      <c r="HEY107" s="74"/>
      <c r="HEZ107" s="74"/>
      <c r="HFA107" s="77"/>
      <c r="HFB107" s="77"/>
      <c r="HFC107" s="11"/>
      <c r="HFI107" s="73"/>
      <c r="HFJ107" s="73"/>
      <c r="HFK107" s="73"/>
      <c r="HFL107" s="73"/>
      <c r="HFM107" s="74"/>
      <c r="HFN107" s="74"/>
      <c r="HFO107" s="77"/>
      <c r="HFP107" s="77"/>
      <c r="HFQ107" s="11"/>
      <c r="HFW107" s="73"/>
      <c r="HFX107" s="73"/>
      <c r="HFY107" s="73"/>
      <c r="HFZ107" s="73"/>
      <c r="HGA107" s="74"/>
      <c r="HGB107" s="74"/>
      <c r="HGC107" s="77"/>
      <c r="HGD107" s="77"/>
      <c r="HGE107" s="11"/>
      <c r="HGK107" s="73"/>
      <c r="HGL107" s="73"/>
      <c r="HGM107" s="73"/>
      <c r="HGN107" s="73"/>
      <c r="HGO107" s="74"/>
      <c r="HGP107" s="74"/>
      <c r="HGQ107" s="77"/>
      <c r="HGR107" s="77"/>
      <c r="HGS107" s="11"/>
      <c r="HGY107" s="73"/>
      <c r="HGZ107" s="73"/>
      <c r="HHA107" s="73"/>
      <c r="HHB107" s="73"/>
      <c r="HHC107" s="74"/>
      <c r="HHD107" s="74"/>
      <c r="HHE107" s="77"/>
      <c r="HHF107" s="77"/>
      <c r="HHG107" s="11"/>
      <c r="HHM107" s="73"/>
      <c r="HHN107" s="73"/>
      <c r="HHO107" s="73"/>
      <c r="HHP107" s="73"/>
      <c r="HHQ107" s="74"/>
      <c r="HHR107" s="74"/>
      <c r="HHS107" s="77"/>
      <c r="HHT107" s="77"/>
      <c r="HHU107" s="11"/>
      <c r="HIA107" s="73"/>
      <c r="HIB107" s="73"/>
      <c r="HIC107" s="73"/>
      <c r="HID107" s="73"/>
      <c r="HIE107" s="74"/>
      <c r="HIF107" s="74"/>
      <c r="HIG107" s="77"/>
      <c r="HIH107" s="77"/>
      <c r="HII107" s="11"/>
      <c r="HIO107" s="73"/>
      <c r="HIP107" s="73"/>
      <c r="HIQ107" s="73"/>
      <c r="HIR107" s="73"/>
      <c r="HIS107" s="74"/>
      <c r="HIT107" s="74"/>
      <c r="HIU107" s="77"/>
      <c r="HIV107" s="77"/>
      <c r="HIW107" s="11"/>
      <c r="HJC107" s="73"/>
      <c r="HJD107" s="73"/>
      <c r="HJE107" s="73"/>
      <c r="HJF107" s="73"/>
      <c r="HJG107" s="74"/>
      <c r="HJH107" s="74"/>
      <c r="HJI107" s="77"/>
      <c r="HJJ107" s="77"/>
      <c r="HJK107" s="11"/>
      <c r="HJQ107" s="73"/>
      <c r="HJR107" s="73"/>
      <c r="HJS107" s="73"/>
      <c r="HJT107" s="73"/>
      <c r="HJU107" s="74"/>
      <c r="HJV107" s="74"/>
      <c r="HJW107" s="77"/>
      <c r="HJX107" s="77"/>
      <c r="HJY107" s="11"/>
      <c r="HKE107" s="73"/>
      <c r="HKF107" s="73"/>
      <c r="HKG107" s="73"/>
      <c r="HKH107" s="73"/>
      <c r="HKI107" s="74"/>
      <c r="HKJ107" s="74"/>
      <c r="HKK107" s="77"/>
      <c r="HKL107" s="77"/>
      <c r="HKM107" s="11"/>
      <c r="HKS107" s="73"/>
      <c r="HKT107" s="73"/>
      <c r="HKU107" s="73"/>
      <c r="HKV107" s="73"/>
      <c r="HKW107" s="74"/>
      <c r="HKX107" s="74"/>
      <c r="HKY107" s="77"/>
      <c r="HKZ107" s="77"/>
      <c r="HLA107" s="11"/>
      <c r="HLG107" s="73"/>
      <c r="HLH107" s="73"/>
      <c r="HLI107" s="73"/>
      <c r="HLJ107" s="73"/>
      <c r="HLK107" s="74"/>
      <c r="HLL107" s="74"/>
      <c r="HLM107" s="77"/>
      <c r="HLN107" s="77"/>
      <c r="HLO107" s="11"/>
      <c r="HLU107" s="73"/>
      <c r="HLV107" s="73"/>
      <c r="HLW107" s="73"/>
      <c r="HLX107" s="73"/>
      <c r="HLY107" s="74"/>
      <c r="HLZ107" s="74"/>
      <c r="HMA107" s="77"/>
      <c r="HMB107" s="77"/>
      <c r="HMC107" s="11"/>
      <c r="HMI107" s="73"/>
      <c r="HMJ107" s="73"/>
      <c r="HMK107" s="73"/>
      <c r="HML107" s="73"/>
      <c r="HMM107" s="74"/>
      <c r="HMN107" s="74"/>
      <c r="HMO107" s="77"/>
      <c r="HMP107" s="77"/>
      <c r="HMQ107" s="11"/>
      <c r="HMW107" s="73"/>
      <c r="HMX107" s="73"/>
      <c r="HMY107" s="73"/>
      <c r="HMZ107" s="73"/>
      <c r="HNA107" s="74"/>
      <c r="HNB107" s="74"/>
      <c r="HNC107" s="77"/>
      <c r="HND107" s="77"/>
      <c r="HNE107" s="11"/>
      <c r="HNK107" s="73"/>
      <c r="HNL107" s="73"/>
      <c r="HNM107" s="73"/>
      <c r="HNN107" s="73"/>
      <c r="HNO107" s="74"/>
      <c r="HNP107" s="74"/>
      <c r="HNQ107" s="77"/>
      <c r="HNR107" s="77"/>
      <c r="HNS107" s="11"/>
      <c r="HNY107" s="73"/>
      <c r="HNZ107" s="73"/>
      <c r="HOA107" s="73"/>
      <c r="HOB107" s="73"/>
      <c r="HOC107" s="74"/>
      <c r="HOD107" s="74"/>
      <c r="HOE107" s="77"/>
      <c r="HOF107" s="77"/>
      <c r="HOG107" s="11"/>
      <c r="HOM107" s="73"/>
      <c r="HON107" s="73"/>
      <c r="HOO107" s="73"/>
      <c r="HOP107" s="73"/>
      <c r="HOQ107" s="74"/>
      <c r="HOR107" s="74"/>
      <c r="HOS107" s="77"/>
      <c r="HOT107" s="77"/>
      <c r="HOU107" s="11"/>
      <c r="HPA107" s="73"/>
      <c r="HPB107" s="73"/>
      <c r="HPC107" s="73"/>
      <c r="HPD107" s="73"/>
      <c r="HPE107" s="74"/>
      <c r="HPF107" s="74"/>
      <c r="HPG107" s="77"/>
      <c r="HPH107" s="77"/>
      <c r="HPI107" s="11"/>
      <c r="HPO107" s="73"/>
      <c r="HPP107" s="73"/>
      <c r="HPQ107" s="73"/>
      <c r="HPR107" s="73"/>
      <c r="HPS107" s="74"/>
      <c r="HPT107" s="74"/>
      <c r="HPU107" s="77"/>
      <c r="HPV107" s="77"/>
      <c r="HPW107" s="11"/>
      <c r="HQC107" s="73"/>
      <c r="HQD107" s="73"/>
      <c r="HQE107" s="73"/>
      <c r="HQF107" s="73"/>
      <c r="HQG107" s="74"/>
      <c r="HQH107" s="74"/>
      <c r="HQI107" s="77"/>
      <c r="HQJ107" s="77"/>
      <c r="HQK107" s="11"/>
      <c r="HQQ107" s="73"/>
      <c r="HQR107" s="73"/>
      <c r="HQS107" s="73"/>
      <c r="HQT107" s="73"/>
      <c r="HQU107" s="74"/>
      <c r="HQV107" s="74"/>
      <c r="HQW107" s="77"/>
      <c r="HQX107" s="77"/>
      <c r="HQY107" s="11"/>
      <c r="HRE107" s="73"/>
      <c r="HRF107" s="73"/>
      <c r="HRG107" s="73"/>
      <c r="HRH107" s="73"/>
      <c r="HRI107" s="74"/>
      <c r="HRJ107" s="74"/>
      <c r="HRK107" s="77"/>
      <c r="HRL107" s="77"/>
      <c r="HRM107" s="11"/>
      <c r="HRS107" s="73"/>
      <c r="HRT107" s="73"/>
      <c r="HRU107" s="73"/>
      <c r="HRV107" s="73"/>
      <c r="HRW107" s="74"/>
      <c r="HRX107" s="74"/>
      <c r="HRY107" s="77"/>
      <c r="HRZ107" s="77"/>
      <c r="HSA107" s="11"/>
      <c r="HSG107" s="73"/>
      <c r="HSH107" s="73"/>
      <c r="HSI107" s="73"/>
      <c r="HSJ107" s="73"/>
      <c r="HSK107" s="74"/>
      <c r="HSL107" s="74"/>
      <c r="HSM107" s="77"/>
      <c r="HSN107" s="77"/>
      <c r="HSO107" s="11"/>
      <c r="HSU107" s="73"/>
      <c r="HSV107" s="73"/>
      <c r="HSW107" s="73"/>
      <c r="HSX107" s="73"/>
      <c r="HSY107" s="74"/>
      <c r="HSZ107" s="74"/>
      <c r="HTA107" s="77"/>
      <c r="HTB107" s="77"/>
      <c r="HTC107" s="11"/>
      <c r="HTI107" s="73"/>
      <c r="HTJ107" s="73"/>
      <c r="HTK107" s="73"/>
      <c r="HTL107" s="73"/>
      <c r="HTM107" s="74"/>
      <c r="HTN107" s="74"/>
      <c r="HTO107" s="77"/>
      <c r="HTP107" s="77"/>
      <c r="HTQ107" s="11"/>
      <c r="HTW107" s="73"/>
      <c r="HTX107" s="73"/>
      <c r="HTY107" s="73"/>
      <c r="HTZ107" s="73"/>
      <c r="HUA107" s="74"/>
      <c r="HUB107" s="74"/>
      <c r="HUC107" s="77"/>
      <c r="HUD107" s="77"/>
      <c r="HUE107" s="11"/>
      <c r="HUK107" s="73"/>
      <c r="HUL107" s="73"/>
      <c r="HUM107" s="73"/>
      <c r="HUN107" s="73"/>
      <c r="HUO107" s="74"/>
      <c r="HUP107" s="74"/>
      <c r="HUQ107" s="77"/>
      <c r="HUR107" s="77"/>
      <c r="HUS107" s="11"/>
      <c r="HUY107" s="73"/>
      <c r="HUZ107" s="73"/>
      <c r="HVA107" s="73"/>
      <c r="HVB107" s="73"/>
      <c r="HVC107" s="74"/>
      <c r="HVD107" s="74"/>
      <c r="HVE107" s="77"/>
      <c r="HVF107" s="77"/>
      <c r="HVG107" s="11"/>
      <c r="HVM107" s="73"/>
      <c r="HVN107" s="73"/>
      <c r="HVO107" s="73"/>
      <c r="HVP107" s="73"/>
      <c r="HVQ107" s="74"/>
      <c r="HVR107" s="74"/>
      <c r="HVS107" s="77"/>
      <c r="HVT107" s="77"/>
      <c r="HVU107" s="11"/>
      <c r="HWA107" s="73"/>
      <c r="HWB107" s="73"/>
      <c r="HWC107" s="73"/>
      <c r="HWD107" s="73"/>
      <c r="HWE107" s="74"/>
      <c r="HWF107" s="74"/>
      <c r="HWG107" s="77"/>
      <c r="HWH107" s="77"/>
      <c r="HWI107" s="11"/>
      <c r="HWO107" s="73"/>
      <c r="HWP107" s="73"/>
      <c r="HWQ107" s="73"/>
      <c r="HWR107" s="73"/>
      <c r="HWS107" s="74"/>
      <c r="HWT107" s="74"/>
      <c r="HWU107" s="77"/>
      <c r="HWV107" s="77"/>
      <c r="HWW107" s="11"/>
      <c r="HXC107" s="73"/>
      <c r="HXD107" s="73"/>
      <c r="HXE107" s="73"/>
      <c r="HXF107" s="73"/>
      <c r="HXG107" s="74"/>
      <c r="HXH107" s="74"/>
      <c r="HXI107" s="77"/>
      <c r="HXJ107" s="77"/>
      <c r="HXK107" s="11"/>
      <c r="HXQ107" s="73"/>
      <c r="HXR107" s="73"/>
      <c r="HXS107" s="73"/>
      <c r="HXT107" s="73"/>
      <c r="HXU107" s="74"/>
      <c r="HXV107" s="74"/>
      <c r="HXW107" s="77"/>
      <c r="HXX107" s="77"/>
      <c r="HXY107" s="11"/>
      <c r="HYE107" s="73"/>
      <c r="HYF107" s="73"/>
      <c r="HYG107" s="73"/>
      <c r="HYH107" s="73"/>
      <c r="HYI107" s="74"/>
      <c r="HYJ107" s="74"/>
      <c r="HYK107" s="77"/>
      <c r="HYL107" s="77"/>
      <c r="HYM107" s="11"/>
      <c r="HYS107" s="73"/>
      <c r="HYT107" s="73"/>
      <c r="HYU107" s="73"/>
      <c r="HYV107" s="73"/>
      <c r="HYW107" s="74"/>
      <c r="HYX107" s="74"/>
      <c r="HYY107" s="77"/>
      <c r="HYZ107" s="77"/>
      <c r="HZA107" s="11"/>
      <c r="HZG107" s="73"/>
      <c r="HZH107" s="73"/>
      <c r="HZI107" s="73"/>
      <c r="HZJ107" s="73"/>
      <c r="HZK107" s="74"/>
      <c r="HZL107" s="74"/>
      <c r="HZM107" s="77"/>
      <c r="HZN107" s="77"/>
      <c r="HZO107" s="11"/>
      <c r="HZU107" s="73"/>
      <c r="HZV107" s="73"/>
      <c r="HZW107" s="73"/>
      <c r="HZX107" s="73"/>
      <c r="HZY107" s="74"/>
      <c r="HZZ107" s="74"/>
      <c r="IAA107" s="77"/>
      <c r="IAB107" s="77"/>
      <c r="IAC107" s="11"/>
      <c r="IAI107" s="73"/>
      <c r="IAJ107" s="73"/>
      <c r="IAK107" s="73"/>
      <c r="IAL107" s="73"/>
      <c r="IAM107" s="74"/>
      <c r="IAN107" s="74"/>
      <c r="IAO107" s="77"/>
      <c r="IAP107" s="77"/>
      <c r="IAQ107" s="11"/>
      <c r="IAW107" s="73"/>
      <c r="IAX107" s="73"/>
      <c r="IAY107" s="73"/>
      <c r="IAZ107" s="73"/>
      <c r="IBA107" s="74"/>
      <c r="IBB107" s="74"/>
      <c r="IBC107" s="77"/>
      <c r="IBD107" s="77"/>
      <c r="IBE107" s="11"/>
      <c r="IBK107" s="73"/>
      <c r="IBL107" s="73"/>
      <c r="IBM107" s="73"/>
      <c r="IBN107" s="73"/>
      <c r="IBO107" s="74"/>
      <c r="IBP107" s="74"/>
      <c r="IBQ107" s="77"/>
      <c r="IBR107" s="77"/>
      <c r="IBS107" s="11"/>
      <c r="IBY107" s="73"/>
      <c r="IBZ107" s="73"/>
      <c r="ICA107" s="73"/>
      <c r="ICB107" s="73"/>
      <c r="ICC107" s="74"/>
      <c r="ICD107" s="74"/>
      <c r="ICE107" s="77"/>
      <c r="ICF107" s="77"/>
      <c r="ICG107" s="11"/>
      <c r="ICM107" s="73"/>
      <c r="ICN107" s="73"/>
      <c r="ICO107" s="73"/>
      <c r="ICP107" s="73"/>
      <c r="ICQ107" s="74"/>
      <c r="ICR107" s="74"/>
      <c r="ICS107" s="77"/>
      <c r="ICT107" s="77"/>
      <c r="ICU107" s="11"/>
      <c r="IDA107" s="73"/>
      <c r="IDB107" s="73"/>
      <c r="IDC107" s="73"/>
      <c r="IDD107" s="73"/>
      <c r="IDE107" s="74"/>
      <c r="IDF107" s="74"/>
      <c r="IDG107" s="77"/>
      <c r="IDH107" s="77"/>
      <c r="IDI107" s="11"/>
      <c r="IDO107" s="73"/>
      <c r="IDP107" s="73"/>
      <c r="IDQ107" s="73"/>
      <c r="IDR107" s="73"/>
      <c r="IDS107" s="74"/>
      <c r="IDT107" s="74"/>
      <c r="IDU107" s="77"/>
      <c r="IDV107" s="77"/>
      <c r="IDW107" s="11"/>
      <c r="IEC107" s="73"/>
      <c r="IED107" s="73"/>
      <c r="IEE107" s="73"/>
      <c r="IEF107" s="73"/>
      <c r="IEG107" s="74"/>
      <c r="IEH107" s="74"/>
      <c r="IEI107" s="77"/>
      <c r="IEJ107" s="77"/>
      <c r="IEK107" s="11"/>
      <c r="IEQ107" s="73"/>
      <c r="IER107" s="73"/>
      <c r="IES107" s="73"/>
      <c r="IET107" s="73"/>
      <c r="IEU107" s="74"/>
      <c r="IEV107" s="74"/>
      <c r="IEW107" s="77"/>
      <c r="IEX107" s="77"/>
      <c r="IEY107" s="11"/>
      <c r="IFE107" s="73"/>
      <c r="IFF107" s="73"/>
      <c r="IFG107" s="73"/>
      <c r="IFH107" s="73"/>
      <c r="IFI107" s="74"/>
      <c r="IFJ107" s="74"/>
      <c r="IFK107" s="77"/>
      <c r="IFL107" s="77"/>
      <c r="IFM107" s="11"/>
      <c r="IFS107" s="73"/>
      <c r="IFT107" s="73"/>
      <c r="IFU107" s="73"/>
      <c r="IFV107" s="73"/>
      <c r="IFW107" s="74"/>
      <c r="IFX107" s="74"/>
      <c r="IFY107" s="77"/>
      <c r="IFZ107" s="77"/>
      <c r="IGA107" s="11"/>
      <c r="IGG107" s="73"/>
      <c r="IGH107" s="73"/>
      <c r="IGI107" s="73"/>
      <c r="IGJ107" s="73"/>
      <c r="IGK107" s="74"/>
      <c r="IGL107" s="74"/>
      <c r="IGM107" s="77"/>
      <c r="IGN107" s="77"/>
      <c r="IGO107" s="11"/>
      <c r="IGU107" s="73"/>
      <c r="IGV107" s="73"/>
      <c r="IGW107" s="73"/>
      <c r="IGX107" s="73"/>
      <c r="IGY107" s="74"/>
      <c r="IGZ107" s="74"/>
      <c r="IHA107" s="77"/>
      <c r="IHB107" s="77"/>
      <c r="IHC107" s="11"/>
      <c r="IHI107" s="73"/>
      <c r="IHJ107" s="73"/>
      <c r="IHK107" s="73"/>
      <c r="IHL107" s="73"/>
      <c r="IHM107" s="74"/>
      <c r="IHN107" s="74"/>
      <c r="IHO107" s="77"/>
      <c r="IHP107" s="77"/>
      <c r="IHQ107" s="11"/>
      <c r="IHW107" s="73"/>
      <c r="IHX107" s="73"/>
      <c r="IHY107" s="73"/>
      <c r="IHZ107" s="73"/>
      <c r="IIA107" s="74"/>
      <c r="IIB107" s="74"/>
      <c r="IIC107" s="77"/>
      <c r="IID107" s="77"/>
      <c r="IIE107" s="11"/>
      <c r="IIK107" s="73"/>
      <c r="IIL107" s="73"/>
      <c r="IIM107" s="73"/>
      <c r="IIN107" s="73"/>
      <c r="IIO107" s="74"/>
      <c r="IIP107" s="74"/>
      <c r="IIQ107" s="77"/>
      <c r="IIR107" s="77"/>
      <c r="IIS107" s="11"/>
      <c r="IIY107" s="73"/>
      <c r="IIZ107" s="73"/>
      <c r="IJA107" s="73"/>
      <c r="IJB107" s="73"/>
      <c r="IJC107" s="74"/>
      <c r="IJD107" s="74"/>
      <c r="IJE107" s="77"/>
      <c r="IJF107" s="77"/>
      <c r="IJG107" s="11"/>
      <c r="IJM107" s="73"/>
      <c r="IJN107" s="73"/>
      <c r="IJO107" s="73"/>
      <c r="IJP107" s="73"/>
      <c r="IJQ107" s="74"/>
      <c r="IJR107" s="74"/>
      <c r="IJS107" s="77"/>
      <c r="IJT107" s="77"/>
      <c r="IJU107" s="11"/>
      <c r="IKA107" s="73"/>
      <c r="IKB107" s="73"/>
      <c r="IKC107" s="73"/>
      <c r="IKD107" s="73"/>
      <c r="IKE107" s="74"/>
      <c r="IKF107" s="74"/>
      <c r="IKG107" s="77"/>
      <c r="IKH107" s="77"/>
      <c r="IKI107" s="11"/>
      <c r="IKO107" s="73"/>
      <c r="IKP107" s="73"/>
      <c r="IKQ107" s="73"/>
      <c r="IKR107" s="73"/>
      <c r="IKS107" s="74"/>
      <c r="IKT107" s="74"/>
      <c r="IKU107" s="77"/>
      <c r="IKV107" s="77"/>
      <c r="IKW107" s="11"/>
      <c r="ILC107" s="73"/>
      <c r="ILD107" s="73"/>
      <c r="ILE107" s="73"/>
      <c r="ILF107" s="73"/>
      <c r="ILG107" s="74"/>
      <c r="ILH107" s="74"/>
      <c r="ILI107" s="77"/>
      <c r="ILJ107" s="77"/>
      <c r="ILK107" s="11"/>
      <c r="ILQ107" s="73"/>
      <c r="ILR107" s="73"/>
      <c r="ILS107" s="73"/>
      <c r="ILT107" s="73"/>
      <c r="ILU107" s="74"/>
      <c r="ILV107" s="74"/>
      <c r="ILW107" s="77"/>
      <c r="ILX107" s="77"/>
      <c r="ILY107" s="11"/>
      <c r="IME107" s="73"/>
      <c r="IMF107" s="73"/>
      <c r="IMG107" s="73"/>
      <c r="IMH107" s="73"/>
      <c r="IMI107" s="74"/>
      <c r="IMJ107" s="74"/>
      <c r="IMK107" s="77"/>
      <c r="IML107" s="77"/>
      <c r="IMM107" s="11"/>
      <c r="IMS107" s="73"/>
      <c r="IMT107" s="73"/>
      <c r="IMU107" s="73"/>
      <c r="IMV107" s="73"/>
      <c r="IMW107" s="74"/>
      <c r="IMX107" s="74"/>
      <c r="IMY107" s="77"/>
      <c r="IMZ107" s="77"/>
      <c r="INA107" s="11"/>
      <c r="ING107" s="73"/>
      <c r="INH107" s="73"/>
      <c r="INI107" s="73"/>
      <c r="INJ107" s="73"/>
      <c r="INK107" s="74"/>
      <c r="INL107" s="74"/>
      <c r="INM107" s="77"/>
      <c r="INN107" s="77"/>
      <c r="INO107" s="11"/>
      <c r="INU107" s="73"/>
      <c r="INV107" s="73"/>
      <c r="INW107" s="73"/>
      <c r="INX107" s="73"/>
      <c r="INY107" s="74"/>
      <c r="INZ107" s="74"/>
      <c r="IOA107" s="77"/>
      <c r="IOB107" s="77"/>
      <c r="IOC107" s="11"/>
      <c r="IOI107" s="73"/>
      <c r="IOJ107" s="73"/>
      <c r="IOK107" s="73"/>
      <c r="IOL107" s="73"/>
      <c r="IOM107" s="74"/>
      <c r="ION107" s="74"/>
      <c r="IOO107" s="77"/>
      <c r="IOP107" s="77"/>
      <c r="IOQ107" s="11"/>
      <c r="IOW107" s="73"/>
      <c r="IOX107" s="73"/>
      <c r="IOY107" s="73"/>
      <c r="IOZ107" s="73"/>
      <c r="IPA107" s="74"/>
      <c r="IPB107" s="74"/>
      <c r="IPC107" s="77"/>
      <c r="IPD107" s="77"/>
      <c r="IPE107" s="11"/>
      <c r="IPK107" s="73"/>
      <c r="IPL107" s="73"/>
      <c r="IPM107" s="73"/>
      <c r="IPN107" s="73"/>
      <c r="IPO107" s="74"/>
      <c r="IPP107" s="74"/>
      <c r="IPQ107" s="77"/>
      <c r="IPR107" s="77"/>
      <c r="IPS107" s="11"/>
      <c r="IPY107" s="73"/>
      <c r="IPZ107" s="73"/>
      <c r="IQA107" s="73"/>
      <c r="IQB107" s="73"/>
      <c r="IQC107" s="74"/>
      <c r="IQD107" s="74"/>
      <c r="IQE107" s="77"/>
      <c r="IQF107" s="77"/>
      <c r="IQG107" s="11"/>
      <c r="IQM107" s="73"/>
      <c r="IQN107" s="73"/>
      <c r="IQO107" s="73"/>
      <c r="IQP107" s="73"/>
      <c r="IQQ107" s="74"/>
      <c r="IQR107" s="74"/>
      <c r="IQS107" s="77"/>
      <c r="IQT107" s="77"/>
      <c r="IQU107" s="11"/>
      <c r="IRA107" s="73"/>
      <c r="IRB107" s="73"/>
      <c r="IRC107" s="73"/>
      <c r="IRD107" s="73"/>
      <c r="IRE107" s="74"/>
      <c r="IRF107" s="74"/>
      <c r="IRG107" s="77"/>
      <c r="IRH107" s="77"/>
      <c r="IRI107" s="11"/>
      <c r="IRO107" s="73"/>
      <c r="IRP107" s="73"/>
      <c r="IRQ107" s="73"/>
      <c r="IRR107" s="73"/>
      <c r="IRS107" s="74"/>
      <c r="IRT107" s="74"/>
      <c r="IRU107" s="77"/>
      <c r="IRV107" s="77"/>
      <c r="IRW107" s="11"/>
      <c r="ISC107" s="73"/>
      <c r="ISD107" s="73"/>
      <c r="ISE107" s="73"/>
      <c r="ISF107" s="73"/>
      <c r="ISG107" s="74"/>
      <c r="ISH107" s="74"/>
      <c r="ISI107" s="77"/>
      <c r="ISJ107" s="77"/>
      <c r="ISK107" s="11"/>
      <c r="ISQ107" s="73"/>
      <c r="ISR107" s="73"/>
      <c r="ISS107" s="73"/>
      <c r="IST107" s="73"/>
      <c r="ISU107" s="74"/>
      <c r="ISV107" s="74"/>
      <c r="ISW107" s="77"/>
      <c r="ISX107" s="77"/>
      <c r="ISY107" s="11"/>
      <c r="ITE107" s="73"/>
      <c r="ITF107" s="73"/>
      <c r="ITG107" s="73"/>
      <c r="ITH107" s="73"/>
      <c r="ITI107" s="74"/>
      <c r="ITJ107" s="74"/>
      <c r="ITK107" s="77"/>
      <c r="ITL107" s="77"/>
      <c r="ITM107" s="11"/>
      <c r="ITS107" s="73"/>
      <c r="ITT107" s="73"/>
      <c r="ITU107" s="73"/>
      <c r="ITV107" s="73"/>
      <c r="ITW107" s="74"/>
      <c r="ITX107" s="74"/>
      <c r="ITY107" s="77"/>
      <c r="ITZ107" s="77"/>
      <c r="IUA107" s="11"/>
      <c r="IUG107" s="73"/>
      <c r="IUH107" s="73"/>
      <c r="IUI107" s="73"/>
      <c r="IUJ107" s="73"/>
      <c r="IUK107" s="74"/>
      <c r="IUL107" s="74"/>
      <c r="IUM107" s="77"/>
      <c r="IUN107" s="77"/>
      <c r="IUO107" s="11"/>
      <c r="IUU107" s="73"/>
      <c r="IUV107" s="73"/>
      <c r="IUW107" s="73"/>
      <c r="IUX107" s="73"/>
      <c r="IUY107" s="74"/>
      <c r="IUZ107" s="74"/>
      <c r="IVA107" s="77"/>
      <c r="IVB107" s="77"/>
      <c r="IVC107" s="11"/>
      <c r="IVI107" s="73"/>
      <c r="IVJ107" s="73"/>
      <c r="IVK107" s="73"/>
      <c r="IVL107" s="73"/>
      <c r="IVM107" s="74"/>
      <c r="IVN107" s="74"/>
      <c r="IVO107" s="77"/>
      <c r="IVP107" s="77"/>
      <c r="IVQ107" s="11"/>
      <c r="IVW107" s="73"/>
      <c r="IVX107" s="73"/>
      <c r="IVY107" s="73"/>
      <c r="IVZ107" s="73"/>
      <c r="IWA107" s="74"/>
      <c r="IWB107" s="74"/>
      <c r="IWC107" s="77"/>
      <c r="IWD107" s="77"/>
      <c r="IWE107" s="11"/>
      <c r="IWK107" s="73"/>
      <c r="IWL107" s="73"/>
      <c r="IWM107" s="73"/>
      <c r="IWN107" s="73"/>
      <c r="IWO107" s="74"/>
      <c r="IWP107" s="74"/>
      <c r="IWQ107" s="77"/>
      <c r="IWR107" s="77"/>
      <c r="IWS107" s="11"/>
      <c r="IWY107" s="73"/>
      <c r="IWZ107" s="73"/>
      <c r="IXA107" s="73"/>
      <c r="IXB107" s="73"/>
      <c r="IXC107" s="74"/>
      <c r="IXD107" s="74"/>
      <c r="IXE107" s="77"/>
      <c r="IXF107" s="77"/>
      <c r="IXG107" s="11"/>
      <c r="IXM107" s="73"/>
      <c r="IXN107" s="73"/>
      <c r="IXO107" s="73"/>
      <c r="IXP107" s="73"/>
      <c r="IXQ107" s="74"/>
      <c r="IXR107" s="74"/>
      <c r="IXS107" s="77"/>
      <c r="IXT107" s="77"/>
      <c r="IXU107" s="11"/>
      <c r="IYA107" s="73"/>
      <c r="IYB107" s="73"/>
      <c r="IYC107" s="73"/>
      <c r="IYD107" s="73"/>
      <c r="IYE107" s="74"/>
      <c r="IYF107" s="74"/>
      <c r="IYG107" s="77"/>
      <c r="IYH107" s="77"/>
      <c r="IYI107" s="11"/>
      <c r="IYO107" s="73"/>
      <c r="IYP107" s="73"/>
      <c r="IYQ107" s="73"/>
      <c r="IYR107" s="73"/>
      <c r="IYS107" s="74"/>
      <c r="IYT107" s="74"/>
      <c r="IYU107" s="77"/>
      <c r="IYV107" s="77"/>
      <c r="IYW107" s="11"/>
      <c r="IZC107" s="73"/>
      <c r="IZD107" s="73"/>
      <c r="IZE107" s="73"/>
      <c r="IZF107" s="73"/>
      <c r="IZG107" s="74"/>
      <c r="IZH107" s="74"/>
      <c r="IZI107" s="77"/>
      <c r="IZJ107" s="77"/>
      <c r="IZK107" s="11"/>
      <c r="IZQ107" s="73"/>
      <c r="IZR107" s="73"/>
      <c r="IZS107" s="73"/>
      <c r="IZT107" s="73"/>
      <c r="IZU107" s="74"/>
      <c r="IZV107" s="74"/>
      <c r="IZW107" s="77"/>
      <c r="IZX107" s="77"/>
      <c r="IZY107" s="11"/>
      <c r="JAE107" s="73"/>
      <c r="JAF107" s="73"/>
      <c r="JAG107" s="73"/>
      <c r="JAH107" s="73"/>
      <c r="JAI107" s="74"/>
      <c r="JAJ107" s="74"/>
      <c r="JAK107" s="77"/>
      <c r="JAL107" s="77"/>
      <c r="JAM107" s="11"/>
      <c r="JAS107" s="73"/>
      <c r="JAT107" s="73"/>
      <c r="JAU107" s="73"/>
      <c r="JAV107" s="73"/>
      <c r="JAW107" s="74"/>
      <c r="JAX107" s="74"/>
      <c r="JAY107" s="77"/>
      <c r="JAZ107" s="77"/>
      <c r="JBA107" s="11"/>
      <c r="JBG107" s="73"/>
      <c r="JBH107" s="73"/>
      <c r="JBI107" s="73"/>
      <c r="JBJ107" s="73"/>
      <c r="JBK107" s="74"/>
      <c r="JBL107" s="74"/>
      <c r="JBM107" s="77"/>
      <c r="JBN107" s="77"/>
      <c r="JBO107" s="11"/>
      <c r="JBU107" s="73"/>
      <c r="JBV107" s="73"/>
      <c r="JBW107" s="73"/>
      <c r="JBX107" s="73"/>
      <c r="JBY107" s="74"/>
      <c r="JBZ107" s="74"/>
      <c r="JCA107" s="77"/>
      <c r="JCB107" s="77"/>
      <c r="JCC107" s="11"/>
      <c r="JCI107" s="73"/>
      <c r="JCJ107" s="73"/>
      <c r="JCK107" s="73"/>
      <c r="JCL107" s="73"/>
      <c r="JCM107" s="74"/>
      <c r="JCN107" s="74"/>
      <c r="JCO107" s="77"/>
      <c r="JCP107" s="77"/>
      <c r="JCQ107" s="11"/>
      <c r="JCW107" s="73"/>
      <c r="JCX107" s="73"/>
      <c r="JCY107" s="73"/>
      <c r="JCZ107" s="73"/>
      <c r="JDA107" s="74"/>
      <c r="JDB107" s="74"/>
      <c r="JDC107" s="77"/>
      <c r="JDD107" s="77"/>
      <c r="JDE107" s="11"/>
      <c r="JDK107" s="73"/>
      <c r="JDL107" s="73"/>
      <c r="JDM107" s="73"/>
      <c r="JDN107" s="73"/>
      <c r="JDO107" s="74"/>
      <c r="JDP107" s="74"/>
      <c r="JDQ107" s="77"/>
      <c r="JDR107" s="77"/>
      <c r="JDS107" s="11"/>
      <c r="JDY107" s="73"/>
      <c r="JDZ107" s="73"/>
      <c r="JEA107" s="73"/>
      <c r="JEB107" s="73"/>
      <c r="JEC107" s="74"/>
      <c r="JED107" s="74"/>
      <c r="JEE107" s="77"/>
      <c r="JEF107" s="77"/>
      <c r="JEG107" s="11"/>
      <c r="JEM107" s="73"/>
      <c r="JEN107" s="73"/>
      <c r="JEO107" s="73"/>
      <c r="JEP107" s="73"/>
      <c r="JEQ107" s="74"/>
      <c r="JER107" s="74"/>
      <c r="JES107" s="77"/>
      <c r="JET107" s="77"/>
      <c r="JEU107" s="11"/>
      <c r="JFA107" s="73"/>
      <c r="JFB107" s="73"/>
      <c r="JFC107" s="73"/>
      <c r="JFD107" s="73"/>
      <c r="JFE107" s="74"/>
      <c r="JFF107" s="74"/>
      <c r="JFG107" s="77"/>
      <c r="JFH107" s="77"/>
      <c r="JFI107" s="11"/>
      <c r="JFO107" s="73"/>
      <c r="JFP107" s="73"/>
      <c r="JFQ107" s="73"/>
      <c r="JFR107" s="73"/>
      <c r="JFS107" s="74"/>
      <c r="JFT107" s="74"/>
      <c r="JFU107" s="77"/>
      <c r="JFV107" s="77"/>
      <c r="JFW107" s="11"/>
      <c r="JGC107" s="73"/>
      <c r="JGD107" s="73"/>
      <c r="JGE107" s="73"/>
      <c r="JGF107" s="73"/>
      <c r="JGG107" s="74"/>
      <c r="JGH107" s="74"/>
      <c r="JGI107" s="77"/>
      <c r="JGJ107" s="77"/>
      <c r="JGK107" s="11"/>
      <c r="JGQ107" s="73"/>
      <c r="JGR107" s="73"/>
      <c r="JGS107" s="73"/>
      <c r="JGT107" s="73"/>
      <c r="JGU107" s="74"/>
      <c r="JGV107" s="74"/>
      <c r="JGW107" s="77"/>
      <c r="JGX107" s="77"/>
      <c r="JGY107" s="11"/>
      <c r="JHE107" s="73"/>
      <c r="JHF107" s="73"/>
      <c r="JHG107" s="73"/>
      <c r="JHH107" s="73"/>
      <c r="JHI107" s="74"/>
      <c r="JHJ107" s="74"/>
      <c r="JHK107" s="77"/>
      <c r="JHL107" s="77"/>
      <c r="JHM107" s="11"/>
      <c r="JHS107" s="73"/>
      <c r="JHT107" s="73"/>
      <c r="JHU107" s="73"/>
      <c r="JHV107" s="73"/>
      <c r="JHW107" s="74"/>
      <c r="JHX107" s="74"/>
      <c r="JHY107" s="77"/>
      <c r="JHZ107" s="77"/>
      <c r="JIA107" s="11"/>
      <c r="JIG107" s="73"/>
      <c r="JIH107" s="73"/>
      <c r="JII107" s="73"/>
      <c r="JIJ107" s="73"/>
      <c r="JIK107" s="74"/>
      <c r="JIL107" s="74"/>
      <c r="JIM107" s="77"/>
      <c r="JIN107" s="77"/>
      <c r="JIO107" s="11"/>
      <c r="JIU107" s="73"/>
      <c r="JIV107" s="73"/>
      <c r="JIW107" s="73"/>
      <c r="JIX107" s="73"/>
      <c r="JIY107" s="74"/>
      <c r="JIZ107" s="74"/>
      <c r="JJA107" s="77"/>
      <c r="JJB107" s="77"/>
      <c r="JJC107" s="11"/>
      <c r="JJI107" s="73"/>
      <c r="JJJ107" s="73"/>
      <c r="JJK107" s="73"/>
      <c r="JJL107" s="73"/>
      <c r="JJM107" s="74"/>
      <c r="JJN107" s="74"/>
      <c r="JJO107" s="77"/>
      <c r="JJP107" s="77"/>
      <c r="JJQ107" s="11"/>
      <c r="JJW107" s="73"/>
      <c r="JJX107" s="73"/>
      <c r="JJY107" s="73"/>
      <c r="JJZ107" s="73"/>
      <c r="JKA107" s="74"/>
      <c r="JKB107" s="74"/>
      <c r="JKC107" s="77"/>
      <c r="JKD107" s="77"/>
      <c r="JKE107" s="11"/>
      <c r="JKK107" s="73"/>
      <c r="JKL107" s="73"/>
      <c r="JKM107" s="73"/>
      <c r="JKN107" s="73"/>
      <c r="JKO107" s="74"/>
      <c r="JKP107" s="74"/>
      <c r="JKQ107" s="77"/>
      <c r="JKR107" s="77"/>
      <c r="JKS107" s="11"/>
      <c r="JKY107" s="73"/>
      <c r="JKZ107" s="73"/>
      <c r="JLA107" s="73"/>
      <c r="JLB107" s="73"/>
      <c r="JLC107" s="74"/>
      <c r="JLD107" s="74"/>
      <c r="JLE107" s="77"/>
      <c r="JLF107" s="77"/>
      <c r="JLG107" s="11"/>
      <c r="JLM107" s="73"/>
      <c r="JLN107" s="73"/>
      <c r="JLO107" s="73"/>
      <c r="JLP107" s="73"/>
      <c r="JLQ107" s="74"/>
      <c r="JLR107" s="74"/>
      <c r="JLS107" s="77"/>
      <c r="JLT107" s="77"/>
      <c r="JLU107" s="11"/>
      <c r="JMA107" s="73"/>
      <c r="JMB107" s="73"/>
      <c r="JMC107" s="73"/>
      <c r="JMD107" s="73"/>
      <c r="JME107" s="74"/>
      <c r="JMF107" s="74"/>
      <c r="JMG107" s="77"/>
      <c r="JMH107" s="77"/>
      <c r="JMI107" s="11"/>
      <c r="JMO107" s="73"/>
      <c r="JMP107" s="73"/>
      <c r="JMQ107" s="73"/>
      <c r="JMR107" s="73"/>
      <c r="JMS107" s="74"/>
      <c r="JMT107" s="74"/>
      <c r="JMU107" s="77"/>
      <c r="JMV107" s="77"/>
      <c r="JMW107" s="11"/>
      <c r="JNC107" s="73"/>
      <c r="JND107" s="73"/>
      <c r="JNE107" s="73"/>
      <c r="JNF107" s="73"/>
      <c r="JNG107" s="74"/>
      <c r="JNH107" s="74"/>
      <c r="JNI107" s="77"/>
      <c r="JNJ107" s="77"/>
      <c r="JNK107" s="11"/>
      <c r="JNQ107" s="73"/>
      <c r="JNR107" s="73"/>
      <c r="JNS107" s="73"/>
      <c r="JNT107" s="73"/>
      <c r="JNU107" s="74"/>
      <c r="JNV107" s="74"/>
      <c r="JNW107" s="77"/>
      <c r="JNX107" s="77"/>
      <c r="JNY107" s="11"/>
      <c r="JOE107" s="73"/>
      <c r="JOF107" s="73"/>
      <c r="JOG107" s="73"/>
      <c r="JOH107" s="73"/>
      <c r="JOI107" s="74"/>
      <c r="JOJ107" s="74"/>
      <c r="JOK107" s="77"/>
      <c r="JOL107" s="77"/>
      <c r="JOM107" s="11"/>
      <c r="JOS107" s="73"/>
      <c r="JOT107" s="73"/>
      <c r="JOU107" s="73"/>
      <c r="JOV107" s="73"/>
      <c r="JOW107" s="74"/>
      <c r="JOX107" s="74"/>
      <c r="JOY107" s="77"/>
      <c r="JOZ107" s="77"/>
      <c r="JPA107" s="11"/>
      <c r="JPG107" s="73"/>
      <c r="JPH107" s="73"/>
      <c r="JPI107" s="73"/>
      <c r="JPJ107" s="73"/>
      <c r="JPK107" s="74"/>
      <c r="JPL107" s="74"/>
      <c r="JPM107" s="77"/>
      <c r="JPN107" s="77"/>
      <c r="JPO107" s="11"/>
      <c r="JPU107" s="73"/>
      <c r="JPV107" s="73"/>
      <c r="JPW107" s="73"/>
      <c r="JPX107" s="73"/>
      <c r="JPY107" s="74"/>
      <c r="JPZ107" s="74"/>
      <c r="JQA107" s="77"/>
      <c r="JQB107" s="77"/>
      <c r="JQC107" s="11"/>
      <c r="JQI107" s="73"/>
      <c r="JQJ107" s="73"/>
      <c r="JQK107" s="73"/>
      <c r="JQL107" s="73"/>
      <c r="JQM107" s="74"/>
      <c r="JQN107" s="74"/>
      <c r="JQO107" s="77"/>
      <c r="JQP107" s="77"/>
      <c r="JQQ107" s="11"/>
      <c r="JQW107" s="73"/>
      <c r="JQX107" s="73"/>
      <c r="JQY107" s="73"/>
      <c r="JQZ107" s="73"/>
      <c r="JRA107" s="74"/>
      <c r="JRB107" s="74"/>
      <c r="JRC107" s="77"/>
      <c r="JRD107" s="77"/>
      <c r="JRE107" s="11"/>
      <c r="JRK107" s="73"/>
      <c r="JRL107" s="73"/>
      <c r="JRM107" s="73"/>
      <c r="JRN107" s="73"/>
      <c r="JRO107" s="74"/>
      <c r="JRP107" s="74"/>
      <c r="JRQ107" s="77"/>
      <c r="JRR107" s="77"/>
      <c r="JRS107" s="11"/>
      <c r="JRY107" s="73"/>
      <c r="JRZ107" s="73"/>
      <c r="JSA107" s="73"/>
      <c r="JSB107" s="73"/>
      <c r="JSC107" s="74"/>
      <c r="JSD107" s="74"/>
      <c r="JSE107" s="77"/>
      <c r="JSF107" s="77"/>
      <c r="JSG107" s="11"/>
      <c r="JSM107" s="73"/>
      <c r="JSN107" s="73"/>
      <c r="JSO107" s="73"/>
      <c r="JSP107" s="73"/>
      <c r="JSQ107" s="74"/>
      <c r="JSR107" s="74"/>
      <c r="JSS107" s="77"/>
      <c r="JST107" s="77"/>
      <c r="JSU107" s="11"/>
      <c r="JTA107" s="73"/>
      <c r="JTB107" s="73"/>
      <c r="JTC107" s="73"/>
      <c r="JTD107" s="73"/>
      <c r="JTE107" s="74"/>
      <c r="JTF107" s="74"/>
      <c r="JTG107" s="77"/>
      <c r="JTH107" s="77"/>
      <c r="JTI107" s="11"/>
      <c r="JTO107" s="73"/>
      <c r="JTP107" s="73"/>
      <c r="JTQ107" s="73"/>
      <c r="JTR107" s="73"/>
      <c r="JTS107" s="74"/>
      <c r="JTT107" s="74"/>
      <c r="JTU107" s="77"/>
      <c r="JTV107" s="77"/>
      <c r="JTW107" s="11"/>
      <c r="JUC107" s="73"/>
      <c r="JUD107" s="73"/>
      <c r="JUE107" s="73"/>
      <c r="JUF107" s="73"/>
      <c r="JUG107" s="74"/>
      <c r="JUH107" s="74"/>
      <c r="JUI107" s="77"/>
      <c r="JUJ107" s="77"/>
      <c r="JUK107" s="11"/>
      <c r="JUQ107" s="73"/>
      <c r="JUR107" s="73"/>
      <c r="JUS107" s="73"/>
      <c r="JUT107" s="73"/>
      <c r="JUU107" s="74"/>
      <c r="JUV107" s="74"/>
      <c r="JUW107" s="77"/>
      <c r="JUX107" s="77"/>
      <c r="JUY107" s="11"/>
      <c r="JVE107" s="73"/>
      <c r="JVF107" s="73"/>
      <c r="JVG107" s="73"/>
      <c r="JVH107" s="73"/>
      <c r="JVI107" s="74"/>
      <c r="JVJ107" s="74"/>
      <c r="JVK107" s="77"/>
      <c r="JVL107" s="77"/>
      <c r="JVM107" s="11"/>
      <c r="JVS107" s="73"/>
      <c r="JVT107" s="73"/>
      <c r="JVU107" s="73"/>
      <c r="JVV107" s="73"/>
      <c r="JVW107" s="74"/>
      <c r="JVX107" s="74"/>
      <c r="JVY107" s="77"/>
      <c r="JVZ107" s="77"/>
      <c r="JWA107" s="11"/>
      <c r="JWG107" s="73"/>
      <c r="JWH107" s="73"/>
      <c r="JWI107" s="73"/>
      <c r="JWJ107" s="73"/>
      <c r="JWK107" s="74"/>
      <c r="JWL107" s="74"/>
      <c r="JWM107" s="77"/>
      <c r="JWN107" s="77"/>
      <c r="JWO107" s="11"/>
      <c r="JWU107" s="73"/>
      <c r="JWV107" s="73"/>
      <c r="JWW107" s="73"/>
      <c r="JWX107" s="73"/>
      <c r="JWY107" s="74"/>
      <c r="JWZ107" s="74"/>
      <c r="JXA107" s="77"/>
      <c r="JXB107" s="77"/>
      <c r="JXC107" s="11"/>
      <c r="JXI107" s="73"/>
      <c r="JXJ107" s="73"/>
      <c r="JXK107" s="73"/>
      <c r="JXL107" s="73"/>
      <c r="JXM107" s="74"/>
      <c r="JXN107" s="74"/>
      <c r="JXO107" s="77"/>
      <c r="JXP107" s="77"/>
      <c r="JXQ107" s="11"/>
      <c r="JXW107" s="73"/>
      <c r="JXX107" s="73"/>
      <c r="JXY107" s="73"/>
      <c r="JXZ107" s="73"/>
      <c r="JYA107" s="74"/>
      <c r="JYB107" s="74"/>
      <c r="JYC107" s="77"/>
      <c r="JYD107" s="77"/>
      <c r="JYE107" s="11"/>
      <c r="JYK107" s="73"/>
      <c r="JYL107" s="73"/>
      <c r="JYM107" s="73"/>
      <c r="JYN107" s="73"/>
      <c r="JYO107" s="74"/>
      <c r="JYP107" s="74"/>
      <c r="JYQ107" s="77"/>
      <c r="JYR107" s="77"/>
      <c r="JYS107" s="11"/>
      <c r="JYY107" s="73"/>
      <c r="JYZ107" s="73"/>
      <c r="JZA107" s="73"/>
      <c r="JZB107" s="73"/>
      <c r="JZC107" s="74"/>
      <c r="JZD107" s="74"/>
      <c r="JZE107" s="77"/>
      <c r="JZF107" s="77"/>
      <c r="JZG107" s="11"/>
      <c r="JZM107" s="73"/>
      <c r="JZN107" s="73"/>
      <c r="JZO107" s="73"/>
      <c r="JZP107" s="73"/>
      <c r="JZQ107" s="74"/>
      <c r="JZR107" s="74"/>
      <c r="JZS107" s="77"/>
      <c r="JZT107" s="77"/>
      <c r="JZU107" s="11"/>
      <c r="KAA107" s="73"/>
      <c r="KAB107" s="73"/>
      <c r="KAC107" s="73"/>
      <c r="KAD107" s="73"/>
      <c r="KAE107" s="74"/>
      <c r="KAF107" s="74"/>
      <c r="KAG107" s="77"/>
      <c r="KAH107" s="77"/>
      <c r="KAI107" s="11"/>
      <c r="KAO107" s="73"/>
      <c r="KAP107" s="73"/>
      <c r="KAQ107" s="73"/>
      <c r="KAR107" s="73"/>
      <c r="KAS107" s="74"/>
      <c r="KAT107" s="74"/>
      <c r="KAU107" s="77"/>
      <c r="KAV107" s="77"/>
      <c r="KAW107" s="11"/>
      <c r="KBC107" s="73"/>
      <c r="KBD107" s="73"/>
      <c r="KBE107" s="73"/>
      <c r="KBF107" s="73"/>
      <c r="KBG107" s="74"/>
      <c r="KBH107" s="74"/>
      <c r="KBI107" s="77"/>
      <c r="KBJ107" s="77"/>
      <c r="KBK107" s="11"/>
      <c r="KBQ107" s="73"/>
      <c r="KBR107" s="73"/>
      <c r="KBS107" s="73"/>
      <c r="KBT107" s="73"/>
      <c r="KBU107" s="74"/>
      <c r="KBV107" s="74"/>
      <c r="KBW107" s="77"/>
      <c r="KBX107" s="77"/>
      <c r="KBY107" s="11"/>
      <c r="KCE107" s="73"/>
      <c r="KCF107" s="73"/>
      <c r="KCG107" s="73"/>
      <c r="KCH107" s="73"/>
      <c r="KCI107" s="74"/>
      <c r="KCJ107" s="74"/>
      <c r="KCK107" s="77"/>
      <c r="KCL107" s="77"/>
      <c r="KCM107" s="11"/>
      <c r="KCS107" s="73"/>
      <c r="KCT107" s="73"/>
      <c r="KCU107" s="73"/>
      <c r="KCV107" s="73"/>
      <c r="KCW107" s="74"/>
      <c r="KCX107" s="74"/>
      <c r="KCY107" s="77"/>
      <c r="KCZ107" s="77"/>
      <c r="KDA107" s="11"/>
      <c r="KDG107" s="73"/>
      <c r="KDH107" s="73"/>
      <c r="KDI107" s="73"/>
      <c r="KDJ107" s="73"/>
      <c r="KDK107" s="74"/>
      <c r="KDL107" s="74"/>
      <c r="KDM107" s="77"/>
      <c r="KDN107" s="77"/>
      <c r="KDO107" s="11"/>
      <c r="KDU107" s="73"/>
      <c r="KDV107" s="73"/>
      <c r="KDW107" s="73"/>
      <c r="KDX107" s="73"/>
      <c r="KDY107" s="74"/>
      <c r="KDZ107" s="74"/>
      <c r="KEA107" s="77"/>
      <c r="KEB107" s="77"/>
      <c r="KEC107" s="11"/>
      <c r="KEI107" s="73"/>
      <c r="KEJ107" s="73"/>
      <c r="KEK107" s="73"/>
      <c r="KEL107" s="73"/>
      <c r="KEM107" s="74"/>
      <c r="KEN107" s="74"/>
      <c r="KEO107" s="77"/>
      <c r="KEP107" s="77"/>
      <c r="KEQ107" s="11"/>
      <c r="KEW107" s="73"/>
      <c r="KEX107" s="73"/>
      <c r="KEY107" s="73"/>
      <c r="KEZ107" s="73"/>
      <c r="KFA107" s="74"/>
      <c r="KFB107" s="74"/>
      <c r="KFC107" s="77"/>
      <c r="KFD107" s="77"/>
      <c r="KFE107" s="11"/>
      <c r="KFK107" s="73"/>
      <c r="KFL107" s="73"/>
      <c r="KFM107" s="73"/>
      <c r="KFN107" s="73"/>
      <c r="KFO107" s="74"/>
      <c r="KFP107" s="74"/>
      <c r="KFQ107" s="77"/>
      <c r="KFR107" s="77"/>
      <c r="KFS107" s="11"/>
      <c r="KFY107" s="73"/>
      <c r="KFZ107" s="73"/>
      <c r="KGA107" s="73"/>
      <c r="KGB107" s="73"/>
      <c r="KGC107" s="74"/>
      <c r="KGD107" s="74"/>
      <c r="KGE107" s="77"/>
      <c r="KGF107" s="77"/>
      <c r="KGG107" s="11"/>
      <c r="KGM107" s="73"/>
      <c r="KGN107" s="73"/>
      <c r="KGO107" s="73"/>
      <c r="KGP107" s="73"/>
      <c r="KGQ107" s="74"/>
      <c r="KGR107" s="74"/>
      <c r="KGS107" s="77"/>
      <c r="KGT107" s="77"/>
      <c r="KGU107" s="11"/>
      <c r="KHA107" s="73"/>
      <c r="KHB107" s="73"/>
      <c r="KHC107" s="73"/>
      <c r="KHD107" s="73"/>
      <c r="KHE107" s="74"/>
      <c r="KHF107" s="74"/>
      <c r="KHG107" s="77"/>
      <c r="KHH107" s="77"/>
      <c r="KHI107" s="11"/>
      <c r="KHO107" s="73"/>
      <c r="KHP107" s="73"/>
      <c r="KHQ107" s="73"/>
      <c r="KHR107" s="73"/>
      <c r="KHS107" s="74"/>
      <c r="KHT107" s="74"/>
      <c r="KHU107" s="77"/>
      <c r="KHV107" s="77"/>
      <c r="KHW107" s="11"/>
      <c r="KIC107" s="73"/>
      <c r="KID107" s="73"/>
      <c r="KIE107" s="73"/>
      <c r="KIF107" s="73"/>
      <c r="KIG107" s="74"/>
      <c r="KIH107" s="74"/>
      <c r="KII107" s="77"/>
      <c r="KIJ107" s="77"/>
      <c r="KIK107" s="11"/>
      <c r="KIQ107" s="73"/>
      <c r="KIR107" s="73"/>
      <c r="KIS107" s="73"/>
      <c r="KIT107" s="73"/>
      <c r="KIU107" s="74"/>
      <c r="KIV107" s="74"/>
      <c r="KIW107" s="77"/>
      <c r="KIX107" s="77"/>
      <c r="KIY107" s="11"/>
      <c r="KJE107" s="73"/>
      <c r="KJF107" s="73"/>
      <c r="KJG107" s="73"/>
      <c r="KJH107" s="73"/>
      <c r="KJI107" s="74"/>
      <c r="KJJ107" s="74"/>
      <c r="KJK107" s="77"/>
      <c r="KJL107" s="77"/>
      <c r="KJM107" s="11"/>
      <c r="KJS107" s="73"/>
      <c r="KJT107" s="73"/>
      <c r="KJU107" s="73"/>
      <c r="KJV107" s="73"/>
      <c r="KJW107" s="74"/>
      <c r="KJX107" s="74"/>
      <c r="KJY107" s="77"/>
      <c r="KJZ107" s="77"/>
      <c r="KKA107" s="11"/>
      <c r="KKG107" s="73"/>
      <c r="KKH107" s="73"/>
      <c r="KKI107" s="73"/>
      <c r="KKJ107" s="73"/>
      <c r="KKK107" s="74"/>
      <c r="KKL107" s="74"/>
      <c r="KKM107" s="77"/>
      <c r="KKN107" s="77"/>
      <c r="KKO107" s="11"/>
      <c r="KKU107" s="73"/>
      <c r="KKV107" s="73"/>
      <c r="KKW107" s="73"/>
      <c r="KKX107" s="73"/>
      <c r="KKY107" s="74"/>
      <c r="KKZ107" s="74"/>
      <c r="KLA107" s="77"/>
      <c r="KLB107" s="77"/>
      <c r="KLC107" s="11"/>
      <c r="KLI107" s="73"/>
      <c r="KLJ107" s="73"/>
      <c r="KLK107" s="73"/>
      <c r="KLL107" s="73"/>
      <c r="KLM107" s="74"/>
      <c r="KLN107" s="74"/>
      <c r="KLO107" s="77"/>
      <c r="KLP107" s="77"/>
      <c r="KLQ107" s="11"/>
      <c r="KLW107" s="73"/>
      <c r="KLX107" s="73"/>
      <c r="KLY107" s="73"/>
      <c r="KLZ107" s="73"/>
      <c r="KMA107" s="74"/>
      <c r="KMB107" s="74"/>
      <c r="KMC107" s="77"/>
      <c r="KMD107" s="77"/>
      <c r="KME107" s="11"/>
      <c r="KMK107" s="73"/>
      <c r="KML107" s="73"/>
      <c r="KMM107" s="73"/>
      <c r="KMN107" s="73"/>
      <c r="KMO107" s="74"/>
      <c r="KMP107" s="74"/>
      <c r="KMQ107" s="77"/>
      <c r="KMR107" s="77"/>
      <c r="KMS107" s="11"/>
      <c r="KMY107" s="73"/>
      <c r="KMZ107" s="73"/>
      <c r="KNA107" s="73"/>
      <c r="KNB107" s="73"/>
      <c r="KNC107" s="74"/>
      <c r="KND107" s="74"/>
      <c r="KNE107" s="77"/>
      <c r="KNF107" s="77"/>
      <c r="KNG107" s="11"/>
      <c r="KNM107" s="73"/>
      <c r="KNN107" s="73"/>
      <c r="KNO107" s="73"/>
      <c r="KNP107" s="73"/>
      <c r="KNQ107" s="74"/>
      <c r="KNR107" s="74"/>
      <c r="KNS107" s="77"/>
      <c r="KNT107" s="77"/>
      <c r="KNU107" s="11"/>
      <c r="KOA107" s="73"/>
      <c r="KOB107" s="73"/>
      <c r="KOC107" s="73"/>
      <c r="KOD107" s="73"/>
      <c r="KOE107" s="74"/>
      <c r="KOF107" s="74"/>
      <c r="KOG107" s="77"/>
      <c r="KOH107" s="77"/>
      <c r="KOI107" s="11"/>
      <c r="KOO107" s="73"/>
      <c r="KOP107" s="73"/>
      <c r="KOQ107" s="73"/>
      <c r="KOR107" s="73"/>
      <c r="KOS107" s="74"/>
      <c r="KOT107" s="74"/>
      <c r="KOU107" s="77"/>
      <c r="KOV107" s="77"/>
      <c r="KOW107" s="11"/>
      <c r="KPC107" s="73"/>
      <c r="KPD107" s="73"/>
      <c r="KPE107" s="73"/>
      <c r="KPF107" s="73"/>
      <c r="KPG107" s="74"/>
      <c r="KPH107" s="74"/>
      <c r="KPI107" s="77"/>
      <c r="KPJ107" s="77"/>
      <c r="KPK107" s="11"/>
      <c r="KPQ107" s="73"/>
      <c r="KPR107" s="73"/>
      <c r="KPS107" s="73"/>
      <c r="KPT107" s="73"/>
      <c r="KPU107" s="74"/>
      <c r="KPV107" s="74"/>
      <c r="KPW107" s="77"/>
      <c r="KPX107" s="77"/>
      <c r="KPY107" s="11"/>
      <c r="KQE107" s="73"/>
      <c r="KQF107" s="73"/>
      <c r="KQG107" s="73"/>
      <c r="KQH107" s="73"/>
      <c r="KQI107" s="74"/>
      <c r="KQJ107" s="74"/>
      <c r="KQK107" s="77"/>
      <c r="KQL107" s="77"/>
      <c r="KQM107" s="11"/>
      <c r="KQS107" s="73"/>
      <c r="KQT107" s="73"/>
      <c r="KQU107" s="73"/>
      <c r="KQV107" s="73"/>
      <c r="KQW107" s="74"/>
      <c r="KQX107" s="74"/>
      <c r="KQY107" s="77"/>
      <c r="KQZ107" s="77"/>
      <c r="KRA107" s="11"/>
      <c r="KRG107" s="73"/>
      <c r="KRH107" s="73"/>
      <c r="KRI107" s="73"/>
      <c r="KRJ107" s="73"/>
      <c r="KRK107" s="74"/>
      <c r="KRL107" s="74"/>
      <c r="KRM107" s="77"/>
      <c r="KRN107" s="77"/>
      <c r="KRO107" s="11"/>
      <c r="KRU107" s="73"/>
      <c r="KRV107" s="73"/>
      <c r="KRW107" s="73"/>
      <c r="KRX107" s="73"/>
      <c r="KRY107" s="74"/>
      <c r="KRZ107" s="74"/>
      <c r="KSA107" s="77"/>
      <c r="KSB107" s="77"/>
      <c r="KSC107" s="11"/>
      <c r="KSI107" s="73"/>
      <c r="KSJ107" s="73"/>
      <c r="KSK107" s="73"/>
      <c r="KSL107" s="73"/>
      <c r="KSM107" s="74"/>
      <c r="KSN107" s="74"/>
      <c r="KSO107" s="77"/>
      <c r="KSP107" s="77"/>
      <c r="KSQ107" s="11"/>
      <c r="KSW107" s="73"/>
      <c r="KSX107" s="73"/>
      <c r="KSY107" s="73"/>
      <c r="KSZ107" s="73"/>
      <c r="KTA107" s="74"/>
      <c r="KTB107" s="74"/>
      <c r="KTC107" s="77"/>
      <c r="KTD107" s="77"/>
      <c r="KTE107" s="11"/>
      <c r="KTK107" s="73"/>
      <c r="KTL107" s="73"/>
      <c r="KTM107" s="73"/>
      <c r="KTN107" s="73"/>
      <c r="KTO107" s="74"/>
      <c r="KTP107" s="74"/>
      <c r="KTQ107" s="77"/>
      <c r="KTR107" s="77"/>
      <c r="KTS107" s="11"/>
      <c r="KTY107" s="73"/>
      <c r="KTZ107" s="73"/>
      <c r="KUA107" s="73"/>
      <c r="KUB107" s="73"/>
      <c r="KUC107" s="74"/>
      <c r="KUD107" s="74"/>
      <c r="KUE107" s="77"/>
      <c r="KUF107" s="77"/>
      <c r="KUG107" s="11"/>
      <c r="KUM107" s="73"/>
      <c r="KUN107" s="73"/>
      <c r="KUO107" s="73"/>
      <c r="KUP107" s="73"/>
      <c r="KUQ107" s="74"/>
      <c r="KUR107" s="74"/>
      <c r="KUS107" s="77"/>
      <c r="KUT107" s="77"/>
      <c r="KUU107" s="11"/>
      <c r="KVA107" s="73"/>
      <c r="KVB107" s="73"/>
      <c r="KVC107" s="73"/>
      <c r="KVD107" s="73"/>
      <c r="KVE107" s="74"/>
      <c r="KVF107" s="74"/>
      <c r="KVG107" s="77"/>
      <c r="KVH107" s="77"/>
      <c r="KVI107" s="11"/>
      <c r="KVO107" s="73"/>
      <c r="KVP107" s="73"/>
      <c r="KVQ107" s="73"/>
      <c r="KVR107" s="73"/>
      <c r="KVS107" s="74"/>
      <c r="KVT107" s="74"/>
      <c r="KVU107" s="77"/>
      <c r="KVV107" s="77"/>
      <c r="KVW107" s="11"/>
      <c r="KWC107" s="73"/>
      <c r="KWD107" s="73"/>
      <c r="KWE107" s="73"/>
      <c r="KWF107" s="73"/>
      <c r="KWG107" s="74"/>
      <c r="KWH107" s="74"/>
      <c r="KWI107" s="77"/>
      <c r="KWJ107" s="77"/>
      <c r="KWK107" s="11"/>
      <c r="KWQ107" s="73"/>
      <c r="KWR107" s="73"/>
      <c r="KWS107" s="73"/>
      <c r="KWT107" s="73"/>
      <c r="KWU107" s="74"/>
      <c r="KWV107" s="74"/>
      <c r="KWW107" s="77"/>
      <c r="KWX107" s="77"/>
      <c r="KWY107" s="11"/>
      <c r="KXE107" s="73"/>
      <c r="KXF107" s="73"/>
      <c r="KXG107" s="73"/>
      <c r="KXH107" s="73"/>
      <c r="KXI107" s="74"/>
      <c r="KXJ107" s="74"/>
      <c r="KXK107" s="77"/>
      <c r="KXL107" s="77"/>
      <c r="KXM107" s="11"/>
      <c r="KXS107" s="73"/>
      <c r="KXT107" s="73"/>
      <c r="KXU107" s="73"/>
      <c r="KXV107" s="73"/>
      <c r="KXW107" s="74"/>
      <c r="KXX107" s="74"/>
      <c r="KXY107" s="77"/>
      <c r="KXZ107" s="77"/>
      <c r="KYA107" s="11"/>
      <c r="KYG107" s="73"/>
      <c r="KYH107" s="73"/>
      <c r="KYI107" s="73"/>
      <c r="KYJ107" s="73"/>
      <c r="KYK107" s="74"/>
      <c r="KYL107" s="74"/>
      <c r="KYM107" s="77"/>
      <c r="KYN107" s="77"/>
      <c r="KYO107" s="11"/>
      <c r="KYU107" s="73"/>
      <c r="KYV107" s="73"/>
      <c r="KYW107" s="73"/>
      <c r="KYX107" s="73"/>
      <c r="KYY107" s="74"/>
      <c r="KYZ107" s="74"/>
      <c r="KZA107" s="77"/>
      <c r="KZB107" s="77"/>
      <c r="KZC107" s="11"/>
      <c r="KZI107" s="73"/>
      <c r="KZJ107" s="73"/>
      <c r="KZK107" s="73"/>
      <c r="KZL107" s="73"/>
      <c r="KZM107" s="74"/>
      <c r="KZN107" s="74"/>
      <c r="KZO107" s="77"/>
      <c r="KZP107" s="77"/>
      <c r="KZQ107" s="11"/>
      <c r="KZW107" s="73"/>
      <c r="KZX107" s="73"/>
      <c r="KZY107" s="73"/>
      <c r="KZZ107" s="73"/>
      <c r="LAA107" s="74"/>
      <c r="LAB107" s="74"/>
      <c r="LAC107" s="77"/>
      <c r="LAD107" s="77"/>
      <c r="LAE107" s="11"/>
      <c r="LAK107" s="73"/>
      <c r="LAL107" s="73"/>
      <c r="LAM107" s="73"/>
      <c r="LAN107" s="73"/>
      <c r="LAO107" s="74"/>
      <c r="LAP107" s="74"/>
      <c r="LAQ107" s="77"/>
      <c r="LAR107" s="77"/>
      <c r="LAS107" s="11"/>
      <c r="LAY107" s="73"/>
      <c r="LAZ107" s="73"/>
      <c r="LBA107" s="73"/>
      <c r="LBB107" s="73"/>
      <c r="LBC107" s="74"/>
      <c r="LBD107" s="74"/>
      <c r="LBE107" s="77"/>
      <c r="LBF107" s="77"/>
      <c r="LBG107" s="11"/>
      <c r="LBM107" s="73"/>
      <c r="LBN107" s="73"/>
      <c r="LBO107" s="73"/>
      <c r="LBP107" s="73"/>
      <c r="LBQ107" s="74"/>
      <c r="LBR107" s="74"/>
      <c r="LBS107" s="77"/>
      <c r="LBT107" s="77"/>
      <c r="LBU107" s="11"/>
      <c r="LCA107" s="73"/>
      <c r="LCB107" s="73"/>
      <c r="LCC107" s="73"/>
      <c r="LCD107" s="73"/>
      <c r="LCE107" s="74"/>
      <c r="LCF107" s="74"/>
      <c r="LCG107" s="77"/>
      <c r="LCH107" s="77"/>
      <c r="LCI107" s="11"/>
      <c r="LCO107" s="73"/>
      <c r="LCP107" s="73"/>
      <c r="LCQ107" s="73"/>
      <c r="LCR107" s="73"/>
      <c r="LCS107" s="74"/>
      <c r="LCT107" s="74"/>
      <c r="LCU107" s="77"/>
      <c r="LCV107" s="77"/>
      <c r="LCW107" s="11"/>
      <c r="LDC107" s="73"/>
      <c r="LDD107" s="73"/>
      <c r="LDE107" s="73"/>
      <c r="LDF107" s="73"/>
      <c r="LDG107" s="74"/>
      <c r="LDH107" s="74"/>
      <c r="LDI107" s="77"/>
      <c r="LDJ107" s="77"/>
      <c r="LDK107" s="11"/>
      <c r="LDQ107" s="73"/>
      <c r="LDR107" s="73"/>
      <c r="LDS107" s="73"/>
      <c r="LDT107" s="73"/>
      <c r="LDU107" s="74"/>
      <c r="LDV107" s="74"/>
      <c r="LDW107" s="77"/>
      <c r="LDX107" s="77"/>
      <c r="LDY107" s="11"/>
      <c r="LEE107" s="73"/>
      <c r="LEF107" s="73"/>
      <c r="LEG107" s="73"/>
      <c r="LEH107" s="73"/>
      <c r="LEI107" s="74"/>
      <c r="LEJ107" s="74"/>
      <c r="LEK107" s="77"/>
      <c r="LEL107" s="77"/>
      <c r="LEM107" s="11"/>
      <c r="LES107" s="73"/>
      <c r="LET107" s="73"/>
      <c r="LEU107" s="73"/>
      <c r="LEV107" s="73"/>
      <c r="LEW107" s="74"/>
      <c r="LEX107" s="74"/>
      <c r="LEY107" s="77"/>
      <c r="LEZ107" s="77"/>
      <c r="LFA107" s="11"/>
      <c r="LFG107" s="73"/>
      <c r="LFH107" s="73"/>
      <c r="LFI107" s="73"/>
      <c r="LFJ107" s="73"/>
      <c r="LFK107" s="74"/>
      <c r="LFL107" s="74"/>
      <c r="LFM107" s="77"/>
      <c r="LFN107" s="77"/>
      <c r="LFO107" s="11"/>
      <c r="LFU107" s="73"/>
      <c r="LFV107" s="73"/>
      <c r="LFW107" s="73"/>
      <c r="LFX107" s="73"/>
      <c r="LFY107" s="74"/>
      <c r="LFZ107" s="74"/>
      <c r="LGA107" s="77"/>
      <c r="LGB107" s="77"/>
      <c r="LGC107" s="11"/>
      <c r="LGI107" s="73"/>
      <c r="LGJ107" s="73"/>
      <c r="LGK107" s="73"/>
      <c r="LGL107" s="73"/>
      <c r="LGM107" s="74"/>
      <c r="LGN107" s="74"/>
      <c r="LGO107" s="77"/>
      <c r="LGP107" s="77"/>
      <c r="LGQ107" s="11"/>
      <c r="LGW107" s="73"/>
      <c r="LGX107" s="73"/>
      <c r="LGY107" s="73"/>
      <c r="LGZ107" s="73"/>
      <c r="LHA107" s="74"/>
      <c r="LHB107" s="74"/>
      <c r="LHC107" s="77"/>
      <c r="LHD107" s="77"/>
      <c r="LHE107" s="11"/>
      <c r="LHK107" s="73"/>
      <c r="LHL107" s="73"/>
      <c r="LHM107" s="73"/>
      <c r="LHN107" s="73"/>
      <c r="LHO107" s="74"/>
      <c r="LHP107" s="74"/>
      <c r="LHQ107" s="77"/>
      <c r="LHR107" s="77"/>
      <c r="LHS107" s="11"/>
      <c r="LHY107" s="73"/>
      <c r="LHZ107" s="73"/>
      <c r="LIA107" s="73"/>
      <c r="LIB107" s="73"/>
      <c r="LIC107" s="74"/>
      <c r="LID107" s="74"/>
      <c r="LIE107" s="77"/>
      <c r="LIF107" s="77"/>
      <c r="LIG107" s="11"/>
      <c r="LIM107" s="73"/>
      <c r="LIN107" s="73"/>
      <c r="LIO107" s="73"/>
      <c r="LIP107" s="73"/>
      <c r="LIQ107" s="74"/>
      <c r="LIR107" s="74"/>
      <c r="LIS107" s="77"/>
      <c r="LIT107" s="77"/>
      <c r="LIU107" s="11"/>
      <c r="LJA107" s="73"/>
      <c r="LJB107" s="73"/>
      <c r="LJC107" s="73"/>
      <c r="LJD107" s="73"/>
      <c r="LJE107" s="74"/>
      <c r="LJF107" s="74"/>
      <c r="LJG107" s="77"/>
      <c r="LJH107" s="77"/>
      <c r="LJI107" s="11"/>
      <c r="LJO107" s="73"/>
      <c r="LJP107" s="73"/>
      <c r="LJQ107" s="73"/>
      <c r="LJR107" s="73"/>
      <c r="LJS107" s="74"/>
      <c r="LJT107" s="74"/>
      <c r="LJU107" s="77"/>
      <c r="LJV107" s="77"/>
      <c r="LJW107" s="11"/>
      <c r="LKC107" s="73"/>
      <c r="LKD107" s="73"/>
      <c r="LKE107" s="73"/>
      <c r="LKF107" s="73"/>
      <c r="LKG107" s="74"/>
      <c r="LKH107" s="74"/>
      <c r="LKI107" s="77"/>
      <c r="LKJ107" s="77"/>
      <c r="LKK107" s="11"/>
      <c r="LKQ107" s="73"/>
      <c r="LKR107" s="73"/>
      <c r="LKS107" s="73"/>
      <c r="LKT107" s="73"/>
      <c r="LKU107" s="74"/>
      <c r="LKV107" s="74"/>
      <c r="LKW107" s="77"/>
      <c r="LKX107" s="77"/>
      <c r="LKY107" s="11"/>
      <c r="LLE107" s="73"/>
      <c r="LLF107" s="73"/>
      <c r="LLG107" s="73"/>
      <c r="LLH107" s="73"/>
      <c r="LLI107" s="74"/>
      <c r="LLJ107" s="74"/>
      <c r="LLK107" s="77"/>
      <c r="LLL107" s="77"/>
      <c r="LLM107" s="11"/>
      <c r="LLS107" s="73"/>
      <c r="LLT107" s="73"/>
      <c r="LLU107" s="73"/>
      <c r="LLV107" s="73"/>
      <c r="LLW107" s="74"/>
      <c r="LLX107" s="74"/>
      <c r="LLY107" s="77"/>
      <c r="LLZ107" s="77"/>
      <c r="LMA107" s="11"/>
      <c r="LMG107" s="73"/>
      <c r="LMH107" s="73"/>
      <c r="LMI107" s="73"/>
      <c r="LMJ107" s="73"/>
      <c r="LMK107" s="74"/>
      <c r="LML107" s="74"/>
      <c r="LMM107" s="77"/>
      <c r="LMN107" s="77"/>
      <c r="LMO107" s="11"/>
      <c r="LMU107" s="73"/>
      <c r="LMV107" s="73"/>
      <c r="LMW107" s="73"/>
      <c r="LMX107" s="73"/>
      <c r="LMY107" s="74"/>
      <c r="LMZ107" s="74"/>
      <c r="LNA107" s="77"/>
      <c r="LNB107" s="77"/>
      <c r="LNC107" s="11"/>
      <c r="LNI107" s="73"/>
      <c r="LNJ107" s="73"/>
      <c r="LNK107" s="73"/>
      <c r="LNL107" s="73"/>
      <c r="LNM107" s="74"/>
      <c r="LNN107" s="74"/>
      <c r="LNO107" s="77"/>
      <c r="LNP107" s="77"/>
      <c r="LNQ107" s="11"/>
      <c r="LNW107" s="73"/>
      <c r="LNX107" s="73"/>
      <c r="LNY107" s="73"/>
      <c r="LNZ107" s="73"/>
      <c r="LOA107" s="74"/>
      <c r="LOB107" s="74"/>
      <c r="LOC107" s="77"/>
      <c r="LOD107" s="77"/>
      <c r="LOE107" s="11"/>
      <c r="LOK107" s="73"/>
      <c r="LOL107" s="73"/>
      <c r="LOM107" s="73"/>
      <c r="LON107" s="73"/>
      <c r="LOO107" s="74"/>
      <c r="LOP107" s="74"/>
      <c r="LOQ107" s="77"/>
      <c r="LOR107" s="77"/>
      <c r="LOS107" s="11"/>
      <c r="LOY107" s="73"/>
      <c r="LOZ107" s="73"/>
      <c r="LPA107" s="73"/>
      <c r="LPB107" s="73"/>
      <c r="LPC107" s="74"/>
      <c r="LPD107" s="74"/>
      <c r="LPE107" s="77"/>
      <c r="LPF107" s="77"/>
      <c r="LPG107" s="11"/>
      <c r="LPM107" s="73"/>
      <c r="LPN107" s="73"/>
      <c r="LPO107" s="73"/>
      <c r="LPP107" s="73"/>
      <c r="LPQ107" s="74"/>
      <c r="LPR107" s="74"/>
      <c r="LPS107" s="77"/>
      <c r="LPT107" s="77"/>
      <c r="LPU107" s="11"/>
      <c r="LQA107" s="73"/>
      <c r="LQB107" s="73"/>
      <c r="LQC107" s="73"/>
      <c r="LQD107" s="73"/>
      <c r="LQE107" s="74"/>
      <c r="LQF107" s="74"/>
      <c r="LQG107" s="77"/>
      <c r="LQH107" s="77"/>
      <c r="LQI107" s="11"/>
      <c r="LQO107" s="73"/>
      <c r="LQP107" s="73"/>
      <c r="LQQ107" s="73"/>
      <c r="LQR107" s="73"/>
      <c r="LQS107" s="74"/>
      <c r="LQT107" s="74"/>
      <c r="LQU107" s="77"/>
      <c r="LQV107" s="77"/>
      <c r="LQW107" s="11"/>
      <c r="LRC107" s="73"/>
      <c r="LRD107" s="73"/>
      <c r="LRE107" s="73"/>
      <c r="LRF107" s="73"/>
      <c r="LRG107" s="74"/>
      <c r="LRH107" s="74"/>
      <c r="LRI107" s="77"/>
      <c r="LRJ107" s="77"/>
      <c r="LRK107" s="11"/>
      <c r="LRQ107" s="73"/>
      <c r="LRR107" s="73"/>
      <c r="LRS107" s="73"/>
      <c r="LRT107" s="73"/>
      <c r="LRU107" s="74"/>
      <c r="LRV107" s="74"/>
      <c r="LRW107" s="77"/>
      <c r="LRX107" s="77"/>
      <c r="LRY107" s="11"/>
      <c r="LSE107" s="73"/>
      <c r="LSF107" s="73"/>
      <c r="LSG107" s="73"/>
      <c r="LSH107" s="73"/>
      <c r="LSI107" s="74"/>
      <c r="LSJ107" s="74"/>
      <c r="LSK107" s="77"/>
      <c r="LSL107" s="77"/>
      <c r="LSM107" s="11"/>
      <c r="LSS107" s="73"/>
      <c r="LST107" s="73"/>
      <c r="LSU107" s="73"/>
      <c r="LSV107" s="73"/>
      <c r="LSW107" s="74"/>
      <c r="LSX107" s="74"/>
      <c r="LSY107" s="77"/>
      <c r="LSZ107" s="77"/>
      <c r="LTA107" s="11"/>
      <c r="LTG107" s="73"/>
      <c r="LTH107" s="73"/>
      <c r="LTI107" s="73"/>
      <c r="LTJ107" s="73"/>
      <c r="LTK107" s="74"/>
      <c r="LTL107" s="74"/>
      <c r="LTM107" s="77"/>
      <c r="LTN107" s="77"/>
      <c r="LTO107" s="11"/>
      <c r="LTU107" s="73"/>
      <c r="LTV107" s="73"/>
      <c r="LTW107" s="73"/>
      <c r="LTX107" s="73"/>
      <c r="LTY107" s="74"/>
      <c r="LTZ107" s="74"/>
      <c r="LUA107" s="77"/>
      <c r="LUB107" s="77"/>
      <c r="LUC107" s="11"/>
      <c r="LUI107" s="73"/>
      <c r="LUJ107" s="73"/>
      <c r="LUK107" s="73"/>
      <c r="LUL107" s="73"/>
      <c r="LUM107" s="74"/>
      <c r="LUN107" s="74"/>
      <c r="LUO107" s="77"/>
      <c r="LUP107" s="77"/>
      <c r="LUQ107" s="11"/>
      <c r="LUW107" s="73"/>
      <c r="LUX107" s="73"/>
      <c r="LUY107" s="73"/>
      <c r="LUZ107" s="73"/>
      <c r="LVA107" s="74"/>
      <c r="LVB107" s="74"/>
      <c r="LVC107" s="77"/>
      <c r="LVD107" s="77"/>
      <c r="LVE107" s="11"/>
      <c r="LVK107" s="73"/>
      <c r="LVL107" s="73"/>
      <c r="LVM107" s="73"/>
      <c r="LVN107" s="73"/>
      <c r="LVO107" s="74"/>
      <c r="LVP107" s="74"/>
      <c r="LVQ107" s="77"/>
      <c r="LVR107" s="77"/>
      <c r="LVS107" s="11"/>
      <c r="LVY107" s="73"/>
      <c r="LVZ107" s="73"/>
      <c r="LWA107" s="73"/>
      <c r="LWB107" s="73"/>
      <c r="LWC107" s="74"/>
      <c r="LWD107" s="74"/>
      <c r="LWE107" s="77"/>
      <c r="LWF107" s="77"/>
      <c r="LWG107" s="11"/>
      <c r="LWM107" s="73"/>
      <c r="LWN107" s="73"/>
      <c r="LWO107" s="73"/>
      <c r="LWP107" s="73"/>
      <c r="LWQ107" s="74"/>
      <c r="LWR107" s="74"/>
      <c r="LWS107" s="77"/>
      <c r="LWT107" s="77"/>
      <c r="LWU107" s="11"/>
      <c r="LXA107" s="73"/>
      <c r="LXB107" s="73"/>
      <c r="LXC107" s="73"/>
      <c r="LXD107" s="73"/>
      <c r="LXE107" s="74"/>
      <c r="LXF107" s="74"/>
      <c r="LXG107" s="77"/>
      <c r="LXH107" s="77"/>
      <c r="LXI107" s="11"/>
      <c r="LXO107" s="73"/>
      <c r="LXP107" s="73"/>
      <c r="LXQ107" s="73"/>
      <c r="LXR107" s="73"/>
      <c r="LXS107" s="74"/>
      <c r="LXT107" s="74"/>
      <c r="LXU107" s="77"/>
      <c r="LXV107" s="77"/>
      <c r="LXW107" s="11"/>
      <c r="LYC107" s="73"/>
      <c r="LYD107" s="73"/>
      <c r="LYE107" s="73"/>
      <c r="LYF107" s="73"/>
      <c r="LYG107" s="74"/>
      <c r="LYH107" s="74"/>
      <c r="LYI107" s="77"/>
      <c r="LYJ107" s="77"/>
      <c r="LYK107" s="11"/>
      <c r="LYQ107" s="73"/>
      <c r="LYR107" s="73"/>
      <c r="LYS107" s="73"/>
      <c r="LYT107" s="73"/>
      <c r="LYU107" s="74"/>
      <c r="LYV107" s="74"/>
      <c r="LYW107" s="77"/>
      <c r="LYX107" s="77"/>
      <c r="LYY107" s="11"/>
      <c r="LZE107" s="73"/>
      <c r="LZF107" s="73"/>
      <c r="LZG107" s="73"/>
      <c r="LZH107" s="73"/>
      <c r="LZI107" s="74"/>
      <c r="LZJ107" s="74"/>
      <c r="LZK107" s="77"/>
      <c r="LZL107" s="77"/>
      <c r="LZM107" s="11"/>
      <c r="LZS107" s="73"/>
      <c r="LZT107" s="73"/>
      <c r="LZU107" s="73"/>
      <c r="LZV107" s="73"/>
      <c r="LZW107" s="74"/>
      <c r="LZX107" s="74"/>
      <c r="LZY107" s="77"/>
      <c r="LZZ107" s="77"/>
      <c r="MAA107" s="11"/>
      <c r="MAG107" s="73"/>
      <c r="MAH107" s="73"/>
      <c r="MAI107" s="73"/>
      <c r="MAJ107" s="73"/>
      <c r="MAK107" s="74"/>
      <c r="MAL107" s="74"/>
      <c r="MAM107" s="77"/>
      <c r="MAN107" s="77"/>
      <c r="MAO107" s="11"/>
      <c r="MAU107" s="73"/>
      <c r="MAV107" s="73"/>
      <c r="MAW107" s="73"/>
      <c r="MAX107" s="73"/>
      <c r="MAY107" s="74"/>
      <c r="MAZ107" s="74"/>
      <c r="MBA107" s="77"/>
      <c r="MBB107" s="77"/>
      <c r="MBC107" s="11"/>
      <c r="MBI107" s="73"/>
      <c r="MBJ107" s="73"/>
      <c r="MBK107" s="73"/>
      <c r="MBL107" s="73"/>
      <c r="MBM107" s="74"/>
      <c r="MBN107" s="74"/>
      <c r="MBO107" s="77"/>
      <c r="MBP107" s="77"/>
      <c r="MBQ107" s="11"/>
      <c r="MBW107" s="73"/>
      <c r="MBX107" s="73"/>
      <c r="MBY107" s="73"/>
      <c r="MBZ107" s="73"/>
      <c r="MCA107" s="74"/>
      <c r="MCB107" s="74"/>
      <c r="MCC107" s="77"/>
      <c r="MCD107" s="77"/>
      <c r="MCE107" s="11"/>
      <c r="MCK107" s="73"/>
      <c r="MCL107" s="73"/>
      <c r="MCM107" s="73"/>
      <c r="MCN107" s="73"/>
      <c r="MCO107" s="74"/>
      <c r="MCP107" s="74"/>
      <c r="MCQ107" s="77"/>
      <c r="MCR107" s="77"/>
      <c r="MCS107" s="11"/>
      <c r="MCY107" s="73"/>
      <c r="MCZ107" s="73"/>
      <c r="MDA107" s="73"/>
      <c r="MDB107" s="73"/>
      <c r="MDC107" s="74"/>
      <c r="MDD107" s="74"/>
      <c r="MDE107" s="77"/>
      <c r="MDF107" s="77"/>
      <c r="MDG107" s="11"/>
      <c r="MDM107" s="73"/>
      <c r="MDN107" s="73"/>
      <c r="MDO107" s="73"/>
      <c r="MDP107" s="73"/>
      <c r="MDQ107" s="74"/>
      <c r="MDR107" s="74"/>
      <c r="MDS107" s="77"/>
      <c r="MDT107" s="77"/>
      <c r="MDU107" s="11"/>
      <c r="MEA107" s="73"/>
      <c r="MEB107" s="73"/>
      <c r="MEC107" s="73"/>
      <c r="MED107" s="73"/>
      <c r="MEE107" s="74"/>
      <c r="MEF107" s="74"/>
      <c r="MEG107" s="77"/>
      <c r="MEH107" s="77"/>
      <c r="MEI107" s="11"/>
      <c r="MEO107" s="73"/>
      <c r="MEP107" s="73"/>
      <c r="MEQ107" s="73"/>
      <c r="MER107" s="73"/>
      <c r="MES107" s="74"/>
      <c r="MET107" s="74"/>
      <c r="MEU107" s="77"/>
      <c r="MEV107" s="77"/>
      <c r="MEW107" s="11"/>
      <c r="MFC107" s="73"/>
      <c r="MFD107" s="73"/>
      <c r="MFE107" s="73"/>
      <c r="MFF107" s="73"/>
      <c r="MFG107" s="74"/>
      <c r="MFH107" s="74"/>
      <c r="MFI107" s="77"/>
      <c r="MFJ107" s="77"/>
      <c r="MFK107" s="11"/>
      <c r="MFQ107" s="73"/>
      <c r="MFR107" s="73"/>
      <c r="MFS107" s="73"/>
      <c r="MFT107" s="73"/>
      <c r="MFU107" s="74"/>
      <c r="MFV107" s="74"/>
      <c r="MFW107" s="77"/>
      <c r="MFX107" s="77"/>
      <c r="MFY107" s="11"/>
      <c r="MGE107" s="73"/>
      <c r="MGF107" s="73"/>
      <c r="MGG107" s="73"/>
      <c r="MGH107" s="73"/>
      <c r="MGI107" s="74"/>
      <c r="MGJ107" s="74"/>
      <c r="MGK107" s="77"/>
      <c r="MGL107" s="77"/>
      <c r="MGM107" s="11"/>
      <c r="MGS107" s="73"/>
      <c r="MGT107" s="73"/>
      <c r="MGU107" s="73"/>
      <c r="MGV107" s="73"/>
      <c r="MGW107" s="74"/>
      <c r="MGX107" s="74"/>
      <c r="MGY107" s="77"/>
      <c r="MGZ107" s="77"/>
      <c r="MHA107" s="11"/>
      <c r="MHG107" s="73"/>
      <c r="MHH107" s="73"/>
      <c r="MHI107" s="73"/>
      <c r="MHJ107" s="73"/>
      <c r="MHK107" s="74"/>
      <c r="MHL107" s="74"/>
      <c r="MHM107" s="77"/>
      <c r="MHN107" s="77"/>
      <c r="MHO107" s="11"/>
      <c r="MHU107" s="73"/>
      <c r="MHV107" s="73"/>
      <c r="MHW107" s="73"/>
      <c r="MHX107" s="73"/>
      <c r="MHY107" s="74"/>
      <c r="MHZ107" s="74"/>
      <c r="MIA107" s="77"/>
      <c r="MIB107" s="77"/>
      <c r="MIC107" s="11"/>
      <c r="MII107" s="73"/>
      <c r="MIJ107" s="73"/>
      <c r="MIK107" s="73"/>
      <c r="MIL107" s="73"/>
      <c r="MIM107" s="74"/>
      <c r="MIN107" s="74"/>
      <c r="MIO107" s="77"/>
      <c r="MIP107" s="77"/>
      <c r="MIQ107" s="11"/>
      <c r="MIW107" s="73"/>
      <c r="MIX107" s="73"/>
      <c r="MIY107" s="73"/>
      <c r="MIZ107" s="73"/>
      <c r="MJA107" s="74"/>
      <c r="MJB107" s="74"/>
      <c r="MJC107" s="77"/>
      <c r="MJD107" s="77"/>
      <c r="MJE107" s="11"/>
      <c r="MJK107" s="73"/>
      <c r="MJL107" s="73"/>
      <c r="MJM107" s="73"/>
      <c r="MJN107" s="73"/>
      <c r="MJO107" s="74"/>
      <c r="MJP107" s="74"/>
      <c r="MJQ107" s="77"/>
      <c r="MJR107" s="77"/>
      <c r="MJS107" s="11"/>
      <c r="MJY107" s="73"/>
      <c r="MJZ107" s="73"/>
      <c r="MKA107" s="73"/>
      <c r="MKB107" s="73"/>
      <c r="MKC107" s="74"/>
      <c r="MKD107" s="74"/>
      <c r="MKE107" s="77"/>
      <c r="MKF107" s="77"/>
      <c r="MKG107" s="11"/>
      <c r="MKM107" s="73"/>
      <c r="MKN107" s="73"/>
      <c r="MKO107" s="73"/>
      <c r="MKP107" s="73"/>
      <c r="MKQ107" s="74"/>
      <c r="MKR107" s="74"/>
      <c r="MKS107" s="77"/>
      <c r="MKT107" s="77"/>
      <c r="MKU107" s="11"/>
      <c r="MLA107" s="73"/>
      <c r="MLB107" s="73"/>
      <c r="MLC107" s="73"/>
      <c r="MLD107" s="73"/>
      <c r="MLE107" s="74"/>
      <c r="MLF107" s="74"/>
      <c r="MLG107" s="77"/>
      <c r="MLH107" s="77"/>
      <c r="MLI107" s="11"/>
      <c r="MLO107" s="73"/>
      <c r="MLP107" s="73"/>
      <c r="MLQ107" s="73"/>
      <c r="MLR107" s="73"/>
      <c r="MLS107" s="74"/>
      <c r="MLT107" s="74"/>
      <c r="MLU107" s="77"/>
      <c r="MLV107" s="77"/>
      <c r="MLW107" s="11"/>
      <c r="MMC107" s="73"/>
      <c r="MMD107" s="73"/>
      <c r="MME107" s="73"/>
      <c r="MMF107" s="73"/>
      <c r="MMG107" s="74"/>
      <c r="MMH107" s="74"/>
      <c r="MMI107" s="77"/>
      <c r="MMJ107" s="77"/>
      <c r="MMK107" s="11"/>
      <c r="MMQ107" s="73"/>
      <c r="MMR107" s="73"/>
      <c r="MMS107" s="73"/>
      <c r="MMT107" s="73"/>
      <c r="MMU107" s="74"/>
      <c r="MMV107" s="74"/>
      <c r="MMW107" s="77"/>
      <c r="MMX107" s="77"/>
      <c r="MMY107" s="11"/>
      <c r="MNE107" s="73"/>
      <c r="MNF107" s="73"/>
      <c r="MNG107" s="73"/>
      <c r="MNH107" s="73"/>
      <c r="MNI107" s="74"/>
      <c r="MNJ107" s="74"/>
      <c r="MNK107" s="77"/>
      <c r="MNL107" s="77"/>
      <c r="MNM107" s="11"/>
      <c r="MNS107" s="73"/>
      <c r="MNT107" s="73"/>
      <c r="MNU107" s="73"/>
      <c r="MNV107" s="73"/>
      <c r="MNW107" s="74"/>
      <c r="MNX107" s="74"/>
      <c r="MNY107" s="77"/>
      <c r="MNZ107" s="77"/>
      <c r="MOA107" s="11"/>
      <c r="MOG107" s="73"/>
      <c r="MOH107" s="73"/>
      <c r="MOI107" s="73"/>
      <c r="MOJ107" s="73"/>
      <c r="MOK107" s="74"/>
      <c r="MOL107" s="74"/>
      <c r="MOM107" s="77"/>
      <c r="MON107" s="77"/>
      <c r="MOO107" s="11"/>
      <c r="MOU107" s="73"/>
      <c r="MOV107" s="73"/>
      <c r="MOW107" s="73"/>
      <c r="MOX107" s="73"/>
      <c r="MOY107" s="74"/>
      <c r="MOZ107" s="74"/>
      <c r="MPA107" s="77"/>
      <c r="MPB107" s="77"/>
      <c r="MPC107" s="11"/>
      <c r="MPI107" s="73"/>
      <c r="MPJ107" s="73"/>
      <c r="MPK107" s="73"/>
      <c r="MPL107" s="73"/>
      <c r="MPM107" s="74"/>
      <c r="MPN107" s="74"/>
      <c r="MPO107" s="77"/>
      <c r="MPP107" s="77"/>
      <c r="MPQ107" s="11"/>
      <c r="MPW107" s="73"/>
      <c r="MPX107" s="73"/>
      <c r="MPY107" s="73"/>
      <c r="MPZ107" s="73"/>
      <c r="MQA107" s="74"/>
      <c r="MQB107" s="74"/>
      <c r="MQC107" s="77"/>
      <c r="MQD107" s="77"/>
      <c r="MQE107" s="11"/>
      <c r="MQK107" s="73"/>
      <c r="MQL107" s="73"/>
      <c r="MQM107" s="73"/>
      <c r="MQN107" s="73"/>
      <c r="MQO107" s="74"/>
      <c r="MQP107" s="74"/>
      <c r="MQQ107" s="77"/>
      <c r="MQR107" s="77"/>
      <c r="MQS107" s="11"/>
      <c r="MQY107" s="73"/>
      <c r="MQZ107" s="73"/>
      <c r="MRA107" s="73"/>
      <c r="MRB107" s="73"/>
      <c r="MRC107" s="74"/>
      <c r="MRD107" s="74"/>
      <c r="MRE107" s="77"/>
      <c r="MRF107" s="77"/>
      <c r="MRG107" s="11"/>
      <c r="MRM107" s="73"/>
      <c r="MRN107" s="73"/>
      <c r="MRO107" s="73"/>
      <c r="MRP107" s="73"/>
      <c r="MRQ107" s="74"/>
      <c r="MRR107" s="74"/>
      <c r="MRS107" s="77"/>
      <c r="MRT107" s="77"/>
      <c r="MRU107" s="11"/>
      <c r="MSA107" s="73"/>
      <c r="MSB107" s="73"/>
      <c r="MSC107" s="73"/>
      <c r="MSD107" s="73"/>
      <c r="MSE107" s="74"/>
      <c r="MSF107" s="74"/>
      <c r="MSG107" s="77"/>
      <c r="MSH107" s="77"/>
      <c r="MSI107" s="11"/>
      <c r="MSO107" s="73"/>
      <c r="MSP107" s="73"/>
      <c r="MSQ107" s="73"/>
      <c r="MSR107" s="73"/>
      <c r="MSS107" s="74"/>
      <c r="MST107" s="74"/>
      <c r="MSU107" s="77"/>
      <c r="MSV107" s="77"/>
      <c r="MSW107" s="11"/>
      <c r="MTC107" s="73"/>
      <c r="MTD107" s="73"/>
      <c r="MTE107" s="73"/>
      <c r="MTF107" s="73"/>
      <c r="MTG107" s="74"/>
      <c r="MTH107" s="74"/>
      <c r="MTI107" s="77"/>
      <c r="MTJ107" s="77"/>
      <c r="MTK107" s="11"/>
      <c r="MTQ107" s="73"/>
      <c r="MTR107" s="73"/>
      <c r="MTS107" s="73"/>
      <c r="MTT107" s="73"/>
      <c r="MTU107" s="74"/>
      <c r="MTV107" s="74"/>
      <c r="MTW107" s="77"/>
      <c r="MTX107" s="77"/>
      <c r="MTY107" s="11"/>
      <c r="MUE107" s="73"/>
      <c r="MUF107" s="73"/>
      <c r="MUG107" s="73"/>
      <c r="MUH107" s="73"/>
      <c r="MUI107" s="74"/>
      <c r="MUJ107" s="74"/>
      <c r="MUK107" s="77"/>
      <c r="MUL107" s="77"/>
      <c r="MUM107" s="11"/>
      <c r="MUS107" s="73"/>
      <c r="MUT107" s="73"/>
      <c r="MUU107" s="73"/>
      <c r="MUV107" s="73"/>
      <c r="MUW107" s="74"/>
      <c r="MUX107" s="74"/>
      <c r="MUY107" s="77"/>
      <c r="MUZ107" s="77"/>
      <c r="MVA107" s="11"/>
      <c r="MVG107" s="73"/>
      <c r="MVH107" s="73"/>
      <c r="MVI107" s="73"/>
      <c r="MVJ107" s="73"/>
      <c r="MVK107" s="74"/>
      <c r="MVL107" s="74"/>
      <c r="MVM107" s="77"/>
      <c r="MVN107" s="77"/>
      <c r="MVO107" s="11"/>
      <c r="MVU107" s="73"/>
      <c r="MVV107" s="73"/>
      <c r="MVW107" s="73"/>
      <c r="MVX107" s="73"/>
      <c r="MVY107" s="74"/>
      <c r="MVZ107" s="74"/>
      <c r="MWA107" s="77"/>
      <c r="MWB107" s="77"/>
      <c r="MWC107" s="11"/>
      <c r="MWI107" s="73"/>
      <c r="MWJ107" s="73"/>
      <c r="MWK107" s="73"/>
      <c r="MWL107" s="73"/>
      <c r="MWM107" s="74"/>
      <c r="MWN107" s="74"/>
      <c r="MWO107" s="77"/>
      <c r="MWP107" s="77"/>
      <c r="MWQ107" s="11"/>
      <c r="MWW107" s="73"/>
      <c r="MWX107" s="73"/>
      <c r="MWY107" s="73"/>
      <c r="MWZ107" s="73"/>
      <c r="MXA107" s="74"/>
      <c r="MXB107" s="74"/>
      <c r="MXC107" s="77"/>
      <c r="MXD107" s="77"/>
      <c r="MXE107" s="11"/>
      <c r="MXK107" s="73"/>
      <c r="MXL107" s="73"/>
      <c r="MXM107" s="73"/>
      <c r="MXN107" s="73"/>
      <c r="MXO107" s="74"/>
      <c r="MXP107" s="74"/>
      <c r="MXQ107" s="77"/>
      <c r="MXR107" s="77"/>
      <c r="MXS107" s="11"/>
      <c r="MXY107" s="73"/>
      <c r="MXZ107" s="73"/>
      <c r="MYA107" s="73"/>
      <c r="MYB107" s="73"/>
      <c r="MYC107" s="74"/>
      <c r="MYD107" s="74"/>
      <c r="MYE107" s="77"/>
      <c r="MYF107" s="77"/>
      <c r="MYG107" s="11"/>
      <c r="MYM107" s="73"/>
      <c r="MYN107" s="73"/>
      <c r="MYO107" s="73"/>
      <c r="MYP107" s="73"/>
      <c r="MYQ107" s="74"/>
      <c r="MYR107" s="74"/>
      <c r="MYS107" s="77"/>
      <c r="MYT107" s="77"/>
      <c r="MYU107" s="11"/>
      <c r="MZA107" s="73"/>
      <c r="MZB107" s="73"/>
      <c r="MZC107" s="73"/>
      <c r="MZD107" s="73"/>
      <c r="MZE107" s="74"/>
      <c r="MZF107" s="74"/>
      <c r="MZG107" s="77"/>
      <c r="MZH107" s="77"/>
      <c r="MZI107" s="11"/>
      <c r="MZO107" s="73"/>
      <c r="MZP107" s="73"/>
      <c r="MZQ107" s="73"/>
      <c r="MZR107" s="73"/>
      <c r="MZS107" s="74"/>
      <c r="MZT107" s="74"/>
      <c r="MZU107" s="77"/>
      <c r="MZV107" s="77"/>
      <c r="MZW107" s="11"/>
      <c r="NAC107" s="73"/>
      <c r="NAD107" s="73"/>
      <c r="NAE107" s="73"/>
      <c r="NAF107" s="73"/>
      <c r="NAG107" s="74"/>
      <c r="NAH107" s="74"/>
      <c r="NAI107" s="77"/>
      <c r="NAJ107" s="77"/>
      <c r="NAK107" s="11"/>
      <c r="NAQ107" s="73"/>
      <c r="NAR107" s="73"/>
      <c r="NAS107" s="73"/>
      <c r="NAT107" s="73"/>
      <c r="NAU107" s="74"/>
      <c r="NAV107" s="74"/>
      <c r="NAW107" s="77"/>
      <c r="NAX107" s="77"/>
      <c r="NAY107" s="11"/>
      <c r="NBE107" s="73"/>
      <c r="NBF107" s="73"/>
      <c r="NBG107" s="73"/>
      <c r="NBH107" s="73"/>
      <c r="NBI107" s="74"/>
      <c r="NBJ107" s="74"/>
      <c r="NBK107" s="77"/>
      <c r="NBL107" s="77"/>
      <c r="NBM107" s="11"/>
      <c r="NBS107" s="73"/>
      <c r="NBT107" s="73"/>
      <c r="NBU107" s="73"/>
      <c r="NBV107" s="73"/>
      <c r="NBW107" s="74"/>
      <c r="NBX107" s="74"/>
      <c r="NBY107" s="77"/>
      <c r="NBZ107" s="77"/>
      <c r="NCA107" s="11"/>
      <c r="NCG107" s="73"/>
      <c r="NCH107" s="73"/>
      <c r="NCI107" s="73"/>
      <c r="NCJ107" s="73"/>
      <c r="NCK107" s="74"/>
      <c r="NCL107" s="74"/>
      <c r="NCM107" s="77"/>
      <c r="NCN107" s="77"/>
      <c r="NCO107" s="11"/>
      <c r="NCU107" s="73"/>
      <c r="NCV107" s="73"/>
      <c r="NCW107" s="73"/>
      <c r="NCX107" s="73"/>
      <c r="NCY107" s="74"/>
      <c r="NCZ107" s="74"/>
      <c r="NDA107" s="77"/>
      <c r="NDB107" s="77"/>
      <c r="NDC107" s="11"/>
      <c r="NDI107" s="73"/>
      <c r="NDJ107" s="73"/>
      <c r="NDK107" s="73"/>
      <c r="NDL107" s="73"/>
      <c r="NDM107" s="74"/>
      <c r="NDN107" s="74"/>
      <c r="NDO107" s="77"/>
      <c r="NDP107" s="77"/>
      <c r="NDQ107" s="11"/>
      <c r="NDW107" s="73"/>
      <c r="NDX107" s="73"/>
      <c r="NDY107" s="73"/>
      <c r="NDZ107" s="73"/>
      <c r="NEA107" s="74"/>
      <c r="NEB107" s="74"/>
      <c r="NEC107" s="77"/>
      <c r="NED107" s="77"/>
      <c r="NEE107" s="11"/>
      <c r="NEK107" s="73"/>
      <c r="NEL107" s="73"/>
      <c r="NEM107" s="73"/>
      <c r="NEN107" s="73"/>
      <c r="NEO107" s="74"/>
      <c r="NEP107" s="74"/>
      <c r="NEQ107" s="77"/>
      <c r="NER107" s="77"/>
      <c r="NES107" s="11"/>
      <c r="NEY107" s="73"/>
      <c r="NEZ107" s="73"/>
      <c r="NFA107" s="73"/>
      <c r="NFB107" s="73"/>
      <c r="NFC107" s="74"/>
      <c r="NFD107" s="74"/>
      <c r="NFE107" s="77"/>
      <c r="NFF107" s="77"/>
      <c r="NFG107" s="11"/>
      <c r="NFM107" s="73"/>
      <c r="NFN107" s="73"/>
      <c r="NFO107" s="73"/>
      <c r="NFP107" s="73"/>
      <c r="NFQ107" s="74"/>
      <c r="NFR107" s="74"/>
      <c r="NFS107" s="77"/>
      <c r="NFT107" s="77"/>
      <c r="NFU107" s="11"/>
      <c r="NGA107" s="73"/>
      <c r="NGB107" s="73"/>
      <c r="NGC107" s="73"/>
      <c r="NGD107" s="73"/>
      <c r="NGE107" s="74"/>
      <c r="NGF107" s="74"/>
      <c r="NGG107" s="77"/>
      <c r="NGH107" s="77"/>
      <c r="NGI107" s="11"/>
      <c r="NGO107" s="73"/>
      <c r="NGP107" s="73"/>
      <c r="NGQ107" s="73"/>
      <c r="NGR107" s="73"/>
      <c r="NGS107" s="74"/>
      <c r="NGT107" s="74"/>
      <c r="NGU107" s="77"/>
      <c r="NGV107" s="77"/>
      <c r="NGW107" s="11"/>
      <c r="NHC107" s="73"/>
      <c r="NHD107" s="73"/>
      <c r="NHE107" s="73"/>
      <c r="NHF107" s="73"/>
      <c r="NHG107" s="74"/>
      <c r="NHH107" s="74"/>
      <c r="NHI107" s="77"/>
      <c r="NHJ107" s="77"/>
      <c r="NHK107" s="11"/>
      <c r="NHQ107" s="73"/>
      <c r="NHR107" s="73"/>
      <c r="NHS107" s="73"/>
      <c r="NHT107" s="73"/>
      <c r="NHU107" s="74"/>
      <c r="NHV107" s="74"/>
      <c r="NHW107" s="77"/>
      <c r="NHX107" s="77"/>
      <c r="NHY107" s="11"/>
      <c r="NIE107" s="73"/>
      <c r="NIF107" s="73"/>
      <c r="NIG107" s="73"/>
      <c r="NIH107" s="73"/>
      <c r="NII107" s="74"/>
      <c r="NIJ107" s="74"/>
      <c r="NIK107" s="77"/>
      <c r="NIL107" s="77"/>
      <c r="NIM107" s="11"/>
      <c r="NIS107" s="73"/>
      <c r="NIT107" s="73"/>
      <c r="NIU107" s="73"/>
      <c r="NIV107" s="73"/>
      <c r="NIW107" s="74"/>
      <c r="NIX107" s="74"/>
      <c r="NIY107" s="77"/>
      <c r="NIZ107" s="77"/>
      <c r="NJA107" s="11"/>
      <c r="NJG107" s="73"/>
      <c r="NJH107" s="73"/>
      <c r="NJI107" s="73"/>
      <c r="NJJ107" s="73"/>
      <c r="NJK107" s="74"/>
      <c r="NJL107" s="74"/>
      <c r="NJM107" s="77"/>
      <c r="NJN107" s="77"/>
      <c r="NJO107" s="11"/>
      <c r="NJU107" s="73"/>
      <c r="NJV107" s="73"/>
      <c r="NJW107" s="73"/>
      <c r="NJX107" s="73"/>
      <c r="NJY107" s="74"/>
      <c r="NJZ107" s="74"/>
      <c r="NKA107" s="77"/>
      <c r="NKB107" s="77"/>
      <c r="NKC107" s="11"/>
      <c r="NKI107" s="73"/>
      <c r="NKJ107" s="73"/>
      <c r="NKK107" s="73"/>
      <c r="NKL107" s="73"/>
      <c r="NKM107" s="74"/>
      <c r="NKN107" s="74"/>
      <c r="NKO107" s="77"/>
      <c r="NKP107" s="77"/>
      <c r="NKQ107" s="11"/>
      <c r="NKW107" s="73"/>
      <c r="NKX107" s="73"/>
      <c r="NKY107" s="73"/>
      <c r="NKZ107" s="73"/>
      <c r="NLA107" s="74"/>
      <c r="NLB107" s="74"/>
      <c r="NLC107" s="77"/>
      <c r="NLD107" s="77"/>
      <c r="NLE107" s="11"/>
      <c r="NLK107" s="73"/>
      <c r="NLL107" s="73"/>
      <c r="NLM107" s="73"/>
      <c r="NLN107" s="73"/>
      <c r="NLO107" s="74"/>
      <c r="NLP107" s="74"/>
      <c r="NLQ107" s="77"/>
      <c r="NLR107" s="77"/>
      <c r="NLS107" s="11"/>
      <c r="NLY107" s="73"/>
      <c r="NLZ107" s="73"/>
      <c r="NMA107" s="73"/>
      <c r="NMB107" s="73"/>
      <c r="NMC107" s="74"/>
      <c r="NMD107" s="74"/>
      <c r="NME107" s="77"/>
      <c r="NMF107" s="77"/>
      <c r="NMG107" s="11"/>
      <c r="NMM107" s="73"/>
      <c r="NMN107" s="73"/>
      <c r="NMO107" s="73"/>
      <c r="NMP107" s="73"/>
      <c r="NMQ107" s="74"/>
      <c r="NMR107" s="74"/>
      <c r="NMS107" s="77"/>
      <c r="NMT107" s="77"/>
      <c r="NMU107" s="11"/>
      <c r="NNA107" s="73"/>
      <c r="NNB107" s="73"/>
      <c r="NNC107" s="73"/>
      <c r="NND107" s="73"/>
      <c r="NNE107" s="74"/>
      <c r="NNF107" s="74"/>
      <c r="NNG107" s="77"/>
      <c r="NNH107" s="77"/>
      <c r="NNI107" s="11"/>
      <c r="NNO107" s="73"/>
      <c r="NNP107" s="73"/>
      <c r="NNQ107" s="73"/>
      <c r="NNR107" s="73"/>
      <c r="NNS107" s="74"/>
      <c r="NNT107" s="74"/>
      <c r="NNU107" s="77"/>
      <c r="NNV107" s="77"/>
      <c r="NNW107" s="11"/>
      <c r="NOC107" s="73"/>
      <c r="NOD107" s="73"/>
      <c r="NOE107" s="73"/>
      <c r="NOF107" s="73"/>
      <c r="NOG107" s="74"/>
      <c r="NOH107" s="74"/>
      <c r="NOI107" s="77"/>
      <c r="NOJ107" s="77"/>
      <c r="NOK107" s="11"/>
      <c r="NOQ107" s="73"/>
      <c r="NOR107" s="73"/>
      <c r="NOS107" s="73"/>
      <c r="NOT107" s="73"/>
      <c r="NOU107" s="74"/>
      <c r="NOV107" s="74"/>
      <c r="NOW107" s="77"/>
      <c r="NOX107" s="77"/>
      <c r="NOY107" s="11"/>
      <c r="NPE107" s="73"/>
      <c r="NPF107" s="73"/>
      <c r="NPG107" s="73"/>
      <c r="NPH107" s="73"/>
      <c r="NPI107" s="74"/>
      <c r="NPJ107" s="74"/>
      <c r="NPK107" s="77"/>
      <c r="NPL107" s="77"/>
      <c r="NPM107" s="11"/>
      <c r="NPS107" s="73"/>
      <c r="NPT107" s="73"/>
      <c r="NPU107" s="73"/>
      <c r="NPV107" s="73"/>
      <c r="NPW107" s="74"/>
      <c r="NPX107" s="74"/>
      <c r="NPY107" s="77"/>
      <c r="NPZ107" s="77"/>
      <c r="NQA107" s="11"/>
      <c r="NQG107" s="73"/>
      <c r="NQH107" s="73"/>
      <c r="NQI107" s="73"/>
      <c r="NQJ107" s="73"/>
      <c r="NQK107" s="74"/>
      <c r="NQL107" s="74"/>
      <c r="NQM107" s="77"/>
      <c r="NQN107" s="77"/>
      <c r="NQO107" s="11"/>
      <c r="NQU107" s="73"/>
      <c r="NQV107" s="73"/>
      <c r="NQW107" s="73"/>
      <c r="NQX107" s="73"/>
      <c r="NQY107" s="74"/>
      <c r="NQZ107" s="74"/>
      <c r="NRA107" s="77"/>
      <c r="NRB107" s="77"/>
      <c r="NRC107" s="11"/>
      <c r="NRI107" s="73"/>
      <c r="NRJ107" s="73"/>
      <c r="NRK107" s="73"/>
      <c r="NRL107" s="73"/>
      <c r="NRM107" s="74"/>
      <c r="NRN107" s="74"/>
      <c r="NRO107" s="77"/>
      <c r="NRP107" s="77"/>
      <c r="NRQ107" s="11"/>
      <c r="NRW107" s="73"/>
      <c r="NRX107" s="73"/>
      <c r="NRY107" s="73"/>
      <c r="NRZ107" s="73"/>
      <c r="NSA107" s="74"/>
      <c r="NSB107" s="74"/>
      <c r="NSC107" s="77"/>
      <c r="NSD107" s="77"/>
      <c r="NSE107" s="11"/>
      <c r="NSK107" s="73"/>
      <c r="NSL107" s="73"/>
      <c r="NSM107" s="73"/>
      <c r="NSN107" s="73"/>
      <c r="NSO107" s="74"/>
      <c r="NSP107" s="74"/>
      <c r="NSQ107" s="77"/>
      <c r="NSR107" s="77"/>
      <c r="NSS107" s="11"/>
      <c r="NSY107" s="73"/>
      <c r="NSZ107" s="73"/>
      <c r="NTA107" s="73"/>
      <c r="NTB107" s="73"/>
      <c r="NTC107" s="74"/>
      <c r="NTD107" s="74"/>
      <c r="NTE107" s="77"/>
      <c r="NTF107" s="77"/>
      <c r="NTG107" s="11"/>
      <c r="NTM107" s="73"/>
      <c r="NTN107" s="73"/>
      <c r="NTO107" s="73"/>
      <c r="NTP107" s="73"/>
      <c r="NTQ107" s="74"/>
      <c r="NTR107" s="74"/>
      <c r="NTS107" s="77"/>
      <c r="NTT107" s="77"/>
      <c r="NTU107" s="11"/>
      <c r="NUA107" s="73"/>
      <c r="NUB107" s="73"/>
      <c r="NUC107" s="73"/>
      <c r="NUD107" s="73"/>
      <c r="NUE107" s="74"/>
      <c r="NUF107" s="74"/>
      <c r="NUG107" s="77"/>
      <c r="NUH107" s="77"/>
      <c r="NUI107" s="11"/>
      <c r="NUO107" s="73"/>
      <c r="NUP107" s="73"/>
      <c r="NUQ107" s="73"/>
      <c r="NUR107" s="73"/>
      <c r="NUS107" s="74"/>
      <c r="NUT107" s="74"/>
      <c r="NUU107" s="77"/>
      <c r="NUV107" s="77"/>
      <c r="NUW107" s="11"/>
      <c r="NVC107" s="73"/>
      <c r="NVD107" s="73"/>
      <c r="NVE107" s="73"/>
      <c r="NVF107" s="73"/>
      <c r="NVG107" s="74"/>
      <c r="NVH107" s="74"/>
      <c r="NVI107" s="77"/>
      <c r="NVJ107" s="77"/>
      <c r="NVK107" s="11"/>
      <c r="NVQ107" s="73"/>
      <c r="NVR107" s="73"/>
      <c r="NVS107" s="73"/>
      <c r="NVT107" s="73"/>
      <c r="NVU107" s="74"/>
      <c r="NVV107" s="74"/>
      <c r="NVW107" s="77"/>
      <c r="NVX107" s="77"/>
      <c r="NVY107" s="11"/>
      <c r="NWE107" s="73"/>
      <c r="NWF107" s="73"/>
      <c r="NWG107" s="73"/>
      <c r="NWH107" s="73"/>
      <c r="NWI107" s="74"/>
      <c r="NWJ107" s="74"/>
      <c r="NWK107" s="77"/>
      <c r="NWL107" s="77"/>
      <c r="NWM107" s="11"/>
      <c r="NWS107" s="73"/>
      <c r="NWT107" s="73"/>
      <c r="NWU107" s="73"/>
      <c r="NWV107" s="73"/>
      <c r="NWW107" s="74"/>
      <c r="NWX107" s="74"/>
      <c r="NWY107" s="77"/>
      <c r="NWZ107" s="77"/>
      <c r="NXA107" s="11"/>
      <c r="NXG107" s="73"/>
      <c r="NXH107" s="73"/>
      <c r="NXI107" s="73"/>
      <c r="NXJ107" s="73"/>
      <c r="NXK107" s="74"/>
      <c r="NXL107" s="74"/>
      <c r="NXM107" s="77"/>
      <c r="NXN107" s="77"/>
      <c r="NXO107" s="11"/>
      <c r="NXU107" s="73"/>
      <c r="NXV107" s="73"/>
      <c r="NXW107" s="73"/>
      <c r="NXX107" s="73"/>
      <c r="NXY107" s="74"/>
      <c r="NXZ107" s="74"/>
      <c r="NYA107" s="77"/>
      <c r="NYB107" s="77"/>
      <c r="NYC107" s="11"/>
      <c r="NYI107" s="73"/>
      <c r="NYJ107" s="73"/>
      <c r="NYK107" s="73"/>
      <c r="NYL107" s="73"/>
      <c r="NYM107" s="74"/>
      <c r="NYN107" s="74"/>
      <c r="NYO107" s="77"/>
      <c r="NYP107" s="77"/>
      <c r="NYQ107" s="11"/>
      <c r="NYW107" s="73"/>
      <c r="NYX107" s="73"/>
      <c r="NYY107" s="73"/>
      <c r="NYZ107" s="73"/>
      <c r="NZA107" s="74"/>
      <c r="NZB107" s="74"/>
      <c r="NZC107" s="77"/>
      <c r="NZD107" s="77"/>
      <c r="NZE107" s="11"/>
      <c r="NZK107" s="73"/>
      <c r="NZL107" s="73"/>
      <c r="NZM107" s="73"/>
      <c r="NZN107" s="73"/>
      <c r="NZO107" s="74"/>
      <c r="NZP107" s="74"/>
      <c r="NZQ107" s="77"/>
      <c r="NZR107" s="77"/>
      <c r="NZS107" s="11"/>
      <c r="NZY107" s="73"/>
      <c r="NZZ107" s="73"/>
      <c r="OAA107" s="73"/>
      <c r="OAB107" s="73"/>
      <c r="OAC107" s="74"/>
      <c r="OAD107" s="74"/>
      <c r="OAE107" s="77"/>
      <c r="OAF107" s="77"/>
      <c r="OAG107" s="11"/>
      <c r="OAM107" s="73"/>
      <c r="OAN107" s="73"/>
      <c r="OAO107" s="73"/>
      <c r="OAP107" s="73"/>
      <c r="OAQ107" s="74"/>
      <c r="OAR107" s="74"/>
      <c r="OAS107" s="77"/>
      <c r="OAT107" s="77"/>
      <c r="OAU107" s="11"/>
      <c r="OBA107" s="73"/>
      <c r="OBB107" s="73"/>
      <c r="OBC107" s="73"/>
      <c r="OBD107" s="73"/>
      <c r="OBE107" s="74"/>
      <c r="OBF107" s="74"/>
      <c r="OBG107" s="77"/>
      <c r="OBH107" s="77"/>
      <c r="OBI107" s="11"/>
      <c r="OBO107" s="73"/>
      <c r="OBP107" s="73"/>
      <c r="OBQ107" s="73"/>
      <c r="OBR107" s="73"/>
      <c r="OBS107" s="74"/>
      <c r="OBT107" s="74"/>
      <c r="OBU107" s="77"/>
      <c r="OBV107" s="77"/>
      <c r="OBW107" s="11"/>
      <c r="OCC107" s="73"/>
      <c r="OCD107" s="73"/>
      <c r="OCE107" s="73"/>
      <c r="OCF107" s="73"/>
      <c r="OCG107" s="74"/>
      <c r="OCH107" s="74"/>
      <c r="OCI107" s="77"/>
      <c r="OCJ107" s="77"/>
      <c r="OCK107" s="11"/>
      <c r="OCQ107" s="73"/>
      <c r="OCR107" s="73"/>
      <c r="OCS107" s="73"/>
      <c r="OCT107" s="73"/>
      <c r="OCU107" s="74"/>
      <c r="OCV107" s="74"/>
      <c r="OCW107" s="77"/>
      <c r="OCX107" s="77"/>
      <c r="OCY107" s="11"/>
      <c r="ODE107" s="73"/>
      <c r="ODF107" s="73"/>
      <c r="ODG107" s="73"/>
      <c r="ODH107" s="73"/>
      <c r="ODI107" s="74"/>
      <c r="ODJ107" s="74"/>
      <c r="ODK107" s="77"/>
      <c r="ODL107" s="77"/>
      <c r="ODM107" s="11"/>
      <c r="ODS107" s="73"/>
      <c r="ODT107" s="73"/>
      <c r="ODU107" s="73"/>
      <c r="ODV107" s="73"/>
      <c r="ODW107" s="74"/>
      <c r="ODX107" s="74"/>
      <c r="ODY107" s="77"/>
      <c r="ODZ107" s="77"/>
      <c r="OEA107" s="11"/>
      <c r="OEG107" s="73"/>
      <c r="OEH107" s="73"/>
      <c r="OEI107" s="73"/>
      <c r="OEJ107" s="73"/>
      <c r="OEK107" s="74"/>
      <c r="OEL107" s="74"/>
      <c r="OEM107" s="77"/>
      <c r="OEN107" s="77"/>
      <c r="OEO107" s="11"/>
      <c r="OEU107" s="73"/>
      <c r="OEV107" s="73"/>
      <c r="OEW107" s="73"/>
      <c r="OEX107" s="73"/>
      <c r="OEY107" s="74"/>
      <c r="OEZ107" s="74"/>
      <c r="OFA107" s="77"/>
      <c r="OFB107" s="77"/>
      <c r="OFC107" s="11"/>
      <c r="OFI107" s="73"/>
      <c r="OFJ107" s="73"/>
      <c r="OFK107" s="73"/>
      <c r="OFL107" s="73"/>
      <c r="OFM107" s="74"/>
      <c r="OFN107" s="74"/>
      <c r="OFO107" s="77"/>
      <c r="OFP107" s="77"/>
      <c r="OFQ107" s="11"/>
      <c r="OFW107" s="73"/>
      <c r="OFX107" s="73"/>
      <c r="OFY107" s="73"/>
      <c r="OFZ107" s="73"/>
      <c r="OGA107" s="74"/>
      <c r="OGB107" s="74"/>
      <c r="OGC107" s="77"/>
      <c r="OGD107" s="77"/>
      <c r="OGE107" s="11"/>
      <c r="OGK107" s="73"/>
      <c r="OGL107" s="73"/>
      <c r="OGM107" s="73"/>
      <c r="OGN107" s="73"/>
      <c r="OGO107" s="74"/>
      <c r="OGP107" s="74"/>
      <c r="OGQ107" s="77"/>
      <c r="OGR107" s="77"/>
      <c r="OGS107" s="11"/>
      <c r="OGY107" s="73"/>
      <c r="OGZ107" s="73"/>
      <c r="OHA107" s="73"/>
      <c r="OHB107" s="73"/>
      <c r="OHC107" s="74"/>
      <c r="OHD107" s="74"/>
      <c r="OHE107" s="77"/>
      <c r="OHF107" s="77"/>
      <c r="OHG107" s="11"/>
      <c r="OHM107" s="73"/>
      <c r="OHN107" s="73"/>
      <c r="OHO107" s="73"/>
      <c r="OHP107" s="73"/>
      <c r="OHQ107" s="74"/>
      <c r="OHR107" s="74"/>
      <c r="OHS107" s="77"/>
      <c r="OHT107" s="77"/>
      <c r="OHU107" s="11"/>
      <c r="OIA107" s="73"/>
      <c r="OIB107" s="73"/>
      <c r="OIC107" s="73"/>
      <c r="OID107" s="73"/>
      <c r="OIE107" s="74"/>
      <c r="OIF107" s="74"/>
      <c r="OIG107" s="77"/>
      <c r="OIH107" s="77"/>
      <c r="OII107" s="11"/>
      <c r="OIO107" s="73"/>
      <c r="OIP107" s="73"/>
      <c r="OIQ107" s="73"/>
      <c r="OIR107" s="73"/>
      <c r="OIS107" s="74"/>
      <c r="OIT107" s="74"/>
      <c r="OIU107" s="77"/>
      <c r="OIV107" s="77"/>
      <c r="OIW107" s="11"/>
      <c r="OJC107" s="73"/>
      <c r="OJD107" s="73"/>
      <c r="OJE107" s="73"/>
      <c r="OJF107" s="73"/>
      <c r="OJG107" s="74"/>
      <c r="OJH107" s="74"/>
      <c r="OJI107" s="77"/>
      <c r="OJJ107" s="77"/>
      <c r="OJK107" s="11"/>
      <c r="OJQ107" s="73"/>
      <c r="OJR107" s="73"/>
      <c r="OJS107" s="73"/>
      <c r="OJT107" s="73"/>
      <c r="OJU107" s="74"/>
      <c r="OJV107" s="74"/>
      <c r="OJW107" s="77"/>
      <c r="OJX107" s="77"/>
      <c r="OJY107" s="11"/>
      <c r="OKE107" s="73"/>
      <c r="OKF107" s="73"/>
      <c r="OKG107" s="73"/>
      <c r="OKH107" s="73"/>
      <c r="OKI107" s="74"/>
      <c r="OKJ107" s="74"/>
      <c r="OKK107" s="77"/>
      <c r="OKL107" s="77"/>
      <c r="OKM107" s="11"/>
      <c r="OKS107" s="73"/>
      <c r="OKT107" s="73"/>
      <c r="OKU107" s="73"/>
      <c r="OKV107" s="73"/>
      <c r="OKW107" s="74"/>
      <c r="OKX107" s="74"/>
      <c r="OKY107" s="77"/>
      <c r="OKZ107" s="77"/>
      <c r="OLA107" s="11"/>
      <c r="OLG107" s="73"/>
      <c r="OLH107" s="73"/>
      <c r="OLI107" s="73"/>
      <c r="OLJ107" s="73"/>
      <c r="OLK107" s="74"/>
      <c r="OLL107" s="74"/>
      <c r="OLM107" s="77"/>
      <c r="OLN107" s="77"/>
      <c r="OLO107" s="11"/>
      <c r="OLU107" s="73"/>
      <c r="OLV107" s="73"/>
      <c r="OLW107" s="73"/>
      <c r="OLX107" s="73"/>
      <c r="OLY107" s="74"/>
      <c r="OLZ107" s="74"/>
      <c r="OMA107" s="77"/>
      <c r="OMB107" s="77"/>
      <c r="OMC107" s="11"/>
      <c r="OMI107" s="73"/>
      <c r="OMJ107" s="73"/>
      <c r="OMK107" s="73"/>
      <c r="OML107" s="73"/>
      <c r="OMM107" s="74"/>
      <c r="OMN107" s="74"/>
      <c r="OMO107" s="77"/>
      <c r="OMP107" s="77"/>
      <c r="OMQ107" s="11"/>
      <c r="OMW107" s="73"/>
      <c r="OMX107" s="73"/>
      <c r="OMY107" s="73"/>
      <c r="OMZ107" s="73"/>
      <c r="ONA107" s="74"/>
      <c r="ONB107" s="74"/>
      <c r="ONC107" s="77"/>
      <c r="OND107" s="77"/>
      <c r="ONE107" s="11"/>
      <c r="ONK107" s="73"/>
      <c r="ONL107" s="73"/>
      <c r="ONM107" s="73"/>
      <c r="ONN107" s="73"/>
      <c r="ONO107" s="74"/>
      <c r="ONP107" s="74"/>
      <c r="ONQ107" s="77"/>
      <c r="ONR107" s="77"/>
      <c r="ONS107" s="11"/>
      <c r="ONY107" s="73"/>
      <c r="ONZ107" s="73"/>
      <c r="OOA107" s="73"/>
      <c r="OOB107" s="73"/>
      <c r="OOC107" s="74"/>
      <c r="OOD107" s="74"/>
      <c r="OOE107" s="77"/>
      <c r="OOF107" s="77"/>
      <c r="OOG107" s="11"/>
      <c r="OOM107" s="73"/>
      <c r="OON107" s="73"/>
      <c r="OOO107" s="73"/>
      <c r="OOP107" s="73"/>
      <c r="OOQ107" s="74"/>
      <c r="OOR107" s="74"/>
      <c r="OOS107" s="77"/>
      <c r="OOT107" s="77"/>
      <c r="OOU107" s="11"/>
      <c r="OPA107" s="73"/>
      <c r="OPB107" s="73"/>
      <c r="OPC107" s="73"/>
      <c r="OPD107" s="73"/>
      <c r="OPE107" s="74"/>
      <c r="OPF107" s="74"/>
      <c r="OPG107" s="77"/>
      <c r="OPH107" s="77"/>
      <c r="OPI107" s="11"/>
      <c r="OPO107" s="73"/>
      <c r="OPP107" s="73"/>
      <c r="OPQ107" s="73"/>
      <c r="OPR107" s="73"/>
      <c r="OPS107" s="74"/>
      <c r="OPT107" s="74"/>
      <c r="OPU107" s="77"/>
      <c r="OPV107" s="77"/>
      <c r="OPW107" s="11"/>
      <c r="OQC107" s="73"/>
      <c r="OQD107" s="73"/>
      <c r="OQE107" s="73"/>
      <c r="OQF107" s="73"/>
      <c r="OQG107" s="74"/>
      <c r="OQH107" s="74"/>
      <c r="OQI107" s="77"/>
      <c r="OQJ107" s="77"/>
      <c r="OQK107" s="11"/>
      <c r="OQQ107" s="73"/>
      <c r="OQR107" s="73"/>
      <c r="OQS107" s="73"/>
      <c r="OQT107" s="73"/>
      <c r="OQU107" s="74"/>
      <c r="OQV107" s="74"/>
      <c r="OQW107" s="77"/>
      <c r="OQX107" s="77"/>
      <c r="OQY107" s="11"/>
      <c r="ORE107" s="73"/>
      <c r="ORF107" s="73"/>
      <c r="ORG107" s="73"/>
      <c r="ORH107" s="73"/>
      <c r="ORI107" s="74"/>
      <c r="ORJ107" s="74"/>
      <c r="ORK107" s="77"/>
      <c r="ORL107" s="77"/>
      <c r="ORM107" s="11"/>
      <c r="ORS107" s="73"/>
      <c r="ORT107" s="73"/>
      <c r="ORU107" s="73"/>
      <c r="ORV107" s="73"/>
      <c r="ORW107" s="74"/>
      <c r="ORX107" s="74"/>
      <c r="ORY107" s="77"/>
      <c r="ORZ107" s="77"/>
      <c r="OSA107" s="11"/>
      <c r="OSG107" s="73"/>
      <c r="OSH107" s="73"/>
      <c r="OSI107" s="73"/>
      <c r="OSJ107" s="73"/>
      <c r="OSK107" s="74"/>
      <c r="OSL107" s="74"/>
      <c r="OSM107" s="77"/>
      <c r="OSN107" s="77"/>
      <c r="OSO107" s="11"/>
      <c r="OSU107" s="73"/>
      <c r="OSV107" s="73"/>
      <c r="OSW107" s="73"/>
      <c r="OSX107" s="73"/>
      <c r="OSY107" s="74"/>
      <c r="OSZ107" s="74"/>
      <c r="OTA107" s="77"/>
      <c r="OTB107" s="77"/>
      <c r="OTC107" s="11"/>
      <c r="OTI107" s="73"/>
      <c r="OTJ107" s="73"/>
      <c r="OTK107" s="73"/>
      <c r="OTL107" s="73"/>
      <c r="OTM107" s="74"/>
      <c r="OTN107" s="74"/>
      <c r="OTO107" s="77"/>
      <c r="OTP107" s="77"/>
      <c r="OTQ107" s="11"/>
      <c r="OTW107" s="73"/>
      <c r="OTX107" s="73"/>
      <c r="OTY107" s="73"/>
      <c r="OTZ107" s="73"/>
      <c r="OUA107" s="74"/>
      <c r="OUB107" s="74"/>
      <c r="OUC107" s="77"/>
      <c r="OUD107" s="77"/>
      <c r="OUE107" s="11"/>
      <c r="OUK107" s="73"/>
      <c r="OUL107" s="73"/>
      <c r="OUM107" s="73"/>
      <c r="OUN107" s="73"/>
      <c r="OUO107" s="74"/>
      <c r="OUP107" s="74"/>
      <c r="OUQ107" s="77"/>
      <c r="OUR107" s="77"/>
      <c r="OUS107" s="11"/>
      <c r="OUY107" s="73"/>
      <c r="OUZ107" s="73"/>
      <c r="OVA107" s="73"/>
      <c r="OVB107" s="73"/>
      <c r="OVC107" s="74"/>
      <c r="OVD107" s="74"/>
      <c r="OVE107" s="77"/>
      <c r="OVF107" s="77"/>
      <c r="OVG107" s="11"/>
      <c r="OVM107" s="73"/>
      <c r="OVN107" s="73"/>
      <c r="OVO107" s="73"/>
      <c r="OVP107" s="73"/>
      <c r="OVQ107" s="74"/>
      <c r="OVR107" s="74"/>
      <c r="OVS107" s="77"/>
      <c r="OVT107" s="77"/>
      <c r="OVU107" s="11"/>
      <c r="OWA107" s="73"/>
      <c r="OWB107" s="73"/>
      <c r="OWC107" s="73"/>
      <c r="OWD107" s="73"/>
      <c r="OWE107" s="74"/>
      <c r="OWF107" s="74"/>
      <c r="OWG107" s="77"/>
      <c r="OWH107" s="77"/>
      <c r="OWI107" s="11"/>
      <c r="OWO107" s="73"/>
      <c r="OWP107" s="73"/>
      <c r="OWQ107" s="73"/>
      <c r="OWR107" s="73"/>
      <c r="OWS107" s="74"/>
      <c r="OWT107" s="74"/>
      <c r="OWU107" s="77"/>
      <c r="OWV107" s="77"/>
      <c r="OWW107" s="11"/>
      <c r="OXC107" s="73"/>
      <c r="OXD107" s="73"/>
      <c r="OXE107" s="73"/>
      <c r="OXF107" s="73"/>
      <c r="OXG107" s="74"/>
      <c r="OXH107" s="74"/>
      <c r="OXI107" s="77"/>
      <c r="OXJ107" s="77"/>
      <c r="OXK107" s="11"/>
      <c r="OXQ107" s="73"/>
      <c r="OXR107" s="73"/>
      <c r="OXS107" s="73"/>
      <c r="OXT107" s="73"/>
      <c r="OXU107" s="74"/>
      <c r="OXV107" s="74"/>
      <c r="OXW107" s="77"/>
      <c r="OXX107" s="77"/>
      <c r="OXY107" s="11"/>
      <c r="OYE107" s="73"/>
      <c r="OYF107" s="73"/>
      <c r="OYG107" s="73"/>
      <c r="OYH107" s="73"/>
      <c r="OYI107" s="74"/>
      <c r="OYJ107" s="74"/>
      <c r="OYK107" s="77"/>
      <c r="OYL107" s="77"/>
      <c r="OYM107" s="11"/>
      <c r="OYS107" s="73"/>
      <c r="OYT107" s="73"/>
      <c r="OYU107" s="73"/>
      <c r="OYV107" s="73"/>
      <c r="OYW107" s="74"/>
      <c r="OYX107" s="74"/>
      <c r="OYY107" s="77"/>
      <c r="OYZ107" s="77"/>
      <c r="OZA107" s="11"/>
      <c r="OZG107" s="73"/>
      <c r="OZH107" s="73"/>
      <c r="OZI107" s="73"/>
      <c r="OZJ107" s="73"/>
      <c r="OZK107" s="74"/>
      <c r="OZL107" s="74"/>
      <c r="OZM107" s="77"/>
      <c r="OZN107" s="77"/>
      <c r="OZO107" s="11"/>
      <c r="OZU107" s="73"/>
      <c r="OZV107" s="73"/>
      <c r="OZW107" s="73"/>
      <c r="OZX107" s="73"/>
      <c r="OZY107" s="74"/>
      <c r="OZZ107" s="74"/>
      <c r="PAA107" s="77"/>
      <c r="PAB107" s="77"/>
      <c r="PAC107" s="11"/>
      <c r="PAI107" s="73"/>
      <c r="PAJ107" s="73"/>
      <c r="PAK107" s="73"/>
      <c r="PAL107" s="73"/>
      <c r="PAM107" s="74"/>
      <c r="PAN107" s="74"/>
      <c r="PAO107" s="77"/>
      <c r="PAP107" s="77"/>
      <c r="PAQ107" s="11"/>
      <c r="PAW107" s="73"/>
      <c r="PAX107" s="73"/>
      <c r="PAY107" s="73"/>
      <c r="PAZ107" s="73"/>
      <c r="PBA107" s="74"/>
      <c r="PBB107" s="74"/>
      <c r="PBC107" s="77"/>
      <c r="PBD107" s="77"/>
      <c r="PBE107" s="11"/>
      <c r="PBK107" s="73"/>
      <c r="PBL107" s="73"/>
      <c r="PBM107" s="73"/>
      <c r="PBN107" s="73"/>
      <c r="PBO107" s="74"/>
      <c r="PBP107" s="74"/>
      <c r="PBQ107" s="77"/>
      <c r="PBR107" s="77"/>
      <c r="PBS107" s="11"/>
      <c r="PBY107" s="73"/>
      <c r="PBZ107" s="73"/>
      <c r="PCA107" s="73"/>
      <c r="PCB107" s="73"/>
      <c r="PCC107" s="74"/>
      <c r="PCD107" s="74"/>
      <c r="PCE107" s="77"/>
      <c r="PCF107" s="77"/>
      <c r="PCG107" s="11"/>
      <c r="PCM107" s="73"/>
      <c r="PCN107" s="73"/>
      <c r="PCO107" s="73"/>
      <c r="PCP107" s="73"/>
      <c r="PCQ107" s="74"/>
      <c r="PCR107" s="74"/>
      <c r="PCS107" s="77"/>
      <c r="PCT107" s="77"/>
      <c r="PCU107" s="11"/>
      <c r="PDA107" s="73"/>
      <c r="PDB107" s="73"/>
      <c r="PDC107" s="73"/>
      <c r="PDD107" s="73"/>
      <c r="PDE107" s="74"/>
      <c r="PDF107" s="74"/>
      <c r="PDG107" s="77"/>
      <c r="PDH107" s="77"/>
      <c r="PDI107" s="11"/>
      <c r="PDO107" s="73"/>
      <c r="PDP107" s="73"/>
      <c r="PDQ107" s="73"/>
      <c r="PDR107" s="73"/>
      <c r="PDS107" s="74"/>
      <c r="PDT107" s="74"/>
      <c r="PDU107" s="77"/>
      <c r="PDV107" s="77"/>
      <c r="PDW107" s="11"/>
      <c r="PEC107" s="73"/>
      <c r="PED107" s="73"/>
      <c r="PEE107" s="73"/>
      <c r="PEF107" s="73"/>
      <c r="PEG107" s="74"/>
      <c r="PEH107" s="74"/>
      <c r="PEI107" s="77"/>
      <c r="PEJ107" s="77"/>
      <c r="PEK107" s="11"/>
      <c r="PEQ107" s="73"/>
      <c r="PER107" s="73"/>
      <c r="PES107" s="73"/>
      <c r="PET107" s="73"/>
      <c r="PEU107" s="74"/>
      <c r="PEV107" s="74"/>
      <c r="PEW107" s="77"/>
      <c r="PEX107" s="77"/>
      <c r="PEY107" s="11"/>
      <c r="PFE107" s="73"/>
      <c r="PFF107" s="73"/>
      <c r="PFG107" s="73"/>
      <c r="PFH107" s="73"/>
      <c r="PFI107" s="74"/>
      <c r="PFJ107" s="74"/>
      <c r="PFK107" s="77"/>
      <c r="PFL107" s="77"/>
      <c r="PFM107" s="11"/>
      <c r="PFS107" s="73"/>
      <c r="PFT107" s="73"/>
      <c r="PFU107" s="73"/>
      <c r="PFV107" s="73"/>
      <c r="PFW107" s="74"/>
      <c r="PFX107" s="74"/>
      <c r="PFY107" s="77"/>
      <c r="PFZ107" s="77"/>
      <c r="PGA107" s="11"/>
      <c r="PGG107" s="73"/>
      <c r="PGH107" s="73"/>
      <c r="PGI107" s="73"/>
      <c r="PGJ107" s="73"/>
      <c r="PGK107" s="74"/>
      <c r="PGL107" s="74"/>
      <c r="PGM107" s="77"/>
      <c r="PGN107" s="77"/>
      <c r="PGO107" s="11"/>
      <c r="PGU107" s="73"/>
      <c r="PGV107" s="73"/>
      <c r="PGW107" s="73"/>
      <c r="PGX107" s="73"/>
      <c r="PGY107" s="74"/>
      <c r="PGZ107" s="74"/>
      <c r="PHA107" s="77"/>
      <c r="PHB107" s="77"/>
      <c r="PHC107" s="11"/>
      <c r="PHI107" s="73"/>
      <c r="PHJ107" s="73"/>
      <c r="PHK107" s="73"/>
      <c r="PHL107" s="73"/>
      <c r="PHM107" s="74"/>
      <c r="PHN107" s="74"/>
      <c r="PHO107" s="77"/>
      <c r="PHP107" s="77"/>
      <c r="PHQ107" s="11"/>
      <c r="PHW107" s="73"/>
      <c r="PHX107" s="73"/>
      <c r="PHY107" s="73"/>
      <c r="PHZ107" s="73"/>
      <c r="PIA107" s="74"/>
      <c r="PIB107" s="74"/>
      <c r="PIC107" s="77"/>
      <c r="PID107" s="77"/>
      <c r="PIE107" s="11"/>
      <c r="PIK107" s="73"/>
      <c r="PIL107" s="73"/>
      <c r="PIM107" s="73"/>
      <c r="PIN107" s="73"/>
      <c r="PIO107" s="74"/>
      <c r="PIP107" s="74"/>
      <c r="PIQ107" s="77"/>
      <c r="PIR107" s="77"/>
      <c r="PIS107" s="11"/>
      <c r="PIY107" s="73"/>
      <c r="PIZ107" s="73"/>
      <c r="PJA107" s="73"/>
      <c r="PJB107" s="73"/>
      <c r="PJC107" s="74"/>
      <c r="PJD107" s="74"/>
      <c r="PJE107" s="77"/>
      <c r="PJF107" s="77"/>
      <c r="PJG107" s="11"/>
      <c r="PJM107" s="73"/>
      <c r="PJN107" s="73"/>
      <c r="PJO107" s="73"/>
      <c r="PJP107" s="73"/>
      <c r="PJQ107" s="74"/>
      <c r="PJR107" s="74"/>
      <c r="PJS107" s="77"/>
      <c r="PJT107" s="77"/>
      <c r="PJU107" s="11"/>
      <c r="PKA107" s="73"/>
      <c r="PKB107" s="73"/>
      <c r="PKC107" s="73"/>
      <c r="PKD107" s="73"/>
      <c r="PKE107" s="74"/>
      <c r="PKF107" s="74"/>
      <c r="PKG107" s="77"/>
      <c r="PKH107" s="77"/>
      <c r="PKI107" s="11"/>
      <c r="PKO107" s="73"/>
      <c r="PKP107" s="73"/>
      <c r="PKQ107" s="73"/>
      <c r="PKR107" s="73"/>
      <c r="PKS107" s="74"/>
      <c r="PKT107" s="74"/>
      <c r="PKU107" s="77"/>
      <c r="PKV107" s="77"/>
      <c r="PKW107" s="11"/>
      <c r="PLC107" s="73"/>
      <c r="PLD107" s="73"/>
      <c r="PLE107" s="73"/>
      <c r="PLF107" s="73"/>
      <c r="PLG107" s="74"/>
      <c r="PLH107" s="74"/>
      <c r="PLI107" s="77"/>
      <c r="PLJ107" s="77"/>
      <c r="PLK107" s="11"/>
      <c r="PLQ107" s="73"/>
      <c r="PLR107" s="73"/>
      <c r="PLS107" s="73"/>
      <c r="PLT107" s="73"/>
      <c r="PLU107" s="74"/>
      <c r="PLV107" s="74"/>
      <c r="PLW107" s="77"/>
      <c r="PLX107" s="77"/>
      <c r="PLY107" s="11"/>
      <c r="PME107" s="73"/>
      <c r="PMF107" s="73"/>
      <c r="PMG107" s="73"/>
      <c r="PMH107" s="73"/>
      <c r="PMI107" s="74"/>
      <c r="PMJ107" s="74"/>
      <c r="PMK107" s="77"/>
      <c r="PML107" s="77"/>
      <c r="PMM107" s="11"/>
      <c r="PMS107" s="73"/>
      <c r="PMT107" s="73"/>
      <c r="PMU107" s="73"/>
      <c r="PMV107" s="73"/>
      <c r="PMW107" s="74"/>
      <c r="PMX107" s="74"/>
      <c r="PMY107" s="77"/>
      <c r="PMZ107" s="77"/>
      <c r="PNA107" s="11"/>
      <c r="PNG107" s="73"/>
      <c r="PNH107" s="73"/>
      <c r="PNI107" s="73"/>
      <c r="PNJ107" s="73"/>
      <c r="PNK107" s="74"/>
      <c r="PNL107" s="74"/>
      <c r="PNM107" s="77"/>
      <c r="PNN107" s="77"/>
      <c r="PNO107" s="11"/>
      <c r="PNU107" s="73"/>
      <c r="PNV107" s="73"/>
      <c r="PNW107" s="73"/>
      <c r="PNX107" s="73"/>
      <c r="PNY107" s="74"/>
      <c r="PNZ107" s="74"/>
      <c r="POA107" s="77"/>
      <c r="POB107" s="77"/>
      <c r="POC107" s="11"/>
      <c r="POI107" s="73"/>
      <c r="POJ107" s="73"/>
      <c r="POK107" s="73"/>
      <c r="POL107" s="73"/>
      <c r="POM107" s="74"/>
      <c r="PON107" s="74"/>
      <c r="POO107" s="77"/>
      <c r="POP107" s="77"/>
      <c r="POQ107" s="11"/>
      <c r="POW107" s="73"/>
      <c r="POX107" s="73"/>
      <c r="POY107" s="73"/>
      <c r="POZ107" s="73"/>
      <c r="PPA107" s="74"/>
      <c r="PPB107" s="74"/>
      <c r="PPC107" s="77"/>
      <c r="PPD107" s="77"/>
      <c r="PPE107" s="11"/>
      <c r="PPK107" s="73"/>
      <c r="PPL107" s="73"/>
      <c r="PPM107" s="73"/>
      <c r="PPN107" s="73"/>
      <c r="PPO107" s="74"/>
      <c r="PPP107" s="74"/>
      <c r="PPQ107" s="77"/>
      <c r="PPR107" s="77"/>
      <c r="PPS107" s="11"/>
      <c r="PPY107" s="73"/>
      <c r="PPZ107" s="73"/>
      <c r="PQA107" s="73"/>
      <c r="PQB107" s="73"/>
      <c r="PQC107" s="74"/>
      <c r="PQD107" s="74"/>
      <c r="PQE107" s="77"/>
      <c r="PQF107" s="77"/>
      <c r="PQG107" s="11"/>
      <c r="PQM107" s="73"/>
      <c r="PQN107" s="73"/>
      <c r="PQO107" s="73"/>
      <c r="PQP107" s="73"/>
      <c r="PQQ107" s="74"/>
      <c r="PQR107" s="74"/>
      <c r="PQS107" s="77"/>
      <c r="PQT107" s="77"/>
      <c r="PQU107" s="11"/>
      <c r="PRA107" s="73"/>
      <c r="PRB107" s="73"/>
      <c r="PRC107" s="73"/>
      <c r="PRD107" s="73"/>
      <c r="PRE107" s="74"/>
      <c r="PRF107" s="74"/>
      <c r="PRG107" s="77"/>
      <c r="PRH107" s="77"/>
      <c r="PRI107" s="11"/>
      <c r="PRO107" s="73"/>
      <c r="PRP107" s="73"/>
      <c r="PRQ107" s="73"/>
      <c r="PRR107" s="73"/>
      <c r="PRS107" s="74"/>
      <c r="PRT107" s="74"/>
      <c r="PRU107" s="77"/>
      <c r="PRV107" s="77"/>
      <c r="PRW107" s="11"/>
      <c r="PSC107" s="73"/>
      <c r="PSD107" s="73"/>
      <c r="PSE107" s="73"/>
      <c r="PSF107" s="73"/>
      <c r="PSG107" s="74"/>
      <c r="PSH107" s="74"/>
      <c r="PSI107" s="77"/>
      <c r="PSJ107" s="77"/>
      <c r="PSK107" s="11"/>
      <c r="PSQ107" s="73"/>
      <c r="PSR107" s="73"/>
      <c r="PSS107" s="73"/>
      <c r="PST107" s="73"/>
      <c r="PSU107" s="74"/>
      <c r="PSV107" s="74"/>
      <c r="PSW107" s="77"/>
      <c r="PSX107" s="77"/>
      <c r="PSY107" s="11"/>
      <c r="PTE107" s="73"/>
      <c r="PTF107" s="73"/>
      <c r="PTG107" s="73"/>
      <c r="PTH107" s="73"/>
      <c r="PTI107" s="74"/>
      <c r="PTJ107" s="74"/>
      <c r="PTK107" s="77"/>
      <c r="PTL107" s="77"/>
      <c r="PTM107" s="11"/>
      <c r="PTS107" s="73"/>
      <c r="PTT107" s="73"/>
      <c r="PTU107" s="73"/>
      <c r="PTV107" s="73"/>
      <c r="PTW107" s="74"/>
      <c r="PTX107" s="74"/>
      <c r="PTY107" s="77"/>
      <c r="PTZ107" s="77"/>
      <c r="PUA107" s="11"/>
      <c r="PUG107" s="73"/>
      <c r="PUH107" s="73"/>
      <c r="PUI107" s="73"/>
      <c r="PUJ107" s="73"/>
      <c r="PUK107" s="74"/>
      <c r="PUL107" s="74"/>
      <c r="PUM107" s="77"/>
      <c r="PUN107" s="77"/>
      <c r="PUO107" s="11"/>
      <c r="PUU107" s="73"/>
      <c r="PUV107" s="73"/>
      <c r="PUW107" s="73"/>
      <c r="PUX107" s="73"/>
      <c r="PUY107" s="74"/>
      <c r="PUZ107" s="74"/>
      <c r="PVA107" s="77"/>
      <c r="PVB107" s="77"/>
      <c r="PVC107" s="11"/>
      <c r="PVI107" s="73"/>
      <c r="PVJ107" s="73"/>
      <c r="PVK107" s="73"/>
      <c r="PVL107" s="73"/>
      <c r="PVM107" s="74"/>
      <c r="PVN107" s="74"/>
      <c r="PVO107" s="77"/>
      <c r="PVP107" s="77"/>
      <c r="PVQ107" s="11"/>
      <c r="PVW107" s="73"/>
      <c r="PVX107" s="73"/>
      <c r="PVY107" s="73"/>
      <c r="PVZ107" s="73"/>
      <c r="PWA107" s="74"/>
      <c r="PWB107" s="74"/>
      <c r="PWC107" s="77"/>
      <c r="PWD107" s="77"/>
      <c r="PWE107" s="11"/>
      <c r="PWK107" s="73"/>
      <c r="PWL107" s="73"/>
      <c r="PWM107" s="73"/>
      <c r="PWN107" s="73"/>
      <c r="PWO107" s="74"/>
      <c r="PWP107" s="74"/>
      <c r="PWQ107" s="77"/>
      <c r="PWR107" s="77"/>
      <c r="PWS107" s="11"/>
      <c r="PWY107" s="73"/>
      <c r="PWZ107" s="73"/>
      <c r="PXA107" s="73"/>
      <c r="PXB107" s="73"/>
      <c r="PXC107" s="74"/>
      <c r="PXD107" s="74"/>
      <c r="PXE107" s="77"/>
      <c r="PXF107" s="77"/>
      <c r="PXG107" s="11"/>
      <c r="PXM107" s="73"/>
      <c r="PXN107" s="73"/>
      <c r="PXO107" s="73"/>
      <c r="PXP107" s="73"/>
      <c r="PXQ107" s="74"/>
      <c r="PXR107" s="74"/>
      <c r="PXS107" s="77"/>
      <c r="PXT107" s="77"/>
      <c r="PXU107" s="11"/>
      <c r="PYA107" s="73"/>
      <c r="PYB107" s="73"/>
      <c r="PYC107" s="73"/>
      <c r="PYD107" s="73"/>
      <c r="PYE107" s="74"/>
      <c r="PYF107" s="74"/>
      <c r="PYG107" s="77"/>
      <c r="PYH107" s="77"/>
      <c r="PYI107" s="11"/>
      <c r="PYO107" s="73"/>
      <c r="PYP107" s="73"/>
      <c r="PYQ107" s="73"/>
      <c r="PYR107" s="73"/>
      <c r="PYS107" s="74"/>
      <c r="PYT107" s="74"/>
      <c r="PYU107" s="77"/>
      <c r="PYV107" s="77"/>
      <c r="PYW107" s="11"/>
      <c r="PZC107" s="73"/>
      <c r="PZD107" s="73"/>
      <c r="PZE107" s="73"/>
      <c r="PZF107" s="73"/>
      <c r="PZG107" s="74"/>
      <c r="PZH107" s="74"/>
      <c r="PZI107" s="77"/>
      <c r="PZJ107" s="77"/>
      <c r="PZK107" s="11"/>
      <c r="PZQ107" s="73"/>
      <c r="PZR107" s="73"/>
      <c r="PZS107" s="73"/>
      <c r="PZT107" s="73"/>
      <c r="PZU107" s="74"/>
      <c r="PZV107" s="74"/>
      <c r="PZW107" s="77"/>
      <c r="PZX107" s="77"/>
      <c r="PZY107" s="11"/>
      <c r="QAE107" s="73"/>
      <c r="QAF107" s="73"/>
      <c r="QAG107" s="73"/>
      <c r="QAH107" s="73"/>
      <c r="QAI107" s="74"/>
      <c r="QAJ107" s="74"/>
      <c r="QAK107" s="77"/>
      <c r="QAL107" s="77"/>
      <c r="QAM107" s="11"/>
      <c r="QAS107" s="73"/>
      <c r="QAT107" s="73"/>
      <c r="QAU107" s="73"/>
      <c r="QAV107" s="73"/>
      <c r="QAW107" s="74"/>
      <c r="QAX107" s="74"/>
      <c r="QAY107" s="77"/>
      <c r="QAZ107" s="77"/>
      <c r="QBA107" s="11"/>
      <c r="QBG107" s="73"/>
      <c r="QBH107" s="73"/>
      <c r="QBI107" s="73"/>
      <c r="QBJ107" s="73"/>
      <c r="QBK107" s="74"/>
      <c r="QBL107" s="74"/>
      <c r="QBM107" s="77"/>
      <c r="QBN107" s="77"/>
      <c r="QBO107" s="11"/>
      <c r="QBU107" s="73"/>
      <c r="QBV107" s="73"/>
      <c r="QBW107" s="73"/>
      <c r="QBX107" s="73"/>
      <c r="QBY107" s="74"/>
      <c r="QBZ107" s="74"/>
      <c r="QCA107" s="77"/>
      <c r="QCB107" s="77"/>
      <c r="QCC107" s="11"/>
      <c r="QCI107" s="73"/>
      <c r="QCJ107" s="73"/>
      <c r="QCK107" s="73"/>
      <c r="QCL107" s="73"/>
      <c r="QCM107" s="74"/>
      <c r="QCN107" s="74"/>
      <c r="QCO107" s="77"/>
      <c r="QCP107" s="77"/>
      <c r="QCQ107" s="11"/>
      <c r="QCW107" s="73"/>
      <c r="QCX107" s="73"/>
      <c r="QCY107" s="73"/>
      <c r="QCZ107" s="73"/>
      <c r="QDA107" s="74"/>
      <c r="QDB107" s="74"/>
      <c r="QDC107" s="77"/>
      <c r="QDD107" s="77"/>
      <c r="QDE107" s="11"/>
      <c r="QDK107" s="73"/>
      <c r="QDL107" s="73"/>
      <c r="QDM107" s="73"/>
      <c r="QDN107" s="73"/>
      <c r="QDO107" s="74"/>
      <c r="QDP107" s="74"/>
      <c r="QDQ107" s="77"/>
      <c r="QDR107" s="77"/>
      <c r="QDS107" s="11"/>
      <c r="QDY107" s="73"/>
      <c r="QDZ107" s="73"/>
      <c r="QEA107" s="73"/>
      <c r="QEB107" s="73"/>
      <c r="QEC107" s="74"/>
      <c r="QED107" s="74"/>
      <c r="QEE107" s="77"/>
      <c r="QEF107" s="77"/>
      <c r="QEG107" s="11"/>
      <c r="QEM107" s="73"/>
      <c r="QEN107" s="73"/>
      <c r="QEO107" s="73"/>
      <c r="QEP107" s="73"/>
      <c r="QEQ107" s="74"/>
      <c r="QER107" s="74"/>
      <c r="QES107" s="77"/>
      <c r="QET107" s="77"/>
      <c r="QEU107" s="11"/>
      <c r="QFA107" s="73"/>
      <c r="QFB107" s="73"/>
      <c r="QFC107" s="73"/>
      <c r="QFD107" s="73"/>
      <c r="QFE107" s="74"/>
      <c r="QFF107" s="74"/>
      <c r="QFG107" s="77"/>
      <c r="QFH107" s="77"/>
      <c r="QFI107" s="11"/>
      <c r="QFO107" s="73"/>
      <c r="QFP107" s="73"/>
      <c r="QFQ107" s="73"/>
      <c r="QFR107" s="73"/>
      <c r="QFS107" s="74"/>
      <c r="QFT107" s="74"/>
      <c r="QFU107" s="77"/>
      <c r="QFV107" s="77"/>
      <c r="QFW107" s="11"/>
      <c r="QGC107" s="73"/>
      <c r="QGD107" s="73"/>
      <c r="QGE107" s="73"/>
      <c r="QGF107" s="73"/>
      <c r="QGG107" s="74"/>
      <c r="QGH107" s="74"/>
      <c r="QGI107" s="77"/>
      <c r="QGJ107" s="77"/>
      <c r="QGK107" s="11"/>
      <c r="QGQ107" s="73"/>
      <c r="QGR107" s="73"/>
      <c r="QGS107" s="73"/>
      <c r="QGT107" s="73"/>
      <c r="QGU107" s="74"/>
      <c r="QGV107" s="74"/>
      <c r="QGW107" s="77"/>
      <c r="QGX107" s="77"/>
      <c r="QGY107" s="11"/>
      <c r="QHE107" s="73"/>
      <c r="QHF107" s="73"/>
      <c r="QHG107" s="73"/>
      <c r="QHH107" s="73"/>
      <c r="QHI107" s="74"/>
      <c r="QHJ107" s="74"/>
      <c r="QHK107" s="77"/>
      <c r="QHL107" s="77"/>
      <c r="QHM107" s="11"/>
      <c r="QHS107" s="73"/>
      <c r="QHT107" s="73"/>
      <c r="QHU107" s="73"/>
      <c r="QHV107" s="73"/>
      <c r="QHW107" s="74"/>
      <c r="QHX107" s="74"/>
      <c r="QHY107" s="77"/>
      <c r="QHZ107" s="77"/>
      <c r="QIA107" s="11"/>
      <c r="QIG107" s="73"/>
      <c r="QIH107" s="73"/>
      <c r="QII107" s="73"/>
      <c r="QIJ107" s="73"/>
      <c r="QIK107" s="74"/>
      <c r="QIL107" s="74"/>
      <c r="QIM107" s="77"/>
      <c r="QIN107" s="77"/>
      <c r="QIO107" s="11"/>
      <c r="QIU107" s="73"/>
      <c r="QIV107" s="73"/>
      <c r="QIW107" s="73"/>
      <c r="QIX107" s="73"/>
      <c r="QIY107" s="74"/>
      <c r="QIZ107" s="74"/>
      <c r="QJA107" s="77"/>
      <c r="QJB107" s="77"/>
      <c r="QJC107" s="11"/>
      <c r="QJI107" s="73"/>
      <c r="QJJ107" s="73"/>
      <c r="QJK107" s="73"/>
      <c r="QJL107" s="73"/>
      <c r="QJM107" s="74"/>
      <c r="QJN107" s="74"/>
      <c r="QJO107" s="77"/>
      <c r="QJP107" s="77"/>
      <c r="QJQ107" s="11"/>
      <c r="QJW107" s="73"/>
      <c r="QJX107" s="73"/>
      <c r="QJY107" s="73"/>
      <c r="QJZ107" s="73"/>
      <c r="QKA107" s="74"/>
      <c r="QKB107" s="74"/>
      <c r="QKC107" s="77"/>
      <c r="QKD107" s="77"/>
      <c r="QKE107" s="11"/>
      <c r="QKK107" s="73"/>
      <c r="QKL107" s="73"/>
      <c r="QKM107" s="73"/>
      <c r="QKN107" s="73"/>
      <c r="QKO107" s="74"/>
      <c r="QKP107" s="74"/>
      <c r="QKQ107" s="77"/>
      <c r="QKR107" s="77"/>
      <c r="QKS107" s="11"/>
      <c r="QKY107" s="73"/>
      <c r="QKZ107" s="73"/>
      <c r="QLA107" s="73"/>
      <c r="QLB107" s="73"/>
      <c r="QLC107" s="74"/>
      <c r="QLD107" s="74"/>
      <c r="QLE107" s="77"/>
      <c r="QLF107" s="77"/>
      <c r="QLG107" s="11"/>
      <c r="QLM107" s="73"/>
      <c r="QLN107" s="73"/>
      <c r="QLO107" s="73"/>
      <c r="QLP107" s="73"/>
      <c r="QLQ107" s="74"/>
      <c r="QLR107" s="74"/>
      <c r="QLS107" s="77"/>
      <c r="QLT107" s="77"/>
      <c r="QLU107" s="11"/>
      <c r="QMA107" s="73"/>
      <c r="QMB107" s="73"/>
      <c r="QMC107" s="73"/>
      <c r="QMD107" s="73"/>
      <c r="QME107" s="74"/>
      <c r="QMF107" s="74"/>
      <c r="QMG107" s="77"/>
      <c r="QMH107" s="77"/>
      <c r="QMI107" s="11"/>
      <c r="QMO107" s="73"/>
      <c r="QMP107" s="73"/>
      <c r="QMQ107" s="73"/>
      <c r="QMR107" s="73"/>
      <c r="QMS107" s="74"/>
      <c r="QMT107" s="74"/>
      <c r="QMU107" s="77"/>
      <c r="QMV107" s="77"/>
      <c r="QMW107" s="11"/>
      <c r="QNC107" s="73"/>
      <c r="QND107" s="73"/>
      <c r="QNE107" s="73"/>
      <c r="QNF107" s="73"/>
      <c r="QNG107" s="74"/>
      <c r="QNH107" s="74"/>
      <c r="QNI107" s="77"/>
      <c r="QNJ107" s="77"/>
      <c r="QNK107" s="11"/>
      <c r="QNQ107" s="73"/>
      <c r="QNR107" s="73"/>
      <c r="QNS107" s="73"/>
      <c r="QNT107" s="73"/>
      <c r="QNU107" s="74"/>
      <c r="QNV107" s="74"/>
      <c r="QNW107" s="77"/>
      <c r="QNX107" s="77"/>
      <c r="QNY107" s="11"/>
      <c r="QOE107" s="73"/>
      <c r="QOF107" s="73"/>
      <c r="QOG107" s="73"/>
      <c r="QOH107" s="73"/>
      <c r="QOI107" s="74"/>
      <c r="QOJ107" s="74"/>
      <c r="QOK107" s="77"/>
      <c r="QOL107" s="77"/>
      <c r="QOM107" s="11"/>
      <c r="QOS107" s="73"/>
      <c r="QOT107" s="73"/>
      <c r="QOU107" s="73"/>
      <c r="QOV107" s="73"/>
      <c r="QOW107" s="74"/>
      <c r="QOX107" s="74"/>
      <c r="QOY107" s="77"/>
      <c r="QOZ107" s="77"/>
      <c r="QPA107" s="11"/>
      <c r="QPG107" s="73"/>
      <c r="QPH107" s="73"/>
      <c r="QPI107" s="73"/>
      <c r="QPJ107" s="73"/>
      <c r="QPK107" s="74"/>
      <c r="QPL107" s="74"/>
      <c r="QPM107" s="77"/>
      <c r="QPN107" s="77"/>
      <c r="QPO107" s="11"/>
      <c r="QPU107" s="73"/>
      <c r="QPV107" s="73"/>
      <c r="QPW107" s="73"/>
      <c r="QPX107" s="73"/>
      <c r="QPY107" s="74"/>
      <c r="QPZ107" s="74"/>
      <c r="QQA107" s="77"/>
      <c r="QQB107" s="77"/>
      <c r="QQC107" s="11"/>
      <c r="QQI107" s="73"/>
      <c r="QQJ107" s="73"/>
      <c r="QQK107" s="73"/>
      <c r="QQL107" s="73"/>
      <c r="QQM107" s="74"/>
      <c r="QQN107" s="74"/>
      <c r="QQO107" s="77"/>
      <c r="QQP107" s="77"/>
      <c r="QQQ107" s="11"/>
      <c r="QQW107" s="73"/>
      <c r="QQX107" s="73"/>
      <c r="QQY107" s="73"/>
      <c r="QQZ107" s="73"/>
      <c r="QRA107" s="74"/>
      <c r="QRB107" s="74"/>
      <c r="QRC107" s="77"/>
      <c r="QRD107" s="77"/>
      <c r="QRE107" s="11"/>
      <c r="QRK107" s="73"/>
      <c r="QRL107" s="73"/>
      <c r="QRM107" s="73"/>
      <c r="QRN107" s="73"/>
      <c r="QRO107" s="74"/>
      <c r="QRP107" s="74"/>
      <c r="QRQ107" s="77"/>
      <c r="QRR107" s="77"/>
      <c r="QRS107" s="11"/>
      <c r="QRY107" s="73"/>
      <c r="QRZ107" s="73"/>
      <c r="QSA107" s="73"/>
      <c r="QSB107" s="73"/>
      <c r="QSC107" s="74"/>
      <c r="QSD107" s="74"/>
      <c r="QSE107" s="77"/>
      <c r="QSF107" s="77"/>
      <c r="QSG107" s="11"/>
      <c r="QSM107" s="73"/>
      <c r="QSN107" s="73"/>
      <c r="QSO107" s="73"/>
      <c r="QSP107" s="73"/>
      <c r="QSQ107" s="74"/>
      <c r="QSR107" s="74"/>
      <c r="QSS107" s="77"/>
      <c r="QST107" s="77"/>
      <c r="QSU107" s="11"/>
      <c r="QTA107" s="73"/>
      <c r="QTB107" s="73"/>
      <c r="QTC107" s="73"/>
      <c r="QTD107" s="73"/>
      <c r="QTE107" s="74"/>
      <c r="QTF107" s="74"/>
      <c r="QTG107" s="77"/>
      <c r="QTH107" s="77"/>
      <c r="QTI107" s="11"/>
      <c r="QTO107" s="73"/>
      <c r="QTP107" s="73"/>
      <c r="QTQ107" s="73"/>
      <c r="QTR107" s="73"/>
      <c r="QTS107" s="74"/>
      <c r="QTT107" s="74"/>
      <c r="QTU107" s="77"/>
      <c r="QTV107" s="77"/>
      <c r="QTW107" s="11"/>
      <c r="QUC107" s="73"/>
      <c r="QUD107" s="73"/>
      <c r="QUE107" s="73"/>
      <c r="QUF107" s="73"/>
      <c r="QUG107" s="74"/>
      <c r="QUH107" s="74"/>
      <c r="QUI107" s="77"/>
      <c r="QUJ107" s="77"/>
      <c r="QUK107" s="11"/>
      <c r="QUQ107" s="73"/>
      <c r="QUR107" s="73"/>
      <c r="QUS107" s="73"/>
      <c r="QUT107" s="73"/>
      <c r="QUU107" s="74"/>
      <c r="QUV107" s="74"/>
      <c r="QUW107" s="77"/>
      <c r="QUX107" s="77"/>
      <c r="QUY107" s="11"/>
      <c r="QVE107" s="73"/>
      <c r="QVF107" s="73"/>
      <c r="QVG107" s="73"/>
      <c r="QVH107" s="73"/>
      <c r="QVI107" s="74"/>
      <c r="QVJ107" s="74"/>
      <c r="QVK107" s="77"/>
      <c r="QVL107" s="77"/>
      <c r="QVM107" s="11"/>
      <c r="QVS107" s="73"/>
      <c r="QVT107" s="73"/>
      <c r="QVU107" s="73"/>
      <c r="QVV107" s="73"/>
      <c r="QVW107" s="74"/>
      <c r="QVX107" s="74"/>
      <c r="QVY107" s="77"/>
      <c r="QVZ107" s="77"/>
      <c r="QWA107" s="11"/>
      <c r="QWG107" s="73"/>
      <c r="QWH107" s="73"/>
      <c r="QWI107" s="73"/>
      <c r="QWJ107" s="73"/>
      <c r="QWK107" s="74"/>
      <c r="QWL107" s="74"/>
      <c r="QWM107" s="77"/>
      <c r="QWN107" s="77"/>
      <c r="QWO107" s="11"/>
      <c r="QWU107" s="73"/>
      <c r="QWV107" s="73"/>
      <c r="QWW107" s="73"/>
      <c r="QWX107" s="73"/>
      <c r="QWY107" s="74"/>
      <c r="QWZ107" s="74"/>
      <c r="QXA107" s="77"/>
      <c r="QXB107" s="77"/>
      <c r="QXC107" s="11"/>
      <c r="QXI107" s="73"/>
      <c r="QXJ107" s="73"/>
      <c r="QXK107" s="73"/>
      <c r="QXL107" s="73"/>
      <c r="QXM107" s="74"/>
      <c r="QXN107" s="74"/>
      <c r="QXO107" s="77"/>
      <c r="QXP107" s="77"/>
      <c r="QXQ107" s="11"/>
      <c r="QXW107" s="73"/>
      <c r="QXX107" s="73"/>
      <c r="QXY107" s="73"/>
      <c r="QXZ107" s="73"/>
      <c r="QYA107" s="74"/>
      <c r="QYB107" s="74"/>
      <c r="QYC107" s="77"/>
      <c r="QYD107" s="77"/>
      <c r="QYE107" s="11"/>
      <c r="QYK107" s="73"/>
      <c r="QYL107" s="73"/>
      <c r="QYM107" s="73"/>
      <c r="QYN107" s="73"/>
      <c r="QYO107" s="74"/>
      <c r="QYP107" s="74"/>
      <c r="QYQ107" s="77"/>
      <c r="QYR107" s="77"/>
      <c r="QYS107" s="11"/>
      <c r="QYY107" s="73"/>
      <c r="QYZ107" s="73"/>
      <c r="QZA107" s="73"/>
      <c r="QZB107" s="73"/>
      <c r="QZC107" s="74"/>
      <c r="QZD107" s="74"/>
      <c r="QZE107" s="77"/>
      <c r="QZF107" s="77"/>
      <c r="QZG107" s="11"/>
      <c r="QZM107" s="73"/>
      <c r="QZN107" s="73"/>
      <c r="QZO107" s="73"/>
      <c r="QZP107" s="73"/>
      <c r="QZQ107" s="74"/>
      <c r="QZR107" s="74"/>
      <c r="QZS107" s="77"/>
      <c r="QZT107" s="77"/>
      <c r="QZU107" s="11"/>
      <c r="RAA107" s="73"/>
      <c r="RAB107" s="73"/>
      <c r="RAC107" s="73"/>
      <c r="RAD107" s="73"/>
      <c r="RAE107" s="74"/>
      <c r="RAF107" s="74"/>
      <c r="RAG107" s="77"/>
      <c r="RAH107" s="77"/>
      <c r="RAI107" s="11"/>
      <c r="RAO107" s="73"/>
      <c r="RAP107" s="73"/>
      <c r="RAQ107" s="73"/>
      <c r="RAR107" s="73"/>
      <c r="RAS107" s="74"/>
      <c r="RAT107" s="74"/>
      <c r="RAU107" s="77"/>
      <c r="RAV107" s="77"/>
      <c r="RAW107" s="11"/>
      <c r="RBC107" s="73"/>
      <c r="RBD107" s="73"/>
      <c r="RBE107" s="73"/>
      <c r="RBF107" s="73"/>
      <c r="RBG107" s="74"/>
      <c r="RBH107" s="74"/>
      <c r="RBI107" s="77"/>
      <c r="RBJ107" s="77"/>
      <c r="RBK107" s="11"/>
      <c r="RBQ107" s="73"/>
      <c r="RBR107" s="73"/>
      <c r="RBS107" s="73"/>
      <c r="RBT107" s="73"/>
      <c r="RBU107" s="74"/>
      <c r="RBV107" s="74"/>
      <c r="RBW107" s="77"/>
      <c r="RBX107" s="77"/>
      <c r="RBY107" s="11"/>
      <c r="RCE107" s="73"/>
      <c r="RCF107" s="73"/>
      <c r="RCG107" s="73"/>
      <c r="RCH107" s="73"/>
      <c r="RCI107" s="74"/>
      <c r="RCJ107" s="74"/>
      <c r="RCK107" s="77"/>
      <c r="RCL107" s="77"/>
      <c r="RCM107" s="11"/>
      <c r="RCS107" s="73"/>
      <c r="RCT107" s="73"/>
      <c r="RCU107" s="73"/>
      <c r="RCV107" s="73"/>
      <c r="RCW107" s="74"/>
      <c r="RCX107" s="74"/>
      <c r="RCY107" s="77"/>
      <c r="RCZ107" s="77"/>
      <c r="RDA107" s="11"/>
      <c r="RDG107" s="73"/>
      <c r="RDH107" s="73"/>
      <c r="RDI107" s="73"/>
      <c r="RDJ107" s="73"/>
      <c r="RDK107" s="74"/>
      <c r="RDL107" s="74"/>
      <c r="RDM107" s="77"/>
      <c r="RDN107" s="77"/>
      <c r="RDO107" s="11"/>
      <c r="RDU107" s="73"/>
      <c r="RDV107" s="73"/>
      <c r="RDW107" s="73"/>
      <c r="RDX107" s="73"/>
      <c r="RDY107" s="74"/>
      <c r="RDZ107" s="74"/>
      <c r="REA107" s="77"/>
      <c r="REB107" s="77"/>
      <c r="REC107" s="11"/>
      <c r="REI107" s="73"/>
      <c r="REJ107" s="73"/>
      <c r="REK107" s="73"/>
      <c r="REL107" s="73"/>
      <c r="REM107" s="74"/>
      <c r="REN107" s="74"/>
      <c r="REO107" s="77"/>
      <c r="REP107" s="77"/>
      <c r="REQ107" s="11"/>
      <c r="REW107" s="73"/>
      <c r="REX107" s="73"/>
      <c r="REY107" s="73"/>
      <c r="REZ107" s="73"/>
      <c r="RFA107" s="74"/>
      <c r="RFB107" s="74"/>
      <c r="RFC107" s="77"/>
      <c r="RFD107" s="77"/>
      <c r="RFE107" s="11"/>
      <c r="RFK107" s="73"/>
      <c r="RFL107" s="73"/>
      <c r="RFM107" s="73"/>
      <c r="RFN107" s="73"/>
      <c r="RFO107" s="74"/>
      <c r="RFP107" s="74"/>
      <c r="RFQ107" s="77"/>
      <c r="RFR107" s="77"/>
      <c r="RFS107" s="11"/>
      <c r="RFY107" s="73"/>
      <c r="RFZ107" s="73"/>
      <c r="RGA107" s="73"/>
      <c r="RGB107" s="73"/>
      <c r="RGC107" s="74"/>
      <c r="RGD107" s="74"/>
      <c r="RGE107" s="77"/>
      <c r="RGF107" s="77"/>
      <c r="RGG107" s="11"/>
      <c r="RGM107" s="73"/>
      <c r="RGN107" s="73"/>
      <c r="RGO107" s="73"/>
      <c r="RGP107" s="73"/>
      <c r="RGQ107" s="74"/>
      <c r="RGR107" s="74"/>
      <c r="RGS107" s="77"/>
      <c r="RGT107" s="77"/>
      <c r="RGU107" s="11"/>
      <c r="RHA107" s="73"/>
      <c r="RHB107" s="73"/>
      <c r="RHC107" s="73"/>
      <c r="RHD107" s="73"/>
      <c r="RHE107" s="74"/>
      <c r="RHF107" s="74"/>
      <c r="RHG107" s="77"/>
      <c r="RHH107" s="77"/>
      <c r="RHI107" s="11"/>
      <c r="RHO107" s="73"/>
      <c r="RHP107" s="73"/>
      <c r="RHQ107" s="73"/>
      <c r="RHR107" s="73"/>
      <c r="RHS107" s="74"/>
      <c r="RHT107" s="74"/>
      <c r="RHU107" s="77"/>
      <c r="RHV107" s="77"/>
      <c r="RHW107" s="11"/>
      <c r="RIC107" s="73"/>
      <c r="RID107" s="73"/>
      <c r="RIE107" s="73"/>
      <c r="RIF107" s="73"/>
      <c r="RIG107" s="74"/>
      <c r="RIH107" s="74"/>
      <c r="RII107" s="77"/>
      <c r="RIJ107" s="77"/>
      <c r="RIK107" s="11"/>
      <c r="RIQ107" s="73"/>
      <c r="RIR107" s="73"/>
      <c r="RIS107" s="73"/>
      <c r="RIT107" s="73"/>
      <c r="RIU107" s="74"/>
      <c r="RIV107" s="74"/>
      <c r="RIW107" s="77"/>
      <c r="RIX107" s="77"/>
      <c r="RIY107" s="11"/>
      <c r="RJE107" s="73"/>
      <c r="RJF107" s="73"/>
      <c r="RJG107" s="73"/>
      <c r="RJH107" s="73"/>
      <c r="RJI107" s="74"/>
      <c r="RJJ107" s="74"/>
      <c r="RJK107" s="77"/>
      <c r="RJL107" s="77"/>
      <c r="RJM107" s="11"/>
      <c r="RJS107" s="73"/>
      <c r="RJT107" s="73"/>
      <c r="RJU107" s="73"/>
      <c r="RJV107" s="73"/>
      <c r="RJW107" s="74"/>
      <c r="RJX107" s="74"/>
      <c r="RJY107" s="77"/>
      <c r="RJZ107" s="77"/>
      <c r="RKA107" s="11"/>
      <c r="RKG107" s="73"/>
      <c r="RKH107" s="73"/>
      <c r="RKI107" s="73"/>
      <c r="RKJ107" s="73"/>
      <c r="RKK107" s="74"/>
      <c r="RKL107" s="74"/>
      <c r="RKM107" s="77"/>
      <c r="RKN107" s="77"/>
      <c r="RKO107" s="11"/>
      <c r="RKU107" s="73"/>
      <c r="RKV107" s="73"/>
      <c r="RKW107" s="73"/>
      <c r="RKX107" s="73"/>
      <c r="RKY107" s="74"/>
      <c r="RKZ107" s="74"/>
      <c r="RLA107" s="77"/>
      <c r="RLB107" s="77"/>
      <c r="RLC107" s="11"/>
      <c r="RLI107" s="73"/>
      <c r="RLJ107" s="73"/>
      <c r="RLK107" s="73"/>
      <c r="RLL107" s="73"/>
      <c r="RLM107" s="74"/>
      <c r="RLN107" s="74"/>
      <c r="RLO107" s="77"/>
      <c r="RLP107" s="77"/>
      <c r="RLQ107" s="11"/>
      <c r="RLW107" s="73"/>
      <c r="RLX107" s="73"/>
      <c r="RLY107" s="73"/>
      <c r="RLZ107" s="73"/>
      <c r="RMA107" s="74"/>
      <c r="RMB107" s="74"/>
      <c r="RMC107" s="77"/>
      <c r="RMD107" s="77"/>
      <c r="RME107" s="11"/>
      <c r="RMK107" s="73"/>
      <c r="RML107" s="73"/>
      <c r="RMM107" s="73"/>
      <c r="RMN107" s="73"/>
      <c r="RMO107" s="74"/>
      <c r="RMP107" s="74"/>
      <c r="RMQ107" s="77"/>
      <c r="RMR107" s="77"/>
      <c r="RMS107" s="11"/>
      <c r="RMY107" s="73"/>
      <c r="RMZ107" s="73"/>
      <c r="RNA107" s="73"/>
      <c r="RNB107" s="73"/>
      <c r="RNC107" s="74"/>
      <c r="RND107" s="74"/>
      <c r="RNE107" s="77"/>
      <c r="RNF107" s="77"/>
      <c r="RNG107" s="11"/>
      <c r="RNM107" s="73"/>
      <c r="RNN107" s="73"/>
      <c r="RNO107" s="73"/>
      <c r="RNP107" s="73"/>
      <c r="RNQ107" s="74"/>
      <c r="RNR107" s="74"/>
      <c r="RNS107" s="77"/>
      <c r="RNT107" s="77"/>
      <c r="RNU107" s="11"/>
      <c r="ROA107" s="73"/>
      <c r="ROB107" s="73"/>
      <c r="ROC107" s="73"/>
      <c r="ROD107" s="73"/>
      <c r="ROE107" s="74"/>
      <c r="ROF107" s="74"/>
      <c r="ROG107" s="77"/>
      <c r="ROH107" s="77"/>
      <c r="ROI107" s="11"/>
      <c r="ROO107" s="73"/>
      <c r="ROP107" s="73"/>
      <c r="ROQ107" s="73"/>
      <c r="ROR107" s="73"/>
      <c r="ROS107" s="74"/>
      <c r="ROT107" s="74"/>
      <c r="ROU107" s="77"/>
      <c r="ROV107" s="77"/>
      <c r="ROW107" s="11"/>
      <c r="RPC107" s="73"/>
      <c r="RPD107" s="73"/>
      <c r="RPE107" s="73"/>
      <c r="RPF107" s="73"/>
      <c r="RPG107" s="74"/>
      <c r="RPH107" s="74"/>
      <c r="RPI107" s="77"/>
      <c r="RPJ107" s="77"/>
      <c r="RPK107" s="11"/>
      <c r="RPQ107" s="73"/>
      <c r="RPR107" s="73"/>
      <c r="RPS107" s="73"/>
      <c r="RPT107" s="73"/>
      <c r="RPU107" s="74"/>
      <c r="RPV107" s="74"/>
      <c r="RPW107" s="77"/>
      <c r="RPX107" s="77"/>
      <c r="RPY107" s="11"/>
      <c r="RQE107" s="73"/>
      <c r="RQF107" s="73"/>
      <c r="RQG107" s="73"/>
      <c r="RQH107" s="73"/>
      <c r="RQI107" s="74"/>
      <c r="RQJ107" s="74"/>
      <c r="RQK107" s="77"/>
      <c r="RQL107" s="77"/>
      <c r="RQM107" s="11"/>
      <c r="RQS107" s="73"/>
      <c r="RQT107" s="73"/>
      <c r="RQU107" s="73"/>
      <c r="RQV107" s="73"/>
      <c r="RQW107" s="74"/>
      <c r="RQX107" s="74"/>
      <c r="RQY107" s="77"/>
      <c r="RQZ107" s="77"/>
      <c r="RRA107" s="11"/>
      <c r="RRG107" s="73"/>
      <c r="RRH107" s="73"/>
      <c r="RRI107" s="73"/>
      <c r="RRJ107" s="73"/>
      <c r="RRK107" s="74"/>
      <c r="RRL107" s="74"/>
      <c r="RRM107" s="77"/>
      <c r="RRN107" s="77"/>
      <c r="RRO107" s="11"/>
      <c r="RRU107" s="73"/>
      <c r="RRV107" s="73"/>
      <c r="RRW107" s="73"/>
      <c r="RRX107" s="73"/>
      <c r="RRY107" s="74"/>
      <c r="RRZ107" s="74"/>
      <c r="RSA107" s="77"/>
      <c r="RSB107" s="77"/>
      <c r="RSC107" s="11"/>
      <c r="RSI107" s="73"/>
      <c r="RSJ107" s="73"/>
      <c r="RSK107" s="73"/>
      <c r="RSL107" s="73"/>
      <c r="RSM107" s="74"/>
      <c r="RSN107" s="74"/>
      <c r="RSO107" s="77"/>
      <c r="RSP107" s="77"/>
      <c r="RSQ107" s="11"/>
      <c r="RSW107" s="73"/>
      <c r="RSX107" s="73"/>
      <c r="RSY107" s="73"/>
      <c r="RSZ107" s="73"/>
      <c r="RTA107" s="74"/>
      <c r="RTB107" s="74"/>
      <c r="RTC107" s="77"/>
      <c r="RTD107" s="77"/>
      <c r="RTE107" s="11"/>
      <c r="RTK107" s="73"/>
      <c r="RTL107" s="73"/>
      <c r="RTM107" s="73"/>
      <c r="RTN107" s="73"/>
      <c r="RTO107" s="74"/>
      <c r="RTP107" s="74"/>
      <c r="RTQ107" s="77"/>
      <c r="RTR107" s="77"/>
      <c r="RTS107" s="11"/>
      <c r="RTY107" s="73"/>
      <c r="RTZ107" s="73"/>
      <c r="RUA107" s="73"/>
      <c r="RUB107" s="73"/>
      <c r="RUC107" s="74"/>
      <c r="RUD107" s="74"/>
      <c r="RUE107" s="77"/>
      <c r="RUF107" s="77"/>
      <c r="RUG107" s="11"/>
      <c r="RUM107" s="73"/>
      <c r="RUN107" s="73"/>
      <c r="RUO107" s="73"/>
      <c r="RUP107" s="73"/>
      <c r="RUQ107" s="74"/>
      <c r="RUR107" s="74"/>
      <c r="RUS107" s="77"/>
      <c r="RUT107" s="77"/>
      <c r="RUU107" s="11"/>
      <c r="RVA107" s="73"/>
      <c r="RVB107" s="73"/>
      <c r="RVC107" s="73"/>
      <c r="RVD107" s="73"/>
      <c r="RVE107" s="74"/>
      <c r="RVF107" s="74"/>
      <c r="RVG107" s="77"/>
      <c r="RVH107" s="77"/>
      <c r="RVI107" s="11"/>
      <c r="RVO107" s="73"/>
      <c r="RVP107" s="73"/>
      <c r="RVQ107" s="73"/>
      <c r="RVR107" s="73"/>
      <c r="RVS107" s="74"/>
      <c r="RVT107" s="74"/>
      <c r="RVU107" s="77"/>
      <c r="RVV107" s="77"/>
      <c r="RVW107" s="11"/>
      <c r="RWC107" s="73"/>
      <c r="RWD107" s="73"/>
      <c r="RWE107" s="73"/>
      <c r="RWF107" s="73"/>
      <c r="RWG107" s="74"/>
      <c r="RWH107" s="74"/>
      <c r="RWI107" s="77"/>
      <c r="RWJ107" s="77"/>
      <c r="RWK107" s="11"/>
      <c r="RWQ107" s="73"/>
      <c r="RWR107" s="73"/>
      <c r="RWS107" s="73"/>
      <c r="RWT107" s="73"/>
      <c r="RWU107" s="74"/>
      <c r="RWV107" s="74"/>
      <c r="RWW107" s="77"/>
      <c r="RWX107" s="77"/>
      <c r="RWY107" s="11"/>
      <c r="RXE107" s="73"/>
      <c r="RXF107" s="73"/>
      <c r="RXG107" s="73"/>
      <c r="RXH107" s="73"/>
      <c r="RXI107" s="74"/>
      <c r="RXJ107" s="74"/>
      <c r="RXK107" s="77"/>
      <c r="RXL107" s="77"/>
      <c r="RXM107" s="11"/>
      <c r="RXS107" s="73"/>
      <c r="RXT107" s="73"/>
      <c r="RXU107" s="73"/>
      <c r="RXV107" s="73"/>
      <c r="RXW107" s="74"/>
      <c r="RXX107" s="74"/>
      <c r="RXY107" s="77"/>
      <c r="RXZ107" s="77"/>
      <c r="RYA107" s="11"/>
      <c r="RYG107" s="73"/>
      <c r="RYH107" s="73"/>
      <c r="RYI107" s="73"/>
      <c r="RYJ107" s="73"/>
      <c r="RYK107" s="74"/>
      <c r="RYL107" s="74"/>
      <c r="RYM107" s="77"/>
      <c r="RYN107" s="77"/>
      <c r="RYO107" s="11"/>
      <c r="RYU107" s="73"/>
      <c r="RYV107" s="73"/>
      <c r="RYW107" s="73"/>
      <c r="RYX107" s="73"/>
      <c r="RYY107" s="74"/>
      <c r="RYZ107" s="74"/>
      <c r="RZA107" s="77"/>
      <c r="RZB107" s="77"/>
      <c r="RZC107" s="11"/>
      <c r="RZI107" s="73"/>
      <c r="RZJ107" s="73"/>
      <c r="RZK107" s="73"/>
      <c r="RZL107" s="73"/>
      <c r="RZM107" s="74"/>
      <c r="RZN107" s="74"/>
      <c r="RZO107" s="77"/>
      <c r="RZP107" s="77"/>
      <c r="RZQ107" s="11"/>
      <c r="RZW107" s="73"/>
      <c r="RZX107" s="73"/>
      <c r="RZY107" s="73"/>
      <c r="RZZ107" s="73"/>
      <c r="SAA107" s="74"/>
      <c r="SAB107" s="74"/>
      <c r="SAC107" s="77"/>
      <c r="SAD107" s="77"/>
      <c r="SAE107" s="11"/>
      <c r="SAK107" s="73"/>
      <c r="SAL107" s="73"/>
      <c r="SAM107" s="73"/>
      <c r="SAN107" s="73"/>
      <c r="SAO107" s="74"/>
      <c r="SAP107" s="74"/>
      <c r="SAQ107" s="77"/>
      <c r="SAR107" s="77"/>
      <c r="SAS107" s="11"/>
      <c r="SAY107" s="73"/>
      <c r="SAZ107" s="73"/>
      <c r="SBA107" s="73"/>
      <c r="SBB107" s="73"/>
      <c r="SBC107" s="74"/>
      <c r="SBD107" s="74"/>
      <c r="SBE107" s="77"/>
      <c r="SBF107" s="77"/>
      <c r="SBG107" s="11"/>
      <c r="SBM107" s="73"/>
      <c r="SBN107" s="73"/>
      <c r="SBO107" s="73"/>
      <c r="SBP107" s="73"/>
      <c r="SBQ107" s="74"/>
      <c r="SBR107" s="74"/>
      <c r="SBS107" s="77"/>
      <c r="SBT107" s="77"/>
      <c r="SBU107" s="11"/>
      <c r="SCA107" s="73"/>
      <c r="SCB107" s="73"/>
      <c r="SCC107" s="73"/>
      <c r="SCD107" s="73"/>
      <c r="SCE107" s="74"/>
      <c r="SCF107" s="74"/>
      <c r="SCG107" s="77"/>
      <c r="SCH107" s="77"/>
      <c r="SCI107" s="11"/>
      <c r="SCO107" s="73"/>
      <c r="SCP107" s="73"/>
      <c r="SCQ107" s="73"/>
      <c r="SCR107" s="73"/>
      <c r="SCS107" s="74"/>
      <c r="SCT107" s="74"/>
      <c r="SCU107" s="77"/>
      <c r="SCV107" s="77"/>
      <c r="SCW107" s="11"/>
      <c r="SDC107" s="73"/>
      <c r="SDD107" s="73"/>
      <c r="SDE107" s="73"/>
      <c r="SDF107" s="73"/>
      <c r="SDG107" s="74"/>
      <c r="SDH107" s="74"/>
      <c r="SDI107" s="77"/>
      <c r="SDJ107" s="77"/>
      <c r="SDK107" s="11"/>
      <c r="SDQ107" s="73"/>
      <c r="SDR107" s="73"/>
      <c r="SDS107" s="73"/>
      <c r="SDT107" s="73"/>
      <c r="SDU107" s="74"/>
      <c r="SDV107" s="74"/>
      <c r="SDW107" s="77"/>
      <c r="SDX107" s="77"/>
      <c r="SDY107" s="11"/>
      <c r="SEE107" s="73"/>
      <c r="SEF107" s="73"/>
      <c r="SEG107" s="73"/>
      <c r="SEH107" s="73"/>
      <c r="SEI107" s="74"/>
      <c r="SEJ107" s="74"/>
      <c r="SEK107" s="77"/>
      <c r="SEL107" s="77"/>
      <c r="SEM107" s="11"/>
      <c r="SES107" s="73"/>
      <c r="SET107" s="73"/>
      <c r="SEU107" s="73"/>
      <c r="SEV107" s="73"/>
      <c r="SEW107" s="74"/>
      <c r="SEX107" s="74"/>
      <c r="SEY107" s="77"/>
      <c r="SEZ107" s="77"/>
      <c r="SFA107" s="11"/>
      <c r="SFG107" s="73"/>
      <c r="SFH107" s="73"/>
      <c r="SFI107" s="73"/>
      <c r="SFJ107" s="73"/>
      <c r="SFK107" s="74"/>
      <c r="SFL107" s="74"/>
      <c r="SFM107" s="77"/>
      <c r="SFN107" s="77"/>
      <c r="SFO107" s="11"/>
      <c r="SFU107" s="73"/>
      <c r="SFV107" s="73"/>
      <c r="SFW107" s="73"/>
      <c r="SFX107" s="73"/>
      <c r="SFY107" s="74"/>
      <c r="SFZ107" s="74"/>
      <c r="SGA107" s="77"/>
      <c r="SGB107" s="77"/>
      <c r="SGC107" s="11"/>
      <c r="SGI107" s="73"/>
      <c r="SGJ107" s="73"/>
      <c r="SGK107" s="73"/>
      <c r="SGL107" s="73"/>
      <c r="SGM107" s="74"/>
      <c r="SGN107" s="74"/>
      <c r="SGO107" s="77"/>
      <c r="SGP107" s="77"/>
      <c r="SGQ107" s="11"/>
      <c r="SGW107" s="73"/>
      <c r="SGX107" s="73"/>
      <c r="SGY107" s="73"/>
      <c r="SGZ107" s="73"/>
      <c r="SHA107" s="74"/>
      <c r="SHB107" s="74"/>
      <c r="SHC107" s="77"/>
      <c r="SHD107" s="77"/>
      <c r="SHE107" s="11"/>
      <c r="SHK107" s="73"/>
      <c r="SHL107" s="73"/>
      <c r="SHM107" s="73"/>
      <c r="SHN107" s="73"/>
      <c r="SHO107" s="74"/>
      <c r="SHP107" s="74"/>
      <c r="SHQ107" s="77"/>
      <c r="SHR107" s="77"/>
      <c r="SHS107" s="11"/>
      <c r="SHY107" s="73"/>
      <c r="SHZ107" s="73"/>
      <c r="SIA107" s="73"/>
      <c r="SIB107" s="73"/>
      <c r="SIC107" s="74"/>
      <c r="SID107" s="74"/>
      <c r="SIE107" s="77"/>
      <c r="SIF107" s="77"/>
      <c r="SIG107" s="11"/>
      <c r="SIM107" s="73"/>
      <c r="SIN107" s="73"/>
      <c r="SIO107" s="73"/>
      <c r="SIP107" s="73"/>
      <c r="SIQ107" s="74"/>
      <c r="SIR107" s="74"/>
      <c r="SIS107" s="77"/>
      <c r="SIT107" s="77"/>
      <c r="SIU107" s="11"/>
      <c r="SJA107" s="73"/>
      <c r="SJB107" s="73"/>
      <c r="SJC107" s="73"/>
      <c r="SJD107" s="73"/>
      <c r="SJE107" s="74"/>
      <c r="SJF107" s="74"/>
      <c r="SJG107" s="77"/>
      <c r="SJH107" s="77"/>
      <c r="SJI107" s="11"/>
      <c r="SJO107" s="73"/>
      <c r="SJP107" s="73"/>
      <c r="SJQ107" s="73"/>
      <c r="SJR107" s="73"/>
      <c r="SJS107" s="74"/>
      <c r="SJT107" s="74"/>
      <c r="SJU107" s="77"/>
      <c r="SJV107" s="77"/>
      <c r="SJW107" s="11"/>
      <c r="SKC107" s="73"/>
      <c r="SKD107" s="73"/>
      <c r="SKE107" s="73"/>
      <c r="SKF107" s="73"/>
      <c r="SKG107" s="74"/>
      <c r="SKH107" s="74"/>
      <c r="SKI107" s="77"/>
      <c r="SKJ107" s="77"/>
      <c r="SKK107" s="11"/>
      <c r="SKQ107" s="73"/>
      <c r="SKR107" s="73"/>
      <c r="SKS107" s="73"/>
      <c r="SKT107" s="73"/>
      <c r="SKU107" s="74"/>
      <c r="SKV107" s="74"/>
      <c r="SKW107" s="77"/>
      <c r="SKX107" s="77"/>
      <c r="SKY107" s="11"/>
      <c r="SLE107" s="73"/>
      <c r="SLF107" s="73"/>
      <c r="SLG107" s="73"/>
      <c r="SLH107" s="73"/>
      <c r="SLI107" s="74"/>
      <c r="SLJ107" s="74"/>
      <c r="SLK107" s="77"/>
      <c r="SLL107" s="77"/>
      <c r="SLM107" s="11"/>
      <c r="SLS107" s="73"/>
      <c r="SLT107" s="73"/>
      <c r="SLU107" s="73"/>
      <c r="SLV107" s="73"/>
      <c r="SLW107" s="74"/>
      <c r="SLX107" s="74"/>
      <c r="SLY107" s="77"/>
      <c r="SLZ107" s="77"/>
      <c r="SMA107" s="11"/>
      <c r="SMG107" s="73"/>
      <c r="SMH107" s="73"/>
      <c r="SMI107" s="73"/>
      <c r="SMJ107" s="73"/>
      <c r="SMK107" s="74"/>
      <c r="SML107" s="74"/>
      <c r="SMM107" s="77"/>
      <c r="SMN107" s="77"/>
      <c r="SMO107" s="11"/>
      <c r="SMU107" s="73"/>
      <c r="SMV107" s="73"/>
      <c r="SMW107" s="73"/>
      <c r="SMX107" s="73"/>
      <c r="SMY107" s="74"/>
      <c r="SMZ107" s="74"/>
      <c r="SNA107" s="77"/>
      <c r="SNB107" s="77"/>
      <c r="SNC107" s="11"/>
      <c r="SNI107" s="73"/>
      <c r="SNJ107" s="73"/>
      <c r="SNK107" s="73"/>
      <c r="SNL107" s="73"/>
      <c r="SNM107" s="74"/>
      <c r="SNN107" s="74"/>
      <c r="SNO107" s="77"/>
      <c r="SNP107" s="77"/>
      <c r="SNQ107" s="11"/>
      <c r="SNW107" s="73"/>
      <c r="SNX107" s="73"/>
      <c r="SNY107" s="73"/>
      <c r="SNZ107" s="73"/>
      <c r="SOA107" s="74"/>
      <c r="SOB107" s="74"/>
      <c r="SOC107" s="77"/>
      <c r="SOD107" s="77"/>
      <c r="SOE107" s="11"/>
      <c r="SOK107" s="73"/>
      <c r="SOL107" s="73"/>
      <c r="SOM107" s="73"/>
      <c r="SON107" s="73"/>
      <c r="SOO107" s="74"/>
      <c r="SOP107" s="74"/>
      <c r="SOQ107" s="77"/>
      <c r="SOR107" s="77"/>
      <c r="SOS107" s="11"/>
      <c r="SOY107" s="73"/>
      <c r="SOZ107" s="73"/>
      <c r="SPA107" s="73"/>
      <c r="SPB107" s="73"/>
      <c r="SPC107" s="74"/>
      <c r="SPD107" s="74"/>
      <c r="SPE107" s="77"/>
      <c r="SPF107" s="77"/>
      <c r="SPG107" s="11"/>
      <c r="SPM107" s="73"/>
      <c r="SPN107" s="73"/>
      <c r="SPO107" s="73"/>
      <c r="SPP107" s="73"/>
      <c r="SPQ107" s="74"/>
      <c r="SPR107" s="74"/>
      <c r="SPS107" s="77"/>
      <c r="SPT107" s="77"/>
      <c r="SPU107" s="11"/>
      <c r="SQA107" s="73"/>
      <c r="SQB107" s="73"/>
      <c r="SQC107" s="73"/>
      <c r="SQD107" s="73"/>
      <c r="SQE107" s="74"/>
      <c r="SQF107" s="74"/>
      <c r="SQG107" s="77"/>
      <c r="SQH107" s="77"/>
      <c r="SQI107" s="11"/>
      <c r="SQO107" s="73"/>
      <c r="SQP107" s="73"/>
      <c r="SQQ107" s="73"/>
      <c r="SQR107" s="73"/>
      <c r="SQS107" s="74"/>
      <c r="SQT107" s="74"/>
      <c r="SQU107" s="77"/>
      <c r="SQV107" s="77"/>
      <c r="SQW107" s="11"/>
      <c r="SRC107" s="73"/>
      <c r="SRD107" s="73"/>
      <c r="SRE107" s="73"/>
      <c r="SRF107" s="73"/>
      <c r="SRG107" s="74"/>
      <c r="SRH107" s="74"/>
      <c r="SRI107" s="77"/>
      <c r="SRJ107" s="77"/>
      <c r="SRK107" s="11"/>
      <c r="SRQ107" s="73"/>
      <c r="SRR107" s="73"/>
      <c r="SRS107" s="73"/>
      <c r="SRT107" s="73"/>
      <c r="SRU107" s="74"/>
      <c r="SRV107" s="74"/>
      <c r="SRW107" s="77"/>
      <c r="SRX107" s="77"/>
      <c r="SRY107" s="11"/>
      <c r="SSE107" s="73"/>
      <c r="SSF107" s="73"/>
      <c r="SSG107" s="73"/>
      <c r="SSH107" s="73"/>
      <c r="SSI107" s="74"/>
      <c r="SSJ107" s="74"/>
      <c r="SSK107" s="77"/>
      <c r="SSL107" s="77"/>
      <c r="SSM107" s="11"/>
      <c r="SSS107" s="73"/>
      <c r="SST107" s="73"/>
      <c r="SSU107" s="73"/>
      <c r="SSV107" s="73"/>
      <c r="SSW107" s="74"/>
      <c r="SSX107" s="74"/>
      <c r="SSY107" s="77"/>
      <c r="SSZ107" s="77"/>
      <c r="STA107" s="11"/>
      <c r="STG107" s="73"/>
      <c r="STH107" s="73"/>
      <c r="STI107" s="73"/>
      <c r="STJ107" s="73"/>
      <c r="STK107" s="74"/>
      <c r="STL107" s="74"/>
      <c r="STM107" s="77"/>
      <c r="STN107" s="77"/>
      <c r="STO107" s="11"/>
      <c r="STU107" s="73"/>
      <c r="STV107" s="73"/>
      <c r="STW107" s="73"/>
      <c r="STX107" s="73"/>
      <c r="STY107" s="74"/>
      <c r="STZ107" s="74"/>
      <c r="SUA107" s="77"/>
      <c r="SUB107" s="77"/>
      <c r="SUC107" s="11"/>
      <c r="SUI107" s="73"/>
      <c r="SUJ107" s="73"/>
      <c r="SUK107" s="73"/>
      <c r="SUL107" s="73"/>
      <c r="SUM107" s="74"/>
      <c r="SUN107" s="74"/>
      <c r="SUO107" s="77"/>
      <c r="SUP107" s="77"/>
      <c r="SUQ107" s="11"/>
      <c r="SUW107" s="73"/>
      <c r="SUX107" s="73"/>
      <c r="SUY107" s="73"/>
      <c r="SUZ107" s="73"/>
      <c r="SVA107" s="74"/>
      <c r="SVB107" s="74"/>
      <c r="SVC107" s="77"/>
      <c r="SVD107" s="77"/>
      <c r="SVE107" s="11"/>
      <c r="SVK107" s="73"/>
      <c r="SVL107" s="73"/>
      <c r="SVM107" s="73"/>
      <c r="SVN107" s="73"/>
      <c r="SVO107" s="74"/>
      <c r="SVP107" s="74"/>
      <c r="SVQ107" s="77"/>
      <c r="SVR107" s="77"/>
      <c r="SVS107" s="11"/>
      <c r="SVY107" s="73"/>
      <c r="SVZ107" s="73"/>
      <c r="SWA107" s="73"/>
      <c r="SWB107" s="73"/>
      <c r="SWC107" s="74"/>
      <c r="SWD107" s="74"/>
      <c r="SWE107" s="77"/>
      <c r="SWF107" s="77"/>
      <c r="SWG107" s="11"/>
      <c r="SWM107" s="73"/>
      <c r="SWN107" s="73"/>
      <c r="SWO107" s="73"/>
      <c r="SWP107" s="73"/>
      <c r="SWQ107" s="74"/>
      <c r="SWR107" s="74"/>
      <c r="SWS107" s="77"/>
      <c r="SWT107" s="77"/>
      <c r="SWU107" s="11"/>
      <c r="SXA107" s="73"/>
      <c r="SXB107" s="73"/>
      <c r="SXC107" s="73"/>
      <c r="SXD107" s="73"/>
      <c r="SXE107" s="74"/>
      <c r="SXF107" s="74"/>
      <c r="SXG107" s="77"/>
      <c r="SXH107" s="77"/>
      <c r="SXI107" s="11"/>
      <c r="SXO107" s="73"/>
      <c r="SXP107" s="73"/>
      <c r="SXQ107" s="73"/>
      <c r="SXR107" s="73"/>
      <c r="SXS107" s="74"/>
      <c r="SXT107" s="74"/>
      <c r="SXU107" s="77"/>
      <c r="SXV107" s="77"/>
      <c r="SXW107" s="11"/>
      <c r="SYC107" s="73"/>
      <c r="SYD107" s="73"/>
      <c r="SYE107" s="73"/>
      <c r="SYF107" s="73"/>
      <c r="SYG107" s="74"/>
      <c r="SYH107" s="74"/>
      <c r="SYI107" s="77"/>
      <c r="SYJ107" s="77"/>
      <c r="SYK107" s="11"/>
      <c r="SYQ107" s="73"/>
      <c r="SYR107" s="73"/>
      <c r="SYS107" s="73"/>
      <c r="SYT107" s="73"/>
      <c r="SYU107" s="74"/>
      <c r="SYV107" s="74"/>
      <c r="SYW107" s="77"/>
      <c r="SYX107" s="77"/>
      <c r="SYY107" s="11"/>
      <c r="SZE107" s="73"/>
      <c r="SZF107" s="73"/>
      <c r="SZG107" s="73"/>
      <c r="SZH107" s="73"/>
      <c r="SZI107" s="74"/>
      <c r="SZJ107" s="74"/>
      <c r="SZK107" s="77"/>
      <c r="SZL107" s="77"/>
      <c r="SZM107" s="11"/>
      <c r="SZS107" s="73"/>
      <c r="SZT107" s="73"/>
      <c r="SZU107" s="73"/>
      <c r="SZV107" s="73"/>
      <c r="SZW107" s="74"/>
      <c r="SZX107" s="74"/>
      <c r="SZY107" s="77"/>
      <c r="SZZ107" s="77"/>
      <c r="TAA107" s="11"/>
      <c r="TAG107" s="73"/>
      <c r="TAH107" s="73"/>
      <c r="TAI107" s="73"/>
      <c r="TAJ107" s="73"/>
      <c r="TAK107" s="74"/>
      <c r="TAL107" s="74"/>
      <c r="TAM107" s="77"/>
      <c r="TAN107" s="77"/>
      <c r="TAO107" s="11"/>
      <c r="TAU107" s="73"/>
      <c r="TAV107" s="73"/>
      <c r="TAW107" s="73"/>
      <c r="TAX107" s="73"/>
      <c r="TAY107" s="74"/>
      <c r="TAZ107" s="74"/>
      <c r="TBA107" s="77"/>
      <c r="TBB107" s="77"/>
      <c r="TBC107" s="11"/>
      <c r="TBI107" s="73"/>
      <c r="TBJ107" s="73"/>
      <c r="TBK107" s="73"/>
      <c r="TBL107" s="73"/>
      <c r="TBM107" s="74"/>
      <c r="TBN107" s="74"/>
      <c r="TBO107" s="77"/>
      <c r="TBP107" s="77"/>
      <c r="TBQ107" s="11"/>
      <c r="TBW107" s="73"/>
      <c r="TBX107" s="73"/>
      <c r="TBY107" s="73"/>
      <c r="TBZ107" s="73"/>
      <c r="TCA107" s="74"/>
      <c r="TCB107" s="74"/>
      <c r="TCC107" s="77"/>
      <c r="TCD107" s="77"/>
      <c r="TCE107" s="11"/>
      <c r="TCK107" s="73"/>
      <c r="TCL107" s="73"/>
      <c r="TCM107" s="73"/>
      <c r="TCN107" s="73"/>
      <c r="TCO107" s="74"/>
      <c r="TCP107" s="74"/>
      <c r="TCQ107" s="77"/>
      <c r="TCR107" s="77"/>
      <c r="TCS107" s="11"/>
      <c r="TCY107" s="73"/>
      <c r="TCZ107" s="73"/>
      <c r="TDA107" s="73"/>
      <c r="TDB107" s="73"/>
      <c r="TDC107" s="74"/>
      <c r="TDD107" s="74"/>
      <c r="TDE107" s="77"/>
      <c r="TDF107" s="77"/>
      <c r="TDG107" s="11"/>
      <c r="TDM107" s="73"/>
      <c r="TDN107" s="73"/>
      <c r="TDO107" s="73"/>
      <c r="TDP107" s="73"/>
      <c r="TDQ107" s="74"/>
      <c r="TDR107" s="74"/>
      <c r="TDS107" s="77"/>
      <c r="TDT107" s="77"/>
      <c r="TDU107" s="11"/>
      <c r="TEA107" s="73"/>
      <c r="TEB107" s="73"/>
      <c r="TEC107" s="73"/>
      <c r="TED107" s="73"/>
      <c r="TEE107" s="74"/>
      <c r="TEF107" s="74"/>
      <c r="TEG107" s="77"/>
      <c r="TEH107" s="77"/>
      <c r="TEI107" s="11"/>
      <c r="TEO107" s="73"/>
      <c r="TEP107" s="73"/>
      <c r="TEQ107" s="73"/>
      <c r="TER107" s="73"/>
      <c r="TES107" s="74"/>
      <c r="TET107" s="74"/>
      <c r="TEU107" s="77"/>
      <c r="TEV107" s="77"/>
      <c r="TEW107" s="11"/>
      <c r="TFC107" s="73"/>
      <c r="TFD107" s="73"/>
      <c r="TFE107" s="73"/>
      <c r="TFF107" s="73"/>
      <c r="TFG107" s="74"/>
      <c r="TFH107" s="74"/>
      <c r="TFI107" s="77"/>
      <c r="TFJ107" s="77"/>
      <c r="TFK107" s="11"/>
      <c r="TFQ107" s="73"/>
      <c r="TFR107" s="73"/>
      <c r="TFS107" s="73"/>
      <c r="TFT107" s="73"/>
      <c r="TFU107" s="74"/>
      <c r="TFV107" s="74"/>
      <c r="TFW107" s="77"/>
      <c r="TFX107" s="77"/>
      <c r="TFY107" s="11"/>
      <c r="TGE107" s="73"/>
      <c r="TGF107" s="73"/>
      <c r="TGG107" s="73"/>
      <c r="TGH107" s="73"/>
      <c r="TGI107" s="74"/>
      <c r="TGJ107" s="74"/>
      <c r="TGK107" s="77"/>
      <c r="TGL107" s="77"/>
      <c r="TGM107" s="11"/>
      <c r="TGS107" s="73"/>
      <c r="TGT107" s="73"/>
      <c r="TGU107" s="73"/>
      <c r="TGV107" s="73"/>
      <c r="TGW107" s="74"/>
      <c r="TGX107" s="74"/>
      <c r="TGY107" s="77"/>
      <c r="TGZ107" s="77"/>
      <c r="THA107" s="11"/>
      <c r="THG107" s="73"/>
      <c r="THH107" s="73"/>
      <c r="THI107" s="73"/>
      <c r="THJ107" s="73"/>
      <c r="THK107" s="74"/>
      <c r="THL107" s="74"/>
      <c r="THM107" s="77"/>
      <c r="THN107" s="77"/>
      <c r="THO107" s="11"/>
      <c r="THU107" s="73"/>
      <c r="THV107" s="73"/>
      <c r="THW107" s="73"/>
      <c r="THX107" s="73"/>
      <c r="THY107" s="74"/>
      <c r="THZ107" s="74"/>
      <c r="TIA107" s="77"/>
      <c r="TIB107" s="77"/>
      <c r="TIC107" s="11"/>
      <c r="TII107" s="73"/>
      <c r="TIJ107" s="73"/>
      <c r="TIK107" s="73"/>
      <c r="TIL107" s="73"/>
      <c r="TIM107" s="74"/>
      <c r="TIN107" s="74"/>
      <c r="TIO107" s="77"/>
      <c r="TIP107" s="77"/>
      <c r="TIQ107" s="11"/>
      <c r="TIW107" s="73"/>
      <c r="TIX107" s="73"/>
      <c r="TIY107" s="73"/>
      <c r="TIZ107" s="73"/>
      <c r="TJA107" s="74"/>
      <c r="TJB107" s="74"/>
      <c r="TJC107" s="77"/>
      <c r="TJD107" s="77"/>
      <c r="TJE107" s="11"/>
      <c r="TJK107" s="73"/>
      <c r="TJL107" s="73"/>
      <c r="TJM107" s="73"/>
      <c r="TJN107" s="73"/>
      <c r="TJO107" s="74"/>
      <c r="TJP107" s="74"/>
      <c r="TJQ107" s="77"/>
      <c r="TJR107" s="77"/>
      <c r="TJS107" s="11"/>
      <c r="TJY107" s="73"/>
      <c r="TJZ107" s="73"/>
      <c r="TKA107" s="73"/>
      <c r="TKB107" s="73"/>
      <c r="TKC107" s="74"/>
      <c r="TKD107" s="74"/>
      <c r="TKE107" s="77"/>
      <c r="TKF107" s="77"/>
      <c r="TKG107" s="11"/>
      <c r="TKM107" s="73"/>
      <c r="TKN107" s="73"/>
      <c r="TKO107" s="73"/>
      <c r="TKP107" s="73"/>
      <c r="TKQ107" s="74"/>
      <c r="TKR107" s="74"/>
      <c r="TKS107" s="77"/>
      <c r="TKT107" s="77"/>
      <c r="TKU107" s="11"/>
      <c r="TLA107" s="73"/>
      <c r="TLB107" s="73"/>
      <c r="TLC107" s="73"/>
      <c r="TLD107" s="73"/>
      <c r="TLE107" s="74"/>
      <c r="TLF107" s="74"/>
      <c r="TLG107" s="77"/>
      <c r="TLH107" s="77"/>
      <c r="TLI107" s="11"/>
      <c r="TLO107" s="73"/>
      <c r="TLP107" s="73"/>
      <c r="TLQ107" s="73"/>
      <c r="TLR107" s="73"/>
      <c r="TLS107" s="74"/>
      <c r="TLT107" s="74"/>
      <c r="TLU107" s="77"/>
      <c r="TLV107" s="77"/>
      <c r="TLW107" s="11"/>
      <c r="TMC107" s="73"/>
      <c r="TMD107" s="73"/>
      <c r="TME107" s="73"/>
      <c r="TMF107" s="73"/>
      <c r="TMG107" s="74"/>
      <c r="TMH107" s="74"/>
      <c r="TMI107" s="77"/>
      <c r="TMJ107" s="77"/>
      <c r="TMK107" s="11"/>
      <c r="TMQ107" s="73"/>
      <c r="TMR107" s="73"/>
      <c r="TMS107" s="73"/>
      <c r="TMT107" s="73"/>
      <c r="TMU107" s="74"/>
      <c r="TMV107" s="74"/>
      <c r="TMW107" s="77"/>
      <c r="TMX107" s="77"/>
      <c r="TMY107" s="11"/>
      <c r="TNE107" s="73"/>
      <c r="TNF107" s="73"/>
      <c r="TNG107" s="73"/>
      <c r="TNH107" s="73"/>
      <c r="TNI107" s="74"/>
      <c r="TNJ107" s="74"/>
      <c r="TNK107" s="77"/>
      <c r="TNL107" s="77"/>
      <c r="TNM107" s="11"/>
      <c r="TNS107" s="73"/>
      <c r="TNT107" s="73"/>
      <c r="TNU107" s="73"/>
      <c r="TNV107" s="73"/>
      <c r="TNW107" s="74"/>
      <c r="TNX107" s="74"/>
      <c r="TNY107" s="77"/>
      <c r="TNZ107" s="77"/>
      <c r="TOA107" s="11"/>
      <c r="TOG107" s="73"/>
      <c r="TOH107" s="73"/>
      <c r="TOI107" s="73"/>
      <c r="TOJ107" s="73"/>
      <c r="TOK107" s="74"/>
      <c r="TOL107" s="74"/>
      <c r="TOM107" s="77"/>
      <c r="TON107" s="77"/>
      <c r="TOO107" s="11"/>
      <c r="TOU107" s="73"/>
      <c r="TOV107" s="73"/>
      <c r="TOW107" s="73"/>
      <c r="TOX107" s="73"/>
      <c r="TOY107" s="74"/>
      <c r="TOZ107" s="74"/>
      <c r="TPA107" s="77"/>
      <c r="TPB107" s="77"/>
      <c r="TPC107" s="11"/>
      <c r="TPI107" s="73"/>
      <c r="TPJ107" s="73"/>
      <c r="TPK107" s="73"/>
      <c r="TPL107" s="73"/>
      <c r="TPM107" s="74"/>
      <c r="TPN107" s="74"/>
      <c r="TPO107" s="77"/>
      <c r="TPP107" s="77"/>
      <c r="TPQ107" s="11"/>
      <c r="TPW107" s="73"/>
      <c r="TPX107" s="73"/>
      <c r="TPY107" s="73"/>
      <c r="TPZ107" s="73"/>
      <c r="TQA107" s="74"/>
      <c r="TQB107" s="74"/>
      <c r="TQC107" s="77"/>
      <c r="TQD107" s="77"/>
      <c r="TQE107" s="11"/>
      <c r="TQK107" s="73"/>
      <c r="TQL107" s="73"/>
      <c r="TQM107" s="73"/>
      <c r="TQN107" s="73"/>
      <c r="TQO107" s="74"/>
      <c r="TQP107" s="74"/>
      <c r="TQQ107" s="77"/>
      <c r="TQR107" s="77"/>
      <c r="TQS107" s="11"/>
      <c r="TQY107" s="73"/>
      <c r="TQZ107" s="73"/>
      <c r="TRA107" s="73"/>
      <c r="TRB107" s="73"/>
      <c r="TRC107" s="74"/>
      <c r="TRD107" s="74"/>
      <c r="TRE107" s="77"/>
      <c r="TRF107" s="77"/>
      <c r="TRG107" s="11"/>
      <c r="TRM107" s="73"/>
      <c r="TRN107" s="73"/>
      <c r="TRO107" s="73"/>
      <c r="TRP107" s="73"/>
      <c r="TRQ107" s="74"/>
      <c r="TRR107" s="74"/>
      <c r="TRS107" s="77"/>
      <c r="TRT107" s="77"/>
      <c r="TRU107" s="11"/>
      <c r="TSA107" s="73"/>
      <c r="TSB107" s="73"/>
      <c r="TSC107" s="73"/>
      <c r="TSD107" s="73"/>
      <c r="TSE107" s="74"/>
      <c r="TSF107" s="74"/>
      <c r="TSG107" s="77"/>
      <c r="TSH107" s="77"/>
      <c r="TSI107" s="11"/>
      <c r="TSO107" s="73"/>
      <c r="TSP107" s="73"/>
      <c r="TSQ107" s="73"/>
      <c r="TSR107" s="73"/>
      <c r="TSS107" s="74"/>
      <c r="TST107" s="74"/>
      <c r="TSU107" s="77"/>
      <c r="TSV107" s="77"/>
      <c r="TSW107" s="11"/>
      <c r="TTC107" s="73"/>
      <c r="TTD107" s="73"/>
      <c r="TTE107" s="73"/>
      <c r="TTF107" s="73"/>
      <c r="TTG107" s="74"/>
      <c r="TTH107" s="74"/>
      <c r="TTI107" s="77"/>
      <c r="TTJ107" s="77"/>
      <c r="TTK107" s="11"/>
      <c r="TTQ107" s="73"/>
      <c r="TTR107" s="73"/>
      <c r="TTS107" s="73"/>
      <c r="TTT107" s="73"/>
      <c r="TTU107" s="74"/>
      <c r="TTV107" s="74"/>
      <c r="TTW107" s="77"/>
      <c r="TTX107" s="77"/>
      <c r="TTY107" s="11"/>
      <c r="TUE107" s="73"/>
      <c r="TUF107" s="73"/>
      <c r="TUG107" s="73"/>
      <c r="TUH107" s="73"/>
      <c r="TUI107" s="74"/>
      <c r="TUJ107" s="74"/>
      <c r="TUK107" s="77"/>
      <c r="TUL107" s="77"/>
      <c r="TUM107" s="11"/>
      <c r="TUS107" s="73"/>
      <c r="TUT107" s="73"/>
      <c r="TUU107" s="73"/>
      <c r="TUV107" s="73"/>
      <c r="TUW107" s="74"/>
      <c r="TUX107" s="74"/>
      <c r="TUY107" s="77"/>
      <c r="TUZ107" s="77"/>
      <c r="TVA107" s="11"/>
      <c r="TVG107" s="73"/>
      <c r="TVH107" s="73"/>
      <c r="TVI107" s="73"/>
      <c r="TVJ107" s="73"/>
      <c r="TVK107" s="74"/>
      <c r="TVL107" s="74"/>
      <c r="TVM107" s="77"/>
      <c r="TVN107" s="77"/>
      <c r="TVO107" s="11"/>
      <c r="TVU107" s="73"/>
      <c r="TVV107" s="73"/>
      <c r="TVW107" s="73"/>
      <c r="TVX107" s="73"/>
      <c r="TVY107" s="74"/>
      <c r="TVZ107" s="74"/>
      <c r="TWA107" s="77"/>
      <c r="TWB107" s="77"/>
      <c r="TWC107" s="11"/>
      <c r="TWI107" s="73"/>
      <c r="TWJ107" s="73"/>
      <c r="TWK107" s="73"/>
      <c r="TWL107" s="73"/>
      <c r="TWM107" s="74"/>
      <c r="TWN107" s="74"/>
      <c r="TWO107" s="77"/>
      <c r="TWP107" s="77"/>
      <c r="TWQ107" s="11"/>
      <c r="TWW107" s="73"/>
      <c r="TWX107" s="73"/>
      <c r="TWY107" s="73"/>
      <c r="TWZ107" s="73"/>
      <c r="TXA107" s="74"/>
      <c r="TXB107" s="74"/>
      <c r="TXC107" s="77"/>
      <c r="TXD107" s="77"/>
      <c r="TXE107" s="11"/>
      <c r="TXK107" s="73"/>
      <c r="TXL107" s="73"/>
      <c r="TXM107" s="73"/>
      <c r="TXN107" s="73"/>
      <c r="TXO107" s="74"/>
      <c r="TXP107" s="74"/>
      <c r="TXQ107" s="77"/>
      <c r="TXR107" s="77"/>
      <c r="TXS107" s="11"/>
      <c r="TXY107" s="73"/>
      <c r="TXZ107" s="73"/>
      <c r="TYA107" s="73"/>
      <c r="TYB107" s="73"/>
      <c r="TYC107" s="74"/>
      <c r="TYD107" s="74"/>
      <c r="TYE107" s="77"/>
      <c r="TYF107" s="77"/>
      <c r="TYG107" s="11"/>
      <c r="TYM107" s="73"/>
      <c r="TYN107" s="73"/>
      <c r="TYO107" s="73"/>
      <c r="TYP107" s="73"/>
      <c r="TYQ107" s="74"/>
      <c r="TYR107" s="74"/>
      <c r="TYS107" s="77"/>
      <c r="TYT107" s="77"/>
      <c r="TYU107" s="11"/>
      <c r="TZA107" s="73"/>
      <c r="TZB107" s="73"/>
      <c r="TZC107" s="73"/>
      <c r="TZD107" s="73"/>
      <c r="TZE107" s="74"/>
      <c r="TZF107" s="74"/>
      <c r="TZG107" s="77"/>
      <c r="TZH107" s="77"/>
      <c r="TZI107" s="11"/>
      <c r="TZO107" s="73"/>
      <c r="TZP107" s="73"/>
      <c r="TZQ107" s="73"/>
      <c r="TZR107" s="73"/>
      <c r="TZS107" s="74"/>
      <c r="TZT107" s="74"/>
      <c r="TZU107" s="77"/>
      <c r="TZV107" s="77"/>
      <c r="TZW107" s="11"/>
      <c r="UAC107" s="73"/>
      <c r="UAD107" s="73"/>
      <c r="UAE107" s="73"/>
      <c r="UAF107" s="73"/>
      <c r="UAG107" s="74"/>
      <c r="UAH107" s="74"/>
      <c r="UAI107" s="77"/>
      <c r="UAJ107" s="77"/>
      <c r="UAK107" s="11"/>
      <c r="UAQ107" s="73"/>
      <c r="UAR107" s="73"/>
      <c r="UAS107" s="73"/>
      <c r="UAT107" s="73"/>
      <c r="UAU107" s="74"/>
      <c r="UAV107" s="74"/>
      <c r="UAW107" s="77"/>
      <c r="UAX107" s="77"/>
      <c r="UAY107" s="11"/>
      <c r="UBE107" s="73"/>
      <c r="UBF107" s="73"/>
      <c r="UBG107" s="73"/>
      <c r="UBH107" s="73"/>
      <c r="UBI107" s="74"/>
      <c r="UBJ107" s="74"/>
      <c r="UBK107" s="77"/>
      <c r="UBL107" s="77"/>
      <c r="UBM107" s="11"/>
      <c r="UBS107" s="73"/>
      <c r="UBT107" s="73"/>
      <c r="UBU107" s="73"/>
      <c r="UBV107" s="73"/>
      <c r="UBW107" s="74"/>
      <c r="UBX107" s="74"/>
      <c r="UBY107" s="77"/>
      <c r="UBZ107" s="77"/>
      <c r="UCA107" s="11"/>
      <c r="UCG107" s="73"/>
      <c r="UCH107" s="73"/>
      <c r="UCI107" s="73"/>
      <c r="UCJ107" s="73"/>
      <c r="UCK107" s="74"/>
      <c r="UCL107" s="74"/>
      <c r="UCM107" s="77"/>
      <c r="UCN107" s="77"/>
      <c r="UCO107" s="11"/>
      <c r="UCU107" s="73"/>
      <c r="UCV107" s="73"/>
      <c r="UCW107" s="73"/>
      <c r="UCX107" s="73"/>
      <c r="UCY107" s="74"/>
      <c r="UCZ107" s="74"/>
      <c r="UDA107" s="77"/>
      <c r="UDB107" s="77"/>
      <c r="UDC107" s="11"/>
      <c r="UDI107" s="73"/>
      <c r="UDJ107" s="73"/>
      <c r="UDK107" s="73"/>
      <c r="UDL107" s="73"/>
      <c r="UDM107" s="74"/>
      <c r="UDN107" s="74"/>
      <c r="UDO107" s="77"/>
      <c r="UDP107" s="77"/>
      <c r="UDQ107" s="11"/>
      <c r="UDW107" s="73"/>
      <c r="UDX107" s="73"/>
      <c r="UDY107" s="73"/>
      <c r="UDZ107" s="73"/>
      <c r="UEA107" s="74"/>
      <c r="UEB107" s="74"/>
      <c r="UEC107" s="77"/>
      <c r="UED107" s="77"/>
      <c r="UEE107" s="11"/>
      <c r="UEK107" s="73"/>
      <c r="UEL107" s="73"/>
      <c r="UEM107" s="73"/>
      <c r="UEN107" s="73"/>
      <c r="UEO107" s="74"/>
      <c r="UEP107" s="74"/>
      <c r="UEQ107" s="77"/>
      <c r="UER107" s="77"/>
      <c r="UES107" s="11"/>
      <c r="UEY107" s="73"/>
      <c r="UEZ107" s="73"/>
      <c r="UFA107" s="73"/>
      <c r="UFB107" s="73"/>
      <c r="UFC107" s="74"/>
      <c r="UFD107" s="74"/>
      <c r="UFE107" s="77"/>
      <c r="UFF107" s="77"/>
      <c r="UFG107" s="11"/>
      <c r="UFM107" s="73"/>
      <c r="UFN107" s="73"/>
      <c r="UFO107" s="73"/>
      <c r="UFP107" s="73"/>
      <c r="UFQ107" s="74"/>
      <c r="UFR107" s="74"/>
      <c r="UFS107" s="77"/>
      <c r="UFT107" s="77"/>
      <c r="UFU107" s="11"/>
      <c r="UGA107" s="73"/>
      <c r="UGB107" s="73"/>
      <c r="UGC107" s="73"/>
      <c r="UGD107" s="73"/>
      <c r="UGE107" s="74"/>
      <c r="UGF107" s="74"/>
      <c r="UGG107" s="77"/>
      <c r="UGH107" s="77"/>
      <c r="UGI107" s="11"/>
      <c r="UGO107" s="73"/>
      <c r="UGP107" s="73"/>
      <c r="UGQ107" s="73"/>
      <c r="UGR107" s="73"/>
      <c r="UGS107" s="74"/>
      <c r="UGT107" s="74"/>
      <c r="UGU107" s="77"/>
      <c r="UGV107" s="77"/>
      <c r="UGW107" s="11"/>
      <c r="UHC107" s="73"/>
      <c r="UHD107" s="73"/>
      <c r="UHE107" s="73"/>
      <c r="UHF107" s="73"/>
      <c r="UHG107" s="74"/>
      <c r="UHH107" s="74"/>
      <c r="UHI107" s="77"/>
      <c r="UHJ107" s="77"/>
      <c r="UHK107" s="11"/>
      <c r="UHQ107" s="73"/>
      <c r="UHR107" s="73"/>
      <c r="UHS107" s="73"/>
      <c r="UHT107" s="73"/>
      <c r="UHU107" s="74"/>
      <c r="UHV107" s="74"/>
      <c r="UHW107" s="77"/>
      <c r="UHX107" s="77"/>
      <c r="UHY107" s="11"/>
      <c r="UIE107" s="73"/>
      <c r="UIF107" s="73"/>
      <c r="UIG107" s="73"/>
      <c r="UIH107" s="73"/>
      <c r="UII107" s="74"/>
      <c r="UIJ107" s="74"/>
      <c r="UIK107" s="77"/>
      <c r="UIL107" s="77"/>
      <c r="UIM107" s="11"/>
      <c r="UIS107" s="73"/>
      <c r="UIT107" s="73"/>
      <c r="UIU107" s="73"/>
      <c r="UIV107" s="73"/>
      <c r="UIW107" s="74"/>
      <c r="UIX107" s="74"/>
      <c r="UIY107" s="77"/>
      <c r="UIZ107" s="77"/>
      <c r="UJA107" s="11"/>
      <c r="UJG107" s="73"/>
      <c r="UJH107" s="73"/>
      <c r="UJI107" s="73"/>
      <c r="UJJ107" s="73"/>
      <c r="UJK107" s="74"/>
      <c r="UJL107" s="74"/>
      <c r="UJM107" s="77"/>
      <c r="UJN107" s="77"/>
      <c r="UJO107" s="11"/>
      <c r="UJU107" s="73"/>
      <c r="UJV107" s="73"/>
      <c r="UJW107" s="73"/>
      <c r="UJX107" s="73"/>
      <c r="UJY107" s="74"/>
      <c r="UJZ107" s="74"/>
      <c r="UKA107" s="77"/>
      <c r="UKB107" s="77"/>
      <c r="UKC107" s="11"/>
      <c r="UKI107" s="73"/>
      <c r="UKJ107" s="73"/>
      <c r="UKK107" s="73"/>
      <c r="UKL107" s="73"/>
      <c r="UKM107" s="74"/>
      <c r="UKN107" s="74"/>
      <c r="UKO107" s="77"/>
      <c r="UKP107" s="77"/>
      <c r="UKQ107" s="11"/>
      <c r="UKW107" s="73"/>
      <c r="UKX107" s="73"/>
      <c r="UKY107" s="73"/>
      <c r="UKZ107" s="73"/>
      <c r="ULA107" s="74"/>
      <c r="ULB107" s="74"/>
      <c r="ULC107" s="77"/>
      <c r="ULD107" s="77"/>
      <c r="ULE107" s="11"/>
      <c r="ULK107" s="73"/>
      <c r="ULL107" s="73"/>
      <c r="ULM107" s="73"/>
      <c r="ULN107" s="73"/>
      <c r="ULO107" s="74"/>
      <c r="ULP107" s="74"/>
      <c r="ULQ107" s="77"/>
      <c r="ULR107" s="77"/>
      <c r="ULS107" s="11"/>
      <c r="ULY107" s="73"/>
      <c r="ULZ107" s="73"/>
      <c r="UMA107" s="73"/>
      <c r="UMB107" s="73"/>
      <c r="UMC107" s="74"/>
      <c r="UMD107" s="74"/>
      <c r="UME107" s="77"/>
      <c r="UMF107" s="77"/>
      <c r="UMG107" s="11"/>
      <c r="UMM107" s="73"/>
      <c r="UMN107" s="73"/>
      <c r="UMO107" s="73"/>
      <c r="UMP107" s="73"/>
      <c r="UMQ107" s="74"/>
      <c r="UMR107" s="74"/>
      <c r="UMS107" s="77"/>
      <c r="UMT107" s="77"/>
      <c r="UMU107" s="11"/>
      <c r="UNA107" s="73"/>
      <c r="UNB107" s="73"/>
      <c r="UNC107" s="73"/>
      <c r="UND107" s="73"/>
      <c r="UNE107" s="74"/>
      <c r="UNF107" s="74"/>
      <c r="UNG107" s="77"/>
      <c r="UNH107" s="77"/>
      <c r="UNI107" s="11"/>
      <c r="UNO107" s="73"/>
      <c r="UNP107" s="73"/>
      <c r="UNQ107" s="73"/>
      <c r="UNR107" s="73"/>
      <c r="UNS107" s="74"/>
      <c r="UNT107" s="74"/>
      <c r="UNU107" s="77"/>
      <c r="UNV107" s="77"/>
      <c r="UNW107" s="11"/>
      <c r="UOC107" s="73"/>
      <c r="UOD107" s="73"/>
      <c r="UOE107" s="73"/>
      <c r="UOF107" s="73"/>
      <c r="UOG107" s="74"/>
      <c r="UOH107" s="74"/>
      <c r="UOI107" s="77"/>
      <c r="UOJ107" s="77"/>
      <c r="UOK107" s="11"/>
      <c r="UOQ107" s="73"/>
      <c r="UOR107" s="73"/>
      <c r="UOS107" s="73"/>
      <c r="UOT107" s="73"/>
      <c r="UOU107" s="74"/>
      <c r="UOV107" s="74"/>
      <c r="UOW107" s="77"/>
      <c r="UOX107" s="77"/>
      <c r="UOY107" s="11"/>
      <c r="UPE107" s="73"/>
      <c r="UPF107" s="73"/>
      <c r="UPG107" s="73"/>
      <c r="UPH107" s="73"/>
      <c r="UPI107" s="74"/>
      <c r="UPJ107" s="74"/>
      <c r="UPK107" s="77"/>
      <c r="UPL107" s="77"/>
      <c r="UPM107" s="11"/>
      <c r="UPS107" s="73"/>
      <c r="UPT107" s="73"/>
      <c r="UPU107" s="73"/>
      <c r="UPV107" s="73"/>
      <c r="UPW107" s="74"/>
      <c r="UPX107" s="74"/>
      <c r="UPY107" s="77"/>
      <c r="UPZ107" s="77"/>
      <c r="UQA107" s="11"/>
      <c r="UQG107" s="73"/>
      <c r="UQH107" s="73"/>
      <c r="UQI107" s="73"/>
      <c r="UQJ107" s="73"/>
      <c r="UQK107" s="74"/>
      <c r="UQL107" s="74"/>
      <c r="UQM107" s="77"/>
      <c r="UQN107" s="77"/>
      <c r="UQO107" s="11"/>
      <c r="UQU107" s="73"/>
      <c r="UQV107" s="73"/>
      <c r="UQW107" s="73"/>
      <c r="UQX107" s="73"/>
      <c r="UQY107" s="74"/>
      <c r="UQZ107" s="74"/>
      <c r="URA107" s="77"/>
      <c r="URB107" s="77"/>
      <c r="URC107" s="11"/>
      <c r="URI107" s="73"/>
      <c r="URJ107" s="73"/>
      <c r="URK107" s="73"/>
      <c r="URL107" s="73"/>
      <c r="URM107" s="74"/>
      <c r="URN107" s="74"/>
      <c r="URO107" s="77"/>
      <c r="URP107" s="77"/>
      <c r="URQ107" s="11"/>
      <c r="URW107" s="73"/>
      <c r="URX107" s="73"/>
      <c r="URY107" s="73"/>
      <c r="URZ107" s="73"/>
      <c r="USA107" s="74"/>
      <c r="USB107" s="74"/>
      <c r="USC107" s="77"/>
      <c r="USD107" s="77"/>
      <c r="USE107" s="11"/>
      <c r="USK107" s="73"/>
      <c r="USL107" s="73"/>
      <c r="USM107" s="73"/>
      <c r="USN107" s="73"/>
      <c r="USO107" s="74"/>
      <c r="USP107" s="74"/>
      <c r="USQ107" s="77"/>
      <c r="USR107" s="77"/>
      <c r="USS107" s="11"/>
      <c r="USY107" s="73"/>
      <c r="USZ107" s="73"/>
      <c r="UTA107" s="73"/>
      <c r="UTB107" s="73"/>
      <c r="UTC107" s="74"/>
      <c r="UTD107" s="74"/>
      <c r="UTE107" s="77"/>
      <c r="UTF107" s="77"/>
      <c r="UTG107" s="11"/>
      <c r="UTM107" s="73"/>
      <c r="UTN107" s="73"/>
      <c r="UTO107" s="73"/>
      <c r="UTP107" s="73"/>
      <c r="UTQ107" s="74"/>
      <c r="UTR107" s="74"/>
      <c r="UTS107" s="77"/>
      <c r="UTT107" s="77"/>
      <c r="UTU107" s="11"/>
      <c r="UUA107" s="73"/>
      <c r="UUB107" s="73"/>
      <c r="UUC107" s="73"/>
      <c r="UUD107" s="73"/>
      <c r="UUE107" s="74"/>
      <c r="UUF107" s="74"/>
      <c r="UUG107" s="77"/>
      <c r="UUH107" s="77"/>
      <c r="UUI107" s="11"/>
      <c r="UUO107" s="73"/>
      <c r="UUP107" s="73"/>
      <c r="UUQ107" s="73"/>
      <c r="UUR107" s="73"/>
      <c r="UUS107" s="74"/>
      <c r="UUT107" s="74"/>
      <c r="UUU107" s="77"/>
      <c r="UUV107" s="77"/>
      <c r="UUW107" s="11"/>
      <c r="UVC107" s="73"/>
      <c r="UVD107" s="73"/>
      <c r="UVE107" s="73"/>
      <c r="UVF107" s="73"/>
      <c r="UVG107" s="74"/>
      <c r="UVH107" s="74"/>
      <c r="UVI107" s="77"/>
      <c r="UVJ107" s="77"/>
      <c r="UVK107" s="11"/>
      <c r="UVQ107" s="73"/>
      <c r="UVR107" s="73"/>
      <c r="UVS107" s="73"/>
      <c r="UVT107" s="73"/>
      <c r="UVU107" s="74"/>
      <c r="UVV107" s="74"/>
      <c r="UVW107" s="77"/>
      <c r="UVX107" s="77"/>
      <c r="UVY107" s="11"/>
      <c r="UWE107" s="73"/>
      <c r="UWF107" s="73"/>
      <c r="UWG107" s="73"/>
      <c r="UWH107" s="73"/>
      <c r="UWI107" s="74"/>
      <c r="UWJ107" s="74"/>
      <c r="UWK107" s="77"/>
      <c r="UWL107" s="77"/>
      <c r="UWM107" s="11"/>
      <c r="UWS107" s="73"/>
      <c r="UWT107" s="73"/>
      <c r="UWU107" s="73"/>
      <c r="UWV107" s="73"/>
      <c r="UWW107" s="74"/>
      <c r="UWX107" s="74"/>
      <c r="UWY107" s="77"/>
      <c r="UWZ107" s="77"/>
      <c r="UXA107" s="11"/>
      <c r="UXG107" s="73"/>
      <c r="UXH107" s="73"/>
      <c r="UXI107" s="73"/>
      <c r="UXJ107" s="73"/>
      <c r="UXK107" s="74"/>
      <c r="UXL107" s="74"/>
      <c r="UXM107" s="77"/>
      <c r="UXN107" s="77"/>
      <c r="UXO107" s="11"/>
      <c r="UXU107" s="73"/>
      <c r="UXV107" s="73"/>
      <c r="UXW107" s="73"/>
      <c r="UXX107" s="73"/>
      <c r="UXY107" s="74"/>
      <c r="UXZ107" s="74"/>
      <c r="UYA107" s="77"/>
      <c r="UYB107" s="77"/>
      <c r="UYC107" s="11"/>
      <c r="UYI107" s="73"/>
      <c r="UYJ107" s="73"/>
      <c r="UYK107" s="73"/>
      <c r="UYL107" s="73"/>
      <c r="UYM107" s="74"/>
      <c r="UYN107" s="74"/>
      <c r="UYO107" s="77"/>
      <c r="UYP107" s="77"/>
      <c r="UYQ107" s="11"/>
      <c r="UYW107" s="73"/>
      <c r="UYX107" s="73"/>
      <c r="UYY107" s="73"/>
      <c r="UYZ107" s="73"/>
      <c r="UZA107" s="74"/>
      <c r="UZB107" s="74"/>
      <c r="UZC107" s="77"/>
      <c r="UZD107" s="77"/>
      <c r="UZE107" s="11"/>
      <c r="UZK107" s="73"/>
      <c r="UZL107" s="73"/>
      <c r="UZM107" s="73"/>
      <c r="UZN107" s="73"/>
      <c r="UZO107" s="74"/>
      <c r="UZP107" s="74"/>
      <c r="UZQ107" s="77"/>
      <c r="UZR107" s="77"/>
      <c r="UZS107" s="11"/>
      <c r="UZY107" s="73"/>
      <c r="UZZ107" s="73"/>
      <c r="VAA107" s="73"/>
      <c r="VAB107" s="73"/>
      <c r="VAC107" s="74"/>
      <c r="VAD107" s="74"/>
      <c r="VAE107" s="77"/>
      <c r="VAF107" s="77"/>
      <c r="VAG107" s="11"/>
      <c r="VAM107" s="73"/>
      <c r="VAN107" s="73"/>
      <c r="VAO107" s="73"/>
      <c r="VAP107" s="73"/>
      <c r="VAQ107" s="74"/>
      <c r="VAR107" s="74"/>
      <c r="VAS107" s="77"/>
      <c r="VAT107" s="77"/>
      <c r="VAU107" s="11"/>
      <c r="VBA107" s="73"/>
      <c r="VBB107" s="73"/>
      <c r="VBC107" s="73"/>
      <c r="VBD107" s="73"/>
      <c r="VBE107" s="74"/>
      <c r="VBF107" s="74"/>
      <c r="VBG107" s="77"/>
      <c r="VBH107" s="77"/>
      <c r="VBI107" s="11"/>
      <c r="VBO107" s="73"/>
      <c r="VBP107" s="73"/>
      <c r="VBQ107" s="73"/>
      <c r="VBR107" s="73"/>
      <c r="VBS107" s="74"/>
      <c r="VBT107" s="74"/>
      <c r="VBU107" s="77"/>
      <c r="VBV107" s="77"/>
      <c r="VBW107" s="11"/>
      <c r="VCC107" s="73"/>
      <c r="VCD107" s="73"/>
      <c r="VCE107" s="73"/>
      <c r="VCF107" s="73"/>
      <c r="VCG107" s="74"/>
      <c r="VCH107" s="74"/>
      <c r="VCI107" s="77"/>
      <c r="VCJ107" s="77"/>
      <c r="VCK107" s="11"/>
      <c r="VCQ107" s="73"/>
      <c r="VCR107" s="73"/>
      <c r="VCS107" s="73"/>
      <c r="VCT107" s="73"/>
      <c r="VCU107" s="74"/>
      <c r="VCV107" s="74"/>
      <c r="VCW107" s="77"/>
      <c r="VCX107" s="77"/>
      <c r="VCY107" s="11"/>
      <c r="VDE107" s="73"/>
      <c r="VDF107" s="73"/>
      <c r="VDG107" s="73"/>
      <c r="VDH107" s="73"/>
      <c r="VDI107" s="74"/>
      <c r="VDJ107" s="74"/>
      <c r="VDK107" s="77"/>
      <c r="VDL107" s="77"/>
      <c r="VDM107" s="11"/>
      <c r="VDS107" s="73"/>
      <c r="VDT107" s="73"/>
      <c r="VDU107" s="73"/>
      <c r="VDV107" s="73"/>
      <c r="VDW107" s="74"/>
      <c r="VDX107" s="74"/>
      <c r="VDY107" s="77"/>
      <c r="VDZ107" s="77"/>
      <c r="VEA107" s="11"/>
      <c r="VEG107" s="73"/>
      <c r="VEH107" s="73"/>
      <c r="VEI107" s="73"/>
      <c r="VEJ107" s="73"/>
      <c r="VEK107" s="74"/>
      <c r="VEL107" s="74"/>
      <c r="VEM107" s="77"/>
      <c r="VEN107" s="77"/>
      <c r="VEO107" s="11"/>
      <c r="VEU107" s="73"/>
      <c r="VEV107" s="73"/>
      <c r="VEW107" s="73"/>
      <c r="VEX107" s="73"/>
      <c r="VEY107" s="74"/>
      <c r="VEZ107" s="74"/>
      <c r="VFA107" s="77"/>
      <c r="VFB107" s="77"/>
      <c r="VFC107" s="11"/>
      <c r="VFI107" s="73"/>
      <c r="VFJ107" s="73"/>
      <c r="VFK107" s="73"/>
      <c r="VFL107" s="73"/>
      <c r="VFM107" s="74"/>
      <c r="VFN107" s="74"/>
      <c r="VFO107" s="77"/>
      <c r="VFP107" s="77"/>
      <c r="VFQ107" s="11"/>
      <c r="VFW107" s="73"/>
      <c r="VFX107" s="73"/>
      <c r="VFY107" s="73"/>
      <c r="VFZ107" s="73"/>
      <c r="VGA107" s="74"/>
      <c r="VGB107" s="74"/>
      <c r="VGC107" s="77"/>
      <c r="VGD107" s="77"/>
      <c r="VGE107" s="11"/>
      <c r="VGK107" s="73"/>
      <c r="VGL107" s="73"/>
      <c r="VGM107" s="73"/>
      <c r="VGN107" s="73"/>
      <c r="VGO107" s="74"/>
      <c r="VGP107" s="74"/>
      <c r="VGQ107" s="77"/>
      <c r="VGR107" s="77"/>
      <c r="VGS107" s="11"/>
      <c r="VGY107" s="73"/>
      <c r="VGZ107" s="73"/>
      <c r="VHA107" s="73"/>
      <c r="VHB107" s="73"/>
      <c r="VHC107" s="74"/>
      <c r="VHD107" s="74"/>
      <c r="VHE107" s="77"/>
      <c r="VHF107" s="77"/>
      <c r="VHG107" s="11"/>
      <c r="VHM107" s="73"/>
      <c r="VHN107" s="73"/>
      <c r="VHO107" s="73"/>
      <c r="VHP107" s="73"/>
      <c r="VHQ107" s="74"/>
      <c r="VHR107" s="74"/>
      <c r="VHS107" s="77"/>
      <c r="VHT107" s="77"/>
      <c r="VHU107" s="11"/>
      <c r="VIA107" s="73"/>
      <c r="VIB107" s="73"/>
      <c r="VIC107" s="73"/>
      <c r="VID107" s="73"/>
      <c r="VIE107" s="74"/>
      <c r="VIF107" s="74"/>
      <c r="VIG107" s="77"/>
      <c r="VIH107" s="77"/>
      <c r="VII107" s="11"/>
      <c r="VIO107" s="73"/>
      <c r="VIP107" s="73"/>
      <c r="VIQ107" s="73"/>
      <c r="VIR107" s="73"/>
      <c r="VIS107" s="74"/>
      <c r="VIT107" s="74"/>
      <c r="VIU107" s="77"/>
      <c r="VIV107" s="77"/>
      <c r="VIW107" s="11"/>
      <c r="VJC107" s="73"/>
      <c r="VJD107" s="73"/>
      <c r="VJE107" s="73"/>
      <c r="VJF107" s="73"/>
      <c r="VJG107" s="74"/>
      <c r="VJH107" s="74"/>
      <c r="VJI107" s="77"/>
      <c r="VJJ107" s="77"/>
      <c r="VJK107" s="11"/>
      <c r="VJQ107" s="73"/>
      <c r="VJR107" s="73"/>
      <c r="VJS107" s="73"/>
      <c r="VJT107" s="73"/>
      <c r="VJU107" s="74"/>
      <c r="VJV107" s="74"/>
      <c r="VJW107" s="77"/>
      <c r="VJX107" s="77"/>
      <c r="VJY107" s="11"/>
      <c r="VKE107" s="73"/>
      <c r="VKF107" s="73"/>
      <c r="VKG107" s="73"/>
      <c r="VKH107" s="73"/>
      <c r="VKI107" s="74"/>
      <c r="VKJ107" s="74"/>
      <c r="VKK107" s="77"/>
      <c r="VKL107" s="77"/>
      <c r="VKM107" s="11"/>
      <c r="VKS107" s="73"/>
      <c r="VKT107" s="73"/>
      <c r="VKU107" s="73"/>
      <c r="VKV107" s="73"/>
      <c r="VKW107" s="74"/>
      <c r="VKX107" s="74"/>
      <c r="VKY107" s="77"/>
      <c r="VKZ107" s="77"/>
      <c r="VLA107" s="11"/>
      <c r="VLG107" s="73"/>
      <c r="VLH107" s="73"/>
      <c r="VLI107" s="73"/>
      <c r="VLJ107" s="73"/>
      <c r="VLK107" s="74"/>
      <c r="VLL107" s="74"/>
      <c r="VLM107" s="77"/>
      <c r="VLN107" s="77"/>
      <c r="VLO107" s="11"/>
      <c r="VLU107" s="73"/>
      <c r="VLV107" s="73"/>
      <c r="VLW107" s="73"/>
      <c r="VLX107" s="73"/>
      <c r="VLY107" s="74"/>
      <c r="VLZ107" s="74"/>
      <c r="VMA107" s="77"/>
      <c r="VMB107" s="77"/>
      <c r="VMC107" s="11"/>
      <c r="VMI107" s="73"/>
      <c r="VMJ107" s="73"/>
      <c r="VMK107" s="73"/>
      <c r="VML107" s="73"/>
      <c r="VMM107" s="74"/>
      <c r="VMN107" s="74"/>
      <c r="VMO107" s="77"/>
      <c r="VMP107" s="77"/>
      <c r="VMQ107" s="11"/>
      <c r="VMW107" s="73"/>
      <c r="VMX107" s="73"/>
      <c r="VMY107" s="73"/>
      <c r="VMZ107" s="73"/>
      <c r="VNA107" s="74"/>
      <c r="VNB107" s="74"/>
      <c r="VNC107" s="77"/>
      <c r="VND107" s="77"/>
      <c r="VNE107" s="11"/>
      <c r="VNK107" s="73"/>
      <c r="VNL107" s="73"/>
      <c r="VNM107" s="73"/>
      <c r="VNN107" s="73"/>
      <c r="VNO107" s="74"/>
      <c r="VNP107" s="74"/>
      <c r="VNQ107" s="77"/>
      <c r="VNR107" s="77"/>
      <c r="VNS107" s="11"/>
      <c r="VNY107" s="73"/>
      <c r="VNZ107" s="73"/>
      <c r="VOA107" s="73"/>
      <c r="VOB107" s="73"/>
      <c r="VOC107" s="74"/>
      <c r="VOD107" s="74"/>
      <c r="VOE107" s="77"/>
      <c r="VOF107" s="77"/>
      <c r="VOG107" s="11"/>
      <c r="VOM107" s="73"/>
      <c r="VON107" s="73"/>
      <c r="VOO107" s="73"/>
      <c r="VOP107" s="73"/>
      <c r="VOQ107" s="74"/>
      <c r="VOR107" s="74"/>
      <c r="VOS107" s="77"/>
      <c r="VOT107" s="77"/>
      <c r="VOU107" s="11"/>
      <c r="VPA107" s="73"/>
      <c r="VPB107" s="73"/>
      <c r="VPC107" s="73"/>
      <c r="VPD107" s="73"/>
      <c r="VPE107" s="74"/>
      <c r="VPF107" s="74"/>
      <c r="VPG107" s="77"/>
      <c r="VPH107" s="77"/>
      <c r="VPI107" s="11"/>
      <c r="VPO107" s="73"/>
      <c r="VPP107" s="73"/>
      <c r="VPQ107" s="73"/>
      <c r="VPR107" s="73"/>
      <c r="VPS107" s="74"/>
      <c r="VPT107" s="74"/>
      <c r="VPU107" s="77"/>
      <c r="VPV107" s="77"/>
      <c r="VPW107" s="11"/>
      <c r="VQC107" s="73"/>
      <c r="VQD107" s="73"/>
      <c r="VQE107" s="73"/>
      <c r="VQF107" s="73"/>
      <c r="VQG107" s="74"/>
      <c r="VQH107" s="74"/>
      <c r="VQI107" s="77"/>
      <c r="VQJ107" s="77"/>
      <c r="VQK107" s="11"/>
      <c r="VQQ107" s="73"/>
      <c r="VQR107" s="73"/>
      <c r="VQS107" s="73"/>
      <c r="VQT107" s="73"/>
      <c r="VQU107" s="74"/>
      <c r="VQV107" s="74"/>
      <c r="VQW107" s="77"/>
      <c r="VQX107" s="77"/>
      <c r="VQY107" s="11"/>
      <c r="VRE107" s="73"/>
      <c r="VRF107" s="73"/>
      <c r="VRG107" s="73"/>
      <c r="VRH107" s="73"/>
      <c r="VRI107" s="74"/>
      <c r="VRJ107" s="74"/>
      <c r="VRK107" s="77"/>
      <c r="VRL107" s="77"/>
      <c r="VRM107" s="11"/>
      <c r="VRS107" s="73"/>
      <c r="VRT107" s="73"/>
      <c r="VRU107" s="73"/>
      <c r="VRV107" s="73"/>
      <c r="VRW107" s="74"/>
      <c r="VRX107" s="74"/>
      <c r="VRY107" s="77"/>
      <c r="VRZ107" s="77"/>
      <c r="VSA107" s="11"/>
      <c r="VSG107" s="73"/>
      <c r="VSH107" s="73"/>
      <c r="VSI107" s="73"/>
      <c r="VSJ107" s="73"/>
      <c r="VSK107" s="74"/>
      <c r="VSL107" s="74"/>
      <c r="VSM107" s="77"/>
      <c r="VSN107" s="77"/>
      <c r="VSO107" s="11"/>
      <c r="VSU107" s="73"/>
      <c r="VSV107" s="73"/>
      <c r="VSW107" s="73"/>
      <c r="VSX107" s="73"/>
      <c r="VSY107" s="74"/>
      <c r="VSZ107" s="74"/>
      <c r="VTA107" s="77"/>
      <c r="VTB107" s="77"/>
      <c r="VTC107" s="11"/>
      <c r="VTI107" s="73"/>
      <c r="VTJ107" s="73"/>
      <c r="VTK107" s="73"/>
      <c r="VTL107" s="73"/>
      <c r="VTM107" s="74"/>
      <c r="VTN107" s="74"/>
      <c r="VTO107" s="77"/>
      <c r="VTP107" s="77"/>
      <c r="VTQ107" s="11"/>
      <c r="VTW107" s="73"/>
      <c r="VTX107" s="73"/>
      <c r="VTY107" s="73"/>
      <c r="VTZ107" s="73"/>
      <c r="VUA107" s="74"/>
      <c r="VUB107" s="74"/>
      <c r="VUC107" s="77"/>
      <c r="VUD107" s="77"/>
      <c r="VUE107" s="11"/>
      <c r="VUK107" s="73"/>
      <c r="VUL107" s="73"/>
      <c r="VUM107" s="73"/>
      <c r="VUN107" s="73"/>
      <c r="VUO107" s="74"/>
      <c r="VUP107" s="74"/>
      <c r="VUQ107" s="77"/>
      <c r="VUR107" s="77"/>
      <c r="VUS107" s="11"/>
      <c r="VUY107" s="73"/>
      <c r="VUZ107" s="73"/>
      <c r="VVA107" s="73"/>
      <c r="VVB107" s="73"/>
      <c r="VVC107" s="74"/>
      <c r="VVD107" s="74"/>
      <c r="VVE107" s="77"/>
      <c r="VVF107" s="77"/>
      <c r="VVG107" s="11"/>
      <c r="VVM107" s="73"/>
      <c r="VVN107" s="73"/>
      <c r="VVO107" s="73"/>
      <c r="VVP107" s="73"/>
      <c r="VVQ107" s="74"/>
      <c r="VVR107" s="74"/>
      <c r="VVS107" s="77"/>
      <c r="VVT107" s="77"/>
      <c r="VVU107" s="11"/>
      <c r="VWA107" s="73"/>
      <c r="VWB107" s="73"/>
      <c r="VWC107" s="73"/>
      <c r="VWD107" s="73"/>
      <c r="VWE107" s="74"/>
      <c r="VWF107" s="74"/>
      <c r="VWG107" s="77"/>
      <c r="VWH107" s="77"/>
      <c r="VWI107" s="11"/>
      <c r="VWO107" s="73"/>
      <c r="VWP107" s="73"/>
      <c r="VWQ107" s="73"/>
      <c r="VWR107" s="73"/>
      <c r="VWS107" s="74"/>
      <c r="VWT107" s="74"/>
      <c r="VWU107" s="77"/>
      <c r="VWV107" s="77"/>
      <c r="VWW107" s="11"/>
      <c r="VXC107" s="73"/>
      <c r="VXD107" s="73"/>
      <c r="VXE107" s="73"/>
      <c r="VXF107" s="73"/>
      <c r="VXG107" s="74"/>
      <c r="VXH107" s="74"/>
      <c r="VXI107" s="77"/>
      <c r="VXJ107" s="77"/>
      <c r="VXK107" s="11"/>
      <c r="VXQ107" s="73"/>
      <c r="VXR107" s="73"/>
      <c r="VXS107" s="73"/>
      <c r="VXT107" s="73"/>
      <c r="VXU107" s="74"/>
      <c r="VXV107" s="74"/>
      <c r="VXW107" s="77"/>
      <c r="VXX107" s="77"/>
      <c r="VXY107" s="11"/>
      <c r="VYE107" s="73"/>
      <c r="VYF107" s="73"/>
      <c r="VYG107" s="73"/>
      <c r="VYH107" s="73"/>
      <c r="VYI107" s="74"/>
      <c r="VYJ107" s="74"/>
      <c r="VYK107" s="77"/>
      <c r="VYL107" s="77"/>
      <c r="VYM107" s="11"/>
      <c r="VYS107" s="73"/>
      <c r="VYT107" s="73"/>
      <c r="VYU107" s="73"/>
      <c r="VYV107" s="73"/>
      <c r="VYW107" s="74"/>
      <c r="VYX107" s="74"/>
      <c r="VYY107" s="77"/>
      <c r="VYZ107" s="77"/>
      <c r="VZA107" s="11"/>
      <c r="VZG107" s="73"/>
      <c r="VZH107" s="73"/>
      <c r="VZI107" s="73"/>
      <c r="VZJ107" s="73"/>
      <c r="VZK107" s="74"/>
      <c r="VZL107" s="74"/>
      <c r="VZM107" s="77"/>
      <c r="VZN107" s="77"/>
      <c r="VZO107" s="11"/>
      <c r="VZU107" s="73"/>
      <c r="VZV107" s="73"/>
      <c r="VZW107" s="73"/>
      <c r="VZX107" s="73"/>
      <c r="VZY107" s="74"/>
      <c r="VZZ107" s="74"/>
      <c r="WAA107" s="77"/>
      <c r="WAB107" s="77"/>
      <c r="WAC107" s="11"/>
      <c r="WAI107" s="73"/>
      <c r="WAJ107" s="73"/>
      <c r="WAK107" s="73"/>
      <c r="WAL107" s="73"/>
      <c r="WAM107" s="74"/>
      <c r="WAN107" s="74"/>
      <c r="WAO107" s="77"/>
      <c r="WAP107" s="77"/>
      <c r="WAQ107" s="11"/>
      <c r="WAW107" s="73"/>
      <c r="WAX107" s="73"/>
      <c r="WAY107" s="73"/>
      <c r="WAZ107" s="73"/>
      <c r="WBA107" s="74"/>
      <c r="WBB107" s="74"/>
      <c r="WBC107" s="77"/>
      <c r="WBD107" s="77"/>
      <c r="WBE107" s="11"/>
      <c r="WBK107" s="73"/>
      <c r="WBL107" s="73"/>
      <c r="WBM107" s="73"/>
      <c r="WBN107" s="73"/>
      <c r="WBO107" s="74"/>
      <c r="WBP107" s="74"/>
      <c r="WBQ107" s="77"/>
      <c r="WBR107" s="77"/>
      <c r="WBS107" s="11"/>
      <c r="WBY107" s="73"/>
      <c r="WBZ107" s="73"/>
      <c r="WCA107" s="73"/>
      <c r="WCB107" s="73"/>
      <c r="WCC107" s="74"/>
      <c r="WCD107" s="74"/>
      <c r="WCE107" s="77"/>
      <c r="WCF107" s="77"/>
      <c r="WCG107" s="11"/>
      <c r="WCM107" s="73"/>
      <c r="WCN107" s="73"/>
      <c r="WCO107" s="73"/>
      <c r="WCP107" s="73"/>
      <c r="WCQ107" s="74"/>
      <c r="WCR107" s="74"/>
      <c r="WCS107" s="77"/>
      <c r="WCT107" s="77"/>
      <c r="WCU107" s="11"/>
      <c r="WDA107" s="73"/>
      <c r="WDB107" s="73"/>
      <c r="WDC107" s="73"/>
      <c r="WDD107" s="73"/>
      <c r="WDE107" s="74"/>
      <c r="WDF107" s="74"/>
      <c r="WDG107" s="77"/>
      <c r="WDH107" s="77"/>
      <c r="WDI107" s="11"/>
      <c r="WDO107" s="73"/>
      <c r="WDP107" s="73"/>
      <c r="WDQ107" s="73"/>
      <c r="WDR107" s="73"/>
      <c r="WDS107" s="74"/>
      <c r="WDT107" s="74"/>
      <c r="WDU107" s="77"/>
      <c r="WDV107" s="77"/>
      <c r="WDW107" s="11"/>
      <c r="WEC107" s="73"/>
      <c r="WED107" s="73"/>
      <c r="WEE107" s="73"/>
      <c r="WEF107" s="73"/>
      <c r="WEG107" s="74"/>
      <c r="WEH107" s="74"/>
      <c r="WEI107" s="77"/>
      <c r="WEJ107" s="77"/>
      <c r="WEK107" s="11"/>
      <c r="WEQ107" s="73"/>
      <c r="WER107" s="73"/>
      <c r="WES107" s="73"/>
      <c r="WET107" s="73"/>
      <c r="WEU107" s="74"/>
      <c r="WEV107" s="74"/>
      <c r="WEW107" s="77"/>
      <c r="WEX107" s="77"/>
      <c r="WEY107" s="11"/>
      <c r="WFE107" s="73"/>
      <c r="WFF107" s="73"/>
      <c r="WFG107" s="73"/>
      <c r="WFH107" s="73"/>
      <c r="WFI107" s="74"/>
      <c r="WFJ107" s="74"/>
      <c r="WFK107" s="77"/>
      <c r="WFL107" s="77"/>
      <c r="WFM107" s="11"/>
      <c r="WFS107" s="73"/>
      <c r="WFT107" s="73"/>
      <c r="WFU107" s="73"/>
      <c r="WFV107" s="73"/>
      <c r="WFW107" s="74"/>
      <c r="WFX107" s="74"/>
      <c r="WFY107" s="77"/>
      <c r="WFZ107" s="77"/>
      <c r="WGA107" s="11"/>
      <c r="WGG107" s="73"/>
      <c r="WGH107" s="73"/>
      <c r="WGI107" s="73"/>
      <c r="WGJ107" s="73"/>
      <c r="WGK107" s="74"/>
      <c r="WGL107" s="74"/>
      <c r="WGM107" s="77"/>
      <c r="WGN107" s="77"/>
      <c r="WGO107" s="11"/>
      <c r="WGU107" s="73"/>
      <c r="WGV107" s="73"/>
      <c r="WGW107" s="73"/>
      <c r="WGX107" s="73"/>
      <c r="WGY107" s="74"/>
      <c r="WGZ107" s="74"/>
      <c r="WHA107" s="77"/>
      <c r="WHB107" s="77"/>
      <c r="WHC107" s="11"/>
      <c r="WHI107" s="73"/>
      <c r="WHJ107" s="73"/>
      <c r="WHK107" s="73"/>
      <c r="WHL107" s="73"/>
      <c r="WHM107" s="74"/>
      <c r="WHN107" s="74"/>
      <c r="WHO107" s="77"/>
      <c r="WHP107" s="77"/>
      <c r="WHQ107" s="11"/>
      <c r="WHW107" s="73"/>
      <c r="WHX107" s="73"/>
      <c r="WHY107" s="73"/>
      <c r="WHZ107" s="73"/>
      <c r="WIA107" s="74"/>
      <c r="WIB107" s="74"/>
      <c r="WIC107" s="77"/>
      <c r="WID107" s="77"/>
      <c r="WIE107" s="11"/>
      <c r="WIK107" s="73"/>
      <c r="WIL107" s="73"/>
      <c r="WIM107" s="73"/>
      <c r="WIN107" s="73"/>
      <c r="WIO107" s="74"/>
      <c r="WIP107" s="74"/>
      <c r="WIQ107" s="77"/>
      <c r="WIR107" s="77"/>
      <c r="WIS107" s="11"/>
      <c r="WIY107" s="73"/>
      <c r="WIZ107" s="73"/>
      <c r="WJA107" s="73"/>
      <c r="WJB107" s="73"/>
      <c r="WJC107" s="74"/>
      <c r="WJD107" s="74"/>
      <c r="WJE107" s="77"/>
      <c r="WJF107" s="77"/>
      <c r="WJG107" s="11"/>
      <c r="WJM107" s="73"/>
      <c r="WJN107" s="73"/>
      <c r="WJO107" s="73"/>
      <c r="WJP107" s="73"/>
      <c r="WJQ107" s="74"/>
      <c r="WJR107" s="74"/>
      <c r="WJS107" s="77"/>
      <c r="WJT107" s="77"/>
      <c r="WJU107" s="11"/>
      <c r="WKA107" s="73"/>
      <c r="WKB107" s="73"/>
      <c r="WKC107" s="73"/>
      <c r="WKD107" s="73"/>
      <c r="WKE107" s="74"/>
      <c r="WKF107" s="74"/>
      <c r="WKG107" s="77"/>
      <c r="WKH107" s="77"/>
      <c r="WKI107" s="11"/>
      <c r="WKO107" s="73"/>
      <c r="WKP107" s="73"/>
      <c r="WKQ107" s="73"/>
      <c r="WKR107" s="73"/>
      <c r="WKS107" s="74"/>
      <c r="WKT107" s="74"/>
      <c r="WKU107" s="77"/>
      <c r="WKV107" s="77"/>
      <c r="WKW107" s="11"/>
      <c r="WLC107" s="73"/>
      <c r="WLD107" s="73"/>
      <c r="WLE107" s="73"/>
      <c r="WLF107" s="73"/>
      <c r="WLG107" s="74"/>
      <c r="WLH107" s="74"/>
      <c r="WLI107" s="77"/>
      <c r="WLJ107" s="77"/>
      <c r="WLK107" s="11"/>
      <c r="WLQ107" s="73"/>
      <c r="WLR107" s="73"/>
      <c r="WLS107" s="73"/>
      <c r="WLT107" s="73"/>
      <c r="WLU107" s="74"/>
      <c r="WLV107" s="74"/>
      <c r="WLW107" s="77"/>
      <c r="WLX107" s="77"/>
      <c r="WLY107" s="11"/>
      <c r="WME107" s="73"/>
      <c r="WMF107" s="73"/>
      <c r="WMG107" s="73"/>
      <c r="WMH107" s="73"/>
      <c r="WMI107" s="74"/>
      <c r="WMJ107" s="74"/>
      <c r="WMK107" s="77"/>
      <c r="WML107" s="77"/>
      <c r="WMM107" s="11"/>
      <c r="WMS107" s="73"/>
      <c r="WMT107" s="73"/>
      <c r="WMU107" s="73"/>
      <c r="WMV107" s="73"/>
      <c r="WMW107" s="74"/>
      <c r="WMX107" s="74"/>
      <c r="WMY107" s="77"/>
      <c r="WMZ107" s="77"/>
      <c r="WNA107" s="11"/>
      <c r="WNG107" s="73"/>
      <c r="WNH107" s="73"/>
      <c r="WNI107" s="73"/>
      <c r="WNJ107" s="73"/>
      <c r="WNK107" s="74"/>
      <c r="WNL107" s="74"/>
      <c r="WNM107" s="77"/>
      <c r="WNN107" s="77"/>
      <c r="WNO107" s="11"/>
      <c r="WNU107" s="73"/>
      <c r="WNV107" s="73"/>
      <c r="WNW107" s="73"/>
      <c r="WNX107" s="73"/>
      <c r="WNY107" s="74"/>
      <c r="WNZ107" s="74"/>
      <c r="WOA107" s="77"/>
      <c r="WOB107" s="77"/>
      <c r="WOC107" s="11"/>
      <c r="WOI107" s="73"/>
      <c r="WOJ107" s="73"/>
      <c r="WOK107" s="73"/>
      <c r="WOL107" s="73"/>
      <c r="WOM107" s="74"/>
      <c r="WON107" s="74"/>
      <c r="WOO107" s="77"/>
      <c r="WOP107" s="77"/>
      <c r="WOQ107" s="11"/>
      <c r="WOW107" s="73"/>
      <c r="WOX107" s="73"/>
      <c r="WOY107" s="73"/>
      <c r="WOZ107" s="73"/>
      <c r="WPA107" s="74"/>
      <c r="WPB107" s="74"/>
      <c r="WPC107" s="77"/>
      <c r="WPD107" s="77"/>
      <c r="WPE107" s="11"/>
      <c r="WPK107" s="73"/>
      <c r="WPL107" s="73"/>
      <c r="WPM107" s="73"/>
      <c r="WPN107" s="73"/>
      <c r="WPO107" s="74"/>
      <c r="WPP107" s="74"/>
      <c r="WPQ107" s="77"/>
      <c r="WPR107" s="77"/>
      <c r="WPS107" s="11"/>
      <c r="WPY107" s="73"/>
      <c r="WPZ107" s="73"/>
      <c r="WQA107" s="73"/>
      <c r="WQB107" s="73"/>
      <c r="WQC107" s="74"/>
      <c r="WQD107" s="74"/>
      <c r="WQE107" s="77"/>
      <c r="WQF107" s="77"/>
      <c r="WQG107" s="11"/>
      <c r="WQM107" s="73"/>
      <c r="WQN107" s="73"/>
      <c r="WQO107" s="73"/>
      <c r="WQP107" s="73"/>
      <c r="WQQ107" s="74"/>
      <c r="WQR107" s="74"/>
      <c r="WQS107" s="77"/>
      <c r="WQT107" s="77"/>
      <c r="WQU107" s="11"/>
      <c r="WRA107" s="73"/>
      <c r="WRB107" s="73"/>
      <c r="WRC107" s="73"/>
      <c r="WRD107" s="73"/>
      <c r="WRE107" s="74"/>
      <c r="WRF107" s="74"/>
      <c r="WRG107" s="77"/>
      <c r="WRH107" s="77"/>
      <c r="WRI107" s="11"/>
      <c r="WRO107" s="73"/>
      <c r="WRP107" s="73"/>
      <c r="WRQ107" s="73"/>
      <c r="WRR107" s="73"/>
      <c r="WRS107" s="74"/>
      <c r="WRT107" s="74"/>
      <c r="WRU107" s="77"/>
      <c r="WRV107" s="77"/>
      <c r="WRW107" s="11"/>
      <c r="WSC107" s="73"/>
      <c r="WSD107" s="73"/>
      <c r="WSE107" s="73"/>
      <c r="WSF107" s="73"/>
      <c r="WSG107" s="74"/>
      <c r="WSH107" s="74"/>
      <c r="WSI107" s="77"/>
      <c r="WSJ107" s="77"/>
      <c r="WSK107" s="11"/>
      <c r="WSQ107" s="73"/>
      <c r="WSR107" s="73"/>
      <c r="WSS107" s="73"/>
      <c r="WST107" s="73"/>
      <c r="WSU107" s="74"/>
      <c r="WSV107" s="74"/>
      <c r="WSW107" s="77"/>
      <c r="WSX107" s="77"/>
      <c r="WSY107" s="11"/>
      <c r="WTE107" s="73"/>
      <c r="WTF107" s="73"/>
      <c r="WTG107" s="73"/>
      <c r="WTH107" s="73"/>
      <c r="WTI107" s="74"/>
      <c r="WTJ107" s="74"/>
      <c r="WTK107" s="77"/>
      <c r="WTL107" s="77"/>
      <c r="WTM107" s="11"/>
      <c r="WTS107" s="73"/>
      <c r="WTT107" s="73"/>
      <c r="WTU107" s="73"/>
      <c r="WTV107" s="73"/>
      <c r="WTW107" s="74"/>
      <c r="WTX107" s="74"/>
      <c r="WTY107" s="77"/>
      <c r="WTZ107" s="77"/>
      <c r="WUA107" s="11"/>
      <c r="WUG107" s="73"/>
      <c r="WUH107" s="73"/>
      <c r="WUI107" s="73"/>
      <c r="WUJ107" s="73"/>
      <c r="WUK107" s="74"/>
      <c r="WUL107" s="74"/>
      <c r="WUM107" s="77"/>
      <c r="WUN107" s="77"/>
      <c r="WUO107" s="11"/>
      <c r="WUU107" s="73"/>
      <c r="WUV107" s="73"/>
      <c r="WUW107" s="73"/>
      <c r="WUX107" s="73"/>
      <c r="WUY107" s="74"/>
      <c r="WUZ107" s="74"/>
      <c r="WVA107" s="77"/>
      <c r="WVB107" s="77"/>
      <c r="WVC107" s="11"/>
      <c r="WVI107" s="73"/>
      <c r="WVJ107" s="73"/>
      <c r="WVK107" s="73"/>
      <c r="WVL107" s="73"/>
      <c r="WVM107" s="74"/>
      <c r="WVN107" s="74"/>
      <c r="WVO107" s="77"/>
      <c r="WVP107" s="77"/>
      <c r="WVQ107" s="11"/>
      <c r="WVW107" s="73"/>
      <c r="WVX107" s="73"/>
      <c r="WVY107" s="73"/>
      <c r="WVZ107" s="73"/>
      <c r="WWA107" s="74"/>
      <c r="WWB107" s="74"/>
      <c r="WWC107" s="77"/>
      <c r="WWD107" s="77"/>
      <c r="WWE107" s="11"/>
      <c r="WWK107" s="73"/>
      <c r="WWL107" s="73"/>
      <c r="WWM107" s="73"/>
      <c r="WWN107" s="73"/>
      <c r="WWO107" s="74"/>
      <c r="WWP107" s="74"/>
      <c r="WWQ107" s="77"/>
      <c r="WWR107" s="77"/>
      <c r="WWS107" s="11"/>
      <c r="WWY107" s="73"/>
      <c r="WWZ107" s="73"/>
      <c r="WXA107" s="73"/>
      <c r="WXB107" s="73"/>
      <c r="WXC107" s="74"/>
      <c r="WXD107" s="74"/>
      <c r="WXE107" s="77"/>
      <c r="WXF107" s="77"/>
      <c r="WXG107" s="11"/>
      <c r="WXM107" s="73"/>
      <c r="WXN107" s="73"/>
      <c r="WXO107" s="73"/>
      <c r="WXP107" s="73"/>
      <c r="WXQ107" s="74"/>
      <c r="WXR107" s="74"/>
      <c r="WXS107" s="77"/>
      <c r="WXT107" s="77"/>
      <c r="WXU107" s="11"/>
      <c r="WYA107" s="73"/>
      <c r="WYB107" s="73"/>
      <c r="WYC107" s="73"/>
      <c r="WYD107" s="73"/>
      <c r="WYE107" s="74"/>
      <c r="WYF107" s="74"/>
      <c r="WYG107" s="77"/>
      <c r="WYH107" s="77"/>
      <c r="WYI107" s="11"/>
      <c r="WYO107" s="73"/>
      <c r="WYP107" s="73"/>
      <c r="WYQ107" s="73"/>
      <c r="WYR107" s="73"/>
      <c r="WYS107" s="74"/>
      <c r="WYT107" s="74"/>
      <c r="WYU107" s="77"/>
      <c r="WYV107" s="77"/>
      <c r="WYW107" s="11"/>
      <c r="WZC107" s="73"/>
      <c r="WZD107" s="73"/>
      <c r="WZE107" s="73"/>
      <c r="WZF107" s="73"/>
      <c r="WZG107" s="74"/>
      <c r="WZH107" s="74"/>
      <c r="WZI107" s="77"/>
      <c r="WZJ107" s="77"/>
      <c r="WZK107" s="11"/>
      <c r="WZQ107" s="73"/>
      <c r="WZR107" s="73"/>
      <c r="WZS107" s="73"/>
      <c r="WZT107" s="73"/>
      <c r="WZU107" s="74"/>
      <c r="WZV107" s="74"/>
      <c r="WZW107" s="77"/>
      <c r="WZX107" s="77"/>
      <c r="WZY107" s="11"/>
      <c r="XAE107" s="73"/>
      <c r="XAF107" s="73"/>
      <c r="XAG107" s="73"/>
      <c r="XAH107" s="73"/>
      <c r="XAI107" s="74"/>
      <c r="XAJ107" s="74"/>
      <c r="XAK107" s="77"/>
      <c r="XAL107" s="77"/>
      <c r="XAM107" s="11"/>
      <c r="XAS107" s="73"/>
      <c r="XAT107" s="73"/>
      <c r="XAU107" s="73"/>
      <c r="XAV107" s="73"/>
      <c r="XAW107" s="74"/>
      <c r="XAX107" s="74"/>
      <c r="XAY107" s="77"/>
      <c r="XAZ107" s="77"/>
      <c r="XBA107" s="11"/>
      <c r="XBG107" s="73"/>
      <c r="XBH107" s="73"/>
      <c r="XBI107" s="73"/>
      <c r="XBJ107" s="73"/>
      <c r="XBK107" s="74"/>
      <c r="XBL107" s="74"/>
      <c r="XBM107" s="77"/>
      <c r="XBN107" s="77"/>
      <c r="XBO107" s="11"/>
      <c r="XBU107" s="73"/>
      <c r="XBV107" s="73"/>
      <c r="XBW107" s="73"/>
      <c r="XBX107" s="73"/>
      <c r="XBY107" s="74"/>
      <c r="XBZ107" s="74"/>
      <c r="XCA107" s="77"/>
      <c r="XCB107" s="77"/>
      <c r="XCC107" s="11"/>
      <c r="XCI107" s="73"/>
      <c r="XCJ107" s="73"/>
      <c r="XCK107" s="73"/>
      <c r="XCL107" s="73"/>
      <c r="XCM107" s="74"/>
      <c r="XCN107" s="74"/>
      <c r="XCO107" s="77"/>
      <c r="XCP107" s="77"/>
      <c r="XCQ107" s="11"/>
      <c r="XCW107" s="73"/>
      <c r="XCX107" s="73"/>
      <c r="XCY107" s="73"/>
      <c r="XCZ107" s="73"/>
      <c r="XDA107" s="74"/>
      <c r="XDB107" s="74"/>
      <c r="XDC107" s="77"/>
      <c r="XDD107" s="77"/>
      <c r="XDE107" s="11"/>
      <c r="XDK107" s="73"/>
      <c r="XDL107" s="73"/>
      <c r="XDM107" s="73"/>
      <c r="XDN107" s="73"/>
      <c r="XDO107" s="74"/>
      <c r="XDP107" s="74"/>
      <c r="XDQ107" s="77"/>
      <c r="XDR107" s="77"/>
      <c r="XDS107" s="11"/>
      <c r="XDY107" s="73"/>
      <c r="XDZ107" s="73"/>
      <c r="XEA107" s="73"/>
      <c r="XEB107" s="73"/>
      <c r="XEC107" s="74"/>
      <c r="XED107" s="74"/>
      <c r="XEE107" s="77"/>
      <c r="XEF107" s="77"/>
      <c r="XEG107" s="11"/>
      <c r="XEM107" s="73"/>
      <c r="XEN107" s="73"/>
      <c r="XEO107" s="73"/>
      <c r="XEP107" s="73"/>
      <c r="XEQ107" s="74"/>
      <c r="XER107" s="74"/>
      <c r="XES107" s="77"/>
      <c r="XET107" s="77"/>
      <c r="XEU107" s="11"/>
      <c r="XFA107" s="73"/>
      <c r="XFB107" s="73"/>
      <c r="XFC107" s="73"/>
      <c r="XFD107" s="73"/>
    </row>
    <row r="108" spans="1:5119 5125:6141 6147:7163 7169:12287 12293:13309 13315:14331 14337:16384" x14ac:dyDescent="0.2">
      <c r="A108" s="73">
        <v>665853</v>
      </c>
      <c r="B108" s="73">
        <f>+_xlfn.XLOOKUP(A108,'[1]padron 2703'!A:A,'[1]padron 2703'!B:B,0)</f>
        <v>615200</v>
      </c>
      <c r="C108" s="73" t="str">
        <f>+_xlfn.XLOOKUP(A108,'[1]padron 2703'!A:A,'[1]padron 2703'!N:N,0)</f>
        <v>7791337009844</v>
      </c>
      <c r="D108" s="73" t="str">
        <f>+_xlfn.XLOOKUP(A108,'[1]padron 2703'!A:A,'[1]padron 2703'!D:D,0)</f>
        <v xml:space="preserve">LAQU LS. CLASICO ENT VIT 460X                     </v>
      </c>
      <c r="E108" s="74">
        <f>+_xlfn.XLOOKUP(A108,'[1]padron 2703'!A:A,'[1]padron 2703'!I:I,0)</f>
        <v>4859.6620000000003</v>
      </c>
      <c r="F108" s="74" t="s">
        <v>690</v>
      </c>
      <c r="G108" s="77">
        <v>46125</v>
      </c>
      <c r="H108" s="77">
        <v>46142</v>
      </c>
      <c r="O108" s="73"/>
      <c r="P108" s="73"/>
      <c r="Q108" s="73"/>
      <c r="R108" s="73"/>
      <c r="S108" s="74"/>
      <c r="T108" s="74"/>
      <c r="U108" s="77"/>
      <c r="V108" s="77"/>
      <c r="W108" s="11"/>
      <c r="AC108" s="73"/>
      <c r="AD108" s="73"/>
      <c r="AE108" s="73"/>
      <c r="AF108" s="73"/>
      <c r="AG108" s="74"/>
      <c r="AH108" s="74"/>
      <c r="AI108" s="77"/>
      <c r="AJ108" s="77"/>
      <c r="AK108" s="11"/>
      <c r="AQ108" s="73"/>
      <c r="AR108" s="73"/>
      <c r="AS108" s="73"/>
      <c r="AT108" s="73"/>
      <c r="AU108" s="74"/>
      <c r="AV108" s="74"/>
      <c r="AW108" s="77"/>
      <c r="AX108" s="77"/>
      <c r="AY108" s="11"/>
      <c r="BE108" s="73"/>
      <c r="BF108" s="73"/>
      <c r="BG108" s="73"/>
      <c r="BH108" s="73"/>
      <c r="BI108" s="74"/>
      <c r="BJ108" s="74"/>
      <c r="BK108" s="77"/>
      <c r="BL108" s="77"/>
      <c r="BM108" s="11"/>
      <c r="BS108" s="73"/>
      <c r="BT108" s="73"/>
      <c r="BU108" s="73"/>
      <c r="BV108" s="73"/>
      <c r="BW108" s="74"/>
      <c r="BX108" s="74"/>
      <c r="BY108" s="77"/>
      <c r="BZ108" s="77"/>
      <c r="CA108" s="11"/>
      <c r="CG108" s="73"/>
      <c r="CH108" s="73"/>
      <c r="CI108" s="73"/>
      <c r="CJ108" s="73"/>
      <c r="CK108" s="74"/>
      <c r="CL108" s="74"/>
      <c r="CM108" s="77"/>
      <c r="CN108" s="77"/>
      <c r="CO108" s="11"/>
      <c r="CU108" s="73"/>
      <c r="CV108" s="73"/>
      <c r="CW108" s="73"/>
      <c r="CX108" s="73"/>
      <c r="CY108" s="74"/>
      <c r="CZ108" s="74"/>
      <c r="DA108" s="77"/>
      <c r="DB108" s="77"/>
      <c r="DC108" s="11"/>
      <c r="DI108" s="73"/>
      <c r="DJ108" s="73"/>
      <c r="DK108" s="73"/>
      <c r="DL108" s="73"/>
      <c r="DM108" s="74"/>
      <c r="DN108" s="74"/>
      <c r="DO108" s="77"/>
      <c r="DP108" s="77"/>
      <c r="DQ108" s="11"/>
      <c r="DW108" s="73"/>
      <c r="DX108" s="73"/>
      <c r="DY108" s="73"/>
      <c r="DZ108" s="73"/>
      <c r="EA108" s="74"/>
      <c r="EB108" s="74"/>
      <c r="EC108" s="77"/>
      <c r="ED108" s="77"/>
      <c r="EE108" s="11"/>
      <c r="EK108" s="73"/>
      <c r="EL108" s="73"/>
      <c r="EM108" s="73"/>
      <c r="EN108" s="73"/>
      <c r="EO108" s="74"/>
      <c r="EP108" s="74"/>
      <c r="EQ108" s="77"/>
      <c r="ER108" s="77"/>
      <c r="ES108" s="11"/>
      <c r="EY108" s="73"/>
      <c r="EZ108" s="73"/>
      <c r="FA108" s="73"/>
      <c r="FB108" s="73"/>
      <c r="FC108" s="74"/>
      <c r="FD108" s="74"/>
      <c r="FE108" s="77"/>
      <c r="FF108" s="77"/>
      <c r="FG108" s="11"/>
      <c r="FM108" s="73"/>
      <c r="FN108" s="73"/>
      <c r="FO108" s="73"/>
      <c r="FP108" s="73"/>
      <c r="FQ108" s="74"/>
      <c r="FR108" s="74"/>
      <c r="FS108" s="77"/>
      <c r="FT108" s="77"/>
      <c r="FU108" s="11"/>
      <c r="GA108" s="73"/>
      <c r="GB108" s="73"/>
      <c r="GC108" s="73"/>
      <c r="GD108" s="73"/>
      <c r="GE108" s="74"/>
      <c r="GF108" s="74"/>
      <c r="GG108" s="77"/>
      <c r="GH108" s="77"/>
      <c r="GI108" s="11"/>
      <c r="GO108" s="73"/>
      <c r="GP108" s="73"/>
      <c r="GQ108" s="73"/>
      <c r="GR108" s="73"/>
      <c r="GS108" s="74"/>
      <c r="GT108" s="74"/>
      <c r="GU108" s="77"/>
      <c r="GV108" s="77"/>
      <c r="GW108" s="11"/>
      <c r="HC108" s="73"/>
      <c r="HD108" s="73"/>
      <c r="HE108" s="73"/>
      <c r="HF108" s="73"/>
      <c r="HG108" s="74"/>
      <c r="HH108" s="74"/>
      <c r="HI108" s="77"/>
      <c r="HJ108" s="77"/>
      <c r="HK108" s="11"/>
      <c r="HQ108" s="73"/>
      <c r="HR108" s="73"/>
      <c r="HS108" s="73"/>
      <c r="HT108" s="73"/>
      <c r="HU108" s="74"/>
      <c r="HV108" s="74"/>
      <c r="HW108" s="77"/>
      <c r="HX108" s="77"/>
      <c r="HY108" s="11"/>
      <c r="IE108" s="73"/>
      <c r="IF108" s="73"/>
      <c r="IG108" s="73"/>
      <c r="IH108" s="73"/>
      <c r="II108" s="74"/>
      <c r="IJ108" s="74"/>
      <c r="IK108" s="77"/>
      <c r="IL108" s="77"/>
      <c r="IM108" s="11"/>
      <c r="IS108" s="73"/>
      <c r="IT108" s="73"/>
      <c r="IU108" s="73"/>
      <c r="IV108" s="73"/>
      <c r="IW108" s="74"/>
      <c r="IX108" s="74"/>
      <c r="IY108" s="77"/>
      <c r="IZ108" s="77"/>
      <c r="JA108" s="11"/>
      <c r="JG108" s="73"/>
      <c r="JH108" s="73"/>
      <c r="JI108" s="73"/>
      <c r="JJ108" s="73"/>
      <c r="JK108" s="74"/>
      <c r="JL108" s="74"/>
      <c r="JM108" s="77"/>
      <c r="JN108" s="77"/>
      <c r="JO108" s="11"/>
      <c r="JU108" s="73"/>
      <c r="JV108" s="73"/>
      <c r="JW108" s="73"/>
      <c r="JX108" s="73"/>
      <c r="JY108" s="74"/>
      <c r="JZ108" s="74"/>
      <c r="KA108" s="77"/>
      <c r="KB108" s="77"/>
      <c r="KC108" s="11"/>
      <c r="KI108" s="73"/>
      <c r="KJ108" s="73"/>
      <c r="KK108" s="73"/>
      <c r="KL108" s="73"/>
      <c r="KM108" s="74"/>
      <c r="KN108" s="74"/>
      <c r="KO108" s="77"/>
      <c r="KP108" s="77"/>
      <c r="KQ108" s="11"/>
      <c r="KW108" s="73"/>
      <c r="KX108" s="73"/>
      <c r="KY108" s="73"/>
      <c r="KZ108" s="73"/>
      <c r="LA108" s="74"/>
      <c r="LB108" s="74"/>
      <c r="LC108" s="77"/>
      <c r="LD108" s="77"/>
      <c r="LE108" s="11"/>
      <c r="LK108" s="73"/>
      <c r="LL108" s="73"/>
      <c r="LM108" s="73"/>
      <c r="LN108" s="73"/>
      <c r="LO108" s="74"/>
      <c r="LP108" s="74"/>
      <c r="LQ108" s="77"/>
      <c r="LR108" s="77"/>
      <c r="LS108" s="11"/>
      <c r="LY108" s="73"/>
      <c r="LZ108" s="73"/>
      <c r="MA108" s="73"/>
      <c r="MB108" s="73"/>
      <c r="MC108" s="74"/>
      <c r="MD108" s="74"/>
      <c r="ME108" s="77"/>
      <c r="MF108" s="77"/>
      <c r="MG108" s="11"/>
      <c r="MM108" s="73"/>
      <c r="MN108" s="73"/>
      <c r="MO108" s="73"/>
      <c r="MP108" s="73"/>
      <c r="MQ108" s="74"/>
      <c r="MR108" s="74"/>
      <c r="MS108" s="77"/>
      <c r="MT108" s="77"/>
      <c r="MU108" s="11"/>
      <c r="NA108" s="73"/>
      <c r="NB108" s="73"/>
      <c r="NC108" s="73"/>
      <c r="ND108" s="73"/>
      <c r="NE108" s="74"/>
      <c r="NF108" s="74"/>
      <c r="NG108" s="77"/>
      <c r="NH108" s="77"/>
      <c r="NI108" s="11"/>
      <c r="NO108" s="73"/>
      <c r="NP108" s="73"/>
      <c r="NQ108" s="73"/>
      <c r="NR108" s="73"/>
      <c r="NS108" s="74"/>
      <c r="NT108" s="74"/>
      <c r="NU108" s="77"/>
      <c r="NV108" s="77"/>
      <c r="NW108" s="11"/>
      <c r="OC108" s="73"/>
      <c r="OD108" s="73"/>
      <c r="OE108" s="73"/>
      <c r="OF108" s="73"/>
      <c r="OG108" s="74"/>
      <c r="OH108" s="74"/>
      <c r="OI108" s="77"/>
      <c r="OJ108" s="77"/>
      <c r="OK108" s="11"/>
      <c r="OQ108" s="73"/>
      <c r="OR108" s="73"/>
      <c r="OS108" s="73"/>
      <c r="OT108" s="73"/>
      <c r="OU108" s="74"/>
      <c r="OV108" s="74"/>
      <c r="OW108" s="77"/>
      <c r="OX108" s="77"/>
      <c r="OY108" s="11"/>
      <c r="PE108" s="73"/>
      <c r="PF108" s="73"/>
      <c r="PG108" s="73"/>
      <c r="PH108" s="73"/>
      <c r="PI108" s="74"/>
      <c r="PJ108" s="74"/>
      <c r="PK108" s="77"/>
      <c r="PL108" s="77"/>
      <c r="PM108" s="11"/>
      <c r="PS108" s="73"/>
      <c r="PT108" s="73"/>
      <c r="PU108" s="73"/>
      <c r="PV108" s="73"/>
      <c r="PW108" s="74"/>
      <c r="PX108" s="74"/>
      <c r="PY108" s="77"/>
      <c r="PZ108" s="77"/>
      <c r="QA108" s="11"/>
      <c r="QG108" s="73"/>
      <c r="QH108" s="73"/>
      <c r="QI108" s="73"/>
      <c r="QJ108" s="73"/>
      <c r="QK108" s="74"/>
      <c r="QL108" s="74"/>
      <c r="QM108" s="77"/>
      <c r="QN108" s="77"/>
      <c r="QO108" s="11"/>
      <c r="QU108" s="73"/>
      <c r="QV108" s="73"/>
      <c r="QW108" s="73"/>
      <c r="QX108" s="73"/>
      <c r="QY108" s="74"/>
      <c r="QZ108" s="74"/>
      <c r="RA108" s="77"/>
      <c r="RB108" s="77"/>
      <c r="RC108" s="11"/>
      <c r="RI108" s="73"/>
      <c r="RJ108" s="73"/>
      <c r="RK108" s="73"/>
      <c r="RL108" s="73"/>
      <c r="RM108" s="74"/>
      <c r="RN108" s="74"/>
      <c r="RO108" s="77"/>
      <c r="RP108" s="77"/>
      <c r="RQ108" s="11"/>
      <c r="RW108" s="73"/>
      <c r="RX108" s="73"/>
      <c r="RY108" s="73"/>
      <c r="RZ108" s="73"/>
      <c r="SA108" s="74"/>
      <c r="SB108" s="74"/>
      <c r="SC108" s="77"/>
      <c r="SD108" s="77"/>
      <c r="SE108" s="11"/>
      <c r="SK108" s="73"/>
      <c r="SL108" s="73"/>
      <c r="SM108" s="73"/>
      <c r="SN108" s="73"/>
      <c r="SO108" s="74"/>
      <c r="SP108" s="74"/>
      <c r="SQ108" s="77"/>
      <c r="SR108" s="77"/>
      <c r="SS108" s="11"/>
      <c r="SY108" s="73"/>
      <c r="SZ108" s="73"/>
      <c r="TA108" s="73"/>
      <c r="TB108" s="73"/>
      <c r="TC108" s="74"/>
      <c r="TD108" s="74"/>
      <c r="TE108" s="77"/>
      <c r="TF108" s="77"/>
      <c r="TG108" s="11"/>
      <c r="TM108" s="73"/>
      <c r="TN108" s="73"/>
      <c r="TO108" s="73"/>
      <c r="TP108" s="73"/>
      <c r="TQ108" s="74"/>
      <c r="TR108" s="74"/>
      <c r="TS108" s="77"/>
      <c r="TT108" s="77"/>
      <c r="TU108" s="11"/>
      <c r="UA108" s="73"/>
      <c r="UB108" s="73"/>
      <c r="UC108" s="73"/>
      <c r="UD108" s="73"/>
      <c r="UE108" s="74"/>
      <c r="UF108" s="74"/>
      <c r="UG108" s="77"/>
      <c r="UH108" s="77"/>
      <c r="UI108" s="11"/>
      <c r="UO108" s="73"/>
      <c r="UP108" s="73"/>
      <c r="UQ108" s="73"/>
      <c r="UR108" s="73"/>
      <c r="US108" s="74"/>
      <c r="UT108" s="74"/>
      <c r="UU108" s="77"/>
      <c r="UV108" s="77"/>
      <c r="UW108" s="11"/>
      <c r="VC108" s="73"/>
      <c r="VD108" s="73"/>
      <c r="VE108" s="73"/>
      <c r="VF108" s="73"/>
      <c r="VG108" s="74"/>
      <c r="VH108" s="74"/>
      <c r="VI108" s="77"/>
      <c r="VJ108" s="77"/>
      <c r="VK108" s="11"/>
      <c r="VQ108" s="73"/>
      <c r="VR108" s="73"/>
      <c r="VS108" s="73"/>
      <c r="VT108" s="73"/>
      <c r="VU108" s="74"/>
      <c r="VV108" s="74"/>
      <c r="VW108" s="77"/>
      <c r="VX108" s="77"/>
      <c r="VY108" s="11"/>
      <c r="WE108" s="73"/>
      <c r="WF108" s="73"/>
      <c r="WG108" s="73"/>
      <c r="WH108" s="73"/>
      <c r="WI108" s="74"/>
      <c r="WJ108" s="74"/>
      <c r="WK108" s="77"/>
      <c r="WL108" s="77"/>
      <c r="WM108" s="11"/>
      <c r="WS108" s="73"/>
      <c r="WT108" s="73"/>
      <c r="WU108" s="73"/>
      <c r="WV108" s="73"/>
      <c r="WW108" s="74"/>
      <c r="WX108" s="74"/>
      <c r="WY108" s="77"/>
      <c r="WZ108" s="77"/>
      <c r="XA108" s="11"/>
      <c r="XG108" s="73"/>
      <c r="XH108" s="73"/>
      <c r="XI108" s="73"/>
      <c r="XJ108" s="73"/>
      <c r="XK108" s="74"/>
      <c r="XL108" s="74"/>
      <c r="XM108" s="77"/>
      <c r="XN108" s="77"/>
      <c r="XO108" s="11"/>
      <c r="XU108" s="73"/>
      <c r="XV108" s="73"/>
      <c r="XW108" s="73"/>
      <c r="XX108" s="73"/>
      <c r="XY108" s="74"/>
      <c r="XZ108" s="74"/>
      <c r="YA108" s="77"/>
      <c r="YB108" s="77"/>
      <c r="YC108" s="11"/>
      <c r="YI108" s="73"/>
      <c r="YJ108" s="73"/>
      <c r="YK108" s="73"/>
      <c r="YL108" s="73"/>
      <c r="YM108" s="74"/>
      <c r="YN108" s="74"/>
      <c r="YO108" s="77"/>
      <c r="YP108" s="77"/>
      <c r="YQ108" s="11"/>
      <c r="YW108" s="73"/>
      <c r="YX108" s="73"/>
      <c r="YY108" s="73"/>
      <c r="YZ108" s="73"/>
      <c r="ZA108" s="74"/>
      <c r="ZB108" s="74"/>
      <c r="ZC108" s="77"/>
      <c r="ZD108" s="77"/>
      <c r="ZE108" s="11"/>
      <c r="ZK108" s="73"/>
      <c r="ZL108" s="73"/>
      <c r="ZM108" s="73"/>
      <c r="ZN108" s="73"/>
      <c r="ZO108" s="74"/>
      <c r="ZP108" s="74"/>
      <c r="ZQ108" s="77"/>
      <c r="ZR108" s="77"/>
      <c r="ZS108" s="11"/>
      <c r="ZY108" s="73"/>
      <c r="ZZ108" s="73"/>
      <c r="AAA108" s="73"/>
      <c r="AAB108" s="73"/>
      <c r="AAC108" s="74"/>
      <c r="AAD108" s="74"/>
      <c r="AAE108" s="77"/>
      <c r="AAF108" s="77"/>
      <c r="AAG108" s="11"/>
      <c r="AAM108" s="73"/>
      <c r="AAN108" s="73"/>
      <c r="AAO108" s="73"/>
      <c r="AAP108" s="73"/>
      <c r="AAQ108" s="74"/>
      <c r="AAR108" s="74"/>
      <c r="AAS108" s="77"/>
      <c r="AAT108" s="77"/>
      <c r="AAU108" s="11"/>
      <c r="ABA108" s="73"/>
      <c r="ABB108" s="73"/>
      <c r="ABC108" s="73"/>
      <c r="ABD108" s="73"/>
      <c r="ABE108" s="74"/>
      <c r="ABF108" s="74"/>
      <c r="ABG108" s="77"/>
      <c r="ABH108" s="77"/>
      <c r="ABI108" s="11"/>
      <c r="ABO108" s="73"/>
      <c r="ABP108" s="73"/>
      <c r="ABQ108" s="73"/>
      <c r="ABR108" s="73"/>
      <c r="ABS108" s="74"/>
      <c r="ABT108" s="74"/>
      <c r="ABU108" s="77"/>
      <c r="ABV108" s="77"/>
      <c r="ABW108" s="11"/>
      <c r="ACC108" s="73"/>
      <c r="ACD108" s="73"/>
      <c r="ACE108" s="73"/>
      <c r="ACF108" s="73"/>
      <c r="ACG108" s="74"/>
      <c r="ACH108" s="74"/>
      <c r="ACI108" s="77"/>
      <c r="ACJ108" s="77"/>
      <c r="ACK108" s="11"/>
      <c r="ACQ108" s="73"/>
      <c r="ACR108" s="73"/>
      <c r="ACS108" s="73"/>
      <c r="ACT108" s="73"/>
      <c r="ACU108" s="74"/>
      <c r="ACV108" s="74"/>
      <c r="ACW108" s="77"/>
      <c r="ACX108" s="77"/>
      <c r="ACY108" s="11"/>
      <c r="ADE108" s="73"/>
      <c r="ADF108" s="73"/>
      <c r="ADG108" s="73"/>
      <c r="ADH108" s="73"/>
      <c r="ADI108" s="74"/>
      <c r="ADJ108" s="74"/>
      <c r="ADK108" s="77"/>
      <c r="ADL108" s="77"/>
      <c r="ADM108" s="11"/>
      <c r="ADS108" s="73"/>
      <c r="ADT108" s="73"/>
      <c r="ADU108" s="73"/>
      <c r="ADV108" s="73"/>
      <c r="ADW108" s="74"/>
      <c r="ADX108" s="74"/>
      <c r="ADY108" s="77"/>
      <c r="ADZ108" s="77"/>
      <c r="AEA108" s="11"/>
      <c r="AEG108" s="73"/>
      <c r="AEH108" s="73"/>
      <c r="AEI108" s="73"/>
      <c r="AEJ108" s="73"/>
      <c r="AEK108" s="74"/>
      <c r="AEL108" s="74"/>
      <c r="AEM108" s="77"/>
      <c r="AEN108" s="77"/>
      <c r="AEO108" s="11"/>
      <c r="AEU108" s="73"/>
      <c r="AEV108" s="73"/>
      <c r="AEW108" s="73"/>
      <c r="AEX108" s="73"/>
      <c r="AEY108" s="74"/>
      <c r="AEZ108" s="74"/>
      <c r="AFA108" s="77"/>
      <c r="AFB108" s="77"/>
      <c r="AFC108" s="11"/>
      <c r="AFI108" s="73"/>
      <c r="AFJ108" s="73"/>
      <c r="AFK108" s="73"/>
      <c r="AFL108" s="73"/>
      <c r="AFM108" s="74"/>
      <c r="AFN108" s="74"/>
      <c r="AFO108" s="77"/>
      <c r="AFP108" s="77"/>
      <c r="AFQ108" s="11"/>
      <c r="AFW108" s="73"/>
      <c r="AFX108" s="73"/>
      <c r="AFY108" s="73"/>
      <c r="AFZ108" s="73"/>
      <c r="AGA108" s="74"/>
      <c r="AGB108" s="74"/>
      <c r="AGC108" s="77"/>
      <c r="AGD108" s="77"/>
      <c r="AGE108" s="11"/>
      <c r="AGK108" s="73"/>
      <c r="AGL108" s="73"/>
      <c r="AGM108" s="73"/>
      <c r="AGN108" s="73"/>
      <c r="AGO108" s="74"/>
      <c r="AGP108" s="74"/>
      <c r="AGQ108" s="77"/>
      <c r="AGR108" s="77"/>
      <c r="AGS108" s="11"/>
      <c r="AGY108" s="73"/>
      <c r="AGZ108" s="73"/>
      <c r="AHA108" s="73"/>
      <c r="AHB108" s="73"/>
      <c r="AHC108" s="74"/>
      <c r="AHD108" s="74"/>
      <c r="AHE108" s="77"/>
      <c r="AHF108" s="77"/>
      <c r="AHG108" s="11"/>
      <c r="AHM108" s="73"/>
      <c r="AHN108" s="73"/>
      <c r="AHO108" s="73"/>
      <c r="AHP108" s="73"/>
      <c r="AHQ108" s="74"/>
      <c r="AHR108" s="74"/>
      <c r="AHS108" s="77"/>
      <c r="AHT108" s="77"/>
      <c r="AHU108" s="11"/>
      <c r="AIA108" s="73"/>
      <c r="AIB108" s="73"/>
      <c r="AIC108" s="73"/>
      <c r="AID108" s="73"/>
      <c r="AIE108" s="74"/>
      <c r="AIF108" s="74"/>
      <c r="AIG108" s="77"/>
      <c r="AIH108" s="77"/>
      <c r="AII108" s="11"/>
      <c r="AIO108" s="73"/>
      <c r="AIP108" s="73"/>
      <c r="AIQ108" s="73"/>
      <c r="AIR108" s="73"/>
      <c r="AIS108" s="74"/>
      <c r="AIT108" s="74"/>
      <c r="AIU108" s="77"/>
      <c r="AIV108" s="77"/>
      <c r="AIW108" s="11"/>
      <c r="AJC108" s="73"/>
      <c r="AJD108" s="73"/>
      <c r="AJE108" s="73"/>
      <c r="AJF108" s="73"/>
      <c r="AJG108" s="74"/>
      <c r="AJH108" s="74"/>
      <c r="AJI108" s="77"/>
      <c r="AJJ108" s="77"/>
      <c r="AJK108" s="11"/>
      <c r="AJQ108" s="73"/>
      <c r="AJR108" s="73"/>
      <c r="AJS108" s="73"/>
      <c r="AJT108" s="73"/>
      <c r="AJU108" s="74"/>
      <c r="AJV108" s="74"/>
      <c r="AJW108" s="77"/>
      <c r="AJX108" s="77"/>
      <c r="AJY108" s="11"/>
      <c r="AKE108" s="73"/>
      <c r="AKF108" s="73"/>
      <c r="AKG108" s="73"/>
      <c r="AKH108" s="73"/>
      <c r="AKI108" s="74"/>
      <c r="AKJ108" s="74"/>
      <c r="AKK108" s="77"/>
      <c r="AKL108" s="77"/>
      <c r="AKM108" s="11"/>
      <c r="AKS108" s="73"/>
      <c r="AKT108" s="73"/>
      <c r="AKU108" s="73"/>
      <c r="AKV108" s="73"/>
      <c r="AKW108" s="74"/>
      <c r="AKX108" s="74"/>
      <c r="AKY108" s="77"/>
      <c r="AKZ108" s="77"/>
      <c r="ALA108" s="11"/>
      <c r="ALG108" s="73"/>
      <c r="ALH108" s="73"/>
      <c r="ALI108" s="73"/>
      <c r="ALJ108" s="73"/>
      <c r="ALK108" s="74"/>
      <c r="ALL108" s="74"/>
      <c r="ALM108" s="77"/>
      <c r="ALN108" s="77"/>
      <c r="ALO108" s="11"/>
      <c r="ALU108" s="73"/>
      <c r="ALV108" s="73"/>
      <c r="ALW108" s="73"/>
      <c r="ALX108" s="73"/>
      <c r="ALY108" s="74"/>
      <c r="ALZ108" s="74"/>
      <c r="AMA108" s="77"/>
      <c r="AMB108" s="77"/>
      <c r="AMC108" s="11"/>
      <c r="AMI108" s="73"/>
      <c r="AMJ108" s="73"/>
      <c r="AMK108" s="73"/>
      <c r="AML108" s="73"/>
      <c r="AMM108" s="74"/>
      <c r="AMN108" s="74"/>
      <c r="AMO108" s="77"/>
      <c r="AMP108" s="77"/>
      <c r="AMQ108" s="11"/>
      <c r="AMW108" s="73"/>
      <c r="AMX108" s="73"/>
      <c r="AMY108" s="73"/>
      <c r="AMZ108" s="73"/>
      <c r="ANA108" s="74"/>
      <c r="ANB108" s="74"/>
      <c r="ANC108" s="77"/>
      <c r="AND108" s="77"/>
      <c r="ANE108" s="11"/>
      <c r="ANK108" s="73"/>
      <c r="ANL108" s="73"/>
      <c r="ANM108" s="73"/>
      <c r="ANN108" s="73"/>
      <c r="ANO108" s="74"/>
      <c r="ANP108" s="74"/>
      <c r="ANQ108" s="77"/>
      <c r="ANR108" s="77"/>
      <c r="ANS108" s="11"/>
      <c r="ANY108" s="73"/>
      <c r="ANZ108" s="73"/>
      <c r="AOA108" s="73"/>
      <c r="AOB108" s="73"/>
      <c r="AOC108" s="74"/>
      <c r="AOD108" s="74"/>
      <c r="AOE108" s="77"/>
      <c r="AOF108" s="77"/>
      <c r="AOG108" s="11"/>
      <c r="AOM108" s="73"/>
      <c r="AON108" s="73"/>
      <c r="AOO108" s="73"/>
      <c r="AOP108" s="73"/>
      <c r="AOQ108" s="74"/>
      <c r="AOR108" s="74"/>
      <c r="AOS108" s="77"/>
      <c r="AOT108" s="77"/>
      <c r="AOU108" s="11"/>
      <c r="APA108" s="73"/>
      <c r="APB108" s="73"/>
      <c r="APC108" s="73"/>
      <c r="APD108" s="73"/>
      <c r="APE108" s="74"/>
      <c r="APF108" s="74"/>
      <c r="APG108" s="77"/>
      <c r="APH108" s="77"/>
      <c r="API108" s="11"/>
      <c r="APO108" s="73"/>
      <c r="APP108" s="73"/>
      <c r="APQ108" s="73"/>
      <c r="APR108" s="73"/>
      <c r="APS108" s="74"/>
      <c r="APT108" s="74"/>
      <c r="APU108" s="77"/>
      <c r="APV108" s="77"/>
      <c r="APW108" s="11"/>
      <c r="AQC108" s="73"/>
      <c r="AQD108" s="73"/>
      <c r="AQE108" s="73"/>
      <c r="AQF108" s="73"/>
      <c r="AQG108" s="74"/>
      <c r="AQH108" s="74"/>
      <c r="AQI108" s="77"/>
      <c r="AQJ108" s="77"/>
      <c r="AQK108" s="11"/>
      <c r="AQQ108" s="73"/>
      <c r="AQR108" s="73"/>
      <c r="AQS108" s="73"/>
      <c r="AQT108" s="73"/>
      <c r="AQU108" s="74"/>
      <c r="AQV108" s="74"/>
      <c r="AQW108" s="77"/>
      <c r="AQX108" s="77"/>
      <c r="AQY108" s="11"/>
      <c r="ARE108" s="73"/>
      <c r="ARF108" s="73"/>
      <c r="ARG108" s="73"/>
      <c r="ARH108" s="73"/>
      <c r="ARI108" s="74"/>
      <c r="ARJ108" s="74"/>
      <c r="ARK108" s="77"/>
      <c r="ARL108" s="77"/>
      <c r="ARM108" s="11"/>
      <c r="ARS108" s="73"/>
      <c r="ART108" s="73"/>
      <c r="ARU108" s="73"/>
      <c r="ARV108" s="73"/>
      <c r="ARW108" s="74"/>
      <c r="ARX108" s="74"/>
      <c r="ARY108" s="77"/>
      <c r="ARZ108" s="77"/>
      <c r="ASA108" s="11"/>
      <c r="ASG108" s="73"/>
      <c r="ASH108" s="73"/>
      <c r="ASI108" s="73"/>
      <c r="ASJ108" s="73"/>
      <c r="ASK108" s="74"/>
      <c r="ASL108" s="74"/>
      <c r="ASM108" s="77"/>
      <c r="ASN108" s="77"/>
      <c r="ASO108" s="11"/>
      <c r="ASU108" s="73"/>
      <c r="ASV108" s="73"/>
      <c r="ASW108" s="73"/>
      <c r="ASX108" s="73"/>
      <c r="ASY108" s="74"/>
      <c r="ASZ108" s="74"/>
      <c r="ATA108" s="77"/>
      <c r="ATB108" s="77"/>
      <c r="ATC108" s="11"/>
      <c r="ATI108" s="73"/>
      <c r="ATJ108" s="73"/>
      <c r="ATK108" s="73"/>
      <c r="ATL108" s="73"/>
      <c r="ATM108" s="74"/>
      <c r="ATN108" s="74"/>
      <c r="ATO108" s="77"/>
      <c r="ATP108" s="77"/>
      <c r="ATQ108" s="11"/>
      <c r="ATW108" s="73"/>
      <c r="ATX108" s="73"/>
      <c r="ATY108" s="73"/>
      <c r="ATZ108" s="73"/>
      <c r="AUA108" s="74"/>
      <c r="AUB108" s="74"/>
      <c r="AUC108" s="77"/>
      <c r="AUD108" s="77"/>
      <c r="AUE108" s="11"/>
      <c r="AUK108" s="73"/>
      <c r="AUL108" s="73"/>
      <c r="AUM108" s="73"/>
      <c r="AUN108" s="73"/>
      <c r="AUO108" s="74"/>
      <c r="AUP108" s="74"/>
      <c r="AUQ108" s="77"/>
      <c r="AUR108" s="77"/>
      <c r="AUS108" s="11"/>
      <c r="AUY108" s="73"/>
      <c r="AUZ108" s="73"/>
      <c r="AVA108" s="73"/>
      <c r="AVB108" s="73"/>
      <c r="AVC108" s="74"/>
      <c r="AVD108" s="74"/>
      <c r="AVE108" s="77"/>
      <c r="AVF108" s="77"/>
      <c r="AVG108" s="11"/>
      <c r="AVM108" s="73"/>
      <c r="AVN108" s="73"/>
      <c r="AVO108" s="73"/>
      <c r="AVP108" s="73"/>
      <c r="AVQ108" s="74"/>
      <c r="AVR108" s="74"/>
      <c r="AVS108" s="77"/>
      <c r="AVT108" s="77"/>
      <c r="AVU108" s="11"/>
      <c r="AWA108" s="73"/>
      <c r="AWB108" s="73"/>
      <c r="AWC108" s="73"/>
      <c r="AWD108" s="73"/>
      <c r="AWE108" s="74"/>
      <c r="AWF108" s="74"/>
      <c r="AWG108" s="77"/>
      <c r="AWH108" s="77"/>
      <c r="AWI108" s="11"/>
      <c r="AWO108" s="73"/>
      <c r="AWP108" s="73"/>
      <c r="AWQ108" s="73"/>
      <c r="AWR108" s="73"/>
      <c r="AWS108" s="74"/>
      <c r="AWT108" s="74"/>
      <c r="AWU108" s="77"/>
      <c r="AWV108" s="77"/>
      <c r="AWW108" s="11"/>
      <c r="AXC108" s="73"/>
      <c r="AXD108" s="73"/>
      <c r="AXE108" s="73"/>
      <c r="AXF108" s="73"/>
      <c r="AXG108" s="74"/>
      <c r="AXH108" s="74"/>
      <c r="AXI108" s="77"/>
      <c r="AXJ108" s="77"/>
      <c r="AXK108" s="11"/>
      <c r="AXQ108" s="73"/>
      <c r="AXR108" s="73"/>
      <c r="AXS108" s="73"/>
      <c r="AXT108" s="73"/>
      <c r="AXU108" s="74"/>
      <c r="AXV108" s="74"/>
      <c r="AXW108" s="77"/>
      <c r="AXX108" s="77"/>
      <c r="AXY108" s="11"/>
      <c r="AYE108" s="73"/>
      <c r="AYF108" s="73"/>
      <c r="AYG108" s="73"/>
      <c r="AYH108" s="73"/>
      <c r="AYI108" s="74"/>
      <c r="AYJ108" s="74"/>
      <c r="AYK108" s="77"/>
      <c r="AYL108" s="77"/>
      <c r="AYM108" s="11"/>
      <c r="AYS108" s="73"/>
      <c r="AYT108" s="73"/>
      <c r="AYU108" s="73"/>
      <c r="AYV108" s="73"/>
      <c r="AYW108" s="74"/>
      <c r="AYX108" s="74"/>
      <c r="AYY108" s="77"/>
      <c r="AYZ108" s="77"/>
      <c r="AZA108" s="11"/>
      <c r="AZG108" s="73"/>
      <c r="AZH108" s="73"/>
      <c r="AZI108" s="73"/>
      <c r="AZJ108" s="73"/>
      <c r="AZK108" s="74"/>
      <c r="AZL108" s="74"/>
      <c r="AZM108" s="77"/>
      <c r="AZN108" s="77"/>
      <c r="AZO108" s="11"/>
      <c r="AZU108" s="73"/>
      <c r="AZV108" s="73"/>
      <c r="AZW108" s="73"/>
      <c r="AZX108" s="73"/>
      <c r="AZY108" s="74"/>
      <c r="AZZ108" s="74"/>
      <c r="BAA108" s="77"/>
      <c r="BAB108" s="77"/>
      <c r="BAC108" s="11"/>
      <c r="BAI108" s="73"/>
      <c r="BAJ108" s="73"/>
      <c r="BAK108" s="73"/>
      <c r="BAL108" s="73"/>
      <c r="BAM108" s="74"/>
      <c r="BAN108" s="74"/>
      <c r="BAO108" s="77"/>
      <c r="BAP108" s="77"/>
      <c r="BAQ108" s="11"/>
      <c r="BAW108" s="73"/>
      <c r="BAX108" s="73"/>
      <c r="BAY108" s="73"/>
      <c r="BAZ108" s="73"/>
      <c r="BBA108" s="74"/>
      <c r="BBB108" s="74"/>
      <c r="BBC108" s="77"/>
      <c r="BBD108" s="77"/>
      <c r="BBE108" s="11"/>
      <c r="BBK108" s="73"/>
      <c r="BBL108" s="73"/>
      <c r="BBM108" s="73"/>
      <c r="BBN108" s="73"/>
      <c r="BBO108" s="74"/>
      <c r="BBP108" s="74"/>
      <c r="BBQ108" s="77"/>
      <c r="BBR108" s="77"/>
      <c r="BBS108" s="11"/>
      <c r="BBY108" s="73"/>
      <c r="BBZ108" s="73"/>
      <c r="BCA108" s="73"/>
      <c r="BCB108" s="73"/>
      <c r="BCC108" s="74"/>
      <c r="BCD108" s="74"/>
      <c r="BCE108" s="77"/>
      <c r="BCF108" s="77"/>
      <c r="BCG108" s="11"/>
      <c r="BCM108" s="73"/>
      <c r="BCN108" s="73"/>
      <c r="BCO108" s="73"/>
      <c r="BCP108" s="73"/>
      <c r="BCQ108" s="74"/>
      <c r="BCR108" s="74"/>
      <c r="BCS108" s="77"/>
      <c r="BCT108" s="77"/>
      <c r="BCU108" s="11"/>
      <c r="BDA108" s="73"/>
      <c r="BDB108" s="73"/>
      <c r="BDC108" s="73"/>
      <c r="BDD108" s="73"/>
      <c r="BDE108" s="74"/>
      <c r="BDF108" s="74"/>
      <c r="BDG108" s="77"/>
      <c r="BDH108" s="77"/>
      <c r="BDI108" s="11"/>
      <c r="BDO108" s="73"/>
      <c r="BDP108" s="73"/>
      <c r="BDQ108" s="73"/>
      <c r="BDR108" s="73"/>
      <c r="BDS108" s="74"/>
      <c r="BDT108" s="74"/>
      <c r="BDU108" s="77"/>
      <c r="BDV108" s="77"/>
      <c r="BDW108" s="11"/>
      <c r="BEC108" s="73"/>
      <c r="BED108" s="73"/>
      <c r="BEE108" s="73"/>
      <c r="BEF108" s="73"/>
      <c r="BEG108" s="74"/>
      <c r="BEH108" s="74"/>
      <c r="BEI108" s="77"/>
      <c r="BEJ108" s="77"/>
      <c r="BEK108" s="11"/>
      <c r="BEQ108" s="73"/>
      <c r="BER108" s="73"/>
      <c r="BES108" s="73"/>
      <c r="BET108" s="73"/>
      <c r="BEU108" s="74"/>
      <c r="BEV108" s="74"/>
      <c r="BEW108" s="77"/>
      <c r="BEX108" s="77"/>
      <c r="BEY108" s="11"/>
      <c r="BFE108" s="73"/>
      <c r="BFF108" s="73"/>
      <c r="BFG108" s="73"/>
      <c r="BFH108" s="73"/>
      <c r="BFI108" s="74"/>
      <c r="BFJ108" s="74"/>
      <c r="BFK108" s="77"/>
      <c r="BFL108" s="77"/>
      <c r="BFM108" s="11"/>
      <c r="BFS108" s="73"/>
      <c r="BFT108" s="73"/>
      <c r="BFU108" s="73"/>
      <c r="BFV108" s="73"/>
      <c r="BFW108" s="74"/>
      <c r="BFX108" s="74"/>
      <c r="BFY108" s="77"/>
      <c r="BFZ108" s="77"/>
      <c r="BGA108" s="11"/>
      <c r="BGG108" s="73"/>
      <c r="BGH108" s="73"/>
      <c r="BGI108" s="73"/>
      <c r="BGJ108" s="73"/>
      <c r="BGK108" s="74"/>
      <c r="BGL108" s="74"/>
      <c r="BGM108" s="77"/>
      <c r="BGN108" s="77"/>
      <c r="BGO108" s="11"/>
      <c r="BGU108" s="73"/>
      <c r="BGV108" s="73"/>
      <c r="BGW108" s="73"/>
      <c r="BGX108" s="73"/>
      <c r="BGY108" s="74"/>
      <c r="BGZ108" s="74"/>
      <c r="BHA108" s="77"/>
      <c r="BHB108" s="77"/>
      <c r="BHC108" s="11"/>
      <c r="BHI108" s="73"/>
      <c r="BHJ108" s="73"/>
      <c r="BHK108" s="73"/>
      <c r="BHL108" s="73"/>
      <c r="BHM108" s="74"/>
      <c r="BHN108" s="74"/>
      <c r="BHO108" s="77"/>
      <c r="BHP108" s="77"/>
      <c r="BHQ108" s="11"/>
      <c r="BHW108" s="73"/>
      <c r="BHX108" s="73"/>
      <c r="BHY108" s="73"/>
      <c r="BHZ108" s="73"/>
      <c r="BIA108" s="74"/>
      <c r="BIB108" s="74"/>
      <c r="BIC108" s="77"/>
      <c r="BID108" s="77"/>
      <c r="BIE108" s="11"/>
      <c r="BIK108" s="73"/>
      <c r="BIL108" s="73"/>
      <c r="BIM108" s="73"/>
      <c r="BIN108" s="73"/>
      <c r="BIO108" s="74"/>
      <c r="BIP108" s="74"/>
      <c r="BIQ108" s="77"/>
      <c r="BIR108" s="77"/>
      <c r="BIS108" s="11"/>
      <c r="BIY108" s="73"/>
      <c r="BIZ108" s="73"/>
      <c r="BJA108" s="73"/>
      <c r="BJB108" s="73"/>
      <c r="BJC108" s="74"/>
      <c r="BJD108" s="74"/>
      <c r="BJE108" s="77"/>
      <c r="BJF108" s="77"/>
      <c r="BJG108" s="11"/>
      <c r="BJM108" s="73"/>
      <c r="BJN108" s="73"/>
      <c r="BJO108" s="73"/>
      <c r="BJP108" s="73"/>
      <c r="BJQ108" s="74"/>
      <c r="BJR108" s="74"/>
      <c r="BJS108" s="77"/>
      <c r="BJT108" s="77"/>
      <c r="BJU108" s="11"/>
      <c r="BKA108" s="73"/>
      <c r="BKB108" s="73"/>
      <c r="BKC108" s="73"/>
      <c r="BKD108" s="73"/>
      <c r="BKE108" s="74"/>
      <c r="BKF108" s="74"/>
      <c r="BKG108" s="77"/>
      <c r="BKH108" s="77"/>
      <c r="BKI108" s="11"/>
      <c r="BKO108" s="73"/>
      <c r="BKP108" s="73"/>
      <c r="BKQ108" s="73"/>
      <c r="BKR108" s="73"/>
      <c r="BKS108" s="74"/>
      <c r="BKT108" s="74"/>
      <c r="BKU108" s="77"/>
      <c r="BKV108" s="77"/>
      <c r="BKW108" s="11"/>
      <c r="BLC108" s="73"/>
      <c r="BLD108" s="73"/>
      <c r="BLE108" s="73"/>
      <c r="BLF108" s="73"/>
      <c r="BLG108" s="74"/>
      <c r="BLH108" s="74"/>
      <c r="BLI108" s="77"/>
      <c r="BLJ108" s="77"/>
      <c r="BLK108" s="11"/>
      <c r="BLQ108" s="73"/>
      <c r="BLR108" s="73"/>
      <c r="BLS108" s="73"/>
      <c r="BLT108" s="73"/>
      <c r="BLU108" s="74"/>
      <c r="BLV108" s="74"/>
      <c r="BLW108" s="77"/>
      <c r="BLX108" s="77"/>
      <c r="BLY108" s="11"/>
      <c r="BME108" s="73"/>
      <c r="BMF108" s="73"/>
      <c r="BMG108" s="73"/>
      <c r="BMH108" s="73"/>
      <c r="BMI108" s="74"/>
      <c r="BMJ108" s="74"/>
      <c r="BMK108" s="77"/>
      <c r="BML108" s="77"/>
      <c r="BMM108" s="11"/>
      <c r="BMS108" s="73"/>
      <c r="BMT108" s="73"/>
      <c r="BMU108" s="73"/>
      <c r="BMV108" s="73"/>
      <c r="BMW108" s="74"/>
      <c r="BMX108" s="74"/>
      <c r="BMY108" s="77"/>
      <c r="BMZ108" s="77"/>
      <c r="BNA108" s="11"/>
      <c r="BNG108" s="73"/>
      <c r="BNH108" s="73"/>
      <c r="BNI108" s="73"/>
      <c r="BNJ108" s="73"/>
      <c r="BNK108" s="74"/>
      <c r="BNL108" s="74"/>
      <c r="BNM108" s="77"/>
      <c r="BNN108" s="77"/>
      <c r="BNO108" s="11"/>
      <c r="BNU108" s="73"/>
      <c r="BNV108" s="73"/>
      <c r="BNW108" s="73"/>
      <c r="BNX108" s="73"/>
      <c r="BNY108" s="74"/>
      <c r="BNZ108" s="74"/>
      <c r="BOA108" s="77"/>
      <c r="BOB108" s="77"/>
      <c r="BOC108" s="11"/>
      <c r="BOI108" s="73"/>
      <c r="BOJ108" s="73"/>
      <c r="BOK108" s="73"/>
      <c r="BOL108" s="73"/>
      <c r="BOM108" s="74"/>
      <c r="BON108" s="74"/>
      <c r="BOO108" s="77"/>
      <c r="BOP108" s="77"/>
      <c r="BOQ108" s="11"/>
      <c r="BOW108" s="73"/>
      <c r="BOX108" s="73"/>
      <c r="BOY108" s="73"/>
      <c r="BOZ108" s="73"/>
      <c r="BPA108" s="74"/>
      <c r="BPB108" s="74"/>
      <c r="BPC108" s="77"/>
      <c r="BPD108" s="77"/>
      <c r="BPE108" s="11"/>
      <c r="BPK108" s="73"/>
      <c r="BPL108" s="73"/>
      <c r="BPM108" s="73"/>
      <c r="BPN108" s="73"/>
      <c r="BPO108" s="74"/>
      <c r="BPP108" s="74"/>
      <c r="BPQ108" s="77"/>
      <c r="BPR108" s="77"/>
      <c r="BPS108" s="11"/>
      <c r="BPY108" s="73"/>
      <c r="BPZ108" s="73"/>
      <c r="BQA108" s="73"/>
      <c r="BQB108" s="73"/>
      <c r="BQC108" s="74"/>
      <c r="BQD108" s="74"/>
      <c r="BQE108" s="77"/>
      <c r="BQF108" s="77"/>
      <c r="BQG108" s="11"/>
      <c r="BQM108" s="73"/>
      <c r="BQN108" s="73"/>
      <c r="BQO108" s="73"/>
      <c r="BQP108" s="73"/>
      <c r="BQQ108" s="74"/>
      <c r="BQR108" s="74"/>
      <c r="BQS108" s="77"/>
      <c r="BQT108" s="77"/>
      <c r="BQU108" s="11"/>
      <c r="BRA108" s="73"/>
      <c r="BRB108" s="73"/>
      <c r="BRC108" s="73"/>
      <c r="BRD108" s="73"/>
      <c r="BRE108" s="74"/>
      <c r="BRF108" s="74"/>
      <c r="BRG108" s="77"/>
      <c r="BRH108" s="77"/>
      <c r="BRI108" s="11"/>
      <c r="BRO108" s="73"/>
      <c r="BRP108" s="73"/>
      <c r="BRQ108" s="73"/>
      <c r="BRR108" s="73"/>
      <c r="BRS108" s="74"/>
      <c r="BRT108" s="74"/>
      <c r="BRU108" s="77"/>
      <c r="BRV108" s="77"/>
      <c r="BRW108" s="11"/>
      <c r="BSC108" s="73"/>
      <c r="BSD108" s="73"/>
      <c r="BSE108" s="73"/>
      <c r="BSF108" s="73"/>
      <c r="BSG108" s="74"/>
      <c r="BSH108" s="74"/>
      <c r="BSI108" s="77"/>
      <c r="BSJ108" s="77"/>
      <c r="BSK108" s="11"/>
      <c r="BSQ108" s="73"/>
      <c r="BSR108" s="73"/>
      <c r="BSS108" s="73"/>
      <c r="BST108" s="73"/>
      <c r="BSU108" s="74"/>
      <c r="BSV108" s="74"/>
      <c r="BSW108" s="77"/>
      <c r="BSX108" s="77"/>
      <c r="BSY108" s="11"/>
      <c r="BTE108" s="73"/>
      <c r="BTF108" s="73"/>
      <c r="BTG108" s="73"/>
      <c r="BTH108" s="73"/>
      <c r="BTI108" s="74"/>
      <c r="BTJ108" s="74"/>
      <c r="BTK108" s="77"/>
      <c r="BTL108" s="77"/>
      <c r="BTM108" s="11"/>
      <c r="BTS108" s="73"/>
      <c r="BTT108" s="73"/>
      <c r="BTU108" s="73"/>
      <c r="BTV108" s="73"/>
      <c r="BTW108" s="74"/>
      <c r="BTX108" s="74"/>
      <c r="BTY108" s="77"/>
      <c r="BTZ108" s="77"/>
      <c r="BUA108" s="11"/>
      <c r="BUG108" s="73"/>
      <c r="BUH108" s="73"/>
      <c r="BUI108" s="73"/>
      <c r="BUJ108" s="73"/>
      <c r="BUK108" s="74"/>
      <c r="BUL108" s="74"/>
      <c r="BUM108" s="77"/>
      <c r="BUN108" s="77"/>
      <c r="BUO108" s="11"/>
      <c r="BUU108" s="73"/>
      <c r="BUV108" s="73"/>
      <c r="BUW108" s="73"/>
      <c r="BUX108" s="73"/>
      <c r="BUY108" s="74"/>
      <c r="BUZ108" s="74"/>
      <c r="BVA108" s="77"/>
      <c r="BVB108" s="77"/>
      <c r="BVC108" s="11"/>
      <c r="BVI108" s="73"/>
      <c r="BVJ108" s="73"/>
      <c r="BVK108" s="73"/>
      <c r="BVL108" s="73"/>
      <c r="BVM108" s="74"/>
      <c r="BVN108" s="74"/>
      <c r="BVO108" s="77"/>
      <c r="BVP108" s="77"/>
      <c r="BVQ108" s="11"/>
      <c r="BVW108" s="73"/>
      <c r="BVX108" s="73"/>
      <c r="BVY108" s="73"/>
      <c r="BVZ108" s="73"/>
      <c r="BWA108" s="74"/>
      <c r="BWB108" s="74"/>
      <c r="BWC108" s="77"/>
      <c r="BWD108" s="77"/>
      <c r="BWE108" s="11"/>
      <c r="BWK108" s="73"/>
      <c r="BWL108" s="73"/>
      <c r="BWM108" s="73"/>
      <c r="BWN108" s="73"/>
      <c r="BWO108" s="74"/>
      <c r="BWP108" s="74"/>
      <c r="BWQ108" s="77"/>
      <c r="BWR108" s="77"/>
      <c r="BWS108" s="11"/>
      <c r="BWY108" s="73"/>
      <c r="BWZ108" s="73"/>
      <c r="BXA108" s="73"/>
      <c r="BXB108" s="73"/>
      <c r="BXC108" s="74"/>
      <c r="BXD108" s="74"/>
      <c r="BXE108" s="77"/>
      <c r="BXF108" s="77"/>
      <c r="BXG108" s="11"/>
      <c r="BXM108" s="73"/>
      <c r="BXN108" s="73"/>
      <c r="BXO108" s="73"/>
      <c r="BXP108" s="73"/>
      <c r="BXQ108" s="74"/>
      <c r="BXR108" s="74"/>
      <c r="BXS108" s="77"/>
      <c r="BXT108" s="77"/>
      <c r="BXU108" s="11"/>
      <c r="BYA108" s="73"/>
      <c r="BYB108" s="73"/>
      <c r="BYC108" s="73"/>
      <c r="BYD108" s="73"/>
      <c r="BYE108" s="74"/>
      <c r="BYF108" s="74"/>
      <c r="BYG108" s="77"/>
      <c r="BYH108" s="77"/>
      <c r="BYI108" s="11"/>
      <c r="BYO108" s="73"/>
      <c r="BYP108" s="73"/>
      <c r="BYQ108" s="73"/>
      <c r="BYR108" s="73"/>
      <c r="BYS108" s="74"/>
      <c r="BYT108" s="74"/>
      <c r="BYU108" s="77"/>
      <c r="BYV108" s="77"/>
      <c r="BYW108" s="11"/>
      <c r="BZC108" s="73"/>
      <c r="BZD108" s="73"/>
      <c r="BZE108" s="73"/>
      <c r="BZF108" s="73"/>
      <c r="BZG108" s="74"/>
      <c r="BZH108" s="74"/>
      <c r="BZI108" s="77"/>
      <c r="BZJ108" s="77"/>
      <c r="BZK108" s="11"/>
      <c r="BZQ108" s="73"/>
      <c r="BZR108" s="73"/>
      <c r="BZS108" s="73"/>
      <c r="BZT108" s="73"/>
      <c r="BZU108" s="74"/>
      <c r="BZV108" s="74"/>
      <c r="BZW108" s="77"/>
      <c r="BZX108" s="77"/>
      <c r="BZY108" s="11"/>
      <c r="CAE108" s="73"/>
      <c r="CAF108" s="73"/>
      <c r="CAG108" s="73"/>
      <c r="CAH108" s="73"/>
      <c r="CAI108" s="74"/>
      <c r="CAJ108" s="74"/>
      <c r="CAK108" s="77"/>
      <c r="CAL108" s="77"/>
      <c r="CAM108" s="11"/>
      <c r="CAS108" s="73"/>
      <c r="CAT108" s="73"/>
      <c r="CAU108" s="73"/>
      <c r="CAV108" s="73"/>
      <c r="CAW108" s="74"/>
      <c r="CAX108" s="74"/>
      <c r="CAY108" s="77"/>
      <c r="CAZ108" s="77"/>
      <c r="CBA108" s="11"/>
      <c r="CBG108" s="73"/>
      <c r="CBH108" s="73"/>
      <c r="CBI108" s="73"/>
      <c r="CBJ108" s="73"/>
      <c r="CBK108" s="74"/>
      <c r="CBL108" s="74"/>
      <c r="CBM108" s="77"/>
      <c r="CBN108" s="77"/>
      <c r="CBO108" s="11"/>
      <c r="CBU108" s="73"/>
      <c r="CBV108" s="73"/>
      <c r="CBW108" s="73"/>
      <c r="CBX108" s="73"/>
      <c r="CBY108" s="74"/>
      <c r="CBZ108" s="74"/>
      <c r="CCA108" s="77"/>
      <c r="CCB108" s="77"/>
      <c r="CCC108" s="11"/>
      <c r="CCI108" s="73"/>
      <c r="CCJ108" s="73"/>
      <c r="CCK108" s="73"/>
      <c r="CCL108" s="73"/>
      <c r="CCM108" s="74"/>
      <c r="CCN108" s="74"/>
      <c r="CCO108" s="77"/>
      <c r="CCP108" s="77"/>
      <c r="CCQ108" s="11"/>
      <c r="CCW108" s="73"/>
      <c r="CCX108" s="73"/>
      <c r="CCY108" s="73"/>
      <c r="CCZ108" s="73"/>
      <c r="CDA108" s="74"/>
      <c r="CDB108" s="74"/>
      <c r="CDC108" s="77"/>
      <c r="CDD108" s="77"/>
      <c r="CDE108" s="11"/>
      <c r="CDK108" s="73"/>
      <c r="CDL108" s="73"/>
      <c r="CDM108" s="73"/>
      <c r="CDN108" s="73"/>
      <c r="CDO108" s="74"/>
      <c r="CDP108" s="74"/>
      <c r="CDQ108" s="77"/>
      <c r="CDR108" s="77"/>
      <c r="CDS108" s="11"/>
      <c r="CDY108" s="73"/>
      <c r="CDZ108" s="73"/>
      <c r="CEA108" s="73"/>
      <c r="CEB108" s="73"/>
      <c r="CEC108" s="74"/>
      <c r="CED108" s="74"/>
      <c r="CEE108" s="77"/>
      <c r="CEF108" s="77"/>
      <c r="CEG108" s="11"/>
      <c r="CEM108" s="73"/>
      <c r="CEN108" s="73"/>
      <c r="CEO108" s="73"/>
      <c r="CEP108" s="73"/>
      <c r="CEQ108" s="74"/>
      <c r="CER108" s="74"/>
      <c r="CES108" s="77"/>
      <c r="CET108" s="77"/>
      <c r="CEU108" s="11"/>
      <c r="CFA108" s="73"/>
      <c r="CFB108" s="73"/>
      <c r="CFC108" s="73"/>
      <c r="CFD108" s="73"/>
      <c r="CFE108" s="74"/>
      <c r="CFF108" s="74"/>
      <c r="CFG108" s="77"/>
      <c r="CFH108" s="77"/>
      <c r="CFI108" s="11"/>
      <c r="CFO108" s="73"/>
      <c r="CFP108" s="73"/>
      <c r="CFQ108" s="73"/>
      <c r="CFR108" s="73"/>
      <c r="CFS108" s="74"/>
      <c r="CFT108" s="74"/>
      <c r="CFU108" s="77"/>
      <c r="CFV108" s="77"/>
      <c r="CFW108" s="11"/>
      <c r="CGC108" s="73"/>
      <c r="CGD108" s="73"/>
      <c r="CGE108" s="73"/>
      <c r="CGF108" s="73"/>
      <c r="CGG108" s="74"/>
      <c r="CGH108" s="74"/>
      <c r="CGI108" s="77"/>
      <c r="CGJ108" s="77"/>
      <c r="CGK108" s="11"/>
      <c r="CGQ108" s="73"/>
      <c r="CGR108" s="73"/>
      <c r="CGS108" s="73"/>
      <c r="CGT108" s="73"/>
      <c r="CGU108" s="74"/>
      <c r="CGV108" s="74"/>
      <c r="CGW108" s="77"/>
      <c r="CGX108" s="77"/>
      <c r="CGY108" s="11"/>
      <c r="CHE108" s="73"/>
      <c r="CHF108" s="73"/>
      <c r="CHG108" s="73"/>
      <c r="CHH108" s="73"/>
      <c r="CHI108" s="74"/>
      <c r="CHJ108" s="74"/>
      <c r="CHK108" s="77"/>
      <c r="CHL108" s="77"/>
      <c r="CHM108" s="11"/>
      <c r="CHS108" s="73"/>
      <c r="CHT108" s="73"/>
      <c r="CHU108" s="73"/>
      <c r="CHV108" s="73"/>
      <c r="CHW108" s="74"/>
      <c r="CHX108" s="74"/>
      <c r="CHY108" s="77"/>
      <c r="CHZ108" s="77"/>
      <c r="CIA108" s="11"/>
      <c r="CIG108" s="73"/>
      <c r="CIH108" s="73"/>
      <c r="CII108" s="73"/>
      <c r="CIJ108" s="73"/>
      <c r="CIK108" s="74"/>
      <c r="CIL108" s="74"/>
      <c r="CIM108" s="77"/>
      <c r="CIN108" s="77"/>
      <c r="CIO108" s="11"/>
      <c r="CIU108" s="73"/>
      <c r="CIV108" s="73"/>
      <c r="CIW108" s="73"/>
      <c r="CIX108" s="73"/>
      <c r="CIY108" s="74"/>
      <c r="CIZ108" s="74"/>
      <c r="CJA108" s="77"/>
      <c r="CJB108" s="77"/>
      <c r="CJC108" s="11"/>
      <c r="CJI108" s="73"/>
      <c r="CJJ108" s="73"/>
      <c r="CJK108" s="73"/>
      <c r="CJL108" s="73"/>
      <c r="CJM108" s="74"/>
      <c r="CJN108" s="74"/>
      <c r="CJO108" s="77"/>
      <c r="CJP108" s="77"/>
      <c r="CJQ108" s="11"/>
      <c r="CJW108" s="73"/>
      <c r="CJX108" s="73"/>
      <c r="CJY108" s="73"/>
      <c r="CJZ108" s="73"/>
      <c r="CKA108" s="74"/>
      <c r="CKB108" s="74"/>
      <c r="CKC108" s="77"/>
      <c r="CKD108" s="77"/>
      <c r="CKE108" s="11"/>
      <c r="CKK108" s="73"/>
      <c r="CKL108" s="73"/>
      <c r="CKM108" s="73"/>
      <c r="CKN108" s="73"/>
      <c r="CKO108" s="74"/>
      <c r="CKP108" s="74"/>
      <c r="CKQ108" s="77"/>
      <c r="CKR108" s="77"/>
      <c r="CKS108" s="11"/>
      <c r="CKY108" s="73"/>
      <c r="CKZ108" s="73"/>
      <c r="CLA108" s="73"/>
      <c r="CLB108" s="73"/>
      <c r="CLC108" s="74"/>
      <c r="CLD108" s="74"/>
      <c r="CLE108" s="77"/>
      <c r="CLF108" s="77"/>
      <c r="CLG108" s="11"/>
      <c r="CLM108" s="73"/>
      <c r="CLN108" s="73"/>
      <c r="CLO108" s="73"/>
      <c r="CLP108" s="73"/>
      <c r="CLQ108" s="74"/>
      <c r="CLR108" s="74"/>
      <c r="CLS108" s="77"/>
      <c r="CLT108" s="77"/>
      <c r="CLU108" s="11"/>
      <c r="CMA108" s="73"/>
      <c r="CMB108" s="73"/>
      <c r="CMC108" s="73"/>
      <c r="CMD108" s="73"/>
      <c r="CME108" s="74"/>
      <c r="CMF108" s="74"/>
      <c r="CMG108" s="77"/>
      <c r="CMH108" s="77"/>
      <c r="CMI108" s="11"/>
      <c r="CMO108" s="73"/>
      <c r="CMP108" s="73"/>
      <c r="CMQ108" s="73"/>
      <c r="CMR108" s="73"/>
      <c r="CMS108" s="74"/>
      <c r="CMT108" s="74"/>
      <c r="CMU108" s="77"/>
      <c r="CMV108" s="77"/>
      <c r="CMW108" s="11"/>
      <c r="CNC108" s="73"/>
      <c r="CND108" s="73"/>
      <c r="CNE108" s="73"/>
      <c r="CNF108" s="73"/>
      <c r="CNG108" s="74"/>
      <c r="CNH108" s="74"/>
      <c r="CNI108" s="77"/>
      <c r="CNJ108" s="77"/>
      <c r="CNK108" s="11"/>
      <c r="CNQ108" s="73"/>
      <c r="CNR108" s="73"/>
      <c r="CNS108" s="73"/>
      <c r="CNT108" s="73"/>
      <c r="CNU108" s="74"/>
      <c r="CNV108" s="74"/>
      <c r="CNW108" s="77"/>
      <c r="CNX108" s="77"/>
      <c r="CNY108" s="11"/>
      <c r="COE108" s="73"/>
      <c r="COF108" s="73"/>
      <c r="COG108" s="73"/>
      <c r="COH108" s="73"/>
      <c r="COI108" s="74"/>
      <c r="COJ108" s="74"/>
      <c r="COK108" s="77"/>
      <c r="COL108" s="77"/>
      <c r="COM108" s="11"/>
      <c r="COS108" s="73"/>
      <c r="COT108" s="73"/>
      <c r="COU108" s="73"/>
      <c r="COV108" s="73"/>
      <c r="COW108" s="74"/>
      <c r="COX108" s="74"/>
      <c r="COY108" s="77"/>
      <c r="COZ108" s="77"/>
      <c r="CPA108" s="11"/>
      <c r="CPG108" s="73"/>
      <c r="CPH108" s="73"/>
      <c r="CPI108" s="73"/>
      <c r="CPJ108" s="73"/>
      <c r="CPK108" s="74"/>
      <c r="CPL108" s="74"/>
      <c r="CPM108" s="77"/>
      <c r="CPN108" s="77"/>
      <c r="CPO108" s="11"/>
      <c r="CPU108" s="73"/>
      <c r="CPV108" s="73"/>
      <c r="CPW108" s="73"/>
      <c r="CPX108" s="73"/>
      <c r="CPY108" s="74"/>
      <c r="CPZ108" s="74"/>
      <c r="CQA108" s="77"/>
      <c r="CQB108" s="77"/>
      <c r="CQC108" s="11"/>
      <c r="CQI108" s="73"/>
      <c r="CQJ108" s="73"/>
      <c r="CQK108" s="73"/>
      <c r="CQL108" s="73"/>
      <c r="CQM108" s="74"/>
      <c r="CQN108" s="74"/>
      <c r="CQO108" s="77"/>
      <c r="CQP108" s="77"/>
      <c r="CQQ108" s="11"/>
      <c r="CQW108" s="73"/>
      <c r="CQX108" s="73"/>
      <c r="CQY108" s="73"/>
      <c r="CQZ108" s="73"/>
      <c r="CRA108" s="74"/>
      <c r="CRB108" s="74"/>
      <c r="CRC108" s="77"/>
      <c r="CRD108" s="77"/>
      <c r="CRE108" s="11"/>
      <c r="CRK108" s="73"/>
      <c r="CRL108" s="73"/>
      <c r="CRM108" s="73"/>
      <c r="CRN108" s="73"/>
      <c r="CRO108" s="74"/>
      <c r="CRP108" s="74"/>
      <c r="CRQ108" s="77"/>
      <c r="CRR108" s="77"/>
      <c r="CRS108" s="11"/>
      <c r="CRY108" s="73"/>
      <c r="CRZ108" s="73"/>
      <c r="CSA108" s="73"/>
      <c r="CSB108" s="73"/>
      <c r="CSC108" s="74"/>
      <c r="CSD108" s="74"/>
      <c r="CSE108" s="77"/>
      <c r="CSF108" s="77"/>
      <c r="CSG108" s="11"/>
      <c r="CSM108" s="73"/>
      <c r="CSN108" s="73"/>
      <c r="CSO108" s="73"/>
      <c r="CSP108" s="73"/>
      <c r="CSQ108" s="74"/>
      <c r="CSR108" s="74"/>
      <c r="CSS108" s="77"/>
      <c r="CST108" s="77"/>
      <c r="CSU108" s="11"/>
      <c r="CTA108" s="73"/>
      <c r="CTB108" s="73"/>
      <c r="CTC108" s="73"/>
      <c r="CTD108" s="73"/>
      <c r="CTE108" s="74"/>
      <c r="CTF108" s="74"/>
      <c r="CTG108" s="77"/>
      <c r="CTH108" s="77"/>
      <c r="CTI108" s="11"/>
      <c r="CTO108" s="73"/>
      <c r="CTP108" s="73"/>
      <c r="CTQ108" s="73"/>
      <c r="CTR108" s="73"/>
      <c r="CTS108" s="74"/>
      <c r="CTT108" s="74"/>
      <c r="CTU108" s="77"/>
      <c r="CTV108" s="77"/>
      <c r="CTW108" s="11"/>
      <c r="CUC108" s="73"/>
      <c r="CUD108" s="73"/>
      <c r="CUE108" s="73"/>
      <c r="CUF108" s="73"/>
      <c r="CUG108" s="74"/>
      <c r="CUH108" s="74"/>
      <c r="CUI108" s="77"/>
      <c r="CUJ108" s="77"/>
      <c r="CUK108" s="11"/>
      <c r="CUQ108" s="73"/>
      <c r="CUR108" s="73"/>
      <c r="CUS108" s="73"/>
      <c r="CUT108" s="73"/>
      <c r="CUU108" s="74"/>
      <c r="CUV108" s="74"/>
      <c r="CUW108" s="77"/>
      <c r="CUX108" s="77"/>
      <c r="CUY108" s="11"/>
      <c r="CVE108" s="73"/>
      <c r="CVF108" s="73"/>
      <c r="CVG108" s="73"/>
      <c r="CVH108" s="73"/>
      <c r="CVI108" s="74"/>
      <c r="CVJ108" s="74"/>
      <c r="CVK108" s="77"/>
      <c r="CVL108" s="77"/>
      <c r="CVM108" s="11"/>
      <c r="CVS108" s="73"/>
      <c r="CVT108" s="73"/>
      <c r="CVU108" s="73"/>
      <c r="CVV108" s="73"/>
      <c r="CVW108" s="74"/>
      <c r="CVX108" s="74"/>
      <c r="CVY108" s="77"/>
      <c r="CVZ108" s="77"/>
      <c r="CWA108" s="11"/>
      <c r="CWG108" s="73"/>
      <c r="CWH108" s="73"/>
      <c r="CWI108" s="73"/>
      <c r="CWJ108" s="73"/>
      <c r="CWK108" s="74"/>
      <c r="CWL108" s="74"/>
      <c r="CWM108" s="77"/>
      <c r="CWN108" s="77"/>
      <c r="CWO108" s="11"/>
      <c r="CWU108" s="73"/>
      <c r="CWV108" s="73"/>
      <c r="CWW108" s="73"/>
      <c r="CWX108" s="73"/>
      <c r="CWY108" s="74"/>
      <c r="CWZ108" s="74"/>
      <c r="CXA108" s="77"/>
      <c r="CXB108" s="77"/>
      <c r="CXC108" s="11"/>
      <c r="CXI108" s="73"/>
      <c r="CXJ108" s="73"/>
      <c r="CXK108" s="73"/>
      <c r="CXL108" s="73"/>
      <c r="CXM108" s="74"/>
      <c r="CXN108" s="74"/>
      <c r="CXO108" s="77"/>
      <c r="CXP108" s="77"/>
      <c r="CXQ108" s="11"/>
      <c r="CXW108" s="73"/>
      <c r="CXX108" s="73"/>
      <c r="CXY108" s="73"/>
      <c r="CXZ108" s="73"/>
      <c r="CYA108" s="74"/>
      <c r="CYB108" s="74"/>
      <c r="CYC108" s="77"/>
      <c r="CYD108" s="77"/>
      <c r="CYE108" s="11"/>
      <c r="CYK108" s="73"/>
      <c r="CYL108" s="73"/>
      <c r="CYM108" s="73"/>
      <c r="CYN108" s="73"/>
      <c r="CYO108" s="74"/>
      <c r="CYP108" s="74"/>
      <c r="CYQ108" s="77"/>
      <c r="CYR108" s="77"/>
      <c r="CYS108" s="11"/>
      <c r="CYY108" s="73"/>
      <c r="CYZ108" s="73"/>
      <c r="CZA108" s="73"/>
      <c r="CZB108" s="73"/>
      <c r="CZC108" s="74"/>
      <c r="CZD108" s="74"/>
      <c r="CZE108" s="77"/>
      <c r="CZF108" s="77"/>
      <c r="CZG108" s="11"/>
      <c r="CZM108" s="73"/>
      <c r="CZN108" s="73"/>
      <c r="CZO108" s="73"/>
      <c r="CZP108" s="73"/>
      <c r="CZQ108" s="74"/>
      <c r="CZR108" s="74"/>
      <c r="CZS108" s="77"/>
      <c r="CZT108" s="77"/>
      <c r="CZU108" s="11"/>
      <c r="DAA108" s="73"/>
      <c r="DAB108" s="73"/>
      <c r="DAC108" s="73"/>
      <c r="DAD108" s="73"/>
      <c r="DAE108" s="74"/>
      <c r="DAF108" s="74"/>
      <c r="DAG108" s="77"/>
      <c r="DAH108" s="77"/>
      <c r="DAI108" s="11"/>
      <c r="DAO108" s="73"/>
      <c r="DAP108" s="73"/>
      <c r="DAQ108" s="73"/>
      <c r="DAR108" s="73"/>
      <c r="DAS108" s="74"/>
      <c r="DAT108" s="74"/>
      <c r="DAU108" s="77"/>
      <c r="DAV108" s="77"/>
      <c r="DAW108" s="11"/>
      <c r="DBC108" s="73"/>
      <c r="DBD108" s="73"/>
      <c r="DBE108" s="73"/>
      <c r="DBF108" s="73"/>
      <c r="DBG108" s="74"/>
      <c r="DBH108" s="74"/>
      <c r="DBI108" s="77"/>
      <c r="DBJ108" s="77"/>
      <c r="DBK108" s="11"/>
      <c r="DBQ108" s="73"/>
      <c r="DBR108" s="73"/>
      <c r="DBS108" s="73"/>
      <c r="DBT108" s="73"/>
      <c r="DBU108" s="74"/>
      <c r="DBV108" s="74"/>
      <c r="DBW108" s="77"/>
      <c r="DBX108" s="77"/>
      <c r="DBY108" s="11"/>
      <c r="DCE108" s="73"/>
      <c r="DCF108" s="73"/>
      <c r="DCG108" s="73"/>
      <c r="DCH108" s="73"/>
      <c r="DCI108" s="74"/>
      <c r="DCJ108" s="74"/>
      <c r="DCK108" s="77"/>
      <c r="DCL108" s="77"/>
      <c r="DCM108" s="11"/>
      <c r="DCS108" s="73"/>
      <c r="DCT108" s="73"/>
      <c r="DCU108" s="73"/>
      <c r="DCV108" s="73"/>
      <c r="DCW108" s="74"/>
      <c r="DCX108" s="74"/>
      <c r="DCY108" s="77"/>
      <c r="DCZ108" s="77"/>
      <c r="DDA108" s="11"/>
      <c r="DDG108" s="73"/>
      <c r="DDH108" s="73"/>
      <c r="DDI108" s="73"/>
      <c r="DDJ108" s="73"/>
      <c r="DDK108" s="74"/>
      <c r="DDL108" s="74"/>
      <c r="DDM108" s="77"/>
      <c r="DDN108" s="77"/>
      <c r="DDO108" s="11"/>
      <c r="DDU108" s="73"/>
      <c r="DDV108" s="73"/>
      <c r="DDW108" s="73"/>
      <c r="DDX108" s="73"/>
      <c r="DDY108" s="74"/>
      <c r="DDZ108" s="74"/>
      <c r="DEA108" s="77"/>
      <c r="DEB108" s="77"/>
      <c r="DEC108" s="11"/>
      <c r="DEI108" s="73"/>
      <c r="DEJ108" s="73"/>
      <c r="DEK108" s="73"/>
      <c r="DEL108" s="73"/>
      <c r="DEM108" s="74"/>
      <c r="DEN108" s="74"/>
      <c r="DEO108" s="77"/>
      <c r="DEP108" s="77"/>
      <c r="DEQ108" s="11"/>
      <c r="DEW108" s="73"/>
      <c r="DEX108" s="73"/>
      <c r="DEY108" s="73"/>
      <c r="DEZ108" s="73"/>
      <c r="DFA108" s="74"/>
      <c r="DFB108" s="74"/>
      <c r="DFC108" s="77"/>
      <c r="DFD108" s="77"/>
      <c r="DFE108" s="11"/>
      <c r="DFK108" s="73"/>
      <c r="DFL108" s="73"/>
      <c r="DFM108" s="73"/>
      <c r="DFN108" s="73"/>
      <c r="DFO108" s="74"/>
      <c r="DFP108" s="74"/>
      <c r="DFQ108" s="77"/>
      <c r="DFR108" s="77"/>
      <c r="DFS108" s="11"/>
      <c r="DFY108" s="73"/>
      <c r="DFZ108" s="73"/>
      <c r="DGA108" s="73"/>
      <c r="DGB108" s="73"/>
      <c r="DGC108" s="74"/>
      <c r="DGD108" s="74"/>
      <c r="DGE108" s="77"/>
      <c r="DGF108" s="77"/>
      <c r="DGG108" s="11"/>
      <c r="DGM108" s="73"/>
      <c r="DGN108" s="73"/>
      <c r="DGO108" s="73"/>
      <c r="DGP108" s="73"/>
      <c r="DGQ108" s="74"/>
      <c r="DGR108" s="74"/>
      <c r="DGS108" s="77"/>
      <c r="DGT108" s="77"/>
      <c r="DGU108" s="11"/>
      <c r="DHA108" s="73"/>
      <c r="DHB108" s="73"/>
      <c r="DHC108" s="73"/>
      <c r="DHD108" s="73"/>
      <c r="DHE108" s="74"/>
      <c r="DHF108" s="74"/>
      <c r="DHG108" s="77"/>
      <c r="DHH108" s="77"/>
      <c r="DHI108" s="11"/>
      <c r="DHO108" s="73"/>
      <c r="DHP108" s="73"/>
      <c r="DHQ108" s="73"/>
      <c r="DHR108" s="73"/>
      <c r="DHS108" s="74"/>
      <c r="DHT108" s="74"/>
      <c r="DHU108" s="77"/>
      <c r="DHV108" s="77"/>
      <c r="DHW108" s="11"/>
      <c r="DIC108" s="73"/>
      <c r="DID108" s="73"/>
      <c r="DIE108" s="73"/>
      <c r="DIF108" s="73"/>
      <c r="DIG108" s="74"/>
      <c r="DIH108" s="74"/>
      <c r="DII108" s="77"/>
      <c r="DIJ108" s="77"/>
      <c r="DIK108" s="11"/>
      <c r="DIQ108" s="73"/>
      <c r="DIR108" s="73"/>
      <c r="DIS108" s="73"/>
      <c r="DIT108" s="73"/>
      <c r="DIU108" s="74"/>
      <c r="DIV108" s="74"/>
      <c r="DIW108" s="77"/>
      <c r="DIX108" s="77"/>
      <c r="DIY108" s="11"/>
      <c r="DJE108" s="73"/>
      <c r="DJF108" s="73"/>
      <c r="DJG108" s="73"/>
      <c r="DJH108" s="73"/>
      <c r="DJI108" s="74"/>
      <c r="DJJ108" s="74"/>
      <c r="DJK108" s="77"/>
      <c r="DJL108" s="77"/>
      <c r="DJM108" s="11"/>
      <c r="DJS108" s="73"/>
      <c r="DJT108" s="73"/>
      <c r="DJU108" s="73"/>
      <c r="DJV108" s="73"/>
      <c r="DJW108" s="74"/>
      <c r="DJX108" s="74"/>
      <c r="DJY108" s="77"/>
      <c r="DJZ108" s="77"/>
      <c r="DKA108" s="11"/>
      <c r="DKG108" s="73"/>
      <c r="DKH108" s="73"/>
      <c r="DKI108" s="73"/>
      <c r="DKJ108" s="73"/>
      <c r="DKK108" s="74"/>
      <c r="DKL108" s="74"/>
      <c r="DKM108" s="77"/>
      <c r="DKN108" s="77"/>
      <c r="DKO108" s="11"/>
      <c r="DKU108" s="73"/>
      <c r="DKV108" s="73"/>
      <c r="DKW108" s="73"/>
      <c r="DKX108" s="73"/>
      <c r="DKY108" s="74"/>
      <c r="DKZ108" s="74"/>
      <c r="DLA108" s="77"/>
      <c r="DLB108" s="77"/>
      <c r="DLC108" s="11"/>
      <c r="DLI108" s="73"/>
      <c r="DLJ108" s="73"/>
      <c r="DLK108" s="73"/>
      <c r="DLL108" s="73"/>
      <c r="DLM108" s="74"/>
      <c r="DLN108" s="74"/>
      <c r="DLO108" s="77"/>
      <c r="DLP108" s="77"/>
      <c r="DLQ108" s="11"/>
      <c r="DLW108" s="73"/>
      <c r="DLX108" s="73"/>
      <c r="DLY108" s="73"/>
      <c r="DLZ108" s="73"/>
      <c r="DMA108" s="74"/>
      <c r="DMB108" s="74"/>
      <c r="DMC108" s="77"/>
      <c r="DMD108" s="77"/>
      <c r="DME108" s="11"/>
      <c r="DMK108" s="73"/>
      <c r="DML108" s="73"/>
      <c r="DMM108" s="73"/>
      <c r="DMN108" s="73"/>
      <c r="DMO108" s="74"/>
      <c r="DMP108" s="74"/>
      <c r="DMQ108" s="77"/>
      <c r="DMR108" s="77"/>
      <c r="DMS108" s="11"/>
      <c r="DMY108" s="73"/>
      <c r="DMZ108" s="73"/>
      <c r="DNA108" s="73"/>
      <c r="DNB108" s="73"/>
      <c r="DNC108" s="74"/>
      <c r="DND108" s="74"/>
      <c r="DNE108" s="77"/>
      <c r="DNF108" s="77"/>
      <c r="DNG108" s="11"/>
      <c r="DNM108" s="73"/>
      <c r="DNN108" s="73"/>
      <c r="DNO108" s="73"/>
      <c r="DNP108" s="73"/>
      <c r="DNQ108" s="74"/>
      <c r="DNR108" s="74"/>
      <c r="DNS108" s="77"/>
      <c r="DNT108" s="77"/>
      <c r="DNU108" s="11"/>
      <c r="DOA108" s="73"/>
      <c r="DOB108" s="73"/>
      <c r="DOC108" s="73"/>
      <c r="DOD108" s="73"/>
      <c r="DOE108" s="74"/>
      <c r="DOF108" s="74"/>
      <c r="DOG108" s="77"/>
      <c r="DOH108" s="77"/>
      <c r="DOI108" s="11"/>
      <c r="DOO108" s="73"/>
      <c r="DOP108" s="73"/>
      <c r="DOQ108" s="73"/>
      <c r="DOR108" s="73"/>
      <c r="DOS108" s="74"/>
      <c r="DOT108" s="74"/>
      <c r="DOU108" s="77"/>
      <c r="DOV108" s="77"/>
      <c r="DOW108" s="11"/>
      <c r="DPC108" s="73"/>
      <c r="DPD108" s="73"/>
      <c r="DPE108" s="73"/>
      <c r="DPF108" s="73"/>
      <c r="DPG108" s="74"/>
      <c r="DPH108" s="74"/>
      <c r="DPI108" s="77"/>
      <c r="DPJ108" s="77"/>
      <c r="DPK108" s="11"/>
      <c r="DPQ108" s="73"/>
      <c r="DPR108" s="73"/>
      <c r="DPS108" s="73"/>
      <c r="DPT108" s="73"/>
      <c r="DPU108" s="74"/>
      <c r="DPV108" s="74"/>
      <c r="DPW108" s="77"/>
      <c r="DPX108" s="77"/>
      <c r="DPY108" s="11"/>
      <c r="DQE108" s="73"/>
      <c r="DQF108" s="73"/>
      <c r="DQG108" s="73"/>
      <c r="DQH108" s="73"/>
      <c r="DQI108" s="74"/>
      <c r="DQJ108" s="74"/>
      <c r="DQK108" s="77"/>
      <c r="DQL108" s="77"/>
      <c r="DQM108" s="11"/>
      <c r="DQS108" s="73"/>
      <c r="DQT108" s="73"/>
      <c r="DQU108" s="73"/>
      <c r="DQV108" s="73"/>
      <c r="DQW108" s="74"/>
      <c r="DQX108" s="74"/>
      <c r="DQY108" s="77"/>
      <c r="DQZ108" s="77"/>
      <c r="DRA108" s="11"/>
      <c r="DRG108" s="73"/>
      <c r="DRH108" s="73"/>
      <c r="DRI108" s="73"/>
      <c r="DRJ108" s="73"/>
      <c r="DRK108" s="74"/>
      <c r="DRL108" s="74"/>
      <c r="DRM108" s="77"/>
      <c r="DRN108" s="77"/>
      <c r="DRO108" s="11"/>
      <c r="DRU108" s="73"/>
      <c r="DRV108" s="73"/>
      <c r="DRW108" s="73"/>
      <c r="DRX108" s="73"/>
      <c r="DRY108" s="74"/>
      <c r="DRZ108" s="74"/>
      <c r="DSA108" s="77"/>
      <c r="DSB108" s="77"/>
      <c r="DSC108" s="11"/>
      <c r="DSI108" s="73"/>
      <c r="DSJ108" s="73"/>
      <c r="DSK108" s="73"/>
      <c r="DSL108" s="73"/>
      <c r="DSM108" s="74"/>
      <c r="DSN108" s="74"/>
      <c r="DSO108" s="77"/>
      <c r="DSP108" s="77"/>
      <c r="DSQ108" s="11"/>
      <c r="DSW108" s="73"/>
      <c r="DSX108" s="73"/>
      <c r="DSY108" s="73"/>
      <c r="DSZ108" s="73"/>
      <c r="DTA108" s="74"/>
      <c r="DTB108" s="74"/>
      <c r="DTC108" s="77"/>
      <c r="DTD108" s="77"/>
      <c r="DTE108" s="11"/>
      <c r="DTK108" s="73"/>
      <c r="DTL108" s="73"/>
      <c r="DTM108" s="73"/>
      <c r="DTN108" s="73"/>
      <c r="DTO108" s="74"/>
      <c r="DTP108" s="74"/>
      <c r="DTQ108" s="77"/>
      <c r="DTR108" s="77"/>
      <c r="DTS108" s="11"/>
      <c r="DTY108" s="73"/>
      <c r="DTZ108" s="73"/>
      <c r="DUA108" s="73"/>
      <c r="DUB108" s="73"/>
      <c r="DUC108" s="74"/>
      <c r="DUD108" s="74"/>
      <c r="DUE108" s="77"/>
      <c r="DUF108" s="77"/>
      <c r="DUG108" s="11"/>
      <c r="DUM108" s="73"/>
      <c r="DUN108" s="73"/>
      <c r="DUO108" s="73"/>
      <c r="DUP108" s="73"/>
      <c r="DUQ108" s="74"/>
      <c r="DUR108" s="74"/>
      <c r="DUS108" s="77"/>
      <c r="DUT108" s="77"/>
      <c r="DUU108" s="11"/>
      <c r="DVA108" s="73"/>
      <c r="DVB108" s="73"/>
      <c r="DVC108" s="73"/>
      <c r="DVD108" s="73"/>
      <c r="DVE108" s="74"/>
      <c r="DVF108" s="74"/>
      <c r="DVG108" s="77"/>
      <c r="DVH108" s="77"/>
      <c r="DVI108" s="11"/>
      <c r="DVO108" s="73"/>
      <c r="DVP108" s="73"/>
      <c r="DVQ108" s="73"/>
      <c r="DVR108" s="73"/>
      <c r="DVS108" s="74"/>
      <c r="DVT108" s="74"/>
      <c r="DVU108" s="77"/>
      <c r="DVV108" s="77"/>
      <c r="DVW108" s="11"/>
      <c r="DWC108" s="73"/>
      <c r="DWD108" s="73"/>
      <c r="DWE108" s="73"/>
      <c r="DWF108" s="73"/>
      <c r="DWG108" s="74"/>
      <c r="DWH108" s="74"/>
      <c r="DWI108" s="77"/>
      <c r="DWJ108" s="77"/>
      <c r="DWK108" s="11"/>
      <c r="DWQ108" s="73"/>
      <c r="DWR108" s="73"/>
      <c r="DWS108" s="73"/>
      <c r="DWT108" s="73"/>
      <c r="DWU108" s="74"/>
      <c r="DWV108" s="74"/>
      <c r="DWW108" s="77"/>
      <c r="DWX108" s="77"/>
      <c r="DWY108" s="11"/>
      <c r="DXE108" s="73"/>
      <c r="DXF108" s="73"/>
      <c r="DXG108" s="73"/>
      <c r="DXH108" s="73"/>
      <c r="DXI108" s="74"/>
      <c r="DXJ108" s="74"/>
      <c r="DXK108" s="77"/>
      <c r="DXL108" s="77"/>
      <c r="DXM108" s="11"/>
      <c r="DXS108" s="73"/>
      <c r="DXT108" s="73"/>
      <c r="DXU108" s="73"/>
      <c r="DXV108" s="73"/>
      <c r="DXW108" s="74"/>
      <c r="DXX108" s="74"/>
      <c r="DXY108" s="77"/>
      <c r="DXZ108" s="77"/>
      <c r="DYA108" s="11"/>
      <c r="DYG108" s="73"/>
      <c r="DYH108" s="73"/>
      <c r="DYI108" s="73"/>
      <c r="DYJ108" s="73"/>
      <c r="DYK108" s="74"/>
      <c r="DYL108" s="74"/>
      <c r="DYM108" s="77"/>
      <c r="DYN108" s="77"/>
      <c r="DYO108" s="11"/>
      <c r="DYU108" s="73"/>
      <c r="DYV108" s="73"/>
      <c r="DYW108" s="73"/>
      <c r="DYX108" s="73"/>
      <c r="DYY108" s="74"/>
      <c r="DYZ108" s="74"/>
      <c r="DZA108" s="77"/>
      <c r="DZB108" s="77"/>
      <c r="DZC108" s="11"/>
      <c r="DZI108" s="73"/>
      <c r="DZJ108" s="73"/>
      <c r="DZK108" s="73"/>
      <c r="DZL108" s="73"/>
      <c r="DZM108" s="74"/>
      <c r="DZN108" s="74"/>
      <c r="DZO108" s="77"/>
      <c r="DZP108" s="77"/>
      <c r="DZQ108" s="11"/>
      <c r="DZW108" s="73"/>
      <c r="DZX108" s="73"/>
      <c r="DZY108" s="73"/>
      <c r="DZZ108" s="73"/>
      <c r="EAA108" s="74"/>
      <c r="EAB108" s="74"/>
      <c r="EAC108" s="77"/>
      <c r="EAD108" s="77"/>
      <c r="EAE108" s="11"/>
      <c r="EAK108" s="73"/>
      <c r="EAL108" s="73"/>
      <c r="EAM108" s="73"/>
      <c r="EAN108" s="73"/>
      <c r="EAO108" s="74"/>
      <c r="EAP108" s="74"/>
      <c r="EAQ108" s="77"/>
      <c r="EAR108" s="77"/>
      <c r="EAS108" s="11"/>
      <c r="EAY108" s="73"/>
      <c r="EAZ108" s="73"/>
      <c r="EBA108" s="73"/>
      <c r="EBB108" s="73"/>
      <c r="EBC108" s="74"/>
      <c r="EBD108" s="74"/>
      <c r="EBE108" s="77"/>
      <c r="EBF108" s="77"/>
      <c r="EBG108" s="11"/>
      <c r="EBM108" s="73"/>
      <c r="EBN108" s="73"/>
      <c r="EBO108" s="73"/>
      <c r="EBP108" s="73"/>
      <c r="EBQ108" s="74"/>
      <c r="EBR108" s="74"/>
      <c r="EBS108" s="77"/>
      <c r="EBT108" s="77"/>
      <c r="EBU108" s="11"/>
      <c r="ECA108" s="73"/>
      <c r="ECB108" s="73"/>
      <c r="ECC108" s="73"/>
      <c r="ECD108" s="73"/>
      <c r="ECE108" s="74"/>
      <c r="ECF108" s="74"/>
      <c r="ECG108" s="77"/>
      <c r="ECH108" s="77"/>
      <c r="ECI108" s="11"/>
      <c r="ECO108" s="73"/>
      <c r="ECP108" s="73"/>
      <c r="ECQ108" s="73"/>
      <c r="ECR108" s="73"/>
      <c r="ECS108" s="74"/>
      <c r="ECT108" s="74"/>
      <c r="ECU108" s="77"/>
      <c r="ECV108" s="77"/>
      <c r="ECW108" s="11"/>
      <c r="EDC108" s="73"/>
      <c r="EDD108" s="73"/>
      <c r="EDE108" s="73"/>
      <c r="EDF108" s="73"/>
      <c r="EDG108" s="74"/>
      <c r="EDH108" s="74"/>
      <c r="EDI108" s="77"/>
      <c r="EDJ108" s="77"/>
      <c r="EDK108" s="11"/>
      <c r="EDQ108" s="73"/>
      <c r="EDR108" s="73"/>
      <c r="EDS108" s="73"/>
      <c r="EDT108" s="73"/>
      <c r="EDU108" s="74"/>
      <c r="EDV108" s="74"/>
      <c r="EDW108" s="77"/>
      <c r="EDX108" s="77"/>
      <c r="EDY108" s="11"/>
      <c r="EEE108" s="73"/>
      <c r="EEF108" s="73"/>
      <c r="EEG108" s="73"/>
      <c r="EEH108" s="73"/>
      <c r="EEI108" s="74"/>
      <c r="EEJ108" s="74"/>
      <c r="EEK108" s="77"/>
      <c r="EEL108" s="77"/>
      <c r="EEM108" s="11"/>
      <c r="EES108" s="73"/>
      <c r="EET108" s="73"/>
      <c r="EEU108" s="73"/>
      <c r="EEV108" s="73"/>
      <c r="EEW108" s="74"/>
      <c r="EEX108" s="74"/>
      <c r="EEY108" s="77"/>
      <c r="EEZ108" s="77"/>
      <c r="EFA108" s="11"/>
      <c r="EFG108" s="73"/>
      <c r="EFH108" s="73"/>
      <c r="EFI108" s="73"/>
      <c r="EFJ108" s="73"/>
      <c r="EFK108" s="74"/>
      <c r="EFL108" s="74"/>
      <c r="EFM108" s="77"/>
      <c r="EFN108" s="77"/>
      <c r="EFO108" s="11"/>
      <c r="EFU108" s="73"/>
      <c r="EFV108" s="73"/>
      <c r="EFW108" s="73"/>
      <c r="EFX108" s="73"/>
      <c r="EFY108" s="74"/>
      <c r="EFZ108" s="74"/>
      <c r="EGA108" s="77"/>
      <c r="EGB108" s="77"/>
      <c r="EGC108" s="11"/>
      <c r="EGI108" s="73"/>
      <c r="EGJ108" s="73"/>
      <c r="EGK108" s="73"/>
      <c r="EGL108" s="73"/>
      <c r="EGM108" s="74"/>
      <c r="EGN108" s="74"/>
      <c r="EGO108" s="77"/>
      <c r="EGP108" s="77"/>
      <c r="EGQ108" s="11"/>
      <c r="EGW108" s="73"/>
      <c r="EGX108" s="73"/>
      <c r="EGY108" s="73"/>
      <c r="EGZ108" s="73"/>
      <c r="EHA108" s="74"/>
      <c r="EHB108" s="74"/>
      <c r="EHC108" s="77"/>
      <c r="EHD108" s="77"/>
      <c r="EHE108" s="11"/>
      <c r="EHK108" s="73"/>
      <c r="EHL108" s="73"/>
      <c r="EHM108" s="73"/>
      <c r="EHN108" s="73"/>
      <c r="EHO108" s="74"/>
      <c r="EHP108" s="74"/>
      <c r="EHQ108" s="77"/>
      <c r="EHR108" s="77"/>
      <c r="EHS108" s="11"/>
      <c r="EHY108" s="73"/>
      <c r="EHZ108" s="73"/>
      <c r="EIA108" s="73"/>
      <c r="EIB108" s="73"/>
      <c r="EIC108" s="74"/>
      <c r="EID108" s="74"/>
      <c r="EIE108" s="77"/>
      <c r="EIF108" s="77"/>
      <c r="EIG108" s="11"/>
      <c r="EIM108" s="73"/>
      <c r="EIN108" s="73"/>
      <c r="EIO108" s="73"/>
      <c r="EIP108" s="73"/>
      <c r="EIQ108" s="74"/>
      <c r="EIR108" s="74"/>
      <c r="EIS108" s="77"/>
      <c r="EIT108" s="77"/>
      <c r="EIU108" s="11"/>
      <c r="EJA108" s="73"/>
      <c r="EJB108" s="73"/>
      <c r="EJC108" s="73"/>
      <c r="EJD108" s="73"/>
      <c r="EJE108" s="74"/>
      <c r="EJF108" s="74"/>
      <c r="EJG108" s="77"/>
      <c r="EJH108" s="77"/>
      <c r="EJI108" s="11"/>
      <c r="EJO108" s="73"/>
      <c r="EJP108" s="73"/>
      <c r="EJQ108" s="73"/>
      <c r="EJR108" s="73"/>
      <c r="EJS108" s="74"/>
      <c r="EJT108" s="74"/>
      <c r="EJU108" s="77"/>
      <c r="EJV108" s="77"/>
      <c r="EJW108" s="11"/>
      <c r="EKC108" s="73"/>
      <c r="EKD108" s="73"/>
      <c r="EKE108" s="73"/>
      <c r="EKF108" s="73"/>
      <c r="EKG108" s="74"/>
      <c r="EKH108" s="74"/>
      <c r="EKI108" s="77"/>
      <c r="EKJ108" s="77"/>
      <c r="EKK108" s="11"/>
      <c r="EKQ108" s="73"/>
      <c r="EKR108" s="73"/>
      <c r="EKS108" s="73"/>
      <c r="EKT108" s="73"/>
      <c r="EKU108" s="74"/>
      <c r="EKV108" s="74"/>
      <c r="EKW108" s="77"/>
      <c r="EKX108" s="77"/>
      <c r="EKY108" s="11"/>
      <c r="ELE108" s="73"/>
      <c r="ELF108" s="73"/>
      <c r="ELG108" s="73"/>
      <c r="ELH108" s="73"/>
      <c r="ELI108" s="74"/>
      <c r="ELJ108" s="74"/>
      <c r="ELK108" s="77"/>
      <c r="ELL108" s="77"/>
      <c r="ELM108" s="11"/>
      <c r="ELS108" s="73"/>
      <c r="ELT108" s="73"/>
      <c r="ELU108" s="73"/>
      <c r="ELV108" s="73"/>
      <c r="ELW108" s="74"/>
      <c r="ELX108" s="74"/>
      <c r="ELY108" s="77"/>
      <c r="ELZ108" s="77"/>
      <c r="EMA108" s="11"/>
      <c r="EMG108" s="73"/>
      <c r="EMH108" s="73"/>
      <c r="EMI108" s="73"/>
      <c r="EMJ108" s="73"/>
      <c r="EMK108" s="74"/>
      <c r="EML108" s="74"/>
      <c r="EMM108" s="77"/>
      <c r="EMN108" s="77"/>
      <c r="EMO108" s="11"/>
      <c r="EMU108" s="73"/>
      <c r="EMV108" s="73"/>
      <c r="EMW108" s="73"/>
      <c r="EMX108" s="73"/>
      <c r="EMY108" s="74"/>
      <c r="EMZ108" s="74"/>
      <c r="ENA108" s="77"/>
      <c r="ENB108" s="77"/>
      <c r="ENC108" s="11"/>
      <c r="ENI108" s="73"/>
      <c r="ENJ108" s="73"/>
      <c r="ENK108" s="73"/>
      <c r="ENL108" s="73"/>
      <c r="ENM108" s="74"/>
      <c r="ENN108" s="74"/>
      <c r="ENO108" s="77"/>
      <c r="ENP108" s="77"/>
      <c r="ENQ108" s="11"/>
      <c r="ENW108" s="73"/>
      <c r="ENX108" s="73"/>
      <c r="ENY108" s="73"/>
      <c r="ENZ108" s="73"/>
      <c r="EOA108" s="74"/>
      <c r="EOB108" s="74"/>
      <c r="EOC108" s="77"/>
      <c r="EOD108" s="77"/>
      <c r="EOE108" s="11"/>
      <c r="EOK108" s="73"/>
      <c r="EOL108" s="73"/>
      <c r="EOM108" s="73"/>
      <c r="EON108" s="73"/>
      <c r="EOO108" s="74"/>
      <c r="EOP108" s="74"/>
      <c r="EOQ108" s="77"/>
      <c r="EOR108" s="77"/>
      <c r="EOS108" s="11"/>
      <c r="EOY108" s="73"/>
      <c r="EOZ108" s="73"/>
      <c r="EPA108" s="73"/>
      <c r="EPB108" s="73"/>
      <c r="EPC108" s="74"/>
      <c r="EPD108" s="74"/>
      <c r="EPE108" s="77"/>
      <c r="EPF108" s="77"/>
      <c r="EPG108" s="11"/>
      <c r="EPM108" s="73"/>
      <c r="EPN108" s="73"/>
      <c r="EPO108" s="73"/>
      <c r="EPP108" s="73"/>
      <c r="EPQ108" s="74"/>
      <c r="EPR108" s="74"/>
      <c r="EPS108" s="77"/>
      <c r="EPT108" s="77"/>
      <c r="EPU108" s="11"/>
      <c r="EQA108" s="73"/>
      <c r="EQB108" s="73"/>
      <c r="EQC108" s="73"/>
      <c r="EQD108" s="73"/>
      <c r="EQE108" s="74"/>
      <c r="EQF108" s="74"/>
      <c r="EQG108" s="77"/>
      <c r="EQH108" s="77"/>
      <c r="EQI108" s="11"/>
      <c r="EQO108" s="73"/>
      <c r="EQP108" s="73"/>
      <c r="EQQ108" s="73"/>
      <c r="EQR108" s="73"/>
      <c r="EQS108" s="74"/>
      <c r="EQT108" s="74"/>
      <c r="EQU108" s="77"/>
      <c r="EQV108" s="77"/>
      <c r="EQW108" s="11"/>
      <c r="ERC108" s="73"/>
      <c r="ERD108" s="73"/>
      <c r="ERE108" s="73"/>
      <c r="ERF108" s="73"/>
      <c r="ERG108" s="74"/>
      <c r="ERH108" s="74"/>
      <c r="ERI108" s="77"/>
      <c r="ERJ108" s="77"/>
      <c r="ERK108" s="11"/>
      <c r="ERQ108" s="73"/>
      <c r="ERR108" s="73"/>
      <c r="ERS108" s="73"/>
      <c r="ERT108" s="73"/>
      <c r="ERU108" s="74"/>
      <c r="ERV108" s="74"/>
      <c r="ERW108" s="77"/>
      <c r="ERX108" s="77"/>
      <c r="ERY108" s="11"/>
      <c r="ESE108" s="73"/>
      <c r="ESF108" s="73"/>
      <c r="ESG108" s="73"/>
      <c r="ESH108" s="73"/>
      <c r="ESI108" s="74"/>
      <c r="ESJ108" s="74"/>
      <c r="ESK108" s="77"/>
      <c r="ESL108" s="77"/>
      <c r="ESM108" s="11"/>
      <c r="ESS108" s="73"/>
      <c r="EST108" s="73"/>
      <c r="ESU108" s="73"/>
      <c r="ESV108" s="73"/>
      <c r="ESW108" s="74"/>
      <c r="ESX108" s="74"/>
      <c r="ESY108" s="77"/>
      <c r="ESZ108" s="77"/>
      <c r="ETA108" s="11"/>
      <c r="ETG108" s="73"/>
      <c r="ETH108" s="73"/>
      <c r="ETI108" s="73"/>
      <c r="ETJ108" s="73"/>
      <c r="ETK108" s="74"/>
      <c r="ETL108" s="74"/>
      <c r="ETM108" s="77"/>
      <c r="ETN108" s="77"/>
      <c r="ETO108" s="11"/>
      <c r="ETU108" s="73"/>
      <c r="ETV108" s="73"/>
      <c r="ETW108" s="73"/>
      <c r="ETX108" s="73"/>
      <c r="ETY108" s="74"/>
      <c r="ETZ108" s="74"/>
      <c r="EUA108" s="77"/>
      <c r="EUB108" s="77"/>
      <c r="EUC108" s="11"/>
      <c r="EUI108" s="73"/>
      <c r="EUJ108" s="73"/>
      <c r="EUK108" s="73"/>
      <c r="EUL108" s="73"/>
      <c r="EUM108" s="74"/>
      <c r="EUN108" s="74"/>
      <c r="EUO108" s="77"/>
      <c r="EUP108" s="77"/>
      <c r="EUQ108" s="11"/>
      <c r="EUW108" s="73"/>
      <c r="EUX108" s="73"/>
      <c r="EUY108" s="73"/>
      <c r="EUZ108" s="73"/>
      <c r="EVA108" s="74"/>
      <c r="EVB108" s="74"/>
      <c r="EVC108" s="77"/>
      <c r="EVD108" s="77"/>
      <c r="EVE108" s="11"/>
      <c r="EVK108" s="73"/>
      <c r="EVL108" s="73"/>
      <c r="EVM108" s="73"/>
      <c r="EVN108" s="73"/>
      <c r="EVO108" s="74"/>
      <c r="EVP108" s="74"/>
      <c r="EVQ108" s="77"/>
      <c r="EVR108" s="77"/>
      <c r="EVS108" s="11"/>
      <c r="EVY108" s="73"/>
      <c r="EVZ108" s="73"/>
      <c r="EWA108" s="73"/>
      <c r="EWB108" s="73"/>
      <c r="EWC108" s="74"/>
      <c r="EWD108" s="74"/>
      <c r="EWE108" s="77"/>
      <c r="EWF108" s="77"/>
      <c r="EWG108" s="11"/>
      <c r="EWM108" s="73"/>
      <c r="EWN108" s="73"/>
      <c r="EWO108" s="73"/>
      <c r="EWP108" s="73"/>
      <c r="EWQ108" s="74"/>
      <c r="EWR108" s="74"/>
      <c r="EWS108" s="77"/>
      <c r="EWT108" s="77"/>
      <c r="EWU108" s="11"/>
      <c r="EXA108" s="73"/>
      <c r="EXB108" s="73"/>
      <c r="EXC108" s="73"/>
      <c r="EXD108" s="73"/>
      <c r="EXE108" s="74"/>
      <c r="EXF108" s="74"/>
      <c r="EXG108" s="77"/>
      <c r="EXH108" s="77"/>
      <c r="EXI108" s="11"/>
      <c r="EXO108" s="73"/>
      <c r="EXP108" s="73"/>
      <c r="EXQ108" s="73"/>
      <c r="EXR108" s="73"/>
      <c r="EXS108" s="74"/>
      <c r="EXT108" s="74"/>
      <c r="EXU108" s="77"/>
      <c r="EXV108" s="77"/>
      <c r="EXW108" s="11"/>
      <c r="EYC108" s="73"/>
      <c r="EYD108" s="73"/>
      <c r="EYE108" s="73"/>
      <c r="EYF108" s="73"/>
      <c r="EYG108" s="74"/>
      <c r="EYH108" s="74"/>
      <c r="EYI108" s="77"/>
      <c r="EYJ108" s="77"/>
      <c r="EYK108" s="11"/>
      <c r="EYQ108" s="73"/>
      <c r="EYR108" s="73"/>
      <c r="EYS108" s="73"/>
      <c r="EYT108" s="73"/>
      <c r="EYU108" s="74"/>
      <c r="EYV108" s="74"/>
      <c r="EYW108" s="77"/>
      <c r="EYX108" s="77"/>
      <c r="EYY108" s="11"/>
      <c r="EZE108" s="73"/>
      <c r="EZF108" s="73"/>
      <c r="EZG108" s="73"/>
      <c r="EZH108" s="73"/>
      <c r="EZI108" s="74"/>
      <c r="EZJ108" s="74"/>
      <c r="EZK108" s="77"/>
      <c r="EZL108" s="77"/>
      <c r="EZM108" s="11"/>
      <c r="EZS108" s="73"/>
      <c r="EZT108" s="73"/>
      <c r="EZU108" s="73"/>
      <c r="EZV108" s="73"/>
      <c r="EZW108" s="74"/>
      <c r="EZX108" s="74"/>
      <c r="EZY108" s="77"/>
      <c r="EZZ108" s="77"/>
      <c r="FAA108" s="11"/>
      <c r="FAG108" s="73"/>
      <c r="FAH108" s="73"/>
      <c r="FAI108" s="73"/>
      <c r="FAJ108" s="73"/>
      <c r="FAK108" s="74"/>
      <c r="FAL108" s="74"/>
      <c r="FAM108" s="77"/>
      <c r="FAN108" s="77"/>
      <c r="FAO108" s="11"/>
      <c r="FAU108" s="73"/>
      <c r="FAV108" s="73"/>
      <c r="FAW108" s="73"/>
      <c r="FAX108" s="73"/>
      <c r="FAY108" s="74"/>
      <c r="FAZ108" s="74"/>
      <c r="FBA108" s="77"/>
      <c r="FBB108" s="77"/>
      <c r="FBC108" s="11"/>
      <c r="FBI108" s="73"/>
      <c r="FBJ108" s="73"/>
      <c r="FBK108" s="73"/>
      <c r="FBL108" s="73"/>
      <c r="FBM108" s="74"/>
      <c r="FBN108" s="74"/>
      <c r="FBO108" s="77"/>
      <c r="FBP108" s="77"/>
      <c r="FBQ108" s="11"/>
      <c r="FBW108" s="73"/>
      <c r="FBX108" s="73"/>
      <c r="FBY108" s="73"/>
      <c r="FBZ108" s="73"/>
      <c r="FCA108" s="74"/>
      <c r="FCB108" s="74"/>
      <c r="FCC108" s="77"/>
      <c r="FCD108" s="77"/>
      <c r="FCE108" s="11"/>
      <c r="FCK108" s="73"/>
      <c r="FCL108" s="73"/>
      <c r="FCM108" s="73"/>
      <c r="FCN108" s="73"/>
      <c r="FCO108" s="74"/>
      <c r="FCP108" s="74"/>
      <c r="FCQ108" s="77"/>
      <c r="FCR108" s="77"/>
      <c r="FCS108" s="11"/>
      <c r="FCY108" s="73"/>
      <c r="FCZ108" s="73"/>
      <c r="FDA108" s="73"/>
      <c r="FDB108" s="73"/>
      <c r="FDC108" s="74"/>
      <c r="FDD108" s="74"/>
      <c r="FDE108" s="77"/>
      <c r="FDF108" s="77"/>
      <c r="FDG108" s="11"/>
      <c r="FDM108" s="73"/>
      <c r="FDN108" s="73"/>
      <c r="FDO108" s="73"/>
      <c r="FDP108" s="73"/>
      <c r="FDQ108" s="74"/>
      <c r="FDR108" s="74"/>
      <c r="FDS108" s="77"/>
      <c r="FDT108" s="77"/>
      <c r="FDU108" s="11"/>
      <c r="FEA108" s="73"/>
      <c r="FEB108" s="73"/>
      <c r="FEC108" s="73"/>
      <c r="FED108" s="73"/>
      <c r="FEE108" s="74"/>
      <c r="FEF108" s="74"/>
      <c r="FEG108" s="77"/>
      <c r="FEH108" s="77"/>
      <c r="FEI108" s="11"/>
      <c r="FEO108" s="73"/>
      <c r="FEP108" s="73"/>
      <c r="FEQ108" s="73"/>
      <c r="FER108" s="73"/>
      <c r="FES108" s="74"/>
      <c r="FET108" s="74"/>
      <c r="FEU108" s="77"/>
      <c r="FEV108" s="77"/>
      <c r="FEW108" s="11"/>
      <c r="FFC108" s="73"/>
      <c r="FFD108" s="73"/>
      <c r="FFE108" s="73"/>
      <c r="FFF108" s="73"/>
      <c r="FFG108" s="74"/>
      <c r="FFH108" s="74"/>
      <c r="FFI108" s="77"/>
      <c r="FFJ108" s="77"/>
      <c r="FFK108" s="11"/>
      <c r="FFQ108" s="73"/>
      <c r="FFR108" s="73"/>
      <c r="FFS108" s="73"/>
      <c r="FFT108" s="73"/>
      <c r="FFU108" s="74"/>
      <c r="FFV108" s="74"/>
      <c r="FFW108" s="77"/>
      <c r="FFX108" s="77"/>
      <c r="FFY108" s="11"/>
      <c r="FGE108" s="73"/>
      <c r="FGF108" s="73"/>
      <c r="FGG108" s="73"/>
      <c r="FGH108" s="73"/>
      <c r="FGI108" s="74"/>
      <c r="FGJ108" s="74"/>
      <c r="FGK108" s="77"/>
      <c r="FGL108" s="77"/>
      <c r="FGM108" s="11"/>
      <c r="FGS108" s="73"/>
      <c r="FGT108" s="73"/>
      <c r="FGU108" s="73"/>
      <c r="FGV108" s="73"/>
      <c r="FGW108" s="74"/>
      <c r="FGX108" s="74"/>
      <c r="FGY108" s="77"/>
      <c r="FGZ108" s="77"/>
      <c r="FHA108" s="11"/>
      <c r="FHG108" s="73"/>
      <c r="FHH108" s="73"/>
      <c r="FHI108" s="73"/>
      <c r="FHJ108" s="73"/>
      <c r="FHK108" s="74"/>
      <c r="FHL108" s="74"/>
      <c r="FHM108" s="77"/>
      <c r="FHN108" s="77"/>
      <c r="FHO108" s="11"/>
      <c r="FHU108" s="73"/>
      <c r="FHV108" s="73"/>
      <c r="FHW108" s="73"/>
      <c r="FHX108" s="73"/>
      <c r="FHY108" s="74"/>
      <c r="FHZ108" s="74"/>
      <c r="FIA108" s="77"/>
      <c r="FIB108" s="77"/>
      <c r="FIC108" s="11"/>
      <c r="FII108" s="73"/>
      <c r="FIJ108" s="73"/>
      <c r="FIK108" s="73"/>
      <c r="FIL108" s="73"/>
      <c r="FIM108" s="74"/>
      <c r="FIN108" s="74"/>
      <c r="FIO108" s="77"/>
      <c r="FIP108" s="77"/>
      <c r="FIQ108" s="11"/>
      <c r="FIW108" s="73"/>
      <c r="FIX108" s="73"/>
      <c r="FIY108" s="73"/>
      <c r="FIZ108" s="73"/>
      <c r="FJA108" s="74"/>
      <c r="FJB108" s="74"/>
      <c r="FJC108" s="77"/>
      <c r="FJD108" s="77"/>
      <c r="FJE108" s="11"/>
      <c r="FJK108" s="73"/>
      <c r="FJL108" s="73"/>
      <c r="FJM108" s="73"/>
      <c r="FJN108" s="73"/>
      <c r="FJO108" s="74"/>
      <c r="FJP108" s="74"/>
      <c r="FJQ108" s="77"/>
      <c r="FJR108" s="77"/>
      <c r="FJS108" s="11"/>
      <c r="FJY108" s="73"/>
      <c r="FJZ108" s="73"/>
      <c r="FKA108" s="73"/>
      <c r="FKB108" s="73"/>
      <c r="FKC108" s="74"/>
      <c r="FKD108" s="74"/>
      <c r="FKE108" s="77"/>
      <c r="FKF108" s="77"/>
      <c r="FKG108" s="11"/>
      <c r="FKM108" s="73"/>
      <c r="FKN108" s="73"/>
      <c r="FKO108" s="73"/>
      <c r="FKP108" s="73"/>
      <c r="FKQ108" s="74"/>
      <c r="FKR108" s="74"/>
      <c r="FKS108" s="77"/>
      <c r="FKT108" s="77"/>
      <c r="FKU108" s="11"/>
      <c r="FLA108" s="73"/>
      <c r="FLB108" s="73"/>
      <c r="FLC108" s="73"/>
      <c r="FLD108" s="73"/>
      <c r="FLE108" s="74"/>
      <c r="FLF108" s="74"/>
      <c r="FLG108" s="77"/>
      <c r="FLH108" s="77"/>
      <c r="FLI108" s="11"/>
      <c r="FLO108" s="73"/>
      <c r="FLP108" s="73"/>
      <c r="FLQ108" s="73"/>
      <c r="FLR108" s="73"/>
      <c r="FLS108" s="74"/>
      <c r="FLT108" s="74"/>
      <c r="FLU108" s="77"/>
      <c r="FLV108" s="77"/>
      <c r="FLW108" s="11"/>
      <c r="FMC108" s="73"/>
      <c r="FMD108" s="73"/>
      <c r="FME108" s="73"/>
      <c r="FMF108" s="73"/>
      <c r="FMG108" s="74"/>
      <c r="FMH108" s="74"/>
      <c r="FMI108" s="77"/>
      <c r="FMJ108" s="77"/>
      <c r="FMK108" s="11"/>
      <c r="FMQ108" s="73"/>
      <c r="FMR108" s="73"/>
      <c r="FMS108" s="73"/>
      <c r="FMT108" s="73"/>
      <c r="FMU108" s="74"/>
      <c r="FMV108" s="74"/>
      <c r="FMW108" s="77"/>
      <c r="FMX108" s="77"/>
      <c r="FMY108" s="11"/>
      <c r="FNE108" s="73"/>
      <c r="FNF108" s="73"/>
      <c r="FNG108" s="73"/>
      <c r="FNH108" s="73"/>
      <c r="FNI108" s="74"/>
      <c r="FNJ108" s="74"/>
      <c r="FNK108" s="77"/>
      <c r="FNL108" s="77"/>
      <c r="FNM108" s="11"/>
      <c r="FNS108" s="73"/>
      <c r="FNT108" s="73"/>
      <c r="FNU108" s="73"/>
      <c r="FNV108" s="73"/>
      <c r="FNW108" s="74"/>
      <c r="FNX108" s="74"/>
      <c r="FNY108" s="77"/>
      <c r="FNZ108" s="77"/>
      <c r="FOA108" s="11"/>
      <c r="FOG108" s="73"/>
      <c r="FOH108" s="73"/>
      <c r="FOI108" s="73"/>
      <c r="FOJ108" s="73"/>
      <c r="FOK108" s="74"/>
      <c r="FOL108" s="74"/>
      <c r="FOM108" s="77"/>
      <c r="FON108" s="77"/>
      <c r="FOO108" s="11"/>
      <c r="FOU108" s="73"/>
      <c r="FOV108" s="73"/>
      <c r="FOW108" s="73"/>
      <c r="FOX108" s="73"/>
      <c r="FOY108" s="74"/>
      <c r="FOZ108" s="74"/>
      <c r="FPA108" s="77"/>
      <c r="FPB108" s="77"/>
      <c r="FPC108" s="11"/>
      <c r="FPI108" s="73"/>
      <c r="FPJ108" s="73"/>
      <c r="FPK108" s="73"/>
      <c r="FPL108" s="73"/>
      <c r="FPM108" s="74"/>
      <c r="FPN108" s="74"/>
      <c r="FPO108" s="77"/>
      <c r="FPP108" s="77"/>
      <c r="FPQ108" s="11"/>
      <c r="FPW108" s="73"/>
      <c r="FPX108" s="73"/>
      <c r="FPY108" s="73"/>
      <c r="FPZ108" s="73"/>
      <c r="FQA108" s="74"/>
      <c r="FQB108" s="74"/>
      <c r="FQC108" s="77"/>
      <c r="FQD108" s="77"/>
      <c r="FQE108" s="11"/>
      <c r="FQK108" s="73"/>
      <c r="FQL108" s="73"/>
      <c r="FQM108" s="73"/>
      <c r="FQN108" s="73"/>
      <c r="FQO108" s="74"/>
      <c r="FQP108" s="74"/>
      <c r="FQQ108" s="77"/>
      <c r="FQR108" s="77"/>
      <c r="FQS108" s="11"/>
      <c r="FQY108" s="73"/>
      <c r="FQZ108" s="73"/>
      <c r="FRA108" s="73"/>
      <c r="FRB108" s="73"/>
      <c r="FRC108" s="74"/>
      <c r="FRD108" s="74"/>
      <c r="FRE108" s="77"/>
      <c r="FRF108" s="77"/>
      <c r="FRG108" s="11"/>
      <c r="FRM108" s="73"/>
      <c r="FRN108" s="73"/>
      <c r="FRO108" s="73"/>
      <c r="FRP108" s="73"/>
      <c r="FRQ108" s="74"/>
      <c r="FRR108" s="74"/>
      <c r="FRS108" s="77"/>
      <c r="FRT108" s="77"/>
      <c r="FRU108" s="11"/>
      <c r="FSA108" s="73"/>
      <c r="FSB108" s="73"/>
      <c r="FSC108" s="73"/>
      <c r="FSD108" s="73"/>
      <c r="FSE108" s="74"/>
      <c r="FSF108" s="74"/>
      <c r="FSG108" s="77"/>
      <c r="FSH108" s="77"/>
      <c r="FSI108" s="11"/>
      <c r="FSO108" s="73"/>
      <c r="FSP108" s="73"/>
      <c r="FSQ108" s="73"/>
      <c r="FSR108" s="73"/>
      <c r="FSS108" s="74"/>
      <c r="FST108" s="74"/>
      <c r="FSU108" s="77"/>
      <c r="FSV108" s="77"/>
      <c r="FSW108" s="11"/>
      <c r="FTC108" s="73"/>
      <c r="FTD108" s="73"/>
      <c r="FTE108" s="73"/>
      <c r="FTF108" s="73"/>
      <c r="FTG108" s="74"/>
      <c r="FTH108" s="74"/>
      <c r="FTI108" s="77"/>
      <c r="FTJ108" s="77"/>
      <c r="FTK108" s="11"/>
      <c r="FTQ108" s="73"/>
      <c r="FTR108" s="73"/>
      <c r="FTS108" s="73"/>
      <c r="FTT108" s="73"/>
      <c r="FTU108" s="74"/>
      <c r="FTV108" s="74"/>
      <c r="FTW108" s="77"/>
      <c r="FTX108" s="77"/>
      <c r="FTY108" s="11"/>
      <c r="FUE108" s="73"/>
      <c r="FUF108" s="73"/>
      <c r="FUG108" s="73"/>
      <c r="FUH108" s="73"/>
      <c r="FUI108" s="74"/>
      <c r="FUJ108" s="74"/>
      <c r="FUK108" s="77"/>
      <c r="FUL108" s="77"/>
      <c r="FUM108" s="11"/>
      <c r="FUS108" s="73"/>
      <c r="FUT108" s="73"/>
      <c r="FUU108" s="73"/>
      <c r="FUV108" s="73"/>
      <c r="FUW108" s="74"/>
      <c r="FUX108" s="74"/>
      <c r="FUY108" s="77"/>
      <c r="FUZ108" s="77"/>
      <c r="FVA108" s="11"/>
      <c r="FVG108" s="73"/>
      <c r="FVH108" s="73"/>
      <c r="FVI108" s="73"/>
      <c r="FVJ108" s="73"/>
      <c r="FVK108" s="74"/>
      <c r="FVL108" s="74"/>
      <c r="FVM108" s="77"/>
      <c r="FVN108" s="77"/>
      <c r="FVO108" s="11"/>
      <c r="FVU108" s="73"/>
      <c r="FVV108" s="73"/>
      <c r="FVW108" s="73"/>
      <c r="FVX108" s="73"/>
      <c r="FVY108" s="74"/>
      <c r="FVZ108" s="74"/>
      <c r="FWA108" s="77"/>
      <c r="FWB108" s="77"/>
      <c r="FWC108" s="11"/>
      <c r="FWI108" s="73"/>
      <c r="FWJ108" s="73"/>
      <c r="FWK108" s="73"/>
      <c r="FWL108" s="73"/>
      <c r="FWM108" s="74"/>
      <c r="FWN108" s="74"/>
      <c r="FWO108" s="77"/>
      <c r="FWP108" s="77"/>
      <c r="FWQ108" s="11"/>
      <c r="FWW108" s="73"/>
      <c r="FWX108" s="73"/>
      <c r="FWY108" s="73"/>
      <c r="FWZ108" s="73"/>
      <c r="FXA108" s="74"/>
      <c r="FXB108" s="74"/>
      <c r="FXC108" s="77"/>
      <c r="FXD108" s="77"/>
      <c r="FXE108" s="11"/>
      <c r="FXK108" s="73"/>
      <c r="FXL108" s="73"/>
      <c r="FXM108" s="73"/>
      <c r="FXN108" s="73"/>
      <c r="FXO108" s="74"/>
      <c r="FXP108" s="74"/>
      <c r="FXQ108" s="77"/>
      <c r="FXR108" s="77"/>
      <c r="FXS108" s="11"/>
      <c r="FXY108" s="73"/>
      <c r="FXZ108" s="73"/>
      <c r="FYA108" s="73"/>
      <c r="FYB108" s="73"/>
      <c r="FYC108" s="74"/>
      <c r="FYD108" s="74"/>
      <c r="FYE108" s="77"/>
      <c r="FYF108" s="77"/>
      <c r="FYG108" s="11"/>
      <c r="FYM108" s="73"/>
      <c r="FYN108" s="73"/>
      <c r="FYO108" s="73"/>
      <c r="FYP108" s="73"/>
      <c r="FYQ108" s="74"/>
      <c r="FYR108" s="74"/>
      <c r="FYS108" s="77"/>
      <c r="FYT108" s="77"/>
      <c r="FYU108" s="11"/>
      <c r="FZA108" s="73"/>
      <c r="FZB108" s="73"/>
      <c r="FZC108" s="73"/>
      <c r="FZD108" s="73"/>
      <c r="FZE108" s="74"/>
      <c r="FZF108" s="74"/>
      <c r="FZG108" s="77"/>
      <c r="FZH108" s="77"/>
      <c r="FZI108" s="11"/>
      <c r="FZO108" s="73"/>
      <c r="FZP108" s="73"/>
      <c r="FZQ108" s="73"/>
      <c r="FZR108" s="73"/>
      <c r="FZS108" s="74"/>
      <c r="FZT108" s="74"/>
      <c r="FZU108" s="77"/>
      <c r="FZV108" s="77"/>
      <c r="FZW108" s="11"/>
      <c r="GAC108" s="73"/>
      <c r="GAD108" s="73"/>
      <c r="GAE108" s="73"/>
      <c r="GAF108" s="73"/>
      <c r="GAG108" s="74"/>
      <c r="GAH108" s="74"/>
      <c r="GAI108" s="77"/>
      <c r="GAJ108" s="77"/>
      <c r="GAK108" s="11"/>
      <c r="GAQ108" s="73"/>
      <c r="GAR108" s="73"/>
      <c r="GAS108" s="73"/>
      <c r="GAT108" s="73"/>
      <c r="GAU108" s="74"/>
      <c r="GAV108" s="74"/>
      <c r="GAW108" s="77"/>
      <c r="GAX108" s="77"/>
      <c r="GAY108" s="11"/>
      <c r="GBE108" s="73"/>
      <c r="GBF108" s="73"/>
      <c r="GBG108" s="73"/>
      <c r="GBH108" s="73"/>
      <c r="GBI108" s="74"/>
      <c r="GBJ108" s="74"/>
      <c r="GBK108" s="77"/>
      <c r="GBL108" s="77"/>
      <c r="GBM108" s="11"/>
      <c r="GBS108" s="73"/>
      <c r="GBT108" s="73"/>
      <c r="GBU108" s="73"/>
      <c r="GBV108" s="73"/>
      <c r="GBW108" s="74"/>
      <c r="GBX108" s="74"/>
      <c r="GBY108" s="77"/>
      <c r="GBZ108" s="77"/>
      <c r="GCA108" s="11"/>
      <c r="GCG108" s="73"/>
      <c r="GCH108" s="73"/>
      <c r="GCI108" s="73"/>
      <c r="GCJ108" s="73"/>
      <c r="GCK108" s="74"/>
      <c r="GCL108" s="74"/>
      <c r="GCM108" s="77"/>
      <c r="GCN108" s="77"/>
      <c r="GCO108" s="11"/>
      <c r="GCU108" s="73"/>
      <c r="GCV108" s="73"/>
      <c r="GCW108" s="73"/>
      <c r="GCX108" s="73"/>
      <c r="GCY108" s="74"/>
      <c r="GCZ108" s="74"/>
      <c r="GDA108" s="77"/>
      <c r="GDB108" s="77"/>
      <c r="GDC108" s="11"/>
      <c r="GDI108" s="73"/>
      <c r="GDJ108" s="73"/>
      <c r="GDK108" s="73"/>
      <c r="GDL108" s="73"/>
      <c r="GDM108" s="74"/>
      <c r="GDN108" s="74"/>
      <c r="GDO108" s="77"/>
      <c r="GDP108" s="77"/>
      <c r="GDQ108" s="11"/>
      <c r="GDW108" s="73"/>
      <c r="GDX108" s="73"/>
      <c r="GDY108" s="73"/>
      <c r="GDZ108" s="73"/>
      <c r="GEA108" s="74"/>
      <c r="GEB108" s="74"/>
      <c r="GEC108" s="77"/>
      <c r="GED108" s="77"/>
      <c r="GEE108" s="11"/>
      <c r="GEK108" s="73"/>
      <c r="GEL108" s="73"/>
      <c r="GEM108" s="73"/>
      <c r="GEN108" s="73"/>
      <c r="GEO108" s="74"/>
      <c r="GEP108" s="74"/>
      <c r="GEQ108" s="77"/>
      <c r="GER108" s="77"/>
      <c r="GES108" s="11"/>
      <c r="GEY108" s="73"/>
      <c r="GEZ108" s="73"/>
      <c r="GFA108" s="73"/>
      <c r="GFB108" s="73"/>
      <c r="GFC108" s="74"/>
      <c r="GFD108" s="74"/>
      <c r="GFE108" s="77"/>
      <c r="GFF108" s="77"/>
      <c r="GFG108" s="11"/>
      <c r="GFM108" s="73"/>
      <c r="GFN108" s="73"/>
      <c r="GFO108" s="73"/>
      <c r="GFP108" s="73"/>
      <c r="GFQ108" s="74"/>
      <c r="GFR108" s="74"/>
      <c r="GFS108" s="77"/>
      <c r="GFT108" s="77"/>
      <c r="GFU108" s="11"/>
      <c r="GGA108" s="73"/>
      <c r="GGB108" s="73"/>
      <c r="GGC108" s="73"/>
      <c r="GGD108" s="73"/>
      <c r="GGE108" s="74"/>
      <c r="GGF108" s="74"/>
      <c r="GGG108" s="77"/>
      <c r="GGH108" s="77"/>
      <c r="GGI108" s="11"/>
      <c r="GGO108" s="73"/>
      <c r="GGP108" s="73"/>
      <c r="GGQ108" s="73"/>
      <c r="GGR108" s="73"/>
      <c r="GGS108" s="74"/>
      <c r="GGT108" s="74"/>
      <c r="GGU108" s="77"/>
      <c r="GGV108" s="77"/>
      <c r="GGW108" s="11"/>
      <c r="GHC108" s="73"/>
      <c r="GHD108" s="73"/>
      <c r="GHE108" s="73"/>
      <c r="GHF108" s="73"/>
      <c r="GHG108" s="74"/>
      <c r="GHH108" s="74"/>
      <c r="GHI108" s="77"/>
      <c r="GHJ108" s="77"/>
      <c r="GHK108" s="11"/>
      <c r="GHQ108" s="73"/>
      <c r="GHR108" s="73"/>
      <c r="GHS108" s="73"/>
      <c r="GHT108" s="73"/>
      <c r="GHU108" s="74"/>
      <c r="GHV108" s="74"/>
      <c r="GHW108" s="77"/>
      <c r="GHX108" s="77"/>
      <c r="GHY108" s="11"/>
      <c r="GIE108" s="73"/>
      <c r="GIF108" s="73"/>
      <c r="GIG108" s="73"/>
      <c r="GIH108" s="73"/>
      <c r="GII108" s="74"/>
      <c r="GIJ108" s="74"/>
      <c r="GIK108" s="77"/>
      <c r="GIL108" s="77"/>
      <c r="GIM108" s="11"/>
      <c r="GIS108" s="73"/>
      <c r="GIT108" s="73"/>
      <c r="GIU108" s="73"/>
      <c r="GIV108" s="73"/>
      <c r="GIW108" s="74"/>
      <c r="GIX108" s="74"/>
      <c r="GIY108" s="77"/>
      <c r="GIZ108" s="77"/>
      <c r="GJA108" s="11"/>
      <c r="GJG108" s="73"/>
      <c r="GJH108" s="73"/>
      <c r="GJI108" s="73"/>
      <c r="GJJ108" s="73"/>
      <c r="GJK108" s="74"/>
      <c r="GJL108" s="74"/>
      <c r="GJM108" s="77"/>
      <c r="GJN108" s="77"/>
      <c r="GJO108" s="11"/>
      <c r="GJU108" s="73"/>
      <c r="GJV108" s="73"/>
      <c r="GJW108" s="73"/>
      <c r="GJX108" s="73"/>
      <c r="GJY108" s="74"/>
      <c r="GJZ108" s="74"/>
      <c r="GKA108" s="77"/>
      <c r="GKB108" s="77"/>
      <c r="GKC108" s="11"/>
      <c r="GKI108" s="73"/>
      <c r="GKJ108" s="73"/>
      <c r="GKK108" s="73"/>
      <c r="GKL108" s="73"/>
      <c r="GKM108" s="74"/>
      <c r="GKN108" s="74"/>
      <c r="GKO108" s="77"/>
      <c r="GKP108" s="77"/>
      <c r="GKQ108" s="11"/>
      <c r="GKW108" s="73"/>
      <c r="GKX108" s="73"/>
      <c r="GKY108" s="73"/>
      <c r="GKZ108" s="73"/>
      <c r="GLA108" s="74"/>
      <c r="GLB108" s="74"/>
      <c r="GLC108" s="77"/>
      <c r="GLD108" s="77"/>
      <c r="GLE108" s="11"/>
      <c r="GLK108" s="73"/>
      <c r="GLL108" s="73"/>
      <c r="GLM108" s="73"/>
      <c r="GLN108" s="73"/>
      <c r="GLO108" s="74"/>
      <c r="GLP108" s="74"/>
      <c r="GLQ108" s="77"/>
      <c r="GLR108" s="77"/>
      <c r="GLS108" s="11"/>
      <c r="GLY108" s="73"/>
      <c r="GLZ108" s="73"/>
      <c r="GMA108" s="73"/>
      <c r="GMB108" s="73"/>
      <c r="GMC108" s="74"/>
      <c r="GMD108" s="74"/>
      <c r="GME108" s="77"/>
      <c r="GMF108" s="77"/>
      <c r="GMG108" s="11"/>
      <c r="GMM108" s="73"/>
      <c r="GMN108" s="73"/>
      <c r="GMO108" s="73"/>
      <c r="GMP108" s="73"/>
      <c r="GMQ108" s="74"/>
      <c r="GMR108" s="74"/>
      <c r="GMS108" s="77"/>
      <c r="GMT108" s="77"/>
      <c r="GMU108" s="11"/>
      <c r="GNA108" s="73"/>
      <c r="GNB108" s="73"/>
      <c r="GNC108" s="73"/>
      <c r="GND108" s="73"/>
      <c r="GNE108" s="74"/>
      <c r="GNF108" s="74"/>
      <c r="GNG108" s="77"/>
      <c r="GNH108" s="77"/>
      <c r="GNI108" s="11"/>
      <c r="GNO108" s="73"/>
      <c r="GNP108" s="73"/>
      <c r="GNQ108" s="73"/>
      <c r="GNR108" s="73"/>
      <c r="GNS108" s="74"/>
      <c r="GNT108" s="74"/>
      <c r="GNU108" s="77"/>
      <c r="GNV108" s="77"/>
      <c r="GNW108" s="11"/>
      <c r="GOC108" s="73"/>
      <c r="GOD108" s="73"/>
      <c r="GOE108" s="73"/>
      <c r="GOF108" s="73"/>
      <c r="GOG108" s="74"/>
      <c r="GOH108" s="74"/>
      <c r="GOI108" s="77"/>
      <c r="GOJ108" s="77"/>
      <c r="GOK108" s="11"/>
      <c r="GOQ108" s="73"/>
      <c r="GOR108" s="73"/>
      <c r="GOS108" s="73"/>
      <c r="GOT108" s="73"/>
      <c r="GOU108" s="74"/>
      <c r="GOV108" s="74"/>
      <c r="GOW108" s="77"/>
      <c r="GOX108" s="77"/>
      <c r="GOY108" s="11"/>
      <c r="GPE108" s="73"/>
      <c r="GPF108" s="73"/>
      <c r="GPG108" s="73"/>
      <c r="GPH108" s="73"/>
      <c r="GPI108" s="74"/>
      <c r="GPJ108" s="74"/>
      <c r="GPK108" s="77"/>
      <c r="GPL108" s="77"/>
      <c r="GPM108" s="11"/>
      <c r="GPS108" s="73"/>
      <c r="GPT108" s="73"/>
      <c r="GPU108" s="73"/>
      <c r="GPV108" s="73"/>
      <c r="GPW108" s="74"/>
      <c r="GPX108" s="74"/>
      <c r="GPY108" s="77"/>
      <c r="GPZ108" s="77"/>
      <c r="GQA108" s="11"/>
      <c r="GQG108" s="73"/>
      <c r="GQH108" s="73"/>
      <c r="GQI108" s="73"/>
      <c r="GQJ108" s="73"/>
      <c r="GQK108" s="74"/>
      <c r="GQL108" s="74"/>
      <c r="GQM108" s="77"/>
      <c r="GQN108" s="77"/>
      <c r="GQO108" s="11"/>
      <c r="GQU108" s="73"/>
      <c r="GQV108" s="73"/>
      <c r="GQW108" s="73"/>
      <c r="GQX108" s="73"/>
      <c r="GQY108" s="74"/>
      <c r="GQZ108" s="74"/>
      <c r="GRA108" s="77"/>
      <c r="GRB108" s="77"/>
      <c r="GRC108" s="11"/>
      <c r="GRI108" s="73"/>
      <c r="GRJ108" s="73"/>
      <c r="GRK108" s="73"/>
      <c r="GRL108" s="73"/>
      <c r="GRM108" s="74"/>
      <c r="GRN108" s="74"/>
      <c r="GRO108" s="77"/>
      <c r="GRP108" s="77"/>
      <c r="GRQ108" s="11"/>
      <c r="GRW108" s="73"/>
      <c r="GRX108" s="73"/>
      <c r="GRY108" s="73"/>
      <c r="GRZ108" s="73"/>
      <c r="GSA108" s="74"/>
      <c r="GSB108" s="74"/>
      <c r="GSC108" s="77"/>
      <c r="GSD108" s="77"/>
      <c r="GSE108" s="11"/>
      <c r="GSK108" s="73"/>
      <c r="GSL108" s="73"/>
      <c r="GSM108" s="73"/>
      <c r="GSN108" s="73"/>
      <c r="GSO108" s="74"/>
      <c r="GSP108" s="74"/>
      <c r="GSQ108" s="77"/>
      <c r="GSR108" s="77"/>
      <c r="GSS108" s="11"/>
      <c r="GSY108" s="73"/>
      <c r="GSZ108" s="73"/>
      <c r="GTA108" s="73"/>
      <c r="GTB108" s="73"/>
      <c r="GTC108" s="74"/>
      <c r="GTD108" s="74"/>
      <c r="GTE108" s="77"/>
      <c r="GTF108" s="77"/>
      <c r="GTG108" s="11"/>
      <c r="GTM108" s="73"/>
      <c r="GTN108" s="73"/>
      <c r="GTO108" s="73"/>
      <c r="GTP108" s="73"/>
      <c r="GTQ108" s="74"/>
      <c r="GTR108" s="74"/>
      <c r="GTS108" s="77"/>
      <c r="GTT108" s="77"/>
      <c r="GTU108" s="11"/>
      <c r="GUA108" s="73"/>
      <c r="GUB108" s="73"/>
      <c r="GUC108" s="73"/>
      <c r="GUD108" s="73"/>
      <c r="GUE108" s="74"/>
      <c r="GUF108" s="74"/>
      <c r="GUG108" s="77"/>
      <c r="GUH108" s="77"/>
      <c r="GUI108" s="11"/>
      <c r="GUO108" s="73"/>
      <c r="GUP108" s="73"/>
      <c r="GUQ108" s="73"/>
      <c r="GUR108" s="73"/>
      <c r="GUS108" s="74"/>
      <c r="GUT108" s="74"/>
      <c r="GUU108" s="77"/>
      <c r="GUV108" s="77"/>
      <c r="GUW108" s="11"/>
      <c r="GVC108" s="73"/>
      <c r="GVD108" s="73"/>
      <c r="GVE108" s="73"/>
      <c r="GVF108" s="73"/>
      <c r="GVG108" s="74"/>
      <c r="GVH108" s="74"/>
      <c r="GVI108" s="77"/>
      <c r="GVJ108" s="77"/>
      <c r="GVK108" s="11"/>
      <c r="GVQ108" s="73"/>
      <c r="GVR108" s="73"/>
      <c r="GVS108" s="73"/>
      <c r="GVT108" s="73"/>
      <c r="GVU108" s="74"/>
      <c r="GVV108" s="74"/>
      <c r="GVW108" s="77"/>
      <c r="GVX108" s="77"/>
      <c r="GVY108" s="11"/>
      <c r="GWE108" s="73"/>
      <c r="GWF108" s="73"/>
      <c r="GWG108" s="73"/>
      <c r="GWH108" s="73"/>
      <c r="GWI108" s="74"/>
      <c r="GWJ108" s="74"/>
      <c r="GWK108" s="77"/>
      <c r="GWL108" s="77"/>
      <c r="GWM108" s="11"/>
      <c r="GWS108" s="73"/>
      <c r="GWT108" s="73"/>
      <c r="GWU108" s="73"/>
      <c r="GWV108" s="73"/>
      <c r="GWW108" s="74"/>
      <c r="GWX108" s="74"/>
      <c r="GWY108" s="77"/>
      <c r="GWZ108" s="77"/>
      <c r="GXA108" s="11"/>
      <c r="GXG108" s="73"/>
      <c r="GXH108" s="73"/>
      <c r="GXI108" s="73"/>
      <c r="GXJ108" s="73"/>
      <c r="GXK108" s="74"/>
      <c r="GXL108" s="74"/>
      <c r="GXM108" s="77"/>
      <c r="GXN108" s="77"/>
      <c r="GXO108" s="11"/>
      <c r="GXU108" s="73"/>
      <c r="GXV108" s="73"/>
      <c r="GXW108" s="73"/>
      <c r="GXX108" s="73"/>
      <c r="GXY108" s="74"/>
      <c r="GXZ108" s="74"/>
      <c r="GYA108" s="77"/>
      <c r="GYB108" s="77"/>
      <c r="GYC108" s="11"/>
      <c r="GYI108" s="73"/>
      <c r="GYJ108" s="73"/>
      <c r="GYK108" s="73"/>
      <c r="GYL108" s="73"/>
      <c r="GYM108" s="74"/>
      <c r="GYN108" s="74"/>
      <c r="GYO108" s="77"/>
      <c r="GYP108" s="77"/>
      <c r="GYQ108" s="11"/>
      <c r="GYW108" s="73"/>
      <c r="GYX108" s="73"/>
      <c r="GYY108" s="73"/>
      <c r="GYZ108" s="73"/>
      <c r="GZA108" s="74"/>
      <c r="GZB108" s="74"/>
      <c r="GZC108" s="77"/>
      <c r="GZD108" s="77"/>
      <c r="GZE108" s="11"/>
      <c r="GZK108" s="73"/>
      <c r="GZL108" s="73"/>
      <c r="GZM108" s="73"/>
      <c r="GZN108" s="73"/>
      <c r="GZO108" s="74"/>
      <c r="GZP108" s="74"/>
      <c r="GZQ108" s="77"/>
      <c r="GZR108" s="77"/>
      <c r="GZS108" s="11"/>
      <c r="GZY108" s="73"/>
      <c r="GZZ108" s="73"/>
      <c r="HAA108" s="73"/>
      <c r="HAB108" s="73"/>
      <c r="HAC108" s="74"/>
      <c r="HAD108" s="74"/>
      <c r="HAE108" s="77"/>
      <c r="HAF108" s="77"/>
      <c r="HAG108" s="11"/>
      <c r="HAM108" s="73"/>
      <c r="HAN108" s="73"/>
      <c r="HAO108" s="73"/>
      <c r="HAP108" s="73"/>
      <c r="HAQ108" s="74"/>
      <c r="HAR108" s="74"/>
      <c r="HAS108" s="77"/>
      <c r="HAT108" s="77"/>
      <c r="HAU108" s="11"/>
      <c r="HBA108" s="73"/>
      <c r="HBB108" s="73"/>
      <c r="HBC108" s="73"/>
      <c r="HBD108" s="73"/>
      <c r="HBE108" s="74"/>
      <c r="HBF108" s="74"/>
      <c r="HBG108" s="77"/>
      <c r="HBH108" s="77"/>
      <c r="HBI108" s="11"/>
      <c r="HBO108" s="73"/>
      <c r="HBP108" s="73"/>
      <c r="HBQ108" s="73"/>
      <c r="HBR108" s="73"/>
      <c r="HBS108" s="74"/>
      <c r="HBT108" s="74"/>
      <c r="HBU108" s="77"/>
      <c r="HBV108" s="77"/>
      <c r="HBW108" s="11"/>
      <c r="HCC108" s="73"/>
      <c r="HCD108" s="73"/>
      <c r="HCE108" s="73"/>
      <c r="HCF108" s="73"/>
      <c r="HCG108" s="74"/>
      <c r="HCH108" s="74"/>
      <c r="HCI108" s="77"/>
      <c r="HCJ108" s="77"/>
      <c r="HCK108" s="11"/>
      <c r="HCQ108" s="73"/>
      <c r="HCR108" s="73"/>
      <c r="HCS108" s="73"/>
      <c r="HCT108" s="73"/>
      <c r="HCU108" s="74"/>
      <c r="HCV108" s="74"/>
      <c r="HCW108" s="77"/>
      <c r="HCX108" s="77"/>
      <c r="HCY108" s="11"/>
      <c r="HDE108" s="73"/>
      <c r="HDF108" s="73"/>
      <c r="HDG108" s="73"/>
      <c r="HDH108" s="73"/>
      <c r="HDI108" s="74"/>
      <c r="HDJ108" s="74"/>
      <c r="HDK108" s="77"/>
      <c r="HDL108" s="77"/>
      <c r="HDM108" s="11"/>
      <c r="HDS108" s="73"/>
      <c r="HDT108" s="73"/>
      <c r="HDU108" s="73"/>
      <c r="HDV108" s="73"/>
      <c r="HDW108" s="74"/>
      <c r="HDX108" s="74"/>
      <c r="HDY108" s="77"/>
      <c r="HDZ108" s="77"/>
      <c r="HEA108" s="11"/>
      <c r="HEG108" s="73"/>
      <c r="HEH108" s="73"/>
      <c r="HEI108" s="73"/>
      <c r="HEJ108" s="73"/>
      <c r="HEK108" s="74"/>
      <c r="HEL108" s="74"/>
      <c r="HEM108" s="77"/>
      <c r="HEN108" s="77"/>
      <c r="HEO108" s="11"/>
      <c r="HEU108" s="73"/>
      <c r="HEV108" s="73"/>
      <c r="HEW108" s="73"/>
      <c r="HEX108" s="73"/>
      <c r="HEY108" s="74"/>
      <c r="HEZ108" s="74"/>
      <c r="HFA108" s="77"/>
      <c r="HFB108" s="77"/>
      <c r="HFC108" s="11"/>
      <c r="HFI108" s="73"/>
      <c r="HFJ108" s="73"/>
      <c r="HFK108" s="73"/>
      <c r="HFL108" s="73"/>
      <c r="HFM108" s="74"/>
      <c r="HFN108" s="74"/>
      <c r="HFO108" s="77"/>
      <c r="HFP108" s="77"/>
      <c r="HFQ108" s="11"/>
      <c r="HFW108" s="73"/>
      <c r="HFX108" s="73"/>
      <c r="HFY108" s="73"/>
      <c r="HFZ108" s="73"/>
      <c r="HGA108" s="74"/>
      <c r="HGB108" s="74"/>
      <c r="HGC108" s="77"/>
      <c r="HGD108" s="77"/>
      <c r="HGE108" s="11"/>
      <c r="HGK108" s="73"/>
      <c r="HGL108" s="73"/>
      <c r="HGM108" s="73"/>
      <c r="HGN108" s="73"/>
      <c r="HGO108" s="74"/>
      <c r="HGP108" s="74"/>
      <c r="HGQ108" s="77"/>
      <c r="HGR108" s="77"/>
      <c r="HGS108" s="11"/>
      <c r="HGY108" s="73"/>
      <c r="HGZ108" s="73"/>
      <c r="HHA108" s="73"/>
      <c r="HHB108" s="73"/>
      <c r="HHC108" s="74"/>
      <c r="HHD108" s="74"/>
      <c r="HHE108" s="77"/>
      <c r="HHF108" s="77"/>
      <c r="HHG108" s="11"/>
      <c r="HHM108" s="73"/>
      <c r="HHN108" s="73"/>
      <c r="HHO108" s="73"/>
      <c r="HHP108" s="73"/>
      <c r="HHQ108" s="74"/>
      <c r="HHR108" s="74"/>
      <c r="HHS108" s="77"/>
      <c r="HHT108" s="77"/>
      <c r="HHU108" s="11"/>
      <c r="HIA108" s="73"/>
      <c r="HIB108" s="73"/>
      <c r="HIC108" s="73"/>
      <c r="HID108" s="73"/>
      <c r="HIE108" s="74"/>
      <c r="HIF108" s="74"/>
      <c r="HIG108" s="77"/>
      <c r="HIH108" s="77"/>
      <c r="HII108" s="11"/>
      <c r="HIO108" s="73"/>
      <c r="HIP108" s="73"/>
      <c r="HIQ108" s="73"/>
      <c r="HIR108" s="73"/>
      <c r="HIS108" s="74"/>
      <c r="HIT108" s="74"/>
      <c r="HIU108" s="77"/>
      <c r="HIV108" s="77"/>
      <c r="HIW108" s="11"/>
      <c r="HJC108" s="73"/>
      <c r="HJD108" s="73"/>
      <c r="HJE108" s="73"/>
      <c r="HJF108" s="73"/>
      <c r="HJG108" s="74"/>
      <c r="HJH108" s="74"/>
      <c r="HJI108" s="77"/>
      <c r="HJJ108" s="77"/>
      <c r="HJK108" s="11"/>
      <c r="HJQ108" s="73"/>
      <c r="HJR108" s="73"/>
      <c r="HJS108" s="73"/>
      <c r="HJT108" s="73"/>
      <c r="HJU108" s="74"/>
      <c r="HJV108" s="74"/>
      <c r="HJW108" s="77"/>
      <c r="HJX108" s="77"/>
      <c r="HJY108" s="11"/>
      <c r="HKE108" s="73"/>
      <c r="HKF108" s="73"/>
      <c r="HKG108" s="73"/>
      <c r="HKH108" s="73"/>
      <c r="HKI108" s="74"/>
      <c r="HKJ108" s="74"/>
      <c r="HKK108" s="77"/>
      <c r="HKL108" s="77"/>
      <c r="HKM108" s="11"/>
      <c r="HKS108" s="73"/>
      <c r="HKT108" s="73"/>
      <c r="HKU108" s="73"/>
      <c r="HKV108" s="73"/>
      <c r="HKW108" s="74"/>
      <c r="HKX108" s="74"/>
      <c r="HKY108" s="77"/>
      <c r="HKZ108" s="77"/>
      <c r="HLA108" s="11"/>
      <c r="HLG108" s="73"/>
      <c r="HLH108" s="73"/>
      <c r="HLI108" s="73"/>
      <c r="HLJ108" s="73"/>
      <c r="HLK108" s="74"/>
      <c r="HLL108" s="74"/>
      <c r="HLM108" s="77"/>
      <c r="HLN108" s="77"/>
      <c r="HLO108" s="11"/>
      <c r="HLU108" s="73"/>
      <c r="HLV108" s="73"/>
      <c r="HLW108" s="73"/>
      <c r="HLX108" s="73"/>
      <c r="HLY108" s="74"/>
      <c r="HLZ108" s="74"/>
      <c r="HMA108" s="77"/>
      <c r="HMB108" s="77"/>
      <c r="HMC108" s="11"/>
      <c r="HMI108" s="73"/>
      <c r="HMJ108" s="73"/>
      <c r="HMK108" s="73"/>
      <c r="HML108" s="73"/>
      <c r="HMM108" s="74"/>
      <c r="HMN108" s="74"/>
      <c r="HMO108" s="77"/>
      <c r="HMP108" s="77"/>
      <c r="HMQ108" s="11"/>
      <c r="HMW108" s="73"/>
      <c r="HMX108" s="73"/>
      <c r="HMY108" s="73"/>
      <c r="HMZ108" s="73"/>
      <c r="HNA108" s="74"/>
      <c r="HNB108" s="74"/>
      <c r="HNC108" s="77"/>
      <c r="HND108" s="77"/>
      <c r="HNE108" s="11"/>
      <c r="HNK108" s="73"/>
      <c r="HNL108" s="73"/>
      <c r="HNM108" s="73"/>
      <c r="HNN108" s="73"/>
      <c r="HNO108" s="74"/>
      <c r="HNP108" s="74"/>
      <c r="HNQ108" s="77"/>
      <c r="HNR108" s="77"/>
      <c r="HNS108" s="11"/>
      <c r="HNY108" s="73"/>
      <c r="HNZ108" s="73"/>
      <c r="HOA108" s="73"/>
      <c r="HOB108" s="73"/>
      <c r="HOC108" s="74"/>
      <c r="HOD108" s="74"/>
      <c r="HOE108" s="77"/>
      <c r="HOF108" s="77"/>
      <c r="HOG108" s="11"/>
      <c r="HOM108" s="73"/>
      <c r="HON108" s="73"/>
      <c r="HOO108" s="73"/>
      <c r="HOP108" s="73"/>
      <c r="HOQ108" s="74"/>
      <c r="HOR108" s="74"/>
      <c r="HOS108" s="77"/>
      <c r="HOT108" s="77"/>
      <c r="HOU108" s="11"/>
      <c r="HPA108" s="73"/>
      <c r="HPB108" s="73"/>
      <c r="HPC108" s="73"/>
      <c r="HPD108" s="73"/>
      <c r="HPE108" s="74"/>
      <c r="HPF108" s="74"/>
      <c r="HPG108" s="77"/>
      <c r="HPH108" s="77"/>
      <c r="HPI108" s="11"/>
      <c r="HPO108" s="73"/>
      <c r="HPP108" s="73"/>
      <c r="HPQ108" s="73"/>
      <c r="HPR108" s="73"/>
      <c r="HPS108" s="74"/>
      <c r="HPT108" s="74"/>
      <c r="HPU108" s="77"/>
      <c r="HPV108" s="77"/>
      <c r="HPW108" s="11"/>
      <c r="HQC108" s="73"/>
      <c r="HQD108" s="73"/>
      <c r="HQE108" s="73"/>
      <c r="HQF108" s="73"/>
      <c r="HQG108" s="74"/>
      <c r="HQH108" s="74"/>
      <c r="HQI108" s="77"/>
      <c r="HQJ108" s="77"/>
      <c r="HQK108" s="11"/>
      <c r="HQQ108" s="73"/>
      <c r="HQR108" s="73"/>
      <c r="HQS108" s="73"/>
      <c r="HQT108" s="73"/>
      <c r="HQU108" s="74"/>
      <c r="HQV108" s="74"/>
      <c r="HQW108" s="77"/>
      <c r="HQX108" s="77"/>
      <c r="HQY108" s="11"/>
      <c r="HRE108" s="73"/>
      <c r="HRF108" s="73"/>
      <c r="HRG108" s="73"/>
      <c r="HRH108" s="73"/>
      <c r="HRI108" s="74"/>
      <c r="HRJ108" s="74"/>
      <c r="HRK108" s="77"/>
      <c r="HRL108" s="77"/>
      <c r="HRM108" s="11"/>
      <c r="HRS108" s="73"/>
      <c r="HRT108" s="73"/>
      <c r="HRU108" s="73"/>
      <c r="HRV108" s="73"/>
      <c r="HRW108" s="74"/>
      <c r="HRX108" s="74"/>
      <c r="HRY108" s="77"/>
      <c r="HRZ108" s="77"/>
      <c r="HSA108" s="11"/>
      <c r="HSG108" s="73"/>
      <c r="HSH108" s="73"/>
      <c r="HSI108" s="73"/>
      <c r="HSJ108" s="73"/>
      <c r="HSK108" s="74"/>
      <c r="HSL108" s="74"/>
      <c r="HSM108" s="77"/>
      <c r="HSN108" s="77"/>
      <c r="HSO108" s="11"/>
      <c r="HSU108" s="73"/>
      <c r="HSV108" s="73"/>
      <c r="HSW108" s="73"/>
      <c r="HSX108" s="73"/>
      <c r="HSY108" s="74"/>
      <c r="HSZ108" s="74"/>
      <c r="HTA108" s="77"/>
      <c r="HTB108" s="77"/>
      <c r="HTC108" s="11"/>
      <c r="HTI108" s="73"/>
      <c r="HTJ108" s="73"/>
      <c r="HTK108" s="73"/>
      <c r="HTL108" s="73"/>
      <c r="HTM108" s="74"/>
      <c r="HTN108" s="74"/>
      <c r="HTO108" s="77"/>
      <c r="HTP108" s="77"/>
      <c r="HTQ108" s="11"/>
      <c r="HTW108" s="73"/>
      <c r="HTX108" s="73"/>
      <c r="HTY108" s="73"/>
      <c r="HTZ108" s="73"/>
      <c r="HUA108" s="74"/>
      <c r="HUB108" s="74"/>
      <c r="HUC108" s="77"/>
      <c r="HUD108" s="77"/>
      <c r="HUE108" s="11"/>
      <c r="HUK108" s="73"/>
      <c r="HUL108" s="73"/>
      <c r="HUM108" s="73"/>
      <c r="HUN108" s="73"/>
      <c r="HUO108" s="74"/>
      <c r="HUP108" s="74"/>
      <c r="HUQ108" s="77"/>
      <c r="HUR108" s="77"/>
      <c r="HUS108" s="11"/>
      <c r="HUY108" s="73"/>
      <c r="HUZ108" s="73"/>
      <c r="HVA108" s="73"/>
      <c r="HVB108" s="73"/>
      <c r="HVC108" s="74"/>
      <c r="HVD108" s="74"/>
      <c r="HVE108" s="77"/>
      <c r="HVF108" s="77"/>
      <c r="HVG108" s="11"/>
      <c r="HVM108" s="73"/>
      <c r="HVN108" s="73"/>
      <c r="HVO108" s="73"/>
      <c r="HVP108" s="73"/>
      <c r="HVQ108" s="74"/>
      <c r="HVR108" s="74"/>
      <c r="HVS108" s="77"/>
      <c r="HVT108" s="77"/>
      <c r="HVU108" s="11"/>
      <c r="HWA108" s="73"/>
      <c r="HWB108" s="73"/>
      <c r="HWC108" s="73"/>
      <c r="HWD108" s="73"/>
      <c r="HWE108" s="74"/>
      <c r="HWF108" s="74"/>
      <c r="HWG108" s="77"/>
      <c r="HWH108" s="77"/>
      <c r="HWI108" s="11"/>
      <c r="HWO108" s="73"/>
      <c r="HWP108" s="73"/>
      <c r="HWQ108" s="73"/>
      <c r="HWR108" s="73"/>
      <c r="HWS108" s="74"/>
      <c r="HWT108" s="74"/>
      <c r="HWU108" s="77"/>
      <c r="HWV108" s="77"/>
      <c r="HWW108" s="11"/>
      <c r="HXC108" s="73"/>
      <c r="HXD108" s="73"/>
      <c r="HXE108" s="73"/>
      <c r="HXF108" s="73"/>
      <c r="HXG108" s="74"/>
      <c r="HXH108" s="74"/>
      <c r="HXI108" s="77"/>
      <c r="HXJ108" s="77"/>
      <c r="HXK108" s="11"/>
      <c r="HXQ108" s="73"/>
      <c r="HXR108" s="73"/>
      <c r="HXS108" s="73"/>
      <c r="HXT108" s="73"/>
      <c r="HXU108" s="74"/>
      <c r="HXV108" s="74"/>
      <c r="HXW108" s="77"/>
      <c r="HXX108" s="77"/>
      <c r="HXY108" s="11"/>
      <c r="HYE108" s="73"/>
      <c r="HYF108" s="73"/>
      <c r="HYG108" s="73"/>
      <c r="HYH108" s="73"/>
      <c r="HYI108" s="74"/>
      <c r="HYJ108" s="74"/>
      <c r="HYK108" s="77"/>
      <c r="HYL108" s="77"/>
      <c r="HYM108" s="11"/>
      <c r="HYS108" s="73"/>
      <c r="HYT108" s="73"/>
      <c r="HYU108" s="73"/>
      <c r="HYV108" s="73"/>
      <c r="HYW108" s="74"/>
      <c r="HYX108" s="74"/>
      <c r="HYY108" s="77"/>
      <c r="HYZ108" s="77"/>
      <c r="HZA108" s="11"/>
      <c r="HZG108" s="73"/>
      <c r="HZH108" s="73"/>
      <c r="HZI108" s="73"/>
      <c r="HZJ108" s="73"/>
      <c r="HZK108" s="74"/>
      <c r="HZL108" s="74"/>
      <c r="HZM108" s="77"/>
      <c r="HZN108" s="77"/>
      <c r="HZO108" s="11"/>
      <c r="HZU108" s="73"/>
      <c r="HZV108" s="73"/>
      <c r="HZW108" s="73"/>
      <c r="HZX108" s="73"/>
      <c r="HZY108" s="74"/>
      <c r="HZZ108" s="74"/>
      <c r="IAA108" s="77"/>
      <c r="IAB108" s="77"/>
      <c r="IAC108" s="11"/>
      <c r="IAI108" s="73"/>
      <c r="IAJ108" s="73"/>
      <c r="IAK108" s="73"/>
      <c r="IAL108" s="73"/>
      <c r="IAM108" s="74"/>
      <c r="IAN108" s="74"/>
      <c r="IAO108" s="77"/>
      <c r="IAP108" s="77"/>
      <c r="IAQ108" s="11"/>
      <c r="IAW108" s="73"/>
      <c r="IAX108" s="73"/>
      <c r="IAY108" s="73"/>
      <c r="IAZ108" s="73"/>
      <c r="IBA108" s="74"/>
      <c r="IBB108" s="74"/>
      <c r="IBC108" s="77"/>
      <c r="IBD108" s="77"/>
      <c r="IBE108" s="11"/>
      <c r="IBK108" s="73"/>
      <c r="IBL108" s="73"/>
      <c r="IBM108" s="73"/>
      <c r="IBN108" s="73"/>
      <c r="IBO108" s="74"/>
      <c r="IBP108" s="74"/>
      <c r="IBQ108" s="77"/>
      <c r="IBR108" s="77"/>
      <c r="IBS108" s="11"/>
      <c r="IBY108" s="73"/>
      <c r="IBZ108" s="73"/>
      <c r="ICA108" s="73"/>
      <c r="ICB108" s="73"/>
      <c r="ICC108" s="74"/>
      <c r="ICD108" s="74"/>
      <c r="ICE108" s="77"/>
      <c r="ICF108" s="77"/>
      <c r="ICG108" s="11"/>
      <c r="ICM108" s="73"/>
      <c r="ICN108" s="73"/>
      <c r="ICO108" s="73"/>
      <c r="ICP108" s="73"/>
      <c r="ICQ108" s="74"/>
      <c r="ICR108" s="74"/>
      <c r="ICS108" s="77"/>
      <c r="ICT108" s="77"/>
      <c r="ICU108" s="11"/>
      <c r="IDA108" s="73"/>
      <c r="IDB108" s="73"/>
      <c r="IDC108" s="73"/>
      <c r="IDD108" s="73"/>
      <c r="IDE108" s="74"/>
      <c r="IDF108" s="74"/>
      <c r="IDG108" s="77"/>
      <c r="IDH108" s="77"/>
      <c r="IDI108" s="11"/>
      <c r="IDO108" s="73"/>
      <c r="IDP108" s="73"/>
      <c r="IDQ108" s="73"/>
      <c r="IDR108" s="73"/>
      <c r="IDS108" s="74"/>
      <c r="IDT108" s="74"/>
      <c r="IDU108" s="77"/>
      <c r="IDV108" s="77"/>
      <c r="IDW108" s="11"/>
      <c r="IEC108" s="73"/>
      <c r="IED108" s="73"/>
      <c r="IEE108" s="73"/>
      <c r="IEF108" s="73"/>
      <c r="IEG108" s="74"/>
      <c r="IEH108" s="74"/>
      <c r="IEI108" s="77"/>
      <c r="IEJ108" s="77"/>
      <c r="IEK108" s="11"/>
      <c r="IEQ108" s="73"/>
      <c r="IER108" s="73"/>
      <c r="IES108" s="73"/>
      <c r="IET108" s="73"/>
      <c r="IEU108" s="74"/>
      <c r="IEV108" s="74"/>
      <c r="IEW108" s="77"/>
      <c r="IEX108" s="77"/>
      <c r="IEY108" s="11"/>
      <c r="IFE108" s="73"/>
      <c r="IFF108" s="73"/>
      <c r="IFG108" s="73"/>
      <c r="IFH108" s="73"/>
      <c r="IFI108" s="74"/>
      <c r="IFJ108" s="74"/>
      <c r="IFK108" s="77"/>
      <c r="IFL108" s="77"/>
      <c r="IFM108" s="11"/>
      <c r="IFS108" s="73"/>
      <c r="IFT108" s="73"/>
      <c r="IFU108" s="73"/>
      <c r="IFV108" s="73"/>
      <c r="IFW108" s="74"/>
      <c r="IFX108" s="74"/>
      <c r="IFY108" s="77"/>
      <c r="IFZ108" s="77"/>
      <c r="IGA108" s="11"/>
      <c r="IGG108" s="73"/>
      <c r="IGH108" s="73"/>
      <c r="IGI108" s="73"/>
      <c r="IGJ108" s="73"/>
      <c r="IGK108" s="74"/>
      <c r="IGL108" s="74"/>
      <c r="IGM108" s="77"/>
      <c r="IGN108" s="77"/>
      <c r="IGO108" s="11"/>
      <c r="IGU108" s="73"/>
      <c r="IGV108" s="73"/>
      <c r="IGW108" s="73"/>
      <c r="IGX108" s="73"/>
      <c r="IGY108" s="74"/>
      <c r="IGZ108" s="74"/>
      <c r="IHA108" s="77"/>
      <c r="IHB108" s="77"/>
      <c r="IHC108" s="11"/>
      <c r="IHI108" s="73"/>
      <c r="IHJ108" s="73"/>
      <c r="IHK108" s="73"/>
      <c r="IHL108" s="73"/>
      <c r="IHM108" s="74"/>
      <c r="IHN108" s="74"/>
      <c r="IHO108" s="77"/>
      <c r="IHP108" s="77"/>
      <c r="IHQ108" s="11"/>
      <c r="IHW108" s="73"/>
      <c r="IHX108" s="73"/>
      <c r="IHY108" s="73"/>
      <c r="IHZ108" s="73"/>
      <c r="IIA108" s="74"/>
      <c r="IIB108" s="74"/>
      <c r="IIC108" s="77"/>
      <c r="IID108" s="77"/>
      <c r="IIE108" s="11"/>
      <c r="IIK108" s="73"/>
      <c r="IIL108" s="73"/>
      <c r="IIM108" s="73"/>
      <c r="IIN108" s="73"/>
      <c r="IIO108" s="74"/>
      <c r="IIP108" s="74"/>
      <c r="IIQ108" s="77"/>
      <c r="IIR108" s="77"/>
      <c r="IIS108" s="11"/>
      <c r="IIY108" s="73"/>
      <c r="IIZ108" s="73"/>
      <c r="IJA108" s="73"/>
      <c r="IJB108" s="73"/>
      <c r="IJC108" s="74"/>
      <c r="IJD108" s="74"/>
      <c r="IJE108" s="77"/>
      <c r="IJF108" s="77"/>
      <c r="IJG108" s="11"/>
      <c r="IJM108" s="73"/>
      <c r="IJN108" s="73"/>
      <c r="IJO108" s="73"/>
      <c r="IJP108" s="73"/>
      <c r="IJQ108" s="74"/>
      <c r="IJR108" s="74"/>
      <c r="IJS108" s="77"/>
      <c r="IJT108" s="77"/>
      <c r="IJU108" s="11"/>
      <c r="IKA108" s="73"/>
      <c r="IKB108" s="73"/>
      <c r="IKC108" s="73"/>
      <c r="IKD108" s="73"/>
      <c r="IKE108" s="74"/>
      <c r="IKF108" s="74"/>
      <c r="IKG108" s="77"/>
      <c r="IKH108" s="77"/>
      <c r="IKI108" s="11"/>
      <c r="IKO108" s="73"/>
      <c r="IKP108" s="73"/>
      <c r="IKQ108" s="73"/>
      <c r="IKR108" s="73"/>
      <c r="IKS108" s="74"/>
      <c r="IKT108" s="74"/>
      <c r="IKU108" s="77"/>
      <c r="IKV108" s="77"/>
      <c r="IKW108" s="11"/>
      <c r="ILC108" s="73"/>
      <c r="ILD108" s="73"/>
      <c r="ILE108" s="73"/>
      <c r="ILF108" s="73"/>
      <c r="ILG108" s="74"/>
      <c r="ILH108" s="74"/>
      <c r="ILI108" s="77"/>
      <c r="ILJ108" s="77"/>
      <c r="ILK108" s="11"/>
      <c r="ILQ108" s="73"/>
      <c r="ILR108" s="73"/>
      <c r="ILS108" s="73"/>
      <c r="ILT108" s="73"/>
      <c r="ILU108" s="74"/>
      <c r="ILV108" s="74"/>
      <c r="ILW108" s="77"/>
      <c r="ILX108" s="77"/>
      <c r="ILY108" s="11"/>
      <c r="IME108" s="73"/>
      <c r="IMF108" s="73"/>
      <c r="IMG108" s="73"/>
      <c r="IMH108" s="73"/>
      <c r="IMI108" s="74"/>
      <c r="IMJ108" s="74"/>
      <c r="IMK108" s="77"/>
      <c r="IML108" s="77"/>
      <c r="IMM108" s="11"/>
      <c r="IMS108" s="73"/>
      <c r="IMT108" s="73"/>
      <c r="IMU108" s="73"/>
      <c r="IMV108" s="73"/>
      <c r="IMW108" s="74"/>
      <c r="IMX108" s="74"/>
      <c r="IMY108" s="77"/>
      <c r="IMZ108" s="77"/>
      <c r="INA108" s="11"/>
      <c r="ING108" s="73"/>
      <c r="INH108" s="73"/>
      <c r="INI108" s="73"/>
      <c r="INJ108" s="73"/>
      <c r="INK108" s="74"/>
      <c r="INL108" s="74"/>
      <c r="INM108" s="77"/>
      <c r="INN108" s="77"/>
      <c r="INO108" s="11"/>
      <c r="INU108" s="73"/>
      <c r="INV108" s="73"/>
      <c r="INW108" s="73"/>
      <c r="INX108" s="73"/>
      <c r="INY108" s="74"/>
      <c r="INZ108" s="74"/>
      <c r="IOA108" s="77"/>
      <c r="IOB108" s="77"/>
      <c r="IOC108" s="11"/>
      <c r="IOI108" s="73"/>
      <c r="IOJ108" s="73"/>
      <c r="IOK108" s="73"/>
      <c r="IOL108" s="73"/>
      <c r="IOM108" s="74"/>
      <c r="ION108" s="74"/>
      <c r="IOO108" s="77"/>
      <c r="IOP108" s="77"/>
      <c r="IOQ108" s="11"/>
      <c r="IOW108" s="73"/>
      <c r="IOX108" s="73"/>
      <c r="IOY108" s="73"/>
      <c r="IOZ108" s="73"/>
      <c r="IPA108" s="74"/>
      <c r="IPB108" s="74"/>
      <c r="IPC108" s="77"/>
      <c r="IPD108" s="77"/>
      <c r="IPE108" s="11"/>
      <c r="IPK108" s="73"/>
      <c r="IPL108" s="73"/>
      <c r="IPM108" s="73"/>
      <c r="IPN108" s="73"/>
      <c r="IPO108" s="74"/>
      <c r="IPP108" s="74"/>
      <c r="IPQ108" s="77"/>
      <c r="IPR108" s="77"/>
      <c r="IPS108" s="11"/>
      <c r="IPY108" s="73"/>
      <c r="IPZ108" s="73"/>
      <c r="IQA108" s="73"/>
      <c r="IQB108" s="73"/>
      <c r="IQC108" s="74"/>
      <c r="IQD108" s="74"/>
      <c r="IQE108" s="77"/>
      <c r="IQF108" s="77"/>
      <c r="IQG108" s="11"/>
      <c r="IQM108" s="73"/>
      <c r="IQN108" s="73"/>
      <c r="IQO108" s="73"/>
      <c r="IQP108" s="73"/>
      <c r="IQQ108" s="74"/>
      <c r="IQR108" s="74"/>
      <c r="IQS108" s="77"/>
      <c r="IQT108" s="77"/>
      <c r="IQU108" s="11"/>
      <c r="IRA108" s="73"/>
      <c r="IRB108" s="73"/>
      <c r="IRC108" s="73"/>
      <c r="IRD108" s="73"/>
      <c r="IRE108" s="74"/>
      <c r="IRF108" s="74"/>
      <c r="IRG108" s="77"/>
      <c r="IRH108" s="77"/>
      <c r="IRI108" s="11"/>
      <c r="IRO108" s="73"/>
      <c r="IRP108" s="73"/>
      <c r="IRQ108" s="73"/>
      <c r="IRR108" s="73"/>
      <c r="IRS108" s="74"/>
      <c r="IRT108" s="74"/>
      <c r="IRU108" s="77"/>
      <c r="IRV108" s="77"/>
      <c r="IRW108" s="11"/>
      <c r="ISC108" s="73"/>
      <c r="ISD108" s="73"/>
      <c r="ISE108" s="73"/>
      <c r="ISF108" s="73"/>
      <c r="ISG108" s="74"/>
      <c r="ISH108" s="74"/>
      <c r="ISI108" s="77"/>
      <c r="ISJ108" s="77"/>
      <c r="ISK108" s="11"/>
      <c r="ISQ108" s="73"/>
      <c r="ISR108" s="73"/>
      <c r="ISS108" s="73"/>
      <c r="IST108" s="73"/>
      <c r="ISU108" s="74"/>
      <c r="ISV108" s="74"/>
      <c r="ISW108" s="77"/>
      <c r="ISX108" s="77"/>
      <c r="ISY108" s="11"/>
      <c r="ITE108" s="73"/>
      <c r="ITF108" s="73"/>
      <c r="ITG108" s="73"/>
      <c r="ITH108" s="73"/>
      <c r="ITI108" s="74"/>
      <c r="ITJ108" s="74"/>
      <c r="ITK108" s="77"/>
      <c r="ITL108" s="77"/>
      <c r="ITM108" s="11"/>
      <c r="ITS108" s="73"/>
      <c r="ITT108" s="73"/>
      <c r="ITU108" s="73"/>
      <c r="ITV108" s="73"/>
      <c r="ITW108" s="74"/>
      <c r="ITX108" s="74"/>
      <c r="ITY108" s="77"/>
      <c r="ITZ108" s="77"/>
      <c r="IUA108" s="11"/>
      <c r="IUG108" s="73"/>
      <c r="IUH108" s="73"/>
      <c r="IUI108" s="73"/>
      <c r="IUJ108" s="73"/>
      <c r="IUK108" s="74"/>
      <c r="IUL108" s="74"/>
      <c r="IUM108" s="77"/>
      <c r="IUN108" s="77"/>
      <c r="IUO108" s="11"/>
      <c r="IUU108" s="73"/>
      <c r="IUV108" s="73"/>
      <c r="IUW108" s="73"/>
      <c r="IUX108" s="73"/>
      <c r="IUY108" s="74"/>
      <c r="IUZ108" s="74"/>
      <c r="IVA108" s="77"/>
      <c r="IVB108" s="77"/>
      <c r="IVC108" s="11"/>
      <c r="IVI108" s="73"/>
      <c r="IVJ108" s="73"/>
      <c r="IVK108" s="73"/>
      <c r="IVL108" s="73"/>
      <c r="IVM108" s="74"/>
      <c r="IVN108" s="74"/>
      <c r="IVO108" s="77"/>
      <c r="IVP108" s="77"/>
      <c r="IVQ108" s="11"/>
      <c r="IVW108" s="73"/>
      <c r="IVX108" s="73"/>
      <c r="IVY108" s="73"/>
      <c r="IVZ108" s="73"/>
      <c r="IWA108" s="74"/>
      <c r="IWB108" s="74"/>
      <c r="IWC108" s="77"/>
      <c r="IWD108" s="77"/>
      <c r="IWE108" s="11"/>
      <c r="IWK108" s="73"/>
      <c r="IWL108" s="73"/>
      <c r="IWM108" s="73"/>
      <c r="IWN108" s="73"/>
      <c r="IWO108" s="74"/>
      <c r="IWP108" s="74"/>
      <c r="IWQ108" s="77"/>
      <c r="IWR108" s="77"/>
      <c r="IWS108" s="11"/>
      <c r="IWY108" s="73"/>
      <c r="IWZ108" s="73"/>
      <c r="IXA108" s="73"/>
      <c r="IXB108" s="73"/>
      <c r="IXC108" s="74"/>
      <c r="IXD108" s="74"/>
      <c r="IXE108" s="77"/>
      <c r="IXF108" s="77"/>
      <c r="IXG108" s="11"/>
      <c r="IXM108" s="73"/>
      <c r="IXN108" s="73"/>
      <c r="IXO108" s="73"/>
      <c r="IXP108" s="73"/>
      <c r="IXQ108" s="74"/>
      <c r="IXR108" s="74"/>
      <c r="IXS108" s="77"/>
      <c r="IXT108" s="77"/>
      <c r="IXU108" s="11"/>
      <c r="IYA108" s="73"/>
      <c r="IYB108" s="73"/>
      <c r="IYC108" s="73"/>
      <c r="IYD108" s="73"/>
      <c r="IYE108" s="74"/>
      <c r="IYF108" s="74"/>
      <c r="IYG108" s="77"/>
      <c r="IYH108" s="77"/>
      <c r="IYI108" s="11"/>
      <c r="IYO108" s="73"/>
      <c r="IYP108" s="73"/>
      <c r="IYQ108" s="73"/>
      <c r="IYR108" s="73"/>
      <c r="IYS108" s="74"/>
      <c r="IYT108" s="74"/>
      <c r="IYU108" s="77"/>
      <c r="IYV108" s="77"/>
      <c r="IYW108" s="11"/>
      <c r="IZC108" s="73"/>
      <c r="IZD108" s="73"/>
      <c r="IZE108" s="73"/>
      <c r="IZF108" s="73"/>
      <c r="IZG108" s="74"/>
      <c r="IZH108" s="74"/>
      <c r="IZI108" s="77"/>
      <c r="IZJ108" s="77"/>
      <c r="IZK108" s="11"/>
      <c r="IZQ108" s="73"/>
      <c r="IZR108" s="73"/>
      <c r="IZS108" s="73"/>
      <c r="IZT108" s="73"/>
      <c r="IZU108" s="74"/>
      <c r="IZV108" s="74"/>
      <c r="IZW108" s="77"/>
      <c r="IZX108" s="77"/>
      <c r="IZY108" s="11"/>
      <c r="JAE108" s="73"/>
      <c r="JAF108" s="73"/>
      <c r="JAG108" s="73"/>
      <c r="JAH108" s="73"/>
      <c r="JAI108" s="74"/>
      <c r="JAJ108" s="74"/>
      <c r="JAK108" s="77"/>
      <c r="JAL108" s="77"/>
      <c r="JAM108" s="11"/>
      <c r="JAS108" s="73"/>
      <c r="JAT108" s="73"/>
      <c r="JAU108" s="73"/>
      <c r="JAV108" s="73"/>
      <c r="JAW108" s="74"/>
      <c r="JAX108" s="74"/>
      <c r="JAY108" s="77"/>
      <c r="JAZ108" s="77"/>
      <c r="JBA108" s="11"/>
      <c r="JBG108" s="73"/>
      <c r="JBH108" s="73"/>
      <c r="JBI108" s="73"/>
      <c r="JBJ108" s="73"/>
      <c r="JBK108" s="74"/>
      <c r="JBL108" s="74"/>
      <c r="JBM108" s="77"/>
      <c r="JBN108" s="77"/>
      <c r="JBO108" s="11"/>
      <c r="JBU108" s="73"/>
      <c r="JBV108" s="73"/>
      <c r="JBW108" s="73"/>
      <c r="JBX108" s="73"/>
      <c r="JBY108" s="74"/>
      <c r="JBZ108" s="74"/>
      <c r="JCA108" s="77"/>
      <c r="JCB108" s="77"/>
      <c r="JCC108" s="11"/>
      <c r="JCI108" s="73"/>
      <c r="JCJ108" s="73"/>
      <c r="JCK108" s="73"/>
      <c r="JCL108" s="73"/>
      <c r="JCM108" s="74"/>
      <c r="JCN108" s="74"/>
      <c r="JCO108" s="77"/>
      <c r="JCP108" s="77"/>
      <c r="JCQ108" s="11"/>
      <c r="JCW108" s="73"/>
      <c r="JCX108" s="73"/>
      <c r="JCY108" s="73"/>
      <c r="JCZ108" s="73"/>
      <c r="JDA108" s="74"/>
      <c r="JDB108" s="74"/>
      <c r="JDC108" s="77"/>
      <c r="JDD108" s="77"/>
      <c r="JDE108" s="11"/>
      <c r="JDK108" s="73"/>
      <c r="JDL108" s="73"/>
      <c r="JDM108" s="73"/>
      <c r="JDN108" s="73"/>
      <c r="JDO108" s="74"/>
      <c r="JDP108" s="74"/>
      <c r="JDQ108" s="77"/>
      <c r="JDR108" s="77"/>
      <c r="JDS108" s="11"/>
      <c r="JDY108" s="73"/>
      <c r="JDZ108" s="73"/>
      <c r="JEA108" s="73"/>
      <c r="JEB108" s="73"/>
      <c r="JEC108" s="74"/>
      <c r="JED108" s="74"/>
      <c r="JEE108" s="77"/>
      <c r="JEF108" s="77"/>
      <c r="JEG108" s="11"/>
      <c r="JEM108" s="73"/>
      <c r="JEN108" s="73"/>
      <c r="JEO108" s="73"/>
      <c r="JEP108" s="73"/>
      <c r="JEQ108" s="74"/>
      <c r="JER108" s="74"/>
      <c r="JES108" s="77"/>
      <c r="JET108" s="77"/>
      <c r="JEU108" s="11"/>
      <c r="JFA108" s="73"/>
      <c r="JFB108" s="73"/>
      <c r="JFC108" s="73"/>
      <c r="JFD108" s="73"/>
      <c r="JFE108" s="74"/>
      <c r="JFF108" s="74"/>
      <c r="JFG108" s="77"/>
      <c r="JFH108" s="77"/>
      <c r="JFI108" s="11"/>
      <c r="JFO108" s="73"/>
      <c r="JFP108" s="73"/>
      <c r="JFQ108" s="73"/>
      <c r="JFR108" s="73"/>
      <c r="JFS108" s="74"/>
      <c r="JFT108" s="74"/>
      <c r="JFU108" s="77"/>
      <c r="JFV108" s="77"/>
      <c r="JFW108" s="11"/>
      <c r="JGC108" s="73"/>
      <c r="JGD108" s="73"/>
      <c r="JGE108" s="73"/>
      <c r="JGF108" s="73"/>
      <c r="JGG108" s="74"/>
      <c r="JGH108" s="74"/>
      <c r="JGI108" s="77"/>
      <c r="JGJ108" s="77"/>
      <c r="JGK108" s="11"/>
      <c r="JGQ108" s="73"/>
      <c r="JGR108" s="73"/>
      <c r="JGS108" s="73"/>
      <c r="JGT108" s="73"/>
      <c r="JGU108" s="74"/>
      <c r="JGV108" s="74"/>
      <c r="JGW108" s="77"/>
      <c r="JGX108" s="77"/>
      <c r="JGY108" s="11"/>
      <c r="JHE108" s="73"/>
      <c r="JHF108" s="73"/>
      <c r="JHG108" s="73"/>
      <c r="JHH108" s="73"/>
      <c r="JHI108" s="74"/>
      <c r="JHJ108" s="74"/>
      <c r="JHK108" s="77"/>
      <c r="JHL108" s="77"/>
      <c r="JHM108" s="11"/>
      <c r="JHS108" s="73"/>
      <c r="JHT108" s="73"/>
      <c r="JHU108" s="73"/>
      <c r="JHV108" s="73"/>
      <c r="JHW108" s="74"/>
      <c r="JHX108" s="74"/>
      <c r="JHY108" s="77"/>
      <c r="JHZ108" s="77"/>
      <c r="JIA108" s="11"/>
      <c r="JIG108" s="73"/>
      <c r="JIH108" s="73"/>
      <c r="JII108" s="73"/>
      <c r="JIJ108" s="73"/>
      <c r="JIK108" s="74"/>
      <c r="JIL108" s="74"/>
      <c r="JIM108" s="77"/>
      <c r="JIN108" s="77"/>
      <c r="JIO108" s="11"/>
      <c r="JIU108" s="73"/>
      <c r="JIV108" s="73"/>
      <c r="JIW108" s="73"/>
      <c r="JIX108" s="73"/>
      <c r="JIY108" s="74"/>
      <c r="JIZ108" s="74"/>
      <c r="JJA108" s="77"/>
      <c r="JJB108" s="77"/>
      <c r="JJC108" s="11"/>
      <c r="JJI108" s="73"/>
      <c r="JJJ108" s="73"/>
      <c r="JJK108" s="73"/>
      <c r="JJL108" s="73"/>
      <c r="JJM108" s="74"/>
      <c r="JJN108" s="74"/>
      <c r="JJO108" s="77"/>
      <c r="JJP108" s="77"/>
      <c r="JJQ108" s="11"/>
      <c r="JJW108" s="73"/>
      <c r="JJX108" s="73"/>
      <c r="JJY108" s="73"/>
      <c r="JJZ108" s="73"/>
      <c r="JKA108" s="74"/>
      <c r="JKB108" s="74"/>
      <c r="JKC108" s="77"/>
      <c r="JKD108" s="77"/>
      <c r="JKE108" s="11"/>
      <c r="JKK108" s="73"/>
      <c r="JKL108" s="73"/>
      <c r="JKM108" s="73"/>
      <c r="JKN108" s="73"/>
      <c r="JKO108" s="74"/>
      <c r="JKP108" s="74"/>
      <c r="JKQ108" s="77"/>
      <c r="JKR108" s="77"/>
      <c r="JKS108" s="11"/>
      <c r="JKY108" s="73"/>
      <c r="JKZ108" s="73"/>
      <c r="JLA108" s="73"/>
      <c r="JLB108" s="73"/>
      <c r="JLC108" s="74"/>
      <c r="JLD108" s="74"/>
      <c r="JLE108" s="77"/>
      <c r="JLF108" s="77"/>
      <c r="JLG108" s="11"/>
      <c r="JLM108" s="73"/>
      <c r="JLN108" s="73"/>
      <c r="JLO108" s="73"/>
      <c r="JLP108" s="73"/>
      <c r="JLQ108" s="74"/>
      <c r="JLR108" s="74"/>
      <c r="JLS108" s="77"/>
      <c r="JLT108" s="77"/>
      <c r="JLU108" s="11"/>
      <c r="JMA108" s="73"/>
      <c r="JMB108" s="73"/>
      <c r="JMC108" s="73"/>
      <c r="JMD108" s="73"/>
      <c r="JME108" s="74"/>
      <c r="JMF108" s="74"/>
      <c r="JMG108" s="77"/>
      <c r="JMH108" s="77"/>
      <c r="JMI108" s="11"/>
      <c r="JMO108" s="73"/>
      <c r="JMP108" s="73"/>
      <c r="JMQ108" s="73"/>
      <c r="JMR108" s="73"/>
      <c r="JMS108" s="74"/>
      <c r="JMT108" s="74"/>
      <c r="JMU108" s="77"/>
      <c r="JMV108" s="77"/>
      <c r="JMW108" s="11"/>
      <c r="JNC108" s="73"/>
      <c r="JND108" s="73"/>
      <c r="JNE108" s="73"/>
      <c r="JNF108" s="73"/>
      <c r="JNG108" s="74"/>
      <c r="JNH108" s="74"/>
      <c r="JNI108" s="77"/>
      <c r="JNJ108" s="77"/>
      <c r="JNK108" s="11"/>
      <c r="JNQ108" s="73"/>
      <c r="JNR108" s="73"/>
      <c r="JNS108" s="73"/>
      <c r="JNT108" s="73"/>
      <c r="JNU108" s="74"/>
      <c r="JNV108" s="74"/>
      <c r="JNW108" s="77"/>
      <c r="JNX108" s="77"/>
      <c r="JNY108" s="11"/>
      <c r="JOE108" s="73"/>
      <c r="JOF108" s="73"/>
      <c r="JOG108" s="73"/>
      <c r="JOH108" s="73"/>
      <c r="JOI108" s="74"/>
      <c r="JOJ108" s="74"/>
      <c r="JOK108" s="77"/>
      <c r="JOL108" s="77"/>
      <c r="JOM108" s="11"/>
      <c r="JOS108" s="73"/>
      <c r="JOT108" s="73"/>
      <c r="JOU108" s="73"/>
      <c r="JOV108" s="73"/>
      <c r="JOW108" s="74"/>
      <c r="JOX108" s="74"/>
      <c r="JOY108" s="77"/>
      <c r="JOZ108" s="77"/>
      <c r="JPA108" s="11"/>
      <c r="JPG108" s="73"/>
      <c r="JPH108" s="73"/>
      <c r="JPI108" s="73"/>
      <c r="JPJ108" s="73"/>
      <c r="JPK108" s="74"/>
      <c r="JPL108" s="74"/>
      <c r="JPM108" s="77"/>
      <c r="JPN108" s="77"/>
      <c r="JPO108" s="11"/>
      <c r="JPU108" s="73"/>
      <c r="JPV108" s="73"/>
      <c r="JPW108" s="73"/>
      <c r="JPX108" s="73"/>
      <c r="JPY108" s="74"/>
      <c r="JPZ108" s="74"/>
      <c r="JQA108" s="77"/>
      <c r="JQB108" s="77"/>
      <c r="JQC108" s="11"/>
      <c r="JQI108" s="73"/>
      <c r="JQJ108" s="73"/>
      <c r="JQK108" s="73"/>
      <c r="JQL108" s="73"/>
      <c r="JQM108" s="74"/>
      <c r="JQN108" s="74"/>
      <c r="JQO108" s="77"/>
      <c r="JQP108" s="77"/>
      <c r="JQQ108" s="11"/>
      <c r="JQW108" s="73"/>
      <c r="JQX108" s="73"/>
      <c r="JQY108" s="73"/>
      <c r="JQZ108" s="73"/>
      <c r="JRA108" s="74"/>
      <c r="JRB108" s="74"/>
      <c r="JRC108" s="77"/>
      <c r="JRD108" s="77"/>
      <c r="JRE108" s="11"/>
      <c r="JRK108" s="73"/>
      <c r="JRL108" s="73"/>
      <c r="JRM108" s="73"/>
      <c r="JRN108" s="73"/>
      <c r="JRO108" s="74"/>
      <c r="JRP108" s="74"/>
      <c r="JRQ108" s="77"/>
      <c r="JRR108" s="77"/>
      <c r="JRS108" s="11"/>
      <c r="JRY108" s="73"/>
      <c r="JRZ108" s="73"/>
      <c r="JSA108" s="73"/>
      <c r="JSB108" s="73"/>
      <c r="JSC108" s="74"/>
      <c r="JSD108" s="74"/>
      <c r="JSE108" s="77"/>
      <c r="JSF108" s="77"/>
      <c r="JSG108" s="11"/>
      <c r="JSM108" s="73"/>
      <c r="JSN108" s="73"/>
      <c r="JSO108" s="73"/>
      <c r="JSP108" s="73"/>
      <c r="JSQ108" s="74"/>
      <c r="JSR108" s="74"/>
      <c r="JSS108" s="77"/>
      <c r="JST108" s="77"/>
      <c r="JSU108" s="11"/>
      <c r="JTA108" s="73"/>
      <c r="JTB108" s="73"/>
      <c r="JTC108" s="73"/>
      <c r="JTD108" s="73"/>
      <c r="JTE108" s="74"/>
      <c r="JTF108" s="74"/>
      <c r="JTG108" s="77"/>
      <c r="JTH108" s="77"/>
      <c r="JTI108" s="11"/>
      <c r="JTO108" s="73"/>
      <c r="JTP108" s="73"/>
      <c r="JTQ108" s="73"/>
      <c r="JTR108" s="73"/>
      <c r="JTS108" s="74"/>
      <c r="JTT108" s="74"/>
      <c r="JTU108" s="77"/>
      <c r="JTV108" s="77"/>
      <c r="JTW108" s="11"/>
      <c r="JUC108" s="73"/>
      <c r="JUD108" s="73"/>
      <c r="JUE108" s="73"/>
      <c r="JUF108" s="73"/>
      <c r="JUG108" s="74"/>
      <c r="JUH108" s="74"/>
      <c r="JUI108" s="77"/>
      <c r="JUJ108" s="77"/>
      <c r="JUK108" s="11"/>
      <c r="JUQ108" s="73"/>
      <c r="JUR108" s="73"/>
      <c r="JUS108" s="73"/>
      <c r="JUT108" s="73"/>
      <c r="JUU108" s="74"/>
      <c r="JUV108" s="74"/>
      <c r="JUW108" s="77"/>
      <c r="JUX108" s="77"/>
      <c r="JUY108" s="11"/>
      <c r="JVE108" s="73"/>
      <c r="JVF108" s="73"/>
      <c r="JVG108" s="73"/>
      <c r="JVH108" s="73"/>
      <c r="JVI108" s="74"/>
      <c r="JVJ108" s="74"/>
      <c r="JVK108" s="77"/>
      <c r="JVL108" s="77"/>
      <c r="JVM108" s="11"/>
      <c r="JVS108" s="73"/>
      <c r="JVT108" s="73"/>
      <c r="JVU108" s="73"/>
      <c r="JVV108" s="73"/>
      <c r="JVW108" s="74"/>
      <c r="JVX108" s="74"/>
      <c r="JVY108" s="77"/>
      <c r="JVZ108" s="77"/>
      <c r="JWA108" s="11"/>
      <c r="JWG108" s="73"/>
      <c r="JWH108" s="73"/>
      <c r="JWI108" s="73"/>
      <c r="JWJ108" s="73"/>
      <c r="JWK108" s="74"/>
      <c r="JWL108" s="74"/>
      <c r="JWM108" s="77"/>
      <c r="JWN108" s="77"/>
      <c r="JWO108" s="11"/>
      <c r="JWU108" s="73"/>
      <c r="JWV108" s="73"/>
      <c r="JWW108" s="73"/>
      <c r="JWX108" s="73"/>
      <c r="JWY108" s="74"/>
      <c r="JWZ108" s="74"/>
      <c r="JXA108" s="77"/>
      <c r="JXB108" s="77"/>
      <c r="JXC108" s="11"/>
      <c r="JXI108" s="73"/>
      <c r="JXJ108" s="73"/>
      <c r="JXK108" s="73"/>
      <c r="JXL108" s="73"/>
      <c r="JXM108" s="74"/>
      <c r="JXN108" s="74"/>
      <c r="JXO108" s="77"/>
      <c r="JXP108" s="77"/>
      <c r="JXQ108" s="11"/>
      <c r="JXW108" s="73"/>
      <c r="JXX108" s="73"/>
      <c r="JXY108" s="73"/>
      <c r="JXZ108" s="73"/>
      <c r="JYA108" s="74"/>
      <c r="JYB108" s="74"/>
      <c r="JYC108" s="77"/>
      <c r="JYD108" s="77"/>
      <c r="JYE108" s="11"/>
      <c r="JYK108" s="73"/>
      <c r="JYL108" s="73"/>
      <c r="JYM108" s="73"/>
      <c r="JYN108" s="73"/>
      <c r="JYO108" s="74"/>
      <c r="JYP108" s="74"/>
      <c r="JYQ108" s="77"/>
      <c r="JYR108" s="77"/>
      <c r="JYS108" s="11"/>
      <c r="JYY108" s="73"/>
      <c r="JYZ108" s="73"/>
      <c r="JZA108" s="73"/>
      <c r="JZB108" s="73"/>
      <c r="JZC108" s="74"/>
      <c r="JZD108" s="74"/>
      <c r="JZE108" s="77"/>
      <c r="JZF108" s="77"/>
      <c r="JZG108" s="11"/>
      <c r="JZM108" s="73"/>
      <c r="JZN108" s="73"/>
      <c r="JZO108" s="73"/>
      <c r="JZP108" s="73"/>
      <c r="JZQ108" s="74"/>
      <c r="JZR108" s="74"/>
      <c r="JZS108" s="77"/>
      <c r="JZT108" s="77"/>
      <c r="JZU108" s="11"/>
      <c r="KAA108" s="73"/>
      <c r="KAB108" s="73"/>
      <c r="KAC108" s="73"/>
      <c r="KAD108" s="73"/>
      <c r="KAE108" s="74"/>
      <c r="KAF108" s="74"/>
      <c r="KAG108" s="77"/>
      <c r="KAH108" s="77"/>
      <c r="KAI108" s="11"/>
      <c r="KAO108" s="73"/>
      <c r="KAP108" s="73"/>
      <c r="KAQ108" s="73"/>
      <c r="KAR108" s="73"/>
      <c r="KAS108" s="74"/>
      <c r="KAT108" s="74"/>
      <c r="KAU108" s="77"/>
      <c r="KAV108" s="77"/>
      <c r="KAW108" s="11"/>
      <c r="KBC108" s="73"/>
      <c r="KBD108" s="73"/>
      <c r="KBE108" s="73"/>
      <c r="KBF108" s="73"/>
      <c r="KBG108" s="74"/>
      <c r="KBH108" s="74"/>
      <c r="KBI108" s="77"/>
      <c r="KBJ108" s="77"/>
      <c r="KBK108" s="11"/>
      <c r="KBQ108" s="73"/>
      <c r="KBR108" s="73"/>
      <c r="KBS108" s="73"/>
      <c r="KBT108" s="73"/>
      <c r="KBU108" s="74"/>
      <c r="KBV108" s="74"/>
      <c r="KBW108" s="77"/>
      <c r="KBX108" s="77"/>
      <c r="KBY108" s="11"/>
      <c r="KCE108" s="73"/>
      <c r="KCF108" s="73"/>
      <c r="KCG108" s="73"/>
      <c r="KCH108" s="73"/>
      <c r="KCI108" s="74"/>
      <c r="KCJ108" s="74"/>
      <c r="KCK108" s="77"/>
      <c r="KCL108" s="77"/>
      <c r="KCM108" s="11"/>
      <c r="KCS108" s="73"/>
      <c r="KCT108" s="73"/>
      <c r="KCU108" s="73"/>
      <c r="KCV108" s="73"/>
      <c r="KCW108" s="74"/>
      <c r="KCX108" s="74"/>
      <c r="KCY108" s="77"/>
      <c r="KCZ108" s="77"/>
      <c r="KDA108" s="11"/>
      <c r="KDG108" s="73"/>
      <c r="KDH108" s="73"/>
      <c r="KDI108" s="73"/>
      <c r="KDJ108" s="73"/>
      <c r="KDK108" s="74"/>
      <c r="KDL108" s="74"/>
      <c r="KDM108" s="77"/>
      <c r="KDN108" s="77"/>
      <c r="KDO108" s="11"/>
      <c r="KDU108" s="73"/>
      <c r="KDV108" s="73"/>
      <c r="KDW108" s="73"/>
      <c r="KDX108" s="73"/>
      <c r="KDY108" s="74"/>
      <c r="KDZ108" s="74"/>
      <c r="KEA108" s="77"/>
      <c r="KEB108" s="77"/>
      <c r="KEC108" s="11"/>
      <c r="KEI108" s="73"/>
      <c r="KEJ108" s="73"/>
      <c r="KEK108" s="73"/>
      <c r="KEL108" s="73"/>
      <c r="KEM108" s="74"/>
      <c r="KEN108" s="74"/>
      <c r="KEO108" s="77"/>
      <c r="KEP108" s="77"/>
      <c r="KEQ108" s="11"/>
      <c r="KEW108" s="73"/>
      <c r="KEX108" s="73"/>
      <c r="KEY108" s="73"/>
      <c r="KEZ108" s="73"/>
      <c r="KFA108" s="74"/>
      <c r="KFB108" s="74"/>
      <c r="KFC108" s="77"/>
      <c r="KFD108" s="77"/>
      <c r="KFE108" s="11"/>
      <c r="KFK108" s="73"/>
      <c r="KFL108" s="73"/>
      <c r="KFM108" s="73"/>
      <c r="KFN108" s="73"/>
      <c r="KFO108" s="74"/>
      <c r="KFP108" s="74"/>
      <c r="KFQ108" s="77"/>
      <c r="KFR108" s="77"/>
      <c r="KFS108" s="11"/>
      <c r="KFY108" s="73"/>
      <c r="KFZ108" s="73"/>
      <c r="KGA108" s="73"/>
      <c r="KGB108" s="73"/>
      <c r="KGC108" s="74"/>
      <c r="KGD108" s="74"/>
      <c r="KGE108" s="77"/>
      <c r="KGF108" s="77"/>
      <c r="KGG108" s="11"/>
      <c r="KGM108" s="73"/>
      <c r="KGN108" s="73"/>
      <c r="KGO108" s="73"/>
      <c r="KGP108" s="73"/>
      <c r="KGQ108" s="74"/>
      <c r="KGR108" s="74"/>
      <c r="KGS108" s="77"/>
      <c r="KGT108" s="77"/>
      <c r="KGU108" s="11"/>
      <c r="KHA108" s="73"/>
      <c r="KHB108" s="73"/>
      <c r="KHC108" s="73"/>
      <c r="KHD108" s="73"/>
      <c r="KHE108" s="74"/>
      <c r="KHF108" s="74"/>
      <c r="KHG108" s="77"/>
      <c r="KHH108" s="77"/>
      <c r="KHI108" s="11"/>
      <c r="KHO108" s="73"/>
      <c r="KHP108" s="73"/>
      <c r="KHQ108" s="73"/>
      <c r="KHR108" s="73"/>
      <c r="KHS108" s="74"/>
      <c r="KHT108" s="74"/>
      <c r="KHU108" s="77"/>
      <c r="KHV108" s="77"/>
      <c r="KHW108" s="11"/>
      <c r="KIC108" s="73"/>
      <c r="KID108" s="73"/>
      <c r="KIE108" s="73"/>
      <c r="KIF108" s="73"/>
      <c r="KIG108" s="74"/>
      <c r="KIH108" s="74"/>
      <c r="KII108" s="77"/>
      <c r="KIJ108" s="77"/>
      <c r="KIK108" s="11"/>
      <c r="KIQ108" s="73"/>
      <c r="KIR108" s="73"/>
      <c r="KIS108" s="73"/>
      <c r="KIT108" s="73"/>
      <c r="KIU108" s="74"/>
      <c r="KIV108" s="74"/>
      <c r="KIW108" s="77"/>
      <c r="KIX108" s="77"/>
      <c r="KIY108" s="11"/>
      <c r="KJE108" s="73"/>
      <c r="KJF108" s="73"/>
      <c r="KJG108" s="73"/>
      <c r="KJH108" s="73"/>
      <c r="KJI108" s="74"/>
      <c r="KJJ108" s="74"/>
      <c r="KJK108" s="77"/>
      <c r="KJL108" s="77"/>
      <c r="KJM108" s="11"/>
      <c r="KJS108" s="73"/>
      <c r="KJT108" s="73"/>
      <c r="KJU108" s="73"/>
      <c r="KJV108" s="73"/>
      <c r="KJW108" s="74"/>
      <c r="KJX108" s="74"/>
      <c r="KJY108" s="77"/>
      <c r="KJZ108" s="77"/>
      <c r="KKA108" s="11"/>
      <c r="KKG108" s="73"/>
      <c r="KKH108" s="73"/>
      <c r="KKI108" s="73"/>
      <c r="KKJ108" s="73"/>
      <c r="KKK108" s="74"/>
      <c r="KKL108" s="74"/>
      <c r="KKM108" s="77"/>
      <c r="KKN108" s="77"/>
      <c r="KKO108" s="11"/>
      <c r="KKU108" s="73"/>
      <c r="KKV108" s="73"/>
      <c r="KKW108" s="73"/>
      <c r="KKX108" s="73"/>
      <c r="KKY108" s="74"/>
      <c r="KKZ108" s="74"/>
      <c r="KLA108" s="77"/>
      <c r="KLB108" s="77"/>
      <c r="KLC108" s="11"/>
      <c r="KLI108" s="73"/>
      <c r="KLJ108" s="73"/>
      <c r="KLK108" s="73"/>
      <c r="KLL108" s="73"/>
      <c r="KLM108" s="74"/>
      <c r="KLN108" s="74"/>
      <c r="KLO108" s="77"/>
      <c r="KLP108" s="77"/>
      <c r="KLQ108" s="11"/>
      <c r="KLW108" s="73"/>
      <c r="KLX108" s="73"/>
      <c r="KLY108" s="73"/>
      <c r="KLZ108" s="73"/>
      <c r="KMA108" s="74"/>
      <c r="KMB108" s="74"/>
      <c r="KMC108" s="77"/>
      <c r="KMD108" s="77"/>
      <c r="KME108" s="11"/>
      <c r="KMK108" s="73"/>
      <c r="KML108" s="73"/>
      <c r="KMM108" s="73"/>
      <c r="KMN108" s="73"/>
      <c r="KMO108" s="74"/>
      <c r="KMP108" s="74"/>
      <c r="KMQ108" s="77"/>
      <c r="KMR108" s="77"/>
      <c r="KMS108" s="11"/>
      <c r="KMY108" s="73"/>
      <c r="KMZ108" s="73"/>
      <c r="KNA108" s="73"/>
      <c r="KNB108" s="73"/>
      <c r="KNC108" s="74"/>
      <c r="KND108" s="74"/>
      <c r="KNE108" s="77"/>
      <c r="KNF108" s="77"/>
      <c r="KNG108" s="11"/>
      <c r="KNM108" s="73"/>
      <c r="KNN108" s="73"/>
      <c r="KNO108" s="73"/>
      <c r="KNP108" s="73"/>
      <c r="KNQ108" s="74"/>
      <c r="KNR108" s="74"/>
      <c r="KNS108" s="77"/>
      <c r="KNT108" s="77"/>
      <c r="KNU108" s="11"/>
      <c r="KOA108" s="73"/>
      <c r="KOB108" s="73"/>
      <c r="KOC108" s="73"/>
      <c r="KOD108" s="73"/>
      <c r="KOE108" s="74"/>
      <c r="KOF108" s="74"/>
      <c r="KOG108" s="77"/>
      <c r="KOH108" s="77"/>
      <c r="KOI108" s="11"/>
      <c r="KOO108" s="73"/>
      <c r="KOP108" s="73"/>
      <c r="KOQ108" s="73"/>
      <c r="KOR108" s="73"/>
      <c r="KOS108" s="74"/>
      <c r="KOT108" s="74"/>
      <c r="KOU108" s="77"/>
      <c r="KOV108" s="77"/>
      <c r="KOW108" s="11"/>
      <c r="KPC108" s="73"/>
      <c r="KPD108" s="73"/>
      <c r="KPE108" s="73"/>
      <c r="KPF108" s="73"/>
      <c r="KPG108" s="74"/>
      <c r="KPH108" s="74"/>
      <c r="KPI108" s="77"/>
      <c r="KPJ108" s="77"/>
      <c r="KPK108" s="11"/>
      <c r="KPQ108" s="73"/>
      <c r="KPR108" s="73"/>
      <c r="KPS108" s="73"/>
      <c r="KPT108" s="73"/>
      <c r="KPU108" s="74"/>
      <c r="KPV108" s="74"/>
      <c r="KPW108" s="77"/>
      <c r="KPX108" s="77"/>
      <c r="KPY108" s="11"/>
      <c r="KQE108" s="73"/>
      <c r="KQF108" s="73"/>
      <c r="KQG108" s="73"/>
      <c r="KQH108" s="73"/>
      <c r="KQI108" s="74"/>
      <c r="KQJ108" s="74"/>
      <c r="KQK108" s="77"/>
      <c r="KQL108" s="77"/>
      <c r="KQM108" s="11"/>
      <c r="KQS108" s="73"/>
      <c r="KQT108" s="73"/>
      <c r="KQU108" s="73"/>
      <c r="KQV108" s="73"/>
      <c r="KQW108" s="74"/>
      <c r="KQX108" s="74"/>
      <c r="KQY108" s="77"/>
      <c r="KQZ108" s="77"/>
      <c r="KRA108" s="11"/>
      <c r="KRG108" s="73"/>
      <c r="KRH108" s="73"/>
      <c r="KRI108" s="73"/>
      <c r="KRJ108" s="73"/>
      <c r="KRK108" s="74"/>
      <c r="KRL108" s="74"/>
      <c r="KRM108" s="77"/>
      <c r="KRN108" s="77"/>
      <c r="KRO108" s="11"/>
      <c r="KRU108" s="73"/>
      <c r="KRV108" s="73"/>
      <c r="KRW108" s="73"/>
      <c r="KRX108" s="73"/>
      <c r="KRY108" s="74"/>
      <c r="KRZ108" s="74"/>
      <c r="KSA108" s="77"/>
      <c r="KSB108" s="77"/>
      <c r="KSC108" s="11"/>
      <c r="KSI108" s="73"/>
      <c r="KSJ108" s="73"/>
      <c r="KSK108" s="73"/>
      <c r="KSL108" s="73"/>
      <c r="KSM108" s="74"/>
      <c r="KSN108" s="74"/>
      <c r="KSO108" s="77"/>
      <c r="KSP108" s="77"/>
      <c r="KSQ108" s="11"/>
      <c r="KSW108" s="73"/>
      <c r="KSX108" s="73"/>
      <c r="KSY108" s="73"/>
      <c r="KSZ108" s="73"/>
      <c r="KTA108" s="74"/>
      <c r="KTB108" s="74"/>
      <c r="KTC108" s="77"/>
      <c r="KTD108" s="77"/>
      <c r="KTE108" s="11"/>
      <c r="KTK108" s="73"/>
      <c r="KTL108" s="73"/>
      <c r="KTM108" s="73"/>
      <c r="KTN108" s="73"/>
      <c r="KTO108" s="74"/>
      <c r="KTP108" s="74"/>
      <c r="KTQ108" s="77"/>
      <c r="KTR108" s="77"/>
      <c r="KTS108" s="11"/>
      <c r="KTY108" s="73"/>
      <c r="KTZ108" s="73"/>
      <c r="KUA108" s="73"/>
      <c r="KUB108" s="73"/>
      <c r="KUC108" s="74"/>
      <c r="KUD108" s="74"/>
      <c r="KUE108" s="77"/>
      <c r="KUF108" s="77"/>
      <c r="KUG108" s="11"/>
      <c r="KUM108" s="73"/>
      <c r="KUN108" s="73"/>
      <c r="KUO108" s="73"/>
      <c r="KUP108" s="73"/>
      <c r="KUQ108" s="74"/>
      <c r="KUR108" s="74"/>
      <c r="KUS108" s="77"/>
      <c r="KUT108" s="77"/>
      <c r="KUU108" s="11"/>
      <c r="KVA108" s="73"/>
      <c r="KVB108" s="73"/>
      <c r="KVC108" s="73"/>
      <c r="KVD108" s="73"/>
      <c r="KVE108" s="74"/>
      <c r="KVF108" s="74"/>
      <c r="KVG108" s="77"/>
      <c r="KVH108" s="77"/>
      <c r="KVI108" s="11"/>
      <c r="KVO108" s="73"/>
      <c r="KVP108" s="73"/>
      <c r="KVQ108" s="73"/>
      <c r="KVR108" s="73"/>
      <c r="KVS108" s="74"/>
      <c r="KVT108" s="74"/>
      <c r="KVU108" s="77"/>
      <c r="KVV108" s="77"/>
      <c r="KVW108" s="11"/>
      <c r="KWC108" s="73"/>
      <c r="KWD108" s="73"/>
      <c r="KWE108" s="73"/>
      <c r="KWF108" s="73"/>
      <c r="KWG108" s="74"/>
      <c r="KWH108" s="74"/>
      <c r="KWI108" s="77"/>
      <c r="KWJ108" s="77"/>
      <c r="KWK108" s="11"/>
      <c r="KWQ108" s="73"/>
      <c r="KWR108" s="73"/>
      <c r="KWS108" s="73"/>
      <c r="KWT108" s="73"/>
      <c r="KWU108" s="74"/>
      <c r="KWV108" s="74"/>
      <c r="KWW108" s="77"/>
      <c r="KWX108" s="77"/>
      <c r="KWY108" s="11"/>
      <c r="KXE108" s="73"/>
      <c r="KXF108" s="73"/>
      <c r="KXG108" s="73"/>
      <c r="KXH108" s="73"/>
      <c r="KXI108" s="74"/>
      <c r="KXJ108" s="74"/>
      <c r="KXK108" s="77"/>
      <c r="KXL108" s="77"/>
      <c r="KXM108" s="11"/>
      <c r="KXS108" s="73"/>
      <c r="KXT108" s="73"/>
      <c r="KXU108" s="73"/>
      <c r="KXV108" s="73"/>
      <c r="KXW108" s="74"/>
      <c r="KXX108" s="74"/>
      <c r="KXY108" s="77"/>
      <c r="KXZ108" s="77"/>
      <c r="KYA108" s="11"/>
      <c r="KYG108" s="73"/>
      <c r="KYH108" s="73"/>
      <c r="KYI108" s="73"/>
      <c r="KYJ108" s="73"/>
      <c r="KYK108" s="74"/>
      <c r="KYL108" s="74"/>
      <c r="KYM108" s="77"/>
      <c r="KYN108" s="77"/>
      <c r="KYO108" s="11"/>
      <c r="KYU108" s="73"/>
      <c r="KYV108" s="73"/>
      <c r="KYW108" s="73"/>
      <c r="KYX108" s="73"/>
      <c r="KYY108" s="74"/>
      <c r="KYZ108" s="74"/>
      <c r="KZA108" s="77"/>
      <c r="KZB108" s="77"/>
      <c r="KZC108" s="11"/>
      <c r="KZI108" s="73"/>
      <c r="KZJ108" s="73"/>
      <c r="KZK108" s="73"/>
      <c r="KZL108" s="73"/>
      <c r="KZM108" s="74"/>
      <c r="KZN108" s="74"/>
      <c r="KZO108" s="77"/>
      <c r="KZP108" s="77"/>
      <c r="KZQ108" s="11"/>
      <c r="KZW108" s="73"/>
      <c r="KZX108" s="73"/>
      <c r="KZY108" s="73"/>
      <c r="KZZ108" s="73"/>
      <c r="LAA108" s="74"/>
      <c r="LAB108" s="74"/>
      <c r="LAC108" s="77"/>
      <c r="LAD108" s="77"/>
      <c r="LAE108" s="11"/>
      <c r="LAK108" s="73"/>
      <c r="LAL108" s="73"/>
      <c r="LAM108" s="73"/>
      <c r="LAN108" s="73"/>
      <c r="LAO108" s="74"/>
      <c r="LAP108" s="74"/>
      <c r="LAQ108" s="77"/>
      <c r="LAR108" s="77"/>
      <c r="LAS108" s="11"/>
      <c r="LAY108" s="73"/>
      <c r="LAZ108" s="73"/>
      <c r="LBA108" s="73"/>
      <c r="LBB108" s="73"/>
      <c r="LBC108" s="74"/>
      <c r="LBD108" s="74"/>
      <c r="LBE108" s="77"/>
      <c r="LBF108" s="77"/>
      <c r="LBG108" s="11"/>
      <c r="LBM108" s="73"/>
      <c r="LBN108" s="73"/>
      <c r="LBO108" s="73"/>
      <c r="LBP108" s="73"/>
      <c r="LBQ108" s="74"/>
      <c r="LBR108" s="74"/>
      <c r="LBS108" s="77"/>
      <c r="LBT108" s="77"/>
      <c r="LBU108" s="11"/>
      <c r="LCA108" s="73"/>
      <c r="LCB108" s="73"/>
      <c r="LCC108" s="73"/>
      <c r="LCD108" s="73"/>
      <c r="LCE108" s="74"/>
      <c r="LCF108" s="74"/>
      <c r="LCG108" s="77"/>
      <c r="LCH108" s="77"/>
      <c r="LCI108" s="11"/>
      <c r="LCO108" s="73"/>
      <c r="LCP108" s="73"/>
      <c r="LCQ108" s="73"/>
      <c r="LCR108" s="73"/>
      <c r="LCS108" s="74"/>
      <c r="LCT108" s="74"/>
      <c r="LCU108" s="77"/>
      <c r="LCV108" s="77"/>
      <c r="LCW108" s="11"/>
      <c r="LDC108" s="73"/>
      <c r="LDD108" s="73"/>
      <c r="LDE108" s="73"/>
      <c r="LDF108" s="73"/>
      <c r="LDG108" s="74"/>
      <c r="LDH108" s="74"/>
      <c r="LDI108" s="77"/>
      <c r="LDJ108" s="77"/>
      <c r="LDK108" s="11"/>
      <c r="LDQ108" s="73"/>
      <c r="LDR108" s="73"/>
      <c r="LDS108" s="73"/>
      <c r="LDT108" s="73"/>
      <c r="LDU108" s="74"/>
      <c r="LDV108" s="74"/>
      <c r="LDW108" s="77"/>
      <c r="LDX108" s="77"/>
      <c r="LDY108" s="11"/>
      <c r="LEE108" s="73"/>
      <c r="LEF108" s="73"/>
      <c r="LEG108" s="73"/>
      <c r="LEH108" s="73"/>
      <c r="LEI108" s="74"/>
      <c r="LEJ108" s="74"/>
      <c r="LEK108" s="77"/>
      <c r="LEL108" s="77"/>
      <c r="LEM108" s="11"/>
      <c r="LES108" s="73"/>
      <c r="LET108" s="73"/>
      <c r="LEU108" s="73"/>
      <c r="LEV108" s="73"/>
      <c r="LEW108" s="74"/>
      <c r="LEX108" s="74"/>
      <c r="LEY108" s="77"/>
      <c r="LEZ108" s="77"/>
      <c r="LFA108" s="11"/>
      <c r="LFG108" s="73"/>
      <c r="LFH108" s="73"/>
      <c r="LFI108" s="73"/>
      <c r="LFJ108" s="73"/>
      <c r="LFK108" s="74"/>
      <c r="LFL108" s="74"/>
      <c r="LFM108" s="77"/>
      <c r="LFN108" s="77"/>
      <c r="LFO108" s="11"/>
      <c r="LFU108" s="73"/>
      <c r="LFV108" s="73"/>
      <c r="LFW108" s="73"/>
      <c r="LFX108" s="73"/>
      <c r="LFY108" s="74"/>
      <c r="LFZ108" s="74"/>
      <c r="LGA108" s="77"/>
      <c r="LGB108" s="77"/>
      <c r="LGC108" s="11"/>
      <c r="LGI108" s="73"/>
      <c r="LGJ108" s="73"/>
      <c r="LGK108" s="73"/>
      <c r="LGL108" s="73"/>
      <c r="LGM108" s="74"/>
      <c r="LGN108" s="74"/>
      <c r="LGO108" s="77"/>
      <c r="LGP108" s="77"/>
      <c r="LGQ108" s="11"/>
      <c r="LGW108" s="73"/>
      <c r="LGX108" s="73"/>
      <c r="LGY108" s="73"/>
      <c r="LGZ108" s="73"/>
      <c r="LHA108" s="74"/>
      <c r="LHB108" s="74"/>
      <c r="LHC108" s="77"/>
      <c r="LHD108" s="77"/>
      <c r="LHE108" s="11"/>
      <c r="LHK108" s="73"/>
      <c r="LHL108" s="73"/>
      <c r="LHM108" s="73"/>
      <c r="LHN108" s="73"/>
      <c r="LHO108" s="74"/>
      <c r="LHP108" s="74"/>
      <c r="LHQ108" s="77"/>
      <c r="LHR108" s="77"/>
      <c r="LHS108" s="11"/>
      <c r="LHY108" s="73"/>
      <c r="LHZ108" s="73"/>
      <c r="LIA108" s="73"/>
      <c r="LIB108" s="73"/>
      <c r="LIC108" s="74"/>
      <c r="LID108" s="74"/>
      <c r="LIE108" s="77"/>
      <c r="LIF108" s="77"/>
      <c r="LIG108" s="11"/>
      <c r="LIM108" s="73"/>
      <c r="LIN108" s="73"/>
      <c r="LIO108" s="73"/>
      <c r="LIP108" s="73"/>
      <c r="LIQ108" s="74"/>
      <c r="LIR108" s="74"/>
      <c r="LIS108" s="77"/>
      <c r="LIT108" s="77"/>
      <c r="LIU108" s="11"/>
      <c r="LJA108" s="73"/>
      <c r="LJB108" s="73"/>
      <c r="LJC108" s="73"/>
      <c r="LJD108" s="73"/>
      <c r="LJE108" s="74"/>
      <c r="LJF108" s="74"/>
      <c r="LJG108" s="77"/>
      <c r="LJH108" s="77"/>
      <c r="LJI108" s="11"/>
      <c r="LJO108" s="73"/>
      <c r="LJP108" s="73"/>
      <c r="LJQ108" s="73"/>
      <c r="LJR108" s="73"/>
      <c r="LJS108" s="74"/>
      <c r="LJT108" s="74"/>
      <c r="LJU108" s="77"/>
      <c r="LJV108" s="77"/>
      <c r="LJW108" s="11"/>
      <c r="LKC108" s="73"/>
      <c r="LKD108" s="73"/>
      <c r="LKE108" s="73"/>
      <c r="LKF108" s="73"/>
      <c r="LKG108" s="74"/>
      <c r="LKH108" s="74"/>
      <c r="LKI108" s="77"/>
      <c r="LKJ108" s="77"/>
      <c r="LKK108" s="11"/>
      <c r="LKQ108" s="73"/>
      <c r="LKR108" s="73"/>
      <c r="LKS108" s="73"/>
      <c r="LKT108" s="73"/>
      <c r="LKU108" s="74"/>
      <c r="LKV108" s="74"/>
      <c r="LKW108" s="77"/>
      <c r="LKX108" s="77"/>
      <c r="LKY108" s="11"/>
      <c r="LLE108" s="73"/>
      <c r="LLF108" s="73"/>
      <c r="LLG108" s="73"/>
      <c r="LLH108" s="73"/>
      <c r="LLI108" s="74"/>
      <c r="LLJ108" s="74"/>
      <c r="LLK108" s="77"/>
      <c r="LLL108" s="77"/>
      <c r="LLM108" s="11"/>
      <c r="LLS108" s="73"/>
      <c r="LLT108" s="73"/>
      <c r="LLU108" s="73"/>
      <c r="LLV108" s="73"/>
      <c r="LLW108" s="74"/>
      <c r="LLX108" s="74"/>
      <c r="LLY108" s="77"/>
      <c r="LLZ108" s="77"/>
      <c r="LMA108" s="11"/>
      <c r="LMG108" s="73"/>
      <c r="LMH108" s="73"/>
      <c r="LMI108" s="73"/>
      <c r="LMJ108" s="73"/>
      <c r="LMK108" s="74"/>
      <c r="LML108" s="74"/>
      <c r="LMM108" s="77"/>
      <c r="LMN108" s="77"/>
      <c r="LMO108" s="11"/>
      <c r="LMU108" s="73"/>
      <c r="LMV108" s="73"/>
      <c r="LMW108" s="73"/>
      <c r="LMX108" s="73"/>
      <c r="LMY108" s="74"/>
      <c r="LMZ108" s="74"/>
      <c r="LNA108" s="77"/>
      <c r="LNB108" s="77"/>
      <c r="LNC108" s="11"/>
      <c r="LNI108" s="73"/>
      <c r="LNJ108" s="73"/>
      <c r="LNK108" s="73"/>
      <c r="LNL108" s="73"/>
      <c r="LNM108" s="74"/>
      <c r="LNN108" s="74"/>
      <c r="LNO108" s="77"/>
      <c r="LNP108" s="77"/>
      <c r="LNQ108" s="11"/>
      <c r="LNW108" s="73"/>
      <c r="LNX108" s="73"/>
      <c r="LNY108" s="73"/>
      <c r="LNZ108" s="73"/>
      <c r="LOA108" s="74"/>
      <c r="LOB108" s="74"/>
      <c r="LOC108" s="77"/>
      <c r="LOD108" s="77"/>
      <c r="LOE108" s="11"/>
      <c r="LOK108" s="73"/>
      <c r="LOL108" s="73"/>
      <c r="LOM108" s="73"/>
      <c r="LON108" s="73"/>
      <c r="LOO108" s="74"/>
      <c r="LOP108" s="74"/>
      <c r="LOQ108" s="77"/>
      <c r="LOR108" s="77"/>
      <c r="LOS108" s="11"/>
      <c r="LOY108" s="73"/>
      <c r="LOZ108" s="73"/>
      <c r="LPA108" s="73"/>
      <c r="LPB108" s="73"/>
      <c r="LPC108" s="74"/>
      <c r="LPD108" s="74"/>
      <c r="LPE108" s="77"/>
      <c r="LPF108" s="77"/>
      <c r="LPG108" s="11"/>
      <c r="LPM108" s="73"/>
      <c r="LPN108" s="73"/>
      <c r="LPO108" s="73"/>
      <c r="LPP108" s="73"/>
      <c r="LPQ108" s="74"/>
      <c r="LPR108" s="74"/>
      <c r="LPS108" s="77"/>
      <c r="LPT108" s="77"/>
      <c r="LPU108" s="11"/>
      <c r="LQA108" s="73"/>
      <c r="LQB108" s="73"/>
      <c r="LQC108" s="73"/>
      <c r="LQD108" s="73"/>
      <c r="LQE108" s="74"/>
      <c r="LQF108" s="74"/>
      <c r="LQG108" s="77"/>
      <c r="LQH108" s="77"/>
      <c r="LQI108" s="11"/>
      <c r="LQO108" s="73"/>
      <c r="LQP108" s="73"/>
      <c r="LQQ108" s="73"/>
      <c r="LQR108" s="73"/>
      <c r="LQS108" s="74"/>
      <c r="LQT108" s="74"/>
      <c r="LQU108" s="77"/>
      <c r="LQV108" s="77"/>
      <c r="LQW108" s="11"/>
      <c r="LRC108" s="73"/>
      <c r="LRD108" s="73"/>
      <c r="LRE108" s="73"/>
      <c r="LRF108" s="73"/>
      <c r="LRG108" s="74"/>
      <c r="LRH108" s="74"/>
      <c r="LRI108" s="77"/>
      <c r="LRJ108" s="77"/>
      <c r="LRK108" s="11"/>
      <c r="LRQ108" s="73"/>
      <c r="LRR108" s="73"/>
      <c r="LRS108" s="73"/>
      <c r="LRT108" s="73"/>
      <c r="LRU108" s="74"/>
      <c r="LRV108" s="74"/>
      <c r="LRW108" s="77"/>
      <c r="LRX108" s="77"/>
      <c r="LRY108" s="11"/>
      <c r="LSE108" s="73"/>
      <c r="LSF108" s="73"/>
      <c r="LSG108" s="73"/>
      <c r="LSH108" s="73"/>
      <c r="LSI108" s="74"/>
      <c r="LSJ108" s="74"/>
      <c r="LSK108" s="77"/>
      <c r="LSL108" s="77"/>
      <c r="LSM108" s="11"/>
      <c r="LSS108" s="73"/>
      <c r="LST108" s="73"/>
      <c r="LSU108" s="73"/>
      <c r="LSV108" s="73"/>
      <c r="LSW108" s="74"/>
      <c r="LSX108" s="74"/>
      <c r="LSY108" s="77"/>
      <c r="LSZ108" s="77"/>
      <c r="LTA108" s="11"/>
      <c r="LTG108" s="73"/>
      <c r="LTH108" s="73"/>
      <c r="LTI108" s="73"/>
      <c r="LTJ108" s="73"/>
      <c r="LTK108" s="74"/>
      <c r="LTL108" s="74"/>
      <c r="LTM108" s="77"/>
      <c r="LTN108" s="77"/>
      <c r="LTO108" s="11"/>
      <c r="LTU108" s="73"/>
      <c r="LTV108" s="73"/>
      <c r="LTW108" s="73"/>
      <c r="LTX108" s="73"/>
      <c r="LTY108" s="74"/>
      <c r="LTZ108" s="74"/>
      <c r="LUA108" s="77"/>
      <c r="LUB108" s="77"/>
      <c r="LUC108" s="11"/>
      <c r="LUI108" s="73"/>
      <c r="LUJ108" s="73"/>
      <c r="LUK108" s="73"/>
      <c r="LUL108" s="73"/>
      <c r="LUM108" s="74"/>
      <c r="LUN108" s="74"/>
      <c r="LUO108" s="77"/>
      <c r="LUP108" s="77"/>
      <c r="LUQ108" s="11"/>
      <c r="LUW108" s="73"/>
      <c r="LUX108" s="73"/>
      <c r="LUY108" s="73"/>
      <c r="LUZ108" s="73"/>
      <c r="LVA108" s="74"/>
      <c r="LVB108" s="74"/>
      <c r="LVC108" s="77"/>
      <c r="LVD108" s="77"/>
      <c r="LVE108" s="11"/>
      <c r="LVK108" s="73"/>
      <c r="LVL108" s="73"/>
      <c r="LVM108" s="73"/>
      <c r="LVN108" s="73"/>
      <c r="LVO108" s="74"/>
      <c r="LVP108" s="74"/>
      <c r="LVQ108" s="77"/>
      <c r="LVR108" s="77"/>
      <c r="LVS108" s="11"/>
      <c r="LVY108" s="73"/>
      <c r="LVZ108" s="73"/>
      <c r="LWA108" s="73"/>
      <c r="LWB108" s="73"/>
      <c r="LWC108" s="74"/>
      <c r="LWD108" s="74"/>
      <c r="LWE108" s="77"/>
      <c r="LWF108" s="77"/>
      <c r="LWG108" s="11"/>
      <c r="LWM108" s="73"/>
      <c r="LWN108" s="73"/>
      <c r="LWO108" s="73"/>
      <c r="LWP108" s="73"/>
      <c r="LWQ108" s="74"/>
      <c r="LWR108" s="74"/>
      <c r="LWS108" s="77"/>
      <c r="LWT108" s="77"/>
      <c r="LWU108" s="11"/>
      <c r="LXA108" s="73"/>
      <c r="LXB108" s="73"/>
      <c r="LXC108" s="73"/>
      <c r="LXD108" s="73"/>
      <c r="LXE108" s="74"/>
      <c r="LXF108" s="74"/>
      <c r="LXG108" s="77"/>
      <c r="LXH108" s="77"/>
      <c r="LXI108" s="11"/>
      <c r="LXO108" s="73"/>
      <c r="LXP108" s="73"/>
      <c r="LXQ108" s="73"/>
      <c r="LXR108" s="73"/>
      <c r="LXS108" s="74"/>
      <c r="LXT108" s="74"/>
      <c r="LXU108" s="77"/>
      <c r="LXV108" s="77"/>
      <c r="LXW108" s="11"/>
      <c r="LYC108" s="73"/>
      <c r="LYD108" s="73"/>
      <c r="LYE108" s="73"/>
      <c r="LYF108" s="73"/>
      <c r="LYG108" s="74"/>
      <c r="LYH108" s="74"/>
      <c r="LYI108" s="77"/>
      <c r="LYJ108" s="77"/>
      <c r="LYK108" s="11"/>
      <c r="LYQ108" s="73"/>
      <c r="LYR108" s="73"/>
      <c r="LYS108" s="73"/>
      <c r="LYT108" s="73"/>
      <c r="LYU108" s="74"/>
      <c r="LYV108" s="74"/>
      <c r="LYW108" s="77"/>
      <c r="LYX108" s="77"/>
      <c r="LYY108" s="11"/>
      <c r="LZE108" s="73"/>
      <c r="LZF108" s="73"/>
      <c r="LZG108" s="73"/>
      <c r="LZH108" s="73"/>
      <c r="LZI108" s="74"/>
      <c r="LZJ108" s="74"/>
      <c r="LZK108" s="77"/>
      <c r="LZL108" s="77"/>
      <c r="LZM108" s="11"/>
      <c r="LZS108" s="73"/>
      <c r="LZT108" s="73"/>
      <c r="LZU108" s="73"/>
      <c r="LZV108" s="73"/>
      <c r="LZW108" s="74"/>
      <c r="LZX108" s="74"/>
      <c r="LZY108" s="77"/>
      <c r="LZZ108" s="77"/>
      <c r="MAA108" s="11"/>
      <c r="MAG108" s="73"/>
      <c r="MAH108" s="73"/>
      <c r="MAI108" s="73"/>
      <c r="MAJ108" s="73"/>
      <c r="MAK108" s="74"/>
      <c r="MAL108" s="74"/>
      <c r="MAM108" s="77"/>
      <c r="MAN108" s="77"/>
      <c r="MAO108" s="11"/>
      <c r="MAU108" s="73"/>
      <c r="MAV108" s="73"/>
      <c r="MAW108" s="73"/>
      <c r="MAX108" s="73"/>
      <c r="MAY108" s="74"/>
      <c r="MAZ108" s="74"/>
      <c r="MBA108" s="77"/>
      <c r="MBB108" s="77"/>
      <c r="MBC108" s="11"/>
      <c r="MBI108" s="73"/>
      <c r="MBJ108" s="73"/>
      <c r="MBK108" s="73"/>
      <c r="MBL108" s="73"/>
      <c r="MBM108" s="74"/>
      <c r="MBN108" s="74"/>
      <c r="MBO108" s="77"/>
      <c r="MBP108" s="77"/>
      <c r="MBQ108" s="11"/>
      <c r="MBW108" s="73"/>
      <c r="MBX108" s="73"/>
      <c r="MBY108" s="73"/>
      <c r="MBZ108" s="73"/>
      <c r="MCA108" s="74"/>
      <c r="MCB108" s="74"/>
      <c r="MCC108" s="77"/>
      <c r="MCD108" s="77"/>
      <c r="MCE108" s="11"/>
      <c r="MCK108" s="73"/>
      <c r="MCL108" s="73"/>
      <c r="MCM108" s="73"/>
      <c r="MCN108" s="73"/>
      <c r="MCO108" s="74"/>
      <c r="MCP108" s="74"/>
      <c r="MCQ108" s="77"/>
      <c r="MCR108" s="77"/>
      <c r="MCS108" s="11"/>
      <c r="MCY108" s="73"/>
      <c r="MCZ108" s="73"/>
      <c r="MDA108" s="73"/>
      <c r="MDB108" s="73"/>
      <c r="MDC108" s="74"/>
      <c r="MDD108" s="74"/>
      <c r="MDE108" s="77"/>
      <c r="MDF108" s="77"/>
      <c r="MDG108" s="11"/>
      <c r="MDM108" s="73"/>
      <c r="MDN108" s="73"/>
      <c r="MDO108" s="73"/>
      <c r="MDP108" s="73"/>
      <c r="MDQ108" s="74"/>
      <c r="MDR108" s="74"/>
      <c r="MDS108" s="77"/>
      <c r="MDT108" s="77"/>
      <c r="MDU108" s="11"/>
      <c r="MEA108" s="73"/>
      <c r="MEB108" s="73"/>
      <c r="MEC108" s="73"/>
      <c r="MED108" s="73"/>
      <c r="MEE108" s="74"/>
      <c r="MEF108" s="74"/>
      <c r="MEG108" s="77"/>
      <c r="MEH108" s="77"/>
      <c r="MEI108" s="11"/>
      <c r="MEO108" s="73"/>
      <c r="MEP108" s="73"/>
      <c r="MEQ108" s="73"/>
      <c r="MER108" s="73"/>
      <c r="MES108" s="74"/>
      <c r="MET108" s="74"/>
      <c r="MEU108" s="77"/>
      <c r="MEV108" s="77"/>
      <c r="MEW108" s="11"/>
      <c r="MFC108" s="73"/>
      <c r="MFD108" s="73"/>
      <c r="MFE108" s="73"/>
      <c r="MFF108" s="73"/>
      <c r="MFG108" s="74"/>
      <c r="MFH108" s="74"/>
      <c r="MFI108" s="77"/>
      <c r="MFJ108" s="77"/>
      <c r="MFK108" s="11"/>
      <c r="MFQ108" s="73"/>
      <c r="MFR108" s="73"/>
      <c r="MFS108" s="73"/>
      <c r="MFT108" s="73"/>
      <c r="MFU108" s="74"/>
      <c r="MFV108" s="74"/>
      <c r="MFW108" s="77"/>
      <c r="MFX108" s="77"/>
      <c r="MFY108" s="11"/>
      <c r="MGE108" s="73"/>
      <c r="MGF108" s="73"/>
      <c r="MGG108" s="73"/>
      <c r="MGH108" s="73"/>
      <c r="MGI108" s="74"/>
      <c r="MGJ108" s="74"/>
      <c r="MGK108" s="77"/>
      <c r="MGL108" s="77"/>
      <c r="MGM108" s="11"/>
      <c r="MGS108" s="73"/>
      <c r="MGT108" s="73"/>
      <c r="MGU108" s="73"/>
      <c r="MGV108" s="73"/>
      <c r="MGW108" s="74"/>
      <c r="MGX108" s="74"/>
      <c r="MGY108" s="77"/>
      <c r="MGZ108" s="77"/>
      <c r="MHA108" s="11"/>
      <c r="MHG108" s="73"/>
      <c r="MHH108" s="73"/>
      <c r="MHI108" s="73"/>
      <c r="MHJ108" s="73"/>
      <c r="MHK108" s="74"/>
      <c r="MHL108" s="74"/>
      <c r="MHM108" s="77"/>
      <c r="MHN108" s="77"/>
      <c r="MHO108" s="11"/>
      <c r="MHU108" s="73"/>
      <c r="MHV108" s="73"/>
      <c r="MHW108" s="73"/>
      <c r="MHX108" s="73"/>
      <c r="MHY108" s="74"/>
      <c r="MHZ108" s="74"/>
      <c r="MIA108" s="77"/>
      <c r="MIB108" s="77"/>
      <c r="MIC108" s="11"/>
      <c r="MII108" s="73"/>
      <c r="MIJ108" s="73"/>
      <c r="MIK108" s="73"/>
      <c r="MIL108" s="73"/>
      <c r="MIM108" s="74"/>
      <c r="MIN108" s="74"/>
      <c r="MIO108" s="77"/>
      <c r="MIP108" s="77"/>
      <c r="MIQ108" s="11"/>
      <c r="MIW108" s="73"/>
      <c r="MIX108" s="73"/>
      <c r="MIY108" s="73"/>
      <c r="MIZ108" s="73"/>
      <c r="MJA108" s="74"/>
      <c r="MJB108" s="74"/>
      <c r="MJC108" s="77"/>
      <c r="MJD108" s="77"/>
      <c r="MJE108" s="11"/>
      <c r="MJK108" s="73"/>
      <c r="MJL108" s="73"/>
      <c r="MJM108" s="73"/>
      <c r="MJN108" s="73"/>
      <c r="MJO108" s="74"/>
      <c r="MJP108" s="74"/>
      <c r="MJQ108" s="77"/>
      <c r="MJR108" s="77"/>
      <c r="MJS108" s="11"/>
      <c r="MJY108" s="73"/>
      <c r="MJZ108" s="73"/>
      <c r="MKA108" s="73"/>
      <c r="MKB108" s="73"/>
      <c r="MKC108" s="74"/>
      <c r="MKD108" s="74"/>
      <c r="MKE108" s="77"/>
      <c r="MKF108" s="77"/>
      <c r="MKG108" s="11"/>
      <c r="MKM108" s="73"/>
      <c r="MKN108" s="73"/>
      <c r="MKO108" s="73"/>
      <c r="MKP108" s="73"/>
      <c r="MKQ108" s="74"/>
      <c r="MKR108" s="74"/>
      <c r="MKS108" s="77"/>
      <c r="MKT108" s="77"/>
      <c r="MKU108" s="11"/>
      <c r="MLA108" s="73"/>
      <c r="MLB108" s="73"/>
      <c r="MLC108" s="73"/>
      <c r="MLD108" s="73"/>
      <c r="MLE108" s="74"/>
      <c r="MLF108" s="74"/>
      <c r="MLG108" s="77"/>
      <c r="MLH108" s="77"/>
      <c r="MLI108" s="11"/>
      <c r="MLO108" s="73"/>
      <c r="MLP108" s="73"/>
      <c r="MLQ108" s="73"/>
      <c r="MLR108" s="73"/>
      <c r="MLS108" s="74"/>
      <c r="MLT108" s="74"/>
      <c r="MLU108" s="77"/>
      <c r="MLV108" s="77"/>
      <c r="MLW108" s="11"/>
      <c r="MMC108" s="73"/>
      <c r="MMD108" s="73"/>
      <c r="MME108" s="73"/>
      <c r="MMF108" s="73"/>
      <c r="MMG108" s="74"/>
      <c r="MMH108" s="74"/>
      <c r="MMI108" s="77"/>
      <c r="MMJ108" s="77"/>
      <c r="MMK108" s="11"/>
      <c r="MMQ108" s="73"/>
      <c r="MMR108" s="73"/>
      <c r="MMS108" s="73"/>
      <c r="MMT108" s="73"/>
      <c r="MMU108" s="74"/>
      <c r="MMV108" s="74"/>
      <c r="MMW108" s="77"/>
      <c r="MMX108" s="77"/>
      <c r="MMY108" s="11"/>
      <c r="MNE108" s="73"/>
      <c r="MNF108" s="73"/>
      <c r="MNG108" s="73"/>
      <c r="MNH108" s="73"/>
      <c r="MNI108" s="74"/>
      <c r="MNJ108" s="74"/>
      <c r="MNK108" s="77"/>
      <c r="MNL108" s="77"/>
      <c r="MNM108" s="11"/>
      <c r="MNS108" s="73"/>
      <c r="MNT108" s="73"/>
      <c r="MNU108" s="73"/>
      <c r="MNV108" s="73"/>
      <c r="MNW108" s="74"/>
      <c r="MNX108" s="74"/>
      <c r="MNY108" s="77"/>
      <c r="MNZ108" s="77"/>
      <c r="MOA108" s="11"/>
      <c r="MOG108" s="73"/>
      <c r="MOH108" s="73"/>
      <c r="MOI108" s="73"/>
      <c r="MOJ108" s="73"/>
      <c r="MOK108" s="74"/>
      <c r="MOL108" s="74"/>
      <c r="MOM108" s="77"/>
      <c r="MON108" s="77"/>
      <c r="MOO108" s="11"/>
      <c r="MOU108" s="73"/>
      <c r="MOV108" s="73"/>
      <c r="MOW108" s="73"/>
      <c r="MOX108" s="73"/>
      <c r="MOY108" s="74"/>
      <c r="MOZ108" s="74"/>
      <c r="MPA108" s="77"/>
      <c r="MPB108" s="77"/>
      <c r="MPC108" s="11"/>
      <c r="MPI108" s="73"/>
      <c r="MPJ108" s="73"/>
      <c r="MPK108" s="73"/>
      <c r="MPL108" s="73"/>
      <c r="MPM108" s="74"/>
      <c r="MPN108" s="74"/>
      <c r="MPO108" s="77"/>
      <c r="MPP108" s="77"/>
      <c r="MPQ108" s="11"/>
      <c r="MPW108" s="73"/>
      <c r="MPX108" s="73"/>
      <c r="MPY108" s="73"/>
      <c r="MPZ108" s="73"/>
      <c r="MQA108" s="74"/>
      <c r="MQB108" s="74"/>
      <c r="MQC108" s="77"/>
      <c r="MQD108" s="77"/>
      <c r="MQE108" s="11"/>
      <c r="MQK108" s="73"/>
      <c r="MQL108" s="73"/>
      <c r="MQM108" s="73"/>
      <c r="MQN108" s="73"/>
      <c r="MQO108" s="74"/>
      <c r="MQP108" s="74"/>
      <c r="MQQ108" s="77"/>
      <c r="MQR108" s="77"/>
      <c r="MQS108" s="11"/>
      <c r="MQY108" s="73"/>
      <c r="MQZ108" s="73"/>
      <c r="MRA108" s="73"/>
      <c r="MRB108" s="73"/>
      <c r="MRC108" s="74"/>
      <c r="MRD108" s="74"/>
      <c r="MRE108" s="77"/>
      <c r="MRF108" s="77"/>
      <c r="MRG108" s="11"/>
      <c r="MRM108" s="73"/>
      <c r="MRN108" s="73"/>
      <c r="MRO108" s="73"/>
      <c r="MRP108" s="73"/>
      <c r="MRQ108" s="74"/>
      <c r="MRR108" s="74"/>
      <c r="MRS108" s="77"/>
      <c r="MRT108" s="77"/>
      <c r="MRU108" s="11"/>
      <c r="MSA108" s="73"/>
      <c r="MSB108" s="73"/>
      <c r="MSC108" s="73"/>
      <c r="MSD108" s="73"/>
      <c r="MSE108" s="74"/>
      <c r="MSF108" s="74"/>
      <c r="MSG108" s="77"/>
      <c r="MSH108" s="77"/>
      <c r="MSI108" s="11"/>
      <c r="MSO108" s="73"/>
      <c r="MSP108" s="73"/>
      <c r="MSQ108" s="73"/>
      <c r="MSR108" s="73"/>
      <c r="MSS108" s="74"/>
      <c r="MST108" s="74"/>
      <c r="MSU108" s="77"/>
      <c r="MSV108" s="77"/>
      <c r="MSW108" s="11"/>
      <c r="MTC108" s="73"/>
      <c r="MTD108" s="73"/>
      <c r="MTE108" s="73"/>
      <c r="MTF108" s="73"/>
      <c r="MTG108" s="74"/>
      <c r="MTH108" s="74"/>
      <c r="MTI108" s="77"/>
      <c r="MTJ108" s="77"/>
      <c r="MTK108" s="11"/>
      <c r="MTQ108" s="73"/>
      <c r="MTR108" s="73"/>
      <c r="MTS108" s="73"/>
      <c r="MTT108" s="73"/>
      <c r="MTU108" s="74"/>
      <c r="MTV108" s="74"/>
      <c r="MTW108" s="77"/>
      <c r="MTX108" s="77"/>
      <c r="MTY108" s="11"/>
      <c r="MUE108" s="73"/>
      <c r="MUF108" s="73"/>
      <c r="MUG108" s="73"/>
      <c r="MUH108" s="73"/>
      <c r="MUI108" s="74"/>
      <c r="MUJ108" s="74"/>
      <c r="MUK108" s="77"/>
      <c r="MUL108" s="77"/>
      <c r="MUM108" s="11"/>
      <c r="MUS108" s="73"/>
      <c r="MUT108" s="73"/>
      <c r="MUU108" s="73"/>
      <c r="MUV108" s="73"/>
      <c r="MUW108" s="74"/>
      <c r="MUX108" s="74"/>
      <c r="MUY108" s="77"/>
      <c r="MUZ108" s="77"/>
      <c r="MVA108" s="11"/>
      <c r="MVG108" s="73"/>
      <c r="MVH108" s="73"/>
      <c r="MVI108" s="73"/>
      <c r="MVJ108" s="73"/>
      <c r="MVK108" s="74"/>
      <c r="MVL108" s="74"/>
      <c r="MVM108" s="77"/>
      <c r="MVN108" s="77"/>
      <c r="MVO108" s="11"/>
      <c r="MVU108" s="73"/>
      <c r="MVV108" s="73"/>
      <c r="MVW108" s="73"/>
      <c r="MVX108" s="73"/>
      <c r="MVY108" s="74"/>
      <c r="MVZ108" s="74"/>
      <c r="MWA108" s="77"/>
      <c r="MWB108" s="77"/>
      <c r="MWC108" s="11"/>
      <c r="MWI108" s="73"/>
      <c r="MWJ108" s="73"/>
      <c r="MWK108" s="73"/>
      <c r="MWL108" s="73"/>
      <c r="MWM108" s="74"/>
      <c r="MWN108" s="74"/>
      <c r="MWO108" s="77"/>
      <c r="MWP108" s="77"/>
      <c r="MWQ108" s="11"/>
      <c r="MWW108" s="73"/>
      <c r="MWX108" s="73"/>
      <c r="MWY108" s="73"/>
      <c r="MWZ108" s="73"/>
      <c r="MXA108" s="74"/>
      <c r="MXB108" s="74"/>
      <c r="MXC108" s="77"/>
      <c r="MXD108" s="77"/>
      <c r="MXE108" s="11"/>
      <c r="MXK108" s="73"/>
      <c r="MXL108" s="73"/>
      <c r="MXM108" s="73"/>
      <c r="MXN108" s="73"/>
      <c r="MXO108" s="74"/>
      <c r="MXP108" s="74"/>
      <c r="MXQ108" s="77"/>
      <c r="MXR108" s="77"/>
      <c r="MXS108" s="11"/>
      <c r="MXY108" s="73"/>
      <c r="MXZ108" s="73"/>
      <c r="MYA108" s="73"/>
      <c r="MYB108" s="73"/>
      <c r="MYC108" s="74"/>
      <c r="MYD108" s="74"/>
      <c r="MYE108" s="77"/>
      <c r="MYF108" s="77"/>
      <c r="MYG108" s="11"/>
      <c r="MYM108" s="73"/>
      <c r="MYN108" s="73"/>
      <c r="MYO108" s="73"/>
      <c r="MYP108" s="73"/>
      <c r="MYQ108" s="74"/>
      <c r="MYR108" s="74"/>
      <c r="MYS108" s="77"/>
      <c r="MYT108" s="77"/>
      <c r="MYU108" s="11"/>
      <c r="MZA108" s="73"/>
      <c r="MZB108" s="73"/>
      <c r="MZC108" s="73"/>
      <c r="MZD108" s="73"/>
      <c r="MZE108" s="74"/>
      <c r="MZF108" s="74"/>
      <c r="MZG108" s="77"/>
      <c r="MZH108" s="77"/>
      <c r="MZI108" s="11"/>
      <c r="MZO108" s="73"/>
      <c r="MZP108" s="73"/>
      <c r="MZQ108" s="73"/>
      <c r="MZR108" s="73"/>
      <c r="MZS108" s="74"/>
      <c r="MZT108" s="74"/>
      <c r="MZU108" s="77"/>
      <c r="MZV108" s="77"/>
      <c r="MZW108" s="11"/>
      <c r="NAC108" s="73"/>
      <c r="NAD108" s="73"/>
      <c r="NAE108" s="73"/>
      <c r="NAF108" s="73"/>
      <c r="NAG108" s="74"/>
      <c r="NAH108" s="74"/>
      <c r="NAI108" s="77"/>
      <c r="NAJ108" s="77"/>
      <c r="NAK108" s="11"/>
      <c r="NAQ108" s="73"/>
      <c r="NAR108" s="73"/>
      <c r="NAS108" s="73"/>
      <c r="NAT108" s="73"/>
      <c r="NAU108" s="74"/>
      <c r="NAV108" s="74"/>
      <c r="NAW108" s="77"/>
      <c r="NAX108" s="77"/>
      <c r="NAY108" s="11"/>
      <c r="NBE108" s="73"/>
      <c r="NBF108" s="73"/>
      <c r="NBG108" s="73"/>
      <c r="NBH108" s="73"/>
      <c r="NBI108" s="74"/>
      <c r="NBJ108" s="74"/>
      <c r="NBK108" s="77"/>
      <c r="NBL108" s="77"/>
      <c r="NBM108" s="11"/>
      <c r="NBS108" s="73"/>
      <c r="NBT108" s="73"/>
      <c r="NBU108" s="73"/>
      <c r="NBV108" s="73"/>
      <c r="NBW108" s="74"/>
      <c r="NBX108" s="74"/>
      <c r="NBY108" s="77"/>
      <c r="NBZ108" s="77"/>
      <c r="NCA108" s="11"/>
      <c r="NCG108" s="73"/>
      <c r="NCH108" s="73"/>
      <c r="NCI108" s="73"/>
      <c r="NCJ108" s="73"/>
      <c r="NCK108" s="74"/>
      <c r="NCL108" s="74"/>
      <c r="NCM108" s="77"/>
      <c r="NCN108" s="77"/>
      <c r="NCO108" s="11"/>
      <c r="NCU108" s="73"/>
      <c r="NCV108" s="73"/>
      <c r="NCW108" s="73"/>
      <c r="NCX108" s="73"/>
      <c r="NCY108" s="74"/>
      <c r="NCZ108" s="74"/>
      <c r="NDA108" s="77"/>
      <c r="NDB108" s="77"/>
      <c r="NDC108" s="11"/>
      <c r="NDI108" s="73"/>
      <c r="NDJ108" s="73"/>
      <c r="NDK108" s="73"/>
      <c r="NDL108" s="73"/>
      <c r="NDM108" s="74"/>
      <c r="NDN108" s="74"/>
      <c r="NDO108" s="77"/>
      <c r="NDP108" s="77"/>
      <c r="NDQ108" s="11"/>
      <c r="NDW108" s="73"/>
      <c r="NDX108" s="73"/>
      <c r="NDY108" s="73"/>
      <c r="NDZ108" s="73"/>
      <c r="NEA108" s="74"/>
      <c r="NEB108" s="74"/>
      <c r="NEC108" s="77"/>
      <c r="NED108" s="77"/>
      <c r="NEE108" s="11"/>
      <c r="NEK108" s="73"/>
      <c r="NEL108" s="73"/>
      <c r="NEM108" s="73"/>
      <c r="NEN108" s="73"/>
      <c r="NEO108" s="74"/>
      <c r="NEP108" s="74"/>
      <c r="NEQ108" s="77"/>
      <c r="NER108" s="77"/>
      <c r="NES108" s="11"/>
      <c r="NEY108" s="73"/>
      <c r="NEZ108" s="73"/>
      <c r="NFA108" s="73"/>
      <c r="NFB108" s="73"/>
      <c r="NFC108" s="74"/>
      <c r="NFD108" s="74"/>
      <c r="NFE108" s="77"/>
      <c r="NFF108" s="77"/>
      <c r="NFG108" s="11"/>
      <c r="NFM108" s="73"/>
      <c r="NFN108" s="73"/>
      <c r="NFO108" s="73"/>
      <c r="NFP108" s="73"/>
      <c r="NFQ108" s="74"/>
      <c r="NFR108" s="74"/>
      <c r="NFS108" s="77"/>
      <c r="NFT108" s="77"/>
      <c r="NFU108" s="11"/>
      <c r="NGA108" s="73"/>
      <c r="NGB108" s="73"/>
      <c r="NGC108" s="73"/>
      <c r="NGD108" s="73"/>
      <c r="NGE108" s="74"/>
      <c r="NGF108" s="74"/>
      <c r="NGG108" s="77"/>
      <c r="NGH108" s="77"/>
      <c r="NGI108" s="11"/>
      <c r="NGO108" s="73"/>
      <c r="NGP108" s="73"/>
      <c r="NGQ108" s="73"/>
      <c r="NGR108" s="73"/>
      <c r="NGS108" s="74"/>
      <c r="NGT108" s="74"/>
      <c r="NGU108" s="77"/>
      <c r="NGV108" s="77"/>
      <c r="NGW108" s="11"/>
      <c r="NHC108" s="73"/>
      <c r="NHD108" s="73"/>
      <c r="NHE108" s="73"/>
      <c r="NHF108" s="73"/>
      <c r="NHG108" s="74"/>
      <c r="NHH108" s="74"/>
      <c r="NHI108" s="77"/>
      <c r="NHJ108" s="77"/>
      <c r="NHK108" s="11"/>
      <c r="NHQ108" s="73"/>
      <c r="NHR108" s="73"/>
      <c r="NHS108" s="73"/>
      <c r="NHT108" s="73"/>
      <c r="NHU108" s="74"/>
      <c r="NHV108" s="74"/>
      <c r="NHW108" s="77"/>
      <c r="NHX108" s="77"/>
      <c r="NHY108" s="11"/>
      <c r="NIE108" s="73"/>
      <c r="NIF108" s="73"/>
      <c r="NIG108" s="73"/>
      <c r="NIH108" s="73"/>
      <c r="NII108" s="74"/>
      <c r="NIJ108" s="74"/>
      <c r="NIK108" s="77"/>
      <c r="NIL108" s="77"/>
      <c r="NIM108" s="11"/>
      <c r="NIS108" s="73"/>
      <c r="NIT108" s="73"/>
      <c r="NIU108" s="73"/>
      <c r="NIV108" s="73"/>
      <c r="NIW108" s="74"/>
      <c r="NIX108" s="74"/>
      <c r="NIY108" s="77"/>
      <c r="NIZ108" s="77"/>
      <c r="NJA108" s="11"/>
      <c r="NJG108" s="73"/>
      <c r="NJH108" s="73"/>
      <c r="NJI108" s="73"/>
      <c r="NJJ108" s="73"/>
      <c r="NJK108" s="74"/>
      <c r="NJL108" s="74"/>
      <c r="NJM108" s="77"/>
      <c r="NJN108" s="77"/>
      <c r="NJO108" s="11"/>
      <c r="NJU108" s="73"/>
      <c r="NJV108" s="73"/>
      <c r="NJW108" s="73"/>
      <c r="NJX108" s="73"/>
      <c r="NJY108" s="74"/>
      <c r="NJZ108" s="74"/>
      <c r="NKA108" s="77"/>
      <c r="NKB108" s="77"/>
      <c r="NKC108" s="11"/>
      <c r="NKI108" s="73"/>
      <c r="NKJ108" s="73"/>
      <c r="NKK108" s="73"/>
      <c r="NKL108" s="73"/>
      <c r="NKM108" s="74"/>
      <c r="NKN108" s="74"/>
      <c r="NKO108" s="77"/>
      <c r="NKP108" s="77"/>
      <c r="NKQ108" s="11"/>
      <c r="NKW108" s="73"/>
      <c r="NKX108" s="73"/>
      <c r="NKY108" s="73"/>
      <c r="NKZ108" s="73"/>
      <c r="NLA108" s="74"/>
      <c r="NLB108" s="74"/>
      <c r="NLC108" s="77"/>
      <c r="NLD108" s="77"/>
      <c r="NLE108" s="11"/>
      <c r="NLK108" s="73"/>
      <c r="NLL108" s="73"/>
      <c r="NLM108" s="73"/>
      <c r="NLN108" s="73"/>
      <c r="NLO108" s="74"/>
      <c r="NLP108" s="74"/>
      <c r="NLQ108" s="77"/>
      <c r="NLR108" s="77"/>
      <c r="NLS108" s="11"/>
      <c r="NLY108" s="73"/>
      <c r="NLZ108" s="73"/>
      <c r="NMA108" s="73"/>
      <c r="NMB108" s="73"/>
      <c r="NMC108" s="74"/>
      <c r="NMD108" s="74"/>
      <c r="NME108" s="77"/>
      <c r="NMF108" s="77"/>
      <c r="NMG108" s="11"/>
      <c r="NMM108" s="73"/>
      <c r="NMN108" s="73"/>
      <c r="NMO108" s="73"/>
      <c r="NMP108" s="73"/>
      <c r="NMQ108" s="74"/>
      <c r="NMR108" s="74"/>
      <c r="NMS108" s="77"/>
      <c r="NMT108" s="77"/>
      <c r="NMU108" s="11"/>
      <c r="NNA108" s="73"/>
      <c r="NNB108" s="73"/>
      <c r="NNC108" s="73"/>
      <c r="NND108" s="73"/>
      <c r="NNE108" s="74"/>
      <c r="NNF108" s="74"/>
      <c r="NNG108" s="77"/>
      <c r="NNH108" s="77"/>
      <c r="NNI108" s="11"/>
      <c r="NNO108" s="73"/>
      <c r="NNP108" s="73"/>
      <c r="NNQ108" s="73"/>
      <c r="NNR108" s="73"/>
      <c r="NNS108" s="74"/>
      <c r="NNT108" s="74"/>
      <c r="NNU108" s="77"/>
      <c r="NNV108" s="77"/>
      <c r="NNW108" s="11"/>
      <c r="NOC108" s="73"/>
      <c r="NOD108" s="73"/>
      <c r="NOE108" s="73"/>
      <c r="NOF108" s="73"/>
      <c r="NOG108" s="74"/>
      <c r="NOH108" s="74"/>
      <c r="NOI108" s="77"/>
      <c r="NOJ108" s="77"/>
      <c r="NOK108" s="11"/>
      <c r="NOQ108" s="73"/>
      <c r="NOR108" s="73"/>
      <c r="NOS108" s="73"/>
      <c r="NOT108" s="73"/>
      <c r="NOU108" s="74"/>
      <c r="NOV108" s="74"/>
      <c r="NOW108" s="77"/>
      <c r="NOX108" s="77"/>
      <c r="NOY108" s="11"/>
      <c r="NPE108" s="73"/>
      <c r="NPF108" s="73"/>
      <c r="NPG108" s="73"/>
      <c r="NPH108" s="73"/>
      <c r="NPI108" s="74"/>
      <c r="NPJ108" s="74"/>
      <c r="NPK108" s="77"/>
      <c r="NPL108" s="77"/>
      <c r="NPM108" s="11"/>
      <c r="NPS108" s="73"/>
      <c r="NPT108" s="73"/>
      <c r="NPU108" s="73"/>
      <c r="NPV108" s="73"/>
      <c r="NPW108" s="74"/>
      <c r="NPX108" s="74"/>
      <c r="NPY108" s="77"/>
      <c r="NPZ108" s="77"/>
      <c r="NQA108" s="11"/>
      <c r="NQG108" s="73"/>
      <c r="NQH108" s="73"/>
      <c r="NQI108" s="73"/>
      <c r="NQJ108" s="73"/>
      <c r="NQK108" s="74"/>
      <c r="NQL108" s="74"/>
      <c r="NQM108" s="77"/>
      <c r="NQN108" s="77"/>
      <c r="NQO108" s="11"/>
      <c r="NQU108" s="73"/>
      <c r="NQV108" s="73"/>
      <c r="NQW108" s="73"/>
      <c r="NQX108" s="73"/>
      <c r="NQY108" s="74"/>
      <c r="NQZ108" s="74"/>
      <c r="NRA108" s="77"/>
      <c r="NRB108" s="77"/>
      <c r="NRC108" s="11"/>
      <c r="NRI108" s="73"/>
      <c r="NRJ108" s="73"/>
      <c r="NRK108" s="73"/>
      <c r="NRL108" s="73"/>
      <c r="NRM108" s="74"/>
      <c r="NRN108" s="74"/>
      <c r="NRO108" s="77"/>
      <c r="NRP108" s="77"/>
      <c r="NRQ108" s="11"/>
      <c r="NRW108" s="73"/>
      <c r="NRX108" s="73"/>
      <c r="NRY108" s="73"/>
      <c r="NRZ108" s="73"/>
      <c r="NSA108" s="74"/>
      <c r="NSB108" s="74"/>
      <c r="NSC108" s="77"/>
      <c r="NSD108" s="77"/>
      <c r="NSE108" s="11"/>
      <c r="NSK108" s="73"/>
      <c r="NSL108" s="73"/>
      <c r="NSM108" s="73"/>
      <c r="NSN108" s="73"/>
      <c r="NSO108" s="74"/>
      <c r="NSP108" s="74"/>
      <c r="NSQ108" s="77"/>
      <c r="NSR108" s="77"/>
      <c r="NSS108" s="11"/>
      <c r="NSY108" s="73"/>
      <c r="NSZ108" s="73"/>
      <c r="NTA108" s="73"/>
      <c r="NTB108" s="73"/>
      <c r="NTC108" s="74"/>
      <c r="NTD108" s="74"/>
      <c r="NTE108" s="77"/>
      <c r="NTF108" s="77"/>
      <c r="NTG108" s="11"/>
      <c r="NTM108" s="73"/>
      <c r="NTN108" s="73"/>
      <c r="NTO108" s="73"/>
      <c r="NTP108" s="73"/>
      <c r="NTQ108" s="74"/>
      <c r="NTR108" s="74"/>
      <c r="NTS108" s="77"/>
      <c r="NTT108" s="77"/>
      <c r="NTU108" s="11"/>
      <c r="NUA108" s="73"/>
      <c r="NUB108" s="73"/>
      <c r="NUC108" s="73"/>
      <c r="NUD108" s="73"/>
      <c r="NUE108" s="74"/>
      <c r="NUF108" s="74"/>
      <c r="NUG108" s="77"/>
      <c r="NUH108" s="77"/>
      <c r="NUI108" s="11"/>
      <c r="NUO108" s="73"/>
      <c r="NUP108" s="73"/>
      <c r="NUQ108" s="73"/>
      <c r="NUR108" s="73"/>
      <c r="NUS108" s="74"/>
      <c r="NUT108" s="74"/>
      <c r="NUU108" s="77"/>
      <c r="NUV108" s="77"/>
      <c r="NUW108" s="11"/>
      <c r="NVC108" s="73"/>
      <c r="NVD108" s="73"/>
      <c r="NVE108" s="73"/>
      <c r="NVF108" s="73"/>
      <c r="NVG108" s="74"/>
      <c r="NVH108" s="74"/>
      <c r="NVI108" s="77"/>
      <c r="NVJ108" s="77"/>
      <c r="NVK108" s="11"/>
      <c r="NVQ108" s="73"/>
      <c r="NVR108" s="73"/>
      <c r="NVS108" s="73"/>
      <c r="NVT108" s="73"/>
      <c r="NVU108" s="74"/>
      <c r="NVV108" s="74"/>
      <c r="NVW108" s="77"/>
      <c r="NVX108" s="77"/>
      <c r="NVY108" s="11"/>
      <c r="NWE108" s="73"/>
      <c r="NWF108" s="73"/>
      <c r="NWG108" s="73"/>
      <c r="NWH108" s="73"/>
      <c r="NWI108" s="74"/>
      <c r="NWJ108" s="74"/>
      <c r="NWK108" s="77"/>
      <c r="NWL108" s="77"/>
      <c r="NWM108" s="11"/>
      <c r="NWS108" s="73"/>
      <c r="NWT108" s="73"/>
      <c r="NWU108" s="73"/>
      <c r="NWV108" s="73"/>
      <c r="NWW108" s="74"/>
      <c r="NWX108" s="74"/>
      <c r="NWY108" s="77"/>
      <c r="NWZ108" s="77"/>
      <c r="NXA108" s="11"/>
      <c r="NXG108" s="73"/>
      <c r="NXH108" s="73"/>
      <c r="NXI108" s="73"/>
      <c r="NXJ108" s="73"/>
      <c r="NXK108" s="74"/>
      <c r="NXL108" s="74"/>
      <c r="NXM108" s="77"/>
      <c r="NXN108" s="77"/>
      <c r="NXO108" s="11"/>
      <c r="NXU108" s="73"/>
      <c r="NXV108" s="73"/>
      <c r="NXW108" s="73"/>
      <c r="NXX108" s="73"/>
      <c r="NXY108" s="74"/>
      <c r="NXZ108" s="74"/>
      <c r="NYA108" s="77"/>
      <c r="NYB108" s="77"/>
      <c r="NYC108" s="11"/>
      <c r="NYI108" s="73"/>
      <c r="NYJ108" s="73"/>
      <c r="NYK108" s="73"/>
      <c r="NYL108" s="73"/>
      <c r="NYM108" s="74"/>
      <c r="NYN108" s="74"/>
      <c r="NYO108" s="77"/>
      <c r="NYP108" s="77"/>
      <c r="NYQ108" s="11"/>
      <c r="NYW108" s="73"/>
      <c r="NYX108" s="73"/>
      <c r="NYY108" s="73"/>
      <c r="NYZ108" s="73"/>
      <c r="NZA108" s="74"/>
      <c r="NZB108" s="74"/>
      <c r="NZC108" s="77"/>
      <c r="NZD108" s="77"/>
      <c r="NZE108" s="11"/>
      <c r="NZK108" s="73"/>
      <c r="NZL108" s="73"/>
      <c r="NZM108" s="73"/>
      <c r="NZN108" s="73"/>
      <c r="NZO108" s="74"/>
      <c r="NZP108" s="74"/>
      <c r="NZQ108" s="77"/>
      <c r="NZR108" s="77"/>
      <c r="NZS108" s="11"/>
      <c r="NZY108" s="73"/>
      <c r="NZZ108" s="73"/>
      <c r="OAA108" s="73"/>
      <c r="OAB108" s="73"/>
      <c r="OAC108" s="74"/>
      <c r="OAD108" s="74"/>
      <c r="OAE108" s="77"/>
      <c r="OAF108" s="77"/>
      <c r="OAG108" s="11"/>
      <c r="OAM108" s="73"/>
      <c r="OAN108" s="73"/>
      <c r="OAO108" s="73"/>
      <c r="OAP108" s="73"/>
      <c r="OAQ108" s="74"/>
      <c r="OAR108" s="74"/>
      <c r="OAS108" s="77"/>
      <c r="OAT108" s="77"/>
      <c r="OAU108" s="11"/>
      <c r="OBA108" s="73"/>
      <c r="OBB108" s="73"/>
      <c r="OBC108" s="73"/>
      <c r="OBD108" s="73"/>
      <c r="OBE108" s="74"/>
      <c r="OBF108" s="74"/>
      <c r="OBG108" s="77"/>
      <c r="OBH108" s="77"/>
      <c r="OBI108" s="11"/>
      <c r="OBO108" s="73"/>
      <c r="OBP108" s="73"/>
      <c r="OBQ108" s="73"/>
      <c r="OBR108" s="73"/>
      <c r="OBS108" s="74"/>
      <c r="OBT108" s="74"/>
      <c r="OBU108" s="77"/>
      <c r="OBV108" s="77"/>
      <c r="OBW108" s="11"/>
      <c r="OCC108" s="73"/>
      <c r="OCD108" s="73"/>
      <c r="OCE108" s="73"/>
      <c r="OCF108" s="73"/>
      <c r="OCG108" s="74"/>
      <c r="OCH108" s="74"/>
      <c r="OCI108" s="77"/>
      <c r="OCJ108" s="77"/>
      <c r="OCK108" s="11"/>
      <c r="OCQ108" s="73"/>
      <c r="OCR108" s="73"/>
      <c r="OCS108" s="73"/>
      <c r="OCT108" s="73"/>
      <c r="OCU108" s="74"/>
      <c r="OCV108" s="74"/>
      <c r="OCW108" s="77"/>
      <c r="OCX108" s="77"/>
      <c r="OCY108" s="11"/>
      <c r="ODE108" s="73"/>
      <c r="ODF108" s="73"/>
      <c r="ODG108" s="73"/>
      <c r="ODH108" s="73"/>
      <c r="ODI108" s="74"/>
      <c r="ODJ108" s="74"/>
      <c r="ODK108" s="77"/>
      <c r="ODL108" s="77"/>
      <c r="ODM108" s="11"/>
      <c r="ODS108" s="73"/>
      <c r="ODT108" s="73"/>
      <c r="ODU108" s="73"/>
      <c r="ODV108" s="73"/>
      <c r="ODW108" s="74"/>
      <c r="ODX108" s="74"/>
      <c r="ODY108" s="77"/>
      <c r="ODZ108" s="77"/>
      <c r="OEA108" s="11"/>
      <c r="OEG108" s="73"/>
      <c r="OEH108" s="73"/>
      <c r="OEI108" s="73"/>
      <c r="OEJ108" s="73"/>
      <c r="OEK108" s="74"/>
      <c r="OEL108" s="74"/>
      <c r="OEM108" s="77"/>
      <c r="OEN108" s="77"/>
      <c r="OEO108" s="11"/>
      <c r="OEU108" s="73"/>
      <c r="OEV108" s="73"/>
      <c r="OEW108" s="73"/>
      <c r="OEX108" s="73"/>
      <c r="OEY108" s="74"/>
      <c r="OEZ108" s="74"/>
      <c r="OFA108" s="77"/>
      <c r="OFB108" s="77"/>
      <c r="OFC108" s="11"/>
      <c r="OFI108" s="73"/>
      <c r="OFJ108" s="73"/>
      <c r="OFK108" s="73"/>
      <c r="OFL108" s="73"/>
      <c r="OFM108" s="74"/>
      <c r="OFN108" s="74"/>
      <c r="OFO108" s="77"/>
      <c r="OFP108" s="77"/>
      <c r="OFQ108" s="11"/>
      <c r="OFW108" s="73"/>
      <c r="OFX108" s="73"/>
      <c r="OFY108" s="73"/>
      <c r="OFZ108" s="73"/>
      <c r="OGA108" s="74"/>
      <c r="OGB108" s="74"/>
      <c r="OGC108" s="77"/>
      <c r="OGD108" s="77"/>
      <c r="OGE108" s="11"/>
      <c r="OGK108" s="73"/>
      <c r="OGL108" s="73"/>
      <c r="OGM108" s="73"/>
      <c r="OGN108" s="73"/>
      <c r="OGO108" s="74"/>
      <c r="OGP108" s="74"/>
      <c r="OGQ108" s="77"/>
      <c r="OGR108" s="77"/>
      <c r="OGS108" s="11"/>
      <c r="OGY108" s="73"/>
      <c r="OGZ108" s="73"/>
      <c r="OHA108" s="73"/>
      <c r="OHB108" s="73"/>
      <c r="OHC108" s="74"/>
      <c r="OHD108" s="74"/>
      <c r="OHE108" s="77"/>
      <c r="OHF108" s="77"/>
      <c r="OHG108" s="11"/>
      <c r="OHM108" s="73"/>
      <c r="OHN108" s="73"/>
      <c r="OHO108" s="73"/>
      <c r="OHP108" s="73"/>
      <c r="OHQ108" s="74"/>
      <c r="OHR108" s="74"/>
      <c r="OHS108" s="77"/>
      <c r="OHT108" s="77"/>
      <c r="OHU108" s="11"/>
      <c r="OIA108" s="73"/>
      <c r="OIB108" s="73"/>
      <c r="OIC108" s="73"/>
      <c r="OID108" s="73"/>
      <c r="OIE108" s="74"/>
      <c r="OIF108" s="74"/>
      <c r="OIG108" s="77"/>
      <c r="OIH108" s="77"/>
      <c r="OII108" s="11"/>
      <c r="OIO108" s="73"/>
      <c r="OIP108" s="73"/>
      <c r="OIQ108" s="73"/>
      <c r="OIR108" s="73"/>
      <c r="OIS108" s="74"/>
      <c r="OIT108" s="74"/>
      <c r="OIU108" s="77"/>
      <c r="OIV108" s="77"/>
      <c r="OIW108" s="11"/>
      <c r="OJC108" s="73"/>
      <c r="OJD108" s="73"/>
      <c r="OJE108" s="73"/>
      <c r="OJF108" s="73"/>
      <c r="OJG108" s="74"/>
      <c r="OJH108" s="74"/>
      <c r="OJI108" s="77"/>
      <c r="OJJ108" s="77"/>
      <c r="OJK108" s="11"/>
      <c r="OJQ108" s="73"/>
      <c r="OJR108" s="73"/>
      <c r="OJS108" s="73"/>
      <c r="OJT108" s="73"/>
      <c r="OJU108" s="74"/>
      <c r="OJV108" s="74"/>
      <c r="OJW108" s="77"/>
      <c r="OJX108" s="77"/>
      <c r="OJY108" s="11"/>
      <c r="OKE108" s="73"/>
      <c r="OKF108" s="73"/>
      <c r="OKG108" s="73"/>
      <c r="OKH108" s="73"/>
      <c r="OKI108" s="74"/>
      <c r="OKJ108" s="74"/>
      <c r="OKK108" s="77"/>
      <c r="OKL108" s="77"/>
      <c r="OKM108" s="11"/>
      <c r="OKS108" s="73"/>
      <c r="OKT108" s="73"/>
      <c r="OKU108" s="73"/>
      <c r="OKV108" s="73"/>
      <c r="OKW108" s="74"/>
      <c r="OKX108" s="74"/>
      <c r="OKY108" s="77"/>
      <c r="OKZ108" s="77"/>
      <c r="OLA108" s="11"/>
      <c r="OLG108" s="73"/>
      <c r="OLH108" s="73"/>
      <c r="OLI108" s="73"/>
      <c r="OLJ108" s="73"/>
      <c r="OLK108" s="74"/>
      <c r="OLL108" s="74"/>
      <c r="OLM108" s="77"/>
      <c r="OLN108" s="77"/>
      <c r="OLO108" s="11"/>
      <c r="OLU108" s="73"/>
      <c r="OLV108" s="73"/>
      <c r="OLW108" s="73"/>
      <c r="OLX108" s="73"/>
      <c r="OLY108" s="74"/>
      <c r="OLZ108" s="74"/>
      <c r="OMA108" s="77"/>
      <c r="OMB108" s="77"/>
      <c r="OMC108" s="11"/>
      <c r="OMI108" s="73"/>
      <c r="OMJ108" s="73"/>
      <c r="OMK108" s="73"/>
      <c r="OML108" s="73"/>
      <c r="OMM108" s="74"/>
      <c r="OMN108" s="74"/>
      <c r="OMO108" s="77"/>
      <c r="OMP108" s="77"/>
      <c r="OMQ108" s="11"/>
      <c r="OMW108" s="73"/>
      <c r="OMX108" s="73"/>
      <c r="OMY108" s="73"/>
      <c r="OMZ108" s="73"/>
      <c r="ONA108" s="74"/>
      <c r="ONB108" s="74"/>
      <c r="ONC108" s="77"/>
      <c r="OND108" s="77"/>
      <c r="ONE108" s="11"/>
      <c r="ONK108" s="73"/>
      <c r="ONL108" s="73"/>
      <c r="ONM108" s="73"/>
      <c r="ONN108" s="73"/>
      <c r="ONO108" s="74"/>
      <c r="ONP108" s="74"/>
      <c r="ONQ108" s="77"/>
      <c r="ONR108" s="77"/>
      <c r="ONS108" s="11"/>
      <c r="ONY108" s="73"/>
      <c r="ONZ108" s="73"/>
      <c r="OOA108" s="73"/>
      <c r="OOB108" s="73"/>
      <c r="OOC108" s="74"/>
      <c r="OOD108" s="74"/>
      <c r="OOE108" s="77"/>
      <c r="OOF108" s="77"/>
      <c r="OOG108" s="11"/>
      <c r="OOM108" s="73"/>
      <c r="OON108" s="73"/>
      <c r="OOO108" s="73"/>
      <c r="OOP108" s="73"/>
      <c r="OOQ108" s="74"/>
      <c r="OOR108" s="74"/>
      <c r="OOS108" s="77"/>
      <c r="OOT108" s="77"/>
      <c r="OOU108" s="11"/>
      <c r="OPA108" s="73"/>
      <c r="OPB108" s="73"/>
      <c r="OPC108" s="73"/>
      <c r="OPD108" s="73"/>
      <c r="OPE108" s="74"/>
      <c r="OPF108" s="74"/>
      <c r="OPG108" s="77"/>
      <c r="OPH108" s="77"/>
      <c r="OPI108" s="11"/>
      <c r="OPO108" s="73"/>
      <c r="OPP108" s="73"/>
      <c r="OPQ108" s="73"/>
      <c r="OPR108" s="73"/>
      <c r="OPS108" s="74"/>
      <c r="OPT108" s="74"/>
      <c r="OPU108" s="77"/>
      <c r="OPV108" s="77"/>
      <c r="OPW108" s="11"/>
      <c r="OQC108" s="73"/>
      <c r="OQD108" s="73"/>
      <c r="OQE108" s="73"/>
      <c r="OQF108" s="73"/>
      <c r="OQG108" s="74"/>
      <c r="OQH108" s="74"/>
      <c r="OQI108" s="77"/>
      <c r="OQJ108" s="77"/>
      <c r="OQK108" s="11"/>
      <c r="OQQ108" s="73"/>
      <c r="OQR108" s="73"/>
      <c r="OQS108" s="73"/>
      <c r="OQT108" s="73"/>
      <c r="OQU108" s="74"/>
      <c r="OQV108" s="74"/>
      <c r="OQW108" s="77"/>
      <c r="OQX108" s="77"/>
      <c r="OQY108" s="11"/>
      <c r="ORE108" s="73"/>
      <c r="ORF108" s="73"/>
      <c r="ORG108" s="73"/>
      <c r="ORH108" s="73"/>
      <c r="ORI108" s="74"/>
      <c r="ORJ108" s="74"/>
      <c r="ORK108" s="77"/>
      <c r="ORL108" s="77"/>
      <c r="ORM108" s="11"/>
      <c r="ORS108" s="73"/>
      <c r="ORT108" s="73"/>
      <c r="ORU108" s="73"/>
      <c r="ORV108" s="73"/>
      <c r="ORW108" s="74"/>
      <c r="ORX108" s="74"/>
      <c r="ORY108" s="77"/>
      <c r="ORZ108" s="77"/>
      <c r="OSA108" s="11"/>
      <c r="OSG108" s="73"/>
      <c r="OSH108" s="73"/>
      <c r="OSI108" s="73"/>
      <c r="OSJ108" s="73"/>
      <c r="OSK108" s="74"/>
      <c r="OSL108" s="74"/>
      <c r="OSM108" s="77"/>
      <c r="OSN108" s="77"/>
      <c r="OSO108" s="11"/>
      <c r="OSU108" s="73"/>
      <c r="OSV108" s="73"/>
      <c r="OSW108" s="73"/>
      <c r="OSX108" s="73"/>
      <c r="OSY108" s="74"/>
      <c r="OSZ108" s="74"/>
      <c r="OTA108" s="77"/>
      <c r="OTB108" s="77"/>
      <c r="OTC108" s="11"/>
      <c r="OTI108" s="73"/>
      <c r="OTJ108" s="73"/>
      <c r="OTK108" s="73"/>
      <c r="OTL108" s="73"/>
      <c r="OTM108" s="74"/>
      <c r="OTN108" s="74"/>
      <c r="OTO108" s="77"/>
      <c r="OTP108" s="77"/>
      <c r="OTQ108" s="11"/>
      <c r="OTW108" s="73"/>
      <c r="OTX108" s="73"/>
      <c r="OTY108" s="73"/>
      <c r="OTZ108" s="73"/>
      <c r="OUA108" s="74"/>
      <c r="OUB108" s="74"/>
      <c r="OUC108" s="77"/>
      <c r="OUD108" s="77"/>
      <c r="OUE108" s="11"/>
      <c r="OUK108" s="73"/>
      <c r="OUL108" s="73"/>
      <c r="OUM108" s="73"/>
      <c r="OUN108" s="73"/>
      <c r="OUO108" s="74"/>
      <c r="OUP108" s="74"/>
      <c r="OUQ108" s="77"/>
      <c r="OUR108" s="77"/>
      <c r="OUS108" s="11"/>
      <c r="OUY108" s="73"/>
      <c r="OUZ108" s="73"/>
      <c r="OVA108" s="73"/>
      <c r="OVB108" s="73"/>
      <c r="OVC108" s="74"/>
      <c r="OVD108" s="74"/>
      <c r="OVE108" s="77"/>
      <c r="OVF108" s="77"/>
      <c r="OVG108" s="11"/>
      <c r="OVM108" s="73"/>
      <c r="OVN108" s="73"/>
      <c r="OVO108" s="73"/>
      <c r="OVP108" s="73"/>
      <c r="OVQ108" s="74"/>
      <c r="OVR108" s="74"/>
      <c r="OVS108" s="77"/>
      <c r="OVT108" s="77"/>
      <c r="OVU108" s="11"/>
      <c r="OWA108" s="73"/>
      <c r="OWB108" s="73"/>
      <c r="OWC108" s="73"/>
      <c r="OWD108" s="73"/>
      <c r="OWE108" s="74"/>
      <c r="OWF108" s="74"/>
      <c r="OWG108" s="77"/>
      <c r="OWH108" s="77"/>
      <c r="OWI108" s="11"/>
      <c r="OWO108" s="73"/>
      <c r="OWP108" s="73"/>
      <c r="OWQ108" s="73"/>
      <c r="OWR108" s="73"/>
      <c r="OWS108" s="74"/>
      <c r="OWT108" s="74"/>
      <c r="OWU108" s="77"/>
      <c r="OWV108" s="77"/>
      <c r="OWW108" s="11"/>
      <c r="OXC108" s="73"/>
      <c r="OXD108" s="73"/>
      <c r="OXE108" s="73"/>
      <c r="OXF108" s="73"/>
      <c r="OXG108" s="74"/>
      <c r="OXH108" s="74"/>
      <c r="OXI108" s="77"/>
      <c r="OXJ108" s="77"/>
      <c r="OXK108" s="11"/>
      <c r="OXQ108" s="73"/>
      <c r="OXR108" s="73"/>
      <c r="OXS108" s="73"/>
      <c r="OXT108" s="73"/>
      <c r="OXU108" s="74"/>
      <c r="OXV108" s="74"/>
      <c r="OXW108" s="77"/>
      <c r="OXX108" s="77"/>
      <c r="OXY108" s="11"/>
      <c r="OYE108" s="73"/>
      <c r="OYF108" s="73"/>
      <c r="OYG108" s="73"/>
      <c r="OYH108" s="73"/>
      <c r="OYI108" s="74"/>
      <c r="OYJ108" s="74"/>
      <c r="OYK108" s="77"/>
      <c r="OYL108" s="77"/>
      <c r="OYM108" s="11"/>
      <c r="OYS108" s="73"/>
      <c r="OYT108" s="73"/>
      <c r="OYU108" s="73"/>
      <c r="OYV108" s="73"/>
      <c r="OYW108" s="74"/>
      <c r="OYX108" s="74"/>
      <c r="OYY108" s="77"/>
      <c r="OYZ108" s="77"/>
      <c r="OZA108" s="11"/>
      <c r="OZG108" s="73"/>
      <c r="OZH108" s="73"/>
      <c r="OZI108" s="73"/>
      <c r="OZJ108" s="73"/>
      <c r="OZK108" s="74"/>
      <c r="OZL108" s="74"/>
      <c r="OZM108" s="77"/>
      <c r="OZN108" s="77"/>
      <c r="OZO108" s="11"/>
      <c r="OZU108" s="73"/>
      <c r="OZV108" s="73"/>
      <c r="OZW108" s="73"/>
      <c r="OZX108" s="73"/>
      <c r="OZY108" s="74"/>
      <c r="OZZ108" s="74"/>
      <c r="PAA108" s="77"/>
      <c r="PAB108" s="77"/>
      <c r="PAC108" s="11"/>
      <c r="PAI108" s="73"/>
      <c r="PAJ108" s="73"/>
      <c r="PAK108" s="73"/>
      <c r="PAL108" s="73"/>
      <c r="PAM108" s="74"/>
      <c r="PAN108" s="74"/>
      <c r="PAO108" s="77"/>
      <c r="PAP108" s="77"/>
      <c r="PAQ108" s="11"/>
      <c r="PAW108" s="73"/>
      <c r="PAX108" s="73"/>
      <c r="PAY108" s="73"/>
      <c r="PAZ108" s="73"/>
      <c r="PBA108" s="74"/>
      <c r="PBB108" s="74"/>
      <c r="PBC108" s="77"/>
      <c r="PBD108" s="77"/>
      <c r="PBE108" s="11"/>
      <c r="PBK108" s="73"/>
      <c r="PBL108" s="73"/>
      <c r="PBM108" s="73"/>
      <c r="PBN108" s="73"/>
      <c r="PBO108" s="74"/>
      <c r="PBP108" s="74"/>
      <c r="PBQ108" s="77"/>
      <c r="PBR108" s="77"/>
      <c r="PBS108" s="11"/>
      <c r="PBY108" s="73"/>
      <c r="PBZ108" s="73"/>
      <c r="PCA108" s="73"/>
      <c r="PCB108" s="73"/>
      <c r="PCC108" s="74"/>
      <c r="PCD108" s="74"/>
      <c r="PCE108" s="77"/>
      <c r="PCF108" s="77"/>
      <c r="PCG108" s="11"/>
      <c r="PCM108" s="73"/>
      <c r="PCN108" s="73"/>
      <c r="PCO108" s="73"/>
      <c r="PCP108" s="73"/>
      <c r="PCQ108" s="74"/>
      <c r="PCR108" s="74"/>
      <c r="PCS108" s="77"/>
      <c r="PCT108" s="77"/>
      <c r="PCU108" s="11"/>
      <c r="PDA108" s="73"/>
      <c r="PDB108" s="73"/>
      <c r="PDC108" s="73"/>
      <c r="PDD108" s="73"/>
      <c r="PDE108" s="74"/>
      <c r="PDF108" s="74"/>
      <c r="PDG108" s="77"/>
      <c r="PDH108" s="77"/>
      <c r="PDI108" s="11"/>
      <c r="PDO108" s="73"/>
      <c r="PDP108" s="73"/>
      <c r="PDQ108" s="73"/>
      <c r="PDR108" s="73"/>
      <c r="PDS108" s="74"/>
      <c r="PDT108" s="74"/>
      <c r="PDU108" s="77"/>
      <c r="PDV108" s="77"/>
      <c r="PDW108" s="11"/>
      <c r="PEC108" s="73"/>
      <c r="PED108" s="73"/>
      <c r="PEE108" s="73"/>
      <c r="PEF108" s="73"/>
      <c r="PEG108" s="74"/>
      <c r="PEH108" s="74"/>
      <c r="PEI108" s="77"/>
      <c r="PEJ108" s="77"/>
      <c r="PEK108" s="11"/>
      <c r="PEQ108" s="73"/>
      <c r="PER108" s="73"/>
      <c r="PES108" s="73"/>
      <c r="PET108" s="73"/>
      <c r="PEU108" s="74"/>
      <c r="PEV108" s="74"/>
      <c r="PEW108" s="77"/>
      <c r="PEX108" s="77"/>
      <c r="PEY108" s="11"/>
      <c r="PFE108" s="73"/>
      <c r="PFF108" s="73"/>
      <c r="PFG108" s="73"/>
      <c r="PFH108" s="73"/>
      <c r="PFI108" s="74"/>
      <c r="PFJ108" s="74"/>
      <c r="PFK108" s="77"/>
      <c r="PFL108" s="77"/>
      <c r="PFM108" s="11"/>
      <c r="PFS108" s="73"/>
      <c r="PFT108" s="73"/>
      <c r="PFU108" s="73"/>
      <c r="PFV108" s="73"/>
      <c r="PFW108" s="74"/>
      <c r="PFX108" s="74"/>
      <c r="PFY108" s="77"/>
      <c r="PFZ108" s="77"/>
      <c r="PGA108" s="11"/>
      <c r="PGG108" s="73"/>
      <c r="PGH108" s="73"/>
      <c r="PGI108" s="73"/>
      <c r="PGJ108" s="73"/>
      <c r="PGK108" s="74"/>
      <c r="PGL108" s="74"/>
      <c r="PGM108" s="77"/>
      <c r="PGN108" s="77"/>
      <c r="PGO108" s="11"/>
      <c r="PGU108" s="73"/>
      <c r="PGV108" s="73"/>
      <c r="PGW108" s="73"/>
      <c r="PGX108" s="73"/>
      <c r="PGY108" s="74"/>
      <c r="PGZ108" s="74"/>
      <c r="PHA108" s="77"/>
      <c r="PHB108" s="77"/>
      <c r="PHC108" s="11"/>
      <c r="PHI108" s="73"/>
      <c r="PHJ108" s="73"/>
      <c r="PHK108" s="73"/>
      <c r="PHL108" s="73"/>
      <c r="PHM108" s="74"/>
      <c r="PHN108" s="74"/>
      <c r="PHO108" s="77"/>
      <c r="PHP108" s="77"/>
      <c r="PHQ108" s="11"/>
      <c r="PHW108" s="73"/>
      <c r="PHX108" s="73"/>
      <c r="PHY108" s="73"/>
      <c r="PHZ108" s="73"/>
      <c r="PIA108" s="74"/>
      <c r="PIB108" s="74"/>
      <c r="PIC108" s="77"/>
      <c r="PID108" s="77"/>
      <c r="PIE108" s="11"/>
      <c r="PIK108" s="73"/>
      <c r="PIL108" s="73"/>
      <c r="PIM108" s="73"/>
      <c r="PIN108" s="73"/>
      <c r="PIO108" s="74"/>
      <c r="PIP108" s="74"/>
      <c r="PIQ108" s="77"/>
      <c r="PIR108" s="77"/>
      <c r="PIS108" s="11"/>
      <c r="PIY108" s="73"/>
      <c r="PIZ108" s="73"/>
      <c r="PJA108" s="73"/>
      <c r="PJB108" s="73"/>
      <c r="PJC108" s="74"/>
      <c r="PJD108" s="74"/>
      <c r="PJE108" s="77"/>
      <c r="PJF108" s="77"/>
      <c r="PJG108" s="11"/>
      <c r="PJM108" s="73"/>
      <c r="PJN108" s="73"/>
      <c r="PJO108" s="73"/>
      <c r="PJP108" s="73"/>
      <c r="PJQ108" s="74"/>
      <c r="PJR108" s="74"/>
      <c r="PJS108" s="77"/>
      <c r="PJT108" s="77"/>
      <c r="PJU108" s="11"/>
      <c r="PKA108" s="73"/>
      <c r="PKB108" s="73"/>
      <c r="PKC108" s="73"/>
      <c r="PKD108" s="73"/>
      <c r="PKE108" s="74"/>
      <c r="PKF108" s="74"/>
      <c r="PKG108" s="77"/>
      <c r="PKH108" s="77"/>
      <c r="PKI108" s="11"/>
      <c r="PKO108" s="73"/>
      <c r="PKP108" s="73"/>
      <c r="PKQ108" s="73"/>
      <c r="PKR108" s="73"/>
      <c r="PKS108" s="74"/>
      <c r="PKT108" s="74"/>
      <c r="PKU108" s="77"/>
      <c r="PKV108" s="77"/>
      <c r="PKW108" s="11"/>
      <c r="PLC108" s="73"/>
      <c r="PLD108" s="73"/>
      <c r="PLE108" s="73"/>
      <c r="PLF108" s="73"/>
      <c r="PLG108" s="74"/>
      <c r="PLH108" s="74"/>
      <c r="PLI108" s="77"/>
      <c r="PLJ108" s="77"/>
      <c r="PLK108" s="11"/>
      <c r="PLQ108" s="73"/>
      <c r="PLR108" s="73"/>
      <c r="PLS108" s="73"/>
      <c r="PLT108" s="73"/>
      <c r="PLU108" s="74"/>
      <c r="PLV108" s="74"/>
      <c r="PLW108" s="77"/>
      <c r="PLX108" s="77"/>
      <c r="PLY108" s="11"/>
      <c r="PME108" s="73"/>
      <c r="PMF108" s="73"/>
      <c r="PMG108" s="73"/>
      <c r="PMH108" s="73"/>
      <c r="PMI108" s="74"/>
      <c r="PMJ108" s="74"/>
      <c r="PMK108" s="77"/>
      <c r="PML108" s="77"/>
      <c r="PMM108" s="11"/>
      <c r="PMS108" s="73"/>
      <c r="PMT108" s="73"/>
      <c r="PMU108" s="73"/>
      <c r="PMV108" s="73"/>
      <c r="PMW108" s="74"/>
      <c r="PMX108" s="74"/>
      <c r="PMY108" s="77"/>
      <c r="PMZ108" s="77"/>
      <c r="PNA108" s="11"/>
      <c r="PNG108" s="73"/>
      <c r="PNH108" s="73"/>
      <c r="PNI108" s="73"/>
      <c r="PNJ108" s="73"/>
      <c r="PNK108" s="74"/>
      <c r="PNL108" s="74"/>
      <c r="PNM108" s="77"/>
      <c r="PNN108" s="77"/>
      <c r="PNO108" s="11"/>
      <c r="PNU108" s="73"/>
      <c r="PNV108" s="73"/>
      <c r="PNW108" s="73"/>
      <c r="PNX108" s="73"/>
      <c r="PNY108" s="74"/>
      <c r="PNZ108" s="74"/>
      <c r="POA108" s="77"/>
      <c r="POB108" s="77"/>
      <c r="POC108" s="11"/>
      <c r="POI108" s="73"/>
      <c r="POJ108" s="73"/>
      <c r="POK108" s="73"/>
      <c r="POL108" s="73"/>
      <c r="POM108" s="74"/>
      <c r="PON108" s="74"/>
      <c r="POO108" s="77"/>
      <c r="POP108" s="77"/>
      <c r="POQ108" s="11"/>
      <c r="POW108" s="73"/>
      <c r="POX108" s="73"/>
      <c r="POY108" s="73"/>
      <c r="POZ108" s="73"/>
      <c r="PPA108" s="74"/>
      <c r="PPB108" s="74"/>
      <c r="PPC108" s="77"/>
      <c r="PPD108" s="77"/>
      <c r="PPE108" s="11"/>
      <c r="PPK108" s="73"/>
      <c r="PPL108" s="73"/>
      <c r="PPM108" s="73"/>
      <c r="PPN108" s="73"/>
      <c r="PPO108" s="74"/>
      <c r="PPP108" s="74"/>
      <c r="PPQ108" s="77"/>
      <c r="PPR108" s="77"/>
      <c r="PPS108" s="11"/>
      <c r="PPY108" s="73"/>
      <c r="PPZ108" s="73"/>
      <c r="PQA108" s="73"/>
      <c r="PQB108" s="73"/>
      <c r="PQC108" s="74"/>
      <c r="PQD108" s="74"/>
      <c r="PQE108" s="77"/>
      <c r="PQF108" s="77"/>
      <c r="PQG108" s="11"/>
      <c r="PQM108" s="73"/>
      <c r="PQN108" s="73"/>
      <c r="PQO108" s="73"/>
      <c r="PQP108" s="73"/>
      <c r="PQQ108" s="74"/>
      <c r="PQR108" s="74"/>
      <c r="PQS108" s="77"/>
      <c r="PQT108" s="77"/>
      <c r="PQU108" s="11"/>
      <c r="PRA108" s="73"/>
      <c r="PRB108" s="73"/>
      <c r="PRC108" s="73"/>
      <c r="PRD108" s="73"/>
      <c r="PRE108" s="74"/>
      <c r="PRF108" s="74"/>
      <c r="PRG108" s="77"/>
      <c r="PRH108" s="77"/>
      <c r="PRI108" s="11"/>
      <c r="PRO108" s="73"/>
      <c r="PRP108" s="73"/>
      <c r="PRQ108" s="73"/>
      <c r="PRR108" s="73"/>
      <c r="PRS108" s="74"/>
      <c r="PRT108" s="74"/>
      <c r="PRU108" s="77"/>
      <c r="PRV108" s="77"/>
      <c r="PRW108" s="11"/>
      <c r="PSC108" s="73"/>
      <c r="PSD108" s="73"/>
      <c r="PSE108" s="73"/>
      <c r="PSF108" s="73"/>
      <c r="PSG108" s="74"/>
      <c r="PSH108" s="74"/>
      <c r="PSI108" s="77"/>
      <c r="PSJ108" s="77"/>
      <c r="PSK108" s="11"/>
      <c r="PSQ108" s="73"/>
      <c r="PSR108" s="73"/>
      <c r="PSS108" s="73"/>
      <c r="PST108" s="73"/>
      <c r="PSU108" s="74"/>
      <c r="PSV108" s="74"/>
      <c r="PSW108" s="77"/>
      <c r="PSX108" s="77"/>
      <c r="PSY108" s="11"/>
      <c r="PTE108" s="73"/>
      <c r="PTF108" s="73"/>
      <c r="PTG108" s="73"/>
      <c r="PTH108" s="73"/>
      <c r="PTI108" s="74"/>
      <c r="PTJ108" s="74"/>
      <c r="PTK108" s="77"/>
      <c r="PTL108" s="77"/>
      <c r="PTM108" s="11"/>
      <c r="PTS108" s="73"/>
      <c r="PTT108" s="73"/>
      <c r="PTU108" s="73"/>
      <c r="PTV108" s="73"/>
      <c r="PTW108" s="74"/>
      <c r="PTX108" s="74"/>
      <c r="PTY108" s="77"/>
      <c r="PTZ108" s="77"/>
      <c r="PUA108" s="11"/>
      <c r="PUG108" s="73"/>
      <c r="PUH108" s="73"/>
      <c r="PUI108" s="73"/>
      <c r="PUJ108" s="73"/>
      <c r="PUK108" s="74"/>
      <c r="PUL108" s="74"/>
      <c r="PUM108" s="77"/>
      <c r="PUN108" s="77"/>
      <c r="PUO108" s="11"/>
      <c r="PUU108" s="73"/>
      <c r="PUV108" s="73"/>
      <c r="PUW108" s="73"/>
      <c r="PUX108" s="73"/>
      <c r="PUY108" s="74"/>
      <c r="PUZ108" s="74"/>
      <c r="PVA108" s="77"/>
      <c r="PVB108" s="77"/>
      <c r="PVC108" s="11"/>
      <c r="PVI108" s="73"/>
      <c r="PVJ108" s="73"/>
      <c r="PVK108" s="73"/>
      <c r="PVL108" s="73"/>
      <c r="PVM108" s="74"/>
      <c r="PVN108" s="74"/>
      <c r="PVO108" s="77"/>
      <c r="PVP108" s="77"/>
      <c r="PVQ108" s="11"/>
      <c r="PVW108" s="73"/>
      <c r="PVX108" s="73"/>
      <c r="PVY108" s="73"/>
      <c r="PVZ108" s="73"/>
      <c r="PWA108" s="74"/>
      <c r="PWB108" s="74"/>
      <c r="PWC108" s="77"/>
      <c r="PWD108" s="77"/>
      <c r="PWE108" s="11"/>
      <c r="PWK108" s="73"/>
      <c r="PWL108" s="73"/>
      <c r="PWM108" s="73"/>
      <c r="PWN108" s="73"/>
      <c r="PWO108" s="74"/>
      <c r="PWP108" s="74"/>
      <c r="PWQ108" s="77"/>
      <c r="PWR108" s="77"/>
      <c r="PWS108" s="11"/>
      <c r="PWY108" s="73"/>
      <c r="PWZ108" s="73"/>
      <c r="PXA108" s="73"/>
      <c r="PXB108" s="73"/>
      <c r="PXC108" s="74"/>
      <c r="PXD108" s="74"/>
      <c r="PXE108" s="77"/>
      <c r="PXF108" s="77"/>
      <c r="PXG108" s="11"/>
      <c r="PXM108" s="73"/>
      <c r="PXN108" s="73"/>
      <c r="PXO108" s="73"/>
      <c r="PXP108" s="73"/>
      <c r="PXQ108" s="74"/>
      <c r="PXR108" s="74"/>
      <c r="PXS108" s="77"/>
      <c r="PXT108" s="77"/>
      <c r="PXU108" s="11"/>
      <c r="PYA108" s="73"/>
      <c r="PYB108" s="73"/>
      <c r="PYC108" s="73"/>
      <c r="PYD108" s="73"/>
      <c r="PYE108" s="74"/>
      <c r="PYF108" s="74"/>
      <c r="PYG108" s="77"/>
      <c r="PYH108" s="77"/>
      <c r="PYI108" s="11"/>
      <c r="PYO108" s="73"/>
      <c r="PYP108" s="73"/>
      <c r="PYQ108" s="73"/>
      <c r="PYR108" s="73"/>
      <c r="PYS108" s="74"/>
      <c r="PYT108" s="74"/>
      <c r="PYU108" s="77"/>
      <c r="PYV108" s="77"/>
      <c r="PYW108" s="11"/>
      <c r="PZC108" s="73"/>
      <c r="PZD108" s="73"/>
      <c r="PZE108" s="73"/>
      <c r="PZF108" s="73"/>
      <c r="PZG108" s="74"/>
      <c r="PZH108" s="74"/>
      <c r="PZI108" s="77"/>
      <c r="PZJ108" s="77"/>
      <c r="PZK108" s="11"/>
      <c r="PZQ108" s="73"/>
      <c r="PZR108" s="73"/>
      <c r="PZS108" s="73"/>
      <c r="PZT108" s="73"/>
      <c r="PZU108" s="74"/>
      <c r="PZV108" s="74"/>
      <c r="PZW108" s="77"/>
      <c r="PZX108" s="77"/>
      <c r="PZY108" s="11"/>
      <c r="QAE108" s="73"/>
      <c r="QAF108" s="73"/>
      <c r="QAG108" s="73"/>
      <c r="QAH108" s="73"/>
      <c r="QAI108" s="74"/>
      <c r="QAJ108" s="74"/>
      <c r="QAK108" s="77"/>
      <c r="QAL108" s="77"/>
      <c r="QAM108" s="11"/>
      <c r="QAS108" s="73"/>
      <c r="QAT108" s="73"/>
      <c r="QAU108" s="73"/>
      <c r="QAV108" s="73"/>
      <c r="QAW108" s="74"/>
      <c r="QAX108" s="74"/>
      <c r="QAY108" s="77"/>
      <c r="QAZ108" s="77"/>
      <c r="QBA108" s="11"/>
      <c r="QBG108" s="73"/>
      <c r="QBH108" s="73"/>
      <c r="QBI108" s="73"/>
      <c r="QBJ108" s="73"/>
      <c r="QBK108" s="74"/>
      <c r="QBL108" s="74"/>
      <c r="QBM108" s="77"/>
      <c r="QBN108" s="77"/>
      <c r="QBO108" s="11"/>
      <c r="QBU108" s="73"/>
      <c r="QBV108" s="73"/>
      <c r="QBW108" s="73"/>
      <c r="QBX108" s="73"/>
      <c r="QBY108" s="74"/>
      <c r="QBZ108" s="74"/>
      <c r="QCA108" s="77"/>
      <c r="QCB108" s="77"/>
      <c r="QCC108" s="11"/>
      <c r="QCI108" s="73"/>
      <c r="QCJ108" s="73"/>
      <c r="QCK108" s="73"/>
      <c r="QCL108" s="73"/>
      <c r="QCM108" s="74"/>
      <c r="QCN108" s="74"/>
      <c r="QCO108" s="77"/>
      <c r="QCP108" s="77"/>
      <c r="QCQ108" s="11"/>
      <c r="QCW108" s="73"/>
      <c r="QCX108" s="73"/>
      <c r="QCY108" s="73"/>
      <c r="QCZ108" s="73"/>
      <c r="QDA108" s="74"/>
      <c r="QDB108" s="74"/>
      <c r="QDC108" s="77"/>
      <c r="QDD108" s="77"/>
      <c r="QDE108" s="11"/>
      <c r="QDK108" s="73"/>
      <c r="QDL108" s="73"/>
      <c r="QDM108" s="73"/>
      <c r="QDN108" s="73"/>
      <c r="QDO108" s="74"/>
      <c r="QDP108" s="74"/>
      <c r="QDQ108" s="77"/>
      <c r="QDR108" s="77"/>
      <c r="QDS108" s="11"/>
      <c r="QDY108" s="73"/>
      <c r="QDZ108" s="73"/>
      <c r="QEA108" s="73"/>
      <c r="QEB108" s="73"/>
      <c r="QEC108" s="74"/>
      <c r="QED108" s="74"/>
      <c r="QEE108" s="77"/>
      <c r="QEF108" s="77"/>
      <c r="QEG108" s="11"/>
      <c r="QEM108" s="73"/>
      <c r="QEN108" s="73"/>
      <c r="QEO108" s="73"/>
      <c r="QEP108" s="73"/>
      <c r="QEQ108" s="74"/>
      <c r="QER108" s="74"/>
      <c r="QES108" s="77"/>
      <c r="QET108" s="77"/>
      <c r="QEU108" s="11"/>
      <c r="QFA108" s="73"/>
      <c r="QFB108" s="73"/>
      <c r="QFC108" s="73"/>
      <c r="QFD108" s="73"/>
      <c r="QFE108" s="74"/>
      <c r="QFF108" s="74"/>
      <c r="QFG108" s="77"/>
      <c r="QFH108" s="77"/>
      <c r="QFI108" s="11"/>
      <c r="QFO108" s="73"/>
      <c r="QFP108" s="73"/>
      <c r="QFQ108" s="73"/>
      <c r="QFR108" s="73"/>
      <c r="QFS108" s="74"/>
      <c r="QFT108" s="74"/>
      <c r="QFU108" s="77"/>
      <c r="QFV108" s="77"/>
      <c r="QFW108" s="11"/>
      <c r="QGC108" s="73"/>
      <c r="QGD108" s="73"/>
      <c r="QGE108" s="73"/>
      <c r="QGF108" s="73"/>
      <c r="QGG108" s="74"/>
      <c r="QGH108" s="74"/>
      <c r="QGI108" s="77"/>
      <c r="QGJ108" s="77"/>
      <c r="QGK108" s="11"/>
      <c r="QGQ108" s="73"/>
      <c r="QGR108" s="73"/>
      <c r="QGS108" s="73"/>
      <c r="QGT108" s="73"/>
      <c r="QGU108" s="74"/>
      <c r="QGV108" s="74"/>
      <c r="QGW108" s="77"/>
      <c r="QGX108" s="77"/>
      <c r="QGY108" s="11"/>
      <c r="QHE108" s="73"/>
      <c r="QHF108" s="73"/>
      <c r="QHG108" s="73"/>
      <c r="QHH108" s="73"/>
      <c r="QHI108" s="74"/>
      <c r="QHJ108" s="74"/>
      <c r="QHK108" s="77"/>
      <c r="QHL108" s="77"/>
      <c r="QHM108" s="11"/>
      <c r="QHS108" s="73"/>
      <c r="QHT108" s="73"/>
      <c r="QHU108" s="73"/>
      <c r="QHV108" s="73"/>
      <c r="QHW108" s="74"/>
      <c r="QHX108" s="74"/>
      <c r="QHY108" s="77"/>
      <c r="QHZ108" s="77"/>
      <c r="QIA108" s="11"/>
      <c r="QIG108" s="73"/>
      <c r="QIH108" s="73"/>
      <c r="QII108" s="73"/>
      <c r="QIJ108" s="73"/>
      <c r="QIK108" s="74"/>
      <c r="QIL108" s="74"/>
      <c r="QIM108" s="77"/>
      <c r="QIN108" s="77"/>
      <c r="QIO108" s="11"/>
      <c r="QIU108" s="73"/>
      <c r="QIV108" s="73"/>
      <c r="QIW108" s="73"/>
      <c r="QIX108" s="73"/>
      <c r="QIY108" s="74"/>
      <c r="QIZ108" s="74"/>
      <c r="QJA108" s="77"/>
      <c r="QJB108" s="77"/>
      <c r="QJC108" s="11"/>
      <c r="QJI108" s="73"/>
      <c r="QJJ108" s="73"/>
      <c r="QJK108" s="73"/>
      <c r="QJL108" s="73"/>
      <c r="QJM108" s="74"/>
      <c r="QJN108" s="74"/>
      <c r="QJO108" s="77"/>
      <c r="QJP108" s="77"/>
      <c r="QJQ108" s="11"/>
      <c r="QJW108" s="73"/>
      <c r="QJX108" s="73"/>
      <c r="QJY108" s="73"/>
      <c r="QJZ108" s="73"/>
      <c r="QKA108" s="74"/>
      <c r="QKB108" s="74"/>
      <c r="QKC108" s="77"/>
      <c r="QKD108" s="77"/>
      <c r="QKE108" s="11"/>
      <c r="QKK108" s="73"/>
      <c r="QKL108" s="73"/>
      <c r="QKM108" s="73"/>
      <c r="QKN108" s="73"/>
      <c r="QKO108" s="74"/>
      <c r="QKP108" s="74"/>
      <c r="QKQ108" s="77"/>
      <c r="QKR108" s="77"/>
      <c r="QKS108" s="11"/>
      <c r="QKY108" s="73"/>
      <c r="QKZ108" s="73"/>
      <c r="QLA108" s="73"/>
      <c r="QLB108" s="73"/>
      <c r="QLC108" s="74"/>
      <c r="QLD108" s="74"/>
      <c r="QLE108" s="77"/>
      <c r="QLF108" s="77"/>
      <c r="QLG108" s="11"/>
      <c r="QLM108" s="73"/>
      <c r="QLN108" s="73"/>
      <c r="QLO108" s="73"/>
      <c r="QLP108" s="73"/>
      <c r="QLQ108" s="74"/>
      <c r="QLR108" s="74"/>
      <c r="QLS108" s="77"/>
      <c r="QLT108" s="77"/>
      <c r="QLU108" s="11"/>
      <c r="QMA108" s="73"/>
      <c r="QMB108" s="73"/>
      <c r="QMC108" s="73"/>
      <c r="QMD108" s="73"/>
      <c r="QME108" s="74"/>
      <c r="QMF108" s="74"/>
      <c r="QMG108" s="77"/>
      <c r="QMH108" s="77"/>
      <c r="QMI108" s="11"/>
      <c r="QMO108" s="73"/>
      <c r="QMP108" s="73"/>
      <c r="QMQ108" s="73"/>
      <c r="QMR108" s="73"/>
      <c r="QMS108" s="74"/>
      <c r="QMT108" s="74"/>
      <c r="QMU108" s="77"/>
      <c r="QMV108" s="77"/>
      <c r="QMW108" s="11"/>
      <c r="QNC108" s="73"/>
      <c r="QND108" s="73"/>
      <c r="QNE108" s="73"/>
      <c r="QNF108" s="73"/>
      <c r="QNG108" s="74"/>
      <c r="QNH108" s="74"/>
      <c r="QNI108" s="77"/>
      <c r="QNJ108" s="77"/>
      <c r="QNK108" s="11"/>
      <c r="QNQ108" s="73"/>
      <c r="QNR108" s="73"/>
      <c r="QNS108" s="73"/>
      <c r="QNT108" s="73"/>
      <c r="QNU108" s="74"/>
      <c r="QNV108" s="74"/>
      <c r="QNW108" s="77"/>
      <c r="QNX108" s="77"/>
      <c r="QNY108" s="11"/>
      <c r="QOE108" s="73"/>
      <c r="QOF108" s="73"/>
      <c r="QOG108" s="73"/>
      <c r="QOH108" s="73"/>
      <c r="QOI108" s="74"/>
      <c r="QOJ108" s="74"/>
      <c r="QOK108" s="77"/>
      <c r="QOL108" s="77"/>
      <c r="QOM108" s="11"/>
      <c r="QOS108" s="73"/>
      <c r="QOT108" s="73"/>
      <c r="QOU108" s="73"/>
      <c r="QOV108" s="73"/>
      <c r="QOW108" s="74"/>
      <c r="QOX108" s="74"/>
      <c r="QOY108" s="77"/>
      <c r="QOZ108" s="77"/>
      <c r="QPA108" s="11"/>
      <c r="QPG108" s="73"/>
      <c r="QPH108" s="73"/>
      <c r="QPI108" s="73"/>
      <c r="QPJ108" s="73"/>
      <c r="QPK108" s="74"/>
      <c r="QPL108" s="74"/>
      <c r="QPM108" s="77"/>
      <c r="QPN108" s="77"/>
      <c r="QPO108" s="11"/>
      <c r="QPU108" s="73"/>
      <c r="QPV108" s="73"/>
      <c r="QPW108" s="73"/>
      <c r="QPX108" s="73"/>
      <c r="QPY108" s="74"/>
      <c r="QPZ108" s="74"/>
      <c r="QQA108" s="77"/>
      <c r="QQB108" s="77"/>
      <c r="QQC108" s="11"/>
      <c r="QQI108" s="73"/>
      <c r="QQJ108" s="73"/>
      <c r="QQK108" s="73"/>
      <c r="QQL108" s="73"/>
      <c r="QQM108" s="74"/>
      <c r="QQN108" s="74"/>
      <c r="QQO108" s="77"/>
      <c r="QQP108" s="77"/>
      <c r="QQQ108" s="11"/>
      <c r="QQW108" s="73"/>
      <c r="QQX108" s="73"/>
      <c r="QQY108" s="73"/>
      <c r="QQZ108" s="73"/>
      <c r="QRA108" s="74"/>
      <c r="QRB108" s="74"/>
      <c r="QRC108" s="77"/>
      <c r="QRD108" s="77"/>
      <c r="QRE108" s="11"/>
      <c r="QRK108" s="73"/>
      <c r="QRL108" s="73"/>
      <c r="QRM108" s="73"/>
      <c r="QRN108" s="73"/>
      <c r="QRO108" s="74"/>
      <c r="QRP108" s="74"/>
      <c r="QRQ108" s="77"/>
      <c r="QRR108" s="77"/>
      <c r="QRS108" s="11"/>
      <c r="QRY108" s="73"/>
      <c r="QRZ108" s="73"/>
      <c r="QSA108" s="73"/>
      <c r="QSB108" s="73"/>
      <c r="QSC108" s="74"/>
      <c r="QSD108" s="74"/>
      <c r="QSE108" s="77"/>
      <c r="QSF108" s="77"/>
      <c r="QSG108" s="11"/>
      <c r="QSM108" s="73"/>
      <c r="QSN108" s="73"/>
      <c r="QSO108" s="73"/>
      <c r="QSP108" s="73"/>
      <c r="QSQ108" s="74"/>
      <c r="QSR108" s="74"/>
      <c r="QSS108" s="77"/>
      <c r="QST108" s="77"/>
      <c r="QSU108" s="11"/>
      <c r="QTA108" s="73"/>
      <c r="QTB108" s="73"/>
      <c r="QTC108" s="73"/>
      <c r="QTD108" s="73"/>
      <c r="QTE108" s="74"/>
      <c r="QTF108" s="74"/>
      <c r="QTG108" s="77"/>
      <c r="QTH108" s="77"/>
      <c r="QTI108" s="11"/>
      <c r="QTO108" s="73"/>
      <c r="QTP108" s="73"/>
      <c r="QTQ108" s="73"/>
      <c r="QTR108" s="73"/>
      <c r="QTS108" s="74"/>
      <c r="QTT108" s="74"/>
      <c r="QTU108" s="77"/>
      <c r="QTV108" s="77"/>
      <c r="QTW108" s="11"/>
      <c r="QUC108" s="73"/>
      <c r="QUD108" s="73"/>
      <c r="QUE108" s="73"/>
      <c r="QUF108" s="73"/>
      <c r="QUG108" s="74"/>
      <c r="QUH108" s="74"/>
      <c r="QUI108" s="77"/>
      <c r="QUJ108" s="77"/>
      <c r="QUK108" s="11"/>
      <c r="QUQ108" s="73"/>
      <c r="QUR108" s="73"/>
      <c r="QUS108" s="73"/>
      <c r="QUT108" s="73"/>
      <c r="QUU108" s="74"/>
      <c r="QUV108" s="74"/>
      <c r="QUW108" s="77"/>
      <c r="QUX108" s="77"/>
      <c r="QUY108" s="11"/>
      <c r="QVE108" s="73"/>
      <c r="QVF108" s="73"/>
      <c r="QVG108" s="73"/>
      <c r="QVH108" s="73"/>
      <c r="QVI108" s="74"/>
      <c r="QVJ108" s="74"/>
      <c r="QVK108" s="77"/>
      <c r="QVL108" s="77"/>
      <c r="QVM108" s="11"/>
      <c r="QVS108" s="73"/>
      <c r="QVT108" s="73"/>
      <c r="QVU108" s="73"/>
      <c r="QVV108" s="73"/>
      <c r="QVW108" s="74"/>
      <c r="QVX108" s="74"/>
      <c r="QVY108" s="77"/>
      <c r="QVZ108" s="77"/>
      <c r="QWA108" s="11"/>
      <c r="QWG108" s="73"/>
      <c r="QWH108" s="73"/>
      <c r="QWI108" s="73"/>
      <c r="QWJ108" s="73"/>
      <c r="QWK108" s="74"/>
      <c r="QWL108" s="74"/>
      <c r="QWM108" s="77"/>
      <c r="QWN108" s="77"/>
      <c r="QWO108" s="11"/>
      <c r="QWU108" s="73"/>
      <c r="QWV108" s="73"/>
      <c r="QWW108" s="73"/>
      <c r="QWX108" s="73"/>
      <c r="QWY108" s="74"/>
      <c r="QWZ108" s="74"/>
      <c r="QXA108" s="77"/>
      <c r="QXB108" s="77"/>
      <c r="QXC108" s="11"/>
      <c r="QXI108" s="73"/>
      <c r="QXJ108" s="73"/>
      <c r="QXK108" s="73"/>
      <c r="QXL108" s="73"/>
      <c r="QXM108" s="74"/>
      <c r="QXN108" s="74"/>
      <c r="QXO108" s="77"/>
      <c r="QXP108" s="77"/>
      <c r="QXQ108" s="11"/>
      <c r="QXW108" s="73"/>
      <c r="QXX108" s="73"/>
      <c r="QXY108" s="73"/>
      <c r="QXZ108" s="73"/>
      <c r="QYA108" s="74"/>
      <c r="QYB108" s="74"/>
      <c r="QYC108" s="77"/>
      <c r="QYD108" s="77"/>
      <c r="QYE108" s="11"/>
      <c r="QYK108" s="73"/>
      <c r="QYL108" s="73"/>
      <c r="QYM108" s="73"/>
      <c r="QYN108" s="73"/>
      <c r="QYO108" s="74"/>
      <c r="QYP108" s="74"/>
      <c r="QYQ108" s="77"/>
      <c r="QYR108" s="77"/>
      <c r="QYS108" s="11"/>
      <c r="QYY108" s="73"/>
      <c r="QYZ108" s="73"/>
      <c r="QZA108" s="73"/>
      <c r="QZB108" s="73"/>
      <c r="QZC108" s="74"/>
      <c r="QZD108" s="74"/>
      <c r="QZE108" s="77"/>
      <c r="QZF108" s="77"/>
      <c r="QZG108" s="11"/>
      <c r="QZM108" s="73"/>
      <c r="QZN108" s="73"/>
      <c r="QZO108" s="73"/>
      <c r="QZP108" s="73"/>
      <c r="QZQ108" s="74"/>
      <c r="QZR108" s="74"/>
      <c r="QZS108" s="77"/>
      <c r="QZT108" s="77"/>
      <c r="QZU108" s="11"/>
      <c r="RAA108" s="73"/>
      <c r="RAB108" s="73"/>
      <c r="RAC108" s="73"/>
      <c r="RAD108" s="73"/>
      <c r="RAE108" s="74"/>
      <c r="RAF108" s="74"/>
      <c r="RAG108" s="77"/>
      <c r="RAH108" s="77"/>
      <c r="RAI108" s="11"/>
      <c r="RAO108" s="73"/>
      <c r="RAP108" s="73"/>
      <c r="RAQ108" s="73"/>
      <c r="RAR108" s="73"/>
      <c r="RAS108" s="74"/>
      <c r="RAT108" s="74"/>
      <c r="RAU108" s="77"/>
      <c r="RAV108" s="77"/>
      <c r="RAW108" s="11"/>
      <c r="RBC108" s="73"/>
      <c r="RBD108" s="73"/>
      <c r="RBE108" s="73"/>
      <c r="RBF108" s="73"/>
      <c r="RBG108" s="74"/>
      <c r="RBH108" s="74"/>
      <c r="RBI108" s="77"/>
      <c r="RBJ108" s="77"/>
      <c r="RBK108" s="11"/>
      <c r="RBQ108" s="73"/>
      <c r="RBR108" s="73"/>
      <c r="RBS108" s="73"/>
      <c r="RBT108" s="73"/>
      <c r="RBU108" s="74"/>
      <c r="RBV108" s="74"/>
      <c r="RBW108" s="77"/>
      <c r="RBX108" s="77"/>
      <c r="RBY108" s="11"/>
      <c r="RCE108" s="73"/>
      <c r="RCF108" s="73"/>
      <c r="RCG108" s="73"/>
      <c r="RCH108" s="73"/>
      <c r="RCI108" s="74"/>
      <c r="RCJ108" s="74"/>
      <c r="RCK108" s="77"/>
      <c r="RCL108" s="77"/>
      <c r="RCM108" s="11"/>
      <c r="RCS108" s="73"/>
      <c r="RCT108" s="73"/>
      <c r="RCU108" s="73"/>
      <c r="RCV108" s="73"/>
      <c r="RCW108" s="74"/>
      <c r="RCX108" s="74"/>
      <c r="RCY108" s="77"/>
      <c r="RCZ108" s="77"/>
      <c r="RDA108" s="11"/>
      <c r="RDG108" s="73"/>
      <c r="RDH108" s="73"/>
      <c r="RDI108" s="73"/>
      <c r="RDJ108" s="73"/>
      <c r="RDK108" s="74"/>
      <c r="RDL108" s="74"/>
      <c r="RDM108" s="77"/>
      <c r="RDN108" s="77"/>
      <c r="RDO108" s="11"/>
      <c r="RDU108" s="73"/>
      <c r="RDV108" s="73"/>
      <c r="RDW108" s="73"/>
      <c r="RDX108" s="73"/>
      <c r="RDY108" s="74"/>
      <c r="RDZ108" s="74"/>
      <c r="REA108" s="77"/>
      <c r="REB108" s="77"/>
      <c r="REC108" s="11"/>
      <c r="REI108" s="73"/>
      <c r="REJ108" s="73"/>
      <c r="REK108" s="73"/>
      <c r="REL108" s="73"/>
      <c r="REM108" s="74"/>
      <c r="REN108" s="74"/>
      <c r="REO108" s="77"/>
      <c r="REP108" s="77"/>
      <c r="REQ108" s="11"/>
      <c r="REW108" s="73"/>
      <c r="REX108" s="73"/>
      <c r="REY108" s="73"/>
      <c r="REZ108" s="73"/>
      <c r="RFA108" s="74"/>
      <c r="RFB108" s="74"/>
      <c r="RFC108" s="77"/>
      <c r="RFD108" s="77"/>
      <c r="RFE108" s="11"/>
      <c r="RFK108" s="73"/>
      <c r="RFL108" s="73"/>
      <c r="RFM108" s="73"/>
      <c r="RFN108" s="73"/>
      <c r="RFO108" s="74"/>
      <c r="RFP108" s="74"/>
      <c r="RFQ108" s="77"/>
      <c r="RFR108" s="77"/>
      <c r="RFS108" s="11"/>
      <c r="RFY108" s="73"/>
      <c r="RFZ108" s="73"/>
      <c r="RGA108" s="73"/>
      <c r="RGB108" s="73"/>
      <c r="RGC108" s="74"/>
      <c r="RGD108" s="74"/>
      <c r="RGE108" s="77"/>
      <c r="RGF108" s="77"/>
      <c r="RGG108" s="11"/>
      <c r="RGM108" s="73"/>
      <c r="RGN108" s="73"/>
      <c r="RGO108" s="73"/>
      <c r="RGP108" s="73"/>
      <c r="RGQ108" s="74"/>
      <c r="RGR108" s="74"/>
      <c r="RGS108" s="77"/>
      <c r="RGT108" s="77"/>
      <c r="RGU108" s="11"/>
      <c r="RHA108" s="73"/>
      <c r="RHB108" s="73"/>
      <c r="RHC108" s="73"/>
      <c r="RHD108" s="73"/>
      <c r="RHE108" s="74"/>
      <c r="RHF108" s="74"/>
      <c r="RHG108" s="77"/>
      <c r="RHH108" s="77"/>
      <c r="RHI108" s="11"/>
      <c r="RHO108" s="73"/>
      <c r="RHP108" s="73"/>
      <c r="RHQ108" s="73"/>
      <c r="RHR108" s="73"/>
      <c r="RHS108" s="74"/>
      <c r="RHT108" s="74"/>
      <c r="RHU108" s="77"/>
      <c r="RHV108" s="77"/>
      <c r="RHW108" s="11"/>
      <c r="RIC108" s="73"/>
      <c r="RID108" s="73"/>
      <c r="RIE108" s="73"/>
      <c r="RIF108" s="73"/>
      <c r="RIG108" s="74"/>
      <c r="RIH108" s="74"/>
      <c r="RII108" s="77"/>
      <c r="RIJ108" s="77"/>
      <c r="RIK108" s="11"/>
      <c r="RIQ108" s="73"/>
      <c r="RIR108" s="73"/>
      <c r="RIS108" s="73"/>
      <c r="RIT108" s="73"/>
      <c r="RIU108" s="74"/>
      <c r="RIV108" s="74"/>
      <c r="RIW108" s="77"/>
      <c r="RIX108" s="77"/>
      <c r="RIY108" s="11"/>
      <c r="RJE108" s="73"/>
      <c r="RJF108" s="73"/>
      <c r="RJG108" s="73"/>
      <c r="RJH108" s="73"/>
      <c r="RJI108" s="74"/>
      <c r="RJJ108" s="74"/>
      <c r="RJK108" s="77"/>
      <c r="RJL108" s="77"/>
      <c r="RJM108" s="11"/>
      <c r="RJS108" s="73"/>
      <c r="RJT108" s="73"/>
      <c r="RJU108" s="73"/>
      <c r="RJV108" s="73"/>
      <c r="RJW108" s="74"/>
      <c r="RJX108" s="74"/>
      <c r="RJY108" s="77"/>
      <c r="RJZ108" s="77"/>
      <c r="RKA108" s="11"/>
      <c r="RKG108" s="73"/>
      <c r="RKH108" s="73"/>
      <c r="RKI108" s="73"/>
      <c r="RKJ108" s="73"/>
      <c r="RKK108" s="74"/>
      <c r="RKL108" s="74"/>
      <c r="RKM108" s="77"/>
      <c r="RKN108" s="77"/>
      <c r="RKO108" s="11"/>
      <c r="RKU108" s="73"/>
      <c r="RKV108" s="73"/>
      <c r="RKW108" s="73"/>
      <c r="RKX108" s="73"/>
      <c r="RKY108" s="74"/>
      <c r="RKZ108" s="74"/>
      <c r="RLA108" s="77"/>
      <c r="RLB108" s="77"/>
      <c r="RLC108" s="11"/>
      <c r="RLI108" s="73"/>
      <c r="RLJ108" s="73"/>
      <c r="RLK108" s="73"/>
      <c r="RLL108" s="73"/>
      <c r="RLM108" s="74"/>
      <c r="RLN108" s="74"/>
      <c r="RLO108" s="77"/>
      <c r="RLP108" s="77"/>
      <c r="RLQ108" s="11"/>
      <c r="RLW108" s="73"/>
      <c r="RLX108" s="73"/>
      <c r="RLY108" s="73"/>
      <c r="RLZ108" s="73"/>
      <c r="RMA108" s="74"/>
      <c r="RMB108" s="74"/>
      <c r="RMC108" s="77"/>
      <c r="RMD108" s="77"/>
      <c r="RME108" s="11"/>
      <c r="RMK108" s="73"/>
      <c r="RML108" s="73"/>
      <c r="RMM108" s="73"/>
      <c r="RMN108" s="73"/>
      <c r="RMO108" s="74"/>
      <c r="RMP108" s="74"/>
      <c r="RMQ108" s="77"/>
      <c r="RMR108" s="77"/>
      <c r="RMS108" s="11"/>
      <c r="RMY108" s="73"/>
      <c r="RMZ108" s="73"/>
      <c r="RNA108" s="73"/>
      <c r="RNB108" s="73"/>
      <c r="RNC108" s="74"/>
      <c r="RND108" s="74"/>
      <c r="RNE108" s="77"/>
      <c r="RNF108" s="77"/>
      <c r="RNG108" s="11"/>
      <c r="RNM108" s="73"/>
      <c r="RNN108" s="73"/>
      <c r="RNO108" s="73"/>
      <c r="RNP108" s="73"/>
      <c r="RNQ108" s="74"/>
      <c r="RNR108" s="74"/>
      <c r="RNS108" s="77"/>
      <c r="RNT108" s="77"/>
      <c r="RNU108" s="11"/>
      <c r="ROA108" s="73"/>
      <c r="ROB108" s="73"/>
      <c r="ROC108" s="73"/>
      <c r="ROD108" s="73"/>
      <c r="ROE108" s="74"/>
      <c r="ROF108" s="74"/>
      <c r="ROG108" s="77"/>
      <c r="ROH108" s="77"/>
      <c r="ROI108" s="11"/>
      <c r="ROO108" s="73"/>
      <c r="ROP108" s="73"/>
      <c r="ROQ108" s="73"/>
      <c r="ROR108" s="73"/>
      <c r="ROS108" s="74"/>
      <c r="ROT108" s="74"/>
      <c r="ROU108" s="77"/>
      <c r="ROV108" s="77"/>
      <c r="ROW108" s="11"/>
      <c r="RPC108" s="73"/>
      <c r="RPD108" s="73"/>
      <c r="RPE108" s="73"/>
      <c r="RPF108" s="73"/>
      <c r="RPG108" s="74"/>
      <c r="RPH108" s="74"/>
      <c r="RPI108" s="77"/>
      <c r="RPJ108" s="77"/>
      <c r="RPK108" s="11"/>
      <c r="RPQ108" s="73"/>
      <c r="RPR108" s="73"/>
      <c r="RPS108" s="73"/>
      <c r="RPT108" s="73"/>
      <c r="RPU108" s="74"/>
      <c r="RPV108" s="74"/>
      <c r="RPW108" s="77"/>
      <c r="RPX108" s="77"/>
      <c r="RPY108" s="11"/>
      <c r="RQE108" s="73"/>
      <c r="RQF108" s="73"/>
      <c r="RQG108" s="73"/>
      <c r="RQH108" s="73"/>
      <c r="RQI108" s="74"/>
      <c r="RQJ108" s="74"/>
      <c r="RQK108" s="77"/>
      <c r="RQL108" s="77"/>
      <c r="RQM108" s="11"/>
      <c r="RQS108" s="73"/>
      <c r="RQT108" s="73"/>
      <c r="RQU108" s="73"/>
      <c r="RQV108" s="73"/>
      <c r="RQW108" s="74"/>
      <c r="RQX108" s="74"/>
      <c r="RQY108" s="77"/>
      <c r="RQZ108" s="77"/>
      <c r="RRA108" s="11"/>
      <c r="RRG108" s="73"/>
      <c r="RRH108" s="73"/>
      <c r="RRI108" s="73"/>
      <c r="RRJ108" s="73"/>
      <c r="RRK108" s="74"/>
      <c r="RRL108" s="74"/>
      <c r="RRM108" s="77"/>
      <c r="RRN108" s="77"/>
      <c r="RRO108" s="11"/>
      <c r="RRU108" s="73"/>
      <c r="RRV108" s="73"/>
      <c r="RRW108" s="73"/>
      <c r="RRX108" s="73"/>
      <c r="RRY108" s="74"/>
      <c r="RRZ108" s="74"/>
      <c r="RSA108" s="77"/>
      <c r="RSB108" s="77"/>
      <c r="RSC108" s="11"/>
      <c r="RSI108" s="73"/>
      <c r="RSJ108" s="73"/>
      <c r="RSK108" s="73"/>
      <c r="RSL108" s="73"/>
      <c r="RSM108" s="74"/>
      <c r="RSN108" s="74"/>
      <c r="RSO108" s="77"/>
      <c r="RSP108" s="77"/>
      <c r="RSQ108" s="11"/>
      <c r="RSW108" s="73"/>
      <c r="RSX108" s="73"/>
      <c r="RSY108" s="73"/>
      <c r="RSZ108" s="73"/>
      <c r="RTA108" s="74"/>
      <c r="RTB108" s="74"/>
      <c r="RTC108" s="77"/>
      <c r="RTD108" s="77"/>
      <c r="RTE108" s="11"/>
      <c r="RTK108" s="73"/>
      <c r="RTL108" s="73"/>
      <c r="RTM108" s="73"/>
      <c r="RTN108" s="73"/>
      <c r="RTO108" s="74"/>
      <c r="RTP108" s="74"/>
      <c r="RTQ108" s="77"/>
      <c r="RTR108" s="77"/>
      <c r="RTS108" s="11"/>
      <c r="RTY108" s="73"/>
      <c r="RTZ108" s="73"/>
      <c r="RUA108" s="73"/>
      <c r="RUB108" s="73"/>
      <c r="RUC108" s="74"/>
      <c r="RUD108" s="74"/>
      <c r="RUE108" s="77"/>
      <c r="RUF108" s="77"/>
      <c r="RUG108" s="11"/>
      <c r="RUM108" s="73"/>
      <c r="RUN108" s="73"/>
      <c r="RUO108" s="73"/>
      <c r="RUP108" s="73"/>
      <c r="RUQ108" s="74"/>
      <c r="RUR108" s="74"/>
      <c r="RUS108" s="77"/>
      <c r="RUT108" s="77"/>
      <c r="RUU108" s="11"/>
      <c r="RVA108" s="73"/>
      <c r="RVB108" s="73"/>
      <c r="RVC108" s="73"/>
      <c r="RVD108" s="73"/>
      <c r="RVE108" s="74"/>
      <c r="RVF108" s="74"/>
      <c r="RVG108" s="77"/>
      <c r="RVH108" s="77"/>
      <c r="RVI108" s="11"/>
      <c r="RVO108" s="73"/>
      <c r="RVP108" s="73"/>
      <c r="RVQ108" s="73"/>
      <c r="RVR108" s="73"/>
      <c r="RVS108" s="74"/>
      <c r="RVT108" s="74"/>
      <c r="RVU108" s="77"/>
      <c r="RVV108" s="77"/>
      <c r="RVW108" s="11"/>
      <c r="RWC108" s="73"/>
      <c r="RWD108" s="73"/>
      <c r="RWE108" s="73"/>
      <c r="RWF108" s="73"/>
      <c r="RWG108" s="74"/>
      <c r="RWH108" s="74"/>
      <c r="RWI108" s="77"/>
      <c r="RWJ108" s="77"/>
      <c r="RWK108" s="11"/>
      <c r="RWQ108" s="73"/>
      <c r="RWR108" s="73"/>
      <c r="RWS108" s="73"/>
      <c r="RWT108" s="73"/>
      <c r="RWU108" s="74"/>
      <c r="RWV108" s="74"/>
      <c r="RWW108" s="77"/>
      <c r="RWX108" s="77"/>
      <c r="RWY108" s="11"/>
      <c r="RXE108" s="73"/>
      <c r="RXF108" s="73"/>
      <c r="RXG108" s="73"/>
      <c r="RXH108" s="73"/>
      <c r="RXI108" s="74"/>
      <c r="RXJ108" s="74"/>
      <c r="RXK108" s="77"/>
      <c r="RXL108" s="77"/>
      <c r="RXM108" s="11"/>
      <c r="RXS108" s="73"/>
      <c r="RXT108" s="73"/>
      <c r="RXU108" s="73"/>
      <c r="RXV108" s="73"/>
      <c r="RXW108" s="74"/>
      <c r="RXX108" s="74"/>
      <c r="RXY108" s="77"/>
      <c r="RXZ108" s="77"/>
      <c r="RYA108" s="11"/>
      <c r="RYG108" s="73"/>
      <c r="RYH108" s="73"/>
      <c r="RYI108" s="73"/>
      <c r="RYJ108" s="73"/>
      <c r="RYK108" s="74"/>
      <c r="RYL108" s="74"/>
      <c r="RYM108" s="77"/>
      <c r="RYN108" s="77"/>
      <c r="RYO108" s="11"/>
      <c r="RYU108" s="73"/>
      <c r="RYV108" s="73"/>
      <c r="RYW108" s="73"/>
      <c r="RYX108" s="73"/>
      <c r="RYY108" s="74"/>
      <c r="RYZ108" s="74"/>
      <c r="RZA108" s="77"/>
      <c r="RZB108" s="77"/>
      <c r="RZC108" s="11"/>
      <c r="RZI108" s="73"/>
      <c r="RZJ108" s="73"/>
      <c r="RZK108" s="73"/>
      <c r="RZL108" s="73"/>
      <c r="RZM108" s="74"/>
      <c r="RZN108" s="74"/>
      <c r="RZO108" s="77"/>
      <c r="RZP108" s="77"/>
      <c r="RZQ108" s="11"/>
      <c r="RZW108" s="73"/>
      <c r="RZX108" s="73"/>
      <c r="RZY108" s="73"/>
      <c r="RZZ108" s="73"/>
      <c r="SAA108" s="74"/>
      <c r="SAB108" s="74"/>
      <c r="SAC108" s="77"/>
      <c r="SAD108" s="77"/>
      <c r="SAE108" s="11"/>
      <c r="SAK108" s="73"/>
      <c r="SAL108" s="73"/>
      <c r="SAM108" s="73"/>
      <c r="SAN108" s="73"/>
      <c r="SAO108" s="74"/>
      <c r="SAP108" s="74"/>
      <c r="SAQ108" s="77"/>
      <c r="SAR108" s="77"/>
      <c r="SAS108" s="11"/>
      <c r="SAY108" s="73"/>
      <c r="SAZ108" s="73"/>
      <c r="SBA108" s="73"/>
      <c r="SBB108" s="73"/>
      <c r="SBC108" s="74"/>
      <c r="SBD108" s="74"/>
      <c r="SBE108" s="77"/>
      <c r="SBF108" s="77"/>
      <c r="SBG108" s="11"/>
      <c r="SBM108" s="73"/>
      <c r="SBN108" s="73"/>
      <c r="SBO108" s="73"/>
      <c r="SBP108" s="73"/>
      <c r="SBQ108" s="74"/>
      <c r="SBR108" s="74"/>
      <c r="SBS108" s="77"/>
      <c r="SBT108" s="77"/>
      <c r="SBU108" s="11"/>
      <c r="SCA108" s="73"/>
      <c r="SCB108" s="73"/>
      <c r="SCC108" s="73"/>
      <c r="SCD108" s="73"/>
      <c r="SCE108" s="74"/>
      <c r="SCF108" s="74"/>
      <c r="SCG108" s="77"/>
      <c r="SCH108" s="77"/>
      <c r="SCI108" s="11"/>
      <c r="SCO108" s="73"/>
      <c r="SCP108" s="73"/>
      <c r="SCQ108" s="73"/>
      <c r="SCR108" s="73"/>
      <c r="SCS108" s="74"/>
      <c r="SCT108" s="74"/>
      <c r="SCU108" s="77"/>
      <c r="SCV108" s="77"/>
      <c r="SCW108" s="11"/>
      <c r="SDC108" s="73"/>
      <c r="SDD108" s="73"/>
      <c r="SDE108" s="73"/>
      <c r="SDF108" s="73"/>
      <c r="SDG108" s="74"/>
      <c r="SDH108" s="74"/>
      <c r="SDI108" s="77"/>
      <c r="SDJ108" s="77"/>
      <c r="SDK108" s="11"/>
      <c r="SDQ108" s="73"/>
      <c r="SDR108" s="73"/>
      <c r="SDS108" s="73"/>
      <c r="SDT108" s="73"/>
      <c r="SDU108" s="74"/>
      <c r="SDV108" s="74"/>
      <c r="SDW108" s="77"/>
      <c r="SDX108" s="77"/>
      <c r="SDY108" s="11"/>
      <c r="SEE108" s="73"/>
      <c r="SEF108" s="73"/>
      <c r="SEG108" s="73"/>
      <c r="SEH108" s="73"/>
      <c r="SEI108" s="74"/>
      <c r="SEJ108" s="74"/>
      <c r="SEK108" s="77"/>
      <c r="SEL108" s="77"/>
      <c r="SEM108" s="11"/>
      <c r="SES108" s="73"/>
      <c r="SET108" s="73"/>
      <c r="SEU108" s="73"/>
      <c r="SEV108" s="73"/>
      <c r="SEW108" s="74"/>
      <c r="SEX108" s="74"/>
      <c r="SEY108" s="77"/>
      <c r="SEZ108" s="77"/>
      <c r="SFA108" s="11"/>
      <c r="SFG108" s="73"/>
      <c r="SFH108" s="73"/>
      <c r="SFI108" s="73"/>
      <c r="SFJ108" s="73"/>
      <c r="SFK108" s="74"/>
      <c r="SFL108" s="74"/>
      <c r="SFM108" s="77"/>
      <c r="SFN108" s="77"/>
      <c r="SFO108" s="11"/>
      <c r="SFU108" s="73"/>
      <c r="SFV108" s="73"/>
      <c r="SFW108" s="73"/>
      <c r="SFX108" s="73"/>
      <c r="SFY108" s="74"/>
      <c r="SFZ108" s="74"/>
      <c r="SGA108" s="77"/>
      <c r="SGB108" s="77"/>
      <c r="SGC108" s="11"/>
      <c r="SGI108" s="73"/>
      <c r="SGJ108" s="73"/>
      <c r="SGK108" s="73"/>
      <c r="SGL108" s="73"/>
      <c r="SGM108" s="74"/>
      <c r="SGN108" s="74"/>
      <c r="SGO108" s="77"/>
      <c r="SGP108" s="77"/>
      <c r="SGQ108" s="11"/>
      <c r="SGW108" s="73"/>
      <c r="SGX108" s="73"/>
      <c r="SGY108" s="73"/>
      <c r="SGZ108" s="73"/>
      <c r="SHA108" s="74"/>
      <c r="SHB108" s="74"/>
      <c r="SHC108" s="77"/>
      <c r="SHD108" s="77"/>
      <c r="SHE108" s="11"/>
      <c r="SHK108" s="73"/>
      <c r="SHL108" s="73"/>
      <c r="SHM108" s="73"/>
      <c r="SHN108" s="73"/>
      <c r="SHO108" s="74"/>
      <c r="SHP108" s="74"/>
      <c r="SHQ108" s="77"/>
      <c r="SHR108" s="77"/>
      <c r="SHS108" s="11"/>
      <c r="SHY108" s="73"/>
      <c r="SHZ108" s="73"/>
      <c r="SIA108" s="73"/>
      <c r="SIB108" s="73"/>
      <c r="SIC108" s="74"/>
      <c r="SID108" s="74"/>
      <c r="SIE108" s="77"/>
      <c r="SIF108" s="77"/>
      <c r="SIG108" s="11"/>
      <c r="SIM108" s="73"/>
      <c r="SIN108" s="73"/>
      <c r="SIO108" s="73"/>
      <c r="SIP108" s="73"/>
      <c r="SIQ108" s="74"/>
      <c r="SIR108" s="74"/>
      <c r="SIS108" s="77"/>
      <c r="SIT108" s="77"/>
      <c r="SIU108" s="11"/>
      <c r="SJA108" s="73"/>
      <c r="SJB108" s="73"/>
      <c r="SJC108" s="73"/>
      <c r="SJD108" s="73"/>
      <c r="SJE108" s="74"/>
      <c r="SJF108" s="74"/>
      <c r="SJG108" s="77"/>
      <c r="SJH108" s="77"/>
      <c r="SJI108" s="11"/>
      <c r="SJO108" s="73"/>
      <c r="SJP108" s="73"/>
      <c r="SJQ108" s="73"/>
      <c r="SJR108" s="73"/>
      <c r="SJS108" s="74"/>
      <c r="SJT108" s="74"/>
      <c r="SJU108" s="77"/>
      <c r="SJV108" s="77"/>
      <c r="SJW108" s="11"/>
      <c r="SKC108" s="73"/>
      <c r="SKD108" s="73"/>
      <c r="SKE108" s="73"/>
      <c r="SKF108" s="73"/>
      <c r="SKG108" s="74"/>
      <c r="SKH108" s="74"/>
      <c r="SKI108" s="77"/>
      <c r="SKJ108" s="77"/>
      <c r="SKK108" s="11"/>
      <c r="SKQ108" s="73"/>
      <c r="SKR108" s="73"/>
      <c r="SKS108" s="73"/>
      <c r="SKT108" s="73"/>
      <c r="SKU108" s="74"/>
      <c r="SKV108" s="74"/>
      <c r="SKW108" s="77"/>
      <c r="SKX108" s="77"/>
      <c r="SKY108" s="11"/>
      <c r="SLE108" s="73"/>
      <c r="SLF108" s="73"/>
      <c r="SLG108" s="73"/>
      <c r="SLH108" s="73"/>
      <c r="SLI108" s="74"/>
      <c r="SLJ108" s="74"/>
      <c r="SLK108" s="77"/>
      <c r="SLL108" s="77"/>
      <c r="SLM108" s="11"/>
      <c r="SLS108" s="73"/>
      <c r="SLT108" s="73"/>
      <c r="SLU108" s="73"/>
      <c r="SLV108" s="73"/>
      <c r="SLW108" s="74"/>
      <c r="SLX108" s="74"/>
      <c r="SLY108" s="77"/>
      <c r="SLZ108" s="77"/>
      <c r="SMA108" s="11"/>
      <c r="SMG108" s="73"/>
      <c r="SMH108" s="73"/>
      <c r="SMI108" s="73"/>
      <c r="SMJ108" s="73"/>
      <c r="SMK108" s="74"/>
      <c r="SML108" s="74"/>
      <c r="SMM108" s="77"/>
      <c r="SMN108" s="77"/>
      <c r="SMO108" s="11"/>
      <c r="SMU108" s="73"/>
      <c r="SMV108" s="73"/>
      <c r="SMW108" s="73"/>
      <c r="SMX108" s="73"/>
      <c r="SMY108" s="74"/>
      <c r="SMZ108" s="74"/>
      <c r="SNA108" s="77"/>
      <c r="SNB108" s="77"/>
      <c r="SNC108" s="11"/>
      <c r="SNI108" s="73"/>
      <c r="SNJ108" s="73"/>
      <c r="SNK108" s="73"/>
      <c r="SNL108" s="73"/>
      <c r="SNM108" s="74"/>
      <c r="SNN108" s="74"/>
      <c r="SNO108" s="77"/>
      <c r="SNP108" s="77"/>
      <c r="SNQ108" s="11"/>
      <c r="SNW108" s="73"/>
      <c r="SNX108" s="73"/>
      <c r="SNY108" s="73"/>
      <c r="SNZ108" s="73"/>
      <c r="SOA108" s="74"/>
      <c r="SOB108" s="74"/>
      <c r="SOC108" s="77"/>
      <c r="SOD108" s="77"/>
      <c r="SOE108" s="11"/>
      <c r="SOK108" s="73"/>
      <c r="SOL108" s="73"/>
      <c r="SOM108" s="73"/>
      <c r="SON108" s="73"/>
      <c r="SOO108" s="74"/>
      <c r="SOP108" s="74"/>
      <c r="SOQ108" s="77"/>
      <c r="SOR108" s="77"/>
      <c r="SOS108" s="11"/>
      <c r="SOY108" s="73"/>
      <c r="SOZ108" s="73"/>
      <c r="SPA108" s="73"/>
      <c r="SPB108" s="73"/>
      <c r="SPC108" s="74"/>
      <c r="SPD108" s="74"/>
      <c r="SPE108" s="77"/>
      <c r="SPF108" s="77"/>
      <c r="SPG108" s="11"/>
      <c r="SPM108" s="73"/>
      <c r="SPN108" s="73"/>
      <c r="SPO108" s="73"/>
      <c r="SPP108" s="73"/>
      <c r="SPQ108" s="74"/>
      <c r="SPR108" s="74"/>
      <c r="SPS108" s="77"/>
      <c r="SPT108" s="77"/>
      <c r="SPU108" s="11"/>
      <c r="SQA108" s="73"/>
      <c r="SQB108" s="73"/>
      <c r="SQC108" s="73"/>
      <c r="SQD108" s="73"/>
      <c r="SQE108" s="74"/>
      <c r="SQF108" s="74"/>
      <c r="SQG108" s="77"/>
      <c r="SQH108" s="77"/>
      <c r="SQI108" s="11"/>
      <c r="SQO108" s="73"/>
      <c r="SQP108" s="73"/>
      <c r="SQQ108" s="73"/>
      <c r="SQR108" s="73"/>
      <c r="SQS108" s="74"/>
      <c r="SQT108" s="74"/>
      <c r="SQU108" s="77"/>
      <c r="SQV108" s="77"/>
      <c r="SQW108" s="11"/>
      <c r="SRC108" s="73"/>
      <c r="SRD108" s="73"/>
      <c r="SRE108" s="73"/>
      <c r="SRF108" s="73"/>
      <c r="SRG108" s="74"/>
      <c r="SRH108" s="74"/>
      <c r="SRI108" s="77"/>
      <c r="SRJ108" s="77"/>
      <c r="SRK108" s="11"/>
      <c r="SRQ108" s="73"/>
      <c r="SRR108" s="73"/>
      <c r="SRS108" s="73"/>
      <c r="SRT108" s="73"/>
      <c r="SRU108" s="74"/>
      <c r="SRV108" s="74"/>
      <c r="SRW108" s="77"/>
      <c r="SRX108" s="77"/>
      <c r="SRY108" s="11"/>
      <c r="SSE108" s="73"/>
      <c r="SSF108" s="73"/>
      <c r="SSG108" s="73"/>
      <c r="SSH108" s="73"/>
      <c r="SSI108" s="74"/>
      <c r="SSJ108" s="74"/>
      <c r="SSK108" s="77"/>
      <c r="SSL108" s="77"/>
      <c r="SSM108" s="11"/>
      <c r="SSS108" s="73"/>
      <c r="SST108" s="73"/>
      <c r="SSU108" s="73"/>
      <c r="SSV108" s="73"/>
      <c r="SSW108" s="74"/>
      <c r="SSX108" s="74"/>
      <c r="SSY108" s="77"/>
      <c r="SSZ108" s="77"/>
      <c r="STA108" s="11"/>
      <c r="STG108" s="73"/>
      <c r="STH108" s="73"/>
      <c r="STI108" s="73"/>
      <c r="STJ108" s="73"/>
      <c r="STK108" s="74"/>
      <c r="STL108" s="74"/>
      <c r="STM108" s="77"/>
      <c r="STN108" s="77"/>
      <c r="STO108" s="11"/>
      <c r="STU108" s="73"/>
      <c r="STV108" s="73"/>
      <c r="STW108" s="73"/>
      <c r="STX108" s="73"/>
      <c r="STY108" s="74"/>
      <c r="STZ108" s="74"/>
      <c r="SUA108" s="77"/>
      <c r="SUB108" s="77"/>
      <c r="SUC108" s="11"/>
      <c r="SUI108" s="73"/>
      <c r="SUJ108" s="73"/>
      <c r="SUK108" s="73"/>
      <c r="SUL108" s="73"/>
      <c r="SUM108" s="74"/>
      <c r="SUN108" s="74"/>
      <c r="SUO108" s="77"/>
      <c r="SUP108" s="77"/>
      <c r="SUQ108" s="11"/>
      <c r="SUW108" s="73"/>
      <c r="SUX108" s="73"/>
      <c r="SUY108" s="73"/>
      <c r="SUZ108" s="73"/>
      <c r="SVA108" s="74"/>
      <c r="SVB108" s="74"/>
      <c r="SVC108" s="77"/>
      <c r="SVD108" s="77"/>
      <c r="SVE108" s="11"/>
      <c r="SVK108" s="73"/>
      <c r="SVL108" s="73"/>
      <c r="SVM108" s="73"/>
      <c r="SVN108" s="73"/>
      <c r="SVO108" s="74"/>
      <c r="SVP108" s="74"/>
      <c r="SVQ108" s="77"/>
      <c r="SVR108" s="77"/>
      <c r="SVS108" s="11"/>
      <c r="SVY108" s="73"/>
      <c r="SVZ108" s="73"/>
      <c r="SWA108" s="73"/>
      <c r="SWB108" s="73"/>
      <c r="SWC108" s="74"/>
      <c r="SWD108" s="74"/>
      <c r="SWE108" s="77"/>
      <c r="SWF108" s="77"/>
      <c r="SWG108" s="11"/>
      <c r="SWM108" s="73"/>
      <c r="SWN108" s="73"/>
      <c r="SWO108" s="73"/>
      <c r="SWP108" s="73"/>
      <c r="SWQ108" s="74"/>
      <c r="SWR108" s="74"/>
      <c r="SWS108" s="77"/>
      <c r="SWT108" s="77"/>
      <c r="SWU108" s="11"/>
      <c r="SXA108" s="73"/>
      <c r="SXB108" s="73"/>
      <c r="SXC108" s="73"/>
      <c r="SXD108" s="73"/>
      <c r="SXE108" s="74"/>
      <c r="SXF108" s="74"/>
      <c r="SXG108" s="77"/>
      <c r="SXH108" s="77"/>
      <c r="SXI108" s="11"/>
      <c r="SXO108" s="73"/>
      <c r="SXP108" s="73"/>
      <c r="SXQ108" s="73"/>
      <c r="SXR108" s="73"/>
      <c r="SXS108" s="74"/>
      <c r="SXT108" s="74"/>
      <c r="SXU108" s="77"/>
      <c r="SXV108" s="77"/>
      <c r="SXW108" s="11"/>
      <c r="SYC108" s="73"/>
      <c r="SYD108" s="73"/>
      <c r="SYE108" s="73"/>
      <c r="SYF108" s="73"/>
      <c r="SYG108" s="74"/>
      <c r="SYH108" s="74"/>
      <c r="SYI108" s="77"/>
      <c r="SYJ108" s="77"/>
      <c r="SYK108" s="11"/>
      <c r="SYQ108" s="73"/>
      <c r="SYR108" s="73"/>
      <c r="SYS108" s="73"/>
      <c r="SYT108" s="73"/>
      <c r="SYU108" s="74"/>
      <c r="SYV108" s="74"/>
      <c r="SYW108" s="77"/>
      <c r="SYX108" s="77"/>
      <c r="SYY108" s="11"/>
      <c r="SZE108" s="73"/>
      <c r="SZF108" s="73"/>
      <c r="SZG108" s="73"/>
      <c r="SZH108" s="73"/>
      <c r="SZI108" s="74"/>
      <c r="SZJ108" s="74"/>
      <c r="SZK108" s="77"/>
      <c r="SZL108" s="77"/>
      <c r="SZM108" s="11"/>
      <c r="SZS108" s="73"/>
      <c r="SZT108" s="73"/>
      <c r="SZU108" s="73"/>
      <c r="SZV108" s="73"/>
      <c r="SZW108" s="74"/>
      <c r="SZX108" s="74"/>
      <c r="SZY108" s="77"/>
      <c r="SZZ108" s="77"/>
      <c r="TAA108" s="11"/>
      <c r="TAG108" s="73"/>
      <c r="TAH108" s="73"/>
      <c r="TAI108" s="73"/>
      <c r="TAJ108" s="73"/>
      <c r="TAK108" s="74"/>
      <c r="TAL108" s="74"/>
      <c r="TAM108" s="77"/>
      <c r="TAN108" s="77"/>
      <c r="TAO108" s="11"/>
      <c r="TAU108" s="73"/>
      <c r="TAV108" s="73"/>
      <c r="TAW108" s="73"/>
      <c r="TAX108" s="73"/>
      <c r="TAY108" s="74"/>
      <c r="TAZ108" s="74"/>
      <c r="TBA108" s="77"/>
      <c r="TBB108" s="77"/>
      <c r="TBC108" s="11"/>
      <c r="TBI108" s="73"/>
      <c r="TBJ108" s="73"/>
      <c r="TBK108" s="73"/>
      <c r="TBL108" s="73"/>
      <c r="TBM108" s="74"/>
      <c r="TBN108" s="74"/>
      <c r="TBO108" s="77"/>
      <c r="TBP108" s="77"/>
      <c r="TBQ108" s="11"/>
      <c r="TBW108" s="73"/>
      <c r="TBX108" s="73"/>
      <c r="TBY108" s="73"/>
      <c r="TBZ108" s="73"/>
      <c r="TCA108" s="74"/>
      <c r="TCB108" s="74"/>
      <c r="TCC108" s="77"/>
      <c r="TCD108" s="77"/>
      <c r="TCE108" s="11"/>
      <c r="TCK108" s="73"/>
      <c r="TCL108" s="73"/>
      <c r="TCM108" s="73"/>
      <c r="TCN108" s="73"/>
      <c r="TCO108" s="74"/>
      <c r="TCP108" s="74"/>
      <c r="TCQ108" s="77"/>
      <c r="TCR108" s="77"/>
      <c r="TCS108" s="11"/>
      <c r="TCY108" s="73"/>
      <c r="TCZ108" s="73"/>
      <c r="TDA108" s="73"/>
      <c r="TDB108" s="73"/>
      <c r="TDC108" s="74"/>
      <c r="TDD108" s="74"/>
      <c r="TDE108" s="77"/>
      <c r="TDF108" s="77"/>
      <c r="TDG108" s="11"/>
      <c r="TDM108" s="73"/>
      <c r="TDN108" s="73"/>
      <c r="TDO108" s="73"/>
      <c r="TDP108" s="73"/>
      <c r="TDQ108" s="74"/>
      <c r="TDR108" s="74"/>
      <c r="TDS108" s="77"/>
      <c r="TDT108" s="77"/>
      <c r="TDU108" s="11"/>
      <c r="TEA108" s="73"/>
      <c r="TEB108" s="73"/>
      <c r="TEC108" s="73"/>
      <c r="TED108" s="73"/>
      <c r="TEE108" s="74"/>
      <c r="TEF108" s="74"/>
      <c r="TEG108" s="77"/>
      <c r="TEH108" s="77"/>
      <c r="TEI108" s="11"/>
      <c r="TEO108" s="73"/>
      <c r="TEP108" s="73"/>
      <c r="TEQ108" s="73"/>
      <c r="TER108" s="73"/>
      <c r="TES108" s="74"/>
      <c r="TET108" s="74"/>
      <c r="TEU108" s="77"/>
      <c r="TEV108" s="77"/>
      <c r="TEW108" s="11"/>
      <c r="TFC108" s="73"/>
      <c r="TFD108" s="73"/>
      <c r="TFE108" s="73"/>
      <c r="TFF108" s="73"/>
      <c r="TFG108" s="74"/>
      <c r="TFH108" s="74"/>
      <c r="TFI108" s="77"/>
      <c r="TFJ108" s="77"/>
      <c r="TFK108" s="11"/>
      <c r="TFQ108" s="73"/>
      <c r="TFR108" s="73"/>
      <c r="TFS108" s="73"/>
      <c r="TFT108" s="73"/>
      <c r="TFU108" s="74"/>
      <c r="TFV108" s="74"/>
      <c r="TFW108" s="77"/>
      <c r="TFX108" s="77"/>
      <c r="TFY108" s="11"/>
      <c r="TGE108" s="73"/>
      <c r="TGF108" s="73"/>
      <c r="TGG108" s="73"/>
      <c r="TGH108" s="73"/>
      <c r="TGI108" s="74"/>
      <c r="TGJ108" s="74"/>
      <c r="TGK108" s="77"/>
      <c r="TGL108" s="77"/>
      <c r="TGM108" s="11"/>
      <c r="TGS108" s="73"/>
      <c r="TGT108" s="73"/>
      <c r="TGU108" s="73"/>
      <c r="TGV108" s="73"/>
      <c r="TGW108" s="74"/>
      <c r="TGX108" s="74"/>
      <c r="TGY108" s="77"/>
      <c r="TGZ108" s="77"/>
      <c r="THA108" s="11"/>
      <c r="THG108" s="73"/>
      <c r="THH108" s="73"/>
      <c r="THI108" s="73"/>
      <c r="THJ108" s="73"/>
      <c r="THK108" s="74"/>
      <c r="THL108" s="74"/>
      <c r="THM108" s="77"/>
      <c r="THN108" s="77"/>
      <c r="THO108" s="11"/>
      <c r="THU108" s="73"/>
      <c r="THV108" s="73"/>
      <c r="THW108" s="73"/>
      <c r="THX108" s="73"/>
      <c r="THY108" s="74"/>
      <c r="THZ108" s="74"/>
      <c r="TIA108" s="77"/>
      <c r="TIB108" s="77"/>
      <c r="TIC108" s="11"/>
      <c r="TII108" s="73"/>
      <c r="TIJ108" s="73"/>
      <c r="TIK108" s="73"/>
      <c r="TIL108" s="73"/>
      <c r="TIM108" s="74"/>
      <c r="TIN108" s="74"/>
      <c r="TIO108" s="77"/>
      <c r="TIP108" s="77"/>
      <c r="TIQ108" s="11"/>
      <c r="TIW108" s="73"/>
      <c r="TIX108" s="73"/>
      <c r="TIY108" s="73"/>
      <c r="TIZ108" s="73"/>
      <c r="TJA108" s="74"/>
      <c r="TJB108" s="74"/>
      <c r="TJC108" s="77"/>
      <c r="TJD108" s="77"/>
      <c r="TJE108" s="11"/>
      <c r="TJK108" s="73"/>
      <c r="TJL108" s="73"/>
      <c r="TJM108" s="73"/>
      <c r="TJN108" s="73"/>
      <c r="TJO108" s="74"/>
      <c r="TJP108" s="74"/>
      <c r="TJQ108" s="77"/>
      <c r="TJR108" s="77"/>
      <c r="TJS108" s="11"/>
      <c r="TJY108" s="73"/>
      <c r="TJZ108" s="73"/>
      <c r="TKA108" s="73"/>
      <c r="TKB108" s="73"/>
      <c r="TKC108" s="74"/>
      <c r="TKD108" s="74"/>
      <c r="TKE108" s="77"/>
      <c r="TKF108" s="77"/>
      <c r="TKG108" s="11"/>
      <c r="TKM108" s="73"/>
      <c r="TKN108" s="73"/>
      <c r="TKO108" s="73"/>
      <c r="TKP108" s="73"/>
      <c r="TKQ108" s="74"/>
      <c r="TKR108" s="74"/>
      <c r="TKS108" s="77"/>
      <c r="TKT108" s="77"/>
      <c r="TKU108" s="11"/>
      <c r="TLA108" s="73"/>
      <c r="TLB108" s="73"/>
      <c r="TLC108" s="73"/>
      <c r="TLD108" s="73"/>
      <c r="TLE108" s="74"/>
      <c r="TLF108" s="74"/>
      <c r="TLG108" s="77"/>
      <c r="TLH108" s="77"/>
      <c r="TLI108" s="11"/>
      <c r="TLO108" s="73"/>
      <c r="TLP108" s="73"/>
      <c r="TLQ108" s="73"/>
      <c r="TLR108" s="73"/>
      <c r="TLS108" s="74"/>
      <c r="TLT108" s="74"/>
      <c r="TLU108" s="77"/>
      <c r="TLV108" s="77"/>
      <c r="TLW108" s="11"/>
      <c r="TMC108" s="73"/>
      <c r="TMD108" s="73"/>
      <c r="TME108" s="73"/>
      <c r="TMF108" s="73"/>
      <c r="TMG108" s="74"/>
      <c r="TMH108" s="74"/>
      <c r="TMI108" s="77"/>
      <c r="TMJ108" s="77"/>
      <c r="TMK108" s="11"/>
      <c r="TMQ108" s="73"/>
      <c r="TMR108" s="73"/>
      <c r="TMS108" s="73"/>
      <c r="TMT108" s="73"/>
      <c r="TMU108" s="74"/>
      <c r="TMV108" s="74"/>
      <c r="TMW108" s="77"/>
      <c r="TMX108" s="77"/>
      <c r="TMY108" s="11"/>
      <c r="TNE108" s="73"/>
      <c r="TNF108" s="73"/>
      <c r="TNG108" s="73"/>
      <c r="TNH108" s="73"/>
      <c r="TNI108" s="74"/>
      <c r="TNJ108" s="74"/>
      <c r="TNK108" s="77"/>
      <c r="TNL108" s="77"/>
      <c r="TNM108" s="11"/>
      <c r="TNS108" s="73"/>
      <c r="TNT108" s="73"/>
      <c r="TNU108" s="73"/>
      <c r="TNV108" s="73"/>
      <c r="TNW108" s="74"/>
      <c r="TNX108" s="74"/>
      <c r="TNY108" s="77"/>
      <c r="TNZ108" s="77"/>
      <c r="TOA108" s="11"/>
      <c r="TOG108" s="73"/>
      <c r="TOH108" s="73"/>
      <c r="TOI108" s="73"/>
      <c r="TOJ108" s="73"/>
      <c r="TOK108" s="74"/>
      <c r="TOL108" s="74"/>
      <c r="TOM108" s="77"/>
      <c r="TON108" s="77"/>
      <c r="TOO108" s="11"/>
      <c r="TOU108" s="73"/>
      <c r="TOV108" s="73"/>
      <c r="TOW108" s="73"/>
      <c r="TOX108" s="73"/>
      <c r="TOY108" s="74"/>
      <c r="TOZ108" s="74"/>
      <c r="TPA108" s="77"/>
      <c r="TPB108" s="77"/>
      <c r="TPC108" s="11"/>
      <c r="TPI108" s="73"/>
      <c r="TPJ108" s="73"/>
      <c r="TPK108" s="73"/>
      <c r="TPL108" s="73"/>
      <c r="TPM108" s="74"/>
      <c r="TPN108" s="74"/>
      <c r="TPO108" s="77"/>
      <c r="TPP108" s="77"/>
      <c r="TPQ108" s="11"/>
      <c r="TPW108" s="73"/>
      <c r="TPX108" s="73"/>
      <c r="TPY108" s="73"/>
      <c r="TPZ108" s="73"/>
      <c r="TQA108" s="74"/>
      <c r="TQB108" s="74"/>
      <c r="TQC108" s="77"/>
      <c r="TQD108" s="77"/>
      <c r="TQE108" s="11"/>
      <c r="TQK108" s="73"/>
      <c r="TQL108" s="73"/>
      <c r="TQM108" s="73"/>
      <c r="TQN108" s="73"/>
      <c r="TQO108" s="74"/>
      <c r="TQP108" s="74"/>
      <c r="TQQ108" s="77"/>
      <c r="TQR108" s="77"/>
      <c r="TQS108" s="11"/>
      <c r="TQY108" s="73"/>
      <c r="TQZ108" s="73"/>
      <c r="TRA108" s="73"/>
      <c r="TRB108" s="73"/>
      <c r="TRC108" s="74"/>
      <c r="TRD108" s="74"/>
      <c r="TRE108" s="77"/>
      <c r="TRF108" s="77"/>
      <c r="TRG108" s="11"/>
      <c r="TRM108" s="73"/>
      <c r="TRN108" s="73"/>
      <c r="TRO108" s="73"/>
      <c r="TRP108" s="73"/>
      <c r="TRQ108" s="74"/>
      <c r="TRR108" s="74"/>
      <c r="TRS108" s="77"/>
      <c r="TRT108" s="77"/>
      <c r="TRU108" s="11"/>
      <c r="TSA108" s="73"/>
      <c r="TSB108" s="73"/>
      <c r="TSC108" s="73"/>
      <c r="TSD108" s="73"/>
      <c r="TSE108" s="74"/>
      <c r="TSF108" s="74"/>
      <c r="TSG108" s="77"/>
      <c r="TSH108" s="77"/>
      <c r="TSI108" s="11"/>
      <c r="TSO108" s="73"/>
      <c r="TSP108" s="73"/>
      <c r="TSQ108" s="73"/>
      <c r="TSR108" s="73"/>
      <c r="TSS108" s="74"/>
      <c r="TST108" s="74"/>
      <c r="TSU108" s="77"/>
      <c r="TSV108" s="77"/>
      <c r="TSW108" s="11"/>
      <c r="TTC108" s="73"/>
      <c r="TTD108" s="73"/>
      <c r="TTE108" s="73"/>
      <c r="TTF108" s="73"/>
      <c r="TTG108" s="74"/>
      <c r="TTH108" s="74"/>
      <c r="TTI108" s="77"/>
      <c r="TTJ108" s="77"/>
      <c r="TTK108" s="11"/>
      <c r="TTQ108" s="73"/>
      <c r="TTR108" s="73"/>
      <c r="TTS108" s="73"/>
      <c r="TTT108" s="73"/>
      <c r="TTU108" s="74"/>
      <c r="TTV108" s="74"/>
      <c r="TTW108" s="77"/>
      <c r="TTX108" s="77"/>
      <c r="TTY108" s="11"/>
      <c r="TUE108" s="73"/>
      <c r="TUF108" s="73"/>
      <c r="TUG108" s="73"/>
      <c r="TUH108" s="73"/>
      <c r="TUI108" s="74"/>
      <c r="TUJ108" s="74"/>
      <c r="TUK108" s="77"/>
      <c r="TUL108" s="77"/>
      <c r="TUM108" s="11"/>
      <c r="TUS108" s="73"/>
      <c r="TUT108" s="73"/>
      <c r="TUU108" s="73"/>
      <c r="TUV108" s="73"/>
      <c r="TUW108" s="74"/>
      <c r="TUX108" s="74"/>
      <c r="TUY108" s="77"/>
      <c r="TUZ108" s="77"/>
      <c r="TVA108" s="11"/>
      <c r="TVG108" s="73"/>
      <c r="TVH108" s="73"/>
      <c r="TVI108" s="73"/>
      <c r="TVJ108" s="73"/>
      <c r="TVK108" s="74"/>
      <c r="TVL108" s="74"/>
      <c r="TVM108" s="77"/>
      <c r="TVN108" s="77"/>
      <c r="TVO108" s="11"/>
      <c r="TVU108" s="73"/>
      <c r="TVV108" s="73"/>
      <c r="TVW108" s="73"/>
      <c r="TVX108" s="73"/>
      <c r="TVY108" s="74"/>
      <c r="TVZ108" s="74"/>
      <c r="TWA108" s="77"/>
      <c r="TWB108" s="77"/>
      <c r="TWC108" s="11"/>
      <c r="TWI108" s="73"/>
      <c r="TWJ108" s="73"/>
      <c r="TWK108" s="73"/>
      <c r="TWL108" s="73"/>
      <c r="TWM108" s="74"/>
      <c r="TWN108" s="74"/>
      <c r="TWO108" s="77"/>
      <c r="TWP108" s="77"/>
      <c r="TWQ108" s="11"/>
      <c r="TWW108" s="73"/>
      <c r="TWX108" s="73"/>
      <c r="TWY108" s="73"/>
      <c r="TWZ108" s="73"/>
      <c r="TXA108" s="74"/>
      <c r="TXB108" s="74"/>
      <c r="TXC108" s="77"/>
      <c r="TXD108" s="77"/>
      <c r="TXE108" s="11"/>
      <c r="TXK108" s="73"/>
      <c r="TXL108" s="73"/>
      <c r="TXM108" s="73"/>
      <c r="TXN108" s="73"/>
      <c r="TXO108" s="74"/>
      <c r="TXP108" s="74"/>
      <c r="TXQ108" s="77"/>
      <c r="TXR108" s="77"/>
      <c r="TXS108" s="11"/>
      <c r="TXY108" s="73"/>
      <c r="TXZ108" s="73"/>
      <c r="TYA108" s="73"/>
      <c r="TYB108" s="73"/>
      <c r="TYC108" s="74"/>
      <c r="TYD108" s="74"/>
      <c r="TYE108" s="77"/>
      <c r="TYF108" s="77"/>
      <c r="TYG108" s="11"/>
      <c r="TYM108" s="73"/>
      <c r="TYN108" s="73"/>
      <c r="TYO108" s="73"/>
      <c r="TYP108" s="73"/>
      <c r="TYQ108" s="74"/>
      <c r="TYR108" s="74"/>
      <c r="TYS108" s="77"/>
      <c r="TYT108" s="77"/>
      <c r="TYU108" s="11"/>
      <c r="TZA108" s="73"/>
      <c r="TZB108" s="73"/>
      <c r="TZC108" s="73"/>
      <c r="TZD108" s="73"/>
      <c r="TZE108" s="74"/>
      <c r="TZF108" s="74"/>
      <c r="TZG108" s="77"/>
      <c r="TZH108" s="77"/>
      <c r="TZI108" s="11"/>
      <c r="TZO108" s="73"/>
      <c r="TZP108" s="73"/>
      <c r="TZQ108" s="73"/>
      <c r="TZR108" s="73"/>
      <c r="TZS108" s="74"/>
      <c r="TZT108" s="74"/>
      <c r="TZU108" s="77"/>
      <c r="TZV108" s="77"/>
      <c r="TZW108" s="11"/>
      <c r="UAC108" s="73"/>
      <c r="UAD108" s="73"/>
      <c r="UAE108" s="73"/>
      <c r="UAF108" s="73"/>
      <c r="UAG108" s="74"/>
      <c r="UAH108" s="74"/>
      <c r="UAI108" s="77"/>
      <c r="UAJ108" s="77"/>
      <c r="UAK108" s="11"/>
      <c r="UAQ108" s="73"/>
      <c r="UAR108" s="73"/>
      <c r="UAS108" s="73"/>
      <c r="UAT108" s="73"/>
      <c r="UAU108" s="74"/>
      <c r="UAV108" s="74"/>
      <c r="UAW108" s="77"/>
      <c r="UAX108" s="77"/>
      <c r="UAY108" s="11"/>
      <c r="UBE108" s="73"/>
      <c r="UBF108" s="73"/>
      <c r="UBG108" s="73"/>
      <c r="UBH108" s="73"/>
      <c r="UBI108" s="74"/>
      <c r="UBJ108" s="74"/>
      <c r="UBK108" s="77"/>
      <c r="UBL108" s="77"/>
      <c r="UBM108" s="11"/>
      <c r="UBS108" s="73"/>
      <c r="UBT108" s="73"/>
      <c r="UBU108" s="73"/>
      <c r="UBV108" s="73"/>
      <c r="UBW108" s="74"/>
      <c r="UBX108" s="74"/>
      <c r="UBY108" s="77"/>
      <c r="UBZ108" s="77"/>
      <c r="UCA108" s="11"/>
      <c r="UCG108" s="73"/>
      <c r="UCH108" s="73"/>
      <c r="UCI108" s="73"/>
      <c r="UCJ108" s="73"/>
      <c r="UCK108" s="74"/>
      <c r="UCL108" s="74"/>
      <c r="UCM108" s="77"/>
      <c r="UCN108" s="77"/>
      <c r="UCO108" s="11"/>
      <c r="UCU108" s="73"/>
      <c r="UCV108" s="73"/>
      <c r="UCW108" s="73"/>
      <c r="UCX108" s="73"/>
      <c r="UCY108" s="74"/>
      <c r="UCZ108" s="74"/>
      <c r="UDA108" s="77"/>
      <c r="UDB108" s="77"/>
      <c r="UDC108" s="11"/>
      <c r="UDI108" s="73"/>
      <c r="UDJ108" s="73"/>
      <c r="UDK108" s="73"/>
      <c r="UDL108" s="73"/>
      <c r="UDM108" s="74"/>
      <c r="UDN108" s="74"/>
      <c r="UDO108" s="77"/>
      <c r="UDP108" s="77"/>
      <c r="UDQ108" s="11"/>
      <c r="UDW108" s="73"/>
      <c r="UDX108" s="73"/>
      <c r="UDY108" s="73"/>
      <c r="UDZ108" s="73"/>
      <c r="UEA108" s="74"/>
      <c r="UEB108" s="74"/>
      <c r="UEC108" s="77"/>
      <c r="UED108" s="77"/>
      <c r="UEE108" s="11"/>
      <c r="UEK108" s="73"/>
      <c r="UEL108" s="73"/>
      <c r="UEM108" s="73"/>
      <c r="UEN108" s="73"/>
      <c r="UEO108" s="74"/>
      <c r="UEP108" s="74"/>
      <c r="UEQ108" s="77"/>
      <c r="UER108" s="77"/>
      <c r="UES108" s="11"/>
      <c r="UEY108" s="73"/>
      <c r="UEZ108" s="73"/>
      <c r="UFA108" s="73"/>
      <c r="UFB108" s="73"/>
      <c r="UFC108" s="74"/>
      <c r="UFD108" s="74"/>
      <c r="UFE108" s="77"/>
      <c r="UFF108" s="77"/>
      <c r="UFG108" s="11"/>
      <c r="UFM108" s="73"/>
      <c r="UFN108" s="73"/>
      <c r="UFO108" s="73"/>
      <c r="UFP108" s="73"/>
      <c r="UFQ108" s="74"/>
      <c r="UFR108" s="74"/>
      <c r="UFS108" s="77"/>
      <c r="UFT108" s="77"/>
      <c r="UFU108" s="11"/>
      <c r="UGA108" s="73"/>
      <c r="UGB108" s="73"/>
      <c r="UGC108" s="73"/>
      <c r="UGD108" s="73"/>
      <c r="UGE108" s="74"/>
      <c r="UGF108" s="74"/>
      <c r="UGG108" s="77"/>
      <c r="UGH108" s="77"/>
      <c r="UGI108" s="11"/>
      <c r="UGO108" s="73"/>
      <c r="UGP108" s="73"/>
      <c r="UGQ108" s="73"/>
      <c r="UGR108" s="73"/>
      <c r="UGS108" s="74"/>
      <c r="UGT108" s="74"/>
      <c r="UGU108" s="77"/>
      <c r="UGV108" s="77"/>
      <c r="UGW108" s="11"/>
      <c r="UHC108" s="73"/>
      <c r="UHD108" s="73"/>
      <c r="UHE108" s="73"/>
      <c r="UHF108" s="73"/>
      <c r="UHG108" s="74"/>
      <c r="UHH108" s="74"/>
      <c r="UHI108" s="77"/>
      <c r="UHJ108" s="77"/>
      <c r="UHK108" s="11"/>
      <c r="UHQ108" s="73"/>
      <c r="UHR108" s="73"/>
      <c r="UHS108" s="73"/>
      <c r="UHT108" s="73"/>
      <c r="UHU108" s="74"/>
      <c r="UHV108" s="74"/>
      <c r="UHW108" s="77"/>
      <c r="UHX108" s="77"/>
      <c r="UHY108" s="11"/>
      <c r="UIE108" s="73"/>
      <c r="UIF108" s="73"/>
      <c r="UIG108" s="73"/>
      <c r="UIH108" s="73"/>
      <c r="UII108" s="74"/>
      <c r="UIJ108" s="74"/>
      <c r="UIK108" s="77"/>
      <c r="UIL108" s="77"/>
      <c r="UIM108" s="11"/>
      <c r="UIS108" s="73"/>
      <c r="UIT108" s="73"/>
      <c r="UIU108" s="73"/>
      <c r="UIV108" s="73"/>
      <c r="UIW108" s="74"/>
      <c r="UIX108" s="74"/>
      <c r="UIY108" s="77"/>
      <c r="UIZ108" s="77"/>
      <c r="UJA108" s="11"/>
      <c r="UJG108" s="73"/>
      <c r="UJH108" s="73"/>
      <c r="UJI108" s="73"/>
      <c r="UJJ108" s="73"/>
      <c r="UJK108" s="74"/>
      <c r="UJL108" s="74"/>
      <c r="UJM108" s="77"/>
      <c r="UJN108" s="77"/>
      <c r="UJO108" s="11"/>
      <c r="UJU108" s="73"/>
      <c r="UJV108" s="73"/>
      <c r="UJW108" s="73"/>
      <c r="UJX108" s="73"/>
      <c r="UJY108" s="74"/>
      <c r="UJZ108" s="74"/>
      <c r="UKA108" s="77"/>
      <c r="UKB108" s="77"/>
      <c r="UKC108" s="11"/>
      <c r="UKI108" s="73"/>
      <c r="UKJ108" s="73"/>
      <c r="UKK108" s="73"/>
      <c r="UKL108" s="73"/>
      <c r="UKM108" s="74"/>
      <c r="UKN108" s="74"/>
      <c r="UKO108" s="77"/>
      <c r="UKP108" s="77"/>
      <c r="UKQ108" s="11"/>
      <c r="UKW108" s="73"/>
      <c r="UKX108" s="73"/>
      <c r="UKY108" s="73"/>
      <c r="UKZ108" s="73"/>
      <c r="ULA108" s="74"/>
      <c r="ULB108" s="74"/>
      <c r="ULC108" s="77"/>
      <c r="ULD108" s="77"/>
      <c r="ULE108" s="11"/>
      <c r="ULK108" s="73"/>
      <c r="ULL108" s="73"/>
      <c r="ULM108" s="73"/>
      <c r="ULN108" s="73"/>
      <c r="ULO108" s="74"/>
      <c r="ULP108" s="74"/>
      <c r="ULQ108" s="77"/>
      <c r="ULR108" s="77"/>
      <c r="ULS108" s="11"/>
      <c r="ULY108" s="73"/>
      <c r="ULZ108" s="73"/>
      <c r="UMA108" s="73"/>
      <c r="UMB108" s="73"/>
      <c r="UMC108" s="74"/>
      <c r="UMD108" s="74"/>
      <c r="UME108" s="77"/>
      <c r="UMF108" s="77"/>
      <c r="UMG108" s="11"/>
      <c r="UMM108" s="73"/>
      <c r="UMN108" s="73"/>
      <c r="UMO108" s="73"/>
      <c r="UMP108" s="73"/>
      <c r="UMQ108" s="74"/>
      <c r="UMR108" s="74"/>
      <c r="UMS108" s="77"/>
      <c r="UMT108" s="77"/>
      <c r="UMU108" s="11"/>
      <c r="UNA108" s="73"/>
      <c r="UNB108" s="73"/>
      <c r="UNC108" s="73"/>
      <c r="UND108" s="73"/>
      <c r="UNE108" s="74"/>
      <c r="UNF108" s="74"/>
      <c r="UNG108" s="77"/>
      <c r="UNH108" s="77"/>
      <c r="UNI108" s="11"/>
      <c r="UNO108" s="73"/>
      <c r="UNP108" s="73"/>
      <c r="UNQ108" s="73"/>
      <c r="UNR108" s="73"/>
      <c r="UNS108" s="74"/>
      <c r="UNT108" s="74"/>
      <c r="UNU108" s="77"/>
      <c r="UNV108" s="77"/>
      <c r="UNW108" s="11"/>
      <c r="UOC108" s="73"/>
      <c r="UOD108" s="73"/>
      <c r="UOE108" s="73"/>
      <c r="UOF108" s="73"/>
      <c r="UOG108" s="74"/>
      <c r="UOH108" s="74"/>
      <c r="UOI108" s="77"/>
      <c r="UOJ108" s="77"/>
      <c r="UOK108" s="11"/>
      <c r="UOQ108" s="73"/>
      <c r="UOR108" s="73"/>
      <c r="UOS108" s="73"/>
      <c r="UOT108" s="73"/>
      <c r="UOU108" s="74"/>
      <c r="UOV108" s="74"/>
      <c r="UOW108" s="77"/>
      <c r="UOX108" s="77"/>
      <c r="UOY108" s="11"/>
      <c r="UPE108" s="73"/>
      <c r="UPF108" s="73"/>
      <c r="UPG108" s="73"/>
      <c r="UPH108" s="73"/>
      <c r="UPI108" s="74"/>
      <c r="UPJ108" s="74"/>
      <c r="UPK108" s="77"/>
      <c r="UPL108" s="77"/>
      <c r="UPM108" s="11"/>
      <c r="UPS108" s="73"/>
      <c r="UPT108" s="73"/>
      <c r="UPU108" s="73"/>
      <c r="UPV108" s="73"/>
      <c r="UPW108" s="74"/>
      <c r="UPX108" s="74"/>
      <c r="UPY108" s="77"/>
      <c r="UPZ108" s="77"/>
      <c r="UQA108" s="11"/>
      <c r="UQG108" s="73"/>
      <c r="UQH108" s="73"/>
      <c r="UQI108" s="73"/>
      <c r="UQJ108" s="73"/>
      <c r="UQK108" s="74"/>
      <c r="UQL108" s="74"/>
      <c r="UQM108" s="77"/>
      <c r="UQN108" s="77"/>
      <c r="UQO108" s="11"/>
      <c r="UQU108" s="73"/>
      <c r="UQV108" s="73"/>
      <c r="UQW108" s="73"/>
      <c r="UQX108" s="73"/>
      <c r="UQY108" s="74"/>
      <c r="UQZ108" s="74"/>
      <c r="URA108" s="77"/>
      <c r="URB108" s="77"/>
      <c r="URC108" s="11"/>
      <c r="URI108" s="73"/>
      <c r="URJ108" s="73"/>
      <c r="URK108" s="73"/>
      <c r="URL108" s="73"/>
      <c r="URM108" s="74"/>
      <c r="URN108" s="74"/>
      <c r="URO108" s="77"/>
      <c r="URP108" s="77"/>
      <c r="URQ108" s="11"/>
      <c r="URW108" s="73"/>
      <c r="URX108" s="73"/>
      <c r="URY108" s="73"/>
      <c r="URZ108" s="73"/>
      <c r="USA108" s="74"/>
      <c r="USB108" s="74"/>
      <c r="USC108" s="77"/>
      <c r="USD108" s="77"/>
      <c r="USE108" s="11"/>
      <c r="USK108" s="73"/>
      <c r="USL108" s="73"/>
      <c r="USM108" s="73"/>
      <c r="USN108" s="73"/>
      <c r="USO108" s="74"/>
      <c r="USP108" s="74"/>
      <c r="USQ108" s="77"/>
      <c r="USR108" s="77"/>
      <c r="USS108" s="11"/>
      <c r="USY108" s="73"/>
      <c r="USZ108" s="73"/>
      <c r="UTA108" s="73"/>
      <c r="UTB108" s="73"/>
      <c r="UTC108" s="74"/>
      <c r="UTD108" s="74"/>
      <c r="UTE108" s="77"/>
      <c r="UTF108" s="77"/>
      <c r="UTG108" s="11"/>
      <c r="UTM108" s="73"/>
      <c r="UTN108" s="73"/>
      <c r="UTO108" s="73"/>
      <c r="UTP108" s="73"/>
      <c r="UTQ108" s="74"/>
      <c r="UTR108" s="74"/>
      <c r="UTS108" s="77"/>
      <c r="UTT108" s="77"/>
      <c r="UTU108" s="11"/>
      <c r="UUA108" s="73"/>
      <c r="UUB108" s="73"/>
      <c r="UUC108" s="73"/>
      <c r="UUD108" s="73"/>
      <c r="UUE108" s="74"/>
      <c r="UUF108" s="74"/>
      <c r="UUG108" s="77"/>
      <c r="UUH108" s="77"/>
      <c r="UUI108" s="11"/>
      <c r="UUO108" s="73"/>
      <c r="UUP108" s="73"/>
      <c r="UUQ108" s="73"/>
      <c r="UUR108" s="73"/>
      <c r="UUS108" s="74"/>
      <c r="UUT108" s="74"/>
      <c r="UUU108" s="77"/>
      <c r="UUV108" s="77"/>
      <c r="UUW108" s="11"/>
      <c r="UVC108" s="73"/>
      <c r="UVD108" s="73"/>
      <c r="UVE108" s="73"/>
      <c r="UVF108" s="73"/>
      <c r="UVG108" s="74"/>
      <c r="UVH108" s="74"/>
      <c r="UVI108" s="77"/>
      <c r="UVJ108" s="77"/>
      <c r="UVK108" s="11"/>
      <c r="UVQ108" s="73"/>
      <c r="UVR108" s="73"/>
      <c r="UVS108" s="73"/>
      <c r="UVT108" s="73"/>
      <c r="UVU108" s="74"/>
      <c r="UVV108" s="74"/>
      <c r="UVW108" s="77"/>
      <c r="UVX108" s="77"/>
      <c r="UVY108" s="11"/>
      <c r="UWE108" s="73"/>
      <c r="UWF108" s="73"/>
      <c r="UWG108" s="73"/>
      <c r="UWH108" s="73"/>
      <c r="UWI108" s="74"/>
      <c r="UWJ108" s="74"/>
      <c r="UWK108" s="77"/>
      <c r="UWL108" s="77"/>
      <c r="UWM108" s="11"/>
      <c r="UWS108" s="73"/>
      <c r="UWT108" s="73"/>
      <c r="UWU108" s="73"/>
      <c r="UWV108" s="73"/>
      <c r="UWW108" s="74"/>
      <c r="UWX108" s="74"/>
      <c r="UWY108" s="77"/>
      <c r="UWZ108" s="77"/>
      <c r="UXA108" s="11"/>
      <c r="UXG108" s="73"/>
      <c r="UXH108" s="73"/>
      <c r="UXI108" s="73"/>
      <c r="UXJ108" s="73"/>
      <c r="UXK108" s="74"/>
      <c r="UXL108" s="74"/>
      <c r="UXM108" s="77"/>
      <c r="UXN108" s="77"/>
      <c r="UXO108" s="11"/>
      <c r="UXU108" s="73"/>
      <c r="UXV108" s="73"/>
      <c r="UXW108" s="73"/>
      <c r="UXX108" s="73"/>
      <c r="UXY108" s="74"/>
      <c r="UXZ108" s="74"/>
      <c r="UYA108" s="77"/>
      <c r="UYB108" s="77"/>
      <c r="UYC108" s="11"/>
      <c r="UYI108" s="73"/>
      <c r="UYJ108" s="73"/>
      <c r="UYK108" s="73"/>
      <c r="UYL108" s="73"/>
      <c r="UYM108" s="74"/>
      <c r="UYN108" s="74"/>
      <c r="UYO108" s="77"/>
      <c r="UYP108" s="77"/>
      <c r="UYQ108" s="11"/>
      <c r="UYW108" s="73"/>
      <c r="UYX108" s="73"/>
      <c r="UYY108" s="73"/>
      <c r="UYZ108" s="73"/>
      <c r="UZA108" s="74"/>
      <c r="UZB108" s="74"/>
      <c r="UZC108" s="77"/>
      <c r="UZD108" s="77"/>
      <c r="UZE108" s="11"/>
      <c r="UZK108" s="73"/>
      <c r="UZL108" s="73"/>
      <c r="UZM108" s="73"/>
      <c r="UZN108" s="73"/>
      <c r="UZO108" s="74"/>
      <c r="UZP108" s="74"/>
      <c r="UZQ108" s="77"/>
      <c r="UZR108" s="77"/>
      <c r="UZS108" s="11"/>
      <c r="UZY108" s="73"/>
      <c r="UZZ108" s="73"/>
      <c r="VAA108" s="73"/>
      <c r="VAB108" s="73"/>
      <c r="VAC108" s="74"/>
      <c r="VAD108" s="74"/>
      <c r="VAE108" s="77"/>
      <c r="VAF108" s="77"/>
      <c r="VAG108" s="11"/>
      <c r="VAM108" s="73"/>
      <c r="VAN108" s="73"/>
      <c r="VAO108" s="73"/>
      <c r="VAP108" s="73"/>
      <c r="VAQ108" s="74"/>
      <c r="VAR108" s="74"/>
      <c r="VAS108" s="77"/>
      <c r="VAT108" s="77"/>
      <c r="VAU108" s="11"/>
      <c r="VBA108" s="73"/>
      <c r="VBB108" s="73"/>
      <c r="VBC108" s="73"/>
      <c r="VBD108" s="73"/>
      <c r="VBE108" s="74"/>
      <c r="VBF108" s="74"/>
      <c r="VBG108" s="77"/>
      <c r="VBH108" s="77"/>
      <c r="VBI108" s="11"/>
      <c r="VBO108" s="73"/>
      <c r="VBP108" s="73"/>
      <c r="VBQ108" s="73"/>
      <c r="VBR108" s="73"/>
      <c r="VBS108" s="74"/>
      <c r="VBT108" s="74"/>
      <c r="VBU108" s="77"/>
      <c r="VBV108" s="77"/>
      <c r="VBW108" s="11"/>
      <c r="VCC108" s="73"/>
      <c r="VCD108" s="73"/>
      <c r="VCE108" s="73"/>
      <c r="VCF108" s="73"/>
      <c r="VCG108" s="74"/>
      <c r="VCH108" s="74"/>
      <c r="VCI108" s="77"/>
      <c r="VCJ108" s="77"/>
      <c r="VCK108" s="11"/>
      <c r="VCQ108" s="73"/>
      <c r="VCR108" s="73"/>
      <c r="VCS108" s="73"/>
      <c r="VCT108" s="73"/>
      <c r="VCU108" s="74"/>
      <c r="VCV108" s="74"/>
      <c r="VCW108" s="77"/>
      <c r="VCX108" s="77"/>
      <c r="VCY108" s="11"/>
      <c r="VDE108" s="73"/>
      <c r="VDF108" s="73"/>
      <c r="VDG108" s="73"/>
      <c r="VDH108" s="73"/>
      <c r="VDI108" s="74"/>
      <c r="VDJ108" s="74"/>
      <c r="VDK108" s="77"/>
      <c r="VDL108" s="77"/>
      <c r="VDM108" s="11"/>
      <c r="VDS108" s="73"/>
      <c r="VDT108" s="73"/>
      <c r="VDU108" s="73"/>
      <c r="VDV108" s="73"/>
      <c r="VDW108" s="74"/>
      <c r="VDX108" s="74"/>
      <c r="VDY108" s="77"/>
      <c r="VDZ108" s="77"/>
      <c r="VEA108" s="11"/>
      <c r="VEG108" s="73"/>
      <c r="VEH108" s="73"/>
      <c r="VEI108" s="73"/>
      <c r="VEJ108" s="73"/>
      <c r="VEK108" s="74"/>
      <c r="VEL108" s="74"/>
      <c r="VEM108" s="77"/>
      <c r="VEN108" s="77"/>
      <c r="VEO108" s="11"/>
      <c r="VEU108" s="73"/>
      <c r="VEV108" s="73"/>
      <c r="VEW108" s="73"/>
      <c r="VEX108" s="73"/>
      <c r="VEY108" s="74"/>
      <c r="VEZ108" s="74"/>
      <c r="VFA108" s="77"/>
      <c r="VFB108" s="77"/>
      <c r="VFC108" s="11"/>
      <c r="VFI108" s="73"/>
      <c r="VFJ108" s="73"/>
      <c r="VFK108" s="73"/>
      <c r="VFL108" s="73"/>
      <c r="VFM108" s="74"/>
      <c r="VFN108" s="74"/>
      <c r="VFO108" s="77"/>
      <c r="VFP108" s="77"/>
      <c r="VFQ108" s="11"/>
      <c r="VFW108" s="73"/>
      <c r="VFX108" s="73"/>
      <c r="VFY108" s="73"/>
      <c r="VFZ108" s="73"/>
      <c r="VGA108" s="74"/>
      <c r="VGB108" s="74"/>
      <c r="VGC108" s="77"/>
      <c r="VGD108" s="77"/>
      <c r="VGE108" s="11"/>
      <c r="VGK108" s="73"/>
      <c r="VGL108" s="73"/>
      <c r="VGM108" s="73"/>
      <c r="VGN108" s="73"/>
      <c r="VGO108" s="74"/>
      <c r="VGP108" s="74"/>
      <c r="VGQ108" s="77"/>
      <c r="VGR108" s="77"/>
      <c r="VGS108" s="11"/>
      <c r="VGY108" s="73"/>
      <c r="VGZ108" s="73"/>
      <c r="VHA108" s="73"/>
      <c r="VHB108" s="73"/>
      <c r="VHC108" s="74"/>
      <c r="VHD108" s="74"/>
      <c r="VHE108" s="77"/>
      <c r="VHF108" s="77"/>
      <c r="VHG108" s="11"/>
      <c r="VHM108" s="73"/>
      <c r="VHN108" s="73"/>
      <c r="VHO108" s="73"/>
      <c r="VHP108" s="73"/>
      <c r="VHQ108" s="74"/>
      <c r="VHR108" s="74"/>
      <c r="VHS108" s="77"/>
      <c r="VHT108" s="77"/>
      <c r="VHU108" s="11"/>
      <c r="VIA108" s="73"/>
      <c r="VIB108" s="73"/>
      <c r="VIC108" s="73"/>
      <c r="VID108" s="73"/>
      <c r="VIE108" s="74"/>
      <c r="VIF108" s="74"/>
      <c r="VIG108" s="77"/>
      <c r="VIH108" s="77"/>
      <c r="VII108" s="11"/>
      <c r="VIO108" s="73"/>
      <c r="VIP108" s="73"/>
      <c r="VIQ108" s="73"/>
      <c r="VIR108" s="73"/>
      <c r="VIS108" s="74"/>
      <c r="VIT108" s="74"/>
      <c r="VIU108" s="77"/>
      <c r="VIV108" s="77"/>
      <c r="VIW108" s="11"/>
      <c r="VJC108" s="73"/>
      <c r="VJD108" s="73"/>
      <c r="VJE108" s="73"/>
      <c r="VJF108" s="73"/>
      <c r="VJG108" s="74"/>
      <c r="VJH108" s="74"/>
      <c r="VJI108" s="77"/>
      <c r="VJJ108" s="77"/>
      <c r="VJK108" s="11"/>
      <c r="VJQ108" s="73"/>
      <c r="VJR108" s="73"/>
      <c r="VJS108" s="73"/>
      <c r="VJT108" s="73"/>
      <c r="VJU108" s="74"/>
      <c r="VJV108" s="74"/>
      <c r="VJW108" s="77"/>
      <c r="VJX108" s="77"/>
      <c r="VJY108" s="11"/>
      <c r="VKE108" s="73"/>
      <c r="VKF108" s="73"/>
      <c r="VKG108" s="73"/>
      <c r="VKH108" s="73"/>
      <c r="VKI108" s="74"/>
      <c r="VKJ108" s="74"/>
      <c r="VKK108" s="77"/>
      <c r="VKL108" s="77"/>
      <c r="VKM108" s="11"/>
      <c r="VKS108" s="73"/>
      <c r="VKT108" s="73"/>
      <c r="VKU108" s="73"/>
      <c r="VKV108" s="73"/>
      <c r="VKW108" s="74"/>
      <c r="VKX108" s="74"/>
      <c r="VKY108" s="77"/>
      <c r="VKZ108" s="77"/>
      <c r="VLA108" s="11"/>
      <c r="VLG108" s="73"/>
      <c r="VLH108" s="73"/>
      <c r="VLI108" s="73"/>
      <c r="VLJ108" s="73"/>
      <c r="VLK108" s="74"/>
      <c r="VLL108" s="74"/>
      <c r="VLM108" s="77"/>
      <c r="VLN108" s="77"/>
      <c r="VLO108" s="11"/>
      <c r="VLU108" s="73"/>
      <c r="VLV108" s="73"/>
      <c r="VLW108" s="73"/>
      <c r="VLX108" s="73"/>
      <c r="VLY108" s="74"/>
      <c r="VLZ108" s="74"/>
      <c r="VMA108" s="77"/>
      <c r="VMB108" s="77"/>
      <c r="VMC108" s="11"/>
      <c r="VMI108" s="73"/>
      <c r="VMJ108" s="73"/>
      <c r="VMK108" s="73"/>
      <c r="VML108" s="73"/>
      <c r="VMM108" s="74"/>
      <c r="VMN108" s="74"/>
      <c r="VMO108" s="77"/>
      <c r="VMP108" s="77"/>
      <c r="VMQ108" s="11"/>
      <c r="VMW108" s="73"/>
      <c r="VMX108" s="73"/>
      <c r="VMY108" s="73"/>
      <c r="VMZ108" s="73"/>
      <c r="VNA108" s="74"/>
      <c r="VNB108" s="74"/>
      <c r="VNC108" s="77"/>
      <c r="VND108" s="77"/>
      <c r="VNE108" s="11"/>
      <c r="VNK108" s="73"/>
      <c r="VNL108" s="73"/>
      <c r="VNM108" s="73"/>
      <c r="VNN108" s="73"/>
      <c r="VNO108" s="74"/>
      <c r="VNP108" s="74"/>
      <c r="VNQ108" s="77"/>
      <c r="VNR108" s="77"/>
      <c r="VNS108" s="11"/>
      <c r="VNY108" s="73"/>
      <c r="VNZ108" s="73"/>
      <c r="VOA108" s="73"/>
      <c r="VOB108" s="73"/>
      <c r="VOC108" s="74"/>
      <c r="VOD108" s="74"/>
      <c r="VOE108" s="77"/>
      <c r="VOF108" s="77"/>
      <c r="VOG108" s="11"/>
      <c r="VOM108" s="73"/>
      <c r="VON108" s="73"/>
      <c r="VOO108" s="73"/>
      <c r="VOP108" s="73"/>
      <c r="VOQ108" s="74"/>
      <c r="VOR108" s="74"/>
      <c r="VOS108" s="77"/>
      <c r="VOT108" s="77"/>
      <c r="VOU108" s="11"/>
      <c r="VPA108" s="73"/>
      <c r="VPB108" s="73"/>
      <c r="VPC108" s="73"/>
      <c r="VPD108" s="73"/>
      <c r="VPE108" s="74"/>
      <c r="VPF108" s="74"/>
      <c r="VPG108" s="77"/>
      <c r="VPH108" s="77"/>
      <c r="VPI108" s="11"/>
      <c r="VPO108" s="73"/>
      <c r="VPP108" s="73"/>
      <c r="VPQ108" s="73"/>
      <c r="VPR108" s="73"/>
      <c r="VPS108" s="74"/>
      <c r="VPT108" s="74"/>
      <c r="VPU108" s="77"/>
      <c r="VPV108" s="77"/>
      <c r="VPW108" s="11"/>
      <c r="VQC108" s="73"/>
      <c r="VQD108" s="73"/>
      <c r="VQE108" s="73"/>
      <c r="VQF108" s="73"/>
      <c r="VQG108" s="74"/>
      <c r="VQH108" s="74"/>
      <c r="VQI108" s="77"/>
      <c r="VQJ108" s="77"/>
      <c r="VQK108" s="11"/>
      <c r="VQQ108" s="73"/>
      <c r="VQR108" s="73"/>
      <c r="VQS108" s="73"/>
      <c r="VQT108" s="73"/>
      <c r="VQU108" s="74"/>
      <c r="VQV108" s="74"/>
      <c r="VQW108" s="77"/>
      <c r="VQX108" s="77"/>
      <c r="VQY108" s="11"/>
      <c r="VRE108" s="73"/>
      <c r="VRF108" s="73"/>
      <c r="VRG108" s="73"/>
      <c r="VRH108" s="73"/>
      <c r="VRI108" s="74"/>
      <c r="VRJ108" s="74"/>
      <c r="VRK108" s="77"/>
      <c r="VRL108" s="77"/>
      <c r="VRM108" s="11"/>
      <c r="VRS108" s="73"/>
      <c r="VRT108" s="73"/>
      <c r="VRU108" s="73"/>
      <c r="VRV108" s="73"/>
      <c r="VRW108" s="74"/>
      <c r="VRX108" s="74"/>
      <c r="VRY108" s="77"/>
      <c r="VRZ108" s="77"/>
      <c r="VSA108" s="11"/>
      <c r="VSG108" s="73"/>
      <c r="VSH108" s="73"/>
      <c r="VSI108" s="73"/>
      <c r="VSJ108" s="73"/>
      <c r="VSK108" s="74"/>
      <c r="VSL108" s="74"/>
      <c r="VSM108" s="77"/>
      <c r="VSN108" s="77"/>
      <c r="VSO108" s="11"/>
      <c r="VSU108" s="73"/>
      <c r="VSV108" s="73"/>
      <c r="VSW108" s="73"/>
      <c r="VSX108" s="73"/>
      <c r="VSY108" s="74"/>
      <c r="VSZ108" s="74"/>
      <c r="VTA108" s="77"/>
      <c r="VTB108" s="77"/>
      <c r="VTC108" s="11"/>
      <c r="VTI108" s="73"/>
      <c r="VTJ108" s="73"/>
      <c r="VTK108" s="73"/>
      <c r="VTL108" s="73"/>
      <c r="VTM108" s="74"/>
      <c r="VTN108" s="74"/>
      <c r="VTO108" s="77"/>
      <c r="VTP108" s="77"/>
      <c r="VTQ108" s="11"/>
      <c r="VTW108" s="73"/>
      <c r="VTX108" s="73"/>
      <c r="VTY108" s="73"/>
      <c r="VTZ108" s="73"/>
      <c r="VUA108" s="74"/>
      <c r="VUB108" s="74"/>
      <c r="VUC108" s="77"/>
      <c r="VUD108" s="77"/>
      <c r="VUE108" s="11"/>
      <c r="VUK108" s="73"/>
      <c r="VUL108" s="73"/>
      <c r="VUM108" s="73"/>
      <c r="VUN108" s="73"/>
      <c r="VUO108" s="74"/>
      <c r="VUP108" s="74"/>
      <c r="VUQ108" s="77"/>
      <c r="VUR108" s="77"/>
      <c r="VUS108" s="11"/>
      <c r="VUY108" s="73"/>
      <c r="VUZ108" s="73"/>
      <c r="VVA108" s="73"/>
      <c r="VVB108" s="73"/>
      <c r="VVC108" s="74"/>
      <c r="VVD108" s="74"/>
      <c r="VVE108" s="77"/>
      <c r="VVF108" s="77"/>
      <c r="VVG108" s="11"/>
      <c r="VVM108" s="73"/>
      <c r="VVN108" s="73"/>
      <c r="VVO108" s="73"/>
      <c r="VVP108" s="73"/>
      <c r="VVQ108" s="74"/>
      <c r="VVR108" s="74"/>
      <c r="VVS108" s="77"/>
      <c r="VVT108" s="77"/>
      <c r="VVU108" s="11"/>
      <c r="VWA108" s="73"/>
      <c r="VWB108" s="73"/>
      <c r="VWC108" s="73"/>
      <c r="VWD108" s="73"/>
      <c r="VWE108" s="74"/>
      <c r="VWF108" s="74"/>
      <c r="VWG108" s="77"/>
      <c r="VWH108" s="77"/>
      <c r="VWI108" s="11"/>
      <c r="VWO108" s="73"/>
      <c r="VWP108" s="73"/>
      <c r="VWQ108" s="73"/>
      <c r="VWR108" s="73"/>
      <c r="VWS108" s="74"/>
      <c r="VWT108" s="74"/>
      <c r="VWU108" s="77"/>
      <c r="VWV108" s="77"/>
      <c r="VWW108" s="11"/>
      <c r="VXC108" s="73"/>
      <c r="VXD108" s="73"/>
      <c r="VXE108" s="73"/>
      <c r="VXF108" s="73"/>
      <c r="VXG108" s="74"/>
      <c r="VXH108" s="74"/>
      <c r="VXI108" s="77"/>
      <c r="VXJ108" s="77"/>
      <c r="VXK108" s="11"/>
      <c r="VXQ108" s="73"/>
      <c r="VXR108" s="73"/>
      <c r="VXS108" s="73"/>
      <c r="VXT108" s="73"/>
      <c r="VXU108" s="74"/>
      <c r="VXV108" s="74"/>
      <c r="VXW108" s="77"/>
      <c r="VXX108" s="77"/>
      <c r="VXY108" s="11"/>
      <c r="VYE108" s="73"/>
      <c r="VYF108" s="73"/>
      <c r="VYG108" s="73"/>
      <c r="VYH108" s="73"/>
      <c r="VYI108" s="74"/>
      <c r="VYJ108" s="74"/>
      <c r="VYK108" s="77"/>
      <c r="VYL108" s="77"/>
      <c r="VYM108" s="11"/>
      <c r="VYS108" s="73"/>
      <c r="VYT108" s="73"/>
      <c r="VYU108" s="73"/>
      <c r="VYV108" s="73"/>
      <c r="VYW108" s="74"/>
      <c r="VYX108" s="74"/>
      <c r="VYY108" s="77"/>
      <c r="VYZ108" s="77"/>
      <c r="VZA108" s="11"/>
      <c r="VZG108" s="73"/>
      <c r="VZH108" s="73"/>
      <c r="VZI108" s="73"/>
      <c r="VZJ108" s="73"/>
      <c r="VZK108" s="74"/>
      <c r="VZL108" s="74"/>
      <c r="VZM108" s="77"/>
      <c r="VZN108" s="77"/>
      <c r="VZO108" s="11"/>
      <c r="VZU108" s="73"/>
      <c r="VZV108" s="73"/>
      <c r="VZW108" s="73"/>
      <c r="VZX108" s="73"/>
      <c r="VZY108" s="74"/>
      <c r="VZZ108" s="74"/>
      <c r="WAA108" s="77"/>
      <c r="WAB108" s="77"/>
      <c r="WAC108" s="11"/>
      <c r="WAI108" s="73"/>
      <c r="WAJ108" s="73"/>
      <c r="WAK108" s="73"/>
      <c r="WAL108" s="73"/>
      <c r="WAM108" s="74"/>
      <c r="WAN108" s="74"/>
      <c r="WAO108" s="77"/>
      <c r="WAP108" s="77"/>
      <c r="WAQ108" s="11"/>
      <c r="WAW108" s="73"/>
      <c r="WAX108" s="73"/>
      <c r="WAY108" s="73"/>
      <c r="WAZ108" s="73"/>
      <c r="WBA108" s="74"/>
      <c r="WBB108" s="74"/>
      <c r="WBC108" s="77"/>
      <c r="WBD108" s="77"/>
      <c r="WBE108" s="11"/>
      <c r="WBK108" s="73"/>
      <c r="WBL108" s="73"/>
      <c r="WBM108" s="73"/>
      <c r="WBN108" s="73"/>
      <c r="WBO108" s="74"/>
      <c r="WBP108" s="74"/>
      <c r="WBQ108" s="77"/>
      <c r="WBR108" s="77"/>
      <c r="WBS108" s="11"/>
      <c r="WBY108" s="73"/>
      <c r="WBZ108" s="73"/>
      <c r="WCA108" s="73"/>
      <c r="WCB108" s="73"/>
      <c r="WCC108" s="74"/>
      <c r="WCD108" s="74"/>
      <c r="WCE108" s="77"/>
      <c r="WCF108" s="77"/>
      <c r="WCG108" s="11"/>
      <c r="WCM108" s="73"/>
      <c r="WCN108" s="73"/>
      <c r="WCO108" s="73"/>
      <c r="WCP108" s="73"/>
      <c r="WCQ108" s="74"/>
      <c r="WCR108" s="74"/>
      <c r="WCS108" s="77"/>
      <c r="WCT108" s="77"/>
      <c r="WCU108" s="11"/>
      <c r="WDA108" s="73"/>
      <c r="WDB108" s="73"/>
      <c r="WDC108" s="73"/>
      <c r="WDD108" s="73"/>
      <c r="WDE108" s="74"/>
      <c r="WDF108" s="74"/>
      <c r="WDG108" s="77"/>
      <c r="WDH108" s="77"/>
      <c r="WDI108" s="11"/>
      <c r="WDO108" s="73"/>
      <c r="WDP108" s="73"/>
      <c r="WDQ108" s="73"/>
      <c r="WDR108" s="73"/>
      <c r="WDS108" s="74"/>
      <c r="WDT108" s="74"/>
      <c r="WDU108" s="77"/>
      <c r="WDV108" s="77"/>
      <c r="WDW108" s="11"/>
      <c r="WEC108" s="73"/>
      <c r="WED108" s="73"/>
      <c r="WEE108" s="73"/>
      <c r="WEF108" s="73"/>
      <c r="WEG108" s="74"/>
      <c r="WEH108" s="74"/>
      <c r="WEI108" s="77"/>
      <c r="WEJ108" s="77"/>
      <c r="WEK108" s="11"/>
      <c r="WEQ108" s="73"/>
      <c r="WER108" s="73"/>
      <c r="WES108" s="73"/>
      <c r="WET108" s="73"/>
      <c r="WEU108" s="74"/>
      <c r="WEV108" s="74"/>
      <c r="WEW108" s="77"/>
      <c r="WEX108" s="77"/>
      <c r="WEY108" s="11"/>
      <c r="WFE108" s="73"/>
      <c r="WFF108" s="73"/>
      <c r="WFG108" s="73"/>
      <c r="WFH108" s="73"/>
      <c r="WFI108" s="74"/>
      <c r="WFJ108" s="74"/>
      <c r="WFK108" s="77"/>
      <c r="WFL108" s="77"/>
      <c r="WFM108" s="11"/>
      <c r="WFS108" s="73"/>
      <c r="WFT108" s="73"/>
      <c r="WFU108" s="73"/>
      <c r="WFV108" s="73"/>
      <c r="WFW108" s="74"/>
      <c r="WFX108" s="74"/>
      <c r="WFY108" s="77"/>
      <c r="WFZ108" s="77"/>
      <c r="WGA108" s="11"/>
      <c r="WGG108" s="73"/>
      <c r="WGH108" s="73"/>
      <c r="WGI108" s="73"/>
      <c r="WGJ108" s="73"/>
      <c r="WGK108" s="74"/>
      <c r="WGL108" s="74"/>
      <c r="WGM108" s="77"/>
      <c r="WGN108" s="77"/>
      <c r="WGO108" s="11"/>
      <c r="WGU108" s="73"/>
      <c r="WGV108" s="73"/>
      <c r="WGW108" s="73"/>
      <c r="WGX108" s="73"/>
      <c r="WGY108" s="74"/>
      <c r="WGZ108" s="74"/>
      <c r="WHA108" s="77"/>
      <c r="WHB108" s="77"/>
      <c r="WHC108" s="11"/>
      <c r="WHI108" s="73"/>
      <c r="WHJ108" s="73"/>
      <c r="WHK108" s="73"/>
      <c r="WHL108" s="73"/>
      <c r="WHM108" s="74"/>
      <c r="WHN108" s="74"/>
      <c r="WHO108" s="77"/>
      <c r="WHP108" s="77"/>
      <c r="WHQ108" s="11"/>
      <c r="WHW108" s="73"/>
      <c r="WHX108" s="73"/>
      <c r="WHY108" s="73"/>
      <c r="WHZ108" s="73"/>
      <c r="WIA108" s="74"/>
      <c r="WIB108" s="74"/>
      <c r="WIC108" s="77"/>
      <c r="WID108" s="77"/>
      <c r="WIE108" s="11"/>
      <c r="WIK108" s="73"/>
      <c r="WIL108" s="73"/>
      <c r="WIM108" s="73"/>
      <c r="WIN108" s="73"/>
      <c r="WIO108" s="74"/>
      <c r="WIP108" s="74"/>
      <c r="WIQ108" s="77"/>
      <c r="WIR108" s="77"/>
      <c r="WIS108" s="11"/>
      <c r="WIY108" s="73"/>
      <c r="WIZ108" s="73"/>
      <c r="WJA108" s="73"/>
      <c r="WJB108" s="73"/>
      <c r="WJC108" s="74"/>
      <c r="WJD108" s="74"/>
      <c r="WJE108" s="77"/>
      <c r="WJF108" s="77"/>
      <c r="WJG108" s="11"/>
      <c r="WJM108" s="73"/>
      <c r="WJN108" s="73"/>
      <c r="WJO108" s="73"/>
      <c r="WJP108" s="73"/>
      <c r="WJQ108" s="74"/>
      <c r="WJR108" s="74"/>
      <c r="WJS108" s="77"/>
      <c r="WJT108" s="77"/>
      <c r="WJU108" s="11"/>
      <c r="WKA108" s="73"/>
      <c r="WKB108" s="73"/>
      <c r="WKC108" s="73"/>
      <c r="WKD108" s="73"/>
      <c r="WKE108" s="74"/>
      <c r="WKF108" s="74"/>
      <c r="WKG108" s="77"/>
      <c r="WKH108" s="77"/>
      <c r="WKI108" s="11"/>
      <c r="WKO108" s="73"/>
      <c r="WKP108" s="73"/>
      <c r="WKQ108" s="73"/>
      <c r="WKR108" s="73"/>
      <c r="WKS108" s="74"/>
      <c r="WKT108" s="74"/>
      <c r="WKU108" s="77"/>
      <c r="WKV108" s="77"/>
      <c r="WKW108" s="11"/>
      <c r="WLC108" s="73"/>
      <c r="WLD108" s="73"/>
      <c r="WLE108" s="73"/>
      <c r="WLF108" s="73"/>
      <c r="WLG108" s="74"/>
      <c r="WLH108" s="74"/>
      <c r="WLI108" s="77"/>
      <c r="WLJ108" s="77"/>
      <c r="WLK108" s="11"/>
      <c r="WLQ108" s="73"/>
      <c r="WLR108" s="73"/>
      <c r="WLS108" s="73"/>
      <c r="WLT108" s="73"/>
      <c r="WLU108" s="74"/>
      <c r="WLV108" s="74"/>
      <c r="WLW108" s="77"/>
      <c r="WLX108" s="77"/>
      <c r="WLY108" s="11"/>
      <c r="WME108" s="73"/>
      <c r="WMF108" s="73"/>
      <c r="WMG108" s="73"/>
      <c r="WMH108" s="73"/>
      <c r="WMI108" s="74"/>
      <c r="WMJ108" s="74"/>
      <c r="WMK108" s="77"/>
      <c r="WML108" s="77"/>
      <c r="WMM108" s="11"/>
      <c r="WMS108" s="73"/>
      <c r="WMT108" s="73"/>
      <c r="WMU108" s="73"/>
      <c r="WMV108" s="73"/>
      <c r="WMW108" s="74"/>
      <c r="WMX108" s="74"/>
      <c r="WMY108" s="77"/>
      <c r="WMZ108" s="77"/>
      <c r="WNA108" s="11"/>
      <c r="WNG108" s="73"/>
      <c r="WNH108" s="73"/>
      <c r="WNI108" s="73"/>
      <c r="WNJ108" s="73"/>
      <c r="WNK108" s="74"/>
      <c r="WNL108" s="74"/>
      <c r="WNM108" s="77"/>
      <c r="WNN108" s="77"/>
      <c r="WNO108" s="11"/>
      <c r="WNU108" s="73"/>
      <c r="WNV108" s="73"/>
      <c r="WNW108" s="73"/>
      <c r="WNX108" s="73"/>
      <c r="WNY108" s="74"/>
      <c r="WNZ108" s="74"/>
      <c r="WOA108" s="77"/>
      <c r="WOB108" s="77"/>
      <c r="WOC108" s="11"/>
      <c r="WOI108" s="73"/>
      <c r="WOJ108" s="73"/>
      <c r="WOK108" s="73"/>
      <c r="WOL108" s="73"/>
      <c r="WOM108" s="74"/>
      <c r="WON108" s="74"/>
      <c r="WOO108" s="77"/>
      <c r="WOP108" s="77"/>
      <c r="WOQ108" s="11"/>
      <c r="WOW108" s="73"/>
      <c r="WOX108" s="73"/>
      <c r="WOY108" s="73"/>
      <c r="WOZ108" s="73"/>
      <c r="WPA108" s="74"/>
      <c r="WPB108" s="74"/>
      <c r="WPC108" s="77"/>
      <c r="WPD108" s="77"/>
      <c r="WPE108" s="11"/>
      <c r="WPK108" s="73"/>
      <c r="WPL108" s="73"/>
      <c r="WPM108" s="73"/>
      <c r="WPN108" s="73"/>
      <c r="WPO108" s="74"/>
      <c r="WPP108" s="74"/>
      <c r="WPQ108" s="77"/>
      <c r="WPR108" s="77"/>
      <c r="WPS108" s="11"/>
      <c r="WPY108" s="73"/>
      <c r="WPZ108" s="73"/>
      <c r="WQA108" s="73"/>
      <c r="WQB108" s="73"/>
      <c r="WQC108" s="74"/>
      <c r="WQD108" s="74"/>
      <c r="WQE108" s="77"/>
      <c r="WQF108" s="77"/>
      <c r="WQG108" s="11"/>
      <c r="WQM108" s="73"/>
      <c r="WQN108" s="73"/>
      <c r="WQO108" s="73"/>
      <c r="WQP108" s="73"/>
      <c r="WQQ108" s="74"/>
      <c r="WQR108" s="74"/>
      <c r="WQS108" s="77"/>
      <c r="WQT108" s="77"/>
      <c r="WQU108" s="11"/>
      <c r="WRA108" s="73"/>
      <c r="WRB108" s="73"/>
      <c r="WRC108" s="73"/>
      <c r="WRD108" s="73"/>
      <c r="WRE108" s="74"/>
      <c r="WRF108" s="74"/>
      <c r="WRG108" s="77"/>
      <c r="WRH108" s="77"/>
      <c r="WRI108" s="11"/>
      <c r="WRO108" s="73"/>
      <c r="WRP108" s="73"/>
      <c r="WRQ108" s="73"/>
      <c r="WRR108" s="73"/>
      <c r="WRS108" s="74"/>
      <c r="WRT108" s="74"/>
      <c r="WRU108" s="77"/>
      <c r="WRV108" s="77"/>
      <c r="WRW108" s="11"/>
      <c r="WSC108" s="73"/>
      <c r="WSD108" s="73"/>
      <c r="WSE108" s="73"/>
      <c r="WSF108" s="73"/>
      <c r="WSG108" s="74"/>
      <c r="WSH108" s="74"/>
      <c r="WSI108" s="77"/>
      <c r="WSJ108" s="77"/>
      <c r="WSK108" s="11"/>
      <c r="WSQ108" s="73"/>
      <c r="WSR108" s="73"/>
      <c r="WSS108" s="73"/>
      <c r="WST108" s="73"/>
      <c r="WSU108" s="74"/>
      <c r="WSV108" s="74"/>
      <c r="WSW108" s="77"/>
      <c r="WSX108" s="77"/>
      <c r="WSY108" s="11"/>
      <c r="WTE108" s="73"/>
      <c r="WTF108" s="73"/>
      <c r="WTG108" s="73"/>
      <c r="WTH108" s="73"/>
      <c r="WTI108" s="74"/>
      <c r="WTJ108" s="74"/>
      <c r="WTK108" s="77"/>
      <c r="WTL108" s="77"/>
      <c r="WTM108" s="11"/>
      <c r="WTS108" s="73"/>
      <c r="WTT108" s="73"/>
      <c r="WTU108" s="73"/>
      <c r="WTV108" s="73"/>
      <c r="WTW108" s="74"/>
      <c r="WTX108" s="74"/>
      <c r="WTY108" s="77"/>
      <c r="WTZ108" s="77"/>
      <c r="WUA108" s="11"/>
      <c r="WUG108" s="73"/>
      <c r="WUH108" s="73"/>
      <c r="WUI108" s="73"/>
      <c r="WUJ108" s="73"/>
      <c r="WUK108" s="74"/>
      <c r="WUL108" s="74"/>
      <c r="WUM108" s="77"/>
      <c r="WUN108" s="77"/>
      <c r="WUO108" s="11"/>
      <c r="WUU108" s="73"/>
      <c r="WUV108" s="73"/>
      <c r="WUW108" s="73"/>
      <c r="WUX108" s="73"/>
      <c r="WUY108" s="74"/>
      <c r="WUZ108" s="74"/>
      <c r="WVA108" s="77"/>
      <c r="WVB108" s="77"/>
      <c r="WVC108" s="11"/>
      <c r="WVI108" s="73"/>
      <c r="WVJ108" s="73"/>
      <c r="WVK108" s="73"/>
      <c r="WVL108" s="73"/>
      <c r="WVM108" s="74"/>
      <c r="WVN108" s="74"/>
      <c r="WVO108" s="77"/>
      <c r="WVP108" s="77"/>
      <c r="WVQ108" s="11"/>
      <c r="WVW108" s="73"/>
      <c r="WVX108" s="73"/>
      <c r="WVY108" s="73"/>
      <c r="WVZ108" s="73"/>
      <c r="WWA108" s="74"/>
      <c r="WWB108" s="74"/>
      <c r="WWC108" s="77"/>
      <c r="WWD108" s="77"/>
      <c r="WWE108" s="11"/>
      <c r="WWK108" s="73"/>
      <c r="WWL108" s="73"/>
      <c r="WWM108" s="73"/>
      <c r="WWN108" s="73"/>
      <c r="WWO108" s="74"/>
      <c r="WWP108" s="74"/>
      <c r="WWQ108" s="77"/>
      <c r="WWR108" s="77"/>
      <c r="WWS108" s="11"/>
      <c r="WWY108" s="73"/>
      <c r="WWZ108" s="73"/>
      <c r="WXA108" s="73"/>
      <c r="WXB108" s="73"/>
      <c r="WXC108" s="74"/>
      <c r="WXD108" s="74"/>
      <c r="WXE108" s="77"/>
      <c r="WXF108" s="77"/>
      <c r="WXG108" s="11"/>
      <c r="WXM108" s="73"/>
      <c r="WXN108" s="73"/>
      <c r="WXO108" s="73"/>
      <c r="WXP108" s="73"/>
      <c r="WXQ108" s="74"/>
      <c r="WXR108" s="74"/>
      <c r="WXS108" s="77"/>
      <c r="WXT108" s="77"/>
      <c r="WXU108" s="11"/>
      <c r="WYA108" s="73"/>
      <c r="WYB108" s="73"/>
      <c r="WYC108" s="73"/>
      <c r="WYD108" s="73"/>
      <c r="WYE108" s="74"/>
      <c r="WYF108" s="74"/>
      <c r="WYG108" s="77"/>
      <c r="WYH108" s="77"/>
      <c r="WYI108" s="11"/>
      <c r="WYO108" s="73"/>
      <c r="WYP108" s="73"/>
      <c r="WYQ108" s="73"/>
      <c r="WYR108" s="73"/>
      <c r="WYS108" s="74"/>
      <c r="WYT108" s="74"/>
      <c r="WYU108" s="77"/>
      <c r="WYV108" s="77"/>
      <c r="WYW108" s="11"/>
      <c r="WZC108" s="73"/>
      <c r="WZD108" s="73"/>
      <c r="WZE108" s="73"/>
      <c r="WZF108" s="73"/>
      <c r="WZG108" s="74"/>
      <c r="WZH108" s="74"/>
      <c r="WZI108" s="77"/>
      <c r="WZJ108" s="77"/>
      <c r="WZK108" s="11"/>
      <c r="WZQ108" s="73"/>
      <c r="WZR108" s="73"/>
      <c r="WZS108" s="73"/>
      <c r="WZT108" s="73"/>
      <c r="WZU108" s="74"/>
      <c r="WZV108" s="74"/>
      <c r="WZW108" s="77"/>
      <c r="WZX108" s="77"/>
      <c r="WZY108" s="11"/>
      <c r="XAE108" s="73"/>
      <c r="XAF108" s="73"/>
      <c r="XAG108" s="73"/>
      <c r="XAH108" s="73"/>
      <c r="XAI108" s="74"/>
      <c r="XAJ108" s="74"/>
      <c r="XAK108" s="77"/>
      <c r="XAL108" s="77"/>
      <c r="XAM108" s="11"/>
      <c r="XAS108" s="73"/>
      <c r="XAT108" s="73"/>
      <c r="XAU108" s="73"/>
      <c r="XAV108" s="73"/>
      <c r="XAW108" s="74"/>
      <c r="XAX108" s="74"/>
      <c r="XAY108" s="77"/>
      <c r="XAZ108" s="77"/>
      <c r="XBA108" s="11"/>
      <c r="XBG108" s="73"/>
      <c r="XBH108" s="73"/>
      <c r="XBI108" s="73"/>
      <c r="XBJ108" s="73"/>
      <c r="XBK108" s="74"/>
      <c r="XBL108" s="74"/>
      <c r="XBM108" s="77"/>
      <c r="XBN108" s="77"/>
      <c r="XBO108" s="11"/>
      <c r="XBU108" s="73"/>
      <c r="XBV108" s="73"/>
      <c r="XBW108" s="73"/>
      <c r="XBX108" s="73"/>
      <c r="XBY108" s="74"/>
      <c r="XBZ108" s="74"/>
      <c r="XCA108" s="77"/>
      <c r="XCB108" s="77"/>
      <c r="XCC108" s="11"/>
      <c r="XCI108" s="73"/>
      <c r="XCJ108" s="73"/>
      <c r="XCK108" s="73"/>
      <c r="XCL108" s="73"/>
      <c r="XCM108" s="74"/>
      <c r="XCN108" s="74"/>
      <c r="XCO108" s="77"/>
      <c r="XCP108" s="77"/>
      <c r="XCQ108" s="11"/>
      <c r="XCW108" s="73"/>
      <c r="XCX108" s="73"/>
      <c r="XCY108" s="73"/>
      <c r="XCZ108" s="73"/>
      <c r="XDA108" s="74"/>
      <c r="XDB108" s="74"/>
      <c r="XDC108" s="77"/>
      <c r="XDD108" s="77"/>
      <c r="XDE108" s="11"/>
      <c r="XDK108" s="73"/>
      <c r="XDL108" s="73"/>
      <c r="XDM108" s="73"/>
      <c r="XDN108" s="73"/>
      <c r="XDO108" s="74"/>
      <c r="XDP108" s="74"/>
      <c r="XDQ108" s="77"/>
      <c r="XDR108" s="77"/>
      <c r="XDS108" s="11"/>
      <c r="XDY108" s="73"/>
      <c r="XDZ108" s="73"/>
      <c r="XEA108" s="73"/>
      <c r="XEB108" s="73"/>
      <c r="XEC108" s="74"/>
      <c r="XED108" s="74"/>
      <c r="XEE108" s="77"/>
      <c r="XEF108" s="77"/>
      <c r="XEG108" s="11"/>
      <c r="XEM108" s="73"/>
      <c r="XEN108" s="73"/>
      <c r="XEO108" s="73"/>
      <c r="XEP108" s="73"/>
      <c r="XEQ108" s="74"/>
      <c r="XER108" s="74"/>
      <c r="XES108" s="77"/>
      <c r="XET108" s="77"/>
      <c r="XEU108" s="11"/>
      <c r="XFA108" s="73"/>
      <c r="XFB108" s="73"/>
      <c r="XFC108" s="73"/>
      <c r="XFD108" s="73"/>
    </row>
    <row r="109" spans="1:5119 5125:6141 6147:7163 7169:12287 12293:13309 13315:14331 14337:16384" x14ac:dyDescent="0.2">
      <c r="A109" s="73">
        <v>665875</v>
      </c>
      <c r="B109" s="73">
        <f>+_xlfn.XLOOKUP(A109,'[1]padron 2703'!A:A,'[1]padron 2703'!B:B,0)</f>
        <v>615100</v>
      </c>
      <c r="C109" s="73" t="str">
        <f>+_xlfn.XLOOKUP(A109,'[1]padron 2703'!A:A,'[1]padron 2703'!N:N,0)</f>
        <v>7791337009851</v>
      </c>
      <c r="D109" s="73" t="str">
        <f>+_xlfn.XLOOKUP(A109,'[1]padron 2703'!A:A,'[1]padron 2703'!D:D,0)</f>
        <v xml:space="preserve">LAQU LA SERENISIMA LIGHT 460X                     </v>
      </c>
      <c r="E109" s="74">
        <f>+_xlfn.XLOOKUP(A109,'[1]padron 2703'!A:A,'[1]padron 2703'!I:I,0)</f>
        <v>4859.6620000000003</v>
      </c>
      <c r="F109" s="74" t="s">
        <v>690</v>
      </c>
      <c r="G109" s="77">
        <v>46125</v>
      </c>
      <c r="H109" s="77">
        <v>46142</v>
      </c>
      <c r="O109" s="73"/>
      <c r="P109" s="73"/>
      <c r="Q109" s="73"/>
      <c r="R109" s="73"/>
      <c r="S109" s="74"/>
      <c r="T109" s="74"/>
      <c r="U109" s="77"/>
      <c r="V109" s="77"/>
      <c r="W109" s="11"/>
      <c r="AC109" s="73"/>
      <c r="AD109" s="73"/>
      <c r="AE109" s="73"/>
      <c r="AF109" s="73"/>
      <c r="AG109" s="74"/>
      <c r="AH109" s="74"/>
      <c r="AI109" s="77"/>
      <c r="AJ109" s="77"/>
      <c r="AK109" s="11"/>
      <c r="AQ109" s="73"/>
      <c r="AR109" s="73"/>
      <c r="AS109" s="73"/>
      <c r="AT109" s="73"/>
      <c r="AU109" s="74"/>
      <c r="AV109" s="74"/>
      <c r="AW109" s="77"/>
      <c r="AX109" s="77"/>
      <c r="AY109" s="11"/>
      <c r="BE109" s="73"/>
      <c r="BF109" s="73"/>
      <c r="BG109" s="73"/>
      <c r="BH109" s="73"/>
      <c r="BI109" s="74"/>
      <c r="BJ109" s="74"/>
      <c r="BK109" s="77"/>
      <c r="BL109" s="77"/>
      <c r="BM109" s="11"/>
      <c r="BS109" s="73"/>
      <c r="BT109" s="73"/>
      <c r="BU109" s="73"/>
      <c r="BV109" s="73"/>
      <c r="BW109" s="74"/>
      <c r="BX109" s="74"/>
      <c r="BY109" s="77"/>
      <c r="BZ109" s="77"/>
      <c r="CA109" s="11"/>
      <c r="CG109" s="73"/>
      <c r="CH109" s="73"/>
      <c r="CI109" s="73"/>
      <c r="CJ109" s="73"/>
      <c r="CK109" s="74"/>
      <c r="CL109" s="74"/>
      <c r="CM109" s="77"/>
      <c r="CN109" s="77"/>
      <c r="CO109" s="11"/>
      <c r="CU109" s="73"/>
      <c r="CV109" s="73"/>
      <c r="CW109" s="73"/>
      <c r="CX109" s="73"/>
      <c r="CY109" s="74"/>
      <c r="CZ109" s="74"/>
      <c r="DA109" s="77"/>
      <c r="DB109" s="77"/>
      <c r="DC109" s="11"/>
      <c r="DI109" s="73"/>
      <c r="DJ109" s="73"/>
      <c r="DK109" s="73"/>
      <c r="DL109" s="73"/>
      <c r="DM109" s="74"/>
      <c r="DN109" s="74"/>
      <c r="DO109" s="77"/>
      <c r="DP109" s="77"/>
      <c r="DQ109" s="11"/>
      <c r="DW109" s="73"/>
      <c r="DX109" s="73"/>
      <c r="DY109" s="73"/>
      <c r="DZ109" s="73"/>
      <c r="EA109" s="74"/>
      <c r="EB109" s="74"/>
      <c r="EC109" s="77"/>
      <c r="ED109" s="77"/>
      <c r="EE109" s="11"/>
      <c r="EK109" s="73"/>
      <c r="EL109" s="73"/>
      <c r="EM109" s="73"/>
      <c r="EN109" s="73"/>
      <c r="EO109" s="74"/>
      <c r="EP109" s="74"/>
      <c r="EQ109" s="77"/>
      <c r="ER109" s="77"/>
      <c r="ES109" s="11"/>
      <c r="EY109" s="73"/>
      <c r="EZ109" s="73"/>
      <c r="FA109" s="73"/>
      <c r="FB109" s="73"/>
      <c r="FC109" s="74"/>
      <c r="FD109" s="74"/>
      <c r="FE109" s="77"/>
      <c r="FF109" s="77"/>
      <c r="FG109" s="11"/>
      <c r="FM109" s="73"/>
      <c r="FN109" s="73"/>
      <c r="FO109" s="73"/>
      <c r="FP109" s="73"/>
      <c r="FQ109" s="74"/>
      <c r="FR109" s="74"/>
      <c r="FS109" s="77"/>
      <c r="FT109" s="77"/>
      <c r="FU109" s="11"/>
      <c r="GA109" s="73"/>
      <c r="GB109" s="73"/>
      <c r="GC109" s="73"/>
      <c r="GD109" s="73"/>
      <c r="GE109" s="74"/>
      <c r="GF109" s="74"/>
      <c r="GG109" s="77"/>
      <c r="GH109" s="77"/>
      <c r="GI109" s="11"/>
      <c r="GO109" s="73"/>
      <c r="GP109" s="73"/>
      <c r="GQ109" s="73"/>
      <c r="GR109" s="73"/>
      <c r="GS109" s="74"/>
      <c r="GT109" s="74"/>
      <c r="GU109" s="77"/>
      <c r="GV109" s="77"/>
      <c r="GW109" s="11"/>
      <c r="HC109" s="73"/>
      <c r="HD109" s="73"/>
      <c r="HE109" s="73"/>
      <c r="HF109" s="73"/>
      <c r="HG109" s="74"/>
      <c r="HH109" s="74"/>
      <c r="HI109" s="77"/>
      <c r="HJ109" s="77"/>
      <c r="HK109" s="11"/>
      <c r="HQ109" s="73"/>
      <c r="HR109" s="73"/>
      <c r="HS109" s="73"/>
      <c r="HT109" s="73"/>
      <c r="HU109" s="74"/>
      <c r="HV109" s="74"/>
      <c r="HW109" s="77"/>
      <c r="HX109" s="77"/>
      <c r="HY109" s="11"/>
      <c r="IE109" s="73"/>
      <c r="IF109" s="73"/>
      <c r="IG109" s="73"/>
      <c r="IH109" s="73"/>
      <c r="II109" s="74"/>
      <c r="IJ109" s="74"/>
      <c r="IK109" s="77"/>
      <c r="IL109" s="77"/>
      <c r="IM109" s="11"/>
      <c r="IS109" s="73"/>
      <c r="IT109" s="73"/>
      <c r="IU109" s="73"/>
      <c r="IV109" s="73"/>
      <c r="IW109" s="74"/>
      <c r="IX109" s="74"/>
      <c r="IY109" s="77"/>
      <c r="IZ109" s="77"/>
      <c r="JA109" s="11"/>
      <c r="JG109" s="73"/>
      <c r="JH109" s="73"/>
      <c r="JI109" s="73"/>
      <c r="JJ109" s="73"/>
      <c r="JK109" s="74"/>
      <c r="JL109" s="74"/>
      <c r="JM109" s="77"/>
      <c r="JN109" s="77"/>
      <c r="JO109" s="11"/>
      <c r="JU109" s="73"/>
      <c r="JV109" s="73"/>
      <c r="JW109" s="73"/>
      <c r="JX109" s="73"/>
      <c r="JY109" s="74"/>
      <c r="JZ109" s="74"/>
      <c r="KA109" s="77"/>
      <c r="KB109" s="77"/>
      <c r="KC109" s="11"/>
      <c r="KI109" s="73"/>
      <c r="KJ109" s="73"/>
      <c r="KK109" s="73"/>
      <c r="KL109" s="73"/>
      <c r="KM109" s="74"/>
      <c r="KN109" s="74"/>
      <c r="KO109" s="77"/>
      <c r="KP109" s="77"/>
      <c r="KQ109" s="11"/>
      <c r="KW109" s="73"/>
      <c r="KX109" s="73"/>
      <c r="KY109" s="73"/>
      <c r="KZ109" s="73"/>
      <c r="LA109" s="74"/>
      <c r="LB109" s="74"/>
      <c r="LC109" s="77"/>
      <c r="LD109" s="77"/>
      <c r="LE109" s="11"/>
      <c r="LK109" s="73"/>
      <c r="LL109" s="73"/>
      <c r="LM109" s="73"/>
      <c r="LN109" s="73"/>
      <c r="LO109" s="74"/>
      <c r="LP109" s="74"/>
      <c r="LQ109" s="77"/>
      <c r="LR109" s="77"/>
      <c r="LS109" s="11"/>
      <c r="LY109" s="73"/>
      <c r="LZ109" s="73"/>
      <c r="MA109" s="73"/>
      <c r="MB109" s="73"/>
      <c r="MC109" s="74"/>
      <c r="MD109" s="74"/>
      <c r="ME109" s="77"/>
      <c r="MF109" s="77"/>
      <c r="MG109" s="11"/>
      <c r="MM109" s="73"/>
      <c r="MN109" s="73"/>
      <c r="MO109" s="73"/>
      <c r="MP109" s="73"/>
      <c r="MQ109" s="74"/>
      <c r="MR109" s="74"/>
      <c r="MS109" s="77"/>
      <c r="MT109" s="77"/>
      <c r="MU109" s="11"/>
      <c r="NA109" s="73"/>
      <c r="NB109" s="73"/>
      <c r="NC109" s="73"/>
      <c r="ND109" s="73"/>
      <c r="NE109" s="74"/>
      <c r="NF109" s="74"/>
      <c r="NG109" s="77"/>
      <c r="NH109" s="77"/>
      <c r="NI109" s="11"/>
      <c r="NO109" s="73"/>
      <c r="NP109" s="73"/>
      <c r="NQ109" s="73"/>
      <c r="NR109" s="73"/>
      <c r="NS109" s="74"/>
      <c r="NT109" s="74"/>
      <c r="NU109" s="77"/>
      <c r="NV109" s="77"/>
      <c r="NW109" s="11"/>
      <c r="OC109" s="73"/>
      <c r="OD109" s="73"/>
      <c r="OE109" s="73"/>
      <c r="OF109" s="73"/>
      <c r="OG109" s="74"/>
      <c r="OH109" s="74"/>
      <c r="OI109" s="77"/>
      <c r="OJ109" s="77"/>
      <c r="OK109" s="11"/>
      <c r="OQ109" s="73"/>
      <c r="OR109" s="73"/>
      <c r="OS109" s="73"/>
      <c r="OT109" s="73"/>
      <c r="OU109" s="74"/>
      <c r="OV109" s="74"/>
      <c r="OW109" s="77"/>
      <c r="OX109" s="77"/>
      <c r="OY109" s="11"/>
      <c r="PE109" s="73"/>
      <c r="PF109" s="73"/>
      <c r="PG109" s="73"/>
      <c r="PH109" s="73"/>
      <c r="PI109" s="74"/>
      <c r="PJ109" s="74"/>
      <c r="PK109" s="77"/>
      <c r="PL109" s="77"/>
      <c r="PM109" s="11"/>
      <c r="PS109" s="73"/>
      <c r="PT109" s="73"/>
      <c r="PU109" s="73"/>
      <c r="PV109" s="73"/>
      <c r="PW109" s="74"/>
      <c r="PX109" s="74"/>
      <c r="PY109" s="77"/>
      <c r="PZ109" s="77"/>
      <c r="QA109" s="11"/>
      <c r="QG109" s="73"/>
      <c r="QH109" s="73"/>
      <c r="QI109" s="73"/>
      <c r="QJ109" s="73"/>
      <c r="QK109" s="74"/>
      <c r="QL109" s="74"/>
      <c r="QM109" s="77"/>
      <c r="QN109" s="77"/>
      <c r="QO109" s="11"/>
      <c r="QU109" s="73"/>
      <c r="QV109" s="73"/>
      <c r="QW109" s="73"/>
      <c r="QX109" s="73"/>
      <c r="QY109" s="74"/>
      <c r="QZ109" s="74"/>
      <c r="RA109" s="77"/>
      <c r="RB109" s="77"/>
      <c r="RC109" s="11"/>
      <c r="RI109" s="73"/>
      <c r="RJ109" s="73"/>
      <c r="RK109" s="73"/>
      <c r="RL109" s="73"/>
      <c r="RM109" s="74"/>
      <c r="RN109" s="74"/>
      <c r="RO109" s="77"/>
      <c r="RP109" s="77"/>
      <c r="RQ109" s="11"/>
      <c r="RW109" s="73"/>
      <c r="RX109" s="73"/>
      <c r="RY109" s="73"/>
      <c r="RZ109" s="73"/>
      <c r="SA109" s="74"/>
      <c r="SB109" s="74"/>
      <c r="SC109" s="77"/>
      <c r="SD109" s="77"/>
      <c r="SE109" s="11"/>
      <c r="SK109" s="73"/>
      <c r="SL109" s="73"/>
      <c r="SM109" s="73"/>
      <c r="SN109" s="73"/>
      <c r="SO109" s="74"/>
      <c r="SP109" s="74"/>
      <c r="SQ109" s="77"/>
      <c r="SR109" s="77"/>
      <c r="SS109" s="11"/>
      <c r="SY109" s="73"/>
      <c r="SZ109" s="73"/>
      <c r="TA109" s="73"/>
      <c r="TB109" s="73"/>
      <c r="TC109" s="74"/>
      <c r="TD109" s="74"/>
      <c r="TE109" s="77"/>
      <c r="TF109" s="77"/>
      <c r="TG109" s="11"/>
      <c r="TM109" s="73"/>
      <c r="TN109" s="73"/>
      <c r="TO109" s="73"/>
      <c r="TP109" s="73"/>
      <c r="TQ109" s="74"/>
      <c r="TR109" s="74"/>
      <c r="TS109" s="77"/>
      <c r="TT109" s="77"/>
      <c r="TU109" s="11"/>
      <c r="UA109" s="73"/>
      <c r="UB109" s="73"/>
      <c r="UC109" s="73"/>
      <c r="UD109" s="73"/>
      <c r="UE109" s="74"/>
      <c r="UF109" s="74"/>
      <c r="UG109" s="77"/>
      <c r="UH109" s="77"/>
      <c r="UI109" s="11"/>
      <c r="UO109" s="73"/>
      <c r="UP109" s="73"/>
      <c r="UQ109" s="73"/>
      <c r="UR109" s="73"/>
      <c r="US109" s="74"/>
      <c r="UT109" s="74"/>
      <c r="UU109" s="77"/>
      <c r="UV109" s="77"/>
      <c r="UW109" s="11"/>
      <c r="VC109" s="73"/>
      <c r="VD109" s="73"/>
      <c r="VE109" s="73"/>
      <c r="VF109" s="73"/>
      <c r="VG109" s="74"/>
      <c r="VH109" s="74"/>
      <c r="VI109" s="77"/>
      <c r="VJ109" s="77"/>
      <c r="VK109" s="11"/>
      <c r="VQ109" s="73"/>
      <c r="VR109" s="73"/>
      <c r="VS109" s="73"/>
      <c r="VT109" s="73"/>
      <c r="VU109" s="74"/>
      <c r="VV109" s="74"/>
      <c r="VW109" s="77"/>
      <c r="VX109" s="77"/>
      <c r="VY109" s="11"/>
      <c r="WE109" s="73"/>
      <c r="WF109" s="73"/>
      <c r="WG109" s="73"/>
      <c r="WH109" s="73"/>
      <c r="WI109" s="74"/>
      <c r="WJ109" s="74"/>
      <c r="WK109" s="77"/>
      <c r="WL109" s="77"/>
      <c r="WM109" s="11"/>
      <c r="WS109" s="73"/>
      <c r="WT109" s="73"/>
      <c r="WU109" s="73"/>
      <c r="WV109" s="73"/>
      <c r="WW109" s="74"/>
      <c r="WX109" s="74"/>
      <c r="WY109" s="77"/>
      <c r="WZ109" s="77"/>
      <c r="XA109" s="11"/>
      <c r="XG109" s="73"/>
      <c r="XH109" s="73"/>
      <c r="XI109" s="73"/>
      <c r="XJ109" s="73"/>
      <c r="XK109" s="74"/>
      <c r="XL109" s="74"/>
      <c r="XM109" s="77"/>
      <c r="XN109" s="77"/>
      <c r="XO109" s="11"/>
      <c r="XU109" s="73"/>
      <c r="XV109" s="73"/>
      <c r="XW109" s="73"/>
      <c r="XX109" s="73"/>
      <c r="XY109" s="74"/>
      <c r="XZ109" s="74"/>
      <c r="YA109" s="77"/>
      <c r="YB109" s="77"/>
      <c r="YC109" s="11"/>
      <c r="YI109" s="73"/>
      <c r="YJ109" s="73"/>
      <c r="YK109" s="73"/>
      <c r="YL109" s="73"/>
      <c r="YM109" s="74"/>
      <c r="YN109" s="74"/>
      <c r="YO109" s="77"/>
      <c r="YP109" s="77"/>
      <c r="YQ109" s="11"/>
      <c r="YW109" s="73"/>
      <c r="YX109" s="73"/>
      <c r="YY109" s="73"/>
      <c r="YZ109" s="73"/>
      <c r="ZA109" s="74"/>
      <c r="ZB109" s="74"/>
      <c r="ZC109" s="77"/>
      <c r="ZD109" s="77"/>
      <c r="ZE109" s="11"/>
      <c r="ZK109" s="73"/>
      <c r="ZL109" s="73"/>
      <c r="ZM109" s="73"/>
      <c r="ZN109" s="73"/>
      <c r="ZO109" s="74"/>
      <c r="ZP109" s="74"/>
      <c r="ZQ109" s="77"/>
      <c r="ZR109" s="77"/>
      <c r="ZS109" s="11"/>
      <c r="ZY109" s="73"/>
      <c r="ZZ109" s="73"/>
      <c r="AAA109" s="73"/>
      <c r="AAB109" s="73"/>
      <c r="AAC109" s="74"/>
      <c r="AAD109" s="74"/>
      <c r="AAE109" s="77"/>
      <c r="AAF109" s="77"/>
      <c r="AAG109" s="11"/>
      <c r="AAM109" s="73"/>
      <c r="AAN109" s="73"/>
      <c r="AAO109" s="73"/>
      <c r="AAP109" s="73"/>
      <c r="AAQ109" s="74"/>
      <c r="AAR109" s="74"/>
      <c r="AAS109" s="77"/>
      <c r="AAT109" s="77"/>
      <c r="AAU109" s="11"/>
      <c r="ABA109" s="73"/>
      <c r="ABB109" s="73"/>
      <c r="ABC109" s="73"/>
      <c r="ABD109" s="73"/>
      <c r="ABE109" s="74"/>
      <c r="ABF109" s="74"/>
      <c r="ABG109" s="77"/>
      <c r="ABH109" s="77"/>
      <c r="ABI109" s="11"/>
      <c r="ABO109" s="73"/>
      <c r="ABP109" s="73"/>
      <c r="ABQ109" s="73"/>
      <c r="ABR109" s="73"/>
      <c r="ABS109" s="74"/>
      <c r="ABT109" s="74"/>
      <c r="ABU109" s="77"/>
      <c r="ABV109" s="77"/>
      <c r="ABW109" s="11"/>
      <c r="ACC109" s="73"/>
      <c r="ACD109" s="73"/>
      <c r="ACE109" s="73"/>
      <c r="ACF109" s="73"/>
      <c r="ACG109" s="74"/>
      <c r="ACH109" s="74"/>
      <c r="ACI109" s="77"/>
      <c r="ACJ109" s="77"/>
      <c r="ACK109" s="11"/>
      <c r="ACQ109" s="73"/>
      <c r="ACR109" s="73"/>
      <c r="ACS109" s="73"/>
      <c r="ACT109" s="73"/>
      <c r="ACU109" s="74"/>
      <c r="ACV109" s="74"/>
      <c r="ACW109" s="77"/>
      <c r="ACX109" s="77"/>
      <c r="ACY109" s="11"/>
      <c r="ADE109" s="73"/>
      <c r="ADF109" s="73"/>
      <c r="ADG109" s="73"/>
      <c r="ADH109" s="73"/>
      <c r="ADI109" s="74"/>
      <c r="ADJ109" s="74"/>
      <c r="ADK109" s="77"/>
      <c r="ADL109" s="77"/>
      <c r="ADM109" s="11"/>
      <c r="ADS109" s="73"/>
      <c r="ADT109" s="73"/>
      <c r="ADU109" s="73"/>
      <c r="ADV109" s="73"/>
      <c r="ADW109" s="74"/>
      <c r="ADX109" s="74"/>
      <c r="ADY109" s="77"/>
      <c r="ADZ109" s="77"/>
      <c r="AEA109" s="11"/>
      <c r="AEG109" s="73"/>
      <c r="AEH109" s="73"/>
      <c r="AEI109" s="73"/>
      <c r="AEJ109" s="73"/>
      <c r="AEK109" s="74"/>
      <c r="AEL109" s="74"/>
      <c r="AEM109" s="77"/>
      <c r="AEN109" s="77"/>
      <c r="AEO109" s="11"/>
      <c r="AEU109" s="73"/>
      <c r="AEV109" s="73"/>
      <c r="AEW109" s="73"/>
      <c r="AEX109" s="73"/>
      <c r="AEY109" s="74"/>
      <c r="AEZ109" s="74"/>
      <c r="AFA109" s="77"/>
      <c r="AFB109" s="77"/>
      <c r="AFC109" s="11"/>
      <c r="AFI109" s="73"/>
      <c r="AFJ109" s="73"/>
      <c r="AFK109" s="73"/>
      <c r="AFL109" s="73"/>
      <c r="AFM109" s="74"/>
      <c r="AFN109" s="74"/>
      <c r="AFO109" s="77"/>
      <c r="AFP109" s="77"/>
      <c r="AFQ109" s="11"/>
      <c r="AFW109" s="73"/>
      <c r="AFX109" s="73"/>
      <c r="AFY109" s="73"/>
      <c r="AFZ109" s="73"/>
      <c r="AGA109" s="74"/>
      <c r="AGB109" s="74"/>
      <c r="AGC109" s="77"/>
      <c r="AGD109" s="77"/>
      <c r="AGE109" s="11"/>
      <c r="AGK109" s="73"/>
      <c r="AGL109" s="73"/>
      <c r="AGM109" s="73"/>
      <c r="AGN109" s="73"/>
      <c r="AGO109" s="74"/>
      <c r="AGP109" s="74"/>
      <c r="AGQ109" s="77"/>
      <c r="AGR109" s="77"/>
      <c r="AGS109" s="11"/>
      <c r="AGY109" s="73"/>
      <c r="AGZ109" s="73"/>
      <c r="AHA109" s="73"/>
      <c r="AHB109" s="73"/>
      <c r="AHC109" s="74"/>
      <c r="AHD109" s="74"/>
      <c r="AHE109" s="77"/>
      <c r="AHF109" s="77"/>
      <c r="AHG109" s="11"/>
      <c r="AHM109" s="73"/>
      <c r="AHN109" s="73"/>
      <c r="AHO109" s="73"/>
      <c r="AHP109" s="73"/>
      <c r="AHQ109" s="74"/>
      <c r="AHR109" s="74"/>
      <c r="AHS109" s="77"/>
      <c r="AHT109" s="77"/>
      <c r="AHU109" s="11"/>
      <c r="AIA109" s="73"/>
      <c r="AIB109" s="73"/>
      <c r="AIC109" s="73"/>
      <c r="AID109" s="73"/>
      <c r="AIE109" s="74"/>
      <c r="AIF109" s="74"/>
      <c r="AIG109" s="77"/>
      <c r="AIH109" s="77"/>
      <c r="AII109" s="11"/>
      <c r="AIO109" s="73"/>
      <c r="AIP109" s="73"/>
      <c r="AIQ109" s="73"/>
      <c r="AIR109" s="73"/>
      <c r="AIS109" s="74"/>
      <c r="AIT109" s="74"/>
      <c r="AIU109" s="77"/>
      <c r="AIV109" s="77"/>
      <c r="AIW109" s="11"/>
      <c r="AJC109" s="73"/>
      <c r="AJD109" s="73"/>
      <c r="AJE109" s="73"/>
      <c r="AJF109" s="73"/>
      <c r="AJG109" s="74"/>
      <c r="AJH109" s="74"/>
      <c r="AJI109" s="77"/>
      <c r="AJJ109" s="77"/>
      <c r="AJK109" s="11"/>
      <c r="AJQ109" s="73"/>
      <c r="AJR109" s="73"/>
      <c r="AJS109" s="73"/>
      <c r="AJT109" s="73"/>
      <c r="AJU109" s="74"/>
      <c r="AJV109" s="74"/>
      <c r="AJW109" s="77"/>
      <c r="AJX109" s="77"/>
      <c r="AJY109" s="11"/>
      <c r="AKE109" s="73"/>
      <c r="AKF109" s="73"/>
      <c r="AKG109" s="73"/>
      <c r="AKH109" s="73"/>
      <c r="AKI109" s="74"/>
      <c r="AKJ109" s="74"/>
      <c r="AKK109" s="77"/>
      <c r="AKL109" s="77"/>
      <c r="AKM109" s="11"/>
      <c r="AKS109" s="73"/>
      <c r="AKT109" s="73"/>
      <c r="AKU109" s="73"/>
      <c r="AKV109" s="73"/>
      <c r="AKW109" s="74"/>
      <c r="AKX109" s="74"/>
      <c r="AKY109" s="77"/>
      <c r="AKZ109" s="77"/>
      <c r="ALA109" s="11"/>
      <c r="ALG109" s="73"/>
      <c r="ALH109" s="73"/>
      <c r="ALI109" s="73"/>
      <c r="ALJ109" s="73"/>
      <c r="ALK109" s="74"/>
      <c r="ALL109" s="74"/>
      <c r="ALM109" s="77"/>
      <c r="ALN109" s="77"/>
      <c r="ALO109" s="11"/>
      <c r="ALU109" s="73"/>
      <c r="ALV109" s="73"/>
      <c r="ALW109" s="73"/>
      <c r="ALX109" s="73"/>
      <c r="ALY109" s="74"/>
      <c r="ALZ109" s="74"/>
      <c r="AMA109" s="77"/>
      <c r="AMB109" s="77"/>
      <c r="AMC109" s="11"/>
      <c r="AMI109" s="73"/>
      <c r="AMJ109" s="73"/>
      <c r="AMK109" s="73"/>
      <c r="AML109" s="73"/>
      <c r="AMM109" s="74"/>
      <c r="AMN109" s="74"/>
      <c r="AMO109" s="77"/>
      <c r="AMP109" s="77"/>
      <c r="AMQ109" s="11"/>
      <c r="AMW109" s="73"/>
      <c r="AMX109" s="73"/>
      <c r="AMY109" s="73"/>
      <c r="AMZ109" s="73"/>
      <c r="ANA109" s="74"/>
      <c r="ANB109" s="74"/>
      <c r="ANC109" s="77"/>
      <c r="AND109" s="77"/>
      <c r="ANE109" s="11"/>
      <c r="ANK109" s="73"/>
      <c r="ANL109" s="73"/>
      <c r="ANM109" s="73"/>
      <c r="ANN109" s="73"/>
      <c r="ANO109" s="74"/>
      <c r="ANP109" s="74"/>
      <c r="ANQ109" s="77"/>
      <c r="ANR109" s="77"/>
      <c r="ANS109" s="11"/>
      <c r="ANY109" s="73"/>
      <c r="ANZ109" s="73"/>
      <c r="AOA109" s="73"/>
      <c r="AOB109" s="73"/>
      <c r="AOC109" s="74"/>
      <c r="AOD109" s="74"/>
      <c r="AOE109" s="77"/>
      <c r="AOF109" s="77"/>
      <c r="AOG109" s="11"/>
      <c r="AOM109" s="73"/>
      <c r="AON109" s="73"/>
      <c r="AOO109" s="73"/>
      <c r="AOP109" s="73"/>
      <c r="AOQ109" s="74"/>
      <c r="AOR109" s="74"/>
      <c r="AOS109" s="77"/>
      <c r="AOT109" s="77"/>
      <c r="AOU109" s="11"/>
      <c r="APA109" s="73"/>
      <c r="APB109" s="73"/>
      <c r="APC109" s="73"/>
      <c r="APD109" s="73"/>
      <c r="APE109" s="74"/>
      <c r="APF109" s="74"/>
      <c r="APG109" s="77"/>
      <c r="APH109" s="77"/>
      <c r="API109" s="11"/>
      <c r="APO109" s="73"/>
      <c r="APP109" s="73"/>
      <c r="APQ109" s="73"/>
      <c r="APR109" s="73"/>
      <c r="APS109" s="74"/>
      <c r="APT109" s="74"/>
      <c r="APU109" s="77"/>
      <c r="APV109" s="77"/>
      <c r="APW109" s="11"/>
      <c r="AQC109" s="73"/>
      <c r="AQD109" s="73"/>
      <c r="AQE109" s="73"/>
      <c r="AQF109" s="73"/>
      <c r="AQG109" s="74"/>
      <c r="AQH109" s="74"/>
      <c r="AQI109" s="77"/>
      <c r="AQJ109" s="77"/>
      <c r="AQK109" s="11"/>
      <c r="AQQ109" s="73"/>
      <c r="AQR109" s="73"/>
      <c r="AQS109" s="73"/>
      <c r="AQT109" s="73"/>
      <c r="AQU109" s="74"/>
      <c r="AQV109" s="74"/>
      <c r="AQW109" s="77"/>
      <c r="AQX109" s="77"/>
      <c r="AQY109" s="11"/>
      <c r="ARE109" s="73"/>
      <c r="ARF109" s="73"/>
      <c r="ARG109" s="73"/>
      <c r="ARH109" s="73"/>
      <c r="ARI109" s="74"/>
      <c r="ARJ109" s="74"/>
      <c r="ARK109" s="77"/>
      <c r="ARL109" s="77"/>
      <c r="ARM109" s="11"/>
      <c r="ARS109" s="73"/>
      <c r="ART109" s="73"/>
      <c r="ARU109" s="73"/>
      <c r="ARV109" s="73"/>
      <c r="ARW109" s="74"/>
      <c r="ARX109" s="74"/>
      <c r="ARY109" s="77"/>
      <c r="ARZ109" s="77"/>
      <c r="ASA109" s="11"/>
      <c r="ASG109" s="73"/>
      <c r="ASH109" s="73"/>
      <c r="ASI109" s="73"/>
      <c r="ASJ109" s="73"/>
      <c r="ASK109" s="74"/>
      <c r="ASL109" s="74"/>
      <c r="ASM109" s="77"/>
      <c r="ASN109" s="77"/>
      <c r="ASO109" s="11"/>
      <c r="ASU109" s="73"/>
      <c r="ASV109" s="73"/>
      <c r="ASW109" s="73"/>
      <c r="ASX109" s="73"/>
      <c r="ASY109" s="74"/>
      <c r="ASZ109" s="74"/>
      <c r="ATA109" s="77"/>
      <c r="ATB109" s="77"/>
      <c r="ATC109" s="11"/>
      <c r="ATI109" s="73"/>
      <c r="ATJ109" s="73"/>
      <c r="ATK109" s="73"/>
      <c r="ATL109" s="73"/>
      <c r="ATM109" s="74"/>
      <c r="ATN109" s="74"/>
      <c r="ATO109" s="77"/>
      <c r="ATP109" s="77"/>
      <c r="ATQ109" s="11"/>
      <c r="ATW109" s="73"/>
      <c r="ATX109" s="73"/>
      <c r="ATY109" s="73"/>
      <c r="ATZ109" s="73"/>
      <c r="AUA109" s="74"/>
      <c r="AUB109" s="74"/>
      <c r="AUC109" s="77"/>
      <c r="AUD109" s="77"/>
      <c r="AUE109" s="11"/>
      <c r="AUK109" s="73"/>
      <c r="AUL109" s="73"/>
      <c r="AUM109" s="73"/>
      <c r="AUN109" s="73"/>
      <c r="AUO109" s="74"/>
      <c r="AUP109" s="74"/>
      <c r="AUQ109" s="77"/>
      <c r="AUR109" s="77"/>
      <c r="AUS109" s="11"/>
      <c r="AUY109" s="73"/>
      <c r="AUZ109" s="73"/>
      <c r="AVA109" s="73"/>
      <c r="AVB109" s="73"/>
      <c r="AVC109" s="74"/>
      <c r="AVD109" s="74"/>
      <c r="AVE109" s="77"/>
      <c r="AVF109" s="77"/>
      <c r="AVG109" s="11"/>
      <c r="AVM109" s="73"/>
      <c r="AVN109" s="73"/>
      <c r="AVO109" s="73"/>
      <c r="AVP109" s="73"/>
      <c r="AVQ109" s="74"/>
      <c r="AVR109" s="74"/>
      <c r="AVS109" s="77"/>
      <c r="AVT109" s="77"/>
      <c r="AVU109" s="11"/>
      <c r="AWA109" s="73"/>
      <c r="AWB109" s="73"/>
      <c r="AWC109" s="73"/>
      <c r="AWD109" s="73"/>
      <c r="AWE109" s="74"/>
      <c r="AWF109" s="74"/>
      <c r="AWG109" s="77"/>
      <c r="AWH109" s="77"/>
      <c r="AWI109" s="11"/>
      <c r="AWO109" s="73"/>
      <c r="AWP109" s="73"/>
      <c r="AWQ109" s="73"/>
      <c r="AWR109" s="73"/>
      <c r="AWS109" s="74"/>
      <c r="AWT109" s="74"/>
      <c r="AWU109" s="77"/>
      <c r="AWV109" s="77"/>
      <c r="AWW109" s="11"/>
      <c r="AXC109" s="73"/>
      <c r="AXD109" s="73"/>
      <c r="AXE109" s="73"/>
      <c r="AXF109" s="73"/>
      <c r="AXG109" s="74"/>
      <c r="AXH109" s="74"/>
      <c r="AXI109" s="77"/>
      <c r="AXJ109" s="77"/>
      <c r="AXK109" s="11"/>
      <c r="AXQ109" s="73"/>
      <c r="AXR109" s="73"/>
      <c r="AXS109" s="73"/>
      <c r="AXT109" s="73"/>
      <c r="AXU109" s="74"/>
      <c r="AXV109" s="74"/>
      <c r="AXW109" s="77"/>
      <c r="AXX109" s="77"/>
      <c r="AXY109" s="11"/>
      <c r="AYE109" s="73"/>
      <c r="AYF109" s="73"/>
      <c r="AYG109" s="73"/>
      <c r="AYH109" s="73"/>
      <c r="AYI109" s="74"/>
      <c r="AYJ109" s="74"/>
      <c r="AYK109" s="77"/>
      <c r="AYL109" s="77"/>
      <c r="AYM109" s="11"/>
      <c r="AYS109" s="73"/>
      <c r="AYT109" s="73"/>
      <c r="AYU109" s="73"/>
      <c r="AYV109" s="73"/>
      <c r="AYW109" s="74"/>
      <c r="AYX109" s="74"/>
      <c r="AYY109" s="77"/>
      <c r="AYZ109" s="77"/>
      <c r="AZA109" s="11"/>
      <c r="AZG109" s="73"/>
      <c r="AZH109" s="73"/>
      <c r="AZI109" s="73"/>
      <c r="AZJ109" s="73"/>
      <c r="AZK109" s="74"/>
      <c r="AZL109" s="74"/>
      <c r="AZM109" s="77"/>
      <c r="AZN109" s="77"/>
      <c r="AZO109" s="11"/>
      <c r="AZU109" s="73"/>
      <c r="AZV109" s="73"/>
      <c r="AZW109" s="73"/>
      <c r="AZX109" s="73"/>
      <c r="AZY109" s="74"/>
      <c r="AZZ109" s="74"/>
      <c r="BAA109" s="77"/>
      <c r="BAB109" s="77"/>
      <c r="BAC109" s="11"/>
      <c r="BAI109" s="73"/>
      <c r="BAJ109" s="73"/>
      <c r="BAK109" s="73"/>
      <c r="BAL109" s="73"/>
      <c r="BAM109" s="74"/>
      <c r="BAN109" s="74"/>
      <c r="BAO109" s="77"/>
      <c r="BAP109" s="77"/>
      <c r="BAQ109" s="11"/>
      <c r="BAW109" s="73"/>
      <c r="BAX109" s="73"/>
      <c r="BAY109" s="73"/>
      <c r="BAZ109" s="73"/>
      <c r="BBA109" s="74"/>
      <c r="BBB109" s="74"/>
      <c r="BBC109" s="77"/>
      <c r="BBD109" s="77"/>
      <c r="BBE109" s="11"/>
      <c r="BBK109" s="73"/>
      <c r="BBL109" s="73"/>
      <c r="BBM109" s="73"/>
      <c r="BBN109" s="73"/>
      <c r="BBO109" s="74"/>
      <c r="BBP109" s="74"/>
      <c r="BBQ109" s="77"/>
      <c r="BBR109" s="77"/>
      <c r="BBS109" s="11"/>
      <c r="BBY109" s="73"/>
      <c r="BBZ109" s="73"/>
      <c r="BCA109" s="73"/>
      <c r="BCB109" s="73"/>
      <c r="BCC109" s="74"/>
      <c r="BCD109" s="74"/>
      <c r="BCE109" s="77"/>
      <c r="BCF109" s="77"/>
      <c r="BCG109" s="11"/>
      <c r="BCM109" s="73"/>
      <c r="BCN109" s="73"/>
      <c r="BCO109" s="73"/>
      <c r="BCP109" s="73"/>
      <c r="BCQ109" s="74"/>
      <c r="BCR109" s="74"/>
      <c r="BCS109" s="77"/>
      <c r="BCT109" s="77"/>
      <c r="BCU109" s="11"/>
      <c r="BDA109" s="73"/>
      <c r="BDB109" s="73"/>
      <c r="BDC109" s="73"/>
      <c r="BDD109" s="73"/>
      <c r="BDE109" s="74"/>
      <c r="BDF109" s="74"/>
      <c r="BDG109" s="77"/>
      <c r="BDH109" s="77"/>
      <c r="BDI109" s="11"/>
      <c r="BDO109" s="73"/>
      <c r="BDP109" s="73"/>
      <c r="BDQ109" s="73"/>
      <c r="BDR109" s="73"/>
      <c r="BDS109" s="74"/>
      <c r="BDT109" s="74"/>
      <c r="BDU109" s="77"/>
      <c r="BDV109" s="77"/>
      <c r="BDW109" s="11"/>
      <c r="BEC109" s="73"/>
      <c r="BED109" s="73"/>
      <c r="BEE109" s="73"/>
      <c r="BEF109" s="73"/>
      <c r="BEG109" s="74"/>
      <c r="BEH109" s="74"/>
      <c r="BEI109" s="77"/>
      <c r="BEJ109" s="77"/>
      <c r="BEK109" s="11"/>
      <c r="BEQ109" s="73"/>
      <c r="BER109" s="73"/>
      <c r="BES109" s="73"/>
      <c r="BET109" s="73"/>
      <c r="BEU109" s="74"/>
      <c r="BEV109" s="74"/>
      <c r="BEW109" s="77"/>
      <c r="BEX109" s="77"/>
      <c r="BEY109" s="11"/>
      <c r="BFE109" s="73"/>
      <c r="BFF109" s="73"/>
      <c r="BFG109" s="73"/>
      <c r="BFH109" s="73"/>
      <c r="BFI109" s="74"/>
      <c r="BFJ109" s="74"/>
      <c r="BFK109" s="77"/>
      <c r="BFL109" s="77"/>
      <c r="BFM109" s="11"/>
      <c r="BFS109" s="73"/>
      <c r="BFT109" s="73"/>
      <c r="BFU109" s="73"/>
      <c r="BFV109" s="73"/>
      <c r="BFW109" s="74"/>
      <c r="BFX109" s="74"/>
      <c r="BFY109" s="77"/>
      <c r="BFZ109" s="77"/>
      <c r="BGA109" s="11"/>
      <c r="BGG109" s="73"/>
      <c r="BGH109" s="73"/>
      <c r="BGI109" s="73"/>
      <c r="BGJ109" s="73"/>
      <c r="BGK109" s="74"/>
      <c r="BGL109" s="74"/>
      <c r="BGM109" s="77"/>
      <c r="BGN109" s="77"/>
      <c r="BGO109" s="11"/>
      <c r="BGU109" s="73"/>
      <c r="BGV109" s="73"/>
      <c r="BGW109" s="73"/>
      <c r="BGX109" s="73"/>
      <c r="BGY109" s="74"/>
      <c r="BGZ109" s="74"/>
      <c r="BHA109" s="77"/>
      <c r="BHB109" s="77"/>
      <c r="BHC109" s="11"/>
      <c r="BHI109" s="73"/>
      <c r="BHJ109" s="73"/>
      <c r="BHK109" s="73"/>
      <c r="BHL109" s="73"/>
      <c r="BHM109" s="74"/>
      <c r="BHN109" s="74"/>
      <c r="BHO109" s="77"/>
      <c r="BHP109" s="77"/>
      <c r="BHQ109" s="11"/>
      <c r="BHW109" s="73"/>
      <c r="BHX109" s="73"/>
      <c r="BHY109" s="73"/>
      <c r="BHZ109" s="73"/>
      <c r="BIA109" s="74"/>
      <c r="BIB109" s="74"/>
      <c r="BIC109" s="77"/>
      <c r="BID109" s="77"/>
      <c r="BIE109" s="11"/>
      <c r="BIK109" s="73"/>
      <c r="BIL109" s="73"/>
      <c r="BIM109" s="73"/>
      <c r="BIN109" s="73"/>
      <c r="BIO109" s="74"/>
      <c r="BIP109" s="74"/>
      <c r="BIQ109" s="77"/>
      <c r="BIR109" s="77"/>
      <c r="BIS109" s="11"/>
      <c r="BIY109" s="73"/>
      <c r="BIZ109" s="73"/>
      <c r="BJA109" s="73"/>
      <c r="BJB109" s="73"/>
      <c r="BJC109" s="74"/>
      <c r="BJD109" s="74"/>
      <c r="BJE109" s="77"/>
      <c r="BJF109" s="77"/>
      <c r="BJG109" s="11"/>
      <c r="BJM109" s="73"/>
      <c r="BJN109" s="73"/>
      <c r="BJO109" s="73"/>
      <c r="BJP109" s="73"/>
      <c r="BJQ109" s="74"/>
      <c r="BJR109" s="74"/>
      <c r="BJS109" s="77"/>
      <c r="BJT109" s="77"/>
      <c r="BJU109" s="11"/>
      <c r="BKA109" s="73"/>
      <c r="BKB109" s="73"/>
      <c r="BKC109" s="73"/>
      <c r="BKD109" s="73"/>
      <c r="BKE109" s="74"/>
      <c r="BKF109" s="74"/>
      <c r="BKG109" s="77"/>
      <c r="BKH109" s="77"/>
      <c r="BKI109" s="11"/>
      <c r="BKO109" s="73"/>
      <c r="BKP109" s="73"/>
      <c r="BKQ109" s="73"/>
      <c r="BKR109" s="73"/>
      <c r="BKS109" s="74"/>
      <c r="BKT109" s="74"/>
      <c r="BKU109" s="77"/>
      <c r="BKV109" s="77"/>
      <c r="BKW109" s="11"/>
      <c r="BLC109" s="73"/>
      <c r="BLD109" s="73"/>
      <c r="BLE109" s="73"/>
      <c r="BLF109" s="73"/>
      <c r="BLG109" s="74"/>
      <c r="BLH109" s="74"/>
      <c r="BLI109" s="77"/>
      <c r="BLJ109" s="77"/>
      <c r="BLK109" s="11"/>
      <c r="BLQ109" s="73"/>
      <c r="BLR109" s="73"/>
      <c r="BLS109" s="73"/>
      <c r="BLT109" s="73"/>
      <c r="BLU109" s="74"/>
      <c r="BLV109" s="74"/>
      <c r="BLW109" s="77"/>
      <c r="BLX109" s="77"/>
      <c r="BLY109" s="11"/>
      <c r="BME109" s="73"/>
      <c r="BMF109" s="73"/>
      <c r="BMG109" s="73"/>
      <c r="BMH109" s="73"/>
      <c r="BMI109" s="74"/>
      <c r="BMJ109" s="74"/>
      <c r="BMK109" s="77"/>
      <c r="BML109" s="77"/>
      <c r="BMM109" s="11"/>
      <c r="BMS109" s="73"/>
      <c r="BMT109" s="73"/>
      <c r="BMU109" s="73"/>
      <c r="BMV109" s="73"/>
      <c r="BMW109" s="74"/>
      <c r="BMX109" s="74"/>
      <c r="BMY109" s="77"/>
      <c r="BMZ109" s="77"/>
      <c r="BNA109" s="11"/>
      <c r="BNG109" s="73"/>
      <c r="BNH109" s="73"/>
      <c r="BNI109" s="73"/>
      <c r="BNJ109" s="73"/>
      <c r="BNK109" s="74"/>
      <c r="BNL109" s="74"/>
      <c r="BNM109" s="77"/>
      <c r="BNN109" s="77"/>
      <c r="BNO109" s="11"/>
      <c r="BNU109" s="73"/>
      <c r="BNV109" s="73"/>
      <c r="BNW109" s="73"/>
      <c r="BNX109" s="73"/>
      <c r="BNY109" s="74"/>
      <c r="BNZ109" s="74"/>
      <c r="BOA109" s="77"/>
      <c r="BOB109" s="77"/>
      <c r="BOC109" s="11"/>
      <c r="BOI109" s="73"/>
      <c r="BOJ109" s="73"/>
      <c r="BOK109" s="73"/>
      <c r="BOL109" s="73"/>
      <c r="BOM109" s="74"/>
      <c r="BON109" s="74"/>
      <c r="BOO109" s="77"/>
      <c r="BOP109" s="77"/>
      <c r="BOQ109" s="11"/>
      <c r="BOW109" s="73"/>
      <c r="BOX109" s="73"/>
      <c r="BOY109" s="73"/>
      <c r="BOZ109" s="73"/>
      <c r="BPA109" s="74"/>
      <c r="BPB109" s="74"/>
      <c r="BPC109" s="77"/>
      <c r="BPD109" s="77"/>
      <c r="BPE109" s="11"/>
      <c r="BPK109" s="73"/>
      <c r="BPL109" s="73"/>
      <c r="BPM109" s="73"/>
      <c r="BPN109" s="73"/>
      <c r="BPO109" s="74"/>
      <c r="BPP109" s="74"/>
      <c r="BPQ109" s="77"/>
      <c r="BPR109" s="77"/>
      <c r="BPS109" s="11"/>
      <c r="BPY109" s="73"/>
      <c r="BPZ109" s="73"/>
      <c r="BQA109" s="73"/>
      <c r="BQB109" s="73"/>
      <c r="BQC109" s="74"/>
      <c r="BQD109" s="74"/>
      <c r="BQE109" s="77"/>
      <c r="BQF109" s="77"/>
      <c r="BQG109" s="11"/>
      <c r="BQM109" s="73"/>
      <c r="BQN109" s="73"/>
      <c r="BQO109" s="73"/>
      <c r="BQP109" s="73"/>
      <c r="BQQ109" s="74"/>
      <c r="BQR109" s="74"/>
      <c r="BQS109" s="77"/>
      <c r="BQT109" s="77"/>
      <c r="BQU109" s="11"/>
      <c r="BRA109" s="73"/>
      <c r="BRB109" s="73"/>
      <c r="BRC109" s="73"/>
      <c r="BRD109" s="73"/>
      <c r="BRE109" s="74"/>
      <c r="BRF109" s="74"/>
      <c r="BRG109" s="77"/>
      <c r="BRH109" s="77"/>
      <c r="BRI109" s="11"/>
      <c r="BRO109" s="73"/>
      <c r="BRP109" s="73"/>
      <c r="BRQ109" s="73"/>
      <c r="BRR109" s="73"/>
      <c r="BRS109" s="74"/>
      <c r="BRT109" s="74"/>
      <c r="BRU109" s="77"/>
      <c r="BRV109" s="77"/>
      <c r="BRW109" s="11"/>
      <c r="BSC109" s="73"/>
      <c r="BSD109" s="73"/>
      <c r="BSE109" s="73"/>
      <c r="BSF109" s="73"/>
      <c r="BSG109" s="74"/>
      <c r="BSH109" s="74"/>
      <c r="BSI109" s="77"/>
      <c r="BSJ109" s="77"/>
      <c r="BSK109" s="11"/>
      <c r="BSQ109" s="73"/>
      <c r="BSR109" s="73"/>
      <c r="BSS109" s="73"/>
      <c r="BST109" s="73"/>
      <c r="BSU109" s="74"/>
      <c r="BSV109" s="74"/>
      <c r="BSW109" s="77"/>
      <c r="BSX109" s="77"/>
      <c r="BSY109" s="11"/>
      <c r="BTE109" s="73"/>
      <c r="BTF109" s="73"/>
      <c r="BTG109" s="73"/>
      <c r="BTH109" s="73"/>
      <c r="BTI109" s="74"/>
      <c r="BTJ109" s="74"/>
      <c r="BTK109" s="77"/>
      <c r="BTL109" s="77"/>
      <c r="BTM109" s="11"/>
      <c r="BTS109" s="73"/>
      <c r="BTT109" s="73"/>
      <c r="BTU109" s="73"/>
      <c r="BTV109" s="73"/>
      <c r="BTW109" s="74"/>
      <c r="BTX109" s="74"/>
      <c r="BTY109" s="77"/>
      <c r="BTZ109" s="77"/>
      <c r="BUA109" s="11"/>
      <c r="BUG109" s="73"/>
      <c r="BUH109" s="73"/>
      <c r="BUI109" s="73"/>
      <c r="BUJ109" s="73"/>
      <c r="BUK109" s="74"/>
      <c r="BUL109" s="74"/>
      <c r="BUM109" s="77"/>
      <c r="BUN109" s="77"/>
      <c r="BUO109" s="11"/>
      <c r="BUU109" s="73"/>
      <c r="BUV109" s="73"/>
      <c r="BUW109" s="73"/>
      <c r="BUX109" s="73"/>
      <c r="BUY109" s="74"/>
      <c r="BUZ109" s="74"/>
      <c r="BVA109" s="77"/>
      <c r="BVB109" s="77"/>
      <c r="BVC109" s="11"/>
      <c r="BVI109" s="73"/>
      <c r="BVJ109" s="73"/>
      <c r="BVK109" s="73"/>
      <c r="BVL109" s="73"/>
      <c r="BVM109" s="74"/>
      <c r="BVN109" s="74"/>
      <c r="BVO109" s="77"/>
      <c r="BVP109" s="77"/>
      <c r="BVQ109" s="11"/>
      <c r="BVW109" s="73"/>
      <c r="BVX109" s="73"/>
      <c r="BVY109" s="73"/>
      <c r="BVZ109" s="73"/>
      <c r="BWA109" s="74"/>
      <c r="BWB109" s="74"/>
      <c r="BWC109" s="77"/>
      <c r="BWD109" s="77"/>
      <c r="BWE109" s="11"/>
      <c r="BWK109" s="73"/>
      <c r="BWL109" s="73"/>
      <c r="BWM109" s="73"/>
      <c r="BWN109" s="73"/>
      <c r="BWO109" s="74"/>
      <c r="BWP109" s="74"/>
      <c r="BWQ109" s="77"/>
      <c r="BWR109" s="77"/>
      <c r="BWS109" s="11"/>
      <c r="BWY109" s="73"/>
      <c r="BWZ109" s="73"/>
      <c r="BXA109" s="73"/>
      <c r="BXB109" s="73"/>
      <c r="BXC109" s="74"/>
      <c r="BXD109" s="74"/>
      <c r="BXE109" s="77"/>
      <c r="BXF109" s="77"/>
      <c r="BXG109" s="11"/>
      <c r="BXM109" s="73"/>
      <c r="BXN109" s="73"/>
      <c r="BXO109" s="73"/>
      <c r="BXP109" s="73"/>
      <c r="BXQ109" s="74"/>
      <c r="BXR109" s="74"/>
      <c r="BXS109" s="77"/>
      <c r="BXT109" s="77"/>
      <c r="BXU109" s="11"/>
      <c r="BYA109" s="73"/>
      <c r="BYB109" s="73"/>
      <c r="BYC109" s="73"/>
      <c r="BYD109" s="73"/>
      <c r="BYE109" s="74"/>
      <c r="BYF109" s="74"/>
      <c r="BYG109" s="77"/>
      <c r="BYH109" s="77"/>
      <c r="BYI109" s="11"/>
      <c r="BYO109" s="73"/>
      <c r="BYP109" s="73"/>
      <c r="BYQ109" s="73"/>
      <c r="BYR109" s="73"/>
      <c r="BYS109" s="74"/>
      <c r="BYT109" s="74"/>
      <c r="BYU109" s="77"/>
      <c r="BYV109" s="77"/>
      <c r="BYW109" s="11"/>
      <c r="BZC109" s="73"/>
      <c r="BZD109" s="73"/>
      <c r="BZE109" s="73"/>
      <c r="BZF109" s="73"/>
      <c r="BZG109" s="74"/>
      <c r="BZH109" s="74"/>
      <c r="BZI109" s="77"/>
      <c r="BZJ109" s="77"/>
      <c r="BZK109" s="11"/>
      <c r="BZQ109" s="73"/>
      <c r="BZR109" s="73"/>
      <c r="BZS109" s="73"/>
      <c r="BZT109" s="73"/>
      <c r="BZU109" s="74"/>
      <c r="BZV109" s="74"/>
      <c r="BZW109" s="77"/>
      <c r="BZX109" s="77"/>
      <c r="BZY109" s="11"/>
      <c r="CAE109" s="73"/>
      <c r="CAF109" s="73"/>
      <c r="CAG109" s="73"/>
      <c r="CAH109" s="73"/>
      <c r="CAI109" s="74"/>
      <c r="CAJ109" s="74"/>
      <c r="CAK109" s="77"/>
      <c r="CAL109" s="77"/>
      <c r="CAM109" s="11"/>
      <c r="CAS109" s="73"/>
      <c r="CAT109" s="73"/>
      <c r="CAU109" s="73"/>
      <c r="CAV109" s="73"/>
      <c r="CAW109" s="74"/>
      <c r="CAX109" s="74"/>
      <c r="CAY109" s="77"/>
      <c r="CAZ109" s="77"/>
      <c r="CBA109" s="11"/>
      <c r="CBG109" s="73"/>
      <c r="CBH109" s="73"/>
      <c r="CBI109" s="73"/>
      <c r="CBJ109" s="73"/>
      <c r="CBK109" s="74"/>
      <c r="CBL109" s="74"/>
      <c r="CBM109" s="77"/>
      <c r="CBN109" s="77"/>
      <c r="CBO109" s="11"/>
      <c r="CBU109" s="73"/>
      <c r="CBV109" s="73"/>
      <c r="CBW109" s="73"/>
      <c r="CBX109" s="73"/>
      <c r="CBY109" s="74"/>
      <c r="CBZ109" s="74"/>
      <c r="CCA109" s="77"/>
      <c r="CCB109" s="77"/>
      <c r="CCC109" s="11"/>
      <c r="CCI109" s="73"/>
      <c r="CCJ109" s="73"/>
      <c r="CCK109" s="73"/>
      <c r="CCL109" s="73"/>
      <c r="CCM109" s="74"/>
      <c r="CCN109" s="74"/>
      <c r="CCO109" s="77"/>
      <c r="CCP109" s="77"/>
      <c r="CCQ109" s="11"/>
      <c r="CCW109" s="73"/>
      <c r="CCX109" s="73"/>
      <c r="CCY109" s="73"/>
      <c r="CCZ109" s="73"/>
      <c r="CDA109" s="74"/>
      <c r="CDB109" s="74"/>
      <c r="CDC109" s="77"/>
      <c r="CDD109" s="77"/>
      <c r="CDE109" s="11"/>
      <c r="CDK109" s="73"/>
      <c r="CDL109" s="73"/>
      <c r="CDM109" s="73"/>
      <c r="CDN109" s="73"/>
      <c r="CDO109" s="74"/>
      <c r="CDP109" s="74"/>
      <c r="CDQ109" s="77"/>
      <c r="CDR109" s="77"/>
      <c r="CDS109" s="11"/>
      <c r="CDY109" s="73"/>
      <c r="CDZ109" s="73"/>
      <c r="CEA109" s="73"/>
      <c r="CEB109" s="73"/>
      <c r="CEC109" s="74"/>
      <c r="CED109" s="74"/>
      <c r="CEE109" s="77"/>
      <c r="CEF109" s="77"/>
      <c r="CEG109" s="11"/>
      <c r="CEM109" s="73"/>
      <c r="CEN109" s="73"/>
      <c r="CEO109" s="73"/>
      <c r="CEP109" s="73"/>
      <c r="CEQ109" s="74"/>
      <c r="CER109" s="74"/>
      <c r="CES109" s="77"/>
      <c r="CET109" s="77"/>
      <c r="CEU109" s="11"/>
      <c r="CFA109" s="73"/>
      <c r="CFB109" s="73"/>
      <c r="CFC109" s="73"/>
      <c r="CFD109" s="73"/>
      <c r="CFE109" s="74"/>
      <c r="CFF109" s="74"/>
      <c r="CFG109" s="77"/>
      <c r="CFH109" s="77"/>
      <c r="CFI109" s="11"/>
      <c r="CFO109" s="73"/>
      <c r="CFP109" s="73"/>
      <c r="CFQ109" s="73"/>
      <c r="CFR109" s="73"/>
      <c r="CFS109" s="74"/>
      <c r="CFT109" s="74"/>
      <c r="CFU109" s="77"/>
      <c r="CFV109" s="77"/>
      <c r="CFW109" s="11"/>
      <c r="CGC109" s="73"/>
      <c r="CGD109" s="73"/>
      <c r="CGE109" s="73"/>
      <c r="CGF109" s="73"/>
      <c r="CGG109" s="74"/>
      <c r="CGH109" s="74"/>
      <c r="CGI109" s="77"/>
      <c r="CGJ109" s="77"/>
      <c r="CGK109" s="11"/>
      <c r="CGQ109" s="73"/>
      <c r="CGR109" s="73"/>
      <c r="CGS109" s="73"/>
      <c r="CGT109" s="73"/>
      <c r="CGU109" s="74"/>
      <c r="CGV109" s="74"/>
      <c r="CGW109" s="77"/>
      <c r="CGX109" s="77"/>
      <c r="CGY109" s="11"/>
      <c r="CHE109" s="73"/>
      <c r="CHF109" s="73"/>
      <c r="CHG109" s="73"/>
      <c r="CHH109" s="73"/>
      <c r="CHI109" s="74"/>
      <c r="CHJ109" s="74"/>
      <c r="CHK109" s="77"/>
      <c r="CHL109" s="77"/>
      <c r="CHM109" s="11"/>
      <c r="CHS109" s="73"/>
      <c r="CHT109" s="73"/>
      <c r="CHU109" s="73"/>
      <c r="CHV109" s="73"/>
      <c r="CHW109" s="74"/>
      <c r="CHX109" s="74"/>
      <c r="CHY109" s="77"/>
      <c r="CHZ109" s="77"/>
      <c r="CIA109" s="11"/>
      <c r="CIG109" s="73"/>
      <c r="CIH109" s="73"/>
      <c r="CII109" s="73"/>
      <c r="CIJ109" s="73"/>
      <c r="CIK109" s="74"/>
      <c r="CIL109" s="74"/>
      <c r="CIM109" s="77"/>
      <c r="CIN109" s="77"/>
      <c r="CIO109" s="11"/>
      <c r="CIU109" s="73"/>
      <c r="CIV109" s="73"/>
      <c r="CIW109" s="73"/>
      <c r="CIX109" s="73"/>
      <c r="CIY109" s="74"/>
      <c r="CIZ109" s="74"/>
      <c r="CJA109" s="77"/>
      <c r="CJB109" s="77"/>
      <c r="CJC109" s="11"/>
      <c r="CJI109" s="73"/>
      <c r="CJJ109" s="73"/>
      <c r="CJK109" s="73"/>
      <c r="CJL109" s="73"/>
      <c r="CJM109" s="74"/>
      <c r="CJN109" s="74"/>
      <c r="CJO109" s="77"/>
      <c r="CJP109" s="77"/>
      <c r="CJQ109" s="11"/>
      <c r="CJW109" s="73"/>
      <c r="CJX109" s="73"/>
      <c r="CJY109" s="73"/>
      <c r="CJZ109" s="73"/>
      <c r="CKA109" s="74"/>
      <c r="CKB109" s="74"/>
      <c r="CKC109" s="77"/>
      <c r="CKD109" s="77"/>
      <c r="CKE109" s="11"/>
      <c r="CKK109" s="73"/>
      <c r="CKL109" s="73"/>
      <c r="CKM109" s="73"/>
      <c r="CKN109" s="73"/>
      <c r="CKO109" s="74"/>
      <c r="CKP109" s="74"/>
      <c r="CKQ109" s="77"/>
      <c r="CKR109" s="77"/>
      <c r="CKS109" s="11"/>
      <c r="CKY109" s="73"/>
      <c r="CKZ109" s="73"/>
      <c r="CLA109" s="73"/>
      <c r="CLB109" s="73"/>
      <c r="CLC109" s="74"/>
      <c r="CLD109" s="74"/>
      <c r="CLE109" s="77"/>
      <c r="CLF109" s="77"/>
      <c r="CLG109" s="11"/>
      <c r="CLM109" s="73"/>
      <c r="CLN109" s="73"/>
      <c r="CLO109" s="73"/>
      <c r="CLP109" s="73"/>
      <c r="CLQ109" s="74"/>
      <c r="CLR109" s="74"/>
      <c r="CLS109" s="77"/>
      <c r="CLT109" s="77"/>
      <c r="CLU109" s="11"/>
      <c r="CMA109" s="73"/>
      <c r="CMB109" s="73"/>
      <c r="CMC109" s="73"/>
      <c r="CMD109" s="73"/>
      <c r="CME109" s="74"/>
      <c r="CMF109" s="74"/>
      <c r="CMG109" s="77"/>
      <c r="CMH109" s="77"/>
      <c r="CMI109" s="11"/>
      <c r="CMO109" s="73"/>
      <c r="CMP109" s="73"/>
      <c r="CMQ109" s="73"/>
      <c r="CMR109" s="73"/>
      <c r="CMS109" s="74"/>
      <c r="CMT109" s="74"/>
      <c r="CMU109" s="77"/>
      <c r="CMV109" s="77"/>
      <c r="CMW109" s="11"/>
      <c r="CNC109" s="73"/>
      <c r="CND109" s="73"/>
      <c r="CNE109" s="73"/>
      <c r="CNF109" s="73"/>
      <c r="CNG109" s="74"/>
      <c r="CNH109" s="74"/>
      <c r="CNI109" s="77"/>
      <c r="CNJ109" s="77"/>
      <c r="CNK109" s="11"/>
      <c r="CNQ109" s="73"/>
      <c r="CNR109" s="73"/>
      <c r="CNS109" s="73"/>
      <c r="CNT109" s="73"/>
      <c r="CNU109" s="74"/>
      <c r="CNV109" s="74"/>
      <c r="CNW109" s="77"/>
      <c r="CNX109" s="77"/>
      <c r="CNY109" s="11"/>
      <c r="COE109" s="73"/>
      <c r="COF109" s="73"/>
      <c r="COG109" s="73"/>
      <c r="COH109" s="73"/>
      <c r="COI109" s="74"/>
      <c r="COJ109" s="74"/>
      <c r="COK109" s="77"/>
      <c r="COL109" s="77"/>
      <c r="COM109" s="11"/>
      <c r="COS109" s="73"/>
      <c r="COT109" s="73"/>
      <c r="COU109" s="73"/>
      <c r="COV109" s="73"/>
      <c r="COW109" s="74"/>
      <c r="COX109" s="74"/>
      <c r="COY109" s="77"/>
      <c r="COZ109" s="77"/>
      <c r="CPA109" s="11"/>
      <c r="CPG109" s="73"/>
      <c r="CPH109" s="73"/>
      <c r="CPI109" s="73"/>
      <c r="CPJ109" s="73"/>
      <c r="CPK109" s="74"/>
      <c r="CPL109" s="74"/>
      <c r="CPM109" s="77"/>
      <c r="CPN109" s="77"/>
      <c r="CPO109" s="11"/>
      <c r="CPU109" s="73"/>
      <c r="CPV109" s="73"/>
      <c r="CPW109" s="73"/>
      <c r="CPX109" s="73"/>
      <c r="CPY109" s="74"/>
      <c r="CPZ109" s="74"/>
      <c r="CQA109" s="77"/>
      <c r="CQB109" s="77"/>
      <c r="CQC109" s="11"/>
      <c r="CQI109" s="73"/>
      <c r="CQJ109" s="73"/>
      <c r="CQK109" s="73"/>
      <c r="CQL109" s="73"/>
      <c r="CQM109" s="74"/>
      <c r="CQN109" s="74"/>
      <c r="CQO109" s="77"/>
      <c r="CQP109" s="77"/>
      <c r="CQQ109" s="11"/>
      <c r="CQW109" s="73"/>
      <c r="CQX109" s="73"/>
      <c r="CQY109" s="73"/>
      <c r="CQZ109" s="73"/>
      <c r="CRA109" s="74"/>
      <c r="CRB109" s="74"/>
      <c r="CRC109" s="77"/>
      <c r="CRD109" s="77"/>
      <c r="CRE109" s="11"/>
      <c r="CRK109" s="73"/>
      <c r="CRL109" s="73"/>
      <c r="CRM109" s="73"/>
      <c r="CRN109" s="73"/>
      <c r="CRO109" s="74"/>
      <c r="CRP109" s="74"/>
      <c r="CRQ109" s="77"/>
      <c r="CRR109" s="77"/>
      <c r="CRS109" s="11"/>
      <c r="CRY109" s="73"/>
      <c r="CRZ109" s="73"/>
      <c r="CSA109" s="73"/>
      <c r="CSB109" s="73"/>
      <c r="CSC109" s="74"/>
      <c r="CSD109" s="74"/>
      <c r="CSE109" s="77"/>
      <c r="CSF109" s="77"/>
      <c r="CSG109" s="11"/>
      <c r="CSM109" s="73"/>
      <c r="CSN109" s="73"/>
      <c r="CSO109" s="73"/>
      <c r="CSP109" s="73"/>
      <c r="CSQ109" s="74"/>
      <c r="CSR109" s="74"/>
      <c r="CSS109" s="77"/>
      <c r="CST109" s="77"/>
      <c r="CSU109" s="11"/>
      <c r="CTA109" s="73"/>
      <c r="CTB109" s="73"/>
      <c r="CTC109" s="73"/>
      <c r="CTD109" s="73"/>
      <c r="CTE109" s="74"/>
      <c r="CTF109" s="74"/>
      <c r="CTG109" s="77"/>
      <c r="CTH109" s="77"/>
      <c r="CTI109" s="11"/>
      <c r="CTO109" s="73"/>
      <c r="CTP109" s="73"/>
      <c r="CTQ109" s="73"/>
      <c r="CTR109" s="73"/>
      <c r="CTS109" s="74"/>
      <c r="CTT109" s="74"/>
      <c r="CTU109" s="77"/>
      <c r="CTV109" s="77"/>
      <c r="CTW109" s="11"/>
      <c r="CUC109" s="73"/>
      <c r="CUD109" s="73"/>
      <c r="CUE109" s="73"/>
      <c r="CUF109" s="73"/>
      <c r="CUG109" s="74"/>
      <c r="CUH109" s="74"/>
      <c r="CUI109" s="77"/>
      <c r="CUJ109" s="77"/>
      <c r="CUK109" s="11"/>
      <c r="CUQ109" s="73"/>
      <c r="CUR109" s="73"/>
      <c r="CUS109" s="73"/>
      <c r="CUT109" s="73"/>
      <c r="CUU109" s="74"/>
      <c r="CUV109" s="74"/>
      <c r="CUW109" s="77"/>
      <c r="CUX109" s="77"/>
      <c r="CUY109" s="11"/>
      <c r="CVE109" s="73"/>
      <c r="CVF109" s="73"/>
      <c r="CVG109" s="73"/>
      <c r="CVH109" s="73"/>
      <c r="CVI109" s="74"/>
      <c r="CVJ109" s="74"/>
      <c r="CVK109" s="77"/>
      <c r="CVL109" s="77"/>
      <c r="CVM109" s="11"/>
      <c r="CVS109" s="73"/>
      <c r="CVT109" s="73"/>
      <c r="CVU109" s="73"/>
      <c r="CVV109" s="73"/>
      <c r="CVW109" s="74"/>
      <c r="CVX109" s="74"/>
      <c r="CVY109" s="77"/>
      <c r="CVZ109" s="77"/>
      <c r="CWA109" s="11"/>
      <c r="CWG109" s="73"/>
      <c r="CWH109" s="73"/>
      <c r="CWI109" s="73"/>
      <c r="CWJ109" s="73"/>
      <c r="CWK109" s="74"/>
      <c r="CWL109" s="74"/>
      <c r="CWM109" s="77"/>
      <c r="CWN109" s="77"/>
      <c r="CWO109" s="11"/>
      <c r="CWU109" s="73"/>
      <c r="CWV109" s="73"/>
      <c r="CWW109" s="73"/>
      <c r="CWX109" s="73"/>
      <c r="CWY109" s="74"/>
      <c r="CWZ109" s="74"/>
      <c r="CXA109" s="77"/>
      <c r="CXB109" s="77"/>
      <c r="CXC109" s="11"/>
      <c r="CXI109" s="73"/>
      <c r="CXJ109" s="73"/>
      <c r="CXK109" s="73"/>
      <c r="CXL109" s="73"/>
      <c r="CXM109" s="74"/>
      <c r="CXN109" s="74"/>
      <c r="CXO109" s="77"/>
      <c r="CXP109" s="77"/>
      <c r="CXQ109" s="11"/>
      <c r="CXW109" s="73"/>
      <c r="CXX109" s="73"/>
      <c r="CXY109" s="73"/>
      <c r="CXZ109" s="73"/>
      <c r="CYA109" s="74"/>
      <c r="CYB109" s="74"/>
      <c r="CYC109" s="77"/>
      <c r="CYD109" s="77"/>
      <c r="CYE109" s="11"/>
      <c r="CYK109" s="73"/>
      <c r="CYL109" s="73"/>
      <c r="CYM109" s="73"/>
      <c r="CYN109" s="73"/>
      <c r="CYO109" s="74"/>
      <c r="CYP109" s="74"/>
      <c r="CYQ109" s="77"/>
      <c r="CYR109" s="77"/>
      <c r="CYS109" s="11"/>
      <c r="CYY109" s="73"/>
      <c r="CYZ109" s="73"/>
      <c r="CZA109" s="73"/>
      <c r="CZB109" s="73"/>
      <c r="CZC109" s="74"/>
      <c r="CZD109" s="74"/>
      <c r="CZE109" s="77"/>
      <c r="CZF109" s="77"/>
      <c r="CZG109" s="11"/>
      <c r="CZM109" s="73"/>
      <c r="CZN109" s="73"/>
      <c r="CZO109" s="73"/>
      <c r="CZP109" s="73"/>
      <c r="CZQ109" s="74"/>
      <c r="CZR109" s="74"/>
      <c r="CZS109" s="77"/>
      <c r="CZT109" s="77"/>
      <c r="CZU109" s="11"/>
      <c r="DAA109" s="73"/>
      <c r="DAB109" s="73"/>
      <c r="DAC109" s="73"/>
      <c r="DAD109" s="73"/>
      <c r="DAE109" s="74"/>
      <c r="DAF109" s="74"/>
      <c r="DAG109" s="77"/>
      <c r="DAH109" s="77"/>
      <c r="DAI109" s="11"/>
      <c r="DAO109" s="73"/>
      <c r="DAP109" s="73"/>
      <c r="DAQ109" s="73"/>
      <c r="DAR109" s="73"/>
      <c r="DAS109" s="74"/>
      <c r="DAT109" s="74"/>
      <c r="DAU109" s="77"/>
      <c r="DAV109" s="77"/>
      <c r="DAW109" s="11"/>
      <c r="DBC109" s="73"/>
      <c r="DBD109" s="73"/>
      <c r="DBE109" s="73"/>
      <c r="DBF109" s="73"/>
      <c r="DBG109" s="74"/>
      <c r="DBH109" s="74"/>
      <c r="DBI109" s="77"/>
      <c r="DBJ109" s="77"/>
      <c r="DBK109" s="11"/>
      <c r="DBQ109" s="73"/>
      <c r="DBR109" s="73"/>
      <c r="DBS109" s="73"/>
      <c r="DBT109" s="73"/>
      <c r="DBU109" s="74"/>
      <c r="DBV109" s="74"/>
      <c r="DBW109" s="77"/>
      <c r="DBX109" s="77"/>
      <c r="DBY109" s="11"/>
      <c r="DCE109" s="73"/>
      <c r="DCF109" s="73"/>
      <c r="DCG109" s="73"/>
      <c r="DCH109" s="73"/>
      <c r="DCI109" s="74"/>
      <c r="DCJ109" s="74"/>
      <c r="DCK109" s="77"/>
      <c r="DCL109" s="77"/>
      <c r="DCM109" s="11"/>
      <c r="DCS109" s="73"/>
      <c r="DCT109" s="73"/>
      <c r="DCU109" s="73"/>
      <c r="DCV109" s="73"/>
      <c r="DCW109" s="74"/>
      <c r="DCX109" s="74"/>
      <c r="DCY109" s="77"/>
      <c r="DCZ109" s="77"/>
      <c r="DDA109" s="11"/>
      <c r="DDG109" s="73"/>
      <c r="DDH109" s="73"/>
      <c r="DDI109" s="73"/>
      <c r="DDJ109" s="73"/>
      <c r="DDK109" s="74"/>
      <c r="DDL109" s="74"/>
      <c r="DDM109" s="77"/>
      <c r="DDN109" s="77"/>
      <c r="DDO109" s="11"/>
      <c r="DDU109" s="73"/>
      <c r="DDV109" s="73"/>
      <c r="DDW109" s="73"/>
      <c r="DDX109" s="73"/>
      <c r="DDY109" s="74"/>
      <c r="DDZ109" s="74"/>
      <c r="DEA109" s="77"/>
      <c r="DEB109" s="77"/>
      <c r="DEC109" s="11"/>
      <c r="DEI109" s="73"/>
      <c r="DEJ109" s="73"/>
      <c r="DEK109" s="73"/>
      <c r="DEL109" s="73"/>
      <c r="DEM109" s="74"/>
      <c r="DEN109" s="74"/>
      <c r="DEO109" s="77"/>
      <c r="DEP109" s="77"/>
      <c r="DEQ109" s="11"/>
      <c r="DEW109" s="73"/>
      <c r="DEX109" s="73"/>
      <c r="DEY109" s="73"/>
      <c r="DEZ109" s="73"/>
      <c r="DFA109" s="74"/>
      <c r="DFB109" s="74"/>
      <c r="DFC109" s="77"/>
      <c r="DFD109" s="77"/>
      <c r="DFE109" s="11"/>
      <c r="DFK109" s="73"/>
      <c r="DFL109" s="73"/>
      <c r="DFM109" s="73"/>
      <c r="DFN109" s="73"/>
      <c r="DFO109" s="74"/>
      <c r="DFP109" s="74"/>
      <c r="DFQ109" s="77"/>
      <c r="DFR109" s="77"/>
      <c r="DFS109" s="11"/>
      <c r="DFY109" s="73"/>
      <c r="DFZ109" s="73"/>
      <c r="DGA109" s="73"/>
      <c r="DGB109" s="73"/>
      <c r="DGC109" s="74"/>
      <c r="DGD109" s="74"/>
      <c r="DGE109" s="77"/>
      <c r="DGF109" s="77"/>
      <c r="DGG109" s="11"/>
      <c r="DGM109" s="73"/>
      <c r="DGN109" s="73"/>
      <c r="DGO109" s="73"/>
      <c r="DGP109" s="73"/>
      <c r="DGQ109" s="74"/>
      <c r="DGR109" s="74"/>
      <c r="DGS109" s="77"/>
      <c r="DGT109" s="77"/>
      <c r="DGU109" s="11"/>
      <c r="DHA109" s="73"/>
      <c r="DHB109" s="73"/>
      <c r="DHC109" s="73"/>
      <c r="DHD109" s="73"/>
      <c r="DHE109" s="74"/>
      <c r="DHF109" s="74"/>
      <c r="DHG109" s="77"/>
      <c r="DHH109" s="77"/>
      <c r="DHI109" s="11"/>
      <c r="DHO109" s="73"/>
      <c r="DHP109" s="73"/>
      <c r="DHQ109" s="73"/>
      <c r="DHR109" s="73"/>
      <c r="DHS109" s="74"/>
      <c r="DHT109" s="74"/>
      <c r="DHU109" s="77"/>
      <c r="DHV109" s="77"/>
      <c r="DHW109" s="11"/>
      <c r="DIC109" s="73"/>
      <c r="DID109" s="73"/>
      <c r="DIE109" s="73"/>
      <c r="DIF109" s="73"/>
      <c r="DIG109" s="74"/>
      <c r="DIH109" s="74"/>
      <c r="DII109" s="77"/>
      <c r="DIJ109" s="77"/>
      <c r="DIK109" s="11"/>
      <c r="DIQ109" s="73"/>
      <c r="DIR109" s="73"/>
      <c r="DIS109" s="73"/>
      <c r="DIT109" s="73"/>
      <c r="DIU109" s="74"/>
      <c r="DIV109" s="74"/>
      <c r="DIW109" s="77"/>
      <c r="DIX109" s="77"/>
      <c r="DIY109" s="11"/>
      <c r="DJE109" s="73"/>
      <c r="DJF109" s="73"/>
      <c r="DJG109" s="73"/>
      <c r="DJH109" s="73"/>
      <c r="DJI109" s="74"/>
      <c r="DJJ109" s="74"/>
      <c r="DJK109" s="77"/>
      <c r="DJL109" s="77"/>
      <c r="DJM109" s="11"/>
      <c r="DJS109" s="73"/>
      <c r="DJT109" s="73"/>
      <c r="DJU109" s="73"/>
      <c r="DJV109" s="73"/>
      <c r="DJW109" s="74"/>
      <c r="DJX109" s="74"/>
      <c r="DJY109" s="77"/>
      <c r="DJZ109" s="77"/>
      <c r="DKA109" s="11"/>
      <c r="DKG109" s="73"/>
      <c r="DKH109" s="73"/>
      <c r="DKI109" s="73"/>
      <c r="DKJ109" s="73"/>
      <c r="DKK109" s="74"/>
      <c r="DKL109" s="74"/>
      <c r="DKM109" s="77"/>
      <c r="DKN109" s="77"/>
      <c r="DKO109" s="11"/>
      <c r="DKU109" s="73"/>
      <c r="DKV109" s="73"/>
      <c r="DKW109" s="73"/>
      <c r="DKX109" s="73"/>
      <c r="DKY109" s="74"/>
      <c r="DKZ109" s="74"/>
      <c r="DLA109" s="77"/>
      <c r="DLB109" s="77"/>
      <c r="DLC109" s="11"/>
      <c r="DLI109" s="73"/>
      <c r="DLJ109" s="73"/>
      <c r="DLK109" s="73"/>
      <c r="DLL109" s="73"/>
      <c r="DLM109" s="74"/>
      <c r="DLN109" s="74"/>
      <c r="DLO109" s="77"/>
      <c r="DLP109" s="77"/>
      <c r="DLQ109" s="11"/>
      <c r="DLW109" s="73"/>
      <c r="DLX109" s="73"/>
      <c r="DLY109" s="73"/>
      <c r="DLZ109" s="73"/>
      <c r="DMA109" s="74"/>
      <c r="DMB109" s="74"/>
      <c r="DMC109" s="77"/>
      <c r="DMD109" s="77"/>
      <c r="DME109" s="11"/>
      <c r="DMK109" s="73"/>
      <c r="DML109" s="73"/>
      <c r="DMM109" s="73"/>
      <c r="DMN109" s="73"/>
      <c r="DMO109" s="74"/>
      <c r="DMP109" s="74"/>
      <c r="DMQ109" s="77"/>
      <c r="DMR109" s="77"/>
      <c r="DMS109" s="11"/>
      <c r="DMY109" s="73"/>
      <c r="DMZ109" s="73"/>
      <c r="DNA109" s="73"/>
      <c r="DNB109" s="73"/>
      <c r="DNC109" s="74"/>
      <c r="DND109" s="74"/>
      <c r="DNE109" s="77"/>
      <c r="DNF109" s="77"/>
      <c r="DNG109" s="11"/>
      <c r="DNM109" s="73"/>
      <c r="DNN109" s="73"/>
      <c r="DNO109" s="73"/>
      <c r="DNP109" s="73"/>
      <c r="DNQ109" s="74"/>
      <c r="DNR109" s="74"/>
      <c r="DNS109" s="77"/>
      <c r="DNT109" s="77"/>
      <c r="DNU109" s="11"/>
      <c r="DOA109" s="73"/>
      <c r="DOB109" s="73"/>
      <c r="DOC109" s="73"/>
      <c r="DOD109" s="73"/>
      <c r="DOE109" s="74"/>
      <c r="DOF109" s="74"/>
      <c r="DOG109" s="77"/>
      <c r="DOH109" s="77"/>
      <c r="DOI109" s="11"/>
      <c r="DOO109" s="73"/>
      <c r="DOP109" s="73"/>
      <c r="DOQ109" s="73"/>
      <c r="DOR109" s="73"/>
      <c r="DOS109" s="74"/>
      <c r="DOT109" s="74"/>
      <c r="DOU109" s="77"/>
      <c r="DOV109" s="77"/>
      <c r="DOW109" s="11"/>
      <c r="DPC109" s="73"/>
      <c r="DPD109" s="73"/>
      <c r="DPE109" s="73"/>
      <c r="DPF109" s="73"/>
      <c r="DPG109" s="74"/>
      <c r="DPH109" s="74"/>
      <c r="DPI109" s="77"/>
      <c r="DPJ109" s="77"/>
      <c r="DPK109" s="11"/>
      <c r="DPQ109" s="73"/>
      <c r="DPR109" s="73"/>
      <c r="DPS109" s="73"/>
      <c r="DPT109" s="73"/>
      <c r="DPU109" s="74"/>
      <c r="DPV109" s="74"/>
      <c r="DPW109" s="77"/>
      <c r="DPX109" s="77"/>
      <c r="DPY109" s="11"/>
      <c r="DQE109" s="73"/>
      <c r="DQF109" s="73"/>
      <c r="DQG109" s="73"/>
      <c r="DQH109" s="73"/>
      <c r="DQI109" s="74"/>
      <c r="DQJ109" s="74"/>
      <c r="DQK109" s="77"/>
      <c r="DQL109" s="77"/>
      <c r="DQM109" s="11"/>
      <c r="DQS109" s="73"/>
      <c r="DQT109" s="73"/>
      <c r="DQU109" s="73"/>
      <c r="DQV109" s="73"/>
      <c r="DQW109" s="74"/>
      <c r="DQX109" s="74"/>
      <c r="DQY109" s="77"/>
      <c r="DQZ109" s="77"/>
      <c r="DRA109" s="11"/>
      <c r="DRG109" s="73"/>
      <c r="DRH109" s="73"/>
      <c r="DRI109" s="73"/>
      <c r="DRJ109" s="73"/>
      <c r="DRK109" s="74"/>
      <c r="DRL109" s="74"/>
      <c r="DRM109" s="77"/>
      <c r="DRN109" s="77"/>
      <c r="DRO109" s="11"/>
      <c r="DRU109" s="73"/>
      <c r="DRV109" s="73"/>
      <c r="DRW109" s="73"/>
      <c r="DRX109" s="73"/>
      <c r="DRY109" s="74"/>
      <c r="DRZ109" s="74"/>
      <c r="DSA109" s="77"/>
      <c r="DSB109" s="77"/>
      <c r="DSC109" s="11"/>
      <c r="DSI109" s="73"/>
      <c r="DSJ109" s="73"/>
      <c r="DSK109" s="73"/>
      <c r="DSL109" s="73"/>
      <c r="DSM109" s="74"/>
      <c r="DSN109" s="74"/>
      <c r="DSO109" s="77"/>
      <c r="DSP109" s="77"/>
      <c r="DSQ109" s="11"/>
      <c r="DSW109" s="73"/>
      <c r="DSX109" s="73"/>
      <c r="DSY109" s="73"/>
      <c r="DSZ109" s="73"/>
      <c r="DTA109" s="74"/>
      <c r="DTB109" s="74"/>
      <c r="DTC109" s="77"/>
      <c r="DTD109" s="77"/>
      <c r="DTE109" s="11"/>
      <c r="DTK109" s="73"/>
      <c r="DTL109" s="73"/>
      <c r="DTM109" s="73"/>
      <c r="DTN109" s="73"/>
      <c r="DTO109" s="74"/>
      <c r="DTP109" s="74"/>
      <c r="DTQ109" s="77"/>
      <c r="DTR109" s="77"/>
      <c r="DTS109" s="11"/>
      <c r="DTY109" s="73"/>
      <c r="DTZ109" s="73"/>
      <c r="DUA109" s="73"/>
      <c r="DUB109" s="73"/>
      <c r="DUC109" s="74"/>
      <c r="DUD109" s="74"/>
      <c r="DUE109" s="77"/>
      <c r="DUF109" s="77"/>
      <c r="DUG109" s="11"/>
      <c r="DUM109" s="73"/>
      <c r="DUN109" s="73"/>
      <c r="DUO109" s="73"/>
      <c r="DUP109" s="73"/>
      <c r="DUQ109" s="74"/>
      <c r="DUR109" s="74"/>
      <c r="DUS109" s="77"/>
      <c r="DUT109" s="77"/>
      <c r="DUU109" s="11"/>
      <c r="DVA109" s="73"/>
      <c r="DVB109" s="73"/>
      <c r="DVC109" s="73"/>
      <c r="DVD109" s="73"/>
      <c r="DVE109" s="74"/>
      <c r="DVF109" s="74"/>
      <c r="DVG109" s="77"/>
      <c r="DVH109" s="77"/>
      <c r="DVI109" s="11"/>
      <c r="DVO109" s="73"/>
      <c r="DVP109" s="73"/>
      <c r="DVQ109" s="73"/>
      <c r="DVR109" s="73"/>
      <c r="DVS109" s="74"/>
      <c r="DVT109" s="74"/>
      <c r="DVU109" s="77"/>
      <c r="DVV109" s="77"/>
      <c r="DVW109" s="11"/>
      <c r="DWC109" s="73"/>
      <c r="DWD109" s="73"/>
      <c r="DWE109" s="73"/>
      <c r="DWF109" s="73"/>
      <c r="DWG109" s="74"/>
      <c r="DWH109" s="74"/>
      <c r="DWI109" s="77"/>
      <c r="DWJ109" s="77"/>
      <c r="DWK109" s="11"/>
      <c r="DWQ109" s="73"/>
      <c r="DWR109" s="73"/>
      <c r="DWS109" s="73"/>
      <c r="DWT109" s="73"/>
      <c r="DWU109" s="74"/>
      <c r="DWV109" s="74"/>
      <c r="DWW109" s="77"/>
      <c r="DWX109" s="77"/>
      <c r="DWY109" s="11"/>
      <c r="DXE109" s="73"/>
      <c r="DXF109" s="73"/>
      <c r="DXG109" s="73"/>
      <c r="DXH109" s="73"/>
      <c r="DXI109" s="74"/>
      <c r="DXJ109" s="74"/>
      <c r="DXK109" s="77"/>
      <c r="DXL109" s="77"/>
      <c r="DXM109" s="11"/>
      <c r="DXS109" s="73"/>
      <c r="DXT109" s="73"/>
      <c r="DXU109" s="73"/>
      <c r="DXV109" s="73"/>
      <c r="DXW109" s="74"/>
      <c r="DXX109" s="74"/>
      <c r="DXY109" s="77"/>
      <c r="DXZ109" s="77"/>
      <c r="DYA109" s="11"/>
      <c r="DYG109" s="73"/>
      <c r="DYH109" s="73"/>
      <c r="DYI109" s="73"/>
      <c r="DYJ109" s="73"/>
      <c r="DYK109" s="74"/>
      <c r="DYL109" s="74"/>
      <c r="DYM109" s="77"/>
      <c r="DYN109" s="77"/>
      <c r="DYO109" s="11"/>
      <c r="DYU109" s="73"/>
      <c r="DYV109" s="73"/>
      <c r="DYW109" s="73"/>
      <c r="DYX109" s="73"/>
      <c r="DYY109" s="74"/>
      <c r="DYZ109" s="74"/>
      <c r="DZA109" s="77"/>
      <c r="DZB109" s="77"/>
      <c r="DZC109" s="11"/>
      <c r="DZI109" s="73"/>
      <c r="DZJ109" s="73"/>
      <c r="DZK109" s="73"/>
      <c r="DZL109" s="73"/>
      <c r="DZM109" s="74"/>
      <c r="DZN109" s="74"/>
      <c r="DZO109" s="77"/>
      <c r="DZP109" s="77"/>
      <c r="DZQ109" s="11"/>
      <c r="DZW109" s="73"/>
      <c r="DZX109" s="73"/>
      <c r="DZY109" s="73"/>
      <c r="DZZ109" s="73"/>
      <c r="EAA109" s="74"/>
      <c r="EAB109" s="74"/>
      <c r="EAC109" s="77"/>
      <c r="EAD109" s="77"/>
      <c r="EAE109" s="11"/>
      <c r="EAK109" s="73"/>
      <c r="EAL109" s="73"/>
      <c r="EAM109" s="73"/>
      <c r="EAN109" s="73"/>
      <c r="EAO109" s="74"/>
      <c r="EAP109" s="74"/>
      <c r="EAQ109" s="77"/>
      <c r="EAR109" s="77"/>
      <c r="EAS109" s="11"/>
      <c r="EAY109" s="73"/>
      <c r="EAZ109" s="73"/>
      <c r="EBA109" s="73"/>
      <c r="EBB109" s="73"/>
      <c r="EBC109" s="74"/>
      <c r="EBD109" s="74"/>
      <c r="EBE109" s="77"/>
      <c r="EBF109" s="77"/>
      <c r="EBG109" s="11"/>
      <c r="EBM109" s="73"/>
      <c r="EBN109" s="73"/>
      <c r="EBO109" s="73"/>
      <c r="EBP109" s="73"/>
      <c r="EBQ109" s="74"/>
      <c r="EBR109" s="74"/>
      <c r="EBS109" s="77"/>
      <c r="EBT109" s="77"/>
      <c r="EBU109" s="11"/>
      <c r="ECA109" s="73"/>
      <c r="ECB109" s="73"/>
      <c r="ECC109" s="73"/>
      <c r="ECD109" s="73"/>
      <c r="ECE109" s="74"/>
      <c r="ECF109" s="74"/>
      <c r="ECG109" s="77"/>
      <c r="ECH109" s="77"/>
      <c r="ECI109" s="11"/>
      <c r="ECO109" s="73"/>
      <c r="ECP109" s="73"/>
      <c r="ECQ109" s="73"/>
      <c r="ECR109" s="73"/>
      <c r="ECS109" s="74"/>
      <c r="ECT109" s="74"/>
      <c r="ECU109" s="77"/>
      <c r="ECV109" s="77"/>
      <c r="ECW109" s="11"/>
      <c r="EDC109" s="73"/>
      <c r="EDD109" s="73"/>
      <c r="EDE109" s="73"/>
      <c r="EDF109" s="73"/>
      <c r="EDG109" s="74"/>
      <c r="EDH109" s="74"/>
      <c r="EDI109" s="77"/>
      <c r="EDJ109" s="77"/>
      <c r="EDK109" s="11"/>
      <c r="EDQ109" s="73"/>
      <c r="EDR109" s="73"/>
      <c r="EDS109" s="73"/>
      <c r="EDT109" s="73"/>
      <c r="EDU109" s="74"/>
      <c r="EDV109" s="74"/>
      <c r="EDW109" s="77"/>
      <c r="EDX109" s="77"/>
      <c r="EDY109" s="11"/>
      <c r="EEE109" s="73"/>
      <c r="EEF109" s="73"/>
      <c r="EEG109" s="73"/>
      <c r="EEH109" s="73"/>
      <c r="EEI109" s="74"/>
      <c r="EEJ109" s="74"/>
      <c r="EEK109" s="77"/>
      <c r="EEL109" s="77"/>
      <c r="EEM109" s="11"/>
      <c r="EES109" s="73"/>
      <c r="EET109" s="73"/>
      <c r="EEU109" s="73"/>
      <c r="EEV109" s="73"/>
      <c r="EEW109" s="74"/>
      <c r="EEX109" s="74"/>
      <c r="EEY109" s="77"/>
      <c r="EEZ109" s="77"/>
      <c r="EFA109" s="11"/>
      <c r="EFG109" s="73"/>
      <c r="EFH109" s="73"/>
      <c r="EFI109" s="73"/>
      <c r="EFJ109" s="73"/>
      <c r="EFK109" s="74"/>
      <c r="EFL109" s="74"/>
      <c r="EFM109" s="77"/>
      <c r="EFN109" s="77"/>
      <c r="EFO109" s="11"/>
      <c r="EFU109" s="73"/>
      <c r="EFV109" s="73"/>
      <c r="EFW109" s="73"/>
      <c r="EFX109" s="73"/>
      <c r="EFY109" s="74"/>
      <c r="EFZ109" s="74"/>
      <c r="EGA109" s="77"/>
      <c r="EGB109" s="77"/>
      <c r="EGC109" s="11"/>
      <c r="EGI109" s="73"/>
      <c r="EGJ109" s="73"/>
      <c r="EGK109" s="73"/>
      <c r="EGL109" s="73"/>
      <c r="EGM109" s="74"/>
      <c r="EGN109" s="74"/>
      <c r="EGO109" s="77"/>
      <c r="EGP109" s="77"/>
      <c r="EGQ109" s="11"/>
      <c r="EGW109" s="73"/>
      <c r="EGX109" s="73"/>
      <c r="EGY109" s="73"/>
      <c r="EGZ109" s="73"/>
      <c r="EHA109" s="74"/>
      <c r="EHB109" s="74"/>
      <c r="EHC109" s="77"/>
      <c r="EHD109" s="77"/>
      <c r="EHE109" s="11"/>
      <c r="EHK109" s="73"/>
      <c r="EHL109" s="73"/>
      <c r="EHM109" s="73"/>
      <c r="EHN109" s="73"/>
      <c r="EHO109" s="74"/>
      <c r="EHP109" s="74"/>
      <c r="EHQ109" s="77"/>
      <c r="EHR109" s="77"/>
      <c r="EHS109" s="11"/>
      <c r="EHY109" s="73"/>
      <c r="EHZ109" s="73"/>
      <c r="EIA109" s="73"/>
      <c r="EIB109" s="73"/>
      <c r="EIC109" s="74"/>
      <c r="EID109" s="74"/>
      <c r="EIE109" s="77"/>
      <c r="EIF109" s="77"/>
      <c r="EIG109" s="11"/>
      <c r="EIM109" s="73"/>
      <c r="EIN109" s="73"/>
      <c r="EIO109" s="73"/>
      <c r="EIP109" s="73"/>
      <c r="EIQ109" s="74"/>
      <c r="EIR109" s="74"/>
      <c r="EIS109" s="77"/>
      <c r="EIT109" s="77"/>
      <c r="EIU109" s="11"/>
      <c r="EJA109" s="73"/>
      <c r="EJB109" s="73"/>
      <c r="EJC109" s="73"/>
      <c r="EJD109" s="73"/>
      <c r="EJE109" s="74"/>
      <c r="EJF109" s="74"/>
      <c r="EJG109" s="77"/>
      <c r="EJH109" s="77"/>
      <c r="EJI109" s="11"/>
      <c r="EJO109" s="73"/>
      <c r="EJP109" s="73"/>
      <c r="EJQ109" s="73"/>
      <c r="EJR109" s="73"/>
      <c r="EJS109" s="74"/>
      <c r="EJT109" s="74"/>
      <c r="EJU109" s="77"/>
      <c r="EJV109" s="77"/>
      <c r="EJW109" s="11"/>
      <c r="EKC109" s="73"/>
      <c r="EKD109" s="73"/>
      <c r="EKE109" s="73"/>
      <c r="EKF109" s="73"/>
      <c r="EKG109" s="74"/>
      <c r="EKH109" s="74"/>
      <c r="EKI109" s="77"/>
      <c r="EKJ109" s="77"/>
      <c r="EKK109" s="11"/>
      <c r="EKQ109" s="73"/>
      <c r="EKR109" s="73"/>
      <c r="EKS109" s="73"/>
      <c r="EKT109" s="73"/>
      <c r="EKU109" s="74"/>
      <c r="EKV109" s="74"/>
      <c r="EKW109" s="77"/>
      <c r="EKX109" s="77"/>
      <c r="EKY109" s="11"/>
      <c r="ELE109" s="73"/>
      <c r="ELF109" s="73"/>
      <c r="ELG109" s="73"/>
      <c r="ELH109" s="73"/>
      <c r="ELI109" s="74"/>
      <c r="ELJ109" s="74"/>
      <c r="ELK109" s="77"/>
      <c r="ELL109" s="77"/>
      <c r="ELM109" s="11"/>
      <c r="ELS109" s="73"/>
      <c r="ELT109" s="73"/>
      <c r="ELU109" s="73"/>
      <c r="ELV109" s="73"/>
      <c r="ELW109" s="74"/>
      <c r="ELX109" s="74"/>
      <c r="ELY109" s="77"/>
      <c r="ELZ109" s="77"/>
      <c r="EMA109" s="11"/>
      <c r="EMG109" s="73"/>
      <c r="EMH109" s="73"/>
      <c r="EMI109" s="73"/>
      <c r="EMJ109" s="73"/>
      <c r="EMK109" s="74"/>
      <c r="EML109" s="74"/>
      <c r="EMM109" s="77"/>
      <c r="EMN109" s="77"/>
      <c r="EMO109" s="11"/>
      <c r="EMU109" s="73"/>
      <c r="EMV109" s="73"/>
      <c r="EMW109" s="73"/>
      <c r="EMX109" s="73"/>
      <c r="EMY109" s="74"/>
      <c r="EMZ109" s="74"/>
      <c r="ENA109" s="77"/>
      <c r="ENB109" s="77"/>
      <c r="ENC109" s="11"/>
      <c r="ENI109" s="73"/>
      <c r="ENJ109" s="73"/>
      <c r="ENK109" s="73"/>
      <c r="ENL109" s="73"/>
      <c r="ENM109" s="74"/>
      <c r="ENN109" s="74"/>
      <c r="ENO109" s="77"/>
      <c r="ENP109" s="77"/>
      <c r="ENQ109" s="11"/>
      <c r="ENW109" s="73"/>
      <c r="ENX109" s="73"/>
      <c r="ENY109" s="73"/>
      <c r="ENZ109" s="73"/>
      <c r="EOA109" s="74"/>
      <c r="EOB109" s="74"/>
      <c r="EOC109" s="77"/>
      <c r="EOD109" s="77"/>
      <c r="EOE109" s="11"/>
      <c r="EOK109" s="73"/>
      <c r="EOL109" s="73"/>
      <c r="EOM109" s="73"/>
      <c r="EON109" s="73"/>
      <c r="EOO109" s="74"/>
      <c r="EOP109" s="74"/>
      <c r="EOQ109" s="77"/>
      <c r="EOR109" s="77"/>
      <c r="EOS109" s="11"/>
      <c r="EOY109" s="73"/>
      <c r="EOZ109" s="73"/>
      <c r="EPA109" s="73"/>
      <c r="EPB109" s="73"/>
      <c r="EPC109" s="74"/>
      <c r="EPD109" s="74"/>
      <c r="EPE109" s="77"/>
      <c r="EPF109" s="77"/>
      <c r="EPG109" s="11"/>
      <c r="EPM109" s="73"/>
      <c r="EPN109" s="73"/>
      <c r="EPO109" s="73"/>
      <c r="EPP109" s="73"/>
      <c r="EPQ109" s="74"/>
      <c r="EPR109" s="74"/>
      <c r="EPS109" s="77"/>
      <c r="EPT109" s="77"/>
      <c r="EPU109" s="11"/>
      <c r="EQA109" s="73"/>
      <c r="EQB109" s="73"/>
      <c r="EQC109" s="73"/>
      <c r="EQD109" s="73"/>
      <c r="EQE109" s="74"/>
      <c r="EQF109" s="74"/>
      <c r="EQG109" s="77"/>
      <c r="EQH109" s="77"/>
      <c r="EQI109" s="11"/>
      <c r="EQO109" s="73"/>
      <c r="EQP109" s="73"/>
      <c r="EQQ109" s="73"/>
      <c r="EQR109" s="73"/>
      <c r="EQS109" s="74"/>
      <c r="EQT109" s="74"/>
      <c r="EQU109" s="77"/>
      <c r="EQV109" s="77"/>
      <c r="EQW109" s="11"/>
      <c r="ERC109" s="73"/>
      <c r="ERD109" s="73"/>
      <c r="ERE109" s="73"/>
      <c r="ERF109" s="73"/>
      <c r="ERG109" s="74"/>
      <c r="ERH109" s="74"/>
      <c r="ERI109" s="77"/>
      <c r="ERJ109" s="77"/>
      <c r="ERK109" s="11"/>
      <c r="ERQ109" s="73"/>
      <c r="ERR109" s="73"/>
      <c r="ERS109" s="73"/>
      <c r="ERT109" s="73"/>
      <c r="ERU109" s="74"/>
      <c r="ERV109" s="74"/>
      <c r="ERW109" s="77"/>
      <c r="ERX109" s="77"/>
      <c r="ERY109" s="11"/>
      <c r="ESE109" s="73"/>
      <c r="ESF109" s="73"/>
      <c r="ESG109" s="73"/>
      <c r="ESH109" s="73"/>
      <c r="ESI109" s="74"/>
      <c r="ESJ109" s="74"/>
      <c r="ESK109" s="77"/>
      <c r="ESL109" s="77"/>
      <c r="ESM109" s="11"/>
      <c r="ESS109" s="73"/>
      <c r="EST109" s="73"/>
      <c r="ESU109" s="73"/>
      <c r="ESV109" s="73"/>
      <c r="ESW109" s="74"/>
      <c r="ESX109" s="74"/>
      <c r="ESY109" s="77"/>
      <c r="ESZ109" s="77"/>
      <c r="ETA109" s="11"/>
      <c r="ETG109" s="73"/>
      <c r="ETH109" s="73"/>
      <c r="ETI109" s="73"/>
      <c r="ETJ109" s="73"/>
      <c r="ETK109" s="74"/>
      <c r="ETL109" s="74"/>
      <c r="ETM109" s="77"/>
      <c r="ETN109" s="77"/>
      <c r="ETO109" s="11"/>
      <c r="ETU109" s="73"/>
      <c r="ETV109" s="73"/>
      <c r="ETW109" s="73"/>
      <c r="ETX109" s="73"/>
      <c r="ETY109" s="74"/>
      <c r="ETZ109" s="74"/>
      <c r="EUA109" s="77"/>
      <c r="EUB109" s="77"/>
      <c r="EUC109" s="11"/>
      <c r="EUI109" s="73"/>
      <c r="EUJ109" s="73"/>
      <c r="EUK109" s="73"/>
      <c r="EUL109" s="73"/>
      <c r="EUM109" s="74"/>
      <c r="EUN109" s="74"/>
      <c r="EUO109" s="77"/>
      <c r="EUP109" s="77"/>
      <c r="EUQ109" s="11"/>
      <c r="EUW109" s="73"/>
      <c r="EUX109" s="73"/>
      <c r="EUY109" s="73"/>
      <c r="EUZ109" s="73"/>
      <c r="EVA109" s="74"/>
      <c r="EVB109" s="74"/>
      <c r="EVC109" s="77"/>
      <c r="EVD109" s="77"/>
      <c r="EVE109" s="11"/>
      <c r="EVK109" s="73"/>
      <c r="EVL109" s="73"/>
      <c r="EVM109" s="73"/>
      <c r="EVN109" s="73"/>
      <c r="EVO109" s="74"/>
      <c r="EVP109" s="74"/>
      <c r="EVQ109" s="77"/>
      <c r="EVR109" s="77"/>
      <c r="EVS109" s="11"/>
      <c r="EVY109" s="73"/>
      <c r="EVZ109" s="73"/>
      <c r="EWA109" s="73"/>
      <c r="EWB109" s="73"/>
      <c r="EWC109" s="74"/>
      <c r="EWD109" s="74"/>
      <c r="EWE109" s="77"/>
      <c r="EWF109" s="77"/>
      <c r="EWG109" s="11"/>
      <c r="EWM109" s="73"/>
      <c r="EWN109" s="73"/>
      <c r="EWO109" s="73"/>
      <c r="EWP109" s="73"/>
      <c r="EWQ109" s="74"/>
      <c r="EWR109" s="74"/>
      <c r="EWS109" s="77"/>
      <c r="EWT109" s="77"/>
      <c r="EWU109" s="11"/>
      <c r="EXA109" s="73"/>
      <c r="EXB109" s="73"/>
      <c r="EXC109" s="73"/>
      <c r="EXD109" s="73"/>
      <c r="EXE109" s="74"/>
      <c r="EXF109" s="74"/>
      <c r="EXG109" s="77"/>
      <c r="EXH109" s="77"/>
      <c r="EXI109" s="11"/>
      <c r="EXO109" s="73"/>
      <c r="EXP109" s="73"/>
      <c r="EXQ109" s="73"/>
      <c r="EXR109" s="73"/>
      <c r="EXS109" s="74"/>
      <c r="EXT109" s="74"/>
      <c r="EXU109" s="77"/>
      <c r="EXV109" s="77"/>
      <c r="EXW109" s="11"/>
      <c r="EYC109" s="73"/>
      <c r="EYD109" s="73"/>
      <c r="EYE109" s="73"/>
      <c r="EYF109" s="73"/>
      <c r="EYG109" s="74"/>
      <c r="EYH109" s="74"/>
      <c r="EYI109" s="77"/>
      <c r="EYJ109" s="77"/>
      <c r="EYK109" s="11"/>
      <c r="EYQ109" s="73"/>
      <c r="EYR109" s="73"/>
      <c r="EYS109" s="73"/>
      <c r="EYT109" s="73"/>
      <c r="EYU109" s="74"/>
      <c r="EYV109" s="74"/>
      <c r="EYW109" s="77"/>
      <c r="EYX109" s="77"/>
      <c r="EYY109" s="11"/>
      <c r="EZE109" s="73"/>
      <c r="EZF109" s="73"/>
      <c r="EZG109" s="73"/>
      <c r="EZH109" s="73"/>
      <c r="EZI109" s="74"/>
      <c r="EZJ109" s="74"/>
      <c r="EZK109" s="77"/>
      <c r="EZL109" s="77"/>
      <c r="EZM109" s="11"/>
      <c r="EZS109" s="73"/>
      <c r="EZT109" s="73"/>
      <c r="EZU109" s="73"/>
      <c r="EZV109" s="73"/>
      <c r="EZW109" s="74"/>
      <c r="EZX109" s="74"/>
      <c r="EZY109" s="77"/>
      <c r="EZZ109" s="77"/>
      <c r="FAA109" s="11"/>
      <c r="FAG109" s="73"/>
      <c r="FAH109" s="73"/>
      <c r="FAI109" s="73"/>
      <c r="FAJ109" s="73"/>
      <c r="FAK109" s="74"/>
      <c r="FAL109" s="74"/>
      <c r="FAM109" s="77"/>
      <c r="FAN109" s="77"/>
      <c r="FAO109" s="11"/>
      <c r="FAU109" s="73"/>
      <c r="FAV109" s="73"/>
      <c r="FAW109" s="73"/>
      <c r="FAX109" s="73"/>
      <c r="FAY109" s="74"/>
      <c r="FAZ109" s="74"/>
      <c r="FBA109" s="77"/>
      <c r="FBB109" s="77"/>
      <c r="FBC109" s="11"/>
      <c r="FBI109" s="73"/>
      <c r="FBJ109" s="73"/>
      <c r="FBK109" s="73"/>
      <c r="FBL109" s="73"/>
      <c r="FBM109" s="74"/>
      <c r="FBN109" s="74"/>
      <c r="FBO109" s="77"/>
      <c r="FBP109" s="77"/>
      <c r="FBQ109" s="11"/>
      <c r="FBW109" s="73"/>
      <c r="FBX109" s="73"/>
      <c r="FBY109" s="73"/>
      <c r="FBZ109" s="73"/>
      <c r="FCA109" s="74"/>
      <c r="FCB109" s="74"/>
      <c r="FCC109" s="77"/>
      <c r="FCD109" s="77"/>
      <c r="FCE109" s="11"/>
      <c r="FCK109" s="73"/>
      <c r="FCL109" s="73"/>
      <c r="FCM109" s="73"/>
      <c r="FCN109" s="73"/>
      <c r="FCO109" s="74"/>
      <c r="FCP109" s="74"/>
      <c r="FCQ109" s="77"/>
      <c r="FCR109" s="77"/>
      <c r="FCS109" s="11"/>
      <c r="FCY109" s="73"/>
      <c r="FCZ109" s="73"/>
      <c r="FDA109" s="73"/>
      <c r="FDB109" s="73"/>
      <c r="FDC109" s="74"/>
      <c r="FDD109" s="74"/>
      <c r="FDE109" s="77"/>
      <c r="FDF109" s="77"/>
      <c r="FDG109" s="11"/>
      <c r="FDM109" s="73"/>
      <c r="FDN109" s="73"/>
      <c r="FDO109" s="73"/>
      <c r="FDP109" s="73"/>
      <c r="FDQ109" s="74"/>
      <c r="FDR109" s="74"/>
      <c r="FDS109" s="77"/>
      <c r="FDT109" s="77"/>
      <c r="FDU109" s="11"/>
      <c r="FEA109" s="73"/>
      <c r="FEB109" s="73"/>
      <c r="FEC109" s="73"/>
      <c r="FED109" s="73"/>
      <c r="FEE109" s="74"/>
      <c r="FEF109" s="74"/>
      <c r="FEG109" s="77"/>
      <c r="FEH109" s="77"/>
      <c r="FEI109" s="11"/>
      <c r="FEO109" s="73"/>
      <c r="FEP109" s="73"/>
      <c r="FEQ109" s="73"/>
      <c r="FER109" s="73"/>
      <c r="FES109" s="74"/>
      <c r="FET109" s="74"/>
      <c r="FEU109" s="77"/>
      <c r="FEV109" s="77"/>
      <c r="FEW109" s="11"/>
      <c r="FFC109" s="73"/>
      <c r="FFD109" s="73"/>
      <c r="FFE109" s="73"/>
      <c r="FFF109" s="73"/>
      <c r="FFG109" s="74"/>
      <c r="FFH109" s="74"/>
      <c r="FFI109" s="77"/>
      <c r="FFJ109" s="77"/>
      <c r="FFK109" s="11"/>
      <c r="FFQ109" s="73"/>
      <c r="FFR109" s="73"/>
      <c r="FFS109" s="73"/>
      <c r="FFT109" s="73"/>
      <c r="FFU109" s="74"/>
      <c r="FFV109" s="74"/>
      <c r="FFW109" s="77"/>
      <c r="FFX109" s="77"/>
      <c r="FFY109" s="11"/>
      <c r="FGE109" s="73"/>
      <c r="FGF109" s="73"/>
      <c r="FGG109" s="73"/>
      <c r="FGH109" s="73"/>
      <c r="FGI109" s="74"/>
      <c r="FGJ109" s="74"/>
      <c r="FGK109" s="77"/>
      <c r="FGL109" s="77"/>
      <c r="FGM109" s="11"/>
      <c r="FGS109" s="73"/>
      <c r="FGT109" s="73"/>
      <c r="FGU109" s="73"/>
      <c r="FGV109" s="73"/>
      <c r="FGW109" s="74"/>
      <c r="FGX109" s="74"/>
      <c r="FGY109" s="77"/>
      <c r="FGZ109" s="77"/>
      <c r="FHA109" s="11"/>
      <c r="FHG109" s="73"/>
      <c r="FHH109" s="73"/>
      <c r="FHI109" s="73"/>
      <c r="FHJ109" s="73"/>
      <c r="FHK109" s="74"/>
      <c r="FHL109" s="74"/>
      <c r="FHM109" s="77"/>
      <c r="FHN109" s="77"/>
      <c r="FHO109" s="11"/>
      <c r="FHU109" s="73"/>
      <c r="FHV109" s="73"/>
      <c r="FHW109" s="73"/>
      <c r="FHX109" s="73"/>
      <c r="FHY109" s="74"/>
      <c r="FHZ109" s="74"/>
      <c r="FIA109" s="77"/>
      <c r="FIB109" s="77"/>
      <c r="FIC109" s="11"/>
      <c r="FII109" s="73"/>
      <c r="FIJ109" s="73"/>
      <c r="FIK109" s="73"/>
      <c r="FIL109" s="73"/>
      <c r="FIM109" s="74"/>
      <c r="FIN109" s="74"/>
      <c r="FIO109" s="77"/>
      <c r="FIP109" s="77"/>
      <c r="FIQ109" s="11"/>
      <c r="FIW109" s="73"/>
      <c r="FIX109" s="73"/>
      <c r="FIY109" s="73"/>
      <c r="FIZ109" s="73"/>
      <c r="FJA109" s="74"/>
      <c r="FJB109" s="74"/>
      <c r="FJC109" s="77"/>
      <c r="FJD109" s="77"/>
      <c r="FJE109" s="11"/>
      <c r="FJK109" s="73"/>
      <c r="FJL109" s="73"/>
      <c r="FJM109" s="73"/>
      <c r="FJN109" s="73"/>
      <c r="FJO109" s="74"/>
      <c r="FJP109" s="74"/>
      <c r="FJQ109" s="77"/>
      <c r="FJR109" s="77"/>
      <c r="FJS109" s="11"/>
      <c r="FJY109" s="73"/>
      <c r="FJZ109" s="73"/>
      <c r="FKA109" s="73"/>
      <c r="FKB109" s="73"/>
      <c r="FKC109" s="74"/>
      <c r="FKD109" s="74"/>
      <c r="FKE109" s="77"/>
      <c r="FKF109" s="77"/>
      <c r="FKG109" s="11"/>
      <c r="FKM109" s="73"/>
      <c r="FKN109" s="73"/>
      <c r="FKO109" s="73"/>
      <c r="FKP109" s="73"/>
      <c r="FKQ109" s="74"/>
      <c r="FKR109" s="74"/>
      <c r="FKS109" s="77"/>
      <c r="FKT109" s="77"/>
      <c r="FKU109" s="11"/>
      <c r="FLA109" s="73"/>
      <c r="FLB109" s="73"/>
      <c r="FLC109" s="73"/>
      <c r="FLD109" s="73"/>
      <c r="FLE109" s="74"/>
      <c r="FLF109" s="74"/>
      <c r="FLG109" s="77"/>
      <c r="FLH109" s="77"/>
      <c r="FLI109" s="11"/>
      <c r="FLO109" s="73"/>
      <c r="FLP109" s="73"/>
      <c r="FLQ109" s="73"/>
      <c r="FLR109" s="73"/>
      <c r="FLS109" s="74"/>
      <c r="FLT109" s="74"/>
      <c r="FLU109" s="77"/>
      <c r="FLV109" s="77"/>
      <c r="FLW109" s="11"/>
      <c r="FMC109" s="73"/>
      <c r="FMD109" s="73"/>
      <c r="FME109" s="73"/>
      <c r="FMF109" s="73"/>
      <c r="FMG109" s="74"/>
      <c r="FMH109" s="74"/>
      <c r="FMI109" s="77"/>
      <c r="FMJ109" s="77"/>
      <c r="FMK109" s="11"/>
      <c r="FMQ109" s="73"/>
      <c r="FMR109" s="73"/>
      <c r="FMS109" s="73"/>
      <c r="FMT109" s="73"/>
      <c r="FMU109" s="74"/>
      <c r="FMV109" s="74"/>
      <c r="FMW109" s="77"/>
      <c r="FMX109" s="77"/>
      <c r="FMY109" s="11"/>
      <c r="FNE109" s="73"/>
      <c r="FNF109" s="73"/>
      <c r="FNG109" s="73"/>
      <c r="FNH109" s="73"/>
      <c r="FNI109" s="74"/>
      <c r="FNJ109" s="74"/>
      <c r="FNK109" s="77"/>
      <c r="FNL109" s="77"/>
      <c r="FNM109" s="11"/>
      <c r="FNS109" s="73"/>
      <c r="FNT109" s="73"/>
      <c r="FNU109" s="73"/>
      <c r="FNV109" s="73"/>
      <c r="FNW109" s="74"/>
      <c r="FNX109" s="74"/>
      <c r="FNY109" s="77"/>
      <c r="FNZ109" s="77"/>
      <c r="FOA109" s="11"/>
      <c r="FOG109" s="73"/>
      <c r="FOH109" s="73"/>
      <c r="FOI109" s="73"/>
      <c r="FOJ109" s="73"/>
      <c r="FOK109" s="74"/>
      <c r="FOL109" s="74"/>
      <c r="FOM109" s="77"/>
      <c r="FON109" s="77"/>
      <c r="FOO109" s="11"/>
      <c r="FOU109" s="73"/>
      <c r="FOV109" s="73"/>
      <c r="FOW109" s="73"/>
      <c r="FOX109" s="73"/>
      <c r="FOY109" s="74"/>
      <c r="FOZ109" s="74"/>
      <c r="FPA109" s="77"/>
      <c r="FPB109" s="77"/>
      <c r="FPC109" s="11"/>
      <c r="FPI109" s="73"/>
      <c r="FPJ109" s="73"/>
      <c r="FPK109" s="73"/>
      <c r="FPL109" s="73"/>
      <c r="FPM109" s="74"/>
      <c r="FPN109" s="74"/>
      <c r="FPO109" s="77"/>
      <c r="FPP109" s="77"/>
      <c r="FPQ109" s="11"/>
      <c r="FPW109" s="73"/>
      <c r="FPX109" s="73"/>
      <c r="FPY109" s="73"/>
      <c r="FPZ109" s="73"/>
      <c r="FQA109" s="74"/>
      <c r="FQB109" s="74"/>
      <c r="FQC109" s="77"/>
      <c r="FQD109" s="77"/>
      <c r="FQE109" s="11"/>
      <c r="FQK109" s="73"/>
      <c r="FQL109" s="73"/>
      <c r="FQM109" s="73"/>
      <c r="FQN109" s="73"/>
      <c r="FQO109" s="74"/>
      <c r="FQP109" s="74"/>
      <c r="FQQ109" s="77"/>
      <c r="FQR109" s="77"/>
      <c r="FQS109" s="11"/>
      <c r="FQY109" s="73"/>
      <c r="FQZ109" s="73"/>
      <c r="FRA109" s="73"/>
      <c r="FRB109" s="73"/>
      <c r="FRC109" s="74"/>
      <c r="FRD109" s="74"/>
      <c r="FRE109" s="77"/>
      <c r="FRF109" s="77"/>
      <c r="FRG109" s="11"/>
      <c r="FRM109" s="73"/>
      <c r="FRN109" s="73"/>
      <c r="FRO109" s="73"/>
      <c r="FRP109" s="73"/>
      <c r="FRQ109" s="74"/>
      <c r="FRR109" s="74"/>
      <c r="FRS109" s="77"/>
      <c r="FRT109" s="77"/>
      <c r="FRU109" s="11"/>
      <c r="FSA109" s="73"/>
      <c r="FSB109" s="73"/>
      <c r="FSC109" s="73"/>
      <c r="FSD109" s="73"/>
      <c r="FSE109" s="74"/>
      <c r="FSF109" s="74"/>
      <c r="FSG109" s="77"/>
      <c r="FSH109" s="77"/>
      <c r="FSI109" s="11"/>
      <c r="FSO109" s="73"/>
      <c r="FSP109" s="73"/>
      <c r="FSQ109" s="73"/>
      <c r="FSR109" s="73"/>
      <c r="FSS109" s="74"/>
      <c r="FST109" s="74"/>
      <c r="FSU109" s="77"/>
      <c r="FSV109" s="77"/>
      <c r="FSW109" s="11"/>
      <c r="FTC109" s="73"/>
      <c r="FTD109" s="73"/>
      <c r="FTE109" s="73"/>
      <c r="FTF109" s="73"/>
      <c r="FTG109" s="74"/>
      <c r="FTH109" s="74"/>
      <c r="FTI109" s="77"/>
      <c r="FTJ109" s="77"/>
      <c r="FTK109" s="11"/>
      <c r="FTQ109" s="73"/>
      <c r="FTR109" s="73"/>
      <c r="FTS109" s="73"/>
      <c r="FTT109" s="73"/>
      <c r="FTU109" s="74"/>
      <c r="FTV109" s="74"/>
      <c r="FTW109" s="77"/>
      <c r="FTX109" s="77"/>
      <c r="FTY109" s="11"/>
      <c r="FUE109" s="73"/>
      <c r="FUF109" s="73"/>
      <c r="FUG109" s="73"/>
      <c r="FUH109" s="73"/>
      <c r="FUI109" s="74"/>
      <c r="FUJ109" s="74"/>
      <c r="FUK109" s="77"/>
      <c r="FUL109" s="77"/>
      <c r="FUM109" s="11"/>
      <c r="FUS109" s="73"/>
      <c r="FUT109" s="73"/>
      <c r="FUU109" s="73"/>
      <c r="FUV109" s="73"/>
      <c r="FUW109" s="74"/>
      <c r="FUX109" s="74"/>
      <c r="FUY109" s="77"/>
      <c r="FUZ109" s="77"/>
      <c r="FVA109" s="11"/>
      <c r="FVG109" s="73"/>
      <c r="FVH109" s="73"/>
      <c r="FVI109" s="73"/>
      <c r="FVJ109" s="73"/>
      <c r="FVK109" s="74"/>
      <c r="FVL109" s="74"/>
      <c r="FVM109" s="77"/>
      <c r="FVN109" s="77"/>
      <c r="FVO109" s="11"/>
      <c r="FVU109" s="73"/>
      <c r="FVV109" s="73"/>
      <c r="FVW109" s="73"/>
      <c r="FVX109" s="73"/>
      <c r="FVY109" s="74"/>
      <c r="FVZ109" s="74"/>
      <c r="FWA109" s="77"/>
      <c r="FWB109" s="77"/>
      <c r="FWC109" s="11"/>
      <c r="FWI109" s="73"/>
      <c r="FWJ109" s="73"/>
      <c r="FWK109" s="73"/>
      <c r="FWL109" s="73"/>
      <c r="FWM109" s="74"/>
      <c r="FWN109" s="74"/>
      <c r="FWO109" s="77"/>
      <c r="FWP109" s="77"/>
      <c r="FWQ109" s="11"/>
      <c r="FWW109" s="73"/>
      <c r="FWX109" s="73"/>
      <c r="FWY109" s="73"/>
      <c r="FWZ109" s="73"/>
      <c r="FXA109" s="74"/>
      <c r="FXB109" s="74"/>
      <c r="FXC109" s="77"/>
      <c r="FXD109" s="77"/>
      <c r="FXE109" s="11"/>
      <c r="FXK109" s="73"/>
      <c r="FXL109" s="73"/>
      <c r="FXM109" s="73"/>
      <c r="FXN109" s="73"/>
      <c r="FXO109" s="74"/>
      <c r="FXP109" s="74"/>
      <c r="FXQ109" s="77"/>
      <c r="FXR109" s="77"/>
      <c r="FXS109" s="11"/>
      <c r="FXY109" s="73"/>
      <c r="FXZ109" s="73"/>
      <c r="FYA109" s="73"/>
      <c r="FYB109" s="73"/>
      <c r="FYC109" s="74"/>
      <c r="FYD109" s="74"/>
      <c r="FYE109" s="77"/>
      <c r="FYF109" s="77"/>
      <c r="FYG109" s="11"/>
      <c r="FYM109" s="73"/>
      <c r="FYN109" s="73"/>
      <c r="FYO109" s="73"/>
      <c r="FYP109" s="73"/>
      <c r="FYQ109" s="74"/>
      <c r="FYR109" s="74"/>
      <c r="FYS109" s="77"/>
      <c r="FYT109" s="77"/>
      <c r="FYU109" s="11"/>
      <c r="FZA109" s="73"/>
      <c r="FZB109" s="73"/>
      <c r="FZC109" s="73"/>
      <c r="FZD109" s="73"/>
      <c r="FZE109" s="74"/>
      <c r="FZF109" s="74"/>
      <c r="FZG109" s="77"/>
      <c r="FZH109" s="77"/>
      <c r="FZI109" s="11"/>
      <c r="FZO109" s="73"/>
      <c r="FZP109" s="73"/>
      <c r="FZQ109" s="73"/>
      <c r="FZR109" s="73"/>
      <c r="FZS109" s="74"/>
      <c r="FZT109" s="74"/>
      <c r="FZU109" s="77"/>
      <c r="FZV109" s="77"/>
      <c r="FZW109" s="11"/>
      <c r="GAC109" s="73"/>
      <c r="GAD109" s="73"/>
      <c r="GAE109" s="73"/>
      <c r="GAF109" s="73"/>
      <c r="GAG109" s="74"/>
      <c r="GAH109" s="74"/>
      <c r="GAI109" s="77"/>
      <c r="GAJ109" s="77"/>
      <c r="GAK109" s="11"/>
      <c r="GAQ109" s="73"/>
      <c r="GAR109" s="73"/>
      <c r="GAS109" s="73"/>
      <c r="GAT109" s="73"/>
      <c r="GAU109" s="74"/>
      <c r="GAV109" s="74"/>
      <c r="GAW109" s="77"/>
      <c r="GAX109" s="77"/>
      <c r="GAY109" s="11"/>
      <c r="GBE109" s="73"/>
      <c r="GBF109" s="73"/>
      <c r="GBG109" s="73"/>
      <c r="GBH109" s="73"/>
      <c r="GBI109" s="74"/>
      <c r="GBJ109" s="74"/>
      <c r="GBK109" s="77"/>
      <c r="GBL109" s="77"/>
      <c r="GBM109" s="11"/>
      <c r="GBS109" s="73"/>
      <c r="GBT109" s="73"/>
      <c r="GBU109" s="73"/>
      <c r="GBV109" s="73"/>
      <c r="GBW109" s="74"/>
      <c r="GBX109" s="74"/>
      <c r="GBY109" s="77"/>
      <c r="GBZ109" s="77"/>
      <c r="GCA109" s="11"/>
      <c r="GCG109" s="73"/>
      <c r="GCH109" s="73"/>
      <c r="GCI109" s="73"/>
      <c r="GCJ109" s="73"/>
      <c r="GCK109" s="74"/>
      <c r="GCL109" s="74"/>
      <c r="GCM109" s="77"/>
      <c r="GCN109" s="77"/>
      <c r="GCO109" s="11"/>
      <c r="GCU109" s="73"/>
      <c r="GCV109" s="73"/>
      <c r="GCW109" s="73"/>
      <c r="GCX109" s="73"/>
      <c r="GCY109" s="74"/>
      <c r="GCZ109" s="74"/>
      <c r="GDA109" s="77"/>
      <c r="GDB109" s="77"/>
      <c r="GDC109" s="11"/>
      <c r="GDI109" s="73"/>
      <c r="GDJ109" s="73"/>
      <c r="GDK109" s="73"/>
      <c r="GDL109" s="73"/>
      <c r="GDM109" s="74"/>
      <c r="GDN109" s="74"/>
      <c r="GDO109" s="77"/>
      <c r="GDP109" s="77"/>
      <c r="GDQ109" s="11"/>
      <c r="GDW109" s="73"/>
      <c r="GDX109" s="73"/>
      <c r="GDY109" s="73"/>
      <c r="GDZ109" s="73"/>
      <c r="GEA109" s="74"/>
      <c r="GEB109" s="74"/>
      <c r="GEC109" s="77"/>
      <c r="GED109" s="77"/>
      <c r="GEE109" s="11"/>
      <c r="GEK109" s="73"/>
      <c r="GEL109" s="73"/>
      <c r="GEM109" s="73"/>
      <c r="GEN109" s="73"/>
      <c r="GEO109" s="74"/>
      <c r="GEP109" s="74"/>
      <c r="GEQ109" s="77"/>
      <c r="GER109" s="77"/>
      <c r="GES109" s="11"/>
      <c r="GEY109" s="73"/>
      <c r="GEZ109" s="73"/>
      <c r="GFA109" s="73"/>
      <c r="GFB109" s="73"/>
      <c r="GFC109" s="74"/>
      <c r="GFD109" s="74"/>
      <c r="GFE109" s="77"/>
      <c r="GFF109" s="77"/>
      <c r="GFG109" s="11"/>
      <c r="GFM109" s="73"/>
      <c r="GFN109" s="73"/>
      <c r="GFO109" s="73"/>
      <c r="GFP109" s="73"/>
      <c r="GFQ109" s="74"/>
      <c r="GFR109" s="74"/>
      <c r="GFS109" s="77"/>
      <c r="GFT109" s="77"/>
      <c r="GFU109" s="11"/>
      <c r="GGA109" s="73"/>
      <c r="GGB109" s="73"/>
      <c r="GGC109" s="73"/>
      <c r="GGD109" s="73"/>
      <c r="GGE109" s="74"/>
      <c r="GGF109" s="74"/>
      <c r="GGG109" s="77"/>
      <c r="GGH109" s="77"/>
      <c r="GGI109" s="11"/>
      <c r="GGO109" s="73"/>
      <c r="GGP109" s="73"/>
      <c r="GGQ109" s="73"/>
      <c r="GGR109" s="73"/>
      <c r="GGS109" s="74"/>
      <c r="GGT109" s="74"/>
      <c r="GGU109" s="77"/>
      <c r="GGV109" s="77"/>
      <c r="GGW109" s="11"/>
      <c r="GHC109" s="73"/>
      <c r="GHD109" s="73"/>
      <c r="GHE109" s="73"/>
      <c r="GHF109" s="73"/>
      <c r="GHG109" s="74"/>
      <c r="GHH109" s="74"/>
      <c r="GHI109" s="77"/>
      <c r="GHJ109" s="77"/>
      <c r="GHK109" s="11"/>
      <c r="GHQ109" s="73"/>
      <c r="GHR109" s="73"/>
      <c r="GHS109" s="73"/>
      <c r="GHT109" s="73"/>
      <c r="GHU109" s="74"/>
      <c r="GHV109" s="74"/>
      <c r="GHW109" s="77"/>
      <c r="GHX109" s="77"/>
      <c r="GHY109" s="11"/>
      <c r="GIE109" s="73"/>
      <c r="GIF109" s="73"/>
      <c r="GIG109" s="73"/>
      <c r="GIH109" s="73"/>
      <c r="GII109" s="74"/>
      <c r="GIJ109" s="74"/>
      <c r="GIK109" s="77"/>
      <c r="GIL109" s="77"/>
      <c r="GIM109" s="11"/>
      <c r="GIS109" s="73"/>
      <c r="GIT109" s="73"/>
      <c r="GIU109" s="73"/>
      <c r="GIV109" s="73"/>
      <c r="GIW109" s="74"/>
      <c r="GIX109" s="74"/>
      <c r="GIY109" s="77"/>
      <c r="GIZ109" s="77"/>
      <c r="GJA109" s="11"/>
      <c r="GJG109" s="73"/>
      <c r="GJH109" s="73"/>
      <c r="GJI109" s="73"/>
      <c r="GJJ109" s="73"/>
      <c r="GJK109" s="74"/>
      <c r="GJL109" s="74"/>
      <c r="GJM109" s="77"/>
      <c r="GJN109" s="77"/>
      <c r="GJO109" s="11"/>
      <c r="GJU109" s="73"/>
      <c r="GJV109" s="73"/>
      <c r="GJW109" s="73"/>
      <c r="GJX109" s="73"/>
      <c r="GJY109" s="74"/>
      <c r="GJZ109" s="74"/>
      <c r="GKA109" s="77"/>
      <c r="GKB109" s="77"/>
      <c r="GKC109" s="11"/>
      <c r="GKI109" s="73"/>
      <c r="GKJ109" s="73"/>
      <c r="GKK109" s="73"/>
      <c r="GKL109" s="73"/>
      <c r="GKM109" s="74"/>
      <c r="GKN109" s="74"/>
      <c r="GKO109" s="77"/>
      <c r="GKP109" s="77"/>
      <c r="GKQ109" s="11"/>
      <c r="GKW109" s="73"/>
      <c r="GKX109" s="73"/>
      <c r="GKY109" s="73"/>
      <c r="GKZ109" s="73"/>
      <c r="GLA109" s="74"/>
      <c r="GLB109" s="74"/>
      <c r="GLC109" s="77"/>
      <c r="GLD109" s="77"/>
      <c r="GLE109" s="11"/>
      <c r="GLK109" s="73"/>
      <c r="GLL109" s="73"/>
      <c r="GLM109" s="73"/>
      <c r="GLN109" s="73"/>
      <c r="GLO109" s="74"/>
      <c r="GLP109" s="74"/>
      <c r="GLQ109" s="77"/>
      <c r="GLR109" s="77"/>
      <c r="GLS109" s="11"/>
      <c r="GLY109" s="73"/>
      <c r="GLZ109" s="73"/>
      <c r="GMA109" s="73"/>
      <c r="GMB109" s="73"/>
      <c r="GMC109" s="74"/>
      <c r="GMD109" s="74"/>
      <c r="GME109" s="77"/>
      <c r="GMF109" s="77"/>
      <c r="GMG109" s="11"/>
      <c r="GMM109" s="73"/>
      <c r="GMN109" s="73"/>
      <c r="GMO109" s="73"/>
      <c r="GMP109" s="73"/>
      <c r="GMQ109" s="74"/>
      <c r="GMR109" s="74"/>
      <c r="GMS109" s="77"/>
      <c r="GMT109" s="77"/>
      <c r="GMU109" s="11"/>
      <c r="GNA109" s="73"/>
      <c r="GNB109" s="73"/>
      <c r="GNC109" s="73"/>
      <c r="GND109" s="73"/>
      <c r="GNE109" s="74"/>
      <c r="GNF109" s="74"/>
      <c r="GNG109" s="77"/>
      <c r="GNH109" s="77"/>
      <c r="GNI109" s="11"/>
      <c r="GNO109" s="73"/>
      <c r="GNP109" s="73"/>
      <c r="GNQ109" s="73"/>
      <c r="GNR109" s="73"/>
      <c r="GNS109" s="74"/>
      <c r="GNT109" s="74"/>
      <c r="GNU109" s="77"/>
      <c r="GNV109" s="77"/>
      <c r="GNW109" s="11"/>
      <c r="GOC109" s="73"/>
      <c r="GOD109" s="73"/>
      <c r="GOE109" s="73"/>
      <c r="GOF109" s="73"/>
      <c r="GOG109" s="74"/>
      <c r="GOH109" s="74"/>
      <c r="GOI109" s="77"/>
      <c r="GOJ109" s="77"/>
      <c r="GOK109" s="11"/>
      <c r="GOQ109" s="73"/>
      <c r="GOR109" s="73"/>
      <c r="GOS109" s="73"/>
      <c r="GOT109" s="73"/>
      <c r="GOU109" s="74"/>
      <c r="GOV109" s="74"/>
      <c r="GOW109" s="77"/>
      <c r="GOX109" s="77"/>
      <c r="GOY109" s="11"/>
      <c r="GPE109" s="73"/>
      <c r="GPF109" s="73"/>
      <c r="GPG109" s="73"/>
      <c r="GPH109" s="73"/>
      <c r="GPI109" s="74"/>
      <c r="GPJ109" s="74"/>
      <c r="GPK109" s="77"/>
      <c r="GPL109" s="77"/>
      <c r="GPM109" s="11"/>
      <c r="GPS109" s="73"/>
      <c r="GPT109" s="73"/>
      <c r="GPU109" s="73"/>
      <c r="GPV109" s="73"/>
      <c r="GPW109" s="74"/>
      <c r="GPX109" s="74"/>
      <c r="GPY109" s="77"/>
      <c r="GPZ109" s="77"/>
      <c r="GQA109" s="11"/>
      <c r="GQG109" s="73"/>
      <c r="GQH109" s="73"/>
      <c r="GQI109" s="73"/>
      <c r="GQJ109" s="73"/>
      <c r="GQK109" s="74"/>
      <c r="GQL109" s="74"/>
      <c r="GQM109" s="77"/>
      <c r="GQN109" s="77"/>
      <c r="GQO109" s="11"/>
      <c r="GQU109" s="73"/>
      <c r="GQV109" s="73"/>
      <c r="GQW109" s="73"/>
      <c r="GQX109" s="73"/>
      <c r="GQY109" s="74"/>
      <c r="GQZ109" s="74"/>
      <c r="GRA109" s="77"/>
      <c r="GRB109" s="77"/>
      <c r="GRC109" s="11"/>
      <c r="GRI109" s="73"/>
      <c r="GRJ109" s="73"/>
      <c r="GRK109" s="73"/>
      <c r="GRL109" s="73"/>
      <c r="GRM109" s="74"/>
      <c r="GRN109" s="74"/>
      <c r="GRO109" s="77"/>
      <c r="GRP109" s="77"/>
      <c r="GRQ109" s="11"/>
      <c r="GRW109" s="73"/>
      <c r="GRX109" s="73"/>
      <c r="GRY109" s="73"/>
      <c r="GRZ109" s="73"/>
      <c r="GSA109" s="74"/>
      <c r="GSB109" s="74"/>
      <c r="GSC109" s="77"/>
      <c r="GSD109" s="77"/>
      <c r="GSE109" s="11"/>
      <c r="GSK109" s="73"/>
      <c r="GSL109" s="73"/>
      <c r="GSM109" s="73"/>
      <c r="GSN109" s="73"/>
      <c r="GSO109" s="74"/>
      <c r="GSP109" s="74"/>
      <c r="GSQ109" s="77"/>
      <c r="GSR109" s="77"/>
      <c r="GSS109" s="11"/>
      <c r="GSY109" s="73"/>
      <c r="GSZ109" s="73"/>
      <c r="GTA109" s="73"/>
      <c r="GTB109" s="73"/>
      <c r="GTC109" s="74"/>
      <c r="GTD109" s="74"/>
      <c r="GTE109" s="77"/>
      <c r="GTF109" s="77"/>
      <c r="GTG109" s="11"/>
      <c r="GTM109" s="73"/>
      <c r="GTN109" s="73"/>
      <c r="GTO109" s="73"/>
      <c r="GTP109" s="73"/>
      <c r="GTQ109" s="74"/>
      <c r="GTR109" s="74"/>
      <c r="GTS109" s="77"/>
      <c r="GTT109" s="77"/>
      <c r="GTU109" s="11"/>
      <c r="GUA109" s="73"/>
      <c r="GUB109" s="73"/>
      <c r="GUC109" s="73"/>
      <c r="GUD109" s="73"/>
      <c r="GUE109" s="74"/>
      <c r="GUF109" s="74"/>
      <c r="GUG109" s="77"/>
      <c r="GUH109" s="77"/>
      <c r="GUI109" s="11"/>
      <c r="GUO109" s="73"/>
      <c r="GUP109" s="73"/>
      <c r="GUQ109" s="73"/>
      <c r="GUR109" s="73"/>
      <c r="GUS109" s="74"/>
      <c r="GUT109" s="74"/>
      <c r="GUU109" s="77"/>
      <c r="GUV109" s="77"/>
      <c r="GUW109" s="11"/>
      <c r="GVC109" s="73"/>
      <c r="GVD109" s="73"/>
      <c r="GVE109" s="73"/>
      <c r="GVF109" s="73"/>
      <c r="GVG109" s="74"/>
      <c r="GVH109" s="74"/>
      <c r="GVI109" s="77"/>
      <c r="GVJ109" s="77"/>
      <c r="GVK109" s="11"/>
      <c r="GVQ109" s="73"/>
      <c r="GVR109" s="73"/>
      <c r="GVS109" s="73"/>
      <c r="GVT109" s="73"/>
      <c r="GVU109" s="74"/>
      <c r="GVV109" s="74"/>
      <c r="GVW109" s="77"/>
      <c r="GVX109" s="77"/>
      <c r="GVY109" s="11"/>
      <c r="GWE109" s="73"/>
      <c r="GWF109" s="73"/>
      <c r="GWG109" s="73"/>
      <c r="GWH109" s="73"/>
      <c r="GWI109" s="74"/>
      <c r="GWJ109" s="74"/>
      <c r="GWK109" s="77"/>
      <c r="GWL109" s="77"/>
      <c r="GWM109" s="11"/>
      <c r="GWS109" s="73"/>
      <c r="GWT109" s="73"/>
      <c r="GWU109" s="73"/>
      <c r="GWV109" s="73"/>
      <c r="GWW109" s="74"/>
      <c r="GWX109" s="74"/>
      <c r="GWY109" s="77"/>
      <c r="GWZ109" s="77"/>
      <c r="GXA109" s="11"/>
      <c r="GXG109" s="73"/>
      <c r="GXH109" s="73"/>
      <c r="GXI109" s="73"/>
      <c r="GXJ109" s="73"/>
      <c r="GXK109" s="74"/>
      <c r="GXL109" s="74"/>
      <c r="GXM109" s="77"/>
      <c r="GXN109" s="77"/>
      <c r="GXO109" s="11"/>
      <c r="GXU109" s="73"/>
      <c r="GXV109" s="73"/>
      <c r="GXW109" s="73"/>
      <c r="GXX109" s="73"/>
      <c r="GXY109" s="74"/>
      <c r="GXZ109" s="74"/>
      <c r="GYA109" s="77"/>
      <c r="GYB109" s="77"/>
      <c r="GYC109" s="11"/>
      <c r="GYI109" s="73"/>
      <c r="GYJ109" s="73"/>
      <c r="GYK109" s="73"/>
      <c r="GYL109" s="73"/>
      <c r="GYM109" s="74"/>
      <c r="GYN109" s="74"/>
      <c r="GYO109" s="77"/>
      <c r="GYP109" s="77"/>
      <c r="GYQ109" s="11"/>
      <c r="GYW109" s="73"/>
      <c r="GYX109" s="73"/>
      <c r="GYY109" s="73"/>
      <c r="GYZ109" s="73"/>
      <c r="GZA109" s="74"/>
      <c r="GZB109" s="74"/>
      <c r="GZC109" s="77"/>
      <c r="GZD109" s="77"/>
      <c r="GZE109" s="11"/>
      <c r="GZK109" s="73"/>
      <c r="GZL109" s="73"/>
      <c r="GZM109" s="73"/>
      <c r="GZN109" s="73"/>
      <c r="GZO109" s="74"/>
      <c r="GZP109" s="74"/>
      <c r="GZQ109" s="77"/>
      <c r="GZR109" s="77"/>
      <c r="GZS109" s="11"/>
      <c r="GZY109" s="73"/>
      <c r="GZZ109" s="73"/>
      <c r="HAA109" s="73"/>
      <c r="HAB109" s="73"/>
      <c r="HAC109" s="74"/>
      <c r="HAD109" s="74"/>
      <c r="HAE109" s="77"/>
      <c r="HAF109" s="77"/>
      <c r="HAG109" s="11"/>
      <c r="HAM109" s="73"/>
      <c r="HAN109" s="73"/>
      <c r="HAO109" s="73"/>
      <c r="HAP109" s="73"/>
      <c r="HAQ109" s="74"/>
      <c r="HAR109" s="74"/>
      <c r="HAS109" s="77"/>
      <c r="HAT109" s="77"/>
      <c r="HAU109" s="11"/>
      <c r="HBA109" s="73"/>
      <c r="HBB109" s="73"/>
      <c r="HBC109" s="73"/>
      <c r="HBD109" s="73"/>
      <c r="HBE109" s="74"/>
      <c r="HBF109" s="74"/>
      <c r="HBG109" s="77"/>
      <c r="HBH109" s="77"/>
      <c r="HBI109" s="11"/>
      <c r="HBO109" s="73"/>
      <c r="HBP109" s="73"/>
      <c r="HBQ109" s="73"/>
      <c r="HBR109" s="73"/>
      <c r="HBS109" s="74"/>
      <c r="HBT109" s="74"/>
      <c r="HBU109" s="77"/>
      <c r="HBV109" s="77"/>
      <c r="HBW109" s="11"/>
      <c r="HCC109" s="73"/>
      <c r="HCD109" s="73"/>
      <c r="HCE109" s="73"/>
      <c r="HCF109" s="73"/>
      <c r="HCG109" s="74"/>
      <c r="HCH109" s="74"/>
      <c r="HCI109" s="77"/>
      <c r="HCJ109" s="77"/>
      <c r="HCK109" s="11"/>
      <c r="HCQ109" s="73"/>
      <c r="HCR109" s="73"/>
      <c r="HCS109" s="73"/>
      <c r="HCT109" s="73"/>
      <c r="HCU109" s="74"/>
      <c r="HCV109" s="74"/>
      <c r="HCW109" s="77"/>
      <c r="HCX109" s="77"/>
      <c r="HCY109" s="11"/>
      <c r="HDE109" s="73"/>
      <c r="HDF109" s="73"/>
      <c r="HDG109" s="73"/>
      <c r="HDH109" s="73"/>
      <c r="HDI109" s="74"/>
      <c r="HDJ109" s="74"/>
      <c r="HDK109" s="77"/>
      <c r="HDL109" s="77"/>
      <c r="HDM109" s="11"/>
      <c r="HDS109" s="73"/>
      <c r="HDT109" s="73"/>
      <c r="HDU109" s="73"/>
      <c r="HDV109" s="73"/>
      <c r="HDW109" s="74"/>
      <c r="HDX109" s="74"/>
      <c r="HDY109" s="77"/>
      <c r="HDZ109" s="77"/>
      <c r="HEA109" s="11"/>
      <c r="HEG109" s="73"/>
      <c r="HEH109" s="73"/>
      <c r="HEI109" s="73"/>
      <c r="HEJ109" s="73"/>
      <c r="HEK109" s="74"/>
      <c r="HEL109" s="74"/>
      <c r="HEM109" s="77"/>
      <c r="HEN109" s="77"/>
      <c r="HEO109" s="11"/>
      <c r="HEU109" s="73"/>
      <c r="HEV109" s="73"/>
      <c r="HEW109" s="73"/>
      <c r="HEX109" s="73"/>
      <c r="HEY109" s="74"/>
      <c r="HEZ109" s="74"/>
      <c r="HFA109" s="77"/>
      <c r="HFB109" s="77"/>
      <c r="HFC109" s="11"/>
      <c r="HFI109" s="73"/>
      <c r="HFJ109" s="73"/>
      <c r="HFK109" s="73"/>
      <c r="HFL109" s="73"/>
      <c r="HFM109" s="74"/>
      <c r="HFN109" s="74"/>
      <c r="HFO109" s="77"/>
      <c r="HFP109" s="77"/>
      <c r="HFQ109" s="11"/>
      <c r="HFW109" s="73"/>
      <c r="HFX109" s="73"/>
      <c r="HFY109" s="73"/>
      <c r="HFZ109" s="73"/>
      <c r="HGA109" s="74"/>
      <c r="HGB109" s="74"/>
      <c r="HGC109" s="77"/>
      <c r="HGD109" s="77"/>
      <c r="HGE109" s="11"/>
      <c r="HGK109" s="73"/>
      <c r="HGL109" s="73"/>
      <c r="HGM109" s="73"/>
      <c r="HGN109" s="73"/>
      <c r="HGO109" s="74"/>
      <c r="HGP109" s="74"/>
      <c r="HGQ109" s="77"/>
      <c r="HGR109" s="77"/>
      <c r="HGS109" s="11"/>
      <c r="HGY109" s="73"/>
      <c r="HGZ109" s="73"/>
      <c r="HHA109" s="73"/>
      <c r="HHB109" s="73"/>
      <c r="HHC109" s="74"/>
      <c r="HHD109" s="74"/>
      <c r="HHE109" s="77"/>
      <c r="HHF109" s="77"/>
      <c r="HHG109" s="11"/>
      <c r="HHM109" s="73"/>
      <c r="HHN109" s="73"/>
      <c r="HHO109" s="73"/>
      <c r="HHP109" s="73"/>
      <c r="HHQ109" s="74"/>
      <c r="HHR109" s="74"/>
      <c r="HHS109" s="77"/>
      <c r="HHT109" s="77"/>
      <c r="HHU109" s="11"/>
      <c r="HIA109" s="73"/>
      <c r="HIB109" s="73"/>
      <c r="HIC109" s="73"/>
      <c r="HID109" s="73"/>
      <c r="HIE109" s="74"/>
      <c r="HIF109" s="74"/>
      <c r="HIG109" s="77"/>
      <c r="HIH109" s="77"/>
      <c r="HII109" s="11"/>
      <c r="HIO109" s="73"/>
      <c r="HIP109" s="73"/>
      <c r="HIQ109" s="73"/>
      <c r="HIR109" s="73"/>
      <c r="HIS109" s="74"/>
      <c r="HIT109" s="74"/>
      <c r="HIU109" s="77"/>
      <c r="HIV109" s="77"/>
      <c r="HIW109" s="11"/>
      <c r="HJC109" s="73"/>
      <c r="HJD109" s="73"/>
      <c r="HJE109" s="73"/>
      <c r="HJF109" s="73"/>
      <c r="HJG109" s="74"/>
      <c r="HJH109" s="74"/>
      <c r="HJI109" s="77"/>
      <c r="HJJ109" s="77"/>
      <c r="HJK109" s="11"/>
      <c r="HJQ109" s="73"/>
      <c r="HJR109" s="73"/>
      <c r="HJS109" s="73"/>
      <c r="HJT109" s="73"/>
      <c r="HJU109" s="74"/>
      <c r="HJV109" s="74"/>
      <c r="HJW109" s="77"/>
      <c r="HJX109" s="77"/>
      <c r="HJY109" s="11"/>
      <c r="HKE109" s="73"/>
      <c r="HKF109" s="73"/>
      <c r="HKG109" s="73"/>
      <c r="HKH109" s="73"/>
      <c r="HKI109" s="74"/>
      <c r="HKJ109" s="74"/>
      <c r="HKK109" s="77"/>
      <c r="HKL109" s="77"/>
      <c r="HKM109" s="11"/>
      <c r="HKS109" s="73"/>
      <c r="HKT109" s="73"/>
      <c r="HKU109" s="73"/>
      <c r="HKV109" s="73"/>
      <c r="HKW109" s="74"/>
      <c r="HKX109" s="74"/>
      <c r="HKY109" s="77"/>
      <c r="HKZ109" s="77"/>
      <c r="HLA109" s="11"/>
      <c r="HLG109" s="73"/>
      <c r="HLH109" s="73"/>
      <c r="HLI109" s="73"/>
      <c r="HLJ109" s="73"/>
      <c r="HLK109" s="74"/>
      <c r="HLL109" s="74"/>
      <c r="HLM109" s="77"/>
      <c r="HLN109" s="77"/>
      <c r="HLO109" s="11"/>
      <c r="HLU109" s="73"/>
      <c r="HLV109" s="73"/>
      <c r="HLW109" s="73"/>
      <c r="HLX109" s="73"/>
      <c r="HLY109" s="74"/>
      <c r="HLZ109" s="74"/>
      <c r="HMA109" s="77"/>
      <c r="HMB109" s="77"/>
      <c r="HMC109" s="11"/>
      <c r="HMI109" s="73"/>
      <c r="HMJ109" s="73"/>
      <c r="HMK109" s="73"/>
      <c r="HML109" s="73"/>
      <c r="HMM109" s="74"/>
      <c r="HMN109" s="74"/>
      <c r="HMO109" s="77"/>
      <c r="HMP109" s="77"/>
      <c r="HMQ109" s="11"/>
      <c r="HMW109" s="73"/>
      <c r="HMX109" s="73"/>
      <c r="HMY109" s="73"/>
      <c r="HMZ109" s="73"/>
      <c r="HNA109" s="74"/>
      <c r="HNB109" s="74"/>
      <c r="HNC109" s="77"/>
      <c r="HND109" s="77"/>
      <c r="HNE109" s="11"/>
      <c r="HNK109" s="73"/>
      <c r="HNL109" s="73"/>
      <c r="HNM109" s="73"/>
      <c r="HNN109" s="73"/>
      <c r="HNO109" s="74"/>
      <c r="HNP109" s="74"/>
      <c r="HNQ109" s="77"/>
      <c r="HNR109" s="77"/>
      <c r="HNS109" s="11"/>
      <c r="HNY109" s="73"/>
      <c r="HNZ109" s="73"/>
      <c r="HOA109" s="73"/>
      <c r="HOB109" s="73"/>
      <c r="HOC109" s="74"/>
      <c r="HOD109" s="74"/>
      <c r="HOE109" s="77"/>
      <c r="HOF109" s="77"/>
      <c r="HOG109" s="11"/>
      <c r="HOM109" s="73"/>
      <c r="HON109" s="73"/>
      <c r="HOO109" s="73"/>
      <c r="HOP109" s="73"/>
      <c r="HOQ109" s="74"/>
      <c r="HOR109" s="74"/>
      <c r="HOS109" s="77"/>
      <c r="HOT109" s="77"/>
      <c r="HOU109" s="11"/>
      <c r="HPA109" s="73"/>
      <c r="HPB109" s="73"/>
      <c r="HPC109" s="73"/>
      <c r="HPD109" s="73"/>
      <c r="HPE109" s="74"/>
      <c r="HPF109" s="74"/>
      <c r="HPG109" s="77"/>
      <c r="HPH109" s="77"/>
      <c r="HPI109" s="11"/>
      <c r="HPO109" s="73"/>
      <c r="HPP109" s="73"/>
      <c r="HPQ109" s="73"/>
      <c r="HPR109" s="73"/>
      <c r="HPS109" s="74"/>
      <c r="HPT109" s="74"/>
      <c r="HPU109" s="77"/>
      <c r="HPV109" s="77"/>
      <c r="HPW109" s="11"/>
      <c r="HQC109" s="73"/>
      <c r="HQD109" s="73"/>
      <c r="HQE109" s="73"/>
      <c r="HQF109" s="73"/>
      <c r="HQG109" s="74"/>
      <c r="HQH109" s="74"/>
      <c r="HQI109" s="77"/>
      <c r="HQJ109" s="77"/>
      <c r="HQK109" s="11"/>
      <c r="HQQ109" s="73"/>
      <c r="HQR109" s="73"/>
      <c r="HQS109" s="73"/>
      <c r="HQT109" s="73"/>
      <c r="HQU109" s="74"/>
      <c r="HQV109" s="74"/>
      <c r="HQW109" s="77"/>
      <c r="HQX109" s="77"/>
      <c r="HQY109" s="11"/>
      <c r="HRE109" s="73"/>
      <c r="HRF109" s="73"/>
      <c r="HRG109" s="73"/>
      <c r="HRH109" s="73"/>
      <c r="HRI109" s="74"/>
      <c r="HRJ109" s="74"/>
      <c r="HRK109" s="77"/>
      <c r="HRL109" s="77"/>
      <c r="HRM109" s="11"/>
      <c r="HRS109" s="73"/>
      <c r="HRT109" s="73"/>
      <c r="HRU109" s="73"/>
      <c r="HRV109" s="73"/>
      <c r="HRW109" s="74"/>
      <c r="HRX109" s="74"/>
      <c r="HRY109" s="77"/>
      <c r="HRZ109" s="77"/>
      <c r="HSA109" s="11"/>
      <c r="HSG109" s="73"/>
      <c r="HSH109" s="73"/>
      <c r="HSI109" s="73"/>
      <c r="HSJ109" s="73"/>
      <c r="HSK109" s="74"/>
      <c r="HSL109" s="74"/>
      <c r="HSM109" s="77"/>
      <c r="HSN109" s="77"/>
      <c r="HSO109" s="11"/>
      <c r="HSU109" s="73"/>
      <c r="HSV109" s="73"/>
      <c r="HSW109" s="73"/>
      <c r="HSX109" s="73"/>
      <c r="HSY109" s="74"/>
      <c r="HSZ109" s="74"/>
      <c r="HTA109" s="77"/>
      <c r="HTB109" s="77"/>
      <c r="HTC109" s="11"/>
      <c r="HTI109" s="73"/>
      <c r="HTJ109" s="73"/>
      <c r="HTK109" s="73"/>
      <c r="HTL109" s="73"/>
      <c r="HTM109" s="74"/>
      <c r="HTN109" s="74"/>
      <c r="HTO109" s="77"/>
      <c r="HTP109" s="77"/>
      <c r="HTQ109" s="11"/>
      <c r="HTW109" s="73"/>
      <c r="HTX109" s="73"/>
      <c r="HTY109" s="73"/>
      <c r="HTZ109" s="73"/>
      <c r="HUA109" s="74"/>
      <c r="HUB109" s="74"/>
      <c r="HUC109" s="77"/>
      <c r="HUD109" s="77"/>
      <c r="HUE109" s="11"/>
      <c r="HUK109" s="73"/>
      <c r="HUL109" s="73"/>
      <c r="HUM109" s="73"/>
      <c r="HUN109" s="73"/>
      <c r="HUO109" s="74"/>
      <c r="HUP109" s="74"/>
      <c r="HUQ109" s="77"/>
      <c r="HUR109" s="77"/>
      <c r="HUS109" s="11"/>
      <c r="HUY109" s="73"/>
      <c r="HUZ109" s="73"/>
      <c r="HVA109" s="73"/>
      <c r="HVB109" s="73"/>
      <c r="HVC109" s="74"/>
      <c r="HVD109" s="74"/>
      <c r="HVE109" s="77"/>
      <c r="HVF109" s="77"/>
      <c r="HVG109" s="11"/>
      <c r="HVM109" s="73"/>
      <c r="HVN109" s="73"/>
      <c r="HVO109" s="73"/>
      <c r="HVP109" s="73"/>
      <c r="HVQ109" s="74"/>
      <c r="HVR109" s="74"/>
      <c r="HVS109" s="77"/>
      <c r="HVT109" s="77"/>
      <c r="HVU109" s="11"/>
      <c r="HWA109" s="73"/>
      <c r="HWB109" s="73"/>
      <c r="HWC109" s="73"/>
      <c r="HWD109" s="73"/>
      <c r="HWE109" s="74"/>
      <c r="HWF109" s="74"/>
      <c r="HWG109" s="77"/>
      <c r="HWH109" s="77"/>
      <c r="HWI109" s="11"/>
      <c r="HWO109" s="73"/>
      <c r="HWP109" s="73"/>
      <c r="HWQ109" s="73"/>
      <c r="HWR109" s="73"/>
      <c r="HWS109" s="74"/>
      <c r="HWT109" s="74"/>
      <c r="HWU109" s="77"/>
      <c r="HWV109" s="77"/>
      <c r="HWW109" s="11"/>
      <c r="HXC109" s="73"/>
      <c r="HXD109" s="73"/>
      <c r="HXE109" s="73"/>
      <c r="HXF109" s="73"/>
      <c r="HXG109" s="74"/>
      <c r="HXH109" s="74"/>
      <c r="HXI109" s="77"/>
      <c r="HXJ109" s="77"/>
      <c r="HXK109" s="11"/>
      <c r="HXQ109" s="73"/>
      <c r="HXR109" s="73"/>
      <c r="HXS109" s="73"/>
      <c r="HXT109" s="73"/>
      <c r="HXU109" s="74"/>
      <c r="HXV109" s="74"/>
      <c r="HXW109" s="77"/>
      <c r="HXX109" s="77"/>
      <c r="HXY109" s="11"/>
      <c r="HYE109" s="73"/>
      <c r="HYF109" s="73"/>
      <c r="HYG109" s="73"/>
      <c r="HYH109" s="73"/>
      <c r="HYI109" s="74"/>
      <c r="HYJ109" s="74"/>
      <c r="HYK109" s="77"/>
      <c r="HYL109" s="77"/>
      <c r="HYM109" s="11"/>
      <c r="HYS109" s="73"/>
      <c r="HYT109" s="73"/>
      <c r="HYU109" s="73"/>
      <c r="HYV109" s="73"/>
      <c r="HYW109" s="74"/>
      <c r="HYX109" s="74"/>
      <c r="HYY109" s="77"/>
      <c r="HYZ109" s="77"/>
      <c r="HZA109" s="11"/>
      <c r="HZG109" s="73"/>
      <c r="HZH109" s="73"/>
      <c r="HZI109" s="73"/>
      <c r="HZJ109" s="73"/>
      <c r="HZK109" s="74"/>
      <c r="HZL109" s="74"/>
      <c r="HZM109" s="77"/>
      <c r="HZN109" s="77"/>
      <c r="HZO109" s="11"/>
      <c r="HZU109" s="73"/>
      <c r="HZV109" s="73"/>
      <c r="HZW109" s="73"/>
      <c r="HZX109" s="73"/>
      <c r="HZY109" s="74"/>
      <c r="HZZ109" s="74"/>
      <c r="IAA109" s="77"/>
      <c r="IAB109" s="77"/>
      <c r="IAC109" s="11"/>
      <c r="IAI109" s="73"/>
      <c r="IAJ109" s="73"/>
      <c r="IAK109" s="73"/>
      <c r="IAL109" s="73"/>
      <c r="IAM109" s="74"/>
      <c r="IAN109" s="74"/>
      <c r="IAO109" s="77"/>
      <c r="IAP109" s="77"/>
      <c r="IAQ109" s="11"/>
      <c r="IAW109" s="73"/>
      <c r="IAX109" s="73"/>
      <c r="IAY109" s="73"/>
      <c r="IAZ109" s="73"/>
      <c r="IBA109" s="74"/>
      <c r="IBB109" s="74"/>
      <c r="IBC109" s="77"/>
      <c r="IBD109" s="77"/>
      <c r="IBE109" s="11"/>
      <c r="IBK109" s="73"/>
      <c r="IBL109" s="73"/>
      <c r="IBM109" s="73"/>
      <c r="IBN109" s="73"/>
      <c r="IBO109" s="74"/>
      <c r="IBP109" s="74"/>
      <c r="IBQ109" s="77"/>
      <c r="IBR109" s="77"/>
      <c r="IBS109" s="11"/>
      <c r="IBY109" s="73"/>
      <c r="IBZ109" s="73"/>
      <c r="ICA109" s="73"/>
      <c r="ICB109" s="73"/>
      <c r="ICC109" s="74"/>
      <c r="ICD109" s="74"/>
      <c r="ICE109" s="77"/>
      <c r="ICF109" s="77"/>
      <c r="ICG109" s="11"/>
      <c r="ICM109" s="73"/>
      <c r="ICN109" s="73"/>
      <c r="ICO109" s="73"/>
      <c r="ICP109" s="73"/>
      <c r="ICQ109" s="74"/>
      <c r="ICR109" s="74"/>
      <c r="ICS109" s="77"/>
      <c r="ICT109" s="77"/>
      <c r="ICU109" s="11"/>
      <c r="IDA109" s="73"/>
      <c r="IDB109" s="73"/>
      <c r="IDC109" s="73"/>
      <c r="IDD109" s="73"/>
      <c r="IDE109" s="74"/>
      <c r="IDF109" s="74"/>
      <c r="IDG109" s="77"/>
      <c r="IDH109" s="77"/>
      <c r="IDI109" s="11"/>
      <c r="IDO109" s="73"/>
      <c r="IDP109" s="73"/>
      <c r="IDQ109" s="73"/>
      <c r="IDR109" s="73"/>
      <c r="IDS109" s="74"/>
      <c r="IDT109" s="74"/>
      <c r="IDU109" s="77"/>
      <c r="IDV109" s="77"/>
      <c r="IDW109" s="11"/>
      <c r="IEC109" s="73"/>
      <c r="IED109" s="73"/>
      <c r="IEE109" s="73"/>
      <c r="IEF109" s="73"/>
      <c r="IEG109" s="74"/>
      <c r="IEH109" s="74"/>
      <c r="IEI109" s="77"/>
      <c r="IEJ109" s="77"/>
      <c r="IEK109" s="11"/>
      <c r="IEQ109" s="73"/>
      <c r="IER109" s="73"/>
      <c r="IES109" s="73"/>
      <c r="IET109" s="73"/>
      <c r="IEU109" s="74"/>
      <c r="IEV109" s="74"/>
      <c r="IEW109" s="77"/>
      <c r="IEX109" s="77"/>
      <c r="IEY109" s="11"/>
      <c r="IFE109" s="73"/>
      <c r="IFF109" s="73"/>
      <c r="IFG109" s="73"/>
      <c r="IFH109" s="73"/>
      <c r="IFI109" s="74"/>
      <c r="IFJ109" s="74"/>
      <c r="IFK109" s="77"/>
      <c r="IFL109" s="77"/>
      <c r="IFM109" s="11"/>
      <c r="IFS109" s="73"/>
      <c r="IFT109" s="73"/>
      <c r="IFU109" s="73"/>
      <c r="IFV109" s="73"/>
      <c r="IFW109" s="74"/>
      <c r="IFX109" s="74"/>
      <c r="IFY109" s="77"/>
      <c r="IFZ109" s="77"/>
      <c r="IGA109" s="11"/>
      <c r="IGG109" s="73"/>
      <c r="IGH109" s="73"/>
      <c r="IGI109" s="73"/>
      <c r="IGJ109" s="73"/>
      <c r="IGK109" s="74"/>
      <c r="IGL109" s="74"/>
      <c r="IGM109" s="77"/>
      <c r="IGN109" s="77"/>
      <c r="IGO109" s="11"/>
      <c r="IGU109" s="73"/>
      <c r="IGV109" s="73"/>
      <c r="IGW109" s="73"/>
      <c r="IGX109" s="73"/>
      <c r="IGY109" s="74"/>
      <c r="IGZ109" s="74"/>
      <c r="IHA109" s="77"/>
      <c r="IHB109" s="77"/>
      <c r="IHC109" s="11"/>
      <c r="IHI109" s="73"/>
      <c r="IHJ109" s="73"/>
      <c r="IHK109" s="73"/>
      <c r="IHL109" s="73"/>
      <c r="IHM109" s="74"/>
      <c r="IHN109" s="74"/>
      <c r="IHO109" s="77"/>
      <c r="IHP109" s="77"/>
      <c r="IHQ109" s="11"/>
      <c r="IHW109" s="73"/>
      <c r="IHX109" s="73"/>
      <c r="IHY109" s="73"/>
      <c r="IHZ109" s="73"/>
      <c r="IIA109" s="74"/>
      <c r="IIB109" s="74"/>
      <c r="IIC109" s="77"/>
      <c r="IID109" s="77"/>
      <c r="IIE109" s="11"/>
      <c r="IIK109" s="73"/>
      <c r="IIL109" s="73"/>
      <c r="IIM109" s="73"/>
      <c r="IIN109" s="73"/>
      <c r="IIO109" s="74"/>
      <c r="IIP109" s="74"/>
      <c r="IIQ109" s="77"/>
      <c r="IIR109" s="77"/>
      <c r="IIS109" s="11"/>
      <c r="IIY109" s="73"/>
      <c r="IIZ109" s="73"/>
      <c r="IJA109" s="73"/>
      <c r="IJB109" s="73"/>
      <c r="IJC109" s="74"/>
      <c r="IJD109" s="74"/>
      <c r="IJE109" s="77"/>
      <c r="IJF109" s="77"/>
      <c r="IJG109" s="11"/>
      <c r="IJM109" s="73"/>
      <c r="IJN109" s="73"/>
      <c r="IJO109" s="73"/>
      <c r="IJP109" s="73"/>
      <c r="IJQ109" s="74"/>
      <c r="IJR109" s="74"/>
      <c r="IJS109" s="77"/>
      <c r="IJT109" s="77"/>
      <c r="IJU109" s="11"/>
      <c r="IKA109" s="73"/>
      <c r="IKB109" s="73"/>
      <c r="IKC109" s="73"/>
      <c r="IKD109" s="73"/>
      <c r="IKE109" s="74"/>
      <c r="IKF109" s="74"/>
      <c r="IKG109" s="77"/>
      <c r="IKH109" s="77"/>
      <c r="IKI109" s="11"/>
      <c r="IKO109" s="73"/>
      <c r="IKP109" s="73"/>
      <c r="IKQ109" s="73"/>
      <c r="IKR109" s="73"/>
      <c r="IKS109" s="74"/>
      <c r="IKT109" s="74"/>
      <c r="IKU109" s="77"/>
      <c r="IKV109" s="77"/>
      <c r="IKW109" s="11"/>
      <c r="ILC109" s="73"/>
      <c r="ILD109" s="73"/>
      <c r="ILE109" s="73"/>
      <c r="ILF109" s="73"/>
      <c r="ILG109" s="74"/>
      <c r="ILH109" s="74"/>
      <c r="ILI109" s="77"/>
      <c r="ILJ109" s="77"/>
      <c r="ILK109" s="11"/>
      <c r="ILQ109" s="73"/>
      <c r="ILR109" s="73"/>
      <c r="ILS109" s="73"/>
      <c r="ILT109" s="73"/>
      <c r="ILU109" s="74"/>
      <c r="ILV109" s="74"/>
      <c r="ILW109" s="77"/>
      <c r="ILX109" s="77"/>
      <c r="ILY109" s="11"/>
      <c r="IME109" s="73"/>
      <c r="IMF109" s="73"/>
      <c r="IMG109" s="73"/>
      <c r="IMH109" s="73"/>
      <c r="IMI109" s="74"/>
      <c r="IMJ109" s="74"/>
      <c r="IMK109" s="77"/>
      <c r="IML109" s="77"/>
      <c r="IMM109" s="11"/>
      <c r="IMS109" s="73"/>
      <c r="IMT109" s="73"/>
      <c r="IMU109" s="73"/>
      <c r="IMV109" s="73"/>
      <c r="IMW109" s="74"/>
      <c r="IMX109" s="74"/>
      <c r="IMY109" s="77"/>
      <c r="IMZ109" s="77"/>
      <c r="INA109" s="11"/>
      <c r="ING109" s="73"/>
      <c r="INH109" s="73"/>
      <c r="INI109" s="73"/>
      <c r="INJ109" s="73"/>
      <c r="INK109" s="74"/>
      <c r="INL109" s="74"/>
      <c r="INM109" s="77"/>
      <c r="INN109" s="77"/>
      <c r="INO109" s="11"/>
      <c r="INU109" s="73"/>
      <c r="INV109" s="73"/>
      <c r="INW109" s="73"/>
      <c r="INX109" s="73"/>
      <c r="INY109" s="74"/>
      <c r="INZ109" s="74"/>
      <c r="IOA109" s="77"/>
      <c r="IOB109" s="77"/>
      <c r="IOC109" s="11"/>
      <c r="IOI109" s="73"/>
      <c r="IOJ109" s="73"/>
      <c r="IOK109" s="73"/>
      <c r="IOL109" s="73"/>
      <c r="IOM109" s="74"/>
      <c r="ION109" s="74"/>
      <c r="IOO109" s="77"/>
      <c r="IOP109" s="77"/>
      <c r="IOQ109" s="11"/>
      <c r="IOW109" s="73"/>
      <c r="IOX109" s="73"/>
      <c r="IOY109" s="73"/>
      <c r="IOZ109" s="73"/>
      <c r="IPA109" s="74"/>
      <c r="IPB109" s="74"/>
      <c r="IPC109" s="77"/>
      <c r="IPD109" s="77"/>
      <c r="IPE109" s="11"/>
      <c r="IPK109" s="73"/>
      <c r="IPL109" s="73"/>
      <c r="IPM109" s="73"/>
      <c r="IPN109" s="73"/>
      <c r="IPO109" s="74"/>
      <c r="IPP109" s="74"/>
      <c r="IPQ109" s="77"/>
      <c r="IPR109" s="77"/>
      <c r="IPS109" s="11"/>
      <c r="IPY109" s="73"/>
      <c r="IPZ109" s="73"/>
      <c r="IQA109" s="73"/>
      <c r="IQB109" s="73"/>
      <c r="IQC109" s="74"/>
      <c r="IQD109" s="74"/>
      <c r="IQE109" s="77"/>
      <c r="IQF109" s="77"/>
      <c r="IQG109" s="11"/>
      <c r="IQM109" s="73"/>
      <c r="IQN109" s="73"/>
      <c r="IQO109" s="73"/>
      <c r="IQP109" s="73"/>
      <c r="IQQ109" s="74"/>
      <c r="IQR109" s="74"/>
      <c r="IQS109" s="77"/>
      <c r="IQT109" s="77"/>
      <c r="IQU109" s="11"/>
      <c r="IRA109" s="73"/>
      <c r="IRB109" s="73"/>
      <c r="IRC109" s="73"/>
      <c r="IRD109" s="73"/>
      <c r="IRE109" s="74"/>
      <c r="IRF109" s="74"/>
      <c r="IRG109" s="77"/>
      <c r="IRH109" s="77"/>
      <c r="IRI109" s="11"/>
      <c r="IRO109" s="73"/>
      <c r="IRP109" s="73"/>
      <c r="IRQ109" s="73"/>
      <c r="IRR109" s="73"/>
      <c r="IRS109" s="74"/>
      <c r="IRT109" s="74"/>
      <c r="IRU109" s="77"/>
      <c r="IRV109" s="77"/>
      <c r="IRW109" s="11"/>
      <c r="ISC109" s="73"/>
      <c r="ISD109" s="73"/>
      <c r="ISE109" s="73"/>
      <c r="ISF109" s="73"/>
      <c r="ISG109" s="74"/>
      <c r="ISH109" s="74"/>
      <c r="ISI109" s="77"/>
      <c r="ISJ109" s="77"/>
      <c r="ISK109" s="11"/>
      <c r="ISQ109" s="73"/>
      <c r="ISR109" s="73"/>
      <c r="ISS109" s="73"/>
      <c r="IST109" s="73"/>
      <c r="ISU109" s="74"/>
      <c r="ISV109" s="74"/>
      <c r="ISW109" s="77"/>
      <c r="ISX109" s="77"/>
      <c r="ISY109" s="11"/>
      <c r="ITE109" s="73"/>
      <c r="ITF109" s="73"/>
      <c r="ITG109" s="73"/>
      <c r="ITH109" s="73"/>
      <c r="ITI109" s="74"/>
      <c r="ITJ109" s="74"/>
      <c r="ITK109" s="77"/>
      <c r="ITL109" s="77"/>
      <c r="ITM109" s="11"/>
      <c r="ITS109" s="73"/>
      <c r="ITT109" s="73"/>
      <c r="ITU109" s="73"/>
      <c r="ITV109" s="73"/>
      <c r="ITW109" s="74"/>
      <c r="ITX109" s="74"/>
      <c r="ITY109" s="77"/>
      <c r="ITZ109" s="77"/>
      <c r="IUA109" s="11"/>
      <c r="IUG109" s="73"/>
      <c r="IUH109" s="73"/>
      <c r="IUI109" s="73"/>
      <c r="IUJ109" s="73"/>
      <c r="IUK109" s="74"/>
      <c r="IUL109" s="74"/>
      <c r="IUM109" s="77"/>
      <c r="IUN109" s="77"/>
      <c r="IUO109" s="11"/>
      <c r="IUU109" s="73"/>
      <c r="IUV109" s="73"/>
      <c r="IUW109" s="73"/>
      <c r="IUX109" s="73"/>
      <c r="IUY109" s="74"/>
      <c r="IUZ109" s="74"/>
      <c r="IVA109" s="77"/>
      <c r="IVB109" s="77"/>
      <c r="IVC109" s="11"/>
      <c r="IVI109" s="73"/>
      <c r="IVJ109" s="73"/>
      <c r="IVK109" s="73"/>
      <c r="IVL109" s="73"/>
      <c r="IVM109" s="74"/>
      <c r="IVN109" s="74"/>
      <c r="IVO109" s="77"/>
      <c r="IVP109" s="77"/>
      <c r="IVQ109" s="11"/>
      <c r="IVW109" s="73"/>
      <c r="IVX109" s="73"/>
      <c r="IVY109" s="73"/>
      <c r="IVZ109" s="73"/>
      <c r="IWA109" s="74"/>
      <c r="IWB109" s="74"/>
      <c r="IWC109" s="77"/>
      <c r="IWD109" s="77"/>
      <c r="IWE109" s="11"/>
      <c r="IWK109" s="73"/>
      <c r="IWL109" s="73"/>
      <c r="IWM109" s="73"/>
      <c r="IWN109" s="73"/>
      <c r="IWO109" s="74"/>
      <c r="IWP109" s="74"/>
      <c r="IWQ109" s="77"/>
      <c r="IWR109" s="77"/>
      <c r="IWS109" s="11"/>
      <c r="IWY109" s="73"/>
      <c r="IWZ109" s="73"/>
      <c r="IXA109" s="73"/>
      <c r="IXB109" s="73"/>
      <c r="IXC109" s="74"/>
      <c r="IXD109" s="74"/>
      <c r="IXE109" s="77"/>
      <c r="IXF109" s="77"/>
      <c r="IXG109" s="11"/>
      <c r="IXM109" s="73"/>
      <c r="IXN109" s="73"/>
      <c r="IXO109" s="73"/>
      <c r="IXP109" s="73"/>
      <c r="IXQ109" s="74"/>
      <c r="IXR109" s="74"/>
      <c r="IXS109" s="77"/>
      <c r="IXT109" s="77"/>
      <c r="IXU109" s="11"/>
      <c r="IYA109" s="73"/>
      <c r="IYB109" s="73"/>
      <c r="IYC109" s="73"/>
      <c r="IYD109" s="73"/>
      <c r="IYE109" s="74"/>
      <c r="IYF109" s="74"/>
      <c r="IYG109" s="77"/>
      <c r="IYH109" s="77"/>
      <c r="IYI109" s="11"/>
      <c r="IYO109" s="73"/>
      <c r="IYP109" s="73"/>
      <c r="IYQ109" s="73"/>
      <c r="IYR109" s="73"/>
      <c r="IYS109" s="74"/>
      <c r="IYT109" s="74"/>
      <c r="IYU109" s="77"/>
      <c r="IYV109" s="77"/>
      <c r="IYW109" s="11"/>
      <c r="IZC109" s="73"/>
      <c r="IZD109" s="73"/>
      <c r="IZE109" s="73"/>
      <c r="IZF109" s="73"/>
      <c r="IZG109" s="74"/>
      <c r="IZH109" s="74"/>
      <c r="IZI109" s="77"/>
      <c r="IZJ109" s="77"/>
      <c r="IZK109" s="11"/>
      <c r="IZQ109" s="73"/>
      <c r="IZR109" s="73"/>
      <c r="IZS109" s="73"/>
      <c r="IZT109" s="73"/>
      <c r="IZU109" s="74"/>
      <c r="IZV109" s="74"/>
      <c r="IZW109" s="77"/>
      <c r="IZX109" s="77"/>
      <c r="IZY109" s="11"/>
      <c r="JAE109" s="73"/>
      <c r="JAF109" s="73"/>
      <c r="JAG109" s="73"/>
      <c r="JAH109" s="73"/>
      <c r="JAI109" s="74"/>
      <c r="JAJ109" s="74"/>
      <c r="JAK109" s="77"/>
      <c r="JAL109" s="77"/>
      <c r="JAM109" s="11"/>
      <c r="JAS109" s="73"/>
      <c r="JAT109" s="73"/>
      <c r="JAU109" s="73"/>
      <c r="JAV109" s="73"/>
      <c r="JAW109" s="74"/>
      <c r="JAX109" s="74"/>
      <c r="JAY109" s="77"/>
      <c r="JAZ109" s="77"/>
      <c r="JBA109" s="11"/>
      <c r="JBG109" s="73"/>
      <c r="JBH109" s="73"/>
      <c r="JBI109" s="73"/>
      <c r="JBJ109" s="73"/>
      <c r="JBK109" s="74"/>
      <c r="JBL109" s="74"/>
      <c r="JBM109" s="77"/>
      <c r="JBN109" s="77"/>
      <c r="JBO109" s="11"/>
      <c r="JBU109" s="73"/>
      <c r="JBV109" s="73"/>
      <c r="JBW109" s="73"/>
      <c r="JBX109" s="73"/>
      <c r="JBY109" s="74"/>
      <c r="JBZ109" s="74"/>
      <c r="JCA109" s="77"/>
      <c r="JCB109" s="77"/>
      <c r="JCC109" s="11"/>
      <c r="JCI109" s="73"/>
      <c r="JCJ109" s="73"/>
      <c r="JCK109" s="73"/>
      <c r="JCL109" s="73"/>
      <c r="JCM109" s="74"/>
      <c r="JCN109" s="74"/>
      <c r="JCO109" s="77"/>
      <c r="JCP109" s="77"/>
      <c r="JCQ109" s="11"/>
      <c r="JCW109" s="73"/>
      <c r="JCX109" s="73"/>
      <c r="JCY109" s="73"/>
      <c r="JCZ109" s="73"/>
      <c r="JDA109" s="74"/>
      <c r="JDB109" s="74"/>
      <c r="JDC109" s="77"/>
      <c r="JDD109" s="77"/>
      <c r="JDE109" s="11"/>
      <c r="JDK109" s="73"/>
      <c r="JDL109" s="73"/>
      <c r="JDM109" s="73"/>
      <c r="JDN109" s="73"/>
      <c r="JDO109" s="74"/>
      <c r="JDP109" s="74"/>
      <c r="JDQ109" s="77"/>
      <c r="JDR109" s="77"/>
      <c r="JDS109" s="11"/>
      <c r="JDY109" s="73"/>
      <c r="JDZ109" s="73"/>
      <c r="JEA109" s="73"/>
      <c r="JEB109" s="73"/>
      <c r="JEC109" s="74"/>
      <c r="JED109" s="74"/>
      <c r="JEE109" s="77"/>
      <c r="JEF109" s="77"/>
      <c r="JEG109" s="11"/>
      <c r="JEM109" s="73"/>
      <c r="JEN109" s="73"/>
      <c r="JEO109" s="73"/>
      <c r="JEP109" s="73"/>
      <c r="JEQ109" s="74"/>
      <c r="JER109" s="74"/>
      <c r="JES109" s="77"/>
      <c r="JET109" s="77"/>
      <c r="JEU109" s="11"/>
      <c r="JFA109" s="73"/>
      <c r="JFB109" s="73"/>
      <c r="JFC109" s="73"/>
      <c r="JFD109" s="73"/>
      <c r="JFE109" s="74"/>
      <c r="JFF109" s="74"/>
      <c r="JFG109" s="77"/>
      <c r="JFH109" s="77"/>
      <c r="JFI109" s="11"/>
      <c r="JFO109" s="73"/>
      <c r="JFP109" s="73"/>
      <c r="JFQ109" s="73"/>
      <c r="JFR109" s="73"/>
      <c r="JFS109" s="74"/>
      <c r="JFT109" s="74"/>
      <c r="JFU109" s="77"/>
      <c r="JFV109" s="77"/>
      <c r="JFW109" s="11"/>
      <c r="JGC109" s="73"/>
      <c r="JGD109" s="73"/>
      <c r="JGE109" s="73"/>
      <c r="JGF109" s="73"/>
      <c r="JGG109" s="74"/>
      <c r="JGH109" s="74"/>
      <c r="JGI109" s="77"/>
      <c r="JGJ109" s="77"/>
      <c r="JGK109" s="11"/>
      <c r="JGQ109" s="73"/>
      <c r="JGR109" s="73"/>
      <c r="JGS109" s="73"/>
      <c r="JGT109" s="73"/>
      <c r="JGU109" s="74"/>
      <c r="JGV109" s="74"/>
      <c r="JGW109" s="77"/>
      <c r="JGX109" s="77"/>
      <c r="JGY109" s="11"/>
      <c r="JHE109" s="73"/>
      <c r="JHF109" s="73"/>
      <c r="JHG109" s="73"/>
      <c r="JHH109" s="73"/>
      <c r="JHI109" s="74"/>
      <c r="JHJ109" s="74"/>
      <c r="JHK109" s="77"/>
      <c r="JHL109" s="77"/>
      <c r="JHM109" s="11"/>
      <c r="JHS109" s="73"/>
      <c r="JHT109" s="73"/>
      <c r="JHU109" s="73"/>
      <c r="JHV109" s="73"/>
      <c r="JHW109" s="74"/>
      <c r="JHX109" s="74"/>
      <c r="JHY109" s="77"/>
      <c r="JHZ109" s="77"/>
      <c r="JIA109" s="11"/>
      <c r="JIG109" s="73"/>
      <c r="JIH109" s="73"/>
      <c r="JII109" s="73"/>
      <c r="JIJ109" s="73"/>
      <c r="JIK109" s="74"/>
      <c r="JIL109" s="74"/>
      <c r="JIM109" s="77"/>
      <c r="JIN109" s="77"/>
      <c r="JIO109" s="11"/>
      <c r="JIU109" s="73"/>
      <c r="JIV109" s="73"/>
      <c r="JIW109" s="73"/>
      <c r="JIX109" s="73"/>
      <c r="JIY109" s="74"/>
      <c r="JIZ109" s="74"/>
      <c r="JJA109" s="77"/>
      <c r="JJB109" s="77"/>
      <c r="JJC109" s="11"/>
      <c r="JJI109" s="73"/>
      <c r="JJJ109" s="73"/>
      <c r="JJK109" s="73"/>
      <c r="JJL109" s="73"/>
      <c r="JJM109" s="74"/>
      <c r="JJN109" s="74"/>
      <c r="JJO109" s="77"/>
      <c r="JJP109" s="77"/>
      <c r="JJQ109" s="11"/>
      <c r="JJW109" s="73"/>
      <c r="JJX109" s="73"/>
      <c r="JJY109" s="73"/>
      <c r="JJZ109" s="73"/>
      <c r="JKA109" s="74"/>
      <c r="JKB109" s="74"/>
      <c r="JKC109" s="77"/>
      <c r="JKD109" s="77"/>
      <c r="JKE109" s="11"/>
      <c r="JKK109" s="73"/>
      <c r="JKL109" s="73"/>
      <c r="JKM109" s="73"/>
      <c r="JKN109" s="73"/>
      <c r="JKO109" s="74"/>
      <c r="JKP109" s="74"/>
      <c r="JKQ109" s="77"/>
      <c r="JKR109" s="77"/>
      <c r="JKS109" s="11"/>
      <c r="JKY109" s="73"/>
      <c r="JKZ109" s="73"/>
      <c r="JLA109" s="73"/>
      <c r="JLB109" s="73"/>
      <c r="JLC109" s="74"/>
      <c r="JLD109" s="74"/>
      <c r="JLE109" s="77"/>
      <c r="JLF109" s="77"/>
      <c r="JLG109" s="11"/>
      <c r="JLM109" s="73"/>
      <c r="JLN109" s="73"/>
      <c r="JLO109" s="73"/>
      <c r="JLP109" s="73"/>
      <c r="JLQ109" s="74"/>
      <c r="JLR109" s="74"/>
      <c r="JLS109" s="77"/>
      <c r="JLT109" s="77"/>
      <c r="JLU109" s="11"/>
      <c r="JMA109" s="73"/>
      <c r="JMB109" s="73"/>
      <c r="JMC109" s="73"/>
      <c r="JMD109" s="73"/>
      <c r="JME109" s="74"/>
      <c r="JMF109" s="74"/>
      <c r="JMG109" s="77"/>
      <c r="JMH109" s="77"/>
      <c r="JMI109" s="11"/>
      <c r="JMO109" s="73"/>
      <c r="JMP109" s="73"/>
      <c r="JMQ109" s="73"/>
      <c r="JMR109" s="73"/>
      <c r="JMS109" s="74"/>
      <c r="JMT109" s="74"/>
      <c r="JMU109" s="77"/>
      <c r="JMV109" s="77"/>
      <c r="JMW109" s="11"/>
      <c r="JNC109" s="73"/>
      <c r="JND109" s="73"/>
      <c r="JNE109" s="73"/>
      <c r="JNF109" s="73"/>
      <c r="JNG109" s="74"/>
      <c r="JNH109" s="74"/>
      <c r="JNI109" s="77"/>
      <c r="JNJ109" s="77"/>
      <c r="JNK109" s="11"/>
      <c r="JNQ109" s="73"/>
      <c r="JNR109" s="73"/>
      <c r="JNS109" s="73"/>
      <c r="JNT109" s="73"/>
      <c r="JNU109" s="74"/>
      <c r="JNV109" s="74"/>
      <c r="JNW109" s="77"/>
      <c r="JNX109" s="77"/>
      <c r="JNY109" s="11"/>
      <c r="JOE109" s="73"/>
      <c r="JOF109" s="73"/>
      <c r="JOG109" s="73"/>
      <c r="JOH109" s="73"/>
      <c r="JOI109" s="74"/>
      <c r="JOJ109" s="74"/>
      <c r="JOK109" s="77"/>
      <c r="JOL109" s="77"/>
      <c r="JOM109" s="11"/>
      <c r="JOS109" s="73"/>
      <c r="JOT109" s="73"/>
      <c r="JOU109" s="73"/>
      <c r="JOV109" s="73"/>
      <c r="JOW109" s="74"/>
      <c r="JOX109" s="74"/>
      <c r="JOY109" s="77"/>
      <c r="JOZ109" s="77"/>
      <c r="JPA109" s="11"/>
      <c r="JPG109" s="73"/>
      <c r="JPH109" s="73"/>
      <c r="JPI109" s="73"/>
      <c r="JPJ109" s="73"/>
      <c r="JPK109" s="74"/>
      <c r="JPL109" s="74"/>
      <c r="JPM109" s="77"/>
      <c r="JPN109" s="77"/>
      <c r="JPO109" s="11"/>
      <c r="JPU109" s="73"/>
      <c r="JPV109" s="73"/>
      <c r="JPW109" s="73"/>
      <c r="JPX109" s="73"/>
      <c r="JPY109" s="74"/>
      <c r="JPZ109" s="74"/>
      <c r="JQA109" s="77"/>
      <c r="JQB109" s="77"/>
      <c r="JQC109" s="11"/>
      <c r="JQI109" s="73"/>
      <c r="JQJ109" s="73"/>
      <c r="JQK109" s="73"/>
      <c r="JQL109" s="73"/>
      <c r="JQM109" s="74"/>
      <c r="JQN109" s="74"/>
      <c r="JQO109" s="77"/>
      <c r="JQP109" s="77"/>
      <c r="JQQ109" s="11"/>
      <c r="JQW109" s="73"/>
      <c r="JQX109" s="73"/>
      <c r="JQY109" s="73"/>
      <c r="JQZ109" s="73"/>
      <c r="JRA109" s="74"/>
      <c r="JRB109" s="74"/>
      <c r="JRC109" s="77"/>
      <c r="JRD109" s="77"/>
      <c r="JRE109" s="11"/>
      <c r="JRK109" s="73"/>
      <c r="JRL109" s="73"/>
      <c r="JRM109" s="73"/>
      <c r="JRN109" s="73"/>
      <c r="JRO109" s="74"/>
      <c r="JRP109" s="74"/>
      <c r="JRQ109" s="77"/>
      <c r="JRR109" s="77"/>
      <c r="JRS109" s="11"/>
      <c r="JRY109" s="73"/>
      <c r="JRZ109" s="73"/>
      <c r="JSA109" s="73"/>
      <c r="JSB109" s="73"/>
      <c r="JSC109" s="74"/>
      <c r="JSD109" s="74"/>
      <c r="JSE109" s="77"/>
      <c r="JSF109" s="77"/>
      <c r="JSG109" s="11"/>
      <c r="JSM109" s="73"/>
      <c r="JSN109" s="73"/>
      <c r="JSO109" s="73"/>
      <c r="JSP109" s="73"/>
      <c r="JSQ109" s="74"/>
      <c r="JSR109" s="74"/>
      <c r="JSS109" s="77"/>
      <c r="JST109" s="77"/>
      <c r="JSU109" s="11"/>
      <c r="JTA109" s="73"/>
      <c r="JTB109" s="73"/>
      <c r="JTC109" s="73"/>
      <c r="JTD109" s="73"/>
      <c r="JTE109" s="74"/>
      <c r="JTF109" s="74"/>
      <c r="JTG109" s="77"/>
      <c r="JTH109" s="77"/>
      <c r="JTI109" s="11"/>
      <c r="JTO109" s="73"/>
      <c r="JTP109" s="73"/>
      <c r="JTQ109" s="73"/>
      <c r="JTR109" s="73"/>
      <c r="JTS109" s="74"/>
      <c r="JTT109" s="74"/>
      <c r="JTU109" s="77"/>
      <c r="JTV109" s="77"/>
      <c r="JTW109" s="11"/>
      <c r="JUC109" s="73"/>
      <c r="JUD109" s="73"/>
      <c r="JUE109" s="73"/>
      <c r="JUF109" s="73"/>
      <c r="JUG109" s="74"/>
      <c r="JUH109" s="74"/>
      <c r="JUI109" s="77"/>
      <c r="JUJ109" s="77"/>
      <c r="JUK109" s="11"/>
      <c r="JUQ109" s="73"/>
      <c r="JUR109" s="73"/>
      <c r="JUS109" s="73"/>
      <c r="JUT109" s="73"/>
      <c r="JUU109" s="74"/>
      <c r="JUV109" s="74"/>
      <c r="JUW109" s="77"/>
      <c r="JUX109" s="77"/>
      <c r="JUY109" s="11"/>
      <c r="JVE109" s="73"/>
      <c r="JVF109" s="73"/>
      <c r="JVG109" s="73"/>
      <c r="JVH109" s="73"/>
      <c r="JVI109" s="74"/>
      <c r="JVJ109" s="74"/>
      <c r="JVK109" s="77"/>
      <c r="JVL109" s="77"/>
      <c r="JVM109" s="11"/>
      <c r="JVS109" s="73"/>
      <c r="JVT109" s="73"/>
      <c r="JVU109" s="73"/>
      <c r="JVV109" s="73"/>
      <c r="JVW109" s="74"/>
      <c r="JVX109" s="74"/>
      <c r="JVY109" s="77"/>
      <c r="JVZ109" s="77"/>
      <c r="JWA109" s="11"/>
      <c r="JWG109" s="73"/>
      <c r="JWH109" s="73"/>
      <c r="JWI109" s="73"/>
      <c r="JWJ109" s="73"/>
      <c r="JWK109" s="74"/>
      <c r="JWL109" s="74"/>
      <c r="JWM109" s="77"/>
      <c r="JWN109" s="77"/>
      <c r="JWO109" s="11"/>
      <c r="JWU109" s="73"/>
      <c r="JWV109" s="73"/>
      <c r="JWW109" s="73"/>
      <c r="JWX109" s="73"/>
      <c r="JWY109" s="74"/>
      <c r="JWZ109" s="74"/>
      <c r="JXA109" s="77"/>
      <c r="JXB109" s="77"/>
      <c r="JXC109" s="11"/>
      <c r="JXI109" s="73"/>
      <c r="JXJ109" s="73"/>
      <c r="JXK109" s="73"/>
      <c r="JXL109" s="73"/>
      <c r="JXM109" s="74"/>
      <c r="JXN109" s="74"/>
      <c r="JXO109" s="77"/>
      <c r="JXP109" s="77"/>
      <c r="JXQ109" s="11"/>
      <c r="JXW109" s="73"/>
      <c r="JXX109" s="73"/>
      <c r="JXY109" s="73"/>
      <c r="JXZ109" s="73"/>
      <c r="JYA109" s="74"/>
      <c r="JYB109" s="74"/>
      <c r="JYC109" s="77"/>
      <c r="JYD109" s="77"/>
      <c r="JYE109" s="11"/>
      <c r="JYK109" s="73"/>
      <c r="JYL109" s="73"/>
      <c r="JYM109" s="73"/>
      <c r="JYN109" s="73"/>
      <c r="JYO109" s="74"/>
      <c r="JYP109" s="74"/>
      <c r="JYQ109" s="77"/>
      <c r="JYR109" s="77"/>
      <c r="JYS109" s="11"/>
      <c r="JYY109" s="73"/>
      <c r="JYZ109" s="73"/>
      <c r="JZA109" s="73"/>
      <c r="JZB109" s="73"/>
      <c r="JZC109" s="74"/>
      <c r="JZD109" s="74"/>
      <c r="JZE109" s="77"/>
      <c r="JZF109" s="77"/>
      <c r="JZG109" s="11"/>
      <c r="JZM109" s="73"/>
      <c r="JZN109" s="73"/>
      <c r="JZO109" s="73"/>
      <c r="JZP109" s="73"/>
      <c r="JZQ109" s="74"/>
      <c r="JZR109" s="74"/>
      <c r="JZS109" s="77"/>
      <c r="JZT109" s="77"/>
      <c r="JZU109" s="11"/>
      <c r="KAA109" s="73"/>
      <c r="KAB109" s="73"/>
      <c r="KAC109" s="73"/>
      <c r="KAD109" s="73"/>
      <c r="KAE109" s="74"/>
      <c r="KAF109" s="74"/>
      <c r="KAG109" s="77"/>
      <c r="KAH109" s="77"/>
      <c r="KAI109" s="11"/>
      <c r="KAO109" s="73"/>
      <c r="KAP109" s="73"/>
      <c r="KAQ109" s="73"/>
      <c r="KAR109" s="73"/>
      <c r="KAS109" s="74"/>
      <c r="KAT109" s="74"/>
      <c r="KAU109" s="77"/>
      <c r="KAV109" s="77"/>
      <c r="KAW109" s="11"/>
      <c r="KBC109" s="73"/>
      <c r="KBD109" s="73"/>
      <c r="KBE109" s="73"/>
      <c r="KBF109" s="73"/>
      <c r="KBG109" s="74"/>
      <c r="KBH109" s="74"/>
      <c r="KBI109" s="77"/>
      <c r="KBJ109" s="77"/>
      <c r="KBK109" s="11"/>
      <c r="KBQ109" s="73"/>
      <c r="KBR109" s="73"/>
      <c r="KBS109" s="73"/>
      <c r="KBT109" s="73"/>
      <c r="KBU109" s="74"/>
      <c r="KBV109" s="74"/>
      <c r="KBW109" s="77"/>
      <c r="KBX109" s="77"/>
      <c r="KBY109" s="11"/>
      <c r="KCE109" s="73"/>
      <c r="KCF109" s="73"/>
      <c r="KCG109" s="73"/>
      <c r="KCH109" s="73"/>
      <c r="KCI109" s="74"/>
      <c r="KCJ109" s="74"/>
      <c r="KCK109" s="77"/>
      <c r="KCL109" s="77"/>
      <c r="KCM109" s="11"/>
      <c r="KCS109" s="73"/>
      <c r="KCT109" s="73"/>
      <c r="KCU109" s="73"/>
      <c r="KCV109" s="73"/>
      <c r="KCW109" s="74"/>
      <c r="KCX109" s="74"/>
      <c r="KCY109" s="77"/>
      <c r="KCZ109" s="77"/>
      <c r="KDA109" s="11"/>
      <c r="KDG109" s="73"/>
      <c r="KDH109" s="73"/>
      <c r="KDI109" s="73"/>
      <c r="KDJ109" s="73"/>
      <c r="KDK109" s="74"/>
      <c r="KDL109" s="74"/>
      <c r="KDM109" s="77"/>
      <c r="KDN109" s="77"/>
      <c r="KDO109" s="11"/>
      <c r="KDU109" s="73"/>
      <c r="KDV109" s="73"/>
      <c r="KDW109" s="73"/>
      <c r="KDX109" s="73"/>
      <c r="KDY109" s="74"/>
      <c r="KDZ109" s="74"/>
      <c r="KEA109" s="77"/>
      <c r="KEB109" s="77"/>
      <c r="KEC109" s="11"/>
      <c r="KEI109" s="73"/>
      <c r="KEJ109" s="73"/>
      <c r="KEK109" s="73"/>
      <c r="KEL109" s="73"/>
      <c r="KEM109" s="74"/>
      <c r="KEN109" s="74"/>
      <c r="KEO109" s="77"/>
      <c r="KEP109" s="77"/>
      <c r="KEQ109" s="11"/>
      <c r="KEW109" s="73"/>
      <c r="KEX109" s="73"/>
      <c r="KEY109" s="73"/>
      <c r="KEZ109" s="73"/>
      <c r="KFA109" s="74"/>
      <c r="KFB109" s="74"/>
      <c r="KFC109" s="77"/>
      <c r="KFD109" s="77"/>
      <c r="KFE109" s="11"/>
      <c r="KFK109" s="73"/>
      <c r="KFL109" s="73"/>
      <c r="KFM109" s="73"/>
      <c r="KFN109" s="73"/>
      <c r="KFO109" s="74"/>
      <c r="KFP109" s="74"/>
      <c r="KFQ109" s="77"/>
      <c r="KFR109" s="77"/>
      <c r="KFS109" s="11"/>
      <c r="KFY109" s="73"/>
      <c r="KFZ109" s="73"/>
      <c r="KGA109" s="73"/>
      <c r="KGB109" s="73"/>
      <c r="KGC109" s="74"/>
      <c r="KGD109" s="74"/>
      <c r="KGE109" s="77"/>
      <c r="KGF109" s="77"/>
      <c r="KGG109" s="11"/>
      <c r="KGM109" s="73"/>
      <c r="KGN109" s="73"/>
      <c r="KGO109" s="73"/>
      <c r="KGP109" s="73"/>
      <c r="KGQ109" s="74"/>
      <c r="KGR109" s="74"/>
      <c r="KGS109" s="77"/>
      <c r="KGT109" s="77"/>
      <c r="KGU109" s="11"/>
      <c r="KHA109" s="73"/>
      <c r="KHB109" s="73"/>
      <c r="KHC109" s="73"/>
      <c r="KHD109" s="73"/>
      <c r="KHE109" s="74"/>
      <c r="KHF109" s="74"/>
      <c r="KHG109" s="77"/>
      <c r="KHH109" s="77"/>
      <c r="KHI109" s="11"/>
      <c r="KHO109" s="73"/>
      <c r="KHP109" s="73"/>
      <c r="KHQ109" s="73"/>
      <c r="KHR109" s="73"/>
      <c r="KHS109" s="74"/>
      <c r="KHT109" s="74"/>
      <c r="KHU109" s="77"/>
      <c r="KHV109" s="77"/>
      <c r="KHW109" s="11"/>
      <c r="KIC109" s="73"/>
      <c r="KID109" s="73"/>
      <c r="KIE109" s="73"/>
      <c r="KIF109" s="73"/>
      <c r="KIG109" s="74"/>
      <c r="KIH109" s="74"/>
      <c r="KII109" s="77"/>
      <c r="KIJ109" s="77"/>
      <c r="KIK109" s="11"/>
      <c r="KIQ109" s="73"/>
      <c r="KIR109" s="73"/>
      <c r="KIS109" s="73"/>
      <c r="KIT109" s="73"/>
      <c r="KIU109" s="74"/>
      <c r="KIV109" s="74"/>
      <c r="KIW109" s="77"/>
      <c r="KIX109" s="77"/>
      <c r="KIY109" s="11"/>
      <c r="KJE109" s="73"/>
      <c r="KJF109" s="73"/>
      <c r="KJG109" s="73"/>
      <c r="KJH109" s="73"/>
      <c r="KJI109" s="74"/>
      <c r="KJJ109" s="74"/>
      <c r="KJK109" s="77"/>
      <c r="KJL109" s="77"/>
      <c r="KJM109" s="11"/>
      <c r="KJS109" s="73"/>
      <c r="KJT109" s="73"/>
      <c r="KJU109" s="73"/>
      <c r="KJV109" s="73"/>
      <c r="KJW109" s="74"/>
      <c r="KJX109" s="74"/>
      <c r="KJY109" s="77"/>
      <c r="KJZ109" s="77"/>
      <c r="KKA109" s="11"/>
      <c r="KKG109" s="73"/>
      <c r="KKH109" s="73"/>
      <c r="KKI109" s="73"/>
      <c r="KKJ109" s="73"/>
      <c r="KKK109" s="74"/>
      <c r="KKL109" s="74"/>
      <c r="KKM109" s="77"/>
      <c r="KKN109" s="77"/>
      <c r="KKO109" s="11"/>
      <c r="KKU109" s="73"/>
      <c r="KKV109" s="73"/>
      <c r="KKW109" s="73"/>
      <c r="KKX109" s="73"/>
      <c r="KKY109" s="74"/>
      <c r="KKZ109" s="74"/>
      <c r="KLA109" s="77"/>
      <c r="KLB109" s="77"/>
      <c r="KLC109" s="11"/>
      <c r="KLI109" s="73"/>
      <c r="KLJ109" s="73"/>
      <c r="KLK109" s="73"/>
      <c r="KLL109" s="73"/>
      <c r="KLM109" s="74"/>
      <c r="KLN109" s="74"/>
      <c r="KLO109" s="77"/>
      <c r="KLP109" s="77"/>
      <c r="KLQ109" s="11"/>
      <c r="KLW109" s="73"/>
      <c r="KLX109" s="73"/>
      <c r="KLY109" s="73"/>
      <c r="KLZ109" s="73"/>
      <c r="KMA109" s="74"/>
      <c r="KMB109" s="74"/>
      <c r="KMC109" s="77"/>
      <c r="KMD109" s="77"/>
      <c r="KME109" s="11"/>
      <c r="KMK109" s="73"/>
      <c r="KML109" s="73"/>
      <c r="KMM109" s="73"/>
      <c r="KMN109" s="73"/>
      <c r="KMO109" s="74"/>
      <c r="KMP109" s="74"/>
      <c r="KMQ109" s="77"/>
      <c r="KMR109" s="77"/>
      <c r="KMS109" s="11"/>
      <c r="KMY109" s="73"/>
      <c r="KMZ109" s="73"/>
      <c r="KNA109" s="73"/>
      <c r="KNB109" s="73"/>
      <c r="KNC109" s="74"/>
      <c r="KND109" s="74"/>
      <c r="KNE109" s="77"/>
      <c r="KNF109" s="77"/>
      <c r="KNG109" s="11"/>
      <c r="KNM109" s="73"/>
      <c r="KNN109" s="73"/>
      <c r="KNO109" s="73"/>
      <c r="KNP109" s="73"/>
      <c r="KNQ109" s="74"/>
      <c r="KNR109" s="74"/>
      <c r="KNS109" s="77"/>
      <c r="KNT109" s="77"/>
      <c r="KNU109" s="11"/>
      <c r="KOA109" s="73"/>
      <c r="KOB109" s="73"/>
      <c r="KOC109" s="73"/>
      <c r="KOD109" s="73"/>
      <c r="KOE109" s="74"/>
      <c r="KOF109" s="74"/>
      <c r="KOG109" s="77"/>
      <c r="KOH109" s="77"/>
      <c r="KOI109" s="11"/>
      <c r="KOO109" s="73"/>
      <c r="KOP109" s="73"/>
      <c r="KOQ109" s="73"/>
      <c r="KOR109" s="73"/>
      <c r="KOS109" s="74"/>
      <c r="KOT109" s="74"/>
      <c r="KOU109" s="77"/>
      <c r="KOV109" s="77"/>
      <c r="KOW109" s="11"/>
      <c r="KPC109" s="73"/>
      <c r="KPD109" s="73"/>
      <c r="KPE109" s="73"/>
      <c r="KPF109" s="73"/>
      <c r="KPG109" s="74"/>
      <c r="KPH109" s="74"/>
      <c r="KPI109" s="77"/>
      <c r="KPJ109" s="77"/>
      <c r="KPK109" s="11"/>
      <c r="KPQ109" s="73"/>
      <c r="KPR109" s="73"/>
      <c r="KPS109" s="73"/>
      <c r="KPT109" s="73"/>
      <c r="KPU109" s="74"/>
      <c r="KPV109" s="74"/>
      <c r="KPW109" s="77"/>
      <c r="KPX109" s="77"/>
      <c r="KPY109" s="11"/>
      <c r="KQE109" s="73"/>
      <c r="KQF109" s="73"/>
      <c r="KQG109" s="73"/>
      <c r="KQH109" s="73"/>
      <c r="KQI109" s="74"/>
      <c r="KQJ109" s="74"/>
      <c r="KQK109" s="77"/>
      <c r="KQL109" s="77"/>
      <c r="KQM109" s="11"/>
      <c r="KQS109" s="73"/>
      <c r="KQT109" s="73"/>
      <c r="KQU109" s="73"/>
      <c r="KQV109" s="73"/>
      <c r="KQW109" s="74"/>
      <c r="KQX109" s="74"/>
      <c r="KQY109" s="77"/>
      <c r="KQZ109" s="77"/>
      <c r="KRA109" s="11"/>
      <c r="KRG109" s="73"/>
      <c r="KRH109" s="73"/>
      <c r="KRI109" s="73"/>
      <c r="KRJ109" s="73"/>
      <c r="KRK109" s="74"/>
      <c r="KRL109" s="74"/>
      <c r="KRM109" s="77"/>
      <c r="KRN109" s="77"/>
      <c r="KRO109" s="11"/>
      <c r="KRU109" s="73"/>
      <c r="KRV109" s="73"/>
      <c r="KRW109" s="73"/>
      <c r="KRX109" s="73"/>
      <c r="KRY109" s="74"/>
      <c r="KRZ109" s="74"/>
      <c r="KSA109" s="77"/>
      <c r="KSB109" s="77"/>
      <c r="KSC109" s="11"/>
      <c r="KSI109" s="73"/>
      <c r="KSJ109" s="73"/>
      <c r="KSK109" s="73"/>
      <c r="KSL109" s="73"/>
      <c r="KSM109" s="74"/>
      <c r="KSN109" s="74"/>
      <c r="KSO109" s="77"/>
      <c r="KSP109" s="77"/>
      <c r="KSQ109" s="11"/>
      <c r="KSW109" s="73"/>
      <c r="KSX109" s="73"/>
      <c r="KSY109" s="73"/>
      <c r="KSZ109" s="73"/>
      <c r="KTA109" s="74"/>
      <c r="KTB109" s="74"/>
      <c r="KTC109" s="77"/>
      <c r="KTD109" s="77"/>
      <c r="KTE109" s="11"/>
      <c r="KTK109" s="73"/>
      <c r="KTL109" s="73"/>
      <c r="KTM109" s="73"/>
      <c r="KTN109" s="73"/>
      <c r="KTO109" s="74"/>
      <c r="KTP109" s="74"/>
      <c r="KTQ109" s="77"/>
      <c r="KTR109" s="77"/>
      <c r="KTS109" s="11"/>
      <c r="KTY109" s="73"/>
      <c r="KTZ109" s="73"/>
      <c r="KUA109" s="73"/>
      <c r="KUB109" s="73"/>
      <c r="KUC109" s="74"/>
      <c r="KUD109" s="74"/>
      <c r="KUE109" s="77"/>
      <c r="KUF109" s="77"/>
      <c r="KUG109" s="11"/>
      <c r="KUM109" s="73"/>
      <c r="KUN109" s="73"/>
      <c r="KUO109" s="73"/>
      <c r="KUP109" s="73"/>
      <c r="KUQ109" s="74"/>
      <c r="KUR109" s="74"/>
      <c r="KUS109" s="77"/>
      <c r="KUT109" s="77"/>
      <c r="KUU109" s="11"/>
      <c r="KVA109" s="73"/>
      <c r="KVB109" s="73"/>
      <c r="KVC109" s="73"/>
      <c r="KVD109" s="73"/>
      <c r="KVE109" s="74"/>
      <c r="KVF109" s="74"/>
      <c r="KVG109" s="77"/>
      <c r="KVH109" s="77"/>
      <c r="KVI109" s="11"/>
      <c r="KVO109" s="73"/>
      <c r="KVP109" s="73"/>
      <c r="KVQ109" s="73"/>
      <c r="KVR109" s="73"/>
      <c r="KVS109" s="74"/>
      <c r="KVT109" s="74"/>
      <c r="KVU109" s="77"/>
      <c r="KVV109" s="77"/>
      <c r="KVW109" s="11"/>
      <c r="KWC109" s="73"/>
      <c r="KWD109" s="73"/>
      <c r="KWE109" s="73"/>
      <c r="KWF109" s="73"/>
      <c r="KWG109" s="74"/>
      <c r="KWH109" s="74"/>
      <c r="KWI109" s="77"/>
      <c r="KWJ109" s="77"/>
      <c r="KWK109" s="11"/>
      <c r="KWQ109" s="73"/>
      <c r="KWR109" s="73"/>
      <c r="KWS109" s="73"/>
      <c r="KWT109" s="73"/>
      <c r="KWU109" s="74"/>
      <c r="KWV109" s="74"/>
      <c r="KWW109" s="77"/>
      <c r="KWX109" s="77"/>
      <c r="KWY109" s="11"/>
      <c r="KXE109" s="73"/>
      <c r="KXF109" s="73"/>
      <c r="KXG109" s="73"/>
      <c r="KXH109" s="73"/>
      <c r="KXI109" s="74"/>
      <c r="KXJ109" s="74"/>
      <c r="KXK109" s="77"/>
      <c r="KXL109" s="77"/>
      <c r="KXM109" s="11"/>
      <c r="KXS109" s="73"/>
      <c r="KXT109" s="73"/>
      <c r="KXU109" s="73"/>
      <c r="KXV109" s="73"/>
      <c r="KXW109" s="74"/>
      <c r="KXX109" s="74"/>
      <c r="KXY109" s="77"/>
      <c r="KXZ109" s="77"/>
      <c r="KYA109" s="11"/>
      <c r="KYG109" s="73"/>
      <c r="KYH109" s="73"/>
      <c r="KYI109" s="73"/>
      <c r="KYJ109" s="73"/>
      <c r="KYK109" s="74"/>
      <c r="KYL109" s="74"/>
      <c r="KYM109" s="77"/>
      <c r="KYN109" s="77"/>
      <c r="KYO109" s="11"/>
      <c r="KYU109" s="73"/>
      <c r="KYV109" s="73"/>
      <c r="KYW109" s="73"/>
      <c r="KYX109" s="73"/>
      <c r="KYY109" s="74"/>
      <c r="KYZ109" s="74"/>
      <c r="KZA109" s="77"/>
      <c r="KZB109" s="77"/>
      <c r="KZC109" s="11"/>
      <c r="KZI109" s="73"/>
      <c r="KZJ109" s="73"/>
      <c r="KZK109" s="73"/>
      <c r="KZL109" s="73"/>
      <c r="KZM109" s="74"/>
      <c r="KZN109" s="74"/>
      <c r="KZO109" s="77"/>
      <c r="KZP109" s="77"/>
      <c r="KZQ109" s="11"/>
      <c r="KZW109" s="73"/>
      <c r="KZX109" s="73"/>
      <c r="KZY109" s="73"/>
      <c r="KZZ109" s="73"/>
      <c r="LAA109" s="74"/>
      <c r="LAB109" s="74"/>
      <c r="LAC109" s="77"/>
      <c r="LAD109" s="77"/>
      <c r="LAE109" s="11"/>
      <c r="LAK109" s="73"/>
      <c r="LAL109" s="73"/>
      <c r="LAM109" s="73"/>
      <c r="LAN109" s="73"/>
      <c r="LAO109" s="74"/>
      <c r="LAP109" s="74"/>
      <c r="LAQ109" s="77"/>
      <c r="LAR109" s="77"/>
      <c r="LAS109" s="11"/>
      <c r="LAY109" s="73"/>
      <c r="LAZ109" s="73"/>
      <c r="LBA109" s="73"/>
      <c r="LBB109" s="73"/>
      <c r="LBC109" s="74"/>
      <c r="LBD109" s="74"/>
      <c r="LBE109" s="77"/>
      <c r="LBF109" s="77"/>
      <c r="LBG109" s="11"/>
      <c r="LBM109" s="73"/>
      <c r="LBN109" s="73"/>
      <c r="LBO109" s="73"/>
      <c r="LBP109" s="73"/>
      <c r="LBQ109" s="74"/>
      <c r="LBR109" s="74"/>
      <c r="LBS109" s="77"/>
      <c r="LBT109" s="77"/>
      <c r="LBU109" s="11"/>
      <c r="LCA109" s="73"/>
      <c r="LCB109" s="73"/>
      <c r="LCC109" s="73"/>
      <c r="LCD109" s="73"/>
      <c r="LCE109" s="74"/>
      <c r="LCF109" s="74"/>
      <c r="LCG109" s="77"/>
      <c r="LCH109" s="77"/>
      <c r="LCI109" s="11"/>
      <c r="LCO109" s="73"/>
      <c r="LCP109" s="73"/>
      <c r="LCQ109" s="73"/>
      <c r="LCR109" s="73"/>
      <c r="LCS109" s="74"/>
      <c r="LCT109" s="74"/>
      <c r="LCU109" s="77"/>
      <c r="LCV109" s="77"/>
      <c r="LCW109" s="11"/>
      <c r="LDC109" s="73"/>
      <c r="LDD109" s="73"/>
      <c r="LDE109" s="73"/>
      <c r="LDF109" s="73"/>
      <c r="LDG109" s="74"/>
      <c r="LDH109" s="74"/>
      <c r="LDI109" s="77"/>
      <c r="LDJ109" s="77"/>
      <c r="LDK109" s="11"/>
      <c r="LDQ109" s="73"/>
      <c r="LDR109" s="73"/>
      <c r="LDS109" s="73"/>
      <c r="LDT109" s="73"/>
      <c r="LDU109" s="74"/>
      <c r="LDV109" s="74"/>
      <c r="LDW109" s="77"/>
      <c r="LDX109" s="77"/>
      <c r="LDY109" s="11"/>
      <c r="LEE109" s="73"/>
      <c r="LEF109" s="73"/>
      <c r="LEG109" s="73"/>
      <c r="LEH109" s="73"/>
      <c r="LEI109" s="74"/>
      <c r="LEJ109" s="74"/>
      <c r="LEK109" s="77"/>
      <c r="LEL109" s="77"/>
      <c r="LEM109" s="11"/>
      <c r="LES109" s="73"/>
      <c r="LET109" s="73"/>
      <c r="LEU109" s="73"/>
      <c r="LEV109" s="73"/>
      <c r="LEW109" s="74"/>
      <c r="LEX109" s="74"/>
      <c r="LEY109" s="77"/>
      <c r="LEZ109" s="77"/>
      <c r="LFA109" s="11"/>
      <c r="LFG109" s="73"/>
      <c r="LFH109" s="73"/>
      <c r="LFI109" s="73"/>
      <c r="LFJ109" s="73"/>
      <c r="LFK109" s="74"/>
      <c r="LFL109" s="74"/>
      <c r="LFM109" s="77"/>
      <c r="LFN109" s="77"/>
      <c r="LFO109" s="11"/>
      <c r="LFU109" s="73"/>
      <c r="LFV109" s="73"/>
      <c r="LFW109" s="73"/>
      <c r="LFX109" s="73"/>
      <c r="LFY109" s="74"/>
      <c r="LFZ109" s="74"/>
      <c r="LGA109" s="77"/>
      <c r="LGB109" s="77"/>
      <c r="LGC109" s="11"/>
      <c r="LGI109" s="73"/>
      <c r="LGJ109" s="73"/>
      <c r="LGK109" s="73"/>
      <c r="LGL109" s="73"/>
      <c r="LGM109" s="74"/>
      <c r="LGN109" s="74"/>
      <c r="LGO109" s="77"/>
      <c r="LGP109" s="77"/>
      <c r="LGQ109" s="11"/>
      <c r="LGW109" s="73"/>
      <c r="LGX109" s="73"/>
      <c r="LGY109" s="73"/>
      <c r="LGZ109" s="73"/>
      <c r="LHA109" s="74"/>
      <c r="LHB109" s="74"/>
      <c r="LHC109" s="77"/>
      <c r="LHD109" s="77"/>
      <c r="LHE109" s="11"/>
      <c r="LHK109" s="73"/>
      <c r="LHL109" s="73"/>
      <c r="LHM109" s="73"/>
      <c r="LHN109" s="73"/>
      <c r="LHO109" s="74"/>
      <c r="LHP109" s="74"/>
      <c r="LHQ109" s="77"/>
      <c r="LHR109" s="77"/>
      <c r="LHS109" s="11"/>
      <c r="LHY109" s="73"/>
      <c r="LHZ109" s="73"/>
      <c r="LIA109" s="73"/>
      <c r="LIB109" s="73"/>
      <c r="LIC109" s="74"/>
      <c r="LID109" s="74"/>
      <c r="LIE109" s="77"/>
      <c r="LIF109" s="77"/>
      <c r="LIG109" s="11"/>
      <c r="LIM109" s="73"/>
      <c r="LIN109" s="73"/>
      <c r="LIO109" s="73"/>
      <c r="LIP109" s="73"/>
      <c r="LIQ109" s="74"/>
      <c r="LIR109" s="74"/>
      <c r="LIS109" s="77"/>
      <c r="LIT109" s="77"/>
      <c r="LIU109" s="11"/>
      <c r="LJA109" s="73"/>
      <c r="LJB109" s="73"/>
      <c r="LJC109" s="73"/>
      <c r="LJD109" s="73"/>
      <c r="LJE109" s="74"/>
      <c r="LJF109" s="74"/>
      <c r="LJG109" s="77"/>
      <c r="LJH109" s="77"/>
      <c r="LJI109" s="11"/>
      <c r="LJO109" s="73"/>
      <c r="LJP109" s="73"/>
      <c r="LJQ109" s="73"/>
      <c r="LJR109" s="73"/>
      <c r="LJS109" s="74"/>
      <c r="LJT109" s="74"/>
      <c r="LJU109" s="77"/>
      <c r="LJV109" s="77"/>
      <c r="LJW109" s="11"/>
      <c r="LKC109" s="73"/>
      <c r="LKD109" s="73"/>
      <c r="LKE109" s="73"/>
      <c r="LKF109" s="73"/>
      <c r="LKG109" s="74"/>
      <c r="LKH109" s="74"/>
      <c r="LKI109" s="77"/>
      <c r="LKJ109" s="77"/>
      <c r="LKK109" s="11"/>
      <c r="LKQ109" s="73"/>
      <c r="LKR109" s="73"/>
      <c r="LKS109" s="73"/>
      <c r="LKT109" s="73"/>
      <c r="LKU109" s="74"/>
      <c r="LKV109" s="74"/>
      <c r="LKW109" s="77"/>
      <c r="LKX109" s="77"/>
      <c r="LKY109" s="11"/>
      <c r="LLE109" s="73"/>
      <c r="LLF109" s="73"/>
      <c r="LLG109" s="73"/>
      <c r="LLH109" s="73"/>
      <c r="LLI109" s="74"/>
      <c r="LLJ109" s="74"/>
      <c r="LLK109" s="77"/>
      <c r="LLL109" s="77"/>
      <c r="LLM109" s="11"/>
      <c r="LLS109" s="73"/>
      <c r="LLT109" s="73"/>
      <c r="LLU109" s="73"/>
      <c r="LLV109" s="73"/>
      <c r="LLW109" s="74"/>
      <c r="LLX109" s="74"/>
      <c r="LLY109" s="77"/>
      <c r="LLZ109" s="77"/>
      <c r="LMA109" s="11"/>
      <c r="LMG109" s="73"/>
      <c r="LMH109" s="73"/>
      <c r="LMI109" s="73"/>
      <c r="LMJ109" s="73"/>
      <c r="LMK109" s="74"/>
      <c r="LML109" s="74"/>
      <c r="LMM109" s="77"/>
      <c r="LMN109" s="77"/>
      <c r="LMO109" s="11"/>
      <c r="LMU109" s="73"/>
      <c r="LMV109" s="73"/>
      <c r="LMW109" s="73"/>
      <c r="LMX109" s="73"/>
      <c r="LMY109" s="74"/>
      <c r="LMZ109" s="74"/>
      <c r="LNA109" s="77"/>
      <c r="LNB109" s="77"/>
      <c r="LNC109" s="11"/>
      <c r="LNI109" s="73"/>
      <c r="LNJ109" s="73"/>
      <c r="LNK109" s="73"/>
      <c r="LNL109" s="73"/>
      <c r="LNM109" s="74"/>
      <c r="LNN109" s="74"/>
      <c r="LNO109" s="77"/>
      <c r="LNP109" s="77"/>
      <c r="LNQ109" s="11"/>
      <c r="LNW109" s="73"/>
      <c r="LNX109" s="73"/>
      <c r="LNY109" s="73"/>
      <c r="LNZ109" s="73"/>
      <c r="LOA109" s="74"/>
      <c r="LOB109" s="74"/>
      <c r="LOC109" s="77"/>
      <c r="LOD109" s="77"/>
      <c r="LOE109" s="11"/>
      <c r="LOK109" s="73"/>
      <c r="LOL109" s="73"/>
      <c r="LOM109" s="73"/>
      <c r="LON109" s="73"/>
      <c r="LOO109" s="74"/>
      <c r="LOP109" s="74"/>
      <c r="LOQ109" s="77"/>
      <c r="LOR109" s="77"/>
      <c r="LOS109" s="11"/>
      <c r="LOY109" s="73"/>
      <c r="LOZ109" s="73"/>
      <c r="LPA109" s="73"/>
      <c r="LPB109" s="73"/>
      <c r="LPC109" s="74"/>
      <c r="LPD109" s="74"/>
      <c r="LPE109" s="77"/>
      <c r="LPF109" s="77"/>
      <c r="LPG109" s="11"/>
      <c r="LPM109" s="73"/>
      <c r="LPN109" s="73"/>
      <c r="LPO109" s="73"/>
      <c r="LPP109" s="73"/>
      <c r="LPQ109" s="74"/>
      <c r="LPR109" s="74"/>
      <c r="LPS109" s="77"/>
      <c r="LPT109" s="77"/>
      <c r="LPU109" s="11"/>
      <c r="LQA109" s="73"/>
      <c r="LQB109" s="73"/>
      <c r="LQC109" s="73"/>
      <c r="LQD109" s="73"/>
      <c r="LQE109" s="74"/>
      <c r="LQF109" s="74"/>
      <c r="LQG109" s="77"/>
      <c r="LQH109" s="77"/>
      <c r="LQI109" s="11"/>
      <c r="LQO109" s="73"/>
      <c r="LQP109" s="73"/>
      <c r="LQQ109" s="73"/>
      <c r="LQR109" s="73"/>
      <c r="LQS109" s="74"/>
      <c r="LQT109" s="74"/>
      <c r="LQU109" s="77"/>
      <c r="LQV109" s="77"/>
      <c r="LQW109" s="11"/>
      <c r="LRC109" s="73"/>
      <c r="LRD109" s="73"/>
      <c r="LRE109" s="73"/>
      <c r="LRF109" s="73"/>
      <c r="LRG109" s="74"/>
      <c r="LRH109" s="74"/>
      <c r="LRI109" s="77"/>
      <c r="LRJ109" s="77"/>
      <c r="LRK109" s="11"/>
      <c r="LRQ109" s="73"/>
      <c r="LRR109" s="73"/>
      <c r="LRS109" s="73"/>
      <c r="LRT109" s="73"/>
      <c r="LRU109" s="74"/>
      <c r="LRV109" s="74"/>
      <c r="LRW109" s="77"/>
      <c r="LRX109" s="77"/>
      <c r="LRY109" s="11"/>
      <c r="LSE109" s="73"/>
      <c r="LSF109" s="73"/>
      <c r="LSG109" s="73"/>
      <c r="LSH109" s="73"/>
      <c r="LSI109" s="74"/>
      <c r="LSJ109" s="74"/>
      <c r="LSK109" s="77"/>
      <c r="LSL109" s="77"/>
      <c r="LSM109" s="11"/>
      <c r="LSS109" s="73"/>
      <c r="LST109" s="73"/>
      <c r="LSU109" s="73"/>
      <c r="LSV109" s="73"/>
      <c r="LSW109" s="74"/>
      <c r="LSX109" s="74"/>
      <c r="LSY109" s="77"/>
      <c r="LSZ109" s="77"/>
      <c r="LTA109" s="11"/>
      <c r="LTG109" s="73"/>
      <c r="LTH109" s="73"/>
      <c r="LTI109" s="73"/>
      <c r="LTJ109" s="73"/>
      <c r="LTK109" s="74"/>
      <c r="LTL109" s="74"/>
      <c r="LTM109" s="77"/>
      <c r="LTN109" s="77"/>
      <c r="LTO109" s="11"/>
      <c r="LTU109" s="73"/>
      <c r="LTV109" s="73"/>
      <c r="LTW109" s="73"/>
      <c r="LTX109" s="73"/>
      <c r="LTY109" s="74"/>
      <c r="LTZ109" s="74"/>
      <c r="LUA109" s="77"/>
      <c r="LUB109" s="77"/>
      <c r="LUC109" s="11"/>
      <c r="LUI109" s="73"/>
      <c r="LUJ109" s="73"/>
      <c r="LUK109" s="73"/>
      <c r="LUL109" s="73"/>
      <c r="LUM109" s="74"/>
      <c r="LUN109" s="74"/>
      <c r="LUO109" s="77"/>
      <c r="LUP109" s="77"/>
      <c r="LUQ109" s="11"/>
      <c r="LUW109" s="73"/>
      <c r="LUX109" s="73"/>
      <c r="LUY109" s="73"/>
      <c r="LUZ109" s="73"/>
      <c r="LVA109" s="74"/>
      <c r="LVB109" s="74"/>
      <c r="LVC109" s="77"/>
      <c r="LVD109" s="77"/>
      <c r="LVE109" s="11"/>
      <c r="LVK109" s="73"/>
      <c r="LVL109" s="73"/>
      <c r="LVM109" s="73"/>
      <c r="LVN109" s="73"/>
      <c r="LVO109" s="74"/>
      <c r="LVP109" s="74"/>
      <c r="LVQ109" s="77"/>
      <c r="LVR109" s="77"/>
      <c r="LVS109" s="11"/>
      <c r="LVY109" s="73"/>
      <c r="LVZ109" s="73"/>
      <c r="LWA109" s="73"/>
      <c r="LWB109" s="73"/>
      <c r="LWC109" s="74"/>
      <c r="LWD109" s="74"/>
      <c r="LWE109" s="77"/>
      <c r="LWF109" s="77"/>
      <c r="LWG109" s="11"/>
      <c r="LWM109" s="73"/>
      <c r="LWN109" s="73"/>
      <c r="LWO109" s="73"/>
      <c r="LWP109" s="73"/>
      <c r="LWQ109" s="74"/>
      <c r="LWR109" s="74"/>
      <c r="LWS109" s="77"/>
      <c r="LWT109" s="77"/>
      <c r="LWU109" s="11"/>
      <c r="LXA109" s="73"/>
      <c r="LXB109" s="73"/>
      <c r="LXC109" s="73"/>
      <c r="LXD109" s="73"/>
      <c r="LXE109" s="74"/>
      <c r="LXF109" s="74"/>
      <c r="LXG109" s="77"/>
      <c r="LXH109" s="77"/>
      <c r="LXI109" s="11"/>
      <c r="LXO109" s="73"/>
      <c r="LXP109" s="73"/>
      <c r="LXQ109" s="73"/>
      <c r="LXR109" s="73"/>
      <c r="LXS109" s="74"/>
      <c r="LXT109" s="74"/>
      <c r="LXU109" s="77"/>
      <c r="LXV109" s="77"/>
      <c r="LXW109" s="11"/>
      <c r="LYC109" s="73"/>
      <c r="LYD109" s="73"/>
      <c r="LYE109" s="73"/>
      <c r="LYF109" s="73"/>
      <c r="LYG109" s="74"/>
      <c r="LYH109" s="74"/>
      <c r="LYI109" s="77"/>
      <c r="LYJ109" s="77"/>
      <c r="LYK109" s="11"/>
      <c r="LYQ109" s="73"/>
      <c r="LYR109" s="73"/>
      <c r="LYS109" s="73"/>
      <c r="LYT109" s="73"/>
      <c r="LYU109" s="74"/>
      <c r="LYV109" s="74"/>
      <c r="LYW109" s="77"/>
      <c r="LYX109" s="77"/>
      <c r="LYY109" s="11"/>
      <c r="LZE109" s="73"/>
      <c r="LZF109" s="73"/>
      <c r="LZG109" s="73"/>
      <c r="LZH109" s="73"/>
      <c r="LZI109" s="74"/>
      <c r="LZJ109" s="74"/>
      <c r="LZK109" s="77"/>
      <c r="LZL109" s="77"/>
      <c r="LZM109" s="11"/>
      <c r="LZS109" s="73"/>
      <c r="LZT109" s="73"/>
      <c r="LZU109" s="73"/>
      <c r="LZV109" s="73"/>
      <c r="LZW109" s="74"/>
      <c r="LZX109" s="74"/>
      <c r="LZY109" s="77"/>
      <c r="LZZ109" s="77"/>
      <c r="MAA109" s="11"/>
      <c r="MAG109" s="73"/>
      <c r="MAH109" s="73"/>
      <c r="MAI109" s="73"/>
      <c r="MAJ109" s="73"/>
      <c r="MAK109" s="74"/>
      <c r="MAL109" s="74"/>
      <c r="MAM109" s="77"/>
      <c r="MAN109" s="77"/>
      <c r="MAO109" s="11"/>
      <c r="MAU109" s="73"/>
      <c r="MAV109" s="73"/>
      <c r="MAW109" s="73"/>
      <c r="MAX109" s="73"/>
      <c r="MAY109" s="74"/>
      <c r="MAZ109" s="74"/>
      <c r="MBA109" s="77"/>
      <c r="MBB109" s="77"/>
      <c r="MBC109" s="11"/>
      <c r="MBI109" s="73"/>
      <c r="MBJ109" s="73"/>
      <c r="MBK109" s="73"/>
      <c r="MBL109" s="73"/>
      <c r="MBM109" s="74"/>
      <c r="MBN109" s="74"/>
      <c r="MBO109" s="77"/>
      <c r="MBP109" s="77"/>
      <c r="MBQ109" s="11"/>
      <c r="MBW109" s="73"/>
      <c r="MBX109" s="73"/>
      <c r="MBY109" s="73"/>
      <c r="MBZ109" s="73"/>
      <c r="MCA109" s="74"/>
      <c r="MCB109" s="74"/>
      <c r="MCC109" s="77"/>
      <c r="MCD109" s="77"/>
      <c r="MCE109" s="11"/>
      <c r="MCK109" s="73"/>
      <c r="MCL109" s="73"/>
      <c r="MCM109" s="73"/>
      <c r="MCN109" s="73"/>
      <c r="MCO109" s="74"/>
      <c r="MCP109" s="74"/>
      <c r="MCQ109" s="77"/>
      <c r="MCR109" s="77"/>
      <c r="MCS109" s="11"/>
      <c r="MCY109" s="73"/>
      <c r="MCZ109" s="73"/>
      <c r="MDA109" s="73"/>
      <c r="MDB109" s="73"/>
      <c r="MDC109" s="74"/>
      <c r="MDD109" s="74"/>
      <c r="MDE109" s="77"/>
      <c r="MDF109" s="77"/>
      <c r="MDG109" s="11"/>
      <c r="MDM109" s="73"/>
      <c r="MDN109" s="73"/>
      <c r="MDO109" s="73"/>
      <c r="MDP109" s="73"/>
      <c r="MDQ109" s="74"/>
      <c r="MDR109" s="74"/>
      <c r="MDS109" s="77"/>
      <c r="MDT109" s="77"/>
      <c r="MDU109" s="11"/>
      <c r="MEA109" s="73"/>
      <c r="MEB109" s="73"/>
      <c r="MEC109" s="73"/>
      <c r="MED109" s="73"/>
      <c r="MEE109" s="74"/>
      <c r="MEF109" s="74"/>
      <c r="MEG109" s="77"/>
      <c r="MEH109" s="77"/>
      <c r="MEI109" s="11"/>
      <c r="MEO109" s="73"/>
      <c r="MEP109" s="73"/>
      <c r="MEQ109" s="73"/>
      <c r="MER109" s="73"/>
      <c r="MES109" s="74"/>
      <c r="MET109" s="74"/>
      <c r="MEU109" s="77"/>
      <c r="MEV109" s="77"/>
      <c r="MEW109" s="11"/>
      <c r="MFC109" s="73"/>
      <c r="MFD109" s="73"/>
      <c r="MFE109" s="73"/>
      <c r="MFF109" s="73"/>
      <c r="MFG109" s="74"/>
      <c r="MFH109" s="74"/>
      <c r="MFI109" s="77"/>
      <c r="MFJ109" s="77"/>
      <c r="MFK109" s="11"/>
      <c r="MFQ109" s="73"/>
      <c r="MFR109" s="73"/>
      <c r="MFS109" s="73"/>
      <c r="MFT109" s="73"/>
      <c r="MFU109" s="74"/>
      <c r="MFV109" s="74"/>
      <c r="MFW109" s="77"/>
      <c r="MFX109" s="77"/>
      <c r="MFY109" s="11"/>
      <c r="MGE109" s="73"/>
      <c r="MGF109" s="73"/>
      <c r="MGG109" s="73"/>
      <c r="MGH109" s="73"/>
      <c r="MGI109" s="74"/>
      <c r="MGJ109" s="74"/>
      <c r="MGK109" s="77"/>
      <c r="MGL109" s="77"/>
      <c r="MGM109" s="11"/>
      <c r="MGS109" s="73"/>
      <c r="MGT109" s="73"/>
      <c r="MGU109" s="73"/>
      <c r="MGV109" s="73"/>
      <c r="MGW109" s="74"/>
      <c r="MGX109" s="74"/>
      <c r="MGY109" s="77"/>
      <c r="MGZ109" s="77"/>
      <c r="MHA109" s="11"/>
      <c r="MHG109" s="73"/>
      <c r="MHH109" s="73"/>
      <c r="MHI109" s="73"/>
      <c r="MHJ109" s="73"/>
      <c r="MHK109" s="74"/>
      <c r="MHL109" s="74"/>
      <c r="MHM109" s="77"/>
      <c r="MHN109" s="77"/>
      <c r="MHO109" s="11"/>
      <c r="MHU109" s="73"/>
      <c r="MHV109" s="73"/>
      <c r="MHW109" s="73"/>
      <c r="MHX109" s="73"/>
      <c r="MHY109" s="74"/>
      <c r="MHZ109" s="74"/>
      <c r="MIA109" s="77"/>
      <c r="MIB109" s="77"/>
      <c r="MIC109" s="11"/>
      <c r="MII109" s="73"/>
      <c r="MIJ109" s="73"/>
      <c r="MIK109" s="73"/>
      <c r="MIL109" s="73"/>
      <c r="MIM109" s="74"/>
      <c r="MIN109" s="74"/>
      <c r="MIO109" s="77"/>
      <c r="MIP109" s="77"/>
      <c r="MIQ109" s="11"/>
      <c r="MIW109" s="73"/>
      <c r="MIX109" s="73"/>
      <c r="MIY109" s="73"/>
      <c r="MIZ109" s="73"/>
      <c r="MJA109" s="74"/>
      <c r="MJB109" s="74"/>
      <c r="MJC109" s="77"/>
      <c r="MJD109" s="77"/>
      <c r="MJE109" s="11"/>
      <c r="MJK109" s="73"/>
      <c r="MJL109" s="73"/>
      <c r="MJM109" s="73"/>
      <c r="MJN109" s="73"/>
      <c r="MJO109" s="74"/>
      <c r="MJP109" s="74"/>
      <c r="MJQ109" s="77"/>
      <c r="MJR109" s="77"/>
      <c r="MJS109" s="11"/>
      <c r="MJY109" s="73"/>
      <c r="MJZ109" s="73"/>
      <c r="MKA109" s="73"/>
      <c r="MKB109" s="73"/>
      <c r="MKC109" s="74"/>
      <c r="MKD109" s="74"/>
      <c r="MKE109" s="77"/>
      <c r="MKF109" s="77"/>
      <c r="MKG109" s="11"/>
      <c r="MKM109" s="73"/>
      <c r="MKN109" s="73"/>
      <c r="MKO109" s="73"/>
      <c r="MKP109" s="73"/>
      <c r="MKQ109" s="74"/>
      <c r="MKR109" s="74"/>
      <c r="MKS109" s="77"/>
      <c r="MKT109" s="77"/>
      <c r="MKU109" s="11"/>
      <c r="MLA109" s="73"/>
      <c r="MLB109" s="73"/>
      <c r="MLC109" s="73"/>
      <c r="MLD109" s="73"/>
      <c r="MLE109" s="74"/>
      <c r="MLF109" s="74"/>
      <c r="MLG109" s="77"/>
      <c r="MLH109" s="77"/>
      <c r="MLI109" s="11"/>
      <c r="MLO109" s="73"/>
      <c r="MLP109" s="73"/>
      <c r="MLQ109" s="73"/>
      <c r="MLR109" s="73"/>
      <c r="MLS109" s="74"/>
      <c r="MLT109" s="74"/>
      <c r="MLU109" s="77"/>
      <c r="MLV109" s="77"/>
      <c r="MLW109" s="11"/>
      <c r="MMC109" s="73"/>
      <c r="MMD109" s="73"/>
      <c r="MME109" s="73"/>
      <c r="MMF109" s="73"/>
      <c r="MMG109" s="74"/>
      <c r="MMH109" s="74"/>
      <c r="MMI109" s="77"/>
      <c r="MMJ109" s="77"/>
      <c r="MMK109" s="11"/>
      <c r="MMQ109" s="73"/>
      <c r="MMR109" s="73"/>
      <c r="MMS109" s="73"/>
      <c r="MMT109" s="73"/>
      <c r="MMU109" s="74"/>
      <c r="MMV109" s="74"/>
      <c r="MMW109" s="77"/>
      <c r="MMX109" s="77"/>
      <c r="MMY109" s="11"/>
      <c r="MNE109" s="73"/>
      <c r="MNF109" s="73"/>
      <c r="MNG109" s="73"/>
      <c r="MNH109" s="73"/>
      <c r="MNI109" s="74"/>
      <c r="MNJ109" s="74"/>
      <c r="MNK109" s="77"/>
      <c r="MNL109" s="77"/>
      <c r="MNM109" s="11"/>
      <c r="MNS109" s="73"/>
      <c r="MNT109" s="73"/>
      <c r="MNU109" s="73"/>
      <c r="MNV109" s="73"/>
      <c r="MNW109" s="74"/>
      <c r="MNX109" s="74"/>
      <c r="MNY109" s="77"/>
      <c r="MNZ109" s="77"/>
      <c r="MOA109" s="11"/>
      <c r="MOG109" s="73"/>
      <c r="MOH109" s="73"/>
      <c r="MOI109" s="73"/>
      <c r="MOJ109" s="73"/>
      <c r="MOK109" s="74"/>
      <c r="MOL109" s="74"/>
      <c r="MOM109" s="77"/>
      <c r="MON109" s="77"/>
      <c r="MOO109" s="11"/>
      <c r="MOU109" s="73"/>
      <c r="MOV109" s="73"/>
      <c r="MOW109" s="73"/>
      <c r="MOX109" s="73"/>
      <c r="MOY109" s="74"/>
      <c r="MOZ109" s="74"/>
      <c r="MPA109" s="77"/>
      <c r="MPB109" s="77"/>
      <c r="MPC109" s="11"/>
      <c r="MPI109" s="73"/>
      <c r="MPJ109" s="73"/>
      <c r="MPK109" s="73"/>
      <c r="MPL109" s="73"/>
      <c r="MPM109" s="74"/>
      <c r="MPN109" s="74"/>
      <c r="MPO109" s="77"/>
      <c r="MPP109" s="77"/>
      <c r="MPQ109" s="11"/>
      <c r="MPW109" s="73"/>
      <c r="MPX109" s="73"/>
      <c r="MPY109" s="73"/>
      <c r="MPZ109" s="73"/>
      <c r="MQA109" s="74"/>
      <c r="MQB109" s="74"/>
      <c r="MQC109" s="77"/>
      <c r="MQD109" s="77"/>
      <c r="MQE109" s="11"/>
      <c r="MQK109" s="73"/>
      <c r="MQL109" s="73"/>
      <c r="MQM109" s="73"/>
      <c r="MQN109" s="73"/>
      <c r="MQO109" s="74"/>
      <c r="MQP109" s="74"/>
      <c r="MQQ109" s="77"/>
      <c r="MQR109" s="77"/>
      <c r="MQS109" s="11"/>
      <c r="MQY109" s="73"/>
      <c r="MQZ109" s="73"/>
      <c r="MRA109" s="73"/>
      <c r="MRB109" s="73"/>
      <c r="MRC109" s="74"/>
      <c r="MRD109" s="74"/>
      <c r="MRE109" s="77"/>
      <c r="MRF109" s="77"/>
      <c r="MRG109" s="11"/>
      <c r="MRM109" s="73"/>
      <c r="MRN109" s="73"/>
      <c r="MRO109" s="73"/>
      <c r="MRP109" s="73"/>
      <c r="MRQ109" s="74"/>
      <c r="MRR109" s="74"/>
      <c r="MRS109" s="77"/>
      <c r="MRT109" s="77"/>
      <c r="MRU109" s="11"/>
      <c r="MSA109" s="73"/>
      <c r="MSB109" s="73"/>
      <c r="MSC109" s="73"/>
      <c r="MSD109" s="73"/>
      <c r="MSE109" s="74"/>
      <c r="MSF109" s="74"/>
      <c r="MSG109" s="77"/>
      <c r="MSH109" s="77"/>
      <c r="MSI109" s="11"/>
      <c r="MSO109" s="73"/>
      <c r="MSP109" s="73"/>
      <c r="MSQ109" s="73"/>
      <c r="MSR109" s="73"/>
      <c r="MSS109" s="74"/>
      <c r="MST109" s="74"/>
      <c r="MSU109" s="77"/>
      <c r="MSV109" s="77"/>
      <c r="MSW109" s="11"/>
      <c r="MTC109" s="73"/>
      <c r="MTD109" s="73"/>
      <c r="MTE109" s="73"/>
      <c r="MTF109" s="73"/>
      <c r="MTG109" s="74"/>
      <c r="MTH109" s="74"/>
      <c r="MTI109" s="77"/>
      <c r="MTJ109" s="77"/>
      <c r="MTK109" s="11"/>
      <c r="MTQ109" s="73"/>
      <c r="MTR109" s="73"/>
      <c r="MTS109" s="73"/>
      <c r="MTT109" s="73"/>
      <c r="MTU109" s="74"/>
      <c r="MTV109" s="74"/>
      <c r="MTW109" s="77"/>
      <c r="MTX109" s="77"/>
      <c r="MTY109" s="11"/>
      <c r="MUE109" s="73"/>
      <c r="MUF109" s="73"/>
      <c r="MUG109" s="73"/>
      <c r="MUH109" s="73"/>
      <c r="MUI109" s="74"/>
      <c r="MUJ109" s="74"/>
      <c r="MUK109" s="77"/>
      <c r="MUL109" s="77"/>
      <c r="MUM109" s="11"/>
      <c r="MUS109" s="73"/>
      <c r="MUT109" s="73"/>
      <c r="MUU109" s="73"/>
      <c r="MUV109" s="73"/>
      <c r="MUW109" s="74"/>
      <c r="MUX109" s="74"/>
      <c r="MUY109" s="77"/>
      <c r="MUZ109" s="77"/>
      <c r="MVA109" s="11"/>
      <c r="MVG109" s="73"/>
      <c r="MVH109" s="73"/>
      <c r="MVI109" s="73"/>
      <c r="MVJ109" s="73"/>
      <c r="MVK109" s="74"/>
      <c r="MVL109" s="74"/>
      <c r="MVM109" s="77"/>
      <c r="MVN109" s="77"/>
      <c r="MVO109" s="11"/>
      <c r="MVU109" s="73"/>
      <c r="MVV109" s="73"/>
      <c r="MVW109" s="73"/>
      <c r="MVX109" s="73"/>
      <c r="MVY109" s="74"/>
      <c r="MVZ109" s="74"/>
      <c r="MWA109" s="77"/>
      <c r="MWB109" s="77"/>
      <c r="MWC109" s="11"/>
      <c r="MWI109" s="73"/>
      <c r="MWJ109" s="73"/>
      <c r="MWK109" s="73"/>
      <c r="MWL109" s="73"/>
      <c r="MWM109" s="74"/>
      <c r="MWN109" s="74"/>
      <c r="MWO109" s="77"/>
      <c r="MWP109" s="77"/>
      <c r="MWQ109" s="11"/>
      <c r="MWW109" s="73"/>
      <c r="MWX109" s="73"/>
      <c r="MWY109" s="73"/>
      <c r="MWZ109" s="73"/>
      <c r="MXA109" s="74"/>
      <c r="MXB109" s="74"/>
      <c r="MXC109" s="77"/>
      <c r="MXD109" s="77"/>
      <c r="MXE109" s="11"/>
      <c r="MXK109" s="73"/>
      <c r="MXL109" s="73"/>
      <c r="MXM109" s="73"/>
      <c r="MXN109" s="73"/>
      <c r="MXO109" s="74"/>
      <c r="MXP109" s="74"/>
      <c r="MXQ109" s="77"/>
      <c r="MXR109" s="77"/>
      <c r="MXS109" s="11"/>
      <c r="MXY109" s="73"/>
      <c r="MXZ109" s="73"/>
      <c r="MYA109" s="73"/>
      <c r="MYB109" s="73"/>
      <c r="MYC109" s="74"/>
      <c r="MYD109" s="74"/>
      <c r="MYE109" s="77"/>
      <c r="MYF109" s="77"/>
      <c r="MYG109" s="11"/>
      <c r="MYM109" s="73"/>
      <c r="MYN109" s="73"/>
      <c r="MYO109" s="73"/>
      <c r="MYP109" s="73"/>
      <c r="MYQ109" s="74"/>
      <c r="MYR109" s="74"/>
      <c r="MYS109" s="77"/>
      <c r="MYT109" s="77"/>
      <c r="MYU109" s="11"/>
      <c r="MZA109" s="73"/>
      <c r="MZB109" s="73"/>
      <c r="MZC109" s="73"/>
      <c r="MZD109" s="73"/>
      <c r="MZE109" s="74"/>
      <c r="MZF109" s="74"/>
      <c r="MZG109" s="77"/>
      <c r="MZH109" s="77"/>
      <c r="MZI109" s="11"/>
      <c r="MZO109" s="73"/>
      <c r="MZP109" s="73"/>
      <c r="MZQ109" s="73"/>
      <c r="MZR109" s="73"/>
      <c r="MZS109" s="74"/>
      <c r="MZT109" s="74"/>
      <c r="MZU109" s="77"/>
      <c r="MZV109" s="77"/>
      <c r="MZW109" s="11"/>
      <c r="NAC109" s="73"/>
      <c r="NAD109" s="73"/>
      <c r="NAE109" s="73"/>
      <c r="NAF109" s="73"/>
      <c r="NAG109" s="74"/>
      <c r="NAH109" s="74"/>
      <c r="NAI109" s="77"/>
      <c r="NAJ109" s="77"/>
      <c r="NAK109" s="11"/>
      <c r="NAQ109" s="73"/>
      <c r="NAR109" s="73"/>
      <c r="NAS109" s="73"/>
      <c r="NAT109" s="73"/>
      <c r="NAU109" s="74"/>
      <c r="NAV109" s="74"/>
      <c r="NAW109" s="77"/>
      <c r="NAX109" s="77"/>
      <c r="NAY109" s="11"/>
      <c r="NBE109" s="73"/>
      <c r="NBF109" s="73"/>
      <c r="NBG109" s="73"/>
      <c r="NBH109" s="73"/>
      <c r="NBI109" s="74"/>
      <c r="NBJ109" s="74"/>
      <c r="NBK109" s="77"/>
      <c r="NBL109" s="77"/>
      <c r="NBM109" s="11"/>
      <c r="NBS109" s="73"/>
      <c r="NBT109" s="73"/>
      <c r="NBU109" s="73"/>
      <c r="NBV109" s="73"/>
      <c r="NBW109" s="74"/>
      <c r="NBX109" s="74"/>
      <c r="NBY109" s="77"/>
      <c r="NBZ109" s="77"/>
      <c r="NCA109" s="11"/>
      <c r="NCG109" s="73"/>
      <c r="NCH109" s="73"/>
      <c r="NCI109" s="73"/>
      <c r="NCJ109" s="73"/>
      <c r="NCK109" s="74"/>
      <c r="NCL109" s="74"/>
      <c r="NCM109" s="77"/>
      <c r="NCN109" s="77"/>
      <c r="NCO109" s="11"/>
      <c r="NCU109" s="73"/>
      <c r="NCV109" s="73"/>
      <c r="NCW109" s="73"/>
      <c r="NCX109" s="73"/>
      <c r="NCY109" s="74"/>
      <c r="NCZ109" s="74"/>
      <c r="NDA109" s="77"/>
      <c r="NDB109" s="77"/>
      <c r="NDC109" s="11"/>
      <c r="NDI109" s="73"/>
      <c r="NDJ109" s="73"/>
      <c r="NDK109" s="73"/>
      <c r="NDL109" s="73"/>
      <c r="NDM109" s="74"/>
      <c r="NDN109" s="74"/>
      <c r="NDO109" s="77"/>
      <c r="NDP109" s="77"/>
      <c r="NDQ109" s="11"/>
      <c r="NDW109" s="73"/>
      <c r="NDX109" s="73"/>
      <c r="NDY109" s="73"/>
      <c r="NDZ109" s="73"/>
      <c r="NEA109" s="74"/>
      <c r="NEB109" s="74"/>
      <c r="NEC109" s="77"/>
      <c r="NED109" s="77"/>
      <c r="NEE109" s="11"/>
      <c r="NEK109" s="73"/>
      <c r="NEL109" s="73"/>
      <c r="NEM109" s="73"/>
      <c r="NEN109" s="73"/>
      <c r="NEO109" s="74"/>
      <c r="NEP109" s="74"/>
      <c r="NEQ109" s="77"/>
      <c r="NER109" s="77"/>
      <c r="NES109" s="11"/>
      <c r="NEY109" s="73"/>
      <c r="NEZ109" s="73"/>
      <c r="NFA109" s="73"/>
      <c r="NFB109" s="73"/>
      <c r="NFC109" s="74"/>
      <c r="NFD109" s="74"/>
      <c r="NFE109" s="77"/>
      <c r="NFF109" s="77"/>
      <c r="NFG109" s="11"/>
      <c r="NFM109" s="73"/>
      <c r="NFN109" s="73"/>
      <c r="NFO109" s="73"/>
      <c r="NFP109" s="73"/>
      <c r="NFQ109" s="74"/>
      <c r="NFR109" s="74"/>
      <c r="NFS109" s="77"/>
      <c r="NFT109" s="77"/>
      <c r="NFU109" s="11"/>
      <c r="NGA109" s="73"/>
      <c r="NGB109" s="73"/>
      <c r="NGC109" s="73"/>
      <c r="NGD109" s="73"/>
      <c r="NGE109" s="74"/>
      <c r="NGF109" s="74"/>
      <c r="NGG109" s="77"/>
      <c r="NGH109" s="77"/>
      <c r="NGI109" s="11"/>
      <c r="NGO109" s="73"/>
      <c r="NGP109" s="73"/>
      <c r="NGQ109" s="73"/>
      <c r="NGR109" s="73"/>
      <c r="NGS109" s="74"/>
      <c r="NGT109" s="74"/>
      <c r="NGU109" s="77"/>
      <c r="NGV109" s="77"/>
      <c r="NGW109" s="11"/>
      <c r="NHC109" s="73"/>
      <c r="NHD109" s="73"/>
      <c r="NHE109" s="73"/>
      <c r="NHF109" s="73"/>
      <c r="NHG109" s="74"/>
      <c r="NHH109" s="74"/>
      <c r="NHI109" s="77"/>
      <c r="NHJ109" s="77"/>
      <c r="NHK109" s="11"/>
      <c r="NHQ109" s="73"/>
      <c r="NHR109" s="73"/>
      <c r="NHS109" s="73"/>
      <c r="NHT109" s="73"/>
      <c r="NHU109" s="74"/>
      <c r="NHV109" s="74"/>
      <c r="NHW109" s="77"/>
      <c r="NHX109" s="77"/>
      <c r="NHY109" s="11"/>
      <c r="NIE109" s="73"/>
      <c r="NIF109" s="73"/>
      <c r="NIG109" s="73"/>
      <c r="NIH109" s="73"/>
      <c r="NII109" s="74"/>
      <c r="NIJ109" s="74"/>
      <c r="NIK109" s="77"/>
      <c r="NIL109" s="77"/>
      <c r="NIM109" s="11"/>
      <c r="NIS109" s="73"/>
      <c r="NIT109" s="73"/>
      <c r="NIU109" s="73"/>
      <c r="NIV109" s="73"/>
      <c r="NIW109" s="74"/>
      <c r="NIX109" s="74"/>
      <c r="NIY109" s="77"/>
      <c r="NIZ109" s="77"/>
      <c r="NJA109" s="11"/>
      <c r="NJG109" s="73"/>
      <c r="NJH109" s="73"/>
      <c r="NJI109" s="73"/>
      <c r="NJJ109" s="73"/>
      <c r="NJK109" s="74"/>
      <c r="NJL109" s="74"/>
      <c r="NJM109" s="77"/>
      <c r="NJN109" s="77"/>
      <c r="NJO109" s="11"/>
      <c r="NJU109" s="73"/>
      <c r="NJV109" s="73"/>
      <c r="NJW109" s="73"/>
      <c r="NJX109" s="73"/>
      <c r="NJY109" s="74"/>
      <c r="NJZ109" s="74"/>
      <c r="NKA109" s="77"/>
      <c r="NKB109" s="77"/>
      <c r="NKC109" s="11"/>
      <c r="NKI109" s="73"/>
      <c r="NKJ109" s="73"/>
      <c r="NKK109" s="73"/>
      <c r="NKL109" s="73"/>
      <c r="NKM109" s="74"/>
      <c r="NKN109" s="74"/>
      <c r="NKO109" s="77"/>
      <c r="NKP109" s="77"/>
      <c r="NKQ109" s="11"/>
      <c r="NKW109" s="73"/>
      <c r="NKX109" s="73"/>
      <c r="NKY109" s="73"/>
      <c r="NKZ109" s="73"/>
      <c r="NLA109" s="74"/>
      <c r="NLB109" s="74"/>
      <c r="NLC109" s="77"/>
      <c r="NLD109" s="77"/>
      <c r="NLE109" s="11"/>
      <c r="NLK109" s="73"/>
      <c r="NLL109" s="73"/>
      <c r="NLM109" s="73"/>
      <c r="NLN109" s="73"/>
      <c r="NLO109" s="74"/>
      <c r="NLP109" s="74"/>
      <c r="NLQ109" s="77"/>
      <c r="NLR109" s="77"/>
      <c r="NLS109" s="11"/>
      <c r="NLY109" s="73"/>
      <c r="NLZ109" s="73"/>
      <c r="NMA109" s="73"/>
      <c r="NMB109" s="73"/>
      <c r="NMC109" s="74"/>
      <c r="NMD109" s="74"/>
      <c r="NME109" s="77"/>
      <c r="NMF109" s="77"/>
      <c r="NMG109" s="11"/>
      <c r="NMM109" s="73"/>
      <c r="NMN109" s="73"/>
      <c r="NMO109" s="73"/>
      <c r="NMP109" s="73"/>
      <c r="NMQ109" s="74"/>
      <c r="NMR109" s="74"/>
      <c r="NMS109" s="77"/>
      <c r="NMT109" s="77"/>
      <c r="NMU109" s="11"/>
      <c r="NNA109" s="73"/>
      <c r="NNB109" s="73"/>
      <c r="NNC109" s="73"/>
      <c r="NND109" s="73"/>
      <c r="NNE109" s="74"/>
      <c r="NNF109" s="74"/>
      <c r="NNG109" s="77"/>
      <c r="NNH109" s="77"/>
      <c r="NNI109" s="11"/>
      <c r="NNO109" s="73"/>
      <c r="NNP109" s="73"/>
      <c r="NNQ109" s="73"/>
      <c r="NNR109" s="73"/>
      <c r="NNS109" s="74"/>
      <c r="NNT109" s="74"/>
      <c r="NNU109" s="77"/>
      <c r="NNV109" s="77"/>
      <c r="NNW109" s="11"/>
      <c r="NOC109" s="73"/>
      <c r="NOD109" s="73"/>
      <c r="NOE109" s="73"/>
      <c r="NOF109" s="73"/>
      <c r="NOG109" s="74"/>
      <c r="NOH109" s="74"/>
      <c r="NOI109" s="77"/>
      <c r="NOJ109" s="77"/>
      <c r="NOK109" s="11"/>
      <c r="NOQ109" s="73"/>
      <c r="NOR109" s="73"/>
      <c r="NOS109" s="73"/>
      <c r="NOT109" s="73"/>
      <c r="NOU109" s="74"/>
      <c r="NOV109" s="74"/>
      <c r="NOW109" s="77"/>
      <c r="NOX109" s="77"/>
      <c r="NOY109" s="11"/>
      <c r="NPE109" s="73"/>
      <c r="NPF109" s="73"/>
      <c r="NPG109" s="73"/>
      <c r="NPH109" s="73"/>
      <c r="NPI109" s="74"/>
      <c r="NPJ109" s="74"/>
      <c r="NPK109" s="77"/>
      <c r="NPL109" s="77"/>
      <c r="NPM109" s="11"/>
      <c r="NPS109" s="73"/>
      <c r="NPT109" s="73"/>
      <c r="NPU109" s="73"/>
      <c r="NPV109" s="73"/>
      <c r="NPW109" s="74"/>
      <c r="NPX109" s="74"/>
      <c r="NPY109" s="77"/>
      <c r="NPZ109" s="77"/>
      <c r="NQA109" s="11"/>
      <c r="NQG109" s="73"/>
      <c r="NQH109" s="73"/>
      <c r="NQI109" s="73"/>
      <c r="NQJ109" s="73"/>
      <c r="NQK109" s="74"/>
      <c r="NQL109" s="74"/>
      <c r="NQM109" s="77"/>
      <c r="NQN109" s="77"/>
      <c r="NQO109" s="11"/>
      <c r="NQU109" s="73"/>
      <c r="NQV109" s="73"/>
      <c r="NQW109" s="73"/>
      <c r="NQX109" s="73"/>
      <c r="NQY109" s="74"/>
      <c r="NQZ109" s="74"/>
      <c r="NRA109" s="77"/>
      <c r="NRB109" s="77"/>
      <c r="NRC109" s="11"/>
      <c r="NRI109" s="73"/>
      <c r="NRJ109" s="73"/>
      <c r="NRK109" s="73"/>
      <c r="NRL109" s="73"/>
      <c r="NRM109" s="74"/>
      <c r="NRN109" s="74"/>
      <c r="NRO109" s="77"/>
      <c r="NRP109" s="77"/>
      <c r="NRQ109" s="11"/>
      <c r="NRW109" s="73"/>
      <c r="NRX109" s="73"/>
      <c r="NRY109" s="73"/>
      <c r="NRZ109" s="73"/>
      <c r="NSA109" s="74"/>
      <c r="NSB109" s="74"/>
      <c r="NSC109" s="77"/>
      <c r="NSD109" s="77"/>
      <c r="NSE109" s="11"/>
      <c r="NSK109" s="73"/>
      <c r="NSL109" s="73"/>
      <c r="NSM109" s="73"/>
      <c r="NSN109" s="73"/>
      <c r="NSO109" s="74"/>
      <c r="NSP109" s="74"/>
      <c r="NSQ109" s="77"/>
      <c r="NSR109" s="77"/>
      <c r="NSS109" s="11"/>
      <c r="NSY109" s="73"/>
      <c r="NSZ109" s="73"/>
      <c r="NTA109" s="73"/>
      <c r="NTB109" s="73"/>
      <c r="NTC109" s="74"/>
      <c r="NTD109" s="74"/>
      <c r="NTE109" s="77"/>
      <c r="NTF109" s="77"/>
      <c r="NTG109" s="11"/>
      <c r="NTM109" s="73"/>
      <c r="NTN109" s="73"/>
      <c r="NTO109" s="73"/>
      <c r="NTP109" s="73"/>
      <c r="NTQ109" s="74"/>
      <c r="NTR109" s="74"/>
      <c r="NTS109" s="77"/>
      <c r="NTT109" s="77"/>
      <c r="NTU109" s="11"/>
      <c r="NUA109" s="73"/>
      <c r="NUB109" s="73"/>
      <c r="NUC109" s="73"/>
      <c r="NUD109" s="73"/>
      <c r="NUE109" s="74"/>
      <c r="NUF109" s="74"/>
      <c r="NUG109" s="77"/>
      <c r="NUH109" s="77"/>
      <c r="NUI109" s="11"/>
      <c r="NUO109" s="73"/>
      <c r="NUP109" s="73"/>
      <c r="NUQ109" s="73"/>
      <c r="NUR109" s="73"/>
      <c r="NUS109" s="74"/>
      <c r="NUT109" s="74"/>
      <c r="NUU109" s="77"/>
      <c r="NUV109" s="77"/>
      <c r="NUW109" s="11"/>
      <c r="NVC109" s="73"/>
      <c r="NVD109" s="73"/>
      <c r="NVE109" s="73"/>
      <c r="NVF109" s="73"/>
      <c r="NVG109" s="74"/>
      <c r="NVH109" s="74"/>
      <c r="NVI109" s="77"/>
      <c r="NVJ109" s="77"/>
      <c r="NVK109" s="11"/>
      <c r="NVQ109" s="73"/>
      <c r="NVR109" s="73"/>
      <c r="NVS109" s="73"/>
      <c r="NVT109" s="73"/>
      <c r="NVU109" s="74"/>
      <c r="NVV109" s="74"/>
      <c r="NVW109" s="77"/>
      <c r="NVX109" s="77"/>
      <c r="NVY109" s="11"/>
      <c r="NWE109" s="73"/>
      <c r="NWF109" s="73"/>
      <c r="NWG109" s="73"/>
      <c r="NWH109" s="73"/>
      <c r="NWI109" s="74"/>
      <c r="NWJ109" s="74"/>
      <c r="NWK109" s="77"/>
      <c r="NWL109" s="77"/>
      <c r="NWM109" s="11"/>
      <c r="NWS109" s="73"/>
      <c r="NWT109" s="73"/>
      <c r="NWU109" s="73"/>
      <c r="NWV109" s="73"/>
      <c r="NWW109" s="74"/>
      <c r="NWX109" s="74"/>
      <c r="NWY109" s="77"/>
      <c r="NWZ109" s="77"/>
      <c r="NXA109" s="11"/>
      <c r="NXG109" s="73"/>
      <c r="NXH109" s="73"/>
      <c r="NXI109" s="73"/>
      <c r="NXJ109" s="73"/>
      <c r="NXK109" s="74"/>
      <c r="NXL109" s="74"/>
      <c r="NXM109" s="77"/>
      <c r="NXN109" s="77"/>
      <c r="NXO109" s="11"/>
      <c r="NXU109" s="73"/>
      <c r="NXV109" s="73"/>
      <c r="NXW109" s="73"/>
      <c r="NXX109" s="73"/>
      <c r="NXY109" s="74"/>
      <c r="NXZ109" s="74"/>
      <c r="NYA109" s="77"/>
      <c r="NYB109" s="77"/>
      <c r="NYC109" s="11"/>
      <c r="NYI109" s="73"/>
      <c r="NYJ109" s="73"/>
      <c r="NYK109" s="73"/>
      <c r="NYL109" s="73"/>
      <c r="NYM109" s="74"/>
      <c r="NYN109" s="74"/>
      <c r="NYO109" s="77"/>
      <c r="NYP109" s="77"/>
      <c r="NYQ109" s="11"/>
      <c r="NYW109" s="73"/>
      <c r="NYX109" s="73"/>
      <c r="NYY109" s="73"/>
      <c r="NYZ109" s="73"/>
      <c r="NZA109" s="74"/>
      <c r="NZB109" s="74"/>
      <c r="NZC109" s="77"/>
      <c r="NZD109" s="77"/>
      <c r="NZE109" s="11"/>
      <c r="NZK109" s="73"/>
      <c r="NZL109" s="73"/>
      <c r="NZM109" s="73"/>
      <c r="NZN109" s="73"/>
      <c r="NZO109" s="74"/>
      <c r="NZP109" s="74"/>
      <c r="NZQ109" s="77"/>
      <c r="NZR109" s="77"/>
      <c r="NZS109" s="11"/>
      <c r="NZY109" s="73"/>
      <c r="NZZ109" s="73"/>
      <c r="OAA109" s="73"/>
      <c r="OAB109" s="73"/>
      <c r="OAC109" s="74"/>
      <c r="OAD109" s="74"/>
      <c r="OAE109" s="77"/>
      <c r="OAF109" s="77"/>
      <c r="OAG109" s="11"/>
      <c r="OAM109" s="73"/>
      <c r="OAN109" s="73"/>
      <c r="OAO109" s="73"/>
      <c r="OAP109" s="73"/>
      <c r="OAQ109" s="74"/>
      <c r="OAR109" s="74"/>
      <c r="OAS109" s="77"/>
      <c r="OAT109" s="77"/>
      <c r="OAU109" s="11"/>
      <c r="OBA109" s="73"/>
      <c r="OBB109" s="73"/>
      <c r="OBC109" s="73"/>
      <c r="OBD109" s="73"/>
      <c r="OBE109" s="74"/>
      <c r="OBF109" s="74"/>
      <c r="OBG109" s="77"/>
      <c r="OBH109" s="77"/>
      <c r="OBI109" s="11"/>
      <c r="OBO109" s="73"/>
      <c r="OBP109" s="73"/>
      <c r="OBQ109" s="73"/>
      <c r="OBR109" s="73"/>
      <c r="OBS109" s="74"/>
      <c r="OBT109" s="74"/>
      <c r="OBU109" s="77"/>
      <c r="OBV109" s="77"/>
      <c r="OBW109" s="11"/>
      <c r="OCC109" s="73"/>
      <c r="OCD109" s="73"/>
      <c r="OCE109" s="73"/>
      <c r="OCF109" s="73"/>
      <c r="OCG109" s="74"/>
      <c r="OCH109" s="74"/>
      <c r="OCI109" s="77"/>
      <c r="OCJ109" s="77"/>
      <c r="OCK109" s="11"/>
      <c r="OCQ109" s="73"/>
      <c r="OCR109" s="73"/>
      <c r="OCS109" s="73"/>
      <c r="OCT109" s="73"/>
      <c r="OCU109" s="74"/>
      <c r="OCV109" s="74"/>
      <c r="OCW109" s="77"/>
      <c r="OCX109" s="77"/>
      <c r="OCY109" s="11"/>
      <c r="ODE109" s="73"/>
      <c r="ODF109" s="73"/>
      <c r="ODG109" s="73"/>
      <c r="ODH109" s="73"/>
      <c r="ODI109" s="74"/>
      <c r="ODJ109" s="74"/>
      <c r="ODK109" s="77"/>
      <c r="ODL109" s="77"/>
      <c r="ODM109" s="11"/>
      <c r="ODS109" s="73"/>
      <c r="ODT109" s="73"/>
      <c r="ODU109" s="73"/>
      <c r="ODV109" s="73"/>
      <c r="ODW109" s="74"/>
      <c r="ODX109" s="74"/>
      <c r="ODY109" s="77"/>
      <c r="ODZ109" s="77"/>
      <c r="OEA109" s="11"/>
      <c r="OEG109" s="73"/>
      <c r="OEH109" s="73"/>
      <c r="OEI109" s="73"/>
      <c r="OEJ109" s="73"/>
      <c r="OEK109" s="74"/>
      <c r="OEL109" s="74"/>
      <c r="OEM109" s="77"/>
      <c r="OEN109" s="77"/>
      <c r="OEO109" s="11"/>
      <c r="OEU109" s="73"/>
      <c r="OEV109" s="73"/>
      <c r="OEW109" s="73"/>
      <c r="OEX109" s="73"/>
      <c r="OEY109" s="74"/>
      <c r="OEZ109" s="74"/>
      <c r="OFA109" s="77"/>
      <c r="OFB109" s="77"/>
      <c r="OFC109" s="11"/>
      <c r="OFI109" s="73"/>
      <c r="OFJ109" s="73"/>
      <c r="OFK109" s="73"/>
      <c r="OFL109" s="73"/>
      <c r="OFM109" s="74"/>
      <c r="OFN109" s="74"/>
      <c r="OFO109" s="77"/>
      <c r="OFP109" s="77"/>
      <c r="OFQ109" s="11"/>
      <c r="OFW109" s="73"/>
      <c r="OFX109" s="73"/>
      <c r="OFY109" s="73"/>
      <c r="OFZ109" s="73"/>
      <c r="OGA109" s="74"/>
      <c r="OGB109" s="74"/>
      <c r="OGC109" s="77"/>
      <c r="OGD109" s="77"/>
      <c r="OGE109" s="11"/>
      <c r="OGK109" s="73"/>
      <c r="OGL109" s="73"/>
      <c r="OGM109" s="73"/>
      <c r="OGN109" s="73"/>
      <c r="OGO109" s="74"/>
      <c r="OGP109" s="74"/>
      <c r="OGQ109" s="77"/>
      <c r="OGR109" s="77"/>
      <c r="OGS109" s="11"/>
      <c r="OGY109" s="73"/>
      <c r="OGZ109" s="73"/>
      <c r="OHA109" s="73"/>
      <c r="OHB109" s="73"/>
      <c r="OHC109" s="74"/>
      <c r="OHD109" s="74"/>
      <c r="OHE109" s="77"/>
      <c r="OHF109" s="77"/>
      <c r="OHG109" s="11"/>
      <c r="OHM109" s="73"/>
      <c r="OHN109" s="73"/>
      <c r="OHO109" s="73"/>
      <c r="OHP109" s="73"/>
      <c r="OHQ109" s="74"/>
      <c r="OHR109" s="74"/>
      <c r="OHS109" s="77"/>
      <c r="OHT109" s="77"/>
      <c r="OHU109" s="11"/>
      <c r="OIA109" s="73"/>
      <c r="OIB109" s="73"/>
      <c r="OIC109" s="73"/>
      <c r="OID109" s="73"/>
      <c r="OIE109" s="74"/>
      <c r="OIF109" s="74"/>
      <c r="OIG109" s="77"/>
      <c r="OIH109" s="77"/>
      <c r="OII109" s="11"/>
      <c r="OIO109" s="73"/>
      <c r="OIP109" s="73"/>
      <c r="OIQ109" s="73"/>
      <c r="OIR109" s="73"/>
      <c r="OIS109" s="74"/>
      <c r="OIT109" s="74"/>
      <c r="OIU109" s="77"/>
      <c r="OIV109" s="77"/>
      <c r="OIW109" s="11"/>
      <c r="OJC109" s="73"/>
      <c r="OJD109" s="73"/>
      <c r="OJE109" s="73"/>
      <c r="OJF109" s="73"/>
      <c r="OJG109" s="74"/>
      <c r="OJH109" s="74"/>
      <c r="OJI109" s="77"/>
      <c r="OJJ109" s="77"/>
      <c r="OJK109" s="11"/>
      <c r="OJQ109" s="73"/>
      <c r="OJR109" s="73"/>
      <c r="OJS109" s="73"/>
      <c r="OJT109" s="73"/>
      <c r="OJU109" s="74"/>
      <c r="OJV109" s="74"/>
      <c r="OJW109" s="77"/>
      <c r="OJX109" s="77"/>
      <c r="OJY109" s="11"/>
      <c r="OKE109" s="73"/>
      <c r="OKF109" s="73"/>
      <c r="OKG109" s="73"/>
      <c r="OKH109" s="73"/>
      <c r="OKI109" s="74"/>
      <c r="OKJ109" s="74"/>
      <c r="OKK109" s="77"/>
      <c r="OKL109" s="77"/>
      <c r="OKM109" s="11"/>
      <c r="OKS109" s="73"/>
      <c r="OKT109" s="73"/>
      <c r="OKU109" s="73"/>
      <c r="OKV109" s="73"/>
      <c r="OKW109" s="74"/>
      <c r="OKX109" s="74"/>
      <c r="OKY109" s="77"/>
      <c r="OKZ109" s="77"/>
      <c r="OLA109" s="11"/>
      <c r="OLG109" s="73"/>
      <c r="OLH109" s="73"/>
      <c r="OLI109" s="73"/>
      <c r="OLJ109" s="73"/>
      <c r="OLK109" s="74"/>
      <c r="OLL109" s="74"/>
      <c r="OLM109" s="77"/>
      <c r="OLN109" s="77"/>
      <c r="OLO109" s="11"/>
      <c r="OLU109" s="73"/>
      <c r="OLV109" s="73"/>
      <c r="OLW109" s="73"/>
      <c r="OLX109" s="73"/>
      <c r="OLY109" s="74"/>
      <c r="OLZ109" s="74"/>
      <c r="OMA109" s="77"/>
      <c r="OMB109" s="77"/>
      <c r="OMC109" s="11"/>
      <c r="OMI109" s="73"/>
      <c r="OMJ109" s="73"/>
      <c r="OMK109" s="73"/>
      <c r="OML109" s="73"/>
      <c r="OMM109" s="74"/>
      <c r="OMN109" s="74"/>
      <c r="OMO109" s="77"/>
      <c r="OMP109" s="77"/>
      <c r="OMQ109" s="11"/>
      <c r="OMW109" s="73"/>
      <c r="OMX109" s="73"/>
      <c r="OMY109" s="73"/>
      <c r="OMZ109" s="73"/>
      <c r="ONA109" s="74"/>
      <c r="ONB109" s="74"/>
      <c r="ONC109" s="77"/>
      <c r="OND109" s="77"/>
      <c r="ONE109" s="11"/>
      <c r="ONK109" s="73"/>
      <c r="ONL109" s="73"/>
      <c r="ONM109" s="73"/>
      <c r="ONN109" s="73"/>
      <c r="ONO109" s="74"/>
      <c r="ONP109" s="74"/>
      <c r="ONQ109" s="77"/>
      <c r="ONR109" s="77"/>
      <c r="ONS109" s="11"/>
      <c r="ONY109" s="73"/>
      <c r="ONZ109" s="73"/>
      <c r="OOA109" s="73"/>
      <c r="OOB109" s="73"/>
      <c r="OOC109" s="74"/>
      <c r="OOD109" s="74"/>
      <c r="OOE109" s="77"/>
      <c r="OOF109" s="77"/>
      <c r="OOG109" s="11"/>
      <c r="OOM109" s="73"/>
      <c r="OON109" s="73"/>
      <c r="OOO109" s="73"/>
      <c r="OOP109" s="73"/>
      <c r="OOQ109" s="74"/>
      <c r="OOR109" s="74"/>
      <c r="OOS109" s="77"/>
      <c r="OOT109" s="77"/>
      <c r="OOU109" s="11"/>
      <c r="OPA109" s="73"/>
      <c r="OPB109" s="73"/>
      <c r="OPC109" s="73"/>
      <c r="OPD109" s="73"/>
      <c r="OPE109" s="74"/>
      <c r="OPF109" s="74"/>
      <c r="OPG109" s="77"/>
      <c r="OPH109" s="77"/>
      <c r="OPI109" s="11"/>
      <c r="OPO109" s="73"/>
      <c r="OPP109" s="73"/>
      <c r="OPQ109" s="73"/>
      <c r="OPR109" s="73"/>
      <c r="OPS109" s="74"/>
      <c r="OPT109" s="74"/>
      <c r="OPU109" s="77"/>
      <c r="OPV109" s="77"/>
      <c r="OPW109" s="11"/>
      <c r="OQC109" s="73"/>
      <c r="OQD109" s="73"/>
      <c r="OQE109" s="73"/>
      <c r="OQF109" s="73"/>
      <c r="OQG109" s="74"/>
      <c r="OQH109" s="74"/>
      <c r="OQI109" s="77"/>
      <c r="OQJ109" s="77"/>
      <c r="OQK109" s="11"/>
      <c r="OQQ109" s="73"/>
      <c r="OQR109" s="73"/>
      <c r="OQS109" s="73"/>
      <c r="OQT109" s="73"/>
      <c r="OQU109" s="74"/>
      <c r="OQV109" s="74"/>
      <c r="OQW109" s="77"/>
      <c r="OQX109" s="77"/>
      <c r="OQY109" s="11"/>
      <c r="ORE109" s="73"/>
      <c r="ORF109" s="73"/>
      <c r="ORG109" s="73"/>
      <c r="ORH109" s="73"/>
      <c r="ORI109" s="74"/>
      <c r="ORJ109" s="74"/>
      <c r="ORK109" s="77"/>
      <c r="ORL109" s="77"/>
      <c r="ORM109" s="11"/>
      <c r="ORS109" s="73"/>
      <c r="ORT109" s="73"/>
      <c r="ORU109" s="73"/>
      <c r="ORV109" s="73"/>
      <c r="ORW109" s="74"/>
      <c r="ORX109" s="74"/>
      <c r="ORY109" s="77"/>
      <c r="ORZ109" s="77"/>
      <c r="OSA109" s="11"/>
      <c r="OSG109" s="73"/>
      <c r="OSH109" s="73"/>
      <c r="OSI109" s="73"/>
      <c r="OSJ109" s="73"/>
      <c r="OSK109" s="74"/>
      <c r="OSL109" s="74"/>
      <c r="OSM109" s="77"/>
      <c r="OSN109" s="77"/>
      <c r="OSO109" s="11"/>
      <c r="OSU109" s="73"/>
      <c r="OSV109" s="73"/>
      <c r="OSW109" s="73"/>
      <c r="OSX109" s="73"/>
      <c r="OSY109" s="74"/>
      <c r="OSZ109" s="74"/>
      <c r="OTA109" s="77"/>
      <c r="OTB109" s="77"/>
      <c r="OTC109" s="11"/>
      <c r="OTI109" s="73"/>
      <c r="OTJ109" s="73"/>
      <c r="OTK109" s="73"/>
      <c r="OTL109" s="73"/>
      <c r="OTM109" s="74"/>
      <c r="OTN109" s="74"/>
      <c r="OTO109" s="77"/>
      <c r="OTP109" s="77"/>
      <c r="OTQ109" s="11"/>
      <c r="OTW109" s="73"/>
      <c r="OTX109" s="73"/>
      <c r="OTY109" s="73"/>
      <c r="OTZ109" s="73"/>
      <c r="OUA109" s="74"/>
      <c r="OUB109" s="74"/>
      <c r="OUC109" s="77"/>
      <c r="OUD109" s="77"/>
      <c r="OUE109" s="11"/>
      <c r="OUK109" s="73"/>
      <c r="OUL109" s="73"/>
      <c r="OUM109" s="73"/>
      <c r="OUN109" s="73"/>
      <c r="OUO109" s="74"/>
      <c r="OUP109" s="74"/>
      <c r="OUQ109" s="77"/>
      <c r="OUR109" s="77"/>
      <c r="OUS109" s="11"/>
      <c r="OUY109" s="73"/>
      <c r="OUZ109" s="73"/>
      <c r="OVA109" s="73"/>
      <c r="OVB109" s="73"/>
      <c r="OVC109" s="74"/>
      <c r="OVD109" s="74"/>
      <c r="OVE109" s="77"/>
      <c r="OVF109" s="77"/>
      <c r="OVG109" s="11"/>
      <c r="OVM109" s="73"/>
      <c r="OVN109" s="73"/>
      <c r="OVO109" s="73"/>
      <c r="OVP109" s="73"/>
      <c r="OVQ109" s="74"/>
      <c r="OVR109" s="74"/>
      <c r="OVS109" s="77"/>
      <c r="OVT109" s="77"/>
      <c r="OVU109" s="11"/>
      <c r="OWA109" s="73"/>
      <c r="OWB109" s="73"/>
      <c r="OWC109" s="73"/>
      <c r="OWD109" s="73"/>
      <c r="OWE109" s="74"/>
      <c r="OWF109" s="74"/>
      <c r="OWG109" s="77"/>
      <c r="OWH109" s="77"/>
      <c r="OWI109" s="11"/>
      <c r="OWO109" s="73"/>
      <c r="OWP109" s="73"/>
      <c r="OWQ109" s="73"/>
      <c r="OWR109" s="73"/>
      <c r="OWS109" s="74"/>
      <c r="OWT109" s="74"/>
      <c r="OWU109" s="77"/>
      <c r="OWV109" s="77"/>
      <c r="OWW109" s="11"/>
      <c r="OXC109" s="73"/>
      <c r="OXD109" s="73"/>
      <c r="OXE109" s="73"/>
      <c r="OXF109" s="73"/>
      <c r="OXG109" s="74"/>
      <c r="OXH109" s="74"/>
      <c r="OXI109" s="77"/>
      <c r="OXJ109" s="77"/>
      <c r="OXK109" s="11"/>
      <c r="OXQ109" s="73"/>
      <c r="OXR109" s="73"/>
      <c r="OXS109" s="73"/>
      <c r="OXT109" s="73"/>
      <c r="OXU109" s="74"/>
      <c r="OXV109" s="74"/>
      <c r="OXW109" s="77"/>
      <c r="OXX109" s="77"/>
      <c r="OXY109" s="11"/>
      <c r="OYE109" s="73"/>
      <c r="OYF109" s="73"/>
      <c r="OYG109" s="73"/>
      <c r="OYH109" s="73"/>
      <c r="OYI109" s="74"/>
      <c r="OYJ109" s="74"/>
      <c r="OYK109" s="77"/>
      <c r="OYL109" s="77"/>
      <c r="OYM109" s="11"/>
      <c r="OYS109" s="73"/>
      <c r="OYT109" s="73"/>
      <c r="OYU109" s="73"/>
      <c r="OYV109" s="73"/>
      <c r="OYW109" s="74"/>
      <c r="OYX109" s="74"/>
      <c r="OYY109" s="77"/>
      <c r="OYZ109" s="77"/>
      <c r="OZA109" s="11"/>
      <c r="OZG109" s="73"/>
      <c r="OZH109" s="73"/>
      <c r="OZI109" s="73"/>
      <c r="OZJ109" s="73"/>
      <c r="OZK109" s="74"/>
      <c r="OZL109" s="74"/>
      <c r="OZM109" s="77"/>
      <c r="OZN109" s="77"/>
      <c r="OZO109" s="11"/>
      <c r="OZU109" s="73"/>
      <c r="OZV109" s="73"/>
      <c r="OZW109" s="73"/>
      <c r="OZX109" s="73"/>
      <c r="OZY109" s="74"/>
      <c r="OZZ109" s="74"/>
      <c r="PAA109" s="77"/>
      <c r="PAB109" s="77"/>
      <c r="PAC109" s="11"/>
      <c r="PAI109" s="73"/>
      <c r="PAJ109" s="73"/>
      <c r="PAK109" s="73"/>
      <c r="PAL109" s="73"/>
      <c r="PAM109" s="74"/>
      <c r="PAN109" s="74"/>
      <c r="PAO109" s="77"/>
      <c r="PAP109" s="77"/>
      <c r="PAQ109" s="11"/>
      <c r="PAW109" s="73"/>
      <c r="PAX109" s="73"/>
      <c r="PAY109" s="73"/>
      <c r="PAZ109" s="73"/>
      <c r="PBA109" s="74"/>
      <c r="PBB109" s="74"/>
      <c r="PBC109" s="77"/>
      <c r="PBD109" s="77"/>
      <c r="PBE109" s="11"/>
      <c r="PBK109" s="73"/>
      <c r="PBL109" s="73"/>
      <c r="PBM109" s="73"/>
      <c r="PBN109" s="73"/>
      <c r="PBO109" s="74"/>
      <c r="PBP109" s="74"/>
      <c r="PBQ109" s="77"/>
      <c r="PBR109" s="77"/>
      <c r="PBS109" s="11"/>
      <c r="PBY109" s="73"/>
      <c r="PBZ109" s="73"/>
      <c r="PCA109" s="73"/>
      <c r="PCB109" s="73"/>
      <c r="PCC109" s="74"/>
      <c r="PCD109" s="74"/>
      <c r="PCE109" s="77"/>
      <c r="PCF109" s="77"/>
      <c r="PCG109" s="11"/>
      <c r="PCM109" s="73"/>
      <c r="PCN109" s="73"/>
      <c r="PCO109" s="73"/>
      <c r="PCP109" s="73"/>
      <c r="PCQ109" s="74"/>
      <c r="PCR109" s="74"/>
      <c r="PCS109" s="77"/>
      <c r="PCT109" s="77"/>
      <c r="PCU109" s="11"/>
      <c r="PDA109" s="73"/>
      <c r="PDB109" s="73"/>
      <c r="PDC109" s="73"/>
      <c r="PDD109" s="73"/>
      <c r="PDE109" s="74"/>
      <c r="PDF109" s="74"/>
      <c r="PDG109" s="77"/>
      <c r="PDH109" s="77"/>
      <c r="PDI109" s="11"/>
      <c r="PDO109" s="73"/>
      <c r="PDP109" s="73"/>
      <c r="PDQ109" s="73"/>
      <c r="PDR109" s="73"/>
      <c r="PDS109" s="74"/>
      <c r="PDT109" s="74"/>
      <c r="PDU109" s="77"/>
      <c r="PDV109" s="77"/>
      <c r="PDW109" s="11"/>
      <c r="PEC109" s="73"/>
      <c r="PED109" s="73"/>
      <c r="PEE109" s="73"/>
      <c r="PEF109" s="73"/>
      <c r="PEG109" s="74"/>
      <c r="PEH109" s="74"/>
      <c r="PEI109" s="77"/>
      <c r="PEJ109" s="77"/>
      <c r="PEK109" s="11"/>
      <c r="PEQ109" s="73"/>
      <c r="PER109" s="73"/>
      <c r="PES109" s="73"/>
      <c r="PET109" s="73"/>
      <c r="PEU109" s="74"/>
      <c r="PEV109" s="74"/>
      <c r="PEW109" s="77"/>
      <c r="PEX109" s="77"/>
      <c r="PEY109" s="11"/>
      <c r="PFE109" s="73"/>
      <c r="PFF109" s="73"/>
      <c r="PFG109" s="73"/>
      <c r="PFH109" s="73"/>
      <c r="PFI109" s="74"/>
      <c r="PFJ109" s="74"/>
      <c r="PFK109" s="77"/>
      <c r="PFL109" s="77"/>
      <c r="PFM109" s="11"/>
      <c r="PFS109" s="73"/>
      <c r="PFT109" s="73"/>
      <c r="PFU109" s="73"/>
      <c r="PFV109" s="73"/>
      <c r="PFW109" s="74"/>
      <c r="PFX109" s="74"/>
      <c r="PFY109" s="77"/>
      <c r="PFZ109" s="77"/>
      <c r="PGA109" s="11"/>
      <c r="PGG109" s="73"/>
      <c r="PGH109" s="73"/>
      <c r="PGI109" s="73"/>
      <c r="PGJ109" s="73"/>
      <c r="PGK109" s="74"/>
      <c r="PGL109" s="74"/>
      <c r="PGM109" s="77"/>
      <c r="PGN109" s="77"/>
      <c r="PGO109" s="11"/>
      <c r="PGU109" s="73"/>
      <c r="PGV109" s="73"/>
      <c r="PGW109" s="73"/>
      <c r="PGX109" s="73"/>
      <c r="PGY109" s="74"/>
      <c r="PGZ109" s="74"/>
      <c r="PHA109" s="77"/>
      <c r="PHB109" s="77"/>
      <c r="PHC109" s="11"/>
      <c r="PHI109" s="73"/>
      <c r="PHJ109" s="73"/>
      <c r="PHK109" s="73"/>
      <c r="PHL109" s="73"/>
      <c r="PHM109" s="74"/>
      <c r="PHN109" s="74"/>
      <c r="PHO109" s="77"/>
      <c r="PHP109" s="77"/>
      <c r="PHQ109" s="11"/>
      <c r="PHW109" s="73"/>
      <c r="PHX109" s="73"/>
      <c r="PHY109" s="73"/>
      <c r="PHZ109" s="73"/>
      <c r="PIA109" s="74"/>
      <c r="PIB109" s="74"/>
      <c r="PIC109" s="77"/>
      <c r="PID109" s="77"/>
      <c r="PIE109" s="11"/>
      <c r="PIK109" s="73"/>
      <c r="PIL109" s="73"/>
      <c r="PIM109" s="73"/>
      <c r="PIN109" s="73"/>
      <c r="PIO109" s="74"/>
      <c r="PIP109" s="74"/>
      <c r="PIQ109" s="77"/>
      <c r="PIR109" s="77"/>
      <c r="PIS109" s="11"/>
      <c r="PIY109" s="73"/>
      <c r="PIZ109" s="73"/>
      <c r="PJA109" s="73"/>
      <c r="PJB109" s="73"/>
      <c r="PJC109" s="74"/>
      <c r="PJD109" s="74"/>
      <c r="PJE109" s="77"/>
      <c r="PJF109" s="77"/>
      <c r="PJG109" s="11"/>
      <c r="PJM109" s="73"/>
      <c r="PJN109" s="73"/>
      <c r="PJO109" s="73"/>
      <c r="PJP109" s="73"/>
      <c r="PJQ109" s="74"/>
      <c r="PJR109" s="74"/>
      <c r="PJS109" s="77"/>
      <c r="PJT109" s="77"/>
      <c r="PJU109" s="11"/>
      <c r="PKA109" s="73"/>
      <c r="PKB109" s="73"/>
      <c r="PKC109" s="73"/>
      <c r="PKD109" s="73"/>
      <c r="PKE109" s="74"/>
      <c r="PKF109" s="74"/>
      <c r="PKG109" s="77"/>
      <c r="PKH109" s="77"/>
      <c r="PKI109" s="11"/>
      <c r="PKO109" s="73"/>
      <c r="PKP109" s="73"/>
      <c r="PKQ109" s="73"/>
      <c r="PKR109" s="73"/>
      <c r="PKS109" s="74"/>
      <c r="PKT109" s="74"/>
      <c r="PKU109" s="77"/>
      <c r="PKV109" s="77"/>
      <c r="PKW109" s="11"/>
      <c r="PLC109" s="73"/>
      <c r="PLD109" s="73"/>
      <c r="PLE109" s="73"/>
      <c r="PLF109" s="73"/>
      <c r="PLG109" s="74"/>
      <c r="PLH109" s="74"/>
      <c r="PLI109" s="77"/>
      <c r="PLJ109" s="77"/>
      <c r="PLK109" s="11"/>
      <c r="PLQ109" s="73"/>
      <c r="PLR109" s="73"/>
      <c r="PLS109" s="73"/>
      <c r="PLT109" s="73"/>
      <c r="PLU109" s="74"/>
      <c r="PLV109" s="74"/>
      <c r="PLW109" s="77"/>
      <c r="PLX109" s="77"/>
      <c r="PLY109" s="11"/>
      <c r="PME109" s="73"/>
      <c r="PMF109" s="73"/>
      <c r="PMG109" s="73"/>
      <c r="PMH109" s="73"/>
      <c r="PMI109" s="74"/>
      <c r="PMJ109" s="74"/>
      <c r="PMK109" s="77"/>
      <c r="PML109" s="77"/>
      <c r="PMM109" s="11"/>
      <c r="PMS109" s="73"/>
      <c r="PMT109" s="73"/>
      <c r="PMU109" s="73"/>
      <c r="PMV109" s="73"/>
      <c r="PMW109" s="74"/>
      <c r="PMX109" s="74"/>
      <c r="PMY109" s="77"/>
      <c r="PMZ109" s="77"/>
      <c r="PNA109" s="11"/>
      <c r="PNG109" s="73"/>
      <c r="PNH109" s="73"/>
      <c r="PNI109" s="73"/>
      <c r="PNJ109" s="73"/>
      <c r="PNK109" s="74"/>
      <c r="PNL109" s="74"/>
      <c r="PNM109" s="77"/>
      <c r="PNN109" s="77"/>
      <c r="PNO109" s="11"/>
      <c r="PNU109" s="73"/>
      <c r="PNV109" s="73"/>
      <c r="PNW109" s="73"/>
      <c r="PNX109" s="73"/>
      <c r="PNY109" s="74"/>
      <c r="PNZ109" s="74"/>
      <c r="POA109" s="77"/>
      <c r="POB109" s="77"/>
      <c r="POC109" s="11"/>
      <c r="POI109" s="73"/>
      <c r="POJ109" s="73"/>
      <c r="POK109" s="73"/>
      <c r="POL109" s="73"/>
      <c r="POM109" s="74"/>
      <c r="PON109" s="74"/>
      <c r="POO109" s="77"/>
      <c r="POP109" s="77"/>
      <c r="POQ109" s="11"/>
      <c r="POW109" s="73"/>
      <c r="POX109" s="73"/>
      <c r="POY109" s="73"/>
      <c r="POZ109" s="73"/>
      <c r="PPA109" s="74"/>
      <c r="PPB109" s="74"/>
      <c r="PPC109" s="77"/>
      <c r="PPD109" s="77"/>
      <c r="PPE109" s="11"/>
      <c r="PPK109" s="73"/>
      <c r="PPL109" s="73"/>
      <c r="PPM109" s="73"/>
      <c r="PPN109" s="73"/>
      <c r="PPO109" s="74"/>
      <c r="PPP109" s="74"/>
      <c r="PPQ109" s="77"/>
      <c r="PPR109" s="77"/>
      <c r="PPS109" s="11"/>
      <c r="PPY109" s="73"/>
      <c r="PPZ109" s="73"/>
      <c r="PQA109" s="73"/>
      <c r="PQB109" s="73"/>
      <c r="PQC109" s="74"/>
      <c r="PQD109" s="74"/>
      <c r="PQE109" s="77"/>
      <c r="PQF109" s="77"/>
      <c r="PQG109" s="11"/>
      <c r="PQM109" s="73"/>
      <c r="PQN109" s="73"/>
      <c r="PQO109" s="73"/>
      <c r="PQP109" s="73"/>
      <c r="PQQ109" s="74"/>
      <c r="PQR109" s="74"/>
      <c r="PQS109" s="77"/>
      <c r="PQT109" s="77"/>
      <c r="PQU109" s="11"/>
      <c r="PRA109" s="73"/>
      <c r="PRB109" s="73"/>
      <c r="PRC109" s="73"/>
      <c r="PRD109" s="73"/>
      <c r="PRE109" s="74"/>
      <c r="PRF109" s="74"/>
      <c r="PRG109" s="77"/>
      <c r="PRH109" s="77"/>
      <c r="PRI109" s="11"/>
      <c r="PRO109" s="73"/>
      <c r="PRP109" s="73"/>
      <c r="PRQ109" s="73"/>
      <c r="PRR109" s="73"/>
      <c r="PRS109" s="74"/>
      <c r="PRT109" s="74"/>
      <c r="PRU109" s="77"/>
      <c r="PRV109" s="77"/>
      <c r="PRW109" s="11"/>
      <c r="PSC109" s="73"/>
      <c r="PSD109" s="73"/>
      <c r="PSE109" s="73"/>
      <c r="PSF109" s="73"/>
      <c r="PSG109" s="74"/>
      <c r="PSH109" s="74"/>
      <c r="PSI109" s="77"/>
      <c r="PSJ109" s="77"/>
      <c r="PSK109" s="11"/>
      <c r="PSQ109" s="73"/>
      <c r="PSR109" s="73"/>
      <c r="PSS109" s="73"/>
      <c r="PST109" s="73"/>
      <c r="PSU109" s="74"/>
      <c r="PSV109" s="74"/>
      <c r="PSW109" s="77"/>
      <c r="PSX109" s="77"/>
      <c r="PSY109" s="11"/>
      <c r="PTE109" s="73"/>
      <c r="PTF109" s="73"/>
      <c r="PTG109" s="73"/>
      <c r="PTH109" s="73"/>
      <c r="PTI109" s="74"/>
      <c r="PTJ109" s="74"/>
      <c r="PTK109" s="77"/>
      <c r="PTL109" s="77"/>
      <c r="PTM109" s="11"/>
      <c r="PTS109" s="73"/>
      <c r="PTT109" s="73"/>
      <c r="PTU109" s="73"/>
      <c r="PTV109" s="73"/>
      <c r="PTW109" s="74"/>
      <c r="PTX109" s="74"/>
      <c r="PTY109" s="77"/>
      <c r="PTZ109" s="77"/>
      <c r="PUA109" s="11"/>
      <c r="PUG109" s="73"/>
      <c r="PUH109" s="73"/>
      <c r="PUI109" s="73"/>
      <c r="PUJ109" s="73"/>
      <c r="PUK109" s="74"/>
      <c r="PUL109" s="74"/>
      <c r="PUM109" s="77"/>
      <c r="PUN109" s="77"/>
      <c r="PUO109" s="11"/>
      <c r="PUU109" s="73"/>
      <c r="PUV109" s="73"/>
      <c r="PUW109" s="73"/>
      <c r="PUX109" s="73"/>
      <c r="PUY109" s="74"/>
      <c r="PUZ109" s="74"/>
      <c r="PVA109" s="77"/>
      <c r="PVB109" s="77"/>
      <c r="PVC109" s="11"/>
      <c r="PVI109" s="73"/>
      <c r="PVJ109" s="73"/>
      <c r="PVK109" s="73"/>
      <c r="PVL109" s="73"/>
      <c r="PVM109" s="74"/>
      <c r="PVN109" s="74"/>
      <c r="PVO109" s="77"/>
      <c r="PVP109" s="77"/>
      <c r="PVQ109" s="11"/>
      <c r="PVW109" s="73"/>
      <c r="PVX109" s="73"/>
      <c r="PVY109" s="73"/>
      <c r="PVZ109" s="73"/>
      <c r="PWA109" s="74"/>
      <c r="PWB109" s="74"/>
      <c r="PWC109" s="77"/>
      <c r="PWD109" s="77"/>
      <c r="PWE109" s="11"/>
      <c r="PWK109" s="73"/>
      <c r="PWL109" s="73"/>
      <c r="PWM109" s="73"/>
      <c r="PWN109" s="73"/>
      <c r="PWO109" s="74"/>
      <c r="PWP109" s="74"/>
      <c r="PWQ109" s="77"/>
      <c r="PWR109" s="77"/>
      <c r="PWS109" s="11"/>
      <c r="PWY109" s="73"/>
      <c r="PWZ109" s="73"/>
      <c r="PXA109" s="73"/>
      <c r="PXB109" s="73"/>
      <c r="PXC109" s="74"/>
      <c r="PXD109" s="74"/>
      <c r="PXE109" s="77"/>
      <c r="PXF109" s="77"/>
      <c r="PXG109" s="11"/>
      <c r="PXM109" s="73"/>
      <c r="PXN109" s="73"/>
      <c r="PXO109" s="73"/>
      <c r="PXP109" s="73"/>
      <c r="PXQ109" s="74"/>
      <c r="PXR109" s="74"/>
      <c r="PXS109" s="77"/>
      <c r="PXT109" s="77"/>
      <c r="PXU109" s="11"/>
      <c r="PYA109" s="73"/>
      <c r="PYB109" s="73"/>
      <c r="PYC109" s="73"/>
      <c r="PYD109" s="73"/>
      <c r="PYE109" s="74"/>
      <c r="PYF109" s="74"/>
      <c r="PYG109" s="77"/>
      <c r="PYH109" s="77"/>
      <c r="PYI109" s="11"/>
      <c r="PYO109" s="73"/>
      <c r="PYP109" s="73"/>
      <c r="PYQ109" s="73"/>
      <c r="PYR109" s="73"/>
      <c r="PYS109" s="74"/>
      <c r="PYT109" s="74"/>
      <c r="PYU109" s="77"/>
      <c r="PYV109" s="77"/>
      <c r="PYW109" s="11"/>
      <c r="PZC109" s="73"/>
      <c r="PZD109" s="73"/>
      <c r="PZE109" s="73"/>
      <c r="PZF109" s="73"/>
      <c r="PZG109" s="74"/>
      <c r="PZH109" s="74"/>
      <c r="PZI109" s="77"/>
      <c r="PZJ109" s="77"/>
      <c r="PZK109" s="11"/>
      <c r="PZQ109" s="73"/>
      <c r="PZR109" s="73"/>
      <c r="PZS109" s="73"/>
      <c r="PZT109" s="73"/>
      <c r="PZU109" s="74"/>
      <c r="PZV109" s="74"/>
      <c r="PZW109" s="77"/>
      <c r="PZX109" s="77"/>
      <c r="PZY109" s="11"/>
      <c r="QAE109" s="73"/>
      <c r="QAF109" s="73"/>
      <c r="QAG109" s="73"/>
      <c r="QAH109" s="73"/>
      <c r="QAI109" s="74"/>
      <c r="QAJ109" s="74"/>
      <c r="QAK109" s="77"/>
      <c r="QAL109" s="77"/>
      <c r="QAM109" s="11"/>
      <c r="QAS109" s="73"/>
      <c r="QAT109" s="73"/>
      <c r="QAU109" s="73"/>
      <c r="QAV109" s="73"/>
      <c r="QAW109" s="74"/>
      <c r="QAX109" s="74"/>
      <c r="QAY109" s="77"/>
      <c r="QAZ109" s="77"/>
      <c r="QBA109" s="11"/>
      <c r="QBG109" s="73"/>
      <c r="QBH109" s="73"/>
      <c r="QBI109" s="73"/>
      <c r="QBJ109" s="73"/>
      <c r="QBK109" s="74"/>
      <c r="QBL109" s="74"/>
      <c r="QBM109" s="77"/>
      <c r="QBN109" s="77"/>
      <c r="QBO109" s="11"/>
      <c r="QBU109" s="73"/>
      <c r="QBV109" s="73"/>
      <c r="QBW109" s="73"/>
      <c r="QBX109" s="73"/>
      <c r="QBY109" s="74"/>
      <c r="QBZ109" s="74"/>
      <c r="QCA109" s="77"/>
      <c r="QCB109" s="77"/>
      <c r="QCC109" s="11"/>
      <c r="QCI109" s="73"/>
      <c r="QCJ109" s="73"/>
      <c r="QCK109" s="73"/>
      <c r="QCL109" s="73"/>
      <c r="QCM109" s="74"/>
      <c r="QCN109" s="74"/>
      <c r="QCO109" s="77"/>
      <c r="QCP109" s="77"/>
      <c r="QCQ109" s="11"/>
      <c r="QCW109" s="73"/>
      <c r="QCX109" s="73"/>
      <c r="QCY109" s="73"/>
      <c r="QCZ109" s="73"/>
      <c r="QDA109" s="74"/>
      <c r="QDB109" s="74"/>
      <c r="QDC109" s="77"/>
      <c r="QDD109" s="77"/>
      <c r="QDE109" s="11"/>
      <c r="QDK109" s="73"/>
      <c r="QDL109" s="73"/>
      <c r="QDM109" s="73"/>
      <c r="QDN109" s="73"/>
      <c r="QDO109" s="74"/>
      <c r="QDP109" s="74"/>
      <c r="QDQ109" s="77"/>
      <c r="QDR109" s="77"/>
      <c r="QDS109" s="11"/>
      <c r="QDY109" s="73"/>
      <c r="QDZ109" s="73"/>
      <c r="QEA109" s="73"/>
      <c r="QEB109" s="73"/>
      <c r="QEC109" s="74"/>
      <c r="QED109" s="74"/>
      <c r="QEE109" s="77"/>
      <c r="QEF109" s="77"/>
      <c r="QEG109" s="11"/>
      <c r="QEM109" s="73"/>
      <c r="QEN109" s="73"/>
      <c r="QEO109" s="73"/>
      <c r="QEP109" s="73"/>
      <c r="QEQ109" s="74"/>
      <c r="QER109" s="74"/>
      <c r="QES109" s="77"/>
      <c r="QET109" s="77"/>
      <c r="QEU109" s="11"/>
      <c r="QFA109" s="73"/>
      <c r="QFB109" s="73"/>
      <c r="QFC109" s="73"/>
      <c r="QFD109" s="73"/>
      <c r="QFE109" s="74"/>
      <c r="QFF109" s="74"/>
      <c r="QFG109" s="77"/>
      <c r="QFH109" s="77"/>
      <c r="QFI109" s="11"/>
      <c r="QFO109" s="73"/>
      <c r="QFP109" s="73"/>
      <c r="QFQ109" s="73"/>
      <c r="QFR109" s="73"/>
      <c r="QFS109" s="74"/>
      <c r="QFT109" s="74"/>
      <c r="QFU109" s="77"/>
      <c r="QFV109" s="77"/>
      <c r="QFW109" s="11"/>
      <c r="QGC109" s="73"/>
      <c r="QGD109" s="73"/>
      <c r="QGE109" s="73"/>
      <c r="QGF109" s="73"/>
      <c r="QGG109" s="74"/>
      <c r="QGH109" s="74"/>
      <c r="QGI109" s="77"/>
      <c r="QGJ109" s="77"/>
      <c r="QGK109" s="11"/>
      <c r="QGQ109" s="73"/>
      <c r="QGR109" s="73"/>
      <c r="QGS109" s="73"/>
      <c r="QGT109" s="73"/>
      <c r="QGU109" s="74"/>
      <c r="QGV109" s="74"/>
      <c r="QGW109" s="77"/>
      <c r="QGX109" s="77"/>
      <c r="QGY109" s="11"/>
      <c r="QHE109" s="73"/>
      <c r="QHF109" s="73"/>
      <c r="QHG109" s="73"/>
      <c r="QHH109" s="73"/>
      <c r="QHI109" s="74"/>
      <c r="QHJ109" s="74"/>
      <c r="QHK109" s="77"/>
      <c r="QHL109" s="77"/>
      <c r="QHM109" s="11"/>
      <c r="QHS109" s="73"/>
      <c r="QHT109" s="73"/>
      <c r="QHU109" s="73"/>
      <c r="QHV109" s="73"/>
      <c r="QHW109" s="74"/>
      <c r="QHX109" s="74"/>
      <c r="QHY109" s="77"/>
      <c r="QHZ109" s="77"/>
      <c r="QIA109" s="11"/>
      <c r="QIG109" s="73"/>
      <c r="QIH109" s="73"/>
      <c r="QII109" s="73"/>
      <c r="QIJ109" s="73"/>
      <c r="QIK109" s="74"/>
      <c r="QIL109" s="74"/>
      <c r="QIM109" s="77"/>
      <c r="QIN109" s="77"/>
      <c r="QIO109" s="11"/>
      <c r="QIU109" s="73"/>
      <c r="QIV109" s="73"/>
      <c r="QIW109" s="73"/>
      <c r="QIX109" s="73"/>
      <c r="QIY109" s="74"/>
      <c r="QIZ109" s="74"/>
      <c r="QJA109" s="77"/>
      <c r="QJB109" s="77"/>
      <c r="QJC109" s="11"/>
      <c r="QJI109" s="73"/>
      <c r="QJJ109" s="73"/>
      <c r="QJK109" s="73"/>
      <c r="QJL109" s="73"/>
      <c r="QJM109" s="74"/>
      <c r="QJN109" s="74"/>
      <c r="QJO109" s="77"/>
      <c r="QJP109" s="77"/>
      <c r="QJQ109" s="11"/>
      <c r="QJW109" s="73"/>
      <c r="QJX109" s="73"/>
      <c r="QJY109" s="73"/>
      <c r="QJZ109" s="73"/>
      <c r="QKA109" s="74"/>
      <c r="QKB109" s="74"/>
      <c r="QKC109" s="77"/>
      <c r="QKD109" s="77"/>
      <c r="QKE109" s="11"/>
      <c r="QKK109" s="73"/>
      <c r="QKL109" s="73"/>
      <c r="QKM109" s="73"/>
      <c r="QKN109" s="73"/>
      <c r="QKO109" s="74"/>
      <c r="QKP109" s="74"/>
      <c r="QKQ109" s="77"/>
      <c r="QKR109" s="77"/>
      <c r="QKS109" s="11"/>
      <c r="QKY109" s="73"/>
      <c r="QKZ109" s="73"/>
      <c r="QLA109" s="73"/>
      <c r="QLB109" s="73"/>
      <c r="QLC109" s="74"/>
      <c r="QLD109" s="74"/>
      <c r="QLE109" s="77"/>
      <c r="QLF109" s="77"/>
      <c r="QLG109" s="11"/>
      <c r="QLM109" s="73"/>
      <c r="QLN109" s="73"/>
      <c r="QLO109" s="73"/>
      <c r="QLP109" s="73"/>
      <c r="QLQ109" s="74"/>
      <c r="QLR109" s="74"/>
      <c r="QLS109" s="77"/>
      <c r="QLT109" s="77"/>
      <c r="QLU109" s="11"/>
      <c r="QMA109" s="73"/>
      <c r="QMB109" s="73"/>
      <c r="QMC109" s="73"/>
      <c r="QMD109" s="73"/>
      <c r="QME109" s="74"/>
      <c r="QMF109" s="74"/>
      <c r="QMG109" s="77"/>
      <c r="QMH109" s="77"/>
      <c r="QMI109" s="11"/>
      <c r="QMO109" s="73"/>
      <c r="QMP109" s="73"/>
      <c r="QMQ109" s="73"/>
      <c r="QMR109" s="73"/>
      <c r="QMS109" s="74"/>
      <c r="QMT109" s="74"/>
      <c r="QMU109" s="77"/>
      <c r="QMV109" s="77"/>
      <c r="QMW109" s="11"/>
      <c r="QNC109" s="73"/>
      <c r="QND109" s="73"/>
      <c r="QNE109" s="73"/>
      <c r="QNF109" s="73"/>
      <c r="QNG109" s="74"/>
      <c r="QNH109" s="74"/>
      <c r="QNI109" s="77"/>
      <c r="QNJ109" s="77"/>
      <c r="QNK109" s="11"/>
      <c r="QNQ109" s="73"/>
      <c r="QNR109" s="73"/>
      <c r="QNS109" s="73"/>
      <c r="QNT109" s="73"/>
      <c r="QNU109" s="74"/>
      <c r="QNV109" s="74"/>
      <c r="QNW109" s="77"/>
      <c r="QNX109" s="77"/>
      <c r="QNY109" s="11"/>
      <c r="QOE109" s="73"/>
      <c r="QOF109" s="73"/>
      <c r="QOG109" s="73"/>
      <c r="QOH109" s="73"/>
      <c r="QOI109" s="74"/>
      <c r="QOJ109" s="74"/>
      <c r="QOK109" s="77"/>
      <c r="QOL109" s="77"/>
      <c r="QOM109" s="11"/>
      <c r="QOS109" s="73"/>
      <c r="QOT109" s="73"/>
      <c r="QOU109" s="73"/>
      <c r="QOV109" s="73"/>
      <c r="QOW109" s="74"/>
      <c r="QOX109" s="74"/>
      <c r="QOY109" s="77"/>
      <c r="QOZ109" s="77"/>
      <c r="QPA109" s="11"/>
      <c r="QPG109" s="73"/>
      <c r="QPH109" s="73"/>
      <c r="QPI109" s="73"/>
      <c r="QPJ109" s="73"/>
      <c r="QPK109" s="74"/>
      <c r="QPL109" s="74"/>
      <c r="QPM109" s="77"/>
      <c r="QPN109" s="77"/>
      <c r="QPO109" s="11"/>
      <c r="QPU109" s="73"/>
      <c r="QPV109" s="73"/>
      <c r="QPW109" s="73"/>
      <c r="QPX109" s="73"/>
      <c r="QPY109" s="74"/>
      <c r="QPZ109" s="74"/>
      <c r="QQA109" s="77"/>
      <c r="QQB109" s="77"/>
      <c r="QQC109" s="11"/>
      <c r="QQI109" s="73"/>
      <c r="QQJ109" s="73"/>
      <c r="QQK109" s="73"/>
      <c r="QQL109" s="73"/>
      <c r="QQM109" s="74"/>
      <c r="QQN109" s="74"/>
      <c r="QQO109" s="77"/>
      <c r="QQP109" s="77"/>
      <c r="QQQ109" s="11"/>
      <c r="QQW109" s="73"/>
      <c r="QQX109" s="73"/>
      <c r="QQY109" s="73"/>
      <c r="QQZ109" s="73"/>
      <c r="QRA109" s="74"/>
      <c r="QRB109" s="74"/>
      <c r="QRC109" s="77"/>
      <c r="QRD109" s="77"/>
      <c r="QRE109" s="11"/>
      <c r="QRK109" s="73"/>
      <c r="QRL109" s="73"/>
      <c r="QRM109" s="73"/>
      <c r="QRN109" s="73"/>
      <c r="QRO109" s="74"/>
      <c r="QRP109" s="74"/>
      <c r="QRQ109" s="77"/>
      <c r="QRR109" s="77"/>
      <c r="QRS109" s="11"/>
      <c r="QRY109" s="73"/>
      <c r="QRZ109" s="73"/>
      <c r="QSA109" s="73"/>
      <c r="QSB109" s="73"/>
      <c r="QSC109" s="74"/>
      <c r="QSD109" s="74"/>
      <c r="QSE109" s="77"/>
      <c r="QSF109" s="77"/>
      <c r="QSG109" s="11"/>
      <c r="QSM109" s="73"/>
      <c r="QSN109" s="73"/>
      <c r="QSO109" s="73"/>
      <c r="QSP109" s="73"/>
      <c r="QSQ109" s="74"/>
      <c r="QSR109" s="74"/>
      <c r="QSS109" s="77"/>
      <c r="QST109" s="77"/>
      <c r="QSU109" s="11"/>
      <c r="QTA109" s="73"/>
      <c r="QTB109" s="73"/>
      <c r="QTC109" s="73"/>
      <c r="QTD109" s="73"/>
      <c r="QTE109" s="74"/>
      <c r="QTF109" s="74"/>
      <c r="QTG109" s="77"/>
      <c r="QTH109" s="77"/>
      <c r="QTI109" s="11"/>
      <c r="QTO109" s="73"/>
      <c r="QTP109" s="73"/>
      <c r="QTQ109" s="73"/>
      <c r="QTR109" s="73"/>
      <c r="QTS109" s="74"/>
      <c r="QTT109" s="74"/>
      <c r="QTU109" s="77"/>
      <c r="QTV109" s="77"/>
      <c r="QTW109" s="11"/>
      <c r="QUC109" s="73"/>
      <c r="QUD109" s="73"/>
      <c r="QUE109" s="73"/>
      <c r="QUF109" s="73"/>
      <c r="QUG109" s="74"/>
      <c r="QUH109" s="74"/>
      <c r="QUI109" s="77"/>
      <c r="QUJ109" s="77"/>
      <c r="QUK109" s="11"/>
      <c r="QUQ109" s="73"/>
      <c r="QUR109" s="73"/>
      <c r="QUS109" s="73"/>
      <c r="QUT109" s="73"/>
      <c r="QUU109" s="74"/>
      <c r="QUV109" s="74"/>
      <c r="QUW109" s="77"/>
      <c r="QUX109" s="77"/>
      <c r="QUY109" s="11"/>
      <c r="QVE109" s="73"/>
      <c r="QVF109" s="73"/>
      <c r="QVG109" s="73"/>
      <c r="QVH109" s="73"/>
      <c r="QVI109" s="74"/>
      <c r="QVJ109" s="74"/>
      <c r="QVK109" s="77"/>
      <c r="QVL109" s="77"/>
      <c r="QVM109" s="11"/>
      <c r="QVS109" s="73"/>
      <c r="QVT109" s="73"/>
      <c r="QVU109" s="73"/>
      <c r="QVV109" s="73"/>
      <c r="QVW109" s="74"/>
      <c r="QVX109" s="74"/>
      <c r="QVY109" s="77"/>
      <c r="QVZ109" s="77"/>
      <c r="QWA109" s="11"/>
      <c r="QWG109" s="73"/>
      <c r="QWH109" s="73"/>
      <c r="QWI109" s="73"/>
      <c r="QWJ109" s="73"/>
      <c r="QWK109" s="74"/>
      <c r="QWL109" s="74"/>
      <c r="QWM109" s="77"/>
      <c r="QWN109" s="77"/>
      <c r="QWO109" s="11"/>
      <c r="QWU109" s="73"/>
      <c r="QWV109" s="73"/>
      <c r="QWW109" s="73"/>
      <c r="QWX109" s="73"/>
      <c r="QWY109" s="74"/>
      <c r="QWZ109" s="74"/>
      <c r="QXA109" s="77"/>
      <c r="QXB109" s="77"/>
      <c r="QXC109" s="11"/>
      <c r="QXI109" s="73"/>
      <c r="QXJ109" s="73"/>
      <c r="QXK109" s="73"/>
      <c r="QXL109" s="73"/>
      <c r="QXM109" s="74"/>
      <c r="QXN109" s="74"/>
      <c r="QXO109" s="77"/>
      <c r="QXP109" s="77"/>
      <c r="QXQ109" s="11"/>
      <c r="QXW109" s="73"/>
      <c r="QXX109" s="73"/>
      <c r="QXY109" s="73"/>
      <c r="QXZ109" s="73"/>
      <c r="QYA109" s="74"/>
      <c r="QYB109" s="74"/>
      <c r="QYC109" s="77"/>
      <c r="QYD109" s="77"/>
      <c r="QYE109" s="11"/>
      <c r="QYK109" s="73"/>
      <c r="QYL109" s="73"/>
      <c r="QYM109" s="73"/>
      <c r="QYN109" s="73"/>
      <c r="QYO109" s="74"/>
      <c r="QYP109" s="74"/>
      <c r="QYQ109" s="77"/>
      <c r="QYR109" s="77"/>
      <c r="QYS109" s="11"/>
      <c r="QYY109" s="73"/>
      <c r="QYZ109" s="73"/>
      <c r="QZA109" s="73"/>
      <c r="QZB109" s="73"/>
      <c r="QZC109" s="74"/>
      <c r="QZD109" s="74"/>
      <c r="QZE109" s="77"/>
      <c r="QZF109" s="77"/>
      <c r="QZG109" s="11"/>
      <c r="QZM109" s="73"/>
      <c r="QZN109" s="73"/>
      <c r="QZO109" s="73"/>
      <c r="QZP109" s="73"/>
      <c r="QZQ109" s="74"/>
      <c r="QZR109" s="74"/>
      <c r="QZS109" s="77"/>
      <c r="QZT109" s="77"/>
      <c r="QZU109" s="11"/>
      <c r="RAA109" s="73"/>
      <c r="RAB109" s="73"/>
      <c r="RAC109" s="73"/>
      <c r="RAD109" s="73"/>
      <c r="RAE109" s="74"/>
      <c r="RAF109" s="74"/>
      <c r="RAG109" s="77"/>
      <c r="RAH109" s="77"/>
      <c r="RAI109" s="11"/>
      <c r="RAO109" s="73"/>
      <c r="RAP109" s="73"/>
      <c r="RAQ109" s="73"/>
      <c r="RAR109" s="73"/>
      <c r="RAS109" s="74"/>
      <c r="RAT109" s="74"/>
      <c r="RAU109" s="77"/>
      <c r="RAV109" s="77"/>
      <c r="RAW109" s="11"/>
      <c r="RBC109" s="73"/>
      <c r="RBD109" s="73"/>
      <c r="RBE109" s="73"/>
      <c r="RBF109" s="73"/>
      <c r="RBG109" s="74"/>
      <c r="RBH109" s="74"/>
      <c r="RBI109" s="77"/>
      <c r="RBJ109" s="77"/>
      <c r="RBK109" s="11"/>
      <c r="RBQ109" s="73"/>
      <c r="RBR109" s="73"/>
      <c r="RBS109" s="73"/>
      <c r="RBT109" s="73"/>
      <c r="RBU109" s="74"/>
      <c r="RBV109" s="74"/>
      <c r="RBW109" s="77"/>
      <c r="RBX109" s="77"/>
      <c r="RBY109" s="11"/>
      <c r="RCE109" s="73"/>
      <c r="RCF109" s="73"/>
      <c r="RCG109" s="73"/>
      <c r="RCH109" s="73"/>
      <c r="RCI109" s="74"/>
      <c r="RCJ109" s="74"/>
      <c r="RCK109" s="77"/>
      <c r="RCL109" s="77"/>
      <c r="RCM109" s="11"/>
      <c r="RCS109" s="73"/>
      <c r="RCT109" s="73"/>
      <c r="RCU109" s="73"/>
      <c r="RCV109" s="73"/>
      <c r="RCW109" s="74"/>
      <c r="RCX109" s="74"/>
      <c r="RCY109" s="77"/>
      <c r="RCZ109" s="77"/>
      <c r="RDA109" s="11"/>
      <c r="RDG109" s="73"/>
      <c r="RDH109" s="73"/>
      <c r="RDI109" s="73"/>
      <c r="RDJ109" s="73"/>
      <c r="RDK109" s="74"/>
      <c r="RDL109" s="74"/>
      <c r="RDM109" s="77"/>
      <c r="RDN109" s="77"/>
      <c r="RDO109" s="11"/>
      <c r="RDU109" s="73"/>
      <c r="RDV109" s="73"/>
      <c r="RDW109" s="73"/>
      <c r="RDX109" s="73"/>
      <c r="RDY109" s="74"/>
      <c r="RDZ109" s="74"/>
      <c r="REA109" s="77"/>
      <c r="REB109" s="77"/>
      <c r="REC109" s="11"/>
      <c r="REI109" s="73"/>
      <c r="REJ109" s="73"/>
      <c r="REK109" s="73"/>
      <c r="REL109" s="73"/>
      <c r="REM109" s="74"/>
      <c r="REN109" s="74"/>
      <c r="REO109" s="77"/>
      <c r="REP109" s="77"/>
      <c r="REQ109" s="11"/>
      <c r="REW109" s="73"/>
      <c r="REX109" s="73"/>
      <c r="REY109" s="73"/>
      <c r="REZ109" s="73"/>
      <c r="RFA109" s="74"/>
      <c r="RFB109" s="74"/>
      <c r="RFC109" s="77"/>
      <c r="RFD109" s="77"/>
      <c r="RFE109" s="11"/>
      <c r="RFK109" s="73"/>
      <c r="RFL109" s="73"/>
      <c r="RFM109" s="73"/>
      <c r="RFN109" s="73"/>
      <c r="RFO109" s="74"/>
      <c r="RFP109" s="74"/>
      <c r="RFQ109" s="77"/>
      <c r="RFR109" s="77"/>
      <c r="RFS109" s="11"/>
      <c r="RFY109" s="73"/>
      <c r="RFZ109" s="73"/>
      <c r="RGA109" s="73"/>
      <c r="RGB109" s="73"/>
      <c r="RGC109" s="74"/>
      <c r="RGD109" s="74"/>
      <c r="RGE109" s="77"/>
      <c r="RGF109" s="77"/>
      <c r="RGG109" s="11"/>
      <c r="RGM109" s="73"/>
      <c r="RGN109" s="73"/>
      <c r="RGO109" s="73"/>
      <c r="RGP109" s="73"/>
      <c r="RGQ109" s="74"/>
      <c r="RGR109" s="74"/>
      <c r="RGS109" s="77"/>
      <c r="RGT109" s="77"/>
      <c r="RGU109" s="11"/>
      <c r="RHA109" s="73"/>
      <c r="RHB109" s="73"/>
      <c r="RHC109" s="73"/>
      <c r="RHD109" s="73"/>
      <c r="RHE109" s="74"/>
      <c r="RHF109" s="74"/>
      <c r="RHG109" s="77"/>
      <c r="RHH109" s="77"/>
      <c r="RHI109" s="11"/>
      <c r="RHO109" s="73"/>
      <c r="RHP109" s="73"/>
      <c r="RHQ109" s="73"/>
      <c r="RHR109" s="73"/>
      <c r="RHS109" s="74"/>
      <c r="RHT109" s="74"/>
      <c r="RHU109" s="77"/>
      <c r="RHV109" s="77"/>
      <c r="RHW109" s="11"/>
      <c r="RIC109" s="73"/>
      <c r="RID109" s="73"/>
      <c r="RIE109" s="73"/>
      <c r="RIF109" s="73"/>
      <c r="RIG109" s="74"/>
      <c r="RIH109" s="74"/>
      <c r="RII109" s="77"/>
      <c r="RIJ109" s="77"/>
      <c r="RIK109" s="11"/>
      <c r="RIQ109" s="73"/>
      <c r="RIR109" s="73"/>
      <c r="RIS109" s="73"/>
      <c r="RIT109" s="73"/>
      <c r="RIU109" s="74"/>
      <c r="RIV109" s="74"/>
      <c r="RIW109" s="77"/>
      <c r="RIX109" s="77"/>
      <c r="RIY109" s="11"/>
      <c r="RJE109" s="73"/>
      <c r="RJF109" s="73"/>
      <c r="RJG109" s="73"/>
      <c r="RJH109" s="73"/>
      <c r="RJI109" s="74"/>
      <c r="RJJ109" s="74"/>
      <c r="RJK109" s="77"/>
      <c r="RJL109" s="77"/>
      <c r="RJM109" s="11"/>
      <c r="RJS109" s="73"/>
      <c r="RJT109" s="73"/>
      <c r="RJU109" s="73"/>
      <c r="RJV109" s="73"/>
      <c r="RJW109" s="74"/>
      <c r="RJX109" s="74"/>
      <c r="RJY109" s="77"/>
      <c r="RJZ109" s="77"/>
      <c r="RKA109" s="11"/>
      <c r="RKG109" s="73"/>
      <c r="RKH109" s="73"/>
      <c r="RKI109" s="73"/>
      <c r="RKJ109" s="73"/>
      <c r="RKK109" s="74"/>
      <c r="RKL109" s="74"/>
      <c r="RKM109" s="77"/>
      <c r="RKN109" s="77"/>
      <c r="RKO109" s="11"/>
      <c r="RKU109" s="73"/>
      <c r="RKV109" s="73"/>
      <c r="RKW109" s="73"/>
      <c r="RKX109" s="73"/>
      <c r="RKY109" s="74"/>
      <c r="RKZ109" s="74"/>
      <c r="RLA109" s="77"/>
      <c r="RLB109" s="77"/>
      <c r="RLC109" s="11"/>
      <c r="RLI109" s="73"/>
      <c r="RLJ109" s="73"/>
      <c r="RLK109" s="73"/>
      <c r="RLL109" s="73"/>
      <c r="RLM109" s="74"/>
      <c r="RLN109" s="74"/>
      <c r="RLO109" s="77"/>
      <c r="RLP109" s="77"/>
      <c r="RLQ109" s="11"/>
      <c r="RLW109" s="73"/>
      <c r="RLX109" s="73"/>
      <c r="RLY109" s="73"/>
      <c r="RLZ109" s="73"/>
      <c r="RMA109" s="74"/>
      <c r="RMB109" s="74"/>
      <c r="RMC109" s="77"/>
      <c r="RMD109" s="77"/>
      <c r="RME109" s="11"/>
      <c r="RMK109" s="73"/>
      <c r="RML109" s="73"/>
      <c r="RMM109" s="73"/>
      <c r="RMN109" s="73"/>
      <c r="RMO109" s="74"/>
      <c r="RMP109" s="74"/>
      <c r="RMQ109" s="77"/>
      <c r="RMR109" s="77"/>
      <c r="RMS109" s="11"/>
      <c r="RMY109" s="73"/>
      <c r="RMZ109" s="73"/>
      <c r="RNA109" s="73"/>
      <c r="RNB109" s="73"/>
      <c r="RNC109" s="74"/>
      <c r="RND109" s="74"/>
      <c r="RNE109" s="77"/>
      <c r="RNF109" s="77"/>
      <c r="RNG109" s="11"/>
      <c r="RNM109" s="73"/>
      <c r="RNN109" s="73"/>
      <c r="RNO109" s="73"/>
      <c r="RNP109" s="73"/>
      <c r="RNQ109" s="74"/>
      <c r="RNR109" s="74"/>
      <c r="RNS109" s="77"/>
      <c r="RNT109" s="77"/>
      <c r="RNU109" s="11"/>
      <c r="ROA109" s="73"/>
      <c r="ROB109" s="73"/>
      <c r="ROC109" s="73"/>
      <c r="ROD109" s="73"/>
      <c r="ROE109" s="74"/>
      <c r="ROF109" s="74"/>
      <c r="ROG109" s="77"/>
      <c r="ROH109" s="77"/>
      <c r="ROI109" s="11"/>
      <c r="ROO109" s="73"/>
      <c r="ROP109" s="73"/>
      <c r="ROQ109" s="73"/>
      <c r="ROR109" s="73"/>
      <c r="ROS109" s="74"/>
      <c r="ROT109" s="74"/>
      <c r="ROU109" s="77"/>
      <c r="ROV109" s="77"/>
      <c r="ROW109" s="11"/>
      <c r="RPC109" s="73"/>
      <c r="RPD109" s="73"/>
      <c r="RPE109" s="73"/>
      <c r="RPF109" s="73"/>
      <c r="RPG109" s="74"/>
      <c r="RPH109" s="74"/>
      <c r="RPI109" s="77"/>
      <c r="RPJ109" s="77"/>
      <c r="RPK109" s="11"/>
      <c r="RPQ109" s="73"/>
      <c r="RPR109" s="73"/>
      <c r="RPS109" s="73"/>
      <c r="RPT109" s="73"/>
      <c r="RPU109" s="74"/>
      <c r="RPV109" s="74"/>
      <c r="RPW109" s="77"/>
      <c r="RPX109" s="77"/>
      <c r="RPY109" s="11"/>
      <c r="RQE109" s="73"/>
      <c r="RQF109" s="73"/>
      <c r="RQG109" s="73"/>
      <c r="RQH109" s="73"/>
      <c r="RQI109" s="74"/>
      <c r="RQJ109" s="74"/>
      <c r="RQK109" s="77"/>
      <c r="RQL109" s="77"/>
      <c r="RQM109" s="11"/>
      <c r="RQS109" s="73"/>
      <c r="RQT109" s="73"/>
      <c r="RQU109" s="73"/>
      <c r="RQV109" s="73"/>
      <c r="RQW109" s="74"/>
      <c r="RQX109" s="74"/>
      <c r="RQY109" s="77"/>
      <c r="RQZ109" s="77"/>
      <c r="RRA109" s="11"/>
      <c r="RRG109" s="73"/>
      <c r="RRH109" s="73"/>
      <c r="RRI109" s="73"/>
      <c r="RRJ109" s="73"/>
      <c r="RRK109" s="74"/>
      <c r="RRL109" s="74"/>
      <c r="RRM109" s="77"/>
      <c r="RRN109" s="77"/>
      <c r="RRO109" s="11"/>
      <c r="RRU109" s="73"/>
      <c r="RRV109" s="73"/>
      <c r="RRW109" s="73"/>
      <c r="RRX109" s="73"/>
      <c r="RRY109" s="74"/>
      <c r="RRZ109" s="74"/>
      <c r="RSA109" s="77"/>
      <c r="RSB109" s="77"/>
      <c r="RSC109" s="11"/>
      <c r="RSI109" s="73"/>
      <c r="RSJ109" s="73"/>
      <c r="RSK109" s="73"/>
      <c r="RSL109" s="73"/>
      <c r="RSM109" s="74"/>
      <c r="RSN109" s="74"/>
      <c r="RSO109" s="77"/>
      <c r="RSP109" s="77"/>
      <c r="RSQ109" s="11"/>
      <c r="RSW109" s="73"/>
      <c r="RSX109" s="73"/>
      <c r="RSY109" s="73"/>
      <c r="RSZ109" s="73"/>
      <c r="RTA109" s="74"/>
      <c r="RTB109" s="74"/>
      <c r="RTC109" s="77"/>
      <c r="RTD109" s="77"/>
      <c r="RTE109" s="11"/>
      <c r="RTK109" s="73"/>
      <c r="RTL109" s="73"/>
      <c r="RTM109" s="73"/>
      <c r="RTN109" s="73"/>
      <c r="RTO109" s="74"/>
      <c r="RTP109" s="74"/>
      <c r="RTQ109" s="77"/>
      <c r="RTR109" s="77"/>
      <c r="RTS109" s="11"/>
      <c r="RTY109" s="73"/>
      <c r="RTZ109" s="73"/>
      <c r="RUA109" s="73"/>
      <c r="RUB109" s="73"/>
      <c r="RUC109" s="74"/>
      <c r="RUD109" s="74"/>
      <c r="RUE109" s="77"/>
      <c r="RUF109" s="77"/>
      <c r="RUG109" s="11"/>
      <c r="RUM109" s="73"/>
      <c r="RUN109" s="73"/>
      <c r="RUO109" s="73"/>
      <c r="RUP109" s="73"/>
      <c r="RUQ109" s="74"/>
      <c r="RUR109" s="74"/>
      <c r="RUS109" s="77"/>
      <c r="RUT109" s="77"/>
      <c r="RUU109" s="11"/>
      <c r="RVA109" s="73"/>
      <c r="RVB109" s="73"/>
      <c r="RVC109" s="73"/>
      <c r="RVD109" s="73"/>
      <c r="RVE109" s="74"/>
      <c r="RVF109" s="74"/>
      <c r="RVG109" s="77"/>
      <c r="RVH109" s="77"/>
      <c r="RVI109" s="11"/>
      <c r="RVO109" s="73"/>
      <c r="RVP109" s="73"/>
      <c r="RVQ109" s="73"/>
      <c r="RVR109" s="73"/>
      <c r="RVS109" s="74"/>
      <c r="RVT109" s="74"/>
      <c r="RVU109" s="77"/>
      <c r="RVV109" s="77"/>
      <c r="RVW109" s="11"/>
      <c r="RWC109" s="73"/>
      <c r="RWD109" s="73"/>
      <c r="RWE109" s="73"/>
      <c r="RWF109" s="73"/>
      <c r="RWG109" s="74"/>
      <c r="RWH109" s="74"/>
      <c r="RWI109" s="77"/>
      <c r="RWJ109" s="77"/>
      <c r="RWK109" s="11"/>
      <c r="RWQ109" s="73"/>
      <c r="RWR109" s="73"/>
      <c r="RWS109" s="73"/>
      <c r="RWT109" s="73"/>
      <c r="RWU109" s="74"/>
      <c r="RWV109" s="74"/>
      <c r="RWW109" s="77"/>
      <c r="RWX109" s="77"/>
      <c r="RWY109" s="11"/>
      <c r="RXE109" s="73"/>
      <c r="RXF109" s="73"/>
      <c r="RXG109" s="73"/>
      <c r="RXH109" s="73"/>
      <c r="RXI109" s="74"/>
      <c r="RXJ109" s="74"/>
      <c r="RXK109" s="77"/>
      <c r="RXL109" s="77"/>
      <c r="RXM109" s="11"/>
      <c r="RXS109" s="73"/>
      <c r="RXT109" s="73"/>
      <c r="RXU109" s="73"/>
      <c r="RXV109" s="73"/>
      <c r="RXW109" s="74"/>
      <c r="RXX109" s="74"/>
      <c r="RXY109" s="77"/>
      <c r="RXZ109" s="77"/>
      <c r="RYA109" s="11"/>
      <c r="RYG109" s="73"/>
      <c r="RYH109" s="73"/>
      <c r="RYI109" s="73"/>
      <c r="RYJ109" s="73"/>
      <c r="RYK109" s="74"/>
      <c r="RYL109" s="74"/>
      <c r="RYM109" s="77"/>
      <c r="RYN109" s="77"/>
      <c r="RYO109" s="11"/>
      <c r="RYU109" s="73"/>
      <c r="RYV109" s="73"/>
      <c r="RYW109" s="73"/>
      <c r="RYX109" s="73"/>
      <c r="RYY109" s="74"/>
      <c r="RYZ109" s="74"/>
      <c r="RZA109" s="77"/>
      <c r="RZB109" s="77"/>
      <c r="RZC109" s="11"/>
      <c r="RZI109" s="73"/>
      <c r="RZJ109" s="73"/>
      <c r="RZK109" s="73"/>
      <c r="RZL109" s="73"/>
      <c r="RZM109" s="74"/>
      <c r="RZN109" s="74"/>
      <c r="RZO109" s="77"/>
      <c r="RZP109" s="77"/>
      <c r="RZQ109" s="11"/>
      <c r="RZW109" s="73"/>
      <c r="RZX109" s="73"/>
      <c r="RZY109" s="73"/>
      <c r="RZZ109" s="73"/>
      <c r="SAA109" s="74"/>
      <c r="SAB109" s="74"/>
      <c r="SAC109" s="77"/>
      <c r="SAD109" s="77"/>
      <c r="SAE109" s="11"/>
      <c r="SAK109" s="73"/>
      <c r="SAL109" s="73"/>
      <c r="SAM109" s="73"/>
      <c r="SAN109" s="73"/>
      <c r="SAO109" s="74"/>
      <c r="SAP109" s="74"/>
      <c r="SAQ109" s="77"/>
      <c r="SAR109" s="77"/>
      <c r="SAS109" s="11"/>
      <c r="SAY109" s="73"/>
      <c r="SAZ109" s="73"/>
      <c r="SBA109" s="73"/>
      <c r="SBB109" s="73"/>
      <c r="SBC109" s="74"/>
      <c r="SBD109" s="74"/>
      <c r="SBE109" s="77"/>
      <c r="SBF109" s="77"/>
      <c r="SBG109" s="11"/>
      <c r="SBM109" s="73"/>
      <c r="SBN109" s="73"/>
      <c r="SBO109" s="73"/>
      <c r="SBP109" s="73"/>
      <c r="SBQ109" s="74"/>
      <c r="SBR109" s="74"/>
      <c r="SBS109" s="77"/>
      <c r="SBT109" s="77"/>
      <c r="SBU109" s="11"/>
      <c r="SCA109" s="73"/>
      <c r="SCB109" s="73"/>
      <c r="SCC109" s="73"/>
      <c r="SCD109" s="73"/>
      <c r="SCE109" s="74"/>
      <c r="SCF109" s="74"/>
      <c r="SCG109" s="77"/>
      <c r="SCH109" s="77"/>
      <c r="SCI109" s="11"/>
      <c r="SCO109" s="73"/>
      <c r="SCP109" s="73"/>
      <c r="SCQ109" s="73"/>
      <c r="SCR109" s="73"/>
      <c r="SCS109" s="74"/>
      <c r="SCT109" s="74"/>
      <c r="SCU109" s="77"/>
      <c r="SCV109" s="77"/>
      <c r="SCW109" s="11"/>
      <c r="SDC109" s="73"/>
      <c r="SDD109" s="73"/>
      <c r="SDE109" s="73"/>
      <c r="SDF109" s="73"/>
      <c r="SDG109" s="74"/>
      <c r="SDH109" s="74"/>
      <c r="SDI109" s="77"/>
      <c r="SDJ109" s="77"/>
      <c r="SDK109" s="11"/>
      <c r="SDQ109" s="73"/>
      <c r="SDR109" s="73"/>
      <c r="SDS109" s="73"/>
      <c r="SDT109" s="73"/>
      <c r="SDU109" s="74"/>
      <c r="SDV109" s="74"/>
      <c r="SDW109" s="77"/>
      <c r="SDX109" s="77"/>
      <c r="SDY109" s="11"/>
      <c r="SEE109" s="73"/>
      <c r="SEF109" s="73"/>
      <c r="SEG109" s="73"/>
      <c r="SEH109" s="73"/>
      <c r="SEI109" s="74"/>
      <c r="SEJ109" s="74"/>
      <c r="SEK109" s="77"/>
      <c r="SEL109" s="77"/>
      <c r="SEM109" s="11"/>
      <c r="SES109" s="73"/>
      <c r="SET109" s="73"/>
      <c r="SEU109" s="73"/>
      <c r="SEV109" s="73"/>
      <c r="SEW109" s="74"/>
      <c r="SEX109" s="74"/>
      <c r="SEY109" s="77"/>
      <c r="SEZ109" s="77"/>
      <c r="SFA109" s="11"/>
      <c r="SFG109" s="73"/>
      <c r="SFH109" s="73"/>
      <c r="SFI109" s="73"/>
      <c r="SFJ109" s="73"/>
      <c r="SFK109" s="74"/>
      <c r="SFL109" s="74"/>
      <c r="SFM109" s="77"/>
      <c r="SFN109" s="77"/>
      <c r="SFO109" s="11"/>
      <c r="SFU109" s="73"/>
      <c r="SFV109" s="73"/>
      <c r="SFW109" s="73"/>
      <c r="SFX109" s="73"/>
      <c r="SFY109" s="74"/>
      <c r="SFZ109" s="74"/>
      <c r="SGA109" s="77"/>
      <c r="SGB109" s="77"/>
      <c r="SGC109" s="11"/>
      <c r="SGI109" s="73"/>
      <c r="SGJ109" s="73"/>
      <c r="SGK109" s="73"/>
      <c r="SGL109" s="73"/>
      <c r="SGM109" s="74"/>
      <c r="SGN109" s="74"/>
      <c r="SGO109" s="77"/>
      <c r="SGP109" s="77"/>
      <c r="SGQ109" s="11"/>
      <c r="SGW109" s="73"/>
      <c r="SGX109" s="73"/>
      <c r="SGY109" s="73"/>
      <c r="SGZ109" s="73"/>
      <c r="SHA109" s="74"/>
      <c r="SHB109" s="74"/>
      <c r="SHC109" s="77"/>
      <c r="SHD109" s="77"/>
      <c r="SHE109" s="11"/>
      <c r="SHK109" s="73"/>
      <c r="SHL109" s="73"/>
      <c r="SHM109" s="73"/>
      <c r="SHN109" s="73"/>
      <c r="SHO109" s="74"/>
      <c r="SHP109" s="74"/>
      <c r="SHQ109" s="77"/>
      <c r="SHR109" s="77"/>
      <c r="SHS109" s="11"/>
      <c r="SHY109" s="73"/>
      <c r="SHZ109" s="73"/>
      <c r="SIA109" s="73"/>
      <c r="SIB109" s="73"/>
      <c r="SIC109" s="74"/>
      <c r="SID109" s="74"/>
      <c r="SIE109" s="77"/>
      <c r="SIF109" s="77"/>
      <c r="SIG109" s="11"/>
      <c r="SIM109" s="73"/>
      <c r="SIN109" s="73"/>
      <c r="SIO109" s="73"/>
      <c r="SIP109" s="73"/>
      <c r="SIQ109" s="74"/>
      <c r="SIR109" s="74"/>
      <c r="SIS109" s="77"/>
      <c r="SIT109" s="77"/>
      <c r="SIU109" s="11"/>
      <c r="SJA109" s="73"/>
      <c r="SJB109" s="73"/>
      <c r="SJC109" s="73"/>
      <c r="SJD109" s="73"/>
      <c r="SJE109" s="74"/>
      <c r="SJF109" s="74"/>
      <c r="SJG109" s="77"/>
      <c r="SJH109" s="77"/>
      <c r="SJI109" s="11"/>
      <c r="SJO109" s="73"/>
      <c r="SJP109" s="73"/>
      <c r="SJQ109" s="73"/>
      <c r="SJR109" s="73"/>
      <c r="SJS109" s="74"/>
      <c r="SJT109" s="74"/>
      <c r="SJU109" s="77"/>
      <c r="SJV109" s="77"/>
      <c r="SJW109" s="11"/>
      <c r="SKC109" s="73"/>
      <c r="SKD109" s="73"/>
      <c r="SKE109" s="73"/>
      <c r="SKF109" s="73"/>
      <c r="SKG109" s="74"/>
      <c r="SKH109" s="74"/>
      <c r="SKI109" s="77"/>
      <c r="SKJ109" s="77"/>
      <c r="SKK109" s="11"/>
      <c r="SKQ109" s="73"/>
      <c r="SKR109" s="73"/>
      <c r="SKS109" s="73"/>
      <c r="SKT109" s="73"/>
      <c r="SKU109" s="74"/>
      <c r="SKV109" s="74"/>
      <c r="SKW109" s="77"/>
      <c r="SKX109" s="77"/>
      <c r="SKY109" s="11"/>
      <c r="SLE109" s="73"/>
      <c r="SLF109" s="73"/>
      <c r="SLG109" s="73"/>
      <c r="SLH109" s="73"/>
      <c r="SLI109" s="74"/>
      <c r="SLJ109" s="74"/>
      <c r="SLK109" s="77"/>
      <c r="SLL109" s="77"/>
      <c r="SLM109" s="11"/>
      <c r="SLS109" s="73"/>
      <c r="SLT109" s="73"/>
      <c r="SLU109" s="73"/>
      <c r="SLV109" s="73"/>
      <c r="SLW109" s="74"/>
      <c r="SLX109" s="74"/>
      <c r="SLY109" s="77"/>
      <c r="SLZ109" s="77"/>
      <c r="SMA109" s="11"/>
      <c r="SMG109" s="73"/>
      <c r="SMH109" s="73"/>
      <c r="SMI109" s="73"/>
      <c r="SMJ109" s="73"/>
      <c r="SMK109" s="74"/>
      <c r="SML109" s="74"/>
      <c r="SMM109" s="77"/>
      <c r="SMN109" s="77"/>
      <c r="SMO109" s="11"/>
      <c r="SMU109" s="73"/>
      <c r="SMV109" s="73"/>
      <c r="SMW109" s="73"/>
      <c r="SMX109" s="73"/>
      <c r="SMY109" s="74"/>
      <c r="SMZ109" s="74"/>
      <c r="SNA109" s="77"/>
      <c r="SNB109" s="77"/>
      <c r="SNC109" s="11"/>
      <c r="SNI109" s="73"/>
      <c r="SNJ109" s="73"/>
      <c r="SNK109" s="73"/>
      <c r="SNL109" s="73"/>
      <c r="SNM109" s="74"/>
      <c r="SNN109" s="74"/>
      <c r="SNO109" s="77"/>
      <c r="SNP109" s="77"/>
      <c r="SNQ109" s="11"/>
      <c r="SNW109" s="73"/>
      <c r="SNX109" s="73"/>
      <c r="SNY109" s="73"/>
      <c r="SNZ109" s="73"/>
      <c r="SOA109" s="74"/>
      <c r="SOB109" s="74"/>
      <c r="SOC109" s="77"/>
      <c r="SOD109" s="77"/>
      <c r="SOE109" s="11"/>
      <c r="SOK109" s="73"/>
      <c r="SOL109" s="73"/>
      <c r="SOM109" s="73"/>
      <c r="SON109" s="73"/>
      <c r="SOO109" s="74"/>
      <c r="SOP109" s="74"/>
      <c r="SOQ109" s="77"/>
      <c r="SOR109" s="77"/>
      <c r="SOS109" s="11"/>
      <c r="SOY109" s="73"/>
      <c r="SOZ109" s="73"/>
      <c r="SPA109" s="73"/>
      <c r="SPB109" s="73"/>
      <c r="SPC109" s="74"/>
      <c r="SPD109" s="74"/>
      <c r="SPE109" s="77"/>
      <c r="SPF109" s="77"/>
      <c r="SPG109" s="11"/>
      <c r="SPM109" s="73"/>
      <c r="SPN109" s="73"/>
      <c r="SPO109" s="73"/>
      <c r="SPP109" s="73"/>
      <c r="SPQ109" s="74"/>
      <c r="SPR109" s="74"/>
      <c r="SPS109" s="77"/>
      <c r="SPT109" s="77"/>
      <c r="SPU109" s="11"/>
      <c r="SQA109" s="73"/>
      <c r="SQB109" s="73"/>
      <c r="SQC109" s="73"/>
      <c r="SQD109" s="73"/>
      <c r="SQE109" s="74"/>
      <c r="SQF109" s="74"/>
      <c r="SQG109" s="77"/>
      <c r="SQH109" s="77"/>
      <c r="SQI109" s="11"/>
      <c r="SQO109" s="73"/>
      <c r="SQP109" s="73"/>
      <c r="SQQ109" s="73"/>
      <c r="SQR109" s="73"/>
      <c r="SQS109" s="74"/>
      <c r="SQT109" s="74"/>
      <c r="SQU109" s="77"/>
      <c r="SQV109" s="77"/>
      <c r="SQW109" s="11"/>
      <c r="SRC109" s="73"/>
      <c r="SRD109" s="73"/>
      <c r="SRE109" s="73"/>
      <c r="SRF109" s="73"/>
      <c r="SRG109" s="74"/>
      <c r="SRH109" s="74"/>
      <c r="SRI109" s="77"/>
      <c r="SRJ109" s="77"/>
      <c r="SRK109" s="11"/>
      <c r="SRQ109" s="73"/>
      <c r="SRR109" s="73"/>
      <c r="SRS109" s="73"/>
      <c r="SRT109" s="73"/>
      <c r="SRU109" s="74"/>
      <c r="SRV109" s="74"/>
      <c r="SRW109" s="77"/>
      <c r="SRX109" s="77"/>
      <c r="SRY109" s="11"/>
      <c r="SSE109" s="73"/>
      <c r="SSF109" s="73"/>
      <c r="SSG109" s="73"/>
      <c r="SSH109" s="73"/>
      <c r="SSI109" s="74"/>
      <c r="SSJ109" s="74"/>
      <c r="SSK109" s="77"/>
      <c r="SSL109" s="77"/>
      <c r="SSM109" s="11"/>
      <c r="SSS109" s="73"/>
      <c r="SST109" s="73"/>
      <c r="SSU109" s="73"/>
      <c r="SSV109" s="73"/>
      <c r="SSW109" s="74"/>
      <c r="SSX109" s="74"/>
      <c r="SSY109" s="77"/>
      <c r="SSZ109" s="77"/>
      <c r="STA109" s="11"/>
      <c r="STG109" s="73"/>
      <c r="STH109" s="73"/>
      <c r="STI109" s="73"/>
      <c r="STJ109" s="73"/>
      <c r="STK109" s="74"/>
      <c r="STL109" s="74"/>
      <c r="STM109" s="77"/>
      <c r="STN109" s="77"/>
      <c r="STO109" s="11"/>
      <c r="STU109" s="73"/>
      <c r="STV109" s="73"/>
      <c r="STW109" s="73"/>
      <c r="STX109" s="73"/>
      <c r="STY109" s="74"/>
      <c r="STZ109" s="74"/>
      <c r="SUA109" s="77"/>
      <c r="SUB109" s="77"/>
      <c r="SUC109" s="11"/>
      <c r="SUI109" s="73"/>
      <c r="SUJ109" s="73"/>
      <c r="SUK109" s="73"/>
      <c r="SUL109" s="73"/>
      <c r="SUM109" s="74"/>
      <c r="SUN109" s="74"/>
      <c r="SUO109" s="77"/>
      <c r="SUP109" s="77"/>
      <c r="SUQ109" s="11"/>
      <c r="SUW109" s="73"/>
      <c r="SUX109" s="73"/>
      <c r="SUY109" s="73"/>
      <c r="SUZ109" s="73"/>
      <c r="SVA109" s="74"/>
      <c r="SVB109" s="74"/>
      <c r="SVC109" s="77"/>
      <c r="SVD109" s="77"/>
      <c r="SVE109" s="11"/>
      <c r="SVK109" s="73"/>
      <c r="SVL109" s="73"/>
      <c r="SVM109" s="73"/>
      <c r="SVN109" s="73"/>
      <c r="SVO109" s="74"/>
      <c r="SVP109" s="74"/>
      <c r="SVQ109" s="77"/>
      <c r="SVR109" s="77"/>
      <c r="SVS109" s="11"/>
      <c r="SVY109" s="73"/>
      <c r="SVZ109" s="73"/>
      <c r="SWA109" s="73"/>
      <c r="SWB109" s="73"/>
      <c r="SWC109" s="74"/>
      <c r="SWD109" s="74"/>
      <c r="SWE109" s="77"/>
      <c r="SWF109" s="77"/>
      <c r="SWG109" s="11"/>
      <c r="SWM109" s="73"/>
      <c r="SWN109" s="73"/>
      <c r="SWO109" s="73"/>
      <c r="SWP109" s="73"/>
      <c r="SWQ109" s="74"/>
      <c r="SWR109" s="74"/>
      <c r="SWS109" s="77"/>
      <c r="SWT109" s="77"/>
      <c r="SWU109" s="11"/>
      <c r="SXA109" s="73"/>
      <c r="SXB109" s="73"/>
      <c r="SXC109" s="73"/>
      <c r="SXD109" s="73"/>
      <c r="SXE109" s="74"/>
      <c r="SXF109" s="74"/>
      <c r="SXG109" s="77"/>
      <c r="SXH109" s="77"/>
      <c r="SXI109" s="11"/>
      <c r="SXO109" s="73"/>
      <c r="SXP109" s="73"/>
      <c r="SXQ109" s="73"/>
      <c r="SXR109" s="73"/>
      <c r="SXS109" s="74"/>
      <c r="SXT109" s="74"/>
      <c r="SXU109" s="77"/>
      <c r="SXV109" s="77"/>
      <c r="SXW109" s="11"/>
      <c r="SYC109" s="73"/>
      <c r="SYD109" s="73"/>
      <c r="SYE109" s="73"/>
      <c r="SYF109" s="73"/>
      <c r="SYG109" s="74"/>
      <c r="SYH109" s="74"/>
      <c r="SYI109" s="77"/>
      <c r="SYJ109" s="77"/>
      <c r="SYK109" s="11"/>
      <c r="SYQ109" s="73"/>
      <c r="SYR109" s="73"/>
      <c r="SYS109" s="73"/>
      <c r="SYT109" s="73"/>
      <c r="SYU109" s="74"/>
      <c r="SYV109" s="74"/>
      <c r="SYW109" s="77"/>
      <c r="SYX109" s="77"/>
      <c r="SYY109" s="11"/>
      <c r="SZE109" s="73"/>
      <c r="SZF109" s="73"/>
      <c r="SZG109" s="73"/>
      <c r="SZH109" s="73"/>
      <c r="SZI109" s="74"/>
      <c r="SZJ109" s="74"/>
      <c r="SZK109" s="77"/>
      <c r="SZL109" s="77"/>
      <c r="SZM109" s="11"/>
      <c r="SZS109" s="73"/>
      <c r="SZT109" s="73"/>
      <c r="SZU109" s="73"/>
      <c r="SZV109" s="73"/>
      <c r="SZW109" s="74"/>
      <c r="SZX109" s="74"/>
      <c r="SZY109" s="77"/>
      <c r="SZZ109" s="77"/>
      <c r="TAA109" s="11"/>
      <c r="TAG109" s="73"/>
      <c r="TAH109" s="73"/>
      <c r="TAI109" s="73"/>
      <c r="TAJ109" s="73"/>
      <c r="TAK109" s="74"/>
      <c r="TAL109" s="74"/>
      <c r="TAM109" s="77"/>
      <c r="TAN109" s="77"/>
      <c r="TAO109" s="11"/>
      <c r="TAU109" s="73"/>
      <c r="TAV109" s="73"/>
      <c r="TAW109" s="73"/>
      <c r="TAX109" s="73"/>
      <c r="TAY109" s="74"/>
      <c r="TAZ109" s="74"/>
      <c r="TBA109" s="77"/>
      <c r="TBB109" s="77"/>
      <c r="TBC109" s="11"/>
      <c r="TBI109" s="73"/>
      <c r="TBJ109" s="73"/>
      <c r="TBK109" s="73"/>
      <c r="TBL109" s="73"/>
      <c r="TBM109" s="74"/>
      <c r="TBN109" s="74"/>
      <c r="TBO109" s="77"/>
      <c r="TBP109" s="77"/>
      <c r="TBQ109" s="11"/>
      <c r="TBW109" s="73"/>
      <c r="TBX109" s="73"/>
      <c r="TBY109" s="73"/>
      <c r="TBZ109" s="73"/>
      <c r="TCA109" s="74"/>
      <c r="TCB109" s="74"/>
      <c r="TCC109" s="77"/>
      <c r="TCD109" s="77"/>
      <c r="TCE109" s="11"/>
      <c r="TCK109" s="73"/>
      <c r="TCL109" s="73"/>
      <c r="TCM109" s="73"/>
      <c r="TCN109" s="73"/>
      <c r="TCO109" s="74"/>
      <c r="TCP109" s="74"/>
      <c r="TCQ109" s="77"/>
      <c r="TCR109" s="77"/>
      <c r="TCS109" s="11"/>
      <c r="TCY109" s="73"/>
      <c r="TCZ109" s="73"/>
      <c r="TDA109" s="73"/>
      <c r="TDB109" s="73"/>
      <c r="TDC109" s="74"/>
      <c r="TDD109" s="74"/>
      <c r="TDE109" s="77"/>
      <c r="TDF109" s="77"/>
      <c r="TDG109" s="11"/>
      <c r="TDM109" s="73"/>
      <c r="TDN109" s="73"/>
      <c r="TDO109" s="73"/>
      <c r="TDP109" s="73"/>
      <c r="TDQ109" s="74"/>
      <c r="TDR109" s="74"/>
      <c r="TDS109" s="77"/>
      <c r="TDT109" s="77"/>
      <c r="TDU109" s="11"/>
      <c r="TEA109" s="73"/>
      <c r="TEB109" s="73"/>
      <c r="TEC109" s="73"/>
      <c r="TED109" s="73"/>
      <c r="TEE109" s="74"/>
      <c r="TEF109" s="74"/>
      <c r="TEG109" s="77"/>
      <c r="TEH109" s="77"/>
      <c r="TEI109" s="11"/>
      <c r="TEO109" s="73"/>
      <c r="TEP109" s="73"/>
      <c r="TEQ109" s="73"/>
      <c r="TER109" s="73"/>
      <c r="TES109" s="74"/>
      <c r="TET109" s="74"/>
      <c r="TEU109" s="77"/>
      <c r="TEV109" s="77"/>
      <c r="TEW109" s="11"/>
      <c r="TFC109" s="73"/>
      <c r="TFD109" s="73"/>
      <c r="TFE109" s="73"/>
      <c r="TFF109" s="73"/>
      <c r="TFG109" s="74"/>
      <c r="TFH109" s="74"/>
      <c r="TFI109" s="77"/>
      <c r="TFJ109" s="77"/>
      <c r="TFK109" s="11"/>
      <c r="TFQ109" s="73"/>
      <c r="TFR109" s="73"/>
      <c r="TFS109" s="73"/>
      <c r="TFT109" s="73"/>
      <c r="TFU109" s="74"/>
      <c r="TFV109" s="74"/>
      <c r="TFW109" s="77"/>
      <c r="TFX109" s="77"/>
      <c r="TFY109" s="11"/>
      <c r="TGE109" s="73"/>
      <c r="TGF109" s="73"/>
      <c r="TGG109" s="73"/>
      <c r="TGH109" s="73"/>
      <c r="TGI109" s="74"/>
      <c r="TGJ109" s="74"/>
      <c r="TGK109" s="77"/>
      <c r="TGL109" s="77"/>
      <c r="TGM109" s="11"/>
      <c r="TGS109" s="73"/>
      <c r="TGT109" s="73"/>
      <c r="TGU109" s="73"/>
      <c r="TGV109" s="73"/>
      <c r="TGW109" s="74"/>
      <c r="TGX109" s="74"/>
      <c r="TGY109" s="77"/>
      <c r="TGZ109" s="77"/>
      <c r="THA109" s="11"/>
      <c r="THG109" s="73"/>
      <c r="THH109" s="73"/>
      <c r="THI109" s="73"/>
      <c r="THJ109" s="73"/>
      <c r="THK109" s="74"/>
      <c r="THL109" s="74"/>
      <c r="THM109" s="77"/>
      <c r="THN109" s="77"/>
      <c r="THO109" s="11"/>
      <c r="THU109" s="73"/>
      <c r="THV109" s="73"/>
      <c r="THW109" s="73"/>
      <c r="THX109" s="73"/>
      <c r="THY109" s="74"/>
      <c r="THZ109" s="74"/>
      <c r="TIA109" s="77"/>
      <c r="TIB109" s="77"/>
      <c r="TIC109" s="11"/>
      <c r="TII109" s="73"/>
      <c r="TIJ109" s="73"/>
      <c r="TIK109" s="73"/>
      <c r="TIL109" s="73"/>
      <c r="TIM109" s="74"/>
      <c r="TIN109" s="74"/>
      <c r="TIO109" s="77"/>
      <c r="TIP109" s="77"/>
      <c r="TIQ109" s="11"/>
      <c r="TIW109" s="73"/>
      <c r="TIX109" s="73"/>
      <c r="TIY109" s="73"/>
      <c r="TIZ109" s="73"/>
      <c r="TJA109" s="74"/>
      <c r="TJB109" s="74"/>
      <c r="TJC109" s="77"/>
      <c r="TJD109" s="77"/>
      <c r="TJE109" s="11"/>
      <c r="TJK109" s="73"/>
      <c r="TJL109" s="73"/>
      <c r="TJM109" s="73"/>
      <c r="TJN109" s="73"/>
      <c r="TJO109" s="74"/>
      <c r="TJP109" s="74"/>
      <c r="TJQ109" s="77"/>
      <c r="TJR109" s="77"/>
      <c r="TJS109" s="11"/>
      <c r="TJY109" s="73"/>
      <c r="TJZ109" s="73"/>
      <c r="TKA109" s="73"/>
      <c r="TKB109" s="73"/>
      <c r="TKC109" s="74"/>
      <c r="TKD109" s="74"/>
      <c r="TKE109" s="77"/>
      <c r="TKF109" s="77"/>
      <c r="TKG109" s="11"/>
      <c r="TKM109" s="73"/>
      <c r="TKN109" s="73"/>
      <c r="TKO109" s="73"/>
      <c r="TKP109" s="73"/>
      <c r="TKQ109" s="74"/>
      <c r="TKR109" s="74"/>
      <c r="TKS109" s="77"/>
      <c r="TKT109" s="77"/>
      <c r="TKU109" s="11"/>
      <c r="TLA109" s="73"/>
      <c r="TLB109" s="73"/>
      <c r="TLC109" s="73"/>
      <c r="TLD109" s="73"/>
      <c r="TLE109" s="74"/>
      <c r="TLF109" s="74"/>
      <c r="TLG109" s="77"/>
      <c r="TLH109" s="77"/>
      <c r="TLI109" s="11"/>
      <c r="TLO109" s="73"/>
      <c r="TLP109" s="73"/>
      <c r="TLQ109" s="73"/>
      <c r="TLR109" s="73"/>
      <c r="TLS109" s="74"/>
      <c r="TLT109" s="74"/>
      <c r="TLU109" s="77"/>
      <c r="TLV109" s="77"/>
      <c r="TLW109" s="11"/>
      <c r="TMC109" s="73"/>
      <c r="TMD109" s="73"/>
      <c r="TME109" s="73"/>
      <c r="TMF109" s="73"/>
      <c r="TMG109" s="74"/>
      <c r="TMH109" s="74"/>
      <c r="TMI109" s="77"/>
      <c r="TMJ109" s="77"/>
      <c r="TMK109" s="11"/>
      <c r="TMQ109" s="73"/>
      <c r="TMR109" s="73"/>
      <c r="TMS109" s="73"/>
      <c r="TMT109" s="73"/>
      <c r="TMU109" s="74"/>
      <c r="TMV109" s="74"/>
      <c r="TMW109" s="77"/>
      <c r="TMX109" s="77"/>
      <c r="TMY109" s="11"/>
      <c r="TNE109" s="73"/>
      <c r="TNF109" s="73"/>
      <c r="TNG109" s="73"/>
      <c r="TNH109" s="73"/>
      <c r="TNI109" s="74"/>
      <c r="TNJ109" s="74"/>
      <c r="TNK109" s="77"/>
      <c r="TNL109" s="77"/>
      <c r="TNM109" s="11"/>
      <c r="TNS109" s="73"/>
      <c r="TNT109" s="73"/>
      <c r="TNU109" s="73"/>
      <c r="TNV109" s="73"/>
      <c r="TNW109" s="74"/>
      <c r="TNX109" s="74"/>
      <c r="TNY109" s="77"/>
      <c r="TNZ109" s="77"/>
      <c r="TOA109" s="11"/>
      <c r="TOG109" s="73"/>
      <c r="TOH109" s="73"/>
      <c r="TOI109" s="73"/>
      <c r="TOJ109" s="73"/>
      <c r="TOK109" s="74"/>
      <c r="TOL109" s="74"/>
      <c r="TOM109" s="77"/>
      <c r="TON109" s="77"/>
      <c r="TOO109" s="11"/>
      <c r="TOU109" s="73"/>
      <c r="TOV109" s="73"/>
      <c r="TOW109" s="73"/>
      <c r="TOX109" s="73"/>
      <c r="TOY109" s="74"/>
      <c r="TOZ109" s="74"/>
      <c r="TPA109" s="77"/>
      <c r="TPB109" s="77"/>
      <c r="TPC109" s="11"/>
      <c r="TPI109" s="73"/>
      <c r="TPJ109" s="73"/>
      <c r="TPK109" s="73"/>
      <c r="TPL109" s="73"/>
      <c r="TPM109" s="74"/>
      <c r="TPN109" s="74"/>
      <c r="TPO109" s="77"/>
      <c r="TPP109" s="77"/>
      <c r="TPQ109" s="11"/>
      <c r="TPW109" s="73"/>
      <c r="TPX109" s="73"/>
      <c r="TPY109" s="73"/>
      <c r="TPZ109" s="73"/>
      <c r="TQA109" s="74"/>
      <c r="TQB109" s="74"/>
      <c r="TQC109" s="77"/>
      <c r="TQD109" s="77"/>
      <c r="TQE109" s="11"/>
      <c r="TQK109" s="73"/>
      <c r="TQL109" s="73"/>
      <c r="TQM109" s="73"/>
      <c r="TQN109" s="73"/>
      <c r="TQO109" s="74"/>
      <c r="TQP109" s="74"/>
      <c r="TQQ109" s="77"/>
      <c r="TQR109" s="77"/>
      <c r="TQS109" s="11"/>
      <c r="TQY109" s="73"/>
      <c r="TQZ109" s="73"/>
      <c r="TRA109" s="73"/>
      <c r="TRB109" s="73"/>
      <c r="TRC109" s="74"/>
      <c r="TRD109" s="74"/>
      <c r="TRE109" s="77"/>
      <c r="TRF109" s="77"/>
      <c r="TRG109" s="11"/>
      <c r="TRM109" s="73"/>
      <c r="TRN109" s="73"/>
      <c r="TRO109" s="73"/>
      <c r="TRP109" s="73"/>
      <c r="TRQ109" s="74"/>
      <c r="TRR109" s="74"/>
      <c r="TRS109" s="77"/>
      <c r="TRT109" s="77"/>
      <c r="TRU109" s="11"/>
      <c r="TSA109" s="73"/>
      <c r="TSB109" s="73"/>
      <c r="TSC109" s="73"/>
      <c r="TSD109" s="73"/>
      <c r="TSE109" s="74"/>
      <c r="TSF109" s="74"/>
      <c r="TSG109" s="77"/>
      <c r="TSH109" s="77"/>
      <c r="TSI109" s="11"/>
      <c r="TSO109" s="73"/>
      <c r="TSP109" s="73"/>
      <c r="TSQ109" s="73"/>
      <c r="TSR109" s="73"/>
      <c r="TSS109" s="74"/>
      <c r="TST109" s="74"/>
      <c r="TSU109" s="77"/>
      <c r="TSV109" s="77"/>
      <c r="TSW109" s="11"/>
      <c r="TTC109" s="73"/>
      <c r="TTD109" s="73"/>
      <c r="TTE109" s="73"/>
      <c r="TTF109" s="73"/>
      <c r="TTG109" s="74"/>
      <c r="TTH109" s="74"/>
      <c r="TTI109" s="77"/>
      <c r="TTJ109" s="77"/>
      <c r="TTK109" s="11"/>
      <c r="TTQ109" s="73"/>
      <c r="TTR109" s="73"/>
      <c r="TTS109" s="73"/>
      <c r="TTT109" s="73"/>
      <c r="TTU109" s="74"/>
      <c r="TTV109" s="74"/>
      <c r="TTW109" s="77"/>
      <c r="TTX109" s="77"/>
      <c r="TTY109" s="11"/>
      <c r="TUE109" s="73"/>
      <c r="TUF109" s="73"/>
      <c r="TUG109" s="73"/>
      <c r="TUH109" s="73"/>
      <c r="TUI109" s="74"/>
      <c r="TUJ109" s="74"/>
      <c r="TUK109" s="77"/>
      <c r="TUL109" s="77"/>
      <c r="TUM109" s="11"/>
      <c r="TUS109" s="73"/>
      <c r="TUT109" s="73"/>
      <c r="TUU109" s="73"/>
      <c r="TUV109" s="73"/>
      <c r="TUW109" s="74"/>
      <c r="TUX109" s="74"/>
      <c r="TUY109" s="77"/>
      <c r="TUZ109" s="77"/>
      <c r="TVA109" s="11"/>
      <c r="TVG109" s="73"/>
      <c r="TVH109" s="73"/>
      <c r="TVI109" s="73"/>
      <c r="TVJ109" s="73"/>
      <c r="TVK109" s="74"/>
      <c r="TVL109" s="74"/>
      <c r="TVM109" s="77"/>
      <c r="TVN109" s="77"/>
      <c r="TVO109" s="11"/>
      <c r="TVU109" s="73"/>
      <c r="TVV109" s="73"/>
      <c r="TVW109" s="73"/>
      <c r="TVX109" s="73"/>
      <c r="TVY109" s="74"/>
      <c r="TVZ109" s="74"/>
      <c r="TWA109" s="77"/>
      <c r="TWB109" s="77"/>
      <c r="TWC109" s="11"/>
      <c r="TWI109" s="73"/>
      <c r="TWJ109" s="73"/>
      <c r="TWK109" s="73"/>
      <c r="TWL109" s="73"/>
      <c r="TWM109" s="74"/>
      <c r="TWN109" s="74"/>
      <c r="TWO109" s="77"/>
      <c r="TWP109" s="77"/>
      <c r="TWQ109" s="11"/>
      <c r="TWW109" s="73"/>
      <c r="TWX109" s="73"/>
      <c r="TWY109" s="73"/>
      <c r="TWZ109" s="73"/>
      <c r="TXA109" s="74"/>
      <c r="TXB109" s="74"/>
      <c r="TXC109" s="77"/>
      <c r="TXD109" s="77"/>
      <c r="TXE109" s="11"/>
      <c r="TXK109" s="73"/>
      <c r="TXL109" s="73"/>
      <c r="TXM109" s="73"/>
      <c r="TXN109" s="73"/>
      <c r="TXO109" s="74"/>
      <c r="TXP109" s="74"/>
      <c r="TXQ109" s="77"/>
      <c r="TXR109" s="77"/>
      <c r="TXS109" s="11"/>
      <c r="TXY109" s="73"/>
      <c r="TXZ109" s="73"/>
      <c r="TYA109" s="73"/>
      <c r="TYB109" s="73"/>
      <c r="TYC109" s="74"/>
      <c r="TYD109" s="74"/>
      <c r="TYE109" s="77"/>
      <c r="TYF109" s="77"/>
      <c r="TYG109" s="11"/>
      <c r="TYM109" s="73"/>
      <c r="TYN109" s="73"/>
      <c r="TYO109" s="73"/>
      <c r="TYP109" s="73"/>
      <c r="TYQ109" s="74"/>
      <c r="TYR109" s="74"/>
      <c r="TYS109" s="77"/>
      <c r="TYT109" s="77"/>
      <c r="TYU109" s="11"/>
      <c r="TZA109" s="73"/>
      <c r="TZB109" s="73"/>
      <c r="TZC109" s="73"/>
      <c r="TZD109" s="73"/>
      <c r="TZE109" s="74"/>
      <c r="TZF109" s="74"/>
      <c r="TZG109" s="77"/>
      <c r="TZH109" s="77"/>
      <c r="TZI109" s="11"/>
      <c r="TZO109" s="73"/>
      <c r="TZP109" s="73"/>
      <c r="TZQ109" s="73"/>
      <c r="TZR109" s="73"/>
      <c r="TZS109" s="74"/>
      <c r="TZT109" s="74"/>
      <c r="TZU109" s="77"/>
      <c r="TZV109" s="77"/>
      <c r="TZW109" s="11"/>
      <c r="UAC109" s="73"/>
      <c r="UAD109" s="73"/>
      <c r="UAE109" s="73"/>
      <c r="UAF109" s="73"/>
      <c r="UAG109" s="74"/>
      <c r="UAH109" s="74"/>
      <c r="UAI109" s="77"/>
      <c r="UAJ109" s="77"/>
      <c r="UAK109" s="11"/>
      <c r="UAQ109" s="73"/>
      <c r="UAR109" s="73"/>
      <c r="UAS109" s="73"/>
      <c r="UAT109" s="73"/>
      <c r="UAU109" s="74"/>
      <c r="UAV109" s="74"/>
      <c r="UAW109" s="77"/>
      <c r="UAX109" s="77"/>
      <c r="UAY109" s="11"/>
      <c r="UBE109" s="73"/>
      <c r="UBF109" s="73"/>
      <c r="UBG109" s="73"/>
      <c r="UBH109" s="73"/>
      <c r="UBI109" s="74"/>
      <c r="UBJ109" s="74"/>
      <c r="UBK109" s="77"/>
      <c r="UBL109" s="77"/>
      <c r="UBM109" s="11"/>
      <c r="UBS109" s="73"/>
      <c r="UBT109" s="73"/>
      <c r="UBU109" s="73"/>
      <c r="UBV109" s="73"/>
      <c r="UBW109" s="74"/>
      <c r="UBX109" s="74"/>
      <c r="UBY109" s="77"/>
      <c r="UBZ109" s="77"/>
      <c r="UCA109" s="11"/>
      <c r="UCG109" s="73"/>
      <c r="UCH109" s="73"/>
      <c r="UCI109" s="73"/>
      <c r="UCJ109" s="73"/>
      <c r="UCK109" s="74"/>
      <c r="UCL109" s="74"/>
      <c r="UCM109" s="77"/>
      <c r="UCN109" s="77"/>
      <c r="UCO109" s="11"/>
      <c r="UCU109" s="73"/>
      <c r="UCV109" s="73"/>
      <c r="UCW109" s="73"/>
      <c r="UCX109" s="73"/>
      <c r="UCY109" s="74"/>
      <c r="UCZ109" s="74"/>
      <c r="UDA109" s="77"/>
      <c r="UDB109" s="77"/>
      <c r="UDC109" s="11"/>
      <c r="UDI109" s="73"/>
      <c r="UDJ109" s="73"/>
      <c r="UDK109" s="73"/>
      <c r="UDL109" s="73"/>
      <c r="UDM109" s="74"/>
      <c r="UDN109" s="74"/>
      <c r="UDO109" s="77"/>
      <c r="UDP109" s="77"/>
      <c r="UDQ109" s="11"/>
      <c r="UDW109" s="73"/>
      <c r="UDX109" s="73"/>
      <c r="UDY109" s="73"/>
      <c r="UDZ109" s="73"/>
      <c r="UEA109" s="74"/>
      <c r="UEB109" s="74"/>
      <c r="UEC109" s="77"/>
      <c r="UED109" s="77"/>
      <c r="UEE109" s="11"/>
      <c r="UEK109" s="73"/>
      <c r="UEL109" s="73"/>
      <c r="UEM109" s="73"/>
      <c r="UEN109" s="73"/>
      <c r="UEO109" s="74"/>
      <c r="UEP109" s="74"/>
      <c r="UEQ109" s="77"/>
      <c r="UER109" s="77"/>
      <c r="UES109" s="11"/>
      <c r="UEY109" s="73"/>
      <c r="UEZ109" s="73"/>
      <c r="UFA109" s="73"/>
      <c r="UFB109" s="73"/>
      <c r="UFC109" s="74"/>
      <c r="UFD109" s="74"/>
      <c r="UFE109" s="77"/>
      <c r="UFF109" s="77"/>
      <c r="UFG109" s="11"/>
      <c r="UFM109" s="73"/>
      <c r="UFN109" s="73"/>
      <c r="UFO109" s="73"/>
      <c r="UFP109" s="73"/>
      <c r="UFQ109" s="74"/>
      <c r="UFR109" s="74"/>
      <c r="UFS109" s="77"/>
      <c r="UFT109" s="77"/>
      <c r="UFU109" s="11"/>
      <c r="UGA109" s="73"/>
      <c r="UGB109" s="73"/>
      <c r="UGC109" s="73"/>
      <c r="UGD109" s="73"/>
      <c r="UGE109" s="74"/>
      <c r="UGF109" s="74"/>
      <c r="UGG109" s="77"/>
      <c r="UGH109" s="77"/>
      <c r="UGI109" s="11"/>
      <c r="UGO109" s="73"/>
      <c r="UGP109" s="73"/>
      <c r="UGQ109" s="73"/>
      <c r="UGR109" s="73"/>
      <c r="UGS109" s="74"/>
      <c r="UGT109" s="74"/>
      <c r="UGU109" s="77"/>
      <c r="UGV109" s="77"/>
      <c r="UGW109" s="11"/>
      <c r="UHC109" s="73"/>
      <c r="UHD109" s="73"/>
      <c r="UHE109" s="73"/>
      <c r="UHF109" s="73"/>
      <c r="UHG109" s="74"/>
      <c r="UHH109" s="74"/>
      <c r="UHI109" s="77"/>
      <c r="UHJ109" s="77"/>
      <c r="UHK109" s="11"/>
      <c r="UHQ109" s="73"/>
      <c r="UHR109" s="73"/>
      <c r="UHS109" s="73"/>
      <c r="UHT109" s="73"/>
      <c r="UHU109" s="74"/>
      <c r="UHV109" s="74"/>
      <c r="UHW109" s="77"/>
      <c r="UHX109" s="77"/>
      <c r="UHY109" s="11"/>
      <c r="UIE109" s="73"/>
      <c r="UIF109" s="73"/>
      <c r="UIG109" s="73"/>
      <c r="UIH109" s="73"/>
      <c r="UII109" s="74"/>
      <c r="UIJ109" s="74"/>
      <c r="UIK109" s="77"/>
      <c r="UIL109" s="77"/>
      <c r="UIM109" s="11"/>
      <c r="UIS109" s="73"/>
      <c r="UIT109" s="73"/>
      <c r="UIU109" s="73"/>
      <c r="UIV109" s="73"/>
      <c r="UIW109" s="74"/>
      <c r="UIX109" s="74"/>
      <c r="UIY109" s="77"/>
      <c r="UIZ109" s="77"/>
      <c r="UJA109" s="11"/>
      <c r="UJG109" s="73"/>
      <c r="UJH109" s="73"/>
      <c r="UJI109" s="73"/>
      <c r="UJJ109" s="73"/>
      <c r="UJK109" s="74"/>
      <c r="UJL109" s="74"/>
      <c r="UJM109" s="77"/>
      <c r="UJN109" s="77"/>
      <c r="UJO109" s="11"/>
      <c r="UJU109" s="73"/>
      <c r="UJV109" s="73"/>
      <c r="UJW109" s="73"/>
      <c r="UJX109" s="73"/>
      <c r="UJY109" s="74"/>
      <c r="UJZ109" s="74"/>
      <c r="UKA109" s="77"/>
      <c r="UKB109" s="77"/>
      <c r="UKC109" s="11"/>
      <c r="UKI109" s="73"/>
      <c r="UKJ109" s="73"/>
      <c r="UKK109" s="73"/>
      <c r="UKL109" s="73"/>
      <c r="UKM109" s="74"/>
      <c r="UKN109" s="74"/>
      <c r="UKO109" s="77"/>
      <c r="UKP109" s="77"/>
      <c r="UKQ109" s="11"/>
      <c r="UKW109" s="73"/>
      <c r="UKX109" s="73"/>
      <c r="UKY109" s="73"/>
      <c r="UKZ109" s="73"/>
      <c r="ULA109" s="74"/>
      <c r="ULB109" s="74"/>
      <c r="ULC109" s="77"/>
      <c r="ULD109" s="77"/>
      <c r="ULE109" s="11"/>
      <c r="ULK109" s="73"/>
      <c r="ULL109" s="73"/>
      <c r="ULM109" s="73"/>
      <c r="ULN109" s="73"/>
      <c r="ULO109" s="74"/>
      <c r="ULP109" s="74"/>
      <c r="ULQ109" s="77"/>
      <c r="ULR109" s="77"/>
      <c r="ULS109" s="11"/>
      <c r="ULY109" s="73"/>
      <c r="ULZ109" s="73"/>
      <c r="UMA109" s="73"/>
      <c r="UMB109" s="73"/>
      <c r="UMC109" s="74"/>
      <c r="UMD109" s="74"/>
      <c r="UME109" s="77"/>
      <c r="UMF109" s="77"/>
      <c r="UMG109" s="11"/>
      <c r="UMM109" s="73"/>
      <c r="UMN109" s="73"/>
      <c r="UMO109" s="73"/>
      <c r="UMP109" s="73"/>
      <c r="UMQ109" s="74"/>
      <c r="UMR109" s="74"/>
      <c r="UMS109" s="77"/>
      <c r="UMT109" s="77"/>
      <c r="UMU109" s="11"/>
      <c r="UNA109" s="73"/>
      <c r="UNB109" s="73"/>
      <c r="UNC109" s="73"/>
      <c r="UND109" s="73"/>
      <c r="UNE109" s="74"/>
      <c r="UNF109" s="74"/>
      <c r="UNG109" s="77"/>
      <c r="UNH109" s="77"/>
      <c r="UNI109" s="11"/>
      <c r="UNO109" s="73"/>
      <c r="UNP109" s="73"/>
      <c r="UNQ109" s="73"/>
      <c r="UNR109" s="73"/>
      <c r="UNS109" s="74"/>
      <c r="UNT109" s="74"/>
      <c r="UNU109" s="77"/>
      <c r="UNV109" s="77"/>
      <c r="UNW109" s="11"/>
      <c r="UOC109" s="73"/>
      <c r="UOD109" s="73"/>
      <c r="UOE109" s="73"/>
      <c r="UOF109" s="73"/>
      <c r="UOG109" s="74"/>
      <c r="UOH109" s="74"/>
      <c r="UOI109" s="77"/>
      <c r="UOJ109" s="77"/>
      <c r="UOK109" s="11"/>
      <c r="UOQ109" s="73"/>
      <c r="UOR109" s="73"/>
      <c r="UOS109" s="73"/>
      <c r="UOT109" s="73"/>
      <c r="UOU109" s="74"/>
      <c r="UOV109" s="74"/>
      <c r="UOW109" s="77"/>
      <c r="UOX109" s="77"/>
      <c r="UOY109" s="11"/>
      <c r="UPE109" s="73"/>
      <c r="UPF109" s="73"/>
      <c r="UPG109" s="73"/>
      <c r="UPH109" s="73"/>
      <c r="UPI109" s="74"/>
      <c r="UPJ109" s="74"/>
      <c r="UPK109" s="77"/>
      <c r="UPL109" s="77"/>
      <c r="UPM109" s="11"/>
      <c r="UPS109" s="73"/>
      <c r="UPT109" s="73"/>
      <c r="UPU109" s="73"/>
      <c r="UPV109" s="73"/>
      <c r="UPW109" s="74"/>
      <c r="UPX109" s="74"/>
      <c r="UPY109" s="77"/>
      <c r="UPZ109" s="77"/>
      <c r="UQA109" s="11"/>
      <c r="UQG109" s="73"/>
      <c r="UQH109" s="73"/>
      <c r="UQI109" s="73"/>
      <c r="UQJ109" s="73"/>
      <c r="UQK109" s="74"/>
      <c r="UQL109" s="74"/>
      <c r="UQM109" s="77"/>
      <c r="UQN109" s="77"/>
      <c r="UQO109" s="11"/>
      <c r="UQU109" s="73"/>
      <c r="UQV109" s="73"/>
      <c r="UQW109" s="73"/>
      <c r="UQX109" s="73"/>
      <c r="UQY109" s="74"/>
      <c r="UQZ109" s="74"/>
      <c r="URA109" s="77"/>
      <c r="URB109" s="77"/>
      <c r="URC109" s="11"/>
      <c r="URI109" s="73"/>
      <c r="URJ109" s="73"/>
      <c r="URK109" s="73"/>
      <c r="URL109" s="73"/>
      <c r="URM109" s="74"/>
      <c r="URN109" s="74"/>
      <c r="URO109" s="77"/>
      <c r="URP109" s="77"/>
      <c r="URQ109" s="11"/>
      <c r="URW109" s="73"/>
      <c r="URX109" s="73"/>
      <c r="URY109" s="73"/>
      <c r="URZ109" s="73"/>
      <c r="USA109" s="74"/>
      <c r="USB109" s="74"/>
      <c r="USC109" s="77"/>
      <c r="USD109" s="77"/>
      <c r="USE109" s="11"/>
      <c r="USK109" s="73"/>
      <c r="USL109" s="73"/>
      <c r="USM109" s="73"/>
      <c r="USN109" s="73"/>
      <c r="USO109" s="74"/>
      <c r="USP109" s="74"/>
      <c r="USQ109" s="77"/>
      <c r="USR109" s="77"/>
      <c r="USS109" s="11"/>
      <c r="USY109" s="73"/>
      <c r="USZ109" s="73"/>
      <c r="UTA109" s="73"/>
      <c r="UTB109" s="73"/>
      <c r="UTC109" s="74"/>
      <c r="UTD109" s="74"/>
      <c r="UTE109" s="77"/>
      <c r="UTF109" s="77"/>
      <c r="UTG109" s="11"/>
      <c r="UTM109" s="73"/>
      <c r="UTN109" s="73"/>
      <c r="UTO109" s="73"/>
      <c r="UTP109" s="73"/>
      <c r="UTQ109" s="74"/>
      <c r="UTR109" s="74"/>
      <c r="UTS109" s="77"/>
      <c r="UTT109" s="77"/>
      <c r="UTU109" s="11"/>
      <c r="UUA109" s="73"/>
      <c r="UUB109" s="73"/>
      <c r="UUC109" s="73"/>
      <c r="UUD109" s="73"/>
      <c r="UUE109" s="74"/>
      <c r="UUF109" s="74"/>
      <c r="UUG109" s="77"/>
      <c r="UUH109" s="77"/>
      <c r="UUI109" s="11"/>
      <c r="UUO109" s="73"/>
      <c r="UUP109" s="73"/>
      <c r="UUQ109" s="73"/>
      <c r="UUR109" s="73"/>
      <c r="UUS109" s="74"/>
      <c r="UUT109" s="74"/>
      <c r="UUU109" s="77"/>
      <c r="UUV109" s="77"/>
      <c r="UUW109" s="11"/>
      <c r="UVC109" s="73"/>
      <c r="UVD109" s="73"/>
      <c r="UVE109" s="73"/>
      <c r="UVF109" s="73"/>
      <c r="UVG109" s="74"/>
      <c r="UVH109" s="74"/>
      <c r="UVI109" s="77"/>
      <c r="UVJ109" s="77"/>
      <c r="UVK109" s="11"/>
      <c r="UVQ109" s="73"/>
      <c r="UVR109" s="73"/>
      <c r="UVS109" s="73"/>
      <c r="UVT109" s="73"/>
      <c r="UVU109" s="74"/>
      <c r="UVV109" s="74"/>
      <c r="UVW109" s="77"/>
      <c r="UVX109" s="77"/>
      <c r="UVY109" s="11"/>
      <c r="UWE109" s="73"/>
      <c r="UWF109" s="73"/>
      <c r="UWG109" s="73"/>
      <c r="UWH109" s="73"/>
      <c r="UWI109" s="74"/>
      <c r="UWJ109" s="74"/>
      <c r="UWK109" s="77"/>
      <c r="UWL109" s="77"/>
      <c r="UWM109" s="11"/>
      <c r="UWS109" s="73"/>
      <c r="UWT109" s="73"/>
      <c r="UWU109" s="73"/>
      <c r="UWV109" s="73"/>
      <c r="UWW109" s="74"/>
      <c r="UWX109" s="74"/>
      <c r="UWY109" s="77"/>
      <c r="UWZ109" s="77"/>
      <c r="UXA109" s="11"/>
      <c r="UXG109" s="73"/>
      <c r="UXH109" s="73"/>
      <c r="UXI109" s="73"/>
      <c r="UXJ109" s="73"/>
      <c r="UXK109" s="74"/>
      <c r="UXL109" s="74"/>
      <c r="UXM109" s="77"/>
      <c r="UXN109" s="77"/>
      <c r="UXO109" s="11"/>
      <c r="UXU109" s="73"/>
      <c r="UXV109" s="73"/>
      <c r="UXW109" s="73"/>
      <c r="UXX109" s="73"/>
      <c r="UXY109" s="74"/>
      <c r="UXZ109" s="74"/>
      <c r="UYA109" s="77"/>
      <c r="UYB109" s="77"/>
      <c r="UYC109" s="11"/>
      <c r="UYI109" s="73"/>
      <c r="UYJ109" s="73"/>
      <c r="UYK109" s="73"/>
      <c r="UYL109" s="73"/>
      <c r="UYM109" s="74"/>
      <c r="UYN109" s="74"/>
      <c r="UYO109" s="77"/>
      <c r="UYP109" s="77"/>
      <c r="UYQ109" s="11"/>
      <c r="UYW109" s="73"/>
      <c r="UYX109" s="73"/>
      <c r="UYY109" s="73"/>
      <c r="UYZ109" s="73"/>
      <c r="UZA109" s="74"/>
      <c r="UZB109" s="74"/>
      <c r="UZC109" s="77"/>
      <c r="UZD109" s="77"/>
      <c r="UZE109" s="11"/>
      <c r="UZK109" s="73"/>
      <c r="UZL109" s="73"/>
      <c r="UZM109" s="73"/>
      <c r="UZN109" s="73"/>
      <c r="UZO109" s="74"/>
      <c r="UZP109" s="74"/>
      <c r="UZQ109" s="77"/>
      <c r="UZR109" s="77"/>
      <c r="UZS109" s="11"/>
      <c r="UZY109" s="73"/>
      <c r="UZZ109" s="73"/>
      <c r="VAA109" s="73"/>
      <c r="VAB109" s="73"/>
      <c r="VAC109" s="74"/>
      <c r="VAD109" s="74"/>
      <c r="VAE109" s="77"/>
      <c r="VAF109" s="77"/>
      <c r="VAG109" s="11"/>
      <c r="VAM109" s="73"/>
      <c r="VAN109" s="73"/>
      <c r="VAO109" s="73"/>
      <c r="VAP109" s="73"/>
      <c r="VAQ109" s="74"/>
      <c r="VAR109" s="74"/>
      <c r="VAS109" s="77"/>
      <c r="VAT109" s="77"/>
      <c r="VAU109" s="11"/>
      <c r="VBA109" s="73"/>
      <c r="VBB109" s="73"/>
      <c r="VBC109" s="73"/>
      <c r="VBD109" s="73"/>
      <c r="VBE109" s="74"/>
      <c r="VBF109" s="74"/>
      <c r="VBG109" s="77"/>
      <c r="VBH109" s="77"/>
      <c r="VBI109" s="11"/>
      <c r="VBO109" s="73"/>
      <c r="VBP109" s="73"/>
      <c r="VBQ109" s="73"/>
      <c r="VBR109" s="73"/>
      <c r="VBS109" s="74"/>
      <c r="VBT109" s="74"/>
      <c r="VBU109" s="77"/>
      <c r="VBV109" s="77"/>
      <c r="VBW109" s="11"/>
      <c r="VCC109" s="73"/>
      <c r="VCD109" s="73"/>
      <c r="VCE109" s="73"/>
      <c r="VCF109" s="73"/>
      <c r="VCG109" s="74"/>
      <c r="VCH109" s="74"/>
      <c r="VCI109" s="77"/>
      <c r="VCJ109" s="77"/>
      <c r="VCK109" s="11"/>
      <c r="VCQ109" s="73"/>
      <c r="VCR109" s="73"/>
      <c r="VCS109" s="73"/>
      <c r="VCT109" s="73"/>
      <c r="VCU109" s="74"/>
      <c r="VCV109" s="74"/>
      <c r="VCW109" s="77"/>
      <c r="VCX109" s="77"/>
      <c r="VCY109" s="11"/>
      <c r="VDE109" s="73"/>
      <c r="VDF109" s="73"/>
      <c r="VDG109" s="73"/>
      <c r="VDH109" s="73"/>
      <c r="VDI109" s="74"/>
      <c r="VDJ109" s="74"/>
      <c r="VDK109" s="77"/>
      <c r="VDL109" s="77"/>
      <c r="VDM109" s="11"/>
      <c r="VDS109" s="73"/>
      <c r="VDT109" s="73"/>
      <c r="VDU109" s="73"/>
      <c r="VDV109" s="73"/>
      <c r="VDW109" s="74"/>
      <c r="VDX109" s="74"/>
      <c r="VDY109" s="77"/>
      <c r="VDZ109" s="77"/>
      <c r="VEA109" s="11"/>
      <c r="VEG109" s="73"/>
      <c r="VEH109" s="73"/>
      <c r="VEI109" s="73"/>
      <c r="VEJ109" s="73"/>
      <c r="VEK109" s="74"/>
      <c r="VEL109" s="74"/>
      <c r="VEM109" s="77"/>
      <c r="VEN109" s="77"/>
      <c r="VEO109" s="11"/>
      <c r="VEU109" s="73"/>
      <c r="VEV109" s="73"/>
      <c r="VEW109" s="73"/>
      <c r="VEX109" s="73"/>
      <c r="VEY109" s="74"/>
      <c r="VEZ109" s="74"/>
      <c r="VFA109" s="77"/>
      <c r="VFB109" s="77"/>
      <c r="VFC109" s="11"/>
      <c r="VFI109" s="73"/>
      <c r="VFJ109" s="73"/>
      <c r="VFK109" s="73"/>
      <c r="VFL109" s="73"/>
      <c r="VFM109" s="74"/>
      <c r="VFN109" s="74"/>
      <c r="VFO109" s="77"/>
      <c r="VFP109" s="77"/>
      <c r="VFQ109" s="11"/>
      <c r="VFW109" s="73"/>
      <c r="VFX109" s="73"/>
      <c r="VFY109" s="73"/>
      <c r="VFZ109" s="73"/>
      <c r="VGA109" s="74"/>
      <c r="VGB109" s="74"/>
      <c r="VGC109" s="77"/>
      <c r="VGD109" s="77"/>
      <c r="VGE109" s="11"/>
      <c r="VGK109" s="73"/>
      <c r="VGL109" s="73"/>
      <c r="VGM109" s="73"/>
      <c r="VGN109" s="73"/>
      <c r="VGO109" s="74"/>
      <c r="VGP109" s="74"/>
      <c r="VGQ109" s="77"/>
      <c r="VGR109" s="77"/>
      <c r="VGS109" s="11"/>
      <c r="VGY109" s="73"/>
      <c r="VGZ109" s="73"/>
      <c r="VHA109" s="73"/>
      <c r="VHB109" s="73"/>
      <c r="VHC109" s="74"/>
      <c r="VHD109" s="74"/>
      <c r="VHE109" s="77"/>
      <c r="VHF109" s="77"/>
      <c r="VHG109" s="11"/>
      <c r="VHM109" s="73"/>
      <c r="VHN109" s="73"/>
      <c r="VHO109" s="73"/>
      <c r="VHP109" s="73"/>
      <c r="VHQ109" s="74"/>
      <c r="VHR109" s="74"/>
      <c r="VHS109" s="77"/>
      <c r="VHT109" s="77"/>
      <c r="VHU109" s="11"/>
      <c r="VIA109" s="73"/>
      <c r="VIB109" s="73"/>
      <c r="VIC109" s="73"/>
      <c r="VID109" s="73"/>
      <c r="VIE109" s="74"/>
      <c r="VIF109" s="74"/>
      <c r="VIG109" s="77"/>
      <c r="VIH109" s="77"/>
      <c r="VII109" s="11"/>
      <c r="VIO109" s="73"/>
      <c r="VIP109" s="73"/>
      <c r="VIQ109" s="73"/>
      <c r="VIR109" s="73"/>
      <c r="VIS109" s="74"/>
      <c r="VIT109" s="74"/>
      <c r="VIU109" s="77"/>
      <c r="VIV109" s="77"/>
      <c r="VIW109" s="11"/>
      <c r="VJC109" s="73"/>
      <c r="VJD109" s="73"/>
      <c r="VJE109" s="73"/>
      <c r="VJF109" s="73"/>
      <c r="VJG109" s="74"/>
      <c r="VJH109" s="74"/>
      <c r="VJI109" s="77"/>
      <c r="VJJ109" s="77"/>
      <c r="VJK109" s="11"/>
      <c r="VJQ109" s="73"/>
      <c r="VJR109" s="73"/>
      <c r="VJS109" s="73"/>
      <c r="VJT109" s="73"/>
      <c r="VJU109" s="74"/>
      <c r="VJV109" s="74"/>
      <c r="VJW109" s="77"/>
      <c r="VJX109" s="77"/>
      <c r="VJY109" s="11"/>
      <c r="VKE109" s="73"/>
      <c r="VKF109" s="73"/>
      <c r="VKG109" s="73"/>
      <c r="VKH109" s="73"/>
      <c r="VKI109" s="74"/>
      <c r="VKJ109" s="74"/>
      <c r="VKK109" s="77"/>
      <c r="VKL109" s="77"/>
      <c r="VKM109" s="11"/>
      <c r="VKS109" s="73"/>
      <c r="VKT109" s="73"/>
      <c r="VKU109" s="73"/>
      <c r="VKV109" s="73"/>
      <c r="VKW109" s="74"/>
      <c r="VKX109" s="74"/>
      <c r="VKY109" s="77"/>
      <c r="VKZ109" s="77"/>
      <c r="VLA109" s="11"/>
      <c r="VLG109" s="73"/>
      <c r="VLH109" s="73"/>
      <c r="VLI109" s="73"/>
      <c r="VLJ109" s="73"/>
      <c r="VLK109" s="74"/>
      <c r="VLL109" s="74"/>
      <c r="VLM109" s="77"/>
      <c r="VLN109" s="77"/>
      <c r="VLO109" s="11"/>
      <c r="VLU109" s="73"/>
      <c r="VLV109" s="73"/>
      <c r="VLW109" s="73"/>
      <c r="VLX109" s="73"/>
      <c r="VLY109" s="74"/>
      <c r="VLZ109" s="74"/>
      <c r="VMA109" s="77"/>
      <c r="VMB109" s="77"/>
      <c r="VMC109" s="11"/>
      <c r="VMI109" s="73"/>
      <c r="VMJ109" s="73"/>
      <c r="VMK109" s="73"/>
      <c r="VML109" s="73"/>
      <c r="VMM109" s="74"/>
      <c r="VMN109" s="74"/>
      <c r="VMO109" s="77"/>
      <c r="VMP109" s="77"/>
      <c r="VMQ109" s="11"/>
      <c r="VMW109" s="73"/>
      <c r="VMX109" s="73"/>
      <c r="VMY109" s="73"/>
      <c r="VMZ109" s="73"/>
      <c r="VNA109" s="74"/>
      <c r="VNB109" s="74"/>
      <c r="VNC109" s="77"/>
      <c r="VND109" s="77"/>
      <c r="VNE109" s="11"/>
      <c r="VNK109" s="73"/>
      <c r="VNL109" s="73"/>
      <c r="VNM109" s="73"/>
      <c r="VNN109" s="73"/>
      <c r="VNO109" s="74"/>
      <c r="VNP109" s="74"/>
      <c r="VNQ109" s="77"/>
      <c r="VNR109" s="77"/>
      <c r="VNS109" s="11"/>
      <c r="VNY109" s="73"/>
      <c r="VNZ109" s="73"/>
      <c r="VOA109" s="73"/>
      <c r="VOB109" s="73"/>
      <c r="VOC109" s="74"/>
      <c r="VOD109" s="74"/>
      <c r="VOE109" s="77"/>
      <c r="VOF109" s="77"/>
      <c r="VOG109" s="11"/>
      <c r="VOM109" s="73"/>
      <c r="VON109" s="73"/>
      <c r="VOO109" s="73"/>
      <c r="VOP109" s="73"/>
      <c r="VOQ109" s="74"/>
      <c r="VOR109" s="74"/>
      <c r="VOS109" s="77"/>
      <c r="VOT109" s="77"/>
      <c r="VOU109" s="11"/>
      <c r="VPA109" s="73"/>
      <c r="VPB109" s="73"/>
      <c r="VPC109" s="73"/>
      <c r="VPD109" s="73"/>
      <c r="VPE109" s="74"/>
      <c r="VPF109" s="74"/>
      <c r="VPG109" s="77"/>
      <c r="VPH109" s="77"/>
      <c r="VPI109" s="11"/>
      <c r="VPO109" s="73"/>
      <c r="VPP109" s="73"/>
      <c r="VPQ109" s="73"/>
      <c r="VPR109" s="73"/>
      <c r="VPS109" s="74"/>
      <c r="VPT109" s="74"/>
      <c r="VPU109" s="77"/>
      <c r="VPV109" s="77"/>
      <c r="VPW109" s="11"/>
      <c r="VQC109" s="73"/>
      <c r="VQD109" s="73"/>
      <c r="VQE109" s="73"/>
      <c r="VQF109" s="73"/>
      <c r="VQG109" s="74"/>
      <c r="VQH109" s="74"/>
      <c r="VQI109" s="77"/>
      <c r="VQJ109" s="77"/>
      <c r="VQK109" s="11"/>
      <c r="VQQ109" s="73"/>
      <c r="VQR109" s="73"/>
      <c r="VQS109" s="73"/>
      <c r="VQT109" s="73"/>
      <c r="VQU109" s="74"/>
      <c r="VQV109" s="74"/>
      <c r="VQW109" s="77"/>
      <c r="VQX109" s="77"/>
      <c r="VQY109" s="11"/>
      <c r="VRE109" s="73"/>
      <c r="VRF109" s="73"/>
      <c r="VRG109" s="73"/>
      <c r="VRH109" s="73"/>
      <c r="VRI109" s="74"/>
      <c r="VRJ109" s="74"/>
      <c r="VRK109" s="77"/>
      <c r="VRL109" s="77"/>
      <c r="VRM109" s="11"/>
      <c r="VRS109" s="73"/>
      <c r="VRT109" s="73"/>
      <c r="VRU109" s="73"/>
      <c r="VRV109" s="73"/>
      <c r="VRW109" s="74"/>
      <c r="VRX109" s="74"/>
      <c r="VRY109" s="77"/>
      <c r="VRZ109" s="77"/>
      <c r="VSA109" s="11"/>
      <c r="VSG109" s="73"/>
      <c r="VSH109" s="73"/>
      <c r="VSI109" s="73"/>
      <c r="VSJ109" s="73"/>
      <c r="VSK109" s="74"/>
      <c r="VSL109" s="74"/>
      <c r="VSM109" s="77"/>
      <c r="VSN109" s="77"/>
      <c r="VSO109" s="11"/>
      <c r="VSU109" s="73"/>
      <c r="VSV109" s="73"/>
      <c r="VSW109" s="73"/>
      <c r="VSX109" s="73"/>
      <c r="VSY109" s="74"/>
      <c r="VSZ109" s="74"/>
      <c r="VTA109" s="77"/>
      <c r="VTB109" s="77"/>
      <c r="VTC109" s="11"/>
      <c r="VTI109" s="73"/>
      <c r="VTJ109" s="73"/>
      <c r="VTK109" s="73"/>
      <c r="VTL109" s="73"/>
      <c r="VTM109" s="74"/>
      <c r="VTN109" s="74"/>
      <c r="VTO109" s="77"/>
      <c r="VTP109" s="77"/>
      <c r="VTQ109" s="11"/>
      <c r="VTW109" s="73"/>
      <c r="VTX109" s="73"/>
      <c r="VTY109" s="73"/>
      <c r="VTZ109" s="73"/>
      <c r="VUA109" s="74"/>
      <c r="VUB109" s="74"/>
      <c r="VUC109" s="77"/>
      <c r="VUD109" s="77"/>
      <c r="VUE109" s="11"/>
      <c r="VUK109" s="73"/>
      <c r="VUL109" s="73"/>
      <c r="VUM109" s="73"/>
      <c r="VUN109" s="73"/>
      <c r="VUO109" s="74"/>
      <c r="VUP109" s="74"/>
      <c r="VUQ109" s="77"/>
      <c r="VUR109" s="77"/>
      <c r="VUS109" s="11"/>
      <c r="VUY109" s="73"/>
      <c r="VUZ109" s="73"/>
      <c r="VVA109" s="73"/>
      <c r="VVB109" s="73"/>
      <c r="VVC109" s="74"/>
      <c r="VVD109" s="74"/>
      <c r="VVE109" s="77"/>
      <c r="VVF109" s="77"/>
      <c r="VVG109" s="11"/>
      <c r="VVM109" s="73"/>
      <c r="VVN109" s="73"/>
      <c r="VVO109" s="73"/>
      <c r="VVP109" s="73"/>
      <c r="VVQ109" s="74"/>
      <c r="VVR109" s="74"/>
      <c r="VVS109" s="77"/>
      <c r="VVT109" s="77"/>
      <c r="VVU109" s="11"/>
      <c r="VWA109" s="73"/>
      <c r="VWB109" s="73"/>
      <c r="VWC109" s="73"/>
      <c r="VWD109" s="73"/>
      <c r="VWE109" s="74"/>
      <c r="VWF109" s="74"/>
      <c r="VWG109" s="77"/>
      <c r="VWH109" s="77"/>
      <c r="VWI109" s="11"/>
      <c r="VWO109" s="73"/>
      <c r="VWP109" s="73"/>
      <c r="VWQ109" s="73"/>
      <c r="VWR109" s="73"/>
      <c r="VWS109" s="74"/>
      <c r="VWT109" s="74"/>
      <c r="VWU109" s="77"/>
      <c r="VWV109" s="77"/>
      <c r="VWW109" s="11"/>
      <c r="VXC109" s="73"/>
      <c r="VXD109" s="73"/>
      <c r="VXE109" s="73"/>
      <c r="VXF109" s="73"/>
      <c r="VXG109" s="74"/>
      <c r="VXH109" s="74"/>
      <c r="VXI109" s="77"/>
      <c r="VXJ109" s="77"/>
      <c r="VXK109" s="11"/>
      <c r="VXQ109" s="73"/>
      <c r="VXR109" s="73"/>
      <c r="VXS109" s="73"/>
      <c r="VXT109" s="73"/>
      <c r="VXU109" s="74"/>
      <c r="VXV109" s="74"/>
      <c r="VXW109" s="77"/>
      <c r="VXX109" s="77"/>
      <c r="VXY109" s="11"/>
      <c r="VYE109" s="73"/>
      <c r="VYF109" s="73"/>
      <c r="VYG109" s="73"/>
      <c r="VYH109" s="73"/>
      <c r="VYI109" s="74"/>
      <c r="VYJ109" s="74"/>
      <c r="VYK109" s="77"/>
      <c r="VYL109" s="77"/>
      <c r="VYM109" s="11"/>
      <c r="VYS109" s="73"/>
      <c r="VYT109" s="73"/>
      <c r="VYU109" s="73"/>
      <c r="VYV109" s="73"/>
      <c r="VYW109" s="74"/>
      <c r="VYX109" s="74"/>
      <c r="VYY109" s="77"/>
      <c r="VYZ109" s="77"/>
      <c r="VZA109" s="11"/>
      <c r="VZG109" s="73"/>
      <c r="VZH109" s="73"/>
      <c r="VZI109" s="73"/>
      <c r="VZJ109" s="73"/>
      <c r="VZK109" s="74"/>
      <c r="VZL109" s="74"/>
      <c r="VZM109" s="77"/>
      <c r="VZN109" s="77"/>
      <c r="VZO109" s="11"/>
      <c r="VZU109" s="73"/>
      <c r="VZV109" s="73"/>
      <c r="VZW109" s="73"/>
      <c r="VZX109" s="73"/>
      <c r="VZY109" s="74"/>
      <c r="VZZ109" s="74"/>
      <c r="WAA109" s="77"/>
      <c r="WAB109" s="77"/>
      <c r="WAC109" s="11"/>
      <c r="WAI109" s="73"/>
      <c r="WAJ109" s="73"/>
      <c r="WAK109" s="73"/>
      <c r="WAL109" s="73"/>
      <c r="WAM109" s="74"/>
      <c r="WAN109" s="74"/>
      <c r="WAO109" s="77"/>
      <c r="WAP109" s="77"/>
      <c r="WAQ109" s="11"/>
      <c r="WAW109" s="73"/>
      <c r="WAX109" s="73"/>
      <c r="WAY109" s="73"/>
      <c r="WAZ109" s="73"/>
      <c r="WBA109" s="74"/>
      <c r="WBB109" s="74"/>
      <c r="WBC109" s="77"/>
      <c r="WBD109" s="77"/>
      <c r="WBE109" s="11"/>
      <c r="WBK109" s="73"/>
      <c r="WBL109" s="73"/>
      <c r="WBM109" s="73"/>
      <c r="WBN109" s="73"/>
      <c r="WBO109" s="74"/>
      <c r="WBP109" s="74"/>
      <c r="WBQ109" s="77"/>
      <c r="WBR109" s="77"/>
      <c r="WBS109" s="11"/>
      <c r="WBY109" s="73"/>
      <c r="WBZ109" s="73"/>
      <c r="WCA109" s="73"/>
      <c r="WCB109" s="73"/>
      <c r="WCC109" s="74"/>
      <c r="WCD109" s="74"/>
      <c r="WCE109" s="77"/>
      <c r="WCF109" s="77"/>
      <c r="WCG109" s="11"/>
      <c r="WCM109" s="73"/>
      <c r="WCN109" s="73"/>
      <c r="WCO109" s="73"/>
      <c r="WCP109" s="73"/>
      <c r="WCQ109" s="74"/>
      <c r="WCR109" s="74"/>
      <c r="WCS109" s="77"/>
      <c r="WCT109" s="77"/>
      <c r="WCU109" s="11"/>
      <c r="WDA109" s="73"/>
      <c r="WDB109" s="73"/>
      <c r="WDC109" s="73"/>
      <c r="WDD109" s="73"/>
      <c r="WDE109" s="74"/>
      <c r="WDF109" s="74"/>
      <c r="WDG109" s="77"/>
      <c r="WDH109" s="77"/>
      <c r="WDI109" s="11"/>
      <c r="WDO109" s="73"/>
      <c r="WDP109" s="73"/>
      <c r="WDQ109" s="73"/>
      <c r="WDR109" s="73"/>
      <c r="WDS109" s="74"/>
      <c r="WDT109" s="74"/>
      <c r="WDU109" s="77"/>
      <c r="WDV109" s="77"/>
      <c r="WDW109" s="11"/>
      <c r="WEC109" s="73"/>
      <c r="WED109" s="73"/>
      <c r="WEE109" s="73"/>
      <c r="WEF109" s="73"/>
      <c r="WEG109" s="74"/>
      <c r="WEH109" s="74"/>
      <c r="WEI109" s="77"/>
      <c r="WEJ109" s="77"/>
      <c r="WEK109" s="11"/>
      <c r="WEQ109" s="73"/>
      <c r="WER109" s="73"/>
      <c r="WES109" s="73"/>
      <c r="WET109" s="73"/>
      <c r="WEU109" s="74"/>
      <c r="WEV109" s="74"/>
      <c r="WEW109" s="77"/>
      <c r="WEX109" s="77"/>
      <c r="WEY109" s="11"/>
      <c r="WFE109" s="73"/>
      <c r="WFF109" s="73"/>
      <c r="WFG109" s="73"/>
      <c r="WFH109" s="73"/>
      <c r="WFI109" s="74"/>
      <c r="WFJ109" s="74"/>
      <c r="WFK109" s="77"/>
      <c r="WFL109" s="77"/>
      <c r="WFM109" s="11"/>
      <c r="WFS109" s="73"/>
      <c r="WFT109" s="73"/>
      <c r="WFU109" s="73"/>
      <c r="WFV109" s="73"/>
      <c r="WFW109" s="74"/>
      <c r="WFX109" s="74"/>
      <c r="WFY109" s="77"/>
      <c r="WFZ109" s="77"/>
      <c r="WGA109" s="11"/>
      <c r="WGG109" s="73"/>
      <c r="WGH109" s="73"/>
      <c r="WGI109" s="73"/>
      <c r="WGJ109" s="73"/>
      <c r="WGK109" s="74"/>
      <c r="WGL109" s="74"/>
      <c r="WGM109" s="77"/>
      <c r="WGN109" s="77"/>
      <c r="WGO109" s="11"/>
      <c r="WGU109" s="73"/>
      <c r="WGV109" s="73"/>
      <c r="WGW109" s="73"/>
      <c r="WGX109" s="73"/>
      <c r="WGY109" s="74"/>
      <c r="WGZ109" s="74"/>
      <c r="WHA109" s="77"/>
      <c r="WHB109" s="77"/>
      <c r="WHC109" s="11"/>
      <c r="WHI109" s="73"/>
      <c r="WHJ109" s="73"/>
      <c r="WHK109" s="73"/>
      <c r="WHL109" s="73"/>
      <c r="WHM109" s="74"/>
      <c r="WHN109" s="74"/>
      <c r="WHO109" s="77"/>
      <c r="WHP109" s="77"/>
      <c r="WHQ109" s="11"/>
      <c r="WHW109" s="73"/>
      <c r="WHX109" s="73"/>
      <c r="WHY109" s="73"/>
      <c r="WHZ109" s="73"/>
      <c r="WIA109" s="74"/>
      <c r="WIB109" s="74"/>
      <c r="WIC109" s="77"/>
      <c r="WID109" s="77"/>
      <c r="WIE109" s="11"/>
      <c r="WIK109" s="73"/>
      <c r="WIL109" s="73"/>
      <c r="WIM109" s="73"/>
      <c r="WIN109" s="73"/>
      <c r="WIO109" s="74"/>
      <c r="WIP109" s="74"/>
      <c r="WIQ109" s="77"/>
      <c r="WIR109" s="77"/>
      <c r="WIS109" s="11"/>
      <c r="WIY109" s="73"/>
      <c r="WIZ109" s="73"/>
      <c r="WJA109" s="73"/>
      <c r="WJB109" s="73"/>
      <c r="WJC109" s="74"/>
      <c r="WJD109" s="74"/>
      <c r="WJE109" s="77"/>
      <c r="WJF109" s="77"/>
      <c r="WJG109" s="11"/>
      <c r="WJM109" s="73"/>
      <c r="WJN109" s="73"/>
      <c r="WJO109" s="73"/>
      <c r="WJP109" s="73"/>
      <c r="WJQ109" s="74"/>
      <c r="WJR109" s="74"/>
      <c r="WJS109" s="77"/>
      <c r="WJT109" s="77"/>
      <c r="WJU109" s="11"/>
      <c r="WKA109" s="73"/>
      <c r="WKB109" s="73"/>
      <c r="WKC109" s="73"/>
      <c r="WKD109" s="73"/>
      <c r="WKE109" s="74"/>
      <c r="WKF109" s="74"/>
      <c r="WKG109" s="77"/>
      <c r="WKH109" s="77"/>
      <c r="WKI109" s="11"/>
      <c r="WKO109" s="73"/>
      <c r="WKP109" s="73"/>
      <c r="WKQ109" s="73"/>
      <c r="WKR109" s="73"/>
      <c r="WKS109" s="74"/>
      <c r="WKT109" s="74"/>
      <c r="WKU109" s="77"/>
      <c r="WKV109" s="77"/>
      <c r="WKW109" s="11"/>
      <c r="WLC109" s="73"/>
      <c r="WLD109" s="73"/>
      <c r="WLE109" s="73"/>
      <c r="WLF109" s="73"/>
      <c r="WLG109" s="74"/>
      <c r="WLH109" s="74"/>
      <c r="WLI109" s="77"/>
      <c r="WLJ109" s="77"/>
      <c r="WLK109" s="11"/>
      <c r="WLQ109" s="73"/>
      <c r="WLR109" s="73"/>
      <c r="WLS109" s="73"/>
      <c r="WLT109" s="73"/>
      <c r="WLU109" s="74"/>
      <c r="WLV109" s="74"/>
      <c r="WLW109" s="77"/>
      <c r="WLX109" s="77"/>
      <c r="WLY109" s="11"/>
      <c r="WME109" s="73"/>
      <c r="WMF109" s="73"/>
      <c r="WMG109" s="73"/>
      <c r="WMH109" s="73"/>
      <c r="WMI109" s="74"/>
      <c r="WMJ109" s="74"/>
      <c r="WMK109" s="77"/>
      <c r="WML109" s="77"/>
      <c r="WMM109" s="11"/>
      <c r="WMS109" s="73"/>
      <c r="WMT109" s="73"/>
      <c r="WMU109" s="73"/>
      <c r="WMV109" s="73"/>
      <c r="WMW109" s="74"/>
      <c r="WMX109" s="74"/>
      <c r="WMY109" s="77"/>
      <c r="WMZ109" s="77"/>
      <c r="WNA109" s="11"/>
      <c r="WNG109" s="73"/>
      <c r="WNH109" s="73"/>
      <c r="WNI109" s="73"/>
      <c r="WNJ109" s="73"/>
      <c r="WNK109" s="74"/>
      <c r="WNL109" s="74"/>
      <c r="WNM109" s="77"/>
      <c r="WNN109" s="77"/>
      <c r="WNO109" s="11"/>
      <c r="WNU109" s="73"/>
      <c r="WNV109" s="73"/>
      <c r="WNW109" s="73"/>
      <c r="WNX109" s="73"/>
      <c r="WNY109" s="74"/>
      <c r="WNZ109" s="74"/>
      <c r="WOA109" s="77"/>
      <c r="WOB109" s="77"/>
      <c r="WOC109" s="11"/>
      <c r="WOI109" s="73"/>
      <c r="WOJ109" s="73"/>
      <c r="WOK109" s="73"/>
      <c r="WOL109" s="73"/>
      <c r="WOM109" s="74"/>
      <c r="WON109" s="74"/>
      <c r="WOO109" s="77"/>
      <c r="WOP109" s="77"/>
      <c r="WOQ109" s="11"/>
      <c r="WOW109" s="73"/>
      <c r="WOX109" s="73"/>
      <c r="WOY109" s="73"/>
      <c r="WOZ109" s="73"/>
      <c r="WPA109" s="74"/>
      <c r="WPB109" s="74"/>
      <c r="WPC109" s="77"/>
      <c r="WPD109" s="77"/>
      <c r="WPE109" s="11"/>
      <c r="WPK109" s="73"/>
      <c r="WPL109" s="73"/>
      <c r="WPM109" s="73"/>
      <c r="WPN109" s="73"/>
      <c r="WPO109" s="74"/>
      <c r="WPP109" s="74"/>
      <c r="WPQ109" s="77"/>
      <c r="WPR109" s="77"/>
      <c r="WPS109" s="11"/>
      <c r="WPY109" s="73"/>
      <c r="WPZ109" s="73"/>
      <c r="WQA109" s="73"/>
      <c r="WQB109" s="73"/>
      <c r="WQC109" s="74"/>
      <c r="WQD109" s="74"/>
      <c r="WQE109" s="77"/>
      <c r="WQF109" s="77"/>
      <c r="WQG109" s="11"/>
      <c r="WQM109" s="73"/>
      <c r="WQN109" s="73"/>
      <c r="WQO109" s="73"/>
      <c r="WQP109" s="73"/>
      <c r="WQQ109" s="74"/>
      <c r="WQR109" s="74"/>
      <c r="WQS109" s="77"/>
      <c r="WQT109" s="77"/>
      <c r="WQU109" s="11"/>
      <c r="WRA109" s="73"/>
      <c r="WRB109" s="73"/>
      <c r="WRC109" s="73"/>
      <c r="WRD109" s="73"/>
      <c r="WRE109" s="74"/>
      <c r="WRF109" s="74"/>
      <c r="WRG109" s="77"/>
      <c r="WRH109" s="77"/>
      <c r="WRI109" s="11"/>
      <c r="WRO109" s="73"/>
      <c r="WRP109" s="73"/>
      <c r="WRQ109" s="73"/>
      <c r="WRR109" s="73"/>
      <c r="WRS109" s="74"/>
      <c r="WRT109" s="74"/>
      <c r="WRU109" s="77"/>
      <c r="WRV109" s="77"/>
      <c r="WRW109" s="11"/>
      <c r="WSC109" s="73"/>
      <c r="WSD109" s="73"/>
      <c r="WSE109" s="73"/>
      <c r="WSF109" s="73"/>
      <c r="WSG109" s="74"/>
      <c r="WSH109" s="74"/>
      <c r="WSI109" s="77"/>
      <c r="WSJ109" s="77"/>
      <c r="WSK109" s="11"/>
      <c r="WSQ109" s="73"/>
      <c r="WSR109" s="73"/>
      <c r="WSS109" s="73"/>
      <c r="WST109" s="73"/>
      <c r="WSU109" s="74"/>
      <c r="WSV109" s="74"/>
      <c r="WSW109" s="77"/>
      <c r="WSX109" s="77"/>
      <c r="WSY109" s="11"/>
      <c r="WTE109" s="73"/>
      <c r="WTF109" s="73"/>
      <c r="WTG109" s="73"/>
      <c r="WTH109" s="73"/>
      <c r="WTI109" s="74"/>
      <c r="WTJ109" s="74"/>
      <c r="WTK109" s="77"/>
      <c r="WTL109" s="77"/>
      <c r="WTM109" s="11"/>
      <c r="WTS109" s="73"/>
      <c r="WTT109" s="73"/>
      <c r="WTU109" s="73"/>
      <c r="WTV109" s="73"/>
      <c r="WTW109" s="74"/>
      <c r="WTX109" s="74"/>
      <c r="WTY109" s="77"/>
      <c r="WTZ109" s="77"/>
      <c r="WUA109" s="11"/>
      <c r="WUG109" s="73"/>
      <c r="WUH109" s="73"/>
      <c r="WUI109" s="73"/>
      <c r="WUJ109" s="73"/>
      <c r="WUK109" s="74"/>
      <c r="WUL109" s="74"/>
      <c r="WUM109" s="77"/>
      <c r="WUN109" s="77"/>
      <c r="WUO109" s="11"/>
      <c r="WUU109" s="73"/>
      <c r="WUV109" s="73"/>
      <c r="WUW109" s="73"/>
      <c r="WUX109" s="73"/>
      <c r="WUY109" s="74"/>
      <c r="WUZ109" s="74"/>
      <c r="WVA109" s="77"/>
      <c r="WVB109" s="77"/>
      <c r="WVC109" s="11"/>
      <c r="WVI109" s="73"/>
      <c r="WVJ109" s="73"/>
      <c r="WVK109" s="73"/>
      <c r="WVL109" s="73"/>
      <c r="WVM109" s="74"/>
      <c r="WVN109" s="74"/>
      <c r="WVO109" s="77"/>
      <c r="WVP109" s="77"/>
      <c r="WVQ109" s="11"/>
      <c r="WVW109" s="73"/>
      <c r="WVX109" s="73"/>
      <c r="WVY109" s="73"/>
      <c r="WVZ109" s="73"/>
      <c r="WWA109" s="74"/>
      <c r="WWB109" s="74"/>
      <c r="WWC109" s="77"/>
      <c r="WWD109" s="77"/>
      <c r="WWE109" s="11"/>
      <c r="WWK109" s="73"/>
      <c r="WWL109" s="73"/>
      <c r="WWM109" s="73"/>
      <c r="WWN109" s="73"/>
      <c r="WWO109" s="74"/>
      <c r="WWP109" s="74"/>
      <c r="WWQ109" s="77"/>
      <c r="WWR109" s="77"/>
      <c r="WWS109" s="11"/>
      <c r="WWY109" s="73"/>
      <c r="WWZ109" s="73"/>
      <c r="WXA109" s="73"/>
      <c r="WXB109" s="73"/>
      <c r="WXC109" s="74"/>
      <c r="WXD109" s="74"/>
      <c r="WXE109" s="77"/>
      <c r="WXF109" s="77"/>
      <c r="WXG109" s="11"/>
      <c r="WXM109" s="73"/>
      <c r="WXN109" s="73"/>
      <c r="WXO109" s="73"/>
      <c r="WXP109" s="73"/>
      <c r="WXQ109" s="74"/>
      <c r="WXR109" s="74"/>
      <c r="WXS109" s="77"/>
      <c r="WXT109" s="77"/>
      <c r="WXU109" s="11"/>
      <c r="WYA109" s="73"/>
      <c r="WYB109" s="73"/>
      <c r="WYC109" s="73"/>
      <c r="WYD109" s="73"/>
      <c r="WYE109" s="74"/>
      <c r="WYF109" s="74"/>
      <c r="WYG109" s="77"/>
      <c r="WYH109" s="77"/>
      <c r="WYI109" s="11"/>
      <c r="WYO109" s="73"/>
      <c r="WYP109" s="73"/>
      <c r="WYQ109" s="73"/>
      <c r="WYR109" s="73"/>
      <c r="WYS109" s="74"/>
      <c r="WYT109" s="74"/>
      <c r="WYU109" s="77"/>
      <c r="WYV109" s="77"/>
      <c r="WYW109" s="11"/>
      <c r="WZC109" s="73"/>
      <c r="WZD109" s="73"/>
      <c r="WZE109" s="73"/>
      <c r="WZF109" s="73"/>
      <c r="WZG109" s="74"/>
      <c r="WZH109" s="74"/>
      <c r="WZI109" s="77"/>
      <c r="WZJ109" s="77"/>
      <c r="WZK109" s="11"/>
      <c r="WZQ109" s="73"/>
      <c r="WZR109" s="73"/>
      <c r="WZS109" s="73"/>
      <c r="WZT109" s="73"/>
      <c r="WZU109" s="74"/>
      <c r="WZV109" s="74"/>
      <c r="WZW109" s="77"/>
      <c r="WZX109" s="77"/>
      <c r="WZY109" s="11"/>
      <c r="XAE109" s="73"/>
      <c r="XAF109" s="73"/>
      <c r="XAG109" s="73"/>
      <c r="XAH109" s="73"/>
      <c r="XAI109" s="74"/>
      <c r="XAJ109" s="74"/>
      <c r="XAK109" s="77"/>
      <c r="XAL109" s="77"/>
      <c r="XAM109" s="11"/>
      <c r="XAS109" s="73"/>
      <c r="XAT109" s="73"/>
      <c r="XAU109" s="73"/>
      <c r="XAV109" s="73"/>
      <c r="XAW109" s="74"/>
      <c r="XAX109" s="74"/>
      <c r="XAY109" s="77"/>
      <c r="XAZ109" s="77"/>
      <c r="XBA109" s="11"/>
      <c r="XBG109" s="73"/>
      <c r="XBH109" s="73"/>
      <c r="XBI109" s="73"/>
      <c r="XBJ109" s="73"/>
      <c r="XBK109" s="74"/>
      <c r="XBL109" s="74"/>
      <c r="XBM109" s="77"/>
      <c r="XBN109" s="77"/>
      <c r="XBO109" s="11"/>
      <c r="XBU109" s="73"/>
      <c r="XBV109" s="73"/>
      <c r="XBW109" s="73"/>
      <c r="XBX109" s="73"/>
      <c r="XBY109" s="74"/>
      <c r="XBZ109" s="74"/>
      <c r="XCA109" s="77"/>
      <c r="XCB109" s="77"/>
      <c r="XCC109" s="11"/>
      <c r="XCI109" s="73"/>
      <c r="XCJ109" s="73"/>
      <c r="XCK109" s="73"/>
      <c r="XCL109" s="73"/>
      <c r="XCM109" s="74"/>
      <c r="XCN109" s="74"/>
      <c r="XCO109" s="77"/>
      <c r="XCP109" s="77"/>
      <c r="XCQ109" s="11"/>
      <c r="XCW109" s="73"/>
      <c r="XCX109" s="73"/>
      <c r="XCY109" s="73"/>
      <c r="XCZ109" s="73"/>
      <c r="XDA109" s="74"/>
      <c r="XDB109" s="74"/>
      <c r="XDC109" s="77"/>
      <c r="XDD109" s="77"/>
      <c r="XDE109" s="11"/>
      <c r="XDK109" s="73"/>
      <c r="XDL109" s="73"/>
      <c r="XDM109" s="73"/>
      <c r="XDN109" s="73"/>
      <c r="XDO109" s="74"/>
      <c r="XDP109" s="74"/>
      <c r="XDQ109" s="77"/>
      <c r="XDR109" s="77"/>
      <c r="XDS109" s="11"/>
      <c r="XDY109" s="73"/>
      <c r="XDZ109" s="73"/>
      <c r="XEA109" s="73"/>
      <c r="XEB109" s="73"/>
      <c r="XEC109" s="74"/>
      <c r="XED109" s="74"/>
      <c r="XEE109" s="77"/>
      <c r="XEF109" s="77"/>
      <c r="XEG109" s="11"/>
      <c r="XEM109" s="73"/>
      <c r="XEN109" s="73"/>
      <c r="XEO109" s="73"/>
      <c r="XEP109" s="73"/>
      <c r="XEQ109" s="74"/>
      <c r="XER109" s="74"/>
      <c r="XES109" s="77"/>
      <c r="XET109" s="77"/>
      <c r="XEU109" s="11"/>
      <c r="XFA109" s="73"/>
      <c r="XFB109" s="73"/>
      <c r="XFC109" s="73"/>
      <c r="XFD109" s="73"/>
    </row>
    <row r="110" spans="1:5119 5125:6141 6147:7163 7169:12287 12293:13309 13315:14331 14337:16384" x14ac:dyDescent="0.2">
      <c r="A110" s="73">
        <v>666255</v>
      </c>
      <c r="B110" s="73">
        <f>+_xlfn.XLOOKUP(A110,'[1]padron 2703'!A:A,'[1]padron 2703'!B:B,0)</f>
        <v>954606</v>
      </c>
      <c r="C110" s="73" t="str">
        <f>+_xlfn.XLOOKUP(A110,'[1]padron 2703'!A:A,'[1]padron 2703'!N:N,0)</f>
        <v>7791337009868</v>
      </c>
      <c r="D110" s="73" t="str">
        <f>+_xlfn.XLOOKUP(A110,'[1]padron 2703'!A:A,'[1]padron 2703'!D:D,0)</f>
        <v xml:space="preserve">LAPO LS.DANETTE DDL 4X3 380X                      </v>
      </c>
      <c r="E110" s="74">
        <f>+_xlfn.XLOOKUP(A110,'[1]padron 2703'!A:A,'[1]padron 2703'!I:I,0)</f>
        <v>7272.4560000000001</v>
      </c>
      <c r="F110" s="74" t="s">
        <v>690</v>
      </c>
      <c r="G110" s="77">
        <v>46125</v>
      </c>
      <c r="H110" s="77">
        <v>46142</v>
      </c>
      <c r="O110" s="73"/>
      <c r="P110" s="73"/>
      <c r="Q110" s="73"/>
      <c r="R110" s="73"/>
      <c r="S110" s="74"/>
      <c r="T110" s="74"/>
      <c r="U110" s="77"/>
      <c r="V110" s="77"/>
      <c r="W110" s="11"/>
      <c r="AC110" s="73"/>
      <c r="AD110" s="73"/>
      <c r="AE110" s="73"/>
      <c r="AF110" s="73"/>
      <c r="AG110" s="74"/>
      <c r="AH110" s="74"/>
      <c r="AI110" s="77"/>
      <c r="AJ110" s="77"/>
      <c r="AK110" s="11"/>
      <c r="AQ110" s="73"/>
      <c r="AR110" s="73"/>
      <c r="AS110" s="73"/>
      <c r="AT110" s="73"/>
      <c r="AU110" s="74"/>
      <c r="AV110" s="74"/>
      <c r="AW110" s="77"/>
      <c r="AX110" s="77"/>
      <c r="AY110" s="11"/>
      <c r="BE110" s="73"/>
      <c r="BF110" s="73"/>
      <c r="BG110" s="73"/>
      <c r="BH110" s="73"/>
      <c r="BI110" s="74"/>
      <c r="BJ110" s="74"/>
      <c r="BK110" s="77"/>
      <c r="BL110" s="77"/>
      <c r="BM110" s="11"/>
      <c r="BS110" s="73"/>
      <c r="BT110" s="73"/>
      <c r="BU110" s="73"/>
      <c r="BV110" s="73"/>
      <c r="BW110" s="74"/>
      <c r="BX110" s="74"/>
      <c r="BY110" s="77"/>
      <c r="BZ110" s="77"/>
      <c r="CA110" s="11"/>
      <c r="CG110" s="73"/>
      <c r="CH110" s="73"/>
      <c r="CI110" s="73"/>
      <c r="CJ110" s="73"/>
      <c r="CK110" s="74"/>
      <c r="CL110" s="74"/>
      <c r="CM110" s="77"/>
      <c r="CN110" s="77"/>
      <c r="CO110" s="11"/>
      <c r="CU110" s="73"/>
      <c r="CV110" s="73"/>
      <c r="CW110" s="73"/>
      <c r="CX110" s="73"/>
      <c r="CY110" s="74"/>
      <c r="CZ110" s="74"/>
      <c r="DA110" s="77"/>
      <c r="DB110" s="77"/>
      <c r="DC110" s="11"/>
      <c r="DI110" s="73"/>
      <c r="DJ110" s="73"/>
      <c r="DK110" s="73"/>
      <c r="DL110" s="73"/>
      <c r="DM110" s="74"/>
      <c r="DN110" s="74"/>
      <c r="DO110" s="77"/>
      <c r="DP110" s="77"/>
      <c r="DQ110" s="11"/>
      <c r="DW110" s="73"/>
      <c r="DX110" s="73"/>
      <c r="DY110" s="73"/>
      <c r="DZ110" s="73"/>
      <c r="EA110" s="74"/>
      <c r="EB110" s="74"/>
      <c r="EC110" s="77"/>
      <c r="ED110" s="77"/>
      <c r="EE110" s="11"/>
      <c r="EK110" s="73"/>
      <c r="EL110" s="73"/>
      <c r="EM110" s="73"/>
      <c r="EN110" s="73"/>
      <c r="EO110" s="74"/>
      <c r="EP110" s="74"/>
      <c r="EQ110" s="77"/>
      <c r="ER110" s="77"/>
      <c r="ES110" s="11"/>
      <c r="EY110" s="73"/>
      <c r="EZ110" s="73"/>
      <c r="FA110" s="73"/>
      <c r="FB110" s="73"/>
      <c r="FC110" s="74"/>
      <c r="FD110" s="74"/>
      <c r="FE110" s="77"/>
      <c r="FF110" s="77"/>
      <c r="FG110" s="11"/>
      <c r="FM110" s="73"/>
      <c r="FN110" s="73"/>
      <c r="FO110" s="73"/>
      <c r="FP110" s="73"/>
      <c r="FQ110" s="74"/>
      <c r="FR110" s="74"/>
      <c r="FS110" s="77"/>
      <c r="FT110" s="77"/>
      <c r="FU110" s="11"/>
      <c r="GA110" s="73"/>
      <c r="GB110" s="73"/>
      <c r="GC110" s="73"/>
      <c r="GD110" s="73"/>
      <c r="GE110" s="74"/>
      <c r="GF110" s="74"/>
      <c r="GG110" s="77"/>
      <c r="GH110" s="77"/>
      <c r="GI110" s="11"/>
      <c r="GO110" s="73"/>
      <c r="GP110" s="73"/>
      <c r="GQ110" s="73"/>
      <c r="GR110" s="73"/>
      <c r="GS110" s="74"/>
      <c r="GT110" s="74"/>
      <c r="GU110" s="77"/>
      <c r="GV110" s="77"/>
      <c r="GW110" s="11"/>
      <c r="HC110" s="73"/>
      <c r="HD110" s="73"/>
      <c r="HE110" s="73"/>
      <c r="HF110" s="73"/>
      <c r="HG110" s="74"/>
      <c r="HH110" s="74"/>
      <c r="HI110" s="77"/>
      <c r="HJ110" s="77"/>
      <c r="HK110" s="11"/>
      <c r="HQ110" s="73"/>
      <c r="HR110" s="73"/>
      <c r="HS110" s="73"/>
      <c r="HT110" s="73"/>
      <c r="HU110" s="74"/>
      <c r="HV110" s="74"/>
      <c r="HW110" s="77"/>
      <c r="HX110" s="77"/>
      <c r="HY110" s="11"/>
      <c r="IE110" s="73"/>
      <c r="IF110" s="73"/>
      <c r="IG110" s="73"/>
      <c r="IH110" s="73"/>
      <c r="II110" s="74"/>
      <c r="IJ110" s="74"/>
      <c r="IK110" s="77"/>
      <c r="IL110" s="77"/>
      <c r="IM110" s="11"/>
      <c r="IS110" s="73"/>
      <c r="IT110" s="73"/>
      <c r="IU110" s="73"/>
      <c r="IV110" s="73"/>
      <c r="IW110" s="74"/>
      <c r="IX110" s="74"/>
      <c r="IY110" s="77"/>
      <c r="IZ110" s="77"/>
      <c r="JA110" s="11"/>
      <c r="JG110" s="73"/>
      <c r="JH110" s="73"/>
      <c r="JI110" s="73"/>
      <c r="JJ110" s="73"/>
      <c r="JK110" s="74"/>
      <c r="JL110" s="74"/>
      <c r="JM110" s="77"/>
      <c r="JN110" s="77"/>
      <c r="JO110" s="11"/>
      <c r="JU110" s="73"/>
      <c r="JV110" s="73"/>
      <c r="JW110" s="73"/>
      <c r="JX110" s="73"/>
      <c r="JY110" s="74"/>
      <c r="JZ110" s="74"/>
      <c r="KA110" s="77"/>
      <c r="KB110" s="77"/>
      <c r="KC110" s="11"/>
      <c r="KI110" s="73"/>
      <c r="KJ110" s="73"/>
      <c r="KK110" s="73"/>
      <c r="KL110" s="73"/>
      <c r="KM110" s="74"/>
      <c r="KN110" s="74"/>
      <c r="KO110" s="77"/>
      <c r="KP110" s="77"/>
      <c r="KQ110" s="11"/>
      <c r="KW110" s="73"/>
      <c r="KX110" s="73"/>
      <c r="KY110" s="73"/>
      <c r="KZ110" s="73"/>
      <c r="LA110" s="74"/>
      <c r="LB110" s="74"/>
      <c r="LC110" s="77"/>
      <c r="LD110" s="77"/>
      <c r="LE110" s="11"/>
      <c r="LK110" s="73"/>
      <c r="LL110" s="73"/>
      <c r="LM110" s="73"/>
      <c r="LN110" s="73"/>
      <c r="LO110" s="74"/>
      <c r="LP110" s="74"/>
      <c r="LQ110" s="77"/>
      <c r="LR110" s="77"/>
      <c r="LS110" s="11"/>
      <c r="LY110" s="73"/>
      <c r="LZ110" s="73"/>
      <c r="MA110" s="73"/>
      <c r="MB110" s="73"/>
      <c r="MC110" s="74"/>
      <c r="MD110" s="74"/>
      <c r="ME110" s="77"/>
      <c r="MF110" s="77"/>
      <c r="MG110" s="11"/>
      <c r="MM110" s="73"/>
      <c r="MN110" s="73"/>
      <c r="MO110" s="73"/>
      <c r="MP110" s="73"/>
      <c r="MQ110" s="74"/>
      <c r="MR110" s="74"/>
      <c r="MS110" s="77"/>
      <c r="MT110" s="77"/>
      <c r="MU110" s="11"/>
      <c r="NA110" s="73"/>
      <c r="NB110" s="73"/>
      <c r="NC110" s="73"/>
      <c r="ND110" s="73"/>
      <c r="NE110" s="74"/>
      <c r="NF110" s="74"/>
      <c r="NG110" s="77"/>
      <c r="NH110" s="77"/>
      <c r="NI110" s="11"/>
      <c r="NO110" s="73"/>
      <c r="NP110" s="73"/>
      <c r="NQ110" s="73"/>
      <c r="NR110" s="73"/>
      <c r="NS110" s="74"/>
      <c r="NT110" s="74"/>
      <c r="NU110" s="77"/>
      <c r="NV110" s="77"/>
      <c r="NW110" s="11"/>
      <c r="OC110" s="73"/>
      <c r="OD110" s="73"/>
      <c r="OE110" s="73"/>
      <c r="OF110" s="73"/>
      <c r="OG110" s="74"/>
      <c r="OH110" s="74"/>
      <c r="OI110" s="77"/>
      <c r="OJ110" s="77"/>
      <c r="OK110" s="11"/>
      <c r="OQ110" s="73"/>
      <c r="OR110" s="73"/>
      <c r="OS110" s="73"/>
      <c r="OT110" s="73"/>
      <c r="OU110" s="74"/>
      <c r="OV110" s="74"/>
      <c r="OW110" s="77"/>
      <c r="OX110" s="77"/>
      <c r="OY110" s="11"/>
      <c r="PE110" s="73"/>
      <c r="PF110" s="73"/>
      <c r="PG110" s="73"/>
      <c r="PH110" s="73"/>
      <c r="PI110" s="74"/>
      <c r="PJ110" s="74"/>
      <c r="PK110" s="77"/>
      <c r="PL110" s="77"/>
      <c r="PM110" s="11"/>
      <c r="PS110" s="73"/>
      <c r="PT110" s="73"/>
      <c r="PU110" s="73"/>
      <c r="PV110" s="73"/>
      <c r="PW110" s="74"/>
      <c r="PX110" s="74"/>
      <c r="PY110" s="77"/>
      <c r="PZ110" s="77"/>
      <c r="QA110" s="11"/>
      <c r="QG110" s="73"/>
      <c r="QH110" s="73"/>
      <c r="QI110" s="73"/>
      <c r="QJ110" s="73"/>
      <c r="QK110" s="74"/>
      <c r="QL110" s="74"/>
      <c r="QM110" s="77"/>
      <c r="QN110" s="77"/>
      <c r="QO110" s="11"/>
      <c r="QU110" s="73"/>
      <c r="QV110" s="73"/>
      <c r="QW110" s="73"/>
      <c r="QX110" s="73"/>
      <c r="QY110" s="74"/>
      <c r="QZ110" s="74"/>
      <c r="RA110" s="77"/>
      <c r="RB110" s="77"/>
      <c r="RC110" s="11"/>
      <c r="RI110" s="73"/>
      <c r="RJ110" s="73"/>
      <c r="RK110" s="73"/>
      <c r="RL110" s="73"/>
      <c r="RM110" s="74"/>
      <c r="RN110" s="74"/>
      <c r="RO110" s="77"/>
      <c r="RP110" s="77"/>
      <c r="RQ110" s="11"/>
      <c r="RW110" s="73"/>
      <c r="RX110" s="73"/>
      <c r="RY110" s="73"/>
      <c r="RZ110" s="73"/>
      <c r="SA110" s="74"/>
      <c r="SB110" s="74"/>
      <c r="SC110" s="77"/>
      <c r="SD110" s="77"/>
      <c r="SE110" s="11"/>
      <c r="SK110" s="73"/>
      <c r="SL110" s="73"/>
      <c r="SM110" s="73"/>
      <c r="SN110" s="73"/>
      <c r="SO110" s="74"/>
      <c r="SP110" s="74"/>
      <c r="SQ110" s="77"/>
      <c r="SR110" s="77"/>
      <c r="SS110" s="11"/>
      <c r="SY110" s="73"/>
      <c r="SZ110" s="73"/>
      <c r="TA110" s="73"/>
      <c r="TB110" s="73"/>
      <c r="TC110" s="74"/>
      <c r="TD110" s="74"/>
      <c r="TE110" s="77"/>
      <c r="TF110" s="77"/>
      <c r="TG110" s="11"/>
      <c r="TM110" s="73"/>
      <c r="TN110" s="73"/>
      <c r="TO110" s="73"/>
      <c r="TP110" s="73"/>
      <c r="TQ110" s="74"/>
      <c r="TR110" s="74"/>
      <c r="TS110" s="77"/>
      <c r="TT110" s="77"/>
      <c r="TU110" s="11"/>
      <c r="UA110" s="73"/>
      <c r="UB110" s="73"/>
      <c r="UC110" s="73"/>
      <c r="UD110" s="73"/>
      <c r="UE110" s="74"/>
      <c r="UF110" s="74"/>
      <c r="UG110" s="77"/>
      <c r="UH110" s="77"/>
      <c r="UI110" s="11"/>
      <c r="UO110" s="73"/>
      <c r="UP110" s="73"/>
      <c r="UQ110" s="73"/>
      <c r="UR110" s="73"/>
      <c r="US110" s="74"/>
      <c r="UT110" s="74"/>
      <c r="UU110" s="77"/>
      <c r="UV110" s="77"/>
      <c r="UW110" s="11"/>
      <c r="VC110" s="73"/>
      <c r="VD110" s="73"/>
      <c r="VE110" s="73"/>
      <c r="VF110" s="73"/>
      <c r="VG110" s="74"/>
      <c r="VH110" s="74"/>
      <c r="VI110" s="77"/>
      <c r="VJ110" s="77"/>
      <c r="VK110" s="11"/>
      <c r="VQ110" s="73"/>
      <c r="VR110" s="73"/>
      <c r="VS110" s="73"/>
      <c r="VT110" s="73"/>
      <c r="VU110" s="74"/>
      <c r="VV110" s="74"/>
      <c r="VW110" s="77"/>
      <c r="VX110" s="77"/>
      <c r="VY110" s="11"/>
      <c r="WE110" s="73"/>
      <c r="WF110" s="73"/>
      <c r="WG110" s="73"/>
      <c r="WH110" s="73"/>
      <c r="WI110" s="74"/>
      <c r="WJ110" s="74"/>
      <c r="WK110" s="77"/>
      <c r="WL110" s="77"/>
      <c r="WM110" s="11"/>
      <c r="WS110" s="73"/>
      <c r="WT110" s="73"/>
      <c r="WU110" s="73"/>
      <c r="WV110" s="73"/>
      <c r="WW110" s="74"/>
      <c r="WX110" s="74"/>
      <c r="WY110" s="77"/>
      <c r="WZ110" s="77"/>
      <c r="XA110" s="11"/>
      <c r="XG110" s="73"/>
      <c r="XH110" s="73"/>
      <c r="XI110" s="73"/>
      <c r="XJ110" s="73"/>
      <c r="XK110" s="74"/>
      <c r="XL110" s="74"/>
      <c r="XM110" s="77"/>
      <c r="XN110" s="77"/>
      <c r="XO110" s="11"/>
      <c r="XU110" s="73"/>
      <c r="XV110" s="73"/>
      <c r="XW110" s="73"/>
      <c r="XX110" s="73"/>
      <c r="XY110" s="74"/>
      <c r="XZ110" s="74"/>
      <c r="YA110" s="77"/>
      <c r="YB110" s="77"/>
      <c r="YC110" s="11"/>
      <c r="YI110" s="73"/>
      <c r="YJ110" s="73"/>
      <c r="YK110" s="73"/>
      <c r="YL110" s="73"/>
      <c r="YM110" s="74"/>
      <c r="YN110" s="74"/>
      <c r="YO110" s="77"/>
      <c r="YP110" s="77"/>
      <c r="YQ110" s="11"/>
      <c r="YW110" s="73"/>
      <c r="YX110" s="73"/>
      <c r="YY110" s="73"/>
      <c r="YZ110" s="73"/>
      <c r="ZA110" s="74"/>
      <c r="ZB110" s="74"/>
      <c r="ZC110" s="77"/>
      <c r="ZD110" s="77"/>
      <c r="ZE110" s="11"/>
      <c r="ZK110" s="73"/>
      <c r="ZL110" s="73"/>
      <c r="ZM110" s="73"/>
      <c r="ZN110" s="73"/>
      <c r="ZO110" s="74"/>
      <c r="ZP110" s="74"/>
      <c r="ZQ110" s="77"/>
      <c r="ZR110" s="77"/>
      <c r="ZS110" s="11"/>
      <c r="ZY110" s="73"/>
      <c r="ZZ110" s="73"/>
      <c r="AAA110" s="73"/>
      <c r="AAB110" s="73"/>
      <c r="AAC110" s="74"/>
      <c r="AAD110" s="74"/>
      <c r="AAE110" s="77"/>
      <c r="AAF110" s="77"/>
      <c r="AAG110" s="11"/>
      <c r="AAM110" s="73"/>
      <c r="AAN110" s="73"/>
      <c r="AAO110" s="73"/>
      <c r="AAP110" s="73"/>
      <c r="AAQ110" s="74"/>
      <c r="AAR110" s="74"/>
      <c r="AAS110" s="77"/>
      <c r="AAT110" s="77"/>
      <c r="AAU110" s="11"/>
      <c r="ABA110" s="73"/>
      <c r="ABB110" s="73"/>
      <c r="ABC110" s="73"/>
      <c r="ABD110" s="73"/>
      <c r="ABE110" s="74"/>
      <c r="ABF110" s="74"/>
      <c r="ABG110" s="77"/>
      <c r="ABH110" s="77"/>
      <c r="ABI110" s="11"/>
      <c r="ABO110" s="73"/>
      <c r="ABP110" s="73"/>
      <c r="ABQ110" s="73"/>
      <c r="ABR110" s="73"/>
      <c r="ABS110" s="74"/>
      <c r="ABT110" s="74"/>
      <c r="ABU110" s="77"/>
      <c r="ABV110" s="77"/>
      <c r="ABW110" s="11"/>
      <c r="ACC110" s="73"/>
      <c r="ACD110" s="73"/>
      <c r="ACE110" s="73"/>
      <c r="ACF110" s="73"/>
      <c r="ACG110" s="74"/>
      <c r="ACH110" s="74"/>
      <c r="ACI110" s="77"/>
      <c r="ACJ110" s="77"/>
      <c r="ACK110" s="11"/>
      <c r="ACQ110" s="73"/>
      <c r="ACR110" s="73"/>
      <c r="ACS110" s="73"/>
      <c r="ACT110" s="73"/>
      <c r="ACU110" s="74"/>
      <c r="ACV110" s="74"/>
      <c r="ACW110" s="77"/>
      <c r="ACX110" s="77"/>
      <c r="ACY110" s="11"/>
      <c r="ADE110" s="73"/>
      <c r="ADF110" s="73"/>
      <c r="ADG110" s="73"/>
      <c r="ADH110" s="73"/>
      <c r="ADI110" s="74"/>
      <c r="ADJ110" s="74"/>
      <c r="ADK110" s="77"/>
      <c r="ADL110" s="77"/>
      <c r="ADM110" s="11"/>
      <c r="ADS110" s="73"/>
      <c r="ADT110" s="73"/>
      <c r="ADU110" s="73"/>
      <c r="ADV110" s="73"/>
      <c r="ADW110" s="74"/>
      <c r="ADX110" s="74"/>
      <c r="ADY110" s="77"/>
      <c r="ADZ110" s="77"/>
      <c r="AEA110" s="11"/>
      <c r="AEG110" s="73"/>
      <c r="AEH110" s="73"/>
      <c r="AEI110" s="73"/>
      <c r="AEJ110" s="73"/>
      <c r="AEK110" s="74"/>
      <c r="AEL110" s="74"/>
      <c r="AEM110" s="77"/>
      <c r="AEN110" s="77"/>
      <c r="AEO110" s="11"/>
      <c r="AEU110" s="73"/>
      <c r="AEV110" s="73"/>
      <c r="AEW110" s="73"/>
      <c r="AEX110" s="73"/>
      <c r="AEY110" s="74"/>
      <c r="AEZ110" s="74"/>
      <c r="AFA110" s="77"/>
      <c r="AFB110" s="77"/>
      <c r="AFC110" s="11"/>
      <c r="AFI110" s="73"/>
      <c r="AFJ110" s="73"/>
      <c r="AFK110" s="73"/>
      <c r="AFL110" s="73"/>
      <c r="AFM110" s="74"/>
      <c r="AFN110" s="74"/>
      <c r="AFO110" s="77"/>
      <c r="AFP110" s="77"/>
      <c r="AFQ110" s="11"/>
      <c r="AFW110" s="73"/>
      <c r="AFX110" s="73"/>
      <c r="AFY110" s="73"/>
      <c r="AFZ110" s="73"/>
      <c r="AGA110" s="74"/>
      <c r="AGB110" s="74"/>
      <c r="AGC110" s="77"/>
      <c r="AGD110" s="77"/>
      <c r="AGE110" s="11"/>
      <c r="AGK110" s="73"/>
      <c r="AGL110" s="73"/>
      <c r="AGM110" s="73"/>
      <c r="AGN110" s="73"/>
      <c r="AGO110" s="74"/>
      <c r="AGP110" s="74"/>
      <c r="AGQ110" s="77"/>
      <c r="AGR110" s="77"/>
      <c r="AGS110" s="11"/>
      <c r="AGY110" s="73"/>
      <c r="AGZ110" s="73"/>
      <c r="AHA110" s="73"/>
      <c r="AHB110" s="73"/>
      <c r="AHC110" s="74"/>
      <c r="AHD110" s="74"/>
      <c r="AHE110" s="77"/>
      <c r="AHF110" s="77"/>
      <c r="AHG110" s="11"/>
      <c r="AHM110" s="73"/>
      <c r="AHN110" s="73"/>
      <c r="AHO110" s="73"/>
      <c r="AHP110" s="73"/>
      <c r="AHQ110" s="74"/>
      <c r="AHR110" s="74"/>
      <c r="AHS110" s="77"/>
      <c r="AHT110" s="77"/>
      <c r="AHU110" s="11"/>
      <c r="AIA110" s="73"/>
      <c r="AIB110" s="73"/>
      <c r="AIC110" s="73"/>
      <c r="AID110" s="73"/>
      <c r="AIE110" s="74"/>
      <c r="AIF110" s="74"/>
      <c r="AIG110" s="77"/>
      <c r="AIH110" s="77"/>
      <c r="AII110" s="11"/>
      <c r="AIO110" s="73"/>
      <c r="AIP110" s="73"/>
      <c r="AIQ110" s="73"/>
      <c r="AIR110" s="73"/>
      <c r="AIS110" s="74"/>
      <c r="AIT110" s="74"/>
      <c r="AIU110" s="77"/>
      <c r="AIV110" s="77"/>
      <c r="AIW110" s="11"/>
      <c r="AJC110" s="73"/>
      <c r="AJD110" s="73"/>
      <c r="AJE110" s="73"/>
      <c r="AJF110" s="73"/>
      <c r="AJG110" s="74"/>
      <c r="AJH110" s="74"/>
      <c r="AJI110" s="77"/>
      <c r="AJJ110" s="77"/>
      <c r="AJK110" s="11"/>
      <c r="AJQ110" s="73"/>
      <c r="AJR110" s="73"/>
      <c r="AJS110" s="73"/>
      <c r="AJT110" s="73"/>
      <c r="AJU110" s="74"/>
      <c r="AJV110" s="74"/>
      <c r="AJW110" s="77"/>
      <c r="AJX110" s="77"/>
      <c r="AJY110" s="11"/>
      <c r="AKE110" s="73"/>
      <c r="AKF110" s="73"/>
      <c r="AKG110" s="73"/>
      <c r="AKH110" s="73"/>
      <c r="AKI110" s="74"/>
      <c r="AKJ110" s="74"/>
      <c r="AKK110" s="77"/>
      <c r="AKL110" s="77"/>
      <c r="AKM110" s="11"/>
      <c r="AKS110" s="73"/>
      <c r="AKT110" s="73"/>
      <c r="AKU110" s="73"/>
      <c r="AKV110" s="73"/>
      <c r="AKW110" s="74"/>
      <c r="AKX110" s="74"/>
      <c r="AKY110" s="77"/>
      <c r="AKZ110" s="77"/>
      <c r="ALA110" s="11"/>
      <c r="ALG110" s="73"/>
      <c r="ALH110" s="73"/>
      <c r="ALI110" s="73"/>
      <c r="ALJ110" s="73"/>
      <c r="ALK110" s="74"/>
      <c r="ALL110" s="74"/>
      <c r="ALM110" s="77"/>
      <c r="ALN110" s="77"/>
      <c r="ALO110" s="11"/>
      <c r="ALU110" s="73"/>
      <c r="ALV110" s="73"/>
      <c r="ALW110" s="73"/>
      <c r="ALX110" s="73"/>
      <c r="ALY110" s="74"/>
      <c r="ALZ110" s="74"/>
      <c r="AMA110" s="77"/>
      <c r="AMB110" s="77"/>
      <c r="AMC110" s="11"/>
      <c r="AMI110" s="73"/>
      <c r="AMJ110" s="73"/>
      <c r="AMK110" s="73"/>
      <c r="AML110" s="73"/>
      <c r="AMM110" s="74"/>
      <c r="AMN110" s="74"/>
      <c r="AMO110" s="77"/>
      <c r="AMP110" s="77"/>
      <c r="AMQ110" s="11"/>
      <c r="AMW110" s="73"/>
      <c r="AMX110" s="73"/>
      <c r="AMY110" s="73"/>
      <c r="AMZ110" s="73"/>
      <c r="ANA110" s="74"/>
      <c r="ANB110" s="74"/>
      <c r="ANC110" s="77"/>
      <c r="AND110" s="77"/>
      <c r="ANE110" s="11"/>
      <c r="ANK110" s="73"/>
      <c r="ANL110" s="73"/>
      <c r="ANM110" s="73"/>
      <c r="ANN110" s="73"/>
      <c r="ANO110" s="74"/>
      <c r="ANP110" s="74"/>
      <c r="ANQ110" s="77"/>
      <c r="ANR110" s="77"/>
      <c r="ANS110" s="11"/>
      <c r="ANY110" s="73"/>
      <c r="ANZ110" s="73"/>
      <c r="AOA110" s="73"/>
      <c r="AOB110" s="73"/>
      <c r="AOC110" s="74"/>
      <c r="AOD110" s="74"/>
      <c r="AOE110" s="77"/>
      <c r="AOF110" s="77"/>
      <c r="AOG110" s="11"/>
      <c r="AOM110" s="73"/>
      <c r="AON110" s="73"/>
      <c r="AOO110" s="73"/>
      <c r="AOP110" s="73"/>
      <c r="AOQ110" s="74"/>
      <c r="AOR110" s="74"/>
      <c r="AOS110" s="77"/>
      <c r="AOT110" s="77"/>
      <c r="AOU110" s="11"/>
      <c r="APA110" s="73"/>
      <c r="APB110" s="73"/>
      <c r="APC110" s="73"/>
      <c r="APD110" s="73"/>
      <c r="APE110" s="74"/>
      <c r="APF110" s="74"/>
      <c r="APG110" s="77"/>
      <c r="APH110" s="77"/>
      <c r="API110" s="11"/>
      <c r="APO110" s="73"/>
      <c r="APP110" s="73"/>
      <c r="APQ110" s="73"/>
      <c r="APR110" s="73"/>
      <c r="APS110" s="74"/>
      <c r="APT110" s="74"/>
      <c r="APU110" s="77"/>
      <c r="APV110" s="77"/>
      <c r="APW110" s="11"/>
      <c r="AQC110" s="73"/>
      <c r="AQD110" s="73"/>
      <c r="AQE110" s="73"/>
      <c r="AQF110" s="73"/>
      <c r="AQG110" s="74"/>
      <c r="AQH110" s="74"/>
      <c r="AQI110" s="77"/>
      <c r="AQJ110" s="77"/>
      <c r="AQK110" s="11"/>
      <c r="AQQ110" s="73"/>
      <c r="AQR110" s="73"/>
      <c r="AQS110" s="73"/>
      <c r="AQT110" s="73"/>
      <c r="AQU110" s="74"/>
      <c r="AQV110" s="74"/>
      <c r="AQW110" s="77"/>
      <c r="AQX110" s="77"/>
      <c r="AQY110" s="11"/>
      <c r="ARE110" s="73"/>
      <c r="ARF110" s="73"/>
      <c r="ARG110" s="73"/>
      <c r="ARH110" s="73"/>
      <c r="ARI110" s="74"/>
      <c r="ARJ110" s="74"/>
      <c r="ARK110" s="77"/>
      <c r="ARL110" s="77"/>
      <c r="ARM110" s="11"/>
      <c r="ARS110" s="73"/>
      <c r="ART110" s="73"/>
      <c r="ARU110" s="73"/>
      <c r="ARV110" s="73"/>
      <c r="ARW110" s="74"/>
      <c r="ARX110" s="74"/>
      <c r="ARY110" s="77"/>
      <c r="ARZ110" s="77"/>
      <c r="ASA110" s="11"/>
      <c r="ASG110" s="73"/>
      <c r="ASH110" s="73"/>
      <c r="ASI110" s="73"/>
      <c r="ASJ110" s="73"/>
      <c r="ASK110" s="74"/>
      <c r="ASL110" s="74"/>
      <c r="ASM110" s="77"/>
      <c r="ASN110" s="77"/>
      <c r="ASO110" s="11"/>
      <c r="ASU110" s="73"/>
      <c r="ASV110" s="73"/>
      <c r="ASW110" s="73"/>
      <c r="ASX110" s="73"/>
      <c r="ASY110" s="74"/>
      <c r="ASZ110" s="74"/>
      <c r="ATA110" s="77"/>
      <c r="ATB110" s="77"/>
      <c r="ATC110" s="11"/>
      <c r="ATI110" s="73"/>
      <c r="ATJ110" s="73"/>
      <c r="ATK110" s="73"/>
      <c r="ATL110" s="73"/>
      <c r="ATM110" s="74"/>
      <c r="ATN110" s="74"/>
      <c r="ATO110" s="77"/>
      <c r="ATP110" s="77"/>
      <c r="ATQ110" s="11"/>
      <c r="ATW110" s="73"/>
      <c r="ATX110" s="73"/>
      <c r="ATY110" s="73"/>
      <c r="ATZ110" s="73"/>
      <c r="AUA110" s="74"/>
      <c r="AUB110" s="74"/>
      <c r="AUC110" s="77"/>
      <c r="AUD110" s="77"/>
      <c r="AUE110" s="11"/>
      <c r="AUK110" s="73"/>
      <c r="AUL110" s="73"/>
      <c r="AUM110" s="73"/>
      <c r="AUN110" s="73"/>
      <c r="AUO110" s="74"/>
      <c r="AUP110" s="74"/>
      <c r="AUQ110" s="77"/>
      <c r="AUR110" s="77"/>
      <c r="AUS110" s="11"/>
      <c r="AUY110" s="73"/>
      <c r="AUZ110" s="73"/>
      <c r="AVA110" s="73"/>
      <c r="AVB110" s="73"/>
      <c r="AVC110" s="74"/>
      <c r="AVD110" s="74"/>
      <c r="AVE110" s="77"/>
      <c r="AVF110" s="77"/>
      <c r="AVG110" s="11"/>
      <c r="AVM110" s="73"/>
      <c r="AVN110" s="73"/>
      <c r="AVO110" s="73"/>
      <c r="AVP110" s="73"/>
      <c r="AVQ110" s="74"/>
      <c r="AVR110" s="74"/>
      <c r="AVS110" s="77"/>
      <c r="AVT110" s="77"/>
      <c r="AVU110" s="11"/>
      <c r="AWA110" s="73"/>
      <c r="AWB110" s="73"/>
      <c r="AWC110" s="73"/>
      <c r="AWD110" s="73"/>
      <c r="AWE110" s="74"/>
      <c r="AWF110" s="74"/>
      <c r="AWG110" s="77"/>
      <c r="AWH110" s="77"/>
      <c r="AWI110" s="11"/>
      <c r="AWO110" s="73"/>
      <c r="AWP110" s="73"/>
      <c r="AWQ110" s="73"/>
      <c r="AWR110" s="73"/>
      <c r="AWS110" s="74"/>
      <c r="AWT110" s="74"/>
      <c r="AWU110" s="77"/>
      <c r="AWV110" s="77"/>
      <c r="AWW110" s="11"/>
      <c r="AXC110" s="73"/>
      <c r="AXD110" s="73"/>
      <c r="AXE110" s="73"/>
      <c r="AXF110" s="73"/>
      <c r="AXG110" s="74"/>
      <c r="AXH110" s="74"/>
      <c r="AXI110" s="77"/>
      <c r="AXJ110" s="77"/>
      <c r="AXK110" s="11"/>
      <c r="AXQ110" s="73"/>
      <c r="AXR110" s="73"/>
      <c r="AXS110" s="73"/>
      <c r="AXT110" s="73"/>
      <c r="AXU110" s="74"/>
      <c r="AXV110" s="74"/>
      <c r="AXW110" s="77"/>
      <c r="AXX110" s="77"/>
      <c r="AXY110" s="11"/>
      <c r="AYE110" s="73"/>
      <c r="AYF110" s="73"/>
      <c r="AYG110" s="73"/>
      <c r="AYH110" s="73"/>
      <c r="AYI110" s="74"/>
      <c r="AYJ110" s="74"/>
      <c r="AYK110" s="77"/>
      <c r="AYL110" s="77"/>
      <c r="AYM110" s="11"/>
      <c r="AYS110" s="73"/>
      <c r="AYT110" s="73"/>
      <c r="AYU110" s="73"/>
      <c r="AYV110" s="73"/>
      <c r="AYW110" s="74"/>
      <c r="AYX110" s="74"/>
      <c r="AYY110" s="77"/>
      <c r="AYZ110" s="77"/>
      <c r="AZA110" s="11"/>
      <c r="AZG110" s="73"/>
      <c r="AZH110" s="73"/>
      <c r="AZI110" s="73"/>
      <c r="AZJ110" s="73"/>
      <c r="AZK110" s="74"/>
      <c r="AZL110" s="74"/>
      <c r="AZM110" s="77"/>
      <c r="AZN110" s="77"/>
      <c r="AZO110" s="11"/>
      <c r="AZU110" s="73"/>
      <c r="AZV110" s="73"/>
      <c r="AZW110" s="73"/>
      <c r="AZX110" s="73"/>
      <c r="AZY110" s="74"/>
      <c r="AZZ110" s="74"/>
      <c r="BAA110" s="77"/>
      <c r="BAB110" s="77"/>
      <c r="BAC110" s="11"/>
      <c r="BAI110" s="73"/>
      <c r="BAJ110" s="73"/>
      <c r="BAK110" s="73"/>
      <c r="BAL110" s="73"/>
      <c r="BAM110" s="74"/>
      <c r="BAN110" s="74"/>
      <c r="BAO110" s="77"/>
      <c r="BAP110" s="77"/>
      <c r="BAQ110" s="11"/>
      <c r="BAW110" s="73"/>
      <c r="BAX110" s="73"/>
      <c r="BAY110" s="73"/>
      <c r="BAZ110" s="73"/>
      <c r="BBA110" s="74"/>
      <c r="BBB110" s="74"/>
      <c r="BBC110" s="77"/>
      <c r="BBD110" s="77"/>
      <c r="BBE110" s="11"/>
      <c r="BBK110" s="73"/>
      <c r="BBL110" s="73"/>
      <c r="BBM110" s="73"/>
      <c r="BBN110" s="73"/>
      <c r="BBO110" s="74"/>
      <c r="BBP110" s="74"/>
      <c r="BBQ110" s="77"/>
      <c r="BBR110" s="77"/>
      <c r="BBS110" s="11"/>
      <c r="BBY110" s="73"/>
      <c r="BBZ110" s="73"/>
      <c r="BCA110" s="73"/>
      <c r="BCB110" s="73"/>
      <c r="BCC110" s="74"/>
      <c r="BCD110" s="74"/>
      <c r="BCE110" s="77"/>
      <c r="BCF110" s="77"/>
      <c r="BCG110" s="11"/>
      <c r="BCM110" s="73"/>
      <c r="BCN110" s="73"/>
      <c r="BCO110" s="73"/>
      <c r="BCP110" s="73"/>
      <c r="BCQ110" s="74"/>
      <c r="BCR110" s="74"/>
      <c r="BCS110" s="77"/>
      <c r="BCT110" s="77"/>
      <c r="BCU110" s="11"/>
      <c r="BDA110" s="73"/>
      <c r="BDB110" s="73"/>
      <c r="BDC110" s="73"/>
      <c r="BDD110" s="73"/>
      <c r="BDE110" s="74"/>
      <c r="BDF110" s="74"/>
      <c r="BDG110" s="77"/>
      <c r="BDH110" s="77"/>
      <c r="BDI110" s="11"/>
      <c r="BDO110" s="73"/>
      <c r="BDP110" s="73"/>
      <c r="BDQ110" s="73"/>
      <c r="BDR110" s="73"/>
      <c r="BDS110" s="74"/>
      <c r="BDT110" s="74"/>
      <c r="BDU110" s="77"/>
      <c r="BDV110" s="77"/>
      <c r="BDW110" s="11"/>
      <c r="BEC110" s="73"/>
      <c r="BED110" s="73"/>
      <c r="BEE110" s="73"/>
      <c r="BEF110" s="73"/>
      <c r="BEG110" s="74"/>
      <c r="BEH110" s="74"/>
      <c r="BEI110" s="77"/>
      <c r="BEJ110" s="77"/>
      <c r="BEK110" s="11"/>
      <c r="BEQ110" s="73"/>
      <c r="BER110" s="73"/>
      <c r="BES110" s="73"/>
      <c r="BET110" s="73"/>
      <c r="BEU110" s="74"/>
      <c r="BEV110" s="74"/>
      <c r="BEW110" s="77"/>
      <c r="BEX110" s="77"/>
      <c r="BEY110" s="11"/>
      <c r="BFE110" s="73"/>
      <c r="BFF110" s="73"/>
      <c r="BFG110" s="73"/>
      <c r="BFH110" s="73"/>
      <c r="BFI110" s="74"/>
      <c r="BFJ110" s="74"/>
      <c r="BFK110" s="77"/>
      <c r="BFL110" s="77"/>
      <c r="BFM110" s="11"/>
      <c r="BFS110" s="73"/>
      <c r="BFT110" s="73"/>
      <c r="BFU110" s="73"/>
      <c r="BFV110" s="73"/>
      <c r="BFW110" s="74"/>
      <c r="BFX110" s="74"/>
      <c r="BFY110" s="77"/>
      <c r="BFZ110" s="77"/>
      <c r="BGA110" s="11"/>
      <c r="BGG110" s="73"/>
      <c r="BGH110" s="73"/>
      <c r="BGI110" s="73"/>
      <c r="BGJ110" s="73"/>
      <c r="BGK110" s="74"/>
      <c r="BGL110" s="74"/>
      <c r="BGM110" s="77"/>
      <c r="BGN110" s="77"/>
      <c r="BGO110" s="11"/>
      <c r="BGU110" s="73"/>
      <c r="BGV110" s="73"/>
      <c r="BGW110" s="73"/>
      <c r="BGX110" s="73"/>
      <c r="BGY110" s="74"/>
      <c r="BGZ110" s="74"/>
      <c r="BHA110" s="77"/>
      <c r="BHB110" s="77"/>
      <c r="BHC110" s="11"/>
      <c r="BHI110" s="73"/>
      <c r="BHJ110" s="73"/>
      <c r="BHK110" s="73"/>
      <c r="BHL110" s="73"/>
      <c r="BHM110" s="74"/>
      <c r="BHN110" s="74"/>
      <c r="BHO110" s="77"/>
      <c r="BHP110" s="77"/>
      <c r="BHQ110" s="11"/>
      <c r="BHW110" s="73"/>
      <c r="BHX110" s="73"/>
      <c r="BHY110" s="73"/>
      <c r="BHZ110" s="73"/>
      <c r="BIA110" s="74"/>
      <c r="BIB110" s="74"/>
      <c r="BIC110" s="77"/>
      <c r="BID110" s="77"/>
      <c r="BIE110" s="11"/>
      <c r="BIK110" s="73"/>
      <c r="BIL110" s="73"/>
      <c r="BIM110" s="73"/>
      <c r="BIN110" s="73"/>
      <c r="BIO110" s="74"/>
      <c r="BIP110" s="74"/>
      <c r="BIQ110" s="77"/>
      <c r="BIR110" s="77"/>
      <c r="BIS110" s="11"/>
      <c r="BIY110" s="73"/>
      <c r="BIZ110" s="73"/>
      <c r="BJA110" s="73"/>
      <c r="BJB110" s="73"/>
      <c r="BJC110" s="74"/>
      <c r="BJD110" s="74"/>
      <c r="BJE110" s="77"/>
      <c r="BJF110" s="77"/>
      <c r="BJG110" s="11"/>
      <c r="BJM110" s="73"/>
      <c r="BJN110" s="73"/>
      <c r="BJO110" s="73"/>
      <c r="BJP110" s="73"/>
      <c r="BJQ110" s="74"/>
      <c r="BJR110" s="74"/>
      <c r="BJS110" s="77"/>
      <c r="BJT110" s="77"/>
      <c r="BJU110" s="11"/>
      <c r="BKA110" s="73"/>
      <c r="BKB110" s="73"/>
      <c r="BKC110" s="73"/>
      <c r="BKD110" s="73"/>
      <c r="BKE110" s="74"/>
      <c r="BKF110" s="74"/>
      <c r="BKG110" s="77"/>
      <c r="BKH110" s="77"/>
      <c r="BKI110" s="11"/>
      <c r="BKO110" s="73"/>
      <c r="BKP110" s="73"/>
      <c r="BKQ110" s="73"/>
      <c r="BKR110" s="73"/>
      <c r="BKS110" s="74"/>
      <c r="BKT110" s="74"/>
      <c r="BKU110" s="77"/>
      <c r="BKV110" s="77"/>
      <c r="BKW110" s="11"/>
      <c r="BLC110" s="73"/>
      <c r="BLD110" s="73"/>
      <c r="BLE110" s="73"/>
      <c r="BLF110" s="73"/>
      <c r="BLG110" s="74"/>
      <c r="BLH110" s="74"/>
      <c r="BLI110" s="77"/>
      <c r="BLJ110" s="77"/>
      <c r="BLK110" s="11"/>
      <c r="BLQ110" s="73"/>
      <c r="BLR110" s="73"/>
      <c r="BLS110" s="73"/>
      <c r="BLT110" s="73"/>
      <c r="BLU110" s="74"/>
      <c r="BLV110" s="74"/>
      <c r="BLW110" s="77"/>
      <c r="BLX110" s="77"/>
      <c r="BLY110" s="11"/>
      <c r="BME110" s="73"/>
      <c r="BMF110" s="73"/>
      <c r="BMG110" s="73"/>
      <c r="BMH110" s="73"/>
      <c r="BMI110" s="74"/>
      <c r="BMJ110" s="74"/>
      <c r="BMK110" s="77"/>
      <c r="BML110" s="77"/>
      <c r="BMM110" s="11"/>
      <c r="BMS110" s="73"/>
      <c r="BMT110" s="73"/>
      <c r="BMU110" s="73"/>
      <c r="BMV110" s="73"/>
      <c r="BMW110" s="74"/>
      <c r="BMX110" s="74"/>
      <c r="BMY110" s="77"/>
      <c r="BMZ110" s="77"/>
      <c r="BNA110" s="11"/>
      <c r="BNG110" s="73"/>
      <c r="BNH110" s="73"/>
      <c r="BNI110" s="73"/>
      <c r="BNJ110" s="73"/>
      <c r="BNK110" s="74"/>
      <c r="BNL110" s="74"/>
      <c r="BNM110" s="77"/>
      <c r="BNN110" s="77"/>
      <c r="BNO110" s="11"/>
      <c r="BNU110" s="73"/>
      <c r="BNV110" s="73"/>
      <c r="BNW110" s="73"/>
      <c r="BNX110" s="73"/>
      <c r="BNY110" s="74"/>
      <c r="BNZ110" s="74"/>
      <c r="BOA110" s="77"/>
      <c r="BOB110" s="77"/>
      <c r="BOC110" s="11"/>
      <c r="BOI110" s="73"/>
      <c r="BOJ110" s="73"/>
      <c r="BOK110" s="73"/>
      <c r="BOL110" s="73"/>
      <c r="BOM110" s="74"/>
      <c r="BON110" s="74"/>
      <c r="BOO110" s="77"/>
      <c r="BOP110" s="77"/>
      <c r="BOQ110" s="11"/>
      <c r="BOW110" s="73"/>
      <c r="BOX110" s="73"/>
      <c r="BOY110" s="73"/>
      <c r="BOZ110" s="73"/>
      <c r="BPA110" s="74"/>
      <c r="BPB110" s="74"/>
      <c r="BPC110" s="77"/>
      <c r="BPD110" s="77"/>
      <c r="BPE110" s="11"/>
      <c r="BPK110" s="73"/>
      <c r="BPL110" s="73"/>
      <c r="BPM110" s="73"/>
      <c r="BPN110" s="73"/>
      <c r="BPO110" s="74"/>
      <c r="BPP110" s="74"/>
      <c r="BPQ110" s="77"/>
      <c r="BPR110" s="77"/>
      <c r="BPS110" s="11"/>
      <c r="BPY110" s="73"/>
      <c r="BPZ110" s="73"/>
      <c r="BQA110" s="73"/>
      <c r="BQB110" s="73"/>
      <c r="BQC110" s="74"/>
      <c r="BQD110" s="74"/>
      <c r="BQE110" s="77"/>
      <c r="BQF110" s="77"/>
      <c r="BQG110" s="11"/>
      <c r="BQM110" s="73"/>
      <c r="BQN110" s="73"/>
      <c r="BQO110" s="73"/>
      <c r="BQP110" s="73"/>
      <c r="BQQ110" s="74"/>
      <c r="BQR110" s="74"/>
      <c r="BQS110" s="77"/>
      <c r="BQT110" s="77"/>
      <c r="BQU110" s="11"/>
      <c r="BRA110" s="73"/>
      <c r="BRB110" s="73"/>
      <c r="BRC110" s="73"/>
      <c r="BRD110" s="73"/>
      <c r="BRE110" s="74"/>
      <c r="BRF110" s="74"/>
      <c r="BRG110" s="77"/>
      <c r="BRH110" s="77"/>
      <c r="BRI110" s="11"/>
      <c r="BRO110" s="73"/>
      <c r="BRP110" s="73"/>
      <c r="BRQ110" s="73"/>
      <c r="BRR110" s="73"/>
      <c r="BRS110" s="74"/>
      <c r="BRT110" s="74"/>
      <c r="BRU110" s="77"/>
      <c r="BRV110" s="77"/>
      <c r="BRW110" s="11"/>
      <c r="BSC110" s="73"/>
      <c r="BSD110" s="73"/>
      <c r="BSE110" s="73"/>
      <c r="BSF110" s="73"/>
      <c r="BSG110" s="74"/>
      <c r="BSH110" s="74"/>
      <c r="BSI110" s="77"/>
      <c r="BSJ110" s="77"/>
      <c r="BSK110" s="11"/>
      <c r="BSQ110" s="73"/>
      <c r="BSR110" s="73"/>
      <c r="BSS110" s="73"/>
      <c r="BST110" s="73"/>
      <c r="BSU110" s="74"/>
      <c r="BSV110" s="74"/>
      <c r="BSW110" s="77"/>
      <c r="BSX110" s="77"/>
      <c r="BSY110" s="11"/>
      <c r="BTE110" s="73"/>
      <c r="BTF110" s="73"/>
      <c r="BTG110" s="73"/>
      <c r="BTH110" s="73"/>
      <c r="BTI110" s="74"/>
      <c r="BTJ110" s="74"/>
      <c r="BTK110" s="77"/>
      <c r="BTL110" s="77"/>
      <c r="BTM110" s="11"/>
      <c r="BTS110" s="73"/>
      <c r="BTT110" s="73"/>
      <c r="BTU110" s="73"/>
      <c r="BTV110" s="73"/>
      <c r="BTW110" s="74"/>
      <c r="BTX110" s="74"/>
      <c r="BTY110" s="77"/>
      <c r="BTZ110" s="77"/>
      <c r="BUA110" s="11"/>
      <c r="BUG110" s="73"/>
      <c r="BUH110" s="73"/>
      <c r="BUI110" s="73"/>
      <c r="BUJ110" s="73"/>
      <c r="BUK110" s="74"/>
      <c r="BUL110" s="74"/>
      <c r="BUM110" s="77"/>
      <c r="BUN110" s="77"/>
      <c r="BUO110" s="11"/>
      <c r="BUU110" s="73"/>
      <c r="BUV110" s="73"/>
      <c r="BUW110" s="73"/>
      <c r="BUX110" s="73"/>
      <c r="BUY110" s="74"/>
      <c r="BUZ110" s="74"/>
      <c r="BVA110" s="77"/>
      <c r="BVB110" s="77"/>
      <c r="BVC110" s="11"/>
      <c r="BVI110" s="73"/>
      <c r="BVJ110" s="73"/>
      <c r="BVK110" s="73"/>
      <c r="BVL110" s="73"/>
      <c r="BVM110" s="74"/>
      <c r="BVN110" s="74"/>
      <c r="BVO110" s="77"/>
      <c r="BVP110" s="77"/>
      <c r="BVQ110" s="11"/>
      <c r="BVW110" s="73"/>
      <c r="BVX110" s="73"/>
      <c r="BVY110" s="73"/>
      <c r="BVZ110" s="73"/>
      <c r="BWA110" s="74"/>
      <c r="BWB110" s="74"/>
      <c r="BWC110" s="77"/>
      <c r="BWD110" s="77"/>
      <c r="BWE110" s="11"/>
      <c r="BWK110" s="73"/>
      <c r="BWL110" s="73"/>
      <c r="BWM110" s="73"/>
      <c r="BWN110" s="73"/>
      <c r="BWO110" s="74"/>
      <c r="BWP110" s="74"/>
      <c r="BWQ110" s="77"/>
      <c r="BWR110" s="77"/>
      <c r="BWS110" s="11"/>
      <c r="BWY110" s="73"/>
      <c r="BWZ110" s="73"/>
      <c r="BXA110" s="73"/>
      <c r="BXB110" s="73"/>
      <c r="BXC110" s="74"/>
      <c r="BXD110" s="74"/>
      <c r="BXE110" s="77"/>
      <c r="BXF110" s="77"/>
      <c r="BXG110" s="11"/>
      <c r="BXM110" s="73"/>
      <c r="BXN110" s="73"/>
      <c r="BXO110" s="73"/>
      <c r="BXP110" s="73"/>
      <c r="BXQ110" s="74"/>
      <c r="BXR110" s="74"/>
      <c r="BXS110" s="77"/>
      <c r="BXT110" s="77"/>
      <c r="BXU110" s="11"/>
      <c r="BYA110" s="73"/>
      <c r="BYB110" s="73"/>
      <c r="BYC110" s="73"/>
      <c r="BYD110" s="73"/>
      <c r="BYE110" s="74"/>
      <c r="BYF110" s="74"/>
      <c r="BYG110" s="77"/>
      <c r="BYH110" s="77"/>
      <c r="BYI110" s="11"/>
      <c r="BYO110" s="73"/>
      <c r="BYP110" s="73"/>
      <c r="BYQ110" s="73"/>
      <c r="BYR110" s="73"/>
      <c r="BYS110" s="74"/>
      <c r="BYT110" s="74"/>
      <c r="BYU110" s="77"/>
      <c r="BYV110" s="77"/>
      <c r="BYW110" s="11"/>
      <c r="BZC110" s="73"/>
      <c r="BZD110" s="73"/>
      <c r="BZE110" s="73"/>
      <c r="BZF110" s="73"/>
      <c r="BZG110" s="74"/>
      <c r="BZH110" s="74"/>
      <c r="BZI110" s="77"/>
      <c r="BZJ110" s="77"/>
      <c r="BZK110" s="11"/>
      <c r="BZQ110" s="73"/>
      <c r="BZR110" s="73"/>
      <c r="BZS110" s="73"/>
      <c r="BZT110" s="73"/>
      <c r="BZU110" s="74"/>
      <c r="BZV110" s="74"/>
      <c r="BZW110" s="77"/>
      <c r="BZX110" s="77"/>
      <c r="BZY110" s="11"/>
      <c r="CAE110" s="73"/>
      <c r="CAF110" s="73"/>
      <c r="CAG110" s="73"/>
      <c r="CAH110" s="73"/>
      <c r="CAI110" s="74"/>
      <c r="CAJ110" s="74"/>
      <c r="CAK110" s="77"/>
      <c r="CAL110" s="77"/>
      <c r="CAM110" s="11"/>
      <c r="CAS110" s="73"/>
      <c r="CAT110" s="73"/>
      <c r="CAU110" s="73"/>
      <c r="CAV110" s="73"/>
      <c r="CAW110" s="74"/>
      <c r="CAX110" s="74"/>
      <c r="CAY110" s="77"/>
      <c r="CAZ110" s="77"/>
      <c r="CBA110" s="11"/>
      <c r="CBG110" s="73"/>
      <c r="CBH110" s="73"/>
      <c r="CBI110" s="73"/>
      <c r="CBJ110" s="73"/>
      <c r="CBK110" s="74"/>
      <c r="CBL110" s="74"/>
      <c r="CBM110" s="77"/>
      <c r="CBN110" s="77"/>
      <c r="CBO110" s="11"/>
      <c r="CBU110" s="73"/>
      <c r="CBV110" s="73"/>
      <c r="CBW110" s="73"/>
      <c r="CBX110" s="73"/>
      <c r="CBY110" s="74"/>
      <c r="CBZ110" s="74"/>
      <c r="CCA110" s="77"/>
      <c r="CCB110" s="77"/>
      <c r="CCC110" s="11"/>
      <c r="CCI110" s="73"/>
      <c r="CCJ110" s="73"/>
      <c r="CCK110" s="73"/>
      <c r="CCL110" s="73"/>
      <c r="CCM110" s="74"/>
      <c r="CCN110" s="74"/>
      <c r="CCO110" s="77"/>
      <c r="CCP110" s="77"/>
      <c r="CCQ110" s="11"/>
      <c r="CCW110" s="73"/>
      <c r="CCX110" s="73"/>
      <c r="CCY110" s="73"/>
      <c r="CCZ110" s="73"/>
      <c r="CDA110" s="74"/>
      <c r="CDB110" s="74"/>
      <c r="CDC110" s="77"/>
      <c r="CDD110" s="77"/>
      <c r="CDE110" s="11"/>
      <c r="CDK110" s="73"/>
      <c r="CDL110" s="73"/>
      <c r="CDM110" s="73"/>
      <c r="CDN110" s="73"/>
      <c r="CDO110" s="74"/>
      <c r="CDP110" s="74"/>
      <c r="CDQ110" s="77"/>
      <c r="CDR110" s="77"/>
      <c r="CDS110" s="11"/>
      <c r="CDY110" s="73"/>
      <c r="CDZ110" s="73"/>
      <c r="CEA110" s="73"/>
      <c r="CEB110" s="73"/>
      <c r="CEC110" s="74"/>
      <c r="CED110" s="74"/>
      <c r="CEE110" s="77"/>
      <c r="CEF110" s="77"/>
      <c r="CEG110" s="11"/>
      <c r="CEM110" s="73"/>
      <c r="CEN110" s="73"/>
      <c r="CEO110" s="73"/>
      <c r="CEP110" s="73"/>
      <c r="CEQ110" s="74"/>
      <c r="CER110" s="74"/>
      <c r="CES110" s="77"/>
      <c r="CET110" s="77"/>
      <c r="CEU110" s="11"/>
      <c r="CFA110" s="73"/>
      <c r="CFB110" s="73"/>
      <c r="CFC110" s="73"/>
      <c r="CFD110" s="73"/>
      <c r="CFE110" s="74"/>
      <c r="CFF110" s="74"/>
      <c r="CFG110" s="77"/>
      <c r="CFH110" s="77"/>
      <c r="CFI110" s="11"/>
      <c r="CFO110" s="73"/>
      <c r="CFP110" s="73"/>
      <c r="CFQ110" s="73"/>
      <c r="CFR110" s="73"/>
      <c r="CFS110" s="74"/>
      <c r="CFT110" s="74"/>
      <c r="CFU110" s="77"/>
      <c r="CFV110" s="77"/>
      <c r="CFW110" s="11"/>
      <c r="CGC110" s="73"/>
      <c r="CGD110" s="73"/>
      <c r="CGE110" s="73"/>
      <c r="CGF110" s="73"/>
      <c r="CGG110" s="74"/>
      <c r="CGH110" s="74"/>
      <c r="CGI110" s="77"/>
      <c r="CGJ110" s="77"/>
      <c r="CGK110" s="11"/>
      <c r="CGQ110" s="73"/>
      <c r="CGR110" s="73"/>
      <c r="CGS110" s="73"/>
      <c r="CGT110" s="73"/>
      <c r="CGU110" s="74"/>
      <c r="CGV110" s="74"/>
      <c r="CGW110" s="77"/>
      <c r="CGX110" s="77"/>
      <c r="CGY110" s="11"/>
      <c r="CHE110" s="73"/>
      <c r="CHF110" s="73"/>
      <c r="CHG110" s="73"/>
      <c r="CHH110" s="73"/>
      <c r="CHI110" s="74"/>
      <c r="CHJ110" s="74"/>
      <c r="CHK110" s="77"/>
      <c r="CHL110" s="77"/>
      <c r="CHM110" s="11"/>
      <c r="CHS110" s="73"/>
      <c r="CHT110" s="73"/>
      <c r="CHU110" s="73"/>
      <c r="CHV110" s="73"/>
      <c r="CHW110" s="74"/>
      <c r="CHX110" s="74"/>
      <c r="CHY110" s="77"/>
      <c r="CHZ110" s="77"/>
      <c r="CIA110" s="11"/>
      <c r="CIG110" s="73"/>
      <c r="CIH110" s="73"/>
      <c r="CII110" s="73"/>
      <c r="CIJ110" s="73"/>
      <c r="CIK110" s="74"/>
      <c r="CIL110" s="74"/>
      <c r="CIM110" s="77"/>
      <c r="CIN110" s="77"/>
      <c r="CIO110" s="11"/>
      <c r="CIU110" s="73"/>
      <c r="CIV110" s="73"/>
      <c r="CIW110" s="73"/>
      <c r="CIX110" s="73"/>
      <c r="CIY110" s="74"/>
      <c r="CIZ110" s="74"/>
      <c r="CJA110" s="77"/>
      <c r="CJB110" s="77"/>
      <c r="CJC110" s="11"/>
      <c r="CJI110" s="73"/>
      <c r="CJJ110" s="73"/>
      <c r="CJK110" s="73"/>
      <c r="CJL110" s="73"/>
      <c r="CJM110" s="74"/>
      <c r="CJN110" s="74"/>
      <c r="CJO110" s="77"/>
      <c r="CJP110" s="77"/>
      <c r="CJQ110" s="11"/>
      <c r="CJW110" s="73"/>
      <c r="CJX110" s="73"/>
      <c r="CJY110" s="73"/>
      <c r="CJZ110" s="73"/>
      <c r="CKA110" s="74"/>
      <c r="CKB110" s="74"/>
      <c r="CKC110" s="77"/>
      <c r="CKD110" s="77"/>
      <c r="CKE110" s="11"/>
      <c r="CKK110" s="73"/>
      <c r="CKL110" s="73"/>
      <c r="CKM110" s="73"/>
      <c r="CKN110" s="73"/>
      <c r="CKO110" s="74"/>
      <c r="CKP110" s="74"/>
      <c r="CKQ110" s="77"/>
      <c r="CKR110" s="77"/>
      <c r="CKS110" s="11"/>
      <c r="CKY110" s="73"/>
      <c r="CKZ110" s="73"/>
      <c r="CLA110" s="73"/>
      <c r="CLB110" s="73"/>
      <c r="CLC110" s="74"/>
      <c r="CLD110" s="74"/>
      <c r="CLE110" s="77"/>
      <c r="CLF110" s="77"/>
      <c r="CLG110" s="11"/>
      <c r="CLM110" s="73"/>
      <c r="CLN110" s="73"/>
      <c r="CLO110" s="73"/>
      <c r="CLP110" s="73"/>
      <c r="CLQ110" s="74"/>
      <c r="CLR110" s="74"/>
      <c r="CLS110" s="77"/>
      <c r="CLT110" s="77"/>
      <c r="CLU110" s="11"/>
      <c r="CMA110" s="73"/>
      <c r="CMB110" s="73"/>
      <c r="CMC110" s="73"/>
      <c r="CMD110" s="73"/>
      <c r="CME110" s="74"/>
      <c r="CMF110" s="74"/>
      <c r="CMG110" s="77"/>
      <c r="CMH110" s="77"/>
      <c r="CMI110" s="11"/>
      <c r="CMO110" s="73"/>
      <c r="CMP110" s="73"/>
      <c r="CMQ110" s="73"/>
      <c r="CMR110" s="73"/>
      <c r="CMS110" s="74"/>
      <c r="CMT110" s="74"/>
      <c r="CMU110" s="77"/>
      <c r="CMV110" s="77"/>
      <c r="CMW110" s="11"/>
      <c r="CNC110" s="73"/>
      <c r="CND110" s="73"/>
      <c r="CNE110" s="73"/>
      <c r="CNF110" s="73"/>
      <c r="CNG110" s="74"/>
      <c r="CNH110" s="74"/>
      <c r="CNI110" s="77"/>
      <c r="CNJ110" s="77"/>
      <c r="CNK110" s="11"/>
      <c r="CNQ110" s="73"/>
      <c r="CNR110" s="73"/>
      <c r="CNS110" s="73"/>
      <c r="CNT110" s="73"/>
      <c r="CNU110" s="74"/>
      <c r="CNV110" s="74"/>
      <c r="CNW110" s="77"/>
      <c r="CNX110" s="77"/>
      <c r="CNY110" s="11"/>
      <c r="COE110" s="73"/>
      <c r="COF110" s="73"/>
      <c r="COG110" s="73"/>
      <c r="COH110" s="73"/>
      <c r="COI110" s="74"/>
      <c r="COJ110" s="74"/>
      <c r="COK110" s="77"/>
      <c r="COL110" s="77"/>
      <c r="COM110" s="11"/>
      <c r="COS110" s="73"/>
      <c r="COT110" s="73"/>
      <c r="COU110" s="73"/>
      <c r="COV110" s="73"/>
      <c r="COW110" s="74"/>
      <c r="COX110" s="74"/>
      <c r="COY110" s="77"/>
      <c r="COZ110" s="77"/>
      <c r="CPA110" s="11"/>
      <c r="CPG110" s="73"/>
      <c r="CPH110" s="73"/>
      <c r="CPI110" s="73"/>
      <c r="CPJ110" s="73"/>
      <c r="CPK110" s="74"/>
      <c r="CPL110" s="74"/>
      <c r="CPM110" s="77"/>
      <c r="CPN110" s="77"/>
      <c r="CPO110" s="11"/>
      <c r="CPU110" s="73"/>
      <c r="CPV110" s="73"/>
      <c r="CPW110" s="73"/>
      <c r="CPX110" s="73"/>
      <c r="CPY110" s="74"/>
      <c r="CPZ110" s="74"/>
      <c r="CQA110" s="77"/>
      <c r="CQB110" s="77"/>
      <c r="CQC110" s="11"/>
      <c r="CQI110" s="73"/>
      <c r="CQJ110" s="73"/>
      <c r="CQK110" s="73"/>
      <c r="CQL110" s="73"/>
      <c r="CQM110" s="74"/>
      <c r="CQN110" s="74"/>
      <c r="CQO110" s="77"/>
      <c r="CQP110" s="77"/>
      <c r="CQQ110" s="11"/>
      <c r="CQW110" s="73"/>
      <c r="CQX110" s="73"/>
      <c r="CQY110" s="73"/>
      <c r="CQZ110" s="73"/>
      <c r="CRA110" s="74"/>
      <c r="CRB110" s="74"/>
      <c r="CRC110" s="77"/>
      <c r="CRD110" s="77"/>
      <c r="CRE110" s="11"/>
      <c r="CRK110" s="73"/>
      <c r="CRL110" s="73"/>
      <c r="CRM110" s="73"/>
      <c r="CRN110" s="73"/>
      <c r="CRO110" s="74"/>
      <c r="CRP110" s="74"/>
      <c r="CRQ110" s="77"/>
      <c r="CRR110" s="77"/>
      <c r="CRS110" s="11"/>
      <c r="CRY110" s="73"/>
      <c r="CRZ110" s="73"/>
      <c r="CSA110" s="73"/>
      <c r="CSB110" s="73"/>
      <c r="CSC110" s="74"/>
      <c r="CSD110" s="74"/>
      <c r="CSE110" s="77"/>
      <c r="CSF110" s="77"/>
      <c r="CSG110" s="11"/>
      <c r="CSM110" s="73"/>
      <c r="CSN110" s="73"/>
      <c r="CSO110" s="73"/>
      <c r="CSP110" s="73"/>
      <c r="CSQ110" s="74"/>
      <c r="CSR110" s="74"/>
      <c r="CSS110" s="77"/>
      <c r="CST110" s="77"/>
      <c r="CSU110" s="11"/>
      <c r="CTA110" s="73"/>
      <c r="CTB110" s="73"/>
      <c r="CTC110" s="73"/>
      <c r="CTD110" s="73"/>
      <c r="CTE110" s="74"/>
      <c r="CTF110" s="74"/>
      <c r="CTG110" s="77"/>
      <c r="CTH110" s="77"/>
      <c r="CTI110" s="11"/>
      <c r="CTO110" s="73"/>
      <c r="CTP110" s="73"/>
      <c r="CTQ110" s="73"/>
      <c r="CTR110" s="73"/>
      <c r="CTS110" s="74"/>
      <c r="CTT110" s="74"/>
      <c r="CTU110" s="77"/>
      <c r="CTV110" s="77"/>
      <c r="CTW110" s="11"/>
      <c r="CUC110" s="73"/>
      <c r="CUD110" s="73"/>
      <c r="CUE110" s="73"/>
      <c r="CUF110" s="73"/>
      <c r="CUG110" s="74"/>
      <c r="CUH110" s="74"/>
      <c r="CUI110" s="77"/>
      <c r="CUJ110" s="77"/>
      <c r="CUK110" s="11"/>
      <c r="CUQ110" s="73"/>
      <c r="CUR110" s="73"/>
      <c r="CUS110" s="73"/>
      <c r="CUT110" s="73"/>
      <c r="CUU110" s="74"/>
      <c r="CUV110" s="74"/>
      <c r="CUW110" s="77"/>
      <c r="CUX110" s="77"/>
      <c r="CUY110" s="11"/>
      <c r="CVE110" s="73"/>
      <c r="CVF110" s="73"/>
      <c r="CVG110" s="73"/>
      <c r="CVH110" s="73"/>
      <c r="CVI110" s="74"/>
      <c r="CVJ110" s="74"/>
      <c r="CVK110" s="77"/>
      <c r="CVL110" s="77"/>
      <c r="CVM110" s="11"/>
      <c r="CVS110" s="73"/>
      <c r="CVT110" s="73"/>
      <c r="CVU110" s="73"/>
      <c r="CVV110" s="73"/>
      <c r="CVW110" s="74"/>
      <c r="CVX110" s="74"/>
      <c r="CVY110" s="77"/>
      <c r="CVZ110" s="77"/>
      <c r="CWA110" s="11"/>
      <c r="CWG110" s="73"/>
      <c r="CWH110" s="73"/>
      <c r="CWI110" s="73"/>
      <c r="CWJ110" s="73"/>
      <c r="CWK110" s="74"/>
      <c r="CWL110" s="74"/>
      <c r="CWM110" s="77"/>
      <c r="CWN110" s="77"/>
      <c r="CWO110" s="11"/>
      <c r="CWU110" s="73"/>
      <c r="CWV110" s="73"/>
      <c r="CWW110" s="73"/>
      <c r="CWX110" s="73"/>
      <c r="CWY110" s="74"/>
      <c r="CWZ110" s="74"/>
      <c r="CXA110" s="77"/>
      <c r="CXB110" s="77"/>
      <c r="CXC110" s="11"/>
      <c r="CXI110" s="73"/>
      <c r="CXJ110" s="73"/>
      <c r="CXK110" s="73"/>
      <c r="CXL110" s="73"/>
      <c r="CXM110" s="74"/>
      <c r="CXN110" s="74"/>
      <c r="CXO110" s="77"/>
      <c r="CXP110" s="77"/>
      <c r="CXQ110" s="11"/>
      <c r="CXW110" s="73"/>
      <c r="CXX110" s="73"/>
      <c r="CXY110" s="73"/>
      <c r="CXZ110" s="73"/>
      <c r="CYA110" s="74"/>
      <c r="CYB110" s="74"/>
      <c r="CYC110" s="77"/>
      <c r="CYD110" s="77"/>
      <c r="CYE110" s="11"/>
      <c r="CYK110" s="73"/>
      <c r="CYL110" s="73"/>
      <c r="CYM110" s="73"/>
      <c r="CYN110" s="73"/>
      <c r="CYO110" s="74"/>
      <c r="CYP110" s="74"/>
      <c r="CYQ110" s="77"/>
      <c r="CYR110" s="77"/>
      <c r="CYS110" s="11"/>
      <c r="CYY110" s="73"/>
      <c r="CYZ110" s="73"/>
      <c r="CZA110" s="73"/>
      <c r="CZB110" s="73"/>
      <c r="CZC110" s="74"/>
      <c r="CZD110" s="74"/>
      <c r="CZE110" s="77"/>
      <c r="CZF110" s="77"/>
      <c r="CZG110" s="11"/>
      <c r="CZM110" s="73"/>
      <c r="CZN110" s="73"/>
      <c r="CZO110" s="73"/>
      <c r="CZP110" s="73"/>
      <c r="CZQ110" s="74"/>
      <c r="CZR110" s="74"/>
      <c r="CZS110" s="77"/>
      <c r="CZT110" s="77"/>
      <c r="CZU110" s="11"/>
      <c r="DAA110" s="73"/>
      <c r="DAB110" s="73"/>
      <c r="DAC110" s="73"/>
      <c r="DAD110" s="73"/>
      <c r="DAE110" s="74"/>
      <c r="DAF110" s="74"/>
      <c r="DAG110" s="77"/>
      <c r="DAH110" s="77"/>
      <c r="DAI110" s="11"/>
      <c r="DAO110" s="73"/>
      <c r="DAP110" s="73"/>
      <c r="DAQ110" s="73"/>
      <c r="DAR110" s="73"/>
      <c r="DAS110" s="74"/>
      <c r="DAT110" s="74"/>
      <c r="DAU110" s="77"/>
      <c r="DAV110" s="77"/>
      <c r="DAW110" s="11"/>
      <c r="DBC110" s="73"/>
      <c r="DBD110" s="73"/>
      <c r="DBE110" s="73"/>
      <c r="DBF110" s="73"/>
      <c r="DBG110" s="74"/>
      <c r="DBH110" s="74"/>
      <c r="DBI110" s="77"/>
      <c r="DBJ110" s="77"/>
      <c r="DBK110" s="11"/>
      <c r="DBQ110" s="73"/>
      <c r="DBR110" s="73"/>
      <c r="DBS110" s="73"/>
      <c r="DBT110" s="73"/>
      <c r="DBU110" s="74"/>
      <c r="DBV110" s="74"/>
      <c r="DBW110" s="77"/>
      <c r="DBX110" s="77"/>
      <c r="DBY110" s="11"/>
      <c r="DCE110" s="73"/>
      <c r="DCF110" s="73"/>
      <c r="DCG110" s="73"/>
      <c r="DCH110" s="73"/>
      <c r="DCI110" s="74"/>
      <c r="DCJ110" s="74"/>
      <c r="DCK110" s="77"/>
      <c r="DCL110" s="77"/>
      <c r="DCM110" s="11"/>
      <c r="DCS110" s="73"/>
      <c r="DCT110" s="73"/>
      <c r="DCU110" s="73"/>
      <c r="DCV110" s="73"/>
      <c r="DCW110" s="74"/>
      <c r="DCX110" s="74"/>
      <c r="DCY110" s="77"/>
      <c r="DCZ110" s="77"/>
      <c r="DDA110" s="11"/>
      <c r="DDG110" s="73"/>
      <c r="DDH110" s="73"/>
      <c r="DDI110" s="73"/>
      <c r="DDJ110" s="73"/>
      <c r="DDK110" s="74"/>
      <c r="DDL110" s="74"/>
      <c r="DDM110" s="77"/>
      <c r="DDN110" s="77"/>
      <c r="DDO110" s="11"/>
      <c r="DDU110" s="73"/>
      <c r="DDV110" s="73"/>
      <c r="DDW110" s="73"/>
      <c r="DDX110" s="73"/>
      <c r="DDY110" s="74"/>
      <c r="DDZ110" s="74"/>
      <c r="DEA110" s="77"/>
      <c r="DEB110" s="77"/>
      <c r="DEC110" s="11"/>
      <c r="DEI110" s="73"/>
      <c r="DEJ110" s="73"/>
      <c r="DEK110" s="73"/>
      <c r="DEL110" s="73"/>
      <c r="DEM110" s="74"/>
      <c r="DEN110" s="74"/>
      <c r="DEO110" s="77"/>
      <c r="DEP110" s="77"/>
      <c r="DEQ110" s="11"/>
      <c r="DEW110" s="73"/>
      <c r="DEX110" s="73"/>
      <c r="DEY110" s="73"/>
      <c r="DEZ110" s="73"/>
      <c r="DFA110" s="74"/>
      <c r="DFB110" s="74"/>
      <c r="DFC110" s="77"/>
      <c r="DFD110" s="77"/>
      <c r="DFE110" s="11"/>
      <c r="DFK110" s="73"/>
      <c r="DFL110" s="73"/>
      <c r="DFM110" s="73"/>
      <c r="DFN110" s="73"/>
      <c r="DFO110" s="74"/>
      <c r="DFP110" s="74"/>
      <c r="DFQ110" s="77"/>
      <c r="DFR110" s="77"/>
      <c r="DFS110" s="11"/>
      <c r="DFY110" s="73"/>
      <c r="DFZ110" s="73"/>
      <c r="DGA110" s="73"/>
      <c r="DGB110" s="73"/>
      <c r="DGC110" s="74"/>
      <c r="DGD110" s="74"/>
      <c r="DGE110" s="77"/>
      <c r="DGF110" s="77"/>
      <c r="DGG110" s="11"/>
      <c r="DGM110" s="73"/>
      <c r="DGN110" s="73"/>
      <c r="DGO110" s="73"/>
      <c r="DGP110" s="73"/>
      <c r="DGQ110" s="74"/>
      <c r="DGR110" s="74"/>
      <c r="DGS110" s="77"/>
      <c r="DGT110" s="77"/>
      <c r="DGU110" s="11"/>
      <c r="DHA110" s="73"/>
      <c r="DHB110" s="73"/>
      <c r="DHC110" s="73"/>
      <c r="DHD110" s="73"/>
      <c r="DHE110" s="74"/>
      <c r="DHF110" s="74"/>
      <c r="DHG110" s="77"/>
      <c r="DHH110" s="77"/>
      <c r="DHI110" s="11"/>
      <c r="DHO110" s="73"/>
      <c r="DHP110" s="73"/>
      <c r="DHQ110" s="73"/>
      <c r="DHR110" s="73"/>
      <c r="DHS110" s="74"/>
      <c r="DHT110" s="74"/>
      <c r="DHU110" s="77"/>
      <c r="DHV110" s="77"/>
      <c r="DHW110" s="11"/>
      <c r="DIC110" s="73"/>
      <c r="DID110" s="73"/>
      <c r="DIE110" s="73"/>
      <c r="DIF110" s="73"/>
      <c r="DIG110" s="74"/>
      <c r="DIH110" s="74"/>
      <c r="DII110" s="77"/>
      <c r="DIJ110" s="77"/>
      <c r="DIK110" s="11"/>
      <c r="DIQ110" s="73"/>
      <c r="DIR110" s="73"/>
      <c r="DIS110" s="73"/>
      <c r="DIT110" s="73"/>
      <c r="DIU110" s="74"/>
      <c r="DIV110" s="74"/>
      <c r="DIW110" s="77"/>
      <c r="DIX110" s="77"/>
      <c r="DIY110" s="11"/>
      <c r="DJE110" s="73"/>
      <c r="DJF110" s="73"/>
      <c r="DJG110" s="73"/>
      <c r="DJH110" s="73"/>
      <c r="DJI110" s="74"/>
      <c r="DJJ110" s="74"/>
      <c r="DJK110" s="77"/>
      <c r="DJL110" s="77"/>
      <c r="DJM110" s="11"/>
      <c r="DJS110" s="73"/>
      <c r="DJT110" s="73"/>
      <c r="DJU110" s="73"/>
      <c r="DJV110" s="73"/>
      <c r="DJW110" s="74"/>
      <c r="DJX110" s="74"/>
      <c r="DJY110" s="77"/>
      <c r="DJZ110" s="77"/>
      <c r="DKA110" s="11"/>
      <c r="DKG110" s="73"/>
      <c r="DKH110" s="73"/>
      <c r="DKI110" s="73"/>
      <c r="DKJ110" s="73"/>
      <c r="DKK110" s="74"/>
      <c r="DKL110" s="74"/>
      <c r="DKM110" s="77"/>
      <c r="DKN110" s="77"/>
      <c r="DKO110" s="11"/>
      <c r="DKU110" s="73"/>
      <c r="DKV110" s="73"/>
      <c r="DKW110" s="73"/>
      <c r="DKX110" s="73"/>
      <c r="DKY110" s="74"/>
      <c r="DKZ110" s="74"/>
      <c r="DLA110" s="77"/>
      <c r="DLB110" s="77"/>
      <c r="DLC110" s="11"/>
      <c r="DLI110" s="73"/>
      <c r="DLJ110" s="73"/>
      <c r="DLK110" s="73"/>
      <c r="DLL110" s="73"/>
      <c r="DLM110" s="74"/>
      <c r="DLN110" s="74"/>
      <c r="DLO110" s="77"/>
      <c r="DLP110" s="77"/>
      <c r="DLQ110" s="11"/>
      <c r="DLW110" s="73"/>
      <c r="DLX110" s="73"/>
      <c r="DLY110" s="73"/>
      <c r="DLZ110" s="73"/>
      <c r="DMA110" s="74"/>
      <c r="DMB110" s="74"/>
      <c r="DMC110" s="77"/>
      <c r="DMD110" s="77"/>
      <c r="DME110" s="11"/>
      <c r="DMK110" s="73"/>
      <c r="DML110" s="73"/>
      <c r="DMM110" s="73"/>
      <c r="DMN110" s="73"/>
      <c r="DMO110" s="74"/>
      <c r="DMP110" s="74"/>
      <c r="DMQ110" s="77"/>
      <c r="DMR110" s="77"/>
      <c r="DMS110" s="11"/>
      <c r="DMY110" s="73"/>
      <c r="DMZ110" s="73"/>
      <c r="DNA110" s="73"/>
      <c r="DNB110" s="73"/>
      <c r="DNC110" s="74"/>
      <c r="DND110" s="74"/>
      <c r="DNE110" s="77"/>
      <c r="DNF110" s="77"/>
      <c r="DNG110" s="11"/>
      <c r="DNM110" s="73"/>
      <c r="DNN110" s="73"/>
      <c r="DNO110" s="73"/>
      <c r="DNP110" s="73"/>
      <c r="DNQ110" s="74"/>
      <c r="DNR110" s="74"/>
      <c r="DNS110" s="77"/>
      <c r="DNT110" s="77"/>
      <c r="DNU110" s="11"/>
      <c r="DOA110" s="73"/>
      <c r="DOB110" s="73"/>
      <c r="DOC110" s="73"/>
      <c r="DOD110" s="73"/>
      <c r="DOE110" s="74"/>
      <c r="DOF110" s="74"/>
      <c r="DOG110" s="77"/>
      <c r="DOH110" s="77"/>
      <c r="DOI110" s="11"/>
      <c r="DOO110" s="73"/>
      <c r="DOP110" s="73"/>
      <c r="DOQ110" s="73"/>
      <c r="DOR110" s="73"/>
      <c r="DOS110" s="74"/>
      <c r="DOT110" s="74"/>
      <c r="DOU110" s="77"/>
      <c r="DOV110" s="77"/>
      <c r="DOW110" s="11"/>
      <c r="DPC110" s="73"/>
      <c r="DPD110" s="73"/>
      <c r="DPE110" s="73"/>
      <c r="DPF110" s="73"/>
      <c r="DPG110" s="74"/>
      <c r="DPH110" s="74"/>
      <c r="DPI110" s="77"/>
      <c r="DPJ110" s="77"/>
      <c r="DPK110" s="11"/>
      <c r="DPQ110" s="73"/>
      <c r="DPR110" s="73"/>
      <c r="DPS110" s="73"/>
      <c r="DPT110" s="73"/>
      <c r="DPU110" s="74"/>
      <c r="DPV110" s="74"/>
      <c r="DPW110" s="77"/>
      <c r="DPX110" s="77"/>
      <c r="DPY110" s="11"/>
      <c r="DQE110" s="73"/>
      <c r="DQF110" s="73"/>
      <c r="DQG110" s="73"/>
      <c r="DQH110" s="73"/>
      <c r="DQI110" s="74"/>
      <c r="DQJ110" s="74"/>
      <c r="DQK110" s="77"/>
      <c r="DQL110" s="77"/>
      <c r="DQM110" s="11"/>
      <c r="DQS110" s="73"/>
      <c r="DQT110" s="73"/>
      <c r="DQU110" s="73"/>
      <c r="DQV110" s="73"/>
      <c r="DQW110" s="74"/>
      <c r="DQX110" s="74"/>
      <c r="DQY110" s="77"/>
      <c r="DQZ110" s="77"/>
      <c r="DRA110" s="11"/>
      <c r="DRG110" s="73"/>
      <c r="DRH110" s="73"/>
      <c r="DRI110" s="73"/>
      <c r="DRJ110" s="73"/>
      <c r="DRK110" s="74"/>
      <c r="DRL110" s="74"/>
      <c r="DRM110" s="77"/>
      <c r="DRN110" s="77"/>
      <c r="DRO110" s="11"/>
      <c r="DRU110" s="73"/>
      <c r="DRV110" s="73"/>
      <c r="DRW110" s="73"/>
      <c r="DRX110" s="73"/>
      <c r="DRY110" s="74"/>
      <c r="DRZ110" s="74"/>
      <c r="DSA110" s="77"/>
      <c r="DSB110" s="77"/>
      <c r="DSC110" s="11"/>
      <c r="DSI110" s="73"/>
      <c r="DSJ110" s="73"/>
      <c r="DSK110" s="73"/>
      <c r="DSL110" s="73"/>
      <c r="DSM110" s="74"/>
      <c r="DSN110" s="74"/>
      <c r="DSO110" s="77"/>
      <c r="DSP110" s="77"/>
      <c r="DSQ110" s="11"/>
      <c r="DSW110" s="73"/>
      <c r="DSX110" s="73"/>
      <c r="DSY110" s="73"/>
      <c r="DSZ110" s="73"/>
      <c r="DTA110" s="74"/>
      <c r="DTB110" s="74"/>
      <c r="DTC110" s="77"/>
      <c r="DTD110" s="77"/>
      <c r="DTE110" s="11"/>
      <c r="DTK110" s="73"/>
      <c r="DTL110" s="73"/>
      <c r="DTM110" s="73"/>
      <c r="DTN110" s="73"/>
      <c r="DTO110" s="74"/>
      <c r="DTP110" s="74"/>
      <c r="DTQ110" s="77"/>
      <c r="DTR110" s="77"/>
      <c r="DTS110" s="11"/>
      <c r="DTY110" s="73"/>
      <c r="DTZ110" s="73"/>
      <c r="DUA110" s="73"/>
      <c r="DUB110" s="73"/>
      <c r="DUC110" s="74"/>
      <c r="DUD110" s="74"/>
      <c r="DUE110" s="77"/>
      <c r="DUF110" s="77"/>
      <c r="DUG110" s="11"/>
      <c r="DUM110" s="73"/>
      <c r="DUN110" s="73"/>
      <c r="DUO110" s="73"/>
      <c r="DUP110" s="73"/>
      <c r="DUQ110" s="74"/>
      <c r="DUR110" s="74"/>
      <c r="DUS110" s="77"/>
      <c r="DUT110" s="77"/>
      <c r="DUU110" s="11"/>
      <c r="DVA110" s="73"/>
      <c r="DVB110" s="73"/>
      <c r="DVC110" s="73"/>
      <c r="DVD110" s="73"/>
      <c r="DVE110" s="74"/>
      <c r="DVF110" s="74"/>
      <c r="DVG110" s="77"/>
      <c r="DVH110" s="77"/>
      <c r="DVI110" s="11"/>
      <c r="DVO110" s="73"/>
      <c r="DVP110" s="73"/>
      <c r="DVQ110" s="73"/>
      <c r="DVR110" s="73"/>
      <c r="DVS110" s="74"/>
      <c r="DVT110" s="74"/>
      <c r="DVU110" s="77"/>
      <c r="DVV110" s="77"/>
      <c r="DVW110" s="11"/>
      <c r="DWC110" s="73"/>
      <c r="DWD110" s="73"/>
      <c r="DWE110" s="73"/>
      <c r="DWF110" s="73"/>
      <c r="DWG110" s="74"/>
      <c r="DWH110" s="74"/>
      <c r="DWI110" s="77"/>
      <c r="DWJ110" s="77"/>
      <c r="DWK110" s="11"/>
      <c r="DWQ110" s="73"/>
      <c r="DWR110" s="73"/>
      <c r="DWS110" s="73"/>
      <c r="DWT110" s="73"/>
      <c r="DWU110" s="74"/>
      <c r="DWV110" s="74"/>
      <c r="DWW110" s="77"/>
      <c r="DWX110" s="77"/>
      <c r="DWY110" s="11"/>
      <c r="DXE110" s="73"/>
      <c r="DXF110" s="73"/>
      <c r="DXG110" s="73"/>
      <c r="DXH110" s="73"/>
      <c r="DXI110" s="74"/>
      <c r="DXJ110" s="74"/>
      <c r="DXK110" s="77"/>
      <c r="DXL110" s="77"/>
      <c r="DXM110" s="11"/>
      <c r="DXS110" s="73"/>
      <c r="DXT110" s="73"/>
      <c r="DXU110" s="73"/>
      <c r="DXV110" s="73"/>
      <c r="DXW110" s="74"/>
      <c r="DXX110" s="74"/>
      <c r="DXY110" s="77"/>
      <c r="DXZ110" s="77"/>
      <c r="DYA110" s="11"/>
      <c r="DYG110" s="73"/>
      <c r="DYH110" s="73"/>
      <c r="DYI110" s="73"/>
      <c r="DYJ110" s="73"/>
      <c r="DYK110" s="74"/>
      <c r="DYL110" s="74"/>
      <c r="DYM110" s="77"/>
      <c r="DYN110" s="77"/>
      <c r="DYO110" s="11"/>
      <c r="DYU110" s="73"/>
      <c r="DYV110" s="73"/>
      <c r="DYW110" s="73"/>
      <c r="DYX110" s="73"/>
      <c r="DYY110" s="74"/>
      <c r="DYZ110" s="74"/>
      <c r="DZA110" s="77"/>
      <c r="DZB110" s="77"/>
      <c r="DZC110" s="11"/>
      <c r="DZI110" s="73"/>
      <c r="DZJ110" s="73"/>
      <c r="DZK110" s="73"/>
      <c r="DZL110" s="73"/>
      <c r="DZM110" s="74"/>
      <c r="DZN110" s="74"/>
      <c r="DZO110" s="77"/>
      <c r="DZP110" s="77"/>
      <c r="DZQ110" s="11"/>
      <c r="DZW110" s="73"/>
      <c r="DZX110" s="73"/>
      <c r="DZY110" s="73"/>
      <c r="DZZ110" s="73"/>
      <c r="EAA110" s="74"/>
      <c r="EAB110" s="74"/>
      <c r="EAC110" s="77"/>
      <c r="EAD110" s="77"/>
      <c r="EAE110" s="11"/>
      <c r="EAK110" s="73"/>
      <c r="EAL110" s="73"/>
      <c r="EAM110" s="73"/>
      <c r="EAN110" s="73"/>
      <c r="EAO110" s="74"/>
      <c r="EAP110" s="74"/>
      <c r="EAQ110" s="77"/>
      <c r="EAR110" s="77"/>
      <c r="EAS110" s="11"/>
      <c r="EAY110" s="73"/>
      <c r="EAZ110" s="73"/>
      <c r="EBA110" s="73"/>
      <c r="EBB110" s="73"/>
      <c r="EBC110" s="74"/>
      <c r="EBD110" s="74"/>
      <c r="EBE110" s="77"/>
      <c r="EBF110" s="77"/>
      <c r="EBG110" s="11"/>
      <c r="EBM110" s="73"/>
      <c r="EBN110" s="73"/>
      <c r="EBO110" s="73"/>
      <c r="EBP110" s="73"/>
      <c r="EBQ110" s="74"/>
      <c r="EBR110" s="74"/>
      <c r="EBS110" s="77"/>
      <c r="EBT110" s="77"/>
      <c r="EBU110" s="11"/>
      <c r="ECA110" s="73"/>
      <c r="ECB110" s="73"/>
      <c r="ECC110" s="73"/>
      <c r="ECD110" s="73"/>
      <c r="ECE110" s="74"/>
      <c r="ECF110" s="74"/>
      <c r="ECG110" s="77"/>
      <c r="ECH110" s="77"/>
      <c r="ECI110" s="11"/>
      <c r="ECO110" s="73"/>
      <c r="ECP110" s="73"/>
      <c r="ECQ110" s="73"/>
      <c r="ECR110" s="73"/>
      <c r="ECS110" s="74"/>
      <c r="ECT110" s="74"/>
      <c r="ECU110" s="77"/>
      <c r="ECV110" s="77"/>
      <c r="ECW110" s="11"/>
      <c r="EDC110" s="73"/>
      <c r="EDD110" s="73"/>
      <c r="EDE110" s="73"/>
      <c r="EDF110" s="73"/>
      <c r="EDG110" s="74"/>
      <c r="EDH110" s="74"/>
      <c r="EDI110" s="77"/>
      <c r="EDJ110" s="77"/>
      <c r="EDK110" s="11"/>
      <c r="EDQ110" s="73"/>
      <c r="EDR110" s="73"/>
      <c r="EDS110" s="73"/>
      <c r="EDT110" s="73"/>
      <c r="EDU110" s="74"/>
      <c r="EDV110" s="74"/>
      <c r="EDW110" s="77"/>
      <c r="EDX110" s="77"/>
      <c r="EDY110" s="11"/>
      <c r="EEE110" s="73"/>
      <c r="EEF110" s="73"/>
      <c r="EEG110" s="73"/>
      <c r="EEH110" s="73"/>
      <c r="EEI110" s="74"/>
      <c r="EEJ110" s="74"/>
      <c r="EEK110" s="77"/>
      <c r="EEL110" s="77"/>
      <c r="EEM110" s="11"/>
      <c r="EES110" s="73"/>
      <c r="EET110" s="73"/>
      <c r="EEU110" s="73"/>
      <c r="EEV110" s="73"/>
      <c r="EEW110" s="74"/>
      <c r="EEX110" s="74"/>
      <c r="EEY110" s="77"/>
      <c r="EEZ110" s="77"/>
      <c r="EFA110" s="11"/>
      <c r="EFG110" s="73"/>
      <c r="EFH110" s="73"/>
      <c r="EFI110" s="73"/>
      <c r="EFJ110" s="73"/>
      <c r="EFK110" s="74"/>
      <c r="EFL110" s="74"/>
      <c r="EFM110" s="77"/>
      <c r="EFN110" s="77"/>
      <c r="EFO110" s="11"/>
      <c r="EFU110" s="73"/>
      <c r="EFV110" s="73"/>
      <c r="EFW110" s="73"/>
      <c r="EFX110" s="73"/>
      <c r="EFY110" s="74"/>
      <c r="EFZ110" s="74"/>
      <c r="EGA110" s="77"/>
      <c r="EGB110" s="77"/>
      <c r="EGC110" s="11"/>
      <c r="EGI110" s="73"/>
      <c r="EGJ110" s="73"/>
      <c r="EGK110" s="73"/>
      <c r="EGL110" s="73"/>
      <c r="EGM110" s="74"/>
      <c r="EGN110" s="74"/>
      <c r="EGO110" s="77"/>
      <c r="EGP110" s="77"/>
      <c r="EGQ110" s="11"/>
      <c r="EGW110" s="73"/>
      <c r="EGX110" s="73"/>
      <c r="EGY110" s="73"/>
      <c r="EGZ110" s="73"/>
      <c r="EHA110" s="74"/>
      <c r="EHB110" s="74"/>
      <c r="EHC110" s="77"/>
      <c r="EHD110" s="77"/>
      <c r="EHE110" s="11"/>
      <c r="EHK110" s="73"/>
      <c r="EHL110" s="73"/>
      <c r="EHM110" s="73"/>
      <c r="EHN110" s="73"/>
      <c r="EHO110" s="74"/>
      <c r="EHP110" s="74"/>
      <c r="EHQ110" s="77"/>
      <c r="EHR110" s="77"/>
      <c r="EHS110" s="11"/>
      <c r="EHY110" s="73"/>
      <c r="EHZ110" s="73"/>
      <c r="EIA110" s="73"/>
      <c r="EIB110" s="73"/>
      <c r="EIC110" s="74"/>
      <c r="EID110" s="74"/>
      <c r="EIE110" s="77"/>
      <c r="EIF110" s="77"/>
      <c r="EIG110" s="11"/>
      <c r="EIM110" s="73"/>
      <c r="EIN110" s="73"/>
      <c r="EIO110" s="73"/>
      <c r="EIP110" s="73"/>
      <c r="EIQ110" s="74"/>
      <c r="EIR110" s="74"/>
      <c r="EIS110" s="77"/>
      <c r="EIT110" s="77"/>
      <c r="EIU110" s="11"/>
      <c r="EJA110" s="73"/>
      <c r="EJB110" s="73"/>
      <c r="EJC110" s="73"/>
      <c r="EJD110" s="73"/>
      <c r="EJE110" s="74"/>
      <c r="EJF110" s="74"/>
      <c r="EJG110" s="77"/>
      <c r="EJH110" s="77"/>
      <c r="EJI110" s="11"/>
      <c r="EJO110" s="73"/>
      <c r="EJP110" s="73"/>
      <c r="EJQ110" s="73"/>
      <c r="EJR110" s="73"/>
      <c r="EJS110" s="74"/>
      <c r="EJT110" s="74"/>
      <c r="EJU110" s="77"/>
      <c r="EJV110" s="77"/>
      <c r="EJW110" s="11"/>
      <c r="EKC110" s="73"/>
      <c r="EKD110" s="73"/>
      <c r="EKE110" s="73"/>
      <c r="EKF110" s="73"/>
      <c r="EKG110" s="74"/>
      <c r="EKH110" s="74"/>
      <c r="EKI110" s="77"/>
      <c r="EKJ110" s="77"/>
      <c r="EKK110" s="11"/>
      <c r="EKQ110" s="73"/>
      <c r="EKR110" s="73"/>
      <c r="EKS110" s="73"/>
      <c r="EKT110" s="73"/>
      <c r="EKU110" s="74"/>
      <c r="EKV110" s="74"/>
      <c r="EKW110" s="77"/>
      <c r="EKX110" s="77"/>
      <c r="EKY110" s="11"/>
      <c r="ELE110" s="73"/>
      <c r="ELF110" s="73"/>
      <c r="ELG110" s="73"/>
      <c r="ELH110" s="73"/>
      <c r="ELI110" s="74"/>
      <c r="ELJ110" s="74"/>
      <c r="ELK110" s="77"/>
      <c r="ELL110" s="77"/>
      <c r="ELM110" s="11"/>
      <c r="ELS110" s="73"/>
      <c r="ELT110" s="73"/>
      <c r="ELU110" s="73"/>
      <c r="ELV110" s="73"/>
      <c r="ELW110" s="74"/>
      <c r="ELX110" s="74"/>
      <c r="ELY110" s="77"/>
      <c r="ELZ110" s="77"/>
      <c r="EMA110" s="11"/>
      <c r="EMG110" s="73"/>
      <c r="EMH110" s="73"/>
      <c r="EMI110" s="73"/>
      <c r="EMJ110" s="73"/>
      <c r="EMK110" s="74"/>
      <c r="EML110" s="74"/>
      <c r="EMM110" s="77"/>
      <c r="EMN110" s="77"/>
      <c r="EMO110" s="11"/>
      <c r="EMU110" s="73"/>
      <c r="EMV110" s="73"/>
      <c r="EMW110" s="73"/>
      <c r="EMX110" s="73"/>
      <c r="EMY110" s="74"/>
      <c r="EMZ110" s="74"/>
      <c r="ENA110" s="77"/>
      <c r="ENB110" s="77"/>
      <c r="ENC110" s="11"/>
      <c r="ENI110" s="73"/>
      <c r="ENJ110" s="73"/>
      <c r="ENK110" s="73"/>
      <c r="ENL110" s="73"/>
      <c r="ENM110" s="74"/>
      <c r="ENN110" s="74"/>
      <c r="ENO110" s="77"/>
      <c r="ENP110" s="77"/>
      <c r="ENQ110" s="11"/>
      <c r="ENW110" s="73"/>
      <c r="ENX110" s="73"/>
      <c r="ENY110" s="73"/>
      <c r="ENZ110" s="73"/>
      <c r="EOA110" s="74"/>
      <c r="EOB110" s="74"/>
      <c r="EOC110" s="77"/>
      <c r="EOD110" s="77"/>
      <c r="EOE110" s="11"/>
      <c r="EOK110" s="73"/>
      <c r="EOL110" s="73"/>
      <c r="EOM110" s="73"/>
      <c r="EON110" s="73"/>
      <c r="EOO110" s="74"/>
      <c r="EOP110" s="74"/>
      <c r="EOQ110" s="77"/>
      <c r="EOR110" s="77"/>
      <c r="EOS110" s="11"/>
      <c r="EOY110" s="73"/>
      <c r="EOZ110" s="73"/>
      <c r="EPA110" s="73"/>
      <c r="EPB110" s="73"/>
      <c r="EPC110" s="74"/>
      <c r="EPD110" s="74"/>
      <c r="EPE110" s="77"/>
      <c r="EPF110" s="77"/>
      <c r="EPG110" s="11"/>
      <c r="EPM110" s="73"/>
      <c r="EPN110" s="73"/>
      <c r="EPO110" s="73"/>
      <c r="EPP110" s="73"/>
      <c r="EPQ110" s="74"/>
      <c r="EPR110" s="74"/>
      <c r="EPS110" s="77"/>
      <c r="EPT110" s="77"/>
      <c r="EPU110" s="11"/>
      <c r="EQA110" s="73"/>
      <c r="EQB110" s="73"/>
      <c r="EQC110" s="73"/>
      <c r="EQD110" s="73"/>
      <c r="EQE110" s="74"/>
      <c r="EQF110" s="74"/>
      <c r="EQG110" s="77"/>
      <c r="EQH110" s="77"/>
      <c r="EQI110" s="11"/>
      <c r="EQO110" s="73"/>
      <c r="EQP110" s="73"/>
      <c r="EQQ110" s="73"/>
      <c r="EQR110" s="73"/>
      <c r="EQS110" s="74"/>
      <c r="EQT110" s="74"/>
      <c r="EQU110" s="77"/>
      <c r="EQV110" s="77"/>
      <c r="EQW110" s="11"/>
      <c r="ERC110" s="73"/>
      <c r="ERD110" s="73"/>
      <c r="ERE110" s="73"/>
      <c r="ERF110" s="73"/>
      <c r="ERG110" s="74"/>
      <c r="ERH110" s="74"/>
      <c r="ERI110" s="77"/>
      <c r="ERJ110" s="77"/>
      <c r="ERK110" s="11"/>
      <c r="ERQ110" s="73"/>
      <c r="ERR110" s="73"/>
      <c r="ERS110" s="73"/>
      <c r="ERT110" s="73"/>
      <c r="ERU110" s="74"/>
      <c r="ERV110" s="74"/>
      <c r="ERW110" s="77"/>
      <c r="ERX110" s="77"/>
      <c r="ERY110" s="11"/>
      <c r="ESE110" s="73"/>
      <c r="ESF110" s="73"/>
      <c r="ESG110" s="73"/>
      <c r="ESH110" s="73"/>
      <c r="ESI110" s="74"/>
      <c r="ESJ110" s="74"/>
      <c r="ESK110" s="77"/>
      <c r="ESL110" s="77"/>
      <c r="ESM110" s="11"/>
      <c r="ESS110" s="73"/>
      <c r="EST110" s="73"/>
      <c r="ESU110" s="73"/>
      <c r="ESV110" s="73"/>
      <c r="ESW110" s="74"/>
      <c r="ESX110" s="74"/>
      <c r="ESY110" s="77"/>
      <c r="ESZ110" s="77"/>
      <c r="ETA110" s="11"/>
      <c r="ETG110" s="73"/>
      <c r="ETH110" s="73"/>
      <c r="ETI110" s="73"/>
      <c r="ETJ110" s="73"/>
      <c r="ETK110" s="74"/>
      <c r="ETL110" s="74"/>
      <c r="ETM110" s="77"/>
      <c r="ETN110" s="77"/>
      <c r="ETO110" s="11"/>
      <c r="ETU110" s="73"/>
      <c r="ETV110" s="73"/>
      <c r="ETW110" s="73"/>
      <c r="ETX110" s="73"/>
      <c r="ETY110" s="74"/>
      <c r="ETZ110" s="74"/>
      <c r="EUA110" s="77"/>
      <c r="EUB110" s="77"/>
      <c r="EUC110" s="11"/>
      <c r="EUI110" s="73"/>
      <c r="EUJ110" s="73"/>
      <c r="EUK110" s="73"/>
      <c r="EUL110" s="73"/>
      <c r="EUM110" s="74"/>
      <c r="EUN110" s="74"/>
      <c r="EUO110" s="77"/>
      <c r="EUP110" s="77"/>
      <c r="EUQ110" s="11"/>
      <c r="EUW110" s="73"/>
      <c r="EUX110" s="73"/>
      <c r="EUY110" s="73"/>
      <c r="EUZ110" s="73"/>
      <c r="EVA110" s="74"/>
      <c r="EVB110" s="74"/>
      <c r="EVC110" s="77"/>
      <c r="EVD110" s="77"/>
      <c r="EVE110" s="11"/>
      <c r="EVK110" s="73"/>
      <c r="EVL110" s="73"/>
      <c r="EVM110" s="73"/>
      <c r="EVN110" s="73"/>
      <c r="EVO110" s="74"/>
      <c r="EVP110" s="74"/>
      <c r="EVQ110" s="77"/>
      <c r="EVR110" s="77"/>
      <c r="EVS110" s="11"/>
      <c r="EVY110" s="73"/>
      <c r="EVZ110" s="73"/>
      <c r="EWA110" s="73"/>
      <c r="EWB110" s="73"/>
      <c r="EWC110" s="74"/>
      <c r="EWD110" s="74"/>
      <c r="EWE110" s="77"/>
      <c r="EWF110" s="77"/>
      <c r="EWG110" s="11"/>
      <c r="EWM110" s="73"/>
      <c r="EWN110" s="73"/>
      <c r="EWO110" s="73"/>
      <c r="EWP110" s="73"/>
      <c r="EWQ110" s="74"/>
      <c r="EWR110" s="74"/>
      <c r="EWS110" s="77"/>
      <c r="EWT110" s="77"/>
      <c r="EWU110" s="11"/>
      <c r="EXA110" s="73"/>
      <c r="EXB110" s="73"/>
      <c r="EXC110" s="73"/>
      <c r="EXD110" s="73"/>
      <c r="EXE110" s="74"/>
      <c r="EXF110" s="74"/>
      <c r="EXG110" s="77"/>
      <c r="EXH110" s="77"/>
      <c r="EXI110" s="11"/>
      <c r="EXO110" s="73"/>
      <c r="EXP110" s="73"/>
      <c r="EXQ110" s="73"/>
      <c r="EXR110" s="73"/>
      <c r="EXS110" s="74"/>
      <c r="EXT110" s="74"/>
      <c r="EXU110" s="77"/>
      <c r="EXV110" s="77"/>
      <c r="EXW110" s="11"/>
      <c r="EYC110" s="73"/>
      <c r="EYD110" s="73"/>
      <c r="EYE110" s="73"/>
      <c r="EYF110" s="73"/>
      <c r="EYG110" s="74"/>
      <c r="EYH110" s="74"/>
      <c r="EYI110" s="77"/>
      <c r="EYJ110" s="77"/>
      <c r="EYK110" s="11"/>
      <c r="EYQ110" s="73"/>
      <c r="EYR110" s="73"/>
      <c r="EYS110" s="73"/>
      <c r="EYT110" s="73"/>
      <c r="EYU110" s="74"/>
      <c r="EYV110" s="74"/>
      <c r="EYW110" s="77"/>
      <c r="EYX110" s="77"/>
      <c r="EYY110" s="11"/>
      <c r="EZE110" s="73"/>
      <c r="EZF110" s="73"/>
      <c r="EZG110" s="73"/>
      <c r="EZH110" s="73"/>
      <c r="EZI110" s="74"/>
      <c r="EZJ110" s="74"/>
      <c r="EZK110" s="77"/>
      <c r="EZL110" s="77"/>
      <c r="EZM110" s="11"/>
      <c r="EZS110" s="73"/>
      <c r="EZT110" s="73"/>
      <c r="EZU110" s="73"/>
      <c r="EZV110" s="73"/>
      <c r="EZW110" s="74"/>
      <c r="EZX110" s="74"/>
      <c r="EZY110" s="77"/>
      <c r="EZZ110" s="77"/>
      <c r="FAA110" s="11"/>
      <c r="FAG110" s="73"/>
      <c r="FAH110" s="73"/>
      <c r="FAI110" s="73"/>
      <c r="FAJ110" s="73"/>
      <c r="FAK110" s="74"/>
      <c r="FAL110" s="74"/>
      <c r="FAM110" s="77"/>
      <c r="FAN110" s="77"/>
      <c r="FAO110" s="11"/>
      <c r="FAU110" s="73"/>
      <c r="FAV110" s="73"/>
      <c r="FAW110" s="73"/>
      <c r="FAX110" s="73"/>
      <c r="FAY110" s="74"/>
      <c r="FAZ110" s="74"/>
      <c r="FBA110" s="77"/>
      <c r="FBB110" s="77"/>
      <c r="FBC110" s="11"/>
      <c r="FBI110" s="73"/>
      <c r="FBJ110" s="73"/>
      <c r="FBK110" s="73"/>
      <c r="FBL110" s="73"/>
      <c r="FBM110" s="74"/>
      <c r="FBN110" s="74"/>
      <c r="FBO110" s="77"/>
      <c r="FBP110" s="77"/>
      <c r="FBQ110" s="11"/>
      <c r="FBW110" s="73"/>
      <c r="FBX110" s="73"/>
      <c r="FBY110" s="73"/>
      <c r="FBZ110" s="73"/>
      <c r="FCA110" s="74"/>
      <c r="FCB110" s="74"/>
      <c r="FCC110" s="77"/>
      <c r="FCD110" s="77"/>
      <c r="FCE110" s="11"/>
      <c r="FCK110" s="73"/>
      <c r="FCL110" s="73"/>
      <c r="FCM110" s="73"/>
      <c r="FCN110" s="73"/>
      <c r="FCO110" s="74"/>
      <c r="FCP110" s="74"/>
      <c r="FCQ110" s="77"/>
      <c r="FCR110" s="77"/>
      <c r="FCS110" s="11"/>
      <c r="FCY110" s="73"/>
      <c r="FCZ110" s="73"/>
      <c r="FDA110" s="73"/>
      <c r="FDB110" s="73"/>
      <c r="FDC110" s="74"/>
      <c r="FDD110" s="74"/>
      <c r="FDE110" s="77"/>
      <c r="FDF110" s="77"/>
      <c r="FDG110" s="11"/>
      <c r="FDM110" s="73"/>
      <c r="FDN110" s="73"/>
      <c r="FDO110" s="73"/>
      <c r="FDP110" s="73"/>
      <c r="FDQ110" s="74"/>
      <c r="FDR110" s="74"/>
      <c r="FDS110" s="77"/>
      <c r="FDT110" s="77"/>
      <c r="FDU110" s="11"/>
      <c r="FEA110" s="73"/>
      <c r="FEB110" s="73"/>
      <c r="FEC110" s="73"/>
      <c r="FED110" s="73"/>
      <c r="FEE110" s="74"/>
      <c r="FEF110" s="74"/>
      <c r="FEG110" s="77"/>
      <c r="FEH110" s="77"/>
      <c r="FEI110" s="11"/>
      <c r="FEO110" s="73"/>
      <c r="FEP110" s="73"/>
      <c r="FEQ110" s="73"/>
      <c r="FER110" s="73"/>
      <c r="FES110" s="74"/>
      <c r="FET110" s="74"/>
      <c r="FEU110" s="77"/>
      <c r="FEV110" s="77"/>
      <c r="FEW110" s="11"/>
      <c r="FFC110" s="73"/>
      <c r="FFD110" s="73"/>
      <c r="FFE110" s="73"/>
      <c r="FFF110" s="73"/>
      <c r="FFG110" s="74"/>
      <c r="FFH110" s="74"/>
      <c r="FFI110" s="77"/>
      <c r="FFJ110" s="77"/>
      <c r="FFK110" s="11"/>
      <c r="FFQ110" s="73"/>
      <c r="FFR110" s="73"/>
      <c r="FFS110" s="73"/>
      <c r="FFT110" s="73"/>
      <c r="FFU110" s="74"/>
      <c r="FFV110" s="74"/>
      <c r="FFW110" s="77"/>
      <c r="FFX110" s="77"/>
      <c r="FFY110" s="11"/>
      <c r="FGE110" s="73"/>
      <c r="FGF110" s="73"/>
      <c r="FGG110" s="73"/>
      <c r="FGH110" s="73"/>
      <c r="FGI110" s="74"/>
      <c r="FGJ110" s="74"/>
      <c r="FGK110" s="77"/>
      <c r="FGL110" s="77"/>
      <c r="FGM110" s="11"/>
      <c r="FGS110" s="73"/>
      <c r="FGT110" s="73"/>
      <c r="FGU110" s="73"/>
      <c r="FGV110" s="73"/>
      <c r="FGW110" s="74"/>
      <c r="FGX110" s="74"/>
      <c r="FGY110" s="77"/>
      <c r="FGZ110" s="77"/>
      <c r="FHA110" s="11"/>
      <c r="FHG110" s="73"/>
      <c r="FHH110" s="73"/>
      <c r="FHI110" s="73"/>
      <c r="FHJ110" s="73"/>
      <c r="FHK110" s="74"/>
      <c r="FHL110" s="74"/>
      <c r="FHM110" s="77"/>
      <c r="FHN110" s="77"/>
      <c r="FHO110" s="11"/>
      <c r="FHU110" s="73"/>
      <c r="FHV110" s="73"/>
      <c r="FHW110" s="73"/>
      <c r="FHX110" s="73"/>
      <c r="FHY110" s="74"/>
      <c r="FHZ110" s="74"/>
      <c r="FIA110" s="77"/>
      <c r="FIB110" s="77"/>
      <c r="FIC110" s="11"/>
      <c r="FII110" s="73"/>
      <c r="FIJ110" s="73"/>
      <c r="FIK110" s="73"/>
      <c r="FIL110" s="73"/>
      <c r="FIM110" s="74"/>
      <c r="FIN110" s="74"/>
      <c r="FIO110" s="77"/>
      <c r="FIP110" s="77"/>
      <c r="FIQ110" s="11"/>
      <c r="FIW110" s="73"/>
      <c r="FIX110" s="73"/>
      <c r="FIY110" s="73"/>
      <c r="FIZ110" s="73"/>
      <c r="FJA110" s="74"/>
      <c r="FJB110" s="74"/>
      <c r="FJC110" s="77"/>
      <c r="FJD110" s="77"/>
      <c r="FJE110" s="11"/>
      <c r="FJK110" s="73"/>
      <c r="FJL110" s="73"/>
      <c r="FJM110" s="73"/>
      <c r="FJN110" s="73"/>
      <c r="FJO110" s="74"/>
      <c r="FJP110" s="74"/>
      <c r="FJQ110" s="77"/>
      <c r="FJR110" s="77"/>
      <c r="FJS110" s="11"/>
      <c r="FJY110" s="73"/>
      <c r="FJZ110" s="73"/>
      <c r="FKA110" s="73"/>
      <c r="FKB110" s="73"/>
      <c r="FKC110" s="74"/>
      <c r="FKD110" s="74"/>
      <c r="FKE110" s="77"/>
      <c r="FKF110" s="77"/>
      <c r="FKG110" s="11"/>
      <c r="FKM110" s="73"/>
      <c r="FKN110" s="73"/>
      <c r="FKO110" s="73"/>
      <c r="FKP110" s="73"/>
      <c r="FKQ110" s="74"/>
      <c r="FKR110" s="74"/>
      <c r="FKS110" s="77"/>
      <c r="FKT110" s="77"/>
      <c r="FKU110" s="11"/>
      <c r="FLA110" s="73"/>
      <c r="FLB110" s="73"/>
      <c r="FLC110" s="73"/>
      <c r="FLD110" s="73"/>
      <c r="FLE110" s="74"/>
      <c r="FLF110" s="74"/>
      <c r="FLG110" s="77"/>
      <c r="FLH110" s="77"/>
      <c r="FLI110" s="11"/>
      <c r="FLO110" s="73"/>
      <c r="FLP110" s="73"/>
      <c r="FLQ110" s="73"/>
      <c r="FLR110" s="73"/>
      <c r="FLS110" s="74"/>
      <c r="FLT110" s="74"/>
      <c r="FLU110" s="77"/>
      <c r="FLV110" s="77"/>
      <c r="FLW110" s="11"/>
      <c r="FMC110" s="73"/>
      <c r="FMD110" s="73"/>
      <c r="FME110" s="73"/>
      <c r="FMF110" s="73"/>
      <c r="FMG110" s="74"/>
      <c r="FMH110" s="74"/>
      <c r="FMI110" s="77"/>
      <c r="FMJ110" s="77"/>
      <c r="FMK110" s="11"/>
      <c r="FMQ110" s="73"/>
      <c r="FMR110" s="73"/>
      <c r="FMS110" s="73"/>
      <c r="FMT110" s="73"/>
      <c r="FMU110" s="74"/>
      <c r="FMV110" s="74"/>
      <c r="FMW110" s="77"/>
      <c r="FMX110" s="77"/>
      <c r="FMY110" s="11"/>
      <c r="FNE110" s="73"/>
      <c r="FNF110" s="73"/>
      <c r="FNG110" s="73"/>
      <c r="FNH110" s="73"/>
      <c r="FNI110" s="74"/>
      <c r="FNJ110" s="74"/>
      <c r="FNK110" s="77"/>
      <c r="FNL110" s="77"/>
      <c r="FNM110" s="11"/>
      <c r="FNS110" s="73"/>
      <c r="FNT110" s="73"/>
      <c r="FNU110" s="73"/>
      <c r="FNV110" s="73"/>
      <c r="FNW110" s="74"/>
      <c r="FNX110" s="74"/>
      <c r="FNY110" s="77"/>
      <c r="FNZ110" s="77"/>
      <c r="FOA110" s="11"/>
      <c r="FOG110" s="73"/>
      <c r="FOH110" s="73"/>
      <c r="FOI110" s="73"/>
      <c r="FOJ110" s="73"/>
      <c r="FOK110" s="74"/>
      <c r="FOL110" s="74"/>
      <c r="FOM110" s="77"/>
      <c r="FON110" s="77"/>
      <c r="FOO110" s="11"/>
      <c r="FOU110" s="73"/>
      <c r="FOV110" s="73"/>
      <c r="FOW110" s="73"/>
      <c r="FOX110" s="73"/>
      <c r="FOY110" s="74"/>
      <c r="FOZ110" s="74"/>
      <c r="FPA110" s="77"/>
      <c r="FPB110" s="77"/>
      <c r="FPC110" s="11"/>
      <c r="FPI110" s="73"/>
      <c r="FPJ110" s="73"/>
      <c r="FPK110" s="73"/>
      <c r="FPL110" s="73"/>
      <c r="FPM110" s="74"/>
      <c r="FPN110" s="74"/>
      <c r="FPO110" s="77"/>
      <c r="FPP110" s="77"/>
      <c r="FPQ110" s="11"/>
      <c r="FPW110" s="73"/>
      <c r="FPX110" s="73"/>
      <c r="FPY110" s="73"/>
      <c r="FPZ110" s="73"/>
      <c r="FQA110" s="74"/>
      <c r="FQB110" s="74"/>
      <c r="FQC110" s="77"/>
      <c r="FQD110" s="77"/>
      <c r="FQE110" s="11"/>
      <c r="FQK110" s="73"/>
      <c r="FQL110" s="73"/>
      <c r="FQM110" s="73"/>
      <c r="FQN110" s="73"/>
      <c r="FQO110" s="74"/>
      <c r="FQP110" s="74"/>
      <c r="FQQ110" s="77"/>
      <c r="FQR110" s="77"/>
      <c r="FQS110" s="11"/>
      <c r="FQY110" s="73"/>
      <c r="FQZ110" s="73"/>
      <c r="FRA110" s="73"/>
      <c r="FRB110" s="73"/>
      <c r="FRC110" s="74"/>
      <c r="FRD110" s="74"/>
      <c r="FRE110" s="77"/>
      <c r="FRF110" s="77"/>
      <c r="FRG110" s="11"/>
      <c r="FRM110" s="73"/>
      <c r="FRN110" s="73"/>
      <c r="FRO110" s="73"/>
      <c r="FRP110" s="73"/>
      <c r="FRQ110" s="74"/>
      <c r="FRR110" s="74"/>
      <c r="FRS110" s="77"/>
      <c r="FRT110" s="77"/>
      <c r="FRU110" s="11"/>
      <c r="FSA110" s="73"/>
      <c r="FSB110" s="73"/>
      <c r="FSC110" s="73"/>
      <c r="FSD110" s="73"/>
      <c r="FSE110" s="74"/>
      <c r="FSF110" s="74"/>
      <c r="FSG110" s="77"/>
      <c r="FSH110" s="77"/>
      <c r="FSI110" s="11"/>
      <c r="FSO110" s="73"/>
      <c r="FSP110" s="73"/>
      <c r="FSQ110" s="73"/>
      <c r="FSR110" s="73"/>
      <c r="FSS110" s="74"/>
      <c r="FST110" s="74"/>
      <c r="FSU110" s="77"/>
      <c r="FSV110" s="77"/>
      <c r="FSW110" s="11"/>
      <c r="FTC110" s="73"/>
      <c r="FTD110" s="73"/>
      <c r="FTE110" s="73"/>
      <c r="FTF110" s="73"/>
      <c r="FTG110" s="74"/>
      <c r="FTH110" s="74"/>
      <c r="FTI110" s="77"/>
      <c r="FTJ110" s="77"/>
      <c r="FTK110" s="11"/>
      <c r="FTQ110" s="73"/>
      <c r="FTR110" s="73"/>
      <c r="FTS110" s="73"/>
      <c r="FTT110" s="73"/>
      <c r="FTU110" s="74"/>
      <c r="FTV110" s="74"/>
      <c r="FTW110" s="77"/>
      <c r="FTX110" s="77"/>
      <c r="FTY110" s="11"/>
      <c r="FUE110" s="73"/>
      <c r="FUF110" s="73"/>
      <c r="FUG110" s="73"/>
      <c r="FUH110" s="73"/>
      <c r="FUI110" s="74"/>
      <c r="FUJ110" s="74"/>
      <c r="FUK110" s="77"/>
      <c r="FUL110" s="77"/>
      <c r="FUM110" s="11"/>
      <c r="FUS110" s="73"/>
      <c r="FUT110" s="73"/>
      <c r="FUU110" s="73"/>
      <c r="FUV110" s="73"/>
      <c r="FUW110" s="74"/>
      <c r="FUX110" s="74"/>
      <c r="FUY110" s="77"/>
      <c r="FUZ110" s="77"/>
      <c r="FVA110" s="11"/>
      <c r="FVG110" s="73"/>
      <c r="FVH110" s="73"/>
      <c r="FVI110" s="73"/>
      <c r="FVJ110" s="73"/>
      <c r="FVK110" s="74"/>
      <c r="FVL110" s="74"/>
      <c r="FVM110" s="77"/>
      <c r="FVN110" s="77"/>
      <c r="FVO110" s="11"/>
      <c r="FVU110" s="73"/>
      <c r="FVV110" s="73"/>
      <c r="FVW110" s="73"/>
      <c r="FVX110" s="73"/>
      <c r="FVY110" s="74"/>
      <c r="FVZ110" s="74"/>
      <c r="FWA110" s="77"/>
      <c r="FWB110" s="77"/>
      <c r="FWC110" s="11"/>
      <c r="FWI110" s="73"/>
      <c r="FWJ110" s="73"/>
      <c r="FWK110" s="73"/>
      <c r="FWL110" s="73"/>
      <c r="FWM110" s="74"/>
      <c r="FWN110" s="74"/>
      <c r="FWO110" s="77"/>
      <c r="FWP110" s="77"/>
      <c r="FWQ110" s="11"/>
      <c r="FWW110" s="73"/>
      <c r="FWX110" s="73"/>
      <c r="FWY110" s="73"/>
      <c r="FWZ110" s="73"/>
      <c r="FXA110" s="74"/>
      <c r="FXB110" s="74"/>
      <c r="FXC110" s="77"/>
      <c r="FXD110" s="77"/>
      <c r="FXE110" s="11"/>
      <c r="FXK110" s="73"/>
      <c r="FXL110" s="73"/>
      <c r="FXM110" s="73"/>
      <c r="FXN110" s="73"/>
      <c r="FXO110" s="74"/>
      <c r="FXP110" s="74"/>
      <c r="FXQ110" s="77"/>
      <c r="FXR110" s="77"/>
      <c r="FXS110" s="11"/>
      <c r="FXY110" s="73"/>
      <c r="FXZ110" s="73"/>
      <c r="FYA110" s="73"/>
      <c r="FYB110" s="73"/>
      <c r="FYC110" s="74"/>
      <c r="FYD110" s="74"/>
      <c r="FYE110" s="77"/>
      <c r="FYF110" s="77"/>
      <c r="FYG110" s="11"/>
      <c r="FYM110" s="73"/>
      <c r="FYN110" s="73"/>
      <c r="FYO110" s="73"/>
      <c r="FYP110" s="73"/>
      <c r="FYQ110" s="74"/>
      <c r="FYR110" s="74"/>
      <c r="FYS110" s="77"/>
      <c r="FYT110" s="77"/>
      <c r="FYU110" s="11"/>
      <c r="FZA110" s="73"/>
      <c r="FZB110" s="73"/>
      <c r="FZC110" s="73"/>
      <c r="FZD110" s="73"/>
      <c r="FZE110" s="74"/>
      <c r="FZF110" s="74"/>
      <c r="FZG110" s="77"/>
      <c r="FZH110" s="77"/>
      <c r="FZI110" s="11"/>
      <c r="FZO110" s="73"/>
      <c r="FZP110" s="73"/>
      <c r="FZQ110" s="73"/>
      <c r="FZR110" s="73"/>
      <c r="FZS110" s="74"/>
      <c r="FZT110" s="74"/>
      <c r="FZU110" s="77"/>
      <c r="FZV110" s="77"/>
      <c r="FZW110" s="11"/>
      <c r="GAC110" s="73"/>
      <c r="GAD110" s="73"/>
      <c r="GAE110" s="73"/>
      <c r="GAF110" s="73"/>
      <c r="GAG110" s="74"/>
      <c r="GAH110" s="74"/>
      <c r="GAI110" s="77"/>
      <c r="GAJ110" s="77"/>
      <c r="GAK110" s="11"/>
      <c r="GAQ110" s="73"/>
      <c r="GAR110" s="73"/>
      <c r="GAS110" s="73"/>
      <c r="GAT110" s="73"/>
      <c r="GAU110" s="74"/>
      <c r="GAV110" s="74"/>
      <c r="GAW110" s="77"/>
      <c r="GAX110" s="77"/>
      <c r="GAY110" s="11"/>
      <c r="GBE110" s="73"/>
      <c r="GBF110" s="73"/>
      <c r="GBG110" s="73"/>
      <c r="GBH110" s="73"/>
      <c r="GBI110" s="74"/>
      <c r="GBJ110" s="74"/>
      <c r="GBK110" s="77"/>
      <c r="GBL110" s="77"/>
      <c r="GBM110" s="11"/>
      <c r="GBS110" s="73"/>
      <c r="GBT110" s="73"/>
      <c r="GBU110" s="73"/>
      <c r="GBV110" s="73"/>
      <c r="GBW110" s="74"/>
      <c r="GBX110" s="74"/>
      <c r="GBY110" s="77"/>
      <c r="GBZ110" s="77"/>
      <c r="GCA110" s="11"/>
      <c r="GCG110" s="73"/>
      <c r="GCH110" s="73"/>
      <c r="GCI110" s="73"/>
      <c r="GCJ110" s="73"/>
      <c r="GCK110" s="74"/>
      <c r="GCL110" s="74"/>
      <c r="GCM110" s="77"/>
      <c r="GCN110" s="77"/>
      <c r="GCO110" s="11"/>
      <c r="GCU110" s="73"/>
      <c r="GCV110" s="73"/>
      <c r="GCW110" s="73"/>
      <c r="GCX110" s="73"/>
      <c r="GCY110" s="74"/>
      <c r="GCZ110" s="74"/>
      <c r="GDA110" s="77"/>
      <c r="GDB110" s="77"/>
      <c r="GDC110" s="11"/>
      <c r="GDI110" s="73"/>
      <c r="GDJ110" s="73"/>
      <c r="GDK110" s="73"/>
      <c r="GDL110" s="73"/>
      <c r="GDM110" s="74"/>
      <c r="GDN110" s="74"/>
      <c r="GDO110" s="77"/>
      <c r="GDP110" s="77"/>
      <c r="GDQ110" s="11"/>
      <c r="GDW110" s="73"/>
      <c r="GDX110" s="73"/>
      <c r="GDY110" s="73"/>
      <c r="GDZ110" s="73"/>
      <c r="GEA110" s="74"/>
      <c r="GEB110" s="74"/>
      <c r="GEC110" s="77"/>
      <c r="GED110" s="77"/>
      <c r="GEE110" s="11"/>
      <c r="GEK110" s="73"/>
      <c r="GEL110" s="73"/>
      <c r="GEM110" s="73"/>
      <c r="GEN110" s="73"/>
      <c r="GEO110" s="74"/>
      <c r="GEP110" s="74"/>
      <c r="GEQ110" s="77"/>
      <c r="GER110" s="77"/>
      <c r="GES110" s="11"/>
      <c r="GEY110" s="73"/>
      <c r="GEZ110" s="73"/>
      <c r="GFA110" s="73"/>
      <c r="GFB110" s="73"/>
      <c r="GFC110" s="74"/>
      <c r="GFD110" s="74"/>
      <c r="GFE110" s="77"/>
      <c r="GFF110" s="77"/>
      <c r="GFG110" s="11"/>
      <c r="GFM110" s="73"/>
      <c r="GFN110" s="73"/>
      <c r="GFO110" s="73"/>
      <c r="GFP110" s="73"/>
      <c r="GFQ110" s="74"/>
      <c r="GFR110" s="74"/>
      <c r="GFS110" s="77"/>
      <c r="GFT110" s="77"/>
      <c r="GFU110" s="11"/>
      <c r="GGA110" s="73"/>
      <c r="GGB110" s="73"/>
      <c r="GGC110" s="73"/>
      <c r="GGD110" s="73"/>
      <c r="GGE110" s="74"/>
      <c r="GGF110" s="74"/>
      <c r="GGG110" s="77"/>
      <c r="GGH110" s="77"/>
      <c r="GGI110" s="11"/>
      <c r="GGO110" s="73"/>
      <c r="GGP110" s="73"/>
      <c r="GGQ110" s="73"/>
      <c r="GGR110" s="73"/>
      <c r="GGS110" s="74"/>
      <c r="GGT110" s="74"/>
      <c r="GGU110" s="77"/>
      <c r="GGV110" s="77"/>
      <c r="GGW110" s="11"/>
      <c r="GHC110" s="73"/>
      <c r="GHD110" s="73"/>
      <c r="GHE110" s="73"/>
      <c r="GHF110" s="73"/>
      <c r="GHG110" s="74"/>
      <c r="GHH110" s="74"/>
      <c r="GHI110" s="77"/>
      <c r="GHJ110" s="77"/>
      <c r="GHK110" s="11"/>
      <c r="GHQ110" s="73"/>
      <c r="GHR110" s="73"/>
      <c r="GHS110" s="73"/>
      <c r="GHT110" s="73"/>
      <c r="GHU110" s="74"/>
      <c r="GHV110" s="74"/>
      <c r="GHW110" s="77"/>
      <c r="GHX110" s="77"/>
      <c r="GHY110" s="11"/>
      <c r="GIE110" s="73"/>
      <c r="GIF110" s="73"/>
      <c r="GIG110" s="73"/>
      <c r="GIH110" s="73"/>
      <c r="GII110" s="74"/>
      <c r="GIJ110" s="74"/>
      <c r="GIK110" s="77"/>
      <c r="GIL110" s="77"/>
      <c r="GIM110" s="11"/>
      <c r="GIS110" s="73"/>
      <c r="GIT110" s="73"/>
      <c r="GIU110" s="73"/>
      <c r="GIV110" s="73"/>
      <c r="GIW110" s="74"/>
      <c r="GIX110" s="74"/>
      <c r="GIY110" s="77"/>
      <c r="GIZ110" s="77"/>
      <c r="GJA110" s="11"/>
      <c r="GJG110" s="73"/>
      <c r="GJH110" s="73"/>
      <c r="GJI110" s="73"/>
      <c r="GJJ110" s="73"/>
      <c r="GJK110" s="74"/>
      <c r="GJL110" s="74"/>
      <c r="GJM110" s="77"/>
      <c r="GJN110" s="77"/>
      <c r="GJO110" s="11"/>
      <c r="GJU110" s="73"/>
      <c r="GJV110" s="73"/>
      <c r="GJW110" s="73"/>
      <c r="GJX110" s="73"/>
      <c r="GJY110" s="74"/>
      <c r="GJZ110" s="74"/>
      <c r="GKA110" s="77"/>
      <c r="GKB110" s="77"/>
      <c r="GKC110" s="11"/>
      <c r="GKI110" s="73"/>
      <c r="GKJ110" s="73"/>
      <c r="GKK110" s="73"/>
      <c r="GKL110" s="73"/>
      <c r="GKM110" s="74"/>
      <c r="GKN110" s="74"/>
      <c r="GKO110" s="77"/>
      <c r="GKP110" s="77"/>
      <c r="GKQ110" s="11"/>
      <c r="GKW110" s="73"/>
      <c r="GKX110" s="73"/>
      <c r="GKY110" s="73"/>
      <c r="GKZ110" s="73"/>
      <c r="GLA110" s="74"/>
      <c r="GLB110" s="74"/>
      <c r="GLC110" s="77"/>
      <c r="GLD110" s="77"/>
      <c r="GLE110" s="11"/>
      <c r="GLK110" s="73"/>
      <c r="GLL110" s="73"/>
      <c r="GLM110" s="73"/>
      <c r="GLN110" s="73"/>
      <c r="GLO110" s="74"/>
      <c r="GLP110" s="74"/>
      <c r="GLQ110" s="77"/>
      <c r="GLR110" s="77"/>
      <c r="GLS110" s="11"/>
      <c r="GLY110" s="73"/>
      <c r="GLZ110" s="73"/>
      <c r="GMA110" s="73"/>
      <c r="GMB110" s="73"/>
      <c r="GMC110" s="74"/>
      <c r="GMD110" s="74"/>
      <c r="GME110" s="77"/>
      <c r="GMF110" s="77"/>
      <c r="GMG110" s="11"/>
      <c r="GMM110" s="73"/>
      <c r="GMN110" s="73"/>
      <c r="GMO110" s="73"/>
      <c r="GMP110" s="73"/>
      <c r="GMQ110" s="74"/>
      <c r="GMR110" s="74"/>
      <c r="GMS110" s="77"/>
      <c r="GMT110" s="77"/>
      <c r="GMU110" s="11"/>
      <c r="GNA110" s="73"/>
      <c r="GNB110" s="73"/>
      <c r="GNC110" s="73"/>
      <c r="GND110" s="73"/>
      <c r="GNE110" s="74"/>
      <c r="GNF110" s="74"/>
      <c r="GNG110" s="77"/>
      <c r="GNH110" s="77"/>
      <c r="GNI110" s="11"/>
      <c r="GNO110" s="73"/>
      <c r="GNP110" s="73"/>
      <c r="GNQ110" s="73"/>
      <c r="GNR110" s="73"/>
      <c r="GNS110" s="74"/>
      <c r="GNT110" s="74"/>
      <c r="GNU110" s="77"/>
      <c r="GNV110" s="77"/>
      <c r="GNW110" s="11"/>
      <c r="GOC110" s="73"/>
      <c r="GOD110" s="73"/>
      <c r="GOE110" s="73"/>
      <c r="GOF110" s="73"/>
      <c r="GOG110" s="74"/>
      <c r="GOH110" s="74"/>
      <c r="GOI110" s="77"/>
      <c r="GOJ110" s="77"/>
      <c r="GOK110" s="11"/>
      <c r="GOQ110" s="73"/>
      <c r="GOR110" s="73"/>
      <c r="GOS110" s="73"/>
      <c r="GOT110" s="73"/>
      <c r="GOU110" s="74"/>
      <c r="GOV110" s="74"/>
      <c r="GOW110" s="77"/>
      <c r="GOX110" s="77"/>
      <c r="GOY110" s="11"/>
      <c r="GPE110" s="73"/>
      <c r="GPF110" s="73"/>
      <c r="GPG110" s="73"/>
      <c r="GPH110" s="73"/>
      <c r="GPI110" s="74"/>
      <c r="GPJ110" s="74"/>
      <c r="GPK110" s="77"/>
      <c r="GPL110" s="77"/>
      <c r="GPM110" s="11"/>
      <c r="GPS110" s="73"/>
      <c r="GPT110" s="73"/>
      <c r="GPU110" s="73"/>
      <c r="GPV110" s="73"/>
      <c r="GPW110" s="74"/>
      <c r="GPX110" s="74"/>
      <c r="GPY110" s="77"/>
      <c r="GPZ110" s="77"/>
      <c r="GQA110" s="11"/>
      <c r="GQG110" s="73"/>
      <c r="GQH110" s="73"/>
      <c r="GQI110" s="73"/>
      <c r="GQJ110" s="73"/>
      <c r="GQK110" s="74"/>
      <c r="GQL110" s="74"/>
      <c r="GQM110" s="77"/>
      <c r="GQN110" s="77"/>
      <c r="GQO110" s="11"/>
      <c r="GQU110" s="73"/>
      <c r="GQV110" s="73"/>
      <c r="GQW110" s="73"/>
      <c r="GQX110" s="73"/>
      <c r="GQY110" s="74"/>
      <c r="GQZ110" s="74"/>
      <c r="GRA110" s="77"/>
      <c r="GRB110" s="77"/>
      <c r="GRC110" s="11"/>
      <c r="GRI110" s="73"/>
      <c r="GRJ110" s="73"/>
      <c r="GRK110" s="73"/>
      <c r="GRL110" s="73"/>
      <c r="GRM110" s="74"/>
      <c r="GRN110" s="74"/>
      <c r="GRO110" s="77"/>
      <c r="GRP110" s="77"/>
      <c r="GRQ110" s="11"/>
      <c r="GRW110" s="73"/>
      <c r="GRX110" s="73"/>
      <c r="GRY110" s="73"/>
      <c r="GRZ110" s="73"/>
      <c r="GSA110" s="74"/>
      <c r="GSB110" s="74"/>
      <c r="GSC110" s="77"/>
      <c r="GSD110" s="77"/>
      <c r="GSE110" s="11"/>
      <c r="GSK110" s="73"/>
      <c r="GSL110" s="73"/>
      <c r="GSM110" s="73"/>
      <c r="GSN110" s="73"/>
      <c r="GSO110" s="74"/>
      <c r="GSP110" s="74"/>
      <c r="GSQ110" s="77"/>
      <c r="GSR110" s="77"/>
      <c r="GSS110" s="11"/>
      <c r="GSY110" s="73"/>
      <c r="GSZ110" s="73"/>
      <c r="GTA110" s="73"/>
      <c r="GTB110" s="73"/>
      <c r="GTC110" s="74"/>
      <c r="GTD110" s="74"/>
      <c r="GTE110" s="77"/>
      <c r="GTF110" s="77"/>
      <c r="GTG110" s="11"/>
      <c r="GTM110" s="73"/>
      <c r="GTN110" s="73"/>
      <c r="GTO110" s="73"/>
      <c r="GTP110" s="73"/>
      <c r="GTQ110" s="74"/>
      <c r="GTR110" s="74"/>
      <c r="GTS110" s="77"/>
      <c r="GTT110" s="77"/>
      <c r="GTU110" s="11"/>
      <c r="GUA110" s="73"/>
      <c r="GUB110" s="73"/>
      <c r="GUC110" s="73"/>
      <c r="GUD110" s="73"/>
      <c r="GUE110" s="74"/>
      <c r="GUF110" s="74"/>
      <c r="GUG110" s="77"/>
      <c r="GUH110" s="77"/>
      <c r="GUI110" s="11"/>
      <c r="GUO110" s="73"/>
      <c r="GUP110" s="73"/>
      <c r="GUQ110" s="73"/>
      <c r="GUR110" s="73"/>
      <c r="GUS110" s="74"/>
      <c r="GUT110" s="74"/>
      <c r="GUU110" s="77"/>
      <c r="GUV110" s="77"/>
      <c r="GUW110" s="11"/>
      <c r="GVC110" s="73"/>
      <c r="GVD110" s="73"/>
      <c r="GVE110" s="73"/>
      <c r="GVF110" s="73"/>
      <c r="GVG110" s="74"/>
      <c r="GVH110" s="74"/>
      <c r="GVI110" s="77"/>
      <c r="GVJ110" s="77"/>
      <c r="GVK110" s="11"/>
      <c r="GVQ110" s="73"/>
      <c r="GVR110" s="73"/>
      <c r="GVS110" s="73"/>
      <c r="GVT110" s="73"/>
      <c r="GVU110" s="74"/>
      <c r="GVV110" s="74"/>
      <c r="GVW110" s="77"/>
      <c r="GVX110" s="77"/>
      <c r="GVY110" s="11"/>
      <c r="GWE110" s="73"/>
      <c r="GWF110" s="73"/>
      <c r="GWG110" s="73"/>
      <c r="GWH110" s="73"/>
      <c r="GWI110" s="74"/>
      <c r="GWJ110" s="74"/>
      <c r="GWK110" s="77"/>
      <c r="GWL110" s="77"/>
      <c r="GWM110" s="11"/>
      <c r="GWS110" s="73"/>
      <c r="GWT110" s="73"/>
      <c r="GWU110" s="73"/>
      <c r="GWV110" s="73"/>
      <c r="GWW110" s="74"/>
      <c r="GWX110" s="74"/>
      <c r="GWY110" s="77"/>
      <c r="GWZ110" s="77"/>
      <c r="GXA110" s="11"/>
      <c r="GXG110" s="73"/>
      <c r="GXH110" s="73"/>
      <c r="GXI110" s="73"/>
      <c r="GXJ110" s="73"/>
      <c r="GXK110" s="74"/>
      <c r="GXL110" s="74"/>
      <c r="GXM110" s="77"/>
      <c r="GXN110" s="77"/>
      <c r="GXO110" s="11"/>
      <c r="GXU110" s="73"/>
      <c r="GXV110" s="73"/>
      <c r="GXW110" s="73"/>
      <c r="GXX110" s="73"/>
      <c r="GXY110" s="74"/>
      <c r="GXZ110" s="74"/>
      <c r="GYA110" s="77"/>
      <c r="GYB110" s="77"/>
      <c r="GYC110" s="11"/>
      <c r="GYI110" s="73"/>
      <c r="GYJ110" s="73"/>
      <c r="GYK110" s="73"/>
      <c r="GYL110" s="73"/>
      <c r="GYM110" s="74"/>
      <c r="GYN110" s="74"/>
      <c r="GYO110" s="77"/>
      <c r="GYP110" s="77"/>
      <c r="GYQ110" s="11"/>
      <c r="GYW110" s="73"/>
      <c r="GYX110" s="73"/>
      <c r="GYY110" s="73"/>
      <c r="GYZ110" s="73"/>
      <c r="GZA110" s="74"/>
      <c r="GZB110" s="74"/>
      <c r="GZC110" s="77"/>
      <c r="GZD110" s="77"/>
      <c r="GZE110" s="11"/>
      <c r="GZK110" s="73"/>
      <c r="GZL110" s="73"/>
      <c r="GZM110" s="73"/>
      <c r="GZN110" s="73"/>
      <c r="GZO110" s="74"/>
      <c r="GZP110" s="74"/>
      <c r="GZQ110" s="77"/>
      <c r="GZR110" s="77"/>
      <c r="GZS110" s="11"/>
      <c r="GZY110" s="73"/>
      <c r="GZZ110" s="73"/>
      <c r="HAA110" s="73"/>
      <c r="HAB110" s="73"/>
      <c r="HAC110" s="74"/>
      <c r="HAD110" s="74"/>
      <c r="HAE110" s="77"/>
      <c r="HAF110" s="77"/>
      <c r="HAG110" s="11"/>
      <c r="HAM110" s="73"/>
      <c r="HAN110" s="73"/>
      <c r="HAO110" s="73"/>
      <c r="HAP110" s="73"/>
      <c r="HAQ110" s="74"/>
      <c r="HAR110" s="74"/>
      <c r="HAS110" s="77"/>
      <c r="HAT110" s="77"/>
      <c r="HAU110" s="11"/>
      <c r="HBA110" s="73"/>
      <c r="HBB110" s="73"/>
      <c r="HBC110" s="73"/>
      <c r="HBD110" s="73"/>
      <c r="HBE110" s="74"/>
      <c r="HBF110" s="74"/>
      <c r="HBG110" s="77"/>
      <c r="HBH110" s="77"/>
      <c r="HBI110" s="11"/>
      <c r="HBO110" s="73"/>
      <c r="HBP110" s="73"/>
      <c r="HBQ110" s="73"/>
      <c r="HBR110" s="73"/>
      <c r="HBS110" s="74"/>
      <c r="HBT110" s="74"/>
      <c r="HBU110" s="77"/>
      <c r="HBV110" s="77"/>
      <c r="HBW110" s="11"/>
      <c r="HCC110" s="73"/>
      <c r="HCD110" s="73"/>
      <c r="HCE110" s="73"/>
      <c r="HCF110" s="73"/>
      <c r="HCG110" s="74"/>
      <c r="HCH110" s="74"/>
      <c r="HCI110" s="77"/>
      <c r="HCJ110" s="77"/>
      <c r="HCK110" s="11"/>
      <c r="HCQ110" s="73"/>
      <c r="HCR110" s="73"/>
      <c r="HCS110" s="73"/>
      <c r="HCT110" s="73"/>
      <c r="HCU110" s="74"/>
      <c r="HCV110" s="74"/>
      <c r="HCW110" s="77"/>
      <c r="HCX110" s="77"/>
      <c r="HCY110" s="11"/>
      <c r="HDE110" s="73"/>
      <c r="HDF110" s="73"/>
      <c r="HDG110" s="73"/>
      <c r="HDH110" s="73"/>
      <c r="HDI110" s="74"/>
      <c r="HDJ110" s="74"/>
      <c r="HDK110" s="77"/>
      <c r="HDL110" s="77"/>
      <c r="HDM110" s="11"/>
      <c r="HDS110" s="73"/>
      <c r="HDT110" s="73"/>
      <c r="HDU110" s="73"/>
      <c r="HDV110" s="73"/>
      <c r="HDW110" s="74"/>
      <c r="HDX110" s="74"/>
      <c r="HDY110" s="77"/>
      <c r="HDZ110" s="77"/>
      <c r="HEA110" s="11"/>
      <c r="HEG110" s="73"/>
      <c r="HEH110" s="73"/>
      <c r="HEI110" s="73"/>
      <c r="HEJ110" s="73"/>
      <c r="HEK110" s="74"/>
      <c r="HEL110" s="74"/>
      <c r="HEM110" s="77"/>
      <c r="HEN110" s="77"/>
      <c r="HEO110" s="11"/>
      <c r="HEU110" s="73"/>
      <c r="HEV110" s="73"/>
      <c r="HEW110" s="73"/>
      <c r="HEX110" s="73"/>
      <c r="HEY110" s="74"/>
      <c r="HEZ110" s="74"/>
      <c r="HFA110" s="77"/>
      <c r="HFB110" s="77"/>
      <c r="HFC110" s="11"/>
      <c r="HFI110" s="73"/>
      <c r="HFJ110" s="73"/>
      <c r="HFK110" s="73"/>
      <c r="HFL110" s="73"/>
      <c r="HFM110" s="74"/>
      <c r="HFN110" s="74"/>
      <c r="HFO110" s="77"/>
      <c r="HFP110" s="77"/>
      <c r="HFQ110" s="11"/>
      <c r="HFW110" s="73"/>
      <c r="HFX110" s="73"/>
      <c r="HFY110" s="73"/>
      <c r="HFZ110" s="73"/>
      <c r="HGA110" s="74"/>
      <c r="HGB110" s="74"/>
      <c r="HGC110" s="77"/>
      <c r="HGD110" s="77"/>
      <c r="HGE110" s="11"/>
      <c r="HGK110" s="73"/>
      <c r="HGL110" s="73"/>
      <c r="HGM110" s="73"/>
      <c r="HGN110" s="73"/>
      <c r="HGO110" s="74"/>
      <c r="HGP110" s="74"/>
      <c r="HGQ110" s="77"/>
      <c r="HGR110" s="77"/>
      <c r="HGS110" s="11"/>
      <c r="HGY110" s="73"/>
      <c r="HGZ110" s="73"/>
      <c r="HHA110" s="73"/>
      <c r="HHB110" s="73"/>
      <c r="HHC110" s="74"/>
      <c r="HHD110" s="74"/>
      <c r="HHE110" s="77"/>
      <c r="HHF110" s="77"/>
      <c r="HHG110" s="11"/>
      <c r="HHM110" s="73"/>
      <c r="HHN110" s="73"/>
      <c r="HHO110" s="73"/>
      <c r="HHP110" s="73"/>
      <c r="HHQ110" s="74"/>
      <c r="HHR110" s="74"/>
      <c r="HHS110" s="77"/>
      <c r="HHT110" s="77"/>
      <c r="HHU110" s="11"/>
      <c r="HIA110" s="73"/>
      <c r="HIB110" s="73"/>
      <c r="HIC110" s="73"/>
      <c r="HID110" s="73"/>
      <c r="HIE110" s="74"/>
      <c r="HIF110" s="74"/>
      <c r="HIG110" s="77"/>
      <c r="HIH110" s="77"/>
      <c r="HII110" s="11"/>
      <c r="HIO110" s="73"/>
      <c r="HIP110" s="73"/>
      <c r="HIQ110" s="73"/>
      <c r="HIR110" s="73"/>
      <c r="HIS110" s="74"/>
      <c r="HIT110" s="74"/>
      <c r="HIU110" s="77"/>
      <c r="HIV110" s="77"/>
      <c r="HIW110" s="11"/>
      <c r="HJC110" s="73"/>
      <c r="HJD110" s="73"/>
      <c r="HJE110" s="73"/>
      <c r="HJF110" s="73"/>
      <c r="HJG110" s="74"/>
      <c r="HJH110" s="74"/>
      <c r="HJI110" s="77"/>
      <c r="HJJ110" s="77"/>
      <c r="HJK110" s="11"/>
      <c r="HJQ110" s="73"/>
      <c r="HJR110" s="73"/>
      <c r="HJS110" s="73"/>
      <c r="HJT110" s="73"/>
      <c r="HJU110" s="74"/>
      <c r="HJV110" s="74"/>
      <c r="HJW110" s="77"/>
      <c r="HJX110" s="77"/>
      <c r="HJY110" s="11"/>
      <c r="HKE110" s="73"/>
      <c r="HKF110" s="73"/>
      <c r="HKG110" s="73"/>
      <c r="HKH110" s="73"/>
      <c r="HKI110" s="74"/>
      <c r="HKJ110" s="74"/>
      <c r="HKK110" s="77"/>
      <c r="HKL110" s="77"/>
      <c r="HKM110" s="11"/>
      <c r="HKS110" s="73"/>
      <c r="HKT110" s="73"/>
      <c r="HKU110" s="73"/>
      <c r="HKV110" s="73"/>
      <c r="HKW110" s="74"/>
      <c r="HKX110" s="74"/>
      <c r="HKY110" s="77"/>
      <c r="HKZ110" s="77"/>
      <c r="HLA110" s="11"/>
      <c r="HLG110" s="73"/>
      <c r="HLH110" s="73"/>
      <c r="HLI110" s="73"/>
      <c r="HLJ110" s="73"/>
      <c r="HLK110" s="74"/>
      <c r="HLL110" s="74"/>
      <c r="HLM110" s="77"/>
      <c r="HLN110" s="77"/>
      <c r="HLO110" s="11"/>
      <c r="HLU110" s="73"/>
      <c r="HLV110" s="73"/>
      <c r="HLW110" s="73"/>
      <c r="HLX110" s="73"/>
      <c r="HLY110" s="74"/>
      <c r="HLZ110" s="74"/>
      <c r="HMA110" s="77"/>
      <c r="HMB110" s="77"/>
      <c r="HMC110" s="11"/>
      <c r="HMI110" s="73"/>
      <c r="HMJ110" s="73"/>
      <c r="HMK110" s="73"/>
      <c r="HML110" s="73"/>
      <c r="HMM110" s="74"/>
      <c r="HMN110" s="74"/>
      <c r="HMO110" s="77"/>
      <c r="HMP110" s="77"/>
      <c r="HMQ110" s="11"/>
      <c r="HMW110" s="73"/>
      <c r="HMX110" s="73"/>
      <c r="HMY110" s="73"/>
      <c r="HMZ110" s="73"/>
      <c r="HNA110" s="74"/>
      <c r="HNB110" s="74"/>
      <c r="HNC110" s="77"/>
      <c r="HND110" s="77"/>
      <c r="HNE110" s="11"/>
      <c r="HNK110" s="73"/>
      <c r="HNL110" s="73"/>
      <c r="HNM110" s="73"/>
      <c r="HNN110" s="73"/>
      <c r="HNO110" s="74"/>
      <c r="HNP110" s="74"/>
      <c r="HNQ110" s="77"/>
      <c r="HNR110" s="77"/>
      <c r="HNS110" s="11"/>
      <c r="HNY110" s="73"/>
      <c r="HNZ110" s="73"/>
      <c r="HOA110" s="73"/>
      <c r="HOB110" s="73"/>
      <c r="HOC110" s="74"/>
      <c r="HOD110" s="74"/>
      <c r="HOE110" s="77"/>
      <c r="HOF110" s="77"/>
      <c r="HOG110" s="11"/>
      <c r="HOM110" s="73"/>
      <c r="HON110" s="73"/>
      <c r="HOO110" s="73"/>
      <c r="HOP110" s="73"/>
      <c r="HOQ110" s="74"/>
      <c r="HOR110" s="74"/>
      <c r="HOS110" s="77"/>
      <c r="HOT110" s="77"/>
      <c r="HOU110" s="11"/>
      <c r="HPA110" s="73"/>
      <c r="HPB110" s="73"/>
      <c r="HPC110" s="73"/>
      <c r="HPD110" s="73"/>
      <c r="HPE110" s="74"/>
      <c r="HPF110" s="74"/>
      <c r="HPG110" s="77"/>
      <c r="HPH110" s="77"/>
      <c r="HPI110" s="11"/>
      <c r="HPO110" s="73"/>
      <c r="HPP110" s="73"/>
      <c r="HPQ110" s="73"/>
      <c r="HPR110" s="73"/>
      <c r="HPS110" s="74"/>
      <c r="HPT110" s="74"/>
      <c r="HPU110" s="77"/>
      <c r="HPV110" s="77"/>
      <c r="HPW110" s="11"/>
      <c r="HQC110" s="73"/>
      <c r="HQD110" s="73"/>
      <c r="HQE110" s="73"/>
      <c r="HQF110" s="73"/>
      <c r="HQG110" s="74"/>
      <c r="HQH110" s="74"/>
      <c r="HQI110" s="77"/>
      <c r="HQJ110" s="77"/>
      <c r="HQK110" s="11"/>
      <c r="HQQ110" s="73"/>
      <c r="HQR110" s="73"/>
      <c r="HQS110" s="73"/>
      <c r="HQT110" s="73"/>
      <c r="HQU110" s="74"/>
      <c r="HQV110" s="74"/>
      <c r="HQW110" s="77"/>
      <c r="HQX110" s="77"/>
      <c r="HQY110" s="11"/>
      <c r="HRE110" s="73"/>
      <c r="HRF110" s="73"/>
      <c r="HRG110" s="73"/>
      <c r="HRH110" s="73"/>
      <c r="HRI110" s="74"/>
      <c r="HRJ110" s="74"/>
      <c r="HRK110" s="77"/>
      <c r="HRL110" s="77"/>
      <c r="HRM110" s="11"/>
      <c r="HRS110" s="73"/>
      <c r="HRT110" s="73"/>
      <c r="HRU110" s="73"/>
      <c r="HRV110" s="73"/>
      <c r="HRW110" s="74"/>
      <c r="HRX110" s="74"/>
      <c r="HRY110" s="77"/>
      <c r="HRZ110" s="77"/>
      <c r="HSA110" s="11"/>
      <c r="HSG110" s="73"/>
      <c r="HSH110" s="73"/>
      <c r="HSI110" s="73"/>
      <c r="HSJ110" s="73"/>
      <c r="HSK110" s="74"/>
      <c r="HSL110" s="74"/>
      <c r="HSM110" s="77"/>
      <c r="HSN110" s="77"/>
      <c r="HSO110" s="11"/>
      <c r="HSU110" s="73"/>
      <c r="HSV110" s="73"/>
      <c r="HSW110" s="73"/>
      <c r="HSX110" s="73"/>
      <c r="HSY110" s="74"/>
      <c r="HSZ110" s="74"/>
      <c r="HTA110" s="77"/>
      <c r="HTB110" s="77"/>
      <c r="HTC110" s="11"/>
      <c r="HTI110" s="73"/>
      <c r="HTJ110" s="73"/>
      <c r="HTK110" s="73"/>
      <c r="HTL110" s="73"/>
      <c r="HTM110" s="74"/>
      <c r="HTN110" s="74"/>
      <c r="HTO110" s="77"/>
      <c r="HTP110" s="77"/>
      <c r="HTQ110" s="11"/>
      <c r="HTW110" s="73"/>
      <c r="HTX110" s="73"/>
      <c r="HTY110" s="73"/>
      <c r="HTZ110" s="73"/>
      <c r="HUA110" s="74"/>
      <c r="HUB110" s="74"/>
      <c r="HUC110" s="77"/>
      <c r="HUD110" s="77"/>
      <c r="HUE110" s="11"/>
      <c r="HUK110" s="73"/>
      <c r="HUL110" s="73"/>
      <c r="HUM110" s="73"/>
      <c r="HUN110" s="73"/>
      <c r="HUO110" s="74"/>
      <c r="HUP110" s="74"/>
      <c r="HUQ110" s="77"/>
      <c r="HUR110" s="77"/>
      <c r="HUS110" s="11"/>
      <c r="HUY110" s="73"/>
      <c r="HUZ110" s="73"/>
      <c r="HVA110" s="73"/>
      <c r="HVB110" s="73"/>
      <c r="HVC110" s="74"/>
      <c r="HVD110" s="74"/>
      <c r="HVE110" s="77"/>
      <c r="HVF110" s="77"/>
      <c r="HVG110" s="11"/>
      <c r="HVM110" s="73"/>
      <c r="HVN110" s="73"/>
      <c r="HVO110" s="73"/>
      <c r="HVP110" s="73"/>
      <c r="HVQ110" s="74"/>
      <c r="HVR110" s="74"/>
      <c r="HVS110" s="77"/>
      <c r="HVT110" s="77"/>
      <c r="HVU110" s="11"/>
      <c r="HWA110" s="73"/>
      <c r="HWB110" s="73"/>
      <c r="HWC110" s="73"/>
      <c r="HWD110" s="73"/>
      <c r="HWE110" s="74"/>
      <c r="HWF110" s="74"/>
      <c r="HWG110" s="77"/>
      <c r="HWH110" s="77"/>
      <c r="HWI110" s="11"/>
      <c r="HWO110" s="73"/>
      <c r="HWP110" s="73"/>
      <c r="HWQ110" s="73"/>
      <c r="HWR110" s="73"/>
      <c r="HWS110" s="74"/>
      <c r="HWT110" s="74"/>
      <c r="HWU110" s="77"/>
      <c r="HWV110" s="77"/>
      <c r="HWW110" s="11"/>
      <c r="HXC110" s="73"/>
      <c r="HXD110" s="73"/>
      <c r="HXE110" s="73"/>
      <c r="HXF110" s="73"/>
      <c r="HXG110" s="74"/>
      <c r="HXH110" s="74"/>
      <c r="HXI110" s="77"/>
      <c r="HXJ110" s="77"/>
      <c r="HXK110" s="11"/>
      <c r="HXQ110" s="73"/>
      <c r="HXR110" s="73"/>
      <c r="HXS110" s="73"/>
      <c r="HXT110" s="73"/>
      <c r="HXU110" s="74"/>
      <c r="HXV110" s="74"/>
      <c r="HXW110" s="77"/>
      <c r="HXX110" s="77"/>
      <c r="HXY110" s="11"/>
      <c r="HYE110" s="73"/>
      <c r="HYF110" s="73"/>
      <c r="HYG110" s="73"/>
      <c r="HYH110" s="73"/>
      <c r="HYI110" s="74"/>
      <c r="HYJ110" s="74"/>
      <c r="HYK110" s="77"/>
      <c r="HYL110" s="77"/>
      <c r="HYM110" s="11"/>
      <c r="HYS110" s="73"/>
      <c r="HYT110" s="73"/>
      <c r="HYU110" s="73"/>
      <c r="HYV110" s="73"/>
      <c r="HYW110" s="74"/>
      <c r="HYX110" s="74"/>
      <c r="HYY110" s="77"/>
      <c r="HYZ110" s="77"/>
      <c r="HZA110" s="11"/>
      <c r="HZG110" s="73"/>
      <c r="HZH110" s="73"/>
      <c r="HZI110" s="73"/>
      <c r="HZJ110" s="73"/>
      <c r="HZK110" s="74"/>
      <c r="HZL110" s="74"/>
      <c r="HZM110" s="77"/>
      <c r="HZN110" s="77"/>
      <c r="HZO110" s="11"/>
      <c r="HZU110" s="73"/>
      <c r="HZV110" s="73"/>
      <c r="HZW110" s="73"/>
      <c r="HZX110" s="73"/>
      <c r="HZY110" s="74"/>
      <c r="HZZ110" s="74"/>
      <c r="IAA110" s="77"/>
      <c r="IAB110" s="77"/>
      <c r="IAC110" s="11"/>
      <c r="IAI110" s="73"/>
      <c r="IAJ110" s="73"/>
      <c r="IAK110" s="73"/>
      <c r="IAL110" s="73"/>
      <c r="IAM110" s="74"/>
      <c r="IAN110" s="74"/>
      <c r="IAO110" s="77"/>
      <c r="IAP110" s="77"/>
      <c r="IAQ110" s="11"/>
      <c r="IAW110" s="73"/>
      <c r="IAX110" s="73"/>
      <c r="IAY110" s="73"/>
      <c r="IAZ110" s="73"/>
      <c r="IBA110" s="74"/>
      <c r="IBB110" s="74"/>
      <c r="IBC110" s="77"/>
      <c r="IBD110" s="77"/>
      <c r="IBE110" s="11"/>
      <c r="IBK110" s="73"/>
      <c r="IBL110" s="73"/>
      <c r="IBM110" s="73"/>
      <c r="IBN110" s="73"/>
      <c r="IBO110" s="74"/>
      <c r="IBP110" s="74"/>
      <c r="IBQ110" s="77"/>
      <c r="IBR110" s="77"/>
      <c r="IBS110" s="11"/>
      <c r="IBY110" s="73"/>
      <c r="IBZ110" s="73"/>
      <c r="ICA110" s="73"/>
      <c r="ICB110" s="73"/>
      <c r="ICC110" s="74"/>
      <c r="ICD110" s="74"/>
      <c r="ICE110" s="77"/>
      <c r="ICF110" s="77"/>
      <c r="ICG110" s="11"/>
      <c r="ICM110" s="73"/>
      <c r="ICN110" s="73"/>
      <c r="ICO110" s="73"/>
      <c r="ICP110" s="73"/>
      <c r="ICQ110" s="74"/>
      <c r="ICR110" s="74"/>
      <c r="ICS110" s="77"/>
      <c r="ICT110" s="77"/>
      <c r="ICU110" s="11"/>
      <c r="IDA110" s="73"/>
      <c r="IDB110" s="73"/>
      <c r="IDC110" s="73"/>
      <c r="IDD110" s="73"/>
      <c r="IDE110" s="74"/>
      <c r="IDF110" s="74"/>
      <c r="IDG110" s="77"/>
      <c r="IDH110" s="77"/>
      <c r="IDI110" s="11"/>
      <c r="IDO110" s="73"/>
      <c r="IDP110" s="73"/>
      <c r="IDQ110" s="73"/>
      <c r="IDR110" s="73"/>
      <c r="IDS110" s="74"/>
      <c r="IDT110" s="74"/>
      <c r="IDU110" s="77"/>
      <c r="IDV110" s="77"/>
      <c r="IDW110" s="11"/>
      <c r="IEC110" s="73"/>
      <c r="IED110" s="73"/>
      <c r="IEE110" s="73"/>
      <c r="IEF110" s="73"/>
      <c r="IEG110" s="74"/>
      <c r="IEH110" s="74"/>
      <c r="IEI110" s="77"/>
      <c r="IEJ110" s="77"/>
      <c r="IEK110" s="11"/>
      <c r="IEQ110" s="73"/>
      <c r="IER110" s="73"/>
      <c r="IES110" s="73"/>
      <c r="IET110" s="73"/>
      <c r="IEU110" s="74"/>
      <c r="IEV110" s="74"/>
      <c r="IEW110" s="77"/>
      <c r="IEX110" s="77"/>
      <c r="IEY110" s="11"/>
      <c r="IFE110" s="73"/>
      <c r="IFF110" s="73"/>
      <c r="IFG110" s="73"/>
      <c r="IFH110" s="73"/>
      <c r="IFI110" s="74"/>
      <c r="IFJ110" s="74"/>
      <c r="IFK110" s="77"/>
      <c r="IFL110" s="77"/>
      <c r="IFM110" s="11"/>
      <c r="IFS110" s="73"/>
      <c r="IFT110" s="73"/>
      <c r="IFU110" s="73"/>
      <c r="IFV110" s="73"/>
      <c r="IFW110" s="74"/>
      <c r="IFX110" s="74"/>
      <c r="IFY110" s="77"/>
      <c r="IFZ110" s="77"/>
      <c r="IGA110" s="11"/>
      <c r="IGG110" s="73"/>
      <c r="IGH110" s="73"/>
      <c r="IGI110" s="73"/>
      <c r="IGJ110" s="73"/>
      <c r="IGK110" s="74"/>
      <c r="IGL110" s="74"/>
      <c r="IGM110" s="77"/>
      <c r="IGN110" s="77"/>
      <c r="IGO110" s="11"/>
      <c r="IGU110" s="73"/>
      <c r="IGV110" s="73"/>
      <c r="IGW110" s="73"/>
      <c r="IGX110" s="73"/>
      <c r="IGY110" s="74"/>
      <c r="IGZ110" s="74"/>
      <c r="IHA110" s="77"/>
      <c r="IHB110" s="77"/>
      <c r="IHC110" s="11"/>
      <c r="IHI110" s="73"/>
      <c r="IHJ110" s="73"/>
      <c r="IHK110" s="73"/>
      <c r="IHL110" s="73"/>
      <c r="IHM110" s="74"/>
      <c r="IHN110" s="74"/>
      <c r="IHO110" s="77"/>
      <c r="IHP110" s="77"/>
      <c r="IHQ110" s="11"/>
      <c r="IHW110" s="73"/>
      <c r="IHX110" s="73"/>
      <c r="IHY110" s="73"/>
      <c r="IHZ110" s="73"/>
      <c r="IIA110" s="74"/>
      <c r="IIB110" s="74"/>
      <c r="IIC110" s="77"/>
      <c r="IID110" s="77"/>
      <c r="IIE110" s="11"/>
      <c r="IIK110" s="73"/>
      <c r="IIL110" s="73"/>
      <c r="IIM110" s="73"/>
      <c r="IIN110" s="73"/>
      <c r="IIO110" s="74"/>
      <c r="IIP110" s="74"/>
      <c r="IIQ110" s="77"/>
      <c r="IIR110" s="77"/>
      <c r="IIS110" s="11"/>
      <c r="IIY110" s="73"/>
      <c r="IIZ110" s="73"/>
      <c r="IJA110" s="73"/>
      <c r="IJB110" s="73"/>
      <c r="IJC110" s="74"/>
      <c r="IJD110" s="74"/>
      <c r="IJE110" s="77"/>
      <c r="IJF110" s="77"/>
      <c r="IJG110" s="11"/>
      <c r="IJM110" s="73"/>
      <c r="IJN110" s="73"/>
      <c r="IJO110" s="73"/>
      <c r="IJP110" s="73"/>
      <c r="IJQ110" s="74"/>
      <c r="IJR110" s="74"/>
      <c r="IJS110" s="77"/>
      <c r="IJT110" s="77"/>
      <c r="IJU110" s="11"/>
      <c r="IKA110" s="73"/>
      <c r="IKB110" s="73"/>
      <c r="IKC110" s="73"/>
      <c r="IKD110" s="73"/>
      <c r="IKE110" s="74"/>
      <c r="IKF110" s="74"/>
      <c r="IKG110" s="77"/>
      <c r="IKH110" s="77"/>
      <c r="IKI110" s="11"/>
      <c r="IKO110" s="73"/>
      <c r="IKP110" s="73"/>
      <c r="IKQ110" s="73"/>
      <c r="IKR110" s="73"/>
      <c r="IKS110" s="74"/>
      <c r="IKT110" s="74"/>
      <c r="IKU110" s="77"/>
      <c r="IKV110" s="77"/>
      <c r="IKW110" s="11"/>
      <c r="ILC110" s="73"/>
      <c r="ILD110" s="73"/>
      <c r="ILE110" s="73"/>
      <c r="ILF110" s="73"/>
      <c r="ILG110" s="74"/>
      <c r="ILH110" s="74"/>
      <c r="ILI110" s="77"/>
      <c r="ILJ110" s="77"/>
      <c r="ILK110" s="11"/>
      <c r="ILQ110" s="73"/>
      <c r="ILR110" s="73"/>
      <c r="ILS110" s="73"/>
      <c r="ILT110" s="73"/>
      <c r="ILU110" s="74"/>
      <c r="ILV110" s="74"/>
      <c r="ILW110" s="77"/>
      <c r="ILX110" s="77"/>
      <c r="ILY110" s="11"/>
      <c r="IME110" s="73"/>
      <c r="IMF110" s="73"/>
      <c r="IMG110" s="73"/>
      <c r="IMH110" s="73"/>
      <c r="IMI110" s="74"/>
      <c r="IMJ110" s="74"/>
      <c r="IMK110" s="77"/>
      <c r="IML110" s="77"/>
      <c r="IMM110" s="11"/>
      <c r="IMS110" s="73"/>
      <c r="IMT110" s="73"/>
      <c r="IMU110" s="73"/>
      <c r="IMV110" s="73"/>
      <c r="IMW110" s="74"/>
      <c r="IMX110" s="74"/>
      <c r="IMY110" s="77"/>
      <c r="IMZ110" s="77"/>
      <c r="INA110" s="11"/>
      <c r="ING110" s="73"/>
      <c r="INH110" s="73"/>
      <c r="INI110" s="73"/>
      <c r="INJ110" s="73"/>
      <c r="INK110" s="74"/>
      <c r="INL110" s="74"/>
      <c r="INM110" s="77"/>
      <c r="INN110" s="77"/>
      <c r="INO110" s="11"/>
      <c r="INU110" s="73"/>
      <c r="INV110" s="73"/>
      <c r="INW110" s="73"/>
      <c r="INX110" s="73"/>
      <c r="INY110" s="74"/>
      <c r="INZ110" s="74"/>
      <c r="IOA110" s="77"/>
      <c r="IOB110" s="77"/>
      <c r="IOC110" s="11"/>
      <c r="IOI110" s="73"/>
      <c r="IOJ110" s="73"/>
      <c r="IOK110" s="73"/>
      <c r="IOL110" s="73"/>
      <c r="IOM110" s="74"/>
      <c r="ION110" s="74"/>
      <c r="IOO110" s="77"/>
      <c r="IOP110" s="77"/>
      <c r="IOQ110" s="11"/>
      <c r="IOW110" s="73"/>
      <c r="IOX110" s="73"/>
      <c r="IOY110" s="73"/>
      <c r="IOZ110" s="73"/>
      <c r="IPA110" s="74"/>
      <c r="IPB110" s="74"/>
      <c r="IPC110" s="77"/>
      <c r="IPD110" s="77"/>
      <c r="IPE110" s="11"/>
      <c r="IPK110" s="73"/>
      <c r="IPL110" s="73"/>
      <c r="IPM110" s="73"/>
      <c r="IPN110" s="73"/>
      <c r="IPO110" s="74"/>
      <c r="IPP110" s="74"/>
      <c r="IPQ110" s="77"/>
      <c r="IPR110" s="77"/>
      <c r="IPS110" s="11"/>
      <c r="IPY110" s="73"/>
      <c r="IPZ110" s="73"/>
      <c r="IQA110" s="73"/>
      <c r="IQB110" s="73"/>
      <c r="IQC110" s="74"/>
      <c r="IQD110" s="74"/>
      <c r="IQE110" s="77"/>
      <c r="IQF110" s="77"/>
      <c r="IQG110" s="11"/>
      <c r="IQM110" s="73"/>
      <c r="IQN110" s="73"/>
      <c r="IQO110" s="73"/>
      <c r="IQP110" s="73"/>
      <c r="IQQ110" s="74"/>
      <c r="IQR110" s="74"/>
      <c r="IQS110" s="77"/>
      <c r="IQT110" s="77"/>
      <c r="IQU110" s="11"/>
      <c r="IRA110" s="73"/>
      <c r="IRB110" s="73"/>
      <c r="IRC110" s="73"/>
      <c r="IRD110" s="73"/>
      <c r="IRE110" s="74"/>
      <c r="IRF110" s="74"/>
      <c r="IRG110" s="77"/>
      <c r="IRH110" s="77"/>
      <c r="IRI110" s="11"/>
      <c r="IRO110" s="73"/>
      <c r="IRP110" s="73"/>
      <c r="IRQ110" s="73"/>
      <c r="IRR110" s="73"/>
      <c r="IRS110" s="74"/>
      <c r="IRT110" s="74"/>
      <c r="IRU110" s="77"/>
      <c r="IRV110" s="77"/>
      <c r="IRW110" s="11"/>
      <c r="ISC110" s="73"/>
      <c r="ISD110" s="73"/>
      <c r="ISE110" s="73"/>
      <c r="ISF110" s="73"/>
      <c r="ISG110" s="74"/>
      <c r="ISH110" s="74"/>
      <c r="ISI110" s="77"/>
      <c r="ISJ110" s="77"/>
      <c r="ISK110" s="11"/>
      <c r="ISQ110" s="73"/>
      <c r="ISR110" s="73"/>
      <c r="ISS110" s="73"/>
      <c r="IST110" s="73"/>
      <c r="ISU110" s="74"/>
      <c r="ISV110" s="74"/>
      <c r="ISW110" s="77"/>
      <c r="ISX110" s="77"/>
      <c r="ISY110" s="11"/>
      <c r="ITE110" s="73"/>
      <c r="ITF110" s="73"/>
      <c r="ITG110" s="73"/>
      <c r="ITH110" s="73"/>
      <c r="ITI110" s="74"/>
      <c r="ITJ110" s="74"/>
      <c r="ITK110" s="77"/>
      <c r="ITL110" s="77"/>
      <c r="ITM110" s="11"/>
      <c r="ITS110" s="73"/>
      <c r="ITT110" s="73"/>
      <c r="ITU110" s="73"/>
      <c r="ITV110" s="73"/>
      <c r="ITW110" s="74"/>
      <c r="ITX110" s="74"/>
      <c r="ITY110" s="77"/>
      <c r="ITZ110" s="77"/>
      <c r="IUA110" s="11"/>
      <c r="IUG110" s="73"/>
      <c r="IUH110" s="73"/>
      <c r="IUI110" s="73"/>
      <c r="IUJ110" s="73"/>
      <c r="IUK110" s="74"/>
      <c r="IUL110" s="74"/>
      <c r="IUM110" s="77"/>
      <c r="IUN110" s="77"/>
      <c r="IUO110" s="11"/>
      <c r="IUU110" s="73"/>
      <c r="IUV110" s="73"/>
      <c r="IUW110" s="73"/>
      <c r="IUX110" s="73"/>
      <c r="IUY110" s="74"/>
      <c r="IUZ110" s="74"/>
      <c r="IVA110" s="77"/>
      <c r="IVB110" s="77"/>
      <c r="IVC110" s="11"/>
      <c r="IVI110" s="73"/>
      <c r="IVJ110" s="73"/>
      <c r="IVK110" s="73"/>
      <c r="IVL110" s="73"/>
      <c r="IVM110" s="74"/>
      <c r="IVN110" s="74"/>
      <c r="IVO110" s="77"/>
      <c r="IVP110" s="77"/>
      <c r="IVQ110" s="11"/>
      <c r="IVW110" s="73"/>
      <c r="IVX110" s="73"/>
      <c r="IVY110" s="73"/>
      <c r="IVZ110" s="73"/>
      <c r="IWA110" s="74"/>
      <c r="IWB110" s="74"/>
      <c r="IWC110" s="77"/>
      <c r="IWD110" s="77"/>
      <c r="IWE110" s="11"/>
      <c r="IWK110" s="73"/>
      <c r="IWL110" s="73"/>
      <c r="IWM110" s="73"/>
      <c r="IWN110" s="73"/>
      <c r="IWO110" s="74"/>
      <c r="IWP110" s="74"/>
      <c r="IWQ110" s="77"/>
      <c r="IWR110" s="77"/>
      <c r="IWS110" s="11"/>
      <c r="IWY110" s="73"/>
      <c r="IWZ110" s="73"/>
      <c r="IXA110" s="73"/>
      <c r="IXB110" s="73"/>
      <c r="IXC110" s="74"/>
      <c r="IXD110" s="74"/>
      <c r="IXE110" s="77"/>
      <c r="IXF110" s="77"/>
      <c r="IXG110" s="11"/>
      <c r="IXM110" s="73"/>
      <c r="IXN110" s="73"/>
      <c r="IXO110" s="73"/>
      <c r="IXP110" s="73"/>
      <c r="IXQ110" s="74"/>
      <c r="IXR110" s="74"/>
      <c r="IXS110" s="77"/>
      <c r="IXT110" s="77"/>
      <c r="IXU110" s="11"/>
      <c r="IYA110" s="73"/>
      <c r="IYB110" s="73"/>
      <c r="IYC110" s="73"/>
      <c r="IYD110" s="73"/>
      <c r="IYE110" s="74"/>
      <c r="IYF110" s="74"/>
      <c r="IYG110" s="77"/>
      <c r="IYH110" s="77"/>
      <c r="IYI110" s="11"/>
      <c r="IYO110" s="73"/>
      <c r="IYP110" s="73"/>
      <c r="IYQ110" s="73"/>
      <c r="IYR110" s="73"/>
      <c r="IYS110" s="74"/>
      <c r="IYT110" s="74"/>
      <c r="IYU110" s="77"/>
      <c r="IYV110" s="77"/>
      <c r="IYW110" s="11"/>
      <c r="IZC110" s="73"/>
      <c r="IZD110" s="73"/>
      <c r="IZE110" s="73"/>
      <c r="IZF110" s="73"/>
      <c r="IZG110" s="74"/>
      <c r="IZH110" s="74"/>
      <c r="IZI110" s="77"/>
      <c r="IZJ110" s="77"/>
      <c r="IZK110" s="11"/>
      <c r="IZQ110" s="73"/>
      <c r="IZR110" s="73"/>
      <c r="IZS110" s="73"/>
      <c r="IZT110" s="73"/>
      <c r="IZU110" s="74"/>
      <c r="IZV110" s="74"/>
      <c r="IZW110" s="77"/>
      <c r="IZX110" s="77"/>
      <c r="IZY110" s="11"/>
      <c r="JAE110" s="73"/>
      <c r="JAF110" s="73"/>
      <c r="JAG110" s="73"/>
      <c r="JAH110" s="73"/>
      <c r="JAI110" s="74"/>
      <c r="JAJ110" s="74"/>
      <c r="JAK110" s="77"/>
      <c r="JAL110" s="77"/>
      <c r="JAM110" s="11"/>
      <c r="JAS110" s="73"/>
      <c r="JAT110" s="73"/>
      <c r="JAU110" s="73"/>
      <c r="JAV110" s="73"/>
      <c r="JAW110" s="74"/>
      <c r="JAX110" s="74"/>
      <c r="JAY110" s="77"/>
      <c r="JAZ110" s="77"/>
      <c r="JBA110" s="11"/>
      <c r="JBG110" s="73"/>
      <c r="JBH110" s="73"/>
      <c r="JBI110" s="73"/>
      <c r="JBJ110" s="73"/>
      <c r="JBK110" s="74"/>
      <c r="JBL110" s="74"/>
      <c r="JBM110" s="77"/>
      <c r="JBN110" s="77"/>
      <c r="JBO110" s="11"/>
      <c r="JBU110" s="73"/>
      <c r="JBV110" s="73"/>
      <c r="JBW110" s="73"/>
      <c r="JBX110" s="73"/>
      <c r="JBY110" s="74"/>
      <c r="JBZ110" s="74"/>
      <c r="JCA110" s="77"/>
      <c r="JCB110" s="77"/>
      <c r="JCC110" s="11"/>
      <c r="JCI110" s="73"/>
      <c r="JCJ110" s="73"/>
      <c r="JCK110" s="73"/>
      <c r="JCL110" s="73"/>
      <c r="JCM110" s="74"/>
      <c r="JCN110" s="74"/>
      <c r="JCO110" s="77"/>
      <c r="JCP110" s="77"/>
      <c r="JCQ110" s="11"/>
      <c r="JCW110" s="73"/>
      <c r="JCX110" s="73"/>
      <c r="JCY110" s="73"/>
      <c r="JCZ110" s="73"/>
      <c r="JDA110" s="74"/>
      <c r="JDB110" s="74"/>
      <c r="JDC110" s="77"/>
      <c r="JDD110" s="77"/>
      <c r="JDE110" s="11"/>
      <c r="JDK110" s="73"/>
      <c r="JDL110" s="73"/>
      <c r="JDM110" s="73"/>
      <c r="JDN110" s="73"/>
      <c r="JDO110" s="74"/>
      <c r="JDP110" s="74"/>
      <c r="JDQ110" s="77"/>
      <c r="JDR110" s="77"/>
      <c r="JDS110" s="11"/>
      <c r="JDY110" s="73"/>
      <c r="JDZ110" s="73"/>
      <c r="JEA110" s="73"/>
      <c r="JEB110" s="73"/>
      <c r="JEC110" s="74"/>
      <c r="JED110" s="74"/>
      <c r="JEE110" s="77"/>
      <c r="JEF110" s="77"/>
      <c r="JEG110" s="11"/>
      <c r="JEM110" s="73"/>
      <c r="JEN110" s="73"/>
      <c r="JEO110" s="73"/>
      <c r="JEP110" s="73"/>
      <c r="JEQ110" s="74"/>
      <c r="JER110" s="74"/>
      <c r="JES110" s="77"/>
      <c r="JET110" s="77"/>
      <c r="JEU110" s="11"/>
      <c r="JFA110" s="73"/>
      <c r="JFB110" s="73"/>
      <c r="JFC110" s="73"/>
      <c r="JFD110" s="73"/>
      <c r="JFE110" s="74"/>
      <c r="JFF110" s="74"/>
      <c r="JFG110" s="77"/>
      <c r="JFH110" s="77"/>
      <c r="JFI110" s="11"/>
      <c r="JFO110" s="73"/>
      <c r="JFP110" s="73"/>
      <c r="JFQ110" s="73"/>
      <c r="JFR110" s="73"/>
      <c r="JFS110" s="74"/>
      <c r="JFT110" s="74"/>
      <c r="JFU110" s="77"/>
      <c r="JFV110" s="77"/>
      <c r="JFW110" s="11"/>
      <c r="JGC110" s="73"/>
      <c r="JGD110" s="73"/>
      <c r="JGE110" s="73"/>
      <c r="JGF110" s="73"/>
      <c r="JGG110" s="74"/>
      <c r="JGH110" s="74"/>
      <c r="JGI110" s="77"/>
      <c r="JGJ110" s="77"/>
      <c r="JGK110" s="11"/>
      <c r="JGQ110" s="73"/>
      <c r="JGR110" s="73"/>
      <c r="JGS110" s="73"/>
      <c r="JGT110" s="73"/>
      <c r="JGU110" s="74"/>
      <c r="JGV110" s="74"/>
      <c r="JGW110" s="77"/>
      <c r="JGX110" s="77"/>
      <c r="JGY110" s="11"/>
      <c r="JHE110" s="73"/>
      <c r="JHF110" s="73"/>
      <c r="JHG110" s="73"/>
      <c r="JHH110" s="73"/>
      <c r="JHI110" s="74"/>
      <c r="JHJ110" s="74"/>
      <c r="JHK110" s="77"/>
      <c r="JHL110" s="77"/>
      <c r="JHM110" s="11"/>
      <c r="JHS110" s="73"/>
      <c r="JHT110" s="73"/>
      <c r="JHU110" s="73"/>
      <c r="JHV110" s="73"/>
      <c r="JHW110" s="74"/>
      <c r="JHX110" s="74"/>
      <c r="JHY110" s="77"/>
      <c r="JHZ110" s="77"/>
      <c r="JIA110" s="11"/>
      <c r="JIG110" s="73"/>
      <c r="JIH110" s="73"/>
      <c r="JII110" s="73"/>
      <c r="JIJ110" s="73"/>
      <c r="JIK110" s="74"/>
      <c r="JIL110" s="74"/>
      <c r="JIM110" s="77"/>
      <c r="JIN110" s="77"/>
      <c r="JIO110" s="11"/>
      <c r="JIU110" s="73"/>
      <c r="JIV110" s="73"/>
      <c r="JIW110" s="73"/>
      <c r="JIX110" s="73"/>
      <c r="JIY110" s="74"/>
      <c r="JIZ110" s="74"/>
      <c r="JJA110" s="77"/>
      <c r="JJB110" s="77"/>
      <c r="JJC110" s="11"/>
      <c r="JJI110" s="73"/>
      <c r="JJJ110" s="73"/>
      <c r="JJK110" s="73"/>
      <c r="JJL110" s="73"/>
      <c r="JJM110" s="74"/>
      <c r="JJN110" s="74"/>
      <c r="JJO110" s="77"/>
      <c r="JJP110" s="77"/>
      <c r="JJQ110" s="11"/>
      <c r="JJW110" s="73"/>
      <c r="JJX110" s="73"/>
      <c r="JJY110" s="73"/>
      <c r="JJZ110" s="73"/>
      <c r="JKA110" s="74"/>
      <c r="JKB110" s="74"/>
      <c r="JKC110" s="77"/>
      <c r="JKD110" s="77"/>
      <c r="JKE110" s="11"/>
      <c r="JKK110" s="73"/>
      <c r="JKL110" s="73"/>
      <c r="JKM110" s="73"/>
      <c r="JKN110" s="73"/>
      <c r="JKO110" s="74"/>
      <c r="JKP110" s="74"/>
      <c r="JKQ110" s="77"/>
      <c r="JKR110" s="77"/>
      <c r="JKS110" s="11"/>
      <c r="JKY110" s="73"/>
      <c r="JKZ110" s="73"/>
      <c r="JLA110" s="73"/>
      <c r="JLB110" s="73"/>
      <c r="JLC110" s="74"/>
      <c r="JLD110" s="74"/>
      <c r="JLE110" s="77"/>
      <c r="JLF110" s="77"/>
      <c r="JLG110" s="11"/>
      <c r="JLM110" s="73"/>
      <c r="JLN110" s="73"/>
      <c r="JLO110" s="73"/>
      <c r="JLP110" s="73"/>
      <c r="JLQ110" s="74"/>
      <c r="JLR110" s="74"/>
      <c r="JLS110" s="77"/>
      <c r="JLT110" s="77"/>
      <c r="JLU110" s="11"/>
      <c r="JMA110" s="73"/>
      <c r="JMB110" s="73"/>
      <c r="JMC110" s="73"/>
      <c r="JMD110" s="73"/>
      <c r="JME110" s="74"/>
      <c r="JMF110" s="74"/>
      <c r="JMG110" s="77"/>
      <c r="JMH110" s="77"/>
      <c r="JMI110" s="11"/>
      <c r="JMO110" s="73"/>
      <c r="JMP110" s="73"/>
      <c r="JMQ110" s="73"/>
      <c r="JMR110" s="73"/>
      <c r="JMS110" s="74"/>
      <c r="JMT110" s="74"/>
      <c r="JMU110" s="77"/>
      <c r="JMV110" s="77"/>
      <c r="JMW110" s="11"/>
      <c r="JNC110" s="73"/>
      <c r="JND110" s="73"/>
      <c r="JNE110" s="73"/>
      <c r="JNF110" s="73"/>
      <c r="JNG110" s="74"/>
      <c r="JNH110" s="74"/>
      <c r="JNI110" s="77"/>
      <c r="JNJ110" s="77"/>
      <c r="JNK110" s="11"/>
      <c r="JNQ110" s="73"/>
      <c r="JNR110" s="73"/>
      <c r="JNS110" s="73"/>
      <c r="JNT110" s="73"/>
      <c r="JNU110" s="74"/>
      <c r="JNV110" s="74"/>
      <c r="JNW110" s="77"/>
      <c r="JNX110" s="77"/>
      <c r="JNY110" s="11"/>
      <c r="JOE110" s="73"/>
      <c r="JOF110" s="73"/>
      <c r="JOG110" s="73"/>
      <c r="JOH110" s="73"/>
      <c r="JOI110" s="74"/>
      <c r="JOJ110" s="74"/>
      <c r="JOK110" s="77"/>
      <c r="JOL110" s="77"/>
      <c r="JOM110" s="11"/>
      <c r="JOS110" s="73"/>
      <c r="JOT110" s="73"/>
      <c r="JOU110" s="73"/>
      <c r="JOV110" s="73"/>
      <c r="JOW110" s="74"/>
      <c r="JOX110" s="74"/>
      <c r="JOY110" s="77"/>
      <c r="JOZ110" s="77"/>
      <c r="JPA110" s="11"/>
      <c r="JPG110" s="73"/>
      <c r="JPH110" s="73"/>
      <c r="JPI110" s="73"/>
      <c r="JPJ110" s="73"/>
      <c r="JPK110" s="74"/>
      <c r="JPL110" s="74"/>
      <c r="JPM110" s="77"/>
      <c r="JPN110" s="77"/>
      <c r="JPO110" s="11"/>
      <c r="JPU110" s="73"/>
      <c r="JPV110" s="73"/>
      <c r="JPW110" s="73"/>
      <c r="JPX110" s="73"/>
      <c r="JPY110" s="74"/>
      <c r="JPZ110" s="74"/>
      <c r="JQA110" s="77"/>
      <c r="JQB110" s="77"/>
      <c r="JQC110" s="11"/>
      <c r="JQI110" s="73"/>
      <c r="JQJ110" s="73"/>
      <c r="JQK110" s="73"/>
      <c r="JQL110" s="73"/>
      <c r="JQM110" s="74"/>
      <c r="JQN110" s="74"/>
      <c r="JQO110" s="77"/>
      <c r="JQP110" s="77"/>
      <c r="JQQ110" s="11"/>
      <c r="JQW110" s="73"/>
      <c r="JQX110" s="73"/>
      <c r="JQY110" s="73"/>
      <c r="JQZ110" s="73"/>
      <c r="JRA110" s="74"/>
      <c r="JRB110" s="74"/>
      <c r="JRC110" s="77"/>
      <c r="JRD110" s="77"/>
      <c r="JRE110" s="11"/>
      <c r="JRK110" s="73"/>
      <c r="JRL110" s="73"/>
      <c r="JRM110" s="73"/>
      <c r="JRN110" s="73"/>
      <c r="JRO110" s="74"/>
      <c r="JRP110" s="74"/>
      <c r="JRQ110" s="77"/>
      <c r="JRR110" s="77"/>
      <c r="JRS110" s="11"/>
      <c r="JRY110" s="73"/>
      <c r="JRZ110" s="73"/>
      <c r="JSA110" s="73"/>
      <c r="JSB110" s="73"/>
      <c r="JSC110" s="74"/>
      <c r="JSD110" s="74"/>
      <c r="JSE110" s="77"/>
      <c r="JSF110" s="77"/>
      <c r="JSG110" s="11"/>
      <c r="JSM110" s="73"/>
      <c r="JSN110" s="73"/>
      <c r="JSO110" s="73"/>
      <c r="JSP110" s="73"/>
      <c r="JSQ110" s="74"/>
      <c r="JSR110" s="74"/>
      <c r="JSS110" s="77"/>
      <c r="JST110" s="77"/>
      <c r="JSU110" s="11"/>
      <c r="JTA110" s="73"/>
      <c r="JTB110" s="73"/>
      <c r="JTC110" s="73"/>
      <c r="JTD110" s="73"/>
      <c r="JTE110" s="74"/>
      <c r="JTF110" s="74"/>
      <c r="JTG110" s="77"/>
      <c r="JTH110" s="77"/>
      <c r="JTI110" s="11"/>
      <c r="JTO110" s="73"/>
      <c r="JTP110" s="73"/>
      <c r="JTQ110" s="73"/>
      <c r="JTR110" s="73"/>
      <c r="JTS110" s="74"/>
      <c r="JTT110" s="74"/>
      <c r="JTU110" s="77"/>
      <c r="JTV110" s="77"/>
      <c r="JTW110" s="11"/>
      <c r="JUC110" s="73"/>
      <c r="JUD110" s="73"/>
      <c r="JUE110" s="73"/>
      <c r="JUF110" s="73"/>
      <c r="JUG110" s="74"/>
      <c r="JUH110" s="74"/>
      <c r="JUI110" s="77"/>
      <c r="JUJ110" s="77"/>
      <c r="JUK110" s="11"/>
      <c r="JUQ110" s="73"/>
      <c r="JUR110" s="73"/>
      <c r="JUS110" s="73"/>
      <c r="JUT110" s="73"/>
      <c r="JUU110" s="74"/>
      <c r="JUV110" s="74"/>
      <c r="JUW110" s="77"/>
      <c r="JUX110" s="77"/>
      <c r="JUY110" s="11"/>
      <c r="JVE110" s="73"/>
      <c r="JVF110" s="73"/>
      <c r="JVG110" s="73"/>
      <c r="JVH110" s="73"/>
      <c r="JVI110" s="74"/>
      <c r="JVJ110" s="74"/>
      <c r="JVK110" s="77"/>
      <c r="JVL110" s="77"/>
      <c r="JVM110" s="11"/>
      <c r="JVS110" s="73"/>
      <c r="JVT110" s="73"/>
      <c r="JVU110" s="73"/>
      <c r="JVV110" s="73"/>
      <c r="JVW110" s="74"/>
      <c r="JVX110" s="74"/>
      <c r="JVY110" s="77"/>
      <c r="JVZ110" s="77"/>
      <c r="JWA110" s="11"/>
      <c r="JWG110" s="73"/>
      <c r="JWH110" s="73"/>
      <c r="JWI110" s="73"/>
      <c r="JWJ110" s="73"/>
      <c r="JWK110" s="74"/>
      <c r="JWL110" s="74"/>
      <c r="JWM110" s="77"/>
      <c r="JWN110" s="77"/>
      <c r="JWO110" s="11"/>
      <c r="JWU110" s="73"/>
      <c r="JWV110" s="73"/>
      <c r="JWW110" s="73"/>
      <c r="JWX110" s="73"/>
      <c r="JWY110" s="74"/>
      <c r="JWZ110" s="74"/>
      <c r="JXA110" s="77"/>
      <c r="JXB110" s="77"/>
      <c r="JXC110" s="11"/>
      <c r="JXI110" s="73"/>
      <c r="JXJ110" s="73"/>
      <c r="JXK110" s="73"/>
      <c r="JXL110" s="73"/>
      <c r="JXM110" s="74"/>
      <c r="JXN110" s="74"/>
      <c r="JXO110" s="77"/>
      <c r="JXP110" s="77"/>
      <c r="JXQ110" s="11"/>
      <c r="JXW110" s="73"/>
      <c r="JXX110" s="73"/>
      <c r="JXY110" s="73"/>
      <c r="JXZ110" s="73"/>
      <c r="JYA110" s="74"/>
      <c r="JYB110" s="74"/>
      <c r="JYC110" s="77"/>
      <c r="JYD110" s="77"/>
      <c r="JYE110" s="11"/>
      <c r="JYK110" s="73"/>
      <c r="JYL110" s="73"/>
      <c r="JYM110" s="73"/>
      <c r="JYN110" s="73"/>
      <c r="JYO110" s="74"/>
      <c r="JYP110" s="74"/>
      <c r="JYQ110" s="77"/>
      <c r="JYR110" s="77"/>
      <c r="JYS110" s="11"/>
      <c r="JYY110" s="73"/>
      <c r="JYZ110" s="73"/>
      <c r="JZA110" s="73"/>
      <c r="JZB110" s="73"/>
      <c r="JZC110" s="74"/>
      <c r="JZD110" s="74"/>
      <c r="JZE110" s="77"/>
      <c r="JZF110" s="77"/>
      <c r="JZG110" s="11"/>
      <c r="JZM110" s="73"/>
      <c r="JZN110" s="73"/>
      <c r="JZO110" s="73"/>
      <c r="JZP110" s="73"/>
      <c r="JZQ110" s="74"/>
      <c r="JZR110" s="74"/>
      <c r="JZS110" s="77"/>
      <c r="JZT110" s="77"/>
      <c r="JZU110" s="11"/>
      <c r="KAA110" s="73"/>
      <c r="KAB110" s="73"/>
      <c r="KAC110" s="73"/>
      <c r="KAD110" s="73"/>
      <c r="KAE110" s="74"/>
      <c r="KAF110" s="74"/>
      <c r="KAG110" s="77"/>
      <c r="KAH110" s="77"/>
      <c r="KAI110" s="11"/>
      <c r="KAO110" s="73"/>
      <c r="KAP110" s="73"/>
      <c r="KAQ110" s="73"/>
      <c r="KAR110" s="73"/>
      <c r="KAS110" s="74"/>
      <c r="KAT110" s="74"/>
      <c r="KAU110" s="77"/>
      <c r="KAV110" s="77"/>
      <c r="KAW110" s="11"/>
      <c r="KBC110" s="73"/>
      <c r="KBD110" s="73"/>
      <c r="KBE110" s="73"/>
      <c r="KBF110" s="73"/>
      <c r="KBG110" s="74"/>
      <c r="KBH110" s="74"/>
      <c r="KBI110" s="77"/>
      <c r="KBJ110" s="77"/>
      <c r="KBK110" s="11"/>
      <c r="KBQ110" s="73"/>
      <c r="KBR110" s="73"/>
      <c r="KBS110" s="73"/>
      <c r="KBT110" s="73"/>
      <c r="KBU110" s="74"/>
      <c r="KBV110" s="74"/>
      <c r="KBW110" s="77"/>
      <c r="KBX110" s="77"/>
      <c r="KBY110" s="11"/>
      <c r="KCE110" s="73"/>
      <c r="KCF110" s="73"/>
      <c r="KCG110" s="73"/>
      <c r="KCH110" s="73"/>
      <c r="KCI110" s="74"/>
      <c r="KCJ110" s="74"/>
      <c r="KCK110" s="77"/>
      <c r="KCL110" s="77"/>
      <c r="KCM110" s="11"/>
      <c r="KCS110" s="73"/>
      <c r="KCT110" s="73"/>
      <c r="KCU110" s="73"/>
      <c r="KCV110" s="73"/>
      <c r="KCW110" s="74"/>
      <c r="KCX110" s="74"/>
      <c r="KCY110" s="77"/>
      <c r="KCZ110" s="77"/>
      <c r="KDA110" s="11"/>
      <c r="KDG110" s="73"/>
      <c r="KDH110" s="73"/>
      <c r="KDI110" s="73"/>
      <c r="KDJ110" s="73"/>
      <c r="KDK110" s="74"/>
      <c r="KDL110" s="74"/>
      <c r="KDM110" s="77"/>
      <c r="KDN110" s="77"/>
      <c r="KDO110" s="11"/>
      <c r="KDU110" s="73"/>
      <c r="KDV110" s="73"/>
      <c r="KDW110" s="73"/>
      <c r="KDX110" s="73"/>
      <c r="KDY110" s="74"/>
      <c r="KDZ110" s="74"/>
      <c r="KEA110" s="77"/>
      <c r="KEB110" s="77"/>
      <c r="KEC110" s="11"/>
      <c r="KEI110" s="73"/>
      <c r="KEJ110" s="73"/>
      <c r="KEK110" s="73"/>
      <c r="KEL110" s="73"/>
      <c r="KEM110" s="74"/>
      <c r="KEN110" s="74"/>
      <c r="KEO110" s="77"/>
      <c r="KEP110" s="77"/>
      <c r="KEQ110" s="11"/>
      <c r="KEW110" s="73"/>
      <c r="KEX110" s="73"/>
      <c r="KEY110" s="73"/>
      <c r="KEZ110" s="73"/>
      <c r="KFA110" s="74"/>
      <c r="KFB110" s="74"/>
      <c r="KFC110" s="77"/>
      <c r="KFD110" s="77"/>
      <c r="KFE110" s="11"/>
      <c r="KFK110" s="73"/>
      <c r="KFL110" s="73"/>
      <c r="KFM110" s="73"/>
      <c r="KFN110" s="73"/>
      <c r="KFO110" s="74"/>
      <c r="KFP110" s="74"/>
      <c r="KFQ110" s="77"/>
      <c r="KFR110" s="77"/>
      <c r="KFS110" s="11"/>
      <c r="KFY110" s="73"/>
      <c r="KFZ110" s="73"/>
      <c r="KGA110" s="73"/>
      <c r="KGB110" s="73"/>
      <c r="KGC110" s="74"/>
      <c r="KGD110" s="74"/>
      <c r="KGE110" s="77"/>
      <c r="KGF110" s="77"/>
      <c r="KGG110" s="11"/>
      <c r="KGM110" s="73"/>
      <c r="KGN110" s="73"/>
      <c r="KGO110" s="73"/>
      <c r="KGP110" s="73"/>
      <c r="KGQ110" s="74"/>
      <c r="KGR110" s="74"/>
      <c r="KGS110" s="77"/>
      <c r="KGT110" s="77"/>
      <c r="KGU110" s="11"/>
      <c r="KHA110" s="73"/>
      <c r="KHB110" s="73"/>
      <c r="KHC110" s="73"/>
      <c r="KHD110" s="73"/>
      <c r="KHE110" s="74"/>
      <c r="KHF110" s="74"/>
      <c r="KHG110" s="77"/>
      <c r="KHH110" s="77"/>
      <c r="KHI110" s="11"/>
      <c r="KHO110" s="73"/>
      <c r="KHP110" s="73"/>
      <c r="KHQ110" s="73"/>
      <c r="KHR110" s="73"/>
      <c r="KHS110" s="74"/>
      <c r="KHT110" s="74"/>
      <c r="KHU110" s="77"/>
      <c r="KHV110" s="77"/>
      <c r="KHW110" s="11"/>
      <c r="KIC110" s="73"/>
      <c r="KID110" s="73"/>
      <c r="KIE110" s="73"/>
      <c r="KIF110" s="73"/>
      <c r="KIG110" s="74"/>
      <c r="KIH110" s="74"/>
      <c r="KII110" s="77"/>
      <c r="KIJ110" s="77"/>
      <c r="KIK110" s="11"/>
      <c r="KIQ110" s="73"/>
      <c r="KIR110" s="73"/>
      <c r="KIS110" s="73"/>
      <c r="KIT110" s="73"/>
      <c r="KIU110" s="74"/>
      <c r="KIV110" s="74"/>
      <c r="KIW110" s="77"/>
      <c r="KIX110" s="77"/>
      <c r="KIY110" s="11"/>
      <c r="KJE110" s="73"/>
      <c r="KJF110" s="73"/>
      <c r="KJG110" s="73"/>
      <c r="KJH110" s="73"/>
      <c r="KJI110" s="74"/>
      <c r="KJJ110" s="74"/>
      <c r="KJK110" s="77"/>
      <c r="KJL110" s="77"/>
      <c r="KJM110" s="11"/>
      <c r="KJS110" s="73"/>
      <c r="KJT110" s="73"/>
      <c r="KJU110" s="73"/>
      <c r="KJV110" s="73"/>
      <c r="KJW110" s="74"/>
      <c r="KJX110" s="74"/>
      <c r="KJY110" s="77"/>
      <c r="KJZ110" s="77"/>
      <c r="KKA110" s="11"/>
      <c r="KKG110" s="73"/>
      <c r="KKH110" s="73"/>
      <c r="KKI110" s="73"/>
      <c r="KKJ110" s="73"/>
      <c r="KKK110" s="74"/>
      <c r="KKL110" s="74"/>
      <c r="KKM110" s="77"/>
      <c r="KKN110" s="77"/>
      <c r="KKO110" s="11"/>
      <c r="KKU110" s="73"/>
      <c r="KKV110" s="73"/>
      <c r="KKW110" s="73"/>
      <c r="KKX110" s="73"/>
      <c r="KKY110" s="74"/>
      <c r="KKZ110" s="74"/>
      <c r="KLA110" s="77"/>
      <c r="KLB110" s="77"/>
      <c r="KLC110" s="11"/>
      <c r="KLI110" s="73"/>
      <c r="KLJ110" s="73"/>
      <c r="KLK110" s="73"/>
      <c r="KLL110" s="73"/>
      <c r="KLM110" s="74"/>
      <c r="KLN110" s="74"/>
      <c r="KLO110" s="77"/>
      <c r="KLP110" s="77"/>
      <c r="KLQ110" s="11"/>
      <c r="KLW110" s="73"/>
      <c r="KLX110" s="73"/>
      <c r="KLY110" s="73"/>
      <c r="KLZ110" s="73"/>
      <c r="KMA110" s="74"/>
      <c r="KMB110" s="74"/>
      <c r="KMC110" s="77"/>
      <c r="KMD110" s="77"/>
      <c r="KME110" s="11"/>
      <c r="KMK110" s="73"/>
      <c r="KML110" s="73"/>
      <c r="KMM110" s="73"/>
      <c r="KMN110" s="73"/>
      <c r="KMO110" s="74"/>
      <c r="KMP110" s="74"/>
      <c r="KMQ110" s="77"/>
      <c r="KMR110" s="77"/>
      <c r="KMS110" s="11"/>
      <c r="KMY110" s="73"/>
      <c r="KMZ110" s="73"/>
      <c r="KNA110" s="73"/>
      <c r="KNB110" s="73"/>
      <c r="KNC110" s="74"/>
      <c r="KND110" s="74"/>
      <c r="KNE110" s="77"/>
      <c r="KNF110" s="77"/>
      <c r="KNG110" s="11"/>
      <c r="KNM110" s="73"/>
      <c r="KNN110" s="73"/>
      <c r="KNO110" s="73"/>
      <c r="KNP110" s="73"/>
      <c r="KNQ110" s="74"/>
      <c r="KNR110" s="74"/>
      <c r="KNS110" s="77"/>
      <c r="KNT110" s="77"/>
      <c r="KNU110" s="11"/>
      <c r="KOA110" s="73"/>
      <c r="KOB110" s="73"/>
      <c r="KOC110" s="73"/>
      <c r="KOD110" s="73"/>
      <c r="KOE110" s="74"/>
      <c r="KOF110" s="74"/>
      <c r="KOG110" s="77"/>
      <c r="KOH110" s="77"/>
      <c r="KOI110" s="11"/>
      <c r="KOO110" s="73"/>
      <c r="KOP110" s="73"/>
      <c r="KOQ110" s="73"/>
      <c r="KOR110" s="73"/>
      <c r="KOS110" s="74"/>
      <c r="KOT110" s="74"/>
      <c r="KOU110" s="77"/>
      <c r="KOV110" s="77"/>
      <c r="KOW110" s="11"/>
      <c r="KPC110" s="73"/>
      <c r="KPD110" s="73"/>
      <c r="KPE110" s="73"/>
      <c r="KPF110" s="73"/>
      <c r="KPG110" s="74"/>
      <c r="KPH110" s="74"/>
      <c r="KPI110" s="77"/>
      <c r="KPJ110" s="77"/>
      <c r="KPK110" s="11"/>
      <c r="KPQ110" s="73"/>
      <c r="KPR110" s="73"/>
      <c r="KPS110" s="73"/>
      <c r="KPT110" s="73"/>
      <c r="KPU110" s="74"/>
      <c r="KPV110" s="74"/>
      <c r="KPW110" s="77"/>
      <c r="KPX110" s="77"/>
      <c r="KPY110" s="11"/>
      <c r="KQE110" s="73"/>
      <c r="KQF110" s="73"/>
      <c r="KQG110" s="73"/>
      <c r="KQH110" s="73"/>
      <c r="KQI110" s="74"/>
      <c r="KQJ110" s="74"/>
      <c r="KQK110" s="77"/>
      <c r="KQL110" s="77"/>
      <c r="KQM110" s="11"/>
      <c r="KQS110" s="73"/>
      <c r="KQT110" s="73"/>
      <c r="KQU110" s="73"/>
      <c r="KQV110" s="73"/>
      <c r="KQW110" s="74"/>
      <c r="KQX110" s="74"/>
      <c r="KQY110" s="77"/>
      <c r="KQZ110" s="77"/>
      <c r="KRA110" s="11"/>
      <c r="KRG110" s="73"/>
      <c r="KRH110" s="73"/>
      <c r="KRI110" s="73"/>
      <c r="KRJ110" s="73"/>
      <c r="KRK110" s="74"/>
      <c r="KRL110" s="74"/>
      <c r="KRM110" s="77"/>
      <c r="KRN110" s="77"/>
      <c r="KRO110" s="11"/>
      <c r="KRU110" s="73"/>
      <c r="KRV110" s="73"/>
      <c r="KRW110" s="73"/>
      <c r="KRX110" s="73"/>
      <c r="KRY110" s="74"/>
      <c r="KRZ110" s="74"/>
      <c r="KSA110" s="77"/>
      <c r="KSB110" s="77"/>
      <c r="KSC110" s="11"/>
      <c r="KSI110" s="73"/>
      <c r="KSJ110" s="73"/>
      <c r="KSK110" s="73"/>
      <c r="KSL110" s="73"/>
      <c r="KSM110" s="74"/>
      <c r="KSN110" s="74"/>
      <c r="KSO110" s="77"/>
      <c r="KSP110" s="77"/>
      <c r="KSQ110" s="11"/>
      <c r="KSW110" s="73"/>
      <c r="KSX110" s="73"/>
      <c r="KSY110" s="73"/>
      <c r="KSZ110" s="73"/>
      <c r="KTA110" s="74"/>
      <c r="KTB110" s="74"/>
      <c r="KTC110" s="77"/>
      <c r="KTD110" s="77"/>
      <c r="KTE110" s="11"/>
      <c r="KTK110" s="73"/>
      <c r="KTL110" s="73"/>
      <c r="KTM110" s="73"/>
      <c r="KTN110" s="73"/>
      <c r="KTO110" s="74"/>
      <c r="KTP110" s="74"/>
      <c r="KTQ110" s="77"/>
      <c r="KTR110" s="77"/>
      <c r="KTS110" s="11"/>
      <c r="KTY110" s="73"/>
      <c r="KTZ110" s="73"/>
      <c r="KUA110" s="73"/>
      <c r="KUB110" s="73"/>
      <c r="KUC110" s="74"/>
      <c r="KUD110" s="74"/>
      <c r="KUE110" s="77"/>
      <c r="KUF110" s="77"/>
      <c r="KUG110" s="11"/>
      <c r="KUM110" s="73"/>
      <c r="KUN110" s="73"/>
      <c r="KUO110" s="73"/>
      <c r="KUP110" s="73"/>
      <c r="KUQ110" s="74"/>
      <c r="KUR110" s="74"/>
      <c r="KUS110" s="77"/>
      <c r="KUT110" s="77"/>
      <c r="KUU110" s="11"/>
      <c r="KVA110" s="73"/>
      <c r="KVB110" s="73"/>
      <c r="KVC110" s="73"/>
      <c r="KVD110" s="73"/>
      <c r="KVE110" s="74"/>
      <c r="KVF110" s="74"/>
      <c r="KVG110" s="77"/>
      <c r="KVH110" s="77"/>
      <c r="KVI110" s="11"/>
      <c r="KVO110" s="73"/>
      <c r="KVP110" s="73"/>
      <c r="KVQ110" s="73"/>
      <c r="KVR110" s="73"/>
      <c r="KVS110" s="74"/>
      <c r="KVT110" s="74"/>
      <c r="KVU110" s="77"/>
      <c r="KVV110" s="77"/>
      <c r="KVW110" s="11"/>
      <c r="KWC110" s="73"/>
      <c r="KWD110" s="73"/>
      <c r="KWE110" s="73"/>
      <c r="KWF110" s="73"/>
      <c r="KWG110" s="74"/>
      <c r="KWH110" s="74"/>
      <c r="KWI110" s="77"/>
      <c r="KWJ110" s="77"/>
      <c r="KWK110" s="11"/>
      <c r="KWQ110" s="73"/>
      <c r="KWR110" s="73"/>
      <c r="KWS110" s="73"/>
      <c r="KWT110" s="73"/>
      <c r="KWU110" s="74"/>
      <c r="KWV110" s="74"/>
      <c r="KWW110" s="77"/>
      <c r="KWX110" s="77"/>
      <c r="KWY110" s="11"/>
      <c r="KXE110" s="73"/>
      <c r="KXF110" s="73"/>
      <c r="KXG110" s="73"/>
      <c r="KXH110" s="73"/>
      <c r="KXI110" s="74"/>
      <c r="KXJ110" s="74"/>
      <c r="KXK110" s="77"/>
      <c r="KXL110" s="77"/>
      <c r="KXM110" s="11"/>
      <c r="KXS110" s="73"/>
      <c r="KXT110" s="73"/>
      <c r="KXU110" s="73"/>
      <c r="KXV110" s="73"/>
      <c r="KXW110" s="74"/>
      <c r="KXX110" s="74"/>
      <c r="KXY110" s="77"/>
      <c r="KXZ110" s="77"/>
      <c r="KYA110" s="11"/>
      <c r="KYG110" s="73"/>
      <c r="KYH110" s="73"/>
      <c r="KYI110" s="73"/>
      <c r="KYJ110" s="73"/>
      <c r="KYK110" s="74"/>
      <c r="KYL110" s="74"/>
      <c r="KYM110" s="77"/>
      <c r="KYN110" s="77"/>
      <c r="KYO110" s="11"/>
      <c r="KYU110" s="73"/>
      <c r="KYV110" s="73"/>
      <c r="KYW110" s="73"/>
      <c r="KYX110" s="73"/>
      <c r="KYY110" s="74"/>
      <c r="KYZ110" s="74"/>
      <c r="KZA110" s="77"/>
      <c r="KZB110" s="77"/>
      <c r="KZC110" s="11"/>
      <c r="KZI110" s="73"/>
      <c r="KZJ110" s="73"/>
      <c r="KZK110" s="73"/>
      <c r="KZL110" s="73"/>
      <c r="KZM110" s="74"/>
      <c r="KZN110" s="74"/>
      <c r="KZO110" s="77"/>
      <c r="KZP110" s="77"/>
      <c r="KZQ110" s="11"/>
      <c r="KZW110" s="73"/>
      <c r="KZX110" s="73"/>
      <c r="KZY110" s="73"/>
      <c r="KZZ110" s="73"/>
      <c r="LAA110" s="74"/>
      <c r="LAB110" s="74"/>
      <c r="LAC110" s="77"/>
      <c r="LAD110" s="77"/>
      <c r="LAE110" s="11"/>
      <c r="LAK110" s="73"/>
      <c r="LAL110" s="73"/>
      <c r="LAM110" s="73"/>
      <c r="LAN110" s="73"/>
      <c r="LAO110" s="74"/>
      <c r="LAP110" s="74"/>
      <c r="LAQ110" s="77"/>
      <c r="LAR110" s="77"/>
      <c r="LAS110" s="11"/>
      <c r="LAY110" s="73"/>
      <c r="LAZ110" s="73"/>
      <c r="LBA110" s="73"/>
      <c r="LBB110" s="73"/>
      <c r="LBC110" s="74"/>
      <c r="LBD110" s="74"/>
      <c r="LBE110" s="77"/>
      <c r="LBF110" s="77"/>
      <c r="LBG110" s="11"/>
      <c r="LBM110" s="73"/>
      <c r="LBN110" s="73"/>
      <c r="LBO110" s="73"/>
      <c r="LBP110" s="73"/>
      <c r="LBQ110" s="74"/>
      <c r="LBR110" s="74"/>
      <c r="LBS110" s="77"/>
      <c r="LBT110" s="77"/>
      <c r="LBU110" s="11"/>
      <c r="LCA110" s="73"/>
      <c r="LCB110" s="73"/>
      <c r="LCC110" s="73"/>
      <c r="LCD110" s="73"/>
      <c r="LCE110" s="74"/>
      <c r="LCF110" s="74"/>
      <c r="LCG110" s="77"/>
      <c r="LCH110" s="77"/>
      <c r="LCI110" s="11"/>
      <c r="LCO110" s="73"/>
      <c r="LCP110" s="73"/>
      <c r="LCQ110" s="73"/>
      <c r="LCR110" s="73"/>
      <c r="LCS110" s="74"/>
      <c r="LCT110" s="74"/>
      <c r="LCU110" s="77"/>
      <c r="LCV110" s="77"/>
      <c r="LCW110" s="11"/>
      <c r="LDC110" s="73"/>
      <c r="LDD110" s="73"/>
      <c r="LDE110" s="73"/>
      <c r="LDF110" s="73"/>
      <c r="LDG110" s="74"/>
      <c r="LDH110" s="74"/>
      <c r="LDI110" s="77"/>
      <c r="LDJ110" s="77"/>
      <c r="LDK110" s="11"/>
      <c r="LDQ110" s="73"/>
      <c r="LDR110" s="73"/>
      <c r="LDS110" s="73"/>
      <c r="LDT110" s="73"/>
      <c r="LDU110" s="74"/>
      <c r="LDV110" s="74"/>
      <c r="LDW110" s="77"/>
      <c r="LDX110" s="77"/>
      <c r="LDY110" s="11"/>
      <c r="LEE110" s="73"/>
      <c r="LEF110" s="73"/>
      <c r="LEG110" s="73"/>
      <c r="LEH110" s="73"/>
      <c r="LEI110" s="74"/>
      <c r="LEJ110" s="74"/>
      <c r="LEK110" s="77"/>
      <c r="LEL110" s="77"/>
      <c r="LEM110" s="11"/>
      <c r="LES110" s="73"/>
      <c r="LET110" s="73"/>
      <c r="LEU110" s="73"/>
      <c r="LEV110" s="73"/>
      <c r="LEW110" s="74"/>
      <c r="LEX110" s="74"/>
      <c r="LEY110" s="77"/>
      <c r="LEZ110" s="77"/>
      <c r="LFA110" s="11"/>
      <c r="LFG110" s="73"/>
      <c r="LFH110" s="73"/>
      <c r="LFI110" s="73"/>
      <c r="LFJ110" s="73"/>
      <c r="LFK110" s="74"/>
      <c r="LFL110" s="74"/>
      <c r="LFM110" s="77"/>
      <c r="LFN110" s="77"/>
      <c r="LFO110" s="11"/>
      <c r="LFU110" s="73"/>
      <c r="LFV110" s="73"/>
      <c r="LFW110" s="73"/>
      <c r="LFX110" s="73"/>
      <c r="LFY110" s="74"/>
      <c r="LFZ110" s="74"/>
      <c r="LGA110" s="77"/>
      <c r="LGB110" s="77"/>
      <c r="LGC110" s="11"/>
      <c r="LGI110" s="73"/>
      <c r="LGJ110" s="73"/>
      <c r="LGK110" s="73"/>
      <c r="LGL110" s="73"/>
      <c r="LGM110" s="74"/>
      <c r="LGN110" s="74"/>
      <c r="LGO110" s="77"/>
      <c r="LGP110" s="77"/>
      <c r="LGQ110" s="11"/>
      <c r="LGW110" s="73"/>
      <c r="LGX110" s="73"/>
      <c r="LGY110" s="73"/>
      <c r="LGZ110" s="73"/>
      <c r="LHA110" s="74"/>
      <c r="LHB110" s="74"/>
      <c r="LHC110" s="77"/>
      <c r="LHD110" s="77"/>
      <c r="LHE110" s="11"/>
      <c r="LHK110" s="73"/>
      <c r="LHL110" s="73"/>
      <c r="LHM110" s="73"/>
      <c r="LHN110" s="73"/>
      <c r="LHO110" s="74"/>
      <c r="LHP110" s="74"/>
      <c r="LHQ110" s="77"/>
      <c r="LHR110" s="77"/>
      <c r="LHS110" s="11"/>
      <c r="LHY110" s="73"/>
      <c r="LHZ110" s="73"/>
      <c r="LIA110" s="73"/>
      <c r="LIB110" s="73"/>
      <c r="LIC110" s="74"/>
      <c r="LID110" s="74"/>
      <c r="LIE110" s="77"/>
      <c r="LIF110" s="77"/>
      <c r="LIG110" s="11"/>
      <c r="LIM110" s="73"/>
      <c r="LIN110" s="73"/>
      <c r="LIO110" s="73"/>
      <c r="LIP110" s="73"/>
      <c r="LIQ110" s="74"/>
      <c r="LIR110" s="74"/>
      <c r="LIS110" s="77"/>
      <c r="LIT110" s="77"/>
      <c r="LIU110" s="11"/>
      <c r="LJA110" s="73"/>
      <c r="LJB110" s="73"/>
      <c r="LJC110" s="73"/>
      <c r="LJD110" s="73"/>
      <c r="LJE110" s="74"/>
      <c r="LJF110" s="74"/>
      <c r="LJG110" s="77"/>
      <c r="LJH110" s="77"/>
      <c r="LJI110" s="11"/>
      <c r="LJO110" s="73"/>
      <c r="LJP110" s="73"/>
      <c r="LJQ110" s="73"/>
      <c r="LJR110" s="73"/>
      <c r="LJS110" s="74"/>
      <c r="LJT110" s="74"/>
      <c r="LJU110" s="77"/>
      <c r="LJV110" s="77"/>
      <c r="LJW110" s="11"/>
      <c r="LKC110" s="73"/>
      <c r="LKD110" s="73"/>
      <c r="LKE110" s="73"/>
      <c r="LKF110" s="73"/>
      <c r="LKG110" s="74"/>
      <c r="LKH110" s="74"/>
      <c r="LKI110" s="77"/>
      <c r="LKJ110" s="77"/>
      <c r="LKK110" s="11"/>
      <c r="LKQ110" s="73"/>
      <c r="LKR110" s="73"/>
      <c r="LKS110" s="73"/>
      <c r="LKT110" s="73"/>
      <c r="LKU110" s="74"/>
      <c r="LKV110" s="74"/>
      <c r="LKW110" s="77"/>
      <c r="LKX110" s="77"/>
      <c r="LKY110" s="11"/>
      <c r="LLE110" s="73"/>
      <c r="LLF110" s="73"/>
      <c r="LLG110" s="73"/>
      <c r="LLH110" s="73"/>
      <c r="LLI110" s="74"/>
      <c r="LLJ110" s="74"/>
      <c r="LLK110" s="77"/>
      <c r="LLL110" s="77"/>
      <c r="LLM110" s="11"/>
      <c r="LLS110" s="73"/>
      <c r="LLT110" s="73"/>
      <c r="LLU110" s="73"/>
      <c r="LLV110" s="73"/>
      <c r="LLW110" s="74"/>
      <c r="LLX110" s="74"/>
      <c r="LLY110" s="77"/>
      <c r="LLZ110" s="77"/>
      <c r="LMA110" s="11"/>
      <c r="LMG110" s="73"/>
      <c r="LMH110" s="73"/>
      <c r="LMI110" s="73"/>
      <c r="LMJ110" s="73"/>
      <c r="LMK110" s="74"/>
      <c r="LML110" s="74"/>
      <c r="LMM110" s="77"/>
      <c r="LMN110" s="77"/>
      <c r="LMO110" s="11"/>
      <c r="LMU110" s="73"/>
      <c r="LMV110" s="73"/>
      <c r="LMW110" s="73"/>
      <c r="LMX110" s="73"/>
      <c r="LMY110" s="74"/>
      <c r="LMZ110" s="74"/>
      <c r="LNA110" s="77"/>
      <c r="LNB110" s="77"/>
      <c r="LNC110" s="11"/>
      <c r="LNI110" s="73"/>
      <c r="LNJ110" s="73"/>
      <c r="LNK110" s="73"/>
      <c r="LNL110" s="73"/>
      <c r="LNM110" s="74"/>
      <c r="LNN110" s="74"/>
      <c r="LNO110" s="77"/>
      <c r="LNP110" s="77"/>
      <c r="LNQ110" s="11"/>
      <c r="LNW110" s="73"/>
      <c r="LNX110" s="73"/>
      <c r="LNY110" s="73"/>
      <c r="LNZ110" s="73"/>
      <c r="LOA110" s="74"/>
      <c r="LOB110" s="74"/>
      <c r="LOC110" s="77"/>
      <c r="LOD110" s="77"/>
      <c r="LOE110" s="11"/>
      <c r="LOK110" s="73"/>
      <c r="LOL110" s="73"/>
      <c r="LOM110" s="73"/>
      <c r="LON110" s="73"/>
      <c r="LOO110" s="74"/>
      <c r="LOP110" s="74"/>
      <c r="LOQ110" s="77"/>
      <c r="LOR110" s="77"/>
      <c r="LOS110" s="11"/>
      <c r="LOY110" s="73"/>
      <c r="LOZ110" s="73"/>
      <c r="LPA110" s="73"/>
      <c r="LPB110" s="73"/>
      <c r="LPC110" s="74"/>
      <c r="LPD110" s="74"/>
      <c r="LPE110" s="77"/>
      <c r="LPF110" s="77"/>
      <c r="LPG110" s="11"/>
      <c r="LPM110" s="73"/>
      <c r="LPN110" s="73"/>
      <c r="LPO110" s="73"/>
      <c r="LPP110" s="73"/>
      <c r="LPQ110" s="74"/>
      <c r="LPR110" s="74"/>
      <c r="LPS110" s="77"/>
      <c r="LPT110" s="77"/>
      <c r="LPU110" s="11"/>
      <c r="LQA110" s="73"/>
      <c r="LQB110" s="73"/>
      <c r="LQC110" s="73"/>
      <c r="LQD110" s="73"/>
      <c r="LQE110" s="74"/>
      <c r="LQF110" s="74"/>
      <c r="LQG110" s="77"/>
      <c r="LQH110" s="77"/>
      <c r="LQI110" s="11"/>
      <c r="LQO110" s="73"/>
      <c r="LQP110" s="73"/>
      <c r="LQQ110" s="73"/>
      <c r="LQR110" s="73"/>
      <c r="LQS110" s="74"/>
      <c r="LQT110" s="74"/>
      <c r="LQU110" s="77"/>
      <c r="LQV110" s="77"/>
      <c r="LQW110" s="11"/>
      <c r="LRC110" s="73"/>
      <c r="LRD110" s="73"/>
      <c r="LRE110" s="73"/>
      <c r="LRF110" s="73"/>
      <c r="LRG110" s="74"/>
      <c r="LRH110" s="74"/>
      <c r="LRI110" s="77"/>
      <c r="LRJ110" s="77"/>
      <c r="LRK110" s="11"/>
      <c r="LRQ110" s="73"/>
      <c r="LRR110" s="73"/>
      <c r="LRS110" s="73"/>
      <c r="LRT110" s="73"/>
      <c r="LRU110" s="74"/>
      <c r="LRV110" s="74"/>
      <c r="LRW110" s="77"/>
      <c r="LRX110" s="77"/>
      <c r="LRY110" s="11"/>
      <c r="LSE110" s="73"/>
      <c r="LSF110" s="73"/>
      <c r="LSG110" s="73"/>
      <c r="LSH110" s="73"/>
      <c r="LSI110" s="74"/>
      <c r="LSJ110" s="74"/>
      <c r="LSK110" s="77"/>
      <c r="LSL110" s="77"/>
      <c r="LSM110" s="11"/>
      <c r="LSS110" s="73"/>
      <c r="LST110" s="73"/>
      <c r="LSU110" s="73"/>
      <c r="LSV110" s="73"/>
      <c r="LSW110" s="74"/>
      <c r="LSX110" s="74"/>
      <c r="LSY110" s="77"/>
      <c r="LSZ110" s="77"/>
      <c r="LTA110" s="11"/>
      <c r="LTG110" s="73"/>
      <c r="LTH110" s="73"/>
      <c r="LTI110" s="73"/>
      <c r="LTJ110" s="73"/>
      <c r="LTK110" s="74"/>
      <c r="LTL110" s="74"/>
      <c r="LTM110" s="77"/>
      <c r="LTN110" s="77"/>
      <c r="LTO110" s="11"/>
      <c r="LTU110" s="73"/>
      <c r="LTV110" s="73"/>
      <c r="LTW110" s="73"/>
      <c r="LTX110" s="73"/>
      <c r="LTY110" s="74"/>
      <c r="LTZ110" s="74"/>
      <c r="LUA110" s="77"/>
      <c r="LUB110" s="77"/>
      <c r="LUC110" s="11"/>
      <c r="LUI110" s="73"/>
      <c r="LUJ110" s="73"/>
      <c r="LUK110" s="73"/>
      <c r="LUL110" s="73"/>
      <c r="LUM110" s="74"/>
      <c r="LUN110" s="74"/>
      <c r="LUO110" s="77"/>
      <c r="LUP110" s="77"/>
      <c r="LUQ110" s="11"/>
      <c r="LUW110" s="73"/>
      <c r="LUX110" s="73"/>
      <c r="LUY110" s="73"/>
      <c r="LUZ110" s="73"/>
      <c r="LVA110" s="74"/>
      <c r="LVB110" s="74"/>
      <c r="LVC110" s="77"/>
      <c r="LVD110" s="77"/>
      <c r="LVE110" s="11"/>
      <c r="LVK110" s="73"/>
      <c r="LVL110" s="73"/>
      <c r="LVM110" s="73"/>
      <c r="LVN110" s="73"/>
      <c r="LVO110" s="74"/>
      <c r="LVP110" s="74"/>
      <c r="LVQ110" s="77"/>
      <c r="LVR110" s="77"/>
      <c r="LVS110" s="11"/>
      <c r="LVY110" s="73"/>
      <c r="LVZ110" s="73"/>
      <c r="LWA110" s="73"/>
      <c r="LWB110" s="73"/>
      <c r="LWC110" s="74"/>
      <c r="LWD110" s="74"/>
      <c r="LWE110" s="77"/>
      <c r="LWF110" s="77"/>
      <c r="LWG110" s="11"/>
      <c r="LWM110" s="73"/>
      <c r="LWN110" s="73"/>
      <c r="LWO110" s="73"/>
      <c r="LWP110" s="73"/>
      <c r="LWQ110" s="74"/>
      <c r="LWR110" s="74"/>
      <c r="LWS110" s="77"/>
      <c r="LWT110" s="77"/>
      <c r="LWU110" s="11"/>
      <c r="LXA110" s="73"/>
      <c r="LXB110" s="73"/>
      <c r="LXC110" s="73"/>
      <c r="LXD110" s="73"/>
      <c r="LXE110" s="74"/>
      <c r="LXF110" s="74"/>
      <c r="LXG110" s="77"/>
      <c r="LXH110" s="77"/>
      <c r="LXI110" s="11"/>
      <c r="LXO110" s="73"/>
      <c r="LXP110" s="73"/>
      <c r="LXQ110" s="73"/>
      <c r="LXR110" s="73"/>
      <c r="LXS110" s="74"/>
      <c r="LXT110" s="74"/>
      <c r="LXU110" s="77"/>
      <c r="LXV110" s="77"/>
      <c r="LXW110" s="11"/>
      <c r="LYC110" s="73"/>
      <c r="LYD110" s="73"/>
      <c r="LYE110" s="73"/>
      <c r="LYF110" s="73"/>
      <c r="LYG110" s="74"/>
      <c r="LYH110" s="74"/>
      <c r="LYI110" s="77"/>
      <c r="LYJ110" s="77"/>
      <c r="LYK110" s="11"/>
      <c r="LYQ110" s="73"/>
      <c r="LYR110" s="73"/>
      <c r="LYS110" s="73"/>
      <c r="LYT110" s="73"/>
      <c r="LYU110" s="74"/>
      <c r="LYV110" s="74"/>
      <c r="LYW110" s="77"/>
      <c r="LYX110" s="77"/>
      <c r="LYY110" s="11"/>
      <c r="LZE110" s="73"/>
      <c r="LZF110" s="73"/>
      <c r="LZG110" s="73"/>
      <c r="LZH110" s="73"/>
      <c r="LZI110" s="74"/>
      <c r="LZJ110" s="74"/>
      <c r="LZK110" s="77"/>
      <c r="LZL110" s="77"/>
      <c r="LZM110" s="11"/>
      <c r="LZS110" s="73"/>
      <c r="LZT110" s="73"/>
      <c r="LZU110" s="73"/>
      <c r="LZV110" s="73"/>
      <c r="LZW110" s="74"/>
      <c r="LZX110" s="74"/>
      <c r="LZY110" s="77"/>
      <c r="LZZ110" s="77"/>
      <c r="MAA110" s="11"/>
      <c r="MAG110" s="73"/>
      <c r="MAH110" s="73"/>
      <c r="MAI110" s="73"/>
      <c r="MAJ110" s="73"/>
      <c r="MAK110" s="74"/>
      <c r="MAL110" s="74"/>
      <c r="MAM110" s="77"/>
      <c r="MAN110" s="77"/>
      <c r="MAO110" s="11"/>
      <c r="MAU110" s="73"/>
      <c r="MAV110" s="73"/>
      <c r="MAW110" s="73"/>
      <c r="MAX110" s="73"/>
      <c r="MAY110" s="74"/>
      <c r="MAZ110" s="74"/>
      <c r="MBA110" s="77"/>
      <c r="MBB110" s="77"/>
      <c r="MBC110" s="11"/>
      <c r="MBI110" s="73"/>
      <c r="MBJ110" s="73"/>
      <c r="MBK110" s="73"/>
      <c r="MBL110" s="73"/>
      <c r="MBM110" s="74"/>
      <c r="MBN110" s="74"/>
      <c r="MBO110" s="77"/>
      <c r="MBP110" s="77"/>
      <c r="MBQ110" s="11"/>
      <c r="MBW110" s="73"/>
      <c r="MBX110" s="73"/>
      <c r="MBY110" s="73"/>
      <c r="MBZ110" s="73"/>
      <c r="MCA110" s="74"/>
      <c r="MCB110" s="74"/>
      <c r="MCC110" s="77"/>
      <c r="MCD110" s="77"/>
      <c r="MCE110" s="11"/>
      <c r="MCK110" s="73"/>
      <c r="MCL110" s="73"/>
      <c r="MCM110" s="73"/>
      <c r="MCN110" s="73"/>
      <c r="MCO110" s="74"/>
      <c r="MCP110" s="74"/>
      <c r="MCQ110" s="77"/>
      <c r="MCR110" s="77"/>
      <c r="MCS110" s="11"/>
      <c r="MCY110" s="73"/>
      <c r="MCZ110" s="73"/>
      <c r="MDA110" s="73"/>
      <c r="MDB110" s="73"/>
      <c r="MDC110" s="74"/>
      <c r="MDD110" s="74"/>
      <c r="MDE110" s="77"/>
      <c r="MDF110" s="77"/>
      <c r="MDG110" s="11"/>
      <c r="MDM110" s="73"/>
      <c r="MDN110" s="73"/>
      <c r="MDO110" s="73"/>
      <c r="MDP110" s="73"/>
      <c r="MDQ110" s="74"/>
      <c r="MDR110" s="74"/>
      <c r="MDS110" s="77"/>
      <c r="MDT110" s="77"/>
      <c r="MDU110" s="11"/>
      <c r="MEA110" s="73"/>
      <c r="MEB110" s="73"/>
      <c r="MEC110" s="73"/>
      <c r="MED110" s="73"/>
      <c r="MEE110" s="74"/>
      <c r="MEF110" s="74"/>
      <c r="MEG110" s="77"/>
      <c r="MEH110" s="77"/>
      <c r="MEI110" s="11"/>
      <c r="MEO110" s="73"/>
      <c r="MEP110" s="73"/>
      <c r="MEQ110" s="73"/>
      <c r="MER110" s="73"/>
      <c r="MES110" s="74"/>
      <c r="MET110" s="74"/>
      <c r="MEU110" s="77"/>
      <c r="MEV110" s="77"/>
      <c r="MEW110" s="11"/>
      <c r="MFC110" s="73"/>
      <c r="MFD110" s="73"/>
      <c r="MFE110" s="73"/>
      <c r="MFF110" s="73"/>
      <c r="MFG110" s="74"/>
      <c r="MFH110" s="74"/>
      <c r="MFI110" s="77"/>
      <c r="MFJ110" s="77"/>
      <c r="MFK110" s="11"/>
      <c r="MFQ110" s="73"/>
      <c r="MFR110" s="73"/>
      <c r="MFS110" s="73"/>
      <c r="MFT110" s="73"/>
      <c r="MFU110" s="74"/>
      <c r="MFV110" s="74"/>
      <c r="MFW110" s="77"/>
      <c r="MFX110" s="77"/>
      <c r="MFY110" s="11"/>
      <c r="MGE110" s="73"/>
      <c r="MGF110" s="73"/>
      <c r="MGG110" s="73"/>
      <c r="MGH110" s="73"/>
      <c r="MGI110" s="74"/>
      <c r="MGJ110" s="74"/>
      <c r="MGK110" s="77"/>
      <c r="MGL110" s="77"/>
      <c r="MGM110" s="11"/>
      <c r="MGS110" s="73"/>
      <c r="MGT110" s="73"/>
      <c r="MGU110" s="73"/>
      <c r="MGV110" s="73"/>
      <c r="MGW110" s="74"/>
      <c r="MGX110" s="74"/>
      <c r="MGY110" s="77"/>
      <c r="MGZ110" s="77"/>
      <c r="MHA110" s="11"/>
      <c r="MHG110" s="73"/>
      <c r="MHH110" s="73"/>
      <c r="MHI110" s="73"/>
      <c r="MHJ110" s="73"/>
      <c r="MHK110" s="74"/>
      <c r="MHL110" s="74"/>
      <c r="MHM110" s="77"/>
      <c r="MHN110" s="77"/>
      <c r="MHO110" s="11"/>
      <c r="MHU110" s="73"/>
      <c r="MHV110" s="73"/>
      <c r="MHW110" s="73"/>
      <c r="MHX110" s="73"/>
      <c r="MHY110" s="74"/>
      <c r="MHZ110" s="74"/>
      <c r="MIA110" s="77"/>
      <c r="MIB110" s="77"/>
      <c r="MIC110" s="11"/>
      <c r="MII110" s="73"/>
      <c r="MIJ110" s="73"/>
      <c r="MIK110" s="73"/>
      <c r="MIL110" s="73"/>
      <c r="MIM110" s="74"/>
      <c r="MIN110" s="74"/>
      <c r="MIO110" s="77"/>
      <c r="MIP110" s="77"/>
      <c r="MIQ110" s="11"/>
      <c r="MIW110" s="73"/>
      <c r="MIX110" s="73"/>
      <c r="MIY110" s="73"/>
      <c r="MIZ110" s="73"/>
      <c r="MJA110" s="74"/>
      <c r="MJB110" s="74"/>
      <c r="MJC110" s="77"/>
      <c r="MJD110" s="77"/>
      <c r="MJE110" s="11"/>
      <c r="MJK110" s="73"/>
      <c r="MJL110" s="73"/>
      <c r="MJM110" s="73"/>
      <c r="MJN110" s="73"/>
      <c r="MJO110" s="74"/>
      <c r="MJP110" s="74"/>
      <c r="MJQ110" s="77"/>
      <c r="MJR110" s="77"/>
      <c r="MJS110" s="11"/>
      <c r="MJY110" s="73"/>
      <c r="MJZ110" s="73"/>
      <c r="MKA110" s="73"/>
      <c r="MKB110" s="73"/>
      <c r="MKC110" s="74"/>
      <c r="MKD110" s="74"/>
      <c r="MKE110" s="77"/>
      <c r="MKF110" s="77"/>
      <c r="MKG110" s="11"/>
      <c r="MKM110" s="73"/>
      <c r="MKN110" s="73"/>
      <c r="MKO110" s="73"/>
      <c r="MKP110" s="73"/>
      <c r="MKQ110" s="74"/>
      <c r="MKR110" s="74"/>
      <c r="MKS110" s="77"/>
      <c r="MKT110" s="77"/>
      <c r="MKU110" s="11"/>
      <c r="MLA110" s="73"/>
      <c r="MLB110" s="73"/>
      <c r="MLC110" s="73"/>
      <c r="MLD110" s="73"/>
      <c r="MLE110" s="74"/>
      <c r="MLF110" s="74"/>
      <c r="MLG110" s="77"/>
      <c r="MLH110" s="77"/>
      <c r="MLI110" s="11"/>
      <c r="MLO110" s="73"/>
      <c r="MLP110" s="73"/>
      <c r="MLQ110" s="73"/>
      <c r="MLR110" s="73"/>
      <c r="MLS110" s="74"/>
      <c r="MLT110" s="74"/>
      <c r="MLU110" s="77"/>
      <c r="MLV110" s="77"/>
      <c r="MLW110" s="11"/>
      <c r="MMC110" s="73"/>
      <c r="MMD110" s="73"/>
      <c r="MME110" s="73"/>
      <c r="MMF110" s="73"/>
      <c r="MMG110" s="74"/>
      <c r="MMH110" s="74"/>
      <c r="MMI110" s="77"/>
      <c r="MMJ110" s="77"/>
      <c r="MMK110" s="11"/>
      <c r="MMQ110" s="73"/>
      <c r="MMR110" s="73"/>
      <c r="MMS110" s="73"/>
      <c r="MMT110" s="73"/>
      <c r="MMU110" s="74"/>
      <c r="MMV110" s="74"/>
      <c r="MMW110" s="77"/>
      <c r="MMX110" s="77"/>
      <c r="MMY110" s="11"/>
      <c r="MNE110" s="73"/>
      <c r="MNF110" s="73"/>
      <c r="MNG110" s="73"/>
      <c r="MNH110" s="73"/>
      <c r="MNI110" s="74"/>
      <c r="MNJ110" s="74"/>
      <c r="MNK110" s="77"/>
      <c r="MNL110" s="77"/>
      <c r="MNM110" s="11"/>
      <c r="MNS110" s="73"/>
      <c r="MNT110" s="73"/>
      <c r="MNU110" s="73"/>
      <c r="MNV110" s="73"/>
      <c r="MNW110" s="74"/>
      <c r="MNX110" s="74"/>
      <c r="MNY110" s="77"/>
      <c r="MNZ110" s="77"/>
      <c r="MOA110" s="11"/>
      <c r="MOG110" s="73"/>
      <c r="MOH110" s="73"/>
      <c r="MOI110" s="73"/>
      <c r="MOJ110" s="73"/>
      <c r="MOK110" s="74"/>
      <c r="MOL110" s="74"/>
      <c r="MOM110" s="77"/>
      <c r="MON110" s="77"/>
      <c r="MOO110" s="11"/>
      <c r="MOU110" s="73"/>
      <c r="MOV110" s="73"/>
      <c r="MOW110" s="73"/>
      <c r="MOX110" s="73"/>
      <c r="MOY110" s="74"/>
      <c r="MOZ110" s="74"/>
      <c r="MPA110" s="77"/>
      <c r="MPB110" s="77"/>
      <c r="MPC110" s="11"/>
      <c r="MPI110" s="73"/>
      <c r="MPJ110" s="73"/>
      <c r="MPK110" s="73"/>
      <c r="MPL110" s="73"/>
      <c r="MPM110" s="74"/>
      <c r="MPN110" s="74"/>
      <c r="MPO110" s="77"/>
      <c r="MPP110" s="77"/>
      <c r="MPQ110" s="11"/>
      <c r="MPW110" s="73"/>
      <c r="MPX110" s="73"/>
      <c r="MPY110" s="73"/>
      <c r="MPZ110" s="73"/>
      <c r="MQA110" s="74"/>
      <c r="MQB110" s="74"/>
      <c r="MQC110" s="77"/>
      <c r="MQD110" s="77"/>
      <c r="MQE110" s="11"/>
      <c r="MQK110" s="73"/>
      <c r="MQL110" s="73"/>
      <c r="MQM110" s="73"/>
      <c r="MQN110" s="73"/>
      <c r="MQO110" s="74"/>
      <c r="MQP110" s="74"/>
      <c r="MQQ110" s="77"/>
      <c r="MQR110" s="77"/>
      <c r="MQS110" s="11"/>
      <c r="MQY110" s="73"/>
      <c r="MQZ110" s="73"/>
      <c r="MRA110" s="73"/>
      <c r="MRB110" s="73"/>
      <c r="MRC110" s="74"/>
      <c r="MRD110" s="74"/>
      <c r="MRE110" s="77"/>
      <c r="MRF110" s="77"/>
      <c r="MRG110" s="11"/>
      <c r="MRM110" s="73"/>
      <c r="MRN110" s="73"/>
      <c r="MRO110" s="73"/>
      <c r="MRP110" s="73"/>
      <c r="MRQ110" s="74"/>
      <c r="MRR110" s="74"/>
      <c r="MRS110" s="77"/>
      <c r="MRT110" s="77"/>
      <c r="MRU110" s="11"/>
      <c r="MSA110" s="73"/>
      <c r="MSB110" s="73"/>
      <c r="MSC110" s="73"/>
      <c r="MSD110" s="73"/>
      <c r="MSE110" s="74"/>
      <c r="MSF110" s="74"/>
      <c r="MSG110" s="77"/>
      <c r="MSH110" s="77"/>
      <c r="MSI110" s="11"/>
      <c r="MSO110" s="73"/>
      <c r="MSP110" s="73"/>
      <c r="MSQ110" s="73"/>
      <c r="MSR110" s="73"/>
      <c r="MSS110" s="74"/>
      <c r="MST110" s="74"/>
      <c r="MSU110" s="77"/>
      <c r="MSV110" s="77"/>
      <c r="MSW110" s="11"/>
      <c r="MTC110" s="73"/>
      <c r="MTD110" s="73"/>
      <c r="MTE110" s="73"/>
      <c r="MTF110" s="73"/>
      <c r="MTG110" s="74"/>
      <c r="MTH110" s="74"/>
      <c r="MTI110" s="77"/>
      <c r="MTJ110" s="77"/>
      <c r="MTK110" s="11"/>
      <c r="MTQ110" s="73"/>
      <c r="MTR110" s="73"/>
      <c r="MTS110" s="73"/>
      <c r="MTT110" s="73"/>
      <c r="MTU110" s="74"/>
      <c r="MTV110" s="74"/>
      <c r="MTW110" s="77"/>
      <c r="MTX110" s="77"/>
      <c r="MTY110" s="11"/>
      <c r="MUE110" s="73"/>
      <c r="MUF110" s="73"/>
      <c r="MUG110" s="73"/>
      <c r="MUH110" s="73"/>
      <c r="MUI110" s="74"/>
      <c r="MUJ110" s="74"/>
      <c r="MUK110" s="77"/>
      <c r="MUL110" s="77"/>
      <c r="MUM110" s="11"/>
      <c r="MUS110" s="73"/>
      <c r="MUT110" s="73"/>
      <c r="MUU110" s="73"/>
      <c r="MUV110" s="73"/>
      <c r="MUW110" s="74"/>
      <c r="MUX110" s="74"/>
      <c r="MUY110" s="77"/>
      <c r="MUZ110" s="77"/>
      <c r="MVA110" s="11"/>
      <c r="MVG110" s="73"/>
      <c r="MVH110" s="73"/>
      <c r="MVI110" s="73"/>
      <c r="MVJ110" s="73"/>
      <c r="MVK110" s="74"/>
      <c r="MVL110" s="74"/>
      <c r="MVM110" s="77"/>
      <c r="MVN110" s="77"/>
      <c r="MVO110" s="11"/>
      <c r="MVU110" s="73"/>
      <c r="MVV110" s="73"/>
      <c r="MVW110" s="73"/>
      <c r="MVX110" s="73"/>
      <c r="MVY110" s="74"/>
      <c r="MVZ110" s="74"/>
      <c r="MWA110" s="77"/>
      <c r="MWB110" s="77"/>
      <c r="MWC110" s="11"/>
      <c r="MWI110" s="73"/>
      <c r="MWJ110" s="73"/>
      <c r="MWK110" s="73"/>
      <c r="MWL110" s="73"/>
      <c r="MWM110" s="74"/>
      <c r="MWN110" s="74"/>
      <c r="MWO110" s="77"/>
      <c r="MWP110" s="77"/>
      <c r="MWQ110" s="11"/>
      <c r="MWW110" s="73"/>
      <c r="MWX110" s="73"/>
      <c r="MWY110" s="73"/>
      <c r="MWZ110" s="73"/>
      <c r="MXA110" s="74"/>
      <c r="MXB110" s="74"/>
      <c r="MXC110" s="77"/>
      <c r="MXD110" s="77"/>
      <c r="MXE110" s="11"/>
      <c r="MXK110" s="73"/>
      <c r="MXL110" s="73"/>
      <c r="MXM110" s="73"/>
      <c r="MXN110" s="73"/>
      <c r="MXO110" s="74"/>
      <c r="MXP110" s="74"/>
      <c r="MXQ110" s="77"/>
      <c r="MXR110" s="77"/>
      <c r="MXS110" s="11"/>
      <c r="MXY110" s="73"/>
      <c r="MXZ110" s="73"/>
      <c r="MYA110" s="73"/>
      <c r="MYB110" s="73"/>
      <c r="MYC110" s="74"/>
      <c r="MYD110" s="74"/>
      <c r="MYE110" s="77"/>
      <c r="MYF110" s="77"/>
      <c r="MYG110" s="11"/>
      <c r="MYM110" s="73"/>
      <c r="MYN110" s="73"/>
      <c r="MYO110" s="73"/>
      <c r="MYP110" s="73"/>
      <c r="MYQ110" s="74"/>
      <c r="MYR110" s="74"/>
      <c r="MYS110" s="77"/>
      <c r="MYT110" s="77"/>
      <c r="MYU110" s="11"/>
      <c r="MZA110" s="73"/>
      <c r="MZB110" s="73"/>
      <c r="MZC110" s="73"/>
      <c r="MZD110" s="73"/>
      <c r="MZE110" s="74"/>
      <c r="MZF110" s="74"/>
      <c r="MZG110" s="77"/>
      <c r="MZH110" s="77"/>
      <c r="MZI110" s="11"/>
      <c r="MZO110" s="73"/>
      <c r="MZP110" s="73"/>
      <c r="MZQ110" s="73"/>
      <c r="MZR110" s="73"/>
      <c r="MZS110" s="74"/>
      <c r="MZT110" s="74"/>
      <c r="MZU110" s="77"/>
      <c r="MZV110" s="77"/>
      <c r="MZW110" s="11"/>
      <c r="NAC110" s="73"/>
      <c r="NAD110" s="73"/>
      <c r="NAE110" s="73"/>
      <c r="NAF110" s="73"/>
      <c r="NAG110" s="74"/>
      <c r="NAH110" s="74"/>
      <c r="NAI110" s="77"/>
      <c r="NAJ110" s="77"/>
      <c r="NAK110" s="11"/>
      <c r="NAQ110" s="73"/>
      <c r="NAR110" s="73"/>
      <c r="NAS110" s="73"/>
      <c r="NAT110" s="73"/>
      <c r="NAU110" s="74"/>
      <c r="NAV110" s="74"/>
      <c r="NAW110" s="77"/>
      <c r="NAX110" s="77"/>
      <c r="NAY110" s="11"/>
      <c r="NBE110" s="73"/>
      <c r="NBF110" s="73"/>
      <c r="NBG110" s="73"/>
      <c r="NBH110" s="73"/>
      <c r="NBI110" s="74"/>
      <c r="NBJ110" s="74"/>
      <c r="NBK110" s="77"/>
      <c r="NBL110" s="77"/>
      <c r="NBM110" s="11"/>
      <c r="NBS110" s="73"/>
      <c r="NBT110" s="73"/>
      <c r="NBU110" s="73"/>
      <c r="NBV110" s="73"/>
      <c r="NBW110" s="74"/>
      <c r="NBX110" s="74"/>
      <c r="NBY110" s="77"/>
      <c r="NBZ110" s="77"/>
      <c r="NCA110" s="11"/>
      <c r="NCG110" s="73"/>
      <c r="NCH110" s="73"/>
      <c r="NCI110" s="73"/>
      <c r="NCJ110" s="73"/>
      <c r="NCK110" s="74"/>
      <c r="NCL110" s="74"/>
      <c r="NCM110" s="77"/>
      <c r="NCN110" s="77"/>
      <c r="NCO110" s="11"/>
      <c r="NCU110" s="73"/>
      <c r="NCV110" s="73"/>
      <c r="NCW110" s="73"/>
      <c r="NCX110" s="73"/>
      <c r="NCY110" s="74"/>
      <c r="NCZ110" s="74"/>
      <c r="NDA110" s="77"/>
      <c r="NDB110" s="77"/>
      <c r="NDC110" s="11"/>
      <c r="NDI110" s="73"/>
      <c r="NDJ110" s="73"/>
      <c r="NDK110" s="73"/>
      <c r="NDL110" s="73"/>
      <c r="NDM110" s="74"/>
      <c r="NDN110" s="74"/>
      <c r="NDO110" s="77"/>
      <c r="NDP110" s="77"/>
      <c r="NDQ110" s="11"/>
      <c r="NDW110" s="73"/>
      <c r="NDX110" s="73"/>
      <c r="NDY110" s="73"/>
      <c r="NDZ110" s="73"/>
      <c r="NEA110" s="74"/>
      <c r="NEB110" s="74"/>
      <c r="NEC110" s="77"/>
      <c r="NED110" s="77"/>
      <c r="NEE110" s="11"/>
      <c r="NEK110" s="73"/>
      <c r="NEL110" s="73"/>
      <c r="NEM110" s="73"/>
      <c r="NEN110" s="73"/>
      <c r="NEO110" s="74"/>
      <c r="NEP110" s="74"/>
      <c r="NEQ110" s="77"/>
      <c r="NER110" s="77"/>
      <c r="NES110" s="11"/>
      <c r="NEY110" s="73"/>
      <c r="NEZ110" s="73"/>
      <c r="NFA110" s="73"/>
      <c r="NFB110" s="73"/>
      <c r="NFC110" s="74"/>
      <c r="NFD110" s="74"/>
      <c r="NFE110" s="77"/>
      <c r="NFF110" s="77"/>
      <c r="NFG110" s="11"/>
      <c r="NFM110" s="73"/>
      <c r="NFN110" s="73"/>
      <c r="NFO110" s="73"/>
      <c r="NFP110" s="73"/>
      <c r="NFQ110" s="74"/>
      <c r="NFR110" s="74"/>
      <c r="NFS110" s="77"/>
      <c r="NFT110" s="77"/>
      <c r="NFU110" s="11"/>
      <c r="NGA110" s="73"/>
      <c r="NGB110" s="73"/>
      <c r="NGC110" s="73"/>
      <c r="NGD110" s="73"/>
      <c r="NGE110" s="74"/>
      <c r="NGF110" s="74"/>
      <c r="NGG110" s="77"/>
      <c r="NGH110" s="77"/>
      <c r="NGI110" s="11"/>
      <c r="NGO110" s="73"/>
      <c r="NGP110" s="73"/>
      <c r="NGQ110" s="73"/>
      <c r="NGR110" s="73"/>
      <c r="NGS110" s="74"/>
      <c r="NGT110" s="74"/>
      <c r="NGU110" s="77"/>
      <c r="NGV110" s="77"/>
      <c r="NGW110" s="11"/>
      <c r="NHC110" s="73"/>
      <c r="NHD110" s="73"/>
      <c r="NHE110" s="73"/>
      <c r="NHF110" s="73"/>
      <c r="NHG110" s="74"/>
      <c r="NHH110" s="74"/>
      <c r="NHI110" s="77"/>
      <c r="NHJ110" s="77"/>
      <c r="NHK110" s="11"/>
      <c r="NHQ110" s="73"/>
      <c r="NHR110" s="73"/>
      <c r="NHS110" s="73"/>
      <c r="NHT110" s="73"/>
      <c r="NHU110" s="74"/>
      <c r="NHV110" s="74"/>
      <c r="NHW110" s="77"/>
      <c r="NHX110" s="77"/>
      <c r="NHY110" s="11"/>
      <c r="NIE110" s="73"/>
      <c r="NIF110" s="73"/>
      <c r="NIG110" s="73"/>
      <c r="NIH110" s="73"/>
      <c r="NII110" s="74"/>
      <c r="NIJ110" s="74"/>
      <c r="NIK110" s="77"/>
      <c r="NIL110" s="77"/>
      <c r="NIM110" s="11"/>
      <c r="NIS110" s="73"/>
      <c r="NIT110" s="73"/>
      <c r="NIU110" s="73"/>
      <c r="NIV110" s="73"/>
      <c r="NIW110" s="74"/>
      <c r="NIX110" s="74"/>
      <c r="NIY110" s="77"/>
      <c r="NIZ110" s="77"/>
      <c r="NJA110" s="11"/>
      <c r="NJG110" s="73"/>
      <c r="NJH110" s="73"/>
      <c r="NJI110" s="73"/>
      <c r="NJJ110" s="73"/>
      <c r="NJK110" s="74"/>
      <c r="NJL110" s="74"/>
      <c r="NJM110" s="77"/>
      <c r="NJN110" s="77"/>
      <c r="NJO110" s="11"/>
      <c r="NJU110" s="73"/>
      <c r="NJV110" s="73"/>
      <c r="NJW110" s="73"/>
      <c r="NJX110" s="73"/>
      <c r="NJY110" s="74"/>
      <c r="NJZ110" s="74"/>
      <c r="NKA110" s="77"/>
      <c r="NKB110" s="77"/>
      <c r="NKC110" s="11"/>
      <c r="NKI110" s="73"/>
      <c r="NKJ110" s="73"/>
      <c r="NKK110" s="73"/>
      <c r="NKL110" s="73"/>
      <c r="NKM110" s="74"/>
      <c r="NKN110" s="74"/>
      <c r="NKO110" s="77"/>
      <c r="NKP110" s="77"/>
      <c r="NKQ110" s="11"/>
      <c r="NKW110" s="73"/>
      <c r="NKX110" s="73"/>
      <c r="NKY110" s="73"/>
      <c r="NKZ110" s="73"/>
      <c r="NLA110" s="74"/>
      <c r="NLB110" s="74"/>
      <c r="NLC110" s="77"/>
      <c r="NLD110" s="77"/>
      <c r="NLE110" s="11"/>
      <c r="NLK110" s="73"/>
      <c r="NLL110" s="73"/>
      <c r="NLM110" s="73"/>
      <c r="NLN110" s="73"/>
      <c r="NLO110" s="74"/>
      <c r="NLP110" s="74"/>
      <c r="NLQ110" s="77"/>
      <c r="NLR110" s="77"/>
      <c r="NLS110" s="11"/>
      <c r="NLY110" s="73"/>
      <c r="NLZ110" s="73"/>
      <c r="NMA110" s="73"/>
      <c r="NMB110" s="73"/>
      <c r="NMC110" s="74"/>
      <c r="NMD110" s="74"/>
      <c r="NME110" s="77"/>
      <c r="NMF110" s="77"/>
      <c r="NMG110" s="11"/>
      <c r="NMM110" s="73"/>
      <c r="NMN110" s="73"/>
      <c r="NMO110" s="73"/>
      <c r="NMP110" s="73"/>
      <c r="NMQ110" s="74"/>
      <c r="NMR110" s="74"/>
      <c r="NMS110" s="77"/>
      <c r="NMT110" s="77"/>
      <c r="NMU110" s="11"/>
      <c r="NNA110" s="73"/>
      <c r="NNB110" s="73"/>
      <c r="NNC110" s="73"/>
      <c r="NND110" s="73"/>
      <c r="NNE110" s="74"/>
      <c r="NNF110" s="74"/>
      <c r="NNG110" s="77"/>
      <c r="NNH110" s="77"/>
      <c r="NNI110" s="11"/>
      <c r="NNO110" s="73"/>
      <c r="NNP110" s="73"/>
      <c r="NNQ110" s="73"/>
      <c r="NNR110" s="73"/>
      <c r="NNS110" s="74"/>
      <c r="NNT110" s="74"/>
      <c r="NNU110" s="77"/>
      <c r="NNV110" s="77"/>
      <c r="NNW110" s="11"/>
      <c r="NOC110" s="73"/>
      <c r="NOD110" s="73"/>
      <c r="NOE110" s="73"/>
      <c r="NOF110" s="73"/>
      <c r="NOG110" s="74"/>
      <c r="NOH110" s="74"/>
      <c r="NOI110" s="77"/>
      <c r="NOJ110" s="77"/>
      <c r="NOK110" s="11"/>
      <c r="NOQ110" s="73"/>
      <c r="NOR110" s="73"/>
      <c r="NOS110" s="73"/>
      <c r="NOT110" s="73"/>
      <c r="NOU110" s="74"/>
      <c r="NOV110" s="74"/>
      <c r="NOW110" s="77"/>
      <c r="NOX110" s="77"/>
      <c r="NOY110" s="11"/>
      <c r="NPE110" s="73"/>
      <c r="NPF110" s="73"/>
      <c r="NPG110" s="73"/>
      <c r="NPH110" s="73"/>
      <c r="NPI110" s="74"/>
      <c r="NPJ110" s="74"/>
      <c r="NPK110" s="77"/>
      <c r="NPL110" s="77"/>
      <c r="NPM110" s="11"/>
      <c r="NPS110" s="73"/>
      <c r="NPT110" s="73"/>
      <c r="NPU110" s="73"/>
      <c r="NPV110" s="73"/>
      <c r="NPW110" s="74"/>
      <c r="NPX110" s="74"/>
      <c r="NPY110" s="77"/>
      <c r="NPZ110" s="77"/>
      <c r="NQA110" s="11"/>
      <c r="NQG110" s="73"/>
      <c r="NQH110" s="73"/>
      <c r="NQI110" s="73"/>
      <c r="NQJ110" s="73"/>
      <c r="NQK110" s="74"/>
      <c r="NQL110" s="74"/>
      <c r="NQM110" s="77"/>
      <c r="NQN110" s="77"/>
      <c r="NQO110" s="11"/>
      <c r="NQU110" s="73"/>
      <c r="NQV110" s="73"/>
      <c r="NQW110" s="73"/>
      <c r="NQX110" s="73"/>
      <c r="NQY110" s="74"/>
      <c r="NQZ110" s="74"/>
      <c r="NRA110" s="77"/>
      <c r="NRB110" s="77"/>
      <c r="NRC110" s="11"/>
      <c r="NRI110" s="73"/>
      <c r="NRJ110" s="73"/>
      <c r="NRK110" s="73"/>
      <c r="NRL110" s="73"/>
      <c r="NRM110" s="74"/>
      <c r="NRN110" s="74"/>
      <c r="NRO110" s="77"/>
      <c r="NRP110" s="77"/>
      <c r="NRQ110" s="11"/>
      <c r="NRW110" s="73"/>
      <c r="NRX110" s="73"/>
      <c r="NRY110" s="73"/>
      <c r="NRZ110" s="73"/>
      <c r="NSA110" s="74"/>
      <c r="NSB110" s="74"/>
      <c r="NSC110" s="77"/>
      <c r="NSD110" s="77"/>
      <c r="NSE110" s="11"/>
      <c r="NSK110" s="73"/>
      <c r="NSL110" s="73"/>
      <c r="NSM110" s="73"/>
      <c r="NSN110" s="73"/>
      <c r="NSO110" s="74"/>
      <c r="NSP110" s="74"/>
      <c r="NSQ110" s="77"/>
      <c r="NSR110" s="77"/>
      <c r="NSS110" s="11"/>
      <c r="NSY110" s="73"/>
      <c r="NSZ110" s="73"/>
      <c r="NTA110" s="73"/>
      <c r="NTB110" s="73"/>
      <c r="NTC110" s="74"/>
      <c r="NTD110" s="74"/>
      <c r="NTE110" s="77"/>
      <c r="NTF110" s="77"/>
      <c r="NTG110" s="11"/>
      <c r="NTM110" s="73"/>
      <c r="NTN110" s="73"/>
      <c r="NTO110" s="73"/>
      <c r="NTP110" s="73"/>
      <c r="NTQ110" s="74"/>
      <c r="NTR110" s="74"/>
      <c r="NTS110" s="77"/>
      <c r="NTT110" s="77"/>
      <c r="NTU110" s="11"/>
      <c r="NUA110" s="73"/>
      <c r="NUB110" s="73"/>
      <c r="NUC110" s="73"/>
      <c r="NUD110" s="73"/>
      <c r="NUE110" s="74"/>
      <c r="NUF110" s="74"/>
      <c r="NUG110" s="77"/>
      <c r="NUH110" s="77"/>
      <c r="NUI110" s="11"/>
      <c r="NUO110" s="73"/>
      <c r="NUP110" s="73"/>
      <c r="NUQ110" s="73"/>
      <c r="NUR110" s="73"/>
      <c r="NUS110" s="74"/>
      <c r="NUT110" s="74"/>
      <c r="NUU110" s="77"/>
      <c r="NUV110" s="77"/>
      <c r="NUW110" s="11"/>
      <c r="NVC110" s="73"/>
      <c r="NVD110" s="73"/>
      <c r="NVE110" s="73"/>
      <c r="NVF110" s="73"/>
      <c r="NVG110" s="74"/>
      <c r="NVH110" s="74"/>
      <c r="NVI110" s="77"/>
      <c r="NVJ110" s="77"/>
      <c r="NVK110" s="11"/>
      <c r="NVQ110" s="73"/>
      <c r="NVR110" s="73"/>
      <c r="NVS110" s="73"/>
      <c r="NVT110" s="73"/>
      <c r="NVU110" s="74"/>
      <c r="NVV110" s="74"/>
      <c r="NVW110" s="77"/>
      <c r="NVX110" s="77"/>
      <c r="NVY110" s="11"/>
      <c r="NWE110" s="73"/>
      <c r="NWF110" s="73"/>
      <c r="NWG110" s="73"/>
      <c r="NWH110" s="73"/>
      <c r="NWI110" s="74"/>
      <c r="NWJ110" s="74"/>
      <c r="NWK110" s="77"/>
      <c r="NWL110" s="77"/>
      <c r="NWM110" s="11"/>
      <c r="NWS110" s="73"/>
      <c r="NWT110" s="73"/>
      <c r="NWU110" s="73"/>
      <c r="NWV110" s="73"/>
      <c r="NWW110" s="74"/>
      <c r="NWX110" s="74"/>
      <c r="NWY110" s="77"/>
      <c r="NWZ110" s="77"/>
      <c r="NXA110" s="11"/>
      <c r="NXG110" s="73"/>
      <c r="NXH110" s="73"/>
      <c r="NXI110" s="73"/>
      <c r="NXJ110" s="73"/>
      <c r="NXK110" s="74"/>
      <c r="NXL110" s="74"/>
      <c r="NXM110" s="77"/>
      <c r="NXN110" s="77"/>
      <c r="NXO110" s="11"/>
      <c r="NXU110" s="73"/>
      <c r="NXV110" s="73"/>
      <c r="NXW110" s="73"/>
      <c r="NXX110" s="73"/>
      <c r="NXY110" s="74"/>
      <c r="NXZ110" s="74"/>
      <c r="NYA110" s="77"/>
      <c r="NYB110" s="77"/>
      <c r="NYC110" s="11"/>
      <c r="NYI110" s="73"/>
      <c r="NYJ110" s="73"/>
      <c r="NYK110" s="73"/>
      <c r="NYL110" s="73"/>
      <c r="NYM110" s="74"/>
      <c r="NYN110" s="74"/>
      <c r="NYO110" s="77"/>
      <c r="NYP110" s="77"/>
      <c r="NYQ110" s="11"/>
      <c r="NYW110" s="73"/>
      <c r="NYX110" s="73"/>
      <c r="NYY110" s="73"/>
      <c r="NYZ110" s="73"/>
      <c r="NZA110" s="74"/>
      <c r="NZB110" s="74"/>
      <c r="NZC110" s="77"/>
      <c r="NZD110" s="77"/>
      <c r="NZE110" s="11"/>
      <c r="NZK110" s="73"/>
      <c r="NZL110" s="73"/>
      <c r="NZM110" s="73"/>
      <c r="NZN110" s="73"/>
      <c r="NZO110" s="74"/>
      <c r="NZP110" s="74"/>
      <c r="NZQ110" s="77"/>
      <c r="NZR110" s="77"/>
      <c r="NZS110" s="11"/>
      <c r="NZY110" s="73"/>
      <c r="NZZ110" s="73"/>
      <c r="OAA110" s="73"/>
      <c r="OAB110" s="73"/>
      <c r="OAC110" s="74"/>
      <c r="OAD110" s="74"/>
      <c r="OAE110" s="77"/>
      <c r="OAF110" s="77"/>
      <c r="OAG110" s="11"/>
      <c r="OAM110" s="73"/>
      <c r="OAN110" s="73"/>
      <c r="OAO110" s="73"/>
      <c r="OAP110" s="73"/>
      <c r="OAQ110" s="74"/>
      <c r="OAR110" s="74"/>
      <c r="OAS110" s="77"/>
      <c r="OAT110" s="77"/>
      <c r="OAU110" s="11"/>
      <c r="OBA110" s="73"/>
      <c r="OBB110" s="73"/>
      <c r="OBC110" s="73"/>
      <c r="OBD110" s="73"/>
      <c r="OBE110" s="74"/>
      <c r="OBF110" s="74"/>
      <c r="OBG110" s="77"/>
      <c r="OBH110" s="77"/>
      <c r="OBI110" s="11"/>
      <c r="OBO110" s="73"/>
      <c r="OBP110" s="73"/>
      <c r="OBQ110" s="73"/>
      <c r="OBR110" s="73"/>
      <c r="OBS110" s="74"/>
      <c r="OBT110" s="74"/>
      <c r="OBU110" s="77"/>
      <c r="OBV110" s="77"/>
      <c r="OBW110" s="11"/>
      <c r="OCC110" s="73"/>
      <c r="OCD110" s="73"/>
      <c r="OCE110" s="73"/>
      <c r="OCF110" s="73"/>
      <c r="OCG110" s="74"/>
      <c r="OCH110" s="74"/>
      <c r="OCI110" s="77"/>
      <c r="OCJ110" s="77"/>
      <c r="OCK110" s="11"/>
      <c r="OCQ110" s="73"/>
      <c r="OCR110" s="73"/>
      <c r="OCS110" s="73"/>
      <c r="OCT110" s="73"/>
      <c r="OCU110" s="74"/>
      <c r="OCV110" s="74"/>
      <c r="OCW110" s="77"/>
      <c r="OCX110" s="77"/>
      <c r="OCY110" s="11"/>
      <c r="ODE110" s="73"/>
      <c r="ODF110" s="73"/>
      <c r="ODG110" s="73"/>
      <c r="ODH110" s="73"/>
      <c r="ODI110" s="74"/>
      <c r="ODJ110" s="74"/>
      <c r="ODK110" s="77"/>
      <c r="ODL110" s="77"/>
      <c r="ODM110" s="11"/>
      <c r="ODS110" s="73"/>
      <c r="ODT110" s="73"/>
      <c r="ODU110" s="73"/>
      <c r="ODV110" s="73"/>
      <c r="ODW110" s="74"/>
      <c r="ODX110" s="74"/>
      <c r="ODY110" s="77"/>
      <c r="ODZ110" s="77"/>
      <c r="OEA110" s="11"/>
      <c r="OEG110" s="73"/>
      <c r="OEH110" s="73"/>
      <c r="OEI110" s="73"/>
      <c r="OEJ110" s="73"/>
      <c r="OEK110" s="74"/>
      <c r="OEL110" s="74"/>
      <c r="OEM110" s="77"/>
      <c r="OEN110" s="77"/>
      <c r="OEO110" s="11"/>
      <c r="OEU110" s="73"/>
      <c r="OEV110" s="73"/>
      <c r="OEW110" s="73"/>
      <c r="OEX110" s="73"/>
      <c r="OEY110" s="74"/>
      <c r="OEZ110" s="74"/>
      <c r="OFA110" s="77"/>
      <c r="OFB110" s="77"/>
      <c r="OFC110" s="11"/>
      <c r="OFI110" s="73"/>
      <c r="OFJ110" s="73"/>
      <c r="OFK110" s="73"/>
      <c r="OFL110" s="73"/>
      <c r="OFM110" s="74"/>
      <c r="OFN110" s="74"/>
      <c r="OFO110" s="77"/>
      <c r="OFP110" s="77"/>
      <c r="OFQ110" s="11"/>
      <c r="OFW110" s="73"/>
      <c r="OFX110" s="73"/>
      <c r="OFY110" s="73"/>
      <c r="OFZ110" s="73"/>
      <c r="OGA110" s="74"/>
      <c r="OGB110" s="74"/>
      <c r="OGC110" s="77"/>
      <c r="OGD110" s="77"/>
      <c r="OGE110" s="11"/>
      <c r="OGK110" s="73"/>
      <c r="OGL110" s="73"/>
      <c r="OGM110" s="73"/>
      <c r="OGN110" s="73"/>
      <c r="OGO110" s="74"/>
      <c r="OGP110" s="74"/>
      <c r="OGQ110" s="77"/>
      <c r="OGR110" s="77"/>
      <c r="OGS110" s="11"/>
      <c r="OGY110" s="73"/>
      <c r="OGZ110" s="73"/>
      <c r="OHA110" s="73"/>
      <c r="OHB110" s="73"/>
      <c r="OHC110" s="74"/>
      <c r="OHD110" s="74"/>
      <c r="OHE110" s="77"/>
      <c r="OHF110" s="77"/>
      <c r="OHG110" s="11"/>
      <c r="OHM110" s="73"/>
      <c r="OHN110" s="73"/>
      <c r="OHO110" s="73"/>
      <c r="OHP110" s="73"/>
      <c r="OHQ110" s="74"/>
      <c r="OHR110" s="74"/>
      <c r="OHS110" s="77"/>
      <c r="OHT110" s="77"/>
      <c r="OHU110" s="11"/>
      <c r="OIA110" s="73"/>
      <c r="OIB110" s="73"/>
      <c r="OIC110" s="73"/>
      <c r="OID110" s="73"/>
      <c r="OIE110" s="74"/>
      <c r="OIF110" s="74"/>
      <c r="OIG110" s="77"/>
      <c r="OIH110" s="77"/>
      <c r="OII110" s="11"/>
      <c r="OIO110" s="73"/>
      <c r="OIP110" s="73"/>
      <c r="OIQ110" s="73"/>
      <c r="OIR110" s="73"/>
      <c r="OIS110" s="74"/>
      <c r="OIT110" s="74"/>
      <c r="OIU110" s="77"/>
      <c r="OIV110" s="77"/>
      <c r="OIW110" s="11"/>
      <c r="OJC110" s="73"/>
      <c r="OJD110" s="73"/>
      <c r="OJE110" s="73"/>
      <c r="OJF110" s="73"/>
      <c r="OJG110" s="74"/>
      <c r="OJH110" s="74"/>
      <c r="OJI110" s="77"/>
      <c r="OJJ110" s="77"/>
      <c r="OJK110" s="11"/>
      <c r="OJQ110" s="73"/>
      <c r="OJR110" s="73"/>
      <c r="OJS110" s="73"/>
      <c r="OJT110" s="73"/>
      <c r="OJU110" s="74"/>
      <c r="OJV110" s="74"/>
      <c r="OJW110" s="77"/>
      <c r="OJX110" s="77"/>
      <c r="OJY110" s="11"/>
      <c r="OKE110" s="73"/>
      <c r="OKF110" s="73"/>
      <c r="OKG110" s="73"/>
      <c r="OKH110" s="73"/>
      <c r="OKI110" s="74"/>
      <c r="OKJ110" s="74"/>
      <c r="OKK110" s="77"/>
      <c r="OKL110" s="77"/>
      <c r="OKM110" s="11"/>
      <c r="OKS110" s="73"/>
      <c r="OKT110" s="73"/>
      <c r="OKU110" s="73"/>
      <c r="OKV110" s="73"/>
      <c r="OKW110" s="74"/>
      <c r="OKX110" s="74"/>
      <c r="OKY110" s="77"/>
      <c r="OKZ110" s="77"/>
      <c r="OLA110" s="11"/>
      <c r="OLG110" s="73"/>
      <c r="OLH110" s="73"/>
      <c r="OLI110" s="73"/>
      <c r="OLJ110" s="73"/>
      <c r="OLK110" s="74"/>
      <c r="OLL110" s="74"/>
      <c r="OLM110" s="77"/>
      <c r="OLN110" s="77"/>
      <c r="OLO110" s="11"/>
      <c r="OLU110" s="73"/>
      <c r="OLV110" s="73"/>
      <c r="OLW110" s="73"/>
      <c r="OLX110" s="73"/>
      <c r="OLY110" s="74"/>
      <c r="OLZ110" s="74"/>
      <c r="OMA110" s="77"/>
      <c r="OMB110" s="77"/>
      <c r="OMC110" s="11"/>
      <c r="OMI110" s="73"/>
      <c r="OMJ110" s="73"/>
      <c r="OMK110" s="73"/>
      <c r="OML110" s="73"/>
      <c r="OMM110" s="74"/>
      <c r="OMN110" s="74"/>
      <c r="OMO110" s="77"/>
      <c r="OMP110" s="77"/>
      <c r="OMQ110" s="11"/>
      <c r="OMW110" s="73"/>
      <c r="OMX110" s="73"/>
      <c r="OMY110" s="73"/>
      <c r="OMZ110" s="73"/>
      <c r="ONA110" s="74"/>
      <c r="ONB110" s="74"/>
      <c r="ONC110" s="77"/>
      <c r="OND110" s="77"/>
      <c r="ONE110" s="11"/>
      <c r="ONK110" s="73"/>
      <c r="ONL110" s="73"/>
      <c r="ONM110" s="73"/>
      <c r="ONN110" s="73"/>
      <c r="ONO110" s="74"/>
      <c r="ONP110" s="74"/>
      <c r="ONQ110" s="77"/>
      <c r="ONR110" s="77"/>
      <c r="ONS110" s="11"/>
      <c r="ONY110" s="73"/>
      <c r="ONZ110" s="73"/>
      <c r="OOA110" s="73"/>
      <c r="OOB110" s="73"/>
      <c r="OOC110" s="74"/>
      <c r="OOD110" s="74"/>
      <c r="OOE110" s="77"/>
      <c r="OOF110" s="77"/>
      <c r="OOG110" s="11"/>
      <c r="OOM110" s="73"/>
      <c r="OON110" s="73"/>
      <c r="OOO110" s="73"/>
      <c r="OOP110" s="73"/>
      <c r="OOQ110" s="74"/>
      <c r="OOR110" s="74"/>
      <c r="OOS110" s="77"/>
      <c r="OOT110" s="77"/>
      <c r="OOU110" s="11"/>
      <c r="OPA110" s="73"/>
      <c r="OPB110" s="73"/>
      <c r="OPC110" s="73"/>
      <c r="OPD110" s="73"/>
      <c r="OPE110" s="74"/>
      <c r="OPF110" s="74"/>
      <c r="OPG110" s="77"/>
      <c r="OPH110" s="77"/>
      <c r="OPI110" s="11"/>
      <c r="OPO110" s="73"/>
      <c r="OPP110" s="73"/>
      <c r="OPQ110" s="73"/>
      <c r="OPR110" s="73"/>
      <c r="OPS110" s="74"/>
      <c r="OPT110" s="74"/>
      <c r="OPU110" s="77"/>
      <c r="OPV110" s="77"/>
      <c r="OPW110" s="11"/>
      <c r="OQC110" s="73"/>
      <c r="OQD110" s="73"/>
      <c r="OQE110" s="73"/>
      <c r="OQF110" s="73"/>
      <c r="OQG110" s="74"/>
      <c r="OQH110" s="74"/>
      <c r="OQI110" s="77"/>
      <c r="OQJ110" s="77"/>
      <c r="OQK110" s="11"/>
      <c r="OQQ110" s="73"/>
      <c r="OQR110" s="73"/>
      <c r="OQS110" s="73"/>
      <c r="OQT110" s="73"/>
      <c r="OQU110" s="74"/>
      <c r="OQV110" s="74"/>
      <c r="OQW110" s="77"/>
      <c r="OQX110" s="77"/>
      <c r="OQY110" s="11"/>
      <c r="ORE110" s="73"/>
      <c r="ORF110" s="73"/>
      <c r="ORG110" s="73"/>
      <c r="ORH110" s="73"/>
      <c r="ORI110" s="74"/>
      <c r="ORJ110" s="74"/>
      <c r="ORK110" s="77"/>
      <c r="ORL110" s="77"/>
      <c r="ORM110" s="11"/>
      <c r="ORS110" s="73"/>
      <c r="ORT110" s="73"/>
      <c r="ORU110" s="73"/>
      <c r="ORV110" s="73"/>
      <c r="ORW110" s="74"/>
      <c r="ORX110" s="74"/>
      <c r="ORY110" s="77"/>
      <c r="ORZ110" s="77"/>
      <c r="OSA110" s="11"/>
      <c r="OSG110" s="73"/>
      <c r="OSH110" s="73"/>
      <c r="OSI110" s="73"/>
      <c r="OSJ110" s="73"/>
      <c r="OSK110" s="74"/>
      <c r="OSL110" s="74"/>
      <c r="OSM110" s="77"/>
      <c r="OSN110" s="77"/>
      <c r="OSO110" s="11"/>
      <c r="OSU110" s="73"/>
      <c r="OSV110" s="73"/>
      <c r="OSW110" s="73"/>
      <c r="OSX110" s="73"/>
      <c r="OSY110" s="74"/>
      <c r="OSZ110" s="74"/>
      <c r="OTA110" s="77"/>
      <c r="OTB110" s="77"/>
      <c r="OTC110" s="11"/>
      <c r="OTI110" s="73"/>
      <c r="OTJ110" s="73"/>
      <c r="OTK110" s="73"/>
      <c r="OTL110" s="73"/>
      <c r="OTM110" s="74"/>
      <c r="OTN110" s="74"/>
      <c r="OTO110" s="77"/>
      <c r="OTP110" s="77"/>
      <c r="OTQ110" s="11"/>
      <c r="OTW110" s="73"/>
      <c r="OTX110" s="73"/>
      <c r="OTY110" s="73"/>
      <c r="OTZ110" s="73"/>
      <c r="OUA110" s="74"/>
      <c r="OUB110" s="74"/>
      <c r="OUC110" s="77"/>
      <c r="OUD110" s="77"/>
      <c r="OUE110" s="11"/>
      <c r="OUK110" s="73"/>
      <c r="OUL110" s="73"/>
      <c r="OUM110" s="73"/>
      <c r="OUN110" s="73"/>
      <c r="OUO110" s="74"/>
      <c r="OUP110" s="74"/>
      <c r="OUQ110" s="77"/>
      <c r="OUR110" s="77"/>
      <c r="OUS110" s="11"/>
      <c r="OUY110" s="73"/>
      <c r="OUZ110" s="73"/>
      <c r="OVA110" s="73"/>
      <c r="OVB110" s="73"/>
      <c r="OVC110" s="74"/>
      <c r="OVD110" s="74"/>
      <c r="OVE110" s="77"/>
      <c r="OVF110" s="77"/>
      <c r="OVG110" s="11"/>
      <c r="OVM110" s="73"/>
      <c r="OVN110" s="73"/>
      <c r="OVO110" s="73"/>
      <c r="OVP110" s="73"/>
      <c r="OVQ110" s="74"/>
      <c r="OVR110" s="74"/>
      <c r="OVS110" s="77"/>
      <c r="OVT110" s="77"/>
      <c r="OVU110" s="11"/>
      <c r="OWA110" s="73"/>
      <c r="OWB110" s="73"/>
      <c r="OWC110" s="73"/>
      <c r="OWD110" s="73"/>
      <c r="OWE110" s="74"/>
      <c r="OWF110" s="74"/>
      <c r="OWG110" s="77"/>
      <c r="OWH110" s="77"/>
      <c r="OWI110" s="11"/>
      <c r="OWO110" s="73"/>
      <c r="OWP110" s="73"/>
      <c r="OWQ110" s="73"/>
      <c r="OWR110" s="73"/>
      <c r="OWS110" s="74"/>
      <c r="OWT110" s="74"/>
      <c r="OWU110" s="77"/>
      <c r="OWV110" s="77"/>
      <c r="OWW110" s="11"/>
      <c r="OXC110" s="73"/>
      <c r="OXD110" s="73"/>
      <c r="OXE110" s="73"/>
      <c r="OXF110" s="73"/>
      <c r="OXG110" s="74"/>
      <c r="OXH110" s="74"/>
      <c r="OXI110" s="77"/>
      <c r="OXJ110" s="77"/>
      <c r="OXK110" s="11"/>
      <c r="OXQ110" s="73"/>
      <c r="OXR110" s="73"/>
      <c r="OXS110" s="73"/>
      <c r="OXT110" s="73"/>
      <c r="OXU110" s="74"/>
      <c r="OXV110" s="74"/>
      <c r="OXW110" s="77"/>
      <c r="OXX110" s="77"/>
      <c r="OXY110" s="11"/>
      <c r="OYE110" s="73"/>
      <c r="OYF110" s="73"/>
      <c r="OYG110" s="73"/>
      <c r="OYH110" s="73"/>
      <c r="OYI110" s="74"/>
      <c r="OYJ110" s="74"/>
      <c r="OYK110" s="77"/>
      <c r="OYL110" s="77"/>
      <c r="OYM110" s="11"/>
      <c r="OYS110" s="73"/>
      <c r="OYT110" s="73"/>
      <c r="OYU110" s="73"/>
      <c r="OYV110" s="73"/>
      <c r="OYW110" s="74"/>
      <c r="OYX110" s="74"/>
      <c r="OYY110" s="77"/>
      <c r="OYZ110" s="77"/>
      <c r="OZA110" s="11"/>
      <c r="OZG110" s="73"/>
      <c r="OZH110" s="73"/>
      <c r="OZI110" s="73"/>
      <c r="OZJ110" s="73"/>
      <c r="OZK110" s="74"/>
      <c r="OZL110" s="74"/>
      <c r="OZM110" s="77"/>
      <c r="OZN110" s="77"/>
      <c r="OZO110" s="11"/>
      <c r="OZU110" s="73"/>
      <c r="OZV110" s="73"/>
      <c r="OZW110" s="73"/>
      <c r="OZX110" s="73"/>
      <c r="OZY110" s="74"/>
      <c r="OZZ110" s="74"/>
      <c r="PAA110" s="77"/>
      <c r="PAB110" s="77"/>
      <c r="PAC110" s="11"/>
      <c r="PAI110" s="73"/>
      <c r="PAJ110" s="73"/>
      <c r="PAK110" s="73"/>
      <c r="PAL110" s="73"/>
      <c r="PAM110" s="74"/>
      <c r="PAN110" s="74"/>
      <c r="PAO110" s="77"/>
      <c r="PAP110" s="77"/>
      <c r="PAQ110" s="11"/>
      <c r="PAW110" s="73"/>
      <c r="PAX110" s="73"/>
      <c r="PAY110" s="73"/>
      <c r="PAZ110" s="73"/>
      <c r="PBA110" s="74"/>
      <c r="PBB110" s="74"/>
      <c r="PBC110" s="77"/>
      <c r="PBD110" s="77"/>
      <c r="PBE110" s="11"/>
      <c r="PBK110" s="73"/>
      <c r="PBL110" s="73"/>
      <c r="PBM110" s="73"/>
      <c r="PBN110" s="73"/>
      <c r="PBO110" s="74"/>
      <c r="PBP110" s="74"/>
      <c r="PBQ110" s="77"/>
      <c r="PBR110" s="77"/>
      <c r="PBS110" s="11"/>
      <c r="PBY110" s="73"/>
      <c r="PBZ110" s="73"/>
      <c r="PCA110" s="73"/>
      <c r="PCB110" s="73"/>
      <c r="PCC110" s="74"/>
      <c r="PCD110" s="74"/>
      <c r="PCE110" s="77"/>
      <c r="PCF110" s="77"/>
      <c r="PCG110" s="11"/>
      <c r="PCM110" s="73"/>
      <c r="PCN110" s="73"/>
      <c r="PCO110" s="73"/>
      <c r="PCP110" s="73"/>
      <c r="PCQ110" s="74"/>
      <c r="PCR110" s="74"/>
      <c r="PCS110" s="77"/>
      <c r="PCT110" s="77"/>
      <c r="PCU110" s="11"/>
      <c r="PDA110" s="73"/>
      <c r="PDB110" s="73"/>
      <c r="PDC110" s="73"/>
      <c r="PDD110" s="73"/>
      <c r="PDE110" s="74"/>
      <c r="PDF110" s="74"/>
      <c r="PDG110" s="77"/>
      <c r="PDH110" s="77"/>
      <c r="PDI110" s="11"/>
      <c r="PDO110" s="73"/>
      <c r="PDP110" s="73"/>
      <c r="PDQ110" s="73"/>
      <c r="PDR110" s="73"/>
      <c r="PDS110" s="74"/>
      <c r="PDT110" s="74"/>
      <c r="PDU110" s="77"/>
      <c r="PDV110" s="77"/>
      <c r="PDW110" s="11"/>
      <c r="PEC110" s="73"/>
      <c r="PED110" s="73"/>
      <c r="PEE110" s="73"/>
      <c r="PEF110" s="73"/>
      <c r="PEG110" s="74"/>
      <c r="PEH110" s="74"/>
      <c r="PEI110" s="77"/>
      <c r="PEJ110" s="77"/>
      <c r="PEK110" s="11"/>
      <c r="PEQ110" s="73"/>
      <c r="PER110" s="73"/>
      <c r="PES110" s="73"/>
      <c r="PET110" s="73"/>
      <c r="PEU110" s="74"/>
      <c r="PEV110" s="74"/>
      <c r="PEW110" s="77"/>
      <c r="PEX110" s="77"/>
      <c r="PEY110" s="11"/>
      <c r="PFE110" s="73"/>
      <c r="PFF110" s="73"/>
      <c r="PFG110" s="73"/>
      <c r="PFH110" s="73"/>
      <c r="PFI110" s="74"/>
      <c r="PFJ110" s="74"/>
      <c r="PFK110" s="77"/>
      <c r="PFL110" s="77"/>
      <c r="PFM110" s="11"/>
      <c r="PFS110" s="73"/>
      <c r="PFT110" s="73"/>
      <c r="PFU110" s="73"/>
      <c r="PFV110" s="73"/>
      <c r="PFW110" s="74"/>
      <c r="PFX110" s="74"/>
      <c r="PFY110" s="77"/>
      <c r="PFZ110" s="77"/>
      <c r="PGA110" s="11"/>
      <c r="PGG110" s="73"/>
      <c r="PGH110" s="73"/>
      <c r="PGI110" s="73"/>
      <c r="PGJ110" s="73"/>
      <c r="PGK110" s="74"/>
      <c r="PGL110" s="74"/>
      <c r="PGM110" s="77"/>
      <c r="PGN110" s="77"/>
      <c r="PGO110" s="11"/>
      <c r="PGU110" s="73"/>
      <c r="PGV110" s="73"/>
      <c r="PGW110" s="73"/>
      <c r="PGX110" s="73"/>
      <c r="PGY110" s="74"/>
      <c r="PGZ110" s="74"/>
      <c r="PHA110" s="77"/>
      <c r="PHB110" s="77"/>
      <c r="PHC110" s="11"/>
      <c r="PHI110" s="73"/>
      <c r="PHJ110" s="73"/>
      <c r="PHK110" s="73"/>
      <c r="PHL110" s="73"/>
      <c r="PHM110" s="74"/>
      <c r="PHN110" s="74"/>
      <c r="PHO110" s="77"/>
      <c r="PHP110" s="77"/>
      <c r="PHQ110" s="11"/>
      <c r="PHW110" s="73"/>
      <c r="PHX110" s="73"/>
      <c r="PHY110" s="73"/>
      <c r="PHZ110" s="73"/>
      <c r="PIA110" s="74"/>
      <c r="PIB110" s="74"/>
      <c r="PIC110" s="77"/>
      <c r="PID110" s="77"/>
      <c r="PIE110" s="11"/>
      <c r="PIK110" s="73"/>
      <c r="PIL110" s="73"/>
      <c r="PIM110" s="73"/>
      <c r="PIN110" s="73"/>
      <c r="PIO110" s="74"/>
      <c r="PIP110" s="74"/>
      <c r="PIQ110" s="77"/>
      <c r="PIR110" s="77"/>
      <c r="PIS110" s="11"/>
      <c r="PIY110" s="73"/>
      <c r="PIZ110" s="73"/>
      <c r="PJA110" s="73"/>
      <c r="PJB110" s="73"/>
      <c r="PJC110" s="74"/>
      <c r="PJD110" s="74"/>
      <c r="PJE110" s="77"/>
      <c r="PJF110" s="77"/>
      <c r="PJG110" s="11"/>
      <c r="PJM110" s="73"/>
      <c r="PJN110" s="73"/>
      <c r="PJO110" s="73"/>
      <c r="PJP110" s="73"/>
      <c r="PJQ110" s="74"/>
      <c r="PJR110" s="74"/>
      <c r="PJS110" s="77"/>
      <c r="PJT110" s="77"/>
      <c r="PJU110" s="11"/>
      <c r="PKA110" s="73"/>
      <c r="PKB110" s="73"/>
      <c r="PKC110" s="73"/>
      <c r="PKD110" s="73"/>
      <c r="PKE110" s="74"/>
      <c r="PKF110" s="74"/>
      <c r="PKG110" s="77"/>
      <c r="PKH110" s="77"/>
      <c r="PKI110" s="11"/>
      <c r="PKO110" s="73"/>
      <c r="PKP110" s="73"/>
      <c r="PKQ110" s="73"/>
      <c r="PKR110" s="73"/>
      <c r="PKS110" s="74"/>
      <c r="PKT110" s="74"/>
      <c r="PKU110" s="77"/>
      <c r="PKV110" s="77"/>
      <c r="PKW110" s="11"/>
      <c r="PLC110" s="73"/>
      <c r="PLD110" s="73"/>
      <c r="PLE110" s="73"/>
      <c r="PLF110" s="73"/>
      <c r="PLG110" s="74"/>
      <c r="PLH110" s="74"/>
      <c r="PLI110" s="77"/>
      <c r="PLJ110" s="77"/>
      <c r="PLK110" s="11"/>
      <c r="PLQ110" s="73"/>
      <c r="PLR110" s="73"/>
      <c r="PLS110" s="73"/>
      <c r="PLT110" s="73"/>
      <c r="PLU110" s="74"/>
      <c r="PLV110" s="74"/>
      <c r="PLW110" s="77"/>
      <c r="PLX110" s="77"/>
      <c r="PLY110" s="11"/>
      <c r="PME110" s="73"/>
      <c r="PMF110" s="73"/>
      <c r="PMG110" s="73"/>
      <c r="PMH110" s="73"/>
      <c r="PMI110" s="74"/>
      <c r="PMJ110" s="74"/>
      <c r="PMK110" s="77"/>
      <c r="PML110" s="77"/>
      <c r="PMM110" s="11"/>
      <c r="PMS110" s="73"/>
      <c r="PMT110" s="73"/>
      <c r="PMU110" s="73"/>
      <c r="PMV110" s="73"/>
      <c r="PMW110" s="74"/>
      <c r="PMX110" s="74"/>
      <c r="PMY110" s="77"/>
      <c r="PMZ110" s="77"/>
      <c r="PNA110" s="11"/>
      <c r="PNG110" s="73"/>
      <c r="PNH110" s="73"/>
      <c r="PNI110" s="73"/>
      <c r="PNJ110" s="73"/>
      <c r="PNK110" s="74"/>
      <c r="PNL110" s="74"/>
      <c r="PNM110" s="77"/>
      <c r="PNN110" s="77"/>
      <c r="PNO110" s="11"/>
      <c r="PNU110" s="73"/>
      <c r="PNV110" s="73"/>
      <c r="PNW110" s="73"/>
      <c r="PNX110" s="73"/>
      <c r="PNY110" s="74"/>
      <c r="PNZ110" s="74"/>
      <c r="POA110" s="77"/>
      <c r="POB110" s="77"/>
      <c r="POC110" s="11"/>
      <c r="POI110" s="73"/>
      <c r="POJ110" s="73"/>
      <c r="POK110" s="73"/>
      <c r="POL110" s="73"/>
      <c r="POM110" s="74"/>
      <c r="PON110" s="74"/>
      <c r="POO110" s="77"/>
      <c r="POP110" s="77"/>
      <c r="POQ110" s="11"/>
      <c r="POW110" s="73"/>
      <c r="POX110" s="73"/>
      <c r="POY110" s="73"/>
      <c r="POZ110" s="73"/>
      <c r="PPA110" s="74"/>
      <c r="PPB110" s="74"/>
      <c r="PPC110" s="77"/>
      <c r="PPD110" s="77"/>
      <c r="PPE110" s="11"/>
      <c r="PPK110" s="73"/>
      <c r="PPL110" s="73"/>
      <c r="PPM110" s="73"/>
      <c r="PPN110" s="73"/>
      <c r="PPO110" s="74"/>
      <c r="PPP110" s="74"/>
      <c r="PPQ110" s="77"/>
      <c r="PPR110" s="77"/>
      <c r="PPS110" s="11"/>
      <c r="PPY110" s="73"/>
      <c r="PPZ110" s="73"/>
      <c r="PQA110" s="73"/>
      <c r="PQB110" s="73"/>
      <c r="PQC110" s="74"/>
      <c r="PQD110" s="74"/>
      <c r="PQE110" s="77"/>
      <c r="PQF110" s="77"/>
      <c r="PQG110" s="11"/>
      <c r="PQM110" s="73"/>
      <c r="PQN110" s="73"/>
      <c r="PQO110" s="73"/>
      <c r="PQP110" s="73"/>
      <c r="PQQ110" s="74"/>
      <c r="PQR110" s="74"/>
      <c r="PQS110" s="77"/>
      <c r="PQT110" s="77"/>
      <c r="PQU110" s="11"/>
      <c r="PRA110" s="73"/>
      <c r="PRB110" s="73"/>
      <c r="PRC110" s="73"/>
      <c r="PRD110" s="73"/>
      <c r="PRE110" s="74"/>
      <c r="PRF110" s="74"/>
      <c r="PRG110" s="77"/>
      <c r="PRH110" s="77"/>
      <c r="PRI110" s="11"/>
      <c r="PRO110" s="73"/>
      <c r="PRP110" s="73"/>
      <c r="PRQ110" s="73"/>
      <c r="PRR110" s="73"/>
      <c r="PRS110" s="74"/>
      <c r="PRT110" s="74"/>
      <c r="PRU110" s="77"/>
      <c r="PRV110" s="77"/>
      <c r="PRW110" s="11"/>
      <c r="PSC110" s="73"/>
      <c r="PSD110" s="73"/>
      <c r="PSE110" s="73"/>
      <c r="PSF110" s="73"/>
      <c r="PSG110" s="74"/>
      <c r="PSH110" s="74"/>
      <c r="PSI110" s="77"/>
      <c r="PSJ110" s="77"/>
      <c r="PSK110" s="11"/>
      <c r="PSQ110" s="73"/>
      <c r="PSR110" s="73"/>
      <c r="PSS110" s="73"/>
      <c r="PST110" s="73"/>
      <c r="PSU110" s="74"/>
      <c r="PSV110" s="74"/>
      <c r="PSW110" s="77"/>
      <c r="PSX110" s="77"/>
      <c r="PSY110" s="11"/>
      <c r="PTE110" s="73"/>
      <c r="PTF110" s="73"/>
      <c r="PTG110" s="73"/>
      <c r="PTH110" s="73"/>
      <c r="PTI110" s="74"/>
      <c r="PTJ110" s="74"/>
      <c r="PTK110" s="77"/>
      <c r="PTL110" s="77"/>
      <c r="PTM110" s="11"/>
      <c r="PTS110" s="73"/>
      <c r="PTT110" s="73"/>
      <c r="PTU110" s="73"/>
      <c r="PTV110" s="73"/>
      <c r="PTW110" s="74"/>
      <c r="PTX110" s="74"/>
      <c r="PTY110" s="77"/>
      <c r="PTZ110" s="77"/>
      <c r="PUA110" s="11"/>
      <c r="PUG110" s="73"/>
      <c r="PUH110" s="73"/>
      <c r="PUI110" s="73"/>
      <c r="PUJ110" s="73"/>
      <c r="PUK110" s="74"/>
      <c r="PUL110" s="74"/>
      <c r="PUM110" s="77"/>
      <c r="PUN110" s="77"/>
      <c r="PUO110" s="11"/>
      <c r="PUU110" s="73"/>
      <c r="PUV110" s="73"/>
      <c r="PUW110" s="73"/>
      <c r="PUX110" s="73"/>
      <c r="PUY110" s="74"/>
      <c r="PUZ110" s="74"/>
      <c r="PVA110" s="77"/>
      <c r="PVB110" s="77"/>
      <c r="PVC110" s="11"/>
      <c r="PVI110" s="73"/>
      <c r="PVJ110" s="73"/>
      <c r="PVK110" s="73"/>
      <c r="PVL110" s="73"/>
      <c r="PVM110" s="74"/>
      <c r="PVN110" s="74"/>
      <c r="PVO110" s="77"/>
      <c r="PVP110" s="77"/>
      <c r="PVQ110" s="11"/>
      <c r="PVW110" s="73"/>
      <c r="PVX110" s="73"/>
      <c r="PVY110" s="73"/>
      <c r="PVZ110" s="73"/>
      <c r="PWA110" s="74"/>
      <c r="PWB110" s="74"/>
      <c r="PWC110" s="77"/>
      <c r="PWD110" s="77"/>
      <c r="PWE110" s="11"/>
      <c r="PWK110" s="73"/>
      <c r="PWL110" s="73"/>
      <c r="PWM110" s="73"/>
      <c r="PWN110" s="73"/>
      <c r="PWO110" s="74"/>
      <c r="PWP110" s="74"/>
      <c r="PWQ110" s="77"/>
      <c r="PWR110" s="77"/>
      <c r="PWS110" s="11"/>
      <c r="PWY110" s="73"/>
      <c r="PWZ110" s="73"/>
      <c r="PXA110" s="73"/>
      <c r="PXB110" s="73"/>
      <c r="PXC110" s="74"/>
      <c r="PXD110" s="74"/>
      <c r="PXE110" s="77"/>
      <c r="PXF110" s="77"/>
      <c r="PXG110" s="11"/>
      <c r="PXM110" s="73"/>
      <c r="PXN110" s="73"/>
      <c r="PXO110" s="73"/>
      <c r="PXP110" s="73"/>
      <c r="PXQ110" s="74"/>
      <c r="PXR110" s="74"/>
      <c r="PXS110" s="77"/>
      <c r="PXT110" s="77"/>
      <c r="PXU110" s="11"/>
      <c r="PYA110" s="73"/>
      <c r="PYB110" s="73"/>
      <c r="PYC110" s="73"/>
      <c r="PYD110" s="73"/>
      <c r="PYE110" s="74"/>
      <c r="PYF110" s="74"/>
      <c r="PYG110" s="77"/>
      <c r="PYH110" s="77"/>
      <c r="PYI110" s="11"/>
      <c r="PYO110" s="73"/>
      <c r="PYP110" s="73"/>
      <c r="PYQ110" s="73"/>
      <c r="PYR110" s="73"/>
      <c r="PYS110" s="74"/>
      <c r="PYT110" s="74"/>
      <c r="PYU110" s="77"/>
      <c r="PYV110" s="77"/>
      <c r="PYW110" s="11"/>
      <c r="PZC110" s="73"/>
      <c r="PZD110" s="73"/>
      <c r="PZE110" s="73"/>
      <c r="PZF110" s="73"/>
      <c r="PZG110" s="74"/>
      <c r="PZH110" s="74"/>
      <c r="PZI110" s="77"/>
      <c r="PZJ110" s="77"/>
      <c r="PZK110" s="11"/>
      <c r="PZQ110" s="73"/>
      <c r="PZR110" s="73"/>
      <c r="PZS110" s="73"/>
      <c r="PZT110" s="73"/>
      <c r="PZU110" s="74"/>
      <c r="PZV110" s="74"/>
      <c r="PZW110" s="77"/>
      <c r="PZX110" s="77"/>
      <c r="PZY110" s="11"/>
      <c r="QAE110" s="73"/>
      <c r="QAF110" s="73"/>
      <c r="QAG110" s="73"/>
      <c r="QAH110" s="73"/>
      <c r="QAI110" s="74"/>
      <c r="QAJ110" s="74"/>
      <c r="QAK110" s="77"/>
      <c r="QAL110" s="77"/>
      <c r="QAM110" s="11"/>
      <c r="QAS110" s="73"/>
      <c r="QAT110" s="73"/>
      <c r="QAU110" s="73"/>
      <c r="QAV110" s="73"/>
      <c r="QAW110" s="74"/>
      <c r="QAX110" s="74"/>
      <c r="QAY110" s="77"/>
      <c r="QAZ110" s="77"/>
      <c r="QBA110" s="11"/>
      <c r="QBG110" s="73"/>
      <c r="QBH110" s="73"/>
      <c r="QBI110" s="73"/>
      <c r="QBJ110" s="73"/>
      <c r="QBK110" s="74"/>
      <c r="QBL110" s="74"/>
      <c r="QBM110" s="77"/>
      <c r="QBN110" s="77"/>
      <c r="QBO110" s="11"/>
      <c r="QBU110" s="73"/>
      <c r="QBV110" s="73"/>
      <c r="QBW110" s="73"/>
      <c r="QBX110" s="73"/>
      <c r="QBY110" s="74"/>
      <c r="QBZ110" s="74"/>
      <c r="QCA110" s="77"/>
      <c r="QCB110" s="77"/>
      <c r="QCC110" s="11"/>
      <c r="QCI110" s="73"/>
      <c r="QCJ110" s="73"/>
      <c r="QCK110" s="73"/>
      <c r="QCL110" s="73"/>
      <c r="QCM110" s="74"/>
      <c r="QCN110" s="74"/>
      <c r="QCO110" s="77"/>
      <c r="QCP110" s="77"/>
      <c r="QCQ110" s="11"/>
      <c r="QCW110" s="73"/>
      <c r="QCX110" s="73"/>
      <c r="QCY110" s="73"/>
      <c r="QCZ110" s="73"/>
      <c r="QDA110" s="74"/>
      <c r="QDB110" s="74"/>
      <c r="QDC110" s="77"/>
      <c r="QDD110" s="77"/>
      <c r="QDE110" s="11"/>
      <c r="QDK110" s="73"/>
      <c r="QDL110" s="73"/>
      <c r="QDM110" s="73"/>
      <c r="QDN110" s="73"/>
      <c r="QDO110" s="74"/>
      <c r="QDP110" s="74"/>
      <c r="QDQ110" s="77"/>
      <c r="QDR110" s="77"/>
      <c r="QDS110" s="11"/>
      <c r="QDY110" s="73"/>
      <c r="QDZ110" s="73"/>
      <c r="QEA110" s="73"/>
      <c r="QEB110" s="73"/>
      <c r="QEC110" s="74"/>
      <c r="QED110" s="74"/>
      <c r="QEE110" s="77"/>
      <c r="QEF110" s="77"/>
      <c r="QEG110" s="11"/>
      <c r="QEM110" s="73"/>
      <c r="QEN110" s="73"/>
      <c r="QEO110" s="73"/>
      <c r="QEP110" s="73"/>
      <c r="QEQ110" s="74"/>
      <c r="QER110" s="74"/>
      <c r="QES110" s="77"/>
      <c r="QET110" s="77"/>
      <c r="QEU110" s="11"/>
      <c r="QFA110" s="73"/>
      <c r="QFB110" s="73"/>
      <c r="QFC110" s="73"/>
      <c r="QFD110" s="73"/>
      <c r="QFE110" s="74"/>
      <c r="QFF110" s="74"/>
      <c r="QFG110" s="77"/>
      <c r="QFH110" s="77"/>
      <c r="QFI110" s="11"/>
      <c r="QFO110" s="73"/>
      <c r="QFP110" s="73"/>
      <c r="QFQ110" s="73"/>
      <c r="QFR110" s="73"/>
      <c r="QFS110" s="74"/>
      <c r="QFT110" s="74"/>
      <c r="QFU110" s="77"/>
      <c r="QFV110" s="77"/>
      <c r="QFW110" s="11"/>
      <c r="QGC110" s="73"/>
      <c r="QGD110" s="73"/>
      <c r="QGE110" s="73"/>
      <c r="QGF110" s="73"/>
      <c r="QGG110" s="74"/>
      <c r="QGH110" s="74"/>
      <c r="QGI110" s="77"/>
      <c r="QGJ110" s="77"/>
      <c r="QGK110" s="11"/>
      <c r="QGQ110" s="73"/>
      <c r="QGR110" s="73"/>
      <c r="QGS110" s="73"/>
      <c r="QGT110" s="73"/>
      <c r="QGU110" s="74"/>
      <c r="QGV110" s="74"/>
      <c r="QGW110" s="77"/>
      <c r="QGX110" s="77"/>
      <c r="QGY110" s="11"/>
      <c r="QHE110" s="73"/>
      <c r="QHF110" s="73"/>
      <c r="QHG110" s="73"/>
      <c r="QHH110" s="73"/>
      <c r="QHI110" s="74"/>
      <c r="QHJ110" s="74"/>
      <c r="QHK110" s="77"/>
      <c r="QHL110" s="77"/>
      <c r="QHM110" s="11"/>
      <c r="QHS110" s="73"/>
      <c r="QHT110" s="73"/>
      <c r="QHU110" s="73"/>
      <c r="QHV110" s="73"/>
      <c r="QHW110" s="74"/>
      <c r="QHX110" s="74"/>
      <c r="QHY110" s="77"/>
      <c r="QHZ110" s="77"/>
      <c r="QIA110" s="11"/>
      <c r="QIG110" s="73"/>
      <c r="QIH110" s="73"/>
      <c r="QII110" s="73"/>
      <c r="QIJ110" s="73"/>
      <c r="QIK110" s="74"/>
      <c r="QIL110" s="74"/>
      <c r="QIM110" s="77"/>
      <c r="QIN110" s="77"/>
      <c r="QIO110" s="11"/>
      <c r="QIU110" s="73"/>
      <c r="QIV110" s="73"/>
      <c r="QIW110" s="73"/>
      <c r="QIX110" s="73"/>
      <c r="QIY110" s="74"/>
      <c r="QIZ110" s="74"/>
      <c r="QJA110" s="77"/>
      <c r="QJB110" s="77"/>
      <c r="QJC110" s="11"/>
      <c r="QJI110" s="73"/>
      <c r="QJJ110" s="73"/>
      <c r="QJK110" s="73"/>
      <c r="QJL110" s="73"/>
      <c r="QJM110" s="74"/>
      <c r="QJN110" s="74"/>
      <c r="QJO110" s="77"/>
      <c r="QJP110" s="77"/>
      <c r="QJQ110" s="11"/>
      <c r="QJW110" s="73"/>
      <c r="QJX110" s="73"/>
      <c r="QJY110" s="73"/>
      <c r="QJZ110" s="73"/>
      <c r="QKA110" s="74"/>
      <c r="QKB110" s="74"/>
      <c r="QKC110" s="77"/>
      <c r="QKD110" s="77"/>
      <c r="QKE110" s="11"/>
      <c r="QKK110" s="73"/>
      <c r="QKL110" s="73"/>
      <c r="QKM110" s="73"/>
      <c r="QKN110" s="73"/>
      <c r="QKO110" s="74"/>
      <c r="QKP110" s="74"/>
      <c r="QKQ110" s="77"/>
      <c r="QKR110" s="77"/>
      <c r="QKS110" s="11"/>
      <c r="QKY110" s="73"/>
      <c r="QKZ110" s="73"/>
      <c r="QLA110" s="73"/>
      <c r="QLB110" s="73"/>
      <c r="QLC110" s="74"/>
      <c r="QLD110" s="74"/>
      <c r="QLE110" s="77"/>
      <c r="QLF110" s="77"/>
      <c r="QLG110" s="11"/>
      <c r="QLM110" s="73"/>
      <c r="QLN110" s="73"/>
      <c r="QLO110" s="73"/>
      <c r="QLP110" s="73"/>
      <c r="QLQ110" s="74"/>
      <c r="QLR110" s="74"/>
      <c r="QLS110" s="77"/>
      <c r="QLT110" s="77"/>
      <c r="QLU110" s="11"/>
      <c r="QMA110" s="73"/>
      <c r="QMB110" s="73"/>
      <c r="QMC110" s="73"/>
      <c r="QMD110" s="73"/>
      <c r="QME110" s="74"/>
      <c r="QMF110" s="74"/>
      <c r="QMG110" s="77"/>
      <c r="QMH110" s="77"/>
      <c r="QMI110" s="11"/>
      <c r="QMO110" s="73"/>
      <c r="QMP110" s="73"/>
      <c r="QMQ110" s="73"/>
      <c r="QMR110" s="73"/>
      <c r="QMS110" s="74"/>
      <c r="QMT110" s="74"/>
      <c r="QMU110" s="77"/>
      <c r="QMV110" s="77"/>
      <c r="QMW110" s="11"/>
      <c r="QNC110" s="73"/>
      <c r="QND110" s="73"/>
      <c r="QNE110" s="73"/>
      <c r="QNF110" s="73"/>
      <c r="QNG110" s="74"/>
      <c r="QNH110" s="74"/>
      <c r="QNI110" s="77"/>
      <c r="QNJ110" s="77"/>
      <c r="QNK110" s="11"/>
      <c r="QNQ110" s="73"/>
      <c r="QNR110" s="73"/>
      <c r="QNS110" s="73"/>
      <c r="QNT110" s="73"/>
      <c r="QNU110" s="74"/>
      <c r="QNV110" s="74"/>
      <c r="QNW110" s="77"/>
      <c r="QNX110" s="77"/>
      <c r="QNY110" s="11"/>
      <c r="QOE110" s="73"/>
      <c r="QOF110" s="73"/>
      <c r="QOG110" s="73"/>
      <c r="QOH110" s="73"/>
      <c r="QOI110" s="74"/>
      <c r="QOJ110" s="74"/>
      <c r="QOK110" s="77"/>
      <c r="QOL110" s="77"/>
      <c r="QOM110" s="11"/>
      <c r="QOS110" s="73"/>
      <c r="QOT110" s="73"/>
      <c r="QOU110" s="73"/>
      <c r="QOV110" s="73"/>
      <c r="QOW110" s="74"/>
      <c r="QOX110" s="74"/>
      <c r="QOY110" s="77"/>
      <c r="QOZ110" s="77"/>
      <c r="QPA110" s="11"/>
      <c r="QPG110" s="73"/>
      <c r="QPH110" s="73"/>
      <c r="QPI110" s="73"/>
      <c r="QPJ110" s="73"/>
      <c r="QPK110" s="74"/>
      <c r="QPL110" s="74"/>
      <c r="QPM110" s="77"/>
      <c r="QPN110" s="77"/>
      <c r="QPO110" s="11"/>
      <c r="QPU110" s="73"/>
      <c r="QPV110" s="73"/>
      <c r="QPW110" s="73"/>
      <c r="QPX110" s="73"/>
      <c r="QPY110" s="74"/>
      <c r="QPZ110" s="74"/>
      <c r="QQA110" s="77"/>
      <c r="QQB110" s="77"/>
      <c r="QQC110" s="11"/>
      <c r="QQI110" s="73"/>
      <c r="QQJ110" s="73"/>
      <c r="QQK110" s="73"/>
      <c r="QQL110" s="73"/>
      <c r="QQM110" s="74"/>
      <c r="QQN110" s="74"/>
      <c r="QQO110" s="77"/>
      <c r="QQP110" s="77"/>
      <c r="QQQ110" s="11"/>
      <c r="QQW110" s="73"/>
      <c r="QQX110" s="73"/>
      <c r="QQY110" s="73"/>
      <c r="QQZ110" s="73"/>
      <c r="QRA110" s="74"/>
      <c r="QRB110" s="74"/>
      <c r="QRC110" s="77"/>
      <c r="QRD110" s="77"/>
      <c r="QRE110" s="11"/>
      <c r="QRK110" s="73"/>
      <c r="QRL110" s="73"/>
      <c r="QRM110" s="73"/>
      <c r="QRN110" s="73"/>
      <c r="QRO110" s="74"/>
      <c r="QRP110" s="74"/>
      <c r="QRQ110" s="77"/>
      <c r="QRR110" s="77"/>
      <c r="QRS110" s="11"/>
      <c r="QRY110" s="73"/>
      <c r="QRZ110" s="73"/>
      <c r="QSA110" s="73"/>
      <c r="QSB110" s="73"/>
      <c r="QSC110" s="74"/>
      <c r="QSD110" s="74"/>
      <c r="QSE110" s="77"/>
      <c r="QSF110" s="77"/>
      <c r="QSG110" s="11"/>
      <c r="QSM110" s="73"/>
      <c r="QSN110" s="73"/>
      <c r="QSO110" s="73"/>
      <c r="QSP110" s="73"/>
      <c r="QSQ110" s="74"/>
      <c r="QSR110" s="74"/>
      <c r="QSS110" s="77"/>
      <c r="QST110" s="77"/>
      <c r="QSU110" s="11"/>
      <c r="QTA110" s="73"/>
      <c r="QTB110" s="73"/>
      <c r="QTC110" s="73"/>
      <c r="QTD110" s="73"/>
      <c r="QTE110" s="74"/>
      <c r="QTF110" s="74"/>
      <c r="QTG110" s="77"/>
      <c r="QTH110" s="77"/>
      <c r="QTI110" s="11"/>
      <c r="QTO110" s="73"/>
      <c r="QTP110" s="73"/>
      <c r="QTQ110" s="73"/>
      <c r="QTR110" s="73"/>
      <c r="QTS110" s="74"/>
      <c r="QTT110" s="74"/>
      <c r="QTU110" s="77"/>
      <c r="QTV110" s="77"/>
      <c r="QTW110" s="11"/>
      <c r="QUC110" s="73"/>
      <c r="QUD110" s="73"/>
      <c r="QUE110" s="73"/>
      <c r="QUF110" s="73"/>
      <c r="QUG110" s="74"/>
      <c r="QUH110" s="74"/>
      <c r="QUI110" s="77"/>
      <c r="QUJ110" s="77"/>
      <c r="QUK110" s="11"/>
      <c r="QUQ110" s="73"/>
      <c r="QUR110" s="73"/>
      <c r="QUS110" s="73"/>
      <c r="QUT110" s="73"/>
      <c r="QUU110" s="74"/>
      <c r="QUV110" s="74"/>
      <c r="QUW110" s="77"/>
      <c r="QUX110" s="77"/>
      <c r="QUY110" s="11"/>
      <c r="QVE110" s="73"/>
      <c r="QVF110" s="73"/>
      <c r="QVG110" s="73"/>
      <c r="QVH110" s="73"/>
      <c r="QVI110" s="74"/>
      <c r="QVJ110" s="74"/>
      <c r="QVK110" s="77"/>
      <c r="QVL110" s="77"/>
      <c r="QVM110" s="11"/>
      <c r="QVS110" s="73"/>
      <c r="QVT110" s="73"/>
      <c r="QVU110" s="73"/>
      <c r="QVV110" s="73"/>
      <c r="QVW110" s="74"/>
      <c r="QVX110" s="74"/>
      <c r="QVY110" s="77"/>
      <c r="QVZ110" s="77"/>
      <c r="QWA110" s="11"/>
      <c r="QWG110" s="73"/>
      <c r="QWH110" s="73"/>
      <c r="QWI110" s="73"/>
      <c r="QWJ110" s="73"/>
      <c r="QWK110" s="74"/>
      <c r="QWL110" s="74"/>
      <c r="QWM110" s="77"/>
      <c r="QWN110" s="77"/>
      <c r="QWO110" s="11"/>
      <c r="QWU110" s="73"/>
      <c r="QWV110" s="73"/>
      <c r="QWW110" s="73"/>
      <c r="QWX110" s="73"/>
      <c r="QWY110" s="74"/>
      <c r="QWZ110" s="74"/>
      <c r="QXA110" s="77"/>
      <c r="QXB110" s="77"/>
      <c r="QXC110" s="11"/>
      <c r="QXI110" s="73"/>
      <c r="QXJ110" s="73"/>
      <c r="QXK110" s="73"/>
      <c r="QXL110" s="73"/>
      <c r="QXM110" s="74"/>
      <c r="QXN110" s="74"/>
      <c r="QXO110" s="77"/>
      <c r="QXP110" s="77"/>
      <c r="QXQ110" s="11"/>
      <c r="QXW110" s="73"/>
      <c r="QXX110" s="73"/>
      <c r="QXY110" s="73"/>
      <c r="QXZ110" s="73"/>
      <c r="QYA110" s="74"/>
      <c r="QYB110" s="74"/>
      <c r="QYC110" s="77"/>
      <c r="QYD110" s="77"/>
      <c r="QYE110" s="11"/>
      <c r="QYK110" s="73"/>
      <c r="QYL110" s="73"/>
      <c r="QYM110" s="73"/>
      <c r="QYN110" s="73"/>
      <c r="QYO110" s="74"/>
      <c r="QYP110" s="74"/>
      <c r="QYQ110" s="77"/>
      <c r="QYR110" s="77"/>
      <c r="QYS110" s="11"/>
      <c r="QYY110" s="73"/>
      <c r="QYZ110" s="73"/>
      <c r="QZA110" s="73"/>
      <c r="QZB110" s="73"/>
      <c r="QZC110" s="74"/>
      <c r="QZD110" s="74"/>
      <c r="QZE110" s="77"/>
      <c r="QZF110" s="77"/>
      <c r="QZG110" s="11"/>
      <c r="QZM110" s="73"/>
      <c r="QZN110" s="73"/>
      <c r="QZO110" s="73"/>
      <c r="QZP110" s="73"/>
      <c r="QZQ110" s="74"/>
      <c r="QZR110" s="74"/>
      <c r="QZS110" s="77"/>
      <c r="QZT110" s="77"/>
      <c r="QZU110" s="11"/>
      <c r="RAA110" s="73"/>
      <c r="RAB110" s="73"/>
      <c r="RAC110" s="73"/>
      <c r="RAD110" s="73"/>
      <c r="RAE110" s="74"/>
      <c r="RAF110" s="74"/>
      <c r="RAG110" s="77"/>
      <c r="RAH110" s="77"/>
      <c r="RAI110" s="11"/>
      <c r="RAO110" s="73"/>
      <c r="RAP110" s="73"/>
      <c r="RAQ110" s="73"/>
      <c r="RAR110" s="73"/>
      <c r="RAS110" s="74"/>
      <c r="RAT110" s="74"/>
      <c r="RAU110" s="77"/>
      <c r="RAV110" s="77"/>
      <c r="RAW110" s="11"/>
      <c r="RBC110" s="73"/>
      <c r="RBD110" s="73"/>
      <c r="RBE110" s="73"/>
      <c r="RBF110" s="73"/>
      <c r="RBG110" s="74"/>
      <c r="RBH110" s="74"/>
      <c r="RBI110" s="77"/>
      <c r="RBJ110" s="77"/>
      <c r="RBK110" s="11"/>
      <c r="RBQ110" s="73"/>
      <c r="RBR110" s="73"/>
      <c r="RBS110" s="73"/>
      <c r="RBT110" s="73"/>
      <c r="RBU110" s="74"/>
      <c r="RBV110" s="74"/>
      <c r="RBW110" s="77"/>
      <c r="RBX110" s="77"/>
      <c r="RBY110" s="11"/>
      <c r="RCE110" s="73"/>
      <c r="RCF110" s="73"/>
      <c r="RCG110" s="73"/>
      <c r="RCH110" s="73"/>
      <c r="RCI110" s="74"/>
      <c r="RCJ110" s="74"/>
      <c r="RCK110" s="77"/>
      <c r="RCL110" s="77"/>
      <c r="RCM110" s="11"/>
      <c r="RCS110" s="73"/>
      <c r="RCT110" s="73"/>
      <c r="RCU110" s="73"/>
      <c r="RCV110" s="73"/>
      <c r="RCW110" s="74"/>
      <c r="RCX110" s="74"/>
      <c r="RCY110" s="77"/>
      <c r="RCZ110" s="77"/>
      <c r="RDA110" s="11"/>
      <c r="RDG110" s="73"/>
      <c r="RDH110" s="73"/>
      <c r="RDI110" s="73"/>
      <c r="RDJ110" s="73"/>
      <c r="RDK110" s="74"/>
      <c r="RDL110" s="74"/>
      <c r="RDM110" s="77"/>
      <c r="RDN110" s="77"/>
      <c r="RDO110" s="11"/>
      <c r="RDU110" s="73"/>
      <c r="RDV110" s="73"/>
      <c r="RDW110" s="73"/>
      <c r="RDX110" s="73"/>
      <c r="RDY110" s="74"/>
      <c r="RDZ110" s="74"/>
      <c r="REA110" s="77"/>
      <c r="REB110" s="77"/>
      <c r="REC110" s="11"/>
      <c r="REI110" s="73"/>
      <c r="REJ110" s="73"/>
      <c r="REK110" s="73"/>
      <c r="REL110" s="73"/>
      <c r="REM110" s="74"/>
      <c r="REN110" s="74"/>
      <c r="REO110" s="77"/>
      <c r="REP110" s="77"/>
      <c r="REQ110" s="11"/>
      <c r="REW110" s="73"/>
      <c r="REX110" s="73"/>
      <c r="REY110" s="73"/>
      <c r="REZ110" s="73"/>
      <c r="RFA110" s="74"/>
      <c r="RFB110" s="74"/>
      <c r="RFC110" s="77"/>
      <c r="RFD110" s="77"/>
      <c r="RFE110" s="11"/>
      <c r="RFK110" s="73"/>
      <c r="RFL110" s="73"/>
      <c r="RFM110" s="73"/>
      <c r="RFN110" s="73"/>
      <c r="RFO110" s="74"/>
      <c r="RFP110" s="74"/>
      <c r="RFQ110" s="77"/>
      <c r="RFR110" s="77"/>
      <c r="RFS110" s="11"/>
      <c r="RFY110" s="73"/>
      <c r="RFZ110" s="73"/>
      <c r="RGA110" s="73"/>
      <c r="RGB110" s="73"/>
      <c r="RGC110" s="74"/>
      <c r="RGD110" s="74"/>
      <c r="RGE110" s="77"/>
      <c r="RGF110" s="77"/>
      <c r="RGG110" s="11"/>
      <c r="RGM110" s="73"/>
      <c r="RGN110" s="73"/>
      <c r="RGO110" s="73"/>
      <c r="RGP110" s="73"/>
      <c r="RGQ110" s="74"/>
      <c r="RGR110" s="74"/>
      <c r="RGS110" s="77"/>
      <c r="RGT110" s="77"/>
      <c r="RGU110" s="11"/>
      <c r="RHA110" s="73"/>
      <c r="RHB110" s="73"/>
      <c r="RHC110" s="73"/>
      <c r="RHD110" s="73"/>
      <c r="RHE110" s="74"/>
      <c r="RHF110" s="74"/>
      <c r="RHG110" s="77"/>
      <c r="RHH110" s="77"/>
      <c r="RHI110" s="11"/>
      <c r="RHO110" s="73"/>
      <c r="RHP110" s="73"/>
      <c r="RHQ110" s="73"/>
      <c r="RHR110" s="73"/>
      <c r="RHS110" s="74"/>
      <c r="RHT110" s="74"/>
      <c r="RHU110" s="77"/>
      <c r="RHV110" s="77"/>
      <c r="RHW110" s="11"/>
      <c r="RIC110" s="73"/>
      <c r="RID110" s="73"/>
      <c r="RIE110" s="73"/>
      <c r="RIF110" s="73"/>
      <c r="RIG110" s="74"/>
      <c r="RIH110" s="74"/>
      <c r="RII110" s="77"/>
      <c r="RIJ110" s="77"/>
      <c r="RIK110" s="11"/>
      <c r="RIQ110" s="73"/>
      <c r="RIR110" s="73"/>
      <c r="RIS110" s="73"/>
      <c r="RIT110" s="73"/>
      <c r="RIU110" s="74"/>
      <c r="RIV110" s="74"/>
      <c r="RIW110" s="77"/>
      <c r="RIX110" s="77"/>
      <c r="RIY110" s="11"/>
      <c r="RJE110" s="73"/>
      <c r="RJF110" s="73"/>
      <c r="RJG110" s="73"/>
      <c r="RJH110" s="73"/>
      <c r="RJI110" s="74"/>
      <c r="RJJ110" s="74"/>
      <c r="RJK110" s="77"/>
      <c r="RJL110" s="77"/>
      <c r="RJM110" s="11"/>
      <c r="RJS110" s="73"/>
      <c r="RJT110" s="73"/>
      <c r="RJU110" s="73"/>
      <c r="RJV110" s="73"/>
      <c r="RJW110" s="74"/>
      <c r="RJX110" s="74"/>
      <c r="RJY110" s="77"/>
      <c r="RJZ110" s="77"/>
      <c r="RKA110" s="11"/>
      <c r="RKG110" s="73"/>
      <c r="RKH110" s="73"/>
      <c r="RKI110" s="73"/>
      <c r="RKJ110" s="73"/>
      <c r="RKK110" s="74"/>
      <c r="RKL110" s="74"/>
      <c r="RKM110" s="77"/>
      <c r="RKN110" s="77"/>
      <c r="RKO110" s="11"/>
      <c r="RKU110" s="73"/>
      <c r="RKV110" s="73"/>
      <c r="RKW110" s="73"/>
      <c r="RKX110" s="73"/>
      <c r="RKY110" s="74"/>
      <c r="RKZ110" s="74"/>
      <c r="RLA110" s="77"/>
      <c r="RLB110" s="77"/>
      <c r="RLC110" s="11"/>
      <c r="RLI110" s="73"/>
      <c r="RLJ110" s="73"/>
      <c r="RLK110" s="73"/>
      <c r="RLL110" s="73"/>
      <c r="RLM110" s="74"/>
      <c r="RLN110" s="74"/>
      <c r="RLO110" s="77"/>
      <c r="RLP110" s="77"/>
      <c r="RLQ110" s="11"/>
      <c r="RLW110" s="73"/>
      <c r="RLX110" s="73"/>
      <c r="RLY110" s="73"/>
      <c r="RLZ110" s="73"/>
      <c r="RMA110" s="74"/>
      <c r="RMB110" s="74"/>
      <c r="RMC110" s="77"/>
      <c r="RMD110" s="77"/>
      <c r="RME110" s="11"/>
      <c r="RMK110" s="73"/>
      <c r="RML110" s="73"/>
      <c r="RMM110" s="73"/>
      <c r="RMN110" s="73"/>
      <c r="RMO110" s="74"/>
      <c r="RMP110" s="74"/>
      <c r="RMQ110" s="77"/>
      <c r="RMR110" s="77"/>
      <c r="RMS110" s="11"/>
      <c r="RMY110" s="73"/>
      <c r="RMZ110" s="73"/>
      <c r="RNA110" s="73"/>
      <c r="RNB110" s="73"/>
      <c r="RNC110" s="74"/>
      <c r="RND110" s="74"/>
      <c r="RNE110" s="77"/>
      <c r="RNF110" s="77"/>
      <c r="RNG110" s="11"/>
      <c r="RNM110" s="73"/>
      <c r="RNN110" s="73"/>
      <c r="RNO110" s="73"/>
      <c r="RNP110" s="73"/>
      <c r="RNQ110" s="74"/>
      <c r="RNR110" s="74"/>
      <c r="RNS110" s="77"/>
      <c r="RNT110" s="77"/>
      <c r="RNU110" s="11"/>
      <c r="ROA110" s="73"/>
      <c r="ROB110" s="73"/>
      <c r="ROC110" s="73"/>
      <c r="ROD110" s="73"/>
      <c r="ROE110" s="74"/>
      <c r="ROF110" s="74"/>
      <c r="ROG110" s="77"/>
      <c r="ROH110" s="77"/>
      <c r="ROI110" s="11"/>
      <c r="ROO110" s="73"/>
      <c r="ROP110" s="73"/>
      <c r="ROQ110" s="73"/>
      <c r="ROR110" s="73"/>
      <c r="ROS110" s="74"/>
      <c r="ROT110" s="74"/>
      <c r="ROU110" s="77"/>
      <c r="ROV110" s="77"/>
      <c r="ROW110" s="11"/>
      <c r="RPC110" s="73"/>
      <c r="RPD110" s="73"/>
      <c r="RPE110" s="73"/>
      <c r="RPF110" s="73"/>
      <c r="RPG110" s="74"/>
      <c r="RPH110" s="74"/>
      <c r="RPI110" s="77"/>
      <c r="RPJ110" s="77"/>
      <c r="RPK110" s="11"/>
      <c r="RPQ110" s="73"/>
      <c r="RPR110" s="73"/>
      <c r="RPS110" s="73"/>
      <c r="RPT110" s="73"/>
      <c r="RPU110" s="74"/>
      <c r="RPV110" s="74"/>
      <c r="RPW110" s="77"/>
      <c r="RPX110" s="77"/>
      <c r="RPY110" s="11"/>
      <c r="RQE110" s="73"/>
      <c r="RQF110" s="73"/>
      <c r="RQG110" s="73"/>
      <c r="RQH110" s="73"/>
      <c r="RQI110" s="74"/>
      <c r="RQJ110" s="74"/>
      <c r="RQK110" s="77"/>
      <c r="RQL110" s="77"/>
      <c r="RQM110" s="11"/>
      <c r="RQS110" s="73"/>
      <c r="RQT110" s="73"/>
      <c r="RQU110" s="73"/>
      <c r="RQV110" s="73"/>
      <c r="RQW110" s="74"/>
      <c r="RQX110" s="74"/>
      <c r="RQY110" s="77"/>
      <c r="RQZ110" s="77"/>
      <c r="RRA110" s="11"/>
      <c r="RRG110" s="73"/>
      <c r="RRH110" s="73"/>
      <c r="RRI110" s="73"/>
      <c r="RRJ110" s="73"/>
      <c r="RRK110" s="74"/>
      <c r="RRL110" s="74"/>
      <c r="RRM110" s="77"/>
      <c r="RRN110" s="77"/>
      <c r="RRO110" s="11"/>
      <c r="RRU110" s="73"/>
      <c r="RRV110" s="73"/>
      <c r="RRW110" s="73"/>
      <c r="RRX110" s="73"/>
      <c r="RRY110" s="74"/>
      <c r="RRZ110" s="74"/>
      <c r="RSA110" s="77"/>
      <c r="RSB110" s="77"/>
      <c r="RSC110" s="11"/>
      <c r="RSI110" s="73"/>
      <c r="RSJ110" s="73"/>
      <c r="RSK110" s="73"/>
      <c r="RSL110" s="73"/>
      <c r="RSM110" s="74"/>
      <c r="RSN110" s="74"/>
      <c r="RSO110" s="77"/>
      <c r="RSP110" s="77"/>
      <c r="RSQ110" s="11"/>
      <c r="RSW110" s="73"/>
      <c r="RSX110" s="73"/>
      <c r="RSY110" s="73"/>
      <c r="RSZ110" s="73"/>
      <c r="RTA110" s="74"/>
      <c r="RTB110" s="74"/>
      <c r="RTC110" s="77"/>
      <c r="RTD110" s="77"/>
      <c r="RTE110" s="11"/>
      <c r="RTK110" s="73"/>
      <c r="RTL110" s="73"/>
      <c r="RTM110" s="73"/>
      <c r="RTN110" s="73"/>
      <c r="RTO110" s="74"/>
      <c r="RTP110" s="74"/>
      <c r="RTQ110" s="77"/>
      <c r="RTR110" s="77"/>
      <c r="RTS110" s="11"/>
      <c r="RTY110" s="73"/>
      <c r="RTZ110" s="73"/>
      <c r="RUA110" s="73"/>
      <c r="RUB110" s="73"/>
      <c r="RUC110" s="74"/>
      <c r="RUD110" s="74"/>
      <c r="RUE110" s="77"/>
      <c r="RUF110" s="77"/>
      <c r="RUG110" s="11"/>
      <c r="RUM110" s="73"/>
      <c r="RUN110" s="73"/>
      <c r="RUO110" s="73"/>
      <c r="RUP110" s="73"/>
      <c r="RUQ110" s="74"/>
      <c r="RUR110" s="74"/>
      <c r="RUS110" s="77"/>
      <c r="RUT110" s="77"/>
      <c r="RUU110" s="11"/>
      <c r="RVA110" s="73"/>
      <c r="RVB110" s="73"/>
      <c r="RVC110" s="73"/>
      <c r="RVD110" s="73"/>
      <c r="RVE110" s="74"/>
      <c r="RVF110" s="74"/>
      <c r="RVG110" s="77"/>
      <c r="RVH110" s="77"/>
      <c r="RVI110" s="11"/>
      <c r="RVO110" s="73"/>
      <c r="RVP110" s="73"/>
      <c r="RVQ110" s="73"/>
      <c r="RVR110" s="73"/>
      <c r="RVS110" s="74"/>
      <c r="RVT110" s="74"/>
      <c r="RVU110" s="77"/>
      <c r="RVV110" s="77"/>
      <c r="RVW110" s="11"/>
      <c r="RWC110" s="73"/>
      <c r="RWD110" s="73"/>
      <c r="RWE110" s="73"/>
      <c r="RWF110" s="73"/>
      <c r="RWG110" s="74"/>
      <c r="RWH110" s="74"/>
      <c r="RWI110" s="77"/>
      <c r="RWJ110" s="77"/>
      <c r="RWK110" s="11"/>
      <c r="RWQ110" s="73"/>
      <c r="RWR110" s="73"/>
      <c r="RWS110" s="73"/>
      <c r="RWT110" s="73"/>
      <c r="RWU110" s="74"/>
      <c r="RWV110" s="74"/>
      <c r="RWW110" s="77"/>
      <c r="RWX110" s="77"/>
      <c r="RWY110" s="11"/>
      <c r="RXE110" s="73"/>
      <c r="RXF110" s="73"/>
      <c r="RXG110" s="73"/>
      <c r="RXH110" s="73"/>
      <c r="RXI110" s="74"/>
      <c r="RXJ110" s="74"/>
      <c r="RXK110" s="77"/>
      <c r="RXL110" s="77"/>
      <c r="RXM110" s="11"/>
      <c r="RXS110" s="73"/>
      <c r="RXT110" s="73"/>
      <c r="RXU110" s="73"/>
      <c r="RXV110" s="73"/>
      <c r="RXW110" s="74"/>
      <c r="RXX110" s="74"/>
      <c r="RXY110" s="77"/>
      <c r="RXZ110" s="77"/>
      <c r="RYA110" s="11"/>
      <c r="RYG110" s="73"/>
      <c r="RYH110" s="73"/>
      <c r="RYI110" s="73"/>
      <c r="RYJ110" s="73"/>
      <c r="RYK110" s="74"/>
      <c r="RYL110" s="74"/>
      <c r="RYM110" s="77"/>
      <c r="RYN110" s="77"/>
      <c r="RYO110" s="11"/>
      <c r="RYU110" s="73"/>
      <c r="RYV110" s="73"/>
      <c r="RYW110" s="73"/>
      <c r="RYX110" s="73"/>
      <c r="RYY110" s="74"/>
      <c r="RYZ110" s="74"/>
      <c r="RZA110" s="77"/>
      <c r="RZB110" s="77"/>
      <c r="RZC110" s="11"/>
      <c r="RZI110" s="73"/>
      <c r="RZJ110" s="73"/>
      <c r="RZK110" s="73"/>
      <c r="RZL110" s="73"/>
      <c r="RZM110" s="74"/>
      <c r="RZN110" s="74"/>
      <c r="RZO110" s="77"/>
      <c r="RZP110" s="77"/>
      <c r="RZQ110" s="11"/>
      <c r="RZW110" s="73"/>
      <c r="RZX110" s="73"/>
      <c r="RZY110" s="73"/>
      <c r="RZZ110" s="73"/>
      <c r="SAA110" s="74"/>
      <c r="SAB110" s="74"/>
      <c r="SAC110" s="77"/>
      <c r="SAD110" s="77"/>
      <c r="SAE110" s="11"/>
      <c r="SAK110" s="73"/>
      <c r="SAL110" s="73"/>
      <c r="SAM110" s="73"/>
      <c r="SAN110" s="73"/>
      <c r="SAO110" s="74"/>
      <c r="SAP110" s="74"/>
      <c r="SAQ110" s="77"/>
      <c r="SAR110" s="77"/>
      <c r="SAS110" s="11"/>
      <c r="SAY110" s="73"/>
      <c r="SAZ110" s="73"/>
      <c r="SBA110" s="73"/>
      <c r="SBB110" s="73"/>
      <c r="SBC110" s="74"/>
      <c r="SBD110" s="74"/>
      <c r="SBE110" s="77"/>
      <c r="SBF110" s="77"/>
      <c r="SBG110" s="11"/>
      <c r="SBM110" s="73"/>
      <c r="SBN110" s="73"/>
      <c r="SBO110" s="73"/>
      <c r="SBP110" s="73"/>
      <c r="SBQ110" s="74"/>
      <c r="SBR110" s="74"/>
      <c r="SBS110" s="77"/>
      <c r="SBT110" s="77"/>
      <c r="SBU110" s="11"/>
      <c r="SCA110" s="73"/>
      <c r="SCB110" s="73"/>
      <c r="SCC110" s="73"/>
      <c r="SCD110" s="73"/>
      <c r="SCE110" s="74"/>
      <c r="SCF110" s="74"/>
      <c r="SCG110" s="77"/>
      <c r="SCH110" s="77"/>
      <c r="SCI110" s="11"/>
      <c r="SCO110" s="73"/>
      <c r="SCP110" s="73"/>
      <c r="SCQ110" s="73"/>
      <c r="SCR110" s="73"/>
      <c r="SCS110" s="74"/>
      <c r="SCT110" s="74"/>
      <c r="SCU110" s="77"/>
      <c r="SCV110" s="77"/>
      <c r="SCW110" s="11"/>
      <c r="SDC110" s="73"/>
      <c r="SDD110" s="73"/>
      <c r="SDE110" s="73"/>
      <c r="SDF110" s="73"/>
      <c r="SDG110" s="74"/>
      <c r="SDH110" s="74"/>
      <c r="SDI110" s="77"/>
      <c r="SDJ110" s="77"/>
      <c r="SDK110" s="11"/>
      <c r="SDQ110" s="73"/>
      <c r="SDR110" s="73"/>
      <c r="SDS110" s="73"/>
      <c r="SDT110" s="73"/>
      <c r="SDU110" s="74"/>
      <c r="SDV110" s="74"/>
      <c r="SDW110" s="77"/>
      <c r="SDX110" s="77"/>
      <c r="SDY110" s="11"/>
      <c r="SEE110" s="73"/>
      <c r="SEF110" s="73"/>
      <c r="SEG110" s="73"/>
      <c r="SEH110" s="73"/>
      <c r="SEI110" s="74"/>
      <c r="SEJ110" s="74"/>
      <c r="SEK110" s="77"/>
      <c r="SEL110" s="77"/>
      <c r="SEM110" s="11"/>
      <c r="SES110" s="73"/>
      <c r="SET110" s="73"/>
      <c r="SEU110" s="73"/>
      <c r="SEV110" s="73"/>
      <c r="SEW110" s="74"/>
      <c r="SEX110" s="74"/>
      <c r="SEY110" s="77"/>
      <c r="SEZ110" s="77"/>
      <c r="SFA110" s="11"/>
      <c r="SFG110" s="73"/>
      <c r="SFH110" s="73"/>
      <c r="SFI110" s="73"/>
      <c r="SFJ110" s="73"/>
      <c r="SFK110" s="74"/>
      <c r="SFL110" s="74"/>
      <c r="SFM110" s="77"/>
      <c r="SFN110" s="77"/>
      <c r="SFO110" s="11"/>
      <c r="SFU110" s="73"/>
      <c r="SFV110" s="73"/>
      <c r="SFW110" s="73"/>
      <c r="SFX110" s="73"/>
      <c r="SFY110" s="74"/>
      <c r="SFZ110" s="74"/>
      <c r="SGA110" s="77"/>
      <c r="SGB110" s="77"/>
      <c r="SGC110" s="11"/>
      <c r="SGI110" s="73"/>
      <c r="SGJ110" s="73"/>
      <c r="SGK110" s="73"/>
      <c r="SGL110" s="73"/>
      <c r="SGM110" s="74"/>
      <c r="SGN110" s="74"/>
      <c r="SGO110" s="77"/>
      <c r="SGP110" s="77"/>
      <c r="SGQ110" s="11"/>
      <c r="SGW110" s="73"/>
      <c r="SGX110" s="73"/>
      <c r="SGY110" s="73"/>
      <c r="SGZ110" s="73"/>
      <c r="SHA110" s="74"/>
      <c r="SHB110" s="74"/>
      <c r="SHC110" s="77"/>
      <c r="SHD110" s="77"/>
      <c r="SHE110" s="11"/>
      <c r="SHK110" s="73"/>
      <c r="SHL110" s="73"/>
      <c r="SHM110" s="73"/>
      <c r="SHN110" s="73"/>
      <c r="SHO110" s="74"/>
      <c r="SHP110" s="74"/>
      <c r="SHQ110" s="77"/>
      <c r="SHR110" s="77"/>
      <c r="SHS110" s="11"/>
      <c r="SHY110" s="73"/>
      <c r="SHZ110" s="73"/>
      <c r="SIA110" s="73"/>
      <c r="SIB110" s="73"/>
      <c r="SIC110" s="74"/>
      <c r="SID110" s="74"/>
      <c r="SIE110" s="77"/>
      <c r="SIF110" s="77"/>
      <c r="SIG110" s="11"/>
      <c r="SIM110" s="73"/>
      <c r="SIN110" s="73"/>
      <c r="SIO110" s="73"/>
      <c r="SIP110" s="73"/>
      <c r="SIQ110" s="74"/>
      <c r="SIR110" s="74"/>
      <c r="SIS110" s="77"/>
      <c r="SIT110" s="77"/>
      <c r="SIU110" s="11"/>
      <c r="SJA110" s="73"/>
      <c r="SJB110" s="73"/>
      <c r="SJC110" s="73"/>
      <c r="SJD110" s="73"/>
      <c r="SJE110" s="74"/>
      <c r="SJF110" s="74"/>
      <c r="SJG110" s="77"/>
      <c r="SJH110" s="77"/>
      <c r="SJI110" s="11"/>
      <c r="SJO110" s="73"/>
      <c r="SJP110" s="73"/>
      <c r="SJQ110" s="73"/>
      <c r="SJR110" s="73"/>
      <c r="SJS110" s="74"/>
      <c r="SJT110" s="74"/>
      <c r="SJU110" s="77"/>
      <c r="SJV110" s="77"/>
      <c r="SJW110" s="11"/>
      <c r="SKC110" s="73"/>
      <c r="SKD110" s="73"/>
      <c r="SKE110" s="73"/>
      <c r="SKF110" s="73"/>
      <c r="SKG110" s="74"/>
      <c r="SKH110" s="74"/>
      <c r="SKI110" s="77"/>
      <c r="SKJ110" s="77"/>
      <c r="SKK110" s="11"/>
      <c r="SKQ110" s="73"/>
      <c r="SKR110" s="73"/>
      <c r="SKS110" s="73"/>
      <c r="SKT110" s="73"/>
      <c r="SKU110" s="74"/>
      <c r="SKV110" s="74"/>
      <c r="SKW110" s="77"/>
      <c r="SKX110" s="77"/>
      <c r="SKY110" s="11"/>
      <c r="SLE110" s="73"/>
      <c r="SLF110" s="73"/>
      <c r="SLG110" s="73"/>
      <c r="SLH110" s="73"/>
      <c r="SLI110" s="74"/>
      <c r="SLJ110" s="74"/>
      <c r="SLK110" s="77"/>
      <c r="SLL110" s="77"/>
      <c r="SLM110" s="11"/>
      <c r="SLS110" s="73"/>
      <c r="SLT110" s="73"/>
      <c r="SLU110" s="73"/>
      <c r="SLV110" s="73"/>
      <c r="SLW110" s="74"/>
      <c r="SLX110" s="74"/>
      <c r="SLY110" s="77"/>
      <c r="SLZ110" s="77"/>
      <c r="SMA110" s="11"/>
      <c r="SMG110" s="73"/>
      <c r="SMH110" s="73"/>
      <c r="SMI110" s="73"/>
      <c r="SMJ110" s="73"/>
      <c r="SMK110" s="74"/>
      <c r="SML110" s="74"/>
      <c r="SMM110" s="77"/>
      <c r="SMN110" s="77"/>
      <c r="SMO110" s="11"/>
      <c r="SMU110" s="73"/>
      <c r="SMV110" s="73"/>
      <c r="SMW110" s="73"/>
      <c r="SMX110" s="73"/>
      <c r="SMY110" s="74"/>
      <c r="SMZ110" s="74"/>
      <c r="SNA110" s="77"/>
      <c r="SNB110" s="77"/>
      <c r="SNC110" s="11"/>
      <c r="SNI110" s="73"/>
      <c r="SNJ110" s="73"/>
      <c r="SNK110" s="73"/>
      <c r="SNL110" s="73"/>
      <c r="SNM110" s="74"/>
      <c r="SNN110" s="74"/>
      <c r="SNO110" s="77"/>
      <c r="SNP110" s="77"/>
      <c r="SNQ110" s="11"/>
      <c r="SNW110" s="73"/>
      <c r="SNX110" s="73"/>
      <c r="SNY110" s="73"/>
      <c r="SNZ110" s="73"/>
      <c r="SOA110" s="74"/>
      <c r="SOB110" s="74"/>
      <c r="SOC110" s="77"/>
      <c r="SOD110" s="77"/>
      <c r="SOE110" s="11"/>
      <c r="SOK110" s="73"/>
      <c r="SOL110" s="73"/>
      <c r="SOM110" s="73"/>
      <c r="SON110" s="73"/>
      <c r="SOO110" s="74"/>
      <c r="SOP110" s="74"/>
      <c r="SOQ110" s="77"/>
      <c r="SOR110" s="77"/>
      <c r="SOS110" s="11"/>
      <c r="SOY110" s="73"/>
      <c r="SOZ110" s="73"/>
      <c r="SPA110" s="73"/>
      <c r="SPB110" s="73"/>
      <c r="SPC110" s="74"/>
      <c r="SPD110" s="74"/>
      <c r="SPE110" s="77"/>
      <c r="SPF110" s="77"/>
      <c r="SPG110" s="11"/>
      <c r="SPM110" s="73"/>
      <c r="SPN110" s="73"/>
      <c r="SPO110" s="73"/>
      <c r="SPP110" s="73"/>
      <c r="SPQ110" s="74"/>
      <c r="SPR110" s="74"/>
      <c r="SPS110" s="77"/>
      <c r="SPT110" s="77"/>
      <c r="SPU110" s="11"/>
      <c r="SQA110" s="73"/>
      <c r="SQB110" s="73"/>
      <c r="SQC110" s="73"/>
      <c r="SQD110" s="73"/>
      <c r="SQE110" s="74"/>
      <c r="SQF110" s="74"/>
      <c r="SQG110" s="77"/>
      <c r="SQH110" s="77"/>
      <c r="SQI110" s="11"/>
      <c r="SQO110" s="73"/>
      <c r="SQP110" s="73"/>
      <c r="SQQ110" s="73"/>
      <c r="SQR110" s="73"/>
      <c r="SQS110" s="74"/>
      <c r="SQT110" s="74"/>
      <c r="SQU110" s="77"/>
      <c r="SQV110" s="77"/>
      <c r="SQW110" s="11"/>
      <c r="SRC110" s="73"/>
      <c r="SRD110" s="73"/>
      <c r="SRE110" s="73"/>
      <c r="SRF110" s="73"/>
      <c r="SRG110" s="74"/>
      <c r="SRH110" s="74"/>
      <c r="SRI110" s="77"/>
      <c r="SRJ110" s="77"/>
      <c r="SRK110" s="11"/>
      <c r="SRQ110" s="73"/>
      <c r="SRR110" s="73"/>
      <c r="SRS110" s="73"/>
      <c r="SRT110" s="73"/>
      <c r="SRU110" s="74"/>
      <c r="SRV110" s="74"/>
      <c r="SRW110" s="77"/>
      <c r="SRX110" s="77"/>
      <c r="SRY110" s="11"/>
      <c r="SSE110" s="73"/>
      <c r="SSF110" s="73"/>
      <c r="SSG110" s="73"/>
      <c r="SSH110" s="73"/>
      <c r="SSI110" s="74"/>
      <c r="SSJ110" s="74"/>
      <c r="SSK110" s="77"/>
      <c r="SSL110" s="77"/>
      <c r="SSM110" s="11"/>
      <c r="SSS110" s="73"/>
      <c r="SST110" s="73"/>
      <c r="SSU110" s="73"/>
      <c r="SSV110" s="73"/>
      <c r="SSW110" s="74"/>
      <c r="SSX110" s="74"/>
      <c r="SSY110" s="77"/>
      <c r="SSZ110" s="77"/>
      <c r="STA110" s="11"/>
      <c r="STG110" s="73"/>
      <c r="STH110" s="73"/>
      <c r="STI110" s="73"/>
      <c r="STJ110" s="73"/>
      <c r="STK110" s="74"/>
      <c r="STL110" s="74"/>
      <c r="STM110" s="77"/>
      <c r="STN110" s="77"/>
      <c r="STO110" s="11"/>
      <c r="STU110" s="73"/>
      <c r="STV110" s="73"/>
      <c r="STW110" s="73"/>
      <c r="STX110" s="73"/>
      <c r="STY110" s="74"/>
      <c r="STZ110" s="74"/>
      <c r="SUA110" s="77"/>
      <c r="SUB110" s="77"/>
      <c r="SUC110" s="11"/>
      <c r="SUI110" s="73"/>
      <c r="SUJ110" s="73"/>
      <c r="SUK110" s="73"/>
      <c r="SUL110" s="73"/>
      <c r="SUM110" s="74"/>
      <c r="SUN110" s="74"/>
      <c r="SUO110" s="77"/>
      <c r="SUP110" s="77"/>
      <c r="SUQ110" s="11"/>
      <c r="SUW110" s="73"/>
      <c r="SUX110" s="73"/>
      <c r="SUY110" s="73"/>
      <c r="SUZ110" s="73"/>
      <c r="SVA110" s="74"/>
      <c r="SVB110" s="74"/>
      <c r="SVC110" s="77"/>
      <c r="SVD110" s="77"/>
      <c r="SVE110" s="11"/>
      <c r="SVK110" s="73"/>
      <c r="SVL110" s="73"/>
      <c r="SVM110" s="73"/>
      <c r="SVN110" s="73"/>
      <c r="SVO110" s="74"/>
      <c r="SVP110" s="74"/>
      <c r="SVQ110" s="77"/>
      <c r="SVR110" s="77"/>
      <c r="SVS110" s="11"/>
      <c r="SVY110" s="73"/>
      <c r="SVZ110" s="73"/>
      <c r="SWA110" s="73"/>
      <c r="SWB110" s="73"/>
      <c r="SWC110" s="74"/>
      <c r="SWD110" s="74"/>
      <c r="SWE110" s="77"/>
      <c r="SWF110" s="77"/>
      <c r="SWG110" s="11"/>
      <c r="SWM110" s="73"/>
      <c r="SWN110" s="73"/>
      <c r="SWO110" s="73"/>
      <c r="SWP110" s="73"/>
      <c r="SWQ110" s="74"/>
      <c r="SWR110" s="74"/>
      <c r="SWS110" s="77"/>
      <c r="SWT110" s="77"/>
      <c r="SWU110" s="11"/>
      <c r="SXA110" s="73"/>
      <c r="SXB110" s="73"/>
      <c r="SXC110" s="73"/>
      <c r="SXD110" s="73"/>
      <c r="SXE110" s="74"/>
      <c r="SXF110" s="74"/>
      <c r="SXG110" s="77"/>
      <c r="SXH110" s="77"/>
      <c r="SXI110" s="11"/>
      <c r="SXO110" s="73"/>
      <c r="SXP110" s="73"/>
      <c r="SXQ110" s="73"/>
      <c r="SXR110" s="73"/>
      <c r="SXS110" s="74"/>
      <c r="SXT110" s="74"/>
      <c r="SXU110" s="77"/>
      <c r="SXV110" s="77"/>
      <c r="SXW110" s="11"/>
      <c r="SYC110" s="73"/>
      <c r="SYD110" s="73"/>
      <c r="SYE110" s="73"/>
      <c r="SYF110" s="73"/>
      <c r="SYG110" s="74"/>
      <c r="SYH110" s="74"/>
      <c r="SYI110" s="77"/>
      <c r="SYJ110" s="77"/>
      <c r="SYK110" s="11"/>
      <c r="SYQ110" s="73"/>
      <c r="SYR110" s="73"/>
      <c r="SYS110" s="73"/>
      <c r="SYT110" s="73"/>
      <c r="SYU110" s="74"/>
      <c r="SYV110" s="74"/>
      <c r="SYW110" s="77"/>
      <c r="SYX110" s="77"/>
      <c r="SYY110" s="11"/>
      <c r="SZE110" s="73"/>
      <c r="SZF110" s="73"/>
      <c r="SZG110" s="73"/>
      <c r="SZH110" s="73"/>
      <c r="SZI110" s="74"/>
      <c r="SZJ110" s="74"/>
      <c r="SZK110" s="77"/>
      <c r="SZL110" s="77"/>
      <c r="SZM110" s="11"/>
      <c r="SZS110" s="73"/>
      <c r="SZT110" s="73"/>
      <c r="SZU110" s="73"/>
      <c r="SZV110" s="73"/>
      <c r="SZW110" s="74"/>
      <c r="SZX110" s="74"/>
      <c r="SZY110" s="77"/>
      <c r="SZZ110" s="77"/>
      <c r="TAA110" s="11"/>
      <c r="TAG110" s="73"/>
      <c r="TAH110" s="73"/>
      <c r="TAI110" s="73"/>
      <c r="TAJ110" s="73"/>
      <c r="TAK110" s="74"/>
      <c r="TAL110" s="74"/>
      <c r="TAM110" s="77"/>
      <c r="TAN110" s="77"/>
      <c r="TAO110" s="11"/>
      <c r="TAU110" s="73"/>
      <c r="TAV110" s="73"/>
      <c r="TAW110" s="73"/>
      <c r="TAX110" s="73"/>
      <c r="TAY110" s="74"/>
      <c r="TAZ110" s="74"/>
      <c r="TBA110" s="77"/>
      <c r="TBB110" s="77"/>
      <c r="TBC110" s="11"/>
      <c r="TBI110" s="73"/>
      <c r="TBJ110" s="73"/>
      <c r="TBK110" s="73"/>
      <c r="TBL110" s="73"/>
      <c r="TBM110" s="74"/>
      <c r="TBN110" s="74"/>
      <c r="TBO110" s="77"/>
      <c r="TBP110" s="77"/>
      <c r="TBQ110" s="11"/>
      <c r="TBW110" s="73"/>
      <c r="TBX110" s="73"/>
      <c r="TBY110" s="73"/>
      <c r="TBZ110" s="73"/>
      <c r="TCA110" s="74"/>
      <c r="TCB110" s="74"/>
      <c r="TCC110" s="77"/>
      <c r="TCD110" s="77"/>
      <c r="TCE110" s="11"/>
      <c r="TCK110" s="73"/>
      <c r="TCL110" s="73"/>
      <c r="TCM110" s="73"/>
      <c r="TCN110" s="73"/>
      <c r="TCO110" s="74"/>
      <c r="TCP110" s="74"/>
      <c r="TCQ110" s="77"/>
      <c r="TCR110" s="77"/>
      <c r="TCS110" s="11"/>
      <c r="TCY110" s="73"/>
      <c r="TCZ110" s="73"/>
      <c r="TDA110" s="73"/>
      <c r="TDB110" s="73"/>
      <c r="TDC110" s="74"/>
      <c r="TDD110" s="74"/>
      <c r="TDE110" s="77"/>
      <c r="TDF110" s="77"/>
      <c r="TDG110" s="11"/>
      <c r="TDM110" s="73"/>
      <c r="TDN110" s="73"/>
      <c r="TDO110" s="73"/>
      <c r="TDP110" s="73"/>
      <c r="TDQ110" s="74"/>
      <c r="TDR110" s="74"/>
      <c r="TDS110" s="77"/>
      <c r="TDT110" s="77"/>
      <c r="TDU110" s="11"/>
      <c r="TEA110" s="73"/>
      <c r="TEB110" s="73"/>
      <c r="TEC110" s="73"/>
      <c r="TED110" s="73"/>
      <c r="TEE110" s="74"/>
      <c r="TEF110" s="74"/>
      <c r="TEG110" s="77"/>
      <c r="TEH110" s="77"/>
      <c r="TEI110" s="11"/>
      <c r="TEO110" s="73"/>
      <c r="TEP110" s="73"/>
      <c r="TEQ110" s="73"/>
      <c r="TER110" s="73"/>
      <c r="TES110" s="74"/>
      <c r="TET110" s="74"/>
      <c r="TEU110" s="77"/>
      <c r="TEV110" s="77"/>
      <c r="TEW110" s="11"/>
      <c r="TFC110" s="73"/>
      <c r="TFD110" s="73"/>
      <c r="TFE110" s="73"/>
      <c r="TFF110" s="73"/>
      <c r="TFG110" s="74"/>
      <c r="TFH110" s="74"/>
      <c r="TFI110" s="77"/>
      <c r="TFJ110" s="77"/>
      <c r="TFK110" s="11"/>
      <c r="TFQ110" s="73"/>
      <c r="TFR110" s="73"/>
      <c r="TFS110" s="73"/>
      <c r="TFT110" s="73"/>
      <c r="TFU110" s="74"/>
      <c r="TFV110" s="74"/>
      <c r="TFW110" s="77"/>
      <c r="TFX110" s="77"/>
      <c r="TFY110" s="11"/>
      <c r="TGE110" s="73"/>
      <c r="TGF110" s="73"/>
      <c r="TGG110" s="73"/>
      <c r="TGH110" s="73"/>
      <c r="TGI110" s="74"/>
      <c r="TGJ110" s="74"/>
      <c r="TGK110" s="77"/>
      <c r="TGL110" s="77"/>
      <c r="TGM110" s="11"/>
      <c r="TGS110" s="73"/>
      <c r="TGT110" s="73"/>
      <c r="TGU110" s="73"/>
      <c r="TGV110" s="73"/>
      <c r="TGW110" s="74"/>
      <c r="TGX110" s="74"/>
      <c r="TGY110" s="77"/>
      <c r="TGZ110" s="77"/>
      <c r="THA110" s="11"/>
      <c r="THG110" s="73"/>
      <c r="THH110" s="73"/>
      <c r="THI110" s="73"/>
      <c r="THJ110" s="73"/>
      <c r="THK110" s="74"/>
      <c r="THL110" s="74"/>
      <c r="THM110" s="77"/>
      <c r="THN110" s="77"/>
      <c r="THO110" s="11"/>
      <c r="THU110" s="73"/>
      <c r="THV110" s="73"/>
      <c r="THW110" s="73"/>
      <c r="THX110" s="73"/>
      <c r="THY110" s="74"/>
      <c r="THZ110" s="74"/>
      <c r="TIA110" s="77"/>
      <c r="TIB110" s="77"/>
      <c r="TIC110" s="11"/>
      <c r="TII110" s="73"/>
      <c r="TIJ110" s="73"/>
      <c r="TIK110" s="73"/>
      <c r="TIL110" s="73"/>
      <c r="TIM110" s="74"/>
      <c r="TIN110" s="74"/>
      <c r="TIO110" s="77"/>
      <c r="TIP110" s="77"/>
      <c r="TIQ110" s="11"/>
      <c r="TIW110" s="73"/>
      <c r="TIX110" s="73"/>
      <c r="TIY110" s="73"/>
      <c r="TIZ110" s="73"/>
      <c r="TJA110" s="74"/>
      <c r="TJB110" s="74"/>
      <c r="TJC110" s="77"/>
      <c r="TJD110" s="77"/>
      <c r="TJE110" s="11"/>
      <c r="TJK110" s="73"/>
      <c r="TJL110" s="73"/>
      <c r="TJM110" s="73"/>
      <c r="TJN110" s="73"/>
      <c r="TJO110" s="74"/>
      <c r="TJP110" s="74"/>
      <c r="TJQ110" s="77"/>
      <c r="TJR110" s="77"/>
      <c r="TJS110" s="11"/>
      <c r="TJY110" s="73"/>
      <c r="TJZ110" s="73"/>
      <c r="TKA110" s="73"/>
      <c r="TKB110" s="73"/>
      <c r="TKC110" s="74"/>
      <c r="TKD110" s="74"/>
      <c r="TKE110" s="77"/>
      <c r="TKF110" s="77"/>
      <c r="TKG110" s="11"/>
      <c r="TKM110" s="73"/>
      <c r="TKN110" s="73"/>
      <c r="TKO110" s="73"/>
      <c r="TKP110" s="73"/>
      <c r="TKQ110" s="74"/>
      <c r="TKR110" s="74"/>
      <c r="TKS110" s="77"/>
      <c r="TKT110" s="77"/>
      <c r="TKU110" s="11"/>
      <c r="TLA110" s="73"/>
      <c r="TLB110" s="73"/>
      <c r="TLC110" s="73"/>
      <c r="TLD110" s="73"/>
      <c r="TLE110" s="74"/>
      <c r="TLF110" s="74"/>
      <c r="TLG110" s="77"/>
      <c r="TLH110" s="77"/>
      <c r="TLI110" s="11"/>
      <c r="TLO110" s="73"/>
      <c r="TLP110" s="73"/>
      <c r="TLQ110" s="73"/>
      <c r="TLR110" s="73"/>
      <c r="TLS110" s="74"/>
      <c r="TLT110" s="74"/>
      <c r="TLU110" s="77"/>
      <c r="TLV110" s="77"/>
      <c r="TLW110" s="11"/>
      <c r="TMC110" s="73"/>
      <c r="TMD110" s="73"/>
      <c r="TME110" s="73"/>
      <c r="TMF110" s="73"/>
      <c r="TMG110" s="74"/>
      <c r="TMH110" s="74"/>
      <c r="TMI110" s="77"/>
      <c r="TMJ110" s="77"/>
      <c r="TMK110" s="11"/>
      <c r="TMQ110" s="73"/>
      <c r="TMR110" s="73"/>
      <c r="TMS110" s="73"/>
      <c r="TMT110" s="73"/>
      <c r="TMU110" s="74"/>
      <c r="TMV110" s="74"/>
      <c r="TMW110" s="77"/>
      <c r="TMX110" s="77"/>
      <c r="TMY110" s="11"/>
      <c r="TNE110" s="73"/>
      <c r="TNF110" s="73"/>
      <c r="TNG110" s="73"/>
      <c r="TNH110" s="73"/>
      <c r="TNI110" s="74"/>
      <c r="TNJ110" s="74"/>
      <c r="TNK110" s="77"/>
      <c r="TNL110" s="77"/>
      <c r="TNM110" s="11"/>
      <c r="TNS110" s="73"/>
      <c r="TNT110" s="73"/>
      <c r="TNU110" s="73"/>
      <c r="TNV110" s="73"/>
      <c r="TNW110" s="74"/>
      <c r="TNX110" s="74"/>
      <c r="TNY110" s="77"/>
      <c r="TNZ110" s="77"/>
      <c r="TOA110" s="11"/>
      <c r="TOG110" s="73"/>
      <c r="TOH110" s="73"/>
      <c r="TOI110" s="73"/>
      <c r="TOJ110" s="73"/>
      <c r="TOK110" s="74"/>
      <c r="TOL110" s="74"/>
      <c r="TOM110" s="77"/>
      <c r="TON110" s="77"/>
      <c r="TOO110" s="11"/>
      <c r="TOU110" s="73"/>
      <c r="TOV110" s="73"/>
      <c r="TOW110" s="73"/>
      <c r="TOX110" s="73"/>
      <c r="TOY110" s="74"/>
      <c r="TOZ110" s="74"/>
      <c r="TPA110" s="77"/>
      <c r="TPB110" s="77"/>
      <c r="TPC110" s="11"/>
      <c r="TPI110" s="73"/>
      <c r="TPJ110" s="73"/>
      <c r="TPK110" s="73"/>
      <c r="TPL110" s="73"/>
      <c r="TPM110" s="74"/>
      <c r="TPN110" s="74"/>
      <c r="TPO110" s="77"/>
      <c r="TPP110" s="77"/>
      <c r="TPQ110" s="11"/>
      <c r="TPW110" s="73"/>
      <c r="TPX110" s="73"/>
      <c r="TPY110" s="73"/>
      <c r="TPZ110" s="73"/>
      <c r="TQA110" s="74"/>
      <c r="TQB110" s="74"/>
      <c r="TQC110" s="77"/>
      <c r="TQD110" s="77"/>
      <c r="TQE110" s="11"/>
      <c r="TQK110" s="73"/>
      <c r="TQL110" s="73"/>
      <c r="TQM110" s="73"/>
      <c r="TQN110" s="73"/>
      <c r="TQO110" s="74"/>
      <c r="TQP110" s="74"/>
      <c r="TQQ110" s="77"/>
      <c r="TQR110" s="77"/>
      <c r="TQS110" s="11"/>
      <c r="TQY110" s="73"/>
      <c r="TQZ110" s="73"/>
      <c r="TRA110" s="73"/>
      <c r="TRB110" s="73"/>
      <c r="TRC110" s="74"/>
      <c r="TRD110" s="74"/>
      <c r="TRE110" s="77"/>
      <c r="TRF110" s="77"/>
      <c r="TRG110" s="11"/>
      <c r="TRM110" s="73"/>
      <c r="TRN110" s="73"/>
      <c r="TRO110" s="73"/>
      <c r="TRP110" s="73"/>
      <c r="TRQ110" s="74"/>
      <c r="TRR110" s="74"/>
      <c r="TRS110" s="77"/>
      <c r="TRT110" s="77"/>
      <c r="TRU110" s="11"/>
      <c r="TSA110" s="73"/>
      <c r="TSB110" s="73"/>
      <c r="TSC110" s="73"/>
      <c r="TSD110" s="73"/>
      <c r="TSE110" s="74"/>
      <c r="TSF110" s="74"/>
      <c r="TSG110" s="77"/>
      <c r="TSH110" s="77"/>
      <c r="TSI110" s="11"/>
      <c r="TSO110" s="73"/>
      <c r="TSP110" s="73"/>
      <c r="TSQ110" s="73"/>
      <c r="TSR110" s="73"/>
      <c r="TSS110" s="74"/>
      <c r="TST110" s="74"/>
      <c r="TSU110" s="77"/>
      <c r="TSV110" s="77"/>
      <c r="TSW110" s="11"/>
      <c r="TTC110" s="73"/>
      <c r="TTD110" s="73"/>
      <c r="TTE110" s="73"/>
      <c r="TTF110" s="73"/>
      <c r="TTG110" s="74"/>
      <c r="TTH110" s="74"/>
      <c r="TTI110" s="77"/>
      <c r="TTJ110" s="77"/>
      <c r="TTK110" s="11"/>
      <c r="TTQ110" s="73"/>
      <c r="TTR110" s="73"/>
      <c r="TTS110" s="73"/>
      <c r="TTT110" s="73"/>
      <c r="TTU110" s="74"/>
      <c r="TTV110" s="74"/>
      <c r="TTW110" s="77"/>
      <c r="TTX110" s="77"/>
      <c r="TTY110" s="11"/>
      <c r="TUE110" s="73"/>
      <c r="TUF110" s="73"/>
      <c r="TUG110" s="73"/>
      <c r="TUH110" s="73"/>
      <c r="TUI110" s="74"/>
      <c r="TUJ110" s="74"/>
      <c r="TUK110" s="77"/>
      <c r="TUL110" s="77"/>
      <c r="TUM110" s="11"/>
      <c r="TUS110" s="73"/>
      <c r="TUT110" s="73"/>
      <c r="TUU110" s="73"/>
      <c r="TUV110" s="73"/>
      <c r="TUW110" s="74"/>
      <c r="TUX110" s="74"/>
      <c r="TUY110" s="77"/>
      <c r="TUZ110" s="77"/>
      <c r="TVA110" s="11"/>
      <c r="TVG110" s="73"/>
      <c r="TVH110" s="73"/>
      <c r="TVI110" s="73"/>
      <c r="TVJ110" s="73"/>
      <c r="TVK110" s="74"/>
      <c r="TVL110" s="74"/>
      <c r="TVM110" s="77"/>
      <c r="TVN110" s="77"/>
      <c r="TVO110" s="11"/>
      <c r="TVU110" s="73"/>
      <c r="TVV110" s="73"/>
      <c r="TVW110" s="73"/>
      <c r="TVX110" s="73"/>
      <c r="TVY110" s="74"/>
      <c r="TVZ110" s="74"/>
      <c r="TWA110" s="77"/>
      <c r="TWB110" s="77"/>
      <c r="TWC110" s="11"/>
      <c r="TWI110" s="73"/>
      <c r="TWJ110" s="73"/>
      <c r="TWK110" s="73"/>
      <c r="TWL110" s="73"/>
      <c r="TWM110" s="74"/>
      <c r="TWN110" s="74"/>
      <c r="TWO110" s="77"/>
      <c r="TWP110" s="77"/>
      <c r="TWQ110" s="11"/>
      <c r="TWW110" s="73"/>
      <c r="TWX110" s="73"/>
      <c r="TWY110" s="73"/>
      <c r="TWZ110" s="73"/>
      <c r="TXA110" s="74"/>
      <c r="TXB110" s="74"/>
      <c r="TXC110" s="77"/>
      <c r="TXD110" s="77"/>
      <c r="TXE110" s="11"/>
      <c r="TXK110" s="73"/>
      <c r="TXL110" s="73"/>
      <c r="TXM110" s="73"/>
      <c r="TXN110" s="73"/>
      <c r="TXO110" s="74"/>
      <c r="TXP110" s="74"/>
      <c r="TXQ110" s="77"/>
      <c r="TXR110" s="77"/>
      <c r="TXS110" s="11"/>
      <c r="TXY110" s="73"/>
      <c r="TXZ110" s="73"/>
      <c r="TYA110" s="73"/>
      <c r="TYB110" s="73"/>
      <c r="TYC110" s="74"/>
      <c r="TYD110" s="74"/>
      <c r="TYE110" s="77"/>
      <c r="TYF110" s="77"/>
      <c r="TYG110" s="11"/>
      <c r="TYM110" s="73"/>
      <c r="TYN110" s="73"/>
      <c r="TYO110" s="73"/>
      <c r="TYP110" s="73"/>
      <c r="TYQ110" s="74"/>
      <c r="TYR110" s="74"/>
      <c r="TYS110" s="77"/>
      <c r="TYT110" s="77"/>
      <c r="TYU110" s="11"/>
      <c r="TZA110" s="73"/>
      <c r="TZB110" s="73"/>
      <c r="TZC110" s="73"/>
      <c r="TZD110" s="73"/>
      <c r="TZE110" s="74"/>
      <c r="TZF110" s="74"/>
      <c r="TZG110" s="77"/>
      <c r="TZH110" s="77"/>
      <c r="TZI110" s="11"/>
      <c r="TZO110" s="73"/>
      <c r="TZP110" s="73"/>
      <c r="TZQ110" s="73"/>
      <c r="TZR110" s="73"/>
      <c r="TZS110" s="74"/>
      <c r="TZT110" s="74"/>
      <c r="TZU110" s="77"/>
      <c r="TZV110" s="77"/>
      <c r="TZW110" s="11"/>
      <c r="UAC110" s="73"/>
      <c r="UAD110" s="73"/>
      <c r="UAE110" s="73"/>
      <c r="UAF110" s="73"/>
      <c r="UAG110" s="74"/>
      <c r="UAH110" s="74"/>
      <c r="UAI110" s="77"/>
      <c r="UAJ110" s="77"/>
      <c r="UAK110" s="11"/>
      <c r="UAQ110" s="73"/>
      <c r="UAR110" s="73"/>
      <c r="UAS110" s="73"/>
      <c r="UAT110" s="73"/>
      <c r="UAU110" s="74"/>
      <c r="UAV110" s="74"/>
      <c r="UAW110" s="77"/>
      <c r="UAX110" s="77"/>
      <c r="UAY110" s="11"/>
      <c r="UBE110" s="73"/>
      <c r="UBF110" s="73"/>
      <c r="UBG110" s="73"/>
      <c r="UBH110" s="73"/>
      <c r="UBI110" s="74"/>
      <c r="UBJ110" s="74"/>
      <c r="UBK110" s="77"/>
      <c r="UBL110" s="77"/>
      <c r="UBM110" s="11"/>
      <c r="UBS110" s="73"/>
      <c r="UBT110" s="73"/>
      <c r="UBU110" s="73"/>
      <c r="UBV110" s="73"/>
      <c r="UBW110" s="74"/>
      <c r="UBX110" s="74"/>
      <c r="UBY110" s="77"/>
      <c r="UBZ110" s="77"/>
      <c r="UCA110" s="11"/>
      <c r="UCG110" s="73"/>
      <c r="UCH110" s="73"/>
      <c r="UCI110" s="73"/>
      <c r="UCJ110" s="73"/>
      <c r="UCK110" s="74"/>
      <c r="UCL110" s="74"/>
      <c r="UCM110" s="77"/>
      <c r="UCN110" s="77"/>
      <c r="UCO110" s="11"/>
      <c r="UCU110" s="73"/>
      <c r="UCV110" s="73"/>
      <c r="UCW110" s="73"/>
      <c r="UCX110" s="73"/>
      <c r="UCY110" s="74"/>
      <c r="UCZ110" s="74"/>
      <c r="UDA110" s="77"/>
      <c r="UDB110" s="77"/>
      <c r="UDC110" s="11"/>
      <c r="UDI110" s="73"/>
      <c r="UDJ110" s="73"/>
      <c r="UDK110" s="73"/>
      <c r="UDL110" s="73"/>
      <c r="UDM110" s="74"/>
      <c r="UDN110" s="74"/>
      <c r="UDO110" s="77"/>
      <c r="UDP110" s="77"/>
      <c r="UDQ110" s="11"/>
      <c r="UDW110" s="73"/>
      <c r="UDX110" s="73"/>
      <c r="UDY110" s="73"/>
      <c r="UDZ110" s="73"/>
      <c r="UEA110" s="74"/>
      <c r="UEB110" s="74"/>
      <c r="UEC110" s="77"/>
      <c r="UED110" s="77"/>
      <c r="UEE110" s="11"/>
      <c r="UEK110" s="73"/>
      <c r="UEL110" s="73"/>
      <c r="UEM110" s="73"/>
      <c r="UEN110" s="73"/>
      <c r="UEO110" s="74"/>
      <c r="UEP110" s="74"/>
      <c r="UEQ110" s="77"/>
      <c r="UER110" s="77"/>
      <c r="UES110" s="11"/>
      <c r="UEY110" s="73"/>
      <c r="UEZ110" s="73"/>
      <c r="UFA110" s="73"/>
      <c r="UFB110" s="73"/>
      <c r="UFC110" s="74"/>
      <c r="UFD110" s="74"/>
      <c r="UFE110" s="77"/>
      <c r="UFF110" s="77"/>
      <c r="UFG110" s="11"/>
      <c r="UFM110" s="73"/>
      <c r="UFN110" s="73"/>
      <c r="UFO110" s="73"/>
      <c r="UFP110" s="73"/>
      <c r="UFQ110" s="74"/>
      <c r="UFR110" s="74"/>
      <c r="UFS110" s="77"/>
      <c r="UFT110" s="77"/>
      <c r="UFU110" s="11"/>
      <c r="UGA110" s="73"/>
      <c r="UGB110" s="73"/>
      <c r="UGC110" s="73"/>
      <c r="UGD110" s="73"/>
      <c r="UGE110" s="74"/>
      <c r="UGF110" s="74"/>
      <c r="UGG110" s="77"/>
      <c r="UGH110" s="77"/>
      <c r="UGI110" s="11"/>
      <c r="UGO110" s="73"/>
      <c r="UGP110" s="73"/>
      <c r="UGQ110" s="73"/>
      <c r="UGR110" s="73"/>
      <c r="UGS110" s="74"/>
      <c r="UGT110" s="74"/>
      <c r="UGU110" s="77"/>
      <c r="UGV110" s="77"/>
      <c r="UGW110" s="11"/>
      <c r="UHC110" s="73"/>
      <c r="UHD110" s="73"/>
      <c r="UHE110" s="73"/>
      <c r="UHF110" s="73"/>
      <c r="UHG110" s="74"/>
      <c r="UHH110" s="74"/>
      <c r="UHI110" s="77"/>
      <c r="UHJ110" s="77"/>
      <c r="UHK110" s="11"/>
      <c r="UHQ110" s="73"/>
      <c r="UHR110" s="73"/>
      <c r="UHS110" s="73"/>
      <c r="UHT110" s="73"/>
      <c r="UHU110" s="74"/>
      <c r="UHV110" s="74"/>
      <c r="UHW110" s="77"/>
      <c r="UHX110" s="77"/>
      <c r="UHY110" s="11"/>
      <c r="UIE110" s="73"/>
      <c r="UIF110" s="73"/>
      <c r="UIG110" s="73"/>
      <c r="UIH110" s="73"/>
      <c r="UII110" s="74"/>
      <c r="UIJ110" s="74"/>
      <c r="UIK110" s="77"/>
      <c r="UIL110" s="77"/>
      <c r="UIM110" s="11"/>
      <c r="UIS110" s="73"/>
      <c r="UIT110" s="73"/>
      <c r="UIU110" s="73"/>
      <c r="UIV110" s="73"/>
      <c r="UIW110" s="74"/>
      <c r="UIX110" s="74"/>
      <c r="UIY110" s="77"/>
      <c r="UIZ110" s="77"/>
      <c r="UJA110" s="11"/>
      <c r="UJG110" s="73"/>
      <c r="UJH110" s="73"/>
      <c r="UJI110" s="73"/>
      <c r="UJJ110" s="73"/>
      <c r="UJK110" s="74"/>
      <c r="UJL110" s="74"/>
      <c r="UJM110" s="77"/>
      <c r="UJN110" s="77"/>
      <c r="UJO110" s="11"/>
      <c r="UJU110" s="73"/>
      <c r="UJV110" s="73"/>
      <c r="UJW110" s="73"/>
      <c r="UJX110" s="73"/>
      <c r="UJY110" s="74"/>
      <c r="UJZ110" s="74"/>
      <c r="UKA110" s="77"/>
      <c r="UKB110" s="77"/>
      <c r="UKC110" s="11"/>
      <c r="UKI110" s="73"/>
      <c r="UKJ110" s="73"/>
      <c r="UKK110" s="73"/>
      <c r="UKL110" s="73"/>
      <c r="UKM110" s="74"/>
      <c r="UKN110" s="74"/>
      <c r="UKO110" s="77"/>
      <c r="UKP110" s="77"/>
      <c r="UKQ110" s="11"/>
      <c r="UKW110" s="73"/>
      <c r="UKX110" s="73"/>
      <c r="UKY110" s="73"/>
      <c r="UKZ110" s="73"/>
      <c r="ULA110" s="74"/>
      <c r="ULB110" s="74"/>
      <c r="ULC110" s="77"/>
      <c r="ULD110" s="77"/>
      <c r="ULE110" s="11"/>
      <c r="ULK110" s="73"/>
      <c r="ULL110" s="73"/>
      <c r="ULM110" s="73"/>
      <c r="ULN110" s="73"/>
      <c r="ULO110" s="74"/>
      <c r="ULP110" s="74"/>
      <c r="ULQ110" s="77"/>
      <c r="ULR110" s="77"/>
      <c r="ULS110" s="11"/>
      <c r="ULY110" s="73"/>
      <c r="ULZ110" s="73"/>
      <c r="UMA110" s="73"/>
      <c r="UMB110" s="73"/>
      <c r="UMC110" s="74"/>
      <c r="UMD110" s="74"/>
      <c r="UME110" s="77"/>
      <c r="UMF110" s="77"/>
      <c r="UMG110" s="11"/>
      <c r="UMM110" s="73"/>
      <c r="UMN110" s="73"/>
      <c r="UMO110" s="73"/>
      <c r="UMP110" s="73"/>
      <c r="UMQ110" s="74"/>
      <c r="UMR110" s="74"/>
      <c r="UMS110" s="77"/>
      <c r="UMT110" s="77"/>
      <c r="UMU110" s="11"/>
      <c r="UNA110" s="73"/>
      <c r="UNB110" s="73"/>
      <c r="UNC110" s="73"/>
      <c r="UND110" s="73"/>
      <c r="UNE110" s="74"/>
      <c r="UNF110" s="74"/>
      <c r="UNG110" s="77"/>
      <c r="UNH110" s="77"/>
      <c r="UNI110" s="11"/>
      <c r="UNO110" s="73"/>
      <c r="UNP110" s="73"/>
      <c r="UNQ110" s="73"/>
      <c r="UNR110" s="73"/>
      <c r="UNS110" s="74"/>
      <c r="UNT110" s="74"/>
      <c r="UNU110" s="77"/>
      <c r="UNV110" s="77"/>
      <c r="UNW110" s="11"/>
      <c r="UOC110" s="73"/>
      <c r="UOD110" s="73"/>
      <c r="UOE110" s="73"/>
      <c r="UOF110" s="73"/>
      <c r="UOG110" s="74"/>
      <c r="UOH110" s="74"/>
      <c r="UOI110" s="77"/>
      <c r="UOJ110" s="77"/>
      <c r="UOK110" s="11"/>
      <c r="UOQ110" s="73"/>
      <c r="UOR110" s="73"/>
      <c r="UOS110" s="73"/>
      <c r="UOT110" s="73"/>
      <c r="UOU110" s="74"/>
      <c r="UOV110" s="74"/>
      <c r="UOW110" s="77"/>
      <c r="UOX110" s="77"/>
      <c r="UOY110" s="11"/>
      <c r="UPE110" s="73"/>
      <c r="UPF110" s="73"/>
      <c r="UPG110" s="73"/>
      <c r="UPH110" s="73"/>
      <c r="UPI110" s="74"/>
      <c r="UPJ110" s="74"/>
      <c r="UPK110" s="77"/>
      <c r="UPL110" s="77"/>
      <c r="UPM110" s="11"/>
      <c r="UPS110" s="73"/>
      <c r="UPT110" s="73"/>
      <c r="UPU110" s="73"/>
      <c r="UPV110" s="73"/>
      <c r="UPW110" s="74"/>
      <c r="UPX110" s="74"/>
      <c r="UPY110" s="77"/>
      <c r="UPZ110" s="77"/>
      <c r="UQA110" s="11"/>
      <c r="UQG110" s="73"/>
      <c r="UQH110" s="73"/>
      <c r="UQI110" s="73"/>
      <c r="UQJ110" s="73"/>
      <c r="UQK110" s="74"/>
      <c r="UQL110" s="74"/>
      <c r="UQM110" s="77"/>
      <c r="UQN110" s="77"/>
      <c r="UQO110" s="11"/>
      <c r="UQU110" s="73"/>
      <c r="UQV110" s="73"/>
      <c r="UQW110" s="73"/>
      <c r="UQX110" s="73"/>
      <c r="UQY110" s="74"/>
      <c r="UQZ110" s="74"/>
      <c r="URA110" s="77"/>
      <c r="URB110" s="77"/>
      <c r="URC110" s="11"/>
      <c r="URI110" s="73"/>
      <c r="URJ110" s="73"/>
      <c r="URK110" s="73"/>
      <c r="URL110" s="73"/>
      <c r="URM110" s="74"/>
      <c r="URN110" s="74"/>
      <c r="URO110" s="77"/>
      <c r="URP110" s="77"/>
      <c r="URQ110" s="11"/>
      <c r="URW110" s="73"/>
      <c r="URX110" s="73"/>
      <c r="URY110" s="73"/>
      <c r="URZ110" s="73"/>
      <c r="USA110" s="74"/>
      <c r="USB110" s="74"/>
      <c r="USC110" s="77"/>
      <c r="USD110" s="77"/>
      <c r="USE110" s="11"/>
      <c r="USK110" s="73"/>
      <c r="USL110" s="73"/>
      <c r="USM110" s="73"/>
      <c r="USN110" s="73"/>
      <c r="USO110" s="74"/>
      <c r="USP110" s="74"/>
      <c r="USQ110" s="77"/>
      <c r="USR110" s="77"/>
      <c r="USS110" s="11"/>
      <c r="USY110" s="73"/>
      <c r="USZ110" s="73"/>
      <c r="UTA110" s="73"/>
      <c r="UTB110" s="73"/>
      <c r="UTC110" s="74"/>
      <c r="UTD110" s="74"/>
      <c r="UTE110" s="77"/>
      <c r="UTF110" s="77"/>
      <c r="UTG110" s="11"/>
      <c r="UTM110" s="73"/>
      <c r="UTN110" s="73"/>
      <c r="UTO110" s="73"/>
      <c r="UTP110" s="73"/>
      <c r="UTQ110" s="74"/>
      <c r="UTR110" s="74"/>
      <c r="UTS110" s="77"/>
      <c r="UTT110" s="77"/>
      <c r="UTU110" s="11"/>
      <c r="UUA110" s="73"/>
      <c r="UUB110" s="73"/>
      <c r="UUC110" s="73"/>
      <c r="UUD110" s="73"/>
      <c r="UUE110" s="74"/>
      <c r="UUF110" s="74"/>
      <c r="UUG110" s="77"/>
      <c r="UUH110" s="77"/>
      <c r="UUI110" s="11"/>
      <c r="UUO110" s="73"/>
      <c r="UUP110" s="73"/>
      <c r="UUQ110" s="73"/>
      <c r="UUR110" s="73"/>
      <c r="UUS110" s="74"/>
      <c r="UUT110" s="74"/>
      <c r="UUU110" s="77"/>
      <c r="UUV110" s="77"/>
      <c r="UUW110" s="11"/>
      <c r="UVC110" s="73"/>
      <c r="UVD110" s="73"/>
      <c r="UVE110" s="73"/>
      <c r="UVF110" s="73"/>
      <c r="UVG110" s="74"/>
      <c r="UVH110" s="74"/>
      <c r="UVI110" s="77"/>
      <c r="UVJ110" s="77"/>
      <c r="UVK110" s="11"/>
      <c r="UVQ110" s="73"/>
      <c r="UVR110" s="73"/>
      <c r="UVS110" s="73"/>
      <c r="UVT110" s="73"/>
      <c r="UVU110" s="74"/>
      <c r="UVV110" s="74"/>
      <c r="UVW110" s="77"/>
      <c r="UVX110" s="77"/>
      <c r="UVY110" s="11"/>
      <c r="UWE110" s="73"/>
      <c r="UWF110" s="73"/>
      <c r="UWG110" s="73"/>
      <c r="UWH110" s="73"/>
      <c r="UWI110" s="74"/>
      <c r="UWJ110" s="74"/>
      <c r="UWK110" s="77"/>
      <c r="UWL110" s="77"/>
      <c r="UWM110" s="11"/>
      <c r="UWS110" s="73"/>
      <c r="UWT110" s="73"/>
      <c r="UWU110" s="73"/>
      <c r="UWV110" s="73"/>
      <c r="UWW110" s="74"/>
      <c r="UWX110" s="74"/>
      <c r="UWY110" s="77"/>
      <c r="UWZ110" s="77"/>
      <c r="UXA110" s="11"/>
      <c r="UXG110" s="73"/>
      <c r="UXH110" s="73"/>
      <c r="UXI110" s="73"/>
      <c r="UXJ110" s="73"/>
      <c r="UXK110" s="74"/>
      <c r="UXL110" s="74"/>
      <c r="UXM110" s="77"/>
      <c r="UXN110" s="77"/>
      <c r="UXO110" s="11"/>
      <c r="UXU110" s="73"/>
      <c r="UXV110" s="73"/>
      <c r="UXW110" s="73"/>
      <c r="UXX110" s="73"/>
      <c r="UXY110" s="74"/>
      <c r="UXZ110" s="74"/>
      <c r="UYA110" s="77"/>
      <c r="UYB110" s="77"/>
      <c r="UYC110" s="11"/>
      <c r="UYI110" s="73"/>
      <c r="UYJ110" s="73"/>
      <c r="UYK110" s="73"/>
      <c r="UYL110" s="73"/>
      <c r="UYM110" s="74"/>
      <c r="UYN110" s="74"/>
      <c r="UYO110" s="77"/>
      <c r="UYP110" s="77"/>
      <c r="UYQ110" s="11"/>
      <c r="UYW110" s="73"/>
      <c r="UYX110" s="73"/>
      <c r="UYY110" s="73"/>
      <c r="UYZ110" s="73"/>
      <c r="UZA110" s="74"/>
      <c r="UZB110" s="74"/>
      <c r="UZC110" s="77"/>
      <c r="UZD110" s="77"/>
      <c r="UZE110" s="11"/>
      <c r="UZK110" s="73"/>
      <c r="UZL110" s="73"/>
      <c r="UZM110" s="73"/>
      <c r="UZN110" s="73"/>
      <c r="UZO110" s="74"/>
      <c r="UZP110" s="74"/>
      <c r="UZQ110" s="77"/>
      <c r="UZR110" s="77"/>
      <c r="UZS110" s="11"/>
      <c r="UZY110" s="73"/>
      <c r="UZZ110" s="73"/>
      <c r="VAA110" s="73"/>
      <c r="VAB110" s="73"/>
      <c r="VAC110" s="74"/>
      <c r="VAD110" s="74"/>
      <c r="VAE110" s="77"/>
      <c r="VAF110" s="77"/>
      <c r="VAG110" s="11"/>
      <c r="VAM110" s="73"/>
      <c r="VAN110" s="73"/>
      <c r="VAO110" s="73"/>
      <c r="VAP110" s="73"/>
      <c r="VAQ110" s="74"/>
      <c r="VAR110" s="74"/>
      <c r="VAS110" s="77"/>
      <c r="VAT110" s="77"/>
      <c r="VAU110" s="11"/>
      <c r="VBA110" s="73"/>
      <c r="VBB110" s="73"/>
      <c r="VBC110" s="73"/>
      <c r="VBD110" s="73"/>
      <c r="VBE110" s="74"/>
      <c r="VBF110" s="74"/>
      <c r="VBG110" s="77"/>
      <c r="VBH110" s="77"/>
      <c r="VBI110" s="11"/>
      <c r="VBO110" s="73"/>
      <c r="VBP110" s="73"/>
      <c r="VBQ110" s="73"/>
      <c r="VBR110" s="73"/>
      <c r="VBS110" s="74"/>
      <c r="VBT110" s="74"/>
      <c r="VBU110" s="77"/>
      <c r="VBV110" s="77"/>
      <c r="VBW110" s="11"/>
      <c r="VCC110" s="73"/>
      <c r="VCD110" s="73"/>
      <c r="VCE110" s="73"/>
      <c r="VCF110" s="73"/>
      <c r="VCG110" s="74"/>
      <c r="VCH110" s="74"/>
      <c r="VCI110" s="77"/>
      <c r="VCJ110" s="77"/>
      <c r="VCK110" s="11"/>
      <c r="VCQ110" s="73"/>
      <c r="VCR110" s="73"/>
      <c r="VCS110" s="73"/>
      <c r="VCT110" s="73"/>
      <c r="VCU110" s="74"/>
      <c r="VCV110" s="74"/>
      <c r="VCW110" s="77"/>
      <c r="VCX110" s="77"/>
      <c r="VCY110" s="11"/>
      <c r="VDE110" s="73"/>
      <c r="VDF110" s="73"/>
      <c r="VDG110" s="73"/>
      <c r="VDH110" s="73"/>
      <c r="VDI110" s="74"/>
      <c r="VDJ110" s="74"/>
      <c r="VDK110" s="77"/>
      <c r="VDL110" s="77"/>
      <c r="VDM110" s="11"/>
      <c r="VDS110" s="73"/>
      <c r="VDT110" s="73"/>
      <c r="VDU110" s="73"/>
      <c r="VDV110" s="73"/>
      <c r="VDW110" s="74"/>
      <c r="VDX110" s="74"/>
      <c r="VDY110" s="77"/>
      <c r="VDZ110" s="77"/>
      <c r="VEA110" s="11"/>
      <c r="VEG110" s="73"/>
      <c r="VEH110" s="73"/>
      <c r="VEI110" s="73"/>
      <c r="VEJ110" s="73"/>
      <c r="VEK110" s="74"/>
      <c r="VEL110" s="74"/>
      <c r="VEM110" s="77"/>
      <c r="VEN110" s="77"/>
      <c r="VEO110" s="11"/>
      <c r="VEU110" s="73"/>
      <c r="VEV110" s="73"/>
      <c r="VEW110" s="73"/>
      <c r="VEX110" s="73"/>
      <c r="VEY110" s="74"/>
      <c r="VEZ110" s="74"/>
      <c r="VFA110" s="77"/>
      <c r="VFB110" s="77"/>
      <c r="VFC110" s="11"/>
      <c r="VFI110" s="73"/>
      <c r="VFJ110" s="73"/>
      <c r="VFK110" s="73"/>
      <c r="VFL110" s="73"/>
      <c r="VFM110" s="74"/>
      <c r="VFN110" s="74"/>
      <c r="VFO110" s="77"/>
      <c r="VFP110" s="77"/>
      <c r="VFQ110" s="11"/>
      <c r="VFW110" s="73"/>
      <c r="VFX110" s="73"/>
      <c r="VFY110" s="73"/>
      <c r="VFZ110" s="73"/>
      <c r="VGA110" s="74"/>
      <c r="VGB110" s="74"/>
      <c r="VGC110" s="77"/>
      <c r="VGD110" s="77"/>
      <c r="VGE110" s="11"/>
      <c r="VGK110" s="73"/>
      <c r="VGL110" s="73"/>
      <c r="VGM110" s="73"/>
      <c r="VGN110" s="73"/>
      <c r="VGO110" s="74"/>
      <c r="VGP110" s="74"/>
      <c r="VGQ110" s="77"/>
      <c r="VGR110" s="77"/>
      <c r="VGS110" s="11"/>
      <c r="VGY110" s="73"/>
      <c r="VGZ110" s="73"/>
      <c r="VHA110" s="73"/>
      <c r="VHB110" s="73"/>
      <c r="VHC110" s="74"/>
      <c r="VHD110" s="74"/>
      <c r="VHE110" s="77"/>
      <c r="VHF110" s="77"/>
      <c r="VHG110" s="11"/>
      <c r="VHM110" s="73"/>
      <c r="VHN110" s="73"/>
      <c r="VHO110" s="73"/>
      <c r="VHP110" s="73"/>
      <c r="VHQ110" s="74"/>
      <c r="VHR110" s="74"/>
      <c r="VHS110" s="77"/>
      <c r="VHT110" s="77"/>
      <c r="VHU110" s="11"/>
      <c r="VIA110" s="73"/>
      <c r="VIB110" s="73"/>
      <c r="VIC110" s="73"/>
      <c r="VID110" s="73"/>
      <c r="VIE110" s="74"/>
      <c r="VIF110" s="74"/>
      <c r="VIG110" s="77"/>
      <c r="VIH110" s="77"/>
      <c r="VII110" s="11"/>
      <c r="VIO110" s="73"/>
      <c r="VIP110" s="73"/>
      <c r="VIQ110" s="73"/>
      <c r="VIR110" s="73"/>
      <c r="VIS110" s="74"/>
      <c r="VIT110" s="74"/>
      <c r="VIU110" s="77"/>
      <c r="VIV110" s="77"/>
      <c r="VIW110" s="11"/>
      <c r="VJC110" s="73"/>
      <c r="VJD110" s="73"/>
      <c r="VJE110" s="73"/>
      <c r="VJF110" s="73"/>
      <c r="VJG110" s="74"/>
      <c r="VJH110" s="74"/>
      <c r="VJI110" s="77"/>
      <c r="VJJ110" s="77"/>
      <c r="VJK110" s="11"/>
      <c r="VJQ110" s="73"/>
      <c r="VJR110" s="73"/>
      <c r="VJS110" s="73"/>
      <c r="VJT110" s="73"/>
      <c r="VJU110" s="74"/>
      <c r="VJV110" s="74"/>
      <c r="VJW110" s="77"/>
      <c r="VJX110" s="77"/>
      <c r="VJY110" s="11"/>
      <c r="VKE110" s="73"/>
      <c r="VKF110" s="73"/>
      <c r="VKG110" s="73"/>
      <c r="VKH110" s="73"/>
      <c r="VKI110" s="74"/>
      <c r="VKJ110" s="74"/>
      <c r="VKK110" s="77"/>
      <c r="VKL110" s="77"/>
      <c r="VKM110" s="11"/>
      <c r="VKS110" s="73"/>
      <c r="VKT110" s="73"/>
      <c r="VKU110" s="73"/>
      <c r="VKV110" s="73"/>
      <c r="VKW110" s="74"/>
      <c r="VKX110" s="74"/>
      <c r="VKY110" s="77"/>
      <c r="VKZ110" s="77"/>
      <c r="VLA110" s="11"/>
      <c r="VLG110" s="73"/>
      <c r="VLH110" s="73"/>
      <c r="VLI110" s="73"/>
      <c r="VLJ110" s="73"/>
      <c r="VLK110" s="74"/>
      <c r="VLL110" s="74"/>
      <c r="VLM110" s="77"/>
      <c r="VLN110" s="77"/>
      <c r="VLO110" s="11"/>
      <c r="VLU110" s="73"/>
      <c r="VLV110" s="73"/>
      <c r="VLW110" s="73"/>
      <c r="VLX110" s="73"/>
      <c r="VLY110" s="74"/>
      <c r="VLZ110" s="74"/>
      <c r="VMA110" s="77"/>
      <c r="VMB110" s="77"/>
      <c r="VMC110" s="11"/>
      <c r="VMI110" s="73"/>
      <c r="VMJ110" s="73"/>
      <c r="VMK110" s="73"/>
      <c r="VML110" s="73"/>
      <c r="VMM110" s="74"/>
      <c r="VMN110" s="74"/>
      <c r="VMO110" s="77"/>
      <c r="VMP110" s="77"/>
      <c r="VMQ110" s="11"/>
      <c r="VMW110" s="73"/>
      <c r="VMX110" s="73"/>
      <c r="VMY110" s="73"/>
      <c r="VMZ110" s="73"/>
      <c r="VNA110" s="74"/>
      <c r="VNB110" s="74"/>
      <c r="VNC110" s="77"/>
      <c r="VND110" s="77"/>
      <c r="VNE110" s="11"/>
      <c r="VNK110" s="73"/>
      <c r="VNL110" s="73"/>
      <c r="VNM110" s="73"/>
      <c r="VNN110" s="73"/>
      <c r="VNO110" s="74"/>
      <c r="VNP110" s="74"/>
      <c r="VNQ110" s="77"/>
      <c r="VNR110" s="77"/>
      <c r="VNS110" s="11"/>
      <c r="VNY110" s="73"/>
      <c r="VNZ110" s="73"/>
      <c r="VOA110" s="73"/>
      <c r="VOB110" s="73"/>
      <c r="VOC110" s="74"/>
      <c r="VOD110" s="74"/>
      <c r="VOE110" s="77"/>
      <c r="VOF110" s="77"/>
      <c r="VOG110" s="11"/>
      <c r="VOM110" s="73"/>
      <c r="VON110" s="73"/>
      <c r="VOO110" s="73"/>
      <c r="VOP110" s="73"/>
      <c r="VOQ110" s="74"/>
      <c r="VOR110" s="74"/>
      <c r="VOS110" s="77"/>
      <c r="VOT110" s="77"/>
      <c r="VOU110" s="11"/>
      <c r="VPA110" s="73"/>
      <c r="VPB110" s="73"/>
      <c r="VPC110" s="73"/>
      <c r="VPD110" s="73"/>
      <c r="VPE110" s="74"/>
      <c r="VPF110" s="74"/>
      <c r="VPG110" s="77"/>
      <c r="VPH110" s="77"/>
      <c r="VPI110" s="11"/>
      <c r="VPO110" s="73"/>
      <c r="VPP110" s="73"/>
      <c r="VPQ110" s="73"/>
      <c r="VPR110" s="73"/>
      <c r="VPS110" s="74"/>
      <c r="VPT110" s="74"/>
      <c r="VPU110" s="77"/>
      <c r="VPV110" s="77"/>
      <c r="VPW110" s="11"/>
      <c r="VQC110" s="73"/>
      <c r="VQD110" s="73"/>
      <c r="VQE110" s="73"/>
      <c r="VQF110" s="73"/>
      <c r="VQG110" s="74"/>
      <c r="VQH110" s="74"/>
      <c r="VQI110" s="77"/>
      <c r="VQJ110" s="77"/>
      <c r="VQK110" s="11"/>
      <c r="VQQ110" s="73"/>
      <c r="VQR110" s="73"/>
      <c r="VQS110" s="73"/>
      <c r="VQT110" s="73"/>
      <c r="VQU110" s="74"/>
      <c r="VQV110" s="74"/>
      <c r="VQW110" s="77"/>
      <c r="VQX110" s="77"/>
      <c r="VQY110" s="11"/>
      <c r="VRE110" s="73"/>
      <c r="VRF110" s="73"/>
      <c r="VRG110" s="73"/>
      <c r="VRH110" s="73"/>
      <c r="VRI110" s="74"/>
      <c r="VRJ110" s="74"/>
      <c r="VRK110" s="77"/>
      <c r="VRL110" s="77"/>
      <c r="VRM110" s="11"/>
      <c r="VRS110" s="73"/>
      <c r="VRT110" s="73"/>
      <c r="VRU110" s="73"/>
      <c r="VRV110" s="73"/>
      <c r="VRW110" s="74"/>
      <c r="VRX110" s="74"/>
      <c r="VRY110" s="77"/>
      <c r="VRZ110" s="77"/>
      <c r="VSA110" s="11"/>
      <c r="VSG110" s="73"/>
      <c r="VSH110" s="73"/>
      <c r="VSI110" s="73"/>
      <c r="VSJ110" s="73"/>
      <c r="VSK110" s="74"/>
      <c r="VSL110" s="74"/>
      <c r="VSM110" s="77"/>
      <c r="VSN110" s="77"/>
      <c r="VSO110" s="11"/>
      <c r="VSU110" s="73"/>
      <c r="VSV110" s="73"/>
      <c r="VSW110" s="73"/>
      <c r="VSX110" s="73"/>
      <c r="VSY110" s="74"/>
      <c r="VSZ110" s="74"/>
      <c r="VTA110" s="77"/>
      <c r="VTB110" s="77"/>
      <c r="VTC110" s="11"/>
      <c r="VTI110" s="73"/>
      <c r="VTJ110" s="73"/>
      <c r="VTK110" s="73"/>
      <c r="VTL110" s="73"/>
      <c r="VTM110" s="74"/>
      <c r="VTN110" s="74"/>
      <c r="VTO110" s="77"/>
      <c r="VTP110" s="77"/>
      <c r="VTQ110" s="11"/>
      <c r="VTW110" s="73"/>
      <c r="VTX110" s="73"/>
      <c r="VTY110" s="73"/>
      <c r="VTZ110" s="73"/>
      <c r="VUA110" s="74"/>
      <c r="VUB110" s="74"/>
      <c r="VUC110" s="77"/>
      <c r="VUD110" s="77"/>
      <c r="VUE110" s="11"/>
      <c r="VUK110" s="73"/>
      <c r="VUL110" s="73"/>
      <c r="VUM110" s="73"/>
      <c r="VUN110" s="73"/>
      <c r="VUO110" s="74"/>
      <c r="VUP110" s="74"/>
      <c r="VUQ110" s="77"/>
      <c r="VUR110" s="77"/>
      <c r="VUS110" s="11"/>
      <c r="VUY110" s="73"/>
      <c r="VUZ110" s="73"/>
      <c r="VVA110" s="73"/>
      <c r="VVB110" s="73"/>
      <c r="VVC110" s="74"/>
      <c r="VVD110" s="74"/>
      <c r="VVE110" s="77"/>
      <c r="VVF110" s="77"/>
      <c r="VVG110" s="11"/>
      <c r="VVM110" s="73"/>
      <c r="VVN110" s="73"/>
      <c r="VVO110" s="73"/>
      <c r="VVP110" s="73"/>
      <c r="VVQ110" s="74"/>
      <c r="VVR110" s="74"/>
      <c r="VVS110" s="77"/>
      <c r="VVT110" s="77"/>
      <c r="VVU110" s="11"/>
      <c r="VWA110" s="73"/>
      <c r="VWB110" s="73"/>
      <c r="VWC110" s="73"/>
      <c r="VWD110" s="73"/>
      <c r="VWE110" s="74"/>
      <c r="VWF110" s="74"/>
      <c r="VWG110" s="77"/>
      <c r="VWH110" s="77"/>
      <c r="VWI110" s="11"/>
      <c r="VWO110" s="73"/>
      <c r="VWP110" s="73"/>
      <c r="VWQ110" s="73"/>
      <c r="VWR110" s="73"/>
      <c r="VWS110" s="74"/>
      <c r="VWT110" s="74"/>
      <c r="VWU110" s="77"/>
      <c r="VWV110" s="77"/>
      <c r="VWW110" s="11"/>
      <c r="VXC110" s="73"/>
      <c r="VXD110" s="73"/>
      <c r="VXE110" s="73"/>
      <c r="VXF110" s="73"/>
      <c r="VXG110" s="74"/>
      <c r="VXH110" s="74"/>
      <c r="VXI110" s="77"/>
      <c r="VXJ110" s="77"/>
      <c r="VXK110" s="11"/>
      <c r="VXQ110" s="73"/>
      <c r="VXR110" s="73"/>
      <c r="VXS110" s="73"/>
      <c r="VXT110" s="73"/>
      <c r="VXU110" s="74"/>
      <c r="VXV110" s="74"/>
      <c r="VXW110" s="77"/>
      <c r="VXX110" s="77"/>
      <c r="VXY110" s="11"/>
      <c r="VYE110" s="73"/>
      <c r="VYF110" s="73"/>
      <c r="VYG110" s="73"/>
      <c r="VYH110" s="73"/>
      <c r="VYI110" s="74"/>
      <c r="VYJ110" s="74"/>
      <c r="VYK110" s="77"/>
      <c r="VYL110" s="77"/>
      <c r="VYM110" s="11"/>
      <c r="VYS110" s="73"/>
      <c r="VYT110" s="73"/>
      <c r="VYU110" s="73"/>
      <c r="VYV110" s="73"/>
      <c r="VYW110" s="74"/>
      <c r="VYX110" s="74"/>
      <c r="VYY110" s="77"/>
      <c r="VYZ110" s="77"/>
      <c r="VZA110" s="11"/>
      <c r="VZG110" s="73"/>
      <c r="VZH110" s="73"/>
      <c r="VZI110" s="73"/>
      <c r="VZJ110" s="73"/>
      <c r="VZK110" s="74"/>
      <c r="VZL110" s="74"/>
      <c r="VZM110" s="77"/>
      <c r="VZN110" s="77"/>
      <c r="VZO110" s="11"/>
      <c r="VZU110" s="73"/>
      <c r="VZV110" s="73"/>
      <c r="VZW110" s="73"/>
      <c r="VZX110" s="73"/>
      <c r="VZY110" s="74"/>
      <c r="VZZ110" s="74"/>
      <c r="WAA110" s="77"/>
      <c r="WAB110" s="77"/>
      <c r="WAC110" s="11"/>
      <c r="WAI110" s="73"/>
      <c r="WAJ110" s="73"/>
      <c r="WAK110" s="73"/>
      <c r="WAL110" s="73"/>
      <c r="WAM110" s="74"/>
      <c r="WAN110" s="74"/>
      <c r="WAO110" s="77"/>
      <c r="WAP110" s="77"/>
      <c r="WAQ110" s="11"/>
      <c r="WAW110" s="73"/>
      <c r="WAX110" s="73"/>
      <c r="WAY110" s="73"/>
      <c r="WAZ110" s="73"/>
      <c r="WBA110" s="74"/>
      <c r="WBB110" s="74"/>
      <c r="WBC110" s="77"/>
      <c r="WBD110" s="77"/>
      <c r="WBE110" s="11"/>
      <c r="WBK110" s="73"/>
      <c r="WBL110" s="73"/>
      <c r="WBM110" s="73"/>
      <c r="WBN110" s="73"/>
      <c r="WBO110" s="74"/>
      <c r="WBP110" s="74"/>
      <c r="WBQ110" s="77"/>
      <c r="WBR110" s="77"/>
      <c r="WBS110" s="11"/>
      <c r="WBY110" s="73"/>
      <c r="WBZ110" s="73"/>
      <c r="WCA110" s="73"/>
      <c r="WCB110" s="73"/>
      <c r="WCC110" s="74"/>
      <c r="WCD110" s="74"/>
      <c r="WCE110" s="77"/>
      <c r="WCF110" s="77"/>
      <c r="WCG110" s="11"/>
      <c r="WCM110" s="73"/>
      <c r="WCN110" s="73"/>
      <c r="WCO110" s="73"/>
      <c r="WCP110" s="73"/>
      <c r="WCQ110" s="74"/>
      <c r="WCR110" s="74"/>
      <c r="WCS110" s="77"/>
      <c r="WCT110" s="77"/>
      <c r="WCU110" s="11"/>
      <c r="WDA110" s="73"/>
      <c r="WDB110" s="73"/>
      <c r="WDC110" s="73"/>
      <c r="WDD110" s="73"/>
      <c r="WDE110" s="74"/>
      <c r="WDF110" s="74"/>
      <c r="WDG110" s="77"/>
      <c r="WDH110" s="77"/>
      <c r="WDI110" s="11"/>
      <c r="WDO110" s="73"/>
      <c r="WDP110" s="73"/>
      <c r="WDQ110" s="73"/>
      <c r="WDR110" s="73"/>
      <c r="WDS110" s="74"/>
      <c r="WDT110" s="74"/>
      <c r="WDU110" s="77"/>
      <c r="WDV110" s="77"/>
      <c r="WDW110" s="11"/>
      <c r="WEC110" s="73"/>
      <c r="WED110" s="73"/>
      <c r="WEE110" s="73"/>
      <c r="WEF110" s="73"/>
      <c r="WEG110" s="74"/>
      <c r="WEH110" s="74"/>
      <c r="WEI110" s="77"/>
      <c r="WEJ110" s="77"/>
      <c r="WEK110" s="11"/>
      <c r="WEQ110" s="73"/>
      <c r="WER110" s="73"/>
      <c r="WES110" s="73"/>
      <c r="WET110" s="73"/>
      <c r="WEU110" s="74"/>
      <c r="WEV110" s="74"/>
      <c r="WEW110" s="77"/>
      <c r="WEX110" s="77"/>
      <c r="WEY110" s="11"/>
      <c r="WFE110" s="73"/>
      <c r="WFF110" s="73"/>
      <c r="WFG110" s="73"/>
      <c r="WFH110" s="73"/>
      <c r="WFI110" s="74"/>
      <c r="WFJ110" s="74"/>
      <c r="WFK110" s="77"/>
      <c r="WFL110" s="77"/>
      <c r="WFM110" s="11"/>
      <c r="WFS110" s="73"/>
      <c r="WFT110" s="73"/>
      <c r="WFU110" s="73"/>
      <c r="WFV110" s="73"/>
      <c r="WFW110" s="74"/>
      <c r="WFX110" s="74"/>
      <c r="WFY110" s="77"/>
      <c r="WFZ110" s="77"/>
      <c r="WGA110" s="11"/>
      <c r="WGG110" s="73"/>
      <c r="WGH110" s="73"/>
      <c r="WGI110" s="73"/>
      <c r="WGJ110" s="73"/>
      <c r="WGK110" s="74"/>
      <c r="WGL110" s="74"/>
      <c r="WGM110" s="77"/>
      <c r="WGN110" s="77"/>
      <c r="WGO110" s="11"/>
      <c r="WGU110" s="73"/>
      <c r="WGV110" s="73"/>
      <c r="WGW110" s="73"/>
      <c r="WGX110" s="73"/>
      <c r="WGY110" s="74"/>
      <c r="WGZ110" s="74"/>
      <c r="WHA110" s="77"/>
      <c r="WHB110" s="77"/>
      <c r="WHC110" s="11"/>
      <c r="WHI110" s="73"/>
      <c r="WHJ110" s="73"/>
      <c r="WHK110" s="73"/>
      <c r="WHL110" s="73"/>
      <c r="WHM110" s="74"/>
      <c r="WHN110" s="74"/>
      <c r="WHO110" s="77"/>
      <c r="WHP110" s="77"/>
      <c r="WHQ110" s="11"/>
      <c r="WHW110" s="73"/>
      <c r="WHX110" s="73"/>
      <c r="WHY110" s="73"/>
      <c r="WHZ110" s="73"/>
      <c r="WIA110" s="74"/>
      <c r="WIB110" s="74"/>
      <c r="WIC110" s="77"/>
      <c r="WID110" s="77"/>
      <c r="WIE110" s="11"/>
      <c r="WIK110" s="73"/>
      <c r="WIL110" s="73"/>
      <c r="WIM110" s="73"/>
      <c r="WIN110" s="73"/>
      <c r="WIO110" s="74"/>
      <c r="WIP110" s="74"/>
      <c r="WIQ110" s="77"/>
      <c r="WIR110" s="77"/>
      <c r="WIS110" s="11"/>
      <c r="WIY110" s="73"/>
      <c r="WIZ110" s="73"/>
      <c r="WJA110" s="73"/>
      <c r="WJB110" s="73"/>
      <c r="WJC110" s="74"/>
      <c r="WJD110" s="74"/>
      <c r="WJE110" s="77"/>
      <c r="WJF110" s="77"/>
      <c r="WJG110" s="11"/>
      <c r="WJM110" s="73"/>
      <c r="WJN110" s="73"/>
      <c r="WJO110" s="73"/>
      <c r="WJP110" s="73"/>
      <c r="WJQ110" s="74"/>
      <c r="WJR110" s="74"/>
      <c r="WJS110" s="77"/>
      <c r="WJT110" s="77"/>
      <c r="WJU110" s="11"/>
      <c r="WKA110" s="73"/>
      <c r="WKB110" s="73"/>
      <c r="WKC110" s="73"/>
      <c r="WKD110" s="73"/>
      <c r="WKE110" s="74"/>
      <c r="WKF110" s="74"/>
      <c r="WKG110" s="77"/>
      <c r="WKH110" s="77"/>
      <c r="WKI110" s="11"/>
      <c r="WKO110" s="73"/>
      <c r="WKP110" s="73"/>
      <c r="WKQ110" s="73"/>
      <c r="WKR110" s="73"/>
      <c r="WKS110" s="74"/>
      <c r="WKT110" s="74"/>
      <c r="WKU110" s="77"/>
      <c r="WKV110" s="77"/>
      <c r="WKW110" s="11"/>
      <c r="WLC110" s="73"/>
      <c r="WLD110" s="73"/>
      <c r="WLE110" s="73"/>
      <c r="WLF110" s="73"/>
      <c r="WLG110" s="74"/>
      <c r="WLH110" s="74"/>
      <c r="WLI110" s="77"/>
      <c r="WLJ110" s="77"/>
      <c r="WLK110" s="11"/>
      <c r="WLQ110" s="73"/>
      <c r="WLR110" s="73"/>
      <c r="WLS110" s="73"/>
      <c r="WLT110" s="73"/>
      <c r="WLU110" s="74"/>
      <c r="WLV110" s="74"/>
      <c r="WLW110" s="77"/>
      <c r="WLX110" s="77"/>
      <c r="WLY110" s="11"/>
      <c r="WME110" s="73"/>
      <c r="WMF110" s="73"/>
      <c r="WMG110" s="73"/>
      <c r="WMH110" s="73"/>
      <c r="WMI110" s="74"/>
      <c r="WMJ110" s="74"/>
      <c r="WMK110" s="77"/>
      <c r="WML110" s="77"/>
      <c r="WMM110" s="11"/>
      <c r="WMS110" s="73"/>
      <c r="WMT110" s="73"/>
      <c r="WMU110" s="73"/>
      <c r="WMV110" s="73"/>
      <c r="WMW110" s="74"/>
      <c r="WMX110" s="74"/>
      <c r="WMY110" s="77"/>
      <c r="WMZ110" s="77"/>
      <c r="WNA110" s="11"/>
      <c r="WNG110" s="73"/>
      <c r="WNH110" s="73"/>
      <c r="WNI110" s="73"/>
      <c r="WNJ110" s="73"/>
      <c r="WNK110" s="74"/>
      <c r="WNL110" s="74"/>
      <c r="WNM110" s="77"/>
      <c r="WNN110" s="77"/>
      <c r="WNO110" s="11"/>
      <c r="WNU110" s="73"/>
      <c r="WNV110" s="73"/>
      <c r="WNW110" s="73"/>
      <c r="WNX110" s="73"/>
      <c r="WNY110" s="74"/>
      <c r="WNZ110" s="74"/>
      <c r="WOA110" s="77"/>
      <c r="WOB110" s="77"/>
      <c r="WOC110" s="11"/>
      <c r="WOI110" s="73"/>
      <c r="WOJ110" s="73"/>
      <c r="WOK110" s="73"/>
      <c r="WOL110" s="73"/>
      <c r="WOM110" s="74"/>
      <c r="WON110" s="74"/>
      <c r="WOO110" s="77"/>
      <c r="WOP110" s="77"/>
      <c r="WOQ110" s="11"/>
      <c r="WOW110" s="73"/>
      <c r="WOX110" s="73"/>
      <c r="WOY110" s="73"/>
      <c r="WOZ110" s="73"/>
      <c r="WPA110" s="74"/>
      <c r="WPB110" s="74"/>
      <c r="WPC110" s="77"/>
      <c r="WPD110" s="77"/>
      <c r="WPE110" s="11"/>
      <c r="WPK110" s="73"/>
      <c r="WPL110" s="73"/>
      <c r="WPM110" s="73"/>
      <c r="WPN110" s="73"/>
      <c r="WPO110" s="74"/>
      <c r="WPP110" s="74"/>
      <c r="WPQ110" s="77"/>
      <c r="WPR110" s="77"/>
      <c r="WPS110" s="11"/>
      <c r="WPY110" s="73"/>
      <c r="WPZ110" s="73"/>
      <c r="WQA110" s="73"/>
      <c r="WQB110" s="73"/>
      <c r="WQC110" s="74"/>
      <c r="WQD110" s="74"/>
      <c r="WQE110" s="77"/>
      <c r="WQF110" s="77"/>
      <c r="WQG110" s="11"/>
      <c r="WQM110" s="73"/>
      <c r="WQN110" s="73"/>
      <c r="WQO110" s="73"/>
      <c r="WQP110" s="73"/>
      <c r="WQQ110" s="74"/>
      <c r="WQR110" s="74"/>
      <c r="WQS110" s="77"/>
      <c r="WQT110" s="77"/>
      <c r="WQU110" s="11"/>
      <c r="WRA110" s="73"/>
      <c r="WRB110" s="73"/>
      <c r="WRC110" s="73"/>
      <c r="WRD110" s="73"/>
      <c r="WRE110" s="74"/>
      <c r="WRF110" s="74"/>
      <c r="WRG110" s="77"/>
      <c r="WRH110" s="77"/>
      <c r="WRI110" s="11"/>
      <c r="WRO110" s="73"/>
      <c r="WRP110" s="73"/>
      <c r="WRQ110" s="73"/>
      <c r="WRR110" s="73"/>
      <c r="WRS110" s="74"/>
      <c r="WRT110" s="74"/>
      <c r="WRU110" s="77"/>
      <c r="WRV110" s="77"/>
      <c r="WRW110" s="11"/>
      <c r="WSC110" s="73"/>
      <c r="WSD110" s="73"/>
      <c r="WSE110" s="73"/>
      <c r="WSF110" s="73"/>
      <c r="WSG110" s="74"/>
      <c r="WSH110" s="74"/>
      <c r="WSI110" s="77"/>
      <c r="WSJ110" s="77"/>
      <c r="WSK110" s="11"/>
      <c r="WSQ110" s="73"/>
      <c r="WSR110" s="73"/>
      <c r="WSS110" s="73"/>
      <c r="WST110" s="73"/>
      <c r="WSU110" s="74"/>
      <c r="WSV110" s="74"/>
      <c r="WSW110" s="77"/>
      <c r="WSX110" s="77"/>
      <c r="WSY110" s="11"/>
      <c r="WTE110" s="73"/>
      <c r="WTF110" s="73"/>
      <c r="WTG110" s="73"/>
      <c r="WTH110" s="73"/>
      <c r="WTI110" s="74"/>
      <c r="WTJ110" s="74"/>
      <c r="WTK110" s="77"/>
      <c r="WTL110" s="77"/>
      <c r="WTM110" s="11"/>
      <c r="WTS110" s="73"/>
      <c r="WTT110" s="73"/>
      <c r="WTU110" s="73"/>
      <c r="WTV110" s="73"/>
      <c r="WTW110" s="74"/>
      <c r="WTX110" s="74"/>
      <c r="WTY110" s="77"/>
      <c r="WTZ110" s="77"/>
      <c r="WUA110" s="11"/>
      <c r="WUG110" s="73"/>
      <c r="WUH110" s="73"/>
      <c r="WUI110" s="73"/>
      <c r="WUJ110" s="73"/>
      <c r="WUK110" s="74"/>
      <c r="WUL110" s="74"/>
      <c r="WUM110" s="77"/>
      <c r="WUN110" s="77"/>
      <c r="WUO110" s="11"/>
      <c r="WUU110" s="73"/>
      <c r="WUV110" s="73"/>
      <c r="WUW110" s="73"/>
      <c r="WUX110" s="73"/>
      <c r="WUY110" s="74"/>
      <c r="WUZ110" s="74"/>
      <c r="WVA110" s="77"/>
      <c r="WVB110" s="77"/>
      <c r="WVC110" s="11"/>
      <c r="WVI110" s="73"/>
      <c r="WVJ110" s="73"/>
      <c r="WVK110" s="73"/>
      <c r="WVL110" s="73"/>
      <c r="WVM110" s="74"/>
      <c r="WVN110" s="74"/>
      <c r="WVO110" s="77"/>
      <c r="WVP110" s="77"/>
      <c r="WVQ110" s="11"/>
      <c r="WVW110" s="73"/>
      <c r="WVX110" s="73"/>
      <c r="WVY110" s="73"/>
      <c r="WVZ110" s="73"/>
      <c r="WWA110" s="74"/>
      <c r="WWB110" s="74"/>
      <c r="WWC110" s="77"/>
      <c r="WWD110" s="77"/>
      <c r="WWE110" s="11"/>
      <c r="WWK110" s="73"/>
      <c r="WWL110" s="73"/>
      <c r="WWM110" s="73"/>
      <c r="WWN110" s="73"/>
      <c r="WWO110" s="74"/>
      <c r="WWP110" s="74"/>
      <c r="WWQ110" s="77"/>
      <c r="WWR110" s="77"/>
      <c r="WWS110" s="11"/>
      <c r="WWY110" s="73"/>
      <c r="WWZ110" s="73"/>
      <c r="WXA110" s="73"/>
      <c r="WXB110" s="73"/>
      <c r="WXC110" s="74"/>
      <c r="WXD110" s="74"/>
      <c r="WXE110" s="77"/>
      <c r="WXF110" s="77"/>
      <c r="WXG110" s="11"/>
      <c r="WXM110" s="73"/>
      <c r="WXN110" s="73"/>
      <c r="WXO110" s="73"/>
      <c r="WXP110" s="73"/>
      <c r="WXQ110" s="74"/>
      <c r="WXR110" s="74"/>
      <c r="WXS110" s="77"/>
      <c r="WXT110" s="77"/>
      <c r="WXU110" s="11"/>
      <c r="WYA110" s="73"/>
      <c r="WYB110" s="73"/>
      <c r="WYC110" s="73"/>
      <c r="WYD110" s="73"/>
      <c r="WYE110" s="74"/>
      <c r="WYF110" s="74"/>
      <c r="WYG110" s="77"/>
      <c r="WYH110" s="77"/>
      <c r="WYI110" s="11"/>
      <c r="WYO110" s="73"/>
      <c r="WYP110" s="73"/>
      <c r="WYQ110" s="73"/>
      <c r="WYR110" s="73"/>
      <c r="WYS110" s="74"/>
      <c r="WYT110" s="74"/>
      <c r="WYU110" s="77"/>
      <c r="WYV110" s="77"/>
      <c r="WYW110" s="11"/>
      <c r="WZC110" s="73"/>
      <c r="WZD110" s="73"/>
      <c r="WZE110" s="73"/>
      <c r="WZF110" s="73"/>
      <c r="WZG110" s="74"/>
      <c r="WZH110" s="74"/>
      <c r="WZI110" s="77"/>
      <c r="WZJ110" s="77"/>
      <c r="WZK110" s="11"/>
      <c r="WZQ110" s="73"/>
      <c r="WZR110" s="73"/>
      <c r="WZS110" s="73"/>
      <c r="WZT110" s="73"/>
      <c r="WZU110" s="74"/>
      <c r="WZV110" s="74"/>
      <c r="WZW110" s="77"/>
      <c r="WZX110" s="77"/>
      <c r="WZY110" s="11"/>
      <c r="XAE110" s="73"/>
      <c r="XAF110" s="73"/>
      <c r="XAG110" s="73"/>
      <c r="XAH110" s="73"/>
      <c r="XAI110" s="74"/>
      <c r="XAJ110" s="74"/>
      <c r="XAK110" s="77"/>
      <c r="XAL110" s="77"/>
      <c r="XAM110" s="11"/>
      <c r="XAS110" s="73"/>
      <c r="XAT110" s="73"/>
      <c r="XAU110" s="73"/>
      <c r="XAV110" s="73"/>
      <c r="XAW110" s="74"/>
      <c r="XAX110" s="74"/>
      <c r="XAY110" s="77"/>
      <c r="XAZ110" s="77"/>
      <c r="XBA110" s="11"/>
      <c r="XBG110" s="73"/>
      <c r="XBH110" s="73"/>
      <c r="XBI110" s="73"/>
      <c r="XBJ110" s="73"/>
      <c r="XBK110" s="74"/>
      <c r="XBL110" s="74"/>
      <c r="XBM110" s="77"/>
      <c r="XBN110" s="77"/>
      <c r="XBO110" s="11"/>
      <c r="XBU110" s="73"/>
      <c r="XBV110" s="73"/>
      <c r="XBW110" s="73"/>
      <c r="XBX110" s="73"/>
      <c r="XBY110" s="74"/>
      <c r="XBZ110" s="74"/>
      <c r="XCA110" s="77"/>
      <c r="XCB110" s="77"/>
      <c r="XCC110" s="11"/>
      <c r="XCI110" s="73"/>
      <c r="XCJ110" s="73"/>
      <c r="XCK110" s="73"/>
      <c r="XCL110" s="73"/>
      <c r="XCM110" s="74"/>
      <c r="XCN110" s="74"/>
      <c r="XCO110" s="77"/>
      <c r="XCP110" s="77"/>
      <c r="XCQ110" s="11"/>
      <c r="XCW110" s="73"/>
      <c r="XCX110" s="73"/>
      <c r="XCY110" s="73"/>
      <c r="XCZ110" s="73"/>
      <c r="XDA110" s="74"/>
      <c r="XDB110" s="74"/>
      <c r="XDC110" s="77"/>
      <c r="XDD110" s="77"/>
      <c r="XDE110" s="11"/>
      <c r="XDK110" s="73"/>
      <c r="XDL110" s="73"/>
      <c r="XDM110" s="73"/>
      <c r="XDN110" s="73"/>
      <c r="XDO110" s="74"/>
      <c r="XDP110" s="74"/>
      <c r="XDQ110" s="77"/>
      <c r="XDR110" s="77"/>
      <c r="XDS110" s="11"/>
      <c r="XDY110" s="73"/>
      <c r="XDZ110" s="73"/>
      <c r="XEA110" s="73"/>
      <c r="XEB110" s="73"/>
      <c r="XEC110" s="74"/>
      <c r="XED110" s="74"/>
      <c r="XEE110" s="77"/>
      <c r="XEF110" s="77"/>
      <c r="XEG110" s="11"/>
      <c r="XEM110" s="73"/>
      <c r="XEN110" s="73"/>
      <c r="XEO110" s="73"/>
      <c r="XEP110" s="73"/>
      <c r="XEQ110" s="74"/>
      <c r="XER110" s="74"/>
      <c r="XES110" s="77"/>
      <c r="XET110" s="77"/>
      <c r="XEU110" s="11"/>
      <c r="XFA110" s="73"/>
      <c r="XFB110" s="73"/>
      <c r="XFC110" s="73"/>
      <c r="XFD110" s="73"/>
    </row>
    <row r="111" spans="1:5119 5125:6141 6147:7163 7169:12287 12293:13309 13315:14331 14337:16384" x14ac:dyDescent="0.2">
      <c r="A111" s="73">
        <v>666256</v>
      </c>
      <c r="B111" s="73">
        <f>+_xlfn.XLOOKUP(A111,'[1]padron 2703'!A:A,'[1]padron 2703'!B:B,0)</f>
        <v>954501</v>
      </c>
      <c r="C111" s="73" t="str">
        <f>+_xlfn.XLOOKUP(A111,'[1]padron 2703'!A:A,'[1]padron 2703'!N:N,0)</f>
        <v>7791337009882</v>
      </c>
      <c r="D111" s="73" t="str">
        <f>+_xlfn.XLOOKUP(A111,'[1]padron 2703'!A:A,'[1]padron 2703'!D:D,0)</f>
        <v xml:space="preserve">LAPO LS.DANETTE FLAN 4X3 380X                     </v>
      </c>
      <c r="E111" s="74">
        <f>+_xlfn.XLOOKUP(A111,'[1]padron 2703'!A:A,'[1]padron 2703'!I:I,0)</f>
        <v>7272.4560000000001</v>
      </c>
      <c r="F111" s="74" t="s">
        <v>690</v>
      </c>
      <c r="G111" s="77">
        <v>46125</v>
      </c>
      <c r="H111" s="77">
        <v>46142</v>
      </c>
      <c r="O111" s="73"/>
      <c r="P111" s="73"/>
      <c r="Q111" s="73"/>
      <c r="R111" s="73"/>
      <c r="S111" s="74"/>
      <c r="T111" s="74"/>
      <c r="U111" s="77"/>
      <c r="V111" s="77"/>
      <c r="W111" s="11"/>
      <c r="AC111" s="73"/>
      <c r="AD111" s="73"/>
      <c r="AE111" s="73"/>
      <c r="AF111" s="73"/>
      <c r="AG111" s="74"/>
      <c r="AH111" s="74"/>
      <c r="AI111" s="77"/>
      <c r="AJ111" s="77"/>
      <c r="AK111" s="11"/>
      <c r="AQ111" s="73"/>
      <c r="AR111" s="73"/>
      <c r="AS111" s="73"/>
      <c r="AT111" s="73"/>
      <c r="AU111" s="74"/>
      <c r="AV111" s="74"/>
      <c r="AW111" s="77"/>
      <c r="AX111" s="77"/>
      <c r="AY111" s="11"/>
      <c r="BE111" s="73"/>
      <c r="BF111" s="73"/>
      <c r="BG111" s="73"/>
      <c r="BH111" s="73"/>
      <c r="BI111" s="74"/>
      <c r="BJ111" s="74"/>
      <c r="BK111" s="77"/>
      <c r="BL111" s="77"/>
      <c r="BM111" s="11"/>
      <c r="BS111" s="73"/>
      <c r="BT111" s="73"/>
      <c r="BU111" s="73"/>
      <c r="BV111" s="73"/>
      <c r="BW111" s="74"/>
      <c r="BX111" s="74"/>
      <c r="BY111" s="77"/>
      <c r="BZ111" s="77"/>
      <c r="CA111" s="11"/>
      <c r="CG111" s="73"/>
      <c r="CH111" s="73"/>
      <c r="CI111" s="73"/>
      <c r="CJ111" s="73"/>
      <c r="CK111" s="74"/>
      <c r="CL111" s="74"/>
      <c r="CM111" s="77"/>
      <c r="CN111" s="77"/>
      <c r="CO111" s="11"/>
      <c r="CU111" s="73"/>
      <c r="CV111" s="73"/>
      <c r="CW111" s="73"/>
      <c r="CX111" s="73"/>
      <c r="CY111" s="74"/>
      <c r="CZ111" s="74"/>
      <c r="DA111" s="77"/>
      <c r="DB111" s="77"/>
      <c r="DC111" s="11"/>
      <c r="DI111" s="73"/>
      <c r="DJ111" s="73"/>
      <c r="DK111" s="73"/>
      <c r="DL111" s="73"/>
      <c r="DM111" s="74"/>
      <c r="DN111" s="74"/>
      <c r="DO111" s="77"/>
      <c r="DP111" s="77"/>
      <c r="DQ111" s="11"/>
      <c r="DW111" s="73"/>
      <c r="DX111" s="73"/>
      <c r="DY111" s="73"/>
      <c r="DZ111" s="73"/>
      <c r="EA111" s="74"/>
      <c r="EB111" s="74"/>
      <c r="EC111" s="77"/>
      <c r="ED111" s="77"/>
      <c r="EE111" s="11"/>
      <c r="EK111" s="73"/>
      <c r="EL111" s="73"/>
      <c r="EM111" s="73"/>
      <c r="EN111" s="73"/>
      <c r="EO111" s="74"/>
      <c r="EP111" s="74"/>
      <c r="EQ111" s="77"/>
      <c r="ER111" s="77"/>
      <c r="ES111" s="11"/>
      <c r="EY111" s="73"/>
      <c r="EZ111" s="73"/>
      <c r="FA111" s="73"/>
      <c r="FB111" s="73"/>
      <c r="FC111" s="74"/>
      <c r="FD111" s="74"/>
      <c r="FE111" s="77"/>
      <c r="FF111" s="77"/>
      <c r="FG111" s="11"/>
      <c r="FM111" s="73"/>
      <c r="FN111" s="73"/>
      <c r="FO111" s="73"/>
      <c r="FP111" s="73"/>
      <c r="FQ111" s="74"/>
      <c r="FR111" s="74"/>
      <c r="FS111" s="77"/>
      <c r="FT111" s="77"/>
      <c r="FU111" s="11"/>
      <c r="GA111" s="73"/>
      <c r="GB111" s="73"/>
      <c r="GC111" s="73"/>
      <c r="GD111" s="73"/>
      <c r="GE111" s="74"/>
      <c r="GF111" s="74"/>
      <c r="GG111" s="77"/>
      <c r="GH111" s="77"/>
      <c r="GI111" s="11"/>
      <c r="GO111" s="73"/>
      <c r="GP111" s="73"/>
      <c r="GQ111" s="73"/>
      <c r="GR111" s="73"/>
      <c r="GS111" s="74"/>
      <c r="GT111" s="74"/>
      <c r="GU111" s="77"/>
      <c r="GV111" s="77"/>
      <c r="GW111" s="11"/>
      <c r="HC111" s="73"/>
      <c r="HD111" s="73"/>
      <c r="HE111" s="73"/>
      <c r="HF111" s="73"/>
      <c r="HG111" s="74"/>
      <c r="HH111" s="74"/>
      <c r="HI111" s="77"/>
      <c r="HJ111" s="77"/>
      <c r="HK111" s="11"/>
      <c r="HQ111" s="73"/>
      <c r="HR111" s="73"/>
      <c r="HS111" s="73"/>
      <c r="HT111" s="73"/>
      <c r="HU111" s="74"/>
      <c r="HV111" s="74"/>
      <c r="HW111" s="77"/>
      <c r="HX111" s="77"/>
      <c r="HY111" s="11"/>
      <c r="IE111" s="73"/>
      <c r="IF111" s="73"/>
      <c r="IG111" s="73"/>
      <c r="IH111" s="73"/>
      <c r="II111" s="74"/>
      <c r="IJ111" s="74"/>
      <c r="IK111" s="77"/>
      <c r="IL111" s="77"/>
      <c r="IM111" s="11"/>
      <c r="IS111" s="73"/>
      <c r="IT111" s="73"/>
      <c r="IU111" s="73"/>
      <c r="IV111" s="73"/>
      <c r="IW111" s="74"/>
      <c r="IX111" s="74"/>
      <c r="IY111" s="77"/>
      <c r="IZ111" s="77"/>
      <c r="JA111" s="11"/>
      <c r="JG111" s="73"/>
      <c r="JH111" s="73"/>
      <c r="JI111" s="73"/>
      <c r="JJ111" s="73"/>
      <c r="JK111" s="74"/>
      <c r="JL111" s="74"/>
      <c r="JM111" s="77"/>
      <c r="JN111" s="77"/>
      <c r="JO111" s="11"/>
      <c r="JU111" s="73"/>
      <c r="JV111" s="73"/>
      <c r="JW111" s="73"/>
      <c r="JX111" s="73"/>
      <c r="JY111" s="74"/>
      <c r="JZ111" s="74"/>
      <c r="KA111" s="77"/>
      <c r="KB111" s="77"/>
      <c r="KC111" s="11"/>
      <c r="KI111" s="73"/>
      <c r="KJ111" s="73"/>
      <c r="KK111" s="73"/>
      <c r="KL111" s="73"/>
      <c r="KM111" s="74"/>
      <c r="KN111" s="74"/>
      <c r="KO111" s="77"/>
      <c r="KP111" s="77"/>
      <c r="KQ111" s="11"/>
      <c r="KW111" s="73"/>
      <c r="KX111" s="73"/>
      <c r="KY111" s="73"/>
      <c r="KZ111" s="73"/>
      <c r="LA111" s="74"/>
      <c r="LB111" s="74"/>
      <c r="LC111" s="77"/>
      <c r="LD111" s="77"/>
      <c r="LE111" s="11"/>
      <c r="LK111" s="73"/>
      <c r="LL111" s="73"/>
      <c r="LM111" s="73"/>
      <c r="LN111" s="73"/>
      <c r="LO111" s="74"/>
      <c r="LP111" s="74"/>
      <c r="LQ111" s="77"/>
      <c r="LR111" s="77"/>
      <c r="LS111" s="11"/>
      <c r="LY111" s="73"/>
      <c r="LZ111" s="73"/>
      <c r="MA111" s="73"/>
      <c r="MB111" s="73"/>
      <c r="MC111" s="74"/>
      <c r="MD111" s="74"/>
      <c r="ME111" s="77"/>
      <c r="MF111" s="77"/>
      <c r="MG111" s="11"/>
      <c r="MM111" s="73"/>
      <c r="MN111" s="73"/>
      <c r="MO111" s="73"/>
      <c r="MP111" s="73"/>
      <c r="MQ111" s="74"/>
      <c r="MR111" s="74"/>
      <c r="MS111" s="77"/>
      <c r="MT111" s="77"/>
      <c r="MU111" s="11"/>
      <c r="NA111" s="73"/>
      <c r="NB111" s="73"/>
      <c r="NC111" s="73"/>
      <c r="ND111" s="73"/>
      <c r="NE111" s="74"/>
      <c r="NF111" s="74"/>
      <c r="NG111" s="77"/>
      <c r="NH111" s="77"/>
      <c r="NI111" s="11"/>
      <c r="NO111" s="73"/>
      <c r="NP111" s="73"/>
      <c r="NQ111" s="73"/>
      <c r="NR111" s="73"/>
      <c r="NS111" s="74"/>
      <c r="NT111" s="74"/>
      <c r="NU111" s="77"/>
      <c r="NV111" s="77"/>
      <c r="NW111" s="11"/>
      <c r="OC111" s="73"/>
      <c r="OD111" s="73"/>
      <c r="OE111" s="73"/>
      <c r="OF111" s="73"/>
      <c r="OG111" s="74"/>
      <c r="OH111" s="74"/>
      <c r="OI111" s="77"/>
      <c r="OJ111" s="77"/>
      <c r="OK111" s="11"/>
      <c r="OQ111" s="73"/>
      <c r="OR111" s="73"/>
      <c r="OS111" s="73"/>
      <c r="OT111" s="73"/>
      <c r="OU111" s="74"/>
      <c r="OV111" s="74"/>
      <c r="OW111" s="77"/>
      <c r="OX111" s="77"/>
      <c r="OY111" s="11"/>
      <c r="PE111" s="73"/>
      <c r="PF111" s="73"/>
      <c r="PG111" s="73"/>
      <c r="PH111" s="73"/>
      <c r="PI111" s="74"/>
      <c r="PJ111" s="74"/>
      <c r="PK111" s="77"/>
      <c r="PL111" s="77"/>
      <c r="PM111" s="11"/>
      <c r="PS111" s="73"/>
      <c r="PT111" s="73"/>
      <c r="PU111" s="73"/>
      <c r="PV111" s="73"/>
      <c r="PW111" s="74"/>
      <c r="PX111" s="74"/>
      <c r="PY111" s="77"/>
      <c r="PZ111" s="77"/>
      <c r="QA111" s="11"/>
      <c r="QG111" s="73"/>
      <c r="QH111" s="73"/>
      <c r="QI111" s="73"/>
      <c r="QJ111" s="73"/>
      <c r="QK111" s="74"/>
      <c r="QL111" s="74"/>
      <c r="QM111" s="77"/>
      <c r="QN111" s="77"/>
      <c r="QO111" s="11"/>
      <c r="QU111" s="73"/>
      <c r="QV111" s="73"/>
      <c r="QW111" s="73"/>
      <c r="QX111" s="73"/>
      <c r="QY111" s="74"/>
      <c r="QZ111" s="74"/>
      <c r="RA111" s="77"/>
      <c r="RB111" s="77"/>
      <c r="RC111" s="11"/>
      <c r="RI111" s="73"/>
      <c r="RJ111" s="73"/>
      <c r="RK111" s="73"/>
      <c r="RL111" s="73"/>
      <c r="RM111" s="74"/>
      <c r="RN111" s="74"/>
      <c r="RO111" s="77"/>
      <c r="RP111" s="77"/>
      <c r="RQ111" s="11"/>
      <c r="RW111" s="73"/>
      <c r="RX111" s="73"/>
      <c r="RY111" s="73"/>
      <c r="RZ111" s="73"/>
      <c r="SA111" s="74"/>
      <c r="SB111" s="74"/>
      <c r="SC111" s="77"/>
      <c r="SD111" s="77"/>
      <c r="SE111" s="11"/>
      <c r="SK111" s="73"/>
      <c r="SL111" s="73"/>
      <c r="SM111" s="73"/>
      <c r="SN111" s="73"/>
      <c r="SO111" s="74"/>
      <c r="SP111" s="74"/>
      <c r="SQ111" s="77"/>
      <c r="SR111" s="77"/>
      <c r="SS111" s="11"/>
      <c r="SY111" s="73"/>
      <c r="SZ111" s="73"/>
      <c r="TA111" s="73"/>
      <c r="TB111" s="73"/>
      <c r="TC111" s="74"/>
      <c r="TD111" s="74"/>
      <c r="TE111" s="77"/>
      <c r="TF111" s="77"/>
      <c r="TG111" s="11"/>
      <c r="TM111" s="73"/>
      <c r="TN111" s="73"/>
      <c r="TO111" s="73"/>
      <c r="TP111" s="73"/>
      <c r="TQ111" s="74"/>
      <c r="TR111" s="74"/>
      <c r="TS111" s="77"/>
      <c r="TT111" s="77"/>
      <c r="TU111" s="11"/>
      <c r="UA111" s="73"/>
      <c r="UB111" s="73"/>
      <c r="UC111" s="73"/>
      <c r="UD111" s="73"/>
      <c r="UE111" s="74"/>
      <c r="UF111" s="74"/>
      <c r="UG111" s="77"/>
      <c r="UH111" s="77"/>
      <c r="UI111" s="11"/>
      <c r="UO111" s="73"/>
      <c r="UP111" s="73"/>
      <c r="UQ111" s="73"/>
      <c r="UR111" s="73"/>
      <c r="US111" s="74"/>
      <c r="UT111" s="74"/>
      <c r="UU111" s="77"/>
      <c r="UV111" s="77"/>
      <c r="UW111" s="11"/>
      <c r="VC111" s="73"/>
      <c r="VD111" s="73"/>
      <c r="VE111" s="73"/>
      <c r="VF111" s="73"/>
      <c r="VG111" s="74"/>
      <c r="VH111" s="74"/>
      <c r="VI111" s="77"/>
      <c r="VJ111" s="77"/>
      <c r="VK111" s="11"/>
      <c r="VQ111" s="73"/>
      <c r="VR111" s="73"/>
      <c r="VS111" s="73"/>
      <c r="VT111" s="73"/>
      <c r="VU111" s="74"/>
      <c r="VV111" s="74"/>
      <c r="VW111" s="77"/>
      <c r="VX111" s="77"/>
      <c r="VY111" s="11"/>
      <c r="WE111" s="73"/>
      <c r="WF111" s="73"/>
      <c r="WG111" s="73"/>
      <c r="WH111" s="73"/>
      <c r="WI111" s="74"/>
      <c r="WJ111" s="74"/>
      <c r="WK111" s="77"/>
      <c r="WL111" s="77"/>
      <c r="WM111" s="11"/>
      <c r="WS111" s="73"/>
      <c r="WT111" s="73"/>
      <c r="WU111" s="73"/>
      <c r="WV111" s="73"/>
      <c r="WW111" s="74"/>
      <c r="WX111" s="74"/>
      <c r="WY111" s="77"/>
      <c r="WZ111" s="77"/>
      <c r="XA111" s="11"/>
      <c r="XG111" s="73"/>
      <c r="XH111" s="73"/>
      <c r="XI111" s="73"/>
      <c r="XJ111" s="73"/>
      <c r="XK111" s="74"/>
      <c r="XL111" s="74"/>
      <c r="XM111" s="77"/>
      <c r="XN111" s="77"/>
      <c r="XO111" s="11"/>
      <c r="XU111" s="73"/>
      <c r="XV111" s="73"/>
      <c r="XW111" s="73"/>
      <c r="XX111" s="73"/>
      <c r="XY111" s="74"/>
      <c r="XZ111" s="74"/>
      <c r="YA111" s="77"/>
      <c r="YB111" s="77"/>
      <c r="YC111" s="11"/>
      <c r="YI111" s="73"/>
      <c r="YJ111" s="73"/>
      <c r="YK111" s="73"/>
      <c r="YL111" s="73"/>
      <c r="YM111" s="74"/>
      <c r="YN111" s="74"/>
      <c r="YO111" s="77"/>
      <c r="YP111" s="77"/>
      <c r="YQ111" s="11"/>
      <c r="YW111" s="73"/>
      <c r="YX111" s="73"/>
      <c r="YY111" s="73"/>
      <c r="YZ111" s="73"/>
      <c r="ZA111" s="74"/>
      <c r="ZB111" s="74"/>
      <c r="ZC111" s="77"/>
      <c r="ZD111" s="77"/>
      <c r="ZE111" s="11"/>
      <c r="ZK111" s="73"/>
      <c r="ZL111" s="73"/>
      <c r="ZM111" s="73"/>
      <c r="ZN111" s="73"/>
      <c r="ZO111" s="74"/>
      <c r="ZP111" s="74"/>
      <c r="ZQ111" s="77"/>
      <c r="ZR111" s="77"/>
      <c r="ZS111" s="11"/>
      <c r="ZY111" s="73"/>
      <c r="ZZ111" s="73"/>
      <c r="AAA111" s="73"/>
      <c r="AAB111" s="73"/>
      <c r="AAC111" s="74"/>
      <c r="AAD111" s="74"/>
      <c r="AAE111" s="77"/>
      <c r="AAF111" s="77"/>
      <c r="AAG111" s="11"/>
      <c r="AAM111" s="73"/>
      <c r="AAN111" s="73"/>
      <c r="AAO111" s="73"/>
      <c r="AAP111" s="73"/>
      <c r="AAQ111" s="74"/>
      <c r="AAR111" s="74"/>
      <c r="AAS111" s="77"/>
      <c r="AAT111" s="77"/>
      <c r="AAU111" s="11"/>
      <c r="ABA111" s="73"/>
      <c r="ABB111" s="73"/>
      <c r="ABC111" s="73"/>
      <c r="ABD111" s="73"/>
      <c r="ABE111" s="74"/>
      <c r="ABF111" s="74"/>
      <c r="ABG111" s="77"/>
      <c r="ABH111" s="77"/>
      <c r="ABI111" s="11"/>
      <c r="ABO111" s="73"/>
      <c r="ABP111" s="73"/>
      <c r="ABQ111" s="73"/>
      <c r="ABR111" s="73"/>
      <c r="ABS111" s="74"/>
      <c r="ABT111" s="74"/>
      <c r="ABU111" s="77"/>
      <c r="ABV111" s="77"/>
      <c r="ABW111" s="11"/>
      <c r="ACC111" s="73"/>
      <c r="ACD111" s="73"/>
      <c r="ACE111" s="73"/>
      <c r="ACF111" s="73"/>
      <c r="ACG111" s="74"/>
      <c r="ACH111" s="74"/>
      <c r="ACI111" s="77"/>
      <c r="ACJ111" s="77"/>
      <c r="ACK111" s="11"/>
      <c r="ACQ111" s="73"/>
      <c r="ACR111" s="73"/>
      <c r="ACS111" s="73"/>
      <c r="ACT111" s="73"/>
      <c r="ACU111" s="74"/>
      <c r="ACV111" s="74"/>
      <c r="ACW111" s="77"/>
      <c r="ACX111" s="77"/>
      <c r="ACY111" s="11"/>
      <c r="ADE111" s="73"/>
      <c r="ADF111" s="73"/>
      <c r="ADG111" s="73"/>
      <c r="ADH111" s="73"/>
      <c r="ADI111" s="74"/>
      <c r="ADJ111" s="74"/>
      <c r="ADK111" s="77"/>
      <c r="ADL111" s="77"/>
      <c r="ADM111" s="11"/>
      <c r="ADS111" s="73"/>
      <c r="ADT111" s="73"/>
      <c r="ADU111" s="73"/>
      <c r="ADV111" s="73"/>
      <c r="ADW111" s="74"/>
      <c r="ADX111" s="74"/>
      <c r="ADY111" s="77"/>
      <c r="ADZ111" s="77"/>
      <c r="AEA111" s="11"/>
      <c r="AEG111" s="73"/>
      <c r="AEH111" s="73"/>
      <c r="AEI111" s="73"/>
      <c r="AEJ111" s="73"/>
      <c r="AEK111" s="74"/>
      <c r="AEL111" s="74"/>
      <c r="AEM111" s="77"/>
      <c r="AEN111" s="77"/>
      <c r="AEO111" s="11"/>
      <c r="AEU111" s="73"/>
      <c r="AEV111" s="73"/>
      <c r="AEW111" s="73"/>
      <c r="AEX111" s="73"/>
      <c r="AEY111" s="74"/>
      <c r="AEZ111" s="74"/>
      <c r="AFA111" s="77"/>
      <c r="AFB111" s="77"/>
      <c r="AFC111" s="11"/>
      <c r="AFI111" s="73"/>
      <c r="AFJ111" s="73"/>
      <c r="AFK111" s="73"/>
      <c r="AFL111" s="73"/>
      <c r="AFM111" s="74"/>
      <c r="AFN111" s="74"/>
      <c r="AFO111" s="77"/>
      <c r="AFP111" s="77"/>
      <c r="AFQ111" s="11"/>
      <c r="AFW111" s="73"/>
      <c r="AFX111" s="73"/>
      <c r="AFY111" s="73"/>
      <c r="AFZ111" s="73"/>
      <c r="AGA111" s="74"/>
      <c r="AGB111" s="74"/>
      <c r="AGC111" s="77"/>
      <c r="AGD111" s="77"/>
      <c r="AGE111" s="11"/>
      <c r="AGK111" s="73"/>
      <c r="AGL111" s="73"/>
      <c r="AGM111" s="73"/>
      <c r="AGN111" s="73"/>
      <c r="AGO111" s="74"/>
      <c r="AGP111" s="74"/>
      <c r="AGQ111" s="77"/>
      <c r="AGR111" s="77"/>
      <c r="AGS111" s="11"/>
      <c r="AGY111" s="73"/>
      <c r="AGZ111" s="73"/>
      <c r="AHA111" s="73"/>
      <c r="AHB111" s="73"/>
      <c r="AHC111" s="74"/>
      <c r="AHD111" s="74"/>
      <c r="AHE111" s="77"/>
      <c r="AHF111" s="77"/>
      <c r="AHG111" s="11"/>
      <c r="AHM111" s="73"/>
      <c r="AHN111" s="73"/>
      <c r="AHO111" s="73"/>
      <c r="AHP111" s="73"/>
      <c r="AHQ111" s="74"/>
      <c r="AHR111" s="74"/>
      <c r="AHS111" s="77"/>
      <c r="AHT111" s="77"/>
      <c r="AHU111" s="11"/>
      <c r="AIA111" s="73"/>
      <c r="AIB111" s="73"/>
      <c r="AIC111" s="73"/>
      <c r="AID111" s="73"/>
      <c r="AIE111" s="74"/>
      <c r="AIF111" s="74"/>
      <c r="AIG111" s="77"/>
      <c r="AIH111" s="77"/>
      <c r="AII111" s="11"/>
      <c r="AIO111" s="73"/>
      <c r="AIP111" s="73"/>
      <c r="AIQ111" s="73"/>
      <c r="AIR111" s="73"/>
      <c r="AIS111" s="74"/>
      <c r="AIT111" s="74"/>
      <c r="AIU111" s="77"/>
      <c r="AIV111" s="77"/>
      <c r="AIW111" s="11"/>
      <c r="AJC111" s="73"/>
      <c r="AJD111" s="73"/>
      <c r="AJE111" s="73"/>
      <c r="AJF111" s="73"/>
      <c r="AJG111" s="74"/>
      <c r="AJH111" s="74"/>
      <c r="AJI111" s="77"/>
      <c r="AJJ111" s="77"/>
      <c r="AJK111" s="11"/>
      <c r="AJQ111" s="73"/>
      <c r="AJR111" s="73"/>
      <c r="AJS111" s="73"/>
      <c r="AJT111" s="73"/>
      <c r="AJU111" s="74"/>
      <c r="AJV111" s="74"/>
      <c r="AJW111" s="77"/>
      <c r="AJX111" s="77"/>
      <c r="AJY111" s="11"/>
      <c r="AKE111" s="73"/>
      <c r="AKF111" s="73"/>
      <c r="AKG111" s="73"/>
      <c r="AKH111" s="73"/>
      <c r="AKI111" s="74"/>
      <c r="AKJ111" s="74"/>
      <c r="AKK111" s="77"/>
      <c r="AKL111" s="77"/>
      <c r="AKM111" s="11"/>
      <c r="AKS111" s="73"/>
      <c r="AKT111" s="73"/>
      <c r="AKU111" s="73"/>
      <c r="AKV111" s="73"/>
      <c r="AKW111" s="74"/>
      <c r="AKX111" s="74"/>
      <c r="AKY111" s="77"/>
      <c r="AKZ111" s="77"/>
      <c r="ALA111" s="11"/>
      <c r="ALG111" s="73"/>
      <c r="ALH111" s="73"/>
      <c r="ALI111" s="73"/>
      <c r="ALJ111" s="73"/>
      <c r="ALK111" s="74"/>
      <c r="ALL111" s="74"/>
      <c r="ALM111" s="77"/>
      <c r="ALN111" s="77"/>
      <c r="ALO111" s="11"/>
      <c r="ALU111" s="73"/>
      <c r="ALV111" s="73"/>
      <c r="ALW111" s="73"/>
      <c r="ALX111" s="73"/>
      <c r="ALY111" s="74"/>
      <c r="ALZ111" s="74"/>
      <c r="AMA111" s="77"/>
      <c r="AMB111" s="77"/>
      <c r="AMC111" s="11"/>
      <c r="AMI111" s="73"/>
      <c r="AMJ111" s="73"/>
      <c r="AMK111" s="73"/>
      <c r="AML111" s="73"/>
      <c r="AMM111" s="74"/>
      <c r="AMN111" s="74"/>
      <c r="AMO111" s="77"/>
      <c r="AMP111" s="77"/>
      <c r="AMQ111" s="11"/>
      <c r="AMW111" s="73"/>
      <c r="AMX111" s="73"/>
      <c r="AMY111" s="73"/>
      <c r="AMZ111" s="73"/>
      <c r="ANA111" s="74"/>
      <c r="ANB111" s="74"/>
      <c r="ANC111" s="77"/>
      <c r="AND111" s="77"/>
      <c r="ANE111" s="11"/>
      <c r="ANK111" s="73"/>
      <c r="ANL111" s="73"/>
      <c r="ANM111" s="73"/>
      <c r="ANN111" s="73"/>
      <c r="ANO111" s="74"/>
      <c r="ANP111" s="74"/>
      <c r="ANQ111" s="77"/>
      <c r="ANR111" s="77"/>
      <c r="ANS111" s="11"/>
      <c r="ANY111" s="73"/>
      <c r="ANZ111" s="73"/>
      <c r="AOA111" s="73"/>
      <c r="AOB111" s="73"/>
      <c r="AOC111" s="74"/>
      <c r="AOD111" s="74"/>
      <c r="AOE111" s="77"/>
      <c r="AOF111" s="77"/>
      <c r="AOG111" s="11"/>
      <c r="AOM111" s="73"/>
      <c r="AON111" s="73"/>
      <c r="AOO111" s="73"/>
      <c r="AOP111" s="73"/>
      <c r="AOQ111" s="74"/>
      <c r="AOR111" s="74"/>
      <c r="AOS111" s="77"/>
      <c r="AOT111" s="77"/>
      <c r="AOU111" s="11"/>
      <c r="APA111" s="73"/>
      <c r="APB111" s="73"/>
      <c r="APC111" s="73"/>
      <c r="APD111" s="73"/>
      <c r="APE111" s="74"/>
      <c r="APF111" s="74"/>
      <c r="APG111" s="77"/>
      <c r="APH111" s="77"/>
      <c r="API111" s="11"/>
      <c r="APO111" s="73"/>
      <c r="APP111" s="73"/>
      <c r="APQ111" s="73"/>
      <c r="APR111" s="73"/>
      <c r="APS111" s="74"/>
      <c r="APT111" s="74"/>
      <c r="APU111" s="77"/>
      <c r="APV111" s="77"/>
      <c r="APW111" s="11"/>
      <c r="AQC111" s="73"/>
      <c r="AQD111" s="73"/>
      <c r="AQE111" s="73"/>
      <c r="AQF111" s="73"/>
      <c r="AQG111" s="74"/>
      <c r="AQH111" s="74"/>
      <c r="AQI111" s="77"/>
      <c r="AQJ111" s="77"/>
      <c r="AQK111" s="11"/>
      <c r="AQQ111" s="73"/>
      <c r="AQR111" s="73"/>
      <c r="AQS111" s="73"/>
      <c r="AQT111" s="73"/>
      <c r="AQU111" s="74"/>
      <c r="AQV111" s="74"/>
      <c r="AQW111" s="77"/>
      <c r="AQX111" s="77"/>
      <c r="AQY111" s="11"/>
      <c r="ARE111" s="73"/>
      <c r="ARF111" s="73"/>
      <c r="ARG111" s="73"/>
      <c r="ARH111" s="73"/>
      <c r="ARI111" s="74"/>
      <c r="ARJ111" s="74"/>
      <c r="ARK111" s="77"/>
      <c r="ARL111" s="77"/>
      <c r="ARM111" s="11"/>
      <c r="ARS111" s="73"/>
      <c r="ART111" s="73"/>
      <c r="ARU111" s="73"/>
      <c r="ARV111" s="73"/>
      <c r="ARW111" s="74"/>
      <c r="ARX111" s="74"/>
      <c r="ARY111" s="77"/>
      <c r="ARZ111" s="77"/>
      <c r="ASA111" s="11"/>
      <c r="ASG111" s="73"/>
      <c r="ASH111" s="73"/>
      <c r="ASI111" s="73"/>
      <c r="ASJ111" s="73"/>
      <c r="ASK111" s="74"/>
      <c r="ASL111" s="74"/>
      <c r="ASM111" s="77"/>
      <c r="ASN111" s="77"/>
      <c r="ASO111" s="11"/>
      <c r="ASU111" s="73"/>
      <c r="ASV111" s="73"/>
      <c r="ASW111" s="73"/>
      <c r="ASX111" s="73"/>
      <c r="ASY111" s="74"/>
      <c r="ASZ111" s="74"/>
      <c r="ATA111" s="77"/>
      <c r="ATB111" s="77"/>
      <c r="ATC111" s="11"/>
      <c r="ATI111" s="73"/>
      <c r="ATJ111" s="73"/>
      <c r="ATK111" s="73"/>
      <c r="ATL111" s="73"/>
      <c r="ATM111" s="74"/>
      <c r="ATN111" s="74"/>
      <c r="ATO111" s="77"/>
      <c r="ATP111" s="77"/>
      <c r="ATQ111" s="11"/>
      <c r="ATW111" s="73"/>
      <c r="ATX111" s="73"/>
      <c r="ATY111" s="73"/>
      <c r="ATZ111" s="73"/>
      <c r="AUA111" s="74"/>
      <c r="AUB111" s="74"/>
      <c r="AUC111" s="77"/>
      <c r="AUD111" s="77"/>
      <c r="AUE111" s="11"/>
      <c r="AUK111" s="73"/>
      <c r="AUL111" s="73"/>
      <c r="AUM111" s="73"/>
      <c r="AUN111" s="73"/>
      <c r="AUO111" s="74"/>
      <c r="AUP111" s="74"/>
      <c r="AUQ111" s="77"/>
      <c r="AUR111" s="77"/>
      <c r="AUS111" s="11"/>
      <c r="AUY111" s="73"/>
      <c r="AUZ111" s="73"/>
      <c r="AVA111" s="73"/>
      <c r="AVB111" s="73"/>
      <c r="AVC111" s="74"/>
      <c r="AVD111" s="74"/>
      <c r="AVE111" s="77"/>
      <c r="AVF111" s="77"/>
      <c r="AVG111" s="11"/>
      <c r="AVM111" s="73"/>
      <c r="AVN111" s="73"/>
      <c r="AVO111" s="73"/>
      <c r="AVP111" s="73"/>
      <c r="AVQ111" s="74"/>
      <c r="AVR111" s="74"/>
      <c r="AVS111" s="77"/>
      <c r="AVT111" s="77"/>
      <c r="AVU111" s="11"/>
      <c r="AWA111" s="73"/>
      <c r="AWB111" s="73"/>
      <c r="AWC111" s="73"/>
      <c r="AWD111" s="73"/>
      <c r="AWE111" s="74"/>
      <c r="AWF111" s="74"/>
      <c r="AWG111" s="77"/>
      <c r="AWH111" s="77"/>
      <c r="AWI111" s="11"/>
      <c r="AWO111" s="73"/>
      <c r="AWP111" s="73"/>
      <c r="AWQ111" s="73"/>
      <c r="AWR111" s="73"/>
      <c r="AWS111" s="74"/>
      <c r="AWT111" s="74"/>
      <c r="AWU111" s="77"/>
      <c r="AWV111" s="77"/>
      <c r="AWW111" s="11"/>
      <c r="AXC111" s="73"/>
      <c r="AXD111" s="73"/>
      <c r="AXE111" s="73"/>
      <c r="AXF111" s="73"/>
      <c r="AXG111" s="74"/>
      <c r="AXH111" s="74"/>
      <c r="AXI111" s="77"/>
      <c r="AXJ111" s="77"/>
      <c r="AXK111" s="11"/>
      <c r="AXQ111" s="73"/>
      <c r="AXR111" s="73"/>
      <c r="AXS111" s="73"/>
      <c r="AXT111" s="73"/>
      <c r="AXU111" s="74"/>
      <c r="AXV111" s="74"/>
      <c r="AXW111" s="77"/>
      <c r="AXX111" s="77"/>
      <c r="AXY111" s="11"/>
      <c r="AYE111" s="73"/>
      <c r="AYF111" s="73"/>
      <c r="AYG111" s="73"/>
      <c r="AYH111" s="73"/>
      <c r="AYI111" s="74"/>
      <c r="AYJ111" s="74"/>
      <c r="AYK111" s="77"/>
      <c r="AYL111" s="77"/>
      <c r="AYM111" s="11"/>
      <c r="AYS111" s="73"/>
      <c r="AYT111" s="73"/>
      <c r="AYU111" s="73"/>
      <c r="AYV111" s="73"/>
      <c r="AYW111" s="74"/>
      <c r="AYX111" s="74"/>
      <c r="AYY111" s="77"/>
      <c r="AYZ111" s="77"/>
      <c r="AZA111" s="11"/>
      <c r="AZG111" s="73"/>
      <c r="AZH111" s="73"/>
      <c r="AZI111" s="73"/>
      <c r="AZJ111" s="73"/>
      <c r="AZK111" s="74"/>
      <c r="AZL111" s="74"/>
      <c r="AZM111" s="77"/>
      <c r="AZN111" s="77"/>
      <c r="AZO111" s="11"/>
      <c r="AZU111" s="73"/>
      <c r="AZV111" s="73"/>
      <c r="AZW111" s="73"/>
      <c r="AZX111" s="73"/>
      <c r="AZY111" s="74"/>
      <c r="AZZ111" s="74"/>
      <c r="BAA111" s="77"/>
      <c r="BAB111" s="77"/>
      <c r="BAC111" s="11"/>
      <c r="BAI111" s="73"/>
      <c r="BAJ111" s="73"/>
      <c r="BAK111" s="73"/>
      <c r="BAL111" s="73"/>
      <c r="BAM111" s="74"/>
      <c r="BAN111" s="74"/>
      <c r="BAO111" s="77"/>
      <c r="BAP111" s="77"/>
      <c r="BAQ111" s="11"/>
      <c r="BAW111" s="73"/>
      <c r="BAX111" s="73"/>
      <c r="BAY111" s="73"/>
      <c r="BAZ111" s="73"/>
      <c r="BBA111" s="74"/>
      <c r="BBB111" s="74"/>
      <c r="BBC111" s="77"/>
      <c r="BBD111" s="77"/>
      <c r="BBE111" s="11"/>
      <c r="BBK111" s="73"/>
      <c r="BBL111" s="73"/>
      <c r="BBM111" s="73"/>
      <c r="BBN111" s="73"/>
      <c r="BBO111" s="74"/>
      <c r="BBP111" s="74"/>
      <c r="BBQ111" s="77"/>
      <c r="BBR111" s="77"/>
      <c r="BBS111" s="11"/>
      <c r="BBY111" s="73"/>
      <c r="BBZ111" s="73"/>
      <c r="BCA111" s="73"/>
      <c r="BCB111" s="73"/>
      <c r="BCC111" s="74"/>
      <c r="BCD111" s="74"/>
      <c r="BCE111" s="77"/>
      <c r="BCF111" s="77"/>
      <c r="BCG111" s="11"/>
      <c r="BCM111" s="73"/>
      <c r="BCN111" s="73"/>
      <c r="BCO111" s="73"/>
      <c r="BCP111" s="73"/>
      <c r="BCQ111" s="74"/>
      <c r="BCR111" s="74"/>
      <c r="BCS111" s="77"/>
      <c r="BCT111" s="77"/>
      <c r="BCU111" s="11"/>
      <c r="BDA111" s="73"/>
      <c r="BDB111" s="73"/>
      <c r="BDC111" s="73"/>
      <c r="BDD111" s="73"/>
      <c r="BDE111" s="74"/>
      <c r="BDF111" s="74"/>
      <c r="BDG111" s="77"/>
      <c r="BDH111" s="77"/>
      <c r="BDI111" s="11"/>
      <c r="BDO111" s="73"/>
      <c r="BDP111" s="73"/>
      <c r="BDQ111" s="73"/>
      <c r="BDR111" s="73"/>
      <c r="BDS111" s="74"/>
      <c r="BDT111" s="74"/>
      <c r="BDU111" s="77"/>
      <c r="BDV111" s="77"/>
      <c r="BDW111" s="11"/>
      <c r="BEC111" s="73"/>
      <c r="BED111" s="73"/>
      <c r="BEE111" s="73"/>
      <c r="BEF111" s="73"/>
      <c r="BEG111" s="74"/>
      <c r="BEH111" s="74"/>
      <c r="BEI111" s="77"/>
      <c r="BEJ111" s="77"/>
      <c r="BEK111" s="11"/>
      <c r="BEQ111" s="73"/>
      <c r="BER111" s="73"/>
      <c r="BES111" s="73"/>
      <c r="BET111" s="73"/>
      <c r="BEU111" s="74"/>
      <c r="BEV111" s="74"/>
      <c r="BEW111" s="77"/>
      <c r="BEX111" s="77"/>
      <c r="BEY111" s="11"/>
      <c r="BFE111" s="73"/>
      <c r="BFF111" s="73"/>
      <c r="BFG111" s="73"/>
      <c r="BFH111" s="73"/>
      <c r="BFI111" s="74"/>
      <c r="BFJ111" s="74"/>
      <c r="BFK111" s="77"/>
      <c r="BFL111" s="77"/>
      <c r="BFM111" s="11"/>
      <c r="BFS111" s="73"/>
      <c r="BFT111" s="73"/>
      <c r="BFU111" s="73"/>
      <c r="BFV111" s="73"/>
      <c r="BFW111" s="74"/>
      <c r="BFX111" s="74"/>
      <c r="BFY111" s="77"/>
      <c r="BFZ111" s="77"/>
      <c r="BGA111" s="11"/>
      <c r="BGG111" s="73"/>
      <c r="BGH111" s="73"/>
      <c r="BGI111" s="73"/>
      <c r="BGJ111" s="73"/>
      <c r="BGK111" s="74"/>
      <c r="BGL111" s="74"/>
      <c r="BGM111" s="77"/>
      <c r="BGN111" s="77"/>
      <c r="BGO111" s="11"/>
      <c r="BGU111" s="73"/>
      <c r="BGV111" s="73"/>
      <c r="BGW111" s="73"/>
      <c r="BGX111" s="73"/>
      <c r="BGY111" s="74"/>
      <c r="BGZ111" s="74"/>
      <c r="BHA111" s="77"/>
      <c r="BHB111" s="77"/>
      <c r="BHC111" s="11"/>
      <c r="BHI111" s="73"/>
      <c r="BHJ111" s="73"/>
      <c r="BHK111" s="73"/>
      <c r="BHL111" s="73"/>
      <c r="BHM111" s="74"/>
      <c r="BHN111" s="74"/>
      <c r="BHO111" s="77"/>
      <c r="BHP111" s="77"/>
      <c r="BHQ111" s="11"/>
      <c r="BHW111" s="73"/>
      <c r="BHX111" s="73"/>
      <c r="BHY111" s="73"/>
      <c r="BHZ111" s="73"/>
      <c r="BIA111" s="74"/>
      <c r="BIB111" s="74"/>
      <c r="BIC111" s="77"/>
      <c r="BID111" s="77"/>
      <c r="BIE111" s="11"/>
      <c r="BIK111" s="73"/>
      <c r="BIL111" s="73"/>
      <c r="BIM111" s="73"/>
      <c r="BIN111" s="73"/>
      <c r="BIO111" s="74"/>
      <c r="BIP111" s="74"/>
      <c r="BIQ111" s="77"/>
      <c r="BIR111" s="77"/>
      <c r="BIS111" s="11"/>
      <c r="BIY111" s="73"/>
      <c r="BIZ111" s="73"/>
      <c r="BJA111" s="73"/>
      <c r="BJB111" s="73"/>
      <c r="BJC111" s="74"/>
      <c r="BJD111" s="74"/>
      <c r="BJE111" s="77"/>
      <c r="BJF111" s="77"/>
      <c r="BJG111" s="11"/>
      <c r="BJM111" s="73"/>
      <c r="BJN111" s="73"/>
      <c r="BJO111" s="73"/>
      <c r="BJP111" s="73"/>
      <c r="BJQ111" s="74"/>
      <c r="BJR111" s="74"/>
      <c r="BJS111" s="77"/>
      <c r="BJT111" s="77"/>
      <c r="BJU111" s="11"/>
      <c r="BKA111" s="73"/>
      <c r="BKB111" s="73"/>
      <c r="BKC111" s="73"/>
      <c r="BKD111" s="73"/>
      <c r="BKE111" s="74"/>
      <c r="BKF111" s="74"/>
      <c r="BKG111" s="77"/>
      <c r="BKH111" s="77"/>
      <c r="BKI111" s="11"/>
      <c r="BKO111" s="73"/>
      <c r="BKP111" s="73"/>
      <c r="BKQ111" s="73"/>
      <c r="BKR111" s="73"/>
      <c r="BKS111" s="74"/>
      <c r="BKT111" s="74"/>
      <c r="BKU111" s="77"/>
      <c r="BKV111" s="77"/>
      <c r="BKW111" s="11"/>
      <c r="BLC111" s="73"/>
      <c r="BLD111" s="73"/>
      <c r="BLE111" s="73"/>
      <c r="BLF111" s="73"/>
      <c r="BLG111" s="74"/>
      <c r="BLH111" s="74"/>
      <c r="BLI111" s="77"/>
      <c r="BLJ111" s="77"/>
      <c r="BLK111" s="11"/>
      <c r="BLQ111" s="73"/>
      <c r="BLR111" s="73"/>
      <c r="BLS111" s="73"/>
      <c r="BLT111" s="73"/>
      <c r="BLU111" s="74"/>
      <c r="BLV111" s="74"/>
      <c r="BLW111" s="77"/>
      <c r="BLX111" s="77"/>
      <c r="BLY111" s="11"/>
      <c r="BME111" s="73"/>
      <c r="BMF111" s="73"/>
      <c r="BMG111" s="73"/>
      <c r="BMH111" s="73"/>
      <c r="BMI111" s="74"/>
      <c r="BMJ111" s="74"/>
      <c r="BMK111" s="77"/>
      <c r="BML111" s="77"/>
      <c r="BMM111" s="11"/>
      <c r="BMS111" s="73"/>
      <c r="BMT111" s="73"/>
      <c r="BMU111" s="73"/>
      <c r="BMV111" s="73"/>
      <c r="BMW111" s="74"/>
      <c r="BMX111" s="74"/>
      <c r="BMY111" s="77"/>
      <c r="BMZ111" s="77"/>
      <c r="BNA111" s="11"/>
      <c r="BNG111" s="73"/>
      <c r="BNH111" s="73"/>
      <c r="BNI111" s="73"/>
      <c r="BNJ111" s="73"/>
      <c r="BNK111" s="74"/>
      <c r="BNL111" s="74"/>
      <c r="BNM111" s="77"/>
      <c r="BNN111" s="77"/>
      <c r="BNO111" s="11"/>
      <c r="BNU111" s="73"/>
      <c r="BNV111" s="73"/>
      <c r="BNW111" s="73"/>
      <c r="BNX111" s="73"/>
      <c r="BNY111" s="74"/>
      <c r="BNZ111" s="74"/>
      <c r="BOA111" s="77"/>
      <c r="BOB111" s="77"/>
      <c r="BOC111" s="11"/>
      <c r="BOI111" s="73"/>
      <c r="BOJ111" s="73"/>
      <c r="BOK111" s="73"/>
      <c r="BOL111" s="73"/>
      <c r="BOM111" s="74"/>
      <c r="BON111" s="74"/>
      <c r="BOO111" s="77"/>
      <c r="BOP111" s="77"/>
      <c r="BOQ111" s="11"/>
      <c r="BOW111" s="73"/>
      <c r="BOX111" s="73"/>
      <c r="BOY111" s="73"/>
      <c r="BOZ111" s="73"/>
      <c r="BPA111" s="74"/>
      <c r="BPB111" s="74"/>
      <c r="BPC111" s="77"/>
      <c r="BPD111" s="77"/>
      <c r="BPE111" s="11"/>
      <c r="BPK111" s="73"/>
      <c r="BPL111" s="73"/>
      <c r="BPM111" s="73"/>
      <c r="BPN111" s="73"/>
      <c r="BPO111" s="74"/>
      <c r="BPP111" s="74"/>
      <c r="BPQ111" s="77"/>
      <c r="BPR111" s="77"/>
      <c r="BPS111" s="11"/>
      <c r="BPY111" s="73"/>
      <c r="BPZ111" s="73"/>
      <c r="BQA111" s="73"/>
      <c r="BQB111" s="73"/>
      <c r="BQC111" s="74"/>
      <c r="BQD111" s="74"/>
      <c r="BQE111" s="77"/>
      <c r="BQF111" s="77"/>
      <c r="BQG111" s="11"/>
      <c r="BQM111" s="73"/>
      <c r="BQN111" s="73"/>
      <c r="BQO111" s="73"/>
      <c r="BQP111" s="73"/>
      <c r="BQQ111" s="74"/>
      <c r="BQR111" s="74"/>
      <c r="BQS111" s="77"/>
      <c r="BQT111" s="77"/>
      <c r="BQU111" s="11"/>
      <c r="BRA111" s="73"/>
      <c r="BRB111" s="73"/>
      <c r="BRC111" s="73"/>
      <c r="BRD111" s="73"/>
      <c r="BRE111" s="74"/>
      <c r="BRF111" s="74"/>
      <c r="BRG111" s="77"/>
      <c r="BRH111" s="77"/>
      <c r="BRI111" s="11"/>
      <c r="BRO111" s="73"/>
      <c r="BRP111" s="73"/>
      <c r="BRQ111" s="73"/>
      <c r="BRR111" s="73"/>
      <c r="BRS111" s="74"/>
      <c r="BRT111" s="74"/>
      <c r="BRU111" s="77"/>
      <c r="BRV111" s="77"/>
      <c r="BRW111" s="11"/>
      <c r="BSC111" s="73"/>
      <c r="BSD111" s="73"/>
      <c r="BSE111" s="73"/>
      <c r="BSF111" s="73"/>
      <c r="BSG111" s="74"/>
      <c r="BSH111" s="74"/>
      <c r="BSI111" s="77"/>
      <c r="BSJ111" s="77"/>
      <c r="BSK111" s="11"/>
      <c r="BSQ111" s="73"/>
      <c r="BSR111" s="73"/>
      <c r="BSS111" s="73"/>
      <c r="BST111" s="73"/>
      <c r="BSU111" s="74"/>
      <c r="BSV111" s="74"/>
      <c r="BSW111" s="77"/>
      <c r="BSX111" s="77"/>
      <c r="BSY111" s="11"/>
      <c r="BTE111" s="73"/>
      <c r="BTF111" s="73"/>
      <c r="BTG111" s="73"/>
      <c r="BTH111" s="73"/>
      <c r="BTI111" s="74"/>
      <c r="BTJ111" s="74"/>
      <c r="BTK111" s="77"/>
      <c r="BTL111" s="77"/>
      <c r="BTM111" s="11"/>
      <c r="BTS111" s="73"/>
      <c r="BTT111" s="73"/>
      <c r="BTU111" s="73"/>
      <c r="BTV111" s="73"/>
      <c r="BTW111" s="74"/>
      <c r="BTX111" s="74"/>
      <c r="BTY111" s="77"/>
      <c r="BTZ111" s="77"/>
      <c r="BUA111" s="11"/>
      <c r="BUG111" s="73"/>
      <c r="BUH111" s="73"/>
      <c r="BUI111" s="73"/>
      <c r="BUJ111" s="73"/>
      <c r="BUK111" s="74"/>
      <c r="BUL111" s="74"/>
      <c r="BUM111" s="77"/>
      <c r="BUN111" s="77"/>
      <c r="BUO111" s="11"/>
      <c r="BUU111" s="73"/>
      <c r="BUV111" s="73"/>
      <c r="BUW111" s="73"/>
      <c r="BUX111" s="73"/>
      <c r="BUY111" s="74"/>
      <c r="BUZ111" s="74"/>
      <c r="BVA111" s="77"/>
      <c r="BVB111" s="77"/>
      <c r="BVC111" s="11"/>
      <c r="BVI111" s="73"/>
      <c r="BVJ111" s="73"/>
      <c r="BVK111" s="73"/>
      <c r="BVL111" s="73"/>
      <c r="BVM111" s="74"/>
      <c r="BVN111" s="74"/>
      <c r="BVO111" s="77"/>
      <c r="BVP111" s="77"/>
      <c r="BVQ111" s="11"/>
      <c r="BVW111" s="73"/>
      <c r="BVX111" s="73"/>
      <c r="BVY111" s="73"/>
      <c r="BVZ111" s="73"/>
      <c r="BWA111" s="74"/>
      <c r="BWB111" s="74"/>
      <c r="BWC111" s="77"/>
      <c r="BWD111" s="77"/>
      <c r="BWE111" s="11"/>
      <c r="BWK111" s="73"/>
      <c r="BWL111" s="73"/>
      <c r="BWM111" s="73"/>
      <c r="BWN111" s="73"/>
      <c r="BWO111" s="74"/>
      <c r="BWP111" s="74"/>
      <c r="BWQ111" s="77"/>
      <c r="BWR111" s="77"/>
      <c r="BWS111" s="11"/>
      <c r="BWY111" s="73"/>
      <c r="BWZ111" s="73"/>
      <c r="BXA111" s="73"/>
      <c r="BXB111" s="73"/>
      <c r="BXC111" s="74"/>
      <c r="BXD111" s="74"/>
      <c r="BXE111" s="77"/>
      <c r="BXF111" s="77"/>
      <c r="BXG111" s="11"/>
      <c r="BXM111" s="73"/>
      <c r="BXN111" s="73"/>
      <c r="BXO111" s="73"/>
      <c r="BXP111" s="73"/>
      <c r="BXQ111" s="74"/>
      <c r="BXR111" s="74"/>
      <c r="BXS111" s="77"/>
      <c r="BXT111" s="77"/>
      <c r="BXU111" s="11"/>
      <c r="BYA111" s="73"/>
      <c r="BYB111" s="73"/>
      <c r="BYC111" s="73"/>
      <c r="BYD111" s="73"/>
      <c r="BYE111" s="74"/>
      <c r="BYF111" s="74"/>
      <c r="BYG111" s="77"/>
      <c r="BYH111" s="77"/>
      <c r="BYI111" s="11"/>
      <c r="BYO111" s="73"/>
      <c r="BYP111" s="73"/>
      <c r="BYQ111" s="73"/>
      <c r="BYR111" s="73"/>
      <c r="BYS111" s="74"/>
      <c r="BYT111" s="74"/>
      <c r="BYU111" s="77"/>
      <c r="BYV111" s="77"/>
      <c r="BYW111" s="11"/>
      <c r="BZC111" s="73"/>
      <c r="BZD111" s="73"/>
      <c r="BZE111" s="73"/>
      <c r="BZF111" s="73"/>
      <c r="BZG111" s="74"/>
      <c r="BZH111" s="74"/>
      <c r="BZI111" s="77"/>
      <c r="BZJ111" s="77"/>
      <c r="BZK111" s="11"/>
      <c r="BZQ111" s="73"/>
      <c r="BZR111" s="73"/>
      <c r="BZS111" s="73"/>
      <c r="BZT111" s="73"/>
      <c r="BZU111" s="74"/>
      <c r="BZV111" s="74"/>
      <c r="BZW111" s="77"/>
      <c r="BZX111" s="77"/>
      <c r="BZY111" s="11"/>
      <c r="CAE111" s="73"/>
      <c r="CAF111" s="73"/>
      <c r="CAG111" s="73"/>
      <c r="CAH111" s="73"/>
      <c r="CAI111" s="74"/>
      <c r="CAJ111" s="74"/>
      <c r="CAK111" s="77"/>
      <c r="CAL111" s="77"/>
      <c r="CAM111" s="11"/>
      <c r="CAS111" s="73"/>
      <c r="CAT111" s="73"/>
      <c r="CAU111" s="73"/>
      <c r="CAV111" s="73"/>
      <c r="CAW111" s="74"/>
      <c r="CAX111" s="74"/>
      <c r="CAY111" s="77"/>
      <c r="CAZ111" s="77"/>
      <c r="CBA111" s="11"/>
      <c r="CBG111" s="73"/>
      <c r="CBH111" s="73"/>
      <c r="CBI111" s="73"/>
      <c r="CBJ111" s="73"/>
      <c r="CBK111" s="74"/>
      <c r="CBL111" s="74"/>
      <c r="CBM111" s="77"/>
      <c r="CBN111" s="77"/>
      <c r="CBO111" s="11"/>
      <c r="CBU111" s="73"/>
      <c r="CBV111" s="73"/>
      <c r="CBW111" s="73"/>
      <c r="CBX111" s="73"/>
      <c r="CBY111" s="74"/>
      <c r="CBZ111" s="74"/>
      <c r="CCA111" s="77"/>
      <c r="CCB111" s="77"/>
      <c r="CCC111" s="11"/>
      <c r="CCI111" s="73"/>
      <c r="CCJ111" s="73"/>
      <c r="CCK111" s="73"/>
      <c r="CCL111" s="73"/>
      <c r="CCM111" s="74"/>
      <c r="CCN111" s="74"/>
      <c r="CCO111" s="77"/>
      <c r="CCP111" s="77"/>
      <c r="CCQ111" s="11"/>
      <c r="CCW111" s="73"/>
      <c r="CCX111" s="73"/>
      <c r="CCY111" s="73"/>
      <c r="CCZ111" s="73"/>
      <c r="CDA111" s="74"/>
      <c r="CDB111" s="74"/>
      <c r="CDC111" s="77"/>
      <c r="CDD111" s="77"/>
      <c r="CDE111" s="11"/>
      <c r="CDK111" s="73"/>
      <c r="CDL111" s="73"/>
      <c r="CDM111" s="73"/>
      <c r="CDN111" s="73"/>
      <c r="CDO111" s="74"/>
      <c r="CDP111" s="74"/>
      <c r="CDQ111" s="77"/>
      <c r="CDR111" s="77"/>
      <c r="CDS111" s="11"/>
      <c r="CDY111" s="73"/>
      <c r="CDZ111" s="73"/>
      <c r="CEA111" s="73"/>
      <c r="CEB111" s="73"/>
      <c r="CEC111" s="74"/>
      <c r="CED111" s="74"/>
      <c r="CEE111" s="77"/>
      <c r="CEF111" s="77"/>
      <c r="CEG111" s="11"/>
      <c r="CEM111" s="73"/>
      <c r="CEN111" s="73"/>
      <c r="CEO111" s="73"/>
      <c r="CEP111" s="73"/>
      <c r="CEQ111" s="74"/>
      <c r="CER111" s="74"/>
      <c r="CES111" s="77"/>
      <c r="CET111" s="77"/>
      <c r="CEU111" s="11"/>
      <c r="CFA111" s="73"/>
      <c r="CFB111" s="73"/>
      <c r="CFC111" s="73"/>
      <c r="CFD111" s="73"/>
      <c r="CFE111" s="74"/>
      <c r="CFF111" s="74"/>
      <c r="CFG111" s="77"/>
      <c r="CFH111" s="77"/>
      <c r="CFI111" s="11"/>
      <c r="CFO111" s="73"/>
      <c r="CFP111" s="73"/>
      <c r="CFQ111" s="73"/>
      <c r="CFR111" s="73"/>
      <c r="CFS111" s="74"/>
      <c r="CFT111" s="74"/>
      <c r="CFU111" s="77"/>
      <c r="CFV111" s="77"/>
      <c r="CFW111" s="11"/>
      <c r="CGC111" s="73"/>
      <c r="CGD111" s="73"/>
      <c r="CGE111" s="73"/>
      <c r="CGF111" s="73"/>
      <c r="CGG111" s="74"/>
      <c r="CGH111" s="74"/>
      <c r="CGI111" s="77"/>
      <c r="CGJ111" s="77"/>
      <c r="CGK111" s="11"/>
      <c r="CGQ111" s="73"/>
      <c r="CGR111" s="73"/>
      <c r="CGS111" s="73"/>
      <c r="CGT111" s="73"/>
      <c r="CGU111" s="74"/>
      <c r="CGV111" s="74"/>
      <c r="CGW111" s="77"/>
      <c r="CGX111" s="77"/>
      <c r="CGY111" s="11"/>
      <c r="CHE111" s="73"/>
      <c r="CHF111" s="73"/>
      <c r="CHG111" s="73"/>
      <c r="CHH111" s="73"/>
      <c r="CHI111" s="74"/>
      <c r="CHJ111" s="74"/>
      <c r="CHK111" s="77"/>
      <c r="CHL111" s="77"/>
      <c r="CHM111" s="11"/>
      <c r="CHS111" s="73"/>
      <c r="CHT111" s="73"/>
      <c r="CHU111" s="73"/>
      <c r="CHV111" s="73"/>
      <c r="CHW111" s="74"/>
      <c r="CHX111" s="74"/>
      <c r="CHY111" s="77"/>
      <c r="CHZ111" s="77"/>
      <c r="CIA111" s="11"/>
      <c r="CIG111" s="73"/>
      <c r="CIH111" s="73"/>
      <c r="CII111" s="73"/>
      <c r="CIJ111" s="73"/>
      <c r="CIK111" s="74"/>
      <c r="CIL111" s="74"/>
      <c r="CIM111" s="77"/>
      <c r="CIN111" s="77"/>
      <c r="CIO111" s="11"/>
      <c r="CIU111" s="73"/>
      <c r="CIV111" s="73"/>
      <c r="CIW111" s="73"/>
      <c r="CIX111" s="73"/>
      <c r="CIY111" s="74"/>
      <c r="CIZ111" s="74"/>
      <c r="CJA111" s="77"/>
      <c r="CJB111" s="77"/>
      <c r="CJC111" s="11"/>
      <c r="CJI111" s="73"/>
      <c r="CJJ111" s="73"/>
      <c r="CJK111" s="73"/>
      <c r="CJL111" s="73"/>
      <c r="CJM111" s="74"/>
      <c r="CJN111" s="74"/>
      <c r="CJO111" s="77"/>
      <c r="CJP111" s="77"/>
      <c r="CJQ111" s="11"/>
      <c r="CJW111" s="73"/>
      <c r="CJX111" s="73"/>
      <c r="CJY111" s="73"/>
      <c r="CJZ111" s="73"/>
      <c r="CKA111" s="74"/>
      <c r="CKB111" s="74"/>
      <c r="CKC111" s="77"/>
      <c r="CKD111" s="77"/>
      <c r="CKE111" s="11"/>
      <c r="CKK111" s="73"/>
      <c r="CKL111" s="73"/>
      <c r="CKM111" s="73"/>
      <c r="CKN111" s="73"/>
      <c r="CKO111" s="74"/>
      <c r="CKP111" s="74"/>
      <c r="CKQ111" s="77"/>
      <c r="CKR111" s="77"/>
      <c r="CKS111" s="11"/>
      <c r="CKY111" s="73"/>
      <c r="CKZ111" s="73"/>
      <c r="CLA111" s="73"/>
      <c r="CLB111" s="73"/>
      <c r="CLC111" s="74"/>
      <c r="CLD111" s="74"/>
      <c r="CLE111" s="77"/>
      <c r="CLF111" s="77"/>
      <c r="CLG111" s="11"/>
      <c r="CLM111" s="73"/>
      <c r="CLN111" s="73"/>
      <c r="CLO111" s="73"/>
      <c r="CLP111" s="73"/>
      <c r="CLQ111" s="74"/>
      <c r="CLR111" s="74"/>
      <c r="CLS111" s="77"/>
      <c r="CLT111" s="77"/>
      <c r="CLU111" s="11"/>
      <c r="CMA111" s="73"/>
      <c r="CMB111" s="73"/>
      <c r="CMC111" s="73"/>
      <c r="CMD111" s="73"/>
      <c r="CME111" s="74"/>
      <c r="CMF111" s="74"/>
      <c r="CMG111" s="77"/>
      <c r="CMH111" s="77"/>
      <c r="CMI111" s="11"/>
      <c r="CMO111" s="73"/>
      <c r="CMP111" s="73"/>
      <c r="CMQ111" s="73"/>
      <c r="CMR111" s="73"/>
      <c r="CMS111" s="74"/>
      <c r="CMT111" s="74"/>
      <c r="CMU111" s="77"/>
      <c r="CMV111" s="77"/>
      <c r="CMW111" s="11"/>
      <c r="CNC111" s="73"/>
      <c r="CND111" s="73"/>
      <c r="CNE111" s="73"/>
      <c r="CNF111" s="73"/>
      <c r="CNG111" s="74"/>
      <c r="CNH111" s="74"/>
      <c r="CNI111" s="77"/>
      <c r="CNJ111" s="77"/>
      <c r="CNK111" s="11"/>
      <c r="CNQ111" s="73"/>
      <c r="CNR111" s="73"/>
      <c r="CNS111" s="73"/>
      <c r="CNT111" s="73"/>
      <c r="CNU111" s="74"/>
      <c r="CNV111" s="74"/>
      <c r="CNW111" s="77"/>
      <c r="CNX111" s="77"/>
      <c r="CNY111" s="11"/>
      <c r="COE111" s="73"/>
      <c r="COF111" s="73"/>
      <c r="COG111" s="73"/>
      <c r="COH111" s="73"/>
      <c r="COI111" s="74"/>
      <c r="COJ111" s="74"/>
      <c r="COK111" s="77"/>
      <c r="COL111" s="77"/>
      <c r="COM111" s="11"/>
      <c r="COS111" s="73"/>
      <c r="COT111" s="73"/>
      <c r="COU111" s="73"/>
      <c r="COV111" s="73"/>
      <c r="COW111" s="74"/>
      <c r="COX111" s="74"/>
      <c r="COY111" s="77"/>
      <c r="COZ111" s="77"/>
      <c r="CPA111" s="11"/>
      <c r="CPG111" s="73"/>
      <c r="CPH111" s="73"/>
      <c r="CPI111" s="73"/>
      <c r="CPJ111" s="73"/>
      <c r="CPK111" s="74"/>
      <c r="CPL111" s="74"/>
      <c r="CPM111" s="77"/>
      <c r="CPN111" s="77"/>
      <c r="CPO111" s="11"/>
      <c r="CPU111" s="73"/>
      <c r="CPV111" s="73"/>
      <c r="CPW111" s="73"/>
      <c r="CPX111" s="73"/>
      <c r="CPY111" s="74"/>
      <c r="CPZ111" s="74"/>
      <c r="CQA111" s="77"/>
      <c r="CQB111" s="77"/>
      <c r="CQC111" s="11"/>
      <c r="CQI111" s="73"/>
      <c r="CQJ111" s="73"/>
      <c r="CQK111" s="73"/>
      <c r="CQL111" s="73"/>
      <c r="CQM111" s="74"/>
      <c r="CQN111" s="74"/>
      <c r="CQO111" s="77"/>
      <c r="CQP111" s="77"/>
      <c r="CQQ111" s="11"/>
      <c r="CQW111" s="73"/>
      <c r="CQX111" s="73"/>
      <c r="CQY111" s="73"/>
      <c r="CQZ111" s="73"/>
      <c r="CRA111" s="74"/>
      <c r="CRB111" s="74"/>
      <c r="CRC111" s="77"/>
      <c r="CRD111" s="77"/>
      <c r="CRE111" s="11"/>
      <c r="CRK111" s="73"/>
      <c r="CRL111" s="73"/>
      <c r="CRM111" s="73"/>
      <c r="CRN111" s="73"/>
      <c r="CRO111" s="74"/>
      <c r="CRP111" s="74"/>
      <c r="CRQ111" s="77"/>
      <c r="CRR111" s="77"/>
      <c r="CRS111" s="11"/>
      <c r="CRY111" s="73"/>
      <c r="CRZ111" s="73"/>
      <c r="CSA111" s="73"/>
      <c r="CSB111" s="73"/>
      <c r="CSC111" s="74"/>
      <c r="CSD111" s="74"/>
      <c r="CSE111" s="77"/>
      <c r="CSF111" s="77"/>
      <c r="CSG111" s="11"/>
      <c r="CSM111" s="73"/>
      <c r="CSN111" s="73"/>
      <c r="CSO111" s="73"/>
      <c r="CSP111" s="73"/>
      <c r="CSQ111" s="74"/>
      <c r="CSR111" s="74"/>
      <c r="CSS111" s="77"/>
      <c r="CST111" s="77"/>
      <c r="CSU111" s="11"/>
      <c r="CTA111" s="73"/>
      <c r="CTB111" s="73"/>
      <c r="CTC111" s="73"/>
      <c r="CTD111" s="73"/>
      <c r="CTE111" s="74"/>
      <c r="CTF111" s="74"/>
      <c r="CTG111" s="77"/>
      <c r="CTH111" s="77"/>
      <c r="CTI111" s="11"/>
      <c r="CTO111" s="73"/>
      <c r="CTP111" s="73"/>
      <c r="CTQ111" s="73"/>
      <c r="CTR111" s="73"/>
      <c r="CTS111" s="74"/>
      <c r="CTT111" s="74"/>
      <c r="CTU111" s="77"/>
      <c r="CTV111" s="77"/>
      <c r="CTW111" s="11"/>
      <c r="CUC111" s="73"/>
      <c r="CUD111" s="73"/>
      <c r="CUE111" s="73"/>
      <c r="CUF111" s="73"/>
      <c r="CUG111" s="74"/>
      <c r="CUH111" s="74"/>
      <c r="CUI111" s="77"/>
      <c r="CUJ111" s="77"/>
      <c r="CUK111" s="11"/>
      <c r="CUQ111" s="73"/>
      <c r="CUR111" s="73"/>
      <c r="CUS111" s="73"/>
      <c r="CUT111" s="73"/>
      <c r="CUU111" s="74"/>
      <c r="CUV111" s="74"/>
      <c r="CUW111" s="77"/>
      <c r="CUX111" s="77"/>
      <c r="CUY111" s="11"/>
      <c r="CVE111" s="73"/>
      <c r="CVF111" s="73"/>
      <c r="CVG111" s="73"/>
      <c r="CVH111" s="73"/>
      <c r="CVI111" s="74"/>
      <c r="CVJ111" s="74"/>
      <c r="CVK111" s="77"/>
      <c r="CVL111" s="77"/>
      <c r="CVM111" s="11"/>
      <c r="CVS111" s="73"/>
      <c r="CVT111" s="73"/>
      <c r="CVU111" s="73"/>
      <c r="CVV111" s="73"/>
      <c r="CVW111" s="74"/>
      <c r="CVX111" s="74"/>
      <c r="CVY111" s="77"/>
      <c r="CVZ111" s="77"/>
      <c r="CWA111" s="11"/>
      <c r="CWG111" s="73"/>
      <c r="CWH111" s="73"/>
      <c r="CWI111" s="73"/>
      <c r="CWJ111" s="73"/>
      <c r="CWK111" s="74"/>
      <c r="CWL111" s="74"/>
      <c r="CWM111" s="77"/>
      <c r="CWN111" s="77"/>
      <c r="CWO111" s="11"/>
      <c r="CWU111" s="73"/>
      <c r="CWV111" s="73"/>
      <c r="CWW111" s="73"/>
      <c r="CWX111" s="73"/>
      <c r="CWY111" s="74"/>
      <c r="CWZ111" s="74"/>
      <c r="CXA111" s="77"/>
      <c r="CXB111" s="77"/>
      <c r="CXC111" s="11"/>
      <c r="CXI111" s="73"/>
      <c r="CXJ111" s="73"/>
      <c r="CXK111" s="73"/>
      <c r="CXL111" s="73"/>
      <c r="CXM111" s="74"/>
      <c r="CXN111" s="74"/>
      <c r="CXO111" s="77"/>
      <c r="CXP111" s="77"/>
      <c r="CXQ111" s="11"/>
      <c r="CXW111" s="73"/>
      <c r="CXX111" s="73"/>
      <c r="CXY111" s="73"/>
      <c r="CXZ111" s="73"/>
      <c r="CYA111" s="74"/>
      <c r="CYB111" s="74"/>
      <c r="CYC111" s="77"/>
      <c r="CYD111" s="77"/>
      <c r="CYE111" s="11"/>
      <c r="CYK111" s="73"/>
      <c r="CYL111" s="73"/>
      <c r="CYM111" s="73"/>
      <c r="CYN111" s="73"/>
      <c r="CYO111" s="74"/>
      <c r="CYP111" s="74"/>
      <c r="CYQ111" s="77"/>
      <c r="CYR111" s="77"/>
      <c r="CYS111" s="11"/>
      <c r="CYY111" s="73"/>
      <c r="CYZ111" s="73"/>
      <c r="CZA111" s="73"/>
      <c r="CZB111" s="73"/>
      <c r="CZC111" s="74"/>
      <c r="CZD111" s="74"/>
      <c r="CZE111" s="77"/>
      <c r="CZF111" s="77"/>
      <c r="CZG111" s="11"/>
      <c r="CZM111" s="73"/>
      <c r="CZN111" s="73"/>
      <c r="CZO111" s="73"/>
      <c r="CZP111" s="73"/>
      <c r="CZQ111" s="74"/>
      <c r="CZR111" s="74"/>
      <c r="CZS111" s="77"/>
      <c r="CZT111" s="77"/>
      <c r="CZU111" s="11"/>
      <c r="DAA111" s="73"/>
      <c r="DAB111" s="73"/>
      <c r="DAC111" s="73"/>
      <c r="DAD111" s="73"/>
      <c r="DAE111" s="74"/>
      <c r="DAF111" s="74"/>
      <c r="DAG111" s="77"/>
      <c r="DAH111" s="77"/>
      <c r="DAI111" s="11"/>
      <c r="DAO111" s="73"/>
      <c r="DAP111" s="73"/>
      <c r="DAQ111" s="73"/>
      <c r="DAR111" s="73"/>
      <c r="DAS111" s="74"/>
      <c r="DAT111" s="74"/>
      <c r="DAU111" s="77"/>
      <c r="DAV111" s="77"/>
      <c r="DAW111" s="11"/>
      <c r="DBC111" s="73"/>
      <c r="DBD111" s="73"/>
      <c r="DBE111" s="73"/>
      <c r="DBF111" s="73"/>
      <c r="DBG111" s="74"/>
      <c r="DBH111" s="74"/>
      <c r="DBI111" s="77"/>
      <c r="DBJ111" s="77"/>
      <c r="DBK111" s="11"/>
      <c r="DBQ111" s="73"/>
      <c r="DBR111" s="73"/>
      <c r="DBS111" s="73"/>
      <c r="DBT111" s="73"/>
      <c r="DBU111" s="74"/>
      <c r="DBV111" s="74"/>
      <c r="DBW111" s="77"/>
      <c r="DBX111" s="77"/>
      <c r="DBY111" s="11"/>
      <c r="DCE111" s="73"/>
      <c r="DCF111" s="73"/>
      <c r="DCG111" s="73"/>
      <c r="DCH111" s="73"/>
      <c r="DCI111" s="74"/>
      <c r="DCJ111" s="74"/>
      <c r="DCK111" s="77"/>
      <c r="DCL111" s="77"/>
      <c r="DCM111" s="11"/>
      <c r="DCS111" s="73"/>
      <c r="DCT111" s="73"/>
      <c r="DCU111" s="73"/>
      <c r="DCV111" s="73"/>
      <c r="DCW111" s="74"/>
      <c r="DCX111" s="74"/>
      <c r="DCY111" s="77"/>
      <c r="DCZ111" s="77"/>
      <c r="DDA111" s="11"/>
      <c r="DDG111" s="73"/>
      <c r="DDH111" s="73"/>
      <c r="DDI111" s="73"/>
      <c r="DDJ111" s="73"/>
      <c r="DDK111" s="74"/>
      <c r="DDL111" s="74"/>
      <c r="DDM111" s="77"/>
      <c r="DDN111" s="77"/>
      <c r="DDO111" s="11"/>
      <c r="DDU111" s="73"/>
      <c r="DDV111" s="73"/>
      <c r="DDW111" s="73"/>
      <c r="DDX111" s="73"/>
      <c r="DDY111" s="74"/>
      <c r="DDZ111" s="74"/>
      <c r="DEA111" s="77"/>
      <c r="DEB111" s="77"/>
      <c r="DEC111" s="11"/>
      <c r="DEI111" s="73"/>
      <c r="DEJ111" s="73"/>
      <c r="DEK111" s="73"/>
      <c r="DEL111" s="73"/>
      <c r="DEM111" s="74"/>
      <c r="DEN111" s="74"/>
      <c r="DEO111" s="77"/>
      <c r="DEP111" s="77"/>
      <c r="DEQ111" s="11"/>
      <c r="DEW111" s="73"/>
      <c r="DEX111" s="73"/>
      <c r="DEY111" s="73"/>
      <c r="DEZ111" s="73"/>
      <c r="DFA111" s="74"/>
      <c r="DFB111" s="74"/>
      <c r="DFC111" s="77"/>
      <c r="DFD111" s="77"/>
      <c r="DFE111" s="11"/>
      <c r="DFK111" s="73"/>
      <c r="DFL111" s="73"/>
      <c r="DFM111" s="73"/>
      <c r="DFN111" s="73"/>
      <c r="DFO111" s="74"/>
      <c r="DFP111" s="74"/>
      <c r="DFQ111" s="77"/>
      <c r="DFR111" s="77"/>
      <c r="DFS111" s="11"/>
      <c r="DFY111" s="73"/>
      <c r="DFZ111" s="73"/>
      <c r="DGA111" s="73"/>
      <c r="DGB111" s="73"/>
      <c r="DGC111" s="74"/>
      <c r="DGD111" s="74"/>
      <c r="DGE111" s="77"/>
      <c r="DGF111" s="77"/>
      <c r="DGG111" s="11"/>
      <c r="DGM111" s="73"/>
      <c r="DGN111" s="73"/>
      <c r="DGO111" s="73"/>
      <c r="DGP111" s="73"/>
      <c r="DGQ111" s="74"/>
      <c r="DGR111" s="74"/>
      <c r="DGS111" s="77"/>
      <c r="DGT111" s="77"/>
      <c r="DGU111" s="11"/>
      <c r="DHA111" s="73"/>
      <c r="DHB111" s="73"/>
      <c r="DHC111" s="73"/>
      <c r="DHD111" s="73"/>
      <c r="DHE111" s="74"/>
      <c r="DHF111" s="74"/>
      <c r="DHG111" s="77"/>
      <c r="DHH111" s="77"/>
      <c r="DHI111" s="11"/>
      <c r="DHO111" s="73"/>
      <c r="DHP111" s="73"/>
      <c r="DHQ111" s="73"/>
      <c r="DHR111" s="73"/>
      <c r="DHS111" s="74"/>
      <c r="DHT111" s="74"/>
      <c r="DHU111" s="77"/>
      <c r="DHV111" s="77"/>
      <c r="DHW111" s="11"/>
      <c r="DIC111" s="73"/>
      <c r="DID111" s="73"/>
      <c r="DIE111" s="73"/>
      <c r="DIF111" s="73"/>
      <c r="DIG111" s="74"/>
      <c r="DIH111" s="74"/>
      <c r="DII111" s="77"/>
      <c r="DIJ111" s="77"/>
      <c r="DIK111" s="11"/>
      <c r="DIQ111" s="73"/>
      <c r="DIR111" s="73"/>
      <c r="DIS111" s="73"/>
      <c r="DIT111" s="73"/>
      <c r="DIU111" s="74"/>
      <c r="DIV111" s="74"/>
      <c r="DIW111" s="77"/>
      <c r="DIX111" s="77"/>
      <c r="DIY111" s="11"/>
      <c r="DJE111" s="73"/>
      <c r="DJF111" s="73"/>
      <c r="DJG111" s="73"/>
      <c r="DJH111" s="73"/>
      <c r="DJI111" s="74"/>
      <c r="DJJ111" s="74"/>
      <c r="DJK111" s="77"/>
      <c r="DJL111" s="77"/>
      <c r="DJM111" s="11"/>
      <c r="DJS111" s="73"/>
      <c r="DJT111" s="73"/>
      <c r="DJU111" s="73"/>
      <c r="DJV111" s="73"/>
      <c r="DJW111" s="74"/>
      <c r="DJX111" s="74"/>
      <c r="DJY111" s="77"/>
      <c r="DJZ111" s="77"/>
      <c r="DKA111" s="11"/>
      <c r="DKG111" s="73"/>
      <c r="DKH111" s="73"/>
      <c r="DKI111" s="73"/>
      <c r="DKJ111" s="73"/>
      <c r="DKK111" s="74"/>
      <c r="DKL111" s="74"/>
      <c r="DKM111" s="77"/>
      <c r="DKN111" s="77"/>
      <c r="DKO111" s="11"/>
      <c r="DKU111" s="73"/>
      <c r="DKV111" s="73"/>
      <c r="DKW111" s="73"/>
      <c r="DKX111" s="73"/>
      <c r="DKY111" s="74"/>
      <c r="DKZ111" s="74"/>
      <c r="DLA111" s="77"/>
      <c r="DLB111" s="77"/>
      <c r="DLC111" s="11"/>
      <c r="DLI111" s="73"/>
      <c r="DLJ111" s="73"/>
      <c r="DLK111" s="73"/>
      <c r="DLL111" s="73"/>
      <c r="DLM111" s="74"/>
      <c r="DLN111" s="74"/>
      <c r="DLO111" s="77"/>
      <c r="DLP111" s="77"/>
      <c r="DLQ111" s="11"/>
      <c r="DLW111" s="73"/>
      <c r="DLX111" s="73"/>
      <c r="DLY111" s="73"/>
      <c r="DLZ111" s="73"/>
      <c r="DMA111" s="74"/>
      <c r="DMB111" s="74"/>
      <c r="DMC111" s="77"/>
      <c r="DMD111" s="77"/>
      <c r="DME111" s="11"/>
      <c r="DMK111" s="73"/>
      <c r="DML111" s="73"/>
      <c r="DMM111" s="73"/>
      <c r="DMN111" s="73"/>
      <c r="DMO111" s="74"/>
      <c r="DMP111" s="74"/>
      <c r="DMQ111" s="77"/>
      <c r="DMR111" s="77"/>
      <c r="DMS111" s="11"/>
      <c r="DMY111" s="73"/>
      <c r="DMZ111" s="73"/>
      <c r="DNA111" s="73"/>
      <c r="DNB111" s="73"/>
      <c r="DNC111" s="74"/>
      <c r="DND111" s="74"/>
      <c r="DNE111" s="77"/>
      <c r="DNF111" s="77"/>
      <c r="DNG111" s="11"/>
      <c r="DNM111" s="73"/>
      <c r="DNN111" s="73"/>
      <c r="DNO111" s="73"/>
      <c r="DNP111" s="73"/>
      <c r="DNQ111" s="74"/>
      <c r="DNR111" s="74"/>
      <c r="DNS111" s="77"/>
      <c r="DNT111" s="77"/>
      <c r="DNU111" s="11"/>
      <c r="DOA111" s="73"/>
      <c r="DOB111" s="73"/>
      <c r="DOC111" s="73"/>
      <c r="DOD111" s="73"/>
      <c r="DOE111" s="74"/>
      <c r="DOF111" s="74"/>
      <c r="DOG111" s="77"/>
      <c r="DOH111" s="77"/>
      <c r="DOI111" s="11"/>
      <c r="DOO111" s="73"/>
      <c r="DOP111" s="73"/>
      <c r="DOQ111" s="73"/>
      <c r="DOR111" s="73"/>
      <c r="DOS111" s="74"/>
      <c r="DOT111" s="74"/>
      <c r="DOU111" s="77"/>
      <c r="DOV111" s="77"/>
      <c r="DOW111" s="11"/>
      <c r="DPC111" s="73"/>
      <c r="DPD111" s="73"/>
      <c r="DPE111" s="73"/>
      <c r="DPF111" s="73"/>
      <c r="DPG111" s="74"/>
      <c r="DPH111" s="74"/>
      <c r="DPI111" s="77"/>
      <c r="DPJ111" s="77"/>
      <c r="DPK111" s="11"/>
      <c r="DPQ111" s="73"/>
      <c r="DPR111" s="73"/>
      <c r="DPS111" s="73"/>
      <c r="DPT111" s="73"/>
      <c r="DPU111" s="74"/>
      <c r="DPV111" s="74"/>
      <c r="DPW111" s="77"/>
      <c r="DPX111" s="77"/>
      <c r="DPY111" s="11"/>
      <c r="DQE111" s="73"/>
      <c r="DQF111" s="73"/>
      <c r="DQG111" s="73"/>
      <c r="DQH111" s="73"/>
      <c r="DQI111" s="74"/>
      <c r="DQJ111" s="74"/>
      <c r="DQK111" s="77"/>
      <c r="DQL111" s="77"/>
      <c r="DQM111" s="11"/>
      <c r="DQS111" s="73"/>
      <c r="DQT111" s="73"/>
      <c r="DQU111" s="73"/>
      <c r="DQV111" s="73"/>
      <c r="DQW111" s="74"/>
      <c r="DQX111" s="74"/>
      <c r="DQY111" s="77"/>
      <c r="DQZ111" s="77"/>
      <c r="DRA111" s="11"/>
      <c r="DRG111" s="73"/>
      <c r="DRH111" s="73"/>
      <c r="DRI111" s="73"/>
      <c r="DRJ111" s="73"/>
      <c r="DRK111" s="74"/>
      <c r="DRL111" s="74"/>
      <c r="DRM111" s="77"/>
      <c r="DRN111" s="77"/>
      <c r="DRO111" s="11"/>
      <c r="DRU111" s="73"/>
      <c r="DRV111" s="73"/>
      <c r="DRW111" s="73"/>
      <c r="DRX111" s="73"/>
      <c r="DRY111" s="74"/>
      <c r="DRZ111" s="74"/>
      <c r="DSA111" s="77"/>
      <c r="DSB111" s="77"/>
      <c r="DSC111" s="11"/>
      <c r="DSI111" s="73"/>
      <c r="DSJ111" s="73"/>
      <c r="DSK111" s="73"/>
      <c r="DSL111" s="73"/>
      <c r="DSM111" s="74"/>
      <c r="DSN111" s="74"/>
      <c r="DSO111" s="77"/>
      <c r="DSP111" s="77"/>
      <c r="DSQ111" s="11"/>
      <c r="DSW111" s="73"/>
      <c r="DSX111" s="73"/>
      <c r="DSY111" s="73"/>
      <c r="DSZ111" s="73"/>
      <c r="DTA111" s="74"/>
      <c r="DTB111" s="74"/>
      <c r="DTC111" s="77"/>
      <c r="DTD111" s="77"/>
      <c r="DTE111" s="11"/>
      <c r="DTK111" s="73"/>
      <c r="DTL111" s="73"/>
      <c r="DTM111" s="73"/>
      <c r="DTN111" s="73"/>
      <c r="DTO111" s="74"/>
      <c r="DTP111" s="74"/>
      <c r="DTQ111" s="77"/>
      <c r="DTR111" s="77"/>
      <c r="DTS111" s="11"/>
      <c r="DTY111" s="73"/>
      <c r="DTZ111" s="73"/>
      <c r="DUA111" s="73"/>
      <c r="DUB111" s="73"/>
      <c r="DUC111" s="74"/>
      <c r="DUD111" s="74"/>
      <c r="DUE111" s="77"/>
      <c r="DUF111" s="77"/>
      <c r="DUG111" s="11"/>
      <c r="DUM111" s="73"/>
      <c r="DUN111" s="73"/>
      <c r="DUO111" s="73"/>
      <c r="DUP111" s="73"/>
      <c r="DUQ111" s="74"/>
      <c r="DUR111" s="74"/>
      <c r="DUS111" s="77"/>
      <c r="DUT111" s="77"/>
      <c r="DUU111" s="11"/>
      <c r="DVA111" s="73"/>
      <c r="DVB111" s="73"/>
      <c r="DVC111" s="73"/>
      <c r="DVD111" s="73"/>
      <c r="DVE111" s="74"/>
      <c r="DVF111" s="74"/>
      <c r="DVG111" s="77"/>
      <c r="DVH111" s="77"/>
      <c r="DVI111" s="11"/>
      <c r="DVO111" s="73"/>
      <c r="DVP111" s="73"/>
      <c r="DVQ111" s="73"/>
      <c r="DVR111" s="73"/>
      <c r="DVS111" s="74"/>
      <c r="DVT111" s="74"/>
      <c r="DVU111" s="77"/>
      <c r="DVV111" s="77"/>
      <c r="DVW111" s="11"/>
      <c r="DWC111" s="73"/>
      <c r="DWD111" s="73"/>
      <c r="DWE111" s="73"/>
      <c r="DWF111" s="73"/>
      <c r="DWG111" s="74"/>
      <c r="DWH111" s="74"/>
      <c r="DWI111" s="77"/>
      <c r="DWJ111" s="77"/>
      <c r="DWK111" s="11"/>
      <c r="DWQ111" s="73"/>
      <c r="DWR111" s="73"/>
      <c r="DWS111" s="73"/>
      <c r="DWT111" s="73"/>
      <c r="DWU111" s="74"/>
      <c r="DWV111" s="74"/>
      <c r="DWW111" s="77"/>
      <c r="DWX111" s="77"/>
      <c r="DWY111" s="11"/>
      <c r="DXE111" s="73"/>
      <c r="DXF111" s="73"/>
      <c r="DXG111" s="73"/>
      <c r="DXH111" s="73"/>
      <c r="DXI111" s="74"/>
      <c r="DXJ111" s="74"/>
      <c r="DXK111" s="77"/>
      <c r="DXL111" s="77"/>
      <c r="DXM111" s="11"/>
      <c r="DXS111" s="73"/>
      <c r="DXT111" s="73"/>
      <c r="DXU111" s="73"/>
      <c r="DXV111" s="73"/>
      <c r="DXW111" s="74"/>
      <c r="DXX111" s="74"/>
      <c r="DXY111" s="77"/>
      <c r="DXZ111" s="77"/>
      <c r="DYA111" s="11"/>
      <c r="DYG111" s="73"/>
      <c r="DYH111" s="73"/>
      <c r="DYI111" s="73"/>
      <c r="DYJ111" s="73"/>
      <c r="DYK111" s="74"/>
      <c r="DYL111" s="74"/>
      <c r="DYM111" s="77"/>
      <c r="DYN111" s="77"/>
      <c r="DYO111" s="11"/>
      <c r="DYU111" s="73"/>
      <c r="DYV111" s="73"/>
      <c r="DYW111" s="73"/>
      <c r="DYX111" s="73"/>
      <c r="DYY111" s="74"/>
      <c r="DYZ111" s="74"/>
      <c r="DZA111" s="77"/>
      <c r="DZB111" s="77"/>
      <c r="DZC111" s="11"/>
      <c r="DZI111" s="73"/>
      <c r="DZJ111" s="73"/>
      <c r="DZK111" s="73"/>
      <c r="DZL111" s="73"/>
      <c r="DZM111" s="74"/>
      <c r="DZN111" s="74"/>
      <c r="DZO111" s="77"/>
      <c r="DZP111" s="77"/>
      <c r="DZQ111" s="11"/>
      <c r="DZW111" s="73"/>
      <c r="DZX111" s="73"/>
      <c r="DZY111" s="73"/>
      <c r="DZZ111" s="73"/>
      <c r="EAA111" s="74"/>
      <c r="EAB111" s="74"/>
      <c r="EAC111" s="77"/>
      <c r="EAD111" s="77"/>
      <c r="EAE111" s="11"/>
      <c r="EAK111" s="73"/>
      <c r="EAL111" s="73"/>
      <c r="EAM111" s="73"/>
      <c r="EAN111" s="73"/>
      <c r="EAO111" s="74"/>
      <c r="EAP111" s="74"/>
      <c r="EAQ111" s="77"/>
      <c r="EAR111" s="77"/>
      <c r="EAS111" s="11"/>
      <c r="EAY111" s="73"/>
      <c r="EAZ111" s="73"/>
      <c r="EBA111" s="73"/>
      <c r="EBB111" s="73"/>
      <c r="EBC111" s="74"/>
      <c r="EBD111" s="74"/>
      <c r="EBE111" s="77"/>
      <c r="EBF111" s="77"/>
      <c r="EBG111" s="11"/>
      <c r="EBM111" s="73"/>
      <c r="EBN111" s="73"/>
      <c r="EBO111" s="73"/>
      <c r="EBP111" s="73"/>
      <c r="EBQ111" s="74"/>
      <c r="EBR111" s="74"/>
      <c r="EBS111" s="77"/>
      <c r="EBT111" s="77"/>
      <c r="EBU111" s="11"/>
      <c r="ECA111" s="73"/>
      <c r="ECB111" s="73"/>
      <c r="ECC111" s="73"/>
      <c r="ECD111" s="73"/>
      <c r="ECE111" s="74"/>
      <c r="ECF111" s="74"/>
      <c r="ECG111" s="77"/>
      <c r="ECH111" s="77"/>
      <c r="ECI111" s="11"/>
      <c r="ECO111" s="73"/>
      <c r="ECP111" s="73"/>
      <c r="ECQ111" s="73"/>
      <c r="ECR111" s="73"/>
      <c r="ECS111" s="74"/>
      <c r="ECT111" s="74"/>
      <c r="ECU111" s="77"/>
      <c r="ECV111" s="77"/>
      <c r="ECW111" s="11"/>
      <c r="EDC111" s="73"/>
      <c r="EDD111" s="73"/>
      <c r="EDE111" s="73"/>
      <c r="EDF111" s="73"/>
      <c r="EDG111" s="74"/>
      <c r="EDH111" s="74"/>
      <c r="EDI111" s="77"/>
      <c r="EDJ111" s="77"/>
      <c r="EDK111" s="11"/>
      <c r="EDQ111" s="73"/>
      <c r="EDR111" s="73"/>
      <c r="EDS111" s="73"/>
      <c r="EDT111" s="73"/>
      <c r="EDU111" s="74"/>
      <c r="EDV111" s="74"/>
      <c r="EDW111" s="77"/>
      <c r="EDX111" s="77"/>
      <c r="EDY111" s="11"/>
      <c r="EEE111" s="73"/>
      <c r="EEF111" s="73"/>
      <c r="EEG111" s="73"/>
      <c r="EEH111" s="73"/>
      <c r="EEI111" s="74"/>
      <c r="EEJ111" s="74"/>
      <c r="EEK111" s="77"/>
      <c r="EEL111" s="77"/>
      <c r="EEM111" s="11"/>
      <c r="EES111" s="73"/>
      <c r="EET111" s="73"/>
      <c r="EEU111" s="73"/>
      <c r="EEV111" s="73"/>
      <c r="EEW111" s="74"/>
      <c r="EEX111" s="74"/>
      <c r="EEY111" s="77"/>
      <c r="EEZ111" s="77"/>
      <c r="EFA111" s="11"/>
      <c r="EFG111" s="73"/>
      <c r="EFH111" s="73"/>
      <c r="EFI111" s="73"/>
      <c r="EFJ111" s="73"/>
      <c r="EFK111" s="74"/>
      <c r="EFL111" s="74"/>
      <c r="EFM111" s="77"/>
      <c r="EFN111" s="77"/>
      <c r="EFO111" s="11"/>
      <c r="EFU111" s="73"/>
      <c r="EFV111" s="73"/>
      <c r="EFW111" s="73"/>
      <c r="EFX111" s="73"/>
      <c r="EFY111" s="74"/>
      <c r="EFZ111" s="74"/>
      <c r="EGA111" s="77"/>
      <c r="EGB111" s="77"/>
      <c r="EGC111" s="11"/>
      <c r="EGI111" s="73"/>
      <c r="EGJ111" s="73"/>
      <c r="EGK111" s="73"/>
      <c r="EGL111" s="73"/>
      <c r="EGM111" s="74"/>
      <c r="EGN111" s="74"/>
      <c r="EGO111" s="77"/>
      <c r="EGP111" s="77"/>
      <c r="EGQ111" s="11"/>
      <c r="EGW111" s="73"/>
      <c r="EGX111" s="73"/>
      <c r="EGY111" s="73"/>
      <c r="EGZ111" s="73"/>
      <c r="EHA111" s="74"/>
      <c r="EHB111" s="74"/>
      <c r="EHC111" s="77"/>
      <c r="EHD111" s="77"/>
      <c r="EHE111" s="11"/>
      <c r="EHK111" s="73"/>
      <c r="EHL111" s="73"/>
      <c r="EHM111" s="73"/>
      <c r="EHN111" s="73"/>
      <c r="EHO111" s="74"/>
      <c r="EHP111" s="74"/>
      <c r="EHQ111" s="77"/>
      <c r="EHR111" s="77"/>
      <c r="EHS111" s="11"/>
      <c r="EHY111" s="73"/>
      <c r="EHZ111" s="73"/>
      <c r="EIA111" s="73"/>
      <c r="EIB111" s="73"/>
      <c r="EIC111" s="74"/>
      <c r="EID111" s="74"/>
      <c r="EIE111" s="77"/>
      <c r="EIF111" s="77"/>
      <c r="EIG111" s="11"/>
      <c r="EIM111" s="73"/>
      <c r="EIN111" s="73"/>
      <c r="EIO111" s="73"/>
      <c r="EIP111" s="73"/>
      <c r="EIQ111" s="74"/>
      <c r="EIR111" s="74"/>
      <c r="EIS111" s="77"/>
      <c r="EIT111" s="77"/>
      <c r="EIU111" s="11"/>
      <c r="EJA111" s="73"/>
      <c r="EJB111" s="73"/>
      <c r="EJC111" s="73"/>
      <c r="EJD111" s="73"/>
      <c r="EJE111" s="74"/>
      <c r="EJF111" s="74"/>
      <c r="EJG111" s="77"/>
      <c r="EJH111" s="77"/>
      <c r="EJI111" s="11"/>
      <c r="EJO111" s="73"/>
      <c r="EJP111" s="73"/>
      <c r="EJQ111" s="73"/>
      <c r="EJR111" s="73"/>
      <c r="EJS111" s="74"/>
      <c r="EJT111" s="74"/>
      <c r="EJU111" s="77"/>
      <c r="EJV111" s="77"/>
      <c r="EJW111" s="11"/>
      <c r="EKC111" s="73"/>
      <c r="EKD111" s="73"/>
      <c r="EKE111" s="73"/>
      <c r="EKF111" s="73"/>
      <c r="EKG111" s="74"/>
      <c r="EKH111" s="74"/>
      <c r="EKI111" s="77"/>
      <c r="EKJ111" s="77"/>
      <c r="EKK111" s="11"/>
      <c r="EKQ111" s="73"/>
      <c r="EKR111" s="73"/>
      <c r="EKS111" s="73"/>
      <c r="EKT111" s="73"/>
      <c r="EKU111" s="74"/>
      <c r="EKV111" s="74"/>
      <c r="EKW111" s="77"/>
      <c r="EKX111" s="77"/>
      <c r="EKY111" s="11"/>
      <c r="ELE111" s="73"/>
      <c r="ELF111" s="73"/>
      <c r="ELG111" s="73"/>
      <c r="ELH111" s="73"/>
      <c r="ELI111" s="74"/>
      <c r="ELJ111" s="74"/>
      <c r="ELK111" s="77"/>
      <c r="ELL111" s="77"/>
      <c r="ELM111" s="11"/>
      <c r="ELS111" s="73"/>
      <c r="ELT111" s="73"/>
      <c r="ELU111" s="73"/>
      <c r="ELV111" s="73"/>
      <c r="ELW111" s="74"/>
      <c r="ELX111" s="74"/>
      <c r="ELY111" s="77"/>
      <c r="ELZ111" s="77"/>
      <c r="EMA111" s="11"/>
      <c r="EMG111" s="73"/>
      <c r="EMH111" s="73"/>
      <c r="EMI111" s="73"/>
      <c r="EMJ111" s="73"/>
      <c r="EMK111" s="74"/>
      <c r="EML111" s="74"/>
      <c r="EMM111" s="77"/>
      <c r="EMN111" s="77"/>
      <c r="EMO111" s="11"/>
      <c r="EMU111" s="73"/>
      <c r="EMV111" s="73"/>
      <c r="EMW111" s="73"/>
      <c r="EMX111" s="73"/>
      <c r="EMY111" s="74"/>
      <c r="EMZ111" s="74"/>
      <c r="ENA111" s="77"/>
      <c r="ENB111" s="77"/>
      <c r="ENC111" s="11"/>
      <c r="ENI111" s="73"/>
      <c r="ENJ111" s="73"/>
      <c r="ENK111" s="73"/>
      <c r="ENL111" s="73"/>
      <c r="ENM111" s="74"/>
      <c r="ENN111" s="74"/>
      <c r="ENO111" s="77"/>
      <c r="ENP111" s="77"/>
      <c r="ENQ111" s="11"/>
      <c r="ENW111" s="73"/>
      <c r="ENX111" s="73"/>
      <c r="ENY111" s="73"/>
      <c r="ENZ111" s="73"/>
      <c r="EOA111" s="74"/>
      <c r="EOB111" s="74"/>
      <c r="EOC111" s="77"/>
      <c r="EOD111" s="77"/>
      <c r="EOE111" s="11"/>
      <c r="EOK111" s="73"/>
      <c r="EOL111" s="73"/>
      <c r="EOM111" s="73"/>
      <c r="EON111" s="73"/>
      <c r="EOO111" s="74"/>
      <c r="EOP111" s="74"/>
      <c r="EOQ111" s="77"/>
      <c r="EOR111" s="77"/>
      <c r="EOS111" s="11"/>
      <c r="EOY111" s="73"/>
      <c r="EOZ111" s="73"/>
      <c r="EPA111" s="73"/>
      <c r="EPB111" s="73"/>
      <c r="EPC111" s="74"/>
      <c r="EPD111" s="74"/>
      <c r="EPE111" s="77"/>
      <c r="EPF111" s="77"/>
      <c r="EPG111" s="11"/>
      <c r="EPM111" s="73"/>
      <c r="EPN111" s="73"/>
      <c r="EPO111" s="73"/>
      <c r="EPP111" s="73"/>
      <c r="EPQ111" s="74"/>
      <c r="EPR111" s="74"/>
      <c r="EPS111" s="77"/>
      <c r="EPT111" s="77"/>
      <c r="EPU111" s="11"/>
      <c r="EQA111" s="73"/>
      <c r="EQB111" s="73"/>
      <c r="EQC111" s="73"/>
      <c r="EQD111" s="73"/>
      <c r="EQE111" s="74"/>
      <c r="EQF111" s="74"/>
      <c r="EQG111" s="77"/>
      <c r="EQH111" s="77"/>
      <c r="EQI111" s="11"/>
      <c r="EQO111" s="73"/>
      <c r="EQP111" s="73"/>
      <c r="EQQ111" s="73"/>
      <c r="EQR111" s="73"/>
      <c r="EQS111" s="74"/>
      <c r="EQT111" s="74"/>
      <c r="EQU111" s="77"/>
      <c r="EQV111" s="77"/>
      <c r="EQW111" s="11"/>
      <c r="ERC111" s="73"/>
      <c r="ERD111" s="73"/>
      <c r="ERE111" s="73"/>
      <c r="ERF111" s="73"/>
      <c r="ERG111" s="74"/>
      <c r="ERH111" s="74"/>
      <c r="ERI111" s="77"/>
      <c r="ERJ111" s="77"/>
      <c r="ERK111" s="11"/>
      <c r="ERQ111" s="73"/>
      <c r="ERR111" s="73"/>
      <c r="ERS111" s="73"/>
      <c r="ERT111" s="73"/>
      <c r="ERU111" s="74"/>
      <c r="ERV111" s="74"/>
      <c r="ERW111" s="77"/>
      <c r="ERX111" s="77"/>
      <c r="ERY111" s="11"/>
      <c r="ESE111" s="73"/>
      <c r="ESF111" s="73"/>
      <c r="ESG111" s="73"/>
      <c r="ESH111" s="73"/>
      <c r="ESI111" s="74"/>
      <c r="ESJ111" s="74"/>
      <c r="ESK111" s="77"/>
      <c r="ESL111" s="77"/>
      <c r="ESM111" s="11"/>
      <c r="ESS111" s="73"/>
      <c r="EST111" s="73"/>
      <c r="ESU111" s="73"/>
      <c r="ESV111" s="73"/>
      <c r="ESW111" s="74"/>
      <c r="ESX111" s="74"/>
      <c r="ESY111" s="77"/>
      <c r="ESZ111" s="77"/>
      <c r="ETA111" s="11"/>
      <c r="ETG111" s="73"/>
      <c r="ETH111" s="73"/>
      <c r="ETI111" s="73"/>
      <c r="ETJ111" s="73"/>
      <c r="ETK111" s="74"/>
      <c r="ETL111" s="74"/>
      <c r="ETM111" s="77"/>
      <c r="ETN111" s="77"/>
      <c r="ETO111" s="11"/>
      <c r="ETU111" s="73"/>
      <c r="ETV111" s="73"/>
      <c r="ETW111" s="73"/>
      <c r="ETX111" s="73"/>
      <c r="ETY111" s="74"/>
      <c r="ETZ111" s="74"/>
      <c r="EUA111" s="77"/>
      <c r="EUB111" s="77"/>
      <c r="EUC111" s="11"/>
      <c r="EUI111" s="73"/>
      <c r="EUJ111" s="73"/>
      <c r="EUK111" s="73"/>
      <c r="EUL111" s="73"/>
      <c r="EUM111" s="74"/>
      <c r="EUN111" s="74"/>
      <c r="EUO111" s="77"/>
      <c r="EUP111" s="77"/>
      <c r="EUQ111" s="11"/>
      <c r="EUW111" s="73"/>
      <c r="EUX111" s="73"/>
      <c r="EUY111" s="73"/>
      <c r="EUZ111" s="73"/>
      <c r="EVA111" s="74"/>
      <c r="EVB111" s="74"/>
      <c r="EVC111" s="77"/>
      <c r="EVD111" s="77"/>
      <c r="EVE111" s="11"/>
      <c r="EVK111" s="73"/>
      <c r="EVL111" s="73"/>
      <c r="EVM111" s="73"/>
      <c r="EVN111" s="73"/>
      <c r="EVO111" s="74"/>
      <c r="EVP111" s="74"/>
      <c r="EVQ111" s="77"/>
      <c r="EVR111" s="77"/>
      <c r="EVS111" s="11"/>
      <c r="EVY111" s="73"/>
      <c r="EVZ111" s="73"/>
      <c r="EWA111" s="73"/>
      <c r="EWB111" s="73"/>
      <c r="EWC111" s="74"/>
      <c r="EWD111" s="74"/>
      <c r="EWE111" s="77"/>
      <c r="EWF111" s="77"/>
      <c r="EWG111" s="11"/>
      <c r="EWM111" s="73"/>
      <c r="EWN111" s="73"/>
      <c r="EWO111" s="73"/>
      <c r="EWP111" s="73"/>
      <c r="EWQ111" s="74"/>
      <c r="EWR111" s="74"/>
      <c r="EWS111" s="77"/>
      <c r="EWT111" s="77"/>
      <c r="EWU111" s="11"/>
      <c r="EXA111" s="73"/>
      <c r="EXB111" s="73"/>
      <c r="EXC111" s="73"/>
      <c r="EXD111" s="73"/>
      <c r="EXE111" s="74"/>
      <c r="EXF111" s="74"/>
      <c r="EXG111" s="77"/>
      <c r="EXH111" s="77"/>
      <c r="EXI111" s="11"/>
      <c r="EXO111" s="73"/>
      <c r="EXP111" s="73"/>
      <c r="EXQ111" s="73"/>
      <c r="EXR111" s="73"/>
      <c r="EXS111" s="74"/>
      <c r="EXT111" s="74"/>
      <c r="EXU111" s="77"/>
      <c r="EXV111" s="77"/>
      <c r="EXW111" s="11"/>
      <c r="EYC111" s="73"/>
      <c r="EYD111" s="73"/>
      <c r="EYE111" s="73"/>
      <c r="EYF111" s="73"/>
      <c r="EYG111" s="74"/>
      <c r="EYH111" s="74"/>
      <c r="EYI111" s="77"/>
      <c r="EYJ111" s="77"/>
      <c r="EYK111" s="11"/>
      <c r="EYQ111" s="73"/>
      <c r="EYR111" s="73"/>
      <c r="EYS111" s="73"/>
      <c r="EYT111" s="73"/>
      <c r="EYU111" s="74"/>
      <c r="EYV111" s="74"/>
      <c r="EYW111" s="77"/>
      <c r="EYX111" s="77"/>
      <c r="EYY111" s="11"/>
      <c r="EZE111" s="73"/>
      <c r="EZF111" s="73"/>
      <c r="EZG111" s="73"/>
      <c r="EZH111" s="73"/>
      <c r="EZI111" s="74"/>
      <c r="EZJ111" s="74"/>
      <c r="EZK111" s="77"/>
      <c r="EZL111" s="77"/>
      <c r="EZM111" s="11"/>
      <c r="EZS111" s="73"/>
      <c r="EZT111" s="73"/>
      <c r="EZU111" s="73"/>
      <c r="EZV111" s="73"/>
      <c r="EZW111" s="74"/>
      <c r="EZX111" s="74"/>
      <c r="EZY111" s="77"/>
      <c r="EZZ111" s="77"/>
      <c r="FAA111" s="11"/>
      <c r="FAG111" s="73"/>
      <c r="FAH111" s="73"/>
      <c r="FAI111" s="73"/>
      <c r="FAJ111" s="73"/>
      <c r="FAK111" s="74"/>
      <c r="FAL111" s="74"/>
      <c r="FAM111" s="77"/>
      <c r="FAN111" s="77"/>
      <c r="FAO111" s="11"/>
      <c r="FAU111" s="73"/>
      <c r="FAV111" s="73"/>
      <c r="FAW111" s="73"/>
      <c r="FAX111" s="73"/>
      <c r="FAY111" s="74"/>
      <c r="FAZ111" s="74"/>
      <c r="FBA111" s="77"/>
      <c r="FBB111" s="77"/>
      <c r="FBC111" s="11"/>
      <c r="FBI111" s="73"/>
      <c r="FBJ111" s="73"/>
      <c r="FBK111" s="73"/>
      <c r="FBL111" s="73"/>
      <c r="FBM111" s="74"/>
      <c r="FBN111" s="74"/>
      <c r="FBO111" s="77"/>
      <c r="FBP111" s="77"/>
      <c r="FBQ111" s="11"/>
      <c r="FBW111" s="73"/>
      <c r="FBX111" s="73"/>
      <c r="FBY111" s="73"/>
      <c r="FBZ111" s="73"/>
      <c r="FCA111" s="74"/>
      <c r="FCB111" s="74"/>
      <c r="FCC111" s="77"/>
      <c r="FCD111" s="77"/>
      <c r="FCE111" s="11"/>
      <c r="FCK111" s="73"/>
      <c r="FCL111" s="73"/>
      <c r="FCM111" s="73"/>
      <c r="FCN111" s="73"/>
      <c r="FCO111" s="74"/>
      <c r="FCP111" s="74"/>
      <c r="FCQ111" s="77"/>
      <c r="FCR111" s="77"/>
      <c r="FCS111" s="11"/>
      <c r="FCY111" s="73"/>
      <c r="FCZ111" s="73"/>
      <c r="FDA111" s="73"/>
      <c r="FDB111" s="73"/>
      <c r="FDC111" s="74"/>
      <c r="FDD111" s="74"/>
      <c r="FDE111" s="77"/>
      <c r="FDF111" s="77"/>
      <c r="FDG111" s="11"/>
      <c r="FDM111" s="73"/>
      <c r="FDN111" s="73"/>
      <c r="FDO111" s="73"/>
      <c r="FDP111" s="73"/>
      <c r="FDQ111" s="74"/>
      <c r="FDR111" s="74"/>
      <c r="FDS111" s="77"/>
      <c r="FDT111" s="77"/>
      <c r="FDU111" s="11"/>
      <c r="FEA111" s="73"/>
      <c r="FEB111" s="73"/>
      <c r="FEC111" s="73"/>
      <c r="FED111" s="73"/>
      <c r="FEE111" s="74"/>
      <c r="FEF111" s="74"/>
      <c r="FEG111" s="77"/>
      <c r="FEH111" s="77"/>
      <c r="FEI111" s="11"/>
      <c r="FEO111" s="73"/>
      <c r="FEP111" s="73"/>
      <c r="FEQ111" s="73"/>
      <c r="FER111" s="73"/>
      <c r="FES111" s="74"/>
      <c r="FET111" s="74"/>
      <c r="FEU111" s="77"/>
      <c r="FEV111" s="77"/>
      <c r="FEW111" s="11"/>
      <c r="FFC111" s="73"/>
      <c r="FFD111" s="73"/>
      <c r="FFE111" s="73"/>
      <c r="FFF111" s="73"/>
      <c r="FFG111" s="74"/>
      <c r="FFH111" s="74"/>
      <c r="FFI111" s="77"/>
      <c r="FFJ111" s="77"/>
      <c r="FFK111" s="11"/>
      <c r="FFQ111" s="73"/>
      <c r="FFR111" s="73"/>
      <c r="FFS111" s="73"/>
      <c r="FFT111" s="73"/>
      <c r="FFU111" s="74"/>
      <c r="FFV111" s="74"/>
      <c r="FFW111" s="77"/>
      <c r="FFX111" s="77"/>
      <c r="FFY111" s="11"/>
      <c r="FGE111" s="73"/>
      <c r="FGF111" s="73"/>
      <c r="FGG111" s="73"/>
      <c r="FGH111" s="73"/>
      <c r="FGI111" s="74"/>
      <c r="FGJ111" s="74"/>
      <c r="FGK111" s="77"/>
      <c r="FGL111" s="77"/>
      <c r="FGM111" s="11"/>
      <c r="FGS111" s="73"/>
      <c r="FGT111" s="73"/>
      <c r="FGU111" s="73"/>
      <c r="FGV111" s="73"/>
      <c r="FGW111" s="74"/>
      <c r="FGX111" s="74"/>
      <c r="FGY111" s="77"/>
      <c r="FGZ111" s="77"/>
      <c r="FHA111" s="11"/>
      <c r="FHG111" s="73"/>
      <c r="FHH111" s="73"/>
      <c r="FHI111" s="73"/>
      <c r="FHJ111" s="73"/>
      <c r="FHK111" s="74"/>
      <c r="FHL111" s="74"/>
      <c r="FHM111" s="77"/>
      <c r="FHN111" s="77"/>
      <c r="FHO111" s="11"/>
      <c r="FHU111" s="73"/>
      <c r="FHV111" s="73"/>
      <c r="FHW111" s="73"/>
      <c r="FHX111" s="73"/>
      <c r="FHY111" s="74"/>
      <c r="FHZ111" s="74"/>
      <c r="FIA111" s="77"/>
      <c r="FIB111" s="77"/>
      <c r="FIC111" s="11"/>
      <c r="FII111" s="73"/>
      <c r="FIJ111" s="73"/>
      <c r="FIK111" s="73"/>
      <c r="FIL111" s="73"/>
      <c r="FIM111" s="74"/>
      <c r="FIN111" s="74"/>
      <c r="FIO111" s="77"/>
      <c r="FIP111" s="77"/>
      <c r="FIQ111" s="11"/>
      <c r="FIW111" s="73"/>
      <c r="FIX111" s="73"/>
      <c r="FIY111" s="73"/>
      <c r="FIZ111" s="73"/>
      <c r="FJA111" s="74"/>
      <c r="FJB111" s="74"/>
      <c r="FJC111" s="77"/>
      <c r="FJD111" s="77"/>
      <c r="FJE111" s="11"/>
      <c r="FJK111" s="73"/>
      <c r="FJL111" s="73"/>
      <c r="FJM111" s="73"/>
      <c r="FJN111" s="73"/>
      <c r="FJO111" s="74"/>
      <c r="FJP111" s="74"/>
      <c r="FJQ111" s="77"/>
      <c r="FJR111" s="77"/>
      <c r="FJS111" s="11"/>
      <c r="FJY111" s="73"/>
      <c r="FJZ111" s="73"/>
      <c r="FKA111" s="73"/>
      <c r="FKB111" s="73"/>
      <c r="FKC111" s="74"/>
      <c r="FKD111" s="74"/>
      <c r="FKE111" s="77"/>
      <c r="FKF111" s="77"/>
      <c r="FKG111" s="11"/>
      <c r="FKM111" s="73"/>
      <c r="FKN111" s="73"/>
      <c r="FKO111" s="73"/>
      <c r="FKP111" s="73"/>
      <c r="FKQ111" s="74"/>
      <c r="FKR111" s="74"/>
      <c r="FKS111" s="77"/>
      <c r="FKT111" s="77"/>
      <c r="FKU111" s="11"/>
      <c r="FLA111" s="73"/>
      <c r="FLB111" s="73"/>
      <c r="FLC111" s="73"/>
      <c r="FLD111" s="73"/>
      <c r="FLE111" s="74"/>
      <c r="FLF111" s="74"/>
      <c r="FLG111" s="77"/>
      <c r="FLH111" s="77"/>
      <c r="FLI111" s="11"/>
      <c r="FLO111" s="73"/>
      <c r="FLP111" s="73"/>
      <c r="FLQ111" s="73"/>
      <c r="FLR111" s="73"/>
      <c r="FLS111" s="74"/>
      <c r="FLT111" s="74"/>
      <c r="FLU111" s="77"/>
      <c r="FLV111" s="77"/>
      <c r="FLW111" s="11"/>
      <c r="FMC111" s="73"/>
      <c r="FMD111" s="73"/>
      <c r="FME111" s="73"/>
      <c r="FMF111" s="73"/>
      <c r="FMG111" s="74"/>
      <c r="FMH111" s="74"/>
      <c r="FMI111" s="77"/>
      <c r="FMJ111" s="77"/>
      <c r="FMK111" s="11"/>
      <c r="FMQ111" s="73"/>
      <c r="FMR111" s="73"/>
      <c r="FMS111" s="73"/>
      <c r="FMT111" s="73"/>
      <c r="FMU111" s="74"/>
      <c r="FMV111" s="74"/>
      <c r="FMW111" s="77"/>
      <c r="FMX111" s="77"/>
      <c r="FMY111" s="11"/>
      <c r="FNE111" s="73"/>
      <c r="FNF111" s="73"/>
      <c r="FNG111" s="73"/>
      <c r="FNH111" s="73"/>
      <c r="FNI111" s="74"/>
      <c r="FNJ111" s="74"/>
      <c r="FNK111" s="77"/>
      <c r="FNL111" s="77"/>
      <c r="FNM111" s="11"/>
      <c r="FNS111" s="73"/>
      <c r="FNT111" s="73"/>
      <c r="FNU111" s="73"/>
      <c r="FNV111" s="73"/>
      <c r="FNW111" s="74"/>
      <c r="FNX111" s="74"/>
      <c r="FNY111" s="77"/>
      <c r="FNZ111" s="77"/>
      <c r="FOA111" s="11"/>
      <c r="FOG111" s="73"/>
      <c r="FOH111" s="73"/>
      <c r="FOI111" s="73"/>
      <c r="FOJ111" s="73"/>
      <c r="FOK111" s="74"/>
      <c r="FOL111" s="74"/>
      <c r="FOM111" s="77"/>
      <c r="FON111" s="77"/>
      <c r="FOO111" s="11"/>
      <c r="FOU111" s="73"/>
      <c r="FOV111" s="73"/>
      <c r="FOW111" s="73"/>
      <c r="FOX111" s="73"/>
      <c r="FOY111" s="74"/>
      <c r="FOZ111" s="74"/>
      <c r="FPA111" s="77"/>
      <c r="FPB111" s="77"/>
      <c r="FPC111" s="11"/>
      <c r="FPI111" s="73"/>
      <c r="FPJ111" s="73"/>
      <c r="FPK111" s="73"/>
      <c r="FPL111" s="73"/>
      <c r="FPM111" s="74"/>
      <c r="FPN111" s="74"/>
      <c r="FPO111" s="77"/>
      <c r="FPP111" s="77"/>
      <c r="FPQ111" s="11"/>
      <c r="FPW111" s="73"/>
      <c r="FPX111" s="73"/>
      <c r="FPY111" s="73"/>
      <c r="FPZ111" s="73"/>
      <c r="FQA111" s="74"/>
      <c r="FQB111" s="74"/>
      <c r="FQC111" s="77"/>
      <c r="FQD111" s="77"/>
      <c r="FQE111" s="11"/>
      <c r="FQK111" s="73"/>
      <c r="FQL111" s="73"/>
      <c r="FQM111" s="73"/>
      <c r="FQN111" s="73"/>
      <c r="FQO111" s="74"/>
      <c r="FQP111" s="74"/>
      <c r="FQQ111" s="77"/>
      <c r="FQR111" s="77"/>
      <c r="FQS111" s="11"/>
      <c r="FQY111" s="73"/>
      <c r="FQZ111" s="73"/>
      <c r="FRA111" s="73"/>
      <c r="FRB111" s="73"/>
      <c r="FRC111" s="74"/>
      <c r="FRD111" s="74"/>
      <c r="FRE111" s="77"/>
      <c r="FRF111" s="77"/>
      <c r="FRG111" s="11"/>
      <c r="FRM111" s="73"/>
      <c r="FRN111" s="73"/>
      <c r="FRO111" s="73"/>
      <c r="FRP111" s="73"/>
      <c r="FRQ111" s="74"/>
      <c r="FRR111" s="74"/>
      <c r="FRS111" s="77"/>
      <c r="FRT111" s="77"/>
      <c r="FRU111" s="11"/>
      <c r="FSA111" s="73"/>
      <c r="FSB111" s="73"/>
      <c r="FSC111" s="73"/>
      <c r="FSD111" s="73"/>
      <c r="FSE111" s="74"/>
      <c r="FSF111" s="74"/>
      <c r="FSG111" s="77"/>
      <c r="FSH111" s="77"/>
      <c r="FSI111" s="11"/>
      <c r="FSO111" s="73"/>
      <c r="FSP111" s="73"/>
      <c r="FSQ111" s="73"/>
      <c r="FSR111" s="73"/>
      <c r="FSS111" s="74"/>
      <c r="FST111" s="74"/>
      <c r="FSU111" s="77"/>
      <c r="FSV111" s="77"/>
      <c r="FSW111" s="11"/>
      <c r="FTC111" s="73"/>
      <c r="FTD111" s="73"/>
      <c r="FTE111" s="73"/>
      <c r="FTF111" s="73"/>
      <c r="FTG111" s="74"/>
      <c r="FTH111" s="74"/>
      <c r="FTI111" s="77"/>
      <c r="FTJ111" s="77"/>
      <c r="FTK111" s="11"/>
      <c r="FTQ111" s="73"/>
      <c r="FTR111" s="73"/>
      <c r="FTS111" s="73"/>
      <c r="FTT111" s="73"/>
      <c r="FTU111" s="74"/>
      <c r="FTV111" s="74"/>
      <c r="FTW111" s="77"/>
      <c r="FTX111" s="77"/>
      <c r="FTY111" s="11"/>
      <c r="FUE111" s="73"/>
      <c r="FUF111" s="73"/>
      <c r="FUG111" s="73"/>
      <c r="FUH111" s="73"/>
      <c r="FUI111" s="74"/>
      <c r="FUJ111" s="74"/>
      <c r="FUK111" s="77"/>
      <c r="FUL111" s="77"/>
      <c r="FUM111" s="11"/>
      <c r="FUS111" s="73"/>
      <c r="FUT111" s="73"/>
      <c r="FUU111" s="73"/>
      <c r="FUV111" s="73"/>
      <c r="FUW111" s="74"/>
      <c r="FUX111" s="74"/>
      <c r="FUY111" s="77"/>
      <c r="FUZ111" s="77"/>
      <c r="FVA111" s="11"/>
      <c r="FVG111" s="73"/>
      <c r="FVH111" s="73"/>
      <c r="FVI111" s="73"/>
      <c r="FVJ111" s="73"/>
      <c r="FVK111" s="74"/>
      <c r="FVL111" s="74"/>
      <c r="FVM111" s="77"/>
      <c r="FVN111" s="77"/>
      <c r="FVO111" s="11"/>
      <c r="FVU111" s="73"/>
      <c r="FVV111" s="73"/>
      <c r="FVW111" s="73"/>
      <c r="FVX111" s="73"/>
      <c r="FVY111" s="74"/>
      <c r="FVZ111" s="74"/>
      <c r="FWA111" s="77"/>
      <c r="FWB111" s="77"/>
      <c r="FWC111" s="11"/>
      <c r="FWI111" s="73"/>
      <c r="FWJ111" s="73"/>
      <c r="FWK111" s="73"/>
      <c r="FWL111" s="73"/>
      <c r="FWM111" s="74"/>
      <c r="FWN111" s="74"/>
      <c r="FWO111" s="77"/>
      <c r="FWP111" s="77"/>
      <c r="FWQ111" s="11"/>
      <c r="FWW111" s="73"/>
      <c r="FWX111" s="73"/>
      <c r="FWY111" s="73"/>
      <c r="FWZ111" s="73"/>
      <c r="FXA111" s="74"/>
      <c r="FXB111" s="74"/>
      <c r="FXC111" s="77"/>
      <c r="FXD111" s="77"/>
      <c r="FXE111" s="11"/>
      <c r="FXK111" s="73"/>
      <c r="FXL111" s="73"/>
      <c r="FXM111" s="73"/>
      <c r="FXN111" s="73"/>
      <c r="FXO111" s="74"/>
      <c r="FXP111" s="74"/>
      <c r="FXQ111" s="77"/>
      <c r="FXR111" s="77"/>
      <c r="FXS111" s="11"/>
      <c r="FXY111" s="73"/>
      <c r="FXZ111" s="73"/>
      <c r="FYA111" s="73"/>
      <c r="FYB111" s="73"/>
      <c r="FYC111" s="74"/>
      <c r="FYD111" s="74"/>
      <c r="FYE111" s="77"/>
      <c r="FYF111" s="77"/>
      <c r="FYG111" s="11"/>
      <c r="FYM111" s="73"/>
      <c r="FYN111" s="73"/>
      <c r="FYO111" s="73"/>
      <c r="FYP111" s="73"/>
      <c r="FYQ111" s="74"/>
      <c r="FYR111" s="74"/>
      <c r="FYS111" s="77"/>
      <c r="FYT111" s="77"/>
      <c r="FYU111" s="11"/>
      <c r="FZA111" s="73"/>
      <c r="FZB111" s="73"/>
      <c r="FZC111" s="73"/>
      <c r="FZD111" s="73"/>
      <c r="FZE111" s="74"/>
      <c r="FZF111" s="74"/>
      <c r="FZG111" s="77"/>
      <c r="FZH111" s="77"/>
      <c r="FZI111" s="11"/>
      <c r="FZO111" s="73"/>
      <c r="FZP111" s="73"/>
      <c r="FZQ111" s="73"/>
      <c r="FZR111" s="73"/>
      <c r="FZS111" s="74"/>
      <c r="FZT111" s="74"/>
      <c r="FZU111" s="77"/>
      <c r="FZV111" s="77"/>
      <c r="FZW111" s="11"/>
      <c r="GAC111" s="73"/>
      <c r="GAD111" s="73"/>
      <c r="GAE111" s="73"/>
      <c r="GAF111" s="73"/>
      <c r="GAG111" s="74"/>
      <c r="GAH111" s="74"/>
      <c r="GAI111" s="77"/>
      <c r="GAJ111" s="77"/>
      <c r="GAK111" s="11"/>
      <c r="GAQ111" s="73"/>
      <c r="GAR111" s="73"/>
      <c r="GAS111" s="73"/>
      <c r="GAT111" s="73"/>
      <c r="GAU111" s="74"/>
      <c r="GAV111" s="74"/>
      <c r="GAW111" s="77"/>
      <c r="GAX111" s="77"/>
      <c r="GAY111" s="11"/>
      <c r="GBE111" s="73"/>
      <c r="GBF111" s="73"/>
      <c r="GBG111" s="73"/>
      <c r="GBH111" s="73"/>
      <c r="GBI111" s="74"/>
      <c r="GBJ111" s="74"/>
      <c r="GBK111" s="77"/>
      <c r="GBL111" s="77"/>
      <c r="GBM111" s="11"/>
      <c r="GBS111" s="73"/>
      <c r="GBT111" s="73"/>
      <c r="GBU111" s="73"/>
      <c r="GBV111" s="73"/>
      <c r="GBW111" s="74"/>
      <c r="GBX111" s="74"/>
      <c r="GBY111" s="77"/>
      <c r="GBZ111" s="77"/>
      <c r="GCA111" s="11"/>
      <c r="GCG111" s="73"/>
      <c r="GCH111" s="73"/>
      <c r="GCI111" s="73"/>
      <c r="GCJ111" s="73"/>
      <c r="GCK111" s="74"/>
      <c r="GCL111" s="74"/>
      <c r="GCM111" s="77"/>
      <c r="GCN111" s="77"/>
      <c r="GCO111" s="11"/>
      <c r="GCU111" s="73"/>
      <c r="GCV111" s="73"/>
      <c r="GCW111" s="73"/>
      <c r="GCX111" s="73"/>
      <c r="GCY111" s="74"/>
      <c r="GCZ111" s="74"/>
      <c r="GDA111" s="77"/>
      <c r="GDB111" s="77"/>
      <c r="GDC111" s="11"/>
      <c r="GDI111" s="73"/>
      <c r="GDJ111" s="73"/>
      <c r="GDK111" s="73"/>
      <c r="GDL111" s="73"/>
      <c r="GDM111" s="74"/>
      <c r="GDN111" s="74"/>
      <c r="GDO111" s="77"/>
      <c r="GDP111" s="77"/>
      <c r="GDQ111" s="11"/>
      <c r="GDW111" s="73"/>
      <c r="GDX111" s="73"/>
      <c r="GDY111" s="73"/>
      <c r="GDZ111" s="73"/>
      <c r="GEA111" s="74"/>
      <c r="GEB111" s="74"/>
      <c r="GEC111" s="77"/>
      <c r="GED111" s="77"/>
      <c r="GEE111" s="11"/>
      <c r="GEK111" s="73"/>
      <c r="GEL111" s="73"/>
      <c r="GEM111" s="73"/>
      <c r="GEN111" s="73"/>
      <c r="GEO111" s="74"/>
      <c r="GEP111" s="74"/>
      <c r="GEQ111" s="77"/>
      <c r="GER111" s="77"/>
      <c r="GES111" s="11"/>
      <c r="GEY111" s="73"/>
      <c r="GEZ111" s="73"/>
      <c r="GFA111" s="73"/>
      <c r="GFB111" s="73"/>
      <c r="GFC111" s="74"/>
      <c r="GFD111" s="74"/>
      <c r="GFE111" s="77"/>
      <c r="GFF111" s="77"/>
      <c r="GFG111" s="11"/>
      <c r="GFM111" s="73"/>
      <c r="GFN111" s="73"/>
      <c r="GFO111" s="73"/>
      <c r="GFP111" s="73"/>
      <c r="GFQ111" s="74"/>
      <c r="GFR111" s="74"/>
      <c r="GFS111" s="77"/>
      <c r="GFT111" s="77"/>
      <c r="GFU111" s="11"/>
      <c r="GGA111" s="73"/>
      <c r="GGB111" s="73"/>
      <c r="GGC111" s="73"/>
      <c r="GGD111" s="73"/>
      <c r="GGE111" s="74"/>
      <c r="GGF111" s="74"/>
      <c r="GGG111" s="77"/>
      <c r="GGH111" s="77"/>
      <c r="GGI111" s="11"/>
      <c r="GGO111" s="73"/>
      <c r="GGP111" s="73"/>
      <c r="GGQ111" s="73"/>
      <c r="GGR111" s="73"/>
      <c r="GGS111" s="74"/>
      <c r="GGT111" s="74"/>
      <c r="GGU111" s="77"/>
      <c r="GGV111" s="77"/>
      <c r="GGW111" s="11"/>
      <c r="GHC111" s="73"/>
      <c r="GHD111" s="73"/>
      <c r="GHE111" s="73"/>
      <c r="GHF111" s="73"/>
      <c r="GHG111" s="74"/>
      <c r="GHH111" s="74"/>
      <c r="GHI111" s="77"/>
      <c r="GHJ111" s="77"/>
      <c r="GHK111" s="11"/>
      <c r="GHQ111" s="73"/>
      <c r="GHR111" s="73"/>
      <c r="GHS111" s="73"/>
      <c r="GHT111" s="73"/>
      <c r="GHU111" s="74"/>
      <c r="GHV111" s="74"/>
      <c r="GHW111" s="77"/>
      <c r="GHX111" s="77"/>
      <c r="GHY111" s="11"/>
      <c r="GIE111" s="73"/>
      <c r="GIF111" s="73"/>
      <c r="GIG111" s="73"/>
      <c r="GIH111" s="73"/>
      <c r="GII111" s="74"/>
      <c r="GIJ111" s="74"/>
      <c r="GIK111" s="77"/>
      <c r="GIL111" s="77"/>
      <c r="GIM111" s="11"/>
      <c r="GIS111" s="73"/>
      <c r="GIT111" s="73"/>
      <c r="GIU111" s="73"/>
      <c r="GIV111" s="73"/>
      <c r="GIW111" s="74"/>
      <c r="GIX111" s="74"/>
      <c r="GIY111" s="77"/>
      <c r="GIZ111" s="77"/>
      <c r="GJA111" s="11"/>
      <c r="GJG111" s="73"/>
      <c r="GJH111" s="73"/>
      <c r="GJI111" s="73"/>
      <c r="GJJ111" s="73"/>
      <c r="GJK111" s="74"/>
      <c r="GJL111" s="74"/>
      <c r="GJM111" s="77"/>
      <c r="GJN111" s="77"/>
      <c r="GJO111" s="11"/>
      <c r="GJU111" s="73"/>
      <c r="GJV111" s="73"/>
      <c r="GJW111" s="73"/>
      <c r="GJX111" s="73"/>
      <c r="GJY111" s="74"/>
      <c r="GJZ111" s="74"/>
      <c r="GKA111" s="77"/>
      <c r="GKB111" s="77"/>
      <c r="GKC111" s="11"/>
      <c r="GKI111" s="73"/>
      <c r="GKJ111" s="73"/>
      <c r="GKK111" s="73"/>
      <c r="GKL111" s="73"/>
      <c r="GKM111" s="74"/>
      <c r="GKN111" s="74"/>
      <c r="GKO111" s="77"/>
      <c r="GKP111" s="77"/>
      <c r="GKQ111" s="11"/>
      <c r="GKW111" s="73"/>
      <c r="GKX111" s="73"/>
      <c r="GKY111" s="73"/>
      <c r="GKZ111" s="73"/>
      <c r="GLA111" s="74"/>
      <c r="GLB111" s="74"/>
      <c r="GLC111" s="77"/>
      <c r="GLD111" s="77"/>
      <c r="GLE111" s="11"/>
      <c r="GLK111" s="73"/>
      <c r="GLL111" s="73"/>
      <c r="GLM111" s="73"/>
      <c r="GLN111" s="73"/>
      <c r="GLO111" s="74"/>
      <c r="GLP111" s="74"/>
      <c r="GLQ111" s="77"/>
      <c r="GLR111" s="77"/>
      <c r="GLS111" s="11"/>
      <c r="GLY111" s="73"/>
      <c r="GLZ111" s="73"/>
      <c r="GMA111" s="73"/>
      <c r="GMB111" s="73"/>
      <c r="GMC111" s="74"/>
      <c r="GMD111" s="74"/>
      <c r="GME111" s="77"/>
      <c r="GMF111" s="77"/>
      <c r="GMG111" s="11"/>
      <c r="GMM111" s="73"/>
      <c r="GMN111" s="73"/>
      <c r="GMO111" s="73"/>
      <c r="GMP111" s="73"/>
      <c r="GMQ111" s="74"/>
      <c r="GMR111" s="74"/>
      <c r="GMS111" s="77"/>
      <c r="GMT111" s="77"/>
      <c r="GMU111" s="11"/>
      <c r="GNA111" s="73"/>
      <c r="GNB111" s="73"/>
      <c r="GNC111" s="73"/>
      <c r="GND111" s="73"/>
      <c r="GNE111" s="74"/>
      <c r="GNF111" s="74"/>
      <c r="GNG111" s="77"/>
      <c r="GNH111" s="77"/>
      <c r="GNI111" s="11"/>
      <c r="GNO111" s="73"/>
      <c r="GNP111" s="73"/>
      <c r="GNQ111" s="73"/>
      <c r="GNR111" s="73"/>
      <c r="GNS111" s="74"/>
      <c r="GNT111" s="74"/>
      <c r="GNU111" s="77"/>
      <c r="GNV111" s="77"/>
      <c r="GNW111" s="11"/>
      <c r="GOC111" s="73"/>
      <c r="GOD111" s="73"/>
      <c r="GOE111" s="73"/>
      <c r="GOF111" s="73"/>
      <c r="GOG111" s="74"/>
      <c r="GOH111" s="74"/>
      <c r="GOI111" s="77"/>
      <c r="GOJ111" s="77"/>
      <c r="GOK111" s="11"/>
      <c r="GOQ111" s="73"/>
      <c r="GOR111" s="73"/>
      <c r="GOS111" s="73"/>
      <c r="GOT111" s="73"/>
      <c r="GOU111" s="74"/>
      <c r="GOV111" s="74"/>
      <c r="GOW111" s="77"/>
      <c r="GOX111" s="77"/>
      <c r="GOY111" s="11"/>
      <c r="GPE111" s="73"/>
      <c r="GPF111" s="73"/>
      <c r="GPG111" s="73"/>
      <c r="GPH111" s="73"/>
      <c r="GPI111" s="74"/>
      <c r="GPJ111" s="74"/>
      <c r="GPK111" s="77"/>
      <c r="GPL111" s="77"/>
      <c r="GPM111" s="11"/>
      <c r="GPS111" s="73"/>
      <c r="GPT111" s="73"/>
      <c r="GPU111" s="73"/>
      <c r="GPV111" s="73"/>
      <c r="GPW111" s="74"/>
      <c r="GPX111" s="74"/>
      <c r="GPY111" s="77"/>
      <c r="GPZ111" s="77"/>
      <c r="GQA111" s="11"/>
      <c r="GQG111" s="73"/>
      <c r="GQH111" s="73"/>
      <c r="GQI111" s="73"/>
      <c r="GQJ111" s="73"/>
      <c r="GQK111" s="74"/>
      <c r="GQL111" s="74"/>
      <c r="GQM111" s="77"/>
      <c r="GQN111" s="77"/>
      <c r="GQO111" s="11"/>
      <c r="GQU111" s="73"/>
      <c r="GQV111" s="73"/>
      <c r="GQW111" s="73"/>
      <c r="GQX111" s="73"/>
      <c r="GQY111" s="74"/>
      <c r="GQZ111" s="74"/>
      <c r="GRA111" s="77"/>
      <c r="GRB111" s="77"/>
      <c r="GRC111" s="11"/>
      <c r="GRI111" s="73"/>
      <c r="GRJ111" s="73"/>
      <c r="GRK111" s="73"/>
      <c r="GRL111" s="73"/>
      <c r="GRM111" s="74"/>
      <c r="GRN111" s="74"/>
      <c r="GRO111" s="77"/>
      <c r="GRP111" s="77"/>
      <c r="GRQ111" s="11"/>
      <c r="GRW111" s="73"/>
      <c r="GRX111" s="73"/>
      <c r="GRY111" s="73"/>
      <c r="GRZ111" s="73"/>
      <c r="GSA111" s="74"/>
      <c r="GSB111" s="74"/>
      <c r="GSC111" s="77"/>
      <c r="GSD111" s="77"/>
      <c r="GSE111" s="11"/>
      <c r="GSK111" s="73"/>
      <c r="GSL111" s="73"/>
      <c r="GSM111" s="73"/>
      <c r="GSN111" s="73"/>
      <c r="GSO111" s="74"/>
      <c r="GSP111" s="74"/>
      <c r="GSQ111" s="77"/>
      <c r="GSR111" s="77"/>
      <c r="GSS111" s="11"/>
      <c r="GSY111" s="73"/>
      <c r="GSZ111" s="73"/>
      <c r="GTA111" s="73"/>
      <c r="GTB111" s="73"/>
      <c r="GTC111" s="74"/>
      <c r="GTD111" s="74"/>
      <c r="GTE111" s="77"/>
      <c r="GTF111" s="77"/>
      <c r="GTG111" s="11"/>
      <c r="GTM111" s="73"/>
      <c r="GTN111" s="73"/>
      <c r="GTO111" s="73"/>
      <c r="GTP111" s="73"/>
      <c r="GTQ111" s="74"/>
      <c r="GTR111" s="74"/>
      <c r="GTS111" s="77"/>
      <c r="GTT111" s="77"/>
      <c r="GTU111" s="11"/>
      <c r="GUA111" s="73"/>
      <c r="GUB111" s="73"/>
      <c r="GUC111" s="73"/>
      <c r="GUD111" s="73"/>
      <c r="GUE111" s="74"/>
      <c r="GUF111" s="74"/>
      <c r="GUG111" s="77"/>
      <c r="GUH111" s="77"/>
      <c r="GUI111" s="11"/>
      <c r="GUO111" s="73"/>
      <c r="GUP111" s="73"/>
      <c r="GUQ111" s="73"/>
      <c r="GUR111" s="73"/>
      <c r="GUS111" s="74"/>
      <c r="GUT111" s="74"/>
      <c r="GUU111" s="77"/>
      <c r="GUV111" s="77"/>
      <c r="GUW111" s="11"/>
      <c r="GVC111" s="73"/>
      <c r="GVD111" s="73"/>
      <c r="GVE111" s="73"/>
      <c r="GVF111" s="73"/>
      <c r="GVG111" s="74"/>
      <c r="GVH111" s="74"/>
      <c r="GVI111" s="77"/>
      <c r="GVJ111" s="77"/>
      <c r="GVK111" s="11"/>
      <c r="GVQ111" s="73"/>
      <c r="GVR111" s="73"/>
      <c r="GVS111" s="73"/>
      <c r="GVT111" s="73"/>
      <c r="GVU111" s="74"/>
      <c r="GVV111" s="74"/>
      <c r="GVW111" s="77"/>
      <c r="GVX111" s="77"/>
      <c r="GVY111" s="11"/>
      <c r="GWE111" s="73"/>
      <c r="GWF111" s="73"/>
      <c r="GWG111" s="73"/>
      <c r="GWH111" s="73"/>
      <c r="GWI111" s="74"/>
      <c r="GWJ111" s="74"/>
      <c r="GWK111" s="77"/>
      <c r="GWL111" s="77"/>
      <c r="GWM111" s="11"/>
      <c r="GWS111" s="73"/>
      <c r="GWT111" s="73"/>
      <c r="GWU111" s="73"/>
      <c r="GWV111" s="73"/>
      <c r="GWW111" s="74"/>
      <c r="GWX111" s="74"/>
      <c r="GWY111" s="77"/>
      <c r="GWZ111" s="77"/>
      <c r="GXA111" s="11"/>
      <c r="GXG111" s="73"/>
      <c r="GXH111" s="73"/>
      <c r="GXI111" s="73"/>
      <c r="GXJ111" s="73"/>
      <c r="GXK111" s="74"/>
      <c r="GXL111" s="74"/>
      <c r="GXM111" s="77"/>
      <c r="GXN111" s="77"/>
      <c r="GXO111" s="11"/>
      <c r="GXU111" s="73"/>
      <c r="GXV111" s="73"/>
      <c r="GXW111" s="73"/>
      <c r="GXX111" s="73"/>
      <c r="GXY111" s="74"/>
      <c r="GXZ111" s="74"/>
      <c r="GYA111" s="77"/>
      <c r="GYB111" s="77"/>
      <c r="GYC111" s="11"/>
      <c r="GYI111" s="73"/>
      <c r="GYJ111" s="73"/>
      <c r="GYK111" s="73"/>
      <c r="GYL111" s="73"/>
      <c r="GYM111" s="74"/>
      <c r="GYN111" s="74"/>
      <c r="GYO111" s="77"/>
      <c r="GYP111" s="77"/>
      <c r="GYQ111" s="11"/>
      <c r="GYW111" s="73"/>
      <c r="GYX111" s="73"/>
      <c r="GYY111" s="73"/>
      <c r="GYZ111" s="73"/>
      <c r="GZA111" s="74"/>
      <c r="GZB111" s="74"/>
      <c r="GZC111" s="77"/>
      <c r="GZD111" s="77"/>
      <c r="GZE111" s="11"/>
      <c r="GZK111" s="73"/>
      <c r="GZL111" s="73"/>
      <c r="GZM111" s="73"/>
      <c r="GZN111" s="73"/>
      <c r="GZO111" s="74"/>
      <c r="GZP111" s="74"/>
      <c r="GZQ111" s="77"/>
      <c r="GZR111" s="77"/>
      <c r="GZS111" s="11"/>
      <c r="GZY111" s="73"/>
      <c r="GZZ111" s="73"/>
      <c r="HAA111" s="73"/>
      <c r="HAB111" s="73"/>
      <c r="HAC111" s="74"/>
      <c r="HAD111" s="74"/>
      <c r="HAE111" s="77"/>
      <c r="HAF111" s="77"/>
      <c r="HAG111" s="11"/>
      <c r="HAM111" s="73"/>
      <c r="HAN111" s="73"/>
      <c r="HAO111" s="73"/>
      <c r="HAP111" s="73"/>
      <c r="HAQ111" s="74"/>
      <c r="HAR111" s="74"/>
      <c r="HAS111" s="77"/>
      <c r="HAT111" s="77"/>
      <c r="HAU111" s="11"/>
      <c r="HBA111" s="73"/>
      <c r="HBB111" s="73"/>
      <c r="HBC111" s="73"/>
      <c r="HBD111" s="73"/>
      <c r="HBE111" s="74"/>
      <c r="HBF111" s="74"/>
      <c r="HBG111" s="77"/>
      <c r="HBH111" s="77"/>
      <c r="HBI111" s="11"/>
      <c r="HBO111" s="73"/>
      <c r="HBP111" s="73"/>
      <c r="HBQ111" s="73"/>
      <c r="HBR111" s="73"/>
      <c r="HBS111" s="74"/>
      <c r="HBT111" s="74"/>
      <c r="HBU111" s="77"/>
      <c r="HBV111" s="77"/>
      <c r="HBW111" s="11"/>
      <c r="HCC111" s="73"/>
      <c r="HCD111" s="73"/>
      <c r="HCE111" s="73"/>
      <c r="HCF111" s="73"/>
      <c r="HCG111" s="74"/>
      <c r="HCH111" s="74"/>
      <c r="HCI111" s="77"/>
      <c r="HCJ111" s="77"/>
      <c r="HCK111" s="11"/>
      <c r="HCQ111" s="73"/>
      <c r="HCR111" s="73"/>
      <c r="HCS111" s="73"/>
      <c r="HCT111" s="73"/>
      <c r="HCU111" s="74"/>
      <c r="HCV111" s="74"/>
      <c r="HCW111" s="77"/>
      <c r="HCX111" s="77"/>
      <c r="HCY111" s="11"/>
      <c r="HDE111" s="73"/>
      <c r="HDF111" s="73"/>
      <c r="HDG111" s="73"/>
      <c r="HDH111" s="73"/>
      <c r="HDI111" s="74"/>
      <c r="HDJ111" s="74"/>
      <c r="HDK111" s="77"/>
      <c r="HDL111" s="77"/>
      <c r="HDM111" s="11"/>
      <c r="HDS111" s="73"/>
      <c r="HDT111" s="73"/>
      <c r="HDU111" s="73"/>
      <c r="HDV111" s="73"/>
      <c r="HDW111" s="74"/>
      <c r="HDX111" s="74"/>
      <c r="HDY111" s="77"/>
      <c r="HDZ111" s="77"/>
      <c r="HEA111" s="11"/>
      <c r="HEG111" s="73"/>
      <c r="HEH111" s="73"/>
      <c r="HEI111" s="73"/>
      <c r="HEJ111" s="73"/>
      <c r="HEK111" s="74"/>
      <c r="HEL111" s="74"/>
      <c r="HEM111" s="77"/>
      <c r="HEN111" s="77"/>
      <c r="HEO111" s="11"/>
      <c r="HEU111" s="73"/>
      <c r="HEV111" s="73"/>
      <c r="HEW111" s="73"/>
      <c r="HEX111" s="73"/>
      <c r="HEY111" s="74"/>
      <c r="HEZ111" s="74"/>
      <c r="HFA111" s="77"/>
      <c r="HFB111" s="77"/>
      <c r="HFC111" s="11"/>
      <c r="HFI111" s="73"/>
      <c r="HFJ111" s="73"/>
      <c r="HFK111" s="73"/>
      <c r="HFL111" s="73"/>
      <c r="HFM111" s="74"/>
      <c r="HFN111" s="74"/>
      <c r="HFO111" s="77"/>
      <c r="HFP111" s="77"/>
      <c r="HFQ111" s="11"/>
      <c r="HFW111" s="73"/>
      <c r="HFX111" s="73"/>
      <c r="HFY111" s="73"/>
      <c r="HFZ111" s="73"/>
      <c r="HGA111" s="74"/>
      <c r="HGB111" s="74"/>
      <c r="HGC111" s="77"/>
      <c r="HGD111" s="77"/>
      <c r="HGE111" s="11"/>
      <c r="HGK111" s="73"/>
      <c r="HGL111" s="73"/>
      <c r="HGM111" s="73"/>
      <c r="HGN111" s="73"/>
      <c r="HGO111" s="74"/>
      <c r="HGP111" s="74"/>
      <c r="HGQ111" s="77"/>
      <c r="HGR111" s="77"/>
      <c r="HGS111" s="11"/>
      <c r="HGY111" s="73"/>
      <c r="HGZ111" s="73"/>
      <c r="HHA111" s="73"/>
      <c r="HHB111" s="73"/>
      <c r="HHC111" s="74"/>
      <c r="HHD111" s="74"/>
      <c r="HHE111" s="77"/>
      <c r="HHF111" s="77"/>
      <c r="HHG111" s="11"/>
      <c r="HHM111" s="73"/>
      <c r="HHN111" s="73"/>
      <c r="HHO111" s="73"/>
      <c r="HHP111" s="73"/>
      <c r="HHQ111" s="74"/>
      <c r="HHR111" s="74"/>
      <c r="HHS111" s="77"/>
      <c r="HHT111" s="77"/>
      <c r="HHU111" s="11"/>
      <c r="HIA111" s="73"/>
      <c r="HIB111" s="73"/>
      <c r="HIC111" s="73"/>
      <c r="HID111" s="73"/>
      <c r="HIE111" s="74"/>
      <c r="HIF111" s="74"/>
      <c r="HIG111" s="77"/>
      <c r="HIH111" s="77"/>
      <c r="HII111" s="11"/>
      <c r="HIO111" s="73"/>
      <c r="HIP111" s="73"/>
      <c r="HIQ111" s="73"/>
      <c r="HIR111" s="73"/>
      <c r="HIS111" s="74"/>
      <c r="HIT111" s="74"/>
      <c r="HIU111" s="77"/>
      <c r="HIV111" s="77"/>
      <c r="HIW111" s="11"/>
      <c r="HJC111" s="73"/>
      <c r="HJD111" s="73"/>
      <c r="HJE111" s="73"/>
      <c r="HJF111" s="73"/>
      <c r="HJG111" s="74"/>
      <c r="HJH111" s="74"/>
      <c r="HJI111" s="77"/>
      <c r="HJJ111" s="77"/>
      <c r="HJK111" s="11"/>
      <c r="HJQ111" s="73"/>
      <c r="HJR111" s="73"/>
      <c r="HJS111" s="73"/>
      <c r="HJT111" s="73"/>
      <c r="HJU111" s="74"/>
      <c r="HJV111" s="74"/>
      <c r="HJW111" s="77"/>
      <c r="HJX111" s="77"/>
      <c r="HJY111" s="11"/>
      <c r="HKE111" s="73"/>
      <c r="HKF111" s="73"/>
      <c r="HKG111" s="73"/>
      <c r="HKH111" s="73"/>
      <c r="HKI111" s="74"/>
      <c r="HKJ111" s="74"/>
      <c r="HKK111" s="77"/>
      <c r="HKL111" s="77"/>
      <c r="HKM111" s="11"/>
      <c r="HKS111" s="73"/>
      <c r="HKT111" s="73"/>
      <c r="HKU111" s="73"/>
      <c r="HKV111" s="73"/>
      <c r="HKW111" s="74"/>
      <c r="HKX111" s="74"/>
      <c r="HKY111" s="77"/>
      <c r="HKZ111" s="77"/>
      <c r="HLA111" s="11"/>
      <c r="HLG111" s="73"/>
      <c r="HLH111" s="73"/>
      <c r="HLI111" s="73"/>
      <c r="HLJ111" s="73"/>
      <c r="HLK111" s="74"/>
      <c r="HLL111" s="74"/>
      <c r="HLM111" s="77"/>
      <c r="HLN111" s="77"/>
      <c r="HLO111" s="11"/>
      <c r="HLU111" s="73"/>
      <c r="HLV111" s="73"/>
      <c r="HLW111" s="73"/>
      <c r="HLX111" s="73"/>
      <c r="HLY111" s="74"/>
      <c r="HLZ111" s="74"/>
      <c r="HMA111" s="77"/>
      <c r="HMB111" s="77"/>
      <c r="HMC111" s="11"/>
      <c r="HMI111" s="73"/>
      <c r="HMJ111" s="73"/>
      <c r="HMK111" s="73"/>
      <c r="HML111" s="73"/>
      <c r="HMM111" s="74"/>
      <c r="HMN111" s="74"/>
      <c r="HMO111" s="77"/>
      <c r="HMP111" s="77"/>
      <c r="HMQ111" s="11"/>
      <c r="HMW111" s="73"/>
      <c r="HMX111" s="73"/>
      <c r="HMY111" s="73"/>
      <c r="HMZ111" s="73"/>
      <c r="HNA111" s="74"/>
      <c r="HNB111" s="74"/>
      <c r="HNC111" s="77"/>
      <c r="HND111" s="77"/>
      <c r="HNE111" s="11"/>
      <c r="HNK111" s="73"/>
      <c r="HNL111" s="73"/>
      <c r="HNM111" s="73"/>
      <c r="HNN111" s="73"/>
      <c r="HNO111" s="74"/>
      <c r="HNP111" s="74"/>
      <c r="HNQ111" s="77"/>
      <c r="HNR111" s="77"/>
      <c r="HNS111" s="11"/>
      <c r="HNY111" s="73"/>
      <c r="HNZ111" s="73"/>
      <c r="HOA111" s="73"/>
      <c r="HOB111" s="73"/>
      <c r="HOC111" s="74"/>
      <c r="HOD111" s="74"/>
      <c r="HOE111" s="77"/>
      <c r="HOF111" s="77"/>
      <c r="HOG111" s="11"/>
      <c r="HOM111" s="73"/>
      <c r="HON111" s="73"/>
      <c r="HOO111" s="73"/>
      <c r="HOP111" s="73"/>
      <c r="HOQ111" s="74"/>
      <c r="HOR111" s="74"/>
      <c r="HOS111" s="77"/>
      <c r="HOT111" s="77"/>
      <c r="HOU111" s="11"/>
      <c r="HPA111" s="73"/>
      <c r="HPB111" s="73"/>
      <c r="HPC111" s="73"/>
      <c r="HPD111" s="73"/>
      <c r="HPE111" s="74"/>
      <c r="HPF111" s="74"/>
      <c r="HPG111" s="77"/>
      <c r="HPH111" s="77"/>
      <c r="HPI111" s="11"/>
      <c r="HPO111" s="73"/>
      <c r="HPP111" s="73"/>
      <c r="HPQ111" s="73"/>
      <c r="HPR111" s="73"/>
      <c r="HPS111" s="74"/>
      <c r="HPT111" s="74"/>
      <c r="HPU111" s="77"/>
      <c r="HPV111" s="77"/>
      <c r="HPW111" s="11"/>
      <c r="HQC111" s="73"/>
      <c r="HQD111" s="73"/>
      <c r="HQE111" s="73"/>
      <c r="HQF111" s="73"/>
      <c r="HQG111" s="74"/>
      <c r="HQH111" s="74"/>
      <c r="HQI111" s="77"/>
      <c r="HQJ111" s="77"/>
      <c r="HQK111" s="11"/>
      <c r="HQQ111" s="73"/>
      <c r="HQR111" s="73"/>
      <c r="HQS111" s="73"/>
      <c r="HQT111" s="73"/>
      <c r="HQU111" s="74"/>
      <c r="HQV111" s="74"/>
      <c r="HQW111" s="77"/>
      <c r="HQX111" s="77"/>
      <c r="HQY111" s="11"/>
      <c r="HRE111" s="73"/>
      <c r="HRF111" s="73"/>
      <c r="HRG111" s="73"/>
      <c r="HRH111" s="73"/>
      <c r="HRI111" s="74"/>
      <c r="HRJ111" s="74"/>
      <c r="HRK111" s="77"/>
      <c r="HRL111" s="77"/>
      <c r="HRM111" s="11"/>
      <c r="HRS111" s="73"/>
      <c r="HRT111" s="73"/>
      <c r="HRU111" s="73"/>
      <c r="HRV111" s="73"/>
      <c r="HRW111" s="74"/>
      <c r="HRX111" s="74"/>
      <c r="HRY111" s="77"/>
      <c r="HRZ111" s="77"/>
      <c r="HSA111" s="11"/>
      <c r="HSG111" s="73"/>
      <c r="HSH111" s="73"/>
      <c r="HSI111" s="73"/>
      <c r="HSJ111" s="73"/>
      <c r="HSK111" s="74"/>
      <c r="HSL111" s="74"/>
      <c r="HSM111" s="77"/>
      <c r="HSN111" s="77"/>
      <c r="HSO111" s="11"/>
      <c r="HSU111" s="73"/>
      <c r="HSV111" s="73"/>
      <c r="HSW111" s="73"/>
      <c r="HSX111" s="73"/>
      <c r="HSY111" s="74"/>
      <c r="HSZ111" s="74"/>
      <c r="HTA111" s="77"/>
      <c r="HTB111" s="77"/>
      <c r="HTC111" s="11"/>
      <c r="HTI111" s="73"/>
      <c r="HTJ111" s="73"/>
      <c r="HTK111" s="73"/>
      <c r="HTL111" s="73"/>
      <c r="HTM111" s="74"/>
      <c r="HTN111" s="74"/>
      <c r="HTO111" s="77"/>
      <c r="HTP111" s="77"/>
      <c r="HTQ111" s="11"/>
      <c r="HTW111" s="73"/>
      <c r="HTX111" s="73"/>
      <c r="HTY111" s="73"/>
      <c r="HTZ111" s="73"/>
      <c r="HUA111" s="74"/>
      <c r="HUB111" s="74"/>
      <c r="HUC111" s="77"/>
      <c r="HUD111" s="77"/>
      <c r="HUE111" s="11"/>
      <c r="HUK111" s="73"/>
      <c r="HUL111" s="73"/>
      <c r="HUM111" s="73"/>
      <c r="HUN111" s="73"/>
      <c r="HUO111" s="74"/>
      <c r="HUP111" s="74"/>
      <c r="HUQ111" s="77"/>
      <c r="HUR111" s="77"/>
      <c r="HUS111" s="11"/>
      <c r="HUY111" s="73"/>
      <c r="HUZ111" s="73"/>
      <c r="HVA111" s="73"/>
      <c r="HVB111" s="73"/>
      <c r="HVC111" s="74"/>
      <c r="HVD111" s="74"/>
      <c r="HVE111" s="77"/>
      <c r="HVF111" s="77"/>
      <c r="HVG111" s="11"/>
      <c r="HVM111" s="73"/>
      <c r="HVN111" s="73"/>
      <c r="HVO111" s="73"/>
      <c r="HVP111" s="73"/>
      <c r="HVQ111" s="74"/>
      <c r="HVR111" s="74"/>
      <c r="HVS111" s="77"/>
      <c r="HVT111" s="77"/>
      <c r="HVU111" s="11"/>
      <c r="HWA111" s="73"/>
      <c r="HWB111" s="73"/>
      <c r="HWC111" s="73"/>
      <c r="HWD111" s="73"/>
      <c r="HWE111" s="74"/>
      <c r="HWF111" s="74"/>
      <c r="HWG111" s="77"/>
      <c r="HWH111" s="77"/>
      <c r="HWI111" s="11"/>
      <c r="HWO111" s="73"/>
      <c r="HWP111" s="73"/>
      <c r="HWQ111" s="73"/>
      <c r="HWR111" s="73"/>
      <c r="HWS111" s="74"/>
      <c r="HWT111" s="74"/>
      <c r="HWU111" s="77"/>
      <c r="HWV111" s="77"/>
      <c r="HWW111" s="11"/>
      <c r="HXC111" s="73"/>
      <c r="HXD111" s="73"/>
      <c r="HXE111" s="73"/>
      <c r="HXF111" s="73"/>
      <c r="HXG111" s="74"/>
      <c r="HXH111" s="74"/>
      <c r="HXI111" s="77"/>
      <c r="HXJ111" s="77"/>
      <c r="HXK111" s="11"/>
      <c r="HXQ111" s="73"/>
      <c r="HXR111" s="73"/>
      <c r="HXS111" s="73"/>
      <c r="HXT111" s="73"/>
      <c r="HXU111" s="74"/>
      <c r="HXV111" s="74"/>
      <c r="HXW111" s="77"/>
      <c r="HXX111" s="77"/>
      <c r="HXY111" s="11"/>
      <c r="HYE111" s="73"/>
      <c r="HYF111" s="73"/>
      <c r="HYG111" s="73"/>
      <c r="HYH111" s="73"/>
      <c r="HYI111" s="74"/>
      <c r="HYJ111" s="74"/>
      <c r="HYK111" s="77"/>
      <c r="HYL111" s="77"/>
      <c r="HYM111" s="11"/>
      <c r="HYS111" s="73"/>
      <c r="HYT111" s="73"/>
      <c r="HYU111" s="73"/>
      <c r="HYV111" s="73"/>
      <c r="HYW111" s="74"/>
      <c r="HYX111" s="74"/>
      <c r="HYY111" s="77"/>
      <c r="HYZ111" s="77"/>
      <c r="HZA111" s="11"/>
      <c r="HZG111" s="73"/>
      <c r="HZH111" s="73"/>
      <c r="HZI111" s="73"/>
      <c r="HZJ111" s="73"/>
      <c r="HZK111" s="74"/>
      <c r="HZL111" s="74"/>
      <c r="HZM111" s="77"/>
      <c r="HZN111" s="77"/>
      <c r="HZO111" s="11"/>
      <c r="HZU111" s="73"/>
      <c r="HZV111" s="73"/>
      <c r="HZW111" s="73"/>
      <c r="HZX111" s="73"/>
      <c r="HZY111" s="74"/>
      <c r="HZZ111" s="74"/>
      <c r="IAA111" s="77"/>
      <c r="IAB111" s="77"/>
      <c r="IAC111" s="11"/>
      <c r="IAI111" s="73"/>
      <c r="IAJ111" s="73"/>
      <c r="IAK111" s="73"/>
      <c r="IAL111" s="73"/>
      <c r="IAM111" s="74"/>
      <c r="IAN111" s="74"/>
      <c r="IAO111" s="77"/>
      <c r="IAP111" s="77"/>
      <c r="IAQ111" s="11"/>
      <c r="IAW111" s="73"/>
      <c r="IAX111" s="73"/>
      <c r="IAY111" s="73"/>
      <c r="IAZ111" s="73"/>
      <c r="IBA111" s="74"/>
      <c r="IBB111" s="74"/>
      <c r="IBC111" s="77"/>
      <c r="IBD111" s="77"/>
      <c r="IBE111" s="11"/>
      <c r="IBK111" s="73"/>
      <c r="IBL111" s="73"/>
      <c r="IBM111" s="73"/>
      <c r="IBN111" s="73"/>
      <c r="IBO111" s="74"/>
      <c r="IBP111" s="74"/>
      <c r="IBQ111" s="77"/>
      <c r="IBR111" s="77"/>
      <c r="IBS111" s="11"/>
      <c r="IBY111" s="73"/>
      <c r="IBZ111" s="73"/>
      <c r="ICA111" s="73"/>
      <c r="ICB111" s="73"/>
      <c r="ICC111" s="74"/>
      <c r="ICD111" s="74"/>
      <c r="ICE111" s="77"/>
      <c r="ICF111" s="77"/>
      <c r="ICG111" s="11"/>
      <c r="ICM111" s="73"/>
      <c r="ICN111" s="73"/>
      <c r="ICO111" s="73"/>
      <c r="ICP111" s="73"/>
      <c r="ICQ111" s="74"/>
      <c r="ICR111" s="74"/>
      <c r="ICS111" s="77"/>
      <c r="ICT111" s="77"/>
      <c r="ICU111" s="11"/>
      <c r="IDA111" s="73"/>
      <c r="IDB111" s="73"/>
      <c r="IDC111" s="73"/>
      <c r="IDD111" s="73"/>
      <c r="IDE111" s="74"/>
      <c r="IDF111" s="74"/>
      <c r="IDG111" s="77"/>
      <c r="IDH111" s="77"/>
      <c r="IDI111" s="11"/>
      <c r="IDO111" s="73"/>
      <c r="IDP111" s="73"/>
      <c r="IDQ111" s="73"/>
      <c r="IDR111" s="73"/>
      <c r="IDS111" s="74"/>
      <c r="IDT111" s="74"/>
      <c r="IDU111" s="77"/>
      <c r="IDV111" s="77"/>
      <c r="IDW111" s="11"/>
      <c r="IEC111" s="73"/>
      <c r="IED111" s="73"/>
      <c r="IEE111" s="73"/>
      <c r="IEF111" s="73"/>
      <c r="IEG111" s="74"/>
      <c r="IEH111" s="74"/>
      <c r="IEI111" s="77"/>
      <c r="IEJ111" s="77"/>
      <c r="IEK111" s="11"/>
      <c r="IEQ111" s="73"/>
      <c r="IER111" s="73"/>
      <c r="IES111" s="73"/>
      <c r="IET111" s="73"/>
      <c r="IEU111" s="74"/>
      <c r="IEV111" s="74"/>
      <c r="IEW111" s="77"/>
      <c r="IEX111" s="77"/>
      <c r="IEY111" s="11"/>
      <c r="IFE111" s="73"/>
      <c r="IFF111" s="73"/>
      <c r="IFG111" s="73"/>
      <c r="IFH111" s="73"/>
      <c r="IFI111" s="74"/>
      <c r="IFJ111" s="74"/>
      <c r="IFK111" s="77"/>
      <c r="IFL111" s="77"/>
      <c r="IFM111" s="11"/>
      <c r="IFS111" s="73"/>
      <c r="IFT111" s="73"/>
      <c r="IFU111" s="73"/>
      <c r="IFV111" s="73"/>
      <c r="IFW111" s="74"/>
      <c r="IFX111" s="74"/>
      <c r="IFY111" s="77"/>
      <c r="IFZ111" s="77"/>
      <c r="IGA111" s="11"/>
      <c r="IGG111" s="73"/>
      <c r="IGH111" s="73"/>
      <c r="IGI111" s="73"/>
      <c r="IGJ111" s="73"/>
      <c r="IGK111" s="74"/>
      <c r="IGL111" s="74"/>
      <c r="IGM111" s="77"/>
      <c r="IGN111" s="77"/>
      <c r="IGO111" s="11"/>
      <c r="IGU111" s="73"/>
      <c r="IGV111" s="73"/>
      <c r="IGW111" s="73"/>
      <c r="IGX111" s="73"/>
      <c r="IGY111" s="74"/>
      <c r="IGZ111" s="74"/>
      <c r="IHA111" s="77"/>
      <c r="IHB111" s="77"/>
      <c r="IHC111" s="11"/>
      <c r="IHI111" s="73"/>
      <c r="IHJ111" s="73"/>
      <c r="IHK111" s="73"/>
      <c r="IHL111" s="73"/>
      <c r="IHM111" s="74"/>
      <c r="IHN111" s="74"/>
      <c r="IHO111" s="77"/>
      <c r="IHP111" s="77"/>
      <c r="IHQ111" s="11"/>
      <c r="IHW111" s="73"/>
      <c r="IHX111" s="73"/>
      <c r="IHY111" s="73"/>
      <c r="IHZ111" s="73"/>
      <c r="IIA111" s="74"/>
      <c r="IIB111" s="74"/>
      <c r="IIC111" s="77"/>
      <c r="IID111" s="77"/>
      <c r="IIE111" s="11"/>
      <c r="IIK111" s="73"/>
      <c r="IIL111" s="73"/>
      <c r="IIM111" s="73"/>
      <c r="IIN111" s="73"/>
      <c r="IIO111" s="74"/>
      <c r="IIP111" s="74"/>
      <c r="IIQ111" s="77"/>
      <c r="IIR111" s="77"/>
      <c r="IIS111" s="11"/>
      <c r="IIY111" s="73"/>
      <c r="IIZ111" s="73"/>
      <c r="IJA111" s="73"/>
      <c r="IJB111" s="73"/>
      <c r="IJC111" s="74"/>
      <c r="IJD111" s="74"/>
      <c r="IJE111" s="77"/>
      <c r="IJF111" s="77"/>
      <c r="IJG111" s="11"/>
      <c r="IJM111" s="73"/>
      <c r="IJN111" s="73"/>
      <c r="IJO111" s="73"/>
      <c r="IJP111" s="73"/>
      <c r="IJQ111" s="74"/>
      <c r="IJR111" s="74"/>
      <c r="IJS111" s="77"/>
      <c r="IJT111" s="77"/>
      <c r="IJU111" s="11"/>
      <c r="IKA111" s="73"/>
      <c r="IKB111" s="73"/>
      <c r="IKC111" s="73"/>
      <c r="IKD111" s="73"/>
      <c r="IKE111" s="74"/>
      <c r="IKF111" s="74"/>
      <c r="IKG111" s="77"/>
      <c r="IKH111" s="77"/>
      <c r="IKI111" s="11"/>
      <c r="IKO111" s="73"/>
      <c r="IKP111" s="73"/>
      <c r="IKQ111" s="73"/>
      <c r="IKR111" s="73"/>
      <c r="IKS111" s="74"/>
      <c r="IKT111" s="74"/>
      <c r="IKU111" s="77"/>
      <c r="IKV111" s="77"/>
      <c r="IKW111" s="11"/>
      <c r="ILC111" s="73"/>
      <c r="ILD111" s="73"/>
      <c r="ILE111" s="73"/>
      <c r="ILF111" s="73"/>
      <c r="ILG111" s="74"/>
      <c r="ILH111" s="74"/>
      <c r="ILI111" s="77"/>
      <c r="ILJ111" s="77"/>
      <c r="ILK111" s="11"/>
      <c r="ILQ111" s="73"/>
      <c r="ILR111" s="73"/>
      <c r="ILS111" s="73"/>
      <c r="ILT111" s="73"/>
      <c r="ILU111" s="74"/>
      <c r="ILV111" s="74"/>
      <c r="ILW111" s="77"/>
      <c r="ILX111" s="77"/>
      <c r="ILY111" s="11"/>
      <c r="IME111" s="73"/>
      <c r="IMF111" s="73"/>
      <c r="IMG111" s="73"/>
      <c r="IMH111" s="73"/>
      <c r="IMI111" s="74"/>
      <c r="IMJ111" s="74"/>
      <c r="IMK111" s="77"/>
      <c r="IML111" s="77"/>
      <c r="IMM111" s="11"/>
      <c r="IMS111" s="73"/>
      <c r="IMT111" s="73"/>
      <c r="IMU111" s="73"/>
      <c r="IMV111" s="73"/>
      <c r="IMW111" s="74"/>
      <c r="IMX111" s="74"/>
      <c r="IMY111" s="77"/>
      <c r="IMZ111" s="77"/>
      <c r="INA111" s="11"/>
      <c r="ING111" s="73"/>
      <c r="INH111" s="73"/>
      <c r="INI111" s="73"/>
      <c r="INJ111" s="73"/>
      <c r="INK111" s="74"/>
      <c r="INL111" s="74"/>
      <c r="INM111" s="77"/>
      <c r="INN111" s="77"/>
      <c r="INO111" s="11"/>
      <c r="INU111" s="73"/>
      <c r="INV111" s="73"/>
      <c r="INW111" s="73"/>
      <c r="INX111" s="73"/>
      <c r="INY111" s="74"/>
      <c r="INZ111" s="74"/>
      <c r="IOA111" s="77"/>
      <c r="IOB111" s="77"/>
      <c r="IOC111" s="11"/>
      <c r="IOI111" s="73"/>
      <c r="IOJ111" s="73"/>
      <c r="IOK111" s="73"/>
      <c r="IOL111" s="73"/>
      <c r="IOM111" s="74"/>
      <c r="ION111" s="74"/>
      <c r="IOO111" s="77"/>
      <c r="IOP111" s="77"/>
      <c r="IOQ111" s="11"/>
      <c r="IOW111" s="73"/>
      <c r="IOX111" s="73"/>
      <c r="IOY111" s="73"/>
      <c r="IOZ111" s="73"/>
      <c r="IPA111" s="74"/>
      <c r="IPB111" s="74"/>
      <c r="IPC111" s="77"/>
      <c r="IPD111" s="77"/>
      <c r="IPE111" s="11"/>
      <c r="IPK111" s="73"/>
      <c r="IPL111" s="73"/>
      <c r="IPM111" s="73"/>
      <c r="IPN111" s="73"/>
      <c r="IPO111" s="74"/>
      <c r="IPP111" s="74"/>
      <c r="IPQ111" s="77"/>
      <c r="IPR111" s="77"/>
      <c r="IPS111" s="11"/>
      <c r="IPY111" s="73"/>
      <c r="IPZ111" s="73"/>
      <c r="IQA111" s="73"/>
      <c r="IQB111" s="73"/>
      <c r="IQC111" s="74"/>
      <c r="IQD111" s="74"/>
      <c r="IQE111" s="77"/>
      <c r="IQF111" s="77"/>
      <c r="IQG111" s="11"/>
      <c r="IQM111" s="73"/>
      <c r="IQN111" s="73"/>
      <c r="IQO111" s="73"/>
      <c r="IQP111" s="73"/>
      <c r="IQQ111" s="74"/>
      <c r="IQR111" s="74"/>
      <c r="IQS111" s="77"/>
      <c r="IQT111" s="77"/>
      <c r="IQU111" s="11"/>
      <c r="IRA111" s="73"/>
      <c r="IRB111" s="73"/>
      <c r="IRC111" s="73"/>
      <c r="IRD111" s="73"/>
      <c r="IRE111" s="74"/>
      <c r="IRF111" s="74"/>
      <c r="IRG111" s="77"/>
      <c r="IRH111" s="77"/>
      <c r="IRI111" s="11"/>
      <c r="IRO111" s="73"/>
      <c r="IRP111" s="73"/>
      <c r="IRQ111" s="73"/>
      <c r="IRR111" s="73"/>
      <c r="IRS111" s="74"/>
      <c r="IRT111" s="74"/>
      <c r="IRU111" s="77"/>
      <c r="IRV111" s="77"/>
      <c r="IRW111" s="11"/>
      <c r="ISC111" s="73"/>
      <c r="ISD111" s="73"/>
      <c r="ISE111" s="73"/>
      <c r="ISF111" s="73"/>
      <c r="ISG111" s="74"/>
      <c r="ISH111" s="74"/>
      <c r="ISI111" s="77"/>
      <c r="ISJ111" s="77"/>
      <c r="ISK111" s="11"/>
      <c r="ISQ111" s="73"/>
      <c r="ISR111" s="73"/>
      <c r="ISS111" s="73"/>
      <c r="IST111" s="73"/>
      <c r="ISU111" s="74"/>
      <c r="ISV111" s="74"/>
      <c r="ISW111" s="77"/>
      <c r="ISX111" s="77"/>
      <c r="ISY111" s="11"/>
      <c r="ITE111" s="73"/>
      <c r="ITF111" s="73"/>
      <c r="ITG111" s="73"/>
      <c r="ITH111" s="73"/>
      <c r="ITI111" s="74"/>
      <c r="ITJ111" s="74"/>
      <c r="ITK111" s="77"/>
      <c r="ITL111" s="77"/>
      <c r="ITM111" s="11"/>
      <c r="ITS111" s="73"/>
      <c r="ITT111" s="73"/>
      <c r="ITU111" s="73"/>
      <c r="ITV111" s="73"/>
      <c r="ITW111" s="74"/>
      <c r="ITX111" s="74"/>
      <c r="ITY111" s="77"/>
      <c r="ITZ111" s="77"/>
      <c r="IUA111" s="11"/>
      <c r="IUG111" s="73"/>
      <c r="IUH111" s="73"/>
      <c r="IUI111" s="73"/>
      <c r="IUJ111" s="73"/>
      <c r="IUK111" s="74"/>
      <c r="IUL111" s="74"/>
      <c r="IUM111" s="77"/>
      <c r="IUN111" s="77"/>
      <c r="IUO111" s="11"/>
      <c r="IUU111" s="73"/>
      <c r="IUV111" s="73"/>
      <c r="IUW111" s="73"/>
      <c r="IUX111" s="73"/>
      <c r="IUY111" s="74"/>
      <c r="IUZ111" s="74"/>
      <c r="IVA111" s="77"/>
      <c r="IVB111" s="77"/>
      <c r="IVC111" s="11"/>
      <c r="IVI111" s="73"/>
      <c r="IVJ111" s="73"/>
      <c r="IVK111" s="73"/>
      <c r="IVL111" s="73"/>
      <c r="IVM111" s="74"/>
      <c r="IVN111" s="74"/>
      <c r="IVO111" s="77"/>
      <c r="IVP111" s="77"/>
      <c r="IVQ111" s="11"/>
      <c r="IVW111" s="73"/>
      <c r="IVX111" s="73"/>
      <c r="IVY111" s="73"/>
      <c r="IVZ111" s="73"/>
      <c r="IWA111" s="74"/>
      <c r="IWB111" s="74"/>
      <c r="IWC111" s="77"/>
      <c r="IWD111" s="77"/>
      <c r="IWE111" s="11"/>
      <c r="IWK111" s="73"/>
      <c r="IWL111" s="73"/>
      <c r="IWM111" s="73"/>
      <c r="IWN111" s="73"/>
      <c r="IWO111" s="74"/>
      <c r="IWP111" s="74"/>
      <c r="IWQ111" s="77"/>
      <c r="IWR111" s="77"/>
      <c r="IWS111" s="11"/>
      <c r="IWY111" s="73"/>
      <c r="IWZ111" s="73"/>
      <c r="IXA111" s="73"/>
      <c r="IXB111" s="73"/>
      <c r="IXC111" s="74"/>
      <c r="IXD111" s="74"/>
      <c r="IXE111" s="77"/>
      <c r="IXF111" s="77"/>
      <c r="IXG111" s="11"/>
      <c r="IXM111" s="73"/>
      <c r="IXN111" s="73"/>
      <c r="IXO111" s="73"/>
      <c r="IXP111" s="73"/>
      <c r="IXQ111" s="74"/>
      <c r="IXR111" s="74"/>
      <c r="IXS111" s="77"/>
      <c r="IXT111" s="77"/>
      <c r="IXU111" s="11"/>
      <c r="IYA111" s="73"/>
      <c r="IYB111" s="73"/>
      <c r="IYC111" s="73"/>
      <c r="IYD111" s="73"/>
      <c r="IYE111" s="74"/>
      <c r="IYF111" s="74"/>
      <c r="IYG111" s="77"/>
      <c r="IYH111" s="77"/>
      <c r="IYI111" s="11"/>
      <c r="IYO111" s="73"/>
      <c r="IYP111" s="73"/>
      <c r="IYQ111" s="73"/>
      <c r="IYR111" s="73"/>
      <c r="IYS111" s="74"/>
      <c r="IYT111" s="74"/>
      <c r="IYU111" s="77"/>
      <c r="IYV111" s="77"/>
      <c r="IYW111" s="11"/>
      <c r="IZC111" s="73"/>
      <c r="IZD111" s="73"/>
      <c r="IZE111" s="73"/>
      <c r="IZF111" s="73"/>
      <c r="IZG111" s="74"/>
      <c r="IZH111" s="74"/>
      <c r="IZI111" s="77"/>
      <c r="IZJ111" s="77"/>
      <c r="IZK111" s="11"/>
      <c r="IZQ111" s="73"/>
      <c r="IZR111" s="73"/>
      <c r="IZS111" s="73"/>
      <c r="IZT111" s="73"/>
      <c r="IZU111" s="74"/>
      <c r="IZV111" s="74"/>
      <c r="IZW111" s="77"/>
      <c r="IZX111" s="77"/>
      <c r="IZY111" s="11"/>
      <c r="JAE111" s="73"/>
      <c r="JAF111" s="73"/>
      <c r="JAG111" s="73"/>
      <c r="JAH111" s="73"/>
      <c r="JAI111" s="74"/>
      <c r="JAJ111" s="74"/>
      <c r="JAK111" s="77"/>
      <c r="JAL111" s="77"/>
      <c r="JAM111" s="11"/>
      <c r="JAS111" s="73"/>
      <c r="JAT111" s="73"/>
      <c r="JAU111" s="73"/>
      <c r="JAV111" s="73"/>
      <c r="JAW111" s="74"/>
      <c r="JAX111" s="74"/>
      <c r="JAY111" s="77"/>
      <c r="JAZ111" s="77"/>
      <c r="JBA111" s="11"/>
      <c r="JBG111" s="73"/>
      <c r="JBH111" s="73"/>
      <c r="JBI111" s="73"/>
      <c r="JBJ111" s="73"/>
      <c r="JBK111" s="74"/>
      <c r="JBL111" s="74"/>
      <c r="JBM111" s="77"/>
      <c r="JBN111" s="77"/>
      <c r="JBO111" s="11"/>
      <c r="JBU111" s="73"/>
      <c r="JBV111" s="73"/>
      <c r="JBW111" s="73"/>
      <c r="JBX111" s="73"/>
      <c r="JBY111" s="74"/>
      <c r="JBZ111" s="74"/>
      <c r="JCA111" s="77"/>
      <c r="JCB111" s="77"/>
      <c r="JCC111" s="11"/>
      <c r="JCI111" s="73"/>
      <c r="JCJ111" s="73"/>
      <c r="JCK111" s="73"/>
      <c r="JCL111" s="73"/>
      <c r="JCM111" s="74"/>
      <c r="JCN111" s="74"/>
      <c r="JCO111" s="77"/>
      <c r="JCP111" s="77"/>
      <c r="JCQ111" s="11"/>
      <c r="JCW111" s="73"/>
      <c r="JCX111" s="73"/>
      <c r="JCY111" s="73"/>
      <c r="JCZ111" s="73"/>
      <c r="JDA111" s="74"/>
      <c r="JDB111" s="74"/>
      <c r="JDC111" s="77"/>
      <c r="JDD111" s="77"/>
      <c r="JDE111" s="11"/>
      <c r="JDK111" s="73"/>
      <c r="JDL111" s="73"/>
      <c r="JDM111" s="73"/>
      <c r="JDN111" s="73"/>
      <c r="JDO111" s="74"/>
      <c r="JDP111" s="74"/>
      <c r="JDQ111" s="77"/>
      <c r="JDR111" s="77"/>
      <c r="JDS111" s="11"/>
      <c r="JDY111" s="73"/>
      <c r="JDZ111" s="73"/>
      <c r="JEA111" s="73"/>
      <c r="JEB111" s="73"/>
      <c r="JEC111" s="74"/>
      <c r="JED111" s="74"/>
      <c r="JEE111" s="77"/>
      <c r="JEF111" s="77"/>
      <c r="JEG111" s="11"/>
      <c r="JEM111" s="73"/>
      <c r="JEN111" s="73"/>
      <c r="JEO111" s="73"/>
      <c r="JEP111" s="73"/>
      <c r="JEQ111" s="74"/>
      <c r="JER111" s="74"/>
      <c r="JES111" s="77"/>
      <c r="JET111" s="77"/>
      <c r="JEU111" s="11"/>
      <c r="JFA111" s="73"/>
      <c r="JFB111" s="73"/>
      <c r="JFC111" s="73"/>
      <c r="JFD111" s="73"/>
      <c r="JFE111" s="74"/>
      <c r="JFF111" s="74"/>
      <c r="JFG111" s="77"/>
      <c r="JFH111" s="77"/>
      <c r="JFI111" s="11"/>
      <c r="JFO111" s="73"/>
      <c r="JFP111" s="73"/>
      <c r="JFQ111" s="73"/>
      <c r="JFR111" s="73"/>
      <c r="JFS111" s="74"/>
      <c r="JFT111" s="74"/>
      <c r="JFU111" s="77"/>
      <c r="JFV111" s="77"/>
      <c r="JFW111" s="11"/>
      <c r="JGC111" s="73"/>
      <c r="JGD111" s="73"/>
      <c r="JGE111" s="73"/>
      <c r="JGF111" s="73"/>
      <c r="JGG111" s="74"/>
      <c r="JGH111" s="74"/>
      <c r="JGI111" s="77"/>
      <c r="JGJ111" s="77"/>
      <c r="JGK111" s="11"/>
      <c r="JGQ111" s="73"/>
      <c r="JGR111" s="73"/>
      <c r="JGS111" s="73"/>
      <c r="JGT111" s="73"/>
      <c r="JGU111" s="74"/>
      <c r="JGV111" s="74"/>
      <c r="JGW111" s="77"/>
      <c r="JGX111" s="77"/>
      <c r="JGY111" s="11"/>
      <c r="JHE111" s="73"/>
      <c r="JHF111" s="73"/>
      <c r="JHG111" s="73"/>
      <c r="JHH111" s="73"/>
      <c r="JHI111" s="74"/>
      <c r="JHJ111" s="74"/>
      <c r="JHK111" s="77"/>
      <c r="JHL111" s="77"/>
      <c r="JHM111" s="11"/>
      <c r="JHS111" s="73"/>
      <c r="JHT111" s="73"/>
      <c r="JHU111" s="73"/>
      <c r="JHV111" s="73"/>
      <c r="JHW111" s="74"/>
      <c r="JHX111" s="74"/>
      <c r="JHY111" s="77"/>
      <c r="JHZ111" s="77"/>
      <c r="JIA111" s="11"/>
      <c r="JIG111" s="73"/>
      <c r="JIH111" s="73"/>
      <c r="JII111" s="73"/>
      <c r="JIJ111" s="73"/>
      <c r="JIK111" s="74"/>
      <c r="JIL111" s="74"/>
      <c r="JIM111" s="77"/>
      <c r="JIN111" s="77"/>
      <c r="JIO111" s="11"/>
      <c r="JIU111" s="73"/>
      <c r="JIV111" s="73"/>
      <c r="JIW111" s="73"/>
      <c r="JIX111" s="73"/>
      <c r="JIY111" s="74"/>
      <c r="JIZ111" s="74"/>
      <c r="JJA111" s="77"/>
      <c r="JJB111" s="77"/>
      <c r="JJC111" s="11"/>
      <c r="JJI111" s="73"/>
      <c r="JJJ111" s="73"/>
      <c r="JJK111" s="73"/>
      <c r="JJL111" s="73"/>
      <c r="JJM111" s="74"/>
      <c r="JJN111" s="74"/>
      <c r="JJO111" s="77"/>
      <c r="JJP111" s="77"/>
      <c r="JJQ111" s="11"/>
      <c r="JJW111" s="73"/>
      <c r="JJX111" s="73"/>
      <c r="JJY111" s="73"/>
      <c r="JJZ111" s="73"/>
      <c r="JKA111" s="74"/>
      <c r="JKB111" s="74"/>
      <c r="JKC111" s="77"/>
      <c r="JKD111" s="77"/>
      <c r="JKE111" s="11"/>
      <c r="JKK111" s="73"/>
      <c r="JKL111" s="73"/>
      <c r="JKM111" s="73"/>
      <c r="JKN111" s="73"/>
      <c r="JKO111" s="74"/>
      <c r="JKP111" s="74"/>
      <c r="JKQ111" s="77"/>
      <c r="JKR111" s="77"/>
      <c r="JKS111" s="11"/>
      <c r="JKY111" s="73"/>
      <c r="JKZ111" s="73"/>
      <c r="JLA111" s="73"/>
      <c r="JLB111" s="73"/>
      <c r="JLC111" s="74"/>
      <c r="JLD111" s="74"/>
      <c r="JLE111" s="77"/>
      <c r="JLF111" s="77"/>
      <c r="JLG111" s="11"/>
      <c r="JLM111" s="73"/>
      <c r="JLN111" s="73"/>
      <c r="JLO111" s="73"/>
      <c r="JLP111" s="73"/>
      <c r="JLQ111" s="74"/>
      <c r="JLR111" s="74"/>
      <c r="JLS111" s="77"/>
      <c r="JLT111" s="77"/>
      <c r="JLU111" s="11"/>
      <c r="JMA111" s="73"/>
      <c r="JMB111" s="73"/>
      <c r="JMC111" s="73"/>
      <c r="JMD111" s="73"/>
      <c r="JME111" s="74"/>
      <c r="JMF111" s="74"/>
      <c r="JMG111" s="77"/>
      <c r="JMH111" s="77"/>
      <c r="JMI111" s="11"/>
      <c r="JMO111" s="73"/>
      <c r="JMP111" s="73"/>
      <c r="JMQ111" s="73"/>
      <c r="JMR111" s="73"/>
      <c r="JMS111" s="74"/>
      <c r="JMT111" s="74"/>
      <c r="JMU111" s="77"/>
      <c r="JMV111" s="77"/>
      <c r="JMW111" s="11"/>
      <c r="JNC111" s="73"/>
      <c r="JND111" s="73"/>
      <c r="JNE111" s="73"/>
      <c r="JNF111" s="73"/>
      <c r="JNG111" s="74"/>
      <c r="JNH111" s="74"/>
      <c r="JNI111" s="77"/>
      <c r="JNJ111" s="77"/>
      <c r="JNK111" s="11"/>
      <c r="JNQ111" s="73"/>
      <c r="JNR111" s="73"/>
      <c r="JNS111" s="73"/>
      <c r="JNT111" s="73"/>
      <c r="JNU111" s="74"/>
      <c r="JNV111" s="74"/>
      <c r="JNW111" s="77"/>
      <c r="JNX111" s="77"/>
      <c r="JNY111" s="11"/>
      <c r="JOE111" s="73"/>
      <c r="JOF111" s="73"/>
      <c r="JOG111" s="73"/>
      <c r="JOH111" s="73"/>
      <c r="JOI111" s="74"/>
      <c r="JOJ111" s="74"/>
      <c r="JOK111" s="77"/>
      <c r="JOL111" s="77"/>
      <c r="JOM111" s="11"/>
      <c r="JOS111" s="73"/>
      <c r="JOT111" s="73"/>
      <c r="JOU111" s="73"/>
      <c r="JOV111" s="73"/>
      <c r="JOW111" s="74"/>
      <c r="JOX111" s="74"/>
      <c r="JOY111" s="77"/>
      <c r="JOZ111" s="77"/>
      <c r="JPA111" s="11"/>
      <c r="JPG111" s="73"/>
      <c r="JPH111" s="73"/>
      <c r="JPI111" s="73"/>
      <c r="JPJ111" s="73"/>
      <c r="JPK111" s="74"/>
      <c r="JPL111" s="74"/>
      <c r="JPM111" s="77"/>
      <c r="JPN111" s="77"/>
      <c r="JPO111" s="11"/>
      <c r="JPU111" s="73"/>
      <c r="JPV111" s="73"/>
      <c r="JPW111" s="73"/>
      <c r="JPX111" s="73"/>
      <c r="JPY111" s="74"/>
      <c r="JPZ111" s="74"/>
      <c r="JQA111" s="77"/>
      <c r="JQB111" s="77"/>
      <c r="JQC111" s="11"/>
      <c r="JQI111" s="73"/>
      <c r="JQJ111" s="73"/>
      <c r="JQK111" s="73"/>
      <c r="JQL111" s="73"/>
      <c r="JQM111" s="74"/>
      <c r="JQN111" s="74"/>
      <c r="JQO111" s="77"/>
      <c r="JQP111" s="77"/>
      <c r="JQQ111" s="11"/>
      <c r="JQW111" s="73"/>
      <c r="JQX111" s="73"/>
      <c r="JQY111" s="73"/>
      <c r="JQZ111" s="73"/>
      <c r="JRA111" s="74"/>
      <c r="JRB111" s="74"/>
      <c r="JRC111" s="77"/>
      <c r="JRD111" s="77"/>
      <c r="JRE111" s="11"/>
      <c r="JRK111" s="73"/>
      <c r="JRL111" s="73"/>
      <c r="JRM111" s="73"/>
      <c r="JRN111" s="73"/>
      <c r="JRO111" s="74"/>
      <c r="JRP111" s="74"/>
      <c r="JRQ111" s="77"/>
      <c r="JRR111" s="77"/>
      <c r="JRS111" s="11"/>
      <c r="JRY111" s="73"/>
      <c r="JRZ111" s="73"/>
      <c r="JSA111" s="73"/>
      <c r="JSB111" s="73"/>
      <c r="JSC111" s="74"/>
      <c r="JSD111" s="74"/>
      <c r="JSE111" s="77"/>
      <c r="JSF111" s="77"/>
      <c r="JSG111" s="11"/>
      <c r="JSM111" s="73"/>
      <c r="JSN111" s="73"/>
      <c r="JSO111" s="73"/>
      <c r="JSP111" s="73"/>
      <c r="JSQ111" s="74"/>
      <c r="JSR111" s="74"/>
      <c r="JSS111" s="77"/>
      <c r="JST111" s="77"/>
      <c r="JSU111" s="11"/>
      <c r="JTA111" s="73"/>
      <c r="JTB111" s="73"/>
      <c r="JTC111" s="73"/>
      <c r="JTD111" s="73"/>
      <c r="JTE111" s="74"/>
      <c r="JTF111" s="74"/>
      <c r="JTG111" s="77"/>
      <c r="JTH111" s="77"/>
      <c r="JTI111" s="11"/>
      <c r="JTO111" s="73"/>
      <c r="JTP111" s="73"/>
      <c r="JTQ111" s="73"/>
      <c r="JTR111" s="73"/>
      <c r="JTS111" s="74"/>
      <c r="JTT111" s="74"/>
      <c r="JTU111" s="77"/>
      <c r="JTV111" s="77"/>
      <c r="JTW111" s="11"/>
      <c r="JUC111" s="73"/>
      <c r="JUD111" s="73"/>
      <c r="JUE111" s="73"/>
      <c r="JUF111" s="73"/>
      <c r="JUG111" s="74"/>
      <c r="JUH111" s="74"/>
      <c r="JUI111" s="77"/>
      <c r="JUJ111" s="77"/>
      <c r="JUK111" s="11"/>
      <c r="JUQ111" s="73"/>
      <c r="JUR111" s="73"/>
      <c r="JUS111" s="73"/>
      <c r="JUT111" s="73"/>
      <c r="JUU111" s="74"/>
      <c r="JUV111" s="74"/>
      <c r="JUW111" s="77"/>
      <c r="JUX111" s="77"/>
      <c r="JUY111" s="11"/>
      <c r="JVE111" s="73"/>
      <c r="JVF111" s="73"/>
      <c r="JVG111" s="73"/>
      <c r="JVH111" s="73"/>
      <c r="JVI111" s="74"/>
      <c r="JVJ111" s="74"/>
      <c r="JVK111" s="77"/>
      <c r="JVL111" s="77"/>
      <c r="JVM111" s="11"/>
      <c r="JVS111" s="73"/>
      <c r="JVT111" s="73"/>
      <c r="JVU111" s="73"/>
      <c r="JVV111" s="73"/>
      <c r="JVW111" s="74"/>
      <c r="JVX111" s="74"/>
      <c r="JVY111" s="77"/>
      <c r="JVZ111" s="77"/>
      <c r="JWA111" s="11"/>
      <c r="JWG111" s="73"/>
      <c r="JWH111" s="73"/>
      <c r="JWI111" s="73"/>
      <c r="JWJ111" s="73"/>
      <c r="JWK111" s="74"/>
      <c r="JWL111" s="74"/>
      <c r="JWM111" s="77"/>
      <c r="JWN111" s="77"/>
      <c r="JWO111" s="11"/>
      <c r="JWU111" s="73"/>
      <c r="JWV111" s="73"/>
      <c r="JWW111" s="73"/>
      <c r="JWX111" s="73"/>
      <c r="JWY111" s="74"/>
      <c r="JWZ111" s="74"/>
      <c r="JXA111" s="77"/>
      <c r="JXB111" s="77"/>
      <c r="JXC111" s="11"/>
      <c r="JXI111" s="73"/>
      <c r="JXJ111" s="73"/>
      <c r="JXK111" s="73"/>
      <c r="JXL111" s="73"/>
      <c r="JXM111" s="74"/>
      <c r="JXN111" s="74"/>
      <c r="JXO111" s="77"/>
      <c r="JXP111" s="77"/>
      <c r="JXQ111" s="11"/>
      <c r="JXW111" s="73"/>
      <c r="JXX111" s="73"/>
      <c r="JXY111" s="73"/>
      <c r="JXZ111" s="73"/>
      <c r="JYA111" s="74"/>
      <c r="JYB111" s="74"/>
      <c r="JYC111" s="77"/>
      <c r="JYD111" s="77"/>
      <c r="JYE111" s="11"/>
      <c r="JYK111" s="73"/>
      <c r="JYL111" s="73"/>
      <c r="JYM111" s="73"/>
      <c r="JYN111" s="73"/>
      <c r="JYO111" s="74"/>
      <c r="JYP111" s="74"/>
      <c r="JYQ111" s="77"/>
      <c r="JYR111" s="77"/>
      <c r="JYS111" s="11"/>
      <c r="JYY111" s="73"/>
      <c r="JYZ111" s="73"/>
      <c r="JZA111" s="73"/>
      <c r="JZB111" s="73"/>
      <c r="JZC111" s="74"/>
      <c r="JZD111" s="74"/>
      <c r="JZE111" s="77"/>
      <c r="JZF111" s="77"/>
      <c r="JZG111" s="11"/>
      <c r="JZM111" s="73"/>
      <c r="JZN111" s="73"/>
      <c r="JZO111" s="73"/>
      <c r="JZP111" s="73"/>
      <c r="JZQ111" s="74"/>
      <c r="JZR111" s="74"/>
      <c r="JZS111" s="77"/>
      <c r="JZT111" s="77"/>
      <c r="JZU111" s="11"/>
      <c r="KAA111" s="73"/>
      <c r="KAB111" s="73"/>
      <c r="KAC111" s="73"/>
      <c r="KAD111" s="73"/>
      <c r="KAE111" s="74"/>
      <c r="KAF111" s="74"/>
      <c r="KAG111" s="77"/>
      <c r="KAH111" s="77"/>
      <c r="KAI111" s="11"/>
      <c r="KAO111" s="73"/>
      <c r="KAP111" s="73"/>
      <c r="KAQ111" s="73"/>
      <c r="KAR111" s="73"/>
      <c r="KAS111" s="74"/>
      <c r="KAT111" s="74"/>
      <c r="KAU111" s="77"/>
      <c r="KAV111" s="77"/>
      <c r="KAW111" s="11"/>
      <c r="KBC111" s="73"/>
      <c r="KBD111" s="73"/>
      <c r="KBE111" s="73"/>
      <c r="KBF111" s="73"/>
      <c r="KBG111" s="74"/>
      <c r="KBH111" s="74"/>
      <c r="KBI111" s="77"/>
      <c r="KBJ111" s="77"/>
      <c r="KBK111" s="11"/>
      <c r="KBQ111" s="73"/>
      <c r="KBR111" s="73"/>
      <c r="KBS111" s="73"/>
      <c r="KBT111" s="73"/>
      <c r="KBU111" s="74"/>
      <c r="KBV111" s="74"/>
      <c r="KBW111" s="77"/>
      <c r="KBX111" s="77"/>
      <c r="KBY111" s="11"/>
      <c r="KCE111" s="73"/>
      <c r="KCF111" s="73"/>
      <c r="KCG111" s="73"/>
      <c r="KCH111" s="73"/>
      <c r="KCI111" s="74"/>
      <c r="KCJ111" s="74"/>
      <c r="KCK111" s="77"/>
      <c r="KCL111" s="77"/>
      <c r="KCM111" s="11"/>
      <c r="KCS111" s="73"/>
      <c r="KCT111" s="73"/>
      <c r="KCU111" s="73"/>
      <c r="KCV111" s="73"/>
      <c r="KCW111" s="74"/>
      <c r="KCX111" s="74"/>
      <c r="KCY111" s="77"/>
      <c r="KCZ111" s="77"/>
      <c r="KDA111" s="11"/>
      <c r="KDG111" s="73"/>
      <c r="KDH111" s="73"/>
      <c r="KDI111" s="73"/>
      <c r="KDJ111" s="73"/>
      <c r="KDK111" s="74"/>
      <c r="KDL111" s="74"/>
      <c r="KDM111" s="77"/>
      <c r="KDN111" s="77"/>
      <c r="KDO111" s="11"/>
      <c r="KDU111" s="73"/>
      <c r="KDV111" s="73"/>
      <c r="KDW111" s="73"/>
      <c r="KDX111" s="73"/>
      <c r="KDY111" s="74"/>
      <c r="KDZ111" s="74"/>
      <c r="KEA111" s="77"/>
      <c r="KEB111" s="77"/>
      <c r="KEC111" s="11"/>
      <c r="KEI111" s="73"/>
      <c r="KEJ111" s="73"/>
      <c r="KEK111" s="73"/>
      <c r="KEL111" s="73"/>
      <c r="KEM111" s="74"/>
      <c r="KEN111" s="74"/>
      <c r="KEO111" s="77"/>
      <c r="KEP111" s="77"/>
      <c r="KEQ111" s="11"/>
      <c r="KEW111" s="73"/>
      <c r="KEX111" s="73"/>
      <c r="KEY111" s="73"/>
      <c r="KEZ111" s="73"/>
      <c r="KFA111" s="74"/>
      <c r="KFB111" s="74"/>
      <c r="KFC111" s="77"/>
      <c r="KFD111" s="77"/>
      <c r="KFE111" s="11"/>
      <c r="KFK111" s="73"/>
      <c r="KFL111" s="73"/>
      <c r="KFM111" s="73"/>
      <c r="KFN111" s="73"/>
      <c r="KFO111" s="74"/>
      <c r="KFP111" s="74"/>
      <c r="KFQ111" s="77"/>
      <c r="KFR111" s="77"/>
      <c r="KFS111" s="11"/>
      <c r="KFY111" s="73"/>
      <c r="KFZ111" s="73"/>
      <c r="KGA111" s="73"/>
      <c r="KGB111" s="73"/>
      <c r="KGC111" s="74"/>
      <c r="KGD111" s="74"/>
      <c r="KGE111" s="77"/>
      <c r="KGF111" s="77"/>
      <c r="KGG111" s="11"/>
      <c r="KGM111" s="73"/>
      <c r="KGN111" s="73"/>
      <c r="KGO111" s="73"/>
      <c r="KGP111" s="73"/>
      <c r="KGQ111" s="74"/>
      <c r="KGR111" s="74"/>
      <c r="KGS111" s="77"/>
      <c r="KGT111" s="77"/>
      <c r="KGU111" s="11"/>
      <c r="KHA111" s="73"/>
      <c r="KHB111" s="73"/>
      <c r="KHC111" s="73"/>
      <c r="KHD111" s="73"/>
      <c r="KHE111" s="74"/>
      <c r="KHF111" s="74"/>
      <c r="KHG111" s="77"/>
      <c r="KHH111" s="77"/>
      <c r="KHI111" s="11"/>
      <c r="KHO111" s="73"/>
      <c r="KHP111" s="73"/>
      <c r="KHQ111" s="73"/>
      <c r="KHR111" s="73"/>
      <c r="KHS111" s="74"/>
      <c r="KHT111" s="74"/>
      <c r="KHU111" s="77"/>
      <c r="KHV111" s="77"/>
      <c r="KHW111" s="11"/>
      <c r="KIC111" s="73"/>
      <c r="KID111" s="73"/>
      <c r="KIE111" s="73"/>
      <c r="KIF111" s="73"/>
      <c r="KIG111" s="74"/>
      <c r="KIH111" s="74"/>
      <c r="KII111" s="77"/>
      <c r="KIJ111" s="77"/>
      <c r="KIK111" s="11"/>
      <c r="KIQ111" s="73"/>
      <c r="KIR111" s="73"/>
      <c r="KIS111" s="73"/>
      <c r="KIT111" s="73"/>
      <c r="KIU111" s="74"/>
      <c r="KIV111" s="74"/>
      <c r="KIW111" s="77"/>
      <c r="KIX111" s="77"/>
      <c r="KIY111" s="11"/>
      <c r="KJE111" s="73"/>
      <c r="KJF111" s="73"/>
      <c r="KJG111" s="73"/>
      <c r="KJH111" s="73"/>
      <c r="KJI111" s="74"/>
      <c r="KJJ111" s="74"/>
      <c r="KJK111" s="77"/>
      <c r="KJL111" s="77"/>
      <c r="KJM111" s="11"/>
      <c r="KJS111" s="73"/>
      <c r="KJT111" s="73"/>
      <c r="KJU111" s="73"/>
      <c r="KJV111" s="73"/>
      <c r="KJW111" s="74"/>
      <c r="KJX111" s="74"/>
      <c r="KJY111" s="77"/>
      <c r="KJZ111" s="77"/>
      <c r="KKA111" s="11"/>
      <c r="KKG111" s="73"/>
      <c r="KKH111" s="73"/>
      <c r="KKI111" s="73"/>
      <c r="KKJ111" s="73"/>
      <c r="KKK111" s="74"/>
      <c r="KKL111" s="74"/>
      <c r="KKM111" s="77"/>
      <c r="KKN111" s="77"/>
      <c r="KKO111" s="11"/>
      <c r="KKU111" s="73"/>
      <c r="KKV111" s="73"/>
      <c r="KKW111" s="73"/>
      <c r="KKX111" s="73"/>
      <c r="KKY111" s="74"/>
      <c r="KKZ111" s="74"/>
      <c r="KLA111" s="77"/>
      <c r="KLB111" s="77"/>
      <c r="KLC111" s="11"/>
      <c r="KLI111" s="73"/>
      <c r="KLJ111" s="73"/>
      <c r="KLK111" s="73"/>
      <c r="KLL111" s="73"/>
      <c r="KLM111" s="74"/>
      <c r="KLN111" s="74"/>
      <c r="KLO111" s="77"/>
      <c r="KLP111" s="77"/>
      <c r="KLQ111" s="11"/>
      <c r="KLW111" s="73"/>
      <c r="KLX111" s="73"/>
      <c r="KLY111" s="73"/>
      <c r="KLZ111" s="73"/>
      <c r="KMA111" s="74"/>
      <c r="KMB111" s="74"/>
      <c r="KMC111" s="77"/>
      <c r="KMD111" s="77"/>
      <c r="KME111" s="11"/>
      <c r="KMK111" s="73"/>
      <c r="KML111" s="73"/>
      <c r="KMM111" s="73"/>
      <c r="KMN111" s="73"/>
      <c r="KMO111" s="74"/>
      <c r="KMP111" s="74"/>
      <c r="KMQ111" s="77"/>
      <c r="KMR111" s="77"/>
      <c r="KMS111" s="11"/>
      <c r="KMY111" s="73"/>
      <c r="KMZ111" s="73"/>
      <c r="KNA111" s="73"/>
      <c r="KNB111" s="73"/>
      <c r="KNC111" s="74"/>
      <c r="KND111" s="74"/>
      <c r="KNE111" s="77"/>
      <c r="KNF111" s="77"/>
      <c r="KNG111" s="11"/>
      <c r="KNM111" s="73"/>
      <c r="KNN111" s="73"/>
      <c r="KNO111" s="73"/>
      <c r="KNP111" s="73"/>
      <c r="KNQ111" s="74"/>
      <c r="KNR111" s="74"/>
      <c r="KNS111" s="77"/>
      <c r="KNT111" s="77"/>
      <c r="KNU111" s="11"/>
      <c r="KOA111" s="73"/>
      <c r="KOB111" s="73"/>
      <c r="KOC111" s="73"/>
      <c r="KOD111" s="73"/>
      <c r="KOE111" s="74"/>
      <c r="KOF111" s="74"/>
      <c r="KOG111" s="77"/>
      <c r="KOH111" s="77"/>
      <c r="KOI111" s="11"/>
      <c r="KOO111" s="73"/>
      <c r="KOP111" s="73"/>
      <c r="KOQ111" s="73"/>
      <c r="KOR111" s="73"/>
      <c r="KOS111" s="74"/>
      <c r="KOT111" s="74"/>
      <c r="KOU111" s="77"/>
      <c r="KOV111" s="77"/>
      <c r="KOW111" s="11"/>
      <c r="KPC111" s="73"/>
      <c r="KPD111" s="73"/>
      <c r="KPE111" s="73"/>
      <c r="KPF111" s="73"/>
      <c r="KPG111" s="74"/>
      <c r="KPH111" s="74"/>
      <c r="KPI111" s="77"/>
      <c r="KPJ111" s="77"/>
      <c r="KPK111" s="11"/>
      <c r="KPQ111" s="73"/>
      <c r="KPR111" s="73"/>
      <c r="KPS111" s="73"/>
      <c r="KPT111" s="73"/>
      <c r="KPU111" s="74"/>
      <c r="KPV111" s="74"/>
      <c r="KPW111" s="77"/>
      <c r="KPX111" s="77"/>
      <c r="KPY111" s="11"/>
      <c r="KQE111" s="73"/>
      <c r="KQF111" s="73"/>
      <c r="KQG111" s="73"/>
      <c r="KQH111" s="73"/>
      <c r="KQI111" s="74"/>
      <c r="KQJ111" s="74"/>
      <c r="KQK111" s="77"/>
      <c r="KQL111" s="77"/>
      <c r="KQM111" s="11"/>
      <c r="KQS111" s="73"/>
      <c r="KQT111" s="73"/>
      <c r="KQU111" s="73"/>
      <c r="KQV111" s="73"/>
      <c r="KQW111" s="74"/>
      <c r="KQX111" s="74"/>
      <c r="KQY111" s="77"/>
      <c r="KQZ111" s="77"/>
      <c r="KRA111" s="11"/>
      <c r="KRG111" s="73"/>
      <c r="KRH111" s="73"/>
      <c r="KRI111" s="73"/>
      <c r="KRJ111" s="73"/>
      <c r="KRK111" s="74"/>
      <c r="KRL111" s="74"/>
      <c r="KRM111" s="77"/>
      <c r="KRN111" s="77"/>
      <c r="KRO111" s="11"/>
      <c r="KRU111" s="73"/>
      <c r="KRV111" s="73"/>
      <c r="KRW111" s="73"/>
      <c r="KRX111" s="73"/>
      <c r="KRY111" s="74"/>
      <c r="KRZ111" s="74"/>
      <c r="KSA111" s="77"/>
      <c r="KSB111" s="77"/>
      <c r="KSC111" s="11"/>
      <c r="KSI111" s="73"/>
      <c r="KSJ111" s="73"/>
      <c r="KSK111" s="73"/>
      <c r="KSL111" s="73"/>
      <c r="KSM111" s="74"/>
      <c r="KSN111" s="74"/>
      <c r="KSO111" s="77"/>
      <c r="KSP111" s="77"/>
      <c r="KSQ111" s="11"/>
      <c r="KSW111" s="73"/>
      <c r="KSX111" s="73"/>
      <c r="KSY111" s="73"/>
      <c r="KSZ111" s="73"/>
      <c r="KTA111" s="74"/>
      <c r="KTB111" s="74"/>
      <c r="KTC111" s="77"/>
      <c r="KTD111" s="77"/>
      <c r="KTE111" s="11"/>
      <c r="KTK111" s="73"/>
      <c r="KTL111" s="73"/>
      <c r="KTM111" s="73"/>
      <c r="KTN111" s="73"/>
      <c r="KTO111" s="74"/>
      <c r="KTP111" s="74"/>
      <c r="KTQ111" s="77"/>
      <c r="KTR111" s="77"/>
      <c r="KTS111" s="11"/>
      <c r="KTY111" s="73"/>
      <c r="KTZ111" s="73"/>
      <c r="KUA111" s="73"/>
      <c r="KUB111" s="73"/>
      <c r="KUC111" s="74"/>
      <c r="KUD111" s="74"/>
      <c r="KUE111" s="77"/>
      <c r="KUF111" s="77"/>
      <c r="KUG111" s="11"/>
      <c r="KUM111" s="73"/>
      <c r="KUN111" s="73"/>
      <c r="KUO111" s="73"/>
      <c r="KUP111" s="73"/>
      <c r="KUQ111" s="74"/>
      <c r="KUR111" s="74"/>
      <c r="KUS111" s="77"/>
      <c r="KUT111" s="77"/>
      <c r="KUU111" s="11"/>
      <c r="KVA111" s="73"/>
      <c r="KVB111" s="73"/>
      <c r="KVC111" s="73"/>
      <c r="KVD111" s="73"/>
      <c r="KVE111" s="74"/>
      <c r="KVF111" s="74"/>
      <c r="KVG111" s="77"/>
      <c r="KVH111" s="77"/>
      <c r="KVI111" s="11"/>
      <c r="KVO111" s="73"/>
      <c r="KVP111" s="73"/>
      <c r="KVQ111" s="73"/>
      <c r="KVR111" s="73"/>
      <c r="KVS111" s="74"/>
      <c r="KVT111" s="74"/>
      <c r="KVU111" s="77"/>
      <c r="KVV111" s="77"/>
      <c r="KVW111" s="11"/>
      <c r="KWC111" s="73"/>
      <c r="KWD111" s="73"/>
      <c r="KWE111" s="73"/>
      <c r="KWF111" s="73"/>
      <c r="KWG111" s="74"/>
      <c r="KWH111" s="74"/>
      <c r="KWI111" s="77"/>
      <c r="KWJ111" s="77"/>
      <c r="KWK111" s="11"/>
      <c r="KWQ111" s="73"/>
      <c r="KWR111" s="73"/>
      <c r="KWS111" s="73"/>
      <c r="KWT111" s="73"/>
      <c r="KWU111" s="74"/>
      <c r="KWV111" s="74"/>
      <c r="KWW111" s="77"/>
      <c r="KWX111" s="77"/>
      <c r="KWY111" s="11"/>
      <c r="KXE111" s="73"/>
      <c r="KXF111" s="73"/>
      <c r="KXG111" s="73"/>
      <c r="KXH111" s="73"/>
      <c r="KXI111" s="74"/>
      <c r="KXJ111" s="74"/>
      <c r="KXK111" s="77"/>
      <c r="KXL111" s="77"/>
      <c r="KXM111" s="11"/>
      <c r="KXS111" s="73"/>
      <c r="KXT111" s="73"/>
      <c r="KXU111" s="73"/>
      <c r="KXV111" s="73"/>
      <c r="KXW111" s="74"/>
      <c r="KXX111" s="74"/>
      <c r="KXY111" s="77"/>
      <c r="KXZ111" s="77"/>
      <c r="KYA111" s="11"/>
      <c r="KYG111" s="73"/>
      <c r="KYH111" s="73"/>
      <c r="KYI111" s="73"/>
      <c r="KYJ111" s="73"/>
      <c r="KYK111" s="74"/>
      <c r="KYL111" s="74"/>
      <c r="KYM111" s="77"/>
      <c r="KYN111" s="77"/>
      <c r="KYO111" s="11"/>
      <c r="KYU111" s="73"/>
      <c r="KYV111" s="73"/>
      <c r="KYW111" s="73"/>
      <c r="KYX111" s="73"/>
      <c r="KYY111" s="74"/>
      <c r="KYZ111" s="74"/>
      <c r="KZA111" s="77"/>
      <c r="KZB111" s="77"/>
      <c r="KZC111" s="11"/>
      <c r="KZI111" s="73"/>
      <c r="KZJ111" s="73"/>
      <c r="KZK111" s="73"/>
      <c r="KZL111" s="73"/>
      <c r="KZM111" s="74"/>
      <c r="KZN111" s="74"/>
      <c r="KZO111" s="77"/>
      <c r="KZP111" s="77"/>
      <c r="KZQ111" s="11"/>
      <c r="KZW111" s="73"/>
      <c r="KZX111" s="73"/>
      <c r="KZY111" s="73"/>
      <c r="KZZ111" s="73"/>
      <c r="LAA111" s="74"/>
      <c r="LAB111" s="74"/>
      <c r="LAC111" s="77"/>
      <c r="LAD111" s="77"/>
      <c r="LAE111" s="11"/>
      <c r="LAK111" s="73"/>
      <c r="LAL111" s="73"/>
      <c r="LAM111" s="73"/>
      <c r="LAN111" s="73"/>
      <c r="LAO111" s="74"/>
      <c r="LAP111" s="74"/>
      <c r="LAQ111" s="77"/>
      <c r="LAR111" s="77"/>
      <c r="LAS111" s="11"/>
      <c r="LAY111" s="73"/>
      <c r="LAZ111" s="73"/>
      <c r="LBA111" s="73"/>
      <c r="LBB111" s="73"/>
      <c r="LBC111" s="74"/>
      <c r="LBD111" s="74"/>
      <c r="LBE111" s="77"/>
      <c r="LBF111" s="77"/>
      <c r="LBG111" s="11"/>
      <c r="LBM111" s="73"/>
      <c r="LBN111" s="73"/>
      <c r="LBO111" s="73"/>
      <c r="LBP111" s="73"/>
      <c r="LBQ111" s="74"/>
      <c r="LBR111" s="74"/>
      <c r="LBS111" s="77"/>
      <c r="LBT111" s="77"/>
      <c r="LBU111" s="11"/>
      <c r="LCA111" s="73"/>
      <c r="LCB111" s="73"/>
      <c r="LCC111" s="73"/>
      <c r="LCD111" s="73"/>
      <c r="LCE111" s="74"/>
      <c r="LCF111" s="74"/>
      <c r="LCG111" s="77"/>
      <c r="LCH111" s="77"/>
      <c r="LCI111" s="11"/>
      <c r="LCO111" s="73"/>
      <c r="LCP111" s="73"/>
      <c r="LCQ111" s="73"/>
      <c r="LCR111" s="73"/>
      <c r="LCS111" s="74"/>
      <c r="LCT111" s="74"/>
      <c r="LCU111" s="77"/>
      <c r="LCV111" s="77"/>
      <c r="LCW111" s="11"/>
      <c r="LDC111" s="73"/>
      <c r="LDD111" s="73"/>
      <c r="LDE111" s="73"/>
      <c r="LDF111" s="73"/>
      <c r="LDG111" s="74"/>
      <c r="LDH111" s="74"/>
      <c r="LDI111" s="77"/>
      <c r="LDJ111" s="77"/>
      <c r="LDK111" s="11"/>
      <c r="LDQ111" s="73"/>
      <c r="LDR111" s="73"/>
      <c r="LDS111" s="73"/>
      <c r="LDT111" s="73"/>
      <c r="LDU111" s="74"/>
      <c r="LDV111" s="74"/>
      <c r="LDW111" s="77"/>
      <c r="LDX111" s="77"/>
      <c r="LDY111" s="11"/>
      <c r="LEE111" s="73"/>
      <c r="LEF111" s="73"/>
      <c r="LEG111" s="73"/>
      <c r="LEH111" s="73"/>
      <c r="LEI111" s="74"/>
      <c r="LEJ111" s="74"/>
      <c r="LEK111" s="77"/>
      <c r="LEL111" s="77"/>
      <c r="LEM111" s="11"/>
      <c r="LES111" s="73"/>
      <c r="LET111" s="73"/>
      <c r="LEU111" s="73"/>
      <c r="LEV111" s="73"/>
      <c r="LEW111" s="74"/>
      <c r="LEX111" s="74"/>
      <c r="LEY111" s="77"/>
      <c r="LEZ111" s="77"/>
      <c r="LFA111" s="11"/>
      <c r="LFG111" s="73"/>
      <c r="LFH111" s="73"/>
      <c r="LFI111" s="73"/>
      <c r="LFJ111" s="73"/>
      <c r="LFK111" s="74"/>
      <c r="LFL111" s="74"/>
      <c r="LFM111" s="77"/>
      <c r="LFN111" s="77"/>
      <c r="LFO111" s="11"/>
      <c r="LFU111" s="73"/>
      <c r="LFV111" s="73"/>
      <c r="LFW111" s="73"/>
      <c r="LFX111" s="73"/>
      <c r="LFY111" s="74"/>
      <c r="LFZ111" s="74"/>
      <c r="LGA111" s="77"/>
      <c r="LGB111" s="77"/>
      <c r="LGC111" s="11"/>
      <c r="LGI111" s="73"/>
      <c r="LGJ111" s="73"/>
      <c r="LGK111" s="73"/>
      <c r="LGL111" s="73"/>
      <c r="LGM111" s="74"/>
      <c r="LGN111" s="74"/>
      <c r="LGO111" s="77"/>
      <c r="LGP111" s="77"/>
      <c r="LGQ111" s="11"/>
      <c r="LGW111" s="73"/>
      <c r="LGX111" s="73"/>
      <c r="LGY111" s="73"/>
      <c r="LGZ111" s="73"/>
      <c r="LHA111" s="74"/>
      <c r="LHB111" s="74"/>
      <c r="LHC111" s="77"/>
      <c r="LHD111" s="77"/>
      <c r="LHE111" s="11"/>
      <c r="LHK111" s="73"/>
      <c r="LHL111" s="73"/>
      <c r="LHM111" s="73"/>
      <c r="LHN111" s="73"/>
      <c r="LHO111" s="74"/>
      <c r="LHP111" s="74"/>
      <c r="LHQ111" s="77"/>
      <c r="LHR111" s="77"/>
      <c r="LHS111" s="11"/>
      <c r="LHY111" s="73"/>
      <c r="LHZ111" s="73"/>
      <c r="LIA111" s="73"/>
      <c r="LIB111" s="73"/>
      <c r="LIC111" s="74"/>
      <c r="LID111" s="74"/>
      <c r="LIE111" s="77"/>
      <c r="LIF111" s="77"/>
      <c r="LIG111" s="11"/>
      <c r="LIM111" s="73"/>
      <c r="LIN111" s="73"/>
      <c r="LIO111" s="73"/>
      <c r="LIP111" s="73"/>
      <c r="LIQ111" s="74"/>
      <c r="LIR111" s="74"/>
      <c r="LIS111" s="77"/>
      <c r="LIT111" s="77"/>
      <c r="LIU111" s="11"/>
      <c r="LJA111" s="73"/>
      <c r="LJB111" s="73"/>
      <c r="LJC111" s="73"/>
      <c r="LJD111" s="73"/>
      <c r="LJE111" s="74"/>
      <c r="LJF111" s="74"/>
      <c r="LJG111" s="77"/>
      <c r="LJH111" s="77"/>
      <c r="LJI111" s="11"/>
      <c r="LJO111" s="73"/>
      <c r="LJP111" s="73"/>
      <c r="LJQ111" s="73"/>
      <c r="LJR111" s="73"/>
      <c r="LJS111" s="74"/>
      <c r="LJT111" s="74"/>
      <c r="LJU111" s="77"/>
      <c r="LJV111" s="77"/>
      <c r="LJW111" s="11"/>
      <c r="LKC111" s="73"/>
      <c r="LKD111" s="73"/>
      <c r="LKE111" s="73"/>
      <c r="LKF111" s="73"/>
      <c r="LKG111" s="74"/>
      <c r="LKH111" s="74"/>
      <c r="LKI111" s="77"/>
      <c r="LKJ111" s="77"/>
      <c r="LKK111" s="11"/>
      <c r="LKQ111" s="73"/>
      <c r="LKR111" s="73"/>
      <c r="LKS111" s="73"/>
      <c r="LKT111" s="73"/>
      <c r="LKU111" s="74"/>
      <c r="LKV111" s="74"/>
      <c r="LKW111" s="77"/>
      <c r="LKX111" s="77"/>
      <c r="LKY111" s="11"/>
      <c r="LLE111" s="73"/>
      <c r="LLF111" s="73"/>
      <c r="LLG111" s="73"/>
      <c r="LLH111" s="73"/>
      <c r="LLI111" s="74"/>
      <c r="LLJ111" s="74"/>
      <c r="LLK111" s="77"/>
      <c r="LLL111" s="77"/>
      <c r="LLM111" s="11"/>
      <c r="LLS111" s="73"/>
      <c r="LLT111" s="73"/>
      <c r="LLU111" s="73"/>
      <c r="LLV111" s="73"/>
      <c r="LLW111" s="74"/>
      <c r="LLX111" s="74"/>
      <c r="LLY111" s="77"/>
      <c r="LLZ111" s="77"/>
      <c r="LMA111" s="11"/>
      <c r="LMG111" s="73"/>
      <c r="LMH111" s="73"/>
      <c r="LMI111" s="73"/>
      <c r="LMJ111" s="73"/>
      <c r="LMK111" s="74"/>
      <c r="LML111" s="74"/>
      <c r="LMM111" s="77"/>
      <c r="LMN111" s="77"/>
      <c r="LMO111" s="11"/>
      <c r="LMU111" s="73"/>
      <c r="LMV111" s="73"/>
      <c r="LMW111" s="73"/>
      <c r="LMX111" s="73"/>
      <c r="LMY111" s="74"/>
      <c r="LMZ111" s="74"/>
      <c r="LNA111" s="77"/>
      <c r="LNB111" s="77"/>
      <c r="LNC111" s="11"/>
      <c r="LNI111" s="73"/>
      <c r="LNJ111" s="73"/>
      <c r="LNK111" s="73"/>
      <c r="LNL111" s="73"/>
      <c r="LNM111" s="74"/>
      <c r="LNN111" s="74"/>
      <c r="LNO111" s="77"/>
      <c r="LNP111" s="77"/>
      <c r="LNQ111" s="11"/>
      <c r="LNW111" s="73"/>
      <c r="LNX111" s="73"/>
      <c r="LNY111" s="73"/>
      <c r="LNZ111" s="73"/>
      <c r="LOA111" s="74"/>
      <c r="LOB111" s="74"/>
      <c r="LOC111" s="77"/>
      <c r="LOD111" s="77"/>
      <c r="LOE111" s="11"/>
      <c r="LOK111" s="73"/>
      <c r="LOL111" s="73"/>
      <c r="LOM111" s="73"/>
      <c r="LON111" s="73"/>
      <c r="LOO111" s="74"/>
      <c r="LOP111" s="74"/>
      <c r="LOQ111" s="77"/>
      <c r="LOR111" s="77"/>
      <c r="LOS111" s="11"/>
      <c r="LOY111" s="73"/>
      <c r="LOZ111" s="73"/>
      <c r="LPA111" s="73"/>
      <c r="LPB111" s="73"/>
      <c r="LPC111" s="74"/>
      <c r="LPD111" s="74"/>
      <c r="LPE111" s="77"/>
      <c r="LPF111" s="77"/>
      <c r="LPG111" s="11"/>
      <c r="LPM111" s="73"/>
      <c r="LPN111" s="73"/>
      <c r="LPO111" s="73"/>
      <c r="LPP111" s="73"/>
      <c r="LPQ111" s="74"/>
      <c r="LPR111" s="74"/>
      <c r="LPS111" s="77"/>
      <c r="LPT111" s="77"/>
      <c r="LPU111" s="11"/>
      <c r="LQA111" s="73"/>
      <c r="LQB111" s="73"/>
      <c r="LQC111" s="73"/>
      <c r="LQD111" s="73"/>
      <c r="LQE111" s="74"/>
      <c r="LQF111" s="74"/>
      <c r="LQG111" s="77"/>
      <c r="LQH111" s="77"/>
      <c r="LQI111" s="11"/>
      <c r="LQO111" s="73"/>
      <c r="LQP111" s="73"/>
      <c r="LQQ111" s="73"/>
      <c r="LQR111" s="73"/>
      <c r="LQS111" s="74"/>
      <c r="LQT111" s="74"/>
      <c r="LQU111" s="77"/>
      <c r="LQV111" s="77"/>
      <c r="LQW111" s="11"/>
      <c r="LRC111" s="73"/>
      <c r="LRD111" s="73"/>
      <c r="LRE111" s="73"/>
      <c r="LRF111" s="73"/>
      <c r="LRG111" s="74"/>
      <c r="LRH111" s="74"/>
      <c r="LRI111" s="77"/>
      <c r="LRJ111" s="77"/>
      <c r="LRK111" s="11"/>
      <c r="LRQ111" s="73"/>
      <c r="LRR111" s="73"/>
      <c r="LRS111" s="73"/>
      <c r="LRT111" s="73"/>
      <c r="LRU111" s="74"/>
      <c r="LRV111" s="74"/>
      <c r="LRW111" s="77"/>
      <c r="LRX111" s="77"/>
      <c r="LRY111" s="11"/>
      <c r="LSE111" s="73"/>
      <c r="LSF111" s="73"/>
      <c r="LSG111" s="73"/>
      <c r="LSH111" s="73"/>
      <c r="LSI111" s="74"/>
      <c r="LSJ111" s="74"/>
      <c r="LSK111" s="77"/>
      <c r="LSL111" s="77"/>
      <c r="LSM111" s="11"/>
      <c r="LSS111" s="73"/>
      <c r="LST111" s="73"/>
      <c r="LSU111" s="73"/>
      <c r="LSV111" s="73"/>
      <c r="LSW111" s="74"/>
      <c r="LSX111" s="74"/>
      <c r="LSY111" s="77"/>
      <c r="LSZ111" s="77"/>
      <c r="LTA111" s="11"/>
      <c r="LTG111" s="73"/>
      <c r="LTH111" s="73"/>
      <c r="LTI111" s="73"/>
      <c r="LTJ111" s="73"/>
      <c r="LTK111" s="74"/>
      <c r="LTL111" s="74"/>
      <c r="LTM111" s="77"/>
      <c r="LTN111" s="77"/>
      <c r="LTO111" s="11"/>
      <c r="LTU111" s="73"/>
      <c r="LTV111" s="73"/>
      <c r="LTW111" s="73"/>
      <c r="LTX111" s="73"/>
      <c r="LTY111" s="74"/>
      <c r="LTZ111" s="74"/>
      <c r="LUA111" s="77"/>
      <c r="LUB111" s="77"/>
      <c r="LUC111" s="11"/>
      <c r="LUI111" s="73"/>
      <c r="LUJ111" s="73"/>
      <c r="LUK111" s="73"/>
      <c r="LUL111" s="73"/>
      <c r="LUM111" s="74"/>
      <c r="LUN111" s="74"/>
      <c r="LUO111" s="77"/>
      <c r="LUP111" s="77"/>
      <c r="LUQ111" s="11"/>
      <c r="LUW111" s="73"/>
      <c r="LUX111" s="73"/>
      <c r="LUY111" s="73"/>
      <c r="LUZ111" s="73"/>
      <c r="LVA111" s="74"/>
      <c r="LVB111" s="74"/>
      <c r="LVC111" s="77"/>
      <c r="LVD111" s="77"/>
      <c r="LVE111" s="11"/>
      <c r="LVK111" s="73"/>
      <c r="LVL111" s="73"/>
      <c r="LVM111" s="73"/>
      <c r="LVN111" s="73"/>
      <c r="LVO111" s="74"/>
      <c r="LVP111" s="74"/>
      <c r="LVQ111" s="77"/>
      <c r="LVR111" s="77"/>
      <c r="LVS111" s="11"/>
      <c r="LVY111" s="73"/>
      <c r="LVZ111" s="73"/>
      <c r="LWA111" s="73"/>
      <c r="LWB111" s="73"/>
      <c r="LWC111" s="74"/>
      <c r="LWD111" s="74"/>
      <c r="LWE111" s="77"/>
      <c r="LWF111" s="77"/>
      <c r="LWG111" s="11"/>
      <c r="LWM111" s="73"/>
      <c r="LWN111" s="73"/>
      <c r="LWO111" s="73"/>
      <c r="LWP111" s="73"/>
      <c r="LWQ111" s="74"/>
      <c r="LWR111" s="74"/>
      <c r="LWS111" s="77"/>
      <c r="LWT111" s="77"/>
      <c r="LWU111" s="11"/>
      <c r="LXA111" s="73"/>
      <c r="LXB111" s="73"/>
      <c r="LXC111" s="73"/>
      <c r="LXD111" s="73"/>
      <c r="LXE111" s="74"/>
      <c r="LXF111" s="74"/>
      <c r="LXG111" s="77"/>
      <c r="LXH111" s="77"/>
      <c r="LXI111" s="11"/>
      <c r="LXO111" s="73"/>
      <c r="LXP111" s="73"/>
      <c r="LXQ111" s="73"/>
      <c r="LXR111" s="73"/>
      <c r="LXS111" s="74"/>
      <c r="LXT111" s="74"/>
      <c r="LXU111" s="77"/>
      <c r="LXV111" s="77"/>
      <c r="LXW111" s="11"/>
      <c r="LYC111" s="73"/>
      <c r="LYD111" s="73"/>
      <c r="LYE111" s="73"/>
      <c r="LYF111" s="73"/>
      <c r="LYG111" s="74"/>
      <c r="LYH111" s="74"/>
      <c r="LYI111" s="77"/>
      <c r="LYJ111" s="77"/>
      <c r="LYK111" s="11"/>
      <c r="LYQ111" s="73"/>
      <c r="LYR111" s="73"/>
      <c r="LYS111" s="73"/>
      <c r="LYT111" s="73"/>
      <c r="LYU111" s="74"/>
      <c r="LYV111" s="74"/>
      <c r="LYW111" s="77"/>
      <c r="LYX111" s="77"/>
      <c r="LYY111" s="11"/>
      <c r="LZE111" s="73"/>
      <c r="LZF111" s="73"/>
      <c r="LZG111" s="73"/>
      <c r="LZH111" s="73"/>
      <c r="LZI111" s="74"/>
      <c r="LZJ111" s="74"/>
      <c r="LZK111" s="77"/>
      <c r="LZL111" s="77"/>
      <c r="LZM111" s="11"/>
      <c r="LZS111" s="73"/>
      <c r="LZT111" s="73"/>
      <c r="LZU111" s="73"/>
      <c r="LZV111" s="73"/>
      <c r="LZW111" s="74"/>
      <c r="LZX111" s="74"/>
      <c r="LZY111" s="77"/>
      <c r="LZZ111" s="77"/>
      <c r="MAA111" s="11"/>
      <c r="MAG111" s="73"/>
      <c r="MAH111" s="73"/>
      <c r="MAI111" s="73"/>
      <c r="MAJ111" s="73"/>
      <c r="MAK111" s="74"/>
      <c r="MAL111" s="74"/>
      <c r="MAM111" s="77"/>
      <c r="MAN111" s="77"/>
      <c r="MAO111" s="11"/>
      <c r="MAU111" s="73"/>
      <c r="MAV111" s="73"/>
      <c r="MAW111" s="73"/>
      <c r="MAX111" s="73"/>
      <c r="MAY111" s="74"/>
      <c r="MAZ111" s="74"/>
      <c r="MBA111" s="77"/>
      <c r="MBB111" s="77"/>
      <c r="MBC111" s="11"/>
      <c r="MBI111" s="73"/>
      <c r="MBJ111" s="73"/>
      <c r="MBK111" s="73"/>
      <c r="MBL111" s="73"/>
      <c r="MBM111" s="74"/>
      <c r="MBN111" s="74"/>
      <c r="MBO111" s="77"/>
      <c r="MBP111" s="77"/>
      <c r="MBQ111" s="11"/>
      <c r="MBW111" s="73"/>
      <c r="MBX111" s="73"/>
      <c r="MBY111" s="73"/>
      <c r="MBZ111" s="73"/>
      <c r="MCA111" s="74"/>
      <c r="MCB111" s="74"/>
      <c r="MCC111" s="77"/>
      <c r="MCD111" s="77"/>
      <c r="MCE111" s="11"/>
      <c r="MCK111" s="73"/>
      <c r="MCL111" s="73"/>
      <c r="MCM111" s="73"/>
      <c r="MCN111" s="73"/>
      <c r="MCO111" s="74"/>
      <c r="MCP111" s="74"/>
      <c r="MCQ111" s="77"/>
      <c r="MCR111" s="77"/>
      <c r="MCS111" s="11"/>
      <c r="MCY111" s="73"/>
      <c r="MCZ111" s="73"/>
      <c r="MDA111" s="73"/>
      <c r="MDB111" s="73"/>
      <c r="MDC111" s="74"/>
      <c r="MDD111" s="74"/>
      <c r="MDE111" s="77"/>
      <c r="MDF111" s="77"/>
      <c r="MDG111" s="11"/>
      <c r="MDM111" s="73"/>
      <c r="MDN111" s="73"/>
      <c r="MDO111" s="73"/>
      <c r="MDP111" s="73"/>
      <c r="MDQ111" s="74"/>
      <c r="MDR111" s="74"/>
      <c r="MDS111" s="77"/>
      <c r="MDT111" s="77"/>
      <c r="MDU111" s="11"/>
      <c r="MEA111" s="73"/>
      <c r="MEB111" s="73"/>
      <c r="MEC111" s="73"/>
      <c r="MED111" s="73"/>
      <c r="MEE111" s="74"/>
      <c r="MEF111" s="74"/>
      <c r="MEG111" s="77"/>
      <c r="MEH111" s="77"/>
      <c r="MEI111" s="11"/>
      <c r="MEO111" s="73"/>
      <c r="MEP111" s="73"/>
      <c r="MEQ111" s="73"/>
      <c r="MER111" s="73"/>
      <c r="MES111" s="74"/>
      <c r="MET111" s="74"/>
      <c r="MEU111" s="77"/>
      <c r="MEV111" s="77"/>
      <c r="MEW111" s="11"/>
      <c r="MFC111" s="73"/>
      <c r="MFD111" s="73"/>
      <c r="MFE111" s="73"/>
      <c r="MFF111" s="73"/>
      <c r="MFG111" s="74"/>
      <c r="MFH111" s="74"/>
      <c r="MFI111" s="77"/>
      <c r="MFJ111" s="77"/>
      <c r="MFK111" s="11"/>
      <c r="MFQ111" s="73"/>
      <c r="MFR111" s="73"/>
      <c r="MFS111" s="73"/>
      <c r="MFT111" s="73"/>
      <c r="MFU111" s="74"/>
      <c r="MFV111" s="74"/>
      <c r="MFW111" s="77"/>
      <c r="MFX111" s="77"/>
      <c r="MFY111" s="11"/>
      <c r="MGE111" s="73"/>
      <c r="MGF111" s="73"/>
      <c r="MGG111" s="73"/>
      <c r="MGH111" s="73"/>
      <c r="MGI111" s="74"/>
      <c r="MGJ111" s="74"/>
      <c r="MGK111" s="77"/>
      <c r="MGL111" s="77"/>
      <c r="MGM111" s="11"/>
      <c r="MGS111" s="73"/>
      <c r="MGT111" s="73"/>
      <c r="MGU111" s="73"/>
      <c r="MGV111" s="73"/>
      <c r="MGW111" s="74"/>
      <c r="MGX111" s="74"/>
      <c r="MGY111" s="77"/>
      <c r="MGZ111" s="77"/>
      <c r="MHA111" s="11"/>
      <c r="MHG111" s="73"/>
      <c r="MHH111" s="73"/>
      <c r="MHI111" s="73"/>
      <c r="MHJ111" s="73"/>
      <c r="MHK111" s="74"/>
      <c r="MHL111" s="74"/>
      <c r="MHM111" s="77"/>
      <c r="MHN111" s="77"/>
      <c r="MHO111" s="11"/>
      <c r="MHU111" s="73"/>
      <c r="MHV111" s="73"/>
      <c r="MHW111" s="73"/>
      <c r="MHX111" s="73"/>
      <c r="MHY111" s="74"/>
      <c r="MHZ111" s="74"/>
      <c r="MIA111" s="77"/>
      <c r="MIB111" s="77"/>
      <c r="MIC111" s="11"/>
      <c r="MII111" s="73"/>
      <c r="MIJ111" s="73"/>
      <c r="MIK111" s="73"/>
      <c r="MIL111" s="73"/>
      <c r="MIM111" s="74"/>
      <c r="MIN111" s="74"/>
      <c r="MIO111" s="77"/>
      <c r="MIP111" s="77"/>
      <c r="MIQ111" s="11"/>
      <c r="MIW111" s="73"/>
      <c r="MIX111" s="73"/>
      <c r="MIY111" s="73"/>
      <c r="MIZ111" s="73"/>
      <c r="MJA111" s="74"/>
      <c r="MJB111" s="74"/>
      <c r="MJC111" s="77"/>
      <c r="MJD111" s="77"/>
      <c r="MJE111" s="11"/>
      <c r="MJK111" s="73"/>
      <c r="MJL111" s="73"/>
      <c r="MJM111" s="73"/>
      <c r="MJN111" s="73"/>
      <c r="MJO111" s="74"/>
      <c r="MJP111" s="74"/>
      <c r="MJQ111" s="77"/>
      <c r="MJR111" s="77"/>
      <c r="MJS111" s="11"/>
      <c r="MJY111" s="73"/>
      <c r="MJZ111" s="73"/>
      <c r="MKA111" s="73"/>
      <c r="MKB111" s="73"/>
      <c r="MKC111" s="74"/>
      <c r="MKD111" s="74"/>
      <c r="MKE111" s="77"/>
      <c r="MKF111" s="77"/>
      <c r="MKG111" s="11"/>
      <c r="MKM111" s="73"/>
      <c r="MKN111" s="73"/>
      <c r="MKO111" s="73"/>
      <c r="MKP111" s="73"/>
      <c r="MKQ111" s="74"/>
      <c r="MKR111" s="74"/>
      <c r="MKS111" s="77"/>
      <c r="MKT111" s="77"/>
      <c r="MKU111" s="11"/>
      <c r="MLA111" s="73"/>
      <c r="MLB111" s="73"/>
      <c r="MLC111" s="73"/>
      <c r="MLD111" s="73"/>
      <c r="MLE111" s="74"/>
      <c r="MLF111" s="74"/>
      <c r="MLG111" s="77"/>
      <c r="MLH111" s="77"/>
      <c r="MLI111" s="11"/>
      <c r="MLO111" s="73"/>
      <c r="MLP111" s="73"/>
      <c r="MLQ111" s="73"/>
      <c r="MLR111" s="73"/>
      <c r="MLS111" s="74"/>
      <c r="MLT111" s="74"/>
      <c r="MLU111" s="77"/>
      <c r="MLV111" s="77"/>
      <c r="MLW111" s="11"/>
      <c r="MMC111" s="73"/>
      <c r="MMD111" s="73"/>
      <c r="MME111" s="73"/>
      <c r="MMF111" s="73"/>
      <c r="MMG111" s="74"/>
      <c r="MMH111" s="74"/>
      <c r="MMI111" s="77"/>
      <c r="MMJ111" s="77"/>
      <c r="MMK111" s="11"/>
      <c r="MMQ111" s="73"/>
      <c r="MMR111" s="73"/>
      <c r="MMS111" s="73"/>
      <c r="MMT111" s="73"/>
      <c r="MMU111" s="74"/>
      <c r="MMV111" s="74"/>
      <c r="MMW111" s="77"/>
      <c r="MMX111" s="77"/>
      <c r="MMY111" s="11"/>
      <c r="MNE111" s="73"/>
      <c r="MNF111" s="73"/>
      <c r="MNG111" s="73"/>
      <c r="MNH111" s="73"/>
      <c r="MNI111" s="74"/>
      <c r="MNJ111" s="74"/>
      <c r="MNK111" s="77"/>
      <c r="MNL111" s="77"/>
      <c r="MNM111" s="11"/>
      <c r="MNS111" s="73"/>
      <c r="MNT111" s="73"/>
      <c r="MNU111" s="73"/>
      <c r="MNV111" s="73"/>
      <c r="MNW111" s="74"/>
      <c r="MNX111" s="74"/>
      <c r="MNY111" s="77"/>
      <c r="MNZ111" s="77"/>
      <c r="MOA111" s="11"/>
      <c r="MOG111" s="73"/>
      <c r="MOH111" s="73"/>
      <c r="MOI111" s="73"/>
      <c r="MOJ111" s="73"/>
      <c r="MOK111" s="74"/>
      <c r="MOL111" s="74"/>
      <c r="MOM111" s="77"/>
      <c r="MON111" s="77"/>
      <c r="MOO111" s="11"/>
      <c r="MOU111" s="73"/>
      <c r="MOV111" s="73"/>
      <c r="MOW111" s="73"/>
      <c r="MOX111" s="73"/>
      <c r="MOY111" s="74"/>
      <c r="MOZ111" s="74"/>
      <c r="MPA111" s="77"/>
      <c r="MPB111" s="77"/>
      <c r="MPC111" s="11"/>
      <c r="MPI111" s="73"/>
      <c r="MPJ111" s="73"/>
      <c r="MPK111" s="73"/>
      <c r="MPL111" s="73"/>
      <c r="MPM111" s="74"/>
      <c r="MPN111" s="74"/>
      <c r="MPO111" s="77"/>
      <c r="MPP111" s="77"/>
      <c r="MPQ111" s="11"/>
      <c r="MPW111" s="73"/>
      <c r="MPX111" s="73"/>
      <c r="MPY111" s="73"/>
      <c r="MPZ111" s="73"/>
      <c r="MQA111" s="74"/>
      <c r="MQB111" s="74"/>
      <c r="MQC111" s="77"/>
      <c r="MQD111" s="77"/>
      <c r="MQE111" s="11"/>
      <c r="MQK111" s="73"/>
      <c r="MQL111" s="73"/>
      <c r="MQM111" s="73"/>
      <c r="MQN111" s="73"/>
      <c r="MQO111" s="74"/>
      <c r="MQP111" s="74"/>
      <c r="MQQ111" s="77"/>
      <c r="MQR111" s="77"/>
      <c r="MQS111" s="11"/>
      <c r="MQY111" s="73"/>
      <c r="MQZ111" s="73"/>
      <c r="MRA111" s="73"/>
      <c r="MRB111" s="73"/>
      <c r="MRC111" s="74"/>
      <c r="MRD111" s="74"/>
      <c r="MRE111" s="77"/>
      <c r="MRF111" s="77"/>
      <c r="MRG111" s="11"/>
      <c r="MRM111" s="73"/>
      <c r="MRN111" s="73"/>
      <c r="MRO111" s="73"/>
      <c r="MRP111" s="73"/>
      <c r="MRQ111" s="74"/>
      <c r="MRR111" s="74"/>
      <c r="MRS111" s="77"/>
      <c r="MRT111" s="77"/>
      <c r="MRU111" s="11"/>
      <c r="MSA111" s="73"/>
      <c r="MSB111" s="73"/>
      <c r="MSC111" s="73"/>
      <c r="MSD111" s="73"/>
      <c r="MSE111" s="74"/>
      <c r="MSF111" s="74"/>
      <c r="MSG111" s="77"/>
      <c r="MSH111" s="77"/>
      <c r="MSI111" s="11"/>
      <c r="MSO111" s="73"/>
      <c r="MSP111" s="73"/>
      <c r="MSQ111" s="73"/>
      <c r="MSR111" s="73"/>
      <c r="MSS111" s="74"/>
      <c r="MST111" s="74"/>
      <c r="MSU111" s="77"/>
      <c r="MSV111" s="77"/>
      <c r="MSW111" s="11"/>
      <c r="MTC111" s="73"/>
      <c r="MTD111" s="73"/>
      <c r="MTE111" s="73"/>
      <c r="MTF111" s="73"/>
      <c r="MTG111" s="74"/>
      <c r="MTH111" s="74"/>
      <c r="MTI111" s="77"/>
      <c r="MTJ111" s="77"/>
      <c r="MTK111" s="11"/>
      <c r="MTQ111" s="73"/>
      <c r="MTR111" s="73"/>
      <c r="MTS111" s="73"/>
      <c r="MTT111" s="73"/>
      <c r="MTU111" s="74"/>
      <c r="MTV111" s="74"/>
      <c r="MTW111" s="77"/>
      <c r="MTX111" s="77"/>
      <c r="MTY111" s="11"/>
      <c r="MUE111" s="73"/>
      <c r="MUF111" s="73"/>
      <c r="MUG111" s="73"/>
      <c r="MUH111" s="73"/>
      <c r="MUI111" s="74"/>
      <c r="MUJ111" s="74"/>
      <c r="MUK111" s="77"/>
      <c r="MUL111" s="77"/>
      <c r="MUM111" s="11"/>
      <c r="MUS111" s="73"/>
      <c r="MUT111" s="73"/>
      <c r="MUU111" s="73"/>
      <c r="MUV111" s="73"/>
      <c r="MUW111" s="74"/>
      <c r="MUX111" s="74"/>
      <c r="MUY111" s="77"/>
      <c r="MUZ111" s="77"/>
      <c r="MVA111" s="11"/>
      <c r="MVG111" s="73"/>
      <c r="MVH111" s="73"/>
      <c r="MVI111" s="73"/>
      <c r="MVJ111" s="73"/>
      <c r="MVK111" s="74"/>
      <c r="MVL111" s="74"/>
      <c r="MVM111" s="77"/>
      <c r="MVN111" s="77"/>
      <c r="MVO111" s="11"/>
      <c r="MVU111" s="73"/>
      <c r="MVV111" s="73"/>
      <c r="MVW111" s="73"/>
      <c r="MVX111" s="73"/>
      <c r="MVY111" s="74"/>
      <c r="MVZ111" s="74"/>
      <c r="MWA111" s="77"/>
      <c r="MWB111" s="77"/>
      <c r="MWC111" s="11"/>
      <c r="MWI111" s="73"/>
      <c r="MWJ111" s="73"/>
      <c r="MWK111" s="73"/>
      <c r="MWL111" s="73"/>
      <c r="MWM111" s="74"/>
      <c r="MWN111" s="74"/>
      <c r="MWO111" s="77"/>
      <c r="MWP111" s="77"/>
      <c r="MWQ111" s="11"/>
      <c r="MWW111" s="73"/>
      <c r="MWX111" s="73"/>
      <c r="MWY111" s="73"/>
      <c r="MWZ111" s="73"/>
      <c r="MXA111" s="74"/>
      <c r="MXB111" s="74"/>
      <c r="MXC111" s="77"/>
      <c r="MXD111" s="77"/>
      <c r="MXE111" s="11"/>
      <c r="MXK111" s="73"/>
      <c r="MXL111" s="73"/>
      <c r="MXM111" s="73"/>
      <c r="MXN111" s="73"/>
      <c r="MXO111" s="74"/>
      <c r="MXP111" s="74"/>
      <c r="MXQ111" s="77"/>
      <c r="MXR111" s="77"/>
      <c r="MXS111" s="11"/>
      <c r="MXY111" s="73"/>
      <c r="MXZ111" s="73"/>
      <c r="MYA111" s="73"/>
      <c r="MYB111" s="73"/>
      <c r="MYC111" s="74"/>
      <c r="MYD111" s="74"/>
      <c r="MYE111" s="77"/>
      <c r="MYF111" s="77"/>
      <c r="MYG111" s="11"/>
      <c r="MYM111" s="73"/>
      <c r="MYN111" s="73"/>
      <c r="MYO111" s="73"/>
      <c r="MYP111" s="73"/>
      <c r="MYQ111" s="74"/>
      <c r="MYR111" s="74"/>
      <c r="MYS111" s="77"/>
      <c r="MYT111" s="77"/>
      <c r="MYU111" s="11"/>
      <c r="MZA111" s="73"/>
      <c r="MZB111" s="73"/>
      <c r="MZC111" s="73"/>
      <c r="MZD111" s="73"/>
      <c r="MZE111" s="74"/>
      <c r="MZF111" s="74"/>
      <c r="MZG111" s="77"/>
      <c r="MZH111" s="77"/>
      <c r="MZI111" s="11"/>
      <c r="MZO111" s="73"/>
      <c r="MZP111" s="73"/>
      <c r="MZQ111" s="73"/>
      <c r="MZR111" s="73"/>
      <c r="MZS111" s="74"/>
      <c r="MZT111" s="74"/>
      <c r="MZU111" s="77"/>
      <c r="MZV111" s="77"/>
      <c r="MZW111" s="11"/>
      <c r="NAC111" s="73"/>
      <c r="NAD111" s="73"/>
      <c r="NAE111" s="73"/>
      <c r="NAF111" s="73"/>
      <c r="NAG111" s="74"/>
      <c r="NAH111" s="74"/>
      <c r="NAI111" s="77"/>
      <c r="NAJ111" s="77"/>
      <c r="NAK111" s="11"/>
      <c r="NAQ111" s="73"/>
      <c r="NAR111" s="73"/>
      <c r="NAS111" s="73"/>
      <c r="NAT111" s="73"/>
      <c r="NAU111" s="74"/>
      <c r="NAV111" s="74"/>
      <c r="NAW111" s="77"/>
      <c r="NAX111" s="77"/>
      <c r="NAY111" s="11"/>
      <c r="NBE111" s="73"/>
      <c r="NBF111" s="73"/>
      <c r="NBG111" s="73"/>
      <c r="NBH111" s="73"/>
      <c r="NBI111" s="74"/>
      <c r="NBJ111" s="74"/>
      <c r="NBK111" s="77"/>
      <c r="NBL111" s="77"/>
      <c r="NBM111" s="11"/>
      <c r="NBS111" s="73"/>
      <c r="NBT111" s="73"/>
      <c r="NBU111" s="73"/>
      <c r="NBV111" s="73"/>
      <c r="NBW111" s="74"/>
      <c r="NBX111" s="74"/>
      <c r="NBY111" s="77"/>
      <c r="NBZ111" s="77"/>
      <c r="NCA111" s="11"/>
      <c r="NCG111" s="73"/>
      <c r="NCH111" s="73"/>
      <c r="NCI111" s="73"/>
      <c r="NCJ111" s="73"/>
      <c r="NCK111" s="74"/>
      <c r="NCL111" s="74"/>
      <c r="NCM111" s="77"/>
      <c r="NCN111" s="77"/>
      <c r="NCO111" s="11"/>
      <c r="NCU111" s="73"/>
      <c r="NCV111" s="73"/>
      <c r="NCW111" s="73"/>
      <c r="NCX111" s="73"/>
      <c r="NCY111" s="74"/>
      <c r="NCZ111" s="74"/>
      <c r="NDA111" s="77"/>
      <c r="NDB111" s="77"/>
      <c r="NDC111" s="11"/>
      <c r="NDI111" s="73"/>
      <c r="NDJ111" s="73"/>
      <c r="NDK111" s="73"/>
      <c r="NDL111" s="73"/>
      <c r="NDM111" s="74"/>
      <c r="NDN111" s="74"/>
      <c r="NDO111" s="77"/>
      <c r="NDP111" s="77"/>
      <c r="NDQ111" s="11"/>
      <c r="NDW111" s="73"/>
      <c r="NDX111" s="73"/>
      <c r="NDY111" s="73"/>
      <c r="NDZ111" s="73"/>
      <c r="NEA111" s="74"/>
      <c r="NEB111" s="74"/>
      <c r="NEC111" s="77"/>
      <c r="NED111" s="77"/>
      <c r="NEE111" s="11"/>
      <c r="NEK111" s="73"/>
      <c r="NEL111" s="73"/>
      <c r="NEM111" s="73"/>
      <c r="NEN111" s="73"/>
      <c r="NEO111" s="74"/>
      <c r="NEP111" s="74"/>
      <c r="NEQ111" s="77"/>
      <c r="NER111" s="77"/>
      <c r="NES111" s="11"/>
      <c r="NEY111" s="73"/>
      <c r="NEZ111" s="73"/>
      <c r="NFA111" s="73"/>
      <c r="NFB111" s="73"/>
      <c r="NFC111" s="74"/>
      <c r="NFD111" s="74"/>
      <c r="NFE111" s="77"/>
      <c r="NFF111" s="77"/>
      <c r="NFG111" s="11"/>
      <c r="NFM111" s="73"/>
      <c r="NFN111" s="73"/>
      <c r="NFO111" s="73"/>
      <c r="NFP111" s="73"/>
      <c r="NFQ111" s="74"/>
      <c r="NFR111" s="74"/>
      <c r="NFS111" s="77"/>
      <c r="NFT111" s="77"/>
      <c r="NFU111" s="11"/>
      <c r="NGA111" s="73"/>
      <c r="NGB111" s="73"/>
      <c r="NGC111" s="73"/>
      <c r="NGD111" s="73"/>
      <c r="NGE111" s="74"/>
      <c r="NGF111" s="74"/>
      <c r="NGG111" s="77"/>
      <c r="NGH111" s="77"/>
      <c r="NGI111" s="11"/>
      <c r="NGO111" s="73"/>
      <c r="NGP111" s="73"/>
      <c r="NGQ111" s="73"/>
      <c r="NGR111" s="73"/>
      <c r="NGS111" s="74"/>
      <c r="NGT111" s="74"/>
      <c r="NGU111" s="77"/>
      <c r="NGV111" s="77"/>
      <c r="NGW111" s="11"/>
      <c r="NHC111" s="73"/>
      <c r="NHD111" s="73"/>
      <c r="NHE111" s="73"/>
      <c r="NHF111" s="73"/>
      <c r="NHG111" s="74"/>
      <c r="NHH111" s="74"/>
      <c r="NHI111" s="77"/>
      <c r="NHJ111" s="77"/>
      <c r="NHK111" s="11"/>
      <c r="NHQ111" s="73"/>
      <c r="NHR111" s="73"/>
      <c r="NHS111" s="73"/>
      <c r="NHT111" s="73"/>
      <c r="NHU111" s="74"/>
      <c r="NHV111" s="74"/>
      <c r="NHW111" s="77"/>
      <c r="NHX111" s="77"/>
      <c r="NHY111" s="11"/>
      <c r="NIE111" s="73"/>
      <c r="NIF111" s="73"/>
      <c r="NIG111" s="73"/>
      <c r="NIH111" s="73"/>
      <c r="NII111" s="74"/>
      <c r="NIJ111" s="74"/>
      <c r="NIK111" s="77"/>
      <c r="NIL111" s="77"/>
      <c r="NIM111" s="11"/>
      <c r="NIS111" s="73"/>
      <c r="NIT111" s="73"/>
      <c r="NIU111" s="73"/>
      <c r="NIV111" s="73"/>
      <c r="NIW111" s="74"/>
      <c r="NIX111" s="74"/>
      <c r="NIY111" s="77"/>
      <c r="NIZ111" s="77"/>
      <c r="NJA111" s="11"/>
      <c r="NJG111" s="73"/>
      <c r="NJH111" s="73"/>
      <c r="NJI111" s="73"/>
      <c r="NJJ111" s="73"/>
      <c r="NJK111" s="74"/>
      <c r="NJL111" s="74"/>
      <c r="NJM111" s="77"/>
      <c r="NJN111" s="77"/>
      <c r="NJO111" s="11"/>
      <c r="NJU111" s="73"/>
      <c r="NJV111" s="73"/>
      <c r="NJW111" s="73"/>
      <c r="NJX111" s="73"/>
      <c r="NJY111" s="74"/>
      <c r="NJZ111" s="74"/>
      <c r="NKA111" s="77"/>
      <c r="NKB111" s="77"/>
      <c r="NKC111" s="11"/>
      <c r="NKI111" s="73"/>
      <c r="NKJ111" s="73"/>
      <c r="NKK111" s="73"/>
      <c r="NKL111" s="73"/>
      <c r="NKM111" s="74"/>
      <c r="NKN111" s="74"/>
      <c r="NKO111" s="77"/>
      <c r="NKP111" s="77"/>
      <c r="NKQ111" s="11"/>
      <c r="NKW111" s="73"/>
      <c r="NKX111" s="73"/>
      <c r="NKY111" s="73"/>
      <c r="NKZ111" s="73"/>
      <c r="NLA111" s="74"/>
      <c r="NLB111" s="74"/>
      <c r="NLC111" s="77"/>
      <c r="NLD111" s="77"/>
      <c r="NLE111" s="11"/>
      <c r="NLK111" s="73"/>
      <c r="NLL111" s="73"/>
      <c r="NLM111" s="73"/>
      <c r="NLN111" s="73"/>
      <c r="NLO111" s="74"/>
      <c r="NLP111" s="74"/>
      <c r="NLQ111" s="77"/>
      <c r="NLR111" s="77"/>
      <c r="NLS111" s="11"/>
      <c r="NLY111" s="73"/>
      <c r="NLZ111" s="73"/>
      <c r="NMA111" s="73"/>
      <c r="NMB111" s="73"/>
      <c r="NMC111" s="74"/>
      <c r="NMD111" s="74"/>
      <c r="NME111" s="77"/>
      <c r="NMF111" s="77"/>
      <c r="NMG111" s="11"/>
      <c r="NMM111" s="73"/>
      <c r="NMN111" s="73"/>
      <c r="NMO111" s="73"/>
      <c r="NMP111" s="73"/>
      <c r="NMQ111" s="74"/>
      <c r="NMR111" s="74"/>
      <c r="NMS111" s="77"/>
      <c r="NMT111" s="77"/>
      <c r="NMU111" s="11"/>
      <c r="NNA111" s="73"/>
      <c r="NNB111" s="73"/>
      <c r="NNC111" s="73"/>
      <c r="NND111" s="73"/>
      <c r="NNE111" s="74"/>
      <c r="NNF111" s="74"/>
      <c r="NNG111" s="77"/>
      <c r="NNH111" s="77"/>
      <c r="NNI111" s="11"/>
      <c r="NNO111" s="73"/>
      <c r="NNP111" s="73"/>
      <c r="NNQ111" s="73"/>
      <c r="NNR111" s="73"/>
      <c r="NNS111" s="74"/>
      <c r="NNT111" s="74"/>
      <c r="NNU111" s="77"/>
      <c r="NNV111" s="77"/>
      <c r="NNW111" s="11"/>
      <c r="NOC111" s="73"/>
      <c r="NOD111" s="73"/>
      <c r="NOE111" s="73"/>
      <c r="NOF111" s="73"/>
      <c r="NOG111" s="74"/>
      <c r="NOH111" s="74"/>
      <c r="NOI111" s="77"/>
      <c r="NOJ111" s="77"/>
      <c r="NOK111" s="11"/>
      <c r="NOQ111" s="73"/>
      <c r="NOR111" s="73"/>
      <c r="NOS111" s="73"/>
      <c r="NOT111" s="73"/>
      <c r="NOU111" s="74"/>
      <c r="NOV111" s="74"/>
      <c r="NOW111" s="77"/>
      <c r="NOX111" s="77"/>
      <c r="NOY111" s="11"/>
      <c r="NPE111" s="73"/>
      <c r="NPF111" s="73"/>
      <c r="NPG111" s="73"/>
      <c r="NPH111" s="73"/>
      <c r="NPI111" s="74"/>
      <c r="NPJ111" s="74"/>
      <c r="NPK111" s="77"/>
      <c r="NPL111" s="77"/>
      <c r="NPM111" s="11"/>
      <c r="NPS111" s="73"/>
      <c r="NPT111" s="73"/>
      <c r="NPU111" s="73"/>
      <c r="NPV111" s="73"/>
      <c r="NPW111" s="74"/>
      <c r="NPX111" s="74"/>
      <c r="NPY111" s="77"/>
      <c r="NPZ111" s="77"/>
      <c r="NQA111" s="11"/>
      <c r="NQG111" s="73"/>
      <c r="NQH111" s="73"/>
      <c r="NQI111" s="73"/>
      <c r="NQJ111" s="73"/>
      <c r="NQK111" s="74"/>
      <c r="NQL111" s="74"/>
      <c r="NQM111" s="77"/>
      <c r="NQN111" s="77"/>
      <c r="NQO111" s="11"/>
      <c r="NQU111" s="73"/>
      <c r="NQV111" s="73"/>
      <c r="NQW111" s="73"/>
      <c r="NQX111" s="73"/>
      <c r="NQY111" s="74"/>
      <c r="NQZ111" s="74"/>
      <c r="NRA111" s="77"/>
      <c r="NRB111" s="77"/>
      <c r="NRC111" s="11"/>
      <c r="NRI111" s="73"/>
      <c r="NRJ111" s="73"/>
      <c r="NRK111" s="73"/>
      <c r="NRL111" s="73"/>
      <c r="NRM111" s="74"/>
      <c r="NRN111" s="74"/>
      <c r="NRO111" s="77"/>
      <c r="NRP111" s="77"/>
      <c r="NRQ111" s="11"/>
      <c r="NRW111" s="73"/>
      <c r="NRX111" s="73"/>
      <c r="NRY111" s="73"/>
      <c r="NRZ111" s="73"/>
      <c r="NSA111" s="74"/>
      <c r="NSB111" s="74"/>
      <c r="NSC111" s="77"/>
      <c r="NSD111" s="77"/>
      <c r="NSE111" s="11"/>
      <c r="NSK111" s="73"/>
      <c r="NSL111" s="73"/>
      <c r="NSM111" s="73"/>
      <c r="NSN111" s="73"/>
      <c r="NSO111" s="74"/>
      <c r="NSP111" s="74"/>
      <c r="NSQ111" s="77"/>
      <c r="NSR111" s="77"/>
      <c r="NSS111" s="11"/>
      <c r="NSY111" s="73"/>
      <c r="NSZ111" s="73"/>
      <c r="NTA111" s="73"/>
      <c r="NTB111" s="73"/>
      <c r="NTC111" s="74"/>
      <c r="NTD111" s="74"/>
      <c r="NTE111" s="77"/>
      <c r="NTF111" s="77"/>
      <c r="NTG111" s="11"/>
      <c r="NTM111" s="73"/>
      <c r="NTN111" s="73"/>
      <c r="NTO111" s="73"/>
      <c r="NTP111" s="73"/>
      <c r="NTQ111" s="74"/>
      <c r="NTR111" s="74"/>
      <c r="NTS111" s="77"/>
      <c r="NTT111" s="77"/>
      <c r="NTU111" s="11"/>
      <c r="NUA111" s="73"/>
      <c r="NUB111" s="73"/>
      <c r="NUC111" s="73"/>
      <c r="NUD111" s="73"/>
      <c r="NUE111" s="74"/>
      <c r="NUF111" s="74"/>
      <c r="NUG111" s="77"/>
      <c r="NUH111" s="77"/>
      <c r="NUI111" s="11"/>
      <c r="NUO111" s="73"/>
      <c r="NUP111" s="73"/>
      <c r="NUQ111" s="73"/>
      <c r="NUR111" s="73"/>
      <c r="NUS111" s="74"/>
      <c r="NUT111" s="74"/>
      <c r="NUU111" s="77"/>
      <c r="NUV111" s="77"/>
      <c r="NUW111" s="11"/>
      <c r="NVC111" s="73"/>
      <c r="NVD111" s="73"/>
      <c r="NVE111" s="73"/>
      <c r="NVF111" s="73"/>
      <c r="NVG111" s="74"/>
      <c r="NVH111" s="74"/>
      <c r="NVI111" s="77"/>
      <c r="NVJ111" s="77"/>
      <c r="NVK111" s="11"/>
      <c r="NVQ111" s="73"/>
      <c r="NVR111" s="73"/>
      <c r="NVS111" s="73"/>
      <c r="NVT111" s="73"/>
      <c r="NVU111" s="74"/>
      <c r="NVV111" s="74"/>
      <c r="NVW111" s="77"/>
      <c r="NVX111" s="77"/>
      <c r="NVY111" s="11"/>
      <c r="NWE111" s="73"/>
      <c r="NWF111" s="73"/>
      <c r="NWG111" s="73"/>
      <c r="NWH111" s="73"/>
      <c r="NWI111" s="74"/>
      <c r="NWJ111" s="74"/>
      <c r="NWK111" s="77"/>
      <c r="NWL111" s="77"/>
      <c r="NWM111" s="11"/>
      <c r="NWS111" s="73"/>
      <c r="NWT111" s="73"/>
      <c r="NWU111" s="73"/>
      <c r="NWV111" s="73"/>
      <c r="NWW111" s="74"/>
      <c r="NWX111" s="74"/>
      <c r="NWY111" s="77"/>
      <c r="NWZ111" s="77"/>
      <c r="NXA111" s="11"/>
      <c r="NXG111" s="73"/>
      <c r="NXH111" s="73"/>
      <c r="NXI111" s="73"/>
      <c r="NXJ111" s="73"/>
      <c r="NXK111" s="74"/>
      <c r="NXL111" s="74"/>
      <c r="NXM111" s="77"/>
      <c r="NXN111" s="77"/>
      <c r="NXO111" s="11"/>
      <c r="NXU111" s="73"/>
      <c r="NXV111" s="73"/>
      <c r="NXW111" s="73"/>
      <c r="NXX111" s="73"/>
      <c r="NXY111" s="74"/>
      <c r="NXZ111" s="74"/>
      <c r="NYA111" s="77"/>
      <c r="NYB111" s="77"/>
      <c r="NYC111" s="11"/>
      <c r="NYI111" s="73"/>
      <c r="NYJ111" s="73"/>
      <c r="NYK111" s="73"/>
      <c r="NYL111" s="73"/>
      <c r="NYM111" s="74"/>
      <c r="NYN111" s="74"/>
      <c r="NYO111" s="77"/>
      <c r="NYP111" s="77"/>
      <c r="NYQ111" s="11"/>
      <c r="NYW111" s="73"/>
      <c r="NYX111" s="73"/>
      <c r="NYY111" s="73"/>
      <c r="NYZ111" s="73"/>
      <c r="NZA111" s="74"/>
      <c r="NZB111" s="74"/>
      <c r="NZC111" s="77"/>
      <c r="NZD111" s="77"/>
      <c r="NZE111" s="11"/>
      <c r="NZK111" s="73"/>
      <c r="NZL111" s="73"/>
      <c r="NZM111" s="73"/>
      <c r="NZN111" s="73"/>
      <c r="NZO111" s="74"/>
      <c r="NZP111" s="74"/>
      <c r="NZQ111" s="77"/>
      <c r="NZR111" s="77"/>
      <c r="NZS111" s="11"/>
      <c r="NZY111" s="73"/>
      <c r="NZZ111" s="73"/>
      <c r="OAA111" s="73"/>
      <c r="OAB111" s="73"/>
      <c r="OAC111" s="74"/>
      <c r="OAD111" s="74"/>
      <c r="OAE111" s="77"/>
      <c r="OAF111" s="77"/>
      <c r="OAG111" s="11"/>
      <c r="OAM111" s="73"/>
      <c r="OAN111" s="73"/>
      <c r="OAO111" s="73"/>
      <c r="OAP111" s="73"/>
      <c r="OAQ111" s="74"/>
      <c r="OAR111" s="74"/>
      <c r="OAS111" s="77"/>
      <c r="OAT111" s="77"/>
      <c r="OAU111" s="11"/>
      <c r="OBA111" s="73"/>
      <c r="OBB111" s="73"/>
      <c r="OBC111" s="73"/>
      <c r="OBD111" s="73"/>
      <c r="OBE111" s="74"/>
      <c r="OBF111" s="74"/>
      <c r="OBG111" s="77"/>
      <c r="OBH111" s="77"/>
      <c r="OBI111" s="11"/>
      <c r="OBO111" s="73"/>
      <c r="OBP111" s="73"/>
      <c r="OBQ111" s="73"/>
      <c r="OBR111" s="73"/>
      <c r="OBS111" s="74"/>
      <c r="OBT111" s="74"/>
      <c r="OBU111" s="77"/>
      <c r="OBV111" s="77"/>
      <c r="OBW111" s="11"/>
      <c r="OCC111" s="73"/>
      <c r="OCD111" s="73"/>
      <c r="OCE111" s="73"/>
      <c r="OCF111" s="73"/>
      <c r="OCG111" s="74"/>
      <c r="OCH111" s="74"/>
      <c r="OCI111" s="77"/>
      <c r="OCJ111" s="77"/>
      <c r="OCK111" s="11"/>
      <c r="OCQ111" s="73"/>
      <c r="OCR111" s="73"/>
      <c r="OCS111" s="73"/>
      <c r="OCT111" s="73"/>
      <c r="OCU111" s="74"/>
      <c r="OCV111" s="74"/>
      <c r="OCW111" s="77"/>
      <c r="OCX111" s="77"/>
      <c r="OCY111" s="11"/>
      <c r="ODE111" s="73"/>
      <c r="ODF111" s="73"/>
      <c r="ODG111" s="73"/>
      <c r="ODH111" s="73"/>
      <c r="ODI111" s="74"/>
      <c r="ODJ111" s="74"/>
      <c r="ODK111" s="77"/>
      <c r="ODL111" s="77"/>
      <c r="ODM111" s="11"/>
      <c r="ODS111" s="73"/>
      <c r="ODT111" s="73"/>
      <c r="ODU111" s="73"/>
      <c r="ODV111" s="73"/>
      <c r="ODW111" s="74"/>
      <c r="ODX111" s="74"/>
      <c r="ODY111" s="77"/>
      <c r="ODZ111" s="77"/>
      <c r="OEA111" s="11"/>
      <c r="OEG111" s="73"/>
      <c r="OEH111" s="73"/>
      <c r="OEI111" s="73"/>
      <c r="OEJ111" s="73"/>
      <c r="OEK111" s="74"/>
      <c r="OEL111" s="74"/>
      <c r="OEM111" s="77"/>
      <c r="OEN111" s="77"/>
      <c r="OEO111" s="11"/>
      <c r="OEU111" s="73"/>
      <c r="OEV111" s="73"/>
      <c r="OEW111" s="73"/>
      <c r="OEX111" s="73"/>
      <c r="OEY111" s="74"/>
      <c r="OEZ111" s="74"/>
      <c r="OFA111" s="77"/>
      <c r="OFB111" s="77"/>
      <c r="OFC111" s="11"/>
      <c r="OFI111" s="73"/>
      <c r="OFJ111" s="73"/>
      <c r="OFK111" s="73"/>
      <c r="OFL111" s="73"/>
      <c r="OFM111" s="74"/>
      <c r="OFN111" s="74"/>
      <c r="OFO111" s="77"/>
      <c r="OFP111" s="77"/>
      <c r="OFQ111" s="11"/>
      <c r="OFW111" s="73"/>
      <c r="OFX111" s="73"/>
      <c r="OFY111" s="73"/>
      <c r="OFZ111" s="73"/>
      <c r="OGA111" s="74"/>
      <c r="OGB111" s="74"/>
      <c r="OGC111" s="77"/>
      <c r="OGD111" s="77"/>
      <c r="OGE111" s="11"/>
      <c r="OGK111" s="73"/>
      <c r="OGL111" s="73"/>
      <c r="OGM111" s="73"/>
      <c r="OGN111" s="73"/>
      <c r="OGO111" s="74"/>
      <c r="OGP111" s="74"/>
      <c r="OGQ111" s="77"/>
      <c r="OGR111" s="77"/>
      <c r="OGS111" s="11"/>
      <c r="OGY111" s="73"/>
      <c r="OGZ111" s="73"/>
      <c r="OHA111" s="73"/>
      <c r="OHB111" s="73"/>
      <c r="OHC111" s="74"/>
      <c r="OHD111" s="74"/>
      <c r="OHE111" s="77"/>
      <c r="OHF111" s="77"/>
      <c r="OHG111" s="11"/>
      <c r="OHM111" s="73"/>
      <c r="OHN111" s="73"/>
      <c r="OHO111" s="73"/>
      <c r="OHP111" s="73"/>
      <c r="OHQ111" s="74"/>
      <c r="OHR111" s="74"/>
      <c r="OHS111" s="77"/>
      <c r="OHT111" s="77"/>
      <c r="OHU111" s="11"/>
      <c r="OIA111" s="73"/>
      <c r="OIB111" s="73"/>
      <c r="OIC111" s="73"/>
      <c r="OID111" s="73"/>
      <c r="OIE111" s="74"/>
      <c r="OIF111" s="74"/>
      <c r="OIG111" s="77"/>
      <c r="OIH111" s="77"/>
      <c r="OII111" s="11"/>
      <c r="OIO111" s="73"/>
      <c r="OIP111" s="73"/>
      <c r="OIQ111" s="73"/>
      <c r="OIR111" s="73"/>
      <c r="OIS111" s="74"/>
      <c r="OIT111" s="74"/>
      <c r="OIU111" s="77"/>
      <c r="OIV111" s="77"/>
      <c r="OIW111" s="11"/>
      <c r="OJC111" s="73"/>
      <c r="OJD111" s="73"/>
      <c r="OJE111" s="73"/>
      <c r="OJF111" s="73"/>
      <c r="OJG111" s="74"/>
      <c r="OJH111" s="74"/>
      <c r="OJI111" s="77"/>
      <c r="OJJ111" s="77"/>
      <c r="OJK111" s="11"/>
      <c r="OJQ111" s="73"/>
      <c r="OJR111" s="73"/>
      <c r="OJS111" s="73"/>
      <c r="OJT111" s="73"/>
      <c r="OJU111" s="74"/>
      <c r="OJV111" s="74"/>
      <c r="OJW111" s="77"/>
      <c r="OJX111" s="77"/>
      <c r="OJY111" s="11"/>
      <c r="OKE111" s="73"/>
      <c r="OKF111" s="73"/>
      <c r="OKG111" s="73"/>
      <c r="OKH111" s="73"/>
      <c r="OKI111" s="74"/>
      <c r="OKJ111" s="74"/>
      <c r="OKK111" s="77"/>
      <c r="OKL111" s="77"/>
      <c r="OKM111" s="11"/>
      <c r="OKS111" s="73"/>
      <c r="OKT111" s="73"/>
      <c r="OKU111" s="73"/>
      <c r="OKV111" s="73"/>
      <c r="OKW111" s="74"/>
      <c r="OKX111" s="74"/>
      <c r="OKY111" s="77"/>
      <c r="OKZ111" s="77"/>
      <c r="OLA111" s="11"/>
      <c r="OLG111" s="73"/>
      <c r="OLH111" s="73"/>
      <c r="OLI111" s="73"/>
      <c r="OLJ111" s="73"/>
      <c r="OLK111" s="74"/>
      <c r="OLL111" s="74"/>
      <c r="OLM111" s="77"/>
      <c r="OLN111" s="77"/>
      <c r="OLO111" s="11"/>
      <c r="OLU111" s="73"/>
      <c r="OLV111" s="73"/>
      <c r="OLW111" s="73"/>
      <c r="OLX111" s="73"/>
      <c r="OLY111" s="74"/>
      <c r="OLZ111" s="74"/>
      <c r="OMA111" s="77"/>
      <c r="OMB111" s="77"/>
      <c r="OMC111" s="11"/>
      <c r="OMI111" s="73"/>
      <c r="OMJ111" s="73"/>
      <c r="OMK111" s="73"/>
      <c r="OML111" s="73"/>
      <c r="OMM111" s="74"/>
      <c r="OMN111" s="74"/>
      <c r="OMO111" s="77"/>
      <c r="OMP111" s="77"/>
      <c r="OMQ111" s="11"/>
      <c r="OMW111" s="73"/>
      <c r="OMX111" s="73"/>
      <c r="OMY111" s="73"/>
      <c r="OMZ111" s="73"/>
      <c r="ONA111" s="74"/>
      <c r="ONB111" s="74"/>
      <c r="ONC111" s="77"/>
      <c r="OND111" s="77"/>
      <c r="ONE111" s="11"/>
      <c r="ONK111" s="73"/>
      <c r="ONL111" s="73"/>
      <c r="ONM111" s="73"/>
      <c r="ONN111" s="73"/>
      <c r="ONO111" s="74"/>
      <c r="ONP111" s="74"/>
      <c r="ONQ111" s="77"/>
      <c r="ONR111" s="77"/>
      <c r="ONS111" s="11"/>
      <c r="ONY111" s="73"/>
      <c r="ONZ111" s="73"/>
      <c r="OOA111" s="73"/>
      <c r="OOB111" s="73"/>
      <c r="OOC111" s="74"/>
      <c r="OOD111" s="74"/>
      <c r="OOE111" s="77"/>
      <c r="OOF111" s="77"/>
      <c r="OOG111" s="11"/>
      <c r="OOM111" s="73"/>
      <c r="OON111" s="73"/>
      <c r="OOO111" s="73"/>
      <c r="OOP111" s="73"/>
      <c r="OOQ111" s="74"/>
      <c r="OOR111" s="74"/>
      <c r="OOS111" s="77"/>
      <c r="OOT111" s="77"/>
      <c r="OOU111" s="11"/>
      <c r="OPA111" s="73"/>
      <c r="OPB111" s="73"/>
      <c r="OPC111" s="73"/>
      <c r="OPD111" s="73"/>
      <c r="OPE111" s="74"/>
      <c r="OPF111" s="74"/>
      <c r="OPG111" s="77"/>
      <c r="OPH111" s="77"/>
      <c r="OPI111" s="11"/>
      <c r="OPO111" s="73"/>
      <c r="OPP111" s="73"/>
      <c r="OPQ111" s="73"/>
      <c r="OPR111" s="73"/>
      <c r="OPS111" s="74"/>
      <c r="OPT111" s="74"/>
      <c r="OPU111" s="77"/>
      <c r="OPV111" s="77"/>
      <c r="OPW111" s="11"/>
      <c r="OQC111" s="73"/>
      <c r="OQD111" s="73"/>
      <c r="OQE111" s="73"/>
      <c r="OQF111" s="73"/>
      <c r="OQG111" s="74"/>
      <c r="OQH111" s="74"/>
      <c r="OQI111" s="77"/>
      <c r="OQJ111" s="77"/>
      <c r="OQK111" s="11"/>
      <c r="OQQ111" s="73"/>
      <c r="OQR111" s="73"/>
      <c r="OQS111" s="73"/>
      <c r="OQT111" s="73"/>
      <c r="OQU111" s="74"/>
      <c r="OQV111" s="74"/>
      <c r="OQW111" s="77"/>
      <c r="OQX111" s="77"/>
      <c r="OQY111" s="11"/>
      <c r="ORE111" s="73"/>
      <c r="ORF111" s="73"/>
      <c r="ORG111" s="73"/>
      <c r="ORH111" s="73"/>
      <c r="ORI111" s="74"/>
      <c r="ORJ111" s="74"/>
      <c r="ORK111" s="77"/>
      <c r="ORL111" s="77"/>
      <c r="ORM111" s="11"/>
      <c r="ORS111" s="73"/>
      <c r="ORT111" s="73"/>
      <c r="ORU111" s="73"/>
      <c r="ORV111" s="73"/>
      <c r="ORW111" s="74"/>
      <c r="ORX111" s="74"/>
      <c r="ORY111" s="77"/>
      <c r="ORZ111" s="77"/>
      <c r="OSA111" s="11"/>
      <c r="OSG111" s="73"/>
      <c r="OSH111" s="73"/>
      <c r="OSI111" s="73"/>
      <c r="OSJ111" s="73"/>
      <c r="OSK111" s="74"/>
      <c r="OSL111" s="74"/>
      <c r="OSM111" s="77"/>
      <c r="OSN111" s="77"/>
      <c r="OSO111" s="11"/>
      <c r="OSU111" s="73"/>
      <c r="OSV111" s="73"/>
      <c r="OSW111" s="73"/>
      <c r="OSX111" s="73"/>
      <c r="OSY111" s="74"/>
      <c r="OSZ111" s="74"/>
      <c r="OTA111" s="77"/>
      <c r="OTB111" s="77"/>
      <c r="OTC111" s="11"/>
      <c r="OTI111" s="73"/>
      <c r="OTJ111" s="73"/>
      <c r="OTK111" s="73"/>
      <c r="OTL111" s="73"/>
      <c r="OTM111" s="74"/>
      <c r="OTN111" s="74"/>
      <c r="OTO111" s="77"/>
      <c r="OTP111" s="77"/>
      <c r="OTQ111" s="11"/>
      <c r="OTW111" s="73"/>
      <c r="OTX111" s="73"/>
      <c r="OTY111" s="73"/>
      <c r="OTZ111" s="73"/>
      <c r="OUA111" s="74"/>
      <c r="OUB111" s="74"/>
      <c r="OUC111" s="77"/>
      <c r="OUD111" s="77"/>
      <c r="OUE111" s="11"/>
      <c r="OUK111" s="73"/>
      <c r="OUL111" s="73"/>
      <c r="OUM111" s="73"/>
      <c r="OUN111" s="73"/>
      <c r="OUO111" s="74"/>
      <c r="OUP111" s="74"/>
      <c r="OUQ111" s="77"/>
      <c r="OUR111" s="77"/>
      <c r="OUS111" s="11"/>
      <c r="OUY111" s="73"/>
      <c r="OUZ111" s="73"/>
      <c r="OVA111" s="73"/>
      <c r="OVB111" s="73"/>
      <c r="OVC111" s="74"/>
      <c r="OVD111" s="74"/>
      <c r="OVE111" s="77"/>
      <c r="OVF111" s="77"/>
      <c r="OVG111" s="11"/>
      <c r="OVM111" s="73"/>
      <c r="OVN111" s="73"/>
      <c r="OVO111" s="73"/>
      <c r="OVP111" s="73"/>
      <c r="OVQ111" s="74"/>
      <c r="OVR111" s="74"/>
      <c r="OVS111" s="77"/>
      <c r="OVT111" s="77"/>
      <c r="OVU111" s="11"/>
      <c r="OWA111" s="73"/>
      <c r="OWB111" s="73"/>
      <c r="OWC111" s="73"/>
      <c r="OWD111" s="73"/>
      <c r="OWE111" s="74"/>
      <c r="OWF111" s="74"/>
      <c r="OWG111" s="77"/>
      <c r="OWH111" s="77"/>
      <c r="OWI111" s="11"/>
      <c r="OWO111" s="73"/>
      <c r="OWP111" s="73"/>
      <c r="OWQ111" s="73"/>
      <c r="OWR111" s="73"/>
      <c r="OWS111" s="74"/>
      <c r="OWT111" s="74"/>
      <c r="OWU111" s="77"/>
      <c r="OWV111" s="77"/>
      <c r="OWW111" s="11"/>
      <c r="OXC111" s="73"/>
      <c r="OXD111" s="73"/>
      <c r="OXE111" s="73"/>
      <c r="OXF111" s="73"/>
      <c r="OXG111" s="74"/>
      <c r="OXH111" s="74"/>
      <c r="OXI111" s="77"/>
      <c r="OXJ111" s="77"/>
      <c r="OXK111" s="11"/>
      <c r="OXQ111" s="73"/>
      <c r="OXR111" s="73"/>
      <c r="OXS111" s="73"/>
      <c r="OXT111" s="73"/>
      <c r="OXU111" s="74"/>
      <c r="OXV111" s="74"/>
      <c r="OXW111" s="77"/>
      <c r="OXX111" s="77"/>
      <c r="OXY111" s="11"/>
      <c r="OYE111" s="73"/>
      <c r="OYF111" s="73"/>
      <c r="OYG111" s="73"/>
      <c r="OYH111" s="73"/>
      <c r="OYI111" s="74"/>
      <c r="OYJ111" s="74"/>
      <c r="OYK111" s="77"/>
      <c r="OYL111" s="77"/>
      <c r="OYM111" s="11"/>
      <c r="OYS111" s="73"/>
      <c r="OYT111" s="73"/>
      <c r="OYU111" s="73"/>
      <c r="OYV111" s="73"/>
      <c r="OYW111" s="74"/>
      <c r="OYX111" s="74"/>
      <c r="OYY111" s="77"/>
      <c r="OYZ111" s="77"/>
      <c r="OZA111" s="11"/>
      <c r="OZG111" s="73"/>
      <c r="OZH111" s="73"/>
      <c r="OZI111" s="73"/>
      <c r="OZJ111" s="73"/>
      <c r="OZK111" s="74"/>
      <c r="OZL111" s="74"/>
      <c r="OZM111" s="77"/>
      <c r="OZN111" s="77"/>
      <c r="OZO111" s="11"/>
      <c r="OZU111" s="73"/>
      <c r="OZV111" s="73"/>
      <c r="OZW111" s="73"/>
      <c r="OZX111" s="73"/>
      <c r="OZY111" s="74"/>
      <c r="OZZ111" s="74"/>
      <c r="PAA111" s="77"/>
      <c r="PAB111" s="77"/>
      <c r="PAC111" s="11"/>
      <c r="PAI111" s="73"/>
      <c r="PAJ111" s="73"/>
      <c r="PAK111" s="73"/>
      <c r="PAL111" s="73"/>
      <c r="PAM111" s="74"/>
      <c r="PAN111" s="74"/>
      <c r="PAO111" s="77"/>
      <c r="PAP111" s="77"/>
      <c r="PAQ111" s="11"/>
      <c r="PAW111" s="73"/>
      <c r="PAX111" s="73"/>
      <c r="PAY111" s="73"/>
      <c r="PAZ111" s="73"/>
      <c r="PBA111" s="74"/>
      <c r="PBB111" s="74"/>
      <c r="PBC111" s="77"/>
      <c r="PBD111" s="77"/>
      <c r="PBE111" s="11"/>
      <c r="PBK111" s="73"/>
      <c r="PBL111" s="73"/>
      <c r="PBM111" s="73"/>
      <c r="PBN111" s="73"/>
      <c r="PBO111" s="74"/>
      <c r="PBP111" s="74"/>
      <c r="PBQ111" s="77"/>
      <c r="PBR111" s="77"/>
      <c r="PBS111" s="11"/>
      <c r="PBY111" s="73"/>
      <c r="PBZ111" s="73"/>
      <c r="PCA111" s="73"/>
      <c r="PCB111" s="73"/>
      <c r="PCC111" s="74"/>
      <c r="PCD111" s="74"/>
      <c r="PCE111" s="77"/>
      <c r="PCF111" s="77"/>
      <c r="PCG111" s="11"/>
      <c r="PCM111" s="73"/>
      <c r="PCN111" s="73"/>
      <c r="PCO111" s="73"/>
      <c r="PCP111" s="73"/>
      <c r="PCQ111" s="74"/>
      <c r="PCR111" s="74"/>
      <c r="PCS111" s="77"/>
      <c r="PCT111" s="77"/>
      <c r="PCU111" s="11"/>
      <c r="PDA111" s="73"/>
      <c r="PDB111" s="73"/>
      <c r="PDC111" s="73"/>
      <c r="PDD111" s="73"/>
      <c r="PDE111" s="74"/>
      <c r="PDF111" s="74"/>
      <c r="PDG111" s="77"/>
      <c r="PDH111" s="77"/>
      <c r="PDI111" s="11"/>
      <c r="PDO111" s="73"/>
      <c r="PDP111" s="73"/>
      <c r="PDQ111" s="73"/>
      <c r="PDR111" s="73"/>
      <c r="PDS111" s="74"/>
      <c r="PDT111" s="74"/>
      <c r="PDU111" s="77"/>
      <c r="PDV111" s="77"/>
      <c r="PDW111" s="11"/>
      <c r="PEC111" s="73"/>
      <c r="PED111" s="73"/>
      <c r="PEE111" s="73"/>
      <c r="PEF111" s="73"/>
      <c r="PEG111" s="74"/>
      <c r="PEH111" s="74"/>
      <c r="PEI111" s="77"/>
      <c r="PEJ111" s="77"/>
      <c r="PEK111" s="11"/>
      <c r="PEQ111" s="73"/>
      <c r="PER111" s="73"/>
      <c r="PES111" s="73"/>
      <c r="PET111" s="73"/>
      <c r="PEU111" s="74"/>
      <c r="PEV111" s="74"/>
      <c r="PEW111" s="77"/>
      <c r="PEX111" s="77"/>
      <c r="PEY111" s="11"/>
      <c r="PFE111" s="73"/>
      <c r="PFF111" s="73"/>
      <c r="PFG111" s="73"/>
      <c r="PFH111" s="73"/>
      <c r="PFI111" s="74"/>
      <c r="PFJ111" s="74"/>
      <c r="PFK111" s="77"/>
      <c r="PFL111" s="77"/>
      <c r="PFM111" s="11"/>
      <c r="PFS111" s="73"/>
      <c r="PFT111" s="73"/>
      <c r="PFU111" s="73"/>
      <c r="PFV111" s="73"/>
      <c r="PFW111" s="74"/>
      <c r="PFX111" s="74"/>
      <c r="PFY111" s="77"/>
      <c r="PFZ111" s="77"/>
      <c r="PGA111" s="11"/>
      <c r="PGG111" s="73"/>
      <c r="PGH111" s="73"/>
      <c r="PGI111" s="73"/>
      <c r="PGJ111" s="73"/>
      <c r="PGK111" s="74"/>
      <c r="PGL111" s="74"/>
      <c r="PGM111" s="77"/>
      <c r="PGN111" s="77"/>
      <c r="PGO111" s="11"/>
      <c r="PGU111" s="73"/>
      <c r="PGV111" s="73"/>
      <c r="PGW111" s="73"/>
      <c r="PGX111" s="73"/>
      <c r="PGY111" s="74"/>
      <c r="PGZ111" s="74"/>
      <c r="PHA111" s="77"/>
      <c r="PHB111" s="77"/>
      <c r="PHC111" s="11"/>
      <c r="PHI111" s="73"/>
      <c r="PHJ111" s="73"/>
      <c r="PHK111" s="73"/>
      <c r="PHL111" s="73"/>
      <c r="PHM111" s="74"/>
      <c r="PHN111" s="74"/>
      <c r="PHO111" s="77"/>
      <c r="PHP111" s="77"/>
      <c r="PHQ111" s="11"/>
      <c r="PHW111" s="73"/>
      <c r="PHX111" s="73"/>
      <c r="PHY111" s="73"/>
      <c r="PHZ111" s="73"/>
      <c r="PIA111" s="74"/>
      <c r="PIB111" s="74"/>
      <c r="PIC111" s="77"/>
      <c r="PID111" s="77"/>
      <c r="PIE111" s="11"/>
      <c r="PIK111" s="73"/>
      <c r="PIL111" s="73"/>
      <c r="PIM111" s="73"/>
      <c r="PIN111" s="73"/>
      <c r="PIO111" s="74"/>
      <c r="PIP111" s="74"/>
      <c r="PIQ111" s="77"/>
      <c r="PIR111" s="77"/>
      <c r="PIS111" s="11"/>
      <c r="PIY111" s="73"/>
      <c r="PIZ111" s="73"/>
      <c r="PJA111" s="73"/>
      <c r="PJB111" s="73"/>
      <c r="PJC111" s="74"/>
      <c r="PJD111" s="74"/>
      <c r="PJE111" s="77"/>
      <c r="PJF111" s="77"/>
      <c r="PJG111" s="11"/>
      <c r="PJM111" s="73"/>
      <c r="PJN111" s="73"/>
      <c r="PJO111" s="73"/>
      <c r="PJP111" s="73"/>
      <c r="PJQ111" s="74"/>
      <c r="PJR111" s="74"/>
      <c r="PJS111" s="77"/>
      <c r="PJT111" s="77"/>
      <c r="PJU111" s="11"/>
      <c r="PKA111" s="73"/>
      <c r="PKB111" s="73"/>
      <c r="PKC111" s="73"/>
      <c r="PKD111" s="73"/>
      <c r="PKE111" s="74"/>
      <c r="PKF111" s="74"/>
      <c r="PKG111" s="77"/>
      <c r="PKH111" s="77"/>
      <c r="PKI111" s="11"/>
      <c r="PKO111" s="73"/>
      <c r="PKP111" s="73"/>
      <c r="PKQ111" s="73"/>
      <c r="PKR111" s="73"/>
      <c r="PKS111" s="74"/>
      <c r="PKT111" s="74"/>
      <c r="PKU111" s="77"/>
      <c r="PKV111" s="77"/>
      <c r="PKW111" s="11"/>
      <c r="PLC111" s="73"/>
      <c r="PLD111" s="73"/>
      <c r="PLE111" s="73"/>
      <c r="PLF111" s="73"/>
      <c r="PLG111" s="74"/>
      <c r="PLH111" s="74"/>
      <c r="PLI111" s="77"/>
      <c r="PLJ111" s="77"/>
      <c r="PLK111" s="11"/>
      <c r="PLQ111" s="73"/>
      <c r="PLR111" s="73"/>
      <c r="PLS111" s="73"/>
      <c r="PLT111" s="73"/>
      <c r="PLU111" s="74"/>
      <c r="PLV111" s="74"/>
      <c r="PLW111" s="77"/>
      <c r="PLX111" s="77"/>
      <c r="PLY111" s="11"/>
      <c r="PME111" s="73"/>
      <c r="PMF111" s="73"/>
      <c r="PMG111" s="73"/>
      <c r="PMH111" s="73"/>
      <c r="PMI111" s="74"/>
      <c r="PMJ111" s="74"/>
      <c r="PMK111" s="77"/>
      <c r="PML111" s="77"/>
      <c r="PMM111" s="11"/>
      <c r="PMS111" s="73"/>
      <c r="PMT111" s="73"/>
      <c r="PMU111" s="73"/>
      <c r="PMV111" s="73"/>
      <c r="PMW111" s="74"/>
      <c r="PMX111" s="74"/>
      <c r="PMY111" s="77"/>
      <c r="PMZ111" s="77"/>
      <c r="PNA111" s="11"/>
      <c r="PNG111" s="73"/>
      <c r="PNH111" s="73"/>
      <c r="PNI111" s="73"/>
      <c r="PNJ111" s="73"/>
      <c r="PNK111" s="74"/>
      <c r="PNL111" s="74"/>
      <c r="PNM111" s="77"/>
      <c r="PNN111" s="77"/>
      <c r="PNO111" s="11"/>
      <c r="PNU111" s="73"/>
      <c r="PNV111" s="73"/>
      <c r="PNW111" s="73"/>
      <c r="PNX111" s="73"/>
      <c r="PNY111" s="74"/>
      <c r="PNZ111" s="74"/>
      <c r="POA111" s="77"/>
      <c r="POB111" s="77"/>
      <c r="POC111" s="11"/>
      <c r="POI111" s="73"/>
      <c r="POJ111" s="73"/>
      <c r="POK111" s="73"/>
      <c r="POL111" s="73"/>
      <c r="POM111" s="74"/>
      <c r="PON111" s="74"/>
      <c r="POO111" s="77"/>
      <c r="POP111" s="77"/>
      <c r="POQ111" s="11"/>
      <c r="POW111" s="73"/>
      <c r="POX111" s="73"/>
      <c r="POY111" s="73"/>
      <c r="POZ111" s="73"/>
      <c r="PPA111" s="74"/>
      <c r="PPB111" s="74"/>
      <c r="PPC111" s="77"/>
      <c r="PPD111" s="77"/>
      <c r="PPE111" s="11"/>
      <c r="PPK111" s="73"/>
      <c r="PPL111" s="73"/>
      <c r="PPM111" s="73"/>
      <c r="PPN111" s="73"/>
      <c r="PPO111" s="74"/>
      <c r="PPP111" s="74"/>
      <c r="PPQ111" s="77"/>
      <c r="PPR111" s="77"/>
      <c r="PPS111" s="11"/>
      <c r="PPY111" s="73"/>
      <c r="PPZ111" s="73"/>
      <c r="PQA111" s="73"/>
      <c r="PQB111" s="73"/>
      <c r="PQC111" s="74"/>
      <c r="PQD111" s="74"/>
      <c r="PQE111" s="77"/>
      <c r="PQF111" s="77"/>
      <c r="PQG111" s="11"/>
      <c r="PQM111" s="73"/>
      <c r="PQN111" s="73"/>
      <c r="PQO111" s="73"/>
      <c r="PQP111" s="73"/>
      <c r="PQQ111" s="74"/>
      <c r="PQR111" s="74"/>
      <c r="PQS111" s="77"/>
      <c r="PQT111" s="77"/>
      <c r="PQU111" s="11"/>
      <c r="PRA111" s="73"/>
      <c r="PRB111" s="73"/>
      <c r="PRC111" s="73"/>
      <c r="PRD111" s="73"/>
      <c r="PRE111" s="74"/>
      <c r="PRF111" s="74"/>
      <c r="PRG111" s="77"/>
      <c r="PRH111" s="77"/>
      <c r="PRI111" s="11"/>
      <c r="PRO111" s="73"/>
      <c r="PRP111" s="73"/>
      <c r="PRQ111" s="73"/>
      <c r="PRR111" s="73"/>
      <c r="PRS111" s="74"/>
      <c r="PRT111" s="74"/>
      <c r="PRU111" s="77"/>
      <c r="PRV111" s="77"/>
      <c r="PRW111" s="11"/>
      <c r="PSC111" s="73"/>
      <c r="PSD111" s="73"/>
      <c r="PSE111" s="73"/>
      <c r="PSF111" s="73"/>
      <c r="PSG111" s="74"/>
      <c r="PSH111" s="74"/>
      <c r="PSI111" s="77"/>
      <c r="PSJ111" s="77"/>
      <c r="PSK111" s="11"/>
      <c r="PSQ111" s="73"/>
      <c r="PSR111" s="73"/>
      <c r="PSS111" s="73"/>
      <c r="PST111" s="73"/>
      <c r="PSU111" s="74"/>
      <c r="PSV111" s="74"/>
      <c r="PSW111" s="77"/>
      <c r="PSX111" s="77"/>
      <c r="PSY111" s="11"/>
      <c r="PTE111" s="73"/>
      <c r="PTF111" s="73"/>
      <c r="PTG111" s="73"/>
      <c r="PTH111" s="73"/>
      <c r="PTI111" s="74"/>
      <c r="PTJ111" s="74"/>
      <c r="PTK111" s="77"/>
      <c r="PTL111" s="77"/>
      <c r="PTM111" s="11"/>
      <c r="PTS111" s="73"/>
      <c r="PTT111" s="73"/>
      <c r="PTU111" s="73"/>
      <c r="PTV111" s="73"/>
      <c r="PTW111" s="74"/>
      <c r="PTX111" s="74"/>
      <c r="PTY111" s="77"/>
      <c r="PTZ111" s="77"/>
      <c r="PUA111" s="11"/>
      <c r="PUG111" s="73"/>
      <c r="PUH111" s="73"/>
      <c r="PUI111" s="73"/>
      <c r="PUJ111" s="73"/>
      <c r="PUK111" s="74"/>
      <c r="PUL111" s="74"/>
      <c r="PUM111" s="77"/>
      <c r="PUN111" s="77"/>
      <c r="PUO111" s="11"/>
      <c r="PUU111" s="73"/>
      <c r="PUV111" s="73"/>
      <c r="PUW111" s="73"/>
      <c r="PUX111" s="73"/>
      <c r="PUY111" s="74"/>
      <c r="PUZ111" s="74"/>
      <c r="PVA111" s="77"/>
      <c r="PVB111" s="77"/>
      <c r="PVC111" s="11"/>
      <c r="PVI111" s="73"/>
      <c r="PVJ111" s="73"/>
      <c r="PVK111" s="73"/>
      <c r="PVL111" s="73"/>
      <c r="PVM111" s="74"/>
      <c r="PVN111" s="74"/>
      <c r="PVO111" s="77"/>
      <c r="PVP111" s="77"/>
      <c r="PVQ111" s="11"/>
      <c r="PVW111" s="73"/>
      <c r="PVX111" s="73"/>
      <c r="PVY111" s="73"/>
      <c r="PVZ111" s="73"/>
      <c r="PWA111" s="74"/>
      <c r="PWB111" s="74"/>
      <c r="PWC111" s="77"/>
      <c r="PWD111" s="77"/>
      <c r="PWE111" s="11"/>
      <c r="PWK111" s="73"/>
      <c r="PWL111" s="73"/>
      <c r="PWM111" s="73"/>
      <c r="PWN111" s="73"/>
      <c r="PWO111" s="74"/>
      <c r="PWP111" s="74"/>
      <c r="PWQ111" s="77"/>
      <c r="PWR111" s="77"/>
      <c r="PWS111" s="11"/>
      <c r="PWY111" s="73"/>
      <c r="PWZ111" s="73"/>
      <c r="PXA111" s="73"/>
      <c r="PXB111" s="73"/>
      <c r="PXC111" s="74"/>
      <c r="PXD111" s="74"/>
      <c r="PXE111" s="77"/>
      <c r="PXF111" s="77"/>
      <c r="PXG111" s="11"/>
      <c r="PXM111" s="73"/>
      <c r="PXN111" s="73"/>
      <c r="PXO111" s="73"/>
      <c r="PXP111" s="73"/>
      <c r="PXQ111" s="74"/>
      <c r="PXR111" s="74"/>
      <c r="PXS111" s="77"/>
      <c r="PXT111" s="77"/>
      <c r="PXU111" s="11"/>
      <c r="PYA111" s="73"/>
      <c r="PYB111" s="73"/>
      <c r="PYC111" s="73"/>
      <c r="PYD111" s="73"/>
      <c r="PYE111" s="74"/>
      <c r="PYF111" s="74"/>
      <c r="PYG111" s="77"/>
      <c r="PYH111" s="77"/>
      <c r="PYI111" s="11"/>
      <c r="PYO111" s="73"/>
      <c r="PYP111" s="73"/>
      <c r="PYQ111" s="73"/>
      <c r="PYR111" s="73"/>
      <c r="PYS111" s="74"/>
      <c r="PYT111" s="74"/>
      <c r="PYU111" s="77"/>
      <c r="PYV111" s="77"/>
      <c r="PYW111" s="11"/>
      <c r="PZC111" s="73"/>
      <c r="PZD111" s="73"/>
      <c r="PZE111" s="73"/>
      <c r="PZF111" s="73"/>
      <c r="PZG111" s="74"/>
      <c r="PZH111" s="74"/>
      <c r="PZI111" s="77"/>
      <c r="PZJ111" s="77"/>
      <c r="PZK111" s="11"/>
      <c r="PZQ111" s="73"/>
      <c r="PZR111" s="73"/>
      <c r="PZS111" s="73"/>
      <c r="PZT111" s="73"/>
      <c r="PZU111" s="74"/>
      <c r="PZV111" s="74"/>
      <c r="PZW111" s="77"/>
      <c r="PZX111" s="77"/>
      <c r="PZY111" s="11"/>
      <c r="QAE111" s="73"/>
      <c r="QAF111" s="73"/>
      <c r="QAG111" s="73"/>
      <c r="QAH111" s="73"/>
      <c r="QAI111" s="74"/>
      <c r="QAJ111" s="74"/>
      <c r="QAK111" s="77"/>
      <c r="QAL111" s="77"/>
      <c r="QAM111" s="11"/>
      <c r="QAS111" s="73"/>
      <c r="QAT111" s="73"/>
      <c r="QAU111" s="73"/>
      <c r="QAV111" s="73"/>
      <c r="QAW111" s="74"/>
      <c r="QAX111" s="74"/>
      <c r="QAY111" s="77"/>
      <c r="QAZ111" s="77"/>
      <c r="QBA111" s="11"/>
      <c r="QBG111" s="73"/>
      <c r="QBH111" s="73"/>
      <c r="QBI111" s="73"/>
      <c r="QBJ111" s="73"/>
      <c r="QBK111" s="74"/>
      <c r="QBL111" s="74"/>
      <c r="QBM111" s="77"/>
      <c r="QBN111" s="77"/>
      <c r="QBO111" s="11"/>
      <c r="QBU111" s="73"/>
      <c r="QBV111" s="73"/>
      <c r="QBW111" s="73"/>
      <c r="QBX111" s="73"/>
      <c r="QBY111" s="74"/>
      <c r="QBZ111" s="74"/>
      <c r="QCA111" s="77"/>
      <c r="QCB111" s="77"/>
      <c r="QCC111" s="11"/>
      <c r="QCI111" s="73"/>
      <c r="QCJ111" s="73"/>
      <c r="QCK111" s="73"/>
      <c r="QCL111" s="73"/>
      <c r="QCM111" s="74"/>
      <c r="QCN111" s="74"/>
      <c r="QCO111" s="77"/>
      <c r="QCP111" s="77"/>
      <c r="QCQ111" s="11"/>
      <c r="QCW111" s="73"/>
      <c r="QCX111" s="73"/>
      <c r="QCY111" s="73"/>
      <c r="QCZ111" s="73"/>
      <c r="QDA111" s="74"/>
      <c r="QDB111" s="74"/>
      <c r="QDC111" s="77"/>
      <c r="QDD111" s="77"/>
      <c r="QDE111" s="11"/>
      <c r="QDK111" s="73"/>
      <c r="QDL111" s="73"/>
      <c r="QDM111" s="73"/>
      <c r="QDN111" s="73"/>
      <c r="QDO111" s="74"/>
      <c r="QDP111" s="74"/>
      <c r="QDQ111" s="77"/>
      <c r="QDR111" s="77"/>
      <c r="QDS111" s="11"/>
      <c r="QDY111" s="73"/>
      <c r="QDZ111" s="73"/>
      <c r="QEA111" s="73"/>
      <c r="QEB111" s="73"/>
      <c r="QEC111" s="74"/>
      <c r="QED111" s="74"/>
      <c r="QEE111" s="77"/>
      <c r="QEF111" s="77"/>
      <c r="QEG111" s="11"/>
      <c r="QEM111" s="73"/>
      <c r="QEN111" s="73"/>
      <c r="QEO111" s="73"/>
      <c r="QEP111" s="73"/>
      <c r="QEQ111" s="74"/>
      <c r="QER111" s="74"/>
      <c r="QES111" s="77"/>
      <c r="QET111" s="77"/>
      <c r="QEU111" s="11"/>
      <c r="QFA111" s="73"/>
      <c r="QFB111" s="73"/>
      <c r="QFC111" s="73"/>
      <c r="QFD111" s="73"/>
      <c r="QFE111" s="74"/>
      <c r="QFF111" s="74"/>
      <c r="QFG111" s="77"/>
      <c r="QFH111" s="77"/>
      <c r="QFI111" s="11"/>
      <c r="QFO111" s="73"/>
      <c r="QFP111" s="73"/>
      <c r="QFQ111" s="73"/>
      <c r="QFR111" s="73"/>
      <c r="QFS111" s="74"/>
      <c r="QFT111" s="74"/>
      <c r="QFU111" s="77"/>
      <c r="QFV111" s="77"/>
      <c r="QFW111" s="11"/>
      <c r="QGC111" s="73"/>
      <c r="QGD111" s="73"/>
      <c r="QGE111" s="73"/>
      <c r="QGF111" s="73"/>
      <c r="QGG111" s="74"/>
      <c r="QGH111" s="74"/>
      <c r="QGI111" s="77"/>
      <c r="QGJ111" s="77"/>
      <c r="QGK111" s="11"/>
      <c r="QGQ111" s="73"/>
      <c r="QGR111" s="73"/>
      <c r="QGS111" s="73"/>
      <c r="QGT111" s="73"/>
      <c r="QGU111" s="74"/>
      <c r="QGV111" s="74"/>
      <c r="QGW111" s="77"/>
      <c r="QGX111" s="77"/>
      <c r="QGY111" s="11"/>
      <c r="QHE111" s="73"/>
      <c r="QHF111" s="73"/>
      <c r="QHG111" s="73"/>
      <c r="QHH111" s="73"/>
      <c r="QHI111" s="74"/>
      <c r="QHJ111" s="74"/>
      <c r="QHK111" s="77"/>
      <c r="QHL111" s="77"/>
      <c r="QHM111" s="11"/>
      <c r="QHS111" s="73"/>
      <c r="QHT111" s="73"/>
      <c r="QHU111" s="73"/>
      <c r="QHV111" s="73"/>
      <c r="QHW111" s="74"/>
      <c r="QHX111" s="74"/>
      <c r="QHY111" s="77"/>
      <c r="QHZ111" s="77"/>
      <c r="QIA111" s="11"/>
      <c r="QIG111" s="73"/>
      <c r="QIH111" s="73"/>
      <c r="QII111" s="73"/>
      <c r="QIJ111" s="73"/>
      <c r="QIK111" s="74"/>
      <c r="QIL111" s="74"/>
      <c r="QIM111" s="77"/>
      <c r="QIN111" s="77"/>
      <c r="QIO111" s="11"/>
      <c r="QIU111" s="73"/>
      <c r="QIV111" s="73"/>
      <c r="QIW111" s="73"/>
      <c r="QIX111" s="73"/>
      <c r="QIY111" s="74"/>
      <c r="QIZ111" s="74"/>
      <c r="QJA111" s="77"/>
      <c r="QJB111" s="77"/>
      <c r="QJC111" s="11"/>
      <c r="QJI111" s="73"/>
      <c r="QJJ111" s="73"/>
      <c r="QJK111" s="73"/>
      <c r="QJL111" s="73"/>
      <c r="QJM111" s="74"/>
      <c r="QJN111" s="74"/>
      <c r="QJO111" s="77"/>
      <c r="QJP111" s="77"/>
      <c r="QJQ111" s="11"/>
      <c r="QJW111" s="73"/>
      <c r="QJX111" s="73"/>
      <c r="QJY111" s="73"/>
      <c r="QJZ111" s="73"/>
      <c r="QKA111" s="74"/>
      <c r="QKB111" s="74"/>
      <c r="QKC111" s="77"/>
      <c r="QKD111" s="77"/>
      <c r="QKE111" s="11"/>
      <c r="QKK111" s="73"/>
      <c r="QKL111" s="73"/>
      <c r="QKM111" s="73"/>
      <c r="QKN111" s="73"/>
      <c r="QKO111" s="74"/>
      <c r="QKP111" s="74"/>
      <c r="QKQ111" s="77"/>
      <c r="QKR111" s="77"/>
      <c r="QKS111" s="11"/>
      <c r="QKY111" s="73"/>
      <c r="QKZ111" s="73"/>
      <c r="QLA111" s="73"/>
      <c r="QLB111" s="73"/>
      <c r="QLC111" s="74"/>
      <c r="QLD111" s="74"/>
      <c r="QLE111" s="77"/>
      <c r="QLF111" s="77"/>
      <c r="QLG111" s="11"/>
      <c r="QLM111" s="73"/>
      <c r="QLN111" s="73"/>
      <c r="QLO111" s="73"/>
      <c r="QLP111" s="73"/>
      <c r="QLQ111" s="74"/>
      <c r="QLR111" s="74"/>
      <c r="QLS111" s="77"/>
      <c r="QLT111" s="77"/>
      <c r="QLU111" s="11"/>
      <c r="QMA111" s="73"/>
      <c r="QMB111" s="73"/>
      <c r="QMC111" s="73"/>
      <c r="QMD111" s="73"/>
      <c r="QME111" s="74"/>
      <c r="QMF111" s="74"/>
      <c r="QMG111" s="77"/>
      <c r="QMH111" s="77"/>
      <c r="QMI111" s="11"/>
      <c r="QMO111" s="73"/>
      <c r="QMP111" s="73"/>
      <c r="QMQ111" s="73"/>
      <c r="QMR111" s="73"/>
      <c r="QMS111" s="74"/>
      <c r="QMT111" s="74"/>
      <c r="QMU111" s="77"/>
      <c r="QMV111" s="77"/>
      <c r="QMW111" s="11"/>
      <c r="QNC111" s="73"/>
      <c r="QND111" s="73"/>
      <c r="QNE111" s="73"/>
      <c r="QNF111" s="73"/>
      <c r="QNG111" s="74"/>
      <c r="QNH111" s="74"/>
      <c r="QNI111" s="77"/>
      <c r="QNJ111" s="77"/>
      <c r="QNK111" s="11"/>
      <c r="QNQ111" s="73"/>
      <c r="QNR111" s="73"/>
      <c r="QNS111" s="73"/>
      <c r="QNT111" s="73"/>
      <c r="QNU111" s="74"/>
      <c r="QNV111" s="74"/>
      <c r="QNW111" s="77"/>
      <c r="QNX111" s="77"/>
      <c r="QNY111" s="11"/>
      <c r="QOE111" s="73"/>
      <c r="QOF111" s="73"/>
      <c r="QOG111" s="73"/>
      <c r="QOH111" s="73"/>
      <c r="QOI111" s="74"/>
      <c r="QOJ111" s="74"/>
      <c r="QOK111" s="77"/>
      <c r="QOL111" s="77"/>
      <c r="QOM111" s="11"/>
      <c r="QOS111" s="73"/>
      <c r="QOT111" s="73"/>
      <c r="QOU111" s="73"/>
      <c r="QOV111" s="73"/>
      <c r="QOW111" s="74"/>
      <c r="QOX111" s="74"/>
      <c r="QOY111" s="77"/>
      <c r="QOZ111" s="77"/>
      <c r="QPA111" s="11"/>
      <c r="QPG111" s="73"/>
      <c r="QPH111" s="73"/>
      <c r="QPI111" s="73"/>
      <c r="QPJ111" s="73"/>
      <c r="QPK111" s="74"/>
      <c r="QPL111" s="74"/>
      <c r="QPM111" s="77"/>
      <c r="QPN111" s="77"/>
      <c r="QPO111" s="11"/>
      <c r="QPU111" s="73"/>
      <c r="QPV111" s="73"/>
      <c r="QPW111" s="73"/>
      <c r="QPX111" s="73"/>
      <c r="QPY111" s="74"/>
      <c r="QPZ111" s="74"/>
      <c r="QQA111" s="77"/>
      <c r="QQB111" s="77"/>
      <c r="QQC111" s="11"/>
      <c r="QQI111" s="73"/>
      <c r="QQJ111" s="73"/>
      <c r="QQK111" s="73"/>
      <c r="QQL111" s="73"/>
      <c r="QQM111" s="74"/>
      <c r="QQN111" s="74"/>
      <c r="QQO111" s="77"/>
      <c r="QQP111" s="77"/>
      <c r="QQQ111" s="11"/>
      <c r="QQW111" s="73"/>
      <c r="QQX111" s="73"/>
      <c r="QQY111" s="73"/>
      <c r="QQZ111" s="73"/>
      <c r="QRA111" s="74"/>
      <c r="QRB111" s="74"/>
      <c r="QRC111" s="77"/>
      <c r="QRD111" s="77"/>
      <c r="QRE111" s="11"/>
      <c r="QRK111" s="73"/>
      <c r="QRL111" s="73"/>
      <c r="QRM111" s="73"/>
      <c r="QRN111" s="73"/>
      <c r="QRO111" s="74"/>
      <c r="QRP111" s="74"/>
      <c r="QRQ111" s="77"/>
      <c r="QRR111" s="77"/>
      <c r="QRS111" s="11"/>
      <c r="QRY111" s="73"/>
      <c r="QRZ111" s="73"/>
      <c r="QSA111" s="73"/>
      <c r="QSB111" s="73"/>
      <c r="QSC111" s="74"/>
      <c r="QSD111" s="74"/>
      <c r="QSE111" s="77"/>
      <c r="QSF111" s="77"/>
      <c r="QSG111" s="11"/>
      <c r="QSM111" s="73"/>
      <c r="QSN111" s="73"/>
      <c r="QSO111" s="73"/>
      <c r="QSP111" s="73"/>
      <c r="QSQ111" s="74"/>
      <c r="QSR111" s="74"/>
      <c r="QSS111" s="77"/>
      <c r="QST111" s="77"/>
      <c r="QSU111" s="11"/>
      <c r="QTA111" s="73"/>
      <c r="QTB111" s="73"/>
      <c r="QTC111" s="73"/>
      <c r="QTD111" s="73"/>
      <c r="QTE111" s="74"/>
      <c r="QTF111" s="74"/>
      <c r="QTG111" s="77"/>
      <c r="QTH111" s="77"/>
      <c r="QTI111" s="11"/>
      <c r="QTO111" s="73"/>
      <c r="QTP111" s="73"/>
      <c r="QTQ111" s="73"/>
      <c r="QTR111" s="73"/>
      <c r="QTS111" s="74"/>
      <c r="QTT111" s="74"/>
      <c r="QTU111" s="77"/>
      <c r="QTV111" s="77"/>
      <c r="QTW111" s="11"/>
      <c r="QUC111" s="73"/>
      <c r="QUD111" s="73"/>
      <c r="QUE111" s="73"/>
      <c r="QUF111" s="73"/>
      <c r="QUG111" s="74"/>
      <c r="QUH111" s="74"/>
      <c r="QUI111" s="77"/>
      <c r="QUJ111" s="77"/>
      <c r="QUK111" s="11"/>
      <c r="QUQ111" s="73"/>
      <c r="QUR111" s="73"/>
      <c r="QUS111" s="73"/>
      <c r="QUT111" s="73"/>
      <c r="QUU111" s="74"/>
      <c r="QUV111" s="74"/>
      <c r="QUW111" s="77"/>
      <c r="QUX111" s="77"/>
      <c r="QUY111" s="11"/>
      <c r="QVE111" s="73"/>
      <c r="QVF111" s="73"/>
      <c r="QVG111" s="73"/>
      <c r="QVH111" s="73"/>
      <c r="QVI111" s="74"/>
      <c r="QVJ111" s="74"/>
      <c r="QVK111" s="77"/>
      <c r="QVL111" s="77"/>
      <c r="QVM111" s="11"/>
      <c r="QVS111" s="73"/>
      <c r="QVT111" s="73"/>
      <c r="QVU111" s="73"/>
      <c r="QVV111" s="73"/>
      <c r="QVW111" s="74"/>
      <c r="QVX111" s="74"/>
      <c r="QVY111" s="77"/>
      <c r="QVZ111" s="77"/>
      <c r="QWA111" s="11"/>
      <c r="QWG111" s="73"/>
      <c r="QWH111" s="73"/>
      <c r="QWI111" s="73"/>
      <c r="QWJ111" s="73"/>
      <c r="QWK111" s="74"/>
      <c r="QWL111" s="74"/>
      <c r="QWM111" s="77"/>
      <c r="QWN111" s="77"/>
      <c r="QWO111" s="11"/>
      <c r="QWU111" s="73"/>
      <c r="QWV111" s="73"/>
      <c r="QWW111" s="73"/>
      <c r="QWX111" s="73"/>
      <c r="QWY111" s="74"/>
      <c r="QWZ111" s="74"/>
      <c r="QXA111" s="77"/>
      <c r="QXB111" s="77"/>
      <c r="QXC111" s="11"/>
      <c r="QXI111" s="73"/>
      <c r="QXJ111" s="73"/>
      <c r="QXK111" s="73"/>
      <c r="QXL111" s="73"/>
      <c r="QXM111" s="74"/>
      <c r="QXN111" s="74"/>
      <c r="QXO111" s="77"/>
      <c r="QXP111" s="77"/>
      <c r="QXQ111" s="11"/>
      <c r="QXW111" s="73"/>
      <c r="QXX111" s="73"/>
      <c r="QXY111" s="73"/>
      <c r="QXZ111" s="73"/>
      <c r="QYA111" s="74"/>
      <c r="QYB111" s="74"/>
      <c r="QYC111" s="77"/>
      <c r="QYD111" s="77"/>
      <c r="QYE111" s="11"/>
      <c r="QYK111" s="73"/>
      <c r="QYL111" s="73"/>
      <c r="QYM111" s="73"/>
      <c r="QYN111" s="73"/>
      <c r="QYO111" s="74"/>
      <c r="QYP111" s="74"/>
      <c r="QYQ111" s="77"/>
      <c r="QYR111" s="77"/>
      <c r="QYS111" s="11"/>
      <c r="QYY111" s="73"/>
      <c r="QYZ111" s="73"/>
      <c r="QZA111" s="73"/>
      <c r="QZB111" s="73"/>
      <c r="QZC111" s="74"/>
      <c r="QZD111" s="74"/>
      <c r="QZE111" s="77"/>
      <c r="QZF111" s="77"/>
      <c r="QZG111" s="11"/>
      <c r="QZM111" s="73"/>
      <c r="QZN111" s="73"/>
      <c r="QZO111" s="73"/>
      <c r="QZP111" s="73"/>
      <c r="QZQ111" s="74"/>
      <c r="QZR111" s="74"/>
      <c r="QZS111" s="77"/>
      <c r="QZT111" s="77"/>
      <c r="QZU111" s="11"/>
      <c r="RAA111" s="73"/>
      <c r="RAB111" s="73"/>
      <c r="RAC111" s="73"/>
      <c r="RAD111" s="73"/>
      <c r="RAE111" s="74"/>
      <c r="RAF111" s="74"/>
      <c r="RAG111" s="77"/>
      <c r="RAH111" s="77"/>
      <c r="RAI111" s="11"/>
      <c r="RAO111" s="73"/>
      <c r="RAP111" s="73"/>
      <c r="RAQ111" s="73"/>
      <c r="RAR111" s="73"/>
      <c r="RAS111" s="74"/>
      <c r="RAT111" s="74"/>
      <c r="RAU111" s="77"/>
      <c r="RAV111" s="77"/>
      <c r="RAW111" s="11"/>
      <c r="RBC111" s="73"/>
      <c r="RBD111" s="73"/>
      <c r="RBE111" s="73"/>
      <c r="RBF111" s="73"/>
      <c r="RBG111" s="74"/>
      <c r="RBH111" s="74"/>
      <c r="RBI111" s="77"/>
      <c r="RBJ111" s="77"/>
      <c r="RBK111" s="11"/>
      <c r="RBQ111" s="73"/>
      <c r="RBR111" s="73"/>
      <c r="RBS111" s="73"/>
      <c r="RBT111" s="73"/>
      <c r="RBU111" s="74"/>
      <c r="RBV111" s="74"/>
      <c r="RBW111" s="77"/>
      <c r="RBX111" s="77"/>
      <c r="RBY111" s="11"/>
      <c r="RCE111" s="73"/>
      <c r="RCF111" s="73"/>
      <c r="RCG111" s="73"/>
      <c r="RCH111" s="73"/>
      <c r="RCI111" s="74"/>
      <c r="RCJ111" s="74"/>
      <c r="RCK111" s="77"/>
      <c r="RCL111" s="77"/>
      <c r="RCM111" s="11"/>
      <c r="RCS111" s="73"/>
      <c r="RCT111" s="73"/>
      <c r="RCU111" s="73"/>
      <c r="RCV111" s="73"/>
      <c r="RCW111" s="74"/>
      <c r="RCX111" s="74"/>
      <c r="RCY111" s="77"/>
      <c r="RCZ111" s="77"/>
      <c r="RDA111" s="11"/>
      <c r="RDG111" s="73"/>
      <c r="RDH111" s="73"/>
      <c r="RDI111" s="73"/>
      <c r="RDJ111" s="73"/>
      <c r="RDK111" s="74"/>
      <c r="RDL111" s="74"/>
      <c r="RDM111" s="77"/>
      <c r="RDN111" s="77"/>
      <c r="RDO111" s="11"/>
      <c r="RDU111" s="73"/>
      <c r="RDV111" s="73"/>
      <c r="RDW111" s="73"/>
      <c r="RDX111" s="73"/>
      <c r="RDY111" s="74"/>
      <c r="RDZ111" s="74"/>
      <c r="REA111" s="77"/>
      <c r="REB111" s="77"/>
      <c r="REC111" s="11"/>
      <c r="REI111" s="73"/>
      <c r="REJ111" s="73"/>
      <c r="REK111" s="73"/>
      <c r="REL111" s="73"/>
      <c r="REM111" s="74"/>
      <c r="REN111" s="74"/>
      <c r="REO111" s="77"/>
      <c r="REP111" s="77"/>
      <c r="REQ111" s="11"/>
      <c r="REW111" s="73"/>
      <c r="REX111" s="73"/>
      <c r="REY111" s="73"/>
      <c r="REZ111" s="73"/>
      <c r="RFA111" s="74"/>
      <c r="RFB111" s="74"/>
      <c r="RFC111" s="77"/>
      <c r="RFD111" s="77"/>
      <c r="RFE111" s="11"/>
      <c r="RFK111" s="73"/>
      <c r="RFL111" s="73"/>
      <c r="RFM111" s="73"/>
      <c r="RFN111" s="73"/>
      <c r="RFO111" s="74"/>
      <c r="RFP111" s="74"/>
      <c r="RFQ111" s="77"/>
      <c r="RFR111" s="77"/>
      <c r="RFS111" s="11"/>
      <c r="RFY111" s="73"/>
      <c r="RFZ111" s="73"/>
      <c r="RGA111" s="73"/>
      <c r="RGB111" s="73"/>
      <c r="RGC111" s="74"/>
      <c r="RGD111" s="74"/>
      <c r="RGE111" s="77"/>
      <c r="RGF111" s="77"/>
      <c r="RGG111" s="11"/>
      <c r="RGM111" s="73"/>
      <c r="RGN111" s="73"/>
      <c r="RGO111" s="73"/>
      <c r="RGP111" s="73"/>
      <c r="RGQ111" s="74"/>
      <c r="RGR111" s="74"/>
      <c r="RGS111" s="77"/>
      <c r="RGT111" s="77"/>
      <c r="RGU111" s="11"/>
      <c r="RHA111" s="73"/>
      <c r="RHB111" s="73"/>
      <c r="RHC111" s="73"/>
      <c r="RHD111" s="73"/>
      <c r="RHE111" s="74"/>
      <c r="RHF111" s="74"/>
      <c r="RHG111" s="77"/>
      <c r="RHH111" s="77"/>
      <c r="RHI111" s="11"/>
      <c r="RHO111" s="73"/>
      <c r="RHP111" s="73"/>
      <c r="RHQ111" s="73"/>
      <c r="RHR111" s="73"/>
      <c r="RHS111" s="74"/>
      <c r="RHT111" s="74"/>
      <c r="RHU111" s="77"/>
      <c r="RHV111" s="77"/>
      <c r="RHW111" s="11"/>
      <c r="RIC111" s="73"/>
      <c r="RID111" s="73"/>
      <c r="RIE111" s="73"/>
      <c r="RIF111" s="73"/>
      <c r="RIG111" s="74"/>
      <c r="RIH111" s="74"/>
      <c r="RII111" s="77"/>
      <c r="RIJ111" s="77"/>
      <c r="RIK111" s="11"/>
      <c r="RIQ111" s="73"/>
      <c r="RIR111" s="73"/>
      <c r="RIS111" s="73"/>
      <c r="RIT111" s="73"/>
      <c r="RIU111" s="74"/>
      <c r="RIV111" s="74"/>
      <c r="RIW111" s="77"/>
      <c r="RIX111" s="77"/>
      <c r="RIY111" s="11"/>
      <c r="RJE111" s="73"/>
      <c r="RJF111" s="73"/>
      <c r="RJG111" s="73"/>
      <c r="RJH111" s="73"/>
      <c r="RJI111" s="74"/>
      <c r="RJJ111" s="74"/>
      <c r="RJK111" s="77"/>
      <c r="RJL111" s="77"/>
      <c r="RJM111" s="11"/>
      <c r="RJS111" s="73"/>
      <c r="RJT111" s="73"/>
      <c r="RJU111" s="73"/>
      <c r="RJV111" s="73"/>
      <c r="RJW111" s="74"/>
      <c r="RJX111" s="74"/>
      <c r="RJY111" s="77"/>
      <c r="RJZ111" s="77"/>
      <c r="RKA111" s="11"/>
      <c r="RKG111" s="73"/>
      <c r="RKH111" s="73"/>
      <c r="RKI111" s="73"/>
      <c r="RKJ111" s="73"/>
      <c r="RKK111" s="74"/>
      <c r="RKL111" s="74"/>
      <c r="RKM111" s="77"/>
      <c r="RKN111" s="77"/>
      <c r="RKO111" s="11"/>
      <c r="RKU111" s="73"/>
      <c r="RKV111" s="73"/>
      <c r="RKW111" s="73"/>
      <c r="RKX111" s="73"/>
      <c r="RKY111" s="74"/>
      <c r="RKZ111" s="74"/>
      <c r="RLA111" s="77"/>
      <c r="RLB111" s="77"/>
      <c r="RLC111" s="11"/>
      <c r="RLI111" s="73"/>
      <c r="RLJ111" s="73"/>
      <c r="RLK111" s="73"/>
      <c r="RLL111" s="73"/>
      <c r="RLM111" s="74"/>
      <c r="RLN111" s="74"/>
      <c r="RLO111" s="77"/>
      <c r="RLP111" s="77"/>
      <c r="RLQ111" s="11"/>
      <c r="RLW111" s="73"/>
      <c r="RLX111" s="73"/>
      <c r="RLY111" s="73"/>
      <c r="RLZ111" s="73"/>
      <c r="RMA111" s="74"/>
      <c r="RMB111" s="74"/>
      <c r="RMC111" s="77"/>
      <c r="RMD111" s="77"/>
      <c r="RME111" s="11"/>
      <c r="RMK111" s="73"/>
      <c r="RML111" s="73"/>
      <c r="RMM111" s="73"/>
      <c r="RMN111" s="73"/>
      <c r="RMO111" s="74"/>
      <c r="RMP111" s="74"/>
      <c r="RMQ111" s="77"/>
      <c r="RMR111" s="77"/>
      <c r="RMS111" s="11"/>
      <c r="RMY111" s="73"/>
      <c r="RMZ111" s="73"/>
      <c r="RNA111" s="73"/>
      <c r="RNB111" s="73"/>
      <c r="RNC111" s="74"/>
      <c r="RND111" s="74"/>
      <c r="RNE111" s="77"/>
      <c r="RNF111" s="77"/>
      <c r="RNG111" s="11"/>
      <c r="RNM111" s="73"/>
      <c r="RNN111" s="73"/>
      <c r="RNO111" s="73"/>
      <c r="RNP111" s="73"/>
      <c r="RNQ111" s="74"/>
      <c r="RNR111" s="74"/>
      <c r="RNS111" s="77"/>
      <c r="RNT111" s="77"/>
      <c r="RNU111" s="11"/>
      <c r="ROA111" s="73"/>
      <c r="ROB111" s="73"/>
      <c r="ROC111" s="73"/>
      <c r="ROD111" s="73"/>
      <c r="ROE111" s="74"/>
      <c r="ROF111" s="74"/>
      <c r="ROG111" s="77"/>
      <c r="ROH111" s="77"/>
      <c r="ROI111" s="11"/>
      <c r="ROO111" s="73"/>
      <c r="ROP111" s="73"/>
      <c r="ROQ111" s="73"/>
      <c r="ROR111" s="73"/>
      <c r="ROS111" s="74"/>
      <c r="ROT111" s="74"/>
      <c r="ROU111" s="77"/>
      <c r="ROV111" s="77"/>
      <c r="ROW111" s="11"/>
      <c r="RPC111" s="73"/>
      <c r="RPD111" s="73"/>
      <c r="RPE111" s="73"/>
      <c r="RPF111" s="73"/>
      <c r="RPG111" s="74"/>
      <c r="RPH111" s="74"/>
      <c r="RPI111" s="77"/>
      <c r="RPJ111" s="77"/>
      <c r="RPK111" s="11"/>
      <c r="RPQ111" s="73"/>
      <c r="RPR111" s="73"/>
      <c r="RPS111" s="73"/>
      <c r="RPT111" s="73"/>
      <c r="RPU111" s="74"/>
      <c r="RPV111" s="74"/>
      <c r="RPW111" s="77"/>
      <c r="RPX111" s="77"/>
      <c r="RPY111" s="11"/>
      <c r="RQE111" s="73"/>
      <c r="RQF111" s="73"/>
      <c r="RQG111" s="73"/>
      <c r="RQH111" s="73"/>
      <c r="RQI111" s="74"/>
      <c r="RQJ111" s="74"/>
      <c r="RQK111" s="77"/>
      <c r="RQL111" s="77"/>
      <c r="RQM111" s="11"/>
      <c r="RQS111" s="73"/>
      <c r="RQT111" s="73"/>
      <c r="RQU111" s="73"/>
      <c r="RQV111" s="73"/>
      <c r="RQW111" s="74"/>
      <c r="RQX111" s="74"/>
      <c r="RQY111" s="77"/>
      <c r="RQZ111" s="77"/>
      <c r="RRA111" s="11"/>
      <c r="RRG111" s="73"/>
      <c r="RRH111" s="73"/>
      <c r="RRI111" s="73"/>
      <c r="RRJ111" s="73"/>
      <c r="RRK111" s="74"/>
      <c r="RRL111" s="74"/>
      <c r="RRM111" s="77"/>
      <c r="RRN111" s="77"/>
      <c r="RRO111" s="11"/>
      <c r="RRU111" s="73"/>
      <c r="RRV111" s="73"/>
      <c r="RRW111" s="73"/>
      <c r="RRX111" s="73"/>
      <c r="RRY111" s="74"/>
      <c r="RRZ111" s="74"/>
      <c r="RSA111" s="77"/>
      <c r="RSB111" s="77"/>
      <c r="RSC111" s="11"/>
      <c r="RSI111" s="73"/>
      <c r="RSJ111" s="73"/>
      <c r="RSK111" s="73"/>
      <c r="RSL111" s="73"/>
      <c r="RSM111" s="74"/>
      <c r="RSN111" s="74"/>
      <c r="RSO111" s="77"/>
      <c r="RSP111" s="77"/>
      <c r="RSQ111" s="11"/>
      <c r="RSW111" s="73"/>
      <c r="RSX111" s="73"/>
      <c r="RSY111" s="73"/>
      <c r="RSZ111" s="73"/>
      <c r="RTA111" s="74"/>
      <c r="RTB111" s="74"/>
      <c r="RTC111" s="77"/>
      <c r="RTD111" s="77"/>
      <c r="RTE111" s="11"/>
      <c r="RTK111" s="73"/>
      <c r="RTL111" s="73"/>
      <c r="RTM111" s="73"/>
      <c r="RTN111" s="73"/>
      <c r="RTO111" s="74"/>
      <c r="RTP111" s="74"/>
      <c r="RTQ111" s="77"/>
      <c r="RTR111" s="77"/>
      <c r="RTS111" s="11"/>
      <c r="RTY111" s="73"/>
      <c r="RTZ111" s="73"/>
      <c r="RUA111" s="73"/>
      <c r="RUB111" s="73"/>
      <c r="RUC111" s="74"/>
      <c r="RUD111" s="74"/>
      <c r="RUE111" s="77"/>
      <c r="RUF111" s="77"/>
      <c r="RUG111" s="11"/>
      <c r="RUM111" s="73"/>
      <c r="RUN111" s="73"/>
      <c r="RUO111" s="73"/>
      <c r="RUP111" s="73"/>
      <c r="RUQ111" s="74"/>
      <c r="RUR111" s="74"/>
      <c r="RUS111" s="77"/>
      <c r="RUT111" s="77"/>
      <c r="RUU111" s="11"/>
      <c r="RVA111" s="73"/>
      <c r="RVB111" s="73"/>
      <c r="RVC111" s="73"/>
      <c r="RVD111" s="73"/>
      <c r="RVE111" s="74"/>
      <c r="RVF111" s="74"/>
      <c r="RVG111" s="77"/>
      <c r="RVH111" s="77"/>
      <c r="RVI111" s="11"/>
      <c r="RVO111" s="73"/>
      <c r="RVP111" s="73"/>
      <c r="RVQ111" s="73"/>
      <c r="RVR111" s="73"/>
      <c r="RVS111" s="74"/>
      <c r="RVT111" s="74"/>
      <c r="RVU111" s="77"/>
      <c r="RVV111" s="77"/>
      <c r="RVW111" s="11"/>
      <c r="RWC111" s="73"/>
      <c r="RWD111" s="73"/>
      <c r="RWE111" s="73"/>
      <c r="RWF111" s="73"/>
      <c r="RWG111" s="74"/>
      <c r="RWH111" s="74"/>
      <c r="RWI111" s="77"/>
      <c r="RWJ111" s="77"/>
      <c r="RWK111" s="11"/>
      <c r="RWQ111" s="73"/>
      <c r="RWR111" s="73"/>
      <c r="RWS111" s="73"/>
      <c r="RWT111" s="73"/>
      <c r="RWU111" s="74"/>
      <c r="RWV111" s="74"/>
      <c r="RWW111" s="77"/>
      <c r="RWX111" s="77"/>
      <c r="RWY111" s="11"/>
      <c r="RXE111" s="73"/>
      <c r="RXF111" s="73"/>
      <c r="RXG111" s="73"/>
      <c r="RXH111" s="73"/>
      <c r="RXI111" s="74"/>
      <c r="RXJ111" s="74"/>
      <c r="RXK111" s="77"/>
      <c r="RXL111" s="77"/>
      <c r="RXM111" s="11"/>
      <c r="RXS111" s="73"/>
      <c r="RXT111" s="73"/>
      <c r="RXU111" s="73"/>
      <c r="RXV111" s="73"/>
      <c r="RXW111" s="74"/>
      <c r="RXX111" s="74"/>
      <c r="RXY111" s="77"/>
      <c r="RXZ111" s="77"/>
      <c r="RYA111" s="11"/>
      <c r="RYG111" s="73"/>
      <c r="RYH111" s="73"/>
      <c r="RYI111" s="73"/>
      <c r="RYJ111" s="73"/>
      <c r="RYK111" s="74"/>
      <c r="RYL111" s="74"/>
      <c r="RYM111" s="77"/>
      <c r="RYN111" s="77"/>
      <c r="RYO111" s="11"/>
      <c r="RYU111" s="73"/>
      <c r="RYV111" s="73"/>
      <c r="RYW111" s="73"/>
      <c r="RYX111" s="73"/>
      <c r="RYY111" s="74"/>
      <c r="RYZ111" s="74"/>
      <c r="RZA111" s="77"/>
      <c r="RZB111" s="77"/>
      <c r="RZC111" s="11"/>
      <c r="RZI111" s="73"/>
      <c r="RZJ111" s="73"/>
      <c r="RZK111" s="73"/>
      <c r="RZL111" s="73"/>
      <c r="RZM111" s="74"/>
      <c r="RZN111" s="74"/>
      <c r="RZO111" s="77"/>
      <c r="RZP111" s="77"/>
      <c r="RZQ111" s="11"/>
      <c r="RZW111" s="73"/>
      <c r="RZX111" s="73"/>
      <c r="RZY111" s="73"/>
      <c r="RZZ111" s="73"/>
      <c r="SAA111" s="74"/>
      <c r="SAB111" s="74"/>
      <c r="SAC111" s="77"/>
      <c r="SAD111" s="77"/>
      <c r="SAE111" s="11"/>
      <c r="SAK111" s="73"/>
      <c r="SAL111" s="73"/>
      <c r="SAM111" s="73"/>
      <c r="SAN111" s="73"/>
      <c r="SAO111" s="74"/>
      <c r="SAP111" s="74"/>
      <c r="SAQ111" s="77"/>
      <c r="SAR111" s="77"/>
      <c r="SAS111" s="11"/>
      <c r="SAY111" s="73"/>
      <c r="SAZ111" s="73"/>
      <c r="SBA111" s="73"/>
      <c r="SBB111" s="73"/>
      <c r="SBC111" s="74"/>
      <c r="SBD111" s="74"/>
      <c r="SBE111" s="77"/>
      <c r="SBF111" s="77"/>
      <c r="SBG111" s="11"/>
      <c r="SBM111" s="73"/>
      <c r="SBN111" s="73"/>
      <c r="SBO111" s="73"/>
      <c r="SBP111" s="73"/>
      <c r="SBQ111" s="74"/>
      <c r="SBR111" s="74"/>
      <c r="SBS111" s="77"/>
      <c r="SBT111" s="77"/>
      <c r="SBU111" s="11"/>
      <c r="SCA111" s="73"/>
      <c r="SCB111" s="73"/>
      <c r="SCC111" s="73"/>
      <c r="SCD111" s="73"/>
      <c r="SCE111" s="74"/>
      <c r="SCF111" s="74"/>
      <c r="SCG111" s="77"/>
      <c r="SCH111" s="77"/>
      <c r="SCI111" s="11"/>
      <c r="SCO111" s="73"/>
      <c r="SCP111" s="73"/>
      <c r="SCQ111" s="73"/>
      <c r="SCR111" s="73"/>
      <c r="SCS111" s="74"/>
      <c r="SCT111" s="74"/>
      <c r="SCU111" s="77"/>
      <c r="SCV111" s="77"/>
      <c r="SCW111" s="11"/>
      <c r="SDC111" s="73"/>
      <c r="SDD111" s="73"/>
      <c r="SDE111" s="73"/>
      <c r="SDF111" s="73"/>
      <c r="SDG111" s="74"/>
      <c r="SDH111" s="74"/>
      <c r="SDI111" s="77"/>
      <c r="SDJ111" s="77"/>
      <c r="SDK111" s="11"/>
      <c r="SDQ111" s="73"/>
      <c r="SDR111" s="73"/>
      <c r="SDS111" s="73"/>
      <c r="SDT111" s="73"/>
      <c r="SDU111" s="74"/>
      <c r="SDV111" s="74"/>
      <c r="SDW111" s="77"/>
      <c r="SDX111" s="77"/>
      <c r="SDY111" s="11"/>
      <c r="SEE111" s="73"/>
      <c r="SEF111" s="73"/>
      <c r="SEG111" s="73"/>
      <c r="SEH111" s="73"/>
      <c r="SEI111" s="74"/>
      <c r="SEJ111" s="74"/>
      <c r="SEK111" s="77"/>
      <c r="SEL111" s="77"/>
      <c r="SEM111" s="11"/>
      <c r="SES111" s="73"/>
      <c r="SET111" s="73"/>
      <c r="SEU111" s="73"/>
      <c r="SEV111" s="73"/>
      <c r="SEW111" s="74"/>
      <c r="SEX111" s="74"/>
      <c r="SEY111" s="77"/>
      <c r="SEZ111" s="77"/>
      <c r="SFA111" s="11"/>
      <c r="SFG111" s="73"/>
      <c r="SFH111" s="73"/>
      <c r="SFI111" s="73"/>
      <c r="SFJ111" s="73"/>
      <c r="SFK111" s="74"/>
      <c r="SFL111" s="74"/>
      <c r="SFM111" s="77"/>
      <c r="SFN111" s="77"/>
      <c r="SFO111" s="11"/>
      <c r="SFU111" s="73"/>
      <c r="SFV111" s="73"/>
      <c r="SFW111" s="73"/>
      <c r="SFX111" s="73"/>
      <c r="SFY111" s="74"/>
      <c r="SFZ111" s="74"/>
      <c r="SGA111" s="77"/>
      <c r="SGB111" s="77"/>
      <c r="SGC111" s="11"/>
      <c r="SGI111" s="73"/>
      <c r="SGJ111" s="73"/>
      <c r="SGK111" s="73"/>
      <c r="SGL111" s="73"/>
      <c r="SGM111" s="74"/>
      <c r="SGN111" s="74"/>
      <c r="SGO111" s="77"/>
      <c r="SGP111" s="77"/>
      <c r="SGQ111" s="11"/>
      <c r="SGW111" s="73"/>
      <c r="SGX111" s="73"/>
      <c r="SGY111" s="73"/>
      <c r="SGZ111" s="73"/>
      <c r="SHA111" s="74"/>
      <c r="SHB111" s="74"/>
      <c r="SHC111" s="77"/>
      <c r="SHD111" s="77"/>
      <c r="SHE111" s="11"/>
      <c r="SHK111" s="73"/>
      <c r="SHL111" s="73"/>
      <c r="SHM111" s="73"/>
      <c r="SHN111" s="73"/>
      <c r="SHO111" s="74"/>
      <c r="SHP111" s="74"/>
      <c r="SHQ111" s="77"/>
      <c r="SHR111" s="77"/>
      <c r="SHS111" s="11"/>
      <c r="SHY111" s="73"/>
      <c r="SHZ111" s="73"/>
      <c r="SIA111" s="73"/>
      <c r="SIB111" s="73"/>
      <c r="SIC111" s="74"/>
      <c r="SID111" s="74"/>
      <c r="SIE111" s="77"/>
      <c r="SIF111" s="77"/>
      <c r="SIG111" s="11"/>
      <c r="SIM111" s="73"/>
      <c r="SIN111" s="73"/>
      <c r="SIO111" s="73"/>
      <c r="SIP111" s="73"/>
      <c r="SIQ111" s="74"/>
      <c r="SIR111" s="74"/>
      <c r="SIS111" s="77"/>
      <c r="SIT111" s="77"/>
      <c r="SIU111" s="11"/>
      <c r="SJA111" s="73"/>
      <c r="SJB111" s="73"/>
      <c r="SJC111" s="73"/>
      <c r="SJD111" s="73"/>
      <c r="SJE111" s="74"/>
      <c r="SJF111" s="74"/>
      <c r="SJG111" s="77"/>
      <c r="SJH111" s="77"/>
      <c r="SJI111" s="11"/>
      <c r="SJO111" s="73"/>
      <c r="SJP111" s="73"/>
      <c r="SJQ111" s="73"/>
      <c r="SJR111" s="73"/>
      <c r="SJS111" s="74"/>
      <c r="SJT111" s="74"/>
      <c r="SJU111" s="77"/>
      <c r="SJV111" s="77"/>
      <c r="SJW111" s="11"/>
      <c r="SKC111" s="73"/>
      <c r="SKD111" s="73"/>
      <c r="SKE111" s="73"/>
      <c r="SKF111" s="73"/>
      <c r="SKG111" s="74"/>
      <c r="SKH111" s="74"/>
      <c r="SKI111" s="77"/>
      <c r="SKJ111" s="77"/>
      <c r="SKK111" s="11"/>
      <c r="SKQ111" s="73"/>
      <c r="SKR111" s="73"/>
      <c r="SKS111" s="73"/>
      <c r="SKT111" s="73"/>
      <c r="SKU111" s="74"/>
      <c r="SKV111" s="74"/>
      <c r="SKW111" s="77"/>
      <c r="SKX111" s="77"/>
      <c r="SKY111" s="11"/>
      <c r="SLE111" s="73"/>
      <c r="SLF111" s="73"/>
      <c r="SLG111" s="73"/>
      <c r="SLH111" s="73"/>
      <c r="SLI111" s="74"/>
      <c r="SLJ111" s="74"/>
      <c r="SLK111" s="77"/>
      <c r="SLL111" s="77"/>
      <c r="SLM111" s="11"/>
      <c r="SLS111" s="73"/>
      <c r="SLT111" s="73"/>
      <c r="SLU111" s="73"/>
      <c r="SLV111" s="73"/>
      <c r="SLW111" s="74"/>
      <c r="SLX111" s="74"/>
      <c r="SLY111" s="77"/>
      <c r="SLZ111" s="77"/>
      <c r="SMA111" s="11"/>
      <c r="SMG111" s="73"/>
      <c r="SMH111" s="73"/>
      <c r="SMI111" s="73"/>
      <c r="SMJ111" s="73"/>
      <c r="SMK111" s="74"/>
      <c r="SML111" s="74"/>
      <c r="SMM111" s="77"/>
      <c r="SMN111" s="77"/>
      <c r="SMO111" s="11"/>
      <c r="SMU111" s="73"/>
      <c r="SMV111" s="73"/>
      <c r="SMW111" s="73"/>
      <c r="SMX111" s="73"/>
      <c r="SMY111" s="74"/>
      <c r="SMZ111" s="74"/>
      <c r="SNA111" s="77"/>
      <c r="SNB111" s="77"/>
      <c r="SNC111" s="11"/>
      <c r="SNI111" s="73"/>
      <c r="SNJ111" s="73"/>
      <c r="SNK111" s="73"/>
      <c r="SNL111" s="73"/>
      <c r="SNM111" s="74"/>
      <c r="SNN111" s="74"/>
      <c r="SNO111" s="77"/>
      <c r="SNP111" s="77"/>
      <c r="SNQ111" s="11"/>
      <c r="SNW111" s="73"/>
      <c r="SNX111" s="73"/>
      <c r="SNY111" s="73"/>
      <c r="SNZ111" s="73"/>
      <c r="SOA111" s="74"/>
      <c r="SOB111" s="74"/>
      <c r="SOC111" s="77"/>
      <c r="SOD111" s="77"/>
      <c r="SOE111" s="11"/>
      <c r="SOK111" s="73"/>
      <c r="SOL111" s="73"/>
      <c r="SOM111" s="73"/>
      <c r="SON111" s="73"/>
      <c r="SOO111" s="74"/>
      <c r="SOP111" s="74"/>
      <c r="SOQ111" s="77"/>
      <c r="SOR111" s="77"/>
      <c r="SOS111" s="11"/>
      <c r="SOY111" s="73"/>
      <c r="SOZ111" s="73"/>
      <c r="SPA111" s="73"/>
      <c r="SPB111" s="73"/>
      <c r="SPC111" s="74"/>
      <c r="SPD111" s="74"/>
      <c r="SPE111" s="77"/>
      <c r="SPF111" s="77"/>
      <c r="SPG111" s="11"/>
      <c r="SPM111" s="73"/>
      <c r="SPN111" s="73"/>
      <c r="SPO111" s="73"/>
      <c r="SPP111" s="73"/>
      <c r="SPQ111" s="74"/>
      <c r="SPR111" s="74"/>
      <c r="SPS111" s="77"/>
      <c r="SPT111" s="77"/>
      <c r="SPU111" s="11"/>
      <c r="SQA111" s="73"/>
      <c r="SQB111" s="73"/>
      <c r="SQC111" s="73"/>
      <c r="SQD111" s="73"/>
      <c r="SQE111" s="74"/>
      <c r="SQF111" s="74"/>
      <c r="SQG111" s="77"/>
      <c r="SQH111" s="77"/>
      <c r="SQI111" s="11"/>
      <c r="SQO111" s="73"/>
      <c r="SQP111" s="73"/>
      <c r="SQQ111" s="73"/>
      <c r="SQR111" s="73"/>
      <c r="SQS111" s="74"/>
      <c r="SQT111" s="74"/>
      <c r="SQU111" s="77"/>
      <c r="SQV111" s="77"/>
      <c r="SQW111" s="11"/>
      <c r="SRC111" s="73"/>
      <c r="SRD111" s="73"/>
      <c r="SRE111" s="73"/>
      <c r="SRF111" s="73"/>
      <c r="SRG111" s="74"/>
      <c r="SRH111" s="74"/>
      <c r="SRI111" s="77"/>
      <c r="SRJ111" s="77"/>
      <c r="SRK111" s="11"/>
      <c r="SRQ111" s="73"/>
      <c r="SRR111" s="73"/>
      <c r="SRS111" s="73"/>
      <c r="SRT111" s="73"/>
      <c r="SRU111" s="74"/>
      <c r="SRV111" s="74"/>
      <c r="SRW111" s="77"/>
      <c r="SRX111" s="77"/>
      <c r="SRY111" s="11"/>
      <c r="SSE111" s="73"/>
      <c r="SSF111" s="73"/>
      <c r="SSG111" s="73"/>
      <c r="SSH111" s="73"/>
      <c r="SSI111" s="74"/>
      <c r="SSJ111" s="74"/>
      <c r="SSK111" s="77"/>
      <c r="SSL111" s="77"/>
      <c r="SSM111" s="11"/>
      <c r="SSS111" s="73"/>
      <c r="SST111" s="73"/>
      <c r="SSU111" s="73"/>
      <c r="SSV111" s="73"/>
      <c r="SSW111" s="74"/>
      <c r="SSX111" s="74"/>
      <c r="SSY111" s="77"/>
      <c r="SSZ111" s="77"/>
      <c r="STA111" s="11"/>
      <c r="STG111" s="73"/>
      <c r="STH111" s="73"/>
      <c r="STI111" s="73"/>
      <c r="STJ111" s="73"/>
      <c r="STK111" s="74"/>
      <c r="STL111" s="74"/>
      <c r="STM111" s="77"/>
      <c r="STN111" s="77"/>
      <c r="STO111" s="11"/>
      <c r="STU111" s="73"/>
      <c r="STV111" s="73"/>
      <c r="STW111" s="73"/>
      <c r="STX111" s="73"/>
      <c r="STY111" s="74"/>
      <c r="STZ111" s="74"/>
      <c r="SUA111" s="77"/>
      <c r="SUB111" s="77"/>
      <c r="SUC111" s="11"/>
      <c r="SUI111" s="73"/>
      <c r="SUJ111" s="73"/>
      <c r="SUK111" s="73"/>
      <c r="SUL111" s="73"/>
      <c r="SUM111" s="74"/>
      <c r="SUN111" s="74"/>
      <c r="SUO111" s="77"/>
      <c r="SUP111" s="77"/>
      <c r="SUQ111" s="11"/>
      <c r="SUW111" s="73"/>
      <c r="SUX111" s="73"/>
      <c r="SUY111" s="73"/>
      <c r="SUZ111" s="73"/>
      <c r="SVA111" s="74"/>
      <c r="SVB111" s="74"/>
      <c r="SVC111" s="77"/>
      <c r="SVD111" s="77"/>
      <c r="SVE111" s="11"/>
      <c r="SVK111" s="73"/>
      <c r="SVL111" s="73"/>
      <c r="SVM111" s="73"/>
      <c r="SVN111" s="73"/>
      <c r="SVO111" s="74"/>
      <c r="SVP111" s="74"/>
      <c r="SVQ111" s="77"/>
      <c r="SVR111" s="77"/>
      <c r="SVS111" s="11"/>
      <c r="SVY111" s="73"/>
      <c r="SVZ111" s="73"/>
      <c r="SWA111" s="73"/>
      <c r="SWB111" s="73"/>
      <c r="SWC111" s="74"/>
      <c r="SWD111" s="74"/>
      <c r="SWE111" s="77"/>
      <c r="SWF111" s="77"/>
      <c r="SWG111" s="11"/>
      <c r="SWM111" s="73"/>
      <c r="SWN111" s="73"/>
      <c r="SWO111" s="73"/>
      <c r="SWP111" s="73"/>
      <c r="SWQ111" s="74"/>
      <c r="SWR111" s="74"/>
      <c r="SWS111" s="77"/>
      <c r="SWT111" s="77"/>
      <c r="SWU111" s="11"/>
      <c r="SXA111" s="73"/>
      <c r="SXB111" s="73"/>
      <c r="SXC111" s="73"/>
      <c r="SXD111" s="73"/>
      <c r="SXE111" s="74"/>
      <c r="SXF111" s="74"/>
      <c r="SXG111" s="77"/>
      <c r="SXH111" s="77"/>
      <c r="SXI111" s="11"/>
      <c r="SXO111" s="73"/>
      <c r="SXP111" s="73"/>
      <c r="SXQ111" s="73"/>
      <c r="SXR111" s="73"/>
      <c r="SXS111" s="74"/>
      <c r="SXT111" s="74"/>
      <c r="SXU111" s="77"/>
      <c r="SXV111" s="77"/>
      <c r="SXW111" s="11"/>
      <c r="SYC111" s="73"/>
      <c r="SYD111" s="73"/>
      <c r="SYE111" s="73"/>
      <c r="SYF111" s="73"/>
      <c r="SYG111" s="74"/>
      <c r="SYH111" s="74"/>
      <c r="SYI111" s="77"/>
      <c r="SYJ111" s="77"/>
      <c r="SYK111" s="11"/>
      <c r="SYQ111" s="73"/>
      <c r="SYR111" s="73"/>
      <c r="SYS111" s="73"/>
      <c r="SYT111" s="73"/>
      <c r="SYU111" s="74"/>
      <c r="SYV111" s="74"/>
      <c r="SYW111" s="77"/>
      <c r="SYX111" s="77"/>
      <c r="SYY111" s="11"/>
      <c r="SZE111" s="73"/>
      <c r="SZF111" s="73"/>
      <c r="SZG111" s="73"/>
      <c r="SZH111" s="73"/>
      <c r="SZI111" s="74"/>
      <c r="SZJ111" s="74"/>
      <c r="SZK111" s="77"/>
      <c r="SZL111" s="77"/>
      <c r="SZM111" s="11"/>
      <c r="SZS111" s="73"/>
      <c r="SZT111" s="73"/>
      <c r="SZU111" s="73"/>
      <c r="SZV111" s="73"/>
      <c r="SZW111" s="74"/>
      <c r="SZX111" s="74"/>
      <c r="SZY111" s="77"/>
      <c r="SZZ111" s="77"/>
      <c r="TAA111" s="11"/>
      <c r="TAG111" s="73"/>
      <c r="TAH111" s="73"/>
      <c r="TAI111" s="73"/>
      <c r="TAJ111" s="73"/>
      <c r="TAK111" s="74"/>
      <c r="TAL111" s="74"/>
      <c r="TAM111" s="77"/>
      <c r="TAN111" s="77"/>
      <c r="TAO111" s="11"/>
      <c r="TAU111" s="73"/>
      <c r="TAV111" s="73"/>
      <c r="TAW111" s="73"/>
      <c r="TAX111" s="73"/>
      <c r="TAY111" s="74"/>
      <c r="TAZ111" s="74"/>
      <c r="TBA111" s="77"/>
      <c r="TBB111" s="77"/>
      <c r="TBC111" s="11"/>
      <c r="TBI111" s="73"/>
      <c r="TBJ111" s="73"/>
      <c r="TBK111" s="73"/>
      <c r="TBL111" s="73"/>
      <c r="TBM111" s="74"/>
      <c r="TBN111" s="74"/>
      <c r="TBO111" s="77"/>
      <c r="TBP111" s="77"/>
      <c r="TBQ111" s="11"/>
      <c r="TBW111" s="73"/>
      <c r="TBX111" s="73"/>
      <c r="TBY111" s="73"/>
      <c r="TBZ111" s="73"/>
      <c r="TCA111" s="74"/>
      <c r="TCB111" s="74"/>
      <c r="TCC111" s="77"/>
      <c r="TCD111" s="77"/>
      <c r="TCE111" s="11"/>
      <c r="TCK111" s="73"/>
      <c r="TCL111" s="73"/>
      <c r="TCM111" s="73"/>
      <c r="TCN111" s="73"/>
      <c r="TCO111" s="74"/>
      <c r="TCP111" s="74"/>
      <c r="TCQ111" s="77"/>
      <c r="TCR111" s="77"/>
      <c r="TCS111" s="11"/>
      <c r="TCY111" s="73"/>
      <c r="TCZ111" s="73"/>
      <c r="TDA111" s="73"/>
      <c r="TDB111" s="73"/>
      <c r="TDC111" s="74"/>
      <c r="TDD111" s="74"/>
      <c r="TDE111" s="77"/>
      <c r="TDF111" s="77"/>
      <c r="TDG111" s="11"/>
      <c r="TDM111" s="73"/>
      <c r="TDN111" s="73"/>
      <c r="TDO111" s="73"/>
      <c r="TDP111" s="73"/>
      <c r="TDQ111" s="74"/>
      <c r="TDR111" s="74"/>
      <c r="TDS111" s="77"/>
      <c r="TDT111" s="77"/>
      <c r="TDU111" s="11"/>
      <c r="TEA111" s="73"/>
      <c r="TEB111" s="73"/>
      <c r="TEC111" s="73"/>
      <c r="TED111" s="73"/>
      <c r="TEE111" s="74"/>
      <c r="TEF111" s="74"/>
      <c r="TEG111" s="77"/>
      <c r="TEH111" s="77"/>
      <c r="TEI111" s="11"/>
      <c r="TEO111" s="73"/>
      <c r="TEP111" s="73"/>
      <c r="TEQ111" s="73"/>
      <c r="TER111" s="73"/>
      <c r="TES111" s="74"/>
      <c r="TET111" s="74"/>
      <c r="TEU111" s="77"/>
      <c r="TEV111" s="77"/>
      <c r="TEW111" s="11"/>
      <c r="TFC111" s="73"/>
      <c r="TFD111" s="73"/>
      <c r="TFE111" s="73"/>
      <c r="TFF111" s="73"/>
      <c r="TFG111" s="74"/>
      <c r="TFH111" s="74"/>
      <c r="TFI111" s="77"/>
      <c r="TFJ111" s="77"/>
      <c r="TFK111" s="11"/>
      <c r="TFQ111" s="73"/>
      <c r="TFR111" s="73"/>
      <c r="TFS111" s="73"/>
      <c r="TFT111" s="73"/>
      <c r="TFU111" s="74"/>
      <c r="TFV111" s="74"/>
      <c r="TFW111" s="77"/>
      <c r="TFX111" s="77"/>
      <c r="TFY111" s="11"/>
      <c r="TGE111" s="73"/>
      <c r="TGF111" s="73"/>
      <c r="TGG111" s="73"/>
      <c r="TGH111" s="73"/>
      <c r="TGI111" s="74"/>
      <c r="TGJ111" s="74"/>
      <c r="TGK111" s="77"/>
      <c r="TGL111" s="77"/>
      <c r="TGM111" s="11"/>
      <c r="TGS111" s="73"/>
      <c r="TGT111" s="73"/>
      <c r="TGU111" s="73"/>
      <c r="TGV111" s="73"/>
      <c r="TGW111" s="74"/>
      <c r="TGX111" s="74"/>
      <c r="TGY111" s="77"/>
      <c r="TGZ111" s="77"/>
      <c r="THA111" s="11"/>
      <c r="THG111" s="73"/>
      <c r="THH111" s="73"/>
      <c r="THI111" s="73"/>
      <c r="THJ111" s="73"/>
      <c r="THK111" s="74"/>
      <c r="THL111" s="74"/>
      <c r="THM111" s="77"/>
      <c r="THN111" s="77"/>
      <c r="THO111" s="11"/>
      <c r="THU111" s="73"/>
      <c r="THV111" s="73"/>
      <c r="THW111" s="73"/>
      <c r="THX111" s="73"/>
      <c r="THY111" s="74"/>
      <c r="THZ111" s="74"/>
      <c r="TIA111" s="77"/>
      <c r="TIB111" s="77"/>
      <c r="TIC111" s="11"/>
      <c r="TII111" s="73"/>
      <c r="TIJ111" s="73"/>
      <c r="TIK111" s="73"/>
      <c r="TIL111" s="73"/>
      <c r="TIM111" s="74"/>
      <c r="TIN111" s="74"/>
      <c r="TIO111" s="77"/>
      <c r="TIP111" s="77"/>
      <c r="TIQ111" s="11"/>
      <c r="TIW111" s="73"/>
      <c r="TIX111" s="73"/>
      <c r="TIY111" s="73"/>
      <c r="TIZ111" s="73"/>
      <c r="TJA111" s="74"/>
      <c r="TJB111" s="74"/>
      <c r="TJC111" s="77"/>
      <c r="TJD111" s="77"/>
      <c r="TJE111" s="11"/>
      <c r="TJK111" s="73"/>
      <c r="TJL111" s="73"/>
      <c r="TJM111" s="73"/>
      <c r="TJN111" s="73"/>
      <c r="TJO111" s="74"/>
      <c r="TJP111" s="74"/>
      <c r="TJQ111" s="77"/>
      <c r="TJR111" s="77"/>
      <c r="TJS111" s="11"/>
      <c r="TJY111" s="73"/>
      <c r="TJZ111" s="73"/>
      <c r="TKA111" s="73"/>
      <c r="TKB111" s="73"/>
      <c r="TKC111" s="74"/>
      <c r="TKD111" s="74"/>
      <c r="TKE111" s="77"/>
      <c r="TKF111" s="77"/>
      <c r="TKG111" s="11"/>
      <c r="TKM111" s="73"/>
      <c r="TKN111" s="73"/>
      <c r="TKO111" s="73"/>
      <c r="TKP111" s="73"/>
      <c r="TKQ111" s="74"/>
      <c r="TKR111" s="74"/>
      <c r="TKS111" s="77"/>
      <c r="TKT111" s="77"/>
      <c r="TKU111" s="11"/>
      <c r="TLA111" s="73"/>
      <c r="TLB111" s="73"/>
      <c r="TLC111" s="73"/>
      <c r="TLD111" s="73"/>
      <c r="TLE111" s="74"/>
      <c r="TLF111" s="74"/>
      <c r="TLG111" s="77"/>
      <c r="TLH111" s="77"/>
      <c r="TLI111" s="11"/>
      <c r="TLO111" s="73"/>
      <c r="TLP111" s="73"/>
      <c r="TLQ111" s="73"/>
      <c r="TLR111" s="73"/>
      <c r="TLS111" s="74"/>
      <c r="TLT111" s="74"/>
      <c r="TLU111" s="77"/>
      <c r="TLV111" s="77"/>
      <c r="TLW111" s="11"/>
      <c r="TMC111" s="73"/>
      <c r="TMD111" s="73"/>
      <c r="TME111" s="73"/>
      <c r="TMF111" s="73"/>
      <c r="TMG111" s="74"/>
      <c r="TMH111" s="74"/>
      <c r="TMI111" s="77"/>
      <c r="TMJ111" s="77"/>
      <c r="TMK111" s="11"/>
      <c r="TMQ111" s="73"/>
      <c r="TMR111" s="73"/>
      <c r="TMS111" s="73"/>
      <c r="TMT111" s="73"/>
      <c r="TMU111" s="74"/>
      <c r="TMV111" s="74"/>
      <c r="TMW111" s="77"/>
      <c r="TMX111" s="77"/>
      <c r="TMY111" s="11"/>
      <c r="TNE111" s="73"/>
      <c r="TNF111" s="73"/>
      <c r="TNG111" s="73"/>
      <c r="TNH111" s="73"/>
      <c r="TNI111" s="74"/>
      <c r="TNJ111" s="74"/>
      <c r="TNK111" s="77"/>
      <c r="TNL111" s="77"/>
      <c r="TNM111" s="11"/>
      <c r="TNS111" s="73"/>
      <c r="TNT111" s="73"/>
      <c r="TNU111" s="73"/>
      <c r="TNV111" s="73"/>
      <c r="TNW111" s="74"/>
      <c r="TNX111" s="74"/>
      <c r="TNY111" s="77"/>
      <c r="TNZ111" s="77"/>
      <c r="TOA111" s="11"/>
      <c r="TOG111" s="73"/>
      <c r="TOH111" s="73"/>
      <c r="TOI111" s="73"/>
      <c r="TOJ111" s="73"/>
      <c r="TOK111" s="74"/>
      <c r="TOL111" s="74"/>
      <c r="TOM111" s="77"/>
      <c r="TON111" s="77"/>
      <c r="TOO111" s="11"/>
      <c r="TOU111" s="73"/>
      <c r="TOV111" s="73"/>
      <c r="TOW111" s="73"/>
      <c r="TOX111" s="73"/>
      <c r="TOY111" s="74"/>
      <c r="TOZ111" s="74"/>
      <c r="TPA111" s="77"/>
      <c r="TPB111" s="77"/>
      <c r="TPC111" s="11"/>
      <c r="TPI111" s="73"/>
      <c r="TPJ111" s="73"/>
      <c r="TPK111" s="73"/>
      <c r="TPL111" s="73"/>
      <c r="TPM111" s="74"/>
      <c r="TPN111" s="74"/>
      <c r="TPO111" s="77"/>
      <c r="TPP111" s="77"/>
      <c r="TPQ111" s="11"/>
      <c r="TPW111" s="73"/>
      <c r="TPX111" s="73"/>
      <c r="TPY111" s="73"/>
      <c r="TPZ111" s="73"/>
      <c r="TQA111" s="74"/>
      <c r="TQB111" s="74"/>
      <c r="TQC111" s="77"/>
      <c r="TQD111" s="77"/>
      <c r="TQE111" s="11"/>
      <c r="TQK111" s="73"/>
      <c r="TQL111" s="73"/>
      <c r="TQM111" s="73"/>
      <c r="TQN111" s="73"/>
      <c r="TQO111" s="74"/>
      <c r="TQP111" s="74"/>
      <c r="TQQ111" s="77"/>
      <c r="TQR111" s="77"/>
      <c r="TQS111" s="11"/>
      <c r="TQY111" s="73"/>
      <c r="TQZ111" s="73"/>
      <c r="TRA111" s="73"/>
      <c r="TRB111" s="73"/>
      <c r="TRC111" s="74"/>
      <c r="TRD111" s="74"/>
      <c r="TRE111" s="77"/>
      <c r="TRF111" s="77"/>
      <c r="TRG111" s="11"/>
      <c r="TRM111" s="73"/>
      <c r="TRN111" s="73"/>
      <c r="TRO111" s="73"/>
      <c r="TRP111" s="73"/>
      <c r="TRQ111" s="74"/>
      <c r="TRR111" s="74"/>
      <c r="TRS111" s="77"/>
      <c r="TRT111" s="77"/>
      <c r="TRU111" s="11"/>
      <c r="TSA111" s="73"/>
      <c r="TSB111" s="73"/>
      <c r="TSC111" s="73"/>
      <c r="TSD111" s="73"/>
      <c r="TSE111" s="74"/>
      <c r="TSF111" s="74"/>
      <c r="TSG111" s="77"/>
      <c r="TSH111" s="77"/>
      <c r="TSI111" s="11"/>
      <c r="TSO111" s="73"/>
      <c r="TSP111" s="73"/>
      <c r="TSQ111" s="73"/>
      <c r="TSR111" s="73"/>
      <c r="TSS111" s="74"/>
      <c r="TST111" s="74"/>
      <c r="TSU111" s="77"/>
      <c r="TSV111" s="77"/>
      <c r="TSW111" s="11"/>
      <c r="TTC111" s="73"/>
      <c r="TTD111" s="73"/>
      <c r="TTE111" s="73"/>
      <c r="TTF111" s="73"/>
      <c r="TTG111" s="74"/>
      <c r="TTH111" s="74"/>
      <c r="TTI111" s="77"/>
      <c r="TTJ111" s="77"/>
      <c r="TTK111" s="11"/>
      <c r="TTQ111" s="73"/>
      <c r="TTR111" s="73"/>
      <c r="TTS111" s="73"/>
      <c r="TTT111" s="73"/>
      <c r="TTU111" s="74"/>
      <c r="TTV111" s="74"/>
      <c r="TTW111" s="77"/>
      <c r="TTX111" s="77"/>
      <c r="TTY111" s="11"/>
      <c r="TUE111" s="73"/>
      <c r="TUF111" s="73"/>
      <c r="TUG111" s="73"/>
      <c r="TUH111" s="73"/>
      <c r="TUI111" s="74"/>
      <c r="TUJ111" s="74"/>
      <c r="TUK111" s="77"/>
      <c r="TUL111" s="77"/>
      <c r="TUM111" s="11"/>
      <c r="TUS111" s="73"/>
      <c r="TUT111" s="73"/>
      <c r="TUU111" s="73"/>
      <c r="TUV111" s="73"/>
      <c r="TUW111" s="74"/>
      <c r="TUX111" s="74"/>
      <c r="TUY111" s="77"/>
      <c r="TUZ111" s="77"/>
      <c r="TVA111" s="11"/>
      <c r="TVG111" s="73"/>
      <c r="TVH111" s="73"/>
      <c r="TVI111" s="73"/>
      <c r="TVJ111" s="73"/>
      <c r="TVK111" s="74"/>
      <c r="TVL111" s="74"/>
      <c r="TVM111" s="77"/>
      <c r="TVN111" s="77"/>
      <c r="TVO111" s="11"/>
      <c r="TVU111" s="73"/>
      <c r="TVV111" s="73"/>
      <c r="TVW111" s="73"/>
      <c r="TVX111" s="73"/>
      <c r="TVY111" s="74"/>
      <c r="TVZ111" s="74"/>
      <c r="TWA111" s="77"/>
      <c r="TWB111" s="77"/>
      <c r="TWC111" s="11"/>
      <c r="TWI111" s="73"/>
      <c r="TWJ111" s="73"/>
      <c r="TWK111" s="73"/>
      <c r="TWL111" s="73"/>
      <c r="TWM111" s="74"/>
      <c r="TWN111" s="74"/>
      <c r="TWO111" s="77"/>
      <c r="TWP111" s="77"/>
      <c r="TWQ111" s="11"/>
      <c r="TWW111" s="73"/>
      <c r="TWX111" s="73"/>
      <c r="TWY111" s="73"/>
      <c r="TWZ111" s="73"/>
      <c r="TXA111" s="74"/>
      <c r="TXB111" s="74"/>
      <c r="TXC111" s="77"/>
      <c r="TXD111" s="77"/>
      <c r="TXE111" s="11"/>
      <c r="TXK111" s="73"/>
      <c r="TXL111" s="73"/>
      <c r="TXM111" s="73"/>
      <c r="TXN111" s="73"/>
      <c r="TXO111" s="74"/>
      <c r="TXP111" s="74"/>
      <c r="TXQ111" s="77"/>
      <c r="TXR111" s="77"/>
      <c r="TXS111" s="11"/>
      <c r="TXY111" s="73"/>
      <c r="TXZ111" s="73"/>
      <c r="TYA111" s="73"/>
      <c r="TYB111" s="73"/>
      <c r="TYC111" s="74"/>
      <c r="TYD111" s="74"/>
      <c r="TYE111" s="77"/>
      <c r="TYF111" s="77"/>
      <c r="TYG111" s="11"/>
      <c r="TYM111" s="73"/>
      <c r="TYN111" s="73"/>
      <c r="TYO111" s="73"/>
      <c r="TYP111" s="73"/>
      <c r="TYQ111" s="74"/>
      <c r="TYR111" s="74"/>
      <c r="TYS111" s="77"/>
      <c r="TYT111" s="77"/>
      <c r="TYU111" s="11"/>
      <c r="TZA111" s="73"/>
      <c r="TZB111" s="73"/>
      <c r="TZC111" s="73"/>
      <c r="TZD111" s="73"/>
      <c r="TZE111" s="74"/>
      <c r="TZF111" s="74"/>
      <c r="TZG111" s="77"/>
      <c r="TZH111" s="77"/>
      <c r="TZI111" s="11"/>
      <c r="TZO111" s="73"/>
      <c r="TZP111" s="73"/>
      <c r="TZQ111" s="73"/>
      <c r="TZR111" s="73"/>
      <c r="TZS111" s="74"/>
      <c r="TZT111" s="74"/>
      <c r="TZU111" s="77"/>
      <c r="TZV111" s="77"/>
      <c r="TZW111" s="11"/>
      <c r="UAC111" s="73"/>
      <c r="UAD111" s="73"/>
      <c r="UAE111" s="73"/>
      <c r="UAF111" s="73"/>
      <c r="UAG111" s="74"/>
      <c r="UAH111" s="74"/>
      <c r="UAI111" s="77"/>
      <c r="UAJ111" s="77"/>
      <c r="UAK111" s="11"/>
      <c r="UAQ111" s="73"/>
      <c r="UAR111" s="73"/>
      <c r="UAS111" s="73"/>
      <c r="UAT111" s="73"/>
      <c r="UAU111" s="74"/>
      <c r="UAV111" s="74"/>
      <c r="UAW111" s="77"/>
      <c r="UAX111" s="77"/>
      <c r="UAY111" s="11"/>
      <c r="UBE111" s="73"/>
      <c r="UBF111" s="73"/>
      <c r="UBG111" s="73"/>
      <c r="UBH111" s="73"/>
      <c r="UBI111" s="74"/>
      <c r="UBJ111" s="74"/>
      <c r="UBK111" s="77"/>
      <c r="UBL111" s="77"/>
      <c r="UBM111" s="11"/>
      <c r="UBS111" s="73"/>
      <c r="UBT111" s="73"/>
      <c r="UBU111" s="73"/>
      <c r="UBV111" s="73"/>
      <c r="UBW111" s="74"/>
      <c r="UBX111" s="74"/>
      <c r="UBY111" s="77"/>
      <c r="UBZ111" s="77"/>
      <c r="UCA111" s="11"/>
      <c r="UCG111" s="73"/>
      <c r="UCH111" s="73"/>
      <c r="UCI111" s="73"/>
      <c r="UCJ111" s="73"/>
      <c r="UCK111" s="74"/>
      <c r="UCL111" s="74"/>
      <c r="UCM111" s="77"/>
      <c r="UCN111" s="77"/>
      <c r="UCO111" s="11"/>
      <c r="UCU111" s="73"/>
      <c r="UCV111" s="73"/>
      <c r="UCW111" s="73"/>
      <c r="UCX111" s="73"/>
      <c r="UCY111" s="74"/>
      <c r="UCZ111" s="74"/>
      <c r="UDA111" s="77"/>
      <c r="UDB111" s="77"/>
      <c r="UDC111" s="11"/>
      <c r="UDI111" s="73"/>
      <c r="UDJ111" s="73"/>
      <c r="UDK111" s="73"/>
      <c r="UDL111" s="73"/>
      <c r="UDM111" s="74"/>
      <c r="UDN111" s="74"/>
      <c r="UDO111" s="77"/>
      <c r="UDP111" s="77"/>
      <c r="UDQ111" s="11"/>
      <c r="UDW111" s="73"/>
      <c r="UDX111" s="73"/>
      <c r="UDY111" s="73"/>
      <c r="UDZ111" s="73"/>
      <c r="UEA111" s="74"/>
      <c r="UEB111" s="74"/>
      <c r="UEC111" s="77"/>
      <c r="UED111" s="77"/>
      <c r="UEE111" s="11"/>
      <c r="UEK111" s="73"/>
      <c r="UEL111" s="73"/>
      <c r="UEM111" s="73"/>
      <c r="UEN111" s="73"/>
      <c r="UEO111" s="74"/>
      <c r="UEP111" s="74"/>
      <c r="UEQ111" s="77"/>
      <c r="UER111" s="77"/>
      <c r="UES111" s="11"/>
      <c r="UEY111" s="73"/>
      <c r="UEZ111" s="73"/>
      <c r="UFA111" s="73"/>
      <c r="UFB111" s="73"/>
      <c r="UFC111" s="74"/>
      <c r="UFD111" s="74"/>
      <c r="UFE111" s="77"/>
      <c r="UFF111" s="77"/>
      <c r="UFG111" s="11"/>
      <c r="UFM111" s="73"/>
      <c r="UFN111" s="73"/>
      <c r="UFO111" s="73"/>
      <c r="UFP111" s="73"/>
      <c r="UFQ111" s="74"/>
      <c r="UFR111" s="74"/>
      <c r="UFS111" s="77"/>
      <c r="UFT111" s="77"/>
      <c r="UFU111" s="11"/>
      <c r="UGA111" s="73"/>
      <c r="UGB111" s="73"/>
      <c r="UGC111" s="73"/>
      <c r="UGD111" s="73"/>
      <c r="UGE111" s="74"/>
      <c r="UGF111" s="74"/>
      <c r="UGG111" s="77"/>
      <c r="UGH111" s="77"/>
      <c r="UGI111" s="11"/>
      <c r="UGO111" s="73"/>
      <c r="UGP111" s="73"/>
      <c r="UGQ111" s="73"/>
      <c r="UGR111" s="73"/>
      <c r="UGS111" s="74"/>
      <c r="UGT111" s="74"/>
      <c r="UGU111" s="77"/>
      <c r="UGV111" s="77"/>
      <c r="UGW111" s="11"/>
      <c r="UHC111" s="73"/>
      <c r="UHD111" s="73"/>
      <c r="UHE111" s="73"/>
      <c r="UHF111" s="73"/>
      <c r="UHG111" s="74"/>
      <c r="UHH111" s="74"/>
      <c r="UHI111" s="77"/>
      <c r="UHJ111" s="77"/>
      <c r="UHK111" s="11"/>
      <c r="UHQ111" s="73"/>
      <c r="UHR111" s="73"/>
      <c r="UHS111" s="73"/>
      <c r="UHT111" s="73"/>
      <c r="UHU111" s="74"/>
      <c r="UHV111" s="74"/>
      <c r="UHW111" s="77"/>
      <c r="UHX111" s="77"/>
      <c r="UHY111" s="11"/>
      <c r="UIE111" s="73"/>
      <c r="UIF111" s="73"/>
      <c r="UIG111" s="73"/>
      <c r="UIH111" s="73"/>
      <c r="UII111" s="74"/>
      <c r="UIJ111" s="74"/>
      <c r="UIK111" s="77"/>
      <c r="UIL111" s="77"/>
      <c r="UIM111" s="11"/>
      <c r="UIS111" s="73"/>
      <c r="UIT111" s="73"/>
      <c r="UIU111" s="73"/>
      <c r="UIV111" s="73"/>
      <c r="UIW111" s="74"/>
      <c r="UIX111" s="74"/>
      <c r="UIY111" s="77"/>
      <c r="UIZ111" s="77"/>
      <c r="UJA111" s="11"/>
      <c r="UJG111" s="73"/>
      <c r="UJH111" s="73"/>
      <c r="UJI111" s="73"/>
      <c r="UJJ111" s="73"/>
      <c r="UJK111" s="74"/>
      <c r="UJL111" s="74"/>
      <c r="UJM111" s="77"/>
      <c r="UJN111" s="77"/>
      <c r="UJO111" s="11"/>
      <c r="UJU111" s="73"/>
      <c r="UJV111" s="73"/>
      <c r="UJW111" s="73"/>
      <c r="UJX111" s="73"/>
      <c r="UJY111" s="74"/>
      <c r="UJZ111" s="74"/>
      <c r="UKA111" s="77"/>
      <c r="UKB111" s="77"/>
      <c r="UKC111" s="11"/>
      <c r="UKI111" s="73"/>
      <c r="UKJ111" s="73"/>
      <c r="UKK111" s="73"/>
      <c r="UKL111" s="73"/>
      <c r="UKM111" s="74"/>
      <c r="UKN111" s="74"/>
      <c r="UKO111" s="77"/>
      <c r="UKP111" s="77"/>
      <c r="UKQ111" s="11"/>
      <c r="UKW111" s="73"/>
      <c r="UKX111" s="73"/>
      <c r="UKY111" s="73"/>
      <c r="UKZ111" s="73"/>
      <c r="ULA111" s="74"/>
      <c r="ULB111" s="74"/>
      <c r="ULC111" s="77"/>
      <c r="ULD111" s="77"/>
      <c r="ULE111" s="11"/>
      <c r="ULK111" s="73"/>
      <c r="ULL111" s="73"/>
      <c r="ULM111" s="73"/>
      <c r="ULN111" s="73"/>
      <c r="ULO111" s="74"/>
      <c r="ULP111" s="74"/>
      <c r="ULQ111" s="77"/>
      <c r="ULR111" s="77"/>
      <c r="ULS111" s="11"/>
      <c r="ULY111" s="73"/>
      <c r="ULZ111" s="73"/>
      <c r="UMA111" s="73"/>
      <c r="UMB111" s="73"/>
      <c r="UMC111" s="74"/>
      <c r="UMD111" s="74"/>
      <c r="UME111" s="77"/>
      <c r="UMF111" s="77"/>
      <c r="UMG111" s="11"/>
      <c r="UMM111" s="73"/>
      <c r="UMN111" s="73"/>
      <c r="UMO111" s="73"/>
      <c r="UMP111" s="73"/>
      <c r="UMQ111" s="74"/>
      <c r="UMR111" s="74"/>
      <c r="UMS111" s="77"/>
      <c r="UMT111" s="77"/>
      <c r="UMU111" s="11"/>
      <c r="UNA111" s="73"/>
      <c r="UNB111" s="73"/>
      <c r="UNC111" s="73"/>
      <c r="UND111" s="73"/>
      <c r="UNE111" s="74"/>
      <c r="UNF111" s="74"/>
      <c r="UNG111" s="77"/>
      <c r="UNH111" s="77"/>
      <c r="UNI111" s="11"/>
      <c r="UNO111" s="73"/>
      <c r="UNP111" s="73"/>
      <c r="UNQ111" s="73"/>
      <c r="UNR111" s="73"/>
      <c r="UNS111" s="74"/>
      <c r="UNT111" s="74"/>
      <c r="UNU111" s="77"/>
      <c r="UNV111" s="77"/>
      <c r="UNW111" s="11"/>
      <c r="UOC111" s="73"/>
      <c r="UOD111" s="73"/>
      <c r="UOE111" s="73"/>
      <c r="UOF111" s="73"/>
      <c r="UOG111" s="74"/>
      <c r="UOH111" s="74"/>
      <c r="UOI111" s="77"/>
      <c r="UOJ111" s="77"/>
      <c r="UOK111" s="11"/>
      <c r="UOQ111" s="73"/>
      <c r="UOR111" s="73"/>
      <c r="UOS111" s="73"/>
      <c r="UOT111" s="73"/>
      <c r="UOU111" s="74"/>
      <c r="UOV111" s="74"/>
      <c r="UOW111" s="77"/>
      <c r="UOX111" s="77"/>
      <c r="UOY111" s="11"/>
      <c r="UPE111" s="73"/>
      <c r="UPF111" s="73"/>
      <c r="UPG111" s="73"/>
      <c r="UPH111" s="73"/>
      <c r="UPI111" s="74"/>
      <c r="UPJ111" s="74"/>
      <c r="UPK111" s="77"/>
      <c r="UPL111" s="77"/>
      <c r="UPM111" s="11"/>
      <c r="UPS111" s="73"/>
      <c r="UPT111" s="73"/>
      <c r="UPU111" s="73"/>
      <c r="UPV111" s="73"/>
      <c r="UPW111" s="74"/>
      <c r="UPX111" s="74"/>
      <c r="UPY111" s="77"/>
      <c r="UPZ111" s="77"/>
      <c r="UQA111" s="11"/>
      <c r="UQG111" s="73"/>
      <c r="UQH111" s="73"/>
      <c r="UQI111" s="73"/>
      <c r="UQJ111" s="73"/>
      <c r="UQK111" s="74"/>
      <c r="UQL111" s="74"/>
      <c r="UQM111" s="77"/>
      <c r="UQN111" s="77"/>
      <c r="UQO111" s="11"/>
      <c r="UQU111" s="73"/>
      <c r="UQV111" s="73"/>
      <c r="UQW111" s="73"/>
      <c r="UQX111" s="73"/>
      <c r="UQY111" s="74"/>
      <c r="UQZ111" s="74"/>
      <c r="URA111" s="77"/>
      <c r="URB111" s="77"/>
      <c r="URC111" s="11"/>
      <c r="URI111" s="73"/>
      <c r="URJ111" s="73"/>
      <c r="URK111" s="73"/>
      <c r="URL111" s="73"/>
      <c r="URM111" s="74"/>
      <c r="URN111" s="74"/>
      <c r="URO111" s="77"/>
      <c r="URP111" s="77"/>
      <c r="URQ111" s="11"/>
      <c r="URW111" s="73"/>
      <c r="URX111" s="73"/>
      <c r="URY111" s="73"/>
      <c r="URZ111" s="73"/>
      <c r="USA111" s="74"/>
      <c r="USB111" s="74"/>
      <c r="USC111" s="77"/>
      <c r="USD111" s="77"/>
      <c r="USE111" s="11"/>
      <c r="USK111" s="73"/>
      <c r="USL111" s="73"/>
      <c r="USM111" s="73"/>
      <c r="USN111" s="73"/>
      <c r="USO111" s="74"/>
      <c r="USP111" s="74"/>
      <c r="USQ111" s="77"/>
      <c r="USR111" s="77"/>
      <c r="USS111" s="11"/>
      <c r="USY111" s="73"/>
      <c r="USZ111" s="73"/>
      <c r="UTA111" s="73"/>
      <c r="UTB111" s="73"/>
      <c r="UTC111" s="74"/>
      <c r="UTD111" s="74"/>
      <c r="UTE111" s="77"/>
      <c r="UTF111" s="77"/>
      <c r="UTG111" s="11"/>
      <c r="UTM111" s="73"/>
      <c r="UTN111" s="73"/>
      <c r="UTO111" s="73"/>
      <c r="UTP111" s="73"/>
      <c r="UTQ111" s="74"/>
      <c r="UTR111" s="74"/>
      <c r="UTS111" s="77"/>
      <c r="UTT111" s="77"/>
      <c r="UTU111" s="11"/>
      <c r="UUA111" s="73"/>
      <c r="UUB111" s="73"/>
      <c r="UUC111" s="73"/>
      <c r="UUD111" s="73"/>
      <c r="UUE111" s="74"/>
      <c r="UUF111" s="74"/>
      <c r="UUG111" s="77"/>
      <c r="UUH111" s="77"/>
      <c r="UUI111" s="11"/>
      <c r="UUO111" s="73"/>
      <c r="UUP111" s="73"/>
      <c r="UUQ111" s="73"/>
      <c r="UUR111" s="73"/>
      <c r="UUS111" s="74"/>
      <c r="UUT111" s="74"/>
      <c r="UUU111" s="77"/>
      <c r="UUV111" s="77"/>
      <c r="UUW111" s="11"/>
      <c r="UVC111" s="73"/>
      <c r="UVD111" s="73"/>
      <c r="UVE111" s="73"/>
      <c r="UVF111" s="73"/>
      <c r="UVG111" s="74"/>
      <c r="UVH111" s="74"/>
      <c r="UVI111" s="77"/>
      <c r="UVJ111" s="77"/>
      <c r="UVK111" s="11"/>
      <c r="UVQ111" s="73"/>
      <c r="UVR111" s="73"/>
      <c r="UVS111" s="73"/>
      <c r="UVT111" s="73"/>
      <c r="UVU111" s="74"/>
      <c r="UVV111" s="74"/>
      <c r="UVW111" s="77"/>
      <c r="UVX111" s="77"/>
      <c r="UVY111" s="11"/>
      <c r="UWE111" s="73"/>
      <c r="UWF111" s="73"/>
      <c r="UWG111" s="73"/>
      <c r="UWH111" s="73"/>
      <c r="UWI111" s="74"/>
      <c r="UWJ111" s="74"/>
      <c r="UWK111" s="77"/>
      <c r="UWL111" s="77"/>
      <c r="UWM111" s="11"/>
      <c r="UWS111" s="73"/>
      <c r="UWT111" s="73"/>
      <c r="UWU111" s="73"/>
      <c r="UWV111" s="73"/>
      <c r="UWW111" s="74"/>
      <c r="UWX111" s="74"/>
      <c r="UWY111" s="77"/>
      <c r="UWZ111" s="77"/>
      <c r="UXA111" s="11"/>
      <c r="UXG111" s="73"/>
      <c r="UXH111" s="73"/>
      <c r="UXI111" s="73"/>
      <c r="UXJ111" s="73"/>
      <c r="UXK111" s="74"/>
      <c r="UXL111" s="74"/>
      <c r="UXM111" s="77"/>
      <c r="UXN111" s="77"/>
      <c r="UXO111" s="11"/>
      <c r="UXU111" s="73"/>
      <c r="UXV111" s="73"/>
      <c r="UXW111" s="73"/>
      <c r="UXX111" s="73"/>
      <c r="UXY111" s="74"/>
      <c r="UXZ111" s="74"/>
      <c r="UYA111" s="77"/>
      <c r="UYB111" s="77"/>
      <c r="UYC111" s="11"/>
      <c r="UYI111" s="73"/>
      <c r="UYJ111" s="73"/>
      <c r="UYK111" s="73"/>
      <c r="UYL111" s="73"/>
      <c r="UYM111" s="74"/>
      <c r="UYN111" s="74"/>
      <c r="UYO111" s="77"/>
      <c r="UYP111" s="77"/>
      <c r="UYQ111" s="11"/>
      <c r="UYW111" s="73"/>
      <c r="UYX111" s="73"/>
      <c r="UYY111" s="73"/>
      <c r="UYZ111" s="73"/>
      <c r="UZA111" s="74"/>
      <c r="UZB111" s="74"/>
      <c r="UZC111" s="77"/>
      <c r="UZD111" s="77"/>
      <c r="UZE111" s="11"/>
      <c r="UZK111" s="73"/>
      <c r="UZL111" s="73"/>
      <c r="UZM111" s="73"/>
      <c r="UZN111" s="73"/>
      <c r="UZO111" s="74"/>
      <c r="UZP111" s="74"/>
      <c r="UZQ111" s="77"/>
      <c r="UZR111" s="77"/>
      <c r="UZS111" s="11"/>
      <c r="UZY111" s="73"/>
      <c r="UZZ111" s="73"/>
      <c r="VAA111" s="73"/>
      <c r="VAB111" s="73"/>
      <c r="VAC111" s="74"/>
      <c r="VAD111" s="74"/>
      <c r="VAE111" s="77"/>
      <c r="VAF111" s="77"/>
      <c r="VAG111" s="11"/>
      <c r="VAM111" s="73"/>
      <c r="VAN111" s="73"/>
      <c r="VAO111" s="73"/>
      <c r="VAP111" s="73"/>
      <c r="VAQ111" s="74"/>
      <c r="VAR111" s="74"/>
      <c r="VAS111" s="77"/>
      <c r="VAT111" s="77"/>
      <c r="VAU111" s="11"/>
      <c r="VBA111" s="73"/>
      <c r="VBB111" s="73"/>
      <c r="VBC111" s="73"/>
      <c r="VBD111" s="73"/>
      <c r="VBE111" s="74"/>
      <c r="VBF111" s="74"/>
      <c r="VBG111" s="77"/>
      <c r="VBH111" s="77"/>
      <c r="VBI111" s="11"/>
      <c r="VBO111" s="73"/>
      <c r="VBP111" s="73"/>
      <c r="VBQ111" s="73"/>
      <c r="VBR111" s="73"/>
      <c r="VBS111" s="74"/>
      <c r="VBT111" s="74"/>
      <c r="VBU111" s="77"/>
      <c r="VBV111" s="77"/>
      <c r="VBW111" s="11"/>
      <c r="VCC111" s="73"/>
      <c r="VCD111" s="73"/>
      <c r="VCE111" s="73"/>
      <c r="VCF111" s="73"/>
      <c r="VCG111" s="74"/>
      <c r="VCH111" s="74"/>
      <c r="VCI111" s="77"/>
      <c r="VCJ111" s="77"/>
      <c r="VCK111" s="11"/>
      <c r="VCQ111" s="73"/>
      <c r="VCR111" s="73"/>
      <c r="VCS111" s="73"/>
      <c r="VCT111" s="73"/>
      <c r="VCU111" s="74"/>
      <c r="VCV111" s="74"/>
      <c r="VCW111" s="77"/>
      <c r="VCX111" s="77"/>
      <c r="VCY111" s="11"/>
      <c r="VDE111" s="73"/>
      <c r="VDF111" s="73"/>
      <c r="VDG111" s="73"/>
      <c r="VDH111" s="73"/>
      <c r="VDI111" s="74"/>
      <c r="VDJ111" s="74"/>
      <c r="VDK111" s="77"/>
      <c r="VDL111" s="77"/>
      <c r="VDM111" s="11"/>
      <c r="VDS111" s="73"/>
      <c r="VDT111" s="73"/>
      <c r="VDU111" s="73"/>
      <c r="VDV111" s="73"/>
      <c r="VDW111" s="74"/>
      <c r="VDX111" s="74"/>
      <c r="VDY111" s="77"/>
      <c r="VDZ111" s="77"/>
      <c r="VEA111" s="11"/>
      <c r="VEG111" s="73"/>
      <c r="VEH111" s="73"/>
      <c r="VEI111" s="73"/>
      <c r="VEJ111" s="73"/>
      <c r="VEK111" s="74"/>
      <c r="VEL111" s="74"/>
      <c r="VEM111" s="77"/>
      <c r="VEN111" s="77"/>
      <c r="VEO111" s="11"/>
      <c r="VEU111" s="73"/>
      <c r="VEV111" s="73"/>
      <c r="VEW111" s="73"/>
      <c r="VEX111" s="73"/>
      <c r="VEY111" s="74"/>
      <c r="VEZ111" s="74"/>
      <c r="VFA111" s="77"/>
      <c r="VFB111" s="77"/>
      <c r="VFC111" s="11"/>
      <c r="VFI111" s="73"/>
      <c r="VFJ111" s="73"/>
      <c r="VFK111" s="73"/>
      <c r="VFL111" s="73"/>
      <c r="VFM111" s="74"/>
      <c r="VFN111" s="74"/>
      <c r="VFO111" s="77"/>
      <c r="VFP111" s="77"/>
      <c r="VFQ111" s="11"/>
      <c r="VFW111" s="73"/>
      <c r="VFX111" s="73"/>
      <c r="VFY111" s="73"/>
      <c r="VFZ111" s="73"/>
      <c r="VGA111" s="74"/>
      <c r="VGB111" s="74"/>
      <c r="VGC111" s="77"/>
      <c r="VGD111" s="77"/>
      <c r="VGE111" s="11"/>
      <c r="VGK111" s="73"/>
      <c r="VGL111" s="73"/>
      <c r="VGM111" s="73"/>
      <c r="VGN111" s="73"/>
      <c r="VGO111" s="74"/>
      <c r="VGP111" s="74"/>
      <c r="VGQ111" s="77"/>
      <c r="VGR111" s="77"/>
      <c r="VGS111" s="11"/>
      <c r="VGY111" s="73"/>
      <c r="VGZ111" s="73"/>
      <c r="VHA111" s="73"/>
      <c r="VHB111" s="73"/>
      <c r="VHC111" s="74"/>
      <c r="VHD111" s="74"/>
      <c r="VHE111" s="77"/>
      <c r="VHF111" s="77"/>
      <c r="VHG111" s="11"/>
      <c r="VHM111" s="73"/>
      <c r="VHN111" s="73"/>
      <c r="VHO111" s="73"/>
      <c r="VHP111" s="73"/>
      <c r="VHQ111" s="74"/>
      <c r="VHR111" s="74"/>
      <c r="VHS111" s="77"/>
      <c r="VHT111" s="77"/>
      <c r="VHU111" s="11"/>
      <c r="VIA111" s="73"/>
      <c r="VIB111" s="73"/>
      <c r="VIC111" s="73"/>
      <c r="VID111" s="73"/>
      <c r="VIE111" s="74"/>
      <c r="VIF111" s="74"/>
      <c r="VIG111" s="77"/>
      <c r="VIH111" s="77"/>
      <c r="VII111" s="11"/>
      <c r="VIO111" s="73"/>
      <c r="VIP111" s="73"/>
      <c r="VIQ111" s="73"/>
      <c r="VIR111" s="73"/>
      <c r="VIS111" s="74"/>
      <c r="VIT111" s="74"/>
      <c r="VIU111" s="77"/>
      <c r="VIV111" s="77"/>
      <c r="VIW111" s="11"/>
      <c r="VJC111" s="73"/>
      <c r="VJD111" s="73"/>
      <c r="VJE111" s="73"/>
      <c r="VJF111" s="73"/>
      <c r="VJG111" s="74"/>
      <c r="VJH111" s="74"/>
      <c r="VJI111" s="77"/>
      <c r="VJJ111" s="77"/>
      <c r="VJK111" s="11"/>
      <c r="VJQ111" s="73"/>
      <c r="VJR111" s="73"/>
      <c r="VJS111" s="73"/>
      <c r="VJT111" s="73"/>
      <c r="VJU111" s="74"/>
      <c r="VJV111" s="74"/>
      <c r="VJW111" s="77"/>
      <c r="VJX111" s="77"/>
      <c r="VJY111" s="11"/>
      <c r="VKE111" s="73"/>
      <c r="VKF111" s="73"/>
      <c r="VKG111" s="73"/>
      <c r="VKH111" s="73"/>
      <c r="VKI111" s="74"/>
      <c r="VKJ111" s="74"/>
      <c r="VKK111" s="77"/>
      <c r="VKL111" s="77"/>
      <c r="VKM111" s="11"/>
      <c r="VKS111" s="73"/>
      <c r="VKT111" s="73"/>
      <c r="VKU111" s="73"/>
      <c r="VKV111" s="73"/>
      <c r="VKW111" s="74"/>
      <c r="VKX111" s="74"/>
      <c r="VKY111" s="77"/>
      <c r="VKZ111" s="77"/>
      <c r="VLA111" s="11"/>
      <c r="VLG111" s="73"/>
      <c r="VLH111" s="73"/>
      <c r="VLI111" s="73"/>
      <c r="VLJ111" s="73"/>
      <c r="VLK111" s="74"/>
      <c r="VLL111" s="74"/>
      <c r="VLM111" s="77"/>
      <c r="VLN111" s="77"/>
      <c r="VLO111" s="11"/>
      <c r="VLU111" s="73"/>
      <c r="VLV111" s="73"/>
      <c r="VLW111" s="73"/>
      <c r="VLX111" s="73"/>
      <c r="VLY111" s="74"/>
      <c r="VLZ111" s="74"/>
      <c r="VMA111" s="77"/>
      <c r="VMB111" s="77"/>
      <c r="VMC111" s="11"/>
      <c r="VMI111" s="73"/>
      <c r="VMJ111" s="73"/>
      <c r="VMK111" s="73"/>
      <c r="VML111" s="73"/>
      <c r="VMM111" s="74"/>
      <c r="VMN111" s="74"/>
      <c r="VMO111" s="77"/>
      <c r="VMP111" s="77"/>
      <c r="VMQ111" s="11"/>
      <c r="VMW111" s="73"/>
      <c r="VMX111" s="73"/>
      <c r="VMY111" s="73"/>
      <c r="VMZ111" s="73"/>
      <c r="VNA111" s="74"/>
      <c r="VNB111" s="74"/>
      <c r="VNC111" s="77"/>
      <c r="VND111" s="77"/>
      <c r="VNE111" s="11"/>
      <c r="VNK111" s="73"/>
      <c r="VNL111" s="73"/>
      <c r="VNM111" s="73"/>
      <c r="VNN111" s="73"/>
      <c r="VNO111" s="74"/>
      <c r="VNP111" s="74"/>
      <c r="VNQ111" s="77"/>
      <c r="VNR111" s="77"/>
      <c r="VNS111" s="11"/>
      <c r="VNY111" s="73"/>
      <c r="VNZ111" s="73"/>
      <c r="VOA111" s="73"/>
      <c r="VOB111" s="73"/>
      <c r="VOC111" s="74"/>
      <c r="VOD111" s="74"/>
      <c r="VOE111" s="77"/>
      <c r="VOF111" s="77"/>
      <c r="VOG111" s="11"/>
      <c r="VOM111" s="73"/>
      <c r="VON111" s="73"/>
      <c r="VOO111" s="73"/>
      <c r="VOP111" s="73"/>
      <c r="VOQ111" s="74"/>
      <c r="VOR111" s="74"/>
      <c r="VOS111" s="77"/>
      <c r="VOT111" s="77"/>
      <c r="VOU111" s="11"/>
      <c r="VPA111" s="73"/>
      <c r="VPB111" s="73"/>
      <c r="VPC111" s="73"/>
      <c r="VPD111" s="73"/>
      <c r="VPE111" s="74"/>
      <c r="VPF111" s="74"/>
      <c r="VPG111" s="77"/>
      <c r="VPH111" s="77"/>
      <c r="VPI111" s="11"/>
      <c r="VPO111" s="73"/>
      <c r="VPP111" s="73"/>
      <c r="VPQ111" s="73"/>
      <c r="VPR111" s="73"/>
      <c r="VPS111" s="74"/>
      <c r="VPT111" s="74"/>
      <c r="VPU111" s="77"/>
      <c r="VPV111" s="77"/>
      <c r="VPW111" s="11"/>
      <c r="VQC111" s="73"/>
      <c r="VQD111" s="73"/>
      <c r="VQE111" s="73"/>
      <c r="VQF111" s="73"/>
      <c r="VQG111" s="74"/>
      <c r="VQH111" s="74"/>
      <c r="VQI111" s="77"/>
      <c r="VQJ111" s="77"/>
      <c r="VQK111" s="11"/>
      <c r="VQQ111" s="73"/>
      <c r="VQR111" s="73"/>
      <c r="VQS111" s="73"/>
      <c r="VQT111" s="73"/>
      <c r="VQU111" s="74"/>
      <c r="VQV111" s="74"/>
      <c r="VQW111" s="77"/>
      <c r="VQX111" s="77"/>
      <c r="VQY111" s="11"/>
      <c r="VRE111" s="73"/>
      <c r="VRF111" s="73"/>
      <c r="VRG111" s="73"/>
      <c r="VRH111" s="73"/>
      <c r="VRI111" s="74"/>
      <c r="VRJ111" s="74"/>
      <c r="VRK111" s="77"/>
      <c r="VRL111" s="77"/>
      <c r="VRM111" s="11"/>
      <c r="VRS111" s="73"/>
      <c r="VRT111" s="73"/>
      <c r="VRU111" s="73"/>
      <c r="VRV111" s="73"/>
      <c r="VRW111" s="74"/>
      <c r="VRX111" s="74"/>
      <c r="VRY111" s="77"/>
      <c r="VRZ111" s="77"/>
      <c r="VSA111" s="11"/>
      <c r="VSG111" s="73"/>
      <c r="VSH111" s="73"/>
      <c r="VSI111" s="73"/>
      <c r="VSJ111" s="73"/>
      <c r="VSK111" s="74"/>
      <c r="VSL111" s="74"/>
      <c r="VSM111" s="77"/>
      <c r="VSN111" s="77"/>
      <c r="VSO111" s="11"/>
      <c r="VSU111" s="73"/>
      <c r="VSV111" s="73"/>
      <c r="VSW111" s="73"/>
      <c r="VSX111" s="73"/>
      <c r="VSY111" s="74"/>
      <c r="VSZ111" s="74"/>
      <c r="VTA111" s="77"/>
      <c r="VTB111" s="77"/>
      <c r="VTC111" s="11"/>
      <c r="VTI111" s="73"/>
      <c r="VTJ111" s="73"/>
      <c r="VTK111" s="73"/>
      <c r="VTL111" s="73"/>
      <c r="VTM111" s="74"/>
      <c r="VTN111" s="74"/>
      <c r="VTO111" s="77"/>
      <c r="VTP111" s="77"/>
      <c r="VTQ111" s="11"/>
      <c r="VTW111" s="73"/>
      <c r="VTX111" s="73"/>
      <c r="VTY111" s="73"/>
      <c r="VTZ111" s="73"/>
      <c r="VUA111" s="74"/>
      <c r="VUB111" s="74"/>
      <c r="VUC111" s="77"/>
      <c r="VUD111" s="77"/>
      <c r="VUE111" s="11"/>
      <c r="VUK111" s="73"/>
      <c r="VUL111" s="73"/>
      <c r="VUM111" s="73"/>
      <c r="VUN111" s="73"/>
      <c r="VUO111" s="74"/>
      <c r="VUP111" s="74"/>
      <c r="VUQ111" s="77"/>
      <c r="VUR111" s="77"/>
      <c r="VUS111" s="11"/>
      <c r="VUY111" s="73"/>
      <c r="VUZ111" s="73"/>
      <c r="VVA111" s="73"/>
      <c r="VVB111" s="73"/>
      <c r="VVC111" s="74"/>
      <c r="VVD111" s="74"/>
      <c r="VVE111" s="77"/>
      <c r="VVF111" s="77"/>
      <c r="VVG111" s="11"/>
      <c r="VVM111" s="73"/>
      <c r="VVN111" s="73"/>
      <c r="VVO111" s="73"/>
      <c r="VVP111" s="73"/>
      <c r="VVQ111" s="74"/>
      <c r="VVR111" s="74"/>
      <c r="VVS111" s="77"/>
      <c r="VVT111" s="77"/>
      <c r="VVU111" s="11"/>
      <c r="VWA111" s="73"/>
      <c r="VWB111" s="73"/>
      <c r="VWC111" s="73"/>
      <c r="VWD111" s="73"/>
      <c r="VWE111" s="74"/>
      <c r="VWF111" s="74"/>
      <c r="VWG111" s="77"/>
      <c r="VWH111" s="77"/>
      <c r="VWI111" s="11"/>
      <c r="VWO111" s="73"/>
      <c r="VWP111" s="73"/>
      <c r="VWQ111" s="73"/>
      <c r="VWR111" s="73"/>
      <c r="VWS111" s="74"/>
      <c r="VWT111" s="74"/>
      <c r="VWU111" s="77"/>
      <c r="VWV111" s="77"/>
      <c r="VWW111" s="11"/>
      <c r="VXC111" s="73"/>
      <c r="VXD111" s="73"/>
      <c r="VXE111" s="73"/>
      <c r="VXF111" s="73"/>
      <c r="VXG111" s="74"/>
      <c r="VXH111" s="74"/>
      <c r="VXI111" s="77"/>
      <c r="VXJ111" s="77"/>
      <c r="VXK111" s="11"/>
      <c r="VXQ111" s="73"/>
      <c r="VXR111" s="73"/>
      <c r="VXS111" s="73"/>
      <c r="VXT111" s="73"/>
      <c r="VXU111" s="74"/>
      <c r="VXV111" s="74"/>
      <c r="VXW111" s="77"/>
      <c r="VXX111" s="77"/>
      <c r="VXY111" s="11"/>
      <c r="VYE111" s="73"/>
      <c r="VYF111" s="73"/>
      <c r="VYG111" s="73"/>
      <c r="VYH111" s="73"/>
      <c r="VYI111" s="74"/>
      <c r="VYJ111" s="74"/>
      <c r="VYK111" s="77"/>
      <c r="VYL111" s="77"/>
      <c r="VYM111" s="11"/>
      <c r="VYS111" s="73"/>
      <c r="VYT111" s="73"/>
      <c r="VYU111" s="73"/>
      <c r="VYV111" s="73"/>
      <c r="VYW111" s="74"/>
      <c r="VYX111" s="74"/>
      <c r="VYY111" s="77"/>
      <c r="VYZ111" s="77"/>
      <c r="VZA111" s="11"/>
      <c r="VZG111" s="73"/>
      <c r="VZH111" s="73"/>
      <c r="VZI111" s="73"/>
      <c r="VZJ111" s="73"/>
      <c r="VZK111" s="74"/>
      <c r="VZL111" s="74"/>
      <c r="VZM111" s="77"/>
      <c r="VZN111" s="77"/>
      <c r="VZO111" s="11"/>
      <c r="VZU111" s="73"/>
      <c r="VZV111" s="73"/>
      <c r="VZW111" s="73"/>
      <c r="VZX111" s="73"/>
      <c r="VZY111" s="74"/>
      <c r="VZZ111" s="74"/>
      <c r="WAA111" s="77"/>
      <c r="WAB111" s="77"/>
      <c r="WAC111" s="11"/>
      <c r="WAI111" s="73"/>
      <c r="WAJ111" s="73"/>
      <c r="WAK111" s="73"/>
      <c r="WAL111" s="73"/>
      <c r="WAM111" s="74"/>
      <c r="WAN111" s="74"/>
      <c r="WAO111" s="77"/>
      <c r="WAP111" s="77"/>
      <c r="WAQ111" s="11"/>
      <c r="WAW111" s="73"/>
      <c r="WAX111" s="73"/>
      <c r="WAY111" s="73"/>
      <c r="WAZ111" s="73"/>
      <c r="WBA111" s="74"/>
      <c r="WBB111" s="74"/>
      <c r="WBC111" s="77"/>
      <c r="WBD111" s="77"/>
      <c r="WBE111" s="11"/>
      <c r="WBK111" s="73"/>
      <c r="WBL111" s="73"/>
      <c r="WBM111" s="73"/>
      <c r="WBN111" s="73"/>
      <c r="WBO111" s="74"/>
      <c r="WBP111" s="74"/>
      <c r="WBQ111" s="77"/>
      <c r="WBR111" s="77"/>
      <c r="WBS111" s="11"/>
      <c r="WBY111" s="73"/>
      <c r="WBZ111" s="73"/>
      <c r="WCA111" s="73"/>
      <c r="WCB111" s="73"/>
      <c r="WCC111" s="74"/>
      <c r="WCD111" s="74"/>
      <c r="WCE111" s="77"/>
      <c r="WCF111" s="77"/>
      <c r="WCG111" s="11"/>
      <c r="WCM111" s="73"/>
      <c r="WCN111" s="73"/>
      <c r="WCO111" s="73"/>
      <c r="WCP111" s="73"/>
      <c r="WCQ111" s="74"/>
      <c r="WCR111" s="74"/>
      <c r="WCS111" s="77"/>
      <c r="WCT111" s="77"/>
      <c r="WCU111" s="11"/>
      <c r="WDA111" s="73"/>
      <c r="WDB111" s="73"/>
      <c r="WDC111" s="73"/>
      <c r="WDD111" s="73"/>
      <c r="WDE111" s="74"/>
      <c r="WDF111" s="74"/>
      <c r="WDG111" s="77"/>
      <c r="WDH111" s="77"/>
      <c r="WDI111" s="11"/>
      <c r="WDO111" s="73"/>
      <c r="WDP111" s="73"/>
      <c r="WDQ111" s="73"/>
      <c r="WDR111" s="73"/>
      <c r="WDS111" s="74"/>
      <c r="WDT111" s="74"/>
      <c r="WDU111" s="77"/>
      <c r="WDV111" s="77"/>
      <c r="WDW111" s="11"/>
      <c r="WEC111" s="73"/>
      <c r="WED111" s="73"/>
      <c r="WEE111" s="73"/>
      <c r="WEF111" s="73"/>
      <c r="WEG111" s="74"/>
      <c r="WEH111" s="74"/>
      <c r="WEI111" s="77"/>
      <c r="WEJ111" s="77"/>
      <c r="WEK111" s="11"/>
      <c r="WEQ111" s="73"/>
      <c r="WER111" s="73"/>
      <c r="WES111" s="73"/>
      <c r="WET111" s="73"/>
      <c r="WEU111" s="74"/>
      <c r="WEV111" s="74"/>
      <c r="WEW111" s="77"/>
      <c r="WEX111" s="77"/>
      <c r="WEY111" s="11"/>
      <c r="WFE111" s="73"/>
      <c r="WFF111" s="73"/>
      <c r="WFG111" s="73"/>
      <c r="WFH111" s="73"/>
      <c r="WFI111" s="74"/>
      <c r="WFJ111" s="74"/>
      <c r="WFK111" s="77"/>
      <c r="WFL111" s="77"/>
      <c r="WFM111" s="11"/>
      <c r="WFS111" s="73"/>
      <c r="WFT111" s="73"/>
      <c r="WFU111" s="73"/>
      <c r="WFV111" s="73"/>
      <c r="WFW111" s="74"/>
      <c r="WFX111" s="74"/>
      <c r="WFY111" s="77"/>
      <c r="WFZ111" s="77"/>
      <c r="WGA111" s="11"/>
      <c r="WGG111" s="73"/>
      <c r="WGH111" s="73"/>
      <c r="WGI111" s="73"/>
      <c r="WGJ111" s="73"/>
      <c r="WGK111" s="74"/>
      <c r="WGL111" s="74"/>
      <c r="WGM111" s="77"/>
      <c r="WGN111" s="77"/>
      <c r="WGO111" s="11"/>
      <c r="WGU111" s="73"/>
      <c r="WGV111" s="73"/>
      <c r="WGW111" s="73"/>
      <c r="WGX111" s="73"/>
      <c r="WGY111" s="74"/>
      <c r="WGZ111" s="74"/>
      <c r="WHA111" s="77"/>
      <c r="WHB111" s="77"/>
      <c r="WHC111" s="11"/>
      <c r="WHI111" s="73"/>
      <c r="WHJ111" s="73"/>
      <c r="WHK111" s="73"/>
      <c r="WHL111" s="73"/>
      <c r="WHM111" s="74"/>
      <c r="WHN111" s="74"/>
      <c r="WHO111" s="77"/>
      <c r="WHP111" s="77"/>
      <c r="WHQ111" s="11"/>
      <c r="WHW111" s="73"/>
      <c r="WHX111" s="73"/>
      <c r="WHY111" s="73"/>
      <c r="WHZ111" s="73"/>
      <c r="WIA111" s="74"/>
      <c r="WIB111" s="74"/>
      <c r="WIC111" s="77"/>
      <c r="WID111" s="77"/>
      <c r="WIE111" s="11"/>
      <c r="WIK111" s="73"/>
      <c r="WIL111" s="73"/>
      <c r="WIM111" s="73"/>
      <c r="WIN111" s="73"/>
      <c r="WIO111" s="74"/>
      <c r="WIP111" s="74"/>
      <c r="WIQ111" s="77"/>
      <c r="WIR111" s="77"/>
      <c r="WIS111" s="11"/>
      <c r="WIY111" s="73"/>
      <c r="WIZ111" s="73"/>
      <c r="WJA111" s="73"/>
      <c r="WJB111" s="73"/>
      <c r="WJC111" s="74"/>
      <c r="WJD111" s="74"/>
      <c r="WJE111" s="77"/>
      <c r="WJF111" s="77"/>
      <c r="WJG111" s="11"/>
      <c r="WJM111" s="73"/>
      <c r="WJN111" s="73"/>
      <c r="WJO111" s="73"/>
      <c r="WJP111" s="73"/>
      <c r="WJQ111" s="74"/>
      <c r="WJR111" s="74"/>
      <c r="WJS111" s="77"/>
      <c r="WJT111" s="77"/>
      <c r="WJU111" s="11"/>
      <c r="WKA111" s="73"/>
      <c r="WKB111" s="73"/>
      <c r="WKC111" s="73"/>
      <c r="WKD111" s="73"/>
      <c r="WKE111" s="74"/>
      <c r="WKF111" s="74"/>
      <c r="WKG111" s="77"/>
      <c r="WKH111" s="77"/>
      <c r="WKI111" s="11"/>
      <c r="WKO111" s="73"/>
      <c r="WKP111" s="73"/>
      <c r="WKQ111" s="73"/>
      <c r="WKR111" s="73"/>
      <c r="WKS111" s="74"/>
      <c r="WKT111" s="74"/>
      <c r="WKU111" s="77"/>
      <c r="WKV111" s="77"/>
      <c r="WKW111" s="11"/>
      <c r="WLC111" s="73"/>
      <c r="WLD111" s="73"/>
      <c r="WLE111" s="73"/>
      <c r="WLF111" s="73"/>
      <c r="WLG111" s="74"/>
      <c r="WLH111" s="74"/>
      <c r="WLI111" s="77"/>
      <c r="WLJ111" s="77"/>
      <c r="WLK111" s="11"/>
      <c r="WLQ111" s="73"/>
      <c r="WLR111" s="73"/>
      <c r="WLS111" s="73"/>
      <c r="WLT111" s="73"/>
      <c r="WLU111" s="74"/>
      <c r="WLV111" s="74"/>
      <c r="WLW111" s="77"/>
      <c r="WLX111" s="77"/>
      <c r="WLY111" s="11"/>
      <c r="WME111" s="73"/>
      <c r="WMF111" s="73"/>
      <c r="WMG111" s="73"/>
      <c r="WMH111" s="73"/>
      <c r="WMI111" s="74"/>
      <c r="WMJ111" s="74"/>
      <c r="WMK111" s="77"/>
      <c r="WML111" s="77"/>
      <c r="WMM111" s="11"/>
      <c r="WMS111" s="73"/>
      <c r="WMT111" s="73"/>
      <c r="WMU111" s="73"/>
      <c r="WMV111" s="73"/>
      <c r="WMW111" s="74"/>
      <c r="WMX111" s="74"/>
      <c r="WMY111" s="77"/>
      <c r="WMZ111" s="77"/>
      <c r="WNA111" s="11"/>
      <c r="WNG111" s="73"/>
      <c r="WNH111" s="73"/>
      <c r="WNI111" s="73"/>
      <c r="WNJ111" s="73"/>
      <c r="WNK111" s="74"/>
      <c r="WNL111" s="74"/>
      <c r="WNM111" s="77"/>
      <c r="WNN111" s="77"/>
      <c r="WNO111" s="11"/>
      <c r="WNU111" s="73"/>
      <c r="WNV111" s="73"/>
      <c r="WNW111" s="73"/>
      <c r="WNX111" s="73"/>
      <c r="WNY111" s="74"/>
      <c r="WNZ111" s="74"/>
      <c r="WOA111" s="77"/>
      <c r="WOB111" s="77"/>
      <c r="WOC111" s="11"/>
      <c r="WOI111" s="73"/>
      <c r="WOJ111" s="73"/>
      <c r="WOK111" s="73"/>
      <c r="WOL111" s="73"/>
      <c r="WOM111" s="74"/>
      <c r="WON111" s="74"/>
      <c r="WOO111" s="77"/>
      <c r="WOP111" s="77"/>
      <c r="WOQ111" s="11"/>
      <c r="WOW111" s="73"/>
      <c r="WOX111" s="73"/>
      <c r="WOY111" s="73"/>
      <c r="WOZ111" s="73"/>
      <c r="WPA111" s="74"/>
      <c r="WPB111" s="74"/>
      <c r="WPC111" s="77"/>
      <c r="WPD111" s="77"/>
      <c r="WPE111" s="11"/>
      <c r="WPK111" s="73"/>
      <c r="WPL111" s="73"/>
      <c r="WPM111" s="73"/>
      <c r="WPN111" s="73"/>
      <c r="WPO111" s="74"/>
      <c r="WPP111" s="74"/>
      <c r="WPQ111" s="77"/>
      <c r="WPR111" s="77"/>
      <c r="WPS111" s="11"/>
      <c r="WPY111" s="73"/>
      <c r="WPZ111" s="73"/>
      <c r="WQA111" s="73"/>
      <c r="WQB111" s="73"/>
      <c r="WQC111" s="74"/>
      <c r="WQD111" s="74"/>
      <c r="WQE111" s="77"/>
      <c r="WQF111" s="77"/>
      <c r="WQG111" s="11"/>
      <c r="WQM111" s="73"/>
      <c r="WQN111" s="73"/>
      <c r="WQO111" s="73"/>
      <c r="WQP111" s="73"/>
      <c r="WQQ111" s="74"/>
      <c r="WQR111" s="74"/>
      <c r="WQS111" s="77"/>
      <c r="WQT111" s="77"/>
      <c r="WQU111" s="11"/>
      <c r="WRA111" s="73"/>
      <c r="WRB111" s="73"/>
      <c r="WRC111" s="73"/>
      <c r="WRD111" s="73"/>
      <c r="WRE111" s="74"/>
      <c r="WRF111" s="74"/>
      <c r="WRG111" s="77"/>
      <c r="WRH111" s="77"/>
      <c r="WRI111" s="11"/>
      <c r="WRO111" s="73"/>
      <c r="WRP111" s="73"/>
      <c r="WRQ111" s="73"/>
      <c r="WRR111" s="73"/>
      <c r="WRS111" s="74"/>
      <c r="WRT111" s="74"/>
      <c r="WRU111" s="77"/>
      <c r="WRV111" s="77"/>
      <c r="WRW111" s="11"/>
      <c r="WSC111" s="73"/>
      <c r="WSD111" s="73"/>
      <c r="WSE111" s="73"/>
      <c r="WSF111" s="73"/>
      <c r="WSG111" s="74"/>
      <c r="WSH111" s="74"/>
      <c r="WSI111" s="77"/>
      <c r="WSJ111" s="77"/>
      <c r="WSK111" s="11"/>
      <c r="WSQ111" s="73"/>
      <c r="WSR111" s="73"/>
      <c r="WSS111" s="73"/>
      <c r="WST111" s="73"/>
      <c r="WSU111" s="74"/>
      <c r="WSV111" s="74"/>
      <c r="WSW111" s="77"/>
      <c r="WSX111" s="77"/>
      <c r="WSY111" s="11"/>
      <c r="WTE111" s="73"/>
      <c r="WTF111" s="73"/>
      <c r="WTG111" s="73"/>
      <c r="WTH111" s="73"/>
      <c r="WTI111" s="74"/>
      <c r="WTJ111" s="74"/>
      <c r="WTK111" s="77"/>
      <c r="WTL111" s="77"/>
      <c r="WTM111" s="11"/>
      <c r="WTS111" s="73"/>
      <c r="WTT111" s="73"/>
      <c r="WTU111" s="73"/>
      <c r="WTV111" s="73"/>
      <c r="WTW111" s="74"/>
      <c r="WTX111" s="74"/>
      <c r="WTY111" s="77"/>
      <c r="WTZ111" s="77"/>
      <c r="WUA111" s="11"/>
      <c r="WUG111" s="73"/>
      <c r="WUH111" s="73"/>
      <c r="WUI111" s="73"/>
      <c r="WUJ111" s="73"/>
      <c r="WUK111" s="74"/>
      <c r="WUL111" s="74"/>
      <c r="WUM111" s="77"/>
      <c r="WUN111" s="77"/>
      <c r="WUO111" s="11"/>
      <c r="WUU111" s="73"/>
      <c r="WUV111" s="73"/>
      <c r="WUW111" s="73"/>
      <c r="WUX111" s="73"/>
      <c r="WUY111" s="74"/>
      <c r="WUZ111" s="74"/>
      <c r="WVA111" s="77"/>
      <c r="WVB111" s="77"/>
      <c r="WVC111" s="11"/>
      <c r="WVI111" s="73"/>
      <c r="WVJ111" s="73"/>
      <c r="WVK111" s="73"/>
      <c r="WVL111" s="73"/>
      <c r="WVM111" s="74"/>
      <c r="WVN111" s="74"/>
      <c r="WVO111" s="77"/>
      <c r="WVP111" s="77"/>
      <c r="WVQ111" s="11"/>
      <c r="WVW111" s="73"/>
      <c r="WVX111" s="73"/>
      <c r="WVY111" s="73"/>
      <c r="WVZ111" s="73"/>
      <c r="WWA111" s="74"/>
      <c r="WWB111" s="74"/>
      <c r="WWC111" s="77"/>
      <c r="WWD111" s="77"/>
      <c r="WWE111" s="11"/>
      <c r="WWK111" s="73"/>
      <c r="WWL111" s="73"/>
      <c r="WWM111" s="73"/>
      <c r="WWN111" s="73"/>
      <c r="WWO111" s="74"/>
      <c r="WWP111" s="74"/>
      <c r="WWQ111" s="77"/>
      <c r="WWR111" s="77"/>
      <c r="WWS111" s="11"/>
      <c r="WWY111" s="73"/>
      <c r="WWZ111" s="73"/>
      <c r="WXA111" s="73"/>
      <c r="WXB111" s="73"/>
      <c r="WXC111" s="74"/>
      <c r="WXD111" s="74"/>
      <c r="WXE111" s="77"/>
      <c r="WXF111" s="77"/>
      <c r="WXG111" s="11"/>
      <c r="WXM111" s="73"/>
      <c r="WXN111" s="73"/>
      <c r="WXO111" s="73"/>
      <c r="WXP111" s="73"/>
      <c r="WXQ111" s="74"/>
      <c r="WXR111" s="74"/>
      <c r="WXS111" s="77"/>
      <c r="WXT111" s="77"/>
      <c r="WXU111" s="11"/>
      <c r="WYA111" s="73"/>
      <c r="WYB111" s="73"/>
      <c r="WYC111" s="73"/>
      <c r="WYD111" s="73"/>
      <c r="WYE111" s="74"/>
      <c r="WYF111" s="74"/>
      <c r="WYG111" s="77"/>
      <c r="WYH111" s="77"/>
      <c r="WYI111" s="11"/>
      <c r="WYO111" s="73"/>
      <c r="WYP111" s="73"/>
      <c r="WYQ111" s="73"/>
      <c r="WYR111" s="73"/>
      <c r="WYS111" s="74"/>
      <c r="WYT111" s="74"/>
      <c r="WYU111" s="77"/>
      <c r="WYV111" s="77"/>
      <c r="WYW111" s="11"/>
      <c r="WZC111" s="73"/>
      <c r="WZD111" s="73"/>
      <c r="WZE111" s="73"/>
      <c r="WZF111" s="73"/>
      <c r="WZG111" s="74"/>
      <c r="WZH111" s="74"/>
      <c r="WZI111" s="77"/>
      <c r="WZJ111" s="77"/>
      <c r="WZK111" s="11"/>
      <c r="WZQ111" s="73"/>
      <c r="WZR111" s="73"/>
      <c r="WZS111" s="73"/>
      <c r="WZT111" s="73"/>
      <c r="WZU111" s="74"/>
      <c r="WZV111" s="74"/>
      <c r="WZW111" s="77"/>
      <c r="WZX111" s="77"/>
      <c r="WZY111" s="11"/>
      <c r="XAE111" s="73"/>
      <c r="XAF111" s="73"/>
      <c r="XAG111" s="73"/>
      <c r="XAH111" s="73"/>
      <c r="XAI111" s="74"/>
      <c r="XAJ111" s="74"/>
      <c r="XAK111" s="77"/>
      <c r="XAL111" s="77"/>
      <c r="XAM111" s="11"/>
      <c r="XAS111" s="73"/>
      <c r="XAT111" s="73"/>
      <c r="XAU111" s="73"/>
      <c r="XAV111" s="73"/>
      <c r="XAW111" s="74"/>
      <c r="XAX111" s="74"/>
      <c r="XAY111" s="77"/>
      <c r="XAZ111" s="77"/>
      <c r="XBA111" s="11"/>
      <c r="XBG111" s="73"/>
      <c r="XBH111" s="73"/>
      <c r="XBI111" s="73"/>
      <c r="XBJ111" s="73"/>
      <c r="XBK111" s="74"/>
      <c r="XBL111" s="74"/>
      <c r="XBM111" s="77"/>
      <c r="XBN111" s="77"/>
      <c r="XBO111" s="11"/>
      <c r="XBU111" s="73"/>
      <c r="XBV111" s="73"/>
      <c r="XBW111" s="73"/>
      <c r="XBX111" s="73"/>
      <c r="XBY111" s="74"/>
      <c r="XBZ111" s="74"/>
      <c r="XCA111" s="77"/>
      <c r="XCB111" s="77"/>
      <c r="XCC111" s="11"/>
      <c r="XCI111" s="73"/>
      <c r="XCJ111" s="73"/>
      <c r="XCK111" s="73"/>
      <c r="XCL111" s="73"/>
      <c r="XCM111" s="74"/>
      <c r="XCN111" s="74"/>
      <c r="XCO111" s="77"/>
      <c r="XCP111" s="77"/>
      <c r="XCQ111" s="11"/>
      <c r="XCW111" s="73"/>
      <c r="XCX111" s="73"/>
      <c r="XCY111" s="73"/>
      <c r="XCZ111" s="73"/>
      <c r="XDA111" s="74"/>
      <c r="XDB111" s="74"/>
      <c r="XDC111" s="77"/>
      <c r="XDD111" s="77"/>
      <c r="XDE111" s="11"/>
      <c r="XDK111" s="73"/>
      <c r="XDL111" s="73"/>
      <c r="XDM111" s="73"/>
      <c r="XDN111" s="73"/>
      <c r="XDO111" s="74"/>
      <c r="XDP111" s="74"/>
      <c r="XDQ111" s="77"/>
      <c r="XDR111" s="77"/>
      <c r="XDS111" s="11"/>
      <c r="XDY111" s="73"/>
      <c r="XDZ111" s="73"/>
      <c r="XEA111" s="73"/>
      <c r="XEB111" s="73"/>
      <c r="XEC111" s="74"/>
      <c r="XED111" s="74"/>
      <c r="XEE111" s="77"/>
      <c r="XEF111" s="77"/>
      <c r="XEG111" s="11"/>
      <c r="XEM111" s="73"/>
      <c r="XEN111" s="73"/>
      <c r="XEO111" s="73"/>
      <c r="XEP111" s="73"/>
      <c r="XEQ111" s="74"/>
      <c r="XER111" s="74"/>
      <c r="XES111" s="77"/>
      <c r="XET111" s="77"/>
      <c r="XEU111" s="11"/>
      <c r="XFA111" s="73"/>
      <c r="XFB111" s="73"/>
      <c r="XFC111" s="73"/>
      <c r="XFD111" s="73"/>
    </row>
    <row r="112" spans="1:5119 5125:6141 6147:7163 7169:12287 12293:13309 13315:14331 14337:16384" x14ac:dyDescent="0.2">
      <c r="A112" s="73">
        <v>666512</v>
      </c>
      <c r="B112" s="73">
        <f>+_xlfn.XLOOKUP(A112,'[1]padron 2703'!A:A,'[1]padron 2703'!B:B,0)</f>
        <v>656002</v>
      </c>
      <c r="C112" s="73" t="str">
        <f>+_xlfn.XLOOKUP(A112,'[1]padron 2703'!A:A,'[1]padron 2703'!N:N,0)</f>
        <v>7791337009943</v>
      </c>
      <c r="D112" s="73" t="str">
        <f>+_xlfn.XLOOKUP(A112,'[1]padron 2703'!A:A,'[1]padron 2703'!D:D,0)</f>
        <v xml:space="preserve">YOGU LS.YOGURISIMO GRIEGO FRUT 140X               </v>
      </c>
      <c r="E112" s="74">
        <f>+_xlfn.XLOOKUP(A112,'[1]padron 2703'!A:A,'[1]padron 2703'!I:I,0)</f>
        <v>1650.277</v>
      </c>
      <c r="F112" s="74" t="s">
        <v>690</v>
      </c>
      <c r="G112" s="77">
        <v>46125</v>
      </c>
      <c r="H112" s="77">
        <v>46142</v>
      </c>
      <c r="O112" s="73"/>
      <c r="P112" s="73"/>
      <c r="Q112" s="73"/>
      <c r="R112" s="73"/>
      <c r="S112" s="74"/>
      <c r="T112" s="74"/>
      <c r="U112" s="77"/>
      <c r="V112" s="77"/>
      <c r="W112" s="11"/>
      <c r="AC112" s="73"/>
      <c r="AD112" s="73"/>
      <c r="AE112" s="73"/>
      <c r="AF112" s="73"/>
      <c r="AG112" s="74"/>
      <c r="AH112" s="74"/>
      <c r="AI112" s="77"/>
      <c r="AJ112" s="77"/>
      <c r="AK112" s="11"/>
      <c r="AQ112" s="73"/>
      <c r="AR112" s="73"/>
      <c r="AS112" s="73"/>
      <c r="AT112" s="73"/>
      <c r="AU112" s="74"/>
      <c r="AV112" s="74"/>
      <c r="AW112" s="77"/>
      <c r="AX112" s="77"/>
      <c r="AY112" s="11"/>
      <c r="BE112" s="73"/>
      <c r="BF112" s="73"/>
      <c r="BG112" s="73"/>
      <c r="BH112" s="73"/>
      <c r="BI112" s="74"/>
      <c r="BJ112" s="74"/>
      <c r="BK112" s="77"/>
      <c r="BL112" s="77"/>
      <c r="BM112" s="11"/>
      <c r="BS112" s="73"/>
      <c r="BT112" s="73"/>
      <c r="BU112" s="73"/>
      <c r="BV112" s="73"/>
      <c r="BW112" s="74"/>
      <c r="BX112" s="74"/>
      <c r="BY112" s="77"/>
      <c r="BZ112" s="77"/>
      <c r="CA112" s="11"/>
      <c r="CG112" s="73"/>
      <c r="CH112" s="73"/>
      <c r="CI112" s="73"/>
      <c r="CJ112" s="73"/>
      <c r="CK112" s="74"/>
      <c r="CL112" s="74"/>
      <c r="CM112" s="77"/>
      <c r="CN112" s="77"/>
      <c r="CO112" s="11"/>
      <c r="CU112" s="73"/>
      <c r="CV112" s="73"/>
      <c r="CW112" s="73"/>
      <c r="CX112" s="73"/>
      <c r="CY112" s="74"/>
      <c r="CZ112" s="74"/>
      <c r="DA112" s="77"/>
      <c r="DB112" s="77"/>
      <c r="DC112" s="11"/>
      <c r="DI112" s="73"/>
      <c r="DJ112" s="73"/>
      <c r="DK112" s="73"/>
      <c r="DL112" s="73"/>
      <c r="DM112" s="74"/>
      <c r="DN112" s="74"/>
      <c r="DO112" s="77"/>
      <c r="DP112" s="77"/>
      <c r="DQ112" s="11"/>
      <c r="DW112" s="73"/>
      <c r="DX112" s="73"/>
      <c r="DY112" s="73"/>
      <c r="DZ112" s="73"/>
      <c r="EA112" s="74"/>
      <c r="EB112" s="74"/>
      <c r="EC112" s="77"/>
      <c r="ED112" s="77"/>
      <c r="EE112" s="11"/>
      <c r="EK112" s="73"/>
      <c r="EL112" s="73"/>
      <c r="EM112" s="73"/>
      <c r="EN112" s="73"/>
      <c r="EO112" s="74"/>
      <c r="EP112" s="74"/>
      <c r="EQ112" s="77"/>
      <c r="ER112" s="77"/>
      <c r="ES112" s="11"/>
      <c r="EY112" s="73"/>
      <c r="EZ112" s="73"/>
      <c r="FA112" s="73"/>
      <c r="FB112" s="73"/>
      <c r="FC112" s="74"/>
      <c r="FD112" s="74"/>
      <c r="FE112" s="77"/>
      <c r="FF112" s="77"/>
      <c r="FG112" s="11"/>
      <c r="FM112" s="73"/>
      <c r="FN112" s="73"/>
      <c r="FO112" s="73"/>
      <c r="FP112" s="73"/>
      <c r="FQ112" s="74"/>
      <c r="FR112" s="74"/>
      <c r="FS112" s="77"/>
      <c r="FT112" s="77"/>
      <c r="FU112" s="11"/>
      <c r="GA112" s="73"/>
      <c r="GB112" s="73"/>
      <c r="GC112" s="73"/>
      <c r="GD112" s="73"/>
      <c r="GE112" s="74"/>
      <c r="GF112" s="74"/>
      <c r="GG112" s="77"/>
      <c r="GH112" s="77"/>
      <c r="GI112" s="11"/>
      <c r="GO112" s="73"/>
      <c r="GP112" s="73"/>
      <c r="GQ112" s="73"/>
      <c r="GR112" s="73"/>
      <c r="GS112" s="74"/>
      <c r="GT112" s="74"/>
      <c r="GU112" s="77"/>
      <c r="GV112" s="77"/>
      <c r="GW112" s="11"/>
      <c r="HC112" s="73"/>
      <c r="HD112" s="73"/>
      <c r="HE112" s="73"/>
      <c r="HF112" s="73"/>
      <c r="HG112" s="74"/>
      <c r="HH112" s="74"/>
      <c r="HI112" s="77"/>
      <c r="HJ112" s="77"/>
      <c r="HK112" s="11"/>
      <c r="HQ112" s="73"/>
      <c r="HR112" s="73"/>
      <c r="HS112" s="73"/>
      <c r="HT112" s="73"/>
      <c r="HU112" s="74"/>
      <c r="HV112" s="74"/>
      <c r="HW112" s="77"/>
      <c r="HX112" s="77"/>
      <c r="HY112" s="11"/>
      <c r="IE112" s="73"/>
      <c r="IF112" s="73"/>
      <c r="IG112" s="73"/>
      <c r="IH112" s="73"/>
      <c r="II112" s="74"/>
      <c r="IJ112" s="74"/>
      <c r="IK112" s="77"/>
      <c r="IL112" s="77"/>
      <c r="IM112" s="11"/>
      <c r="IS112" s="73"/>
      <c r="IT112" s="73"/>
      <c r="IU112" s="73"/>
      <c r="IV112" s="73"/>
      <c r="IW112" s="74"/>
      <c r="IX112" s="74"/>
      <c r="IY112" s="77"/>
      <c r="IZ112" s="77"/>
      <c r="JA112" s="11"/>
      <c r="JG112" s="73"/>
      <c r="JH112" s="73"/>
      <c r="JI112" s="73"/>
      <c r="JJ112" s="73"/>
      <c r="JK112" s="74"/>
      <c r="JL112" s="74"/>
      <c r="JM112" s="77"/>
      <c r="JN112" s="77"/>
      <c r="JO112" s="11"/>
      <c r="JU112" s="73"/>
      <c r="JV112" s="73"/>
      <c r="JW112" s="73"/>
      <c r="JX112" s="73"/>
      <c r="JY112" s="74"/>
      <c r="JZ112" s="74"/>
      <c r="KA112" s="77"/>
      <c r="KB112" s="77"/>
      <c r="KC112" s="11"/>
      <c r="KI112" s="73"/>
      <c r="KJ112" s="73"/>
      <c r="KK112" s="73"/>
      <c r="KL112" s="73"/>
      <c r="KM112" s="74"/>
      <c r="KN112" s="74"/>
      <c r="KO112" s="77"/>
      <c r="KP112" s="77"/>
      <c r="KQ112" s="11"/>
      <c r="KW112" s="73"/>
      <c r="KX112" s="73"/>
      <c r="KY112" s="73"/>
      <c r="KZ112" s="73"/>
      <c r="LA112" s="74"/>
      <c r="LB112" s="74"/>
      <c r="LC112" s="77"/>
      <c r="LD112" s="77"/>
      <c r="LE112" s="11"/>
      <c r="LK112" s="73"/>
      <c r="LL112" s="73"/>
      <c r="LM112" s="73"/>
      <c r="LN112" s="73"/>
      <c r="LO112" s="74"/>
      <c r="LP112" s="74"/>
      <c r="LQ112" s="77"/>
      <c r="LR112" s="77"/>
      <c r="LS112" s="11"/>
      <c r="LY112" s="73"/>
      <c r="LZ112" s="73"/>
      <c r="MA112" s="73"/>
      <c r="MB112" s="73"/>
      <c r="MC112" s="74"/>
      <c r="MD112" s="74"/>
      <c r="ME112" s="77"/>
      <c r="MF112" s="77"/>
      <c r="MG112" s="11"/>
      <c r="MM112" s="73"/>
      <c r="MN112" s="73"/>
      <c r="MO112" s="73"/>
      <c r="MP112" s="73"/>
      <c r="MQ112" s="74"/>
      <c r="MR112" s="74"/>
      <c r="MS112" s="77"/>
      <c r="MT112" s="77"/>
      <c r="MU112" s="11"/>
      <c r="NA112" s="73"/>
      <c r="NB112" s="73"/>
      <c r="NC112" s="73"/>
      <c r="ND112" s="73"/>
      <c r="NE112" s="74"/>
      <c r="NF112" s="74"/>
      <c r="NG112" s="77"/>
      <c r="NH112" s="77"/>
      <c r="NI112" s="11"/>
      <c r="NO112" s="73"/>
      <c r="NP112" s="73"/>
      <c r="NQ112" s="73"/>
      <c r="NR112" s="73"/>
      <c r="NS112" s="74"/>
      <c r="NT112" s="74"/>
      <c r="NU112" s="77"/>
      <c r="NV112" s="77"/>
      <c r="NW112" s="11"/>
      <c r="OC112" s="73"/>
      <c r="OD112" s="73"/>
      <c r="OE112" s="73"/>
      <c r="OF112" s="73"/>
      <c r="OG112" s="74"/>
      <c r="OH112" s="74"/>
      <c r="OI112" s="77"/>
      <c r="OJ112" s="77"/>
      <c r="OK112" s="11"/>
      <c r="OQ112" s="73"/>
      <c r="OR112" s="73"/>
      <c r="OS112" s="73"/>
      <c r="OT112" s="73"/>
      <c r="OU112" s="74"/>
      <c r="OV112" s="74"/>
      <c r="OW112" s="77"/>
      <c r="OX112" s="77"/>
      <c r="OY112" s="11"/>
      <c r="PE112" s="73"/>
      <c r="PF112" s="73"/>
      <c r="PG112" s="73"/>
      <c r="PH112" s="73"/>
      <c r="PI112" s="74"/>
      <c r="PJ112" s="74"/>
      <c r="PK112" s="77"/>
      <c r="PL112" s="77"/>
      <c r="PM112" s="11"/>
      <c r="PS112" s="73"/>
      <c r="PT112" s="73"/>
      <c r="PU112" s="73"/>
      <c r="PV112" s="73"/>
      <c r="PW112" s="74"/>
      <c r="PX112" s="74"/>
      <c r="PY112" s="77"/>
      <c r="PZ112" s="77"/>
      <c r="QA112" s="11"/>
      <c r="QG112" s="73"/>
      <c r="QH112" s="73"/>
      <c r="QI112" s="73"/>
      <c r="QJ112" s="73"/>
      <c r="QK112" s="74"/>
      <c r="QL112" s="74"/>
      <c r="QM112" s="77"/>
      <c r="QN112" s="77"/>
      <c r="QO112" s="11"/>
      <c r="QU112" s="73"/>
      <c r="QV112" s="73"/>
      <c r="QW112" s="73"/>
      <c r="QX112" s="73"/>
      <c r="QY112" s="74"/>
      <c r="QZ112" s="74"/>
      <c r="RA112" s="77"/>
      <c r="RB112" s="77"/>
      <c r="RC112" s="11"/>
      <c r="RI112" s="73"/>
      <c r="RJ112" s="73"/>
      <c r="RK112" s="73"/>
      <c r="RL112" s="73"/>
      <c r="RM112" s="74"/>
      <c r="RN112" s="74"/>
      <c r="RO112" s="77"/>
      <c r="RP112" s="77"/>
      <c r="RQ112" s="11"/>
      <c r="RW112" s="73"/>
      <c r="RX112" s="73"/>
      <c r="RY112" s="73"/>
      <c r="RZ112" s="73"/>
      <c r="SA112" s="74"/>
      <c r="SB112" s="74"/>
      <c r="SC112" s="77"/>
      <c r="SD112" s="77"/>
      <c r="SE112" s="11"/>
      <c r="SK112" s="73"/>
      <c r="SL112" s="73"/>
      <c r="SM112" s="73"/>
      <c r="SN112" s="73"/>
      <c r="SO112" s="74"/>
      <c r="SP112" s="74"/>
      <c r="SQ112" s="77"/>
      <c r="SR112" s="77"/>
      <c r="SS112" s="11"/>
      <c r="SY112" s="73"/>
      <c r="SZ112" s="73"/>
      <c r="TA112" s="73"/>
      <c r="TB112" s="73"/>
      <c r="TC112" s="74"/>
      <c r="TD112" s="74"/>
      <c r="TE112" s="77"/>
      <c r="TF112" s="77"/>
      <c r="TG112" s="11"/>
      <c r="TM112" s="73"/>
      <c r="TN112" s="73"/>
      <c r="TO112" s="73"/>
      <c r="TP112" s="73"/>
      <c r="TQ112" s="74"/>
      <c r="TR112" s="74"/>
      <c r="TS112" s="77"/>
      <c r="TT112" s="77"/>
      <c r="TU112" s="11"/>
      <c r="UA112" s="73"/>
      <c r="UB112" s="73"/>
      <c r="UC112" s="73"/>
      <c r="UD112" s="73"/>
      <c r="UE112" s="74"/>
      <c r="UF112" s="74"/>
      <c r="UG112" s="77"/>
      <c r="UH112" s="77"/>
      <c r="UI112" s="11"/>
      <c r="UO112" s="73"/>
      <c r="UP112" s="73"/>
      <c r="UQ112" s="73"/>
      <c r="UR112" s="73"/>
      <c r="US112" s="74"/>
      <c r="UT112" s="74"/>
      <c r="UU112" s="77"/>
      <c r="UV112" s="77"/>
      <c r="UW112" s="11"/>
      <c r="VC112" s="73"/>
      <c r="VD112" s="73"/>
      <c r="VE112" s="73"/>
      <c r="VF112" s="73"/>
      <c r="VG112" s="74"/>
      <c r="VH112" s="74"/>
      <c r="VI112" s="77"/>
      <c r="VJ112" s="77"/>
      <c r="VK112" s="11"/>
      <c r="VQ112" s="73"/>
      <c r="VR112" s="73"/>
      <c r="VS112" s="73"/>
      <c r="VT112" s="73"/>
      <c r="VU112" s="74"/>
      <c r="VV112" s="74"/>
      <c r="VW112" s="77"/>
      <c r="VX112" s="77"/>
      <c r="VY112" s="11"/>
      <c r="WE112" s="73"/>
      <c r="WF112" s="73"/>
      <c r="WG112" s="73"/>
      <c r="WH112" s="73"/>
      <c r="WI112" s="74"/>
      <c r="WJ112" s="74"/>
      <c r="WK112" s="77"/>
      <c r="WL112" s="77"/>
      <c r="WM112" s="11"/>
      <c r="WS112" s="73"/>
      <c r="WT112" s="73"/>
      <c r="WU112" s="73"/>
      <c r="WV112" s="73"/>
      <c r="WW112" s="74"/>
      <c r="WX112" s="74"/>
      <c r="WY112" s="77"/>
      <c r="WZ112" s="77"/>
      <c r="XA112" s="11"/>
      <c r="XG112" s="73"/>
      <c r="XH112" s="73"/>
      <c r="XI112" s="73"/>
      <c r="XJ112" s="73"/>
      <c r="XK112" s="74"/>
      <c r="XL112" s="74"/>
      <c r="XM112" s="77"/>
      <c r="XN112" s="77"/>
      <c r="XO112" s="11"/>
      <c r="XU112" s="73"/>
      <c r="XV112" s="73"/>
      <c r="XW112" s="73"/>
      <c r="XX112" s="73"/>
      <c r="XY112" s="74"/>
      <c r="XZ112" s="74"/>
      <c r="YA112" s="77"/>
      <c r="YB112" s="77"/>
      <c r="YC112" s="11"/>
      <c r="YI112" s="73"/>
      <c r="YJ112" s="73"/>
      <c r="YK112" s="73"/>
      <c r="YL112" s="73"/>
      <c r="YM112" s="74"/>
      <c r="YN112" s="74"/>
      <c r="YO112" s="77"/>
      <c r="YP112" s="77"/>
      <c r="YQ112" s="11"/>
      <c r="YW112" s="73"/>
      <c r="YX112" s="73"/>
      <c r="YY112" s="73"/>
      <c r="YZ112" s="73"/>
      <c r="ZA112" s="74"/>
      <c r="ZB112" s="74"/>
      <c r="ZC112" s="77"/>
      <c r="ZD112" s="77"/>
      <c r="ZE112" s="11"/>
      <c r="ZK112" s="73"/>
      <c r="ZL112" s="73"/>
      <c r="ZM112" s="73"/>
      <c r="ZN112" s="73"/>
      <c r="ZO112" s="74"/>
      <c r="ZP112" s="74"/>
      <c r="ZQ112" s="77"/>
      <c r="ZR112" s="77"/>
      <c r="ZS112" s="11"/>
      <c r="ZY112" s="73"/>
      <c r="ZZ112" s="73"/>
      <c r="AAA112" s="73"/>
      <c r="AAB112" s="73"/>
      <c r="AAC112" s="74"/>
      <c r="AAD112" s="74"/>
      <c r="AAE112" s="77"/>
      <c r="AAF112" s="77"/>
      <c r="AAG112" s="11"/>
      <c r="AAM112" s="73"/>
      <c r="AAN112" s="73"/>
      <c r="AAO112" s="73"/>
      <c r="AAP112" s="73"/>
      <c r="AAQ112" s="74"/>
      <c r="AAR112" s="74"/>
      <c r="AAS112" s="77"/>
      <c r="AAT112" s="77"/>
      <c r="AAU112" s="11"/>
      <c r="ABA112" s="73"/>
      <c r="ABB112" s="73"/>
      <c r="ABC112" s="73"/>
      <c r="ABD112" s="73"/>
      <c r="ABE112" s="74"/>
      <c r="ABF112" s="74"/>
      <c r="ABG112" s="77"/>
      <c r="ABH112" s="77"/>
      <c r="ABI112" s="11"/>
      <c r="ABO112" s="73"/>
      <c r="ABP112" s="73"/>
      <c r="ABQ112" s="73"/>
      <c r="ABR112" s="73"/>
      <c r="ABS112" s="74"/>
      <c r="ABT112" s="74"/>
      <c r="ABU112" s="77"/>
      <c r="ABV112" s="77"/>
      <c r="ABW112" s="11"/>
      <c r="ACC112" s="73"/>
      <c r="ACD112" s="73"/>
      <c r="ACE112" s="73"/>
      <c r="ACF112" s="73"/>
      <c r="ACG112" s="74"/>
      <c r="ACH112" s="74"/>
      <c r="ACI112" s="77"/>
      <c r="ACJ112" s="77"/>
      <c r="ACK112" s="11"/>
      <c r="ACQ112" s="73"/>
      <c r="ACR112" s="73"/>
      <c r="ACS112" s="73"/>
      <c r="ACT112" s="73"/>
      <c r="ACU112" s="74"/>
      <c r="ACV112" s="74"/>
      <c r="ACW112" s="77"/>
      <c r="ACX112" s="77"/>
      <c r="ACY112" s="11"/>
      <c r="ADE112" s="73"/>
      <c r="ADF112" s="73"/>
      <c r="ADG112" s="73"/>
      <c r="ADH112" s="73"/>
      <c r="ADI112" s="74"/>
      <c r="ADJ112" s="74"/>
      <c r="ADK112" s="77"/>
      <c r="ADL112" s="77"/>
      <c r="ADM112" s="11"/>
      <c r="ADS112" s="73"/>
      <c r="ADT112" s="73"/>
      <c r="ADU112" s="73"/>
      <c r="ADV112" s="73"/>
      <c r="ADW112" s="74"/>
      <c r="ADX112" s="74"/>
      <c r="ADY112" s="77"/>
      <c r="ADZ112" s="77"/>
      <c r="AEA112" s="11"/>
      <c r="AEG112" s="73"/>
      <c r="AEH112" s="73"/>
      <c r="AEI112" s="73"/>
      <c r="AEJ112" s="73"/>
      <c r="AEK112" s="74"/>
      <c r="AEL112" s="74"/>
      <c r="AEM112" s="77"/>
      <c r="AEN112" s="77"/>
      <c r="AEO112" s="11"/>
      <c r="AEU112" s="73"/>
      <c r="AEV112" s="73"/>
      <c r="AEW112" s="73"/>
      <c r="AEX112" s="73"/>
      <c r="AEY112" s="74"/>
      <c r="AEZ112" s="74"/>
      <c r="AFA112" s="77"/>
      <c r="AFB112" s="77"/>
      <c r="AFC112" s="11"/>
      <c r="AFI112" s="73"/>
      <c r="AFJ112" s="73"/>
      <c r="AFK112" s="73"/>
      <c r="AFL112" s="73"/>
      <c r="AFM112" s="74"/>
      <c r="AFN112" s="74"/>
      <c r="AFO112" s="77"/>
      <c r="AFP112" s="77"/>
      <c r="AFQ112" s="11"/>
      <c r="AFW112" s="73"/>
      <c r="AFX112" s="73"/>
      <c r="AFY112" s="73"/>
      <c r="AFZ112" s="73"/>
      <c r="AGA112" s="74"/>
      <c r="AGB112" s="74"/>
      <c r="AGC112" s="77"/>
      <c r="AGD112" s="77"/>
      <c r="AGE112" s="11"/>
      <c r="AGK112" s="73"/>
      <c r="AGL112" s="73"/>
      <c r="AGM112" s="73"/>
      <c r="AGN112" s="73"/>
      <c r="AGO112" s="74"/>
      <c r="AGP112" s="74"/>
      <c r="AGQ112" s="77"/>
      <c r="AGR112" s="77"/>
      <c r="AGS112" s="11"/>
      <c r="AGY112" s="73"/>
      <c r="AGZ112" s="73"/>
      <c r="AHA112" s="73"/>
      <c r="AHB112" s="73"/>
      <c r="AHC112" s="74"/>
      <c r="AHD112" s="74"/>
      <c r="AHE112" s="77"/>
      <c r="AHF112" s="77"/>
      <c r="AHG112" s="11"/>
      <c r="AHM112" s="73"/>
      <c r="AHN112" s="73"/>
      <c r="AHO112" s="73"/>
      <c r="AHP112" s="73"/>
      <c r="AHQ112" s="74"/>
      <c r="AHR112" s="74"/>
      <c r="AHS112" s="77"/>
      <c r="AHT112" s="77"/>
      <c r="AHU112" s="11"/>
      <c r="AIA112" s="73"/>
      <c r="AIB112" s="73"/>
      <c r="AIC112" s="73"/>
      <c r="AID112" s="73"/>
      <c r="AIE112" s="74"/>
      <c r="AIF112" s="74"/>
      <c r="AIG112" s="77"/>
      <c r="AIH112" s="77"/>
      <c r="AII112" s="11"/>
      <c r="AIO112" s="73"/>
      <c r="AIP112" s="73"/>
      <c r="AIQ112" s="73"/>
      <c r="AIR112" s="73"/>
      <c r="AIS112" s="74"/>
      <c r="AIT112" s="74"/>
      <c r="AIU112" s="77"/>
      <c r="AIV112" s="77"/>
      <c r="AIW112" s="11"/>
      <c r="AJC112" s="73"/>
      <c r="AJD112" s="73"/>
      <c r="AJE112" s="73"/>
      <c r="AJF112" s="73"/>
      <c r="AJG112" s="74"/>
      <c r="AJH112" s="74"/>
      <c r="AJI112" s="77"/>
      <c r="AJJ112" s="77"/>
      <c r="AJK112" s="11"/>
      <c r="AJQ112" s="73"/>
      <c r="AJR112" s="73"/>
      <c r="AJS112" s="73"/>
      <c r="AJT112" s="73"/>
      <c r="AJU112" s="74"/>
      <c r="AJV112" s="74"/>
      <c r="AJW112" s="77"/>
      <c r="AJX112" s="77"/>
      <c r="AJY112" s="11"/>
      <c r="AKE112" s="73"/>
      <c r="AKF112" s="73"/>
      <c r="AKG112" s="73"/>
      <c r="AKH112" s="73"/>
      <c r="AKI112" s="74"/>
      <c r="AKJ112" s="74"/>
      <c r="AKK112" s="77"/>
      <c r="AKL112" s="77"/>
      <c r="AKM112" s="11"/>
      <c r="AKS112" s="73"/>
      <c r="AKT112" s="73"/>
      <c r="AKU112" s="73"/>
      <c r="AKV112" s="73"/>
      <c r="AKW112" s="74"/>
      <c r="AKX112" s="74"/>
      <c r="AKY112" s="77"/>
      <c r="AKZ112" s="77"/>
      <c r="ALA112" s="11"/>
      <c r="ALG112" s="73"/>
      <c r="ALH112" s="73"/>
      <c r="ALI112" s="73"/>
      <c r="ALJ112" s="73"/>
      <c r="ALK112" s="74"/>
      <c r="ALL112" s="74"/>
      <c r="ALM112" s="77"/>
      <c r="ALN112" s="77"/>
      <c r="ALO112" s="11"/>
      <c r="ALU112" s="73"/>
      <c r="ALV112" s="73"/>
      <c r="ALW112" s="73"/>
      <c r="ALX112" s="73"/>
      <c r="ALY112" s="74"/>
      <c r="ALZ112" s="74"/>
      <c r="AMA112" s="77"/>
      <c r="AMB112" s="77"/>
      <c r="AMC112" s="11"/>
      <c r="AMI112" s="73"/>
      <c r="AMJ112" s="73"/>
      <c r="AMK112" s="73"/>
      <c r="AML112" s="73"/>
      <c r="AMM112" s="74"/>
      <c r="AMN112" s="74"/>
      <c r="AMO112" s="77"/>
      <c r="AMP112" s="77"/>
      <c r="AMQ112" s="11"/>
      <c r="AMW112" s="73"/>
      <c r="AMX112" s="73"/>
      <c r="AMY112" s="73"/>
      <c r="AMZ112" s="73"/>
      <c r="ANA112" s="74"/>
      <c r="ANB112" s="74"/>
      <c r="ANC112" s="77"/>
      <c r="AND112" s="77"/>
      <c r="ANE112" s="11"/>
      <c r="ANK112" s="73"/>
      <c r="ANL112" s="73"/>
      <c r="ANM112" s="73"/>
      <c r="ANN112" s="73"/>
      <c r="ANO112" s="74"/>
      <c r="ANP112" s="74"/>
      <c r="ANQ112" s="77"/>
      <c r="ANR112" s="77"/>
      <c r="ANS112" s="11"/>
      <c r="ANY112" s="73"/>
      <c r="ANZ112" s="73"/>
      <c r="AOA112" s="73"/>
      <c r="AOB112" s="73"/>
      <c r="AOC112" s="74"/>
      <c r="AOD112" s="74"/>
      <c r="AOE112" s="77"/>
      <c r="AOF112" s="77"/>
      <c r="AOG112" s="11"/>
      <c r="AOM112" s="73"/>
      <c r="AON112" s="73"/>
      <c r="AOO112" s="73"/>
      <c r="AOP112" s="73"/>
      <c r="AOQ112" s="74"/>
      <c r="AOR112" s="74"/>
      <c r="AOS112" s="77"/>
      <c r="AOT112" s="77"/>
      <c r="AOU112" s="11"/>
      <c r="APA112" s="73"/>
      <c r="APB112" s="73"/>
      <c r="APC112" s="73"/>
      <c r="APD112" s="73"/>
      <c r="APE112" s="74"/>
      <c r="APF112" s="74"/>
      <c r="APG112" s="77"/>
      <c r="APH112" s="77"/>
      <c r="API112" s="11"/>
      <c r="APO112" s="73"/>
      <c r="APP112" s="73"/>
      <c r="APQ112" s="73"/>
      <c r="APR112" s="73"/>
      <c r="APS112" s="74"/>
      <c r="APT112" s="74"/>
      <c r="APU112" s="77"/>
      <c r="APV112" s="77"/>
      <c r="APW112" s="11"/>
      <c r="AQC112" s="73"/>
      <c r="AQD112" s="73"/>
      <c r="AQE112" s="73"/>
      <c r="AQF112" s="73"/>
      <c r="AQG112" s="74"/>
      <c r="AQH112" s="74"/>
      <c r="AQI112" s="77"/>
      <c r="AQJ112" s="77"/>
      <c r="AQK112" s="11"/>
      <c r="AQQ112" s="73"/>
      <c r="AQR112" s="73"/>
      <c r="AQS112" s="73"/>
      <c r="AQT112" s="73"/>
      <c r="AQU112" s="74"/>
      <c r="AQV112" s="74"/>
      <c r="AQW112" s="77"/>
      <c r="AQX112" s="77"/>
      <c r="AQY112" s="11"/>
      <c r="ARE112" s="73"/>
      <c r="ARF112" s="73"/>
      <c r="ARG112" s="73"/>
      <c r="ARH112" s="73"/>
      <c r="ARI112" s="74"/>
      <c r="ARJ112" s="74"/>
      <c r="ARK112" s="77"/>
      <c r="ARL112" s="77"/>
      <c r="ARM112" s="11"/>
      <c r="ARS112" s="73"/>
      <c r="ART112" s="73"/>
      <c r="ARU112" s="73"/>
      <c r="ARV112" s="73"/>
      <c r="ARW112" s="74"/>
      <c r="ARX112" s="74"/>
      <c r="ARY112" s="77"/>
      <c r="ARZ112" s="77"/>
      <c r="ASA112" s="11"/>
      <c r="ASG112" s="73"/>
      <c r="ASH112" s="73"/>
      <c r="ASI112" s="73"/>
      <c r="ASJ112" s="73"/>
      <c r="ASK112" s="74"/>
      <c r="ASL112" s="74"/>
      <c r="ASM112" s="77"/>
      <c r="ASN112" s="77"/>
      <c r="ASO112" s="11"/>
      <c r="ASU112" s="73"/>
      <c r="ASV112" s="73"/>
      <c r="ASW112" s="73"/>
      <c r="ASX112" s="73"/>
      <c r="ASY112" s="74"/>
      <c r="ASZ112" s="74"/>
      <c r="ATA112" s="77"/>
      <c r="ATB112" s="77"/>
      <c r="ATC112" s="11"/>
      <c r="ATI112" s="73"/>
      <c r="ATJ112" s="73"/>
      <c r="ATK112" s="73"/>
      <c r="ATL112" s="73"/>
      <c r="ATM112" s="74"/>
      <c r="ATN112" s="74"/>
      <c r="ATO112" s="77"/>
      <c r="ATP112" s="77"/>
      <c r="ATQ112" s="11"/>
      <c r="ATW112" s="73"/>
      <c r="ATX112" s="73"/>
      <c r="ATY112" s="73"/>
      <c r="ATZ112" s="73"/>
      <c r="AUA112" s="74"/>
      <c r="AUB112" s="74"/>
      <c r="AUC112" s="77"/>
      <c r="AUD112" s="77"/>
      <c r="AUE112" s="11"/>
      <c r="AUK112" s="73"/>
      <c r="AUL112" s="73"/>
      <c r="AUM112" s="73"/>
      <c r="AUN112" s="73"/>
      <c r="AUO112" s="74"/>
      <c r="AUP112" s="74"/>
      <c r="AUQ112" s="77"/>
      <c r="AUR112" s="77"/>
      <c r="AUS112" s="11"/>
      <c r="AUY112" s="73"/>
      <c r="AUZ112" s="73"/>
      <c r="AVA112" s="73"/>
      <c r="AVB112" s="73"/>
      <c r="AVC112" s="74"/>
      <c r="AVD112" s="74"/>
      <c r="AVE112" s="77"/>
      <c r="AVF112" s="77"/>
      <c r="AVG112" s="11"/>
      <c r="AVM112" s="73"/>
      <c r="AVN112" s="73"/>
      <c r="AVO112" s="73"/>
      <c r="AVP112" s="73"/>
      <c r="AVQ112" s="74"/>
      <c r="AVR112" s="74"/>
      <c r="AVS112" s="77"/>
      <c r="AVT112" s="77"/>
      <c r="AVU112" s="11"/>
      <c r="AWA112" s="73"/>
      <c r="AWB112" s="73"/>
      <c r="AWC112" s="73"/>
      <c r="AWD112" s="73"/>
      <c r="AWE112" s="74"/>
      <c r="AWF112" s="74"/>
      <c r="AWG112" s="77"/>
      <c r="AWH112" s="77"/>
      <c r="AWI112" s="11"/>
      <c r="AWO112" s="73"/>
      <c r="AWP112" s="73"/>
      <c r="AWQ112" s="73"/>
      <c r="AWR112" s="73"/>
      <c r="AWS112" s="74"/>
      <c r="AWT112" s="74"/>
      <c r="AWU112" s="77"/>
      <c r="AWV112" s="77"/>
      <c r="AWW112" s="11"/>
      <c r="AXC112" s="73"/>
      <c r="AXD112" s="73"/>
      <c r="AXE112" s="73"/>
      <c r="AXF112" s="73"/>
      <c r="AXG112" s="74"/>
      <c r="AXH112" s="74"/>
      <c r="AXI112" s="77"/>
      <c r="AXJ112" s="77"/>
      <c r="AXK112" s="11"/>
      <c r="AXQ112" s="73"/>
      <c r="AXR112" s="73"/>
      <c r="AXS112" s="73"/>
      <c r="AXT112" s="73"/>
      <c r="AXU112" s="74"/>
      <c r="AXV112" s="74"/>
      <c r="AXW112" s="77"/>
      <c r="AXX112" s="77"/>
      <c r="AXY112" s="11"/>
      <c r="AYE112" s="73"/>
      <c r="AYF112" s="73"/>
      <c r="AYG112" s="73"/>
      <c r="AYH112" s="73"/>
      <c r="AYI112" s="74"/>
      <c r="AYJ112" s="74"/>
      <c r="AYK112" s="77"/>
      <c r="AYL112" s="77"/>
      <c r="AYM112" s="11"/>
      <c r="AYS112" s="73"/>
      <c r="AYT112" s="73"/>
      <c r="AYU112" s="73"/>
      <c r="AYV112" s="73"/>
      <c r="AYW112" s="74"/>
      <c r="AYX112" s="74"/>
      <c r="AYY112" s="77"/>
      <c r="AYZ112" s="77"/>
      <c r="AZA112" s="11"/>
      <c r="AZG112" s="73"/>
      <c r="AZH112" s="73"/>
      <c r="AZI112" s="73"/>
      <c r="AZJ112" s="73"/>
      <c r="AZK112" s="74"/>
      <c r="AZL112" s="74"/>
      <c r="AZM112" s="77"/>
      <c r="AZN112" s="77"/>
      <c r="AZO112" s="11"/>
      <c r="AZU112" s="73"/>
      <c r="AZV112" s="73"/>
      <c r="AZW112" s="73"/>
      <c r="AZX112" s="73"/>
      <c r="AZY112" s="74"/>
      <c r="AZZ112" s="74"/>
      <c r="BAA112" s="77"/>
      <c r="BAB112" s="77"/>
      <c r="BAC112" s="11"/>
      <c r="BAI112" s="73"/>
      <c r="BAJ112" s="73"/>
      <c r="BAK112" s="73"/>
      <c r="BAL112" s="73"/>
      <c r="BAM112" s="74"/>
      <c r="BAN112" s="74"/>
      <c r="BAO112" s="77"/>
      <c r="BAP112" s="77"/>
      <c r="BAQ112" s="11"/>
      <c r="BAW112" s="73"/>
      <c r="BAX112" s="73"/>
      <c r="BAY112" s="73"/>
      <c r="BAZ112" s="73"/>
      <c r="BBA112" s="74"/>
      <c r="BBB112" s="74"/>
      <c r="BBC112" s="77"/>
      <c r="BBD112" s="77"/>
      <c r="BBE112" s="11"/>
      <c r="BBK112" s="73"/>
      <c r="BBL112" s="73"/>
      <c r="BBM112" s="73"/>
      <c r="BBN112" s="73"/>
      <c r="BBO112" s="74"/>
      <c r="BBP112" s="74"/>
      <c r="BBQ112" s="77"/>
      <c r="BBR112" s="77"/>
      <c r="BBS112" s="11"/>
      <c r="BBY112" s="73"/>
      <c r="BBZ112" s="73"/>
      <c r="BCA112" s="73"/>
      <c r="BCB112" s="73"/>
      <c r="BCC112" s="74"/>
      <c r="BCD112" s="74"/>
      <c r="BCE112" s="77"/>
      <c r="BCF112" s="77"/>
      <c r="BCG112" s="11"/>
      <c r="BCM112" s="73"/>
      <c r="BCN112" s="73"/>
      <c r="BCO112" s="73"/>
      <c r="BCP112" s="73"/>
      <c r="BCQ112" s="74"/>
      <c r="BCR112" s="74"/>
      <c r="BCS112" s="77"/>
      <c r="BCT112" s="77"/>
      <c r="BCU112" s="11"/>
      <c r="BDA112" s="73"/>
      <c r="BDB112" s="73"/>
      <c r="BDC112" s="73"/>
      <c r="BDD112" s="73"/>
      <c r="BDE112" s="74"/>
      <c r="BDF112" s="74"/>
      <c r="BDG112" s="77"/>
      <c r="BDH112" s="77"/>
      <c r="BDI112" s="11"/>
      <c r="BDO112" s="73"/>
      <c r="BDP112" s="73"/>
      <c r="BDQ112" s="73"/>
      <c r="BDR112" s="73"/>
      <c r="BDS112" s="74"/>
      <c r="BDT112" s="74"/>
      <c r="BDU112" s="77"/>
      <c r="BDV112" s="77"/>
      <c r="BDW112" s="11"/>
      <c r="BEC112" s="73"/>
      <c r="BED112" s="73"/>
      <c r="BEE112" s="73"/>
      <c r="BEF112" s="73"/>
      <c r="BEG112" s="74"/>
      <c r="BEH112" s="74"/>
      <c r="BEI112" s="77"/>
      <c r="BEJ112" s="77"/>
      <c r="BEK112" s="11"/>
      <c r="BEQ112" s="73"/>
      <c r="BER112" s="73"/>
      <c r="BES112" s="73"/>
      <c r="BET112" s="73"/>
      <c r="BEU112" s="74"/>
      <c r="BEV112" s="74"/>
      <c r="BEW112" s="77"/>
      <c r="BEX112" s="77"/>
      <c r="BEY112" s="11"/>
      <c r="BFE112" s="73"/>
      <c r="BFF112" s="73"/>
      <c r="BFG112" s="73"/>
      <c r="BFH112" s="73"/>
      <c r="BFI112" s="74"/>
      <c r="BFJ112" s="74"/>
      <c r="BFK112" s="77"/>
      <c r="BFL112" s="77"/>
      <c r="BFM112" s="11"/>
      <c r="BFS112" s="73"/>
      <c r="BFT112" s="73"/>
      <c r="BFU112" s="73"/>
      <c r="BFV112" s="73"/>
      <c r="BFW112" s="74"/>
      <c r="BFX112" s="74"/>
      <c r="BFY112" s="77"/>
      <c r="BFZ112" s="77"/>
      <c r="BGA112" s="11"/>
      <c r="BGG112" s="73"/>
      <c r="BGH112" s="73"/>
      <c r="BGI112" s="73"/>
      <c r="BGJ112" s="73"/>
      <c r="BGK112" s="74"/>
      <c r="BGL112" s="74"/>
      <c r="BGM112" s="77"/>
      <c r="BGN112" s="77"/>
      <c r="BGO112" s="11"/>
      <c r="BGU112" s="73"/>
      <c r="BGV112" s="73"/>
      <c r="BGW112" s="73"/>
      <c r="BGX112" s="73"/>
      <c r="BGY112" s="74"/>
      <c r="BGZ112" s="74"/>
      <c r="BHA112" s="77"/>
      <c r="BHB112" s="77"/>
      <c r="BHC112" s="11"/>
      <c r="BHI112" s="73"/>
      <c r="BHJ112" s="73"/>
      <c r="BHK112" s="73"/>
      <c r="BHL112" s="73"/>
      <c r="BHM112" s="74"/>
      <c r="BHN112" s="74"/>
      <c r="BHO112" s="77"/>
      <c r="BHP112" s="77"/>
      <c r="BHQ112" s="11"/>
      <c r="BHW112" s="73"/>
      <c r="BHX112" s="73"/>
      <c r="BHY112" s="73"/>
      <c r="BHZ112" s="73"/>
      <c r="BIA112" s="74"/>
      <c r="BIB112" s="74"/>
      <c r="BIC112" s="77"/>
      <c r="BID112" s="77"/>
      <c r="BIE112" s="11"/>
      <c r="BIK112" s="73"/>
      <c r="BIL112" s="73"/>
      <c r="BIM112" s="73"/>
      <c r="BIN112" s="73"/>
      <c r="BIO112" s="74"/>
      <c r="BIP112" s="74"/>
      <c r="BIQ112" s="77"/>
      <c r="BIR112" s="77"/>
      <c r="BIS112" s="11"/>
      <c r="BIY112" s="73"/>
      <c r="BIZ112" s="73"/>
      <c r="BJA112" s="73"/>
      <c r="BJB112" s="73"/>
      <c r="BJC112" s="74"/>
      <c r="BJD112" s="74"/>
      <c r="BJE112" s="77"/>
      <c r="BJF112" s="77"/>
      <c r="BJG112" s="11"/>
      <c r="BJM112" s="73"/>
      <c r="BJN112" s="73"/>
      <c r="BJO112" s="73"/>
      <c r="BJP112" s="73"/>
      <c r="BJQ112" s="74"/>
      <c r="BJR112" s="74"/>
      <c r="BJS112" s="77"/>
      <c r="BJT112" s="77"/>
      <c r="BJU112" s="11"/>
      <c r="BKA112" s="73"/>
      <c r="BKB112" s="73"/>
      <c r="BKC112" s="73"/>
      <c r="BKD112" s="73"/>
      <c r="BKE112" s="74"/>
      <c r="BKF112" s="74"/>
      <c r="BKG112" s="77"/>
      <c r="BKH112" s="77"/>
      <c r="BKI112" s="11"/>
      <c r="BKO112" s="73"/>
      <c r="BKP112" s="73"/>
      <c r="BKQ112" s="73"/>
      <c r="BKR112" s="73"/>
      <c r="BKS112" s="74"/>
      <c r="BKT112" s="74"/>
      <c r="BKU112" s="77"/>
      <c r="BKV112" s="77"/>
      <c r="BKW112" s="11"/>
      <c r="BLC112" s="73"/>
      <c r="BLD112" s="73"/>
      <c r="BLE112" s="73"/>
      <c r="BLF112" s="73"/>
      <c r="BLG112" s="74"/>
      <c r="BLH112" s="74"/>
      <c r="BLI112" s="77"/>
      <c r="BLJ112" s="77"/>
      <c r="BLK112" s="11"/>
      <c r="BLQ112" s="73"/>
      <c r="BLR112" s="73"/>
      <c r="BLS112" s="73"/>
      <c r="BLT112" s="73"/>
      <c r="BLU112" s="74"/>
      <c r="BLV112" s="74"/>
      <c r="BLW112" s="77"/>
      <c r="BLX112" s="77"/>
      <c r="BLY112" s="11"/>
      <c r="BME112" s="73"/>
      <c r="BMF112" s="73"/>
      <c r="BMG112" s="73"/>
      <c r="BMH112" s="73"/>
      <c r="BMI112" s="74"/>
      <c r="BMJ112" s="74"/>
      <c r="BMK112" s="77"/>
      <c r="BML112" s="77"/>
      <c r="BMM112" s="11"/>
      <c r="BMS112" s="73"/>
      <c r="BMT112" s="73"/>
      <c r="BMU112" s="73"/>
      <c r="BMV112" s="73"/>
      <c r="BMW112" s="74"/>
      <c r="BMX112" s="74"/>
      <c r="BMY112" s="77"/>
      <c r="BMZ112" s="77"/>
      <c r="BNA112" s="11"/>
      <c r="BNG112" s="73"/>
      <c r="BNH112" s="73"/>
      <c r="BNI112" s="73"/>
      <c r="BNJ112" s="73"/>
      <c r="BNK112" s="74"/>
      <c r="BNL112" s="74"/>
      <c r="BNM112" s="77"/>
      <c r="BNN112" s="77"/>
      <c r="BNO112" s="11"/>
      <c r="BNU112" s="73"/>
      <c r="BNV112" s="73"/>
      <c r="BNW112" s="73"/>
      <c r="BNX112" s="73"/>
      <c r="BNY112" s="74"/>
      <c r="BNZ112" s="74"/>
      <c r="BOA112" s="77"/>
      <c r="BOB112" s="77"/>
      <c r="BOC112" s="11"/>
      <c r="BOI112" s="73"/>
      <c r="BOJ112" s="73"/>
      <c r="BOK112" s="73"/>
      <c r="BOL112" s="73"/>
      <c r="BOM112" s="74"/>
      <c r="BON112" s="74"/>
      <c r="BOO112" s="77"/>
      <c r="BOP112" s="77"/>
      <c r="BOQ112" s="11"/>
      <c r="BOW112" s="73"/>
      <c r="BOX112" s="73"/>
      <c r="BOY112" s="73"/>
      <c r="BOZ112" s="73"/>
      <c r="BPA112" s="74"/>
      <c r="BPB112" s="74"/>
      <c r="BPC112" s="77"/>
      <c r="BPD112" s="77"/>
      <c r="BPE112" s="11"/>
      <c r="BPK112" s="73"/>
      <c r="BPL112" s="73"/>
      <c r="BPM112" s="73"/>
      <c r="BPN112" s="73"/>
      <c r="BPO112" s="74"/>
      <c r="BPP112" s="74"/>
      <c r="BPQ112" s="77"/>
      <c r="BPR112" s="77"/>
      <c r="BPS112" s="11"/>
      <c r="BPY112" s="73"/>
      <c r="BPZ112" s="73"/>
      <c r="BQA112" s="73"/>
      <c r="BQB112" s="73"/>
      <c r="BQC112" s="74"/>
      <c r="BQD112" s="74"/>
      <c r="BQE112" s="77"/>
      <c r="BQF112" s="77"/>
      <c r="BQG112" s="11"/>
      <c r="BQM112" s="73"/>
      <c r="BQN112" s="73"/>
      <c r="BQO112" s="73"/>
      <c r="BQP112" s="73"/>
      <c r="BQQ112" s="74"/>
      <c r="BQR112" s="74"/>
      <c r="BQS112" s="77"/>
      <c r="BQT112" s="77"/>
      <c r="BQU112" s="11"/>
      <c r="BRA112" s="73"/>
      <c r="BRB112" s="73"/>
      <c r="BRC112" s="73"/>
      <c r="BRD112" s="73"/>
      <c r="BRE112" s="74"/>
      <c r="BRF112" s="74"/>
      <c r="BRG112" s="77"/>
      <c r="BRH112" s="77"/>
      <c r="BRI112" s="11"/>
      <c r="BRO112" s="73"/>
      <c r="BRP112" s="73"/>
      <c r="BRQ112" s="73"/>
      <c r="BRR112" s="73"/>
      <c r="BRS112" s="74"/>
      <c r="BRT112" s="74"/>
      <c r="BRU112" s="77"/>
      <c r="BRV112" s="77"/>
      <c r="BRW112" s="11"/>
      <c r="BSC112" s="73"/>
      <c r="BSD112" s="73"/>
      <c r="BSE112" s="73"/>
      <c r="BSF112" s="73"/>
      <c r="BSG112" s="74"/>
      <c r="BSH112" s="74"/>
      <c r="BSI112" s="77"/>
      <c r="BSJ112" s="77"/>
      <c r="BSK112" s="11"/>
      <c r="BSQ112" s="73"/>
      <c r="BSR112" s="73"/>
      <c r="BSS112" s="73"/>
      <c r="BST112" s="73"/>
      <c r="BSU112" s="74"/>
      <c r="BSV112" s="74"/>
      <c r="BSW112" s="77"/>
      <c r="BSX112" s="77"/>
      <c r="BSY112" s="11"/>
      <c r="BTE112" s="73"/>
      <c r="BTF112" s="73"/>
      <c r="BTG112" s="73"/>
      <c r="BTH112" s="73"/>
      <c r="BTI112" s="74"/>
      <c r="BTJ112" s="74"/>
      <c r="BTK112" s="77"/>
      <c r="BTL112" s="77"/>
      <c r="BTM112" s="11"/>
      <c r="BTS112" s="73"/>
      <c r="BTT112" s="73"/>
      <c r="BTU112" s="73"/>
      <c r="BTV112" s="73"/>
      <c r="BTW112" s="74"/>
      <c r="BTX112" s="74"/>
      <c r="BTY112" s="77"/>
      <c r="BTZ112" s="77"/>
      <c r="BUA112" s="11"/>
      <c r="BUG112" s="73"/>
      <c r="BUH112" s="73"/>
      <c r="BUI112" s="73"/>
      <c r="BUJ112" s="73"/>
      <c r="BUK112" s="74"/>
      <c r="BUL112" s="74"/>
      <c r="BUM112" s="77"/>
      <c r="BUN112" s="77"/>
      <c r="BUO112" s="11"/>
      <c r="BUU112" s="73"/>
      <c r="BUV112" s="73"/>
      <c r="BUW112" s="73"/>
      <c r="BUX112" s="73"/>
      <c r="BUY112" s="74"/>
      <c r="BUZ112" s="74"/>
      <c r="BVA112" s="77"/>
      <c r="BVB112" s="77"/>
      <c r="BVC112" s="11"/>
      <c r="BVI112" s="73"/>
      <c r="BVJ112" s="73"/>
      <c r="BVK112" s="73"/>
      <c r="BVL112" s="73"/>
      <c r="BVM112" s="74"/>
      <c r="BVN112" s="74"/>
      <c r="BVO112" s="77"/>
      <c r="BVP112" s="77"/>
      <c r="BVQ112" s="11"/>
      <c r="BVW112" s="73"/>
      <c r="BVX112" s="73"/>
      <c r="BVY112" s="73"/>
      <c r="BVZ112" s="73"/>
      <c r="BWA112" s="74"/>
      <c r="BWB112" s="74"/>
      <c r="BWC112" s="77"/>
      <c r="BWD112" s="77"/>
      <c r="BWE112" s="11"/>
      <c r="BWK112" s="73"/>
      <c r="BWL112" s="73"/>
      <c r="BWM112" s="73"/>
      <c r="BWN112" s="73"/>
      <c r="BWO112" s="74"/>
      <c r="BWP112" s="74"/>
      <c r="BWQ112" s="77"/>
      <c r="BWR112" s="77"/>
      <c r="BWS112" s="11"/>
      <c r="BWY112" s="73"/>
      <c r="BWZ112" s="73"/>
      <c r="BXA112" s="73"/>
      <c r="BXB112" s="73"/>
      <c r="BXC112" s="74"/>
      <c r="BXD112" s="74"/>
      <c r="BXE112" s="77"/>
      <c r="BXF112" s="77"/>
      <c r="BXG112" s="11"/>
      <c r="BXM112" s="73"/>
      <c r="BXN112" s="73"/>
      <c r="BXO112" s="73"/>
      <c r="BXP112" s="73"/>
      <c r="BXQ112" s="74"/>
      <c r="BXR112" s="74"/>
      <c r="BXS112" s="77"/>
      <c r="BXT112" s="77"/>
      <c r="BXU112" s="11"/>
      <c r="BYA112" s="73"/>
      <c r="BYB112" s="73"/>
      <c r="BYC112" s="73"/>
      <c r="BYD112" s="73"/>
      <c r="BYE112" s="74"/>
      <c r="BYF112" s="74"/>
      <c r="BYG112" s="77"/>
      <c r="BYH112" s="77"/>
      <c r="BYI112" s="11"/>
      <c r="BYO112" s="73"/>
      <c r="BYP112" s="73"/>
      <c r="BYQ112" s="73"/>
      <c r="BYR112" s="73"/>
      <c r="BYS112" s="74"/>
      <c r="BYT112" s="74"/>
      <c r="BYU112" s="77"/>
      <c r="BYV112" s="77"/>
      <c r="BYW112" s="11"/>
      <c r="BZC112" s="73"/>
      <c r="BZD112" s="73"/>
      <c r="BZE112" s="73"/>
      <c r="BZF112" s="73"/>
      <c r="BZG112" s="74"/>
      <c r="BZH112" s="74"/>
      <c r="BZI112" s="77"/>
      <c r="BZJ112" s="77"/>
      <c r="BZK112" s="11"/>
      <c r="BZQ112" s="73"/>
      <c r="BZR112" s="73"/>
      <c r="BZS112" s="73"/>
      <c r="BZT112" s="73"/>
      <c r="BZU112" s="74"/>
      <c r="BZV112" s="74"/>
      <c r="BZW112" s="77"/>
      <c r="BZX112" s="77"/>
      <c r="BZY112" s="11"/>
      <c r="CAE112" s="73"/>
      <c r="CAF112" s="73"/>
      <c r="CAG112" s="73"/>
      <c r="CAH112" s="73"/>
      <c r="CAI112" s="74"/>
      <c r="CAJ112" s="74"/>
      <c r="CAK112" s="77"/>
      <c r="CAL112" s="77"/>
      <c r="CAM112" s="11"/>
      <c r="CAS112" s="73"/>
      <c r="CAT112" s="73"/>
      <c r="CAU112" s="73"/>
      <c r="CAV112" s="73"/>
      <c r="CAW112" s="74"/>
      <c r="CAX112" s="74"/>
      <c r="CAY112" s="77"/>
      <c r="CAZ112" s="77"/>
      <c r="CBA112" s="11"/>
      <c r="CBG112" s="73"/>
      <c r="CBH112" s="73"/>
      <c r="CBI112" s="73"/>
      <c r="CBJ112" s="73"/>
      <c r="CBK112" s="74"/>
      <c r="CBL112" s="74"/>
      <c r="CBM112" s="77"/>
      <c r="CBN112" s="77"/>
      <c r="CBO112" s="11"/>
      <c r="CBU112" s="73"/>
      <c r="CBV112" s="73"/>
      <c r="CBW112" s="73"/>
      <c r="CBX112" s="73"/>
      <c r="CBY112" s="74"/>
      <c r="CBZ112" s="74"/>
      <c r="CCA112" s="77"/>
      <c r="CCB112" s="77"/>
      <c r="CCC112" s="11"/>
      <c r="CCI112" s="73"/>
      <c r="CCJ112" s="73"/>
      <c r="CCK112" s="73"/>
      <c r="CCL112" s="73"/>
      <c r="CCM112" s="74"/>
      <c r="CCN112" s="74"/>
      <c r="CCO112" s="77"/>
      <c r="CCP112" s="77"/>
      <c r="CCQ112" s="11"/>
      <c r="CCW112" s="73"/>
      <c r="CCX112" s="73"/>
      <c r="CCY112" s="73"/>
      <c r="CCZ112" s="73"/>
      <c r="CDA112" s="74"/>
      <c r="CDB112" s="74"/>
      <c r="CDC112" s="77"/>
      <c r="CDD112" s="77"/>
      <c r="CDE112" s="11"/>
      <c r="CDK112" s="73"/>
      <c r="CDL112" s="73"/>
      <c r="CDM112" s="73"/>
      <c r="CDN112" s="73"/>
      <c r="CDO112" s="74"/>
      <c r="CDP112" s="74"/>
      <c r="CDQ112" s="77"/>
      <c r="CDR112" s="77"/>
      <c r="CDS112" s="11"/>
      <c r="CDY112" s="73"/>
      <c r="CDZ112" s="73"/>
      <c r="CEA112" s="73"/>
      <c r="CEB112" s="73"/>
      <c r="CEC112" s="74"/>
      <c r="CED112" s="74"/>
      <c r="CEE112" s="77"/>
      <c r="CEF112" s="77"/>
      <c r="CEG112" s="11"/>
      <c r="CEM112" s="73"/>
      <c r="CEN112" s="73"/>
      <c r="CEO112" s="73"/>
      <c r="CEP112" s="73"/>
      <c r="CEQ112" s="74"/>
      <c r="CER112" s="74"/>
      <c r="CES112" s="77"/>
      <c r="CET112" s="77"/>
      <c r="CEU112" s="11"/>
      <c r="CFA112" s="73"/>
      <c r="CFB112" s="73"/>
      <c r="CFC112" s="73"/>
      <c r="CFD112" s="73"/>
      <c r="CFE112" s="74"/>
      <c r="CFF112" s="74"/>
      <c r="CFG112" s="77"/>
      <c r="CFH112" s="77"/>
      <c r="CFI112" s="11"/>
      <c r="CFO112" s="73"/>
      <c r="CFP112" s="73"/>
      <c r="CFQ112" s="73"/>
      <c r="CFR112" s="73"/>
      <c r="CFS112" s="74"/>
      <c r="CFT112" s="74"/>
      <c r="CFU112" s="77"/>
      <c r="CFV112" s="77"/>
      <c r="CFW112" s="11"/>
      <c r="CGC112" s="73"/>
      <c r="CGD112" s="73"/>
      <c r="CGE112" s="73"/>
      <c r="CGF112" s="73"/>
      <c r="CGG112" s="74"/>
      <c r="CGH112" s="74"/>
      <c r="CGI112" s="77"/>
      <c r="CGJ112" s="77"/>
      <c r="CGK112" s="11"/>
      <c r="CGQ112" s="73"/>
      <c r="CGR112" s="73"/>
      <c r="CGS112" s="73"/>
      <c r="CGT112" s="73"/>
      <c r="CGU112" s="74"/>
      <c r="CGV112" s="74"/>
      <c r="CGW112" s="77"/>
      <c r="CGX112" s="77"/>
      <c r="CGY112" s="11"/>
      <c r="CHE112" s="73"/>
      <c r="CHF112" s="73"/>
      <c r="CHG112" s="73"/>
      <c r="CHH112" s="73"/>
      <c r="CHI112" s="74"/>
      <c r="CHJ112" s="74"/>
      <c r="CHK112" s="77"/>
      <c r="CHL112" s="77"/>
      <c r="CHM112" s="11"/>
      <c r="CHS112" s="73"/>
      <c r="CHT112" s="73"/>
      <c r="CHU112" s="73"/>
      <c r="CHV112" s="73"/>
      <c r="CHW112" s="74"/>
      <c r="CHX112" s="74"/>
      <c r="CHY112" s="77"/>
      <c r="CHZ112" s="77"/>
      <c r="CIA112" s="11"/>
      <c r="CIG112" s="73"/>
      <c r="CIH112" s="73"/>
      <c r="CII112" s="73"/>
      <c r="CIJ112" s="73"/>
      <c r="CIK112" s="74"/>
      <c r="CIL112" s="74"/>
      <c r="CIM112" s="77"/>
      <c r="CIN112" s="77"/>
      <c r="CIO112" s="11"/>
      <c r="CIU112" s="73"/>
      <c r="CIV112" s="73"/>
      <c r="CIW112" s="73"/>
      <c r="CIX112" s="73"/>
      <c r="CIY112" s="74"/>
      <c r="CIZ112" s="74"/>
      <c r="CJA112" s="77"/>
      <c r="CJB112" s="77"/>
      <c r="CJC112" s="11"/>
      <c r="CJI112" s="73"/>
      <c r="CJJ112" s="73"/>
      <c r="CJK112" s="73"/>
      <c r="CJL112" s="73"/>
      <c r="CJM112" s="74"/>
      <c r="CJN112" s="74"/>
      <c r="CJO112" s="77"/>
      <c r="CJP112" s="77"/>
      <c r="CJQ112" s="11"/>
      <c r="CJW112" s="73"/>
      <c r="CJX112" s="73"/>
      <c r="CJY112" s="73"/>
      <c r="CJZ112" s="73"/>
      <c r="CKA112" s="74"/>
      <c r="CKB112" s="74"/>
      <c r="CKC112" s="77"/>
      <c r="CKD112" s="77"/>
      <c r="CKE112" s="11"/>
      <c r="CKK112" s="73"/>
      <c r="CKL112" s="73"/>
      <c r="CKM112" s="73"/>
      <c r="CKN112" s="73"/>
      <c r="CKO112" s="74"/>
      <c r="CKP112" s="74"/>
      <c r="CKQ112" s="77"/>
      <c r="CKR112" s="77"/>
      <c r="CKS112" s="11"/>
      <c r="CKY112" s="73"/>
      <c r="CKZ112" s="73"/>
      <c r="CLA112" s="73"/>
      <c r="CLB112" s="73"/>
      <c r="CLC112" s="74"/>
      <c r="CLD112" s="74"/>
      <c r="CLE112" s="77"/>
      <c r="CLF112" s="77"/>
      <c r="CLG112" s="11"/>
      <c r="CLM112" s="73"/>
      <c r="CLN112" s="73"/>
      <c r="CLO112" s="73"/>
      <c r="CLP112" s="73"/>
      <c r="CLQ112" s="74"/>
      <c r="CLR112" s="74"/>
      <c r="CLS112" s="77"/>
      <c r="CLT112" s="77"/>
      <c r="CLU112" s="11"/>
      <c r="CMA112" s="73"/>
      <c r="CMB112" s="73"/>
      <c r="CMC112" s="73"/>
      <c r="CMD112" s="73"/>
      <c r="CME112" s="74"/>
      <c r="CMF112" s="74"/>
      <c r="CMG112" s="77"/>
      <c r="CMH112" s="77"/>
      <c r="CMI112" s="11"/>
      <c r="CMO112" s="73"/>
      <c r="CMP112" s="73"/>
      <c r="CMQ112" s="73"/>
      <c r="CMR112" s="73"/>
      <c r="CMS112" s="74"/>
      <c r="CMT112" s="74"/>
      <c r="CMU112" s="77"/>
      <c r="CMV112" s="77"/>
      <c r="CMW112" s="11"/>
      <c r="CNC112" s="73"/>
      <c r="CND112" s="73"/>
      <c r="CNE112" s="73"/>
      <c r="CNF112" s="73"/>
      <c r="CNG112" s="74"/>
      <c r="CNH112" s="74"/>
      <c r="CNI112" s="77"/>
      <c r="CNJ112" s="77"/>
      <c r="CNK112" s="11"/>
      <c r="CNQ112" s="73"/>
      <c r="CNR112" s="73"/>
      <c r="CNS112" s="73"/>
      <c r="CNT112" s="73"/>
      <c r="CNU112" s="74"/>
      <c r="CNV112" s="74"/>
      <c r="CNW112" s="77"/>
      <c r="CNX112" s="77"/>
      <c r="CNY112" s="11"/>
      <c r="COE112" s="73"/>
      <c r="COF112" s="73"/>
      <c r="COG112" s="73"/>
      <c r="COH112" s="73"/>
      <c r="COI112" s="74"/>
      <c r="COJ112" s="74"/>
      <c r="COK112" s="77"/>
      <c r="COL112" s="77"/>
      <c r="COM112" s="11"/>
      <c r="COS112" s="73"/>
      <c r="COT112" s="73"/>
      <c r="COU112" s="73"/>
      <c r="COV112" s="73"/>
      <c r="COW112" s="74"/>
      <c r="COX112" s="74"/>
      <c r="COY112" s="77"/>
      <c r="COZ112" s="77"/>
      <c r="CPA112" s="11"/>
      <c r="CPG112" s="73"/>
      <c r="CPH112" s="73"/>
      <c r="CPI112" s="73"/>
      <c r="CPJ112" s="73"/>
      <c r="CPK112" s="74"/>
      <c r="CPL112" s="74"/>
      <c r="CPM112" s="77"/>
      <c r="CPN112" s="77"/>
      <c r="CPO112" s="11"/>
      <c r="CPU112" s="73"/>
      <c r="CPV112" s="73"/>
      <c r="CPW112" s="73"/>
      <c r="CPX112" s="73"/>
      <c r="CPY112" s="74"/>
      <c r="CPZ112" s="74"/>
      <c r="CQA112" s="77"/>
      <c r="CQB112" s="77"/>
      <c r="CQC112" s="11"/>
      <c r="CQI112" s="73"/>
      <c r="CQJ112" s="73"/>
      <c r="CQK112" s="73"/>
      <c r="CQL112" s="73"/>
      <c r="CQM112" s="74"/>
      <c r="CQN112" s="74"/>
      <c r="CQO112" s="77"/>
      <c r="CQP112" s="77"/>
      <c r="CQQ112" s="11"/>
      <c r="CQW112" s="73"/>
      <c r="CQX112" s="73"/>
      <c r="CQY112" s="73"/>
      <c r="CQZ112" s="73"/>
      <c r="CRA112" s="74"/>
      <c r="CRB112" s="74"/>
      <c r="CRC112" s="77"/>
      <c r="CRD112" s="77"/>
      <c r="CRE112" s="11"/>
      <c r="CRK112" s="73"/>
      <c r="CRL112" s="73"/>
      <c r="CRM112" s="73"/>
      <c r="CRN112" s="73"/>
      <c r="CRO112" s="74"/>
      <c r="CRP112" s="74"/>
      <c r="CRQ112" s="77"/>
      <c r="CRR112" s="77"/>
      <c r="CRS112" s="11"/>
      <c r="CRY112" s="73"/>
      <c r="CRZ112" s="73"/>
      <c r="CSA112" s="73"/>
      <c r="CSB112" s="73"/>
      <c r="CSC112" s="74"/>
      <c r="CSD112" s="74"/>
      <c r="CSE112" s="77"/>
      <c r="CSF112" s="77"/>
      <c r="CSG112" s="11"/>
      <c r="CSM112" s="73"/>
      <c r="CSN112" s="73"/>
      <c r="CSO112" s="73"/>
      <c r="CSP112" s="73"/>
      <c r="CSQ112" s="74"/>
      <c r="CSR112" s="74"/>
      <c r="CSS112" s="77"/>
      <c r="CST112" s="77"/>
      <c r="CSU112" s="11"/>
      <c r="CTA112" s="73"/>
      <c r="CTB112" s="73"/>
      <c r="CTC112" s="73"/>
      <c r="CTD112" s="73"/>
      <c r="CTE112" s="74"/>
      <c r="CTF112" s="74"/>
      <c r="CTG112" s="77"/>
      <c r="CTH112" s="77"/>
      <c r="CTI112" s="11"/>
      <c r="CTO112" s="73"/>
      <c r="CTP112" s="73"/>
      <c r="CTQ112" s="73"/>
      <c r="CTR112" s="73"/>
      <c r="CTS112" s="74"/>
      <c r="CTT112" s="74"/>
      <c r="CTU112" s="77"/>
      <c r="CTV112" s="77"/>
      <c r="CTW112" s="11"/>
      <c r="CUC112" s="73"/>
      <c r="CUD112" s="73"/>
      <c r="CUE112" s="73"/>
      <c r="CUF112" s="73"/>
      <c r="CUG112" s="74"/>
      <c r="CUH112" s="74"/>
      <c r="CUI112" s="77"/>
      <c r="CUJ112" s="77"/>
      <c r="CUK112" s="11"/>
      <c r="CUQ112" s="73"/>
      <c r="CUR112" s="73"/>
      <c r="CUS112" s="73"/>
      <c r="CUT112" s="73"/>
      <c r="CUU112" s="74"/>
      <c r="CUV112" s="74"/>
      <c r="CUW112" s="77"/>
      <c r="CUX112" s="77"/>
      <c r="CUY112" s="11"/>
      <c r="CVE112" s="73"/>
      <c r="CVF112" s="73"/>
      <c r="CVG112" s="73"/>
      <c r="CVH112" s="73"/>
      <c r="CVI112" s="74"/>
      <c r="CVJ112" s="74"/>
      <c r="CVK112" s="77"/>
      <c r="CVL112" s="77"/>
      <c r="CVM112" s="11"/>
      <c r="CVS112" s="73"/>
      <c r="CVT112" s="73"/>
      <c r="CVU112" s="73"/>
      <c r="CVV112" s="73"/>
      <c r="CVW112" s="74"/>
      <c r="CVX112" s="74"/>
      <c r="CVY112" s="77"/>
      <c r="CVZ112" s="77"/>
      <c r="CWA112" s="11"/>
      <c r="CWG112" s="73"/>
      <c r="CWH112" s="73"/>
      <c r="CWI112" s="73"/>
      <c r="CWJ112" s="73"/>
      <c r="CWK112" s="74"/>
      <c r="CWL112" s="74"/>
      <c r="CWM112" s="77"/>
      <c r="CWN112" s="77"/>
      <c r="CWO112" s="11"/>
      <c r="CWU112" s="73"/>
      <c r="CWV112" s="73"/>
      <c r="CWW112" s="73"/>
      <c r="CWX112" s="73"/>
      <c r="CWY112" s="74"/>
      <c r="CWZ112" s="74"/>
      <c r="CXA112" s="77"/>
      <c r="CXB112" s="77"/>
      <c r="CXC112" s="11"/>
      <c r="CXI112" s="73"/>
      <c r="CXJ112" s="73"/>
      <c r="CXK112" s="73"/>
      <c r="CXL112" s="73"/>
      <c r="CXM112" s="74"/>
      <c r="CXN112" s="74"/>
      <c r="CXO112" s="77"/>
      <c r="CXP112" s="77"/>
      <c r="CXQ112" s="11"/>
      <c r="CXW112" s="73"/>
      <c r="CXX112" s="73"/>
      <c r="CXY112" s="73"/>
      <c r="CXZ112" s="73"/>
      <c r="CYA112" s="74"/>
      <c r="CYB112" s="74"/>
      <c r="CYC112" s="77"/>
      <c r="CYD112" s="77"/>
      <c r="CYE112" s="11"/>
      <c r="CYK112" s="73"/>
      <c r="CYL112" s="73"/>
      <c r="CYM112" s="73"/>
      <c r="CYN112" s="73"/>
      <c r="CYO112" s="74"/>
      <c r="CYP112" s="74"/>
      <c r="CYQ112" s="77"/>
      <c r="CYR112" s="77"/>
      <c r="CYS112" s="11"/>
      <c r="CYY112" s="73"/>
      <c r="CYZ112" s="73"/>
      <c r="CZA112" s="73"/>
      <c r="CZB112" s="73"/>
      <c r="CZC112" s="74"/>
      <c r="CZD112" s="74"/>
      <c r="CZE112" s="77"/>
      <c r="CZF112" s="77"/>
      <c r="CZG112" s="11"/>
      <c r="CZM112" s="73"/>
      <c r="CZN112" s="73"/>
      <c r="CZO112" s="73"/>
      <c r="CZP112" s="73"/>
      <c r="CZQ112" s="74"/>
      <c r="CZR112" s="74"/>
      <c r="CZS112" s="77"/>
      <c r="CZT112" s="77"/>
      <c r="CZU112" s="11"/>
      <c r="DAA112" s="73"/>
      <c r="DAB112" s="73"/>
      <c r="DAC112" s="73"/>
      <c r="DAD112" s="73"/>
      <c r="DAE112" s="74"/>
      <c r="DAF112" s="74"/>
      <c r="DAG112" s="77"/>
      <c r="DAH112" s="77"/>
      <c r="DAI112" s="11"/>
      <c r="DAO112" s="73"/>
      <c r="DAP112" s="73"/>
      <c r="DAQ112" s="73"/>
      <c r="DAR112" s="73"/>
      <c r="DAS112" s="74"/>
      <c r="DAT112" s="74"/>
      <c r="DAU112" s="77"/>
      <c r="DAV112" s="77"/>
      <c r="DAW112" s="11"/>
      <c r="DBC112" s="73"/>
      <c r="DBD112" s="73"/>
      <c r="DBE112" s="73"/>
      <c r="DBF112" s="73"/>
      <c r="DBG112" s="74"/>
      <c r="DBH112" s="74"/>
      <c r="DBI112" s="77"/>
      <c r="DBJ112" s="77"/>
      <c r="DBK112" s="11"/>
      <c r="DBQ112" s="73"/>
      <c r="DBR112" s="73"/>
      <c r="DBS112" s="73"/>
      <c r="DBT112" s="73"/>
      <c r="DBU112" s="74"/>
      <c r="DBV112" s="74"/>
      <c r="DBW112" s="77"/>
      <c r="DBX112" s="77"/>
      <c r="DBY112" s="11"/>
      <c r="DCE112" s="73"/>
      <c r="DCF112" s="73"/>
      <c r="DCG112" s="73"/>
      <c r="DCH112" s="73"/>
      <c r="DCI112" s="74"/>
      <c r="DCJ112" s="74"/>
      <c r="DCK112" s="77"/>
      <c r="DCL112" s="77"/>
      <c r="DCM112" s="11"/>
      <c r="DCS112" s="73"/>
      <c r="DCT112" s="73"/>
      <c r="DCU112" s="73"/>
      <c r="DCV112" s="73"/>
      <c r="DCW112" s="74"/>
      <c r="DCX112" s="74"/>
      <c r="DCY112" s="77"/>
      <c r="DCZ112" s="77"/>
      <c r="DDA112" s="11"/>
      <c r="DDG112" s="73"/>
      <c r="DDH112" s="73"/>
      <c r="DDI112" s="73"/>
      <c r="DDJ112" s="73"/>
      <c r="DDK112" s="74"/>
      <c r="DDL112" s="74"/>
      <c r="DDM112" s="77"/>
      <c r="DDN112" s="77"/>
      <c r="DDO112" s="11"/>
      <c r="DDU112" s="73"/>
      <c r="DDV112" s="73"/>
      <c r="DDW112" s="73"/>
      <c r="DDX112" s="73"/>
      <c r="DDY112" s="74"/>
      <c r="DDZ112" s="74"/>
      <c r="DEA112" s="77"/>
      <c r="DEB112" s="77"/>
      <c r="DEC112" s="11"/>
      <c r="DEI112" s="73"/>
      <c r="DEJ112" s="73"/>
      <c r="DEK112" s="73"/>
      <c r="DEL112" s="73"/>
      <c r="DEM112" s="74"/>
      <c r="DEN112" s="74"/>
      <c r="DEO112" s="77"/>
      <c r="DEP112" s="77"/>
      <c r="DEQ112" s="11"/>
      <c r="DEW112" s="73"/>
      <c r="DEX112" s="73"/>
      <c r="DEY112" s="73"/>
      <c r="DEZ112" s="73"/>
      <c r="DFA112" s="74"/>
      <c r="DFB112" s="74"/>
      <c r="DFC112" s="77"/>
      <c r="DFD112" s="77"/>
      <c r="DFE112" s="11"/>
      <c r="DFK112" s="73"/>
      <c r="DFL112" s="73"/>
      <c r="DFM112" s="73"/>
      <c r="DFN112" s="73"/>
      <c r="DFO112" s="74"/>
      <c r="DFP112" s="74"/>
      <c r="DFQ112" s="77"/>
      <c r="DFR112" s="77"/>
      <c r="DFS112" s="11"/>
      <c r="DFY112" s="73"/>
      <c r="DFZ112" s="73"/>
      <c r="DGA112" s="73"/>
      <c r="DGB112" s="73"/>
      <c r="DGC112" s="74"/>
      <c r="DGD112" s="74"/>
      <c r="DGE112" s="77"/>
      <c r="DGF112" s="77"/>
      <c r="DGG112" s="11"/>
      <c r="DGM112" s="73"/>
      <c r="DGN112" s="73"/>
      <c r="DGO112" s="73"/>
      <c r="DGP112" s="73"/>
      <c r="DGQ112" s="74"/>
      <c r="DGR112" s="74"/>
      <c r="DGS112" s="77"/>
      <c r="DGT112" s="77"/>
      <c r="DGU112" s="11"/>
      <c r="DHA112" s="73"/>
      <c r="DHB112" s="73"/>
      <c r="DHC112" s="73"/>
      <c r="DHD112" s="73"/>
      <c r="DHE112" s="74"/>
      <c r="DHF112" s="74"/>
      <c r="DHG112" s="77"/>
      <c r="DHH112" s="77"/>
      <c r="DHI112" s="11"/>
      <c r="DHO112" s="73"/>
      <c r="DHP112" s="73"/>
      <c r="DHQ112" s="73"/>
      <c r="DHR112" s="73"/>
      <c r="DHS112" s="74"/>
      <c r="DHT112" s="74"/>
      <c r="DHU112" s="77"/>
      <c r="DHV112" s="77"/>
      <c r="DHW112" s="11"/>
      <c r="DIC112" s="73"/>
      <c r="DID112" s="73"/>
      <c r="DIE112" s="73"/>
      <c r="DIF112" s="73"/>
      <c r="DIG112" s="74"/>
      <c r="DIH112" s="74"/>
      <c r="DII112" s="77"/>
      <c r="DIJ112" s="77"/>
      <c r="DIK112" s="11"/>
      <c r="DIQ112" s="73"/>
      <c r="DIR112" s="73"/>
      <c r="DIS112" s="73"/>
      <c r="DIT112" s="73"/>
      <c r="DIU112" s="74"/>
      <c r="DIV112" s="74"/>
      <c r="DIW112" s="77"/>
      <c r="DIX112" s="77"/>
      <c r="DIY112" s="11"/>
      <c r="DJE112" s="73"/>
      <c r="DJF112" s="73"/>
      <c r="DJG112" s="73"/>
      <c r="DJH112" s="73"/>
      <c r="DJI112" s="74"/>
      <c r="DJJ112" s="74"/>
      <c r="DJK112" s="77"/>
      <c r="DJL112" s="77"/>
      <c r="DJM112" s="11"/>
      <c r="DJS112" s="73"/>
      <c r="DJT112" s="73"/>
      <c r="DJU112" s="73"/>
      <c r="DJV112" s="73"/>
      <c r="DJW112" s="74"/>
      <c r="DJX112" s="74"/>
      <c r="DJY112" s="77"/>
      <c r="DJZ112" s="77"/>
      <c r="DKA112" s="11"/>
      <c r="DKG112" s="73"/>
      <c r="DKH112" s="73"/>
      <c r="DKI112" s="73"/>
      <c r="DKJ112" s="73"/>
      <c r="DKK112" s="74"/>
      <c r="DKL112" s="74"/>
      <c r="DKM112" s="77"/>
      <c r="DKN112" s="77"/>
      <c r="DKO112" s="11"/>
      <c r="DKU112" s="73"/>
      <c r="DKV112" s="73"/>
      <c r="DKW112" s="73"/>
      <c r="DKX112" s="73"/>
      <c r="DKY112" s="74"/>
      <c r="DKZ112" s="74"/>
      <c r="DLA112" s="77"/>
      <c r="DLB112" s="77"/>
      <c r="DLC112" s="11"/>
      <c r="DLI112" s="73"/>
      <c r="DLJ112" s="73"/>
      <c r="DLK112" s="73"/>
      <c r="DLL112" s="73"/>
      <c r="DLM112" s="74"/>
      <c r="DLN112" s="74"/>
      <c r="DLO112" s="77"/>
      <c r="DLP112" s="77"/>
      <c r="DLQ112" s="11"/>
      <c r="DLW112" s="73"/>
      <c r="DLX112" s="73"/>
      <c r="DLY112" s="73"/>
      <c r="DLZ112" s="73"/>
      <c r="DMA112" s="74"/>
      <c r="DMB112" s="74"/>
      <c r="DMC112" s="77"/>
      <c r="DMD112" s="77"/>
      <c r="DME112" s="11"/>
      <c r="DMK112" s="73"/>
      <c r="DML112" s="73"/>
      <c r="DMM112" s="73"/>
      <c r="DMN112" s="73"/>
      <c r="DMO112" s="74"/>
      <c r="DMP112" s="74"/>
      <c r="DMQ112" s="77"/>
      <c r="DMR112" s="77"/>
      <c r="DMS112" s="11"/>
      <c r="DMY112" s="73"/>
      <c r="DMZ112" s="73"/>
      <c r="DNA112" s="73"/>
      <c r="DNB112" s="73"/>
      <c r="DNC112" s="74"/>
      <c r="DND112" s="74"/>
      <c r="DNE112" s="77"/>
      <c r="DNF112" s="77"/>
      <c r="DNG112" s="11"/>
      <c r="DNM112" s="73"/>
      <c r="DNN112" s="73"/>
      <c r="DNO112" s="73"/>
      <c r="DNP112" s="73"/>
      <c r="DNQ112" s="74"/>
      <c r="DNR112" s="74"/>
      <c r="DNS112" s="77"/>
      <c r="DNT112" s="77"/>
      <c r="DNU112" s="11"/>
      <c r="DOA112" s="73"/>
      <c r="DOB112" s="73"/>
      <c r="DOC112" s="73"/>
      <c r="DOD112" s="73"/>
      <c r="DOE112" s="74"/>
      <c r="DOF112" s="74"/>
      <c r="DOG112" s="77"/>
      <c r="DOH112" s="77"/>
      <c r="DOI112" s="11"/>
      <c r="DOO112" s="73"/>
      <c r="DOP112" s="73"/>
      <c r="DOQ112" s="73"/>
      <c r="DOR112" s="73"/>
      <c r="DOS112" s="74"/>
      <c r="DOT112" s="74"/>
      <c r="DOU112" s="77"/>
      <c r="DOV112" s="77"/>
      <c r="DOW112" s="11"/>
      <c r="DPC112" s="73"/>
      <c r="DPD112" s="73"/>
      <c r="DPE112" s="73"/>
      <c r="DPF112" s="73"/>
      <c r="DPG112" s="74"/>
      <c r="DPH112" s="74"/>
      <c r="DPI112" s="77"/>
      <c r="DPJ112" s="77"/>
      <c r="DPK112" s="11"/>
      <c r="DPQ112" s="73"/>
      <c r="DPR112" s="73"/>
      <c r="DPS112" s="73"/>
      <c r="DPT112" s="73"/>
      <c r="DPU112" s="74"/>
      <c r="DPV112" s="74"/>
      <c r="DPW112" s="77"/>
      <c r="DPX112" s="77"/>
      <c r="DPY112" s="11"/>
      <c r="DQE112" s="73"/>
      <c r="DQF112" s="73"/>
      <c r="DQG112" s="73"/>
      <c r="DQH112" s="73"/>
      <c r="DQI112" s="74"/>
      <c r="DQJ112" s="74"/>
      <c r="DQK112" s="77"/>
      <c r="DQL112" s="77"/>
      <c r="DQM112" s="11"/>
      <c r="DQS112" s="73"/>
      <c r="DQT112" s="73"/>
      <c r="DQU112" s="73"/>
      <c r="DQV112" s="73"/>
      <c r="DQW112" s="74"/>
      <c r="DQX112" s="74"/>
      <c r="DQY112" s="77"/>
      <c r="DQZ112" s="77"/>
      <c r="DRA112" s="11"/>
      <c r="DRG112" s="73"/>
      <c r="DRH112" s="73"/>
      <c r="DRI112" s="73"/>
      <c r="DRJ112" s="73"/>
      <c r="DRK112" s="74"/>
      <c r="DRL112" s="74"/>
      <c r="DRM112" s="77"/>
      <c r="DRN112" s="77"/>
      <c r="DRO112" s="11"/>
      <c r="DRU112" s="73"/>
      <c r="DRV112" s="73"/>
      <c r="DRW112" s="73"/>
      <c r="DRX112" s="73"/>
      <c r="DRY112" s="74"/>
      <c r="DRZ112" s="74"/>
      <c r="DSA112" s="77"/>
      <c r="DSB112" s="77"/>
      <c r="DSC112" s="11"/>
      <c r="DSI112" s="73"/>
      <c r="DSJ112" s="73"/>
      <c r="DSK112" s="73"/>
      <c r="DSL112" s="73"/>
      <c r="DSM112" s="74"/>
      <c r="DSN112" s="74"/>
      <c r="DSO112" s="77"/>
      <c r="DSP112" s="77"/>
      <c r="DSQ112" s="11"/>
      <c r="DSW112" s="73"/>
      <c r="DSX112" s="73"/>
      <c r="DSY112" s="73"/>
      <c r="DSZ112" s="73"/>
      <c r="DTA112" s="74"/>
      <c r="DTB112" s="74"/>
      <c r="DTC112" s="77"/>
      <c r="DTD112" s="77"/>
      <c r="DTE112" s="11"/>
      <c r="DTK112" s="73"/>
      <c r="DTL112" s="73"/>
      <c r="DTM112" s="73"/>
      <c r="DTN112" s="73"/>
      <c r="DTO112" s="74"/>
      <c r="DTP112" s="74"/>
      <c r="DTQ112" s="77"/>
      <c r="DTR112" s="77"/>
      <c r="DTS112" s="11"/>
      <c r="DTY112" s="73"/>
      <c r="DTZ112" s="73"/>
      <c r="DUA112" s="73"/>
      <c r="DUB112" s="73"/>
      <c r="DUC112" s="74"/>
      <c r="DUD112" s="74"/>
      <c r="DUE112" s="77"/>
      <c r="DUF112" s="77"/>
      <c r="DUG112" s="11"/>
      <c r="DUM112" s="73"/>
      <c r="DUN112" s="73"/>
      <c r="DUO112" s="73"/>
      <c r="DUP112" s="73"/>
      <c r="DUQ112" s="74"/>
      <c r="DUR112" s="74"/>
      <c r="DUS112" s="77"/>
      <c r="DUT112" s="77"/>
      <c r="DUU112" s="11"/>
      <c r="DVA112" s="73"/>
      <c r="DVB112" s="73"/>
      <c r="DVC112" s="73"/>
      <c r="DVD112" s="73"/>
      <c r="DVE112" s="74"/>
      <c r="DVF112" s="74"/>
      <c r="DVG112" s="77"/>
      <c r="DVH112" s="77"/>
      <c r="DVI112" s="11"/>
      <c r="DVO112" s="73"/>
      <c r="DVP112" s="73"/>
      <c r="DVQ112" s="73"/>
      <c r="DVR112" s="73"/>
      <c r="DVS112" s="74"/>
      <c r="DVT112" s="74"/>
      <c r="DVU112" s="77"/>
      <c r="DVV112" s="77"/>
      <c r="DVW112" s="11"/>
      <c r="DWC112" s="73"/>
      <c r="DWD112" s="73"/>
      <c r="DWE112" s="73"/>
      <c r="DWF112" s="73"/>
      <c r="DWG112" s="74"/>
      <c r="DWH112" s="74"/>
      <c r="DWI112" s="77"/>
      <c r="DWJ112" s="77"/>
      <c r="DWK112" s="11"/>
      <c r="DWQ112" s="73"/>
      <c r="DWR112" s="73"/>
      <c r="DWS112" s="73"/>
      <c r="DWT112" s="73"/>
      <c r="DWU112" s="74"/>
      <c r="DWV112" s="74"/>
      <c r="DWW112" s="77"/>
      <c r="DWX112" s="77"/>
      <c r="DWY112" s="11"/>
      <c r="DXE112" s="73"/>
      <c r="DXF112" s="73"/>
      <c r="DXG112" s="73"/>
      <c r="DXH112" s="73"/>
      <c r="DXI112" s="74"/>
      <c r="DXJ112" s="74"/>
      <c r="DXK112" s="77"/>
      <c r="DXL112" s="77"/>
      <c r="DXM112" s="11"/>
      <c r="DXS112" s="73"/>
      <c r="DXT112" s="73"/>
      <c r="DXU112" s="73"/>
      <c r="DXV112" s="73"/>
      <c r="DXW112" s="74"/>
      <c r="DXX112" s="74"/>
      <c r="DXY112" s="77"/>
      <c r="DXZ112" s="77"/>
      <c r="DYA112" s="11"/>
      <c r="DYG112" s="73"/>
      <c r="DYH112" s="73"/>
      <c r="DYI112" s="73"/>
      <c r="DYJ112" s="73"/>
      <c r="DYK112" s="74"/>
      <c r="DYL112" s="74"/>
      <c r="DYM112" s="77"/>
      <c r="DYN112" s="77"/>
      <c r="DYO112" s="11"/>
      <c r="DYU112" s="73"/>
      <c r="DYV112" s="73"/>
      <c r="DYW112" s="73"/>
      <c r="DYX112" s="73"/>
      <c r="DYY112" s="74"/>
      <c r="DYZ112" s="74"/>
      <c r="DZA112" s="77"/>
      <c r="DZB112" s="77"/>
      <c r="DZC112" s="11"/>
      <c r="DZI112" s="73"/>
      <c r="DZJ112" s="73"/>
      <c r="DZK112" s="73"/>
      <c r="DZL112" s="73"/>
      <c r="DZM112" s="74"/>
      <c r="DZN112" s="74"/>
      <c r="DZO112" s="77"/>
      <c r="DZP112" s="77"/>
      <c r="DZQ112" s="11"/>
      <c r="DZW112" s="73"/>
      <c r="DZX112" s="73"/>
      <c r="DZY112" s="73"/>
      <c r="DZZ112" s="73"/>
      <c r="EAA112" s="74"/>
      <c r="EAB112" s="74"/>
      <c r="EAC112" s="77"/>
      <c r="EAD112" s="77"/>
      <c r="EAE112" s="11"/>
      <c r="EAK112" s="73"/>
      <c r="EAL112" s="73"/>
      <c r="EAM112" s="73"/>
      <c r="EAN112" s="73"/>
      <c r="EAO112" s="74"/>
      <c r="EAP112" s="74"/>
      <c r="EAQ112" s="77"/>
      <c r="EAR112" s="77"/>
      <c r="EAS112" s="11"/>
      <c r="EAY112" s="73"/>
      <c r="EAZ112" s="73"/>
      <c r="EBA112" s="73"/>
      <c r="EBB112" s="73"/>
      <c r="EBC112" s="74"/>
      <c r="EBD112" s="74"/>
      <c r="EBE112" s="77"/>
      <c r="EBF112" s="77"/>
      <c r="EBG112" s="11"/>
      <c r="EBM112" s="73"/>
      <c r="EBN112" s="73"/>
      <c r="EBO112" s="73"/>
      <c r="EBP112" s="73"/>
      <c r="EBQ112" s="74"/>
      <c r="EBR112" s="74"/>
      <c r="EBS112" s="77"/>
      <c r="EBT112" s="77"/>
      <c r="EBU112" s="11"/>
      <c r="ECA112" s="73"/>
      <c r="ECB112" s="73"/>
      <c r="ECC112" s="73"/>
      <c r="ECD112" s="73"/>
      <c r="ECE112" s="74"/>
      <c r="ECF112" s="74"/>
      <c r="ECG112" s="77"/>
      <c r="ECH112" s="77"/>
      <c r="ECI112" s="11"/>
      <c r="ECO112" s="73"/>
      <c r="ECP112" s="73"/>
      <c r="ECQ112" s="73"/>
      <c r="ECR112" s="73"/>
      <c r="ECS112" s="74"/>
      <c r="ECT112" s="74"/>
      <c r="ECU112" s="77"/>
      <c r="ECV112" s="77"/>
      <c r="ECW112" s="11"/>
      <c r="EDC112" s="73"/>
      <c r="EDD112" s="73"/>
      <c r="EDE112" s="73"/>
      <c r="EDF112" s="73"/>
      <c r="EDG112" s="74"/>
      <c r="EDH112" s="74"/>
      <c r="EDI112" s="77"/>
      <c r="EDJ112" s="77"/>
      <c r="EDK112" s="11"/>
      <c r="EDQ112" s="73"/>
      <c r="EDR112" s="73"/>
      <c r="EDS112" s="73"/>
      <c r="EDT112" s="73"/>
      <c r="EDU112" s="74"/>
      <c r="EDV112" s="74"/>
      <c r="EDW112" s="77"/>
      <c r="EDX112" s="77"/>
      <c r="EDY112" s="11"/>
      <c r="EEE112" s="73"/>
      <c r="EEF112" s="73"/>
      <c r="EEG112" s="73"/>
      <c r="EEH112" s="73"/>
      <c r="EEI112" s="74"/>
      <c r="EEJ112" s="74"/>
      <c r="EEK112" s="77"/>
      <c r="EEL112" s="77"/>
      <c r="EEM112" s="11"/>
      <c r="EES112" s="73"/>
      <c r="EET112" s="73"/>
      <c r="EEU112" s="73"/>
      <c r="EEV112" s="73"/>
      <c r="EEW112" s="74"/>
      <c r="EEX112" s="74"/>
      <c r="EEY112" s="77"/>
      <c r="EEZ112" s="77"/>
      <c r="EFA112" s="11"/>
      <c r="EFG112" s="73"/>
      <c r="EFH112" s="73"/>
      <c r="EFI112" s="73"/>
      <c r="EFJ112" s="73"/>
      <c r="EFK112" s="74"/>
      <c r="EFL112" s="74"/>
      <c r="EFM112" s="77"/>
      <c r="EFN112" s="77"/>
      <c r="EFO112" s="11"/>
      <c r="EFU112" s="73"/>
      <c r="EFV112" s="73"/>
      <c r="EFW112" s="73"/>
      <c r="EFX112" s="73"/>
      <c r="EFY112" s="74"/>
      <c r="EFZ112" s="74"/>
      <c r="EGA112" s="77"/>
      <c r="EGB112" s="77"/>
      <c r="EGC112" s="11"/>
      <c r="EGI112" s="73"/>
      <c r="EGJ112" s="73"/>
      <c r="EGK112" s="73"/>
      <c r="EGL112" s="73"/>
      <c r="EGM112" s="74"/>
      <c r="EGN112" s="74"/>
      <c r="EGO112" s="77"/>
      <c r="EGP112" s="77"/>
      <c r="EGQ112" s="11"/>
      <c r="EGW112" s="73"/>
      <c r="EGX112" s="73"/>
      <c r="EGY112" s="73"/>
      <c r="EGZ112" s="73"/>
      <c r="EHA112" s="74"/>
      <c r="EHB112" s="74"/>
      <c r="EHC112" s="77"/>
      <c r="EHD112" s="77"/>
      <c r="EHE112" s="11"/>
      <c r="EHK112" s="73"/>
      <c r="EHL112" s="73"/>
      <c r="EHM112" s="73"/>
      <c r="EHN112" s="73"/>
      <c r="EHO112" s="74"/>
      <c r="EHP112" s="74"/>
      <c r="EHQ112" s="77"/>
      <c r="EHR112" s="77"/>
      <c r="EHS112" s="11"/>
      <c r="EHY112" s="73"/>
      <c r="EHZ112" s="73"/>
      <c r="EIA112" s="73"/>
      <c r="EIB112" s="73"/>
      <c r="EIC112" s="74"/>
      <c r="EID112" s="74"/>
      <c r="EIE112" s="77"/>
      <c r="EIF112" s="77"/>
      <c r="EIG112" s="11"/>
      <c r="EIM112" s="73"/>
      <c r="EIN112" s="73"/>
      <c r="EIO112" s="73"/>
      <c r="EIP112" s="73"/>
      <c r="EIQ112" s="74"/>
      <c r="EIR112" s="74"/>
      <c r="EIS112" s="77"/>
      <c r="EIT112" s="77"/>
      <c r="EIU112" s="11"/>
      <c r="EJA112" s="73"/>
      <c r="EJB112" s="73"/>
      <c r="EJC112" s="73"/>
      <c r="EJD112" s="73"/>
      <c r="EJE112" s="74"/>
      <c r="EJF112" s="74"/>
      <c r="EJG112" s="77"/>
      <c r="EJH112" s="77"/>
      <c r="EJI112" s="11"/>
      <c r="EJO112" s="73"/>
      <c r="EJP112" s="73"/>
      <c r="EJQ112" s="73"/>
      <c r="EJR112" s="73"/>
      <c r="EJS112" s="74"/>
      <c r="EJT112" s="74"/>
      <c r="EJU112" s="77"/>
      <c r="EJV112" s="77"/>
      <c r="EJW112" s="11"/>
      <c r="EKC112" s="73"/>
      <c r="EKD112" s="73"/>
      <c r="EKE112" s="73"/>
      <c r="EKF112" s="73"/>
      <c r="EKG112" s="74"/>
      <c r="EKH112" s="74"/>
      <c r="EKI112" s="77"/>
      <c r="EKJ112" s="77"/>
      <c r="EKK112" s="11"/>
      <c r="EKQ112" s="73"/>
      <c r="EKR112" s="73"/>
      <c r="EKS112" s="73"/>
      <c r="EKT112" s="73"/>
      <c r="EKU112" s="74"/>
      <c r="EKV112" s="74"/>
      <c r="EKW112" s="77"/>
      <c r="EKX112" s="77"/>
      <c r="EKY112" s="11"/>
      <c r="ELE112" s="73"/>
      <c r="ELF112" s="73"/>
      <c r="ELG112" s="73"/>
      <c r="ELH112" s="73"/>
      <c r="ELI112" s="74"/>
      <c r="ELJ112" s="74"/>
      <c r="ELK112" s="77"/>
      <c r="ELL112" s="77"/>
      <c r="ELM112" s="11"/>
      <c r="ELS112" s="73"/>
      <c r="ELT112" s="73"/>
      <c r="ELU112" s="73"/>
      <c r="ELV112" s="73"/>
      <c r="ELW112" s="74"/>
      <c r="ELX112" s="74"/>
      <c r="ELY112" s="77"/>
      <c r="ELZ112" s="77"/>
      <c r="EMA112" s="11"/>
      <c r="EMG112" s="73"/>
      <c r="EMH112" s="73"/>
      <c r="EMI112" s="73"/>
      <c r="EMJ112" s="73"/>
      <c r="EMK112" s="74"/>
      <c r="EML112" s="74"/>
      <c r="EMM112" s="77"/>
      <c r="EMN112" s="77"/>
      <c r="EMO112" s="11"/>
      <c r="EMU112" s="73"/>
      <c r="EMV112" s="73"/>
      <c r="EMW112" s="73"/>
      <c r="EMX112" s="73"/>
      <c r="EMY112" s="74"/>
      <c r="EMZ112" s="74"/>
      <c r="ENA112" s="77"/>
      <c r="ENB112" s="77"/>
      <c r="ENC112" s="11"/>
      <c r="ENI112" s="73"/>
      <c r="ENJ112" s="73"/>
      <c r="ENK112" s="73"/>
      <c r="ENL112" s="73"/>
      <c r="ENM112" s="74"/>
      <c r="ENN112" s="74"/>
      <c r="ENO112" s="77"/>
      <c r="ENP112" s="77"/>
      <c r="ENQ112" s="11"/>
      <c r="ENW112" s="73"/>
      <c r="ENX112" s="73"/>
      <c r="ENY112" s="73"/>
      <c r="ENZ112" s="73"/>
      <c r="EOA112" s="74"/>
      <c r="EOB112" s="74"/>
      <c r="EOC112" s="77"/>
      <c r="EOD112" s="77"/>
      <c r="EOE112" s="11"/>
      <c r="EOK112" s="73"/>
      <c r="EOL112" s="73"/>
      <c r="EOM112" s="73"/>
      <c r="EON112" s="73"/>
      <c r="EOO112" s="74"/>
      <c r="EOP112" s="74"/>
      <c r="EOQ112" s="77"/>
      <c r="EOR112" s="77"/>
      <c r="EOS112" s="11"/>
      <c r="EOY112" s="73"/>
      <c r="EOZ112" s="73"/>
      <c r="EPA112" s="73"/>
      <c r="EPB112" s="73"/>
      <c r="EPC112" s="74"/>
      <c r="EPD112" s="74"/>
      <c r="EPE112" s="77"/>
      <c r="EPF112" s="77"/>
      <c r="EPG112" s="11"/>
      <c r="EPM112" s="73"/>
      <c r="EPN112" s="73"/>
      <c r="EPO112" s="73"/>
      <c r="EPP112" s="73"/>
      <c r="EPQ112" s="74"/>
      <c r="EPR112" s="74"/>
      <c r="EPS112" s="77"/>
      <c r="EPT112" s="77"/>
      <c r="EPU112" s="11"/>
      <c r="EQA112" s="73"/>
      <c r="EQB112" s="73"/>
      <c r="EQC112" s="73"/>
      <c r="EQD112" s="73"/>
      <c r="EQE112" s="74"/>
      <c r="EQF112" s="74"/>
      <c r="EQG112" s="77"/>
      <c r="EQH112" s="77"/>
      <c r="EQI112" s="11"/>
      <c r="EQO112" s="73"/>
      <c r="EQP112" s="73"/>
      <c r="EQQ112" s="73"/>
      <c r="EQR112" s="73"/>
      <c r="EQS112" s="74"/>
      <c r="EQT112" s="74"/>
      <c r="EQU112" s="77"/>
      <c r="EQV112" s="77"/>
      <c r="EQW112" s="11"/>
      <c r="ERC112" s="73"/>
      <c r="ERD112" s="73"/>
      <c r="ERE112" s="73"/>
      <c r="ERF112" s="73"/>
      <c r="ERG112" s="74"/>
      <c r="ERH112" s="74"/>
      <c r="ERI112" s="77"/>
      <c r="ERJ112" s="77"/>
      <c r="ERK112" s="11"/>
      <c r="ERQ112" s="73"/>
      <c r="ERR112" s="73"/>
      <c r="ERS112" s="73"/>
      <c r="ERT112" s="73"/>
      <c r="ERU112" s="74"/>
      <c r="ERV112" s="74"/>
      <c r="ERW112" s="77"/>
      <c r="ERX112" s="77"/>
      <c r="ERY112" s="11"/>
      <c r="ESE112" s="73"/>
      <c r="ESF112" s="73"/>
      <c r="ESG112" s="73"/>
      <c r="ESH112" s="73"/>
      <c r="ESI112" s="74"/>
      <c r="ESJ112" s="74"/>
      <c r="ESK112" s="77"/>
      <c r="ESL112" s="77"/>
      <c r="ESM112" s="11"/>
      <c r="ESS112" s="73"/>
      <c r="EST112" s="73"/>
      <c r="ESU112" s="73"/>
      <c r="ESV112" s="73"/>
      <c r="ESW112" s="74"/>
      <c r="ESX112" s="74"/>
      <c r="ESY112" s="77"/>
      <c r="ESZ112" s="77"/>
      <c r="ETA112" s="11"/>
      <c r="ETG112" s="73"/>
      <c r="ETH112" s="73"/>
      <c r="ETI112" s="73"/>
      <c r="ETJ112" s="73"/>
      <c r="ETK112" s="74"/>
      <c r="ETL112" s="74"/>
      <c r="ETM112" s="77"/>
      <c r="ETN112" s="77"/>
      <c r="ETO112" s="11"/>
      <c r="ETU112" s="73"/>
      <c r="ETV112" s="73"/>
      <c r="ETW112" s="73"/>
      <c r="ETX112" s="73"/>
      <c r="ETY112" s="74"/>
      <c r="ETZ112" s="74"/>
      <c r="EUA112" s="77"/>
      <c r="EUB112" s="77"/>
      <c r="EUC112" s="11"/>
      <c r="EUI112" s="73"/>
      <c r="EUJ112" s="73"/>
      <c r="EUK112" s="73"/>
      <c r="EUL112" s="73"/>
      <c r="EUM112" s="74"/>
      <c r="EUN112" s="74"/>
      <c r="EUO112" s="77"/>
      <c r="EUP112" s="77"/>
      <c r="EUQ112" s="11"/>
      <c r="EUW112" s="73"/>
      <c r="EUX112" s="73"/>
      <c r="EUY112" s="73"/>
      <c r="EUZ112" s="73"/>
      <c r="EVA112" s="74"/>
      <c r="EVB112" s="74"/>
      <c r="EVC112" s="77"/>
      <c r="EVD112" s="77"/>
      <c r="EVE112" s="11"/>
      <c r="EVK112" s="73"/>
      <c r="EVL112" s="73"/>
      <c r="EVM112" s="73"/>
      <c r="EVN112" s="73"/>
      <c r="EVO112" s="74"/>
      <c r="EVP112" s="74"/>
      <c r="EVQ112" s="77"/>
      <c r="EVR112" s="77"/>
      <c r="EVS112" s="11"/>
      <c r="EVY112" s="73"/>
      <c r="EVZ112" s="73"/>
      <c r="EWA112" s="73"/>
      <c r="EWB112" s="73"/>
      <c r="EWC112" s="74"/>
      <c r="EWD112" s="74"/>
      <c r="EWE112" s="77"/>
      <c r="EWF112" s="77"/>
      <c r="EWG112" s="11"/>
      <c r="EWM112" s="73"/>
      <c r="EWN112" s="73"/>
      <c r="EWO112" s="73"/>
      <c r="EWP112" s="73"/>
      <c r="EWQ112" s="74"/>
      <c r="EWR112" s="74"/>
      <c r="EWS112" s="77"/>
      <c r="EWT112" s="77"/>
      <c r="EWU112" s="11"/>
      <c r="EXA112" s="73"/>
      <c r="EXB112" s="73"/>
      <c r="EXC112" s="73"/>
      <c r="EXD112" s="73"/>
      <c r="EXE112" s="74"/>
      <c r="EXF112" s="74"/>
      <c r="EXG112" s="77"/>
      <c r="EXH112" s="77"/>
      <c r="EXI112" s="11"/>
      <c r="EXO112" s="73"/>
      <c r="EXP112" s="73"/>
      <c r="EXQ112" s="73"/>
      <c r="EXR112" s="73"/>
      <c r="EXS112" s="74"/>
      <c r="EXT112" s="74"/>
      <c r="EXU112" s="77"/>
      <c r="EXV112" s="77"/>
      <c r="EXW112" s="11"/>
      <c r="EYC112" s="73"/>
      <c r="EYD112" s="73"/>
      <c r="EYE112" s="73"/>
      <c r="EYF112" s="73"/>
      <c r="EYG112" s="74"/>
      <c r="EYH112" s="74"/>
      <c r="EYI112" s="77"/>
      <c r="EYJ112" s="77"/>
      <c r="EYK112" s="11"/>
      <c r="EYQ112" s="73"/>
      <c r="EYR112" s="73"/>
      <c r="EYS112" s="73"/>
      <c r="EYT112" s="73"/>
      <c r="EYU112" s="74"/>
      <c r="EYV112" s="74"/>
      <c r="EYW112" s="77"/>
      <c r="EYX112" s="77"/>
      <c r="EYY112" s="11"/>
      <c r="EZE112" s="73"/>
      <c r="EZF112" s="73"/>
      <c r="EZG112" s="73"/>
      <c r="EZH112" s="73"/>
      <c r="EZI112" s="74"/>
      <c r="EZJ112" s="74"/>
      <c r="EZK112" s="77"/>
      <c r="EZL112" s="77"/>
      <c r="EZM112" s="11"/>
      <c r="EZS112" s="73"/>
      <c r="EZT112" s="73"/>
      <c r="EZU112" s="73"/>
      <c r="EZV112" s="73"/>
      <c r="EZW112" s="74"/>
      <c r="EZX112" s="74"/>
      <c r="EZY112" s="77"/>
      <c r="EZZ112" s="77"/>
      <c r="FAA112" s="11"/>
      <c r="FAG112" s="73"/>
      <c r="FAH112" s="73"/>
      <c r="FAI112" s="73"/>
      <c r="FAJ112" s="73"/>
      <c r="FAK112" s="74"/>
      <c r="FAL112" s="74"/>
      <c r="FAM112" s="77"/>
      <c r="FAN112" s="77"/>
      <c r="FAO112" s="11"/>
      <c r="FAU112" s="73"/>
      <c r="FAV112" s="73"/>
      <c r="FAW112" s="73"/>
      <c r="FAX112" s="73"/>
      <c r="FAY112" s="74"/>
      <c r="FAZ112" s="74"/>
      <c r="FBA112" s="77"/>
      <c r="FBB112" s="77"/>
      <c r="FBC112" s="11"/>
      <c r="FBI112" s="73"/>
      <c r="FBJ112" s="73"/>
      <c r="FBK112" s="73"/>
      <c r="FBL112" s="73"/>
      <c r="FBM112" s="74"/>
      <c r="FBN112" s="74"/>
      <c r="FBO112" s="77"/>
      <c r="FBP112" s="77"/>
      <c r="FBQ112" s="11"/>
      <c r="FBW112" s="73"/>
      <c r="FBX112" s="73"/>
      <c r="FBY112" s="73"/>
      <c r="FBZ112" s="73"/>
      <c r="FCA112" s="74"/>
      <c r="FCB112" s="74"/>
      <c r="FCC112" s="77"/>
      <c r="FCD112" s="77"/>
      <c r="FCE112" s="11"/>
      <c r="FCK112" s="73"/>
      <c r="FCL112" s="73"/>
      <c r="FCM112" s="73"/>
      <c r="FCN112" s="73"/>
      <c r="FCO112" s="74"/>
      <c r="FCP112" s="74"/>
      <c r="FCQ112" s="77"/>
      <c r="FCR112" s="77"/>
      <c r="FCS112" s="11"/>
      <c r="FCY112" s="73"/>
      <c r="FCZ112" s="73"/>
      <c r="FDA112" s="73"/>
      <c r="FDB112" s="73"/>
      <c r="FDC112" s="74"/>
      <c r="FDD112" s="74"/>
      <c r="FDE112" s="77"/>
      <c r="FDF112" s="77"/>
      <c r="FDG112" s="11"/>
      <c r="FDM112" s="73"/>
      <c r="FDN112" s="73"/>
      <c r="FDO112" s="73"/>
      <c r="FDP112" s="73"/>
      <c r="FDQ112" s="74"/>
      <c r="FDR112" s="74"/>
      <c r="FDS112" s="77"/>
      <c r="FDT112" s="77"/>
      <c r="FDU112" s="11"/>
      <c r="FEA112" s="73"/>
      <c r="FEB112" s="73"/>
      <c r="FEC112" s="73"/>
      <c r="FED112" s="73"/>
      <c r="FEE112" s="74"/>
      <c r="FEF112" s="74"/>
      <c r="FEG112" s="77"/>
      <c r="FEH112" s="77"/>
      <c r="FEI112" s="11"/>
      <c r="FEO112" s="73"/>
      <c r="FEP112" s="73"/>
      <c r="FEQ112" s="73"/>
      <c r="FER112" s="73"/>
      <c r="FES112" s="74"/>
      <c r="FET112" s="74"/>
      <c r="FEU112" s="77"/>
      <c r="FEV112" s="77"/>
      <c r="FEW112" s="11"/>
      <c r="FFC112" s="73"/>
      <c r="FFD112" s="73"/>
      <c r="FFE112" s="73"/>
      <c r="FFF112" s="73"/>
      <c r="FFG112" s="74"/>
      <c r="FFH112" s="74"/>
      <c r="FFI112" s="77"/>
      <c r="FFJ112" s="77"/>
      <c r="FFK112" s="11"/>
      <c r="FFQ112" s="73"/>
      <c r="FFR112" s="73"/>
      <c r="FFS112" s="73"/>
      <c r="FFT112" s="73"/>
      <c r="FFU112" s="74"/>
      <c r="FFV112" s="74"/>
      <c r="FFW112" s="77"/>
      <c r="FFX112" s="77"/>
      <c r="FFY112" s="11"/>
      <c r="FGE112" s="73"/>
      <c r="FGF112" s="73"/>
      <c r="FGG112" s="73"/>
      <c r="FGH112" s="73"/>
      <c r="FGI112" s="74"/>
      <c r="FGJ112" s="74"/>
      <c r="FGK112" s="77"/>
      <c r="FGL112" s="77"/>
      <c r="FGM112" s="11"/>
      <c r="FGS112" s="73"/>
      <c r="FGT112" s="73"/>
      <c r="FGU112" s="73"/>
      <c r="FGV112" s="73"/>
      <c r="FGW112" s="74"/>
      <c r="FGX112" s="74"/>
      <c r="FGY112" s="77"/>
      <c r="FGZ112" s="77"/>
      <c r="FHA112" s="11"/>
      <c r="FHG112" s="73"/>
      <c r="FHH112" s="73"/>
      <c r="FHI112" s="73"/>
      <c r="FHJ112" s="73"/>
      <c r="FHK112" s="74"/>
      <c r="FHL112" s="74"/>
      <c r="FHM112" s="77"/>
      <c r="FHN112" s="77"/>
      <c r="FHO112" s="11"/>
      <c r="FHU112" s="73"/>
      <c r="FHV112" s="73"/>
      <c r="FHW112" s="73"/>
      <c r="FHX112" s="73"/>
      <c r="FHY112" s="74"/>
      <c r="FHZ112" s="74"/>
      <c r="FIA112" s="77"/>
      <c r="FIB112" s="77"/>
      <c r="FIC112" s="11"/>
      <c r="FII112" s="73"/>
      <c r="FIJ112" s="73"/>
      <c r="FIK112" s="73"/>
      <c r="FIL112" s="73"/>
      <c r="FIM112" s="74"/>
      <c r="FIN112" s="74"/>
      <c r="FIO112" s="77"/>
      <c r="FIP112" s="77"/>
      <c r="FIQ112" s="11"/>
      <c r="FIW112" s="73"/>
      <c r="FIX112" s="73"/>
      <c r="FIY112" s="73"/>
      <c r="FIZ112" s="73"/>
      <c r="FJA112" s="74"/>
      <c r="FJB112" s="74"/>
      <c r="FJC112" s="77"/>
      <c r="FJD112" s="77"/>
      <c r="FJE112" s="11"/>
      <c r="FJK112" s="73"/>
      <c r="FJL112" s="73"/>
      <c r="FJM112" s="73"/>
      <c r="FJN112" s="73"/>
      <c r="FJO112" s="74"/>
      <c r="FJP112" s="74"/>
      <c r="FJQ112" s="77"/>
      <c r="FJR112" s="77"/>
      <c r="FJS112" s="11"/>
      <c r="FJY112" s="73"/>
      <c r="FJZ112" s="73"/>
      <c r="FKA112" s="73"/>
      <c r="FKB112" s="73"/>
      <c r="FKC112" s="74"/>
      <c r="FKD112" s="74"/>
      <c r="FKE112" s="77"/>
      <c r="FKF112" s="77"/>
      <c r="FKG112" s="11"/>
      <c r="FKM112" s="73"/>
      <c r="FKN112" s="73"/>
      <c r="FKO112" s="73"/>
      <c r="FKP112" s="73"/>
      <c r="FKQ112" s="74"/>
      <c r="FKR112" s="74"/>
      <c r="FKS112" s="77"/>
      <c r="FKT112" s="77"/>
      <c r="FKU112" s="11"/>
      <c r="FLA112" s="73"/>
      <c r="FLB112" s="73"/>
      <c r="FLC112" s="73"/>
      <c r="FLD112" s="73"/>
      <c r="FLE112" s="74"/>
      <c r="FLF112" s="74"/>
      <c r="FLG112" s="77"/>
      <c r="FLH112" s="77"/>
      <c r="FLI112" s="11"/>
      <c r="FLO112" s="73"/>
      <c r="FLP112" s="73"/>
      <c r="FLQ112" s="73"/>
      <c r="FLR112" s="73"/>
      <c r="FLS112" s="74"/>
      <c r="FLT112" s="74"/>
      <c r="FLU112" s="77"/>
      <c r="FLV112" s="77"/>
      <c r="FLW112" s="11"/>
      <c r="FMC112" s="73"/>
      <c r="FMD112" s="73"/>
      <c r="FME112" s="73"/>
      <c r="FMF112" s="73"/>
      <c r="FMG112" s="74"/>
      <c r="FMH112" s="74"/>
      <c r="FMI112" s="77"/>
      <c r="FMJ112" s="77"/>
      <c r="FMK112" s="11"/>
      <c r="FMQ112" s="73"/>
      <c r="FMR112" s="73"/>
      <c r="FMS112" s="73"/>
      <c r="FMT112" s="73"/>
      <c r="FMU112" s="74"/>
      <c r="FMV112" s="74"/>
      <c r="FMW112" s="77"/>
      <c r="FMX112" s="77"/>
      <c r="FMY112" s="11"/>
      <c r="FNE112" s="73"/>
      <c r="FNF112" s="73"/>
      <c r="FNG112" s="73"/>
      <c r="FNH112" s="73"/>
      <c r="FNI112" s="74"/>
      <c r="FNJ112" s="74"/>
      <c r="FNK112" s="77"/>
      <c r="FNL112" s="77"/>
      <c r="FNM112" s="11"/>
      <c r="FNS112" s="73"/>
      <c r="FNT112" s="73"/>
      <c r="FNU112" s="73"/>
      <c r="FNV112" s="73"/>
      <c r="FNW112" s="74"/>
      <c r="FNX112" s="74"/>
      <c r="FNY112" s="77"/>
      <c r="FNZ112" s="77"/>
      <c r="FOA112" s="11"/>
      <c r="FOG112" s="73"/>
      <c r="FOH112" s="73"/>
      <c r="FOI112" s="73"/>
      <c r="FOJ112" s="73"/>
      <c r="FOK112" s="74"/>
      <c r="FOL112" s="74"/>
      <c r="FOM112" s="77"/>
      <c r="FON112" s="77"/>
      <c r="FOO112" s="11"/>
      <c r="FOU112" s="73"/>
      <c r="FOV112" s="73"/>
      <c r="FOW112" s="73"/>
      <c r="FOX112" s="73"/>
      <c r="FOY112" s="74"/>
      <c r="FOZ112" s="74"/>
      <c r="FPA112" s="77"/>
      <c r="FPB112" s="77"/>
      <c r="FPC112" s="11"/>
      <c r="FPI112" s="73"/>
      <c r="FPJ112" s="73"/>
      <c r="FPK112" s="73"/>
      <c r="FPL112" s="73"/>
      <c r="FPM112" s="74"/>
      <c r="FPN112" s="74"/>
      <c r="FPO112" s="77"/>
      <c r="FPP112" s="77"/>
      <c r="FPQ112" s="11"/>
      <c r="FPW112" s="73"/>
      <c r="FPX112" s="73"/>
      <c r="FPY112" s="73"/>
      <c r="FPZ112" s="73"/>
      <c r="FQA112" s="74"/>
      <c r="FQB112" s="74"/>
      <c r="FQC112" s="77"/>
      <c r="FQD112" s="77"/>
      <c r="FQE112" s="11"/>
      <c r="FQK112" s="73"/>
      <c r="FQL112" s="73"/>
      <c r="FQM112" s="73"/>
      <c r="FQN112" s="73"/>
      <c r="FQO112" s="74"/>
      <c r="FQP112" s="74"/>
      <c r="FQQ112" s="77"/>
      <c r="FQR112" s="77"/>
      <c r="FQS112" s="11"/>
      <c r="FQY112" s="73"/>
      <c r="FQZ112" s="73"/>
      <c r="FRA112" s="73"/>
      <c r="FRB112" s="73"/>
      <c r="FRC112" s="74"/>
      <c r="FRD112" s="74"/>
      <c r="FRE112" s="77"/>
      <c r="FRF112" s="77"/>
      <c r="FRG112" s="11"/>
      <c r="FRM112" s="73"/>
      <c r="FRN112" s="73"/>
      <c r="FRO112" s="73"/>
      <c r="FRP112" s="73"/>
      <c r="FRQ112" s="74"/>
      <c r="FRR112" s="74"/>
      <c r="FRS112" s="77"/>
      <c r="FRT112" s="77"/>
      <c r="FRU112" s="11"/>
      <c r="FSA112" s="73"/>
      <c r="FSB112" s="73"/>
      <c r="FSC112" s="73"/>
      <c r="FSD112" s="73"/>
      <c r="FSE112" s="74"/>
      <c r="FSF112" s="74"/>
      <c r="FSG112" s="77"/>
      <c r="FSH112" s="77"/>
      <c r="FSI112" s="11"/>
      <c r="FSO112" s="73"/>
      <c r="FSP112" s="73"/>
      <c r="FSQ112" s="73"/>
      <c r="FSR112" s="73"/>
      <c r="FSS112" s="74"/>
      <c r="FST112" s="74"/>
      <c r="FSU112" s="77"/>
      <c r="FSV112" s="77"/>
      <c r="FSW112" s="11"/>
      <c r="FTC112" s="73"/>
      <c r="FTD112" s="73"/>
      <c r="FTE112" s="73"/>
      <c r="FTF112" s="73"/>
      <c r="FTG112" s="74"/>
      <c r="FTH112" s="74"/>
      <c r="FTI112" s="77"/>
      <c r="FTJ112" s="77"/>
      <c r="FTK112" s="11"/>
      <c r="FTQ112" s="73"/>
      <c r="FTR112" s="73"/>
      <c r="FTS112" s="73"/>
      <c r="FTT112" s="73"/>
      <c r="FTU112" s="74"/>
      <c r="FTV112" s="74"/>
      <c r="FTW112" s="77"/>
      <c r="FTX112" s="77"/>
      <c r="FTY112" s="11"/>
      <c r="FUE112" s="73"/>
      <c r="FUF112" s="73"/>
      <c r="FUG112" s="73"/>
      <c r="FUH112" s="73"/>
      <c r="FUI112" s="74"/>
      <c r="FUJ112" s="74"/>
      <c r="FUK112" s="77"/>
      <c r="FUL112" s="77"/>
      <c r="FUM112" s="11"/>
      <c r="FUS112" s="73"/>
      <c r="FUT112" s="73"/>
      <c r="FUU112" s="73"/>
      <c r="FUV112" s="73"/>
      <c r="FUW112" s="74"/>
      <c r="FUX112" s="74"/>
      <c r="FUY112" s="77"/>
      <c r="FUZ112" s="77"/>
      <c r="FVA112" s="11"/>
      <c r="FVG112" s="73"/>
      <c r="FVH112" s="73"/>
      <c r="FVI112" s="73"/>
      <c r="FVJ112" s="73"/>
      <c r="FVK112" s="74"/>
      <c r="FVL112" s="74"/>
      <c r="FVM112" s="77"/>
      <c r="FVN112" s="77"/>
      <c r="FVO112" s="11"/>
      <c r="FVU112" s="73"/>
      <c r="FVV112" s="73"/>
      <c r="FVW112" s="73"/>
      <c r="FVX112" s="73"/>
      <c r="FVY112" s="74"/>
      <c r="FVZ112" s="74"/>
      <c r="FWA112" s="77"/>
      <c r="FWB112" s="77"/>
      <c r="FWC112" s="11"/>
      <c r="FWI112" s="73"/>
      <c r="FWJ112" s="73"/>
      <c r="FWK112" s="73"/>
      <c r="FWL112" s="73"/>
      <c r="FWM112" s="74"/>
      <c r="FWN112" s="74"/>
      <c r="FWO112" s="77"/>
      <c r="FWP112" s="77"/>
      <c r="FWQ112" s="11"/>
      <c r="FWW112" s="73"/>
      <c r="FWX112" s="73"/>
      <c r="FWY112" s="73"/>
      <c r="FWZ112" s="73"/>
      <c r="FXA112" s="74"/>
      <c r="FXB112" s="74"/>
      <c r="FXC112" s="77"/>
      <c r="FXD112" s="77"/>
      <c r="FXE112" s="11"/>
      <c r="FXK112" s="73"/>
      <c r="FXL112" s="73"/>
      <c r="FXM112" s="73"/>
      <c r="FXN112" s="73"/>
      <c r="FXO112" s="74"/>
      <c r="FXP112" s="74"/>
      <c r="FXQ112" s="77"/>
      <c r="FXR112" s="77"/>
      <c r="FXS112" s="11"/>
      <c r="FXY112" s="73"/>
      <c r="FXZ112" s="73"/>
      <c r="FYA112" s="73"/>
      <c r="FYB112" s="73"/>
      <c r="FYC112" s="74"/>
      <c r="FYD112" s="74"/>
      <c r="FYE112" s="77"/>
      <c r="FYF112" s="77"/>
      <c r="FYG112" s="11"/>
      <c r="FYM112" s="73"/>
      <c r="FYN112" s="73"/>
      <c r="FYO112" s="73"/>
      <c r="FYP112" s="73"/>
      <c r="FYQ112" s="74"/>
      <c r="FYR112" s="74"/>
      <c r="FYS112" s="77"/>
      <c r="FYT112" s="77"/>
      <c r="FYU112" s="11"/>
      <c r="FZA112" s="73"/>
      <c r="FZB112" s="73"/>
      <c r="FZC112" s="73"/>
      <c r="FZD112" s="73"/>
      <c r="FZE112" s="74"/>
      <c r="FZF112" s="74"/>
      <c r="FZG112" s="77"/>
      <c r="FZH112" s="77"/>
      <c r="FZI112" s="11"/>
      <c r="FZO112" s="73"/>
      <c r="FZP112" s="73"/>
      <c r="FZQ112" s="73"/>
      <c r="FZR112" s="73"/>
      <c r="FZS112" s="74"/>
      <c r="FZT112" s="74"/>
      <c r="FZU112" s="77"/>
      <c r="FZV112" s="77"/>
      <c r="FZW112" s="11"/>
      <c r="GAC112" s="73"/>
      <c r="GAD112" s="73"/>
      <c r="GAE112" s="73"/>
      <c r="GAF112" s="73"/>
      <c r="GAG112" s="74"/>
      <c r="GAH112" s="74"/>
      <c r="GAI112" s="77"/>
      <c r="GAJ112" s="77"/>
      <c r="GAK112" s="11"/>
      <c r="GAQ112" s="73"/>
      <c r="GAR112" s="73"/>
      <c r="GAS112" s="73"/>
      <c r="GAT112" s="73"/>
      <c r="GAU112" s="74"/>
      <c r="GAV112" s="74"/>
      <c r="GAW112" s="77"/>
      <c r="GAX112" s="77"/>
      <c r="GAY112" s="11"/>
      <c r="GBE112" s="73"/>
      <c r="GBF112" s="73"/>
      <c r="GBG112" s="73"/>
      <c r="GBH112" s="73"/>
      <c r="GBI112" s="74"/>
      <c r="GBJ112" s="74"/>
      <c r="GBK112" s="77"/>
      <c r="GBL112" s="77"/>
      <c r="GBM112" s="11"/>
      <c r="GBS112" s="73"/>
      <c r="GBT112" s="73"/>
      <c r="GBU112" s="73"/>
      <c r="GBV112" s="73"/>
      <c r="GBW112" s="74"/>
      <c r="GBX112" s="74"/>
      <c r="GBY112" s="77"/>
      <c r="GBZ112" s="77"/>
      <c r="GCA112" s="11"/>
      <c r="GCG112" s="73"/>
      <c r="GCH112" s="73"/>
      <c r="GCI112" s="73"/>
      <c r="GCJ112" s="73"/>
      <c r="GCK112" s="74"/>
      <c r="GCL112" s="74"/>
      <c r="GCM112" s="77"/>
      <c r="GCN112" s="77"/>
      <c r="GCO112" s="11"/>
      <c r="GCU112" s="73"/>
      <c r="GCV112" s="73"/>
      <c r="GCW112" s="73"/>
      <c r="GCX112" s="73"/>
      <c r="GCY112" s="74"/>
      <c r="GCZ112" s="74"/>
      <c r="GDA112" s="77"/>
      <c r="GDB112" s="77"/>
      <c r="GDC112" s="11"/>
      <c r="GDI112" s="73"/>
      <c r="GDJ112" s="73"/>
      <c r="GDK112" s="73"/>
      <c r="GDL112" s="73"/>
      <c r="GDM112" s="74"/>
      <c r="GDN112" s="74"/>
      <c r="GDO112" s="77"/>
      <c r="GDP112" s="77"/>
      <c r="GDQ112" s="11"/>
      <c r="GDW112" s="73"/>
      <c r="GDX112" s="73"/>
      <c r="GDY112" s="73"/>
      <c r="GDZ112" s="73"/>
      <c r="GEA112" s="74"/>
      <c r="GEB112" s="74"/>
      <c r="GEC112" s="77"/>
      <c r="GED112" s="77"/>
      <c r="GEE112" s="11"/>
      <c r="GEK112" s="73"/>
      <c r="GEL112" s="73"/>
      <c r="GEM112" s="73"/>
      <c r="GEN112" s="73"/>
      <c r="GEO112" s="74"/>
      <c r="GEP112" s="74"/>
      <c r="GEQ112" s="77"/>
      <c r="GER112" s="77"/>
      <c r="GES112" s="11"/>
      <c r="GEY112" s="73"/>
      <c r="GEZ112" s="73"/>
      <c r="GFA112" s="73"/>
      <c r="GFB112" s="73"/>
      <c r="GFC112" s="74"/>
      <c r="GFD112" s="74"/>
      <c r="GFE112" s="77"/>
      <c r="GFF112" s="77"/>
      <c r="GFG112" s="11"/>
      <c r="GFM112" s="73"/>
      <c r="GFN112" s="73"/>
      <c r="GFO112" s="73"/>
      <c r="GFP112" s="73"/>
      <c r="GFQ112" s="74"/>
      <c r="GFR112" s="74"/>
      <c r="GFS112" s="77"/>
      <c r="GFT112" s="77"/>
      <c r="GFU112" s="11"/>
      <c r="GGA112" s="73"/>
      <c r="GGB112" s="73"/>
      <c r="GGC112" s="73"/>
      <c r="GGD112" s="73"/>
      <c r="GGE112" s="74"/>
      <c r="GGF112" s="74"/>
      <c r="GGG112" s="77"/>
      <c r="GGH112" s="77"/>
      <c r="GGI112" s="11"/>
      <c r="GGO112" s="73"/>
      <c r="GGP112" s="73"/>
      <c r="GGQ112" s="73"/>
      <c r="GGR112" s="73"/>
      <c r="GGS112" s="74"/>
      <c r="GGT112" s="74"/>
      <c r="GGU112" s="77"/>
      <c r="GGV112" s="77"/>
      <c r="GGW112" s="11"/>
      <c r="GHC112" s="73"/>
      <c r="GHD112" s="73"/>
      <c r="GHE112" s="73"/>
      <c r="GHF112" s="73"/>
      <c r="GHG112" s="74"/>
      <c r="GHH112" s="74"/>
      <c r="GHI112" s="77"/>
      <c r="GHJ112" s="77"/>
      <c r="GHK112" s="11"/>
      <c r="GHQ112" s="73"/>
      <c r="GHR112" s="73"/>
      <c r="GHS112" s="73"/>
      <c r="GHT112" s="73"/>
      <c r="GHU112" s="74"/>
      <c r="GHV112" s="74"/>
      <c r="GHW112" s="77"/>
      <c r="GHX112" s="77"/>
      <c r="GHY112" s="11"/>
      <c r="GIE112" s="73"/>
      <c r="GIF112" s="73"/>
      <c r="GIG112" s="73"/>
      <c r="GIH112" s="73"/>
      <c r="GII112" s="74"/>
      <c r="GIJ112" s="74"/>
      <c r="GIK112" s="77"/>
      <c r="GIL112" s="77"/>
      <c r="GIM112" s="11"/>
      <c r="GIS112" s="73"/>
      <c r="GIT112" s="73"/>
      <c r="GIU112" s="73"/>
      <c r="GIV112" s="73"/>
      <c r="GIW112" s="74"/>
      <c r="GIX112" s="74"/>
      <c r="GIY112" s="77"/>
      <c r="GIZ112" s="77"/>
      <c r="GJA112" s="11"/>
      <c r="GJG112" s="73"/>
      <c r="GJH112" s="73"/>
      <c r="GJI112" s="73"/>
      <c r="GJJ112" s="73"/>
      <c r="GJK112" s="74"/>
      <c r="GJL112" s="74"/>
      <c r="GJM112" s="77"/>
      <c r="GJN112" s="77"/>
      <c r="GJO112" s="11"/>
      <c r="GJU112" s="73"/>
      <c r="GJV112" s="73"/>
      <c r="GJW112" s="73"/>
      <c r="GJX112" s="73"/>
      <c r="GJY112" s="74"/>
      <c r="GJZ112" s="74"/>
      <c r="GKA112" s="77"/>
      <c r="GKB112" s="77"/>
      <c r="GKC112" s="11"/>
      <c r="GKI112" s="73"/>
      <c r="GKJ112" s="73"/>
      <c r="GKK112" s="73"/>
      <c r="GKL112" s="73"/>
      <c r="GKM112" s="74"/>
      <c r="GKN112" s="74"/>
      <c r="GKO112" s="77"/>
      <c r="GKP112" s="77"/>
      <c r="GKQ112" s="11"/>
      <c r="GKW112" s="73"/>
      <c r="GKX112" s="73"/>
      <c r="GKY112" s="73"/>
      <c r="GKZ112" s="73"/>
      <c r="GLA112" s="74"/>
      <c r="GLB112" s="74"/>
      <c r="GLC112" s="77"/>
      <c r="GLD112" s="77"/>
      <c r="GLE112" s="11"/>
      <c r="GLK112" s="73"/>
      <c r="GLL112" s="73"/>
      <c r="GLM112" s="73"/>
      <c r="GLN112" s="73"/>
      <c r="GLO112" s="74"/>
      <c r="GLP112" s="74"/>
      <c r="GLQ112" s="77"/>
      <c r="GLR112" s="77"/>
      <c r="GLS112" s="11"/>
      <c r="GLY112" s="73"/>
      <c r="GLZ112" s="73"/>
      <c r="GMA112" s="73"/>
      <c r="GMB112" s="73"/>
      <c r="GMC112" s="74"/>
      <c r="GMD112" s="74"/>
      <c r="GME112" s="77"/>
      <c r="GMF112" s="77"/>
      <c r="GMG112" s="11"/>
      <c r="GMM112" s="73"/>
      <c r="GMN112" s="73"/>
      <c r="GMO112" s="73"/>
      <c r="GMP112" s="73"/>
      <c r="GMQ112" s="74"/>
      <c r="GMR112" s="74"/>
      <c r="GMS112" s="77"/>
      <c r="GMT112" s="77"/>
      <c r="GMU112" s="11"/>
      <c r="GNA112" s="73"/>
      <c r="GNB112" s="73"/>
      <c r="GNC112" s="73"/>
      <c r="GND112" s="73"/>
      <c r="GNE112" s="74"/>
      <c r="GNF112" s="74"/>
      <c r="GNG112" s="77"/>
      <c r="GNH112" s="77"/>
      <c r="GNI112" s="11"/>
      <c r="GNO112" s="73"/>
      <c r="GNP112" s="73"/>
      <c r="GNQ112" s="73"/>
      <c r="GNR112" s="73"/>
      <c r="GNS112" s="74"/>
      <c r="GNT112" s="74"/>
      <c r="GNU112" s="77"/>
      <c r="GNV112" s="77"/>
      <c r="GNW112" s="11"/>
      <c r="GOC112" s="73"/>
      <c r="GOD112" s="73"/>
      <c r="GOE112" s="73"/>
      <c r="GOF112" s="73"/>
      <c r="GOG112" s="74"/>
      <c r="GOH112" s="74"/>
      <c r="GOI112" s="77"/>
      <c r="GOJ112" s="77"/>
      <c r="GOK112" s="11"/>
      <c r="GOQ112" s="73"/>
      <c r="GOR112" s="73"/>
      <c r="GOS112" s="73"/>
      <c r="GOT112" s="73"/>
      <c r="GOU112" s="74"/>
      <c r="GOV112" s="74"/>
      <c r="GOW112" s="77"/>
      <c r="GOX112" s="77"/>
      <c r="GOY112" s="11"/>
      <c r="GPE112" s="73"/>
      <c r="GPF112" s="73"/>
      <c r="GPG112" s="73"/>
      <c r="GPH112" s="73"/>
      <c r="GPI112" s="74"/>
      <c r="GPJ112" s="74"/>
      <c r="GPK112" s="77"/>
      <c r="GPL112" s="77"/>
      <c r="GPM112" s="11"/>
      <c r="GPS112" s="73"/>
      <c r="GPT112" s="73"/>
      <c r="GPU112" s="73"/>
      <c r="GPV112" s="73"/>
      <c r="GPW112" s="74"/>
      <c r="GPX112" s="74"/>
      <c r="GPY112" s="77"/>
      <c r="GPZ112" s="77"/>
      <c r="GQA112" s="11"/>
      <c r="GQG112" s="73"/>
      <c r="GQH112" s="73"/>
      <c r="GQI112" s="73"/>
      <c r="GQJ112" s="73"/>
      <c r="GQK112" s="74"/>
      <c r="GQL112" s="74"/>
      <c r="GQM112" s="77"/>
      <c r="GQN112" s="77"/>
      <c r="GQO112" s="11"/>
      <c r="GQU112" s="73"/>
      <c r="GQV112" s="73"/>
      <c r="GQW112" s="73"/>
      <c r="GQX112" s="73"/>
      <c r="GQY112" s="74"/>
      <c r="GQZ112" s="74"/>
      <c r="GRA112" s="77"/>
      <c r="GRB112" s="77"/>
      <c r="GRC112" s="11"/>
      <c r="GRI112" s="73"/>
      <c r="GRJ112" s="73"/>
      <c r="GRK112" s="73"/>
      <c r="GRL112" s="73"/>
      <c r="GRM112" s="74"/>
      <c r="GRN112" s="74"/>
      <c r="GRO112" s="77"/>
      <c r="GRP112" s="77"/>
      <c r="GRQ112" s="11"/>
      <c r="GRW112" s="73"/>
      <c r="GRX112" s="73"/>
      <c r="GRY112" s="73"/>
      <c r="GRZ112" s="73"/>
      <c r="GSA112" s="74"/>
      <c r="GSB112" s="74"/>
      <c r="GSC112" s="77"/>
      <c r="GSD112" s="77"/>
      <c r="GSE112" s="11"/>
      <c r="GSK112" s="73"/>
      <c r="GSL112" s="73"/>
      <c r="GSM112" s="73"/>
      <c r="GSN112" s="73"/>
      <c r="GSO112" s="74"/>
      <c r="GSP112" s="74"/>
      <c r="GSQ112" s="77"/>
      <c r="GSR112" s="77"/>
      <c r="GSS112" s="11"/>
      <c r="GSY112" s="73"/>
      <c r="GSZ112" s="73"/>
      <c r="GTA112" s="73"/>
      <c r="GTB112" s="73"/>
      <c r="GTC112" s="74"/>
      <c r="GTD112" s="74"/>
      <c r="GTE112" s="77"/>
      <c r="GTF112" s="77"/>
      <c r="GTG112" s="11"/>
      <c r="GTM112" s="73"/>
      <c r="GTN112" s="73"/>
      <c r="GTO112" s="73"/>
      <c r="GTP112" s="73"/>
      <c r="GTQ112" s="74"/>
      <c r="GTR112" s="74"/>
      <c r="GTS112" s="77"/>
      <c r="GTT112" s="77"/>
      <c r="GTU112" s="11"/>
      <c r="GUA112" s="73"/>
      <c r="GUB112" s="73"/>
      <c r="GUC112" s="73"/>
      <c r="GUD112" s="73"/>
      <c r="GUE112" s="74"/>
      <c r="GUF112" s="74"/>
      <c r="GUG112" s="77"/>
      <c r="GUH112" s="77"/>
      <c r="GUI112" s="11"/>
      <c r="GUO112" s="73"/>
      <c r="GUP112" s="73"/>
      <c r="GUQ112" s="73"/>
      <c r="GUR112" s="73"/>
      <c r="GUS112" s="74"/>
      <c r="GUT112" s="74"/>
      <c r="GUU112" s="77"/>
      <c r="GUV112" s="77"/>
      <c r="GUW112" s="11"/>
      <c r="GVC112" s="73"/>
      <c r="GVD112" s="73"/>
      <c r="GVE112" s="73"/>
      <c r="GVF112" s="73"/>
      <c r="GVG112" s="74"/>
      <c r="GVH112" s="74"/>
      <c r="GVI112" s="77"/>
      <c r="GVJ112" s="77"/>
      <c r="GVK112" s="11"/>
      <c r="GVQ112" s="73"/>
      <c r="GVR112" s="73"/>
      <c r="GVS112" s="73"/>
      <c r="GVT112" s="73"/>
      <c r="GVU112" s="74"/>
      <c r="GVV112" s="74"/>
      <c r="GVW112" s="77"/>
      <c r="GVX112" s="77"/>
      <c r="GVY112" s="11"/>
      <c r="GWE112" s="73"/>
      <c r="GWF112" s="73"/>
      <c r="GWG112" s="73"/>
      <c r="GWH112" s="73"/>
      <c r="GWI112" s="74"/>
      <c r="GWJ112" s="74"/>
      <c r="GWK112" s="77"/>
      <c r="GWL112" s="77"/>
      <c r="GWM112" s="11"/>
      <c r="GWS112" s="73"/>
      <c r="GWT112" s="73"/>
      <c r="GWU112" s="73"/>
      <c r="GWV112" s="73"/>
      <c r="GWW112" s="74"/>
      <c r="GWX112" s="74"/>
      <c r="GWY112" s="77"/>
      <c r="GWZ112" s="77"/>
      <c r="GXA112" s="11"/>
      <c r="GXG112" s="73"/>
      <c r="GXH112" s="73"/>
      <c r="GXI112" s="73"/>
      <c r="GXJ112" s="73"/>
      <c r="GXK112" s="74"/>
      <c r="GXL112" s="74"/>
      <c r="GXM112" s="77"/>
      <c r="GXN112" s="77"/>
      <c r="GXO112" s="11"/>
      <c r="GXU112" s="73"/>
      <c r="GXV112" s="73"/>
      <c r="GXW112" s="73"/>
      <c r="GXX112" s="73"/>
      <c r="GXY112" s="74"/>
      <c r="GXZ112" s="74"/>
      <c r="GYA112" s="77"/>
      <c r="GYB112" s="77"/>
      <c r="GYC112" s="11"/>
      <c r="GYI112" s="73"/>
      <c r="GYJ112" s="73"/>
      <c r="GYK112" s="73"/>
      <c r="GYL112" s="73"/>
      <c r="GYM112" s="74"/>
      <c r="GYN112" s="74"/>
      <c r="GYO112" s="77"/>
      <c r="GYP112" s="77"/>
      <c r="GYQ112" s="11"/>
      <c r="GYW112" s="73"/>
      <c r="GYX112" s="73"/>
      <c r="GYY112" s="73"/>
      <c r="GYZ112" s="73"/>
      <c r="GZA112" s="74"/>
      <c r="GZB112" s="74"/>
      <c r="GZC112" s="77"/>
      <c r="GZD112" s="77"/>
      <c r="GZE112" s="11"/>
      <c r="GZK112" s="73"/>
      <c r="GZL112" s="73"/>
      <c r="GZM112" s="73"/>
      <c r="GZN112" s="73"/>
      <c r="GZO112" s="74"/>
      <c r="GZP112" s="74"/>
      <c r="GZQ112" s="77"/>
      <c r="GZR112" s="77"/>
      <c r="GZS112" s="11"/>
      <c r="GZY112" s="73"/>
      <c r="GZZ112" s="73"/>
      <c r="HAA112" s="73"/>
      <c r="HAB112" s="73"/>
      <c r="HAC112" s="74"/>
      <c r="HAD112" s="74"/>
      <c r="HAE112" s="77"/>
      <c r="HAF112" s="77"/>
      <c r="HAG112" s="11"/>
      <c r="HAM112" s="73"/>
      <c r="HAN112" s="73"/>
      <c r="HAO112" s="73"/>
      <c r="HAP112" s="73"/>
      <c r="HAQ112" s="74"/>
      <c r="HAR112" s="74"/>
      <c r="HAS112" s="77"/>
      <c r="HAT112" s="77"/>
      <c r="HAU112" s="11"/>
      <c r="HBA112" s="73"/>
      <c r="HBB112" s="73"/>
      <c r="HBC112" s="73"/>
      <c r="HBD112" s="73"/>
      <c r="HBE112" s="74"/>
      <c r="HBF112" s="74"/>
      <c r="HBG112" s="77"/>
      <c r="HBH112" s="77"/>
      <c r="HBI112" s="11"/>
      <c r="HBO112" s="73"/>
      <c r="HBP112" s="73"/>
      <c r="HBQ112" s="73"/>
      <c r="HBR112" s="73"/>
      <c r="HBS112" s="74"/>
      <c r="HBT112" s="74"/>
      <c r="HBU112" s="77"/>
      <c r="HBV112" s="77"/>
      <c r="HBW112" s="11"/>
      <c r="HCC112" s="73"/>
      <c r="HCD112" s="73"/>
      <c r="HCE112" s="73"/>
      <c r="HCF112" s="73"/>
      <c r="HCG112" s="74"/>
      <c r="HCH112" s="74"/>
      <c r="HCI112" s="77"/>
      <c r="HCJ112" s="77"/>
      <c r="HCK112" s="11"/>
      <c r="HCQ112" s="73"/>
      <c r="HCR112" s="73"/>
      <c r="HCS112" s="73"/>
      <c r="HCT112" s="73"/>
      <c r="HCU112" s="74"/>
      <c r="HCV112" s="74"/>
      <c r="HCW112" s="77"/>
      <c r="HCX112" s="77"/>
      <c r="HCY112" s="11"/>
      <c r="HDE112" s="73"/>
      <c r="HDF112" s="73"/>
      <c r="HDG112" s="73"/>
      <c r="HDH112" s="73"/>
      <c r="HDI112" s="74"/>
      <c r="HDJ112" s="74"/>
      <c r="HDK112" s="77"/>
      <c r="HDL112" s="77"/>
      <c r="HDM112" s="11"/>
      <c r="HDS112" s="73"/>
      <c r="HDT112" s="73"/>
      <c r="HDU112" s="73"/>
      <c r="HDV112" s="73"/>
      <c r="HDW112" s="74"/>
      <c r="HDX112" s="74"/>
      <c r="HDY112" s="77"/>
      <c r="HDZ112" s="77"/>
      <c r="HEA112" s="11"/>
      <c r="HEG112" s="73"/>
      <c r="HEH112" s="73"/>
      <c r="HEI112" s="73"/>
      <c r="HEJ112" s="73"/>
      <c r="HEK112" s="74"/>
      <c r="HEL112" s="74"/>
      <c r="HEM112" s="77"/>
      <c r="HEN112" s="77"/>
      <c r="HEO112" s="11"/>
      <c r="HEU112" s="73"/>
      <c r="HEV112" s="73"/>
      <c r="HEW112" s="73"/>
      <c r="HEX112" s="73"/>
      <c r="HEY112" s="74"/>
      <c r="HEZ112" s="74"/>
      <c r="HFA112" s="77"/>
      <c r="HFB112" s="77"/>
      <c r="HFC112" s="11"/>
      <c r="HFI112" s="73"/>
      <c r="HFJ112" s="73"/>
      <c r="HFK112" s="73"/>
      <c r="HFL112" s="73"/>
      <c r="HFM112" s="74"/>
      <c r="HFN112" s="74"/>
      <c r="HFO112" s="77"/>
      <c r="HFP112" s="77"/>
      <c r="HFQ112" s="11"/>
      <c r="HFW112" s="73"/>
      <c r="HFX112" s="73"/>
      <c r="HFY112" s="73"/>
      <c r="HFZ112" s="73"/>
      <c r="HGA112" s="74"/>
      <c r="HGB112" s="74"/>
      <c r="HGC112" s="77"/>
      <c r="HGD112" s="77"/>
      <c r="HGE112" s="11"/>
      <c r="HGK112" s="73"/>
      <c r="HGL112" s="73"/>
      <c r="HGM112" s="73"/>
      <c r="HGN112" s="73"/>
      <c r="HGO112" s="74"/>
      <c r="HGP112" s="74"/>
      <c r="HGQ112" s="77"/>
      <c r="HGR112" s="77"/>
      <c r="HGS112" s="11"/>
      <c r="HGY112" s="73"/>
      <c r="HGZ112" s="73"/>
      <c r="HHA112" s="73"/>
      <c r="HHB112" s="73"/>
      <c r="HHC112" s="74"/>
      <c r="HHD112" s="74"/>
      <c r="HHE112" s="77"/>
      <c r="HHF112" s="77"/>
      <c r="HHG112" s="11"/>
      <c r="HHM112" s="73"/>
      <c r="HHN112" s="73"/>
      <c r="HHO112" s="73"/>
      <c r="HHP112" s="73"/>
      <c r="HHQ112" s="74"/>
      <c r="HHR112" s="74"/>
      <c r="HHS112" s="77"/>
      <c r="HHT112" s="77"/>
      <c r="HHU112" s="11"/>
      <c r="HIA112" s="73"/>
      <c r="HIB112" s="73"/>
      <c r="HIC112" s="73"/>
      <c r="HID112" s="73"/>
      <c r="HIE112" s="74"/>
      <c r="HIF112" s="74"/>
      <c r="HIG112" s="77"/>
      <c r="HIH112" s="77"/>
      <c r="HII112" s="11"/>
      <c r="HIO112" s="73"/>
      <c r="HIP112" s="73"/>
      <c r="HIQ112" s="73"/>
      <c r="HIR112" s="73"/>
      <c r="HIS112" s="74"/>
      <c r="HIT112" s="74"/>
      <c r="HIU112" s="77"/>
      <c r="HIV112" s="77"/>
      <c r="HIW112" s="11"/>
      <c r="HJC112" s="73"/>
      <c r="HJD112" s="73"/>
      <c r="HJE112" s="73"/>
      <c r="HJF112" s="73"/>
      <c r="HJG112" s="74"/>
      <c r="HJH112" s="74"/>
      <c r="HJI112" s="77"/>
      <c r="HJJ112" s="77"/>
      <c r="HJK112" s="11"/>
      <c r="HJQ112" s="73"/>
      <c r="HJR112" s="73"/>
      <c r="HJS112" s="73"/>
      <c r="HJT112" s="73"/>
      <c r="HJU112" s="74"/>
      <c r="HJV112" s="74"/>
      <c r="HJW112" s="77"/>
      <c r="HJX112" s="77"/>
      <c r="HJY112" s="11"/>
      <c r="HKE112" s="73"/>
      <c r="HKF112" s="73"/>
      <c r="HKG112" s="73"/>
      <c r="HKH112" s="73"/>
      <c r="HKI112" s="74"/>
      <c r="HKJ112" s="74"/>
      <c r="HKK112" s="77"/>
      <c r="HKL112" s="77"/>
      <c r="HKM112" s="11"/>
      <c r="HKS112" s="73"/>
      <c r="HKT112" s="73"/>
      <c r="HKU112" s="73"/>
      <c r="HKV112" s="73"/>
      <c r="HKW112" s="74"/>
      <c r="HKX112" s="74"/>
      <c r="HKY112" s="77"/>
      <c r="HKZ112" s="77"/>
      <c r="HLA112" s="11"/>
      <c r="HLG112" s="73"/>
      <c r="HLH112" s="73"/>
      <c r="HLI112" s="73"/>
      <c r="HLJ112" s="73"/>
      <c r="HLK112" s="74"/>
      <c r="HLL112" s="74"/>
      <c r="HLM112" s="77"/>
      <c r="HLN112" s="77"/>
      <c r="HLO112" s="11"/>
      <c r="HLU112" s="73"/>
      <c r="HLV112" s="73"/>
      <c r="HLW112" s="73"/>
      <c r="HLX112" s="73"/>
      <c r="HLY112" s="74"/>
      <c r="HLZ112" s="74"/>
      <c r="HMA112" s="77"/>
      <c r="HMB112" s="77"/>
      <c r="HMC112" s="11"/>
      <c r="HMI112" s="73"/>
      <c r="HMJ112" s="73"/>
      <c r="HMK112" s="73"/>
      <c r="HML112" s="73"/>
      <c r="HMM112" s="74"/>
      <c r="HMN112" s="74"/>
      <c r="HMO112" s="77"/>
      <c r="HMP112" s="77"/>
      <c r="HMQ112" s="11"/>
      <c r="HMW112" s="73"/>
      <c r="HMX112" s="73"/>
      <c r="HMY112" s="73"/>
      <c r="HMZ112" s="73"/>
      <c r="HNA112" s="74"/>
      <c r="HNB112" s="74"/>
      <c r="HNC112" s="77"/>
      <c r="HND112" s="77"/>
      <c r="HNE112" s="11"/>
      <c r="HNK112" s="73"/>
      <c r="HNL112" s="73"/>
      <c r="HNM112" s="73"/>
      <c r="HNN112" s="73"/>
      <c r="HNO112" s="74"/>
      <c r="HNP112" s="74"/>
      <c r="HNQ112" s="77"/>
      <c r="HNR112" s="77"/>
      <c r="HNS112" s="11"/>
      <c r="HNY112" s="73"/>
      <c r="HNZ112" s="73"/>
      <c r="HOA112" s="73"/>
      <c r="HOB112" s="73"/>
      <c r="HOC112" s="74"/>
      <c r="HOD112" s="74"/>
      <c r="HOE112" s="77"/>
      <c r="HOF112" s="77"/>
      <c r="HOG112" s="11"/>
      <c r="HOM112" s="73"/>
      <c r="HON112" s="73"/>
      <c r="HOO112" s="73"/>
      <c r="HOP112" s="73"/>
      <c r="HOQ112" s="74"/>
      <c r="HOR112" s="74"/>
      <c r="HOS112" s="77"/>
      <c r="HOT112" s="77"/>
      <c r="HOU112" s="11"/>
      <c r="HPA112" s="73"/>
      <c r="HPB112" s="73"/>
      <c r="HPC112" s="73"/>
      <c r="HPD112" s="73"/>
      <c r="HPE112" s="74"/>
      <c r="HPF112" s="74"/>
      <c r="HPG112" s="77"/>
      <c r="HPH112" s="77"/>
      <c r="HPI112" s="11"/>
      <c r="HPO112" s="73"/>
      <c r="HPP112" s="73"/>
      <c r="HPQ112" s="73"/>
      <c r="HPR112" s="73"/>
      <c r="HPS112" s="74"/>
      <c r="HPT112" s="74"/>
      <c r="HPU112" s="77"/>
      <c r="HPV112" s="77"/>
      <c r="HPW112" s="11"/>
      <c r="HQC112" s="73"/>
      <c r="HQD112" s="73"/>
      <c r="HQE112" s="73"/>
      <c r="HQF112" s="73"/>
      <c r="HQG112" s="74"/>
      <c r="HQH112" s="74"/>
      <c r="HQI112" s="77"/>
      <c r="HQJ112" s="77"/>
      <c r="HQK112" s="11"/>
      <c r="HQQ112" s="73"/>
      <c r="HQR112" s="73"/>
      <c r="HQS112" s="73"/>
      <c r="HQT112" s="73"/>
      <c r="HQU112" s="74"/>
      <c r="HQV112" s="74"/>
      <c r="HQW112" s="77"/>
      <c r="HQX112" s="77"/>
      <c r="HQY112" s="11"/>
      <c r="HRE112" s="73"/>
      <c r="HRF112" s="73"/>
      <c r="HRG112" s="73"/>
      <c r="HRH112" s="73"/>
      <c r="HRI112" s="74"/>
      <c r="HRJ112" s="74"/>
      <c r="HRK112" s="77"/>
      <c r="HRL112" s="77"/>
      <c r="HRM112" s="11"/>
      <c r="HRS112" s="73"/>
      <c r="HRT112" s="73"/>
      <c r="HRU112" s="73"/>
      <c r="HRV112" s="73"/>
      <c r="HRW112" s="74"/>
      <c r="HRX112" s="74"/>
      <c r="HRY112" s="77"/>
      <c r="HRZ112" s="77"/>
      <c r="HSA112" s="11"/>
      <c r="HSG112" s="73"/>
      <c r="HSH112" s="73"/>
      <c r="HSI112" s="73"/>
      <c r="HSJ112" s="73"/>
      <c r="HSK112" s="74"/>
      <c r="HSL112" s="74"/>
      <c r="HSM112" s="77"/>
      <c r="HSN112" s="77"/>
      <c r="HSO112" s="11"/>
      <c r="HSU112" s="73"/>
      <c r="HSV112" s="73"/>
      <c r="HSW112" s="73"/>
      <c r="HSX112" s="73"/>
      <c r="HSY112" s="74"/>
      <c r="HSZ112" s="74"/>
      <c r="HTA112" s="77"/>
      <c r="HTB112" s="77"/>
      <c r="HTC112" s="11"/>
      <c r="HTI112" s="73"/>
      <c r="HTJ112" s="73"/>
      <c r="HTK112" s="73"/>
      <c r="HTL112" s="73"/>
      <c r="HTM112" s="74"/>
      <c r="HTN112" s="74"/>
      <c r="HTO112" s="77"/>
      <c r="HTP112" s="77"/>
      <c r="HTQ112" s="11"/>
      <c r="HTW112" s="73"/>
      <c r="HTX112" s="73"/>
      <c r="HTY112" s="73"/>
      <c r="HTZ112" s="73"/>
      <c r="HUA112" s="74"/>
      <c r="HUB112" s="74"/>
      <c r="HUC112" s="77"/>
      <c r="HUD112" s="77"/>
      <c r="HUE112" s="11"/>
      <c r="HUK112" s="73"/>
      <c r="HUL112" s="73"/>
      <c r="HUM112" s="73"/>
      <c r="HUN112" s="73"/>
      <c r="HUO112" s="74"/>
      <c r="HUP112" s="74"/>
      <c r="HUQ112" s="77"/>
      <c r="HUR112" s="77"/>
      <c r="HUS112" s="11"/>
      <c r="HUY112" s="73"/>
      <c r="HUZ112" s="73"/>
      <c r="HVA112" s="73"/>
      <c r="HVB112" s="73"/>
      <c r="HVC112" s="74"/>
      <c r="HVD112" s="74"/>
      <c r="HVE112" s="77"/>
      <c r="HVF112" s="77"/>
      <c r="HVG112" s="11"/>
      <c r="HVM112" s="73"/>
      <c r="HVN112" s="73"/>
      <c r="HVO112" s="73"/>
      <c r="HVP112" s="73"/>
      <c r="HVQ112" s="74"/>
      <c r="HVR112" s="74"/>
      <c r="HVS112" s="77"/>
      <c r="HVT112" s="77"/>
      <c r="HVU112" s="11"/>
      <c r="HWA112" s="73"/>
      <c r="HWB112" s="73"/>
      <c r="HWC112" s="73"/>
      <c r="HWD112" s="73"/>
      <c r="HWE112" s="74"/>
      <c r="HWF112" s="74"/>
      <c r="HWG112" s="77"/>
      <c r="HWH112" s="77"/>
      <c r="HWI112" s="11"/>
      <c r="HWO112" s="73"/>
      <c r="HWP112" s="73"/>
      <c r="HWQ112" s="73"/>
      <c r="HWR112" s="73"/>
      <c r="HWS112" s="74"/>
      <c r="HWT112" s="74"/>
      <c r="HWU112" s="77"/>
      <c r="HWV112" s="77"/>
      <c r="HWW112" s="11"/>
      <c r="HXC112" s="73"/>
      <c r="HXD112" s="73"/>
      <c r="HXE112" s="73"/>
      <c r="HXF112" s="73"/>
      <c r="HXG112" s="74"/>
      <c r="HXH112" s="74"/>
      <c r="HXI112" s="77"/>
      <c r="HXJ112" s="77"/>
      <c r="HXK112" s="11"/>
      <c r="HXQ112" s="73"/>
      <c r="HXR112" s="73"/>
      <c r="HXS112" s="73"/>
      <c r="HXT112" s="73"/>
      <c r="HXU112" s="74"/>
      <c r="HXV112" s="74"/>
      <c r="HXW112" s="77"/>
      <c r="HXX112" s="77"/>
      <c r="HXY112" s="11"/>
      <c r="HYE112" s="73"/>
      <c r="HYF112" s="73"/>
      <c r="HYG112" s="73"/>
      <c r="HYH112" s="73"/>
      <c r="HYI112" s="74"/>
      <c r="HYJ112" s="74"/>
      <c r="HYK112" s="77"/>
      <c r="HYL112" s="77"/>
      <c r="HYM112" s="11"/>
      <c r="HYS112" s="73"/>
      <c r="HYT112" s="73"/>
      <c r="HYU112" s="73"/>
      <c r="HYV112" s="73"/>
      <c r="HYW112" s="74"/>
      <c r="HYX112" s="74"/>
      <c r="HYY112" s="77"/>
      <c r="HYZ112" s="77"/>
      <c r="HZA112" s="11"/>
      <c r="HZG112" s="73"/>
      <c r="HZH112" s="73"/>
      <c r="HZI112" s="73"/>
      <c r="HZJ112" s="73"/>
      <c r="HZK112" s="74"/>
      <c r="HZL112" s="74"/>
      <c r="HZM112" s="77"/>
      <c r="HZN112" s="77"/>
      <c r="HZO112" s="11"/>
      <c r="HZU112" s="73"/>
      <c r="HZV112" s="73"/>
      <c r="HZW112" s="73"/>
      <c r="HZX112" s="73"/>
      <c r="HZY112" s="74"/>
      <c r="HZZ112" s="74"/>
      <c r="IAA112" s="77"/>
      <c r="IAB112" s="77"/>
      <c r="IAC112" s="11"/>
      <c r="IAI112" s="73"/>
      <c r="IAJ112" s="73"/>
      <c r="IAK112" s="73"/>
      <c r="IAL112" s="73"/>
      <c r="IAM112" s="74"/>
      <c r="IAN112" s="74"/>
      <c r="IAO112" s="77"/>
      <c r="IAP112" s="77"/>
      <c r="IAQ112" s="11"/>
      <c r="IAW112" s="73"/>
      <c r="IAX112" s="73"/>
      <c r="IAY112" s="73"/>
      <c r="IAZ112" s="73"/>
      <c r="IBA112" s="74"/>
      <c r="IBB112" s="74"/>
      <c r="IBC112" s="77"/>
      <c r="IBD112" s="77"/>
      <c r="IBE112" s="11"/>
      <c r="IBK112" s="73"/>
      <c r="IBL112" s="73"/>
      <c r="IBM112" s="73"/>
      <c r="IBN112" s="73"/>
      <c r="IBO112" s="74"/>
      <c r="IBP112" s="74"/>
      <c r="IBQ112" s="77"/>
      <c r="IBR112" s="77"/>
      <c r="IBS112" s="11"/>
      <c r="IBY112" s="73"/>
      <c r="IBZ112" s="73"/>
      <c r="ICA112" s="73"/>
      <c r="ICB112" s="73"/>
      <c r="ICC112" s="74"/>
      <c r="ICD112" s="74"/>
      <c r="ICE112" s="77"/>
      <c r="ICF112" s="77"/>
      <c r="ICG112" s="11"/>
      <c r="ICM112" s="73"/>
      <c r="ICN112" s="73"/>
      <c r="ICO112" s="73"/>
      <c r="ICP112" s="73"/>
      <c r="ICQ112" s="74"/>
      <c r="ICR112" s="74"/>
      <c r="ICS112" s="77"/>
      <c r="ICT112" s="77"/>
      <c r="ICU112" s="11"/>
      <c r="IDA112" s="73"/>
      <c r="IDB112" s="73"/>
      <c r="IDC112" s="73"/>
      <c r="IDD112" s="73"/>
      <c r="IDE112" s="74"/>
      <c r="IDF112" s="74"/>
      <c r="IDG112" s="77"/>
      <c r="IDH112" s="77"/>
      <c r="IDI112" s="11"/>
      <c r="IDO112" s="73"/>
      <c r="IDP112" s="73"/>
      <c r="IDQ112" s="73"/>
      <c r="IDR112" s="73"/>
      <c r="IDS112" s="74"/>
      <c r="IDT112" s="74"/>
      <c r="IDU112" s="77"/>
      <c r="IDV112" s="77"/>
      <c r="IDW112" s="11"/>
      <c r="IEC112" s="73"/>
      <c r="IED112" s="73"/>
      <c r="IEE112" s="73"/>
      <c r="IEF112" s="73"/>
      <c r="IEG112" s="74"/>
      <c r="IEH112" s="74"/>
      <c r="IEI112" s="77"/>
      <c r="IEJ112" s="77"/>
      <c r="IEK112" s="11"/>
      <c r="IEQ112" s="73"/>
      <c r="IER112" s="73"/>
      <c r="IES112" s="73"/>
      <c r="IET112" s="73"/>
      <c r="IEU112" s="74"/>
      <c r="IEV112" s="74"/>
      <c r="IEW112" s="77"/>
      <c r="IEX112" s="77"/>
      <c r="IEY112" s="11"/>
      <c r="IFE112" s="73"/>
      <c r="IFF112" s="73"/>
      <c r="IFG112" s="73"/>
      <c r="IFH112" s="73"/>
      <c r="IFI112" s="74"/>
      <c r="IFJ112" s="74"/>
      <c r="IFK112" s="77"/>
      <c r="IFL112" s="77"/>
      <c r="IFM112" s="11"/>
      <c r="IFS112" s="73"/>
      <c r="IFT112" s="73"/>
      <c r="IFU112" s="73"/>
      <c r="IFV112" s="73"/>
      <c r="IFW112" s="74"/>
      <c r="IFX112" s="74"/>
      <c r="IFY112" s="77"/>
      <c r="IFZ112" s="77"/>
      <c r="IGA112" s="11"/>
      <c r="IGG112" s="73"/>
      <c r="IGH112" s="73"/>
      <c r="IGI112" s="73"/>
      <c r="IGJ112" s="73"/>
      <c r="IGK112" s="74"/>
      <c r="IGL112" s="74"/>
      <c r="IGM112" s="77"/>
      <c r="IGN112" s="77"/>
      <c r="IGO112" s="11"/>
      <c r="IGU112" s="73"/>
      <c r="IGV112" s="73"/>
      <c r="IGW112" s="73"/>
      <c r="IGX112" s="73"/>
      <c r="IGY112" s="74"/>
      <c r="IGZ112" s="74"/>
      <c r="IHA112" s="77"/>
      <c r="IHB112" s="77"/>
      <c r="IHC112" s="11"/>
      <c r="IHI112" s="73"/>
      <c r="IHJ112" s="73"/>
      <c r="IHK112" s="73"/>
      <c r="IHL112" s="73"/>
      <c r="IHM112" s="74"/>
      <c r="IHN112" s="74"/>
      <c r="IHO112" s="77"/>
      <c r="IHP112" s="77"/>
      <c r="IHQ112" s="11"/>
      <c r="IHW112" s="73"/>
      <c r="IHX112" s="73"/>
      <c r="IHY112" s="73"/>
      <c r="IHZ112" s="73"/>
      <c r="IIA112" s="74"/>
      <c r="IIB112" s="74"/>
      <c r="IIC112" s="77"/>
      <c r="IID112" s="77"/>
      <c r="IIE112" s="11"/>
      <c r="IIK112" s="73"/>
      <c r="IIL112" s="73"/>
      <c r="IIM112" s="73"/>
      <c r="IIN112" s="73"/>
      <c r="IIO112" s="74"/>
      <c r="IIP112" s="74"/>
      <c r="IIQ112" s="77"/>
      <c r="IIR112" s="77"/>
      <c r="IIS112" s="11"/>
      <c r="IIY112" s="73"/>
      <c r="IIZ112" s="73"/>
      <c r="IJA112" s="73"/>
      <c r="IJB112" s="73"/>
      <c r="IJC112" s="74"/>
      <c r="IJD112" s="74"/>
      <c r="IJE112" s="77"/>
      <c r="IJF112" s="77"/>
      <c r="IJG112" s="11"/>
      <c r="IJM112" s="73"/>
      <c r="IJN112" s="73"/>
      <c r="IJO112" s="73"/>
      <c r="IJP112" s="73"/>
      <c r="IJQ112" s="74"/>
      <c r="IJR112" s="74"/>
      <c r="IJS112" s="77"/>
      <c r="IJT112" s="77"/>
      <c r="IJU112" s="11"/>
      <c r="IKA112" s="73"/>
      <c r="IKB112" s="73"/>
      <c r="IKC112" s="73"/>
      <c r="IKD112" s="73"/>
      <c r="IKE112" s="74"/>
      <c r="IKF112" s="74"/>
      <c r="IKG112" s="77"/>
      <c r="IKH112" s="77"/>
      <c r="IKI112" s="11"/>
      <c r="IKO112" s="73"/>
      <c r="IKP112" s="73"/>
      <c r="IKQ112" s="73"/>
      <c r="IKR112" s="73"/>
      <c r="IKS112" s="74"/>
      <c r="IKT112" s="74"/>
      <c r="IKU112" s="77"/>
      <c r="IKV112" s="77"/>
      <c r="IKW112" s="11"/>
      <c r="ILC112" s="73"/>
      <c r="ILD112" s="73"/>
      <c r="ILE112" s="73"/>
      <c r="ILF112" s="73"/>
      <c r="ILG112" s="74"/>
      <c r="ILH112" s="74"/>
      <c r="ILI112" s="77"/>
      <c r="ILJ112" s="77"/>
      <c r="ILK112" s="11"/>
      <c r="ILQ112" s="73"/>
      <c r="ILR112" s="73"/>
      <c r="ILS112" s="73"/>
      <c r="ILT112" s="73"/>
      <c r="ILU112" s="74"/>
      <c r="ILV112" s="74"/>
      <c r="ILW112" s="77"/>
      <c r="ILX112" s="77"/>
      <c r="ILY112" s="11"/>
      <c r="IME112" s="73"/>
      <c r="IMF112" s="73"/>
      <c r="IMG112" s="73"/>
      <c r="IMH112" s="73"/>
      <c r="IMI112" s="74"/>
      <c r="IMJ112" s="74"/>
      <c r="IMK112" s="77"/>
      <c r="IML112" s="77"/>
      <c r="IMM112" s="11"/>
      <c r="IMS112" s="73"/>
      <c r="IMT112" s="73"/>
      <c r="IMU112" s="73"/>
      <c r="IMV112" s="73"/>
      <c r="IMW112" s="74"/>
      <c r="IMX112" s="74"/>
      <c r="IMY112" s="77"/>
      <c r="IMZ112" s="77"/>
      <c r="INA112" s="11"/>
      <c r="ING112" s="73"/>
      <c r="INH112" s="73"/>
      <c r="INI112" s="73"/>
      <c r="INJ112" s="73"/>
      <c r="INK112" s="74"/>
      <c r="INL112" s="74"/>
      <c r="INM112" s="77"/>
      <c r="INN112" s="77"/>
      <c r="INO112" s="11"/>
      <c r="INU112" s="73"/>
      <c r="INV112" s="73"/>
      <c r="INW112" s="73"/>
      <c r="INX112" s="73"/>
      <c r="INY112" s="74"/>
      <c r="INZ112" s="74"/>
      <c r="IOA112" s="77"/>
      <c r="IOB112" s="77"/>
      <c r="IOC112" s="11"/>
      <c r="IOI112" s="73"/>
      <c r="IOJ112" s="73"/>
      <c r="IOK112" s="73"/>
      <c r="IOL112" s="73"/>
      <c r="IOM112" s="74"/>
      <c r="ION112" s="74"/>
      <c r="IOO112" s="77"/>
      <c r="IOP112" s="77"/>
      <c r="IOQ112" s="11"/>
      <c r="IOW112" s="73"/>
      <c r="IOX112" s="73"/>
      <c r="IOY112" s="73"/>
      <c r="IOZ112" s="73"/>
      <c r="IPA112" s="74"/>
      <c r="IPB112" s="74"/>
      <c r="IPC112" s="77"/>
      <c r="IPD112" s="77"/>
      <c r="IPE112" s="11"/>
      <c r="IPK112" s="73"/>
      <c r="IPL112" s="73"/>
      <c r="IPM112" s="73"/>
      <c r="IPN112" s="73"/>
      <c r="IPO112" s="74"/>
      <c r="IPP112" s="74"/>
      <c r="IPQ112" s="77"/>
      <c r="IPR112" s="77"/>
      <c r="IPS112" s="11"/>
      <c r="IPY112" s="73"/>
      <c r="IPZ112" s="73"/>
      <c r="IQA112" s="73"/>
      <c r="IQB112" s="73"/>
      <c r="IQC112" s="74"/>
      <c r="IQD112" s="74"/>
      <c r="IQE112" s="77"/>
      <c r="IQF112" s="77"/>
      <c r="IQG112" s="11"/>
      <c r="IQM112" s="73"/>
      <c r="IQN112" s="73"/>
      <c r="IQO112" s="73"/>
      <c r="IQP112" s="73"/>
      <c r="IQQ112" s="74"/>
      <c r="IQR112" s="74"/>
      <c r="IQS112" s="77"/>
      <c r="IQT112" s="77"/>
      <c r="IQU112" s="11"/>
      <c r="IRA112" s="73"/>
      <c r="IRB112" s="73"/>
      <c r="IRC112" s="73"/>
      <c r="IRD112" s="73"/>
      <c r="IRE112" s="74"/>
      <c r="IRF112" s="74"/>
      <c r="IRG112" s="77"/>
      <c r="IRH112" s="77"/>
      <c r="IRI112" s="11"/>
      <c r="IRO112" s="73"/>
      <c r="IRP112" s="73"/>
      <c r="IRQ112" s="73"/>
      <c r="IRR112" s="73"/>
      <c r="IRS112" s="74"/>
      <c r="IRT112" s="74"/>
      <c r="IRU112" s="77"/>
      <c r="IRV112" s="77"/>
      <c r="IRW112" s="11"/>
      <c r="ISC112" s="73"/>
      <c r="ISD112" s="73"/>
      <c r="ISE112" s="73"/>
      <c r="ISF112" s="73"/>
      <c r="ISG112" s="74"/>
      <c r="ISH112" s="74"/>
      <c r="ISI112" s="77"/>
      <c r="ISJ112" s="77"/>
      <c r="ISK112" s="11"/>
      <c r="ISQ112" s="73"/>
      <c r="ISR112" s="73"/>
      <c r="ISS112" s="73"/>
      <c r="IST112" s="73"/>
      <c r="ISU112" s="74"/>
      <c r="ISV112" s="74"/>
      <c r="ISW112" s="77"/>
      <c r="ISX112" s="77"/>
      <c r="ISY112" s="11"/>
      <c r="ITE112" s="73"/>
      <c r="ITF112" s="73"/>
      <c r="ITG112" s="73"/>
      <c r="ITH112" s="73"/>
      <c r="ITI112" s="74"/>
      <c r="ITJ112" s="74"/>
      <c r="ITK112" s="77"/>
      <c r="ITL112" s="77"/>
      <c r="ITM112" s="11"/>
      <c r="ITS112" s="73"/>
      <c r="ITT112" s="73"/>
      <c r="ITU112" s="73"/>
      <c r="ITV112" s="73"/>
      <c r="ITW112" s="74"/>
      <c r="ITX112" s="74"/>
      <c r="ITY112" s="77"/>
      <c r="ITZ112" s="77"/>
      <c r="IUA112" s="11"/>
      <c r="IUG112" s="73"/>
      <c r="IUH112" s="73"/>
      <c r="IUI112" s="73"/>
      <c r="IUJ112" s="73"/>
      <c r="IUK112" s="74"/>
      <c r="IUL112" s="74"/>
      <c r="IUM112" s="77"/>
      <c r="IUN112" s="77"/>
      <c r="IUO112" s="11"/>
      <c r="IUU112" s="73"/>
      <c r="IUV112" s="73"/>
      <c r="IUW112" s="73"/>
      <c r="IUX112" s="73"/>
      <c r="IUY112" s="74"/>
      <c r="IUZ112" s="74"/>
      <c r="IVA112" s="77"/>
      <c r="IVB112" s="77"/>
      <c r="IVC112" s="11"/>
      <c r="IVI112" s="73"/>
      <c r="IVJ112" s="73"/>
      <c r="IVK112" s="73"/>
      <c r="IVL112" s="73"/>
      <c r="IVM112" s="74"/>
      <c r="IVN112" s="74"/>
      <c r="IVO112" s="77"/>
      <c r="IVP112" s="77"/>
      <c r="IVQ112" s="11"/>
      <c r="IVW112" s="73"/>
      <c r="IVX112" s="73"/>
      <c r="IVY112" s="73"/>
      <c r="IVZ112" s="73"/>
      <c r="IWA112" s="74"/>
      <c r="IWB112" s="74"/>
      <c r="IWC112" s="77"/>
      <c r="IWD112" s="77"/>
      <c r="IWE112" s="11"/>
      <c r="IWK112" s="73"/>
      <c r="IWL112" s="73"/>
      <c r="IWM112" s="73"/>
      <c r="IWN112" s="73"/>
      <c r="IWO112" s="74"/>
      <c r="IWP112" s="74"/>
      <c r="IWQ112" s="77"/>
      <c r="IWR112" s="77"/>
      <c r="IWS112" s="11"/>
      <c r="IWY112" s="73"/>
      <c r="IWZ112" s="73"/>
      <c r="IXA112" s="73"/>
      <c r="IXB112" s="73"/>
      <c r="IXC112" s="74"/>
      <c r="IXD112" s="74"/>
      <c r="IXE112" s="77"/>
      <c r="IXF112" s="77"/>
      <c r="IXG112" s="11"/>
      <c r="IXM112" s="73"/>
      <c r="IXN112" s="73"/>
      <c r="IXO112" s="73"/>
      <c r="IXP112" s="73"/>
      <c r="IXQ112" s="74"/>
      <c r="IXR112" s="74"/>
      <c r="IXS112" s="77"/>
      <c r="IXT112" s="77"/>
      <c r="IXU112" s="11"/>
      <c r="IYA112" s="73"/>
      <c r="IYB112" s="73"/>
      <c r="IYC112" s="73"/>
      <c r="IYD112" s="73"/>
      <c r="IYE112" s="74"/>
      <c r="IYF112" s="74"/>
      <c r="IYG112" s="77"/>
      <c r="IYH112" s="77"/>
      <c r="IYI112" s="11"/>
      <c r="IYO112" s="73"/>
      <c r="IYP112" s="73"/>
      <c r="IYQ112" s="73"/>
      <c r="IYR112" s="73"/>
      <c r="IYS112" s="74"/>
      <c r="IYT112" s="74"/>
      <c r="IYU112" s="77"/>
      <c r="IYV112" s="77"/>
      <c r="IYW112" s="11"/>
      <c r="IZC112" s="73"/>
      <c r="IZD112" s="73"/>
      <c r="IZE112" s="73"/>
      <c r="IZF112" s="73"/>
      <c r="IZG112" s="74"/>
      <c r="IZH112" s="74"/>
      <c r="IZI112" s="77"/>
      <c r="IZJ112" s="77"/>
      <c r="IZK112" s="11"/>
      <c r="IZQ112" s="73"/>
      <c r="IZR112" s="73"/>
      <c r="IZS112" s="73"/>
      <c r="IZT112" s="73"/>
      <c r="IZU112" s="74"/>
      <c r="IZV112" s="74"/>
      <c r="IZW112" s="77"/>
      <c r="IZX112" s="77"/>
      <c r="IZY112" s="11"/>
      <c r="JAE112" s="73"/>
      <c r="JAF112" s="73"/>
      <c r="JAG112" s="73"/>
      <c r="JAH112" s="73"/>
      <c r="JAI112" s="74"/>
      <c r="JAJ112" s="74"/>
      <c r="JAK112" s="77"/>
      <c r="JAL112" s="77"/>
      <c r="JAM112" s="11"/>
      <c r="JAS112" s="73"/>
      <c r="JAT112" s="73"/>
      <c r="JAU112" s="73"/>
      <c r="JAV112" s="73"/>
      <c r="JAW112" s="74"/>
      <c r="JAX112" s="74"/>
      <c r="JAY112" s="77"/>
      <c r="JAZ112" s="77"/>
      <c r="JBA112" s="11"/>
      <c r="JBG112" s="73"/>
      <c r="JBH112" s="73"/>
      <c r="JBI112" s="73"/>
      <c r="JBJ112" s="73"/>
      <c r="JBK112" s="74"/>
      <c r="JBL112" s="74"/>
      <c r="JBM112" s="77"/>
      <c r="JBN112" s="77"/>
      <c r="JBO112" s="11"/>
      <c r="JBU112" s="73"/>
      <c r="JBV112" s="73"/>
      <c r="JBW112" s="73"/>
      <c r="JBX112" s="73"/>
      <c r="JBY112" s="74"/>
      <c r="JBZ112" s="74"/>
      <c r="JCA112" s="77"/>
      <c r="JCB112" s="77"/>
      <c r="JCC112" s="11"/>
      <c r="JCI112" s="73"/>
      <c r="JCJ112" s="73"/>
      <c r="JCK112" s="73"/>
      <c r="JCL112" s="73"/>
      <c r="JCM112" s="74"/>
      <c r="JCN112" s="74"/>
      <c r="JCO112" s="77"/>
      <c r="JCP112" s="77"/>
      <c r="JCQ112" s="11"/>
      <c r="JCW112" s="73"/>
      <c r="JCX112" s="73"/>
      <c r="JCY112" s="73"/>
      <c r="JCZ112" s="73"/>
      <c r="JDA112" s="74"/>
      <c r="JDB112" s="74"/>
      <c r="JDC112" s="77"/>
      <c r="JDD112" s="77"/>
      <c r="JDE112" s="11"/>
      <c r="JDK112" s="73"/>
      <c r="JDL112" s="73"/>
      <c r="JDM112" s="73"/>
      <c r="JDN112" s="73"/>
      <c r="JDO112" s="74"/>
      <c r="JDP112" s="74"/>
      <c r="JDQ112" s="77"/>
      <c r="JDR112" s="77"/>
      <c r="JDS112" s="11"/>
      <c r="JDY112" s="73"/>
      <c r="JDZ112" s="73"/>
      <c r="JEA112" s="73"/>
      <c r="JEB112" s="73"/>
      <c r="JEC112" s="74"/>
      <c r="JED112" s="74"/>
      <c r="JEE112" s="77"/>
      <c r="JEF112" s="77"/>
      <c r="JEG112" s="11"/>
      <c r="JEM112" s="73"/>
      <c r="JEN112" s="73"/>
      <c r="JEO112" s="73"/>
      <c r="JEP112" s="73"/>
      <c r="JEQ112" s="74"/>
      <c r="JER112" s="74"/>
      <c r="JES112" s="77"/>
      <c r="JET112" s="77"/>
      <c r="JEU112" s="11"/>
      <c r="JFA112" s="73"/>
      <c r="JFB112" s="73"/>
      <c r="JFC112" s="73"/>
      <c r="JFD112" s="73"/>
      <c r="JFE112" s="74"/>
      <c r="JFF112" s="74"/>
      <c r="JFG112" s="77"/>
      <c r="JFH112" s="77"/>
      <c r="JFI112" s="11"/>
      <c r="JFO112" s="73"/>
      <c r="JFP112" s="73"/>
      <c r="JFQ112" s="73"/>
      <c r="JFR112" s="73"/>
      <c r="JFS112" s="74"/>
      <c r="JFT112" s="74"/>
      <c r="JFU112" s="77"/>
      <c r="JFV112" s="77"/>
      <c r="JFW112" s="11"/>
      <c r="JGC112" s="73"/>
      <c r="JGD112" s="73"/>
      <c r="JGE112" s="73"/>
      <c r="JGF112" s="73"/>
      <c r="JGG112" s="74"/>
      <c r="JGH112" s="74"/>
      <c r="JGI112" s="77"/>
      <c r="JGJ112" s="77"/>
      <c r="JGK112" s="11"/>
      <c r="JGQ112" s="73"/>
      <c r="JGR112" s="73"/>
      <c r="JGS112" s="73"/>
      <c r="JGT112" s="73"/>
      <c r="JGU112" s="74"/>
      <c r="JGV112" s="74"/>
      <c r="JGW112" s="77"/>
      <c r="JGX112" s="77"/>
      <c r="JGY112" s="11"/>
      <c r="JHE112" s="73"/>
      <c r="JHF112" s="73"/>
      <c r="JHG112" s="73"/>
      <c r="JHH112" s="73"/>
      <c r="JHI112" s="74"/>
      <c r="JHJ112" s="74"/>
      <c r="JHK112" s="77"/>
      <c r="JHL112" s="77"/>
      <c r="JHM112" s="11"/>
      <c r="JHS112" s="73"/>
      <c r="JHT112" s="73"/>
      <c r="JHU112" s="73"/>
      <c r="JHV112" s="73"/>
      <c r="JHW112" s="74"/>
      <c r="JHX112" s="74"/>
      <c r="JHY112" s="77"/>
      <c r="JHZ112" s="77"/>
      <c r="JIA112" s="11"/>
      <c r="JIG112" s="73"/>
      <c r="JIH112" s="73"/>
      <c r="JII112" s="73"/>
      <c r="JIJ112" s="73"/>
      <c r="JIK112" s="74"/>
      <c r="JIL112" s="74"/>
      <c r="JIM112" s="77"/>
      <c r="JIN112" s="77"/>
      <c r="JIO112" s="11"/>
      <c r="JIU112" s="73"/>
      <c r="JIV112" s="73"/>
      <c r="JIW112" s="73"/>
      <c r="JIX112" s="73"/>
      <c r="JIY112" s="74"/>
      <c r="JIZ112" s="74"/>
      <c r="JJA112" s="77"/>
      <c r="JJB112" s="77"/>
      <c r="JJC112" s="11"/>
      <c r="JJI112" s="73"/>
      <c r="JJJ112" s="73"/>
      <c r="JJK112" s="73"/>
      <c r="JJL112" s="73"/>
      <c r="JJM112" s="74"/>
      <c r="JJN112" s="74"/>
      <c r="JJO112" s="77"/>
      <c r="JJP112" s="77"/>
      <c r="JJQ112" s="11"/>
      <c r="JJW112" s="73"/>
      <c r="JJX112" s="73"/>
      <c r="JJY112" s="73"/>
      <c r="JJZ112" s="73"/>
      <c r="JKA112" s="74"/>
      <c r="JKB112" s="74"/>
      <c r="JKC112" s="77"/>
      <c r="JKD112" s="77"/>
      <c r="JKE112" s="11"/>
      <c r="JKK112" s="73"/>
      <c r="JKL112" s="73"/>
      <c r="JKM112" s="73"/>
      <c r="JKN112" s="73"/>
      <c r="JKO112" s="74"/>
      <c r="JKP112" s="74"/>
      <c r="JKQ112" s="77"/>
      <c r="JKR112" s="77"/>
      <c r="JKS112" s="11"/>
      <c r="JKY112" s="73"/>
      <c r="JKZ112" s="73"/>
      <c r="JLA112" s="73"/>
      <c r="JLB112" s="73"/>
      <c r="JLC112" s="74"/>
      <c r="JLD112" s="74"/>
      <c r="JLE112" s="77"/>
      <c r="JLF112" s="77"/>
      <c r="JLG112" s="11"/>
      <c r="JLM112" s="73"/>
      <c r="JLN112" s="73"/>
      <c r="JLO112" s="73"/>
      <c r="JLP112" s="73"/>
      <c r="JLQ112" s="74"/>
      <c r="JLR112" s="74"/>
      <c r="JLS112" s="77"/>
      <c r="JLT112" s="77"/>
      <c r="JLU112" s="11"/>
      <c r="JMA112" s="73"/>
      <c r="JMB112" s="73"/>
      <c r="JMC112" s="73"/>
      <c r="JMD112" s="73"/>
      <c r="JME112" s="74"/>
      <c r="JMF112" s="74"/>
      <c r="JMG112" s="77"/>
      <c r="JMH112" s="77"/>
      <c r="JMI112" s="11"/>
      <c r="JMO112" s="73"/>
      <c r="JMP112" s="73"/>
      <c r="JMQ112" s="73"/>
      <c r="JMR112" s="73"/>
      <c r="JMS112" s="74"/>
      <c r="JMT112" s="74"/>
      <c r="JMU112" s="77"/>
      <c r="JMV112" s="77"/>
      <c r="JMW112" s="11"/>
      <c r="JNC112" s="73"/>
      <c r="JND112" s="73"/>
      <c r="JNE112" s="73"/>
      <c r="JNF112" s="73"/>
      <c r="JNG112" s="74"/>
      <c r="JNH112" s="74"/>
      <c r="JNI112" s="77"/>
      <c r="JNJ112" s="77"/>
      <c r="JNK112" s="11"/>
      <c r="JNQ112" s="73"/>
      <c r="JNR112" s="73"/>
      <c r="JNS112" s="73"/>
      <c r="JNT112" s="73"/>
      <c r="JNU112" s="74"/>
      <c r="JNV112" s="74"/>
      <c r="JNW112" s="77"/>
      <c r="JNX112" s="77"/>
      <c r="JNY112" s="11"/>
      <c r="JOE112" s="73"/>
      <c r="JOF112" s="73"/>
      <c r="JOG112" s="73"/>
      <c r="JOH112" s="73"/>
      <c r="JOI112" s="74"/>
      <c r="JOJ112" s="74"/>
      <c r="JOK112" s="77"/>
      <c r="JOL112" s="77"/>
      <c r="JOM112" s="11"/>
      <c r="JOS112" s="73"/>
      <c r="JOT112" s="73"/>
      <c r="JOU112" s="73"/>
      <c r="JOV112" s="73"/>
      <c r="JOW112" s="74"/>
      <c r="JOX112" s="74"/>
      <c r="JOY112" s="77"/>
      <c r="JOZ112" s="77"/>
      <c r="JPA112" s="11"/>
      <c r="JPG112" s="73"/>
      <c r="JPH112" s="73"/>
      <c r="JPI112" s="73"/>
      <c r="JPJ112" s="73"/>
      <c r="JPK112" s="74"/>
      <c r="JPL112" s="74"/>
      <c r="JPM112" s="77"/>
      <c r="JPN112" s="77"/>
      <c r="JPO112" s="11"/>
      <c r="JPU112" s="73"/>
      <c r="JPV112" s="73"/>
      <c r="JPW112" s="73"/>
      <c r="JPX112" s="73"/>
      <c r="JPY112" s="74"/>
      <c r="JPZ112" s="74"/>
      <c r="JQA112" s="77"/>
      <c r="JQB112" s="77"/>
      <c r="JQC112" s="11"/>
      <c r="JQI112" s="73"/>
      <c r="JQJ112" s="73"/>
      <c r="JQK112" s="73"/>
      <c r="JQL112" s="73"/>
      <c r="JQM112" s="74"/>
      <c r="JQN112" s="74"/>
      <c r="JQO112" s="77"/>
      <c r="JQP112" s="77"/>
      <c r="JQQ112" s="11"/>
      <c r="JQW112" s="73"/>
      <c r="JQX112" s="73"/>
      <c r="JQY112" s="73"/>
      <c r="JQZ112" s="73"/>
      <c r="JRA112" s="74"/>
      <c r="JRB112" s="74"/>
      <c r="JRC112" s="77"/>
      <c r="JRD112" s="77"/>
      <c r="JRE112" s="11"/>
      <c r="JRK112" s="73"/>
      <c r="JRL112" s="73"/>
      <c r="JRM112" s="73"/>
      <c r="JRN112" s="73"/>
      <c r="JRO112" s="74"/>
      <c r="JRP112" s="74"/>
      <c r="JRQ112" s="77"/>
      <c r="JRR112" s="77"/>
      <c r="JRS112" s="11"/>
      <c r="JRY112" s="73"/>
      <c r="JRZ112" s="73"/>
      <c r="JSA112" s="73"/>
      <c r="JSB112" s="73"/>
      <c r="JSC112" s="74"/>
      <c r="JSD112" s="74"/>
      <c r="JSE112" s="77"/>
      <c r="JSF112" s="77"/>
      <c r="JSG112" s="11"/>
      <c r="JSM112" s="73"/>
      <c r="JSN112" s="73"/>
      <c r="JSO112" s="73"/>
      <c r="JSP112" s="73"/>
      <c r="JSQ112" s="74"/>
      <c r="JSR112" s="74"/>
      <c r="JSS112" s="77"/>
      <c r="JST112" s="77"/>
      <c r="JSU112" s="11"/>
      <c r="JTA112" s="73"/>
      <c r="JTB112" s="73"/>
      <c r="JTC112" s="73"/>
      <c r="JTD112" s="73"/>
      <c r="JTE112" s="74"/>
      <c r="JTF112" s="74"/>
      <c r="JTG112" s="77"/>
      <c r="JTH112" s="77"/>
      <c r="JTI112" s="11"/>
      <c r="JTO112" s="73"/>
      <c r="JTP112" s="73"/>
      <c r="JTQ112" s="73"/>
      <c r="JTR112" s="73"/>
      <c r="JTS112" s="74"/>
      <c r="JTT112" s="74"/>
      <c r="JTU112" s="77"/>
      <c r="JTV112" s="77"/>
      <c r="JTW112" s="11"/>
      <c r="JUC112" s="73"/>
      <c r="JUD112" s="73"/>
      <c r="JUE112" s="73"/>
      <c r="JUF112" s="73"/>
      <c r="JUG112" s="74"/>
      <c r="JUH112" s="74"/>
      <c r="JUI112" s="77"/>
      <c r="JUJ112" s="77"/>
      <c r="JUK112" s="11"/>
      <c r="JUQ112" s="73"/>
      <c r="JUR112" s="73"/>
      <c r="JUS112" s="73"/>
      <c r="JUT112" s="73"/>
      <c r="JUU112" s="74"/>
      <c r="JUV112" s="74"/>
      <c r="JUW112" s="77"/>
      <c r="JUX112" s="77"/>
      <c r="JUY112" s="11"/>
      <c r="JVE112" s="73"/>
      <c r="JVF112" s="73"/>
      <c r="JVG112" s="73"/>
      <c r="JVH112" s="73"/>
      <c r="JVI112" s="74"/>
      <c r="JVJ112" s="74"/>
      <c r="JVK112" s="77"/>
      <c r="JVL112" s="77"/>
      <c r="JVM112" s="11"/>
      <c r="JVS112" s="73"/>
      <c r="JVT112" s="73"/>
      <c r="JVU112" s="73"/>
      <c r="JVV112" s="73"/>
      <c r="JVW112" s="74"/>
      <c r="JVX112" s="74"/>
      <c r="JVY112" s="77"/>
      <c r="JVZ112" s="77"/>
      <c r="JWA112" s="11"/>
      <c r="JWG112" s="73"/>
      <c r="JWH112" s="73"/>
      <c r="JWI112" s="73"/>
      <c r="JWJ112" s="73"/>
      <c r="JWK112" s="74"/>
      <c r="JWL112" s="74"/>
      <c r="JWM112" s="77"/>
      <c r="JWN112" s="77"/>
      <c r="JWO112" s="11"/>
      <c r="JWU112" s="73"/>
      <c r="JWV112" s="73"/>
      <c r="JWW112" s="73"/>
      <c r="JWX112" s="73"/>
      <c r="JWY112" s="74"/>
      <c r="JWZ112" s="74"/>
      <c r="JXA112" s="77"/>
      <c r="JXB112" s="77"/>
      <c r="JXC112" s="11"/>
      <c r="JXI112" s="73"/>
      <c r="JXJ112" s="73"/>
      <c r="JXK112" s="73"/>
      <c r="JXL112" s="73"/>
      <c r="JXM112" s="74"/>
      <c r="JXN112" s="74"/>
      <c r="JXO112" s="77"/>
      <c r="JXP112" s="77"/>
      <c r="JXQ112" s="11"/>
      <c r="JXW112" s="73"/>
      <c r="JXX112" s="73"/>
      <c r="JXY112" s="73"/>
      <c r="JXZ112" s="73"/>
      <c r="JYA112" s="74"/>
      <c r="JYB112" s="74"/>
      <c r="JYC112" s="77"/>
      <c r="JYD112" s="77"/>
      <c r="JYE112" s="11"/>
      <c r="JYK112" s="73"/>
      <c r="JYL112" s="73"/>
      <c r="JYM112" s="73"/>
      <c r="JYN112" s="73"/>
      <c r="JYO112" s="74"/>
      <c r="JYP112" s="74"/>
      <c r="JYQ112" s="77"/>
      <c r="JYR112" s="77"/>
      <c r="JYS112" s="11"/>
      <c r="JYY112" s="73"/>
      <c r="JYZ112" s="73"/>
      <c r="JZA112" s="73"/>
      <c r="JZB112" s="73"/>
      <c r="JZC112" s="74"/>
      <c r="JZD112" s="74"/>
      <c r="JZE112" s="77"/>
      <c r="JZF112" s="77"/>
      <c r="JZG112" s="11"/>
      <c r="JZM112" s="73"/>
      <c r="JZN112" s="73"/>
      <c r="JZO112" s="73"/>
      <c r="JZP112" s="73"/>
      <c r="JZQ112" s="74"/>
      <c r="JZR112" s="74"/>
      <c r="JZS112" s="77"/>
      <c r="JZT112" s="77"/>
      <c r="JZU112" s="11"/>
      <c r="KAA112" s="73"/>
      <c r="KAB112" s="73"/>
      <c r="KAC112" s="73"/>
      <c r="KAD112" s="73"/>
      <c r="KAE112" s="74"/>
      <c r="KAF112" s="74"/>
      <c r="KAG112" s="77"/>
      <c r="KAH112" s="77"/>
      <c r="KAI112" s="11"/>
      <c r="KAO112" s="73"/>
      <c r="KAP112" s="73"/>
      <c r="KAQ112" s="73"/>
      <c r="KAR112" s="73"/>
      <c r="KAS112" s="74"/>
      <c r="KAT112" s="74"/>
      <c r="KAU112" s="77"/>
      <c r="KAV112" s="77"/>
      <c r="KAW112" s="11"/>
      <c r="KBC112" s="73"/>
      <c r="KBD112" s="73"/>
      <c r="KBE112" s="73"/>
      <c r="KBF112" s="73"/>
      <c r="KBG112" s="74"/>
      <c r="KBH112" s="74"/>
      <c r="KBI112" s="77"/>
      <c r="KBJ112" s="77"/>
      <c r="KBK112" s="11"/>
      <c r="KBQ112" s="73"/>
      <c r="KBR112" s="73"/>
      <c r="KBS112" s="73"/>
      <c r="KBT112" s="73"/>
      <c r="KBU112" s="74"/>
      <c r="KBV112" s="74"/>
      <c r="KBW112" s="77"/>
      <c r="KBX112" s="77"/>
      <c r="KBY112" s="11"/>
      <c r="KCE112" s="73"/>
      <c r="KCF112" s="73"/>
      <c r="KCG112" s="73"/>
      <c r="KCH112" s="73"/>
      <c r="KCI112" s="74"/>
      <c r="KCJ112" s="74"/>
      <c r="KCK112" s="77"/>
      <c r="KCL112" s="77"/>
      <c r="KCM112" s="11"/>
      <c r="KCS112" s="73"/>
      <c r="KCT112" s="73"/>
      <c r="KCU112" s="73"/>
      <c r="KCV112" s="73"/>
      <c r="KCW112" s="74"/>
      <c r="KCX112" s="74"/>
      <c r="KCY112" s="77"/>
      <c r="KCZ112" s="77"/>
      <c r="KDA112" s="11"/>
      <c r="KDG112" s="73"/>
      <c r="KDH112" s="73"/>
      <c r="KDI112" s="73"/>
      <c r="KDJ112" s="73"/>
      <c r="KDK112" s="74"/>
      <c r="KDL112" s="74"/>
      <c r="KDM112" s="77"/>
      <c r="KDN112" s="77"/>
      <c r="KDO112" s="11"/>
      <c r="KDU112" s="73"/>
      <c r="KDV112" s="73"/>
      <c r="KDW112" s="73"/>
      <c r="KDX112" s="73"/>
      <c r="KDY112" s="74"/>
      <c r="KDZ112" s="74"/>
      <c r="KEA112" s="77"/>
      <c r="KEB112" s="77"/>
      <c r="KEC112" s="11"/>
      <c r="KEI112" s="73"/>
      <c r="KEJ112" s="73"/>
      <c r="KEK112" s="73"/>
      <c r="KEL112" s="73"/>
      <c r="KEM112" s="74"/>
      <c r="KEN112" s="74"/>
      <c r="KEO112" s="77"/>
      <c r="KEP112" s="77"/>
      <c r="KEQ112" s="11"/>
      <c r="KEW112" s="73"/>
      <c r="KEX112" s="73"/>
      <c r="KEY112" s="73"/>
      <c r="KEZ112" s="73"/>
      <c r="KFA112" s="74"/>
      <c r="KFB112" s="74"/>
      <c r="KFC112" s="77"/>
      <c r="KFD112" s="77"/>
      <c r="KFE112" s="11"/>
      <c r="KFK112" s="73"/>
      <c r="KFL112" s="73"/>
      <c r="KFM112" s="73"/>
      <c r="KFN112" s="73"/>
      <c r="KFO112" s="74"/>
      <c r="KFP112" s="74"/>
      <c r="KFQ112" s="77"/>
      <c r="KFR112" s="77"/>
      <c r="KFS112" s="11"/>
      <c r="KFY112" s="73"/>
      <c r="KFZ112" s="73"/>
      <c r="KGA112" s="73"/>
      <c r="KGB112" s="73"/>
      <c r="KGC112" s="74"/>
      <c r="KGD112" s="74"/>
      <c r="KGE112" s="77"/>
      <c r="KGF112" s="77"/>
      <c r="KGG112" s="11"/>
      <c r="KGM112" s="73"/>
      <c r="KGN112" s="73"/>
      <c r="KGO112" s="73"/>
      <c r="KGP112" s="73"/>
      <c r="KGQ112" s="74"/>
      <c r="KGR112" s="74"/>
      <c r="KGS112" s="77"/>
      <c r="KGT112" s="77"/>
      <c r="KGU112" s="11"/>
      <c r="KHA112" s="73"/>
      <c r="KHB112" s="73"/>
      <c r="KHC112" s="73"/>
      <c r="KHD112" s="73"/>
      <c r="KHE112" s="74"/>
      <c r="KHF112" s="74"/>
      <c r="KHG112" s="77"/>
      <c r="KHH112" s="77"/>
      <c r="KHI112" s="11"/>
      <c r="KHO112" s="73"/>
      <c r="KHP112" s="73"/>
      <c r="KHQ112" s="73"/>
      <c r="KHR112" s="73"/>
      <c r="KHS112" s="74"/>
      <c r="KHT112" s="74"/>
      <c r="KHU112" s="77"/>
      <c r="KHV112" s="77"/>
      <c r="KHW112" s="11"/>
      <c r="KIC112" s="73"/>
      <c r="KID112" s="73"/>
      <c r="KIE112" s="73"/>
      <c r="KIF112" s="73"/>
      <c r="KIG112" s="74"/>
      <c r="KIH112" s="74"/>
      <c r="KII112" s="77"/>
      <c r="KIJ112" s="77"/>
      <c r="KIK112" s="11"/>
      <c r="KIQ112" s="73"/>
      <c r="KIR112" s="73"/>
      <c r="KIS112" s="73"/>
      <c r="KIT112" s="73"/>
      <c r="KIU112" s="74"/>
      <c r="KIV112" s="74"/>
      <c r="KIW112" s="77"/>
      <c r="KIX112" s="77"/>
      <c r="KIY112" s="11"/>
      <c r="KJE112" s="73"/>
      <c r="KJF112" s="73"/>
      <c r="KJG112" s="73"/>
      <c r="KJH112" s="73"/>
      <c r="KJI112" s="74"/>
      <c r="KJJ112" s="74"/>
      <c r="KJK112" s="77"/>
      <c r="KJL112" s="77"/>
      <c r="KJM112" s="11"/>
      <c r="KJS112" s="73"/>
      <c r="KJT112" s="73"/>
      <c r="KJU112" s="73"/>
      <c r="KJV112" s="73"/>
      <c r="KJW112" s="74"/>
      <c r="KJX112" s="74"/>
      <c r="KJY112" s="77"/>
      <c r="KJZ112" s="77"/>
      <c r="KKA112" s="11"/>
      <c r="KKG112" s="73"/>
      <c r="KKH112" s="73"/>
      <c r="KKI112" s="73"/>
      <c r="KKJ112" s="73"/>
      <c r="KKK112" s="74"/>
      <c r="KKL112" s="74"/>
      <c r="KKM112" s="77"/>
      <c r="KKN112" s="77"/>
      <c r="KKO112" s="11"/>
      <c r="KKU112" s="73"/>
      <c r="KKV112" s="73"/>
      <c r="KKW112" s="73"/>
      <c r="KKX112" s="73"/>
      <c r="KKY112" s="74"/>
      <c r="KKZ112" s="74"/>
      <c r="KLA112" s="77"/>
      <c r="KLB112" s="77"/>
      <c r="KLC112" s="11"/>
      <c r="KLI112" s="73"/>
      <c r="KLJ112" s="73"/>
      <c r="KLK112" s="73"/>
      <c r="KLL112" s="73"/>
      <c r="KLM112" s="74"/>
      <c r="KLN112" s="74"/>
      <c r="KLO112" s="77"/>
      <c r="KLP112" s="77"/>
      <c r="KLQ112" s="11"/>
      <c r="KLW112" s="73"/>
      <c r="KLX112" s="73"/>
      <c r="KLY112" s="73"/>
      <c r="KLZ112" s="73"/>
      <c r="KMA112" s="74"/>
      <c r="KMB112" s="74"/>
      <c r="KMC112" s="77"/>
      <c r="KMD112" s="77"/>
      <c r="KME112" s="11"/>
      <c r="KMK112" s="73"/>
      <c r="KML112" s="73"/>
      <c r="KMM112" s="73"/>
      <c r="KMN112" s="73"/>
      <c r="KMO112" s="74"/>
      <c r="KMP112" s="74"/>
      <c r="KMQ112" s="77"/>
      <c r="KMR112" s="77"/>
      <c r="KMS112" s="11"/>
      <c r="KMY112" s="73"/>
      <c r="KMZ112" s="73"/>
      <c r="KNA112" s="73"/>
      <c r="KNB112" s="73"/>
      <c r="KNC112" s="74"/>
      <c r="KND112" s="74"/>
      <c r="KNE112" s="77"/>
      <c r="KNF112" s="77"/>
      <c r="KNG112" s="11"/>
      <c r="KNM112" s="73"/>
      <c r="KNN112" s="73"/>
      <c r="KNO112" s="73"/>
      <c r="KNP112" s="73"/>
      <c r="KNQ112" s="74"/>
      <c r="KNR112" s="74"/>
      <c r="KNS112" s="77"/>
      <c r="KNT112" s="77"/>
      <c r="KNU112" s="11"/>
      <c r="KOA112" s="73"/>
      <c r="KOB112" s="73"/>
      <c r="KOC112" s="73"/>
      <c r="KOD112" s="73"/>
      <c r="KOE112" s="74"/>
      <c r="KOF112" s="74"/>
      <c r="KOG112" s="77"/>
      <c r="KOH112" s="77"/>
      <c r="KOI112" s="11"/>
      <c r="KOO112" s="73"/>
      <c r="KOP112" s="73"/>
      <c r="KOQ112" s="73"/>
      <c r="KOR112" s="73"/>
      <c r="KOS112" s="74"/>
      <c r="KOT112" s="74"/>
      <c r="KOU112" s="77"/>
      <c r="KOV112" s="77"/>
      <c r="KOW112" s="11"/>
      <c r="KPC112" s="73"/>
      <c r="KPD112" s="73"/>
      <c r="KPE112" s="73"/>
      <c r="KPF112" s="73"/>
      <c r="KPG112" s="74"/>
      <c r="KPH112" s="74"/>
      <c r="KPI112" s="77"/>
      <c r="KPJ112" s="77"/>
      <c r="KPK112" s="11"/>
      <c r="KPQ112" s="73"/>
      <c r="KPR112" s="73"/>
      <c r="KPS112" s="73"/>
      <c r="KPT112" s="73"/>
      <c r="KPU112" s="74"/>
      <c r="KPV112" s="74"/>
      <c r="KPW112" s="77"/>
      <c r="KPX112" s="77"/>
      <c r="KPY112" s="11"/>
      <c r="KQE112" s="73"/>
      <c r="KQF112" s="73"/>
      <c r="KQG112" s="73"/>
      <c r="KQH112" s="73"/>
      <c r="KQI112" s="74"/>
      <c r="KQJ112" s="74"/>
      <c r="KQK112" s="77"/>
      <c r="KQL112" s="77"/>
      <c r="KQM112" s="11"/>
      <c r="KQS112" s="73"/>
      <c r="KQT112" s="73"/>
      <c r="KQU112" s="73"/>
      <c r="KQV112" s="73"/>
      <c r="KQW112" s="74"/>
      <c r="KQX112" s="74"/>
      <c r="KQY112" s="77"/>
      <c r="KQZ112" s="77"/>
      <c r="KRA112" s="11"/>
      <c r="KRG112" s="73"/>
      <c r="KRH112" s="73"/>
      <c r="KRI112" s="73"/>
      <c r="KRJ112" s="73"/>
      <c r="KRK112" s="74"/>
      <c r="KRL112" s="74"/>
      <c r="KRM112" s="77"/>
      <c r="KRN112" s="77"/>
      <c r="KRO112" s="11"/>
      <c r="KRU112" s="73"/>
      <c r="KRV112" s="73"/>
      <c r="KRW112" s="73"/>
      <c r="KRX112" s="73"/>
      <c r="KRY112" s="74"/>
      <c r="KRZ112" s="74"/>
      <c r="KSA112" s="77"/>
      <c r="KSB112" s="77"/>
      <c r="KSC112" s="11"/>
      <c r="KSI112" s="73"/>
      <c r="KSJ112" s="73"/>
      <c r="KSK112" s="73"/>
      <c r="KSL112" s="73"/>
      <c r="KSM112" s="74"/>
      <c r="KSN112" s="74"/>
      <c r="KSO112" s="77"/>
      <c r="KSP112" s="77"/>
      <c r="KSQ112" s="11"/>
      <c r="KSW112" s="73"/>
      <c r="KSX112" s="73"/>
      <c r="KSY112" s="73"/>
      <c r="KSZ112" s="73"/>
      <c r="KTA112" s="74"/>
      <c r="KTB112" s="74"/>
      <c r="KTC112" s="77"/>
      <c r="KTD112" s="77"/>
      <c r="KTE112" s="11"/>
      <c r="KTK112" s="73"/>
      <c r="KTL112" s="73"/>
      <c r="KTM112" s="73"/>
      <c r="KTN112" s="73"/>
      <c r="KTO112" s="74"/>
      <c r="KTP112" s="74"/>
      <c r="KTQ112" s="77"/>
      <c r="KTR112" s="77"/>
      <c r="KTS112" s="11"/>
      <c r="KTY112" s="73"/>
      <c r="KTZ112" s="73"/>
      <c r="KUA112" s="73"/>
      <c r="KUB112" s="73"/>
      <c r="KUC112" s="74"/>
      <c r="KUD112" s="74"/>
      <c r="KUE112" s="77"/>
      <c r="KUF112" s="77"/>
      <c r="KUG112" s="11"/>
      <c r="KUM112" s="73"/>
      <c r="KUN112" s="73"/>
      <c r="KUO112" s="73"/>
      <c r="KUP112" s="73"/>
      <c r="KUQ112" s="74"/>
      <c r="KUR112" s="74"/>
      <c r="KUS112" s="77"/>
      <c r="KUT112" s="77"/>
      <c r="KUU112" s="11"/>
      <c r="KVA112" s="73"/>
      <c r="KVB112" s="73"/>
      <c r="KVC112" s="73"/>
      <c r="KVD112" s="73"/>
      <c r="KVE112" s="74"/>
      <c r="KVF112" s="74"/>
      <c r="KVG112" s="77"/>
      <c r="KVH112" s="77"/>
      <c r="KVI112" s="11"/>
      <c r="KVO112" s="73"/>
      <c r="KVP112" s="73"/>
      <c r="KVQ112" s="73"/>
      <c r="KVR112" s="73"/>
      <c r="KVS112" s="74"/>
      <c r="KVT112" s="74"/>
      <c r="KVU112" s="77"/>
      <c r="KVV112" s="77"/>
      <c r="KVW112" s="11"/>
      <c r="KWC112" s="73"/>
      <c r="KWD112" s="73"/>
      <c r="KWE112" s="73"/>
      <c r="KWF112" s="73"/>
      <c r="KWG112" s="74"/>
      <c r="KWH112" s="74"/>
      <c r="KWI112" s="77"/>
      <c r="KWJ112" s="77"/>
      <c r="KWK112" s="11"/>
      <c r="KWQ112" s="73"/>
      <c r="KWR112" s="73"/>
      <c r="KWS112" s="73"/>
      <c r="KWT112" s="73"/>
      <c r="KWU112" s="74"/>
      <c r="KWV112" s="74"/>
      <c r="KWW112" s="77"/>
      <c r="KWX112" s="77"/>
      <c r="KWY112" s="11"/>
      <c r="KXE112" s="73"/>
      <c r="KXF112" s="73"/>
      <c r="KXG112" s="73"/>
      <c r="KXH112" s="73"/>
      <c r="KXI112" s="74"/>
      <c r="KXJ112" s="74"/>
      <c r="KXK112" s="77"/>
      <c r="KXL112" s="77"/>
      <c r="KXM112" s="11"/>
      <c r="KXS112" s="73"/>
      <c r="KXT112" s="73"/>
      <c r="KXU112" s="73"/>
      <c r="KXV112" s="73"/>
      <c r="KXW112" s="74"/>
      <c r="KXX112" s="74"/>
      <c r="KXY112" s="77"/>
      <c r="KXZ112" s="77"/>
      <c r="KYA112" s="11"/>
      <c r="KYG112" s="73"/>
      <c r="KYH112" s="73"/>
      <c r="KYI112" s="73"/>
      <c r="KYJ112" s="73"/>
      <c r="KYK112" s="74"/>
      <c r="KYL112" s="74"/>
      <c r="KYM112" s="77"/>
      <c r="KYN112" s="77"/>
      <c r="KYO112" s="11"/>
      <c r="KYU112" s="73"/>
      <c r="KYV112" s="73"/>
      <c r="KYW112" s="73"/>
      <c r="KYX112" s="73"/>
      <c r="KYY112" s="74"/>
      <c r="KYZ112" s="74"/>
      <c r="KZA112" s="77"/>
      <c r="KZB112" s="77"/>
      <c r="KZC112" s="11"/>
      <c r="KZI112" s="73"/>
      <c r="KZJ112" s="73"/>
      <c r="KZK112" s="73"/>
      <c r="KZL112" s="73"/>
      <c r="KZM112" s="74"/>
      <c r="KZN112" s="74"/>
      <c r="KZO112" s="77"/>
      <c r="KZP112" s="77"/>
      <c r="KZQ112" s="11"/>
      <c r="KZW112" s="73"/>
      <c r="KZX112" s="73"/>
      <c r="KZY112" s="73"/>
      <c r="KZZ112" s="73"/>
      <c r="LAA112" s="74"/>
      <c r="LAB112" s="74"/>
      <c r="LAC112" s="77"/>
      <c r="LAD112" s="77"/>
      <c r="LAE112" s="11"/>
      <c r="LAK112" s="73"/>
      <c r="LAL112" s="73"/>
      <c r="LAM112" s="73"/>
      <c r="LAN112" s="73"/>
      <c r="LAO112" s="74"/>
      <c r="LAP112" s="74"/>
      <c r="LAQ112" s="77"/>
      <c r="LAR112" s="77"/>
      <c r="LAS112" s="11"/>
      <c r="LAY112" s="73"/>
      <c r="LAZ112" s="73"/>
      <c r="LBA112" s="73"/>
      <c r="LBB112" s="73"/>
      <c r="LBC112" s="74"/>
      <c r="LBD112" s="74"/>
      <c r="LBE112" s="77"/>
      <c r="LBF112" s="77"/>
      <c r="LBG112" s="11"/>
      <c r="LBM112" s="73"/>
      <c r="LBN112" s="73"/>
      <c r="LBO112" s="73"/>
      <c r="LBP112" s="73"/>
      <c r="LBQ112" s="74"/>
      <c r="LBR112" s="74"/>
      <c r="LBS112" s="77"/>
      <c r="LBT112" s="77"/>
      <c r="LBU112" s="11"/>
      <c r="LCA112" s="73"/>
      <c r="LCB112" s="73"/>
      <c r="LCC112" s="73"/>
      <c r="LCD112" s="73"/>
      <c r="LCE112" s="74"/>
      <c r="LCF112" s="74"/>
      <c r="LCG112" s="77"/>
      <c r="LCH112" s="77"/>
      <c r="LCI112" s="11"/>
      <c r="LCO112" s="73"/>
      <c r="LCP112" s="73"/>
      <c r="LCQ112" s="73"/>
      <c r="LCR112" s="73"/>
      <c r="LCS112" s="74"/>
      <c r="LCT112" s="74"/>
      <c r="LCU112" s="77"/>
      <c r="LCV112" s="77"/>
      <c r="LCW112" s="11"/>
      <c r="LDC112" s="73"/>
      <c r="LDD112" s="73"/>
      <c r="LDE112" s="73"/>
      <c r="LDF112" s="73"/>
      <c r="LDG112" s="74"/>
      <c r="LDH112" s="74"/>
      <c r="LDI112" s="77"/>
      <c r="LDJ112" s="77"/>
      <c r="LDK112" s="11"/>
      <c r="LDQ112" s="73"/>
      <c r="LDR112" s="73"/>
      <c r="LDS112" s="73"/>
      <c r="LDT112" s="73"/>
      <c r="LDU112" s="74"/>
      <c r="LDV112" s="74"/>
      <c r="LDW112" s="77"/>
      <c r="LDX112" s="77"/>
      <c r="LDY112" s="11"/>
      <c r="LEE112" s="73"/>
      <c r="LEF112" s="73"/>
      <c r="LEG112" s="73"/>
      <c r="LEH112" s="73"/>
      <c r="LEI112" s="74"/>
      <c r="LEJ112" s="74"/>
      <c r="LEK112" s="77"/>
      <c r="LEL112" s="77"/>
      <c r="LEM112" s="11"/>
      <c r="LES112" s="73"/>
      <c r="LET112" s="73"/>
      <c r="LEU112" s="73"/>
      <c r="LEV112" s="73"/>
      <c r="LEW112" s="74"/>
      <c r="LEX112" s="74"/>
      <c r="LEY112" s="77"/>
      <c r="LEZ112" s="77"/>
      <c r="LFA112" s="11"/>
      <c r="LFG112" s="73"/>
      <c r="LFH112" s="73"/>
      <c r="LFI112" s="73"/>
      <c r="LFJ112" s="73"/>
      <c r="LFK112" s="74"/>
      <c r="LFL112" s="74"/>
      <c r="LFM112" s="77"/>
      <c r="LFN112" s="77"/>
      <c r="LFO112" s="11"/>
      <c r="LFU112" s="73"/>
      <c r="LFV112" s="73"/>
      <c r="LFW112" s="73"/>
      <c r="LFX112" s="73"/>
      <c r="LFY112" s="74"/>
      <c r="LFZ112" s="74"/>
      <c r="LGA112" s="77"/>
      <c r="LGB112" s="77"/>
      <c r="LGC112" s="11"/>
      <c r="LGI112" s="73"/>
      <c r="LGJ112" s="73"/>
      <c r="LGK112" s="73"/>
      <c r="LGL112" s="73"/>
      <c r="LGM112" s="74"/>
      <c r="LGN112" s="74"/>
      <c r="LGO112" s="77"/>
      <c r="LGP112" s="77"/>
      <c r="LGQ112" s="11"/>
      <c r="LGW112" s="73"/>
      <c r="LGX112" s="73"/>
      <c r="LGY112" s="73"/>
      <c r="LGZ112" s="73"/>
      <c r="LHA112" s="74"/>
      <c r="LHB112" s="74"/>
      <c r="LHC112" s="77"/>
      <c r="LHD112" s="77"/>
      <c r="LHE112" s="11"/>
      <c r="LHK112" s="73"/>
      <c r="LHL112" s="73"/>
      <c r="LHM112" s="73"/>
      <c r="LHN112" s="73"/>
      <c r="LHO112" s="74"/>
      <c r="LHP112" s="74"/>
      <c r="LHQ112" s="77"/>
      <c r="LHR112" s="77"/>
      <c r="LHS112" s="11"/>
      <c r="LHY112" s="73"/>
      <c r="LHZ112" s="73"/>
      <c r="LIA112" s="73"/>
      <c r="LIB112" s="73"/>
      <c r="LIC112" s="74"/>
      <c r="LID112" s="74"/>
      <c r="LIE112" s="77"/>
      <c r="LIF112" s="77"/>
      <c r="LIG112" s="11"/>
      <c r="LIM112" s="73"/>
      <c r="LIN112" s="73"/>
      <c r="LIO112" s="73"/>
      <c r="LIP112" s="73"/>
      <c r="LIQ112" s="74"/>
      <c r="LIR112" s="74"/>
      <c r="LIS112" s="77"/>
      <c r="LIT112" s="77"/>
      <c r="LIU112" s="11"/>
      <c r="LJA112" s="73"/>
      <c r="LJB112" s="73"/>
      <c r="LJC112" s="73"/>
      <c r="LJD112" s="73"/>
      <c r="LJE112" s="74"/>
      <c r="LJF112" s="74"/>
      <c r="LJG112" s="77"/>
      <c r="LJH112" s="77"/>
      <c r="LJI112" s="11"/>
      <c r="LJO112" s="73"/>
      <c r="LJP112" s="73"/>
      <c r="LJQ112" s="73"/>
      <c r="LJR112" s="73"/>
      <c r="LJS112" s="74"/>
      <c r="LJT112" s="74"/>
      <c r="LJU112" s="77"/>
      <c r="LJV112" s="77"/>
      <c r="LJW112" s="11"/>
      <c r="LKC112" s="73"/>
      <c r="LKD112" s="73"/>
      <c r="LKE112" s="73"/>
      <c r="LKF112" s="73"/>
      <c r="LKG112" s="74"/>
      <c r="LKH112" s="74"/>
      <c r="LKI112" s="77"/>
      <c r="LKJ112" s="77"/>
      <c r="LKK112" s="11"/>
      <c r="LKQ112" s="73"/>
      <c r="LKR112" s="73"/>
      <c r="LKS112" s="73"/>
      <c r="LKT112" s="73"/>
      <c r="LKU112" s="74"/>
      <c r="LKV112" s="74"/>
      <c r="LKW112" s="77"/>
      <c r="LKX112" s="77"/>
      <c r="LKY112" s="11"/>
      <c r="LLE112" s="73"/>
      <c r="LLF112" s="73"/>
      <c r="LLG112" s="73"/>
      <c r="LLH112" s="73"/>
      <c r="LLI112" s="74"/>
      <c r="LLJ112" s="74"/>
      <c r="LLK112" s="77"/>
      <c r="LLL112" s="77"/>
      <c r="LLM112" s="11"/>
      <c r="LLS112" s="73"/>
      <c r="LLT112" s="73"/>
      <c r="LLU112" s="73"/>
      <c r="LLV112" s="73"/>
      <c r="LLW112" s="74"/>
      <c r="LLX112" s="74"/>
      <c r="LLY112" s="77"/>
      <c r="LLZ112" s="77"/>
      <c r="LMA112" s="11"/>
      <c r="LMG112" s="73"/>
      <c r="LMH112" s="73"/>
      <c r="LMI112" s="73"/>
      <c r="LMJ112" s="73"/>
      <c r="LMK112" s="74"/>
      <c r="LML112" s="74"/>
      <c r="LMM112" s="77"/>
      <c r="LMN112" s="77"/>
      <c r="LMO112" s="11"/>
      <c r="LMU112" s="73"/>
      <c r="LMV112" s="73"/>
      <c r="LMW112" s="73"/>
      <c r="LMX112" s="73"/>
      <c r="LMY112" s="74"/>
      <c r="LMZ112" s="74"/>
      <c r="LNA112" s="77"/>
      <c r="LNB112" s="77"/>
      <c r="LNC112" s="11"/>
      <c r="LNI112" s="73"/>
      <c r="LNJ112" s="73"/>
      <c r="LNK112" s="73"/>
      <c r="LNL112" s="73"/>
      <c r="LNM112" s="74"/>
      <c r="LNN112" s="74"/>
      <c r="LNO112" s="77"/>
      <c r="LNP112" s="77"/>
      <c r="LNQ112" s="11"/>
      <c r="LNW112" s="73"/>
      <c r="LNX112" s="73"/>
      <c r="LNY112" s="73"/>
      <c r="LNZ112" s="73"/>
      <c r="LOA112" s="74"/>
      <c r="LOB112" s="74"/>
      <c r="LOC112" s="77"/>
      <c r="LOD112" s="77"/>
      <c r="LOE112" s="11"/>
      <c r="LOK112" s="73"/>
      <c r="LOL112" s="73"/>
      <c r="LOM112" s="73"/>
      <c r="LON112" s="73"/>
      <c r="LOO112" s="74"/>
      <c r="LOP112" s="74"/>
      <c r="LOQ112" s="77"/>
      <c r="LOR112" s="77"/>
      <c r="LOS112" s="11"/>
      <c r="LOY112" s="73"/>
      <c r="LOZ112" s="73"/>
      <c r="LPA112" s="73"/>
      <c r="LPB112" s="73"/>
      <c r="LPC112" s="74"/>
      <c r="LPD112" s="74"/>
      <c r="LPE112" s="77"/>
      <c r="LPF112" s="77"/>
      <c r="LPG112" s="11"/>
      <c r="LPM112" s="73"/>
      <c r="LPN112" s="73"/>
      <c r="LPO112" s="73"/>
      <c r="LPP112" s="73"/>
      <c r="LPQ112" s="74"/>
      <c r="LPR112" s="74"/>
      <c r="LPS112" s="77"/>
      <c r="LPT112" s="77"/>
      <c r="LPU112" s="11"/>
      <c r="LQA112" s="73"/>
      <c r="LQB112" s="73"/>
      <c r="LQC112" s="73"/>
      <c r="LQD112" s="73"/>
      <c r="LQE112" s="74"/>
      <c r="LQF112" s="74"/>
      <c r="LQG112" s="77"/>
      <c r="LQH112" s="77"/>
      <c r="LQI112" s="11"/>
      <c r="LQO112" s="73"/>
      <c r="LQP112" s="73"/>
      <c r="LQQ112" s="73"/>
      <c r="LQR112" s="73"/>
      <c r="LQS112" s="74"/>
      <c r="LQT112" s="74"/>
      <c r="LQU112" s="77"/>
      <c r="LQV112" s="77"/>
      <c r="LQW112" s="11"/>
      <c r="LRC112" s="73"/>
      <c r="LRD112" s="73"/>
      <c r="LRE112" s="73"/>
      <c r="LRF112" s="73"/>
      <c r="LRG112" s="74"/>
      <c r="LRH112" s="74"/>
      <c r="LRI112" s="77"/>
      <c r="LRJ112" s="77"/>
      <c r="LRK112" s="11"/>
      <c r="LRQ112" s="73"/>
      <c r="LRR112" s="73"/>
      <c r="LRS112" s="73"/>
      <c r="LRT112" s="73"/>
      <c r="LRU112" s="74"/>
      <c r="LRV112" s="74"/>
      <c r="LRW112" s="77"/>
      <c r="LRX112" s="77"/>
      <c r="LRY112" s="11"/>
      <c r="LSE112" s="73"/>
      <c r="LSF112" s="73"/>
      <c r="LSG112" s="73"/>
      <c r="LSH112" s="73"/>
      <c r="LSI112" s="74"/>
      <c r="LSJ112" s="74"/>
      <c r="LSK112" s="77"/>
      <c r="LSL112" s="77"/>
      <c r="LSM112" s="11"/>
      <c r="LSS112" s="73"/>
      <c r="LST112" s="73"/>
      <c r="LSU112" s="73"/>
      <c r="LSV112" s="73"/>
      <c r="LSW112" s="74"/>
      <c r="LSX112" s="74"/>
      <c r="LSY112" s="77"/>
      <c r="LSZ112" s="77"/>
      <c r="LTA112" s="11"/>
      <c r="LTG112" s="73"/>
      <c r="LTH112" s="73"/>
      <c r="LTI112" s="73"/>
      <c r="LTJ112" s="73"/>
      <c r="LTK112" s="74"/>
      <c r="LTL112" s="74"/>
      <c r="LTM112" s="77"/>
      <c r="LTN112" s="77"/>
      <c r="LTO112" s="11"/>
      <c r="LTU112" s="73"/>
      <c r="LTV112" s="73"/>
      <c r="LTW112" s="73"/>
      <c r="LTX112" s="73"/>
      <c r="LTY112" s="74"/>
      <c r="LTZ112" s="74"/>
      <c r="LUA112" s="77"/>
      <c r="LUB112" s="77"/>
      <c r="LUC112" s="11"/>
      <c r="LUI112" s="73"/>
      <c r="LUJ112" s="73"/>
      <c r="LUK112" s="73"/>
      <c r="LUL112" s="73"/>
      <c r="LUM112" s="74"/>
      <c r="LUN112" s="74"/>
      <c r="LUO112" s="77"/>
      <c r="LUP112" s="77"/>
      <c r="LUQ112" s="11"/>
      <c r="LUW112" s="73"/>
      <c r="LUX112" s="73"/>
      <c r="LUY112" s="73"/>
      <c r="LUZ112" s="73"/>
      <c r="LVA112" s="74"/>
      <c r="LVB112" s="74"/>
      <c r="LVC112" s="77"/>
      <c r="LVD112" s="77"/>
      <c r="LVE112" s="11"/>
      <c r="LVK112" s="73"/>
      <c r="LVL112" s="73"/>
      <c r="LVM112" s="73"/>
      <c r="LVN112" s="73"/>
      <c r="LVO112" s="74"/>
      <c r="LVP112" s="74"/>
      <c r="LVQ112" s="77"/>
      <c r="LVR112" s="77"/>
      <c r="LVS112" s="11"/>
      <c r="LVY112" s="73"/>
      <c r="LVZ112" s="73"/>
      <c r="LWA112" s="73"/>
      <c r="LWB112" s="73"/>
      <c r="LWC112" s="74"/>
      <c r="LWD112" s="74"/>
      <c r="LWE112" s="77"/>
      <c r="LWF112" s="77"/>
      <c r="LWG112" s="11"/>
      <c r="LWM112" s="73"/>
      <c r="LWN112" s="73"/>
      <c r="LWO112" s="73"/>
      <c r="LWP112" s="73"/>
      <c r="LWQ112" s="74"/>
      <c r="LWR112" s="74"/>
      <c r="LWS112" s="77"/>
      <c r="LWT112" s="77"/>
      <c r="LWU112" s="11"/>
      <c r="LXA112" s="73"/>
      <c r="LXB112" s="73"/>
      <c r="LXC112" s="73"/>
      <c r="LXD112" s="73"/>
      <c r="LXE112" s="74"/>
      <c r="LXF112" s="74"/>
      <c r="LXG112" s="77"/>
      <c r="LXH112" s="77"/>
      <c r="LXI112" s="11"/>
      <c r="LXO112" s="73"/>
      <c r="LXP112" s="73"/>
      <c r="LXQ112" s="73"/>
      <c r="LXR112" s="73"/>
      <c r="LXS112" s="74"/>
      <c r="LXT112" s="74"/>
      <c r="LXU112" s="77"/>
      <c r="LXV112" s="77"/>
      <c r="LXW112" s="11"/>
      <c r="LYC112" s="73"/>
      <c r="LYD112" s="73"/>
      <c r="LYE112" s="73"/>
      <c r="LYF112" s="73"/>
      <c r="LYG112" s="74"/>
      <c r="LYH112" s="74"/>
      <c r="LYI112" s="77"/>
      <c r="LYJ112" s="77"/>
      <c r="LYK112" s="11"/>
      <c r="LYQ112" s="73"/>
      <c r="LYR112" s="73"/>
      <c r="LYS112" s="73"/>
      <c r="LYT112" s="73"/>
      <c r="LYU112" s="74"/>
      <c r="LYV112" s="74"/>
      <c r="LYW112" s="77"/>
      <c r="LYX112" s="77"/>
      <c r="LYY112" s="11"/>
      <c r="LZE112" s="73"/>
      <c r="LZF112" s="73"/>
      <c r="LZG112" s="73"/>
      <c r="LZH112" s="73"/>
      <c r="LZI112" s="74"/>
      <c r="LZJ112" s="74"/>
      <c r="LZK112" s="77"/>
      <c r="LZL112" s="77"/>
      <c r="LZM112" s="11"/>
      <c r="LZS112" s="73"/>
      <c r="LZT112" s="73"/>
      <c r="LZU112" s="73"/>
      <c r="LZV112" s="73"/>
      <c r="LZW112" s="74"/>
      <c r="LZX112" s="74"/>
      <c r="LZY112" s="77"/>
      <c r="LZZ112" s="77"/>
      <c r="MAA112" s="11"/>
      <c r="MAG112" s="73"/>
      <c r="MAH112" s="73"/>
      <c r="MAI112" s="73"/>
      <c r="MAJ112" s="73"/>
      <c r="MAK112" s="74"/>
      <c r="MAL112" s="74"/>
      <c r="MAM112" s="77"/>
      <c r="MAN112" s="77"/>
      <c r="MAO112" s="11"/>
      <c r="MAU112" s="73"/>
      <c r="MAV112" s="73"/>
      <c r="MAW112" s="73"/>
      <c r="MAX112" s="73"/>
      <c r="MAY112" s="74"/>
      <c r="MAZ112" s="74"/>
      <c r="MBA112" s="77"/>
      <c r="MBB112" s="77"/>
      <c r="MBC112" s="11"/>
      <c r="MBI112" s="73"/>
      <c r="MBJ112" s="73"/>
      <c r="MBK112" s="73"/>
      <c r="MBL112" s="73"/>
      <c r="MBM112" s="74"/>
      <c r="MBN112" s="74"/>
      <c r="MBO112" s="77"/>
      <c r="MBP112" s="77"/>
      <c r="MBQ112" s="11"/>
      <c r="MBW112" s="73"/>
      <c r="MBX112" s="73"/>
      <c r="MBY112" s="73"/>
      <c r="MBZ112" s="73"/>
      <c r="MCA112" s="74"/>
      <c r="MCB112" s="74"/>
      <c r="MCC112" s="77"/>
      <c r="MCD112" s="77"/>
      <c r="MCE112" s="11"/>
      <c r="MCK112" s="73"/>
      <c r="MCL112" s="73"/>
      <c r="MCM112" s="73"/>
      <c r="MCN112" s="73"/>
      <c r="MCO112" s="74"/>
      <c r="MCP112" s="74"/>
      <c r="MCQ112" s="77"/>
      <c r="MCR112" s="77"/>
      <c r="MCS112" s="11"/>
      <c r="MCY112" s="73"/>
      <c r="MCZ112" s="73"/>
      <c r="MDA112" s="73"/>
      <c r="MDB112" s="73"/>
      <c r="MDC112" s="74"/>
      <c r="MDD112" s="74"/>
      <c r="MDE112" s="77"/>
      <c r="MDF112" s="77"/>
      <c r="MDG112" s="11"/>
      <c r="MDM112" s="73"/>
      <c r="MDN112" s="73"/>
      <c r="MDO112" s="73"/>
      <c r="MDP112" s="73"/>
      <c r="MDQ112" s="74"/>
      <c r="MDR112" s="74"/>
      <c r="MDS112" s="77"/>
      <c r="MDT112" s="77"/>
      <c r="MDU112" s="11"/>
      <c r="MEA112" s="73"/>
      <c r="MEB112" s="73"/>
      <c r="MEC112" s="73"/>
      <c r="MED112" s="73"/>
      <c r="MEE112" s="74"/>
      <c r="MEF112" s="74"/>
      <c r="MEG112" s="77"/>
      <c r="MEH112" s="77"/>
      <c r="MEI112" s="11"/>
      <c r="MEO112" s="73"/>
      <c r="MEP112" s="73"/>
      <c r="MEQ112" s="73"/>
      <c r="MER112" s="73"/>
      <c r="MES112" s="74"/>
      <c r="MET112" s="74"/>
      <c r="MEU112" s="77"/>
      <c r="MEV112" s="77"/>
      <c r="MEW112" s="11"/>
      <c r="MFC112" s="73"/>
      <c r="MFD112" s="73"/>
      <c r="MFE112" s="73"/>
      <c r="MFF112" s="73"/>
      <c r="MFG112" s="74"/>
      <c r="MFH112" s="74"/>
      <c r="MFI112" s="77"/>
      <c r="MFJ112" s="77"/>
      <c r="MFK112" s="11"/>
      <c r="MFQ112" s="73"/>
      <c r="MFR112" s="73"/>
      <c r="MFS112" s="73"/>
      <c r="MFT112" s="73"/>
      <c r="MFU112" s="74"/>
      <c r="MFV112" s="74"/>
      <c r="MFW112" s="77"/>
      <c r="MFX112" s="77"/>
      <c r="MFY112" s="11"/>
      <c r="MGE112" s="73"/>
      <c r="MGF112" s="73"/>
      <c r="MGG112" s="73"/>
      <c r="MGH112" s="73"/>
      <c r="MGI112" s="74"/>
      <c r="MGJ112" s="74"/>
      <c r="MGK112" s="77"/>
      <c r="MGL112" s="77"/>
      <c r="MGM112" s="11"/>
      <c r="MGS112" s="73"/>
      <c r="MGT112" s="73"/>
      <c r="MGU112" s="73"/>
      <c r="MGV112" s="73"/>
      <c r="MGW112" s="74"/>
      <c r="MGX112" s="74"/>
      <c r="MGY112" s="77"/>
      <c r="MGZ112" s="77"/>
      <c r="MHA112" s="11"/>
      <c r="MHG112" s="73"/>
      <c r="MHH112" s="73"/>
      <c r="MHI112" s="73"/>
      <c r="MHJ112" s="73"/>
      <c r="MHK112" s="74"/>
      <c r="MHL112" s="74"/>
      <c r="MHM112" s="77"/>
      <c r="MHN112" s="77"/>
      <c r="MHO112" s="11"/>
      <c r="MHU112" s="73"/>
      <c r="MHV112" s="73"/>
      <c r="MHW112" s="73"/>
      <c r="MHX112" s="73"/>
      <c r="MHY112" s="74"/>
      <c r="MHZ112" s="74"/>
      <c r="MIA112" s="77"/>
      <c r="MIB112" s="77"/>
      <c r="MIC112" s="11"/>
      <c r="MII112" s="73"/>
      <c r="MIJ112" s="73"/>
      <c r="MIK112" s="73"/>
      <c r="MIL112" s="73"/>
      <c r="MIM112" s="74"/>
      <c r="MIN112" s="74"/>
      <c r="MIO112" s="77"/>
      <c r="MIP112" s="77"/>
      <c r="MIQ112" s="11"/>
      <c r="MIW112" s="73"/>
      <c r="MIX112" s="73"/>
      <c r="MIY112" s="73"/>
      <c r="MIZ112" s="73"/>
      <c r="MJA112" s="74"/>
      <c r="MJB112" s="74"/>
      <c r="MJC112" s="77"/>
      <c r="MJD112" s="77"/>
      <c r="MJE112" s="11"/>
      <c r="MJK112" s="73"/>
      <c r="MJL112" s="73"/>
      <c r="MJM112" s="73"/>
      <c r="MJN112" s="73"/>
      <c r="MJO112" s="74"/>
      <c r="MJP112" s="74"/>
      <c r="MJQ112" s="77"/>
      <c r="MJR112" s="77"/>
      <c r="MJS112" s="11"/>
      <c r="MJY112" s="73"/>
      <c r="MJZ112" s="73"/>
      <c r="MKA112" s="73"/>
      <c r="MKB112" s="73"/>
      <c r="MKC112" s="74"/>
      <c r="MKD112" s="74"/>
      <c r="MKE112" s="77"/>
      <c r="MKF112" s="77"/>
      <c r="MKG112" s="11"/>
      <c r="MKM112" s="73"/>
      <c r="MKN112" s="73"/>
      <c r="MKO112" s="73"/>
      <c r="MKP112" s="73"/>
      <c r="MKQ112" s="74"/>
      <c r="MKR112" s="74"/>
      <c r="MKS112" s="77"/>
      <c r="MKT112" s="77"/>
      <c r="MKU112" s="11"/>
      <c r="MLA112" s="73"/>
      <c r="MLB112" s="73"/>
      <c r="MLC112" s="73"/>
      <c r="MLD112" s="73"/>
      <c r="MLE112" s="74"/>
      <c r="MLF112" s="74"/>
      <c r="MLG112" s="77"/>
      <c r="MLH112" s="77"/>
      <c r="MLI112" s="11"/>
      <c r="MLO112" s="73"/>
      <c r="MLP112" s="73"/>
      <c r="MLQ112" s="73"/>
      <c r="MLR112" s="73"/>
      <c r="MLS112" s="74"/>
      <c r="MLT112" s="74"/>
      <c r="MLU112" s="77"/>
      <c r="MLV112" s="77"/>
      <c r="MLW112" s="11"/>
      <c r="MMC112" s="73"/>
      <c r="MMD112" s="73"/>
      <c r="MME112" s="73"/>
      <c r="MMF112" s="73"/>
      <c r="MMG112" s="74"/>
      <c r="MMH112" s="74"/>
      <c r="MMI112" s="77"/>
      <c r="MMJ112" s="77"/>
      <c r="MMK112" s="11"/>
      <c r="MMQ112" s="73"/>
      <c r="MMR112" s="73"/>
      <c r="MMS112" s="73"/>
      <c r="MMT112" s="73"/>
      <c r="MMU112" s="74"/>
      <c r="MMV112" s="74"/>
      <c r="MMW112" s="77"/>
      <c r="MMX112" s="77"/>
      <c r="MMY112" s="11"/>
      <c r="MNE112" s="73"/>
      <c r="MNF112" s="73"/>
      <c r="MNG112" s="73"/>
      <c r="MNH112" s="73"/>
      <c r="MNI112" s="74"/>
      <c r="MNJ112" s="74"/>
      <c r="MNK112" s="77"/>
      <c r="MNL112" s="77"/>
      <c r="MNM112" s="11"/>
      <c r="MNS112" s="73"/>
      <c r="MNT112" s="73"/>
      <c r="MNU112" s="73"/>
      <c r="MNV112" s="73"/>
      <c r="MNW112" s="74"/>
      <c r="MNX112" s="74"/>
      <c r="MNY112" s="77"/>
      <c r="MNZ112" s="77"/>
      <c r="MOA112" s="11"/>
      <c r="MOG112" s="73"/>
      <c r="MOH112" s="73"/>
      <c r="MOI112" s="73"/>
      <c r="MOJ112" s="73"/>
      <c r="MOK112" s="74"/>
      <c r="MOL112" s="74"/>
      <c r="MOM112" s="77"/>
      <c r="MON112" s="77"/>
      <c r="MOO112" s="11"/>
      <c r="MOU112" s="73"/>
      <c r="MOV112" s="73"/>
      <c r="MOW112" s="73"/>
      <c r="MOX112" s="73"/>
      <c r="MOY112" s="74"/>
      <c r="MOZ112" s="74"/>
      <c r="MPA112" s="77"/>
      <c r="MPB112" s="77"/>
      <c r="MPC112" s="11"/>
      <c r="MPI112" s="73"/>
      <c r="MPJ112" s="73"/>
      <c r="MPK112" s="73"/>
      <c r="MPL112" s="73"/>
      <c r="MPM112" s="74"/>
      <c r="MPN112" s="74"/>
      <c r="MPO112" s="77"/>
      <c r="MPP112" s="77"/>
      <c r="MPQ112" s="11"/>
      <c r="MPW112" s="73"/>
      <c r="MPX112" s="73"/>
      <c r="MPY112" s="73"/>
      <c r="MPZ112" s="73"/>
      <c r="MQA112" s="74"/>
      <c r="MQB112" s="74"/>
      <c r="MQC112" s="77"/>
      <c r="MQD112" s="77"/>
      <c r="MQE112" s="11"/>
      <c r="MQK112" s="73"/>
      <c r="MQL112" s="73"/>
      <c r="MQM112" s="73"/>
      <c r="MQN112" s="73"/>
      <c r="MQO112" s="74"/>
      <c r="MQP112" s="74"/>
      <c r="MQQ112" s="77"/>
      <c r="MQR112" s="77"/>
      <c r="MQS112" s="11"/>
      <c r="MQY112" s="73"/>
      <c r="MQZ112" s="73"/>
      <c r="MRA112" s="73"/>
      <c r="MRB112" s="73"/>
      <c r="MRC112" s="74"/>
      <c r="MRD112" s="74"/>
      <c r="MRE112" s="77"/>
      <c r="MRF112" s="77"/>
      <c r="MRG112" s="11"/>
      <c r="MRM112" s="73"/>
      <c r="MRN112" s="73"/>
      <c r="MRO112" s="73"/>
      <c r="MRP112" s="73"/>
      <c r="MRQ112" s="74"/>
      <c r="MRR112" s="74"/>
      <c r="MRS112" s="77"/>
      <c r="MRT112" s="77"/>
      <c r="MRU112" s="11"/>
      <c r="MSA112" s="73"/>
      <c r="MSB112" s="73"/>
      <c r="MSC112" s="73"/>
      <c r="MSD112" s="73"/>
      <c r="MSE112" s="74"/>
      <c r="MSF112" s="74"/>
      <c r="MSG112" s="77"/>
      <c r="MSH112" s="77"/>
      <c r="MSI112" s="11"/>
      <c r="MSO112" s="73"/>
      <c r="MSP112" s="73"/>
      <c r="MSQ112" s="73"/>
      <c r="MSR112" s="73"/>
      <c r="MSS112" s="74"/>
      <c r="MST112" s="74"/>
      <c r="MSU112" s="77"/>
      <c r="MSV112" s="77"/>
      <c r="MSW112" s="11"/>
      <c r="MTC112" s="73"/>
      <c r="MTD112" s="73"/>
      <c r="MTE112" s="73"/>
      <c r="MTF112" s="73"/>
      <c r="MTG112" s="74"/>
      <c r="MTH112" s="74"/>
      <c r="MTI112" s="77"/>
      <c r="MTJ112" s="77"/>
      <c r="MTK112" s="11"/>
      <c r="MTQ112" s="73"/>
      <c r="MTR112" s="73"/>
      <c r="MTS112" s="73"/>
      <c r="MTT112" s="73"/>
      <c r="MTU112" s="74"/>
      <c r="MTV112" s="74"/>
      <c r="MTW112" s="77"/>
      <c r="MTX112" s="77"/>
      <c r="MTY112" s="11"/>
      <c r="MUE112" s="73"/>
      <c r="MUF112" s="73"/>
      <c r="MUG112" s="73"/>
      <c r="MUH112" s="73"/>
      <c r="MUI112" s="74"/>
      <c r="MUJ112" s="74"/>
      <c r="MUK112" s="77"/>
      <c r="MUL112" s="77"/>
      <c r="MUM112" s="11"/>
      <c r="MUS112" s="73"/>
      <c r="MUT112" s="73"/>
      <c r="MUU112" s="73"/>
      <c r="MUV112" s="73"/>
      <c r="MUW112" s="74"/>
      <c r="MUX112" s="74"/>
      <c r="MUY112" s="77"/>
      <c r="MUZ112" s="77"/>
      <c r="MVA112" s="11"/>
      <c r="MVG112" s="73"/>
      <c r="MVH112" s="73"/>
      <c r="MVI112" s="73"/>
      <c r="MVJ112" s="73"/>
      <c r="MVK112" s="74"/>
      <c r="MVL112" s="74"/>
      <c r="MVM112" s="77"/>
      <c r="MVN112" s="77"/>
      <c r="MVO112" s="11"/>
      <c r="MVU112" s="73"/>
      <c r="MVV112" s="73"/>
      <c r="MVW112" s="73"/>
      <c r="MVX112" s="73"/>
      <c r="MVY112" s="74"/>
      <c r="MVZ112" s="74"/>
      <c r="MWA112" s="77"/>
      <c r="MWB112" s="77"/>
      <c r="MWC112" s="11"/>
      <c r="MWI112" s="73"/>
      <c r="MWJ112" s="73"/>
      <c r="MWK112" s="73"/>
      <c r="MWL112" s="73"/>
      <c r="MWM112" s="74"/>
      <c r="MWN112" s="74"/>
      <c r="MWO112" s="77"/>
      <c r="MWP112" s="77"/>
      <c r="MWQ112" s="11"/>
      <c r="MWW112" s="73"/>
      <c r="MWX112" s="73"/>
      <c r="MWY112" s="73"/>
      <c r="MWZ112" s="73"/>
      <c r="MXA112" s="74"/>
      <c r="MXB112" s="74"/>
      <c r="MXC112" s="77"/>
      <c r="MXD112" s="77"/>
      <c r="MXE112" s="11"/>
      <c r="MXK112" s="73"/>
      <c r="MXL112" s="73"/>
      <c r="MXM112" s="73"/>
      <c r="MXN112" s="73"/>
      <c r="MXO112" s="74"/>
      <c r="MXP112" s="74"/>
      <c r="MXQ112" s="77"/>
      <c r="MXR112" s="77"/>
      <c r="MXS112" s="11"/>
      <c r="MXY112" s="73"/>
      <c r="MXZ112" s="73"/>
      <c r="MYA112" s="73"/>
      <c r="MYB112" s="73"/>
      <c r="MYC112" s="74"/>
      <c r="MYD112" s="74"/>
      <c r="MYE112" s="77"/>
      <c r="MYF112" s="77"/>
      <c r="MYG112" s="11"/>
      <c r="MYM112" s="73"/>
      <c r="MYN112" s="73"/>
      <c r="MYO112" s="73"/>
      <c r="MYP112" s="73"/>
      <c r="MYQ112" s="74"/>
      <c r="MYR112" s="74"/>
      <c r="MYS112" s="77"/>
      <c r="MYT112" s="77"/>
      <c r="MYU112" s="11"/>
      <c r="MZA112" s="73"/>
      <c r="MZB112" s="73"/>
      <c r="MZC112" s="73"/>
      <c r="MZD112" s="73"/>
      <c r="MZE112" s="74"/>
      <c r="MZF112" s="74"/>
      <c r="MZG112" s="77"/>
      <c r="MZH112" s="77"/>
      <c r="MZI112" s="11"/>
      <c r="MZO112" s="73"/>
      <c r="MZP112" s="73"/>
      <c r="MZQ112" s="73"/>
      <c r="MZR112" s="73"/>
      <c r="MZS112" s="74"/>
      <c r="MZT112" s="74"/>
      <c r="MZU112" s="77"/>
      <c r="MZV112" s="77"/>
      <c r="MZW112" s="11"/>
      <c r="NAC112" s="73"/>
      <c r="NAD112" s="73"/>
      <c r="NAE112" s="73"/>
      <c r="NAF112" s="73"/>
      <c r="NAG112" s="74"/>
      <c r="NAH112" s="74"/>
      <c r="NAI112" s="77"/>
      <c r="NAJ112" s="77"/>
      <c r="NAK112" s="11"/>
      <c r="NAQ112" s="73"/>
      <c r="NAR112" s="73"/>
      <c r="NAS112" s="73"/>
      <c r="NAT112" s="73"/>
      <c r="NAU112" s="74"/>
      <c r="NAV112" s="74"/>
      <c r="NAW112" s="77"/>
      <c r="NAX112" s="77"/>
      <c r="NAY112" s="11"/>
      <c r="NBE112" s="73"/>
      <c r="NBF112" s="73"/>
      <c r="NBG112" s="73"/>
      <c r="NBH112" s="73"/>
      <c r="NBI112" s="74"/>
      <c r="NBJ112" s="74"/>
      <c r="NBK112" s="77"/>
      <c r="NBL112" s="77"/>
      <c r="NBM112" s="11"/>
      <c r="NBS112" s="73"/>
      <c r="NBT112" s="73"/>
      <c r="NBU112" s="73"/>
      <c r="NBV112" s="73"/>
      <c r="NBW112" s="74"/>
      <c r="NBX112" s="74"/>
      <c r="NBY112" s="77"/>
      <c r="NBZ112" s="77"/>
      <c r="NCA112" s="11"/>
      <c r="NCG112" s="73"/>
      <c r="NCH112" s="73"/>
      <c r="NCI112" s="73"/>
      <c r="NCJ112" s="73"/>
      <c r="NCK112" s="74"/>
      <c r="NCL112" s="74"/>
      <c r="NCM112" s="77"/>
      <c r="NCN112" s="77"/>
      <c r="NCO112" s="11"/>
      <c r="NCU112" s="73"/>
      <c r="NCV112" s="73"/>
      <c r="NCW112" s="73"/>
      <c r="NCX112" s="73"/>
      <c r="NCY112" s="74"/>
      <c r="NCZ112" s="74"/>
      <c r="NDA112" s="77"/>
      <c r="NDB112" s="77"/>
      <c r="NDC112" s="11"/>
      <c r="NDI112" s="73"/>
      <c r="NDJ112" s="73"/>
      <c r="NDK112" s="73"/>
      <c r="NDL112" s="73"/>
      <c r="NDM112" s="74"/>
      <c r="NDN112" s="74"/>
      <c r="NDO112" s="77"/>
      <c r="NDP112" s="77"/>
      <c r="NDQ112" s="11"/>
      <c r="NDW112" s="73"/>
      <c r="NDX112" s="73"/>
      <c r="NDY112" s="73"/>
      <c r="NDZ112" s="73"/>
      <c r="NEA112" s="74"/>
      <c r="NEB112" s="74"/>
      <c r="NEC112" s="77"/>
      <c r="NED112" s="77"/>
      <c r="NEE112" s="11"/>
      <c r="NEK112" s="73"/>
      <c r="NEL112" s="73"/>
      <c r="NEM112" s="73"/>
      <c r="NEN112" s="73"/>
      <c r="NEO112" s="74"/>
      <c r="NEP112" s="74"/>
      <c r="NEQ112" s="77"/>
      <c r="NER112" s="77"/>
      <c r="NES112" s="11"/>
      <c r="NEY112" s="73"/>
      <c r="NEZ112" s="73"/>
      <c r="NFA112" s="73"/>
      <c r="NFB112" s="73"/>
      <c r="NFC112" s="74"/>
      <c r="NFD112" s="74"/>
      <c r="NFE112" s="77"/>
      <c r="NFF112" s="77"/>
      <c r="NFG112" s="11"/>
      <c r="NFM112" s="73"/>
      <c r="NFN112" s="73"/>
      <c r="NFO112" s="73"/>
      <c r="NFP112" s="73"/>
      <c r="NFQ112" s="74"/>
      <c r="NFR112" s="74"/>
      <c r="NFS112" s="77"/>
      <c r="NFT112" s="77"/>
      <c r="NFU112" s="11"/>
      <c r="NGA112" s="73"/>
      <c r="NGB112" s="73"/>
      <c r="NGC112" s="73"/>
      <c r="NGD112" s="73"/>
      <c r="NGE112" s="74"/>
      <c r="NGF112" s="74"/>
      <c r="NGG112" s="77"/>
      <c r="NGH112" s="77"/>
      <c r="NGI112" s="11"/>
      <c r="NGO112" s="73"/>
      <c r="NGP112" s="73"/>
      <c r="NGQ112" s="73"/>
      <c r="NGR112" s="73"/>
      <c r="NGS112" s="74"/>
      <c r="NGT112" s="74"/>
      <c r="NGU112" s="77"/>
      <c r="NGV112" s="77"/>
      <c r="NGW112" s="11"/>
      <c r="NHC112" s="73"/>
      <c r="NHD112" s="73"/>
      <c r="NHE112" s="73"/>
      <c r="NHF112" s="73"/>
      <c r="NHG112" s="74"/>
      <c r="NHH112" s="74"/>
      <c r="NHI112" s="77"/>
      <c r="NHJ112" s="77"/>
      <c r="NHK112" s="11"/>
      <c r="NHQ112" s="73"/>
      <c r="NHR112" s="73"/>
      <c r="NHS112" s="73"/>
      <c r="NHT112" s="73"/>
      <c r="NHU112" s="74"/>
      <c r="NHV112" s="74"/>
      <c r="NHW112" s="77"/>
      <c r="NHX112" s="77"/>
      <c r="NHY112" s="11"/>
      <c r="NIE112" s="73"/>
      <c r="NIF112" s="73"/>
      <c r="NIG112" s="73"/>
      <c r="NIH112" s="73"/>
      <c r="NII112" s="74"/>
      <c r="NIJ112" s="74"/>
      <c r="NIK112" s="77"/>
      <c r="NIL112" s="77"/>
      <c r="NIM112" s="11"/>
      <c r="NIS112" s="73"/>
      <c r="NIT112" s="73"/>
      <c r="NIU112" s="73"/>
      <c r="NIV112" s="73"/>
      <c r="NIW112" s="74"/>
      <c r="NIX112" s="74"/>
      <c r="NIY112" s="77"/>
      <c r="NIZ112" s="77"/>
      <c r="NJA112" s="11"/>
      <c r="NJG112" s="73"/>
      <c r="NJH112" s="73"/>
      <c r="NJI112" s="73"/>
      <c r="NJJ112" s="73"/>
      <c r="NJK112" s="74"/>
      <c r="NJL112" s="74"/>
      <c r="NJM112" s="77"/>
      <c r="NJN112" s="77"/>
      <c r="NJO112" s="11"/>
      <c r="NJU112" s="73"/>
      <c r="NJV112" s="73"/>
      <c r="NJW112" s="73"/>
      <c r="NJX112" s="73"/>
      <c r="NJY112" s="74"/>
      <c r="NJZ112" s="74"/>
      <c r="NKA112" s="77"/>
      <c r="NKB112" s="77"/>
      <c r="NKC112" s="11"/>
      <c r="NKI112" s="73"/>
      <c r="NKJ112" s="73"/>
      <c r="NKK112" s="73"/>
      <c r="NKL112" s="73"/>
      <c r="NKM112" s="74"/>
      <c r="NKN112" s="74"/>
      <c r="NKO112" s="77"/>
      <c r="NKP112" s="77"/>
      <c r="NKQ112" s="11"/>
      <c r="NKW112" s="73"/>
      <c r="NKX112" s="73"/>
      <c r="NKY112" s="73"/>
      <c r="NKZ112" s="73"/>
      <c r="NLA112" s="74"/>
      <c r="NLB112" s="74"/>
      <c r="NLC112" s="77"/>
      <c r="NLD112" s="77"/>
      <c r="NLE112" s="11"/>
      <c r="NLK112" s="73"/>
      <c r="NLL112" s="73"/>
      <c r="NLM112" s="73"/>
      <c r="NLN112" s="73"/>
      <c r="NLO112" s="74"/>
      <c r="NLP112" s="74"/>
      <c r="NLQ112" s="77"/>
      <c r="NLR112" s="77"/>
      <c r="NLS112" s="11"/>
      <c r="NLY112" s="73"/>
      <c r="NLZ112" s="73"/>
      <c r="NMA112" s="73"/>
      <c r="NMB112" s="73"/>
      <c r="NMC112" s="74"/>
      <c r="NMD112" s="74"/>
      <c r="NME112" s="77"/>
      <c r="NMF112" s="77"/>
      <c r="NMG112" s="11"/>
      <c r="NMM112" s="73"/>
      <c r="NMN112" s="73"/>
      <c r="NMO112" s="73"/>
      <c r="NMP112" s="73"/>
      <c r="NMQ112" s="74"/>
      <c r="NMR112" s="74"/>
      <c r="NMS112" s="77"/>
      <c r="NMT112" s="77"/>
      <c r="NMU112" s="11"/>
      <c r="NNA112" s="73"/>
      <c r="NNB112" s="73"/>
      <c r="NNC112" s="73"/>
      <c r="NND112" s="73"/>
      <c r="NNE112" s="74"/>
      <c r="NNF112" s="74"/>
      <c r="NNG112" s="77"/>
      <c r="NNH112" s="77"/>
      <c r="NNI112" s="11"/>
      <c r="NNO112" s="73"/>
      <c r="NNP112" s="73"/>
      <c r="NNQ112" s="73"/>
      <c r="NNR112" s="73"/>
      <c r="NNS112" s="74"/>
      <c r="NNT112" s="74"/>
      <c r="NNU112" s="77"/>
      <c r="NNV112" s="77"/>
      <c r="NNW112" s="11"/>
      <c r="NOC112" s="73"/>
      <c r="NOD112" s="73"/>
      <c r="NOE112" s="73"/>
      <c r="NOF112" s="73"/>
      <c r="NOG112" s="74"/>
      <c r="NOH112" s="74"/>
      <c r="NOI112" s="77"/>
      <c r="NOJ112" s="77"/>
      <c r="NOK112" s="11"/>
      <c r="NOQ112" s="73"/>
      <c r="NOR112" s="73"/>
      <c r="NOS112" s="73"/>
      <c r="NOT112" s="73"/>
      <c r="NOU112" s="74"/>
      <c r="NOV112" s="74"/>
      <c r="NOW112" s="77"/>
      <c r="NOX112" s="77"/>
      <c r="NOY112" s="11"/>
      <c r="NPE112" s="73"/>
      <c r="NPF112" s="73"/>
      <c r="NPG112" s="73"/>
      <c r="NPH112" s="73"/>
      <c r="NPI112" s="74"/>
      <c r="NPJ112" s="74"/>
      <c r="NPK112" s="77"/>
      <c r="NPL112" s="77"/>
      <c r="NPM112" s="11"/>
      <c r="NPS112" s="73"/>
      <c r="NPT112" s="73"/>
      <c r="NPU112" s="73"/>
      <c r="NPV112" s="73"/>
      <c r="NPW112" s="74"/>
      <c r="NPX112" s="74"/>
      <c r="NPY112" s="77"/>
      <c r="NPZ112" s="77"/>
      <c r="NQA112" s="11"/>
      <c r="NQG112" s="73"/>
      <c r="NQH112" s="73"/>
      <c r="NQI112" s="73"/>
      <c r="NQJ112" s="73"/>
      <c r="NQK112" s="74"/>
      <c r="NQL112" s="74"/>
      <c r="NQM112" s="77"/>
      <c r="NQN112" s="77"/>
      <c r="NQO112" s="11"/>
      <c r="NQU112" s="73"/>
      <c r="NQV112" s="73"/>
      <c r="NQW112" s="73"/>
      <c r="NQX112" s="73"/>
      <c r="NQY112" s="74"/>
      <c r="NQZ112" s="74"/>
      <c r="NRA112" s="77"/>
      <c r="NRB112" s="77"/>
      <c r="NRC112" s="11"/>
      <c r="NRI112" s="73"/>
      <c r="NRJ112" s="73"/>
      <c r="NRK112" s="73"/>
      <c r="NRL112" s="73"/>
      <c r="NRM112" s="74"/>
      <c r="NRN112" s="74"/>
      <c r="NRO112" s="77"/>
      <c r="NRP112" s="77"/>
      <c r="NRQ112" s="11"/>
      <c r="NRW112" s="73"/>
      <c r="NRX112" s="73"/>
      <c r="NRY112" s="73"/>
      <c r="NRZ112" s="73"/>
      <c r="NSA112" s="74"/>
      <c r="NSB112" s="74"/>
      <c r="NSC112" s="77"/>
      <c r="NSD112" s="77"/>
      <c r="NSE112" s="11"/>
      <c r="NSK112" s="73"/>
      <c r="NSL112" s="73"/>
      <c r="NSM112" s="73"/>
      <c r="NSN112" s="73"/>
      <c r="NSO112" s="74"/>
      <c r="NSP112" s="74"/>
      <c r="NSQ112" s="77"/>
      <c r="NSR112" s="77"/>
      <c r="NSS112" s="11"/>
      <c r="NSY112" s="73"/>
      <c r="NSZ112" s="73"/>
      <c r="NTA112" s="73"/>
      <c r="NTB112" s="73"/>
      <c r="NTC112" s="74"/>
      <c r="NTD112" s="74"/>
      <c r="NTE112" s="77"/>
      <c r="NTF112" s="77"/>
      <c r="NTG112" s="11"/>
      <c r="NTM112" s="73"/>
      <c r="NTN112" s="73"/>
      <c r="NTO112" s="73"/>
      <c r="NTP112" s="73"/>
      <c r="NTQ112" s="74"/>
      <c r="NTR112" s="74"/>
      <c r="NTS112" s="77"/>
      <c r="NTT112" s="77"/>
      <c r="NTU112" s="11"/>
      <c r="NUA112" s="73"/>
      <c r="NUB112" s="73"/>
      <c r="NUC112" s="73"/>
      <c r="NUD112" s="73"/>
      <c r="NUE112" s="74"/>
      <c r="NUF112" s="74"/>
      <c r="NUG112" s="77"/>
      <c r="NUH112" s="77"/>
      <c r="NUI112" s="11"/>
      <c r="NUO112" s="73"/>
      <c r="NUP112" s="73"/>
      <c r="NUQ112" s="73"/>
      <c r="NUR112" s="73"/>
      <c r="NUS112" s="74"/>
      <c r="NUT112" s="74"/>
      <c r="NUU112" s="77"/>
      <c r="NUV112" s="77"/>
      <c r="NUW112" s="11"/>
      <c r="NVC112" s="73"/>
      <c r="NVD112" s="73"/>
      <c r="NVE112" s="73"/>
      <c r="NVF112" s="73"/>
      <c r="NVG112" s="74"/>
      <c r="NVH112" s="74"/>
      <c r="NVI112" s="77"/>
      <c r="NVJ112" s="77"/>
      <c r="NVK112" s="11"/>
      <c r="NVQ112" s="73"/>
      <c r="NVR112" s="73"/>
      <c r="NVS112" s="73"/>
      <c r="NVT112" s="73"/>
      <c r="NVU112" s="74"/>
      <c r="NVV112" s="74"/>
      <c r="NVW112" s="77"/>
      <c r="NVX112" s="77"/>
      <c r="NVY112" s="11"/>
      <c r="NWE112" s="73"/>
      <c r="NWF112" s="73"/>
      <c r="NWG112" s="73"/>
      <c r="NWH112" s="73"/>
      <c r="NWI112" s="74"/>
      <c r="NWJ112" s="74"/>
      <c r="NWK112" s="77"/>
      <c r="NWL112" s="77"/>
      <c r="NWM112" s="11"/>
      <c r="NWS112" s="73"/>
      <c r="NWT112" s="73"/>
      <c r="NWU112" s="73"/>
      <c r="NWV112" s="73"/>
      <c r="NWW112" s="74"/>
      <c r="NWX112" s="74"/>
      <c r="NWY112" s="77"/>
      <c r="NWZ112" s="77"/>
      <c r="NXA112" s="11"/>
      <c r="NXG112" s="73"/>
      <c r="NXH112" s="73"/>
      <c r="NXI112" s="73"/>
      <c r="NXJ112" s="73"/>
      <c r="NXK112" s="74"/>
      <c r="NXL112" s="74"/>
      <c r="NXM112" s="77"/>
      <c r="NXN112" s="77"/>
      <c r="NXO112" s="11"/>
      <c r="NXU112" s="73"/>
      <c r="NXV112" s="73"/>
      <c r="NXW112" s="73"/>
      <c r="NXX112" s="73"/>
      <c r="NXY112" s="74"/>
      <c r="NXZ112" s="74"/>
      <c r="NYA112" s="77"/>
      <c r="NYB112" s="77"/>
      <c r="NYC112" s="11"/>
      <c r="NYI112" s="73"/>
      <c r="NYJ112" s="73"/>
      <c r="NYK112" s="73"/>
      <c r="NYL112" s="73"/>
      <c r="NYM112" s="74"/>
      <c r="NYN112" s="74"/>
      <c r="NYO112" s="77"/>
      <c r="NYP112" s="77"/>
      <c r="NYQ112" s="11"/>
      <c r="NYW112" s="73"/>
      <c r="NYX112" s="73"/>
      <c r="NYY112" s="73"/>
      <c r="NYZ112" s="73"/>
      <c r="NZA112" s="74"/>
      <c r="NZB112" s="74"/>
      <c r="NZC112" s="77"/>
      <c r="NZD112" s="77"/>
      <c r="NZE112" s="11"/>
      <c r="NZK112" s="73"/>
      <c r="NZL112" s="73"/>
      <c r="NZM112" s="73"/>
      <c r="NZN112" s="73"/>
      <c r="NZO112" s="74"/>
      <c r="NZP112" s="74"/>
      <c r="NZQ112" s="77"/>
      <c r="NZR112" s="77"/>
      <c r="NZS112" s="11"/>
      <c r="NZY112" s="73"/>
      <c r="NZZ112" s="73"/>
      <c r="OAA112" s="73"/>
      <c r="OAB112" s="73"/>
      <c r="OAC112" s="74"/>
      <c r="OAD112" s="74"/>
      <c r="OAE112" s="77"/>
      <c r="OAF112" s="77"/>
      <c r="OAG112" s="11"/>
      <c r="OAM112" s="73"/>
      <c r="OAN112" s="73"/>
      <c r="OAO112" s="73"/>
      <c r="OAP112" s="73"/>
      <c r="OAQ112" s="74"/>
      <c r="OAR112" s="74"/>
      <c r="OAS112" s="77"/>
      <c r="OAT112" s="77"/>
      <c r="OAU112" s="11"/>
      <c r="OBA112" s="73"/>
      <c r="OBB112" s="73"/>
      <c r="OBC112" s="73"/>
      <c r="OBD112" s="73"/>
      <c r="OBE112" s="74"/>
      <c r="OBF112" s="74"/>
      <c r="OBG112" s="77"/>
      <c r="OBH112" s="77"/>
      <c r="OBI112" s="11"/>
      <c r="OBO112" s="73"/>
      <c r="OBP112" s="73"/>
      <c r="OBQ112" s="73"/>
      <c r="OBR112" s="73"/>
      <c r="OBS112" s="74"/>
      <c r="OBT112" s="74"/>
      <c r="OBU112" s="77"/>
      <c r="OBV112" s="77"/>
      <c r="OBW112" s="11"/>
      <c r="OCC112" s="73"/>
      <c r="OCD112" s="73"/>
      <c r="OCE112" s="73"/>
      <c r="OCF112" s="73"/>
      <c r="OCG112" s="74"/>
      <c r="OCH112" s="74"/>
      <c r="OCI112" s="77"/>
      <c r="OCJ112" s="77"/>
      <c r="OCK112" s="11"/>
      <c r="OCQ112" s="73"/>
      <c r="OCR112" s="73"/>
      <c r="OCS112" s="73"/>
      <c r="OCT112" s="73"/>
      <c r="OCU112" s="74"/>
      <c r="OCV112" s="74"/>
      <c r="OCW112" s="77"/>
      <c r="OCX112" s="77"/>
      <c r="OCY112" s="11"/>
      <c r="ODE112" s="73"/>
      <c r="ODF112" s="73"/>
      <c r="ODG112" s="73"/>
      <c r="ODH112" s="73"/>
      <c r="ODI112" s="74"/>
      <c r="ODJ112" s="74"/>
      <c r="ODK112" s="77"/>
      <c r="ODL112" s="77"/>
      <c r="ODM112" s="11"/>
      <c r="ODS112" s="73"/>
      <c r="ODT112" s="73"/>
      <c r="ODU112" s="73"/>
      <c r="ODV112" s="73"/>
      <c r="ODW112" s="74"/>
      <c r="ODX112" s="74"/>
      <c r="ODY112" s="77"/>
      <c r="ODZ112" s="77"/>
      <c r="OEA112" s="11"/>
      <c r="OEG112" s="73"/>
      <c r="OEH112" s="73"/>
      <c r="OEI112" s="73"/>
      <c r="OEJ112" s="73"/>
      <c r="OEK112" s="74"/>
      <c r="OEL112" s="74"/>
      <c r="OEM112" s="77"/>
      <c r="OEN112" s="77"/>
      <c r="OEO112" s="11"/>
      <c r="OEU112" s="73"/>
      <c r="OEV112" s="73"/>
      <c r="OEW112" s="73"/>
      <c r="OEX112" s="73"/>
      <c r="OEY112" s="74"/>
      <c r="OEZ112" s="74"/>
      <c r="OFA112" s="77"/>
      <c r="OFB112" s="77"/>
      <c r="OFC112" s="11"/>
      <c r="OFI112" s="73"/>
      <c r="OFJ112" s="73"/>
      <c r="OFK112" s="73"/>
      <c r="OFL112" s="73"/>
      <c r="OFM112" s="74"/>
      <c r="OFN112" s="74"/>
      <c r="OFO112" s="77"/>
      <c r="OFP112" s="77"/>
      <c r="OFQ112" s="11"/>
      <c r="OFW112" s="73"/>
      <c r="OFX112" s="73"/>
      <c r="OFY112" s="73"/>
      <c r="OFZ112" s="73"/>
      <c r="OGA112" s="74"/>
      <c r="OGB112" s="74"/>
      <c r="OGC112" s="77"/>
      <c r="OGD112" s="77"/>
      <c r="OGE112" s="11"/>
      <c r="OGK112" s="73"/>
      <c r="OGL112" s="73"/>
      <c r="OGM112" s="73"/>
      <c r="OGN112" s="73"/>
      <c r="OGO112" s="74"/>
      <c r="OGP112" s="74"/>
      <c r="OGQ112" s="77"/>
      <c r="OGR112" s="77"/>
      <c r="OGS112" s="11"/>
      <c r="OGY112" s="73"/>
      <c r="OGZ112" s="73"/>
      <c r="OHA112" s="73"/>
      <c r="OHB112" s="73"/>
      <c r="OHC112" s="74"/>
      <c r="OHD112" s="74"/>
      <c r="OHE112" s="77"/>
      <c r="OHF112" s="77"/>
      <c r="OHG112" s="11"/>
      <c r="OHM112" s="73"/>
      <c r="OHN112" s="73"/>
      <c r="OHO112" s="73"/>
      <c r="OHP112" s="73"/>
      <c r="OHQ112" s="74"/>
      <c r="OHR112" s="74"/>
      <c r="OHS112" s="77"/>
      <c r="OHT112" s="77"/>
      <c r="OHU112" s="11"/>
      <c r="OIA112" s="73"/>
      <c r="OIB112" s="73"/>
      <c r="OIC112" s="73"/>
      <c r="OID112" s="73"/>
      <c r="OIE112" s="74"/>
      <c r="OIF112" s="74"/>
      <c r="OIG112" s="77"/>
      <c r="OIH112" s="77"/>
      <c r="OII112" s="11"/>
      <c r="OIO112" s="73"/>
      <c r="OIP112" s="73"/>
      <c r="OIQ112" s="73"/>
      <c r="OIR112" s="73"/>
      <c r="OIS112" s="74"/>
      <c r="OIT112" s="74"/>
      <c r="OIU112" s="77"/>
      <c r="OIV112" s="77"/>
      <c r="OIW112" s="11"/>
      <c r="OJC112" s="73"/>
      <c r="OJD112" s="73"/>
      <c r="OJE112" s="73"/>
      <c r="OJF112" s="73"/>
      <c r="OJG112" s="74"/>
      <c r="OJH112" s="74"/>
      <c r="OJI112" s="77"/>
      <c r="OJJ112" s="77"/>
      <c r="OJK112" s="11"/>
      <c r="OJQ112" s="73"/>
      <c r="OJR112" s="73"/>
      <c r="OJS112" s="73"/>
      <c r="OJT112" s="73"/>
      <c r="OJU112" s="74"/>
      <c r="OJV112" s="74"/>
      <c r="OJW112" s="77"/>
      <c r="OJX112" s="77"/>
      <c r="OJY112" s="11"/>
      <c r="OKE112" s="73"/>
      <c r="OKF112" s="73"/>
      <c r="OKG112" s="73"/>
      <c r="OKH112" s="73"/>
      <c r="OKI112" s="74"/>
      <c r="OKJ112" s="74"/>
      <c r="OKK112" s="77"/>
      <c r="OKL112" s="77"/>
      <c r="OKM112" s="11"/>
      <c r="OKS112" s="73"/>
      <c r="OKT112" s="73"/>
      <c r="OKU112" s="73"/>
      <c r="OKV112" s="73"/>
      <c r="OKW112" s="74"/>
      <c r="OKX112" s="74"/>
      <c r="OKY112" s="77"/>
      <c r="OKZ112" s="77"/>
      <c r="OLA112" s="11"/>
      <c r="OLG112" s="73"/>
      <c r="OLH112" s="73"/>
      <c r="OLI112" s="73"/>
      <c r="OLJ112" s="73"/>
      <c r="OLK112" s="74"/>
      <c r="OLL112" s="74"/>
      <c r="OLM112" s="77"/>
      <c r="OLN112" s="77"/>
      <c r="OLO112" s="11"/>
      <c r="OLU112" s="73"/>
      <c r="OLV112" s="73"/>
      <c r="OLW112" s="73"/>
      <c r="OLX112" s="73"/>
      <c r="OLY112" s="74"/>
      <c r="OLZ112" s="74"/>
      <c r="OMA112" s="77"/>
      <c r="OMB112" s="77"/>
      <c r="OMC112" s="11"/>
      <c r="OMI112" s="73"/>
      <c r="OMJ112" s="73"/>
      <c r="OMK112" s="73"/>
      <c r="OML112" s="73"/>
      <c r="OMM112" s="74"/>
      <c r="OMN112" s="74"/>
      <c r="OMO112" s="77"/>
      <c r="OMP112" s="77"/>
      <c r="OMQ112" s="11"/>
      <c r="OMW112" s="73"/>
      <c r="OMX112" s="73"/>
      <c r="OMY112" s="73"/>
      <c r="OMZ112" s="73"/>
      <c r="ONA112" s="74"/>
      <c r="ONB112" s="74"/>
      <c r="ONC112" s="77"/>
      <c r="OND112" s="77"/>
      <c r="ONE112" s="11"/>
      <c r="ONK112" s="73"/>
      <c r="ONL112" s="73"/>
      <c r="ONM112" s="73"/>
      <c r="ONN112" s="73"/>
      <c r="ONO112" s="74"/>
      <c r="ONP112" s="74"/>
      <c r="ONQ112" s="77"/>
      <c r="ONR112" s="77"/>
      <c r="ONS112" s="11"/>
      <c r="ONY112" s="73"/>
      <c r="ONZ112" s="73"/>
      <c r="OOA112" s="73"/>
      <c r="OOB112" s="73"/>
      <c r="OOC112" s="74"/>
      <c r="OOD112" s="74"/>
      <c r="OOE112" s="77"/>
      <c r="OOF112" s="77"/>
      <c r="OOG112" s="11"/>
      <c r="OOM112" s="73"/>
      <c r="OON112" s="73"/>
      <c r="OOO112" s="73"/>
      <c r="OOP112" s="73"/>
      <c r="OOQ112" s="74"/>
      <c r="OOR112" s="74"/>
      <c r="OOS112" s="77"/>
      <c r="OOT112" s="77"/>
      <c r="OOU112" s="11"/>
      <c r="OPA112" s="73"/>
      <c r="OPB112" s="73"/>
      <c r="OPC112" s="73"/>
      <c r="OPD112" s="73"/>
      <c r="OPE112" s="74"/>
      <c r="OPF112" s="74"/>
      <c r="OPG112" s="77"/>
      <c r="OPH112" s="77"/>
      <c r="OPI112" s="11"/>
      <c r="OPO112" s="73"/>
      <c r="OPP112" s="73"/>
      <c r="OPQ112" s="73"/>
      <c r="OPR112" s="73"/>
      <c r="OPS112" s="74"/>
      <c r="OPT112" s="74"/>
      <c r="OPU112" s="77"/>
      <c r="OPV112" s="77"/>
      <c r="OPW112" s="11"/>
      <c r="OQC112" s="73"/>
      <c r="OQD112" s="73"/>
      <c r="OQE112" s="73"/>
      <c r="OQF112" s="73"/>
      <c r="OQG112" s="74"/>
      <c r="OQH112" s="74"/>
      <c r="OQI112" s="77"/>
      <c r="OQJ112" s="77"/>
      <c r="OQK112" s="11"/>
      <c r="OQQ112" s="73"/>
      <c r="OQR112" s="73"/>
      <c r="OQS112" s="73"/>
      <c r="OQT112" s="73"/>
      <c r="OQU112" s="74"/>
      <c r="OQV112" s="74"/>
      <c r="OQW112" s="77"/>
      <c r="OQX112" s="77"/>
      <c r="OQY112" s="11"/>
      <c r="ORE112" s="73"/>
      <c r="ORF112" s="73"/>
      <c r="ORG112" s="73"/>
      <c r="ORH112" s="73"/>
      <c r="ORI112" s="74"/>
      <c r="ORJ112" s="74"/>
      <c r="ORK112" s="77"/>
      <c r="ORL112" s="77"/>
      <c r="ORM112" s="11"/>
      <c r="ORS112" s="73"/>
      <c r="ORT112" s="73"/>
      <c r="ORU112" s="73"/>
      <c r="ORV112" s="73"/>
      <c r="ORW112" s="74"/>
      <c r="ORX112" s="74"/>
      <c r="ORY112" s="77"/>
      <c r="ORZ112" s="77"/>
      <c r="OSA112" s="11"/>
      <c r="OSG112" s="73"/>
      <c r="OSH112" s="73"/>
      <c r="OSI112" s="73"/>
      <c r="OSJ112" s="73"/>
      <c r="OSK112" s="74"/>
      <c r="OSL112" s="74"/>
      <c r="OSM112" s="77"/>
      <c r="OSN112" s="77"/>
      <c r="OSO112" s="11"/>
      <c r="OSU112" s="73"/>
      <c r="OSV112" s="73"/>
      <c r="OSW112" s="73"/>
      <c r="OSX112" s="73"/>
      <c r="OSY112" s="74"/>
      <c r="OSZ112" s="74"/>
      <c r="OTA112" s="77"/>
      <c r="OTB112" s="77"/>
      <c r="OTC112" s="11"/>
      <c r="OTI112" s="73"/>
      <c r="OTJ112" s="73"/>
      <c r="OTK112" s="73"/>
      <c r="OTL112" s="73"/>
      <c r="OTM112" s="74"/>
      <c r="OTN112" s="74"/>
      <c r="OTO112" s="77"/>
      <c r="OTP112" s="77"/>
      <c r="OTQ112" s="11"/>
      <c r="OTW112" s="73"/>
      <c r="OTX112" s="73"/>
      <c r="OTY112" s="73"/>
      <c r="OTZ112" s="73"/>
      <c r="OUA112" s="74"/>
      <c r="OUB112" s="74"/>
      <c r="OUC112" s="77"/>
      <c r="OUD112" s="77"/>
      <c r="OUE112" s="11"/>
      <c r="OUK112" s="73"/>
      <c r="OUL112" s="73"/>
      <c r="OUM112" s="73"/>
      <c r="OUN112" s="73"/>
      <c r="OUO112" s="74"/>
      <c r="OUP112" s="74"/>
      <c r="OUQ112" s="77"/>
      <c r="OUR112" s="77"/>
      <c r="OUS112" s="11"/>
      <c r="OUY112" s="73"/>
      <c r="OUZ112" s="73"/>
      <c r="OVA112" s="73"/>
      <c r="OVB112" s="73"/>
      <c r="OVC112" s="74"/>
      <c r="OVD112" s="74"/>
      <c r="OVE112" s="77"/>
      <c r="OVF112" s="77"/>
      <c r="OVG112" s="11"/>
      <c r="OVM112" s="73"/>
      <c r="OVN112" s="73"/>
      <c r="OVO112" s="73"/>
      <c r="OVP112" s="73"/>
      <c r="OVQ112" s="74"/>
      <c r="OVR112" s="74"/>
      <c r="OVS112" s="77"/>
      <c r="OVT112" s="77"/>
      <c r="OVU112" s="11"/>
      <c r="OWA112" s="73"/>
      <c r="OWB112" s="73"/>
      <c r="OWC112" s="73"/>
      <c r="OWD112" s="73"/>
      <c r="OWE112" s="74"/>
      <c r="OWF112" s="74"/>
      <c r="OWG112" s="77"/>
      <c r="OWH112" s="77"/>
      <c r="OWI112" s="11"/>
      <c r="OWO112" s="73"/>
      <c r="OWP112" s="73"/>
      <c r="OWQ112" s="73"/>
      <c r="OWR112" s="73"/>
      <c r="OWS112" s="74"/>
      <c r="OWT112" s="74"/>
      <c r="OWU112" s="77"/>
      <c r="OWV112" s="77"/>
      <c r="OWW112" s="11"/>
      <c r="OXC112" s="73"/>
      <c r="OXD112" s="73"/>
      <c r="OXE112" s="73"/>
      <c r="OXF112" s="73"/>
      <c r="OXG112" s="74"/>
      <c r="OXH112" s="74"/>
      <c r="OXI112" s="77"/>
      <c r="OXJ112" s="77"/>
      <c r="OXK112" s="11"/>
      <c r="OXQ112" s="73"/>
      <c r="OXR112" s="73"/>
      <c r="OXS112" s="73"/>
      <c r="OXT112" s="73"/>
      <c r="OXU112" s="74"/>
      <c r="OXV112" s="74"/>
      <c r="OXW112" s="77"/>
      <c r="OXX112" s="77"/>
      <c r="OXY112" s="11"/>
      <c r="OYE112" s="73"/>
      <c r="OYF112" s="73"/>
      <c r="OYG112" s="73"/>
      <c r="OYH112" s="73"/>
      <c r="OYI112" s="74"/>
      <c r="OYJ112" s="74"/>
      <c r="OYK112" s="77"/>
      <c r="OYL112" s="77"/>
      <c r="OYM112" s="11"/>
      <c r="OYS112" s="73"/>
      <c r="OYT112" s="73"/>
      <c r="OYU112" s="73"/>
      <c r="OYV112" s="73"/>
      <c r="OYW112" s="74"/>
      <c r="OYX112" s="74"/>
      <c r="OYY112" s="77"/>
      <c r="OYZ112" s="77"/>
      <c r="OZA112" s="11"/>
      <c r="OZG112" s="73"/>
      <c r="OZH112" s="73"/>
      <c r="OZI112" s="73"/>
      <c r="OZJ112" s="73"/>
      <c r="OZK112" s="74"/>
      <c r="OZL112" s="74"/>
      <c r="OZM112" s="77"/>
      <c r="OZN112" s="77"/>
      <c r="OZO112" s="11"/>
      <c r="OZU112" s="73"/>
      <c r="OZV112" s="73"/>
      <c r="OZW112" s="73"/>
      <c r="OZX112" s="73"/>
      <c r="OZY112" s="74"/>
      <c r="OZZ112" s="74"/>
      <c r="PAA112" s="77"/>
      <c r="PAB112" s="77"/>
      <c r="PAC112" s="11"/>
      <c r="PAI112" s="73"/>
      <c r="PAJ112" s="73"/>
      <c r="PAK112" s="73"/>
      <c r="PAL112" s="73"/>
      <c r="PAM112" s="74"/>
      <c r="PAN112" s="74"/>
      <c r="PAO112" s="77"/>
      <c r="PAP112" s="77"/>
      <c r="PAQ112" s="11"/>
      <c r="PAW112" s="73"/>
      <c r="PAX112" s="73"/>
      <c r="PAY112" s="73"/>
      <c r="PAZ112" s="73"/>
      <c r="PBA112" s="74"/>
      <c r="PBB112" s="74"/>
      <c r="PBC112" s="77"/>
      <c r="PBD112" s="77"/>
      <c r="PBE112" s="11"/>
      <c r="PBK112" s="73"/>
      <c r="PBL112" s="73"/>
      <c r="PBM112" s="73"/>
      <c r="PBN112" s="73"/>
      <c r="PBO112" s="74"/>
      <c r="PBP112" s="74"/>
      <c r="PBQ112" s="77"/>
      <c r="PBR112" s="77"/>
      <c r="PBS112" s="11"/>
      <c r="PBY112" s="73"/>
      <c r="PBZ112" s="73"/>
      <c r="PCA112" s="73"/>
      <c r="PCB112" s="73"/>
      <c r="PCC112" s="74"/>
      <c r="PCD112" s="74"/>
      <c r="PCE112" s="77"/>
      <c r="PCF112" s="77"/>
      <c r="PCG112" s="11"/>
      <c r="PCM112" s="73"/>
      <c r="PCN112" s="73"/>
      <c r="PCO112" s="73"/>
      <c r="PCP112" s="73"/>
      <c r="PCQ112" s="74"/>
      <c r="PCR112" s="74"/>
      <c r="PCS112" s="77"/>
      <c r="PCT112" s="77"/>
      <c r="PCU112" s="11"/>
      <c r="PDA112" s="73"/>
      <c r="PDB112" s="73"/>
      <c r="PDC112" s="73"/>
      <c r="PDD112" s="73"/>
      <c r="PDE112" s="74"/>
      <c r="PDF112" s="74"/>
      <c r="PDG112" s="77"/>
      <c r="PDH112" s="77"/>
      <c r="PDI112" s="11"/>
      <c r="PDO112" s="73"/>
      <c r="PDP112" s="73"/>
      <c r="PDQ112" s="73"/>
      <c r="PDR112" s="73"/>
      <c r="PDS112" s="74"/>
      <c r="PDT112" s="74"/>
      <c r="PDU112" s="77"/>
      <c r="PDV112" s="77"/>
      <c r="PDW112" s="11"/>
      <c r="PEC112" s="73"/>
      <c r="PED112" s="73"/>
      <c r="PEE112" s="73"/>
      <c r="PEF112" s="73"/>
      <c r="PEG112" s="74"/>
      <c r="PEH112" s="74"/>
      <c r="PEI112" s="77"/>
      <c r="PEJ112" s="77"/>
      <c r="PEK112" s="11"/>
      <c r="PEQ112" s="73"/>
      <c r="PER112" s="73"/>
      <c r="PES112" s="73"/>
      <c r="PET112" s="73"/>
      <c r="PEU112" s="74"/>
      <c r="PEV112" s="74"/>
      <c r="PEW112" s="77"/>
      <c r="PEX112" s="77"/>
      <c r="PEY112" s="11"/>
      <c r="PFE112" s="73"/>
      <c r="PFF112" s="73"/>
      <c r="PFG112" s="73"/>
      <c r="PFH112" s="73"/>
      <c r="PFI112" s="74"/>
      <c r="PFJ112" s="74"/>
      <c r="PFK112" s="77"/>
      <c r="PFL112" s="77"/>
      <c r="PFM112" s="11"/>
      <c r="PFS112" s="73"/>
      <c r="PFT112" s="73"/>
      <c r="PFU112" s="73"/>
      <c r="PFV112" s="73"/>
      <c r="PFW112" s="74"/>
      <c r="PFX112" s="74"/>
      <c r="PFY112" s="77"/>
      <c r="PFZ112" s="77"/>
      <c r="PGA112" s="11"/>
      <c r="PGG112" s="73"/>
      <c r="PGH112" s="73"/>
      <c r="PGI112" s="73"/>
      <c r="PGJ112" s="73"/>
      <c r="PGK112" s="74"/>
      <c r="PGL112" s="74"/>
      <c r="PGM112" s="77"/>
      <c r="PGN112" s="77"/>
      <c r="PGO112" s="11"/>
      <c r="PGU112" s="73"/>
      <c r="PGV112" s="73"/>
      <c r="PGW112" s="73"/>
      <c r="PGX112" s="73"/>
      <c r="PGY112" s="74"/>
      <c r="PGZ112" s="74"/>
      <c r="PHA112" s="77"/>
      <c r="PHB112" s="77"/>
      <c r="PHC112" s="11"/>
      <c r="PHI112" s="73"/>
      <c r="PHJ112" s="73"/>
      <c r="PHK112" s="73"/>
      <c r="PHL112" s="73"/>
      <c r="PHM112" s="74"/>
      <c r="PHN112" s="74"/>
      <c r="PHO112" s="77"/>
      <c r="PHP112" s="77"/>
      <c r="PHQ112" s="11"/>
      <c r="PHW112" s="73"/>
      <c r="PHX112" s="73"/>
      <c r="PHY112" s="73"/>
      <c r="PHZ112" s="73"/>
      <c r="PIA112" s="74"/>
      <c r="PIB112" s="74"/>
      <c r="PIC112" s="77"/>
      <c r="PID112" s="77"/>
      <c r="PIE112" s="11"/>
      <c r="PIK112" s="73"/>
      <c r="PIL112" s="73"/>
      <c r="PIM112" s="73"/>
      <c r="PIN112" s="73"/>
      <c r="PIO112" s="74"/>
      <c r="PIP112" s="74"/>
      <c r="PIQ112" s="77"/>
      <c r="PIR112" s="77"/>
      <c r="PIS112" s="11"/>
      <c r="PIY112" s="73"/>
      <c r="PIZ112" s="73"/>
      <c r="PJA112" s="73"/>
      <c r="PJB112" s="73"/>
      <c r="PJC112" s="74"/>
      <c r="PJD112" s="74"/>
      <c r="PJE112" s="77"/>
      <c r="PJF112" s="77"/>
      <c r="PJG112" s="11"/>
      <c r="PJM112" s="73"/>
      <c r="PJN112" s="73"/>
      <c r="PJO112" s="73"/>
      <c r="PJP112" s="73"/>
      <c r="PJQ112" s="74"/>
      <c r="PJR112" s="74"/>
      <c r="PJS112" s="77"/>
      <c r="PJT112" s="77"/>
      <c r="PJU112" s="11"/>
      <c r="PKA112" s="73"/>
      <c r="PKB112" s="73"/>
      <c r="PKC112" s="73"/>
      <c r="PKD112" s="73"/>
      <c r="PKE112" s="74"/>
      <c r="PKF112" s="74"/>
      <c r="PKG112" s="77"/>
      <c r="PKH112" s="77"/>
      <c r="PKI112" s="11"/>
      <c r="PKO112" s="73"/>
      <c r="PKP112" s="73"/>
      <c r="PKQ112" s="73"/>
      <c r="PKR112" s="73"/>
      <c r="PKS112" s="74"/>
      <c r="PKT112" s="74"/>
      <c r="PKU112" s="77"/>
      <c r="PKV112" s="77"/>
      <c r="PKW112" s="11"/>
      <c r="PLC112" s="73"/>
      <c r="PLD112" s="73"/>
      <c r="PLE112" s="73"/>
      <c r="PLF112" s="73"/>
      <c r="PLG112" s="74"/>
      <c r="PLH112" s="74"/>
      <c r="PLI112" s="77"/>
      <c r="PLJ112" s="77"/>
      <c r="PLK112" s="11"/>
      <c r="PLQ112" s="73"/>
      <c r="PLR112" s="73"/>
      <c r="PLS112" s="73"/>
      <c r="PLT112" s="73"/>
      <c r="PLU112" s="74"/>
      <c r="PLV112" s="74"/>
      <c r="PLW112" s="77"/>
      <c r="PLX112" s="77"/>
      <c r="PLY112" s="11"/>
      <c r="PME112" s="73"/>
      <c r="PMF112" s="73"/>
      <c r="PMG112" s="73"/>
      <c r="PMH112" s="73"/>
      <c r="PMI112" s="74"/>
      <c r="PMJ112" s="74"/>
      <c r="PMK112" s="77"/>
      <c r="PML112" s="77"/>
      <c r="PMM112" s="11"/>
      <c r="PMS112" s="73"/>
      <c r="PMT112" s="73"/>
      <c r="PMU112" s="73"/>
      <c r="PMV112" s="73"/>
      <c r="PMW112" s="74"/>
      <c r="PMX112" s="74"/>
      <c r="PMY112" s="77"/>
      <c r="PMZ112" s="77"/>
      <c r="PNA112" s="11"/>
      <c r="PNG112" s="73"/>
      <c r="PNH112" s="73"/>
      <c r="PNI112" s="73"/>
      <c r="PNJ112" s="73"/>
      <c r="PNK112" s="74"/>
      <c r="PNL112" s="74"/>
      <c r="PNM112" s="77"/>
      <c r="PNN112" s="77"/>
      <c r="PNO112" s="11"/>
      <c r="PNU112" s="73"/>
      <c r="PNV112" s="73"/>
      <c r="PNW112" s="73"/>
      <c r="PNX112" s="73"/>
      <c r="PNY112" s="74"/>
      <c r="PNZ112" s="74"/>
      <c r="POA112" s="77"/>
      <c r="POB112" s="77"/>
      <c r="POC112" s="11"/>
      <c r="POI112" s="73"/>
      <c r="POJ112" s="73"/>
      <c r="POK112" s="73"/>
      <c r="POL112" s="73"/>
      <c r="POM112" s="74"/>
      <c r="PON112" s="74"/>
      <c r="POO112" s="77"/>
      <c r="POP112" s="77"/>
      <c r="POQ112" s="11"/>
      <c r="POW112" s="73"/>
      <c r="POX112" s="73"/>
      <c r="POY112" s="73"/>
      <c r="POZ112" s="73"/>
      <c r="PPA112" s="74"/>
      <c r="PPB112" s="74"/>
      <c r="PPC112" s="77"/>
      <c r="PPD112" s="77"/>
      <c r="PPE112" s="11"/>
      <c r="PPK112" s="73"/>
      <c r="PPL112" s="73"/>
      <c r="PPM112" s="73"/>
      <c r="PPN112" s="73"/>
      <c r="PPO112" s="74"/>
      <c r="PPP112" s="74"/>
      <c r="PPQ112" s="77"/>
      <c r="PPR112" s="77"/>
      <c r="PPS112" s="11"/>
      <c r="PPY112" s="73"/>
      <c r="PPZ112" s="73"/>
      <c r="PQA112" s="73"/>
      <c r="PQB112" s="73"/>
      <c r="PQC112" s="74"/>
      <c r="PQD112" s="74"/>
      <c r="PQE112" s="77"/>
      <c r="PQF112" s="77"/>
      <c r="PQG112" s="11"/>
      <c r="PQM112" s="73"/>
      <c r="PQN112" s="73"/>
      <c r="PQO112" s="73"/>
      <c r="PQP112" s="73"/>
      <c r="PQQ112" s="74"/>
      <c r="PQR112" s="74"/>
      <c r="PQS112" s="77"/>
      <c r="PQT112" s="77"/>
      <c r="PQU112" s="11"/>
      <c r="PRA112" s="73"/>
      <c r="PRB112" s="73"/>
      <c r="PRC112" s="73"/>
      <c r="PRD112" s="73"/>
      <c r="PRE112" s="74"/>
      <c r="PRF112" s="74"/>
      <c r="PRG112" s="77"/>
      <c r="PRH112" s="77"/>
      <c r="PRI112" s="11"/>
      <c r="PRO112" s="73"/>
      <c r="PRP112" s="73"/>
      <c r="PRQ112" s="73"/>
      <c r="PRR112" s="73"/>
      <c r="PRS112" s="74"/>
      <c r="PRT112" s="74"/>
      <c r="PRU112" s="77"/>
      <c r="PRV112" s="77"/>
      <c r="PRW112" s="11"/>
      <c r="PSC112" s="73"/>
      <c r="PSD112" s="73"/>
      <c r="PSE112" s="73"/>
      <c r="PSF112" s="73"/>
      <c r="PSG112" s="74"/>
      <c r="PSH112" s="74"/>
      <c r="PSI112" s="77"/>
      <c r="PSJ112" s="77"/>
      <c r="PSK112" s="11"/>
      <c r="PSQ112" s="73"/>
      <c r="PSR112" s="73"/>
      <c r="PSS112" s="73"/>
      <c r="PST112" s="73"/>
      <c r="PSU112" s="74"/>
      <c r="PSV112" s="74"/>
      <c r="PSW112" s="77"/>
      <c r="PSX112" s="77"/>
      <c r="PSY112" s="11"/>
      <c r="PTE112" s="73"/>
      <c r="PTF112" s="73"/>
      <c r="PTG112" s="73"/>
      <c r="PTH112" s="73"/>
      <c r="PTI112" s="74"/>
      <c r="PTJ112" s="74"/>
      <c r="PTK112" s="77"/>
      <c r="PTL112" s="77"/>
      <c r="PTM112" s="11"/>
      <c r="PTS112" s="73"/>
      <c r="PTT112" s="73"/>
      <c r="PTU112" s="73"/>
      <c r="PTV112" s="73"/>
      <c r="PTW112" s="74"/>
      <c r="PTX112" s="74"/>
      <c r="PTY112" s="77"/>
      <c r="PTZ112" s="77"/>
      <c r="PUA112" s="11"/>
      <c r="PUG112" s="73"/>
      <c r="PUH112" s="73"/>
      <c r="PUI112" s="73"/>
      <c r="PUJ112" s="73"/>
      <c r="PUK112" s="74"/>
      <c r="PUL112" s="74"/>
      <c r="PUM112" s="77"/>
      <c r="PUN112" s="77"/>
      <c r="PUO112" s="11"/>
      <c r="PUU112" s="73"/>
      <c r="PUV112" s="73"/>
      <c r="PUW112" s="73"/>
      <c r="PUX112" s="73"/>
      <c r="PUY112" s="74"/>
      <c r="PUZ112" s="74"/>
      <c r="PVA112" s="77"/>
      <c r="PVB112" s="77"/>
      <c r="PVC112" s="11"/>
      <c r="PVI112" s="73"/>
      <c r="PVJ112" s="73"/>
      <c r="PVK112" s="73"/>
      <c r="PVL112" s="73"/>
      <c r="PVM112" s="74"/>
      <c r="PVN112" s="74"/>
      <c r="PVO112" s="77"/>
      <c r="PVP112" s="77"/>
      <c r="PVQ112" s="11"/>
      <c r="PVW112" s="73"/>
      <c r="PVX112" s="73"/>
      <c r="PVY112" s="73"/>
      <c r="PVZ112" s="73"/>
      <c r="PWA112" s="74"/>
      <c r="PWB112" s="74"/>
      <c r="PWC112" s="77"/>
      <c r="PWD112" s="77"/>
      <c r="PWE112" s="11"/>
      <c r="PWK112" s="73"/>
      <c r="PWL112" s="73"/>
      <c r="PWM112" s="73"/>
      <c r="PWN112" s="73"/>
      <c r="PWO112" s="74"/>
      <c r="PWP112" s="74"/>
      <c r="PWQ112" s="77"/>
      <c r="PWR112" s="77"/>
      <c r="PWS112" s="11"/>
      <c r="PWY112" s="73"/>
      <c r="PWZ112" s="73"/>
      <c r="PXA112" s="73"/>
      <c r="PXB112" s="73"/>
      <c r="PXC112" s="74"/>
      <c r="PXD112" s="74"/>
      <c r="PXE112" s="77"/>
      <c r="PXF112" s="77"/>
      <c r="PXG112" s="11"/>
      <c r="PXM112" s="73"/>
      <c r="PXN112" s="73"/>
      <c r="PXO112" s="73"/>
      <c r="PXP112" s="73"/>
      <c r="PXQ112" s="74"/>
      <c r="PXR112" s="74"/>
      <c r="PXS112" s="77"/>
      <c r="PXT112" s="77"/>
      <c r="PXU112" s="11"/>
      <c r="PYA112" s="73"/>
      <c r="PYB112" s="73"/>
      <c r="PYC112" s="73"/>
      <c r="PYD112" s="73"/>
      <c r="PYE112" s="74"/>
      <c r="PYF112" s="74"/>
      <c r="PYG112" s="77"/>
      <c r="PYH112" s="77"/>
      <c r="PYI112" s="11"/>
      <c r="PYO112" s="73"/>
      <c r="PYP112" s="73"/>
      <c r="PYQ112" s="73"/>
      <c r="PYR112" s="73"/>
      <c r="PYS112" s="74"/>
      <c r="PYT112" s="74"/>
      <c r="PYU112" s="77"/>
      <c r="PYV112" s="77"/>
      <c r="PYW112" s="11"/>
      <c r="PZC112" s="73"/>
      <c r="PZD112" s="73"/>
      <c r="PZE112" s="73"/>
      <c r="PZF112" s="73"/>
      <c r="PZG112" s="74"/>
      <c r="PZH112" s="74"/>
      <c r="PZI112" s="77"/>
      <c r="PZJ112" s="77"/>
      <c r="PZK112" s="11"/>
      <c r="PZQ112" s="73"/>
      <c r="PZR112" s="73"/>
      <c r="PZS112" s="73"/>
      <c r="PZT112" s="73"/>
      <c r="PZU112" s="74"/>
      <c r="PZV112" s="74"/>
      <c r="PZW112" s="77"/>
      <c r="PZX112" s="77"/>
      <c r="PZY112" s="11"/>
      <c r="QAE112" s="73"/>
      <c r="QAF112" s="73"/>
      <c r="QAG112" s="73"/>
      <c r="QAH112" s="73"/>
      <c r="QAI112" s="74"/>
      <c r="QAJ112" s="74"/>
      <c r="QAK112" s="77"/>
      <c r="QAL112" s="77"/>
      <c r="QAM112" s="11"/>
      <c r="QAS112" s="73"/>
      <c r="QAT112" s="73"/>
      <c r="QAU112" s="73"/>
      <c r="QAV112" s="73"/>
      <c r="QAW112" s="74"/>
      <c r="QAX112" s="74"/>
      <c r="QAY112" s="77"/>
      <c r="QAZ112" s="77"/>
      <c r="QBA112" s="11"/>
      <c r="QBG112" s="73"/>
      <c r="QBH112" s="73"/>
      <c r="QBI112" s="73"/>
      <c r="QBJ112" s="73"/>
      <c r="QBK112" s="74"/>
      <c r="QBL112" s="74"/>
      <c r="QBM112" s="77"/>
      <c r="QBN112" s="77"/>
      <c r="QBO112" s="11"/>
      <c r="QBU112" s="73"/>
      <c r="QBV112" s="73"/>
      <c r="QBW112" s="73"/>
      <c r="QBX112" s="73"/>
      <c r="QBY112" s="74"/>
      <c r="QBZ112" s="74"/>
      <c r="QCA112" s="77"/>
      <c r="QCB112" s="77"/>
      <c r="QCC112" s="11"/>
      <c r="QCI112" s="73"/>
      <c r="QCJ112" s="73"/>
      <c r="QCK112" s="73"/>
      <c r="QCL112" s="73"/>
      <c r="QCM112" s="74"/>
      <c r="QCN112" s="74"/>
      <c r="QCO112" s="77"/>
      <c r="QCP112" s="77"/>
      <c r="QCQ112" s="11"/>
      <c r="QCW112" s="73"/>
      <c r="QCX112" s="73"/>
      <c r="QCY112" s="73"/>
      <c r="QCZ112" s="73"/>
      <c r="QDA112" s="74"/>
      <c r="QDB112" s="74"/>
      <c r="QDC112" s="77"/>
      <c r="QDD112" s="77"/>
      <c r="QDE112" s="11"/>
      <c r="QDK112" s="73"/>
      <c r="QDL112" s="73"/>
      <c r="QDM112" s="73"/>
      <c r="QDN112" s="73"/>
      <c r="QDO112" s="74"/>
      <c r="QDP112" s="74"/>
      <c r="QDQ112" s="77"/>
      <c r="QDR112" s="77"/>
      <c r="QDS112" s="11"/>
      <c r="QDY112" s="73"/>
      <c r="QDZ112" s="73"/>
      <c r="QEA112" s="73"/>
      <c r="QEB112" s="73"/>
      <c r="QEC112" s="74"/>
      <c r="QED112" s="74"/>
      <c r="QEE112" s="77"/>
      <c r="QEF112" s="77"/>
      <c r="QEG112" s="11"/>
      <c r="QEM112" s="73"/>
      <c r="QEN112" s="73"/>
      <c r="QEO112" s="73"/>
      <c r="QEP112" s="73"/>
      <c r="QEQ112" s="74"/>
      <c r="QER112" s="74"/>
      <c r="QES112" s="77"/>
      <c r="QET112" s="77"/>
      <c r="QEU112" s="11"/>
      <c r="QFA112" s="73"/>
      <c r="QFB112" s="73"/>
      <c r="QFC112" s="73"/>
      <c r="QFD112" s="73"/>
      <c r="QFE112" s="74"/>
      <c r="QFF112" s="74"/>
      <c r="QFG112" s="77"/>
      <c r="QFH112" s="77"/>
      <c r="QFI112" s="11"/>
      <c r="QFO112" s="73"/>
      <c r="QFP112" s="73"/>
      <c r="QFQ112" s="73"/>
      <c r="QFR112" s="73"/>
      <c r="QFS112" s="74"/>
      <c r="QFT112" s="74"/>
      <c r="QFU112" s="77"/>
      <c r="QFV112" s="77"/>
      <c r="QFW112" s="11"/>
      <c r="QGC112" s="73"/>
      <c r="QGD112" s="73"/>
      <c r="QGE112" s="73"/>
      <c r="QGF112" s="73"/>
      <c r="QGG112" s="74"/>
      <c r="QGH112" s="74"/>
      <c r="QGI112" s="77"/>
      <c r="QGJ112" s="77"/>
      <c r="QGK112" s="11"/>
      <c r="QGQ112" s="73"/>
      <c r="QGR112" s="73"/>
      <c r="QGS112" s="73"/>
      <c r="QGT112" s="73"/>
      <c r="QGU112" s="74"/>
      <c r="QGV112" s="74"/>
      <c r="QGW112" s="77"/>
      <c r="QGX112" s="77"/>
      <c r="QGY112" s="11"/>
      <c r="QHE112" s="73"/>
      <c r="QHF112" s="73"/>
      <c r="QHG112" s="73"/>
      <c r="QHH112" s="73"/>
      <c r="QHI112" s="74"/>
      <c r="QHJ112" s="74"/>
      <c r="QHK112" s="77"/>
      <c r="QHL112" s="77"/>
      <c r="QHM112" s="11"/>
      <c r="QHS112" s="73"/>
      <c r="QHT112" s="73"/>
      <c r="QHU112" s="73"/>
      <c r="QHV112" s="73"/>
      <c r="QHW112" s="74"/>
      <c r="QHX112" s="74"/>
      <c r="QHY112" s="77"/>
      <c r="QHZ112" s="77"/>
      <c r="QIA112" s="11"/>
      <c r="QIG112" s="73"/>
      <c r="QIH112" s="73"/>
      <c r="QII112" s="73"/>
      <c r="QIJ112" s="73"/>
      <c r="QIK112" s="74"/>
      <c r="QIL112" s="74"/>
      <c r="QIM112" s="77"/>
      <c r="QIN112" s="77"/>
      <c r="QIO112" s="11"/>
      <c r="QIU112" s="73"/>
      <c r="QIV112" s="73"/>
      <c r="QIW112" s="73"/>
      <c r="QIX112" s="73"/>
      <c r="QIY112" s="74"/>
      <c r="QIZ112" s="74"/>
      <c r="QJA112" s="77"/>
      <c r="QJB112" s="77"/>
      <c r="QJC112" s="11"/>
      <c r="QJI112" s="73"/>
      <c r="QJJ112" s="73"/>
      <c r="QJK112" s="73"/>
      <c r="QJL112" s="73"/>
      <c r="QJM112" s="74"/>
      <c r="QJN112" s="74"/>
      <c r="QJO112" s="77"/>
      <c r="QJP112" s="77"/>
      <c r="QJQ112" s="11"/>
      <c r="QJW112" s="73"/>
      <c r="QJX112" s="73"/>
      <c r="QJY112" s="73"/>
      <c r="QJZ112" s="73"/>
      <c r="QKA112" s="74"/>
      <c r="QKB112" s="74"/>
      <c r="QKC112" s="77"/>
      <c r="QKD112" s="77"/>
      <c r="QKE112" s="11"/>
      <c r="QKK112" s="73"/>
      <c r="QKL112" s="73"/>
      <c r="QKM112" s="73"/>
      <c r="QKN112" s="73"/>
      <c r="QKO112" s="74"/>
      <c r="QKP112" s="74"/>
      <c r="QKQ112" s="77"/>
      <c r="QKR112" s="77"/>
      <c r="QKS112" s="11"/>
      <c r="QKY112" s="73"/>
      <c r="QKZ112" s="73"/>
      <c r="QLA112" s="73"/>
      <c r="QLB112" s="73"/>
      <c r="QLC112" s="74"/>
      <c r="QLD112" s="74"/>
      <c r="QLE112" s="77"/>
      <c r="QLF112" s="77"/>
      <c r="QLG112" s="11"/>
      <c r="QLM112" s="73"/>
      <c r="QLN112" s="73"/>
      <c r="QLO112" s="73"/>
      <c r="QLP112" s="73"/>
      <c r="QLQ112" s="74"/>
      <c r="QLR112" s="74"/>
      <c r="QLS112" s="77"/>
      <c r="QLT112" s="77"/>
      <c r="QLU112" s="11"/>
      <c r="QMA112" s="73"/>
      <c r="QMB112" s="73"/>
      <c r="QMC112" s="73"/>
      <c r="QMD112" s="73"/>
      <c r="QME112" s="74"/>
      <c r="QMF112" s="74"/>
      <c r="QMG112" s="77"/>
      <c r="QMH112" s="77"/>
      <c r="QMI112" s="11"/>
      <c r="QMO112" s="73"/>
      <c r="QMP112" s="73"/>
      <c r="QMQ112" s="73"/>
      <c r="QMR112" s="73"/>
      <c r="QMS112" s="74"/>
      <c r="QMT112" s="74"/>
      <c r="QMU112" s="77"/>
      <c r="QMV112" s="77"/>
      <c r="QMW112" s="11"/>
      <c r="QNC112" s="73"/>
      <c r="QND112" s="73"/>
      <c r="QNE112" s="73"/>
      <c r="QNF112" s="73"/>
      <c r="QNG112" s="74"/>
      <c r="QNH112" s="74"/>
      <c r="QNI112" s="77"/>
      <c r="QNJ112" s="77"/>
      <c r="QNK112" s="11"/>
      <c r="QNQ112" s="73"/>
      <c r="QNR112" s="73"/>
      <c r="QNS112" s="73"/>
      <c r="QNT112" s="73"/>
      <c r="QNU112" s="74"/>
      <c r="QNV112" s="74"/>
      <c r="QNW112" s="77"/>
      <c r="QNX112" s="77"/>
      <c r="QNY112" s="11"/>
      <c r="QOE112" s="73"/>
      <c r="QOF112" s="73"/>
      <c r="QOG112" s="73"/>
      <c r="QOH112" s="73"/>
      <c r="QOI112" s="74"/>
      <c r="QOJ112" s="74"/>
      <c r="QOK112" s="77"/>
      <c r="QOL112" s="77"/>
      <c r="QOM112" s="11"/>
      <c r="QOS112" s="73"/>
      <c r="QOT112" s="73"/>
      <c r="QOU112" s="73"/>
      <c r="QOV112" s="73"/>
      <c r="QOW112" s="74"/>
      <c r="QOX112" s="74"/>
      <c r="QOY112" s="77"/>
      <c r="QOZ112" s="77"/>
      <c r="QPA112" s="11"/>
      <c r="QPG112" s="73"/>
      <c r="QPH112" s="73"/>
      <c r="QPI112" s="73"/>
      <c r="QPJ112" s="73"/>
      <c r="QPK112" s="74"/>
      <c r="QPL112" s="74"/>
      <c r="QPM112" s="77"/>
      <c r="QPN112" s="77"/>
      <c r="QPO112" s="11"/>
      <c r="QPU112" s="73"/>
      <c r="QPV112" s="73"/>
      <c r="QPW112" s="73"/>
      <c r="QPX112" s="73"/>
      <c r="QPY112" s="74"/>
      <c r="QPZ112" s="74"/>
      <c r="QQA112" s="77"/>
      <c r="QQB112" s="77"/>
      <c r="QQC112" s="11"/>
      <c r="QQI112" s="73"/>
      <c r="QQJ112" s="73"/>
      <c r="QQK112" s="73"/>
      <c r="QQL112" s="73"/>
      <c r="QQM112" s="74"/>
      <c r="QQN112" s="74"/>
      <c r="QQO112" s="77"/>
      <c r="QQP112" s="77"/>
      <c r="QQQ112" s="11"/>
      <c r="QQW112" s="73"/>
      <c r="QQX112" s="73"/>
      <c r="QQY112" s="73"/>
      <c r="QQZ112" s="73"/>
      <c r="QRA112" s="74"/>
      <c r="QRB112" s="74"/>
      <c r="QRC112" s="77"/>
      <c r="QRD112" s="77"/>
      <c r="QRE112" s="11"/>
      <c r="QRK112" s="73"/>
      <c r="QRL112" s="73"/>
      <c r="QRM112" s="73"/>
      <c r="QRN112" s="73"/>
      <c r="QRO112" s="74"/>
      <c r="QRP112" s="74"/>
      <c r="QRQ112" s="77"/>
      <c r="QRR112" s="77"/>
      <c r="QRS112" s="11"/>
      <c r="QRY112" s="73"/>
      <c r="QRZ112" s="73"/>
      <c r="QSA112" s="73"/>
      <c r="QSB112" s="73"/>
      <c r="QSC112" s="74"/>
      <c r="QSD112" s="74"/>
      <c r="QSE112" s="77"/>
      <c r="QSF112" s="77"/>
      <c r="QSG112" s="11"/>
      <c r="QSM112" s="73"/>
      <c r="QSN112" s="73"/>
      <c r="QSO112" s="73"/>
      <c r="QSP112" s="73"/>
      <c r="QSQ112" s="74"/>
      <c r="QSR112" s="74"/>
      <c r="QSS112" s="77"/>
      <c r="QST112" s="77"/>
      <c r="QSU112" s="11"/>
      <c r="QTA112" s="73"/>
      <c r="QTB112" s="73"/>
      <c r="QTC112" s="73"/>
      <c r="QTD112" s="73"/>
      <c r="QTE112" s="74"/>
      <c r="QTF112" s="74"/>
      <c r="QTG112" s="77"/>
      <c r="QTH112" s="77"/>
      <c r="QTI112" s="11"/>
      <c r="QTO112" s="73"/>
      <c r="QTP112" s="73"/>
      <c r="QTQ112" s="73"/>
      <c r="QTR112" s="73"/>
      <c r="QTS112" s="74"/>
      <c r="QTT112" s="74"/>
      <c r="QTU112" s="77"/>
      <c r="QTV112" s="77"/>
      <c r="QTW112" s="11"/>
      <c r="QUC112" s="73"/>
      <c r="QUD112" s="73"/>
      <c r="QUE112" s="73"/>
      <c r="QUF112" s="73"/>
      <c r="QUG112" s="74"/>
      <c r="QUH112" s="74"/>
      <c r="QUI112" s="77"/>
      <c r="QUJ112" s="77"/>
      <c r="QUK112" s="11"/>
      <c r="QUQ112" s="73"/>
      <c r="QUR112" s="73"/>
      <c r="QUS112" s="73"/>
      <c r="QUT112" s="73"/>
      <c r="QUU112" s="74"/>
      <c r="QUV112" s="74"/>
      <c r="QUW112" s="77"/>
      <c r="QUX112" s="77"/>
      <c r="QUY112" s="11"/>
      <c r="QVE112" s="73"/>
      <c r="QVF112" s="73"/>
      <c r="QVG112" s="73"/>
      <c r="QVH112" s="73"/>
      <c r="QVI112" s="74"/>
      <c r="QVJ112" s="74"/>
      <c r="QVK112" s="77"/>
      <c r="QVL112" s="77"/>
      <c r="QVM112" s="11"/>
      <c r="QVS112" s="73"/>
      <c r="QVT112" s="73"/>
      <c r="QVU112" s="73"/>
      <c r="QVV112" s="73"/>
      <c r="QVW112" s="74"/>
      <c r="QVX112" s="74"/>
      <c r="QVY112" s="77"/>
      <c r="QVZ112" s="77"/>
      <c r="QWA112" s="11"/>
      <c r="QWG112" s="73"/>
      <c r="QWH112" s="73"/>
      <c r="QWI112" s="73"/>
      <c r="QWJ112" s="73"/>
      <c r="QWK112" s="74"/>
      <c r="QWL112" s="74"/>
      <c r="QWM112" s="77"/>
      <c r="QWN112" s="77"/>
      <c r="QWO112" s="11"/>
      <c r="QWU112" s="73"/>
      <c r="QWV112" s="73"/>
      <c r="QWW112" s="73"/>
      <c r="QWX112" s="73"/>
      <c r="QWY112" s="74"/>
      <c r="QWZ112" s="74"/>
      <c r="QXA112" s="77"/>
      <c r="QXB112" s="77"/>
      <c r="QXC112" s="11"/>
      <c r="QXI112" s="73"/>
      <c r="QXJ112" s="73"/>
      <c r="QXK112" s="73"/>
      <c r="QXL112" s="73"/>
      <c r="QXM112" s="74"/>
      <c r="QXN112" s="74"/>
      <c r="QXO112" s="77"/>
      <c r="QXP112" s="77"/>
      <c r="QXQ112" s="11"/>
      <c r="QXW112" s="73"/>
      <c r="QXX112" s="73"/>
      <c r="QXY112" s="73"/>
      <c r="QXZ112" s="73"/>
      <c r="QYA112" s="74"/>
      <c r="QYB112" s="74"/>
      <c r="QYC112" s="77"/>
      <c r="QYD112" s="77"/>
      <c r="QYE112" s="11"/>
      <c r="QYK112" s="73"/>
      <c r="QYL112" s="73"/>
      <c r="QYM112" s="73"/>
      <c r="QYN112" s="73"/>
      <c r="QYO112" s="74"/>
      <c r="QYP112" s="74"/>
      <c r="QYQ112" s="77"/>
      <c r="QYR112" s="77"/>
      <c r="QYS112" s="11"/>
      <c r="QYY112" s="73"/>
      <c r="QYZ112" s="73"/>
      <c r="QZA112" s="73"/>
      <c r="QZB112" s="73"/>
      <c r="QZC112" s="74"/>
      <c r="QZD112" s="74"/>
      <c r="QZE112" s="77"/>
      <c r="QZF112" s="77"/>
      <c r="QZG112" s="11"/>
      <c r="QZM112" s="73"/>
      <c r="QZN112" s="73"/>
      <c r="QZO112" s="73"/>
      <c r="QZP112" s="73"/>
      <c r="QZQ112" s="74"/>
      <c r="QZR112" s="74"/>
      <c r="QZS112" s="77"/>
      <c r="QZT112" s="77"/>
      <c r="QZU112" s="11"/>
      <c r="RAA112" s="73"/>
      <c r="RAB112" s="73"/>
      <c r="RAC112" s="73"/>
      <c r="RAD112" s="73"/>
      <c r="RAE112" s="74"/>
      <c r="RAF112" s="74"/>
      <c r="RAG112" s="77"/>
      <c r="RAH112" s="77"/>
      <c r="RAI112" s="11"/>
      <c r="RAO112" s="73"/>
      <c r="RAP112" s="73"/>
      <c r="RAQ112" s="73"/>
      <c r="RAR112" s="73"/>
      <c r="RAS112" s="74"/>
      <c r="RAT112" s="74"/>
      <c r="RAU112" s="77"/>
      <c r="RAV112" s="77"/>
      <c r="RAW112" s="11"/>
      <c r="RBC112" s="73"/>
      <c r="RBD112" s="73"/>
      <c r="RBE112" s="73"/>
      <c r="RBF112" s="73"/>
      <c r="RBG112" s="74"/>
      <c r="RBH112" s="74"/>
      <c r="RBI112" s="77"/>
      <c r="RBJ112" s="77"/>
      <c r="RBK112" s="11"/>
      <c r="RBQ112" s="73"/>
      <c r="RBR112" s="73"/>
      <c r="RBS112" s="73"/>
      <c r="RBT112" s="73"/>
      <c r="RBU112" s="74"/>
      <c r="RBV112" s="74"/>
      <c r="RBW112" s="77"/>
      <c r="RBX112" s="77"/>
      <c r="RBY112" s="11"/>
      <c r="RCE112" s="73"/>
      <c r="RCF112" s="73"/>
      <c r="RCG112" s="73"/>
      <c r="RCH112" s="73"/>
      <c r="RCI112" s="74"/>
      <c r="RCJ112" s="74"/>
      <c r="RCK112" s="77"/>
      <c r="RCL112" s="77"/>
      <c r="RCM112" s="11"/>
      <c r="RCS112" s="73"/>
      <c r="RCT112" s="73"/>
      <c r="RCU112" s="73"/>
      <c r="RCV112" s="73"/>
      <c r="RCW112" s="74"/>
      <c r="RCX112" s="74"/>
      <c r="RCY112" s="77"/>
      <c r="RCZ112" s="77"/>
      <c r="RDA112" s="11"/>
      <c r="RDG112" s="73"/>
      <c r="RDH112" s="73"/>
      <c r="RDI112" s="73"/>
      <c r="RDJ112" s="73"/>
      <c r="RDK112" s="74"/>
      <c r="RDL112" s="74"/>
      <c r="RDM112" s="77"/>
      <c r="RDN112" s="77"/>
      <c r="RDO112" s="11"/>
      <c r="RDU112" s="73"/>
      <c r="RDV112" s="73"/>
      <c r="RDW112" s="73"/>
      <c r="RDX112" s="73"/>
      <c r="RDY112" s="74"/>
      <c r="RDZ112" s="74"/>
      <c r="REA112" s="77"/>
      <c r="REB112" s="77"/>
      <c r="REC112" s="11"/>
      <c r="REI112" s="73"/>
      <c r="REJ112" s="73"/>
      <c r="REK112" s="73"/>
      <c r="REL112" s="73"/>
      <c r="REM112" s="74"/>
      <c r="REN112" s="74"/>
      <c r="REO112" s="77"/>
      <c r="REP112" s="77"/>
      <c r="REQ112" s="11"/>
      <c r="REW112" s="73"/>
      <c r="REX112" s="73"/>
      <c r="REY112" s="73"/>
      <c r="REZ112" s="73"/>
      <c r="RFA112" s="74"/>
      <c r="RFB112" s="74"/>
      <c r="RFC112" s="77"/>
      <c r="RFD112" s="77"/>
      <c r="RFE112" s="11"/>
      <c r="RFK112" s="73"/>
      <c r="RFL112" s="73"/>
      <c r="RFM112" s="73"/>
      <c r="RFN112" s="73"/>
      <c r="RFO112" s="74"/>
      <c r="RFP112" s="74"/>
      <c r="RFQ112" s="77"/>
      <c r="RFR112" s="77"/>
      <c r="RFS112" s="11"/>
      <c r="RFY112" s="73"/>
      <c r="RFZ112" s="73"/>
      <c r="RGA112" s="73"/>
      <c r="RGB112" s="73"/>
      <c r="RGC112" s="74"/>
      <c r="RGD112" s="74"/>
      <c r="RGE112" s="77"/>
      <c r="RGF112" s="77"/>
      <c r="RGG112" s="11"/>
      <c r="RGM112" s="73"/>
      <c r="RGN112" s="73"/>
      <c r="RGO112" s="73"/>
      <c r="RGP112" s="73"/>
      <c r="RGQ112" s="74"/>
      <c r="RGR112" s="74"/>
      <c r="RGS112" s="77"/>
      <c r="RGT112" s="77"/>
      <c r="RGU112" s="11"/>
      <c r="RHA112" s="73"/>
      <c r="RHB112" s="73"/>
      <c r="RHC112" s="73"/>
      <c r="RHD112" s="73"/>
      <c r="RHE112" s="74"/>
      <c r="RHF112" s="74"/>
      <c r="RHG112" s="77"/>
      <c r="RHH112" s="77"/>
      <c r="RHI112" s="11"/>
      <c r="RHO112" s="73"/>
      <c r="RHP112" s="73"/>
      <c r="RHQ112" s="73"/>
      <c r="RHR112" s="73"/>
      <c r="RHS112" s="74"/>
      <c r="RHT112" s="74"/>
      <c r="RHU112" s="77"/>
      <c r="RHV112" s="77"/>
      <c r="RHW112" s="11"/>
      <c r="RIC112" s="73"/>
      <c r="RID112" s="73"/>
      <c r="RIE112" s="73"/>
      <c r="RIF112" s="73"/>
      <c r="RIG112" s="74"/>
      <c r="RIH112" s="74"/>
      <c r="RII112" s="77"/>
      <c r="RIJ112" s="77"/>
      <c r="RIK112" s="11"/>
      <c r="RIQ112" s="73"/>
      <c r="RIR112" s="73"/>
      <c r="RIS112" s="73"/>
      <c r="RIT112" s="73"/>
      <c r="RIU112" s="74"/>
      <c r="RIV112" s="74"/>
      <c r="RIW112" s="77"/>
      <c r="RIX112" s="77"/>
      <c r="RIY112" s="11"/>
      <c r="RJE112" s="73"/>
      <c r="RJF112" s="73"/>
      <c r="RJG112" s="73"/>
      <c r="RJH112" s="73"/>
      <c r="RJI112" s="74"/>
      <c r="RJJ112" s="74"/>
      <c r="RJK112" s="77"/>
      <c r="RJL112" s="77"/>
      <c r="RJM112" s="11"/>
      <c r="RJS112" s="73"/>
      <c r="RJT112" s="73"/>
      <c r="RJU112" s="73"/>
      <c r="RJV112" s="73"/>
      <c r="RJW112" s="74"/>
      <c r="RJX112" s="74"/>
      <c r="RJY112" s="77"/>
      <c r="RJZ112" s="77"/>
      <c r="RKA112" s="11"/>
      <c r="RKG112" s="73"/>
      <c r="RKH112" s="73"/>
      <c r="RKI112" s="73"/>
      <c r="RKJ112" s="73"/>
      <c r="RKK112" s="74"/>
      <c r="RKL112" s="74"/>
      <c r="RKM112" s="77"/>
      <c r="RKN112" s="77"/>
      <c r="RKO112" s="11"/>
      <c r="RKU112" s="73"/>
      <c r="RKV112" s="73"/>
      <c r="RKW112" s="73"/>
      <c r="RKX112" s="73"/>
      <c r="RKY112" s="74"/>
      <c r="RKZ112" s="74"/>
      <c r="RLA112" s="77"/>
      <c r="RLB112" s="77"/>
      <c r="RLC112" s="11"/>
      <c r="RLI112" s="73"/>
      <c r="RLJ112" s="73"/>
      <c r="RLK112" s="73"/>
      <c r="RLL112" s="73"/>
      <c r="RLM112" s="74"/>
      <c r="RLN112" s="74"/>
      <c r="RLO112" s="77"/>
      <c r="RLP112" s="77"/>
      <c r="RLQ112" s="11"/>
      <c r="RLW112" s="73"/>
      <c r="RLX112" s="73"/>
      <c r="RLY112" s="73"/>
      <c r="RLZ112" s="73"/>
      <c r="RMA112" s="74"/>
      <c r="RMB112" s="74"/>
      <c r="RMC112" s="77"/>
      <c r="RMD112" s="77"/>
      <c r="RME112" s="11"/>
      <c r="RMK112" s="73"/>
      <c r="RML112" s="73"/>
      <c r="RMM112" s="73"/>
      <c r="RMN112" s="73"/>
      <c r="RMO112" s="74"/>
      <c r="RMP112" s="74"/>
      <c r="RMQ112" s="77"/>
      <c r="RMR112" s="77"/>
      <c r="RMS112" s="11"/>
      <c r="RMY112" s="73"/>
      <c r="RMZ112" s="73"/>
      <c r="RNA112" s="73"/>
      <c r="RNB112" s="73"/>
      <c r="RNC112" s="74"/>
      <c r="RND112" s="74"/>
      <c r="RNE112" s="77"/>
      <c r="RNF112" s="77"/>
      <c r="RNG112" s="11"/>
      <c r="RNM112" s="73"/>
      <c r="RNN112" s="73"/>
      <c r="RNO112" s="73"/>
      <c r="RNP112" s="73"/>
      <c r="RNQ112" s="74"/>
      <c r="RNR112" s="74"/>
      <c r="RNS112" s="77"/>
      <c r="RNT112" s="77"/>
      <c r="RNU112" s="11"/>
      <c r="ROA112" s="73"/>
      <c r="ROB112" s="73"/>
      <c r="ROC112" s="73"/>
      <c r="ROD112" s="73"/>
      <c r="ROE112" s="74"/>
      <c r="ROF112" s="74"/>
      <c r="ROG112" s="77"/>
      <c r="ROH112" s="77"/>
      <c r="ROI112" s="11"/>
      <c r="ROO112" s="73"/>
      <c r="ROP112" s="73"/>
      <c r="ROQ112" s="73"/>
      <c r="ROR112" s="73"/>
      <c r="ROS112" s="74"/>
      <c r="ROT112" s="74"/>
      <c r="ROU112" s="77"/>
      <c r="ROV112" s="77"/>
      <c r="ROW112" s="11"/>
      <c r="RPC112" s="73"/>
      <c r="RPD112" s="73"/>
      <c r="RPE112" s="73"/>
      <c r="RPF112" s="73"/>
      <c r="RPG112" s="74"/>
      <c r="RPH112" s="74"/>
      <c r="RPI112" s="77"/>
      <c r="RPJ112" s="77"/>
      <c r="RPK112" s="11"/>
      <c r="RPQ112" s="73"/>
      <c r="RPR112" s="73"/>
      <c r="RPS112" s="73"/>
      <c r="RPT112" s="73"/>
      <c r="RPU112" s="74"/>
      <c r="RPV112" s="74"/>
      <c r="RPW112" s="77"/>
      <c r="RPX112" s="77"/>
      <c r="RPY112" s="11"/>
      <c r="RQE112" s="73"/>
      <c r="RQF112" s="73"/>
      <c r="RQG112" s="73"/>
      <c r="RQH112" s="73"/>
      <c r="RQI112" s="74"/>
      <c r="RQJ112" s="74"/>
      <c r="RQK112" s="77"/>
      <c r="RQL112" s="77"/>
      <c r="RQM112" s="11"/>
      <c r="RQS112" s="73"/>
      <c r="RQT112" s="73"/>
      <c r="RQU112" s="73"/>
      <c r="RQV112" s="73"/>
      <c r="RQW112" s="74"/>
      <c r="RQX112" s="74"/>
      <c r="RQY112" s="77"/>
      <c r="RQZ112" s="77"/>
      <c r="RRA112" s="11"/>
      <c r="RRG112" s="73"/>
      <c r="RRH112" s="73"/>
      <c r="RRI112" s="73"/>
      <c r="RRJ112" s="73"/>
      <c r="RRK112" s="74"/>
      <c r="RRL112" s="74"/>
      <c r="RRM112" s="77"/>
      <c r="RRN112" s="77"/>
      <c r="RRO112" s="11"/>
      <c r="RRU112" s="73"/>
      <c r="RRV112" s="73"/>
      <c r="RRW112" s="73"/>
      <c r="RRX112" s="73"/>
      <c r="RRY112" s="74"/>
      <c r="RRZ112" s="74"/>
      <c r="RSA112" s="77"/>
      <c r="RSB112" s="77"/>
      <c r="RSC112" s="11"/>
      <c r="RSI112" s="73"/>
      <c r="RSJ112" s="73"/>
      <c r="RSK112" s="73"/>
      <c r="RSL112" s="73"/>
      <c r="RSM112" s="74"/>
      <c r="RSN112" s="74"/>
      <c r="RSO112" s="77"/>
      <c r="RSP112" s="77"/>
      <c r="RSQ112" s="11"/>
      <c r="RSW112" s="73"/>
      <c r="RSX112" s="73"/>
      <c r="RSY112" s="73"/>
      <c r="RSZ112" s="73"/>
      <c r="RTA112" s="74"/>
      <c r="RTB112" s="74"/>
      <c r="RTC112" s="77"/>
      <c r="RTD112" s="77"/>
      <c r="RTE112" s="11"/>
      <c r="RTK112" s="73"/>
      <c r="RTL112" s="73"/>
      <c r="RTM112" s="73"/>
      <c r="RTN112" s="73"/>
      <c r="RTO112" s="74"/>
      <c r="RTP112" s="74"/>
      <c r="RTQ112" s="77"/>
      <c r="RTR112" s="77"/>
      <c r="RTS112" s="11"/>
      <c r="RTY112" s="73"/>
      <c r="RTZ112" s="73"/>
      <c r="RUA112" s="73"/>
      <c r="RUB112" s="73"/>
      <c r="RUC112" s="74"/>
      <c r="RUD112" s="74"/>
      <c r="RUE112" s="77"/>
      <c r="RUF112" s="77"/>
      <c r="RUG112" s="11"/>
      <c r="RUM112" s="73"/>
      <c r="RUN112" s="73"/>
      <c r="RUO112" s="73"/>
      <c r="RUP112" s="73"/>
      <c r="RUQ112" s="74"/>
      <c r="RUR112" s="74"/>
      <c r="RUS112" s="77"/>
      <c r="RUT112" s="77"/>
      <c r="RUU112" s="11"/>
      <c r="RVA112" s="73"/>
      <c r="RVB112" s="73"/>
      <c r="RVC112" s="73"/>
      <c r="RVD112" s="73"/>
      <c r="RVE112" s="74"/>
      <c r="RVF112" s="74"/>
      <c r="RVG112" s="77"/>
      <c r="RVH112" s="77"/>
      <c r="RVI112" s="11"/>
      <c r="RVO112" s="73"/>
      <c r="RVP112" s="73"/>
      <c r="RVQ112" s="73"/>
      <c r="RVR112" s="73"/>
      <c r="RVS112" s="74"/>
      <c r="RVT112" s="74"/>
      <c r="RVU112" s="77"/>
      <c r="RVV112" s="77"/>
      <c r="RVW112" s="11"/>
      <c r="RWC112" s="73"/>
      <c r="RWD112" s="73"/>
      <c r="RWE112" s="73"/>
      <c r="RWF112" s="73"/>
      <c r="RWG112" s="74"/>
      <c r="RWH112" s="74"/>
      <c r="RWI112" s="77"/>
      <c r="RWJ112" s="77"/>
      <c r="RWK112" s="11"/>
      <c r="RWQ112" s="73"/>
      <c r="RWR112" s="73"/>
      <c r="RWS112" s="73"/>
      <c r="RWT112" s="73"/>
      <c r="RWU112" s="74"/>
      <c r="RWV112" s="74"/>
      <c r="RWW112" s="77"/>
      <c r="RWX112" s="77"/>
      <c r="RWY112" s="11"/>
      <c r="RXE112" s="73"/>
      <c r="RXF112" s="73"/>
      <c r="RXG112" s="73"/>
      <c r="RXH112" s="73"/>
      <c r="RXI112" s="74"/>
      <c r="RXJ112" s="74"/>
      <c r="RXK112" s="77"/>
      <c r="RXL112" s="77"/>
      <c r="RXM112" s="11"/>
      <c r="RXS112" s="73"/>
      <c r="RXT112" s="73"/>
      <c r="RXU112" s="73"/>
      <c r="RXV112" s="73"/>
      <c r="RXW112" s="74"/>
      <c r="RXX112" s="74"/>
      <c r="RXY112" s="77"/>
      <c r="RXZ112" s="77"/>
      <c r="RYA112" s="11"/>
      <c r="RYG112" s="73"/>
      <c r="RYH112" s="73"/>
      <c r="RYI112" s="73"/>
      <c r="RYJ112" s="73"/>
      <c r="RYK112" s="74"/>
      <c r="RYL112" s="74"/>
      <c r="RYM112" s="77"/>
      <c r="RYN112" s="77"/>
      <c r="RYO112" s="11"/>
      <c r="RYU112" s="73"/>
      <c r="RYV112" s="73"/>
      <c r="RYW112" s="73"/>
      <c r="RYX112" s="73"/>
      <c r="RYY112" s="74"/>
      <c r="RYZ112" s="74"/>
      <c r="RZA112" s="77"/>
      <c r="RZB112" s="77"/>
      <c r="RZC112" s="11"/>
      <c r="RZI112" s="73"/>
      <c r="RZJ112" s="73"/>
      <c r="RZK112" s="73"/>
      <c r="RZL112" s="73"/>
      <c r="RZM112" s="74"/>
      <c r="RZN112" s="74"/>
      <c r="RZO112" s="77"/>
      <c r="RZP112" s="77"/>
      <c r="RZQ112" s="11"/>
      <c r="RZW112" s="73"/>
      <c r="RZX112" s="73"/>
      <c r="RZY112" s="73"/>
      <c r="RZZ112" s="73"/>
      <c r="SAA112" s="74"/>
      <c r="SAB112" s="74"/>
      <c r="SAC112" s="77"/>
      <c r="SAD112" s="77"/>
      <c r="SAE112" s="11"/>
      <c r="SAK112" s="73"/>
      <c r="SAL112" s="73"/>
      <c r="SAM112" s="73"/>
      <c r="SAN112" s="73"/>
      <c r="SAO112" s="74"/>
      <c r="SAP112" s="74"/>
      <c r="SAQ112" s="77"/>
      <c r="SAR112" s="77"/>
      <c r="SAS112" s="11"/>
      <c r="SAY112" s="73"/>
      <c r="SAZ112" s="73"/>
      <c r="SBA112" s="73"/>
      <c r="SBB112" s="73"/>
      <c r="SBC112" s="74"/>
      <c r="SBD112" s="74"/>
      <c r="SBE112" s="77"/>
      <c r="SBF112" s="77"/>
      <c r="SBG112" s="11"/>
      <c r="SBM112" s="73"/>
      <c r="SBN112" s="73"/>
      <c r="SBO112" s="73"/>
      <c r="SBP112" s="73"/>
      <c r="SBQ112" s="74"/>
      <c r="SBR112" s="74"/>
      <c r="SBS112" s="77"/>
      <c r="SBT112" s="77"/>
      <c r="SBU112" s="11"/>
      <c r="SCA112" s="73"/>
      <c r="SCB112" s="73"/>
      <c r="SCC112" s="73"/>
      <c r="SCD112" s="73"/>
      <c r="SCE112" s="74"/>
      <c r="SCF112" s="74"/>
      <c r="SCG112" s="77"/>
      <c r="SCH112" s="77"/>
      <c r="SCI112" s="11"/>
      <c r="SCO112" s="73"/>
      <c r="SCP112" s="73"/>
      <c r="SCQ112" s="73"/>
      <c r="SCR112" s="73"/>
      <c r="SCS112" s="74"/>
      <c r="SCT112" s="74"/>
      <c r="SCU112" s="77"/>
      <c r="SCV112" s="77"/>
      <c r="SCW112" s="11"/>
      <c r="SDC112" s="73"/>
      <c r="SDD112" s="73"/>
      <c r="SDE112" s="73"/>
      <c r="SDF112" s="73"/>
      <c r="SDG112" s="74"/>
      <c r="SDH112" s="74"/>
      <c r="SDI112" s="77"/>
      <c r="SDJ112" s="77"/>
      <c r="SDK112" s="11"/>
      <c r="SDQ112" s="73"/>
      <c r="SDR112" s="73"/>
      <c r="SDS112" s="73"/>
      <c r="SDT112" s="73"/>
      <c r="SDU112" s="74"/>
      <c r="SDV112" s="74"/>
      <c r="SDW112" s="77"/>
      <c r="SDX112" s="77"/>
      <c r="SDY112" s="11"/>
      <c r="SEE112" s="73"/>
      <c r="SEF112" s="73"/>
      <c r="SEG112" s="73"/>
      <c r="SEH112" s="73"/>
      <c r="SEI112" s="74"/>
      <c r="SEJ112" s="74"/>
      <c r="SEK112" s="77"/>
      <c r="SEL112" s="77"/>
      <c r="SEM112" s="11"/>
      <c r="SES112" s="73"/>
      <c r="SET112" s="73"/>
      <c r="SEU112" s="73"/>
      <c r="SEV112" s="73"/>
      <c r="SEW112" s="74"/>
      <c r="SEX112" s="74"/>
      <c r="SEY112" s="77"/>
      <c r="SEZ112" s="77"/>
      <c r="SFA112" s="11"/>
      <c r="SFG112" s="73"/>
      <c r="SFH112" s="73"/>
      <c r="SFI112" s="73"/>
      <c r="SFJ112" s="73"/>
      <c r="SFK112" s="74"/>
      <c r="SFL112" s="74"/>
      <c r="SFM112" s="77"/>
      <c r="SFN112" s="77"/>
      <c r="SFO112" s="11"/>
      <c r="SFU112" s="73"/>
      <c r="SFV112" s="73"/>
      <c r="SFW112" s="73"/>
      <c r="SFX112" s="73"/>
      <c r="SFY112" s="74"/>
      <c r="SFZ112" s="74"/>
      <c r="SGA112" s="77"/>
      <c r="SGB112" s="77"/>
      <c r="SGC112" s="11"/>
      <c r="SGI112" s="73"/>
      <c r="SGJ112" s="73"/>
      <c r="SGK112" s="73"/>
      <c r="SGL112" s="73"/>
      <c r="SGM112" s="74"/>
      <c r="SGN112" s="74"/>
      <c r="SGO112" s="77"/>
      <c r="SGP112" s="77"/>
      <c r="SGQ112" s="11"/>
      <c r="SGW112" s="73"/>
      <c r="SGX112" s="73"/>
      <c r="SGY112" s="73"/>
      <c r="SGZ112" s="73"/>
      <c r="SHA112" s="74"/>
      <c r="SHB112" s="74"/>
      <c r="SHC112" s="77"/>
      <c r="SHD112" s="77"/>
      <c r="SHE112" s="11"/>
      <c r="SHK112" s="73"/>
      <c r="SHL112" s="73"/>
      <c r="SHM112" s="73"/>
      <c r="SHN112" s="73"/>
      <c r="SHO112" s="74"/>
      <c r="SHP112" s="74"/>
      <c r="SHQ112" s="77"/>
      <c r="SHR112" s="77"/>
      <c r="SHS112" s="11"/>
      <c r="SHY112" s="73"/>
      <c r="SHZ112" s="73"/>
      <c r="SIA112" s="73"/>
      <c r="SIB112" s="73"/>
      <c r="SIC112" s="74"/>
      <c r="SID112" s="74"/>
      <c r="SIE112" s="77"/>
      <c r="SIF112" s="77"/>
      <c r="SIG112" s="11"/>
      <c r="SIM112" s="73"/>
      <c r="SIN112" s="73"/>
      <c r="SIO112" s="73"/>
      <c r="SIP112" s="73"/>
      <c r="SIQ112" s="74"/>
      <c r="SIR112" s="74"/>
      <c r="SIS112" s="77"/>
      <c r="SIT112" s="77"/>
      <c r="SIU112" s="11"/>
      <c r="SJA112" s="73"/>
      <c r="SJB112" s="73"/>
      <c r="SJC112" s="73"/>
      <c r="SJD112" s="73"/>
      <c r="SJE112" s="74"/>
      <c r="SJF112" s="74"/>
      <c r="SJG112" s="77"/>
      <c r="SJH112" s="77"/>
      <c r="SJI112" s="11"/>
      <c r="SJO112" s="73"/>
      <c r="SJP112" s="73"/>
      <c r="SJQ112" s="73"/>
      <c r="SJR112" s="73"/>
      <c r="SJS112" s="74"/>
      <c r="SJT112" s="74"/>
      <c r="SJU112" s="77"/>
      <c r="SJV112" s="77"/>
      <c r="SJW112" s="11"/>
      <c r="SKC112" s="73"/>
      <c r="SKD112" s="73"/>
      <c r="SKE112" s="73"/>
      <c r="SKF112" s="73"/>
      <c r="SKG112" s="74"/>
      <c r="SKH112" s="74"/>
      <c r="SKI112" s="77"/>
      <c r="SKJ112" s="77"/>
      <c r="SKK112" s="11"/>
      <c r="SKQ112" s="73"/>
      <c r="SKR112" s="73"/>
      <c r="SKS112" s="73"/>
      <c r="SKT112" s="73"/>
      <c r="SKU112" s="74"/>
      <c r="SKV112" s="74"/>
      <c r="SKW112" s="77"/>
      <c r="SKX112" s="77"/>
      <c r="SKY112" s="11"/>
      <c r="SLE112" s="73"/>
      <c r="SLF112" s="73"/>
      <c r="SLG112" s="73"/>
      <c r="SLH112" s="73"/>
      <c r="SLI112" s="74"/>
      <c r="SLJ112" s="74"/>
      <c r="SLK112" s="77"/>
      <c r="SLL112" s="77"/>
      <c r="SLM112" s="11"/>
      <c r="SLS112" s="73"/>
      <c r="SLT112" s="73"/>
      <c r="SLU112" s="73"/>
      <c r="SLV112" s="73"/>
      <c r="SLW112" s="74"/>
      <c r="SLX112" s="74"/>
      <c r="SLY112" s="77"/>
      <c r="SLZ112" s="77"/>
      <c r="SMA112" s="11"/>
      <c r="SMG112" s="73"/>
      <c r="SMH112" s="73"/>
      <c r="SMI112" s="73"/>
      <c r="SMJ112" s="73"/>
      <c r="SMK112" s="74"/>
      <c r="SML112" s="74"/>
      <c r="SMM112" s="77"/>
      <c r="SMN112" s="77"/>
      <c r="SMO112" s="11"/>
      <c r="SMU112" s="73"/>
      <c r="SMV112" s="73"/>
      <c r="SMW112" s="73"/>
      <c r="SMX112" s="73"/>
      <c r="SMY112" s="74"/>
      <c r="SMZ112" s="74"/>
      <c r="SNA112" s="77"/>
      <c r="SNB112" s="77"/>
      <c r="SNC112" s="11"/>
      <c r="SNI112" s="73"/>
      <c r="SNJ112" s="73"/>
      <c r="SNK112" s="73"/>
      <c r="SNL112" s="73"/>
      <c r="SNM112" s="74"/>
      <c r="SNN112" s="74"/>
      <c r="SNO112" s="77"/>
      <c r="SNP112" s="77"/>
      <c r="SNQ112" s="11"/>
      <c r="SNW112" s="73"/>
      <c r="SNX112" s="73"/>
      <c r="SNY112" s="73"/>
      <c r="SNZ112" s="73"/>
      <c r="SOA112" s="74"/>
      <c r="SOB112" s="74"/>
      <c r="SOC112" s="77"/>
      <c r="SOD112" s="77"/>
      <c r="SOE112" s="11"/>
      <c r="SOK112" s="73"/>
      <c r="SOL112" s="73"/>
      <c r="SOM112" s="73"/>
      <c r="SON112" s="73"/>
      <c r="SOO112" s="74"/>
      <c r="SOP112" s="74"/>
      <c r="SOQ112" s="77"/>
      <c r="SOR112" s="77"/>
      <c r="SOS112" s="11"/>
      <c r="SOY112" s="73"/>
      <c r="SOZ112" s="73"/>
      <c r="SPA112" s="73"/>
      <c r="SPB112" s="73"/>
      <c r="SPC112" s="74"/>
      <c r="SPD112" s="74"/>
      <c r="SPE112" s="77"/>
      <c r="SPF112" s="77"/>
      <c r="SPG112" s="11"/>
      <c r="SPM112" s="73"/>
      <c r="SPN112" s="73"/>
      <c r="SPO112" s="73"/>
      <c r="SPP112" s="73"/>
      <c r="SPQ112" s="74"/>
      <c r="SPR112" s="74"/>
      <c r="SPS112" s="77"/>
      <c r="SPT112" s="77"/>
      <c r="SPU112" s="11"/>
      <c r="SQA112" s="73"/>
      <c r="SQB112" s="73"/>
      <c r="SQC112" s="73"/>
      <c r="SQD112" s="73"/>
      <c r="SQE112" s="74"/>
      <c r="SQF112" s="74"/>
      <c r="SQG112" s="77"/>
      <c r="SQH112" s="77"/>
      <c r="SQI112" s="11"/>
      <c r="SQO112" s="73"/>
      <c r="SQP112" s="73"/>
      <c r="SQQ112" s="73"/>
      <c r="SQR112" s="73"/>
      <c r="SQS112" s="74"/>
      <c r="SQT112" s="74"/>
      <c r="SQU112" s="77"/>
      <c r="SQV112" s="77"/>
      <c r="SQW112" s="11"/>
      <c r="SRC112" s="73"/>
      <c r="SRD112" s="73"/>
      <c r="SRE112" s="73"/>
      <c r="SRF112" s="73"/>
      <c r="SRG112" s="74"/>
      <c r="SRH112" s="74"/>
      <c r="SRI112" s="77"/>
      <c r="SRJ112" s="77"/>
      <c r="SRK112" s="11"/>
      <c r="SRQ112" s="73"/>
      <c r="SRR112" s="73"/>
      <c r="SRS112" s="73"/>
      <c r="SRT112" s="73"/>
      <c r="SRU112" s="74"/>
      <c r="SRV112" s="74"/>
      <c r="SRW112" s="77"/>
      <c r="SRX112" s="77"/>
      <c r="SRY112" s="11"/>
      <c r="SSE112" s="73"/>
      <c r="SSF112" s="73"/>
      <c r="SSG112" s="73"/>
      <c r="SSH112" s="73"/>
      <c r="SSI112" s="74"/>
      <c r="SSJ112" s="74"/>
      <c r="SSK112" s="77"/>
      <c r="SSL112" s="77"/>
      <c r="SSM112" s="11"/>
      <c r="SSS112" s="73"/>
      <c r="SST112" s="73"/>
      <c r="SSU112" s="73"/>
      <c r="SSV112" s="73"/>
      <c r="SSW112" s="74"/>
      <c r="SSX112" s="74"/>
      <c r="SSY112" s="77"/>
      <c r="SSZ112" s="77"/>
      <c r="STA112" s="11"/>
      <c r="STG112" s="73"/>
      <c r="STH112" s="73"/>
      <c r="STI112" s="73"/>
      <c r="STJ112" s="73"/>
      <c r="STK112" s="74"/>
      <c r="STL112" s="74"/>
      <c r="STM112" s="77"/>
      <c r="STN112" s="77"/>
      <c r="STO112" s="11"/>
      <c r="STU112" s="73"/>
      <c r="STV112" s="73"/>
      <c r="STW112" s="73"/>
      <c r="STX112" s="73"/>
      <c r="STY112" s="74"/>
      <c r="STZ112" s="74"/>
      <c r="SUA112" s="77"/>
      <c r="SUB112" s="77"/>
      <c r="SUC112" s="11"/>
      <c r="SUI112" s="73"/>
      <c r="SUJ112" s="73"/>
      <c r="SUK112" s="73"/>
      <c r="SUL112" s="73"/>
      <c r="SUM112" s="74"/>
      <c r="SUN112" s="74"/>
      <c r="SUO112" s="77"/>
      <c r="SUP112" s="77"/>
      <c r="SUQ112" s="11"/>
      <c r="SUW112" s="73"/>
      <c r="SUX112" s="73"/>
      <c r="SUY112" s="73"/>
      <c r="SUZ112" s="73"/>
      <c r="SVA112" s="74"/>
      <c r="SVB112" s="74"/>
      <c r="SVC112" s="77"/>
      <c r="SVD112" s="77"/>
      <c r="SVE112" s="11"/>
      <c r="SVK112" s="73"/>
      <c r="SVL112" s="73"/>
      <c r="SVM112" s="73"/>
      <c r="SVN112" s="73"/>
      <c r="SVO112" s="74"/>
      <c r="SVP112" s="74"/>
      <c r="SVQ112" s="77"/>
      <c r="SVR112" s="77"/>
      <c r="SVS112" s="11"/>
      <c r="SVY112" s="73"/>
      <c r="SVZ112" s="73"/>
      <c r="SWA112" s="73"/>
      <c r="SWB112" s="73"/>
      <c r="SWC112" s="74"/>
      <c r="SWD112" s="74"/>
      <c r="SWE112" s="77"/>
      <c r="SWF112" s="77"/>
      <c r="SWG112" s="11"/>
      <c r="SWM112" s="73"/>
      <c r="SWN112" s="73"/>
      <c r="SWO112" s="73"/>
      <c r="SWP112" s="73"/>
      <c r="SWQ112" s="74"/>
      <c r="SWR112" s="74"/>
      <c r="SWS112" s="77"/>
      <c r="SWT112" s="77"/>
      <c r="SWU112" s="11"/>
      <c r="SXA112" s="73"/>
      <c r="SXB112" s="73"/>
      <c r="SXC112" s="73"/>
      <c r="SXD112" s="73"/>
      <c r="SXE112" s="74"/>
      <c r="SXF112" s="74"/>
      <c r="SXG112" s="77"/>
      <c r="SXH112" s="77"/>
      <c r="SXI112" s="11"/>
      <c r="SXO112" s="73"/>
      <c r="SXP112" s="73"/>
      <c r="SXQ112" s="73"/>
      <c r="SXR112" s="73"/>
      <c r="SXS112" s="74"/>
      <c r="SXT112" s="74"/>
      <c r="SXU112" s="77"/>
      <c r="SXV112" s="77"/>
      <c r="SXW112" s="11"/>
      <c r="SYC112" s="73"/>
      <c r="SYD112" s="73"/>
      <c r="SYE112" s="73"/>
      <c r="SYF112" s="73"/>
      <c r="SYG112" s="74"/>
      <c r="SYH112" s="74"/>
      <c r="SYI112" s="77"/>
      <c r="SYJ112" s="77"/>
      <c r="SYK112" s="11"/>
      <c r="SYQ112" s="73"/>
      <c r="SYR112" s="73"/>
      <c r="SYS112" s="73"/>
      <c r="SYT112" s="73"/>
      <c r="SYU112" s="74"/>
      <c r="SYV112" s="74"/>
      <c r="SYW112" s="77"/>
      <c r="SYX112" s="77"/>
      <c r="SYY112" s="11"/>
      <c r="SZE112" s="73"/>
      <c r="SZF112" s="73"/>
      <c r="SZG112" s="73"/>
      <c r="SZH112" s="73"/>
      <c r="SZI112" s="74"/>
      <c r="SZJ112" s="74"/>
      <c r="SZK112" s="77"/>
      <c r="SZL112" s="77"/>
      <c r="SZM112" s="11"/>
      <c r="SZS112" s="73"/>
      <c r="SZT112" s="73"/>
      <c r="SZU112" s="73"/>
      <c r="SZV112" s="73"/>
      <c r="SZW112" s="74"/>
      <c r="SZX112" s="74"/>
      <c r="SZY112" s="77"/>
      <c r="SZZ112" s="77"/>
      <c r="TAA112" s="11"/>
      <c r="TAG112" s="73"/>
      <c r="TAH112" s="73"/>
      <c r="TAI112" s="73"/>
      <c r="TAJ112" s="73"/>
      <c r="TAK112" s="74"/>
      <c r="TAL112" s="74"/>
      <c r="TAM112" s="77"/>
      <c r="TAN112" s="77"/>
      <c r="TAO112" s="11"/>
      <c r="TAU112" s="73"/>
      <c r="TAV112" s="73"/>
      <c r="TAW112" s="73"/>
      <c r="TAX112" s="73"/>
      <c r="TAY112" s="74"/>
      <c r="TAZ112" s="74"/>
      <c r="TBA112" s="77"/>
      <c r="TBB112" s="77"/>
      <c r="TBC112" s="11"/>
      <c r="TBI112" s="73"/>
      <c r="TBJ112" s="73"/>
      <c r="TBK112" s="73"/>
      <c r="TBL112" s="73"/>
      <c r="TBM112" s="74"/>
      <c r="TBN112" s="74"/>
      <c r="TBO112" s="77"/>
      <c r="TBP112" s="77"/>
      <c r="TBQ112" s="11"/>
      <c r="TBW112" s="73"/>
      <c r="TBX112" s="73"/>
      <c r="TBY112" s="73"/>
      <c r="TBZ112" s="73"/>
      <c r="TCA112" s="74"/>
      <c r="TCB112" s="74"/>
      <c r="TCC112" s="77"/>
      <c r="TCD112" s="77"/>
      <c r="TCE112" s="11"/>
      <c r="TCK112" s="73"/>
      <c r="TCL112" s="73"/>
      <c r="TCM112" s="73"/>
      <c r="TCN112" s="73"/>
      <c r="TCO112" s="74"/>
      <c r="TCP112" s="74"/>
      <c r="TCQ112" s="77"/>
      <c r="TCR112" s="77"/>
      <c r="TCS112" s="11"/>
      <c r="TCY112" s="73"/>
      <c r="TCZ112" s="73"/>
      <c r="TDA112" s="73"/>
      <c r="TDB112" s="73"/>
      <c r="TDC112" s="74"/>
      <c r="TDD112" s="74"/>
      <c r="TDE112" s="77"/>
      <c r="TDF112" s="77"/>
      <c r="TDG112" s="11"/>
      <c r="TDM112" s="73"/>
      <c r="TDN112" s="73"/>
      <c r="TDO112" s="73"/>
      <c r="TDP112" s="73"/>
      <c r="TDQ112" s="74"/>
      <c r="TDR112" s="74"/>
      <c r="TDS112" s="77"/>
      <c r="TDT112" s="77"/>
      <c r="TDU112" s="11"/>
      <c r="TEA112" s="73"/>
      <c r="TEB112" s="73"/>
      <c r="TEC112" s="73"/>
      <c r="TED112" s="73"/>
      <c r="TEE112" s="74"/>
      <c r="TEF112" s="74"/>
      <c r="TEG112" s="77"/>
      <c r="TEH112" s="77"/>
      <c r="TEI112" s="11"/>
      <c r="TEO112" s="73"/>
      <c r="TEP112" s="73"/>
      <c r="TEQ112" s="73"/>
      <c r="TER112" s="73"/>
      <c r="TES112" s="74"/>
      <c r="TET112" s="74"/>
      <c r="TEU112" s="77"/>
      <c r="TEV112" s="77"/>
      <c r="TEW112" s="11"/>
      <c r="TFC112" s="73"/>
      <c r="TFD112" s="73"/>
      <c r="TFE112" s="73"/>
      <c r="TFF112" s="73"/>
      <c r="TFG112" s="74"/>
      <c r="TFH112" s="74"/>
      <c r="TFI112" s="77"/>
      <c r="TFJ112" s="77"/>
      <c r="TFK112" s="11"/>
      <c r="TFQ112" s="73"/>
      <c r="TFR112" s="73"/>
      <c r="TFS112" s="73"/>
      <c r="TFT112" s="73"/>
      <c r="TFU112" s="74"/>
      <c r="TFV112" s="74"/>
      <c r="TFW112" s="77"/>
      <c r="TFX112" s="77"/>
      <c r="TFY112" s="11"/>
      <c r="TGE112" s="73"/>
      <c r="TGF112" s="73"/>
      <c r="TGG112" s="73"/>
      <c r="TGH112" s="73"/>
      <c r="TGI112" s="74"/>
      <c r="TGJ112" s="74"/>
      <c r="TGK112" s="77"/>
      <c r="TGL112" s="77"/>
      <c r="TGM112" s="11"/>
      <c r="TGS112" s="73"/>
      <c r="TGT112" s="73"/>
      <c r="TGU112" s="73"/>
      <c r="TGV112" s="73"/>
      <c r="TGW112" s="74"/>
      <c r="TGX112" s="74"/>
      <c r="TGY112" s="77"/>
      <c r="TGZ112" s="77"/>
      <c r="THA112" s="11"/>
      <c r="THG112" s="73"/>
      <c r="THH112" s="73"/>
      <c r="THI112" s="73"/>
      <c r="THJ112" s="73"/>
      <c r="THK112" s="74"/>
      <c r="THL112" s="74"/>
      <c r="THM112" s="77"/>
      <c r="THN112" s="77"/>
      <c r="THO112" s="11"/>
      <c r="THU112" s="73"/>
      <c r="THV112" s="73"/>
      <c r="THW112" s="73"/>
      <c r="THX112" s="73"/>
      <c r="THY112" s="74"/>
      <c r="THZ112" s="74"/>
      <c r="TIA112" s="77"/>
      <c r="TIB112" s="77"/>
      <c r="TIC112" s="11"/>
      <c r="TII112" s="73"/>
      <c r="TIJ112" s="73"/>
      <c r="TIK112" s="73"/>
      <c r="TIL112" s="73"/>
      <c r="TIM112" s="74"/>
      <c r="TIN112" s="74"/>
      <c r="TIO112" s="77"/>
      <c r="TIP112" s="77"/>
      <c r="TIQ112" s="11"/>
      <c r="TIW112" s="73"/>
      <c r="TIX112" s="73"/>
      <c r="TIY112" s="73"/>
      <c r="TIZ112" s="73"/>
      <c r="TJA112" s="74"/>
      <c r="TJB112" s="74"/>
      <c r="TJC112" s="77"/>
      <c r="TJD112" s="77"/>
      <c r="TJE112" s="11"/>
      <c r="TJK112" s="73"/>
      <c r="TJL112" s="73"/>
      <c r="TJM112" s="73"/>
      <c r="TJN112" s="73"/>
      <c r="TJO112" s="74"/>
      <c r="TJP112" s="74"/>
      <c r="TJQ112" s="77"/>
      <c r="TJR112" s="77"/>
      <c r="TJS112" s="11"/>
      <c r="TJY112" s="73"/>
      <c r="TJZ112" s="73"/>
      <c r="TKA112" s="73"/>
      <c r="TKB112" s="73"/>
      <c r="TKC112" s="74"/>
      <c r="TKD112" s="74"/>
      <c r="TKE112" s="77"/>
      <c r="TKF112" s="77"/>
      <c r="TKG112" s="11"/>
      <c r="TKM112" s="73"/>
      <c r="TKN112" s="73"/>
      <c r="TKO112" s="73"/>
      <c r="TKP112" s="73"/>
      <c r="TKQ112" s="74"/>
      <c r="TKR112" s="74"/>
      <c r="TKS112" s="77"/>
      <c r="TKT112" s="77"/>
      <c r="TKU112" s="11"/>
      <c r="TLA112" s="73"/>
      <c r="TLB112" s="73"/>
      <c r="TLC112" s="73"/>
      <c r="TLD112" s="73"/>
      <c r="TLE112" s="74"/>
      <c r="TLF112" s="74"/>
      <c r="TLG112" s="77"/>
      <c r="TLH112" s="77"/>
      <c r="TLI112" s="11"/>
      <c r="TLO112" s="73"/>
      <c r="TLP112" s="73"/>
      <c r="TLQ112" s="73"/>
      <c r="TLR112" s="73"/>
      <c r="TLS112" s="74"/>
      <c r="TLT112" s="74"/>
      <c r="TLU112" s="77"/>
      <c r="TLV112" s="77"/>
      <c r="TLW112" s="11"/>
      <c r="TMC112" s="73"/>
      <c r="TMD112" s="73"/>
      <c r="TME112" s="73"/>
      <c r="TMF112" s="73"/>
      <c r="TMG112" s="74"/>
      <c r="TMH112" s="74"/>
      <c r="TMI112" s="77"/>
      <c r="TMJ112" s="77"/>
      <c r="TMK112" s="11"/>
      <c r="TMQ112" s="73"/>
      <c r="TMR112" s="73"/>
      <c r="TMS112" s="73"/>
      <c r="TMT112" s="73"/>
      <c r="TMU112" s="74"/>
      <c r="TMV112" s="74"/>
      <c r="TMW112" s="77"/>
      <c r="TMX112" s="77"/>
      <c r="TMY112" s="11"/>
      <c r="TNE112" s="73"/>
      <c r="TNF112" s="73"/>
      <c r="TNG112" s="73"/>
      <c r="TNH112" s="73"/>
      <c r="TNI112" s="74"/>
      <c r="TNJ112" s="74"/>
      <c r="TNK112" s="77"/>
      <c r="TNL112" s="77"/>
      <c r="TNM112" s="11"/>
      <c r="TNS112" s="73"/>
      <c r="TNT112" s="73"/>
      <c r="TNU112" s="73"/>
      <c r="TNV112" s="73"/>
      <c r="TNW112" s="74"/>
      <c r="TNX112" s="74"/>
      <c r="TNY112" s="77"/>
      <c r="TNZ112" s="77"/>
      <c r="TOA112" s="11"/>
      <c r="TOG112" s="73"/>
      <c r="TOH112" s="73"/>
      <c r="TOI112" s="73"/>
      <c r="TOJ112" s="73"/>
      <c r="TOK112" s="74"/>
      <c r="TOL112" s="74"/>
      <c r="TOM112" s="77"/>
      <c r="TON112" s="77"/>
      <c r="TOO112" s="11"/>
      <c r="TOU112" s="73"/>
      <c r="TOV112" s="73"/>
      <c r="TOW112" s="73"/>
      <c r="TOX112" s="73"/>
      <c r="TOY112" s="74"/>
      <c r="TOZ112" s="74"/>
      <c r="TPA112" s="77"/>
      <c r="TPB112" s="77"/>
      <c r="TPC112" s="11"/>
      <c r="TPI112" s="73"/>
      <c r="TPJ112" s="73"/>
      <c r="TPK112" s="73"/>
      <c r="TPL112" s="73"/>
      <c r="TPM112" s="74"/>
      <c r="TPN112" s="74"/>
      <c r="TPO112" s="77"/>
      <c r="TPP112" s="77"/>
      <c r="TPQ112" s="11"/>
      <c r="TPW112" s="73"/>
      <c r="TPX112" s="73"/>
      <c r="TPY112" s="73"/>
      <c r="TPZ112" s="73"/>
      <c r="TQA112" s="74"/>
      <c r="TQB112" s="74"/>
      <c r="TQC112" s="77"/>
      <c r="TQD112" s="77"/>
      <c r="TQE112" s="11"/>
      <c r="TQK112" s="73"/>
      <c r="TQL112" s="73"/>
      <c r="TQM112" s="73"/>
      <c r="TQN112" s="73"/>
      <c r="TQO112" s="74"/>
      <c r="TQP112" s="74"/>
      <c r="TQQ112" s="77"/>
      <c r="TQR112" s="77"/>
      <c r="TQS112" s="11"/>
      <c r="TQY112" s="73"/>
      <c r="TQZ112" s="73"/>
      <c r="TRA112" s="73"/>
      <c r="TRB112" s="73"/>
      <c r="TRC112" s="74"/>
      <c r="TRD112" s="74"/>
      <c r="TRE112" s="77"/>
      <c r="TRF112" s="77"/>
      <c r="TRG112" s="11"/>
      <c r="TRM112" s="73"/>
      <c r="TRN112" s="73"/>
      <c r="TRO112" s="73"/>
      <c r="TRP112" s="73"/>
      <c r="TRQ112" s="74"/>
      <c r="TRR112" s="74"/>
      <c r="TRS112" s="77"/>
      <c r="TRT112" s="77"/>
      <c r="TRU112" s="11"/>
      <c r="TSA112" s="73"/>
      <c r="TSB112" s="73"/>
      <c r="TSC112" s="73"/>
      <c r="TSD112" s="73"/>
      <c r="TSE112" s="74"/>
      <c r="TSF112" s="74"/>
      <c r="TSG112" s="77"/>
      <c r="TSH112" s="77"/>
      <c r="TSI112" s="11"/>
      <c r="TSO112" s="73"/>
      <c r="TSP112" s="73"/>
      <c r="TSQ112" s="73"/>
      <c r="TSR112" s="73"/>
      <c r="TSS112" s="74"/>
      <c r="TST112" s="74"/>
      <c r="TSU112" s="77"/>
      <c r="TSV112" s="77"/>
      <c r="TSW112" s="11"/>
      <c r="TTC112" s="73"/>
      <c r="TTD112" s="73"/>
      <c r="TTE112" s="73"/>
      <c r="TTF112" s="73"/>
      <c r="TTG112" s="74"/>
      <c r="TTH112" s="74"/>
      <c r="TTI112" s="77"/>
      <c r="TTJ112" s="77"/>
      <c r="TTK112" s="11"/>
      <c r="TTQ112" s="73"/>
      <c r="TTR112" s="73"/>
      <c r="TTS112" s="73"/>
      <c r="TTT112" s="73"/>
      <c r="TTU112" s="74"/>
      <c r="TTV112" s="74"/>
      <c r="TTW112" s="77"/>
      <c r="TTX112" s="77"/>
      <c r="TTY112" s="11"/>
      <c r="TUE112" s="73"/>
      <c r="TUF112" s="73"/>
      <c r="TUG112" s="73"/>
      <c r="TUH112" s="73"/>
      <c r="TUI112" s="74"/>
      <c r="TUJ112" s="74"/>
      <c r="TUK112" s="77"/>
      <c r="TUL112" s="77"/>
      <c r="TUM112" s="11"/>
      <c r="TUS112" s="73"/>
      <c r="TUT112" s="73"/>
      <c r="TUU112" s="73"/>
      <c r="TUV112" s="73"/>
      <c r="TUW112" s="74"/>
      <c r="TUX112" s="74"/>
      <c r="TUY112" s="77"/>
      <c r="TUZ112" s="77"/>
      <c r="TVA112" s="11"/>
      <c r="TVG112" s="73"/>
      <c r="TVH112" s="73"/>
      <c r="TVI112" s="73"/>
      <c r="TVJ112" s="73"/>
      <c r="TVK112" s="74"/>
      <c r="TVL112" s="74"/>
      <c r="TVM112" s="77"/>
      <c r="TVN112" s="77"/>
      <c r="TVO112" s="11"/>
      <c r="TVU112" s="73"/>
      <c r="TVV112" s="73"/>
      <c r="TVW112" s="73"/>
      <c r="TVX112" s="73"/>
      <c r="TVY112" s="74"/>
      <c r="TVZ112" s="74"/>
      <c r="TWA112" s="77"/>
      <c r="TWB112" s="77"/>
      <c r="TWC112" s="11"/>
      <c r="TWI112" s="73"/>
      <c r="TWJ112" s="73"/>
      <c r="TWK112" s="73"/>
      <c r="TWL112" s="73"/>
      <c r="TWM112" s="74"/>
      <c r="TWN112" s="74"/>
      <c r="TWO112" s="77"/>
      <c r="TWP112" s="77"/>
      <c r="TWQ112" s="11"/>
      <c r="TWW112" s="73"/>
      <c r="TWX112" s="73"/>
      <c r="TWY112" s="73"/>
      <c r="TWZ112" s="73"/>
      <c r="TXA112" s="74"/>
      <c r="TXB112" s="74"/>
      <c r="TXC112" s="77"/>
      <c r="TXD112" s="77"/>
      <c r="TXE112" s="11"/>
      <c r="TXK112" s="73"/>
      <c r="TXL112" s="73"/>
      <c r="TXM112" s="73"/>
      <c r="TXN112" s="73"/>
      <c r="TXO112" s="74"/>
      <c r="TXP112" s="74"/>
      <c r="TXQ112" s="77"/>
      <c r="TXR112" s="77"/>
      <c r="TXS112" s="11"/>
      <c r="TXY112" s="73"/>
      <c r="TXZ112" s="73"/>
      <c r="TYA112" s="73"/>
      <c r="TYB112" s="73"/>
      <c r="TYC112" s="74"/>
      <c r="TYD112" s="74"/>
      <c r="TYE112" s="77"/>
      <c r="TYF112" s="77"/>
      <c r="TYG112" s="11"/>
      <c r="TYM112" s="73"/>
      <c r="TYN112" s="73"/>
      <c r="TYO112" s="73"/>
      <c r="TYP112" s="73"/>
      <c r="TYQ112" s="74"/>
      <c r="TYR112" s="74"/>
      <c r="TYS112" s="77"/>
      <c r="TYT112" s="77"/>
      <c r="TYU112" s="11"/>
      <c r="TZA112" s="73"/>
      <c r="TZB112" s="73"/>
      <c r="TZC112" s="73"/>
      <c r="TZD112" s="73"/>
      <c r="TZE112" s="74"/>
      <c r="TZF112" s="74"/>
      <c r="TZG112" s="77"/>
      <c r="TZH112" s="77"/>
      <c r="TZI112" s="11"/>
      <c r="TZO112" s="73"/>
      <c r="TZP112" s="73"/>
      <c r="TZQ112" s="73"/>
      <c r="TZR112" s="73"/>
      <c r="TZS112" s="74"/>
      <c r="TZT112" s="74"/>
      <c r="TZU112" s="77"/>
      <c r="TZV112" s="77"/>
      <c r="TZW112" s="11"/>
      <c r="UAC112" s="73"/>
      <c r="UAD112" s="73"/>
      <c r="UAE112" s="73"/>
      <c r="UAF112" s="73"/>
      <c r="UAG112" s="74"/>
      <c r="UAH112" s="74"/>
      <c r="UAI112" s="77"/>
      <c r="UAJ112" s="77"/>
      <c r="UAK112" s="11"/>
      <c r="UAQ112" s="73"/>
      <c r="UAR112" s="73"/>
      <c r="UAS112" s="73"/>
      <c r="UAT112" s="73"/>
      <c r="UAU112" s="74"/>
      <c r="UAV112" s="74"/>
      <c r="UAW112" s="77"/>
      <c r="UAX112" s="77"/>
      <c r="UAY112" s="11"/>
      <c r="UBE112" s="73"/>
      <c r="UBF112" s="73"/>
      <c r="UBG112" s="73"/>
      <c r="UBH112" s="73"/>
      <c r="UBI112" s="74"/>
      <c r="UBJ112" s="74"/>
      <c r="UBK112" s="77"/>
      <c r="UBL112" s="77"/>
      <c r="UBM112" s="11"/>
      <c r="UBS112" s="73"/>
      <c r="UBT112" s="73"/>
      <c r="UBU112" s="73"/>
      <c r="UBV112" s="73"/>
      <c r="UBW112" s="74"/>
      <c r="UBX112" s="74"/>
      <c r="UBY112" s="77"/>
      <c r="UBZ112" s="77"/>
      <c r="UCA112" s="11"/>
      <c r="UCG112" s="73"/>
      <c r="UCH112" s="73"/>
      <c r="UCI112" s="73"/>
      <c r="UCJ112" s="73"/>
      <c r="UCK112" s="74"/>
      <c r="UCL112" s="74"/>
      <c r="UCM112" s="77"/>
      <c r="UCN112" s="77"/>
      <c r="UCO112" s="11"/>
      <c r="UCU112" s="73"/>
      <c r="UCV112" s="73"/>
      <c r="UCW112" s="73"/>
      <c r="UCX112" s="73"/>
      <c r="UCY112" s="74"/>
      <c r="UCZ112" s="74"/>
      <c r="UDA112" s="77"/>
      <c r="UDB112" s="77"/>
      <c r="UDC112" s="11"/>
      <c r="UDI112" s="73"/>
      <c r="UDJ112" s="73"/>
      <c r="UDK112" s="73"/>
      <c r="UDL112" s="73"/>
      <c r="UDM112" s="74"/>
      <c r="UDN112" s="74"/>
      <c r="UDO112" s="77"/>
      <c r="UDP112" s="77"/>
      <c r="UDQ112" s="11"/>
      <c r="UDW112" s="73"/>
      <c r="UDX112" s="73"/>
      <c r="UDY112" s="73"/>
      <c r="UDZ112" s="73"/>
      <c r="UEA112" s="74"/>
      <c r="UEB112" s="74"/>
      <c r="UEC112" s="77"/>
      <c r="UED112" s="77"/>
      <c r="UEE112" s="11"/>
      <c r="UEK112" s="73"/>
      <c r="UEL112" s="73"/>
      <c r="UEM112" s="73"/>
      <c r="UEN112" s="73"/>
      <c r="UEO112" s="74"/>
      <c r="UEP112" s="74"/>
      <c r="UEQ112" s="77"/>
      <c r="UER112" s="77"/>
      <c r="UES112" s="11"/>
      <c r="UEY112" s="73"/>
      <c r="UEZ112" s="73"/>
      <c r="UFA112" s="73"/>
      <c r="UFB112" s="73"/>
      <c r="UFC112" s="74"/>
      <c r="UFD112" s="74"/>
      <c r="UFE112" s="77"/>
      <c r="UFF112" s="77"/>
      <c r="UFG112" s="11"/>
      <c r="UFM112" s="73"/>
      <c r="UFN112" s="73"/>
      <c r="UFO112" s="73"/>
      <c r="UFP112" s="73"/>
      <c r="UFQ112" s="74"/>
      <c r="UFR112" s="74"/>
      <c r="UFS112" s="77"/>
      <c r="UFT112" s="77"/>
      <c r="UFU112" s="11"/>
      <c r="UGA112" s="73"/>
      <c r="UGB112" s="73"/>
      <c r="UGC112" s="73"/>
      <c r="UGD112" s="73"/>
      <c r="UGE112" s="74"/>
      <c r="UGF112" s="74"/>
      <c r="UGG112" s="77"/>
      <c r="UGH112" s="77"/>
      <c r="UGI112" s="11"/>
      <c r="UGO112" s="73"/>
      <c r="UGP112" s="73"/>
      <c r="UGQ112" s="73"/>
      <c r="UGR112" s="73"/>
      <c r="UGS112" s="74"/>
      <c r="UGT112" s="74"/>
      <c r="UGU112" s="77"/>
      <c r="UGV112" s="77"/>
      <c r="UGW112" s="11"/>
      <c r="UHC112" s="73"/>
      <c r="UHD112" s="73"/>
      <c r="UHE112" s="73"/>
      <c r="UHF112" s="73"/>
      <c r="UHG112" s="74"/>
      <c r="UHH112" s="74"/>
      <c r="UHI112" s="77"/>
      <c r="UHJ112" s="77"/>
      <c r="UHK112" s="11"/>
      <c r="UHQ112" s="73"/>
      <c r="UHR112" s="73"/>
      <c r="UHS112" s="73"/>
      <c r="UHT112" s="73"/>
      <c r="UHU112" s="74"/>
      <c r="UHV112" s="74"/>
      <c r="UHW112" s="77"/>
      <c r="UHX112" s="77"/>
      <c r="UHY112" s="11"/>
      <c r="UIE112" s="73"/>
      <c r="UIF112" s="73"/>
      <c r="UIG112" s="73"/>
      <c r="UIH112" s="73"/>
      <c r="UII112" s="74"/>
      <c r="UIJ112" s="74"/>
      <c r="UIK112" s="77"/>
      <c r="UIL112" s="77"/>
      <c r="UIM112" s="11"/>
      <c r="UIS112" s="73"/>
      <c r="UIT112" s="73"/>
      <c r="UIU112" s="73"/>
      <c r="UIV112" s="73"/>
      <c r="UIW112" s="74"/>
      <c r="UIX112" s="74"/>
      <c r="UIY112" s="77"/>
      <c r="UIZ112" s="77"/>
      <c r="UJA112" s="11"/>
      <c r="UJG112" s="73"/>
      <c r="UJH112" s="73"/>
      <c r="UJI112" s="73"/>
      <c r="UJJ112" s="73"/>
      <c r="UJK112" s="74"/>
      <c r="UJL112" s="74"/>
      <c r="UJM112" s="77"/>
      <c r="UJN112" s="77"/>
      <c r="UJO112" s="11"/>
      <c r="UJU112" s="73"/>
      <c r="UJV112" s="73"/>
      <c r="UJW112" s="73"/>
      <c r="UJX112" s="73"/>
      <c r="UJY112" s="74"/>
      <c r="UJZ112" s="74"/>
      <c r="UKA112" s="77"/>
      <c r="UKB112" s="77"/>
      <c r="UKC112" s="11"/>
      <c r="UKI112" s="73"/>
      <c r="UKJ112" s="73"/>
      <c r="UKK112" s="73"/>
      <c r="UKL112" s="73"/>
      <c r="UKM112" s="74"/>
      <c r="UKN112" s="74"/>
      <c r="UKO112" s="77"/>
      <c r="UKP112" s="77"/>
      <c r="UKQ112" s="11"/>
      <c r="UKW112" s="73"/>
      <c r="UKX112" s="73"/>
      <c r="UKY112" s="73"/>
      <c r="UKZ112" s="73"/>
      <c r="ULA112" s="74"/>
      <c r="ULB112" s="74"/>
      <c r="ULC112" s="77"/>
      <c r="ULD112" s="77"/>
      <c r="ULE112" s="11"/>
      <c r="ULK112" s="73"/>
      <c r="ULL112" s="73"/>
      <c r="ULM112" s="73"/>
      <c r="ULN112" s="73"/>
      <c r="ULO112" s="74"/>
      <c r="ULP112" s="74"/>
      <c r="ULQ112" s="77"/>
      <c r="ULR112" s="77"/>
      <c r="ULS112" s="11"/>
      <c r="ULY112" s="73"/>
      <c r="ULZ112" s="73"/>
      <c r="UMA112" s="73"/>
      <c r="UMB112" s="73"/>
      <c r="UMC112" s="74"/>
      <c r="UMD112" s="74"/>
      <c r="UME112" s="77"/>
      <c r="UMF112" s="77"/>
      <c r="UMG112" s="11"/>
      <c r="UMM112" s="73"/>
      <c r="UMN112" s="73"/>
      <c r="UMO112" s="73"/>
      <c r="UMP112" s="73"/>
      <c r="UMQ112" s="74"/>
      <c r="UMR112" s="74"/>
      <c r="UMS112" s="77"/>
      <c r="UMT112" s="77"/>
      <c r="UMU112" s="11"/>
      <c r="UNA112" s="73"/>
      <c r="UNB112" s="73"/>
      <c r="UNC112" s="73"/>
      <c r="UND112" s="73"/>
      <c r="UNE112" s="74"/>
      <c r="UNF112" s="74"/>
      <c r="UNG112" s="77"/>
      <c r="UNH112" s="77"/>
      <c r="UNI112" s="11"/>
      <c r="UNO112" s="73"/>
      <c r="UNP112" s="73"/>
      <c r="UNQ112" s="73"/>
      <c r="UNR112" s="73"/>
      <c r="UNS112" s="74"/>
      <c r="UNT112" s="74"/>
      <c r="UNU112" s="77"/>
      <c r="UNV112" s="77"/>
      <c r="UNW112" s="11"/>
      <c r="UOC112" s="73"/>
      <c r="UOD112" s="73"/>
      <c r="UOE112" s="73"/>
      <c r="UOF112" s="73"/>
      <c r="UOG112" s="74"/>
      <c r="UOH112" s="74"/>
      <c r="UOI112" s="77"/>
      <c r="UOJ112" s="77"/>
      <c r="UOK112" s="11"/>
      <c r="UOQ112" s="73"/>
      <c r="UOR112" s="73"/>
      <c r="UOS112" s="73"/>
      <c r="UOT112" s="73"/>
      <c r="UOU112" s="74"/>
      <c r="UOV112" s="74"/>
      <c r="UOW112" s="77"/>
      <c r="UOX112" s="77"/>
      <c r="UOY112" s="11"/>
      <c r="UPE112" s="73"/>
      <c r="UPF112" s="73"/>
      <c r="UPG112" s="73"/>
      <c r="UPH112" s="73"/>
      <c r="UPI112" s="74"/>
      <c r="UPJ112" s="74"/>
      <c r="UPK112" s="77"/>
      <c r="UPL112" s="77"/>
      <c r="UPM112" s="11"/>
      <c r="UPS112" s="73"/>
      <c r="UPT112" s="73"/>
      <c r="UPU112" s="73"/>
      <c r="UPV112" s="73"/>
      <c r="UPW112" s="74"/>
      <c r="UPX112" s="74"/>
      <c r="UPY112" s="77"/>
      <c r="UPZ112" s="77"/>
      <c r="UQA112" s="11"/>
      <c r="UQG112" s="73"/>
      <c r="UQH112" s="73"/>
      <c r="UQI112" s="73"/>
      <c r="UQJ112" s="73"/>
      <c r="UQK112" s="74"/>
      <c r="UQL112" s="74"/>
      <c r="UQM112" s="77"/>
      <c r="UQN112" s="77"/>
      <c r="UQO112" s="11"/>
      <c r="UQU112" s="73"/>
      <c r="UQV112" s="73"/>
      <c r="UQW112" s="73"/>
      <c r="UQX112" s="73"/>
      <c r="UQY112" s="74"/>
      <c r="UQZ112" s="74"/>
      <c r="URA112" s="77"/>
      <c r="URB112" s="77"/>
      <c r="URC112" s="11"/>
      <c r="URI112" s="73"/>
      <c r="URJ112" s="73"/>
      <c r="URK112" s="73"/>
      <c r="URL112" s="73"/>
      <c r="URM112" s="74"/>
      <c r="URN112" s="74"/>
      <c r="URO112" s="77"/>
      <c r="URP112" s="77"/>
      <c r="URQ112" s="11"/>
      <c r="URW112" s="73"/>
      <c r="URX112" s="73"/>
      <c r="URY112" s="73"/>
      <c r="URZ112" s="73"/>
      <c r="USA112" s="74"/>
      <c r="USB112" s="74"/>
      <c r="USC112" s="77"/>
      <c r="USD112" s="77"/>
      <c r="USE112" s="11"/>
      <c r="USK112" s="73"/>
      <c r="USL112" s="73"/>
      <c r="USM112" s="73"/>
      <c r="USN112" s="73"/>
      <c r="USO112" s="74"/>
      <c r="USP112" s="74"/>
      <c r="USQ112" s="77"/>
      <c r="USR112" s="77"/>
      <c r="USS112" s="11"/>
      <c r="USY112" s="73"/>
      <c r="USZ112" s="73"/>
      <c r="UTA112" s="73"/>
      <c r="UTB112" s="73"/>
      <c r="UTC112" s="74"/>
      <c r="UTD112" s="74"/>
      <c r="UTE112" s="77"/>
      <c r="UTF112" s="77"/>
      <c r="UTG112" s="11"/>
      <c r="UTM112" s="73"/>
      <c r="UTN112" s="73"/>
      <c r="UTO112" s="73"/>
      <c r="UTP112" s="73"/>
      <c r="UTQ112" s="74"/>
      <c r="UTR112" s="74"/>
      <c r="UTS112" s="77"/>
      <c r="UTT112" s="77"/>
      <c r="UTU112" s="11"/>
      <c r="UUA112" s="73"/>
      <c r="UUB112" s="73"/>
      <c r="UUC112" s="73"/>
      <c r="UUD112" s="73"/>
      <c r="UUE112" s="74"/>
      <c r="UUF112" s="74"/>
      <c r="UUG112" s="77"/>
      <c r="UUH112" s="77"/>
      <c r="UUI112" s="11"/>
      <c r="UUO112" s="73"/>
      <c r="UUP112" s="73"/>
      <c r="UUQ112" s="73"/>
      <c r="UUR112" s="73"/>
      <c r="UUS112" s="74"/>
      <c r="UUT112" s="74"/>
      <c r="UUU112" s="77"/>
      <c r="UUV112" s="77"/>
      <c r="UUW112" s="11"/>
      <c r="UVC112" s="73"/>
      <c r="UVD112" s="73"/>
      <c r="UVE112" s="73"/>
      <c r="UVF112" s="73"/>
      <c r="UVG112" s="74"/>
      <c r="UVH112" s="74"/>
      <c r="UVI112" s="77"/>
      <c r="UVJ112" s="77"/>
      <c r="UVK112" s="11"/>
      <c r="UVQ112" s="73"/>
      <c r="UVR112" s="73"/>
      <c r="UVS112" s="73"/>
      <c r="UVT112" s="73"/>
      <c r="UVU112" s="74"/>
      <c r="UVV112" s="74"/>
      <c r="UVW112" s="77"/>
      <c r="UVX112" s="77"/>
      <c r="UVY112" s="11"/>
      <c r="UWE112" s="73"/>
      <c r="UWF112" s="73"/>
      <c r="UWG112" s="73"/>
      <c r="UWH112" s="73"/>
      <c r="UWI112" s="74"/>
      <c r="UWJ112" s="74"/>
      <c r="UWK112" s="77"/>
      <c r="UWL112" s="77"/>
      <c r="UWM112" s="11"/>
      <c r="UWS112" s="73"/>
      <c r="UWT112" s="73"/>
      <c r="UWU112" s="73"/>
      <c r="UWV112" s="73"/>
      <c r="UWW112" s="74"/>
      <c r="UWX112" s="74"/>
      <c r="UWY112" s="77"/>
      <c r="UWZ112" s="77"/>
      <c r="UXA112" s="11"/>
      <c r="UXG112" s="73"/>
      <c r="UXH112" s="73"/>
      <c r="UXI112" s="73"/>
      <c r="UXJ112" s="73"/>
      <c r="UXK112" s="74"/>
      <c r="UXL112" s="74"/>
      <c r="UXM112" s="77"/>
      <c r="UXN112" s="77"/>
      <c r="UXO112" s="11"/>
      <c r="UXU112" s="73"/>
      <c r="UXV112" s="73"/>
      <c r="UXW112" s="73"/>
      <c r="UXX112" s="73"/>
      <c r="UXY112" s="74"/>
      <c r="UXZ112" s="74"/>
      <c r="UYA112" s="77"/>
      <c r="UYB112" s="77"/>
      <c r="UYC112" s="11"/>
      <c r="UYI112" s="73"/>
      <c r="UYJ112" s="73"/>
      <c r="UYK112" s="73"/>
      <c r="UYL112" s="73"/>
      <c r="UYM112" s="74"/>
      <c r="UYN112" s="74"/>
      <c r="UYO112" s="77"/>
      <c r="UYP112" s="77"/>
      <c r="UYQ112" s="11"/>
      <c r="UYW112" s="73"/>
      <c r="UYX112" s="73"/>
      <c r="UYY112" s="73"/>
      <c r="UYZ112" s="73"/>
      <c r="UZA112" s="74"/>
      <c r="UZB112" s="74"/>
      <c r="UZC112" s="77"/>
      <c r="UZD112" s="77"/>
      <c r="UZE112" s="11"/>
      <c r="UZK112" s="73"/>
      <c r="UZL112" s="73"/>
      <c r="UZM112" s="73"/>
      <c r="UZN112" s="73"/>
      <c r="UZO112" s="74"/>
      <c r="UZP112" s="74"/>
      <c r="UZQ112" s="77"/>
      <c r="UZR112" s="77"/>
      <c r="UZS112" s="11"/>
      <c r="UZY112" s="73"/>
      <c r="UZZ112" s="73"/>
      <c r="VAA112" s="73"/>
      <c r="VAB112" s="73"/>
      <c r="VAC112" s="74"/>
      <c r="VAD112" s="74"/>
      <c r="VAE112" s="77"/>
      <c r="VAF112" s="77"/>
      <c r="VAG112" s="11"/>
      <c r="VAM112" s="73"/>
      <c r="VAN112" s="73"/>
      <c r="VAO112" s="73"/>
      <c r="VAP112" s="73"/>
      <c r="VAQ112" s="74"/>
      <c r="VAR112" s="74"/>
      <c r="VAS112" s="77"/>
      <c r="VAT112" s="77"/>
      <c r="VAU112" s="11"/>
      <c r="VBA112" s="73"/>
      <c r="VBB112" s="73"/>
      <c r="VBC112" s="73"/>
      <c r="VBD112" s="73"/>
      <c r="VBE112" s="74"/>
      <c r="VBF112" s="74"/>
      <c r="VBG112" s="77"/>
      <c r="VBH112" s="77"/>
      <c r="VBI112" s="11"/>
      <c r="VBO112" s="73"/>
      <c r="VBP112" s="73"/>
      <c r="VBQ112" s="73"/>
      <c r="VBR112" s="73"/>
      <c r="VBS112" s="74"/>
      <c r="VBT112" s="74"/>
      <c r="VBU112" s="77"/>
      <c r="VBV112" s="77"/>
      <c r="VBW112" s="11"/>
      <c r="VCC112" s="73"/>
      <c r="VCD112" s="73"/>
      <c r="VCE112" s="73"/>
      <c r="VCF112" s="73"/>
      <c r="VCG112" s="74"/>
      <c r="VCH112" s="74"/>
      <c r="VCI112" s="77"/>
      <c r="VCJ112" s="77"/>
      <c r="VCK112" s="11"/>
      <c r="VCQ112" s="73"/>
      <c r="VCR112" s="73"/>
      <c r="VCS112" s="73"/>
      <c r="VCT112" s="73"/>
      <c r="VCU112" s="74"/>
      <c r="VCV112" s="74"/>
      <c r="VCW112" s="77"/>
      <c r="VCX112" s="77"/>
      <c r="VCY112" s="11"/>
      <c r="VDE112" s="73"/>
      <c r="VDF112" s="73"/>
      <c r="VDG112" s="73"/>
      <c r="VDH112" s="73"/>
      <c r="VDI112" s="74"/>
      <c r="VDJ112" s="74"/>
      <c r="VDK112" s="77"/>
      <c r="VDL112" s="77"/>
      <c r="VDM112" s="11"/>
      <c r="VDS112" s="73"/>
      <c r="VDT112" s="73"/>
      <c r="VDU112" s="73"/>
      <c r="VDV112" s="73"/>
      <c r="VDW112" s="74"/>
      <c r="VDX112" s="74"/>
      <c r="VDY112" s="77"/>
      <c r="VDZ112" s="77"/>
      <c r="VEA112" s="11"/>
      <c r="VEG112" s="73"/>
      <c r="VEH112" s="73"/>
      <c r="VEI112" s="73"/>
      <c r="VEJ112" s="73"/>
      <c r="VEK112" s="74"/>
      <c r="VEL112" s="74"/>
      <c r="VEM112" s="77"/>
      <c r="VEN112" s="77"/>
      <c r="VEO112" s="11"/>
      <c r="VEU112" s="73"/>
      <c r="VEV112" s="73"/>
      <c r="VEW112" s="73"/>
      <c r="VEX112" s="73"/>
      <c r="VEY112" s="74"/>
      <c r="VEZ112" s="74"/>
      <c r="VFA112" s="77"/>
      <c r="VFB112" s="77"/>
      <c r="VFC112" s="11"/>
      <c r="VFI112" s="73"/>
      <c r="VFJ112" s="73"/>
      <c r="VFK112" s="73"/>
      <c r="VFL112" s="73"/>
      <c r="VFM112" s="74"/>
      <c r="VFN112" s="74"/>
      <c r="VFO112" s="77"/>
      <c r="VFP112" s="77"/>
      <c r="VFQ112" s="11"/>
      <c r="VFW112" s="73"/>
      <c r="VFX112" s="73"/>
      <c r="VFY112" s="73"/>
      <c r="VFZ112" s="73"/>
      <c r="VGA112" s="74"/>
      <c r="VGB112" s="74"/>
      <c r="VGC112" s="77"/>
      <c r="VGD112" s="77"/>
      <c r="VGE112" s="11"/>
      <c r="VGK112" s="73"/>
      <c r="VGL112" s="73"/>
      <c r="VGM112" s="73"/>
      <c r="VGN112" s="73"/>
      <c r="VGO112" s="74"/>
      <c r="VGP112" s="74"/>
      <c r="VGQ112" s="77"/>
      <c r="VGR112" s="77"/>
      <c r="VGS112" s="11"/>
      <c r="VGY112" s="73"/>
      <c r="VGZ112" s="73"/>
      <c r="VHA112" s="73"/>
      <c r="VHB112" s="73"/>
      <c r="VHC112" s="74"/>
      <c r="VHD112" s="74"/>
      <c r="VHE112" s="77"/>
      <c r="VHF112" s="77"/>
      <c r="VHG112" s="11"/>
      <c r="VHM112" s="73"/>
      <c r="VHN112" s="73"/>
      <c r="VHO112" s="73"/>
      <c r="VHP112" s="73"/>
      <c r="VHQ112" s="74"/>
      <c r="VHR112" s="74"/>
      <c r="VHS112" s="77"/>
      <c r="VHT112" s="77"/>
      <c r="VHU112" s="11"/>
      <c r="VIA112" s="73"/>
      <c r="VIB112" s="73"/>
      <c r="VIC112" s="73"/>
      <c r="VID112" s="73"/>
      <c r="VIE112" s="74"/>
      <c r="VIF112" s="74"/>
      <c r="VIG112" s="77"/>
      <c r="VIH112" s="77"/>
      <c r="VII112" s="11"/>
      <c r="VIO112" s="73"/>
      <c r="VIP112" s="73"/>
      <c r="VIQ112" s="73"/>
      <c r="VIR112" s="73"/>
      <c r="VIS112" s="74"/>
      <c r="VIT112" s="74"/>
      <c r="VIU112" s="77"/>
      <c r="VIV112" s="77"/>
      <c r="VIW112" s="11"/>
      <c r="VJC112" s="73"/>
      <c r="VJD112" s="73"/>
      <c r="VJE112" s="73"/>
      <c r="VJF112" s="73"/>
      <c r="VJG112" s="74"/>
      <c r="VJH112" s="74"/>
      <c r="VJI112" s="77"/>
      <c r="VJJ112" s="77"/>
      <c r="VJK112" s="11"/>
      <c r="VJQ112" s="73"/>
      <c r="VJR112" s="73"/>
      <c r="VJS112" s="73"/>
      <c r="VJT112" s="73"/>
      <c r="VJU112" s="74"/>
      <c r="VJV112" s="74"/>
      <c r="VJW112" s="77"/>
      <c r="VJX112" s="77"/>
      <c r="VJY112" s="11"/>
      <c r="VKE112" s="73"/>
      <c r="VKF112" s="73"/>
      <c r="VKG112" s="73"/>
      <c r="VKH112" s="73"/>
      <c r="VKI112" s="74"/>
      <c r="VKJ112" s="74"/>
      <c r="VKK112" s="77"/>
      <c r="VKL112" s="77"/>
      <c r="VKM112" s="11"/>
      <c r="VKS112" s="73"/>
      <c r="VKT112" s="73"/>
      <c r="VKU112" s="73"/>
      <c r="VKV112" s="73"/>
      <c r="VKW112" s="74"/>
      <c r="VKX112" s="74"/>
      <c r="VKY112" s="77"/>
      <c r="VKZ112" s="77"/>
      <c r="VLA112" s="11"/>
      <c r="VLG112" s="73"/>
      <c r="VLH112" s="73"/>
      <c r="VLI112" s="73"/>
      <c r="VLJ112" s="73"/>
      <c r="VLK112" s="74"/>
      <c r="VLL112" s="74"/>
      <c r="VLM112" s="77"/>
      <c r="VLN112" s="77"/>
      <c r="VLO112" s="11"/>
      <c r="VLU112" s="73"/>
      <c r="VLV112" s="73"/>
      <c r="VLW112" s="73"/>
      <c r="VLX112" s="73"/>
      <c r="VLY112" s="74"/>
      <c r="VLZ112" s="74"/>
      <c r="VMA112" s="77"/>
      <c r="VMB112" s="77"/>
      <c r="VMC112" s="11"/>
      <c r="VMI112" s="73"/>
      <c r="VMJ112" s="73"/>
      <c r="VMK112" s="73"/>
      <c r="VML112" s="73"/>
      <c r="VMM112" s="74"/>
      <c r="VMN112" s="74"/>
      <c r="VMO112" s="77"/>
      <c r="VMP112" s="77"/>
      <c r="VMQ112" s="11"/>
      <c r="VMW112" s="73"/>
      <c r="VMX112" s="73"/>
      <c r="VMY112" s="73"/>
      <c r="VMZ112" s="73"/>
      <c r="VNA112" s="74"/>
      <c r="VNB112" s="74"/>
      <c r="VNC112" s="77"/>
      <c r="VND112" s="77"/>
      <c r="VNE112" s="11"/>
      <c r="VNK112" s="73"/>
      <c r="VNL112" s="73"/>
      <c r="VNM112" s="73"/>
      <c r="VNN112" s="73"/>
      <c r="VNO112" s="74"/>
      <c r="VNP112" s="74"/>
      <c r="VNQ112" s="77"/>
      <c r="VNR112" s="77"/>
      <c r="VNS112" s="11"/>
      <c r="VNY112" s="73"/>
      <c r="VNZ112" s="73"/>
      <c r="VOA112" s="73"/>
      <c r="VOB112" s="73"/>
      <c r="VOC112" s="74"/>
      <c r="VOD112" s="74"/>
      <c r="VOE112" s="77"/>
      <c r="VOF112" s="77"/>
      <c r="VOG112" s="11"/>
      <c r="VOM112" s="73"/>
      <c r="VON112" s="73"/>
      <c r="VOO112" s="73"/>
      <c r="VOP112" s="73"/>
      <c r="VOQ112" s="74"/>
      <c r="VOR112" s="74"/>
      <c r="VOS112" s="77"/>
      <c r="VOT112" s="77"/>
      <c r="VOU112" s="11"/>
      <c r="VPA112" s="73"/>
      <c r="VPB112" s="73"/>
      <c r="VPC112" s="73"/>
      <c r="VPD112" s="73"/>
      <c r="VPE112" s="74"/>
      <c r="VPF112" s="74"/>
      <c r="VPG112" s="77"/>
      <c r="VPH112" s="77"/>
      <c r="VPI112" s="11"/>
      <c r="VPO112" s="73"/>
      <c r="VPP112" s="73"/>
      <c r="VPQ112" s="73"/>
      <c r="VPR112" s="73"/>
      <c r="VPS112" s="74"/>
      <c r="VPT112" s="74"/>
      <c r="VPU112" s="77"/>
      <c r="VPV112" s="77"/>
      <c r="VPW112" s="11"/>
      <c r="VQC112" s="73"/>
      <c r="VQD112" s="73"/>
      <c r="VQE112" s="73"/>
      <c r="VQF112" s="73"/>
      <c r="VQG112" s="74"/>
      <c r="VQH112" s="74"/>
      <c r="VQI112" s="77"/>
      <c r="VQJ112" s="77"/>
      <c r="VQK112" s="11"/>
      <c r="VQQ112" s="73"/>
      <c r="VQR112" s="73"/>
      <c r="VQS112" s="73"/>
      <c r="VQT112" s="73"/>
      <c r="VQU112" s="74"/>
      <c r="VQV112" s="74"/>
      <c r="VQW112" s="77"/>
      <c r="VQX112" s="77"/>
      <c r="VQY112" s="11"/>
      <c r="VRE112" s="73"/>
      <c r="VRF112" s="73"/>
      <c r="VRG112" s="73"/>
      <c r="VRH112" s="73"/>
      <c r="VRI112" s="74"/>
      <c r="VRJ112" s="74"/>
      <c r="VRK112" s="77"/>
      <c r="VRL112" s="77"/>
      <c r="VRM112" s="11"/>
      <c r="VRS112" s="73"/>
      <c r="VRT112" s="73"/>
      <c r="VRU112" s="73"/>
      <c r="VRV112" s="73"/>
      <c r="VRW112" s="74"/>
      <c r="VRX112" s="74"/>
      <c r="VRY112" s="77"/>
      <c r="VRZ112" s="77"/>
      <c r="VSA112" s="11"/>
      <c r="VSG112" s="73"/>
      <c r="VSH112" s="73"/>
      <c r="VSI112" s="73"/>
      <c r="VSJ112" s="73"/>
      <c r="VSK112" s="74"/>
      <c r="VSL112" s="74"/>
      <c r="VSM112" s="77"/>
      <c r="VSN112" s="77"/>
      <c r="VSO112" s="11"/>
      <c r="VSU112" s="73"/>
      <c r="VSV112" s="73"/>
      <c r="VSW112" s="73"/>
      <c r="VSX112" s="73"/>
      <c r="VSY112" s="74"/>
      <c r="VSZ112" s="74"/>
      <c r="VTA112" s="77"/>
      <c r="VTB112" s="77"/>
      <c r="VTC112" s="11"/>
      <c r="VTI112" s="73"/>
      <c r="VTJ112" s="73"/>
      <c r="VTK112" s="73"/>
      <c r="VTL112" s="73"/>
      <c r="VTM112" s="74"/>
      <c r="VTN112" s="74"/>
      <c r="VTO112" s="77"/>
      <c r="VTP112" s="77"/>
      <c r="VTQ112" s="11"/>
      <c r="VTW112" s="73"/>
      <c r="VTX112" s="73"/>
      <c r="VTY112" s="73"/>
      <c r="VTZ112" s="73"/>
      <c r="VUA112" s="74"/>
      <c r="VUB112" s="74"/>
      <c r="VUC112" s="77"/>
      <c r="VUD112" s="77"/>
      <c r="VUE112" s="11"/>
      <c r="VUK112" s="73"/>
      <c r="VUL112" s="73"/>
      <c r="VUM112" s="73"/>
      <c r="VUN112" s="73"/>
      <c r="VUO112" s="74"/>
      <c r="VUP112" s="74"/>
      <c r="VUQ112" s="77"/>
      <c r="VUR112" s="77"/>
      <c r="VUS112" s="11"/>
      <c r="VUY112" s="73"/>
      <c r="VUZ112" s="73"/>
      <c r="VVA112" s="73"/>
      <c r="VVB112" s="73"/>
      <c r="VVC112" s="74"/>
      <c r="VVD112" s="74"/>
      <c r="VVE112" s="77"/>
      <c r="VVF112" s="77"/>
      <c r="VVG112" s="11"/>
      <c r="VVM112" s="73"/>
      <c r="VVN112" s="73"/>
      <c r="VVO112" s="73"/>
      <c r="VVP112" s="73"/>
      <c r="VVQ112" s="74"/>
      <c r="VVR112" s="74"/>
      <c r="VVS112" s="77"/>
      <c r="VVT112" s="77"/>
      <c r="VVU112" s="11"/>
      <c r="VWA112" s="73"/>
      <c r="VWB112" s="73"/>
      <c r="VWC112" s="73"/>
      <c r="VWD112" s="73"/>
      <c r="VWE112" s="74"/>
      <c r="VWF112" s="74"/>
      <c r="VWG112" s="77"/>
      <c r="VWH112" s="77"/>
      <c r="VWI112" s="11"/>
      <c r="VWO112" s="73"/>
      <c r="VWP112" s="73"/>
      <c r="VWQ112" s="73"/>
      <c r="VWR112" s="73"/>
      <c r="VWS112" s="74"/>
      <c r="VWT112" s="74"/>
      <c r="VWU112" s="77"/>
      <c r="VWV112" s="77"/>
      <c r="VWW112" s="11"/>
      <c r="VXC112" s="73"/>
      <c r="VXD112" s="73"/>
      <c r="VXE112" s="73"/>
      <c r="VXF112" s="73"/>
      <c r="VXG112" s="74"/>
      <c r="VXH112" s="74"/>
      <c r="VXI112" s="77"/>
      <c r="VXJ112" s="77"/>
      <c r="VXK112" s="11"/>
      <c r="VXQ112" s="73"/>
      <c r="VXR112" s="73"/>
      <c r="VXS112" s="73"/>
      <c r="VXT112" s="73"/>
      <c r="VXU112" s="74"/>
      <c r="VXV112" s="74"/>
      <c r="VXW112" s="77"/>
      <c r="VXX112" s="77"/>
      <c r="VXY112" s="11"/>
      <c r="VYE112" s="73"/>
      <c r="VYF112" s="73"/>
      <c r="VYG112" s="73"/>
      <c r="VYH112" s="73"/>
      <c r="VYI112" s="74"/>
      <c r="VYJ112" s="74"/>
      <c r="VYK112" s="77"/>
      <c r="VYL112" s="77"/>
      <c r="VYM112" s="11"/>
      <c r="VYS112" s="73"/>
      <c r="VYT112" s="73"/>
      <c r="VYU112" s="73"/>
      <c r="VYV112" s="73"/>
      <c r="VYW112" s="74"/>
      <c r="VYX112" s="74"/>
      <c r="VYY112" s="77"/>
      <c r="VYZ112" s="77"/>
      <c r="VZA112" s="11"/>
      <c r="VZG112" s="73"/>
      <c r="VZH112" s="73"/>
      <c r="VZI112" s="73"/>
      <c r="VZJ112" s="73"/>
      <c r="VZK112" s="74"/>
      <c r="VZL112" s="74"/>
      <c r="VZM112" s="77"/>
      <c r="VZN112" s="77"/>
      <c r="VZO112" s="11"/>
      <c r="VZU112" s="73"/>
      <c r="VZV112" s="73"/>
      <c r="VZW112" s="73"/>
      <c r="VZX112" s="73"/>
      <c r="VZY112" s="74"/>
      <c r="VZZ112" s="74"/>
      <c r="WAA112" s="77"/>
      <c r="WAB112" s="77"/>
      <c r="WAC112" s="11"/>
      <c r="WAI112" s="73"/>
      <c r="WAJ112" s="73"/>
      <c r="WAK112" s="73"/>
      <c r="WAL112" s="73"/>
      <c r="WAM112" s="74"/>
      <c r="WAN112" s="74"/>
      <c r="WAO112" s="77"/>
      <c r="WAP112" s="77"/>
      <c r="WAQ112" s="11"/>
      <c r="WAW112" s="73"/>
      <c r="WAX112" s="73"/>
      <c r="WAY112" s="73"/>
      <c r="WAZ112" s="73"/>
      <c r="WBA112" s="74"/>
      <c r="WBB112" s="74"/>
      <c r="WBC112" s="77"/>
      <c r="WBD112" s="77"/>
      <c r="WBE112" s="11"/>
      <c r="WBK112" s="73"/>
      <c r="WBL112" s="73"/>
      <c r="WBM112" s="73"/>
      <c r="WBN112" s="73"/>
      <c r="WBO112" s="74"/>
      <c r="WBP112" s="74"/>
      <c r="WBQ112" s="77"/>
      <c r="WBR112" s="77"/>
      <c r="WBS112" s="11"/>
      <c r="WBY112" s="73"/>
      <c r="WBZ112" s="73"/>
      <c r="WCA112" s="73"/>
      <c r="WCB112" s="73"/>
      <c r="WCC112" s="74"/>
      <c r="WCD112" s="74"/>
      <c r="WCE112" s="77"/>
      <c r="WCF112" s="77"/>
      <c r="WCG112" s="11"/>
      <c r="WCM112" s="73"/>
      <c r="WCN112" s="73"/>
      <c r="WCO112" s="73"/>
      <c r="WCP112" s="73"/>
      <c r="WCQ112" s="74"/>
      <c r="WCR112" s="74"/>
      <c r="WCS112" s="77"/>
      <c r="WCT112" s="77"/>
      <c r="WCU112" s="11"/>
      <c r="WDA112" s="73"/>
      <c r="WDB112" s="73"/>
      <c r="WDC112" s="73"/>
      <c r="WDD112" s="73"/>
      <c r="WDE112" s="74"/>
      <c r="WDF112" s="74"/>
      <c r="WDG112" s="77"/>
      <c r="WDH112" s="77"/>
      <c r="WDI112" s="11"/>
      <c r="WDO112" s="73"/>
      <c r="WDP112" s="73"/>
      <c r="WDQ112" s="73"/>
      <c r="WDR112" s="73"/>
      <c r="WDS112" s="74"/>
      <c r="WDT112" s="74"/>
      <c r="WDU112" s="77"/>
      <c r="WDV112" s="77"/>
      <c r="WDW112" s="11"/>
      <c r="WEC112" s="73"/>
      <c r="WED112" s="73"/>
      <c r="WEE112" s="73"/>
      <c r="WEF112" s="73"/>
      <c r="WEG112" s="74"/>
      <c r="WEH112" s="74"/>
      <c r="WEI112" s="77"/>
      <c r="WEJ112" s="77"/>
      <c r="WEK112" s="11"/>
      <c r="WEQ112" s="73"/>
      <c r="WER112" s="73"/>
      <c r="WES112" s="73"/>
      <c r="WET112" s="73"/>
      <c r="WEU112" s="74"/>
      <c r="WEV112" s="74"/>
      <c r="WEW112" s="77"/>
      <c r="WEX112" s="77"/>
      <c r="WEY112" s="11"/>
      <c r="WFE112" s="73"/>
      <c r="WFF112" s="73"/>
      <c r="WFG112" s="73"/>
      <c r="WFH112" s="73"/>
      <c r="WFI112" s="74"/>
      <c r="WFJ112" s="74"/>
      <c r="WFK112" s="77"/>
      <c r="WFL112" s="77"/>
      <c r="WFM112" s="11"/>
      <c r="WFS112" s="73"/>
      <c r="WFT112" s="73"/>
      <c r="WFU112" s="73"/>
      <c r="WFV112" s="73"/>
      <c r="WFW112" s="74"/>
      <c r="WFX112" s="74"/>
      <c r="WFY112" s="77"/>
      <c r="WFZ112" s="77"/>
      <c r="WGA112" s="11"/>
      <c r="WGG112" s="73"/>
      <c r="WGH112" s="73"/>
      <c r="WGI112" s="73"/>
      <c r="WGJ112" s="73"/>
      <c r="WGK112" s="74"/>
      <c r="WGL112" s="74"/>
      <c r="WGM112" s="77"/>
      <c r="WGN112" s="77"/>
      <c r="WGO112" s="11"/>
      <c r="WGU112" s="73"/>
      <c r="WGV112" s="73"/>
      <c r="WGW112" s="73"/>
      <c r="WGX112" s="73"/>
      <c r="WGY112" s="74"/>
      <c r="WGZ112" s="74"/>
      <c r="WHA112" s="77"/>
      <c r="WHB112" s="77"/>
      <c r="WHC112" s="11"/>
      <c r="WHI112" s="73"/>
      <c r="WHJ112" s="73"/>
      <c r="WHK112" s="73"/>
      <c r="WHL112" s="73"/>
      <c r="WHM112" s="74"/>
      <c r="WHN112" s="74"/>
      <c r="WHO112" s="77"/>
      <c r="WHP112" s="77"/>
      <c r="WHQ112" s="11"/>
      <c r="WHW112" s="73"/>
      <c r="WHX112" s="73"/>
      <c r="WHY112" s="73"/>
      <c r="WHZ112" s="73"/>
      <c r="WIA112" s="74"/>
      <c r="WIB112" s="74"/>
      <c r="WIC112" s="77"/>
      <c r="WID112" s="77"/>
      <c r="WIE112" s="11"/>
      <c r="WIK112" s="73"/>
      <c r="WIL112" s="73"/>
      <c r="WIM112" s="73"/>
      <c r="WIN112" s="73"/>
      <c r="WIO112" s="74"/>
      <c r="WIP112" s="74"/>
      <c r="WIQ112" s="77"/>
      <c r="WIR112" s="77"/>
      <c r="WIS112" s="11"/>
      <c r="WIY112" s="73"/>
      <c r="WIZ112" s="73"/>
      <c r="WJA112" s="73"/>
      <c r="WJB112" s="73"/>
      <c r="WJC112" s="74"/>
      <c r="WJD112" s="74"/>
      <c r="WJE112" s="77"/>
      <c r="WJF112" s="77"/>
      <c r="WJG112" s="11"/>
      <c r="WJM112" s="73"/>
      <c r="WJN112" s="73"/>
      <c r="WJO112" s="73"/>
      <c r="WJP112" s="73"/>
      <c r="WJQ112" s="74"/>
      <c r="WJR112" s="74"/>
      <c r="WJS112" s="77"/>
      <c r="WJT112" s="77"/>
      <c r="WJU112" s="11"/>
      <c r="WKA112" s="73"/>
      <c r="WKB112" s="73"/>
      <c r="WKC112" s="73"/>
      <c r="WKD112" s="73"/>
      <c r="WKE112" s="74"/>
      <c r="WKF112" s="74"/>
      <c r="WKG112" s="77"/>
      <c r="WKH112" s="77"/>
      <c r="WKI112" s="11"/>
      <c r="WKO112" s="73"/>
      <c r="WKP112" s="73"/>
      <c r="WKQ112" s="73"/>
      <c r="WKR112" s="73"/>
      <c r="WKS112" s="74"/>
      <c r="WKT112" s="74"/>
      <c r="WKU112" s="77"/>
      <c r="WKV112" s="77"/>
      <c r="WKW112" s="11"/>
      <c r="WLC112" s="73"/>
      <c r="WLD112" s="73"/>
      <c r="WLE112" s="73"/>
      <c r="WLF112" s="73"/>
      <c r="WLG112" s="74"/>
      <c r="WLH112" s="74"/>
      <c r="WLI112" s="77"/>
      <c r="WLJ112" s="77"/>
      <c r="WLK112" s="11"/>
      <c r="WLQ112" s="73"/>
      <c r="WLR112" s="73"/>
      <c r="WLS112" s="73"/>
      <c r="WLT112" s="73"/>
      <c r="WLU112" s="74"/>
      <c r="WLV112" s="74"/>
      <c r="WLW112" s="77"/>
      <c r="WLX112" s="77"/>
      <c r="WLY112" s="11"/>
      <c r="WME112" s="73"/>
      <c r="WMF112" s="73"/>
      <c r="WMG112" s="73"/>
      <c r="WMH112" s="73"/>
      <c r="WMI112" s="74"/>
      <c r="WMJ112" s="74"/>
      <c r="WMK112" s="77"/>
      <c r="WML112" s="77"/>
      <c r="WMM112" s="11"/>
      <c r="WMS112" s="73"/>
      <c r="WMT112" s="73"/>
      <c r="WMU112" s="73"/>
      <c r="WMV112" s="73"/>
      <c r="WMW112" s="74"/>
      <c r="WMX112" s="74"/>
      <c r="WMY112" s="77"/>
      <c r="WMZ112" s="77"/>
      <c r="WNA112" s="11"/>
      <c r="WNG112" s="73"/>
      <c r="WNH112" s="73"/>
      <c r="WNI112" s="73"/>
      <c r="WNJ112" s="73"/>
      <c r="WNK112" s="74"/>
      <c r="WNL112" s="74"/>
      <c r="WNM112" s="77"/>
      <c r="WNN112" s="77"/>
      <c r="WNO112" s="11"/>
      <c r="WNU112" s="73"/>
      <c r="WNV112" s="73"/>
      <c r="WNW112" s="73"/>
      <c r="WNX112" s="73"/>
      <c r="WNY112" s="74"/>
      <c r="WNZ112" s="74"/>
      <c r="WOA112" s="77"/>
      <c r="WOB112" s="77"/>
      <c r="WOC112" s="11"/>
      <c r="WOI112" s="73"/>
      <c r="WOJ112" s="73"/>
      <c r="WOK112" s="73"/>
      <c r="WOL112" s="73"/>
      <c r="WOM112" s="74"/>
      <c r="WON112" s="74"/>
      <c r="WOO112" s="77"/>
      <c r="WOP112" s="77"/>
      <c r="WOQ112" s="11"/>
      <c r="WOW112" s="73"/>
      <c r="WOX112" s="73"/>
      <c r="WOY112" s="73"/>
      <c r="WOZ112" s="73"/>
      <c r="WPA112" s="74"/>
      <c r="WPB112" s="74"/>
      <c r="WPC112" s="77"/>
      <c r="WPD112" s="77"/>
      <c r="WPE112" s="11"/>
      <c r="WPK112" s="73"/>
      <c r="WPL112" s="73"/>
      <c r="WPM112" s="73"/>
      <c r="WPN112" s="73"/>
      <c r="WPO112" s="74"/>
      <c r="WPP112" s="74"/>
      <c r="WPQ112" s="77"/>
      <c r="WPR112" s="77"/>
      <c r="WPS112" s="11"/>
      <c r="WPY112" s="73"/>
      <c r="WPZ112" s="73"/>
      <c r="WQA112" s="73"/>
      <c r="WQB112" s="73"/>
      <c r="WQC112" s="74"/>
      <c r="WQD112" s="74"/>
      <c r="WQE112" s="77"/>
      <c r="WQF112" s="77"/>
      <c r="WQG112" s="11"/>
      <c r="WQM112" s="73"/>
      <c r="WQN112" s="73"/>
      <c r="WQO112" s="73"/>
      <c r="WQP112" s="73"/>
      <c r="WQQ112" s="74"/>
      <c r="WQR112" s="74"/>
      <c r="WQS112" s="77"/>
      <c r="WQT112" s="77"/>
      <c r="WQU112" s="11"/>
      <c r="WRA112" s="73"/>
      <c r="WRB112" s="73"/>
      <c r="WRC112" s="73"/>
      <c r="WRD112" s="73"/>
      <c r="WRE112" s="74"/>
      <c r="WRF112" s="74"/>
      <c r="WRG112" s="77"/>
      <c r="WRH112" s="77"/>
      <c r="WRI112" s="11"/>
      <c r="WRO112" s="73"/>
      <c r="WRP112" s="73"/>
      <c r="WRQ112" s="73"/>
      <c r="WRR112" s="73"/>
      <c r="WRS112" s="74"/>
      <c r="WRT112" s="74"/>
      <c r="WRU112" s="77"/>
      <c r="WRV112" s="77"/>
      <c r="WRW112" s="11"/>
      <c r="WSC112" s="73"/>
      <c r="WSD112" s="73"/>
      <c r="WSE112" s="73"/>
      <c r="WSF112" s="73"/>
      <c r="WSG112" s="74"/>
      <c r="WSH112" s="74"/>
      <c r="WSI112" s="77"/>
      <c r="WSJ112" s="77"/>
      <c r="WSK112" s="11"/>
      <c r="WSQ112" s="73"/>
      <c r="WSR112" s="73"/>
      <c r="WSS112" s="73"/>
      <c r="WST112" s="73"/>
      <c r="WSU112" s="74"/>
      <c r="WSV112" s="74"/>
      <c r="WSW112" s="77"/>
      <c r="WSX112" s="77"/>
      <c r="WSY112" s="11"/>
      <c r="WTE112" s="73"/>
      <c r="WTF112" s="73"/>
      <c r="WTG112" s="73"/>
      <c r="WTH112" s="73"/>
      <c r="WTI112" s="74"/>
      <c r="WTJ112" s="74"/>
      <c r="WTK112" s="77"/>
      <c r="WTL112" s="77"/>
      <c r="WTM112" s="11"/>
      <c r="WTS112" s="73"/>
      <c r="WTT112" s="73"/>
      <c r="WTU112" s="73"/>
      <c r="WTV112" s="73"/>
      <c r="WTW112" s="74"/>
      <c r="WTX112" s="74"/>
      <c r="WTY112" s="77"/>
      <c r="WTZ112" s="77"/>
      <c r="WUA112" s="11"/>
      <c r="WUG112" s="73"/>
      <c r="WUH112" s="73"/>
      <c r="WUI112" s="73"/>
      <c r="WUJ112" s="73"/>
      <c r="WUK112" s="74"/>
      <c r="WUL112" s="74"/>
      <c r="WUM112" s="77"/>
      <c r="WUN112" s="77"/>
      <c r="WUO112" s="11"/>
      <c r="WUU112" s="73"/>
      <c r="WUV112" s="73"/>
      <c r="WUW112" s="73"/>
      <c r="WUX112" s="73"/>
      <c r="WUY112" s="74"/>
      <c r="WUZ112" s="74"/>
      <c r="WVA112" s="77"/>
      <c r="WVB112" s="77"/>
      <c r="WVC112" s="11"/>
      <c r="WVI112" s="73"/>
      <c r="WVJ112" s="73"/>
      <c r="WVK112" s="73"/>
      <c r="WVL112" s="73"/>
      <c r="WVM112" s="74"/>
      <c r="WVN112" s="74"/>
      <c r="WVO112" s="77"/>
      <c r="WVP112" s="77"/>
      <c r="WVQ112" s="11"/>
      <c r="WVW112" s="73"/>
      <c r="WVX112" s="73"/>
      <c r="WVY112" s="73"/>
      <c r="WVZ112" s="73"/>
      <c r="WWA112" s="74"/>
      <c r="WWB112" s="74"/>
      <c r="WWC112" s="77"/>
      <c r="WWD112" s="77"/>
      <c r="WWE112" s="11"/>
      <c r="WWK112" s="73"/>
      <c r="WWL112" s="73"/>
      <c r="WWM112" s="73"/>
      <c r="WWN112" s="73"/>
      <c r="WWO112" s="74"/>
      <c r="WWP112" s="74"/>
      <c r="WWQ112" s="77"/>
      <c r="WWR112" s="77"/>
      <c r="WWS112" s="11"/>
      <c r="WWY112" s="73"/>
      <c r="WWZ112" s="73"/>
      <c r="WXA112" s="73"/>
      <c r="WXB112" s="73"/>
      <c r="WXC112" s="74"/>
      <c r="WXD112" s="74"/>
      <c r="WXE112" s="77"/>
      <c r="WXF112" s="77"/>
      <c r="WXG112" s="11"/>
      <c r="WXM112" s="73"/>
      <c r="WXN112" s="73"/>
      <c r="WXO112" s="73"/>
      <c r="WXP112" s="73"/>
      <c r="WXQ112" s="74"/>
      <c r="WXR112" s="74"/>
      <c r="WXS112" s="77"/>
      <c r="WXT112" s="77"/>
      <c r="WXU112" s="11"/>
      <c r="WYA112" s="73"/>
      <c r="WYB112" s="73"/>
      <c r="WYC112" s="73"/>
      <c r="WYD112" s="73"/>
      <c r="WYE112" s="74"/>
      <c r="WYF112" s="74"/>
      <c r="WYG112" s="77"/>
      <c r="WYH112" s="77"/>
      <c r="WYI112" s="11"/>
      <c r="WYO112" s="73"/>
      <c r="WYP112" s="73"/>
      <c r="WYQ112" s="73"/>
      <c r="WYR112" s="73"/>
      <c r="WYS112" s="74"/>
      <c r="WYT112" s="74"/>
      <c r="WYU112" s="77"/>
      <c r="WYV112" s="77"/>
      <c r="WYW112" s="11"/>
      <c r="WZC112" s="73"/>
      <c r="WZD112" s="73"/>
      <c r="WZE112" s="73"/>
      <c r="WZF112" s="73"/>
      <c r="WZG112" s="74"/>
      <c r="WZH112" s="74"/>
      <c r="WZI112" s="77"/>
      <c r="WZJ112" s="77"/>
      <c r="WZK112" s="11"/>
      <c r="WZQ112" s="73"/>
      <c r="WZR112" s="73"/>
      <c r="WZS112" s="73"/>
      <c r="WZT112" s="73"/>
      <c r="WZU112" s="74"/>
      <c r="WZV112" s="74"/>
      <c r="WZW112" s="77"/>
      <c r="WZX112" s="77"/>
      <c r="WZY112" s="11"/>
      <c r="XAE112" s="73"/>
      <c r="XAF112" s="73"/>
      <c r="XAG112" s="73"/>
      <c r="XAH112" s="73"/>
      <c r="XAI112" s="74"/>
      <c r="XAJ112" s="74"/>
      <c r="XAK112" s="77"/>
      <c r="XAL112" s="77"/>
      <c r="XAM112" s="11"/>
      <c r="XAS112" s="73"/>
      <c r="XAT112" s="73"/>
      <c r="XAU112" s="73"/>
      <c r="XAV112" s="73"/>
      <c r="XAW112" s="74"/>
      <c r="XAX112" s="74"/>
      <c r="XAY112" s="77"/>
      <c r="XAZ112" s="77"/>
      <c r="XBA112" s="11"/>
      <c r="XBG112" s="73"/>
      <c r="XBH112" s="73"/>
      <c r="XBI112" s="73"/>
      <c r="XBJ112" s="73"/>
      <c r="XBK112" s="74"/>
      <c r="XBL112" s="74"/>
      <c r="XBM112" s="77"/>
      <c r="XBN112" s="77"/>
      <c r="XBO112" s="11"/>
      <c r="XBU112" s="73"/>
      <c r="XBV112" s="73"/>
      <c r="XBW112" s="73"/>
      <c r="XBX112" s="73"/>
      <c r="XBY112" s="74"/>
      <c r="XBZ112" s="74"/>
      <c r="XCA112" s="77"/>
      <c r="XCB112" s="77"/>
      <c r="XCC112" s="11"/>
      <c r="XCI112" s="73"/>
      <c r="XCJ112" s="73"/>
      <c r="XCK112" s="73"/>
      <c r="XCL112" s="73"/>
      <c r="XCM112" s="74"/>
      <c r="XCN112" s="74"/>
      <c r="XCO112" s="77"/>
      <c r="XCP112" s="77"/>
      <c r="XCQ112" s="11"/>
      <c r="XCW112" s="73"/>
      <c r="XCX112" s="73"/>
      <c r="XCY112" s="73"/>
      <c r="XCZ112" s="73"/>
      <c r="XDA112" s="74"/>
      <c r="XDB112" s="74"/>
      <c r="XDC112" s="77"/>
      <c r="XDD112" s="77"/>
      <c r="XDE112" s="11"/>
      <c r="XDK112" s="73"/>
      <c r="XDL112" s="73"/>
      <c r="XDM112" s="73"/>
      <c r="XDN112" s="73"/>
      <c r="XDO112" s="74"/>
      <c r="XDP112" s="74"/>
      <c r="XDQ112" s="77"/>
      <c r="XDR112" s="77"/>
      <c r="XDS112" s="11"/>
      <c r="XDY112" s="73"/>
      <c r="XDZ112" s="73"/>
      <c r="XEA112" s="73"/>
      <c r="XEB112" s="73"/>
      <c r="XEC112" s="74"/>
      <c r="XED112" s="74"/>
      <c r="XEE112" s="77"/>
      <c r="XEF112" s="77"/>
      <c r="XEG112" s="11"/>
      <c r="XEM112" s="73"/>
      <c r="XEN112" s="73"/>
      <c r="XEO112" s="73"/>
      <c r="XEP112" s="73"/>
      <c r="XEQ112" s="74"/>
      <c r="XER112" s="74"/>
      <c r="XES112" s="77"/>
      <c r="XET112" s="77"/>
      <c r="XEU112" s="11"/>
      <c r="XFA112" s="73"/>
      <c r="XFB112" s="73"/>
      <c r="XFC112" s="73"/>
      <c r="XFD112" s="73"/>
    </row>
    <row r="113" spans="1:5119 5125:6141 6147:7163 7169:12287 12293:13309 13315:14331 14337:16384" x14ac:dyDescent="0.2">
      <c r="A113" s="73">
        <v>666513</v>
      </c>
      <c r="B113" s="73">
        <f>+_xlfn.XLOOKUP(A113,'[1]padron 2703'!A:A,'[1]padron 2703'!B:B,0)</f>
        <v>656001</v>
      </c>
      <c r="C113" s="73" t="str">
        <f>+_xlfn.XLOOKUP(A113,'[1]padron 2703'!A:A,'[1]padron 2703'!N:N,0)</f>
        <v>7791337009950</v>
      </c>
      <c r="D113" s="73" t="str">
        <f>+_xlfn.XLOOKUP(A113,'[1]padron 2703'!A:A,'[1]padron 2703'!D:D,0)</f>
        <v xml:space="preserve">YOGU LS.YOGURISIMO GRIEGO VAIN 140X               </v>
      </c>
      <c r="E113" s="74">
        <f>+_xlfn.XLOOKUP(A113,'[1]padron 2703'!A:A,'[1]padron 2703'!I:I,0)</f>
        <v>1650.277</v>
      </c>
      <c r="F113" s="74" t="s">
        <v>690</v>
      </c>
      <c r="G113" s="77">
        <v>46125</v>
      </c>
      <c r="H113" s="77">
        <v>46142</v>
      </c>
      <c r="O113" s="73"/>
      <c r="P113" s="73"/>
      <c r="Q113" s="73"/>
      <c r="R113" s="73"/>
      <c r="S113" s="74"/>
      <c r="T113" s="74"/>
      <c r="U113" s="77"/>
      <c r="V113" s="77"/>
      <c r="W113" s="11"/>
      <c r="AC113" s="73"/>
      <c r="AD113" s="73"/>
      <c r="AE113" s="73"/>
      <c r="AF113" s="73"/>
      <c r="AG113" s="74"/>
      <c r="AH113" s="74"/>
      <c r="AI113" s="77"/>
      <c r="AJ113" s="77"/>
      <c r="AK113" s="11"/>
      <c r="AQ113" s="73"/>
      <c r="AR113" s="73"/>
      <c r="AS113" s="73"/>
      <c r="AT113" s="73"/>
      <c r="AU113" s="74"/>
      <c r="AV113" s="74"/>
      <c r="AW113" s="77"/>
      <c r="AX113" s="77"/>
      <c r="AY113" s="11"/>
      <c r="BE113" s="73"/>
      <c r="BF113" s="73"/>
      <c r="BG113" s="73"/>
      <c r="BH113" s="73"/>
      <c r="BI113" s="74"/>
      <c r="BJ113" s="74"/>
      <c r="BK113" s="77"/>
      <c r="BL113" s="77"/>
      <c r="BM113" s="11"/>
      <c r="BS113" s="73"/>
      <c r="BT113" s="73"/>
      <c r="BU113" s="73"/>
      <c r="BV113" s="73"/>
      <c r="BW113" s="74"/>
      <c r="BX113" s="74"/>
      <c r="BY113" s="77"/>
      <c r="BZ113" s="77"/>
      <c r="CA113" s="11"/>
      <c r="CG113" s="73"/>
      <c r="CH113" s="73"/>
      <c r="CI113" s="73"/>
      <c r="CJ113" s="73"/>
      <c r="CK113" s="74"/>
      <c r="CL113" s="74"/>
      <c r="CM113" s="77"/>
      <c r="CN113" s="77"/>
      <c r="CO113" s="11"/>
      <c r="CU113" s="73"/>
      <c r="CV113" s="73"/>
      <c r="CW113" s="73"/>
      <c r="CX113" s="73"/>
      <c r="CY113" s="74"/>
      <c r="CZ113" s="74"/>
      <c r="DA113" s="77"/>
      <c r="DB113" s="77"/>
      <c r="DC113" s="11"/>
      <c r="DI113" s="73"/>
      <c r="DJ113" s="73"/>
      <c r="DK113" s="73"/>
      <c r="DL113" s="73"/>
      <c r="DM113" s="74"/>
      <c r="DN113" s="74"/>
      <c r="DO113" s="77"/>
      <c r="DP113" s="77"/>
      <c r="DQ113" s="11"/>
      <c r="DW113" s="73"/>
      <c r="DX113" s="73"/>
      <c r="DY113" s="73"/>
      <c r="DZ113" s="73"/>
      <c r="EA113" s="74"/>
      <c r="EB113" s="74"/>
      <c r="EC113" s="77"/>
      <c r="ED113" s="77"/>
      <c r="EE113" s="11"/>
      <c r="EK113" s="73"/>
      <c r="EL113" s="73"/>
      <c r="EM113" s="73"/>
      <c r="EN113" s="73"/>
      <c r="EO113" s="74"/>
      <c r="EP113" s="74"/>
      <c r="EQ113" s="77"/>
      <c r="ER113" s="77"/>
      <c r="ES113" s="11"/>
      <c r="EY113" s="73"/>
      <c r="EZ113" s="73"/>
      <c r="FA113" s="73"/>
      <c r="FB113" s="73"/>
      <c r="FC113" s="74"/>
      <c r="FD113" s="74"/>
      <c r="FE113" s="77"/>
      <c r="FF113" s="77"/>
      <c r="FG113" s="11"/>
      <c r="FM113" s="73"/>
      <c r="FN113" s="73"/>
      <c r="FO113" s="73"/>
      <c r="FP113" s="73"/>
      <c r="FQ113" s="74"/>
      <c r="FR113" s="74"/>
      <c r="FS113" s="77"/>
      <c r="FT113" s="77"/>
      <c r="FU113" s="11"/>
      <c r="GA113" s="73"/>
      <c r="GB113" s="73"/>
      <c r="GC113" s="73"/>
      <c r="GD113" s="73"/>
      <c r="GE113" s="74"/>
      <c r="GF113" s="74"/>
      <c r="GG113" s="77"/>
      <c r="GH113" s="77"/>
      <c r="GI113" s="11"/>
      <c r="GO113" s="73"/>
      <c r="GP113" s="73"/>
      <c r="GQ113" s="73"/>
      <c r="GR113" s="73"/>
      <c r="GS113" s="74"/>
      <c r="GT113" s="74"/>
      <c r="GU113" s="77"/>
      <c r="GV113" s="77"/>
      <c r="GW113" s="11"/>
      <c r="HC113" s="73"/>
      <c r="HD113" s="73"/>
      <c r="HE113" s="73"/>
      <c r="HF113" s="73"/>
      <c r="HG113" s="74"/>
      <c r="HH113" s="74"/>
      <c r="HI113" s="77"/>
      <c r="HJ113" s="77"/>
      <c r="HK113" s="11"/>
      <c r="HQ113" s="73"/>
      <c r="HR113" s="73"/>
      <c r="HS113" s="73"/>
      <c r="HT113" s="73"/>
      <c r="HU113" s="74"/>
      <c r="HV113" s="74"/>
      <c r="HW113" s="77"/>
      <c r="HX113" s="77"/>
      <c r="HY113" s="11"/>
      <c r="IE113" s="73"/>
      <c r="IF113" s="73"/>
      <c r="IG113" s="73"/>
      <c r="IH113" s="73"/>
      <c r="II113" s="74"/>
      <c r="IJ113" s="74"/>
      <c r="IK113" s="77"/>
      <c r="IL113" s="77"/>
      <c r="IM113" s="11"/>
      <c r="IS113" s="73"/>
      <c r="IT113" s="73"/>
      <c r="IU113" s="73"/>
      <c r="IV113" s="73"/>
      <c r="IW113" s="74"/>
      <c r="IX113" s="74"/>
      <c r="IY113" s="77"/>
      <c r="IZ113" s="77"/>
      <c r="JA113" s="11"/>
      <c r="JG113" s="73"/>
      <c r="JH113" s="73"/>
      <c r="JI113" s="73"/>
      <c r="JJ113" s="73"/>
      <c r="JK113" s="74"/>
      <c r="JL113" s="74"/>
      <c r="JM113" s="77"/>
      <c r="JN113" s="77"/>
      <c r="JO113" s="11"/>
      <c r="JU113" s="73"/>
      <c r="JV113" s="73"/>
      <c r="JW113" s="73"/>
      <c r="JX113" s="73"/>
      <c r="JY113" s="74"/>
      <c r="JZ113" s="74"/>
      <c r="KA113" s="77"/>
      <c r="KB113" s="77"/>
      <c r="KC113" s="11"/>
      <c r="KI113" s="73"/>
      <c r="KJ113" s="73"/>
      <c r="KK113" s="73"/>
      <c r="KL113" s="73"/>
      <c r="KM113" s="74"/>
      <c r="KN113" s="74"/>
      <c r="KO113" s="77"/>
      <c r="KP113" s="77"/>
      <c r="KQ113" s="11"/>
      <c r="KW113" s="73"/>
      <c r="KX113" s="73"/>
      <c r="KY113" s="73"/>
      <c r="KZ113" s="73"/>
      <c r="LA113" s="74"/>
      <c r="LB113" s="74"/>
      <c r="LC113" s="77"/>
      <c r="LD113" s="77"/>
      <c r="LE113" s="11"/>
      <c r="LK113" s="73"/>
      <c r="LL113" s="73"/>
      <c r="LM113" s="73"/>
      <c r="LN113" s="73"/>
      <c r="LO113" s="74"/>
      <c r="LP113" s="74"/>
      <c r="LQ113" s="77"/>
      <c r="LR113" s="77"/>
      <c r="LS113" s="11"/>
      <c r="LY113" s="73"/>
      <c r="LZ113" s="73"/>
      <c r="MA113" s="73"/>
      <c r="MB113" s="73"/>
      <c r="MC113" s="74"/>
      <c r="MD113" s="74"/>
      <c r="ME113" s="77"/>
      <c r="MF113" s="77"/>
      <c r="MG113" s="11"/>
      <c r="MM113" s="73"/>
      <c r="MN113" s="73"/>
      <c r="MO113" s="73"/>
      <c r="MP113" s="73"/>
      <c r="MQ113" s="74"/>
      <c r="MR113" s="74"/>
      <c r="MS113" s="77"/>
      <c r="MT113" s="77"/>
      <c r="MU113" s="11"/>
      <c r="NA113" s="73"/>
      <c r="NB113" s="73"/>
      <c r="NC113" s="73"/>
      <c r="ND113" s="73"/>
      <c r="NE113" s="74"/>
      <c r="NF113" s="74"/>
      <c r="NG113" s="77"/>
      <c r="NH113" s="77"/>
      <c r="NI113" s="11"/>
      <c r="NO113" s="73"/>
      <c r="NP113" s="73"/>
      <c r="NQ113" s="73"/>
      <c r="NR113" s="73"/>
      <c r="NS113" s="74"/>
      <c r="NT113" s="74"/>
      <c r="NU113" s="77"/>
      <c r="NV113" s="77"/>
      <c r="NW113" s="11"/>
      <c r="OC113" s="73"/>
      <c r="OD113" s="73"/>
      <c r="OE113" s="73"/>
      <c r="OF113" s="73"/>
      <c r="OG113" s="74"/>
      <c r="OH113" s="74"/>
      <c r="OI113" s="77"/>
      <c r="OJ113" s="77"/>
      <c r="OK113" s="11"/>
      <c r="OQ113" s="73"/>
      <c r="OR113" s="73"/>
      <c r="OS113" s="73"/>
      <c r="OT113" s="73"/>
      <c r="OU113" s="74"/>
      <c r="OV113" s="74"/>
      <c r="OW113" s="77"/>
      <c r="OX113" s="77"/>
      <c r="OY113" s="11"/>
      <c r="PE113" s="73"/>
      <c r="PF113" s="73"/>
      <c r="PG113" s="73"/>
      <c r="PH113" s="73"/>
      <c r="PI113" s="74"/>
      <c r="PJ113" s="74"/>
      <c r="PK113" s="77"/>
      <c r="PL113" s="77"/>
      <c r="PM113" s="11"/>
      <c r="PS113" s="73"/>
      <c r="PT113" s="73"/>
      <c r="PU113" s="73"/>
      <c r="PV113" s="73"/>
      <c r="PW113" s="74"/>
      <c r="PX113" s="74"/>
      <c r="PY113" s="77"/>
      <c r="PZ113" s="77"/>
      <c r="QA113" s="11"/>
      <c r="QG113" s="73"/>
      <c r="QH113" s="73"/>
      <c r="QI113" s="73"/>
      <c r="QJ113" s="73"/>
      <c r="QK113" s="74"/>
      <c r="QL113" s="74"/>
      <c r="QM113" s="77"/>
      <c r="QN113" s="77"/>
      <c r="QO113" s="11"/>
      <c r="QU113" s="73"/>
      <c r="QV113" s="73"/>
      <c r="QW113" s="73"/>
      <c r="QX113" s="73"/>
      <c r="QY113" s="74"/>
      <c r="QZ113" s="74"/>
      <c r="RA113" s="77"/>
      <c r="RB113" s="77"/>
      <c r="RC113" s="11"/>
      <c r="RI113" s="73"/>
      <c r="RJ113" s="73"/>
      <c r="RK113" s="73"/>
      <c r="RL113" s="73"/>
      <c r="RM113" s="74"/>
      <c r="RN113" s="74"/>
      <c r="RO113" s="77"/>
      <c r="RP113" s="77"/>
      <c r="RQ113" s="11"/>
      <c r="RW113" s="73"/>
      <c r="RX113" s="73"/>
      <c r="RY113" s="73"/>
      <c r="RZ113" s="73"/>
      <c r="SA113" s="74"/>
      <c r="SB113" s="74"/>
      <c r="SC113" s="77"/>
      <c r="SD113" s="77"/>
      <c r="SE113" s="11"/>
      <c r="SK113" s="73"/>
      <c r="SL113" s="73"/>
      <c r="SM113" s="73"/>
      <c r="SN113" s="73"/>
      <c r="SO113" s="74"/>
      <c r="SP113" s="74"/>
      <c r="SQ113" s="77"/>
      <c r="SR113" s="77"/>
      <c r="SS113" s="11"/>
      <c r="SY113" s="73"/>
      <c r="SZ113" s="73"/>
      <c r="TA113" s="73"/>
      <c r="TB113" s="73"/>
      <c r="TC113" s="74"/>
      <c r="TD113" s="74"/>
      <c r="TE113" s="77"/>
      <c r="TF113" s="77"/>
      <c r="TG113" s="11"/>
      <c r="TM113" s="73"/>
      <c r="TN113" s="73"/>
      <c r="TO113" s="73"/>
      <c r="TP113" s="73"/>
      <c r="TQ113" s="74"/>
      <c r="TR113" s="74"/>
      <c r="TS113" s="77"/>
      <c r="TT113" s="77"/>
      <c r="TU113" s="11"/>
      <c r="UA113" s="73"/>
      <c r="UB113" s="73"/>
      <c r="UC113" s="73"/>
      <c r="UD113" s="73"/>
      <c r="UE113" s="74"/>
      <c r="UF113" s="74"/>
      <c r="UG113" s="77"/>
      <c r="UH113" s="77"/>
      <c r="UI113" s="11"/>
      <c r="UO113" s="73"/>
      <c r="UP113" s="73"/>
      <c r="UQ113" s="73"/>
      <c r="UR113" s="73"/>
      <c r="US113" s="74"/>
      <c r="UT113" s="74"/>
      <c r="UU113" s="77"/>
      <c r="UV113" s="77"/>
      <c r="UW113" s="11"/>
      <c r="VC113" s="73"/>
      <c r="VD113" s="73"/>
      <c r="VE113" s="73"/>
      <c r="VF113" s="73"/>
      <c r="VG113" s="74"/>
      <c r="VH113" s="74"/>
      <c r="VI113" s="77"/>
      <c r="VJ113" s="77"/>
      <c r="VK113" s="11"/>
      <c r="VQ113" s="73"/>
      <c r="VR113" s="73"/>
      <c r="VS113" s="73"/>
      <c r="VT113" s="73"/>
      <c r="VU113" s="74"/>
      <c r="VV113" s="74"/>
      <c r="VW113" s="77"/>
      <c r="VX113" s="77"/>
      <c r="VY113" s="11"/>
      <c r="WE113" s="73"/>
      <c r="WF113" s="73"/>
      <c r="WG113" s="73"/>
      <c r="WH113" s="73"/>
      <c r="WI113" s="74"/>
      <c r="WJ113" s="74"/>
      <c r="WK113" s="77"/>
      <c r="WL113" s="77"/>
      <c r="WM113" s="11"/>
      <c r="WS113" s="73"/>
      <c r="WT113" s="73"/>
      <c r="WU113" s="73"/>
      <c r="WV113" s="73"/>
      <c r="WW113" s="74"/>
      <c r="WX113" s="74"/>
      <c r="WY113" s="77"/>
      <c r="WZ113" s="77"/>
      <c r="XA113" s="11"/>
      <c r="XG113" s="73"/>
      <c r="XH113" s="73"/>
      <c r="XI113" s="73"/>
      <c r="XJ113" s="73"/>
      <c r="XK113" s="74"/>
      <c r="XL113" s="74"/>
      <c r="XM113" s="77"/>
      <c r="XN113" s="77"/>
      <c r="XO113" s="11"/>
      <c r="XU113" s="73"/>
      <c r="XV113" s="73"/>
      <c r="XW113" s="73"/>
      <c r="XX113" s="73"/>
      <c r="XY113" s="74"/>
      <c r="XZ113" s="74"/>
      <c r="YA113" s="77"/>
      <c r="YB113" s="77"/>
      <c r="YC113" s="11"/>
      <c r="YI113" s="73"/>
      <c r="YJ113" s="73"/>
      <c r="YK113" s="73"/>
      <c r="YL113" s="73"/>
      <c r="YM113" s="74"/>
      <c r="YN113" s="74"/>
      <c r="YO113" s="77"/>
      <c r="YP113" s="77"/>
      <c r="YQ113" s="11"/>
      <c r="YW113" s="73"/>
      <c r="YX113" s="73"/>
      <c r="YY113" s="73"/>
      <c r="YZ113" s="73"/>
      <c r="ZA113" s="74"/>
      <c r="ZB113" s="74"/>
      <c r="ZC113" s="77"/>
      <c r="ZD113" s="77"/>
      <c r="ZE113" s="11"/>
      <c r="ZK113" s="73"/>
      <c r="ZL113" s="73"/>
      <c r="ZM113" s="73"/>
      <c r="ZN113" s="73"/>
      <c r="ZO113" s="74"/>
      <c r="ZP113" s="74"/>
      <c r="ZQ113" s="77"/>
      <c r="ZR113" s="77"/>
      <c r="ZS113" s="11"/>
      <c r="ZY113" s="73"/>
      <c r="ZZ113" s="73"/>
      <c r="AAA113" s="73"/>
      <c r="AAB113" s="73"/>
      <c r="AAC113" s="74"/>
      <c r="AAD113" s="74"/>
      <c r="AAE113" s="77"/>
      <c r="AAF113" s="77"/>
      <c r="AAG113" s="11"/>
      <c r="AAM113" s="73"/>
      <c r="AAN113" s="73"/>
      <c r="AAO113" s="73"/>
      <c r="AAP113" s="73"/>
      <c r="AAQ113" s="74"/>
      <c r="AAR113" s="74"/>
      <c r="AAS113" s="77"/>
      <c r="AAT113" s="77"/>
      <c r="AAU113" s="11"/>
      <c r="ABA113" s="73"/>
      <c r="ABB113" s="73"/>
      <c r="ABC113" s="73"/>
      <c r="ABD113" s="73"/>
      <c r="ABE113" s="74"/>
      <c r="ABF113" s="74"/>
      <c r="ABG113" s="77"/>
      <c r="ABH113" s="77"/>
      <c r="ABI113" s="11"/>
      <c r="ABO113" s="73"/>
      <c r="ABP113" s="73"/>
      <c r="ABQ113" s="73"/>
      <c r="ABR113" s="73"/>
      <c r="ABS113" s="74"/>
      <c r="ABT113" s="74"/>
      <c r="ABU113" s="77"/>
      <c r="ABV113" s="77"/>
      <c r="ABW113" s="11"/>
      <c r="ACC113" s="73"/>
      <c r="ACD113" s="73"/>
      <c r="ACE113" s="73"/>
      <c r="ACF113" s="73"/>
      <c r="ACG113" s="74"/>
      <c r="ACH113" s="74"/>
      <c r="ACI113" s="77"/>
      <c r="ACJ113" s="77"/>
      <c r="ACK113" s="11"/>
      <c r="ACQ113" s="73"/>
      <c r="ACR113" s="73"/>
      <c r="ACS113" s="73"/>
      <c r="ACT113" s="73"/>
      <c r="ACU113" s="74"/>
      <c r="ACV113" s="74"/>
      <c r="ACW113" s="77"/>
      <c r="ACX113" s="77"/>
      <c r="ACY113" s="11"/>
      <c r="ADE113" s="73"/>
      <c r="ADF113" s="73"/>
      <c r="ADG113" s="73"/>
      <c r="ADH113" s="73"/>
      <c r="ADI113" s="74"/>
      <c r="ADJ113" s="74"/>
      <c r="ADK113" s="77"/>
      <c r="ADL113" s="77"/>
      <c r="ADM113" s="11"/>
      <c r="ADS113" s="73"/>
      <c r="ADT113" s="73"/>
      <c r="ADU113" s="73"/>
      <c r="ADV113" s="73"/>
      <c r="ADW113" s="74"/>
      <c r="ADX113" s="74"/>
      <c r="ADY113" s="77"/>
      <c r="ADZ113" s="77"/>
      <c r="AEA113" s="11"/>
      <c r="AEG113" s="73"/>
      <c r="AEH113" s="73"/>
      <c r="AEI113" s="73"/>
      <c r="AEJ113" s="73"/>
      <c r="AEK113" s="74"/>
      <c r="AEL113" s="74"/>
      <c r="AEM113" s="77"/>
      <c r="AEN113" s="77"/>
      <c r="AEO113" s="11"/>
      <c r="AEU113" s="73"/>
      <c r="AEV113" s="73"/>
      <c r="AEW113" s="73"/>
      <c r="AEX113" s="73"/>
      <c r="AEY113" s="74"/>
      <c r="AEZ113" s="74"/>
      <c r="AFA113" s="77"/>
      <c r="AFB113" s="77"/>
      <c r="AFC113" s="11"/>
      <c r="AFI113" s="73"/>
      <c r="AFJ113" s="73"/>
      <c r="AFK113" s="73"/>
      <c r="AFL113" s="73"/>
      <c r="AFM113" s="74"/>
      <c r="AFN113" s="74"/>
      <c r="AFO113" s="77"/>
      <c r="AFP113" s="77"/>
      <c r="AFQ113" s="11"/>
      <c r="AFW113" s="73"/>
      <c r="AFX113" s="73"/>
      <c r="AFY113" s="73"/>
      <c r="AFZ113" s="73"/>
      <c r="AGA113" s="74"/>
      <c r="AGB113" s="74"/>
      <c r="AGC113" s="77"/>
      <c r="AGD113" s="77"/>
      <c r="AGE113" s="11"/>
      <c r="AGK113" s="73"/>
      <c r="AGL113" s="73"/>
      <c r="AGM113" s="73"/>
      <c r="AGN113" s="73"/>
      <c r="AGO113" s="74"/>
      <c r="AGP113" s="74"/>
      <c r="AGQ113" s="77"/>
      <c r="AGR113" s="77"/>
      <c r="AGS113" s="11"/>
      <c r="AGY113" s="73"/>
      <c r="AGZ113" s="73"/>
      <c r="AHA113" s="73"/>
      <c r="AHB113" s="73"/>
      <c r="AHC113" s="74"/>
      <c r="AHD113" s="74"/>
      <c r="AHE113" s="77"/>
      <c r="AHF113" s="77"/>
      <c r="AHG113" s="11"/>
      <c r="AHM113" s="73"/>
      <c r="AHN113" s="73"/>
      <c r="AHO113" s="73"/>
      <c r="AHP113" s="73"/>
      <c r="AHQ113" s="74"/>
      <c r="AHR113" s="74"/>
      <c r="AHS113" s="77"/>
      <c r="AHT113" s="77"/>
      <c r="AHU113" s="11"/>
      <c r="AIA113" s="73"/>
      <c r="AIB113" s="73"/>
      <c r="AIC113" s="73"/>
      <c r="AID113" s="73"/>
      <c r="AIE113" s="74"/>
      <c r="AIF113" s="74"/>
      <c r="AIG113" s="77"/>
      <c r="AIH113" s="77"/>
      <c r="AII113" s="11"/>
      <c r="AIO113" s="73"/>
      <c r="AIP113" s="73"/>
      <c r="AIQ113" s="73"/>
      <c r="AIR113" s="73"/>
      <c r="AIS113" s="74"/>
      <c r="AIT113" s="74"/>
      <c r="AIU113" s="77"/>
      <c r="AIV113" s="77"/>
      <c r="AIW113" s="11"/>
      <c r="AJC113" s="73"/>
      <c r="AJD113" s="73"/>
      <c r="AJE113" s="73"/>
      <c r="AJF113" s="73"/>
      <c r="AJG113" s="74"/>
      <c r="AJH113" s="74"/>
      <c r="AJI113" s="77"/>
      <c r="AJJ113" s="77"/>
      <c r="AJK113" s="11"/>
      <c r="AJQ113" s="73"/>
      <c r="AJR113" s="73"/>
      <c r="AJS113" s="73"/>
      <c r="AJT113" s="73"/>
      <c r="AJU113" s="74"/>
      <c r="AJV113" s="74"/>
      <c r="AJW113" s="77"/>
      <c r="AJX113" s="77"/>
      <c r="AJY113" s="11"/>
      <c r="AKE113" s="73"/>
      <c r="AKF113" s="73"/>
      <c r="AKG113" s="73"/>
      <c r="AKH113" s="73"/>
      <c r="AKI113" s="74"/>
      <c r="AKJ113" s="74"/>
      <c r="AKK113" s="77"/>
      <c r="AKL113" s="77"/>
      <c r="AKM113" s="11"/>
      <c r="AKS113" s="73"/>
      <c r="AKT113" s="73"/>
      <c r="AKU113" s="73"/>
      <c r="AKV113" s="73"/>
      <c r="AKW113" s="74"/>
      <c r="AKX113" s="74"/>
      <c r="AKY113" s="77"/>
      <c r="AKZ113" s="77"/>
      <c r="ALA113" s="11"/>
      <c r="ALG113" s="73"/>
      <c r="ALH113" s="73"/>
      <c r="ALI113" s="73"/>
      <c r="ALJ113" s="73"/>
      <c r="ALK113" s="74"/>
      <c r="ALL113" s="74"/>
      <c r="ALM113" s="77"/>
      <c r="ALN113" s="77"/>
      <c r="ALO113" s="11"/>
      <c r="ALU113" s="73"/>
      <c r="ALV113" s="73"/>
      <c r="ALW113" s="73"/>
      <c r="ALX113" s="73"/>
      <c r="ALY113" s="74"/>
      <c r="ALZ113" s="74"/>
      <c r="AMA113" s="77"/>
      <c r="AMB113" s="77"/>
      <c r="AMC113" s="11"/>
      <c r="AMI113" s="73"/>
      <c r="AMJ113" s="73"/>
      <c r="AMK113" s="73"/>
      <c r="AML113" s="73"/>
      <c r="AMM113" s="74"/>
      <c r="AMN113" s="74"/>
      <c r="AMO113" s="77"/>
      <c r="AMP113" s="77"/>
      <c r="AMQ113" s="11"/>
      <c r="AMW113" s="73"/>
      <c r="AMX113" s="73"/>
      <c r="AMY113" s="73"/>
      <c r="AMZ113" s="73"/>
      <c r="ANA113" s="74"/>
      <c r="ANB113" s="74"/>
      <c r="ANC113" s="77"/>
      <c r="AND113" s="77"/>
      <c r="ANE113" s="11"/>
      <c r="ANK113" s="73"/>
      <c r="ANL113" s="73"/>
      <c r="ANM113" s="73"/>
      <c r="ANN113" s="73"/>
      <c r="ANO113" s="74"/>
      <c r="ANP113" s="74"/>
      <c r="ANQ113" s="77"/>
      <c r="ANR113" s="77"/>
      <c r="ANS113" s="11"/>
      <c r="ANY113" s="73"/>
      <c r="ANZ113" s="73"/>
      <c r="AOA113" s="73"/>
      <c r="AOB113" s="73"/>
      <c r="AOC113" s="74"/>
      <c r="AOD113" s="74"/>
      <c r="AOE113" s="77"/>
      <c r="AOF113" s="77"/>
      <c r="AOG113" s="11"/>
      <c r="AOM113" s="73"/>
      <c r="AON113" s="73"/>
      <c r="AOO113" s="73"/>
      <c r="AOP113" s="73"/>
      <c r="AOQ113" s="74"/>
      <c r="AOR113" s="74"/>
      <c r="AOS113" s="77"/>
      <c r="AOT113" s="77"/>
      <c r="AOU113" s="11"/>
      <c r="APA113" s="73"/>
      <c r="APB113" s="73"/>
      <c r="APC113" s="73"/>
      <c r="APD113" s="73"/>
      <c r="APE113" s="74"/>
      <c r="APF113" s="74"/>
      <c r="APG113" s="77"/>
      <c r="APH113" s="77"/>
      <c r="API113" s="11"/>
      <c r="APO113" s="73"/>
      <c r="APP113" s="73"/>
      <c r="APQ113" s="73"/>
      <c r="APR113" s="73"/>
      <c r="APS113" s="74"/>
      <c r="APT113" s="74"/>
      <c r="APU113" s="77"/>
      <c r="APV113" s="77"/>
      <c r="APW113" s="11"/>
      <c r="AQC113" s="73"/>
      <c r="AQD113" s="73"/>
      <c r="AQE113" s="73"/>
      <c r="AQF113" s="73"/>
      <c r="AQG113" s="74"/>
      <c r="AQH113" s="74"/>
      <c r="AQI113" s="77"/>
      <c r="AQJ113" s="77"/>
      <c r="AQK113" s="11"/>
      <c r="AQQ113" s="73"/>
      <c r="AQR113" s="73"/>
      <c r="AQS113" s="73"/>
      <c r="AQT113" s="73"/>
      <c r="AQU113" s="74"/>
      <c r="AQV113" s="74"/>
      <c r="AQW113" s="77"/>
      <c r="AQX113" s="77"/>
      <c r="AQY113" s="11"/>
      <c r="ARE113" s="73"/>
      <c r="ARF113" s="73"/>
      <c r="ARG113" s="73"/>
      <c r="ARH113" s="73"/>
      <c r="ARI113" s="74"/>
      <c r="ARJ113" s="74"/>
      <c r="ARK113" s="77"/>
      <c r="ARL113" s="77"/>
      <c r="ARM113" s="11"/>
      <c r="ARS113" s="73"/>
      <c r="ART113" s="73"/>
      <c r="ARU113" s="73"/>
      <c r="ARV113" s="73"/>
      <c r="ARW113" s="74"/>
      <c r="ARX113" s="74"/>
      <c r="ARY113" s="77"/>
      <c r="ARZ113" s="77"/>
      <c r="ASA113" s="11"/>
      <c r="ASG113" s="73"/>
      <c r="ASH113" s="73"/>
      <c r="ASI113" s="73"/>
      <c r="ASJ113" s="73"/>
      <c r="ASK113" s="74"/>
      <c r="ASL113" s="74"/>
      <c r="ASM113" s="77"/>
      <c r="ASN113" s="77"/>
      <c r="ASO113" s="11"/>
      <c r="ASU113" s="73"/>
      <c r="ASV113" s="73"/>
      <c r="ASW113" s="73"/>
      <c r="ASX113" s="73"/>
      <c r="ASY113" s="74"/>
      <c r="ASZ113" s="74"/>
      <c r="ATA113" s="77"/>
      <c r="ATB113" s="77"/>
      <c r="ATC113" s="11"/>
      <c r="ATI113" s="73"/>
      <c r="ATJ113" s="73"/>
      <c r="ATK113" s="73"/>
      <c r="ATL113" s="73"/>
      <c r="ATM113" s="74"/>
      <c r="ATN113" s="74"/>
      <c r="ATO113" s="77"/>
      <c r="ATP113" s="77"/>
      <c r="ATQ113" s="11"/>
      <c r="ATW113" s="73"/>
      <c r="ATX113" s="73"/>
      <c r="ATY113" s="73"/>
      <c r="ATZ113" s="73"/>
      <c r="AUA113" s="74"/>
      <c r="AUB113" s="74"/>
      <c r="AUC113" s="77"/>
      <c r="AUD113" s="77"/>
      <c r="AUE113" s="11"/>
      <c r="AUK113" s="73"/>
      <c r="AUL113" s="73"/>
      <c r="AUM113" s="73"/>
      <c r="AUN113" s="73"/>
      <c r="AUO113" s="74"/>
      <c r="AUP113" s="74"/>
      <c r="AUQ113" s="77"/>
      <c r="AUR113" s="77"/>
      <c r="AUS113" s="11"/>
      <c r="AUY113" s="73"/>
      <c r="AUZ113" s="73"/>
      <c r="AVA113" s="73"/>
      <c r="AVB113" s="73"/>
      <c r="AVC113" s="74"/>
      <c r="AVD113" s="74"/>
      <c r="AVE113" s="77"/>
      <c r="AVF113" s="77"/>
      <c r="AVG113" s="11"/>
      <c r="AVM113" s="73"/>
      <c r="AVN113" s="73"/>
      <c r="AVO113" s="73"/>
      <c r="AVP113" s="73"/>
      <c r="AVQ113" s="74"/>
      <c r="AVR113" s="74"/>
      <c r="AVS113" s="77"/>
      <c r="AVT113" s="77"/>
      <c r="AVU113" s="11"/>
      <c r="AWA113" s="73"/>
      <c r="AWB113" s="73"/>
      <c r="AWC113" s="73"/>
      <c r="AWD113" s="73"/>
      <c r="AWE113" s="74"/>
      <c r="AWF113" s="74"/>
      <c r="AWG113" s="77"/>
      <c r="AWH113" s="77"/>
      <c r="AWI113" s="11"/>
      <c r="AWO113" s="73"/>
      <c r="AWP113" s="73"/>
      <c r="AWQ113" s="73"/>
      <c r="AWR113" s="73"/>
      <c r="AWS113" s="74"/>
      <c r="AWT113" s="74"/>
      <c r="AWU113" s="77"/>
      <c r="AWV113" s="77"/>
      <c r="AWW113" s="11"/>
      <c r="AXC113" s="73"/>
      <c r="AXD113" s="73"/>
      <c r="AXE113" s="73"/>
      <c r="AXF113" s="73"/>
      <c r="AXG113" s="74"/>
      <c r="AXH113" s="74"/>
      <c r="AXI113" s="77"/>
      <c r="AXJ113" s="77"/>
      <c r="AXK113" s="11"/>
      <c r="AXQ113" s="73"/>
      <c r="AXR113" s="73"/>
      <c r="AXS113" s="73"/>
      <c r="AXT113" s="73"/>
      <c r="AXU113" s="74"/>
      <c r="AXV113" s="74"/>
      <c r="AXW113" s="77"/>
      <c r="AXX113" s="77"/>
      <c r="AXY113" s="11"/>
      <c r="AYE113" s="73"/>
      <c r="AYF113" s="73"/>
      <c r="AYG113" s="73"/>
      <c r="AYH113" s="73"/>
      <c r="AYI113" s="74"/>
      <c r="AYJ113" s="74"/>
      <c r="AYK113" s="77"/>
      <c r="AYL113" s="77"/>
      <c r="AYM113" s="11"/>
      <c r="AYS113" s="73"/>
      <c r="AYT113" s="73"/>
      <c r="AYU113" s="73"/>
      <c r="AYV113" s="73"/>
      <c r="AYW113" s="74"/>
      <c r="AYX113" s="74"/>
      <c r="AYY113" s="77"/>
      <c r="AYZ113" s="77"/>
      <c r="AZA113" s="11"/>
      <c r="AZG113" s="73"/>
      <c r="AZH113" s="73"/>
      <c r="AZI113" s="73"/>
      <c r="AZJ113" s="73"/>
      <c r="AZK113" s="74"/>
      <c r="AZL113" s="74"/>
      <c r="AZM113" s="77"/>
      <c r="AZN113" s="77"/>
      <c r="AZO113" s="11"/>
      <c r="AZU113" s="73"/>
      <c r="AZV113" s="73"/>
      <c r="AZW113" s="73"/>
      <c r="AZX113" s="73"/>
      <c r="AZY113" s="74"/>
      <c r="AZZ113" s="74"/>
      <c r="BAA113" s="77"/>
      <c r="BAB113" s="77"/>
      <c r="BAC113" s="11"/>
      <c r="BAI113" s="73"/>
      <c r="BAJ113" s="73"/>
      <c r="BAK113" s="73"/>
      <c r="BAL113" s="73"/>
      <c r="BAM113" s="74"/>
      <c r="BAN113" s="74"/>
      <c r="BAO113" s="77"/>
      <c r="BAP113" s="77"/>
      <c r="BAQ113" s="11"/>
      <c r="BAW113" s="73"/>
      <c r="BAX113" s="73"/>
      <c r="BAY113" s="73"/>
      <c r="BAZ113" s="73"/>
      <c r="BBA113" s="74"/>
      <c r="BBB113" s="74"/>
      <c r="BBC113" s="77"/>
      <c r="BBD113" s="77"/>
      <c r="BBE113" s="11"/>
      <c r="BBK113" s="73"/>
      <c r="BBL113" s="73"/>
      <c r="BBM113" s="73"/>
      <c r="BBN113" s="73"/>
      <c r="BBO113" s="74"/>
      <c r="BBP113" s="74"/>
      <c r="BBQ113" s="77"/>
      <c r="BBR113" s="77"/>
      <c r="BBS113" s="11"/>
      <c r="BBY113" s="73"/>
      <c r="BBZ113" s="73"/>
      <c r="BCA113" s="73"/>
      <c r="BCB113" s="73"/>
      <c r="BCC113" s="74"/>
      <c r="BCD113" s="74"/>
      <c r="BCE113" s="77"/>
      <c r="BCF113" s="77"/>
      <c r="BCG113" s="11"/>
      <c r="BCM113" s="73"/>
      <c r="BCN113" s="73"/>
      <c r="BCO113" s="73"/>
      <c r="BCP113" s="73"/>
      <c r="BCQ113" s="74"/>
      <c r="BCR113" s="74"/>
      <c r="BCS113" s="77"/>
      <c r="BCT113" s="77"/>
      <c r="BCU113" s="11"/>
      <c r="BDA113" s="73"/>
      <c r="BDB113" s="73"/>
      <c r="BDC113" s="73"/>
      <c r="BDD113" s="73"/>
      <c r="BDE113" s="74"/>
      <c r="BDF113" s="74"/>
      <c r="BDG113" s="77"/>
      <c r="BDH113" s="77"/>
      <c r="BDI113" s="11"/>
      <c r="BDO113" s="73"/>
      <c r="BDP113" s="73"/>
      <c r="BDQ113" s="73"/>
      <c r="BDR113" s="73"/>
      <c r="BDS113" s="74"/>
      <c r="BDT113" s="74"/>
      <c r="BDU113" s="77"/>
      <c r="BDV113" s="77"/>
      <c r="BDW113" s="11"/>
      <c r="BEC113" s="73"/>
      <c r="BED113" s="73"/>
      <c r="BEE113" s="73"/>
      <c r="BEF113" s="73"/>
      <c r="BEG113" s="74"/>
      <c r="BEH113" s="74"/>
      <c r="BEI113" s="77"/>
      <c r="BEJ113" s="77"/>
      <c r="BEK113" s="11"/>
      <c r="BEQ113" s="73"/>
      <c r="BER113" s="73"/>
      <c r="BES113" s="73"/>
      <c r="BET113" s="73"/>
      <c r="BEU113" s="74"/>
      <c r="BEV113" s="74"/>
      <c r="BEW113" s="77"/>
      <c r="BEX113" s="77"/>
      <c r="BEY113" s="11"/>
      <c r="BFE113" s="73"/>
      <c r="BFF113" s="73"/>
      <c r="BFG113" s="73"/>
      <c r="BFH113" s="73"/>
      <c r="BFI113" s="74"/>
      <c r="BFJ113" s="74"/>
      <c r="BFK113" s="77"/>
      <c r="BFL113" s="77"/>
      <c r="BFM113" s="11"/>
      <c r="BFS113" s="73"/>
      <c r="BFT113" s="73"/>
      <c r="BFU113" s="73"/>
      <c r="BFV113" s="73"/>
      <c r="BFW113" s="74"/>
      <c r="BFX113" s="74"/>
      <c r="BFY113" s="77"/>
      <c r="BFZ113" s="77"/>
      <c r="BGA113" s="11"/>
      <c r="BGG113" s="73"/>
      <c r="BGH113" s="73"/>
      <c r="BGI113" s="73"/>
      <c r="BGJ113" s="73"/>
      <c r="BGK113" s="74"/>
      <c r="BGL113" s="74"/>
      <c r="BGM113" s="77"/>
      <c r="BGN113" s="77"/>
      <c r="BGO113" s="11"/>
      <c r="BGU113" s="73"/>
      <c r="BGV113" s="73"/>
      <c r="BGW113" s="73"/>
      <c r="BGX113" s="73"/>
      <c r="BGY113" s="74"/>
      <c r="BGZ113" s="74"/>
      <c r="BHA113" s="77"/>
      <c r="BHB113" s="77"/>
      <c r="BHC113" s="11"/>
      <c r="BHI113" s="73"/>
      <c r="BHJ113" s="73"/>
      <c r="BHK113" s="73"/>
      <c r="BHL113" s="73"/>
      <c r="BHM113" s="74"/>
      <c r="BHN113" s="74"/>
      <c r="BHO113" s="77"/>
      <c r="BHP113" s="77"/>
      <c r="BHQ113" s="11"/>
      <c r="BHW113" s="73"/>
      <c r="BHX113" s="73"/>
      <c r="BHY113" s="73"/>
      <c r="BHZ113" s="73"/>
      <c r="BIA113" s="74"/>
      <c r="BIB113" s="74"/>
      <c r="BIC113" s="77"/>
      <c r="BID113" s="77"/>
      <c r="BIE113" s="11"/>
      <c r="BIK113" s="73"/>
      <c r="BIL113" s="73"/>
      <c r="BIM113" s="73"/>
      <c r="BIN113" s="73"/>
      <c r="BIO113" s="74"/>
      <c r="BIP113" s="74"/>
      <c r="BIQ113" s="77"/>
      <c r="BIR113" s="77"/>
      <c r="BIS113" s="11"/>
      <c r="BIY113" s="73"/>
      <c r="BIZ113" s="73"/>
      <c r="BJA113" s="73"/>
      <c r="BJB113" s="73"/>
      <c r="BJC113" s="74"/>
      <c r="BJD113" s="74"/>
      <c r="BJE113" s="77"/>
      <c r="BJF113" s="77"/>
      <c r="BJG113" s="11"/>
      <c r="BJM113" s="73"/>
      <c r="BJN113" s="73"/>
      <c r="BJO113" s="73"/>
      <c r="BJP113" s="73"/>
      <c r="BJQ113" s="74"/>
      <c r="BJR113" s="74"/>
      <c r="BJS113" s="77"/>
      <c r="BJT113" s="77"/>
      <c r="BJU113" s="11"/>
      <c r="BKA113" s="73"/>
      <c r="BKB113" s="73"/>
      <c r="BKC113" s="73"/>
      <c r="BKD113" s="73"/>
      <c r="BKE113" s="74"/>
      <c r="BKF113" s="74"/>
      <c r="BKG113" s="77"/>
      <c r="BKH113" s="77"/>
      <c r="BKI113" s="11"/>
      <c r="BKO113" s="73"/>
      <c r="BKP113" s="73"/>
      <c r="BKQ113" s="73"/>
      <c r="BKR113" s="73"/>
      <c r="BKS113" s="74"/>
      <c r="BKT113" s="74"/>
      <c r="BKU113" s="77"/>
      <c r="BKV113" s="77"/>
      <c r="BKW113" s="11"/>
      <c r="BLC113" s="73"/>
      <c r="BLD113" s="73"/>
      <c r="BLE113" s="73"/>
      <c r="BLF113" s="73"/>
      <c r="BLG113" s="74"/>
      <c r="BLH113" s="74"/>
      <c r="BLI113" s="77"/>
      <c r="BLJ113" s="77"/>
      <c r="BLK113" s="11"/>
      <c r="BLQ113" s="73"/>
      <c r="BLR113" s="73"/>
      <c r="BLS113" s="73"/>
      <c r="BLT113" s="73"/>
      <c r="BLU113" s="74"/>
      <c r="BLV113" s="74"/>
      <c r="BLW113" s="77"/>
      <c r="BLX113" s="77"/>
      <c r="BLY113" s="11"/>
      <c r="BME113" s="73"/>
      <c r="BMF113" s="73"/>
      <c r="BMG113" s="73"/>
      <c r="BMH113" s="73"/>
      <c r="BMI113" s="74"/>
      <c r="BMJ113" s="74"/>
      <c r="BMK113" s="77"/>
      <c r="BML113" s="77"/>
      <c r="BMM113" s="11"/>
      <c r="BMS113" s="73"/>
      <c r="BMT113" s="73"/>
      <c r="BMU113" s="73"/>
      <c r="BMV113" s="73"/>
      <c r="BMW113" s="74"/>
      <c r="BMX113" s="74"/>
      <c r="BMY113" s="77"/>
      <c r="BMZ113" s="77"/>
      <c r="BNA113" s="11"/>
      <c r="BNG113" s="73"/>
      <c r="BNH113" s="73"/>
      <c r="BNI113" s="73"/>
      <c r="BNJ113" s="73"/>
      <c r="BNK113" s="74"/>
      <c r="BNL113" s="74"/>
      <c r="BNM113" s="77"/>
      <c r="BNN113" s="77"/>
      <c r="BNO113" s="11"/>
      <c r="BNU113" s="73"/>
      <c r="BNV113" s="73"/>
      <c r="BNW113" s="73"/>
      <c r="BNX113" s="73"/>
      <c r="BNY113" s="74"/>
      <c r="BNZ113" s="74"/>
      <c r="BOA113" s="77"/>
      <c r="BOB113" s="77"/>
      <c r="BOC113" s="11"/>
      <c r="BOI113" s="73"/>
      <c r="BOJ113" s="73"/>
      <c r="BOK113" s="73"/>
      <c r="BOL113" s="73"/>
      <c r="BOM113" s="74"/>
      <c r="BON113" s="74"/>
      <c r="BOO113" s="77"/>
      <c r="BOP113" s="77"/>
      <c r="BOQ113" s="11"/>
      <c r="BOW113" s="73"/>
      <c r="BOX113" s="73"/>
      <c r="BOY113" s="73"/>
      <c r="BOZ113" s="73"/>
      <c r="BPA113" s="74"/>
      <c r="BPB113" s="74"/>
      <c r="BPC113" s="77"/>
      <c r="BPD113" s="77"/>
      <c r="BPE113" s="11"/>
      <c r="BPK113" s="73"/>
      <c r="BPL113" s="73"/>
      <c r="BPM113" s="73"/>
      <c r="BPN113" s="73"/>
      <c r="BPO113" s="74"/>
      <c r="BPP113" s="74"/>
      <c r="BPQ113" s="77"/>
      <c r="BPR113" s="77"/>
      <c r="BPS113" s="11"/>
      <c r="BPY113" s="73"/>
      <c r="BPZ113" s="73"/>
      <c r="BQA113" s="73"/>
      <c r="BQB113" s="73"/>
      <c r="BQC113" s="74"/>
      <c r="BQD113" s="74"/>
      <c r="BQE113" s="77"/>
      <c r="BQF113" s="77"/>
      <c r="BQG113" s="11"/>
      <c r="BQM113" s="73"/>
      <c r="BQN113" s="73"/>
      <c r="BQO113" s="73"/>
      <c r="BQP113" s="73"/>
      <c r="BQQ113" s="74"/>
      <c r="BQR113" s="74"/>
      <c r="BQS113" s="77"/>
      <c r="BQT113" s="77"/>
      <c r="BQU113" s="11"/>
      <c r="BRA113" s="73"/>
      <c r="BRB113" s="73"/>
      <c r="BRC113" s="73"/>
      <c r="BRD113" s="73"/>
      <c r="BRE113" s="74"/>
      <c r="BRF113" s="74"/>
      <c r="BRG113" s="77"/>
      <c r="BRH113" s="77"/>
      <c r="BRI113" s="11"/>
      <c r="BRO113" s="73"/>
      <c r="BRP113" s="73"/>
      <c r="BRQ113" s="73"/>
      <c r="BRR113" s="73"/>
      <c r="BRS113" s="74"/>
      <c r="BRT113" s="74"/>
      <c r="BRU113" s="77"/>
      <c r="BRV113" s="77"/>
      <c r="BRW113" s="11"/>
      <c r="BSC113" s="73"/>
      <c r="BSD113" s="73"/>
      <c r="BSE113" s="73"/>
      <c r="BSF113" s="73"/>
      <c r="BSG113" s="74"/>
      <c r="BSH113" s="74"/>
      <c r="BSI113" s="77"/>
      <c r="BSJ113" s="77"/>
      <c r="BSK113" s="11"/>
      <c r="BSQ113" s="73"/>
      <c r="BSR113" s="73"/>
      <c r="BSS113" s="73"/>
      <c r="BST113" s="73"/>
      <c r="BSU113" s="74"/>
      <c r="BSV113" s="74"/>
      <c r="BSW113" s="77"/>
      <c r="BSX113" s="77"/>
      <c r="BSY113" s="11"/>
      <c r="BTE113" s="73"/>
      <c r="BTF113" s="73"/>
      <c r="BTG113" s="73"/>
      <c r="BTH113" s="73"/>
      <c r="BTI113" s="74"/>
      <c r="BTJ113" s="74"/>
      <c r="BTK113" s="77"/>
      <c r="BTL113" s="77"/>
      <c r="BTM113" s="11"/>
      <c r="BTS113" s="73"/>
      <c r="BTT113" s="73"/>
      <c r="BTU113" s="73"/>
      <c r="BTV113" s="73"/>
      <c r="BTW113" s="74"/>
      <c r="BTX113" s="74"/>
      <c r="BTY113" s="77"/>
      <c r="BTZ113" s="77"/>
      <c r="BUA113" s="11"/>
      <c r="BUG113" s="73"/>
      <c r="BUH113" s="73"/>
      <c r="BUI113" s="73"/>
      <c r="BUJ113" s="73"/>
      <c r="BUK113" s="74"/>
      <c r="BUL113" s="74"/>
      <c r="BUM113" s="77"/>
      <c r="BUN113" s="77"/>
      <c r="BUO113" s="11"/>
      <c r="BUU113" s="73"/>
      <c r="BUV113" s="73"/>
      <c r="BUW113" s="73"/>
      <c r="BUX113" s="73"/>
      <c r="BUY113" s="74"/>
      <c r="BUZ113" s="74"/>
      <c r="BVA113" s="77"/>
      <c r="BVB113" s="77"/>
      <c r="BVC113" s="11"/>
      <c r="BVI113" s="73"/>
      <c r="BVJ113" s="73"/>
      <c r="BVK113" s="73"/>
      <c r="BVL113" s="73"/>
      <c r="BVM113" s="74"/>
      <c r="BVN113" s="74"/>
      <c r="BVO113" s="77"/>
      <c r="BVP113" s="77"/>
      <c r="BVQ113" s="11"/>
      <c r="BVW113" s="73"/>
      <c r="BVX113" s="73"/>
      <c r="BVY113" s="73"/>
      <c r="BVZ113" s="73"/>
      <c r="BWA113" s="74"/>
      <c r="BWB113" s="74"/>
      <c r="BWC113" s="77"/>
      <c r="BWD113" s="77"/>
      <c r="BWE113" s="11"/>
      <c r="BWK113" s="73"/>
      <c r="BWL113" s="73"/>
      <c r="BWM113" s="73"/>
      <c r="BWN113" s="73"/>
      <c r="BWO113" s="74"/>
      <c r="BWP113" s="74"/>
      <c r="BWQ113" s="77"/>
      <c r="BWR113" s="77"/>
      <c r="BWS113" s="11"/>
      <c r="BWY113" s="73"/>
      <c r="BWZ113" s="73"/>
      <c r="BXA113" s="73"/>
      <c r="BXB113" s="73"/>
      <c r="BXC113" s="74"/>
      <c r="BXD113" s="74"/>
      <c r="BXE113" s="77"/>
      <c r="BXF113" s="77"/>
      <c r="BXG113" s="11"/>
      <c r="BXM113" s="73"/>
      <c r="BXN113" s="73"/>
      <c r="BXO113" s="73"/>
      <c r="BXP113" s="73"/>
      <c r="BXQ113" s="74"/>
      <c r="BXR113" s="74"/>
      <c r="BXS113" s="77"/>
      <c r="BXT113" s="77"/>
      <c r="BXU113" s="11"/>
      <c r="BYA113" s="73"/>
      <c r="BYB113" s="73"/>
      <c r="BYC113" s="73"/>
      <c r="BYD113" s="73"/>
      <c r="BYE113" s="74"/>
      <c r="BYF113" s="74"/>
      <c r="BYG113" s="77"/>
      <c r="BYH113" s="77"/>
      <c r="BYI113" s="11"/>
      <c r="BYO113" s="73"/>
      <c r="BYP113" s="73"/>
      <c r="BYQ113" s="73"/>
      <c r="BYR113" s="73"/>
      <c r="BYS113" s="74"/>
      <c r="BYT113" s="74"/>
      <c r="BYU113" s="77"/>
      <c r="BYV113" s="77"/>
      <c r="BYW113" s="11"/>
      <c r="BZC113" s="73"/>
      <c r="BZD113" s="73"/>
      <c r="BZE113" s="73"/>
      <c r="BZF113" s="73"/>
      <c r="BZG113" s="74"/>
      <c r="BZH113" s="74"/>
      <c r="BZI113" s="77"/>
      <c r="BZJ113" s="77"/>
      <c r="BZK113" s="11"/>
      <c r="BZQ113" s="73"/>
      <c r="BZR113" s="73"/>
      <c r="BZS113" s="73"/>
      <c r="BZT113" s="73"/>
      <c r="BZU113" s="74"/>
      <c r="BZV113" s="74"/>
      <c r="BZW113" s="77"/>
      <c r="BZX113" s="77"/>
      <c r="BZY113" s="11"/>
      <c r="CAE113" s="73"/>
      <c r="CAF113" s="73"/>
      <c r="CAG113" s="73"/>
      <c r="CAH113" s="73"/>
      <c r="CAI113" s="74"/>
      <c r="CAJ113" s="74"/>
      <c r="CAK113" s="77"/>
      <c r="CAL113" s="77"/>
      <c r="CAM113" s="11"/>
      <c r="CAS113" s="73"/>
      <c r="CAT113" s="73"/>
      <c r="CAU113" s="73"/>
      <c r="CAV113" s="73"/>
      <c r="CAW113" s="74"/>
      <c r="CAX113" s="74"/>
      <c r="CAY113" s="77"/>
      <c r="CAZ113" s="77"/>
      <c r="CBA113" s="11"/>
      <c r="CBG113" s="73"/>
      <c r="CBH113" s="73"/>
      <c r="CBI113" s="73"/>
      <c r="CBJ113" s="73"/>
      <c r="CBK113" s="74"/>
      <c r="CBL113" s="74"/>
      <c r="CBM113" s="77"/>
      <c r="CBN113" s="77"/>
      <c r="CBO113" s="11"/>
      <c r="CBU113" s="73"/>
      <c r="CBV113" s="73"/>
      <c r="CBW113" s="73"/>
      <c r="CBX113" s="73"/>
      <c r="CBY113" s="74"/>
      <c r="CBZ113" s="74"/>
      <c r="CCA113" s="77"/>
      <c r="CCB113" s="77"/>
      <c r="CCC113" s="11"/>
      <c r="CCI113" s="73"/>
      <c r="CCJ113" s="73"/>
      <c r="CCK113" s="73"/>
      <c r="CCL113" s="73"/>
      <c r="CCM113" s="74"/>
      <c r="CCN113" s="74"/>
      <c r="CCO113" s="77"/>
      <c r="CCP113" s="77"/>
      <c r="CCQ113" s="11"/>
      <c r="CCW113" s="73"/>
      <c r="CCX113" s="73"/>
      <c r="CCY113" s="73"/>
      <c r="CCZ113" s="73"/>
      <c r="CDA113" s="74"/>
      <c r="CDB113" s="74"/>
      <c r="CDC113" s="77"/>
      <c r="CDD113" s="77"/>
      <c r="CDE113" s="11"/>
      <c r="CDK113" s="73"/>
      <c r="CDL113" s="73"/>
      <c r="CDM113" s="73"/>
      <c r="CDN113" s="73"/>
      <c r="CDO113" s="74"/>
      <c r="CDP113" s="74"/>
      <c r="CDQ113" s="77"/>
      <c r="CDR113" s="77"/>
      <c r="CDS113" s="11"/>
      <c r="CDY113" s="73"/>
      <c r="CDZ113" s="73"/>
      <c r="CEA113" s="73"/>
      <c r="CEB113" s="73"/>
      <c r="CEC113" s="74"/>
      <c r="CED113" s="74"/>
      <c r="CEE113" s="77"/>
      <c r="CEF113" s="77"/>
      <c r="CEG113" s="11"/>
      <c r="CEM113" s="73"/>
      <c r="CEN113" s="73"/>
      <c r="CEO113" s="73"/>
      <c r="CEP113" s="73"/>
      <c r="CEQ113" s="74"/>
      <c r="CER113" s="74"/>
      <c r="CES113" s="77"/>
      <c r="CET113" s="77"/>
      <c r="CEU113" s="11"/>
      <c r="CFA113" s="73"/>
      <c r="CFB113" s="73"/>
      <c r="CFC113" s="73"/>
      <c r="CFD113" s="73"/>
      <c r="CFE113" s="74"/>
      <c r="CFF113" s="74"/>
      <c r="CFG113" s="77"/>
      <c r="CFH113" s="77"/>
      <c r="CFI113" s="11"/>
      <c r="CFO113" s="73"/>
      <c r="CFP113" s="73"/>
      <c r="CFQ113" s="73"/>
      <c r="CFR113" s="73"/>
      <c r="CFS113" s="74"/>
      <c r="CFT113" s="74"/>
      <c r="CFU113" s="77"/>
      <c r="CFV113" s="77"/>
      <c r="CFW113" s="11"/>
      <c r="CGC113" s="73"/>
      <c r="CGD113" s="73"/>
      <c r="CGE113" s="73"/>
      <c r="CGF113" s="73"/>
      <c r="CGG113" s="74"/>
      <c r="CGH113" s="74"/>
      <c r="CGI113" s="77"/>
      <c r="CGJ113" s="77"/>
      <c r="CGK113" s="11"/>
      <c r="CGQ113" s="73"/>
      <c r="CGR113" s="73"/>
      <c r="CGS113" s="73"/>
      <c r="CGT113" s="73"/>
      <c r="CGU113" s="74"/>
      <c r="CGV113" s="74"/>
      <c r="CGW113" s="77"/>
      <c r="CGX113" s="77"/>
      <c r="CGY113" s="11"/>
      <c r="CHE113" s="73"/>
      <c r="CHF113" s="73"/>
      <c r="CHG113" s="73"/>
      <c r="CHH113" s="73"/>
      <c r="CHI113" s="74"/>
      <c r="CHJ113" s="74"/>
      <c r="CHK113" s="77"/>
      <c r="CHL113" s="77"/>
      <c r="CHM113" s="11"/>
      <c r="CHS113" s="73"/>
      <c r="CHT113" s="73"/>
      <c r="CHU113" s="73"/>
      <c r="CHV113" s="73"/>
      <c r="CHW113" s="74"/>
      <c r="CHX113" s="74"/>
      <c r="CHY113" s="77"/>
      <c r="CHZ113" s="77"/>
      <c r="CIA113" s="11"/>
      <c r="CIG113" s="73"/>
      <c r="CIH113" s="73"/>
      <c r="CII113" s="73"/>
      <c r="CIJ113" s="73"/>
      <c r="CIK113" s="74"/>
      <c r="CIL113" s="74"/>
      <c r="CIM113" s="77"/>
      <c r="CIN113" s="77"/>
      <c r="CIO113" s="11"/>
      <c r="CIU113" s="73"/>
      <c r="CIV113" s="73"/>
      <c r="CIW113" s="73"/>
      <c r="CIX113" s="73"/>
      <c r="CIY113" s="74"/>
      <c r="CIZ113" s="74"/>
      <c r="CJA113" s="77"/>
      <c r="CJB113" s="77"/>
      <c r="CJC113" s="11"/>
      <c r="CJI113" s="73"/>
      <c r="CJJ113" s="73"/>
      <c r="CJK113" s="73"/>
      <c r="CJL113" s="73"/>
      <c r="CJM113" s="74"/>
      <c r="CJN113" s="74"/>
      <c r="CJO113" s="77"/>
      <c r="CJP113" s="77"/>
      <c r="CJQ113" s="11"/>
      <c r="CJW113" s="73"/>
      <c r="CJX113" s="73"/>
      <c r="CJY113" s="73"/>
      <c r="CJZ113" s="73"/>
      <c r="CKA113" s="74"/>
      <c r="CKB113" s="74"/>
      <c r="CKC113" s="77"/>
      <c r="CKD113" s="77"/>
      <c r="CKE113" s="11"/>
      <c r="CKK113" s="73"/>
      <c r="CKL113" s="73"/>
      <c r="CKM113" s="73"/>
      <c r="CKN113" s="73"/>
      <c r="CKO113" s="74"/>
      <c r="CKP113" s="74"/>
      <c r="CKQ113" s="77"/>
      <c r="CKR113" s="77"/>
      <c r="CKS113" s="11"/>
      <c r="CKY113" s="73"/>
      <c r="CKZ113" s="73"/>
      <c r="CLA113" s="73"/>
      <c r="CLB113" s="73"/>
      <c r="CLC113" s="74"/>
      <c r="CLD113" s="74"/>
      <c r="CLE113" s="77"/>
      <c r="CLF113" s="77"/>
      <c r="CLG113" s="11"/>
      <c r="CLM113" s="73"/>
      <c r="CLN113" s="73"/>
      <c r="CLO113" s="73"/>
      <c r="CLP113" s="73"/>
      <c r="CLQ113" s="74"/>
      <c r="CLR113" s="74"/>
      <c r="CLS113" s="77"/>
      <c r="CLT113" s="77"/>
      <c r="CLU113" s="11"/>
      <c r="CMA113" s="73"/>
      <c r="CMB113" s="73"/>
      <c r="CMC113" s="73"/>
      <c r="CMD113" s="73"/>
      <c r="CME113" s="74"/>
      <c r="CMF113" s="74"/>
      <c r="CMG113" s="77"/>
      <c r="CMH113" s="77"/>
      <c r="CMI113" s="11"/>
      <c r="CMO113" s="73"/>
      <c r="CMP113" s="73"/>
      <c r="CMQ113" s="73"/>
      <c r="CMR113" s="73"/>
      <c r="CMS113" s="74"/>
      <c r="CMT113" s="74"/>
      <c r="CMU113" s="77"/>
      <c r="CMV113" s="77"/>
      <c r="CMW113" s="11"/>
      <c r="CNC113" s="73"/>
      <c r="CND113" s="73"/>
      <c r="CNE113" s="73"/>
      <c r="CNF113" s="73"/>
      <c r="CNG113" s="74"/>
      <c r="CNH113" s="74"/>
      <c r="CNI113" s="77"/>
      <c r="CNJ113" s="77"/>
      <c r="CNK113" s="11"/>
      <c r="CNQ113" s="73"/>
      <c r="CNR113" s="73"/>
      <c r="CNS113" s="73"/>
      <c r="CNT113" s="73"/>
      <c r="CNU113" s="74"/>
      <c r="CNV113" s="74"/>
      <c r="CNW113" s="77"/>
      <c r="CNX113" s="77"/>
      <c r="CNY113" s="11"/>
      <c r="COE113" s="73"/>
      <c r="COF113" s="73"/>
      <c r="COG113" s="73"/>
      <c r="COH113" s="73"/>
      <c r="COI113" s="74"/>
      <c r="COJ113" s="74"/>
      <c r="COK113" s="77"/>
      <c r="COL113" s="77"/>
      <c r="COM113" s="11"/>
      <c r="COS113" s="73"/>
      <c r="COT113" s="73"/>
      <c r="COU113" s="73"/>
      <c r="COV113" s="73"/>
      <c r="COW113" s="74"/>
      <c r="COX113" s="74"/>
      <c r="COY113" s="77"/>
      <c r="COZ113" s="77"/>
      <c r="CPA113" s="11"/>
      <c r="CPG113" s="73"/>
      <c r="CPH113" s="73"/>
      <c r="CPI113" s="73"/>
      <c r="CPJ113" s="73"/>
      <c r="CPK113" s="74"/>
      <c r="CPL113" s="74"/>
      <c r="CPM113" s="77"/>
      <c r="CPN113" s="77"/>
      <c r="CPO113" s="11"/>
      <c r="CPU113" s="73"/>
      <c r="CPV113" s="73"/>
      <c r="CPW113" s="73"/>
      <c r="CPX113" s="73"/>
      <c r="CPY113" s="74"/>
      <c r="CPZ113" s="74"/>
      <c r="CQA113" s="77"/>
      <c r="CQB113" s="77"/>
      <c r="CQC113" s="11"/>
      <c r="CQI113" s="73"/>
      <c r="CQJ113" s="73"/>
      <c r="CQK113" s="73"/>
      <c r="CQL113" s="73"/>
      <c r="CQM113" s="74"/>
      <c r="CQN113" s="74"/>
      <c r="CQO113" s="77"/>
      <c r="CQP113" s="77"/>
      <c r="CQQ113" s="11"/>
      <c r="CQW113" s="73"/>
      <c r="CQX113" s="73"/>
      <c r="CQY113" s="73"/>
      <c r="CQZ113" s="73"/>
      <c r="CRA113" s="74"/>
      <c r="CRB113" s="74"/>
      <c r="CRC113" s="77"/>
      <c r="CRD113" s="77"/>
      <c r="CRE113" s="11"/>
      <c r="CRK113" s="73"/>
      <c r="CRL113" s="73"/>
      <c r="CRM113" s="73"/>
      <c r="CRN113" s="73"/>
      <c r="CRO113" s="74"/>
      <c r="CRP113" s="74"/>
      <c r="CRQ113" s="77"/>
      <c r="CRR113" s="77"/>
      <c r="CRS113" s="11"/>
      <c r="CRY113" s="73"/>
      <c r="CRZ113" s="73"/>
      <c r="CSA113" s="73"/>
      <c r="CSB113" s="73"/>
      <c r="CSC113" s="74"/>
      <c r="CSD113" s="74"/>
      <c r="CSE113" s="77"/>
      <c r="CSF113" s="77"/>
      <c r="CSG113" s="11"/>
      <c r="CSM113" s="73"/>
      <c r="CSN113" s="73"/>
      <c r="CSO113" s="73"/>
      <c r="CSP113" s="73"/>
      <c r="CSQ113" s="74"/>
      <c r="CSR113" s="74"/>
      <c r="CSS113" s="77"/>
      <c r="CST113" s="77"/>
      <c r="CSU113" s="11"/>
      <c r="CTA113" s="73"/>
      <c r="CTB113" s="73"/>
      <c r="CTC113" s="73"/>
      <c r="CTD113" s="73"/>
      <c r="CTE113" s="74"/>
      <c r="CTF113" s="74"/>
      <c r="CTG113" s="77"/>
      <c r="CTH113" s="77"/>
      <c r="CTI113" s="11"/>
      <c r="CTO113" s="73"/>
      <c r="CTP113" s="73"/>
      <c r="CTQ113" s="73"/>
      <c r="CTR113" s="73"/>
      <c r="CTS113" s="74"/>
      <c r="CTT113" s="74"/>
      <c r="CTU113" s="77"/>
      <c r="CTV113" s="77"/>
      <c r="CTW113" s="11"/>
      <c r="CUC113" s="73"/>
      <c r="CUD113" s="73"/>
      <c r="CUE113" s="73"/>
      <c r="CUF113" s="73"/>
      <c r="CUG113" s="74"/>
      <c r="CUH113" s="74"/>
      <c r="CUI113" s="77"/>
      <c r="CUJ113" s="77"/>
      <c r="CUK113" s="11"/>
      <c r="CUQ113" s="73"/>
      <c r="CUR113" s="73"/>
      <c r="CUS113" s="73"/>
      <c r="CUT113" s="73"/>
      <c r="CUU113" s="74"/>
      <c r="CUV113" s="74"/>
      <c r="CUW113" s="77"/>
      <c r="CUX113" s="77"/>
      <c r="CUY113" s="11"/>
      <c r="CVE113" s="73"/>
      <c r="CVF113" s="73"/>
      <c r="CVG113" s="73"/>
      <c r="CVH113" s="73"/>
      <c r="CVI113" s="74"/>
      <c r="CVJ113" s="74"/>
      <c r="CVK113" s="77"/>
      <c r="CVL113" s="77"/>
      <c r="CVM113" s="11"/>
      <c r="CVS113" s="73"/>
      <c r="CVT113" s="73"/>
      <c r="CVU113" s="73"/>
      <c r="CVV113" s="73"/>
      <c r="CVW113" s="74"/>
      <c r="CVX113" s="74"/>
      <c r="CVY113" s="77"/>
      <c r="CVZ113" s="77"/>
      <c r="CWA113" s="11"/>
      <c r="CWG113" s="73"/>
      <c r="CWH113" s="73"/>
      <c r="CWI113" s="73"/>
      <c r="CWJ113" s="73"/>
      <c r="CWK113" s="74"/>
      <c r="CWL113" s="74"/>
      <c r="CWM113" s="77"/>
      <c r="CWN113" s="77"/>
      <c r="CWO113" s="11"/>
      <c r="CWU113" s="73"/>
      <c r="CWV113" s="73"/>
      <c r="CWW113" s="73"/>
      <c r="CWX113" s="73"/>
      <c r="CWY113" s="74"/>
      <c r="CWZ113" s="74"/>
      <c r="CXA113" s="77"/>
      <c r="CXB113" s="77"/>
      <c r="CXC113" s="11"/>
      <c r="CXI113" s="73"/>
      <c r="CXJ113" s="73"/>
      <c r="CXK113" s="73"/>
      <c r="CXL113" s="73"/>
      <c r="CXM113" s="74"/>
      <c r="CXN113" s="74"/>
      <c r="CXO113" s="77"/>
      <c r="CXP113" s="77"/>
      <c r="CXQ113" s="11"/>
      <c r="CXW113" s="73"/>
      <c r="CXX113" s="73"/>
      <c r="CXY113" s="73"/>
      <c r="CXZ113" s="73"/>
      <c r="CYA113" s="74"/>
      <c r="CYB113" s="74"/>
      <c r="CYC113" s="77"/>
      <c r="CYD113" s="77"/>
      <c r="CYE113" s="11"/>
      <c r="CYK113" s="73"/>
      <c r="CYL113" s="73"/>
      <c r="CYM113" s="73"/>
      <c r="CYN113" s="73"/>
      <c r="CYO113" s="74"/>
      <c r="CYP113" s="74"/>
      <c r="CYQ113" s="77"/>
      <c r="CYR113" s="77"/>
      <c r="CYS113" s="11"/>
      <c r="CYY113" s="73"/>
      <c r="CYZ113" s="73"/>
      <c r="CZA113" s="73"/>
      <c r="CZB113" s="73"/>
      <c r="CZC113" s="74"/>
      <c r="CZD113" s="74"/>
      <c r="CZE113" s="77"/>
      <c r="CZF113" s="77"/>
      <c r="CZG113" s="11"/>
      <c r="CZM113" s="73"/>
      <c r="CZN113" s="73"/>
      <c r="CZO113" s="73"/>
      <c r="CZP113" s="73"/>
      <c r="CZQ113" s="74"/>
      <c r="CZR113" s="74"/>
      <c r="CZS113" s="77"/>
      <c r="CZT113" s="77"/>
      <c r="CZU113" s="11"/>
      <c r="DAA113" s="73"/>
      <c r="DAB113" s="73"/>
      <c r="DAC113" s="73"/>
      <c r="DAD113" s="73"/>
      <c r="DAE113" s="74"/>
      <c r="DAF113" s="74"/>
      <c r="DAG113" s="77"/>
      <c r="DAH113" s="77"/>
      <c r="DAI113" s="11"/>
      <c r="DAO113" s="73"/>
      <c r="DAP113" s="73"/>
      <c r="DAQ113" s="73"/>
      <c r="DAR113" s="73"/>
      <c r="DAS113" s="74"/>
      <c r="DAT113" s="74"/>
      <c r="DAU113" s="77"/>
      <c r="DAV113" s="77"/>
      <c r="DAW113" s="11"/>
      <c r="DBC113" s="73"/>
      <c r="DBD113" s="73"/>
      <c r="DBE113" s="73"/>
      <c r="DBF113" s="73"/>
      <c r="DBG113" s="74"/>
      <c r="DBH113" s="74"/>
      <c r="DBI113" s="77"/>
      <c r="DBJ113" s="77"/>
      <c r="DBK113" s="11"/>
      <c r="DBQ113" s="73"/>
      <c r="DBR113" s="73"/>
      <c r="DBS113" s="73"/>
      <c r="DBT113" s="73"/>
      <c r="DBU113" s="74"/>
      <c r="DBV113" s="74"/>
      <c r="DBW113" s="77"/>
      <c r="DBX113" s="77"/>
      <c r="DBY113" s="11"/>
      <c r="DCE113" s="73"/>
      <c r="DCF113" s="73"/>
      <c r="DCG113" s="73"/>
      <c r="DCH113" s="73"/>
      <c r="DCI113" s="74"/>
      <c r="DCJ113" s="74"/>
      <c r="DCK113" s="77"/>
      <c r="DCL113" s="77"/>
      <c r="DCM113" s="11"/>
      <c r="DCS113" s="73"/>
      <c r="DCT113" s="73"/>
      <c r="DCU113" s="73"/>
      <c r="DCV113" s="73"/>
      <c r="DCW113" s="74"/>
      <c r="DCX113" s="74"/>
      <c r="DCY113" s="77"/>
      <c r="DCZ113" s="77"/>
      <c r="DDA113" s="11"/>
      <c r="DDG113" s="73"/>
      <c r="DDH113" s="73"/>
      <c r="DDI113" s="73"/>
      <c r="DDJ113" s="73"/>
      <c r="DDK113" s="74"/>
      <c r="DDL113" s="74"/>
      <c r="DDM113" s="77"/>
      <c r="DDN113" s="77"/>
      <c r="DDO113" s="11"/>
      <c r="DDU113" s="73"/>
      <c r="DDV113" s="73"/>
      <c r="DDW113" s="73"/>
      <c r="DDX113" s="73"/>
      <c r="DDY113" s="74"/>
      <c r="DDZ113" s="74"/>
      <c r="DEA113" s="77"/>
      <c r="DEB113" s="77"/>
      <c r="DEC113" s="11"/>
      <c r="DEI113" s="73"/>
      <c r="DEJ113" s="73"/>
      <c r="DEK113" s="73"/>
      <c r="DEL113" s="73"/>
      <c r="DEM113" s="74"/>
      <c r="DEN113" s="74"/>
      <c r="DEO113" s="77"/>
      <c r="DEP113" s="77"/>
      <c r="DEQ113" s="11"/>
      <c r="DEW113" s="73"/>
      <c r="DEX113" s="73"/>
      <c r="DEY113" s="73"/>
      <c r="DEZ113" s="73"/>
      <c r="DFA113" s="74"/>
      <c r="DFB113" s="74"/>
      <c r="DFC113" s="77"/>
      <c r="DFD113" s="77"/>
      <c r="DFE113" s="11"/>
      <c r="DFK113" s="73"/>
      <c r="DFL113" s="73"/>
      <c r="DFM113" s="73"/>
      <c r="DFN113" s="73"/>
      <c r="DFO113" s="74"/>
      <c r="DFP113" s="74"/>
      <c r="DFQ113" s="77"/>
      <c r="DFR113" s="77"/>
      <c r="DFS113" s="11"/>
      <c r="DFY113" s="73"/>
      <c r="DFZ113" s="73"/>
      <c r="DGA113" s="73"/>
      <c r="DGB113" s="73"/>
      <c r="DGC113" s="74"/>
      <c r="DGD113" s="74"/>
      <c r="DGE113" s="77"/>
      <c r="DGF113" s="77"/>
      <c r="DGG113" s="11"/>
      <c r="DGM113" s="73"/>
      <c r="DGN113" s="73"/>
      <c r="DGO113" s="73"/>
      <c r="DGP113" s="73"/>
      <c r="DGQ113" s="74"/>
      <c r="DGR113" s="74"/>
      <c r="DGS113" s="77"/>
      <c r="DGT113" s="77"/>
      <c r="DGU113" s="11"/>
      <c r="DHA113" s="73"/>
      <c r="DHB113" s="73"/>
      <c r="DHC113" s="73"/>
      <c r="DHD113" s="73"/>
      <c r="DHE113" s="74"/>
      <c r="DHF113" s="74"/>
      <c r="DHG113" s="77"/>
      <c r="DHH113" s="77"/>
      <c r="DHI113" s="11"/>
      <c r="DHO113" s="73"/>
      <c r="DHP113" s="73"/>
      <c r="DHQ113" s="73"/>
      <c r="DHR113" s="73"/>
      <c r="DHS113" s="74"/>
      <c r="DHT113" s="74"/>
      <c r="DHU113" s="77"/>
      <c r="DHV113" s="77"/>
      <c r="DHW113" s="11"/>
      <c r="DIC113" s="73"/>
      <c r="DID113" s="73"/>
      <c r="DIE113" s="73"/>
      <c r="DIF113" s="73"/>
      <c r="DIG113" s="74"/>
      <c r="DIH113" s="74"/>
      <c r="DII113" s="77"/>
      <c r="DIJ113" s="77"/>
      <c r="DIK113" s="11"/>
      <c r="DIQ113" s="73"/>
      <c r="DIR113" s="73"/>
      <c r="DIS113" s="73"/>
      <c r="DIT113" s="73"/>
      <c r="DIU113" s="74"/>
      <c r="DIV113" s="74"/>
      <c r="DIW113" s="77"/>
      <c r="DIX113" s="77"/>
      <c r="DIY113" s="11"/>
      <c r="DJE113" s="73"/>
      <c r="DJF113" s="73"/>
      <c r="DJG113" s="73"/>
      <c r="DJH113" s="73"/>
      <c r="DJI113" s="74"/>
      <c r="DJJ113" s="74"/>
      <c r="DJK113" s="77"/>
      <c r="DJL113" s="77"/>
      <c r="DJM113" s="11"/>
      <c r="DJS113" s="73"/>
      <c r="DJT113" s="73"/>
      <c r="DJU113" s="73"/>
      <c r="DJV113" s="73"/>
      <c r="DJW113" s="74"/>
      <c r="DJX113" s="74"/>
      <c r="DJY113" s="77"/>
      <c r="DJZ113" s="77"/>
      <c r="DKA113" s="11"/>
      <c r="DKG113" s="73"/>
      <c r="DKH113" s="73"/>
      <c r="DKI113" s="73"/>
      <c r="DKJ113" s="73"/>
      <c r="DKK113" s="74"/>
      <c r="DKL113" s="74"/>
      <c r="DKM113" s="77"/>
      <c r="DKN113" s="77"/>
      <c r="DKO113" s="11"/>
      <c r="DKU113" s="73"/>
      <c r="DKV113" s="73"/>
      <c r="DKW113" s="73"/>
      <c r="DKX113" s="73"/>
      <c r="DKY113" s="74"/>
      <c r="DKZ113" s="74"/>
      <c r="DLA113" s="77"/>
      <c r="DLB113" s="77"/>
      <c r="DLC113" s="11"/>
      <c r="DLI113" s="73"/>
      <c r="DLJ113" s="73"/>
      <c r="DLK113" s="73"/>
      <c r="DLL113" s="73"/>
      <c r="DLM113" s="74"/>
      <c r="DLN113" s="74"/>
      <c r="DLO113" s="77"/>
      <c r="DLP113" s="77"/>
      <c r="DLQ113" s="11"/>
      <c r="DLW113" s="73"/>
      <c r="DLX113" s="73"/>
      <c r="DLY113" s="73"/>
      <c r="DLZ113" s="73"/>
      <c r="DMA113" s="74"/>
      <c r="DMB113" s="74"/>
      <c r="DMC113" s="77"/>
      <c r="DMD113" s="77"/>
      <c r="DME113" s="11"/>
      <c r="DMK113" s="73"/>
      <c r="DML113" s="73"/>
      <c r="DMM113" s="73"/>
      <c r="DMN113" s="73"/>
      <c r="DMO113" s="74"/>
      <c r="DMP113" s="74"/>
      <c r="DMQ113" s="77"/>
      <c r="DMR113" s="77"/>
      <c r="DMS113" s="11"/>
      <c r="DMY113" s="73"/>
      <c r="DMZ113" s="73"/>
      <c r="DNA113" s="73"/>
      <c r="DNB113" s="73"/>
      <c r="DNC113" s="74"/>
      <c r="DND113" s="74"/>
      <c r="DNE113" s="77"/>
      <c r="DNF113" s="77"/>
      <c r="DNG113" s="11"/>
      <c r="DNM113" s="73"/>
      <c r="DNN113" s="73"/>
      <c r="DNO113" s="73"/>
      <c r="DNP113" s="73"/>
      <c r="DNQ113" s="74"/>
      <c r="DNR113" s="74"/>
      <c r="DNS113" s="77"/>
      <c r="DNT113" s="77"/>
      <c r="DNU113" s="11"/>
      <c r="DOA113" s="73"/>
      <c r="DOB113" s="73"/>
      <c r="DOC113" s="73"/>
      <c r="DOD113" s="73"/>
      <c r="DOE113" s="74"/>
      <c r="DOF113" s="74"/>
      <c r="DOG113" s="77"/>
      <c r="DOH113" s="77"/>
      <c r="DOI113" s="11"/>
      <c r="DOO113" s="73"/>
      <c r="DOP113" s="73"/>
      <c r="DOQ113" s="73"/>
      <c r="DOR113" s="73"/>
      <c r="DOS113" s="74"/>
      <c r="DOT113" s="74"/>
      <c r="DOU113" s="77"/>
      <c r="DOV113" s="77"/>
      <c r="DOW113" s="11"/>
      <c r="DPC113" s="73"/>
      <c r="DPD113" s="73"/>
      <c r="DPE113" s="73"/>
      <c r="DPF113" s="73"/>
      <c r="DPG113" s="74"/>
      <c r="DPH113" s="74"/>
      <c r="DPI113" s="77"/>
      <c r="DPJ113" s="77"/>
      <c r="DPK113" s="11"/>
      <c r="DPQ113" s="73"/>
      <c r="DPR113" s="73"/>
      <c r="DPS113" s="73"/>
      <c r="DPT113" s="73"/>
      <c r="DPU113" s="74"/>
      <c r="DPV113" s="74"/>
      <c r="DPW113" s="77"/>
      <c r="DPX113" s="77"/>
      <c r="DPY113" s="11"/>
      <c r="DQE113" s="73"/>
      <c r="DQF113" s="73"/>
      <c r="DQG113" s="73"/>
      <c r="DQH113" s="73"/>
      <c r="DQI113" s="74"/>
      <c r="DQJ113" s="74"/>
      <c r="DQK113" s="77"/>
      <c r="DQL113" s="77"/>
      <c r="DQM113" s="11"/>
      <c r="DQS113" s="73"/>
      <c r="DQT113" s="73"/>
      <c r="DQU113" s="73"/>
      <c r="DQV113" s="73"/>
      <c r="DQW113" s="74"/>
      <c r="DQX113" s="74"/>
      <c r="DQY113" s="77"/>
      <c r="DQZ113" s="77"/>
      <c r="DRA113" s="11"/>
      <c r="DRG113" s="73"/>
      <c r="DRH113" s="73"/>
      <c r="DRI113" s="73"/>
      <c r="DRJ113" s="73"/>
      <c r="DRK113" s="74"/>
      <c r="DRL113" s="74"/>
      <c r="DRM113" s="77"/>
      <c r="DRN113" s="77"/>
      <c r="DRO113" s="11"/>
      <c r="DRU113" s="73"/>
      <c r="DRV113" s="73"/>
      <c r="DRW113" s="73"/>
      <c r="DRX113" s="73"/>
      <c r="DRY113" s="74"/>
      <c r="DRZ113" s="74"/>
      <c r="DSA113" s="77"/>
      <c r="DSB113" s="77"/>
      <c r="DSC113" s="11"/>
      <c r="DSI113" s="73"/>
      <c r="DSJ113" s="73"/>
      <c r="DSK113" s="73"/>
      <c r="DSL113" s="73"/>
      <c r="DSM113" s="74"/>
      <c r="DSN113" s="74"/>
      <c r="DSO113" s="77"/>
      <c r="DSP113" s="77"/>
      <c r="DSQ113" s="11"/>
      <c r="DSW113" s="73"/>
      <c r="DSX113" s="73"/>
      <c r="DSY113" s="73"/>
      <c r="DSZ113" s="73"/>
      <c r="DTA113" s="74"/>
      <c r="DTB113" s="74"/>
      <c r="DTC113" s="77"/>
      <c r="DTD113" s="77"/>
      <c r="DTE113" s="11"/>
      <c r="DTK113" s="73"/>
      <c r="DTL113" s="73"/>
      <c r="DTM113" s="73"/>
      <c r="DTN113" s="73"/>
      <c r="DTO113" s="74"/>
      <c r="DTP113" s="74"/>
      <c r="DTQ113" s="77"/>
      <c r="DTR113" s="77"/>
      <c r="DTS113" s="11"/>
      <c r="DTY113" s="73"/>
      <c r="DTZ113" s="73"/>
      <c r="DUA113" s="73"/>
      <c r="DUB113" s="73"/>
      <c r="DUC113" s="74"/>
      <c r="DUD113" s="74"/>
      <c r="DUE113" s="77"/>
      <c r="DUF113" s="77"/>
      <c r="DUG113" s="11"/>
      <c r="DUM113" s="73"/>
      <c r="DUN113" s="73"/>
      <c r="DUO113" s="73"/>
      <c r="DUP113" s="73"/>
      <c r="DUQ113" s="74"/>
      <c r="DUR113" s="74"/>
      <c r="DUS113" s="77"/>
      <c r="DUT113" s="77"/>
      <c r="DUU113" s="11"/>
      <c r="DVA113" s="73"/>
      <c r="DVB113" s="73"/>
      <c r="DVC113" s="73"/>
      <c r="DVD113" s="73"/>
      <c r="DVE113" s="74"/>
      <c r="DVF113" s="74"/>
      <c r="DVG113" s="77"/>
      <c r="DVH113" s="77"/>
      <c r="DVI113" s="11"/>
      <c r="DVO113" s="73"/>
      <c r="DVP113" s="73"/>
      <c r="DVQ113" s="73"/>
      <c r="DVR113" s="73"/>
      <c r="DVS113" s="74"/>
      <c r="DVT113" s="74"/>
      <c r="DVU113" s="77"/>
      <c r="DVV113" s="77"/>
      <c r="DVW113" s="11"/>
      <c r="DWC113" s="73"/>
      <c r="DWD113" s="73"/>
      <c r="DWE113" s="73"/>
      <c r="DWF113" s="73"/>
      <c r="DWG113" s="74"/>
      <c r="DWH113" s="74"/>
      <c r="DWI113" s="77"/>
      <c r="DWJ113" s="77"/>
      <c r="DWK113" s="11"/>
      <c r="DWQ113" s="73"/>
      <c r="DWR113" s="73"/>
      <c r="DWS113" s="73"/>
      <c r="DWT113" s="73"/>
      <c r="DWU113" s="74"/>
      <c r="DWV113" s="74"/>
      <c r="DWW113" s="77"/>
      <c r="DWX113" s="77"/>
      <c r="DWY113" s="11"/>
      <c r="DXE113" s="73"/>
      <c r="DXF113" s="73"/>
      <c r="DXG113" s="73"/>
      <c r="DXH113" s="73"/>
      <c r="DXI113" s="74"/>
      <c r="DXJ113" s="74"/>
      <c r="DXK113" s="77"/>
      <c r="DXL113" s="77"/>
      <c r="DXM113" s="11"/>
      <c r="DXS113" s="73"/>
      <c r="DXT113" s="73"/>
      <c r="DXU113" s="73"/>
      <c r="DXV113" s="73"/>
      <c r="DXW113" s="74"/>
      <c r="DXX113" s="74"/>
      <c r="DXY113" s="77"/>
      <c r="DXZ113" s="77"/>
      <c r="DYA113" s="11"/>
      <c r="DYG113" s="73"/>
      <c r="DYH113" s="73"/>
      <c r="DYI113" s="73"/>
      <c r="DYJ113" s="73"/>
      <c r="DYK113" s="74"/>
      <c r="DYL113" s="74"/>
      <c r="DYM113" s="77"/>
      <c r="DYN113" s="77"/>
      <c r="DYO113" s="11"/>
      <c r="DYU113" s="73"/>
      <c r="DYV113" s="73"/>
      <c r="DYW113" s="73"/>
      <c r="DYX113" s="73"/>
      <c r="DYY113" s="74"/>
      <c r="DYZ113" s="74"/>
      <c r="DZA113" s="77"/>
      <c r="DZB113" s="77"/>
      <c r="DZC113" s="11"/>
      <c r="DZI113" s="73"/>
      <c r="DZJ113" s="73"/>
      <c r="DZK113" s="73"/>
      <c r="DZL113" s="73"/>
      <c r="DZM113" s="74"/>
      <c r="DZN113" s="74"/>
      <c r="DZO113" s="77"/>
      <c r="DZP113" s="77"/>
      <c r="DZQ113" s="11"/>
      <c r="DZW113" s="73"/>
      <c r="DZX113" s="73"/>
      <c r="DZY113" s="73"/>
      <c r="DZZ113" s="73"/>
      <c r="EAA113" s="74"/>
      <c r="EAB113" s="74"/>
      <c r="EAC113" s="77"/>
      <c r="EAD113" s="77"/>
      <c r="EAE113" s="11"/>
      <c r="EAK113" s="73"/>
      <c r="EAL113" s="73"/>
      <c r="EAM113" s="73"/>
      <c r="EAN113" s="73"/>
      <c r="EAO113" s="74"/>
      <c r="EAP113" s="74"/>
      <c r="EAQ113" s="77"/>
      <c r="EAR113" s="77"/>
      <c r="EAS113" s="11"/>
      <c r="EAY113" s="73"/>
      <c r="EAZ113" s="73"/>
      <c r="EBA113" s="73"/>
      <c r="EBB113" s="73"/>
      <c r="EBC113" s="74"/>
      <c r="EBD113" s="74"/>
      <c r="EBE113" s="77"/>
      <c r="EBF113" s="77"/>
      <c r="EBG113" s="11"/>
      <c r="EBM113" s="73"/>
      <c r="EBN113" s="73"/>
      <c r="EBO113" s="73"/>
      <c r="EBP113" s="73"/>
      <c r="EBQ113" s="74"/>
      <c r="EBR113" s="74"/>
      <c r="EBS113" s="77"/>
      <c r="EBT113" s="77"/>
      <c r="EBU113" s="11"/>
      <c r="ECA113" s="73"/>
      <c r="ECB113" s="73"/>
      <c r="ECC113" s="73"/>
      <c r="ECD113" s="73"/>
      <c r="ECE113" s="74"/>
      <c r="ECF113" s="74"/>
      <c r="ECG113" s="77"/>
      <c r="ECH113" s="77"/>
      <c r="ECI113" s="11"/>
      <c r="ECO113" s="73"/>
      <c r="ECP113" s="73"/>
      <c r="ECQ113" s="73"/>
      <c r="ECR113" s="73"/>
      <c r="ECS113" s="74"/>
      <c r="ECT113" s="74"/>
      <c r="ECU113" s="77"/>
      <c r="ECV113" s="77"/>
      <c r="ECW113" s="11"/>
      <c r="EDC113" s="73"/>
      <c r="EDD113" s="73"/>
      <c r="EDE113" s="73"/>
      <c r="EDF113" s="73"/>
      <c r="EDG113" s="74"/>
      <c r="EDH113" s="74"/>
      <c r="EDI113" s="77"/>
      <c r="EDJ113" s="77"/>
      <c r="EDK113" s="11"/>
      <c r="EDQ113" s="73"/>
      <c r="EDR113" s="73"/>
      <c r="EDS113" s="73"/>
      <c r="EDT113" s="73"/>
      <c r="EDU113" s="74"/>
      <c r="EDV113" s="74"/>
      <c r="EDW113" s="77"/>
      <c r="EDX113" s="77"/>
      <c r="EDY113" s="11"/>
      <c r="EEE113" s="73"/>
      <c r="EEF113" s="73"/>
      <c r="EEG113" s="73"/>
      <c r="EEH113" s="73"/>
      <c r="EEI113" s="74"/>
      <c r="EEJ113" s="74"/>
      <c r="EEK113" s="77"/>
      <c r="EEL113" s="77"/>
      <c r="EEM113" s="11"/>
      <c r="EES113" s="73"/>
      <c r="EET113" s="73"/>
      <c r="EEU113" s="73"/>
      <c r="EEV113" s="73"/>
      <c r="EEW113" s="74"/>
      <c r="EEX113" s="74"/>
      <c r="EEY113" s="77"/>
      <c r="EEZ113" s="77"/>
      <c r="EFA113" s="11"/>
      <c r="EFG113" s="73"/>
      <c r="EFH113" s="73"/>
      <c r="EFI113" s="73"/>
      <c r="EFJ113" s="73"/>
      <c r="EFK113" s="74"/>
      <c r="EFL113" s="74"/>
      <c r="EFM113" s="77"/>
      <c r="EFN113" s="77"/>
      <c r="EFO113" s="11"/>
      <c r="EFU113" s="73"/>
      <c r="EFV113" s="73"/>
      <c r="EFW113" s="73"/>
      <c r="EFX113" s="73"/>
      <c r="EFY113" s="74"/>
      <c r="EFZ113" s="74"/>
      <c r="EGA113" s="77"/>
      <c r="EGB113" s="77"/>
      <c r="EGC113" s="11"/>
      <c r="EGI113" s="73"/>
      <c r="EGJ113" s="73"/>
      <c r="EGK113" s="73"/>
      <c r="EGL113" s="73"/>
      <c r="EGM113" s="74"/>
      <c r="EGN113" s="74"/>
      <c r="EGO113" s="77"/>
      <c r="EGP113" s="77"/>
      <c r="EGQ113" s="11"/>
      <c r="EGW113" s="73"/>
      <c r="EGX113" s="73"/>
      <c r="EGY113" s="73"/>
      <c r="EGZ113" s="73"/>
      <c r="EHA113" s="74"/>
      <c r="EHB113" s="74"/>
      <c r="EHC113" s="77"/>
      <c r="EHD113" s="77"/>
      <c r="EHE113" s="11"/>
      <c r="EHK113" s="73"/>
      <c r="EHL113" s="73"/>
      <c r="EHM113" s="73"/>
      <c r="EHN113" s="73"/>
      <c r="EHO113" s="74"/>
      <c r="EHP113" s="74"/>
      <c r="EHQ113" s="77"/>
      <c r="EHR113" s="77"/>
      <c r="EHS113" s="11"/>
      <c r="EHY113" s="73"/>
      <c r="EHZ113" s="73"/>
      <c r="EIA113" s="73"/>
      <c r="EIB113" s="73"/>
      <c r="EIC113" s="74"/>
      <c r="EID113" s="74"/>
      <c r="EIE113" s="77"/>
      <c r="EIF113" s="77"/>
      <c r="EIG113" s="11"/>
      <c r="EIM113" s="73"/>
      <c r="EIN113" s="73"/>
      <c r="EIO113" s="73"/>
      <c r="EIP113" s="73"/>
      <c r="EIQ113" s="74"/>
      <c r="EIR113" s="74"/>
      <c r="EIS113" s="77"/>
      <c r="EIT113" s="77"/>
      <c r="EIU113" s="11"/>
      <c r="EJA113" s="73"/>
      <c r="EJB113" s="73"/>
      <c r="EJC113" s="73"/>
      <c r="EJD113" s="73"/>
      <c r="EJE113" s="74"/>
      <c r="EJF113" s="74"/>
      <c r="EJG113" s="77"/>
      <c r="EJH113" s="77"/>
      <c r="EJI113" s="11"/>
      <c r="EJO113" s="73"/>
      <c r="EJP113" s="73"/>
      <c r="EJQ113" s="73"/>
      <c r="EJR113" s="73"/>
      <c r="EJS113" s="74"/>
      <c r="EJT113" s="74"/>
      <c r="EJU113" s="77"/>
      <c r="EJV113" s="77"/>
      <c r="EJW113" s="11"/>
      <c r="EKC113" s="73"/>
      <c r="EKD113" s="73"/>
      <c r="EKE113" s="73"/>
      <c r="EKF113" s="73"/>
      <c r="EKG113" s="74"/>
      <c r="EKH113" s="74"/>
      <c r="EKI113" s="77"/>
      <c r="EKJ113" s="77"/>
      <c r="EKK113" s="11"/>
      <c r="EKQ113" s="73"/>
      <c r="EKR113" s="73"/>
      <c r="EKS113" s="73"/>
      <c r="EKT113" s="73"/>
      <c r="EKU113" s="74"/>
      <c r="EKV113" s="74"/>
      <c r="EKW113" s="77"/>
      <c r="EKX113" s="77"/>
      <c r="EKY113" s="11"/>
      <c r="ELE113" s="73"/>
      <c r="ELF113" s="73"/>
      <c r="ELG113" s="73"/>
      <c r="ELH113" s="73"/>
      <c r="ELI113" s="74"/>
      <c r="ELJ113" s="74"/>
      <c r="ELK113" s="77"/>
      <c r="ELL113" s="77"/>
      <c r="ELM113" s="11"/>
      <c r="ELS113" s="73"/>
      <c r="ELT113" s="73"/>
      <c r="ELU113" s="73"/>
      <c r="ELV113" s="73"/>
      <c r="ELW113" s="74"/>
      <c r="ELX113" s="74"/>
      <c r="ELY113" s="77"/>
      <c r="ELZ113" s="77"/>
      <c r="EMA113" s="11"/>
      <c r="EMG113" s="73"/>
      <c r="EMH113" s="73"/>
      <c r="EMI113" s="73"/>
      <c r="EMJ113" s="73"/>
      <c r="EMK113" s="74"/>
      <c r="EML113" s="74"/>
      <c r="EMM113" s="77"/>
      <c r="EMN113" s="77"/>
      <c r="EMO113" s="11"/>
      <c r="EMU113" s="73"/>
      <c r="EMV113" s="73"/>
      <c r="EMW113" s="73"/>
      <c r="EMX113" s="73"/>
      <c r="EMY113" s="74"/>
      <c r="EMZ113" s="74"/>
      <c r="ENA113" s="77"/>
      <c r="ENB113" s="77"/>
      <c r="ENC113" s="11"/>
      <c r="ENI113" s="73"/>
      <c r="ENJ113" s="73"/>
      <c r="ENK113" s="73"/>
      <c r="ENL113" s="73"/>
      <c r="ENM113" s="74"/>
      <c r="ENN113" s="74"/>
      <c r="ENO113" s="77"/>
      <c r="ENP113" s="77"/>
      <c r="ENQ113" s="11"/>
      <c r="ENW113" s="73"/>
      <c r="ENX113" s="73"/>
      <c r="ENY113" s="73"/>
      <c r="ENZ113" s="73"/>
      <c r="EOA113" s="74"/>
      <c r="EOB113" s="74"/>
      <c r="EOC113" s="77"/>
      <c r="EOD113" s="77"/>
      <c r="EOE113" s="11"/>
      <c r="EOK113" s="73"/>
      <c r="EOL113" s="73"/>
      <c r="EOM113" s="73"/>
      <c r="EON113" s="73"/>
      <c r="EOO113" s="74"/>
      <c r="EOP113" s="74"/>
      <c r="EOQ113" s="77"/>
      <c r="EOR113" s="77"/>
      <c r="EOS113" s="11"/>
      <c r="EOY113" s="73"/>
      <c r="EOZ113" s="73"/>
      <c r="EPA113" s="73"/>
      <c r="EPB113" s="73"/>
      <c r="EPC113" s="74"/>
      <c r="EPD113" s="74"/>
      <c r="EPE113" s="77"/>
      <c r="EPF113" s="77"/>
      <c r="EPG113" s="11"/>
      <c r="EPM113" s="73"/>
      <c r="EPN113" s="73"/>
      <c r="EPO113" s="73"/>
      <c r="EPP113" s="73"/>
      <c r="EPQ113" s="74"/>
      <c r="EPR113" s="74"/>
      <c r="EPS113" s="77"/>
      <c r="EPT113" s="77"/>
      <c r="EPU113" s="11"/>
      <c r="EQA113" s="73"/>
      <c r="EQB113" s="73"/>
      <c r="EQC113" s="73"/>
      <c r="EQD113" s="73"/>
      <c r="EQE113" s="74"/>
      <c r="EQF113" s="74"/>
      <c r="EQG113" s="77"/>
      <c r="EQH113" s="77"/>
      <c r="EQI113" s="11"/>
      <c r="EQO113" s="73"/>
      <c r="EQP113" s="73"/>
      <c r="EQQ113" s="73"/>
      <c r="EQR113" s="73"/>
      <c r="EQS113" s="74"/>
      <c r="EQT113" s="74"/>
      <c r="EQU113" s="77"/>
      <c r="EQV113" s="77"/>
      <c r="EQW113" s="11"/>
      <c r="ERC113" s="73"/>
      <c r="ERD113" s="73"/>
      <c r="ERE113" s="73"/>
      <c r="ERF113" s="73"/>
      <c r="ERG113" s="74"/>
      <c r="ERH113" s="74"/>
      <c r="ERI113" s="77"/>
      <c r="ERJ113" s="77"/>
      <c r="ERK113" s="11"/>
      <c r="ERQ113" s="73"/>
      <c r="ERR113" s="73"/>
      <c r="ERS113" s="73"/>
      <c r="ERT113" s="73"/>
      <c r="ERU113" s="74"/>
      <c r="ERV113" s="74"/>
      <c r="ERW113" s="77"/>
      <c r="ERX113" s="77"/>
      <c r="ERY113" s="11"/>
      <c r="ESE113" s="73"/>
      <c r="ESF113" s="73"/>
      <c r="ESG113" s="73"/>
      <c r="ESH113" s="73"/>
      <c r="ESI113" s="74"/>
      <c r="ESJ113" s="74"/>
      <c r="ESK113" s="77"/>
      <c r="ESL113" s="77"/>
      <c r="ESM113" s="11"/>
      <c r="ESS113" s="73"/>
      <c r="EST113" s="73"/>
      <c r="ESU113" s="73"/>
      <c r="ESV113" s="73"/>
      <c r="ESW113" s="74"/>
      <c r="ESX113" s="74"/>
      <c r="ESY113" s="77"/>
      <c r="ESZ113" s="77"/>
      <c r="ETA113" s="11"/>
      <c r="ETG113" s="73"/>
      <c r="ETH113" s="73"/>
      <c r="ETI113" s="73"/>
      <c r="ETJ113" s="73"/>
      <c r="ETK113" s="74"/>
      <c r="ETL113" s="74"/>
      <c r="ETM113" s="77"/>
      <c r="ETN113" s="77"/>
      <c r="ETO113" s="11"/>
      <c r="ETU113" s="73"/>
      <c r="ETV113" s="73"/>
      <c r="ETW113" s="73"/>
      <c r="ETX113" s="73"/>
      <c r="ETY113" s="74"/>
      <c r="ETZ113" s="74"/>
      <c r="EUA113" s="77"/>
      <c r="EUB113" s="77"/>
      <c r="EUC113" s="11"/>
      <c r="EUI113" s="73"/>
      <c r="EUJ113" s="73"/>
      <c r="EUK113" s="73"/>
      <c r="EUL113" s="73"/>
      <c r="EUM113" s="74"/>
      <c r="EUN113" s="74"/>
      <c r="EUO113" s="77"/>
      <c r="EUP113" s="77"/>
      <c r="EUQ113" s="11"/>
      <c r="EUW113" s="73"/>
      <c r="EUX113" s="73"/>
      <c r="EUY113" s="73"/>
      <c r="EUZ113" s="73"/>
      <c r="EVA113" s="74"/>
      <c r="EVB113" s="74"/>
      <c r="EVC113" s="77"/>
      <c r="EVD113" s="77"/>
      <c r="EVE113" s="11"/>
      <c r="EVK113" s="73"/>
      <c r="EVL113" s="73"/>
      <c r="EVM113" s="73"/>
      <c r="EVN113" s="73"/>
      <c r="EVO113" s="74"/>
      <c r="EVP113" s="74"/>
      <c r="EVQ113" s="77"/>
      <c r="EVR113" s="77"/>
      <c r="EVS113" s="11"/>
      <c r="EVY113" s="73"/>
      <c r="EVZ113" s="73"/>
      <c r="EWA113" s="73"/>
      <c r="EWB113" s="73"/>
      <c r="EWC113" s="74"/>
      <c r="EWD113" s="74"/>
      <c r="EWE113" s="77"/>
      <c r="EWF113" s="77"/>
      <c r="EWG113" s="11"/>
      <c r="EWM113" s="73"/>
      <c r="EWN113" s="73"/>
      <c r="EWO113" s="73"/>
      <c r="EWP113" s="73"/>
      <c r="EWQ113" s="74"/>
      <c r="EWR113" s="74"/>
      <c r="EWS113" s="77"/>
      <c r="EWT113" s="77"/>
      <c r="EWU113" s="11"/>
      <c r="EXA113" s="73"/>
      <c r="EXB113" s="73"/>
      <c r="EXC113" s="73"/>
      <c r="EXD113" s="73"/>
      <c r="EXE113" s="74"/>
      <c r="EXF113" s="74"/>
      <c r="EXG113" s="77"/>
      <c r="EXH113" s="77"/>
      <c r="EXI113" s="11"/>
      <c r="EXO113" s="73"/>
      <c r="EXP113" s="73"/>
      <c r="EXQ113" s="73"/>
      <c r="EXR113" s="73"/>
      <c r="EXS113" s="74"/>
      <c r="EXT113" s="74"/>
      <c r="EXU113" s="77"/>
      <c r="EXV113" s="77"/>
      <c r="EXW113" s="11"/>
      <c r="EYC113" s="73"/>
      <c r="EYD113" s="73"/>
      <c r="EYE113" s="73"/>
      <c r="EYF113" s="73"/>
      <c r="EYG113" s="74"/>
      <c r="EYH113" s="74"/>
      <c r="EYI113" s="77"/>
      <c r="EYJ113" s="77"/>
      <c r="EYK113" s="11"/>
      <c r="EYQ113" s="73"/>
      <c r="EYR113" s="73"/>
      <c r="EYS113" s="73"/>
      <c r="EYT113" s="73"/>
      <c r="EYU113" s="74"/>
      <c r="EYV113" s="74"/>
      <c r="EYW113" s="77"/>
      <c r="EYX113" s="77"/>
      <c r="EYY113" s="11"/>
      <c r="EZE113" s="73"/>
      <c r="EZF113" s="73"/>
      <c r="EZG113" s="73"/>
      <c r="EZH113" s="73"/>
      <c r="EZI113" s="74"/>
      <c r="EZJ113" s="74"/>
      <c r="EZK113" s="77"/>
      <c r="EZL113" s="77"/>
      <c r="EZM113" s="11"/>
      <c r="EZS113" s="73"/>
      <c r="EZT113" s="73"/>
      <c r="EZU113" s="73"/>
      <c r="EZV113" s="73"/>
      <c r="EZW113" s="74"/>
      <c r="EZX113" s="74"/>
      <c r="EZY113" s="77"/>
      <c r="EZZ113" s="77"/>
      <c r="FAA113" s="11"/>
      <c r="FAG113" s="73"/>
      <c r="FAH113" s="73"/>
      <c r="FAI113" s="73"/>
      <c r="FAJ113" s="73"/>
      <c r="FAK113" s="74"/>
      <c r="FAL113" s="74"/>
      <c r="FAM113" s="77"/>
      <c r="FAN113" s="77"/>
      <c r="FAO113" s="11"/>
      <c r="FAU113" s="73"/>
      <c r="FAV113" s="73"/>
      <c r="FAW113" s="73"/>
      <c r="FAX113" s="73"/>
      <c r="FAY113" s="74"/>
      <c r="FAZ113" s="74"/>
      <c r="FBA113" s="77"/>
      <c r="FBB113" s="77"/>
      <c r="FBC113" s="11"/>
      <c r="FBI113" s="73"/>
      <c r="FBJ113" s="73"/>
      <c r="FBK113" s="73"/>
      <c r="FBL113" s="73"/>
      <c r="FBM113" s="74"/>
      <c r="FBN113" s="74"/>
      <c r="FBO113" s="77"/>
      <c r="FBP113" s="77"/>
      <c r="FBQ113" s="11"/>
      <c r="FBW113" s="73"/>
      <c r="FBX113" s="73"/>
      <c r="FBY113" s="73"/>
      <c r="FBZ113" s="73"/>
      <c r="FCA113" s="74"/>
      <c r="FCB113" s="74"/>
      <c r="FCC113" s="77"/>
      <c r="FCD113" s="77"/>
      <c r="FCE113" s="11"/>
      <c r="FCK113" s="73"/>
      <c r="FCL113" s="73"/>
      <c r="FCM113" s="73"/>
      <c r="FCN113" s="73"/>
      <c r="FCO113" s="74"/>
      <c r="FCP113" s="74"/>
      <c r="FCQ113" s="77"/>
      <c r="FCR113" s="77"/>
      <c r="FCS113" s="11"/>
      <c r="FCY113" s="73"/>
      <c r="FCZ113" s="73"/>
      <c r="FDA113" s="73"/>
      <c r="FDB113" s="73"/>
      <c r="FDC113" s="74"/>
      <c r="FDD113" s="74"/>
      <c r="FDE113" s="77"/>
      <c r="FDF113" s="77"/>
      <c r="FDG113" s="11"/>
      <c r="FDM113" s="73"/>
      <c r="FDN113" s="73"/>
      <c r="FDO113" s="73"/>
      <c r="FDP113" s="73"/>
      <c r="FDQ113" s="74"/>
      <c r="FDR113" s="74"/>
      <c r="FDS113" s="77"/>
      <c r="FDT113" s="77"/>
      <c r="FDU113" s="11"/>
      <c r="FEA113" s="73"/>
      <c r="FEB113" s="73"/>
      <c r="FEC113" s="73"/>
      <c r="FED113" s="73"/>
      <c r="FEE113" s="74"/>
      <c r="FEF113" s="74"/>
      <c r="FEG113" s="77"/>
      <c r="FEH113" s="77"/>
      <c r="FEI113" s="11"/>
      <c r="FEO113" s="73"/>
      <c r="FEP113" s="73"/>
      <c r="FEQ113" s="73"/>
      <c r="FER113" s="73"/>
      <c r="FES113" s="74"/>
      <c r="FET113" s="74"/>
      <c r="FEU113" s="77"/>
      <c r="FEV113" s="77"/>
      <c r="FEW113" s="11"/>
      <c r="FFC113" s="73"/>
      <c r="FFD113" s="73"/>
      <c r="FFE113" s="73"/>
      <c r="FFF113" s="73"/>
      <c r="FFG113" s="74"/>
      <c r="FFH113" s="74"/>
      <c r="FFI113" s="77"/>
      <c r="FFJ113" s="77"/>
      <c r="FFK113" s="11"/>
      <c r="FFQ113" s="73"/>
      <c r="FFR113" s="73"/>
      <c r="FFS113" s="73"/>
      <c r="FFT113" s="73"/>
      <c r="FFU113" s="74"/>
      <c r="FFV113" s="74"/>
      <c r="FFW113" s="77"/>
      <c r="FFX113" s="77"/>
      <c r="FFY113" s="11"/>
      <c r="FGE113" s="73"/>
      <c r="FGF113" s="73"/>
      <c r="FGG113" s="73"/>
      <c r="FGH113" s="73"/>
      <c r="FGI113" s="74"/>
      <c r="FGJ113" s="74"/>
      <c r="FGK113" s="77"/>
      <c r="FGL113" s="77"/>
      <c r="FGM113" s="11"/>
      <c r="FGS113" s="73"/>
      <c r="FGT113" s="73"/>
      <c r="FGU113" s="73"/>
      <c r="FGV113" s="73"/>
      <c r="FGW113" s="74"/>
      <c r="FGX113" s="74"/>
      <c r="FGY113" s="77"/>
      <c r="FGZ113" s="77"/>
      <c r="FHA113" s="11"/>
      <c r="FHG113" s="73"/>
      <c r="FHH113" s="73"/>
      <c r="FHI113" s="73"/>
      <c r="FHJ113" s="73"/>
      <c r="FHK113" s="74"/>
      <c r="FHL113" s="74"/>
      <c r="FHM113" s="77"/>
      <c r="FHN113" s="77"/>
      <c r="FHO113" s="11"/>
      <c r="FHU113" s="73"/>
      <c r="FHV113" s="73"/>
      <c r="FHW113" s="73"/>
      <c r="FHX113" s="73"/>
      <c r="FHY113" s="74"/>
      <c r="FHZ113" s="74"/>
      <c r="FIA113" s="77"/>
      <c r="FIB113" s="77"/>
      <c r="FIC113" s="11"/>
      <c r="FII113" s="73"/>
      <c r="FIJ113" s="73"/>
      <c r="FIK113" s="73"/>
      <c r="FIL113" s="73"/>
      <c r="FIM113" s="74"/>
      <c r="FIN113" s="74"/>
      <c r="FIO113" s="77"/>
      <c r="FIP113" s="77"/>
      <c r="FIQ113" s="11"/>
      <c r="FIW113" s="73"/>
      <c r="FIX113" s="73"/>
      <c r="FIY113" s="73"/>
      <c r="FIZ113" s="73"/>
      <c r="FJA113" s="74"/>
      <c r="FJB113" s="74"/>
      <c r="FJC113" s="77"/>
      <c r="FJD113" s="77"/>
      <c r="FJE113" s="11"/>
      <c r="FJK113" s="73"/>
      <c r="FJL113" s="73"/>
      <c r="FJM113" s="73"/>
      <c r="FJN113" s="73"/>
      <c r="FJO113" s="74"/>
      <c r="FJP113" s="74"/>
      <c r="FJQ113" s="77"/>
      <c r="FJR113" s="77"/>
      <c r="FJS113" s="11"/>
      <c r="FJY113" s="73"/>
      <c r="FJZ113" s="73"/>
      <c r="FKA113" s="73"/>
      <c r="FKB113" s="73"/>
      <c r="FKC113" s="74"/>
      <c r="FKD113" s="74"/>
      <c r="FKE113" s="77"/>
      <c r="FKF113" s="77"/>
      <c r="FKG113" s="11"/>
      <c r="FKM113" s="73"/>
      <c r="FKN113" s="73"/>
      <c r="FKO113" s="73"/>
      <c r="FKP113" s="73"/>
      <c r="FKQ113" s="74"/>
      <c r="FKR113" s="74"/>
      <c r="FKS113" s="77"/>
      <c r="FKT113" s="77"/>
      <c r="FKU113" s="11"/>
      <c r="FLA113" s="73"/>
      <c r="FLB113" s="73"/>
      <c r="FLC113" s="73"/>
      <c r="FLD113" s="73"/>
      <c r="FLE113" s="74"/>
      <c r="FLF113" s="74"/>
      <c r="FLG113" s="77"/>
      <c r="FLH113" s="77"/>
      <c r="FLI113" s="11"/>
      <c r="FLO113" s="73"/>
      <c r="FLP113" s="73"/>
      <c r="FLQ113" s="73"/>
      <c r="FLR113" s="73"/>
      <c r="FLS113" s="74"/>
      <c r="FLT113" s="74"/>
      <c r="FLU113" s="77"/>
      <c r="FLV113" s="77"/>
      <c r="FLW113" s="11"/>
      <c r="FMC113" s="73"/>
      <c r="FMD113" s="73"/>
      <c r="FME113" s="73"/>
      <c r="FMF113" s="73"/>
      <c r="FMG113" s="74"/>
      <c r="FMH113" s="74"/>
      <c r="FMI113" s="77"/>
      <c r="FMJ113" s="77"/>
      <c r="FMK113" s="11"/>
      <c r="FMQ113" s="73"/>
      <c r="FMR113" s="73"/>
      <c r="FMS113" s="73"/>
      <c r="FMT113" s="73"/>
      <c r="FMU113" s="74"/>
      <c r="FMV113" s="74"/>
      <c r="FMW113" s="77"/>
      <c r="FMX113" s="77"/>
      <c r="FMY113" s="11"/>
      <c r="FNE113" s="73"/>
      <c r="FNF113" s="73"/>
      <c r="FNG113" s="73"/>
      <c r="FNH113" s="73"/>
      <c r="FNI113" s="74"/>
      <c r="FNJ113" s="74"/>
      <c r="FNK113" s="77"/>
      <c r="FNL113" s="77"/>
      <c r="FNM113" s="11"/>
      <c r="FNS113" s="73"/>
      <c r="FNT113" s="73"/>
      <c r="FNU113" s="73"/>
      <c r="FNV113" s="73"/>
      <c r="FNW113" s="74"/>
      <c r="FNX113" s="74"/>
      <c r="FNY113" s="77"/>
      <c r="FNZ113" s="77"/>
      <c r="FOA113" s="11"/>
      <c r="FOG113" s="73"/>
      <c r="FOH113" s="73"/>
      <c r="FOI113" s="73"/>
      <c r="FOJ113" s="73"/>
      <c r="FOK113" s="74"/>
      <c r="FOL113" s="74"/>
      <c r="FOM113" s="77"/>
      <c r="FON113" s="77"/>
      <c r="FOO113" s="11"/>
      <c r="FOU113" s="73"/>
      <c r="FOV113" s="73"/>
      <c r="FOW113" s="73"/>
      <c r="FOX113" s="73"/>
      <c r="FOY113" s="74"/>
      <c r="FOZ113" s="74"/>
      <c r="FPA113" s="77"/>
      <c r="FPB113" s="77"/>
      <c r="FPC113" s="11"/>
      <c r="FPI113" s="73"/>
      <c r="FPJ113" s="73"/>
      <c r="FPK113" s="73"/>
      <c r="FPL113" s="73"/>
      <c r="FPM113" s="74"/>
      <c r="FPN113" s="74"/>
      <c r="FPO113" s="77"/>
      <c r="FPP113" s="77"/>
      <c r="FPQ113" s="11"/>
      <c r="FPW113" s="73"/>
      <c r="FPX113" s="73"/>
      <c r="FPY113" s="73"/>
      <c r="FPZ113" s="73"/>
      <c r="FQA113" s="74"/>
      <c r="FQB113" s="74"/>
      <c r="FQC113" s="77"/>
      <c r="FQD113" s="77"/>
      <c r="FQE113" s="11"/>
      <c r="FQK113" s="73"/>
      <c r="FQL113" s="73"/>
      <c r="FQM113" s="73"/>
      <c r="FQN113" s="73"/>
      <c r="FQO113" s="74"/>
      <c r="FQP113" s="74"/>
      <c r="FQQ113" s="77"/>
      <c r="FQR113" s="77"/>
      <c r="FQS113" s="11"/>
      <c r="FQY113" s="73"/>
      <c r="FQZ113" s="73"/>
      <c r="FRA113" s="73"/>
      <c r="FRB113" s="73"/>
      <c r="FRC113" s="74"/>
      <c r="FRD113" s="74"/>
      <c r="FRE113" s="77"/>
      <c r="FRF113" s="77"/>
      <c r="FRG113" s="11"/>
      <c r="FRM113" s="73"/>
      <c r="FRN113" s="73"/>
      <c r="FRO113" s="73"/>
      <c r="FRP113" s="73"/>
      <c r="FRQ113" s="74"/>
      <c r="FRR113" s="74"/>
      <c r="FRS113" s="77"/>
      <c r="FRT113" s="77"/>
      <c r="FRU113" s="11"/>
      <c r="FSA113" s="73"/>
      <c r="FSB113" s="73"/>
      <c r="FSC113" s="73"/>
      <c r="FSD113" s="73"/>
      <c r="FSE113" s="74"/>
      <c r="FSF113" s="74"/>
      <c r="FSG113" s="77"/>
      <c r="FSH113" s="77"/>
      <c r="FSI113" s="11"/>
      <c r="FSO113" s="73"/>
      <c r="FSP113" s="73"/>
      <c r="FSQ113" s="73"/>
      <c r="FSR113" s="73"/>
      <c r="FSS113" s="74"/>
      <c r="FST113" s="74"/>
      <c r="FSU113" s="77"/>
      <c r="FSV113" s="77"/>
      <c r="FSW113" s="11"/>
      <c r="FTC113" s="73"/>
      <c r="FTD113" s="73"/>
      <c r="FTE113" s="73"/>
      <c r="FTF113" s="73"/>
      <c r="FTG113" s="74"/>
      <c r="FTH113" s="74"/>
      <c r="FTI113" s="77"/>
      <c r="FTJ113" s="77"/>
      <c r="FTK113" s="11"/>
      <c r="FTQ113" s="73"/>
      <c r="FTR113" s="73"/>
      <c r="FTS113" s="73"/>
      <c r="FTT113" s="73"/>
      <c r="FTU113" s="74"/>
      <c r="FTV113" s="74"/>
      <c r="FTW113" s="77"/>
      <c r="FTX113" s="77"/>
      <c r="FTY113" s="11"/>
      <c r="FUE113" s="73"/>
      <c r="FUF113" s="73"/>
      <c r="FUG113" s="73"/>
      <c r="FUH113" s="73"/>
      <c r="FUI113" s="74"/>
      <c r="FUJ113" s="74"/>
      <c r="FUK113" s="77"/>
      <c r="FUL113" s="77"/>
      <c r="FUM113" s="11"/>
      <c r="FUS113" s="73"/>
      <c r="FUT113" s="73"/>
      <c r="FUU113" s="73"/>
      <c r="FUV113" s="73"/>
      <c r="FUW113" s="74"/>
      <c r="FUX113" s="74"/>
      <c r="FUY113" s="77"/>
      <c r="FUZ113" s="77"/>
      <c r="FVA113" s="11"/>
      <c r="FVG113" s="73"/>
      <c r="FVH113" s="73"/>
      <c r="FVI113" s="73"/>
      <c r="FVJ113" s="73"/>
      <c r="FVK113" s="74"/>
      <c r="FVL113" s="74"/>
      <c r="FVM113" s="77"/>
      <c r="FVN113" s="77"/>
      <c r="FVO113" s="11"/>
      <c r="FVU113" s="73"/>
      <c r="FVV113" s="73"/>
      <c r="FVW113" s="73"/>
      <c r="FVX113" s="73"/>
      <c r="FVY113" s="74"/>
      <c r="FVZ113" s="74"/>
      <c r="FWA113" s="77"/>
      <c r="FWB113" s="77"/>
      <c r="FWC113" s="11"/>
      <c r="FWI113" s="73"/>
      <c r="FWJ113" s="73"/>
      <c r="FWK113" s="73"/>
      <c r="FWL113" s="73"/>
      <c r="FWM113" s="74"/>
      <c r="FWN113" s="74"/>
      <c r="FWO113" s="77"/>
      <c r="FWP113" s="77"/>
      <c r="FWQ113" s="11"/>
      <c r="FWW113" s="73"/>
      <c r="FWX113" s="73"/>
      <c r="FWY113" s="73"/>
      <c r="FWZ113" s="73"/>
      <c r="FXA113" s="74"/>
      <c r="FXB113" s="74"/>
      <c r="FXC113" s="77"/>
      <c r="FXD113" s="77"/>
      <c r="FXE113" s="11"/>
      <c r="FXK113" s="73"/>
      <c r="FXL113" s="73"/>
      <c r="FXM113" s="73"/>
      <c r="FXN113" s="73"/>
      <c r="FXO113" s="74"/>
      <c r="FXP113" s="74"/>
      <c r="FXQ113" s="77"/>
      <c r="FXR113" s="77"/>
      <c r="FXS113" s="11"/>
      <c r="FXY113" s="73"/>
      <c r="FXZ113" s="73"/>
      <c r="FYA113" s="73"/>
      <c r="FYB113" s="73"/>
      <c r="FYC113" s="74"/>
      <c r="FYD113" s="74"/>
      <c r="FYE113" s="77"/>
      <c r="FYF113" s="77"/>
      <c r="FYG113" s="11"/>
      <c r="FYM113" s="73"/>
      <c r="FYN113" s="73"/>
      <c r="FYO113" s="73"/>
      <c r="FYP113" s="73"/>
      <c r="FYQ113" s="74"/>
      <c r="FYR113" s="74"/>
      <c r="FYS113" s="77"/>
      <c r="FYT113" s="77"/>
      <c r="FYU113" s="11"/>
      <c r="FZA113" s="73"/>
      <c r="FZB113" s="73"/>
      <c r="FZC113" s="73"/>
      <c r="FZD113" s="73"/>
      <c r="FZE113" s="74"/>
      <c r="FZF113" s="74"/>
      <c r="FZG113" s="77"/>
      <c r="FZH113" s="77"/>
      <c r="FZI113" s="11"/>
      <c r="FZO113" s="73"/>
      <c r="FZP113" s="73"/>
      <c r="FZQ113" s="73"/>
      <c r="FZR113" s="73"/>
      <c r="FZS113" s="74"/>
      <c r="FZT113" s="74"/>
      <c r="FZU113" s="77"/>
      <c r="FZV113" s="77"/>
      <c r="FZW113" s="11"/>
      <c r="GAC113" s="73"/>
      <c r="GAD113" s="73"/>
      <c r="GAE113" s="73"/>
      <c r="GAF113" s="73"/>
      <c r="GAG113" s="74"/>
      <c r="GAH113" s="74"/>
      <c r="GAI113" s="77"/>
      <c r="GAJ113" s="77"/>
      <c r="GAK113" s="11"/>
      <c r="GAQ113" s="73"/>
      <c r="GAR113" s="73"/>
      <c r="GAS113" s="73"/>
      <c r="GAT113" s="73"/>
      <c r="GAU113" s="74"/>
      <c r="GAV113" s="74"/>
      <c r="GAW113" s="77"/>
      <c r="GAX113" s="77"/>
      <c r="GAY113" s="11"/>
      <c r="GBE113" s="73"/>
      <c r="GBF113" s="73"/>
      <c r="GBG113" s="73"/>
      <c r="GBH113" s="73"/>
      <c r="GBI113" s="74"/>
      <c r="GBJ113" s="74"/>
      <c r="GBK113" s="77"/>
      <c r="GBL113" s="77"/>
      <c r="GBM113" s="11"/>
      <c r="GBS113" s="73"/>
      <c r="GBT113" s="73"/>
      <c r="GBU113" s="73"/>
      <c r="GBV113" s="73"/>
      <c r="GBW113" s="74"/>
      <c r="GBX113" s="74"/>
      <c r="GBY113" s="77"/>
      <c r="GBZ113" s="77"/>
      <c r="GCA113" s="11"/>
      <c r="GCG113" s="73"/>
      <c r="GCH113" s="73"/>
      <c r="GCI113" s="73"/>
      <c r="GCJ113" s="73"/>
      <c r="GCK113" s="74"/>
      <c r="GCL113" s="74"/>
      <c r="GCM113" s="77"/>
      <c r="GCN113" s="77"/>
      <c r="GCO113" s="11"/>
      <c r="GCU113" s="73"/>
      <c r="GCV113" s="73"/>
      <c r="GCW113" s="73"/>
      <c r="GCX113" s="73"/>
      <c r="GCY113" s="74"/>
      <c r="GCZ113" s="74"/>
      <c r="GDA113" s="77"/>
      <c r="GDB113" s="77"/>
      <c r="GDC113" s="11"/>
      <c r="GDI113" s="73"/>
      <c r="GDJ113" s="73"/>
      <c r="GDK113" s="73"/>
      <c r="GDL113" s="73"/>
      <c r="GDM113" s="74"/>
      <c r="GDN113" s="74"/>
      <c r="GDO113" s="77"/>
      <c r="GDP113" s="77"/>
      <c r="GDQ113" s="11"/>
      <c r="GDW113" s="73"/>
      <c r="GDX113" s="73"/>
      <c r="GDY113" s="73"/>
      <c r="GDZ113" s="73"/>
      <c r="GEA113" s="74"/>
      <c r="GEB113" s="74"/>
      <c r="GEC113" s="77"/>
      <c r="GED113" s="77"/>
      <c r="GEE113" s="11"/>
      <c r="GEK113" s="73"/>
      <c r="GEL113" s="73"/>
      <c r="GEM113" s="73"/>
      <c r="GEN113" s="73"/>
      <c r="GEO113" s="74"/>
      <c r="GEP113" s="74"/>
      <c r="GEQ113" s="77"/>
      <c r="GER113" s="77"/>
      <c r="GES113" s="11"/>
      <c r="GEY113" s="73"/>
      <c r="GEZ113" s="73"/>
      <c r="GFA113" s="73"/>
      <c r="GFB113" s="73"/>
      <c r="GFC113" s="74"/>
      <c r="GFD113" s="74"/>
      <c r="GFE113" s="77"/>
      <c r="GFF113" s="77"/>
      <c r="GFG113" s="11"/>
      <c r="GFM113" s="73"/>
      <c r="GFN113" s="73"/>
      <c r="GFO113" s="73"/>
      <c r="GFP113" s="73"/>
      <c r="GFQ113" s="74"/>
      <c r="GFR113" s="74"/>
      <c r="GFS113" s="77"/>
      <c r="GFT113" s="77"/>
      <c r="GFU113" s="11"/>
      <c r="GGA113" s="73"/>
      <c r="GGB113" s="73"/>
      <c r="GGC113" s="73"/>
      <c r="GGD113" s="73"/>
      <c r="GGE113" s="74"/>
      <c r="GGF113" s="74"/>
      <c r="GGG113" s="77"/>
      <c r="GGH113" s="77"/>
      <c r="GGI113" s="11"/>
      <c r="GGO113" s="73"/>
      <c r="GGP113" s="73"/>
      <c r="GGQ113" s="73"/>
      <c r="GGR113" s="73"/>
      <c r="GGS113" s="74"/>
      <c r="GGT113" s="74"/>
      <c r="GGU113" s="77"/>
      <c r="GGV113" s="77"/>
      <c r="GGW113" s="11"/>
      <c r="GHC113" s="73"/>
      <c r="GHD113" s="73"/>
      <c r="GHE113" s="73"/>
      <c r="GHF113" s="73"/>
      <c r="GHG113" s="74"/>
      <c r="GHH113" s="74"/>
      <c r="GHI113" s="77"/>
      <c r="GHJ113" s="77"/>
      <c r="GHK113" s="11"/>
      <c r="GHQ113" s="73"/>
      <c r="GHR113" s="73"/>
      <c r="GHS113" s="73"/>
      <c r="GHT113" s="73"/>
      <c r="GHU113" s="74"/>
      <c r="GHV113" s="74"/>
      <c r="GHW113" s="77"/>
      <c r="GHX113" s="77"/>
      <c r="GHY113" s="11"/>
      <c r="GIE113" s="73"/>
      <c r="GIF113" s="73"/>
      <c r="GIG113" s="73"/>
      <c r="GIH113" s="73"/>
      <c r="GII113" s="74"/>
      <c r="GIJ113" s="74"/>
      <c r="GIK113" s="77"/>
      <c r="GIL113" s="77"/>
      <c r="GIM113" s="11"/>
      <c r="GIS113" s="73"/>
      <c r="GIT113" s="73"/>
      <c r="GIU113" s="73"/>
      <c r="GIV113" s="73"/>
      <c r="GIW113" s="74"/>
      <c r="GIX113" s="74"/>
      <c r="GIY113" s="77"/>
      <c r="GIZ113" s="77"/>
      <c r="GJA113" s="11"/>
      <c r="GJG113" s="73"/>
      <c r="GJH113" s="73"/>
      <c r="GJI113" s="73"/>
      <c r="GJJ113" s="73"/>
      <c r="GJK113" s="74"/>
      <c r="GJL113" s="74"/>
      <c r="GJM113" s="77"/>
      <c r="GJN113" s="77"/>
      <c r="GJO113" s="11"/>
      <c r="GJU113" s="73"/>
      <c r="GJV113" s="73"/>
      <c r="GJW113" s="73"/>
      <c r="GJX113" s="73"/>
      <c r="GJY113" s="74"/>
      <c r="GJZ113" s="74"/>
      <c r="GKA113" s="77"/>
      <c r="GKB113" s="77"/>
      <c r="GKC113" s="11"/>
      <c r="GKI113" s="73"/>
      <c r="GKJ113" s="73"/>
      <c r="GKK113" s="73"/>
      <c r="GKL113" s="73"/>
      <c r="GKM113" s="74"/>
      <c r="GKN113" s="74"/>
      <c r="GKO113" s="77"/>
      <c r="GKP113" s="77"/>
      <c r="GKQ113" s="11"/>
      <c r="GKW113" s="73"/>
      <c r="GKX113" s="73"/>
      <c r="GKY113" s="73"/>
      <c r="GKZ113" s="73"/>
      <c r="GLA113" s="74"/>
      <c r="GLB113" s="74"/>
      <c r="GLC113" s="77"/>
      <c r="GLD113" s="77"/>
      <c r="GLE113" s="11"/>
      <c r="GLK113" s="73"/>
      <c r="GLL113" s="73"/>
      <c r="GLM113" s="73"/>
      <c r="GLN113" s="73"/>
      <c r="GLO113" s="74"/>
      <c r="GLP113" s="74"/>
      <c r="GLQ113" s="77"/>
      <c r="GLR113" s="77"/>
      <c r="GLS113" s="11"/>
      <c r="GLY113" s="73"/>
      <c r="GLZ113" s="73"/>
      <c r="GMA113" s="73"/>
      <c r="GMB113" s="73"/>
      <c r="GMC113" s="74"/>
      <c r="GMD113" s="74"/>
      <c r="GME113" s="77"/>
      <c r="GMF113" s="77"/>
      <c r="GMG113" s="11"/>
      <c r="GMM113" s="73"/>
      <c r="GMN113" s="73"/>
      <c r="GMO113" s="73"/>
      <c r="GMP113" s="73"/>
      <c r="GMQ113" s="74"/>
      <c r="GMR113" s="74"/>
      <c r="GMS113" s="77"/>
      <c r="GMT113" s="77"/>
      <c r="GMU113" s="11"/>
      <c r="GNA113" s="73"/>
      <c r="GNB113" s="73"/>
      <c r="GNC113" s="73"/>
      <c r="GND113" s="73"/>
      <c r="GNE113" s="74"/>
      <c r="GNF113" s="74"/>
      <c r="GNG113" s="77"/>
      <c r="GNH113" s="77"/>
      <c r="GNI113" s="11"/>
      <c r="GNO113" s="73"/>
      <c r="GNP113" s="73"/>
      <c r="GNQ113" s="73"/>
      <c r="GNR113" s="73"/>
      <c r="GNS113" s="74"/>
      <c r="GNT113" s="74"/>
      <c r="GNU113" s="77"/>
      <c r="GNV113" s="77"/>
      <c r="GNW113" s="11"/>
      <c r="GOC113" s="73"/>
      <c r="GOD113" s="73"/>
      <c r="GOE113" s="73"/>
      <c r="GOF113" s="73"/>
      <c r="GOG113" s="74"/>
      <c r="GOH113" s="74"/>
      <c r="GOI113" s="77"/>
      <c r="GOJ113" s="77"/>
      <c r="GOK113" s="11"/>
      <c r="GOQ113" s="73"/>
      <c r="GOR113" s="73"/>
      <c r="GOS113" s="73"/>
      <c r="GOT113" s="73"/>
      <c r="GOU113" s="74"/>
      <c r="GOV113" s="74"/>
      <c r="GOW113" s="77"/>
      <c r="GOX113" s="77"/>
      <c r="GOY113" s="11"/>
      <c r="GPE113" s="73"/>
      <c r="GPF113" s="73"/>
      <c r="GPG113" s="73"/>
      <c r="GPH113" s="73"/>
      <c r="GPI113" s="74"/>
      <c r="GPJ113" s="74"/>
      <c r="GPK113" s="77"/>
      <c r="GPL113" s="77"/>
      <c r="GPM113" s="11"/>
      <c r="GPS113" s="73"/>
      <c r="GPT113" s="73"/>
      <c r="GPU113" s="73"/>
      <c r="GPV113" s="73"/>
      <c r="GPW113" s="74"/>
      <c r="GPX113" s="74"/>
      <c r="GPY113" s="77"/>
      <c r="GPZ113" s="77"/>
      <c r="GQA113" s="11"/>
      <c r="GQG113" s="73"/>
      <c r="GQH113" s="73"/>
      <c r="GQI113" s="73"/>
      <c r="GQJ113" s="73"/>
      <c r="GQK113" s="74"/>
      <c r="GQL113" s="74"/>
      <c r="GQM113" s="77"/>
      <c r="GQN113" s="77"/>
      <c r="GQO113" s="11"/>
      <c r="GQU113" s="73"/>
      <c r="GQV113" s="73"/>
      <c r="GQW113" s="73"/>
      <c r="GQX113" s="73"/>
      <c r="GQY113" s="74"/>
      <c r="GQZ113" s="74"/>
      <c r="GRA113" s="77"/>
      <c r="GRB113" s="77"/>
      <c r="GRC113" s="11"/>
      <c r="GRI113" s="73"/>
      <c r="GRJ113" s="73"/>
      <c r="GRK113" s="73"/>
      <c r="GRL113" s="73"/>
      <c r="GRM113" s="74"/>
      <c r="GRN113" s="74"/>
      <c r="GRO113" s="77"/>
      <c r="GRP113" s="77"/>
      <c r="GRQ113" s="11"/>
      <c r="GRW113" s="73"/>
      <c r="GRX113" s="73"/>
      <c r="GRY113" s="73"/>
      <c r="GRZ113" s="73"/>
      <c r="GSA113" s="74"/>
      <c r="GSB113" s="74"/>
      <c r="GSC113" s="77"/>
      <c r="GSD113" s="77"/>
      <c r="GSE113" s="11"/>
      <c r="GSK113" s="73"/>
      <c r="GSL113" s="73"/>
      <c r="GSM113" s="73"/>
      <c r="GSN113" s="73"/>
      <c r="GSO113" s="74"/>
      <c r="GSP113" s="74"/>
      <c r="GSQ113" s="77"/>
      <c r="GSR113" s="77"/>
      <c r="GSS113" s="11"/>
      <c r="GSY113" s="73"/>
      <c r="GSZ113" s="73"/>
      <c r="GTA113" s="73"/>
      <c r="GTB113" s="73"/>
      <c r="GTC113" s="74"/>
      <c r="GTD113" s="74"/>
      <c r="GTE113" s="77"/>
      <c r="GTF113" s="77"/>
      <c r="GTG113" s="11"/>
      <c r="GTM113" s="73"/>
      <c r="GTN113" s="73"/>
      <c r="GTO113" s="73"/>
      <c r="GTP113" s="73"/>
      <c r="GTQ113" s="74"/>
      <c r="GTR113" s="74"/>
      <c r="GTS113" s="77"/>
      <c r="GTT113" s="77"/>
      <c r="GTU113" s="11"/>
      <c r="GUA113" s="73"/>
      <c r="GUB113" s="73"/>
      <c r="GUC113" s="73"/>
      <c r="GUD113" s="73"/>
      <c r="GUE113" s="74"/>
      <c r="GUF113" s="74"/>
      <c r="GUG113" s="77"/>
      <c r="GUH113" s="77"/>
      <c r="GUI113" s="11"/>
      <c r="GUO113" s="73"/>
      <c r="GUP113" s="73"/>
      <c r="GUQ113" s="73"/>
      <c r="GUR113" s="73"/>
      <c r="GUS113" s="74"/>
      <c r="GUT113" s="74"/>
      <c r="GUU113" s="77"/>
      <c r="GUV113" s="77"/>
      <c r="GUW113" s="11"/>
      <c r="GVC113" s="73"/>
      <c r="GVD113" s="73"/>
      <c r="GVE113" s="73"/>
      <c r="GVF113" s="73"/>
      <c r="GVG113" s="74"/>
      <c r="GVH113" s="74"/>
      <c r="GVI113" s="77"/>
      <c r="GVJ113" s="77"/>
      <c r="GVK113" s="11"/>
      <c r="GVQ113" s="73"/>
      <c r="GVR113" s="73"/>
      <c r="GVS113" s="73"/>
      <c r="GVT113" s="73"/>
      <c r="GVU113" s="74"/>
      <c r="GVV113" s="74"/>
      <c r="GVW113" s="77"/>
      <c r="GVX113" s="77"/>
      <c r="GVY113" s="11"/>
      <c r="GWE113" s="73"/>
      <c r="GWF113" s="73"/>
      <c r="GWG113" s="73"/>
      <c r="GWH113" s="73"/>
      <c r="GWI113" s="74"/>
      <c r="GWJ113" s="74"/>
      <c r="GWK113" s="77"/>
      <c r="GWL113" s="77"/>
      <c r="GWM113" s="11"/>
      <c r="GWS113" s="73"/>
      <c r="GWT113" s="73"/>
      <c r="GWU113" s="73"/>
      <c r="GWV113" s="73"/>
      <c r="GWW113" s="74"/>
      <c r="GWX113" s="74"/>
      <c r="GWY113" s="77"/>
      <c r="GWZ113" s="77"/>
      <c r="GXA113" s="11"/>
      <c r="GXG113" s="73"/>
      <c r="GXH113" s="73"/>
      <c r="GXI113" s="73"/>
      <c r="GXJ113" s="73"/>
      <c r="GXK113" s="74"/>
      <c r="GXL113" s="74"/>
      <c r="GXM113" s="77"/>
      <c r="GXN113" s="77"/>
      <c r="GXO113" s="11"/>
      <c r="GXU113" s="73"/>
      <c r="GXV113" s="73"/>
      <c r="GXW113" s="73"/>
      <c r="GXX113" s="73"/>
      <c r="GXY113" s="74"/>
      <c r="GXZ113" s="74"/>
      <c r="GYA113" s="77"/>
      <c r="GYB113" s="77"/>
      <c r="GYC113" s="11"/>
      <c r="GYI113" s="73"/>
      <c r="GYJ113" s="73"/>
      <c r="GYK113" s="73"/>
      <c r="GYL113" s="73"/>
      <c r="GYM113" s="74"/>
      <c r="GYN113" s="74"/>
      <c r="GYO113" s="77"/>
      <c r="GYP113" s="77"/>
      <c r="GYQ113" s="11"/>
      <c r="GYW113" s="73"/>
      <c r="GYX113" s="73"/>
      <c r="GYY113" s="73"/>
      <c r="GYZ113" s="73"/>
      <c r="GZA113" s="74"/>
      <c r="GZB113" s="74"/>
      <c r="GZC113" s="77"/>
      <c r="GZD113" s="77"/>
      <c r="GZE113" s="11"/>
      <c r="GZK113" s="73"/>
      <c r="GZL113" s="73"/>
      <c r="GZM113" s="73"/>
      <c r="GZN113" s="73"/>
      <c r="GZO113" s="74"/>
      <c r="GZP113" s="74"/>
      <c r="GZQ113" s="77"/>
      <c r="GZR113" s="77"/>
      <c r="GZS113" s="11"/>
      <c r="GZY113" s="73"/>
      <c r="GZZ113" s="73"/>
      <c r="HAA113" s="73"/>
      <c r="HAB113" s="73"/>
      <c r="HAC113" s="74"/>
      <c r="HAD113" s="74"/>
      <c r="HAE113" s="77"/>
      <c r="HAF113" s="77"/>
      <c r="HAG113" s="11"/>
      <c r="HAM113" s="73"/>
      <c r="HAN113" s="73"/>
      <c r="HAO113" s="73"/>
      <c r="HAP113" s="73"/>
      <c r="HAQ113" s="74"/>
      <c r="HAR113" s="74"/>
      <c r="HAS113" s="77"/>
      <c r="HAT113" s="77"/>
      <c r="HAU113" s="11"/>
      <c r="HBA113" s="73"/>
      <c r="HBB113" s="73"/>
      <c r="HBC113" s="73"/>
      <c r="HBD113" s="73"/>
      <c r="HBE113" s="74"/>
      <c r="HBF113" s="74"/>
      <c r="HBG113" s="77"/>
      <c r="HBH113" s="77"/>
      <c r="HBI113" s="11"/>
      <c r="HBO113" s="73"/>
      <c r="HBP113" s="73"/>
      <c r="HBQ113" s="73"/>
      <c r="HBR113" s="73"/>
      <c r="HBS113" s="74"/>
      <c r="HBT113" s="74"/>
      <c r="HBU113" s="77"/>
      <c r="HBV113" s="77"/>
      <c r="HBW113" s="11"/>
      <c r="HCC113" s="73"/>
      <c r="HCD113" s="73"/>
      <c r="HCE113" s="73"/>
      <c r="HCF113" s="73"/>
      <c r="HCG113" s="74"/>
      <c r="HCH113" s="74"/>
      <c r="HCI113" s="77"/>
      <c r="HCJ113" s="77"/>
      <c r="HCK113" s="11"/>
      <c r="HCQ113" s="73"/>
      <c r="HCR113" s="73"/>
      <c r="HCS113" s="73"/>
      <c r="HCT113" s="73"/>
      <c r="HCU113" s="74"/>
      <c r="HCV113" s="74"/>
      <c r="HCW113" s="77"/>
      <c r="HCX113" s="77"/>
      <c r="HCY113" s="11"/>
      <c r="HDE113" s="73"/>
      <c r="HDF113" s="73"/>
      <c r="HDG113" s="73"/>
      <c r="HDH113" s="73"/>
      <c r="HDI113" s="74"/>
      <c r="HDJ113" s="74"/>
      <c r="HDK113" s="77"/>
      <c r="HDL113" s="77"/>
      <c r="HDM113" s="11"/>
      <c r="HDS113" s="73"/>
      <c r="HDT113" s="73"/>
      <c r="HDU113" s="73"/>
      <c r="HDV113" s="73"/>
      <c r="HDW113" s="74"/>
      <c r="HDX113" s="74"/>
      <c r="HDY113" s="77"/>
      <c r="HDZ113" s="77"/>
      <c r="HEA113" s="11"/>
      <c r="HEG113" s="73"/>
      <c r="HEH113" s="73"/>
      <c r="HEI113" s="73"/>
      <c r="HEJ113" s="73"/>
      <c r="HEK113" s="74"/>
      <c r="HEL113" s="74"/>
      <c r="HEM113" s="77"/>
      <c r="HEN113" s="77"/>
      <c r="HEO113" s="11"/>
      <c r="HEU113" s="73"/>
      <c r="HEV113" s="73"/>
      <c r="HEW113" s="73"/>
      <c r="HEX113" s="73"/>
      <c r="HEY113" s="74"/>
      <c r="HEZ113" s="74"/>
      <c r="HFA113" s="77"/>
      <c r="HFB113" s="77"/>
      <c r="HFC113" s="11"/>
      <c r="HFI113" s="73"/>
      <c r="HFJ113" s="73"/>
      <c r="HFK113" s="73"/>
      <c r="HFL113" s="73"/>
      <c r="HFM113" s="74"/>
      <c r="HFN113" s="74"/>
      <c r="HFO113" s="77"/>
      <c r="HFP113" s="77"/>
      <c r="HFQ113" s="11"/>
      <c r="HFW113" s="73"/>
      <c r="HFX113" s="73"/>
      <c r="HFY113" s="73"/>
      <c r="HFZ113" s="73"/>
      <c r="HGA113" s="74"/>
      <c r="HGB113" s="74"/>
      <c r="HGC113" s="77"/>
      <c r="HGD113" s="77"/>
      <c r="HGE113" s="11"/>
      <c r="HGK113" s="73"/>
      <c r="HGL113" s="73"/>
      <c r="HGM113" s="73"/>
      <c r="HGN113" s="73"/>
      <c r="HGO113" s="74"/>
      <c r="HGP113" s="74"/>
      <c r="HGQ113" s="77"/>
      <c r="HGR113" s="77"/>
      <c r="HGS113" s="11"/>
      <c r="HGY113" s="73"/>
      <c r="HGZ113" s="73"/>
      <c r="HHA113" s="73"/>
      <c r="HHB113" s="73"/>
      <c r="HHC113" s="74"/>
      <c r="HHD113" s="74"/>
      <c r="HHE113" s="77"/>
      <c r="HHF113" s="77"/>
      <c r="HHG113" s="11"/>
      <c r="HHM113" s="73"/>
      <c r="HHN113" s="73"/>
      <c r="HHO113" s="73"/>
      <c r="HHP113" s="73"/>
      <c r="HHQ113" s="74"/>
      <c r="HHR113" s="74"/>
      <c r="HHS113" s="77"/>
      <c r="HHT113" s="77"/>
      <c r="HHU113" s="11"/>
      <c r="HIA113" s="73"/>
      <c r="HIB113" s="73"/>
      <c r="HIC113" s="73"/>
      <c r="HID113" s="73"/>
      <c r="HIE113" s="74"/>
      <c r="HIF113" s="74"/>
      <c r="HIG113" s="77"/>
      <c r="HIH113" s="77"/>
      <c r="HII113" s="11"/>
      <c r="HIO113" s="73"/>
      <c r="HIP113" s="73"/>
      <c r="HIQ113" s="73"/>
      <c r="HIR113" s="73"/>
      <c r="HIS113" s="74"/>
      <c r="HIT113" s="74"/>
      <c r="HIU113" s="77"/>
      <c r="HIV113" s="77"/>
      <c r="HIW113" s="11"/>
      <c r="HJC113" s="73"/>
      <c r="HJD113" s="73"/>
      <c r="HJE113" s="73"/>
      <c r="HJF113" s="73"/>
      <c r="HJG113" s="74"/>
      <c r="HJH113" s="74"/>
      <c r="HJI113" s="77"/>
      <c r="HJJ113" s="77"/>
      <c r="HJK113" s="11"/>
      <c r="HJQ113" s="73"/>
      <c r="HJR113" s="73"/>
      <c r="HJS113" s="73"/>
      <c r="HJT113" s="73"/>
      <c r="HJU113" s="74"/>
      <c r="HJV113" s="74"/>
      <c r="HJW113" s="77"/>
      <c r="HJX113" s="77"/>
      <c r="HJY113" s="11"/>
      <c r="HKE113" s="73"/>
      <c r="HKF113" s="73"/>
      <c r="HKG113" s="73"/>
      <c r="HKH113" s="73"/>
      <c r="HKI113" s="74"/>
      <c r="HKJ113" s="74"/>
      <c r="HKK113" s="77"/>
      <c r="HKL113" s="77"/>
      <c r="HKM113" s="11"/>
      <c r="HKS113" s="73"/>
      <c r="HKT113" s="73"/>
      <c r="HKU113" s="73"/>
      <c r="HKV113" s="73"/>
      <c r="HKW113" s="74"/>
      <c r="HKX113" s="74"/>
      <c r="HKY113" s="77"/>
      <c r="HKZ113" s="77"/>
      <c r="HLA113" s="11"/>
      <c r="HLG113" s="73"/>
      <c r="HLH113" s="73"/>
      <c r="HLI113" s="73"/>
      <c r="HLJ113" s="73"/>
      <c r="HLK113" s="74"/>
      <c r="HLL113" s="74"/>
      <c r="HLM113" s="77"/>
      <c r="HLN113" s="77"/>
      <c r="HLO113" s="11"/>
      <c r="HLU113" s="73"/>
      <c r="HLV113" s="73"/>
      <c r="HLW113" s="73"/>
      <c r="HLX113" s="73"/>
      <c r="HLY113" s="74"/>
      <c r="HLZ113" s="74"/>
      <c r="HMA113" s="77"/>
      <c r="HMB113" s="77"/>
      <c r="HMC113" s="11"/>
      <c r="HMI113" s="73"/>
      <c r="HMJ113" s="73"/>
      <c r="HMK113" s="73"/>
      <c r="HML113" s="73"/>
      <c r="HMM113" s="74"/>
      <c r="HMN113" s="74"/>
      <c r="HMO113" s="77"/>
      <c r="HMP113" s="77"/>
      <c r="HMQ113" s="11"/>
      <c r="HMW113" s="73"/>
      <c r="HMX113" s="73"/>
      <c r="HMY113" s="73"/>
      <c r="HMZ113" s="73"/>
      <c r="HNA113" s="74"/>
      <c r="HNB113" s="74"/>
      <c r="HNC113" s="77"/>
      <c r="HND113" s="77"/>
      <c r="HNE113" s="11"/>
      <c r="HNK113" s="73"/>
      <c r="HNL113" s="73"/>
      <c r="HNM113" s="73"/>
      <c r="HNN113" s="73"/>
      <c r="HNO113" s="74"/>
      <c r="HNP113" s="74"/>
      <c r="HNQ113" s="77"/>
      <c r="HNR113" s="77"/>
      <c r="HNS113" s="11"/>
      <c r="HNY113" s="73"/>
      <c r="HNZ113" s="73"/>
      <c r="HOA113" s="73"/>
      <c r="HOB113" s="73"/>
      <c r="HOC113" s="74"/>
      <c r="HOD113" s="74"/>
      <c r="HOE113" s="77"/>
      <c r="HOF113" s="77"/>
      <c r="HOG113" s="11"/>
      <c r="HOM113" s="73"/>
      <c r="HON113" s="73"/>
      <c r="HOO113" s="73"/>
      <c r="HOP113" s="73"/>
      <c r="HOQ113" s="74"/>
      <c r="HOR113" s="74"/>
      <c r="HOS113" s="77"/>
      <c r="HOT113" s="77"/>
      <c r="HOU113" s="11"/>
      <c r="HPA113" s="73"/>
      <c r="HPB113" s="73"/>
      <c r="HPC113" s="73"/>
      <c r="HPD113" s="73"/>
      <c r="HPE113" s="74"/>
      <c r="HPF113" s="74"/>
      <c r="HPG113" s="77"/>
      <c r="HPH113" s="77"/>
      <c r="HPI113" s="11"/>
      <c r="HPO113" s="73"/>
      <c r="HPP113" s="73"/>
      <c r="HPQ113" s="73"/>
      <c r="HPR113" s="73"/>
      <c r="HPS113" s="74"/>
      <c r="HPT113" s="74"/>
      <c r="HPU113" s="77"/>
      <c r="HPV113" s="77"/>
      <c r="HPW113" s="11"/>
      <c r="HQC113" s="73"/>
      <c r="HQD113" s="73"/>
      <c r="HQE113" s="73"/>
      <c r="HQF113" s="73"/>
      <c r="HQG113" s="74"/>
      <c r="HQH113" s="74"/>
      <c r="HQI113" s="77"/>
      <c r="HQJ113" s="77"/>
      <c r="HQK113" s="11"/>
      <c r="HQQ113" s="73"/>
      <c r="HQR113" s="73"/>
      <c r="HQS113" s="73"/>
      <c r="HQT113" s="73"/>
      <c r="HQU113" s="74"/>
      <c r="HQV113" s="74"/>
      <c r="HQW113" s="77"/>
      <c r="HQX113" s="77"/>
      <c r="HQY113" s="11"/>
      <c r="HRE113" s="73"/>
      <c r="HRF113" s="73"/>
      <c r="HRG113" s="73"/>
      <c r="HRH113" s="73"/>
      <c r="HRI113" s="74"/>
      <c r="HRJ113" s="74"/>
      <c r="HRK113" s="77"/>
      <c r="HRL113" s="77"/>
      <c r="HRM113" s="11"/>
      <c r="HRS113" s="73"/>
      <c r="HRT113" s="73"/>
      <c r="HRU113" s="73"/>
      <c r="HRV113" s="73"/>
      <c r="HRW113" s="74"/>
      <c r="HRX113" s="74"/>
      <c r="HRY113" s="77"/>
      <c r="HRZ113" s="77"/>
      <c r="HSA113" s="11"/>
      <c r="HSG113" s="73"/>
      <c r="HSH113" s="73"/>
      <c r="HSI113" s="73"/>
      <c r="HSJ113" s="73"/>
      <c r="HSK113" s="74"/>
      <c r="HSL113" s="74"/>
      <c r="HSM113" s="77"/>
      <c r="HSN113" s="77"/>
      <c r="HSO113" s="11"/>
      <c r="HSU113" s="73"/>
      <c r="HSV113" s="73"/>
      <c r="HSW113" s="73"/>
      <c r="HSX113" s="73"/>
      <c r="HSY113" s="74"/>
      <c r="HSZ113" s="74"/>
      <c r="HTA113" s="77"/>
      <c r="HTB113" s="77"/>
      <c r="HTC113" s="11"/>
      <c r="HTI113" s="73"/>
      <c r="HTJ113" s="73"/>
      <c r="HTK113" s="73"/>
      <c r="HTL113" s="73"/>
      <c r="HTM113" s="74"/>
      <c r="HTN113" s="74"/>
      <c r="HTO113" s="77"/>
      <c r="HTP113" s="77"/>
      <c r="HTQ113" s="11"/>
      <c r="HTW113" s="73"/>
      <c r="HTX113" s="73"/>
      <c r="HTY113" s="73"/>
      <c r="HTZ113" s="73"/>
      <c r="HUA113" s="74"/>
      <c r="HUB113" s="74"/>
      <c r="HUC113" s="77"/>
      <c r="HUD113" s="77"/>
      <c r="HUE113" s="11"/>
      <c r="HUK113" s="73"/>
      <c r="HUL113" s="73"/>
      <c r="HUM113" s="73"/>
      <c r="HUN113" s="73"/>
      <c r="HUO113" s="74"/>
      <c r="HUP113" s="74"/>
      <c r="HUQ113" s="77"/>
      <c r="HUR113" s="77"/>
      <c r="HUS113" s="11"/>
      <c r="HUY113" s="73"/>
      <c r="HUZ113" s="73"/>
      <c r="HVA113" s="73"/>
      <c r="HVB113" s="73"/>
      <c r="HVC113" s="74"/>
      <c r="HVD113" s="74"/>
      <c r="HVE113" s="77"/>
      <c r="HVF113" s="77"/>
      <c r="HVG113" s="11"/>
      <c r="HVM113" s="73"/>
      <c r="HVN113" s="73"/>
      <c r="HVO113" s="73"/>
      <c r="HVP113" s="73"/>
      <c r="HVQ113" s="74"/>
      <c r="HVR113" s="74"/>
      <c r="HVS113" s="77"/>
      <c r="HVT113" s="77"/>
      <c r="HVU113" s="11"/>
      <c r="HWA113" s="73"/>
      <c r="HWB113" s="73"/>
      <c r="HWC113" s="73"/>
      <c r="HWD113" s="73"/>
      <c r="HWE113" s="74"/>
      <c r="HWF113" s="74"/>
      <c r="HWG113" s="77"/>
      <c r="HWH113" s="77"/>
      <c r="HWI113" s="11"/>
      <c r="HWO113" s="73"/>
      <c r="HWP113" s="73"/>
      <c r="HWQ113" s="73"/>
      <c r="HWR113" s="73"/>
      <c r="HWS113" s="74"/>
      <c r="HWT113" s="74"/>
      <c r="HWU113" s="77"/>
      <c r="HWV113" s="77"/>
      <c r="HWW113" s="11"/>
      <c r="HXC113" s="73"/>
      <c r="HXD113" s="73"/>
      <c r="HXE113" s="73"/>
      <c r="HXF113" s="73"/>
      <c r="HXG113" s="74"/>
      <c r="HXH113" s="74"/>
      <c r="HXI113" s="77"/>
      <c r="HXJ113" s="77"/>
      <c r="HXK113" s="11"/>
      <c r="HXQ113" s="73"/>
      <c r="HXR113" s="73"/>
      <c r="HXS113" s="73"/>
      <c r="HXT113" s="73"/>
      <c r="HXU113" s="74"/>
      <c r="HXV113" s="74"/>
      <c r="HXW113" s="77"/>
      <c r="HXX113" s="77"/>
      <c r="HXY113" s="11"/>
      <c r="HYE113" s="73"/>
      <c r="HYF113" s="73"/>
      <c r="HYG113" s="73"/>
      <c r="HYH113" s="73"/>
      <c r="HYI113" s="74"/>
      <c r="HYJ113" s="74"/>
      <c r="HYK113" s="77"/>
      <c r="HYL113" s="77"/>
      <c r="HYM113" s="11"/>
      <c r="HYS113" s="73"/>
      <c r="HYT113" s="73"/>
      <c r="HYU113" s="73"/>
      <c r="HYV113" s="73"/>
      <c r="HYW113" s="74"/>
      <c r="HYX113" s="74"/>
      <c r="HYY113" s="77"/>
      <c r="HYZ113" s="77"/>
      <c r="HZA113" s="11"/>
      <c r="HZG113" s="73"/>
      <c r="HZH113" s="73"/>
      <c r="HZI113" s="73"/>
      <c r="HZJ113" s="73"/>
      <c r="HZK113" s="74"/>
      <c r="HZL113" s="74"/>
      <c r="HZM113" s="77"/>
      <c r="HZN113" s="77"/>
      <c r="HZO113" s="11"/>
      <c r="HZU113" s="73"/>
      <c r="HZV113" s="73"/>
      <c r="HZW113" s="73"/>
      <c r="HZX113" s="73"/>
      <c r="HZY113" s="74"/>
      <c r="HZZ113" s="74"/>
      <c r="IAA113" s="77"/>
      <c r="IAB113" s="77"/>
      <c r="IAC113" s="11"/>
      <c r="IAI113" s="73"/>
      <c r="IAJ113" s="73"/>
      <c r="IAK113" s="73"/>
      <c r="IAL113" s="73"/>
      <c r="IAM113" s="74"/>
      <c r="IAN113" s="74"/>
      <c r="IAO113" s="77"/>
      <c r="IAP113" s="77"/>
      <c r="IAQ113" s="11"/>
      <c r="IAW113" s="73"/>
      <c r="IAX113" s="73"/>
      <c r="IAY113" s="73"/>
      <c r="IAZ113" s="73"/>
      <c r="IBA113" s="74"/>
      <c r="IBB113" s="74"/>
      <c r="IBC113" s="77"/>
      <c r="IBD113" s="77"/>
      <c r="IBE113" s="11"/>
      <c r="IBK113" s="73"/>
      <c r="IBL113" s="73"/>
      <c r="IBM113" s="73"/>
      <c r="IBN113" s="73"/>
      <c r="IBO113" s="74"/>
      <c r="IBP113" s="74"/>
      <c r="IBQ113" s="77"/>
      <c r="IBR113" s="77"/>
      <c r="IBS113" s="11"/>
      <c r="IBY113" s="73"/>
      <c r="IBZ113" s="73"/>
      <c r="ICA113" s="73"/>
      <c r="ICB113" s="73"/>
      <c r="ICC113" s="74"/>
      <c r="ICD113" s="74"/>
      <c r="ICE113" s="77"/>
      <c r="ICF113" s="77"/>
      <c r="ICG113" s="11"/>
      <c r="ICM113" s="73"/>
      <c r="ICN113" s="73"/>
      <c r="ICO113" s="73"/>
      <c r="ICP113" s="73"/>
      <c r="ICQ113" s="74"/>
      <c r="ICR113" s="74"/>
      <c r="ICS113" s="77"/>
      <c r="ICT113" s="77"/>
      <c r="ICU113" s="11"/>
      <c r="IDA113" s="73"/>
      <c r="IDB113" s="73"/>
      <c r="IDC113" s="73"/>
      <c r="IDD113" s="73"/>
      <c r="IDE113" s="74"/>
      <c r="IDF113" s="74"/>
      <c r="IDG113" s="77"/>
      <c r="IDH113" s="77"/>
      <c r="IDI113" s="11"/>
      <c r="IDO113" s="73"/>
      <c r="IDP113" s="73"/>
      <c r="IDQ113" s="73"/>
      <c r="IDR113" s="73"/>
      <c r="IDS113" s="74"/>
      <c r="IDT113" s="74"/>
      <c r="IDU113" s="77"/>
      <c r="IDV113" s="77"/>
      <c r="IDW113" s="11"/>
      <c r="IEC113" s="73"/>
      <c r="IED113" s="73"/>
      <c r="IEE113" s="73"/>
      <c r="IEF113" s="73"/>
      <c r="IEG113" s="74"/>
      <c r="IEH113" s="74"/>
      <c r="IEI113" s="77"/>
      <c r="IEJ113" s="77"/>
      <c r="IEK113" s="11"/>
      <c r="IEQ113" s="73"/>
      <c r="IER113" s="73"/>
      <c r="IES113" s="73"/>
      <c r="IET113" s="73"/>
      <c r="IEU113" s="74"/>
      <c r="IEV113" s="74"/>
      <c r="IEW113" s="77"/>
      <c r="IEX113" s="77"/>
      <c r="IEY113" s="11"/>
      <c r="IFE113" s="73"/>
      <c r="IFF113" s="73"/>
      <c r="IFG113" s="73"/>
      <c r="IFH113" s="73"/>
      <c r="IFI113" s="74"/>
      <c r="IFJ113" s="74"/>
      <c r="IFK113" s="77"/>
      <c r="IFL113" s="77"/>
      <c r="IFM113" s="11"/>
      <c r="IFS113" s="73"/>
      <c r="IFT113" s="73"/>
      <c r="IFU113" s="73"/>
      <c r="IFV113" s="73"/>
      <c r="IFW113" s="74"/>
      <c r="IFX113" s="74"/>
      <c r="IFY113" s="77"/>
      <c r="IFZ113" s="77"/>
      <c r="IGA113" s="11"/>
      <c r="IGG113" s="73"/>
      <c r="IGH113" s="73"/>
      <c r="IGI113" s="73"/>
      <c r="IGJ113" s="73"/>
      <c r="IGK113" s="74"/>
      <c r="IGL113" s="74"/>
      <c r="IGM113" s="77"/>
      <c r="IGN113" s="77"/>
      <c r="IGO113" s="11"/>
      <c r="IGU113" s="73"/>
      <c r="IGV113" s="73"/>
      <c r="IGW113" s="73"/>
      <c r="IGX113" s="73"/>
      <c r="IGY113" s="74"/>
      <c r="IGZ113" s="74"/>
      <c r="IHA113" s="77"/>
      <c r="IHB113" s="77"/>
      <c r="IHC113" s="11"/>
      <c r="IHI113" s="73"/>
      <c r="IHJ113" s="73"/>
      <c r="IHK113" s="73"/>
      <c r="IHL113" s="73"/>
      <c r="IHM113" s="74"/>
      <c r="IHN113" s="74"/>
      <c r="IHO113" s="77"/>
      <c r="IHP113" s="77"/>
      <c r="IHQ113" s="11"/>
      <c r="IHW113" s="73"/>
      <c r="IHX113" s="73"/>
      <c r="IHY113" s="73"/>
      <c r="IHZ113" s="73"/>
      <c r="IIA113" s="74"/>
      <c r="IIB113" s="74"/>
      <c r="IIC113" s="77"/>
      <c r="IID113" s="77"/>
      <c r="IIE113" s="11"/>
      <c r="IIK113" s="73"/>
      <c r="IIL113" s="73"/>
      <c r="IIM113" s="73"/>
      <c r="IIN113" s="73"/>
      <c r="IIO113" s="74"/>
      <c r="IIP113" s="74"/>
      <c r="IIQ113" s="77"/>
      <c r="IIR113" s="77"/>
      <c r="IIS113" s="11"/>
      <c r="IIY113" s="73"/>
      <c r="IIZ113" s="73"/>
      <c r="IJA113" s="73"/>
      <c r="IJB113" s="73"/>
      <c r="IJC113" s="74"/>
      <c r="IJD113" s="74"/>
      <c r="IJE113" s="77"/>
      <c r="IJF113" s="77"/>
      <c r="IJG113" s="11"/>
      <c r="IJM113" s="73"/>
      <c r="IJN113" s="73"/>
      <c r="IJO113" s="73"/>
      <c r="IJP113" s="73"/>
      <c r="IJQ113" s="74"/>
      <c r="IJR113" s="74"/>
      <c r="IJS113" s="77"/>
      <c r="IJT113" s="77"/>
      <c r="IJU113" s="11"/>
      <c r="IKA113" s="73"/>
      <c r="IKB113" s="73"/>
      <c r="IKC113" s="73"/>
      <c r="IKD113" s="73"/>
      <c r="IKE113" s="74"/>
      <c r="IKF113" s="74"/>
      <c r="IKG113" s="77"/>
      <c r="IKH113" s="77"/>
      <c r="IKI113" s="11"/>
      <c r="IKO113" s="73"/>
      <c r="IKP113" s="73"/>
      <c r="IKQ113" s="73"/>
      <c r="IKR113" s="73"/>
      <c r="IKS113" s="74"/>
      <c r="IKT113" s="74"/>
      <c r="IKU113" s="77"/>
      <c r="IKV113" s="77"/>
      <c r="IKW113" s="11"/>
      <c r="ILC113" s="73"/>
      <c r="ILD113" s="73"/>
      <c r="ILE113" s="73"/>
      <c r="ILF113" s="73"/>
      <c r="ILG113" s="74"/>
      <c r="ILH113" s="74"/>
      <c r="ILI113" s="77"/>
      <c r="ILJ113" s="77"/>
      <c r="ILK113" s="11"/>
      <c r="ILQ113" s="73"/>
      <c r="ILR113" s="73"/>
      <c r="ILS113" s="73"/>
      <c r="ILT113" s="73"/>
      <c r="ILU113" s="74"/>
      <c r="ILV113" s="74"/>
      <c r="ILW113" s="77"/>
      <c r="ILX113" s="77"/>
      <c r="ILY113" s="11"/>
      <c r="IME113" s="73"/>
      <c r="IMF113" s="73"/>
      <c r="IMG113" s="73"/>
      <c r="IMH113" s="73"/>
      <c r="IMI113" s="74"/>
      <c r="IMJ113" s="74"/>
      <c r="IMK113" s="77"/>
      <c r="IML113" s="77"/>
      <c r="IMM113" s="11"/>
      <c r="IMS113" s="73"/>
      <c r="IMT113" s="73"/>
      <c r="IMU113" s="73"/>
      <c r="IMV113" s="73"/>
      <c r="IMW113" s="74"/>
      <c r="IMX113" s="74"/>
      <c r="IMY113" s="77"/>
      <c r="IMZ113" s="77"/>
      <c r="INA113" s="11"/>
      <c r="ING113" s="73"/>
      <c r="INH113" s="73"/>
      <c r="INI113" s="73"/>
      <c r="INJ113" s="73"/>
      <c r="INK113" s="74"/>
      <c r="INL113" s="74"/>
      <c r="INM113" s="77"/>
      <c r="INN113" s="77"/>
      <c r="INO113" s="11"/>
      <c r="INU113" s="73"/>
      <c r="INV113" s="73"/>
      <c r="INW113" s="73"/>
      <c r="INX113" s="73"/>
      <c r="INY113" s="74"/>
      <c r="INZ113" s="74"/>
      <c r="IOA113" s="77"/>
      <c r="IOB113" s="77"/>
      <c r="IOC113" s="11"/>
      <c r="IOI113" s="73"/>
      <c r="IOJ113" s="73"/>
      <c r="IOK113" s="73"/>
      <c r="IOL113" s="73"/>
      <c r="IOM113" s="74"/>
      <c r="ION113" s="74"/>
      <c r="IOO113" s="77"/>
      <c r="IOP113" s="77"/>
      <c r="IOQ113" s="11"/>
      <c r="IOW113" s="73"/>
      <c r="IOX113" s="73"/>
      <c r="IOY113" s="73"/>
      <c r="IOZ113" s="73"/>
      <c r="IPA113" s="74"/>
      <c r="IPB113" s="74"/>
      <c r="IPC113" s="77"/>
      <c r="IPD113" s="77"/>
      <c r="IPE113" s="11"/>
      <c r="IPK113" s="73"/>
      <c r="IPL113" s="73"/>
      <c r="IPM113" s="73"/>
      <c r="IPN113" s="73"/>
      <c r="IPO113" s="74"/>
      <c r="IPP113" s="74"/>
      <c r="IPQ113" s="77"/>
      <c r="IPR113" s="77"/>
      <c r="IPS113" s="11"/>
      <c r="IPY113" s="73"/>
      <c r="IPZ113" s="73"/>
      <c r="IQA113" s="73"/>
      <c r="IQB113" s="73"/>
      <c r="IQC113" s="74"/>
      <c r="IQD113" s="74"/>
      <c r="IQE113" s="77"/>
      <c r="IQF113" s="77"/>
      <c r="IQG113" s="11"/>
      <c r="IQM113" s="73"/>
      <c r="IQN113" s="73"/>
      <c r="IQO113" s="73"/>
      <c r="IQP113" s="73"/>
      <c r="IQQ113" s="74"/>
      <c r="IQR113" s="74"/>
      <c r="IQS113" s="77"/>
      <c r="IQT113" s="77"/>
      <c r="IQU113" s="11"/>
      <c r="IRA113" s="73"/>
      <c r="IRB113" s="73"/>
      <c r="IRC113" s="73"/>
      <c r="IRD113" s="73"/>
      <c r="IRE113" s="74"/>
      <c r="IRF113" s="74"/>
      <c r="IRG113" s="77"/>
      <c r="IRH113" s="77"/>
      <c r="IRI113" s="11"/>
      <c r="IRO113" s="73"/>
      <c r="IRP113" s="73"/>
      <c r="IRQ113" s="73"/>
      <c r="IRR113" s="73"/>
      <c r="IRS113" s="74"/>
      <c r="IRT113" s="74"/>
      <c r="IRU113" s="77"/>
      <c r="IRV113" s="77"/>
      <c r="IRW113" s="11"/>
      <c r="ISC113" s="73"/>
      <c r="ISD113" s="73"/>
      <c r="ISE113" s="73"/>
      <c r="ISF113" s="73"/>
      <c r="ISG113" s="74"/>
      <c r="ISH113" s="74"/>
      <c r="ISI113" s="77"/>
      <c r="ISJ113" s="77"/>
      <c r="ISK113" s="11"/>
      <c r="ISQ113" s="73"/>
      <c r="ISR113" s="73"/>
      <c r="ISS113" s="73"/>
      <c r="IST113" s="73"/>
      <c r="ISU113" s="74"/>
      <c r="ISV113" s="74"/>
      <c r="ISW113" s="77"/>
      <c r="ISX113" s="77"/>
      <c r="ISY113" s="11"/>
      <c r="ITE113" s="73"/>
      <c r="ITF113" s="73"/>
      <c r="ITG113" s="73"/>
      <c r="ITH113" s="73"/>
      <c r="ITI113" s="74"/>
      <c r="ITJ113" s="74"/>
      <c r="ITK113" s="77"/>
      <c r="ITL113" s="77"/>
      <c r="ITM113" s="11"/>
      <c r="ITS113" s="73"/>
      <c r="ITT113" s="73"/>
      <c r="ITU113" s="73"/>
      <c r="ITV113" s="73"/>
      <c r="ITW113" s="74"/>
      <c r="ITX113" s="74"/>
      <c r="ITY113" s="77"/>
      <c r="ITZ113" s="77"/>
      <c r="IUA113" s="11"/>
      <c r="IUG113" s="73"/>
      <c r="IUH113" s="73"/>
      <c r="IUI113" s="73"/>
      <c r="IUJ113" s="73"/>
      <c r="IUK113" s="74"/>
      <c r="IUL113" s="74"/>
      <c r="IUM113" s="77"/>
      <c r="IUN113" s="77"/>
      <c r="IUO113" s="11"/>
      <c r="IUU113" s="73"/>
      <c r="IUV113" s="73"/>
      <c r="IUW113" s="73"/>
      <c r="IUX113" s="73"/>
      <c r="IUY113" s="74"/>
      <c r="IUZ113" s="74"/>
      <c r="IVA113" s="77"/>
      <c r="IVB113" s="77"/>
      <c r="IVC113" s="11"/>
      <c r="IVI113" s="73"/>
      <c r="IVJ113" s="73"/>
      <c r="IVK113" s="73"/>
      <c r="IVL113" s="73"/>
      <c r="IVM113" s="74"/>
      <c r="IVN113" s="74"/>
      <c r="IVO113" s="77"/>
      <c r="IVP113" s="77"/>
      <c r="IVQ113" s="11"/>
      <c r="IVW113" s="73"/>
      <c r="IVX113" s="73"/>
      <c r="IVY113" s="73"/>
      <c r="IVZ113" s="73"/>
      <c r="IWA113" s="74"/>
      <c r="IWB113" s="74"/>
      <c r="IWC113" s="77"/>
      <c r="IWD113" s="77"/>
      <c r="IWE113" s="11"/>
      <c r="IWK113" s="73"/>
      <c r="IWL113" s="73"/>
      <c r="IWM113" s="73"/>
      <c r="IWN113" s="73"/>
      <c r="IWO113" s="74"/>
      <c r="IWP113" s="74"/>
      <c r="IWQ113" s="77"/>
      <c r="IWR113" s="77"/>
      <c r="IWS113" s="11"/>
      <c r="IWY113" s="73"/>
      <c r="IWZ113" s="73"/>
      <c r="IXA113" s="73"/>
      <c r="IXB113" s="73"/>
      <c r="IXC113" s="74"/>
      <c r="IXD113" s="74"/>
      <c r="IXE113" s="77"/>
      <c r="IXF113" s="77"/>
      <c r="IXG113" s="11"/>
      <c r="IXM113" s="73"/>
      <c r="IXN113" s="73"/>
      <c r="IXO113" s="73"/>
      <c r="IXP113" s="73"/>
      <c r="IXQ113" s="74"/>
      <c r="IXR113" s="74"/>
      <c r="IXS113" s="77"/>
      <c r="IXT113" s="77"/>
      <c r="IXU113" s="11"/>
      <c r="IYA113" s="73"/>
      <c r="IYB113" s="73"/>
      <c r="IYC113" s="73"/>
      <c r="IYD113" s="73"/>
      <c r="IYE113" s="74"/>
      <c r="IYF113" s="74"/>
      <c r="IYG113" s="77"/>
      <c r="IYH113" s="77"/>
      <c r="IYI113" s="11"/>
      <c r="IYO113" s="73"/>
      <c r="IYP113" s="73"/>
      <c r="IYQ113" s="73"/>
      <c r="IYR113" s="73"/>
      <c r="IYS113" s="74"/>
      <c r="IYT113" s="74"/>
      <c r="IYU113" s="77"/>
      <c r="IYV113" s="77"/>
      <c r="IYW113" s="11"/>
      <c r="IZC113" s="73"/>
      <c r="IZD113" s="73"/>
      <c r="IZE113" s="73"/>
      <c r="IZF113" s="73"/>
      <c r="IZG113" s="74"/>
      <c r="IZH113" s="74"/>
      <c r="IZI113" s="77"/>
      <c r="IZJ113" s="77"/>
      <c r="IZK113" s="11"/>
      <c r="IZQ113" s="73"/>
      <c r="IZR113" s="73"/>
      <c r="IZS113" s="73"/>
      <c r="IZT113" s="73"/>
      <c r="IZU113" s="74"/>
      <c r="IZV113" s="74"/>
      <c r="IZW113" s="77"/>
      <c r="IZX113" s="77"/>
      <c r="IZY113" s="11"/>
      <c r="JAE113" s="73"/>
      <c r="JAF113" s="73"/>
      <c r="JAG113" s="73"/>
      <c r="JAH113" s="73"/>
      <c r="JAI113" s="74"/>
      <c r="JAJ113" s="74"/>
      <c r="JAK113" s="77"/>
      <c r="JAL113" s="77"/>
      <c r="JAM113" s="11"/>
      <c r="JAS113" s="73"/>
      <c r="JAT113" s="73"/>
      <c r="JAU113" s="73"/>
      <c r="JAV113" s="73"/>
      <c r="JAW113" s="74"/>
      <c r="JAX113" s="74"/>
      <c r="JAY113" s="77"/>
      <c r="JAZ113" s="77"/>
      <c r="JBA113" s="11"/>
      <c r="JBG113" s="73"/>
      <c r="JBH113" s="73"/>
      <c r="JBI113" s="73"/>
      <c r="JBJ113" s="73"/>
      <c r="JBK113" s="74"/>
      <c r="JBL113" s="74"/>
      <c r="JBM113" s="77"/>
      <c r="JBN113" s="77"/>
      <c r="JBO113" s="11"/>
      <c r="JBU113" s="73"/>
      <c r="JBV113" s="73"/>
      <c r="JBW113" s="73"/>
      <c r="JBX113" s="73"/>
      <c r="JBY113" s="74"/>
      <c r="JBZ113" s="74"/>
      <c r="JCA113" s="77"/>
      <c r="JCB113" s="77"/>
      <c r="JCC113" s="11"/>
      <c r="JCI113" s="73"/>
      <c r="JCJ113" s="73"/>
      <c r="JCK113" s="73"/>
      <c r="JCL113" s="73"/>
      <c r="JCM113" s="74"/>
      <c r="JCN113" s="74"/>
      <c r="JCO113" s="77"/>
      <c r="JCP113" s="77"/>
      <c r="JCQ113" s="11"/>
      <c r="JCW113" s="73"/>
      <c r="JCX113" s="73"/>
      <c r="JCY113" s="73"/>
      <c r="JCZ113" s="73"/>
      <c r="JDA113" s="74"/>
      <c r="JDB113" s="74"/>
      <c r="JDC113" s="77"/>
      <c r="JDD113" s="77"/>
      <c r="JDE113" s="11"/>
      <c r="JDK113" s="73"/>
      <c r="JDL113" s="73"/>
      <c r="JDM113" s="73"/>
      <c r="JDN113" s="73"/>
      <c r="JDO113" s="74"/>
      <c r="JDP113" s="74"/>
      <c r="JDQ113" s="77"/>
      <c r="JDR113" s="77"/>
      <c r="JDS113" s="11"/>
      <c r="JDY113" s="73"/>
      <c r="JDZ113" s="73"/>
      <c r="JEA113" s="73"/>
      <c r="JEB113" s="73"/>
      <c r="JEC113" s="74"/>
      <c r="JED113" s="74"/>
      <c r="JEE113" s="77"/>
      <c r="JEF113" s="77"/>
      <c r="JEG113" s="11"/>
      <c r="JEM113" s="73"/>
      <c r="JEN113" s="73"/>
      <c r="JEO113" s="73"/>
      <c r="JEP113" s="73"/>
      <c r="JEQ113" s="74"/>
      <c r="JER113" s="74"/>
      <c r="JES113" s="77"/>
      <c r="JET113" s="77"/>
      <c r="JEU113" s="11"/>
      <c r="JFA113" s="73"/>
      <c r="JFB113" s="73"/>
      <c r="JFC113" s="73"/>
      <c r="JFD113" s="73"/>
      <c r="JFE113" s="74"/>
      <c r="JFF113" s="74"/>
      <c r="JFG113" s="77"/>
      <c r="JFH113" s="77"/>
      <c r="JFI113" s="11"/>
      <c r="JFO113" s="73"/>
      <c r="JFP113" s="73"/>
      <c r="JFQ113" s="73"/>
      <c r="JFR113" s="73"/>
      <c r="JFS113" s="74"/>
      <c r="JFT113" s="74"/>
      <c r="JFU113" s="77"/>
      <c r="JFV113" s="77"/>
      <c r="JFW113" s="11"/>
      <c r="JGC113" s="73"/>
      <c r="JGD113" s="73"/>
      <c r="JGE113" s="73"/>
      <c r="JGF113" s="73"/>
      <c r="JGG113" s="74"/>
      <c r="JGH113" s="74"/>
      <c r="JGI113" s="77"/>
      <c r="JGJ113" s="77"/>
      <c r="JGK113" s="11"/>
      <c r="JGQ113" s="73"/>
      <c r="JGR113" s="73"/>
      <c r="JGS113" s="73"/>
      <c r="JGT113" s="73"/>
      <c r="JGU113" s="74"/>
      <c r="JGV113" s="74"/>
      <c r="JGW113" s="77"/>
      <c r="JGX113" s="77"/>
      <c r="JGY113" s="11"/>
      <c r="JHE113" s="73"/>
      <c r="JHF113" s="73"/>
      <c r="JHG113" s="73"/>
      <c r="JHH113" s="73"/>
      <c r="JHI113" s="74"/>
      <c r="JHJ113" s="74"/>
      <c r="JHK113" s="77"/>
      <c r="JHL113" s="77"/>
      <c r="JHM113" s="11"/>
      <c r="JHS113" s="73"/>
      <c r="JHT113" s="73"/>
      <c r="JHU113" s="73"/>
      <c r="JHV113" s="73"/>
      <c r="JHW113" s="74"/>
      <c r="JHX113" s="74"/>
      <c r="JHY113" s="77"/>
      <c r="JHZ113" s="77"/>
      <c r="JIA113" s="11"/>
      <c r="JIG113" s="73"/>
      <c r="JIH113" s="73"/>
      <c r="JII113" s="73"/>
      <c r="JIJ113" s="73"/>
      <c r="JIK113" s="74"/>
      <c r="JIL113" s="74"/>
      <c r="JIM113" s="77"/>
      <c r="JIN113" s="77"/>
      <c r="JIO113" s="11"/>
      <c r="JIU113" s="73"/>
      <c r="JIV113" s="73"/>
      <c r="JIW113" s="73"/>
      <c r="JIX113" s="73"/>
      <c r="JIY113" s="74"/>
      <c r="JIZ113" s="74"/>
      <c r="JJA113" s="77"/>
      <c r="JJB113" s="77"/>
      <c r="JJC113" s="11"/>
      <c r="JJI113" s="73"/>
      <c r="JJJ113" s="73"/>
      <c r="JJK113" s="73"/>
      <c r="JJL113" s="73"/>
      <c r="JJM113" s="74"/>
      <c r="JJN113" s="74"/>
      <c r="JJO113" s="77"/>
      <c r="JJP113" s="77"/>
      <c r="JJQ113" s="11"/>
      <c r="JJW113" s="73"/>
      <c r="JJX113" s="73"/>
      <c r="JJY113" s="73"/>
      <c r="JJZ113" s="73"/>
      <c r="JKA113" s="74"/>
      <c r="JKB113" s="74"/>
      <c r="JKC113" s="77"/>
      <c r="JKD113" s="77"/>
      <c r="JKE113" s="11"/>
      <c r="JKK113" s="73"/>
      <c r="JKL113" s="73"/>
      <c r="JKM113" s="73"/>
      <c r="JKN113" s="73"/>
      <c r="JKO113" s="74"/>
      <c r="JKP113" s="74"/>
      <c r="JKQ113" s="77"/>
      <c r="JKR113" s="77"/>
      <c r="JKS113" s="11"/>
      <c r="JKY113" s="73"/>
      <c r="JKZ113" s="73"/>
      <c r="JLA113" s="73"/>
      <c r="JLB113" s="73"/>
      <c r="JLC113" s="74"/>
      <c r="JLD113" s="74"/>
      <c r="JLE113" s="77"/>
      <c r="JLF113" s="77"/>
      <c r="JLG113" s="11"/>
      <c r="JLM113" s="73"/>
      <c r="JLN113" s="73"/>
      <c r="JLO113" s="73"/>
      <c r="JLP113" s="73"/>
      <c r="JLQ113" s="74"/>
      <c r="JLR113" s="74"/>
      <c r="JLS113" s="77"/>
      <c r="JLT113" s="77"/>
      <c r="JLU113" s="11"/>
      <c r="JMA113" s="73"/>
      <c r="JMB113" s="73"/>
      <c r="JMC113" s="73"/>
      <c r="JMD113" s="73"/>
      <c r="JME113" s="74"/>
      <c r="JMF113" s="74"/>
      <c r="JMG113" s="77"/>
      <c r="JMH113" s="77"/>
      <c r="JMI113" s="11"/>
      <c r="JMO113" s="73"/>
      <c r="JMP113" s="73"/>
      <c r="JMQ113" s="73"/>
      <c r="JMR113" s="73"/>
      <c r="JMS113" s="74"/>
      <c r="JMT113" s="74"/>
      <c r="JMU113" s="77"/>
      <c r="JMV113" s="77"/>
      <c r="JMW113" s="11"/>
      <c r="JNC113" s="73"/>
      <c r="JND113" s="73"/>
      <c r="JNE113" s="73"/>
      <c r="JNF113" s="73"/>
      <c r="JNG113" s="74"/>
      <c r="JNH113" s="74"/>
      <c r="JNI113" s="77"/>
      <c r="JNJ113" s="77"/>
      <c r="JNK113" s="11"/>
      <c r="JNQ113" s="73"/>
      <c r="JNR113" s="73"/>
      <c r="JNS113" s="73"/>
      <c r="JNT113" s="73"/>
      <c r="JNU113" s="74"/>
      <c r="JNV113" s="74"/>
      <c r="JNW113" s="77"/>
      <c r="JNX113" s="77"/>
      <c r="JNY113" s="11"/>
      <c r="JOE113" s="73"/>
      <c r="JOF113" s="73"/>
      <c r="JOG113" s="73"/>
      <c r="JOH113" s="73"/>
      <c r="JOI113" s="74"/>
      <c r="JOJ113" s="74"/>
      <c r="JOK113" s="77"/>
      <c r="JOL113" s="77"/>
      <c r="JOM113" s="11"/>
      <c r="JOS113" s="73"/>
      <c r="JOT113" s="73"/>
      <c r="JOU113" s="73"/>
      <c r="JOV113" s="73"/>
      <c r="JOW113" s="74"/>
      <c r="JOX113" s="74"/>
      <c r="JOY113" s="77"/>
      <c r="JOZ113" s="77"/>
      <c r="JPA113" s="11"/>
      <c r="JPG113" s="73"/>
      <c r="JPH113" s="73"/>
      <c r="JPI113" s="73"/>
      <c r="JPJ113" s="73"/>
      <c r="JPK113" s="74"/>
      <c r="JPL113" s="74"/>
      <c r="JPM113" s="77"/>
      <c r="JPN113" s="77"/>
      <c r="JPO113" s="11"/>
      <c r="JPU113" s="73"/>
      <c r="JPV113" s="73"/>
      <c r="JPW113" s="73"/>
      <c r="JPX113" s="73"/>
      <c r="JPY113" s="74"/>
      <c r="JPZ113" s="74"/>
      <c r="JQA113" s="77"/>
      <c r="JQB113" s="77"/>
      <c r="JQC113" s="11"/>
      <c r="JQI113" s="73"/>
      <c r="JQJ113" s="73"/>
      <c r="JQK113" s="73"/>
      <c r="JQL113" s="73"/>
      <c r="JQM113" s="74"/>
      <c r="JQN113" s="74"/>
      <c r="JQO113" s="77"/>
      <c r="JQP113" s="77"/>
      <c r="JQQ113" s="11"/>
      <c r="JQW113" s="73"/>
      <c r="JQX113" s="73"/>
      <c r="JQY113" s="73"/>
      <c r="JQZ113" s="73"/>
      <c r="JRA113" s="74"/>
      <c r="JRB113" s="74"/>
      <c r="JRC113" s="77"/>
      <c r="JRD113" s="77"/>
      <c r="JRE113" s="11"/>
      <c r="JRK113" s="73"/>
      <c r="JRL113" s="73"/>
      <c r="JRM113" s="73"/>
      <c r="JRN113" s="73"/>
      <c r="JRO113" s="74"/>
      <c r="JRP113" s="74"/>
      <c r="JRQ113" s="77"/>
      <c r="JRR113" s="77"/>
      <c r="JRS113" s="11"/>
      <c r="JRY113" s="73"/>
      <c r="JRZ113" s="73"/>
      <c r="JSA113" s="73"/>
      <c r="JSB113" s="73"/>
      <c r="JSC113" s="74"/>
      <c r="JSD113" s="74"/>
      <c r="JSE113" s="77"/>
      <c r="JSF113" s="77"/>
      <c r="JSG113" s="11"/>
      <c r="JSM113" s="73"/>
      <c r="JSN113" s="73"/>
      <c r="JSO113" s="73"/>
      <c r="JSP113" s="73"/>
      <c r="JSQ113" s="74"/>
      <c r="JSR113" s="74"/>
      <c r="JSS113" s="77"/>
      <c r="JST113" s="77"/>
      <c r="JSU113" s="11"/>
      <c r="JTA113" s="73"/>
      <c r="JTB113" s="73"/>
      <c r="JTC113" s="73"/>
      <c r="JTD113" s="73"/>
      <c r="JTE113" s="74"/>
      <c r="JTF113" s="74"/>
      <c r="JTG113" s="77"/>
      <c r="JTH113" s="77"/>
      <c r="JTI113" s="11"/>
      <c r="JTO113" s="73"/>
      <c r="JTP113" s="73"/>
      <c r="JTQ113" s="73"/>
      <c r="JTR113" s="73"/>
      <c r="JTS113" s="74"/>
      <c r="JTT113" s="74"/>
      <c r="JTU113" s="77"/>
      <c r="JTV113" s="77"/>
      <c r="JTW113" s="11"/>
      <c r="JUC113" s="73"/>
      <c r="JUD113" s="73"/>
      <c r="JUE113" s="73"/>
      <c r="JUF113" s="73"/>
      <c r="JUG113" s="74"/>
      <c r="JUH113" s="74"/>
      <c r="JUI113" s="77"/>
      <c r="JUJ113" s="77"/>
      <c r="JUK113" s="11"/>
      <c r="JUQ113" s="73"/>
      <c r="JUR113" s="73"/>
      <c r="JUS113" s="73"/>
      <c r="JUT113" s="73"/>
      <c r="JUU113" s="74"/>
      <c r="JUV113" s="74"/>
      <c r="JUW113" s="77"/>
      <c r="JUX113" s="77"/>
      <c r="JUY113" s="11"/>
      <c r="JVE113" s="73"/>
      <c r="JVF113" s="73"/>
      <c r="JVG113" s="73"/>
      <c r="JVH113" s="73"/>
      <c r="JVI113" s="74"/>
      <c r="JVJ113" s="74"/>
      <c r="JVK113" s="77"/>
      <c r="JVL113" s="77"/>
      <c r="JVM113" s="11"/>
      <c r="JVS113" s="73"/>
      <c r="JVT113" s="73"/>
      <c r="JVU113" s="73"/>
      <c r="JVV113" s="73"/>
      <c r="JVW113" s="74"/>
      <c r="JVX113" s="74"/>
      <c r="JVY113" s="77"/>
      <c r="JVZ113" s="77"/>
      <c r="JWA113" s="11"/>
      <c r="JWG113" s="73"/>
      <c r="JWH113" s="73"/>
      <c r="JWI113" s="73"/>
      <c r="JWJ113" s="73"/>
      <c r="JWK113" s="74"/>
      <c r="JWL113" s="74"/>
      <c r="JWM113" s="77"/>
      <c r="JWN113" s="77"/>
      <c r="JWO113" s="11"/>
      <c r="JWU113" s="73"/>
      <c r="JWV113" s="73"/>
      <c r="JWW113" s="73"/>
      <c r="JWX113" s="73"/>
      <c r="JWY113" s="74"/>
      <c r="JWZ113" s="74"/>
      <c r="JXA113" s="77"/>
      <c r="JXB113" s="77"/>
      <c r="JXC113" s="11"/>
      <c r="JXI113" s="73"/>
      <c r="JXJ113" s="73"/>
      <c r="JXK113" s="73"/>
      <c r="JXL113" s="73"/>
      <c r="JXM113" s="74"/>
      <c r="JXN113" s="74"/>
      <c r="JXO113" s="77"/>
      <c r="JXP113" s="77"/>
      <c r="JXQ113" s="11"/>
      <c r="JXW113" s="73"/>
      <c r="JXX113" s="73"/>
      <c r="JXY113" s="73"/>
      <c r="JXZ113" s="73"/>
      <c r="JYA113" s="74"/>
      <c r="JYB113" s="74"/>
      <c r="JYC113" s="77"/>
      <c r="JYD113" s="77"/>
      <c r="JYE113" s="11"/>
      <c r="JYK113" s="73"/>
      <c r="JYL113" s="73"/>
      <c r="JYM113" s="73"/>
      <c r="JYN113" s="73"/>
      <c r="JYO113" s="74"/>
      <c r="JYP113" s="74"/>
      <c r="JYQ113" s="77"/>
      <c r="JYR113" s="77"/>
      <c r="JYS113" s="11"/>
      <c r="JYY113" s="73"/>
      <c r="JYZ113" s="73"/>
      <c r="JZA113" s="73"/>
      <c r="JZB113" s="73"/>
      <c r="JZC113" s="74"/>
      <c r="JZD113" s="74"/>
      <c r="JZE113" s="77"/>
      <c r="JZF113" s="77"/>
      <c r="JZG113" s="11"/>
      <c r="JZM113" s="73"/>
      <c r="JZN113" s="73"/>
      <c r="JZO113" s="73"/>
      <c r="JZP113" s="73"/>
      <c r="JZQ113" s="74"/>
      <c r="JZR113" s="74"/>
      <c r="JZS113" s="77"/>
      <c r="JZT113" s="77"/>
      <c r="JZU113" s="11"/>
      <c r="KAA113" s="73"/>
      <c r="KAB113" s="73"/>
      <c r="KAC113" s="73"/>
      <c r="KAD113" s="73"/>
      <c r="KAE113" s="74"/>
      <c r="KAF113" s="74"/>
      <c r="KAG113" s="77"/>
      <c r="KAH113" s="77"/>
      <c r="KAI113" s="11"/>
      <c r="KAO113" s="73"/>
      <c r="KAP113" s="73"/>
      <c r="KAQ113" s="73"/>
      <c r="KAR113" s="73"/>
      <c r="KAS113" s="74"/>
      <c r="KAT113" s="74"/>
      <c r="KAU113" s="77"/>
      <c r="KAV113" s="77"/>
      <c r="KAW113" s="11"/>
      <c r="KBC113" s="73"/>
      <c r="KBD113" s="73"/>
      <c r="KBE113" s="73"/>
      <c r="KBF113" s="73"/>
      <c r="KBG113" s="74"/>
      <c r="KBH113" s="74"/>
      <c r="KBI113" s="77"/>
      <c r="KBJ113" s="77"/>
      <c r="KBK113" s="11"/>
      <c r="KBQ113" s="73"/>
      <c r="KBR113" s="73"/>
      <c r="KBS113" s="73"/>
      <c r="KBT113" s="73"/>
      <c r="KBU113" s="74"/>
      <c r="KBV113" s="74"/>
      <c r="KBW113" s="77"/>
      <c r="KBX113" s="77"/>
      <c r="KBY113" s="11"/>
      <c r="KCE113" s="73"/>
      <c r="KCF113" s="73"/>
      <c r="KCG113" s="73"/>
      <c r="KCH113" s="73"/>
      <c r="KCI113" s="74"/>
      <c r="KCJ113" s="74"/>
      <c r="KCK113" s="77"/>
      <c r="KCL113" s="77"/>
      <c r="KCM113" s="11"/>
      <c r="KCS113" s="73"/>
      <c r="KCT113" s="73"/>
      <c r="KCU113" s="73"/>
      <c r="KCV113" s="73"/>
      <c r="KCW113" s="74"/>
      <c r="KCX113" s="74"/>
      <c r="KCY113" s="77"/>
      <c r="KCZ113" s="77"/>
      <c r="KDA113" s="11"/>
      <c r="KDG113" s="73"/>
      <c r="KDH113" s="73"/>
      <c r="KDI113" s="73"/>
      <c r="KDJ113" s="73"/>
      <c r="KDK113" s="74"/>
      <c r="KDL113" s="74"/>
      <c r="KDM113" s="77"/>
      <c r="KDN113" s="77"/>
      <c r="KDO113" s="11"/>
      <c r="KDU113" s="73"/>
      <c r="KDV113" s="73"/>
      <c r="KDW113" s="73"/>
      <c r="KDX113" s="73"/>
      <c r="KDY113" s="74"/>
      <c r="KDZ113" s="74"/>
      <c r="KEA113" s="77"/>
      <c r="KEB113" s="77"/>
      <c r="KEC113" s="11"/>
      <c r="KEI113" s="73"/>
      <c r="KEJ113" s="73"/>
      <c r="KEK113" s="73"/>
      <c r="KEL113" s="73"/>
      <c r="KEM113" s="74"/>
      <c r="KEN113" s="74"/>
      <c r="KEO113" s="77"/>
      <c r="KEP113" s="77"/>
      <c r="KEQ113" s="11"/>
      <c r="KEW113" s="73"/>
      <c r="KEX113" s="73"/>
      <c r="KEY113" s="73"/>
      <c r="KEZ113" s="73"/>
      <c r="KFA113" s="74"/>
      <c r="KFB113" s="74"/>
      <c r="KFC113" s="77"/>
      <c r="KFD113" s="77"/>
      <c r="KFE113" s="11"/>
      <c r="KFK113" s="73"/>
      <c r="KFL113" s="73"/>
      <c r="KFM113" s="73"/>
      <c r="KFN113" s="73"/>
      <c r="KFO113" s="74"/>
      <c r="KFP113" s="74"/>
      <c r="KFQ113" s="77"/>
      <c r="KFR113" s="77"/>
      <c r="KFS113" s="11"/>
      <c r="KFY113" s="73"/>
      <c r="KFZ113" s="73"/>
      <c r="KGA113" s="73"/>
      <c r="KGB113" s="73"/>
      <c r="KGC113" s="74"/>
      <c r="KGD113" s="74"/>
      <c r="KGE113" s="77"/>
      <c r="KGF113" s="77"/>
      <c r="KGG113" s="11"/>
      <c r="KGM113" s="73"/>
      <c r="KGN113" s="73"/>
      <c r="KGO113" s="73"/>
      <c r="KGP113" s="73"/>
      <c r="KGQ113" s="74"/>
      <c r="KGR113" s="74"/>
      <c r="KGS113" s="77"/>
      <c r="KGT113" s="77"/>
      <c r="KGU113" s="11"/>
      <c r="KHA113" s="73"/>
      <c r="KHB113" s="73"/>
      <c r="KHC113" s="73"/>
      <c r="KHD113" s="73"/>
      <c r="KHE113" s="74"/>
      <c r="KHF113" s="74"/>
      <c r="KHG113" s="77"/>
      <c r="KHH113" s="77"/>
      <c r="KHI113" s="11"/>
      <c r="KHO113" s="73"/>
      <c r="KHP113" s="73"/>
      <c r="KHQ113" s="73"/>
      <c r="KHR113" s="73"/>
      <c r="KHS113" s="74"/>
      <c r="KHT113" s="74"/>
      <c r="KHU113" s="77"/>
      <c r="KHV113" s="77"/>
      <c r="KHW113" s="11"/>
      <c r="KIC113" s="73"/>
      <c r="KID113" s="73"/>
      <c r="KIE113" s="73"/>
      <c r="KIF113" s="73"/>
      <c r="KIG113" s="74"/>
      <c r="KIH113" s="74"/>
      <c r="KII113" s="77"/>
      <c r="KIJ113" s="77"/>
      <c r="KIK113" s="11"/>
      <c r="KIQ113" s="73"/>
      <c r="KIR113" s="73"/>
      <c r="KIS113" s="73"/>
      <c r="KIT113" s="73"/>
      <c r="KIU113" s="74"/>
      <c r="KIV113" s="74"/>
      <c r="KIW113" s="77"/>
      <c r="KIX113" s="77"/>
      <c r="KIY113" s="11"/>
      <c r="KJE113" s="73"/>
      <c r="KJF113" s="73"/>
      <c r="KJG113" s="73"/>
      <c r="KJH113" s="73"/>
      <c r="KJI113" s="74"/>
      <c r="KJJ113" s="74"/>
      <c r="KJK113" s="77"/>
      <c r="KJL113" s="77"/>
      <c r="KJM113" s="11"/>
      <c r="KJS113" s="73"/>
      <c r="KJT113" s="73"/>
      <c r="KJU113" s="73"/>
      <c r="KJV113" s="73"/>
      <c r="KJW113" s="74"/>
      <c r="KJX113" s="74"/>
      <c r="KJY113" s="77"/>
      <c r="KJZ113" s="77"/>
      <c r="KKA113" s="11"/>
      <c r="KKG113" s="73"/>
      <c r="KKH113" s="73"/>
      <c r="KKI113" s="73"/>
      <c r="KKJ113" s="73"/>
      <c r="KKK113" s="74"/>
      <c r="KKL113" s="74"/>
      <c r="KKM113" s="77"/>
      <c r="KKN113" s="77"/>
      <c r="KKO113" s="11"/>
      <c r="KKU113" s="73"/>
      <c r="KKV113" s="73"/>
      <c r="KKW113" s="73"/>
      <c r="KKX113" s="73"/>
      <c r="KKY113" s="74"/>
      <c r="KKZ113" s="74"/>
      <c r="KLA113" s="77"/>
      <c r="KLB113" s="77"/>
      <c r="KLC113" s="11"/>
      <c r="KLI113" s="73"/>
      <c r="KLJ113" s="73"/>
      <c r="KLK113" s="73"/>
      <c r="KLL113" s="73"/>
      <c r="KLM113" s="74"/>
      <c r="KLN113" s="74"/>
      <c r="KLO113" s="77"/>
      <c r="KLP113" s="77"/>
      <c r="KLQ113" s="11"/>
      <c r="KLW113" s="73"/>
      <c r="KLX113" s="73"/>
      <c r="KLY113" s="73"/>
      <c r="KLZ113" s="73"/>
      <c r="KMA113" s="74"/>
      <c r="KMB113" s="74"/>
      <c r="KMC113" s="77"/>
      <c r="KMD113" s="77"/>
      <c r="KME113" s="11"/>
      <c r="KMK113" s="73"/>
      <c r="KML113" s="73"/>
      <c r="KMM113" s="73"/>
      <c r="KMN113" s="73"/>
      <c r="KMO113" s="74"/>
      <c r="KMP113" s="74"/>
      <c r="KMQ113" s="77"/>
      <c r="KMR113" s="77"/>
      <c r="KMS113" s="11"/>
      <c r="KMY113" s="73"/>
      <c r="KMZ113" s="73"/>
      <c r="KNA113" s="73"/>
      <c r="KNB113" s="73"/>
      <c r="KNC113" s="74"/>
      <c r="KND113" s="74"/>
      <c r="KNE113" s="77"/>
      <c r="KNF113" s="77"/>
      <c r="KNG113" s="11"/>
      <c r="KNM113" s="73"/>
      <c r="KNN113" s="73"/>
      <c r="KNO113" s="73"/>
      <c r="KNP113" s="73"/>
      <c r="KNQ113" s="74"/>
      <c r="KNR113" s="74"/>
      <c r="KNS113" s="77"/>
      <c r="KNT113" s="77"/>
      <c r="KNU113" s="11"/>
      <c r="KOA113" s="73"/>
      <c r="KOB113" s="73"/>
      <c r="KOC113" s="73"/>
      <c r="KOD113" s="73"/>
      <c r="KOE113" s="74"/>
      <c r="KOF113" s="74"/>
      <c r="KOG113" s="77"/>
      <c r="KOH113" s="77"/>
      <c r="KOI113" s="11"/>
      <c r="KOO113" s="73"/>
      <c r="KOP113" s="73"/>
      <c r="KOQ113" s="73"/>
      <c r="KOR113" s="73"/>
      <c r="KOS113" s="74"/>
      <c r="KOT113" s="74"/>
      <c r="KOU113" s="77"/>
      <c r="KOV113" s="77"/>
      <c r="KOW113" s="11"/>
      <c r="KPC113" s="73"/>
      <c r="KPD113" s="73"/>
      <c r="KPE113" s="73"/>
      <c r="KPF113" s="73"/>
      <c r="KPG113" s="74"/>
      <c r="KPH113" s="74"/>
      <c r="KPI113" s="77"/>
      <c r="KPJ113" s="77"/>
      <c r="KPK113" s="11"/>
      <c r="KPQ113" s="73"/>
      <c r="KPR113" s="73"/>
      <c r="KPS113" s="73"/>
      <c r="KPT113" s="73"/>
      <c r="KPU113" s="74"/>
      <c r="KPV113" s="74"/>
      <c r="KPW113" s="77"/>
      <c r="KPX113" s="77"/>
      <c r="KPY113" s="11"/>
      <c r="KQE113" s="73"/>
      <c r="KQF113" s="73"/>
      <c r="KQG113" s="73"/>
      <c r="KQH113" s="73"/>
      <c r="KQI113" s="74"/>
      <c r="KQJ113" s="74"/>
      <c r="KQK113" s="77"/>
      <c r="KQL113" s="77"/>
      <c r="KQM113" s="11"/>
      <c r="KQS113" s="73"/>
      <c r="KQT113" s="73"/>
      <c r="KQU113" s="73"/>
      <c r="KQV113" s="73"/>
      <c r="KQW113" s="74"/>
      <c r="KQX113" s="74"/>
      <c r="KQY113" s="77"/>
      <c r="KQZ113" s="77"/>
      <c r="KRA113" s="11"/>
      <c r="KRG113" s="73"/>
      <c r="KRH113" s="73"/>
      <c r="KRI113" s="73"/>
      <c r="KRJ113" s="73"/>
      <c r="KRK113" s="74"/>
      <c r="KRL113" s="74"/>
      <c r="KRM113" s="77"/>
      <c r="KRN113" s="77"/>
      <c r="KRO113" s="11"/>
      <c r="KRU113" s="73"/>
      <c r="KRV113" s="73"/>
      <c r="KRW113" s="73"/>
      <c r="KRX113" s="73"/>
      <c r="KRY113" s="74"/>
      <c r="KRZ113" s="74"/>
      <c r="KSA113" s="77"/>
      <c r="KSB113" s="77"/>
      <c r="KSC113" s="11"/>
      <c r="KSI113" s="73"/>
      <c r="KSJ113" s="73"/>
      <c r="KSK113" s="73"/>
      <c r="KSL113" s="73"/>
      <c r="KSM113" s="74"/>
      <c r="KSN113" s="74"/>
      <c r="KSO113" s="77"/>
      <c r="KSP113" s="77"/>
      <c r="KSQ113" s="11"/>
      <c r="KSW113" s="73"/>
      <c r="KSX113" s="73"/>
      <c r="KSY113" s="73"/>
      <c r="KSZ113" s="73"/>
      <c r="KTA113" s="74"/>
      <c r="KTB113" s="74"/>
      <c r="KTC113" s="77"/>
      <c r="KTD113" s="77"/>
      <c r="KTE113" s="11"/>
      <c r="KTK113" s="73"/>
      <c r="KTL113" s="73"/>
      <c r="KTM113" s="73"/>
      <c r="KTN113" s="73"/>
      <c r="KTO113" s="74"/>
      <c r="KTP113" s="74"/>
      <c r="KTQ113" s="77"/>
      <c r="KTR113" s="77"/>
      <c r="KTS113" s="11"/>
      <c r="KTY113" s="73"/>
      <c r="KTZ113" s="73"/>
      <c r="KUA113" s="73"/>
      <c r="KUB113" s="73"/>
      <c r="KUC113" s="74"/>
      <c r="KUD113" s="74"/>
      <c r="KUE113" s="77"/>
      <c r="KUF113" s="77"/>
      <c r="KUG113" s="11"/>
      <c r="KUM113" s="73"/>
      <c r="KUN113" s="73"/>
      <c r="KUO113" s="73"/>
      <c r="KUP113" s="73"/>
      <c r="KUQ113" s="74"/>
      <c r="KUR113" s="74"/>
      <c r="KUS113" s="77"/>
      <c r="KUT113" s="77"/>
      <c r="KUU113" s="11"/>
      <c r="KVA113" s="73"/>
      <c r="KVB113" s="73"/>
      <c r="KVC113" s="73"/>
      <c r="KVD113" s="73"/>
      <c r="KVE113" s="74"/>
      <c r="KVF113" s="74"/>
      <c r="KVG113" s="77"/>
      <c r="KVH113" s="77"/>
      <c r="KVI113" s="11"/>
      <c r="KVO113" s="73"/>
      <c r="KVP113" s="73"/>
      <c r="KVQ113" s="73"/>
      <c r="KVR113" s="73"/>
      <c r="KVS113" s="74"/>
      <c r="KVT113" s="74"/>
      <c r="KVU113" s="77"/>
      <c r="KVV113" s="77"/>
      <c r="KVW113" s="11"/>
      <c r="KWC113" s="73"/>
      <c r="KWD113" s="73"/>
      <c r="KWE113" s="73"/>
      <c r="KWF113" s="73"/>
      <c r="KWG113" s="74"/>
      <c r="KWH113" s="74"/>
      <c r="KWI113" s="77"/>
      <c r="KWJ113" s="77"/>
      <c r="KWK113" s="11"/>
      <c r="KWQ113" s="73"/>
      <c r="KWR113" s="73"/>
      <c r="KWS113" s="73"/>
      <c r="KWT113" s="73"/>
      <c r="KWU113" s="74"/>
      <c r="KWV113" s="74"/>
      <c r="KWW113" s="77"/>
      <c r="KWX113" s="77"/>
      <c r="KWY113" s="11"/>
      <c r="KXE113" s="73"/>
      <c r="KXF113" s="73"/>
      <c r="KXG113" s="73"/>
      <c r="KXH113" s="73"/>
      <c r="KXI113" s="74"/>
      <c r="KXJ113" s="74"/>
      <c r="KXK113" s="77"/>
      <c r="KXL113" s="77"/>
      <c r="KXM113" s="11"/>
      <c r="KXS113" s="73"/>
      <c r="KXT113" s="73"/>
      <c r="KXU113" s="73"/>
      <c r="KXV113" s="73"/>
      <c r="KXW113" s="74"/>
      <c r="KXX113" s="74"/>
      <c r="KXY113" s="77"/>
      <c r="KXZ113" s="77"/>
      <c r="KYA113" s="11"/>
      <c r="KYG113" s="73"/>
      <c r="KYH113" s="73"/>
      <c r="KYI113" s="73"/>
      <c r="KYJ113" s="73"/>
      <c r="KYK113" s="74"/>
      <c r="KYL113" s="74"/>
      <c r="KYM113" s="77"/>
      <c r="KYN113" s="77"/>
      <c r="KYO113" s="11"/>
      <c r="KYU113" s="73"/>
      <c r="KYV113" s="73"/>
      <c r="KYW113" s="73"/>
      <c r="KYX113" s="73"/>
      <c r="KYY113" s="74"/>
      <c r="KYZ113" s="74"/>
      <c r="KZA113" s="77"/>
      <c r="KZB113" s="77"/>
      <c r="KZC113" s="11"/>
      <c r="KZI113" s="73"/>
      <c r="KZJ113" s="73"/>
      <c r="KZK113" s="73"/>
      <c r="KZL113" s="73"/>
      <c r="KZM113" s="74"/>
      <c r="KZN113" s="74"/>
      <c r="KZO113" s="77"/>
      <c r="KZP113" s="77"/>
      <c r="KZQ113" s="11"/>
      <c r="KZW113" s="73"/>
      <c r="KZX113" s="73"/>
      <c r="KZY113" s="73"/>
      <c r="KZZ113" s="73"/>
      <c r="LAA113" s="74"/>
      <c r="LAB113" s="74"/>
      <c r="LAC113" s="77"/>
      <c r="LAD113" s="77"/>
      <c r="LAE113" s="11"/>
      <c r="LAK113" s="73"/>
      <c r="LAL113" s="73"/>
      <c r="LAM113" s="73"/>
      <c r="LAN113" s="73"/>
      <c r="LAO113" s="74"/>
      <c r="LAP113" s="74"/>
      <c r="LAQ113" s="77"/>
      <c r="LAR113" s="77"/>
      <c r="LAS113" s="11"/>
      <c r="LAY113" s="73"/>
      <c r="LAZ113" s="73"/>
      <c r="LBA113" s="73"/>
      <c r="LBB113" s="73"/>
      <c r="LBC113" s="74"/>
      <c r="LBD113" s="74"/>
      <c r="LBE113" s="77"/>
      <c r="LBF113" s="77"/>
      <c r="LBG113" s="11"/>
      <c r="LBM113" s="73"/>
      <c r="LBN113" s="73"/>
      <c r="LBO113" s="73"/>
      <c r="LBP113" s="73"/>
      <c r="LBQ113" s="74"/>
      <c r="LBR113" s="74"/>
      <c r="LBS113" s="77"/>
      <c r="LBT113" s="77"/>
      <c r="LBU113" s="11"/>
      <c r="LCA113" s="73"/>
      <c r="LCB113" s="73"/>
      <c r="LCC113" s="73"/>
      <c r="LCD113" s="73"/>
      <c r="LCE113" s="74"/>
      <c r="LCF113" s="74"/>
      <c r="LCG113" s="77"/>
      <c r="LCH113" s="77"/>
      <c r="LCI113" s="11"/>
      <c r="LCO113" s="73"/>
      <c r="LCP113" s="73"/>
      <c r="LCQ113" s="73"/>
      <c r="LCR113" s="73"/>
      <c r="LCS113" s="74"/>
      <c r="LCT113" s="74"/>
      <c r="LCU113" s="77"/>
      <c r="LCV113" s="77"/>
      <c r="LCW113" s="11"/>
      <c r="LDC113" s="73"/>
      <c r="LDD113" s="73"/>
      <c r="LDE113" s="73"/>
      <c r="LDF113" s="73"/>
      <c r="LDG113" s="74"/>
      <c r="LDH113" s="74"/>
      <c r="LDI113" s="77"/>
      <c r="LDJ113" s="77"/>
      <c r="LDK113" s="11"/>
      <c r="LDQ113" s="73"/>
      <c r="LDR113" s="73"/>
      <c r="LDS113" s="73"/>
      <c r="LDT113" s="73"/>
      <c r="LDU113" s="74"/>
      <c r="LDV113" s="74"/>
      <c r="LDW113" s="77"/>
      <c r="LDX113" s="77"/>
      <c r="LDY113" s="11"/>
      <c r="LEE113" s="73"/>
      <c r="LEF113" s="73"/>
      <c r="LEG113" s="73"/>
      <c r="LEH113" s="73"/>
      <c r="LEI113" s="74"/>
      <c r="LEJ113" s="74"/>
      <c r="LEK113" s="77"/>
      <c r="LEL113" s="77"/>
      <c r="LEM113" s="11"/>
      <c r="LES113" s="73"/>
      <c r="LET113" s="73"/>
      <c r="LEU113" s="73"/>
      <c r="LEV113" s="73"/>
      <c r="LEW113" s="74"/>
      <c r="LEX113" s="74"/>
      <c r="LEY113" s="77"/>
      <c r="LEZ113" s="77"/>
      <c r="LFA113" s="11"/>
      <c r="LFG113" s="73"/>
      <c r="LFH113" s="73"/>
      <c r="LFI113" s="73"/>
      <c r="LFJ113" s="73"/>
      <c r="LFK113" s="74"/>
      <c r="LFL113" s="74"/>
      <c r="LFM113" s="77"/>
      <c r="LFN113" s="77"/>
      <c r="LFO113" s="11"/>
      <c r="LFU113" s="73"/>
      <c r="LFV113" s="73"/>
      <c r="LFW113" s="73"/>
      <c r="LFX113" s="73"/>
      <c r="LFY113" s="74"/>
      <c r="LFZ113" s="74"/>
      <c r="LGA113" s="77"/>
      <c r="LGB113" s="77"/>
      <c r="LGC113" s="11"/>
      <c r="LGI113" s="73"/>
      <c r="LGJ113" s="73"/>
      <c r="LGK113" s="73"/>
      <c r="LGL113" s="73"/>
      <c r="LGM113" s="74"/>
      <c r="LGN113" s="74"/>
      <c r="LGO113" s="77"/>
      <c r="LGP113" s="77"/>
      <c r="LGQ113" s="11"/>
      <c r="LGW113" s="73"/>
      <c r="LGX113" s="73"/>
      <c r="LGY113" s="73"/>
      <c r="LGZ113" s="73"/>
      <c r="LHA113" s="74"/>
      <c r="LHB113" s="74"/>
      <c r="LHC113" s="77"/>
      <c r="LHD113" s="77"/>
      <c r="LHE113" s="11"/>
      <c r="LHK113" s="73"/>
      <c r="LHL113" s="73"/>
      <c r="LHM113" s="73"/>
      <c r="LHN113" s="73"/>
      <c r="LHO113" s="74"/>
      <c r="LHP113" s="74"/>
      <c r="LHQ113" s="77"/>
      <c r="LHR113" s="77"/>
      <c r="LHS113" s="11"/>
      <c r="LHY113" s="73"/>
      <c r="LHZ113" s="73"/>
      <c r="LIA113" s="73"/>
      <c r="LIB113" s="73"/>
      <c r="LIC113" s="74"/>
      <c r="LID113" s="74"/>
      <c r="LIE113" s="77"/>
      <c r="LIF113" s="77"/>
      <c r="LIG113" s="11"/>
      <c r="LIM113" s="73"/>
      <c r="LIN113" s="73"/>
      <c r="LIO113" s="73"/>
      <c r="LIP113" s="73"/>
      <c r="LIQ113" s="74"/>
      <c r="LIR113" s="74"/>
      <c r="LIS113" s="77"/>
      <c r="LIT113" s="77"/>
      <c r="LIU113" s="11"/>
      <c r="LJA113" s="73"/>
      <c r="LJB113" s="73"/>
      <c r="LJC113" s="73"/>
      <c r="LJD113" s="73"/>
      <c r="LJE113" s="74"/>
      <c r="LJF113" s="74"/>
      <c r="LJG113" s="77"/>
      <c r="LJH113" s="77"/>
      <c r="LJI113" s="11"/>
      <c r="LJO113" s="73"/>
      <c r="LJP113" s="73"/>
      <c r="LJQ113" s="73"/>
      <c r="LJR113" s="73"/>
      <c r="LJS113" s="74"/>
      <c r="LJT113" s="74"/>
      <c r="LJU113" s="77"/>
      <c r="LJV113" s="77"/>
      <c r="LJW113" s="11"/>
      <c r="LKC113" s="73"/>
      <c r="LKD113" s="73"/>
      <c r="LKE113" s="73"/>
      <c r="LKF113" s="73"/>
      <c r="LKG113" s="74"/>
      <c r="LKH113" s="74"/>
      <c r="LKI113" s="77"/>
      <c r="LKJ113" s="77"/>
      <c r="LKK113" s="11"/>
      <c r="LKQ113" s="73"/>
      <c r="LKR113" s="73"/>
      <c r="LKS113" s="73"/>
      <c r="LKT113" s="73"/>
      <c r="LKU113" s="74"/>
      <c r="LKV113" s="74"/>
      <c r="LKW113" s="77"/>
      <c r="LKX113" s="77"/>
      <c r="LKY113" s="11"/>
      <c r="LLE113" s="73"/>
      <c r="LLF113" s="73"/>
      <c r="LLG113" s="73"/>
      <c r="LLH113" s="73"/>
      <c r="LLI113" s="74"/>
      <c r="LLJ113" s="74"/>
      <c r="LLK113" s="77"/>
      <c r="LLL113" s="77"/>
      <c r="LLM113" s="11"/>
      <c r="LLS113" s="73"/>
      <c r="LLT113" s="73"/>
      <c r="LLU113" s="73"/>
      <c r="LLV113" s="73"/>
      <c r="LLW113" s="74"/>
      <c r="LLX113" s="74"/>
      <c r="LLY113" s="77"/>
      <c r="LLZ113" s="77"/>
      <c r="LMA113" s="11"/>
      <c r="LMG113" s="73"/>
      <c r="LMH113" s="73"/>
      <c r="LMI113" s="73"/>
      <c r="LMJ113" s="73"/>
      <c r="LMK113" s="74"/>
      <c r="LML113" s="74"/>
      <c r="LMM113" s="77"/>
      <c r="LMN113" s="77"/>
      <c r="LMO113" s="11"/>
      <c r="LMU113" s="73"/>
      <c r="LMV113" s="73"/>
      <c r="LMW113" s="73"/>
      <c r="LMX113" s="73"/>
      <c r="LMY113" s="74"/>
      <c r="LMZ113" s="74"/>
      <c r="LNA113" s="77"/>
      <c r="LNB113" s="77"/>
      <c r="LNC113" s="11"/>
      <c r="LNI113" s="73"/>
      <c r="LNJ113" s="73"/>
      <c r="LNK113" s="73"/>
      <c r="LNL113" s="73"/>
      <c r="LNM113" s="74"/>
      <c r="LNN113" s="74"/>
      <c r="LNO113" s="77"/>
      <c r="LNP113" s="77"/>
      <c r="LNQ113" s="11"/>
      <c r="LNW113" s="73"/>
      <c r="LNX113" s="73"/>
      <c r="LNY113" s="73"/>
      <c r="LNZ113" s="73"/>
      <c r="LOA113" s="74"/>
      <c r="LOB113" s="74"/>
      <c r="LOC113" s="77"/>
      <c r="LOD113" s="77"/>
      <c r="LOE113" s="11"/>
      <c r="LOK113" s="73"/>
      <c r="LOL113" s="73"/>
      <c r="LOM113" s="73"/>
      <c r="LON113" s="73"/>
      <c r="LOO113" s="74"/>
      <c r="LOP113" s="74"/>
      <c r="LOQ113" s="77"/>
      <c r="LOR113" s="77"/>
      <c r="LOS113" s="11"/>
      <c r="LOY113" s="73"/>
      <c r="LOZ113" s="73"/>
      <c r="LPA113" s="73"/>
      <c r="LPB113" s="73"/>
      <c r="LPC113" s="74"/>
      <c r="LPD113" s="74"/>
      <c r="LPE113" s="77"/>
      <c r="LPF113" s="77"/>
      <c r="LPG113" s="11"/>
      <c r="LPM113" s="73"/>
      <c r="LPN113" s="73"/>
      <c r="LPO113" s="73"/>
      <c r="LPP113" s="73"/>
      <c r="LPQ113" s="74"/>
      <c r="LPR113" s="74"/>
      <c r="LPS113" s="77"/>
      <c r="LPT113" s="77"/>
      <c r="LPU113" s="11"/>
      <c r="LQA113" s="73"/>
      <c r="LQB113" s="73"/>
      <c r="LQC113" s="73"/>
      <c r="LQD113" s="73"/>
      <c r="LQE113" s="74"/>
      <c r="LQF113" s="74"/>
      <c r="LQG113" s="77"/>
      <c r="LQH113" s="77"/>
      <c r="LQI113" s="11"/>
      <c r="LQO113" s="73"/>
      <c r="LQP113" s="73"/>
      <c r="LQQ113" s="73"/>
      <c r="LQR113" s="73"/>
      <c r="LQS113" s="74"/>
      <c r="LQT113" s="74"/>
      <c r="LQU113" s="77"/>
      <c r="LQV113" s="77"/>
      <c r="LQW113" s="11"/>
      <c r="LRC113" s="73"/>
      <c r="LRD113" s="73"/>
      <c r="LRE113" s="73"/>
      <c r="LRF113" s="73"/>
      <c r="LRG113" s="74"/>
      <c r="LRH113" s="74"/>
      <c r="LRI113" s="77"/>
      <c r="LRJ113" s="77"/>
      <c r="LRK113" s="11"/>
      <c r="LRQ113" s="73"/>
      <c r="LRR113" s="73"/>
      <c r="LRS113" s="73"/>
      <c r="LRT113" s="73"/>
      <c r="LRU113" s="74"/>
      <c r="LRV113" s="74"/>
      <c r="LRW113" s="77"/>
      <c r="LRX113" s="77"/>
      <c r="LRY113" s="11"/>
      <c r="LSE113" s="73"/>
      <c r="LSF113" s="73"/>
      <c r="LSG113" s="73"/>
      <c r="LSH113" s="73"/>
      <c r="LSI113" s="74"/>
      <c r="LSJ113" s="74"/>
      <c r="LSK113" s="77"/>
      <c r="LSL113" s="77"/>
      <c r="LSM113" s="11"/>
      <c r="LSS113" s="73"/>
      <c r="LST113" s="73"/>
      <c r="LSU113" s="73"/>
      <c r="LSV113" s="73"/>
      <c r="LSW113" s="74"/>
      <c r="LSX113" s="74"/>
      <c r="LSY113" s="77"/>
      <c r="LSZ113" s="77"/>
      <c r="LTA113" s="11"/>
      <c r="LTG113" s="73"/>
      <c r="LTH113" s="73"/>
      <c r="LTI113" s="73"/>
      <c r="LTJ113" s="73"/>
      <c r="LTK113" s="74"/>
      <c r="LTL113" s="74"/>
      <c r="LTM113" s="77"/>
      <c r="LTN113" s="77"/>
      <c r="LTO113" s="11"/>
      <c r="LTU113" s="73"/>
      <c r="LTV113" s="73"/>
      <c r="LTW113" s="73"/>
      <c r="LTX113" s="73"/>
      <c r="LTY113" s="74"/>
      <c r="LTZ113" s="74"/>
      <c r="LUA113" s="77"/>
      <c r="LUB113" s="77"/>
      <c r="LUC113" s="11"/>
      <c r="LUI113" s="73"/>
      <c r="LUJ113" s="73"/>
      <c r="LUK113" s="73"/>
      <c r="LUL113" s="73"/>
      <c r="LUM113" s="74"/>
      <c r="LUN113" s="74"/>
      <c r="LUO113" s="77"/>
      <c r="LUP113" s="77"/>
      <c r="LUQ113" s="11"/>
      <c r="LUW113" s="73"/>
      <c r="LUX113" s="73"/>
      <c r="LUY113" s="73"/>
      <c r="LUZ113" s="73"/>
      <c r="LVA113" s="74"/>
      <c r="LVB113" s="74"/>
      <c r="LVC113" s="77"/>
      <c r="LVD113" s="77"/>
      <c r="LVE113" s="11"/>
      <c r="LVK113" s="73"/>
      <c r="LVL113" s="73"/>
      <c r="LVM113" s="73"/>
      <c r="LVN113" s="73"/>
      <c r="LVO113" s="74"/>
      <c r="LVP113" s="74"/>
      <c r="LVQ113" s="77"/>
      <c r="LVR113" s="77"/>
      <c r="LVS113" s="11"/>
      <c r="LVY113" s="73"/>
      <c r="LVZ113" s="73"/>
      <c r="LWA113" s="73"/>
      <c r="LWB113" s="73"/>
      <c r="LWC113" s="74"/>
      <c r="LWD113" s="74"/>
      <c r="LWE113" s="77"/>
      <c r="LWF113" s="77"/>
      <c r="LWG113" s="11"/>
      <c r="LWM113" s="73"/>
      <c r="LWN113" s="73"/>
      <c r="LWO113" s="73"/>
      <c r="LWP113" s="73"/>
      <c r="LWQ113" s="74"/>
      <c r="LWR113" s="74"/>
      <c r="LWS113" s="77"/>
      <c r="LWT113" s="77"/>
      <c r="LWU113" s="11"/>
      <c r="LXA113" s="73"/>
      <c r="LXB113" s="73"/>
      <c r="LXC113" s="73"/>
      <c r="LXD113" s="73"/>
      <c r="LXE113" s="74"/>
      <c r="LXF113" s="74"/>
      <c r="LXG113" s="77"/>
      <c r="LXH113" s="77"/>
      <c r="LXI113" s="11"/>
      <c r="LXO113" s="73"/>
      <c r="LXP113" s="73"/>
      <c r="LXQ113" s="73"/>
      <c r="LXR113" s="73"/>
      <c r="LXS113" s="74"/>
      <c r="LXT113" s="74"/>
      <c r="LXU113" s="77"/>
      <c r="LXV113" s="77"/>
      <c r="LXW113" s="11"/>
      <c r="LYC113" s="73"/>
      <c r="LYD113" s="73"/>
      <c r="LYE113" s="73"/>
      <c r="LYF113" s="73"/>
      <c r="LYG113" s="74"/>
      <c r="LYH113" s="74"/>
      <c r="LYI113" s="77"/>
      <c r="LYJ113" s="77"/>
      <c r="LYK113" s="11"/>
      <c r="LYQ113" s="73"/>
      <c r="LYR113" s="73"/>
      <c r="LYS113" s="73"/>
      <c r="LYT113" s="73"/>
      <c r="LYU113" s="74"/>
      <c r="LYV113" s="74"/>
      <c r="LYW113" s="77"/>
      <c r="LYX113" s="77"/>
      <c r="LYY113" s="11"/>
      <c r="LZE113" s="73"/>
      <c r="LZF113" s="73"/>
      <c r="LZG113" s="73"/>
      <c r="LZH113" s="73"/>
      <c r="LZI113" s="74"/>
      <c r="LZJ113" s="74"/>
      <c r="LZK113" s="77"/>
      <c r="LZL113" s="77"/>
      <c r="LZM113" s="11"/>
      <c r="LZS113" s="73"/>
      <c r="LZT113" s="73"/>
      <c r="LZU113" s="73"/>
      <c r="LZV113" s="73"/>
      <c r="LZW113" s="74"/>
      <c r="LZX113" s="74"/>
      <c r="LZY113" s="77"/>
      <c r="LZZ113" s="77"/>
      <c r="MAA113" s="11"/>
      <c r="MAG113" s="73"/>
      <c r="MAH113" s="73"/>
      <c r="MAI113" s="73"/>
      <c r="MAJ113" s="73"/>
      <c r="MAK113" s="74"/>
      <c r="MAL113" s="74"/>
      <c r="MAM113" s="77"/>
      <c r="MAN113" s="77"/>
      <c r="MAO113" s="11"/>
      <c r="MAU113" s="73"/>
      <c r="MAV113" s="73"/>
      <c r="MAW113" s="73"/>
      <c r="MAX113" s="73"/>
      <c r="MAY113" s="74"/>
      <c r="MAZ113" s="74"/>
      <c r="MBA113" s="77"/>
      <c r="MBB113" s="77"/>
      <c r="MBC113" s="11"/>
      <c r="MBI113" s="73"/>
      <c r="MBJ113" s="73"/>
      <c r="MBK113" s="73"/>
      <c r="MBL113" s="73"/>
      <c r="MBM113" s="74"/>
      <c r="MBN113" s="74"/>
      <c r="MBO113" s="77"/>
      <c r="MBP113" s="77"/>
      <c r="MBQ113" s="11"/>
      <c r="MBW113" s="73"/>
      <c r="MBX113" s="73"/>
      <c r="MBY113" s="73"/>
      <c r="MBZ113" s="73"/>
      <c r="MCA113" s="74"/>
      <c r="MCB113" s="74"/>
      <c r="MCC113" s="77"/>
      <c r="MCD113" s="77"/>
      <c r="MCE113" s="11"/>
      <c r="MCK113" s="73"/>
      <c r="MCL113" s="73"/>
      <c r="MCM113" s="73"/>
      <c r="MCN113" s="73"/>
      <c r="MCO113" s="74"/>
      <c r="MCP113" s="74"/>
      <c r="MCQ113" s="77"/>
      <c r="MCR113" s="77"/>
      <c r="MCS113" s="11"/>
      <c r="MCY113" s="73"/>
      <c r="MCZ113" s="73"/>
      <c r="MDA113" s="73"/>
      <c r="MDB113" s="73"/>
      <c r="MDC113" s="74"/>
      <c r="MDD113" s="74"/>
      <c r="MDE113" s="77"/>
      <c r="MDF113" s="77"/>
      <c r="MDG113" s="11"/>
      <c r="MDM113" s="73"/>
      <c r="MDN113" s="73"/>
      <c r="MDO113" s="73"/>
      <c r="MDP113" s="73"/>
      <c r="MDQ113" s="74"/>
      <c r="MDR113" s="74"/>
      <c r="MDS113" s="77"/>
      <c r="MDT113" s="77"/>
      <c r="MDU113" s="11"/>
      <c r="MEA113" s="73"/>
      <c r="MEB113" s="73"/>
      <c r="MEC113" s="73"/>
      <c r="MED113" s="73"/>
      <c r="MEE113" s="74"/>
      <c r="MEF113" s="74"/>
      <c r="MEG113" s="77"/>
      <c r="MEH113" s="77"/>
      <c r="MEI113" s="11"/>
      <c r="MEO113" s="73"/>
      <c r="MEP113" s="73"/>
      <c r="MEQ113" s="73"/>
      <c r="MER113" s="73"/>
      <c r="MES113" s="74"/>
      <c r="MET113" s="74"/>
      <c r="MEU113" s="77"/>
      <c r="MEV113" s="77"/>
      <c r="MEW113" s="11"/>
      <c r="MFC113" s="73"/>
      <c r="MFD113" s="73"/>
      <c r="MFE113" s="73"/>
      <c r="MFF113" s="73"/>
      <c r="MFG113" s="74"/>
      <c r="MFH113" s="74"/>
      <c r="MFI113" s="77"/>
      <c r="MFJ113" s="77"/>
      <c r="MFK113" s="11"/>
      <c r="MFQ113" s="73"/>
      <c r="MFR113" s="73"/>
      <c r="MFS113" s="73"/>
      <c r="MFT113" s="73"/>
      <c r="MFU113" s="74"/>
      <c r="MFV113" s="74"/>
      <c r="MFW113" s="77"/>
      <c r="MFX113" s="77"/>
      <c r="MFY113" s="11"/>
      <c r="MGE113" s="73"/>
      <c r="MGF113" s="73"/>
      <c r="MGG113" s="73"/>
      <c r="MGH113" s="73"/>
      <c r="MGI113" s="74"/>
      <c r="MGJ113" s="74"/>
      <c r="MGK113" s="77"/>
      <c r="MGL113" s="77"/>
      <c r="MGM113" s="11"/>
      <c r="MGS113" s="73"/>
      <c r="MGT113" s="73"/>
      <c r="MGU113" s="73"/>
      <c r="MGV113" s="73"/>
      <c r="MGW113" s="74"/>
      <c r="MGX113" s="74"/>
      <c r="MGY113" s="77"/>
      <c r="MGZ113" s="77"/>
      <c r="MHA113" s="11"/>
      <c r="MHG113" s="73"/>
      <c r="MHH113" s="73"/>
      <c r="MHI113" s="73"/>
      <c r="MHJ113" s="73"/>
      <c r="MHK113" s="74"/>
      <c r="MHL113" s="74"/>
      <c r="MHM113" s="77"/>
      <c r="MHN113" s="77"/>
      <c r="MHO113" s="11"/>
      <c r="MHU113" s="73"/>
      <c r="MHV113" s="73"/>
      <c r="MHW113" s="73"/>
      <c r="MHX113" s="73"/>
      <c r="MHY113" s="74"/>
      <c r="MHZ113" s="74"/>
      <c r="MIA113" s="77"/>
      <c r="MIB113" s="77"/>
      <c r="MIC113" s="11"/>
      <c r="MII113" s="73"/>
      <c r="MIJ113" s="73"/>
      <c r="MIK113" s="73"/>
      <c r="MIL113" s="73"/>
      <c r="MIM113" s="74"/>
      <c r="MIN113" s="74"/>
      <c r="MIO113" s="77"/>
      <c r="MIP113" s="77"/>
      <c r="MIQ113" s="11"/>
      <c r="MIW113" s="73"/>
      <c r="MIX113" s="73"/>
      <c r="MIY113" s="73"/>
      <c r="MIZ113" s="73"/>
      <c r="MJA113" s="74"/>
      <c r="MJB113" s="74"/>
      <c r="MJC113" s="77"/>
      <c r="MJD113" s="77"/>
      <c r="MJE113" s="11"/>
      <c r="MJK113" s="73"/>
      <c r="MJL113" s="73"/>
      <c r="MJM113" s="73"/>
      <c r="MJN113" s="73"/>
      <c r="MJO113" s="74"/>
      <c r="MJP113" s="74"/>
      <c r="MJQ113" s="77"/>
      <c r="MJR113" s="77"/>
      <c r="MJS113" s="11"/>
      <c r="MJY113" s="73"/>
      <c r="MJZ113" s="73"/>
      <c r="MKA113" s="73"/>
      <c r="MKB113" s="73"/>
      <c r="MKC113" s="74"/>
      <c r="MKD113" s="74"/>
      <c r="MKE113" s="77"/>
      <c r="MKF113" s="77"/>
      <c r="MKG113" s="11"/>
      <c r="MKM113" s="73"/>
      <c r="MKN113" s="73"/>
      <c r="MKO113" s="73"/>
      <c r="MKP113" s="73"/>
      <c r="MKQ113" s="74"/>
      <c r="MKR113" s="74"/>
      <c r="MKS113" s="77"/>
      <c r="MKT113" s="77"/>
      <c r="MKU113" s="11"/>
      <c r="MLA113" s="73"/>
      <c r="MLB113" s="73"/>
      <c r="MLC113" s="73"/>
      <c r="MLD113" s="73"/>
      <c r="MLE113" s="74"/>
      <c r="MLF113" s="74"/>
      <c r="MLG113" s="77"/>
      <c r="MLH113" s="77"/>
      <c r="MLI113" s="11"/>
      <c r="MLO113" s="73"/>
      <c r="MLP113" s="73"/>
      <c r="MLQ113" s="73"/>
      <c r="MLR113" s="73"/>
      <c r="MLS113" s="74"/>
      <c r="MLT113" s="74"/>
      <c r="MLU113" s="77"/>
      <c r="MLV113" s="77"/>
      <c r="MLW113" s="11"/>
      <c r="MMC113" s="73"/>
      <c r="MMD113" s="73"/>
      <c r="MME113" s="73"/>
      <c r="MMF113" s="73"/>
      <c r="MMG113" s="74"/>
      <c r="MMH113" s="74"/>
      <c r="MMI113" s="77"/>
      <c r="MMJ113" s="77"/>
      <c r="MMK113" s="11"/>
      <c r="MMQ113" s="73"/>
      <c r="MMR113" s="73"/>
      <c r="MMS113" s="73"/>
      <c r="MMT113" s="73"/>
      <c r="MMU113" s="74"/>
      <c r="MMV113" s="74"/>
      <c r="MMW113" s="77"/>
      <c r="MMX113" s="77"/>
      <c r="MMY113" s="11"/>
      <c r="MNE113" s="73"/>
      <c r="MNF113" s="73"/>
      <c r="MNG113" s="73"/>
      <c r="MNH113" s="73"/>
      <c r="MNI113" s="74"/>
      <c r="MNJ113" s="74"/>
      <c r="MNK113" s="77"/>
      <c r="MNL113" s="77"/>
      <c r="MNM113" s="11"/>
      <c r="MNS113" s="73"/>
      <c r="MNT113" s="73"/>
      <c r="MNU113" s="73"/>
      <c r="MNV113" s="73"/>
      <c r="MNW113" s="74"/>
      <c r="MNX113" s="74"/>
      <c r="MNY113" s="77"/>
      <c r="MNZ113" s="77"/>
      <c r="MOA113" s="11"/>
      <c r="MOG113" s="73"/>
      <c r="MOH113" s="73"/>
      <c r="MOI113" s="73"/>
      <c r="MOJ113" s="73"/>
      <c r="MOK113" s="74"/>
      <c r="MOL113" s="74"/>
      <c r="MOM113" s="77"/>
      <c r="MON113" s="77"/>
      <c r="MOO113" s="11"/>
      <c r="MOU113" s="73"/>
      <c r="MOV113" s="73"/>
      <c r="MOW113" s="73"/>
      <c r="MOX113" s="73"/>
      <c r="MOY113" s="74"/>
      <c r="MOZ113" s="74"/>
      <c r="MPA113" s="77"/>
      <c r="MPB113" s="77"/>
      <c r="MPC113" s="11"/>
      <c r="MPI113" s="73"/>
      <c r="MPJ113" s="73"/>
      <c r="MPK113" s="73"/>
      <c r="MPL113" s="73"/>
      <c r="MPM113" s="74"/>
      <c r="MPN113" s="74"/>
      <c r="MPO113" s="77"/>
      <c r="MPP113" s="77"/>
      <c r="MPQ113" s="11"/>
      <c r="MPW113" s="73"/>
      <c r="MPX113" s="73"/>
      <c r="MPY113" s="73"/>
      <c r="MPZ113" s="73"/>
      <c r="MQA113" s="74"/>
      <c r="MQB113" s="74"/>
      <c r="MQC113" s="77"/>
      <c r="MQD113" s="77"/>
      <c r="MQE113" s="11"/>
      <c r="MQK113" s="73"/>
      <c r="MQL113" s="73"/>
      <c r="MQM113" s="73"/>
      <c r="MQN113" s="73"/>
      <c r="MQO113" s="74"/>
      <c r="MQP113" s="74"/>
      <c r="MQQ113" s="77"/>
      <c r="MQR113" s="77"/>
      <c r="MQS113" s="11"/>
      <c r="MQY113" s="73"/>
      <c r="MQZ113" s="73"/>
      <c r="MRA113" s="73"/>
      <c r="MRB113" s="73"/>
      <c r="MRC113" s="74"/>
      <c r="MRD113" s="74"/>
      <c r="MRE113" s="77"/>
      <c r="MRF113" s="77"/>
      <c r="MRG113" s="11"/>
      <c r="MRM113" s="73"/>
      <c r="MRN113" s="73"/>
      <c r="MRO113" s="73"/>
      <c r="MRP113" s="73"/>
      <c r="MRQ113" s="74"/>
      <c r="MRR113" s="74"/>
      <c r="MRS113" s="77"/>
      <c r="MRT113" s="77"/>
      <c r="MRU113" s="11"/>
      <c r="MSA113" s="73"/>
      <c r="MSB113" s="73"/>
      <c r="MSC113" s="73"/>
      <c r="MSD113" s="73"/>
      <c r="MSE113" s="74"/>
      <c r="MSF113" s="74"/>
      <c r="MSG113" s="77"/>
      <c r="MSH113" s="77"/>
      <c r="MSI113" s="11"/>
      <c r="MSO113" s="73"/>
      <c r="MSP113" s="73"/>
      <c r="MSQ113" s="73"/>
      <c r="MSR113" s="73"/>
      <c r="MSS113" s="74"/>
      <c r="MST113" s="74"/>
      <c r="MSU113" s="77"/>
      <c r="MSV113" s="77"/>
      <c r="MSW113" s="11"/>
      <c r="MTC113" s="73"/>
      <c r="MTD113" s="73"/>
      <c r="MTE113" s="73"/>
      <c r="MTF113" s="73"/>
      <c r="MTG113" s="74"/>
      <c r="MTH113" s="74"/>
      <c r="MTI113" s="77"/>
      <c r="MTJ113" s="77"/>
      <c r="MTK113" s="11"/>
      <c r="MTQ113" s="73"/>
      <c r="MTR113" s="73"/>
      <c r="MTS113" s="73"/>
      <c r="MTT113" s="73"/>
      <c r="MTU113" s="74"/>
      <c r="MTV113" s="74"/>
      <c r="MTW113" s="77"/>
      <c r="MTX113" s="77"/>
      <c r="MTY113" s="11"/>
      <c r="MUE113" s="73"/>
      <c r="MUF113" s="73"/>
      <c r="MUG113" s="73"/>
      <c r="MUH113" s="73"/>
      <c r="MUI113" s="74"/>
      <c r="MUJ113" s="74"/>
      <c r="MUK113" s="77"/>
      <c r="MUL113" s="77"/>
      <c r="MUM113" s="11"/>
      <c r="MUS113" s="73"/>
      <c r="MUT113" s="73"/>
      <c r="MUU113" s="73"/>
      <c r="MUV113" s="73"/>
      <c r="MUW113" s="74"/>
      <c r="MUX113" s="74"/>
      <c r="MUY113" s="77"/>
      <c r="MUZ113" s="77"/>
      <c r="MVA113" s="11"/>
      <c r="MVG113" s="73"/>
      <c r="MVH113" s="73"/>
      <c r="MVI113" s="73"/>
      <c r="MVJ113" s="73"/>
      <c r="MVK113" s="74"/>
      <c r="MVL113" s="74"/>
      <c r="MVM113" s="77"/>
      <c r="MVN113" s="77"/>
      <c r="MVO113" s="11"/>
      <c r="MVU113" s="73"/>
      <c r="MVV113" s="73"/>
      <c r="MVW113" s="73"/>
      <c r="MVX113" s="73"/>
      <c r="MVY113" s="74"/>
      <c r="MVZ113" s="74"/>
      <c r="MWA113" s="77"/>
      <c r="MWB113" s="77"/>
      <c r="MWC113" s="11"/>
      <c r="MWI113" s="73"/>
      <c r="MWJ113" s="73"/>
      <c r="MWK113" s="73"/>
      <c r="MWL113" s="73"/>
      <c r="MWM113" s="74"/>
      <c r="MWN113" s="74"/>
      <c r="MWO113" s="77"/>
      <c r="MWP113" s="77"/>
      <c r="MWQ113" s="11"/>
      <c r="MWW113" s="73"/>
      <c r="MWX113" s="73"/>
      <c r="MWY113" s="73"/>
      <c r="MWZ113" s="73"/>
      <c r="MXA113" s="74"/>
      <c r="MXB113" s="74"/>
      <c r="MXC113" s="77"/>
      <c r="MXD113" s="77"/>
      <c r="MXE113" s="11"/>
      <c r="MXK113" s="73"/>
      <c r="MXL113" s="73"/>
      <c r="MXM113" s="73"/>
      <c r="MXN113" s="73"/>
      <c r="MXO113" s="74"/>
      <c r="MXP113" s="74"/>
      <c r="MXQ113" s="77"/>
      <c r="MXR113" s="77"/>
      <c r="MXS113" s="11"/>
      <c r="MXY113" s="73"/>
      <c r="MXZ113" s="73"/>
      <c r="MYA113" s="73"/>
      <c r="MYB113" s="73"/>
      <c r="MYC113" s="74"/>
      <c r="MYD113" s="74"/>
      <c r="MYE113" s="77"/>
      <c r="MYF113" s="77"/>
      <c r="MYG113" s="11"/>
      <c r="MYM113" s="73"/>
      <c r="MYN113" s="73"/>
      <c r="MYO113" s="73"/>
      <c r="MYP113" s="73"/>
      <c r="MYQ113" s="74"/>
      <c r="MYR113" s="74"/>
      <c r="MYS113" s="77"/>
      <c r="MYT113" s="77"/>
      <c r="MYU113" s="11"/>
      <c r="MZA113" s="73"/>
      <c r="MZB113" s="73"/>
      <c r="MZC113" s="73"/>
      <c r="MZD113" s="73"/>
      <c r="MZE113" s="74"/>
      <c r="MZF113" s="74"/>
      <c r="MZG113" s="77"/>
      <c r="MZH113" s="77"/>
      <c r="MZI113" s="11"/>
      <c r="MZO113" s="73"/>
      <c r="MZP113" s="73"/>
      <c r="MZQ113" s="73"/>
      <c r="MZR113" s="73"/>
      <c r="MZS113" s="74"/>
      <c r="MZT113" s="74"/>
      <c r="MZU113" s="77"/>
      <c r="MZV113" s="77"/>
      <c r="MZW113" s="11"/>
      <c r="NAC113" s="73"/>
      <c r="NAD113" s="73"/>
      <c r="NAE113" s="73"/>
      <c r="NAF113" s="73"/>
      <c r="NAG113" s="74"/>
      <c r="NAH113" s="74"/>
      <c r="NAI113" s="77"/>
      <c r="NAJ113" s="77"/>
      <c r="NAK113" s="11"/>
      <c r="NAQ113" s="73"/>
      <c r="NAR113" s="73"/>
      <c r="NAS113" s="73"/>
      <c r="NAT113" s="73"/>
      <c r="NAU113" s="74"/>
      <c r="NAV113" s="74"/>
      <c r="NAW113" s="77"/>
      <c r="NAX113" s="77"/>
      <c r="NAY113" s="11"/>
      <c r="NBE113" s="73"/>
      <c r="NBF113" s="73"/>
      <c r="NBG113" s="73"/>
      <c r="NBH113" s="73"/>
      <c r="NBI113" s="74"/>
      <c r="NBJ113" s="74"/>
      <c r="NBK113" s="77"/>
      <c r="NBL113" s="77"/>
      <c r="NBM113" s="11"/>
      <c r="NBS113" s="73"/>
      <c r="NBT113" s="73"/>
      <c r="NBU113" s="73"/>
      <c r="NBV113" s="73"/>
      <c r="NBW113" s="74"/>
      <c r="NBX113" s="74"/>
      <c r="NBY113" s="77"/>
      <c r="NBZ113" s="77"/>
      <c r="NCA113" s="11"/>
      <c r="NCG113" s="73"/>
      <c r="NCH113" s="73"/>
      <c r="NCI113" s="73"/>
      <c r="NCJ113" s="73"/>
      <c r="NCK113" s="74"/>
      <c r="NCL113" s="74"/>
      <c r="NCM113" s="77"/>
      <c r="NCN113" s="77"/>
      <c r="NCO113" s="11"/>
      <c r="NCU113" s="73"/>
      <c r="NCV113" s="73"/>
      <c r="NCW113" s="73"/>
      <c r="NCX113" s="73"/>
      <c r="NCY113" s="74"/>
      <c r="NCZ113" s="74"/>
      <c r="NDA113" s="77"/>
      <c r="NDB113" s="77"/>
      <c r="NDC113" s="11"/>
      <c r="NDI113" s="73"/>
      <c r="NDJ113" s="73"/>
      <c r="NDK113" s="73"/>
      <c r="NDL113" s="73"/>
      <c r="NDM113" s="74"/>
      <c r="NDN113" s="74"/>
      <c r="NDO113" s="77"/>
      <c r="NDP113" s="77"/>
      <c r="NDQ113" s="11"/>
      <c r="NDW113" s="73"/>
      <c r="NDX113" s="73"/>
      <c r="NDY113" s="73"/>
      <c r="NDZ113" s="73"/>
      <c r="NEA113" s="74"/>
      <c r="NEB113" s="74"/>
      <c r="NEC113" s="77"/>
      <c r="NED113" s="77"/>
      <c r="NEE113" s="11"/>
      <c r="NEK113" s="73"/>
      <c r="NEL113" s="73"/>
      <c r="NEM113" s="73"/>
      <c r="NEN113" s="73"/>
      <c r="NEO113" s="74"/>
      <c r="NEP113" s="74"/>
      <c r="NEQ113" s="77"/>
      <c r="NER113" s="77"/>
      <c r="NES113" s="11"/>
      <c r="NEY113" s="73"/>
      <c r="NEZ113" s="73"/>
      <c r="NFA113" s="73"/>
      <c r="NFB113" s="73"/>
      <c r="NFC113" s="74"/>
      <c r="NFD113" s="74"/>
      <c r="NFE113" s="77"/>
      <c r="NFF113" s="77"/>
      <c r="NFG113" s="11"/>
      <c r="NFM113" s="73"/>
      <c r="NFN113" s="73"/>
      <c r="NFO113" s="73"/>
      <c r="NFP113" s="73"/>
      <c r="NFQ113" s="74"/>
      <c r="NFR113" s="74"/>
      <c r="NFS113" s="77"/>
      <c r="NFT113" s="77"/>
      <c r="NFU113" s="11"/>
      <c r="NGA113" s="73"/>
      <c r="NGB113" s="73"/>
      <c r="NGC113" s="73"/>
      <c r="NGD113" s="73"/>
      <c r="NGE113" s="74"/>
      <c r="NGF113" s="74"/>
      <c r="NGG113" s="77"/>
      <c r="NGH113" s="77"/>
      <c r="NGI113" s="11"/>
      <c r="NGO113" s="73"/>
      <c r="NGP113" s="73"/>
      <c r="NGQ113" s="73"/>
      <c r="NGR113" s="73"/>
      <c r="NGS113" s="74"/>
      <c r="NGT113" s="74"/>
      <c r="NGU113" s="77"/>
      <c r="NGV113" s="77"/>
      <c r="NGW113" s="11"/>
      <c r="NHC113" s="73"/>
      <c r="NHD113" s="73"/>
      <c r="NHE113" s="73"/>
      <c r="NHF113" s="73"/>
      <c r="NHG113" s="74"/>
      <c r="NHH113" s="74"/>
      <c r="NHI113" s="77"/>
      <c r="NHJ113" s="77"/>
      <c r="NHK113" s="11"/>
      <c r="NHQ113" s="73"/>
      <c r="NHR113" s="73"/>
      <c r="NHS113" s="73"/>
      <c r="NHT113" s="73"/>
      <c r="NHU113" s="74"/>
      <c r="NHV113" s="74"/>
      <c r="NHW113" s="77"/>
      <c r="NHX113" s="77"/>
      <c r="NHY113" s="11"/>
      <c r="NIE113" s="73"/>
      <c r="NIF113" s="73"/>
      <c r="NIG113" s="73"/>
      <c r="NIH113" s="73"/>
      <c r="NII113" s="74"/>
      <c r="NIJ113" s="74"/>
      <c r="NIK113" s="77"/>
      <c r="NIL113" s="77"/>
      <c r="NIM113" s="11"/>
      <c r="NIS113" s="73"/>
      <c r="NIT113" s="73"/>
      <c r="NIU113" s="73"/>
      <c r="NIV113" s="73"/>
      <c r="NIW113" s="74"/>
      <c r="NIX113" s="74"/>
      <c r="NIY113" s="77"/>
      <c r="NIZ113" s="77"/>
      <c r="NJA113" s="11"/>
      <c r="NJG113" s="73"/>
      <c r="NJH113" s="73"/>
      <c r="NJI113" s="73"/>
      <c r="NJJ113" s="73"/>
      <c r="NJK113" s="74"/>
      <c r="NJL113" s="74"/>
      <c r="NJM113" s="77"/>
      <c r="NJN113" s="77"/>
      <c r="NJO113" s="11"/>
      <c r="NJU113" s="73"/>
      <c r="NJV113" s="73"/>
      <c r="NJW113" s="73"/>
      <c r="NJX113" s="73"/>
      <c r="NJY113" s="74"/>
      <c r="NJZ113" s="74"/>
      <c r="NKA113" s="77"/>
      <c r="NKB113" s="77"/>
      <c r="NKC113" s="11"/>
      <c r="NKI113" s="73"/>
      <c r="NKJ113" s="73"/>
      <c r="NKK113" s="73"/>
      <c r="NKL113" s="73"/>
      <c r="NKM113" s="74"/>
      <c r="NKN113" s="74"/>
      <c r="NKO113" s="77"/>
      <c r="NKP113" s="77"/>
      <c r="NKQ113" s="11"/>
      <c r="NKW113" s="73"/>
      <c r="NKX113" s="73"/>
      <c r="NKY113" s="73"/>
      <c r="NKZ113" s="73"/>
      <c r="NLA113" s="74"/>
      <c r="NLB113" s="74"/>
      <c r="NLC113" s="77"/>
      <c r="NLD113" s="77"/>
      <c r="NLE113" s="11"/>
      <c r="NLK113" s="73"/>
      <c r="NLL113" s="73"/>
      <c r="NLM113" s="73"/>
      <c r="NLN113" s="73"/>
      <c r="NLO113" s="74"/>
      <c r="NLP113" s="74"/>
      <c r="NLQ113" s="77"/>
      <c r="NLR113" s="77"/>
      <c r="NLS113" s="11"/>
      <c r="NLY113" s="73"/>
      <c r="NLZ113" s="73"/>
      <c r="NMA113" s="73"/>
      <c r="NMB113" s="73"/>
      <c r="NMC113" s="74"/>
      <c r="NMD113" s="74"/>
      <c r="NME113" s="77"/>
      <c r="NMF113" s="77"/>
      <c r="NMG113" s="11"/>
      <c r="NMM113" s="73"/>
      <c r="NMN113" s="73"/>
      <c r="NMO113" s="73"/>
      <c r="NMP113" s="73"/>
      <c r="NMQ113" s="74"/>
      <c r="NMR113" s="74"/>
      <c r="NMS113" s="77"/>
      <c r="NMT113" s="77"/>
      <c r="NMU113" s="11"/>
      <c r="NNA113" s="73"/>
      <c r="NNB113" s="73"/>
      <c r="NNC113" s="73"/>
      <c r="NND113" s="73"/>
      <c r="NNE113" s="74"/>
      <c r="NNF113" s="74"/>
      <c r="NNG113" s="77"/>
      <c r="NNH113" s="77"/>
      <c r="NNI113" s="11"/>
      <c r="NNO113" s="73"/>
      <c r="NNP113" s="73"/>
      <c r="NNQ113" s="73"/>
      <c r="NNR113" s="73"/>
      <c r="NNS113" s="74"/>
      <c r="NNT113" s="74"/>
      <c r="NNU113" s="77"/>
      <c r="NNV113" s="77"/>
      <c r="NNW113" s="11"/>
      <c r="NOC113" s="73"/>
      <c r="NOD113" s="73"/>
      <c r="NOE113" s="73"/>
      <c r="NOF113" s="73"/>
      <c r="NOG113" s="74"/>
      <c r="NOH113" s="74"/>
      <c r="NOI113" s="77"/>
      <c r="NOJ113" s="77"/>
      <c r="NOK113" s="11"/>
      <c r="NOQ113" s="73"/>
      <c r="NOR113" s="73"/>
      <c r="NOS113" s="73"/>
      <c r="NOT113" s="73"/>
      <c r="NOU113" s="74"/>
      <c r="NOV113" s="74"/>
      <c r="NOW113" s="77"/>
      <c r="NOX113" s="77"/>
      <c r="NOY113" s="11"/>
      <c r="NPE113" s="73"/>
      <c r="NPF113" s="73"/>
      <c r="NPG113" s="73"/>
      <c r="NPH113" s="73"/>
      <c r="NPI113" s="74"/>
      <c r="NPJ113" s="74"/>
      <c r="NPK113" s="77"/>
      <c r="NPL113" s="77"/>
      <c r="NPM113" s="11"/>
      <c r="NPS113" s="73"/>
      <c r="NPT113" s="73"/>
      <c r="NPU113" s="73"/>
      <c r="NPV113" s="73"/>
      <c r="NPW113" s="74"/>
      <c r="NPX113" s="74"/>
      <c r="NPY113" s="77"/>
      <c r="NPZ113" s="77"/>
      <c r="NQA113" s="11"/>
      <c r="NQG113" s="73"/>
      <c r="NQH113" s="73"/>
      <c r="NQI113" s="73"/>
      <c r="NQJ113" s="73"/>
      <c r="NQK113" s="74"/>
      <c r="NQL113" s="74"/>
      <c r="NQM113" s="77"/>
      <c r="NQN113" s="77"/>
      <c r="NQO113" s="11"/>
      <c r="NQU113" s="73"/>
      <c r="NQV113" s="73"/>
      <c r="NQW113" s="73"/>
      <c r="NQX113" s="73"/>
      <c r="NQY113" s="74"/>
      <c r="NQZ113" s="74"/>
      <c r="NRA113" s="77"/>
      <c r="NRB113" s="77"/>
      <c r="NRC113" s="11"/>
      <c r="NRI113" s="73"/>
      <c r="NRJ113" s="73"/>
      <c r="NRK113" s="73"/>
      <c r="NRL113" s="73"/>
      <c r="NRM113" s="74"/>
      <c r="NRN113" s="74"/>
      <c r="NRO113" s="77"/>
      <c r="NRP113" s="77"/>
      <c r="NRQ113" s="11"/>
      <c r="NRW113" s="73"/>
      <c r="NRX113" s="73"/>
      <c r="NRY113" s="73"/>
      <c r="NRZ113" s="73"/>
      <c r="NSA113" s="74"/>
      <c r="NSB113" s="74"/>
      <c r="NSC113" s="77"/>
      <c r="NSD113" s="77"/>
      <c r="NSE113" s="11"/>
      <c r="NSK113" s="73"/>
      <c r="NSL113" s="73"/>
      <c r="NSM113" s="73"/>
      <c r="NSN113" s="73"/>
      <c r="NSO113" s="74"/>
      <c r="NSP113" s="74"/>
      <c r="NSQ113" s="77"/>
      <c r="NSR113" s="77"/>
      <c r="NSS113" s="11"/>
      <c r="NSY113" s="73"/>
      <c r="NSZ113" s="73"/>
      <c r="NTA113" s="73"/>
      <c r="NTB113" s="73"/>
      <c r="NTC113" s="74"/>
      <c r="NTD113" s="74"/>
      <c r="NTE113" s="77"/>
      <c r="NTF113" s="77"/>
      <c r="NTG113" s="11"/>
      <c r="NTM113" s="73"/>
      <c r="NTN113" s="73"/>
      <c r="NTO113" s="73"/>
      <c r="NTP113" s="73"/>
      <c r="NTQ113" s="74"/>
      <c r="NTR113" s="74"/>
      <c r="NTS113" s="77"/>
      <c r="NTT113" s="77"/>
      <c r="NTU113" s="11"/>
      <c r="NUA113" s="73"/>
      <c r="NUB113" s="73"/>
      <c r="NUC113" s="73"/>
      <c r="NUD113" s="73"/>
      <c r="NUE113" s="74"/>
      <c r="NUF113" s="74"/>
      <c r="NUG113" s="77"/>
      <c r="NUH113" s="77"/>
      <c r="NUI113" s="11"/>
      <c r="NUO113" s="73"/>
      <c r="NUP113" s="73"/>
      <c r="NUQ113" s="73"/>
      <c r="NUR113" s="73"/>
      <c r="NUS113" s="74"/>
      <c r="NUT113" s="74"/>
      <c r="NUU113" s="77"/>
      <c r="NUV113" s="77"/>
      <c r="NUW113" s="11"/>
      <c r="NVC113" s="73"/>
      <c r="NVD113" s="73"/>
      <c r="NVE113" s="73"/>
      <c r="NVF113" s="73"/>
      <c r="NVG113" s="74"/>
      <c r="NVH113" s="74"/>
      <c r="NVI113" s="77"/>
      <c r="NVJ113" s="77"/>
      <c r="NVK113" s="11"/>
      <c r="NVQ113" s="73"/>
      <c r="NVR113" s="73"/>
      <c r="NVS113" s="73"/>
      <c r="NVT113" s="73"/>
      <c r="NVU113" s="74"/>
      <c r="NVV113" s="74"/>
      <c r="NVW113" s="77"/>
      <c r="NVX113" s="77"/>
      <c r="NVY113" s="11"/>
      <c r="NWE113" s="73"/>
      <c r="NWF113" s="73"/>
      <c r="NWG113" s="73"/>
      <c r="NWH113" s="73"/>
      <c r="NWI113" s="74"/>
      <c r="NWJ113" s="74"/>
      <c r="NWK113" s="77"/>
      <c r="NWL113" s="77"/>
      <c r="NWM113" s="11"/>
      <c r="NWS113" s="73"/>
      <c r="NWT113" s="73"/>
      <c r="NWU113" s="73"/>
      <c r="NWV113" s="73"/>
      <c r="NWW113" s="74"/>
      <c r="NWX113" s="74"/>
      <c r="NWY113" s="77"/>
      <c r="NWZ113" s="77"/>
      <c r="NXA113" s="11"/>
      <c r="NXG113" s="73"/>
      <c r="NXH113" s="73"/>
      <c r="NXI113" s="73"/>
      <c r="NXJ113" s="73"/>
      <c r="NXK113" s="74"/>
      <c r="NXL113" s="74"/>
      <c r="NXM113" s="77"/>
      <c r="NXN113" s="77"/>
      <c r="NXO113" s="11"/>
      <c r="NXU113" s="73"/>
      <c r="NXV113" s="73"/>
      <c r="NXW113" s="73"/>
      <c r="NXX113" s="73"/>
      <c r="NXY113" s="74"/>
      <c r="NXZ113" s="74"/>
      <c r="NYA113" s="77"/>
      <c r="NYB113" s="77"/>
      <c r="NYC113" s="11"/>
      <c r="NYI113" s="73"/>
      <c r="NYJ113" s="73"/>
      <c r="NYK113" s="73"/>
      <c r="NYL113" s="73"/>
      <c r="NYM113" s="74"/>
      <c r="NYN113" s="74"/>
      <c r="NYO113" s="77"/>
      <c r="NYP113" s="77"/>
      <c r="NYQ113" s="11"/>
      <c r="NYW113" s="73"/>
      <c r="NYX113" s="73"/>
      <c r="NYY113" s="73"/>
      <c r="NYZ113" s="73"/>
      <c r="NZA113" s="74"/>
      <c r="NZB113" s="74"/>
      <c r="NZC113" s="77"/>
      <c r="NZD113" s="77"/>
      <c r="NZE113" s="11"/>
      <c r="NZK113" s="73"/>
      <c r="NZL113" s="73"/>
      <c r="NZM113" s="73"/>
      <c r="NZN113" s="73"/>
      <c r="NZO113" s="74"/>
      <c r="NZP113" s="74"/>
      <c r="NZQ113" s="77"/>
      <c r="NZR113" s="77"/>
      <c r="NZS113" s="11"/>
      <c r="NZY113" s="73"/>
      <c r="NZZ113" s="73"/>
      <c r="OAA113" s="73"/>
      <c r="OAB113" s="73"/>
      <c r="OAC113" s="74"/>
      <c r="OAD113" s="74"/>
      <c r="OAE113" s="77"/>
      <c r="OAF113" s="77"/>
      <c r="OAG113" s="11"/>
      <c r="OAM113" s="73"/>
      <c r="OAN113" s="73"/>
      <c r="OAO113" s="73"/>
      <c r="OAP113" s="73"/>
      <c r="OAQ113" s="74"/>
      <c r="OAR113" s="74"/>
      <c r="OAS113" s="77"/>
      <c r="OAT113" s="77"/>
      <c r="OAU113" s="11"/>
      <c r="OBA113" s="73"/>
      <c r="OBB113" s="73"/>
      <c r="OBC113" s="73"/>
      <c r="OBD113" s="73"/>
      <c r="OBE113" s="74"/>
      <c r="OBF113" s="74"/>
      <c r="OBG113" s="77"/>
      <c r="OBH113" s="77"/>
      <c r="OBI113" s="11"/>
      <c r="OBO113" s="73"/>
      <c r="OBP113" s="73"/>
      <c r="OBQ113" s="73"/>
      <c r="OBR113" s="73"/>
      <c r="OBS113" s="74"/>
      <c r="OBT113" s="74"/>
      <c r="OBU113" s="77"/>
      <c r="OBV113" s="77"/>
      <c r="OBW113" s="11"/>
      <c r="OCC113" s="73"/>
      <c r="OCD113" s="73"/>
      <c r="OCE113" s="73"/>
      <c r="OCF113" s="73"/>
      <c r="OCG113" s="74"/>
      <c r="OCH113" s="74"/>
      <c r="OCI113" s="77"/>
      <c r="OCJ113" s="77"/>
      <c r="OCK113" s="11"/>
      <c r="OCQ113" s="73"/>
      <c r="OCR113" s="73"/>
      <c r="OCS113" s="73"/>
      <c r="OCT113" s="73"/>
      <c r="OCU113" s="74"/>
      <c r="OCV113" s="74"/>
      <c r="OCW113" s="77"/>
      <c r="OCX113" s="77"/>
      <c r="OCY113" s="11"/>
      <c r="ODE113" s="73"/>
      <c r="ODF113" s="73"/>
      <c r="ODG113" s="73"/>
      <c r="ODH113" s="73"/>
      <c r="ODI113" s="74"/>
      <c r="ODJ113" s="74"/>
      <c r="ODK113" s="77"/>
      <c r="ODL113" s="77"/>
      <c r="ODM113" s="11"/>
      <c r="ODS113" s="73"/>
      <c r="ODT113" s="73"/>
      <c r="ODU113" s="73"/>
      <c r="ODV113" s="73"/>
      <c r="ODW113" s="74"/>
      <c r="ODX113" s="74"/>
      <c r="ODY113" s="77"/>
      <c r="ODZ113" s="77"/>
      <c r="OEA113" s="11"/>
      <c r="OEG113" s="73"/>
      <c r="OEH113" s="73"/>
      <c r="OEI113" s="73"/>
      <c r="OEJ113" s="73"/>
      <c r="OEK113" s="74"/>
      <c r="OEL113" s="74"/>
      <c r="OEM113" s="77"/>
      <c r="OEN113" s="77"/>
      <c r="OEO113" s="11"/>
      <c r="OEU113" s="73"/>
      <c r="OEV113" s="73"/>
      <c r="OEW113" s="73"/>
      <c r="OEX113" s="73"/>
      <c r="OEY113" s="74"/>
      <c r="OEZ113" s="74"/>
      <c r="OFA113" s="77"/>
      <c r="OFB113" s="77"/>
      <c r="OFC113" s="11"/>
      <c r="OFI113" s="73"/>
      <c r="OFJ113" s="73"/>
      <c r="OFK113" s="73"/>
      <c r="OFL113" s="73"/>
      <c r="OFM113" s="74"/>
      <c r="OFN113" s="74"/>
      <c r="OFO113" s="77"/>
      <c r="OFP113" s="77"/>
      <c r="OFQ113" s="11"/>
      <c r="OFW113" s="73"/>
      <c r="OFX113" s="73"/>
      <c r="OFY113" s="73"/>
      <c r="OFZ113" s="73"/>
      <c r="OGA113" s="74"/>
      <c r="OGB113" s="74"/>
      <c r="OGC113" s="77"/>
      <c r="OGD113" s="77"/>
      <c r="OGE113" s="11"/>
      <c r="OGK113" s="73"/>
      <c r="OGL113" s="73"/>
      <c r="OGM113" s="73"/>
      <c r="OGN113" s="73"/>
      <c r="OGO113" s="74"/>
      <c r="OGP113" s="74"/>
      <c r="OGQ113" s="77"/>
      <c r="OGR113" s="77"/>
      <c r="OGS113" s="11"/>
      <c r="OGY113" s="73"/>
      <c r="OGZ113" s="73"/>
      <c r="OHA113" s="73"/>
      <c r="OHB113" s="73"/>
      <c r="OHC113" s="74"/>
      <c r="OHD113" s="74"/>
      <c r="OHE113" s="77"/>
      <c r="OHF113" s="77"/>
      <c r="OHG113" s="11"/>
      <c r="OHM113" s="73"/>
      <c r="OHN113" s="73"/>
      <c r="OHO113" s="73"/>
      <c r="OHP113" s="73"/>
      <c r="OHQ113" s="74"/>
      <c r="OHR113" s="74"/>
      <c r="OHS113" s="77"/>
      <c r="OHT113" s="77"/>
      <c r="OHU113" s="11"/>
      <c r="OIA113" s="73"/>
      <c r="OIB113" s="73"/>
      <c r="OIC113" s="73"/>
      <c r="OID113" s="73"/>
      <c r="OIE113" s="74"/>
      <c r="OIF113" s="74"/>
      <c r="OIG113" s="77"/>
      <c r="OIH113" s="77"/>
      <c r="OII113" s="11"/>
      <c r="OIO113" s="73"/>
      <c r="OIP113" s="73"/>
      <c r="OIQ113" s="73"/>
      <c r="OIR113" s="73"/>
      <c r="OIS113" s="74"/>
      <c r="OIT113" s="74"/>
      <c r="OIU113" s="77"/>
      <c r="OIV113" s="77"/>
      <c r="OIW113" s="11"/>
      <c r="OJC113" s="73"/>
      <c r="OJD113" s="73"/>
      <c r="OJE113" s="73"/>
      <c r="OJF113" s="73"/>
      <c r="OJG113" s="74"/>
      <c r="OJH113" s="74"/>
      <c r="OJI113" s="77"/>
      <c r="OJJ113" s="77"/>
      <c r="OJK113" s="11"/>
      <c r="OJQ113" s="73"/>
      <c r="OJR113" s="73"/>
      <c r="OJS113" s="73"/>
      <c r="OJT113" s="73"/>
      <c r="OJU113" s="74"/>
      <c r="OJV113" s="74"/>
      <c r="OJW113" s="77"/>
      <c r="OJX113" s="77"/>
      <c r="OJY113" s="11"/>
      <c r="OKE113" s="73"/>
      <c r="OKF113" s="73"/>
      <c r="OKG113" s="73"/>
      <c r="OKH113" s="73"/>
      <c r="OKI113" s="74"/>
      <c r="OKJ113" s="74"/>
      <c r="OKK113" s="77"/>
      <c r="OKL113" s="77"/>
      <c r="OKM113" s="11"/>
      <c r="OKS113" s="73"/>
      <c r="OKT113" s="73"/>
      <c r="OKU113" s="73"/>
      <c r="OKV113" s="73"/>
      <c r="OKW113" s="74"/>
      <c r="OKX113" s="74"/>
      <c r="OKY113" s="77"/>
      <c r="OKZ113" s="77"/>
      <c r="OLA113" s="11"/>
      <c r="OLG113" s="73"/>
      <c r="OLH113" s="73"/>
      <c r="OLI113" s="73"/>
      <c r="OLJ113" s="73"/>
      <c r="OLK113" s="74"/>
      <c r="OLL113" s="74"/>
      <c r="OLM113" s="77"/>
      <c r="OLN113" s="77"/>
      <c r="OLO113" s="11"/>
      <c r="OLU113" s="73"/>
      <c r="OLV113" s="73"/>
      <c r="OLW113" s="73"/>
      <c r="OLX113" s="73"/>
      <c r="OLY113" s="74"/>
      <c r="OLZ113" s="74"/>
      <c r="OMA113" s="77"/>
      <c r="OMB113" s="77"/>
      <c r="OMC113" s="11"/>
      <c r="OMI113" s="73"/>
      <c r="OMJ113" s="73"/>
      <c r="OMK113" s="73"/>
      <c r="OML113" s="73"/>
      <c r="OMM113" s="74"/>
      <c r="OMN113" s="74"/>
      <c r="OMO113" s="77"/>
      <c r="OMP113" s="77"/>
      <c r="OMQ113" s="11"/>
      <c r="OMW113" s="73"/>
      <c r="OMX113" s="73"/>
      <c r="OMY113" s="73"/>
      <c r="OMZ113" s="73"/>
      <c r="ONA113" s="74"/>
      <c r="ONB113" s="74"/>
      <c r="ONC113" s="77"/>
      <c r="OND113" s="77"/>
      <c r="ONE113" s="11"/>
      <c r="ONK113" s="73"/>
      <c r="ONL113" s="73"/>
      <c r="ONM113" s="73"/>
      <c r="ONN113" s="73"/>
      <c r="ONO113" s="74"/>
      <c r="ONP113" s="74"/>
      <c r="ONQ113" s="77"/>
      <c r="ONR113" s="77"/>
      <c r="ONS113" s="11"/>
      <c r="ONY113" s="73"/>
      <c r="ONZ113" s="73"/>
      <c r="OOA113" s="73"/>
      <c r="OOB113" s="73"/>
      <c r="OOC113" s="74"/>
      <c r="OOD113" s="74"/>
      <c r="OOE113" s="77"/>
      <c r="OOF113" s="77"/>
      <c r="OOG113" s="11"/>
      <c r="OOM113" s="73"/>
      <c r="OON113" s="73"/>
      <c r="OOO113" s="73"/>
      <c r="OOP113" s="73"/>
      <c r="OOQ113" s="74"/>
      <c r="OOR113" s="74"/>
      <c r="OOS113" s="77"/>
      <c r="OOT113" s="77"/>
      <c r="OOU113" s="11"/>
      <c r="OPA113" s="73"/>
      <c r="OPB113" s="73"/>
      <c r="OPC113" s="73"/>
      <c r="OPD113" s="73"/>
      <c r="OPE113" s="74"/>
      <c r="OPF113" s="74"/>
      <c r="OPG113" s="77"/>
      <c r="OPH113" s="77"/>
      <c r="OPI113" s="11"/>
      <c r="OPO113" s="73"/>
      <c r="OPP113" s="73"/>
      <c r="OPQ113" s="73"/>
      <c r="OPR113" s="73"/>
      <c r="OPS113" s="74"/>
      <c r="OPT113" s="74"/>
      <c r="OPU113" s="77"/>
      <c r="OPV113" s="77"/>
      <c r="OPW113" s="11"/>
      <c r="OQC113" s="73"/>
      <c r="OQD113" s="73"/>
      <c r="OQE113" s="73"/>
      <c r="OQF113" s="73"/>
      <c r="OQG113" s="74"/>
      <c r="OQH113" s="74"/>
      <c r="OQI113" s="77"/>
      <c r="OQJ113" s="77"/>
      <c r="OQK113" s="11"/>
      <c r="OQQ113" s="73"/>
      <c r="OQR113" s="73"/>
      <c r="OQS113" s="73"/>
      <c r="OQT113" s="73"/>
      <c r="OQU113" s="74"/>
      <c r="OQV113" s="74"/>
      <c r="OQW113" s="77"/>
      <c r="OQX113" s="77"/>
      <c r="OQY113" s="11"/>
      <c r="ORE113" s="73"/>
      <c r="ORF113" s="73"/>
      <c r="ORG113" s="73"/>
      <c r="ORH113" s="73"/>
      <c r="ORI113" s="74"/>
      <c r="ORJ113" s="74"/>
      <c r="ORK113" s="77"/>
      <c r="ORL113" s="77"/>
      <c r="ORM113" s="11"/>
      <c r="ORS113" s="73"/>
      <c r="ORT113" s="73"/>
      <c r="ORU113" s="73"/>
      <c r="ORV113" s="73"/>
      <c r="ORW113" s="74"/>
      <c r="ORX113" s="74"/>
      <c r="ORY113" s="77"/>
      <c r="ORZ113" s="77"/>
      <c r="OSA113" s="11"/>
      <c r="OSG113" s="73"/>
      <c r="OSH113" s="73"/>
      <c r="OSI113" s="73"/>
      <c r="OSJ113" s="73"/>
      <c r="OSK113" s="74"/>
      <c r="OSL113" s="74"/>
      <c r="OSM113" s="77"/>
      <c r="OSN113" s="77"/>
      <c r="OSO113" s="11"/>
      <c r="OSU113" s="73"/>
      <c r="OSV113" s="73"/>
      <c r="OSW113" s="73"/>
      <c r="OSX113" s="73"/>
      <c r="OSY113" s="74"/>
      <c r="OSZ113" s="74"/>
      <c r="OTA113" s="77"/>
      <c r="OTB113" s="77"/>
      <c r="OTC113" s="11"/>
      <c r="OTI113" s="73"/>
      <c r="OTJ113" s="73"/>
      <c r="OTK113" s="73"/>
      <c r="OTL113" s="73"/>
      <c r="OTM113" s="74"/>
      <c r="OTN113" s="74"/>
      <c r="OTO113" s="77"/>
      <c r="OTP113" s="77"/>
      <c r="OTQ113" s="11"/>
      <c r="OTW113" s="73"/>
      <c r="OTX113" s="73"/>
      <c r="OTY113" s="73"/>
      <c r="OTZ113" s="73"/>
      <c r="OUA113" s="74"/>
      <c r="OUB113" s="74"/>
      <c r="OUC113" s="77"/>
      <c r="OUD113" s="77"/>
      <c r="OUE113" s="11"/>
      <c r="OUK113" s="73"/>
      <c r="OUL113" s="73"/>
      <c r="OUM113" s="73"/>
      <c r="OUN113" s="73"/>
      <c r="OUO113" s="74"/>
      <c r="OUP113" s="74"/>
      <c r="OUQ113" s="77"/>
      <c r="OUR113" s="77"/>
      <c r="OUS113" s="11"/>
      <c r="OUY113" s="73"/>
      <c r="OUZ113" s="73"/>
      <c r="OVA113" s="73"/>
      <c r="OVB113" s="73"/>
      <c r="OVC113" s="74"/>
      <c r="OVD113" s="74"/>
      <c r="OVE113" s="77"/>
      <c r="OVF113" s="77"/>
      <c r="OVG113" s="11"/>
      <c r="OVM113" s="73"/>
      <c r="OVN113" s="73"/>
      <c r="OVO113" s="73"/>
      <c r="OVP113" s="73"/>
      <c r="OVQ113" s="74"/>
      <c r="OVR113" s="74"/>
      <c r="OVS113" s="77"/>
      <c r="OVT113" s="77"/>
      <c r="OVU113" s="11"/>
      <c r="OWA113" s="73"/>
      <c r="OWB113" s="73"/>
      <c r="OWC113" s="73"/>
      <c r="OWD113" s="73"/>
      <c r="OWE113" s="74"/>
      <c r="OWF113" s="74"/>
      <c r="OWG113" s="77"/>
      <c r="OWH113" s="77"/>
      <c r="OWI113" s="11"/>
      <c r="OWO113" s="73"/>
      <c r="OWP113" s="73"/>
      <c r="OWQ113" s="73"/>
      <c r="OWR113" s="73"/>
      <c r="OWS113" s="74"/>
      <c r="OWT113" s="74"/>
      <c r="OWU113" s="77"/>
      <c r="OWV113" s="77"/>
      <c r="OWW113" s="11"/>
      <c r="OXC113" s="73"/>
      <c r="OXD113" s="73"/>
      <c r="OXE113" s="73"/>
      <c r="OXF113" s="73"/>
      <c r="OXG113" s="74"/>
      <c r="OXH113" s="74"/>
      <c r="OXI113" s="77"/>
      <c r="OXJ113" s="77"/>
      <c r="OXK113" s="11"/>
      <c r="OXQ113" s="73"/>
      <c r="OXR113" s="73"/>
      <c r="OXS113" s="73"/>
      <c r="OXT113" s="73"/>
      <c r="OXU113" s="74"/>
      <c r="OXV113" s="74"/>
      <c r="OXW113" s="77"/>
      <c r="OXX113" s="77"/>
      <c r="OXY113" s="11"/>
      <c r="OYE113" s="73"/>
      <c r="OYF113" s="73"/>
      <c r="OYG113" s="73"/>
      <c r="OYH113" s="73"/>
      <c r="OYI113" s="74"/>
      <c r="OYJ113" s="74"/>
      <c r="OYK113" s="77"/>
      <c r="OYL113" s="77"/>
      <c r="OYM113" s="11"/>
      <c r="OYS113" s="73"/>
      <c r="OYT113" s="73"/>
      <c r="OYU113" s="73"/>
      <c r="OYV113" s="73"/>
      <c r="OYW113" s="74"/>
      <c r="OYX113" s="74"/>
      <c r="OYY113" s="77"/>
      <c r="OYZ113" s="77"/>
      <c r="OZA113" s="11"/>
      <c r="OZG113" s="73"/>
      <c r="OZH113" s="73"/>
      <c r="OZI113" s="73"/>
      <c r="OZJ113" s="73"/>
      <c r="OZK113" s="74"/>
      <c r="OZL113" s="74"/>
      <c r="OZM113" s="77"/>
      <c r="OZN113" s="77"/>
      <c r="OZO113" s="11"/>
      <c r="OZU113" s="73"/>
      <c r="OZV113" s="73"/>
      <c r="OZW113" s="73"/>
      <c r="OZX113" s="73"/>
      <c r="OZY113" s="74"/>
      <c r="OZZ113" s="74"/>
      <c r="PAA113" s="77"/>
      <c r="PAB113" s="77"/>
      <c r="PAC113" s="11"/>
      <c r="PAI113" s="73"/>
      <c r="PAJ113" s="73"/>
      <c r="PAK113" s="73"/>
      <c r="PAL113" s="73"/>
      <c r="PAM113" s="74"/>
      <c r="PAN113" s="74"/>
      <c r="PAO113" s="77"/>
      <c r="PAP113" s="77"/>
      <c r="PAQ113" s="11"/>
      <c r="PAW113" s="73"/>
      <c r="PAX113" s="73"/>
      <c r="PAY113" s="73"/>
      <c r="PAZ113" s="73"/>
      <c r="PBA113" s="74"/>
      <c r="PBB113" s="74"/>
      <c r="PBC113" s="77"/>
      <c r="PBD113" s="77"/>
      <c r="PBE113" s="11"/>
      <c r="PBK113" s="73"/>
      <c r="PBL113" s="73"/>
      <c r="PBM113" s="73"/>
      <c r="PBN113" s="73"/>
      <c r="PBO113" s="74"/>
      <c r="PBP113" s="74"/>
      <c r="PBQ113" s="77"/>
      <c r="PBR113" s="77"/>
      <c r="PBS113" s="11"/>
      <c r="PBY113" s="73"/>
      <c r="PBZ113" s="73"/>
      <c r="PCA113" s="73"/>
      <c r="PCB113" s="73"/>
      <c r="PCC113" s="74"/>
      <c r="PCD113" s="74"/>
      <c r="PCE113" s="77"/>
      <c r="PCF113" s="77"/>
      <c r="PCG113" s="11"/>
      <c r="PCM113" s="73"/>
      <c r="PCN113" s="73"/>
      <c r="PCO113" s="73"/>
      <c r="PCP113" s="73"/>
      <c r="PCQ113" s="74"/>
      <c r="PCR113" s="74"/>
      <c r="PCS113" s="77"/>
      <c r="PCT113" s="77"/>
      <c r="PCU113" s="11"/>
      <c r="PDA113" s="73"/>
      <c r="PDB113" s="73"/>
      <c r="PDC113" s="73"/>
      <c r="PDD113" s="73"/>
      <c r="PDE113" s="74"/>
      <c r="PDF113" s="74"/>
      <c r="PDG113" s="77"/>
      <c r="PDH113" s="77"/>
      <c r="PDI113" s="11"/>
      <c r="PDO113" s="73"/>
      <c r="PDP113" s="73"/>
      <c r="PDQ113" s="73"/>
      <c r="PDR113" s="73"/>
      <c r="PDS113" s="74"/>
      <c r="PDT113" s="74"/>
      <c r="PDU113" s="77"/>
      <c r="PDV113" s="77"/>
      <c r="PDW113" s="11"/>
      <c r="PEC113" s="73"/>
      <c r="PED113" s="73"/>
      <c r="PEE113" s="73"/>
      <c r="PEF113" s="73"/>
      <c r="PEG113" s="74"/>
      <c r="PEH113" s="74"/>
      <c r="PEI113" s="77"/>
      <c r="PEJ113" s="77"/>
      <c r="PEK113" s="11"/>
      <c r="PEQ113" s="73"/>
      <c r="PER113" s="73"/>
      <c r="PES113" s="73"/>
      <c r="PET113" s="73"/>
      <c r="PEU113" s="74"/>
      <c r="PEV113" s="74"/>
      <c r="PEW113" s="77"/>
      <c r="PEX113" s="77"/>
      <c r="PEY113" s="11"/>
      <c r="PFE113" s="73"/>
      <c r="PFF113" s="73"/>
      <c r="PFG113" s="73"/>
      <c r="PFH113" s="73"/>
      <c r="PFI113" s="74"/>
      <c r="PFJ113" s="74"/>
      <c r="PFK113" s="77"/>
      <c r="PFL113" s="77"/>
      <c r="PFM113" s="11"/>
      <c r="PFS113" s="73"/>
      <c r="PFT113" s="73"/>
      <c r="PFU113" s="73"/>
      <c r="PFV113" s="73"/>
      <c r="PFW113" s="74"/>
      <c r="PFX113" s="74"/>
      <c r="PFY113" s="77"/>
      <c r="PFZ113" s="77"/>
      <c r="PGA113" s="11"/>
      <c r="PGG113" s="73"/>
      <c r="PGH113" s="73"/>
      <c r="PGI113" s="73"/>
      <c r="PGJ113" s="73"/>
      <c r="PGK113" s="74"/>
      <c r="PGL113" s="74"/>
      <c r="PGM113" s="77"/>
      <c r="PGN113" s="77"/>
      <c r="PGO113" s="11"/>
      <c r="PGU113" s="73"/>
      <c r="PGV113" s="73"/>
      <c r="PGW113" s="73"/>
      <c r="PGX113" s="73"/>
      <c r="PGY113" s="74"/>
      <c r="PGZ113" s="74"/>
      <c r="PHA113" s="77"/>
      <c r="PHB113" s="77"/>
      <c r="PHC113" s="11"/>
      <c r="PHI113" s="73"/>
      <c r="PHJ113" s="73"/>
      <c r="PHK113" s="73"/>
      <c r="PHL113" s="73"/>
      <c r="PHM113" s="74"/>
      <c r="PHN113" s="74"/>
      <c r="PHO113" s="77"/>
      <c r="PHP113" s="77"/>
      <c r="PHQ113" s="11"/>
      <c r="PHW113" s="73"/>
      <c r="PHX113" s="73"/>
      <c r="PHY113" s="73"/>
      <c r="PHZ113" s="73"/>
      <c r="PIA113" s="74"/>
      <c r="PIB113" s="74"/>
      <c r="PIC113" s="77"/>
      <c r="PID113" s="77"/>
      <c r="PIE113" s="11"/>
      <c r="PIK113" s="73"/>
      <c r="PIL113" s="73"/>
      <c r="PIM113" s="73"/>
      <c r="PIN113" s="73"/>
      <c r="PIO113" s="74"/>
      <c r="PIP113" s="74"/>
      <c r="PIQ113" s="77"/>
      <c r="PIR113" s="77"/>
      <c r="PIS113" s="11"/>
      <c r="PIY113" s="73"/>
      <c r="PIZ113" s="73"/>
      <c r="PJA113" s="73"/>
      <c r="PJB113" s="73"/>
      <c r="PJC113" s="74"/>
      <c r="PJD113" s="74"/>
      <c r="PJE113" s="77"/>
      <c r="PJF113" s="77"/>
      <c r="PJG113" s="11"/>
      <c r="PJM113" s="73"/>
      <c r="PJN113" s="73"/>
      <c r="PJO113" s="73"/>
      <c r="PJP113" s="73"/>
      <c r="PJQ113" s="74"/>
      <c r="PJR113" s="74"/>
      <c r="PJS113" s="77"/>
      <c r="PJT113" s="77"/>
      <c r="PJU113" s="11"/>
      <c r="PKA113" s="73"/>
      <c r="PKB113" s="73"/>
      <c r="PKC113" s="73"/>
      <c r="PKD113" s="73"/>
      <c r="PKE113" s="74"/>
      <c r="PKF113" s="74"/>
      <c r="PKG113" s="77"/>
      <c r="PKH113" s="77"/>
      <c r="PKI113" s="11"/>
      <c r="PKO113" s="73"/>
      <c r="PKP113" s="73"/>
      <c r="PKQ113" s="73"/>
      <c r="PKR113" s="73"/>
      <c r="PKS113" s="74"/>
      <c r="PKT113" s="74"/>
      <c r="PKU113" s="77"/>
      <c r="PKV113" s="77"/>
      <c r="PKW113" s="11"/>
      <c r="PLC113" s="73"/>
      <c r="PLD113" s="73"/>
      <c r="PLE113" s="73"/>
      <c r="PLF113" s="73"/>
      <c r="PLG113" s="74"/>
      <c r="PLH113" s="74"/>
      <c r="PLI113" s="77"/>
      <c r="PLJ113" s="77"/>
      <c r="PLK113" s="11"/>
      <c r="PLQ113" s="73"/>
      <c r="PLR113" s="73"/>
      <c r="PLS113" s="73"/>
      <c r="PLT113" s="73"/>
      <c r="PLU113" s="74"/>
      <c r="PLV113" s="74"/>
      <c r="PLW113" s="77"/>
      <c r="PLX113" s="77"/>
      <c r="PLY113" s="11"/>
      <c r="PME113" s="73"/>
      <c r="PMF113" s="73"/>
      <c r="PMG113" s="73"/>
      <c r="PMH113" s="73"/>
      <c r="PMI113" s="74"/>
      <c r="PMJ113" s="74"/>
      <c r="PMK113" s="77"/>
      <c r="PML113" s="77"/>
      <c r="PMM113" s="11"/>
      <c r="PMS113" s="73"/>
      <c r="PMT113" s="73"/>
      <c r="PMU113" s="73"/>
      <c r="PMV113" s="73"/>
      <c r="PMW113" s="74"/>
      <c r="PMX113" s="74"/>
      <c r="PMY113" s="77"/>
      <c r="PMZ113" s="77"/>
      <c r="PNA113" s="11"/>
      <c r="PNG113" s="73"/>
      <c r="PNH113" s="73"/>
      <c r="PNI113" s="73"/>
      <c r="PNJ113" s="73"/>
      <c r="PNK113" s="74"/>
      <c r="PNL113" s="74"/>
      <c r="PNM113" s="77"/>
      <c r="PNN113" s="77"/>
      <c r="PNO113" s="11"/>
      <c r="PNU113" s="73"/>
      <c r="PNV113" s="73"/>
      <c r="PNW113" s="73"/>
      <c r="PNX113" s="73"/>
      <c r="PNY113" s="74"/>
      <c r="PNZ113" s="74"/>
      <c r="POA113" s="77"/>
      <c r="POB113" s="77"/>
      <c r="POC113" s="11"/>
      <c r="POI113" s="73"/>
      <c r="POJ113" s="73"/>
      <c r="POK113" s="73"/>
      <c r="POL113" s="73"/>
      <c r="POM113" s="74"/>
      <c r="PON113" s="74"/>
      <c r="POO113" s="77"/>
      <c r="POP113" s="77"/>
      <c r="POQ113" s="11"/>
      <c r="POW113" s="73"/>
      <c r="POX113" s="73"/>
      <c r="POY113" s="73"/>
      <c r="POZ113" s="73"/>
      <c r="PPA113" s="74"/>
      <c r="PPB113" s="74"/>
      <c r="PPC113" s="77"/>
      <c r="PPD113" s="77"/>
      <c r="PPE113" s="11"/>
      <c r="PPK113" s="73"/>
      <c r="PPL113" s="73"/>
      <c r="PPM113" s="73"/>
      <c r="PPN113" s="73"/>
      <c r="PPO113" s="74"/>
      <c r="PPP113" s="74"/>
      <c r="PPQ113" s="77"/>
      <c r="PPR113" s="77"/>
      <c r="PPS113" s="11"/>
      <c r="PPY113" s="73"/>
      <c r="PPZ113" s="73"/>
      <c r="PQA113" s="73"/>
      <c r="PQB113" s="73"/>
      <c r="PQC113" s="74"/>
      <c r="PQD113" s="74"/>
      <c r="PQE113" s="77"/>
      <c r="PQF113" s="77"/>
      <c r="PQG113" s="11"/>
      <c r="PQM113" s="73"/>
      <c r="PQN113" s="73"/>
      <c r="PQO113" s="73"/>
      <c r="PQP113" s="73"/>
      <c r="PQQ113" s="74"/>
      <c r="PQR113" s="74"/>
      <c r="PQS113" s="77"/>
      <c r="PQT113" s="77"/>
      <c r="PQU113" s="11"/>
      <c r="PRA113" s="73"/>
      <c r="PRB113" s="73"/>
      <c r="PRC113" s="73"/>
      <c r="PRD113" s="73"/>
      <c r="PRE113" s="74"/>
      <c r="PRF113" s="74"/>
      <c r="PRG113" s="77"/>
      <c r="PRH113" s="77"/>
      <c r="PRI113" s="11"/>
      <c r="PRO113" s="73"/>
      <c r="PRP113" s="73"/>
      <c r="PRQ113" s="73"/>
      <c r="PRR113" s="73"/>
      <c r="PRS113" s="74"/>
      <c r="PRT113" s="74"/>
      <c r="PRU113" s="77"/>
      <c r="PRV113" s="77"/>
      <c r="PRW113" s="11"/>
      <c r="PSC113" s="73"/>
      <c r="PSD113" s="73"/>
      <c r="PSE113" s="73"/>
      <c r="PSF113" s="73"/>
      <c r="PSG113" s="74"/>
      <c r="PSH113" s="74"/>
      <c r="PSI113" s="77"/>
      <c r="PSJ113" s="77"/>
      <c r="PSK113" s="11"/>
      <c r="PSQ113" s="73"/>
      <c r="PSR113" s="73"/>
      <c r="PSS113" s="73"/>
      <c r="PST113" s="73"/>
      <c r="PSU113" s="74"/>
      <c r="PSV113" s="74"/>
      <c r="PSW113" s="77"/>
      <c r="PSX113" s="77"/>
      <c r="PSY113" s="11"/>
      <c r="PTE113" s="73"/>
      <c r="PTF113" s="73"/>
      <c r="PTG113" s="73"/>
      <c r="PTH113" s="73"/>
      <c r="PTI113" s="74"/>
      <c r="PTJ113" s="74"/>
      <c r="PTK113" s="77"/>
      <c r="PTL113" s="77"/>
      <c r="PTM113" s="11"/>
      <c r="PTS113" s="73"/>
      <c r="PTT113" s="73"/>
      <c r="PTU113" s="73"/>
      <c r="PTV113" s="73"/>
      <c r="PTW113" s="74"/>
      <c r="PTX113" s="74"/>
      <c r="PTY113" s="77"/>
      <c r="PTZ113" s="77"/>
      <c r="PUA113" s="11"/>
      <c r="PUG113" s="73"/>
      <c r="PUH113" s="73"/>
      <c r="PUI113" s="73"/>
      <c r="PUJ113" s="73"/>
      <c r="PUK113" s="74"/>
      <c r="PUL113" s="74"/>
      <c r="PUM113" s="77"/>
      <c r="PUN113" s="77"/>
      <c r="PUO113" s="11"/>
      <c r="PUU113" s="73"/>
      <c r="PUV113" s="73"/>
      <c r="PUW113" s="73"/>
      <c r="PUX113" s="73"/>
      <c r="PUY113" s="74"/>
      <c r="PUZ113" s="74"/>
      <c r="PVA113" s="77"/>
      <c r="PVB113" s="77"/>
      <c r="PVC113" s="11"/>
      <c r="PVI113" s="73"/>
      <c r="PVJ113" s="73"/>
      <c r="PVK113" s="73"/>
      <c r="PVL113" s="73"/>
      <c r="PVM113" s="74"/>
      <c r="PVN113" s="74"/>
      <c r="PVO113" s="77"/>
      <c r="PVP113" s="77"/>
      <c r="PVQ113" s="11"/>
      <c r="PVW113" s="73"/>
      <c r="PVX113" s="73"/>
      <c r="PVY113" s="73"/>
      <c r="PVZ113" s="73"/>
      <c r="PWA113" s="74"/>
      <c r="PWB113" s="74"/>
      <c r="PWC113" s="77"/>
      <c r="PWD113" s="77"/>
      <c r="PWE113" s="11"/>
      <c r="PWK113" s="73"/>
      <c r="PWL113" s="73"/>
      <c r="PWM113" s="73"/>
      <c r="PWN113" s="73"/>
      <c r="PWO113" s="74"/>
      <c r="PWP113" s="74"/>
      <c r="PWQ113" s="77"/>
      <c r="PWR113" s="77"/>
      <c r="PWS113" s="11"/>
      <c r="PWY113" s="73"/>
      <c r="PWZ113" s="73"/>
      <c r="PXA113" s="73"/>
      <c r="PXB113" s="73"/>
      <c r="PXC113" s="74"/>
      <c r="PXD113" s="74"/>
      <c r="PXE113" s="77"/>
      <c r="PXF113" s="77"/>
      <c r="PXG113" s="11"/>
      <c r="PXM113" s="73"/>
      <c r="PXN113" s="73"/>
      <c r="PXO113" s="73"/>
      <c r="PXP113" s="73"/>
      <c r="PXQ113" s="74"/>
      <c r="PXR113" s="74"/>
      <c r="PXS113" s="77"/>
      <c r="PXT113" s="77"/>
      <c r="PXU113" s="11"/>
      <c r="PYA113" s="73"/>
      <c r="PYB113" s="73"/>
      <c r="PYC113" s="73"/>
      <c r="PYD113" s="73"/>
      <c r="PYE113" s="74"/>
      <c r="PYF113" s="74"/>
      <c r="PYG113" s="77"/>
      <c r="PYH113" s="77"/>
      <c r="PYI113" s="11"/>
      <c r="PYO113" s="73"/>
      <c r="PYP113" s="73"/>
      <c r="PYQ113" s="73"/>
      <c r="PYR113" s="73"/>
      <c r="PYS113" s="74"/>
      <c r="PYT113" s="74"/>
      <c r="PYU113" s="77"/>
      <c r="PYV113" s="77"/>
      <c r="PYW113" s="11"/>
      <c r="PZC113" s="73"/>
      <c r="PZD113" s="73"/>
      <c r="PZE113" s="73"/>
      <c r="PZF113" s="73"/>
      <c r="PZG113" s="74"/>
      <c r="PZH113" s="74"/>
      <c r="PZI113" s="77"/>
      <c r="PZJ113" s="77"/>
      <c r="PZK113" s="11"/>
      <c r="PZQ113" s="73"/>
      <c r="PZR113" s="73"/>
      <c r="PZS113" s="73"/>
      <c r="PZT113" s="73"/>
      <c r="PZU113" s="74"/>
      <c r="PZV113" s="74"/>
      <c r="PZW113" s="77"/>
      <c r="PZX113" s="77"/>
      <c r="PZY113" s="11"/>
      <c r="QAE113" s="73"/>
      <c r="QAF113" s="73"/>
      <c r="QAG113" s="73"/>
      <c r="QAH113" s="73"/>
      <c r="QAI113" s="74"/>
      <c r="QAJ113" s="74"/>
      <c r="QAK113" s="77"/>
      <c r="QAL113" s="77"/>
      <c r="QAM113" s="11"/>
      <c r="QAS113" s="73"/>
      <c r="QAT113" s="73"/>
      <c r="QAU113" s="73"/>
      <c r="QAV113" s="73"/>
      <c r="QAW113" s="74"/>
      <c r="QAX113" s="74"/>
      <c r="QAY113" s="77"/>
      <c r="QAZ113" s="77"/>
      <c r="QBA113" s="11"/>
      <c r="QBG113" s="73"/>
      <c r="QBH113" s="73"/>
      <c r="QBI113" s="73"/>
      <c r="QBJ113" s="73"/>
      <c r="QBK113" s="74"/>
      <c r="QBL113" s="74"/>
      <c r="QBM113" s="77"/>
      <c r="QBN113" s="77"/>
      <c r="QBO113" s="11"/>
      <c r="QBU113" s="73"/>
      <c r="QBV113" s="73"/>
      <c r="QBW113" s="73"/>
      <c r="QBX113" s="73"/>
      <c r="QBY113" s="74"/>
      <c r="QBZ113" s="74"/>
      <c r="QCA113" s="77"/>
      <c r="QCB113" s="77"/>
      <c r="QCC113" s="11"/>
      <c r="QCI113" s="73"/>
      <c r="QCJ113" s="73"/>
      <c r="QCK113" s="73"/>
      <c r="QCL113" s="73"/>
      <c r="QCM113" s="74"/>
      <c r="QCN113" s="74"/>
      <c r="QCO113" s="77"/>
      <c r="QCP113" s="77"/>
      <c r="QCQ113" s="11"/>
      <c r="QCW113" s="73"/>
      <c r="QCX113" s="73"/>
      <c r="QCY113" s="73"/>
      <c r="QCZ113" s="73"/>
      <c r="QDA113" s="74"/>
      <c r="QDB113" s="74"/>
      <c r="QDC113" s="77"/>
      <c r="QDD113" s="77"/>
      <c r="QDE113" s="11"/>
      <c r="QDK113" s="73"/>
      <c r="QDL113" s="73"/>
      <c r="QDM113" s="73"/>
      <c r="QDN113" s="73"/>
      <c r="QDO113" s="74"/>
      <c r="QDP113" s="74"/>
      <c r="QDQ113" s="77"/>
      <c r="QDR113" s="77"/>
      <c r="QDS113" s="11"/>
      <c r="QDY113" s="73"/>
      <c r="QDZ113" s="73"/>
      <c r="QEA113" s="73"/>
      <c r="QEB113" s="73"/>
      <c r="QEC113" s="74"/>
      <c r="QED113" s="74"/>
      <c r="QEE113" s="77"/>
      <c r="QEF113" s="77"/>
      <c r="QEG113" s="11"/>
      <c r="QEM113" s="73"/>
      <c r="QEN113" s="73"/>
      <c r="QEO113" s="73"/>
      <c r="QEP113" s="73"/>
      <c r="QEQ113" s="74"/>
      <c r="QER113" s="74"/>
      <c r="QES113" s="77"/>
      <c r="QET113" s="77"/>
      <c r="QEU113" s="11"/>
      <c r="QFA113" s="73"/>
      <c r="QFB113" s="73"/>
      <c r="QFC113" s="73"/>
      <c r="QFD113" s="73"/>
      <c r="QFE113" s="74"/>
      <c r="QFF113" s="74"/>
      <c r="QFG113" s="77"/>
      <c r="QFH113" s="77"/>
      <c r="QFI113" s="11"/>
      <c r="QFO113" s="73"/>
      <c r="QFP113" s="73"/>
      <c r="QFQ113" s="73"/>
      <c r="QFR113" s="73"/>
      <c r="QFS113" s="74"/>
      <c r="QFT113" s="74"/>
      <c r="QFU113" s="77"/>
      <c r="QFV113" s="77"/>
      <c r="QFW113" s="11"/>
      <c r="QGC113" s="73"/>
      <c r="QGD113" s="73"/>
      <c r="QGE113" s="73"/>
      <c r="QGF113" s="73"/>
      <c r="QGG113" s="74"/>
      <c r="QGH113" s="74"/>
      <c r="QGI113" s="77"/>
      <c r="QGJ113" s="77"/>
      <c r="QGK113" s="11"/>
      <c r="QGQ113" s="73"/>
      <c r="QGR113" s="73"/>
      <c r="QGS113" s="73"/>
      <c r="QGT113" s="73"/>
      <c r="QGU113" s="74"/>
      <c r="QGV113" s="74"/>
      <c r="QGW113" s="77"/>
      <c r="QGX113" s="77"/>
      <c r="QGY113" s="11"/>
      <c r="QHE113" s="73"/>
      <c r="QHF113" s="73"/>
      <c r="QHG113" s="73"/>
      <c r="QHH113" s="73"/>
      <c r="QHI113" s="74"/>
      <c r="QHJ113" s="74"/>
      <c r="QHK113" s="77"/>
      <c r="QHL113" s="77"/>
      <c r="QHM113" s="11"/>
      <c r="QHS113" s="73"/>
      <c r="QHT113" s="73"/>
      <c r="QHU113" s="73"/>
      <c r="QHV113" s="73"/>
      <c r="QHW113" s="74"/>
      <c r="QHX113" s="74"/>
      <c r="QHY113" s="77"/>
      <c r="QHZ113" s="77"/>
      <c r="QIA113" s="11"/>
      <c r="QIG113" s="73"/>
      <c r="QIH113" s="73"/>
      <c r="QII113" s="73"/>
      <c r="QIJ113" s="73"/>
      <c r="QIK113" s="74"/>
      <c r="QIL113" s="74"/>
      <c r="QIM113" s="77"/>
      <c r="QIN113" s="77"/>
      <c r="QIO113" s="11"/>
      <c r="QIU113" s="73"/>
      <c r="QIV113" s="73"/>
      <c r="QIW113" s="73"/>
      <c r="QIX113" s="73"/>
      <c r="QIY113" s="74"/>
      <c r="QIZ113" s="74"/>
      <c r="QJA113" s="77"/>
      <c r="QJB113" s="77"/>
      <c r="QJC113" s="11"/>
      <c r="QJI113" s="73"/>
      <c r="QJJ113" s="73"/>
      <c r="QJK113" s="73"/>
      <c r="QJL113" s="73"/>
      <c r="QJM113" s="74"/>
      <c r="QJN113" s="74"/>
      <c r="QJO113" s="77"/>
      <c r="QJP113" s="77"/>
      <c r="QJQ113" s="11"/>
      <c r="QJW113" s="73"/>
      <c r="QJX113" s="73"/>
      <c r="QJY113" s="73"/>
      <c r="QJZ113" s="73"/>
      <c r="QKA113" s="74"/>
      <c r="QKB113" s="74"/>
      <c r="QKC113" s="77"/>
      <c r="QKD113" s="77"/>
      <c r="QKE113" s="11"/>
      <c r="QKK113" s="73"/>
      <c r="QKL113" s="73"/>
      <c r="QKM113" s="73"/>
      <c r="QKN113" s="73"/>
      <c r="QKO113" s="74"/>
      <c r="QKP113" s="74"/>
      <c r="QKQ113" s="77"/>
      <c r="QKR113" s="77"/>
      <c r="QKS113" s="11"/>
      <c r="QKY113" s="73"/>
      <c r="QKZ113" s="73"/>
      <c r="QLA113" s="73"/>
      <c r="QLB113" s="73"/>
      <c r="QLC113" s="74"/>
      <c r="QLD113" s="74"/>
      <c r="QLE113" s="77"/>
      <c r="QLF113" s="77"/>
      <c r="QLG113" s="11"/>
      <c r="QLM113" s="73"/>
      <c r="QLN113" s="73"/>
      <c r="QLO113" s="73"/>
      <c r="QLP113" s="73"/>
      <c r="QLQ113" s="74"/>
      <c r="QLR113" s="74"/>
      <c r="QLS113" s="77"/>
      <c r="QLT113" s="77"/>
      <c r="QLU113" s="11"/>
      <c r="QMA113" s="73"/>
      <c r="QMB113" s="73"/>
      <c r="QMC113" s="73"/>
      <c r="QMD113" s="73"/>
      <c r="QME113" s="74"/>
      <c r="QMF113" s="74"/>
      <c r="QMG113" s="77"/>
      <c r="QMH113" s="77"/>
      <c r="QMI113" s="11"/>
      <c r="QMO113" s="73"/>
      <c r="QMP113" s="73"/>
      <c r="QMQ113" s="73"/>
      <c r="QMR113" s="73"/>
      <c r="QMS113" s="74"/>
      <c r="QMT113" s="74"/>
      <c r="QMU113" s="77"/>
      <c r="QMV113" s="77"/>
      <c r="QMW113" s="11"/>
      <c r="QNC113" s="73"/>
      <c r="QND113" s="73"/>
      <c r="QNE113" s="73"/>
      <c r="QNF113" s="73"/>
      <c r="QNG113" s="74"/>
      <c r="QNH113" s="74"/>
      <c r="QNI113" s="77"/>
      <c r="QNJ113" s="77"/>
      <c r="QNK113" s="11"/>
      <c r="QNQ113" s="73"/>
      <c r="QNR113" s="73"/>
      <c r="QNS113" s="73"/>
      <c r="QNT113" s="73"/>
      <c r="QNU113" s="74"/>
      <c r="QNV113" s="74"/>
      <c r="QNW113" s="77"/>
      <c r="QNX113" s="77"/>
      <c r="QNY113" s="11"/>
      <c r="QOE113" s="73"/>
      <c r="QOF113" s="73"/>
      <c r="QOG113" s="73"/>
      <c r="QOH113" s="73"/>
      <c r="QOI113" s="74"/>
      <c r="QOJ113" s="74"/>
      <c r="QOK113" s="77"/>
      <c r="QOL113" s="77"/>
      <c r="QOM113" s="11"/>
      <c r="QOS113" s="73"/>
      <c r="QOT113" s="73"/>
      <c r="QOU113" s="73"/>
      <c r="QOV113" s="73"/>
      <c r="QOW113" s="74"/>
      <c r="QOX113" s="74"/>
      <c r="QOY113" s="77"/>
      <c r="QOZ113" s="77"/>
      <c r="QPA113" s="11"/>
      <c r="QPG113" s="73"/>
      <c r="QPH113" s="73"/>
      <c r="QPI113" s="73"/>
      <c r="QPJ113" s="73"/>
      <c r="QPK113" s="74"/>
      <c r="QPL113" s="74"/>
      <c r="QPM113" s="77"/>
      <c r="QPN113" s="77"/>
      <c r="QPO113" s="11"/>
      <c r="QPU113" s="73"/>
      <c r="QPV113" s="73"/>
      <c r="QPW113" s="73"/>
      <c r="QPX113" s="73"/>
      <c r="QPY113" s="74"/>
      <c r="QPZ113" s="74"/>
      <c r="QQA113" s="77"/>
      <c r="QQB113" s="77"/>
      <c r="QQC113" s="11"/>
      <c r="QQI113" s="73"/>
      <c r="QQJ113" s="73"/>
      <c r="QQK113" s="73"/>
      <c r="QQL113" s="73"/>
      <c r="QQM113" s="74"/>
      <c r="QQN113" s="74"/>
      <c r="QQO113" s="77"/>
      <c r="QQP113" s="77"/>
      <c r="QQQ113" s="11"/>
      <c r="QQW113" s="73"/>
      <c r="QQX113" s="73"/>
      <c r="QQY113" s="73"/>
      <c r="QQZ113" s="73"/>
      <c r="QRA113" s="74"/>
      <c r="QRB113" s="74"/>
      <c r="QRC113" s="77"/>
      <c r="QRD113" s="77"/>
      <c r="QRE113" s="11"/>
      <c r="QRK113" s="73"/>
      <c r="QRL113" s="73"/>
      <c r="QRM113" s="73"/>
      <c r="QRN113" s="73"/>
      <c r="QRO113" s="74"/>
      <c r="QRP113" s="74"/>
      <c r="QRQ113" s="77"/>
      <c r="QRR113" s="77"/>
      <c r="QRS113" s="11"/>
      <c r="QRY113" s="73"/>
      <c r="QRZ113" s="73"/>
      <c r="QSA113" s="73"/>
      <c r="QSB113" s="73"/>
      <c r="QSC113" s="74"/>
      <c r="QSD113" s="74"/>
      <c r="QSE113" s="77"/>
      <c r="QSF113" s="77"/>
      <c r="QSG113" s="11"/>
      <c r="QSM113" s="73"/>
      <c r="QSN113" s="73"/>
      <c r="QSO113" s="73"/>
      <c r="QSP113" s="73"/>
      <c r="QSQ113" s="74"/>
      <c r="QSR113" s="74"/>
      <c r="QSS113" s="77"/>
      <c r="QST113" s="77"/>
      <c r="QSU113" s="11"/>
      <c r="QTA113" s="73"/>
      <c r="QTB113" s="73"/>
      <c r="QTC113" s="73"/>
      <c r="QTD113" s="73"/>
      <c r="QTE113" s="74"/>
      <c r="QTF113" s="74"/>
      <c r="QTG113" s="77"/>
      <c r="QTH113" s="77"/>
      <c r="QTI113" s="11"/>
      <c r="QTO113" s="73"/>
      <c r="QTP113" s="73"/>
      <c r="QTQ113" s="73"/>
      <c r="QTR113" s="73"/>
      <c r="QTS113" s="74"/>
      <c r="QTT113" s="74"/>
      <c r="QTU113" s="77"/>
      <c r="QTV113" s="77"/>
      <c r="QTW113" s="11"/>
      <c r="QUC113" s="73"/>
      <c r="QUD113" s="73"/>
      <c r="QUE113" s="73"/>
      <c r="QUF113" s="73"/>
      <c r="QUG113" s="74"/>
      <c r="QUH113" s="74"/>
      <c r="QUI113" s="77"/>
      <c r="QUJ113" s="77"/>
      <c r="QUK113" s="11"/>
      <c r="QUQ113" s="73"/>
      <c r="QUR113" s="73"/>
      <c r="QUS113" s="73"/>
      <c r="QUT113" s="73"/>
      <c r="QUU113" s="74"/>
      <c r="QUV113" s="74"/>
      <c r="QUW113" s="77"/>
      <c r="QUX113" s="77"/>
      <c r="QUY113" s="11"/>
      <c r="QVE113" s="73"/>
      <c r="QVF113" s="73"/>
      <c r="QVG113" s="73"/>
      <c r="QVH113" s="73"/>
      <c r="QVI113" s="74"/>
      <c r="QVJ113" s="74"/>
      <c r="QVK113" s="77"/>
      <c r="QVL113" s="77"/>
      <c r="QVM113" s="11"/>
      <c r="QVS113" s="73"/>
      <c r="QVT113" s="73"/>
      <c r="QVU113" s="73"/>
      <c r="QVV113" s="73"/>
      <c r="QVW113" s="74"/>
      <c r="QVX113" s="74"/>
      <c r="QVY113" s="77"/>
      <c r="QVZ113" s="77"/>
      <c r="QWA113" s="11"/>
      <c r="QWG113" s="73"/>
      <c r="QWH113" s="73"/>
      <c r="QWI113" s="73"/>
      <c r="QWJ113" s="73"/>
      <c r="QWK113" s="74"/>
      <c r="QWL113" s="74"/>
      <c r="QWM113" s="77"/>
      <c r="QWN113" s="77"/>
      <c r="QWO113" s="11"/>
      <c r="QWU113" s="73"/>
      <c r="QWV113" s="73"/>
      <c r="QWW113" s="73"/>
      <c r="QWX113" s="73"/>
      <c r="QWY113" s="74"/>
      <c r="QWZ113" s="74"/>
      <c r="QXA113" s="77"/>
      <c r="QXB113" s="77"/>
      <c r="QXC113" s="11"/>
      <c r="QXI113" s="73"/>
      <c r="QXJ113" s="73"/>
      <c r="QXK113" s="73"/>
      <c r="QXL113" s="73"/>
      <c r="QXM113" s="74"/>
      <c r="QXN113" s="74"/>
      <c r="QXO113" s="77"/>
      <c r="QXP113" s="77"/>
      <c r="QXQ113" s="11"/>
      <c r="QXW113" s="73"/>
      <c r="QXX113" s="73"/>
      <c r="QXY113" s="73"/>
      <c r="QXZ113" s="73"/>
      <c r="QYA113" s="74"/>
      <c r="QYB113" s="74"/>
      <c r="QYC113" s="77"/>
      <c r="QYD113" s="77"/>
      <c r="QYE113" s="11"/>
      <c r="QYK113" s="73"/>
      <c r="QYL113" s="73"/>
      <c r="QYM113" s="73"/>
      <c r="QYN113" s="73"/>
      <c r="QYO113" s="74"/>
      <c r="QYP113" s="74"/>
      <c r="QYQ113" s="77"/>
      <c r="QYR113" s="77"/>
      <c r="QYS113" s="11"/>
      <c r="QYY113" s="73"/>
      <c r="QYZ113" s="73"/>
      <c r="QZA113" s="73"/>
      <c r="QZB113" s="73"/>
      <c r="QZC113" s="74"/>
      <c r="QZD113" s="74"/>
      <c r="QZE113" s="77"/>
      <c r="QZF113" s="77"/>
      <c r="QZG113" s="11"/>
      <c r="QZM113" s="73"/>
      <c r="QZN113" s="73"/>
      <c r="QZO113" s="73"/>
      <c r="QZP113" s="73"/>
      <c r="QZQ113" s="74"/>
      <c r="QZR113" s="74"/>
      <c r="QZS113" s="77"/>
      <c r="QZT113" s="77"/>
      <c r="QZU113" s="11"/>
      <c r="RAA113" s="73"/>
      <c r="RAB113" s="73"/>
      <c r="RAC113" s="73"/>
      <c r="RAD113" s="73"/>
      <c r="RAE113" s="74"/>
      <c r="RAF113" s="74"/>
      <c r="RAG113" s="77"/>
      <c r="RAH113" s="77"/>
      <c r="RAI113" s="11"/>
      <c r="RAO113" s="73"/>
      <c r="RAP113" s="73"/>
      <c r="RAQ113" s="73"/>
      <c r="RAR113" s="73"/>
      <c r="RAS113" s="74"/>
      <c r="RAT113" s="74"/>
      <c r="RAU113" s="77"/>
      <c r="RAV113" s="77"/>
      <c r="RAW113" s="11"/>
      <c r="RBC113" s="73"/>
      <c r="RBD113" s="73"/>
      <c r="RBE113" s="73"/>
      <c r="RBF113" s="73"/>
      <c r="RBG113" s="74"/>
      <c r="RBH113" s="74"/>
      <c r="RBI113" s="77"/>
      <c r="RBJ113" s="77"/>
      <c r="RBK113" s="11"/>
      <c r="RBQ113" s="73"/>
      <c r="RBR113" s="73"/>
      <c r="RBS113" s="73"/>
      <c r="RBT113" s="73"/>
      <c r="RBU113" s="74"/>
      <c r="RBV113" s="74"/>
      <c r="RBW113" s="77"/>
      <c r="RBX113" s="77"/>
      <c r="RBY113" s="11"/>
      <c r="RCE113" s="73"/>
      <c r="RCF113" s="73"/>
      <c r="RCG113" s="73"/>
      <c r="RCH113" s="73"/>
      <c r="RCI113" s="74"/>
      <c r="RCJ113" s="74"/>
      <c r="RCK113" s="77"/>
      <c r="RCL113" s="77"/>
      <c r="RCM113" s="11"/>
      <c r="RCS113" s="73"/>
      <c r="RCT113" s="73"/>
      <c r="RCU113" s="73"/>
      <c r="RCV113" s="73"/>
      <c r="RCW113" s="74"/>
      <c r="RCX113" s="74"/>
      <c r="RCY113" s="77"/>
      <c r="RCZ113" s="77"/>
      <c r="RDA113" s="11"/>
      <c r="RDG113" s="73"/>
      <c r="RDH113" s="73"/>
      <c r="RDI113" s="73"/>
      <c r="RDJ113" s="73"/>
      <c r="RDK113" s="74"/>
      <c r="RDL113" s="74"/>
      <c r="RDM113" s="77"/>
      <c r="RDN113" s="77"/>
      <c r="RDO113" s="11"/>
      <c r="RDU113" s="73"/>
      <c r="RDV113" s="73"/>
      <c r="RDW113" s="73"/>
      <c r="RDX113" s="73"/>
      <c r="RDY113" s="74"/>
      <c r="RDZ113" s="74"/>
      <c r="REA113" s="77"/>
      <c r="REB113" s="77"/>
      <c r="REC113" s="11"/>
      <c r="REI113" s="73"/>
      <c r="REJ113" s="73"/>
      <c r="REK113" s="73"/>
      <c r="REL113" s="73"/>
      <c r="REM113" s="74"/>
      <c r="REN113" s="74"/>
      <c r="REO113" s="77"/>
      <c r="REP113" s="77"/>
      <c r="REQ113" s="11"/>
      <c r="REW113" s="73"/>
      <c r="REX113" s="73"/>
      <c r="REY113" s="73"/>
      <c r="REZ113" s="73"/>
      <c r="RFA113" s="74"/>
      <c r="RFB113" s="74"/>
      <c r="RFC113" s="77"/>
      <c r="RFD113" s="77"/>
      <c r="RFE113" s="11"/>
      <c r="RFK113" s="73"/>
      <c r="RFL113" s="73"/>
      <c r="RFM113" s="73"/>
      <c r="RFN113" s="73"/>
      <c r="RFO113" s="74"/>
      <c r="RFP113" s="74"/>
      <c r="RFQ113" s="77"/>
      <c r="RFR113" s="77"/>
      <c r="RFS113" s="11"/>
      <c r="RFY113" s="73"/>
      <c r="RFZ113" s="73"/>
      <c r="RGA113" s="73"/>
      <c r="RGB113" s="73"/>
      <c r="RGC113" s="74"/>
      <c r="RGD113" s="74"/>
      <c r="RGE113" s="77"/>
      <c r="RGF113" s="77"/>
      <c r="RGG113" s="11"/>
      <c r="RGM113" s="73"/>
      <c r="RGN113" s="73"/>
      <c r="RGO113" s="73"/>
      <c r="RGP113" s="73"/>
      <c r="RGQ113" s="74"/>
      <c r="RGR113" s="74"/>
      <c r="RGS113" s="77"/>
      <c r="RGT113" s="77"/>
      <c r="RGU113" s="11"/>
      <c r="RHA113" s="73"/>
      <c r="RHB113" s="73"/>
      <c r="RHC113" s="73"/>
      <c r="RHD113" s="73"/>
      <c r="RHE113" s="74"/>
      <c r="RHF113" s="74"/>
      <c r="RHG113" s="77"/>
      <c r="RHH113" s="77"/>
      <c r="RHI113" s="11"/>
      <c r="RHO113" s="73"/>
      <c r="RHP113" s="73"/>
      <c r="RHQ113" s="73"/>
      <c r="RHR113" s="73"/>
      <c r="RHS113" s="74"/>
      <c r="RHT113" s="74"/>
      <c r="RHU113" s="77"/>
      <c r="RHV113" s="77"/>
      <c r="RHW113" s="11"/>
      <c r="RIC113" s="73"/>
      <c r="RID113" s="73"/>
      <c r="RIE113" s="73"/>
      <c r="RIF113" s="73"/>
      <c r="RIG113" s="74"/>
      <c r="RIH113" s="74"/>
      <c r="RII113" s="77"/>
      <c r="RIJ113" s="77"/>
      <c r="RIK113" s="11"/>
      <c r="RIQ113" s="73"/>
      <c r="RIR113" s="73"/>
      <c r="RIS113" s="73"/>
      <c r="RIT113" s="73"/>
      <c r="RIU113" s="74"/>
      <c r="RIV113" s="74"/>
      <c r="RIW113" s="77"/>
      <c r="RIX113" s="77"/>
      <c r="RIY113" s="11"/>
      <c r="RJE113" s="73"/>
      <c r="RJF113" s="73"/>
      <c r="RJG113" s="73"/>
      <c r="RJH113" s="73"/>
      <c r="RJI113" s="74"/>
      <c r="RJJ113" s="74"/>
      <c r="RJK113" s="77"/>
      <c r="RJL113" s="77"/>
      <c r="RJM113" s="11"/>
      <c r="RJS113" s="73"/>
      <c r="RJT113" s="73"/>
      <c r="RJU113" s="73"/>
      <c r="RJV113" s="73"/>
      <c r="RJW113" s="74"/>
      <c r="RJX113" s="74"/>
      <c r="RJY113" s="77"/>
      <c r="RJZ113" s="77"/>
      <c r="RKA113" s="11"/>
      <c r="RKG113" s="73"/>
      <c r="RKH113" s="73"/>
      <c r="RKI113" s="73"/>
      <c r="RKJ113" s="73"/>
      <c r="RKK113" s="74"/>
      <c r="RKL113" s="74"/>
      <c r="RKM113" s="77"/>
      <c r="RKN113" s="77"/>
      <c r="RKO113" s="11"/>
      <c r="RKU113" s="73"/>
      <c r="RKV113" s="73"/>
      <c r="RKW113" s="73"/>
      <c r="RKX113" s="73"/>
      <c r="RKY113" s="74"/>
      <c r="RKZ113" s="74"/>
      <c r="RLA113" s="77"/>
      <c r="RLB113" s="77"/>
      <c r="RLC113" s="11"/>
      <c r="RLI113" s="73"/>
      <c r="RLJ113" s="73"/>
      <c r="RLK113" s="73"/>
      <c r="RLL113" s="73"/>
      <c r="RLM113" s="74"/>
      <c r="RLN113" s="74"/>
      <c r="RLO113" s="77"/>
      <c r="RLP113" s="77"/>
      <c r="RLQ113" s="11"/>
      <c r="RLW113" s="73"/>
      <c r="RLX113" s="73"/>
      <c r="RLY113" s="73"/>
      <c r="RLZ113" s="73"/>
      <c r="RMA113" s="74"/>
      <c r="RMB113" s="74"/>
      <c r="RMC113" s="77"/>
      <c r="RMD113" s="77"/>
      <c r="RME113" s="11"/>
      <c r="RMK113" s="73"/>
      <c r="RML113" s="73"/>
      <c r="RMM113" s="73"/>
      <c r="RMN113" s="73"/>
      <c r="RMO113" s="74"/>
      <c r="RMP113" s="74"/>
      <c r="RMQ113" s="77"/>
      <c r="RMR113" s="77"/>
      <c r="RMS113" s="11"/>
      <c r="RMY113" s="73"/>
      <c r="RMZ113" s="73"/>
      <c r="RNA113" s="73"/>
      <c r="RNB113" s="73"/>
      <c r="RNC113" s="74"/>
      <c r="RND113" s="74"/>
      <c r="RNE113" s="77"/>
      <c r="RNF113" s="77"/>
      <c r="RNG113" s="11"/>
      <c r="RNM113" s="73"/>
      <c r="RNN113" s="73"/>
      <c r="RNO113" s="73"/>
      <c r="RNP113" s="73"/>
      <c r="RNQ113" s="74"/>
      <c r="RNR113" s="74"/>
      <c r="RNS113" s="77"/>
      <c r="RNT113" s="77"/>
      <c r="RNU113" s="11"/>
      <c r="ROA113" s="73"/>
      <c r="ROB113" s="73"/>
      <c r="ROC113" s="73"/>
      <c r="ROD113" s="73"/>
      <c r="ROE113" s="74"/>
      <c r="ROF113" s="74"/>
      <c r="ROG113" s="77"/>
      <c r="ROH113" s="77"/>
      <c r="ROI113" s="11"/>
      <c r="ROO113" s="73"/>
      <c r="ROP113" s="73"/>
      <c r="ROQ113" s="73"/>
      <c r="ROR113" s="73"/>
      <c r="ROS113" s="74"/>
      <c r="ROT113" s="74"/>
      <c r="ROU113" s="77"/>
      <c r="ROV113" s="77"/>
      <c r="ROW113" s="11"/>
      <c r="RPC113" s="73"/>
      <c r="RPD113" s="73"/>
      <c r="RPE113" s="73"/>
      <c r="RPF113" s="73"/>
      <c r="RPG113" s="74"/>
      <c r="RPH113" s="74"/>
      <c r="RPI113" s="77"/>
      <c r="RPJ113" s="77"/>
      <c r="RPK113" s="11"/>
      <c r="RPQ113" s="73"/>
      <c r="RPR113" s="73"/>
      <c r="RPS113" s="73"/>
      <c r="RPT113" s="73"/>
      <c r="RPU113" s="74"/>
      <c r="RPV113" s="74"/>
      <c r="RPW113" s="77"/>
      <c r="RPX113" s="77"/>
      <c r="RPY113" s="11"/>
      <c r="RQE113" s="73"/>
      <c r="RQF113" s="73"/>
      <c r="RQG113" s="73"/>
      <c r="RQH113" s="73"/>
      <c r="RQI113" s="74"/>
      <c r="RQJ113" s="74"/>
      <c r="RQK113" s="77"/>
      <c r="RQL113" s="77"/>
      <c r="RQM113" s="11"/>
      <c r="RQS113" s="73"/>
      <c r="RQT113" s="73"/>
      <c r="RQU113" s="73"/>
      <c r="RQV113" s="73"/>
      <c r="RQW113" s="74"/>
      <c r="RQX113" s="74"/>
      <c r="RQY113" s="77"/>
      <c r="RQZ113" s="77"/>
      <c r="RRA113" s="11"/>
      <c r="RRG113" s="73"/>
      <c r="RRH113" s="73"/>
      <c r="RRI113" s="73"/>
      <c r="RRJ113" s="73"/>
      <c r="RRK113" s="74"/>
      <c r="RRL113" s="74"/>
      <c r="RRM113" s="77"/>
      <c r="RRN113" s="77"/>
      <c r="RRO113" s="11"/>
      <c r="RRU113" s="73"/>
      <c r="RRV113" s="73"/>
      <c r="RRW113" s="73"/>
      <c r="RRX113" s="73"/>
      <c r="RRY113" s="74"/>
      <c r="RRZ113" s="74"/>
      <c r="RSA113" s="77"/>
      <c r="RSB113" s="77"/>
      <c r="RSC113" s="11"/>
      <c r="RSI113" s="73"/>
      <c r="RSJ113" s="73"/>
      <c r="RSK113" s="73"/>
      <c r="RSL113" s="73"/>
      <c r="RSM113" s="74"/>
      <c r="RSN113" s="74"/>
      <c r="RSO113" s="77"/>
      <c r="RSP113" s="77"/>
      <c r="RSQ113" s="11"/>
      <c r="RSW113" s="73"/>
      <c r="RSX113" s="73"/>
      <c r="RSY113" s="73"/>
      <c r="RSZ113" s="73"/>
      <c r="RTA113" s="74"/>
      <c r="RTB113" s="74"/>
      <c r="RTC113" s="77"/>
      <c r="RTD113" s="77"/>
      <c r="RTE113" s="11"/>
      <c r="RTK113" s="73"/>
      <c r="RTL113" s="73"/>
      <c r="RTM113" s="73"/>
      <c r="RTN113" s="73"/>
      <c r="RTO113" s="74"/>
      <c r="RTP113" s="74"/>
      <c r="RTQ113" s="77"/>
      <c r="RTR113" s="77"/>
      <c r="RTS113" s="11"/>
      <c r="RTY113" s="73"/>
      <c r="RTZ113" s="73"/>
      <c r="RUA113" s="73"/>
      <c r="RUB113" s="73"/>
      <c r="RUC113" s="74"/>
      <c r="RUD113" s="74"/>
      <c r="RUE113" s="77"/>
      <c r="RUF113" s="77"/>
      <c r="RUG113" s="11"/>
      <c r="RUM113" s="73"/>
      <c r="RUN113" s="73"/>
      <c r="RUO113" s="73"/>
      <c r="RUP113" s="73"/>
      <c r="RUQ113" s="74"/>
      <c r="RUR113" s="74"/>
      <c r="RUS113" s="77"/>
      <c r="RUT113" s="77"/>
      <c r="RUU113" s="11"/>
      <c r="RVA113" s="73"/>
      <c r="RVB113" s="73"/>
      <c r="RVC113" s="73"/>
      <c r="RVD113" s="73"/>
      <c r="RVE113" s="74"/>
      <c r="RVF113" s="74"/>
      <c r="RVG113" s="77"/>
      <c r="RVH113" s="77"/>
      <c r="RVI113" s="11"/>
      <c r="RVO113" s="73"/>
      <c r="RVP113" s="73"/>
      <c r="RVQ113" s="73"/>
      <c r="RVR113" s="73"/>
      <c r="RVS113" s="74"/>
      <c r="RVT113" s="74"/>
      <c r="RVU113" s="77"/>
      <c r="RVV113" s="77"/>
      <c r="RVW113" s="11"/>
      <c r="RWC113" s="73"/>
      <c r="RWD113" s="73"/>
      <c r="RWE113" s="73"/>
      <c r="RWF113" s="73"/>
      <c r="RWG113" s="74"/>
      <c r="RWH113" s="74"/>
      <c r="RWI113" s="77"/>
      <c r="RWJ113" s="77"/>
      <c r="RWK113" s="11"/>
      <c r="RWQ113" s="73"/>
      <c r="RWR113" s="73"/>
      <c r="RWS113" s="73"/>
      <c r="RWT113" s="73"/>
      <c r="RWU113" s="74"/>
      <c r="RWV113" s="74"/>
      <c r="RWW113" s="77"/>
      <c r="RWX113" s="77"/>
      <c r="RWY113" s="11"/>
      <c r="RXE113" s="73"/>
      <c r="RXF113" s="73"/>
      <c r="RXG113" s="73"/>
      <c r="RXH113" s="73"/>
      <c r="RXI113" s="74"/>
      <c r="RXJ113" s="74"/>
      <c r="RXK113" s="77"/>
      <c r="RXL113" s="77"/>
      <c r="RXM113" s="11"/>
      <c r="RXS113" s="73"/>
      <c r="RXT113" s="73"/>
      <c r="RXU113" s="73"/>
      <c r="RXV113" s="73"/>
      <c r="RXW113" s="74"/>
      <c r="RXX113" s="74"/>
      <c r="RXY113" s="77"/>
      <c r="RXZ113" s="77"/>
      <c r="RYA113" s="11"/>
      <c r="RYG113" s="73"/>
      <c r="RYH113" s="73"/>
      <c r="RYI113" s="73"/>
      <c r="RYJ113" s="73"/>
      <c r="RYK113" s="74"/>
      <c r="RYL113" s="74"/>
      <c r="RYM113" s="77"/>
      <c r="RYN113" s="77"/>
      <c r="RYO113" s="11"/>
      <c r="RYU113" s="73"/>
      <c r="RYV113" s="73"/>
      <c r="RYW113" s="73"/>
      <c r="RYX113" s="73"/>
      <c r="RYY113" s="74"/>
      <c r="RYZ113" s="74"/>
      <c r="RZA113" s="77"/>
      <c r="RZB113" s="77"/>
      <c r="RZC113" s="11"/>
      <c r="RZI113" s="73"/>
      <c r="RZJ113" s="73"/>
      <c r="RZK113" s="73"/>
      <c r="RZL113" s="73"/>
      <c r="RZM113" s="74"/>
      <c r="RZN113" s="74"/>
      <c r="RZO113" s="77"/>
      <c r="RZP113" s="77"/>
      <c r="RZQ113" s="11"/>
      <c r="RZW113" s="73"/>
      <c r="RZX113" s="73"/>
      <c r="RZY113" s="73"/>
      <c r="RZZ113" s="73"/>
      <c r="SAA113" s="74"/>
      <c r="SAB113" s="74"/>
      <c r="SAC113" s="77"/>
      <c r="SAD113" s="77"/>
      <c r="SAE113" s="11"/>
      <c r="SAK113" s="73"/>
      <c r="SAL113" s="73"/>
      <c r="SAM113" s="73"/>
      <c r="SAN113" s="73"/>
      <c r="SAO113" s="74"/>
      <c r="SAP113" s="74"/>
      <c r="SAQ113" s="77"/>
      <c r="SAR113" s="77"/>
      <c r="SAS113" s="11"/>
      <c r="SAY113" s="73"/>
      <c r="SAZ113" s="73"/>
      <c r="SBA113" s="73"/>
      <c r="SBB113" s="73"/>
      <c r="SBC113" s="74"/>
      <c r="SBD113" s="74"/>
      <c r="SBE113" s="77"/>
      <c r="SBF113" s="77"/>
      <c r="SBG113" s="11"/>
      <c r="SBM113" s="73"/>
      <c r="SBN113" s="73"/>
      <c r="SBO113" s="73"/>
      <c r="SBP113" s="73"/>
      <c r="SBQ113" s="74"/>
      <c r="SBR113" s="74"/>
      <c r="SBS113" s="77"/>
      <c r="SBT113" s="77"/>
      <c r="SBU113" s="11"/>
      <c r="SCA113" s="73"/>
      <c r="SCB113" s="73"/>
      <c r="SCC113" s="73"/>
      <c r="SCD113" s="73"/>
      <c r="SCE113" s="74"/>
      <c r="SCF113" s="74"/>
      <c r="SCG113" s="77"/>
      <c r="SCH113" s="77"/>
      <c r="SCI113" s="11"/>
      <c r="SCO113" s="73"/>
      <c r="SCP113" s="73"/>
      <c r="SCQ113" s="73"/>
      <c r="SCR113" s="73"/>
      <c r="SCS113" s="74"/>
      <c r="SCT113" s="74"/>
      <c r="SCU113" s="77"/>
      <c r="SCV113" s="77"/>
      <c r="SCW113" s="11"/>
      <c r="SDC113" s="73"/>
      <c r="SDD113" s="73"/>
      <c r="SDE113" s="73"/>
      <c r="SDF113" s="73"/>
      <c r="SDG113" s="74"/>
      <c r="SDH113" s="74"/>
      <c r="SDI113" s="77"/>
      <c r="SDJ113" s="77"/>
      <c r="SDK113" s="11"/>
      <c r="SDQ113" s="73"/>
      <c r="SDR113" s="73"/>
      <c r="SDS113" s="73"/>
      <c r="SDT113" s="73"/>
      <c r="SDU113" s="74"/>
      <c r="SDV113" s="74"/>
      <c r="SDW113" s="77"/>
      <c r="SDX113" s="77"/>
      <c r="SDY113" s="11"/>
      <c r="SEE113" s="73"/>
      <c r="SEF113" s="73"/>
      <c r="SEG113" s="73"/>
      <c r="SEH113" s="73"/>
      <c r="SEI113" s="74"/>
      <c r="SEJ113" s="74"/>
      <c r="SEK113" s="77"/>
      <c r="SEL113" s="77"/>
      <c r="SEM113" s="11"/>
      <c r="SES113" s="73"/>
      <c r="SET113" s="73"/>
      <c r="SEU113" s="73"/>
      <c r="SEV113" s="73"/>
      <c r="SEW113" s="74"/>
      <c r="SEX113" s="74"/>
      <c r="SEY113" s="77"/>
      <c r="SEZ113" s="77"/>
      <c r="SFA113" s="11"/>
      <c r="SFG113" s="73"/>
      <c r="SFH113" s="73"/>
      <c r="SFI113" s="73"/>
      <c r="SFJ113" s="73"/>
      <c r="SFK113" s="74"/>
      <c r="SFL113" s="74"/>
      <c r="SFM113" s="77"/>
      <c r="SFN113" s="77"/>
      <c r="SFO113" s="11"/>
      <c r="SFU113" s="73"/>
      <c r="SFV113" s="73"/>
      <c r="SFW113" s="73"/>
      <c r="SFX113" s="73"/>
      <c r="SFY113" s="74"/>
      <c r="SFZ113" s="74"/>
      <c r="SGA113" s="77"/>
      <c r="SGB113" s="77"/>
      <c r="SGC113" s="11"/>
      <c r="SGI113" s="73"/>
      <c r="SGJ113" s="73"/>
      <c r="SGK113" s="73"/>
      <c r="SGL113" s="73"/>
      <c r="SGM113" s="74"/>
      <c r="SGN113" s="74"/>
      <c r="SGO113" s="77"/>
      <c r="SGP113" s="77"/>
      <c r="SGQ113" s="11"/>
      <c r="SGW113" s="73"/>
      <c r="SGX113" s="73"/>
      <c r="SGY113" s="73"/>
      <c r="SGZ113" s="73"/>
      <c r="SHA113" s="74"/>
      <c r="SHB113" s="74"/>
      <c r="SHC113" s="77"/>
      <c r="SHD113" s="77"/>
      <c r="SHE113" s="11"/>
      <c r="SHK113" s="73"/>
      <c r="SHL113" s="73"/>
      <c r="SHM113" s="73"/>
      <c r="SHN113" s="73"/>
      <c r="SHO113" s="74"/>
      <c r="SHP113" s="74"/>
      <c r="SHQ113" s="77"/>
      <c r="SHR113" s="77"/>
      <c r="SHS113" s="11"/>
      <c r="SHY113" s="73"/>
      <c r="SHZ113" s="73"/>
      <c r="SIA113" s="73"/>
      <c r="SIB113" s="73"/>
      <c r="SIC113" s="74"/>
      <c r="SID113" s="74"/>
      <c r="SIE113" s="77"/>
      <c r="SIF113" s="77"/>
      <c r="SIG113" s="11"/>
      <c r="SIM113" s="73"/>
      <c r="SIN113" s="73"/>
      <c r="SIO113" s="73"/>
      <c r="SIP113" s="73"/>
      <c r="SIQ113" s="74"/>
      <c r="SIR113" s="74"/>
      <c r="SIS113" s="77"/>
      <c r="SIT113" s="77"/>
      <c r="SIU113" s="11"/>
      <c r="SJA113" s="73"/>
      <c r="SJB113" s="73"/>
      <c r="SJC113" s="73"/>
      <c r="SJD113" s="73"/>
      <c r="SJE113" s="74"/>
      <c r="SJF113" s="74"/>
      <c r="SJG113" s="77"/>
      <c r="SJH113" s="77"/>
      <c r="SJI113" s="11"/>
      <c r="SJO113" s="73"/>
      <c r="SJP113" s="73"/>
      <c r="SJQ113" s="73"/>
      <c r="SJR113" s="73"/>
      <c r="SJS113" s="74"/>
      <c r="SJT113" s="74"/>
      <c r="SJU113" s="77"/>
      <c r="SJV113" s="77"/>
      <c r="SJW113" s="11"/>
      <c r="SKC113" s="73"/>
      <c r="SKD113" s="73"/>
      <c r="SKE113" s="73"/>
      <c r="SKF113" s="73"/>
      <c r="SKG113" s="74"/>
      <c r="SKH113" s="74"/>
      <c r="SKI113" s="77"/>
      <c r="SKJ113" s="77"/>
      <c r="SKK113" s="11"/>
      <c r="SKQ113" s="73"/>
      <c r="SKR113" s="73"/>
      <c r="SKS113" s="73"/>
      <c r="SKT113" s="73"/>
      <c r="SKU113" s="74"/>
      <c r="SKV113" s="74"/>
      <c r="SKW113" s="77"/>
      <c r="SKX113" s="77"/>
      <c r="SKY113" s="11"/>
      <c r="SLE113" s="73"/>
      <c r="SLF113" s="73"/>
      <c r="SLG113" s="73"/>
      <c r="SLH113" s="73"/>
      <c r="SLI113" s="74"/>
      <c r="SLJ113" s="74"/>
      <c r="SLK113" s="77"/>
      <c r="SLL113" s="77"/>
      <c r="SLM113" s="11"/>
      <c r="SLS113" s="73"/>
      <c r="SLT113" s="73"/>
      <c r="SLU113" s="73"/>
      <c r="SLV113" s="73"/>
      <c r="SLW113" s="74"/>
      <c r="SLX113" s="74"/>
      <c r="SLY113" s="77"/>
      <c r="SLZ113" s="77"/>
      <c r="SMA113" s="11"/>
      <c r="SMG113" s="73"/>
      <c r="SMH113" s="73"/>
      <c r="SMI113" s="73"/>
      <c r="SMJ113" s="73"/>
      <c r="SMK113" s="74"/>
      <c r="SML113" s="74"/>
      <c r="SMM113" s="77"/>
      <c r="SMN113" s="77"/>
      <c r="SMO113" s="11"/>
      <c r="SMU113" s="73"/>
      <c r="SMV113" s="73"/>
      <c r="SMW113" s="73"/>
      <c r="SMX113" s="73"/>
      <c r="SMY113" s="74"/>
      <c r="SMZ113" s="74"/>
      <c r="SNA113" s="77"/>
      <c r="SNB113" s="77"/>
      <c r="SNC113" s="11"/>
      <c r="SNI113" s="73"/>
      <c r="SNJ113" s="73"/>
      <c r="SNK113" s="73"/>
      <c r="SNL113" s="73"/>
      <c r="SNM113" s="74"/>
      <c r="SNN113" s="74"/>
      <c r="SNO113" s="77"/>
      <c r="SNP113" s="77"/>
      <c r="SNQ113" s="11"/>
      <c r="SNW113" s="73"/>
      <c r="SNX113" s="73"/>
      <c r="SNY113" s="73"/>
      <c r="SNZ113" s="73"/>
      <c r="SOA113" s="74"/>
      <c r="SOB113" s="74"/>
      <c r="SOC113" s="77"/>
      <c r="SOD113" s="77"/>
      <c r="SOE113" s="11"/>
      <c r="SOK113" s="73"/>
      <c r="SOL113" s="73"/>
      <c r="SOM113" s="73"/>
      <c r="SON113" s="73"/>
      <c r="SOO113" s="74"/>
      <c r="SOP113" s="74"/>
      <c r="SOQ113" s="77"/>
      <c r="SOR113" s="77"/>
      <c r="SOS113" s="11"/>
      <c r="SOY113" s="73"/>
      <c r="SOZ113" s="73"/>
      <c r="SPA113" s="73"/>
      <c r="SPB113" s="73"/>
      <c r="SPC113" s="74"/>
      <c r="SPD113" s="74"/>
      <c r="SPE113" s="77"/>
      <c r="SPF113" s="77"/>
      <c r="SPG113" s="11"/>
      <c r="SPM113" s="73"/>
      <c r="SPN113" s="73"/>
      <c r="SPO113" s="73"/>
      <c r="SPP113" s="73"/>
      <c r="SPQ113" s="74"/>
      <c r="SPR113" s="74"/>
      <c r="SPS113" s="77"/>
      <c r="SPT113" s="77"/>
      <c r="SPU113" s="11"/>
      <c r="SQA113" s="73"/>
      <c r="SQB113" s="73"/>
      <c r="SQC113" s="73"/>
      <c r="SQD113" s="73"/>
      <c r="SQE113" s="74"/>
      <c r="SQF113" s="74"/>
      <c r="SQG113" s="77"/>
      <c r="SQH113" s="77"/>
      <c r="SQI113" s="11"/>
      <c r="SQO113" s="73"/>
      <c r="SQP113" s="73"/>
      <c r="SQQ113" s="73"/>
      <c r="SQR113" s="73"/>
      <c r="SQS113" s="74"/>
      <c r="SQT113" s="74"/>
      <c r="SQU113" s="77"/>
      <c r="SQV113" s="77"/>
      <c r="SQW113" s="11"/>
      <c r="SRC113" s="73"/>
      <c r="SRD113" s="73"/>
      <c r="SRE113" s="73"/>
      <c r="SRF113" s="73"/>
      <c r="SRG113" s="74"/>
      <c r="SRH113" s="74"/>
      <c r="SRI113" s="77"/>
      <c r="SRJ113" s="77"/>
      <c r="SRK113" s="11"/>
      <c r="SRQ113" s="73"/>
      <c r="SRR113" s="73"/>
      <c r="SRS113" s="73"/>
      <c r="SRT113" s="73"/>
      <c r="SRU113" s="74"/>
      <c r="SRV113" s="74"/>
      <c r="SRW113" s="77"/>
      <c r="SRX113" s="77"/>
      <c r="SRY113" s="11"/>
      <c r="SSE113" s="73"/>
      <c r="SSF113" s="73"/>
      <c r="SSG113" s="73"/>
      <c r="SSH113" s="73"/>
      <c r="SSI113" s="74"/>
      <c r="SSJ113" s="74"/>
      <c r="SSK113" s="77"/>
      <c r="SSL113" s="77"/>
      <c r="SSM113" s="11"/>
      <c r="SSS113" s="73"/>
      <c r="SST113" s="73"/>
      <c r="SSU113" s="73"/>
      <c r="SSV113" s="73"/>
      <c r="SSW113" s="74"/>
      <c r="SSX113" s="74"/>
      <c r="SSY113" s="77"/>
      <c r="SSZ113" s="77"/>
      <c r="STA113" s="11"/>
      <c r="STG113" s="73"/>
      <c r="STH113" s="73"/>
      <c r="STI113" s="73"/>
      <c r="STJ113" s="73"/>
      <c r="STK113" s="74"/>
      <c r="STL113" s="74"/>
      <c r="STM113" s="77"/>
      <c r="STN113" s="77"/>
      <c r="STO113" s="11"/>
      <c r="STU113" s="73"/>
      <c r="STV113" s="73"/>
      <c r="STW113" s="73"/>
      <c r="STX113" s="73"/>
      <c r="STY113" s="74"/>
      <c r="STZ113" s="74"/>
      <c r="SUA113" s="77"/>
      <c r="SUB113" s="77"/>
      <c r="SUC113" s="11"/>
      <c r="SUI113" s="73"/>
      <c r="SUJ113" s="73"/>
      <c r="SUK113" s="73"/>
      <c r="SUL113" s="73"/>
      <c r="SUM113" s="74"/>
      <c r="SUN113" s="74"/>
      <c r="SUO113" s="77"/>
      <c r="SUP113" s="77"/>
      <c r="SUQ113" s="11"/>
      <c r="SUW113" s="73"/>
      <c r="SUX113" s="73"/>
      <c r="SUY113" s="73"/>
      <c r="SUZ113" s="73"/>
      <c r="SVA113" s="74"/>
      <c r="SVB113" s="74"/>
      <c r="SVC113" s="77"/>
      <c r="SVD113" s="77"/>
      <c r="SVE113" s="11"/>
      <c r="SVK113" s="73"/>
      <c r="SVL113" s="73"/>
      <c r="SVM113" s="73"/>
      <c r="SVN113" s="73"/>
      <c r="SVO113" s="74"/>
      <c r="SVP113" s="74"/>
      <c r="SVQ113" s="77"/>
      <c r="SVR113" s="77"/>
      <c r="SVS113" s="11"/>
      <c r="SVY113" s="73"/>
      <c r="SVZ113" s="73"/>
      <c r="SWA113" s="73"/>
      <c r="SWB113" s="73"/>
      <c r="SWC113" s="74"/>
      <c r="SWD113" s="74"/>
      <c r="SWE113" s="77"/>
      <c r="SWF113" s="77"/>
      <c r="SWG113" s="11"/>
      <c r="SWM113" s="73"/>
      <c r="SWN113" s="73"/>
      <c r="SWO113" s="73"/>
      <c r="SWP113" s="73"/>
      <c r="SWQ113" s="74"/>
      <c r="SWR113" s="74"/>
      <c r="SWS113" s="77"/>
      <c r="SWT113" s="77"/>
      <c r="SWU113" s="11"/>
      <c r="SXA113" s="73"/>
      <c r="SXB113" s="73"/>
      <c r="SXC113" s="73"/>
      <c r="SXD113" s="73"/>
      <c r="SXE113" s="74"/>
      <c r="SXF113" s="74"/>
      <c r="SXG113" s="77"/>
      <c r="SXH113" s="77"/>
      <c r="SXI113" s="11"/>
      <c r="SXO113" s="73"/>
      <c r="SXP113" s="73"/>
      <c r="SXQ113" s="73"/>
      <c r="SXR113" s="73"/>
      <c r="SXS113" s="74"/>
      <c r="SXT113" s="74"/>
      <c r="SXU113" s="77"/>
      <c r="SXV113" s="77"/>
      <c r="SXW113" s="11"/>
      <c r="SYC113" s="73"/>
      <c r="SYD113" s="73"/>
      <c r="SYE113" s="73"/>
      <c r="SYF113" s="73"/>
      <c r="SYG113" s="74"/>
      <c r="SYH113" s="74"/>
      <c r="SYI113" s="77"/>
      <c r="SYJ113" s="77"/>
      <c r="SYK113" s="11"/>
      <c r="SYQ113" s="73"/>
      <c r="SYR113" s="73"/>
      <c r="SYS113" s="73"/>
      <c r="SYT113" s="73"/>
      <c r="SYU113" s="74"/>
      <c r="SYV113" s="74"/>
      <c r="SYW113" s="77"/>
      <c r="SYX113" s="77"/>
      <c r="SYY113" s="11"/>
      <c r="SZE113" s="73"/>
      <c r="SZF113" s="73"/>
      <c r="SZG113" s="73"/>
      <c r="SZH113" s="73"/>
      <c r="SZI113" s="74"/>
      <c r="SZJ113" s="74"/>
      <c r="SZK113" s="77"/>
      <c r="SZL113" s="77"/>
      <c r="SZM113" s="11"/>
      <c r="SZS113" s="73"/>
      <c r="SZT113" s="73"/>
      <c r="SZU113" s="73"/>
      <c r="SZV113" s="73"/>
      <c r="SZW113" s="74"/>
      <c r="SZX113" s="74"/>
      <c r="SZY113" s="77"/>
      <c r="SZZ113" s="77"/>
      <c r="TAA113" s="11"/>
      <c r="TAG113" s="73"/>
      <c r="TAH113" s="73"/>
      <c r="TAI113" s="73"/>
      <c r="TAJ113" s="73"/>
      <c r="TAK113" s="74"/>
      <c r="TAL113" s="74"/>
      <c r="TAM113" s="77"/>
      <c r="TAN113" s="77"/>
      <c r="TAO113" s="11"/>
      <c r="TAU113" s="73"/>
      <c r="TAV113" s="73"/>
      <c r="TAW113" s="73"/>
      <c r="TAX113" s="73"/>
      <c r="TAY113" s="74"/>
      <c r="TAZ113" s="74"/>
      <c r="TBA113" s="77"/>
      <c r="TBB113" s="77"/>
      <c r="TBC113" s="11"/>
      <c r="TBI113" s="73"/>
      <c r="TBJ113" s="73"/>
      <c r="TBK113" s="73"/>
      <c r="TBL113" s="73"/>
      <c r="TBM113" s="74"/>
      <c r="TBN113" s="74"/>
      <c r="TBO113" s="77"/>
      <c r="TBP113" s="77"/>
      <c r="TBQ113" s="11"/>
      <c r="TBW113" s="73"/>
      <c r="TBX113" s="73"/>
      <c r="TBY113" s="73"/>
      <c r="TBZ113" s="73"/>
      <c r="TCA113" s="74"/>
      <c r="TCB113" s="74"/>
      <c r="TCC113" s="77"/>
      <c r="TCD113" s="77"/>
      <c r="TCE113" s="11"/>
      <c r="TCK113" s="73"/>
      <c r="TCL113" s="73"/>
      <c r="TCM113" s="73"/>
      <c r="TCN113" s="73"/>
      <c r="TCO113" s="74"/>
      <c r="TCP113" s="74"/>
      <c r="TCQ113" s="77"/>
      <c r="TCR113" s="77"/>
      <c r="TCS113" s="11"/>
      <c r="TCY113" s="73"/>
      <c r="TCZ113" s="73"/>
      <c r="TDA113" s="73"/>
      <c r="TDB113" s="73"/>
      <c r="TDC113" s="74"/>
      <c r="TDD113" s="74"/>
      <c r="TDE113" s="77"/>
      <c r="TDF113" s="77"/>
      <c r="TDG113" s="11"/>
      <c r="TDM113" s="73"/>
      <c r="TDN113" s="73"/>
      <c r="TDO113" s="73"/>
      <c r="TDP113" s="73"/>
      <c r="TDQ113" s="74"/>
      <c r="TDR113" s="74"/>
      <c r="TDS113" s="77"/>
      <c r="TDT113" s="77"/>
      <c r="TDU113" s="11"/>
      <c r="TEA113" s="73"/>
      <c r="TEB113" s="73"/>
      <c r="TEC113" s="73"/>
      <c r="TED113" s="73"/>
      <c r="TEE113" s="74"/>
      <c r="TEF113" s="74"/>
      <c r="TEG113" s="77"/>
      <c r="TEH113" s="77"/>
      <c r="TEI113" s="11"/>
      <c r="TEO113" s="73"/>
      <c r="TEP113" s="73"/>
      <c r="TEQ113" s="73"/>
      <c r="TER113" s="73"/>
      <c r="TES113" s="74"/>
      <c r="TET113" s="74"/>
      <c r="TEU113" s="77"/>
      <c r="TEV113" s="77"/>
      <c r="TEW113" s="11"/>
      <c r="TFC113" s="73"/>
      <c r="TFD113" s="73"/>
      <c r="TFE113" s="73"/>
      <c r="TFF113" s="73"/>
      <c r="TFG113" s="74"/>
      <c r="TFH113" s="74"/>
      <c r="TFI113" s="77"/>
      <c r="TFJ113" s="77"/>
      <c r="TFK113" s="11"/>
      <c r="TFQ113" s="73"/>
      <c r="TFR113" s="73"/>
      <c r="TFS113" s="73"/>
      <c r="TFT113" s="73"/>
      <c r="TFU113" s="74"/>
      <c r="TFV113" s="74"/>
      <c r="TFW113" s="77"/>
      <c r="TFX113" s="77"/>
      <c r="TFY113" s="11"/>
      <c r="TGE113" s="73"/>
      <c r="TGF113" s="73"/>
      <c r="TGG113" s="73"/>
      <c r="TGH113" s="73"/>
      <c r="TGI113" s="74"/>
      <c r="TGJ113" s="74"/>
      <c r="TGK113" s="77"/>
      <c r="TGL113" s="77"/>
      <c r="TGM113" s="11"/>
      <c r="TGS113" s="73"/>
      <c r="TGT113" s="73"/>
      <c r="TGU113" s="73"/>
      <c r="TGV113" s="73"/>
      <c r="TGW113" s="74"/>
      <c r="TGX113" s="74"/>
      <c r="TGY113" s="77"/>
      <c r="TGZ113" s="77"/>
      <c r="THA113" s="11"/>
      <c r="THG113" s="73"/>
      <c r="THH113" s="73"/>
      <c r="THI113" s="73"/>
      <c r="THJ113" s="73"/>
      <c r="THK113" s="74"/>
      <c r="THL113" s="74"/>
      <c r="THM113" s="77"/>
      <c r="THN113" s="77"/>
      <c r="THO113" s="11"/>
      <c r="THU113" s="73"/>
      <c r="THV113" s="73"/>
      <c r="THW113" s="73"/>
      <c r="THX113" s="73"/>
      <c r="THY113" s="74"/>
      <c r="THZ113" s="74"/>
      <c r="TIA113" s="77"/>
      <c r="TIB113" s="77"/>
      <c r="TIC113" s="11"/>
      <c r="TII113" s="73"/>
      <c r="TIJ113" s="73"/>
      <c r="TIK113" s="73"/>
      <c r="TIL113" s="73"/>
      <c r="TIM113" s="74"/>
      <c r="TIN113" s="74"/>
      <c r="TIO113" s="77"/>
      <c r="TIP113" s="77"/>
      <c r="TIQ113" s="11"/>
      <c r="TIW113" s="73"/>
      <c r="TIX113" s="73"/>
      <c r="TIY113" s="73"/>
      <c r="TIZ113" s="73"/>
      <c r="TJA113" s="74"/>
      <c r="TJB113" s="74"/>
      <c r="TJC113" s="77"/>
      <c r="TJD113" s="77"/>
      <c r="TJE113" s="11"/>
      <c r="TJK113" s="73"/>
      <c r="TJL113" s="73"/>
      <c r="TJM113" s="73"/>
      <c r="TJN113" s="73"/>
      <c r="TJO113" s="74"/>
      <c r="TJP113" s="74"/>
      <c r="TJQ113" s="77"/>
      <c r="TJR113" s="77"/>
      <c r="TJS113" s="11"/>
      <c r="TJY113" s="73"/>
      <c r="TJZ113" s="73"/>
      <c r="TKA113" s="73"/>
      <c r="TKB113" s="73"/>
      <c r="TKC113" s="74"/>
      <c r="TKD113" s="74"/>
      <c r="TKE113" s="77"/>
      <c r="TKF113" s="77"/>
      <c r="TKG113" s="11"/>
      <c r="TKM113" s="73"/>
      <c r="TKN113" s="73"/>
      <c r="TKO113" s="73"/>
      <c r="TKP113" s="73"/>
      <c r="TKQ113" s="74"/>
      <c r="TKR113" s="74"/>
      <c r="TKS113" s="77"/>
      <c r="TKT113" s="77"/>
      <c r="TKU113" s="11"/>
      <c r="TLA113" s="73"/>
      <c r="TLB113" s="73"/>
      <c r="TLC113" s="73"/>
      <c r="TLD113" s="73"/>
      <c r="TLE113" s="74"/>
      <c r="TLF113" s="74"/>
      <c r="TLG113" s="77"/>
      <c r="TLH113" s="77"/>
      <c r="TLI113" s="11"/>
      <c r="TLO113" s="73"/>
      <c r="TLP113" s="73"/>
      <c r="TLQ113" s="73"/>
      <c r="TLR113" s="73"/>
      <c r="TLS113" s="74"/>
      <c r="TLT113" s="74"/>
      <c r="TLU113" s="77"/>
      <c r="TLV113" s="77"/>
      <c r="TLW113" s="11"/>
      <c r="TMC113" s="73"/>
      <c r="TMD113" s="73"/>
      <c r="TME113" s="73"/>
      <c r="TMF113" s="73"/>
      <c r="TMG113" s="74"/>
      <c r="TMH113" s="74"/>
      <c r="TMI113" s="77"/>
      <c r="TMJ113" s="77"/>
      <c r="TMK113" s="11"/>
      <c r="TMQ113" s="73"/>
      <c r="TMR113" s="73"/>
      <c r="TMS113" s="73"/>
      <c r="TMT113" s="73"/>
      <c r="TMU113" s="74"/>
      <c r="TMV113" s="74"/>
      <c r="TMW113" s="77"/>
      <c r="TMX113" s="77"/>
      <c r="TMY113" s="11"/>
      <c r="TNE113" s="73"/>
      <c r="TNF113" s="73"/>
      <c r="TNG113" s="73"/>
      <c r="TNH113" s="73"/>
      <c r="TNI113" s="74"/>
      <c r="TNJ113" s="74"/>
      <c r="TNK113" s="77"/>
      <c r="TNL113" s="77"/>
      <c r="TNM113" s="11"/>
      <c r="TNS113" s="73"/>
      <c r="TNT113" s="73"/>
      <c r="TNU113" s="73"/>
      <c r="TNV113" s="73"/>
      <c r="TNW113" s="74"/>
      <c r="TNX113" s="74"/>
      <c r="TNY113" s="77"/>
      <c r="TNZ113" s="77"/>
      <c r="TOA113" s="11"/>
      <c r="TOG113" s="73"/>
      <c r="TOH113" s="73"/>
      <c r="TOI113" s="73"/>
      <c r="TOJ113" s="73"/>
      <c r="TOK113" s="74"/>
      <c r="TOL113" s="74"/>
      <c r="TOM113" s="77"/>
      <c r="TON113" s="77"/>
      <c r="TOO113" s="11"/>
      <c r="TOU113" s="73"/>
      <c r="TOV113" s="73"/>
      <c r="TOW113" s="73"/>
      <c r="TOX113" s="73"/>
      <c r="TOY113" s="74"/>
      <c r="TOZ113" s="74"/>
      <c r="TPA113" s="77"/>
      <c r="TPB113" s="77"/>
      <c r="TPC113" s="11"/>
      <c r="TPI113" s="73"/>
      <c r="TPJ113" s="73"/>
      <c r="TPK113" s="73"/>
      <c r="TPL113" s="73"/>
      <c r="TPM113" s="74"/>
      <c r="TPN113" s="74"/>
      <c r="TPO113" s="77"/>
      <c r="TPP113" s="77"/>
      <c r="TPQ113" s="11"/>
      <c r="TPW113" s="73"/>
      <c r="TPX113" s="73"/>
      <c r="TPY113" s="73"/>
      <c r="TPZ113" s="73"/>
      <c r="TQA113" s="74"/>
      <c r="TQB113" s="74"/>
      <c r="TQC113" s="77"/>
      <c r="TQD113" s="77"/>
      <c r="TQE113" s="11"/>
      <c r="TQK113" s="73"/>
      <c r="TQL113" s="73"/>
      <c r="TQM113" s="73"/>
      <c r="TQN113" s="73"/>
      <c r="TQO113" s="74"/>
      <c r="TQP113" s="74"/>
      <c r="TQQ113" s="77"/>
      <c r="TQR113" s="77"/>
      <c r="TQS113" s="11"/>
      <c r="TQY113" s="73"/>
      <c r="TQZ113" s="73"/>
      <c r="TRA113" s="73"/>
      <c r="TRB113" s="73"/>
      <c r="TRC113" s="74"/>
      <c r="TRD113" s="74"/>
      <c r="TRE113" s="77"/>
      <c r="TRF113" s="77"/>
      <c r="TRG113" s="11"/>
      <c r="TRM113" s="73"/>
      <c r="TRN113" s="73"/>
      <c r="TRO113" s="73"/>
      <c r="TRP113" s="73"/>
      <c r="TRQ113" s="74"/>
      <c r="TRR113" s="74"/>
      <c r="TRS113" s="77"/>
      <c r="TRT113" s="77"/>
      <c r="TRU113" s="11"/>
      <c r="TSA113" s="73"/>
      <c r="TSB113" s="73"/>
      <c r="TSC113" s="73"/>
      <c r="TSD113" s="73"/>
      <c r="TSE113" s="74"/>
      <c r="TSF113" s="74"/>
      <c r="TSG113" s="77"/>
      <c r="TSH113" s="77"/>
      <c r="TSI113" s="11"/>
      <c r="TSO113" s="73"/>
      <c r="TSP113" s="73"/>
      <c r="TSQ113" s="73"/>
      <c r="TSR113" s="73"/>
      <c r="TSS113" s="74"/>
      <c r="TST113" s="74"/>
      <c r="TSU113" s="77"/>
      <c r="TSV113" s="77"/>
      <c r="TSW113" s="11"/>
      <c r="TTC113" s="73"/>
      <c r="TTD113" s="73"/>
      <c r="TTE113" s="73"/>
      <c r="TTF113" s="73"/>
      <c r="TTG113" s="74"/>
      <c r="TTH113" s="74"/>
      <c r="TTI113" s="77"/>
      <c r="TTJ113" s="77"/>
      <c r="TTK113" s="11"/>
      <c r="TTQ113" s="73"/>
      <c r="TTR113" s="73"/>
      <c r="TTS113" s="73"/>
      <c r="TTT113" s="73"/>
      <c r="TTU113" s="74"/>
      <c r="TTV113" s="74"/>
      <c r="TTW113" s="77"/>
      <c r="TTX113" s="77"/>
      <c r="TTY113" s="11"/>
      <c r="TUE113" s="73"/>
      <c r="TUF113" s="73"/>
      <c r="TUG113" s="73"/>
      <c r="TUH113" s="73"/>
      <c r="TUI113" s="74"/>
      <c r="TUJ113" s="74"/>
      <c r="TUK113" s="77"/>
      <c r="TUL113" s="77"/>
      <c r="TUM113" s="11"/>
      <c r="TUS113" s="73"/>
      <c r="TUT113" s="73"/>
      <c r="TUU113" s="73"/>
      <c r="TUV113" s="73"/>
      <c r="TUW113" s="74"/>
      <c r="TUX113" s="74"/>
      <c r="TUY113" s="77"/>
      <c r="TUZ113" s="77"/>
      <c r="TVA113" s="11"/>
      <c r="TVG113" s="73"/>
      <c r="TVH113" s="73"/>
      <c r="TVI113" s="73"/>
      <c r="TVJ113" s="73"/>
      <c r="TVK113" s="74"/>
      <c r="TVL113" s="74"/>
      <c r="TVM113" s="77"/>
      <c r="TVN113" s="77"/>
      <c r="TVO113" s="11"/>
      <c r="TVU113" s="73"/>
      <c r="TVV113" s="73"/>
      <c r="TVW113" s="73"/>
      <c r="TVX113" s="73"/>
      <c r="TVY113" s="74"/>
      <c r="TVZ113" s="74"/>
      <c r="TWA113" s="77"/>
      <c r="TWB113" s="77"/>
      <c r="TWC113" s="11"/>
      <c r="TWI113" s="73"/>
      <c r="TWJ113" s="73"/>
      <c r="TWK113" s="73"/>
      <c r="TWL113" s="73"/>
      <c r="TWM113" s="74"/>
      <c r="TWN113" s="74"/>
      <c r="TWO113" s="77"/>
      <c r="TWP113" s="77"/>
      <c r="TWQ113" s="11"/>
      <c r="TWW113" s="73"/>
      <c r="TWX113" s="73"/>
      <c r="TWY113" s="73"/>
      <c r="TWZ113" s="73"/>
      <c r="TXA113" s="74"/>
      <c r="TXB113" s="74"/>
      <c r="TXC113" s="77"/>
      <c r="TXD113" s="77"/>
      <c r="TXE113" s="11"/>
      <c r="TXK113" s="73"/>
      <c r="TXL113" s="73"/>
      <c r="TXM113" s="73"/>
      <c r="TXN113" s="73"/>
      <c r="TXO113" s="74"/>
      <c r="TXP113" s="74"/>
      <c r="TXQ113" s="77"/>
      <c r="TXR113" s="77"/>
      <c r="TXS113" s="11"/>
      <c r="TXY113" s="73"/>
      <c r="TXZ113" s="73"/>
      <c r="TYA113" s="73"/>
      <c r="TYB113" s="73"/>
      <c r="TYC113" s="74"/>
      <c r="TYD113" s="74"/>
      <c r="TYE113" s="77"/>
      <c r="TYF113" s="77"/>
      <c r="TYG113" s="11"/>
      <c r="TYM113" s="73"/>
      <c r="TYN113" s="73"/>
      <c r="TYO113" s="73"/>
      <c r="TYP113" s="73"/>
      <c r="TYQ113" s="74"/>
      <c r="TYR113" s="74"/>
      <c r="TYS113" s="77"/>
      <c r="TYT113" s="77"/>
      <c r="TYU113" s="11"/>
      <c r="TZA113" s="73"/>
      <c r="TZB113" s="73"/>
      <c r="TZC113" s="73"/>
      <c r="TZD113" s="73"/>
      <c r="TZE113" s="74"/>
      <c r="TZF113" s="74"/>
      <c r="TZG113" s="77"/>
      <c r="TZH113" s="77"/>
      <c r="TZI113" s="11"/>
      <c r="TZO113" s="73"/>
      <c r="TZP113" s="73"/>
      <c r="TZQ113" s="73"/>
      <c r="TZR113" s="73"/>
      <c r="TZS113" s="74"/>
      <c r="TZT113" s="74"/>
      <c r="TZU113" s="77"/>
      <c r="TZV113" s="77"/>
      <c r="TZW113" s="11"/>
      <c r="UAC113" s="73"/>
      <c r="UAD113" s="73"/>
      <c r="UAE113" s="73"/>
      <c r="UAF113" s="73"/>
      <c r="UAG113" s="74"/>
      <c r="UAH113" s="74"/>
      <c r="UAI113" s="77"/>
      <c r="UAJ113" s="77"/>
      <c r="UAK113" s="11"/>
      <c r="UAQ113" s="73"/>
      <c r="UAR113" s="73"/>
      <c r="UAS113" s="73"/>
      <c r="UAT113" s="73"/>
      <c r="UAU113" s="74"/>
      <c r="UAV113" s="74"/>
      <c r="UAW113" s="77"/>
      <c r="UAX113" s="77"/>
      <c r="UAY113" s="11"/>
      <c r="UBE113" s="73"/>
      <c r="UBF113" s="73"/>
      <c r="UBG113" s="73"/>
      <c r="UBH113" s="73"/>
      <c r="UBI113" s="74"/>
      <c r="UBJ113" s="74"/>
      <c r="UBK113" s="77"/>
      <c r="UBL113" s="77"/>
      <c r="UBM113" s="11"/>
      <c r="UBS113" s="73"/>
      <c r="UBT113" s="73"/>
      <c r="UBU113" s="73"/>
      <c r="UBV113" s="73"/>
      <c r="UBW113" s="74"/>
      <c r="UBX113" s="74"/>
      <c r="UBY113" s="77"/>
      <c r="UBZ113" s="77"/>
      <c r="UCA113" s="11"/>
      <c r="UCG113" s="73"/>
      <c r="UCH113" s="73"/>
      <c r="UCI113" s="73"/>
      <c r="UCJ113" s="73"/>
      <c r="UCK113" s="74"/>
      <c r="UCL113" s="74"/>
      <c r="UCM113" s="77"/>
      <c r="UCN113" s="77"/>
      <c r="UCO113" s="11"/>
      <c r="UCU113" s="73"/>
      <c r="UCV113" s="73"/>
      <c r="UCW113" s="73"/>
      <c r="UCX113" s="73"/>
      <c r="UCY113" s="74"/>
      <c r="UCZ113" s="74"/>
      <c r="UDA113" s="77"/>
      <c r="UDB113" s="77"/>
      <c r="UDC113" s="11"/>
      <c r="UDI113" s="73"/>
      <c r="UDJ113" s="73"/>
      <c r="UDK113" s="73"/>
      <c r="UDL113" s="73"/>
      <c r="UDM113" s="74"/>
      <c r="UDN113" s="74"/>
      <c r="UDO113" s="77"/>
      <c r="UDP113" s="77"/>
      <c r="UDQ113" s="11"/>
      <c r="UDW113" s="73"/>
      <c r="UDX113" s="73"/>
      <c r="UDY113" s="73"/>
      <c r="UDZ113" s="73"/>
      <c r="UEA113" s="74"/>
      <c r="UEB113" s="74"/>
      <c r="UEC113" s="77"/>
      <c r="UED113" s="77"/>
      <c r="UEE113" s="11"/>
      <c r="UEK113" s="73"/>
      <c r="UEL113" s="73"/>
      <c r="UEM113" s="73"/>
      <c r="UEN113" s="73"/>
      <c r="UEO113" s="74"/>
      <c r="UEP113" s="74"/>
      <c r="UEQ113" s="77"/>
      <c r="UER113" s="77"/>
      <c r="UES113" s="11"/>
      <c r="UEY113" s="73"/>
      <c r="UEZ113" s="73"/>
      <c r="UFA113" s="73"/>
      <c r="UFB113" s="73"/>
      <c r="UFC113" s="74"/>
      <c r="UFD113" s="74"/>
      <c r="UFE113" s="77"/>
      <c r="UFF113" s="77"/>
      <c r="UFG113" s="11"/>
      <c r="UFM113" s="73"/>
      <c r="UFN113" s="73"/>
      <c r="UFO113" s="73"/>
      <c r="UFP113" s="73"/>
      <c r="UFQ113" s="74"/>
      <c r="UFR113" s="74"/>
      <c r="UFS113" s="77"/>
      <c r="UFT113" s="77"/>
      <c r="UFU113" s="11"/>
      <c r="UGA113" s="73"/>
      <c r="UGB113" s="73"/>
      <c r="UGC113" s="73"/>
      <c r="UGD113" s="73"/>
      <c r="UGE113" s="74"/>
      <c r="UGF113" s="74"/>
      <c r="UGG113" s="77"/>
      <c r="UGH113" s="77"/>
      <c r="UGI113" s="11"/>
      <c r="UGO113" s="73"/>
      <c r="UGP113" s="73"/>
      <c r="UGQ113" s="73"/>
      <c r="UGR113" s="73"/>
      <c r="UGS113" s="74"/>
      <c r="UGT113" s="74"/>
      <c r="UGU113" s="77"/>
      <c r="UGV113" s="77"/>
      <c r="UGW113" s="11"/>
      <c r="UHC113" s="73"/>
      <c r="UHD113" s="73"/>
      <c r="UHE113" s="73"/>
      <c r="UHF113" s="73"/>
      <c r="UHG113" s="74"/>
      <c r="UHH113" s="74"/>
      <c r="UHI113" s="77"/>
      <c r="UHJ113" s="77"/>
      <c r="UHK113" s="11"/>
      <c r="UHQ113" s="73"/>
      <c r="UHR113" s="73"/>
      <c r="UHS113" s="73"/>
      <c r="UHT113" s="73"/>
      <c r="UHU113" s="74"/>
      <c r="UHV113" s="74"/>
      <c r="UHW113" s="77"/>
      <c r="UHX113" s="77"/>
      <c r="UHY113" s="11"/>
      <c r="UIE113" s="73"/>
      <c r="UIF113" s="73"/>
      <c r="UIG113" s="73"/>
      <c r="UIH113" s="73"/>
      <c r="UII113" s="74"/>
      <c r="UIJ113" s="74"/>
      <c r="UIK113" s="77"/>
      <c r="UIL113" s="77"/>
      <c r="UIM113" s="11"/>
      <c r="UIS113" s="73"/>
      <c r="UIT113" s="73"/>
      <c r="UIU113" s="73"/>
      <c r="UIV113" s="73"/>
      <c r="UIW113" s="74"/>
      <c r="UIX113" s="74"/>
      <c r="UIY113" s="77"/>
      <c r="UIZ113" s="77"/>
      <c r="UJA113" s="11"/>
      <c r="UJG113" s="73"/>
      <c r="UJH113" s="73"/>
      <c r="UJI113" s="73"/>
      <c r="UJJ113" s="73"/>
      <c r="UJK113" s="74"/>
      <c r="UJL113" s="74"/>
      <c r="UJM113" s="77"/>
      <c r="UJN113" s="77"/>
      <c r="UJO113" s="11"/>
      <c r="UJU113" s="73"/>
      <c r="UJV113" s="73"/>
      <c r="UJW113" s="73"/>
      <c r="UJX113" s="73"/>
      <c r="UJY113" s="74"/>
      <c r="UJZ113" s="74"/>
      <c r="UKA113" s="77"/>
      <c r="UKB113" s="77"/>
      <c r="UKC113" s="11"/>
      <c r="UKI113" s="73"/>
      <c r="UKJ113" s="73"/>
      <c r="UKK113" s="73"/>
      <c r="UKL113" s="73"/>
      <c r="UKM113" s="74"/>
      <c r="UKN113" s="74"/>
      <c r="UKO113" s="77"/>
      <c r="UKP113" s="77"/>
      <c r="UKQ113" s="11"/>
      <c r="UKW113" s="73"/>
      <c r="UKX113" s="73"/>
      <c r="UKY113" s="73"/>
      <c r="UKZ113" s="73"/>
      <c r="ULA113" s="74"/>
      <c r="ULB113" s="74"/>
      <c r="ULC113" s="77"/>
      <c r="ULD113" s="77"/>
      <c r="ULE113" s="11"/>
      <c r="ULK113" s="73"/>
      <c r="ULL113" s="73"/>
      <c r="ULM113" s="73"/>
      <c r="ULN113" s="73"/>
      <c r="ULO113" s="74"/>
      <c r="ULP113" s="74"/>
      <c r="ULQ113" s="77"/>
      <c r="ULR113" s="77"/>
      <c r="ULS113" s="11"/>
      <c r="ULY113" s="73"/>
      <c r="ULZ113" s="73"/>
      <c r="UMA113" s="73"/>
      <c r="UMB113" s="73"/>
      <c r="UMC113" s="74"/>
      <c r="UMD113" s="74"/>
      <c r="UME113" s="77"/>
      <c r="UMF113" s="77"/>
      <c r="UMG113" s="11"/>
      <c r="UMM113" s="73"/>
      <c r="UMN113" s="73"/>
      <c r="UMO113" s="73"/>
      <c r="UMP113" s="73"/>
      <c r="UMQ113" s="74"/>
      <c r="UMR113" s="74"/>
      <c r="UMS113" s="77"/>
      <c r="UMT113" s="77"/>
      <c r="UMU113" s="11"/>
      <c r="UNA113" s="73"/>
      <c r="UNB113" s="73"/>
      <c r="UNC113" s="73"/>
      <c r="UND113" s="73"/>
      <c r="UNE113" s="74"/>
      <c r="UNF113" s="74"/>
      <c r="UNG113" s="77"/>
      <c r="UNH113" s="77"/>
      <c r="UNI113" s="11"/>
      <c r="UNO113" s="73"/>
      <c r="UNP113" s="73"/>
      <c r="UNQ113" s="73"/>
      <c r="UNR113" s="73"/>
      <c r="UNS113" s="74"/>
      <c r="UNT113" s="74"/>
      <c r="UNU113" s="77"/>
      <c r="UNV113" s="77"/>
      <c r="UNW113" s="11"/>
      <c r="UOC113" s="73"/>
      <c r="UOD113" s="73"/>
      <c r="UOE113" s="73"/>
      <c r="UOF113" s="73"/>
      <c r="UOG113" s="74"/>
      <c r="UOH113" s="74"/>
      <c r="UOI113" s="77"/>
      <c r="UOJ113" s="77"/>
      <c r="UOK113" s="11"/>
      <c r="UOQ113" s="73"/>
      <c r="UOR113" s="73"/>
      <c r="UOS113" s="73"/>
      <c r="UOT113" s="73"/>
      <c r="UOU113" s="74"/>
      <c r="UOV113" s="74"/>
      <c r="UOW113" s="77"/>
      <c r="UOX113" s="77"/>
      <c r="UOY113" s="11"/>
      <c r="UPE113" s="73"/>
      <c r="UPF113" s="73"/>
      <c r="UPG113" s="73"/>
      <c r="UPH113" s="73"/>
      <c r="UPI113" s="74"/>
      <c r="UPJ113" s="74"/>
      <c r="UPK113" s="77"/>
      <c r="UPL113" s="77"/>
      <c r="UPM113" s="11"/>
      <c r="UPS113" s="73"/>
      <c r="UPT113" s="73"/>
      <c r="UPU113" s="73"/>
      <c r="UPV113" s="73"/>
      <c r="UPW113" s="74"/>
      <c r="UPX113" s="74"/>
      <c r="UPY113" s="77"/>
      <c r="UPZ113" s="77"/>
      <c r="UQA113" s="11"/>
      <c r="UQG113" s="73"/>
      <c r="UQH113" s="73"/>
      <c r="UQI113" s="73"/>
      <c r="UQJ113" s="73"/>
      <c r="UQK113" s="74"/>
      <c r="UQL113" s="74"/>
      <c r="UQM113" s="77"/>
      <c r="UQN113" s="77"/>
      <c r="UQO113" s="11"/>
      <c r="UQU113" s="73"/>
      <c r="UQV113" s="73"/>
      <c r="UQW113" s="73"/>
      <c r="UQX113" s="73"/>
      <c r="UQY113" s="74"/>
      <c r="UQZ113" s="74"/>
      <c r="URA113" s="77"/>
      <c r="URB113" s="77"/>
      <c r="URC113" s="11"/>
      <c r="URI113" s="73"/>
      <c r="URJ113" s="73"/>
      <c r="URK113" s="73"/>
      <c r="URL113" s="73"/>
      <c r="URM113" s="74"/>
      <c r="URN113" s="74"/>
      <c r="URO113" s="77"/>
      <c r="URP113" s="77"/>
      <c r="URQ113" s="11"/>
      <c r="URW113" s="73"/>
      <c r="URX113" s="73"/>
      <c r="URY113" s="73"/>
      <c r="URZ113" s="73"/>
      <c r="USA113" s="74"/>
      <c r="USB113" s="74"/>
      <c r="USC113" s="77"/>
      <c r="USD113" s="77"/>
      <c r="USE113" s="11"/>
      <c r="USK113" s="73"/>
      <c r="USL113" s="73"/>
      <c r="USM113" s="73"/>
      <c r="USN113" s="73"/>
      <c r="USO113" s="74"/>
      <c r="USP113" s="74"/>
      <c r="USQ113" s="77"/>
      <c r="USR113" s="77"/>
      <c r="USS113" s="11"/>
      <c r="USY113" s="73"/>
      <c r="USZ113" s="73"/>
      <c r="UTA113" s="73"/>
      <c r="UTB113" s="73"/>
      <c r="UTC113" s="74"/>
      <c r="UTD113" s="74"/>
      <c r="UTE113" s="77"/>
      <c r="UTF113" s="77"/>
      <c r="UTG113" s="11"/>
      <c r="UTM113" s="73"/>
      <c r="UTN113" s="73"/>
      <c r="UTO113" s="73"/>
      <c r="UTP113" s="73"/>
      <c r="UTQ113" s="74"/>
      <c r="UTR113" s="74"/>
      <c r="UTS113" s="77"/>
      <c r="UTT113" s="77"/>
      <c r="UTU113" s="11"/>
      <c r="UUA113" s="73"/>
      <c r="UUB113" s="73"/>
      <c r="UUC113" s="73"/>
      <c r="UUD113" s="73"/>
      <c r="UUE113" s="74"/>
      <c r="UUF113" s="74"/>
      <c r="UUG113" s="77"/>
      <c r="UUH113" s="77"/>
      <c r="UUI113" s="11"/>
      <c r="UUO113" s="73"/>
      <c r="UUP113" s="73"/>
      <c r="UUQ113" s="73"/>
      <c r="UUR113" s="73"/>
      <c r="UUS113" s="74"/>
      <c r="UUT113" s="74"/>
      <c r="UUU113" s="77"/>
      <c r="UUV113" s="77"/>
      <c r="UUW113" s="11"/>
      <c r="UVC113" s="73"/>
      <c r="UVD113" s="73"/>
      <c r="UVE113" s="73"/>
      <c r="UVF113" s="73"/>
      <c r="UVG113" s="74"/>
      <c r="UVH113" s="74"/>
      <c r="UVI113" s="77"/>
      <c r="UVJ113" s="77"/>
      <c r="UVK113" s="11"/>
      <c r="UVQ113" s="73"/>
      <c r="UVR113" s="73"/>
      <c r="UVS113" s="73"/>
      <c r="UVT113" s="73"/>
      <c r="UVU113" s="74"/>
      <c r="UVV113" s="74"/>
      <c r="UVW113" s="77"/>
      <c r="UVX113" s="77"/>
      <c r="UVY113" s="11"/>
      <c r="UWE113" s="73"/>
      <c r="UWF113" s="73"/>
      <c r="UWG113" s="73"/>
      <c r="UWH113" s="73"/>
      <c r="UWI113" s="74"/>
      <c r="UWJ113" s="74"/>
      <c r="UWK113" s="77"/>
      <c r="UWL113" s="77"/>
      <c r="UWM113" s="11"/>
      <c r="UWS113" s="73"/>
      <c r="UWT113" s="73"/>
      <c r="UWU113" s="73"/>
      <c r="UWV113" s="73"/>
      <c r="UWW113" s="74"/>
      <c r="UWX113" s="74"/>
      <c r="UWY113" s="77"/>
      <c r="UWZ113" s="77"/>
      <c r="UXA113" s="11"/>
      <c r="UXG113" s="73"/>
      <c r="UXH113" s="73"/>
      <c r="UXI113" s="73"/>
      <c r="UXJ113" s="73"/>
      <c r="UXK113" s="74"/>
      <c r="UXL113" s="74"/>
      <c r="UXM113" s="77"/>
      <c r="UXN113" s="77"/>
      <c r="UXO113" s="11"/>
      <c r="UXU113" s="73"/>
      <c r="UXV113" s="73"/>
      <c r="UXW113" s="73"/>
      <c r="UXX113" s="73"/>
      <c r="UXY113" s="74"/>
      <c r="UXZ113" s="74"/>
      <c r="UYA113" s="77"/>
      <c r="UYB113" s="77"/>
      <c r="UYC113" s="11"/>
      <c r="UYI113" s="73"/>
      <c r="UYJ113" s="73"/>
      <c r="UYK113" s="73"/>
      <c r="UYL113" s="73"/>
      <c r="UYM113" s="74"/>
      <c r="UYN113" s="74"/>
      <c r="UYO113" s="77"/>
      <c r="UYP113" s="77"/>
      <c r="UYQ113" s="11"/>
      <c r="UYW113" s="73"/>
      <c r="UYX113" s="73"/>
      <c r="UYY113" s="73"/>
      <c r="UYZ113" s="73"/>
      <c r="UZA113" s="74"/>
      <c r="UZB113" s="74"/>
      <c r="UZC113" s="77"/>
      <c r="UZD113" s="77"/>
      <c r="UZE113" s="11"/>
      <c r="UZK113" s="73"/>
      <c r="UZL113" s="73"/>
      <c r="UZM113" s="73"/>
      <c r="UZN113" s="73"/>
      <c r="UZO113" s="74"/>
      <c r="UZP113" s="74"/>
      <c r="UZQ113" s="77"/>
      <c r="UZR113" s="77"/>
      <c r="UZS113" s="11"/>
      <c r="UZY113" s="73"/>
      <c r="UZZ113" s="73"/>
      <c r="VAA113" s="73"/>
      <c r="VAB113" s="73"/>
      <c r="VAC113" s="74"/>
      <c r="VAD113" s="74"/>
      <c r="VAE113" s="77"/>
      <c r="VAF113" s="77"/>
      <c r="VAG113" s="11"/>
      <c r="VAM113" s="73"/>
      <c r="VAN113" s="73"/>
      <c r="VAO113" s="73"/>
      <c r="VAP113" s="73"/>
      <c r="VAQ113" s="74"/>
      <c r="VAR113" s="74"/>
      <c r="VAS113" s="77"/>
      <c r="VAT113" s="77"/>
      <c r="VAU113" s="11"/>
      <c r="VBA113" s="73"/>
      <c r="VBB113" s="73"/>
      <c r="VBC113" s="73"/>
      <c r="VBD113" s="73"/>
      <c r="VBE113" s="74"/>
      <c r="VBF113" s="74"/>
      <c r="VBG113" s="77"/>
      <c r="VBH113" s="77"/>
      <c r="VBI113" s="11"/>
      <c r="VBO113" s="73"/>
      <c r="VBP113" s="73"/>
      <c r="VBQ113" s="73"/>
      <c r="VBR113" s="73"/>
      <c r="VBS113" s="74"/>
      <c r="VBT113" s="74"/>
      <c r="VBU113" s="77"/>
      <c r="VBV113" s="77"/>
      <c r="VBW113" s="11"/>
      <c r="VCC113" s="73"/>
      <c r="VCD113" s="73"/>
      <c r="VCE113" s="73"/>
      <c r="VCF113" s="73"/>
      <c r="VCG113" s="74"/>
      <c r="VCH113" s="74"/>
      <c r="VCI113" s="77"/>
      <c r="VCJ113" s="77"/>
      <c r="VCK113" s="11"/>
      <c r="VCQ113" s="73"/>
      <c r="VCR113" s="73"/>
      <c r="VCS113" s="73"/>
      <c r="VCT113" s="73"/>
      <c r="VCU113" s="74"/>
      <c r="VCV113" s="74"/>
      <c r="VCW113" s="77"/>
      <c r="VCX113" s="77"/>
      <c r="VCY113" s="11"/>
      <c r="VDE113" s="73"/>
      <c r="VDF113" s="73"/>
      <c r="VDG113" s="73"/>
      <c r="VDH113" s="73"/>
      <c r="VDI113" s="74"/>
      <c r="VDJ113" s="74"/>
      <c r="VDK113" s="77"/>
      <c r="VDL113" s="77"/>
      <c r="VDM113" s="11"/>
      <c r="VDS113" s="73"/>
      <c r="VDT113" s="73"/>
      <c r="VDU113" s="73"/>
      <c r="VDV113" s="73"/>
      <c r="VDW113" s="74"/>
      <c r="VDX113" s="74"/>
      <c r="VDY113" s="77"/>
      <c r="VDZ113" s="77"/>
      <c r="VEA113" s="11"/>
      <c r="VEG113" s="73"/>
      <c r="VEH113" s="73"/>
      <c r="VEI113" s="73"/>
      <c r="VEJ113" s="73"/>
      <c r="VEK113" s="74"/>
      <c r="VEL113" s="74"/>
      <c r="VEM113" s="77"/>
      <c r="VEN113" s="77"/>
      <c r="VEO113" s="11"/>
      <c r="VEU113" s="73"/>
      <c r="VEV113" s="73"/>
      <c r="VEW113" s="73"/>
      <c r="VEX113" s="73"/>
      <c r="VEY113" s="74"/>
      <c r="VEZ113" s="74"/>
      <c r="VFA113" s="77"/>
      <c r="VFB113" s="77"/>
      <c r="VFC113" s="11"/>
      <c r="VFI113" s="73"/>
      <c r="VFJ113" s="73"/>
      <c r="VFK113" s="73"/>
      <c r="VFL113" s="73"/>
      <c r="VFM113" s="74"/>
      <c r="VFN113" s="74"/>
      <c r="VFO113" s="77"/>
      <c r="VFP113" s="77"/>
      <c r="VFQ113" s="11"/>
      <c r="VFW113" s="73"/>
      <c r="VFX113" s="73"/>
      <c r="VFY113" s="73"/>
      <c r="VFZ113" s="73"/>
      <c r="VGA113" s="74"/>
      <c r="VGB113" s="74"/>
      <c r="VGC113" s="77"/>
      <c r="VGD113" s="77"/>
      <c r="VGE113" s="11"/>
      <c r="VGK113" s="73"/>
      <c r="VGL113" s="73"/>
      <c r="VGM113" s="73"/>
      <c r="VGN113" s="73"/>
      <c r="VGO113" s="74"/>
      <c r="VGP113" s="74"/>
      <c r="VGQ113" s="77"/>
      <c r="VGR113" s="77"/>
      <c r="VGS113" s="11"/>
      <c r="VGY113" s="73"/>
      <c r="VGZ113" s="73"/>
      <c r="VHA113" s="73"/>
      <c r="VHB113" s="73"/>
      <c r="VHC113" s="74"/>
      <c r="VHD113" s="74"/>
      <c r="VHE113" s="77"/>
      <c r="VHF113" s="77"/>
      <c r="VHG113" s="11"/>
      <c r="VHM113" s="73"/>
      <c r="VHN113" s="73"/>
      <c r="VHO113" s="73"/>
      <c r="VHP113" s="73"/>
      <c r="VHQ113" s="74"/>
      <c r="VHR113" s="74"/>
      <c r="VHS113" s="77"/>
      <c r="VHT113" s="77"/>
      <c r="VHU113" s="11"/>
      <c r="VIA113" s="73"/>
      <c r="VIB113" s="73"/>
      <c r="VIC113" s="73"/>
      <c r="VID113" s="73"/>
      <c r="VIE113" s="74"/>
      <c r="VIF113" s="74"/>
      <c r="VIG113" s="77"/>
      <c r="VIH113" s="77"/>
      <c r="VII113" s="11"/>
      <c r="VIO113" s="73"/>
      <c r="VIP113" s="73"/>
      <c r="VIQ113" s="73"/>
      <c r="VIR113" s="73"/>
      <c r="VIS113" s="74"/>
      <c r="VIT113" s="74"/>
      <c r="VIU113" s="77"/>
      <c r="VIV113" s="77"/>
      <c r="VIW113" s="11"/>
      <c r="VJC113" s="73"/>
      <c r="VJD113" s="73"/>
      <c r="VJE113" s="73"/>
      <c r="VJF113" s="73"/>
      <c r="VJG113" s="74"/>
      <c r="VJH113" s="74"/>
      <c r="VJI113" s="77"/>
      <c r="VJJ113" s="77"/>
      <c r="VJK113" s="11"/>
      <c r="VJQ113" s="73"/>
      <c r="VJR113" s="73"/>
      <c r="VJS113" s="73"/>
      <c r="VJT113" s="73"/>
      <c r="VJU113" s="74"/>
      <c r="VJV113" s="74"/>
      <c r="VJW113" s="77"/>
      <c r="VJX113" s="77"/>
      <c r="VJY113" s="11"/>
      <c r="VKE113" s="73"/>
      <c r="VKF113" s="73"/>
      <c r="VKG113" s="73"/>
      <c r="VKH113" s="73"/>
      <c r="VKI113" s="74"/>
      <c r="VKJ113" s="74"/>
      <c r="VKK113" s="77"/>
      <c r="VKL113" s="77"/>
      <c r="VKM113" s="11"/>
      <c r="VKS113" s="73"/>
      <c r="VKT113" s="73"/>
      <c r="VKU113" s="73"/>
      <c r="VKV113" s="73"/>
      <c r="VKW113" s="74"/>
      <c r="VKX113" s="74"/>
      <c r="VKY113" s="77"/>
      <c r="VKZ113" s="77"/>
      <c r="VLA113" s="11"/>
      <c r="VLG113" s="73"/>
      <c r="VLH113" s="73"/>
      <c r="VLI113" s="73"/>
      <c r="VLJ113" s="73"/>
      <c r="VLK113" s="74"/>
      <c r="VLL113" s="74"/>
      <c r="VLM113" s="77"/>
      <c r="VLN113" s="77"/>
      <c r="VLO113" s="11"/>
      <c r="VLU113" s="73"/>
      <c r="VLV113" s="73"/>
      <c r="VLW113" s="73"/>
      <c r="VLX113" s="73"/>
      <c r="VLY113" s="74"/>
      <c r="VLZ113" s="74"/>
      <c r="VMA113" s="77"/>
      <c r="VMB113" s="77"/>
      <c r="VMC113" s="11"/>
      <c r="VMI113" s="73"/>
      <c r="VMJ113" s="73"/>
      <c r="VMK113" s="73"/>
      <c r="VML113" s="73"/>
      <c r="VMM113" s="74"/>
      <c r="VMN113" s="74"/>
      <c r="VMO113" s="77"/>
      <c r="VMP113" s="77"/>
      <c r="VMQ113" s="11"/>
      <c r="VMW113" s="73"/>
      <c r="VMX113" s="73"/>
      <c r="VMY113" s="73"/>
      <c r="VMZ113" s="73"/>
      <c r="VNA113" s="74"/>
      <c r="VNB113" s="74"/>
      <c r="VNC113" s="77"/>
      <c r="VND113" s="77"/>
      <c r="VNE113" s="11"/>
      <c r="VNK113" s="73"/>
      <c r="VNL113" s="73"/>
      <c r="VNM113" s="73"/>
      <c r="VNN113" s="73"/>
      <c r="VNO113" s="74"/>
      <c r="VNP113" s="74"/>
      <c r="VNQ113" s="77"/>
      <c r="VNR113" s="77"/>
      <c r="VNS113" s="11"/>
      <c r="VNY113" s="73"/>
      <c r="VNZ113" s="73"/>
      <c r="VOA113" s="73"/>
      <c r="VOB113" s="73"/>
      <c r="VOC113" s="74"/>
      <c r="VOD113" s="74"/>
      <c r="VOE113" s="77"/>
      <c r="VOF113" s="77"/>
      <c r="VOG113" s="11"/>
      <c r="VOM113" s="73"/>
      <c r="VON113" s="73"/>
      <c r="VOO113" s="73"/>
      <c r="VOP113" s="73"/>
      <c r="VOQ113" s="74"/>
      <c r="VOR113" s="74"/>
      <c r="VOS113" s="77"/>
      <c r="VOT113" s="77"/>
      <c r="VOU113" s="11"/>
      <c r="VPA113" s="73"/>
      <c r="VPB113" s="73"/>
      <c r="VPC113" s="73"/>
      <c r="VPD113" s="73"/>
      <c r="VPE113" s="74"/>
      <c r="VPF113" s="74"/>
      <c r="VPG113" s="77"/>
      <c r="VPH113" s="77"/>
      <c r="VPI113" s="11"/>
      <c r="VPO113" s="73"/>
      <c r="VPP113" s="73"/>
      <c r="VPQ113" s="73"/>
      <c r="VPR113" s="73"/>
      <c r="VPS113" s="74"/>
      <c r="VPT113" s="74"/>
      <c r="VPU113" s="77"/>
      <c r="VPV113" s="77"/>
      <c r="VPW113" s="11"/>
      <c r="VQC113" s="73"/>
      <c r="VQD113" s="73"/>
      <c r="VQE113" s="73"/>
      <c r="VQF113" s="73"/>
      <c r="VQG113" s="74"/>
      <c r="VQH113" s="74"/>
      <c r="VQI113" s="77"/>
      <c r="VQJ113" s="77"/>
      <c r="VQK113" s="11"/>
      <c r="VQQ113" s="73"/>
      <c r="VQR113" s="73"/>
      <c r="VQS113" s="73"/>
      <c r="VQT113" s="73"/>
      <c r="VQU113" s="74"/>
      <c r="VQV113" s="74"/>
      <c r="VQW113" s="77"/>
      <c r="VQX113" s="77"/>
      <c r="VQY113" s="11"/>
      <c r="VRE113" s="73"/>
      <c r="VRF113" s="73"/>
      <c r="VRG113" s="73"/>
      <c r="VRH113" s="73"/>
      <c r="VRI113" s="74"/>
      <c r="VRJ113" s="74"/>
      <c r="VRK113" s="77"/>
      <c r="VRL113" s="77"/>
      <c r="VRM113" s="11"/>
      <c r="VRS113" s="73"/>
      <c r="VRT113" s="73"/>
      <c r="VRU113" s="73"/>
      <c r="VRV113" s="73"/>
      <c r="VRW113" s="74"/>
      <c r="VRX113" s="74"/>
      <c r="VRY113" s="77"/>
      <c r="VRZ113" s="77"/>
      <c r="VSA113" s="11"/>
      <c r="VSG113" s="73"/>
      <c r="VSH113" s="73"/>
      <c r="VSI113" s="73"/>
      <c r="VSJ113" s="73"/>
      <c r="VSK113" s="74"/>
      <c r="VSL113" s="74"/>
      <c r="VSM113" s="77"/>
      <c r="VSN113" s="77"/>
      <c r="VSO113" s="11"/>
      <c r="VSU113" s="73"/>
      <c r="VSV113" s="73"/>
      <c r="VSW113" s="73"/>
      <c r="VSX113" s="73"/>
      <c r="VSY113" s="74"/>
      <c r="VSZ113" s="74"/>
      <c r="VTA113" s="77"/>
      <c r="VTB113" s="77"/>
      <c r="VTC113" s="11"/>
      <c r="VTI113" s="73"/>
      <c r="VTJ113" s="73"/>
      <c r="VTK113" s="73"/>
      <c r="VTL113" s="73"/>
      <c r="VTM113" s="74"/>
      <c r="VTN113" s="74"/>
      <c r="VTO113" s="77"/>
      <c r="VTP113" s="77"/>
      <c r="VTQ113" s="11"/>
      <c r="VTW113" s="73"/>
      <c r="VTX113" s="73"/>
      <c r="VTY113" s="73"/>
      <c r="VTZ113" s="73"/>
      <c r="VUA113" s="74"/>
      <c r="VUB113" s="74"/>
      <c r="VUC113" s="77"/>
      <c r="VUD113" s="77"/>
      <c r="VUE113" s="11"/>
      <c r="VUK113" s="73"/>
      <c r="VUL113" s="73"/>
      <c r="VUM113" s="73"/>
      <c r="VUN113" s="73"/>
      <c r="VUO113" s="74"/>
      <c r="VUP113" s="74"/>
      <c r="VUQ113" s="77"/>
      <c r="VUR113" s="77"/>
      <c r="VUS113" s="11"/>
      <c r="VUY113" s="73"/>
      <c r="VUZ113" s="73"/>
      <c r="VVA113" s="73"/>
      <c r="VVB113" s="73"/>
      <c r="VVC113" s="74"/>
      <c r="VVD113" s="74"/>
      <c r="VVE113" s="77"/>
      <c r="VVF113" s="77"/>
      <c r="VVG113" s="11"/>
      <c r="VVM113" s="73"/>
      <c r="VVN113" s="73"/>
      <c r="VVO113" s="73"/>
      <c r="VVP113" s="73"/>
      <c r="VVQ113" s="74"/>
      <c r="VVR113" s="74"/>
      <c r="VVS113" s="77"/>
      <c r="VVT113" s="77"/>
      <c r="VVU113" s="11"/>
      <c r="VWA113" s="73"/>
      <c r="VWB113" s="73"/>
      <c r="VWC113" s="73"/>
      <c r="VWD113" s="73"/>
      <c r="VWE113" s="74"/>
      <c r="VWF113" s="74"/>
      <c r="VWG113" s="77"/>
      <c r="VWH113" s="77"/>
      <c r="VWI113" s="11"/>
      <c r="VWO113" s="73"/>
      <c r="VWP113" s="73"/>
      <c r="VWQ113" s="73"/>
      <c r="VWR113" s="73"/>
      <c r="VWS113" s="74"/>
      <c r="VWT113" s="74"/>
      <c r="VWU113" s="77"/>
      <c r="VWV113" s="77"/>
      <c r="VWW113" s="11"/>
      <c r="VXC113" s="73"/>
      <c r="VXD113" s="73"/>
      <c r="VXE113" s="73"/>
      <c r="VXF113" s="73"/>
      <c r="VXG113" s="74"/>
      <c r="VXH113" s="74"/>
      <c r="VXI113" s="77"/>
      <c r="VXJ113" s="77"/>
      <c r="VXK113" s="11"/>
      <c r="VXQ113" s="73"/>
      <c r="VXR113" s="73"/>
      <c r="VXS113" s="73"/>
      <c r="VXT113" s="73"/>
      <c r="VXU113" s="74"/>
      <c r="VXV113" s="74"/>
      <c r="VXW113" s="77"/>
      <c r="VXX113" s="77"/>
      <c r="VXY113" s="11"/>
      <c r="VYE113" s="73"/>
      <c r="VYF113" s="73"/>
      <c r="VYG113" s="73"/>
      <c r="VYH113" s="73"/>
      <c r="VYI113" s="74"/>
      <c r="VYJ113" s="74"/>
      <c r="VYK113" s="77"/>
      <c r="VYL113" s="77"/>
      <c r="VYM113" s="11"/>
      <c r="VYS113" s="73"/>
      <c r="VYT113" s="73"/>
      <c r="VYU113" s="73"/>
      <c r="VYV113" s="73"/>
      <c r="VYW113" s="74"/>
      <c r="VYX113" s="74"/>
      <c r="VYY113" s="77"/>
      <c r="VYZ113" s="77"/>
      <c r="VZA113" s="11"/>
      <c r="VZG113" s="73"/>
      <c r="VZH113" s="73"/>
      <c r="VZI113" s="73"/>
      <c r="VZJ113" s="73"/>
      <c r="VZK113" s="74"/>
      <c r="VZL113" s="74"/>
      <c r="VZM113" s="77"/>
      <c r="VZN113" s="77"/>
      <c r="VZO113" s="11"/>
      <c r="VZU113" s="73"/>
      <c r="VZV113" s="73"/>
      <c r="VZW113" s="73"/>
      <c r="VZX113" s="73"/>
      <c r="VZY113" s="74"/>
      <c r="VZZ113" s="74"/>
      <c r="WAA113" s="77"/>
      <c r="WAB113" s="77"/>
      <c r="WAC113" s="11"/>
      <c r="WAI113" s="73"/>
      <c r="WAJ113" s="73"/>
      <c r="WAK113" s="73"/>
      <c r="WAL113" s="73"/>
      <c r="WAM113" s="74"/>
      <c r="WAN113" s="74"/>
      <c r="WAO113" s="77"/>
      <c r="WAP113" s="77"/>
      <c r="WAQ113" s="11"/>
      <c r="WAW113" s="73"/>
      <c r="WAX113" s="73"/>
      <c r="WAY113" s="73"/>
      <c r="WAZ113" s="73"/>
      <c r="WBA113" s="74"/>
      <c r="WBB113" s="74"/>
      <c r="WBC113" s="77"/>
      <c r="WBD113" s="77"/>
      <c r="WBE113" s="11"/>
      <c r="WBK113" s="73"/>
      <c r="WBL113" s="73"/>
      <c r="WBM113" s="73"/>
      <c r="WBN113" s="73"/>
      <c r="WBO113" s="74"/>
      <c r="WBP113" s="74"/>
      <c r="WBQ113" s="77"/>
      <c r="WBR113" s="77"/>
      <c r="WBS113" s="11"/>
      <c r="WBY113" s="73"/>
      <c r="WBZ113" s="73"/>
      <c r="WCA113" s="73"/>
      <c r="WCB113" s="73"/>
      <c r="WCC113" s="74"/>
      <c r="WCD113" s="74"/>
      <c r="WCE113" s="77"/>
      <c r="WCF113" s="77"/>
      <c r="WCG113" s="11"/>
      <c r="WCM113" s="73"/>
      <c r="WCN113" s="73"/>
      <c r="WCO113" s="73"/>
      <c r="WCP113" s="73"/>
      <c r="WCQ113" s="74"/>
      <c r="WCR113" s="74"/>
      <c r="WCS113" s="77"/>
      <c r="WCT113" s="77"/>
      <c r="WCU113" s="11"/>
      <c r="WDA113" s="73"/>
      <c r="WDB113" s="73"/>
      <c r="WDC113" s="73"/>
      <c r="WDD113" s="73"/>
      <c r="WDE113" s="74"/>
      <c r="WDF113" s="74"/>
      <c r="WDG113" s="77"/>
      <c r="WDH113" s="77"/>
      <c r="WDI113" s="11"/>
      <c r="WDO113" s="73"/>
      <c r="WDP113" s="73"/>
      <c r="WDQ113" s="73"/>
      <c r="WDR113" s="73"/>
      <c r="WDS113" s="74"/>
      <c r="WDT113" s="74"/>
      <c r="WDU113" s="77"/>
      <c r="WDV113" s="77"/>
      <c r="WDW113" s="11"/>
      <c r="WEC113" s="73"/>
      <c r="WED113" s="73"/>
      <c r="WEE113" s="73"/>
      <c r="WEF113" s="73"/>
      <c r="WEG113" s="74"/>
      <c r="WEH113" s="74"/>
      <c r="WEI113" s="77"/>
      <c r="WEJ113" s="77"/>
      <c r="WEK113" s="11"/>
      <c r="WEQ113" s="73"/>
      <c r="WER113" s="73"/>
      <c r="WES113" s="73"/>
      <c r="WET113" s="73"/>
      <c r="WEU113" s="74"/>
      <c r="WEV113" s="74"/>
      <c r="WEW113" s="77"/>
      <c r="WEX113" s="77"/>
      <c r="WEY113" s="11"/>
      <c r="WFE113" s="73"/>
      <c r="WFF113" s="73"/>
      <c r="WFG113" s="73"/>
      <c r="WFH113" s="73"/>
      <c r="WFI113" s="74"/>
      <c r="WFJ113" s="74"/>
      <c r="WFK113" s="77"/>
      <c r="WFL113" s="77"/>
      <c r="WFM113" s="11"/>
      <c r="WFS113" s="73"/>
      <c r="WFT113" s="73"/>
      <c r="WFU113" s="73"/>
      <c r="WFV113" s="73"/>
      <c r="WFW113" s="74"/>
      <c r="WFX113" s="74"/>
      <c r="WFY113" s="77"/>
      <c r="WFZ113" s="77"/>
      <c r="WGA113" s="11"/>
      <c r="WGG113" s="73"/>
      <c r="WGH113" s="73"/>
      <c r="WGI113" s="73"/>
      <c r="WGJ113" s="73"/>
      <c r="WGK113" s="74"/>
      <c r="WGL113" s="74"/>
      <c r="WGM113" s="77"/>
      <c r="WGN113" s="77"/>
      <c r="WGO113" s="11"/>
      <c r="WGU113" s="73"/>
      <c r="WGV113" s="73"/>
      <c r="WGW113" s="73"/>
      <c r="WGX113" s="73"/>
      <c r="WGY113" s="74"/>
      <c r="WGZ113" s="74"/>
      <c r="WHA113" s="77"/>
      <c r="WHB113" s="77"/>
      <c r="WHC113" s="11"/>
      <c r="WHI113" s="73"/>
      <c r="WHJ113" s="73"/>
      <c r="WHK113" s="73"/>
      <c r="WHL113" s="73"/>
      <c r="WHM113" s="74"/>
      <c r="WHN113" s="74"/>
      <c r="WHO113" s="77"/>
      <c r="WHP113" s="77"/>
      <c r="WHQ113" s="11"/>
      <c r="WHW113" s="73"/>
      <c r="WHX113" s="73"/>
      <c r="WHY113" s="73"/>
      <c r="WHZ113" s="73"/>
      <c r="WIA113" s="74"/>
      <c r="WIB113" s="74"/>
      <c r="WIC113" s="77"/>
      <c r="WID113" s="77"/>
      <c r="WIE113" s="11"/>
      <c r="WIK113" s="73"/>
      <c r="WIL113" s="73"/>
      <c r="WIM113" s="73"/>
      <c r="WIN113" s="73"/>
      <c r="WIO113" s="74"/>
      <c r="WIP113" s="74"/>
      <c r="WIQ113" s="77"/>
      <c r="WIR113" s="77"/>
      <c r="WIS113" s="11"/>
      <c r="WIY113" s="73"/>
      <c r="WIZ113" s="73"/>
      <c r="WJA113" s="73"/>
      <c r="WJB113" s="73"/>
      <c r="WJC113" s="74"/>
      <c r="WJD113" s="74"/>
      <c r="WJE113" s="77"/>
      <c r="WJF113" s="77"/>
      <c r="WJG113" s="11"/>
      <c r="WJM113" s="73"/>
      <c r="WJN113" s="73"/>
      <c r="WJO113" s="73"/>
      <c r="WJP113" s="73"/>
      <c r="WJQ113" s="74"/>
      <c r="WJR113" s="74"/>
      <c r="WJS113" s="77"/>
      <c r="WJT113" s="77"/>
      <c r="WJU113" s="11"/>
      <c r="WKA113" s="73"/>
      <c r="WKB113" s="73"/>
      <c r="WKC113" s="73"/>
      <c r="WKD113" s="73"/>
      <c r="WKE113" s="74"/>
      <c r="WKF113" s="74"/>
      <c r="WKG113" s="77"/>
      <c r="WKH113" s="77"/>
      <c r="WKI113" s="11"/>
      <c r="WKO113" s="73"/>
      <c r="WKP113" s="73"/>
      <c r="WKQ113" s="73"/>
      <c r="WKR113" s="73"/>
      <c r="WKS113" s="74"/>
      <c r="WKT113" s="74"/>
      <c r="WKU113" s="77"/>
      <c r="WKV113" s="77"/>
      <c r="WKW113" s="11"/>
      <c r="WLC113" s="73"/>
      <c r="WLD113" s="73"/>
      <c r="WLE113" s="73"/>
      <c r="WLF113" s="73"/>
      <c r="WLG113" s="74"/>
      <c r="WLH113" s="74"/>
      <c r="WLI113" s="77"/>
      <c r="WLJ113" s="77"/>
      <c r="WLK113" s="11"/>
      <c r="WLQ113" s="73"/>
      <c r="WLR113" s="73"/>
      <c r="WLS113" s="73"/>
      <c r="WLT113" s="73"/>
      <c r="WLU113" s="74"/>
      <c r="WLV113" s="74"/>
      <c r="WLW113" s="77"/>
      <c r="WLX113" s="77"/>
      <c r="WLY113" s="11"/>
      <c r="WME113" s="73"/>
      <c r="WMF113" s="73"/>
      <c r="WMG113" s="73"/>
      <c r="WMH113" s="73"/>
      <c r="WMI113" s="74"/>
      <c r="WMJ113" s="74"/>
      <c r="WMK113" s="77"/>
      <c r="WML113" s="77"/>
      <c r="WMM113" s="11"/>
      <c r="WMS113" s="73"/>
      <c r="WMT113" s="73"/>
      <c r="WMU113" s="73"/>
      <c r="WMV113" s="73"/>
      <c r="WMW113" s="74"/>
      <c r="WMX113" s="74"/>
      <c r="WMY113" s="77"/>
      <c r="WMZ113" s="77"/>
      <c r="WNA113" s="11"/>
      <c r="WNG113" s="73"/>
      <c r="WNH113" s="73"/>
      <c r="WNI113" s="73"/>
      <c r="WNJ113" s="73"/>
      <c r="WNK113" s="74"/>
      <c r="WNL113" s="74"/>
      <c r="WNM113" s="77"/>
      <c r="WNN113" s="77"/>
      <c r="WNO113" s="11"/>
      <c r="WNU113" s="73"/>
      <c r="WNV113" s="73"/>
      <c r="WNW113" s="73"/>
      <c r="WNX113" s="73"/>
      <c r="WNY113" s="74"/>
      <c r="WNZ113" s="74"/>
      <c r="WOA113" s="77"/>
      <c r="WOB113" s="77"/>
      <c r="WOC113" s="11"/>
      <c r="WOI113" s="73"/>
      <c r="WOJ113" s="73"/>
      <c r="WOK113" s="73"/>
      <c r="WOL113" s="73"/>
      <c r="WOM113" s="74"/>
      <c r="WON113" s="74"/>
      <c r="WOO113" s="77"/>
      <c r="WOP113" s="77"/>
      <c r="WOQ113" s="11"/>
      <c r="WOW113" s="73"/>
      <c r="WOX113" s="73"/>
      <c r="WOY113" s="73"/>
      <c r="WOZ113" s="73"/>
      <c r="WPA113" s="74"/>
      <c r="WPB113" s="74"/>
      <c r="WPC113" s="77"/>
      <c r="WPD113" s="77"/>
      <c r="WPE113" s="11"/>
      <c r="WPK113" s="73"/>
      <c r="WPL113" s="73"/>
      <c r="WPM113" s="73"/>
      <c r="WPN113" s="73"/>
      <c r="WPO113" s="74"/>
      <c r="WPP113" s="74"/>
      <c r="WPQ113" s="77"/>
      <c r="WPR113" s="77"/>
      <c r="WPS113" s="11"/>
      <c r="WPY113" s="73"/>
      <c r="WPZ113" s="73"/>
      <c r="WQA113" s="73"/>
      <c r="WQB113" s="73"/>
      <c r="WQC113" s="74"/>
      <c r="WQD113" s="74"/>
      <c r="WQE113" s="77"/>
      <c r="WQF113" s="77"/>
      <c r="WQG113" s="11"/>
      <c r="WQM113" s="73"/>
      <c r="WQN113" s="73"/>
      <c r="WQO113" s="73"/>
      <c r="WQP113" s="73"/>
      <c r="WQQ113" s="74"/>
      <c r="WQR113" s="74"/>
      <c r="WQS113" s="77"/>
      <c r="WQT113" s="77"/>
      <c r="WQU113" s="11"/>
      <c r="WRA113" s="73"/>
      <c r="WRB113" s="73"/>
      <c r="WRC113" s="73"/>
      <c r="WRD113" s="73"/>
      <c r="WRE113" s="74"/>
      <c r="WRF113" s="74"/>
      <c r="WRG113" s="77"/>
      <c r="WRH113" s="77"/>
      <c r="WRI113" s="11"/>
      <c r="WRO113" s="73"/>
      <c r="WRP113" s="73"/>
      <c r="WRQ113" s="73"/>
      <c r="WRR113" s="73"/>
      <c r="WRS113" s="74"/>
      <c r="WRT113" s="74"/>
      <c r="WRU113" s="77"/>
      <c r="WRV113" s="77"/>
      <c r="WRW113" s="11"/>
      <c r="WSC113" s="73"/>
      <c r="WSD113" s="73"/>
      <c r="WSE113" s="73"/>
      <c r="WSF113" s="73"/>
      <c r="WSG113" s="74"/>
      <c r="WSH113" s="74"/>
      <c r="WSI113" s="77"/>
      <c r="WSJ113" s="77"/>
      <c r="WSK113" s="11"/>
      <c r="WSQ113" s="73"/>
      <c r="WSR113" s="73"/>
      <c r="WSS113" s="73"/>
      <c r="WST113" s="73"/>
      <c r="WSU113" s="74"/>
      <c r="WSV113" s="74"/>
      <c r="WSW113" s="77"/>
      <c r="WSX113" s="77"/>
      <c r="WSY113" s="11"/>
      <c r="WTE113" s="73"/>
      <c r="WTF113" s="73"/>
      <c r="WTG113" s="73"/>
      <c r="WTH113" s="73"/>
      <c r="WTI113" s="74"/>
      <c r="WTJ113" s="74"/>
      <c r="WTK113" s="77"/>
      <c r="WTL113" s="77"/>
      <c r="WTM113" s="11"/>
      <c r="WTS113" s="73"/>
      <c r="WTT113" s="73"/>
      <c r="WTU113" s="73"/>
      <c r="WTV113" s="73"/>
      <c r="WTW113" s="74"/>
      <c r="WTX113" s="74"/>
      <c r="WTY113" s="77"/>
      <c r="WTZ113" s="77"/>
      <c r="WUA113" s="11"/>
      <c r="WUG113" s="73"/>
      <c r="WUH113" s="73"/>
      <c r="WUI113" s="73"/>
      <c r="WUJ113" s="73"/>
      <c r="WUK113" s="74"/>
      <c r="WUL113" s="74"/>
      <c r="WUM113" s="77"/>
      <c r="WUN113" s="77"/>
      <c r="WUO113" s="11"/>
      <c r="WUU113" s="73"/>
      <c r="WUV113" s="73"/>
      <c r="WUW113" s="73"/>
      <c r="WUX113" s="73"/>
      <c r="WUY113" s="74"/>
      <c r="WUZ113" s="74"/>
      <c r="WVA113" s="77"/>
      <c r="WVB113" s="77"/>
      <c r="WVC113" s="11"/>
      <c r="WVI113" s="73"/>
      <c r="WVJ113" s="73"/>
      <c r="WVK113" s="73"/>
      <c r="WVL113" s="73"/>
      <c r="WVM113" s="74"/>
      <c r="WVN113" s="74"/>
      <c r="WVO113" s="77"/>
      <c r="WVP113" s="77"/>
      <c r="WVQ113" s="11"/>
      <c r="WVW113" s="73"/>
      <c r="WVX113" s="73"/>
      <c r="WVY113" s="73"/>
      <c r="WVZ113" s="73"/>
      <c r="WWA113" s="74"/>
      <c r="WWB113" s="74"/>
      <c r="WWC113" s="77"/>
      <c r="WWD113" s="77"/>
      <c r="WWE113" s="11"/>
      <c r="WWK113" s="73"/>
      <c r="WWL113" s="73"/>
      <c r="WWM113" s="73"/>
      <c r="WWN113" s="73"/>
      <c r="WWO113" s="74"/>
      <c r="WWP113" s="74"/>
      <c r="WWQ113" s="77"/>
      <c r="WWR113" s="77"/>
      <c r="WWS113" s="11"/>
      <c r="WWY113" s="73"/>
      <c r="WWZ113" s="73"/>
      <c r="WXA113" s="73"/>
      <c r="WXB113" s="73"/>
      <c r="WXC113" s="74"/>
      <c r="WXD113" s="74"/>
      <c r="WXE113" s="77"/>
      <c r="WXF113" s="77"/>
      <c r="WXG113" s="11"/>
      <c r="WXM113" s="73"/>
      <c r="WXN113" s="73"/>
      <c r="WXO113" s="73"/>
      <c r="WXP113" s="73"/>
      <c r="WXQ113" s="74"/>
      <c r="WXR113" s="74"/>
      <c r="WXS113" s="77"/>
      <c r="WXT113" s="77"/>
      <c r="WXU113" s="11"/>
      <c r="WYA113" s="73"/>
      <c r="WYB113" s="73"/>
      <c r="WYC113" s="73"/>
      <c r="WYD113" s="73"/>
      <c r="WYE113" s="74"/>
      <c r="WYF113" s="74"/>
      <c r="WYG113" s="77"/>
      <c r="WYH113" s="77"/>
      <c r="WYI113" s="11"/>
      <c r="WYO113" s="73"/>
      <c r="WYP113" s="73"/>
      <c r="WYQ113" s="73"/>
      <c r="WYR113" s="73"/>
      <c r="WYS113" s="74"/>
      <c r="WYT113" s="74"/>
      <c r="WYU113" s="77"/>
      <c r="WYV113" s="77"/>
      <c r="WYW113" s="11"/>
      <c r="WZC113" s="73"/>
      <c r="WZD113" s="73"/>
      <c r="WZE113" s="73"/>
      <c r="WZF113" s="73"/>
      <c r="WZG113" s="74"/>
      <c r="WZH113" s="74"/>
      <c r="WZI113" s="77"/>
      <c r="WZJ113" s="77"/>
      <c r="WZK113" s="11"/>
      <c r="WZQ113" s="73"/>
      <c r="WZR113" s="73"/>
      <c r="WZS113" s="73"/>
      <c r="WZT113" s="73"/>
      <c r="WZU113" s="74"/>
      <c r="WZV113" s="74"/>
      <c r="WZW113" s="77"/>
      <c r="WZX113" s="77"/>
      <c r="WZY113" s="11"/>
      <c r="XAE113" s="73"/>
      <c r="XAF113" s="73"/>
      <c r="XAG113" s="73"/>
      <c r="XAH113" s="73"/>
      <c r="XAI113" s="74"/>
      <c r="XAJ113" s="74"/>
      <c r="XAK113" s="77"/>
      <c r="XAL113" s="77"/>
      <c r="XAM113" s="11"/>
      <c r="XAS113" s="73"/>
      <c r="XAT113" s="73"/>
      <c r="XAU113" s="73"/>
      <c r="XAV113" s="73"/>
      <c r="XAW113" s="74"/>
      <c r="XAX113" s="74"/>
      <c r="XAY113" s="77"/>
      <c r="XAZ113" s="77"/>
      <c r="XBA113" s="11"/>
      <c r="XBG113" s="73"/>
      <c r="XBH113" s="73"/>
      <c r="XBI113" s="73"/>
      <c r="XBJ113" s="73"/>
      <c r="XBK113" s="74"/>
      <c r="XBL113" s="74"/>
      <c r="XBM113" s="77"/>
      <c r="XBN113" s="77"/>
      <c r="XBO113" s="11"/>
      <c r="XBU113" s="73"/>
      <c r="XBV113" s="73"/>
      <c r="XBW113" s="73"/>
      <c r="XBX113" s="73"/>
      <c r="XBY113" s="74"/>
      <c r="XBZ113" s="74"/>
      <c r="XCA113" s="77"/>
      <c r="XCB113" s="77"/>
      <c r="XCC113" s="11"/>
      <c r="XCI113" s="73"/>
      <c r="XCJ113" s="73"/>
      <c r="XCK113" s="73"/>
      <c r="XCL113" s="73"/>
      <c r="XCM113" s="74"/>
      <c r="XCN113" s="74"/>
      <c r="XCO113" s="77"/>
      <c r="XCP113" s="77"/>
      <c r="XCQ113" s="11"/>
      <c r="XCW113" s="73"/>
      <c r="XCX113" s="73"/>
      <c r="XCY113" s="73"/>
      <c r="XCZ113" s="73"/>
      <c r="XDA113" s="74"/>
      <c r="XDB113" s="74"/>
      <c r="XDC113" s="77"/>
      <c r="XDD113" s="77"/>
      <c r="XDE113" s="11"/>
      <c r="XDK113" s="73"/>
      <c r="XDL113" s="73"/>
      <c r="XDM113" s="73"/>
      <c r="XDN113" s="73"/>
      <c r="XDO113" s="74"/>
      <c r="XDP113" s="74"/>
      <c r="XDQ113" s="77"/>
      <c r="XDR113" s="77"/>
      <c r="XDS113" s="11"/>
      <c r="XDY113" s="73"/>
      <c r="XDZ113" s="73"/>
      <c r="XEA113" s="73"/>
      <c r="XEB113" s="73"/>
      <c r="XEC113" s="74"/>
      <c r="XED113" s="74"/>
      <c r="XEE113" s="77"/>
      <c r="XEF113" s="77"/>
      <c r="XEG113" s="11"/>
      <c r="XEM113" s="73"/>
      <c r="XEN113" s="73"/>
      <c r="XEO113" s="73"/>
      <c r="XEP113" s="73"/>
      <c r="XEQ113" s="74"/>
      <c r="XER113" s="74"/>
      <c r="XES113" s="77"/>
      <c r="XET113" s="77"/>
      <c r="XEU113" s="11"/>
      <c r="XFA113" s="73"/>
      <c r="XFB113" s="73"/>
      <c r="XFC113" s="73"/>
      <c r="XFD113" s="73"/>
    </row>
    <row r="114" spans="1:5119 5125:6141 6147:7163 7169:12287 12293:13309 13315:14331 14337:16384" x14ac:dyDescent="0.2">
      <c r="A114" s="73">
        <v>666514</v>
      </c>
      <c r="B114" s="73">
        <f>+_xlfn.XLOOKUP(A114,'[1]padron 2703'!A:A,'[1]padron 2703'!B:B,0)</f>
        <v>656112</v>
      </c>
      <c r="C114" s="73" t="str">
        <f>+_xlfn.XLOOKUP(A114,'[1]padron 2703'!A:A,'[1]padron 2703'!N:N,0)</f>
        <v>7791337009998</v>
      </c>
      <c r="D114" s="73" t="str">
        <f>+_xlfn.XLOOKUP(A114,'[1]padron 2703'!A:A,'[1]padron 2703'!D:D,0)</f>
        <v xml:space="preserve">YOGU LS.YOGURISIMO GRIEGO ENT S/AZU 190X          </v>
      </c>
      <c r="E114" s="74">
        <f>+_xlfn.XLOOKUP(A114,'[1]padron 2703'!A:A,'[1]padron 2703'!I:I,0)</f>
        <v>2777.4569999999999</v>
      </c>
      <c r="F114" s="74" t="s">
        <v>690</v>
      </c>
      <c r="G114" s="77">
        <v>46125</v>
      </c>
      <c r="H114" s="77">
        <v>46142</v>
      </c>
      <c r="O114" s="73"/>
      <c r="P114" s="73"/>
      <c r="Q114" s="73"/>
      <c r="R114" s="73"/>
      <c r="S114" s="74"/>
      <c r="T114" s="74"/>
      <c r="U114" s="77"/>
      <c r="V114" s="77"/>
      <c r="W114" s="11"/>
      <c r="AC114" s="73"/>
      <c r="AD114" s="73"/>
      <c r="AE114" s="73"/>
      <c r="AF114" s="73"/>
      <c r="AG114" s="74"/>
      <c r="AH114" s="74"/>
      <c r="AI114" s="77"/>
      <c r="AJ114" s="77"/>
      <c r="AK114" s="11"/>
      <c r="AQ114" s="73"/>
      <c r="AR114" s="73"/>
      <c r="AS114" s="73"/>
      <c r="AT114" s="73"/>
      <c r="AU114" s="74"/>
      <c r="AV114" s="74"/>
      <c r="AW114" s="77"/>
      <c r="AX114" s="77"/>
      <c r="AY114" s="11"/>
      <c r="BE114" s="73"/>
      <c r="BF114" s="73"/>
      <c r="BG114" s="73"/>
      <c r="BH114" s="73"/>
      <c r="BI114" s="74"/>
      <c r="BJ114" s="74"/>
      <c r="BK114" s="77"/>
      <c r="BL114" s="77"/>
      <c r="BM114" s="11"/>
      <c r="BS114" s="73"/>
      <c r="BT114" s="73"/>
      <c r="BU114" s="73"/>
      <c r="BV114" s="73"/>
      <c r="BW114" s="74"/>
      <c r="BX114" s="74"/>
      <c r="BY114" s="77"/>
      <c r="BZ114" s="77"/>
      <c r="CA114" s="11"/>
      <c r="CG114" s="73"/>
      <c r="CH114" s="73"/>
      <c r="CI114" s="73"/>
      <c r="CJ114" s="73"/>
      <c r="CK114" s="74"/>
      <c r="CL114" s="74"/>
      <c r="CM114" s="77"/>
      <c r="CN114" s="77"/>
      <c r="CO114" s="11"/>
      <c r="CU114" s="73"/>
      <c r="CV114" s="73"/>
      <c r="CW114" s="73"/>
      <c r="CX114" s="73"/>
      <c r="CY114" s="74"/>
      <c r="CZ114" s="74"/>
      <c r="DA114" s="77"/>
      <c r="DB114" s="77"/>
      <c r="DC114" s="11"/>
      <c r="DI114" s="73"/>
      <c r="DJ114" s="73"/>
      <c r="DK114" s="73"/>
      <c r="DL114" s="73"/>
      <c r="DM114" s="74"/>
      <c r="DN114" s="74"/>
      <c r="DO114" s="77"/>
      <c r="DP114" s="77"/>
      <c r="DQ114" s="11"/>
      <c r="DW114" s="73"/>
      <c r="DX114" s="73"/>
      <c r="DY114" s="73"/>
      <c r="DZ114" s="73"/>
      <c r="EA114" s="74"/>
      <c r="EB114" s="74"/>
      <c r="EC114" s="77"/>
      <c r="ED114" s="77"/>
      <c r="EE114" s="11"/>
      <c r="EK114" s="73"/>
      <c r="EL114" s="73"/>
      <c r="EM114" s="73"/>
      <c r="EN114" s="73"/>
      <c r="EO114" s="74"/>
      <c r="EP114" s="74"/>
      <c r="EQ114" s="77"/>
      <c r="ER114" s="77"/>
      <c r="ES114" s="11"/>
      <c r="EY114" s="73"/>
      <c r="EZ114" s="73"/>
      <c r="FA114" s="73"/>
      <c r="FB114" s="73"/>
      <c r="FC114" s="74"/>
      <c r="FD114" s="74"/>
      <c r="FE114" s="77"/>
      <c r="FF114" s="77"/>
      <c r="FG114" s="11"/>
      <c r="FM114" s="73"/>
      <c r="FN114" s="73"/>
      <c r="FO114" s="73"/>
      <c r="FP114" s="73"/>
      <c r="FQ114" s="74"/>
      <c r="FR114" s="74"/>
      <c r="FS114" s="77"/>
      <c r="FT114" s="77"/>
      <c r="FU114" s="11"/>
      <c r="GA114" s="73"/>
      <c r="GB114" s="73"/>
      <c r="GC114" s="73"/>
      <c r="GD114" s="73"/>
      <c r="GE114" s="74"/>
      <c r="GF114" s="74"/>
      <c r="GG114" s="77"/>
      <c r="GH114" s="77"/>
      <c r="GI114" s="11"/>
      <c r="GO114" s="73"/>
      <c r="GP114" s="73"/>
      <c r="GQ114" s="73"/>
      <c r="GR114" s="73"/>
      <c r="GS114" s="74"/>
      <c r="GT114" s="74"/>
      <c r="GU114" s="77"/>
      <c r="GV114" s="77"/>
      <c r="GW114" s="11"/>
      <c r="HC114" s="73"/>
      <c r="HD114" s="73"/>
      <c r="HE114" s="73"/>
      <c r="HF114" s="73"/>
      <c r="HG114" s="74"/>
      <c r="HH114" s="74"/>
      <c r="HI114" s="77"/>
      <c r="HJ114" s="77"/>
      <c r="HK114" s="11"/>
      <c r="HQ114" s="73"/>
      <c r="HR114" s="73"/>
      <c r="HS114" s="73"/>
      <c r="HT114" s="73"/>
      <c r="HU114" s="74"/>
      <c r="HV114" s="74"/>
      <c r="HW114" s="77"/>
      <c r="HX114" s="77"/>
      <c r="HY114" s="11"/>
      <c r="IE114" s="73"/>
      <c r="IF114" s="73"/>
      <c r="IG114" s="73"/>
      <c r="IH114" s="73"/>
      <c r="II114" s="74"/>
      <c r="IJ114" s="74"/>
      <c r="IK114" s="77"/>
      <c r="IL114" s="77"/>
      <c r="IM114" s="11"/>
      <c r="IS114" s="73"/>
      <c r="IT114" s="73"/>
      <c r="IU114" s="73"/>
      <c r="IV114" s="73"/>
      <c r="IW114" s="74"/>
      <c r="IX114" s="74"/>
      <c r="IY114" s="77"/>
      <c r="IZ114" s="77"/>
      <c r="JA114" s="11"/>
      <c r="JG114" s="73"/>
      <c r="JH114" s="73"/>
      <c r="JI114" s="73"/>
      <c r="JJ114" s="73"/>
      <c r="JK114" s="74"/>
      <c r="JL114" s="74"/>
      <c r="JM114" s="77"/>
      <c r="JN114" s="77"/>
      <c r="JO114" s="11"/>
      <c r="JU114" s="73"/>
      <c r="JV114" s="73"/>
      <c r="JW114" s="73"/>
      <c r="JX114" s="73"/>
      <c r="JY114" s="74"/>
      <c r="JZ114" s="74"/>
      <c r="KA114" s="77"/>
      <c r="KB114" s="77"/>
      <c r="KC114" s="11"/>
      <c r="KI114" s="73"/>
      <c r="KJ114" s="73"/>
      <c r="KK114" s="73"/>
      <c r="KL114" s="73"/>
      <c r="KM114" s="74"/>
      <c r="KN114" s="74"/>
      <c r="KO114" s="77"/>
      <c r="KP114" s="77"/>
      <c r="KQ114" s="11"/>
      <c r="KW114" s="73"/>
      <c r="KX114" s="73"/>
      <c r="KY114" s="73"/>
      <c r="KZ114" s="73"/>
      <c r="LA114" s="74"/>
      <c r="LB114" s="74"/>
      <c r="LC114" s="77"/>
      <c r="LD114" s="77"/>
      <c r="LE114" s="11"/>
      <c r="LK114" s="73"/>
      <c r="LL114" s="73"/>
      <c r="LM114" s="73"/>
      <c r="LN114" s="73"/>
      <c r="LO114" s="74"/>
      <c r="LP114" s="74"/>
      <c r="LQ114" s="77"/>
      <c r="LR114" s="77"/>
      <c r="LS114" s="11"/>
      <c r="LY114" s="73"/>
      <c r="LZ114" s="73"/>
      <c r="MA114" s="73"/>
      <c r="MB114" s="73"/>
      <c r="MC114" s="74"/>
      <c r="MD114" s="74"/>
      <c r="ME114" s="77"/>
      <c r="MF114" s="77"/>
      <c r="MG114" s="11"/>
      <c r="MM114" s="73"/>
      <c r="MN114" s="73"/>
      <c r="MO114" s="73"/>
      <c r="MP114" s="73"/>
      <c r="MQ114" s="74"/>
      <c r="MR114" s="74"/>
      <c r="MS114" s="77"/>
      <c r="MT114" s="77"/>
      <c r="MU114" s="11"/>
      <c r="NA114" s="73"/>
      <c r="NB114" s="73"/>
      <c r="NC114" s="73"/>
      <c r="ND114" s="73"/>
      <c r="NE114" s="74"/>
      <c r="NF114" s="74"/>
      <c r="NG114" s="77"/>
      <c r="NH114" s="77"/>
      <c r="NI114" s="11"/>
      <c r="NO114" s="73"/>
      <c r="NP114" s="73"/>
      <c r="NQ114" s="73"/>
      <c r="NR114" s="73"/>
      <c r="NS114" s="74"/>
      <c r="NT114" s="74"/>
      <c r="NU114" s="77"/>
      <c r="NV114" s="77"/>
      <c r="NW114" s="11"/>
      <c r="OC114" s="73"/>
      <c r="OD114" s="73"/>
      <c r="OE114" s="73"/>
      <c r="OF114" s="73"/>
      <c r="OG114" s="74"/>
      <c r="OH114" s="74"/>
      <c r="OI114" s="77"/>
      <c r="OJ114" s="77"/>
      <c r="OK114" s="11"/>
      <c r="OQ114" s="73"/>
      <c r="OR114" s="73"/>
      <c r="OS114" s="73"/>
      <c r="OT114" s="73"/>
      <c r="OU114" s="74"/>
      <c r="OV114" s="74"/>
      <c r="OW114" s="77"/>
      <c r="OX114" s="77"/>
      <c r="OY114" s="11"/>
      <c r="PE114" s="73"/>
      <c r="PF114" s="73"/>
      <c r="PG114" s="73"/>
      <c r="PH114" s="73"/>
      <c r="PI114" s="74"/>
      <c r="PJ114" s="74"/>
      <c r="PK114" s="77"/>
      <c r="PL114" s="77"/>
      <c r="PM114" s="11"/>
      <c r="PS114" s="73"/>
      <c r="PT114" s="73"/>
      <c r="PU114" s="73"/>
      <c r="PV114" s="73"/>
      <c r="PW114" s="74"/>
      <c r="PX114" s="74"/>
      <c r="PY114" s="77"/>
      <c r="PZ114" s="77"/>
      <c r="QA114" s="11"/>
      <c r="QG114" s="73"/>
      <c r="QH114" s="73"/>
      <c r="QI114" s="73"/>
      <c r="QJ114" s="73"/>
      <c r="QK114" s="74"/>
      <c r="QL114" s="74"/>
      <c r="QM114" s="77"/>
      <c r="QN114" s="77"/>
      <c r="QO114" s="11"/>
      <c r="QU114" s="73"/>
      <c r="QV114" s="73"/>
      <c r="QW114" s="73"/>
      <c r="QX114" s="73"/>
      <c r="QY114" s="74"/>
      <c r="QZ114" s="74"/>
      <c r="RA114" s="77"/>
      <c r="RB114" s="77"/>
      <c r="RC114" s="11"/>
      <c r="RI114" s="73"/>
      <c r="RJ114" s="73"/>
      <c r="RK114" s="73"/>
      <c r="RL114" s="73"/>
      <c r="RM114" s="74"/>
      <c r="RN114" s="74"/>
      <c r="RO114" s="77"/>
      <c r="RP114" s="77"/>
      <c r="RQ114" s="11"/>
      <c r="RW114" s="73"/>
      <c r="RX114" s="73"/>
      <c r="RY114" s="73"/>
      <c r="RZ114" s="73"/>
      <c r="SA114" s="74"/>
      <c r="SB114" s="74"/>
      <c r="SC114" s="77"/>
      <c r="SD114" s="77"/>
      <c r="SE114" s="11"/>
      <c r="SK114" s="73"/>
      <c r="SL114" s="73"/>
      <c r="SM114" s="73"/>
      <c r="SN114" s="73"/>
      <c r="SO114" s="74"/>
      <c r="SP114" s="74"/>
      <c r="SQ114" s="77"/>
      <c r="SR114" s="77"/>
      <c r="SS114" s="11"/>
      <c r="SY114" s="73"/>
      <c r="SZ114" s="73"/>
      <c r="TA114" s="73"/>
      <c r="TB114" s="73"/>
      <c r="TC114" s="74"/>
      <c r="TD114" s="74"/>
      <c r="TE114" s="77"/>
      <c r="TF114" s="77"/>
      <c r="TG114" s="11"/>
      <c r="TM114" s="73"/>
      <c r="TN114" s="73"/>
      <c r="TO114" s="73"/>
      <c r="TP114" s="73"/>
      <c r="TQ114" s="74"/>
      <c r="TR114" s="74"/>
      <c r="TS114" s="77"/>
      <c r="TT114" s="77"/>
      <c r="TU114" s="11"/>
      <c r="UA114" s="73"/>
      <c r="UB114" s="73"/>
      <c r="UC114" s="73"/>
      <c r="UD114" s="73"/>
      <c r="UE114" s="74"/>
      <c r="UF114" s="74"/>
      <c r="UG114" s="77"/>
      <c r="UH114" s="77"/>
      <c r="UI114" s="11"/>
      <c r="UO114" s="73"/>
      <c r="UP114" s="73"/>
      <c r="UQ114" s="73"/>
      <c r="UR114" s="73"/>
      <c r="US114" s="74"/>
      <c r="UT114" s="74"/>
      <c r="UU114" s="77"/>
      <c r="UV114" s="77"/>
      <c r="UW114" s="11"/>
      <c r="VC114" s="73"/>
      <c r="VD114" s="73"/>
      <c r="VE114" s="73"/>
      <c r="VF114" s="73"/>
      <c r="VG114" s="74"/>
      <c r="VH114" s="74"/>
      <c r="VI114" s="77"/>
      <c r="VJ114" s="77"/>
      <c r="VK114" s="11"/>
      <c r="VQ114" s="73"/>
      <c r="VR114" s="73"/>
      <c r="VS114" s="73"/>
      <c r="VT114" s="73"/>
      <c r="VU114" s="74"/>
      <c r="VV114" s="74"/>
      <c r="VW114" s="77"/>
      <c r="VX114" s="77"/>
      <c r="VY114" s="11"/>
      <c r="WE114" s="73"/>
      <c r="WF114" s="73"/>
      <c r="WG114" s="73"/>
      <c r="WH114" s="73"/>
      <c r="WI114" s="74"/>
      <c r="WJ114" s="74"/>
      <c r="WK114" s="77"/>
      <c r="WL114" s="77"/>
      <c r="WM114" s="11"/>
      <c r="WS114" s="73"/>
      <c r="WT114" s="73"/>
      <c r="WU114" s="73"/>
      <c r="WV114" s="73"/>
      <c r="WW114" s="74"/>
      <c r="WX114" s="74"/>
      <c r="WY114" s="77"/>
      <c r="WZ114" s="77"/>
      <c r="XA114" s="11"/>
      <c r="XG114" s="73"/>
      <c r="XH114" s="73"/>
      <c r="XI114" s="73"/>
      <c r="XJ114" s="73"/>
      <c r="XK114" s="74"/>
      <c r="XL114" s="74"/>
      <c r="XM114" s="77"/>
      <c r="XN114" s="77"/>
      <c r="XO114" s="11"/>
      <c r="XU114" s="73"/>
      <c r="XV114" s="73"/>
      <c r="XW114" s="73"/>
      <c r="XX114" s="73"/>
      <c r="XY114" s="74"/>
      <c r="XZ114" s="74"/>
      <c r="YA114" s="77"/>
      <c r="YB114" s="77"/>
      <c r="YC114" s="11"/>
      <c r="YI114" s="73"/>
      <c r="YJ114" s="73"/>
      <c r="YK114" s="73"/>
      <c r="YL114" s="73"/>
      <c r="YM114" s="74"/>
      <c r="YN114" s="74"/>
      <c r="YO114" s="77"/>
      <c r="YP114" s="77"/>
      <c r="YQ114" s="11"/>
      <c r="YW114" s="73"/>
      <c r="YX114" s="73"/>
      <c r="YY114" s="73"/>
      <c r="YZ114" s="73"/>
      <c r="ZA114" s="74"/>
      <c r="ZB114" s="74"/>
      <c r="ZC114" s="77"/>
      <c r="ZD114" s="77"/>
      <c r="ZE114" s="11"/>
      <c r="ZK114" s="73"/>
      <c r="ZL114" s="73"/>
      <c r="ZM114" s="73"/>
      <c r="ZN114" s="73"/>
      <c r="ZO114" s="74"/>
      <c r="ZP114" s="74"/>
      <c r="ZQ114" s="77"/>
      <c r="ZR114" s="77"/>
      <c r="ZS114" s="11"/>
      <c r="ZY114" s="73"/>
      <c r="ZZ114" s="73"/>
      <c r="AAA114" s="73"/>
      <c r="AAB114" s="73"/>
      <c r="AAC114" s="74"/>
      <c r="AAD114" s="74"/>
      <c r="AAE114" s="77"/>
      <c r="AAF114" s="77"/>
      <c r="AAG114" s="11"/>
      <c r="AAM114" s="73"/>
      <c r="AAN114" s="73"/>
      <c r="AAO114" s="73"/>
      <c r="AAP114" s="73"/>
      <c r="AAQ114" s="74"/>
      <c r="AAR114" s="74"/>
      <c r="AAS114" s="77"/>
      <c r="AAT114" s="77"/>
      <c r="AAU114" s="11"/>
      <c r="ABA114" s="73"/>
      <c r="ABB114" s="73"/>
      <c r="ABC114" s="73"/>
      <c r="ABD114" s="73"/>
      <c r="ABE114" s="74"/>
      <c r="ABF114" s="74"/>
      <c r="ABG114" s="77"/>
      <c r="ABH114" s="77"/>
      <c r="ABI114" s="11"/>
      <c r="ABO114" s="73"/>
      <c r="ABP114" s="73"/>
      <c r="ABQ114" s="73"/>
      <c r="ABR114" s="73"/>
      <c r="ABS114" s="74"/>
      <c r="ABT114" s="74"/>
      <c r="ABU114" s="77"/>
      <c r="ABV114" s="77"/>
      <c r="ABW114" s="11"/>
      <c r="ACC114" s="73"/>
      <c r="ACD114" s="73"/>
      <c r="ACE114" s="73"/>
      <c r="ACF114" s="73"/>
      <c r="ACG114" s="74"/>
      <c r="ACH114" s="74"/>
      <c r="ACI114" s="77"/>
      <c r="ACJ114" s="77"/>
      <c r="ACK114" s="11"/>
      <c r="ACQ114" s="73"/>
      <c r="ACR114" s="73"/>
      <c r="ACS114" s="73"/>
      <c r="ACT114" s="73"/>
      <c r="ACU114" s="74"/>
      <c r="ACV114" s="74"/>
      <c r="ACW114" s="77"/>
      <c r="ACX114" s="77"/>
      <c r="ACY114" s="11"/>
      <c r="ADE114" s="73"/>
      <c r="ADF114" s="73"/>
      <c r="ADG114" s="73"/>
      <c r="ADH114" s="73"/>
      <c r="ADI114" s="74"/>
      <c r="ADJ114" s="74"/>
      <c r="ADK114" s="77"/>
      <c r="ADL114" s="77"/>
      <c r="ADM114" s="11"/>
      <c r="ADS114" s="73"/>
      <c r="ADT114" s="73"/>
      <c r="ADU114" s="73"/>
      <c r="ADV114" s="73"/>
      <c r="ADW114" s="74"/>
      <c r="ADX114" s="74"/>
      <c r="ADY114" s="77"/>
      <c r="ADZ114" s="77"/>
      <c r="AEA114" s="11"/>
      <c r="AEG114" s="73"/>
      <c r="AEH114" s="73"/>
      <c r="AEI114" s="73"/>
      <c r="AEJ114" s="73"/>
      <c r="AEK114" s="74"/>
      <c r="AEL114" s="74"/>
      <c r="AEM114" s="77"/>
      <c r="AEN114" s="77"/>
      <c r="AEO114" s="11"/>
      <c r="AEU114" s="73"/>
      <c r="AEV114" s="73"/>
      <c r="AEW114" s="73"/>
      <c r="AEX114" s="73"/>
      <c r="AEY114" s="74"/>
      <c r="AEZ114" s="74"/>
      <c r="AFA114" s="77"/>
      <c r="AFB114" s="77"/>
      <c r="AFC114" s="11"/>
      <c r="AFI114" s="73"/>
      <c r="AFJ114" s="73"/>
      <c r="AFK114" s="73"/>
      <c r="AFL114" s="73"/>
      <c r="AFM114" s="74"/>
      <c r="AFN114" s="74"/>
      <c r="AFO114" s="77"/>
      <c r="AFP114" s="77"/>
      <c r="AFQ114" s="11"/>
      <c r="AFW114" s="73"/>
      <c r="AFX114" s="73"/>
      <c r="AFY114" s="73"/>
      <c r="AFZ114" s="73"/>
      <c r="AGA114" s="74"/>
      <c r="AGB114" s="74"/>
      <c r="AGC114" s="77"/>
      <c r="AGD114" s="77"/>
      <c r="AGE114" s="11"/>
      <c r="AGK114" s="73"/>
      <c r="AGL114" s="73"/>
      <c r="AGM114" s="73"/>
      <c r="AGN114" s="73"/>
      <c r="AGO114" s="74"/>
      <c r="AGP114" s="74"/>
      <c r="AGQ114" s="77"/>
      <c r="AGR114" s="77"/>
      <c r="AGS114" s="11"/>
      <c r="AGY114" s="73"/>
      <c r="AGZ114" s="73"/>
      <c r="AHA114" s="73"/>
      <c r="AHB114" s="73"/>
      <c r="AHC114" s="74"/>
      <c r="AHD114" s="74"/>
      <c r="AHE114" s="77"/>
      <c r="AHF114" s="77"/>
      <c r="AHG114" s="11"/>
      <c r="AHM114" s="73"/>
      <c r="AHN114" s="73"/>
      <c r="AHO114" s="73"/>
      <c r="AHP114" s="73"/>
      <c r="AHQ114" s="74"/>
      <c r="AHR114" s="74"/>
      <c r="AHS114" s="77"/>
      <c r="AHT114" s="77"/>
      <c r="AHU114" s="11"/>
      <c r="AIA114" s="73"/>
      <c r="AIB114" s="73"/>
      <c r="AIC114" s="73"/>
      <c r="AID114" s="73"/>
      <c r="AIE114" s="74"/>
      <c r="AIF114" s="74"/>
      <c r="AIG114" s="77"/>
      <c r="AIH114" s="77"/>
      <c r="AII114" s="11"/>
      <c r="AIO114" s="73"/>
      <c r="AIP114" s="73"/>
      <c r="AIQ114" s="73"/>
      <c r="AIR114" s="73"/>
      <c r="AIS114" s="74"/>
      <c r="AIT114" s="74"/>
      <c r="AIU114" s="77"/>
      <c r="AIV114" s="77"/>
      <c r="AIW114" s="11"/>
      <c r="AJC114" s="73"/>
      <c r="AJD114" s="73"/>
      <c r="AJE114" s="73"/>
      <c r="AJF114" s="73"/>
      <c r="AJG114" s="74"/>
      <c r="AJH114" s="74"/>
      <c r="AJI114" s="77"/>
      <c r="AJJ114" s="77"/>
      <c r="AJK114" s="11"/>
      <c r="AJQ114" s="73"/>
      <c r="AJR114" s="73"/>
      <c r="AJS114" s="73"/>
      <c r="AJT114" s="73"/>
      <c r="AJU114" s="74"/>
      <c r="AJV114" s="74"/>
      <c r="AJW114" s="77"/>
      <c r="AJX114" s="77"/>
      <c r="AJY114" s="11"/>
      <c r="AKE114" s="73"/>
      <c r="AKF114" s="73"/>
      <c r="AKG114" s="73"/>
      <c r="AKH114" s="73"/>
      <c r="AKI114" s="74"/>
      <c r="AKJ114" s="74"/>
      <c r="AKK114" s="77"/>
      <c r="AKL114" s="77"/>
      <c r="AKM114" s="11"/>
      <c r="AKS114" s="73"/>
      <c r="AKT114" s="73"/>
      <c r="AKU114" s="73"/>
      <c r="AKV114" s="73"/>
      <c r="AKW114" s="74"/>
      <c r="AKX114" s="74"/>
      <c r="AKY114" s="77"/>
      <c r="AKZ114" s="77"/>
      <c r="ALA114" s="11"/>
      <c r="ALG114" s="73"/>
      <c r="ALH114" s="73"/>
      <c r="ALI114" s="73"/>
      <c r="ALJ114" s="73"/>
      <c r="ALK114" s="74"/>
      <c r="ALL114" s="74"/>
      <c r="ALM114" s="77"/>
      <c r="ALN114" s="77"/>
      <c r="ALO114" s="11"/>
      <c r="ALU114" s="73"/>
      <c r="ALV114" s="73"/>
      <c r="ALW114" s="73"/>
      <c r="ALX114" s="73"/>
      <c r="ALY114" s="74"/>
      <c r="ALZ114" s="74"/>
      <c r="AMA114" s="77"/>
      <c r="AMB114" s="77"/>
      <c r="AMC114" s="11"/>
      <c r="AMI114" s="73"/>
      <c r="AMJ114" s="73"/>
      <c r="AMK114" s="73"/>
      <c r="AML114" s="73"/>
      <c r="AMM114" s="74"/>
      <c r="AMN114" s="74"/>
      <c r="AMO114" s="77"/>
      <c r="AMP114" s="77"/>
      <c r="AMQ114" s="11"/>
      <c r="AMW114" s="73"/>
      <c r="AMX114" s="73"/>
      <c r="AMY114" s="73"/>
      <c r="AMZ114" s="73"/>
      <c r="ANA114" s="74"/>
      <c r="ANB114" s="74"/>
      <c r="ANC114" s="77"/>
      <c r="AND114" s="77"/>
      <c r="ANE114" s="11"/>
      <c r="ANK114" s="73"/>
      <c r="ANL114" s="73"/>
      <c r="ANM114" s="73"/>
      <c r="ANN114" s="73"/>
      <c r="ANO114" s="74"/>
      <c r="ANP114" s="74"/>
      <c r="ANQ114" s="77"/>
      <c r="ANR114" s="77"/>
      <c r="ANS114" s="11"/>
      <c r="ANY114" s="73"/>
      <c r="ANZ114" s="73"/>
      <c r="AOA114" s="73"/>
      <c r="AOB114" s="73"/>
      <c r="AOC114" s="74"/>
      <c r="AOD114" s="74"/>
      <c r="AOE114" s="77"/>
      <c r="AOF114" s="77"/>
      <c r="AOG114" s="11"/>
      <c r="AOM114" s="73"/>
      <c r="AON114" s="73"/>
      <c r="AOO114" s="73"/>
      <c r="AOP114" s="73"/>
      <c r="AOQ114" s="74"/>
      <c r="AOR114" s="74"/>
      <c r="AOS114" s="77"/>
      <c r="AOT114" s="77"/>
      <c r="AOU114" s="11"/>
      <c r="APA114" s="73"/>
      <c r="APB114" s="73"/>
      <c r="APC114" s="73"/>
      <c r="APD114" s="73"/>
      <c r="APE114" s="74"/>
      <c r="APF114" s="74"/>
      <c r="APG114" s="77"/>
      <c r="APH114" s="77"/>
      <c r="API114" s="11"/>
      <c r="APO114" s="73"/>
      <c r="APP114" s="73"/>
      <c r="APQ114" s="73"/>
      <c r="APR114" s="73"/>
      <c r="APS114" s="74"/>
      <c r="APT114" s="74"/>
      <c r="APU114" s="77"/>
      <c r="APV114" s="77"/>
      <c r="APW114" s="11"/>
      <c r="AQC114" s="73"/>
      <c r="AQD114" s="73"/>
      <c r="AQE114" s="73"/>
      <c r="AQF114" s="73"/>
      <c r="AQG114" s="74"/>
      <c r="AQH114" s="74"/>
      <c r="AQI114" s="77"/>
      <c r="AQJ114" s="77"/>
      <c r="AQK114" s="11"/>
      <c r="AQQ114" s="73"/>
      <c r="AQR114" s="73"/>
      <c r="AQS114" s="73"/>
      <c r="AQT114" s="73"/>
      <c r="AQU114" s="74"/>
      <c r="AQV114" s="74"/>
      <c r="AQW114" s="77"/>
      <c r="AQX114" s="77"/>
      <c r="AQY114" s="11"/>
      <c r="ARE114" s="73"/>
      <c r="ARF114" s="73"/>
      <c r="ARG114" s="73"/>
      <c r="ARH114" s="73"/>
      <c r="ARI114" s="74"/>
      <c r="ARJ114" s="74"/>
      <c r="ARK114" s="77"/>
      <c r="ARL114" s="77"/>
      <c r="ARM114" s="11"/>
      <c r="ARS114" s="73"/>
      <c r="ART114" s="73"/>
      <c r="ARU114" s="73"/>
      <c r="ARV114" s="73"/>
      <c r="ARW114" s="74"/>
      <c r="ARX114" s="74"/>
      <c r="ARY114" s="77"/>
      <c r="ARZ114" s="77"/>
      <c r="ASA114" s="11"/>
      <c r="ASG114" s="73"/>
      <c r="ASH114" s="73"/>
      <c r="ASI114" s="73"/>
      <c r="ASJ114" s="73"/>
      <c r="ASK114" s="74"/>
      <c r="ASL114" s="74"/>
      <c r="ASM114" s="77"/>
      <c r="ASN114" s="77"/>
      <c r="ASO114" s="11"/>
      <c r="ASU114" s="73"/>
      <c r="ASV114" s="73"/>
      <c r="ASW114" s="73"/>
      <c r="ASX114" s="73"/>
      <c r="ASY114" s="74"/>
      <c r="ASZ114" s="74"/>
      <c r="ATA114" s="77"/>
      <c r="ATB114" s="77"/>
      <c r="ATC114" s="11"/>
      <c r="ATI114" s="73"/>
      <c r="ATJ114" s="73"/>
      <c r="ATK114" s="73"/>
      <c r="ATL114" s="73"/>
      <c r="ATM114" s="74"/>
      <c r="ATN114" s="74"/>
      <c r="ATO114" s="77"/>
      <c r="ATP114" s="77"/>
      <c r="ATQ114" s="11"/>
      <c r="ATW114" s="73"/>
      <c r="ATX114" s="73"/>
      <c r="ATY114" s="73"/>
      <c r="ATZ114" s="73"/>
      <c r="AUA114" s="74"/>
      <c r="AUB114" s="74"/>
      <c r="AUC114" s="77"/>
      <c r="AUD114" s="77"/>
      <c r="AUE114" s="11"/>
      <c r="AUK114" s="73"/>
      <c r="AUL114" s="73"/>
      <c r="AUM114" s="73"/>
      <c r="AUN114" s="73"/>
      <c r="AUO114" s="74"/>
      <c r="AUP114" s="74"/>
      <c r="AUQ114" s="77"/>
      <c r="AUR114" s="77"/>
      <c r="AUS114" s="11"/>
      <c r="AUY114" s="73"/>
      <c r="AUZ114" s="73"/>
      <c r="AVA114" s="73"/>
      <c r="AVB114" s="73"/>
      <c r="AVC114" s="74"/>
      <c r="AVD114" s="74"/>
      <c r="AVE114" s="77"/>
      <c r="AVF114" s="77"/>
      <c r="AVG114" s="11"/>
      <c r="AVM114" s="73"/>
      <c r="AVN114" s="73"/>
      <c r="AVO114" s="73"/>
      <c r="AVP114" s="73"/>
      <c r="AVQ114" s="74"/>
      <c r="AVR114" s="74"/>
      <c r="AVS114" s="77"/>
      <c r="AVT114" s="77"/>
      <c r="AVU114" s="11"/>
      <c r="AWA114" s="73"/>
      <c r="AWB114" s="73"/>
      <c r="AWC114" s="73"/>
      <c r="AWD114" s="73"/>
      <c r="AWE114" s="74"/>
      <c r="AWF114" s="74"/>
      <c r="AWG114" s="77"/>
      <c r="AWH114" s="77"/>
      <c r="AWI114" s="11"/>
      <c r="AWO114" s="73"/>
      <c r="AWP114" s="73"/>
      <c r="AWQ114" s="73"/>
      <c r="AWR114" s="73"/>
      <c r="AWS114" s="74"/>
      <c r="AWT114" s="74"/>
      <c r="AWU114" s="77"/>
      <c r="AWV114" s="77"/>
      <c r="AWW114" s="11"/>
      <c r="AXC114" s="73"/>
      <c r="AXD114" s="73"/>
      <c r="AXE114" s="73"/>
      <c r="AXF114" s="73"/>
      <c r="AXG114" s="74"/>
      <c r="AXH114" s="74"/>
      <c r="AXI114" s="77"/>
      <c r="AXJ114" s="77"/>
      <c r="AXK114" s="11"/>
      <c r="AXQ114" s="73"/>
      <c r="AXR114" s="73"/>
      <c r="AXS114" s="73"/>
      <c r="AXT114" s="73"/>
      <c r="AXU114" s="74"/>
      <c r="AXV114" s="74"/>
      <c r="AXW114" s="77"/>
      <c r="AXX114" s="77"/>
      <c r="AXY114" s="11"/>
      <c r="AYE114" s="73"/>
      <c r="AYF114" s="73"/>
      <c r="AYG114" s="73"/>
      <c r="AYH114" s="73"/>
      <c r="AYI114" s="74"/>
      <c r="AYJ114" s="74"/>
      <c r="AYK114" s="77"/>
      <c r="AYL114" s="77"/>
      <c r="AYM114" s="11"/>
      <c r="AYS114" s="73"/>
      <c r="AYT114" s="73"/>
      <c r="AYU114" s="73"/>
      <c r="AYV114" s="73"/>
      <c r="AYW114" s="74"/>
      <c r="AYX114" s="74"/>
      <c r="AYY114" s="77"/>
      <c r="AYZ114" s="77"/>
      <c r="AZA114" s="11"/>
      <c r="AZG114" s="73"/>
      <c r="AZH114" s="73"/>
      <c r="AZI114" s="73"/>
      <c r="AZJ114" s="73"/>
      <c r="AZK114" s="74"/>
      <c r="AZL114" s="74"/>
      <c r="AZM114" s="77"/>
      <c r="AZN114" s="77"/>
      <c r="AZO114" s="11"/>
      <c r="AZU114" s="73"/>
      <c r="AZV114" s="73"/>
      <c r="AZW114" s="73"/>
      <c r="AZX114" s="73"/>
      <c r="AZY114" s="74"/>
      <c r="AZZ114" s="74"/>
      <c r="BAA114" s="77"/>
      <c r="BAB114" s="77"/>
      <c r="BAC114" s="11"/>
      <c r="BAI114" s="73"/>
      <c r="BAJ114" s="73"/>
      <c r="BAK114" s="73"/>
      <c r="BAL114" s="73"/>
      <c r="BAM114" s="74"/>
      <c r="BAN114" s="74"/>
      <c r="BAO114" s="77"/>
      <c r="BAP114" s="77"/>
      <c r="BAQ114" s="11"/>
      <c r="BAW114" s="73"/>
      <c r="BAX114" s="73"/>
      <c r="BAY114" s="73"/>
      <c r="BAZ114" s="73"/>
      <c r="BBA114" s="74"/>
      <c r="BBB114" s="74"/>
      <c r="BBC114" s="77"/>
      <c r="BBD114" s="77"/>
      <c r="BBE114" s="11"/>
      <c r="BBK114" s="73"/>
      <c r="BBL114" s="73"/>
      <c r="BBM114" s="73"/>
      <c r="BBN114" s="73"/>
      <c r="BBO114" s="74"/>
      <c r="BBP114" s="74"/>
      <c r="BBQ114" s="77"/>
      <c r="BBR114" s="77"/>
      <c r="BBS114" s="11"/>
      <c r="BBY114" s="73"/>
      <c r="BBZ114" s="73"/>
      <c r="BCA114" s="73"/>
      <c r="BCB114" s="73"/>
      <c r="BCC114" s="74"/>
      <c r="BCD114" s="74"/>
      <c r="BCE114" s="77"/>
      <c r="BCF114" s="77"/>
      <c r="BCG114" s="11"/>
      <c r="BCM114" s="73"/>
      <c r="BCN114" s="73"/>
      <c r="BCO114" s="73"/>
      <c r="BCP114" s="73"/>
      <c r="BCQ114" s="74"/>
      <c r="BCR114" s="74"/>
      <c r="BCS114" s="77"/>
      <c r="BCT114" s="77"/>
      <c r="BCU114" s="11"/>
      <c r="BDA114" s="73"/>
      <c r="BDB114" s="73"/>
      <c r="BDC114" s="73"/>
      <c r="BDD114" s="73"/>
      <c r="BDE114" s="74"/>
      <c r="BDF114" s="74"/>
      <c r="BDG114" s="77"/>
      <c r="BDH114" s="77"/>
      <c r="BDI114" s="11"/>
      <c r="BDO114" s="73"/>
      <c r="BDP114" s="73"/>
      <c r="BDQ114" s="73"/>
      <c r="BDR114" s="73"/>
      <c r="BDS114" s="74"/>
      <c r="BDT114" s="74"/>
      <c r="BDU114" s="77"/>
      <c r="BDV114" s="77"/>
      <c r="BDW114" s="11"/>
      <c r="BEC114" s="73"/>
      <c r="BED114" s="73"/>
      <c r="BEE114" s="73"/>
      <c r="BEF114" s="73"/>
      <c r="BEG114" s="74"/>
      <c r="BEH114" s="74"/>
      <c r="BEI114" s="77"/>
      <c r="BEJ114" s="77"/>
      <c r="BEK114" s="11"/>
      <c r="BEQ114" s="73"/>
      <c r="BER114" s="73"/>
      <c r="BES114" s="73"/>
      <c r="BET114" s="73"/>
      <c r="BEU114" s="74"/>
      <c r="BEV114" s="74"/>
      <c r="BEW114" s="77"/>
      <c r="BEX114" s="77"/>
      <c r="BEY114" s="11"/>
      <c r="BFE114" s="73"/>
      <c r="BFF114" s="73"/>
      <c r="BFG114" s="73"/>
      <c r="BFH114" s="73"/>
      <c r="BFI114" s="74"/>
      <c r="BFJ114" s="74"/>
      <c r="BFK114" s="77"/>
      <c r="BFL114" s="77"/>
      <c r="BFM114" s="11"/>
      <c r="BFS114" s="73"/>
      <c r="BFT114" s="73"/>
      <c r="BFU114" s="73"/>
      <c r="BFV114" s="73"/>
      <c r="BFW114" s="74"/>
      <c r="BFX114" s="74"/>
      <c r="BFY114" s="77"/>
      <c r="BFZ114" s="77"/>
      <c r="BGA114" s="11"/>
      <c r="BGG114" s="73"/>
      <c r="BGH114" s="73"/>
      <c r="BGI114" s="73"/>
      <c r="BGJ114" s="73"/>
      <c r="BGK114" s="74"/>
      <c r="BGL114" s="74"/>
      <c r="BGM114" s="77"/>
      <c r="BGN114" s="77"/>
      <c r="BGO114" s="11"/>
      <c r="BGU114" s="73"/>
      <c r="BGV114" s="73"/>
      <c r="BGW114" s="73"/>
      <c r="BGX114" s="73"/>
      <c r="BGY114" s="74"/>
      <c r="BGZ114" s="74"/>
      <c r="BHA114" s="77"/>
      <c r="BHB114" s="77"/>
      <c r="BHC114" s="11"/>
      <c r="BHI114" s="73"/>
      <c r="BHJ114" s="73"/>
      <c r="BHK114" s="73"/>
      <c r="BHL114" s="73"/>
      <c r="BHM114" s="74"/>
      <c r="BHN114" s="74"/>
      <c r="BHO114" s="77"/>
      <c r="BHP114" s="77"/>
      <c r="BHQ114" s="11"/>
      <c r="BHW114" s="73"/>
      <c r="BHX114" s="73"/>
      <c r="BHY114" s="73"/>
      <c r="BHZ114" s="73"/>
      <c r="BIA114" s="74"/>
      <c r="BIB114" s="74"/>
      <c r="BIC114" s="77"/>
      <c r="BID114" s="77"/>
      <c r="BIE114" s="11"/>
      <c r="BIK114" s="73"/>
      <c r="BIL114" s="73"/>
      <c r="BIM114" s="73"/>
      <c r="BIN114" s="73"/>
      <c r="BIO114" s="74"/>
      <c r="BIP114" s="74"/>
      <c r="BIQ114" s="77"/>
      <c r="BIR114" s="77"/>
      <c r="BIS114" s="11"/>
      <c r="BIY114" s="73"/>
      <c r="BIZ114" s="73"/>
      <c r="BJA114" s="73"/>
      <c r="BJB114" s="73"/>
      <c r="BJC114" s="74"/>
      <c r="BJD114" s="74"/>
      <c r="BJE114" s="77"/>
      <c r="BJF114" s="77"/>
      <c r="BJG114" s="11"/>
      <c r="BJM114" s="73"/>
      <c r="BJN114" s="73"/>
      <c r="BJO114" s="73"/>
      <c r="BJP114" s="73"/>
      <c r="BJQ114" s="74"/>
      <c r="BJR114" s="74"/>
      <c r="BJS114" s="77"/>
      <c r="BJT114" s="77"/>
      <c r="BJU114" s="11"/>
      <c r="BKA114" s="73"/>
      <c r="BKB114" s="73"/>
      <c r="BKC114" s="73"/>
      <c r="BKD114" s="73"/>
      <c r="BKE114" s="74"/>
      <c r="BKF114" s="74"/>
      <c r="BKG114" s="77"/>
      <c r="BKH114" s="77"/>
      <c r="BKI114" s="11"/>
      <c r="BKO114" s="73"/>
      <c r="BKP114" s="73"/>
      <c r="BKQ114" s="73"/>
      <c r="BKR114" s="73"/>
      <c r="BKS114" s="74"/>
      <c r="BKT114" s="74"/>
      <c r="BKU114" s="77"/>
      <c r="BKV114" s="77"/>
      <c r="BKW114" s="11"/>
      <c r="BLC114" s="73"/>
      <c r="BLD114" s="73"/>
      <c r="BLE114" s="73"/>
      <c r="BLF114" s="73"/>
      <c r="BLG114" s="74"/>
      <c r="BLH114" s="74"/>
      <c r="BLI114" s="77"/>
      <c r="BLJ114" s="77"/>
      <c r="BLK114" s="11"/>
      <c r="BLQ114" s="73"/>
      <c r="BLR114" s="73"/>
      <c r="BLS114" s="73"/>
      <c r="BLT114" s="73"/>
      <c r="BLU114" s="74"/>
      <c r="BLV114" s="74"/>
      <c r="BLW114" s="77"/>
      <c r="BLX114" s="77"/>
      <c r="BLY114" s="11"/>
      <c r="BME114" s="73"/>
      <c r="BMF114" s="73"/>
      <c r="BMG114" s="73"/>
      <c r="BMH114" s="73"/>
      <c r="BMI114" s="74"/>
      <c r="BMJ114" s="74"/>
      <c r="BMK114" s="77"/>
      <c r="BML114" s="77"/>
      <c r="BMM114" s="11"/>
      <c r="BMS114" s="73"/>
      <c r="BMT114" s="73"/>
      <c r="BMU114" s="73"/>
      <c r="BMV114" s="73"/>
      <c r="BMW114" s="74"/>
      <c r="BMX114" s="74"/>
      <c r="BMY114" s="77"/>
      <c r="BMZ114" s="77"/>
      <c r="BNA114" s="11"/>
      <c r="BNG114" s="73"/>
      <c r="BNH114" s="73"/>
      <c r="BNI114" s="73"/>
      <c r="BNJ114" s="73"/>
      <c r="BNK114" s="74"/>
      <c r="BNL114" s="74"/>
      <c r="BNM114" s="77"/>
      <c r="BNN114" s="77"/>
      <c r="BNO114" s="11"/>
      <c r="BNU114" s="73"/>
      <c r="BNV114" s="73"/>
      <c r="BNW114" s="73"/>
      <c r="BNX114" s="73"/>
      <c r="BNY114" s="74"/>
      <c r="BNZ114" s="74"/>
      <c r="BOA114" s="77"/>
      <c r="BOB114" s="77"/>
      <c r="BOC114" s="11"/>
      <c r="BOI114" s="73"/>
      <c r="BOJ114" s="73"/>
      <c r="BOK114" s="73"/>
      <c r="BOL114" s="73"/>
      <c r="BOM114" s="74"/>
      <c r="BON114" s="74"/>
      <c r="BOO114" s="77"/>
      <c r="BOP114" s="77"/>
      <c r="BOQ114" s="11"/>
      <c r="BOW114" s="73"/>
      <c r="BOX114" s="73"/>
      <c r="BOY114" s="73"/>
      <c r="BOZ114" s="73"/>
      <c r="BPA114" s="74"/>
      <c r="BPB114" s="74"/>
      <c r="BPC114" s="77"/>
      <c r="BPD114" s="77"/>
      <c r="BPE114" s="11"/>
      <c r="BPK114" s="73"/>
      <c r="BPL114" s="73"/>
      <c r="BPM114" s="73"/>
      <c r="BPN114" s="73"/>
      <c r="BPO114" s="74"/>
      <c r="BPP114" s="74"/>
      <c r="BPQ114" s="77"/>
      <c r="BPR114" s="77"/>
      <c r="BPS114" s="11"/>
      <c r="BPY114" s="73"/>
      <c r="BPZ114" s="73"/>
      <c r="BQA114" s="73"/>
      <c r="BQB114" s="73"/>
      <c r="BQC114" s="74"/>
      <c r="BQD114" s="74"/>
      <c r="BQE114" s="77"/>
      <c r="BQF114" s="77"/>
      <c r="BQG114" s="11"/>
      <c r="BQM114" s="73"/>
      <c r="BQN114" s="73"/>
      <c r="BQO114" s="73"/>
      <c r="BQP114" s="73"/>
      <c r="BQQ114" s="74"/>
      <c r="BQR114" s="74"/>
      <c r="BQS114" s="77"/>
      <c r="BQT114" s="77"/>
      <c r="BQU114" s="11"/>
      <c r="BRA114" s="73"/>
      <c r="BRB114" s="73"/>
      <c r="BRC114" s="73"/>
      <c r="BRD114" s="73"/>
      <c r="BRE114" s="74"/>
      <c r="BRF114" s="74"/>
      <c r="BRG114" s="77"/>
      <c r="BRH114" s="77"/>
      <c r="BRI114" s="11"/>
      <c r="BRO114" s="73"/>
      <c r="BRP114" s="73"/>
      <c r="BRQ114" s="73"/>
      <c r="BRR114" s="73"/>
      <c r="BRS114" s="74"/>
      <c r="BRT114" s="74"/>
      <c r="BRU114" s="77"/>
      <c r="BRV114" s="77"/>
      <c r="BRW114" s="11"/>
      <c r="BSC114" s="73"/>
      <c r="BSD114" s="73"/>
      <c r="BSE114" s="73"/>
      <c r="BSF114" s="73"/>
      <c r="BSG114" s="74"/>
      <c r="BSH114" s="74"/>
      <c r="BSI114" s="77"/>
      <c r="BSJ114" s="77"/>
      <c r="BSK114" s="11"/>
      <c r="BSQ114" s="73"/>
      <c r="BSR114" s="73"/>
      <c r="BSS114" s="73"/>
      <c r="BST114" s="73"/>
      <c r="BSU114" s="74"/>
      <c r="BSV114" s="74"/>
      <c r="BSW114" s="77"/>
      <c r="BSX114" s="77"/>
      <c r="BSY114" s="11"/>
      <c r="BTE114" s="73"/>
      <c r="BTF114" s="73"/>
      <c r="BTG114" s="73"/>
      <c r="BTH114" s="73"/>
      <c r="BTI114" s="74"/>
      <c r="BTJ114" s="74"/>
      <c r="BTK114" s="77"/>
      <c r="BTL114" s="77"/>
      <c r="BTM114" s="11"/>
      <c r="BTS114" s="73"/>
      <c r="BTT114" s="73"/>
      <c r="BTU114" s="73"/>
      <c r="BTV114" s="73"/>
      <c r="BTW114" s="74"/>
      <c r="BTX114" s="74"/>
      <c r="BTY114" s="77"/>
      <c r="BTZ114" s="77"/>
      <c r="BUA114" s="11"/>
      <c r="BUG114" s="73"/>
      <c r="BUH114" s="73"/>
      <c r="BUI114" s="73"/>
      <c r="BUJ114" s="73"/>
      <c r="BUK114" s="74"/>
      <c r="BUL114" s="74"/>
      <c r="BUM114" s="77"/>
      <c r="BUN114" s="77"/>
      <c r="BUO114" s="11"/>
      <c r="BUU114" s="73"/>
      <c r="BUV114" s="73"/>
      <c r="BUW114" s="73"/>
      <c r="BUX114" s="73"/>
      <c r="BUY114" s="74"/>
      <c r="BUZ114" s="74"/>
      <c r="BVA114" s="77"/>
      <c r="BVB114" s="77"/>
      <c r="BVC114" s="11"/>
      <c r="BVI114" s="73"/>
      <c r="BVJ114" s="73"/>
      <c r="BVK114" s="73"/>
      <c r="BVL114" s="73"/>
      <c r="BVM114" s="74"/>
      <c r="BVN114" s="74"/>
      <c r="BVO114" s="77"/>
      <c r="BVP114" s="77"/>
      <c r="BVQ114" s="11"/>
      <c r="BVW114" s="73"/>
      <c r="BVX114" s="73"/>
      <c r="BVY114" s="73"/>
      <c r="BVZ114" s="73"/>
      <c r="BWA114" s="74"/>
      <c r="BWB114" s="74"/>
      <c r="BWC114" s="77"/>
      <c r="BWD114" s="77"/>
      <c r="BWE114" s="11"/>
      <c r="BWK114" s="73"/>
      <c r="BWL114" s="73"/>
      <c r="BWM114" s="73"/>
      <c r="BWN114" s="73"/>
      <c r="BWO114" s="74"/>
      <c r="BWP114" s="74"/>
      <c r="BWQ114" s="77"/>
      <c r="BWR114" s="77"/>
      <c r="BWS114" s="11"/>
      <c r="BWY114" s="73"/>
      <c r="BWZ114" s="73"/>
      <c r="BXA114" s="73"/>
      <c r="BXB114" s="73"/>
      <c r="BXC114" s="74"/>
      <c r="BXD114" s="74"/>
      <c r="BXE114" s="77"/>
      <c r="BXF114" s="77"/>
      <c r="BXG114" s="11"/>
      <c r="BXM114" s="73"/>
      <c r="BXN114" s="73"/>
      <c r="BXO114" s="73"/>
      <c r="BXP114" s="73"/>
      <c r="BXQ114" s="74"/>
      <c r="BXR114" s="74"/>
      <c r="BXS114" s="77"/>
      <c r="BXT114" s="77"/>
      <c r="BXU114" s="11"/>
      <c r="BYA114" s="73"/>
      <c r="BYB114" s="73"/>
      <c r="BYC114" s="73"/>
      <c r="BYD114" s="73"/>
      <c r="BYE114" s="74"/>
      <c r="BYF114" s="74"/>
      <c r="BYG114" s="77"/>
      <c r="BYH114" s="77"/>
      <c r="BYI114" s="11"/>
      <c r="BYO114" s="73"/>
      <c r="BYP114" s="73"/>
      <c r="BYQ114" s="73"/>
      <c r="BYR114" s="73"/>
      <c r="BYS114" s="74"/>
      <c r="BYT114" s="74"/>
      <c r="BYU114" s="77"/>
      <c r="BYV114" s="77"/>
      <c r="BYW114" s="11"/>
      <c r="BZC114" s="73"/>
      <c r="BZD114" s="73"/>
      <c r="BZE114" s="73"/>
      <c r="BZF114" s="73"/>
      <c r="BZG114" s="74"/>
      <c r="BZH114" s="74"/>
      <c r="BZI114" s="77"/>
      <c r="BZJ114" s="77"/>
      <c r="BZK114" s="11"/>
      <c r="BZQ114" s="73"/>
      <c r="BZR114" s="73"/>
      <c r="BZS114" s="73"/>
      <c r="BZT114" s="73"/>
      <c r="BZU114" s="74"/>
      <c r="BZV114" s="74"/>
      <c r="BZW114" s="77"/>
      <c r="BZX114" s="77"/>
      <c r="BZY114" s="11"/>
      <c r="CAE114" s="73"/>
      <c r="CAF114" s="73"/>
      <c r="CAG114" s="73"/>
      <c r="CAH114" s="73"/>
      <c r="CAI114" s="74"/>
      <c r="CAJ114" s="74"/>
      <c r="CAK114" s="77"/>
      <c r="CAL114" s="77"/>
      <c r="CAM114" s="11"/>
      <c r="CAS114" s="73"/>
      <c r="CAT114" s="73"/>
      <c r="CAU114" s="73"/>
      <c r="CAV114" s="73"/>
      <c r="CAW114" s="74"/>
      <c r="CAX114" s="74"/>
      <c r="CAY114" s="77"/>
      <c r="CAZ114" s="77"/>
      <c r="CBA114" s="11"/>
      <c r="CBG114" s="73"/>
      <c r="CBH114" s="73"/>
      <c r="CBI114" s="73"/>
      <c r="CBJ114" s="73"/>
      <c r="CBK114" s="74"/>
      <c r="CBL114" s="74"/>
      <c r="CBM114" s="77"/>
      <c r="CBN114" s="77"/>
      <c r="CBO114" s="11"/>
      <c r="CBU114" s="73"/>
      <c r="CBV114" s="73"/>
      <c r="CBW114" s="73"/>
      <c r="CBX114" s="73"/>
      <c r="CBY114" s="74"/>
      <c r="CBZ114" s="74"/>
      <c r="CCA114" s="77"/>
      <c r="CCB114" s="77"/>
      <c r="CCC114" s="11"/>
      <c r="CCI114" s="73"/>
      <c r="CCJ114" s="73"/>
      <c r="CCK114" s="73"/>
      <c r="CCL114" s="73"/>
      <c r="CCM114" s="74"/>
      <c r="CCN114" s="74"/>
      <c r="CCO114" s="77"/>
      <c r="CCP114" s="77"/>
      <c r="CCQ114" s="11"/>
      <c r="CCW114" s="73"/>
      <c r="CCX114" s="73"/>
      <c r="CCY114" s="73"/>
      <c r="CCZ114" s="73"/>
      <c r="CDA114" s="74"/>
      <c r="CDB114" s="74"/>
      <c r="CDC114" s="77"/>
      <c r="CDD114" s="77"/>
      <c r="CDE114" s="11"/>
      <c r="CDK114" s="73"/>
      <c r="CDL114" s="73"/>
      <c r="CDM114" s="73"/>
      <c r="CDN114" s="73"/>
      <c r="CDO114" s="74"/>
      <c r="CDP114" s="74"/>
      <c r="CDQ114" s="77"/>
      <c r="CDR114" s="77"/>
      <c r="CDS114" s="11"/>
      <c r="CDY114" s="73"/>
      <c r="CDZ114" s="73"/>
      <c r="CEA114" s="73"/>
      <c r="CEB114" s="73"/>
      <c r="CEC114" s="74"/>
      <c r="CED114" s="74"/>
      <c r="CEE114" s="77"/>
      <c r="CEF114" s="77"/>
      <c r="CEG114" s="11"/>
      <c r="CEM114" s="73"/>
      <c r="CEN114" s="73"/>
      <c r="CEO114" s="73"/>
      <c r="CEP114" s="73"/>
      <c r="CEQ114" s="74"/>
      <c r="CER114" s="74"/>
      <c r="CES114" s="77"/>
      <c r="CET114" s="77"/>
      <c r="CEU114" s="11"/>
      <c r="CFA114" s="73"/>
      <c r="CFB114" s="73"/>
      <c r="CFC114" s="73"/>
      <c r="CFD114" s="73"/>
      <c r="CFE114" s="74"/>
      <c r="CFF114" s="74"/>
      <c r="CFG114" s="77"/>
      <c r="CFH114" s="77"/>
      <c r="CFI114" s="11"/>
      <c r="CFO114" s="73"/>
      <c r="CFP114" s="73"/>
      <c r="CFQ114" s="73"/>
      <c r="CFR114" s="73"/>
      <c r="CFS114" s="74"/>
      <c r="CFT114" s="74"/>
      <c r="CFU114" s="77"/>
      <c r="CFV114" s="77"/>
      <c r="CFW114" s="11"/>
      <c r="CGC114" s="73"/>
      <c r="CGD114" s="73"/>
      <c r="CGE114" s="73"/>
      <c r="CGF114" s="73"/>
      <c r="CGG114" s="74"/>
      <c r="CGH114" s="74"/>
      <c r="CGI114" s="77"/>
      <c r="CGJ114" s="77"/>
      <c r="CGK114" s="11"/>
      <c r="CGQ114" s="73"/>
      <c r="CGR114" s="73"/>
      <c r="CGS114" s="73"/>
      <c r="CGT114" s="73"/>
      <c r="CGU114" s="74"/>
      <c r="CGV114" s="74"/>
      <c r="CGW114" s="77"/>
      <c r="CGX114" s="77"/>
      <c r="CGY114" s="11"/>
      <c r="CHE114" s="73"/>
      <c r="CHF114" s="73"/>
      <c r="CHG114" s="73"/>
      <c r="CHH114" s="73"/>
      <c r="CHI114" s="74"/>
      <c r="CHJ114" s="74"/>
      <c r="CHK114" s="77"/>
      <c r="CHL114" s="77"/>
      <c r="CHM114" s="11"/>
      <c r="CHS114" s="73"/>
      <c r="CHT114" s="73"/>
      <c r="CHU114" s="73"/>
      <c r="CHV114" s="73"/>
      <c r="CHW114" s="74"/>
      <c r="CHX114" s="74"/>
      <c r="CHY114" s="77"/>
      <c r="CHZ114" s="77"/>
      <c r="CIA114" s="11"/>
      <c r="CIG114" s="73"/>
      <c r="CIH114" s="73"/>
      <c r="CII114" s="73"/>
      <c r="CIJ114" s="73"/>
      <c r="CIK114" s="74"/>
      <c r="CIL114" s="74"/>
      <c r="CIM114" s="77"/>
      <c r="CIN114" s="77"/>
      <c r="CIO114" s="11"/>
      <c r="CIU114" s="73"/>
      <c r="CIV114" s="73"/>
      <c r="CIW114" s="73"/>
      <c r="CIX114" s="73"/>
      <c r="CIY114" s="74"/>
      <c r="CIZ114" s="74"/>
      <c r="CJA114" s="77"/>
      <c r="CJB114" s="77"/>
      <c r="CJC114" s="11"/>
      <c r="CJI114" s="73"/>
      <c r="CJJ114" s="73"/>
      <c r="CJK114" s="73"/>
      <c r="CJL114" s="73"/>
      <c r="CJM114" s="74"/>
      <c r="CJN114" s="74"/>
      <c r="CJO114" s="77"/>
      <c r="CJP114" s="77"/>
      <c r="CJQ114" s="11"/>
      <c r="CJW114" s="73"/>
      <c r="CJX114" s="73"/>
      <c r="CJY114" s="73"/>
      <c r="CJZ114" s="73"/>
      <c r="CKA114" s="74"/>
      <c r="CKB114" s="74"/>
      <c r="CKC114" s="77"/>
      <c r="CKD114" s="77"/>
      <c r="CKE114" s="11"/>
      <c r="CKK114" s="73"/>
      <c r="CKL114" s="73"/>
      <c r="CKM114" s="73"/>
      <c r="CKN114" s="73"/>
      <c r="CKO114" s="74"/>
      <c r="CKP114" s="74"/>
      <c r="CKQ114" s="77"/>
      <c r="CKR114" s="77"/>
      <c r="CKS114" s="11"/>
      <c r="CKY114" s="73"/>
      <c r="CKZ114" s="73"/>
      <c r="CLA114" s="73"/>
      <c r="CLB114" s="73"/>
      <c r="CLC114" s="74"/>
      <c r="CLD114" s="74"/>
      <c r="CLE114" s="77"/>
      <c r="CLF114" s="77"/>
      <c r="CLG114" s="11"/>
      <c r="CLM114" s="73"/>
      <c r="CLN114" s="73"/>
      <c r="CLO114" s="73"/>
      <c r="CLP114" s="73"/>
      <c r="CLQ114" s="74"/>
      <c r="CLR114" s="74"/>
      <c r="CLS114" s="77"/>
      <c r="CLT114" s="77"/>
      <c r="CLU114" s="11"/>
      <c r="CMA114" s="73"/>
      <c r="CMB114" s="73"/>
      <c r="CMC114" s="73"/>
      <c r="CMD114" s="73"/>
      <c r="CME114" s="74"/>
      <c r="CMF114" s="74"/>
      <c r="CMG114" s="77"/>
      <c r="CMH114" s="77"/>
      <c r="CMI114" s="11"/>
      <c r="CMO114" s="73"/>
      <c r="CMP114" s="73"/>
      <c r="CMQ114" s="73"/>
      <c r="CMR114" s="73"/>
      <c r="CMS114" s="74"/>
      <c r="CMT114" s="74"/>
      <c r="CMU114" s="77"/>
      <c r="CMV114" s="77"/>
      <c r="CMW114" s="11"/>
      <c r="CNC114" s="73"/>
      <c r="CND114" s="73"/>
      <c r="CNE114" s="73"/>
      <c r="CNF114" s="73"/>
      <c r="CNG114" s="74"/>
      <c r="CNH114" s="74"/>
      <c r="CNI114" s="77"/>
      <c r="CNJ114" s="77"/>
      <c r="CNK114" s="11"/>
      <c r="CNQ114" s="73"/>
      <c r="CNR114" s="73"/>
      <c r="CNS114" s="73"/>
      <c r="CNT114" s="73"/>
      <c r="CNU114" s="74"/>
      <c r="CNV114" s="74"/>
      <c r="CNW114" s="77"/>
      <c r="CNX114" s="77"/>
      <c r="CNY114" s="11"/>
      <c r="COE114" s="73"/>
      <c r="COF114" s="73"/>
      <c r="COG114" s="73"/>
      <c r="COH114" s="73"/>
      <c r="COI114" s="74"/>
      <c r="COJ114" s="74"/>
      <c r="COK114" s="77"/>
      <c r="COL114" s="77"/>
      <c r="COM114" s="11"/>
      <c r="COS114" s="73"/>
      <c r="COT114" s="73"/>
      <c r="COU114" s="73"/>
      <c r="COV114" s="73"/>
      <c r="COW114" s="74"/>
      <c r="COX114" s="74"/>
      <c r="COY114" s="77"/>
      <c r="COZ114" s="77"/>
      <c r="CPA114" s="11"/>
      <c r="CPG114" s="73"/>
      <c r="CPH114" s="73"/>
      <c r="CPI114" s="73"/>
      <c r="CPJ114" s="73"/>
      <c r="CPK114" s="74"/>
      <c r="CPL114" s="74"/>
      <c r="CPM114" s="77"/>
      <c r="CPN114" s="77"/>
      <c r="CPO114" s="11"/>
      <c r="CPU114" s="73"/>
      <c r="CPV114" s="73"/>
      <c r="CPW114" s="73"/>
      <c r="CPX114" s="73"/>
      <c r="CPY114" s="74"/>
      <c r="CPZ114" s="74"/>
      <c r="CQA114" s="77"/>
      <c r="CQB114" s="77"/>
      <c r="CQC114" s="11"/>
      <c r="CQI114" s="73"/>
      <c r="CQJ114" s="73"/>
      <c r="CQK114" s="73"/>
      <c r="CQL114" s="73"/>
      <c r="CQM114" s="74"/>
      <c r="CQN114" s="74"/>
      <c r="CQO114" s="77"/>
      <c r="CQP114" s="77"/>
      <c r="CQQ114" s="11"/>
      <c r="CQW114" s="73"/>
      <c r="CQX114" s="73"/>
      <c r="CQY114" s="73"/>
      <c r="CQZ114" s="73"/>
      <c r="CRA114" s="74"/>
      <c r="CRB114" s="74"/>
      <c r="CRC114" s="77"/>
      <c r="CRD114" s="77"/>
      <c r="CRE114" s="11"/>
      <c r="CRK114" s="73"/>
      <c r="CRL114" s="73"/>
      <c r="CRM114" s="73"/>
      <c r="CRN114" s="73"/>
      <c r="CRO114" s="74"/>
      <c r="CRP114" s="74"/>
      <c r="CRQ114" s="77"/>
      <c r="CRR114" s="77"/>
      <c r="CRS114" s="11"/>
      <c r="CRY114" s="73"/>
      <c r="CRZ114" s="73"/>
      <c r="CSA114" s="73"/>
      <c r="CSB114" s="73"/>
      <c r="CSC114" s="74"/>
      <c r="CSD114" s="74"/>
      <c r="CSE114" s="77"/>
      <c r="CSF114" s="77"/>
      <c r="CSG114" s="11"/>
      <c r="CSM114" s="73"/>
      <c r="CSN114" s="73"/>
      <c r="CSO114" s="73"/>
      <c r="CSP114" s="73"/>
      <c r="CSQ114" s="74"/>
      <c r="CSR114" s="74"/>
      <c r="CSS114" s="77"/>
      <c r="CST114" s="77"/>
      <c r="CSU114" s="11"/>
      <c r="CTA114" s="73"/>
      <c r="CTB114" s="73"/>
      <c r="CTC114" s="73"/>
      <c r="CTD114" s="73"/>
      <c r="CTE114" s="74"/>
      <c r="CTF114" s="74"/>
      <c r="CTG114" s="77"/>
      <c r="CTH114" s="77"/>
      <c r="CTI114" s="11"/>
      <c r="CTO114" s="73"/>
      <c r="CTP114" s="73"/>
      <c r="CTQ114" s="73"/>
      <c r="CTR114" s="73"/>
      <c r="CTS114" s="74"/>
      <c r="CTT114" s="74"/>
      <c r="CTU114" s="77"/>
      <c r="CTV114" s="77"/>
      <c r="CTW114" s="11"/>
      <c r="CUC114" s="73"/>
      <c r="CUD114" s="73"/>
      <c r="CUE114" s="73"/>
      <c r="CUF114" s="73"/>
      <c r="CUG114" s="74"/>
      <c r="CUH114" s="74"/>
      <c r="CUI114" s="77"/>
      <c r="CUJ114" s="77"/>
      <c r="CUK114" s="11"/>
      <c r="CUQ114" s="73"/>
      <c r="CUR114" s="73"/>
      <c r="CUS114" s="73"/>
      <c r="CUT114" s="73"/>
      <c r="CUU114" s="74"/>
      <c r="CUV114" s="74"/>
      <c r="CUW114" s="77"/>
      <c r="CUX114" s="77"/>
      <c r="CUY114" s="11"/>
      <c r="CVE114" s="73"/>
      <c r="CVF114" s="73"/>
      <c r="CVG114" s="73"/>
      <c r="CVH114" s="73"/>
      <c r="CVI114" s="74"/>
      <c r="CVJ114" s="74"/>
      <c r="CVK114" s="77"/>
      <c r="CVL114" s="77"/>
      <c r="CVM114" s="11"/>
      <c r="CVS114" s="73"/>
      <c r="CVT114" s="73"/>
      <c r="CVU114" s="73"/>
      <c r="CVV114" s="73"/>
      <c r="CVW114" s="74"/>
      <c r="CVX114" s="74"/>
      <c r="CVY114" s="77"/>
      <c r="CVZ114" s="77"/>
      <c r="CWA114" s="11"/>
      <c r="CWG114" s="73"/>
      <c r="CWH114" s="73"/>
      <c r="CWI114" s="73"/>
      <c r="CWJ114" s="73"/>
      <c r="CWK114" s="74"/>
      <c r="CWL114" s="74"/>
      <c r="CWM114" s="77"/>
      <c r="CWN114" s="77"/>
      <c r="CWO114" s="11"/>
      <c r="CWU114" s="73"/>
      <c r="CWV114" s="73"/>
      <c r="CWW114" s="73"/>
      <c r="CWX114" s="73"/>
      <c r="CWY114" s="74"/>
      <c r="CWZ114" s="74"/>
      <c r="CXA114" s="77"/>
      <c r="CXB114" s="77"/>
      <c r="CXC114" s="11"/>
      <c r="CXI114" s="73"/>
      <c r="CXJ114" s="73"/>
      <c r="CXK114" s="73"/>
      <c r="CXL114" s="73"/>
      <c r="CXM114" s="74"/>
      <c r="CXN114" s="74"/>
      <c r="CXO114" s="77"/>
      <c r="CXP114" s="77"/>
      <c r="CXQ114" s="11"/>
      <c r="CXW114" s="73"/>
      <c r="CXX114" s="73"/>
      <c r="CXY114" s="73"/>
      <c r="CXZ114" s="73"/>
      <c r="CYA114" s="74"/>
      <c r="CYB114" s="74"/>
      <c r="CYC114" s="77"/>
      <c r="CYD114" s="77"/>
      <c r="CYE114" s="11"/>
      <c r="CYK114" s="73"/>
      <c r="CYL114" s="73"/>
      <c r="CYM114" s="73"/>
      <c r="CYN114" s="73"/>
      <c r="CYO114" s="74"/>
      <c r="CYP114" s="74"/>
      <c r="CYQ114" s="77"/>
      <c r="CYR114" s="77"/>
      <c r="CYS114" s="11"/>
      <c r="CYY114" s="73"/>
      <c r="CYZ114" s="73"/>
      <c r="CZA114" s="73"/>
      <c r="CZB114" s="73"/>
      <c r="CZC114" s="74"/>
      <c r="CZD114" s="74"/>
      <c r="CZE114" s="77"/>
      <c r="CZF114" s="77"/>
      <c r="CZG114" s="11"/>
      <c r="CZM114" s="73"/>
      <c r="CZN114" s="73"/>
      <c r="CZO114" s="73"/>
      <c r="CZP114" s="73"/>
      <c r="CZQ114" s="74"/>
      <c r="CZR114" s="74"/>
      <c r="CZS114" s="77"/>
      <c r="CZT114" s="77"/>
      <c r="CZU114" s="11"/>
      <c r="DAA114" s="73"/>
      <c r="DAB114" s="73"/>
      <c r="DAC114" s="73"/>
      <c r="DAD114" s="73"/>
      <c r="DAE114" s="74"/>
      <c r="DAF114" s="74"/>
      <c r="DAG114" s="77"/>
      <c r="DAH114" s="77"/>
      <c r="DAI114" s="11"/>
      <c r="DAO114" s="73"/>
      <c r="DAP114" s="73"/>
      <c r="DAQ114" s="73"/>
      <c r="DAR114" s="73"/>
      <c r="DAS114" s="74"/>
      <c r="DAT114" s="74"/>
      <c r="DAU114" s="77"/>
      <c r="DAV114" s="77"/>
      <c r="DAW114" s="11"/>
      <c r="DBC114" s="73"/>
      <c r="DBD114" s="73"/>
      <c r="DBE114" s="73"/>
      <c r="DBF114" s="73"/>
      <c r="DBG114" s="74"/>
      <c r="DBH114" s="74"/>
      <c r="DBI114" s="77"/>
      <c r="DBJ114" s="77"/>
      <c r="DBK114" s="11"/>
      <c r="DBQ114" s="73"/>
      <c r="DBR114" s="73"/>
      <c r="DBS114" s="73"/>
      <c r="DBT114" s="73"/>
      <c r="DBU114" s="74"/>
      <c r="DBV114" s="74"/>
      <c r="DBW114" s="77"/>
      <c r="DBX114" s="77"/>
      <c r="DBY114" s="11"/>
      <c r="DCE114" s="73"/>
      <c r="DCF114" s="73"/>
      <c r="DCG114" s="73"/>
      <c r="DCH114" s="73"/>
      <c r="DCI114" s="74"/>
      <c r="DCJ114" s="74"/>
      <c r="DCK114" s="77"/>
      <c r="DCL114" s="77"/>
      <c r="DCM114" s="11"/>
      <c r="DCS114" s="73"/>
      <c r="DCT114" s="73"/>
      <c r="DCU114" s="73"/>
      <c r="DCV114" s="73"/>
      <c r="DCW114" s="74"/>
      <c r="DCX114" s="74"/>
      <c r="DCY114" s="77"/>
      <c r="DCZ114" s="77"/>
      <c r="DDA114" s="11"/>
      <c r="DDG114" s="73"/>
      <c r="DDH114" s="73"/>
      <c r="DDI114" s="73"/>
      <c r="DDJ114" s="73"/>
      <c r="DDK114" s="74"/>
      <c r="DDL114" s="74"/>
      <c r="DDM114" s="77"/>
      <c r="DDN114" s="77"/>
      <c r="DDO114" s="11"/>
      <c r="DDU114" s="73"/>
      <c r="DDV114" s="73"/>
      <c r="DDW114" s="73"/>
      <c r="DDX114" s="73"/>
      <c r="DDY114" s="74"/>
      <c r="DDZ114" s="74"/>
      <c r="DEA114" s="77"/>
      <c r="DEB114" s="77"/>
      <c r="DEC114" s="11"/>
      <c r="DEI114" s="73"/>
      <c r="DEJ114" s="73"/>
      <c r="DEK114" s="73"/>
      <c r="DEL114" s="73"/>
      <c r="DEM114" s="74"/>
      <c r="DEN114" s="74"/>
      <c r="DEO114" s="77"/>
      <c r="DEP114" s="77"/>
      <c r="DEQ114" s="11"/>
      <c r="DEW114" s="73"/>
      <c r="DEX114" s="73"/>
      <c r="DEY114" s="73"/>
      <c r="DEZ114" s="73"/>
      <c r="DFA114" s="74"/>
      <c r="DFB114" s="74"/>
      <c r="DFC114" s="77"/>
      <c r="DFD114" s="77"/>
      <c r="DFE114" s="11"/>
      <c r="DFK114" s="73"/>
      <c r="DFL114" s="73"/>
      <c r="DFM114" s="73"/>
      <c r="DFN114" s="73"/>
      <c r="DFO114" s="74"/>
      <c r="DFP114" s="74"/>
      <c r="DFQ114" s="77"/>
      <c r="DFR114" s="77"/>
      <c r="DFS114" s="11"/>
      <c r="DFY114" s="73"/>
      <c r="DFZ114" s="73"/>
      <c r="DGA114" s="73"/>
      <c r="DGB114" s="73"/>
      <c r="DGC114" s="74"/>
      <c r="DGD114" s="74"/>
      <c r="DGE114" s="77"/>
      <c r="DGF114" s="77"/>
      <c r="DGG114" s="11"/>
      <c r="DGM114" s="73"/>
      <c r="DGN114" s="73"/>
      <c r="DGO114" s="73"/>
      <c r="DGP114" s="73"/>
      <c r="DGQ114" s="74"/>
      <c r="DGR114" s="74"/>
      <c r="DGS114" s="77"/>
      <c r="DGT114" s="77"/>
      <c r="DGU114" s="11"/>
      <c r="DHA114" s="73"/>
      <c r="DHB114" s="73"/>
      <c r="DHC114" s="73"/>
      <c r="DHD114" s="73"/>
      <c r="DHE114" s="74"/>
      <c r="DHF114" s="74"/>
      <c r="DHG114" s="77"/>
      <c r="DHH114" s="77"/>
      <c r="DHI114" s="11"/>
      <c r="DHO114" s="73"/>
      <c r="DHP114" s="73"/>
      <c r="DHQ114" s="73"/>
      <c r="DHR114" s="73"/>
      <c r="DHS114" s="74"/>
      <c r="DHT114" s="74"/>
      <c r="DHU114" s="77"/>
      <c r="DHV114" s="77"/>
      <c r="DHW114" s="11"/>
      <c r="DIC114" s="73"/>
      <c r="DID114" s="73"/>
      <c r="DIE114" s="73"/>
      <c r="DIF114" s="73"/>
      <c r="DIG114" s="74"/>
      <c r="DIH114" s="74"/>
      <c r="DII114" s="77"/>
      <c r="DIJ114" s="77"/>
      <c r="DIK114" s="11"/>
      <c r="DIQ114" s="73"/>
      <c r="DIR114" s="73"/>
      <c r="DIS114" s="73"/>
      <c r="DIT114" s="73"/>
      <c r="DIU114" s="74"/>
      <c r="DIV114" s="74"/>
      <c r="DIW114" s="77"/>
      <c r="DIX114" s="77"/>
      <c r="DIY114" s="11"/>
      <c r="DJE114" s="73"/>
      <c r="DJF114" s="73"/>
      <c r="DJG114" s="73"/>
      <c r="DJH114" s="73"/>
      <c r="DJI114" s="74"/>
      <c r="DJJ114" s="74"/>
      <c r="DJK114" s="77"/>
      <c r="DJL114" s="77"/>
      <c r="DJM114" s="11"/>
      <c r="DJS114" s="73"/>
      <c r="DJT114" s="73"/>
      <c r="DJU114" s="73"/>
      <c r="DJV114" s="73"/>
      <c r="DJW114" s="74"/>
      <c r="DJX114" s="74"/>
      <c r="DJY114" s="77"/>
      <c r="DJZ114" s="77"/>
      <c r="DKA114" s="11"/>
      <c r="DKG114" s="73"/>
      <c r="DKH114" s="73"/>
      <c r="DKI114" s="73"/>
      <c r="DKJ114" s="73"/>
      <c r="DKK114" s="74"/>
      <c r="DKL114" s="74"/>
      <c r="DKM114" s="77"/>
      <c r="DKN114" s="77"/>
      <c r="DKO114" s="11"/>
      <c r="DKU114" s="73"/>
      <c r="DKV114" s="73"/>
      <c r="DKW114" s="73"/>
      <c r="DKX114" s="73"/>
      <c r="DKY114" s="74"/>
      <c r="DKZ114" s="74"/>
      <c r="DLA114" s="77"/>
      <c r="DLB114" s="77"/>
      <c r="DLC114" s="11"/>
      <c r="DLI114" s="73"/>
      <c r="DLJ114" s="73"/>
      <c r="DLK114" s="73"/>
      <c r="DLL114" s="73"/>
      <c r="DLM114" s="74"/>
      <c r="DLN114" s="74"/>
      <c r="DLO114" s="77"/>
      <c r="DLP114" s="77"/>
      <c r="DLQ114" s="11"/>
      <c r="DLW114" s="73"/>
      <c r="DLX114" s="73"/>
      <c r="DLY114" s="73"/>
      <c r="DLZ114" s="73"/>
      <c r="DMA114" s="74"/>
      <c r="DMB114" s="74"/>
      <c r="DMC114" s="77"/>
      <c r="DMD114" s="77"/>
      <c r="DME114" s="11"/>
      <c r="DMK114" s="73"/>
      <c r="DML114" s="73"/>
      <c r="DMM114" s="73"/>
      <c r="DMN114" s="73"/>
      <c r="DMO114" s="74"/>
      <c r="DMP114" s="74"/>
      <c r="DMQ114" s="77"/>
      <c r="DMR114" s="77"/>
      <c r="DMS114" s="11"/>
      <c r="DMY114" s="73"/>
      <c r="DMZ114" s="73"/>
      <c r="DNA114" s="73"/>
      <c r="DNB114" s="73"/>
      <c r="DNC114" s="74"/>
      <c r="DND114" s="74"/>
      <c r="DNE114" s="77"/>
      <c r="DNF114" s="77"/>
      <c r="DNG114" s="11"/>
      <c r="DNM114" s="73"/>
      <c r="DNN114" s="73"/>
      <c r="DNO114" s="73"/>
      <c r="DNP114" s="73"/>
      <c r="DNQ114" s="74"/>
      <c r="DNR114" s="74"/>
      <c r="DNS114" s="77"/>
      <c r="DNT114" s="77"/>
      <c r="DNU114" s="11"/>
      <c r="DOA114" s="73"/>
      <c r="DOB114" s="73"/>
      <c r="DOC114" s="73"/>
      <c r="DOD114" s="73"/>
      <c r="DOE114" s="74"/>
      <c r="DOF114" s="74"/>
      <c r="DOG114" s="77"/>
      <c r="DOH114" s="77"/>
      <c r="DOI114" s="11"/>
      <c r="DOO114" s="73"/>
      <c r="DOP114" s="73"/>
      <c r="DOQ114" s="73"/>
      <c r="DOR114" s="73"/>
      <c r="DOS114" s="74"/>
      <c r="DOT114" s="74"/>
      <c r="DOU114" s="77"/>
      <c r="DOV114" s="77"/>
      <c r="DOW114" s="11"/>
      <c r="DPC114" s="73"/>
      <c r="DPD114" s="73"/>
      <c r="DPE114" s="73"/>
      <c r="DPF114" s="73"/>
      <c r="DPG114" s="74"/>
      <c r="DPH114" s="74"/>
      <c r="DPI114" s="77"/>
      <c r="DPJ114" s="77"/>
      <c r="DPK114" s="11"/>
      <c r="DPQ114" s="73"/>
      <c r="DPR114" s="73"/>
      <c r="DPS114" s="73"/>
      <c r="DPT114" s="73"/>
      <c r="DPU114" s="74"/>
      <c r="DPV114" s="74"/>
      <c r="DPW114" s="77"/>
      <c r="DPX114" s="77"/>
      <c r="DPY114" s="11"/>
      <c r="DQE114" s="73"/>
      <c r="DQF114" s="73"/>
      <c r="DQG114" s="73"/>
      <c r="DQH114" s="73"/>
      <c r="DQI114" s="74"/>
      <c r="DQJ114" s="74"/>
      <c r="DQK114" s="77"/>
      <c r="DQL114" s="77"/>
      <c r="DQM114" s="11"/>
      <c r="DQS114" s="73"/>
      <c r="DQT114" s="73"/>
      <c r="DQU114" s="73"/>
      <c r="DQV114" s="73"/>
      <c r="DQW114" s="74"/>
      <c r="DQX114" s="74"/>
      <c r="DQY114" s="77"/>
      <c r="DQZ114" s="77"/>
      <c r="DRA114" s="11"/>
      <c r="DRG114" s="73"/>
      <c r="DRH114" s="73"/>
      <c r="DRI114" s="73"/>
      <c r="DRJ114" s="73"/>
      <c r="DRK114" s="74"/>
      <c r="DRL114" s="74"/>
      <c r="DRM114" s="77"/>
      <c r="DRN114" s="77"/>
      <c r="DRO114" s="11"/>
      <c r="DRU114" s="73"/>
      <c r="DRV114" s="73"/>
      <c r="DRW114" s="73"/>
      <c r="DRX114" s="73"/>
      <c r="DRY114" s="74"/>
      <c r="DRZ114" s="74"/>
      <c r="DSA114" s="77"/>
      <c r="DSB114" s="77"/>
      <c r="DSC114" s="11"/>
      <c r="DSI114" s="73"/>
      <c r="DSJ114" s="73"/>
      <c r="DSK114" s="73"/>
      <c r="DSL114" s="73"/>
      <c r="DSM114" s="74"/>
      <c r="DSN114" s="74"/>
      <c r="DSO114" s="77"/>
      <c r="DSP114" s="77"/>
      <c r="DSQ114" s="11"/>
      <c r="DSW114" s="73"/>
      <c r="DSX114" s="73"/>
      <c r="DSY114" s="73"/>
      <c r="DSZ114" s="73"/>
      <c r="DTA114" s="74"/>
      <c r="DTB114" s="74"/>
      <c r="DTC114" s="77"/>
      <c r="DTD114" s="77"/>
      <c r="DTE114" s="11"/>
      <c r="DTK114" s="73"/>
      <c r="DTL114" s="73"/>
      <c r="DTM114" s="73"/>
      <c r="DTN114" s="73"/>
      <c r="DTO114" s="74"/>
      <c r="DTP114" s="74"/>
      <c r="DTQ114" s="77"/>
      <c r="DTR114" s="77"/>
      <c r="DTS114" s="11"/>
      <c r="DTY114" s="73"/>
      <c r="DTZ114" s="73"/>
      <c r="DUA114" s="73"/>
      <c r="DUB114" s="73"/>
      <c r="DUC114" s="74"/>
      <c r="DUD114" s="74"/>
      <c r="DUE114" s="77"/>
      <c r="DUF114" s="77"/>
      <c r="DUG114" s="11"/>
      <c r="DUM114" s="73"/>
      <c r="DUN114" s="73"/>
      <c r="DUO114" s="73"/>
      <c r="DUP114" s="73"/>
      <c r="DUQ114" s="74"/>
      <c r="DUR114" s="74"/>
      <c r="DUS114" s="77"/>
      <c r="DUT114" s="77"/>
      <c r="DUU114" s="11"/>
      <c r="DVA114" s="73"/>
      <c r="DVB114" s="73"/>
      <c r="DVC114" s="73"/>
      <c r="DVD114" s="73"/>
      <c r="DVE114" s="74"/>
      <c r="DVF114" s="74"/>
      <c r="DVG114" s="77"/>
      <c r="DVH114" s="77"/>
      <c r="DVI114" s="11"/>
      <c r="DVO114" s="73"/>
      <c r="DVP114" s="73"/>
      <c r="DVQ114" s="73"/>
      <c r="DVR114" s="73"/>
      <c r="DVS114" s="74"/>
      <c r="DVT114" s="74"/>
      <c r="DVU114" s="77"/>
      <c r="DVV114" s="77"/>
      <c r="DVW114" s="11"/>
      <c r="DWC114" s="73"/>
      <c r="DWD114" s="73"/>
      <c r="DWE114" s="73"/>
      <c r="DWF114" s="73"/>
      <c r="DWG114" s="74"/>
      <c r="DWH114" s="74"/>
      <c r="DWI114" s="77"/>
      <c r="DWJ114" s="77"/>
      <c r="DWK114" s="11"/>
      <c r="DWQ114" s="73"/>
      <c r="DWR114" s="73"/>
      <c r="DWS114" s="73"/>
      <c r="DWT114" s="73"/>
      <c r="DWU114" s="74"/>
      <c r="DWV114" s="74"/>
      <c r="DWW114" s="77"/>
      <c r="DWX114" s="77"/>
      <c r="DWY114" s="11"/>
      <c r="DXE114" s="73"/>
      <c r="DXF114" s="73"/>
      <c r="DXG114" s="73"/>
      <c r="DXH114" s="73"/>
      <c r="DXI114" s="74"/>
      <c r="DXJ114" s="74"/>
      <c r="DXK114" s="77"/>
      <c r="DXL114" s="77"/>
      <c r="DXM114" s="11"/>
      <c r="DXS114" s="73"/>
      <c r="DXT114" s="73"/>
      <c r="DXU114" s="73"/>
      <c r="DXV114" s="73"/>
      <c r="DXW114" s="74"/>
      <c r="DXX114" s="74"/>
      <c r="DXY114" s="77"/>
      <c r="DXZ114" s="77"/>
      <c r="DYA114" s="11"/>
      <c r="DYG114" s="73"/>
      <c r="DYH114" s="73"/>
      <c r="DYI114" s="73"/>
      <c r="DYJ114" s="73"/>
      <c r="DYK114" s="74"/>
      <c r="DYL114" s="74"/>
      <c r="DYM114" s="77"/>
      <c r="DYN114" s="77"/>
      <c r="DYO114" s="11"/>
      <c r="DYU114" s="73"/>
      <c r="DYV114" s="73"/>
      <c r="DYW114" s="73"/>
      <c r="DYX114" s="73"/>
      <c r="DYY114" s="74"/>
      <c r="DYZ114" s="74"/>
      <c r="DZA114" s="77"/>
      <c r="DZB114" s="77"/>
      <c r="DZC114" s="11"/>
      <c r="DZI114" s="73"/>
      <c r="DZJ114" s="73"/>
      <c r="DZK114" s="73"/>
      <c r="DZL114" s="73"/>
      <c r="DZM114" s="74"/>
      <c r="DZN114" s="74"/>
      <c r="DZO114" s="77"/>
      <c r="DZP114" s="77"/>
      <c r="DZQ114" s="11"/>
      <c r="DZW114" s="73"/>
      <c r="DZX114" s="73"/>
      <c r="DZY114" s="73"/>
      <c r="DZZ114" s="73"/>
      <c r="EAA114" s="74"/>
      <c r="EAB114" s="74"/>
      <c r="EAC114" s="77"/>
      <c r="EAD114" s="77"/>
      <c r="EAE114" s="11"/>
      <c r="EAK114" s="73"/>
      <c r="EAL114" s="73"/>
      <c r="EAM114" s="73"/>
      <c r="EAN114" s="73"/>
      <c r="EAO114" s="74"/>
      <c r="EAP114" s="74"/>
      <c r="EAQ114" s="77"/>
      <c r="EAR114" s="77"/>
      <c r="EAS114" s="11"/>
      <c r="EAY114" s="73"/>
      <c r="EAZ114" s="73"/>
      <c r="EBA114" s="73"/>
      <c r="EBB114" s="73"/>
      <c r="EBC114" s="74"/>
      <c r="EBD114" s="74"/>
      <c r="EBE114" s="77"/>
      <c r="EBF114" s="77"/>
      <c r="EBG114" s="11"/>
      <c r="EBM114" s="73"/>
      <c r="EBN114" s="73"/>
      <c r="EBO114" s="73"/>
      <c r="EBP114" s="73"/>
      <c r="EBQ114" s="74"/>
      <c r="EBR114" s="74"/>
      <c r="EBS114" s="77"/>
      <c r="EBT114" s="77"/>
      <c r="EBU114" s="11"/>
      <c r="ECA114" s="73"/>
      <c r="ECB114" s="73"/>
      <c r="ECC114" s="73"/>
      <c r="ECD114" s="73"/>
      <c r="ECE114" s="74"/>
      <c r="ECF114" s="74"/>
      <c r="ECG114" s="77"/>
      <c r="ECH114" s="77"/>
      <c r="ECI114" s="11"/>
      <c r="ECO114" s="73"/>
      <c r="ECP114" s="73"/>
      <c r="ECQ114" s="73"/>
      <c r="ECR114" s="73"/>
      <c r="ECS114" s="74"/>
      <c r="ECT114" s="74"/>
      <c r="ECU114" s="77"/>
      <c r="ECV114" s="77"/>
      <c r="ECW114" s="11"/>
      <c r="EDC114" s="73"/>
      <c r="EDD114" s="73"/>
      <c r="EDE114" s="73"/>
      <c r="EDF114" s="73"/>
      <c r="EDG114" s="74"/>
      <c r="EDH114" s="74"/>
      <c r="EDI114" s="77"/>
      <c r="EDJ114" s="77"/>
      <c r="EDK114" s="11"/>
      <c r="EDQ114" s="73"/>
      <c r="EDR114" s="73"/>
      <c r="EDS114" s="73"/>
      <c r="EDT114" s="73"/>
      <c r="EDU114" s="74"/>
      <c r="EDV114" s="74"/>
      <c r="EDW114" s="77"/>
      <c r="EDX114" s="77"/>
      <c r="EDY114" s="11"/>
      <c r="EEE114" s="73"/>
      <c r="EEF114" s="73"/>
      <c r="EEG114" s="73"/>
      <c r="EEH114" s="73"/>
      <c r="EEI114" s="74"/>
      <c r="EEJ114" s="74"/>
      <c r="EEK114" s="77"/>
      <c r="EEL114" s="77"/>
      <c r="EEM114" s="11"/>
      <c r="EES114" s="73"/>
      <c r="EET114" s="73"/>
      <c r="EEU114" s="73"/>
      <c r="EEV114" s="73"/>
      <c r="EEW114" s="74"/>
      <c r="EEX114" s="74"/>
      <c r="EEY114" s="77"/>
      <c r="EEZ114" s="77"/>
      <c r="EFA114" s="11"/>
      <c r="EFG114" s="73"/>
      <c r="EFH114" s="73"/>
      <c r="EFI114" s="73"/>
      <c r="EFJ114" s="73"/>
      <c r="EFK114" s="74"/>
      <c r="EFL114" s="74"/>
      <c r="EFM114" s="77"/>
      <c r="EFN114" s="77"/>
      <c r="EFO114" s="11"/>
      <c r="EFU114" s="73"/>
      <c r="EFV114" s="73"/>
      <c r="EFW114" s="73"/>
      <c r="EFX114" s="73"/>
      <c r="EFY114" s="74"/>
      <c r="EFZ114" s="74"/>
      <c r="EGA114" s="77"/>
      <c r="EGB114" s="77"/>
      <c r="EGC114" s="11"/>
      <c r="EGI114" s="73"/>
      <c r="EGJ114" s="73"/>
      <c r="EGK114" s="73"/>
      <c r="EGL114" s="73"/>
      <c r="EGM114" s="74"/>
      <c r="EGN114" s="74"/>
      <c r="EGO114" s="77"/>
      <c r="EGP114" s="77"/>
      <c r="EGQ114" s="11"/>
      <c r="EGW114" s="73"/>
      <c r="EGX114" s="73"/>
      <c r="EGY114" s="73"/>
      <c r="EGZ114" s="73"/>
      <c r="EHA114" s="74"/>
      <c r="EHB114" s="74"/>
      <c r="EHC114" s="77"/>
      <c r="EHD114" s="77"/>
      <c r="EHE114" s="11"/>
      <c r="EHK114" s="73"/>
      <c r="EHL114" s="73"/>
      <c r="EHM114" s="73"/>
      <c r="EHN114" s="73"/>
      <c r="EHO114" s="74"/>
      <c r="EHP114" s="74"/>
      <c r="EHQ114" s="77"/>
      <c r="EHR114" s="77"/>
      <c r="EHS114" s="11"/>
      <c r="EHY114" s="73"/>
      <c r="EHZ114" s="73"/>
      <c r="EIA114" s="73"/>
      <c r="EIB114" s="73"/>
      <c r="EIC114" s="74"/>
      <c r="EID114" s="74"/>
      <c r="EIE114" s="77"/>
      <c r="EIF114" s="77"/>
      <c r="EIG114" s="11"/>
      <c r="EIM114" s="73"/>
      <c r="EIN114" s="73"/>
      <c r="EIO114" s="73"/>
      <c r="EIP114" s="73"/>
      <c r="EIQ114" s="74"/>
      <c r="EIR114" s="74"/>
      <c r="EIS114" s="77"/>
      <c r="EIT114" s="77"/>
      <c r="EIU114" s="11"/>
      <c r="EJA114" s="73"/>
      <c r="EJB114" s="73"/>
      <c r="EJC114" s="73"/>
      <c r="EJD114" s="73"/>
      <c r="EJE114" s="74"/>
      <c r="EJF114" s="74"/>
      <c r="EJG114" s="77"/>
      <c r="EJH114" s="77"/>
      <c r="EJI114" s="11"/>
      <c r="EJO114" s="73"/>
      <c r="EJP114" s="73"/>
      <c r="EJQ114" s="73"/>
      <c r="EJR114" s="73"/>
      <c r="EJS114" s="74"/>
      <c r="EJT114" s="74"/>
      <c r="EJU114" s="77"/>
      <c r="EJV114" s="77"/>
      <c r="EJW114" s="11"/>
      <c r="EKC114" s="73"/>
      <c r="EKD114" s="73"/>
      <c r="EKE114" s="73"/>
      <c r="EKF114" s="73"/>
      <c r="EKG114" s="74"/>
      <c r="EKH114" s="74"/>
      <c r="EKI114" s="77"/>
      <c r="EKJ114" s="77"/>
      <c r="EKK114" s="11"/>
      <c r="EKQ114" s="73"/>
      <c r="EKR114" s="73"/>
      <c r="EKS114" s="73"/>
      <c r="EKT114" s="73"/>
      <c r="EKU114" s="74"/>
      <c r="EKV114" s="74"/>
      <c r="EKW114" s="77"/>
      <c r="EKX114" s="77"/>
      <c r="EKY114" s="11"/>
      <c r="ELE114" s="73"/>
      <c r="ELF114" s="73"/>
      <c r="ELG114" s="73"/>
      <c r="ELH114" s="73"/>
      <c r="ELI114" s="74"/>
      <c r="ELJ114" s="74"/>
      <c r="ELK114" s="77"/>
      <c r="ELL114" s="77"/>
      <c r="ELM114" s="11"/>
      <c r="ELS114" s="73"/>
      <c r="ELT114" s="73"/>
      <c r="ELU114" s="73"/>
      <c r="ELV114" s="73"/>
      <c r="ELW114" s="74"/>
      <c r="ELX114" s="74"/>
      <c r="ELY114" s="77"/>
      <c r="ELZ114" s="77"/>
      <c r="EMA114" s="11"/>
      <c r="EMG114" s="73"/>
      <c r="EMH114" s="73"/>
      <c r="EMI114" s="73"/>
      <c r="EMJ114" s="73"/>
      <c r="EMK114" s="74"/>
      <c r="EML114" s="74"/>
      <c r="EMM114" s="77"/>
      <c r="EMN114" s="77"/>
      <c r="EMO114" s="11"/>
      <c r="EMU114" s="73"/>
      <c r="EMV114" s="73"/>
      <c r="EMW114" s="73"/>
      <c r="EMX114" s="73"/>
      <c r="EMY114" s="74"/>
      <c r="EMZ114" s="74"/>
      <c r="ENA114" s="77"/>
      <c r="ENB114" s="77"/>
      <c r="ENC114" s="11"/>
      <c r="ENI114" s="73"/>
      <c r="ENJ114" s="73"/>
      <c r="ENK114" s="73"/>
      <c r="ENL114" s="73"/>
      <c r="ENM114" s="74"/>
      <c r="ENN114" s="74"/>
      <c r="ENO114" s="77"/>
      <c r="ENP114" s="77"/>
      <c r="ENQ114" s="11"/>
      <c r="ENW114" s="73"/>
      <c r="ENX114" s="73"/>
      <c r="ENY114" s="73"/>
      <c r="ENZ114" s="73"/>
      <c r="EOA114" s="74"/>
      <c r="EOB114" s="74"/>
      <c r="EOC114" s="77"/>
      <c r="EOD114" s="77"/>
      <c r="EOE114" s="11"/>
      <c r="EOK114" s="73"/>
      <c r="EOL114" s="73"/>
      <c r="EOM114" s="73"/>
      <c r="EON114" s="73"/>
      <c r="EOO114" s="74"/>
      <c r="EOP114" s="74"/>
      <c r="EOQ114" s="77"/>
      <c r="EOR114" s="77"/>
      <c r="EOS114" s="11"/>
      <c r="EOY114" s="73"/>
      <c r="EOZ114" s="73"/>
      <c r="EPA114" s="73"/>
      <c r="EPB114" s="73"/>
      <c r="EPC114" s="74"/>
      <c r="EPD114" s="74"/>
      <c r="EPE114" s="77"/>
      <c r="EPF114" s="77"/>
      <c r="EPG114" s="11"/>
      <c r="EPM114" s="73"/>
      <c r="EPN114" s="73"/>
      <c r="EPO114" s="73"/>
      <c r="EPP114" s="73"/>
      <c r="EPQ114" s="74"/>
      <c r="EPR114" s="74"/>
      <c r="EPS114" s="77"/>
      <c r="EPT114" s="77"/>
      <c r="EPU114" s="11"/>
      <c r="EQA114" s="73"/>
      <c r="EQB114" s="73"/>
      <c r="EQC114" s="73"/>
      <c r="EQD114" s="73"/>
      <c r="EQE114" s="74"/>
      <c r="EQF114" s="74"/>
      <c r="EQG114" s="77"/>
      <c r="EQH114" s="77"/>
      <c r="EQI114" s="11"/>
      <c r="EQO114" s="73"/>
      <c r="EQP114" s="73"/>
      <c r="EQQ114" s="73"/>
      <c r="EQR114" s="73"/>
      <c r="EQS114" s="74"/>
      <c r="EQT114" s="74"/>
      <c r="EQU114" s="77"/>
      <c r="EQV114" s="77"/>
      <c r="EQW114" s="11"/>
      <c r="ERC114" s="73"/>
      <c r="ERD114" s="73"/>
      <c r="ERE114" s="73"/>
      <c r="ERF114" s="73"/>
      <c r="ERG114" s="74"/>
      <c r="ERH114" s="74"/>
      <c r="ERI114" s="77"/>
      <c r="ERJ114" s="77"/>
      <c r="ERK114" s="11"/>
      <c r="ERQ114" s="73"/>
      <c r="ERR114" s="73"/>
      <c r="ERS114" s="73"/>
      <c r="ERT114" s="73"/>
      <c r="ERU114" s="74"/>
      <c r="ERV114" s="74"/>
      <c r="ERW114" s="77"/>
      <c r="ERX114" s="77"/>
      <c r="ERY114" s="11"/>
      <c r="ESE114" s="73"/>
      <c r="ESF114" s="73"/>
      <c r="ESG114" s="73"/>
      <c r="ESH114" s="73"/>
      <c r="ESI114" s="74"/>
      <c r="ESJ114" s="74"/>
      <c r="ESK114" s="77"/>
      <c r="ESL114" s="77"/>
      <c r="ESM114" s="11"/>
      <c r="ESS114" s="73"/>
      <c r="EST114" s="73"/>
      <c r="ESU114" s="73"/>
      <c r="ESV114" s="73"/>
      <c r="ESW114" s="74"/>
      <c r="ESX114" s="74"/>
      <c r="ESY114" s="77"/>
      <c r="ESZ114" s="77"/>
      <c r="ETA114" s="11"/>
      <c r="ETG114" s="73"/>
      <c r="ETH114" s="73"/>
      <c r="ETI114" s="73"/>
      <c r="ETJ114" s="73"/>
      <c r="ETK114" s="74"/>
      <c r="ETL114" s="74"/>
      <c r="ETM114" s="77"/>
      <c r="ETN114" s="77"/>
      <c r="ETO114" s="11"/>
      <c r="ETU114" s="73"/>
      <c r="ETV114" s="73"/>
      <c r="ETW114" s="73"/>
      <c r="ETX114" s="73"/>
      <c r="ETY114" s="74"/>
      <c r="ETZ114" s="74"/>
      <c r="EUA114" s="77"/>
      <c r="EUB114" s="77"/>
      <c r="EUC114" s="11"/>
      <c r="EUI114" s="73"/>
      <c r="EUJ114" s="73"/>
      <c r="EUK114" s="73"/>
      <c r="EUL114" s="73"/>
      <c r="EUM114" s="74"/>
      <c r="EUN114" s="74"/>
      <c r="EUO114" s="77"/>
      <c r="EUP114" s="77"/>
      <c r="EUQ114" s="11"/>
      <c r="EUW114" s="73"/>
      <c r="EUX114" s="73"/>
      <c r="EUY114" s="73"/>
      <c r="EUZ114" s="73"/>
      <c r="EVA114" s="74"/>
      <c r="EVB114" s="74"/>
      <c r="EVC114" s="77"/>
      <c r="EVD114" s="77"/>
      <c r="EVE114" s="11"/>
      <c r="EVK114" s="73"/>
      <c r="EVL114" s="73"/>
      <c r="EVM114" s="73"/>
      <c r="EVN114" s="73"/>
      <c r="EVO114" s="74"/>
      <c r="EVP114" s="74"/>
      <c r="EVQ114" s="77"/>
      <c r="EVR114" s="77"/>
      <c r="EVS114" s="11"/>
      <c r="EVY114" s="73"/>
      <c r="EVZ114" s="73"/>
      <c r="EWA114" s="73"/>
      <c r="EWB114" s="73"/>
      <c r="EWC114" s="74"/>
      <c r="EWD114" s="74"/>
      <c r="EWE114" s="77"/>
      <c r="EWF114" s="77"/>
      <c r="EWG114" s="11"/>
      <c r="EWM114" s="73"/>
      <c r="EWN114" s="73"/>
      <c r="EWO114" s="73"/>
      <c r="EWP114" s="73"/>
      <c r="EWQ114" s="74"/>
      <c r="EWR114" s="74"/>
      <c r="EWS114" s="77"/>
      <c r="EWT114" s="77"/>
      <c r="EWU114" s="11"/>
      <c r="EXA114" s="73"/>
      <c r="EXB114" s="73"/>
      <c r="EXC114" s="73"/>
      <c r="EXD114" s="73"/>
      <c r="EXE114" s="74"/>
      <c r="EXF114" s="74"/>
      <c r="EXG114" s="77"/>
      <c r="EXH114" s="77"/>
      <c r="EXI114" s="11"/>
      <c r="EXO114" s="73"/>
      <c r="EXP114" s="73"/>
      <c r="EXQ114" s="73"/>
      <c r="EXR114" s="73"/>
      <c r="EXS114" s="74"/>
      <c r="EXT114" s="74"/>
      <c r="EXU114" s="77"/>
      <c r="EXV114" s="77"/>
      <c r="EXW114" s="11"/>
      <c r="EYC114" s="73"/>
      <c r="EYD114" s="73"/>
      <c r="EYE114" s="73"/>
      <c r="EYF114" s="73"/>
      <c r="EYG114" s="74"/>
      <c r="EYH114" s="74"/>
      <c r="EYI114" s="77"/>
      <c r="EYJ114" s="77"/>
      <c r="EYK114" s="11"/>
      <c r="EYQ114" s="73"/>
      <c r="EYR114" s="73"/>
      <c r="EYS114" s="73"/>
      <c r="EYT114" s="73"/>
      <c r="EYU114" s="74"/>
      <c r="EYV114" s="74"/>
      <c r="EYW114" s="77"/>
      <c r="EYX114" s="77"/>
      <c r="EYY114" s="11"/>
      <c r="EZE114" s="73"/>
      <c r="EZF114" s="73"/>
      <c r="EZG114" s="73"/>
      <c r="EZH114" s="73"/>
      <c r="EZI114" s="74"/>
      <c r="EZJ114" s="74"/>
      <c r="EZK114" s="77"/>
      <c r="EZL114" s="77"/>
      <c r="EZM114" s="11"/>
      <c r="EZS114" s="73"/>
      <c r="EZT114" s="73"/>
      <c r="EZU114" s="73"/>
      <c r="EZV114" s="73"/>
      <c r="EZW114" s="74"/>
      <c r="EZX114" s="74"/>
      <c r="EZY114" s="77"/>
      <c r="EZZ114" s="77"/>
      <c r="FAA114" s="11"/>
      <c r="FAG114" s="73"/>
      <c r="FAH114" s="73"/>
      <c r="FAI114" s="73"/>
      <c r="FAJ114" s="73"/>
      <c r="FAK114" s="74"/>
      <c r="FAL114" s="74"/>
      <c r="FAM114" s="77"/>
      <c r="FAN114" s="77"/>
      <c r="FAO114" s="11"/>
      <c r="FAU114" s="73"/>
      <c r="FAV114" s="73"/>
      <c r="FAW114" s="73"/>
      <c r="FAX114" s="73"/>
      <c r="FAY114" s="74"/>
      <c r="FAZ114" s="74"/>
      <c r="FBA114" s="77"/>
      <c r="FBB114" s="77"/>
      <c r="FBC114" s="11"/>
      <c r="FBI114" s="73"/>
      <c r="FBJ114" s="73"/>
      <c r="FBK114" s="73"/>
      <c r="FBL114" s="73"/>
      <c r="FBM114" s="74"/>
      <c r="FBN114" s="74"/>
      <c r="FBO114" s="77"/>
      <c r="FBP114" s="77"/>
      <c r="FBQ114" s="11"/>
      <c r="FBW114" s="73"/>
      <c r="FBX114" s="73"/>
      <c r="FBY114" s="73"/>
      <c r="FBZ114" s="73"/>
      <c r="FCA114" s="74"/>
      <c r="FCB114" s="74"/>
      <c r="FCC114" s="77"/>
      <c r="FCD114" s="77"/>
      <c r="FCE114" s="11"/>
      <c r="FCK114" s="73"/>
      <c r="FCL114" s="73"/>
      <c r="FCM114" s="73"/>
      <c r="FCN114" s="73"/>
      <c r="FCO114" s="74"/>
      <c r="FCP114" s="74"/>
      <c r="FCQ114" s="77"/>
      <c r="FCR114" s="77"/>
      <c r="FCS114" s="11"/>
      <c r="FCY114" s="73"/>
      <c r="FCZ114" s="73"/>
      <c r="FDA114" s="73"/>
      <c r="FDB114" s="73"/>
      <c r="FDC114" s="74"/>
      <c r="FDD114" s="74"/>
      <c r="FDE114" s="77"/>
      <c r="FDF114" s="77"/>
      <c r="FDG114" s="11"/>
      <c r="FDM114" s="73"/>
      <c r="FDN114" s="73"/>
      <c r="FDO114" s="73"/>
      <c r="FDP114" s="73"/>
      <c r="FDQ114" s="74"/>
      <c r="FDR114" s="74"/>
      <c r="FDS114" s="77"/>
      <c r="FDT114" s="77"/>
      <c r="FDU114" s="11"/>
      <c r="FEA114" s="73"/>
      <c r="FEB114" s="73"/>
      <c r="FEC114" s="73"/>
      <c r="FED114" s="73"/>
      <c r="FEE114" s="74"/>
      <c r="FEF114" s="74"/>
      <c r="FEG114" s="77"/>
      <c r="FEH114" s="77"/>
      <c r="FEI114" s="11"/>
      <c r="FEO114" s="73"/>
      <c r="FEP114" s="73"/>
      <c r="FEQ114" s="73"/>
      <c r="FER114" s="73"/>
      <c r="FES114" s="74"/>
      <c r="FET114" s="74"/>
      <c r="FEU114" s="77"/>
      <c r="FEV114" s="77"/>
      <c r="FEW114" s="11"/>
      <c r="FFC114" s="73"/>
      <c r="FFD114" s="73"/>
      <c r="FFE114" s="73"/>
      <c r="FFF114" s="73"/>
      <c r="FFG114" s="74"/>
      <c r="FFH114" s="74"/>
      <c r="FFI114" s="77"/>
      <c r="FFJ114" s="77"/>
      <c r="FFK114" s="11"/>
      <c r="FFQ114" s="73"/>
      <c r="FFR114" s="73"/>
      <c r="FFS114" s="73"/>
      <c r="FFT114" s="73"/>
      <c r="FFU114" s="74"/>
      <c r="FFV114" s="74"/>
      <c r="FFW114" s="77"/>
      <c r="FFX114" s="77"/>
      <c r="FFY114" s="11"/>
      <c r="FGE114" s="73"/>
      <c r="FGF114" s="73"/>
      <c r="FGG114" s="73"/>
      <c r="FGH114" s="73"/>
      <c r="FGI114" s="74"/>
      <c r="FGJ114" s="74"/>
      <c r="FGK114" s="77"/>
      <c r="FGL114" s="77"/>
      <c r="FGM114" s="11"/>
      <c r="FGS114" s="73"/>
      <c r="FGT114" s="73"/>
      <c r="FGU114" s="73"/>
      <c r="FGV114" s="73"/>
      <c r="FGW114" s="74"/>
      <c r="FGX114" s="74"/>
      <c r="FGY114" s="77"/>
      <c r="FGZ114" s="77"/>
      <c r="FHA114" s="11"/>
      <c r="FHG114" s="73"/>
      <c r="FHH114" s="73"/>
      <c r="FHI114" s="73"/>
      <c r="FHJ114" s="73"/>
      <c r="FHK114" s="74"/>
      <c r="FHL114" s="74"/>
      <c r="FHM114" s="77"/>
      <c r="FHN114" s="77"/>
      <c r="FHO114" s="11"/>
      <c r="FHU114" s="73"/>
      <c r="FHV114" s="73"/>
      <c r="FHW114" s="73"/>
      <c r="FHX114" s="73"/>
      <c r="FHY114" s="74"/>
      <c r="FHZ114" s="74"/>
      <c r="FIA114" s="77"/>
      <c r="FIB114" s="77"/>
      <c r="FIC114" s="11"/>
      <c r="FII114" s="73"/>
      <c r="FIJ114" s="73"/>
      <c r="FIK114" s="73"/>
      <c r="FIL114" s="73"/>
      <c r="FIM114" s="74"/>
      <c r="FIN114" s="74"/>
      <c r="FIO114" s="77"/>
      <c r="FIP114" s="77"/>
      <c r="FIQ114" s="11"/>
      <c r="FIW114" s="73"/>
      <c r="FIX114" s="73"/>
      <c r="FIY114" s="73"/>
      <c r="FIZ114" s="73"/>
      <c r="FJA114" s="74"/>
      <c r="FJB114" s="74"/>
      <c r="FJC114" s="77"/>
      <c r="FJD114" s="77"/>
      <c r="FJE114" s="11"/>
      <c r="FJK114" s="73"/>
      <c r="FJL114" s="73"/>
      <c r="FJM114" s="73"/>
      <c r="FJN114" s="73"/>
      <c r="FJO114" s="74"/>
      <c r="FJP114" s="74"/>
      <c r="FJQ114" s="77"/>
      <c r="FJR114" s="77"/>
      <c r="FJS114" s="11"/>
      <c r="FJY114" s="73"/>
      <c r="FJZ114" s="73"/>
      <c r="FKA114" s="73"/>
      <c r="FKB114" s="73"/>
      <c r="FKC114" s="74"/>
      <c r="FKD114" s="74"/>
      <c r="FKE114" s="77"/>
      <c r="FKF114" s="77"/>
      <c r="FKG114" s="11"/>
      <c r="FKM114" s="73"/>
      <c r="FKN114" s="73"/>
      <c r="FKO114" s="73"/>
      <c r="FKP114" s="73"/>
      <c r="FKQ114" s="74"/>
      <c r="FKR114" s="74"/>
      <c r="FKS114" s="77"/>
      <c r="FKT114" s="77"/>
      <c r="FKU114" s="11"/>
      <c r="FLA114" s="73"/>
      <c r="FLB114" s="73"/>
      <c r="FLC114" s="73"/>
      <c r="FLD114" s="73"/>
      <c r="FLE114" s="74"/>
      <c r="FLF114" s="74"/>
      <c r="FLG114" s="77"/>
      <c r="FLH114" s="77"/>
      <c r="FLI114" s="11"/>
      <c r="FLO114" s="73"/>
      <c r="FLP114" s="73"/>
      <c r="FLQ114" s="73"/>
      <c r="FLR114" s="73"/>
      <c r="FLS114" s="74"/>
      <c r="FLT114" s="74"/>
      <c r="FLU114" s="77"/>
      <c r="FLV114" s="77"/>
      <c r="FLW114" s="11"/>
      <c r="FMC114" s="73"/>
      <c r="FMD114" s="73"/>
      <c r="FME114" s="73"/>
      <c r="FMF114" s="73"/>
      <c r="FMG114" s="74"/>
      <c r="FMH114" s="74"/>
      <c r="FMI114" s="77"/>
      <c r="FMJ114" s="77"/>
      <c r="FMK114" s="11"/>
      <c r="FMQ114" s="73"/>
      <c r="FMR114" s="73"/>
      <c r="FMS114" s="73"/>
      <c r="FMT114" s="73"/>
      <c r="FMU114" s="74"/>
      <c r="FMV114" s="74"/>
      <c r="FMW114" s="77"/>
      <c r="FMX114" s="77"/>
      <c r="FMY114" s="11"/>
      <c r="FNE114" s="73"/>
      <c r="FNF114" s="73"/>
      <c r="FNG114" s="73"/>
      <c r="FNH114" s="73"/>
      <c r="FNI114" s="74"/>
      <c r="FNJ114" s="74"/>
      <c r="FNK114" s="77"/>
      <c r="FNL114" s="77"/>
      <c r="FNM114" s="11"/>
      <c r="FNS114" s="73"/>
      <c r="FNT114" s="73"/>
      <c r="FNU114" s="73"/>
      <c r="FNV114" s="73"/>
      <c r="FNW114" s="74"/>
      <c r="FNX114" s="74"/>
      <c r="FNY114" s="77"/>
      <c r="FNZ114" s="77"/>
      <c r="FOA114" s="11"/>
      <c r="FOG114" s="73"/>
      <c r="FOH114" s="73"/>
      <c r="FOI114" s="73"/>
      <c r="FOJ114" s="73"/>
      <c r="FOK114" s="74"/>
      <c r="FOL114" s="74"/>
      <c r="FOM114" s="77"/>
      <c r="FON114" s="77"/>
      <c r="FOO114" s="11"/>
      <c r="FOU114" s="73"/>
      <c r="FOV114" s="73"/>
      <c r="FOW114" s="73"/>
      <c r="FOX114" s="73"/>
      <c r="FOY114" s="74"/>
      <c r="FOZ114" s="74"/>
      <c r="FPA114" s="77"/>
      <c r="FPB114" s="77"/>
      <c r="FPC114" s="11"/>
      <c r="FPI114" s="73"/>
      <c r="FPJ114" s="73"/>
      <c r="FPK114" s="73"/>
      <c r="FPL114" s="73"/>
      <c r="FPM114" s="74"/>
      <c r="FPN114" s="74"/>
      <c r="FPO114" s="77"/>
      <c r="FPP114" s="77"/>
      <c r="FPQ114" s="11"/>
      <c r="FPW114" s="73"/>
      <c r="FPX114" s="73"/>
      <c r="FPY114" s="73"/>
      <c r="FPZ114" s="73"/>
      <c r="FQA114" s="74"/>
      <c r="FQB114" s="74"/>
      <c r="FQC114" s="77"/>
      <c r="FQD114" s="77"/>
      <c r="FQE114" s="11"/>
      <c r="FQK114" s="73"/>
      <c r="FQL114" s="73"/>
      <c r="FQM114" s="73"/>
      <c r="FQN114" s="73"/>
      <c r="FQO114" s="74"/>
      <c r="FQP114" s="74"/>
      <c r="FQQ114" s="77"/>
      <c r="FQR114" s="77"/>
      <c r="FQS114" s="11"/>
      <c r="FQY114" s="73"/>
      <c r="FQZ114" s="73"/>
      <c r="FRA114" s="73"/>
      <c r="FRB114" s="73"/>
      <c r="FRC114" s="74"/>
      <c r="FRD114" s="74"/>
      <c r="FRE114" s="77"/>
      <c r="FRF114" s="77"/>
      <c r="FRG114" s="11"/>
      <c r="FRM114" s="73"/>
      <c r="FRN114" s="73"/>
      <c r="FRO114" s="73"/>
      <c r="FRP114" s="73"/>
      <c r="FRQ114" s="74"/>
      <c r="FRR114" s="74"/>
      <c r="FRS114" s="77"/>
      <c r="FRT114" s="77"/>
      <c r="FRU114" s="11"/>
      <c r="FSA114" s="73"/>
      <c r="FSB114" s="73"/>
      <c r="FSC114" s="73"/>
      <c r="FSD114" s="73"/>
      <c r="FSE114" s="74"/>
      <c r="FSF114" s="74"/>
      <c r="FSG114" s="77"/>
      <c r="FSH114" s="77"/>
      <c r="FSI114" s="11"/>
      <c r="FSO114" s="73"/>
      <c r="FSP114" s="73"/>
      <c r="FSQ114" s="73"/>
      <c r="FSR114" s="73"/>
      <c r="FSS114" s="74"/>
      <c r="FST114" s="74"/>
      <c r="FSU114" s="77"/>
      <c r="FSV114" s="77"/>
      <c r="FSW114" s="11"/>
      <c r="FTC114" s="73"/>
      <c r="FTD114" s="73"/>
      <c r="FTE114" s="73"/>
      <c r="FTF114" s="73"/>
      <c r="FTG114" s="74"/>
      <c r="FTH114" s="74"/>
      <c r="FTI114" s="77"/>
      <c r="FTJ114" s="77"/>
      <c r="FTK114" s="11"/>
      <c r="FTQ114" s="73"/>
      <c r="FTR114" s="73"/>
      <c r="FTS114" s="73"/>
      <c r="FTT114" s="73"/>
      <c r="FTU114" s="74"/>
      <c r="FTV114" s="74"/>
      <c r="FTW114" s="77"/>
      <c r="FTX114" s="77"/>
      <c r="FTY114" s="11"/>
      <c r="FUE114" s="73"/>
      <c r="FUF114" s="73"/>
      <c r="FUG114" s="73"/>
      <c r="FUH114" s="73"/>
      <c r="FUI114" s="74"/>
      <c r="FUJ114" s="74"/>
      <c r="FUK114" s="77"/>
      <c r="FUL114" s="77"/>
      <c r="FUM114" s="11"/>
      <c r="FUS114" s="73"/>
      <c r="FUT114" s="73"/>
      <c r="FUU114" s="73"/>
      <c r="FUV114" s="73"/>
      <c r="FUW114" s="74"/>
      <c r="FUX114" s="74"/>
      <c r="FUY114" s="77"/>
      <c r="FUZ114" s="77"/>
      <c r="FVA114" s="11"/>
      <c r="FVG114" s="73"/>
      <c r="FVH114" s="73"/>
      <c r="FVI114" s="73"/>
      <c r="FVJ114" s="73"/>
      <c r="FVK114" s="74"/>
      <c r="FVL114" s="74"/>
      <c r="FVM114" s="77"/>
      <c r="FVN114" s="77"/>
      <c r="FVO114" s="11"/>
      <c r="FVU114" s="73"/>
      <c r="FVV114" s="73"/>
      <c r="FVW114" s="73"/>
      <c r="FVX114" s="73"/>
      <c r="FVY114" s="74"/>
      <c r="FVZ114" s="74"/>
      <c r="FWA114" s="77"/>
      <c r="FWB114" s="77"/>
      <c r="FWC114" s="11"/>
      <c r="FWI114" s="73"/>
      <c r="FWJ114" s="73"/>
      <c r="FWK114" s="73"/>
      <c r="FWL114" s="73"/>
      <c r="FWM114" s="74"/>
      <c r="FWN114" s="74"/>
      <c r="FWO114" s="77"/>
      <c r="FWP114" s="77"/>
      <c r="FWQ114" s="11"/>
      <c r="FWW114" s="73"/>
      <c r="FWX114" s="73"/>
      <c r="FWY114" s="73"/>
      <c r="FWZ114" s="73"/>
      <c r="FXA114" s="74"/>
      <c r="FXB114" s="74"/>
      <c r="FXC114" s="77"/>
      <c r="FXD114" s="77"/>
      <c r="FXE114" s="11"/>
      <c r="FXK114" s="73"/>
      <c r="FXL114" s="73"/>
      <c r="FXM114" s="73"/>
      <c r="FXN114" s="73"/>
      <c r="FXO114" s="74"/>
      <c r="FXP114" s="74"/>
      <c r="FXQ114" s="77"/>
      <c r="FXR114" s="77"/>
      <c r="FXS114" s="11"/>
      <c r="FXY114" s="73"/>
      <c r="FXZ114" s="73"/>
      <c r="FYA114" s="73"/>
      <c r="FYB114" s="73"/>
      <c r="FYC114" s="74"/>
      <c r="FYD114" s="74"/>
      <c r="FYE114" s="77"/>
      <c r="FYF114" s="77"/>
      <c r="FYG114" s="11"/>
      <c r="FYM114" s="73"/>
      <c r="FYN114" s="73"/>
      <c r="FYO114" s="73"/>
      <c r="FYP114" s="73"/>
      <c r="FYQ114" s="74"/>
      <c r="FYR114" s="74"/>
      <c r="FYS114" s="77"/>
      <c r="FYT114" s="77"/>
      <c r="FYU114" s="11"/>
      <c r="FZA114" s="73"/>
      <c r="FZB114" s="73"/>
      <c r="FZC114" s="73"/>
      <c r="FZD114" s="73"/>
      <c r="FZE114" s="74"/>
      <c r="FZF114" s="74"/>
      <c r="FZG114" s="77"/>
      <c r="FZH114" s="77"/>
      <c r="FZI114" s="11"/>
      <c r="FZO114" s="73"/>
      <c r="FZP114" s="73"/>
      <c r="FZQ114" s="73"/>
      <c r="FZR114" s="73"/>
      <c r="FZS114" s="74"/>
      <c r="FZT114" s="74"/>
      <c r="FZU114" s="77"/>
      <c r="FZV114" s="77"/>
      <c r="FZW114" s="11"/>
      <c r="GAC114" s="73"/>
      <c r="GAD114" s="73"/>
      <c r="GAE114" s="73"/>
      <c r="GAF114" s="73"/>
      <c r="GAG114" s="74"/>
      <c r="GAH114" s="74"/>
      <c r="GAI114" s="77"/>
      <c r="GAJ114" s="77"/>
      <c r="GAK114" s="11"/>
      <c r="GAQ114" s="73"/>
      <c r="GAR114" s="73"/>
      <c r="GAS114" s="73"/>
      <c r="GAT114" s="73"/>
      <c r="GAU114" s="74"/>
      <c r="GAV114" s="74"/>
      <c r="GAW114" s="77"/>
      <c r="GAX114" s="77"/>
      <c r="GAY114" s="11"/>
      <c r="GBE114" s="73"/>
      <c r="GBF114" s="73"/>
      <c r="GBG114" s="73"/>
      <c r="GBH114" s="73"/>
      <c r="GBI114" s="74"/>
      <c r="GBJ114" s="74"/>
      <c r="GBK114" s="77"/>
      <c r="GBL114" s="77"/>
      <c r="GBM114" s="11"/>
      <c r="GBS114" s="73"/>
      <c r="GBT114" s="73"/>
      <c r="GBU114" s="73"/>
      <c r="GBV114" s="73"/>
      <c r="GBW114" s="74"/>
      <c r="GBX114" s="74"/>
      <c r="GBY114" s="77"/>
      <c r="GBZ114" s="77"/>
      <c r="GCA114" s="11"/>
      <c r="GCG114" s="73"/>
      <c r="GCH114" s="73"/>
      <c r="GCI114" s="73"/>
      <c r="GCJ114" s="73"/>
      <c r="GCK114" s="74"/>
      <c r="GCL114" s="74"/>
      <c r="GCM114" s="77"/>
      <c r="GCN114" s="77"/>
      <c r="GCO114" s="11"/>
      <c r="GCU114" s="73"/>
      <c r="GCV114" s="73"/>
      <c r="GCW114" s="73"/>
      <c r="GCX114" s="73"/>
      <c r="GCY114" s="74"/>
      <c r="GCZ114" s="74"/>
      <c r="GDA114" s="77"/>
      <c r="GDB114" s="77"/>
      <c r="GDC114" s="11"/>
      <c r="GDI114" s="73"/>
      <c r="GDJ114" s="73"/>
      <c r="GDK114" s="73"/>
      <c r="GDL114" s="73"/>
      <c r="GDM114" s="74"/>
      <c r="GDN114" s="74"/>
      <c r="GDO114" s="77"/>
      <c r="GDP114" s="77"/>
      <c r="GDQ114" s="11"/>
      <c r="GDW114" s="73"/>
      <c r="GDX114" s="73"/>
      <c r="GDY114" s="73"/>
      <c r="GDZ114" s="73"/>
      <c r="GEA114" s="74"/>
      <c r="GEB114" s="74"/>
      <c r="GEC114" s="77"/>
      <c r="GED114" s="77"/>
      <c r="GEE114" s="11"/>
      <c r="GEK114" s="73"/>
      <c r="GEL114" s="73"/>
      <c r="GEM114" s="73"/>
      <c r="GEN114" s="73"/>
      <c r="GEO114" s="74"/>
      <c r="GEP114" s="74"/>
      <c r="GEQ114" s="77"/>
      <c r="GER114" s="77"/>
      <c r="GES114" s="11"/>
      <c r="GEY114" s="73"/>
      <c r="GEZ114" s="73"/>
      <c r="GFA114" s="73"/>
      <c r="GFB114" s="73"/>
      <c r="GFC114" s="74"/>
      <c r="GFD114" s="74"/>
      <c r="GFE114" s="77"/>
      <c r="GFF114" s="77"/>
      <c r="GFG114" s="11"/>
      <c r="GFM114" s="73"/>
      <c r="GFN114" s="73"/>
      <c r="GFO114" s="73"/>
      <c r="GFP114" s="73"/>
      <c r="GFQ114" s="74"/>
      <c r="GFR114" s="74"/>
      <c r="GFS114" s="77"/>
      <c r="GFT114" s="77"/>
      <c r="GFU114" s="11"/>
      <c r="GGA114" s="73"/>
      <c r="GGB114" s="73"/>
      <c r="GGC114" s="73"/>
      <c r="GGD114" s="73"/>
      <c r="GGE114" s="74"/>
      <c r="GGF114" s="74"/>
      <c r="GGG114" s="77"/>
      <c r="GGH114" s="77"/>
      <c r="GGI114" s="11"/>
      <c r="GGO114" s="73"/>
      <c r="GGP114" s="73"/>
      <c r="GGQ114" s="73"/>
      <c r="GGR114" s="73"/>
      <c r="GGS114" s="74"/>
      <c r="GGT114" s="74"/>
      <c r="GGU114" s="77"/>
      <c r="GGV114" s="77"/>
      <c r="GGW114" s="11"/>
      <c r="GHC114" s="73"/>
      <c r="GHD114" s="73"/>
      <c r="GHE114" s="73"/>
      <c r="GHF114" s="73"/>
      <c r="GHG114" s="74"/>
      <c r="GHH114" s="74"/>
      <c r="GHI114" s="77"/>
      <c r="GHJ114" s="77"/>
      <c r="GHK114" s="11"/>
      <c r="GHQ114" s="73"/>
      <c r="GHR114" s="73"/>
      <c r="GHS114" s="73"/>
      <c r="GHT114" s="73"/>
      <c r="GHU114" s="74"/>
      <c r="GHV114" s="74"/>
      <c r="GHW114" s="77"/>
      <c r="GHX114" s="77"/>
      <c r="GHY114" s="11"/>
      <c r="GIE114" s="73"/>
      <c r="GIF114" s="73"/>
      <c r="GIG114" s="73"/>
      <c r="GIH114" s="73"/>
      <c r="GII114" s="74"/>
      <c r="GIJ114" s="74"/>
      <c r="GIK114" s="77"/>
      <c r="GIL114" s="77"/>
      <c r="GIM114" s="11"/>
      <c r="GIS114" s="73"/>
      <c r="GIT114" s="73"/>
      <c r="GIU114" s="73"/>
      <c r="GIV114" s="73"/>
      <c r="GIW114" s="74"/>
      <c r="GIX114" s="74"/>
      <c r="GIY114" s="77"/>
      <c r="GIZ114" s="77"/>
      <c r="GJA114" s="11"/>
      <c r="GJG114" s="73"/>
      <c r="GJH114" s="73"/>
      <c r="GJI114" s="73"/>
      <c r="GJJ114" s="73"/>
      <c r="GJK114" s="74"/>
      <c r="GJL114" s="74"/>
      <c r="GJM114" s="77"/>
      <c r="GJN114" s="77"/>
      <c r="GJO114" s="11"/>
      <c r="GJU114" s="73"/>
      <c r="GJV114" s="73"/>
      <c r="GJW114" s="73"/>
      <c r="GJX114" s="73"/>
      <c r="GJY114" s="74"/>
      <c r="GJZ114" s="74"/>
      <c r="GKA114" s="77"/>
      <c r="GKB114" s="77"/>
      <c r="GKC114" s="11"/>
      <c r="GKI114" s="73"/>
      <c r="GKJ114" s="73"/>
      <c r="GKK114" s="73"/>
      <c r="GKL114" s="73"/>
      <c r="GKM114" s="74"/>
      <c r="GKN114" s="74"/>
      <c r="GKO114" s="77"/>
      <c r="GKP114" s="77"/>
      <c r="GKQ114" s="11"/>
      <c r="GKW114" s="73"/>
      <c r="GKX114" s="73"/>
      <c r="GKY114" s="73"/>
      <c r="GKZ114" s="73"/>
      <c r="GLA114" s="74"/>
      <c r="GLB114" s="74"/>
      <c r="GLC114" s="77"/>
      <c r="GLD114" s="77"/>
      <c r="GLE114" s="11"/>
      <c r="GLK114" s="73"/>
      <c r="GLL114" s="73"/>
      <c r="GLM114" s="73"/>
      <c r="GLN114" s="73"/>
      <c r="GLO114" s="74"/>
      <c r="GLP114" s="74"/>
      <c r="GLQ114" s="77"/>
      <c r="GLR114" s="77"/>
      <c r="GLS114" s="11"/>
      <c r="GLY114" s="73"/>
      <c r="GLZ114" s="73"/>
      <c r="GMA114" s="73"/>
      <c r="GMB114" s="73"/>
      <c r="GMC114" s="74"/>
      <c r="GMD114" s="74"/>
      <c r="GME114" s="77"/>
      <c r="GMF114" s="77"/>
      <c r="GMG114" s="11"/>
      <c r="GMM114" s="73"/>
      <c r="GMN114" s="73"/>
      <c r="GMO114" s="73"/>
      <c r="GMP114" s="73"/>
      <c r="GMQ114" s="74"/>
      <c r="GMR114" s="74"/>
      <c r="GMS114" s="77"/>
      <c r="GMT114" s="77"/>
      <c r="GMU114" s="11"/>
      <c r="GNA114" s="73"/>
      <c r="GNB114" s="73"/>
      <c r="GNC114" s="73"/>
      <c r="GND114" s="73"/>
      <c r="GNE114" s="74"/>
      <c r="GNF114" s="74"/>
      <c r="GNG114" s="77"/>
      <c r="GNH114" s="77"/>
      <c r="GNI114" s="11"/>
      <c r="GNO114" s="73"/>
      <c r="GNP114" s="73"/>
      <c r="GNQ114" s="73"/>
      <c r="GNR114" s="73"/>
      <c r="GNS114" s="74"/>
      <c r="GNT114" s="74"/>
      <c r="GNU114" s="77"/>
      <c r="GNV114" s="77"/>
      <c r="GNW114" s="11"/>
      <c r="GOC114" s="73"/>
      <c r="GOD114" s="73"/>
      <c r="GOE114" s="73"/>
      <c r="GOF114" s="73"/>
      <c r="GOG114" s="74"/>
      <c r="GOH114" s="74"/>
      <c r="GOI114" s="77"/>
      <c r="GOJ114" s="77"/>
      <c r="GOK114" s="11"/>
      <c r="GOQ114" s="73"/>
      <c r="GOR114" s="73"/>
      <c r="GOS114" s="73"/>
      <c r="GOT114" s="73"/>
      <c r="GOU114" s="74"/>
      <c r="GOV114" s="74"/>
      <c r="GOW114" s="77"/>
      <c r="GOX114" s="77"/>
      <c r="GOY114" s="11"/>
      <c r="GPE114" s="73"/>
      <c r="GPF114" s="73"/>
      <c r="GPG114" s="73"/>
      <c r="GPH114" s="73"/>
      <c r="GPI114" s="74"/>
      <c r="GPJ114" s="74"/>
      <c r="GPK114" s="77"/>
      <c r="GPL114" s="77"/>
      <c r="GPM114" s="11"/>
      <c r="GPS114" s="73"/>
      <c r="GPT114" s="73"/>
      <c r="GPU114" s="73"/>
      <c r="GPV114" s="73"/>
      <c r="GPW114" s="74"/>
      <c r="GPX114" s="74"/>
      <c r="GPY114" s="77"/>
      <c r="GPZ114" s="77"/>
      <c r="GQA114" s="11"/>
      <c r="GQG114" s="73"/>
      <c r="GQH114" s="73"/>
      <c r="GQI114" s="73"/>
      <c r="GQJ114" s="73"/>
      <c r="GQK114" s="74"/>
      <c r="GQL114" s="74"/>
      <c r="GQM114" s="77"/>
      <c r="GQN114" s="77"/>
      <c r="GQO114" s="11"/>
      <c r="GQU114" s="73"/>
      <c r="GQV114" s="73"/>
      <c r="GQW114" s="73"/>
      <c r="GQX114" s="73"/>
      <c r="GQY114" s="74"/>
      <c r="GQZ114" s="74"/>
      <c r="GRA114" s="77"/>
      <c r="GRB114" s="77"/>
      <c r="GRC114" s="11"/>
      <c r="GRI114" s="73"/>
      <c r="GRJ114" s="73"/>
      <c r="GRK114" s="73"/>
      <c r="GRL114" s="73"/>
      <c r="GRM114" s="74"/>
      <c r="GRN114" s="74"/>
      <c r="GRO114" s="77"/>
      <c r="GRP114" s="77"/>
      <c r="GRQ114" s="11"/>
      <c r="GRW114" s="73"/>
      <c r="GRX114" s="73"/>
      <c r="GRY114" s="73"/>
      <c r="GRZ114" s="73"/>
      <c r="GSA114" s="74"/>
      <c r="GSB114" s="74"/>
      <c r="GSC114" s="77"/>
      <c r="GSD114" s="77"/>
      <c r="GSE114" s="11"/>
      <c r="GSK114" s="73"/>
      <c r="GSL114" s="73"/>
      <c r="GSM114" s="73"/>
      <c r="GSN114" s="73"/>
      <c r="GSO114" s="74"/>
      <c r="GSP114" s="74"/>
      <c r="GSQ114" s="77"/>
      <c r="GSR114" s="77"/>
      <c r="GSS114" s="11"/>
      <c r="GSY114" s="73"/>
      <c r="GSZ114" s="73"/>
      <c r="GTA114" s="73"/>
      <c r="GTB114" s="73"/>
      <c r="GTC114" s="74"/>
      <c r="GTD114" s="74"/>
      <c r="GTE114" s="77"/>
      <c r="GTF114" s="77"/>
      <c r="GTG114" s="11"/>
      <c r="GTM114" s="73"/>
      <c r="GTN114" s="73"/>
      <c r="GTO114" s="73"/>
      <c r="GTP114" s="73"/>
      <c r="GTQ114" s="74"/>
      <c r="GTR114" s="74"/>
      <c r="GTS114" s="77"/>
      <c r="GTT114" s="77"/>
      <c r="GTU114" s="11"/>
      <c r="GUA114" s="73"/>
      <c r="GUB114" s="73"/>
      <c r="GUC114" s="73"/>
      <c r="GUD114" s="73"/>
      <c r="GUE114" s="74"/>
      <c r="GUF114" s="74"/>
      <c r="GUG114" s="77"/>
      <c r="GUH114" s="77"/>
      <c r="GUI114" s="11"/>
      <c r="GUO114" s="73"/>
      <c r="GUP114" s="73"/>
      <c r="GUQ114" s="73"/>
      <c r="GUR114" s="73"/>
      <c r="GUS114" s="74"/>
      <c r="GUT114" s="74"/>
      <c r="GUU114" s="77"/>
      <c r="GUV114" s="77"/>
      <c r="GUW114" s="11"/>
      <c r="GVC114" s="73"/>
      <c r="GVD114" s="73"/>
      <c r="GVE114" s="73"/>
      <c r="GVF114" s="73"/>
      <c r="GVG114" s="74"/>
      <c r="GVH114" s="74"/>
      <c r="GVI114" s="77"/>
      <c r="GVJ114" s="77"/>
      <c r="GVK114" s="11"/>
      <c r="GVQ114" s="73"/>
      <c r="GVR114" s="73"/>
      <c r="GVS114" s="73"/>
      <c r="GVT114" s="73"/>
      <c r="GVU114" s="74"/>
      <c r="GVV114" s="74"/>
      <c r="GVW114" s="77"/>
      <c r="GVX114" s="77"/>
      <c r="GVY114" s="11"/>
      <c r="GWE114" s="73"/>
      <c r="GWF114" s="73"/>
      <c r="GWG114" s="73"/>
      <c r="GWH114" s="73"/>
      <c r="GWI114" s="74"/>
      <c r="GWJ114" s="74"/>
      <c r="GWK114" s="77"/>
      <c r="GWL114" s="77"/>
      <c r="GWM114" s="11"/>
      <c r="GWS114" s="73"/>
      <c r="GWT114" s="73"/>
      <c r="GWU114" s="73"/>
      <c r="GWV114" s="73"/>
      <c r="GWW114" s="74"/>
      <c r="GWX114" s="74"/>
      <c r="GWY114" s="77"/>
      <c r="GWZ114" s="77"/>
      <c r="GXA114" s="11"/>
      <c r="GXG114" s="73"/>
      <c r="GXH114" s="73"/>
      <c r="GXI114" s="73"/>
      <c r="GXJ114" s="73"/>
      <c r="GXK114" s="74"/>
      <c r="GXL114" s="74"/>
      <c r="GXM114" s="77"/>
      <c r="GXN114" s="77"/>
      <c r="GXO114" s="11"/>
      <c r="GXU114" s="73"/>
      <c r="GXV114" s="73"/>
      <c r="GXW114" s="73"/>
      <c r="GXX114" s="73"/>
      <c r="GXY114" s="74"/>
      <c r="GXZ114" s="74"/>
      <c r="GYA114" s="77"/>
      <c r="GYB114" s="77"/>
      <c r="GYC114" s="11"/>
      <c r="GYI114" s="73"/>
      <c r="GYJ114" s="73"/>
      <c r="GYK114" s="73"/>
      <c r="GYL114" s="73"/>
      <c r="GYM114" s="74"/>
      <c r="GYN114" s="74"/>
      <c r="GYO114" s="77"/>
      <c r="GYP114" s="77"/>
      <c r="GYQ114" s="11"/>
      <c r="GYW114" s="73"/>
      <c r="GYX114" s="73"/>
      <c r="GYY114" s="73"/>
      <c r="GYZ114" s="73"/>
      <c r="GZA114" s="74"/>
      <c r="GZB114" s="74"/>
      <c r="GZC114" s="77"/>
      <c r="GZD114" s="77"/>
      <c r="GZE114" s="11"/>
      <c r="GZK114" s="73"/>
      <c r="GZL114" s="73"/>
      <c r="GZM114" s="73"/>
      <c r="GZN114" s="73"/>
      <c r="GZO114" s="74"/>
      <c r="GZP114" s="74"/>
      <c r="GZQ114" s="77"/>
      <c r="GZR114" s="77"/>
      <c r="GZS114" s="11"/>
      <c r="GZY114" s="73"/>
      <c r="GZZ114" s="73"/>
      <c r="HAA114" s="73"/>
      <c r="HAB114" s="73"/>
      <c r="HAC114" s="74"/>
      <c r="HAD114" s="74"/>
      <c r="HAE114" s="77"/>
      <c r="HAF114" s="77"/>
      <c r="HAG114" s="11"/>
      <c r="HAM114" s="73"/>
      <c r="HAN114" s="73"/>
      <c r="HAO114" s="73"/>
      <c r="HAP114" s="73"/>
      <c r="HAQ114" s="74"/>
      <c r="HAR114" s="74"/>
      <c r="HAS114" s="77"/>
      <c r="HAT114" s="77"/>
      <c r="HAU114" s="11"/>
      <c r="HBA114" s="73"/>
      <c r="HBB114" s="73"/>
      <c r="HBC114" s="73"/>
      <c r="HBD114" s="73"/>
      <c r="HBE114" s="74"/>
      <c r="HBF114" s="74"/>
      <c r="HBG114" s="77"/>
      <c r="HBH114" s="77"/>
      <c r="HBI114" s="11"/>
      <c r="HBO114" s="73"/>
      <c r="HBP114" s="73"/>
      <c r="HBQ114" s="73"/>
      <c r="HBR114" s="73"/>
      <c r="HBS114" s="74"/>
      <c r="HBT114" s="74"/>
      <c r="HBU114" s="77"/>
      <c r="HBV114" s="77"/>
      <c r="HBW114" s="11"/>
      <c r="HCC114" s="73"/>
      <c r="HCD114" s="73"/>
      <c r="HCE114" s="73"/>
      <c r="HCF114" s="73"/>
      <c r="HCG114" s="74"/>
      <c r="HCH114" s="74"/>
      <c r="HCI114" s="77"/>
      <c r="HCJ114" s="77"/>
      <c r="HCK114" s="11"/>
      <c r="HCQ114" s="73"/>
      <c r="HCR114" s="73"/>
      <c r="HCS114" s="73"/>
      <c r="HCT114" s="73"/>
      <c r="HCU114" s="74"/>
      <c r="HCV114" s="74"/>
      <c r="HCW114" s="77"/>
      <c r="HCX114" s="77"/>
      <c r="HCY114" s="11"/>
      <c r="HDE114" s="73"/>
      <c r="HDF114" s="73"/>
      <c r="HDG114" s="73"/>
      <c r="HDH114" s="73"/>
      <c r="HDI114" s="74"/>
      <c r="HDJ114" s="74"/>
      <c r="HDK114" s="77"/>
      <c r="HDL114" s="77"/>
      <c r="HDM114" s="11"/>
      <c r="HDS114" s="73"/>
      <c r="HDT114" s="73"/>
      <c r="HDU114" s="73"/>
      <c r="HDV114" s="73"/>
      <c r="HDW114" s="74"/>
      <c r="HDX114" s="74"/>
      <c r="HDY114" s="77"/>
      <c r="HDZ114" s="77"/>
      <c r="HEA114" s="11"/>
      <c r="HEG114" s="73"/>
      <c r="HEH114" s="73"/>
      <c r="HEI114" s="73"/>
      <c r="HEJ114" s="73"/>
      <c r="HEK114" s="74"/>
      <c r="HEL114" s="74"/>
      <c r="HEM114" s="77"/>
      <c r="HEN114" s="77"/>
      <c r="HEO114" s="11"/>
      <c r="HEU114" s="73"/>
      <c r="HEV114" s="73"/>
      <c r="HEW114" s="73"/>
      <c r="HEX114" s="73"/>
      <c r="HEY114" s="74"/>
      <c r="HEZ114" s="74"/>
      <c r="HFA114" s="77"/>
      <c r="HFB114" s="77"/>
      <c r="HFC114" s="11"/>
      <c r="HFI114" s="73"/>
      <c r="HFJ114" s="73"/>
      <c r="HFK114" s="73"/>
      <c r="HFL114" s="73"/>
      <c r="HFM114" s="74"/>
      <c r="HFN114" s="74"/>
      <c r="HFO114" s="77"/>
      <c r="HFP114" s="77"/>
      <c r="HFQ114" s="11"/>
      <c r="HFW114" s="73"/>
      <c r="HFX114" s="73"/>
      <c r="HFY114" s="73"/>
      <c r="HFZ114" s="73"/>
      <c r="HGA114" s="74"/>
      <c r="HGB114" s="74"/>
      <c r="HGC114" s="77"/>
      <c r="HGD114" s="77"/>
      <c r="HGE114" s="11"/>
      <c r="HGK114" s="73"/>
      <c r="HGL114" s="73"/>
      <c r="HGM114" s="73"/>
      <c r="HGN114" s="73"/>
      <c r="HGO114" s="74"/>
      <c r="HGP114" s="74"/>
      <c r="HGQ114" s="77"/>
      <c r="HGR114" s="77"/>
      <c r="HGS114" s="11"/>
      <c r="HGY114" s="73"/>
      <c r="HGZ114" s="73"/>
      <c r="HHA114" s="73"/>
      <c r="HHB114" s="73"/>
      <c r="HHC114" s="74"/>
      <c r="HHD114" s="74"/>
      <c r="HHE114" s="77"/>
      <c r="HHF114" s="77"/>
      <c r="HHG114" s="11"/>
      <c r="HHM114" s="73"/>
      <c r="HHN114" s="73"/>
      <c r="HHO114" s="73"/>
      <c r="HHP114" s="73"/>
      <c r="HHQ114" s="74"/>
      <c r="HHR114" s="74"/>
      <c r="HHS114" s="77"/>
      <c r="HHT114" s="77"/>
      <c r="HHU114" s="11"/>
      <c r="HIA114" s="73"/>
      <c r="HIB114" s="73"/>
      <c r="HIC114" s="73"/>
      <c r="HID114" s="73"/>
      <c r="HIE114" s="74"/>
      <c r="HIF114" s="74"/>
      <c r="HIG114" s="77"/>
      <c r="HIH114" s="77"/>
      <c r="HII114" s="11"/>
      <c r="HIO114" s="73"/>
      <c r="HIP114" s="73"/>
      <c r="HIQ114" s="73"/>
      <c r="HIR114" s="73"/>
      <c r="HIS114" s="74"/>
      <c r="HIT114" s="74"/>
      <c r="HIU114" s="77"/>
      <c r="HIV114" s="77"/>
      <c r="HIW114" s="11"/>
      <c r="HJC114" s="73"/>
      <c r="HJD114" s="73"/>
      <c r="HJE114" s="73"/>
      <c r="HJF114" s="73"/>
      <c r="HJG114" s="74"/>
      <c r="HJH114" s="74"/>
      <c r="HJI114" s="77"/>
      <c r="HJJ114" s="77"/>
      <c r="HJK114" s="11"/>
      <c r="HJQ114" s="73"/>
      <c r="HJR114" s="73"/>
      <c r="HJS114" s="73"/>
      <c r="HJT114" s="73"/>
      <c r="HJU114" s="74"/>
      <c r="HJV114" s="74"/>
      <c r="HJW114" s="77"/>
      <c r="HJX114" s="77"/>
      <c r="HJY114" s="11"/>
      <c r="HKE114" s="73"/>
      <c r="HKF114" s="73"/>
      <c r="HKG114" s="73"/>
      <c r="HKH114" s="73"/>
      <c r="HKI114" s="74"/>
      <c r="HKJ114" s="74"/>
      <c r="HKK114" s="77"/>
      <c r="HKL114" s="77"/>
      <c r="HKM114" s="11"/>
      <c r="HKS114" s="73"/>
      <c r="HKT114" s="73"/>
      <c r="HKU114" s="73"/>
      <c r="HKV114" s="73"/>
      <c r="HKW114" s="74"/>
      <c r="HKX114" s="74"/>
      <c r="HKY114" s="77"/>
      <c r="HKZ114" s="77"/>
      <c r="HLA114" s="11"/>
      <c r="HLG114" s="73"/>
      <c r="HLH114" s="73"/>
      <c r="HLI114" s="73"/>
      <c r="HLJ114" s="73"/>
      <c r="HLK114" s="74"/>
      <c r="HLL114" s="74"/>
      <c r="HLM114" s="77"/>
      <c r="HLN114" s="77"/>
      <c r="HLO114" s="11"/>
      <c r="HLU114" s="73"/>
      <c r="HLV114" s="73"/>
      <c r="HLW114" s="73"/>
      <c r="HLX114" s="73"/>
      <c r="HLY114" s="74"/>
      <c r="HLZ114" s="74"/>
      <c r="HMA114" s="77"/>
      <c r="HMB114" s="77"/>
      <c r="HMC114" s="11"/>
      <c r="HMI114" s="73"/>
      <c r="HMJ114" s="73"/>
      <c r="HMK114" s="73"/>
      <c r="HML114" s="73"/>
      <c r="HMM114" s="74"/>
      <c r="HMN114" s="74"/>
      <c r="HMO114" s="77"/>
      <c r="HMP114" s="77"/>
      <c r="HMQ114" s="11"/>
      <c r="HMW114" s="73"/>
      <c r="HMX114" s="73"/>
      <c r="HMY114" s="73"/>
      <c r="HMZ114" s="73"/>
      <c r="HNA114" s="74"/>
      <c r="HNB114" s="74"/>
      <c r="HNC114" s="77"/>
      <c r="HND114" s="77"/>
      <c r="HNE114" s="11"/>
      <c r="HNK114" s="73"/>
      <c r="HNL114" s="73"/>
      <c r="HNM114" s="73"/>
      <c r="HNN114" s="73"/>
      <c r="HNO114" s="74"/>
      <c r="HNP114" s="74"/>
      <c r="HNQ114" s="77"/>
      <c r="HNR114" s="77"/>
      <c r="HNS114" s="11"/>
      <c r="HNY114" s="73"/>
      <c r="HNZ114" s="73"/>
      <c r="HOA114" s="73"/>
      <c r="HOB114" s="73"/>
      <c r="HOC114" s="74"/>
      <c r="HOD114" s="74"/>
      <c r="HOE114" s="77"/>
      <c r="HOF114" s="77"/>
      <c r="HOG114" s="11"/>
      <c r="HOM114" s="73"/>
      <c r="HON114" s="73"/>
      <c r="HOO114" s="73"/>
      <c r="HOP114" s="73"/>
      <c r="HOQ114" s="74"/>
      <c r="HOR114" s="74"/>
      <c r="HOS114" s="77"/>
      <c r="HOT114" s="77"/>
      <c r="HOU114" s="11"/>
      <c r="HPA114" s="73"/>
      <c r="HPB114" s="73"/>
      <c r="HPC114" s="73"/>
      <c r="HPD114" s="73"/>
      <c r="HPE114" s="74"/>
      <c r="HPF114" s="74"/>
      <c r="HPG114" s="77"/>
      <c r="HPH114" s="77"/>
      <c r="HPI114" s="11"/>
      <c r="HPO114" s="73"/>
      <c r="HPP114" s="73"/>
      <c r="HPQ114" s="73"/>
      <c r="HPR114" s="73"/>
      <c r="HPS114" s="74"/>
      <c r="HPT114" s="74"/>
      <c r="HPU114" s="77"/>
      <c r="HPV114" s="77"/>
      <c r="HPW114" s="11"/>
      <c r="HQC114" s="73"/>
      <c r="HQD114" s="73"/>
      <c r="HQE114" s="73"/>
      <c r="HQF114" s="73"/>
      <c r="HQG114" s="74"/>
      <c r="HQH114" s="74"/>
      <c r="HQI114" s="77"/>
      <c r="HQJ114" s="77"/>
      <c r="HQK114" s="11"/>
      <c r="HQQ114" s="73"/>
      <c r="HQR114" s="73"/>
      <c r="HQS114" s="73"/>
      <c r="HQT114" s="73"/>
      <c r="HQU114" s="74"/>
      <c r="HQV114" s="74"/>
      <c r="HQW114" s="77"/>
      <c r="HQX114" s="77"/>
      <c r="HQY114" s="11"/>
      <c r="HRE114" s="73"/>
      <c r="HRF114" s="73"/>
      <c r="HRG114" s="73"/>
      <c r="HRH114" s="73"/>
      <c r="HRI114" s="74"/>
      <c r="HRJ114" s="74"/>
      <c r="HRK114" s="77"/>
      <c r="HRL114" s="77"/>
      <c r="HRM114" s="11"/>
      <c r="HRS114" s="73"/>
      <c r="HRT114" s="73"/>
      <c r="HRU114" s="73"/>
      <c r="HRV114" s="73"/>
      <c r="HRW114" s="74"/>
      <c r="HRX114" s="74"/>
      <c r="HRY114" s="77"/>
      <c r="HRZ114" s="77"/>
      <c r="HSA114" s="11"/>
      <c r="HSG114" s="73"/>
      <c r="HSH114" s="73"/>
      <c r="HSI114" s="73"/>
      <c r="HSJ114" s="73"/>
      <c r="HSK114" s="74"/>
      <c r="HSL114" s="74"/>
      <c r="HSM114" s="77"/>
      <c r="HSN114" s="77"/>
      <c r="HSO114" s="11"/>
      <c r="HSU114" s="73"/>
      <c r="HSV114" s="73"/>
      <c r="HSW114" s="73"/>
      <c r="HSX114" s="73"/>
      <c r="HSY114" s="74"/>
      <c r="HSZ114" s="74"/>
      <c r="HTA114" s="77"/>
      <c r="HTB114" s="77"/>
      <c r="HTC114" s="11"/>
      <c r="HTI114" s="73"/>
      <c r="HTJ114" s="73"/>
      <c r="HTK114" s="73"/>
      <c r="HTL114" s="73"/>
      <c r="HTM114" s="74"/>
      <c r="HTN114" s="74"/>
      <c r="HTO114" s="77"/>
      <c r="HTP114" s="77"/>
      <c r="HTQ114" s="11"/>
      <c r="HTW114" s="73"/>
      <c r="HTX114" s="73"/>
      <c r="HTY114" s="73"/>
      <c r="HTZ114" s="73"/>
      <c r="HUA114" s="74"/>
      <c r="HUB114" s="74"/>
      <c r="HUC114" s="77"/>
      <c r="HUD114" s="77"/>
      <c r="HUE114" s="11"/>
      <c r="HUK114" s="73"/>
      <c r="HUL114" s="73"/>
      <c r="HUM114" s="73"/>
      <c r="HUN114" s="73"/>
      <c r="HUO114" s="74"/>
      <c r="HUP114" s="74"/>
      <c r="HUQ114" s="77"/>
      <c r="HUR114" s="77"/>
      <c r="HUS114" s="11"/>
      <c r="HUY114" s="73"/>
      <c r="HUZ114" s="73"/>
      <c r="HVA114" s="73"/>
      <c r="HVB114" s="73"/>
      <c r="HVC114" s="74"/>
      <c r="HVD114" s="74"/>
      <c r="HVE114" s="77"/>
      <c r="HVF114" s="77"/>
      <c r="HVG114" s="11"/>
      <c r="HVM114" s="73"/>
      <c r="HVN114" s="73"/>
      <c r="HVO114" s="73"/>
      <c r="HVP114" s="73"/>
      <c r="HVQ114" s="74"/>
      <c r="HVR114" s="74"/>
      <c r="HVS114" s="77"/>
      <c r="HVT114" s="77"/>
      <c r="HVU114" s="11"/>
      <c r="HWA114" s="73"/>
      <c r="HWB114" s="73"/>
      <c r="HWC114" s="73"/>
      <c r="HWD114" s="73"/>
      <c r="HWE114" s="74"/>
      <c r="HWF114" s="74"/>
      <c r="HWG114" s="77"/>
      <c r="HWH114" s="77"/>
      <c r="HWI114" s="11"/>
      <c r="HWO114" s="73"/>
      <c r="HWP114" s="73"/>
      <c r="HWQ114" s="73"/>
      <c r="HWR114" s="73"/>
      <c r="HWS114" s="74"/>
      <c r="HWT114" s="74"/>
      <c r="HWU114" s="77"/>
      <c r="HWV114" s="77"/>
      <c r="HWW114" s="11"/>
      <c r="HXC114" s="73"/>
      <c r="HXD114" s="73"/>
      <c r="HXE114" s="73"/>
      <c r="HXF114" s="73"/>
      <c r="HXG114" s="74"/>
      <c r="HXH114" s="74"/>
      <c r="HXI114" s="77"/>
      <c r="HXJ114" s="77"/>
      <c r="HXK114" s="11"/>
      <c r="HXQ114" s="73"/>
      <c r="HXR114" s="73"/>
      <c r="HXS114" s="73"/>
      <c r="HXT114" s="73"/>
      <c r="HXU114" s="74"/>
      <c r="HXV114" s="74"/>
      <c r="HXW114" s="77"/>
      <c r="HXX114" s="77"/>
      <c r="HXY114" s="11"/>
      <c r="HYE114" s="73"/>
      <c r="HYF114" s="73"/>
      <c r="HYG114" s="73"/>
      <c r="HYH114" s="73"/>
      <c r="HYI114" s="74"/>
      <c r="HYJ114" s="74"/>
      <c r="HYK114" s="77"/>
      <c r="HYL114" s="77"/>
      <c r="HYM114" s="11"/>
      <c r="HYS114" s="73"/>
      <c r="HYT114" s="73"/>
      <c r="HYU114" s="73"/>
      <c r="HYV114" s="73"/>
      <c r="HYW114" s="74"/>
      <c r="HYX114" s="74"/>
      <c r="HYY114" s="77"/>
      <c r="HYZ114" s="77"/>
      <c r="HZA114" s="11"/>
      <c r="HZG114" s="73"/>
      <c r="HZH114" s="73"/>
      <c r="HZI114" s="73"/>
      <c r="HZJ114" s="73"/>
      <c r="HZK114" s="74"/>
      <c r="HZL114" s="74"/>
      <c r="HZM114" s="77"/>
      <c r="HZN114" s="77"/>
      <c r="HZO114" s="11"/>
      <c r="HZU114" s="73"/>
      <c r="HZV114" s="73"/>
      <c r="HZW114" s="73"/>
      <c r="HZX114" s="73"/>
      <c r="HZY114" s="74"/>
      <c r="HZZ114" s="74"/>
      <c r="IAA114" s="77"/>
      <c r="IAB114" s="77"/>
      <c r="IAC114" s="11"/>
      <c r="IAI114" s="73"/>
      <c r="IAJ114" s="73"/>
      <c r="IAK114" s="73"/>
      <c r="IAL114" s="73"/>
      <c r="IAM114" s="74"/>
      <c r="IAN114" s="74"/>
      <c r="IAO114" s="77"/>
      <c r="IAP114" s="77"/>
      <c r="IAQ114" s="11"/>
      <c r="IAW114" s="73"/>
      <c r="IAX114" s="73"/>
      <c r="IAY114" s="73"/>
      <c r="IAZ114" s="73"/>
      <c r="IBA114" s="74"/>
      <c r="IBB114" s="74"/>
      <c r="IBC114" s="77"/>
      <c r="IBD114" s="77"/>
      <c r="IBE114" s="11"/>
      <c r="IBK114" s="73"/>
      <c r="IBL114" s="73"/>
      <c r="IBM114" s="73"/>
      <c r="IBN114" s="73"/>
      <c r="IBO114" s="74"/>
      <c r="IBP114" s="74"/>
      <c r="IBQ114" s="77"/>
      <c r="IBR114" s="77"/>
      <c r="IBS114" s="11"/>
      <c r="IBY114" s="73"/>
      <c r="IBZ114" s="73"/>
      <c r="ICA114" s="73"/>
      <c r="ICB114" s="73"/>
      <c r="ICC114" s="74"/>
      <c r="ICD114" s="74"/>
      <c r="ICE114" s="77"/>
      <c r="ICF114" s="77"/>
      <c r="ICG114" s="11"/>
      <c r="ICM114" s="73"/>
      <c r="ICN114" s="73"/>
      <c r="ICO114" s="73"/>
      <c r="ICP114" s="73"/>
      <c r="ICQ114" s="74"/>
      <c r="ICR114" s="74"/>
      <c r="ICS114" s="77"/>
      <c r="ICT114" s="77"/>
      <c r="ICU114" s="11"/>
      <c r="IDA114" s="73"/>
      <c r="IDB114" s="73"/>
      <c r="IDC114" s="73"/>
      <c r="IDD114" s="73"/>
      <c r="IDE114" s="74"/>
      <c r="IDF114" s="74"/>
      <c r="IDG114" s="77"/>
      <c r="IDH114" s="77"/>
      <c r="IDI114" s="11"/>
      <c r="IDO114" s="73"/>
      <c r="IDP114" s="73"/>
      <c r="IDQ114" s="73"/>
      <c r="IDR114" s="73"/>
      <c r="IDS114" s="74"/>
      <c r="IDT114" s="74"/>
      <c r="IDU114" s="77"/>
      <c r="IDV114" s="77"/>
      <c r="IDW114" s="11"/>
      <c r="IEC114" s="73"/>
      <c r="IED114" s="73"/>
      <c r="IEE114" s="73"/>
      <c r="IEF114" s="73"/>
      <c r="IEG114" s="74"/>
      <c r="IEH114" s="74"/>
      <c r="IEI114" s="77"/>
      <c r="IEJ114" s="77"/>
      <c r="IEK114" s="11"/>
      <c r="IEQ114" s="73"/>
      <c r="IER114" s="73"/>
      <c r="IES114" s="73"/>
      <c r="IET114" s="73"/>
      <c r="IEU114" s="74"/>
      <c r="IEV114" s="74"/>
      <c r="IEW114" s="77"/>
      <c r="IEX114" s="77"/>
      <c r="IEY114" s="11"/>
      <c r="IFE114" s="73"/>
      <c r="IFF114" s="73"/>
      <c r="IFG114" s="73"/>
      <c r="IFH114" s="73"/>
      <c r="IFI114" s="74"/>
      <c r="IFJ114" s="74"/>
      <c r="IFK114" s="77"/>
      <c r="IFL114" s="77"/>
      <c r="IFM114" s="11"/>
      <c r="IFS114" s="73"/>
      <c r="IFT114" s="73"/>
      <c r="IFU114" s="73"/>
      <c r="IFV114" s="73"/>
      <c r="IFW114" s="74"/>
      <c r="IFX114" s="74"/>
      <c r="IFY114" s="77"/>
      <c r="IFZ114" s="77"/>
      <c r="IGA114" s="11"/>
      <c r="IGG114" s="73"/>
      <c r="IGH114" s="73"/>
      <c r="IGI114" s="73"/>
      <c r="IGJ114" s="73"/>
      <c r="IGK114" s="74"/>
      <c r="IGL114" s="74"/>
      <c r="IGM114" s="77"/>
      <c r="IGN114" s="77"/>
      <c r="IGO114" s="11"/>
      <c r="IGU114" s="73"/>
      <c r="IGV114" s="73"/>
      <c r="IGW114" s="73"/>
      <c r="IGX114" s="73"/>
      <c r="IGY114" s="74"/>
      <c r="IGZ114" s="74"/>
      <c r="IHA114" s="77"/>
      <c r="IHB114" s="77"/>
      <c r="IHC114" s="11"/>
      <c r="IHI114" s="73"/>
      <c r="IHJ114" s="73"/>
      <c r="IHK114" s="73"/>
      <c r="IHL114" s="73"/>
      <c r="IHM114" s="74"/>
      <c r="IHN114" s="74"/>
      <c r="IHO114" s="77"/>
      <c r="IHP114" s="77"/>
      <c r="IHQ114" s="11"/>
      <c r="IHW114" s="73"/>
      <c r="IHX114" s="73"/>
      <c r="IHY114" s="73"/>
      <c r="IHZ114" s="73"/>
      <c r="IIA114" s="74"/>
      <c r="IIB114" s="74"/>
      <c r="IIC114" s="77"/>
      <c r="IID114" s="77"/>
      <c r="IIE114" s="11"/>
      <c r="IIK114" s="73"/>
      <c r="IIL114" s="73"/>
      <c r="IIM114" s="73"/>
      <c r="IIN114" s="73"/>
      <c r="IIO114" s="74"/>
      <c r="IIP114" s="74"/>
      <c r="IIQ114" s="77"/>
      <c r="IIR114" s="77"/>
      <c r="IIS114" s="11"/>
      <c r="IIY114" s="73"/>
      <c r="IIZ114" s="73"/>
      <c r="IJA114" s="73"/>
      <c r="IJB114" s="73"/>
      <c r="IJC114" s="74"/>
      <c r="IJD114" s="74"/>
      <c r="IJE114" s="77"/>
      <c r="IJF114" s="77"/>
      <c r="IJG114" s="11"/>
      <c r="IJM114" s="73"/>
      <c r="IJN114" s="73"/>
      <c r="IJO114" s="73"/>
      <c r="IJP114" s="73"/>
      <c r="IJQ114" s="74"/>
      <c r="IJR114" s="74"/>
      <c r="IJS114" s="77"/>
      <c r="IJT114" s="77"/>
      <c r="IJU114" s="11"/>
      <c r="IKA114" s="73"/>
      <c r="IKB114" s="73"/>
      <c r="IKC114" s="73"/>
      <c r="IKD114" s="73"/>
      <c r="IKE114" s="74"/>
      <c r="IKF114" s="74"/>
      <c r="IKG114" s="77"/>
      <c r="IKH114" s="77"/>
      <c r="IKI114" s="11"/>
      <c r="IKO114" s="73"/>
      <c r="IKP114" s="73"/>
      <c r="IKQ114" s="73"/>
      <c r="IKR114" s="73"/>
      <c r="IKS114" s="74"/>
      <c r="IKT114" s="74"/>
      <c r="IKU114" s="77"/>
      <c r="IKV114" s="77"/>
      <c r="IKW114" s="11"/>
      <c r="ILC114" s="73"/>
      <c r="ILD114" s="73"/>
      <c r="ILE114" s="73"/>
      <c r="ILF114" s="73"/>
      <c r="ILG114" s="74"/>
      <c r="ILH114" s="74"/>
      <c r="ILI114" s="77"/>
      <c r="ILJ114" s="77"/>
      <c r="ILK114" s="11"/>
      <c r="ILQ114" s="73"/>
      <c r="ILR114" s="73"/>
      <c r="ILS114" s="73"/>
      <c r="ILT114" s="73"/>
      <c r="ILU114" s="74"/>
      <c r="ILV114" s="74"/>
      <c r="ILW114" s="77"/>
      <c r="ILX114" s="77"/>
      <c r="ILY114" s="11"/>
      <c r="IME114" s="73"/>
      <c r="IMF114" s="73"/>
      <c r="IMG114" s="73"/>
      <c r="IMH114" s="73"/>
      <c r="IMI114" s="74"/>
      <c r="IMJ114" s="74"/>
      <c r="IMK114" s="77"/>
      <c r="IML114" s="77"/>
      <c r="IMM114" s="11"/>
      <c r="IMS114" s="73"/>
      <c r="IMT114" s="73"/>
      <c r="IMU114" s="73"/>
      <c r="IMV114" s="73"/>
      <c r="IMW114" s="74"/>
      <c r="IMX114" s="74"/>
      <c r="IMY114" s="77"/>
      <c r="IMZ114" s="77"/>
      <c r="INA114" s="11"/>
      <c r="ING114" s="73"/>
      <c r="INH114" s="73"/>
      <c r="INI114" s="73"/>
      <c r="INJ114" s="73"/>
      <c r="INK114" s="74"/>
      <c r="INL114" s="74"/>
      <c r="INM114" s="77"/>
      <c r="INN114" s="77"/>
      <c r="INO114" s="11"/>
      <c r="INU114" s="73"/>
      <c r="INV114" s="73"/>
      <c r="INW114" s="73"/>
      <c r="INX114" s="73"/>
      <c r="INY114" s="74"/>
      <c r="INZ114" s="74"/>
      <c r="IOA114" s="77"/>
      <c r="IOB114" s="77"/>
      <c r="IOC114" s="11"/>
      <c r="IOI114" s="73"/>
      <c r="IOJ114" s="73"/>
      <c r="IOK114" s="73"/>
      <c r="IOL114" s="73"/>
      <c r="IOM114" s="74"/>
      <c r="ION114" s="74"/>
      <c r="IOO114" s="77"/>
      <c r="IOP114" s="77"/>
      <c r="IOQ114" s="11"/>
      <c r="IOW114" s="73"/>
      <c r="IOX114" s="73"/>
      <c r="IOY114" s="73"/>
      <c r="IOZ114" s="73"/>
      <c r="IPA114" s="74"/>
      <c r="IPB114" s="74"/>
      <c r="IPC114" s="77"/>
      <c r="IPD114" s="77"/>
      <c r="IPE114" s="11"/>
      <c r="IPK114" s="73"/>
      <c r="IPL114" s="73"/>
      <c r="IPM114" s="73"/>
      <c r="IPN114" s="73"/>
      <c r="IPO114" s="74"/>
      <c r="IPP114" s="74"/>
      <c r="IPQ114" s="77"/>
      <c r="IPR114" s="77"/>
      <c r="IPS114" s="11"/>
      <c r="IPY114" s="73"/>
      <c r="IPZ114" s="73"/>
      <c r="IQA114" s="73"/>
      <c r="IQB114" s="73"/>
      <c r="IQC114" s="74"/>
      <c r="IQD114" s="74"/>
      <c r="IQE114" s="77"/>
      <c r="IQF114" s="77"/>
      <c r="IQG114" s="11"/>
      <c r="IQM114" s="73"/>
      <c r="IQN114" s="73"/>
      <c r="IQO114" s="73"/>
      <c r="IQP114" s="73"/>
      <c r="IQQ114" s="74"/>
      <c r="IQR114" s="74"/>
      <c r="IQS114" s="77"/>
      <c r="IQT114" s="77"/>
      <c r="IQU114" s="11"/>
      <c r="IRA114" s="73"/>
      <c r="IRB114" s="73"/>
      <c r="IRC114" s="73"/>
      <c r="IRD114" s="73"/>
      <c r="IRE114" s="74"/>
      <c r="IRF114" s="74"/>
      <c r="IRG114" s="77"/>
      <c r="IRH114" s="77"/>
      <c r="IRI114" s="11"/>
      <c r="IRO114" s="73"/>
      <c r="IRP114" s="73"/>
      <c r="IRQ114" s="73"/>
      <c r="IRR114" s="73"/>
      <c r="IRS114" s="74"/>
      <c r="IRT114" s="74"/>
      <c r="IRU114" s="77"/>
      <c r="IRV114" s="77"/>
      <c r="IRW114" s="11"/>
      <c r="ISC114" s="73"/>
      <c r="ISD114" s="73"/>
      <c r="ISE114" s="73"/>
      <c r="ISF114" s="73"/>
      <c r="ISG114" s="74"/>
      <c r="ISH114" s="74"/>
      <c r="ISI114" s="77"/>
      <c r="ISJ114" s="77"/>
      <c r="ISK114" s="11"/>
      <c r="ISQ114" s="73"/>
      <c r="ISR114" s="73"/>
      <c r="ISS114" s="73"/>
      <c r="IST114" s="73"/>
      <c r="ISU114" s="74"/>
      <c r="ISV114" s="74"/>
      <c r="ISW114" s="77"/>
      <c r="ISX114" s="77"/>
      <c r="ISY114" s="11"/>
      <c r="ITE114" s="73"/>
      <c r="ITF114" s="73"/>
      <c r="ITG114" s="73"/>
      <c r="ITH114" s="73"/>
      <c r="ITI114" s="74"/>
      <c r="ITJ114" s="74"/>
      <c r="ITK114" s="77"/>
      <c r="ITL114" s="77"/>
      <c r="ITM114" s="11"/>
      <c r="ITS114" s="73"/>
      <c r="ITT114" s="73"/>
      <c r="ITU114" s="73"/>
      <c r="ITV114" s="73"/>
      <c r="ITW114" s="74"/>
      <c r="ITX114" s="74"/>
      <c r="ITY114" s="77"/>
      <c r="ITZ114" s="77"/>
      <c r="IUA114" s="11"/>
      <c r="IUG114" s="73"/>
      <c r="IUH114" s="73"/>
      <c r="IUI114" s="73"/>
      <c r="IUJ114" s="73"/>
      <c r="IUK114" s="74"/>
      <c r="IUL114" s="74"/>
      <c r="IUM114" s="77"/>
      <c r="IUN114" s="77"/>
      <c r="IUO114" s="11"/>
      <c r="IUU114" s="73"/>
      <c r="IUV114" s="73"/>
      <c r="IUW114" s="73"/>
      <c r="IUX114" s="73"/>
      <c r="IUY114" s="74"/>
      <c r="IUZ114" s="74"/>
      <c r="IVA114" s="77"/>
      <c r="IVB114" s="77"/>
      <c r="IVC114" s="11"/>
      <c r="IVI114" s="73"/>
      <c r="IVJ114" s="73"/>
      <c r="IVK114" s="73"/>
      <c r="IVL114" s="73"/>
      <c r="IVM114" s="74"/>
      <c r="IVN114" s="74"/>
      <c r="IVO114" s="77"/>
      <c r="IVP114" s="77"/>
      <c r="IVQ114" s="11"/>
      <c r="IVW114" s="73"/>
      <c r="IVX114" s="73"/>
      <c r="IVY114" s="73"/>
      <c r="IVZ114" s="73"/>
      <c r="IWA114" s="74"/>
      <c r="IWB114" s="74"/>
      <c r="IWC114" s="77"/>
      <c r="IWD114" s="77"/>
      <c r="IWE114" s="11"/>
      <c r="IWK114" s="73"/>
      <c r="IWL114" s="73"/>
      <c r="IWM114" s="73"/>
      <c r="IWN114" s="73"/>
      <c r="IWO114" s="74"/>
      <c r="IWP114" s="74"/>
      <c r="IWQ114" s="77"/>
      <c r="IWR114" s="77"/>
      <c r="IWS114" s="11"/>
      <c r="IWY114" s="73"/>
      <c r="IWZ114" s="73"/>
      <c r="IXA114" s="73"/>
      <c r="IXB114" s="73"/>
      <c r="IXC114" s="74"/>
      <c r="IXD114" s="74"/>
      <c r="IXE114" s="77"/>
      <c r="IXF114" s="77"/>
      <c r="IXG114" s="11"/>
      <c r="IXM114" s="73"/>
      <c r="IXN114" s="73"/>
      <c r="IXO114" s="73"/>
      <c r="IXP114" s="73"/>
      <c r="IXQ114" s="74"/>
      <c r="IXR114" s="74"/>
      <c r="IXS114" s="77"/>
      <c r="IXT114" s="77"/>
      <c r="IXU114" s="11"/>
      <c r="IYA114" s="73"/>
      <c r="IYB114" s="73"/>
      <c r="IYC114" s="73"/>
      <c r="IYD114" s="73"/>
      <c r="IYE114" s="74"/>
      <c r="IYF114" s="74"/>
      <c r="IYG114" s="77"/>
      <c r="IYH114" s="77"/>
      <c r="IYI114" s="11"/>
      <c r="IYO114" s="73"/>
      <c r="IYP114" s="73"/>
      <c r="IYQ114" s="73"/>
      <c r="IYR114" s="73"/>
      <c r="IYS114" s="74"/>
      <c r="IYT114" s="74"/>
      <c r="IYU114" s="77"/>
      <c r="IYV114" s="77"/>
      <c r="IYW114" s="11"/>
      <c r="IZC114" s="73"/>
      <c r="IZD114" s="73"/>
      <c r="IZE114" s="73"/>
      <c r="IZF114" s="73"/>
      <c r="IZG114" s="74"/>
      <c r="IZH114" s="74"/>
      <c r="IZI114" s="77"/>
      <c r="IZJ114" s="77"/>
      <c r="IZK114" s="11"/>
      <c r="IZQ114" s="73"/>
      <c r="IZR114" s="73"/>
      <c r="IZS114" s="73"/>
      <c r="IZT114" s="73"/>
      <c r="IZU114" s="74"/>
      <c r="IZV114" s="74"/>
      <c r="IZW114" s="77"/>
      <c r="IZX114" s="77"/>
      <c r="IZY114" s="11"/>
      <c r="JAE114" s="73"/>
      <c r="JAF114" s="73"/>
      <c r="JAG114" s="73"/>
      <c r="JAH114" s="73"/>
      <c r="JAI114" s="74"/>
      <c r="JAJ114" s="74"/>
      <c r="JAK114" s="77"/>
      <c r="JAL114" s="77"/>
      <c r="JAM114" s="11"/>
      <c r="JAS114" s="73"/>
      <c r="JAT114" s="73"/>
      <c r="JAU114" s="73"/>
      <c r="JAV114" s="73"/>
      <c r="JAW114" s="74"/>
      <c r="JAX114" s="74"/>
      <c r="JAY114" s="77"/>
      <c r="JAZ114" s="77"/>
      <c r="JBA114" s="11"/>
      <c r="JBG114" s="73"/>
      <c r="JBH114" s="73"/>
      <c r="JBI114" s="73"/>
      <c r="JBJ114" s="73"/>
      <c r="JBK114" s="74"/>
      <c r="JBL114" s="74"/>
      <c r="JBM114" s="77"/>
      <c r="JBN114" s="77"/>
      <c r="JBO114" s="11"/>
      <c r="JBU114" s="73"/>
      <c r="JBV114" s="73"/>
      <c r="JBW114" s="73"/>
      <c r="JBX114" s="73"/>
      <c r="JBY114" s="74"/>
      <c r="JBZ114" s="74"/>
      <c r="JCA114" s="77"/>
      <c r="JCB114" s="77"/>
      <c r="JCC114" s="11"/>
      <c r="JCI114" s="73"/>
      <c r="JCJ114" s="73"/>
      <c r="JCK114" s="73"/>
      <c r="JCL114" s="73"/>
      <c r="JCM114" s="74"/>
      <c r="JCN114" s="74"/>
      <c r="JCO114" s="77"/>
      <c r="JCP114" s="77"/>
      <c r="JCQ114" s="11"/>
      <c r="JCW114" s="73"/>
      <c r="JCX114" s="73"/>
      <c r="JCY114" s="73"/>
      <c r="JCZ114" s="73"/>
      <c r="JDA114" s="74"/>
      <c r="JDB114" s="74"/>
      <c r="JDC114" s="77"/>
      <c r="JDD114" s="77"/>
      <c r="JDE114" s="11"/>
      <c r="JDK114" s="73"/>
      <c r="JDL114" s="73"/>
      <c r="JDM114" s="73"/>
      <c r="JDN114" s="73"/>
      <c r="JDO114" s="74"/>
      <c r="JDP114" s="74"/>
      <c r="JDQ114" s="77"/>
      <c r="JDR114" s="77"/>
      <c r="JDS114" s="11"/>
      <c r="JDY114" s="73"/>
      <c r="JDZ114" s="73"/>
      <c r="JEA114" s="73"/>
      <c r="JEB114" s="73"/>
      <c r="JEC114" s="74"/>
      <c r="JED114" s="74"/>
      <c r="JEE114" s="77"/>
      <c r="JEF114" s="77"/>
      <c r="JEG114" s="11"/>
      <c r="JEM114" s="73"/>
      <c r="JEN114" s="73"/>
      <c r="JEO114" s="73"/>
      <c r="JEP114" s="73"/>
      <c r="JEQ114" s="74"/>
      <c r="JER114" s="74"/>
      <c r="JES114" s="77"/>
      <c r="JET114" s="77"/>
      <c r="JEU114" s="11"/>
      <c r="JFA114" s="73"/>
      <c r="JFB114" s="73"/>
      <c r="JFC114" s="73"/>
      <c r="JFD114" s="73"/>
      <c r="JFE114" s="74"/>
      <c r="JFF114" s="74"/>
      <c r="JFG114" s="77"/>
      <c r="JFH114" s="77"/>
      <c r="JFI114" s="11"/>
      <c r="JFO114" s="73"/>
      <c r="JFP114" s="73"/>
      <c r="JFQ114" s="73"/>
      <c r="JFR114" s="73"/>
      <c r="JFS114" s="74"/>
      <c r="JFT114" s="74"/>
      <c r="JFU114" s="77"/>
      <c r="JFV114" s="77"/>
      <c r="JFW114" s="11"/>
      <c r="JGC114" s="73"/>
      <c r="JGD114" s="73"/>
      <c r="JGE114" s="73"/>
      <c r="JGF114" s="73"/>
      <c r="JGG114" s="74"/>
      <c r="JGH114" s="74"/>
      <c r="JGI114" s="77"/>
      <c r="JGJ114" s="77"/>
      <c r="JGK114" s="11"/>
      <c r="JGQ114" s="73"/>
      <c r="JGR114" s="73"/>
      <c r="JGS114" s="73"/>
      <c r="JGT114" s="73"/>
      <c r="JGU114" s="74"/>
      <c r="JGV114" s="74"/>
      <c r="JGW114" s="77"/>
      <c r="JGX114" s="77"/>
      <c r="JGY114" s="11"/>
      <c r="JHE114" s="73"/>
      <c r="JHF114" s="73"/>
      <c r="JHG114" s="73"/>
      <c r="JHH114" s="73"/>
      <c r="JHI114" s="74"/>
      <c r="JHJ114" s="74"/>
      <c r="JHK114" s="77"/>
      <c r="JHL114" s="77"/>
      <c r="JHM114" s="11"/>
      <c r="JHS114" s="73"/>
      <c r="JHT114" s="73"/>
      <c r="JHU114" s="73"/>
      <c r="JHV114" s="73"/>
      <c r="JHW114" s="74"/>
      <c r="JHX114" s="74"/>
      <c r="JHY114" s="77"/>
      <c r="JHZ114" s="77"/>
      <c r="JIA114" s="11"/>
      <c r="JIG114" s="73"/>
      <c r="JIH114" s="73"/>
      <c r="JII114" s="73"/>
      <c r="JIJ114" s="73"/>
      <c r="JIK114" s="74"/>
      <c r="JIL114" s="74"/>
      <c r="JIM114" s="77"/>
      <c r="JIN114" s="77"/>
      <c r="JIO114" s="11"/>
      <c r="JIU114" s="73"/>
      <c r="JIV114" s="73"/>
      <c r="JIW114" s="73"/>
      <c r="JIX114" s="73"/>
      <c r="JIY114" s="74"/>
      <c r="JIZ114" s="74"/>
      <c r="JJA114" s="77"/>
      <c r="JJB114" s="77"/>
      <c r="JJC114" s="11"/>
      <c r="JJI114" s="73"/>
      <c r="JJJ114" s="73"/>
      <c r="JJK114" s="73"/>
      <c r="JJL114" s="73"/>
      <c r="JJM114" s="74"/>
      <c r="JJN114" s="74"/>
      <c r="JJO114" s="77"/>
      <c r="JJP114" s="77"/>
      <c r="JJQ114" s="11"/>
      <c r="JJW114" s="73"/>
      <c r="JJX114" s="73"/>
      <c r="JJY114" s="73"/>
      <c r="JJZ114" s="73"/>
      <c r="JKA114" s="74"/>
      <c r="JKB114" s="74"/>
      <c r="JKC114" s="77"/>
      <c r="JKD114" s="77"/>
      <c r="JKE114" s="11"/>
      <c r="JKK114" s="73"/>
      <c r="JKL114" s="73"/>
      <c r="JKM114" s="73"/>
      <c r="JKN114" s="73"/>
      <c r="JKO114" s="74"/>
      <c r="JKP114" s="74"/>
      <c r="JKQ114" s="77"/>
      <c r="JKR114" s="77"/>
      <c r="JKS114" s="11"/>
      <c r="JKY114" s="73"/>
      <c r="JKZ114" s="73"/>
      <c r="JLA114" s="73"/>
      <c r="JLB114" s="73"/>
      <c r="JLC114" s="74"/>
      <c r="JLD114" s="74"/>
      <c r="JLE114" s="77"/>
      <c r="JLF114" s="77"/>
      <c r="JLG114" s="11"/>
      <c r="JLM114" s="73"/>
      <c r="JLN114" s="73"/>
      <c r="JLO114" s="73"/>
      <c r="JLP114" s="73"/>
      <c r="JLQ114" s="74"/>
      <c r="JLR114" s="74"/>
      <c r="JLS114" s="77"/>
      <c r="JLT114" s="77"/>
      <c r="JLU114" s="11"/>
      <c r="JMA114" s="73"/>
      <c r="JMB114" s="73"/>
      <c r="JMC114" s="73"/>
      <c r="JMD114" s="73"/>
      <c r="JME114" s="74"/>
      <c r="JMF114" s="74"/>
      <c r="JMG114" s="77"/>
      <c r="JMH114" s="77"/>
      <c r="JMI114" s="11"/>
      <c r="JMO114" s="73"/>
      <c r="JMP114" s="73"/>
      <c r="JMQ114" s="73"/>
      <c r="JMR114" s="73"/>
      <c r="JMS114" s="74"/>
      <c r="JMT114" s="74"/>
      <c r="JMU114" s="77"/>
      <c r="JMV114" s="77"/>
      <c r="JMW114" s="11"/>
      <c r="JNC114" s="73"/>
      <c r="JND114" s="73"/>
      <c r="JNE114" s="73"/>
      <c r="JNF114" s="73"/>
      <c r="JNG114" s="74"/>
      <c r="JNH114" s="74"/>
      <c r="JNI114" s="77"/>
      <c r="JNJ114" s="77"/>
      <c r="JNK114" s="11"/>
      <c r="JNQ114" s="73"/>
      <c r="JNR114" s="73"/>
      <c r="JNS114" s="73"/>
      <c r="JNT114" s="73"/>
      <c r="JNU114" s="74"/>
      <c r="JNV114" s="74"/>
      <c r="JNW114" s="77"/>
      <c r="JNX114" s="77"/>
      <c r="JNY114" s="11"/>
      <c r="JOE114" s="73"/>
      <c r="JOF114" s="73"/>
      <c r="JOG114" s="73"/>
      <c r="JOH114" s="73"/>
      <c r="JOI114" s="74"/>
      <c r="JOJ114" s="74"/>
      <c r="JOK114" s="77"/>
      <c r="JOL114" s="77"/>
      <c r="JOM114" s="11"/>
      <c r="JOS114" s="73"/>
      <c r="JOT114" s="73"/>
      <c r="JOU114" s="73"/>
      <c r="JOV114" s="73"/>
      <c r="JOW114" s="74"/>
      <c r="JOX114" s="74"/>
      <c r="JOY114" s="77"/>
      <c r="JOZ114" s="77"/>
      <c r="JPA114" s="11"/>
      <c r="JPG114" s="73"/>
      <c r="JPH114" s="73"/>
      <c r="JPI114" s="73"/>
      <c r="JPJ114" s="73"/>
      <c r="JPK114" s="74"/>
      <c r="JPL114" s="74"/>
      <c r="JPM114" s="77"/>
      <c r="JPN114" s="77"/>
      <c r="JPO114" s="11"/>
      <c r="JPU114" s="73"/>
      <c r="JPV114" s="73"/>
      <c r="JPW114" s="73"/>
      <c r="JPX114" s="73"/>
      <c r="JPY114" s="74"/>
      <c r="JPZ114" s="74"/>
      <c r="JQA114" s="77"/>
      <c r="JQB114" s="77"/>
      <c r="JQC114" s="11"/>
      <c r="JQI114" s="73"/>
      <c r="JQJ114" s="73"/>
      <c r="JQK114" s="73"/>
      <c r="JQL114" s="73"/>
      <c r="JQM114" s="74"/>
      <c r="JQN114" s="74"/>
      <c r="JQO114" s="77"/>
      <c r="JQP114" s="77"/>
      <c r="JQQ114" s="11"/>
      <c r="JQW114" s="73"/>
      <c r="JQX114" s="73"/>
      <c r="JQY114" s="73"/>
      <c r="JQZ114" s="73"/>
      <c r="JRA114" s="74"/>
      <c r="JRB114" s="74"/>
      <c r="JRC114" s="77"/>
      <c r="JRD114" s="77"/>
      <c r="JRE114" s="11"/>
      <c r="JRK114" s="73"/>
      <c r="JRL114" s="73"/>
      <c r="JRM114" s="73"/>
      <c r="JRN114" s="73"/>
      <c r="JRO114" s="74"/>
      <c r="JRP114" s="74"/>
      <c r="JRQ114" s="77"/>
      <c r="JRR114" s="77"/>
      <c r="JRS114" s="11"/>
      <c r="JRY114" s="73"/>
      <c r="JRZ114" s="73"/>
      <c r="JSA114" s="73"/>
      <c r="JSB114" s="73"/>
      <c r="JSC114" s="74"/>
      <c r="JSD114" s="74"/>
      <c r="JSE114" s="77"/>
      <c r="JSF114" s="77"/>
      <c r="JSG114" s="11"/>
      <c r="JSM114" s="73"/>
      <c r="JSN114" s="73"/>
      <c r="JSO114" s="73"/>
      <c r="JSP114" s="73"/>
      <c r="JSQ114" s="74"/>
      <c r="JSR114" s="74"/>
      <c r="JSS114" s="77"/>
      <c r="JST114" s="77"/>
      <c r="JSU114" s="11"/>
      <c r="JTA114" s="73"/>
      <c r="JTB114" s="73"/>
      <c r="JTC114" s="73"/>
      <c r="JTD114" s="73"/>
      <c r="JTE114" s="74"/>
      <c r="JTF114" s="74"/>
      <c r="JTG114" s="77"/>
      <c r="JTH114" s="77"/>
      <c r="JTI114" s="11"/>
      <c r="JTO114" s="73"/>
      <c r="JTP114" s="73"/>
      <c r="JTQ114" s="73"/>
      <c r="JTR114" s="73"/>
      <c r="JTS114" s="74"/>
      <c r="JTT114" s="74"/>
      <c r="JTU114" s="77"/>
      <c r="JTV114" s="77"/>
      <c r="JTW114" s="11"/>
      <c r="JUC114" s="73"/>
      <c r="JUD114" s="73"/>
      <c r="JUE114" s="73"/>
      <c r="JUF114" s="73"/>
      <c r="JUG114" s="74"/>
      <c r="JUH114" s="74"/>
      <c r="JUI114" s="77"/>
      <c r="JUJ114" s="77"/>
      <c r="JUK114" s="11"/>
      <c r="JUQ114" s="73"/>
      <c r="JUR114" s="73"/>
      <c r="JUS114" s="73"/>
      <c r="JUT114" s="73"/>
      <c r="JUU114" s="74"/>
      <c r="JUV114" s="74"/>
      <c r="JUW114" s="77"/>
      <c r="JUX114" s="77"/>
      <c r="JUY114" s="11"/>
      <c r="JVE114" s="73"/>
      <c r="JVF114" s="73"/>
      <c r="JVG114" s="73"/>
      <c r="JVH114" s="73"/>
      <c r="JVI114" s="74"/>
      <c r="JVJ114" s="74"/>
      <c r="JVK114" s="77"/>
      <c r="JVL114" s="77"/>
      <c r="JVM114" s="11"/>
      <c r="JVS114" s="73"/>
      <c r="JVT114" s="73"/>
      <c r="JVU114" s="73"/>
      <c r="JVV114" s="73"/>
      <c r="JVW114" s="74"/>
      <c r="JVX114" s="74"/>
      <c r="JVY114" s="77"/>
      <c r="JVZ114" s="77"/>
      <c r="JWA114" s="11"/>
      <c r="JWG114" s="73"/>
      <c r="JWH114" s="73"/>
      <c r="JWI114" s="73"/>
      <c r="JWJ114" s="73"/>
      <c r="JWK114" s="74"/>
      <c r="JWL114" s="74"/>
      <c r="JWM114" s="77"/>
      <c r="JWN114" s="77"/>
      <c r="JWO114" s="11"/>
      <c r="JWU114" s="73"/>
      <c r="JWV114" s="73"/>
      <c r="JWW114" s="73"/>
      <c r="JWX114" s="73"/>
      <c r="JWY114" s="74"/>
      <c r="JWZ114" s="74"/>
      <c r="JXA114" s="77"/>
      <c r="JXB114" s="77"/>
      <c r="JXC114" s="11"/>
      <c r="JXI114" s="73"/>
      <c r="JXJ114" s="73"/>
      <c r="JXK114" s="73"/>
      <c r="JXL114" s="73"/>
      <c r="JXM114" s="74"/>
      <c r="JXN114" s="74"/>
      <c r="JXO114" s="77"/>
      <c r="JXP114" s="77"/>
      <c r="JXQ114" s="11"/>
      <c r="JXW114" s="73"/>
      <c r="JXX114" s="73"/>
      <c r="JXY114" s="73"/>
      <c r="JXZ114" s="73"/>
      <c r="JYA114" s="74"/>
      <c r="JYB114" s="74"/>
      <c r="JYC114" s="77"/>
      <c r="JYD114" s="77"/>
      <c r="JYE114" s="11"/>
      <c r="JYK114" s="73"/>
      <c r="JYL114" s="73"/>
      <c r="JYM114" s="73"/>
      <c r="JYN114" s="73"/>
      <c r="JYO114" s="74"/>
      <c r="JYP114" s="74"/>
      <c r="JYQ114" s="77"/>
      <c r="JYR114" s="77"/>
      <c r="JYS114" s="11"/>
      <c r="JYY114" s="73"/>
      <c r="JYZ114" s="73"/>
      <c r="JZA114" s="73"/>
      <c r="JZB114" s="73"/>
      <c r="JZC114" s="74"/>
      <c r="JZD114" s="74"/>
      <c r="JZE114" s="77"/>
      <c r="JZF114" s="77"/>
      <c r="JZG114" s="11"/>
      <c r="JZM114" s="73"/>
      <c r="JZN114" s="73"/>
      <c r="JZO114" s="73"/>
      <c r="JZP114" s="73"/>
      <c r="JZQ114" s="74"/>
      <c r="JZR114" s="74"/>
      <c r="JZS114" s="77"/>
      <c r="JZT114" s="77"/>
      <c r="JZU114" s="11"/>
      <c r="KAA114" s="73"/>
      <c r="KAB114" s="73"/>
      <c r="KAC114" s="73"/>
      <c r="KAD114" s="73"/>
      <c r="KAE114" s="74"/>
      <c r="KAF114" s="74"/>
      <c r="KAG114" s="77"/>
      <c r="KAH114" s="77"/>
      <c r="KAI114" s="11"/>
      <c r="KAO114" s="73"/>
      <c r="KAP114" s="73"/>
      <c r="KAQ114" s="73"/>
      <c r="KAR114" s="73"/>
      <c r="KAS114" s="74"/>
      <c r="KAT114" s="74"/>
      <c r="KAU114" s="77"/>
      <c r="KAV114" s="77"/>
      <c r="KAW114" s="11"/>
      <c r="KBC114" s="73"/>
      <c r="KBD114" s="73"/>
      <c r="KBE114" s="73"/>
      <c r="KBF114" s="73"/>
      <c r="KBG114" s="74"/>
      <c r="KBH114" s="74"/>
      <c r="KBI114" s="77"/>
      <c r="KBJ114" s="77"/>
      <c r="KBK114" s="11"/>
      <c r="KBQ114" s="73"/>
      <c r="KBR114" s="73"/>
      <c r="KBS114" s="73"/>
      <c r="KBT114" s="73"/>
      <c r="KBU114" s="74"/>
      <c r="KBV114" s="74"/>
      <c r="KBW114" s="77"/>
      <c r="KBX114" s="77"/>
      <c r="KBY114" s="11"/>
      <c r="KCE114" s="73"/>
      <c r="KCF114" s="73"/>
      <c r="KCG114" s="73"/>
      <c r="KCH114" s="73"/>
      <c r="KCI114" s="74"/>
      <c r="KCJ114" s="74"/>
      <c r="KCK114" s="77"/>
      <c r="KCL114" s="77"/>
      <c r="KCM114" s="11"/>
      <c r="KCS114" s="73"/>
      <c r="KCT114" s="73"/>
      <c r="KCU114" s="73"/>
      <c r="KCV114" s="73"/>
      <c r="KCW114" s="74"/>
      <c r="KCX114" s="74"/>
      <c r="KCY114" s="77"/>
      <c r="KCZ114" s="77"/>
      <c r="KDA114" s="11"/>
      <c r="KDG114" s="73"/>
      <c r="KDH114" s="73"/>
      <c r="KDI114" s="73"/>
      <c r="KDJ114" s="73"/>
      <c r="KDK114" s="74"/>
      <c r="KDL114" s="74"/>
      <c r="KDM114" s="77"/>
      <c r="KDN114" s="77"/>
      <c r="KDO114" s="11"/>
      <c r="KDU114" s="73"/>
      <c r="KDV114" s="73"/>
      <c r="KDW114" s="73"/>
      <c r="KDX114" s="73"/>
      <c r="KDY114" s="74"/>
      <c r="KDZ114" s="74"/>
      <c r="KEA114" s="77"/>
      <c r="KEB114" s="77"/>
      <c r="KEC114" s="11"/>
      <c r="KEI114" s="73"/>
      <c r="KEJ114" s="73"/>
      <c r="KEK114" s="73"/>
      <c r="KEL114" s="73"/>
      <c r="KEM114" s="74"/>
      <c r="KEN114" s="74"/>
      <c r="KEO114" s="77"/>
      <c r="KEP114" s="77"/>
      <c r="KEQ114" s="11"/>
      <c r="KEW114" s="73"/>
      <c r="KEX114" s="73"/>
      <c r="KEY114" s="73"/>
      <c r="KEZ114" s="73"/>
      <c r="KFA114" s="74"/>
      <c r="KFB114" s="74"/>
      <c r="KFC114" s="77"/>
      <c r="KFD114" s="77"/>
      <c r="KFE114" s="11"/>
      <c r="KFK114" s="73"/>
      <c r="KFL114" s="73"/>
      <c r="KFM114" s="73"/>
      <c r="KFN114" s="73"/>
      <c r="KFO114" s="74"/>
      <c r="KFP114" s="74"/>
      <c r="KFQ114" s="77"/>
      <c r="KFR114" s="77"/>
      <c r="KFS114" s="11"/>
      <c r="KFY114" s="73"/>
      <c r="KFZ114" s="73"/>
      <c r="KGA114" s="73"/>
      <c r="KGB114" s="73"/>
      <c r="KGC114" s="74"/>
      <c r="KGD114" s="74"/>
      <c r="KGE114" s="77"/>
      <c r="KGF114" s="77"/>
      <c r="KGG114" s="11"/>
      <c r="KGM114" s="73"/>
      <c r="KGN114" s="73"/>
      <c r="KGO114" s="73"/>
      <c r="KGP114" s="73"/>
      <c r="KGQ114" s="74"/>
      <c r="KGR114" s="74"/>
      <c r="KGS114" s="77"/>
      <c r="KGT114" s="77"/>
      <c r="KGU114" s="11"/>
      <c r="KHA114" s="73"/>
      <c r="KHB114" s="73"/>
      <c r="KHC114" s="73"/>
      <c r="KHD114" s="73"/>
      <c r="KHE114" s="74"/>
      <c r="KHF114" s="74"/>
      <c r="KHG114" s="77"/>
      <c r="KHH114" s="77"/>
      <c r="KHI114" s="11"/>
      <c r="KHO114" s="73"/>
      <c r="KHP114" s="73"/>
      <c r="KHQ114" s="73"/>
      <c r="KHR114" s="73"/>
      <c r="KHS114" s="74"/>
      <c r="KHT114" s="74"/>
      <c r="KHU114" s="77"/>
      <c r="KHV114" s="77"/>
      <c r="KHW114" s="11"/>
      <c r="KIC114" s="73"/>
      <c r="KID114" s="73"/>
      <c r="KIE114" s="73"/>
      <c r="KIF114" s="73"/>
      <c r="KIG114" s="74"/>
      <c r="KIH114" s="74"/>
      <c r="KII114" s="77"/>
      <c r="KIJ114" s="77"/>
      <c r="KIK114" s="11"/>
      <c r="KIQ114" s="73"/>
      <c r="KIR114" s="73"/>
      <c r="KIS114" s="73"/>
      <c r="KIT114" s="73"/>
      <c r="KIU114" s="74"/>
      <c r="KIV114" s="74"/>
      <c r="KIW114" s="77"/>
      <c r="KIX114" s="77"/>
      <c r="KIY114" s="11"/>
      <c r="KJE114" s="73"/>
      <c r="KJF114" s="73"/>
      <c r="KJG114" s="73"/>
      <c r="KJH114" s="73"/>
      <c r="KJI114" s="74"/>
      <c r="KJJ114" s="74"/>
      <c r="KJK114" s="77"/>
      <c r="KJL114" s="77"/>
      <c r="KJM114" s="11"/>
      <c r="KJS114" s="73"/>
      <c r="KJT114" s="73"/>
      <c r="KJU114" s="73"/>
      <c r="KJV114" s="73"/>
      <c r="KJW114" s="74"/>
      <c r="KJX114" s="74"/>
      <c r="KJY114" s="77"/>
      <c r="KJZ114" s="77"/>
      <c r="KKA114" s="11"/>
      <c r="KKG114" s="73"/>
      <c r="KKH114" s="73"/>
      <c r="KKI114" s="73"/>
      <c r="KKJ114" s="73"/>
      <c r="KKK114" s="74"/>
      <c r="KKL114" s="74"/>
      <c r="KKM114" s="77"/>
      <c r="KKN114" s="77"/>
      <c r="KKO114" s="11"/>
      <c r="KKU114" s="73"/>
      <c r="KKV114" s="73"/>
      <c r="KKW114" s="73"/>
      <c r="KKX114" s="73"/>
      <c r="KKY114" s="74"/>
      <c r="KKZ114" s="74"/>
      <c r="KLA114" s="77"/>
      <c r="KLB114" s="77"/>
      <c r="KLC114" s="11"/>
      <c r="KLI114" s="73"/>
      <c r="KLJ114" s="73"/>
      <c r="KLK114" s="73"/>
      <c r="KLL114" s="73"/>
      <c r="KLM114" s="74"/>
      <c r="KLN114" s="74"/>
      <c r="KLO114" s="77"/>
      <c r="KLP114" s="77"/>
      <c r="KLQ114" s="11"/>
      <c r="KLW114" s="73"/>
      <c r="KLX114" s="73"/>
      <c r="KLY114" s="73"/>
      <c r="KLZ114" s="73"/>
      <c r="KMA114" s="74"/>
      <c r="KMB114" s="74"/>
      <c r="KMC114" s="77"/>
      <c r="KMD114" s="77"/>
      <c r="KME114" s="11"/>
      <c r="KMK114" s="73"/>
      <c r="KML114" s="73"/>
      <c r="KMM114" s="73"/>
      <c r="KMN114" s="73"/>
      <c r="KMO114" s="74"/>
      <c r="KMP114" s="74"/>
      <c r="KMQ114" s="77"/>
      <c r="KMR114" s="77"/>
      <c r="KMS114" s="11"/>
      <c r="KMY114" s="73"/>
      <c r="KMZ114" s="73"/>
      <c r="KNA114" s="73"/>
      <c r="KNB114" s="73"/>
      <c r="KNC114" s="74"/>
      <c r="KND114" s="74"/>
      <c r="KNE114" s="77"/>
      <c r="KNF114" s="77"/>
      <c r="KNG114" s="11"/>
      <c r="KNM114" s="73"/>
      <c r="KNN114" s="73"/>
      <c r="KNO114" s="73"/>
      <c r="KNP114" s="73"/>
      <c r="KNQ114" s="74"/>
      <c r="KNR114" s="74"/>
      <c r="KNS114" s="77"/>
      <c r="KNT114" s="77"/>
      <c r="KNU114" s="11"/>
      <c r="KOA114" s="73"/>
      <c r="KOB114" s="73"/>
      <c r="KOC114" s="73"/>
      <c r="KOD114" s="73"/>
      <c r="KOE114" s="74"/>
      <c r="KOF114" s="74"/>
      <c r="KOG114" s="77"/>
      <c r="KOH114" s="77"/>
      <c r="KOI114" s="11"/>
      <c r="KOO114" s="73"/>
      <c r="KOP114" s="73"/>
      <c r="KOQ114" s="73"/>
      <c r="KOR114" s="73"/>
      <c r="KOS114" s="74"/>
      <c r="KOT114" s="74"/>
      <c r="KOU114" s="77"/>
      <c r="KOV114" s="77"/>
      <c r="KOW114" s="11"/>
      <c r="KPC114" s="73"/>
      <c r="KPD114" s="73"/>
      <c r="KPE114" s="73"/>
      <c r="KPF114" s="73"/>
      <c r="KPG114" s="74"/>
      <c r="KPH114" s="74"/>
      <c r="KPI114" s="77"/>
      <c r="KPJ114" s="77"/>
      <c r="KPK114" s="11"/>
      <c r="KPQ114" s="73"/>
      <c r="KPR114" s="73"/>
      <c r="KPS114" s="73"/>
      <c r="KPT114" s="73"/>
      <c r="KPU114" s="74"/>
      <c r="KPV114" s="74"/>
      <c r="KPW114" s="77"/>
      <c r="KPX114" s="77"/>
      <c r="KPY114" s="11"/>
      <c r="KQE114" s="73"/>
      <c r="KQF114" s="73"/>
      <c r="KQG114" s="73"/>
      <c r="KQH114" s="73"/>
      <c r="KQI114" s="74"/>
      <c r="KQJ114" s="74"/>
      <c r="KQK114" s="77"/>
      <c r="KQL114" s="77"/>
      <c r="KQM114" s="11"/>
      <c r="KQS114" s="73"/>
      <c r="KQT114" s="73"/>
      <c r="KQU114" s="73"/>
      <c r="KQV114" s="73"/>
      <c r="KQW114" s="74"/>
      <c r="KQX114" s="74"/>
      <c r="KQY114" s="77"/>
      <c r="KQZ114" s="77"/>
      <c r="KRA114" s="11"/>
      <c r="KRG114" s="73"/>
      <c r="KRH114" s="73"/>
      <c r="KRI114" s="73"/>
      <c r="KRJ114" s="73"/>
      <c r="KRK114" s="74"/>
      <c r="KRL114" s="74"/>
      <c r="KRM114" s="77"/>
      <c r="KRN114" s="77"/>
      <c r="KRO114" s="11"/>
      <c r="KRU114" s="73"/>
      <c r="KRV114" s="73"/>
      <c r="KRW114" s="73"/>
      <c r="KRX114" s="73"/>
      <c r="KRY114" s="74"/>
      <c r="KRZ114" s="74"/>
      <c r="KSA114" s="77"/>
      <c r="KSB114" s="77"/>
      <c r="KSC114" s="11"/>
      <c r="KSI114" s="73"/>
      <c r="KSJ114" s="73"/>
      <c r="KSK114" s="73"/>
      <c r="KSL114" s="73"/>
      <c r="KSM114" s="74"/>
      <c r="KSN114" s="74"/>
      <c r="KSO114" s="77"/>
      <c r="KSP114" s="77"/>
      <c r="KSQ114" s="11"/>
      <c r="KSW114" s="73"/>
      <c r="KSX114" s="73"/>
      <c r="KSY114" s="73"/>
      <c r="KSZ114" s="73"/>
      <c r="KTA114" s="74"/>
      <c r="KTB114" s="74"/>
      <c r="KTC114" s="77"/>
      <c r="KTD114" s="77"/>
      <c r="KTE114" s="11"/>
      <c r="KTK114" s="73"/>
      <c r="KTL114" s="73"/>
      <c r="KTM114" s="73"/>
      <c r="KTN114" s="73"/>
      <c r="KTO114" s="74"/>
      <c r="KTP114" s="74"/>
      <c r="KTQ114" s="77"/>
      <c r="KTR114" s="77"/>
      <c r="KTS114" s="11"/>
      <c r="KTY114" s="73"/>
      <c r="KTZ114" s="73"/>
      <c r="KUA114" s="73"/>
      <c r="KUB114" s="73"/>
      <c r="KUC114" s="74"/>
      <c r="KUD114" s="74"/>
      <c r="KUE114" s="77"/>
      <c r="KUF114" s="77"/>
      <c r="KUG114" s="11"/>
      <c r="KUM114" s="73"/>
      <c r="KUN114" s="73"/>
      <c r="KUO114" s="73"/>
      <c r="KUP114" s="73"/>
      <c r="KUQ114" s="74"/>
      <c r="KUR114" s="74"/>
      <c r="KUS114" s="77"/>
      <c r="KUT114" s="77"/>
      <c r="KUU114" s="11"/>
      <c r="KVA114" s="73"/>
      <c r="KVB114" s="73"/>
      <c r="KVC114" s="73"/>
      <c r="KVD114" s="73"/>
      <c r="KVE114" s="74"/>
      <c r="KVF114" s="74"/>
      <c r="KVG114" s="77"/>
      <c r="KVH114" s="77"/>
      <c r="KVI114" s="11"/>
      <c r="KVO114" s="73"/>
      <c r="KVP114" s="73"/>
      <c r="KVQ114" s="73"/>
      <c r="KVR114" s="73"/>
      <c r="KVS114" s="74"/>
      <c r="KVT114" s="74"/>
      <c r="KVU114" s="77"/>
      <c r="KVV114" s="77"/>
      <c r="KVW114" s="11"/>
      <c r="KWC114" s="73"/>
      <c r="KWD114" s="73"/>
      <c r="KWE114" s="73"/>
      <c r="KWF114" s="73"/>
      <c r="KWG114" s="74"/>
      <c r="KWH114" s="74"/>
      <c r="KWI114" s="77"/>
      <c r="KWJ114" s="77"/>
      <c r="KWK114" s="11"/>
      <c r="KWQ114" s="73"/>
      <c r="KWR114" s="73"/>
      <c r="KWS114" s="73"/>
      <c r="KWT114" s="73"/>
      <c r="KWU114" s="74"/>
      <c r="KWV114" s="74"/>
      <c r="KWW114" s="77"/>
      <c r="KWX114" s="77"/>
      <c r="KWY114" s="11"/>
      <c r="KXE114" s="73"/>
      <c r="KXF114" s="73"/>
      <c r="KXG114" s="73"/>
      <c r="KXH114" s="73"/>
      <c r="KXI114" s="74"/>
      <c r="KXJ114" s="74"/>
      <c r="KXK114" s="77"/>
      <c r="KXL114" s="77"/>
      <c r="KXM114" s="11"/>
      <c r="KXS114" s="73"/>
      <c r="KXT114" s="73"/>
      <c r="KXU114" s="73"/>
      <c r="KXV114" s="73"/>
      <c r="KXW114" s="74"/>
      <c r="KXX114" s="74"/>
      <c r="KXY114" s="77"/>
      <c r="KXZ114" s="77"/>
      <c r="KYA114" s="11"/>
      <c r="KYG114" s="73"/>
      <c r="KYH114" s="73"/>
      <c r="KYI114" s="73"/>
      <c r="KYJ114" s="73"/>
      <c r="KYK114" s="74"/>
      <c r="KYL114" s="74"/>
      <c r="KYM114" s="77"/>
      <c r="KYN114" s="77"/>
      <c r="KYO114" s="11"/>
      <c r="KYU114" s="73"/>
      <c r="KYV114" s="73"/>
      <c r="KYW114" s="73"/>
      <c r="KYX114" s="73"/>
      <c r="KYY114" s="74"/>
      <c r="KYZ114" s="74"/>
      <c r="KZA114" s="77"/>
      <c r="KZB114" s="77"/>
      <c r="KZC114" s="11"/>
      <c r="KZI114" s="73"/>
      <c r="KZJ114" s="73"/>
      <c r="KZK114" s="73"/>
      <c r="KZL114" s="73"/>
      <c r="KZM114" s="74"/>
      <c r="KZN114" s="74"/>
      <c r="KZO114" s="77"/>
      <c r="KZP114" s="77"/>
      <c r="KZQ114" s="11"/>
      <c r="KZW114" s="73"/>
      <c r="KZX114" s="73"/>
      <c r="KZY114" s="73"/>
      <c r="KZZ114" s="73"/>
      <c r="LAA114" s="74"/>
      <c r="LAB114" s="74"/>
      <c r="LAC114" s="77"/>
      <c r="LAD114" s="77"/>
      <c r="LAE114" s="11"/>
      <c r="LAK114" s="73"/>
      <c r="LAL114" s="73"/>
      <c r="LAM114" s="73"/>
      <c r="LAN114" s="73"/>
      <c r="LAO114" s="74"/>
      <c r="LAP114" s="74"/>
      <c r="LAQ114" s="77"/>
      <c r="LAR114" s="77"/>
      <c r="LAS114" s="11"/>
      <c r="LAY114" s="73"/>
      <c r="LAZ114" s="73"/>
      <c r="LBA114" s="73"/>
      <c r="LBB114" s="73"/>
      <c r="LBC114" s="74"/>
      <c r="LBD114" s="74"/>
      <c r="LBE114" s="77"/>
      <c r="LBF114" s="77"/>
      <c r="LBG114" s="11"/>
      <c r="LBM114" s="73"/>
      <c r="LBN114" s="73"/>
      <c r="LBO114" s="73"/>
      <c r="LBP114" s="73"/>
      <c r="LBQ114" s="74"/>
      <c r="LBR114" s="74"/>
      <c r="LBS114" s="77"/>
      <c r="LBT114" s="77"/>
      <c r="LBU114" s="11"/>
      <c r="LCA114" s="73"/>
      <c r="LCB114" s="73"/>
      <c r="LCC114" s="73"/>
      <c r="LCD114" s="73"/>
      <c r="LCE114" s="74"/>
      <c r="LCF114" s="74"/>
      <c r="LCG114" s="77"/>
      <c r="LCH114" s="77"/>
      <c r="LCI114" s="11"/>
      <c r="LCO114" s="73"/>
      <c r="LCP114" s="73"/>
      <c r="LCQ114" s="73"/>
      <c r="LCR114" s="73"/>
      <c r="LCS114" s="74"/>
      <c r="LCT114" s="74"/>
      <c r="LCU114" s="77"/>
      <c r="LCV114" s="77"/>
      <c r="LCW114" s="11"/>
      <c r="LDC114" s="73"/>
      <c r="LDD114" s="73"/>
      <c r="LDE114" s="73"/>
      <c r="LDF114" s="73"/>
      <c r="LDG114" s="74"/>
      <c r="LDH114" s="74"/>
      <c r="LDI114" s="77"/>
      <c r="LDJ114" s="77"/>
      <c r="LDK114" s="11"/>
      <c r="LDQ114" s="73"/>
      <c r="LDR114" s="73"/>
      <c r="LDS114" s="73"/>
      <c r="LDT114" s="73"/>
      <c r="LDU114" s="74"/>
      <c r="LDV114" s="74"/>
      <c r="LDW114" s="77"/>
      <c r="LDX114" s="77"/>
      <c r="LDY114" s="11"/>
      <c r="LEE114" s="73"/>
      <c r="LEF114" s="73"/>
      <c r="LEG114" s="73"/>
      <c r="LEH114" s="73"/>
      <c r="LEI114" s="74"/>
      <c r="LEJ114" s="74"/>
      <c r="LEK114" s="77"/>
      <c r="LEL114" s="77"/>
      <c r="LEM114" s="11"/>
      <c r="LES114" s="73"/>
      <c r="LET114" s="73"/>
      <c r="LEU114" s="73"/>
      <c r="LEV114" s="73"/>
      <c r="LEW114" s="74"/>
      <c r="LEX114" s="74"/>
      <c r="LEY114" s="77"/>
      <c r="LEZ114" s="77"/>
      <c r="LFA114" s="11"/>
      <c r="LFG114" s="73"/>
      <c r="LFH114" s="73"/>
      <c r="LFI114" s="73"/>
      <c r="LFJ114" s="73"/>
      <c r="LFK114" s="74"/>
      <c r="LFL114" s="74"/>
      <c r="LFM114" s="77"/>
      <c r="LFN114" s="77"/>
      <c r="LFO114" s="11"/>
      <c r="LFU114" s="73"/>
      <c r="LFV114" s="73"/>
      <c r="LFW114" s="73"/>
      <c r="LFX114" s="73"/>
      <c r="LFY114" s="74"/>
      <c r="LFZ114" s="74"/>
      <c r="LGA114" s="77"/>
      <c r="LGB114" s="77"/>
      <c r="LGC114" s="11"/>
      <c r="LGI114" s="73"/>
      <c r="LGJ114" s="73"/>
      <c r="LGK114" s="73"/>
      <c r="LGL114" s="73"/>
      <c r="LGM114" s="74"/>
      <c r="LGN114" s="74"/>
      <c r="LGO114" s="77"/>
      <c r="LGP114" s="77"/>
      <c r="LGQ114" s="11"/>
      <c r="LGW114" s="73"/>
      <c r="LGX114" s="73"/>
      <c r="LGY114" s="73"/>
      <c r="LGZ114" s="73"/>
      <c r="LHA114" s="74"/>
      <c r="LHB114" s="74"/>
      <c r="LHC114" s="77"/>
      <c r="LHD114" s="77"/>
      <c r="LHE114" s="11"/>
      <c r="LHK114" s="73"/>
      <c r="LHL114" s="73"/>
      <c r="LHM114" s="73"/>
      <c r="LHN114" s="73"/>
      <c r="LHO114" s="74"/>
      <c r="LHP114" s="74"/>
      <c r="LHQ114" s="77"/>
      <c r="LHR114" s="77"/>
      <c r="LHS114" s="11"/>
      <c r="LHY114" s="73"/>
      <c r="LHZ114" s="73"/>
      <c r="LIA114" s="73"/>
      <c r="LIB114" s="73"/>
      <c r="LIC114" s="74"/>
      <c r="LID114" s="74"/>
      <c r="LIE114" s="77"/>
      <c r="LIF114" s="77"/>
      <c r="LIG114" s="11"/>
      <c r="LIM114" s="73"/>
      <c r="LIN114" s="73"/>
      <c r="LIO114" s="73"/>
      <c r="LIP114" s="73"/>
      <c r="LIQ114" s="74"/>
      <c r="LIR114" s="74"/>
      <c r="LIS114" s="77"/>
      <c r="LIT114" s="77"/>
      <c r="LIU114" s="11"/>
      <c r="LJA114" s="73"/>
      <c r="LJB114" s="73"/>
      <c r="LJC114" s="73"/>
      <c r="LJD114" s="73"/>
      <c r="LJE114" s="74"/>
      <c r="LJF114" s="74"/>
      <c r="LJG114" s="77"/>
      <c r="LJH114" s="77"/>
      <c r="LJI114" s="11"/>
      <c r="LJO114" s="73"/>
      <c r="LJP114" s="73"/>
      <c r="LJQ114" s="73"/>
      <c r="LJR114" s="73"/>
      <c r="LJS114" s="74"/>
      <c r="LJT114" s="74"/>
      <c r="LJU114" s="77"/>
      <c r="LJV114" s="77"/>
      <c r="LJW114" s="11"/>
      <c r="LKC114" s="73"/>
      <c r="LKD114" s="73"/>
      <c r="LKE114" s="73"/>
      <c r="LKF114" s="73"/>
      <c r="LKG114" s="74"/>
      <c r="LKH114" s="74"/>
      <c r="LKI114" s="77"/>
      <c r="LKJ114" s="77"/>
      <c r="LKK114" s="11"/>
      <c r="LKQ114" s="73"/>
      <c r="LKR114" s="73"/>
      <c r="LKS114" s="73"/>
      <c r="LKT114" s="73"/>
      <c r="LKU114" s="74"/>
      <c r="LKV114" s="74"/>
      <c r="LKW114" s="77"/>
      <c r="LKX114" s="77"/>
      <c r="LKY114" s="11"/>
      <c r="LLE114" s="73"/>
      <c r="LLF114" s="73"/>
      <c r="LLG114" s="73"/>
      <c r="LLH114" s="73"/>
      <c r="LLI114" s="74"/>
      <c r="LLJ114" s="74"/>
      <c r="LLK114" s="77"/>
      <c r="LLL114" s="77"/>
      <c r="LLM114" s="11"/>
      <c r="LLS114" s="73"/>
      <c r="LLT114" s="73"/>
      <c r="LLU114" s="73"/>
      <c r="LLV114" s="73"/>
      <c r="LLW114" s="74"/>
      <c r="LLX114" s="74"/>
      <c r="LLY114" s="77"/>
      <c r="LLZ114" s="77"/>
      <c r="LMA114" s="11"/>
      <c r="LMG114" s="73"/>
      <c r="LMH114" s="73"/>
      <c r="LMI114" s="73"/>
      <c r="LMJ114" s="73"/>
      <c r="LMK114" s="74"/>
      <c r="LML114" s="74"/>
      <c r="LMM114" s="77"/>
      <c r="LMN114" s="77"/>
      <c r="LMO114" s="11"/>
      <c r="LMU114" s="73"/>
      <c r="LMV114" s="73"/>
      <c r="LMW114" s="73"/>
      <c r="LMX114" s="73"/>
      <c r="LMY114" s="74"/>
      <c r="LMZ114" s="74"/>
      <c r="LNA114" s="77"/>
      <c r="LNB114" s="77"/>
      <c r="LNC114" s="11"/>
      <c r="LNI114" s="73"/>
      <c r="LNJ114" s="73"/>
      <c r="LNK114" s="73"/>
      <c r="LNL114" s="73"/>
      <c r="LNM114" s="74"/>
      <c r="LNN114" s="74"/>
      <c r="LNO114" s="77"/>
      <c r="LNP114" s="77"/>
      <c r="LNQ114" s="11"/>
      <c r="LNW114" s="73"/>
      <c r="LNX114" s="73"/>
      <c r="LNY114" s="73"/>
      <c r="LNZ114" s="73"/>
      <c r="LOA114" s="74"/>
      <c r="LOB114" s="74"/>
      <c r="LOC114" s="77"/>
      <c r="LOD114" s="77"/>
      <c r="LOE114" s="11"/>
      <c r="LOK114" s="73"/>
      <c r="LOL114" s="73"/>
      <c r="LOM114" s="73"/>
      <c r="LON114" s="73"/>
      <c r="LOO114" s="74"/>
      <c r="LOP114" s="74"/>
      <c r="LOQ114" s="77"/>
      <c r="LOR114" s="77"/>
      <c r="LOS114" s="11"/>
      <c r="LOY114" s="73"/>
      <c r="LOZ114" s="73"/>
      <c r="LPA114" s="73"/>
      <c r="LPB114" s="73"/>
      <c r="LPC114" s="74"/>
      <c r="LPD114" s="74"/>
      <c r="LPE114" s="77"/>
      <c r="LPF114" s="77"/>
      <c r="LPG114" s="11"/>
      <c r="LPM114" s="73"/>
      <c r="LPN114" s="73"/>
      <c r="LPO114" s="73"/>
      <c r="LPP114" s="73"/>
      <c r="LPQ114" s="74"/>
      <c r="LPR114" s="74"/>
      <c r="LPS114" s="77"/>
      <c r="LPT114" s="77"/>
      <c r="LPU114" s="11"/>
      <c r="LQA114" s="73"/>
      <c r="LQB114" s="73"/>
      <c r="LQC114" s="73"/>
      <c r="LQD114" s="73"/>
      <c r="LQE114" s="74"/>
      <c r="LQF114" s="74"/>
      <c r="LQG114" s="77"/>
      <c r="LQH114" s="77"/>
      <c r="LQI114" s="11"/>
      <c r="LQO114" s="73"/>
      <c r="LQP114" s="73"/>
      <c r="LQQ114" s="73"/>
      <c r="LQR114" s="73"/>
      <c r="LQS114" s="74"/>
      <c r="LQT114" s="74"/>
      <c r="LQU114" s="77"/>
      <c r="LQV114" s="77"/>
      <c r="LQW114" s="11"/>
      <c r="LRC114" s="73"/>
      <c r="LRD114" s="73"/>
      <c r="LRE114" s="73"/>
      <c r="LRF114" s="73"/>
      <c r="LRG114" s="74"/>
      <c r="LRH114" s="74"/>
      <c r="LRI114" s="77"/>
      <c r="LRJ114" s="77"/>
      <c r="LRK114" s="11"/>
      <c r="LRQ114" s="73"/>
      <c r="LRR114" s="73"/>
      <c r="LRS114" s="73"/>
      <c r="LRT114" s="73"/>
      <c r="LRU114" s="74"/>
      <c r="LRV114" s="74"/>
      <c r="LRW114" s="77"/>
      <c r="LRX114" s="77"/>
      <c r="LRY114" s="11"/>
      <c r="LSE114" s="73"/>
      <c r="LSF114" s="73"/>
      <c r="LSG114" s="73"/>
      <c r="LSH114" s="73"/>
      <c r="LSI114" s="74"/>
      <c r="LSJ114" s="74"/>
      <c r="LSK114" s="77"/>
      <c r="LSL114" s="77"/>
      <c r="LSM114" s="11"/>
      <c r="LSS114" s="73"/>
      <c r="LST114" s="73"/>
      <c r="LSU114" s="73"/>
      <c r="LSV114" s="73"/>
      <c r="LSW114" s="74"/>
      <c r="LSX114" s="74"/>
      <c r="LSY114" s="77"/>
      <c r="LSZ114" s="77"/>
      <c r="LTA114" s="11"/>
      <c r="LTG114" s="73"/>
      <c r="LTH114" s="73"/>
      <c r="LTI114" s="73"/>
      <c r="LTJ114" s="73"/>
      <c r="LTK114" s="74"/>
      <c r="LTL114" s="74"/>
      <c r="LTM114" s="77"/>
      <c r="LTN114" s="77"/>
      <c r="LTO114" s="11"/>
      <c r="LTU114" s="73"/>
      <c r="LTV114" s="73"/>
      <c r="LTW114" s="73"/>
      <c r="LTX114" s="73"/>
      <c r="LTY114" s="74"/>
      <c r="LTZ114" s="74"/>
      <c r="LUA114" s="77"/>
      <c r="LUB114" s="77"/>
      <c r="LUC114" s="11"/>
      <c r="LUI114" s="73"/>
      <c r="LUJ114" s="73"/>
      <c r="LUK114" s="73"/>
      <c r="LUL114" s="73"/>
      <c r="LUM114" s="74"/>
      <c r="LUN114" s="74"/>
      <c r="LUO114" s="77"/>
      <c r="LUP114" s="77"/>
      <c r="LUQ114" s="11"/>
      <c r="LUW114" s="73"/>
      <c r="LUX114" s="73"/>
      <c r="LUY114" s="73"/>
      <c r="LUZ114" s="73"/>
      <c r="LVA114" s="74"/>
      <c r="LVB114" s="74"/>
      <c r="LVC114" s="77"/>
      <c r="LVD114" s="77"/>
      <c r="LVE114" s="11"/>
      <c r="LVK114" s="73"/>
      <c r="LVL114" s="73"/>
      <c r="LVM114" s="73"/>
      <c r="LVN114" s="73"/>
      <c r="LVO114" s="74"/>
      <c r="LVP114" s="74"/>
      <c r="LVQ114" s="77"/>
      <c r="LVR114" s="77"/>
      <c r="LVS114" s="11"/>
      <c r="LVY114" s="73"/>
      <c r="LVZ114" s="73"/>
      <c r="LWA114" s="73"/>
      <c r="LWB114" s="73"/>
      <c r="LWC114" s="74"/>
      <c r="LWD114" s="74"/>
      <c r="LWE114" s="77"/>
      <c r="LWF114" s="77"/>
      <c r="LWG114" s="11"/>
      <c r="LWM114" s="73"/>
      <c r="LWN114" s="73"/>
      <c r="LWO114" s="73"/>
      <c r="LWP114" s="73"/>
      <c r="LWQ114" s="74"/>
      <c r="LWR114" s="74"/>
      <c r="LWS114" s="77"/>
      <c r="LWT114" s="77"/>
      <c r="LWU114" s="11"/>
      <c r="LXA114" s="73"/>
      <c r="LXB114" s="73"/>
      <c r="LXC114" s="73"/>
      <c r="LXD114" s="73"/>
      <c r="LXE114" s="74"/>
      <c r="LXF114" s="74"/>
      <c r="LXG114" s="77"/>
      <c r="LXH114" s="77"/>
      <c r="LXI114" s="11"/>
      <c r="LXO114" s="73"/>
      <c r="LXP114" s="73"/>
      <c r="LXQ114" s="73"/>
      <c r="LXR114" s="73"/>
      <c r="LXS114" s="74"/>
      <c r="LXT114" s="74"/>
      <c r="LXU114" s="77"/>
      <c r="LXV114" s="77"/>
      <c r="LXW114" s="11"/>
      <c r="LYC114" s="73"/>
      <c r="LYD114" s="73"/>
      <c r="LYE114" s="73"/>
      <c r="LYF114" s="73"/>
      <c r="LYG114" s="74"/>
      <c r="LYH114" s="74"/>
      <c r="LYI114" s="77"/>
      <c r="LYJ114" s="77"/>
      <c r="LYK114" s="11"/>
      <c r="LYQ114" s="73"/>
      <c r="LYR114" s="73"/>
      <c r="LYS114" s="73"/>
      <c r="LYT114" s="73"/>
      <c r="LYU114" s="74"/>
      <c r="LYV114" s="74"/>
      <c r="LYW114" s="77"/>
      <c r="LYX114" s="77"/>
      <c r="LYY114" s="11"/>
      <c r="LZE114" s="73"/>
      <c r="LZF114" s="73"/>
      <c r="LZG114" s="73"/>
      <c r="LZH114" s="73"/>
      <c r="LZI114" s="74"/>
      <c r="LZJ114" s="74"/>
      <c r="LZK114" s="77"/>
      <c r="LZL114" s="77"/>
      <c r="LZM114" s="11"/>
      <c r="LZS114" s="73"/>
      <c r="LZT114" s="73"/>
      <c r="LZU114" s="73"/>
      <c r="LZV114" s="73"/>
      <c r="LZW114" s="74"/>
      <c r="LZX114" s="74"/>
      <c r="LZY114" s="77"/>
      <c r="LZZ114" s="77"/>
      <c r="MAA114" s="11"/>
      <c r="MAG114" s="73"/>
      <c r="MAH114" s="73"/>
      <c r="MAI114" s="73"/>
      <c r="MAJ114" s="73"/>
      <c r="MAK114" s="74"/>
      <c r="MAL114" s="74"/>
      <c r="MAM114" s="77"/>
      <c r="MAN114" s="77"/>
      <c r="MAO114" s="11"/>
      <c r="MAU114" s="73"/>
      <c r="MAV114" s="73"/>
      <c r="MAW114" s="73"/>
      <c r="MAX114" s="73"/>
      <c r="MAY114" s="74"/>
      <c r="MAZ114" s="74"/>
      <c r="MBA114" s="77"/>
      <c r="MBB114" s="77"/>
      <c r="MBC114" s="11"/>
      <c r="MBI114" s="73"/>
      <c r="MBJ114" s="73"/>
      <c r="MBK114" s="73"/>
      <c r="MBL114" s="73"/>
      <c r="MBM114" s="74"/>
      <c r="MBN114" s="74"/>
      <c r="MBO114" s="77"/>
      <c r="MBP114" s="77"/>
      <c r="MBQ114" s="11"/>
      <c r="MBW114" s="73"/>
      <c r="MBX114" s="73"/>
      <c r="MBY114" s="73"/>
      <c r="MBZ114" s="73"/>
      <c r="MCA114" s="74"/>
      <c r="MCB114" s="74"/>
      <c r="MCC114" s="77"/>
      <c r="MCD114" s="77"/>
      <c r="MCE114" s="11"/>
      <c r="MCK114" s="73"/>
      <c r="MCL114" s="73"/>
      <c r="MCM114" s="73"/>
      <c r="MCN114" s="73"/>
      <c r="MCO114" s="74"/>
      <c r="MCP114" s="74"/>
      <c r="MCQ114" s="77"/>
      <c r="MCR114" s="77"/>
      <c r="MCS114" s="11"/>
      <c r="MCY114" s="73"/>
      <c r="MCZ114" s="73"/>
      <c r="MDA114" s="73"/>
      <c r="MDB114" s="73"/>
      <c r="MDC114" s="74"/>
      <c r="MDD114" s="74"/>
      <c r="MDE114" s="77"/>
      <c r="MDF114" s="77"/>
      <c r="MDG114" s="11"/>
      <c r="MDM114" s="73"/>
      <c r="MDN114" s="73"/>
      <c r="MDO114" s="73"/>
      <c r="MDP114" s="73"/>
      <c r="MDQ114" s="74"/>
      <c r="MDR114" s="74"/>
      <c r="MDS114" s="77"/>
      <c r="MDT114" s="77"/>
      <c r="MDU114" s="11"/>
      <c r="MEA114" s="73"/>
      <c r="MEB114" s="73"/>
      <c r="MEC114" s="73"/>
      <c r="MED114" s="73"/>
      <c r="MEE114" s="74"/>
      <c r="MEF114" s="74"/>
      <c r="MEG114" s="77"/>
      <c r="MEH114" s="77"/>
      <c r="MEI114" s="11"/>
      <c r="MEO114" s="73"/>
      <c r="MEP114" s="73"/>
      <c r="MEQ114" s="73"/>
      <c r="MER114" s="73"/>
      <c r="MES114" s="74"/>
      <c r="MET114" s="74"/>
      <c r="MEU114" s="77"/>
      <c r="MEV114" s="77"/>
      <c r="MEW114" s="11"/>
      <c r="MFC114" s="73"/>
      <c r="MFD114" s="73"/>
      <c r="MFE114" s="73"/>
      <c r="MFF114" s="73"/>
      <c r="MFG114" s="74"/>
      <c r="MFH114" s="74"/>
      <c r="MFI114" s="77"/>
      <c r="MFJ114" s="77"/>
      <c r="MFK114" s="11"/>
      <c r="MFQ114" s="73"/>
      <c r="MFR114" s="73"/>
      <c r="MFS114" s="73"/>
      <c r="MFT114" s="73"/>
      <c r="MFU114" s="74"/>
      <c r="MFV114" s="74"/>
      <c r="MFW114" s="77"/>
      <c r="MFX114" s="77"/>
      <c r="MFY114" s="11"/>
      <c r="MGE114" s="73"/>
      <c r="MGF114" s="73"/>
      <c r="MGG114" s="73"/>
      <c r="MGH114" s="73"/>
      <c r="MGI114" s="74"/>
      <c r="MGJ114" s="74"/>
      <c r="MGK114" s="77"/>
      <c r="MGL114" s="77"/>
      <c r="MGM114" s="11"/>
      <c r="MGS114" s="73"/>
      <c r="MGT114" s="73"/>
      <c r="MGU114" s="73"/>
      <c r="MGV114" s="73"/>
      <c r="MGW114" s="74"/>
      <c r="MGX114" s="74"/>
      <c r="MGY114" s="77"/>
      <c r="MGZ114" s="77"/>
      <c r="MHA114" s="11"/>
      <c r="MHG114" s="73"/>
      <c r="MHH114" s="73"/>
      <c r="MHI114" s="73"/>
      <c r="MHJ114" s="73"/>
      <c r="MHK114" s="74"/>
      <c r="MHL114" s="74"/>
      <c r="MHM114" s="77"/>
      <c r="MHN114" s="77"/>
      <c r="MHO114" s="11"/>
      <c r="MHU114" s="73"/>
      <c r="MHV114" s="73"/>
      <c r="MHW114" s="73"/>
      <c r="MHX114" s="73"/>
      <c r="MHY114" s="74"/>
      <c r="MHZ114" s="74"/>
      <c r="MIA114" s="77"/>
      <c r="MIB114" s="77"/>
      <c r="MIC114" s="11"/>
      <c r="MII114" s="73"/>
      <c r="MIJ114" s="73"/>
      <c r="MIK114" s="73"/>
      <c r="MIL114" s="73"/>
      <c r="MIM114" s="74"/>
      <c r="MIN114" s="74"/>
      <c r="MIO114" s="77"/>
      <c r="MIP114" s="77"/>
      <c r="MIQ114" s="11"/>
      <c r="MIW114" s="73"/>
      <c r="MIX114" s="73"/>
      <c r="MIY114" s="73"/>
      <c r="MIZ114" s="73"/>
      <c r="MJA114" s="74"/>
      <c r="MJB114" s="74"/>
      <c r="MJC114" s="77"/>
      <c r="MJD114" s="77"/>
      <c r="MJE114" s="11"/>
      <c r="MJK114" s="73"/>
      <c r="MJL114" s="73"/>
      <c r="MJM114" s="73"/>
      <c r="MJN114" s="73"/>
      <c r="MJO114" s="74"/>
      <c r="MJP114" s="74"/>
      <c r="MJQ114" s="77"/>
      <c r="MJR114" s="77"/>
      <c r="MJS114" s="11"/>
      <c r="MJY114" s="73"/>
      <c r="MJZ114" s="73"/>
      <c r="MKA114" s="73"/>
      <c r="MKB114" s="73"/>
      <c r="MKC114" s="74"/>
      <c r="MKD114" s="74"/>
      <c r="MKE114" s="77"/>
      <c r="MKF114" s="77"/>
      <c r="MKG114" s="11"/>
      <c r="MKM114" s="73"/>
      <c r="MKN114" s="73"/>
      <c r="MKO114" s="73"/>
      <c r="MKP114" s="73"/>
      <c r="MKQ114" s="74"/>
      <c r="MKR114" s="74"/>
      <c r="MKS114" s="77"/>
      <c r="MKT114" s="77"/>
      <c r="MKU114" s="11"/>
      <c r="MLA114" s="73"/>
      <c r="MLB114" s="73"/>
      <c r="MLC114" s="73"/>
      <c r="MLD114" s="73"/>
      <c r="MLE114" s="74"/>
      <c r="MLF114" s="74"/>
      <c r="MLG114" s="77"/>
      <c r="MLH114" s="77"/>
      <c r="MLI114" s="11"/>
      <c r="MLO114" s="73"/>
      <c r="MLP114" s="73"/>
      <c r="MLQ114" s="73"/>
      <c r="MLR114" s="73"/>
      <c r="MLS114" s="74"/>
      <c r="MLT114" s="74"/>
      <c r="MLU114" s="77"/>
      <c r="MLV114" s="77"/>
      <c r="MLW114" s="11"/>
      <c r="MMC114" s="73"/>
      <c r="MMD114" s="73"/>
      <c r="MME114" s="73"/>
      <c r="MMF114" s="73"/>
      <c r="MMG114" s="74"/>
      <c r="MMH114" s="74"/>
      <c r="MMI114" s="77"/>
      <c r="MMJ114" s="77"/>
      <c r="MMK114" s="11"/>
      <c r="MMQ114" s="73"/>
      <c r="MMR114" s="73"/>
      <c r="MMS114" s="73"/>
      <c r="MMT114" s="73"/>
      <c r="MMU114" s="74"/>
      <c r="MMV114" s="74"/>
      <c r="MMW114" s="77"/>
      <c r="MMX114" s="77"/>
      <c r="MMY114" s="11"/>
      <c r="MNE114" s="73"/>
      <c r="MNF114" s="73"/>
      <c r="MNG114" s="73"/>
      <c r="MNH114" s="73"/>
      <c r="MNI114" s="74"/>
      <c r="MNJ114" s="74"/>
      <c r="MNK114" s="77"/>
      <c r="MNL114" s="77"/>
      <c r="MNM114" s="11"/>
      <c r="MNS114" s="73"/>
      <c r="MNT114" s="73"/>
      <c r="MNU114" s="73"/>
      <c r="MNV114" s="73"/>
      <c r="MNW114" s="74"/>
      <c r="MNX114" s="74"/>
      <c r="MNY114" s="77"/>
      <c r="MNZ114" s="77"/>
      <c r="MOA114" s="11"/>
      <c r="MOG114" s="73"/>
      <c r="MOH114" s="73"/>
      <c r="MOI114" s="73"/>
      <c r="MOJ114" s="73"/>
      <c r="MOK114" s="74"/>
      <c r="MOL114" s="74"/>
      <c r="MOM114" s="77"/>
      <c r="MON114" s="77"/>
      <c r="MOO114" s="11"/>
      <c r="MOU114" s="73"/>
      <c r="MOV114" s="73"/>
      <c r="MOW114" s="73"/>
      <c r="MOX114" s="73"/>
      <c r="MOY114" s="74"/>
      <c r="MOZ114" s="74"/>
      <c r="MPA114" s="77"/>
      <c r="MPB114" s="77"/>
      <c r="MPC114" s="11"/>
      <c r="MPI114" s="73"/>
      <c r="MPJ114" s="73"/>
      <c r="MPK114" s="73"/>
      <c r="MPL114" s="73"/>
      <c r="MPM114" s="74"/>
      <c r="MPN114" s="74"/>
      <c r="MPO114" s="77"/>
      <c r="MPP114" s="77"/>
      <c r="MPQ114" s="11"/>
      <c r="MPW114" s="73"/>
      <c r="MPX114" s="73"/>
      <c r="MPY114" s="73"/>
      <c r="MPZ114" s="73"/>
      <c r="MQA114" s="74"/>
      <c r="MQB114" s="74"/>
      <c r="MQC114" s="77"/>
      <c r="MQD114" s="77"/>
      <c r="MQE114" s="11"/>
      <c r="MQK114" s="73"/>
      <c r="MQL114" s="73"/>
      <c r="MQM114" s="73"/>
      <c r="MQN114" s="73"/>
      <c r="MQO114" s="74"/>
      <c r="MQP114" s="74"/>
      <c r="MQQ114" s="77"/>
      <c r="MQR114" s="77"/>
      <c r="MQS114" s="11"/>
      <c r="MQY114" s="73"/>
      <c r="MQZ114" s="73"/>
      <c r="MRA114" s="73"/>
      <c r="MRB114" s="73"/>
      <c r="MRC114" s="74"/>
      <c r="MRD114" s="74"/>
      <c r="MRE114" s="77"/>
      <c r="MRF114" s="77"/>
      <c r="MRG114" s="11"/>
      <c r="MRM114" s="73"/>
      <c r="MRN114" s="73"/>
      <c r="MRO114" s="73"/>
      <c r="MRP114" s="73"/>
      <c r="MRQ114" s="74"/>
      <c r="MRR114" s="74"/>
      <c r="MRS114" s="77"/>
      <c r="MRT114" s="77"/>
      <c r="MRU114" s="11"/>
      <c r="MSA114" s="73"/>
      <c r="MSB114" s="73"/>
      <c r="MSC114" s="73"/>
      <c r="MSD114" s="73"/>
      <c r="MSE114" s="74"/>
      <c r="MSF114" s="74"/>
      <c r="MSG114" s="77"/>
      <c r="MSH114" s="77"/>
      <c r="MSI114" s="11"/>
      <c r="MSO114" s="73"/>
      <c r="MSP114" s="73"/>
      <c r="MSQ114" s="73"/>
      <c r="MSR114" s="73"/>
      <c r="MSS114" s="74"/>
      <c r="MST114" s="74"/>
      <c r="MSU114" s="77"/>
      <c r="MSV114" s="77"/>
      <c r="MSW114" s="11"/>
      <c r="MTC114" s="73"/>
      <c r="MTD114" s="73"/>
      <c r="MTE114" s="73"/>
      <c r="MTF114" s="73"/>
      <c r="MTG114" s="74"/>
      <c r="MTH114" s="74"/>
      <c r="MTI114" s="77"/>
      <c r="MTJ114" s="77"/>
      <c r="MTK114" s="11"/>
      <c r="MTQ114" s="73"/>
      <c r="MTR114" s="73"/>
      <c r="MTS114" s="73"/>
      <c r="MTT114" s="73"/>
      <c r="MTU114" s="74"/>
      <c r="MTV114" s="74"/>
      <c r="MTW114" s="77"/>
      <c r="MTX114" s="77"/>
      <c r="MTY114" s="11"/>
      <c r="MUE114" s="73"/>
      <c r="MUF114" s="73"/>
      <c r="MUG114" s="73"/>
      <c r="MUH114" s="73"/>
      <c r="MUI114" s="74"/>
      <c r="MUJ114" s="74"/>
      <c r="MUK114" s="77"/>
      <c r="MUL114" s="77"/>
      <c r="MUM114" s="11"/>
      <c r="MUS114" s="73"/>
      <c r="MUT114" s="73"/>
      <c r="MUU114" s="73"/>
      <c r="MUV114" s="73"/>
      <c r="MUW114" s="74"/>
      <c r="MUX114" s="74"/>
      <c r="MUY114" s="77"/>
      <c r="MUZ114" s="77"/>
      <c r="MVA114" s="11"/>
      <c r="MVG114" s="73"/>
      <c r="MVH114" s="73"/>
      <c r="MVI114" s="73"/>
      <c r="MVJ114" s="73"/>
      <c r="MVK114" s="74"/>
      <c r="MVL114" s="74"/>
      <c r="MVM114" s="77"/>
      <c r="MVN114" s="77"/>
      <c r="MVO114" s="11"/>
      <c r="MVU114" s="73"/>
      <c r="MVV114" s="73"/>
      <c r="MVW114" s="73"/>
      <c r="MVX114" s="73"/>
      <c r="MVY114" s="74"/>
      <c r="MVZ114" s="74"/>
      <c r="MWA114" s="77"/>
      <c r="MWB114" s="77"/>
      <c r="MWC114" s="11"/>
      <c r="MWI114" s="73"/>
      <c r="MWJ114" s="73"/>
      <c r="MWK114" s="73"/>
      <c r="MWL114" s="73"/>
      <c r="MWM114" s="74"/>
      <c r="MWN114" s="74"/>
      <c r="MWO114" s="77"/>
      <c r="MWP114" s="77"/>
      <c r="MWQ114" s="11"/>
      <c r="MWW114" s="73"/>
      <c r="MWX114" s="73"/>
      <c r="MWY114" s="73"/>
      <c r="MWZ114" s="73"/>
      <c r="MXA114" s="74"/>
      <c r="MXB114" s="74"/>
      <c r="MXC114" s="77"/>
      <c r="MXD114" s="77"/>
      <c r="MXE114" s="11"/>
      <c r="MXK114" s="73"/>
      <c r="MXL114" s="73"/>
      <c r="MXM114" s="73"/>
      <c r="MXN114" s="73"/>
      <c r="MXO114" s="74"/>
      <c r="MXP114" s="74"/>
      <c r="MXQ114" s="77"/>
      <c r="MXR114" s="77"/>
      <c r="MXS114" s="11"/>
      <c r="MXY114" s="73"/>
      <c r="MXZ114" s="73"/>
      <c r="MYA114" s="73"/>
      <c r="MYB114" s="73"/>
      <c r="MYC114" s="74"/>
      <c r="MYD114" s="74"/>
      <c r="MYE114" s="77"/>
      <c r="MYF114" s="77"/>
      <c r="MYG114" s="11"/>
      <c r="MYM114" s="73"/>
      <c r="MYN114" s="73"/>
      <c r="MYO114" s="73"/>
      <c r="MYP114" s="73"/>
      <c r="MYQ114" s="74"/>
      <c r="MYR114" s="74"/>
      <c r="MYS114" s="77"/>
      <c r="MYT114" s="77"/>
      <c r="MYU114" s="11"/>
      <c r="MZA114" s="73"/>
      <c r="MZB114" s="73"/>
      <c r="MZC114" s="73"/>
      <c r="MZD114" s="73"/>
      <c r="MZE114" s="74"/>
      <c r="MZF114" s="74"/>
      <c r="MZG114" s="77"/>
      <c r="MZH114" s="77"/>
      <c r="MZI114" s="11"/>
      <c r="MZO114" s="73"/>
      <c r="MZP114" s="73"/>
      <c r="MZQ114" s="73"/>
      <c r="MZR114" s="73"/>
      <c r="MZS114" s="74"/>
      <c r="MZT114" s="74"/>
      <c r="MZU114" s="77"/>
      <c r="MZV114" s="77"/>
      <c r="MZW114" s="11"/>
      <c r="NAC114" s="73"/>
      <c r="NAD114" s="73"/>
      <c r="NAE114" s="73"/>
      <c r="NAF114" s="73"/>
      <c r="NAG114" s="74"/>
      <c r="NAH114" s="74"/>
      <c r="NAI114" s="77"/>
      <c r="NAJ114" s="77"/>
      <c r="NAK114" s="11"/>
      <c r="NAQ114" s="73"/>
      <c r="NAR114" s="73"/>
      <c r="NAS114" s="73"/>
      <c r="NAT114" s="73"/>
      <c r="NAU114" s="74"/>
      <c r="NAV114" s="74"/>
      <c r="NAW114" s="77"/>
      <c r="NAX114" s="77"/>
      <c r="NAY114" s="11"/>
      <c r="NBE114" s="73"/>
      <c r="NBF114" s="73"/>
      <c r="NBG114" s="73"/>
      <c r="NBH114" s="73"/>
      <c r="NBI114" s="74"/>
      <c r="NBJ114" s="74"/>
      <c r="NBK114" s="77"/>
      <c r="NBL114" s="77"/>
      <c r="NBM114" s="11"/>
      <c r="NBS114" s="73"/>
      <c r="NBT114" s="73"/>
      <c r="NBU114" s="73"/>
      <c r="NBV114" s="73"/>
      <c r="NBW114" s="74"/>
      <c r="NBX114" s="74"/>
      <c r="NBY114" s="77"/>
      <c r="NBZ114" s="77"/>
      <c r="NCA114" s="11"/>
      <c r="NCG114" s="73"/>
      <c r="NCH114" s="73"/>
      <c r="NCI114" s="73"/>
      <c r="NCJ114" s="73"/>
      <c r="NCK114" s="74"/>
      <c r="NCL114" s="74"/>
      <c r="NCM114" s="77"/>
      <c r="NCN114" s="77"/>
      <c r="NCO114" s="11"/>
      <c r="NCU114" s="73"/>
      <c r="NCV114" s="73"/>
      <c r="NCW114" s="73"/>
      <c r="NCX114" s="73"/>
      <c r="NCY114" s="74"/>
      <c r="NCZ114" s="74"/>
      <c r="NDA114" s="77"/>
      <c r="NDB114" s="77"/>
      <c r="NDC114" s="11"/>
      <c r="NDI114" s="73"/>
      <c r="NDJ114" s="73"/>
      <c r="NDK114" s="73"/>
      <c r="NDL114" s="73"/>
      <c r="NDM114" s="74"/>
      <c r="NDN114" s="74"/>
      <c r="NDO114" s="77"/>
      <c r="NDP114" s="77"/>
      <c r="NDQ114" s="11"/>
      <c r="NDW114" s="73"/>
      <c r="NDX114" s="73"/>
      <c r="NDY114" s="73"/>
      <c r="NDZ114" s="73"/>
      <c r="NEA114" s="74"/>
      <c r="NEB114" s="74"/>
      <c r="NEC114" s="77"/>
      <c r="NED114" s="77"/>
      <c r="NEE114" s="11"/>
      <c r="NEK114" s="73"/>
      <c r="NEL114" s="73"/>
      <c r="NEM114" s="73"/>
      <c r="NEN114" s="73"/>
      <c r="NEO114" s="74"/>
      <c r="NEP114" s="74"/>
      <c r="NEQ114" s="77"/>
      <c r="NER114" s="77"/>
      <c r="NES114" s="11"/>
      <c r="NEY114" s="73"/>
      <c r="NEZ114" s="73"/>
      <c r="NFA114" s="73"/>
      <c r="NFB114" s="73"/>
      <c r="NFC114" s="74"/>
      <c r="NFD114" s="74"/>
      <c r="NFE114" s="77"/>
      <c r="NFF114" s="77"/>
      <c r="NFG114" s="11"/>
      <c r="NFM114" s="73"/>
      <c r="NFN114" s="73"/>
      <c r="NFO114" s="73"/>
      <c r="NFP114" s="73"/>
      <c r="NFQ114" s="74"/>
      <c r="NFR114" s="74"/>
      <c r="NFS114" s="77"/>
      <c r="NFT114" s="77"/>
      <c r="NFU114" s="11"/>
      <c r="NGA114" s="73"/>
      <c r="NGB114" s="73"/>
      <c r="NGC114" s="73"/>
      <c r="NGD114" s="73"/>
      <c r="NGE114" s="74"/>
      <c r="NGF114" s="74"/>
      <c r="NGG114" s="77"/>
      <c r="NGH114" s="77"/>
      <c r="NGI114" s="11"/>
      <c r="NGO114" s="73"/>
      <c r="NGP114" s="73"/>
      <c r="NGQ114" s="73"/>
      <c r="NGR114" s="73"/>
      <c r="NGS114" s="74"/>
      <c r="NGT114" s="74"/>
      <c r="NGU114" s="77"/>
      <c r="NGV114" s="77"/>
      <c r="NGW114" s="11"/>
      <c r="NHC114" s="73"/>
      <c r="NHD114" s="73"/>
      <c r="NHE114" s="73"/>
      <c r="NHF114" s="73"/>
      <c r="NHG114" s="74"/>
      <c r="NHH114" s="74"/>
      <c r="NHI114" s="77"/>
      <c r="NHJ114" s="77"/>
      <c r="NHK114" s="11"/>
      <c r="NHQ114" s="73"/>
      <c r="NHR114" s="73"/>
      <c r="NHS114" s="73"/>
      <c r="NHT114" s="73"/>
      <c r="NHU114" s="74"/>
      <c r="NHV114" s="74"/>
      <c r="NHW114" s="77"/>
      <c r="NHX114" s="77"/>
      <c r="NHY114" s="11"/>
      <c r="NIE114" s="73"/>
      <c r="NIF114" s="73"/>
      <c r="NIG114" s="73"/>
      <c r="NIH114" s="73"/>
      <c r="NII114" s="74"/>
      <c r="NIJ114" s="74"/>
      <c r="NIK114" s="77"/>
      <c r="NIL114" s="77"/>
      <c r="NIM114" s="11"/>
      <c r="NIS114" s="73"/>
      <c r="NIT114" s="73"/>
      <c r="NIU114" s="73"/>
      <c r="NIV114" s="73"/>
      <c r="NIW114" s="74"/>
      <c r="NIX114" s="74"/>
      <c r="NIY114" s="77"/>
      <c r="NIZ114" s="77"/>
      <c r="NJA114" s="11"/>
      <c r="NJG114" s="73"/>
      <c r="NJH114" s="73"/>
      <c r="NJI114" s="73"/>
      <c r="NJJ114" s="73"/>
      <c r="NJK114" s="74"/>
      <c r="NJL114" s="74"/>
      <c r="NJM114" s="77"/>
      <c r="NJN114" s="77"/>
      <c r="NJO114" s="11"/>
      <c r="NJU114" s="73"/>
      <c r="NJV114" s="73"/>
      <c r="NJW114" s="73"/>
      <c r="NJX114" s="73"/>
      <c r="NJY114" s="74"/>
      <c r="NJZ114" s="74"/>
      <c r="NKA114" s="77"/>
      <c r="NKB114" s="77"/>
      <c r="NKC114" s="11"/>
      <c r="NKI114" s="73"/>
      <c r="NKJ114" s="73"/>
      <c r="NKK114" s="73"/>
      <c r="NKL114" s="73"/>
      <c r="NKM114" s="74"/>
      <c r="NKN114" s="74"/>
      <c r="NKO114" s="77"/>
      <c r="NKP114" s="77"/>
      <c r="NKQ114" s="11"/>
      <c r="NKW114" s="73"/>
      <c r="NKX114" s="73"/>
      <c r="NKY114" s="73"/>
      <c r="NKZ114" s="73"/>
      <c r="NLA114" s="74"/>
      <c r="NLB114" s="74"/>
      <c r="NLC114" s="77"/>
      <c r="NLD114" s="77"/>
      <c r="NLE114" s="11"/>
      <c r="NLK114" s="73"/>
      <c r="NLL114" s="73"/>
      <c r="NLM114" s="73"/>
      <c r="NLN114" s="73"/>
      <c r="NLO114" s="74"/>
      <c r="NLP114" s="74"/>
      <c r="NLQ114" s="77"/>
      <c r="NLR114" s="77"/>
      <c r="NLS114" s="11"/>
      <c r="NLY114" s="73"/>
      <c r="NLZ114" s="73"/>
      <c r="NMA114" s="73"/>
      <c r="NMB114" s="73"/>
      <c r="NMC114" s="74"/>
      <c r="NMD114" s="74"/>
      <c r="NME114" s="77"/>
      <c r="NMF114" s="77"/>
      <c r="NMG114" s="11"/>
      <c r="NMM114" s="73"/>
      <c r="NMN114" s="73"/>
      <c r="NMO114" s="73"/>
      <c r="NMP114" s="73"/>
      <c r="NMQ114" s="74"/>
      <c r="NMR114" s="74"/>
      <c r="NMS114" s="77"/>
      <c r="NMT114" s="77"/>
      <c r="NMU114" s="11"/>
      <c r="NNA114" s="73"/>
      <c r="NNB114" s="73"/>
      <c r="NNC114" s="73"/>
      <c r="NND114" s="73"/>
      <c r="NNE114" s="74"/>
      <c r="NNF114" s="74"/>
      <c r="NNG114" s="77"/>
      <c r="NNH114" s="77"/>
      <c r="NNI114" s="11"/>
      <c r="NNO114" s="73"/>
      <c r="NNP114" s="73"/>
      <c r="NNQ114" s="73"/>
      <c r="NNR114" s="73"/>
      <c r="NNS114" s="74"/>
      <c r="NNT114" s="74"/>
      <c r="NNU114" s="77"/>
      <c r="NNV114" s="77"/>
      <c r="NNW114" s="11"/>
      <c r="NOC114" s="73"/>
      <c r="NOD114" s="73"/>
      <c r="NOE114" s="73"/>
      <c r="NOF114" s="73"/>
      <c r="NOG114" s="74"/>
      <c r="NOH114" s="74"/>
      <c r="NOI114" s="77"/>
      <c r="NOJ114" s="77"/>
      <c r="NOK114" s="11"/>
      <c r="NOQ114" s="73"/>
      <c r="NOR114" s="73"/>
      <c r="NOS114" s="73"/>
      <c r="NOT114" s="73"/>
      <c r="NOU114" s="74"/>
      <c r="NOV114" s="74"/>
      <c r="NOW114" s="77"/>
      <c r="NOX114" s="77"/>
      <c r="NOY114" s="11"/>
      <c r="NPE114" s="73"/>
      <c r="NPF114" s="73"/>
      <c r="NPG114" s="73"/>
      <c r="NPH114" s="73"/>
      <c r="NPI114" s="74"/>
      <c r="NPJ114" s="74"/>
      <c r="NPK114" s="77"/>
      <c r="NPL114" s="77"/>
      <c r="NPM114" s="11"/>
      <c r="NPS114" s="73"/>
      <c r="NPT114" s="73"/>
      <c r="NPU114" s="73"/>
      <c r="NPV114" s="73"/>
      <c r="NPW114" s="74"/>
      <c r="NPX114" s="74"/>
      <c r="NPY114" s="77"/>
      <c r="NPZ114" s="77"/>
      <c r="NQA114" s="11"/>
      <c r="NQG114" s="73"/>
      <c r="NQH114" s="73"/>
      <c r="NQI114" s="73"/>
      <c r="NQJ114" s="73"/>
      <c r="NQK114" s="74"/>
      <c r="NQL114" s="74"/>
      <c r="NQM114" s="77"/>
      <c r="NQN114" s="77"/>
      <c r="NQO114" s="11"/>
      <c r="NQU114" s="73"/>
      <c r="NQV114" s="73"/>
      <c r="NQW114" s="73"/>
      <c r="NQX114" s="73"/>
      <c r="NQY114" s="74"/>
      <c r="NQZ114" s="74"/>
      <c r="NRA114" s="77"/>
      <c r="NRB114" s="77"/>
      <c r="NRC114" s="11"/>
      <c r="NRI114" s="73"/>
      <c r="NRJ114" s="73"/>
      <c r="NRK114" s="73"/>
      <c r="NRL114" s="73"/>
      <c r="NRM114" s="74"/>
      <c r="NRN114" s="74"/>
      <c r="NRO114" s="77"/>
      <c r="NRP114" s="77"/>
      <c r="NRQ114" s="11"/>
      <c r="NRW114" s="73"/>
      <c r="NRX114" s="73"/>
      <c r="NRY114" s="73"/>
      <c r="NRZ114" s="73"/>
      <c r="NSA114" s="74"/>
      <c r="NSB114" s="74"/>
      <c r="NSC114" s="77"/>
      <c r="NSD114" s="77"/>
      <c r="NSE114" s="11"/>
      <c r="NSK114" s="73"/>
      <c r="NSL114" s="73"/>
      <c r="NSM114" s="73"/>
      <c r="NSN114" s="73"/>
      <c r="NSO114" s="74"/>
      <c r="NSP114" s="74"/>
      <c r="NSQ114" s="77"/>
      <c r="NSR114" s="77"/>
      <c r="NSS114" s="11"/>
      <c r="NSY114" s="73"/>
      <c r="NSZ114" s="73"/>
      <c r="NTA114" s="73"/>
      <c r="NTB114" s="73"/>
      <c r="NTC114" s="74"/>
      <c r="NTD114" s="74"/>
      <c r="NTE114" s="77"/>
      <c r="NTF114" s="77"/>
      <c r="NTG114" s="11"/>
      <c r="NTM114" s="73"/>
      <c r="NTN114" s="73"/>
      <c r="NTO114" s="73"/>
      <c r="NTP114" s="73"/>
      <c r="NTQ114" s="74"/>
      <c r="NTR114" s="74"/>
      <c r="NTS114" s="77"/>
      <c r="NTT114" s="77"/>
      <c r="NTU114" s="11"/>
      <c r="NUA114" s="73"/>
      <c r="NUB114" s="73"/>
      <c r="NUC114" s="73"/>
      <c r="NUD114" s="73"/>
      <c r="NUE114" s="74"/>
      <c r="NUF114" s="74"/>
      <c r="NUG114" s="77"/>
      <c r="NUH114" s="77"/>
      <c r="NUI114" s="11"/>
      <c r="NUO114" s="73"/>
      <c r="NUP114" s="73"/>
      <c r="NUQ114" s="73"/>
      <c r="NUR114" s="73"/>
      <c r="NUS114" s="74"/>
      <c r="NUT114" s="74"/>
      <c r="NUU114" s="77"/>
      <c r="NUV114" s="77"/>
      <c r="NUW114" s="11"/>
      <c r="NVC114" s="73"/>
      <c r="NVD114" s="73"/>
      <c r="NVE114" s="73"/>
      <c r="NVF114" s="73"/>
      <c r="NVG114" s="74"/>
      <c r="NVH114" s="74"/>
      <c r="NVI114" s="77"/>
      <c r="NVJ114" s="77"/>
      <c r="NVK114" s="11"/>
      <c r="NVQ114" s="73"/>
      <c r="NVR114" s="73"/>
      <c r="NVS114" s="73"/>
      <c r="NVT114" s="73"/>
      <c r="NVU114" s="74"/>
      <c r="NVV114" s="74"/>
      <c r="NVW114" s="77"/>
      <c r="NVX114" s="77"/>
      <c r="NVY114" s="11"/>
      <c r="NWE114" s="73"/>
      <c r="NWF114" s="73"/>
      <c r="NWG114" s="73"/>
      <c r="NWH114" s="73"/>
      <c r="NWI114" s="74"/>
      <c r="NWJ114" s="74"/>
      <c r="NWK114" s="77"/>
      <c r="NWL114" s="77"/>
      <c r="NWM114" s="11"/>
      <c r="NWS114" s="73"/>
      <c r="NWT114" s="73"/>
      <c r="NWU114" s="73"/>
      <c r="NWV114" s="73"/>
      <c r="NWW114" s="74"/>
      <c r="NWX114" s="74"/>
      <c r="NWY114" s="77"/>
      <c r="NWZ114" s="77"/>
      <c r="NXA114" s="11"/>
      <c r="NXG114" s="73"/>
      <c r="NXH114" s="73"/>
      <c r="NXI114" s="73"/>
      <c r="NXJ114" s="73"/>
      <c r="NXK114" s="74"/>
      <c r="NXL114" s="74"/>
      <c r="NXM114" s="77"/>
      <c r="NXN114" s="77"/>
      <c r="NXO114" s="11"/>
      <c r="NXU114" s="73"/>
      <c r="NXV114" s="73"/>
      <c r="NXW114" s="73"/>
      <c r="NXX114" s="73"/>
      <c r="NXY114" s="74"/>
      <c r="NXZ114" s="74"/>
      <c r="NYA114" s="77"/>
      <c r="NYB114" s="77"/>
      <c r="NYC114" s="11"/>
      <c r="NYI114" s="73"/>
      <c r="NYJ114" s="73"/>
      <c r="NYK114" s="73"/>
      <c r="NYL114" s="73"/>
      <c r="NYM114" s="74"/>
      <c r="NYN114" s="74"/>
      <c r="NYO114" s="77"/>
      <c r="NYP114" s="77"/>
      <c r="NYQ114" s="11"/>
      <c r="NYW114" s="73"/>
      <c r="NYX114" s="73"/>
      <c r="NYY114" s="73"/>
      <c r="NYZ114" s="73"/>
      <c r="NZA114" s="74"/>
      <c r="NZB114" s="74"/>
      <c r="NZC114" s="77"/>
      <c r="NZD114" s="77"/>
      <c r="NZE114" s="11"/>
      <c r="NZK114" s="73"/>
      <c r="NZL114" s="73"/>
      <c r="NZM114" s="73"/>
      <c r="NZN114" s="73"/>
      <c r="NZO114" s="74"/>
      <c r="NZP114" s="74"/>
      <c r="NZQ114" s="77"/>
      <c r="NZR114" s="77"/>
      <c r="NZS114" s="11"/>
      <c r="NZY114" s="73"/>
      <c r="NZZ114" s="73"/>
      <c r="OAA114" s="73"/>
      <c r="OAB114" s="73"/>
      <c r="OAC114" s="74"/>
      <c r="OAD114" s="74"/>
      <c r="OAE114" s="77"/>
      <c r="OAF114" s="77"/>
      <c r="OAG114" s="11"/>
      <c r="OAM114" s="73"/>
      <c r="OAN114" s="73"/>
      <c r="OAO114" s="73"/>
      <c r="OAP114" s="73"/>
      <c r="OAQ114" s="74"/>
      <c r="OAR114" s="74"/>
      <c r="OAS114" s="77"/>
      <c r="OAT114" s="77"/>
      <c r="OAU114" s="11"/>
      <c r="OBA114" s="73"/>
      <c r="OBB114" s="73"/>
      <c r="OBC114" s="73"/>
      <c r="OBD114" s="73"/>
      <c r="OBE114" s="74"/>
      <c r="OBF114" s="74"/>
      <c r="OBG114" s="77"/>
      <c r="OBH114" s="77"/>
      <c r="OBI114" s="11"/>
      <c r="OBO114" s="73"/>
      <c r="OBP114" s="73"/>
      <c r="OBQ114" s="73"/>
      <c r="OBR114" s="73"/>
      <c r="OBS114" s="74"/>
      <c r="OBT114" s="74"/>
      <c r="OBU114" s="77"/>
      <c r="OBV114" s="77"/>
      <c r="OBW114" s="11"/>
      <c r="OCC114" s="73"/>
      <c r="OCD114" s="73"/>
      <c r="OCE114" s="73"/>
      <c r="OCF114" s="73"/>
      <c r="OCG114" s="74"/>
      <c r="OCH114" s="74"/>
      <c r="OCI114" s="77"/>
      <c r="OCJ114" s="77"/>
      <c r="OCK114" s="11"/>
      <c r="OCQ114" s="73"/>
      <c r="OCR114" s="73"/>
      <c r="OCS114" s="73"/>
      <c r="OCT114" s="73"/>
      <c r="OCU114" s="74"/>
      <c r="OCV114" s="74"/>
      <c r="OCW114" s="77"/>
      <c r="OCX114" s="77"/>
      <c r="OCY114" s="11"/>
      <c r="ODE114" s="73"/>
      <c r="ODF114" s="73"/>
      <c r="ODG114" s="73"/>
      <c r="ODH114" s="73"/>
      <c r="ODI114" s="74"/>
      <c r="ODJ114" s="74"/>
      <c r="ODK114" s="77"/>
      <c r="ODL114" s="77"/>
      <c r="ODM114" s="11"/>
      <c r="ODS114" s="73"/>
      <c r="ODT114" s="73"/>
      <c r="ODU114" s="73"/>
      <c r="ODV114" s="73"/>
      <c r="ODW114" s="74"/>
      <c r="ODX114" s="74"/>
      <c r="ODY114" s="77"/>
      <c r="ODZ114" s="77"/>
      <c r="OEA114" s="11"/>
      <c r="OEG114" s="73"/>
      <c r="OEH114" s="73"/>
      <c r="OEI114" s="73"/>
      <c r="OEJ114" s="73"/>
      <c r="OEK114" s="74"/>
      <c r="OEL114" s="74"/>
      <c r="OEM114" s="77"/>
      <c r="OEN114" s="77"/>
      <c r="OEO114" s="11"/>
      <c r="OEU114" s="73"/>
      <c r="OEV114" s="73"/>
      <c r="OEW114" s="73"/>
      <c r="OEX114" s="73"/>
      <c r="OEY114" s="74"/>
      <c r="OEZ114" s="74"/>
      <c r="OFA114" s="77"/>
      <c r="OFB114" s="77"/>
      <c r="OFC114" s="11"/>
      <c r="OFI114" s="73"/>
      <c r="OFJ114" s="73"/>
      <c r="OFK114" s="73"/>
      <c r="OFL114" s="73"/>
      <c r="OFM114" s="74"/>
      <c r="OFN114" s="74"/>
      <c r="OFO114" s="77"/>
      <c r="OFP114" s="77"/>
      <c r="OFQ114" s="11"/>
      <c r="OFW114" s="73"/>
      <c r="OFX114" s="73"/>
      <c r="OFY114" s="73"/>
      <c r="OFZ114" s="73"/>
      <c r="OGA114" s="74"/>
      <c r="OGB114" s="74"/>
      <c r="OGC114" s="77"/>
      <c r="OGD114" s="77"/>
      <c r="OGE114" s="11"/>
      <c r="OGK114" s="73"/>
      <c r="OGL114" s="73"/>
      <c r="OGM114" s="73"/>
      <c r="OGN114" s="73"/>
      <c r="OGO114" s="74"/>
      <c r="OGP114" s="74"/>
      <c r="OGQ114" s="77"/>
      <c r="OGR114" s="77"/>
      <c r="OGS114" s="11"/>
      <c r="OGY114" s="73"/>
      <c r="OGZ114" s="73"/>
      <c r="OHA114" s="73"/>
      <c r="OHB114" s="73"/>
      <c r="OHC114" s="74"/>
      <c r="OHD114" s="74"/>
      <c r="OHE114" s="77"/>
      <c r="OHF114" s="77"/>
      <c r="OHG114" s="11"/>
      <c r="OHM114" s="73"/>
      <c r="OHN114" s="73"/>
      <c r="OHO114" s="73"/>
      <c r="OHP114" s="73"/>
      <c r="OHQ114" s="74"/>
      <c r="OHR114" s="74"/>
      <c r="OHS114" s="77"/>
      <c r="OHT114" s="77"/>
      <c r="OHU114" s="11"/>
      <c r="OIA114" s="73"/>
      <c r="OIB114" s="73"/>
      <c r="OIC114" s="73"/>
      <c r="OID114" s="73"/>
      <c r="OIE114" s="74"/>
      <c r="OIF114" s="74"/>
      <c r="OIG114" s="77"/>
      <c r="OIH114" s="77"/>
      <c r="OII114" s="11"/>
      <c r="OIO114" s="73"/>
      <c r="OIP114" s="73"/>
      <c r="OIQ114" s="73"/>
      <c r="OIR114" s="73"/>
      <c r="OIS114" s="74"/>
      <c r="OIT114" s="74"/>
      <c r="OIU114" s="77"/>
      <c r="OIV114" s="77"/>
      <c r="OIW114" s="11"/>
      <c r="OJC114" s="73"/>
      <c r="OJD114" s="73"/>
      <c r="OJE114" s="73"/>
      <c r="OJF114" s="73"/>
      <c r="OJG114" s="74"/>
      <c r="OJH114" s="74"/>
      <c r="OJI114" s="77"/>
      <c r="OJJ114" s="77"/>
      <c r="OJK114" s="11"/>
      <c r="OJQ114" s="73"/>
      <c r="OJR114" s="73"/>
      <c r="OJS114" s="73"/>
      <c r="OJT114" s="73"/>
      <c r="OJU114" s="74"/>
      <c r="OJV114" s="74"/>
      <c r="OJW114" s="77"/>
      <c r="OJX114" s="77"/>
      <c r="OJY114" s="11"/>
      <c r="OKE114" s="73"/>
      <c r="OKF114" s="73"/>
      <c r="OKG114" s="73"/>
      <c r="OKH114" s="73"/>
      <c r="OKI114" s="74"/>
      <c r="OKJ114" s="74"/>
      <c r="OKK114" s="77"/>
      <c r="OKL114" s="77"/>
      <c r="OKM114" s="11"/>
      <c r="OKS114" s="73"/>
      <c r="OKT114" s="73"/>
      <c r="OKU114" s="73"/>
      <c r="OKV114" s="73"/>
      <c r="OKW114" s="74"/>
      <c r="OKX114" s="74"/>
      <c r="OKY114" s="77"/>
      <c r="OKZ114" s="77"/>
      <c r="OLA114" s="11"/>
      <c r="OLG114" s="73"/>
      <c r="OLH114" s="73"/>
      <c r="OLI114" s="73"/>
      <c r="OLJ114" s="73"/>
      <c r="OLK114" s="74"/>
      <c r="OLL114" s="74"/>
      <c r="OLM114" s="77"/>
      <c r="OLN114" s="77"/>
      <c r="OLO114" s="11"/>
      <c r="OLU114" s="73"/>
      <c r="OLV114" s="73"/>
      <c r="OLW114" s="73"/>
      <c r="OLX114" s="73"/>
      <c r="OLY114" s="74"/>
      <c r="OLZ114" s="74"/>
      <c r="OMA114" s="77"/>
      <c r="OMB114" s="77"/>
      <c r="OMC114" s="11"/>
      <c r="OMI114" s="73"/>
      <c r="OMJ114" s="73"/>
      <c r="OMK114" s="73"/>
      <c r="OML114" s="73"/>
      <c r="OMM114" s="74"/>
      <c r="OMN114" s="74"/>
      <c r="OMO114" s="77"/>
      <c r="OMP114" s="77"/>
      <c r="OMQ114" s="11"/>
      <c r="OMW114" s="73"/>
      <c r="OMX114" s="73"/>
      <c r="OMY114" s="73"/>
      <c r="OMZ114" s="73"/>
      <c r="ONA114" s="74"/>
      <c r="ONB114" s="74"/>
      <c r="ONC114" s="77"/>
      <c r="OND114" s="77"/>
      <c r="ONE114" s="11"/>
      <c r="ONK114" s="73"/>
      <c r="ONL114" s="73"/>
      <c r="ONM114" s="73"/>
      <c r="ONN114" s="73"/>
      <c r="ONO114" s="74"/>
      <c r="ONP114" s="74"/>
      <c r="ONQ114" s="77"/>
      <c r="ONR114" s="77"/>
      <c r="ONS114" s="11"/>
      <c r="ONY114" s="73"/>
      <c r="ONZ114" s="73"/>
      <c r="OOA114" s="73"/>
      <c r="OOB114" s="73"/>
      <c r="OOC114" s="74"/>
      <c r="OOD114" s="74"/>
      <c r="OOE114" s="77"/>
      <c r="OOF114" s="77"/>
      <c r="OOG114" s="11"/>
      <c r="OOM114" s="73"/>
      <c r="OON114" s="73"/>
      <c r="OOO114" s="73"/>
      <c r="OOP114" s="73"/>
      <c r="OOQ114" s="74"/>
      <c r="OOR114" s="74"/>
      <c r="OOS114" s="77"/>
      <c r="OOT114" s="77"/>
      <c r="OOU114" s="11"/>
      <c r="OPA114" s="73"/>
      <c r="OPB114" s="73"/>
      <c r="OPC114" s="73"/>
      <c r="OPD114" s="73"/>
      <c r="OPE114" s="74"/>
      <c r="OPF114" s="74"/>
      <c r="OPG114" s="77"/>
      <c r="OPH114" s="77"/>
      <c r="OPI114" s="11"/>
      <c r="OPO114" s="73"/>
      <c r="OPP114" s="73"/>
      <c r="OPQ114" s="73"/>
      <c r="OPR114" s="73"/>
      <c r="OPS114" s="74"/>
      <c r="OPT114" s="74"/>
      <c r="OPU114" s="77"/>
      <c r="OPV114" s="77"/>
      <c r="OPW114" s="11"/>
      <c r="OQC114" s="73"/>
      <c r="OQD114" s="73"/>
      <c r="OQE114" s="73"/>
      <c r="OQF114" s="73"/>
      <c r="OQG114" s="74"/>
      <c r="OQH114" s="74"/>
      <c r="OQI114" s="77"/>
      <c r="OQJ114" s="77"/>
      <c r="OQK114" s="11"/>
      <c r="OQQ114" s="73"/>
      <c r="OQR114" s="73"/>
      <c r="OQS114" s="73"/>
      <c r="OQT114" s="73"/>
      <c r="OQU114" s="74"/>
      <c r="OQV114" s="74"/>
      <c r="OQW114" s="77"/>
      <c r="OQX114" s="77"/>
      <c r="OQY114" s="11"/>
      <c r="ORE114" s="73"/>
      <c r="ORF114" s="73"/>
      <c r="ORG114" s="73"/>
      <c r="ORH114" s="73"/>
      <c r="ORI114" s="74"/>
      <c r="ORJ114" s="74"/>
      <c r="ORK114" s="77"/>
      <c r="ORL114" s="77"/>
      <c r="ORM114" s="11"/>
      <c r="ORS114" s="73"/>
      <c r="ORT114" s="73"/>
      <c r="ORU114" s="73"/>
      <c r="ORV114" s="73"/>
      <c r="ORW114" s="74"/>
      <c r="ORX114" s="74"/>
      <c r="ORY114" s="77"/>
      <c r="ORZ114" s="77"/>
      <c r="OSA114" s="11"/>
      <c r="OSG114" s="73"/>
      <c r="OSH114" s="73"/>
      <c r="OSI114" s="73"/>
      <c r="OSJ114" s="73"/>
      <c r="OSK114" s="74"/>
      <c r="OSL114" s="74"/>
      <c r="OSM114" s="77"/>
      <c r="OSN114" s="77"/>
      <c r="OSO114" s="11"/>
      <c r="OSU114" s="73"/>
      <c r="OSV114" s="73"/>
      <c r="OSW114" s="73"/>
      <c r="OSX114" s="73"/>
      <c r="OSY114" s="74"/>
      <c r="OSZ114" s="74"/>
      <c r="OTA114" s="77"/>
      <c r="OTB114" s="77"/>
      <c r="OTC114" s="11"/>
      <c r="OTI114" s="73"/>
      <c r="OTJ114" s="73"/>
      <c r="OTK114" s="73"/>
      <c r="OTL114" s="73"/>
      <c r="OTM114" s="74"/>
      <c r="OTN114" s="74"/>
      <c r="OTO114" s="77"/>
      <c r="OTP114" s="77"/>
      <c r="OTQ114" s="11"/>
      <c r="OTW114" s="73"/>
      <c r="OTX114" s="73"/>
      <c r="OTY114" s="73"/>
      <c r="OTZ114" s="73"/>
      <c r="OUA114" s="74"/>
      <c r="OUB114" s="74"/>
      <c r="OUC114" s="77"/>
      <c r="OUD114" s="77"/>
      <c r="OUE114" s="11"/>
      <c r="OUK114" s="73"/>
      <c r="OUL114" s="73"/>
      <c r="OUM114" s="73"/>
      <c r="OUN114" s="73"/>
      <c r="OUO114" s="74"/>
      <c r="OUP114" s="74"/>
      <c r="OUQ114" s="77"/>
      <c r="OUR114" s="77"/>
      <c r="OUS114" s="11"/>
      <c r="OUY114" s="73"/>
      <c r="OUZ114" s="73"/>
      <c r="OVA114" s="73"/>
      <c r="OVB114" s="73"/>
      <c r="OVC114" s="74"/>
      <c r="OVD114" s="74"/>
      <c r="OVE114" s="77"/>
      <c r="OVF114" s="77"/>
      <c r="OVG114" s="11"/>
      <c r="OVM114" s="73"/>
      <c r="OVN114" s="73"/>
      <c r="OVO114" s="73"/>
      <c r="OVP114" s="73"/>
      <c r="OVQ114" s="74"/>
      <c r="OVR114" s="74"/>
      <c r="OVS114" s="77"/>
      <c r="OVT114" s="77"/>
      <c r="OVU114" s="11"/>
      <c r="OWA114" s="73"/>
      <c r="OWB114" s="73"/>
      <c r="OWC114" s="73"/>
      <c r="OWD114" s="73"/>
      <c r="OWE114" s="74"/>
      <c r="OWF114" s="74"/>
      <c r="OWG114" s="77"/>
      <c r="OWH114" s="77"/>
      <c r="OWI114" s="11"/>
      <c r="OWO114" s="73"/>
      <c r="OWP114" s="73"/>
      <c r="OWQ114" s="73"/>
      <c r="OWR114" s="73"/>
      <c r="OWS114" s="74"/>
      <c r="OWT114" s="74"/>
      <c r="OWU114" s="77"/>
      <c r="OWV114" s="77"/>
      <c r="OWW114" s="11"/>
      <c r="OXC114" s="73"/>
      <c r="OXD114" s="73"/>
      <c r="OXE114" s="73"/>
      <c r="OXF114" s="73"/>
      <c r="OXG114" s="74"/>
      <c r="OXH114" s="74"/>
      <c r="OXI114" s="77"/>
      <c r="OXJ114" s="77"/>
      <c r="OXK114" s="11"/>
      <c r="OXQ114" s="73"/>
      <c r="OXR114" s="73"/>
      <c r="OXS114" s="73"/>
      <c r="OXT114" s="73"/>
      <c r="OXU114" s="74"/>
      <c r="OXV114" s="74"/>
      <c r="OXW114" s="77"/>
      <c r="OXX114" s="77"/>
      <c r="OXY114" s="11"/>
      <c r="OYE114" s="73"/>
      <c r="OYF114" s="73"/>
      <c r="OYG114" s="73"/>
      <c r="OYH114" s="73"/>
      <c r="OYI114" s="74"/>
      <c r="OYJ114" s="74"/>
      <c r="OYK114" s="77"/>
      <c r="OYL114" s="77"/>
      <c r="OYM114" s="11"/>
      <c r="OYS114" s="73"/>
      <c r="OYT114" s="73"/>
      <c r="OYU114" s="73"/>
      <c r="OYV114" s="73"/>
      <c r="OYW114" s="74"/>
      <c r="OYX114" s="74"/>
      <c r="OYY114" s="77"/>
      <c r="OYZ114" s="77"/>
      <c r="OZA114" s="11"/>
      <c r="OZG114" s="73"/>
      <c r="OZH114" s="73"/>
      <c r="OZI114" s="73"/>
      <c r="OZJ114" s="73"/>
      <c r="OZK114" s="74"/>
      <c r="OZL114" s="74"/>
      <c r="OZM114" s="77"/>
      <c r="OZN114" s="77"/>
      <c r="OZO114" s="11"/>
      <c r="OZU114" s="73"/>
      <c r="OZV114" s="73"/>
      <c r="OZW114" s="73"/>
      <c r="OZX114" s="73"/>
      <c r="OZY114" s="74"/>
      <c r="OZZ114" s="74"/>
      <c r="PAA114" s="77"/>
      <c r="PAB114" s="77"/>
      <c r="PAC114" s="11"/>
      <c r="PAI114" s="73"/>
      <c r="PAJ114" s="73"/>
      <c r="PAK114" s="73"/>
      <c r="PAL114" s="73"/>
      <c r="PAM114" s="74"/>
      <c r="PAN114" s="74"/>
      <c r="PAO114" s="77"/>
      <c r="PAP114" s="77"/>
      <c r="PAQ114" s="11"/>
      <c r="PAW114" s="73"/>
      <c r="PAX114" s="73"/>
      <c r="PAY114" s="73"/>
      <c r="PAZ114" s="73"/>
      <c r="PBA114" s="74"/>
      <c r="PBB114" s="74"/>
      <c r="PBC114" s="77"/>
      <c r="PBD114" s="77"/>
      <c r="PBE114" s="11"/>
      <c r="PBK114" s="73"/>
      <c r="PBL114" s="73"/>
      <c r="PBM114" s="73"/>
      <c r="PBN114" s="73"/>
      <c r="PBO114" s="74"/>
      <c r="PBP114" s="74"/>
      <c r="PBQ114" s="77"/>
      <c r="PBR114" s="77"/>
      <c r="PBS114" s="11"/>
      <c r="PBY114" s="73"/>
      <c r="PBZ114" s="73"/>
      <c r="PCA114" s="73"/>
      <c r="PCB114" s="73"/>
      <c r="PCC114" s="74"/>
      <c r="PCD114" s="74"/>
      <c r="PCE114" s="77"/>
      <c r="PCF114" s="77"/>
      <c r="PCG114" s="11"/>
      <c r="PCM114" s="73"/>
      <c r="PCN114" s="73"/>
      <c r="PCO114" s="73"/>
      <c r="PCP114" s="73"/>
      <c r="PCQ114" s="74"/>
      <c r="PCR114" s="74"/>
      <c r="PCS114" s="77"/>
      <c r="PCT114" s="77"/>
      <c r="PCU114" s="11"/>
      <c r="PDA114" s="73"/>
      <c r="PDB114" s="73"/>
      <c r="PDC114" s="73"/>
      <c r="PDD114" s="73"/>
      <c r="PDE114" s="74"/>
      <c r="PDF114" s="74"/>
      <c r="PDG114" s="77"/>
      <c r="PDH114" s="77"/>
      <c r="PDI114" s="11"/>
      <c r="PDO114" s="73"/>
      <c r="PDP114" s="73"/>
      <c r="PDQ114" s="73"/>
      <c r="PDR114" s="73"/>
      <c r="PDS114" s="74"/>
      <c r="PDT114" s="74"/>
      <c r="PDU114" s="77"/>
      <c r="PDV114" s="77"/>
      <c r="PDW114" s="11"/>
      <c r="PEC114" s="73"/>
      <c r="PED114" s="73"/>
      <c r="PEE114" s="73"/>
      <c r="PEF114" s="73"/>
      <c r="PEG114" s="74"/>
      <c r="PEH114" s="74"/>
      <c r="PEI114" s="77"/>
      <c r="PEJ114" s="77"/>
      <c r="PEK114" s="11"/>
      <c r="PEQ114" s="73"/>
      <c r="PER114" s="73"/>
      <c r="PES114" s="73"/>
      <c r="PET114" s="73"/>
      <c r="PEU114" s="74"/>
      <c r="PEV114" s="74"/>
      <c r="PEW114" s="77"/>
      <c r="PEX114" s="77"/>
      <c r="PEY114" s="11"/>
      <c r="PFE114" s="73"/>
      <c r="PFF114" s="73"/>
      <c r="PFG114" s="73"/>
      <c r="PFH114" s="73"/>
      <c r="PFI114" s="74"/>
      <c r="PFJ114" s="74"/>
      <c r="PFK114" s="77"/>
      <c r="PFL114" s="77"/>
      <c r="PFM114" s="11"/>
      <c r="PFS114" s="73"/>
      <c r="PFT114" s="73"/>
      <c r="PFU114" s="73"/>
      <c r="PFV114" s="73"/>
      <c r="PFW114" s="74"/>
      <c r="PFX114" s="74"/>
      <c r="PFY114" s="77"/>
      <c r="PFZ114" s="77"/>
      <c r="PGA114" s="11"/>
      <c r="PGG114" s="73"/>
      <c r="PGH114" s="73"/>
      <c r="PGI114" s="73"/>
      <c r="PGJ114" s="73"/>
      <c r="PGK114" s="74"/>
      <c r="PGL114" s="74"/>
      <c r="PGM114" s="77"/>
      <c r="PGN114" s="77"/>
      <c r="PGO114" s="11"/>
      <c r="PGU114" s="73"/>
      <c r="PGV114" s="73"/>
      <c r="PGW114" s="73"/>
      <c r="PGX114" s="73"/>
      <c r="PGY114" s="74"/>
      <c r="PGZ114" s="74"/>
      <c r="PHA114" s="77"/>
      <c r="PHB114" s="77"/>
      <c r="PHC114" s="11"/>
      <c r="PHI114" s="73"/>
      <c r="PHJ114" s="73"/>
      <c r="PHK114" s="73"/>
      <c r="PHL114" s="73"/>
      <c r="PHM114" s="74"/>
      <c r="PHN114" s="74"/>
      <c r="PHO114" s="77"/>
      <c r="PHP114" s="77"/>
      <c r="PHQ114" s="11"/>
      <c r="PHW114" s="73"/>
      <c r="PHX114" s="73"/>
      <c r="PHY114" s="73"/>
      <c r="PHZ114" s="73"/>
      <c r="PIA114" s="74"/>
      <c r="PIB114" s="74"/>
      <c r="PIC114" s="77"/>
      <c r="PID114" s="77"/>
      <c r="PIE114" s="11"/>
      <c r="PIK114" s="73"/>
      <c r="PIL114" s="73"/>
      <c r="PIM114" s="73"/>
      <c r="PIN114" s="73"/>
      <c r="PIO114" s="74"/>
      <c r="PIP114" s="74"/>
      <c r="PIQ114" s="77"/>
      <c r="PIR114" s="77"/>
      <c r="PIS114" s="11"/>
      <c r="PIY114" s="73"/>
      <c r="PIZ114" s="73"/>
      <c r="PJA114" s="73"/>
      <c r="PJB114" s="73"/>
      <c r="PJC114" s="74"/>
      <c r="PJD114" s="74"/>
      <c r="PJE114" s="77"/>
      <c r="PJF114" s="77"/>
      <c r="PJG114" s="11"/>
      <c r="PJM114" s="73"/>
      <c r="PJN114" s="73"/>
      <c r="PJO114" s="73"/>
      <c r="PJP114" s="73"/>
      <c r="PJQ114" s="74"/>
      <c r="PJR114" s="74"/>
      <c r="PJS114" s="77"/>
      <c r="PJT114" s="77"/>
      <c r="PJU114" s="11"/>
      <c r="PKA114" s="73"/>
      <c r="PKB114" s="73"/>
      <c r="PKC114" s="73"/>
      <c r="PKD114" s="73"/>
      <c r="PKE114" s="74"/>
      <c r="PKF114" s="74"/>
      <c r="PKG114" s="77"/>
      <c r="PKH114" s="77"/>
      <c r="PKI114" s="11"/>
      <c r="PKO114" s="73"/>
      <c r="PKP114" s="73"/>
      <c r="PKQ114" s="73"/>
      <c r="PKR114" s="73"/>
      <c r="PKS114" s="74"/>
      <c r="PKT114" s="74"/>
      <c r="PKU114" s="77"/>
      <c r="PKV114" s="77"/>
      <c r="PKW114" s="11"/>
      <c r="PLC114" s="73"/>
      <c r="PLD114" s="73"/>
      <c r="PLE114" s="73"/>
      <c r="PLF114" s="73"/>
      <c r="PLG114" s="74"/>
      <c r="PLH114" s="74"/>
      <c r="PLI114" s="77"/>
      <c r="PLJ114" s="77"/>
      <c r="PLK114" s="11"/>
      <c r="PLQ114" s="73"/>
      <c r="PLR114" s="73"/>
      <c r="PLS114" s="73"/>
      <c r="PLT114" s="73"/>
      <c r="PLU114" s="74"/>
      <c r="PLV114" s="74"/>
      <c r="PLW114" s="77"/>
      <c r="PLX114" s="77"/>
      <c r="PLY114" s="11"/>
      <c r="PME114" s="73"/>
      <c r="PMF114" s="73"/>
      <c r="PMG114" s="73"/>
      <c r="PMH114" s="73"/>
      <c r="PMI114" s="74"/>
      <c r="PMJ114" s="74"/>
      <c r="PMK114" s="77"/>
      <c r="PML114" s="77"/>
      <c r="PMM114" s="11"/>
      <c r="PMS114" s="73"/>
      <c r="PMT114" s="73"/>
      <c r="PMU114" s="73"/>
      <c r="PMV114" s="73"/>
      <c r="PMW114" s="74"/>
      <c r="PMX114" s="74"/>
      <c r="PMY114" s="77"/>
      <c r="PMZ114" s="77"/>
      <c r="PNA114" s="11"/>
      <c r="PNG114" s="73"/>
      <c r="PNH114" s="73"/>
      <c r="PNI114" s="73"/>
      <c r="PNJ114" s="73"/>
      <c r="PNK114" s="74"/>
      <c r="PNL114" s="74"/>
      <c r="PNM114" s="77"/>
      <c r="PNN114" s="77"/>
      <c r="PNO114" s="11"/>
      <c r="PNU114" s="73"/>
      <c r="PNV114" s="73"/>
      <c r="PNW114" s="73"/>
      <c r="PNX114" s="73"/>
      <c r="PNY114" s="74"/>
      <c r="PNZ114" s="74"/>
      <c r="POA114" s="77"/>
      <c r="POB114" s="77"/>
      <c r="POC114" s="11"/>
      <c r="POI114" s="73"/>
      <c r="POJ114" s="73"/>
      <c r="POK114" s="73"/>
      <c r="POL114" s="73"/>
      <c r="POM114" s="74"/>
      <c r="PON114" s="74"/>
      <c r="POO114" s="77"/>
      <c r="POP114" s="77"/>
      <c r="POQ114" s="11"/>
      <c r="POW114" s="73"/>
      <c r="POX114" s="73"/>
      <c r="POY114" s="73"/>
      <c r="POZ114" s="73"/>
      <c r="PPA114" s="74"/>
      <c r="PPB114" s="74"/>
      <c r="PPC114" s="77"/>
      <c r="PPD114" s="77"/>
      <c r="PPE114" s="11"/>
      <c r="PPK114" s="73"/>
      <c r="PPL114" s="73"/>
      <c r="PPM114" s="73"/>
      <c r="PPN114" s="73"/>
      <c r="PPO114" s="74"/>
      <c r="PPP114" s="74"/>
      <c r="PPQ114" s="77"/>
      <c r="PPR114" s="77"/>
      <c r="PPS114" s="11"/>
      <c r="PPY114" s="73"/>
      <c r="PPZ114" s="73"/>
      <c r="PQA114" s="73"/>
      <c r="PQB114" s="73"/>
      <c r="PQC114" s="74"/>
      <c r="PQD114" s="74"/>
      <c r="PQE114" s="77"/>
      <c r="PQF114" s="77"/>
      <c r="PQG114" s="11"/>
      <c r="PQM114" s="73"/>
      <c r="PQN114" s="73"/>
      <c r="PQO114" s="73"/>
      <c r="PQP114" s="73"/>
      <c r="PQQ114" s="74"/>
      <c r="PQR114" s="74"/>
      <c r="PQS114" s="77"/>
      <c r="PQT114" s="77"/>
      <c r="PQU114" s="11"/>
      <c r="PRA114" s="73"/>
      <c r="PRB114" s="73"/>
      <c r="PRC114" s="73"/>
      <c r="PRD114" s="73"/>
      <c r="PRE114" s="74"/>
      <c r="PRF114" s="74"/>
      <c r="PRG114" s="77"/>
      <c r="PRH114" s="77"/>
      <c r="PRI114" s="11"/>
      <c r="PRO114" s="73"/>
      <c r="PRP114" s="73"/>
      <c r="PRQ114" s="73"/>
      <c r="PRR114" s="73"/>
      <c r="PRS114" s="74"/>
      <c r="PRT114" s="74"/>
      <c r="PRU114" s="77"/>
      <c r="PRV114" s="77"/>
      <c r="PRW114" s="11"/>
      <c r="PSC114" s="73"/>
      <c r="PSD114" s="73"/>
      <c r="PSE114" s="73"/>
      <c r="PSF114" s="73"/>
      <c r="PSG114" s="74"/>
      <c r="PSH114" s="74"/>
      <c r="PSI114" s="77"/>
      <c r="PSJ114" s="77"/>
      <c r="PSK114" s="11"/>
      <c r="PSQ114" s="73"/>
      <c r="PSR114" s="73"/>
      <c r="PSS114" s="73"/>
      <c r="PST114" s="73"/>
      <c r="PSU114" s="74"/>
      <c r="PSV114" s="74"/>
      <c r="PSW114" s="77"/>
      <c r="PSX114" s="77"/>
      <c r="PSY114" s="11"/>
      <c r="PTE114" s="73"/>
      <c r="PTF114" s="73"/>
      <c r="PTG114" s="73"/>
      <c r="PTH114" s="73"/>
      <c r="PTI114" s="74"/>
      <c r="PTJ114" s="74"/>
      <c r="PTK114" s="77"/>
      <c r="PTL114" s="77"/>
      <c r="PTM114" s="11"/>
      <c r="PTS114" s="73"/>
      <c r="PTT114" s="73"/>
      <c r="PTU114" s="73"/>
      <c r="PTV114" s="73"/>
      <c r="PTW114" s="74"/>
      <c r="PTX114" s="74"/>
      <c r="PTY114" s="77"/>
      <c r="PTZ114" s="77"/>
      <c r="PUA114" s="11"/>
      <c r="PUG114" s="73"/>
      <c r="PUH114" s="73"/>
      <c r="PUI114" s="73"/>
      <c r="PUJ114" s="73"/>
      <c r="PUK114" s="74"/>
      <c r="PUL114" s="74"/>
      <c r="PUM114" s="77"/>
      <c r="PUN114" s="77"/>
      <c r="PUO114" s="11"/>
      <c r="PUU114" s="73"/>
      <c r="PUV114" s="73"/>
      <c r="PUW114" s="73"/>
      <c r="PUX114" s="73"/>
      <c r="PUY114" s="74"/>
      <c r="PUZ114" s="74"/>
      <c r="PVA114" s="77"/>
      <c r="PVB114" s="77"/>
      <c r="PVC114" s="11"/>
      <c r="PVI114" s="73"/>
      <c r="PVJ114" s="73"/>
      <c r="PVK114" s="73"/>
      <c r="PVL114" s="73"/>
      <c r="PVM114" s="74"/>
      <c r="PVN114" s="74"/>
      <c r="PVO114" s="77"/>
      <c r="PVP114" s="77"/>
      <c r="PVQ114" s="11"/>
      <c r="PVW114" s="73"/>
      <c r="PVX114" s="73"/>
      <c r="PVY114" s="73"/>
      <c r="PVZ114" s="73"/>
      <c r="PWA114" s="74"/>
      <c r="PWB114" s="74"/>
      <c r="PWC114" s="77"/>
      <c r="PWD114" s="77"/>
      <c r="PWE114" s="11"/>
      <c r="PWK114" s="73"/>
      <c r="PWL114" s="73"/>
      <c r="PWM114" s="73"/>
      <c r="PWN114" s="73"/>
      <c r="PWO114" s="74"/>
      <c r="PWP114" s="74"/>
      <c r="PWQ114" s="77"/>
      <c r="PWR114" s="77"/>
      <c r="PWS114" s="11"/>
      <c r="PWY114" s="73"/>
      <c r="PWZ114" s="73"/>
      <c r="PXA114" s="73"/>
      <c r="PXB114" s="73"/>
      <c r="PXC114" s="74"/>
      <c r="PXD114" s="74"/>
      <c r="PXE114" s="77"/>
      <c r="PXF114" s="77"/>
      <c r="PXG114" s="11"/>
      <c r="PXM114" s="73"/>
      <c r="PXN114" s="73"/>
      <c r="PXO114" s="73"/>
      <c r="PXP114" s="73"/>
      <c r="PXQ114" s="74"/>
      <c r="PXR114" s="74"/>
      <c r="PXS114" s="77"/>
      <c r="PXT114" s="77"/>
      <c r="PXU114" s="11"/>
      <c r="PYA114" s="73"/>
      <c r="PYB114" s="73"/>
      <c r="PYC114" s="73"/>
      <c r="PYD114" s="73"/>
      <c r="PYE114" s="74"/>
      <c r="PYF114" s="74"/>
      <c r="PYG114" s="77"/>
      <c r="PYH114" s="77"/>
      <c r="PYI114" s="11"/>
      <c r="PYO114" s="73"/>
      <c r="PYP114" s="73"/>
      <c r="PYQ114" s="73"/>
      <c r="PYR114" s="73"/>
      <c r="PYS114" s="74"/>
      <c r="PYT114" s="74"/>
      <c r="PYU114" s="77"/>
      <c r="PYV114" s="77"/>
      <c r="PYW114" s="11"/>
      <c r="PZC114" s="73"/>
      <c r="PZD114" s="73"/>
      <c r="PZE114" s="73"/>
      <c r="PZF114" s="73"/>
      <c r="PZG114" s="74"/>
      <c r="PZH114" s="74"/>
      <c r="PZI114" s="77"/>
      <c r="PZJ114" s="77"/>
      <c r="PZK114" s="11"/>
      <c r="PZQ114" s="73"/>
      <c r="PZR114" s="73"/>
      <c r="PZS114" s="73"/>
      <c r="PZT114" s="73"/>
      <c r="PZU114" s="74"/>
      <c r="PZV114" s="74"/>
      <c r="PZW114" s="77"/>
      <c r="PZX114" s="77"/>
      <c r="PZY114" s="11"/>
      <c r="QAE114" s="73"/>
      <c r="QAF114" s="73"/>
      <c r="QAG114" s="73"/>
      <c r="QAH114" s="73"/>
      <c r="QAI114" s="74"/>
      <c r="QAJ114" s="74"/>
      <c r="QAK114" s="77"/>
      <c r="QAL114" s="77"/>
      <c r="QAM114" s="11"/>
      <c r="QAS114" s="73"/>
      <c r="QAT114" s="73"/>
      <c r="QAU114" s="73"/>
      <c r="QAV114" s="73"/>
      <c r="QAW114" s="74"/>
      <c r="QAX114" s="74"/>
      <c r="QAY114" s="77"/>
      <c r="QAZ114" s="77"/>
      <c r="QBA114" s="11"/>
      <c r="QBG114" s="73"/>
      <c r="QBH114" s="73"/>
      <c r="QBI114" s="73"/>
      <c r="QBJ114" s="73"/>
      <c r="QBK114" s="74"/>
      <c r="QBL114" s="74"/>
      <c r="QBM114" s="77"/>
      <c r="QBN114" s="77"/>
      <c r="QBO114" s="11"/>
      <c r="QBU114" s="73"/>
      <c r="QBV114" s="73"/>
      <c r="QBW114" s="73"/>
      <c r="QBX114" s="73"/>
      <c r="QBY114" s="74"/>
      <c r="QBZ114" s="74"/>
      <c r="QCA114" s="77"/>
      <c r="QCB114" s="77"/>
      <c r="QCC114" s="11"/>
      <c r="QCI114" s="73"/>
      <c r="QCJ114" s="73"/>
      <c r="QCK114" s="73"/>
      <c r="QCL114" s="73"/>
      <c r="QCM114" s="74"/>
      <c r="QCN114" s="74"/>
      <c r="QCO114" s="77"/>
      <c r="QCP114" s="77"/>
      <c r="QCQ114" s="11"/>
      <c r="QCW114" s="73"/>
      <c r="QCX114" s="73"/>
      <c r="QCY114" s="73"/>
      <c r="QCZ114" s="73"/>
      <c r="QDA114" s="74"/>
      <c r="QDB114" s="74"/>
      <c r="QDC114" s="77"/>
      <c r="QDD114" s="77"/>
      <c r="QDE114" s="11"/>
      <c r="QDK114" s="73"/>
      <c r="QDL114" s="73"/>
      <c r="QDM114" s="73"/>
      <c r="QDN114" s="73"/>
      <c r="QDO114" s="74"/>
      <c r="QDP114" s="74"/>
      <c r="QDQ114" s="77"/>
      <c r="QDR114" s="77"/>
      <c r="QDS114" s="11"/>
      <c r="QDY114" s="73"/>
      <c r="QDZ114" s="73"/>
      <c r="QEA114" s="73"/>
      <c r="QEB114" s="73"/>
      <c r="QEC114" s="74"/>
      <c r="QED114" s="74"/>
      <c r="QEE114" s="77"/>
      <c r="QEF114" s="77"/>
      <c r="QEG114" s="11"/>
      <c r="QEM114" s="73"/>
      <c r="QEN114" s="73"/>
      <c r="QEO114" s="73"/>
      <c r="QEP114" s="73"/>
      <c r="QEQ114" s="74"/>
      <c r="QER114" s="74"/>
      <c r="QES114" s="77"/>
      <c r="QET114" s="77"/>
      <c r="QEU114" s="11"/>
      <c r="QFA114" s="73"/>
      <c r="QFB114" s="73"/>
      <c r="QFC114" s="73"/>
      <c r="QFD114" s="73"/>
      <c r="QFE114" s="74"/>
      <c r="QFF114" s="74"/>
      <c r="QFG114" s="77"/>
      <c r="QFH114" s="77"/>
      <c r="QFI114" s="11"/>
      <c r="QFO114" s="73"/>
      <c r="QFP114" s="73"/>
      <c r="QFQ114" s="73"/>
      <c r="QFR114" s="73"/>
      <c r="QFS114" s="74"/>
      <c r="QFT114" s="74"/>
      <c r="QFU114" s="77"/>
      <c r="QFV114" s="77"/>
      <c r="QFW114" s="11"/>
      <c r="QGC114" s="73"/>
      <c r="QGD114" s="73"/>
      <c r="QGE114" s="73"/>
      <c r="QGF114" s="73"/>
      <c r="QGG114" s="74"/>
      <c r="QGH114" s="74"/>
      <c r="QGI114" s="77"/>
      <c r="QGJ114" s="77"/>
      <c r="QGK114" s="11"/>
      <c r="QGQ114" s="73"/>
      <c r="QGR114" s="73"/>
      <c r="QGS114" s="73"/>
      <c r="QGT114" s="73"/>
      <c r="QGU114" s="74"/>
      <c r="QGV114" s="74"/>
      <c r="QGW114" s="77"/>
      <c r="QGX114" s="77"/>
      <c r="QGY114" s="11"/>
      <c r="QHE114" s="73"/>
      <c r="QHF114" s="73"/>
      <c r="QHG114" s="73"/>
      <c r="QHH114" s="73"/>
      <c r="QHI114" s="74"/>
      <c r="QHJ114" s="74"/>
      <c r="QHK114" s="77"/>
      <c r="QHL114" s="77"/>
      <c r="QHM114" s="11"/>
      <c r="QHS114" s="73"/>
      <c r="QHT114" s="73"/>
      <c r="QHU114" s="73"/>
      <c r="QHV114" s="73"/>
      <c r="QHW114" s="74"/>
      <c r="QHX114" s="74"/>
      <c r="QHY114" s="77"/>
      <c r="QHZ114" s="77"/>
      <c r="QIA114" s="11"/>
      <c r="QIG114" s="73"/>
      <c r="QIH114" s="73"/>
      <c r="QII114" s="73"/>
      <c r="QIJ114" s="73"/>
      <c r="QIK114" s="74"/>
      <c r="QIL114" s="74"/>
      <c r="QIM114" s="77"/>
      <c r="QIN114" s="77"/>
      <c r="QIO114" s="11"/>
      <c r="QIU114" s="73"/>
      <c r="QIV114" s="73"/>
      <c r="QIW114" s="73"/>
      <c r="QIX114" s="73"/>
      <c r="QIY114" s="74"/>
      <c r="QIZ114" s="74"/>
      <c r="QJA114" s="77"/>
      <c r="QJB114" s="77"/>
      <c r="QJC114" s="11"/>
      <c r="QJI114" s="73"/>
      <c r="QJJ114" s="73"/>
      <c r="QJK114" s="73"/>
      <c r="QJL114" s="73"/>
      <c r="QJM114" s="74"/>
      <c r="QJN114" s="74"/>
      <c r="QJO114" s="77"/>
      <c r="QJP114" s="77"/>
      <c r="QJQ114" s="11"/>
      <c r="QJW114" s="73"/>
      <c r="QJX114" s="73"/>
      <c r="QJY114" s="73"/>
      <c r="QJZ114" s="73"/>
      <c r="QKA114" s="74"/>
      <c r="QKB114" s="74"/>
      <c r="QKC114" s="77"/>
      <c r="QKD114" s="77"/>
      <c r="QKE114" s="11"/>
      <c r="QKK114" s="73"/>
      <c r="QKL114" s="73"/>
      <c r="QKM114" s="73"/>
      <c r="QKN114" s="73"/>
      <c r="QKO114" s="74"/>
      <c r="QKP114" s="74"/>
      <c r="QKQ114" s="77"/>
      <c r="QKR114" s="77"/>
      <c r="QKS114" s="11"/>
      <c r="QKY114" s="73"/>
      <c r="QKZ114" s="73"/>
      <c r="QLA114" s="73"/>
      <c r="QLB114" s="73"/>
      <c r="QLC114" s="74"/>
      <c r="QLD114" s="74"/>
      <c r="QLE114" s="77"/>
      <c r="QLF114" s="77"/>
      <c r="QLG114" s="11"/>
      <c r="QLM114" s="73"/>
      <c r="QLN114" s="73"/>
      <c r="QLO114" s="73"/>
      <c r="QLP114" s="73"/>
      <c r="QLQ114" s="74"/>
      <c r="QLR114" s="74"/>
      <c r="QLS114" s="77"/>
      <c r="QLT114" s="77"/>
      <c r="QLU114" s="11"/>
      <c r="QMA114" s="73"/>
      <c r="QMB114" s="73"/>
      <c r="QMC114" s="73"/>
      <c r="QMD114" s="73"/>
      <c r="QME114" s="74"/>
      <c r="QMF114" s="74"/>
      <c r="QMG114" s="77"/>
      <c r="QMH114" s="77"/>
      <c r="QMI114" s="11"/>
      <c r="QMO114" s="73"/>
      <c r="QMP114" s="73"/>
      <c r="QMQ114" s="73"/>
      <c r="QMR114" s="73"/>
      <c r="QMS114" s="74"/>
      <c r="QMT114" s="74"/>
      <c r="QMU114" s="77"/>
      <c r="QMV114" s="77"/>
      <c r="QMW114" s="11"/>
      <c r="QNC114" s="73"/>
      <c r="QND114" s="73"/>
      <c r="QNE114" s="73"/>
      <c r="QNF114" s="73"/>
      <c r="QNG114" s="74"/>
      <c r="QNH114" s="74"/>
      <c r="QNI114" s="77"/>
      <c r="QNJ114" s="77"/>
      <c r="QNK114" s="11"/>
      <c r="QNQ114" s="73"/>
      <c r="QNR114" s="73"/>
      <c r="QNS114" s="73"/>
      <c r="QNT114" s="73"/>
      <c r="QNU114" s="74"/>
      <c r="QNV114" s="74"/>
      <c r="QNW114" s="77"/>
      <c r="QNX114" s="77"/>
      <c r="QNY114" s="11"/>
      <c r="QOE114" s="73"/>
      <c r="QOF114" s="73"/>
      <c r="QOG114" s="73"/>
      <c r="QOH114" s="73"/>
      <c r="QOI114" s="74"/>
      <c r="QOJ114" s="74"/>
      <c r="QOK114" s="77"/>
      <c r="QOL114" s="77"/>
      <c r="QOM114" s="11"/>
      <c r="QOS114" s="73"/>
      <c r="QOT114" s="73"/>
      <c r="QOU114" s="73"/>
      <c r="QOV114" s="73"/>
      <c r="QOW114" s="74"/>
      <c r="QOX114" s="74"/>
      <c r="QOY114" s="77"/>
      <c r="QOZ114" s="77"/>
      <c r="QPA114" s="11"/>
      <c r="QPG114" s="73"/>
      <c r="QPH114" s="73"/>
      <c r="QPI114" s="73"/>
      <c r="QPJ114" s="73"/>
      <c r="QPK114" s="74"/>
      <c r="QPL114" s="74"/>
      <c r="QPM114" s="77"/>
      <c r="QPN114" s="77"/>
      <c r="QPO114" s="11"/>
      <c r="QPU114" s="73"/>
      <c r="QPV114" s="73"/>
      <c r="QPW114" s="73"/>
      <c r="QPX114" s="73"/>
      <c r="QPY114" s="74"/>
      <c r="QPZ114" s="74"/>
      <c r="QQA114" s="77"/>
      <c r="QQB114" s="77"/>
      <c r="QQC114" s="11"/>
      <c r="QQI114" s="73"/>
      <c r="QQJ114" s="73"/>
      <c r="QQK114" s="73"/>
      <c r="QQL114" s="73"/>
      <c r="QQM114" s="74"/>
      <c r="QQN114" s="74"/>
      <c r="QQO114" s="77"/>
      <c r="QQP114" s="77"/>
      <c r="QQQ114" s="11"/>
      <c r="QQW114" s="73"/>
      <c r="QQX114" s="73"/>
      <c r="QQY114" s="73"/>
      <c r="QQZ114" s="73"/>
      <c r="QRA114" s="74"/>
      <c r="QRB114" s="74"/>
      <c r="QRC114" s="77"/>
      <c r="QRD114" s="77"/>
      <c r="QRE114" s="11"/>
      <c r="QRK114" s="73"/>
      <c r="QRL114" s="73"/>
      <c r="QRM114" s="73"/>
      <c r="QRN114" s="73"/>
      <c r="QRO114" s="74"/>
      <c r="QRP114" s="74"/>
      <c r="QRQ114" s="77"/>
      <c r="QRR114" s="77"/>
      <c r="QRS114" s="11"/>
      <c r="QRY114" s="73"/>
      <c r="QRZ114" s="73"/>
      <c r="QSA114" s="73"/>
      <c r="QSB114" s="73"/>
      <c r="QSC114" s="74"/>
      <c r="QSD114" s="74"/>
      <c r="QSE114" s="77"/>
      <c r="QSF114" s="77"/>
      <c r="QSG114" s="11"/>
      <c r="QSM114" s="73"/>
      <c r="QSN114" s="73"/>
      <c r="QSO114" s="73"/>
      <c r="QSP114" s="73"/>
      <c r="QSQ114" s="74"/>
      <c r="QSR114" s="74"/>
      <c r="QSS114" s="77"/>
      <c r="QST114" s="77"/>
      <c r="QSU114" s="11"/>
      <c r="QTA114" s="73"/>
      <c r="QTB114" s="73"/>
      <c r="QTC114" s="73"/>
      <c r="QTD114" s="73"/>
      <c r="QTE114" s="74"/>
      <c r="QTF114" s="74"/>
      <c r="QTG114" s="77"/>
      <c r="QTH114" s="77"/>
      <c r="QTI114" s="11"/>
      <c r="QTO114" s="73"/>
      <c r="QTP114" s="73"/>
      <c r="QTQ114" s="73"/>
      <c r="QTR114" s="73"/>
      <c r="QTS114" s="74"/>
      <c r="QTT114" s="74"/>
      <c r="QTU114" s="77"/>
      <c r="QTV114" s="77"/>
      <c r="QTW114" s="11"/>
      <c r="QUC114" s="73"/>
      <c r="QUD114" s="73"/>
      <c r="QUE114" s="73"/>
      <c r="QUF114" s="73"/>
      <c r="QUG114" s="74"/>
      <c r="QUH114" s="74"/>
      <c r="QUI114" s="77"/>
      <c r="QUJ114" s="77"/>
      <c r="QUK114" s="11"/>
      <c r="QUQ114" s="73"/>
      <c r="QUR114" s="73"/>
      <c r="QUS114" s="73"/>
      <c r="QUT114" s="73"/>
      <c r="QUU114" s="74"/>
      <c r="QUV114" s="74"/>
      <c r="QUW114" s="77"/>
      <c r="QUX114" s="77"/>
      <c r="QUY114" s="11"/>
      <c r="QVE114" s="73"/>
      <c r="QVF114" s="73"/>
      <c r="QVG114" s="73"/>
      <c r="QVH114" s="73"/>
      <c r="QVI114" s="74"/>
      <c r="QVJ114" s="74"/>
      <c r="QVK114" s="77"/>
      <c r="QVL114" s="77"/>
      <c r="QVM114" s="11"/>
      <c r="QVS114" s="73"/>
      <c r="QVT114" s="73"/>
      <c r="QVU114" s="73"/>
      <c r="QVV114" s="73"/>
      <c r="QVW114" s="74"/>
      <c r="QVX114" s="74"/>
      <c r="QVY114" s="77"/>
      <c r="QVZ114" s="77"/>
      <c r="QWA114" s="11"/>
      <c r="QWG114" s="73"/>
      <c r="QWH114" s="73"/>
      <c r="QWI114" s="73"/>
      <c r="QWJ114" s="73"/>
      <c r="QWK114" s="74"/>
      <c r="QWL114" s="74"/>
      <c r="QWM114" s="77"/>
      <c r="QWN114" s="77"/>
      <c r="QWO114" s="11"/>
      <c r="QWU114" s="73"/>
      <c r="QWV114" s="73"/>
      <c r="QWW114" s="73"/>
      <c r="QWX114" s="73"/>
      <c r="QWY114" s="74"/>
      <c r="QWZ114" s="74"/>
      <c r="QXA114" s="77"/>
      <c r="QXB114" s="77"/>
      <c r="QXC114" s="11"/>
      <c r="QXI114" s="73"/>
      <c r="QXJ114" s="73"/>
      <c r="QXK114" s="73"/>
      <c r="QXL114" s="73"/>
      <c r="QXM114" s="74"/>
      <c r="QXN114" s="74"/>
      <c r="QXO114" s="77"/>
      <c r="QXP114" s="77"/>
      <c r="QXQ114" s="11"/>
      <c r="QXW114" s="73"/>
      <c r="QXX114" s="73"/>
      <c r="QXY114" s="73"/>
      <c r="QXZ114" s="73"/>
      <c r="QYA114" s="74"/>
      <c r="QYB114" s="74"/>
      <c r="QYC114" s="77"/>
      <c r="QYD114" s="77"/>
      <c r="QYE114" s="11"/>
      <c r="QYK114" s="73"/>
      <c r="QYL114" s="73"/>
      <c r="QYM114" s="73"/>
      <c r="QYN114" s="73"/>
      <c r="QYO114" s="74"/>
      <c r="QYP114" s="74"/>
      <c r="QYQ114" s="77"/>
      <c r="QYR114" s="77"/>
      <c r="QYS114" s="11"/>
      <c r="QYY114" s="73"/>
      <c r="QYZ114" s="73"/>
      <c r="QZA114" s="73"/>
      <c r="QZB114" s="73"/>
      <c r="QZC114" s="74"/>
      <c r="QZD114" s="74"/>
      <c r="QZE114" s="77"/>
      <c r="QZF114" s="77"/>
      <c r="QZG114" s="11"/>
      <c r="QZM114" s="73"/>
      <c r="QZN114" s="73"/>
      <c r="QZO114" s="73"/>
      <c r="QZP114" s="73"/>
      <c r="QZQ114" s="74"/>
      <c r="QZR114" s="74"/>
      <c r="QZS114" s="77"/>
      <c r="QZT114" s="77"/>
      <c r="QZU114" s="11"/>
      <c r="RAA114" s="73"/>
      <c r="RAB114" s="73"/>
      <c r="RAC114" s="73"/>
      <c r="RAD114" s="73"/>
      <c r="RAE114" s="74"/>
      <c r="RAF114" s="74"/>
      <c r="RAG114" s="77"/>
      <c r="RAH114" s="77"/>
      <c r="RAI114" s="11"/>
      <c r="RAO114" s="73"/>
      <c r="RAP114" s="73"/>
      <c r="RAQ114" s="73"/>
      <c r="RAR114" s="73"/>
      <c r="RAS114" s="74"/>
      <c r="RAT114" s="74"/>
      <c r="RAU114" s="77"/>
      <c r="RAV114" s="77"/>
      <c r="RAW114" s="11"/>
      <c r="RBC114" s="73"/>
      <c r="RBD114" s="73"/>
      <c r="RBE114" s="73"/>
      <c r="RBF114" s="73"/>
      <c r="RBG114" s="74"/>
      <c r="RBH114" s="74"/>
      <c r="RBI114" s="77"/>
      <c r="RBJ114" s="77"/>
      <c r="RBK114" s="11"/>
      <c r="RBQ114" s="73"/>
      <c r="RBR114" s="73"/>
      <c r="RBS114" s="73"/>
      <c r="RBT114" s="73"/>
      <c r="RBU114" s="74"/>
      <c r="RBV114" s="74"/>
      <c r="RBW114" s="77"/>
      <c r="RBX114" s="77"/>
      <c r="RBY114" s="11"/>
      <c r="RCE114" s="73"/>
      <c r="RCF114" s="73"/>
      <c r="RCG114" s="73"/>
      <c r="RCH114" s="73"/>
      <c r="RCI114" s="74"/>
      <c r="RCJ114" s="74"/>
      <c r="RCK114" s="77"/>
      <c r="RCL114" s="77"/>
      <c r="RCM114" s="11"/>
      <c r="RCS114" s="73"/>
      <c r="RCT114" s="73"/>
      <c r="RCU114" s="73"/>
      <c r="RCV114" s="73"/>
      <c r="RCW114" s="74"/>
      <c r="RCX114" s="74"/>
      <c r="RCY114" s="77"/>
      <c r="RCZ114" s="77"/>
      <c r="RDA114" s="11"/>
      <c r="RDG114" s="73"/>
      <c r="RDH114" s="73"/>
      <c r="RDI114" s="73"/>
      <c r="RDJ114" s="73"/>
      <c r="RDK114" s="74"/>
      <c r="RDL114" s="74"/>
      <c r="RDM114" s="77"/>
      <c r="RDN114" s="77"/>
      <c r="RDO114" s="11"/>
      <c r="RDU114" s="73"/>
      <c r="RDV114" s="73"/>
      <c r="RDW114" s="73"/>
      <c r="RDX114" s="73"/>
      <c r="RDY114" s="74"/>
      <c r="RDZ114" s="74"/>
      <c r="REA114" s="77"/>
      <c r="REB114" s="77"/>
      <c r="REC114" s="11"/>
      <c r="REI114" s="73"/>
      <c r="REJ114" s="73"/>
      <c r="REK114" s="73"/>
      <c r="REL114" s="73"/>
      <c r="REM114" s="74"/>
      <c r="REN114" s="74"/>
      <c r="REO114" s="77"/>
      <c r="REP114" s="77"/>
      <c r="REQ114" s="11"/>
      <c r="REW114" s="73"/>
      <c r="REX114" s="73"/>
      <c r="REY114" s="73"/>
      <c r="REZ114" s="73"/>
      <c r="RFA114" s="74"/>
      <c r="RFB114" s="74"/>
      <c r="RFC114" s="77"/>
      <c r="RFD114" s="77"/>
      <c r="RFE114" s="11"/>
      <c r="RFK114" s="73"/>
      <c r="RFL114" s="73"/>
      <c r="RFM114" s="73"/>
      <c r="RFN114" s="73"/>
      <c r="RFO114" s="74"/>
      <c r="RFP114" s="74"/>
      <c r="RFQ114" s="77"/>
      <c r="RFR114" s="77"/>
      <c r="RFS114" s="11"/>
      <c r="RFY114" s="73"/>
      <c r="RFZ114" s="73"/>
      <c r="RGA114" s="73"/>
      <c r="RGB114" s="73"/>
      <c r="RGC114" s="74"/>
      <c r="RGD114" s="74"/>
      <c r="RGE114" s="77"/>
      <c r="RGF114" s="77"/>
      <c r="RGG114" s="11"/>
      <c r="RGM114" s="73"/>
      <c r="RGN114" s="73"/>
      <c r="RGO114" s="73"/>
      <c r="RGP114" s="73"/>
      <c r="RGQ114" s="74"/>
      <c r="RGR114" s="74"/>
      <c r="RGS114" s="77"/>
      <c r="RGT114" s="77"/>
      <c r="RGU114" s="11"/>
      <c r="RHA114" s="73"/>
      <c r="RHB114" s="73"/>
      <c r="RHC114" s="73"/>
      <c r="RHD114" s="73"/>
      <c r="RHE114" s="74"/>
      <c r="RHF114" s="74"/>
      <c r="RHG114" s="77"/>
      <c r="RHH114" s="77"/>
      <c r="RHI114" s="11"/>
      <c r="RHO114" s="73"/>
      <c r="RHP114" s="73"/>
      <c r="RHQ114" s="73"/>
      <c r="RHR114" s="73"/>
      <c r="RHS114" s="74"/>
      <c r="RHT114" s="74"/>
      <c r="RHU114" s="77"/>
      <c r="RHV114" s="77"/>
      <c r="RHW114" s="11"/>
      <c r="RIC114" s="73"/>
      <c r="RID114" s="73"/>
      <c r="RIE114" s="73"/>
      <c r="RIF114" s="73"/>
      <c r="RIG114" s="74"/>
      <c r="RIH114" s="74"/>
      <c r="RII114" s="77"/>
      <c r="RIJ114" s="77"/>
      <c r="RIK114" s="11"/>
      <c r="RIQ114" s="73"/>
      <c r="RIR114" s="73"/>
      <c r="RIS114" s="73"/>
      <c r="RIT114" s="73"/>
      <c r="RIU114" s="74"/>
      <c r="RIV114" s="74"/>
      <c r="RIW114" s="77"/>
      <c r="RIX114" s="77"/>
      <c r="RIY114" s="11"/>
      <c r="RJE114" s="73"/>
      <c r="RJF114" s="73"/>
      <c r="RJG114" s="73"/>
      <c r="RJH114" s="73"/>
      <c r="RJI114" s="74"/>
      <c r="RJJ114" s="74"/>
      <c r="RJK114" s="77"/>
      <c r="RJL114" s="77"/>
      <c r="RJM114" s="11"/>
      <c r="RJS114" s="73"/>
      <c r="RJT114" s="73"/>
      <c r="RJU114" s="73"/>
      <c r="RJV114" s="73"/>
      <c r="RJW114" s="74"/>
      <c r="RJX114" s="74"/>
      <c r="RJY114" s="77"/>
      <c r="RJZ114" s="77"/>
      <c r="RKA114" s="11"/>
      <c r="RKG114" s="73"/>
      <c r="RKH114" s="73"/>
      <c r="RKI114" s="73"/>
      <c r="RKJ114" s="73"/>
      <c r="RKK114" s="74"/>
      <c r="RKL114" s="74"/>
      <c r="RKM114" s="77"/>
      <c r="RKN114" s="77"/>
      <c r="RKO114" s="11"/>
      <c r="RKU114" s="73"/>
      <c r="RKV114" s="73"/>
      <c r="RKW114" s="73"/>
      <c r="RKX114" s="73"/>
      <c r="RKY114" s="74"/>
      <c r="RKZ114" s="74"/>
      <c r="RLA114" s="77"/>
      <c r="RLB114" s="77"/>
      <c r="RLC114" s="11"/>
      <c r="RLI114" s="73"/>
      <c r="RLJ114" s="73"/>
      <c r="RLK114" s="73"/>
      <c r="RLL114" s="73"/>
      <c r="RLM114" s="74"/>
      <c r="RLN114" s="74"/>
      <c r="RLO114" s="77"/>
      <c r="RLP114" s="77"/>
      <c r="RLQ114" s="11"/>
      <c r="RLW114" s="73"/>
      <c r="RLX114" s="73"/>
      <c r="RLY114" s="73"/>
      <c r="RLZ114" s="73"/>
      <c r="RMA114" s="74"/>
      <c r="RMB114" s="74"/>
      <c r="RMC114" s="77"/>
      <c r="RMD114" s="77"/>
      <c r="RME114" s="11"/>
      <c r="RMK114" s="73"/>
      <c r="RML114" s="73"/>
      <c r="RMM114" s="73"/>
      <c r="RMN114" s="73"/>
      <c r="RMO114" s="74"/>
      <c r="RMP114" s="74"/>
      <c r="RMQ114" s="77"/>
      <c r="RMR114" s="77"/>
      <c r="RMS114" s="11"/>
      <c r="RMY114" s="73"/>
      <c r="RMZ114" s="73"/>
      <c r="RNA114" s="73"/>
      <c r="RNB114" s="73"/>
      <c r="RNC114" s="74"/>
      <c r="RND114" s="74"/>
      <c r="RNE114" s="77"/>
      <c r="RNF114" s="77"/>
      <c r="RNG114" s="11"/>
      <c r="RNM114" s="73"/>
      <c r="RNN114" s="73"/>
      <c r="RNO114" s="73"/>
      <c r="RNP114" s="73"/>
      <c r="RNQ114" s="74"/>
      <c r="RNR114" s="74"/>
      <c r="RNS114" s="77"/>
      <c r="RNT114" s="77"/>
      <c r="RNU114" s="11"/>
      <c r="ROA114" s="73"/>
      <c r="ROB114" s="73"/>
      <c r="ROC114" s="73"/>
      <c r="ROD114" s="73"/>
      <c r="ROE114" s="74"/>
      <c r="ROF114" s="74"/>
      <c r="ROG114" s="77"/>
      <c r="ROH114" s="77"/>
      <c r="ROI114" s="11"/>
      <c r="ROO114" s="73"/>
      <c r="ROP114" s="73"/>
      <c r="ROQ114" s="73"/>
      <c r="ROR114" s="73"/>
      <c r="ROS114" s="74"/>
      <c r="ROT114" s="74"/>
      <c r="ROU114" s="77"/>
      <c r="ROV114" s="77"/>
      <c r="ROW114" s="11"/>
      <c r="RPC114" s="73"/>
      <c r="RPD114" s="73"/>
      <c r="RPE114" s="73"/>
      <c r="RPF114" s="73"/>
      <c r="RPG114" s="74"/>
      <c r="RPH114" s="74"/>
      <c r="RPI114" s="77"/>
      <c r="RPJ114" s="77"/>
      <c r="RPK114" s="11"/>
      <c r="RPQ114" s="73"/>
      <c r="RPR114" s="73"/>
      <c r="RPS114" s="73"/>
      <c r="RPT114" s="73"/>
      <c r="RPU114" s="74"/>
      <c r="RPV114" s="74"/>
      <c r="RPW114" s="77"/>
      <c r="RPX114" s="77"/>
      <c r="RPY114" s="11"/>
      <c r="RQE114" s="73"/>
      <c r="RQF114" s="73"/>
      <c r="RQG114" s="73"/>
      <c r="RQH114" s="73"/>
      <c r="RQI114" s="74"/>
      <c r="RQJ114" s="74"/>
      <c r="RQK114" s="77"/>
      <c r="RQL114" s="77"/>
      <c r="RQM114" s="11"/>
      <c r="RQS114" s="73"/>
      <c r="RQT114" s="73"/>
      <c r="RQU114" s="73"/>
      <c r="RQV114" s="73"/>
      <c r="RQW114" s="74"/>
      <c r="RQX114" s="74"/>
      <c r="RQY114" s="77"/>
      <c r="RQZ114" s="77"/>
      <c r="RRA114" s="11"/>
      <c r="RRG114" s="73"/>
      <c r="RRH114" s="73"/>
      <c r="RRI114" s="73"/>
      <c r="RRJ114" s="73"/>
      <c r="RRK114" s="74"/>
      <c r="RRL114" s="74"/>
      <c r="RRM114" s="77"/>
      <c r="RRN114" s="77"/>
      <c r="RRO114" s="11"/>
      <c r="RRU114" s="73"/>
      <c r="RRV114" s="73"/>
      <c r="RRW114" s="73"/>
      <c r="RRX114" s="73"/>
      <c r="RRY114" s="74"/>
      <c r="RRZ114" s="74"/>
      <c r="RSA114" s="77"/>
      <c r="RSB114" s="77"/>
      <c r="RSC114" s="11"/>
      <c r="RSI114" s="73"/>
      <c r="RSJ114" s="73"/>
      <c r="RSK114" s="73"/>
      <c r="RSL114" s="73"/>
      <c r="RSM114" s="74"/>
      <c r="RSN114" s="74"/>
      <c r="RSO114" s="77"/>
      <c r="RSP114" s="77"/>
      <c r="RSQ114" s="11"/>
      <c r="RSW114" s="73"/>
      <c r="RSX114" s="73"/>
      <c r="RSY114" s="73"/>
      <c r="RSZ114" s="73"/>
      <c r="RTA114" s="74"/>
      <c r="RTB114" s="74"/>
      <c r="RTC114" s="77"/>
      <c r="RTD114" s="77"/>
      <c r="RTE114" s="11"/>
      <c r="RTK114" s="73"/>
      <c r="RTL114" s="73"/>
      <c r="RTM114" s="73"/>
      <c r="RTN114" s="73"/>
      <c r="RTO114" s="74"/>
      <c r="RTP114" s="74"/>
      <c r="RTQ114" s="77"/>
      <c r="RTR114" s="77"/>
      <c r="RTS114" s="11"/>
      <c r="RTY114" s="73"/>
      <c r="RTZ114" s="73"/>
      <c r="RUA114" s="73"/>
      <c r="RUB114" s="73"/>
      <c r="RUC114" s="74"/>
      <c r="RUD114" s="74"/>
      <c r="RUE114" s="77"/>
      <c r="RUF114" s="77"/>
      <c r="RUG114" s="11"/>
      <c r="RUM114" s="73"/>
      <c r="RUN114" s="73"/>
      <c r="RUO114" s="73"/>
      <c r="RUP114" s="73"/>
      <c r="RUQ114" s="74"/>
      <c r="RUR114" s="74"/>
      <c r="RUS114" s="77"/>
      <c r="RUT114" s="77"/>
      <c r="RUU114" s="11"/>
      <c r="RVA114" s="73"/>
      <c r="RVB114" s="73"/>
      <c r="RVC114" s="73"/>
      <c r="RVD114" s="73"/>
      <c r="RVE114" s="74"/>
      <c r="RVF114" s="74"/>
      <c r="RVG114" s="77"/>
      <c r="RVH114" s="77"/>
      <c r="RVI114" s="11"/>
      <c r="RVO114" s="73"/>
      <c r="RVP114" s="73"/>
      <c r="RVQ114" s="73"/>
      <c r="RVR114" s="73"/>
      <c r="RVS114" s="74"/>
      <c r="RVT114" s="74"/>
      <c r="RVU114" s="77"/>
      <c r="RVV114" s="77"/>
      <c r="RVW114" s="11"/>
      <c r="RWC114" s="73"/>
      <c r="RWD114" s="73"/>
      <c r="RWE114" s="73"/>
      <c r="RWF114" s="73"/>
      <c r="RWG114" s="74"/>
      <c r="RWH114" s="74"/>
      <c r="RWI114" s="77"/>
      <c r="RWJ114" s="77"/>
      <c r="RWK114" s="11"/>
      <c r="RWQ114" s="73"/>
      <c r="RWR114" s="73"/>
      <c r="RWS114" s="73"/>
      <c r="RWT114" s="73"/>
      <c r="RWU114" s="74"/>
      <c r="RWV114" s="74"/>
      <c r="RWW114" s="77"/>
      <c r="RWX114" s="77"/>
      <c r="RWY114" s="11"/>
      <c r="RXE114" s="73"/>
      <c r="RXF114" s="73"/>
      <c r="RXG114" s="73"/>
      <c r="RXH114" s="73"/>
      <c r="RXI114" s="74"/>
      <c r="RXJ114" s="74"/>
      <c r="RXK114" s="77"/>
      <c r="RXL114" s="77"/>
      <c r="RXM114" s="11"/>
      <c r="RXS114" s="73"/>
      <c r="RXT114" s="73"/>
      <c r="RXU114" s="73"/>
      <c r="RXV114" s="73"/>
      <c r="RXW114" s="74"/>
      <c r="RXX114" s="74"/>
      <c r="RXY114" s="77"/>
      <c r="RXZ114" s="77"/>
      <c r="RYA114" s="11"/>
      <c r="RYG114" s="73"/>
      <c r="RYH114" s="73"/>
      <c r="RYI114" s="73"/>
      <c r="RYJ114" s="73"/>
      <c r="RYK114" s="74"/>
      <c r="RYL114" s="74"/>
      <c r="RYM114" s="77"/>
      <c r="RYN114" s="77"/>
      <c r="RYO114" s="11"/>
      <c r="RYU114" s="73"/>
      <c r="RYV114" s="73"/>
      <c r="RYW114" s="73"/>
      <c r="RYX114" s="73"/>
      <c r="RYY114" s="74"/>
      <c r="RYZ114" s="74"/>
      <c r="RZA114" s="77"/>
      <c r="RZB114" s="77"/>
      <c r="RZC114" s="11"/>
      <c r="RZI114" s="73"/>
      <c r="RZJ114" s="73"/>
      <c r="RZK114" s="73"/>
      <c r="RZL114" s="73"/>
      <c r="RZM114" s="74"/>
      <c r="RZN114" s="74"/>
      <c r="RZO114" s="77"/>
      <c r="RZP114" s="77"/>
      <c r="RZQ114" s="11"/>
      <c r="RZW114" s="73"/>
      <c r="RZX114" s="73"/>
      <c r="RZY114" s="73"/>
      <c r="RZZ114" s="73"/>
      <c r="SAA114" s="74"/>
      <c r="SAB114" s="74"/>
      <c r="SAC114" s="77"/>
      <c r="SAD114" s="77"/>
      <c r="SAE114" s="11"/>
      <c r="SAK114" s="73"/>
      <c r="SAL114" s="73"/>
      <c r="SAM114" s="73"/>
      <c r="SAN114" s="73"/>
      <c r="SAO114" s="74"/>
      <c r="SAP114" s="74"/>
      <c r="SAQ114" s="77"/>
      <c r="SAR114" s="77"/>
      <c r="SAS114" s="11"/>
      <c r="SAY114" s="73"/>
      <c r="SAZ114" s="73"/>
      <c r="SBA114" s="73"/>
      <c r="SBB114" s="73"/>
      <c r="SBC114" s="74"/>
      <c r="SBD114" s="74"/>
      <c r="SBE114" s="77"/>
      <c r="SBF114" s="77"/>
      <c r="SBG114" s="11"/>
      <c r="SBM114" s="73"/>
      <c r="SBN114" s="73"/>
      <c r="SBO114" s="73"/>
      <c r="SBP114" s="73"/>
      <c r="SBQ114" s="74"/>
      <c r="SBR114" s="74"/>
      <c r="SBS114" s="77"/>
      <c r="SBT114" s="77"/>
      <c r="SBU114" s="11"/>
      <c r="SCA114" s="73"/>
      <c r="SCB114" s="73"/>
      <c r="SCC114" s="73"/>
      <c r="SCD114" s="73"/>
      <c r="SCE114" s="74"/>
      <c r="SCF114" s="74"/>
      <c r="SCG114" s="77"/>
      <c r="SCH114" s="77"/>
      <c r="SCI114" s="11"/>
      <c r="SCO114" s="73"/>
      <c r="SCP114" s="73"/>
      <c r="SCQ114" s="73"/>
      <c r="SCR114" s="73"/>
      <c r="SCS114" s="74"/>
      <c r="SCT114" s="74"/>
      <c r="SCU114" s="77"/>
      <c r="SCV114" s="77"/>
      <c r="SCW114" s="11"/>
      <c r="SDC114" s="73"/>
      <c r="SDD114" s="73"/>
      <c r="SDE114" s="73"/>
      <c r="SDF114" s="73"/>
      <c r="SDG114" s="74"/>
      <c r="SDH114" s="74"/>
      <c r="SDI114" s="77"/>
      <c r="SDJ114" s="77"/>
      <c r="SDK114" s="11"/>
      <c r="SDQ114" s="73"/>
      <c r="SDR114" s="73"/>
      <c r="SDS114" s="73"/>
      <c r="SDT114" s="73"/>
      <c r="SDU114" s="74"/>
      <c r="SDV114" s="74"/>
      <c r="SDW114" s="77"/>
      <c r="SDX114" s="77"/>
      <c r="SDY114" s="11"/>
      <c r="SEE114" s="73"/>
      <c r="SEF114" s="73"/>
      <c r="SEG114" s="73"/>
      <c r="SEH114" s="73"/>
      <c r="SEI114" s="74"/>
      <c r="SEJ114" s="74"/>
      <c r="SEK114" s="77"/>
      <c r="SEL114" s="77"/>
      <c r="SEM114" s="11"/>
      <c r="SES114" s="73"/>
      <c r="SET114" s="73"/>
      <c r="SEU114" s="73"/>
      <c r="SEV114" s="73"/>
      <c r="SEW114" s="74"/>
      <c r="SEX114" s="74"/>
      <c r="SEY114" s="77"/>
      <c r="SEZ114" s="77"/>
      <c r="SFA114" s="11"/>
      <c r="SFG114" s="73"/>
      <c r="SFH114" s="73"/>
      <c r="SFI114" s="73"/>
      <c r="SFJ114" s="73"/>
      <c r="SFK114" s="74"/>
      <c r="SFL114" s="74"/>
      <c r="SFM114" s="77"/>
      <c r="SFN114" s="77"/>
      <c r="SFO114" s="11"/>
      <c r="SFU114" s="73"/>
      <c r="SFV114" s="73"/>
      <c r="SFW114" s="73"/>
      <c r="SFX114" s="73"/>
      <c r="SFY114" s="74"/>
      <c r="SFZ114" s="74"/>
      <c r="SGA114" s="77"/>
      <c r="SGB114" s="77"/>
      <c r="SGC114" s="11"/>
      <c r="SGI114" s="73"/>
      <c r="SGJ114" s="73"/>
      <c r="SGK114" s="73"/>
      <c r="SGL114" s="73"/>
      <c r="SGM114" s="74"/>
      <c r="SGN114" s="74"/>
      <c r="SGO114" s="77"/>
      <c r="SGP114" s="77"/>
      <c r="SGQ114" s="11"/>
      <c r="SGW114" s="73"/>
      <c r="SGX114" s="73"/>
      <c r="SGY114" s="73"/>
      <c r="SGZ114" s="73"/>
      <c r="SHA114" s="74"/>
      <c r="SHB114" s="74"/>
      <c r="SHC114" s="77"/>
      <c r="SHD114" s="77"/>
      <c r="SHE114" s="11"/>
      <c r="SHK114" s="73"/>
      <c r="SHL114" s="73"/>
      <c r="SHM114" s="73"/>
      <c r="SHN114" s="73"/>
      <c r="SHO114" s="74"/>
      <c r="SHP114" s="74"/>
      <c r="SHQ114" s="77"/>
      <c r="SHR114" s="77"/>
      <c r="SHS114" s="11"/>
      <c r="SHY114" s="73"/>
      <c r="SHZ114" s="73"/>
      <c r="SIA114" s="73"/>
      <c r="SIB114" s="73"/>
      <c r="SIC114" s="74"/>
      <c r="SID114" s="74"/>
      <c r="SIE114" s="77"/>
      <c r="SIF114" s="77"/>
      <c r="SIG114" s="11"/>
      <c r="SIM114" s="73"/>
      <c r="SIN114" s="73"/>
      <c r="SIO114" s="73"/>
      <c r="SIP114" s="73"/>
      <c r="SIQ114" s="74"/>
      <c r="SIR114" s="74"/>
      <c r="SIS114" s="77"/>
      <c r="SIT114" s="77"/>
      <c r="SIU114" s="11"/>
      <c r="SJA114" s="73"/>
      <c r="SJB114" s="73"/>
      <c r="SJC114" s="73"/>
      <c r="SJD114" s="73"/>
      <c r="SJE114" s="74"/>
      <c r="SJF114" s="74"/>
      <c r="SJG114" s="77"/>
      <c r="SJH114" s="77"/>
      <c r="SJI114" s="11"/>
      <c r="SJO114" s="73"/>
      <c r="SJP114" s="73"/>
      <c r="SJQ114" s="73"/>
      <c r="SJR114" s="73"/>
      <c r="SJS114" s="74"/>
      <c r="SJT114" s="74"/>
      <c r="SJU114" s="77"/>
      <c r="SJV114" s="77"/>
      <c r="SJW114" s="11"/>
      <c r="SKC114" s="73"/>
      <c r="SKD114" s="73"/>
      <c r="SKE114" s="73"/>
      <c r="SKF114" s="73"/>
      <c r="SKG114" s="74"/>
      <c r="SKH114" s="74"/>
      <c r="SKI114" s="77"/>
      <c r="SKJ114" s="77"/>
      <c r="SKK114" s="11"/>
      <c r="SKQ114" s="73"/>
      <c r="SKR114" s="73"/>
      <c r="SKS114" s="73"/>
      <c r="SKT114" s="73"/>
      <c r="SKU114" s="74"/>
      <c r="SKV114" s="74"/>
      <c r="SKW114" s="77"/>
      <c r="SKX114" s="77"/>
      <c r="SKY114" s="11"/>
      <c r="SLE114" s="73"/>
      <c r="SLF114" s="73"/>
      <c r="SLG114" s="73"/>
      <c r="SLH114" s="73"/>
      <c r="SLI114" s="74"/>
      <c r="SLJ114" s="74"/>
      <c r="SLK114" s="77"/>
      <c r="SLL114" s="77"/>
      <c r="SLM114" s="11"/>
      <c r="SLS114" s="73"/>
      <c r="SLT114" s="73"/>
      <c r="SLU114" s="73"/>
      <c r="SLV114" s="73"/>
      <c r="SLW114" s="74"/>
      <c r="SLX114" s="74"/>
      <c r="SLY114" s="77"/>
      <c r="SLZ114" s="77"/>
      <c r="SMA114" s="11"/>
      <c r="SMG114" s="73"/>
      <c r="SMH114" s="73"/>
      <c r="SMI114" s="73"/>
      <c r="SMJ114" s="73"/>
      <c r="SMK114" s="74"/>
      <c r="SML114" s="74"/>
      <c r="SMM114" s="77"/>
      <c r="SMN114" s="77"/>
      <c r="SMO114" s="11"/>
      <c r="SMU114" s="73"/>
      <c r="SMV114" s="73"/>
      <c r="SMW114" s="73"/>
      <c r="SMX114" s="73"/>
      <c r="SMY114" s="74"/>
      <c r="SMZ114" s="74"/>
      <c r="SNA114" s="77"/>
      <c r="SNB114" s="77"/>
      <c r="SNC114" s="11"/>
      <c r="SNI114" s="73"/>
      <c r="SNJ114" s="73"/>
      <c r="SNK114" s="73"/>
      <c r="SNL114" s="73"/>
      <c r="SNM114" s="74"/>
      <c r="SNN114" s="74"/>
      <c r="SNO114" s="77"/>
      <c r="SNP114" s="77"/>
      <c r="SNQ114" s="11"/>
      <c r="SNW114" s="73"/>
      <c r="SNX114" s="73"/>
      <c r="SNY114" s="73"/>
      <c r="SNZ114" s="73"/>
      <c r="SOA114" s="74"/>
      <c r="SOB114" s="74"/>
      <c r="SOC114" s="77"/>
      <c r="SOD114" s="77"/>
      <c r="SOE114" s="11"/>
      <c r="SOK114" s="73"/>
      <c r="SOL114" s="73"/>
      <c r="SOM114" s="73"/>
      <c r="SON114" s="73"/>
      <c r="SOO114" s="74"/>
      <c r="SOP114" s="74"/>
      <c r="SOQ114" s="77"/>
      <c r="SOR114" s="77"/>
      <c r="SOS114" s="11"/>
      <c r="SOY114" s="73"/>
      <c r="SOZ114" s="73"/>
      <c r="SPA114" s="73"/>
      <c r="SPB114" s="73"/>
      <c r="SPC114" s="74"/>
      <c r="SPD114" s="74"/>
      <c r="SPE114" s="77"/>
      <c r="SPF114" s="77"/>
      <c r="SPG114" s="11"/>
      <c r="SPM114" s="73"/>
      <c r="SPN114" s="73"/>
      <c r="SPO114" s="73"/>
      <c r="SPP114" s="73"/>
      <c r="SPQ114" s="74"/>
      <c r="SPR114" s="74"/>
      <c r="SPS114" s="77"/>
      <c r="SPT114" s="77"/>
      <c r="SPU114" s="11"/>
      <c r="SQA114" s="73"/>
      <c r="SQB114" s="73"/>
      <c r="SQC114" s="73"/>
      <c r="SQD114" s="73"/>
      <c r="SQE114" s="74"/>
      <c r="SQF114" s="74"/>
      <c r="SQG114" s="77"/>
      <c r="SQH114" s="77"/>
      <c r="SQI114" s="11"/>
      <c r="SQO114" s="73"/>
      <c r="SQP114" s="73"/>
      <c r="SQQ114" s="73"/>
      <c r="SQR114" s="73"/>
      <c r="SQS114" s="74"/>
      <c r="SQT114" s="74"/>
      <c r="SQU114" s="77"/>
      <c r="SQV114" s="77"/>
      <c r="SQW114" s="11"/>
      <c r="SRC114" s="73"/>
      <c r="SRD114" s="73"/>
      <c r="SRE114" s="73"/>
      <c r="SRF114" s="73"/>
      <c r="SRG114" s="74"/>
      <c r="SRH114" s="74"/>
      <c r="SRI114" s="77"/>
      <c r="SRJ114" s="77"/>
      <c r="SRK114" s="11"/>
      <c r="SRQ114" s="73"/>
      <c r="SRR114" s="73"/>
      <c r="SRS114" s="73"/>
      <c r="SRT114" s="73"/>
      <c r="SRU114" s="74"/>
      <c r="SRV114" s="74"/>
      <c r="SRW114" s="77"/>
      <c r="SRX114" s="77"/>
      <c r="SRY114" s="11"/>
      <c r="SSE114" s="73"/>
      <c r="SSF114" s="73"/>
      <c r="SSG114" s="73"/>
      <c r="SSH114" s="73"/>
      <c r="SSI114" s="74"/>
      <c r="SSJ114" s="74"/>
      <c r="SSK114" s="77"/>
      <c r="SSL114" s="77"/>
      <c r="SSM114" s="11"/>
      <c r="SSS114" s="73"/>
      <c r="SST114" s="73"/>
      <c r="SSU114" s="73"/>
      <c r="SSV114" s="73"/>
      <c r="SSW114" s="74"/>
      <c r="SSX114" s="74"/>
      <c r="SSY114" s="77"/>
      <c r="SSZ114" s="77"/>
      <c r="STA114" s="11"/>
      <c r="STG114" s="73"/>
      <c r="STH114" s="73"/>
      <c r="STI114" s="73"/>
      <c r="STJ114" s="73"/>
      <c r="STK114" s="74"/>
      <c r="STL114" s="74"/>
      <c r="STM114" s="77"/>
      <c r="STN114" s="77"/>
      <c r="STO114" s="11"/>
      <c r="STU114" s="73"/>
      <c r="STV114" s="73"/>
      <c r="STW114" s="73"/>
      <c r="STX114" s="73"/>
      <c r="STY114" s="74"/>
      <c r="STZ114" s="74"/>
      <c r="SUA114" s="77"/>
      <c r="SUB114" s="77"/>
      <c r="SUC114" s="11"/>
      <c r="SUI114" s="73"/>
      <c r="SUJ114" s="73"/>
      <c r="SUK114" s="73"/>
      <c r="SUL114" s="73"/>
      <c r="SUM114" s="74"/>
      <c r="SUN114" s="74"/>
      <c r="SUO114" s="77"/>
      <c r="SUP114" s="77"/>
      <c r="SUQ114" s="11"/>
      <c r="SUW114" s="73"/>
      <c r="SUX114" s="73"/>
      <c r="SUY114" s="73"/>
      <c r="SUZ114" s="73"/>
      <c r="SVA114" s="74"/>
      <c r="SVB114" s="74"/>
      <c r="SVC114" s="77"/>
      <c r="SVD114" s="77"/>
      <c r="SVE114" s="11"/>
      <c r="SVK114" s="73"/>
      <c r="SVL114" s="73"/>
      <c r="SVM114" s="73"/>
      <c r="SVN114" s="73"/>
      <c r="SVO114" s="74"/>
      <c r="SVP114" s="74"/>
      <c r="SVQ114" s="77"/>
      <c r="SVR114" s="77"/>
      <c r="SVS114" s="11"/>
      <c r="SVY114" s="73"/>
      <c r="SVZ114" s="73"/>
      <c r="SWA114" s="73"/>
      <c r="SWB114" s="73"/>
      <c r="SWC114" s="74"/>
      <c r="SWD114" s="74"/>
      <c r="SWE114" s="77"/>
      <c r="SWF114" s="77"/>
      <c r="SWG114" s="11"/>
      <c r="SWM114" s="73"/>
      <c r="SWN114" s="73"/>
      <c r="SWO114" s="73"/>
      <c r="SWP114" s="73"/>
      <c r="SWQ114" s="74"/>
      <c r="SWR114" s="74"/>
      <c r="SWS114" s="77"/>
      <c r="SWT114" s="77"/>
      <c r="SWU114" s="11"/>
      <c r="SXA114" s="73"/>
      <c r="SXB114" s="73"/>
      <c r="SXC114" s="73"/>
      <c r="SXD114" s="73"/>
      <c r="SXE114" s="74"/>
      <c r="SXF114" s="74"/>
      <c r="SXG114" s="77"/>
      <c r="SXH114" s="77"/>
      <c r="SXI114" s="11"/>
      <c r="SXO114" s="73"/>
      <c r="SXP114" s="73"/>
      <c r="SXQ114" s="73"/>
      <c r="SXR114" s="73"/>
      <c r="SXS114" s="74"/>
      <c r="SXT114" s="74"/>
      <c r="SXU114" s="77"/>
      <c r="SXV114" s="77"/>
      <c r="SXW114" s="11"/>
      <c r="SYC114" s="73"/>
      <c r="SYD114" s="73"/>
      <c r="SYE114" s="73"/>
      <c r="SYF114" s="73"/>
      <c r="SYG114" s="74"/>
      <c r="SYH114" s="74"/>
      <c r="SYI114" s="77"/>
      <c r="SYJ114" s="77"/>
      <c r="SYK114" s="11"/>
      <c r="SYQ114" s="73"/>
      <c r="SYR114" s="73"/>
      <c r="SYS114" s="73"/>
      <c r="SYT114" s="73"/>
      <c r="SYU114" s="74"/>
      <c r="SYV114" s="74"/>
      <c r="SYW114" s="77"/>
      <c r="SYX114" s="77"/>
      <c r="SYY114" s="11"/>
      <c r="SZE114" s="73"/>
      <c r="SZF114" s="73"/>
      <c r="SZG114" s="73"/>
      <c r="SZH114" s="73"/>
      <c r="SZI114" s="74"/>
      <c r="SZJ114" s="74"/>
      <c r="SZK114" s="77"/>
      <c r="SZL114" s="77"/>
      <c r="SZM114" s="11"/>
      <c r="SZS114" s="73"/>
      <c r="SZT114" s="73"/>
      <c r="SZU114" s="73"/>
      <c r="SZV114" s="73"/>
      <c r="SZW114" s="74"/>
      <c r="SZX114" s="74"/>
      <c r="SZY114" s="77"/>
      <c r="SZZ114" s="77"/>
      <c r="TAA114" s="11"/>
      <c r="TAG114" s="73"/>
      <c r="TAH114" s="73"/>
      <c r="TAI114" s="73"/>
      <c r="TAJ114" s="73"/>
      <c r="TAK114" s="74"/>
      <c r="TAL114" s="74"/>
      <c r="TAM114" s="77"/>
      <c r="TAN114" s="77"/>
      <c r="TAO114" s="11"/>
      <c r="TAU114" s="73"/>
      <c r="TAV114" s="73"/>
      <c r="TAW114" s="73"/>
      <c r="TAX114" s="73"/>
      <c r="TAY114" s="74"/>
      <c r="TAZ114" s="74"/>
      <c r="TBA114" s="77"/>
      <c r="TBB114" s="77"/>
      <c r="TBC114" s="11"/>
      <c r="TBI114" s="73"/>
      <c r="TBJ114" s="73"/>
      <c r="TBK114" s="73"/>
      <c r="TBL114" s="73"/>
      <c r="TBM114" s="74"/>
      <c r="TBN114" s="74"/>
      <c r="TBO114" s="77"/>
      <c r="TBP114" s="77"/>
      <c r="TBQ114" s="11"/>
      <c r="TBW114" s="73"/>
      <c r="TBX114" s="73"/>
      <c r="TBY114" s="73"/>
      <c r="TBZ114" s="73"/>
      <c r="TCA114" s="74"/>
      <c r="TCB114" s="74"/>
      <c r="TCC114" s="77"/>
      <c r="TCD114" s="77"/>
      <c r="TCE114" s="11"/>
      <c r="TCK114" s="73"/>
      <c r="TCL114" s="73"/>
      <c r="TCM114" s="73"/>
      <c r="TCN114" s="73"/>
      <c r="TCO114" s="74"/>
      <c r="TCP114" s="74"/>
      <c r="TCQ114" s="77"/>
      <c r="TCR114" s="77"/>
      <c r="TCS114" s="11"/>
      <c r="TCY114" s="73"/>
      <c r="TCZ114" s="73"/>
      <c r="TDA114" s="73"/>
      <c r="TDB114" s="73"/>
      <c r="TDC114" s="74"/>
      <c r="TDD114" s="74"/>
      <c r="TDE114" s="77"/>
      <c r="TDF114" s="77"/>
      <c r="TDG114" s="11"/>
      <c r="TDM114" s="73"/>
      <c r="TDN114" s="73"/>
      <c r="TDO114" s="73"/>
      <c r="TDP114" s="73"/>
      <c r="TDQ114" s="74"/>
      <c r="TDR114" s="74"/>
      <c r="TDS114" s="77"/>
      <c r="TDT114" s="77"/>
      <c r="TDU114" s="11"/>
      <c r="TEA114" s="73"/>
      <c r="TEB114" s="73"/>
      <c r="TEC114" s="73"/>
      <c r="TED114" s="73"/>
      <c r="TEE114" s="74"/>
      <c r="TEF114" s="74"/>
      <c r="TEG114" s="77"/>
      <c r="TEH114" s="77"/>
      <c r="TEI114" s="11"/>
      <c r="TEO114" s="73"/>
      <c r="TEP114" s="73"/>
      <c r="TEQ114" s="73"/>
      <c r="TER114" s="73"/>
      <c r="TES114" s="74"/>
      <c r="TET114" s="74"/>
      <c r="TEU114" s="77"/>
      <c r="TEV114" s="77"/>
      <c r="TEW114" s="11"/>
      <c r="TFC114" s="73"/>
      <c r="TFD114" s="73"/>
      <c r="TFE114" s="73"/>
      <c r="TFF114" s="73"/>
      <c r="TFG114" s="74"/>
      <c r="TFH114" s="74"/>
      <c r="TFI114" s="77"/>
      <c r="TFJ114" s="77"/>
      <c r="TFK114" s="11"/>
      <c r="TFQ114" s="73"/>
      <c r="TFR114" s="73"/>
      <c r="TFS114" s="73"/>
      <c r="TFT114" s="73"/>
      <c r="TFU114" s="74"/>
      <c r="TFV114" s="74"/>
      <c r="TFW114" s="77"/>
      <c r="TFX114" s="77"/>
      <c r="TFY114" s="11"/>
      <c r="TGE114" s="73"/>
      <c r="TGF114" s="73"/>
      <c r="TGG114" s="73"/>
      <c r="TGH114" s="73"/>
      <c r="TGI114" s="74"/>
      <c r="TGJ114" s="74"/>
      <c r="TGK114" s="77"/>
      <c r="TGL114" s="77"/>
      <c r="TGM114" s="11"/>
      <c r="TGS114" s="73"/>
      <c r="TGT114" s="73"/>
      <c r="TGU114" s="73"/>
      <c r="TGV114" s="73"/>
      <c r="TGW114" s="74"/>
      <c r="TGX114" s="74"/>
      <c r="TGY114" s="77"/>
      <c r="TGZ114" s="77"/>
      <c r="THA114" s="11"/>
      <c r="THG114" s="73"/>
      <c r="THH114" s="73"/>
      <c r="THI114" s="73"/>
      <c r="THJ114" s="73"/>
      <c r="THK114" s="74"/>
      <c r="THL114" s="74"/>
      <c r="THM114" s="77"/>
      <c r="THN114" s="77"/>
      <c r="THO114" s="11"/>
      <c r="THU114" s="73"/>
      <c r="THV114" s="73"/>
      <c r="THW114" s="73"/>
      <c r="THX114" s="73"/>
      <c r="THY114" s="74"/>
      <c r="THZ114" s="74"/>
      <c r="TIA114" s="77"/>
      <c r="TIB114" s="77"/>
      <c r="TIC114" s="11"/>
      <c r="TII114" s="73"/>
      <c r="TIJ114" s="73"/>
      <c r="TIK114" s="73"/>
      <c r="TIL114" s="73"/>
      <c r="TIM114" s="74"/>
      <c r="TIN114" s="74"/>
      <c r="TIO114" s="77"/>
      <c r="TIP114" s="77"/>
      <c r="TIQ114" s="11"/>
      <c r="TIW114" s="73"/>
      <c r="TIX114" s="73"/>
      <c r="TIY114" s="73"/>
      <c r="TIZ114" s="73"/>
      <c r="TJA114" s="74"/>
      <c r="TJB114" s="74"/>
      <c r="TJC114" s="77"/>
      <c r="TJD114" s="77"/>
      <c r="TJE114" s="11"/>
      <c r="TJK114" s="73"/>
      <c r="TJL114" s="73"/>
      <c r="TJM114" s="73"/>
      <c r="TJN114" s="73"/>
      <c r="TJO114" s="74"/>
      <c r="TJP114" s="74"/>
      <c r="TJQ114" s="77"/>
      <c r="TJR114" s="77"/>
      <c r="TJS114" s="11"/>
      <c r="TJY114" s="73"/>
      <c r="TJZ114" s="73"/>
      <c r="TKA114" s="73"/>
      <c r="TKB114" s="73"/>
      <c r="TKC114" s="74"/>
      <c r="TKD114" s="74"/>
      <c r="TKE114" s="77"/>
      <c r="TKF114" s="77"/>
      <c r="TKG114" s="11"/>
      <c r="TKM114" s="73"/>
      <c r="TKN114" s="73"/>
      <c r="TKO114" s="73"/>
      <c r="TKP114" s="73"/>
      <c r="TKQ114" s="74"/>
      <c r="TKR114" s="74"/>
      <c r="TKS114" s="77"/>
      <c r="TKT114" s="77"/>
      <c r="TKU114" s="11"/>
      <c r="TLA114" s="73"/>
      <c r="TLB114" s="73"/>
      <c r="TLC114" s="73"/>
      <c r="TLD114" s="73"/>
      <c r="TLE114" s="74"/>
      <c r="TLF114" s="74"/>
      <c r="TLG114" s="77"/>
      <c r="TLH114" s="77"/>
      <c r="TLI114" s="11"/>
      <c r="TLO114" s="73"/>
      <c r="TLP114" s="73"/>
      <c r="TLQ114" s="73"/>
      <c r="TLR114" s="73"/>
      <c r="TLS114" s="74"/>
      <c r="TLT114" s="74"/>
      <c r="TLU114" s="77"/>
      <c r="TLV114" s="77"/>
      <c r="TLW114" s="11"/>
      <c r="TMC114" s="73"/>
      <c r="TMD114" s="73"/>
      <c r="TME114" s="73"/>
      <c r="TMF114" s="73"/>
      <c r="TMG114" s="74"/>
      <c r="TMH114" s="74"/>
      <c r="TMI114" s="77"/>
      <c r="TMJ114" s="77"/>
      <c r="TMK114" s="11"/>
      <c r="TMQ114" s="73"/>
      <c r="TMR114" s="73"/>
      <c r="TMS114" s="73"/>
      <c r="TMT114" s="73"/>
      <c r="TMU114" s="74"/>
      <c r="TMV114" s="74"/>
      <c r="TMW114" s="77"/>
      <c r="TMX114" s="77"/>
      <c r="TMY114" s="11"/>
      <c r="TNE114" s="73"/>
      <c r="TNF114" s="73"/>
      <c r="TNG114" s="73"/>
      <c r="TNH114" s="73"/>
      <c r="TNI114" s="74"/>
      <c r="TNJ114" s="74"/>
      <c r="TNK114" s="77"/>
      <c r="TNL114" s="77"/>
      <c r="TNM114" s="11"/>
      <c r="TNS114" s="73"/>
      <c r="TNT114" s="73"/>
      <c r="TNU114" s="73"/>
      <c r="TNV114" s="73"/>
      <c r="TNW114" s="74"/>
      <c r="TNX114" s="74"/>
      <c r="TNY114" s="77"/>
      <c r="TNZ114" s="77"/>
      <c r="TOA114" s="11"/>
      <c r="TOG114" s="73"/>
      <c r="TOH114" s="73"/>
      <c r="TOI114" s="73"/>
      <c r="TOJ114" s="73"/>
      <c r="TOK114" s="74"/>
      <c r="TOL114" s="74"/>
      <c r="TOM114" s="77"/>
      <c r="TON114" s="77"/>
      <c r="TOO114" s="11"/>
      <c r="TOU114" s="73"/>
      <c r="TOV114" s="73"/>
      <c r="TOW114" s="73"/>
      <c r="TOX114" s="73"/>
      <c r="TOY114" s="74"/>
      <c r="TOZ114" s="74"/>
      <c r="TPA114" s="77"/>
      <c r="TPB114" s="77"/>
      <c r="TPC114" s="11"/>
      <c r="TPI114" s="73"/>
      <c r="TPJ114" s="73"/>
      <c r="TPK114" s="73"/>
      <c r="TPL114" s="73"/>
      <c r="TPM114" s="74"/>
      <c r="TPN114" s="74"/>
      <c r="TPO114" s="77"/>
      <c r="TPP114" s="77"/>
      <c r="TPQ114" s="11"/>
      <c r="TPW114" s="73"/>
      <c r="TPX114" s="73"/>
      <c r="TPY114" s="73"/>
      <c r="TPZ114" s="73"/>
      <c r="TQA114" s="74"/>
      <c r="TQB114" s="74"/>
      <c r="TQC114" s="77"/>
      <c r="TQD114" s="77"/>
      <c r="TQE114" s="11"/>
      <c r="TQK114" s="73"/>
      <c r="TQL114" s="73"/>
      <c r="TQM114" s="73"/>
      <c r="TQN114" s="73"/>
      <c r="TQO114" s="74"/>
      <c r="TQP114" s="74"/>
      <c r="TQQ114" s="77"/>
      <c r="TQR114" s="77"/>
      <c r="TQS114" s="11"/>
      <c r="TQY114" s="73"/>
      <c r="TQZ114" s="73"/>
      <c r="TRA114" s="73"/>
      <c r="TRB114" s="73"/>
      <c r="TRC114" s="74"/>
      <c r="TRD114" s="74"/>
      <c r="TRE114" s="77"/>
      <c r="TRF114" s="77"/>
      <c r="TRG114" s="11"/>
      <c r="TRM114" s="73"/>
      <c r="TRN114" s="73"/>
      <c r="TRO114" s="73"/>
      <c r="TRP114" s="73"/>
      <c r="TRQ114" s="74"/>
      <c r="TRR114" s="74"/>
      <c r="TRS114" s="77"/>
      <c r="TRT114" s="77"/>
      <c r="TRU114" s="11"/>
      <c r="TSA114" s="73"/>
      <c r="TSB114" s="73"/>
      <c r="TSC114" s="73"/>
      <c r="TSD114" s="73"/>
      <c r="TSE114" s="74"/>
      <c r="TSF114" s="74"/>
      <c r="TSG114" s="77"/>
      <c r="TSH114" s="77"/>
      <c r="TSI114" s="11"/>
      <c r="TSO114" s="73"/>
      <c r="TSP114" s="73"/>
      <c r="TSQ114" s="73"/>
      <c r="TSR114" s="73"/>
      <c r="TSS114" s="74"/>
      <c r="TST114" s="74"/>
      <c r="TSU114" s="77"/>
      <c r="TSV114" s="77"/>
      <c r="TSW114" s="11"/>
      <c r="TTC114" s="73"/>
      <c r="TTD114" s="73"/>
      <c r="TTE114" s="73"/>
      <c r="TTF114" s="73"/>
      <c r="TTG114" s="74"/>
      <c r="TTH114" s="74"/>
      <c r="TTI114" s="77"/>
      <c r="TTJ114" s="77"/>
      <c r="TTK114" s="11"/>
      <c r="TTQ114" s="73"/>
      <c r="TTR114" s="73"/>
      <c r="TTS114" s="73"/>
      <c r="TTT114" s="73"/>
      <c r="TTU114" s="74"/>
      <c r="TTV114" s="74"/>
      <c r="TTW114" s="77"/>
      <c r="TTX114" s="77"/>
      <c r="TTY114" s="11"/>
      <c r="TUE114" s="73"/>
      <c r="TUF114" s="73"/>
      <c r="TUG114" s="73"/>
      <c r="TUH114" s="73"/>
      <c r="TUI114" s="74"/>
      <c r="TUJ114" s="74"/>
      <c r="TUK114" s="77"/>
      <c r="TUL114" s="77"/>
      <c r="TUM114" s="11"/>
      <c r="TUS114" s="73"/>
      <c r="TUT114" s="73"/>
      <c r="TUU114" s="73"/>
      <c r="TUV114" s="73"/>
      <c r="TUW114" s="74"/>
      <c r="TUX114" s="74"/>
      <c r="TUY114" s="77"/>
      <c r="TUZ114" s="77"/>
      <c r="TVA114" s="11"/>
      <c r="TVG114" s="73"/>
      <c r="TVH114" s="73"/>
      <c r="TVI114" s="73"/>
      <c r="TVJ114" s="73"/>
      <c r="TVK114" s="74"/>
      <c r="TVL114" s="74"/>
      <c r="TVM114" s="77"/>
      <c r="TVN114" s="77"/>
      <c r="TVO114" s="11"/>
      <c r="TVU114" s="73"/>
      <c r="TVV114" s="73"/>
      <c r="TVW114" s="73"/>
      <c r="TVX114" s="73"/>
      <c r="TVY114" s="74"/>
      <c r="TVZ114" s="74"/>
      <c r="TWA114" s="77"/>
      <c r="TWB114" s="77"/>
      <c r="TWC114" s="11"/>
      <c r="TWI114" s="73"/>
      <c r="TWJ114" s="73"/>
      <c r="TWK114" s="73"/>
      <c r="TWL114" s="73"/>
      <c r="TWM114" s="74"/>
      <c r="TWN114" s="74"/>
      <c r="TWO114" s="77"/>
      <c r="TWP114" s="77"/>
      <c r="TWQ114" s="11"/>
      <c r="TWW114" s="73"/>
      <c r="TWX114" s="73"/>
      <c r="TWY114" s="73"/>
      <c r="TWZ114" s="73"/>
      <c r="TXA114" s="74"/>
      <c r="TXB114" s="74"/>
      <c r="TXC114" s="77"/>
      <c r="TXD114" s="77"/>
      <c r="TXE114" s="11"/>
      <c r="TXK114" s="73"/>
      <c r="TXL114" s="73"/>
      <c r="TXM114" s="73"/>
      <c r="TXN114" s="73"/>
      <c r="TXO114" s="74"/>
      <c r="TXP114" s="74"/>
      <c r="TXQ114" s="77"/>
      <c r="TXR114" s="77"/>
      <c r="TXS114" s="11"/>
      <c r="TXY114" s="73"/>
      <c r="TXZ114" s="73"/>
      <c r="TYA114" s="73"/>
      <c r="TYB114" s="73"/>
      <c r="TYC114" s="74"/>
      <c r="TYD114" s="74"/>
      <c r="TYE114" s="77"/>
      <c r="TYF114" s="77"/>
      <c r="TYG114" s="11"/>
      <c r="TYM114" s="73"/>
      <c r="TYN114" s="73"/>
      <c r="TYO114" s="73"/>
      <c r="TYP114" s="73"/>
      <c r="TYQ114" s="74"/>
      <c r="TYR114" s="74"/>
      <c r="TYS114" s="77"/>
      <c r="TYT114" s="77"/>
      <c r="TYU114" s="11"/>
      <c r="TZA114" s="73"/>
      <c r="TZB114" s="73"/>
      <c r="TZC114" s="73"/>
      <c r="TZD114" s="73"/>
      <c r="TZE114" s="74"/>
      <c r="TZF114" s="74"/>
      <c r="TZG114" s="77"/>
      <c r="TZH114" s="77"/>
      <c r="TZI114" s="11"/>
      <c r="TZO114" s="73"/>
      <c r="TZP114" s="73"/>
      <c r="TZQ114" s="73"/>
      <c r="TZR114" s="73"/>
      <c r="TZS114" s="74"/>
      <c r="TZT114" s="74"/>
      <c r="TZU114" s="77"/>
      <c r="TZV114" s="77"/>
      <c r="TZW114" s="11"/>
      <c r="UAC114" s="73"/>
      <c r="UAD114" s="73"/>
      <c r="UAE114" s="73"/>
      <c r="UAF114" s="73"/>
      <c r="UAG114" s="74"/>
      <c r="UAH114" s="74"/>
      <c r="UAI114" s="77"/>
      <c r="UAJ114" s="77"/>
      <c r="UAK114" s="11"/>
      <c r="UAQ114" s="73"/>
      <c r="UAR114" s="73"/>
      <c r="UAS114" s="73"/>
      <c r="UAT114" s="73"/>
      <c r="UAU114" s="74"/>
      <c r="UAV114" s="74"/>
      <c r="UAW114" s="77"/>
      <c r="UAX114" s="77"/>
      <c r="UAY114" s="11"/>
      <c r="UBE114" s="73"/>
      <c r="UBF114" s="73"/>
      <c r="UBG114" s="73"/>
      <c r="UBH114" s="73"/>
      <c r="UBI114" s="74"/>
      <c r="UBJ114" s="74"/>
      <c r="UBK114" s="77"/>
      <c r="UBL114" s="77"/>
      <c r="UBM114" s="11"/>
      <c r="UBS114" s="73"/>
      <c r="UBT114" s="73"/>
      <c r="UBU114" s="73"/>
      <c r="UBV114" s="73"/>
      <c r="UBW114" s="74"/>
      <c r="UBX114" s="74"/>
      <c r="UBY114" s="77"/>
      <c r="UBZ114" s="77"/>
      <c r="UCA114" s="11"/>
      <c r="UCG114" s="73"/>
      <c r="UCH114" s="73"/>
      <c r="UCI114" s="73"/>
      <c r="UCJ114" s="73"/>
      <c r="UCK114" s="74"/>
      <c r="UCL114" s="74"/>
      <c r="UCM114" s="77"/>
      <c r="UCN114" s="77"/>
      <c r="UCO114" s="11"/>
      <c r="UCU114" s="73"/>
      <c r="UCV114" s="73"/>
      <c r="UCW114" s="73"/>
      <c r="UCX114" s="73"/>
      <c r="UCY114" s="74"/>
      <c r="UCZ114" s="74"/>
      <c r="UDA114" s="77"/>
      <c r="UDB114" s="77"/>
      <c r="UDC114" s="11"/>
      <c r="UDI114" s="73"/>
      <c r="UDJ114" s="73"/>
      <c r="UDK114" s="73"/>
      <c r="UDL114" s="73"/>
      <c r="UDM114" s="74"/>
      <c r="UDN114" s="74"/>
      <c r="UDO114" s="77"/>
      <c r="UDP114" s="77"/>
      <c r="UDQ114" s="11"/>
      <c r="UDW114" s="73"/>
      <c r="UDX114" s="73"/>
      <c r="UDY114" s="73"/>
      <c r="UDZ114" s="73"/>
      <c r="UEA114" s="74"/>
      <c r="UEB114" s="74"/>
      <c r="UEC114" s="77"/>
      <c r="UED114" s="77"/>
      <c r="UEE114" s="11"/>
      <c r="UEK114" s="73"/>
      <c r="UEL114" s="73"/>
      <c r="UEM114" s="73"/>
      <c r="UEN114" s="73"/>
      <c r="UEO114" s="74"/>
      <c r="UEP114" s="74"/>
      <c r="UEQ114" s="77"/>
      <c r="UER114" s="77"/>
      <c r="UES114" s="11"/>
      <c r="UEY114" s="73"/>
      <c r="UEZ114" s="73"/>
      <c r="UFA114" s="73"/>
      <c r="UFB114" s="73"/>
      <c r="UFC114" s="74"/>
      <c r="UFD114" s="74"/>
      <c r="UFE114" s="77"/>
      <c r="UFF114" s="77"/>
      <c r="UFG114" s="11"/>
      <c r="UFM114" s="73"/>
      <c r="UFN114" s="73"/>
      <c r="UFO114" s="73"/>
      <c r="UFP114" s="73"/>
      <c r="UFQ114" s="74"/>
      <c r="UFR114" s="74"/>
      <c r="UFS114" s="77"/>
      <c r="UFT114" s="77"/>
      <c r="UFU114" s="11"/>
      <c r="UGA114" s="73"/>
      <c r="UGB114" s="73"/>
      <c r="UGC114" s="73"/>
      <c r="UGD114" s="73"/>
      <c r="UGE114" s="74"/>
      <c r="UGF114" s="74"/>
      <c r="UGG114" s="77"/>
      <c r="UGH114" s="77"/>
      <c r="UGI114" s="11"/>
      <c r="UGO114" s="73"/>
      <c r="UGP114" s="73"/>
      <c r="UGQ114" s="73"/>
      <c r="UGR114" s="73"/>
      <c r="UGS114" s="74"/>
      <c r="UGT114" s="74"/>
      <c r="UGU114" s="77"/>
      <c r="UGV114" s="77"/>
      <c r="UGW114" s="11"/>
      <c r="UHC114" s="73"/>
      <c r="UHD114" s="73"/>
      <c r="UHE114" s="73"/>
      <c r="UHF114" s="73"/>
      <c r="UHG114" s="74"/>
      <c r="UHH114" s="74"/>
      <c r="UHI114" s="77"/>
      <c r="UHJ114" s="77"/>
      <c r="UHK114" s="11"/>
      <c r="UHQ114" s="73"/>
      <c r="UHR114" s="73"/>
      <c r="UHS114" s="73"/>
      <c r="UHT114" s="73"/>
      <c r="UHU114" s="74"/>
      <c r="UHV114" s="74"/>
      <c r="UHW114" s="77"/>
      <c r="UHX114" s="77"/>
      <c r="UHY114" s="11"/>
      <c r="UIE114" s="73"/>
      <c r="UIF114" s="73"/>
      <c r="UIG114" s="73"/>
      <c r="UIH114" s="73"/>
      <c r="UII114" s="74"/>
      <c r="UIJ114" s="74"/>
      <c r="UIK114" s="77"/>
      <c r="UIL114" s="77"/>
      <c r="UIM114" s="11"/>
      <c r="UIS114" s="73"/>
      <c r="UIT114" s="73"/>
      <c r="UIU114" s="73"/>
      <c r="UIV114" s="73"/>
      <c r="UIW114" s="74"/>
      <c r="UIX114" s="74"/>
      <c r="UIY114" s="77"/>
      <c r="UIZ114" s="77"/>
      <c r="UJA114" s="11"/>
      <c r="UJG114" s="73"/>
      <c r="UJH114" s="73"/>
      <c r="UJI114" s="73"/>
      <c r="UJJ114" s="73"/>
      <c r="UJK114" s="74"/>
      <c r="UJL114" s="74"/>
      <c r="UJM114" s="77"/>
      <c r="UJN114" s="77"/>
      <c r="UJO114" s="11"/>
      <c r="UJU114" s="73"/>
      <c r="UJV114" s="73"/>
      <c r="UJW114" s="73"/>
      <c r="UJX114" s="73"/>
      <c r="UJY114" s="74"/>
      <c r="UJZ114" s="74"/>
      <c r="UKA114" s="77"/>
      <c r="UKB114" s="77"/>
      <c r="UKC114" s="11"/>
      <c r="UKI114" s="73"/>
      <c r="UKJ114" s="73"/>
      <c r="UKK114" s="73"/>
      <c r="UKL114" s="73"/>
      <c r="UKM114" s="74"/>
      <c r="UKN114" s="74"/>
      <c r="UKO114" s="77"/>
      <c r="UKP114" s="77"/>
      <c r="UKQ114" s="11"/>
      <c r="UKW114" s="73"/>
      <c r="UKX114" s="73"/>
      <c r="UKY114" s="73"/>
      <c r="UKZ114" s="73"/>
      <c r="ULA114" s="74"/>
      <c r="ULB114" s="74"/>
      <c r="ULC114" s="77"/>
      <c r="ULD114" s="77"/>
      <c r="ULE114" s="11"/>
      <c r="ULK114" s="73"/>
      <c r="ULL114" s="73"/>
      <c r="ULM114" s="73"/>
      <c r="ULN114" s="73"/>
      <c r="ULO114" s="74"/>
      <c r="ULP114" s="74"/>
      <c r="ULQ114" s="77"/>
      <c r="ULR114" s="77"/>
      <c r="ULS114" s="11"/>
      <c r="ULY114" s="73"/>
      <c r="ULZ114" s="73"/>
      <c r="UMA114" s="73"/>
      <c r="UMB114" s="73"/>
      <c r="UMC114" s="74"/>
      <c r="UMD114" s="74"/>
      <c r="UME114" s="77"/>
      <c r="UMF114" s="77"/>
      <c r="UMG114" s="11"/>
      <c r="UMM114" s="73"/>
      <c r="UMN114" s="73"/>
      <c r="UMO114" s="73"/>
      <c r="UMP114" s="73"/>
      <c r="UMQ114" s="74"/>
      <c r="UMR114" s="74"/>
      <c r="UMS114" s="77"/>
      <c r="UMT114" s="77"/>
      <c r="UMU114" s="11"/>
      <c r="UNA114" s="73"/>
      <c r="UNB114" s="73"/>
      <c r="UNC114" s="73"/>
      <c r="UND114" s="73"/>
      <c r="UNE114" s="74"/>
      <c r="UNF114" s="74"/>
      <c r="UNG114" s="77"/>
      <c r="UNH114" s="77"/>
      <c r="UNI114" s="11"/>
      <c r="UNO114" s="73"/>
      <c r="UNP114" s="73"/>
      <c r="UNQ114" s="73"/>
      <c r="UNR114" s="73"/>
      <c r="UNS114" s="74"/>
      <c r="UNT114" s="74"/>
      <c r="UNU114" s="77"/>
      <c r="UNV114" s="77"/>
      <c r="UNW114" s="11"/>
      <c r="UOC114" s="73"/>
      <c r="UOD114" s="73"/>
      <c r="UOE114" s="73"/>
      <c r="UOF114" s="73"/>
      <c r="UOG114" s="74"/>
      <c r="UOH114" s="74"/>
      <c r="UOI114" s="77"/>
      <c r="UOJ114" s="77"/>
      <c r="UOK114" s="11"/>
      <c r="UOQ114" s="73"/>
      <c r="UOR114" s="73"/>
      <c r="UOS114" s="73"/>
      <c r="UOT114" s="73"/>
      <c r="UOU114" s="74"/>
      <c r="UOV114" s="74"/>
      <c r="UOW114" s="77"/>
      <c r="UOX114" s="77"/>
      <c r="UOY114" s="11"/>
      <c r="UPE114" s="73"/>
      <c r="UPF114" s="73"/>
      <c r="UPG114" s="73"/>
      <c r="UPH114" s="73"/>
      <c r="UPI114" s="74"/>
      <c r="UPJ114" s="74"/>
      <c r="UPK114" s="77"/>
      <c r="UPL114" s="77"/>
      <c r="UPM114" s="11"/>
      <c r="UPS114" s="73"/>
      <c r="UPT114" s="73"/>
      <c r="UPU114" s="73"/>
      <c r="UPV114" s="73"/>
      <c r="UPW114" s="74"/>
      <c r="UPX114" s="74"/>
      <c r="UPY114" s="77"/>
      <c r="UPZ114" s="77"/>
      <c r="UQA114" s="11"/>
      <c r="UQG114" s="73"/>
      <c r="UQH114" s="73"/>
      <c r="UQI114" s="73"/>
      <c r="UQJ114" s="73"/>
      <c r="UQK114" s="74"/>
      <c r="UQL114" s="74"/>
      <c r="UQM114" s="77"/>
      <c r="UQN114" s="77"/>
      <c r="UQO114" s="11"/>
      <c r="UQU114" s="73"/>
      <c r="UQV114" s="73"/>
      <c r="UQW114" s="73"/>
      <c r="UQX114" s="73"/>
      <c r="UQY114" s="74"/>
      <c r="UQZ114" s="74"/>
      <c r="URA114" s="77"/>
      <c r="URB114" s="77"/>
      <c r="URC114" s="11"/>
      <c r="URI114" s="73"/>
      <c r="URJ114" s="73"/>
      <c r="URK114" s="73"/>
      <c r="URL114" s="73"/>
      <c r="URM114" s="74"/>
      <c r="URN114" s="74"/>
      <c r="URO114" s="77"/>
      <c r="URP114" s="77"/>
      <c r="URQ114" s="11"/>
      <c r="URW114" s="73"/>
      <c r="URX114" s="73"/>
      <c r="URY114" s="73"/>
      <c r="URZ114" s="73"/>
      <c r="USA114" s="74"/>
      <c r="USB114" s="74"/>
      <c r="USC114" s="77"/>
      <c r="USD114" s="77"/>
      <c r="USE114" s="11"/>
      <c r="USK114" s="73"/>
      <c r="USL114" s="73"/>
      <c r="USM114" s="73"/>
      <c r="USN114" s="73"/>
      <c r="USO114" s="74"/>
      <c r="USP114" s="74"/>
      <c r="USQ114" s="77"/>
      <c r="USR114" s="77"/>
      <c r="USS114" s="11"/>
      <c r="USY114" s="73"/>
      <c r="USZ114" s="73"/>
      <c r="UTA114" s="73"/>
      <c r="UTB114" s="73"/>
      <c r="UTC114" s="74"/>
      <c r="UTD114" s="74"/>
      <c r="UTE114" s="77"/>
      <c r="UTF114" s="77"/>
      <c r="UTG114" s="11"/>
      <c r="UTM114" s="73"/>
      <c r="UTN114" s="73"/>
      <c r="UTO114" s="73"/>
      <c r="UTP114" s="73"/>
      <c r="UTQ114" s="74"/>
      <c r="UTR114" s="74"/>
      <c r="UTS114" s="77"/>
      <c r="UTT114" s="77"/>
      <c r="UTU114" s="11"/>
      <c r="UUA114" s="73"/>
      <c r="UUB114" s="73"/>
      <c r="UUC114" s="73"/>
      <c r="UUD114" s="73"/>
      <c r="UUE114" s="74"/>
      <c r="UUF114" s="74"/>
      <c r="UUG114" s="77"/>
      <c r="UUH114" s="77"/>
      <c r="UUI114" s="11"/>
      <c r="UUO114" s="73"/>
      <c r="UUP114" s="73"/>
      <c r="UUQ114" s="73"/>
      <c r="UUR114" s="73"/>
      <c r="UUS114" s="74"/>
      <c r="UUT114" s="74"/>
      <c r="UUU114" s="77"/>
      <c r="UUV114" s="77"/>
      <c r="UUW114" s="11"/>
      <c r="UVC114" s="73"/>
      <c r="UVD114" s="73"/>
      <c r="UVE114" s="73"/>
      <c r="UVF114" s="73"/>
      <c r="UVG114" s="74"/>
      <c r="UVH114" s="74"/>
      <c r="UVI114" s="77"/>
      <c r="UVJ114" s="77"/>
      <c r="UVK114" s="11"/>
      <c r="UVQ114" s="73"/>
      <c r="UVR114" s="73"/>
      <c r="UVS114" s="73"/>
      <c r="UVT114" s="73"/>
      <c r="UVU114" s="74"/>
      <c r="UVV114" s="74"/>
      <c r="UVW114" s="77"/>
      <c r="UVX114" s="77"/>
      <c r="UVY114" s="11"/>
      <c r="UWE114" s="73"/>
      <c r="UWF114" s="73"/>
      <c r="UWG114" s="73"/>
      <c r="UWH114" s="73"/>
      <c r="UWI114" s="74"/>
      <c r="UWJ114" s="74"/>
      <c r="UWK114" s="77"/>
      <c r="UWL114" s="77"/>
      <c r="UWM114" s="11"/>
      <c r="UWS114" s="73"/>
      <c r="UWT114" s="73"/>
      <c r="UWU114" s="73"/>
      <c r="UWV114" s="73"/>
      <c r="UWW114" s="74"/>
      <c r="UWX114" s="74"/>
      <c r="UWY114" s="77"/>
      <c r="UWZ114" s="77"/>
      <c r="UXA114" s="11"/>
      <c r="UXG114" s="73"/>
      <c r="UXH114" s="73"/>
      <c r="UXI114" s="73"/>
      <c r="UXJ114" s="73"/>
      <c r="UXK114" s="74"/>
      <c r="UXL114" s="74"/>
      <c r="UXM114" s="77"/>
      <c r="UXN114" s="77"/>
      <c r="UXO114" s="11"/>
      <c r="UXU114" s="73"/>
      <c r="UXV114" s="73"/>
      <c r="UXW114" s="73"/>
      <c r="UXX114" s="73"/>
      <c r="UXY114" s="74"/>
      <c r="UXZ114" s="74"/>
      <c r="UYA114" s="77"/>
      <c r="UYB114" s="77"/>
      <c r="UYC114" s="11"/>
      <c r="UYI114" s="73"/>
      <c r="UYJ114" s="73"/>
      <c r="UYK114" s="73"/>
      <c r="UYL114" s="73"/>
      <c r="UYM114" s="74"/>
      <c r="UYN114" s="74"/>
      <c r="UYO114" s="77"/>
      <c r="UYP114" s="77"/>
      <c r="UYQ114" s="11"/>
      <c r="UYW114" s="73"/>
      <c r="UYX114" s="73"/>
      <c r="UYY114" s="73"/>
      <c r="UYZ114" s="73"/>
      <c r="UZA114" s="74"/>
      <c r="UZB114" s="74"/>
      <c r="UZC114" s="77"/>
      <c r="UZD114" s="77"/>
      <c r="UZE114" s="11"/>
      <c r="UZK114" s="73"/>
      <c r="UZL114" s="73"/>
      <c r="UZM114" s="73"/>
      <c r="UZN114" s="73"/>
      <c r="UZO114" s="74"/>
      <c r="UZP114" s="74"/>
      <c r="UZQ114" s="77"/>
      <c r="UZR114" s="77"/>
      <c r="UZS114" s="11"/>
      <c r="UZY114" s="73"/>
      <c r="UZZ114" s="73"/>
      <c r="VAA114" s="73"/>
      <c r="VAB114" s="73"/>
      <c r="VAC114" s="74"/>
      <c r="VAD114" s="74"/>
      <c r="VAE114" s="77"/>
      <c r="VAF114" s="77"/>
      <c r="VAG114" s="11"/>
      <c r="VAM114" s="73"/>
      <c r="VAN114" s="73"/>
      <c r="VAO114" s="73"/>
      <c r="VAP114" s="73"/>
      <c r="VAQ114" s="74"/>
      <c r="VAR114" s="74"/>
      <c r="VAS114" s="77"/>
      <c r="VAT114" s="77"/>
      <c r="VAU114" s="11"/>
      <c r="VBA114" s="73"/>
      <c r="VBB114" s="73"/>
      <c r="VBC114" s="73"/>
      <c r="VBD114" s="73"/>
      <c r="VBE114" s="74"/>
      <c r="VBF114" s="74"/>
      <c r="VBG114" s="77"/>
      <c r="VBH114" s="77"/>
      <c r="VBI114" s="11"/>
      <c r="VBO114" s="73"/>
      <c r="VBP114" s="73"/>
      <c r="VBQ114" s="73"/>
      <c r="VBR114" s="73"/>
      <c r="VBS114" s="74"/>
      <c r="VBT114" s="74"/>
      <c r="VBU114" s="77"/>
      <c r="VBV114" s="77"/>
      <c r="VBW114" s="11"/>
      <c r="VCC114" s="73"/>
      <c r="VCD114" s="73"/>
      <c r="VCE114" s="73"/>
      <c r="VCF114" s="73"/>
      <c r="VCG114" s="74"/>
      <c r="VCH114" s="74"/>
      <c r="VCI114" s="77"/>
      <c r="VCJ114" s="77"/>
      <c r="VCK114" s="11"/>
      <c r="VCQ114" s="73"/>
      <c r="VCR114" s="73"/>
      <c r="VCS114" s="73"/>
      <c r="VCT114" s="73"/>
      <c r="VCU114" s="74"/>
      <c r="VCV114" s="74"/>
      <c r="VCW114" s="77"/>
      <c r="VCX114" s="77"/>
      <c r="VCY114" s="11"/>
      <c r="VDE114" s="73"/>
      <c r="VDF114" s="73"/>
      <c r="VDG114" s="73"/>
      <c r="VDH114" s="73"/>
      <c r="VDI114" s="74"/>
      <c r="VDJ114" s="74"/>
      <c r="VDK114" s="77"/>
      <c r="VDL114" s="77"/>
      <c r="VDM114" s="11"/>
      <c r="VDS114" s="73"/>
      <c r="VDT114" s="73"/>
      <c r="VDU114" s="73"/>
      <c r="VDV114" s="73"/>
      <c r="VDW114" s="74"/>
      <c r="VDX114" s="74"/>
      <c r="VDY114" s="77"/>
      <c r="VDZ114" s="77"/>
      <c r="VEA114" s="11"/>
      <c r="VEG114" s="73"/>
      <c r="VEH114" s="73"/>
      <c r="VEI114" s="73"/>
      <c r="VEJ114" s="73"/>
      <c r="VEK114" s="74"/>
      <c r="VEL114" s="74"/>
      <c r="VEM114" s="77"/>
      <c r="VEN114" s="77"/>
      <c r="VEO114" s="11"/>
      <c r="VEU114" s="73"/>
      <c r="VEV114" s="73"/>
      <c r="VEW114" s="73"/>
      <c r="VEX114" s="73"/>
      <c r="VEY114" s="74"/>
      <c r="VEZ114" s="74"/>
      <c r="VFA114" s="77"/>
      <c r="VFB114" s="77"/>
      <c r="VFC114" s="11"/>
      <c r="VFI114" s="73"/>
      <c r="VFJ114" s="73"/>
      <c r="VFK114" s="73"/>
      <c r="VFL114" s="73"/>
      <c r="VFM114" s="74"/>
      <c r="VFN114" s="74"/>
      <c r="VFO114" s="77"/>
      <c r="VFP114" s="77"/>
      <c r="VFQ114" s="11"/>
      <c r="VFW114" s="73"/>
      <c r="VFX114" s="73"/>
      <c r="VFY114" s="73"/>
      <c r="VFZ114" s="73"/>
      <c r="VGA114" s="74"/>
      <c r="VGB114" s="74"/>
      <c r="VGC114" s="77"/>
      <c r="VGD114" s="77"/>
      <c r="VGE114" s="11"/>
      <c r="VGK114" s="73"/>
      <c r="VGL114" s="73"/>
      <c r="VGM114" s="73"/>
      <c r="VGN114" s="73"/>
      <c r="VGO114" s="74"/>
      <c r="VGP114" s="74"/>
      <c r="VGQ114" s="77"/>
      <c r="VGR114" s="77"/>
      <c r="VGS114" s="11"/>
      <c r="VGY114" s="73"/>
      <c r="VGZ114" s="73"/>
      <c r="VHA114" s="73"/>
      <c r="VHB114" s="73"/>
      <c r="VHC114" s="74"/>
      <c r="VHD114" s="74"/>
      <c r="VHE114" s="77"/>
      <c r="VHF114" s="77"/>
      <c r="VHG114" s="11"/>
      <c r="VHM114" s="73"/>
      <c r="VHN114" s="73"/>
      <c r="VHO114" s="73"/>
      <c r="VHP114" s="73"/>
      <c r="VHQ114" s="74"/>
      <c r="VHR114" s="74"/>
      <c r="VHS114" s="77"/>
      <c r="VHT114" s="77"/>
      <c r="VHU114" s="11"/>
      <c r="VIA114" s="73"/>
      <c r="VIB114" s="73"/>
      <c r="VIC114" s="73"/>
      <c r="VID114" s="73"/>
      <c r="VIE114" s="74"/>
      <c r="VIF114" s="74"/>
      <c r="VIG114" s="77"/>
      <c r="VIH114" s="77"/>
      <c r="VII114" s="11"/>
      <c r="VIO114" s="73"/>
      <c r="VIP114" s="73"/>
      <c r="VIQ114" s="73"/>
      <c r="VIR114" s="73"/>
      <c r="VIS114" s="74"/>
      <c r="VIT114" s="74"/>
      <c r="VIU114" s="77"/>
      <c r="VIV114" s="77"/>
      <c r="VIW114" s="11"/>
      <c r="VJC114" s="73"/>
      <c r="VJD114" s="73"/>
      <c r="VJE114" s="73"/>
      <c r="VJF114" s="73"/>
      <c r="VJG114" s="74"/>
      <c r="VJH114" s="74"/>
      <c r="VJI114" s="77"/>
      <c r="VJJ114" s="77"/>
      <c r="VJK114" s="11"/>
      <c r="VJQ114" s="73"/>
      <c r="VJR114" s="73"/>
      <c r="VJS114" s="73"/>
      <c r="VJT114" s="73"/>
      <c r="VJU114" s="74"/>
      <c r="VJV114" s="74"/>
      <c r="VJW114" s="77"/>
      <c r="VJX114" s="77"/>
      <c r="VJY114" s="11"/>
      <c r="VKE114" s="73"/>
      <c r="VKF114" s="73"/>
      <c r="VKG114" s="73"/>
      <c r="VKH114" s="73"/>
      <c r="VKI114" s="74"/>
      <c r="VKJ114" s="74"/>
      <c r="VKK114" s="77"/>
      <c r="VKL114" s="77"/>
      <c r="VKM114" s="11"/>
      <c r="VKS114" s="73"/>
      <c r="VKT114" s="73"/>
      <c r="VKU114" s="73"/>
      <c r="VKV114" s="73"/>
      <c r="VKW114" s="74"/>
      <c r="VKX114" s="74"/>
      <c r="VKY114" s="77"/>
      <c r="VKZ114" s="77"/>
      <c r="VLA114" s="11"/>
      <c r="VLG114" s="73"/>
      <c r="VLH114" s="73"/>
      <c r="VLI114" s="73"/>
      <c r="VLJ114" s="73"/>
      <c r="VLK114" s="74"/>
      <c r="VLL114" s="74"/>
      <c r="VLM114" s="77"/>
      <c r="VLN114" s="77"/>
      <c r="VLO114" s="11"/>
      <c r="VLU114" s="73"/>
      <c r="VLV114" s="73"/>
      <c r="VLW114" s="73"/>
      <c r="VLX114" s="73"/>
      <c r="VLY114" s="74"/>
      <c r="VLZ114" s="74"/>
      <c r="VMA114" s="77"/>
      <c r="VMB114" s="77"/>
      <c r="VMC114" s="11"/>
      <c r="VMI114" s="73"/>
      <c r="VMJ114" s="73"/>
      <c r="VMK114" s="73"/>
      <c r="VML114" s="73"/>
      <c r="VMM114" s="74"/>
      <c r="VMN114" s="74"/>
      <c r="VMO114" s="77"/>
      <c r="VMP114" s="77"/>
      <c r="VMQ114" s="11"/>
      <c r="VMW114" s="73"/>
      <c r="VMX114" s="73"/>
      <c r="VMY114" s="73"/>
      <c r="VMZ114" s="73"/>
      <c r="VNA114" s="74"/>
      <c r="VNB114" s="74"/>
      <c r="VNC114" s="77"/>
      <c r="VND114" s="77"/>
      <c r="VNE114" s="11"/>
      <c r="VNK114" s="73"/>
      <c r="VNL114" s="73"/>
      <c r="VNM114" s="73"/>
      <c r="VNN114" s="73"/>
      <c r="VNO114" s="74"/>
      <c r="VNP114" s="74"/>
      <c r="VNQ114" s="77"/>
      <c r="VNR114" s="77"/>
      <c r="VNS114" s="11"/>
      <c r="VNY114" s="73"/>
      <c r="VNZ114" s="73"/>
      <c r="VOA114" s="73"/>
      <c r="VOB114" s="73"/>
      <c r="VOC114" s="74"/>
      <c r="VOD114" s="74"/>
      <c r="VOE114" s="77"/>
      <c r="VOF114" s="77"/>
      <c r="VOG114" s="11"/>
      <c r="VOM114" s="73"/>
      <c r="VON114" s="73"/>
      <c r="VOO114" s="73"/>
      <c r="VOP114" s="73"/>
      <c r="VOQ114" s="74"/>
      <c r="VOR114" s="74"/>
      <c r="VOS114" s="77"/>
      <c r="VOT114" s="77"/>
      <c r="VOU114" s="11"/>
      <c r="VPA114" s="73"/>
      <c r="VPB114" s="73"/>
      <c r="VPC114" s="73"/>
      <c r="VPD114" s="73"/>
      <c r="VPE114" s="74"/>
      <c r="VPF114" s="74"/>
      <c r="VPG114" s="77"/>
      <c r="VPH114" s="77"/>
      <c r="VPI114" s="11"/>
      <c r="VPO114" s="73"/>
      <c r="VPP114" s="73"/>
      <c r="VPQ114" s="73"/>
      <c r="VPR114" s="73"/>
      <c r="VPS114" s="74"/>
      <c r="VPT114" s="74"/>
      <c r="VPU114" s="77"/>
      <c r="VPV114" s="77"/>
      <c r="VPW114" s="11"/>
      <c r="VQC114" s="73"/>
      <c r="VQD114" s="73"/>
      <c r="VQE114" s="73"/>
      <c r="VQF114" s="73"/>
      <c r="VQG114" s="74"/>
      <c r="VQH114" s="74"/>
      <c r="VQI114" s="77"/>
      <c r="VQJ114" s="77"/>
      <c r="VQK114" s="11"/>
      <c r="VQQ114" s="73"/>
      <c r="VQR114" s="73"/>
      <c r="VQS114" s="73"/>
      <c r="VQT114" s="73"/>
      <c r="VQU114" s="74"/>
      <c r="VQV114" s="74"/>
      <c r="VQW114" s="77"/>
      <c r="VQX114" s="77"/>
      <c r="VQY114" s="11"/>
      <c r="VRE114" s="73"/>
      <c r="VRF114" s="73"/>
      <c r="VRG114" s="73"/>
      <c r="VRH114" s="73"/>
      <c r="VRI114" s="74"/>
      <c r="VRJ114" s="74"/>
      <c r="VRK114" s="77"/>
      <c r="VRL114" s="77"/>
      <c r="VRM114" s="11"/>
      <c r="VRS114" s="73"/>
      <c r="VRT114" s="73"/>
      <c r="VRU114" s="73"/>
      <c r="VRV114" s="73"/>
      <c r="VRW114" s="74"/>
      <c r="VRX114" s="74"/>
      <c r="VRY114" s="77"/>
      <c r="VRZ114" s="77"/>
      <c r="VSA114" s="11"/>
      <c r="VSG114" s="73"/>
      <c r="VSH114" s="73"/>
      <c r="VSI114" s="73"/>
      <c r="VSJ114" s="73"/>
      <c r="VSK114" s="74"/>
      <c r="VSL114" s="74"/>
      <c r="VSM114" s="77"/>
      <c r="VSN114" s="77"/>
      <c r="VSO114" s="11"/>
      <c r="VSU114" s="73"/>
      <c r="VSV114" s="73"/>
      <c r="VSW114" s="73"/>
      <c r="VSX114" s="73"/>
      <c r="VSY114" s="74"/>
      <c r="VSZ114" s="74"/>
      <c r="VTA114" s="77"/>
      <c r="VTB114" s="77"/>
      <c r="VTC114" s="11"/>
      <c r="VTI114" s="73"/>
      <c r="VTJ114" s="73"/>
      <c r="VTK114" s="73"/>
      <c r="VTL114" s="73"/>
      <c r="VTM114" s="74"/>
      <c r="VTN114" s="74"/>
      <c r="VTO114" s="77"/>
      <c r="VTP114" s="77"/>
      <c r="VTQ114" s="11"/>
      <c r="VTW114" s="73"/>
      <c r="VTX114" s="73"/>
      <c r="VTY114" s="73"/>
      <c r="VTZ114" s="73"/>
      <c r="VUA114" s="74"/>
      <c r="VUB114" s="74"/>
      <c r="VUC114" s="77"/>
      <c r="VUD114" s="77"/>
      <c r="VUE114" s="11"/>
      <c r="VUK114" s="73"/>
      <c r="VUL114" s="73"/>
      <c r="VUM114" s="73"/>
      <c r="VUN114" s="73"/>
      <c r="VUO114" s="74"/>
      <c r="VUP114" s="74"/>
      <c r="VUQ114" s="77"/>
      <c r="VUR114" s="77"/>
      <c r="VUS114" s="11"/>
      <c r="VUY114" s="73"/>
      <c r="VUZ114" s="73"/>
      <c r="VVA114" s="73"/>
      <c r="VVB114" s="73"/>
      <c r="VVC114" s="74"/>
      <c r="VVD114" s="74"/>
      <c r="VVE114" s="77"/>
      <c r="VVF114" s="77"/>
      <c r="VVG114" s="11"/>
      <c r="VVM114" s="73"/>
      <c r="VVN114" s="73"/>
      <c r="VVO114" s="73"/>
      <c r="VVP114" s="73"/>
      <c r="VVQ114" s="74"/>
      <c r="VVR114" s="74"/>
      <c r="VVS114" s="77"/>
      <c r="VVT114" s="77"/>
      <c r="VVU114" s="11"/>
      <c r="VWA114" s="73"/>
      <c r="VWB114" s="73"/>
      <c r="VWC114" s="73"/>
      <c r="VWD114" s="73"/>
      <c r="VWE114" s="74"/>
      <c r="VWF114" s="74"/>
      <c r="VWG114" s="77"/>
      <c r="VWH114" s="77"/>
      <c r="VWI114" s="11"/>
      <c r="VWO114" s="73"/>
      <c r="VWP114" s="73"/>
      <c r="VWQ114" s="73"/>
      <c r="VWR114" s="73"/>
      <c r="VWS114" s="74"/>
      <c r="VWT114" s="74"/>
      <c r="VWU114" s="77"/>
      <c r="VWV114" s="77"/>
      <c r="VWW114" s="11"/>
      <c r="VXC114" s="73"/>
      <c r="VXD114" s="73"/>
      <c r="VXE114" s="73"/>
      <c r="VXF114" s="73"/>
      <c r="VXG114" s="74"/>
      <c r="VXH114" s="74"/>
      <c r="VXI114" s="77"/>
      <c r="VXJ114" s="77"/>
      <c r="VXK114" s="11"/>
      <c r="VXQ114" s="73"/>
      <c r="VXR114" s="73"/>
      <c r="VXS114" s="73"/>
      <c r="VXT114" s="73"/>
      <c r="VXU114" s="74"/>
      <c r="VXV114" s="74"/>
      <c r="VXW114" s="77"/>
      <c r="VXX114" s="77"/>
      <c r="VXY114" s="11"/>
      <c r="VYE114" s="73"/>
      <c r="VYF114" s="73"/>
      <c r="VYG114" s="73"/>
      <c r="VYH114" s="73"/>
      <c r="VYI114" s="74"/>
      <c r="VYJ114" s="74"/>
      <c r="VYK114" s="77"/>
      <c r="VYL114" s="77"/>
      <c r="VYM114" s="11"/>
      <c r="VYS114" s="73"/>
      <c r="VYT114" s="73"/>
      <c r="VYU114" s="73"/>
      <c r="VYV114" s="73"/>
      <c r="VYW114" s="74"/>
      <c r="VYX114" s="74"/>
      <c r="VYY114" s="77"/>
      <c r="VYZ114" s="77"/>
      <c r="VZA114" s="11"/>
      <c r="VZG114" s="73"/>
      <c r="VZH114" s="73"/>
      <c r="VZI114" s="73"/>
      <c r="VZJ114" s="73"/>
      <c r="VZK114" s="74"/>
      <c r="VZL114" s="74"/>
      <c r="VZM114" s="77"/>
      <c r="VZN114" s="77"/>
      <c r="VZO114" s="11"/>
      <c r="VZU114" s="73"/>
      <c r="VZV114" s="73"/>
      <c r="VZW114" s="73"/>
      <c r="VZX114" s="73"/>
      <c r="VZY114" s="74"/>
      <c r="VZZ114" s="74"/>
      <c r="WAA114" s="77"/>
      <c r="WAB114" s="77"/>
      <c r="WAC114" s="11"/>
      <c r="WAI114" s="73"/>
      <c r="WAJ114" s="73"/>
      <c r="WAK114" s="73"/>
      <c r="WAL114" s="73"/>
      <c r="WAM114" s="74"/>
      <c r="WAN114" s="74"/>
      <c r="WAO114" s="77"/>
      <c r="WAP114" s="77"/>
      <c r="WAQ114" s="11"/>
      <c r="WAW114" s="73"/>
      <c r="WAX114" s="73"/>
      <c r="WAY114" s="73"/>
      <c r="WAZ114" s="73"/>
      <c r="WBA114" s="74"/>
      <c r="WBB114" s="74"/>
      <c r="WBC114" s="77"/>
      <c r="WBD114" s="77"/>
      <c r="WBE114" s="11"/>
      <c r="WBK114" s="73"/>
      <c r="WBL114" s="73"/>
      <c r="WBM114" s="73"/>
      <c r="WBN114" s="73"/>
      <c r="WBO114" s="74"/>
      <c r="WBP114" s="74"/>
      <c r="WBQ114" s="77"/>
      <c r="WBR114" s="77"/>
      <c r="WBS114" s="11"/>
      <c r="WBY114" s="73"/>
      <c r="WBZ114" s="73"/>
      <c r="WCA114" s="73"/>
      <c r="WCB114" s="73"/>
      <c r="WCC114" s="74"/>
      <c r="WCD114" s="74"/>
      <c r="WCE114" s="77"/>
      <c r="WCF114" s="77"/>
      <c r="WCG114" s="11"/>
      <c r="WCM114" s="73"/>
      <c r="WCN114" s="73"/>
      <c r="WCO114" s="73"/>
      <c r="WCP114" s="73"/>
      <c r="WCQ114" s="74"/>
      <c r="WCR114" s="74"/>
      <c r="WCS114" s="77"/>
      <c r="WCT114" s="77"/>
      <c r="WCU114" s="11"/>
      <c r="WDA114" s="73"/>
      <c r="WDB114" s="73"/>
      <c r="WDC114" s="73"/>
      <c r="WDD114" s="73"/>
      <c r="WDE114" s="74"/>
      <c r="WDF114" s="74"/>
      <c r="WDG114" s="77"/>
      <c r="WDH114" s="77"/>
      <c r="WDI114" s="11"/>
      <c r="WDO114" s="73"/>
      <c r="WDP114" s="73"/>
      <c r="WDQ114" s="73"/>
      <c r="WDR114" s="73"/>
      <c r="WDS114" s="74"/>
      <c r="WDT114" s="74"/>
      <c r="WDU114" s="77"/>
      <c r="WDV114" s="77"/>
      <c r="WDW114" s="11"/>
      <c r="WEC114" s="73"/>
      <c r="WED114" s="73"/>
      <c r="WEE114" s="73"/>
      <c r="WEF114" s="73"/>
      <c r="WEG114" s="74"/>
      <c r="WEH114" s="74"/>
      <c r="WEI114" s="77"/>
      <c r="WEJ114" s="77"/>
      <c r="WEK114" s="11"/>
      <c r="WEQ114" s="73"/>
      <c r="WER114" s="73"/>
      <c r="WES114" s="73"/>
      <c r="WET114" s="73"/>
      <c r="WEU114" s="74"/>
      <c r="WEV114" s="74"/>
      <c r="WEW114" s="77"/>
      <c r="WEX114" s="77"/>
      <c r="WEY114" s="11"/>
      <c r="WFE114" s="73"/>
      <c r="WFF114" s="73"/>
      <c r="WFG114" s="73"/>
      <c r="WFH114" s="73"/>
      <c r="WFI114" s="74"/>
      <c r="WFJ114" s="74"/>
      <c r="WFK114" s="77"/>
      <c r="WFL114" s="77"/>
      <c r="WFM114" s="11"/>
      <c r="WFS114" s="73"/>
      <c r="WFT114" s="73"/>
      <c r="WFU114" s="73"/>
      <c r="WFV114" s="73"/>
      <c r="WFW114" s="74"/>
      <c r="WFX114" s="74"/>
      <c r="WFY114" s="77"/>
      <c r="WFZ114" s="77"/>
      <c r="WGA114" s="11"/>
      <c r="WGG114" s="73"/>
      <c r="WGH114" s="73"/>
      <c r="WGI114" s="73"/>
      <c r="WGJ114" s="73"/>
      <c r="WGK114" s="74"/>
      <c r="WGL114" s="74"/>
      <c r="WGM114" s="77"/>
      <c r="WGN114" s="77"/>
      <c r="WGO114" s="11"/>
      <c r="WGU114" s="73"/>
      <c r="WGV114" s="73"/>
      <c r="WGW114" s="73"/>
      <c r="WGX114" s="73"/>
      <c r="WGY114" s="74"/>
      <c r="WGZ114" s="74"/>
      <c r="WHA114" s="77"/>
      <c r="WHB114" s="77"/>
      <c r="WHC114" s="11"/>
      <c r="WHI114" s="73"/>
      <c r="WHJ114" s="73"/>
      <c r="WHK114" s="73"/>
      <c r="WHL114" s="73"/>
      <c r="WHM114" s="74"/>
      <c r="WHN114" s="74"/>
      <c r="WHO114" s="77"/>
      <c r="WHP114" s="77"/>
      <c r="WHQ114" s="11"/>
      <c r="WHW114" s="73"/>
      <c r="WHX114" s="73"/>
      <c r="WHY114" s="73"/>
      <c r="WHZ114" s="73"/>
      <c r="WIA114" s="74"/>
      <c r="WIB114" s="74"/>
      <c r="WIC114" s="77"/>
      <c r="WID114" s="77"/>
      <c r="WIE114" s="11"/>
      <c r="WIK114" s="73"/>
      <c r="WIL114" s="73"/>
      <c r="WIM114" s="73"/>
      <c r="WIN114" s="73"/>
      <c r="WIO114" s="74"/>
      <c r="WIP114" s="74"/>
      <c r="WIQ114" s="77"/>
      <c r="WIR114" s="77"/>
      <c r="WIS114" s="11"/>
      <c r="WIY114" s="73"/>
      <c r="WIZ114" s="73"/>
      <c r="WJA114" s="73"/>
      <c r="WJB114" s="73"/>
      <c r="WJC114" s="74"/>
      <c r="WJD114" s="74"/>
      <c r="WJE114" s="77"/>
      <c r="WJF114" s="77"/>
      <c r="WJG114" s="11"/>
      <c r="WJM114" s="73"/>
      <c r="WJN114" s="73"/>
      <c r="WJO114" s="73"/>
      <c r="WJP114" s="73"/>
      <c r="WJQ114" s="74"/>
      <c r="WJR114" s="74"/>
      <c r="WJS114" s="77"/>
      <c r="WJT114" s="77"/>
      <c r="WJU114" s="11"/>
      <c r="WKA114" s="73"/>
      <c r="WKB114" s="73"/>
      <c r="WKC114" s="73"/>
      <c r="WKD114" s="73"/>
      <c r="WKE114" s="74"/>
      <c r="WKF114" s="74"/>
      <c r="WKG114" s="77"/>
      <c r="WKH114" s="77"/>
      <c r="WKI114" s="11"/>
      <c r="WKO114" s="73"/>
      <c r="WKP114" s="73"/>
      <c r="WKQ114" s="73"/>
      <c r="WKR114" s="73"/>
      <c r="WKS114" s="74"/>
      <c r="WKT114" s="74"/>
      <c r="WKU114" s="77"/>
      <c r="WKV114" s="77"/>
      <c r="WKW114" s="11"/>
      <c r="WLC114" s="73"/>
      <c r="WLD114" s="73"/>
      <c r="WLE114" s="73"/>
      <c r="WLF114" s="73"/>
      <c r="WLG114" s="74"/>
      <c r="WLH114" s="74"/>
      <c r="WLI114" s="77"/>
      <c r="WLJ114" s="77"/>
      <c r="WLK114" s="11"/>
      <c r="WLQ114" s="73"/>
      <c r="WLR114" s="73"/>
      <c r="WLS114" s="73"/>
      <c r="WLT114" s="73"/>
      <c r="WLU114" s="74"/>
      <c r="WLV114" s="74"/>
      <c r="WLW114" s="77"/>
      <c r="WLX114" s="77"/>
      <c r="WLY114" s="11"/>
      <c r="WME114" s="73"/>
      <c r="WMF114" s="73"/>
      <c r="WMG114" s="73"/>
      <c r="WMH114" s="73"/>
      <c r="WMI114" s="74"/>
      <c r="WMJ114" s="74"/>
      <c r="WMK114" s="77"/>
      <c r="WML114" s="77"/>
      <c r="WMM114" s="11"/>
      <c r="WMS114" s="73"/>
      <c r="WMT114" s="73"/>
      <c r="WMU114" s="73"/>
      <c r="WMV114" s="73"/>
      <c r="WMW114" s="74"/>
      <c r="WMX114" s="74"/>
      <c r="WMY114" s="77"/>
      <c r="WMZ114" s="77"/>
      <c r="WNA114" s="11"/>
      <c r="WNG114" s="73"/>
      <c r="WNH114" s="73"/>
      <c r="WNI114" s="73"/>
      <c r="WNJ114" s="73"/>
      <c r="WNK114" s="74"/>
      <c r="WNL114" s="74"/>
      <c r="WNM114" s="77"/>
      <c r="WNN114" s="77"/>
      <c r="WNO114" s="11"/>
      <c r="WNU114" s="73"/>
      <c r="WNV114" s="73"/>
      <c r="WNW114" s="73"/>
      <c r="WNX114" s="73"/>
      <c r="WNY114" s="74"/>
      <c r="WNZ114" s="74"/>
      <c r="WOA114" s="77"/>
      <c r="WOB114" s="77"/>
      <c r="WOC114" s="11"/>
      <c r="WOI114" s="73"/>
      <c r="WOJ114" s="73"/>
      <c r="WOK114" s="73"/>
      <c r="WOL114" s="73"/>
      <c r="WOM114" s="74"/>
      <c r="WON114" s="74"/>
      <c r="WOO114" s="77"/>
      <c r="WOP114" s="77"/>
      <c r="WOQ114" s="11"/>
      <c r="WOW114" s="73"/>
      <c r="WOX114" s="73"/>
      <c r="WOY114" s="73"/>
      <c r="WOZ114" s="73"/>
      <c r="WPA114" s="74"/>
      <c r="WPB114" s="74"/>
      <c r="WPC114" s="77"/>
      <c r="WPD114" s="77"/>
      <c r="WPE114" s="11"/>
      <c r="WPK114" s="73"/>
      <c r="WPL114" s="73"/>
      <c r="WPM114" s="73"/>
      <c r="WPN114" s="73"/>
      <c r="WPO114" s="74"/>
      <c r="WPP114" s="74"/>
      <c r="WPQ114" s="77"/>
      <c r="WPR114" s="77"/>
      <c r="WPS114" s="11"/>
      <c r="WPY114" s="73"/>
      <c r="WPZ114" s="73"/>
      <c r="WQA114" s="73"/>
      <c r="WQB114" s="73"/>
      <c r="WQC114" s="74"/>
      <c r="WQD114" s="74"/>
      <c r="WQE114" s="77"/>
      <c r="WQF114" s="77"/>
      <c r="WQG114" s="11"/>
      <c r="WQM114" s="73"/>
      <c r="WQN114" s="73"/>
      <c r="WQO114" s="73"/>
      <c r="WQP114" s="73"/>
      <c r="WQQ114" s="74"/>
      <c r="WQR114" s="74"/>
      <c r="WQS114" s="77"/>
      <c r="WQT114" s="77"/>
      <c r="WQU114" s="11"/>
      <c r="WRA114" s="73"/>
      <c r="WRB114" s="73"/>
      <c r="WRC114" s="73"/>
      <c r="WRD114" s="73"/>
      <c r="WRE114" s="74"/>
      <c r="WRF114" s="74"/>
      <c r="WRG114" s="77"/>
      <c r="WRH114" s="77"/>
      <c r="WRI114" s="11"/>
      <c r="WRO114" s="73"/>
      <c r="WRP114" s="73"/>
      <c r="WRQ114" s="73"/>
      <c r="WRR114" s="73"/>
      <c r="WRS114" s="74"/>
      <c r="WRT114" s="74"/>
      <c r="WRU114" s="77"/>
      <c r="WRV114" s="77"/>
      <c r="WRW114" s="11"/>
      <c r="WSC114" s="73"/>
      <c r="WSD114" s="73"/>
      <c r="WSE114" s="73"/>
      <c r="WSF114" s="73"/>
      <c r="WSG114" s="74"/>
      <c r="WSH114" s="74"/>
      <c r="WSI114" s="77"/>
      <c r="WSJ114" s="77"/>
      <c r="WSK114" s="11"/>
      <c r="WSQ114" s="73"/>
      <c r="WSR114" s="73"/>
      <c r="WSS114" s="73"/>
      <c r="WST114" s="73"/>
      <c r="WSU114" s="74"/>
      <c r="WSV114" s="74"/>
      <c r="WSW114" s="77"/>
      <c r="WSX114" s="77"/>
      <c r="WSY114" s="11"/>
      <c r="WTE114" s="73"/>
      <c r="WTF114" s="73"/>
      <c r="WTG114" s="73"/>
      <c r="WTH114" s="73"/>
      <c r="WTI114" s="74"/>
      <c r="WTJ114" s="74"/>
      <c r="WTK114" s="77"/>
      <c r="WTL114" s="77"/>
      <c r="WTM114" s="11"/>
      <c r="WTS114" s="73"/>
      <c r="WTT114" s="73"/>
      <c r="WTU114" s="73"/>
      <c r="WTV114" s="73"/>
      <c r="WTW114" s="74"/>
      <c r="WTX114" s="74"/>
      <c r="WTY114" s="77"/>
      <c r="WTZ114" s="77"/>
      <c r="WUA114" s="11"/>
      <c r="WUG114" s="73"/>
      <c r="WUH114" s="73"/>
      <c r="WUI114" s="73"/>
      <c r="WUJ114" s="73"/>
      <c r="WUK114" s="74"/>
      <c r="WUL114" s="74"/>
      <c r="WUM114" s="77"/>
      <c r="WUN114" s="77"/>
      <c r="WUO114" s="11"/>
      <c r="WUU114" s="73"/>
      <c r="WUV114" s="73"/>
      <c r="WUW114" s="73"/>
      <c r="WUX114" s="73"/>
      <c r="WUY114" s="74"/>
      <c r="WUZ114" s="74"/>
      <c r="WVA114" s="77"/>
      <c r="WVB114" s="77"/>
      <c r="WVC114" s="11"/>
      <c r="WVI114" s="73"/>
      <c r="WVJ114" s="73"/>
      <c r="WVK114" s="73"/>
      <c r="WVL114" s="73"/>
      <c r="WVM114" s="74"/>
      <c r="WVN114" s="74"/>
      <c r="WVO114" s="77"/>
      <c r="WVP114" s="77"/>
      <c r="WVQ114" s="11"/>
      <c r="WVW114" s="73"/>
      <c r="WVX114" s="73"/>
      <c r="WVY114" s="73"/>
      <c r="WVZ114" s="73"/>
      <c r="WWA114" s="74"/>
      <c r="WWB114" s="74"/>
      <c r="WWC114" s="77"/>
      <c r="WWD114" s="77"/>
      <c r="WWE114" s="11"/>
      <c r="WWK114" s="73"/>
      <c r="WWL114" s="73"/>
      <c r="WWM114" s="73"/>
      <c r="WWN114" s="73"/>
      <c r="WWO114" s="74"/>
      <c r="WWP114" s="74"/>
      <c r="WWQ114" s="77"/>
      <c r="WWR114" s="77"/>
      <c r="WWS114" s="11"/>
      <c r="WWY114" s="73"/>
      <c r="WWZ114" s="73"/>
      <c r="WXA114" s="73"/>
      <c r="WXB114" s="73"/>
      <c r="WXC114" s="74"/>
      <c r="WXD114" s="74"/>
      <c r="WXE114" s="77"/>
      <c r="WXF114" s="77"/>
      <c r="WXG114" s="11"/>
      <c r="WXM114" s="73"/>
      <c r="WXN114" s="73"/>
      <c r="WXO114" s="73"/>
      <c r="WXP114" s="73"/>
      <c r="WXQ114" s="74"/>
      <c r="WXR114" s="74"/>
      <c r="WXS114" s="77"/>
      <c r="WXT114" s="77"/>
      <c r="WXU114" s="11"/>
      <c r="WYA114" s="73"/>
      <c r="WYB114" s="73"/>
      <c r="WYC114" s="73"/>
      <c r="WYD114" s="73"/>
      <c r="WYE114" s="74"/>
      <c r="WYF114" s="74"/>
      <c r="WYG114" s="77"/>
      <c r="WYH114" s="77"/>
      <c r="WYI114" s="11"/>
      <c r="WYO114" s="73"/>
      <c r="WYP114" s="73"/>
      <c r="WYQ114" s="73"/>
      <c r="WYR114" s="73"/>
      <c r="WYS114" s="74"/>
      <c r="WYT114" s="74"/>
      <c r="WYU114" s="77"/>
      <c r="WYV114" s="77"/>
      <c r="WYW114" s="11"/>
      <c r="WZC114" s="73"/>
      <c r="WZD114" s="73"/>
      <c r="WZE114" s="73"/>
      <c r="WZF114" s="73"/>
      <c r="WZG114" s="74"/>
      <c r="WZH114" s="74"/>
      <c r="WZI114" s="77"/>
      <c r="WZJ114" s="77"/>
      <c r="WZK114" s="11"/>
      <c r="WZQ114" s="73"/>
      <c r="WZR114" s="73"/>
      <c r="WZS114" s="73"/>
      <c r="WZT114" s="73"/>
      <c r="WZU114" s="74"/>
      <c r="WZV114" s="74"/>
      <c r="WZW114" s="77"/>
      <c r="WZX114" s="77"/>
      <c r="WZY114" s="11"/>
      <c r="XAE114" s="73"/>
      <c r="XAF114" s="73"/>
      <c r="XAG114" s="73"/>
      <c r="XAH114" s="73"/>
      <c r="XAI114" s="74"/>
      <c r="XAJ114" s="74"/>
      <c r="XAK114" s="77"/>
      <c r="XAL114" s="77"/>
      <c r="XAM114" s="11"/>
      <c r="XAS114" s="73"/>
      <c r="XAT114" s="73"/>
      <c r="XAU114" s="73"/>
      <c r="XAV114" s="73"/>
      <c r="XAW114" s="74"/>
      <c r="XAX114" s="74"/>
      <c r="XAY114" s="77"/>
      <c r="XAZ114" s="77"/>
      <c r="XBA114" s="11"/>
      <c r="XBG114" s="73"/>
      <c r="XBH114" s="73"/>
      <c r="XBI114" s="73"/>
      <c r="XBJ114" s="73"/>
      <c r="XBK114" s="74"/>
      <c r="XBL114" s="74"/>
      <c r="XBM114" s="77"/>
      <c r="XBN114" s="77"/>
      <c r="XBO114" s="11"/>
      <c r="XBU114" s="73"/>
      <c r="XBV114" s="73"/>
      <c r="XBW114" s="73"/>
      <c r="XBX114" s="73"/>
      <c r="XBY114" s="74"/>
      <c r="XBZ114" s="74"/>
      <c r="XCA114" s="77"/>
      <c r="XCB114" s="77"/>
      <c r="XCC114" s="11"/>
      <c r="XCI114" s="73"/>
      <c r="XCJ114" s="73"/>
      <c r="XCK114" s="73"/>
      <c r="XCL114" s="73"/>
      <c r="XCM114" s="74"/>
      <c r="XCN114" s="74"/>
      <c r="XCO114" s="77"/>
      <c r="XCP114" s="77"/>
      <c r="XCQ114" s="11"/>
      <c r="XCW114" s="73"/>
      <c r="XCX114" s="73"/>
      <c r="XCY114" s="73"/>
      <c r="XCZ114" s="73"/>
      <c r="XDA114" s="74"/>
      <c r="XDB114" s="74"/>
      <c r="XDC114" s="77"/>
      <c r="XDD114" s="77"/>
      <c r="XDE114" s="11"/>
      <c r="XDK114" s="73"/>
      <c r="XDL114" s="73"/>
      <c r="XDM114" s="73"/>
      <c r="XDN114" s="73"/>
      <c r="XDO114" s="74"/>
      <c r="XDP114" s="74"/>
      <c r="XDQ114" s="77"/>
      <c r="XDR114" s="77"/>
      <c r="XDS114" s="11"/>
      <c r="XDY114" s="73"/>
      <c r="XDZ114" s="73"/>
      <c r="XEA114" s="73"/>
      <c r="XEB114" s="73"/>
      <c r="XEC114" s="74"/>
      <c r="XED114" s="74"/>
      <c r="XEE114" s="77"/>
      <c r="XEF114" s="77"/>
      <c r="XEG114" s="11"/>
      <c r="XEM114" s="73"/>
      <c r="XEN114" s="73"/>
      <c r="XEO114" s="73"/>
      <c r="XEP114" s="73"/>
      <c r="XEQ114" s="74"/>
      <c r="XER114" s="74"/>
      <c r="XES114" s="77"/>
      <c r="XET114" s="77"/>
      <c r="XEU114" s="11"/>
      <c r="XFA114" s="73"/>
      <c r="XFB114" s="73"/>
      <c r="XFC114" s="73"/>
      <c r="XFD114" s="73"/>
    </row>
    <row r="115" spans="1:5119 5125:6141 6147:7163 7169:12287 12293:13309 13315:14331 14337:16384" x14ac:dyDescent="0.2">
      <c r="A115" s="73">
        <v>666527</v>
      </c>
      <c r="B115" s="73">
        <f>+_xlfn.XLOOKUP(A115,'[1]padron 2703'!A:A,'[1]padron 2703'!B:B,0)</f>
        <v>656412</v>
      </c>
      <c r="C115" s="73" t="str">
        <f>+_xlfn.XLOOKUP(A115,'[1]padron 2703'!A:A,'[1]padron 2703'!N:N,0)</f>
        <v>7791337010017</v>
      </c>
      <c r="D115" s="73" t="str">
        <f>+_xlfn.XLOOKUP(A115,'[1]padron 2703'!A:A,'[1]padron 2703'!D:D,0)</f>
        <v xml:space="preserve">YOGU LS.YOGURISIMO NATU GRIEGO S/AZU 300X         </v>
      </c>
      <c r="E115" s="74">
        <f>+_xlfn.XLOOKUP(A115,'[1]padron 2703'!A:A,'[1]padron 2703'!I:I,0)</f>
        <v>3599</v>
      </c>
      <c r="F115" s="74" t="s">
        <v>690</v>
      </c>
      <c r="G115" s="77">
        <v>46125</v>
      </c>
      <c r="H115" s="77">
        <v>46142</v>
      </c>
      <c r="O115" s="73"/>
      <c r="P115" s="73"/>
      <c r="Q115" s="73"/>
      <c r="R115" s="73"/>
      <c r="S115" s="74"/>
      <c r="T115" s="74"/>
      <c r="U115" s="77"/>
      <c r="V115" s="77"/>
      <c r="W115" s="11"/>
      <c r="AC115" s="73"/>
      <c r="AD115" s="73"/>
      <c r="AE115" s="73"/>
      <c r="AF115" s="73"/>
      <c r="AG115" s="74"/>
      <c r="AH115" s="74"/>
      <c r="AI115" s="77"/>
      <c r="AJ115" s="77"/>
      <c r="AK115" s="11"/>
      <c r="AQ115" s="73"/>
      <c r="AR115" s="73"/>
      <c r="AS115" s="73"/>
      <c r="AT115" s="73"/>
      <c r="AU115" s="74"/>
      <c r="AV115" s="74"/>
      <c r="AW115" s="77"/>
      <c r="AX115" s="77"/>
      <c r="AY115" s="11"/>
      <c r="BE115" s="73"/>
      <c r="BF115" s="73"/>
      <c r="BG115" s="73"/>
      <c r="BH115" s="73"/>
      <c r="BI115" s="74"/>
      <c r="BJ115" s="74"/>
      <c r="BK115" s="77"/>
      <c r="BL115" s="77"/>
      <c r="BM115" s="11"/>
      <c r="BS115" s="73"/>
      <c r="BT115" s="73"/>
      <c r="BU115" s="73"/>
      <c r="BV115" s="73"/>
      <c r="BW115" s="74"/>
      <c r="BX115" s="74"/>
      <c r="BY115" s="77"/>
      <c r="BZ115" s="77"/>
      <c r="CA115" s="11"/>
      <c r="CG115" s="73"/>
      <c r="CH115" s="73"/>
      <c r="CI115" s="73"/>
      <c r="CJ115" s="73"/>
      <c r="CK115" s="74"/>
      <c r="CL115" s="74"/>
      <c r="CM115" s="77"/>
      <c r="CN115" s="77"/>
      <c r="CO115" s="11"/>
      <c r="CU115" s="73"/>
      <c r="CV115" s="73"/>
      <c r="CW115" s="73"/>
      <c r="CX115" s="73"/>
      <c r="CY115" s="74"/>
      <c r="CZ115" s="74"/>
      <c r="DA115" s="77"/>
      <c r="DB115" s="77"/>
      <c r="DC115" s="11"/>
      <c r="DI115" s="73"/>
      <c r="DJ115" s="73"/>
      <c r="DK115" s="73"/>
      <c r="DL115" s="73"/>
      <c r="DM115" s="74"/>
      <c r="DN115" s="74"/>
      <c r="DO115" s="77"/>
      <c r="DP115" s="77"/>
      <c r="DQ115" s="11"/>
      <c r="DW115" s="73"/>
      <c r="DX115" s="73"/>
      <c r="DY115" s="73"/>
      <c r="DZ115" s="73"/>
      <c r="EA115" s="74"/>
      <c r="EB115" s="74"/>
      <c r="EC115" s="77"/>
      <c r="ED115" s="77"/>
      <c r="EE115" s="11"/>
      <c r="EK115" s="73"/>
      <c r="EL115" s="73"/>
      <c r="EM115" s="73"/>
      <c r="EN115" s="73"/>
      <c r="EO115" s="74"/>
      <c r="EP115" s="74"/>
      <c r="EQ115" s="77"/>
      <c r="ER115" s="77"/>
      <c r="ES115" s="11"/>
      <c r="EY115" s="73"/>
      <c r="EZ115" s="73"/>
      <c r="FA115" s="73"/>
      <c r="FB115" s="73"/>
      <c r="FC115" s="74"/>
      <c r="FD115" s="74"/>
      <c r="FE115" s="77"/>
      <c r="FF115" s="77"/>
      <c r="FG115" s="11"/>
      <c r="FM115" s="73"/>
      <c r="FN115" s="73"/>
      <c r="FO115" s="73"/>
      <c r="FP115" s="73"/>
      <c r="FQ115" s="74"/>
      <c r="FR115" s="74"/>
      <c r="FS115" s="77"/>
      <c r="FT115" s="77"/>
      <c r="FU115" s="11"/>
      <c r="GA115" s="73"/>
      <c r="GB115" s="73"/>
      <c r="GC115" s="73"/>
      <c r="GD115" s="73"/>
      <c r="GE115" s="74"/>
      <c r="GF115" s="74"/>
      <c r="GG115" s="77"/>
      <c r="GH115" s="77"/>
      <c r="GI115" s="11"/>
      <c r="GO115" s="73"/>
      <c r="GP115" s="73"/>
      <c r="GQ115" s="73"/>
      <c r="GR115" s="73"/>
      <c r="GS115" s="74"/>
      <c r="GT115" s="74"/>
      <c r="GU115" s="77"/>
      <c r="GV115" s="77"/>
      <c r="GW115" s="11"/>
      <c r="HC115" s="73"/>
      <c r="HD115" s="73"/>
      <c r="HE115" s="73"/>
      <c r="HF115" s="73"/>
      <c r="HG115" s="74"/>
      <c r="HH115" s="74"/>
      <c r="HI115" s="77"/>
      <c r="HJ115" s="77"/>
      <c r="HK115" s="11"/>
      <c r="HQ115" s="73"/>
      <c r="HR115" s="73"/>
      <c r="HS115" s="73"/>
      <c r="HT115" s="73"/>
      <c r="HU115" s="74"/>
      <c r="HV115" s="74"/>
      <c r="HW115" s="77"/>
      <c r="HX115" s="77"/>
      <c r="HY115" s="11"/>
      <c r="IE115" s="73"/>
      <c r="IF115" s="73"/>
      <c r="IG115" s="73"/>
      <c r="IH115" s="73"/>
      <c r="II115" s="74"/>
      <c r="IJ115" s="74"/>
      <c r="IK115" s="77"/>
      <c r="IL115" s="77"/>
      <c r="IM115" s="11"/>
      <c r="IS115" s="73"/>
      <c r="IT115" s="73"/>
      <c r="IU115" s="73"/>
      <c r="IV115" s="73"/>
      <c r="IW115" s="74"/>
      <c r="IX115" s="74"/>
      <c r="IY115" s="77"/>
      <c r="IZ115" s="77"/>
      <c r="JA115" s="11"/>
      <c r="JG115" s="73"/>
      <c r="JH115" s="73"/>
      <c r="JI115" s="73"/>
      <c r="JJ115" s="73"/>
      <c r="JK115" s="74"/>
      <c r="JL115" s="74"/>
      <c r="JM115" s="77"/>
      <c r="JN115" s="77"/>
      <c r="JO115" s="11"/>
      <c r="JU115" s="73"/>
      <c r="JV115" s="73"/>
      <c r="JW115" s="73"/>
      <c r="JX115" s="73"/>
      <c r="JY115" s="74"/>
      <c r="JZ115" s="74"/>
      <c r="KA115" s="77"/>
      <c r="KB115" s="77"/>
      <c r="KC115" s="11"/>
      <c r="KI115" s="73"/>
      <c r="KJ115" s="73"/>
      <c r="KK115" s="73"/>
      <c r="KL115" s="73"/>
      <c r="KM115" s="74"/>
      <c r="KN115" s="74"/>
      <c r="KO115" s="77"/>
      <c r="KP115" s="77"/>
      <c r="KQ115" s="11"/>
      <c r="KW115" s="73"/>
      <c r="KX115" s="73"/>
      <c r="KY115" s="73"/>
      <c r="KZ115" s="73"/>
      <c r="LA115" s="74"/>
      <c r="LB115" s="74"/>
      <c r="LC115" s="77"/>
      <c r="LD115" s="77"/>
      <c r="LE115" s="11"/>
      <c r="LK115" s="73"/>
      <c r="LL115" s="73"/>
      <c r="LM115" s="73"/>
      <c r="LN115" s="73"/>
      <c r="LO115" s="74"/>
      <c r="LP115" s="74"/>
      <c r="LQ115" s="77"/>
      <c r="LR115" s="77"/>
      <c r="LS115" s="11"/>
      <c r="LY115" s="73"/>
      <c r="LZ115" s="73"/>
      <c r="MA115" s="73"/>
      <c r="MB115" s="73"/>
      <c r="MC115" s="74"/>
      <c r="MD115" s="74"/>
      <c r="ME115" s="77"/>
      <c r="MF115" s="77"/>
      <c r="MG115" s="11"/>
      <c r="MM115" s="73"/>
      <c r="MN115" s="73"/>
      <c r="MO115" s="73"/>
      <c r="MP115" s="73"/>
      <c r="MQ115" s="74"/>
      <c r="MR115" s="74"/>
      <c r="MS115" s="77"/>
      <c r="MT115" s="77"/>
      <c r="MU115" s="11"/>
      <c r="NA115" s="73"/>
      <c r="NB115" s="73"/>
      <c r="NC115" s="73"/>
      <c r="ND115" s="73"/>
      <c r="NE115" s="74"/>
      <c r="NF115" s="74"/>
      <c r="NG115" s="77"/>
      <c r="NH115" s="77"/>
      <c r="NI115" s="11"/>
      <c r="NO115" s="73"/>
      <c r="NP115" s="73"/>
      <c r="NQ115" s="73"/>
      <c r="NR115" s="73"/>
      <c r="NS115" s="74"/>
      <c r="NT115" s="74"/>
      <c r="NU115" s="77"/>
      <c r="NV115" s="77"/>
      <c r="NW115" s="11"/>
      <c r="OC115" s="73"/>
      <c r="OD115" s="73"/>
      <c r="OE115" s="73"/>
      <c r="OF115" s="73"/>
      <c r="OG115" s="74"/>
      <c r="OH115" s="74"/>
      <c r="OI115" s="77"/>
      <c r="OJ115" s="77"/>
      <c r="OK115" s="11"/>
      <c r="OQ115" s="73"/>
      <c r="OR115" s="73"/>
      <c r="OS115" s="73"/>
      <c r="OT115" s="73"/>
      <c r="OU115" s="74"/>
      <c r="OV115" s="74"/>
      <c r="OW115" s="77"/>
      <c r="OX115" s="77"/>
      <c r="OY115" s="11"/>
      <c r="PE115" s="73"/>
      <c r="PF115" s="73"/>
      <c r="PG115" s="73"/>
      <c r="PH115" s="73"/>
      <c r="PI115" s="74"/>
      <c r="PJ115" s="74"/>
      <c r="PK115" s="77"/>
      <c r="PL115" s="77"/>
      <c r="PM115" s="11"/>
      <c r="PS115" s="73"/>
      <c r="PT115" s="73"/>
      <c r="PU115" s="73"/>
      <c r="PV115" s="73"/>
      <c r="PW115" s="74"/>
      <c r="PX115" s="74"/>
      <c r="PY115" s="77"/>
      <c r="PZ115" s="77"/>
      <c r="QA115" s="11"/>
      <c r="QG115" s="73"/>
      <c r="QH115" s="73"/>
      <c r="QI115" s="73"/>
      <c r="QJ115" s="73"/>
      <c r="QK115" s="74"/>
      <c r="QL115" s="74"/>
      <c r="QM115" s="77"/>
      <c r="QN115" s="77"/>
      <c r="QO115" s="11"/>
      <c r="QU115" s="73"/>
      <c r="QV115" s="73"/>
      <c r="QW115" s="73"/>
      <c r="QX115" s="73"/>
      <c r="QY115" s="74"/>
      <c r="QZ115" s="74"/>
      <c r="RA115" s="77"/>
      <c r="RB115" s="77"/>
      <c r="RC115" s="11"/>
      <c r="RI115" s="73"/>
      <c r="RJ115" s="73"/>
      <c r="RK115" s="73"/>
      <c r="RL115" s="73"/>
      <c r="RM115" s="74"/>
      <c r="RN115" s="74"/>
      <c r="RO115" s="77"/>
      <c r="RP115" s="77"/>
      <c r="RQ115" s="11"/>
      <c r="RW115" s="73"/>
      <c r="RX115" s="73"/>
      <c r="RY115" s="73"/>
      <c r="RZ115" s="73"/>
      <c r="SA115" s="74"/>
      <c r="SB115" s="74"/>
      <c r="SC115" s="77"/>
      <c r="SD115" s="77"/>
      <c r="SE115" s="11"/>
      <c r="SK115" s="73"/>
      <c r="SL115" s="73"/>
      <c r="SM115" s="73"/>
      <c r="SN115" s="73"/>
      <c r="SO115" s="74"/>
      <c r="SP115" s="74"/>
      <c r="SQ115" s="77"/>
      <c r="SR115" s="77"/>
      <c r="SS115" s="11"/>
      <c r="SY115" s="73"/>
      <c r="SZ115" s="73"/>
      <c r="TA115" s="73"/>
      <c r="TB115" s="73"/>
      <c r="TC115" s="74"/>
      <c r="TD115" s="74"/>
      <c r="TE115" s="77"/>
      <c r="TF115" s="77"/>
      <c r="TG115" s="11"/>
      <c r="TM115" s="73"/>
      <c r="TN115" s="73"/>
      <c r="TO115" s="73"/>
      <c r="TP115" s="73"/>
      <c r="TQ115" s="74"/>
      <c r="TR115" s="74"/>
      <c r="TS115" s="77"/>
      <c r="TT115" s="77"/>
      <c r="TU115" s="11"/>
      <c r="UA115" s="73"/>
      <c r="UB115" s="73"/>
      <c r="UC115" s="73"/>
      <c r="UD115" s="73"/>
      <c r="UE115" s="74"/>
      <c r="UF115" s="74"/>
      <c r="UG115" s="77"/>
      <c r="UH115" s="77"/>
      <c r="UI115" s="11"/>
      <c r="UO115" s="73"/>
      <c r="UP115" s="73"/>
      <c r="UQ115" s="73"/>
      <c r="UR115" s="73"/>
      <c r="US115" s="74"/>
      <c r="UT115" s="74"/>
      <c r="UU115" s="77"/>
      <c r="UV115" s="77"/>
      <c r="UW115" s="11"/>
      <c r="VC115" s="73"/>
      <c r="VD115" s="73"/>
      <c r="VE115" s="73"/>
      <c r="VF115" s="73"/>
      <c r="VG115" s="74"/>
      <c r="VH115" s="74"/>
      <c r="VI115" s="77"/>
      <c r="VJ115" s="77"/>
      <c r="VK115" s="11"/>
      <c r="VQ115" s="73"/>
      <c r="VR115" s="73"/>
      <c r="VS115" s="73"/>
      <c r="VT115" s="73"/>
      <c r="VU115" s="74"/>
      <c r="VV115" s="74"/>
      <c r="VW115" s="77"/>
      <c r="VX115" s="77"/>
      <c r="VY115" s="11"/>
      <c r="WE115" s="73"/>
      <c r="WF115" s="73"/>
      <c r="WG115" s="73"/>
      <c r="WH115" s="73"/>
      <c r="WI115" s="74"/>
      <c r="WJ115" s="74"/>
      <c r="WK115" s="77"/>
      <c r="WL115" s="77"/>
      <c r="WM115" s="11"/>
      <c r="WS115" s="73"/>
      <c r="WT115" s="73"/>
      <c r="WU115" s="73"/>
      <c r="WV115" s="73"/>
      <c r="WW115" s="74"/>
      <c r="WX115" s="74"/>
      <c r="WY115" s="77"/>
      <c r="WZ115" s="77"/>
      <c r="XA115" s="11"/>
      <c r="XG115" s="73"/>
      <c r="XH115" s="73"/>
      <c r="XI115" s="73"/>
      <c r="XJ115" s="73"/>
      <c r="XK115" s="74"/>
      <c r="XL115" s="74"/>
      <c r="XM115" s="77"/>
      <c r="XN115" s="77"/>
      <c r="XO115" s="11"/>
      <c r="XU115" s="73"/>
      <c r="XV115" s="73"/>
      <c r="XW115" s="73"/>
      <c r="XX115" s="73"/>
      <c r="XY115" s="74"/>
      <c r="XZ115" s="74"/>
      <c r="YA115" s="77"/>
      <c r="YB115" s="77"/>
      <c r="YC115" s="11"/>
      <c r="YI115" s="73"/>
      <c r="YJ115" s="73"/>
      <c r="YK115" s="73"/>
      <c r="YL115" s="73"/>
      <c r="YM115" s="74"/>
      <c r="YN115" s="74"/>
      <c r="YO115" s="77"/>
      <c r="YP115" s="77"/>
      <c r="YQ115" s="11"/>
      <c r="YW115" s="73"/>
      <c r="YX115" s="73"/>
      <c r="YY115" s="73"/>
      <c r="YZ115" s="73"/>
      <c r="ZA115" s="74"/>
      <c r="ZB115" s="74"/>
      <c r="ZC115" s="77"/>
      <c r="ZD115" s="77"/>
      <c r="ZE115" s="11"/>
      <c r="ZK115" s="73"/>
      <c r="ZL115" s="73"/>
      <c r="ZM115" s="73"/>
      <c r="ZN115" s="73"/>
      <c r="ZO115" s="74"/>
      <c r="ZP115" s="74"/>
      <c r="ZQ115" s="77"/>
      <c r="ZR115" s="77"/>
      <c r="ZS115" s="11"/>
      <c r="ZY115" s="73"/>
      <c r="ZZ115" s="73"/>
      <c r="AAA115" s="73"/>
      <c r="AAB115" s="73"/>
      <c r="AAC115" s="74"/>
      <c r="AAD115" s="74"/>
      <c r="AAE115" s="77"/>
      <c r="AAF115" s="77"/>
      <c r="AAG115" s="11"/>
      <c r="AAM115" s="73"/>
      <c r="AAN115" s="73"/>
      <c r="AAO115" s="73"/>
      <c r="AAP115" s="73"/>
      <c r="AAQ115" s="74"/>
      <c r="AAR115" s="74"/>
      <c r="AAS115" s="77"/>
      <c r="AAT115" s="77"/>
      <c r="AAU115" s="11"/>
      <c r="ABA115" s="73"/>
      <c r="ABB115" s="73"/>
      <c r="ABC115" s="73"/>
      <c r="ABD115" s="73"/>
      <c r="ABE115" s="74"/>
      <c r="ABF115" s="74"/>
      <c r="ABG115" s="77"/>
      <c r="ABH115" s="77"/>
      <c r="ABI115" s="11"/>
      <c r="ABO115" s="73"/>
      <c r="ABP115" s="73"/>
      <c r="ABQ115" s="73"/>
      <c r="ABR115" s="73"/>
      <c r="ABS115" s="74"/>
      <c r="ABT115" s="74"/>
      <c r="ABU115" s="77"/>
      <c r="ABV115" s="77"/>
      <c r="ABW115" s="11"/>
      <c r="ACC115" s="73"/>
      <c r="ACD115" s="73"/>
      <c r="ACE115" s="73"/>
      <c r="ACF115" s="73"/>
      <c r="ACG115" s="74"/>
      <c r="ACH115" s="74"/>
      <c r="ACI115" s="77"/>
      <c r="ACJ115" s="77"/>
      <c r="ACK115" s="11"/>
      <c r="ACQ115" s="73"/>
      <c r="ACR115" s="73"/>
      <c r="ACS115" s="73"/>
      <c r="ACT115" s="73"/>
      <c r="ACU115" s="74"/>
      <c r="ACV115" s="74"/>
      <c r="ACW115" s="77"/>
      <c r="ACX115" s="77"/>
      <c r="ACY115" s="11"/>
      <c r="ADE115" s="73"/>
      <c r="ADF115" s="73"/>
      <c r="ADG115" s="73"/>
      <c r="ADH115" s="73"/>
      <c r="ADI115" s="74"/>
      <c r="ADJ115" s="74"/>
      <c r="ADK115" s="77"/>
      <c r="ADL115" s="77"/>
      <c r="ADM115" s="11"/>
      <c r="ADS115" s="73"/>
      <c r="ADT115" s="73"/>
      <c r="ADU115" s="73"/>
      <c r="ADV115" s="73"/>
      <c r="ADW115" s="74"/>
      <c r="ADX115" s="74"/>
      <c r="ADY115" s="77"/>
      <c r="ADZ115" s="77"/>
      <c r="AEA115" s="11"/>
      <c r="AEG115" s="73"/>
      <c r="AEH115" s="73"/>
      <c r="AEI115" s="73"/>
      <c r="AEJ115" s="73"/>
      <c r="AEK115" s="74"/>
      <c r="AEL115" s="74"/>
      <c r="AEM115" s="77"/>
      <c r="AEN115" s="77"/>
      <c r="AEO115" s="11"/>
      <c r="AEU115" s="73"/>
      <c r="AEV115" s="73"/>
      <c r="AEW115" s="73"/>
      <c r="AEX115" s="73"/>
      <c r="AEY115" s="74"/>
      <c r="AEZ115" s="74"/>
      <c r="AFA115" s="77"/>
      <c r="AFB115" s="77"/>
      <c r="AFC115" s="11"/>
      <c r="AFI115" s="73"/>
      <c r="AFJ115" s="73"/>
      <c r="AFK115" s="73"/>
      <c r="AFL115" s="73"/>
      <c r="AFM115" s="74"/>
      <c r="AFN115" s="74"/>
      <c r="AFO115" s="77"/>
      <c r="AFP115" s="77"/>
      <c r="AFQ115" s="11"/>
      <c r="AFW115" s="73"/>
      <c r="AFX115" s="73"/>
      <c r="AFY115" s="73"/>
      <c r="AFZ115" s="73"/>
      <c r="AGA115" s="74"/>
      <c r="AGB115" s="74"/>
      <c r="AGC115" s="77"/>
      <c r="AGD115" s="77"/>
      <c r="AGE115" s="11"/>
      <c r="AGK115" s="73"/>
      <c r="AGL115" s="73"/>
      <c r="AGM115" s="73"/>
      <c r="AGN115" s="73"/>
      <c r="AGO115" s="74"/>
      <c r="AGP115" s="74"/>
      <c r="AGQ115" s="77"/>
      <c r="AGR115" s="77"/>
      <c r="AGS115" s="11"/>
      <c r="AGY115" s="73"/>
      <c r="AGZ115" s="73"/>
      <c r="AHA115" s="73"/>
      <c r="AHB115" s="73"/>
      <c r="AHC115" s="74"/>
      <c r="AHD115" s="74"/>
      <c r="AHE115" s="77"/>
      <c r="AHF115" s="77"/>
      <c r="AHG115" s="11"/>
      <c r="AHM115" s="73"/>
      <c r="AHN115" s="73"/>
      <c r="AHO115" s="73"/>
      <c r="AHP115" s="73"/>
      <c r="AHQ115" s="74"/>
      <c r="AHR115" s="74"/>
      <c r="AHS115" s="77"/>
      <c r="AHT115" s="77"/>
      <c r="AHU115" s="11"/>
      <c r="AIA115" s="73"/>
      <c r="AIB115" s="73"/>
      <c r="AIC115" s="73"/>
      <c r="AID115" s="73"/>
      <c r="AIE115" s="74"/>
      <c r="AIF115" s="74"/>
      <c r="AIG115" s="77"/>
      <c r="AIH115" s="77"/>
      <c r="AII115" s="11"/>
      <c r="AIO115" s="73"/>
      <c r="AIP115" s="73"/>
      <c r="AIQ115" s="73"/>
      <c r="AIR115" s="73"/>
      <c r="AIS115" s="74"/>
      <c r="AIT115" s="74"/>
      <c r="AIU115" s="77"/>
      <c r="AIV115" s="77"/>
      <c r="AIW115" s="11"/>
      <c r="AJC115" s="73"/>
      <c r="AJD115" s="73"/>
      <c r="AJE115" s="73"/>
      <c r="AJF115" s="73"/>
      <c r="AJG115" s="74"/>
      <c r="AJH115" s="74"/>
      <c r="AJI115" s="77"/>
      <c r="AJJ115" s="77"/>
      <c r="AJK115" s="11"/>
      <c r="AJQ115" s="73"/>
      <c r="AJR115" s="73"/>
      <c r="AJS115" s="73"/>
      <c r="AJT115" s="73"/>
      <c r="AJU115" s="74"/>
      <c r="AJV115" s="74"/>
      <c r="AJW115" s="77"/>
      <c r="AJX115" s="77"/>
      <c r="AJY115" s="11"/>
      <c r="AKE115" s="73"/>
      <c r="AKF115" s="73"/>
      <c r="AKG115" s="73"/>
      <c r="AKH115" s="73"/>
      <c r="AKI115" s="74"/>
      <c r="AKJ115" s="74"/>
      <c r="AKK115" s="77"/>
      <c r="AKL115" s="77"/>
      <c r="AKM115" s="11"/>
      <c r="AKS115" s="73"/>
      <c r="AKT115" s="73"/>
      <c r="AKU115" s="73"/>
      <c r="AKV115" s="73"/>
      <c r="AKW115" s="74"/>
      <c r="AKX115" s="74"/>
      <c r="AKY115" s="77"/>
      <c r="AKZ115" s="77"/>
      <c r="ALA115" s="11"/>
      <c r="ALG115" s="73"/>
      <c r="ALH115" s="73"/>
      <c r="ALI115" s="73"/>
      <c r="ALJ115" s="73"/>
      <c r="ALK115" s="74"/>
      <c r="ALL115" s="74"/>
      <c r="ALM115" s="77"/>
      <c r="ALN115" s="77"/>
      <c r="ALO115" s="11"/>
      <c r="ALU115" s="73"/>
      <c r="ALV115" s="73"/>
      <c r="ALW115" s="73"/>
      <c r="ALX115" s="73"/>
      <c r="ALY115" s="74"/>
      <c r="ALZ115" s="74"/>
      <c r="AMA115" s="77"/>
      <c r="AMB115" s="77"/>
      <c r="AMC115" s="11"/>
      <c r="AMI115" s="73"/>
      <c r="AMJ115" s="73"/>
      <c r="AMK115" s="73"/>
      <c r="AML115" s="73"/>
      <c r="AMM115" s="74"/>
      <c r="AMN115" s="74"/>
      <c r="AMO115" s="77"/>
      <c r="AMP115" s="77"/>
      <c r="AMQ115" s="11"/>
      <c r="AMW115" s="73"/>
      <c r="AMX115" s="73"/>
      <c r="AMY115" s="73"/>
      <c r="AMZ115" s="73"/>
      <c r="ANA115" s="74"/>
      <c r="ANB115" s="74"/>
      <c r="ANC115" s="77"/>
      <c r="AND115" s="77"/>
      <c r="ANE115" s="11"/>
      <c r="ANK115" s="73"/>
      <c r="ANL115" s="73"/>
      <c r="ANM115" s="73"/>
      <c r="ANN115" s="73"/>
      <c r="ANO115" s="74"/>
      <c r="ANP115" s="74"/>
      <c r="ANQ115" s="77"/>
      <c r="ANR115" s="77"/>
      <c r="ANS115" s="11"/>
      <c r="ANY115" s="73"/>
      <c r="ANZ115" s="73"/>
      <c r="AOA115" s="73"/>
      <c r="AOB115" s="73"/>
      <c r="AOC115" s="74"/>
      <c r="AOD115" s="74"/>
      <c r="AOE115" s="77"/>
      <c r="AOF115" s="77"/>
      <c r="AOG115" s="11"/>
      <c r="AOM115" s="73"/>
      <c r="AON115" s="73"/>
      <c r="AOO115" s="73"/>
      <c r="AOP115" s="73"/>
      <c r="AOQ115" s="74"/>
      <c r="AOR115" s="74"/>
      <c r="AOS115" s="77"/>
      <c r="AOT115" s="77"/>
      <c r="AOU115" s="11"/>
      <c r="APA115" s="73"/>
      <c r="APB115" s="73"/>
      <c r="APC115" s="73"/>
      <c r="APD115" s="73"/>
      <c r="APE115" s="74"/>
      <c r="APF115" s="74"/>
      <c r="APG115" s="77"/>
      <c r="APH115" s="77"/>
      <c r="API115" s="11"/>
      <c r="APO115" s="73"/>
      <c r="APP115" s="73"/>
      <c r="APQ115" s="73"/>
      <c r="APR115" s="73"/>
      <c r="APS115" s="74"/>
      <c r="APT115" s="74"/>
      <c r="APU115" s="77"/>
      <c r="APV115" s="77"/>
      <c r="APW115" s="11"/>
      <c r="AQC115" s="73"/>
      <c r="AQD115" s="73"/>
      <c r="AQE115" s="73"/>
      <c r="AQF115" s="73"/>
      <c r="AQG115" s="74"/>
      <c r="AQH115" s="74"/>
      <c r="AQI115" s="77"/>
      <c r="AQJ115" s="77"/>
      <c r="AQK115" s="11"/>
      <c r="AQQ115" s="73"/>
      <c r="AQR115" s="73"/>
      <c r="AQS115" s="73"/>
      <c r="AQT115" s="73"/>
      <c r="AQU115" s="74"/>
      <c r="AQV115" s="74"/>
      <c r="AQW115" s="77"/>
      <c r="AQX115" s="77"/>
      <c r="AQY115" s="11"/>
      <c r="ARE115" s="73"/>
      <c r="ARF115" s="73"/>
      <c r="ARG115" s="73"/>
      <c r="ARH115" s="73"/>
      <c r="ARI115" s="74"/>
      <c r="ARJ115" s="74"/>
      <c r="ARK115" s="77"/>
      <c r="ARL115" s="77"/>
      <c r="ARM115" s="11"/>
      <c r="ARS115" s="73"/>
      <c r="ART115" s="73"/>
      <c r="ARU115" s="73"/>
      <c r="ARV115" s="73"/>
      <c r="ARW115" s="74"/>
      <c r="ARX115" s="74"/>
      <c r="ARY115" s="77"/>
      <c r="ARZ115" s="77"/>
      <c r="ASA115" s="11"/>
      <c r="ASG115" s="73"/>
      <c r="ASH115" s="73"/>
      <c r="ASI115" s="73"/>
      <c r="ASJ115" s="73"/>
      <c r="ASK115" s="74"/>
      <c r="ASL115" s="74"/>
      <c r="ASM115" s="77"/>
      <c r="ASN115" s="77"/>
      <c r="ASO115" s="11"/>
      <c r="ASU115" s="73"/>
      <c r="ASV115" s="73"/>
      <c r="ASW115" s="73"/>
      <c r="ASX115" s="73"/>
      <c r="ASY115" s="74"/>
      <c r="ASZ115" s="74"/>
      <c r="ATA115" s="77"/>
      <c r="ATB115" s="77"/>
      <c r="ATC115" s="11"/>
      <c r="ATI115" s="73"/>
      <c r="ATJ115" s="73"/>
      <c r="ATK115" s="73"/>
      <c r="ATL115" s="73"/>
      <c r="ATM115" s="74"/>
      <c r="ATN115" s="74"/>
      <c r="ATO115" s="77"/>
      <c r="ATP115" s="77"/>
      <c r="ATQ115" s="11"/>
      <c r="ATW115" s="73"/>
      <c r="ATX115" s="73"/>
      <c r="ATY115" s="73"/>
      <c r="ATZ115" s="73"/>
      <c r="AUA115" s="74"/>
      <c r="AUB115" s="74"/>
      <c r="AUC115" s="77"/>
      <c r="AUD115" s="77"/>
      <c r="AUE115" s="11"/>
      <c r="AUK115" s="73"/>
      <c r="AUL115" s="73"/>
      <c r="AUM115" s="73"/>
      <c r="AUN115" s="73"/>
      <c r="AUO115" s="74"/>
      <c r="AUP115" s="74"/>
      <c r="AUQ115" s="77"/>
      <c r="AUR115" s="77"/>
      <c r="AUS115" s="11"/>
      <c r="AUY115" s="73"/>
      <c r="AUZ115" s="73"/>
      <c r="AVA115" s="73"/>
      <c r="AVB115" s="73"/>
      <c r="AVC115" s="74"/>
      <c r="AVD115" s="74"/>
      <c r="AVE115" s="77"/>
      <c r="AVF115" s="77"/>
      <c r="AVG115" s="11"/>
      <c r="AVM115" s="73"/>
      <c r="AVN115" s="73"/>
      <c r="AVO115" s="73"/>
      <c r="AVP115" s="73"/>
      <c r="AVQ115" s="74"/>
      <c r="AVR115" s="74"/>
      <c r="AVS115" s="77"/>
      <c r="AVT115" s="77"/>
      <c r="AVU115" s="11"/>
      <c r="AWA115" s="73"/>
      <c r="AWB115" s="73"/>
      <c r="AWC115" s="73"/>
      <c r="AWD115" s="73"/>
      <c r="AWE115" s="74"/>
      <c r="AWF115" s="74"/>
      <c r="AWG115" s="77"/>
      <c r="AWH115" s="77"/>
      <c r="AWI115" s="11"/>
      <c r="AWO115" s="73"/>
      <c r="AWP115" s="73"/>
      <c r="AWQ115" s="73"/>
      <c r="AWR115" s="73"/>
      <c r="AWS115" s="74"/>
      <c r="AWT115" s="74"/>
      <c r="AWU115" s="77"/>
      <c r="AWV115" s="77"/>
      <c r="AWW115" s="11"/>
      <c r="AXC115" s="73"/>
      <c r="AXD115" s="73"/>
      <c r="AXE115" s="73"/>
      <c r="AXF115" s="73"/>
      <c r="AXG115" s="74"/>
      <c r="AXH115" s="74"/>
      <c r="AXI115" s="77"/>
      <c r="AXJ115" s="77"/>
      <c r="AXK115" s="11"/>
      <c r="AXQ115" s="73"/>
      <c r="AXR115" s="73"/>
      <c r="AXS115" s="73"/>
      <c r="AXT115" s="73"/>
      <c r="AXU115" s="74"/>
      <c r="AXV115" s="74"/>
      <c r="AXW115" s="77"/>
      <c r="AXX115" s="77"/>
      <c r="AXY115" s="11"/>
      <c r="AYE115" s="73"/>
      <c r="AYF115" s="73"/>
      <c r="AYG115" s="73"/>
      <c r="AYH115" s="73"/>
      <c r="AYI115" s="74"/>
      <c r="AYJ115" s="74"/>
      <c r="AYK115" s="77"/>
      <c r="AYL115" s="77"/>
      <c r="AYM115" s="11"/>
      <c r="AYS115" s="73"/>
      <c r="AYT115" s="73"/>
      <c r="AYU115" s="73"/>
      <c r="AYV115" s="73"/>
      <c r="AYW115" s="74"/>
      <c r="AYX115" s="74"/>
      <c r="AYY115" s="77"/>
      <c r="AYZ115" s="77"/>
      <c r="AZA115" s="11"/>
      <c r="AZG115" s="73"/>
      <c r="AZH115" s="73"/>
      <c r="AZI115" s="73"/>
      <c r="AZJ115" s="73"/>
      <c r="AZK115" s="74"/>
      <c r="AZL115" s="74"/>
      <c r="AZM115" s="77"/>
      <c r="AZN115" s="77"/>
      <c r="AZO115" s="11"/>
      <c r="AZU115" s="73"/>
      <c r="AZV115" s="73"/>
      <c r="AZW115" s="73"/>
      <c r="AZX115" s="73"/>
      <c r="AZY115" s="74"/>
      <c r="AZZ115" s="74"/>
      <c r="BAA115" s="77"/>
      <c r="BAB115" s="77"/>
      <c r="BAC115" s="11"/>
      <c r="BAI115" s="73"/>
      <c r="BAJ115" s="73"/>
      <c r="BAK115" s="73"/>
      <c r="BAL115" s="73"/>
      <c r="BAM115" s="74"/>
      <c r="BAN115" s="74"/>
      <c r="BAO115" s="77"/>
      <c r="BAP115" s="77"/>
      <c r="BAQ115" s="11"/>
      <c r="BAW115" s="73"/>
      <c r="BAX115" s="73"/>
      <c r="BAY115" s="73"/>
      <c r="BAZ115" s="73"/>
      <c r="BBA115" s="74"/>
      <c r="BBB115" s="74"/>
      <c r="BBC115" s="77"/>
      <c r="BBD115" s="77"/>
      <c r="BBE115" s="11"/>
      <c r="BBK115" s="73"/>
      <c r="BBL115" s="73"/>
      <c r="BBM115" s="73"/>
      <c r="BBN115" s="73"/>
      <c r="BBO115" s="74"/>
      <c r="BBP115" s="74"/>
      <c r="BBQ115" s="77"/>
      <c r="BBR115" s="77"/>
      <c r="BBS115" s="11"/>
      <c r="BBY115" s="73"/>
      <c r="BBZ115" s="73"/>
      <c r="BCA115" s="73"/>
      <c r="BCB115" s="73"/>
      <c r="BCC115" s="74"/>
      <c r="BCD115" s="74"/>
      <c r="BCE115" s="77"/>
      <c r="BCF115" s="77"/>
      <c r="BCG115" s="11"/>
      <c r="BCM115" s="73"/>
      <c r="BCN115" s="73"/>
      <c r="BCO115" s="73"/>
      <c r="BCP115" s="73"/>
      <c r="BCQ115" s="74"/>
      <c r="BCR115" s="74"/>
      <c r="BCS115" s="77"/>
      <c r="BCT115" s="77"/>
      <c r="BCU115" s="11"/>
      <c r="BDA115" s="73"/>
      <c r="BDB115" s="73"/>
      <c r="BDC115" s="73"/>
      <c r="BDD115" s="73"/>
      <c r="BDE115" s="74"/>
      <c r="BDF115" s="74"/>
      <c r="BDG115" s="77"/>
      <c r="BDH115" s="77"/>
      <c r="BDI115" s="11"/>
      <c r="BDO115" s="73"/>
      <c r="BDP115" s="73"/>
      <c r="BDQ115" s="73"/>
      <c r="BDR115" s="73"/>
      <c r="BDS115" s="74"/>
      <c r="BDT115" s="74"/>
      <c r="BDU115" s="77"/>
      <c r="BDV115" s="77"/>
      <c r="BDW115" s="11"/>
      <c r="BEC115" s="73"/>
      <c r="BED115" s="73"/>
      <c r="BEE115" s="73"/>
      <c r="BEF115" s="73"/>
      <c r="BEG115" s="74"/>
      <c r="BEH115" s="74"/>
      <c r="BEI115" s="77"/>
      <c r="BEJ115" s="77"/>
      <c r="BEK115" s="11"/>
      <c r="BEQ115" s="73"/>
      <c r="BER115" s="73"/>
      <c r="BES115" s="73"/>
      <c r="BET115" s="73"/>
      <c r="BEU115" s="74"/>
      <c r="BEV115" s="74"/>
      <c r="BEW115" s="77"/>
      <c r="BEX115" s="77"/>
      <c r="BEY115" s="11"/>
      <c r="BFE115" s="73"/>
      <c r="BFF115" s="73"/>
      <c r="BFG115" s="73"/>
      <c r="BFH115" s="73"/>
      <c r="BFI115" s="74"/>
      <c r="BFJ115" s="74"/>
      <c r="BFK115" s="77"/>
      <c r="BFL115" s="77"/>
      <c r="BFM115" s="11"/>
      <c r="BFS115" s="73"/>
      <c r="BFT115" s="73"/>
      <c r="BFU115" s="73"/>
      <c r="BFV115" s="73"/>
      <c r="BFW115" s="74"/>
      <c r="BFX115" s="74"/>
      <c r="BFY115" s="77"/>
      <c r="BFZ115" s="77"/>
      <c r="BGA115" s="11"/>
      <c r="BGG115" s="73"/>
      <c r="BGH115" s="73"/>
      <c r="BGI115" s="73"/>
      <c r="BGJ115" s="73"/>
      <c r="BGK115" s="74"/>
      <c r="BGL115" s="74"/>
      <c r="BGM115" s="77"/>
      <c r="BGN115" s="77"/>
      <c r="BGO115" s="11"/>
      <c r="BGU115" s="73"/>
      <c r="BGV115" s="73"/>
      <c r="BGW115" s="73"/>
      <c r="BGX115" s="73"/>
      <c r="BGY115" s="74"/>
      <c r="BGZ115" s="74"/>
      <c r="BHA115" s="77"/>
      <c r="BHB115" s="77"/>
      <c r="BHC115" s="11"/>
      <c r="BHI115" s="73"/>
      <c r="BHJ115" s="73"/>
      <c r="BHK115" s="73"/>
      <c r="BHL115" s="73"/>
      <c r="BHM115" s="74"/>
      <c r="BHN115" s="74"/>
      <c r="BHO115" s="77"/>
      <c r="BHP115" s="77"/>
      <c r="BHQ115" s="11"/>
      <c r="BHW115" s="73"/>
      <c r="BHX115" s="73"/>
      <c r="BHY115" s="73"/>
      <c r="BHZ115" s="73"/>
      <c r="BIA115" s="74"/>
      <c r="BIB115" s="74"/>
      <c r="BIC115" s="77"/>
      <c r="BID115" s="77"/>
      <c r="BIE115" s="11"/>
      <c r="BIK115" s="73"/>
      <c r="BIL115" s="73"/>
      <c r="BIM115" s="73"/>
      <c r="BIN115" s="73"/>
      <c r="BIO115" s="74"/>
      <c r="BIP115" s="74"/>
      <c r="BIQ115" s="77"/>
      <c r="BIR115" s="77"/>
      <c r="BIS115" s="11"/>
      <c r="BIY115" s="73"/>
      <c r="BIZ115" s="73"/>
      <c r="BJA115" s="73"/>
      <c r="BJB115" s="73"/>
      <c r="BJC115" s="74"/>
      <c r="BJD115" s="74"/>
      <c r="BJE115" s="77"/>
      <c r="BJF115" s="77"/>
      <c r="BJG115" s="11"/>
      <c r="BJM115" s="73"/>
      <c r="BJN115" s="73"/>
      <c r="BJO115" s="73"/>
      <c r="BJP115" s="73"/>
      <c r="BJQ115" s="74"/>
      <c r="BJR115" s="74"/>
      <c r="BJS115" s="77"/>
      <c r="BJT115" s="77"/>
      <c r="BJU115" s="11"/>
      <c r="BKA115" s="73"/>
      <c r="BKB115" s="73"/>
      <c r="BKC115" s="73"/>
      <c r="BKD115" s="73"/>
      <c r="BKE115" s="74"/>
      <c r="BKF115" s="74"/>
      <c r="BKG115" s="77"/>
      <c r="BKH115" s="77"/>
      <c r="BKI115" s="11"/>
      <c r="BKO115" s="73"/>
      <c r="BKP115" s="73"/>
      <c r="BKQ115" s="73"/>
      <c r="BKR115" s="73"/>
      <c r="BKS115" s="74"/>
      <c r="BKT115" s="74"/>
      <c r="BKU115" s="77"/>
      <c r="BKV115" s="77"/>
      <c r="BKW115" s="11"/>
      <c r="BLC115" s="73"/>
      <c r="BLD115" s="73"/>
      <c r="BLE115" s="73"/>
      <c r="BLF115" s="73"/>
      <c r="BLG115" s="74"/>
      <c r="BLH115" s="74"/>
      <c r="BLI115" s="77"/>
      <c r="BLJ115" s="77"/>
      <c r="BLK115" s="11"/>
      <c r="BLQ115" s="73"/>
      <c r="BLR115" s="73"/>
      <c r="BLS115" s="73"/>
      <c r="BLT115" s="73"/>
      <c r="BLU115" s="74"/>
      <c r="BLV115" s="74"/>
      <c r="BLW115" s="77"/>
      <c r="BLX115" s="77"/>
      <c r="BLY115" s="11"/>
      <c r="BME115" s="73"/>
      <c r="BMF115" s="73"/>
      <c r="BMG115" s="73"/>
      <c r="BMH115" s="73"/>
      <c r="BMI115" s="74"/>
      <c r="BMJ115" s="74"/>
      <c r="BMK115" s="77"/>
      <c r="BML115" s="77"/>
      <c r="BMM115" s="11"/>
      <c r="BMS115" s="73"/>
      <c r="BMT115" s="73"/>
      <c r="BMU115" s="73"/>
      <c r="BMV115" s="73"/>
      <c r="BMW115" s="74"/>
      <c r="BMX115" s="74"/>
      <c r="BMY115" s="77"/>
      <c r="BMZ115" s="77"/>
      <c r="BNA115" s="11"/>
      <c r="BNG115" s="73"/>
      <c r="BNH115" s="73"/>
      <c r="BNI115" s="73"/>
      <c r="BNJ115" s="73"/>
      <c r="BNK115" s="74"/>
      <c r="BNL115" s="74"/>
      <c r="BNM115" s="77"/>
      <c r="BNN115" s="77"/>
      <c r="BNO115" s="11"/>
      <c r="BNU115" s="73"/>
      <c r="BNV115" s="73"/>
      <c r="BNW115" s="73"/>
      <c r="BNX115" s="73"/>
      <c r="BNY115" s="74"/>
      <c r="BNZ115" s="74"/>
      <c r="BOA115" s="77"/>
      <c r="BOB115" s="77"/>
      <c r="BOC115" s="11"/>
      <c r="BOI115" s="73"/>
      <c r="BOJ115" s="73"/>
      <c r="BOK115" s="73"/>
      <c r="BOL115" s="73"/>
      <c r="BOM115" s="74"/>
      <c r="BON115" s="74"/>
      <c r="BOO115" s="77"/>
      <c r="BOP115" s="77"/>
      <c r="BOQ115" s="11"/>
      <c r="BOW115" s="73"/>
      <c r="BOX115" s="73"/>
      <c r="BOY115" s="73"/>
      <c r="BOZ115" s="73"/>
      <c r="BPA115" s="74"/>
      <c r="BPB115" s="74"/>
      <c r="BPC115" s="77"/>
      <c r="BPD115" s="77"/>
      <c r="BPE115" s="11"/>
      <c r="BPK115" s="73"/>
      <c r="BPL115" s="73"/>
      <c r="BPM115" s="73"/>
      <c r="BPN115" s="73"/>
      <c r="BPO115" s="74"/>
      <c r="BPP115" s="74"/>
      <c r="BPQ115" s="77"/>
      <c r="BPR115" s="77"/>
      <c r="BPS115" s="11"/>
      <c r="BPY115" s="73"/>
      <c r="BPZ115" s="73"/>
      <c r="BQA115" s="73"/>
      <c r="BQB115" s="73"/>
      <c r="BQC115" s="74"/>
      <c r="BQD115" s="74"/>
      <c r="BQE115" s="77"/>
      <c r="BQF115" s="77"/>
      <c r="BQG115" s="11"/>
      <c r="BQM115" s="73"/>
      <c r="BQN115" s="73"/>
      <c r="BQO115" s="73"/>
      <c r="BQP115" s="73"/>
      <c r="BQQ115" s="74"/>
      <c r="BQR115" s="74"/>
      <c r="BQS115" s="77"/>
      <c r="BQT115" s="77"/>
      <c r="BQU115" s="11"/>
      <c r="BRA115" s="73"/>
      <c r="BRB115" s="73"/>
      <c r="BRC115" s="73"/>
      <c r="BRD115" s="73"/>
      <c r="BRE115" s="74"/>
      <c r="BRF115" s="74"/>
      <c r="BRG115" s="77"/>
      <c r="BRH115" s="77"/>
      <c r="BRI115" s="11"/>
      <c r="BRO115" s="73"/>
      <c r="BRP115" s="73"/>
      <c r="BRQ115" s="73"/>
      <c r="BRR115" s="73"/>
      <c r="BRS115" s="74"/>
      <c r="BRT115" s="74"/>
      <c r="BRU115" s="77"/>
      <c r="BRV115" s="77"/>
      <c r="BRW115" s="11"/>
      <c r="BSC115" s="73"/>
      <c r="BSD115" s="73"/>
      <c r="BSE115" s="73"/>
      <c r="BSF115" s="73"/>
      <c r="BSG115" s="74"/>
      <c r="BSH115" s="74"/>
      <c r="BSI115" s="77"/>
      <c r="BSJ115" s="77"/>
      <c r="BSK115" s="11"/>
      <c r="BSQ115" s="73"/>
      <c r="BSR115" s="73"/>
      <c r="BSS115" s="73"/>
      <c r="BST115" s="73"/>
      <c r="BSU115" s="74"/>
      <c r="BSV115" s="74"/>
      <c r="BSW115" s="77"/>
      <c r="BSX115" s="77"/>
      <c r="BSY115" s="11"/>
      <c r="BTE115" s="73"/>
      <c r="BTF115" s="73"/>
      <c r="BTG115" s="73"/>
      <c r="BTH115" s="73"/>
      <c r="BTI115" s="74"/>
      <c r="BTJ115" s="74"/>
      <c r="BTK115" s="77"/>
      <c r="BTL115" s="77"/>
      <c r="BTM115" s="11"/>
      <c r="BTS115" s="73"/>
      <c r="BTT115" s="73"/>
      <c r="BTU115" s="73"/>
      <c r="BTV115" s="73"/>
      <c r="BTW115" s="74"/>
      <c r="BTX115" s="74"/>
      <c r="BTY115" s="77"/>
      <c r="BTZ115" s="77"/>
      <c r="BUA115" s="11"/>
      <c r="BUG115" s="73"/>
      <c r="BUH115" s="73"/>
      <c r="BUI115" s="73"/>
      <c r="BUJ115" s="73"/>
      <c r="BUK115" s="74"/>
      <c r="BUL115" s="74"/>
      <c r="BUM115" s="77"/>
      <c r="BUN115" s="77"/>
      <c r="BUO115" s="11"/>
      <c r="BUU115" s="73"/>
      <c r="BUV115" s="73"/>
      <c r="BUW115" s="73"/>
      <c r="BUX115" s="73"/>
      <c r="BUY115" s="74"/>
      <c r="BUZ115" s="74"/>
      <c r="BVA115" s="77"/>
      <c r="BVB115" s="77"/>
      <c r="BVC115" s="11"/>
      <c r="BVI115" s="73"/>
      <c r="BVJ115" s="73"/>
      <c r="BVK115" s="73"/>
      <c r="BVL115" s="73"/>
      <c r="BVM115" s="74"/>
      <c r="BVN115" s="74"/>
      <c r="BVO115" s="77"/>
      <c r="BVP115" s="77"/>
      <c r="BVQ115" s="11"/>
      <c r="BVW115" s="73"/>
      <c r="BVX115" s="73"/>
      <c r="BVY115" s="73"/>
      <c r="BVZ115" s="73"/>
      <c r="BWA115" s="74"/>
      <c r="BWB115" s="74"/>
      <c r="BWC115" s="77"/>
      <c r="BWD115" s="77"/>
      <c r="BWE115" s="11"/>
      <c r="BWK115" s="73"/>
      <c r="BWL115" s="73"/>
      <c r="BWM115" s="73"/>
      <c r="BWN115" s="73"/>
      <c r="BWO115" s="74"/>
      <c r="BWP115" s="74"/>
      <c r="BWQ115" s="77"/>
      <c r="BWR115" s="77"/>
      <c r="BWS115" s="11"/>
      <c r="BWY115" s="73"/>
      <c r="BWZ115" s="73"/>
      <c r="BXA115" s="73"/>
      <c r="BXB115" s="73"/>
      <c r="BXC115" s="74"/>
      <c r="BXD115" s="74"/>
      <c r="BXE115" s="77"/>
      <c r="BXF115" s="77"/>
      <c r="BXG115" s="11"/>
      <c r="BXM115" s="73"/>
      <c r="BXN115" s="73"/>
      <c r="BXO115" s="73"/>
      <c r="BXP115" s="73"/>
      <c r="BXQ115" s="74"/>
      <c r="BXR115" s="74"/>
      <c r="BXS115" s="77"/>
      <c r="BXT115" s="77"/>
      <c r="BXU115" s="11"/>
      <c r="BYA115" s="73"/>
      <c r="BYB115" s="73"/>
      <c r="BYC115" s="73"/>
      <c r="BYD115" s="73"/>
      <c r="BYE115" s="74"/>
      <c r="BYF115" s="74"/>
      <c r="BYG115" s="77"/>
      <c r="BYH115" s="77"/>
      <c r="BYI115" s="11"/>
      <c r="BYO115" s="73"/>
      <c r="BYP115" s="73"/>
      <c r="BYQ115" s="73"/>
      <c r="BYR115" s="73"/>
      <c r="BYS115" s="74"/>
      <c r="BYT115" s="74"/>
      <c r="BYU115" s="77"/>
      <c r="BYV115" s="77"/>
      <c r="BYW115" s="11"/>
      <c r="BZC115" s="73"/>
      <c r="BZD115" s="73"/>
      <c r="BZE115" s="73"/>
      <c r="BZF115" s="73"/>
      <c r="BZG115" s="74"/>
      <c r="BZH115" s="74"/>
      <c r="BZI115" s="77"/>
      <c r="BZJ115" s="77"/>
      <c r="BZK115" s="11"/>
      <c r="BZQ115" s="73"/>
      <c r="BZR115" s="73"/>
      <c r="BZS115" s="73"/>
      <c r="BZT115" s="73"/>
      <c r="BZU115" s="74"/>
      <c r="BZV115" s="74"/>
      <c r="BZW115" s="77"/>
      <c r="BZX115" s="77"/>
      <c r="BZY115" s="11"/>
      <c r="CAE115" s="73"/>
      <c r="CAF115" s="73"/>
      <c r="CAG115" s="73"/>
      <c r="CAH115" s="73"/>
      <c r="CAI115" s="74"/>
      <c r="CAJ115" s="74"/>
      <c r="CAK115" s="77"/>
      <c r="CAL115" s="77"/>
      <c r="CAM115" s="11"/>
      <c r="CAS115" s="73"/>
      <c r="CAT115" s="73"/>
      <c r="CAU115" s="73"/>
      <c r="CAV115" s="73"/>
      <c r="CAW115" s="74"/>
      <c r="CAX115" s="74"/>
      <c r="CAY115" s="77"/>
      <c r="CAZ115" s="77"/>
      <c r="CBA115" s="11"/>
      <c r="CBG115" s="73"/>
      <c r="CBH115" s="73"/>
      <c r="CBI115" s="73"/>
      <c r="CBJ115" s="73"/>
      <c r="CBK115" s="74"/>
      <c r="CBL115" s="74"/>
      <c r="CBM115" s="77"/>
      <c r="CBN115" s="77"/>
      <c r="CBO115" s="11"/>
      <c r="CBU115" s="73"/>
      <c r="CBV115" s="73"/>
      <c r="CBW115" s="73"/>
      <c r="CBX115" s="73"/>
      <c r="CBY115" s="74"/>
      <c r="CBZ115" s="74"/>
      <c r="CCA115" s="77"/>
      <c r="CCB115" s="77"/>
      <c r="CCC115" s="11"/>
      <c r="CCI115" s="73"/>
      <c r="CCJ115" s="73"/>
      <c r="CCK115" s="73"/>
      <c r="CCL115" s="73"/>
      <c r="CCM115" s="74"/>
      <c r="CCN115" s="74"/>
      <c r="CCO115" s="77"/>
      <c r="CCP115" s="77"/>
      <c r="CCQ115" s="11"/>
      <c r="CCW115" s="73"/>
      <c r="CCX115" s="73"/>
      <c r="CCY115" s="73"/>
      <c r="CCZ115" s="73"/>
      <c r="CDA115" s="74"/>
      <c r="CDB115" s="74"/>
      <c r="CDC115" s="77"/>
      <c r="CDD115" s="77"/>
      <c r="CDE115" s="11"/>
      <c r="CDK115" s="73"/>
      <c r="CDL115" s="73"/>
      <c r="CDM115" s="73"/>
      <c r="CDN115" s="73"/>
      <c r="CDO115" s="74"/>
      <c r="CDP115" s="74"/>
      <c r="CDQ115" s="77"/>
      <c r="CDR115" s="77"/>
      <c r="CDS115" s="11"/>
      <c r="CDY115" s="73"/>
      <c r="CDZ115" s="73"/>
      <c r="CEA115" s="73"/>
      <c r="CEB115" s="73"/>
      <c r="CEC115" s="74"/>
      <c r="CED115" s="74"/>
      <c r="CEE115" s="77"/>
      <c r="CEF115" s="77"/>
      <c r="CEG115" s="11"/>
      <c r="CEM115" s="73"/>
      <c r="CEN115" s="73"/>
      <c r="CEO115" s="73"/>
      <c r="CEP115" s="73"/>
      <c r="CEQ115" s="74"/>
      <c r="CER115" s="74"/>
      <c r="CES115" s="77"/>
      <c r="CET115" s="77"/>
      <c r="CEU115" s="11"/>
      <c r="CFA115" s="73"/>
      <c r="CFB115" s="73"/>
      <c r="CFC115" s="73"/>
      <c r="CFD115" s="73"/>
      <c r="CFE115" s="74"/>
      <c r="CFF115" s="74"/>
      <c r="CFG115" s="77"/>
      <c r="CFH115" s="77"/>
      <c r="CFI115" s="11"/>
      <c r="CFO115" s="73"/>
      <c r="CFP115" s="73"/>
      <c r="CFQ115" s="73"/>
      <c r="CFR115" s="73"/>
      <c r="CFS115" s="74"/>
      <c r="CFT115" s="74"/>
      <c r="CFU115" s="77"/>
      <c r="CFV115" s="77"/>
      <c r="CFW115" s="11"/>
      <c r="CGC115" s="73"/>
      <c r="CGD115" s="73"/>
      <c r="CGE115" s="73"/>
      <c r="CGF115" s="73"/>
      <c r="CGG115" s="74"/>
      <c r="CGH115" s="74"/>
      <c r="CGI115" s="77"/>
      <c r="CGJ115" s="77"/>
      <c r="CGK115" s="11"/>
      <c r="CGQ115" s="73"/>
      <c r="CGR115" s="73"/>
      <c r="CGS115" s="73"/>
      <c r="CGT115" s="73"/>
      <c r="CGU115" s="74"/>
      <c r="CGV115" s="74"/>
      <c r="CGW115" s="77"/>
      <c r="CGX115" s="77"/>
      <c r="CGY115" s="11"/>
      <c r="CHE115" s="73"/>
      <c r="CHF115" s="73"/>
      <c r="CHG115" s="73"/>
      <c r="CHH115" s="73"/>
      <c r="CHI115" s="74"/>
      <c r="CHJ115" s="74"/>
      <c r="CHK115" s="77"/>
      <c r="CHL115" s="77"/>
      <c r="CHM115" s="11"/>
      <c r="CHS115" s="73"/>
      <c r="CHT115" s="73"/>
      <c r="CHU115" s="73"/>
      <c r="CHV115" s="73"/>
      <c r="CHW115" s="74"/>
      <c r="CHX115" s="74"/>
      <c r="CHY115" s="77"/>
      <c r="CHZ115" s="77"/>
      <c r="CIA115" s="11"/>
      <c r="CIG115" s="73"/>
      <c r="CIH115" s="73"/>
      <c r="CII115" s="73"/>
      <c r="CIJ115" s="73"/>
      <c r="CIK115" s="74"/>
      <c r="CIL115" s="74"/>
      <c r="CIM115" s="77"/>
      <c r="CIN115" s="77"/>
      <c r="CIO115" s="11"/>
      <c r="CIU115" s="73"/>
      <c r="CIV115" s="73"/>
      <c r="CIW115" s="73"/>
      <c r="CIX115" s="73"/>
      <c r="CIY115" s="74"/>
      <c r="CIZ115" s="74"/>
      <c r="CJA115" s="77"/>
      <c r="CJB115" s="77"/>
      <c r="CJC115" s="11"/>
      <c r="CJI115" s="73"/>
      <c r="CJJ115" s="73"/>
      <c r="CJK115" s="73"/>
      <c r="CJL115" s="73"/>
      <c r="CJM115" s="74"/>
      <c r="CJN115" s="74"/>
      <c r="CJO115" s="77"/>
      <c r="CJP115" s="77"/>
      <c r="CJQ115" s="11"/>
      <c r="CJW115" s="73"/>
      <c r="CJX115" s="73"/>
      <c r="CJY115" s="73"/>
      <c r="CJZ115" s="73"/>
      <c r="CKA115" s="74"/>
      <c r="CKB115" s="74"/>
      <c r="CKC115" s="77"/>
      <c r="CKD115" s="77"/>
      <c r="CKE115" s="11"/>
      <c r="CKK115" s="73"/>
      <c r="CKL115" s="73"/>
      <c r="CKM115" s="73"/>
      <c r="CKN115" s="73"/>
      <c r="CKO115" s="74"/>
      <c r="CKP115" s="74"/>
      <c r="CKQ115" s="77"/>
      <c r="CKR115" s="77"/>
      <c r="CKS115" s="11"/>
      <c r="CKY115" s="73"/>
      <c r="CKZ115" s="73"/>
      <c r="CLA115" s="73"/>
      <c r="CLB115" s="73"/>
      <c r="CLC115" s="74"/>
      <c r="CLD115" s="74"/>
      <c r="CLE115" s="77"/>
      <c r="CLF115" s="77"/>
      <c r="CLG115" s="11"/>
      <c r="CLM115" s="73"/>
      <c r="CLN115" s="73"/>
      <c r="CLO115" s="73"/>
      <c r="CLP115" s="73"/>
      <c r="CLQ115" s="74"/>
      <c r="CLR115" s="74"/>
      <c r="CLS115" s="77"/>
      <c r="CLT115" s="77"/>
      <c r="CLU115" s="11"/>
      <c r="CMA115" s="73"/>
      <c r="CMB115" s="73"/>
      <c r="CMC115" s="73"/>
      <c r="CMD115" s="73"/>
      <c r="CME115" s="74"/>
      <c r="CMF115" s="74"/>
      <c r="CMG115" s="77"/>
      <c r="CMH115" s="77"/>
      <c r="CMI115" s="11"/>
      <c r="CMO115" s="73"/>
      <c r="CMP115" s="73"/>
      <c r="CMQ115" s="73"/>
      <c r="CMR115" s="73"/>
      <c r="CMS115" s="74"/>
      <c r="CMT115" s="74"/>
      <c r="CMU115" s="77"/>
      <c r="CMV115" s="77"/>
      <c r="CMW115" s="11"/>
      <c r="CNC115" s="73"/>
      <c r="CND115" s="73"/>
      <c r="CNE115" s="73"/>
      <c r="CNF115" s="73"/>
      <c r="CNG115" s="74"/>
      <c r="CNH115" s="74"/>
      <c r="CNI115" s="77"/>
      <c r="CNJ115" s="77"/>
      <c r="CNK115" s="11"/>
      <c r="CNQ115" s="73"/>
      <c r="CNR115" s="73"/>
      <c r="CNS115" s="73"/>
      <c r="CNT115" s="73"/>
      <c r="CNU115" s="74"/>
      <c r="CNV115" s="74"/>
      <c r="CNW115" s="77"/>
      <c r="CNX115" s="77"/>
      <c r="CNY115" s="11"/>
      <c r="COE115" s="73"/>
      <c r="COF115" s="73"/>
      <c r="COG115" s="73"/>
      <c r="COH115" s="73"/>
      <c r="COI115" s="74"/>
      <c r="COJ115" s="74"/>
      <c r="COK115" s="77"/>
      <c r="COL115" s="77"/>
      <c r="COM115" s="11"/>
      <c r="COS115" s="73"/>
      <c r="COT115" s="73"/>
      <c r="COU115" s="73"/>
      <c r="COV115" s="73"/>
      <c r="COW115" s="74"/>
      <c r="COX115" s="74"/>
      <c r="COY115" s="77"/>
      <c r="COZ115" s="77"/>
      <c r="CPA115" s="11"/>
      <c r="CPG115" s="73"/>
      <c r="CPH115" s="73"/>
      <c r="CPI115" s="73"/>
      <c r="CPJ115" s="73"/>
      <c r="CPK115" s="74"/>
      <c r="CPL115" s="74"/>
      <c r="CPM115" s="77"/>
      <c r="CPN115" s="77"/>
      <c r="CPO115" s="11"/>
      <c r="CPU115" s="73"/>
      <c r="CPV115" s="73"/>
      <c r="CPW115" s="73"/>
      <c r="CPX115" s="73"/>
      <c r="CPY115" s="74"/>
      <c r="CPZ115" s="74"/>
      <c r="CQA115" s="77"/>
      <c r="CQB115" s="77"/>
      <c r="CQC115" s="11"/>
      <c r="CQI115" s="73"/>
      <c r="CQJ115" s="73"/>
      <c r="CQK115" s="73"/>
      <c r="CQL115" s="73"/>
      <c r="CQM115" s="74"/>
      <c r="CQN115" s="74"/>
      <c r="CQO115" s="77"/>
      <c r="CQP115" s="77"/>
      <c r="CQQ115" s="11"/>
      <c r="CQW115" s="73"/>
      <c r="CQX115" s="73"/>
      <c r="CQY115" s="73"/>
      <c r="CQZ115" s="73"/>
      <c r="CRA115" s="74"/>
      <c r="CRB115" s="74"/>
      <c r="CRC115" s="77"/>
      <c r="CRD115" s="77"/>
      <c r="CRE115" s="11"/>
      <c r="CRK115" s="73"/>
      <c r="CRL115" s="73"/>
      <c r="CRM115" s="73"/>
      <c r="CRN115" s="73"/>
      <c r="CRO115" s="74"/>
      <c r="CRP115" s="74"/>
      <c r="CRQ115" s="77"/>
      <c r="CRR115" s="77"/>
      <c r="CRS115" s="11"/>
      <c r="CRY115" s="73"/>
      <c r="CRZ115" s="73"/>
      <c r="CSA115" s="73"/>
      <c r="CSB115" s="73"/>
      <c r="CSC115" s="74"/>
      <c r="CSD115" s="74"/>
      <c r="CSE115" s="77"/>
      <c r="CSF115" s="77"/>
      <c r="CSG115" s="11"/>
      <c r="CSM115" s="73"/>
      <c r="CSN115" s="73"/>
      <c r="CSO115" s="73"/>
      <c r="CSP115" s="73"/>
      <c r="CSQ115" s="74"/>
      <c r="CSR115" s="74"/>
      <c r="CSS115" s="77"/>
      <c r="CST115" s="77"/>
      <c r="CSU115" s="11"/>
      <c r="CTA115" s="73"/>
      <c r="CTB115" s="73"/>
      <c r="CTC115" s="73"/>
      <c r="CTD115" s="73"/>
      <c r="CTE115" s="74"/>
      <c r="CTF115" s="74"/>
      <c r="CTG115" s="77"/>
      <c r="CTH115" s="77"/>
      <c r="CTI115" s="11"/>
      <c r="CTO115" s="73"/>
      <c r="CTP115" s="73"/>
      <c r="CTQ115" s="73"/>
      <c r="CTR115" s="73"/>
      <c r="CTS115" s="74"/>
      <c r="CTT115" s="74"/>
      <c r="CTU115" s="77"/>
      <c r="CTV115" s="77"/>
      <c r="CTW115" s="11"/>
      <c r="CUC115" s="73"/>
      <c r="CUD115" s="73"/>
      <c r="CUE115" s="73"/>
      <c r="CUF115" s="73"/>
      <c r="CUG115" s="74"/>
      <c r="CUH115" s="74"/>
      <c r="CUI115" s="77"/>
      <c r="CUJ115" s="77"/>
      <c r="CUK115" s="11"/>
      <c r="CUQ115" s="73"/>
      <c r="CUR115" s="73"/>
      <c r="CUS115" s="73"/>
      <c r="CUT115" s="73"/>
      <c r="CUU115" s="74"/>
      <c r="CUV115" s="74"/>
      <c r="CUW115" s="77"/>
      <c r="CUX115" s="77"/>
      <c r="CUY115" s="11"/>
      <c r="CVE115" s="73"/>
      <c r="CVF115" s="73"/>
      <c r="CVG115" s="73"/>
      <c r="CVH115" s="73"/>
      <c r="CVI115" s="74"/>
      <c r="CVJ115" s="74"/>
      <c r="CVK115" s="77"/>
      <c r="CVL115" s="77"/>
      <c r="CVM115" s="11"/>
      <c r="CVS115" s="73"/>
      <c r="CVT115" s="73"/>
      <c r="CVU115" s="73"/>
      <c r="CVV115" s="73"/>
      <c r="CVW115" s="74"/>
      <c r="CVX115" s="74"/>
      <c r="CVY115" s="77"/>
      <c r="CVZ115" s="77"/>
      <c r="CWA115" s="11"/>
      <c r="CWG115" s="73"/>
      <c r="CWH115" s="73"/>
      <c r="CWI115" s="73"/>
      <c r="CWJ115" s="73"/>
      <c r="CWK115" s="74"/>
      <c r="CWL115" s="74"/>
      <c r="CWM115" s="77"/>
      <c r="CWN115" s="77"/>
      <c r="CWO115" s="11"/>
      <c r="CWU115" s="73"/>
      <c r="CWV115" s="73"/>
      <c r="CWW115" s="73"/>
      <c r="CWX115" s="73"/>
      <c r="CWY115" s="74"/>
      <c r="CWZ115" s="74"/>
      <c r="CXA115" s="77"/>
      <c r="CXB115" s="77"/>
      <c r="CXC115" s="11"/>
      <c r="CXI115" s="73"/>
      <c r="CXJ115" s="73"/>
      <c r="CXK115" s="73"/>
      <c r="CXL115" s="73"/>
      <c r="CXM115" s="74"/>
      <c r="CXN115" s="74"/>
      <c r="CXO115" s="77"/>
      <c r="CXP115" s="77"/>
      <c r="CXQ115" s="11"/>
      <c r="CXW115" s="73"/>
      <c r="CXX115" s="73"/>
      <c r="CXY115" s="73"/>
      <c r="CXZ115" s="73"/>
      <c r="CYA115" s="74"/>
      <c r="CYB115" s="74"/>
      <c r="CYC115" s="77"/>
      <c r="CYD115" s="77"/>
      <c r="CYE115" s="11"/>
      <c r="CYK115" s="73"/>
      <c r="CYL115" s="73"/>
      <c r="CYM115" s="73"/>
      <c r="CYN115" s="73"/>
      <c r="CYO115" s="74"/>
      <c r="CYP115" s="74"/>
      <c r="CYQ115" s="77"/>
      <c r="CYR115" s="77"/>
      <c r="CYS115" s="11"/>
      <c r="CYY115" s="73"/>
      <c r="CYZ115" s="73"/>
      <c r="CZA115" s="73"/>
      <c r="CZB115" s="73"/>
      <c r="CZC115" s="74"/>
      <c r="CZD115" s="74"/>
      <c r="CZE115" s="77"/>
      <c r="CZF115" s="77"/>
      <c r="CZG115" s="11"/>
      <c r="CZM115" s="73"/>
      <c r="CZN115" s="73"/>
      <c r="CZO115" s="73"/>
      <c r="CZP115" s="73"/>
      <c r="CZQ115" s="74"/>
      <c r="CZR115" s="74"/>
      <c r="CZS115" s="77"/>
      <c r="CZT115" s="77"/>
      <c r="CZU115" s="11"/>
      <c r="DAA115" s="73"/>
      <c r="DAB115" s="73"/>
      <c r="DAC115" s="73"/>
      <c r="DAD115" s="73"/>
      <c r="DAE115" s="74"/>
      <c r="DAF115" s="74"/>
      <c r="DAG115" s="77"/>
      <c r="DAH115" s="77"/>
      <c r="DAI115" s="11"/>
      <c r="DAO115" s="73"/>
      <c r="DAP115" s="73"/>
      <c r="DAQ115" s="73"/>
      <c r="DAR115" s="73"/>
      <c r="DAS115" s="74"/>
      <c r="DAT115" s="74"/>
      <c r="DAU115" s="77"/>
      <c r="DAV115" s="77"/>
      <c r="DAW115" s="11"/>
      <c r="DBC115" s="73"/>
      <c r="DBD115" s="73"/>
      <c r="DBE115" s="73"/>
      <c r="DBF115" s="73"/>
      <c r="DBG115" s="74"/>
      <c r="DBH115" s="74"/>
      <c r="DBI115" s="77"/>
      <c r="DBJ115" s="77"/>
      <c r="DBK115" s="11"/>
      <c r="DBQ115" s="73"/>
      <c r="DBR115" s="73"/>
      <c r="DBS115" s="73"/>
      <c r="DBT115" s="73"/>
      <c r="DBU115" s="74"/>
      <c r="DBV115" s="74"/>
      <c r="DBW115" s="77"/>
      <c r="DBX115" s="77"/>
      <c r="DBY115" s="11"/>
      <c r="DCE115" s="73"/>
      <c r="DCF115" s="73"/>
      <c r="DCG115" s="73"/>
      <c r="DCH115" s="73"/>
      <c r="DCI115" s="74"/>
      <c r="DCJ115" s="74"/>
      <c r="DCK115" s="77"/>
      <c r="DCL115" s="77"/>
      <c r="DCM115" s="11"/>
      <c r="DCS115" s="73"/>
      <c r="DCT115" s="73"/>
      <c r="DCU115" s="73"/>
      <c r="DCV115" s="73"/>
      <c r="DCW115" s="74"/>
      <c r="DCX115" s="74"/>
      <c r="DCY115" s="77"/>
      <c r="DCZ115" s="77"/>
      <c r="DDA115" s="11"/>
      <c r="DDG115" s="73"/>
      <c r="DDH115" s="73"/>
      <c r="DDI115" s="73"/>
      <c r="DDJ115" s="73"/>
      <c r="DDK115" s="74"/>
      <c r="DDL115" s="74"/>
      <c r="DDM115" s="77"/>
      <c r="DDN115" s="77"/>
      <c r="DDO115" s="11"/>
      <c r="DDU115" s="73"/>
      <c r="DDV115" s="73"/>
      <c r="DDW115" s="73"/>
      <c r="DDX115" s="73"/>
      <c r="DDY115" s="74"/>
      <c r="DDZ115" s="74"/>
      <c r="DEA115" s="77"/>
      <c r="DEB115" s="77"/>
      <c r="DEC115" s="11"/>
      <c r="DEI115" s="73"/>
      <c r="DEJ115" s="73"/>
      <c r="DEK115" s="73"/>
      <c r="DEL115" s="73"/>
      <c r="DEM115" s="74"/>
      <c r="DEN115" s="74"/>
      <c r="DEO115" s="77"/>
      <c r="DEP115" s="77"/>
      <c r="DEQ115" s="11"/>
      <c r="DEW115" s="73"/>
      <c r="DEX115" s="73"/>
      <c r="DEY115" s="73"/>
      <c r="DEZ115" s="73"/>
      <c r="DFA115" s="74"/>
      <c r="DFB115" s="74"/>
      <c r="DFC115" s="77"/>
      <c r="DFD115" s="77"/>
      <c r="DFE115" s="11"/>
      <c r="DFK115" s="73"/>
      <c r="DFL115" s="73"/>
      <c r="DFM115" s="73"/>
      <c r="DFN115" s="73"/>
      <c r="DFO115" s="74"/>
      <c r="DFP115" s="74"/>
      <c r="DFQ115" s="77"/>
      <c r="DFR115" s="77"/>
      <c r="DFS115" s="11"/>
      <c r="DFY115" s="73"/>
      <c r="DFZ115" s="73"/>
      <c r="DGA115" s="73"/>
      <c r="DGB115" s="73"/>
      <c r="DGC115" s="74"/>
      <c r="DGD115" s="74"/>
      <c r="DGE115" s="77"/>
      <c r="DGF115" s="77"/>
      <c r="DGG115" s="11"/>
      <c r="DGM115" s="73"/>
      <c r="DGN115" s="73"/>
      <c r="DGO115" s="73"/>
      <c r="DGP115" s="73"/>
      <c r="DGQ115" s="74"/>
      <c r="DGR115" s="74"/>
      <c r="DGS115" s="77"/>
      <c r="DGT115" s="77"/>
      <c r="DGU115" s="11"/>
      <c r="DHA115" s="73"/>
      <c r="DHB115" s="73"/>
      <c r="DHC115" s="73"/>
      <c r="DHD115" s="73"/>
      <c r="DHE115" s="74"/>
      <c r="DHF115" s="74"/>
      <c r="DHG115" s="77"/>
      <c r="DHH115" s="77"/>
      <c r="DHI115" s="11"/>
      <c r="DHO115" s="73"/>
      <c r="DHP115" s="73"/>
      <c r="DHQ115" s="73"/>
      <c r="DHR115" s="73"/>
      <c r="DHS115" s="74"/>
      <c r="DHT115" s="74"/>
      <c r="DHU115" s="77"/>
      <c r="DHV115" s="77"/>
      <c r="DHW115" s="11"/>
      <c r="DIC115" s="73"/>
      <c r="DID115" s="73"/>
      <c r="DIE115" s="73"/>
      <c r="DIF115" s="73"/>
      <c r="DIG115" s="74"/>
      <c r="DIH115" s="74"/>
      <c r="DII115" s="77"/>
      <c r="DIJ115" s="77"/>
      <c r="DIK115" s="11"/>
      <c r="DIQ115" s="73"/>
      <c r="DIR115" s="73"/>
      <c r="DIS115" s="73"/>
      <c r="DIT115" s="73"/>
      <c r="DIU115" s="74"/>
      <c r="DIV115" s="74"/>
      <c r="DIW115" s="77"/>
      <c r="DIX115" s="77"/>
      <c r="DIY115" s="11"/>
      <c r="DJE115" s="73"/>
      <c r="DJF115" s="73"/>
      <c r="DJG115" s="73"/>
      <c r="DJH115" s="73"/>
      <c r="DJI115" s="74"/>
      <c r="DJJ115" s="74"/>
      <c r="DJK115" s="77"/>
      <c r="DJL115" s="77"/>
      <c r="DJM115" s="11"/>
      <c r="DJS115" s="73"/>
      <c r="DJT115" s="73"/>
      <c r="DJU115" s="73"/>
      <c r="DJV115" s="73"/>
      <c r="DJW115" s="74"/>
      <c r="DJX115" s="74"/>
      <c r="DJY115" s="77"/>
      <c r="DJZ115" s="77"/>
      <c r="DKA115" s="11"/>
      <c r="DKG115" s="73"/>
      <c r="DKH115" s="73"/>
      <c r="DKI115" s="73"/>
      <c r="DKJ115" s="73"/>
      <c r="DKK115" s="74"/>
      <c r="DKL115" s="74"/>
      <c r="DKM115" s="77"/>
      <c r="DKN115" s="77"/>
      <c r="DKO115" s="11"/>
      <c r="DKU115" s="73"/>
      <c r="DKV115" s="73"/>
      <c r="DKW115" s="73"/>
      <c r="DKX115" s="73"/>
      <c r="DKY115" s="74"/>
      <c r="DKZ115" s="74"/>
      <c r="DLA115" s="77"/>
      <c r="DLB115" s="77"/>
      <c r="DLC115" s="11"/>
      <c r="DLI115" s="73"/>
      <c r="DLJ115" s="73"/>
      <c r="DLK115" s="73"/>
      <c r="DLL115" s="73"/>
      <c r="DLM115" s="74"/>
      <c r="DLN115" s="74"/>
      <c r="DLO115" s="77"/>
      <c r="DLP115" s="77"/>
      <c r="DLQ115" s="11"/>
      <c r="DLW115" s="73"/>
      <c r="DLX115" s="73"/>
      <c r="DLY115" s="73"/>
      <c r="DLZ115" s="73"/>
      <c r="DMA115" s="74"/>
      <c r="DMB115" s="74"/>
      <c r="DMC115" s="77"/>
      <c r="DMD115" s="77"/>
      <c r="DME115" s="11"/>
      <c r="DMK115" s="73"/>
      <c r="DML115" s="73"/>
      <c r="DMM115" s="73"/>
      <c r="DMN115" s="73"/>
      <c r="DMO115" s="74"/>
      <c r="DMP115" s="74"/>
      <c r="DMQ115" s="77"/>
      <c r="DMR115" s="77"/>
      <c r="DMS115" s="11"/>
      <c r="DMY115" s="73"/>
      <c r="DMZ115" s="73"/>
      <c r="DNA115" s="73"/>
      <c r="DNB115" s="73"/>
      <c r="DNC115" s="74"/>
      <c r="DND115" s="74"/>
      <c r="DNE115" s="77"/>
      <c r="DNF115" s="77"/>
      <c r="DNG115" s="11"/>
      <c r="DNM115" s="73"/>
      <c r="DNN115" s="73"/>
      <c r="DNO115" s="73"/>
      <c r="DNP115" s="73"/>
      <c r="DNQ115" s="74"/>
      <c r="DNR115" s="74"/>
      <c r="DNS115" s="77"/>
      <c r="DNT115" s="77"/>
      <c r="DNU115" s="11"/>
      <c r="DOA115" s="73"/>
      <c r="DOB115" s="73"/>
      <c r="DOC115" s="73"/>
      <c r="DOD115" s="73"/>
      <c r="DOE115" s="74"/>
      <c r="DOF115" s="74"/>
      <c r="DOG115" s="77"/>
      <c r="DOH115" s="77"/>
      <c r="DOI115" s="11"/>
      <c r="DOO115" s="73"/>
      <c r="DOP115" s="73"/>
      <c r="DOQ115" s="73"/>
      <c r="DOR115" s="73"/>
      <c r="DOS115" s="74"/>
      <c r="DOT115" s="74"/>
      <c r="DOU115" s="77"/>
      <c r="DOV115" s="77"/>
      <c r="DOW115" s="11"/>
      <c r="DPC115" s="73"/>
      <c r="DPD115" s="73"/>
      <c r="DPE115" s="73"/>
      <c r="DPF115" s="73"/>
      <c r="DPG115" s="74"/>
      <c r="DPH115" s="74"/>
      <c r="DPI115" s="77"/>
      <c r="DPJ115" s="77"/>
      <c r="DPK115" s="11"/>
      <c r="DPQ115" s="73"/>
      <c r="DPR115" s="73"/>
      <c r="DPS115" s="73"/>
      <c r="DPT115" s="73"/>
      <c r="DPU115" s="74"/>
      <c r="DPV115" s="74"/>
      <c r="DPW115" s="77"/>
      <c r="DPX115" s="77"/>
      <c r="DPY115" s="11"/>
      <c r="DQE115" s="73"/>
      <c r="DQF115" s="73"/>
      <c r="DQG115" s="73"/>
      <c r="DQH115" s="73"/>
      <c r="DQI115" s="74"/>
      <c r="DQJ115" s="74"/>
      <c r="DQK115" s="77"/>
      <c r="DQL115" s="77"/>
      <c r="DQM115" s="11"/>
      <c r="DQS115" s="73"/>
      <c r="DQT115" s="73"/>
      <c r="DQU115" s="73"/>
      <c r="DQV115" s="73"/>
      <c r="DQW115" s="74"/>
      <c r="DQX115" s="74"/>
      <c r="DQY115" s="77"/>
      <c r="DQZ115" s="77"/>
      <c r="DRA115" s="11"/>
      <c r="DRG115" s="73"/>
      <c r="DRH115" s="73"/>
      <c r="DRI115" s="73"/>
      <c r="DRJ115" s="73"/>
      <c r="DRK115" s="74"/>
      <c r="DRL115" s="74"/>
      <c r="DRM115" s="77"/>
      <c r="DRN115" s="77"/>
      <c r="DRO115" s="11"/>
      <c r="DRU115" s="73"/>
      <c r="DRV115" s="73"/>
      <c r="DRW115" s="73"/>
      <c r="DRX115" s="73"/>
      <c r="DRY115" s="74"/>
      <c r="DRZ115" s="74"/>
      <c r="DSA115" s="77"/>
      <c r="DSB115" s="77"/>
      <c r="DSC115" s="11"/>
      <c r="DSI115" s="73"/>
      <c r="DSJ115" s="73"/>
      <c r="DSK115" s="73"/>
      <c r="DSL115" s="73"/>
      <c r="DSM115" s="74"/>
      <c r="DSN115" s="74"/>
      <c r="DSO115" s="77"/>
      <c r="DSP115" s="77"/>
      <c r="DSQ115" s="11"/>
      <c r="DSW115" s="73"/>
      <c r="DSX115" s="73"/>
      <c r="DSY115" s="73"/>
      <c r="DSZ115" s="73"/>
      <c r="DTA115" s="74"/>
      <c r="DTB115" s="74"/>
      <c r="DTC115" s="77"/>
      <c r="DTD115" s="77"/>
      <c r="DTE115" s="11"/>
      <c r="DTK115" s="73"/>
      <c r="DTL115" s="73"/>
      <c r="DTM115" s="73"/>
      <c r="DTN115" s="73"/>
      <c r="DTO115" s="74"/>
      <c r="DTP115" s="74"/>
      <c r="DTQ115" s="77"/>
      <c r="DTR115" s="77"/>
      <c r="DTS115" s="11"/>
      <c r="DTY115" s="73"/>
      <c r="DTZ115" s="73"/>
      <c r="DUA115" s="73"/>
      <c r="DUB115" s="73"/>
      <c r="DUC115" s="74"/>
      <c r="DUD115" s="74"/>
      <c r="DUE115" s="77"/>
      <c r="DUF115" s="77"/>
      <c r="DUG115" s="11"/>
      <c r="DUM115" s="73"/>
      <c r="DUN115" s="73"/>
      <c r="DUO115" s="73"/>
      <c r="DUP115" s="73"/>
      <c r="DUQ115" s="74"/>
      <c r="DUR115" s="74"/>
      <c r="DUS115" s="77"/>
      <c r="DUT115" s="77"/>
      <c r="DUU115" s="11"/>
      <c r="DVA115" s="73"/>
      <c r="DVB115" s="73"/>
      <c r="DVC115" s="73"/>
      <c r="DVD115" s="73"/>
      <c r="DVE115" s="74"/>
      <c r="DVF115" s="74"/>
      <c r="DVG115" s="77"/>
      <c r="DVH115" s="77"/>
      <c r="DVI115" s="11"/>
      <c r="DVO115" s="73"/>
      <c r="DVP115" s="73"/>
      <c r="DVQ115" s="73"/>
      <c r="DVR115" s="73"/>
      <c r="DVS115" s="74"/>
      <c r="DVT115" s="74"/>
      <c r="DVU115" s="77"/>
      <c r="DVV115" s="77"/>
      <c r="DVW115" s="11"/>
      <c r="DWC115" s="73"/>
      <c r="DWD115" s="73"/>
      <c r="DWE115" s="73"/>
      <c r="DWF115" s="73"/>
      <c r="DWG115" s="74"/>
      <c r="DWH115" s="74"/>
      <c r="DWI115" s="77"/>
      <c r="DWJ115" s="77"/>
      <c r="DWK115" s="11"/>
      <c r="DWQ115" s="73"/>
      <c r="DWR115" s="73"/>
      <c r="DWS115" s="73"/>
      <c r="DWT115" s="73"/>
      <c r="DWU115" s="74"/>
      <c r="DWV115" s="74"/>
      <c r="DWW115" s="77"/>
      <c r="DWX115" s="77"/>
      <c r="DWY115" s="11"/>
      <c r="DXE115" s="73"/>
      <c r="DXF115" s="73"/>
      <c r="DXG115" s="73"/>
      <c r="DXH115" s="73"/>
      <c r="DXI115" s="74"/>
      <c r="DXJ115" s="74"/>
      <c r="DXK115" s="77"/>
      <c r="DXL115" s="77"/>
      <c r="DXM115" s="11"/>
      <c r="DXS115" s="73"/>
      <c r="DXT115" s="73"/>
      <c r="DXU115" s="73"/>
      <c r="DXV115" s="73"/>
      <c r="DXW115" s="74"/>
      <c r="DXX115" s="74"/>
      <c r="DXY115" s="77"/>
      <c r="DXZ115" s="77"/>
      <c r="DYA115" s="11"/>
      <c r="DYG115" s="73"/>
      <c r="DYH115" s="73"/>
      <c r="DYI115" s="73"/>
      <c r="DYJ115" s="73"/>
      <c r="DYK115" s="74"/>
      <c r="DYL115" s="74"/>
      <c r="DYM115" s="77"/>
      <c r="DYN115" s="77"/>
      <c r="DYO115" s="11"/>
      <c r="DYU115" s="73"/>
      <c r="DYV115" s="73"/>
      <c r="DYW115" s="73"/>
      <c r="DYX115" s="73"/>
      <c r="DYY115" s="74"/>
      <c r="DYZ115" s="74"/>
      <c r="DZA115" s="77"/>
      <c r="DZB115" s="77"/>
      <c r="DZC115" s="11"/>
      <c r="DZI115" s="73"/>
      <c r="DZJ115" s="73"/>
      <c r="DZK115" s="73"/>
      <c r="DZL115" s="73"/>
      <c r="DZM115" s="74"/>
      <c r="DZN115" s="74"/>
      <c r="DZO115" s="77"/>
      <c r="DZP115" s="77"/>
      <c r="DZQ115" s="11"/>
      <c r="DZW115" s="73"/>
      <c r="DZX115" s="73"/>
      <c r="DZY115" s="73"/>
      <c r="DZZ115" s="73"/>
      <c r="EAA115" s="74"/>
      <c r="EAB115" s="74"/>
      <c r="EAC115" s="77"/>
      <c r="EAD115" s="77"/>
      <c r="EAE115" s="11"/>
      <c r="EAK115" s="73"/>
      <c r="EAL115" s="73"/>
      <c r="EAM115" s="73"/>
      <c r="EAN115" s="73"/>
      <c r="EAO115" s="74"/>
      <c r="EAP115" s="74"/>
      <c r="EAQ115" s="77"/>
      <c r="EAR115" s="77"/>
      <c r="EAS115" s="11"/>
      <c r="EAY115" s="73"/>
      <c r="EAZ115" s="73"/>
      <c r="EBA115" s="73"/>
      <c r="EBB115" s="73"/>
      <c r="EBC115" s="74"/>
      <c r="EBD115" s="74"/>
      <c r="EBE115" s="77"/>
      <c r="EBF115" s="77"/>
      <c r="EBG115" s="11"/>
      <c r="EBM115" s="73"/>
      <c r="EBN115" s="73"/>
      <c r="EBO115" s="73"/>
      <c r="EBP115" s="73"/>
      <c r="EBQ115" s="74"/>
      <c r="EBR115" s="74"/>
      <c r="EBS115" s="77"/>
      <c r="EBT115" s="77"/>
      <c r="EBU115" s="11"/>
      <c r="ECA115" s="73"/>
      <c r="ECB115" s="73"/>
      <c r="ECC115" s="73"/>
      <c r="ECD115" s="73"/>
      <c r="ECE115" s="74"/>
      <c r="ECF115" s="74"/>
      <c r="ECG115" s="77"/>
      <c r="ECH115" s="77"/>
      <c r="ECI115" s="11"/>
      <c r="ECO115" s="73"/>
      <c r="ECP115" s="73"/>
      <c r="ECQ115" s="73"/>
      <c r="ECR115" s="73"/>
      <c r="ECS115" s="74"/>
      <c r="ECT115" s="74"/>
      <c r="ECU115" s="77"/>
      <c r="ECV115" s="77"/>
      <c r="ECW115" s="11"/>
      <c r="EDC115" s="73"/>
      <c r="EDD115" s="73"/>
      <c r="EDE115" s="73"/>
      <c r="EDF115" s="73"/>
      <c r="EDG115" s="74"/>
      <c r="EDH115" s="74"/>
      <c r="EDI115" s="77"/>
      <c r="EDJ115" s="77"/>
      <c r="EDK115" s="11"/>
      <c r="EDQ115" s="73"/>
      <c r="EDR115" s="73"/>
      <c r="EDS115" s="73"/>
      <c r="EDT115" s="73"/>
      <c r="EDU115" s="74"/>
      <c r="EDV115" s="74"/>
      <c r="EDW115" s="77"/>
      <c r="EDX115" s="77"/>
      <c r="EDY115" s="11"/>
      <c r="EEE115" s="73"/>
      <c r="EEF115" s="73"/>
      <c r="EEG115" s="73"/>
      <c r="EEH115" s="73"/>
      <c r="EEI115" s="74"/>
      <c r="EEJ115" s="74"/>
      <c r="EEK115" s="77"/>
      <c r="EEL115" s="77"/>
      <c r="EEM115" s="11"/>
      <c r="EES115" s="73"/>
      <c r="EET115" s="73"/>
      <c r="EEU115" s="73"/>
      <c r="EEV115" s="73"/>
      <c r="EEW115" s="74"/>
      <c r="EEX115" s="74"/>
      <c r="EEY115" s="77"/>
      <c r="EEZ115" s="77"/>
      <c r="EFA115" s="11"/>
      <c r="EFG115" s="73"/>
      <c r="EFH115" s="73"/>
      <c r="EFI115" s="73"/>
      <c r="EFJ115" s="73"/>
      <c r="EFK115" s="74"/>
      <c r="EFL115" s="74"/>
      <c r="EFM115" s="77"/>
      <c r="EFN115" s="77"/>
      <c r="EFO115" s="11"/>
      <c r="EFU115" s="73"/>
      <c r="EFV115" s="73"/>
      <c r="EFW115" s="73"/>
      <c r="EFX115" s="73"/>
      <c r="EFY115" s="74"/>
      <c r="EFZ115" s="74"/>
      <c r="EGA115" s="77"/>
      <c r="EGB115" s="77"/>
      <c r="EGC115" s="11"/>
      <c r="EGI115" s="73"/>
      <c r="EGJ115" s="73"/>
      <c r="EGK115" s="73"/>
      <c r="EGL115" s="73"/>
      <c r="EGM115" s="74"/>
      <c r="EGN115" s="74"/>
      <c r="EGO115" s="77"/>
      <c r="EGP115" s="77"/>
      <c r="EGQ115" s="11"/>
      <c r="EGW115" s="73"/>
      <c r="EGX115" s="73"/>
      <c r="EGY115" s="73"/>
      <c r="EGZ115" s="73"/>
      <c r="EHA115" s="74"/>
      <c r="EHB115" s="74"/>
      <c r="EHC115" s="77"/>
      <c r="EHD115" s="77"/>
      <c r="EHE115" s="11"/>
      <c r="EHK115" s="73"/>
      <c r="EHL115" s="73"/>
      <c r="EHM115" s="73"/>
      <c r="EHN115" s="73"/>
      <c r="EHO115" s="74"/>
      <c r="EHP115" s="74"/>
      <c r="EHQ115" s="77"/>
      <c r="EHR115" s="77"/>
      <c r="EHS115" s="11"/>
      <c r="EHY115" s="73"/>
      <c r="EHZ115" s="73"/>
      <c r="EIA115" s="73"/>
      <c r="EIB115" s="73"/>
      <c r="EIC115" s="74"/>
      <c r="EID115" s="74"/>
      <c r="EIE115" s="77"/>
      <c r="EIF115" s="77"/>
      <c r="EIG115" s="11"/>
      <c r="EIM115" s="73"/>
      <c r="EIN115" s="73"/>
      <c r="EIO115" s="73"/>
      <c r="EIP115" s="73"/>
      <c r="EIQ115" s="74"/>
      <c r="EIR115" s="74"/>
      <c r="EIS115" s="77"/>
      <c r="EIT115" s="77"/>
      <c r="EIU115" s="11"/>
      <c r="EJA115" s="73"/>
      <c r="EJB115" s="73"/>
      <c r="EJC115" s="73"/>
      <c r="EJD115" s="73"/>
      <c r="EJE115" s="74"/>
      <c r="EJF115" s="74"/>
      <c r="EJG115" s="77"/>
      <c r="EJH115" s="77"/>
      <c r="EJI115" s="11"/>
      <c r="EJO115" s="73"/>
      <c r="EJP115" s="73"/>
      <c r="EJQ115" s="73"/>
      <c r="EJR115" s="73"/>
      <c r="EJS115" s="74"/>
      <c r="EJT115" s="74"/>
      <c r="EJU115" s="77"/>
      <c r="EJV115" s="77"/>
      <c r="EJW115" s="11"/>
      <c r="EKC115" s="73"/>
      <c r="EKD115" s="73"/>
      <c r="EKE115" s="73"/>
      <c r="EKF115" s="73"/>
      <c r="EKG115" s="74"/>
      <c r="EKH115" s="74"/>
      <c r="EKI115" s="77"/>
      <c r="EKJ115" s="77"/>
      <c r="EKK115" s="11"/>
      <c r="EKQ115" s="73"/>
      <c r="EKR115" s="73"/>
      <c r="EKS115" s="73"/>
      <c r="EKT115" s="73"/>
      <c r="EKU115" s="74"/>
      <c r="EKV115" s="74"/>
      <c r="EKW115" s="77"/>
      <c r="EKX115" s="77"/>
      <c r="EKY115" s="11"/>
      <c r="ELE115" s="73"/>
      <c r="ELF115" s="73"/>
      <c r="ELG115" s="73"/>
      <c r="ELH115" s="73"/>
      <c r="ELI115" s="74"/>
      <c r="ELJ115" s="74"/>
      <c r="ELK115" s="77"/>
      <c r="ELL115" s="77"/>
      <c r="ELM115" s="11"/>
      <c r="ELS115" s="73"/>
      <c r="ELT115" s="73"/>
      <c r="ELU115" s="73"/>
      <c r="ELV115" s="73"/>
      <c r="ELW115" s="74"/>
      <c r="ELX115" s="74"/>
      <c r="ELY115" s="77"/>
      <c r="ELZ115" s="77"/>
      <c r="EMA115" s="11"/>
      <c r="EMG115" s="73"/>
      <c r="EMH115" s="73"/>
      <c r="EMI115" s="73"/>
      <c r="EMJ115" s="73"/>
      <c r="EMK115" s="74"/>
      <c r="EML115" s="74"/>
      <c r="EMM115" s="77"/>
      <c r="EMN115" s="77"/>
      <c r="EMO115" s="11"/>
      <c r="EMU115" s="73"/>
      <c r="EMV115" s="73"/>
      <c r="EMW115" s="73"/>
      <c r="EMX115" s="73"/>
      <c r="EMY115" s="74"/>
      <c r="EMZ115" s="74"/>
      <c r="ENA115" s="77"/>
      <c r="ENB115" s="77"/>
      <c r="ENC115" s="11"/>
      <c r="ENI115" s="73"/>
      <c r="ENJ115" s="73"/>
      <c r="ENK115" s="73"/>
      <c r="ENL115" s="73"/>
      <c r="ENM115" s="74"/>
      <c r="ENN115" s="74"/>
      <c r="ENO115" s="77"/>
      <c r="ENP115" s="77"/>
      <c r="ENQ115" s="11"/>
      <c r="ENW115" s="73"/>
      <c r="ENX115" s="73"/>
      <c r="ENY115" s="73"/>
      <c r="ENZ115" s="73"/>
      <c r="EOA115" s="74"/>
      <c r="EOB115" s="74"/>
      <c r="EOC115" s="77"/>
      <c r="EOD115" s="77"/>
      <c r="EOE115" s="11"/>
      <c r="EOK115" s="73"/>
      <c r="EOL115" s="73"/>
      <c r="EOM115" s="73"/>
      <c r="EON115" s="73"/>
      <c r="EOO115" s="74"/>
      <c r="EOP115" s="74"/>
      <c r="EOQ115" s="77"/>
      <c r="EOR115" s="77"/>
      <c r="EOS115" s="11"/>
      <c r="EOY115" s="73"/>
      <c r="EOZ115" s="73"/>
      <c r="EPA115" s="73"/>
      <c r="EPB115" s="73"/>
      <c r="EPC115" s="74"/>
      <c r="EPD115" s="74"/>
      <c r="EPE115" s="77"/>
      <c r="EPF115" s="77"/>
      <c r="EPG115" s="11"/>
      <c r="EPM115" s="73"/>
      <c r="EPN115" s="73"/>
      <c r="EPO115" s="73"/>
      <c r="EPP115" s="73"/>
      <c r="EPQ115" s="74"/>
      <c r="EPR115" s="74"/>
      <c r="EPS115" s="77"/>
      <c r="EPT115" s="77"/>
      <c r="EPU115" s="11"/>
      <c r="EQA115" s="73"/>
      <c r="EQB115" s="73"/>
      <c r="EQC115" s="73"/>
      <c r="EQD115" s="73"/>
      <c r="EQE115" s="74"/>
      <c r="EQF115" s="74"/>
      <c r="EQG115" s="77"/>
      <c r="EQH115" s="77"/>
      <c r="EQI115" s="11"/>
      <c r="EQO115" s="73"/>
      <c r="EQP115" s="73"/>
      <c r="EQQ115" s="73"/>
      <c r="EQR115" s="73"/>
      <c r="EQS115" s="74"/>
      <c r="EQT115" s="74"/>
      <c r="EQU115" s="77"/>
      <c r="EQV115" s="77"/>
      <c r="EQW115" s="11"/>
      <c r="ERC115" s="73"/>
      <c r="ERD115" s="73"/>
      <c r="ERE115" s="73"/>
      <c r="ERF115" s="73"/>
      <c r="ERG115" s="74"/>
      <c r="ERH115" s="74"/>
      <c r="ERI115" s="77"/>
      <c r="ERJ115" s="77"/>
      <c r="ERK115" s="11"/>
      <c r="ERQ115" s="73"/>
      <c r="ERR115" s="73"/>
      <c r="ERS115" s="73"/>
      <c r="ERT115" s="73"/>
      <c r="ERU115" s="74"/>
      <c r="ERV115" s="74"/>
      <c r="ERW115" s="77"/>
      <c r="ERX115" s="77"/>
      <c r="ERY115" s="11"/>
      <c r="ESE115" s="73"/>
      <c r="ESF115" s="73"/>
      <c r="ESG115" s="73"/>
      <c r="ESH115" s="73"/>
      <c r="ESI115" s="74"/>
      <c r="ESJ115" s="74"/>
      <c r="ESK115" s="77"/>
      <c r="ESL115" s="77"/>
      <c r="ESM115" s="11"/>
      <c r="ESS115" s="73"/>
      <c r="EST115" s="73"/>
      <c r="ESU115" s="73"/>
      <c r="ESV115" s="73"/>
      <c r="ESW115" s="74"/>
      <c r="ESX115" s="74"/>
      <c r="ESY115" s="77"/>
      <c r="ESZ115" s="77"/>
      <c r="ETA115" s="11"/>
      <c r="ETG115" s="73"/>
      <c r="ETH115" s="73"/>
      <c r="ETI115" s="73"/>
      <c r="ETJ115" s="73"/>
      <c r="ETK115" s="74"/>
      <c r="ETL115" s="74"/>
      <c r="ETM115" s="77"/>
      <c r="ETN115" s="77"/>
      <c r="ETO115" s="11"/>
      <c r="ETU115" s="73"/>
      <c r="ETV115" s="73"/>
      <c r="ETW115" s="73"/>
      <c r="ETX115" s="73"/>
      <c r="ETY115" s="74"/>
      <c r="ETZ115" s="74"/>
      <c r="EUA115" s="77"/>
      <c r="EUB115" s="77"/>
      <c r="EUC115" s="11"/>
      <c r="EUI115" s="73"/>
      <c r="EUJ115" s="73"/>
      <c r="EUK115" s="73"/>
      <c r="EUL115" s="73"/>
      <c r="EUM115" s="74"/>
      <c r="EUN115" s="74"/>
      <c r="EUO115" s="77"/>
      <c r="EUP115" s="77"/>
      <c r="EUQ115" s="11"/>
      <c r="EUW115" s="73"/>
      <c r="EUX115" s="73"/>
      <c r="EUY115" s="73"/>
      <c r="EUZ115" s="73"/>
      <c r="EVA115" s="74"/>
      <c r="EVB115" s="74"/>
      <c r="EVC115" s="77"/>
      <c r="EVD115" s="77"/>
      <c r="EVE115" s="11"/>
      <c r="EVK115" s="73"/>
      <c r="EVL115" s="73"/>
      <c r="EVM115" s="73"/>
      <c r="EVN115" s="73"/>
      <c r="EVO115" s="74"/>
      <c r="EVP115" s="74"/>
      <c r="EVQ115" s="77"/>
      <c r="EVR115" s="77"/>
      <c r="EVS115" s="11"/>
      <c r="EVY115" s="73"/>
      <c r="EVZ115" s="73"/>
      <c r="EWA115" s="73"/>
      <c r="EWB115" s="73"/>
      <c r="EWC115" s="74"/>
      <c r="EWD115" s="74"/>
      <c r="EWE115" s="77"/>
      <c r="EWF115" s="77"/>
      <c r="EWG115" s="11"/>
      <c r="EWM115" s="73"/>
      <c r="EWN115" s="73"/>
      <c r="EWO115" s="73"/>
      <c r="EWP115" s="73"/>
      <c r="EWQ115" s="74"/>
      <c r="EWR115" s="74"/>
      <c r="EWS115" s="77"/>
      <c r="EWT115" s="77"/>
      <c r="EWU115" s="11"/>
      <c r="EXA115" s="73"/>
      <c r="EXB115" s="73"/>
      <c r="EXC115" s="73"/>
      <c r="EXD115" s="73"/>
      <c r="EXE115" s="74"/>
      <c r="EXF115" s="74"/>
      <c r="EXG115" s="77"/>
      <c r="EXH115" s="77"/>
      <c r="EXI115" s="11"/>
      <c r="EXO115" s="73"/>
      <c r="EXP115" s="73"/>
      <c r="EXQ115" s="73"/>
      <c r="EXR115" s="73"/>
      <c r="EXS115" s="74"/>
      <c r="EXT115" s="74"/>
      <c r="EXU115" s="77"/>
      <c r="EXV115" s="77"/>
      <c r="EXW115" s="11"/>
      <c r="EYC115" s="73"/>
      <c r="EYD115" s="73"/>
      <c r="EYE115" s="73"/>
      <c r="EYF115" s="73"/>
      <c r="EYG115" s="74"/>
      <c r="EYH115" s="74"/>
      <c r="EYI115" s="77"/>
      <c r="EYJ115" s="77"/>
      <c r="EYK115" s="11"/>
      <c r="EYQ115" s="73"/>
      <c r="EYR115" s="73"/>
      <c r="EYS115" s="73"/>
      <c r="EYT115" s="73"/>
      <c r="EYU115" s="74"/>
      <c r="EYV115" s="74"/>
      <c r="EYW115" s="77"/>
      <c r="EYX115" s="77"/>
      <c r="EYY115" s="11"/>
      <c r="EZE115" s="73"/>
      <c r="EZF115" s="73"/>
      <c r="EZG115" s="73"/>
      <c r="EZH115" s="73"/>
      <c r="EZI115" s="74"/>
      <c r="EZJ115" s="74"/>
      <c r="EZK115" s="77"/>
      <c r="EZL115" s="77"/>
      <c r="EZM115" s="11"/>
      <c r="EZS115" s="73"/>
      <c r="EZT115" s="73"/>
      <c r="EZU115" s="73"/>
      <c r="EZV115" s="73"/>
      <c r="EZW115" s="74"/>
      <c r="EZX115" s="74"/>
      <c r="EZY115" s="77"/>
      <c r="EZZ115" s="77"/>
      <c r="FAA115" s="11"/>
      <c r="FAG115" s="73"/>
      <c r="FAH115" s="73"/>
      <c r="FAI115" s="73"/>
      <c r="FAJ115" s="73"/>
      <c r="FAK115" s="74"/>
      <c r="FAL115" s="74"/>
      <c r="FAM115" s="77"/>
      <c r="FAN115" s="77"/>
      <c r="FAO115" s="11"/>
      <c r="FAU115" s="73"/>
      <c r="FAV115" s="73"/>
      <c r="FAW115" s="73"/>
      <c r="FAX115" s="73"/>
      <c r="FAY115" s="74"/>
      <c r="FAZ115" s="74"/>
      <c r="FBA115" s="77"/>
      <c r="FBB115" s="77"/>
      <c r="FBC115" s="11"/>
      <c r="FBI115" s="73"/>
      <c r="FBJ115" s="73"/>
      <c r="FBK115" s="73"/>
      <c r="FBL115" s="73"/>
      <c r="FBM115" s="74"/>
      <c r="FBN115" s="74"/>
      <c r="FBO115" s="77"/>
      <c r="FBP115" s="77"/>
      <c r="FBQ115" s="11"/>
      <c r="FBW115" s="73"/>
      <c r="FBX115" s="73"/>
      <c r="FBY115" s="73"/>
      <c r="FBZ115" s="73"/>
      <c r="FCA115" s="74"/>
      <c r="FCB115" s="74"/>
      <c r="FCC115" s="77"/>
      <c r="FCD115" s="77"/>
      <c r="FCE115" s="11"/>
      <c r="FCK115" s="73"/>
      <c r="FCL115" s="73"/>
      <c r="FCM115" s="73"/>
      <c r="FCN115" s="73"/>
      <c r="FCO115" s="74"/>
      <c r="FCP115" s="74"/>
      <c r="FCQ115" s="77"/>
      <c r="FCR115" s="77"/>
      <c r="FCS115" s="11"/>
      <c r="FCY115" s="73"/>
      <c r="FCZ115" s="73"/>
      <c r="FDA115" s="73"/>
      <c r="FDB115" s="73"/>
      <c r="FDC115" s="74"/>
      <c r="FDD115" s="74"/>
      <c r="FDE115" s="77"/>
      <c r="FDF115" s="77"/>
      <c r="FDG115" s="11"/>
      <c r="FDM115" s="73"/>
      <c r="FDN115" s="73"/>
      <c r="FDO115" s="73"/>
      <c r="FDP115" s="73"/>
      <c r="FDQ115" s="74"/>
      <c r="FDR115" s="74"/>
      <c r="FDS115" s="77"/>
      <c r="FDT115" s="77"/>
      <c r="FDU115" s="11"/>
      <c r="FEA115" s="73"/>
      <c r="FEB115" s="73"/>
      <c r="FEC115" s="73"/>
      <c r="FED115" s="73"/>
      <c r="FEE115" s="74"/>
      <c r="FEF115" s="74"/>
      <c r="FEG115" s="77"/>
      <c r="FEH115" s="77"/>
      <c r="FEI115" s="11"/>
      <c r="FEO115" s="73"/>
      <c r="FEP115" s="73"/>
      <c r="FEQ115" s="73"/>
      <c r="FER115" s="73"/>
      <c r="FES115" s="74"/>
      <c r="FET115" s="74"/>
      <c r="FEU115" s="77"/>
      <c r="FEV115" s="77"/>
      <c r="FEW115" s="11"/>
      <c r="FFC115" s="73"/>
      <c r="FFD115" s="73"/>
      <c r="FFE115" s="73"/>
      <c r="FFF115" s="73"/>
      <c r="FFG115" s="74"/>
      <c r="FFH115" s="74"/>
      <c r="FFI115" s="77"/>
      <c r="FFJ115" s="77"/>
      <c r="FFK115" s="11"/>
      <c r="FFQ115" s="73"/>
      <c r="FFR115" s="73"/>
      <c r="FFS115" s="73"/>
      <c r="FFT115" s="73"/>
      <c r="FFU115" s="74"/>
      <c r="FFV115" s="74"/>
      <c r="FFW115" s="77"/>
      <c r="FFX115" s="77"/>
      <c r="FFY115" s="11"/>
      <c r="FGE115" s="73"/>
      <c r="FGF115" s="73"/>
      <c r="FGG115" s="73"/>
      <c r="FGH115" s="73"/>
      <c r="FGI115" s="74"/>
      <c r="FGJ115" s="74"/>
      <c r="FGK115" s="77"/>
      <c r="FGL115" s="77"/>
      <c r="FGM115" s="11"/>
      <c r="FGS115" s="73"/>
      <c r="FGT115" s="73"/>
      <c r="FGU115" s="73"/>
      <c r="FGV115" s="73"/>
      <c r="FGW115" s="74"/>
      <c r="FGX115" s="74"/>
      <c r="FGY115" s="77"/>
      <c r="FGZ115" s="77"/>
      <c r="FHA115" s="11"/>
      <c r="FHG115" s="73"/>
      <c r="FHH115" s="73"/>
      <c r="FHI115" s="73"/>
      <c r="FHJ115" s="73"/>
      <c r="FHK115" s="74"/>
      <c r="FHL115" s="74"/>
      <c r="FHM115" s="77"/>
      <c r="FHN115" s="77"/>
      <c r="FHO115" s="11"/>
      <c r="FHU115" s="73"/>
      <c r="FHV115" s="73"/>
      <c r="FHW115" s="73"/>
      <c r="FHX115" s="73"/>
      <c r="FHY115" s="74"/>
      <c r="FHZ115" s="74"/>
      <c r="FIA115" s="77"/>
      <c r="FIB115" s="77"/>
      <c r="FIC115" s="11"/>
      <c r="FII115" s="73"/>
      <c r="FIJ115" s="73"/>
      <c r="FIK115" s="73"/>
      <c r="FIL115" s="73"/>
      <c r="FIM115" s="74"/>
      <c r="FIN115" s="74"/>
      <c r="FIO115" s="77"/>
      <c r="FIP115" s="77"/>
      <c r="FIQ115" s="11"/>
      <c r="FIW115" s="73"/>
      <c r="FIX115" s="73"/>
      <c r="FIY115" s="73"/>
      <c r="FIZ115" s="73"/>
      <c r="FJA115" s="74"/>
      <c r="FJB115" s="74"/>
      <c r="FJC115" s="77"/>
      <c r="FJD115" s="77"/>
      <c r="FJE115" s="11"/>
      <c r="FJK115" s="73"/>
      <c r="FJL115" s="73"/>
      <c r="FJM115" s="73"/>
      <c r="FJN115" s="73"/>
      <c r="FJO115" s="74"/>
      <c r="FJP115" s="74"/>
      <c r="FJQ115" s="77"/>
      <c r="FJR115" s="77"/>
      <c r="FJS115" s="11"/>
      <c r="FJY115" s="73"/>
      <c r="FJZ115" s="73"/>
      <c r="FKA115" s="73"/>
      <c r="FKB115" s="73"/>
      <c r="FKC115" s="74"/>
      <c r="FKD115" s="74"/>
      <c r="FKE115" s="77"/>
      <c r="FKF115" s="77"/>
      <c r="FKG115" s="11"/>
      <c r="FKM115" s="73"/>
      <c r="FKN115" s="73"/>
      <c r="FKO115" s="73"/>
      <c r="FKP115" s="73"/>
      <c r="FKQ115" s="74"/>
      <c r="FKR115" s="74"/>
      <c r="FKS115" s="77"/>
      <c r="FKT115" s="77"/>
      <c r="FKU115" s="11"/>
      <c r="FLA115" s="73"/>
      <c r="FLB115" s="73"/>
      <c r="FLC115" s="73"/>
      <c r="FLD115" s="73"/>
      <c r="FLE115" s="74"/>
      <c r="FLF115" s="74"/>
      <c r="FLG115" s="77"/>
      <c r="FLH115" s="77"/>
      <c r="FLI115" s="11"/>
      <c r="FLO115" s="73"/>
      <c r="FLP115" s="73"/>
      <c r="FLQ115" s="73"/>
      <c r="FLR115" s="73"/>
      <c r="FLS115" s="74"/>
      <c r="FLT115" s="74"/>
      <c r="FLU115" s="77"/>
      <c r="FLV115" s="77"/>
      <c r="FLW115" s="11"/>
      <c r="FMC115" s="73"/>
      <c r="FMD115" s="73"/>
      <c r="FME115" s="73"/>
      <c r="FMF115" s="73"/>
      <c r="FMG115" s="74"/>
      <c r="FMH115" s="74"/>
      <c r="FMI115" s="77"/>
      <c r="FMJ115" s="77"/>
      <c r="FMK115" s="11"/>
      <c r="FMQ115" s="73"/>
      <c r="FMR115" s="73"/>
      <c r="FMS115" s="73"/>
      <c r="FMT115" s="73"/>
      <c r="FMU115" s="74"/>
      <c r="FMV115" s="74"/>
      <c r="FMW115" s="77"/>
      <c r="FMX115" s="77"/>
      <c r="FMY115" s="11"/>
      <c r="FNE115" s="73"/>
      <c r="FNF115" s="73"/>
      <c r="FNG115" s="73"/>
      <c r="FNH115" s="73"/>
      <c r="FNI115" s="74"/>
      <c r="FNJ115" s="74"/>
      <c r="FNK115" s="77"/>
      <c r="FNL115" s="77"/>
      <c r="FNM115" s="11"/>
      <c r="FNS115" s="73"/>
      <c r="FNT115" s="73"/>
      <c r="FNU115" s="73"/>
      <c r="FNV115" s="73"/>
      <c r="FNW115" s="74"/>
      <c r="FNX115" s="74"/>
      <c r="FNY115" s="77"/>
      <c r="FNZ115" s="77"/>
      <c r="FOA115" s="11"/>
      <c r="FOG115" s="73"/>
      <c r="FOH115" s="73"/>
      <c r="FOI115" s="73"/>
      <c r="FOJ115" s="73"/>
      <c r="FOK115" s="74"/>
      <c r="FOL115" s="74"/>
      <c r="FOM115" s="77"/>
      <c r="FON115" s="77"/>
      <c r="FOO115" s="11"/>
      <c r="FOU115" s="73"/>
      <c r="FOV115" s="73"/>
      <c r="FOW115" s="73"/>
      <c r="FOX115" s="73"/>
      <c r="FOY115" s="74"/>
      <c r="FOZ115" s="74"/>
      <c r="FPA115" s="77"/>
      <c r="FPB115" s="77"/>
      <c r="FPC115" s="11"/>
      <c r="FPI115" s="73"/>
      <c r="FPJ115" s="73"/>
      <c r="FPK115" s="73"/>
      <c r="FPL115" s="73"/>
      <c r="FPM115" s="74"/>
      <c r="FPN115" s="74"/>
      <c r="FPO115" s="77"/>
      <c r="FPP115" s="77"/>
      <c r="FPQ115" s="11"/>
      <c r="FPW115" s="73"/>
      <c r="FPX115" s="73"/>
      <c r="FPY115" s="73"/>
      <c r="FPZ115" s="73"/>
      <c r="FQA115" s="74"/>
      <c r="FQB115" s="74"/>
      <c r="FQC115" s="77"/>
      <c r="FQD115" s="77"/>
      <c r="FQE115" s="11"/>
      <c r="FQK115" s="73"/>
      <c r="FQL115" s="73"/>
      <c r="FQM115" s="73"/>
      <c r="FQN115" s="73"/>
      <c r="FQO115" s="74"/>
      <c r="FQP115" s="74"/>
      <c r="FQQ115" s="77"/>
      <c r="FQR115" s="77"/>
      <c r="FQS115" s="11"/>
      <c r="FQY115" s="73"/>
      <c r="FQZ115" s="73"/>
      <c r="FRA115" s="73"/>
      <c r="FRB115" s="73"/>
      <c r="FRC115" s="74"/>
      <c r="FRD115" s="74"/>
      <c r="FRE115" s="77"/>
      <c r="FRF115" s="77"/>
      <c r="FRG115" s="11"/>
      <c r="FRM115" s="73"/>
      <c r="FRN115" s="73"/>
      <c r="FRO115" s="73"/>
      <c r="FRP115" s="73"/>
      <c r="FRQ115" s="74"/>
      <c r="FRR115" s="74"/>
      <c r="FRS115" s="77"/>
      <c r="FRT115" s="77"/>
      <c r="FRU115" s="11"/>
      <c r="FSA115" s="73"/>
      <c r="FSB115" s="73"/>
      <c r="FSC115" s="73"/>
      <c r="FSD115" s="73"/>
      <c r="FSE115" s="74"/>
      <c r="FSF115" s="74"/>
      <c r="FSG115" s="77"/>
      <c r="FSH115" s="77"/>
      <c r="FSI115" s="11"/>
      <c r="FSO115" s="73"/>
      <c r="FSP115" s="73"/>
      <c r="FSQ115" s="73"/>
      <c r="FSR115" s="73"/>
      <c r="FSS115" s="74"/>
      <c r="FST115" s="74"/>
      <c r="FSU115" s="77"/>
      <c r="FSV115" s="77"/>
      <c r="FSW115" s="11"/>
      <c r="FTC115" s="73"/>
      <c r="FTD115" s="73"/>
      <c r="FTE115" s="73"/>
      <c r="FTF115" s="73"/>
      <c r="FTG115" s="74"/>
      <c r="FTH115" s="74"/>
      <c r="FTI115" s="77"/>
      <c r="FTJ115" s="77"/>
      <c r="FTK115" s="11"/>
      <c r="FTQ115" s="73"/>
      <c r="FTR115" s="73"/>
      <c r="FTS115" s="73"/>
      <c r="FTT115" s="73"/>
      <c r="FTU115" s="74"/>
      <c r="FTV115" s="74"/>
      <c r="FTW115" s="77"/>
      <c r="FTX115" s="77"/>
      <c r="FTY115" s="11"/>
      <c r="FUE115" s="73"/>
      <c r="FUF115" s="73"/>
      <c r="FUG115" s="73"/>
      <c r="FUH115" s="73"/>
      <c r="FUI115" s="74"/>
      <c r="FUJ115" s="74"/>
      <c r="FUK115" s="77"/>
      <c r="FUL115" s="77"/>
      <c r="FUM115" s="11"/>
      <c r="FUS115" s="73"/>
      <c r="FUT115" s="73"/>
      <c r="FUU115" s="73"/>
      <c r="FUV115" s="73"/>
      <c r="FUW115" s="74"/>
      <c r="FUX115" s="74"/>
      <c r="FUY115" s="77"/>
      <c r="FUZ115" s="77"/>
      <c r="FVA115" s="11"/>
      <c r="FVG115" s="73"/>
      <c r="FVH115" s="73"/>
      <c r="FVI115" s="73"/>
      <c r="FVJ115" s="73"/>
      <c r="FVK115" s="74"/>
      <c r="FVL115" s="74"/>
      <c r="FVM115" s="77"/>
      <c r="FVN115" s="77"/>
      <c r="FVO115" s="11"/>
      <c r="FVU115" s="73"/>
      <c r="FVV115" s="73"/>
      <c r="FVW115" s="73"/>
      <c r="FVX115" s="73"/>
      <c r="FVY115" s="74"/>
      <c r="FVZ115" s="74"/>
      <c r="FWA115" s="77"/>
      <c r="FWB115" s="77"/>
      <c r="FWC115" s="11"/>
      <c r="FWI115" s="73"/>
      <c r="FWJ115" s="73"/>
      <c r="FWK115" s="73"/>
      <c r="FWL115" s="73"/>
      <c r="FWM115" s="74"/>
      <c r="FWN115" s="74"/>
      <c r="FWO115" s="77"/>
      <c r="FWP115" s="77"/>
      <c r="FWQ115" s="11"/>
      <c r="FWW115" s="73"/>
      <c r="FWX115" s="73"/>
      <c r="FWY115" s="73"/>
      <c r="FWZ115" s="73"/>
      <c r="FXA115" s="74"/>
      <c r="FXB115" s="74"/>
      <c r="FXC115" s="77"/>
      <c r="FXD115" s="77"/>
      <c r="FXE115" s="11"/>
      <c r="FXK115" s="73"/>
      <c r="FXL115" s="73"/>
      <c r="FXM115" s="73"/>
      <c r="FXN115" s="73"/>
      <c r="FXO115" s="74"/>
      <c r="FXP115" s="74"/>
      <c r="FXQ115" s="77"/>
      <c r="FXR115" s="77"/>
      <c r="FXS115" s="11"/>
      <c r="FXY115" s="73"/>
      <c r="FXZ115" s="73"/>
      <c r="FYA115" s="73"/>
      <c r="FYB115" s="73"/>
      <c r="FYC115" s="74"/>
      <c r="FYD115" s="74"/>
      <c r="FYE115" s="77"/>
      <c r="FYF115" s="77"/>
      <c r="FYG115" s="11"/>
      <c r="FYM115" s="73"/>
      <c r="FYN115" s="73"/>
      <c r="FYO115" s="73"/>
      <c r="FYP115" s="73"/>
      <c r="FYQ115" s="74"/>
      <c r="FYR115" s="74"/>
      <c r="FYS115" s="77"/>
      <c r="FYT115" s="77"/>
      <c r="FYU115" s="11"/>
      <c r="FZA115" s="73"/>
      <c r="FZB115" s="73"/>
      <c r="FZC115" s="73"/>
      <c r="FZD115" s="73"/>
      <c r="FZE115" s="74"/>
      <c r="FZF115" s="74"/>
      <c r="FZG115" s="77"/>
      <c r="FZH115" s="77"/>
      <c r="FZI115" s="11"/>
      <c r="FZO115" s="73"/>
      <c r="FZP115" s="73"/>
      <c r="FZQ115" s="73"/>
      <c r="FZR115" s="73"/>
      <c r="FZS115" s="74"/>
      <c r="FZT115" s="74"/>
      <c r="FZU115" s="77"/>
      <c r="FZV115" s="77"/>
      <c r="FZW115" s="11"/>
      <c r="GAC115" s="73"/>
      <c r="GAD115" s="73"/>
      <c r="GAE115" s="73"/>
      <c r="GAF115" s="73"/>
      <c r="GAG115" s="74"/>
      <c r="GAH115" s="74"/>
      <c r="GAI115" s="77"/>
      <c r="GAJ115" s="77"/>
      <c r="GAK115" s="11"/>
      <c r="GAQ115" s="73"/>
      <c r="GAR115" s="73"/>
      <c r="GAS115" s="73"/>
      <c r="GAT115" s="73"/>
      <c r="GAU115" s="74"/>
      <c r="GAV115" s="74"/>
      <c r="GAW115" s="77"/>
      <c r="GAX115" s="77"/>
      <c r="GAY115" s="11"/>
      <c r="GBE115" s="73"/>
      <c r="GBF115" s="73"/>
      <c r="GBG115" s="73"/>
      <c r="GBH115" s="73"/>
      <c r="GBI115" s="74"/>
      <c r="GBJ115" s="74"/>
      <c r="GBK115" s="77"/>
      <c r="GBL115" s="77"/>
      <c r="GBM115" s="11"/>
      <c r="GBS115" s="73"/>
      <c r="GBT115" s="73"/>
      <c r="GBU115" s="73"/>
      <c r="GBV115" s="73"/>
      <c r="GBW115" s="74"/>
      <c r="GBX115" s="74"/>
      <c r="GBY115" s="77"/>
      <c r="GBZ115" s="77"/>
      <c r="GCA115" s="11"/>
      <c r="GCG115" s="73"/>
      <c r="GCH115" s="73"/>
      <c r="GCI115" s="73"/>
      <c r="GCJ115" s="73"/>
      <c r="GCK115" s="74"/>
      <c r="GCL115" s="74"/>
      <c r="GCM115" s="77"/>
      <c r="GCN115" s="77"/>
      <c r="GCO115" s="11"/>
      <c r="GCU115" s="73"/>
      <c r="GCV115" s="73"/>
      <c r="GCW115" s="73"/>
      <c r="GCX115" s="73"/>
      <c r="GCY115" s="74"/>
      <c r="GCZ115" s="74"/>
      <c r="GDA115" s="77"/>
      <c r="GDB115" s="77"/>
      <c r="GDC115" s="11"/>
      <c r="GDI115" s="73"/>
      <c r="GDJ115" s="73"/>
      <c r="GDK115" s="73"/>
      <c r="GDL115" s="73"/>
      <c r="GDM115" s="74"/>
      <c r="GDN115" s="74"/>
      <c r="GDO115" s="77"/>
      <c r="GDP115" s="77"/>
      <c r="GDQ115" s="11"/>
      <c r="GDW115" s="73"/>
      <c r="GDX115" s="73"/>
      <c r="GDY115" s="73"/>
      <c r="GDZ115" s="73"/>
      <c r="GEA115" s="74"/>
      <c r="GEB115" s="74"/>
      <c r="GEC115" s="77"/>
      <c r="GED115" s="77"/>
      <c r="GEE115" s="11"/>
      <c r="GEK115" s="73"/>
      <c r="GEL115" s="73"/>
      <c r="GEM115" s="73"/>
      <c r="GEN115" s="73"/>
      <c r="GEO115" s="74"/>
      <c r="GEP115" s="74"/>
      <c r="GEQ115" s="77"/>
      <c r="GER115" s="77"/>
      <c r="GES115" s="11"/>
      <c r="GEY115" s="73"/>
      <c r="GEZ115" s="73"/>
      <c r="GFA115" s="73"/>
      <c r="GFB115" s="73"/>
      <c r="GFC115" s="74"/>
      <c r="GFD115" s="74"/>
      <c r="GFE115" s="77"/>
      <c r="GFF115" s="77"/>
      <c r="GFG115" s="11"/>
      <c r="GFM115" s="73"/>
      <c r="GFN115" s="73"/>
      <c r="GFO115" s="73"/>
      <c r="GFP115" s="73"/>
      <c r="GFQ115" s="74"/>
      <c r="GFR115" s="74"/>
      <c r="GFS115" s="77"/>
      <c r="GFT115" s="77"/>
      <c r="GFU115" s="11"/>
      <c r="GGA115" s="73"/>
      <c r="GGB115" s="73"/>
      <c r="GGC115" s="73"/>
      <c r="GGD115" s="73"/>
      <c r="GGE115" s="74"/>
      <c r="GGF115" s="74"/>
      <c r="GGG115" s="77"/>
      <c r="GGH115" s="77"/>
      <c r="GGI115" s="11"/>
      <c r="GGO115" s="73"/>
      <c r="GGP115" s="73"/>
      <c r="GGQ115" s="73"/>
      <c r="GGR115" s="73"/>
      <c r="GGS115" s="74"/>
      <c r="GGT115" s="74"/>
      <c r="GGU115" s="77"/>
      <c r="GGV115" s="77"/>
      <c r="GGW115" s="11"/>
      <c r="GHC115" s="73"/>
      <c r="GHD115" s="73"/>
      <c r="GHE115" s="73"/>
      <c r="GHF115" s="73"/>
      <c r="GHG115" s="74"/>
      <c r="GHH115" s="74"/>
      <c r="GHI115" s="77"/>
      <c r="GHJ115" s="77"/>
      <c r="GHK115" s="11"/>
      <c r="GHQ115" s="73"/>
      <c r="GHR115" s="73"/>
      <c r="GHS115" s="73"/>
      <c r="GHT115" s="73"/>
      <c r="GHU115" s="74"/>
      <c r="GHV115" s="74"/>
      <c r="GHW115" s="77"/>
      <c r="GHX115" s="77"/>
      <c r="GHY115" s="11"/>
      <c r="GIE115" s="73"/>
      <c r="GIF115" s="73"/>
      <c r="GIG115" s="73"/>
      <c r="GIH115" s="73"/>
      <c r="GII115" s="74"/>
      <c r="GIJ115" s="74"/>
      <c r="GIK115" s="77"/>
      <c r="GIL115" s="77"/>
      <c r="GIM115" s="11"/>
      <c r="GIS115" s="73"/>
      <c r="GIT115" s="73"/>
      <c r="GIU115" s="73"/>
      <c r="GIV115" s="73"/>
      <c r="GIW115" s="74"/>
      <c r="GIX115" s="74"/>
      <c r="GIY115" s="77"/>
      <c r="GIZ115" s="77"/>
      <c r="GJA115" s="11"/>
      <c r="GJG115" s="73"/>
      <c r="GJH115" s="73"/>
      <c r="GJI115" s="73"/>
      <c r="GJJ115" s="73"/>
      <c r="GJK115" s="74"/>
      <c r="GJL115" s="74"/>
      <c r="GJM115" s="77"/>
      <c r="GJN115" s="77"/>
      <c r="GJO115" s="11"/>
      <c r="GJU115" s="73"/>
      <c r="GJV115" s="73"/>
      <c r="GJW115" s="73"/>
      <c r="GJX115" s="73"/>
      <c r="GJY115" s="74"/>
      <c r="GJZ115" s="74"/>
      <c r="GKA115" s="77"/>
      <c r="GKB115" s="77"/>
      <c r="GKC115" s="11"/>
      <c r="GKI115" s="73"/>
      <c r="GKJ115" s="73"/>
      <c r="GKK115" s="73"/>
      <c r="GKL115" s="73"/>
      <c r="GKM115" s="74"/>
      <c r="GKN115" s="74"/>
      <c r="GKO115" s="77"/>
      <c r="GKP115" s="77"/>
      <c r="GKQ115" s="11"/>
      <c r="GKW115" s="73"/>
      <c r="GKX115" s="73"/>
      <c r="GKY115" s="73"/>
      <c r="GKZ115" s="73"/>
      <c r="GLA115" s="74"/>
      <c r="GLB115" s="74"/>
      <c r="GLC115" s="77"/>
      <c r="GLD115" s="77"/>
      <c r="GLE115" s="11"/>
      <c r="GLK115" s="73"/>
      <c r="GLL115" s="73"/>
      <c r="GLM115" s="73"/>
      <c r="GLN115" s="73"/>
      <c r="GLO115" s="74"/>
      <c r="GLP115" s="74"/>
      <c r="GLQ115" s="77"/>
      <c r="GLR115" s="77"/>
      <c r="GLS115" s="11"/>
      <c r="GLY115" s="73"/>
      <c r="GLZ115" s="73"/>
      <c r="GMA115" s="73"/>
      <c r="GMB115" s="73"/>
      <c r="GMC115" s="74"/>
      <c r="GMD115" s="74"/>
      <c r="GME115" s="77"/>
      <c r="GMF115" s="77"/>
      <c r="GMG115" s="11"/>
      <c r="GMM115" s="73"/>
      <c r="GMN115" s="73"/>
      <c r="GMO115" s="73"/>
      <c r="GMP115" s="73"/>
      <c r="GMQ115" s="74"/>
      <c r="GMR115" s="74"/>
      <c r="GMS115" s="77"/>
      <c r="GMT115" s="77"/>
      <c r="GMU115" s="11"/>
      <c r="GNA115" s="73"/>
      <c r="GNB115" s="73"/>
      <c r="GNC115" s="73"/>
      <c r="GND115" s="73"/>
      <c r="GNE115" s="74"/>
      <c r="GNF115" s="74"/>
      <c r="GNG115" s="77"/>
      <c r="GNH115" s="77"/>
      <c r="GNI115" s="11"/>
      <c r="GNO115" s="73"/>
      <c r="GNP115" s="73"/>
      <c r="GNQ115" s="73"/>
      <c r="GNR115" s="73"/>
      <c r="GNS115" s="74"/>
      <c r="GNT115" s="74"/>
      <c r="GNU115" s="77"/>
      <c r="GNV115" s="77"/>
      <c r="GNW115" s="11"/>
      <c r="GOC115" s="73"/>
      <c r="GOD115" s="73"/>
      <c r="GOE115" s="73"/>
      <c r="GOF115" s="73"/>
      <c r="GOG115" s="74"/>
      <c r="GOH115" s="74"/>
      <c r="GOI115" s="77"/>
      <c r="GOJ115" s="77"/>
      <c r="GOK115" s="11"/>
      <c r="GOQ115" s="73"/>
      <c r="GOR115" s="73"/>
      <c r="GOS115" s="73"/>
      <c r="GOT115" s="73"/>
      <c r="GOU115" s="74"/>
      <c r="GOV115" s="74"/>
      <c r="GOW115" s="77"/>
      <c r="GOX115" s="77"/>
      <c r="GOY115" s="11"/>
      <c r="GPE115" s="73"/>
      <c r="GPF115" s="73"/>
      <c r="GPG115" s="73"/>
      <c r="GPH115" s="73"/>
      <c r="GPI115" s="74"/>
      <c r="GPJ115" s="74"/>
      <c r="GPK115" s="77"/>
      <c r="GPL115" s="77"/>
      <c r="GPM115" s="11"/>
      <c r="GPS115" s="73"/>
      <c r="GPT115" s="73"/>
      <c r="GPU115" s="73"/>
      <c r="GPV115" s="73"/>
      <c r="GPW115" s="74"/>
      <c r="GPX115" s="74"/>
      <c r="GPY115" s="77"/>
      <c r="GPZ115" s="77"/>
      <c r="GQA115" s="11"/>
      <c r="GQG115" s="73"/>
      <c r="GQH115" s="73"/>
      <c r="GQI115" s="73"/>
      <c r="GQJ115" s="73"/>
      <c r="GQK115" s="74"/>
      <c r="GQL115" s="74"/>
      <c r="GQM115" s="77"/>
      <c r="GQN115" s="77"/>
      <c r="GQO115" s="11"/>
      <c r="GQU115" s="73"/>
      <c r="GQV115" s="73"/>
      <c r="GQW115" s="73"/>
      <c r="GQX115" s="73"/>
      <c r="GQY115" s="74"/>
      <c r="GQZ115" s="74"/>
      <c r="GRA115" s="77"/>
      <c r="GRB115" s="77"/>
      <c r="GRC115" s="11"/>
      <c r="GRI115" s="73"/>
      <c r="GRJ115" s="73"/>
      <c r="GRK115" s="73"/>
      <c r="GRL115" s="73"/>
      <c r="GRM115" s="74"/>
      <c r="GRN115" s="74"/>
      <c r="GRO115" s="77"/>
      <c r="GRP115" s="77"/>
      <c r="GRQ115" s="11"/>
      <c r="GRW115" s="73"/>
      <c r="GRX115" s="73"/>
      <c r="GRY115" s="73"/>
      <c r="GRZ115" s="73"/>
      <c r="GSA115" s="74"/>
      <c r="GSB115" s="74"/>
      <c r="GSC115" s="77"/>
      <c r="GSD115" s="77"/>
      <c r="GSE115" s="11"/>
      <c r="GSK115" s="73"/>
      <c r="GSL115" s="73"/>
      <c r="GSM115" s="73"/>
      <c r="GSN115" s="73"/>
      <c r="GSO115" s="74"/>
      <c r="GSP115" s="74"/>
      <c r="GSQ115" s="77"/>
      <c r="GSR115" s="77"/>
      <c r="GSS115" s="11"/>
      <c r="GSY115" s="73"/>
      <c r="GSZ115" s="73"/>
      <c r="GTA115" s="73"/>
      <c r="GTB115" s="73"/>
      <c r="GTC115" s="74"/>
      <c r="GTD115" s="74"/>
      <c r="GTE115" s="77"/>
      <c r="GTF115" s="77"/>
      <c r="GTG115" s="11"/>
      <c r="GTM115" s="73"/>
      <c r="GTN115" s="73"/>
      <c r="GTO115" s="73"/>
      <c r="GTP115" s="73"/>
      <c r="GTQ115" s="74"/>
      <c r="GTR115" s="74"/>
      <c r="GTS115" s="77"/>
      <c r="GTT115" s="77"/>
      <c r="GTU115" s="11"/>
      <c r="GUA115" s="73"/>
      <c r="GUB115" s="73"/>
      <c r="GUC115" s="73"/>
      <c r="GUD115" s="73"/>
      <c r="GUE115" s="74"/>
      <c r="GUF115" s="74"/>
      <c r="GUG115" s="77"/>
      <c r="GUH115" s="77"/>
      <c r="GUI115" s="11"/>
      <c r="GUO115" s="73"/>
      <c r="GUP115" s="73"/>
      <c r="GUQ115" s="73"/>
      <c r="GUR115" s="73"/>
      <c r="GUS115" s="74"/>
      <c r="GUT115" s="74"/>
      <c r="GUU115" s="77"/>
      <c r="GUV115" s="77"/>
      <c r="GUW115" s="11"/>
      <c r="GVC115" s="73"/>
      <c r="GVD115" s="73"/>
      <c r="GVE115" s="73"/>
      <c r="GVF115" s="73"/>
      <c r="GVG115" s="74"/>
      <c r="GVH115" s="74"/>
      <c r="GVI115" s="77"/>
      <c r="GVJ115" s="77"/>
      <c r="GVK115" s="11"/>
      <c r="GVQ115" s="73"/>
      <c r="GVR115" s="73"/>
      <c r="GVS115" s="73"/>
      <c r="GVT115" s="73"/>
      <c r="GVU115" s="74"/>
      <c r="GVV115" s="74"/>
      <c r="GVW115" s="77"/>
      <c r="GVX115" s="77"/>
      <c r="GVY115" s="11"/>
      <c r="GWE115" s="73"/>
      <c r="GWF115" s="73"/>
      <c r="GWG115" s="73"/>
      <c r="GWH115" s="73"/>
      <c r="GWI115" s="74"/>
      <c r="GWJ115" s="74"/>
      <c r="GWK115" s="77"/>
      <c r="GWL115" s="77"/>
      <c r="GWM115" s="11"/>
      <c r="GWS115" s="73"/>
      <c r="GWT115" s="73"/>
      <c r="GWU115" s="73"/>
      <c r="GWV115" s="73"/>
      <c r="GWW115" s="74"/>
      <c r="GWX115" s="74"/>
      <c r="GWY115" s="77"/>
      <c r="GWZ115" s="77"/>
      <c r="GXA115" s="11"/>
      <c r="GXG115" s="73"/>
      <c r="GXH115" s="73"/>
      <c r="GXI115" s="73"/>
      <c r="GXJ115" s="73"/>
      <c r="GXK115" s="74"/>
      <c r="GXL115" s="74"/>
      <c r="GXM115" s="77"/>
      <c r="GXN115" s="77"/>
      <c r="GXO115" s="11"/>
      <c r="GXU115" s="73"/>
      <c r="GXV115" s="73"/>
      <c r="GXW115" s="73"/>
      <c r="GXX115" s="73"/>
      <c r="GXY115" s="74"/>
      <c r="GXZ115" s="74"/>
      <c r="GYA115" s="77"/>
      <c r="GYB115" s="77"/>
      <c r="GYC115" s="11"/>
      <c r="GYI115" s="73"/>
      <c r="GYJ115" s="73"/>
      <c r="GYK115" s="73"/>
      <c r="GYL115" s="73"/>
      <c r="GYM115" s="74"/>
      <c r="GYN115" s="74"/>
      <c r="GYO115" s="77"/>
      <c r="GYP115" s="77"/>
      <c r="GYQ115" s="11"/>
      <c r="GYW115" s="73"/>
      <c r="GYX115" s="73"/>
      <c r="GYY115" s="73"/>
      <c r="GYZ115" s="73"/>
      <c r="GZA115" s="74"/>
      <c r="GZB115" s="74"/>
      <c r="GZC115" s="77"/>
      <c r="GZD115" s="77"/>
      <c r="GZE115" s="11"/>
      <c r="GZK115" s="73"/>
      <c r="GZL115" s="73"/>
      <c r="GZM115" s="73"/>
      <c r="GZN115" s="73"/>
      <c r="GZO115" s="74"/>
      <c r="GZP115" s="74"/>
      <c r="GZQ115" s="77"/>
      <c r="GZR115" s="77"/>
      <c r="GZS115" s="11"/>
      <c r="GZY115" s="73"/>
      <c r="GZZ115" s="73"/>
      <c r="HAA115" s="73"/>
      <c r="HAB115" s="73"/>
      <c r="HAC115" s="74"/>
      <c r="HAD115" s="74"/>
      <c r="HAE115" s="77"/>
      <c r="HAF115" s="77"/>
      <c r="HAG115" s="11"/>
      <c r="HAM115" s="73"/>
      <c r="HAN115" s="73"/>
      <c r="HAO115" s="73"/>
      <c r="HAP115" s="73"/>
      <c r="HAQ115" s="74"/>
      <c r="HAR115" s="74"/>
      <c r="HAS115" s="77"/>
      <c r="HAT115" s="77"/>
      <c r="HAU115" s="11"/>
      <c r="HBA115" s="73"/>
      <c r="HBB115" s="73"/>
      <c r="HBC115" s="73"/>
      <c r="HBD115" s="73"/>
      <c r="HBE115" s="74"/>
      <c r="HBF115" s="74"/>
      <c r="HBG115" s="77"/>
      <c r="HBH115" s="77"/>
      <c r="HBI115" s="11"/>
      <c r="HBO115" s="73"/>
      <c r="HBP115" s="73"/>
      <c r="HBQ115" s="73"/>
      <c r="HBR115" s="73"/>
      <c r="HBS115" s="74"/>
      <c r="HBT115" s="74"/>
      <c r="HBU115" s="77"/>
      <c r="HBV115" s="77"/>
      <c r="HBW115" s="11"/>
      <c r="HCC115" s="73"/>
      <c r="HCD115" s="73"/>
      <c r="HCE115" s="73"/>
      <c r="HCF115" s="73"/>
      <c r="HCG115" s="74"/>
      <c r="HCH115" s="74"/>
      <c r="HCI115" s="77"/>
      <c r="HCJ115" s="77"/>
      <c r="HCK115" s="11"/>
      <c r="HCQ115" s="73"/>
      <c r="HCR115" s="73"/>
      <c r="HCS115" s="73"/>
      <c r="HCT115" s="73"/>
      <c r="HCU115" s="74"/>
      <c r="HCV115" s="74"/>
      <c r="HCW115" s="77"/>
      <c r="HCX115" s="77"/>
      <c r="HCY115" s="11"/>
      <c r="HDE115" s="73"/>
      <c r="HDF115" s="73"/>
      <c r="HDG115" s="73"/>
      <c r="HDH115" s="73"/>
      <c r="HDI115" s="74"/>
      <c r="HDJ115" s="74"/>
      <c r="HDK115" s="77"/>
      <c r="HDL115" s="77"/>
      <c r="HDM115" s="11"/>
      <c r="HDS115" s="73"/>
      <c r="HDT115" s="73"/>
      <c r="HDU115" s="73"/>
      <c r="HDV115" s="73"/>
      <c r="HDW115" s="74"/>
      <c r="HDX115" s="74"/>
      <c r="HDY115" s="77"/>
      <c r="HDZ115" s="77"/>
      <c r="HEA115" s="11"/>
      <c r="HEG115" s="73"/>
      <c r="HEH115" s="73"/>
      <c r="HEI115" s="73"/>
      <c r="HEJ115" s="73"/>
      <c r="HEK115" s="74"/>
      <c r="HEL115" s="74"/>
      <c r="HEM115" s="77"/>
      <c r="HEN115" s="77"/>
      <c r="HEO115" s="11"/>
      <c r="HEU115" s="73"/>
      <c r="HEV115" s="73"/>
      <c r="HEW115" s="73"/>
      <c r="HEX115" s="73"/>
      <c r="HEY115" s="74"/>
      <c r="HEZ115" s="74"/>
      <c r="HFA115" s="77"/>
      <c r="HFB115" s="77"/>
      <c r="HFC115" s="11"/>
      <c r="HFI115" s="73"/>
      <c r="HFJ115" s="73"/>
      <c r="HFK115" s="73"/>
      <c r="HFL115" s="73"/>
      <c r="HFM115" s="74"/>
      <c r="HFN115" s="74"/>
      <c r="HFO115" s="77"/>
      <c r="HFP115" s="77"/>
      <c r="HFQ115" s="11"/>
      <c r="HFW115" s="73"/>
      <c r="HFX115" s="73"/>
      <c r="HFY115" s="73"/>
      <c r="HFZ115" s="73"/>
      <c r="HGA115" s="74"/>
      <c r="HGB115" s="74"/>
      <c r="HGC115" s="77"/>
      <c r="HGD115" s="77"/>
      <c r="HGE115" s="11"/>
      <c r="HGK115" s="73"/>
      <c r="HGL115" s="73"/>
      <c r="HGM115" s="73"/>
      <c r="HGN115" s="73"/>
      <c r="HGO115" s="74"/>
      <c r="HGP115" s="74"/>
      <c r="HGQ115" s="77"/>
      <c r="HGR115" s="77"/>
      <c r="HGS115" s="11"/>
      <c r="HGY115" s="73"/>
      <c r="HGZ115" s="73"/>
      <c r="HHA115" s="73"/>
      <c r="HHB115" s="73"/>
      <c r="HHC115" s="74"/>
      <c r="HHD115" s="74"/>
      <c r="HHE115" s="77"/>
      <c r="HHF115" s="77"/>
      <c r="HHG115" s="11"/>
      <c r="HHM115" s="73"/>
      <c r="HHN115" s="73"/>
      <c r="HHO115" s="73"/>
      <c r="HHP115" s="73"/>
      <c r="HHQ115" s="74"/>
      <c r="HHR115" s="74"/>
      <c r="HHS115" s="77"/>
      <c r="HHT115" s="77"/>
      <c r="HHU115" s="11"/>
      <c r="HIA115" s="73"/>
      <c r="HIB115" s="73"/>
      <c r="HIC115" s="73"/>
      <c r="HID115" s="73"/>
      <c r="HIE115" s="74"/>
      <c r="HIF115" s="74"/>
      <c r="HIG115" s="77"/>
      <c r="HIH115" s="77"/>
      <c r="HII115" s="11"/>
      <c r="HIO115" s="73"/>
      <c r="HIP115" s="73"/>
      <c r="HIQ115" s="73"/>
      <c r="HIR115" s="73"/>
      <c r="HIS115" s="74"/>
      <c r="HIT115" s="74"/>
      <c r="HIU115" s="77"/>
      <c r="HIV115" s="77"/>
      <c r="HIW115" s="11"/>
      <c r="HJC115" s="73"/>
      <c r="HJD115" s="73"/>
      <c r="HJE115" s="73"/>
      <c r="HJF115" s="73"/>
      <c r="HJG115" s="74"/>
      <c r="HJH115" s="74"/>
      <c r="HJI115" s="77"/>
      <c r="HJJ115" s="77"/>
      <c r="HJK115" s="11"/>
      <c r="HJQ115" s="73"/>
      <c r="HJR115" s="73"/>
      <c r="HJS115" s="73"/>
      <c r="HJT115" s="73"/>
      <c r="HJU115" s="74"/>
      <c r="HJV115" s="74"/>
      <c r="HJW115" s="77"/>
      <c r="HJX115" s="77"/>
      <c r="HJY115" s="11"/>
      <c r="HKE115" s="73"/>
      <c r="HKF115" s="73"/>
      <c r="HKG115" s="73"/>
      <c r="HKH115" s="73"/>
      <c r="HKI115" s="74"/>
      <c r="HKJ115" s="74"/>
      <c r="HKK115" s="77"/>
      <c r="HKL115" s="77"/>
      <c r="HKM115" s="11"/>
      <c r="HKS115" s="73"/>
      <c r="HKT115" s="73"/>
      <c r="HKU115" s="73"/>
      <c r="HKV115" s="73"/>
      <c r="HKW115" s="74"/>
      <c r="HKX115" s="74"/>
      <c r="HKY115" s="77"/>
      <c r="HKZ115" s="77"/>
      <c r="HLA115" s="11"/>
      <c r="HLG115" s="73"/>
      <c r="HLH115" s="73"/>
      <c r="HLI115" s="73"/>
      <c r="HLJ115" s="73"/>
      <c r="HLK115" s="74"/>
      <c r="HLL115" s="74"/>
      <c r="HLM115" s="77"/>
      <c r="HLN115" s="77"/>
      <c r="HLO115" s="11"/>
      <c r="HLU115" s="73"/>
      <c r="HLV115" s="73"/>
      <c r="HLW115" s="73"/>
      <c r="HLX115" s="73"/>
      <c r="HLY115" s="74"/>
      <c r="HLZ115" s="74"/>
      <c r="HMA115" s="77"/>
      <c r="HMB115" s="77"/>
      <c r="HMC115" s="11"/>
      <c r="HMI115" s="73"/>
      <c r="HMJ115" s="73"/>
      <c r="HMK115" s="73"/>
      <c r="HML115" s="73"/>
      <c r="HMM115" s="74"/>
      <c r="HMN115" s="74"/>
      <c r="HMO115" s="77"/>
      <c r="HMP115" s="77"/>
      <c r="HMQ115" s="11"/>
      <c r="HMW115" s="73"/>
      <c r="HMX115" s="73"/>
      <c r="HMY115" s="73"/>
      <c r="HMZ115" s="73"/>
      <c r="HNA115" s="74"/>
      <c r="HNB115" s="74"/>
      <c r="HNC115" s="77"/>
      <c r="HND115" s="77"/>
      <c r="HNE115" s="11"/>
      <c r="HNK115" s="73"/>
      <c r="HNL115" s="73"/>
      <c r="HNM115" s="73"/>
      <c r="HNN115" s="73"/>
      <c r="HNO115" s="74"/>
      <c r="HNP115" s="74"/>
      <c r="HNQ115" s="77"/>
      <c r="HNR115" s="77"/>
      <c r="HNS115" s="11"/>
      <c r="HNY115" s="73"/>
      <c r="HNZ115" s="73"/>
      <c r="HOA115" s="73"/>
      <c r="HOB115" s="73"/>
      <c r="HOC115" s="74"/>
      <c r="HOD115" s="74"/>
      <c r="HOE115" s="77"/>
      <c r="HOF115" s="77"/>
      <c r="HOG115" s="11"/>
      <c r="HOM115" s="73"/>
      <c r="HON115" s="73"/>
      <c r="HOO115" s="73"/>
      <c r="HOP115" s="73"/>
      <c r="HOQ115" s="74"/>
      <c r="HOR115" s="74"/>
      <c r="HOS115" s="77"/>
      <c r="HOT115" s="77"/>
      <c r="HOU115" s="11"/>
      <c r="HPA115" s="73"/>
      <c r="HPB115" s="73"/>
      <c r="HPC115" s="73"/>
      <c r="HPD115" s="73"/>
      <c r="HPE115" s="74"/>
      <c r="HPF115" s="74"/>
      <c r="HPG115" s="77"/>
      <c r="HPH115" s="77"/>
      <c r="HPI115" s="11"/>
      <c r="HPO115" s="73"/>
      <c r="HPP115" s="73"/>
      <c r="HPQ115" s="73"/>
      <c r="HPR115" s="73"/>
      <c r="HPS115" s="74"/>
      <c r="HPT115" s="74"/>
      <c r="HPU115" s="77"/>
      <c r="HPV115" s="77"/>
      <c r="HPW115" s="11"/>
      <c r="HQC115" s="73"/>
      <c r="HQD115" s="73"/>
      <c r="HQE115" s="73"/>
      <c r="HQF115" s="73"/>
      <c r="HQG115" s="74"/>
      <c r="HQH115" s="74"/>
      <c r="HQI115" s="77"/>
      <c r="HQJ115" s="77"/>
      <c r="HQK115" s="11"/>
      <c r="HQQ115" s="73"/>
      <c r="HQR115" s="73"/>
      <c r="HQS115" s="73"/>
      <c r="HQT115" s="73"/>
      <c r="HQU115" s="74"/>
      <c r="HQV115" s="74"/>
      <c r="HQW115" s="77"/>
      <c r="HQX115" s="77"/>
      <c r="HQY115" s="11"/>
      <c r="HRE115" s="73"/>
      <c r="HRF115" s="73"/>
      <c r="HRG115" s="73"/>
      <c r="HRH115" s="73"/>
      <c r="HRI115" s="74"/>
      <c r="HRJ115" s="74"/>
      <c r="HRK115" s="77"/>
      <c r="HRL115" s="77"/>
      <c r="HRM115" s="11"/>
      <c r="HRS115" s="73"/>
      <c r="HRT115" s="73"/>
      <c r="HRU115" s="73"/>
      <c r="HRV115" s="73"/>
      <c r="HRW115" s="74"/>
      <c r="HRX115" s="74"/>
      <c r="HRY115" s="77"/>
      <c r="HRZ115" s="77"/>
      <c r="HSA115" s="11"/>
      <c r="HSG115" s="73"/>
      <c r="HSH115" s="73"/>
      <c r="HSI115" s="73"/>
      <c r="HSJ115" s="73"/>
      <c r="HSK115" s="74"/>
      <c r="HSL115" s="74"/>
      <c r="HSM115" s="77"/>
      <c r="HSN115" s="77"/>
      <c r="HSO115" s="11"/>
      <c r="HSU115" s="73"/>
      <c r="HSV115" s="73"/>
      <c r="HSW115" s="73"/>
      <c r="HSX115" s="73"/>
      <c r="HSY115" s="74"/>
      <c r="HSZ115" s="74"/>
      <c r="HTA115" s="77"/>
      <c r="HTB115" s="77"/>
      <c r="HTC115" s="11"/>
      <c r="HTI115" s="73"/>
      <c r="HTJ115" s="73"/>
      <c r="HTK115" s="73"/>
      <c r="HTL115" s="73"/>
      <c r="HTM115" s="74"/>
      <c r="HTN115" s="74"/>
      <c r="HTO115" s="77"/>
      <c r="HTP115" s="77"/>
      <c r="HTQ115" s="11"/>
      <c r="HTW115" s="73"/>
      <c r="HTX115" s="73"/>
      <c r="HTY115" s="73"/>
      <c r="HTZ115" s="73"/>
      <c r="HUA115" s="74"/>
      <c r="HUB115" s="74"/>
      <c r="HUC115" s="77"/>
      <c r="HUD115" s="77"/>
      <c r="HUE115" s="11"/>
      <c r="HUK115" s="73"/>
      <c r="HUL115" s="73"/>
      <c r="HUM115" s="73"/>
      <c r="HUN115" s="73"/>
      <c r="HUO115" s="74"/>
      <c r="HUP115" s="74"/>
      <c r="HUQ115" s="77"/>
      <c r="HUR115" s="77"/>
      <c r="HUS115" s="11"/>
      <c r="HUY115" s="73"/>
      <c r="HUZ115" s="73"/>
      <c r="HVA115" s="73"/>
      <c r="HVB115" s="73"/>
      <c r="HVC115" s="74"/>
      <c r="HVD115" s="74"/>
      <c r="HVE115" s="77"/>
      <c r="HVF115" s="77"/>
      <c r="HVG115" s="11"/>
      <c r="HVM115" s="73"/>
      <c r="HVN115" s="73"/>
      <c r="HVO115" s="73"/>
      <c r="HVP115" s="73"/>
      <c r="HVQ115" s="74"/>
      <c r="HVR115" s="74"/>
      <c r="HVS115" s="77"/>
      <c r="HVT115" s="77"/>
      <c r="HVU115" s="11"/>
      <c r="HWA115" s="73"/>
      <c r="HWB115" s="73"/>
      <c r="HWC115" s="73"/>
      <c r="HWD115" s="73"/>
      <c r="HWE115" s="74"/>
      <c r="HWF115" s="74"/>
      <c r="HWG115" s="77"/>
      <c r="HWH115" s="77"/>
      <c r="HWI115" s="11"/>
      <c r="HWO115" s="73"/>
      <c r="HWP115" s="73"/>
      <c r="HWQ115" s="73"/>
      <c r="HWR115" s="73"/>
      <c r="HWS115" s="74"/>
      <c r="HWT115" s="74"/>
      <c r="HWU115" s="77"/>
      <c r="HWV115" s="77"/>
      <c r="HWW115" s="11"/>
      <c r="HXC115" s="73"/>
      <c r="HXD115" s="73"/>
      <c r="HXE115" s="73"/>
      <c r="HXF115" s="73"/>
      <c r="HXG115" s="74"/>
      <c r="HXH115" s="74"/>
      <c r="HXI115" s="77"/>
      <c r="HXJ115" s="77"/>
      <c r="HXK115" s="11"/>
      <c r="HXQ115" s="73"/>
      <c r="HXR115" s="73"/>
      <c r="HXS115" s="73"/>
      <c r="HXT115" s="73"/>
      <c r="HXU115" s="74"/>
      <c r="HXV115" s="74"/>
      <c r="HXW115" s="77"/>
      <c r="HXX115" s="77"/>
      <c r="HXY115" s="11"/>
      <c r="HYE115" s="73"/>
      <c r="HYF115" s="73"/>
      <c r="HYG115" s="73"/>
      <c r="HYH115" s="73"/>
      <c r="HYI115" s="74"/>
      <c r="HYJ115" s="74"/>
      <c r="HYK115" s="77"/>
      <c r="HYL115" s="77"/>
      <c r="HYM115" s="11"/>
      <c r="HYS115" s="73"/>
      <c r="HYT115" s="73"/>
      <c r="HYU115" s="73"/>
      <c r="HYV115" s="73"/>
      <c r="HYW115" s="74"/>
      <c r="HYX115" s="74"/>
      <c r="HYY115" s="77"/>
      <c r="HYZ115" s="77"/>
      <c r="HZA115" s="11"/>
      <c r="HZG115" s="73"/>
      <c r="HZH115" s="73"/>
      <c r="HZI115" s="73"/>
      <c r="HZJ115" s="73"/>
      <c r="HZK115" s="74"/>
      <c r="HZL115" s="74"/>
      <c r="HZM115" s="77"/>
      <c r="HZN115" s="77"/>
      <c r="HZO115" s="11"/>
      <c r="HZU115" s="73"/>
      <c r="HZV115" s="73"/>
      <c r="HZW115" s="73"/>
      <c r="HZX115" s="73"/>
      <c r="HZY115" s="74"/>
      <c r="HZZ115" s="74"/>
      <c r="IAA115" s="77"/>
      <c r="IAB115" s="77"/>
      <c r="IAC115" s="11"/>
      <c r="IAI115" s="73"/>
      <c r="IAJ115" s="73"/>
      <c r="IAK115" s="73"/>
      <c r="IAL115" s="73"/>
      <c r="IAM115" s="74"/>
      <c r="IAN115" s="74"/>
      <c r="IAO115" s="77"/>
      <c r="IAP115" s="77"/>
      <c r="IAQ115" s="11"/>
      <c r="IAW115" s="73"/>
      <c r="IAX115" s="73"/>
      <c r="IAY115" s="73"/>
      <c r="IAZ115" s="73"/>
      <c r="IBA115" s="74"/>
      <c r="IBB115" s="74"/>
      <c r="IBC115" s="77"/>
      <c r="IBD115" s="77"/>
      <c r="IBE115" s="11"/>
      <c r="IBK115" s="73"/>
      <c r="IBL115" s="73"/>
      <c r="IBM115" s="73"/>
      <c r="IBN115" s="73"/>
      <c r="IBO115" s="74"/>
      <c r="IBP115" s="74"/>
      <c r="IBQ115" s="77"/>
      <c r="IBR115" s="77"/>
      <c r="IBS115" s="11"/>
      <c r="IBY115" s="73"/>
      <c r="IBZ115" s="73"/>
      <c r="ICA115" s="73"/>
      <c r="ICB115" s="73"/>
      <c r="ICC115" s="74"/>
      <c r="ICD115" s="74"/>
      <c r="ICE115" s="77"/>
      <c r="ICF115" s="77"/>
      <c r="ICG115" s="11"/>
      <c r="ICM115" s="73"/>
      <c r="ICN115" s="73"/>
      <c r="ICO115" s="73"/>
      <c r="ICP115" s="73"/>
      <c r="ICQ115" s="74"/>
      <c r="ICR115" s="74"/>
      <c r="ICS115" s="77"/>
      <c r="ICT115" s="77"/>
      <c r="ICU115" s="11"/>
      <c r="IDA115" s="73"/>
      <c r="IDB115" s="73"/>
      <c r="IDC115" s="73"/>
      <c r="IDD115" s="73"/>
      <c r="IDE115" s="74"/>
      <c r="IDF115" s="74"/>
      <c r="IDG115" s="77"/>
      <c r="IDH115" s="77"/>
      <c r="IDI115" s="11"/>
      <c r="IDO115" s="73"/>
      <c r="IDP115" s="73"/>
      <c r="IDQ115" s="73"/>
      <c r="IDR115" s="73"/>
      <c r="IDS115" s="74"/>
      <c r="IDT115" s="74"/>
      <c r="IDU115" s="77"/>
      <c r="IDV115" s="77"/>
      <c r="IDW115" s="11"/>
      <c r="IEC115" s="73"/>
      <c r="IED115" s="73"/>
      <c r="IEE115" s="73"/>
      <c r="IEF115" s="73"/>
      <c r="IEG115" s="74"/>
      <c r="IEH115" s="74"/>
      <c r="IEI115" s="77"/>
      <c r="IEJ115" s="77"/>
      <c r="IEK115" s="11"/>
      <c r="IEQ115" s="73"/>
      <c r="IER115" s="73"/>
      <c r="IES115" s="73"/>
      <c r="IET115" s="73"/>
      <c r="IEU115" s="74"/>
      <c r="IEV115" s="74"/>
      <c r="IEW115" s="77"/>
      <c r="IEX115" s="77"/>
      <c r="IEY115" s="11"/>
      <c r="IFE115" s="73"/>
      <c r="IFF115" s="73"/>
      <c r="IFG115" s="73"/>
      <c r="IFH115" s="73"/>
      <c r="IFI115" s="74"/>
      <c r="IFJ115" s="74"/>
      <c r="IFK115" s="77"/>
      <c r="IFL115" s="77"/>
      <c r="IFM115" s="11"/>
      <c r="IFS115" s="73"/>
      <c r="IFT115" s="73"/>
      <c r="IFU115" s="73"/>
      <c r="IFV115" s="73"/>
      <c r="IFW115" s="74"/>
      <c r="IFX115" s="74"/>
      <c r="IFY115" s="77"/>
      <c r="IFZ115" s="77"/>
      <c r="IGA115" s="11"/>
      <c r="IGG115" s="73"/>
      <c r="IGH115" s="73"/>
      <c r="IGI115" s="73"/>
      <c r="IGJ115" s="73"/>
      <c r="IGK115" s="74"/>
      <c r="IGL115" s="74"/>
      <c r="IGM115" s="77"/>
      <c r="IGN115" s="77"/>
      <c r="IGO115" s="11"/>
      <c r="IGU115" s="73"/>
      <c r="IGV115" s="73"/>
      <c r="IGW115" s="73"/>
      <c r="IGX115" s="73"/>
      <c r="IGY115" s="74"/>
      <c r="IGZ115" s="74"/>
      <c r="IHA115" s="77"/>
      <c r="IHB115" s="77"/>
      <c r="IHC115" s="11"/>
      <c r="IHI115" s="73"/>
      <c r="IHJ115" s="73"/>
      <c r="IHK115" s="73"/>
      <c r="IHL115" s="73"/>
      <c r="IHM115" s="74"/>
      <c r="IHN115" s="74"/>
      <c r="IHO115" s="77"/>
      <c r="IHP115" s="77"/>
      <c r="IHQ115" s="11"/>
      <c r="IHW115" s="73"/>
      <c r="IHX115" s="73"/>
      <c r="IHY115" s="73"/>
      <c r="IHZ115" s="73"/>
      <c r="IIA115" s="74"/>
      <c r="IIB115" s="74"/>
      <c r="IIC115" s="77"/>
      <c r="IID115" s="77"/>
      <c r="IIE115" s="11"/>
      <c r="IIK115" s="73"/>
      <c r="IIL115" s="73"/>
      <c r="IIM115" s="73"/>
      <c r="IIN115" s="73"/>
      <c r="IIO115" s="74"/>
      <c r="IIP115" s="74"/>
      <c r="IIQ115" s="77"/>
      <c r="IIR115" s="77"/>
      <c r="IIS115" s="11"/>
      <c r="IIY115" s="73"/>
      <c r="IIZ115" s="73"/>
      <c r="IJA115" s="73"/>
      <c r="IJB115" s="73"/>
      <c r="IJC115" s="74"/>
      <c r="IJD115" s="74"/>
      <c r="IJE115" s="77"/>
      <c r="IJF115" s="77"/>
      <c r="IJG115" s="11"/>
      <c r="IJM115" s="73"/>
      <c r="IJN115" s="73"/>
      <c r="IJO115" s="73"/>
      <c r="IJP115" s="73"/>
      <c r="IJQ115" s="74"/>
      <c r="IJR115" s="74"/>
      <c r="IJS115" s="77"/>
      <c r="IJT115" s="77"/>
      <c r="IJU115" s="11"/>
      <c r="IKA115" s="73"/>
      <c r="IKB115" s="73"/>
      <c r="IKC115" s="73"/>
      <c r="IKD115" s="73"/>
      <c r="IKE115" s="74"/>
      <c r="IKF115" s="74"/>
      <c r="IKG115" s="77"/>
      <c r="IKH115" s="77"/>
      <c r="IKI115" s="11"/>
      <c r="IKO115" s="73"/>
      <c r="IKP115" s="73"/>
      <c r="IKQ115" s="73"/>
      <c r="IKR115" s="73"/>
      <c r="IKS115" s="74"/>
      <c r="IKT115" s="74"/>
      <c r="IKU115" s="77"/>
      <c r="IKV115" s="77"/>
      <c r="IKW115" s="11"/>
      <c r="ILC115" s="73"/>
      <c r="ILD115" s="73"/>
      <c r="ILE115" s="73"/>
      <c r="ILF115" s="73"/>
      <c r="ILG115" s="74"/>
      <c r="ILH115" s="74"/>
      <c r="ILI115" s="77"/>
      <c r="ILJ115" s="77"/>
      <c r="ILK115" s="11"/>
      <c r="ILQ115" s="73"/>
      <c r="ILR115" s="73"/>
      <c r="ILS115" s="73"/>
      <c r="ILT115" s="73"/>
      <c r="ILU115" s="74"/>
      <c r="ILV115" s="74"/>
      <c r="ILW115" s="77"/>
      <c r="ILX115" s="77"/>
      <c r="ILY115" s="11"/>
      <c r="IME115" s="73"/>
      <c r="IMF115" s="73"/>
      <c r="IMG115" s="73"/>
      <c r="IMH115" s="73"/>
      <c r="IMI115" s="74"/>
      <c r="IMJ115" s="74"/>
      <c r="IMK115" s="77"/>
      <c r="IML115" s="77"/>
      <c r="IMM115" s="11"/>
      <c r="IMS115" s="73"/>
      <c r="IMT115" s="73"/>
      <c r="IMU115" s="73"/>
      <c r="IMV115" s="73"/>
      <c r="IMW115" s="74"/>
      <c r="IMX115" s="74"/>
      <c r="IMY115" s="77"/>
      <c r="IMZ115" s="77"/>
      <c r="INA115" s="11"/>
      <c r="ING115" s="73"/>
      <c r="INH115" s="73"/>
      <c r="INI115" s="73"/>
      <c r="INJ115" s="73"/>
      <c r="INK115" s="74"/>
      <c r="INL115" s="74"/>
      <c r="INM115" s="77"/>
      <c r="INN115" s="77"/>
      <c r="INO115" s="11"/>
      <c r="INU115" s="73"/>
      <c r="INV115" s="73"/>
      <c r="INW115" s="73"/>
      <c r="INX115" s="73"/>
      <c r="INY115" s="74"/>
      <c r="INZ115" s="74"/>
      <c r="IOA115" s="77"/>
      <c r="IOB115" s="77"/>
      <c r="IOC115" s="11"/>
      <c r="IOI115" s="73"/>
      <c r="IOJ115" s="73"/>
      <c r="IOK115" s="73"/>
      <c r="IOL115" s="73"/>
      <c r="IOM115" s="74"/>
      <c r="ION115" s="74"/>
      <c r="IOO115" s="77"/>
      <c r="IOP115" s="77"/>
      <c r="IOQ115" s="11"/>
      <c r="IOW115" s="73"/>
      <c r="IOX115" s="73"/>
      <c r="IOY115" s="73"/>
      <c r="IOZ115" s="73"/>
      <c r="IPA115" s="74"/>
      <c r="IPB115" s="74"/>
      <c r="IPC115" s="77"/>
      <c r="IPD115" s="77"/>
      <c r="IPE115" s="11"/>
      <c r="IPK115" s="73"/>
      <c r="IPL115" s="73"/>
      <c r="IPM115" s="73"/>
      <c r="IPN115" s="73"/>
      <c r="IPO115" s="74"/>
      <c r="IPP115" s="74"/>
      <c r="IPQ115" s="77"/>
      <c r="IPR115" s="77"/>
      <c r="IPS115" s="11"/>
      <c r="IPY115" s="73"/>
      <c r="IPZ115" s="73"/>
      <c r="IQA115" s="73"/>
      <c r="IQB115" s="73"/>
      <c r="IQC115" s="74"/>
      <c r="IQD115" s="74"/>
      <c r="IQE115" s="77"/>
      <c r="IQF115" s="77"/>
      <c r="IQG115" s="11"/>
      <c r="IQM115" s="73"/>
      <c r="IQN115" s="73"/>
      <c r="IQO115" s="73"/>
      <c r="IQP115" s="73"/>
      <c r="IQQ115" s="74"/>
      <c r="IQR115" s="74"/>
      <c r="IQS115" s="77"/>
      <c r="IQT115" s="77"/>
      <c r="IQU115" s="11"/>
      <c r="IRA115" s="73"/>
      <c r="IRB115" s="73"/>
      <c r="IRC115" s="73"/>
      <c r="IRD115" s="73"/>
      <c r="IRE115" s="74"/>
      <c r="IRF115" s="74"/>
      <c r="IRG115" s="77"/>
      <c r="IRH115" s="77"/>
      <c r="IRI115" s="11"/>
      <c r="IRO115" s="73"/>
      <c r="IRP115" s="73"/>
      <c r="IRQ115" s="73"/>
      <c r="IRR115" s="73"/>
      <c r="IRS115" s="74"/>
      <c r="IRT115" s="74"/>
      <c r="IRU115" s="77"/>
      <c r="IRV115" s="77"/>
      <c r="IRW115" s="11"/>
      <c r="ISC115" s="73"/>
      <c r="ISD115" s="73"/>
      <c r="ISE115" s="73"/>
      <c r="ISF115" s="73"/>
      <c r="ISG115" s="74"/>
      <c r="ISH115" s="74"/>
      <c r="ISI115" s="77"/>
      <c r="ISJ115" s="77"/>
      <c r="ISK115" s="11"/>
      <c r="ISQ115" s="73"/>
      <c r="ISR115" s="73"/>
      <c r="ISS115" s="73"/>
      <c r="IST115" s="73"/>
      <c r="ISU115" s="74"/>
      <c r="ISV115" s="74"/>
      <c r="ISW115" s="77"/>
      <c r="ISX115" s="77"/>
      <c r="ISY115" s="11"/>
      <c r="ITE115" s="73"/>
      <c r="ITF115" s="73"/>
      <c r="ITG115" s="73"/>
      <c r="ITH115" s="73"/>
      <c r="ITI115" s="74"/>
      <c r="ITJ115" s="74"/>
      <c r="ITK115" s="77"/>
      <c r="ITL115" s="77"/>
      <c r="ITM115" s="11"/>
      <c r="ITS115" s="73"/>
      <c r="ITT115" s="73"/>
      <c r="ITU115" s="73"/>
      <c r="ITV115" s="73"/>
      <c r="ITW115" s="74"/>
      <c r="ITX115" s="74"/>
      <c r="ITY115" s="77"/>
      <c r="ITZ115" s="77"/>
      <c r="IUA115" s="11"/>
      <c r="IUG115" s="73"/>
      <c r="IUH115" s="73"/>
      <c r="IUI115" s="73"/>
      <c r="IUJ115" s="73"/>
      <c r="IUK115" s="74"/>
      <c r="IUL115" s="74"/>
      <c r="IUM115" s="77"/>
      <c r="IUN115" s="77"/>
      <c r="IUO115" s="11"/>
      <c r="IUU115" s="73"/>
      <c r="IUV115" s="73"/>
      <c r="IUW115" s="73"/>
      <c r="IUX115" s="73"/>
      <c r="IUY115" s="74"/>
      <c r="IUZ115" s="74"/>
      <c r="IVA115" s="77"/>
      <c r="IVB115" s="77"/>
      <c r="IVC115" s="11"/>
      <c r="IVI115" s="73"/>
      <c r="IVJ115" s="73"/>
      <c r="IVK115" s="73"/>
      <c r="IVL115" s="73"/>
      <c r="IVM115" s="74"/>
      <c r="IVN115" s="74"/>
      <c r="IVO115" s="77"/>
      <c r="IVP115" s="77"/>
      <c r="IVQ115" s="11"/>
      <c r="IVW115" s="73"/>
      <c r="IVX115" s="73"/>
      <c r="IVY115" s="73"/>
      <c r="IVZ115" s="73"/>
      <c r="IWA115" s="74"/>
      <c r="IWB115" s="74"/>
      <c r="IWC115" s="77"/>
      <c r="IWD115" s="77"/>
      <c r="IWE115" s="11"/>
      <c r="IWK115" s="73"/>
      <c r="IWL115" s="73"/>
      <c r="IWM115" s="73"/>
      <c r="IWN115" s="73"/>
      <c r="IWO115" s="74"/>
      <c r="IWP115" s="74"/>
      <c r="IWQ115" s="77"/>
      <c r="IWR115" s="77"/>
      <c r="IWS115" s="11"/>
      <c r="IWY115" s="73"/>
      <c r="IWZ115" s="73"/>
      <c r="IXA115" s="73"/>
      <c r="IXB115" s="73"/>
      <c r="IXC115" s="74"/>
      <c r="IXD115" s="74"/>
      <c r="IXE115" s="77"/>
      <c r="IXF115" s="77"/>
      <c r="IXG115" s="11"/>
      <c r="IXM115" s="73"/>
      <c r="IXN115" s="73"/>
      <c r="IXO115" s="73"/>
      <c r="IXP115" s="73"/>
      <c r="IXQ115" s="74"/>
      <c r="IXR115" s="74"/>
      <c r="IXS115" s="77"/>
      <c r="IXT115" s="77"/>
      <c r="IXU115" s="11"/>
      <c r="IYA115" s="73"/>
      <c r="IYB115" s="73"/>
      <c r="IYC115" s="73"/>
      <c r="IYD115" s="73"/>
      <c r="IYE115" s="74"/>
      <c r="IYF115" s="74"/>
      <c r="IYG115" s="77"/>
      <c r="IYH115" s="77"/>
      <c r="IYI115" s="11"/>
      <c r="IYO115" s="73"/>
      <c r="IYP115" s="73"/>
      <c r="IYQ115" s="73"/>
      <c r="IYR115" s="73"/>
      <c r="IYS115" s="74"/>
      <c r="IYT115" s="74"/>
      <c r="IYU115" s="77"/>
      <c r="IYV115" s="77"/>
      <c r="IYW115" s="11"/>
      <c r="IZC115" s="73"/>
      <c r="IZD115" s="73"/>
      <c r="IZE115" s="73"/>
      <c r="IZF115" s="73"/>
      <c r="IZG115" s="74"/>
      <c r="IZH115" s="74"/>
      <c r="IZI115" s="77"/>
      <c r="IZJ115" s="77"/>
      <c r="IZK115" s="11"/>
      <c r="IZQ115" s="73"/>
      <c r="IZR115" s="73"/>
      <c r="IZS115" s="73"/>
      <c r="IZT115" s="73"/>
      <c r="IZU115" s="74"/>
      <c r="IZV115" s="74"/>
      <c r="IZW115" s="77"/>
      <c r="IZX115" s="77"/>
      <c r="IZY115" s="11"/>
      <c r="JAE115" s="73"/>
      <c r="JAF115" s="73"/>
      <c r="JAG115" s="73"/>
      <c r="JAH115" s="73"/>
      <c r="JAI115" s="74"/>
      <c r="JAJ115" s="74"/>
      <c r="JAK115" s="77"/>
      <c r="JAL115" s="77"/>
      <c r="JAM115" s="11"/>
      <c r="JAS115" s="73"/>
      <c r="JAT115" s="73"/>
      <c r="JAU115" s="73"/>
      <c r="JAV115" s="73"/>
      <c r="JAW115" s="74"/>
      <c r="JAX115" s="74"/>
      <c r="JAY115" s="77"/>
      <c r="JAZ115" s="77"/>
      <c r="JBA115" s="11"/>
      <c r="JBG115" s="73"/>
      <c r="JBH115" s="73"/>
      <c r="JBI115" s="73"/>
      <c r="JBJ115" s="73"/>
      <c r="JBK115" s="74"/>
      <c r="JBL115" s="74"/>
      <c r="JBM115" s="77"/>
      <c r="JBN115" s="77"/>
      <c r="JBO115" s="11"/>
      <c r="JBU115" s="73"/>
      <c r="JBV115" s="73"/>
      <c r="JBW115" s="73"/>
      <c r="JBX115" s="73"/>
      <c r="JBY115" s="74"/>
      <c r="JBZ115" s="74"/>
      <c r="JCA115" s="77"/>
      <c r="JCB115" s="77"/>
      <c r="JCC115" s="11"/>
      <c r="JCI115" s="73"/>
      <c r="JCJ115" s="73"/>
      <c r="JCK115" s="73"/>
      <c r="JCL115" s="73"/>
      <c r="JCM115" s="74"/>
      <c r="JCN115" s="74"/>
      <c r="JCO115" s="77"/>
      <c r="JCP115" s="77"/>
      <c r="JCQ115" s="11"/>
      <c r="JCW115" s="73"/>
      <c r="JCX115" s="73"/>
      <c r="JCY115" s="73"/>
      <c r="JCZ115" s="73"/>
      <c r="JDA115" s="74"/>
      <c r="JDB115" s="74"/>
      <c r="JDC115" s="77"/>
      <c r="JDD115" s="77"/>
      <c r="JDE115" s="11"/>
      <c r="JDK115" s="73"/>
      <c r="JDL115" s="73"/>
      <c r="JDM115" s="73"/>
      <c r="JDN115" s="73"/>
      <c r="JDO115" s="74"/>
      <c r="JDP115" s="74"/>
      <c r="JDQ115" s="77"/>
      <c r="JDR115" s="77"/>
      <c r="JDS115" s="11"/>
      <c r="JDY115" s="73"/>
      <c r="JDZ115" s="73"/>
      <c r="JEA115" s="73"/>
      <c r="JEB115" s="73"/>
      <c r="JEC115" s="74"/>
      <c r="JED115" s="74"/>
      <c r="JEE115" s="77"/>
      <c r="JEF115" s="77"/>
      <c r="JEG115" s="11"/>
      <c r="JEM115" s="73"/>
      <c r="JEN115" s="73"/>
      <c r="JEO115" s="73"/>
      <c r="JEP115" s="73"/>
      <c r="JEQ115" s="74"/>
      <c r="JER115" s="74"/>
      <c r="JES115" s="77"/>
      <c r="JET115" s="77"/>
      <c r="JEU115" s="11"/>
      <c r="JFA115" s="73"/>
      <c r="JFB115" s="73"/>
      <c r="JFC115" s="73"/>
      <c r="JFD115" s="73"/>
      <c r="JFE115" s="74"/>
      <c r="JFF115" s="74"/>
      <c r="JFG115" s="77"/>
      <c r="JFH115" s="77"/>
      <c r="JFI115" s="11"/>
      <c r="JFO115" s="73"/>
      <c r="JFP115" s="73"/>
      <c r="JFQ115" s="73"/>
      <c r="JFR115" s="73"/>
      <c r="JFS115" s="74"/>
      <c r="JFT115" s="74"/>
      <c r="JFU115" s="77"/>
      <c r="JFV115" s="77"/>
      <c r="JFW115" s="11"/>
      <c r="JGC115" s="73"/>
      <c r="JGD115" s="73"/>
      <c r="JGE115" s="73"/>
      <c r="JGF115" s="73"/>
      <c r="JGG115" s="74"/>
      <c r="JGH115" s="74"/>
      <c r="JGI115" s="77"/>
      <c r="JGJ115" s="77"/>
      <c r="JGK115" s="11"/>
      <c r="JGQ115" s="73"/>
      <c r="JGR115" s="73"/>
      <c r="JGS115" s="73"/>
      <c r="JGT115" s="73"/>
      <c r="JGU115" s="74"/>
      <c r="JGV115" s="74"/>
      <c r="JGW115" s="77"/>
      <c r="JGX115" s="77"/>
      <c r="JGY115" s="11"/>
      <c r="JHE115" s="73"/>
      <c r="JHF115" s="73"/>
      <c r="JHG115" s="73"/>
      <c r="JHH115" s="73"/>
      <c r="JHI115" s="74"/>
      <c r="JHJ115" s="74"/>
      <c r="JHK115" s="77"/>
      <c r="JHL115" s="77"/>
      <c r="JHM115" s="11"/>
      <c r="JHS115" s="73"/>
      <c r="JHT115" s="73"/>
      <c r="JHU115" s="73"/>
      <c r="JHV115" s="73"/>
      <c r="JHW115" s="74"/>
      <c r="JHX115" s="74"/>
      <c r="JHY115" s="77"/>
      <c r="JHZ115" s="77"/>
      <c r="JIA115" s="11"/>
      <c r="JIG115" s="73"/>
      <c r="JIH115" s="73"/>
      <c r="JII115" s="73"/>
      <c r="JIJ115" s="73"/>
      <c r="JIK115" s="74"/>
      <c r="JIL115" s="74"/>
      <c r="JIM115" s="77"/>
      <c r="JIN115" s="77"/>
      <c r="JIO115" s="11"/>
      <c r="JIU115" s="73"/>
      <c r="JIV115" s="73"/>
      <c r="JIW115" s="73"/>
      <c r="JIX115" s="73"/>
      <c r="JIY115" s="74"/>
      <c r="JIZ115" s="74"/>
      <c r="JJA115" s="77"/>
      <c r="JJB115" s="77"/>
      <c r="JJC115" s="11"/>
      <c r="JJI115" s="73"/>
      <c r="JJJ115" s="73"/>
      <c r="JJK115" s="73"/>
      <c r="JJL115" s="73"/>
      <c r="JJM115" s="74"/>
      <c r="JJN115" s="74"/>
      <c r="JJO115" s="77"/>
      <c r="JJP115" s="77"/>
      <c r="JJQ115" s="11"/>
      <c r="JJW115" s="73"/>
      <c r="JJX115" s="73"/>
      <c r="JJY115" s="73"/>
      <c r="JJZ115" s="73"/>
      <c r="JKA115" s="74"/>
      <c r="JKB115" s="74"/>
      <c r="JKC115" s="77"/>
      <c r="JKD115" s="77"/>
      <c r="JKE115" s="11"/>
      <c r="JKK115" s="73"/>
      <c r="JKL115" s="73"/>
      <c r="JKM115" s="73"/>
      <c r="JKN115" s="73"/>
      <c r="JKO115" s="74"/>
      <c r="JKP115" s="74"/>
      <c r="JKQ115" s="77"/>
      <c r="JKR115" s="77"/>
      <c r="JKS115" s="11"/>
      <c r="JKY115" s="73"/>
      <c r="JKZ115" s="73"/>
      <c r="JLA115" s="73"/>
      <c r="JLB115" s="73"/>
      <c r="JLC115" s="74"/>
      <c r="JLD115" s="74"/>
      <c r="JLE115" s="77"/>
      <c r="JLF115" s="77"/>
      <c r="JLG115" s="11"/>
      <c r="JLM115" s="73"/>
      <c r="JLN115" s="73"/>
      <c r="JLO115" s="73"/>
      <c r="JLP115" s="73"/>
      <c r="JLQ115" s="74"/>
      <c r="JLR115" s="74"/>
      <c r="JLS115" s="77"/>
      <c r="JLT115" s="77"/>
      <c r="JLU115" s="11"/>
      <c r="JMA115" s="73"/>
      <c r="JMB115" s="73"/>
      <c r="JMC115" s="73"/>
      <c r="JMD115" s="73"/>
      <c r="JME115" s="74"/>
      <c r="JMF115" s="74"/>
      <c r="JMG115" s="77"/>
      <c r="JMH115" s="77"/>
      <c r="JMI115" s="11"/>
      <c r="JMO115" s="73"/>
      <c r="JMP115" s="73"/>
      <c r="JMQ115" s="73"/>
      <c r="JMR115" s="73"/>
      <c r="JMS115" s="74"/>
      <c r="JMT115" s="74"/>
      <c r="JMU115" s="77"/>
      <c r="JMV115" s="77"/>
      <c r="JMW115" s="11"/>
      <c r="JNC115" s="73"/>
      <c r="JND115" s="73"/>
      <c r="JNE115" s="73"/>
      <c r="JNF115" s="73"/>
      <c r="JNG115" s="74"/>
      <c r="JNH115" s="74"/>
      <c r="JNI115" s="77"/>
      <c r="JNJ115" s="77"/>
      <c r="JNK115" s="11"/>
      <c r="JNQ115" s="73"/>
      <c r="JNR115" s="73"/>
      <c r="JNS115" s="73"/>
      <c r="JNT115" s="73"/>
      <c r="JNU115" s="74"/>
      <c r="JNV115" s="74"/>
      <c r="JNW115" s="77"/>
      <c r="JNX115" s="77"/>
      <c r="JNY115" s="11"/>
      <c r="JOE115" s="73"/>
      <c r="JOF115" s="73"/>
      <c r="JOG115" s="73"/>
      <c r="JOH115" s="73"/>
      <c r="JOI115" s="74"/>
      <c r="JOJ115" s="74"/>
      <c r="JOK115" s="77"/>
      <c r="JOL115" s="77"/>
      <c r="JOM115" s="11"/>
      <c r="JOS115" s="73"/>
      <c r="JOT115" s="73"/>
      <c r="JOU115" s="73"/>
      <c r="JOV115" s="73"/>
      <c r="JOW115" s="74"/>
      <c r="JOX115" s="74"/>
      <c r="JOY115" s="77"/>
      <c r="JOZ115" s="77"/>
      <c r="JPA115" s="11"/>
      <c r="JPG115" s="73"/>
      <c r="JPH115" s="73"/>
      <c r="JPI115" s="73"/>
      <c r="JPJ115" s="73"/>
      <c r="JPK115" s="74"/>
      <c r="JPL115" s="74"/>
      <c r="JPM115" s="77"/>
      <c r="JPN115" s="77"/>
      <c r="JPO115" s="11"/>
      <c r="JPU115" s="73"/>
      <c r="JPV115" s="73"/>
      <c r="JPW115" s="73"/>
      <c r="JPX115" s="73"/>
      <c r="JPY115" s="74"/>
      <c r="JPZ115" s="74"/>
      <c r="JQA115" s="77"/>
      <c r="JQB115" s="77"/>
      <c r="JQC115" s="11"/>
      <c r="JQI115" s="73"/>
      <c r="JQJ115" s="73"/>
      <c r="JQK115" s="73"/>
      <c r="JQL115" s="73"/>
      <c r="JQM115" s="74"/>
      <c r="JQN115" s="74"/>
      <c r="JQO115" s="77"/>
      <c r="JQP115" s="77"/>
      <c r="JQQ115" s="11"/>
      <c r="JQW115" s="73"/>
      <c r="JQX115" s="73"/>
      <c r="JQY115" s="73"/>
      <c r="JQZ115" s="73"/>
      <c r="JRA115" s="74"/>
      <c r="JRB115" s="74"/>
      <c r="JRC115" s="77"/>
      <c r="JRD115" s="77"/>
      <c r="JRE115" s="11"/>
      <c r="JRK115" s="73"/>
      <c r="JRL115" s="73"/>
      <c r="JRM115" s="73"/>
      <c r="JRN115" s="73"/>
      <c r="JRO115" s="74"/>
      <c r="JRP115" s="74"/>
      <c r="JRQ115" s="77"/>
      <c r="JRR115" s="77"/>
      <c r="JRS115" s="11"/>
      <c r="JRY115" s="73"/>
      <c r="JRZ115" s="73"/>
      <c r="JSA115" s="73"/>
      <c r="JSB115" s="73"/>
      <c r="JSC115" s="74"/>
      <c r="JSD115" s="74"/>
      <c r="JSE115" s="77"/>
      <c r="JSF115" s="77"/>
      <c r="JSG115" s="11"/>
      <c r="JSM115" s="73"/>
      <c r="JSN115" s="73"/>
      <c r="JSO115" s="73"/>
      <c r="JSP115" s="73"/>
      <c r="JSQ115" s="74"/>
      <c r="JSR115" s="74"/>
      <c r="JSS115" s="77"/>
      <c r="JST115" s="77"/>
      <c r="JSU115" s="11"/>
      <c r="JTA115" s="73"/>
      <c r="JTB115" s="73"/>
      <c r="JTC115" s="73"/>
      <c r="JTD115" s="73"/>
      <c r="JTE115" s="74"/>
      <c r="JTF115" s="74"/>
      <c r="JTG115" s="77"/>
      <c r="JTH115" s="77"/>
      <c r="JTI115" s="11"/>
      <c r="JTO115" s="73"/>
      <c r="JTP115" s="73"/>
      <c r="JTQ115" s="73"/>
      <c r="JTR115" s="73"/>
      <c r="JTS115" s="74"/>
      <c r="JTT115" s="74"/>
      <c r="JTU115" s="77"/>
      <c r="JTV115" s="77"/>
      <c r="JTW115" s="11"/>
      <c r="JUC115" s="73"/>
      <c r="JUD115" s="73"/>
      <c r="JUE115" s="73"/>
      <c r="JUF115" s="73"/>
      <c r="JUG115" s="74"/>
      <c r="JUH115" s="74"/>
      <c r="JUI115" s="77"/>
      <c r="JUJ115" s="77"/>
      <c r="JUK115" s="11"/>
      <c r="JUQ115" s="73"/>
      <c r="JUR115" s="73"/>
      <c r="JUS115" s="73"/>
      <c r="JUT115" s="73"/>
      <c r="JUU115" s="74"/>
      <c r="JUV115" s="74"/>
      <c r="JUW115" s="77"/>
      <c r="JUX115" s="77"/>
      <c r="JUY115" s="11"/>
      <c r="JVE115" s="73"/>
      <c r="JVF115" s="73"/>
      <c r="JVG115" s="73"/>
      <c r="JVH115" s="73"/>
      <c r="JVI115" s="74"/>
      <c r="JVJ115" s="74"/>
      <c r="JVK115" s="77"/>
      <c r="JVL115" s="77"/>
      <c r="JVM115" s="11"/>
      <c r="JVS115" s="73"/>
      <c r="JVT115" s="73"/>
      <c r="JVU115" s="73"/>
      <c r="JVV115" s="73"/>
      <c r="JVW115" s="74"/>
      <c r="JVX115" s="74"/>
      <c r="JVY115" s="77"/>
      <c r="JVZ115" s="77"/>
      <c r="JWA115" s="11"/>
      <c r="JWG115" s="73"/>
      <c r="JWH115" s="73"/>
      <c r="JWI115" s="73"/>
      <c r="JWJ115" s="73"/>
      <c r="JWK115" s="74"/>
      <c r="JWL115" s="74"/>
      <c r="JWM115" s="77"/>
      <c r="JWN115" s="77"/>
      <c r="JWO115" s="11"/>
      <c r="JWU115" s="73"/>
      <c r="JWV115" s="73"/>
      <c r="JWW115" s="73"/>
      <c r="JWX115" s="73"/>
      <c r="JWY115" s="74"/>
      <c r="JWZ115" s="74"/>
      <c r="JXA115" s="77"/>
      <c r="JXB115" s="77"/>
      <c r="JXC115" s="11"/>
      <c r="JXI115" s="73"/>
      <c r="JXJ115" s="73"/>
      <c r="JXK115" s="73"/>
      <c r="JXL115" s="73"/>
      <c r="JXM115" s="74"/>
      <c r="JXN115" s="74"/>
      <c r="JXO115" s="77"/>
      <c r="JXP115" s="77"/>
      <c r="JXQ115" s="11"/>
      <c r="JXW115" s="73"/>
      <c r="JXX115" s="73"/>
      <c r="JXY115" s="73"/>
      <c r="JXZ115" s="73"/>
      <c r="JYA115" s="74"/>
      <c r="JYB115" s="74"/>
      <c r="JYC115" s="77"/>
      <c r="JYD115" s="77"/>
      <c r="JYE115" s="11"/>
      <c r="JYK115" s="73"/>
      <c r="JYL115" s="73"/>
      <c r="JYM115" s="73"/>
      <c r="JYN115" s="73"/>
      <c r="JYO115" s="74"/>
      <c r="JYP115" s="74"/>
      <c r="JYQ115" s="77"/>
      <c r="JYR115" s="77"/>
      <c r="JYS115" s="11"/>
      <c r="JYY115" s="73"/>
      <c r="JYZ115" s="73"/>
      <c r="JZA115" s="73"/>
      <c r="JZB115" s="73"/>
      <c r="JZC115" s="74"/>
      <c r="JZD115" s="74"/>
      <c r="JZE115" s="77"/>
      <c r="JZF115" s="77"/>
      <c r="JZG115" s="11"/>
      <c r="JZM115" s="73"/>
      <c r="JZN115" s="73"/>
      <c r="JZO115" s="73"/>
      <c r="JZP115" s="73"/>
      <c r="JZQ115" s="74"/>
      <c r="JZR115" s="74"/>
      <c r="JZS115" s="77"/>
      <c r="JZT115" s="77"/>
      <c r="JZU115" s="11"/>
      <c r="KAA115" s="73"/>
      <c r="KAB115" s="73"/>
      <c r="KAC115" s="73"/>
      <c r="KAD115" s="73"/>
      <c r="KAE115" s="74"/>
      <c r="KAF115" s="74"/>
      <c r="KAG115" s="77"/>
      <c r="KAH115" s="77"/>
      <c r="KAI115" s="11"/>
      <c r="KAO115" s="73"/>
      <c r="KAP115" s="73"/>
      <c r="KAQ115" s="73"/>
      <c r="KAR115" s="73"/>
      <c r="KAS115" s="74"/>
      <c r="KAT115" s="74"/>
      <c r="KAU115" s="77"/>
      <c r="KAV115" s="77"/>
      <c r="KAW115" s="11"/>
      <c r="KBC115" s="73"/>
      <c r="KBD115" s="73"/>
      <c r="KBE115" s="73"/>
      <c r="KBF115" s="73"/>
      <c r="KBG115" s="74"/>
      <c r="KBH115" s="74"/>
      <c r="KBI115" s="77"/>
      <c r="KBJ115" s="77"/>
      <c r="KBK115" s="11"/>
      <c r="KBQ115" s="73"/>
      <c r="KBR115" s="73"/>
      <c r="KBS115" s="73"/>
      <c r="KBT115" s="73"/>
      <c r="KBU115" s="74"/>
      <c r="KBV115" s="74"/>
      <c r="KBW115" s="77"/>
      <c r="KBX115" s="77"/>
      <c r="KBY115" s="11"/>
      <c r="KCE115" s="73"/>
      <c r="KCF115" s="73"/>
      <c r="KCG115" s="73"/>
      <c r="KCH115" s="73"/>
      <c r="KCI115" s="74"/>
      <c r="KCJ115" s="74"/>
      <c r="KCK115" s="77"/>
      <c r="KCL115" s="77"/>
      <c r="KCM115" s="11"/>
      <c r="KCS115" s="73"/>
      <c r="KCT115" s="73"/>
      <c r="KCU115" s="73"/>
      <c r="KCV115" s="73"/>
      <c r="KCW115" s="74"/>
      <c r="KCX115" s="74"/>
      <c r="KCY115" s="77"/>
      <c r="KCZ115" s="77"/>
      <c r="KDA115" s="11"/>
      <c r="KDG115" s="73"/>
      <c r="KDH115" s="73"/>
      <c r="KDI115" s="73"/>
      <c r="KDJ115" s="73"/>
      <c r="KDK115" s="74"/>
      <c r="KDL115" s="74"/>
      <c r="KDM115" s="77"/>
      <c r="KDN115" s="77"/>
      <c r="KDO115" s="11"/>
      <c r="KDU115" s="73"/>
      <c r="KDV115" s="73"/>
      <c r="KDW115" s="73"/>
      <c r="KDX115" s="73"/>
      <c r="KDY115" s="74"/>
      <c r="KDZ115" s="74"/>
      <c r="KEA115" s="77"/>
      <c r="KEB115" s="77"/>
      <c r="KEC115" s="11"/>
      <c r="KEI115" s="73"/>
      <c r="KEJ115" s="73"/>
      <c r="KEK115" s="73"/>
      <c r="KEL115" s="73"/>
      <c r="KEM115" s="74"/>
      <c r="KEN115" s="74"/>
      <c r="KEO115" s="77"/>
      <c r="KEP115" s="77"/>
      <c r="KEQ115" s="11"/>
      <c r="KEW115" s="73"/>
      <c r="KEX115" s="73"/>
      <c r="KEY115" s="73"/>
      <c r="KEZ115" s="73"/>
      <c r="KFA115" s="74"/>
      <c r="KFB115" s="74"/>
      <c r="KFC115" s="77"/>
      <c r="KFD115" s="77"/>
      <c r="KFE115" s="11"/>
      <c r="KFK115" s="73"/>
      <c r="KFL115" s="73"/>
      <c r="KFM115" s="73"/>
      <c r="KFN115" s="73"/>
      <c r="KFO115" s="74"/>
      <c r="KFP115" s="74"/>
      <c r="KFQ115" s="77"/>
      <c r="KFR115" s="77"/>
      <c r="KFS115" s="11"/>
      <c r="KFY115" s="73"/>
      <c r="KFZ115" s="73"/>
      <c r="KGA115" s="73"/>
      <c r="KGB115" s="73"/>
      <c r="KGC115" s="74"/>
      <c r="KGD115" s="74"/>
      <c r="KGE115" s="77"/>
      <c r="KGF115" s="77"/>
      <c r="KGG115" s="11"/>
      <c r="KGM115" s="73"/>
      <c r="KGN115" s="73"/>
      <c r="KGO115" s="73"/>
      <c r="KGP115" s="73"/>
      <c r="KGQ115" s="74"/>
      <c r="KGR115" s="74"/>
      <c r="KGS115" s="77"/>
      <c r="KGT115" s="77"/>
      <c r="KGU115" s="11"/>
      <c r="KHA115" s="73"/>
      <c r="KHB115" s="73"/>
      <c r="KHC115" s="73"/>
      <c r="KHD115" s="73"/>
      <c r="KHE115" s="74"/>
      <c r="KHF115" s="74"/>
      <c r="KHG115" s="77"/>
      <c r="KHH115" s="77"/>
      <c r="KHI115" s="11"/>
      <c r="KHO115" s="73"/>
      <c r="KHP115" s="73"/>
      <c r="KHQ115" s="73"/>
      <c r="KHR115" s="73"/>
      <c r="KHS115" s="74"/>
      <c r="KHT115" s="74"/>
      <c r="KHU115" s="77"/>
      <c r="KHV115" s="77"/>
      <c r="KHW115" s="11"/>
      <c r="KIC115" s="73"/>
      <c r="KID115" s="73"/>
      <c r="KIE115" s="73"/>
      <c r="KIF115" s="73"/>
      <c r="KIG115" s="74"/>
      <c r="KIH115" s="74"/>
      <c r="KII115" s="77"/>
      <c r="KIJ115" s="77"/>
      <c r="KIK115" s="11"/>
      <c r="KIQ115" s="73"/>
      <c r="KIR115" s="73"/>
      <c r="KIS115" s="73"/>
      <c r="KIT115" s="73"/>
      <c r="KIU115" s="74"/>
      <c r="KIV115" s="74"/>
      <c r="KIW115" s="77"/>
      <c r="KIX115" s="77"/>
      <c r="KIY115" s="11"/>
      <c r="KJE115" s="73"/>
      <c r="KJF115" s="73"/>
      <c r="KJG115" s="73"/>
      <c r="KJH115" s="73"/>
      <c r="KJI115" s="74"/>
      <c r="KJJ115" s="74"/>
      <c r="KJK115" s="77"/>
      <c r="KJL115" s="77"/>
      <c r="KJM115" s="11"/>
      <c r="KJS115" s="73"/>
      <c r="KJT115" s="73"/>
      <c r="KJU115" s="73"/>
      <c r="KJV115" s="73"/>
      <c r="KJW115" s="74"/>
      <c r="KJX115" s="74"/>
      <c r="KJY115" s="77"/>
      <c r="KJZ115" s="77"/>
      <c r="KKA115" s="11"/>
      <c r="KKG115" s="73"/>
      <c r="KKH115" s="73"/>
      <c r="KKI115" s="73"/>
      <c r="KKJ115" s="73"/>
      <c r="KKK115" s="74"/>
      <c r="KKL115" s="74"/>
      <c r="KKM115" s="77"/>
      <c r="KKN115" s="77"/>
      <c r="KKO115" s="11"/>
      <c r="KKU115" s="73"/>
      <c r="KKV115" s="73"/>
      <c r="KKW115" s="73"/>
      <c r="KKX115" s="73"/>
      <c r="KKY115" s="74"/>
      <c r="KKZ115" s="74"/>
      <c r="KLA115" s="77"/>
      <c r="KLB115" s="77"/>
      <c r="KLC115" s="11"/>
      <c r="KLI115" s="73"/>
      <c r="KLJ115" s="73"/>
      <c r="KLK115" s="73"/>
      <c r="KLL115" s="73"/>
      <c r="KLM115" s="74"/>
      <c r="KLN115" s="74"/>
      <c r="KLO115" s="77"/>
      <c r="KLP115" s="77"/>
      <c r="KLQ115" s="11"/>
      <c r="KLW115" s="73"/>
      <c r="KLX115" s="73"/>
      <c r="KLY115" s="73"/>
      <c r="KLZ115" s="73"/>
      <c r="KMA115" s="74"/>
      <c r="KMB115" s="74"/>
      <c r="KMC115" s="77"/>
      <c r="KMD115" s="77"/>
      <c r="KME115" s="11"/>
      <c r="KMK115" s="73"/>
      <c r="KML115" s="73"/>
      <c r="KMM115" s="73"/>
      <c r="KMN115" s="73"/>
      <c r="KMO115" s="74"/>
      <c r="KMP115" s="74"/>
      <c r="KMQ115" s="77"/>
      <c r="KMR115" s="77"/>
      <c r="KMS115" s="11"/>
      <c r="KMY115" s="73"/>
      <c r="KMZ115" s="73"/>
      <c r="KNA115" s="73"/>
      <c r="KNB115" s="73"/>
      <c r="KNC115" s="74"/>
      <c r="KND115" s="74"/>
      <c r="KNE115" s="77"/>
      <c r="KNF115" s="77"/>
      <c r="KNG115" s="11"/>
      <c r="KNM115" s="73"/>
      <c r="KNN115" s="73"/>
      <c r="KNO115" s="73"/>
      <c r="KNP115" s="73"/>
      <c r="KNQ115" s="74"/>
      <c r="KNR115" s="74"/>
      <c r="KNS115" s="77"/>
      <c r="KNT115" s="77"/>
      <c r="KNU115" s="11"/>
      <c r="KOA115" s="73"/>
      <c r="KOB115" s="73"/>
      <c r="KOC115" s="73"/>
      <c r="KOD115" s="73"/>
      <c r="KOE115" s="74"/>
      <c r="KOF115" s="74"/>
      <c r="KOG115" s="77"/>
      <c r="KOH115" s="77"/>
      <c r="KOI115" s="11"/>
      <c r="KOO115" s="73"/>
      <c r="KOP115" s="73"/>
      <c r="KOQ115" s="73"/>
      <c r="KOR115" s="73"/>
      <c r="KOS115" s="74"/>
      <c r="KOT115" s="74"/>
      <c r="KOU115" s="77"/>
      <c r="KOV115" s="77"/>
      <c r="KOW115" s="11"/>
      <c r="KPC115" s="73"/>
      <c r="KPD115" s="73"/>
      <c r="KPE115" s="73"/>
      <c r="KPF115" s="73"/>
      <c r="KPG115" s="74"/>
      <c r="KPH115" s="74"/>
      <c r="KPI115" s="77"/>
      <c r="KPJ115" s="77"/>
      <c r="KPK115" s="11"/>
      <c r="KPQ115" s="73"/>
      <c r="KPR115" s="73"/>
      <c r="KPS115" s="73"/>
      <c r="KPT115" s="73"/>
      <c r="KPU115" s="74"/>
      <c r="KPV115" s="74"/>
      <c r="KPW115" s="77"/>
      <c r="KPX115" s="77"/>
      <c r="KPY115" s="11"/>
      <c r="KQE115" s="73"/>
      <c r="KQF115" s="73"/>
      <c r="KQG115" s="73"/>
      <c r="KQH115" s="73"/>
      <c r="KQI115" s="74"/>
      <c r="KQJ115" s="74"/>
      <c r="KQK115" s="77"/>
      <c r="KQL115" s="77"/>
      <c r="KQM115" s="11"/>
      <c r="KQS115" s="73"/>
      <c r="KQT115" s="73"/>
      <c r="KQU115" s="73"/>
      <c r="KQV115" s="73"/>
      <c r="KQW115" s="74"/>
      <c r="KQX115" s="74"/>
      <c r="KQY115" s="77"/>
      <c r="KQZ115" s="77"/>
      <c r="KRA115" s="11"/>
      <c r="KRG115" s="73"/>
      <c r="KRH115" s="73"/>
      <c r="KRI115" s="73"/>
      <c r="KRJ115" s="73"/>
      <c r="KRK115" s="74"/>
      <c r="KRL115" s="74"/>
      <c r="KRM115" s="77"/>
      <c r="KRN115" s="77"/>
      <c r="KRO115" s="11"/>
      <c r="KRU115" s="73"/>
      <c r="KRV115" s="73"/>
      <c r="KRW115" s="73"/>
      <c r="KRX115" s="73"/>
      <c r="KRY115" s="74"/>
      <c r="KRZ115" s="74"/>
      <c r="KSA115" s="77"/>
      <c r="KSB115" s="77"/>
      <c r="KSC115" s="11"/>
      <c r="KSI115" s="73"/>
      <c r="KSJ115" s="73"/>
      <c r="KSK115" s="73"/>
      <c r="KSL115" s="73"/>
      <c r="KSM115" s="74"/>
      <c r="KSN115" s="74"/>
      <c r="KSO115" s="77"/>
      <c r="KSP115" s="77"/>
      <c r="KSQ115" s="11"/>
      <c r="KSW115" s="73"/>
      <c r="KSX115" s="73"/>
      <c r="KSY115" s="73"/>
      <c r="KSZ115" s="73"/>
      <c r="KTA115" s="74"/>
      <c r="KTB115" s="74"/>
      <c r="KTC115" s="77"/>
      <c r="KTD115" s="77"/>
      <c r="KTE115" s="11"/>
      <c r="KTK115" s="73"/>
      <c r="KTL115" s="73"/>
      <c r="KTM115" s="73"/>
      <c r="KTN115" s="73"/>
      <c r="KTO115" s="74"/>
      <c r="KTP115" s="74"/>
      <c r="KTQ115" s="77"/>
      <c r="KTR115" s="77"/>
      <c r="KTS115" s="11"/>
      <c r="KTY115" s="73"/>
      <c r="KTZ115" s="73"/>
      <c r="KUA115" s="73"/>
      <c r="KUB115" s="73"/>
      <c r="KUC115" s="74"/>
      <c r="KUD115" s="74"/>
      <c r="KUE115" s="77"/>
      <c r="KUF115" s="77"/>
      <c r="KUG115" s="11"/>
      <c r="KUM115" s="73"/>
      <c r="KUN115" s="73"/>
      <c r="KUO115" s="73"/>
      <c r="KUP115" s="73"/>
      <c r="KUQ115" s="74"/>
      <c r="KUR115" s="74"/>
      <c r="KUS115" s="77"/>
      <c r="KUT115" s="77"/>
      <c r="KUU115" s="11"/>
      <c r="KVA115" s="73"/>
      <c r="KVB115" s="73"/>
      <c r="KVC115" s="73"/>
      <c r="KVD115" s="73"/>
      <c r="KVE115" s="74"/>
      <c r="KVF115" s="74"/>
      <c r="KVG115" s="77"/>
      <c r="KVH115" s="77"/>
      <c r="KVI115" s="11"/>
      <c r="KVO115" s="73"/>
      <c r="KVP115" s="73"/>
      <c r="KVQ115" s="73"/>
      <c r="KVR115" s="73"/>
      <c r="KVS115" s="74"/>
      <c r="KVT115" s="74"/>
      <c r="KVU115" s="77"/>
      <c r="KVV115" s="77"/>
      <c r="KVW115" s="11"/>
      <c r="KWC115" s="73"/>
      <c r="KWD115" s="73"/>
      <c r="KWE115" s="73"/>
      <c r="KWF115" s="73"/>
      <c r="KWG115" s="74"/>
      <c r="KWH115" s="74"/>
      <c r="KWI115" s="77"/>
      <c r="KWJ115" s="77"/>
      <c r="KWK115" s="11"/>
      <c r="KWQ115" s="73"/>
      <c r="KWR115" s="73"/>
      <c r="KWS115" s="73"/>
      <c r="KWT115" s="73"/>
      <c r="KWU115" s="74"/>
      <c r="KWV115" s="74"/>
      <c r="KWW115" s="77"/>
      <c r="KWX115" s="77"/>
      <c r="KWY115" s="11"/>
      <c r="KXE115" s="73"/>
      <c r="KXF115" s="73"/>
      <c r="KXG115" s="73"/>
      <c r="KXH115" s="73"/>
      <c r="KXI115" s="74"/>
      <c r="KXJ115" s="74"/>
      <c r="KXK115" s="77"/>
      <c r="KXL115" s="77"/>
      <c r="KXM115" s="11"/>
      <c r="KXS115" s="73"/>
      <c r="KXT115" s="73"/>
      <c r="KXU115" s="73"/>
      <c r="KXV115" s="73"/>
      <c r="KXW115" s="74"/>
      <c r="KXX115" s="74"/>
      <c r="KXY115" s="77"/>
      <c r="KXZ115" s="77"/>
      <c r="KYA115" s="11"/>
      <c r="KYG115" s="73"/>
      <c r="KYH115" s="73"/>
      <c r="KYI115" s="73"/>
      <c r="KYJ115" s="73"/>
      <c r="KYK115" s="74"/>
      <c r="KYL115" s="74"/>
      <c r="KYM115" s="77"/>
      <c r="KYN115" s="77"/>
      <c r="KYO115" s="11"/>
      <c r="KYU115" s="73"/>
      <c r="KYV115" s="73"/>
      <c r="KYW115" s="73"/>
      <c r="KYX115" s="73"/>
      <c r="KYY115" s="74"/>
      <c r="KYZ115" s="74"/>
      <c r="KZA115" s="77"/>
      <c r="KZB115" s="77"/>
      <c r="KZC115" s="11"/>
      <c r="KZI115" s="73"/>
      <c r="KZJ115" s="73"/>
      <c r="KZK115" s="73"/>
      <c r="KZL115" s="73"/>
      <c r="KZM115" s="74"/>
      <c r="KZN115" s="74"/>
      <c r="KZO115" s="77"/>
      <c r="KZP115" s="77"/>
      <c r="KZQ115" s="11"/>
      <c r="KZW115" s="73"/>
      <c r="KZX115" s="73"/>
      <c r="KZY115" s="73"/>
      <c r="KZZ115" s="73"/>
      <c r="LAA115" s="74"/>
      <c r="LAB115" s="74"/>
      <c r="LAC115" s="77"/>
      <c r="LAD115" s="77"/>
      <c r="LAE115" s="11"/>
      <c r="LAK115" s="73"/>
      <c r="LAL115" s="73"/>
      <c r="LAM115" s="73"/>
      <c r="LAN115" s="73"/>
      <c r="LAO115" s="74"/>
      <c r="LAP115" s="74"/>
      <c r="LAQ115" s="77"/>
      <c r="LAR115" s="77"/>
      <c r="LAS115" s="11"/>
      <c r="LAY115" s="73"/>
      <c r="LAZ115" s="73"/>
      <c r="LBA115" s="73"/>
      <c r="LBB115" s="73"/>
      <c r="LBC115" s="74"/>
      <c r="LBD115" s="74"/>
      <c r="LBE115" s="77"/>
      <c r="LBF115" s="77"/>
      <c r="LBG115" s="11"/>
      <c r="LBM115" s="73"/>
      <c r="LBN115" s="73"/>
      <c r="LBO115" s="73"/>
      <c r="LBP115" s="73"/>
      <c r="LBQ115" s="74"/>
      <c r="LBR115" s="74"/>
      <c r="LBS115" s="77"/>
      <c r="LBT115" s="77"/>
      <c r="LBU115" s="11"/>
      <c r="LCA115" s="73"/>
      <c r="LCB115" s="73"/>
      <c r="LCC115" s="73"/>
      <c r="LCD115" s="73"/>
      <c r="LCE115" s="74"/>
      <c r="LCF115" s="74"/>
      <c r="LCG115" s="77"/>
      <c r="LCH115" s="77"/>
      <c r="LCI115" s="11"/>
      <c r="LCO115" s="73"/>
      <c r="LCP115" s="73"/>
      <c r="LCQ115" s="73"/>
      <c r="LCR115" s="73"/>
      <c r="LCS115" s="74"/>
      <c r="LCT115" s="74"/>
      <c r="LCU115" s="77"/>
      <c r="LCV115" s="77"/>
      <c r="LCW115" s="11"/>
      <c r="LDC115" s="73"/>
      <c r="LDD115" s="73"/>
      <c r="LDE115" s="73"/>
      <c r="LDF115" s="73"/>
      <c r="LDG115" s="74"/>
      <c r="LDH115" s="74"/>
      <c r="LDI115" s="77"/>
      <c r="LDJ115" s="77"/>
      <c r="LDK115" s="11"/>
      <c r="LDQ115" s="73"/>
      <c r="LDR115" s="73"/>
      <c r="LDS115" s="73"/>
      <c r="LDT115" s="73"/>
      <c r="LDU115" s="74"/>
      <c r="LDV115" s="74"/>
      <c r="LDW115" s="77"/>
      <c r="LDX115" s="77"/>
      <c r="LDY115" s="11"/>
      <c r="LEE115" s="73"/>
      <c r="LEF115" s="73"/>
      <c r="LEG115" s="73"/>
      <c r="LEH115" s="73"/>
      <c r="LEI115" s="74"/>
      <c r="LEJ115" s="74"/>
      <c r="LEK115" s="77"/>
      <c r="LEL115" s="77"/>
      <c r="LEM115" s="11"/>
      <c r="LES115" s="73"/>
      <c r="LET115" s="73"/>
      <c r="LEU115" s="73"/>
      <c r="LEV115" s="73"/>
      <c r="LEW115" s="74"/>
      <c r="LEX115" s="74"/>
      <c r="LEY115" s="77"/>
      <c r="LEZ115" s="77"/>
      <c r="LFA115" s="11"/>
      <c r="LFG115" s="73"/>
      <c r="LFH115" s="73"/>
      <c r="LFI115" s="73"/>
      <c r="LFJ115" s="73"/>
      <c r="LFK115" s="74"/>
      <c r="LFL115" s="74"/>
      <c r="LFM115" s="77"/>
      <c r="LFN115" s="77"/>
      <c r="LFO115" s="11"/>
      <c r="LFU115" s="73"/>
      <c r="LFV115" s="73"/>
      <c r="LFW115" s="73"/>
      <c r="LFX115" s="73"/>
      <c r="LFY115" s="74"/>
      <c r="LFZ115" s="74"/>
      <c r="LGA115" s="77"/>
      <c r="LGB115" s="77"/>
      <c r="LGC115" s="11"/>
      <c r="LGI115" s="73"/>
      <c r="LGJ115" s="73"/>
      <c r="LGK115" s="73"/>
      <c r="LGL115" s="73"/>
      <c r="LGM115" s="74"/>
      <c r="LGN115" s="74"/>
      <c r="LGO115" s="77"/>
      <c r="LGP115" s="77"/>
      <c r="LGQ115" s="11"/>
      <c r="LGW115" s="73"/>
      <c r="LGX115" s="73"/>
      <c r="LGY115" s="73"/>
      <c r="LGZ115" s="73"/>
      <c r="LHA115" s="74"/>
      <c r="LHB115" s="74"/>
      <c r="LHC115" s="77"/>
      <c r="LHD115" s="77"/>
      <c r="LHE115" s="11"/>
      <c r="LHK115" s="73"/>
      <c r="LHL115" s="73"/>
      <c r="LHM115" s="73"/>
      <c r="LHN115" s="73"/>
      <c r="LHO115" s="74"/>
      <c r="LHP115" s="74"/>
      <c r="LHQ115" s="77"/>
      <c r="LHR115" s="77"/>
      <c r="LHS115" s="11"/>
      <c r="LHY115" s="73"/>
      <c r="LHZ115" s="73"/>
      <c r="LIA115" s="73"/>
      <c r="LIB115" s="73"/>
      <c r="LIC115" s="74"/>
      <c r="LID115" s="74"/>
      <c r="LIE115" s="77"/>
      <c r="LIF115" s="77"/>
      <c r="LIG115" s="11"/>
      <c r="LIM115" s="73"/>
      <c r="LIN115" s="73"/>
      <c r="LIO115" s="73"/>
      <c r="LIP115" s="73"/>
      <c r="LIQ115" s="74"/>
      <c r="LIR115" s="74"/>
      <c r="LIS115" s="77"/>
      <c r="LIT115" s="77"/>
      <c r="LIU115" s="11"/>
      <c r="LJA115" s="73"/>
      <c r="LJB115" s="73"/>
      <c r="LJC115" s="73"/>
      <c r="LJD115" s="73"/>
      <c r="LJE115" s="74"/>
      <c r="LJF115" s="74"/>
      <c r="LJG115" s="77"/>
      <c r="LJH115" s="77"/>
      <c r="LJI115" s="11"/>
      <c r="LJO115" s="73"/>
      <c r="LJP115" s="73"/>
      <c r="LJQ115" s="73"/>
      <c r="LJR115" s="73"/>
      <c r="LJS115" s="74"/>
      <c r="LJT115" s="74"/>
      <c r="LJU115" s="77"/>
      <c r="LJV115" s="77"/>
      <c r="LJW115" s="11"/>
      <c r="LKC115" s="73"/>
      <c r="LKD115" s="73"/>
      <c r="LKE115" s="73"/>
      <c r="LKF115" s="73"/>
      <c r="LKG115" s="74"/>
      <c r="LKH115" s="74"/>
      <c r="LKI115" s="77"/>
      <c r="LKJ115" s="77"/>
      <c r="LKK115" s="11"/>
      <c r="LKQ115" s="73"/>
      <c r="LKR115" s="73"/>
      <c r="LKS115" s="73"/>
      <c r="LKT115" s="73"/>
      <c r="LKU115" s="74"/>
      <c r="LKV115" s="74"/>
      <c r="LKW115" s="77"/>
      <c r="LKX115" s="77"/>
      <c r="LKY115" s="11"/>
      <c r="LLE115" s="73"/>
      <c r="LLF115" s="73"/>
      <c r="LLG115" s="73"/>
      <c r="LLH115" s="73"/>
      <c r="LLI115" s="74"/>
      <c r="LLJ115" s="74"/>
      <c r="LLK115" s="77"/>
      <c r="LLL115" s="77"/>
      <c r="LLM115" s="11"/>
      <c r="LLS115" s="73"/>
      <c r="LLT115" s="73"/>
      <c r="LLU115" s="73"/>
      <c r="LLV115" s="73"/>
      <c r="LLW115" s="74"/>
      <c r="LLX115" s="74"/>
      <c r="LLY115" s="77"/>
      <c r="LLZ115" s="77"/>
      <c r="LMA115" s="11"/>
      <c r="LMG115" s="73"/>
      <c r="LMH115" s="73"/>
      <c r="LMI115" s="73"/>
      <c r="LMJ115" s="73"/>
      <c r="LMK115" s="74"/>
      <c r="LML115" s="74"/>
      <c r="LMM115" s="77"/>
      <c r="LMN115" s="77"/>
      <c r="LMO115" s="11"/>
      <c r="LMU115" s="73"/>
      <c r="LMV115" s="73"/>
      <c r="LMW115" s="73"/>
      <c r="LMX115" s="73"/>
      <c r="LMY115" s="74"/>
      <c r="LMZ115" s="74"/>
      <c r="LNA115" s="77"/>
      <c r="LNB115" s="77"/>
      <c r="LNC115" s="11"/>
      <c r="LNI115" s="73"/>
      <c r="LNJ115" s="73"/>
      <c r="LNK115" s="73"/>
      <c r="LNL115" s="73"/>
      <c r="LNM115" s="74"/>
      <c r="LNN115" s="74"/>
      <c r="LNO115" s="77"/>
      <c r="LNP115" s="77"/>
      <c r="LNQ115" s="11"/>
      <c r="LNW115" s="73"/>
      <c r="LNX115" s="73"/>
      <c r="LNY115" s="73"/>
      <c r="LNZ115" s="73"/>
      <c r="LOA115" s="74"/>
      <c r="LOB115" s="74"/>
      <c r="LOC115" s="77"/>
      <c r="LOD115" s="77"/>
      <c r="LOE115" s="11"/>
      <c r="LOK115" s="73"/>
      <c r="LOL115" s="73"/>
      <c r="LOM115" s="73"/>
      <c r="LON115" s="73"/>
      <c r="LOO115" s="74"/>
      <c r="LOP115" s="74"/>
      <c r="LOQ115" s="77"/>
      <c r="LOR115" s="77"/>
      <c r="LOS115" s="11"/>
      <c r="LOY115" s="73"/>
      <c r="LOZ115" s="73"/>
      <c r="LPA115" s="73"/>
      <c r="LPB115" s="73"/>
      <c r="LPC115" s="74"/>
      <c r="LPD115" s="74"/>
      <c r="LPE115" s="77"/>
      <c r="LPF115" s="77"/>
      <c r="LPG115" s="11"/>
      <c r="LPM115" s="73"/>
      <c r="LPN115" s="73"/>
      <c r="LPO115" s="73"/>
      <c r="LPP115" s="73"/>
      <c r="LPQ115" s="74"/>
      <c r="LPR115" s="74"/>
      <c r="LPS115" s="77"/>
      <c r="LPT115" s="77"/>
      <c r="LPU115" s="11"/>
      <c r="LQA115" s="73"/>
      <c r="LQB115" s="73"/>
      <c r="LQC115" s="73"/>
      <c r="LQD115" s="73"/>
      <c r="LQE115" s="74"/>
      <c r="LQF115" s="74"/>
      <c r="LQG115" s="77"/>
      <c r="LQH115" s="77"/>
      <c r="LQI115" s="11"/>
      <c r="LQO115" s="73"/>
      <c r="LQP115" s="73"/>
      <c r="LQQ115" s="73"/>
      <c r="LQR115" s="73"/>
      <c r="LQS115" s="74"/>
      <c r="LQT115" s="74"/>
      <c r="LQU115" s="77"/>
      <c r="LQV115" s="77"/>
      <c r="LQW115" s="11"/>
      <c r="LRC115" s="73"/>
      <c r="LRD115" s="73"/>
      <c r="LRE115" s="73"/>
      <c r="LRF115" s="73"/>
      <c r="LRG115" s="74"/>
      <c r="LRH115" s="74"/>
      <c r="LRI115" s="77"/>
      <c r="LRJ115" s="77"/>
      <c r="LRK115" s="11"/>
      <c r="LRQ115" s="73"/>
      <c r="LRR115" s="73"/>
      <c r="LRS115" s="73"/>
      <c r="LRT115" s="73"/>
      <c r="LRU115" s="74"/>
      <c r="LRV115" s="74"/>
      <c r="LRW115" s="77"/>
      <c r="LRX115" s="77"/>
      <c r="LRY115" s="11"/>
      <c r="LSE115" s="73"/>
      <c r="LSF115" s="73"/>
      <c r="LSG115" s="73"/>
      <c r="LSH115" s="73"/>
      <c r="LSI115" s="74"/>
      <c r="LSJ115" s="74"/>
      <c r="LSK115" s="77"/>
      <c r="LSL115" s="77"/>
      <c r="LSM115" s="11"/>
      <c r="LSS115" s="73"/>
      <c r="LST115" s="73"/>
      <c r="LSU115" s="73"/>
      <c r="LSV115" s="73"/>
      <c r="LSW115" s="74"/>
      <c r="LSX115" s="74"/>
      <c r="LSY115" s="77"/>
      <c r="LSZ115" s="77"/>
      <c r="LTA115" s="11"/>
      <c r="LTG115" s="73"/>
      <c r="LTH115" s="73"/>
      <c r="LTI115" s="73"/>
      <c r="LTJ115" s="73"/>
      <c r="LTK115" s="74"/>
      <c r="LTL115" s="74"/>
      <c r="LTM115" s="77"/>
      <c r="LTN115" s="77"/>
      <c r="LTO115" s="11"/>
      <c r="LTU115" s="73"/>
      <c r="LTV115" s="73"/>
      <c r="LTW115" s="73"/>
      <c r="LTX115" s="73"/>
      <c r="LTY115" s="74"/>
      <c r="LTZ115" s="74"/>
      <c r="LUA115" s="77"/>
      <c r="LUB115" s="77"/>
      <c r="LUC115" s="11"/>
      <c r="LUI115" s="73"/>
      <c r="LUJ115" s="73"/>
      <c r="LUK115" s="73"/>
      <c r="LUL115" s="73"/>
      <c r="LUM115" s="74"/>
      <c r="LUN115" s="74"/>
      <c r="LUO115" s="77"/>
      <c r="LUP115" s="77"/>
      <c r="LUQ115" s="11"/>
      <c r="LUW115" s="73"/>
      <c r="LUX115" s="73"/>
      <c r="LUY115" s="73"/>
      <c r="LUZ115" s="73"/>
      <c r="LVA115" s="74"/>
      <c r="LVB115" s="74"/>
      <c r="LVC115" s="77"/>
      <c r="LVD115" s="77"/>
      <c r="LVE115" s="11"/>
      <c r="LVK115" s="73"/>
      <c r="LVL115" s="73"/>
      <c r="LVM115" s="73"/>
      <c r="LVN115" s="73"/>
      <c r="LVO115" s="74"/>
      <c r="LVP115" s="74"/>
      <c r="LVQ115" s="77"/>
      <c r="LVR115" s="77"/>
      <c r="LVS115" s="11"/>
      <c r="LVY115" s="73"/>
      <c r="LVZ115" s="73"/>
      <c r="LWA115" s="73"/>
      <c r="LWB115" s="73"/>
      <c r="LWC115" s="74"/>
      <c r="LWD115" s="74"/>
      <c r="LWE115" s="77"/>
      <c r="LWF115" s="77"/>
      <c r="LWG115" s="11"/>
      <c r="LWM115" s="73"/>
      <c r="LWN115" s="73"/>
      <c r="LWO115" s="73"/>
      <c r="LWP115" s="73"/>
      <c r="LWQ115" s="74"/>
      <c r="LWR115" s="74"/>
      <c r="LWS115" s="77"/>
      <c r="LWT115" s="77"/>
      <c r="LWU115" s="11"/>
      <c r="LXA115" s="73"/>
      <c r="LXB115" s="73"/>
      <c r="LXC115" s="73"/>
      <c r="LXD115" s="73"/>
      <c r="LXE115" s="74"/>
      <c r="LXF115" s="74"/>
      <c r="LXG115" s="77"/>
      <c r="LXH115" s="77"/>
      <c r="LXI115" s="11"/>
      <c r="LXO115" s="73"/>
      <c r="LXP115" s="73"/>
      <c r="LXQ115" s="73"/>
      <c r="LXR115" s="73"/>
      <c r="LXS115" s="74"/>
      <c r="LXT115" s="74"/>
      <c r="LXU115" s="77"/>
      <c r="LXV115" s="77"/>
      <c r="LXW115" s="11"/>
      <c r="LYC115" s="73"/>
      <c r="LYD115" s="73"/>
      <c r="LYE115" s="73"/>
      <c r="LYF115" s="73"/>
      <c r="LYG115" s="74"/>
      <c r="LYH115" s="74"/>
      <c r="LYI115" s="77"/>
      <c r="LYJ115" s="77"/>
      <c r="LYK115" s="11"/>
      <c r="LYQ115" s="73"/>
      <c r="LYR115" s="73"/>
      <c r="LYS115" s="73"/>
      <c r="LYT115" s="73"/>
      <c r="LYU115" s="74"/>
      <c r="LYV115" s="74"/>
      <c r="LYW115" s="77"/>
      <c r="LYX115" s="77"/>
      <c r="LYY115" s="11"/>
      <c r="LZE115" s="73"/>
      <c r="LZF115" s="73"/>
      <c r="LZG115" s="73"/>
      <c r="LZH115" s="73"/>
      <c r="LZI115" s="74"/>
      <c r="LZJ115" s="74"/>
      <c r="LZK115" s="77"/>
      <c r="LZL115" s="77"/>
      <c r="LZM115" s="11"/>
      <c r="LZS115" s="73"/>
      <c r="LZT115" s="73"/>
      <c r="LZU115" s="73"/>
      <c r="LZV115" s="73"/>
      <c r="LZW115" s="74"/>
      <c r="LZX115" s="74"/>
      <c r="LZY115" s="77"/>
      <c r="LZZ115" s="77"/>
      <c r="MAA115" s="11"/>
      <c r="MAG115" s="73"/>
      <c r="MAH115" s="73"/>
      <c r="MAI115" s="73"/>
      <c r="MAJ115" s="73"/>
      <c r="MAK115" s="74"/>
      <c r="MAL115" s="74"/>
      <c r="MAM115" s="77"/>
      <c r="MAN115" s="77"/>
      <c r="MAO115" s="11"/>
      <c r="MAU115" s="73"/>
      <c r="MAV115" s="73"/>
      <c r="MAW115" s="73"/>
      <c r="MAX115" s="73"/>
      <c r="MAY115" s="74"/>
      <c r="MAZ115" s="74"/>
      <c r="MBA115" s="77"/>
      <c r="MBB115" s="77"/>
      <c r="MBC115" s="11"/>
      <c r="MBI115" s="73"/>
      <c r="MBJ115" s="73"/>
      <c r="MBK115" s="73"/>
      <c r="MBL115" s="73"/>
      <c r="MBM115" s="74"/>
      <c r="MBN115" s="74"/>
      <c r="MBO115" s="77"/>
      <c r="MBP115" s="77"/>
      <c r="MBQ115" s="11"/>
      <c r="MBW115" s="73"/>
      <c r="MBX115" s="73"/>
      <c r="MBY115" s="73"/>
      <c r="MBZ115" s="73"/>
      <c r="MCA115" s="74"/>
      <c r="MCB115" s="74"/>
      <c r="MCC115" s="77"/>
      <c r="MCD115" s="77"/>
      <c r="MCE115" s="11"/>
      <c r="MCK115" s="73"/>
      <c r="MCL115" s="73"/>
      <c r="MCM115" s="73"/>
      <c r="MCN115" s="73"/>
      <c r="MCO115" s="74"/>
      <c r="MCP115" s="74"/>
      <c r="MCQ115" s="77"/>
      <c r="MCR115" s="77"/>
      <c r="MCS115" s="11"/>
      <c r="MCY115" s="73"/>
      <c r="MCZ115" s="73"/>
      <c r="MDA115" s="73"/>
      <c r="MDB115" s="73"/>
      <c r="MDC115" s="74"/>
      <c r="MDD115" s="74"/>
      <c r="MDE115" s="77"/>
      <c r="MDF115" s="77"/>
      <c r="MDG115" s="11"/>
      <c r="MDM115" s="73"/>
      <c r="MDN115" s="73"/>
      <c r="MDO115" s="73"/>
      <c r="MDP115" s="73"/>
      <c r="MDQ115" s="74"/>
      <c r="MDR115" s="74"/>
      <c r="MDS115" s="77"/>
      <c r="MDT115" s="77"/>
      <c r="MDU115" s="11"/>
      <c r="MEA115" s="73"/>
      <c r="MEB115" s="73"/>
      <c r="MEC115" s="73"/>
      <c r="MED115" s="73"/>
      <c r="MEE115" s="74"/>
      <c r="MEF115" s="74"/>
      <c r="MEG115" s="77"/>
      <c r="MEH115" s="77"/>
      <c r="MEI115" s="11"/>
      <c r="MEO115" s="73"/>
      <c r="MEP115" s="73"/>
      <c r="MEQ115" s="73"/>
      <c r="MER115" s="73"/>
      <c r="MES115" s="74"/>
      <c r="MET115" s="74"/>
      <c r="MEU115" s="77"/>
      <c r="MEV115" s="77"/>
      <c r="MEW115" s="11"/>
      <c r="MFC115" s="73"/>
      <c r="MFD115" s="73"/>
      <c r="MFE115" s="73"/>
      <c r="MFF115" s="73"/>
      <c r="MFG115" s="74"/>
      <c r="MFH115" s="74"/>
      <c r="MFI115" s="77"/>
      <c r="MFJ115" s="77"/>
      <c r="MFK115" s="11"/>
      <c r="MFQ115" s="73"/>
      <c r="MFR115" s="73"/>
      <c r="MFS115" s="73"/>
      <c r="MFT115" s="73"/>
      <c r="MFU115" s="74"/>
      <c r="MFV115" s="74"/>
      <c r="MFW115" s="77"/>
      <c r="MFX115" s="77"/>
      <c r="MFY115" s="11"/>
      <c r="MGE115" s="73"/>
      <c r="MGF115" s="73"/>
      <c r="MGG115" s="73"/>
      <c r="MGH115" s="73"/>
      <c r="MGI115" s="74"/>
      <c r="MGJ115" s="74"/>
      <c r="MGK115" s="77"/>
      <c r="MGL115" s="77"/>
      <c r="MGM115" s="11"/>
      <c r="MGS115" s="73"/>
      <c r="MGT115" s="73"/>
      <c r="MGU115" s="73"/>
      <c r="MGV115" s="73"/>
      <c r="MGW115" s="74"/>
      <c r="MGX115" s="74"/>
      <c r="MGY115" s="77"/>
      <c r="MGZ115" s="77"/>
      <c r="MHA115" s="11"/>
      <c r="MHG115" s="73"/>
      <c r="MHH115" s="73"/>
      <c r="MHI115" s="73"/>
      <c r="MHJ115" s="73"/>
      <c r="MHK115" s="74"/>
      <c r="MHL115" s="74"/>
      <c r="MHM115" s="77"/>
      <c r="MHN115" s="77"/>
      <c r="MHO115" s="11"/>
      <c r="MHU115" s="73"/>
      <c r="MHV115" s="73"/>
      <c r="MHW115" s="73"/>
      <c r="MHX115" s="73"/>
      <c r="MHY115" s="74"/>
      <c r="MHZ115" s="74"/>
      <c r="MIA115" s="77"/>
      <c r="MIB115" s="77"/>
      <c r="MIC115" s="11"/>
      <c r="MII115" s="73"/>
      <c r="MIJ115" s="73"/>
      <c r="MIK115" s="73"/>
      <c r="MIL115" s="73"/>
      <c r="MIM115" s="74"/>
      <c r="MIN115" s="74"/>
      <c r="MIO115" s="77"/>
      <c r="MIP115" s="77"/>
      <c r="MIQ115" s="11"/>
      <c r="MIW115" s="73"/>
      <c r="MIX115" s="73"/>
      <c r="MIY115" s="73"/>
      <c r="MIZ115" s="73"/>
      <c r="MJA115" s="74"/>
      <c r="MJB115" s="74"/>
      <c r="MJC115" s="77"/>
      <c r="MJD115" s="77"/>
      <c r="MJE115" s="11"/>
      <c r="MJK115" s="73"/>
      <c r="MJL115" s="73"/>
      <c r="MJM115" s="73"/>
      <c r="MJN115" s="73"/>
      <c r="MJO115" s="74"/>
      <c r="MJP115" s="74"/>
      <c r="MJQ115" s="77"/>
      <c r="MJR115" s="77"/>
      <c r="MJS115" s="11"/>
      <c r="MJY115" s="73"/>
      <c r="MJZ115" s="73"/>
      <c r="MKA115" s="73"/>
      <c r="MKB115" s="73"/>
      <c r="MKC115" s="74"/>
      <c r="MKD115" s="74"/>
      <c r="MKE115" s="77"/>
      <c r="MKF115" s="77"/>
      <c r="MKG115" s="11"/>
      <c r="MKM115" s="73"/>
      <c r="MKN115" s="73"/>
      <c r="MKO115" s="73"/>
      <c r="MKP115" s="73"/>
      <c r="MKQ115" s="74"/>
      <c r="MKR115" s="74"/>
      <c r="MKS115" s="77"/>
      <c r="MKT115" s="77"/>
      <c r="MKU115" s="11"/>
      <c r="MLA115" s="73"/>
      <c r="MLB115" s="73"/>
      <c r="MLC115" s="73"/>
      <c r="MLD115" s="73"/>
      <c r="MLE115" s="74"/>
      <c r="MLF115" s="74"/>
      <c r="MLG115" s="77"/>
      <c r="MLH115" s="77"/>
      <c r="MLI115" s="11"/>
      <c r="MLO115" s="73"/>
      <c r="MLP115" s="73"/>
      <c r="MLQ115" s="73"/>
      <c r="MLR115" s="73"/>
      <c r="MLS115" s="74"/>
      <c r="MLT115" s="74"/>
      <c r="MLU115" s="77"/>
      <c r="MLV115" s="77"/>
      <c r="MLW115" s="11"/>
      <c r="MMC115" s="73"/>
      <c r="MMD115" s="73"/>
      <c r="MME115" s="73"/>
      <c r="MMF115" s="73"/>
      <c r="MMG115" s="74"/>
      <c r="MMH115" s="74"/>
      <c r="MMI115" s="77"/>
      <c r="MMJ115" s="77"/>
      <c r="MMK115" s="11"/>
      <c r="MMQ115" s="73"/>
      <c r="MMR115" s="73"/>
      <c r="MMS115" s="73"/>
      <c r="MMT115" s="73"/>
      <c r="MMU115" s="74"/>
      <c r="MMV115" s="74"/>
      <c r="MMW115" s="77"/>
      <c r="MMX115" s="77"/>
      <c r="MMY115" s="11"/>
      <c r="MNE115" s="73"/>
      <c r="MNF115" s="73"/>
      <c r="MNG115" s="73"/>
      <c r="MNH115" s="73"/>
      <c r="MNI115" s="74"/>
      <c r="MNJ115" s="74"/>
      <c r="MNK115" s="77"/>
      <c r="MNL115" s="77"/>
      <c r="MNM115" s="11"/>
      <c r="MNS115" s="73"/>
      <c r="MNT115" s="73"/>
      <c r="MNU115" s="73"/>
      <c r="MNV115" s="73"/>
      <c r="MNW115" s="74"/>
      <c r="MNX115" s="74"/>
      <c r="MNY115" s="77"/>
      <c r="MNZ115" s="77"/>
      <c r="MOA115" s="11"/>
      <c r="MOG115" s="73"/>
      <c r="MOH115" s="73"/>
      <c r="MOI115" s="73"/>
      <c r="MOJ115" s="73"/>
      <c r="MOK115" s="74"/>
      <c r="MOL115" s="74"/>
      <c r="MOM115" s="77"/>
      <c r="MON115" s="77"/>
      <c r="MOO115" s="11"/>
      <c r="MOU115" s="73"/>
      <c r="MOV115" s="73"/>
      <c r="MOW115" s="73"/>
      <c r="MOX115" s="73"/>
      <c r="MOY115" s="74"/>
      <c r="MOZ115" s="74"/>
      <c r="MPA115" s="77"/>
      <c r="MPB115" s="77"/>
      <c r="MPC115" s="11"/>
      <c r="MPI115" s="73"/>
      <c r="MPJ115" s="73"/>
      <c r="MPK115" s="73"/>
      <c r="MPL115" s="73"/>
      <c r="MPM115" s="74"/>
      <c r="MPN115" s="74"/>
      <c r="MPO115" s="77"/>
      <c r="MPP115" s="77"/>
      <c r="MPQ115" s="11"/>
      <c r="MPW115" s="73"/>
      <c r="MPX115" s="73"/>
      <c r="MPY115" s="73"/>
      <c r="MPZ115" s="73"/>
      <c r="MQA115" s="74"/>
      <c r="MQB115" s="74"/>
      <c r="MQC115" s="77"/>
      <c r="MQD115" s="77"/>
      <c r="MQE115" s="11"/>
      <c r="MQK115" s="73"/>
      <c r="MQL115" s="73"/>
      <c r="MQM115" s="73"/>
      <c r="MQN115" s="73"/>
      <c r="MQO115" s="74"/>
      <c r="MQP115" s="74"/>
      <c r="MQQ115" s="77"/>
      <c r="MQR115" s="77"/>
      <c r="MQS115" s="11"/>
      <c r="MQY115" s="73"/>
      <c r="MQZ115" s="73"/>
      <c r="MRA115" s="73"/>
      <c r="MRB115" s="73"/>
      <c r="MRC115" s="74"/>
      <c r="MRD115" s="74"/>
      <c r="MRE115" s="77"/>
      <c r="MRF115" s="77"/>
      <c r="MRG115" s="11"/>
      <c r="MRM115" s="73"/>
      <c r="MRN115" s="73"/>
      <c r="MRO115" s="73"/>
      <c r="MRP115" s="73"/>
      <c r="MRQ115" s="74"/>
      <c r="MRR115" s="74"/>
      <c r="MRS115" s="77"/>
      <c r="MRT115" s="77"/>
      <c r="MRU115" s="11"/>
      <c r="MSA115" s="73"/>
      <c r="MSB115" s="73"/>
      <c r="MSC115" s="73"/>
      <c r="MSD115" s="73"/>
      <c r="MSE115" s="74"/>
      <c r="MSF115" s="74"/>
      <c r="MSG115" s="77"/>
      <c r="MSH115" s="77"/>
      <c r="MSI115" s="11"/>
      <c r="MSO115" s="73"/>
      <c r="MSP115" s="73"/>
      <c r="MSQ115" s="73"/>
      <c r="MSR115" s="73"/>
      <c r="MSS115" s="74"/>
      <c r="MST115" s="74"/>
      <c r="MSU115" s="77"/>
      <c r="MSV115" s="77"/>
      <c r="MSW115" s="11"/>
      <c r="MTC115" s="73"/>
      <c r="MTD115" s="73"/>
      <c r="MTE115" s="73"/>
      <c r="MTF115" s="73"/>
      <c r="MTG115" s="74"/>
      <c r="MTH115" s="74"/>
      <c r="MTI115" s="77"/>
      <c r="MTJ115" s="77"/>
      <c r="MTK115" s="11"/>
      <c r="MTQ115" s="73"/>
      <c r="MTR115" s="73"/>
      <c r="MTS115" s="73"/>
      <c r="MTT115" s="73"/>
      <c r="MTU115" s="74"/>
      <c r="MTV115" s="74"/>
      <c r="MTW115" s="77"/>
      <c r="MTX115" s="77"/>
      <c r="MTY115" s="11"/>
      <c r="MUE115" s="73"/>
      <c r="MUF115" s="73"/>
      <c r="MUG115" s="73"/>
      <c r="MUH115" s="73"/>
      <c r="MUI115" s="74"/>
      <c r="MUJ115" s="74"/>
      <c r="MUK115" s="77"/>
      <c r="MUL115" s="77"/>
      <c r="MUM115" s="11"/>
      <c r="MUS115" s="73"/>
      <c r="MUT115" s="73"/>
      <c r="MUU115" s="73"/>
      <c r="MUV115" s="73"/>
      <c r="MUW115" s="74"/>
      <c r="MUX115" s="74"/>
      <c r="MUY115" s="77"/>
      <c r="MUZ115" s="77"/>
      <c r="MVA115" s="11"/>
      <c r="MVG115" s="73"/>
      <c r="MVH115" s="73"/>
      <c r="MVI115" s="73"/>
      <c r="MVJ115" s="73"/>
      <c r="MVK115" s="74"/>
      <c r="MVL115" s="74"/>
      <c r="MVM115" s="77"/>
      <c r="MVN115" s="77"/>
      <c r="MVO115" s="11"/>
      <c r="MVU115" s="73"/>
      <c r="MVV115" s="73"/>
      <c r="MVW115" s="73"/>
      <c r="MVX115" s="73"/>
      <c r="MVY115" s="74"/>
      <c r="MVZ115" s="74"/>
      <c r="MWA115" s="77"/>
      <c r="MWB115" s="77"/>
      <c r="MWC115" s="11"/>
      <c r="MWI115" s="73"/>
      <c r="MWJ115" s="73"/>
      <c r="MWK115" s="73"/>
      <c r="MWL115" s="73"/>
      <c r="MWM115" s="74"/>
      <c r="MWN115" s="74"/>
      <c r="MWO115" s="77"/>
      <c r="MWP115" s="77"/>
      <c r="MWQ115" s="11"/>
      <c r="MWW115" s="73"/>
      <c r="MWX115" s="73"/>
      <c r="MWY115" s="73"/>
      <c r="MWZ115" s="73"/>
      <c r="MXA115" s="74"/>
      <c r="MXB115" s="74"/>
      <c r="MXC115" s="77"/>
      <c r="MXD115" s="77"/>
      <c r="MXE115" s="11"/>
      <c r="MXK115" s="73"/>
      <c r="MXL115" s="73"/>
      <c r="MXM115" s="73"/>
      <c r="MXN115" s="73"/>
      <c r="MXO115" s="74"/>
      <c r="MXP115" s="74"/>
      <c r="MXQ115" s="77"/>
      <c r="MXR115" s="77"/>
      <c r="MXS115" s="11"/>
      <c r="MXY115" s="73"/>
      <c r="MXZ115" s="73"/>
      <c r="MYA115" s="73"/>
      <c r="MYB115" s="73"/>
      <c r="MYC115" s="74"/>
      <c r="MYD115" s="74"/>
      <c r="MYE115" s="77"/>
      <c r="MYF115" s="77"/>
      <c r="MYG115" s="11"/>
      <c r="MYM115" s="73"/>
      <c r="MYN115" s="73"/>
      <c r="MYO115" s="73"/>
      <c r="MYP115" s="73"/>
      <c r="MYQ115" s="74"/>
      <c r="MYR115" s="74"/>
      <c r="MYS115" s="77"/>
      <c r="MYT115" s="77"/>
      <c r="MYU115" s="11"/>
      <c r="MZA115" s="73"/>
      <c r="MZB115" s="73"/>
      <c r="MZC115" s="73"/>
      <c r="MZD115" s="73"/>
      <c r="MZE115" s="74"/>
      <c r="MZF115" s="74"/>
      <c r="MZG115" s="77"/>
      <c r="MZH115" s="77"/>
      <c r="MZI115" s="11"/>
      <c r="MZO115" s="73"/>
      <c r="MZP115" s="73"/>
      <c r="MZQ115" s="73"/>
      <c r="MZR115" s="73"/>
      <c r="MZS115" s="74"/>
      <c r="MZT115" s="74"/>
      <c r="MZU115" s="77"/>
      <c r="MZV115" s="77"/>
      <c r="MZW115" s="11"/>
      <c r="NAC115" s="73"/>
      <c r="NAD115" s="73"/>
      <c r="NAE115" s="73"/>
      <c r="NAF115" s="73"/>
      <c r="NAG115" s="74"/>
      <c r="NAH115" s="74"/>
      <c r="NAI115" s="77"/>
      <c r="NAJ115" s="77"/>
      <c r="NAK115" s="11"/>
      <c r="NAQ115" s="73"/>
      <c r="NAR115" s="73"/>
      <c r="NAS115" s="73"/>
      <c r="NAT115" s="73"/>
      <c r="NAU115" s="74"/>
      <c r="NAV115" s="74"/>
      <c r="NAW115" s="77"/>
      <c r="NAX115" s="77"/>
      <c r="NAY115" s="11"/>
      <c r="NBE115" s="73"/>
      <c r="NBF115" s="73"/>
      <c r="NBG115" s="73"/>
      <c r="NBH115" s="73"/>
      <c r="NBI115" s="74"/>
      <c r="NBJ115" s="74"/>
      <c r="NBK115" s="77"/>
      <c r="NBL115" s="77"/>
      <c r="NBM115" s="11"/>
      <c r="NBS115" s="73"/>
      <c r="NBT115" s="73"/>
      <c r="NBU115" s="73"/>
      <c r="NBV115" s="73"/>
      <c r="NBW115" s="74"/>
      <c r="NBX115" s="74"/>
      <c r="NBY115" s="77"/>
      <c r="NBZ115" s="77"/>
      <c r="NCA115" s="11"/>
      <c r="NCG115" s="73"/>
      <c r="NCH115" s="73"/>
      <c r="NCI115" s="73"/>
      <c r="NCJ115" s="73"/>
      <c r="NCK115" s="74"/>
      <c r="NCL115" s="74"/>
      <c r="NCM115" s="77"/>
      <c r="NCN115" s="77"/>
      <c r="NCO115" s="11"/>
      <c r="NCU115" s="73"/>
      <c r="NCV115" s="73"/>
      <c r="NCW115" s="73"/>
      <c r="NCX115" s="73"/>
      <c r="NCY115" s="74"/>
      <c r="NCZ115" s="74"/>
      <c r="NDA115" s="77"/>
      <c r="NDB115" s="77"/>
      <c r="NDC115" s="11"/>
      <c r="NDI115" s="73"/>
      <c r="NDJ115" s="73"/>
      <c r="NDK115" s="73"/>
      <c r="NDL115" s="73"/>
      <c r="NDM115" s="74"/>
      <c r="NDN115" s="74"/>
      <c r="NDO115" s="77"/>
      <c r="NDP115" s="77"/>
      <c r="NDQ115" s="11"/>
      <c r="NDW115" s="73"/>
      <c r="NDX115" s="73"/>
      <c r="NDY115" s="73"/>
      <c r="NDZ115" s="73"/>
      <c r="NEA115" s="74"/>
      <c r="NEB115" s="74"/>
      <c r="NEC115" s="77"/>
      <c r="NED115" s="77"/>
      <c r="NEE115" s="11"/>
      <c r="NEK115" s="73"/>
      <c r="NEL115" s="73"/>
      <c r="NEM115" s="73"/>
      <c r="NEN115" s="73"/>
      <c r="NEO115" s="74"/>
      <c r="NEP115" s="74"/>
      <c r="NEQ115" s="77"/>
      <c r="NER115" s="77"/>
      <c r="NES115" s="11"/>
      <c r="NEY115" s="73"/>
      <c r="NEZ115" s="73"/>
      <c r="NFA115" s="73"/>
      <c r="NFB115" s="73"/>
      <c r="NFC115" s="74"/>
      <c r="NFD115" s="74"/>
      <c r="NFE115" s="77"/>
      <c r="NFF115" s="77"/>
      <c r="NFG115" s="11"/>
      <c r="NFM115" s="73"/>
      <c r="NFN115" s="73"/>
      <c r="NFO115" s="73"/>
      <c r="NFP115" s="73"/>
      <c r="NFQ115" s="74"/>
      <c r="NFR115" s="74"/>
      <c r="NFS115" s="77"/>
      <c r="NFT115" s="77"/>
      <c r="NFU115" s="11"/>
      <c r="NGA115" s="73"/>
      <c r="NGB115" s="73"/>
      <c r="NGC115" s="73"/>
      <c r="NGD115" s="73"/>
      <c r="NGE115" s="74"/>
      <c r="NGF115" s="74"/>
      <c r="NGG115" s="77"/>
      <c r="NGH115" s="77"/>
      <c r="NGI115" s="11"/>
      <c r="NGO115" s="73"/>
      <c r="NGP115" s="73"/>
      <c r="NGQ115" s="73"/>
      <c r="NGR115" s="73"/>
      <c r="NGS115" s="74"/>
      <c r="NGT115" s="74"/>
      <c r="NGU115" s="77"/>
      <c r="NGV115" s="77"/>
      <c r="NGW115" s="11"/>
      <c r="NHC115" s="73"/>
      <c r="NHD115" s="73"/>
      <c r="NHE115" s="73"/>
      <c r="NHF115" s="73"/>
      <c r="NHG115" s="74"/>
      <c r="NHH115" s="74"/>
      <c r="NHI115" s="77"/>
      <c r="NHJ115" s="77"/>
      <c r="NHK115" s="11"/>
      <c r="NHQ115" s="73"/>
      <c r="NHR115" s="73"/>
      <c r="NHS115" s="73"/>
      <c r="NHT115" s="73"/>
      <c r="NHU115" s="74"/>
      <c r="NHV115" s="74"/>
      <c r="NHW115" s="77"/>
      <c r="NHX115" s="77"/>
      <c r="NHY115" s="11"/>
      <c r="NIE115" s="73"/>
      <c r="NIF115" s="73"/>
      <c r="NIG115" s="73"/>
      <c r="NIH115" s="73"/>
      <c r="NII115" s="74"/>
      <c r="NIJ115" s="74"/>
      <c r="NIK115" s="77"/>
      <c r="NIL115" s="77"/>
      <c r="NIM115" s="11"/>
      <c r="NIS115" s="73"/>
      <c r="NIT115" s="73"/>
      <c r="NIU115" s="73"/>
      <c r="NIV115" s="73"/>
      <c r="NIW115" s="74"/>
      <c r="NIX115" s="74"/>
      <c r="NIY115" s="77"/>
      <c r="NIZ115" s="77"/>
      <c r="NJA115" s="11"/>
      <c r="NJG115" s="73"/>
      <c r="NJH115" s="73"/>
      <c r="NJI115" s="73"/>
      <c r="NJJ115" s="73"/>
      <c r="NJK115" s="74"/>
      <c r="NJL115" s="74"/>
      <c r="NJM115" s="77"/>
      <c r="NJN115" s="77"/>
      <c r="NJO115" s="11"/>
      <c r="NJU115" s="73"/>
      <c r="NJV115" s="73"/>
      <c r="NJW115" s="73"/>
      <c r="NJX115" s="73"/>
      <c r="NJY115" s="74"/>
      <c r="NJZ115" s="74"/>
      <c r="NKA115" s="77"/>
      <c r="NKB115" s="77"/>
      <c r="NKC115" s="11"/>
      <c r="NKI115" s="73"/>
      <c r="NKJ115" s="73"/>
      <c r="NKK115" s="73"/>
      <c r="NKL115" s="73"/>
      <c r="NKM115" s="74"/>
      <c r="NKN115" s="74"/>
      <c r="NKO115" s="77"/>
      <c r="NKP115" s="77"/>
      <c r="NKQ115" s="11"/>
      <c r="NKW115" s="73"/>
      <c r="NKX115" s="73"/>
      <c r="NKY115" s="73"/>
      <c r="NKZ115" s="73"/>
      <c r="NLA115" s="74"/>
      <c r="NLB115" s="74"/>
      <c r="NLC115" s="77"/>
      <c r="NLD115" s="77"/>
      <c r="NLE115" s="11"/>
      <c r="NLK115" s="73"/>
      <c r="NLL115" s="73"/>
      <c r="NLM115" s="73"/>
      <c r="NLN115" s="73"/>
      <c r="NLO115" s="74"/>
      <c r="NLP115" s="74"/>
      <c r="NLQ115" s="77"/>
      <c r="NLR115" s="77"/>
      <c r="NLS115" s="11"/>
      <c r="NLY115" s="73"/>
      <c r="NLZ115" s="73"/>
      <c r="NMA115" s="73"/>
      <c r="NMB115" s="73"/>
      <c r="NMC115" s="74"/>
      <c r="NMD115" s="74"/>
      <c r="NME115" s="77"/>
      <c r="NMF115" s="77"/>
      <c r="NMG115" s="11"/>
      <c r="NMM115" s="73"/>
      <c r="NMN115" s="73"/>
      <c r="NMO115" s="73"/>
      <c r="NMP115" s="73"/>
      <c r="NMQ115" s="74"/>
      <c r="NMR115" s="74"/>
      <c r="NMS115" s="77"/>
      <c r="NMT115" s="77"/>
      <c r="NMU115" s="11"/>
      <c r="NNA115" s="73"/>
      <c r="NNB115" s="73"/>
      <c r="NNC115" s="73"/>
      <c r="NND115" s="73"/>
      <c r="NNE115" s="74"/>
      <c r="NNF115" s="74"/>
      <c r="NNG115" s="77"/>
      <c r="NNH115" s="77"/>
      <c r="NNI115" s="11"/>
      <c r="NNO115" s="73"/>
      <c r="NNP115" s="73"/>
      <c r="NNQ115" s="73"/>
      <c r="NNR115" s="73"/>
      <c r="NNS115" s="74"/>
      <c r="NNT115" s="74"/>
      <c r="NNU115" s="77"/>
      <c r="NNV115" s="77"/>
      <c r="NNW115" s="11"/>
      <c r="NOC115" s="73"/>
      <c r="NOD115" s="73"/>
      <c r="NOE115" s="73"/>
      <c r="NOF115" s="73"/>
      <c r="NOG115" s="74"/>
      <c r="NOH115" s="74"/>
      <c r="NOI115" s="77"/>
      <c r="NOJ115" s="77"/>
      <c r="NOK115" s="11"/>
      <c r="NOQ115" s="73"/>
      <c r="NOR115" s="73"/>
      <c r="NOS115" s="73"/>
      <c r="NOT115" s="73"/>
      <c r="NOU115" s="74"/>
      <c r="NOV115" s="74"/>
      <c r="NOW115" s="77"/>
      <c r="NOX115" s="77"/>
      <c r="NOY115" s="11"/>
      <c r="NPE115" s="73"/>
      <c r="NPF115" s="73"/>
      <c r="NPG115" s="73"/>
      <c r="NPH115" s="73"/>
      <c r="NPI115" s="74"/>
      <c r="NPJ115" s="74"/>
      <c r="NPK115" s="77"/>
      <c r="NPL115" s="77"/>
      <c r="NPM115" s="11"/>
      <c r="NPS115" s="73"/>
      <c r="NPT115" s="73"/>
      <c r="NPU115" s="73"/>
      <c r="NPV115" s="73"/>
      <c r="NPW115" s="74"/>
      <c r="NPX115" s="74"/>
      <c r="NPY115" s="77"/>
      <c r="NPZ115" s="77"/>
      <c r="NQA115" s="11"/>
      <c r="NQG115" s="73"/>
      <c r="NQH115" s="73"/>
      <c r="NQI115" s="73"/>
      <c r="NQJ115" s="73"/>
      <c r="NQK115" s="74"/>
      <c r="NQL115" s="74"/>
      <c r="NQM115" s="77"/>
      <c r="NQN115" s="77"/>
      <c r="NQO115" s="11"/>
      <c r="NQU115" s="73"/>
      <c r="NQV115" s="73"/>
      <c r="NQW115" s="73"/>
      <c r="NQX115" s="73"/>
      <c r="NQY115" s="74"/>
      <c r="NQZ115" s="74"/>
      <c r="NRA115" s="77"/>
      <c r="NRB115" s="77"/>
      <c r="NRC115" s="11"/>
      <c r="NRI115" s="73"/>
      <c r="NRJ115" s="73"/>
      <c r="NRK115" s="73"/>
      <c r="NRL115" s="73"/>
      <c r="NRM115" s="74"/>
      <c r="NRN115" s="74"/>
      <c r="NRO115" s="77"/>
      <c r="NRP115" s="77"/>
      <c r="NRQ115" s="11"/>
      <c r="NRW115" s="73"/>
      <c r="NRX115" s="73"/>
      <c r="NRY115" s="73"/>
      <c r="NRZ115" s="73"/>
      <c r="NSA115" s="74"/>
      <c r="NSB115" s="74"/>
      <c r="NSC115" s="77"/>
      <c r="NSD115" s="77"/>
      <c r="NSE115" s="11"/>
      <c r="NSK115" s="73"/>
      <c r="NSL115" s="73"/>
      <c r="NSM115" s="73"/>
      <c r="NSN115" s="73"/>
      <c r="NSO115" s="74"/>
      <c r="NSP115" s="74"/>
      <c r="NSQ115" s="77"/>
      <c r="NSR115" s="77"/>
      <c r="NSS115" s="11"/>
      <c r="NSY115" s="73"/>
      <c r="NSZ115" s="73"/>
      <c r="NTA115" s="73"/>
      <c r="NTB115" s="73"/>
      <c r="NTC115" s="74"/>
      <c r="NTD115" s="74"/>
      <c r="NTE115" s="77"/>
      <c r="NTF115" s="77"/>
      <c r="NTG115" s="11"/>
      <c r="NTM115" s="73"/>
      <c r="NTN115" s="73"/>
      <c r="NTO115" s="73"/>
      <c r="NTP115" s="73"/>
      <c r="NTQ115" s="74"/>
      <c r="NTR115" s="74"/>
      <c r="NTS115" s="77"/>
      <c r="NTT115" s="77"/>
      <c r="NTU115" s="11"/>
      <c r="NUA115" s="73"/>
      <c r="NUB115" s="73"/>
      <c r="NUC115" s="73"/>
      <c r="NUD115" s="73"/>
      <c r="NUE115" s="74"/>
      <c r="NUF115" s="74"/>
      <c r="NUG115" s="77"/>
      <c r="NUH115" s="77"/>
      <c r="NUI115" s="11"/>
      <c r="NUO115" s="73"/>
      <c r="NUP115" s="73"/>
      <c r="NUQ115" s="73"/>
      <c r="NUR115" s="73"/>
      <c r="NUS115" s="74"/>
      <c r="NUT115" s="74"/>
      <c r="NUU115" s="77"/>
      <c r="NUV115" s="77"/>
      <c r="NUW115" s="11"/>
      <c r="NVC115" s="73"/>
      <c r="NVD115" s="73"/>
      <c r="NVE115" s="73"/>
      <c r="NVF115" s="73"/>
      <c r="NVG115" s="74"/>
      <c r="NVH115" s="74"/>
      <c r="NVI115" s="77"/>
      <c r="NVJ115" s="77"/>
      <c r="NVK115" s="11"/>
      <c r="NVQ115" s="73"/>
      <c r="NVR115" s="73"/>
      <c r="NVS115" s="73"/>
      <c r="NVT115" s="73"/>
      <c r="NVU115" s="74"/>
      <c r="NVV115" s="74"/>
      <c r="NVW115" s="77"/>
      <c r="NVX115" s="77"/>
      <c r="NVY115" s="11"/>
      <c r="NWE115" s="73"/>
      <c r="NWF115" s="73"/>
      <c r="NWG115" s="73"/>
      <c r="NWH115" s="73"/>
      <c r="NWI115" s="74"/>
      <c r="NWJ115" s="74"/>
      <c r="NWK115" s="77"/>
      <c r="NWL115" s="77"/>
      <c r="NWM115" s="11"/>
      <c r="NWS115" s="73"/>
      <c r="NWT115" s="73"/>
      <c r="NWU115" s="73"/>
      <c r="NWV115" s="73"/>
      <c r="NWW115" s="74"/>
      <c r="NWX115" s="74"/>
      <c r="NWY115" s="77"/>
      <c r="NWZ115" s="77"/>
      <c r="NXA115" s="11"/>
      <c r="NXG115" s="73"/>
      <c r="NXH115" s="73"/>
      <c r="NXI115" s="73"/>
      <c r="NXJ115" s="73"/>
      <c r="NXK115" s="74"/>
      <c r="NXL115" s="74"/>
      <c r="NXM115" s="77"/>
      <c r="NXN115" s="77"/>
      <c r="NXO115" s="11"/>
      <c r="NXU115" s="73"/>
      <c r="NXV115" s="73"/>
      <c r="NXW115" s="73"/>
      <c r="NXX115" s="73"/>
      <c r="NXY115" s="74"/>
      <c r="NXZ115" s="74"/>
      <c r="NYA115" s="77"/>
      <c r="NYB115" s="77"/>
      <c r="NYC115" s="11"/>
      <c r="NYI115" s="73"/>
      <c r="NYJ115" s="73"/>
      <c r="NYK115" s="73"/>
      <c r="NYL115" s="73"/>
      <c r="NYM115" s="74"/>
      <c r="NYN115" s="74"/>
      <c r="NYO115" s="77"/>
      <c r="NYP115" s="77"/>
      <c r="NYQ115" s="11"/>
      <c r="NYW115" s="73"/>
      <c r="NYX115" s="73"/>
      <c r="NYY115" s="73"/>
      <c r="NYZ115" s="73"/>
      <c r="NZA115" s="74"/>
      <c r="NZB115" s="74"/>
      <c r="NZC115" s="77"/>
      <c r="NZD115" s="77"/>
      <c r="NZE115" s="11"/>
      <c r="NZK115" s="73"/>
      <c r="NZL115" s="73"/>
      <c r="NZM115" s="73"/>
      <c r="NZN115" s="73"/>
      <c r="NZO115" s="74"/>
      <c r="NZP115" s="74"/>
      <c r="NZQ115" s="77"/>
      <c r="NZR115" s="77"/>
      <c r="NZS115" s="11"/>
      <c r="NZY115" s="73"/>
      <c r="NZZ115" s="73"/>
      <c r="OAA115" s="73"/>
      <c r="OAB115" s="73"/>
      <c r="OAC115" s="74"/>
      <c r="OAD115" s="74"/>
      <c r="OAE115" s="77"/>
      <c r="OAF115" s="77"/>
      <c r="OAG115" s="11"/>
      <c r="OAM115" s="73"/>
      <c r="OAN115" s="73"/>
      <c r="OAO115" s="73"/>
      <c r="OAP115" s="73"/>
      <c r="OAQ115" s="74"/>
      <c r="OAR115" s="74"/>
      <c r="OAS115" s="77"/>
      <c r="OAT115" s="77"/>
      <c r="OAU115" s="11"/>
      <c r="OBA115" s="73"/>
      <c r="OBB115" s="73"/>
      <c r="OBC115" s="73"/>
      <c r="OBD115" s="73"/>
      <c r="OBE115" s="74"/>
      <c r="OBF115" s="74"/>
      <c r="OBG115" s="77"/>
      <c r="OBH115" s="77"/>
      <c r="OBI115" s="11"/>
      <c r="OBO115" s="73"/>
      <c r="OBP115" s="73"/>
      <c r="OBQ115" s="73"/>
      <c r="OBR115" s="73"/>
      <c r="OBS115" s="74"/>
      <c r="OBT115" s="74"/>
      <c r="OBU115" s="77"/>
      <c r="OBV115" s="77"/>
      <c r="OBW115" s="11"/>
      <c r="OCC115" s="73"/>
      <c r="OCD115" s="73"/>
      <c r="OCE115" s="73"/>
      <c r="OCF115" s="73"/>
      <c r="OCG115" s="74"/>
      <c r="OCH115" s="74"/>
      <c r="OCI115" s="77"/>
      <c r="OCJ115" s="77"/>
      <c r="OCK115" s="11"/>
      <c r="OCQ115" s="73"/>
      <c r="OCR115" s="73"/>
      <c r="OCS115" s="73"/>
      <c r="OCT115" s="73"/>
      <c r="OCU115" s="74"/>
      <c r="OCV115" s="74"/>
      <c r="OCW115" s="77"/>
      <c r="OCX115" s="77"/>
      <c r="OCY115" s="11"/>
      <c r="ODE115" s="73"/>
      <c r="ODF115" s="73"/>
      <c r="ODG115" s="73"/>
      <c r="ODH115" s="73"/>
      <c r="ODI115" s="74"/>
      <c r="ODJ115" s="74"/>
      <c r="ODK115" s="77"/>
      <c r="ODL115" s="77"/>
      <c r="ODM115" s="11"/>
      <c r="ODS115" s="73"/>
      <c r="ODT115" s="73"/>
      <c r="ODU115" s="73"/>
      <c r="ODV115" s="73"/>
      <c r="ODW115" s="74"/>
      <c r="ODX115" s="74"/>
      <c r="ODY115" s="77"/>
      <c r="ODZ115" s="77"/>
      <c r="OEA115" s="11"/>
      <c r="OEG115" s="73"/>
      <c r="OEH115" s="73"/>
      <c r="OEI115" s="73"/>
      <c r="OEJ115" s="73"/>
      <c r="OEK115" s="74"/>
      <c r="OEL115" s="74"/>
      <c r="OEM115" s="77"/>
      <c r="OEN115" s="77"/>
      <c r="OEO115" s="11"/>
      <c r="OEU115" s="73"/>
      <c r="OEV115" s="73"/>
      <c r="OEW115" s="73"/>
      <c r="OEX115" s="73"/>
      <c r="OEY115" s="74"/>
      <c r="OEZ115" s="74"/>
      <c r="OFA115" s="77"/>
      <c r="OFB115" s="77"/>
      <c r="OFC115" s="11"/>
      <c r="OFI115" s="73"/>
      <c r="OFJ115" s="73"/>
      <c r="OFK115" s="73"/>
      <c r="OFL115" s="73"/>
      <c r="OFM115" s="74"/>
      <c r="OFN115" s="74"/>
      <c r="OFO115" s="77"/>
      <c r="OFP115" s="77"/>
      <c r="OFQ115" s="11"/>
      <c r="OFW115" s="73"/>
      <c r="OFX115" s="73"/>
      <c r="OFY115" s="73"/>
      <c r="OFZ115" s="73"/>
      <c r="OGA115" s="74"/>
      <c r="OGB115" s="74"/>
      <c r="OGC115" s="77"/>
      <c r="OGD115" s="77"/>
      <c r="OGE115" s="11"/>
      <c r="OGK115" s="73"/>
      <c r="OGL115" s="73"/>
      <c r="OGM115" s="73"/>
      <c r="OGN115" s="73"/>
      <c r="OGO115" s="74"/>
      <c r="OGP115" s="74"/>
      <c r="OGQ115" s="77"/>
      <c r="OGR115" s="77"/>
      <c r="OGS115" s="11"/>
      <c r="OGY115" s="73"/>
      <c r="OGZ115" s="73"/>
      <c r="OHA115" s="73"/>
      <c r="OHB115" s="73"/>
      <c r="OHC115" s="74"/>
      <c r="OHD115" s="74"/>
      <c r="OHE115" s="77"/>
      <c r="OHF115" s="77"/>
      <c r="OHG115" s="11"/>
      <c r="OHM115" s="73"/>
      <c r="OHN115" s="73"/>
      <c r="OHO115" s="73"/>
      <c r="OHP115" s="73"/>
      <c r="OHQ115" s="74"/>
      <c r="OHR115" s="74"/>
      <c r="OHS115" s="77"/>
      <c r="OHT115" s="77"/>
      <c r="OHU115" s="11"/>
      <c r="OIA115" s="73"/>
      <c r="OIB115" s="73"/>
      <c r="OIC115" s="73"/>
      <c r="OID115" s="73"/>
      <c r="OIE115" s="74"/>
      <c r="OIF115" s="74"/>
      <c r="OIG115" s="77"/>
      <c r="OIH115" s="77"/>
      <c r="OII115" s="11"/>
      <c r="OIO115" s="73"/>
      <c r="OIP115" s="73"/>
      <c r="OIQ115" s="73"/>
      <c r="OIR115" s="73"/>
      <c r="OIS115" s="74"/>
      <c r="OIT115" s="74"/>
      <c r="OIU115" s="77"/>
      <c r="OIV115" s="77"/>
      <c r="OIW115" s="11"/>
      <c r="OJC115" s="73"/>
      <c r="OJD115" s="73"/>
      <c r="OJE115" s="73"/>
      <c r="OJF115" s="73"/>
      <c r="OJG115" s="74"/>
      <c r="OJH115" s="74"/>
      <c r="OJI115" s="77"/>
      <c r="OJJ115" s="77"/>
      <c r="OJK115" s="11"/>
      <c r="OJQ115" s="73"/>
      <c r="OJR115" s="73"/>
      <c r="OJS115" s="73"/>
      <c r="OJT115" s="73"/>
      <c r="OJU115" s="74"/>
      <c r="OJV115" s="74"/>
      <c r="OJW115" s="77"/>
      <c r="OJX115" s="77"/>
      <c r="OJY115" s="11"/>
      <c r="OKE115" s="73"/>
      <c r="OKF115" s="73"/>
      <c r="OKG115" s="73"/>
      <c r="OKH115" s="73"/>
      <c r="OKI115" s="74"/>
      <c r="OKJ115" s="74"/>
      <c r="OKK115" s="77"/>
      <c r="OKL115" s="77"/>
      <c r="OKM115" s="11"/>
      <c r="OKS115" s="73"/>
      <c r="OKT115" s="73"/>
      <c r="OKU115" s="73"/>
      <c r="OKV115" s="73"/>
      <c r="OKW115" s="74"/>
      <c r="OKX115" s="74"/>
      <c r="OKY115" s="77"/>
      <c r="OKZ115" s="77"/>
      <c r="OLA115" s="11"/>
      <c r="OLG115" s="73"/>
      <c r="OLH115" s="73"/>
      <c r="OLI115" s="73"/>
      <c r="OLJ115" s="73"/>
      <c r="OLK115" s="74"/>
      <c r="OLL115" s="74"/>
      <c r="OLM115" s="77"/>
      <c r="OLN115" s="77"/>
      <c r="OLO115" s="11"/>
      <c r="OLU115" s="73"/>
      <c r="OLV115" s="73"/>
      <c r="OLW115" s="73"/>
      <c r="OLX115" s="73"/>
      <c r="OLY115" s="74"/>
      <c r="OLZ115" s="74"/>
      <c r="OMA115" s="77"/>
      <c r="OMB115" s="77"/>
      <c r="OMC115" s="11"/>
      <c r="OMI115" s="73"/>
      <c r="OMJ115" s="73"/>
      <c r="OMK115" s="73"/>
      <c r="OML115" s="73"/>
      <c r="OMM115" s="74"/>
      <c r="OMN115" s="74"/>
      <c r="OMO115" s="77"/>
      <c r="OMP115" s="77"/>
      <c r="OMQ115" s="11"/>
      <c r="OMW115" s="73"/>
      <c r="OMX115" s="73"/>
      <c r="OMY115" s="73"/>
      <c r="OMZ115" s="73"/>
      <c r="ONA115" s="74"/>
      <c r="ONB115" s="74"/>
      <c r="ONC115" s="77"/>
      <c r="OND115" s="77"/>
      <c r="ONE115" s="11"/>
      <c r="ONK115" s="73"/>
      <c r="ONL115" s="73"/>
      <c r="ONM115" s="73"/>
      <c r="ONN115" s="73"/>
      <c r="ONO115" s="74"/>
      <c r="ONP115" s="74"/>
      <c r="ONQ115" s="77"/>
      <c r="ONR115" s="77"/>
      <c r="ONS115" s="11"/>
      <c r="ONY115" s="73"/>
      <c r="ONZ115" s="73"/>
      <c r="OOA115" s="73"/>
      <c r="OOB115" s="73"/>
      <c r="OOC115" s="74"/>
      <c r="OOD115" s="74"/>
      <c r="OOE115" s="77"/>
      <c r="OOF115" s="77"/>
      <c r="OOG115" s="11"/>
      <c r="OOM115" s="73"/>
      <c r="OON115" s="73"/>
      <c r="OOO115" s="73"/>
      <c r="OOP115" s="73"/>
      <c r="OOQ115" s="74"/>
      <c r="OOR115" s="74"/>
      <c r="OOS115" s="77"/>
      <c r="OOT115" s="77"/>
      <c r="OOU115" s="11"/>
      <c r="OPA115" s="73"/>
      <c r="OPB115" s="73"/>
      <c r="OPC115" s="73"/>
      <c r="OPD115" s="73"/>
      <c r="OPE115" s="74"/>
      <c r="OPF115" s="74"/>
      <c r="OPG115" s="77"/>
      <c r="OPH115" s="77"/>
      <c r="OPI115" s="11"/>
      <c r="OPO115" s="73"/>
      <c r="OPP115" s="73"/>
      <c r="OPQ115" s="73"/>
      <c r="OPR115" s="73"/>
      <c r="OPS115" s="74"/>
      <c r="OPT115" s="74"/>
      <c r="OPU115" s="77"/>
      <c r="OPV115" s="77"/>
      <c r="OPW115" s="11"/>
      <c r="OQC115" s="73"/>
      <c r="OQD115" s="73"/>
      <c r="OQE115" s="73"/>
      <c r="OQF115" s="73"/>
      <c r="OQG115" s="74"/>
      <c r="OQH115" s="74"/>
      <c r="OQI115" s="77"/>
      <c r="OQJ115" s="77"/>
      <c r="OQK115" s="11"/>
      <c r="OQQ115" s="73"/>
      <c r="OQR115" s="73"/>
      <c r="OQS115" s="73"/>
      <c r="OQT115" s="73"/>
      <c r="OQU115" s="74"/>
      <c r="OQV115" s="74"/>
      <c r="OQW115" s="77"/>
      <c r="OQX115" s="77"/>
      <c r="OQY115" s="11"/>
      <c r="ORE115" s="73"/>
      <c r="ORF115" s="73"/>
      <c r="ORG115" s="73"/>
      <c r="ORH115" s="73"/>
      <c r="ORI115" s="74"/>
      <c r="ORJ115" s="74"/>
      <c r="ORK115" s="77"/>
      <c r="ORL115" s="77"/>
      <c r="ORM115" s="11"/>
      <c r="ORS115" s="73"/>
      <c r="ORT115" s="73"/>
      <c r="ORU115" s="73"/>
      <c r="ORV115" s="73"/>
      <c r="ORW115" s="74"/>
      <c r="ORX115" s="74"/>
      <c r="ORY115" s="77"/>
      <c r="ORZ115" s="77"/>
      <c r="OSA115" s="11"/>
      <c r="OSG115" s="73"/>
      <c r="OSH115" s="73"/>
      <c r="OSI115" s="73"/>
      <c r="OSJ115" s="73"/>
      <c r="OSK115" s="74"/>
      <c r="OSL115" s="74"/>
      <c r="OSM115" s="77"/>
      <c r="OSN115" s="77"/>
      <c r="OSO115" s="11"/>
      <c r="OSU115" s="73"/>
      <c r="OSV115" s="73"/>
      <c r="OSW115" s="73"/>
      <c r="OSX115" s="73"/>
      <c r="OSY115" s="74"/>
      <c r="OSZ115" s="74"/>
      <c r="OTA115" s="77"/>
      <c r="OTB115" s="77"/>
      <c r="OTC115" s="11"/>
      <c r="OTI115" s="73"/>
      <c r="OTJ115" s="73"/>
      <c r="OTK115" s="73"/>
      <c r="OTL115" s="73"/>
      <c r="OTM115" s="74"/>
      <c r="OTN115" s="74"/>
      <c r="OTO115" s="77"/>
      <c r="OTP115" s="77"/>
      <c r="OTQ115" s="11"/>
      <c r="OTW115" s="73"/>
      <c r="OTX115" s="73"/>
      <c r="OTY115" s="73"/>
      <c r="OTZ115" s="73"/>
      <c r="OUA115" s="74"/>
      <c r="OUB115" s="74"/>
      <c r="OUC115" s="77"/>
      <c r="OUD115" s="77"/>
      <c r="OUE115" s="11"/>
      <c r="OUK115" s="73"/>
      <c r="OUL115" s="73"/>
      <c r="OUM115" s="73"/>
      <c r="OUN115" s="73"/>
      <c r="OUO115" s="74"/>
      <c r="OUP115" s="74"/>
      <c r="OUQ115" s="77"/>
      <c r="OUR115" s="77"/>
      <c r="OUS115" s="11"/>
      <c r="OUY115" s="73"/>
      <c r="OUZ115" s="73"/>
      <c r="OVA115" s="73"/>
      <c r="OVB115" s="73"/>
      <c r="OVC115" s="74"/>
      <c r="OVD115" s="74"/>
      <c r="OVE115" s="77"/>
      <c r="OVF115" s="77"/>
      <c r="OVG115" s="11"/>
      <c r="OVM115" s="73"/>
      <c r="OVN115" s="73"/>
      <c r="OVO115" s="73"/>
      <c r="OVP115" s="73"/>
      <c r="OVQ115" s="74"/>
      <c r="OVR115" s="74"/>
      <c r="OVS115" s="77"/>
      <c r="OVT115" s="77"/>
      <c r="OVU115" s="11"/>
      <c r="OWA115" s="73"/>
      <c r="OWB115" s="73"/>
      <c r="OWC115" s="73"/>
      <c r="OWD115" s="73"/>
      <c r="OWE115" s="74"/>
      <c r="OWF115" s="74"/>
      <c r="OWG115" s="77"/>
      <c r="OWH115" s="77"/>
      <c r="OWI115" s="11"/>
      <c r="OWO115" s="73"/>
      <c r="OWP115" s="73"/>
      <c r="OWQ115" s="73"/>
      <c r="OWR115" s="73"/>
      <c r="OWS115" s="74"/>
      <c r="OWT115" s="74"/>
      <c r="OWU115" s="77"/>
      <c r="OWV115" s="77"/>
      <c r="OWW115" s="11"/>
      <c r="OXC115" s="73"/>
      <c r="OXD115" s="73"/>
      <c r="OXE115" s="73"/>
      <c r="OXF115" s="73"/>
      <c r="OXG115" s="74"/>
      <c r="OXH115" s="74"/>
      <c r="OXI115" s="77"/>
      <c r="OXJ115" s="77"/>
      <c r="OXK115" s="11"/>
      <c r="OXQ115" s="73"/>
      <c r="OXR115" s="73"/>
      <c r="OXS115" s="73"/>
      <c r="OXT115" s="73"/>
      <c r="OXU115" s="74"/>
      <c r="OXV115" s="74"/>
      <c r="OXW115" s="77"/>
      <c r="OXX115" s="77"/>
      <c r="OXY115" s="11"/>
      <c r="OYE115" s="73"/>
      <c r="OYF115" s="73"/>
      <c r="OYG115" s="73"/>
      <c r="OYH115" s="73"/>
      <c r="OYI115" s="74"/>
      <c r="OYJ115" s="74"/>
      <c r="OYK115" s="77"/>
      <c r="OYL115" s="77"/>
      <c r="OYM115" s="11"/>
      <c r="OYS115" s="73"/>
      <c r="OYT115" s="73"/>
      <c r="OYU115" s="73"/>
      <c r="OYV115" s="73"/>
      <c r="OYW115" s="74"/>
      <c r="OYX115" s="74"/>
      <c r="OYY115" s="77"/>
      <c r="OYZ115" s="77"/>
      <c r="OZA115" s="11"/>
      <c r="OZG115" s="73"/>
      <c r="OZH115" s="73"/>
      <c r="OZI115" s="73"/>
      <c r="OZJ115" s="73"/>
      <c r="OZK115" s="74"/>
      <c r="OZL115" s="74"/>
      <c r="OZM115" s="77"/>
      <c r="OZN115" s="77"/>
      <c r="OZO115" s="11"/>
      <c r="OZU115" s="73"/>
      <c r="OZV115" s="73"/>
      <c r="OZW115" s="73"/>
      <c r="OZX115" s="73"/>
      <c r="OZY115" s="74"/>
      <c r="OZZ115" s="74"/>
      <c r="PAA115" s="77"/>
      <c r="PAB115" s="77"/>
      <c r="PAC115" s="11"/>
      <c r="PAI115" s="73"/>
      <c r="PAJ115" s="73"/>
      <c r="PAK115" s="73"/>
      <c r="PAL115" s="73"/>
      <c r="PAM115" s="74"/>
      <c r="PAN115" s="74"/>
      <c r="PAO115" s="77"/>
      <c r="PAP115" s="77"/>
      <c r="PAQ115" s="11"/>
      <c r="PAW115" s="73"/>
      <c r="PAX115" s="73"/>
      <c r="PAY115" s="73"/>
      <c r="PAZ115" s="73"/>
      <c r="PBA115" s="74"/>
      <c r="PBB115" s="74"/>
      <c r="PBC115" s="77"/>
      <c r="PBD115" s="77"/>
      <c r="PBE115" s="11"/>
      <c r="PBK115" s="73"/>
      <c r="PBL115" s="73"/>
      <c r="PBM115" s="73"/>
      <c r="PBN115" s="73"/>
      <c r="PBO115" s="74"/>
      <c r="PBP115" s="74"/>
      <c r="PBQ115" s="77"/>
      <c r="PBR115" s="77"/>
      <c r="PBS115" s="11"/>
      <c r="PBY115" s="73"/>
      <c r="PBZ115" s="73"/>
      <c r="PCA115" s="73"/>
      <c r="PCB115" s="73"/>
      <c r="PCC115" s="74"/>
      <c r="PCD115" s="74"/>
      <c r="PCE115" s="77"/>
      <c r="PCF115" s="77"/>
      <c r="PCG115" s="11"/>
      <c r="PCM115" s="73"/>
      <c r="PCN115" s="73"/>
      <c r="PCO115" s="73"/>
      <c r="PCP115" s="73"/>
      <c r="PCQ115" s="74"/>
      <c r="PCR115" s="74"/>
      <c r="PCS115" s="77"/>
      <c r="PCT115" s="77"/>
      <c r="PCU115" s="11"/>
      <c r="PDA115" s="73"/>
      <c r="PDB115" s="73"/>
      <c r="PDC115" s="73"/>
      <c r="PDD115" s="73"/>
      <c r="PDE115" s="74"/>
      <c r="PDF115" s="74"/>
      <c r="PDG115" s="77"/>
      <c r="PDH115" s="77"/>
      <c r="PDI115" s="11"/>
      <c r="PDO115" s="73"/>
      <c r="PDP115" s="73"/>
      <c r="PDQ115" s="73"/>
      <c r="PDR115" s="73"/>
      <c r="PDS115" s="74"/>
      <c r="PDT115" s="74"/>
      <c r="PDU115" s="77"/>
      <c r="PDV115" s="77"/>
      <c r="PDW115" s="11"/>
      <c r="PEC115" s="73"/>
      <c r="PED115" s="73"/>
      <c r="PEE115" s="73"/>
      <c r="PEF115" s="73"/>
      <c r="PEG115" s="74"/>
      <c r="PEH115" s="74"/>
      <c r="PEI115" s="77"/>
      <c r="PEJ115" s="77"/>
      <c r="PEK115" s="11"/>
      <c r="PEQ115" s="73"/>
      <c r="PER115" s="73"/>
      <c r="PES115" s="73"/>
      <c r="PET115" s="73"/>
      <c r="PEU115" s="74"/>
      <c r="PEV115" s="74"/>
      <c r="PEW115" s="77"/>
      <c r="PEX115" s="77"/>
      <c r="PEY115" s="11"/>
      <c r="PFE115" s="73"/>
      <c r="PFF115" s="73"/>
      <c r="PFG115" s="73"/>
      <c r="PFH115" s="73"/>
      <c r="PFI115" s="74"/>
      <c r="PFJ115" s="74"/>
      <c r="PFK115" s="77"/>
      <c r="PFL115" s="77"/>
      <c r="PFM115" s="11"/>
      <c r="PFS115" s="73"/>
      <c r="PFT115" s="73"/>
      <c r="PFU115" s="73"/>
      <c r="PFV115" s="73"/>
      <c r="PFW115" s="74"/>
      <c r="PFX115" s="74"/>
      <c r="PFY115" s="77"/>
      <c r="PFZ115" s="77"/>
      <c r="PGA115" s="11"/>
      <c r="PGG115" s="73"/>
      <c r="PGH115" s="73"/>
      <c r="PGI115" s="73"/>
      <c r="PGJ115" s="73"/>
      <c r="PGK115" s="74"/>
      <c r="PGL115" s="74"/>
      <c r="PGM115" s="77"/>
      <c r="PGN115" s="77"/>
      <c r="PGO115" s="11"/>
      <c r="PGU115" s="73"/>
      <c r="PGV115" s="73"/>
      <c r="PGW115" s="73"/>
      <c r="PGX115" s="73"/>
      <c r="PGY115" s="74"/>
      <c r="PGZ115" s="74"/>
      <c r="PHA115" s="77"/>
      <c r="PHB115" s="77"/>
      <c r="PHC115" s="11"/>
      <c r="PHI115" s="73"/>
      <c r="PHJ115" s="73"/>
      <c r="PHK115" s="73"/>
      <c r="PHL115" s="73"/>
      <c r="PHM115" s="74"/>
      <c r="PHN115" s="74"/>
      <c r="PHO115" s="77"/>
      <c r="PHP115" s="77"/>
      <c r="PHQ115" s="11"/>
      <c r="PHW115" s="73"/>
      <c r="PHX115" s="73"/>
      <c r="PHY115" s="73"/>
      <c r="PHZ115" s="73"/>
      <c r="PIA115" s="74"/>
      <c r="PIB115" s="74"/>
      <c r="PIC115" s="77"/>
      <c r="PID115" s="77"/>
      <c r="PIE115" s="11"/>
      <c r="PIK115" s="73"/>
      <c r="PIL115" s="73"/>
      <c r="PIM115" s="73"/>
      <c r="PIN115" s="73"/>
      <c r="PIO115" s="74"/>
      <c r="PIP115" s="74"/>
      <c r="PIQ115" s="77"/>
      <c r="PIR115" s="77"/>
      <c r="PIS115" s="11"/>
      <c r="PIY115" s="73"/>
      <c r="PIZ115" s="73"/>
      <c r="PJA115" s="73"/>
      <c r="PJB115" s="73"/>
      <c r="PJC115" s="74"/>
      <c r="PJD115" s="74"/>
      <c r="PJE115" s="77"/>
      <c r="PJF115" s="77"/>
      <c r="PJG115" s="11"/>
      <c r="PJM115" s="73"/>
      <c r="PJN115" s="73"/>
      <c r="PJO115" s="73"/>
      <c r="PJP115" s="73"/>
      <c r="PJQ115" s="74"/>
      <c r="PJR115" s="74"/>
      <c r="PJS115" s="77"/>
      <c r="PJT115" s="77"/>
      <c r="PJU115" s="11"/>
      <c r="PKA115" s="73"/>
      <c r="PKB115" s="73"/>
      <c r="PKC115" s="73"/>
      <c r="PKD115" s="73"/>
      <c r="PKE115" s="74"/>
      <c r="PKF115" s="74"/>
      <c r="PKG115" s="77"/>
      <c r="PKH115" s="77"/>
      <c r="PKI115" s="11"/>
      <c r="PKO115" s="73"/>
      <c r="PKP115" s="73"/>
      <c r="PKQ115" s="73"/>
      <c r="PKR115" s="73"/>
      <c r="PKS115" s="74"/>
      <c r="PKT115" s="74"/>
      <c r="PKU115" s="77"/>
      <c r="PKV115" s="77"/>
      <c r="PKW115" s="11"/>
      <c r="PLC115" s="73"/>
      <c r="PLD115" s="73"/>
      <c r="PLE115" s="73"/>
      <c r="PLF115" s="73"/>
      <c r="PLG115" s="74"/>
      <c r="PLH115" s="74"/>
      <c r="PLI115" s="77"/>
      <c r="PLJ115" s="77"/>
      <c r="PLK115" s="11"/>
      <c r="PLQ115" s="73"/>
      <c r="PLR115" s="73"/>
      <c r="PLS115" s="73"/>
      <c r="PLT115" s="73"/>
      <c r="PLU115" s="74"/>
      <c r="PLV115" s="74"/>
      <c r="PLW115" s="77"/>
      <c r="PLX115" s="77"/>
      <c r="PLY115" s="11"/>
      <c r="PME115" s="73"/>
      <c r="PMF115" s="73"/>
      <c r="PMG115" s="73"/>
      <c r="PMH115" s="73"/>
      <c r="PMI115" s="74"/>
      <c r="PMJ115" s="74"/>
      <c r="PMK115" s="77"/>
      <c r="PML115" s="77"/>
      <c r="PMM115" s="11"/>
      <c r="PMS115" s="73"/>
      <c r="PMT115" s="73"/>
      <c r="PMU115" s="73"/>
      <c r="PMV115" s="73"/>
      <c r="PMW115" s="74"/>
      <c r="PMX115" s="74"/>
      <c r="PMY115" s="77"/>
      <c r="PMZ115" s="77"/>
      <c r="PNA115" s="11"/>
      <c r="PNG115" s="73"/>
      <c r="PNH115" s="73"/>
      <c r="PNI115" s="73"/>
      <c r="PNJ115" s="73"/>
      <c r="PNK115" s="74"/>
      <c r="PNL115" s="74"/>
      <c r="PNM115" s="77"/>
      <c r="PNN115" s="77"/>
      <c r="PNO115" s="11"/>
      <c r="PNU115" s="73"/>
      <c r="PNV115" s="73"/>
      <c r="PNW115" s="73"/>
      <c r="PNX115" s="73"/>
      <c r="PNY115" s="74"/>
      <c r="PNZ115" s="74"/>
      <c r="POA115" s="77"/>
      <c r="POB115" s="77"/>
      <c r="POC115" s="11"/>
      <c r="POI115" s="73"/>
      <c r="POJ115" s="73"/>
      <c r="POK115" s="73"/>
      <c r="POL115" s="73"/>
      <c r="POM115" s="74"/>
      <c r="PON115" s="74"/>
      <c r="POO115" s="77"/>
      <c r="POP115" s="77"/>
      <c r="POQ115" s="11"/>
      <c r="POW115" s="73"/>
      <c r="POX115" s="73"/>
      <c r="POY115" s="73"/>
      <c r="POZ115" s="73"/>
      <c r="PPA115" s="74"/>
      <c r="PPB115" s="74"/>
      <c r="PPC115" s="77"/>
      <c r="PPD115" s="77"/>
      <c r="PPE115" s="11"/>
      <c r="PPK115" s="73"/>
      <c r="PPL115" s="73"/>
      <c r="PPM115" s="73"/>
      <c r="PPN115" s="73"/>
      <c r="PPO115" s="74"/>
      <c r="PPP115" s="74"/>
      <c r="PPQ115" s="77"/>
      <c r="PPR115" s="77"/>
      <c r="PPS115" s="11"/>
      <c r="PPY115" s="73"/>
      <c r="PPZ115" s="73"/>
      <c r="PQA115" s="73"/>
      <c r="PQB115" s="73"/>
      <c r="PQC115" s="74"/>
      <c r="PQD115" s="74"/>
      <c r="PQE115" s="77"/>
      <c r="PQF115" s="77"/>
      <c r="PQG115" s="11"/>
      <c r="PQM115" s="73"/>
      <c r="PQN115" s="73"/>
      <c r="PQO115" s="73"/>
      <c r="PQP115" s="73"/>
      <c r="PQQ115" s="74"/>
      <c r="PQR115" s="74"/>
      <c r="PQS115" s="77"/>
      <c r="PQT115" s="77"/>
      <c r="PQU115" s="11"/>
      <c r="PRA115" s="73"/>
      <c r="PRB115" s="73"/>
      <c r="PRC115" s="73"/>
      <c r="PRD115" s="73"/>
      <c r="PRE115" s="74"/>
      <c r="PRF115" s="74"/>
      <c r="PRG115" s="77"/>
      <c r="PRH115" s="77"/>
      <c r="PRI115" s="11"/>
      <c r="PRO115" s="73"/>
      <c r="PRP115" s="73"/>
      <c r="PRQ115" s="73"/>
      <c r="PRR115" s="73"/>
      <c r="PRS115" s="74"/>
      <c r="PRT115" s="74"/>
      <c r="PRU115" s="77"/>
      <c r="PRV115" s="77"/>
      <c r="PRW115" s="11"/>
      <c r="PSC115" s="73"/>
      <c r="PSD115" s="73"/>
      <c r="PSE115" s="73"/>
      <c r="PSF115" s="73"/>
      <c r="PSG115" s="74"/>
      <c r="PSH115" s="74"/>
      <c r="PSI115" s="77"/>
      <c r="PSJ115" s="77"/>
      <c r="PSK115" s="11"/>
      <c r="PSQ115" s="73"/>
      <c r="PSR115" s="73"/>
      <c r="PSS115" s="73"/>
      <c r="PST115" s="73"/>
      <c r="PSU115" s="74"/>
      <c r="PSV115" s="74"/>
      <c r="PSW115" s="77"/>
      <c r="PSX115" s="77"/>
      <c r="PSY115" s="11"/>
      <c r="PTE115" s="73"/>
      <c r="PTF115" s="73"/>
      <c r="PTG115" s="73"/>
      <c r="PTH115" s="73"/>
      <c r="PTI115" s="74"/>
      <c r="PTJ115" s="74"/>
      <c r="PTK115" s="77"/>
      <c r="PTL115" s="77"/>
      <c r="PTM115" s="11"/>
      <c r="PTS115" s="73"/>
      <c r="PTT115" s="73"/>
      <c r="PTU115" s="73"/>
      <c r="PTV115" s="73"/>
      <c r="PTW115" s="74"/>
      <c r="PTX115" s="74"/>
      <c r="PTY115" s="77"/>
      <c r="PTZ115" s="77"/>
      <c r="PUA115" s="11"/>
      <c r="PUG115" s="73"/>
      <c r="PUH115" s="73"/>
      <c r="PUI115" s="73"/>
      <c r="PUJ115" s="73"/>
      <c r="PUK115" s="74"/>
      <c r="PUL115" s="74"/>
      <c r="PUM115" s="77"/>
      <c r="PUN115" s="77"/>
      <c r="PUO115" s="11"/>
      <c r="PUU115" s="73"/>
      <c r="PUV115" s="73"/>
      <c r="PUW115" s="73"/>
      <c r="PUX115" s="73"/>
      <c r="PUY115" s="74"/>
      <c r="PUZ115" s="74"/>
      <c r="PVA115" s="77"/>
      <c r="PVB115" s="77"/>
      <c r="PVC115" s="11"/>
      <c r="PVI115" s="73"/>
      <c r="PVJ115" s="73"/>
      <c r="PVK115" s="73"/>
      <c r="PVL115" s="73"/>
      <c r="PVM115" s="74"/>
      <c r="PVN115" s="74"/>
      <c r="PVO115" s="77"/>
      <c r="PVP115" s="77"/>
      <c r="PVQ115" s="11"/>
      <c r="PVW115" s="73"/>
      <c r="PVX115" s="73"/>
      <c r="PVY115" s="73"/>
      <c r="PVZ115" s="73"/>
      <c r="PWA115" s="74"/>
      <c r="PWB115" s="74"/>
      <c r="PWC115" s="77"/>
      <c r="PWD115" s="77"/>
      <c r="PWE115" s="11"/>
      <c r="PWK115" s="73"/>
      <c r="PWL115" s="73"/>
      <c r="PWM115" s="73"/>
      <c r="PWN115" s="73"/>
      <c r="PWO115" s="74"/>
      <c r="PWP115" s="74"/>
      <c r="PWQ115" s="77"/>
      <c r="PWR115" s="77"/>
      <c r="PWS115" s="11"/>
      <c r="PWY115" s="73"/>
      <c r="PWZ115" s="73"/>
      <c r="PXA115" s="73"/>
      <c r="PXB115" s="73"/>
      <c r="PXC115" s="74"/>
      <c r="PXD115" s="74"/>
      <c r="PXE115" s="77"/>
      <c r="PXF115" s="77"/>
      <c r="PXG115" s="11"/>
      <c r="PXM115" s="73"/>
      <c r="PXN115" s="73"/>
      <c r="PXO115" s="73"/>
      <c r="PXP115" s="73"/>
      <c r="PXQ115" s="74"/>
      <c r="PXR115" s="74"/>
      <c r="PXS115" s="77"/>
      <c r="PXT115" s="77"/>
      <c r="PXU115" s="11"/>
      <c r="PYA115" s="73"/>
      <c r="PYB115" s="73"/>
      <c r="PYC115" s="73"/>
      <c r="PYD115" s="73"/>
      <c r="PYE115" s="74"/>
      <c r="PYF115" s="74"/>
      <c r="PYG115" s="77"/>
      <c r="PYH115" s="77"/>
      <c r="PYI115" s="11"/>
      <c r="PYO115" s="73"/>
      <c r="PYP115" s="73"/>
      <c r="PYQ115" s="73"/>
      <c r="PYR115" s="73"/>
      <c r="PYS115" s="74"/>
      <c r="PYT115" s="74"/>
      <c r="PYU115" s="77"/>
      <c r="PYV115" s="77"/>
      <c r="PYW115" s="11"/>
      <c r="PZC115" s="73"/>
      <c r="PZD115" s="73"/>
      <c r="PZE115" s="73"/>
      <c r="PZF115" s="73"/>
      <c r="PZG115" s="74"/>
      <c r="PZH115" s="74"/>
      <c r="PZI115" s="77"/>
      <c r="PZJ115" s="77"/>
      <c r="PZK115" s="11"/>
      <c r="PZQ115" s="73"/>
      <c r="PZR115" s="73"/>
      <c r="PZS115" s="73"/>
      <c r="PZT115" s="73"/>
      <c r="PZU115" s="74"/>
      <c r="PZV115" s="74"/>
      <c r="PZW115" s="77"/>
      <c r="PZX115" s="77"/>
      <c r="PZY115" s="11"/>
      <c r="QAE115" s="73"/>
      <c r="QAF115" s="73"/>
      <c r="QAG115" s="73"/>
      <c r="QAH115" s="73"/>
      <c r="QAI115" s="74"/>
      <c r="QAJ115" s="74"/>
      <c r="QAK115" s="77"/>
      <c r="QAL115" s="77"/>
      <c r="QAM115" s="11"/>
      <c r="QAS115" s="73"/>
      <c r="QAT115" s="73"/>
      <c r="QAU115" s="73"/>
      <c r="QAV115" s="73"/>
      <c r="QAW115" s="74"/>
      <c r="QAX115" s="74"/>
      <c r="QAY115" s="77"/>
      <c r="QAZ115" s="77"/>
      <c r="QBA115" s="11"/>
      <c r="QBG115" s="73"/>
      <c r="QBH115" s="73"/>
      <c r="QBI115" s="73"/>
      <c r="QBJ115" s="73"/>
      <c r="QBK115" s="74"/>
      <c r="QBL115" s="74"/>
      <c r="QBM115" s="77"/>
      <c r="QBN115" s="77"/>
      <c r="QBO115" s="11"/>
      <c r="QBU115" s="73"/>
      <c r="QBV115" s="73"/>
      <c r="QBW115" s="73"/>
      <c r="QBX115" s="73"/>
      <c r="QBY115" s="74"/>
      <c r="QBZ115" s="74"/>
      <c r="QCA115" s="77"/>
      <c r="QCB115" s="77"/>
      <c r="QCC115" s="11"/>
      <c r="QCI115" s="73"/>
      <c r="QCJ115" s="73"/>
      <c r="QCK115" s="73"/>
      <c r="QCL115" s="73"/>
      <c r="QCM115" s="74"/>
      <c r="QCN115" s="74"/>
      <c r="QCO115" s="77"/>
      <c r="QCP115" s="77"/>
      <c r="QCQ115" s="11"/>
      <c r="QCW115" s="73"/>
      <c r="QCX115" s="73"/>
      <c r="QCY115" s="73"/>
      <c r="QCZ115" s="73"/>
      <c r="QDA115" s="74"/>
      <c r="QDB115" s="74"/>
      <c r="QDC115" s="77"/>
      <c r="QDD115" s="77"/>
      <c r="QDE115" s="11"/>
      <c r="QDK115" s="73"/>
      <c r="QDL115" s="73"/>
      <c r="QDM115" s="73"/>
      <c r="QDN115" s="73"/>
      <c r="QDO115" s="74"/>
      <c r="QDP115" s="74"/>
      <c r="QDQ115" s="77"/>
      <c r="QDR115" s="77"/>
      <c r="QDS115" s="11"/>
      <c r="QDY115" s="73"/>
      <c r="QDZ115" s="73"/>
      <c r="QEA115" s="73"/>
      <c r="QEB115" s="73"/>
      <c r="QEC115" s="74"/>
      <c r="QED115" s="74"/>
      <c r="QEE115" s="77"/>
      <c r="QEF115" s="77"/>
      <c r="QEG115" s="11"/>
      <c r="QEM115" s="73"/>
      <c r="QEN115" s="73"/>
      <c r="QEO115" s="73"/>
      <c r="QEP115" s="73"/>
      <c r="QEQ115" s="74"/>
      <c r="QER115" s="74"/>
      <c r="QES115" s="77"/>
      <c r="QET115" s="77"/>
      <c r="QEU115" s="11"/>
      <c r="QFA115" s="73"/>
      <c r="QFB115" s="73"/>
      <c r="QFC115" s="73"/>
      <c r="QFD115" s="73"/>
      <c r="QFE115" s="74"/>
      <c r="QFF115" s="74"/>
      <c r="QFG115" s="77"/>
      <c r="QFH115" s="77"/>
      <c r="QFI115" s="11"/>
      <c r="QFO115" s="73"/>
      <c r="QFP115" s="73"/>
      <c r="QFQ115" s="73"/>
      <c r="QFR115" s="73"/>
      <c r="QFS115" s="74"/>
      <c r="QFT115" s="74"/>
      <c r="QFU115" s="77"/>
      <c r="QFV115" s="77"/>
      <c r="QFW115" s="11"/>
      <c r="QGC115" s="73"/>
      <c r="QGD115" s="73"/>
      <c r="QGE115" s="73"/>
      <c r="QGF115" s="73"/>
      <c r="QGG115" s="74"/>
      <c r="QGH115" s="74"/>
      <c r="QGI115" s="77"/>
      <c r="QGJ115" s="77"/>
      <c r="QGK115" s="11"/>
      <c r="QGQ115" s="73"/>
      <c r="QGR115" s="73"/>
      <c r="QGS115" s="73"/>
      <c r="QGT115" s="73"/>
      <c r="QGU115" s="74"/>
      <c r="QGV115" s="74"/>
      <c r="QGW115" s="77"/>
      <c r="QGX115" s="77"/>
      <c r="QGY115" s="11"/>
      <c r="QHE115" s="73"/>
      <c r="QHF115" s="73"/>
      <c r="QHG115" s="73"/>
      <c r="QHH115" s="73"/>
      <c r="QHI115" s="74"/>
      <c r="QHJ115" s="74"/>
      <c r="QHK115" s="77"/>
      <c r="QHL115" s="77"/>
      <c r="QHM115" s="11"/>
      <c r="QHS115" s="73"/>
      <c r="QHT115" s="73"/>
      <c r="QHU115" s="73"/>
      <c r="QHV115" s="73"/>
      <c r="QHW115" s="74"/>
      <c r="QHX115" s="74"/>
      <c r="QHY115" s="77"/>
      <c r="QHZ115" s="77"/>
      <c r="QIA115" s="11"/>
      <c r="QIG115" s="73"/>
      <c r="QIH115" s="73"/>
      <c r="QII115" s="73"/>
      <c r="QIJ115" s="73"/>
      <c r="QIK115" s="74"/>
      <c r="QIL115" s="74"/>
      <c r="QIM115" s="77"/>
      <c r="QIN115" s="77"/>
      <c r="QIO115" s="11"/>
      <c r="QIU115" s="73"/>
      <c r="QIV115" s="73"/>
      <c r="QIW115" s="73"/>
      <c r="QIX115" s="73"/>
      <c r="QIY115" s="74"/>
      <c r="QIZ115" s="74"/>
      <c r="QJA115" s="77"/>
      <c r="QJB115" s="77"/>
      <c r="QJC115" s="11"/>
      <c r="QJI115" s="73"/>
      <c r="QJJ115" s="73"/>
      <c r="QJK115" s="73"/>
      <c r="QJL115" s="73"/>
      <c r="QJM115" s="74"/>
      <c r="QJN115" s="74"/>
      <c r="QJO115" s="77"/>
      <c r="QJP115" s="77"/>
      <c r="QJQ115" s="11"/>
      <c r="QJW115" s="73"/>
      <c r="QJX115" s="73"/>
      <c r="QJY115" s="73"/>
      <c r="QJZ115" s="73"/>
      <c r="QKA115" s="74"/>
      <c r="QKB115" s="74"/>
      <c r="QKC115" s="77"/>
      <c r="QKD115" s="77"/>
      <c r="QKE115" s="11"/>
      <c r="QKK115" s="73"/>
      <c r="QKL115" s="73"/>
      <c r="QKM115" s="73"/>
      <c r="QKN115" s="73"/>
      <c r="QKO115" s="74"/>
      <c r="QKP115" s="74"/>
      <c r="QKQ115" s="77"/>
      <c r="QKR115" s="77"/>
      <c r="QKS115" s="11"/>
      <c r="QKY115" s="73"/>
      <c r="QKZ115" s="73"/>
      <c r="QLA115" s="73"/>
      <c r="QLB115" s="73"/>
      <c r="QLC115" s="74"/>
      <c r="QLD115" s="74"/>
      <c r="QLE115" s="77"/>
      <c r="QLF115" s="77"/>
      <c r="QLG115" s="11"/>
      <c r="QLM115" s="73"/>
      <c r="QLN115" s="73"/>
      <c r="QLO115" s="73"/>
      <c r="QLP115" s="73"/>
      <c r="QLQ115" s="74"/>
      <c r="QLR115" s="74"/>
      <c r="QLS115" s="77"/>
      <c r="QLT115" s="77"/>
      <c r="QLU115" s="11"/>
      <c r="QMA115" s="73"/>
      <c r="QMB115" s="73"/>
      <c r="QMC115" s="73"/>
      <c r="QMD115" s="73"/>
      <c r="QME115" s="74"/>
      <c r="QMF115" s="74"/>
      <c r="QMG115" s="77"/>
      <c r="QMH115" s="77"/>
      <c r="QMI115" s="11"/>
      <c r="QMO115" s="73"/>
      <c r="QMP115" s="73"/>
      <c r="QMQ115" s="73"/>
      <c r="QMR115" s="73"/>
      <c r="QMS115" s="74"/>
      <c r="QMT115" s="74"/>
      <c r="QMU115" s="77"/>
      <c r="QMV115" s="77"/>
      <c r="QMW115" s="11"/>
      <c r="QNC115" s="73"/>
      <c r="QND115" s="73"/>
      <c r="QNE115" s="73"/>
      <c r="QNF115" s="73"/>
      <c r="QNG115" s="74"/>
      <c r="QNH115" s="74"/>
      <c r="QNI115" s="77"/>
      <c r="QNJ115" s="77"/>
      <c r="QNK115" s="11"/>
      <c r="QNQ115" s="73"/>
      <c r="QNR115" s="73"/>
      <c r="QNS115" s="73"/>
      <c r="QNT115" s="73"/>
      <c r="QNU115" s="74"/>
      <c r="QNV115" s="74"/>
      <c r="QNW115" s="77"/>
      <c r="QNX115" s="77"/>
      <c r="QNY115" s="11"/>
      <c r="QOE115" s="73"/>
      <c r="QOF115" s="73"/>
      <c r="QOG115" s="73"/>
      <c r="QOH115" s="73"/>
      <c r="QOI115" s="74"/>
      <c r="QOJ115" s="74"/>
      <c r="QOK115" s="77"/>
      <c r="QOL115" s="77"/>
      <c r="QOM115" s="11"/>
      <c r="QOS115" s="73"/>
      <c r="QOT115" s="73"/>
      <c r="QOU115" s="73"/>
      <c r="QOV115" s="73"/>
      <c r="QOW115" s="74"/>
      <c r="QOX115" s="74"/>
      <c r="QOY115" s="77"/>
      <c r="QOZ115" s="77"/>
      <c r="QPA115" s="11"/>
      <c r="QPG115" s="73"/>
      <c r="QPH115" s="73"/>
      <c r="QPI115" s="73"/>
      <c r="QPJ115" s="73"/>
      <c r="QPK115" s="74"/>
      <c r="QPL115" s="74"/>
      <c r="QPM115" s="77"/>
      <c r="QPN115" s="77"/>
      <c r="QPO115" s="11"/>
      <c r="QPU115" s="73"/>
      <c r="QPV115" s="73"/>
      <c r="QPW115" s="73"/>
      <c r="QPX115" s="73"/>
      <c r="QPY115" s="74"/>
      <c r="QPZ115" s="74"/>
      <c r="QQA115" s="77"/>
      <c r="QQB115" s="77"/>
      <c r="QQC115" s="11"/>
      <c r="QQI115" s="73"/>
      <c r="QQJ115" s="73"/>
      <c r="QQK115" s="73"/>
      <c r="QQL115" s="73"/>
      <c r="QQM115" s="74"/>
      <c r="QQN115" s="74"/>
      <c r="QQO115" s="77"/>
      <c r="QQP115" s="77"/>
      <c r="QQQ115" s="11"/>
      <c r="QQW115" s="73"/>
      <c r="QQX115" s="73"/>
      <c r="QQY115" s="73"/>
      <c r="QQZ115" s="73"/>
      <c r="QRA115" s="74"/>
      <c r="QRB115" s="74"/>
      <c r="QRC115" s="77"/>
      <c r="QRD115" s="77"/>
      <c r="QRE115" s="11"/>
      <c r="QRK115" s="73"/>
      <c r="QRL115" s="73"/>
      <c r="QRM115" s="73"/>
      <c r="QRN115" s="73"/>
      <c r="QRO115" s="74"/>
      <c r="QRP115" s="74"/>
      <c r="QRQ115" s="77"/>
      <c r="QRR115" s="77"/>
      <c r="QRS115" s="11"/>
      <c r="QRY115" s="73"/>
      <c r="QRZ115" s="73"/>
      <c r="QSA115" s="73"/>
      <c r="QSB115" s="73"/>
      <c r="QSC115" s="74"/>
      <c r="QSD115" s="74"/>
      <c r="QSE115" s="77"/>
      <c r="QSF115" s="77"/>
      <c r="QSG115" s="11"/>
      <c r="QSM115" s="73"/>
      <c r="QSN115" s="73"/>
      <c r="QSO115" s="73"/>
      <c r="QSP115" s="73"/>
      <c r="QSQ115" s="74"/>
      <c r="QSR115" s="74"/>
      <c r="QSS115" s="77"/>
      <c r="QST115" s="77"/>
      <c r="QSU115" s="11"/>
      <c r="QTA115" s="73"/>
      <c r="QTB115" s="73"/>
      <c r="QTC115" s="73"/>
      <c r="QTD115" s="73"/>
      <c r="QTE115" s="74"/>
      <c r="QTF115" s="74"/>
      <c r="QTG115" s="77"/>
      <c r="QTH115" s="77"/>
      <c r="QTI115" s="11"/>
      <c r="QTO115" s="73"/>
      <c r="QTP115" s="73"/>
      <c r="QTQ115" s="73"/>
      <c r="QTR115" s="73"/>
      <c r="QTS115" s="74"/>
      <c r="QTT115" s="74"/>
      <c r="QTU115" s="77"/>
      <c r="QTV115" s="77"/>
      <c r="QTW115" s="11"/>
      <c r="QUC115" s="73"/>
      <c r="QUD115" s="73"/>
      <c r="QUE115" s="73"/>
      <c r="QUF115" s="73"/>
      <c r="QUG115" s="74"/>
      <c r="QUH115" s="74"/>
      <c r="QUI115" s="77"/>
      <c r="QUJ115" s="77"/>
      <c r="QUK115" s="11"/>
      <c r="QUQ115" s="73"/>
      <c r="QUR115" s="73"/>
      <c r="QUS115" s="73"/>
      <c r="QUT115" s="73"/>
      <c r="QUU115" s="74"/>
      <c r="QUV115" s="74"/>
      <c r="QUW115" s="77"/>
      <c r="QUX115" s="77"/>
      <c r="QUY115" s="11"/>
      <c r="QVE115" s="73"/>
      <c r="QVF115" s="73"/>
      <c r="QVG115" s="73"/>
      <c r="QVH115" s="73"/>
      <c r="QVI115" s="74"/>
      <c r="QVJ115" s="74"/>
      <c r="QVK115" s="77"/>
      <c r="QVL115" s="77"/>
      <c r="QVM115" s="11"/>
      <c r="QVS115" s="73"/>
      <c r="QVT115" s="73"/>
      <c r="QVU115" s="73"/>
      <c r="QVV115" s="73"/>
      <c r="QVW115" s="74"/>
      <c r="QVX115" s="74"/>
      <c r="QVY115" s="77"/>
      <c r="QVZ115" s="77"/>
      <c r="QWA115" s="11"/>
      <c r="QWG115" s="73"/>
      <c r="QWH115" s="73"/>
      <c r="QWI115" s="73"/>
      <c r="QWJ115" s="73"/>
      <c r="QWK115" s="74"/>
      <c r="QWL115" s="74"/>
      <c r="QWM115" s="77"/>
      <c r="QWN115" s="77"/>
      <c r="QWO115" s="11"/>
      <c r="QWU115" s="73"/>
      <c r="QWV115" s="73"/>
      <c r="QWW115" s="73"/>
      <c r="QWX115" s="73"/>
      <c r="QWY115" s="74"/>
      <c r="QWZ115" s="74"/>
      <c r="QXA115" s="77"/>
      <c r="QXB115" s="77"/>
      <c r="QXC115" s="11"/>
      <c r="QXI115" s="73"/>
      <c r="QXJ115" s="73"/>
      <c r="QXK115" s="73"/>
      <c r="QXL115" s="73"/>
      <c r="QXM115" s="74"/>
      <c r="QXN115" s="74"/>
      <c r="QXO115" s="77"/>
      <c r="QXP115" s="77"/>
      <c r="QXQ115" s="11"/>
      <c r="QXW115" s="73"/>
      <c r="QXX115" s="73"/>
      <c r="QXY115" s="73"/>
      <c r="QXZ115" s="73"/>
      <c r="QYA115" s="74"/>
      <c r="QYB115" s="74"/>
      <c r="QYC115" s="77"/>
      <c r="QYD115" s="77"/>
      <c r="QYE115" s="11"/>
      <c r="QYK115" s="73"/>
      <c r="QYL115" s="73"/>
      <c r="QYM115" s="73"/>
      <c r="QYN115" s="73"/>
      <c r="QYO115" s="74"/>
      <c r="QYP115" s="74"/>
      <c r="QYQ115" s="77"/>
      <c r="QYR115" s="77"/>
      <c r="QYS115" s="11"/>
      <c r="QYY115" s="73"/>
      <c r="QYZ115" s="73"/>
      <c r="QZA115" s="73"/>
      <c r="QZB115" s="73"/>
      <c r="QZC115" s="74"/>
      <c r="QZD115" s="74"/>
      <c r="QZE115" s="77"/>
      <c r="QZF115" s="77"/>
      <c r="QZG115" s="11"/>
      <c r="QZM115" s="73"/>
      <c r="QZN115" s="73"/>
      <c r="QZO115" s="73"/>
      <c r="QZP115" s="73"/>
      <c r="QZQ115" s="74"/>
      <c r="QZR115" s="74"/>
      <c r="QZS115" s="77"/>
      <c r="QZT115" s="77"/>
      <c r="QZU115" s="11"/>
      <c r="RAA115" s="73"/>
      <c r="RAB115" s="73"/>
      <c r="RAC115" s="73"/>
      <c r="RAD115" s="73"/>
      <c r="RAE115" s="74"/>
      <c r="RAF115" s="74"/>
      <c r="RAG115" s="77"/>
      <c r="RAH115" s="77"/>
      <c r="RAI115" s="11"/>
      <c r="RAO115" s="73"/>
      <c r="RAP115" s="73"/>
      <c r="RAQ115" s="73"/>
      <c r="RAR115" s="73"/>
      <c r="RAS115" s="74"/>
      <c r="RAT115" s="74"/>
      <c r="RAU115" s="77"/>
      <c r="RAV115" s="77"/>
      <c r="RAW115" s="11"/>
      <c r="RBC115" s="73"/>
      <c r="RBD115" s="73"/>
      <c r="RBE115" s="73"/>
      <c r="RBF115" s="73"/>
      <c r="RBG115" s="74"/>
      <c r="RBH115" s="74"/>
      <c r="RBI115" s="77"/>
      <c r="RBJ115" s="77"/>
      <c r="RBK115" s="11"/>
      <c r="RBQ115" s="73"/>
      <c r="RBR115" s="73"/>
      <c r="RBS115" s="73"/>
      <c r="RBT115" s="73"/>
      <c r="RBU115" s="74"/>
      <c r="RBV115" s="74"/>
      <c r="RBW115" s="77"/>
      <c r="RBX115" s="77"/>
      <c r="RBY115" s="11"/>
      <c r="RCE115" s="73"/>
      <c r="RCF115" s="73"/>
      <c r="RCG115" s="73"/>
      <c r="RCH115" s="73"/>
      <c r="RCI115" s="74"/>
      <c r="RCJ115" s="74"/>
      <c r="RCK115" s="77"/>
      <c r="RCL115" s="77"/>
      <c r="RCM115" s="11"/>
      <c r="RCS115" s="73"/>
      <c r="RCT115" s="73"/>
      <c r="RCU115" s="73"/>
      <c r="RCV115" s="73"/>
      <c r="RCW115" s="74"/>
      <c r="RCX115" s="74"/>
      <c r="RCY115" s="77"/>
      <c r="RCZ115" s="77"/>
      <c r="RDA115" s="11"/>
      <c r="RDG115" s="73"/>
      <c r="RDH115" s="73"/>
      <c r="RDI115" s="73"/>
      <c r="RDJ115" s="73"/>
      <c r="RDK115" s="74"/>
      <c r="RDL115" s="74"/>
      <c r="RDM115" s="77"/>
      <c r="RDN115" s="77"/>
      <c r="RDO115" s="11"/>
      <c r="RDU115" s="73"/>
      <c r="RDV115" s="73"/>
      <c r="RDW115" s="73"/>
      <c r="RDX115" s="73"/>
      <c r="RDY115" s="74"/>
      <c r="RDZ115" s="74"/>
      <c r="REA115" s="77"/>
      <c r="REB115" s="77"/>
      <c r="REC115" s="11"/>
      <c r="REI115" s="73"/>
      <c r="REJ115" s="73"/>
      <c r="REK115" s="73"/>
      <c r="REL115" s="73"/>
      <c r="REM115" s="74"/>
      <c r="REN115" s="74"/>
      <c r="REO115" s="77"/>
      <c r="REP115" s="77"/>
      <c r="REQ115" s="11"/>
      <c r="REW115" s="73"/>
      <c r="REX115" s="73"/>
      <c r="REY115" s="73"/>
      <c r="REZ115" s="73"/>
      <c r="RFA115" s="74"/>
      <c r="RFB115" s="74"/>
      <c r="RFC115" s="77"/>
      <c r="RFD115" s="77"/>
      <c r="RFE115" s="11"/>
      <c r="RFK115" s="73"/>
      <c r="RFL115" s="73"/>
      <c r="RFM115" s="73"/>
      <c r="RFN115" s="73"/>
      <c r="RFO115" s="74"/>
      <c r="RFP115" s="74"/>
      <c r="RFQ115" s="77"/>
      <c r="RFR115" s="77"/>
      <c r="RFS115" s="11"/>
      <c r="RFY115" s="73"/>
      <c r="RFZ115" s="73"/>
      <c r="RGA115" s="73"/>
      <c r="RGB115" s="73"/>
      <c r="RGC115" s="74"/>
      <c r="RGD115" s="74"/>
      <c r="RGE115" s="77"/>
      <c r="RGF115" s="77"/>
      <c r="RGG115" s="11"/>
      <c r="RGM115" s="73"/>
      <c r="RGN115" s="73"/>
      <c r="RGO115" s="73"/>
      <c r="RGP115" s="73"/>
      <c r="RGQ115" s="74"/>
      <c r="RGR115" s="74"/>
      <c r="RGS115" s="77"/>
      <c r="RGT115" s="77"/>
      <c r="RGU115" s="11"/>
      <c r="RHA115" s="73"/>
      <c r="RHB115" s="73"/>
      <c r="RHC115" s="73"/>
      <c r="RHD115" s="73"/>
      <c r="RHE115" s="74"/>
      <c r="RHF115" s="74"/>
      <c r="RHG115" s="77"/>
      <c r="RHH115" s="77"/>
      <c r="RHI115" s="11"/>
      <c r="RHO115" s="73"/>
      <c r="RHP115" s="73"/>
      <c r="RHQ115" s="73"/>
      <c r="RHR115" s="73"/>
      <c r="RHS115" s="74"/>
      <c r="RHT115" s="74"/>
      <c r="RHU115" s="77"/>
      <c r="RHV115" s="77"/>
      <c r="RHW115" s="11"/>
      <c r="RIC115" s="73"/>
      <c r="RID115" s="73"/>
      <c r="RIE115" s="73"/>
      <c r="RIF115" s="73"/>
      <c r="RIG115" s="74"/>
      <c r="RIH115" s="74"/>
      <c r="RII115" s="77"/>
      <c r="RIJ115" s="77"/>
      <c r="RIK115" s="11"/>
      <c r="RIQ115" s="73"/>
      <c r="RIR115" s="73"/>
      <c r="RIS115" s="73"/>
      <c r="RIT115" s="73"/>
      <c r="RIU115" s="74"/>
      <c r="RIV115" s="74"/>
      <c r="RIW115" s="77"/>
      <c r="RIX115" s="77"/>
      <c r="RIY115" s="11"/>
      <c r="RJE115" s="73"/>
      <c r="RJF115" s="73"/>
      <c r="RJG115" s="73"/>
      <c r="RJH115" s="73"/>
      <c r="RJI115" s="74"/>
      <c r="RJJ115" s="74"/>
      <c r="RJK115" s="77"/>
      <c r="RJL115" s="77"/>
      <c r="RJM115" s="11"/>
      <c r="RJS115" s="73"/>
      <c r="RJT115" s="73"/>
      <c r="RJU115" s="73"/>
      <c r="RJV115" s="73"/>
      <c r="RJW115" s="74"/>
      <c r="RJX115" s="74"/>
      <c r="RJY115" s="77"/>
      <c r="RJZ115" s="77"/>
      <c r="RKA115" s="11"/>
      <c r="RKG115" s="73"/>
      <c r="RKH115" s="73"/>
      <c r="RKI115" s="73"/>
      <c r="RKJ115" s="73"/>
      <c r="RKK115" s="74"/>
      <c r="RKL115" s="74"/>
      <c r="RKM115" s="77"/>
      <c r="RKN115" s="77"/>
      <c r="RKO115" s="11"/>
      <c r="RKU115" s="73"/>
      <c r="RKV115" s="73"/>
      <c r="RKW115" s="73"/>
      <c r="RKX115" s="73"/>
      <c r="RKY115" s="74"/>
      <c r="RKZ115" s="74"/>
      <c r="RLA115" s="77"/>
      <c r="RLB115" s="77"/>
      <c r="RLC115" s="11"/>
      <c r="RLI115" s="73"/>
      <c r="RLJ115" s="73"/>
      <c r="RLK115" s="73"/>
      <c r="RLL115" s="73"/>
      <c r="RLM115" s="74"/>
      <c r="RLN115" s="74"/>
      <c r="RLO115" s="77"/>
      <c r="RLP115" s="77"/>
      <c r="RLQ115" s="11"/>
      <c r="RLW115" s="73"/>
      <c r="RLX115" s="73"/>
      <c r="RLY115" s="73"/>
      <c r="RLZ115" s="73"/>
      <c r="RMA115" s="74"/>
      <c r="RMB115" s="74"/>
      <c r="RMC115" s="77"/>
      <c r="RMD115" s="77"/>
      <c r="RME115" s="11"/>
      <c r="RMK115" s="73"/>
      <c r="RML115" s="73"/>
      <c r="RMM115" s="73"/>
      <c r="RMN115" s="73"/>
      <c r="RMO115" s="74"/>
      <c r="RMP115" s="74"/>
      <c r="RMQ115" s="77"/>
      <c r="RMR115" s="77"/>
      <c r="RMS115" s="11"/>
      <c r="RMY115" s="73"/>
      <c r="RMZ115" s="73"/>
      <c r="RNA115" s="73"/>
      <c r="RNB115" s="73"/>
      <c r="RNC115" s="74"/>
      <c r="RND115" s="74"/>
      <c r="RNE115" s="77"/>
      <c r="RNF115" s="77"/>
      <c r="RNG115" s="11"/>
      <c r="RNM115" s="73"/>
      <c r="RNN115" s="73"/>
      <c r="RNO115" s="73"/>
      <c r="RNP115" s="73"/>
      <c r="RNQ115" s="74"/>
      <c r="RNR115" s="74"/>
      <c r="RNS115" s="77"/>
      <c r="RNT115" s="77"/>
      <c r="RNU115" s="11"/>
      <c r="ROA115" s="73"/>
      <c r="ROB115" s="73"/>
      <c r="ROC115" s="73"/>
      <c r="ROD115" s="73"/>
      <c r="ROE115" s="74"/>
      <c r="ROF115" s="74"/>
      <c r="ROG115" s="77"/>
      <c r="ROH115" s="77"/>
      <c r="ROI115" s="11"/>
      <c r="ROO115" s="73"/>
      <c r="ROP115" s="73"/>
      <c r="ROQ115" s="73"/>
      <c r="ROR115" s="73"/>
      <c r="ROS115" s="74"/>
      <c r="ROT115" s="74"/>
      <c r="ROU115" s="77"/>
      <c r="ROV115" s="77"/>
      <c r="ROW115" s="11"/>
      <c r="RPC115" s="73"/>
      <c r="RPD115" s="73"/>
      <c r="RPE115" s="73"/>
      <c r="RPF115" s="73"/>
      <c r="RPG115" s="74"/>
      <c r="RPH115" s="74"/>
      <c r="RPI115" s="77"/>
      <c r="RPJ115" s="77"/>
      <c r="RPK115" s="11"/>
      <c r="RPQ115" s="73"/>
      <c r="RPR115" s="73"/>
      <c r="RPS115" s="73"/>
      <c r="RPT115" s="73"/>
      <c r="RPU115" s="74"/>
      <c r="RPV115" s="74"/>
      <c r="RPW115" s="77"/>
      <c r="RPX115" s="77"/>
      <c r="RPY115" s="11"/>
      <c r="RQE115" s="73"/>
      <c r="RQF115" s="73"/>
      <c r="RQG115" s="73"/>
      <c r="RQH115" s="73"/>
      <c r="RQI115" s="74"/>
      <c r="RQJ115" s="74"/>
      <c r="RQK115" s="77"/>
      <c r="RQL115" s="77"/>
      <c r="RQM115" s="11"/>
      <c r="RQS115" s="73"/>
      <c r="RQT115" s="73"/>
      <c r="RQU115" s="73"/>
      <c r="RQV115" s="73"/>
      <c r="RQW115" s="74"/>
      <c r="RQX115" s="74"/>
      <c r="RQY115" s="77"/>
      <c r="RQZ115" s="77"/>
      <c r="RRA115" s="11"/>
      <c r="RRG115" s="73"/>
      <c r="RRH115" s="73"/>
      <c r="RRI115" s="73"/>
      <c r="RRJ115" s="73"/>
      <c r="RRK115" s="74"/>
      <c r="RRL115" s="74"/>
      <c r="RRM115" s="77"/>
      <c r="RRN115" s="77"/>
      <c r="RRO115" s="11"/>
      <c r="RRU115" s="73"/>
      <c r="RRV115" s="73"/>
      <c r="RRW115" s="73"/>
      <c r="RRX115" s="73"/>
      <c r="RRY115" s="74"/>
      <c r="RRZ115" s="74"/>
      <c r="RSA115" s="77"/>
      <c r="RSB115" s="77"/>
      <c r="RSC115" s="11"/>
      <c r="RSI115" s="73"/>
      <c r="RSJ115" s="73"/>
      <c r="RSK115" s="73"/>
      <c r="RSL115" s="73"/>
      <c r="RSM115" s="74"/>
      <c r="RSN115" s="74"/>
      <c r="RSO115" s="77"/>
      <c r="RSP115" s="77"/>
      <c r="RSQ115" s="11"/>
      <c r="RSW115" s="73"/>
      <c r="RSX115" s="73"/>
      <c r="RSY115" s="73"/>
      <c r="RSZ115" s="73"/>
      <c r="RTA115" s="74"/>
      <c r="RTB115" s="74"/>
      <c r="RTC115" s="77"/>
      <c r="RTD115" s="77"/>
      <c r="RTE115" s="11"/>
      <c r="RTK115" s="73"/>
      <c r="RTL115" s="73"/>
      <c r="RTM115" s="73"/>
      <c r="RTN115" s="73"/>
      <c r="RTO115" s="74"/>
      <c r="RTP115" s="74"/>
      <c r="RTQ115" s="77"/>
      <c r="RTR115" s="77"/>
      <c r="RTS115" s="11"/>
      <c r="RTY115" s="73"/>
      <c r="RTZ115" s="73"/>
      <c r="RUA115" s="73"/>
      <c r="RUB115" s="73"/>
      <c r="RUC115" s="74"/>
      <c r="RUD115" s="74"/>
      <c r="RUE115" s="77"/>
      <c r="RUF115" s="77"/>
      <c r="RUG115" s="11"/>
      <c r="RUM115" s="73"/>
      <c r="RUN115" s="73"/>
      <c r="RUO115" s="73"/>
      <c r="RUP115" s="73"/>
      <c r="RUQ115" s="74"/>
      <c r="RUR115" s="74"/>
      <c r="RUS115" s="77"/>
      <c r="RUT115" s="77"/>
      <c r="RUU115" s="11"/>
      <c r="RVA115" s="73"/>
      <c r="RVB115" s="73"/>
      <c r="RVC115" s="73"/>
      <c r="RVD115" s="73"/>
      <c r="RVE115" s="74"/>
      <c r="RVF115" s="74"/>
      <c r="RVG115" s="77"/>
      <c r="RVH115" s="77"/>
      <c r="RVI115" s="11"/>
      <c r="RVO115" s="73"/>
      <c r="RVP115" s="73"/>
      <c r="RVQ115" s="73"/>
      <c r="RVR115" s="73"/>
      <c r="RVS115" s="74"/>
      <c r="RVT115" s="74"/>
      <c r="RVU115" s="77"/>
      <c r="RVV115" s="77"/>
      <c r="RVW115" s="11"/>
      <c r="RWC115" s="73"/>
      <c r="RWD115" s="73"/>
      <c r="RWE115" s="73"/>
      <c r="RWF115" s="73"/>
      <c r="RWG115" s="74"/>
      <c r="RWH115" s="74"/>
      <c r="RWI115" s="77"/>
      <c r="RWJ115" s="77"/>
      <c r="RWK115" s="11"/>
      <c r="RWQ115" s="73"/>
      <c r="RWR115" s="73"/>
      <c r="RWS115" s="73"/>
      <c r="RWT115" s="73"/>
      <c r="RWU115" s="74"/>
      <c r="RWV115" s="74"/>
      <c r="RWW115" s="77"/>
      <c r="RWX115" s="77"/>
      <c r="RWY115" s="11"/>
      <c r="RXE115" s="73"/>
      <c r="RXF115" s="73"/>
      <c r="RXG115" s="73"/>
      <c r="RXH115" s="73"/>
      <c r="RXI115" s="74"/>
      <c r="RXJ115" s="74"/>
      <c r="RXK115" s="77"/>
      <c r="RXL115" s="77"/>
      <c r="RXM115" s="11"/>
      <c r="RXS115" s="73"/>
      <c r="RXT115" s="73"/>
      <c r="RXU115" s="73"/>
      <c r="RXV115" s="73"/>
      <c r="RXW115" s="74"/>
      <c r="RXX115" s="74"/>
      <c r="RXY115" s="77"/>
      <c r="RXZ115" s="77"/>
      <c r="RYA115" s="11"/>
      <c r="RYG115" s="73"/>
      <c r="RYH115" s="73"/>
      <c r="RYI115" s="73"/>
      <c r="RYJ115" s="73"/>
      <c r="RYK115" s="74"/>
      <c r="RYL115" s="74"/>
      <c r="RYM115" s="77"/>
      <c r="RYN115" s="77"/>
      <c r="RYO115" s="11"/>
      <c r="RYU115" s="73"/>
      <c r="RYV115" s="73"/>
      <c r="RYW115" s="73"/>
      <c r="RYX115" s="73"/>
      <c r="RYY115" s="74"/>
      <c r="RYZ115" s="74"/>
      <c r="RZA115" s="77"/>
      <c r="RZB115" s="77"/>
      <c r="RZC115" s="11"/>
      <c r="RZI115" s="73"/>
      <c r="RZJ115" s="73"/>
      <c r="RZK115" s="73"/>
      <c r="RZL115" s="73"/>
      <c r="RZM115" s="74"/>
      <c r="RZN115" s="74"/>
      <c r="RZO115" s="77"/>
      <c r="RZP115" s="77"/>
      <c r="RZQ115" s="11"/>
      <c r="RZW115" s="73"/>
      <c r="RZX115" s="73"/>
      <c r="RZY115" s="73"/>
      <c r="RZZ115" s="73"/>
      <c r="SAA115" s="74"/>
      <c r="SAB115" s="74"/>
      <c r="SAC115" s="77"/>
      <c r="SAD115" s="77"/>
      <c r="SAE115" s="11"/>
      <c r="SAK115" s="73"/>
      <c r="SAL115" s="73"/>
      <c r="SAM115" s="73"/>
      <c r="SAN115" s="73"/>
      <c r="SAO115" s="74"/>
      <c r="SAP115" s="74"/>
      <c r="SAQ115" s="77"/>
      <c r="SAR115" s="77"/>
      <c r="SAS115" s="11"/>
      <c r="SAY115" s="73"/>
      <c r="SAZ115" s="73"/>
      <c r="SBA115" s="73"/>
      <c r="SBB115" s="73"/>
      <c r="SBC115" s="74"/>
      <c r="SBD115" s="74"/>
      <c r="SBE115" s="77"/>
      <c r="SBF115" s="77"/>
      <c r="SBG115" s="11"/>
      <c r="SBM115" s="73"/>
      <c r="SBN115" s="73"/>
      <c r="SBO115" s="73"/>
      <c r="SBP115" s="73"/>
      <c r="SBQ115" s="74"/>
      <c r="SBR115" s="74"/>
      <c r="SBS115" s="77"/>
      <c r="SBT115" s="77"/>
      <c r="SBU115" s="11"/>
      <c r="SCA115" s="73"/>
      <c r="SCB115" s="73"/>
      <c r="SCC115" s="73"/>
      <c r="SCD115" s="73"/>
      <c r="SCE115" s="74"/>
      <c r="SCF115" s="74"/>
      <c r="SCG115" s="77"/>
      <c r="SCH115" s="77"/>
      <c r="SCI115" s="11"/>
      <c r="SCO115" s="73"/>
      <c r="SCP115" s="73"/>
      <c r="SCQ115" s="73"/>
      <c r="SCR115" s="73"/>
      <c r="SCS115" s="74"/>
      <c r="SCT115" s="74"/>
      <c r="SCU115" s="77"/>
      <c r="SCV115" s="77"/>
      <c r="SCW115" s="11"/>
      <c r="SDC115" s="73"/>
      <c r="SDD115" s="73"/>
      <c r="SDE115" s="73"/>
      <c r="SDF115" s="73"/>
      <c r="SDG115" s="74"/>
      <c r="SDH115" s="74"/>
      <c r="SDI115" s="77"/>
      <c r="SDJ115" s="77"/>
      <c r="SDK115" s="11"/>
      <c r="SDQ115" s="73"/>
      <c r="SDR115" s="73"/>
      <c r="SDS115" s="73"/>
      <c r="SDT115" s="73"/>
      <c r="SDU115" s="74"/>
      <c r="SDV115" s="74"/>
      <c r="SDW115" s="77"/>
      <c r="SDX115" s="77"/>
      <c r="SDY115" s="11"/>
      <c r="SEE115" s="73"/>
      <c r="SEF115" s="73"/>
      <c r="SEG115" s="73"/>
      <c r="SEH115" s="73"/>
      <c r="SEI115" s="74"/>
      <c r="SEJ115" s="74"/>
      <c r="SEK115" s="77"/>
      <c r="SEL115" s="77"/>
      <c r="SEM115" s="11"/>
      <c r="SES115" s="73"/>
      <c r="SET115" s="73"/>
      <c r="SEU115" s="73"/>
      <c r="SEV115" s="73"/>
      <c r="SEW115" s="74"/>
      <c r="SEX115" s="74"/>
      <c r="SEY115" s="77"/>
      <c r="SEZ115" s="77"/>
      <c r="SFA115" s="11"/>
      <c r="SFG115" s="73"/>
      <c r="SFH115" s="73"/>
      <c r="SFI115" s="73"/>
      <c r="SFJ115" s="73"/>
      <c r="SFK115" s="74"/>
      <c r="SFL115" s="74"/>
      <c r="SFM115" s="77"/>
      <c r="SFN115" s="77"/>
      <c r="SFO115" s="11"/>
      <c r="SFU115" s="73"/>
      <c r="SFV115" s="73"/>
      <c r="SFW115" s="73"/>
      <c r="SFX115" s="73"/>
      <c r="SFY115" s="74"/>
      <c r="SFZ115" s="74"/>
      <c r="SGA115" s="77"/>
      <c r="SGB115" s="77"/>
      <c r="SGC115" s="11"/>
      <c r="SGI115" s="73"/>
      <c r="SGJ115" s="73"/>
      <c r="SGK115" s="73"/>
      <c r="SGL115" s="73"/>
      <c r="SGM115" s="74"/>
      <c r="SGN115" s="74"/>
      <c r="SGO115" s="77"/>
      <c r="SGP115" s="77"/>
      <c r="SGQ115" s="11"/>
      <c r="SGW115" s="73"/>
      <c r="SGX115" s="73"/>
      <c r="SGY115" s="73"/>
      <c r="SGZ115" s="73"/>
      <c r="SHA115" s="74"/>
      <c r="SHB115" s="74"/>
      <c r="SHC115" s="77"/>
      <c r="SHD115" s="77"/>
      <c r="SHE115" s="11"/>
      <c r="SHK115" s="73"/>
      <c r="SHL115" s="73"/>
      <c r="SHM115" s="73"/>
      <c r="SHN115" s="73"/>
      <c r="SHO115" s="74"/>
      <c r="SHP115" s="74"/>
      <c r="SHQ115" s="77"/>
      <c r="SHR115" s="77"/>
      <c r="SHS115" s="11"/>
      <c r="SHY115" s="73"/>
      <c r="SHZ115" s="73"/>
      <c r="SIA115" s="73"/>
      <c r="SIB115" s="73"/>
      <c r="SIC115" s="74"/>
      <c r="SID115" s="74"/>
      <c r="SIE115" s="77"/>
      <c r="SIF115" s="77"/>
      <c r="SIG115" s="11"/>
      <c r="SIM115" s="73"/>
      <c r="SIN115" s="73"/>
      <c r="SIO115" s="73"/>
      <c r="SIP115" s="73"/>
      <c r="SIQ115" s="74"/>
      <c r="SIR115" s="74"/>
      <c r="SIS115" s="77"/>
      <c r="SIT115" s="77"/>
      <c r="SIU115" s="11"/>
      <c r="SJA115" s="73"/>
      <c r="SJB115" s="73"/>
      <c r="SJC115" s="73"/>
      <c r="SJD115" s="73"/>
      <c r="SJE115" s="74"/>
      <c r="SJF115" s="74"/>
      <c r="SJG115" s="77"/>
      <c r="SJH115" s="77"/>
      <c r="SJI115" s="11"/>
      <c r="SJO115" s="73"/>
      <c r="SJP115" s="73"/>
      <c r="SJQ115" s="73"/>
      <c r="SJR115" s="73"/>
      <c r="SJS115" s="74"/>
      <c r="SJT115" s="74"/>
      <c r="SJU115" s="77"/>
      <c r="SJV115" s="77"/>
      <c r="SJW115" s="11"/>
      <c r="SKC115" s="73"/>
      <c r="SKD115" s="73"/>
      <c r="SKE115" s="73"/>
      <c r="SKF115" s="73"/>
      <c r="SKG115" s="74"/>
      <c r="SKH115" s="74"/>
      <c r="SKI115" s="77"/>
      <c r="SKJ115" s="77"/>
      <c r="SKK115" s="11"/>
      <c r="SKQ115" s="73"/>
      <c r="SKR115" s="73"/>
      <c r="SKS115" s="73"/>
      <c r="SKT115" s="73"/>
      <c r="SKU115" s="74"/>
      <c r="SKV115" s="74"/>
      <c r="SKW115" s="77"/>
      <c r="SKX115" s="77"/>
      <c r="SKY115" s="11"/>
      <c r="SLE115" s="73"/>
      <c r="SLF115" s="73"/>
      <c r="SLG115" s="73"/>
      <c r="SLH115" s="73"/>
      <c r="SLI115" s="74"/>
      <c r="SLJ115" s="74"/>
      <c r="SLK115" s="77"/>
      <c r="SLL115" s="77"/>
      <c r="SLM115" s="11"/>
      <c r="SLS115" s="73"/>
      <c r="SLT115" s="73"/>
      <c r="SLU115" s="73"/>
      <c r="SLV115" s="73"/>
      <c r="SLW115" s="74"/>
      <c r="SLX115" s="74"/>
      <c r="SLY115" s="77"/>
      <c r="SLZ115" s="77"/>
      <c r="SMA115" s="11"/>
      <c r="SMG115" s="73"/>
      <c r="SMH115" s="73"/>
      <c r="SMI115" s="73"/>
      <c r="SMJ115" s="73"/>
      <c r="SMK115" s="74"/>
      <c r="SML115" s="74"/>
      <c r="SMM115" s="77"/>
      <c r="SMN115" s="77"/>
      <c r="SMO115" s="11"/>
      <c r="SMU115" s="73"/>
      <c r="SMV115" s="73"/>
      <c r="SMW115" s="73"/>
      <c r="SMX115" s="73"/>
      <c r="SMY115" s="74"/>
      <c r="SMZ115" s="74"/>
      <c r="SNA115" s="77"/>
      <c r="SNB115" s="77"/>
      <c r="SNC115" s="11"/>
      <c r="SNI115" s="73"/>
      <c r="SNJ115" s="73"/>
      <c r="SNK115" s="73"/>
      <c r="SNL115" s="73"/>
      <c r="SNM115" s="74"/>
      <c r="SNN115" s="74"/>
      <c r="SNO115" s="77"/>
      <c r="SNP115" s="77"/>
      <c r="SNQ115" s="11"/>
      <c r="SNW115" s="73"/>
      <c r="SNX115" s="73"/>
      <c r="SNY115" s="73"/>
      <c r="SNZ115" s="73"/>
      <c r="SOA115" s="74"/>
      <c r="SOB115" s="74"/>
      <c r="SOC115" s="77"/>
      <c r="SOD115" s="77"/>
      <c r="SOE115" s="11"/>
      <c r="SOK115" s="73"/>
      <c r="SOL115" s="73"/>
      <c r="SOM115" s="73"/>
      <c r="SON115" s="73"/>
      <c r="SOO115" s="74"/>
      <c r="SOP115" s="74"/>
      <c r="SOQ115" s="77"/>
      <c r="SOR115" s="77"/>
      <c r="SOS115" s="11"/>
      <c r="SOY115" s="73"/>
      <c r="SOZ115" s="73"/>
      <c r="SPA115" s="73"/>
      <c r="SPB115" s="73"/>
      <c r="SPC115" s="74"/>
      <c r="SPD115" s="74"/>
      <c r="SPE115" s="77"/>
      <c r="SPF115" s="77"/>
      <c r="SPG115" s="11"/>
      <c r="SPM115" s="73"/>
      <c r="SPN115" s="73"/>
      <c r="SPO115" s="73"/>
      <c r="SPP115" s="73"/>
      <c r="SPQ115" s="74"/>
      <c r="SPR115" s="74"/>
      <c r="SPS115" s="77"/>
      <c r="SPT115" s="77"/>
      <c r="SPU115" s="11"/>
      <c r="SQA115" s="73"/>
      <c r="SQB115" s="73"/>
      <c r="SQC115" s="73"/>
      <c r="SQD115" s="73"/>
      <c r="SQE115" s="74"/>
      <c r="SQF115" s="74"/>
      <c r="SQG115" s="77"/>
      <c r="SQH115" s="77"/>
      <c r="SQI115" s="11"/>
      <c r="SQO115" s="73"/>
      <c r="SQP115" s="73"/>
      <c r="SQQ115" s="73"/>
      <c r="SQR115" s="73"/>
      <c r="SQS115" s="74"/>
      <c r="SQT115" s="74"/>
      <c r="SQU115" s="77"/>
      <c r="SQV115" s="77"/>
      <c r="SQW115" s="11"/>
      <c r="SRC115" s="73"/>
      <c r="SRD115" s="73"/>
      <c r="SRE115" s="73"/>
      <c r="SRF115" s="73"/>
      <c r="SRG115" s="74"/>
      <c r="SRH115" s="74"/>
      <c r="SRI115" s="77"/>
      <c r="SRJ115" s="77"/>
      <c r="SRK115" s="11"/>
      <c r="SRQ115" s="73"/>
      <c r="SRR115" s="73"/>
      <c r="SRS115" s="73"/>
      <c r="SRT115" s="73"/>
      <c r="SRU115" s="74"/>
      <c r="SRV115" s="74"/>
      <c r="SRW115" s="77"/>
      <c r="SRX115" s="77"/>
      <c r="SRY115" s="11"/>
      <c r="SSE115" s="73"/>
      <c r="SSF115" s="73"/>
      <c r="SSG115" s="73"/>
      <c r="SSH115" s="73"/>
      <c r="SSI115" s="74"/>
      <c r="SSJ115" s="74"/>
      <c r="SSK115" s="77"/>
      <c r="SSL115" s="77"/>
      <c r="SSM115" s="11"/>
      <c r="SSS115" s="73"/>
      <c r="SST115" s="73"/>
      <c r="SSU115" s="73"/>
      <c r="SSV115" s="73"/>
      <c r="SSW115" s="74"/>
      <c r="SSX115" s="74"/>
      <c r="SSY115" s="77"/>
      <c r="SSZ115" s="77"/>
      <c r="STA115" s="11"/>
      <c r="STG115" s="73"/>
      <c r="STH115" s="73"/>
      <c r="STI115" s="73"/>
      <c r="STJ115" s="73"/>
      <c r="STK115" s="74"/>
      <c r="STL115" s="74"/>
      <c r="STM115" s="77"/>
      <c r="STN115" s="77"/>
      <c r="STO115" s="11"/>
      <c r="STU115" s="73"/>
      <c r="STV115" s="73"/>
      <c r="STW115" s="73"/>
      <c r="STX115" s="73"/>
      <c r="STY115" s="74"/>
      <c r="STZ115" s="74"/>
      <c r="SUA115" s="77"/>
      <c r="SUB115" s="77"/>
      <c r="SUC115" s="11"/>
      <c r="SUI115" s="73"/>
      <c r="SUJ115" s="73"/>
      <c r="SUK115" s="73"/>
      <c r="SUL115" s="73"/>
      <c r="SUM115" s="74"/>
      <c r="SUN115" s="74"/>
      <c r="SUO115" s="77"/>
      <c r="SUP115" s="77"/>
      <c r="SUQ115" s="11"/>
      <c r="SUW115" s="73"/>
      <c r="SUX115" s="73"/>
      <c r="SUY115" s="73"/>
      <c r="SUZ115" s="73"/>
      <c r="SVA115" s="74"/>
      <c r="SVB115" s="74"/>
      <c r="SVC115" s="77"/>
      <c r="SVD115" s="77"/>
      <c r="SVE115" s="11"/>
      <c r="SVK115" s="73"/>
      <c r="SVL115" s="73"/>
      <c r="SVM115" s="73"/>
      <c r="SVN115" s="73"/>
      <c r="SVO115" s="74"/>
      <c r="SVP115" s="74"/>
      <c r="SVQ115" s="77"/>
      <c r="SVR115" s="77"/>
      <c r="SVS115" s="11"/>
      <c r="SVY115" s="73"/>
      <c r="SVZ115" s="73"/>
      <c r="SWA115" s="73"/>
      <c r="SWB115" s="73"/>
      <c r="SWC115" s="74"/>
      <c r="SWD115" s="74"/>
      <c r="SWE115" s="77"/>
      <c r="SWF115" s="77"/>
      <c r="SWG115" s="11"/>
      <c r="SWM115" s="73"/>
      <c r="SWN115" s="73"/>
      <c r="SWO115" s="73"/>
      <c r="SWP115" s="73"/>
      <c r="SWQ115" s="74"/>
      <c r="SWR115" s="74"/>
      <c r="SWS115" s="77"/>
      <c r="SWT115" s="77"/>
      <c r="SWU115" s="11"/>
      <c r="SXA115" s="73"/>
      <c r="SXB115" s="73"/>
      <c r="SXC115" s="73"/>
      <c r="SXD115" s="73"/>
      <c r="SXE115" s="74"/>
      <c r="SXF115" s="74"/>
      <c r="SXG115" s="77"/>
      <c r="SXH115" s="77"/>
      <c r="SXI115" s="11"/>
      <c r="SXO115" s="73"/>
      <c r="SXP115" s="73"/>
      <c r="SXQ115" s="73"/>
      <c r="SXR115" s="73"/>
      <c r="SXS115" s="74"/>
      <c r="SXT115" s="74"/>
      <c r="SXU115" s="77"/>
      <c r="SXV115" s="77"/>
      <c r="SXW115" s="11"/>
      <c r="SYC115" s="73"/>
      <c r="SYD115" s="73"/>
      <c r="SYE115" s="73"/>
      <c r="SYF115" s="73"/>
      <c r="SYG115" s="74"/>
      <c r="SYH115" s="74"/>
      <c r="SYI115" s="77"/>
      <c r="SYJ115" s="77"/>
      <c r="SYK115" s="11"/>
      <c r="SYQ115" s="73"/>
      <c r="SYR115" s="73"/>
      <c r="SYS115" s="73"/>
      <c r="SYT115" s="73"/>
      <c r="SYU115" s="74"/>
      <c r="SYV115" s="74"/>
      <c r="SYW115" s="77"/>
      <c r="SYX115" s="77"/>
      <c r="SYY115" s="11"/>
      <c r="SZE115" s="73"/>
      <c r="SZF115" s="73"/>
      <c r="SZG115" s="73"/>
      <c r="SZH115" s="73"/>
      <c r="SZI115" s="74"/>
      <c r="SZJ115" s="74"/>
      <c r="SZK115" s="77"/>
      <c r="SZL115" s="77"/>
      <c r="SZM115" s="11"/>
      <c r="SZS115" s="73"/>
      <c r="SZT115" s="73"/>
      <c r="SZU115" s="73"/>
      <c r="SZV115" s="73"/>
      <c r="SZW115" s="74"/>
      <c r="SZX115" s="74"/>
      <c r="SZY115" s="77"/>
      <c r="SZZ115" s="77"/>
      <c r="TAA115" s="11"/>
      <c r="TAG115" s="73"/>
      <c r="TAH115" s="73"/>
      <c r="TAI115" s="73"/>
      <c r="TAJ115" s="73"/>
      <c r="TAK115" s="74"/>
      <c r="TAL115" s="74"/>
      <c r="TAM115" s="77"/>
      <c r="TAN115" s="77"/>
      <c r="TAO115" s="11"/>
      <c r="TAU115" s="73"/>
      <c r="TAV115" s="73"/>
      <c r="TAW115" s="73"/>
      <c r="TAX115" s="73"/>
      <c r="TAY115" s="74"/>
      <c r="TAZ115" s="74"/>
      <c r="TBA115" s="77"/>
      <c r="TBB115" s="77"/>
      <c r="TBC115" s="11"/>
      <c r="TBI115" s="73"/>
      <c r="TBJ115" s="73"/>
      <c r="TBK115" s="73"/>
      <c r="TBL115" s="73"/>
      <c r="TBM115" s="74"/>
      <c r="TBN115" s="74"/>
      <c r="TBO115" s="77"/>
      <c r="TBP115" s="77"/>
      <c r="TBQ115" s="11"/>
      <c r="TBW115" s="73"/>
      <c r="TBX115" s="73"/>
      <c r="TBY115" s="73"/>
      <c r="TBZ115" s="73"/>
      <c r="TCA115" s="74"/>
      <c r="TCB115" s="74"/>
      <c r="TCC115" s="77"/>
      <c r="TCD115" s="77"/>
      <c r="TCE115" s="11"/>
      <c r="TCK115" s="73"/>
      <c r="TCL115" s="73"/>
      <c r="TCM115" s="73"/>
      <c r="TCN115" s="73"/>
      <c r="TCO115" s="74"/>
      <c r="TCP115" s="74"/>
      <c r="TCQ115" s="77"/>
      <c r="TCR115" s="77"/>
      <c r="TCS115" s="11"/>
      <c r="TCY115" s="73"/>
      <c r="TCZ115" s="73"/>
      <c r="TDA115" s="73"/>
      <c r="TDB115" s="73"/>
      <c r="TDC115" s="74"/>
      <c r="TDD115" s="74"/>
      <c r="TDE115" s="77"/>
      <c r="TDF115" s="77"/>
      <c r="TDG115" s="11"/>
      <c r="TDM115" s="73"/>
      <c r="TDN115" s="73"/>
      <c r="TDO115" s="73"/>
      <c r="TDP115" s="73"/>
      <c r="TDQ115" s="74"/>
      <c r="TDR115" s="74"/>
      <c r="TDS115" s="77"/>
      <c r="TDT115" s="77"/>
      <c r="TDU115" s="11"/>
      <c r="TEA115" s="73"/>
      <c r="TEB115" s="73"/>
      <c r="TEC115" s="73"/>
      <c r="TED115" s="73"/>
      <c r="TEE115" s="74"/>
      <c r="TEF115" s="74"/>
      <c r="TEG115" s="77"/>
      <c r="TEH115" s="77"/>
      <c r="TEI115" s="11"/>
      <c r="TEO115" s="73"/>
      <c r="TEP115" s="73"/>
      <c r="TEQ115" s="73"/>
      <c r="TER115" s="73"/>
      <c r="TES115" s="74"/>
      <c r="TET115" s="74"/>
      <c r="TEU115" s="77"/>
      <c r="TEV115" s="77"/>
      <c r="TEW115" s="11"/>
      <c r="TFC115" s="73"/>
      <c r="TFD115" s="73"/>
      <c r="TFE115" s="73"/>
      <c r="TFF115" s="73"/>
      <c r="TFG115" s="74"/>
      <c r="TFH115" s="74"/>
      <c r="TFI115" s="77"/>
      <c r="TFJ115" s="77"/>
      <c r="TFK115" s="11"/>
      <c r="TFQ115" s="73"/>
      <c r="TFR115" s="73"/>
      <c r="TFS115" s="73"/>
      <c r="TFT115" s="73"/>
      <c r="TFU115" s="74"/>
      <c r="TFV115" s="74"/>
      <c r="TFW115" s="77"/>
      <c r="TFX115" s="77"/>
      <c r="TFY115" s="11"/>
      <c r="TGE115" s="73"/>
      <c r="TGF115" s="73"/>
      <c r="TGG115" s="73"/>
      <c r="TGH115" s="73"/>
      <c r="TGI115" s="74"/>
      <c r="TGJ115" s="74"/>
      <c r="TGK115" s="77"/>
      <c r="TGL115" s="77"/>
      <c r="TGM115" s="11"/>
      <c r="TGS115" s="73"/>
      <c r="TGT115" s="73"/>
      <c r="TGU115" s="73"/>
      <c r="TGV115" s="73"/>
      <c r="TGW115" s="74"/>
      <c r="TGX115" s="74"/>
      <c r="TGY115" s="77"/>
      <c r="TGZ115" s="77"/>
      <c r="THA115" s="11"/>
      <c r="THG115" s="73"/>
      <c r="THH115" s="73"/>
      <c r="THI115" s="73"/>
      <c r="THJ115" s="73"/>
      <c r="THK115" s="74"/>
      <c r="THL115" s="74"/>
      <c r="THM115" s="77"/>
      <c r="THN115" s="77"/>
      <c r="THO115" s="11"/>
      <c r="THU115" s="73"/>
      <c r="THV115" s="73"/>
      <c r="THW115" s="73"/>
      <c r="THX115" s="73"/>
      <c r="THY115" s="74"/>
      <c r="THZ115" s="74"/>
      <c r="TIA115" s="77"/>
      <c r="TIB115" s="77"/>
      <c r="TIC115" s="11"/>
      <c r="TII115" s="73"/>
      <c r="TIJ115" s="73"/>
      <c r="TIK115" s="73"/>
      <c r="TIL115" s="73"/>
      <c r="TIM115" s="74"/>
      <c r="TIN115" s="74"/>
      <c r="TIO115" s="77"/>
      <c r="TIP115" s="77"/>
      <c r="TIQ115" s="11"/>
      <c r="TIW115" s="73"/>
      <c r="TIX115" s="73"/>
      <c r="TIY115" s="73"/>
      <c r="TIZ115" s="73"/>
      <c r="TJA115" s="74"/>
      <c r="TJB115" s="74"/>
      <c r="TJC115" s="77"/>
      <c r="TJD115" s="77"/>
      <c r="TJE115" s="11"/>
      <c r="TJK115" s="73"/>
      <c r="TJL115" s="73"/>
      <c r="TJM115" s="73"/>
      <c r="TJN115" s="73"/>
      <c r="TJO115" s="74"/>
      <c r="TJP115" s="74"/>
      <c r="TJQ115" s="77"/>
      <c r="TJR115" s="77"/>
      <c r="TJS115" s="11"/>
      <c r="TJY115" s="73"/>
      <c r="TJZ115" s="73"/>
      <c r="TKA115" s="73"/>
      <c r="TKB115" s="73"/>
      <c r="TKC115" s="74"/>
      <c r="TKD115" s="74"/>
      <c r="TKE115" s="77"/>
      <c r="TKF115" s="77"/>
      <c r="TKG115" s="11"/>
      <c r="TKM115" s="73"/>
      <c r="TKN115" s="73"/>
      <c r="TKO115" s="73"/>
      <c r="TKP115" s="73"/>
      <c r="TKQ115" s="74"/>
      <c r="TKR115" s="74"/>
      <c r="TKS115" s="77"/>
      <c r="TKT115" s="77"/>
      <c r="TKU115" s="11"/>
      <c r="TLA115" s="73"/>
      <c r="TLB115" s="73"/>
      <c r="TLC115" s="73"/>
      <c r="TLD115" s="73"/>
      <c r="TLE115" s="74"/>
      <c r="TLF115" s="74"/>
      <c r="TLG115" s="77"/>
      <c r="TLH115" s="77"/>
      <c r="TLI115" s="11"/>
      <c r="TLO115" s="73"/>
      <c r="TLP115" s="73"/>
      <c r="TLQ115" s="73"/>
      <c r="TLR115" s="73"/>
      <c r="TLS115" s="74"/>
      <c r="TLT115" s="74"/>
      <c r="TLU115" s="77"/>
      <c r="TLV115" s="77"/>
      <c r="TLW115" s="11"/>
      <c r="TMC115" s="73"/>
      <c r="TMD115" s="73"/>
      <c r="TME115" s="73"/>
      <c r="TMF115" s="73"/>
      <c r="TMG115" s="74"/>
      <c r="TMH115" s="74"/>
      <c r="TMI115" s="77"/>
      <c r="TMJ115" s="77"/>
      <c r="TMK115" s="11"/>
      <c r="TMQ115" s="73"/>
      <c r="TMR115" s="73"/>
      <c r="TMS115" s="73"/>
      <c r="TMT115" s="73"/>
      <c r="TMU115" s="74"/>
      <c r="TMV115" s="74"/>
      <c r="TMW115" s="77"/>
      <c r="TMX115" s="77"/>
      <c r="TMY115" s="11"/>
      <c r="TNE115" s="73"/>
      <c r="TNF115" s="73"/>
      <c r="TNG115" s="73"/>
      <c r="TNH115" s="73"/>
      <c r="TNI115" s="74"/>
      <c r="TNJ115" s="74"/>
      <c r="TNK115" s="77"/>
      <c r="TNL115" s="77"/>
      <c r="TNM115" s="11"/>
      <c r="TNS115" s="73"/>
      <c r="TNT115" s="73"/>
      <c r="TNU115" s="73"/>
      <c r="TNV115" s="73"/>
      <c r="TNW115" s="74"/>
      <c r="TNX115" s="74"/>
      <c r="TNY115" s="77"/>
      <c r="TNZ115" s="77"/>
      <c r="TOA115" s="11"/>
      <c r="TOG115" s="73"/>
      <c r="TOH115" s="73"/>
      <c r="TOI115" s="73"/>
      <c r="TOJ115" s="73"/>
      <c r="TOK115" s="74"/>
      <c r="TOL115" s="74"/>
      <c r="TOM115" s="77"/>
      <c r="TON115" s="77"/>
      <c r="TOO115" s="11"/>
      <c r="TOU115" s="73"/>
      <c r="TOV115" s="73"/>
      <c r="TOW115" s="73"/>
      <c r="TOX115" s="73"/>
      <c r="TOY115" s="74"/>
      <c r="TOZ115" s="74"/>
      <c r="TPA115" s="77"/>
      <c r="TPB115" s="77"/>
      <c r="TPC115" s="11"/>
      <c r="TPI115" s="73"/>
      <c r="TPJ115" s="73"/>
      <c r="TPK115" s="73"/>
      <c r="TPL115" s="73"/>
      <c r="TPM115" s="74"/>
      <c r="TPN115" s="74"/>
      <c r="TPO115" s="77"/>
      <c r="TPP115" s="77"/>
      <c r="TPQ115" s="11"/>
      <c r="TPW115" s="73"/>
      <c r="TPX115" s="73"/>
      <c r="TPY115" s="73"/>
      <c r="TPZ115" s="73"/>
      <c r="TQA115" s="74"/>
      <c r="TQB115" s="74"/>
      <c r="TQC115" s="77"/>
      <c r="TQD115" s="77"/>
      <c r="TQE115" s="11"/>
      <c r="TQK115" s="73"/>
      <c r="TQL115" s="73"/>
      <c r="TQM115" s="73"/>
      <c r="TQN115" s="73"/>
      <c r="TQO115" s="74"/>
      <c r="TQP115" s="74"/>
      <c r="TQQ115" s="77"/>
      <c r="TQR115" s="77"/>
      <c r="TQS115" s="11"/>
      <c r="TQY115" s="73"/>
      <c r="TQZ115" s="73"/>
      <c r="TRA115" s="73"/>
      <c r="TRB115" s="73"/>
      <c r="TRC115" s="74"/>
      <c r="TRD115" s="74"/>
      <c r="TRE115" s="77"/>
      <c r="TRF115" s="77"/>
      <c r="TRG115" s="11"/>
      <c r="TRM115" s="73"/>
      <c r="TRN115" s="73"/>
      <c r="TRO115" s="73"/>
      <c r="TRP115" s="73"/>
      <c r="TRQ115" s="74"/>
      <c r="TRR115" s="74"/>
      <c r="TRS115" s="77"/>
      <c r="TRT115" s="77"/>
      <c r="TRU115" s="11"/>
      <c r="TSA115" s="73"/>
      <c r="TSB115" s="73"/>
      <c r="TSC115" s="73"/>
      <c r="TSD115" s="73"/>
      <c r="TSE115" s="74"/>
      <c r="TSF115" s="74"/>
      <c r="TSG115" s="77"/>
      <c r="TSH115" s="77"/>
      <c r="TSI115" s="11"/>
      <c r="TSO115" s="73"/>
      <c r="TSP115" s="73"/>
      <c r="TSQ115" s="73"/>
      <c r="TSR115" s="73"/>
      <c r="TSS115" s="74"/>
      <c r="TST115" s="74"/>
      <c r="TSU115" s="77"/>
      <c r="TSV115" s="77"/>
      <c r="TSW115" s="11"/>
      <c r="TTC115" s="73"/>
      <c r="TTD115" s="73"/>
      <c r="TTE115" s="73"/>
      <c r="TTF115" s="73"/>
      <c r="TTG115" s="74"/>
      <c r="TTH115" s="74"/>
      <c r="TTI115" s="77"/>
      <c r="TTJ115" s="77"/>
      <c r="TTK115" s="11"/>
      <c r="TTQ115" s="73"/>
      <c r="TTR115" s="73"/>
      <c r="TTS115" s="73"/>
      <c r="TTT115" s="73"/>
      <c r="TTU115" s="74"/>
      <c r="TTV115" s="74"/>
      <c r="TTW115" s="77"/>
      <c r="TTX115" s="77"/>
      <c r="TTY115" s="11"/>
      <c r="TUE115" s="73"/>
      <c r="TUF115" s="73"/>
      <c r="TUG115" s="73"/>
      <c r="TUH115" s="73"/>
      <c r="TUI115" s="74"/>
      <c r="TUJ115" s="74"/>
      <c r="TUK115" s="77"/>
      <c r="TUL115" s="77"/>
      <c r="TUM115" s="11"/>
      <c r="TUS115" s="73"/>
      <c r="TUT115" s="73"/>
      <c r="TUU115" s="73"/>
      <c r="TUV115" s="73"/>
      <c r="TUW115" s="74"/>
      <c r="TUX115" s="74"/>
      <c r="TUY115" s="77"/>
      <c r="TUZ115" s="77"/>
      <c r="TVA115" s="11"/>
      <c r="TVG115" s="73"/>
      <c r="TVH115" s="73"/>
      <c r="TVI115" s="73"/>
      <c r="TVJ115" s="73"/>
      <c r="TVK115" s="74"/>
      <c r="TVL115" s="74"/>
      <c r="TVM115" s="77"/>
      <c r="TVN115" s="77"/>
      <c r="TVO115" s="11"/>
      <c r="TVU115" s="73"/>
      <c r="TVV115" s="73"/>
      <c r="TVW115" s="73"/>
      <c r="TVX115" s="73"/>
      <c r="TVY115" s="74"/>
      <c r="TVZ115" s="74"/>
      <c r="TWA115" s="77"/>
      <c r="TWB115" s="77"/>
      <c r="TWC115" s="11"/>
      <c r="TWI115" s="73"/>
      <c r="TWJ115" s="73"/>
      <c r="TWK115" s="73"/>
      <c r="TWL115" s="73"/>
      <c r="TWM115" s="74"/>
      <c r="TWN115" s="74"/>
      <c r="TWO115" s="77"/>
      <c r="TWP115" s="77"/>
      <c r="TWQ115" s="11"/>
      <c r="TWW115" s="73"/>
      <c r="TWX115" s="73"/>
      <c r="TWY115" s="73"/>
      <c r="TWZ115" s="73"/>
      <c r="TXA115" s="74"/>
      <c r="TXB115" s="74"/>
      <c r="TXC115" s="77"/>
      <c r="TXD115" s="77"/>
      <c r="TXE115" s="11"/>
      <c r="TXK115" s="73"/>
      <c r="TXL115" s="73"/>
      <c r="TXM115" s="73"/>
      <c r="TXN115" s="73"/>
      <c r="TXO115" s="74"/>
      <c r="TXP115" s="74"/>
      <c r="TXQ115" s="77"/>
      <c r="TXR115" s="77"/>
      <c r="TXS115" s="11"/>
      <c r="TXY115" s="73"/>
      <c r="TXZ115" s="73"/>
      <c r="TYA115" s="73"/>
      <c r="TYB115" s="73"/>
      <c r="TYC115" s="74"/>
      <c r="TYD115" s="74"/>
      <c r="TYE115" s="77"/>
      <c r="TYF115" s="77"/>
      <c r="TYG115" s="11"/>
      <c r="TYM115" s="73"/>
      <c r="TYN115" s="73"/>
      <c r="TYO115" s="73"/>
      <c r="TYP115" s="73"/>
      <c r="TYQ115" s="74"/>
      <c r="TYR115" s="74"/>
      <c r="TYS115" s="77"/>
      <c r="TYT115" s="77"/>
      <c r="TYU115" s="11"/>
      <c r="TZA115" s="73"/>
      <c r="TZB115" s="73"/>
      <c r="TZC115" s="73"/>
      <c r="TZD115" s="73"/>
      <c r="TZE115" s="74"/>
      <c r="TZF115" s="74"/>
      <c r="TZG115" s="77"/>
      <c r="TZH115" s="77"/>
      <c r="TZI115" s="11"/>
      <c r="TZO115" s="73"/>
      <c r="TZP115" s="73"/>
      <c r="TZQ115" s="73"/>
      <c r="TZR115" s="73"/>
      <c r="TZS115" s="74"/>
      <c r="TZT115" s="74"/>
      <c r="TZU115" s="77"/>
      <c r="TZV115" s="77"/>
      <c r="TZW115" s="11"/>
      <c r="UAC115" s="73"/>
      <c r="UAD115" s="73"/>
      <c r="UAE115" s="73"/>
      <c r="UAF115" s="73"/>
      <c r="UAG115" s="74"/>
      <c r="UAH115" s="74"/>
      <c r="UAI115" s="77"/>
      <c r="UAJ115" s="77"/>
      <c r="UAK115" s="11"/>
      <c r="UAQ115" s="73"/>
      <c r="UAR115" s="73"/>
      <c r="UAS115" s="73"/>
      <c r="UAT115" s="73"/>
      <c r="UAU115" s="74"/>
      <c r="UAV115" s="74"/>
      <c r="UAW115" s="77"/>
      <c r="UAX115" s="77"/>
      <c r="UAY115" s="11"/>
      <c r="UBE115" s="73"/>
      <c r="UBF115" s="73"/>
      <c r="UBG115" s="73"/>
      <c r="UBH115" s="73"/>
      <c r="UBI115" s="74"/>
      <c r="UBJ115" s="74"/>
      <c r="UBK115" s="77"/>
      <c r="UBL115" s="77"/>
      <c r="UBM115" s="11"/>
      <c r="UBS115" s="73"/>
      <c r="UBT115" s="73"/>
      <c r="UBU115" s="73"/>
      <c r="UBV115" s="73"/>
      <c r="UBW115" s="74"/>
      <c r="UBX115" s="74"/>
      <c r="UBY115" s="77"/>
      <c r="UBZ115" s="77"/>
      <c r="UCA115" s="11"/>
      <c r="UCG115" s="73"/>
      <c r="UCH115" s="73"/>
      <c r="UCI115" s="73"/>
      <c r="UCJ115" s="73"/>
      <c r="UCK115" s="74"/>
      <c r="UCL115" s="74"/>
      <c r="UCM115" s="77"/>
      <c r="UCN115" s="77"/>
      <c r="UCO115" s="11"/>
      <c r="UCU115" s="73"/>
      <c r="UCV115" s="73"/>
      <c r="UCW115" s="73"/>
      <c r="UCX115" s="73"/>
      <c r="UCY115" s="74"/>
      <c r="UCZ115" s="74"/>
      <c r="UDA115" s="77"/>
      <c r="UDB115" s="77"/>
      <c r="UDC115" s="11"/>
      <c r="UDI115" s="73"/>
      <c r="UDJ115" s="73"/>
      <c r="UDK115" s="73"/>
      <c r="UDL115" s="73"/>
      <c r="UDM115" s="74"/>
      <c r="UDN115" s="74"/>
      <c r="UDO115" s="77"/>
      <c r="UDP115" s="77"/>
      <c r="UDQ115" s="11"/>
      <c r="UDW115" s="73"/>
      <c r="UDX115" s="73"/>
      <c r="UDY115" s="73"/>
      <c r="UDZ115" s="73"/>
      <c r="UEA115" s="74"/>
      <c r="UEB115" s="74"/>
      <c r="UEC115" s="77"/>
      <c r="UED115" s="77"/>
      <c r="UEE115" s="11"/>
      <c r="UEK115" s="73"/>
      <c r="UEL115" s="73"/>
      <c r="UEM115" s="73"/>
      <c r="UEN115" s="73"/>
      <c r="UEO115" s="74"/>
      <c r="UEP115" s="74"/>
      <c r="UEQ115" s="77"/>
      <c r="UER115" s="77"/>
      <c r="UES115" s="11"/>
      <c r="UEY115" s="73"/>
      <c r="UEZ115" s="73"/>
      <c r="UFA115" s="73"/>
      <c r="UFB115" s="73"/>
      <c r="UFC115" s="74"/>
      <c r="UFD115" s="74"/>
      <c r="UFE115" s="77"/>
      <c r="UFF115" s="77"/>
      <c r="UFG115" s="11"/>
      <c r="UFM115" s="73"/>
      <c r="UFN115" s="73"/>
      <c r="UFO115" s="73"/>
      <c r="UFP115" s="73"/>
      <c r="UFQ115" s="74"/>
      <c r="UFR115" s="74"/>
      <c r="UFS115" s="77"/>
      <c r="UFT115" s="77"/>
      <c r="UFU115" s="11"/>
      <c r="UGA115" s="73"/>
      <c r="UGB115" s="73"/>
      <c r="UGC115" s="73"/>
      <c r="UGD115" s="73"/>
      <c r="UGE115" s="74"/>
      <c r="UGF115" s="74"/>
      <c r="UGG115" s="77"/>
      <c r="UGH115" s="77"/>
      <c r="UGI115" s="11"/>
      <c r="UGO115" s="73"/>
      <c r="UGP115" s="73"/>
      <c r="UGQ115" s="73"/>
      <c r="UGR115" s="73"/>
      <c r="UGS115" s="74"/>
      <c r="UGT115" s="74"/>
      <c r="UGU115" s="77"/>
      <c r="UGV115" s="77"/>
      <c r="UGW115" s="11"/>
      <c r="UHC115" s="73"/>
      <c r="UHD115" s="73"/>
      <c r="UHE115" s="73"/>
      <c r="UHF115" s="73"/>
      <c r="UHG115" s="74"/>
      <c r="UHH115" s="74"/>
      <c r="UHI115" s="77"/>
      <c r="UHJ115" s="77"/>
      <c r="UHK115" s="11"/>
      <c r="UHQ115" s="73"/>
      <c r="UHR115" s="73"/>
      <c r="UHS115" s="73"/>
      <c r="UHT115" s="73"/>
      <c r="UHU115" s="74"/>
      <c r="UHV115" s="74"/>
      <c r="UHW115" s="77"/>
      <c r="UHX115" s="77"/>
      <c r="UHY115" s="11"/>
      <c r="UIE115" s="73"/>
      <c r="UIF115" s="73"/>
      <c r="UIG115" s="73"/>
      <c r="UIH115" s="73"/>
      <c r="UII115" s="74"/>
      <c r="UIJ115" s="74"/>
      <c r="UIK115" s="77"/>
      <c r="UIL115" s="77"/>
      <c r="UIM115" s="11"/>
      <c r="UIS115" s="73"/>
      <c r="UIT115" s="73"/>
      <c r="UIU115" s="73"/>
      <c r="UIV115" s="73"/>
      <c r="UIW115" s="74"/>
      <c r="UIX115" s="74"/>
      <c r="UIY115" s="77"/>
      <c r="UIZ115" s="77"/>
      <c r="UJA115" s="11"/>
      <c r="UJG115" s="73"/>
      <c r="UJH115" s="73"/>
      <c r="UJI115" s="73"/>
      <c r="UJJ115" s="73"/>
      <c r="UJK115" s="74"/>
      <c r="UJL115" s="74"/>
      <c r="UJM115" s="77"/>
      <c r="UJN115" s="77"/>
      <c r="UJO115" s="11"/>
      <c r="UJU115" s="73"/>
      <c r="UJV115" s="73"/>
      <c r="UJW115" s="73"/>
      <c r="UJX115" s="73"/>
      <c r="UJY115" s="74"/>
      <c r="UJZ115" s="74"/>
      <c r="UKA115" s="77"/>
      <c r="UKB115" s="77"/>
      <c r="UKC115" s="11"/>
      <c r="UKI115" s="73"/>
      <c r="UKJ115" s="73"/>
      <c r="UKK115" s="73"/>
      <c r="UKL115" s="73"/>
      <c r="UKM115" s="74"/>
      <c r="UKN115" s="74"/>
      <c r="UKO115" s="77"/>
      <c r="UKP115" s="77"/>
      <c r="UKQ115" s="11"/>
      <c r="UKW115" s="73"/>
      <c r="UKX115" s="73"/>
      <c r="UKY115" s="73"/>
      <c r="UKZ115" s="73"/>
      <c r="ULA115" s="74"/>
      <c r="ULB115" s="74"/>
      <c r="ULC115" s="77"/>
      <c r="ULD115" s="77"/>
      <c r="ULE115" s="11"/>
      <c r="ULK115" s="73"/>
      <c r="ULL115" s="73"/>
      <c r="ULM115" s="73"/>
      <c r="ULN115" s="73"/>
      <c r="ULO115" s="74"/>
      <c r="ULP115" s="74"/>
      <c r="ULQ115" s="77"/>
      <c r="ULR115" s="77"/>
      <c r="ULS115" s="11"/>
      <c r="ULY115" s="73"/>
      <c r="ULZ115" s="73"/>
      <c r="UMA115" s="73"/>
      <c r="UMB115" s="73"/>
      <c r="UMC115" s="74"/>
      <c r="UMD115" s="74"/>
      <c r="UME115" s="77"/>
      <c r="UMF115" s="77"/>
      <c r="UMG115" s="11"/>
      <c r="UMM115" s="73"/>
      <c r="UMN115" s="73"/>
      <c r="UMO115" s="73"/>
      <c r="UMP115" s="73"/>
      <c r="UMQ115" s="74"/>
      <c r="UMR115" s="74"/>
      <c r="UMS115" s="77"/>
      <c r="UMT115" s="77"/>
      <c r="UMU115" s="11"/>
      <c r="UNA115" s="73"/>
      <c r="UNB115" s="73"/>
      <c r="UNC115" s="73"/>
      <c r="UND115" s="73"/>
      <c r="UNE115" s="74"/>
      <c r="UNF115" s="74"/>
      <c r="UNG115" s="77"/>
      <c r="UNH115" s="77"/>
      <c r="UNI115" s="11"/>
      <c r="UNO115" s="73"/>
      <c r="UNP115" s="73"/>
      <c r="UNQ115" s="73"/>
      <c r="UNR115" s="73"/>
      <c r="UNS115" s="74"/>
      <c r="UNT115" s="74"/>
      <c r="UNU115" s="77"/>
      <c r="UNV115" s="77"/>
      <c r="UNW115" s="11"/>
      <c r="UOC115" s="73"/>
      <c r="UOD115" s="73"/>
      <c r="UOE115" s="73"/>
      <c r="UOF115" s="73"/>
      <c r="UOG115" s="74"/>
      <c r="UOH115" s="74"/>
      <c r="UOI115" s="77"/>
      <c r="UOJ115" s="77"/>
      <c r="UOK115" s="11"/>
      <c r="UOQ115" s="73"/>
      <c r="UOR115" s="73"/>
      <c r="UOS115" s="73"/>
      <c r="UOT115" s="73"/>
      <c r="UOU115" s="74"/>
      <c r="UOV115" s="74"/>
      <c r="UOW115" s="77"/>
      <c r="UOX115" s="77"/>
      <c r="UOY115" s="11"/>
      <c r="UPE115" s="73"/>
      <c r="UPF115" s="73"/>
      <c r="UPG115" s="73"/>
      <c r="UPH115" s="73"/>
      <c r="UPI115" s="74"/>
      <c r="UPJ115" s="74"/>
      <c r="UPK115" s="77"/>
      <c r="UPL115" s="77"/>
      <c r="UPM115" s="11"/>
      <c r="UPS115" s="73"/>
      <c r="UPT115" s="73"/>
      <c r="UPU115" s="73"/>
      <c r="UPV115" s="73"/>
      <c r="UPW115" s="74"/>
      <c r="UPX115" s="74"/>
      <c r="UPY115" s="77"/>
      <c r="UPZ115" s="77"/>
      <c r="UQA115" s="11"/>
      <c r="UQG115" s="73"/>
      <c r="UQH115" s="73"/>
      <c r="UQI115" s="73"/>
      <c r="UQJ115" s="73"/>
      <c r="UQK115" s="74"/>
      <c r="UQL115" s="74"/>
      <c r="UQM115" s="77"/>
      <c r="UQN115" s="77"/>
      <c r="UQO115" s="11"/>
      <c r="UQU115" s="73"/>
      <c r="UQV115" s="73"/>
      <c r="UQW115" s="73"/>
      <c r="UQX115" s="73"/>
      <c r="UQY115" s="74"/>
      <c r="UQZ115" s="74"/>
      <c r="URA115" s="77"/>
      <c r="URB115" s="77"/>
      <c r="URC115" s="11"/>
      <c r="URI115" s="73"/>
      <c r="URJ115" s="73"/>
      <c r="URK115" s="73"/>
      <c r="URL115" s="73"/>
      <c r="URM115" s="74"/>
      <c r="URN115" s="74"/>
      <c r="URO115" s="77"/>
      <c r="URP115" s="77"/>
      <c r="URQ115" s="11"/>
      <c r="URW115" s="73"/>
      <c r="URX115" s="73"/>
      <c r="URY115" s="73"/>
      <c r="URZ115" s="73"/>
      <c r="USA115" s="74"/>
      <c r="USB115" s="74"/>
      <c r="USC115" s="77"/>
      <c r="USD115" s="77"/>
      <c r="USE115" s="11"/>
      <c r="USK115" s="73"/>
      <c r="USL115" s="73"/>
      <c r="USM115" s="73"/>
      <c r="USN115" s="73"/>
      <c r="USO115" s="74"/>
      <c r="USP115" s="74"/>
      <c r="USQ115" s="77"/>
      <c r="USR115" s="77"/>
      <c r="USS115" s="11"/>
      <c r="USY115" s="73"/>
      <c r="USZ115" s="73"/>
      <c r="UTA115" s="73"/>
      <c r="UTB115" s="73"/>
      <c r="UTC115" s="74"/>
      <c r="UTD115" s="74"/>
      <c r="UTE115" s="77"/>
      <c r="UTF115" s="77"/>
      <c r="UTG115" s="11"/>
      <c r="UTM115" s="73"/>
      <c r="UTN115" s="73"/>
      <c r="UTO115" s="73"/>
      <c r="UTP115" s="73"/>
      <c r="UTQ115" s="74"/>
      <c r="UTR115" s="74"/>
      <c r="UTS115" s="77"/>
      <c r="UTT115" s="77"/>
      <c r="UTU115" s="11"/>
      <c r="UUA115" s="73"/>
      <c r="UUB115" s="73"/>
      <c r="UUC115" s="73"/>
      <c r="UUD115" s="73"/>
      <c r="UUE115" s="74"/>
      <c r="UUF115" s="74"/>
      <c r="UUG115" s="77"/>
      <c r="UUH115" s="77"/>
      <c r="UUI115" s="11"/>
      <c r="UUO115" s="73"/>
      <c r="UUP115" s="73"/>
      <c r="UUQ115" s="73"/>
      <c r="UUR115" s="73"/>
      <c r="UUS115" s="74"/>
      <c r="UUT115" s="74"/>
      <c r="UUU115" s="77"/>
      <c r="UUV115" s="77"/>
      <c r="UUW115" s="11"/>
      <c r="UVC115" s="73"/>
      <c r="UVD115" s="73"/>
      <c r="UVE115" s="73"/>
      <c r="UVF115" s="73"/>
      <c r="UVG115" s="74"/>
      <c r="UVH115" s="74"/>
      <c r="UVI115" s="77"/>
      <c r="UVJ115" s="77"/>
      <c r="UVK115" s="11"/>
      <c r="UVQ115" s="73"/>
      <c r="UVR115" s="73"/>
      <c r="UVS115" s="73"/>
      <c r="UVT115" s="73"/>
      <c r="UVU115" s="74"/>
      <c r="UVV115" s="74"/>
      <c r="UVW115" s="77"/>
      <c r="UVX115" s="77"/>
      <c r="UVY115" s="11"/>
      <c r="UWE115" s="73"/>
      <c r="UWF115" s="73"/>
      <c r="UWG115" s="73"/>
      <c r="UWH115" s="73"/>
      <c r="UWI115" s="74"/>
      <c r="UWJ115" s="74"/>
      <c r="UWK115" s="77"/>
      <c r="UWL115" s="77"/>
      <c r="UWM115" s="11"/>
      <c r="UWS115" s="73"/>
      <c r="UWT115" s="73"/>
      <c r="UWU115" s="73"/>
      <c r="UWV115" s="73"/>
      <c r="UWW115" s="74"/>
      <c r="UWX115" s="74"/>
      <c r="UWY115" s="77"/>
      <c r="UWZ115" s="77"/>
      <c r="UXA115" s="11"/>
      <c r="UXG115" s="73"/>
      <c r="UXH115" s="73"/>
      <c r="UXI115" s="73"/>
      <c r="UXJ115" s="73"/>
      <c r="UXK115" s="74"/>
      <c r="UXL115" s="74"/>
      <c r="UXM115" s="77"/>
      <c r="UXN115" s="77"/>
      <c r="UXO115" s="11"/>
      <c r="UXU115" s="73"/>
      <c r="UXV115" s="73"/>
      <c r="UXW115" s="73"/>
      <c r="UXX115" s="73"/>
      <c r="UXY115" s="74"/>
      <c r="UXZ115" s="74"/>
      <c r="UYA115" s="77"/>
      <c r="UYB115" s="77"/>
      <c r="UYC115" s="11"/>
      <c r="UYI115" s="73"/>
      <c r="UYJ115" s="73"/>
      <c r="UYK115" s="73"/>
      <c r="UYL115" s="73"/>
      <c r="UYM115" s="74"/>
      <c r="UYN115" s="74"/>
      <c r="UYO115" s="77"/>
      <c r="UYP115" s="77"/>
      <c r="UYQ115" s="11"/>
      <c r="UYW115" s="73"/>
      <c r="UYX115" s="73"/>
      <c r="UYY115" s="73"/>
      <c r="UYZ115" s="73"/>
      <c r="UZA115" s="74"/>
      <c r="UZB115" s="74"/>
      <c r="UZC115" s="77"/>
      <c r="UZD115" s="77"/>
      <c r="UZE115" s="11"/>
      <c r="UZK115" s="73"/>
      <c r="UZL115" s="73"/>
      <c r="UZM115" s="73"/>
      <c r="UZN115" s="73"/>
      <c r="UZO115" s="74"/>
      <c r="UZP115" s="74"/>
      <c r="UZQ115" s="77"/>
      <c r="UZR115" s="77"/>
      <c r="UZS115" s="11"/>
      <c r="UZY115" s="73"/>
      <c r="UZZ115" s="73"/>
      <c r="VAA115" s="73"/>
      <c r="VAB115" s="73"/>
      <c r="VAC115" s="74"/>
      <c r="VAD115" s="74"/>
      <c r="VAE115" s="77"/>
      <c r="VAF115" s="77"/>
      <c r="VAG115" s="11"/>
      <c r="VAM115" s="73"/>
      <c r="VAN115" s="73"/>
      <c r="VAO115" s="73"/>
      <c r="VAP115" s="73"/>
      <c r="VAQ115" s="74"/>
      <c r="VAR115" s="74"/>
      <c r="VAS115" s="77"/>
      <c r="VAT115" s="77"/>
      <c r="VAU115" s="11"/>
      <c r="VBA115" s="73"/>
      <c r="VBB115" s="73"/>
      <c r="VBC115" s="73"/>
      <c r="VBD115" s="73"/>
      <c r="VBE115" s="74"/>
      <c r="VBF115" s="74"/>
      <c r="VBG115" s="77"/>
      <c r="VBH115" s="77"/>
      <c r="VBI115" s="11"/>
      <c r="VBO115" s="73"/>
      <c r="VBP115" s="73"/>
      <c r="VBQ115" s="73"/>
      <c r="VBR115" s="73"/>
      <c r="VBS115" s="74"/>
      <c r="VBT115" s="74"/>
      <c r="VBU115" s="77"/>
      <c r="VBV115" s="77"/>
      <c r="VBW115" s="11"/>
      <c r="VCC115" s="73"/>
      <c r="VCD115" s="73"/>
      <c r="VCE115" s="73"/>
      <c r="VCF115" s="73"/>
      <c r="VCG115" s="74"/>
      <c r="VCH115" s="74"/>
      <c r="VCI115" s="77"/>
      <c r="VCJ115" s="77"/>
      <c r="VCK115" s="11"/>
      <c r="VCQ115" s="73"/>
      <c r="VCR115" s="73"/>
      <c r="VCS115" s="73"/>
      <c r="VCT115" s="73"/>
      <c r="VCU115" s="74"/>
      <c r="VCV115" s="74"/>
      <c r="VCW115" s="77"/>
      <c r="VCX115" s="77"/>
      <c r="VCY115" s="11"/>
      <c r="VDE115" s="73"/>
      <c r="VDF115" s="73"/>
      <c r="VDG115" s="73"/>
      <c r="VDH115" s="73"/>
      <c r="VDI115" s="74"/>
      <c r="VDJ115" s="74"/>
      <c r="VDK115" s="77"/>
      <c r="VDL115" s="77"/>
      <c r="VDM115" s="11"/>
      <c r="VDS115" s="73"/>
      <c r="VDT115" s="73"/>
      <c r="VDU115" s="73"/>
      <c r="VDV115" s="73"/>
      <c r="VDW115" s="74"/>
      <c r="VDX115" s="74"/>
      <c r="VDY115" s="77"/>
      <c r="VDZ115" s="77"/>
      <c r="VEA115" s="11"/>
      <c r="VEG115" s="73"/>
      <c r="VEH115" s="73"/>
      <c r="VEI115" s="73"/>
      <c r="VEJ115" s="73"/>
      <c r="VEK115" s="74"/>
      <c r="VEL115" s="74"/>
      <c r="VEM115" s="77"/>
      <c r="VEN115" s="77"/>
      <c r="VEO115" s="11"/>
      <c r="VEU115" s="73"/>
      <c r="VEV115" s="73"/>
      <c r="VEW115" s="73"/>
      <c r="VEX115" s="73"/>
      <c r="VEY115" s="74"/>
      <c r="VEZ115" s="74"/>
      <c r="VFA115" s="77"/>
      <c r="VFB115" s="77"/>
      <c r="VFC115" s="11"/>
      <c r="VFI115" s="73"/>
      <c r="VFJ115" s="73"/>
      <c r="VFK115" s="73"/>
      <c r="VFL115" s="73"/>
      <c r="VFM115" s="74"/>
      <c r="VFN115" s="74"/>
      <c r="VFO115" s="77"/>
      <c r="VFP115" s="77"/>
      <c r="VFQ115" s="11"/>
      <c r="VFW115" s="73"/>
      <c r="VFX115" s="73"/>
      <c r="VFY115" s="73"/>
      <c r="VFZ115" s="73"/>
      <c r="VGA115" s="74"/>
      <c r="VGB115" s="74"/>
      <c r="VGC115" s="77"/>
      <c r="VGD115" s="77"/>
      <c r="VGE115" s="11"/>
      <c r="VGK115" s="73"/>
      <c r="VGL115" s="73"/>
      <c r="VGM115" s="73"/>
      <c r="VGN115" s="73"/>
      <c r="VGO115" s="74"/>
      <c r="VGP115" s="74"/>
      <c r="VGQ115" s="77"/>
      <c r="VGR115" s="77"/>
      <c r="VGS115" s="11"/>
      <c r="VGY115" s="73"/>
      <c r="VGZ115" s="73"/>
      <c r="VHA115" s="73"/>
      <c r="VHB115" s="73"/>
      <c r="VHC115" s="74"/>
      <c r="VHD115" s="74"/>
      <c r="VHE115" s="77"/>
      <c r="VHF115" s="77"/>
      <c r="VHG115" s="11"/>
      <c r="VHM115" s="73"/>
      <c r="VHN115" s="73"/>
      <c r="VHO115" s="73"/>
      <c r="VHP115" s="73"/>
      <c r="VHQ115" s="74"/>
      <c r="VHR115" s="74"/>
      <c r="VHS115" s="77"/>
      <c r="VHT115" s="77"/>
      <c r="VHU115" s="11"/>
      <c r="VIA115" s="73"/>
      <c r="VIB115" s="73"/>
      <c r="VIC115" s="73"/>
      <c r="VID115" s="73"/>
      <c r="VIE115" s="74"/>
      <c r="VIF115" s="74"/>
      <c r="VIG115" s="77"/>
      <c r="VIH115" s="77"/>
      <c r="VII115" s="11"/>
      <c r="VIO115" s="73"/>
      <c r="VIP115" s="73"/>
      <c r="VIQ115" s="73"/>
      <c r="VIR115" s="73"/>
      <c r="VIS115" s="74"/>
      <c r="VIT115" s="74"/>
      <c r="VIU115" s="77"/>
      <c r="VIV115" s="77"/>
      <c r="VIW115" s="11"/>
      <c r="VJC115" s="73"/>
      <c r="VJD115" s="73"/>
      <c r="VJE115" s="73"/>
      <c r="VJF115" s="73"/>
      <c r="VJG115" s="74"/>
      <c r="VJH115" s="74"/>
      <c r="VJI115" s="77"/>
      <c r="VJJ115" s="77"/>
      <c r="VJK115" s="11"/>
      <c r="VJQ115" s="73"/>
      <c r="VJR115" s="73"/>
      <c r="VJS115" s="73"/>
      <c r="VJT115" s="73"/>
      <c r="VJU115" s="74"/>
      <c r="VJV115" s="74"/>
      <c r="VJW115" s="77"/>
      <c r="VJX115" s="77"/>
      <c r="VJY115" s="11"/>
      <c r="VKE115" s="73"/>
      <c r="VKF115" s="73"/>
      <c r="VKG115" s="73"/>
      <c r="VKH115" s="73"/>
      <c r="VKI115" s="74"/>
      <c r="VKJ115" s="74"/>
      <c r="VKK115" s="77"/>
      <c r="VKL115" s="77"/>
      <c r="VKM115" s="11"/>
      <c r="VKS115" s="73"/>
      <c r="VKT115" s="73"/>
      <c r="VKU115" s="73"/>
      <c r="VKV115" s="73"/>
      <c r="VKW115" s="74"/>
      <c r="VKX115" s="74"/>
      <c r="VKY115" s="77"/>
      <c r="VKZ115" s="77"/>
      <c r="VLA115" s="11"/>
      <c r="VLG115" s="73"/>
      <c r="VLH115" s="73"/>
      <c r="VLI115" s="73"/>
      <c r="VLJ115" s="73"/>
      <c r="VLK115" s="74"/>
      <c r="VLL115" s="74"/>
      <c r="VLM115" s="77"/>
      <c r="VLN115" s="77"/>
      <c r="VLO115" s="11"/>
      <c r="VLU115" s="73"/>
      <c r="VLV115" s="73"/>
      <c r="VLW115" s="73"/>
      <c r="VLX115" s="73"/>
      <c r="VLY115" s="74"/>
      <c r="VLZ115" s="74"/>
      <c r="VMA115" s="77"/>
      <c r="VMB115" s="77"/>
      <c r="VMC115" s="11"/>
      <c r="VMI115" s="73"/>
      <c r="VMJ115" s="73"/>
      <c r="VMK115" s="73"/>
      <c r="VML115" s="73"/>
      <c r="VMM115" s="74"/>
      <c r="VMN115" s="74"/>
      <c r="VMO115" s="77"/>
      <c r="VMP115" s="77"/>
      <c r="VMQ115" s="11"/>
      <c r="VMW115" s="73"/>
      <c r="VMX115" s="73"/>
      <c r="VMY115" s="73"/>
      <c r="VMZ115" s="73"/>
      <c r="VNA115" s="74"/>
      <c r="VNB115" s="74"/>
      <c r="VNC115" s="77"/>
      <c r="VND115" s="77"/>
      <c r="VNE115" s="11"/>
      <c r="VNK115" s="73"/>
      <c r="VNL115" s="73"/>
      <c r="VNM115" s="73"/>
      <c r="VNN115" s="73"/>
      <c r="VNO115" s="74"/>
      <c r="VNP115" s="74"/>
      <c r="VNQ115" s="77"/>
      <c r="VNR115" s="77"/>
      <c r="VNS115" s="11"/>
      <c r="VNY115" s="73"/>
      <c r="VNZ115" s="73"/>
      <c r="VOA115" s="73"/>
      <c r="VOB115" s="73"/>
      <c r="VOC115" s="74"/>
      <c r="VOD115" s="74"/>
      <c r="VOE115" s="77"/>
      <c r="VOF115" s="77"/>
      <c r="VOG115" s="11"/>
      <c r="VOM115" s="73"/>
      <c r="VON115" s="73"/>
      <c r="VOO115" s="73"/>
      <c r="VOP115" s="73"/>
      <c r="VOQ115" s="74"/>
      <c r="VOR115" s="74"/>
      <c r="VOS115" s="77"/>
      <c r="VOT115" s="77"/>
      <c r="VOU115" s="11"/>
      <c r="VPA115" s="73"/>
      <c r="VPB115" s="73"/>
      <c r="VPC115" s="73"/>
      <c r="VPD115" s="73"/>
      <c r="VPE115" s="74"/>
      <c r="VPF115" s="74"/>
      <c r="VPG115" s="77"/>
      <c r="VPH115" s="77"/>
      <c r="VPI115" s="11"/>
      <c r="VPO115" s="73"/>
      <c r="VPP115" s="73"/>
      <c r="VPQ115" s="73"/>
      <c r="VPR115" s="73"/>
      <c r="VPS115" s="74"/>
      <c r="VPT115" s="74"/>
      <c r="VPU115" s="77"/>
      <c r="VPV115" s="77"/>
      <c r="VPW115" s="11"/>
      <c r="VQC115" s="73"/>
      <c r="VQD115" s="73"/>
      <c r="VQE115" s="73"/>
      <c r="VQF115" s="73"/>
      <c r="VQG115" s="74"/>
      <c r="VQH115" s="74"/>
      <c r="VQI115" s="77"/>
      <c r="VQJ115" s="77"/>
      <c r="VQK115" s="11"/>
      <c r="VQQ115" s="73"/>
      <c r="VQR115" s="73"/>
      <c r="VQS115" s="73"/>
      <c r="VQT115" s="73"/>
      <c r="VQU115" s="74"/>
      <c r="VQV115" s="74"/>
      <c r="VQW115" s="77"/>
      <c r="VQX115" s="77"/>
      <c r="VQY115" s="11"/>
      <c r="VRE115" s="73"/>
      <c r="VRF115" s="73"/>
      <c r="VRG115" s="73"/>
      <c r="VRH115" s="73"/>
      <c r="VRI115" s="74"/>
      <c r="VRJ115" s="74"/>
      <c r="VRK115" s="77"/>
      <c r="VRL115" s="77"/>
      <c r="VRM115" s="11"/>
      <c r="VRS115" s="73"/>
      <c r="VRT115" s="73"/>
      <c r="VRU115" s="73"/>
      <c r="VRV115" s="73"/>
      <c r="VRW115" s="74"/>
      <c r="VRX115" s="74"/>
      <c r="VRY115" s="77"/>
      <c r="VRZ115" s="77"/>
      <c r="VSA115" s="11"/>
      <c r="VSG115" s="73"/>
      <c r="VSH115" s="73"/>
      <c r="VSI115" s="73"/>
      <c r="VSJ115" s="73"/>
      <c r="VSK115" s="74"/>
      <c r="VSL115" s="74"/>
      <c r="VSM115" s="77"/>
      <c r="VSN115" s="77"/>
      <c r="VSO115" s="11"/>
      <c r="VSU115" s="73"/>
      <c r="VSV115" s="73"/>
      <c r="VSW115" s="73"/>
      <c r="VSX115" s="73"/>
      <c r="VSY115" s="74"/>
      <c r="VSZ115" s="74"/>
      <c r="VTA115" s="77"/>
      <c r="VTB115" s="77"/>
      <c r="VTC115" s="11"/>
      <c r="VTI115" s="73"/>
      <c r="VTJ115" s="73"/>
      <c r="VTK115" s="73"/>
      <c r="VTL115" s="73"/>
      <c r="VTM115" s="74"/>
      <c r="VTN115" s="74"/>
      <c r="VTO115" s="77"/>
      <c r="VTP115" s="77"/>
      <c r="VTQ115" s="11"/>
      <c r="VTW115" s="73"/>
      <c r="VTX115" s="73"/>
      <c r="VTY115" s="73"/>
      <c r="VTZ115" s="73"/>
      <c r="VUA115" s="74"/>
      <c r="VUB115" s="74"/>
      <c r="VUC115" s="77"/>
      <c r="VUD115" s="77"/>
      <c r="VUE115" s="11"/>
      <c r="VUK115" s="73"/>
      <c r="VUL115" s="73"/>
      <c r="VUM115" s="73"/>
      <c r="VUN115" s="73"/>
      <c r="VUO115" s="74"/>
      <c r="VUP115" s="74"/>
      <c r="VUQ115" s="77"/>
      <c r="VUR115" s="77"/>
      <c r="VUS115" s="11"/>
      <c r="VUY115" s="73"/>
      <c r="VUZ115" s="73"/>
      <c r="VVA115" s="73"/>
      <c r="VVB115" s="73"/>
      <c r="VVC115" s="74"/>
      <c r="VVD115" s="74"/>
      <c r="VVE115" s="77"/>
      <c r="VVF115" s="77"/>
      <c r="VVG115" s="11"/>
      <c r="VVM115" s="73"/>
      <c r="VVN115" s="73"/>
      <c r="VVO115" s="73"/>
      <c r="VVP115" s="73"/>
      <c r="VVQ115" s="74"/>
      <c r="VVR115" s="74"/>
      <c r="VVS115" s="77"/>
      <c r="VVT115" s="77"/>
      <c r="VVU115" s="11"/>
      <c r="VWA115" s="73"/>
      <c r="VWB115" s="73"/>
      <c r="VWC115" s="73"/>
      <c r="VWD115" s="73"/>
      <c r="VWE115" s="74"/>
      <c r="VWF115" s="74"/>
      <c r="VWG115" s="77"/>
      <c r="VWH115" s="77"/>
      <c r="VWI115" s="11"/>
      <c r="VWO115" s="73"/>
      <c r="VWP115" s="73"/>
      <c r="VWQ115" s="73"/>
      <c r="VWR115" s="73"/>
      <c r="VWS115" s="74"/>
      <c r="VWT115" s="74"/>
      <c r="VWU115" s="77"/>
      <c r="VWV115" s="77"/>
      <c r="VWW115" s="11"/>
      <c r="VXC115" s="73"/>
      <c r="VXD115" s="73"/>
      <c r="VXE115" s="73"/>
      <c r="VXF115" s="73"/>
      <c r="VXG115" s="74"/>
      <c r="VXH115" s="74"/>
      <c r="VXI115" s="77"/>
      <c r="VXJ115" s="77"/>
      <c r="VXK115" s="11"/>
      <c r="VXQ115" s="73"/>
      <c r="VXR115" s="73"/>
      <c r="VXS115" s="73"/>
      <c r="VXT115" s="73"/>
      <c r="VXU115" s="74"/>
      <c r="VXV115" s="74"/>
      <c r="VXW115" s="77"/>
      <c r="VXX115" s="77"/>
      <c r="VXY115" s="11"/>
      <c r="VYE115" s="73"/>
      <c r="VYF115" s="73"/>
      <c r="VYG115" s="73"/>
      <c r="VYH115" s="73"/>
      <c r="VYI115" s="74"/>
      <c r="VYJ115" s="74"/>
      <c r="VYK115" s="77"/>
      <c r="VYL115" s="77"/>
      <c r="VYM115" s="11"/>
      <c r="VYS115" s="73"/>
      <c r="VYT115" s="73"/>
      <c r="VYU115" s="73"/>
      <c r="VYV115" s="73"/>
      <c r="VYW115" s="74"/>
      <c r="VYX115" s="74"/>
      <c r="VYY115" s="77"/>
      <c r="VYZ115" s="77"/>
      <c r="VZA115" s="11"/>
      <c r="VZG115" s="73"/>
      <c r="VZH115" s="73"/>
      <c r="VZI115" s="73"/>
      <c r="VZJ115" s="73"/>
      <c r="VZK115" s="74"/>
      <c r="VZL115" s="74"/>
      <c r="VZM115" s="77"/>
      <c r="VZN115" s="77"/>
      <c r="VZO115" s="11"/>
      <c r="VZU115" s="73"/>
      <c r="VZV115" s="73"/>
      <c r="VZW115" s="73"/>
      <c r="VZX115" s="73"/>
      <c r="VZY115" s="74"/>
      <c r="VZZ115" s="74"/>
      <c r="WAA115" s="77"/>
      <c r="WAB115" s="77"/>
      <c r="WAC115" s="11"/>
      <c r="WAI115" s="73"/>
      <c r="WAJ115" s="73"/>
      <c r="WAK115" s="73"/>
      <c r="WAL115" s="73"/>
      <c r="WAM115" s="74"/>
      <c r="WAN115" s="74"/>
      <c r="WAO115" s="77"/>
      <c r="WAP115" s="77"/>
      <c r="WAQ115" s="11"/>
      <c r="WAW115" s="73"/>
      <c r="WAX115" s="73"/>
      <c r="WAY115" s="73"/>
      <c r="WAZ115" s="73"/>
      <c r="WBA115" s="74"/>
      <c r="WBB115" s="74"/>
      <c r="WBC115" s="77"/>
      <c r="WBD115" s="77"/>
      <c r="WBE115" s="11"/>
      <c r="WBK115" s="73"/>
      <c r="WBL115" s="73"/>
      <c r="WBM115" s="73"/>
      <c r="WBN115" s="73"/>
      <c r="WBO115" s="74"/>
      <c r="WBP115" s="74"/>
      <c r="WBQ115" s="77"/>
      <c r="WBR115" s="77"/>
      <c r="WBS115" s="11"/>
      <c r="WBY115" s="73"/>
      <c r="WBZ115" s="73"/>
      <c r="WCA115" s="73"/>
      <c r="WCB115" s="73"/>
      <c r="WCC115" s="74"/>
      <c r="WCD115" s="74"/>
      <c r="WCE115" s="77"/>
      <c r="WCF115" s="77"/>
      <c r="WCG115" s="11"/>
      <c r="WCM115" s="73"/>
      <c r="WCN115" s="73"/>
      <c r="WCO115" s="73"/>
      <c r="WCP115" s="73"/>
      <c r="WCQ115" s="74"/>
      <c r="WCR115" s="74"/>
      <c r="WCS115" s="77"/>
      <c r="WCT115" s="77"/>
      <c r="WCU115" s="11"/>
      <c r="WDA115" s="73"/>
      <c r="WDB115" s="73"/>
      <c r="WDC115" s="73"/>
      <c r="WDD115" s="73"/>
      <c r="WDE115" s="74"/>
      <c r="WDF115" s="74"/>
      <c r="WDG115" s="77"/>
      <c r="WDH115" s="77"/>
      <c r="WDI115" s="11"/>
      <c r="WDO115" s="73"/>
      <c r="WDP115" s="73"/>
      <c r="WDQ115" s="73"/>
      <c r="WDR115" s="73"/>
      <c r="WDS115" s="74"/>
      <c r="WDT115" s="74"/>
      <c r="WDU115" s="77"/>
      <c r="WDV115" s="77"/>
      <c r="WDW115" s="11"/>
      <c r="WEC115" s="73"/>
      <c r="WED115" s="73"/>
      <c r="WEE115" s="73"/>
      <c r="WEF115" s="73"/>
      <c r="WEG115" s="74"/>
      <c r="WEH115" s="74"/>
      <c r="WEI115" s="77"/>
      <c r="WEJ115" s="77"/>
      <c r="WEK115" s="11"/>
      <c r="WEQ115" s="73"/>
      <c r="WER115" s="73"/>
      <c r="WES115" s="73"/>
      <c r="WET115" s="73"/>
      <c r="WEU115" s="74"/>
      <c r="WEV115" s="74"/>
      <c r="WEW115" s="77"/>
      <c r="WEX115" s="77"/>
      <c r="WEY115" s="11"/>
      <c r="WFE115" s="73"/>
      <c r="WFF115" s="73"/>
      <c r="WFG115" s="73"/>
      <c r="WFH115" s="73"/>
      <c r="WFI115" s="74"/>
      <c r="WFJ115" s="74"/>
      <c r="WFK115" s="77"/>
      <c r="WFL115" s="77"/>
      <c r="WFM115" s="11"/>
      <c r="WFS115" s="73"/>
      <c r="WFT115" s="73"/>
      <c r="WFU115" s="73"/>
      <c r="WFV115" s="73"/>
      <c r="WFW115" s="74"/>
      <c r="WFX115" s="74"/>
      <c r="WFY115" s="77"/>
      <c r="WFZ115" s="77"/>
      <c r="WGA115" s="11"/>
      <c r="WGG115" s="73"/>
      <c r="WGH115" s="73"/>
      <c r="WGI115" s="73"/>
      <c r="WGJ115" s="73"/>
      <c r="WGK115" s="74"/>
      <c r="WGL115" s="74"/>
      <c r="WGM115" s="77"/>
      <c r="WGN115" s="77"/>
      <c r="WGO115" s="11"/>
      <c r="WGU115" s="73"/>
      <c r="WGV115" s="73"/>
      <c r="WGW115" s="73"/>
      <c r="WGX115" s="73"/>
      <c r="WGY115" s="74"/>
      <c r="WGZ115" s="74"/>
      <c r="WHA115" s="77"/>
      <c r="WHB115" s="77"/>
      <c r="WHC115" s="11"/>
      <c r="WHI115" s="73"/>
      <c r="WHJ115" s="73"/>
      <c r="WHK115" s="73"/>
      <c r="WHL115" s="73"/>
      <c r="WHM115" s="74"/>
      <c r="WHN115" s="74"/>
      <c r="WHO115" s="77"/>
      <c r="WHP115" s="77"/>
      <c r="WHQ115" s="11"/>
      <c r="WHW115" s="73"/>
      <c r="WHX115" s="73"/>
      <c r="WHY115" s="73"/>
      <c r="WHZ115" s="73"/>
      <c r="WIA115" s="74"/>
      <c r="WIB115" s="74"/>
      <c r="WIC115" s="77"/>
      <c r="WID115" s="77"/>
      <c r="WIE115" s="11"/>
      <c r="WIK115" s="73"/>
      <c r="WIL115" s="73"/>
      <c r="WIM115" s="73"/>
      <c r="WIN115" s="73"/>
      <c r="WIO115" s="74"/>
      <c r="WIP115" s="74"/>
      <c r="WIQ115" s="77"/>
      <c r="WIR115" s="77"/>
      <c r="WIS115" s="11"/>
      <c r="WIY115" s="73"/>
      <c r="WIZ115" s="73"/>
      <c r="WJA115" s="73"/>
      <c r="WJB115" s="73"/>
      <c r="WJC115" s="74"/>
      <c r="WJD115" s="74"/>
      <c r="WJE115" s="77"/>
      <c r="WJF115" s="77"/>
      <c r="WJG115" s="11"/>
      <c r="WJM115" s="73"/>
      <c r="WJN115" s="73"/>
      <c r="WJO115" s="73"/>
      <c r="WJP115" s="73"/>
      <c r="WJQ115" s="74"/>
      <c r="WJR115" s="74"/>
      <c r="WJS115" s="77"/>
      <c r="WJT115" s="77"/>
      <c r="WJU115" s="11"/>
      <c r="WKA115" s="73"/>
      <c r="WKB115" s="73"/>
      <c r="WKC115" s="73"/>
      <c r="WKD115" s="73"/>
      <c r="WKE115" s="74"/>
      <c r="WKF115" s="74"/>
      <c r="WKG115" s="77"/>
      <c r="WKH115" s="77"/>
      <c r="WKI115" s="11"/>
      <c r="WKO115" s="73"/>
      <c r="WKP115" s="73"/>
      <c r="WKQ115" s="73"/>
      <c r="WKR115" s="73"/>
      <c r="WKS115" s="74"/>
      <c r="WKT115" s="74"/>
      <c r="WKU115" s="77"/>
      <c r="WKV115" s="77"/>
      <c r="WKW115" s="11"/>
      <c r="WLC115" s="73"/>
      <c r="WLD115" s="73"/>
      <c r="WLE115" s="73"/>
      <c r="WLF115" s="73"/>
      <c r="WLG115" s="74"/>
      <c r="WLH115" s="74"/>
      <c r="WLI115" s="77"/>
      <c r="WLJ115" s="77"/>
      <c r="WLK115" s="11"/>
      <c r="WLQ115" s="73"/>
      <c r="WLR115" s="73"/>
      <c r="WLS115" s="73"/>
      <c r="WLT115" s="73"/>
      <c r="WLU115" s="74"/>
      <c r="WLV115" s="74"/>
      <c r="WLW115" s="77"/>
      <c r="WLX115" s="77"/>
      <c r="WLY115" s="11"/>
      <c r="WME115" s="73"/>
      <c r="WMF115" s="73"/>
      <c r="WMG115" s="73"/>
      <c r="WMH115" s="73"/>
      <c r="WMI115" s="74"/>
      <c r="WMJ115" s="74"/>
      <c r="WMK115" s="77"/>
      <c r="WML115" s="77"/>
      <c r="WMM115" s="11"/>
      <c r="WMS115" s="73"/>
      <c r="WMT115" s="73"/>
      <c r="WMU115" s="73"/>
      <c r="WMV115" s="73"/>
      <c r="WMW115" s="74"/>
      <c r="WMX115" s="74"/>
      <c r="WMY115" s="77"/>
      <c r="WMZ115" s="77"/>
      <c r="WNA115" s="11"/>
      <c r="WNG115" s="73"/>
      <c r="WNH115" s="73"/>
      <c r="WNI115" s="73"/>
      <c r="WNJ115" s="73"/>
      <c r="WNK115" s="74"/>
      <c r="WNL115" s="74"/>
      <c r="WNM115" s="77"/>
      <c r="WNN115" s="77"/>
      <c r="WNO115" s="11"/>
      <c r="WNU115" s="73"/>
      <c r="WNV115" s="73"/>
      <c r="WNW115" s="73"/>
      <c r="WNX115" s="73"/>
      <c r="WNY115" s="74"/>
      <c r="WNZ115" s="74"/>
      <c r="WOA115" s="77"/>
      <c r="WOB115" s="77"/>
      <c r="WOC115" s="11"/>
      <c r="WOI115" s="73"/>
      <c r="WOJ115" s="73"/>
      <c r="WOK115" s="73"/>
      <c r="WOL115" s="73"/>
      <c r="WOM115" s="74"/>
      <c r="WON115" s="74"/>
      <c r="WOO115" s="77"/>
      <c r="WOP115" s="77"/>
      <c r="WOQ115" s="11"/>
      <c r="WOW115" s="73"/>
      <c r="WOX115" s="73"/>
      <c r="WOY115" s="73"/>
      <c r="WOZ115" s="73"/>
      <c r="WPA115" s="74"/>
      <c r="WPB115" s="74"/>
      <c r="WPC115" s="77"/>
      <c r="WPD115" s="77"/>
      <c r="WPE115" s="11"/>
      <c r="WPK115" s="73"/>
      <c r="WPL115" s="73"/>
      <c r="WPM115" s="73"/>
      <c r="WPN115" s="73"/>
      <c r="WPO115" s="74"/>
      <c r="WPP115" s="74"/>
      <c r="WPQ115" s="77"/>
      <c r="WPR115" s="77"/>
      <c r="WPS115" s="11"/>
      <c r="WPY115" s="73"/>
      <c r="WPZ115" s="73"/>
      <c r="WQA115" s="73"/>
      <c r="WQB115" s="73"/>
      <c r="WQC115" s="74"/>
      <c r="WQD115" s="74"/>
      <c r="WQE115" s="77"/>
      <c r="WQF115" s="77"/>
      <c r="WQG115" s="11"/>
      <c r="WQM115" s="73"/>
      <c r="WQN115" s="73"/>
      <c r="WQO115" s="73"/>
      <c r="WQP115" s="73"/>
      <c r="WQQ115" s="74"/>
      <c r="WQR115" s="74"/>
      <c r="WQS115" s="77"/>
      <c r="WQT115" s="77"/>
      <c r="WQU115" s="11"/>
      <c r="WRA115" s="73"/>
      <c r="WRB115" s="73"/>
      <c r="WRC115" s="73"/>
      <c r="WRD115" s="73"/>
      <c r="WRE115" s="74"/>
      <c r="WRF115" s="74"/>
      <c r="WRG115" s="77"/>
      <c r="WRH115" s="77"/>
      <c r="WRI115" s="11"/>
      <c r="WRO115" s="73"/>
      <c r="WRP115" s="73"/>
      <c r="WRQ115" s="73"/>
      <c r="WRR115" s="73"/>
      <c r="WRS115" s="74"/>
      <c r="WRT115" s="74"/>
      <c r="WRU115" s="77"/>
      <c r="WRV115" s="77"/>
      <c r="WRW115" s="11"/>
      <c r="WSC115" s="73"/>
      <c r="WSD115" s="73"/>
      <c r="WSE115" s="73"/>
      <c r="WSF115" s="73"/>
      <c r="WSG115" s="74"/>
      <c r="WSH115" s="74"/>
      <c r="WSI115" s="77"/>
      <c r="WSJ115" s="77"/>
      <c r="WSK115" s="11"/>
      <c r="WSQ115" s="73"/>
      <c r="WSR115" s="73"/>
      <c r="WSS115" s="73"/>
      <c r="WST115" s="73"/>
      <c r="WSU115" s="74"/>
      <c r="WSV115" s="74"/>
      <c r="WSW115" s="77"/>
      <c r="WSX115" s="77"/>
      <c r="WSY115" s="11"/>
      <c r="WTE115" s="73"/>
      <c r="WTF115" s="73"/>
      <c r="WTG115" s="73"/>
      <c r="WTH115" s="73"/>
      <c r="WTI115" s="74"/>
      <c r="WTJ115" s="74"/>
      <c r="WTK115" s="77"/>
      <c r="WTL115" s="77"/>
      <c r="WTM115" s="11"/>
      <c r="WTS115" s="73"/>
      <c r="WTT115" s="73"/>
      <c r="WTU115" s="73"/>
      <c r="WTV115" s="73"/>
      <c r="WTW115" s="74"/>
      <c r="WTX115" s="74"/>
      <c r="WTY115" s="77"/>
      <c r="WTZ115" s="77"/>
      <c r="WUA115" s="11"/>
      <c r="WUG115" s="73"/>
      <c r="WUH115" s="73"/>
      <c r="WUI115" s="73"/>
      <c r="WUJ115" s="73"/>
      <c r="WUK115" s="74"/>
      <c r="WUL115" s="74"/>
      <c r="WUM115" s="77"/>
      <c r="WUN115" s="77"/>
      <c r="WUO115" s="11"/>
      <c r="WUU115" s="73"/>
      <c r="WUV115" s="73"/>
      <c r="WUW115" s="73"/>
      <c r="WUX115" s="73"/>
      <c r="WUY115" s="74"/>
      <c r="WUZ115" s="74"/>
      <c r="WVA115" s="77"/>
      <c r="WVB115" s="77"/>
      <c r="WVC115" s="11"/>
      <c r="WVI115" s="73"/>
      <c r="WVJ115" s="73"/>
      <c r="WVK115" s="73"/>
      <c r="WVL115" s="73"/>
      <c r="WVM115" s="74"/>
      <c r="WVN115" s="74"/>
      <c r="WVO115" s="77"/>
      <c r="WVP115" s="77"/>
      <c r="WVQ115" s="11"/>
      <c r="WVW115" s="73"/>
      <c r="WVX115" s="73"/>
      <c r="WVY115" s="73"/>
      <c r="WVZ115" s="73"/>
      <c r="WWA115" s="74"/>
      <c r="WWB115" s="74"/>
      <c r="WWC115" s="77"/>
      <c r="WWD115" s="77"/>
      <c r="WWE115" s="11"/>
      <c r="WWK115" s="73"/>
      <c r="WWL115" s="73"/>
      <c r="WWM115" s="73"/>
      <c r="WWN115" s="73"/>
      <c r="WWO115" s="74"/>
      <c r="WWP115" s="74"/>
      <c r="WWQ115" s="77"/>
      <c r="WWR115" s="77"/>
      <c r="WWS115" s="11"/>
      <c r="WWY115" s="73"/>
      <c r="WWZ115" s="73"/>
      <c r="WXA115" s="73"/>
      <c r="WXB115" s="73"/>
      <c r="WXC115" s="74"/>
      <c r="WXD115" s="74"/>
      <c r="WXE115" s="77"/>
      <c r="WXF115" s="77"/>
      <c r="WXG115" s="11"/>
      <c r="WXM115" s="73"/>
      <c r="WXN115" s="73"/>
      <c r="WXO115" s="73"/>
      <c r="WXP115" s="73"/>
      <c r="WXQ115" s="74"/>
      <c r="WXR115" s="74"/>
      <c r="WXS115" s="77"/>
      <c r="WXT115" s="77"/>
      <c r="WXU115" s="11"/>
      <c r="WYA115" s="73"/>
      <c r="WYB115" s="73"/>
      <c r="WYC115" s="73"/>
      <c r="WYD115" s="73"/>
      <c r="WYE115" s="74"/>
      <c r="WYF115" s="74"/>
      <c r="WYG115" s="77"/>
      <c r="WYH115" s="77"/>
      <c r="WYI115" s="11"/>
      <c r="WYO115" s="73"/>
      <c r="WYP115" s="73"/>
      <c r="WYQ115" s="73"/>
      <c r="WYR115" s="73"/>
      <c r="WYS115" s="74"/>
      <c r="WYT115" s="74"/>
      <c r="WYU115" s="77"/>
      <c r="WYV115" s="77"/>
      <c r="WYW115" s="11"/>
      <c r="WZC115" s="73"/>
      <c r="WZD115" s="73"/>
      <c r="WZE115" s="73"/>
      <c r="WZF115" s="73"/>
      <c r="WZG115" s="74"/>
      <c r="WZH115" s="74"/>
      <c r="WZI115" s="77"/>
      <c r="WZJ115" s="77"/>
      <c r="WZK115" s="11"/>
      <c r="WZQ115" s="73"/>
      <c r="WZR115" s="73"/>
      <c r="WZS115" s="73"/>
      <c r="WZT115" s="73"/>
      <c r="WZU115" s="74"/>
      <c r="WZV115" s="74"/>
      <c r="WZW115" s="77"/>
      <c r="WZX115" s="77"/>
      <c r="WZY115" s="11"/>
      <c r="XAE115" s="73"/>
      <c r="XAF115" s="73"/>
      <c r="XAG115" s="73"/>
      <c r="XAH115" s="73"/>
      <c r="XAI115" s="74"/>
      <c r="XAJ115" s="74"/>
      <c r="XAK115" s="77"/>
      <c r="XAL115" s="77"/>
      <c r="XAM115" s="11"/>
      <c r="XAS115" s="73"/>
      <c r="XAT115" s="73"/>
      <c r="XAU115" s="73"/>
      <c r="XAV115" s="73"/>
      <c r="XAW115" s="74"/>
      <c r="XAX115" s="74"/>
      <c r="XAY115" s="77"/>
      <c r="XAZ115" s="77"/>
      <c r="XBA115" s="11"/>
      <c r="XBG115" s="73"/>
      <c r="XBH115" s="73"/>
      <c r="XBI115" s="73"/>
      <c r="XBJ115" s="73"/>
      <c r="XBK115" s="74"/>
      <c r="XBL115" s="74"/>
      <c r="XBM115" s="77"/>
      <c r="XBN115" s="77"/>
      <c r="XBO115" s="11"/>
      <c r="XBU115" s="73"/>
      <c r="XBV115" s="73"/>
      <c r="XBW115" s="73"/>
      <c r="XBX115" s="73"/>
      <c r="XBY115" s="74"/>
      <c r="XBZ115" s="74"/>
      <c r="XCA115" s="77"/>
      <c r="XCB115" s="77"/>
      <c r="XCC115" s="11"/>
      <c r="XCI115" s="73"/>
      <c r="XCJ115" s="73"/>
      <c r="XCK115" s="73"/>
      <c r="XCL115" s="73"/>
      <c r="XCM115" s="74"/>
      <c r="XCN115" s="74"/>
      <c r="XCO115" s="77"/>
      <c r="XCP115" s="77"/>
      <c r="XCQ115" s="11"/>
      <c r="XCW115" s="73"/>
      <c r="XCX115" s="73"/>
      <c r="XCY115" s="73"/>
      <c r="XCZ115" s="73"/>
      <c r="XDA115" s="74"/>
      <c r="XDB115" s="74"/>
      <c r="XDC115" s="77"/>
      <c r="XDD115" s="77"/>
      <c r="XDE115" s="11"/>
      <c r="XDK115" s="73"/>
      <c r="XDL115" s="73"/>
      <c r="XDM115" s="73"/>
      <c r="XDN115" s="73"/>
      <c r="XDO115" s="74"/>
      <c r="XDP115" s="74"/>
      <c r="XDQ115" s="77"/>
      <c r="XDR115" s="77"/>
      <c r="XDS115" s="11"/>
      <c r="XDY115" s="73"/>
      <c r="XDZ115" s="73"/>
      <c r="XEA115" s="73"/>
      <c r="XEB115" s="73"/>
      <c r="XEC115" s="74"/>
      <c r="XED115" s="74"/>
      <c r="XEE115" s="77"/>
      <c r="XEF115" s="77"/>
      <c r="XEG115" s="11"/>
      <c r="XEM115" s="73"/>
      <c r="XEN115" s="73"/>
      <c r="XEO115" s="73"/>
      <c r="XEP115" s="73"/>
      <c r="XEQ115" s="74"/>
      <c r="XER115" s="74"/>
      <c r="XES115" s="77"/>
      <c r="XET115" s="77"/>
      <c r="XEU115" s="11"/>
      <c r="XFA115" s="73"/>
      <c r="XFB115" s="73"/>
      <c r="XFC115" s="73"/>
      <c r="XFD115" s="73"/>
    </row>
    <row r="116" spans="1:5119 5125:6141 6147:7163 7169:12287 12293:13309 13315:14331 14337:16384" x14ac:dyDescent="0.2">
      <c r="A116" s="73">
        <v>666528</v>
      </c>
      <c r="B116" s="73">
        <f>+_xlfn.XLOOKUP(A116,'[1]padron 2703'!A:A,'[1]padron 2703'!B:B,0)</f>
        <v>656419</v>
      </c>
      <c r="C116" s="73" t="str">
        <f>+_xlfn.XLOOKUP(A116,'[1]padron 2703'!A:A,'[1]padron 2703'!N:N,0)</f>
        <v>7791337010000</v>
      </c>
      <c r="D116" s="73" t="str">
        <f>+_xlfn.XLOOKUP(A116,'[1]padron 2703'!A:A,'[1]padron 2703'!D:D,0)</f>
        <v xml:space="preserve">YOGU LS.YOGURISIMO NATU GRIEGO C/AZU 300X         </v>
      </c>
      <c r="E116" s="74">
        <f>+_xlfn.XLOOKUP(A116,'[1]padron 2703'!A:A,'[1]padron 2703'!I:I,0)</f>
        <v>3599.1729999999998</v>
      </c>
      <c r="F116" s="74" t="s">
        <v>690</v>
      </c>
      <c r="G116" s="77">
        <v>46125</v>
      </c>
      <c r="H116" s="77">
        <v>46142</v>
      </c>
      <c r="O116" s="73"/>
      <c r="P116" s="73"/>
      <c r="Q116" s="73"/>
      <c r="R116" s="73"/>
      <c r="S116" s="74"/>
      <c r="T116" s="74"/>
      <c r="U116" s="77"/>
      <c r="V116" s="77"/>
      <c r="W116" s="11"/>
      <c r="AC116" s="73"/>
      <c r="AD116" s="73"/>
      <c r="AE116" s="73"/>
      <c r="AF116" s="73"/>
      <c r="AG116" s="74"/>
      <c r="AH116" s="74"/>
      <c r="AI116" s="77"/>
      <c r="AJ116" s="77"/>
      <c r="AK116" s="11"/>
      <c r="AQ116" s="73"/>
      <c r="AR116" s="73"/>
      <c r="AS116" s="73"/>
      <c r="AT116" s="73"/>
      <c r="AU116" s="74"/>
      <c r="AV116" s="74"/>
      <c r="AW116" s="77"/>
      <c r="AX116" s="77"/>
      <c r="AY116" s="11"/>
      <c r="BE116" s="73"/>
      <c r="BF116" s="73"/>
      <c r="BG116" s="73"/>
      <c r="BH116" s="73"/>
      <c r="BI116" s="74"/>
      <c r="BJ116" s="74"/>
      <c r="BK116" s="77"/>
      <c r="BL116" s="77"/>
      <c r="BM116" s="11"/>
      <c r="BS116" s="73"/>
      <c r="BT116" s="73"/>
      <c r="BU116" s="73"/>
      <c r="BV116" s="73"/>
      <c r="BW116" s="74"/>
      <c r="BX116" s="74"/>
      <c r="BY116" s="77"/>
      <c r="BZ116" s="77"/>
      <c r="CA116" s="11"/>
      <c r="CG116" s="73"/>
      <c r="CH116" s="73"/>
      <c r="CI116" s="73"/>
      <c r="CJ116" s="73"/>
      <c r="CK116" s="74"/>
      <c r="CL116" s="74"/>
      <c r="CM116" s="77"/>
      <c r="CN116" s="77"/>
      <c r="CO116" s="11"/>
      <c r="CU116" s="73"/>
      <c r="CV116" s="73"/>
      <c r="CW116" s="73"/>
      <c r="CX116" s="73"/>
      <c r="CY116" s="74"/>
      <c r="CZ116" s="74"/>
      <c r="DA116" s="77"/>
      <c r="DB116" s="77"/>
      <c r="DC116" s="11"/>
      <c r="DI116" s="73"/>
      <c r="DJ116" s="73"/>
      <c r="DK116" s="73"/>
      <c r="DL116" s="73"/>
      <c r="DM116" s="74"/>
      <c r="DN116" s="74"/>
      <c r="DO116" s="77"/>
      <c r="DP116" s="77"/>
      <c r="DQ116" s="11"/>
      <c r="DW116" s="73"/>
      <c r="DX116" s="73"/>
      <c r="DY116" s="73"/>
      <c r="DZ116" s="73"/>
      <c r="EA116" s="74"/>
      <c r="EB116" s="74"/>
      <c r="EC116" s="77"/>
      <c r="ED116" s="77"/>
      <c r="EE116" s="11"/>
      <c r="EK116" s="73"/>
      <c r="EL116" s="73"/>
      <c r="EM116" s="73"/>
      <c r="EN116" s="73"/>
      <c r="EO116" s="74"/>
      <c r="EP116" s="74"/>
      <c r="EQ116" s="77"/>
      <c r="ER116" s="77"/>
      <c r="ES116" s="11"/>
      <c r="EY116" s="73"/>
      <c r="EZ116" s="73"/>
      <c r="FA116" s="73"/>
      <c r="FB116" s="73"/>
      <c r="FC116" s="74"/>
      <c r="FD116" s="74"/>
      <c r="FE116" s="77"/>
      <c r="FF116" s="77"/>
      <c r="FG116" s="11"/>
      <c r="FM116" s="73"/>
      <c r="FN116" s="73"/>
      <c r="FO116" s="73"/>
      <c r="FP116" s="73"/>
      <c r="FQ116" s="74"/>
      <c r="FR116" s="74"/>
      <c r="FS116" s="77"/>
      <c r="FT116" s="77"/>
      <c r="FU116" s="11"/>
      <c r="GA116" s="73"/>
      <c r="GB116" s="73"/>
      <c r="GC116" s="73"/>
      <c r="GD116" s="73"/>
      <c r="GE116" s="74"/>
      <c r="GF116" s="74"/>
      <c r="GG116" s="77"/>
      <c r="GH116" s="77"/>
      <c r="GI116" s="11"/>
      <c r="GO116" s="73"/>
      <c r="GP116" s="73"/>
      <c r="GQ116" s="73"/>
      <c r="GR116" s="73"/>
      <c r="GS116" s="74"/>
      <c r="GT116" s="74"/>
      <c r="GU116" s="77"/>
      <c r="GV116" s="77"/>
      <c r="GW116" s="11"/>
      <c r="HC116" s="73"/>
      <c r="HD116" s="73"/>
      <c r="HE116" s="73"/>
      <c r="HF116" s="73"/>
      <c r="HG116" s="74"/>
      <c r="HH116" s="74"/>
      <c r="HI116" s="77"/>
      <c r="HJ116" s="77"/>
      <c r="HK116" s="11"/>
      <c r="HQ116" s="73"/>
      <c r="HR116" s="73"/>
      <c r="HS116" s="73"/>
      <c r="HT116" s="73"/>
      <c r="HU116" s="74"/>
      <c r="HV116" s="74"/>
      <c r="HW116" s="77"/>
      <c r="HX116" s="77"/>
      <c r="HY116" s="11"/>
      <c r="IE116" s="73"/>
      <c r="IF116" s="73"/>
      <c r="IG116" s="73"/>
      <c r="IH116" s="73"/>
      <c r="II116" s="74"/>
      <c r="IJ116" s="74"/>
      <c r="IK116" s="77"/>
      <c r="IL116" s="77"/>
      <c r="IM116" s="11"/>
      <c r="IS116" s="73"/>
      <c r="IT116" s="73"/>
      <c r="IU116" s="73"/>
      <c r="IV116" s="73"/>
      <c r="IW116" s="74"/>
      <c r="IX116" s="74"/>
      <c r="IY116" s="77"/>
      <c r="IZ116" s="77"/>
      <c r="JA116" s="11"/>
      <c r="JG116" s="73"/>
      <c r="JH116" s="73"/>
      <c r="JI116" s="73"/>
      <c r="JJ116" s="73"/>
      <c r="JK116" s="74"/>
      <c r="JL116" s="74"/>
      <c r="JM116" s="77"/>
      <c r="JN116" s="77"/>
      <c r="JO116" s="11"/>
      <c r="JU116" s="73"/>
      <c r="JV116" s="73"/>
      <c r="JW116" s="73"/>
      <c r="JX116" s="73"/>
      <c r="JY116" s="74"/>
      <c r="JZ116" s="74"/>
      <c r="KA116" s="77"/>
      <c r="KB116" s="77"/>
      <c r="KC116" s="11"/>
      <c r="KI116" s="73"/>
      <c r="KJ116" s="73"/>
      <c r="KK116" s="73"/>
      <c r="KL116" s="73"/>
      <c r="KM116" s="74"/>
      <c r="KN116" s="74"/>
      <c r="KO116" s="77"/>
      <c r="KP116" s="77"/>
      <c r="KQ116" s="11"/>
      <c r="KW116" s="73"/>
      <c r="KX116" s="73"/>
      <c r="KY116" s="73"/>
      <c r="KZ116" s="73"/>
      <c r="LA116" s="74"/>
      <c r="LB116" s="74"/>
      <c r="LC116" s="77"/>
      <c r="LD116" s="77"/>
      <c r="LE116" s="11"/>
      <c r="LK116" s="73"/>
      <c r="LL116" s="73"/>
      <c r="LM116" s="73"/>
      <c r="LN116" s="73"/>
      <c r="LO116" s="74"/>
      <c r="LP116" s="74"/>
      <c r="LQ116" s="77"/>
      <c r="LR116" s="77"/>
      <c r="LS116" s="11"/>
      <c r="LY116" s="73"/>
      <c r="LZ116" s="73"/>
      <c r="MA116" s="73"/>
      <c r="MB116" s="73"/>
      <c r="MC116" s="74"/>
      <c r="MD116" s="74"/>
      <c r="ME116" s="77"/>
      <c r="MF116" s="77"/>
      <c r="MG116" s="11"/>
      <c r="MM116" s="73"/>
      <c r="MN116" s="73"/>
      <c r="MO116" s="73"/>
      <c r="MP116" s="73"/>
      <c r="MQ116" s="74"/>
      <c r="MR116" s="74"/>
      <c r="MS116" s="77"/>
      <c r="MT116" s="77"/>
      <c r="MU116" s="11"/>
      <c r="NA116" s="73"/>
      <c r="NB116" s="73"/>
      <c r="NC116" s="73"/>
      <c r="ND116" s="73"/>
      <c r="NE116" s="74"/>
      <c r="NF116" s="74"/>
      <c r="NG116" s="77"/>
      <c r="NH116" s="77"/>
      <c r="NI116" s="11"/>
      <c r="NO116" s="73"/>
      <c r="NP116" s="73"/>
      <c r="NQ116" s="73"/>
      <c r="NR116" s="73"/>
      <c r="NS116" s="74"/>
      <c r="NT116" s="74"/>
      <c r="NU116" s="77"/>
      <c r="NV116" s="77"/>
      <c r="NW116" s="11"/>
      <c r="OC116" s="73"/>
      <c r="OD116" s="73"/>
      <c r="OE116" s="73"/>
      <c r="OF116" s="73"/>
      <c r="OG116" s="74"/>
      <c r="OH116" s="74"/>
      <c r="OI116" s="77"/>
      <c r="OJ116" s="77"/>
      <c r="OK116" s="11"/>
      <c r="OQ116" s="73"/>
      <c r="OR116" s="73"/>
      <c r="OS116" s="73"/>
      <c r="OT116" s="73"/>
      <c r="OU116" s="74"/>
      <c r="OV116" s="74"/>
      <c r="OW116" s="77"/>
      <c r="OX116" s="77"/>
      <c r="OY116" s="11"/>
      <c r="PE116" s="73"/>
      <c r="PF116" s="73"/>
      <c r="PG116" s="73"/>
      <c r="PH116" s="73"/>
      <c r="PI116" s="74"/>
      <c r="PJ116" s="74"/>
      <c r="PK116" s="77"/>
      <c r="PL116" s="77"/>
      <c r="PM116" s="11"/>
      <c r="PS116" s="73"/>
      <c r="PT116" s="73"/>
      <c r="PU116" s="73"/>
      <c r="PV116" s="73"/>
      <c r="PW116" s="74"/>
      <c r="PX116" s="74"/>
      <c r="PY116" s="77"/>
      <c r="PZ116" s="77"/>
      <c r="QA116" s="11"/>
      <c r="QG116" s="73"/>
      <c r="QH116" s="73"/>
      <c r="QI116" s="73"/>
      <c r="QJ116" s="73"/>
      <c r="QK116" s="74"/>
      <c r="QL116" s="74"/>
      <c r="QM116" s="77"/>
      <c r="QN116" s="77"/>
      <c r="QO116" s="11"/>
      <c r="QU116" s="73"/>
      <c r="QV116" s="73"/>
      <c r="QW116" s="73"/>
      <c r="QX116" s="73"/>
      <c r="QY116" s="74"/>
      <c r="QZ116" s="74"/>
      <c r="RA116" s="77"/>
      <c r="RB116" s="77"/>
      <c r="RC116" s="11"/>
      <c r="RI116" s="73"/>
      <c r="RJ116" s="73"/>
      <c r="RK116" s="73"/>
      <c r="RL116" s="73"/>
      <c r="RM116" s="74"/>
      <c r="RN116" s="74"/>
      <c r="RO116" s="77"/>
      <c r="RP116" s="77"/>
      <c r="RQ116" s="11"/>
      <c r="RW116" s="73"/>
      <c r="RX116" s="73"/>
      <c r="RY116" s="73"/>
      <c r="RZ116" s="73"/>
      <c r="SA116" s="74"/>
      <c r="SB116" s="74"/>
      <c r="SC116" s="77"/>
      <c r="SD116" s="77"/>
      <c r="SE116" s="11"/>
      <c r="SK116" s="73"/>
      <c r="SL116" s="73"/>
      <c r="SM116" s="73"/>
      <c r="SN116" s="73"/>
      <c r="SO116" s="74"/>
      <c r="SP116" s="74"/>
      <c r="SQ116" s="77"/>
      <c r="SR116" s="77"/>
      <c r="SS116" s="11"/>
      <c r="SY116" s="73"/>
      <c r="SZ116" s="73"/>
      <c r="TA116" s="73"/>
      <c r="TB116" s="73"/>
      <c r="TC116" s="74"/>
      <c r="TD116" s="74"/>
      <c r="TE116" s="77"/>
      <c r="TF116" s="77"/>
      <c r="TG116" s="11"/>
      <c r="TM116" s="73"/>
      <c r="TN116" s="73"/>
      <c r="TO116" s="73"/>
      <c r="TP116" s="73"/>
      <c r="TQ116" s="74"/>
      <c r="TR116" s="74"/>
      <c r="TS116" s="77"/>
      <c r="TT116" s="77"/>
      <c r="TU116" s="11"/>
      <c r="UA116" s="73"/>
      <c r="UB116" s="73"/>
      <c r="UC116" s="73"/>
      <c r="UD116" s="73"/>
      <c r="UE116" s="74"/>
      <c r="UF116" s="74"/>
      <c r="UG116" s="77"/>
      <c r="UH116" s="77"/>
      <c r="UI116" s="11"/>
      <c r="UO116" s="73"/>
      <c r="UP116" s="73"/>
      <c r="UQ116" s="73"/>
      <c r="UR116" s="73"/>
      <c r="US116" s="74"/>
      <c r="UT116" s="74"/>
      <c r="UU116" s="77"/>
      <c r="UV116" s="77"/>
      <c r="UW116" s="11"/>
      <c r="VC116" s="73"/>
      <c r="VD116" s="73"/>
      <c r="VE116" s="73"/>
      <c r="VF116" s="73"/>
      <c r="VG116" s="74"/>
      <c r="VH116" s="74"/>
      <c r="VI116" s="77"/>
      <c r="VJ116" s="77"/>
      <c r="VK116" s="11"/>
      <c r="VQ116" s="73"/>
      <c r="VR116" s="73"/>
      <c r="VS116" s="73"/>
      <c r="VT116" s="73"/>
      <c r="VU116" s="74"/>
      <c r="VV116" s="74"/>
      <c r="VW116" s="77"/>
      <c r="VX116" s="77"/>
      <c r="VY116" s="11"/>
      <c r="WE116" s="73"/>
      <c r="WF116" s="73"/>
      <c r="WG116" s="73"/>
      <c r="WH116" s="73"/>
      <c r="WI116" s="74"/>
      <c r="WJ116" s="74"/>
      <c r="WK116" s="77"/>
      <c r="WL116" s="77"/>
      <c r="WM116" s="11"/>
      <c r="WS116" s="73"/>
      <c r="WT116" s="73"/>
      <c r="WU116" s="73"/>
      <c r="WV116" s="73"/>
      <c r="WW116" s="74"/>
      <c r="WX116" s="74"/>
      <c r="WY116" s="77"/>
      <c r="WZ116" s="77"/>
      <c r="XA116" s="11"/>
      <c r="XG116" s="73"/>
      <c r="XH116" s="73"/>
      <c r="XI116" s="73"/>
      <c r="XJ116" s="73"/>
      <c r="XK116" s="74"/>
      <c r="XL116" s="74"/>
      <c r="XM116" s="77"/>
      <c r="XN116" s="77"/>
      <c r="XO116" s="11"/>
      <c r="XU116" s="73"/>
      <c r="XV116" s="73"/>
      <c r="XW116" s="73"/>
      <c r="XX116" s="73"/>
      <c r="XY116" s="74"/>
      <c r="XZ116" s="74"/>
      <c r="YA116" s="77"/>
      <c r="YB116" s="77"/>
      <c r="YC116" s="11"/>
      <c r="YI116" s="73"/>
      <c r="YJ116" s="73"/>
      <c r="YK116" s="73"/>
      <c r="YL116" s="73"/>
      <c r="YM116" s="74"/>
      <c r="YN116" s="74"/>
      <c r="YO116" s="77"/>
      <c r="YP116" s="77"/>
      <c r="YQ116" s="11"/>
      <c r="YW116" s="73"/>
      <c r="YX116" s="73"/>
      <c r="YY116" s="73"/>
      <c r="YZ116" s="73"/>
      <c r="ZA116" s="74"/>
      <c r="ZB116" s="74"/>
      <c r="ZC116" s="77"/>
      <c r="ZD116" s="77"/>
      <c r="ZE116" s="11"/>
      <c r="ZK116" s="73"/>
      <c r="ZL116" s="73"/>
      <c r="ZM116" s="73"/>
      <c r="ZN116" s="73"/>
      <c r="ZO116" s="74"/>
      <c r="ZP116" s="74"/>
      <c r="ZQ116" s="77"/>
      <c r="ZR116" s="77"/>
      <c r="ZS116" s="11"/>
      <c r="ZY116" s="73"/>
      <c r="ZZ116" s="73"/>
      <c r="AAA116" s="73"/>
      <c r="AAB116" s="73"/>
      <c r="AAC116" s="74"/>
      <c r="AAD116" s="74"/>
      <c r="AAE116" s="77"/>
      <c r="AAF116" s="77"/>
      <c r="AAG116" s="11"/>
      <c r="AAM116" s="73"/>
      <c r="AAN116" s="73"/>
      <c r="AAO116" s="73"/>
      <c r="AAP116" s="73"/>
      <c r="AAQ116" s="74"/>
      <c r="AAR116" s="74"/>
      <c r="AAS116" s="77"/>
      <c r="AAT116" s="77"/>
      <c r="AAU116" s="11"/>
      <c r="ABA116" s="73"/>
      <c r="ABB116" s="73"/>
      <c r="ABC116" s="73"/>
      <c r="ABD116" s="73"/>
      <c r="ABE116" s="74"/>
      <c r="ABF116" s="74"/>
      <c r="ABG116" s="77"/>
      <c r="ABH116" s="77"/>
      <c r="ABI116" s="11"/>
      <c r="ABO116" s="73"/>
      <c r="ABP116" s="73"/>
      <c r="ABQ116" s="73"/>
      <c r="ABR116" s="73"/>
      <c r="ABS116" s="74"/>
      <c r="ABT116" s="74"/>
      <c r="ABU116" s="77"/>
      <c r="ABV116" s="77"/>
      <c r="ABW116" s="11"/>
      <c r="ACC116" s="73"/>
      <c r="ACD116" s="73"/>
      <c r="ACE116" s="73"/>
      <c r="ACF116" s="73"/>
      <c r="ACG116" s="74"/>
      <c r="ACH116" s="74"/>
      <c r="ACI116" s="77"/>
      <c r="ACJ116" s="77"/>
      <c r="ACK116" s="11"/>
      <c r="ACQ116" s="73"/>
      <c r="ACR116" s="73"/>
      <c r="ACS116" s="73"/>
      <c r="ACT116" s="73"/>
      <c r="ACU116" s="74"/>
      <c r="ACV116" s="74"/>
      <c r="ACW116" s="77"/>
      <c r="ACX116" s="77"/>
      <c r="ACY116" s="11"/>
      <c r="ADE116" s="73"/>
      <c r="ADF116" s="73"/>
      <c r="ADG116" s="73"/>
      <c r="ADH116" s="73"/>
      <c r="ADI116" s="74"/>
      <c r="ADJ116" s="74"/>
      <c r="ADK116" s="77"/>
      <c r="ADL116" s="77"/>
      <c r="ADM116" s="11"/>
      <c r="ADS116" s="73"/>
      <c r="ADT116" s="73"/>
      <c r="ADU116" s="73"/>
      <c r="ADV116" s="73"/>
      <c r="ADW116" s="74"/>
      <c r="ADX116" s="74"/>
      <c r="ADY116" s="77"/>
      <c r="ADZ116" s="77"/>
      <c r="AEA116" s="11"/>
      <c r="AEG116" s="73"/>
      <c r="AEH116" s="73"/>
      <c r="AEI116" s="73"/>
      <c r="AEJ116" s="73"/>
      <c r="AEK116" s="74"/>
      <c r="AEL116" s="74"/>
      <c r="AEM116" s="77"/>
      <c r="AEN116" s="77"/>
      <c r="AEO116" s="11"/>
      <c r="AEU116" s="73"/>
      <c r="AEV116" s="73"/>
      <c r="AEW116" s="73"/>
      <c r="AEX116" s="73"/>
      <c r="AEY116" s="74"/>
      <c r="AEZ116" s="74"/>
      <c r="AFA116" s="77"/>
      <c r="AFB116" s="77"/>
      <c r="AFC116" s="11"/>
      <c r="AFI116" s="73"/>
      <c r="AFJ116" s="73"/>
      <c r="AFK116" s="73"/>
      <c r="AFL116" s="73"/>
      <c r="AFM116" s="74"/>
      <c r="AFN116" s="74"/>
      <c r="AFO116" s="77"/>
      <c r="AFP116" s="77"/>
      <c r="AFQ116" s="11"/>
      <c r="AFW116" s="73"/>
      <c r="AFX116" s="73"/>
      <c r="AFY116" s="73"/>
      <c r="AFZ116" s="73"/>
      <c r="AGA116" s="74"/>
      <c r="AGB116" s="74"/>
      <c r="AGC116" s="77"/>
      <c r="AGD116" s="77"/>
      <c r="AGE116" s="11"/>
      <c r="AGK116" s="73"/>
      <c r="AGL116" s="73"/>
      <c r="AGM116" s="73"/>
      <c r="AGN116" s="73"/>
      <c r="AGO116" s="74"/>
      <c r="AGP116" s="74"/>
      <c r="AGQ116" s="77"/>
      <c r="AGR116" s="77"/>
      <c r="AGS116" s="11"/>
      <c r="AGY116" s="73"/>
      <c r="AGZ116" s="73"/>
      <c r="AHA116" s="73"/>
      <c r="AHB116" s="73"/>
      <c r="AHC116" s="74"/>
      <c r="AHD116" s="74"/>
      <c r="AHE116" s="77"/>
      <c r="AHF116" s="77"/>
      <c r="AHG116" s="11"/>
      <c r="AHM116" s="73"/>
      <c r="AHN116" s="73"/>
      <c r="AHO116" s="73"/>
      <c r="AHP116" s="73"/>
      <c r="AHQ116" s="74"/>
      <c r="AHR116" s="74"/>
      <c r="AHS116" s="77"/>
      <c r="AHT116" s="77"/>
      <c r="AHU116" s="11"/>
      <c r="AIA116" s="73"/>
      <c r="AIB116" s="73"/>
      <c r="AIC116" s="73"/>
      <c r="AID116" s="73"/>
      <c r="AIE116" s="74"/>
      <c r="AIF116" s="74"/>
      <c r="AIG116" s="77"/>
      <c r="AIH116" s="77"/>
      <c r="AII116" s="11"/>
      <c r="AIO116" s="73"/>
      <c r="AIP116" s="73"/>
      <c r="AIQ116" s="73"/>
      <c r="AIR116" s="73"/>
      <c r="AIS116" s="74"/>
      <c r="AIT116" s="74"/>
      <c r="AIU116" s="77"/>
      <c r="AIV116" s="77"/>
      <c r="AIW116" s="11"/>
      <c r="AJC116" s="73"/>
      <c r="AJD116" s="73"/>
      <c r="AJE116" s="73"/>
      <c r="AJF116" s="73"/>
      <c r="AJG116" s="74"/>
      <c r="AJH116" s="74"/>
      <c r="AJI116" s="77"/>
      <c r="AJJ116" s="77"/>
      <c r="AJK116" s="11"/>
      <c r="AJQ116" s="73"/>
      <c r="AJR116" s="73"/>
      <c r="AJS116" s="73"/>
      <c r="AJT116" s="73"/>
      <c r="AJU116" s="74"/>
      <c r="AJV116" s="74"/>
      <c r="AJW116" s="77"/>
      <c r="AJX116" s="77"/>
      <c r="AJY116" s="11"/>
      <c r="AKE116" s="73"/>
      <c r="AKF116" s="73"/>
      <c r="AKG116" s="73"/>
      <c r="AKH116" s="73"/>
      <c r="AKI116" s="74"/>
      <c r="AKJ116" s="74"/>
      <c r="AKK116" s="77"/>
      <c r="AKL116" s="77"/>
      <c r="AKM116" s="11"/>
      <c r="AKS116" s="73"/>
      <c r="AKT116" s="73"/>
      <c r="AKU116" s="73"/>
      <c r="AKV116" s="73"/>
      <c r="AKW116" s="74"/>
      <c r="AKX116" s="74"/>
      <c r="AKY116" s="77"/>
      <c r="AKZ116" s="77"/>
      <c r="ALA116" s="11"/>
      <c r="ALG116" s="73"/>
      <c r="ALH116" s="73"/>
      <c r="ALI116" s="73"/>
      <c r="ALJ116" s="73"/>
      <c r="ALK116" s="74"/>
      <c r="ALL116" s="74"/>
      <c r="ALM116" s="77"/>
      <c r="ALN116" s="77"/>
      <c r="ALO116" s="11"/>
      <c r="ALU116" s="73"/>
      <c r="ALV116" s="73"/>
      <c r="ALW116" s="73"/>
      <c r="ALX116" s="73"/>
      <c r="ALY116" s="74"/>
      <c r="ALZ116" s="74"/>
      <c r="AMA116" s="77"/>
      <c r="AMB116" s="77"/>
      <c r="AMC116" s="11"/>
      <c r="AMI116" s="73"/>
      <c r="AMJ116" s="73"/>
      <c r="AMK116" s="73"/>
      <c r="AML116" s="73"/>
      <c r="AMM116" s="74"/>
      <c r="AMN116" s="74"/>
      <c r="AMO116" s="77"/>
      <c r="AMP116" s="77"/>
      <c r="AMQ116" s="11"/>
      <c r="AMW116" s="73"/>
      <c r="AMX116" s="73"/>
      <c r="AMY116" s="73"/>
      <c r="AMZ116" s="73"/>
      <c r="ANA116" s="74"/>
      <c r="ANB116" s="74"/>
      <c r="ANC116" s="77"/>
      <c r="AND116" s="77"/>
      <c r="ANE116" s="11"/>
      <c r="ANK116" s="73"/>
      <c r="ANL116" s="73"/>
      <c r="ANM116" s="73"/>
      <c r="ANN116" s="73"/>
      <c r="ANO116" s="74"/>
      <c r="ANP116" s="74"/>
      <c r="ANQ116" s="77"/>
      <c r="ANR116" s="77"/>
      <c r="ANS116" s="11"/>
      <c r="ANY116" s="73"/>
      <c r="ANZ116" s="73"/>
      <c r="AOA116" s="73"/>
      <c r="AOB116" s="73"/>
      <c r="AOC116" s="74"/>
      <c r="AOD116" s="74"/>
      <c r="AOE116" s="77"/>
      <c r="AOF116" s="77"/>
      <c r="AOG116" s="11"/>
      <c r="AOM116" s="73"/>
      <c r="AON116" s="73"/>
      <c r="AOO116" s="73"/>
      <c r="AOP116" s="73"/>
      <c r="AOQ116" s="74"/>
      <c r="AOR116" s="74"/>
      <c r="AOS116" s="77"/>
      <c r="AOT116" s="77"/>
      <c r="AOU116" s="11"/>
      <c r="APA116" s="73"/>
      <c r="APB116" s="73"/>
      <c r="APC116" s="73"/>
      <c r="APD116" s="73"/>
      <c r="APE116" s="74"/>
      <c r="APF116" s="74"/>
      <c r="APG116" s="77"/>
      <c r="APH116" s="77"/>
      <c r="API116" s="11"/>
      <c r="APO116" s="73"/>
      <c r="APP116" s="73"/>
      <c r="APQ116" s="73"/>
      <c r="APR116" s="73"/>
      <c r="APS116" s="74"/>
      <c r="APT116" s="74"/>
      <c r="APU116" s="77"/>
      <c r="APV116" s="77"/>
      <c r="APW116" s="11"/>
      <c r="AQC116" s="73"/>
      <c r="AQD116" s="73"/>
      <c r="AQE116" s="73"/>
      <c r="AQF116" s="73"/>
      <c r="AQG116" s="74"/>
      <c r="AQH116" s="74"/>
      <c r="AQI116" s="77"/>
      <c r="AQJ116" s="77"/>
      <c r="AQK116" s="11"/>
      <c r="AQQ116" s="73"/>
      <c r="AQR116" s="73"/>
      <c r="AQS116" s="73"/>
      <c r="AQT116" s="73"/>
      <c r="AQU116" s="74"/>
      <c r="AQV116" s="74"/>
      <c r="AQW116" s="77"/>
      <c r="AQX116" s="77"/>
      <c r="AQY116" s="11"/>
      <c r="ARE116" s="73"/>
      <c r="ARF116" s="73"/>
      <c r="ARG116" s="73"/>
      <c r="ARH116" s="73"/>
      <c r="ARI116" s="74"/>
      <c r="ARJ116" s="74"/>
      <c r="ARK116" s="77"/>
      <c r="ARL116" s="77"/>
      <c r="ARM116" s="11"/>
      <c r="ARS116" s="73"/>
      <c r="ART116" s="73"/>
      <c r="ARU116" s="73"/>
      <c r="ARV116" s="73"/>
      <c r="ARW116" s="74"/>
      <c r="ARX116" s="74"/>
      <c r="ARY116" s="77"/>
      <c r="ARZ116" s="77"/>
      <c r="ASA116" s="11"/>
      <c r="ASG116" s="73"/>
      <c r="ASH116" s="73"/>
      <c r="ASI116" s="73"/>
      <c r="ASJ116" s="73"/>
      <c r="ASK116" s="74"/>
      <c r="ASL116" s="74"/>
      <c r="ASM116" s="77"/>
      <c r="ASN116" s="77"/>
      <c r="ASO116" s="11"/>
      <c r="ASU116" s="73"/>
      <c r="ASV116" s="73"/>
      <c r="ASW116" s="73"/>
      <c r="ASX116" s="73"/>
      <c r="ASY116" s="74"/>
      <c r="ASZ116" s="74"/>
      <c r="ATA116" s="77"/>
      <c r="ATB116" s="77"/>
      <c r="ATC116" s="11"/>
      <c r="ATI116" s="73"/>
      <c r="ATJ116" s="73"/>
      <c r="ATK116" s="73"/>
      <c r="ATL116" s="73"/>
      <c r="ATM116" s="74"/>
      <c r="ATN116" s="74"/>
      <c r="ATO116" s="77"/>
      <c r="ATP116" s="77"/>
      <c r="ATQ116" s="11"/>
      <c r="ATW116" s="73"/>
      <c r="ATX116" s="73"/>
      <c r="ATY116" s="73"/>
      <c r="ATZ116" s="73"/>
      <c r="AUA116" s="74"/>
      <c r="AUB116" s="74"/>
      <c r="AUC116" s="77"/>
      <c r="AUD116" s="77"/>
      <c r="AUE116" s="11"/>
      <c r="AUK116" s="73"/>
      <c r="AUL116" s="73"/>
      <c r="AUM116" s="73"/>
      <c r="AUN116" s="73"/>
      <c r="AUO116" s="74"/>
      <c r="AUP116" s="74"/>
      <c r="AUQ116" s="77"/>
      <c r="AUR116" s="77"/>
      <c r="AUS116" s="11"/>
      <c r="AUY116" s="73"/>
      <c r="AUZ116" s="73"/>
      <c r="AVA116" s="73"/>
      <c r="AVB116" s="73"/>
      <c r="AVC116" s="74"/>
      <c r="AVD116" s="74"/>
      <c r="AVE116" s="77"/>
      <c r="AVF116" s="77"/>
      <c r="AVG116" s="11"/>
      <c r="AVM116" s="73"/>
      <c r="AVN116" s="73"/>
      <c r="AVO116" s="73"/>
      <c r="AVP116" s="73"/>
      <c r="AVQ116" s="74"/>
      <c r="AVR116" s="74"/>
      <c r="AVS116" s="77"/>
      <c r="AVT116" s="77"/>
      <c r="AVU116" s="11"/>
      <c r="AWA116" s="73"/>
      <c r="AWB116" s="73"/>
      <c r="AWC116" s="73"/>
      <c r="AWD116" s="73"/>
      <c r="AWE116" s="74"/>
      <c r="AWF116" s="74"/>
      <c r="AWG116" s="77"/>
      <c r="AWH116" s="77"/>
      <c r="AWI116" s="11"/>
      <c r="AWO116" s="73"/>
      <c r="AWP116" s="73"/>
      <c r="AWQ116" s="73"/>
      <c r="AWR116" s="73"/>
      <c r="AWS116" s="74"/>
      <c r="AWT116" s="74"/>
      <c r="AWU116" s="77"/>
      <c r="AWV116" s="77"/>
      <c r="AWW116" s="11"/>
      <c r="AXC116" s="73"/>
      <c r="AXD116" s="73"/>
      <c r="AXE116" s="73"/>
      <c r="AXF116" s="73"/>
      <c r="AXG116" s="74"/>
      <c r="AXH116" s="74"/>
      <c r="AXI116" s="77"/>
      <c r="AXJ116" s="77"/>
      <c r="AXK116" s="11"/>
      <c r="AXQ116" s="73"/>
      <c r="AXR116" s="73"/>
      <c r="AXS116" s="73"/>
      <c r="AXT116" s="73"/>
      <c r="AXU116" s="74"/>
      <c r="AXV116" s="74"/>
      <c r="AXW116" s="77"/>
      <c r="AXX116" s="77"/>
      <c r="AXY116" s="11"/>
      <c r="AYE116" s="73"/>
      <c r="AYF116" s="73"/>
      <c r="AYG116" s="73"/>
      <c r="AYH116" s="73"/>
      <c r="AYI116" s="74"/>
      <c r="AYJ116" s="74"/>
      <c r="AYK116" s="77"/>
      <c r="AYL116" s="77"/>
      <c r="AYM116" s="11"/>
      <c r="AYS116" s="73"/>
      <c r="AYT116" s="73"/>
      <c r="AYU116" s="73"/>
      <c r="AYV116" s="73"/>
      <c r="AYW116" s="74"/>
      <c r="AYX116" s="74"/>
      <c r="AYY116" s="77"/>
      <c r="AYZ116" s="77"/>
      <c r="AZA116" s="11"/>
      <c r="AZG116" s="73"/>
      <c r="AZH116" s="73"/>
      <c r="AZI116" s="73"/>
      <c r="AZJ116" s="73"/>
      <c r="AZK116" s="74"/>
      <c r="AZL116" s="74"/>
      <c r="AZM116" s="77"/>
      <c r="AZN116" s="77"/>
      <c r="AZO116" s="11"/>
      <c r="AZU116" s="73"/>
      <c r="AZV116" s="73"/>
      <c r="AZW116" s="73"/>
      <c r="AZX116" s="73"/>
      <c r="AZY116" s="74"/>
      <c r="AZZ116" s="74"/>
      <c r="BAA116" s="77"/>
      <c r="BAB116" s="77"/>
      <c r="BAC116" s="11"/>
      <c r="BAI116" s="73"/>
      <c r="BAJ116" s="73"/>
      <c r="BAK116" s="73"/>
      <c r="BAL116" s="73"/>
      <c r="BAM116" s="74"/>
      <c r="BAN116" s="74"/>
      <c r="BAO116" s="77"/>
      <c r="BAP116" s="77"/>
      <c r="BAQ116" s="11"/>
      <c r="BAW116" s="73"/>
      <c r="BAX116" s="73"/>
      <c r="BAY116" s="73"/>
      <c r="BAZ116" s="73"/>
      <c r="BBA116" s="74"/>
      <c r="BBB116" s="74"/>
      <c r="BBC116" s="77"/>
      <c r="BBD116" s="77"/>
      <c r="BBE116" s="11"/>
      <c r="BBK116" s="73"/>
      <c r="BBL116" s="73"/>
      <c r="BBM116" s="73"/>
      <c r="BBN116" s="73"/>
      <c r="BBO116" s="74"/>
      <c r="BBP116" s="74"/>
      <c r="BBQ116" s="77"/>
      <c r="BBR116" s="77"/>
      <c r="BBS116" s="11"/>
      <c r="BBY116" s="73"/>
      <c r="BBZ116" s="73"/>
      <c r="BCA116" s="73"/>
      <c r="BCB116" s="73"/>
      <c r="BCC116" s="74"/>
      <c r="BCD116" s="74"/>
      <c r="BCE116" s="77"/>
      <c r="BCF116" s="77"/>
      <c r="BCG116" s="11"/>
      <c r="BCM116" s="73"/>
      <c r="BCN116" s="73"/>
      <c r="BCO116" s="73"/>
      <c r="BCP116" s="73"/>
      <c r="BCQ116" s="74"/>
      <c r="BCR116" s="74"/>
      <c r="BCS116" s="77"/>
      <c r="BCT116" s="77"/>
      <c r="BCU116" s="11"/>
      <c r="BDA116" s="73"/>
      <c r="BDB116" s="73"/>
      <c r="BDC116" s="73"/>
      <c r="BDD116" s="73"/>
      <c r="BDE116" s="74"/>
      <c r="BDF116" s="74"/>
      <c r="BDG116" s="77"/>
      <c r="BDH116" s="77"/>
      <c r="BDI116" s="11"/>
      <c r="BDO116" s="73"/>
      <c r="BDP116" s="73"/>
      <c r="BDQ116" s="73"/>
      <c r="BDR116" s="73"/>
      <c r="BDS116" s="74"/>
      <c r="BDT116" s="74"/>
      <c r="BDU116" s="77"/>
      <c r="BDV116" s="77"/>
      <c r="BDW116" s="11"/>
      <c r="BEC116" s="73"/>
      <c r="BED116" s="73"/>
      <c r="BEE116" s="73"/>
      <c r="BEF116" s="73"/>
      <c r="BEG116" s="74"/>
      <c r="BEH116" s="74"/>
      <c r="BEI116" s="77"/>
      <c r="BEJ116" s="77"/>
      <c r="BEK116" s="11"/>
      <c r="BEQ116" s="73"/>
      <c r="BER116" s="73"/>
      <c r="BES116" s="73"/>
      <c r="BET116" s="73"/>
      <c r="BEU116" s="74"/>
      <c r="BEV116" s="74"/>
      <c r="BEW116" s="77"/>
      <c r="BEX116" s="77"/>
      <c r="BEY116" s="11"/>
      <c r="BFE116" s="73"/>
      <c r="BFF116" s="73"/>
      <c r="BFG116" s="73"/>
      <c r="BFH116" s="73"/>
      <c r="BFI116" s="74"/>
      <c r="BFJ116" s="74"/>
      <c r="BFK116" s="77"/>
      <c r="BFL116" s="77"/>
      <c r="BFM116" s="11"/>
      <c r="BFS116" s="73"/>
      <c r="BFT116" s="73"/>
      <c r="BFU116" s="73"/>
      <c r="BFV116" s="73"/>
      <c r="BFW116" s="74"/>
      <c r="BFX116" s="74"/>
      <c r="BFY116" s="77"/>
      <c r="BFZ116" s="77"/>
      <c r="BGA116" s="11"/>
      <c r="BGG116" s="73"/>
      <c r="BGH116" s="73"/>
      <c r="BGI116" s="73"/>
      <c r="BGJ116" s="73"/>
      <c r="BGK116" s="74"/>
      <c r="BGL116" s="74"/>
      <c r="BGM116" s="77"/>
      <c r="BGN116" s="77"/>
      <c r="BGO116" s="11"/>
      <c r="BGU116" s="73"/>
      <c r="BGV116" s="73"/>
      <c r="BGW116" s="73"/>
      <c r="BGX116" s="73"/>
      <c r="BGY116" s="74"/>
      <c r="BGZ116" s="74"/>
      <c r="BHA116" s="77"/>
      <c r="BHB116" s="77"/>
      <c r="BHC116" s="11"/>
      <c r="BHI116" s="73"/>
      <c r="BHJ116" s="73"/>
      <c r="BHK116" s="73"/>
      <c r="BHL116" s="73"/>
      <c r="BHM116" s="74"/>
      <c r="BHN116" s="74"/>
      <c r="BHO116" s="77"/>
      <c r="BHP116" s="77"/>
      <c r="BHQ116" s="11"/>
      <c r="BHW116" s="73"/>
      <c r="BHX116" s="73"/>
      <c r="BHY116" s="73"/>
      <c r="BHZ116" s="73"/>
      <c r="BIA116" s="74"/>
      <c r="BIB116" s="74"/>
      <c r="BIC116" s="77"/>
      <c r="BID116" s="77"/>
      <c r="BIE116" s="11"/>
      <c r="BIK116" s="73"/>
      <c r="BIL116" s="73"/>
      <c r="BIM116" s="73"/>
      <c r="BIN116" s="73"/>
      <c r="BIO116" s="74"/>
      <c r="BIP116" s="74"/>
      <c r="BIQ116" s="77"/>
      <c r="BIR116" s="77"/>
      <c r="BIS116" s="11"/>
      <c r="BIY116" s="73"/>
      <c r="BIZ116" s="73"/>
      <c r="BJA116" s="73"/>
      <c r="BJB116" s="73"/>
      <c r="BJC116" s="74"/>
      <c r="BJD116" s="74"/>
      <c r="BJE116" s="77"/>
      <c r="BJF116" s="77"/>
      <c r="BJG116" s="11"/>
      <c r="BJM116" s="73"/>
      <c r="BJN116" s="73"/>
      <c r="BJO116" s="73"/>
      <c r="BJP116" s="73"/>
      <c r="BJQ116" s="74"/>
      <c r="BJR116" s="74"/>
      <c r="BJS116" s="77"/>
      <c r="BJT116" s="77"/>
      <c r="BJU116" s="11"/>
      <c r="BKA116" s="73"/>
      <c r="BKB116" s="73"/>
      <c r="BKC116" s="73"/>
      <c r="BKD116" s="73"/>
      <c r="BKE116" s="74"/>
      <c r="BKF116" s="74"/>
      <c r="BKG116" s="77"/>
      <c r="BKH116" s="77"/>
      <c r="BKI116" s="11"/>
      <c r="BKO116" s="73"/>
      <c r="BKP116" s="73"/>
      <c r="BKQ116" s="73"/>
      <c r="BKR116" s="73"/>
      <c r="BKS116" s="74"/>
      <c r="BKT116" s="74"/>
      <c r="BKU116" s="77"/>
      <c r="BKV116" s="77"/>
      <c r="BKW116" s="11"/>
      <c r="BLC116" s="73"/>
      <c r="BLD116" s="73"/>
      <c r="BLE116" s="73"/>
      <c r="BLF116" s="73"/>
      <c r="BLG116" s="74"/>
      <c r="BLH116" s="74"/>
      <c r="BLI116" s="77"/>
      <c r="BLJ116" s="77"/>
      <c r="BLK116" s="11"/>
      <c r="BLQ116" s="73"/>
      <c r="BLR116" s="73"/>
      <c r="BLS116" s="73"/>
      <c r="BLT116" s="73"/>
      <c r="BLU116" s="74"/>
      <c r="BLV116" s="74"/>
      <c r="BLW116" s="77"/>
      <c r="BLX116" s="77"/>
      <c r="BLY116" s="11"/>
      <c r="BME116" s="73"/>
      <c r="BMF116" s="73"/>
      <c r="BMG116" s="73"/>
      <c r="BMH116" s="73"/>
      <c r="BMI116" s="74"/>
      <c r="BMJ116" s="74"/>
      <c r="BMK116" s="77"/>
      <c r="BML116" s="77"/>
      <c r="BMM116" s="11"/>
      <c r="BMS116" s="73"/>
      <c r="BMT116" s="73"/>
      <c r="BMU116" s="73"/>
      <c r="BMV116" s="73"/>
      <c r="BMW116" s="74"/>
      <c r="BMX116" s="74"/>
      <c r="BMY116" s="77"/>
      <c r="BMZ116" s="77"/>
      <c r="BNA116" s="11"/>
      <c r="BNG116" s="73"/>
      <c r="BNH116" s="73"/>
      <c r="BNI116" s="73"/>
      <c r="BNJ116" s="73"/>
      <c r="BNK116" s="74"/>
      <c r="BNL116" s="74"/>
      <c r="BNM116" s="77"/>
      <c r="BNN116" s="77"/>
      <c r="BNO116" s="11"/>
      <c r="BNU116" s="73"/>
      <c r="BNV116" s="73"/>
      <c r="BNW116" s="73"/>
      <c r="BNX116" s="73"/>
      <c r="BNY116" s="74"/>
      <c r="BNZ116" s="74"/>
      <c r="BOA116" s="77"/>
      <c r="BOB116" s="77"/>
      <c r="BOC116" s="11"/>
      <c r="BOI116" s="73"/>
      <c r="BOJ116" s="73"/>
      <c r="BOK116" s="73"/>
      <c r="BOL116" s="73"/>
      <c r="BOM116" s="74"/>
      <c r="BON116" s="74"/>
      <c r="BOO116" s="77"/>
      <c r="BOP116" s="77"/>
      <c r="BOQ116" s="11"/>
      <c r="BOW116" s="73"/>
      <c r="BOX116" s="73"/>
      <c r="BOY116" s="73"/>
      <c r="BOZ116" s="73"/>
      <c r="BPA116" s="74"/>
      <c r="BPB116" s="74"/>
      <c r="BPC116" s="77"/>
      <c r="BPD116" s="77"/>
      <c r="BPE116" s="11"/>
      <c r="BPK116" s="73"/>
      <c r="BPL116" s="73"/>
      <c r="BPM116" s="73"/>
      <c r="BPN116" s="73"/>
      <c r="BPO116" s="74"/>
      <c r="BPP116" s="74"/>
      <c r="BPQ116" s="77"/>
      <c r="BPR116" s="77"/>
      <c r="BPS116" s="11"/>
      <c r="BPY116" s="73"/>
      <c r="BPZ116" s="73"/>
      <c r="BQA116" s="73"/>
      <c r="BQB116" s="73"/>
      <c r="BQC116" s="74"/>
      <c r="BQD116" s="74"/>
      <c r="BQE116" s="77"/>
      <c r="BQF116" s="77"/>
      <c r="BQG116" s="11"/>
      <c r="BQM116" s="73"/>
      <c r="BQN116" s="73"/>
      <c r="BQO116" s="73"/>
      <c r="BQP116" s="73"/>
      <c r="BQQ116" s="74"/>
      <c r="BQR116" s="74"/>
      <c r="BQS116" s="77"/>
      <c r="BQT116" s="77"/>
      <c r="BQU116" s="11"/>
      <c r="BRA116" s="73"/>
      <c r="BRB116" s="73"/>
      <c r="BRC116" s="73"/>
      <c r="BRD116" s="73"/>
      <c r="BRE116" s="74"/>
      <c r="BRF116" s="74"/>
      <c r="BRG116" s="77"/>
      <c r="BRH116" s="77"/>
      <c r="BRI116" s="11"/>
      <c r="BRO116" s="73"/>
      <c r="BRP116" s="73"/>
      <c r="BRQ116" s="73"/>
      <c r="BRR116" s="73"/>
      <c r="BRS116" s="74"/>
      <c r="BRT116" s="74"/>
      <c r="BRU116" s="77"/>
      <c r="BRV116" s="77"/>
      <c r="BRW116" s="11"/>
      <c r="BSC116" s="73"/>
      <c r="BSD116" s="73"/>
      <c r="BSE116" s="73"/>
      <c r="BSF116" s="73"/>
      <c r="BSG116" s="74"/>
      <c r="BSH116" s="74"/>
      <c r="BSI116" s="77"/>
      <c r="BSJ116" s="77"/>
      <c r="BSK116" s="11"/>
      <c r="BSQ116" s="73"/>
      <c r="BSR116" s="73"/>
      <c r="BSS116" s="73"/>
      <c r="BST116" s="73"/>
      <c r="BSU116" s="74"/>
      <c r="BSV116" s="74"/>
      <c r="BSW116" s="77"/>
      <c r="BSX116" s="77"/>
      <c r="BSY116" s="11"/>
      <c r="BTE116" s="73"/>
      <c r="BTF116" s="73"/>
      <c r="BTG116" s="73"/>
      <c r="BTH116" s="73"/>
      <c r="BTI116" s="74"/>
      <c r="BTJ116" s="74"/>
      <c r="BTK116" s="77"/>
      <c r="BTL116" s="77"/>
      <c r="BTM116" s="11"/>
      <c r="BTS116" s="73"/>
      <c r="BTT116" s="73"/>
      <c r="BTU116" s="73"/>
      <c r="BTV116" s="73"/>
      <c r="BTW116" s="74"/>
      <c r="BTX116" s="74"/>
      <c r="BTY116" s="77"/>
      <c r="BTZ116" s="77"/>
      <c r="BUA116" s="11"/>
      <c r="BUG116" s="73"/>
      <c r="BUH116" s="73"/>
      <c r="BUI116" s="73"/>
      <c r="BUJ116" s="73"/>
      <c r="BUK116" s="74"/>
      <c r="BUL116" s="74"/>
      <c r="BUM116" s="77"/>
      <c r="BUN116" s="77"/>
      <c r="BUO116" s="11"/>
      <c r="BUU116" s="73"/>
      <c r="BUV116" s="73"/>
      <c r="BUW116" s="73"/>
      <c r="BUX116" s="73"/>
      <c r="BUY116" s="74"/>
      <c r="BUZ116" s="74"/>
      <c r="BVA116" s="77"/>
      <c r="BVB116" s="77"/>
      <c r="BVC116" s="11"/>
      <c r="BVI116" s="73"/>
      <c r="BVJ116" s="73"/>
      <c r="BVK116" s="73"/>
      <c r="BVL116" s="73"/>
      <c r="BVM116" s="74"/>
      <c r="BVN116" s="74"/>
      <c r="BVO116" s="77"/>
      <c r="BVP116" s="77"/>
      <c r="BVQ116" s="11"/>
      <c r="BVW116" s="73"/>
      <c r="BVX116" s="73"/>
      <c r="BVY116" s="73"/>
      <c r="BVZ116" s="73"/>
      <c r="BWA116" s="74"/>
      <c r="BWB116" s="74"/>
      <c r="BWC116" s="77"/>
      <c r="BWD116" s="77"/>
      <c r="BWE116" s="11"/>
      <c r="BWK116" s="73"/>
      <c r="BWL116" s="73"/>
      <c r="BWM116" s="73"/>
      <c r="BWN116" s="73"/>
      <c r="BWO116" s="74"/>
      <c r="BWP116" s="74"/>
      <c r="BWQ116" s="77"/>
      <c r="BWR116" s="77"/>
      <c r="BWS116" s="11"/>
      <c r="BWY116" s="73"/>
      <c r="BWZ116" s="73"/>
      <c r="BXA116" s="73"/>
      <c r="BXB116" s="73"/>
      <c r="BXC116" s="74"/>
      <c r="BXD116" s="74"/>
      <c r="BXE116" s="77"/>
      <c r="BXF116" s="77"/>
      <c r="BXG116" s="11"/>
      <c r="BXM116" s="73"/>
      <c r="BXN116" s="73"/>
      <c r="BXO116" s="73"/>
      <c r="BXP116" s="73"/>
      <c r="BXQ116" s="74"/>
      <c r="BXR116" s="74"/>
      <c r="BXS116" s="77"/>
      <c r="BXT116" s="77"/>
      <c r="BXU116" s="11"/>
      <c r="BYA116" s="73"/>
      <c r="BYB116" s="73"/>
      <c r="BYC116" s="73"/>
      <c r="BYD116" s="73"/>
      <c r="BYE116" s="74"/>
      <c r="BYF116" s="74"/>
      <c r="BYG116" s="77"/>
      <c r="BYH116" s="77"/>
      <c r="BYI116" s="11"/>
      <c r="BYO116" s="73"/>
      <c r="BYP116" s="73"/>
      <c r="BYQ116" s="73"/>
      <c r="BYR116" s="73"/>
      <c r="BYS116" s="74"/>
      <c r="BYT116" s="74"/>
      <c r="BYU116" s="77"/>
      <c r="BYV116" s="77"/>
      <c r="BYW116" s="11"/>
      <c r="BZC116" s="73"/>
      <c r="BZD116" s="73"/>
      <c r="BZE116" s="73"/>
      <c r="BZF116" s="73"/>
      <c r="BZG116" s="74"/>
      <c r="BZH116" s="74"/>
      <c r="BZI116" s="77"/>
      <c r="BZJ116" s="77"/>
      <c r="BZK116" s="11"/>
      <c r="BZQ116" s="73"/>
      <c r="BZR116" s="73"/>
      <c r="BZS116" s="73"/>
      <c r="BZT116" s="73"/>
      <c r="BZU116" s="74"/>
      <c r="BZV116" s="74"/>
      <c r="BZW116" s="77"/>
      <c r="BZX116" s="77"/>
      <c r="BZY116" s="11"/>
      <c r="CAE116" s="73"/>
      <c r="CAF116" s="73"/>
      <c r="CAG116" s="73"/>
      <c r="CAH116" s="73"/>
      <c r="CAI116" s="74"/>
      <c r="CAJ116" s="74"/>
      <c r="CAK116" s="77"/>
      <c r="CAL116" s="77"/>
      <c r="CAM116" s="11"/>
      <c r="CAS116" s="73"/>
      <c r="CAT116" s="73"/>
      <c r="CAU116" s="73"/>
      <c r="CAV116" s="73"/>
      <c r="CAW116" s="74"/>
      <c r="CAX116" s="74"/>
      <c r="CAY116" s="77"/>
      <c r="CAZ116" s="77"/>
      <c r="CBA116" s="11"/>
      <c r="CBG116" s="73"/>
      <c r="CBH116" s="73"/>
      <c r="CBI116" s="73"/>
      <c r="CBJ116" s="73"/>
      <c r="CBK116" s="74"/>
      <c r="CBL116" s="74"/>
      <c r="CBM116" s="77"/>
      <c r="CBN116" s="77"/>
      <c r="CBO116" s="11"/>
      <c r="CBU116" s="73"/>
      <c r="CBV116" s="73"/>
      <c r="CBW116" s="73"/>
      <c r="CBX116" s="73"/>
      <c r="CBY116" s="74"/>
      <c r="CBZ116" s="74"/>
      <c r="CCA116" s="77"/>
      <c r="CCB116" s="77"/>
      <c r="CCC116" s="11"/>
      <c r="CCI116" s="73"/>
      <c r="CCJ116" s="73"/>
      <c r="CCK116" s="73"/>
      <c r="CCL116" s="73"/>
      <c r="CCM116" s="74"/>
      <c r="CCN116" s="74"/>
      <c r="CCO116" s="77"/>
      <c r="CCP116" s="77"/>
      <c r="CCQ116" s="11"/>
      <c r="CCW116" s="73"/>
      <c r="CCX116" s="73"/>
      <c r="CCY116" s="73"/>
      <c r="CCZ116" s="73"/>
      <c r="CDA116" s="74"/>
      <c r="CDB116" s="74"/>
      <c r="CDC116" s="77"/>
      <c r="CDD116" s="77"/>
      <c r="CDE116" s="11"/>
      <c r="CDK116" s="73"/>
      <c r="CDL116" s="73"/>
      <c r="CDM116" s="73"/>
      <c r="CDN116" s="73"/>
      <c r="CDO116" s="74"/>
      <c r="CDP116" s="74"/>
      <c r="CDQ116" s="77"/>
      <c r="CDR116" s="77"/>
      <c r="CDS116" s="11"/>
      <c r="CDY116" s="73"/>
      <c r="CDZ116" s="73"/>
      <c r="CEA116" s="73"/>
      <c r="CEB116" s="73"/>
      <c r="CEC116" s="74"/>
      <c r="CED116" s="74"/>
      <c r="CEE116" s="77"/>
      <c r="CEF116" s="77"/>
      <c r="CEG116" s="11"/>
      <c r="CEM116" s="73"/>
      <c r="CEN116" s="73"/>
      <c r="CEO116" s="73"/>
      <c r="CEP116" s="73"/>
      <c r="CEQ116" s="74"/>
      <c r="CER116" s="74"/>
      <c r="CES116" s="77"/>
      <c r="CET116" s="77"/>
      <c r="CEU116" s="11"/>
      <c r="CFA116" s="73"/>
      <c r="CFB116" s="73"/>
      <c r="CFC116" s="73"/>
      <c r="CFD116" s="73"/>
      <c r="CFE116" s="74"/>
      <c r="CFF116" s="74"/>
      <c r="CFG116" s="77"/>
      <c r="CFH116" s="77"/>
      <c r="CFI116" s="11"/>
      <c r="CFO116" s="73"/>
      <c r="CFP116" s="73"/>
      <c r="CFQ116" s="73"/>
      <c r="CFR116" s="73"/>
      <c r="CFS116" s="74"/>
      <c r="CFT116" s="74"/>
      <c r="CFU116" s="77"/>
      <c r="CFV116" s="77"/>
      <c r="CFW116" s="11"/>
      <c r="CGC116" s="73"/>
      <c r="CGD116" s="73"/>
      <c r="CGE116" s="73"/>
      <c r="CGF116" s="73"/>
      <c r="CGG116" s="74"/>
      <c r="CGH116" s="74"/>
      <c r="CGI116" s="77"/>
      <c r="CGJ116" s="77"/>
      <c r="CGK116" s="11"/>
      <c r="CGQ116" s="73"/>
      <c r="CGR116" s="73"/>
      <c r="CGS116" s="73"/>
      <c r="CGT116" s="73"/>
      <c r="CGU116" s="74"/>
      <c r="CGV116" s="74"/>
      <c r="CGW116" s="77"/>
      <c r="CGX116" s="77"/>
      <c r="CGY116" s="11"/>
      <c r="CHE116" s="73"/>
      <c r="CHF116" s="73"/>
      <c r="CHG116" s="73"/>
      <c r="CHH116" s="73"/>
      <c r="CHI116" s="74"/>
      <c r="CHJ116" s="74"/>
      <c r="CHK116" s="77"/>
      <c r="CHL116" s="77"/>
      <c r="CHM116" s="11"/>
      <c r="CHS116" s="73"/>
      <c r="CHT116" s="73"/>
      <c r="CHU116" s="73"/>
      <c r="CHV116" s="73"/>
      <c r="CHW116" s="74"/>
      <c r="CHX116" s="74"/>
      <c r="CHY116" s="77"/>
      <c r="CHZ116" s="77"/>
      <c r="CIA116" s="11"/>
      <c r="CIG116" s="73"/>
      <c r="CIH116" s="73"/>
      <c r="CII116" s="73"/>
      <c r="CIJ116" s="73"/>
      <c r="CIK116" s="74"/>
      <c r="CIL116" s="74"/>
      <c r="CIM116" s="77"/>
      <c r="CIN116" s="77"/>
      <c r="CIO116" s="11"/>
      <c r="CIU116" s="73"/>
      <c r="CIV116" s="73"/>
      <c r="CIW116" s="73"/>
      <c r="CIX116" s="73"/>
      <c r="CIY116" s="74"/>
      <c r="CIZ116" s="74"/>
      <c r="CJA116" s="77"/>
      <c r="CJB116" s="77"/>
      <c r="CJC116" s="11"/>
      <c r="CJI116" s="73"/>
      <c r="CJJ116" s="73"/>
      <c r="CJK116" s="73"/>
      <c r="CJL116" s="73"/>
      <c r="CJM116" s="74"/>
      <c r="CJN116" s="74"/>
      <c r="CJO116" s="77"/>
      <c r="CJP116" s="77"/>
      <c r="CJQ116" s="11"/>
      <c r="CJW116" s="73"/>
      <c r="CJX116" s="73"/>
      <c r="CJY116" s="73"/>
      <c r="CJZ116" s="73"/>
      <c r="CKA116" s="74"/>
      <c r="CKB116" s="74"/>
      <c r="CKC116" s="77"/>
      <c r="CKD116" s="77"/>
      <c r="CKE116" s="11"/>
      <c r="CKK116" s="73"/>
      <c r="CKL116" s="73"/>
      <c r="CKM116" s="73"/>
      <c r="CKN116" s="73"/>
      <c r="CKO116" s="74"/>
      <c r="CKP116" s="74"/>
      <c r="CKQ116" s="77"/>
      <c r="CKR116" s="77"/>
      <c r="CKS116" s="11"/>
      <c r="CKY116" s="73"/>
      <c r="CKZ116" s="73"/>
      <c r="CLA116" s="73"/>
      <c r="CLB116" s="73"/>
      <c r="CLC116" s="74"/>
      <c r="CLD116" s="74"/>
      <c r="CLE116" s="77"/>
      <c r="CLF116" s="77"/>
      <c r="CLG116" s="11"/>
      <c r="CLM116" s="73"/>
      <c r="CLN116" s="73"/>
      <c r="CLO116" s="73"/>
      <c r="CLP116" s="73"/>
      <c r="CLQ116" s="74"/>
      <c r="CLR116" s="74"/>
      <c r="CLS116" s="77"/>
      <c r="CLT116" s="77"/>
      <c r="CLU116" s="11"/>
      <c r="CMA116" s="73"/>
      <c r="CMB116" s="73"/>
      <c r="CMC116" s="73"/>
      <c r="CMD116" s="73"/>
      <c r="CME116" s="74"/>
      <c r="CMF116" s="74"/>
      <c r="CMG116" s="77"/>
      <c r="CMH116" s="77"/>
      <c r="CMI116" s="11"/>
      <c r="CMO116" s="73"/>
      <c r="CMP116" s="73"/>
      <c r="CMQ116" s="73"/>
      <c r="CMR116" s="73"/>
      <c r="CMS116" s="74"/>
      <c r="CMT116" s="74"/>
      <c r="CMU116" s="77"/>
      <c r="CMV116" s="77"/>
      <c r="CMW116" s="11"/>
      <c r="CNC116" s="73"/>
      <c r="CND116" s="73"/>
      <c r="CNE116" s="73"/>
      <c r="CNF116" s="73"/>
      <c r="CNG116" s="74"/>
      <c r="CNH116" s="74"/>
      <c r="CNI116" s="77"/>
      <c r="CNJ116" s="77"/>
      <c r="CNK116" s="11"/>
      <c r="CNQ116" s="73"/>
      <c r="CNR116" s="73"/>
      <c r="CNS116" s="73"/>
      <c r="CNT116" s="73"/>
      <c r="CNU116" s="74"/>
      <c r="CNV116" s="74"/>
      <c r="CNW116" s="77"/>
      <c r="CNX116" s="77"/>
      <c r="CNY116" s="11"/>
      <c r="COE116" s="73"/>
      <c r="COF116" s="73"/>
      <c r="COG116" s="73"/>
      <c r="COH116" s="73"/>
      <c r="COI116" s="74"/>
      <c r="COJ116" s="74"/>
      <c r="COK116" s="77"/>
      <c r="COL116" s="77"/>
      <c r="COM116" s="11"/>
      <c r="COS116" s="73"/>
      <c r="COT116" s="73"/>
      <c r="COU116" s="73"/>
      <c r="COV116" s="73"/>
      <c r="COW116" s="74"/>
      <c r="COX116" s="74"/>
      <c r="COY116" s="77"/>
      <c r="COZ116" s="77"/>
      <c r="CPA116" s="11"/>
      <c r="CPG116" s="73"/>
      <c r="CPH116" s="73"/>
      <c r="CPI116" s="73"/>
      <c r="CPJ116" s="73"/>
      <c r="CPK116" s="74"/>
      <c r="CPL116" s="74"/>
      <c r="CPM116" s="77"/>
      <c r="CPN116" s="77"/>
      <c r="CPO116" s="11"/>
      <c r="CPU116" s="73"/>
      <c r="CPV116" s="73"/>
      <c r="CPW116" s="73"/>
      <c r="CPX116" s="73"/>
      <c r="CPY116" s="74"/>
      <c r="CPZ116" s="74"/>
      <c r="CQA116" s="77"/>
      <c r="CQB116" s="77"/>
      <c r="CQC116" s="11"/>
      <c r="CQI116" s="73"/>
      <c r="CQJ116" s="73"/>
      <c r="CQK116" s="73"/>
      <c r="CQL116" s="73"/>
      <c r="CQM116" s="74"/>
      <c r="CQN116" s="74"/>
      <c r="CQO116" s="77"/>
      <c r="CQP116" s="77"/>
      <c r="CQQ116" s="11"/>
      <c r="CQW116" s="73"/>
      <c r="CQX116" s="73"/>
      <c r="CQY116" s="73"/>
      <c r="CQZ116" s="73"/>
      <c r="CRA116" s="74"/>
      <c r="CRB116" s="74"/>
      <c r="CRC116" s="77"/>
      <c r="CRD116" s="77"/>
      <c r="CRE116" s="11"/>
      <c r="CRK116" s="73"/>
      <c r="CRL116" s="73"/>
      <c r="CRM116" s="73"/>
      <c r="CRN116" s="73"/>
      <c r="CRO116" s="74"/>
      <c r="CRP116" s="74"/>
      <c r="CRQ116" s="77"/>
      <c r="CRR116" s="77"/>
      <c r="CRS116" s="11"/>
      <c r="CRY116" s="73"/>
      <c r="CRZ116" s="73"/>
      <c r="CSA116" s="73"/>
      <c r="CSB116" s="73"/>
      <c r="CSC116" s="74"/>
      <c r="CSD116" s="74"/>
      <c r="CSE116" s="77"/>
      <c r="CSF116" s="77"/>
      <c r="CSG116" s="11"/>
      <c r="CSM116" s="73"/>
      <c r="CSN116" s="73"/>
      <c r="CSO116" s="73"/>
      <c r="CSP116" s="73"/>
      <c r="CSQ116" s="74"/>
      <c r="CSR116" s="74"/>
      <c r="CSS116" s="77"/>
      <c r="CST116" s="77"/>
      <c r="CSU116" s="11"/>
      <c r="CTA116" s="73"/>
      <c r="CTB116" s="73"/>
      <c r="CTC116" s="73"/>
      <c r="CTD116" s="73"/>
      <c r="CTE116" s="74"/>
      <c r="CTF116" s="74"/>
      <c r="CTG116" s="77"/>
      <c r="CTH116" s="77"/>
      <c r="CTI116" s="11"/>
      <c r="CTO116" s="73"/>
      <c r="CTP116" s="73"/>
      <c r="CTQ116" s="73"/>
      <c r="CTR116" s="73"/>
      <c r="CTS116" s="74"/>
      <c r="CTT116" s="74"/>
      <c r="CTU116" s="77"/>
      <c r="CTV116" s="77"/>
      <c r="CTW116" s="11"/>
      <c r="CUC116" s="73"/>
      <c r="CUD116" s="73"/>
      <c r="CUE116" s="73"/>
      <c r="CUF116" s="73"/>
      <c r="CUG116" s="74"/>
      <c r="CUH116" s="74"/>
      <c r="CUI116" s="77"/>
      <c r="CUJ116" s="77"/>
      <c r="CUK116" s="11"/>
      <c r="CUQ116" s="73"/>
      <c r="CUR116" s="73"/>
      <c r="CUS116" s="73"/>
      <c r="CUT116" s="73"/>
      <c r="CUU116" s="74"/>
      <c r="CUV116" s="74"/>
      <c r="CUW116" s="77"/>
      <c r="CUX116" s="77"/>
      <c r="CUY116" s="11"/>
      <c r="CVE116" s="73"/>
      <c r="CVF116" s="73"/>
      <c r="CVG116" s="73"/>
      <c r="CVH116" s="73"/>
      <c r="CVI116" s="74"/>
      <c r="CVJ116" s="74"/>
      <c r="CVK116" s="77"/>
      <c r="CVL116" s="77"/>
      <c r="CVM116" s="11"/>
      <c r="CVS116" s="73"/>
      <c r="CVT116" s="73"/>
      <c r="CVU116" s="73"/>
      <c r="CVV116" s="73"/>
      <c r="CVW116" s="74"/>
      <c r="CVX116" s="74"/>
      <c r="CVY116" s="77"/>
      <c r="CVZ116" s="77"/>
      <c r="CWA116" s="11"/>
      <c r="CWG116" s="73"/>
      <c r="CWH116" s="73"/>
      <c r="CWI116" s="73"/>
      <c r="CWJ116" s="73"/>
      <c r="CWK116" s="74"/>
      <c r="CWL116" s="74"/>
      <c r="CWM116" s="77"/>
      <c r="CWN116" s="77"/>
      <c r="CWO116" s="11"/>
      <c r="CWU116" s="73"/>
      <c r="CWV116" s="73"/>
      <c r="CWW116" s="73"/>
      <c r="CWX116" s="73"/>
      <c r="CWY116" s="74"/>
      <c r="CWZ116" s="74"/>
      <c r="CXA116" s="77"/>
      <c r="CXB116" s="77"/>
      <c r="CXC116" s="11"/>
      <c r="CXI116" s="73"/>
      <c r="CXJ116" s="73"/>
      <c r="CXK116" s="73"/>
      <c r="CXL116" s="73"/>
      <c r="CXM116" s="74"/>
      <c r="CXN116" s="74"/>
      <c r="CXO116" s="77"/>
      <c r="CXP116" s="77"/>
      <c r="CXQ116" s="11"/>
      <c r="CXW116" s="73"/>
      <c r="CXX116" s="73"/>
      <c r="CXY116" s="73"/>
      <c r="CXZ116" s="73"/>
      <c r="CYA116" s="74"/>
      <c r="CYB116" s="74"/>
      <c r="CYC116" s="77"/>
      <c r="CYD116" s="77"/>
      <c r="CYE116" s="11"/>
      <c r="CYK116" s="73"/>
      <c r="CYL116" s="73"/>
      <c r="CYM116" s="73"/>
      <c r="CYN116" s="73"/>
      <c r="CYO116" s="74"/>
      <c r="CYP116" s="74"/>
      <c r="CYQ116" s="77"/>
      <c r="CYR116" s="77"/>
      <c r="CYS116" s="11"/>
      <c r="CYY116" s="73"/>
      <c r="CYZ116" s="73"/>
      <c r="CZA116" s="73"/>
      <c r="CZB116" s="73"/>
      <c r="CZC116" s="74"/>
      <c r="CZD116" s="74"/>
      <c r="CZE116" s="77"/>
      <c r="CZF116" s="77"/>
      <c r="CZG116" s="11"/>
      <c r="CZM116" s="73"/>
      <c r="CZN116" s="73"/>
      <c r="CZO116" s="73"/>
      <c r="CZP116" s="73"/>
      <c r="CZQ116" s="74"/>
      <c r="CZR116" s="74"/>
      <c r="CZS116" s="77"/>
      <c r="CZT116" s="77"/>
      <c r="CZU116" s="11"/>
      <c r="DAA116" s="73"/>
      <c r="DAB116" s="73"/>
      <c r="DAC116" s="73"/>
      <c r="DAD116" s="73"/>
      <c r="DAE116" s="74"/>
      <c r="DAF116" s="74"/>
      <c r="DAG116" s="77"/>
      <c r="DAH116" s="77"/>
      <c r="DAI116" s="11"/>
      <c r="DAO116" s="73"/>
      <c r="DAP116" s="73"/>
      <c r="DAQ116" s="73"/>
      <c r="DAR116" s="73"/>
      <c r="DAS116" s="74"/>
      <c r="DAT116" s="74"/>
      <c r="DAU116" s="77"/>
      <c r="DAV116" s="77"/>
      <c r="DAW116" s="11"/>
      <c r="DBC116" s="73"/>
      <c r="DBD116" s="73"/>
      <c r="DBE116" s="73"/>
      <c r="DBF116" s="73"/>
      <c r="DBG116" s="74"/>
      <c r="DBH116" s="74"/>
      <c r="DBI116" s="77"/>
      <c r="DBJ116" s="77"/>
      <c r="DBK116" s="11"/>
      <c r="DBQ116" s="73"/>
      <c r="DBR116" s="73"/>
      <c r="DBS116" s="73"/>
      <c r="DBT116" s="73"/>
      <c r="DBU116" s="74"/>
      <c r="DBV116" s="74"/>
      <c r="DBW116" s="77"/>
      <c r="DBX116" s="77"/>
      <c r="DBY116" s="11"/>
      <c r="DCE116" s="73"/>
      <c r="DCF116" s="73"/>
      <c r="DCG116" s="73"/>
      <c r="DCH116" s="73"/>
      <c r="DCI116" s="74"/>
      <c r="DCJ116" s="74"/>
      <c r="DCK116" s="77"/>
      <c r="DCL116" s="77"/>
      <c r="DCM116" s="11"/>
      <c r="DCS116" s="73"/>
      <c r="DCT116" s="73"/>
      <c r="DCU116" s="73"/>
      <c r="DCV116" s="73"/>
      <c r="DCW116" s="74"/>
      <c r="DCX116" s="74"/>
      <c r="DCY116" s="77"/>
      <c r="DCZ116" s="77"/>
      <c r="DDA116" s="11"/>
      <c r="DDG116" s="73"/>
      <c r="DDH116" s="73"/>
      <c r="DDI116" s="73"/>
      <c r="DDJ116" s="73"/>
      <c r="DDK116" s="74"/>
      <c r="DDL116" s="74"/>
      <c r="DDM116" s="77"/>
      <c r="DDN116" s="77"/>
      <c r="DDO116" s="11"/>
      <c r="DDU116" s="73"/>
      <c r="DDV116" s="73"/>
      <c r="DDW116" s="73"/>
      <c r="DDX116" s="73"/>
      <c r="DDY116" s="74"/>
      <c r="DDZ116" s="74"/>
      <c r="DEA116" s="77"/>
      <c r="DEB116" s="77"/>
      <c r="DEC116" s="11"/>
      <c r="DEI116" s="73"/>
      <c r="DEJ116" s="73"/>
      <c r="DEK116" s="73"/>
      <c r="DEL116" s="73"/>
      <c r="DEM116" s="74"/>
      <c r="DEN116" s="74"/>
      <c r="DEO116" s="77"/>
      <c r="DEP116" s="77"/>
      <c r="DEQ116" s="11"/>
      <c r="DEW116" s="73"/>
      <c r="DEX116" s="73"/>
      <c r="DEY116" s="73"/>
      <c r="DEZ116" s="73"/>
      <c r="DFA116" s="74"/>
      <c r="DFB116" s="74"/>
      <c r="DFC116" s="77"/>
      <c r="DFD116" s="77"/>
      <c r="DFE116" s="11"/>
      <c r="DFK116" s="73"/>
      <c r="DFL116" s="73"/>
      <c r="DFM116" s="73"/>
      <c r="DFN116" s="73"/>
      <c r="DFO116" s="74"/>
      <c r="DFP116" s="74"/>
      <c r="DFQ116" s="77"/>
      <c r="DFR116" s="77"/>
      <c r="DFS116" s="11"/>
      <c r="DFY116" s="73"/>
      <c r="DFZ116" s="73"/>
      <c r="DGA116" s="73"/>
      <c r="DGB116" s="73"/>
      <c r="DGC116" s="74"/>
      <c r="DGD116" s="74"/>
      <c r="DGE116" s="77"/>
      <c r="DGF116" s="77"/>
      <c r="DGG116" s="11"/>
      <c r="DGM116" s="73"/>
      <c r="DGN116" s="73"/>
      <c r="DGO116" s="73"/>
      <c r="DGP116" s="73"/>
      <c r="DGQ116" s="74"/>
      <c r="DGR116" s="74"/>
      <c r="DGS116" s="77"/>
      <c r="DGT116" s="77"/>
      <c r="DGU116" s="11"/>
      <c r="DHA116" s="73"/>
      <c r="DHB116" s="73"/>
      <c r="DHC116" s="73"/>
      <c r="DHD116" s="73"/>
      <c r="DHE116" s="74"/>
      <c r="DHF116" s="74"/>
      <c r="DHG116" s="77"/>
      <c r="DHH116" s="77"/>
      <c r="DHI116" s="11"/>
      <c r="DHO116" s="73"/>
      <c r="DHP116" s="73"/>
      <c r="DHQ116" s="73"/>
      <c r="DHR116" s="73"/>
      <c r="DHS116" s="74"/>
      <c r="DHT116" s="74"/>
      <c r="DHU116" s="77"/>
      <c r="DHV116" s="77"/>
      <c r="DHW116" s="11"/>
      <c r="DIC116" s="73"/>
      <c r="DID116" s="73"/>
      <c r="DIE116" s="73"/>
      <c r="DIF116" s="73"/>
      <c r="DIG116" s="74"/>
      <c r="DIH116" s="74"/>
      <c r="DII116" s="77"/>
      <c r="DIJ116" s="77"/>
      <c r="DIK116" s="11"/>
      <c r="DIQ116" s="73"/>
      <c r="DIR116" s="73"/>
      <c r="DIS116" s="73"/>
      <c r="DIT116" s="73"/>
      <c r="DIU116" s="74"/>
      <c r="DIV116" s="74"/>
      <c r="DIW116" s="77"/>
      <c r="DIX116" s="77"/>
      <c r="DIY116" s="11"/>
      <c r="DJE116" s="73"/>
      <c r="DJF116" s="73"/>
      <c r="DJG116" s="73"/>
      <c r="DJH116" s="73"/>
      <c r="DJI116" s="74"/>
      <c r="DJJ116" s="74"/>
      <c r="DJK116" s="77"/>
      <c r="DJL116" s="77"/>
      <c r="DJM116" s="11"/>
      <c r="DJS116" s="73"/>
      <c r="DJT116" s="73"/>
      <c r="DJU116" s="73"/>
      <c r="DJV116" s="73"/>
      <c r="DJW116" s="74"/>
      <c r="DJX116" s="74"/>
      <c r="DJY116" s="77"/>
      <c r="DJZ116" s="77"/>
      <c r="DKA116" s="11"/>
      <c r="DKG116" s="73"/>
      <c r="DKH116" s="73"/>
      <c r="DKI116" s="73"/>
      <c r="DKJ116" s="73"/>
      <c r="DKK116" s="74"/>
      <c r="DKL116" s="74"/>
      <c r="DKM116" s="77"/>
      <c r="DKN116" s="77"/>
      <c r="DKO116" s="11"/>
      <c r="DKU116" s="73"/>
      <c r="DKV116" s="73"/>
      <c r="DKW116" s="73"/>
      <c r="DKX116" s="73"/>
      <c r="DKY116" s="74"/>
      <c r="DKZ116" s="74"/>
      <c r="DLA116" s="77"/>
      <c r="DLB116" s="77"/>
      <c r="DLC116" s="11"/>
      <c r="DLI116" s="73"/>
      <c r="DLJ116" s="73"/>
      <c r="DLK116" s="73"/>
      <c r="DLL116" s="73"/>
      <c r="DLM116" s="74"/>
      <c r="DLN116" s="74"/>
      <c r="DLO116" s="77"/>
      <c r="DLP116" s="77"/>
      <c r="DLQ116" s="11"/>
      <c r="DLW116" s="73"/>
      <c r="DLX116" s="73"/>
      <c r="DLY116" s="73"/>
      <c r="DLZ116" s="73"/>
      <c r="DMA116" s="74"/>
      <c r="DMB116" s="74"/>
      <c r="DMC116" s="77"/>
      <c r="DMD116" s="77"/>
      <c r="DME116" s="11"/>
      <c r="DMK116" s="73"/>
      <c r="DML116" s="73"/>
      <c r="DMM116" s="73"/>
      <c r="DMN116" s="73"/>
      <c r="DMO116" s="74"/>
      <c r="DMP116" s="74"/>
      <c r="DMQ116" s="77"/>
      <c r="DMR116" s="77"/>
      <c r="DMS116" s="11"/>
      <c r="DMY116" s="73"/>
      <c r="DMZ116" s="73"/>
      <c r="DNA116" s="73"/>
      <c r="DNB116" s="73"/>
      <c r="DNC116" s="74"/>
      <c r="DND116" s="74"/>
      <c r="DNE116" s="77"/>
      <c r="DNF116" s="77"/>
      <c r="DNG116" s="11"/>
      <c r="DNM116" s="73"/>
      <c r="DNN116" s="73"/>
      <c r="DNO116" s="73"/>
      <c r="DNP116" s="73"/>
      <c r="DNQ116" s="74"/>
      <c r="DNR116" s="74"/>
      <c r="DNS116" s="77"/>
      <c r="DNT116" s="77"/>
      <c r="DNU116" s="11"/>
      <c r="DOA116" s="73"/>
      <c r="DOB116" s="73"/>
      <c r="DOC116" s="73"/>
      <c r="DOD116" s="73"/>
      <c r="DOE116" s="74"/>
      <c r="DOF116" s="74"/>
      <c r="DOG116" s="77"/>
      <c r="DOH116" s="77"/>
      <c r="DOI116" s="11"/>
      <c r="DOO116" s="73"/>
      <c r="DOP116" s="73"/>
      <c r="DOQ116" s="73"/>
      <c r="DOR116" s="73"/>
      <c r="DOS116" s="74"/>
      <c r="DOT116" s="74"/>
      <c r="DOU116" s="77"/>
      <c r="DOV116" s="77"/>
      <c r="DOW116" s="11"/>
      <c r="DPC116" s="73"/>
      <c r="DPD116" s="73"/>
      <c r="DPE116" s="73"/>
      <c r="DPF116" s="73"/>
      <c r="DPG116" s="74"/>
      <c r="DPH116" s="74"/>
      <c r="DPI116" s="77"/>
      <c r="DPJ116" s="77"/>
      <c r="DPK116" s="11"/>
      <c r="DPQ116" s="73"/>
      <c r="DPR116" s="73"/>
      <c r="DPS116" s="73"/>
      <c r="DPT116" s="73"/>
      <c r="DPU116" s="74"/>
      <c r="DPV116" s="74"/>
      <c r="DPW116" s="77"/>
      <c r="DPX116" s="77"/>
      <c r="DPY116" s="11"/>
      <c r="DQE116" s="73"/>
      <c r="DQF116" s="73"/>
      <c r="DQG116" s="73"/>
      <c r="DQH116" s="73"/>
      <c r="DQI116" s="74"/>
      <c r="DQJ116" s="74"/>
      <c r="DQK116" s="77"/>
      <c r="DQL116" s="77"/>
      <c r="DQM116" s="11"/>
      <c r="DQS116" s="73"/>
      <c r="DQT116" s="73"/>
      <c r="DQU116" s="73"/>
      <c r="DQV116" s="73"/>
      <c r="DQW116" s="74"/>
      <c r="DQX116" s="74"/>
      <c r="DQY116" s="77"/>
      <c r="DQZ116" s="77"/>
      <c r="DRA116" s="11"/>
      <c r="DRG116" s="73"/>
      <c r="DRH116" s="73"/>
      <c r="DRI116" s="73"/>
      <c r="DRJ116" s="73"/>
      <c r="DRK116" s="74"/>
      <c r="DRL116" s="74"/>
      <c r="DRM116" s="77"/>
      <c r="DRN116" s="77"/>
      <c r="DRO116" s="11"/>
      <c r="DRU116" s="73"/>
      <c r="DRV116" s="73"/>
      <c r="DRW116" s="73"/>
      <c r="DRX116" s="73"/>
      <c r="DRY116" s="74"/>
      <c r="DRZ116" s="74"/>
      <c r="DSA116" s="77"/>
      <c r="DSB116" s="77"/>
      <c r="DSC116" s="11"/>
      <c r="DSI116" s="73"/>
      <c r="DSJ116" s="73"/>
      <c r="DSK116" s="73"/>
      <c r="DSL116" s="73"/>
      <c r="DSM116" s="74"/>
      <c r="DSN116" s="74"/>
      <c r="DSO116" s="77"/>
      <c r="DSP116" s="77"/>
      <c r="DSQ116" s="11"/>
      <c r="DSW116" s="73"/>
      <c r="DSX116" s="73"/>
      <c r="DSY116" s="73"/>
      <c r="DSZ116" s="73"/>
      <c r="DTA116" s="74"/>
      <c r="DTB116" s="74"/>
      <c r="DTC116" s="77"/>
      <c r="DTD116" s="77"/>
      <c r="DTE116" s="11"/>
      <c r="DTK116" s="73"/>
      <c r="DTL116" s="73"/>
      <c r="DTM116" s="73"/>
      <c r="DTN116" s="73"/>
      <c r="DTO116" s="74"/>
      <c r="DTP116" s="74"/>
      <c r="DTQ116" s="77"/>
      <c r="DTR116" s="77"/>
      <c r="DTS116" s="11"/>
      <c r="DTY116" s="73"/>
      <c r="DTZ116" s="73"/>
      <c r="DUA116" s="73"/>
      <c r="DUB116" s="73"/>
      <c r="DUC116" s="74"/>
      <c r="DUD116" s="74"/>
      <c r="DUE116" s="77"/>
      <c r="DUF116" s="77"/>
      <c r="DUG116" s="11"/>
      <c r="DUM116" s="73"/>
      <c r="DUN116" s="73"/>
      <c r="DUO116" s="73"/>
      <c r="DUP116" s="73"/>
      <c r="DUQ116" s="74"/>
      <c r="DUR116" s="74"/>
      <c r="DUS116" s="77"/>
      <c r="DUT116" s="77"/>
      <c r="DUU116" s="11"/>
      <c r="DVA116" s="73"/>
      <c r="DVB116" s="73"/>
      <c r="DVC116" s="73"/>
      <c r="DVD116" s="73"/>
      <c r="DVE116" s="74"/>
      <c r="DVF116" s="74"/>
      <c r="DVG116" s="77"/>
      <c r="DVH116" s="77"/>
      <c r="DVI116" s="11"/>
      <c r="DVO116" s="73"/>
      <c r="DVP116" s="73"/>
      <c r="DVQ116" s="73"/>
      <c r="DVR116" s="73"/>
      <c r="DVS116" s="74"/>
      <c r="DVT116" s="74"/>
      <c r="DVU116" s="77"/>
      <c r="DVV116" s="77"/>
      <c r="DVW116" s="11"/>
      <c r="DWC116" s="73"/>
      <c r="DWD116" s="73"/>
      <c r="DWE116" s="73"/>
      <c r="DWF116" s="73"/>
      <c r="DWG116" s="74"/>
      <c r="DWH116" s="74"/>
      <c r="DWI116" s="77"/>
      <c r="DWJ116" s="77"/>
      <c r="DWK116" s="11"/>
      <c r="DWQ116" s="73"/>
      <c r="DWR116" s="73"/>
      <c r="DWS116" s="73"/>
      <c r="DWT116" s="73"/>
      <c r="DWU116" s="74"/>
      <c r="DWV116" s="74"/>
      <c r="DWW116" s="77"/>
      <c r="DWX116" s="77"/>
      <c r="DWY116" s="11"/>
      <c r="DXE116" s="73"/>
      <c r="DXF116" s="73"/>
      <c r="DXG116" s="73"/>
      <c r="DXH116" s="73"/>
      <c r="DXI116" s="74"/>
      <c r="DXJ116" s="74"/>
      <c r="DXK116" s="77"/>
      <c r="DXL116" s="77"/>
      <c r="DXM116" s="11"/>
      <c r="DXS116" s="73"/>
      <c r="DXT116" s="73"/>
      <c r="DXU116" s="73"/>
      <c r="DXV116" s="73"/>
      <c r="DXW116" s="74"/>
      <c r="DXX116" s="74"/>
      <c r="DXY116" s="77"/>
      <c r="DXZ116" s="77"/>
      <c r="DYA116" s="11"/>
      <c r="DYG116" s="73"/>
      <c r="DYH116" s="73"/>
      <c r="DYI116" s="73"/>
      <c r="DYJ116" s="73"/>
      <c r="DYK116" s="74"/>
      <c r="DYL116" s="74"/>
      <c r="DYM116" s="77"/>
      <c r="DYN116" s="77"/>
      <c r="DYO116" s="11"/>
      <c r="DYU116" s="73"/>
      <c r="DYV116" s="73"/>
      <c r="DYW116" s="73"/>
      <c r="DYX116" s="73"/>
      <c r="DYY116" s="74"/>
      <c r="DYZ116" s="74"/>
      <c r="DZA116" s="77"/>
      <c r="DZB116" s="77"/>
      <c r="DZC116" s="11"/>
      <c r="DZI116" s="73"/>
      <c r="DZJ116" s="73"/>
      <c r="DZK116" s="73"/>
      <c r="DZL116" s="73"/>
      <c r="DZM116" s="74"/>
      <c r="DZN116" s="74"/>
      <c r="DZO116" s="77"/>
      <c r="DZP116" s="77"/>
      <c r="DZQ116" s="11"/>
      <c r="DZW116" s="73"/>
      <c r="DZX116" s="73"/>
      <c r="DZY116" s="73"/>
      <c r="DZZ116" s="73"/>
      <c r="EAA116" s="74"/>
      <c r="EAB116" s="74"/>
      <c r="EAC116" s="77"/>
      <c r="EAD116" s="77"/>
      <c r="EAE116" s="11"/>
      <c r="EAK116" s="73"/>
      <c r="EAL116" s="73"/>
      <c r="EAM116" s="73"/>
      <c r="EAN116" s="73"/>
      <c r="EAO116" s="74"/>
      <c r="EAP116" s="74"/>
      <c r="EAQ116" s="77"/>
      <c r="EAR116" s="77"/>
      <c r="EAS116" s="11"/>
      <c r="EAY116" s="73"/>
      <c r="EAZ116" s="73"/>
      <c r="EBA116" s="73"/>
      <c r="EBB116" s="73"/>
      <c r="EBC116" s="74"/>
      <c r="EBD116" s="74"/>
      <c r="EBE116" s="77"/>
      <c r="EBF116" s="77"/>
      <c r="EBG116" s="11"/>
      <c r="EBM116" s="73"/>
      <c r="EBN116" s="73"/>
      <c r="EBO116" s="73"/>
      <c r="EBP116" s="73"/>
      <c r="EBQ116" s="74"/>
      <c r="EBR116" s="74"/>
      <c r="EBS116" s="77"/>
      <c r="EBT116" s="77"/>
      <c r="EBU116" s="11"/>
      <c r="ECA116" s="73"/>
      <c r="ECB116" s="73"/>
      <c r="ECC116" s="73"/>
      <c r="ECD116" s="73"/>
      <c r="ECE116" s="74"/>
      <c r="ECF116" s="74"/>
      <c r="ECG116" s="77"/>
      <c r="ECH116" s="77"/>
      <c r="ECI116" s="11"/>
      <c r="ECO116" s="73"/>
      <c r="ECP116" s="73"/>
      <c r="ECQ116" s="73"/>
      <c r="ECR116" s="73"/>
      <c r="ECS116" s="74"/>
      <c r="ECT116" s="74"/>
      <c r="ECU116" s="77"/>
      <c r="ECV116" s="77"/>
      <c r="ECW116" s="11"/>
      <c r="EDC116" s="73"/>
      <c r="EDD116" s="73"/>
      <c r="EDE116" s="73"/>
      <c r="EDF116" s="73"/>
      <c r="EDG116" s="74"/>
      <c r="EDH116" s="74"/>
      <c r="EDI116" s="77"/>
      <c r="EDJ116" s="77"/>
      <c r="EDK116" s="11"/>
      <c r="EDQ116" s="73"/>
      <c r="EDR116" s="73"/>
      <c r="EDS116" s="73"/>
      <c r="EDT116" s="73"/>
      <c r="EDU116" s="74"/>
      <c r="EDV116" s="74"/>
      <c r="EDW116" s="77"/>
      <c r="EDX116" s="77"/>
      <c r="EDY116" s="11"/>
      <c r="EEE116" s="73"/>
      <c r="EEF116" s="73"/>
      <c r="EEG116" s="73"/>
      <c r="EEH116" s="73"/>
      <c r="EEI116" s="74"/>
      <c r="EEJ116" s="74"/>
      <c r="EEK116" s="77"/>
      <c r="EEL116" s="77"/>
      <c r="EEM116" s="11"/>
      <c r="EES116" s="73"/>
      <c r="EET116" s="73"/>
      <c r="EEU116" s="73"/>
      <c r="EEV116" s="73"/>
      <c r="EEW116" s="74"/>
      <c r="EEX116" s="74"/>
      <c r="EEY116" s="77"/>
      <c r="EEZ116" s="77"/>
      <c r="EFA116" s="11"/>
      <c r="EFG116" s="73"/>
      <c r="EFH116" s="73"/>
      <c r="EFI116" s="73"/>
      <c r="EFJ116" s="73"/>
      <c r="EFK116" s="74"/>
      <c r="EFL116" s="74"/>
      <c r="EFM116" s="77"/>
      <c r="EFN116" s="77"/>
      <c r="EFO116" s="11"/>
      <c r="EFU116" s="73"/>
      <c r="EFV116" s="73"/>
      <c r="EFW116" s="73"/>
      <c r="EFX116" s="73"/>
      <c r="EFY116" s="74"/>
      <c r="EFZ116" s="74"/>
      <c r="EGA116" s="77"/>
      <c r="EGB116" s="77"/>
      <c r="EGC116" s="11"/>
      <c r="EGI116" s="73"/>
      <c r="EGJ116" s="73"/>
      <c r="EGK116" s="73"/>
      <c r="EGL116" s="73"/>
      <c r="EGM116" s="74"/>
      <c r="EGN116" s="74"/>
      <c r="EGO116" s="77"/>
      <c r="EGP116" s="77"/>
      <c r="EGQ116" s="11"/>
      <c r="EGW116" s="73"/>
      <c r="EGX116" s="73"/>
      <c r="EGY116" s="73"/>
      <c r="EGZ116" s="73"/>
      <c r="EHA116" s="74"/>
      <c r="EHB116" s="74"/>
      <c r="EHC116" s="77"/>
      <c r="EHD116" s="77"/>
      <c r="EHE116" s="11"/>
      <c r="EHK116" s="73"/>
      <c r="EHL116" s="73"/>
      <c r="EHM116" s="73"/>
      <c r="EHN116" s="73"/>
      <c r="EHO116" s="74"/>
      <c r="EHP116" s="74"/>
      <c r="EHQ116" s="77"/>
      <c r="EHR116" s="77"/>
      <c r="EHS116" s="11"/>
      <c r="EHY116" s="73"/>
      <c r="EHZ116" s="73"/>
      <c r="EIA116" s="73"/>
      <c r="EIB116" s="73"/>
      <c r="EIC116" s="74"/>
      <c r="EID116" s="74"/>
      <c r="EIE116" s="77"/>
      <c r="EIF116" s="77"/>
      <c r="EIG116" s="11"/>
      <c r="EIM116" s="73"/>
      <c r="EIN116" s="73"/>
      <c r="EIO116" s="73"/>
      <c r="EIP116" s="73"/>
      <c r="EIQ116" s="74"/>
      <c r="EIR116" s="74"/>
      <c r="EIS116" s="77"/>
      <c r="EIT116" s="77"/>
      <c r="EIU116" s="11"/>
      <c r="EJA116" s="73"/>
      <c r="EJB116" s="73"/>
      <c r="EJC116" s="73"/>
      <c r="EJD116" s="73"/>
      <c r="EJE116" s="74"/>
      <c r="EJF116" s="74"/>
      <c r="EJG116" s="77"/>
      <c r="EJH116" s="77"/>
      <c r="EJI116" s="11"/>
      <c r="EJO116" s="73"/>
      <c r="EJP116" s="73"/>
      <c r="EJQ116" s="73"/>
      <c r="EJR116" s="73"/>
      <c r="EJS116" s="74"/>
      <c r="EJT116" s="74"/>
      <c r="EJU116" s="77"/>
      <c r="EJV116" s="77"/>
      <c r="EJW116" s="11"/>
      <c r="EKC116" s="73"/>
      <c r="EKD116" s="73"/>
      <c r="EKE116" s="73"/>
      <c r="EKF116" s="73"/>
      <c r="EKG116" s="74"/>
      <c r="EKH116" s="74"/>
      <c r="EKI116" s="77"/>
      <c r="EKJ116" s="77"/>
      <c r="EKK116" s="11"/>
      <c r="EKQ116" s="73"/>
      <c r="EKR116" s="73"/>
      <c r="EKS116" s="73"/>
      <c r="EKT116" s="73"/>
      <c r="EKU116" s="74"/>
      <c r="EKV116" s="74"/>
      <c r="EKW116" s="77"/>
      <c r="EKX116" s="77"/>
      <c r="EKY116" s="11"/>
      <c r="ELE116" s="73"/>
      <c r="ELF116" s="73"/>
      <c r="ELG116" s="73"/>
      <c r="ELH116" s="73"/>
      <c r="ELI116" s="74"/>
      <c r="ELJ116" s="74"/>
      <c r="ELK116" s="77"/>
      <c r="ELL116" s="77"/>
      <c r="ELM116" s="11"/>
      <c r="ELS116" s="73"/>
      <c r="ELT116" s="73"/>
      <c r="ELU116" s="73"/>
      <c r="ELV116" s="73"/>
      <c r="ELW116" s="74"/>
      <c r="ELX116" s="74"/>
      <c r="ELY116" s="77"/>
      <c r="ELZ116" s="77"/>
      <c r="EMA116" s="11"/>
      <c r="EMG116" s="73"/>
      <c r="EMH116" s="73"/>
      <c r="EMI116" s="73"/>
      <c r="EMJ116" s="73"/>
      <c r="EMK116" s="74"/>
      <c r="EML116" s="74"/>
      <c r="EMM116" s="77"/>
      <c r="EMN116" s="77"/>
      <c r="EMO116" s="11"/>
      <c r="EMU116" s="73"/>
      <c r="EMV116" s="73"/>
      <c r="EMW116" s="73"/>
      <c r="EMX116" s="73"/>
      <c r="EMY116" s="74"/>
      <c r="EMZ116" s="74"/>
      <c r="ENA116" s="77"/>
      <c r="ENB116" s="77"/>
      <c r="ENC116" s="11"/>
      <c r="ENI116" s="73"/>
      <c r="ENJ116" s="73"/>
      <c r="ENK116" s="73"/>
      <c r="ENL116" s="73"/>
      <c r="ENM116" s="74"/>
      <c r="ENN116" s="74"/>
      <c r="ENO116" s="77"/>
      <c r="ENP116" s="77"/>
      <c r="ENQ116" s="11"/>
      <c r="ENW116" s="73"/>
      <c r="ENX116" s="73"/>
      <c r="ENY116" s="73"/>
      <c r="ENZ116" s="73"/>
      <c r="EOA116" s="74"/>
      <c r="EOB116" s="74"/>
      <c r="EOC116" s="77"/>
      <c r="EOD116" s="77"/>
      <c r="EOE116" s="11"/>
      <c r="EOK116" s="73"/>
      <c r="EOL116" s="73"/>
      <c r="EOM116" s="73"/>
      <c r="EON116" s="73"/>
      <c r="EOO116" s="74"/>
      <c r="EOP116" s="74"/>
      <c r="EOQ116" s="77"/>
      <c r="EOR116" s="77"/>
      <c r="EOS116" s="11"/>
      <c r="EOY116" s="73"/>
      <c r="EOZ116" s="73"/>
      <c r="EPA116" s="73"/>
      <c r="EPB116" s="73"/>
      <c r="EPC116" s="74"/>
      <c r="EPD116" s="74"/>
      <c r="EPE116" s="77"/>
      <c r="EPF116" s="77"/>
      <c r="EPG116" s="11"/>
      <c r="EPM116" s="73"/>
      <c r="EPN116" s="73"/>
      <c r="EPO116" s="73"/>
      <c r="EPP116" s="73"/>
      <c r="EPQ116" s="74"/>
      <c r="EPR116" s="74"/>
      <c r="EPS116" s="77"/>
      <c r="EPT116" s="77"/>
      <c r="EPU116" s="11"/>
      <c r="EQA116" s="73"/>
      <c r="EQB116" s="73"/>
      <c r="EQC116" s="73"/>
      <c r="EQD116" s="73"/>
      <c r="EQE116" s="74"/>
      <c r="EQF116" s="74"/>
      <c r="EQG116" s="77"/>
      <c r="EQH116" s="77"/>
      <c r="EQI116" s="11"/>
      <c r="EQO116" s="73"/>
      <c r="EQP116" s="73"/>
      <c r="EQQ116" s="73"/>
      <c r="EQR116" s="73"/>
      <c r="EQS116" s="74"/>
      <c r="EQT116" s="74"/>
      <c r="EQU116" s="77"/>
      <c r="EQV116" s="77"/>
      <c r="EQW116" s="11"/>
      <c r="ERC116" s="73"/>
      <c r="ERD116" s="73"/>
      <c r="ERE116" s="73"/>
      <c r="ERF116" s="73"/>
      <c r="ERG116" s="74"/>
      <c r="ERH116" s="74"/>
      <c r="ERI116" s="77"/>
      <c r="ERJ116" s="77"/>
      <c r="ERK116" s="11"/>
      <c r="ERQ116" s="73"/>
      <c r="ERR116" s="73"/>
      <c r="ERS116" s="73"/>
      <c r="ERT116" s="73"/>
      <c r="ERU116" s="74"/>
      <c r="ERV116" s="74"/>
      <c r="ERW116" s="77"/>
      <c r="ERX116" s="77"/>
      <c r="ERY116" s="11"/>
      <c r="ESE116" s="73"/>
      <c r="ESF116" s="73"/>
      <c r="ESG116" s="73"/>
      <c r="ESH116" s="73"/>
      <c r="ESI116" s="74"/>
      <c r="ESJ116" s="74"/>
      <c r="ESK116" s="77"/>
      <c r="ESL116" s="77"/>
      <c r="ESM116" s="11"/>
      <c r="ESS116" s="73"/>
      <c r="EST116" s="73"/>
      <c r="ESU116" s="73"/>
      <c r="ESV116" s="73"/>
      <c r="ESW116" s="74"/>
      <c r="ESX116" s="74"/>
      <c r="ESY116" s="77"/>
      <c r="ESZ116" s="77"/>
      <c r="ETA116" s="11"/>
      <c r="ETG116" s="73"/>
      <c r="ETH116" s="73"/>
      <c r="ETI116" s="73"/>
      <c r="ETJ116" s="73"/>
      <c r="ETK116" s="74"/>
      <c r="ETL116" s="74"/>
      <c r="ETM116" s="77"/>
      <c r="ETN116" s="77"/>
      <c r="ETO116" s="11"/>
      <c r="ETU116" s="73"/>
      <c r="ETV116" s="73"/>
      <c r="ETW116" s="73"/>
      <c r="ETX116" s="73"/>
      <c r="ETY116" s="74"/>
      <c r="ETZ116" s="74"/>
      <c r="EUA116" s="77"/>
      <c r="EUB116" s="77"/>
      <c r="EUC116" s="11"/>
      <c r="EUI116" s="73"/>
      <c r="EUJ116" s="73"/>
      <c r="EUK116" s="73"/>
      <c r="EUL116" s="73"/>
      <c r="EUM116" s="74"/>
      <c r="EUN116" s="74"/>
      <c r="EUO116" s="77"/>
      <c r="EUP116" s="77"/>
      <c r="EUQ116" s="11"/>
      <c r="EUW116" s="73"/>
      <c r="EUX116" s="73"/>
      <c r="EUY116" s="73"/>
      <c r="EUZ116" s="73"/>
      <c r="EVA116" s="74"/>
      <c r="EVB116" s="74"/>
      <c r="EVC116" s="77"/>
      <c r="EVD116" s="77"/>
      <c r="EVE116" s="11"/>
      <c r="EVK116" s="73"/>
      <c r="EVL116" s="73"/>
      <c r="EVM116" s="73"/>
      <c r="EVN116" s="73"/>
      <c r="EVO116" s="74"/>
      <c r="EVP116" s="74"/>
      <c r="EVQ116" s="77"/>
      <c r="EVR116" s="77"/>
      <c r="EVS116" s="11"/>
      <c r="EVY116" s="73"/>
      <c r="EVZ116" s="73"/>
      <c r="EWA116" s="73"/>
      <c r="EWB116" s="73"/>
      <c r="EWC116" s="74"/>
      <c r="EWD116" s="74"/>
      <c r="EWE116" s="77"/>
      <c r="EWF116" s="77"/>
      <c r="EWG116" s="11"/>
      <c r="EWM116" s="73"/>
      <c r="EWN116" s="73"/>
      <c r="EWO116" s="73"/>
      <c r="EWP116" s="73"/>
      <c r="EWQ116" s="74"/>
      <c r="EWR116" s="74"/>
      <c r="EWS116" s="77"/>
      <c r="EWT116" s="77"/>
      <c r="EWU116" s="11"/>
      <c r="EXA116" s="73"/>
      <c r="EXB116" s="73"/>
      <c r="EXC116" s="73"/>
      <c r="EXD116" s="73"/>
      <c r="EXE116" s="74"/>
      <c r="EXF116" s="74"/>
      <c r="EXG116" s="77"/>
      <c r="EXH116" s="77"/>
      <c r="EXI116" s="11"/>
      <c r="EXO116" s="73"/>
      <c r="EXP116" s="73"/>
      <c r="EXQ116" s="73"/>
      <c r="EXR116" s="73"/>
      <c r="EXS116" s="74"/>
      <c r="EXT116" s="74"/>
      <c r="EXU116" s="77"/>
      <c r="EXV116" s="77"/>
      <c r="EXW116" s="11"/>
      <c r="EYC116" s="73"/>
      <c r="EYD116" s="73"/>
      <c r="EYE116" s="73"/>
      <c r="EYF116" s="73"/>
      <c r="EYG116" s="74"/>
      <c r="EYH116" s="74"/>
      <c r="EYI116" s="77"/>
      <c r="EYJ116" s="77"/>
      <c r="EYK116" s="11"/>
      <c r="EYQ116" s="73"/>
      <c r="EYR116" s="73"/>
      <c r="EYS116" s="73"/>
      <c r="EYT116" s="73"/>
      <c r="EYU116" s="74"/>
      <c r="EYV116" s="74"/>
      <c r="EYW116" s="77"/>
      <c r="EYX116" s="77"/>
      <c r="EYY116" s="11"/>
      <c r="EZE116" s="73"/>
      <c r="EZF116" s="73"/>
      <c r="EZG116" s="73"/>
      <c r="EZH116" s="73"/>
      <c r="EZI116" s="74"/>
      <c r="EZJ116" s="74"/>
      <c r="EZK116" s="77"/>
      <c r="EZL116" s="77"/>
      <c r="EZM116" s="11"/>
      <c r="EZS116" s="73"/>
      <c r="EZT116" s="73"/>
      <c r="EZU116" s="73"/>
      <c r="EZV116" s="73"/>
      <c r="EZW116" s="74"/>
      <c r="EZX116" s="74"/>
      <c r="EZY116" s="77"/>
      <c r="EZZ116" s="77"/>
      <c r="FAA116" s="11"/>
      <c r="FAG116" s="73"/>
      <c r="FAH116" s="73"/>
      <c r="FAI116" s="73"/>
      <c r="FAJ116" s="73"/>
      <c r="FAK116" s="74"/>
      <c r="FAL116" s="74"/>
      <c r="FAM116" s="77"/>
      <c r="FAN116" s="77"/>
      <c r="FAO116" s="11"/>
      <c r="FAU116" s="73"/>
      <c r="FAV116" s="73"/>
      <c r="FAW116" s="73"/>
      <c r="FAX116" s="73"/>
      <c r="FAY116" s="74"/>
      <c r="FAZ116" s="74"/>
      <c r="FBA116" s="77"/>
      <c r="FBB116" s="77"/>
      <c r="FBC116" s="11"/>
      <c r="FBI116" s="73"/>
      <c r="FBJ116" s="73"/>
      <c r="FBK116" s="73"/>
      <c r="FBL116" s="73"/>
      <c r="FBM116" s="74"/>
      <c r="FBN116" s="74"/>
      <c r="FBO116" s="77"/>
      <c r="FBP116" s="77"/>
      <c r="FBQ116" s="11"/>
      <c r="FBW116" s="73"/>
      <c r="FBX116" s="73"/>
      <c r="FBY116" s="73"/>
      <c r="FBZ116" s="73"/>
      <c r="FCA116" s="74"/>
      <c r="FCB116" s="74"/>
      <c r="FCC116" s="77"/>
      <c r="FCD116" s="77"/>
      <c r="FCE116" s="11"/>
      <c r="FCK116" s="73"/>
      <c r="FCL116" s="73"/>
      <c r="FCM116" s="73"/>
      <c r="FCN116" s="73"/>
      <c r="FCO116" s="74"/>
      <c r="FCP116" s="74"/>
      <c r="FCQ116" s="77"/>
      <c r="FCR116" s="77"/>
      <c r="FCS116" s="11"/>
      <c r="FCY116" s="73"/>
      <c r="FCZ116" s="73"/>
      <c r="FDA116" s="73"/>
      <c r="FDB116" s="73"/>
      <c r="FDC116" s="74"/>
      <c r="FDD116" s="74"/>
      <c r="FDE116" s="77"/>
      <c r="FDF116" s="77"/>
      <c r="FDG116" s="11"/>
      <c r="FDM116" s="73"/>
      <c r="FDN116" s="73"/>
      <c r="FDO116" s="73"/>
      <c r="FDP116" s="73"/>
      <c r="FDQ116" s="74"/>
      <c r="FDR116" s="74"/>
      <c r="FDS116" s="77"/>
      <c r="FDT116" s="77"/>
      <c r="FDU116" s="11"/>
      <c r="FEA116" s="73"/>
      <c r="FEB116" s="73"/>
      <c r="FEC116" s="73"/>
      <c r="FED116" s="73"/>
      <c r="FEE116" s="74"/>
      <c r="FEF116" s="74"/>
      <c r="FEG116" s="77"/>
      <c r="FEH116" s="77"/>
      <c r="FEI116" s="11"/>
      <c r="FEO116" s="73"/>
      <c r="FEP116" s="73"/>
      <c r="FEQ116" s="73"/>
      <c r="FER116" s="73"/>
      <c r="FES116" s="74"/>
      <c r="FET116" s="74"/>
      <c r="FEU116" s="77"/>
      <c r="FEV116" s="77"/>
      <c r="FEW116" s="11"/>
      <c r="FFC116" s="73"/>
      <c r="FFD116" s="73"/>
      <c r="FFE116" s="73"/>
      <c r="FFF116" s="73"/>
      <c r="FFG116" s="74"/>
      <c r="FFH116" s="74"/>
      <c r="FFI116" s="77"/>
      <c r="FFJ116" s="77"/>
      <c r="FFK116" s="11"/>
      <c r="FFQ116" s="73"/>
      <c r="FFR116" s="73"/>
      <c r="FFS116" s="73"/>
      <c r="FFT116" s="73"/>
      <c r="FFU116" s="74"/>
      <c r="FFV116" s="74"/>
      <c r="FFW116" s="77"/>
      <c r="FFX116" s="77"/>
      <c r="FFY116" s="11"/>
      <c r="FGE116" s="73"/>
      <c r="FGF116" s="73"/>
      <c r="FGG116" s="73"/>
      <c r="FGH116" s="73"/>
      <c r="FGI116" s="74"/>
      <c r="FGJ116" s="74"/>
      <c r="FGK116" s="77"/>
      <c r="FGL116" s="77"/>
      <c r="FGM116" s="11"/>
      <c r="FGS116" s="73"/>
      <c r="FGT116" s="73"/>
      <c r="FGU116" s="73"/>
      <c r="FGV116" s="73"/>
      <c r="FGW116" s="74"/>
      <c r="FGX116" s="74"/>
      <c r="FGY116" s="77"/>
      <c r="FGZ116" s="77"/>
      <c r="FHA116" s="11"/>
      <c r="FHG116" s="73"/>
      <c r="FHH116" s="73"/>
      <c r="FHI116" s="73"/>
      <c r="FHJ116" s="73"/>
      <c r="FHK116" s="74"/>
      <c r="FHL116" s="74"/>
      <c r="FHM116" s="77"/>
      <c r="FHN116" s="77"/>
      <c r="FHO116" s="11"/>
      <c r="FHU116" s="73"/>
      <c r="FHV116" s="73"/>
      <c r="FHW116" s="73"/>
      <c r="FHX116" s="73"/>
      <c r="FHY116" s="74"/>
      <c r="FHZ116" s="74"/>
      <c r="FIA116" s="77"/>
      <c r="FIB116" s="77"/>
      <c r="FIC116" s="11"/>
      <c r="FII116" s="73"/>
      <c r="FIJ116" s="73"/>
      <c r="FIK116" s="73"/>
      <c r="FIL116" s="73"/>
      <c r="FIM116" s="74"/>
      <c r="FIN116" s="74"/>
      <c r="FIO116" s="77"/>
      <c r="FIP116" s="77"/>
      <c r="FIQ116" s="11"/>
      <c r="FIW116" s="73"/>
      <c r="FIX116" s="73"/>
      <c r="FIY116" s="73"/>
      <c r="FIZ116" s="73"/>
      <c r="FJA116" s="74"/>
      <c r="FJB116" s="74"/>
      <c r="FJC116" s="77"/>
      <c r="FJD116" s="77"/>
      <c r="FJE116" s="11"/>
      <c r="FJK116" s="73"/>
      <c r="FJL116" s="73"/>
      <c r="FJM116" s="73"/>
      <c r="FJN116" s="73"/>
      <c r="FJO116" s="74"/>
      <c r="FJP116" s="74"/>
      <c r="FJQ116" s="77"/>
      <c r="FJR116" s="77"/>
      <c r="FJS116" s="11"/>
      <c r="FJY116" s="73"/>
      <c r="FJZ116" s="73"/>
      <c r="FKA116" s="73"/>
      <c r="FKB116" s="73"/>
      <c r="FKC116" s="74"/>
      <c r="FKD116" s="74"/>
      <c r="FKE116" s="77"/>
      <c r="FKF116" s="77"/>
      <c r="FKG116" s="11"/>
      <c r="FKM116" s="73"/>
      <c r="FKN116" s="73"/>
      <c r="FKO116" s="73"/>
      <c r="FKP116" s="73"/>
      <c r="FKQ116" s="74"/>
      <c r="FKR116" s="74"/>
      <c r="FKS116" s="77"/>
      <c r="FKT116" s="77"/>
      <c r="FKU116" s="11"/>
      <c r="FLA116" s="73"/>
      <c r="FLB116" s="73"/>
      <c r="FLC116" s="73"/>
      <c r="FLD116" s="73"/>
      <c r="FLE116" s="74"/>
      <c r="FLF116" s="74"/>
      <c r="FLG116" s="77"/>
      <c r="FLH116" s="77"/>
      <c r="FLI116" s="11"/>
      <c r="FLO116" s="73"/>
      <c r="FLP116" s="73"/>
      <c r="FLQ116" s="73"/>
      <c r="FLR116" s="73"/>
      <c r="FLS116" s="74"/>
      <c r="FLT116" s="74"/>
      <c r="FLU116" s="77"/>
      <c r="FLV116" s="77"/>
      <c r="FLW116" s="11"/>
      <c r="FMC116" s="73"/>
      <c r="FMD116" s="73"/>
      <c r="FME116" s="73"/>
      <c r="FMF116" s="73"/>
      <c r="FMG116" s="74"/>
      <c r="FMH116" s="74"/>
      <c r="FMI116" s="77"/>
      <c r="FMJ116" s="77"/>
      <c r="FMK116" s="11"/>
      <c r="FMQ116" s="73"/>
      <c r="FMR116" s="73"/>
      <c r="FMS116" s="73"/>
      <c r="FMT116" s="73"/>
      <c r="FMU116" s="74"/>
      <c r="FMV116" s="74"/>
      <c r="FMW116" s="77"/>
      <c r="FMX116" s="77"/>
      <c r="FMY116" s="11"/>
      <c r="FNE116" s="73"/>
      <c r="FNF116" s="73"/>
      <c r="FNG116" s="73"/>
      <c r="FNH116" s="73"/>
      <c r="FNI116" s="74"/>
      <c r="FNJ116" s="74"/>
      <c r="FNK116" s="77"/>
      <c r="FNL116" s="77"/>
      <c r="FNM116" s="11"/>
      <c r="FNS116" s="73"/>
      <c r="FNT116" s="73"/>
      <c r="FNU116" s="73"/>
      <c r="FNV116" s="73"/>
      <c r="FNW116" s="74"/>
      <c r="FNX116" s="74"/>
      <c r="FNY116" s="77"/>
      <c r="FNZ116" s="77"/>
      <c r="FOA116" s="11"/>
      <c r="FOG116" s="73"/>
      <c r="FOH116" s="73"/>
      <c r="FOI116" s="73"/>
      <c r="FOJ116" s="73"/>
      <c r="FOK116" s="74"/>
      <c r="FOL116" s="74"/>
      <c r="FOM116" s="77"/>
      <c r="FON116" s="77"/>
      <c r="FOO116" s="11"/>
      <c r="FOU116" s="73"/>
      <c r="FOV116" s="73"/>
      <c r="FOW116" s="73"/>
      <c r="FOX116" s="73"/>
      <c r="FOY116" s="74"/>
      <c r="FOZ116" s="74"/>
      <c r="FPA116" s="77"/>
      <c r="FPB116" s="77"/>
      <c r="FPC116" s="11"/>
      <c r="FPI116" s="73"/>
      <c r="FPJ116" s="73"/>
      <c r="FPK116" s="73"/>
      <c r="FPL116" s="73"/>
      <c r="FPM116" s="74"/>
      <c r="FPN116" s="74"/>
      <c r="FPO116" s="77"/>
      <c r="FPP116" s="77"/>
      <c r="FPQ116" s="11"/>
      <c r="FPW116" s="73"/>
      <c r="FPX116" s="73"/>
      <c r="FPY116" s="73"/>
      <c r="FPZ116" s="73"/>
      <c r="FQA116" s="74"/>
      <c r="FQB116" s="74"/>
      <c r="FQC116" s="77"/>
      <c r="FQD116" s="77"/>
      <c r="FQE116" s="11"/>
      <c r="FQK116" s="73"/>
      <c r="FQL116" s="73"/>
      <c r="FQM116" s="73"/>
      <c r="FQN116" s="73"/>
      <c r="FQO116" s="74"/>
      <c r="FQP116" s="74"/>
      <c r="FQQ116" s="77"/>
      <c r="FQR116" s="77"/>
      <c r="FQS116" s="11"/>
      <c r="FQY116" s="73"/>
      <c r="FQZ116" s="73"/>
      <c r="FRA116" s="73"/>
      <c r="FRB116" s="73"/>
      <c r="FRC116" s="74"/>
      <c r="FRD116" s="74"/>
      <c r="FRE116" s="77"/>
      <c r="FRF116" s="77"/>
      <c r="FRG116" s="11"/>
      <c r="FRM116" s="73"/>
      <c r="FRN116" s="73"/>
      <c r="FRO116" s="73"/>
      <c r="FRP116" s="73"/>
      <c r="FRQ116" s="74"/>
      <c r="FRR116" s="74"/>
      <c r="FRS116" s="77"/>
      <c r="FRT116" s="77"/>
      <c r="FRU116" s="11"/>
      <c r="FSA116" s="73"/>
      <c r="FSB116" s="73"/>
      <c r="FSC116" s="73"/>
      <c r="FSD116" s="73"/>
      <c r="FSE116" s="74"/>
      <c r="FSF116" s="74"/>
      <c r="FSG116" s="77"/>
      <c r="FSH116" s="77"/>
      <c r="FSI116" s="11"/>
      <c r="FSO116" s="73"/>
      <c r="FSP116" s="73"/>
      <c r="FSQ116" s="73"/>
      <c r="FSR116" s="73"/>
      <c r="FSS116" s="74"/>
      <c r="FST116" s="74"/>
      <c r="FSU116" s="77"/>
      <c r="FSV116" s="77"/>
      <c r="FSW116" s="11"/>
      <c r="FTC116" s="73"/>
      <c r="FTD116" s="73"/>
      <c r="FTE116" s="73"/>
      <c r="FTF116" s="73"/>
      <c r="FTG116" s="74"/>
      <c r="FTH116" s="74"/>
      <c r="FTI116" s="77"/>
      <c r="FTJ116" s="77"/>
      <c r="FTK116" s="11"/>
      <c r="FTQ116" s="73"/>
      <c r="FTR116" s="73"/>
      <c r="FTS116" s="73"/>
      <c r="FTT116" s="73"/>
      <c r="FTU116" s="74"/>
      <c r="FTV116" s="74"/>
      <c r="FTW116" s="77"/>
      <c r="FTX116" s="77"/>
      <c r="FTY116" s="11"/>
      <c r="FUE116" s="73"/>
      <c r="FUF116" s="73"/>
      <c r="FUG116" s="73"/>
      <c r="FUH116" s="73"/>
      <c r="FUI116" s="74"/>
      <c r="FUJ116" s="74"/>
      <c r="FUK116" s="77"/>
      <c r="FUL116" s="77"/>
      <c r="FUM116" s="11"/>
      <c r="FUS116" s="73"/>
      <c r="FUT116" s="73"/>
      <c r="FUU116" s="73"/>
      <c r="FUV116" s="73"/>
      <c r="FUW116" s="74"/>
      <c r="FUX116" s="74"/>
      <c r="FUY116" s="77"/>
      <c r="FUZ116" s="77"/>
      <c r="FVA116" s="11"/>
      <c r="FVG116" s="73"/>
      <c r="FVH116" s="73"/>
      <c r="FVI116" s="73"/>
      <c r="FVJ116" s="73"/>
      <c r="FVK116" s="74"/>
      <c r="FVL116" s="74"/>
      <c r="FVM116" s="77"/>
      <c r="FVN116" s="77"/>
      <c r="FVO116" s="11"/>
      <c r="FVU116" s="73"/>
      <c r="FVV116" s="73"/>
      <c r="FVW116" s="73"/>
      <c r="FVX116" s="73"/>
      <c r="FVY116" s="74"/>
      <c r="FVZ116" s="74"/>
      <c r="FWA116" s="77"/>
      <c r="FWB116" s="77"/>
      <c r="FWC116" s="11"/>
      <c r="FWI116" s="73"/>
      <c r="FWJ116" s="73"/>
      <c r="FWK116" s="73"/>
      <c r="FWL116" s="73"/>
      <c r="FWM116" s="74"/>
      <c r="FWN116" s="74"/>
      <c r="FWO116" s="77"/>
      <c r="FWP116" s="77"/>
      <c r="FWQ116" s="11"/>
      <c r="FWW116" s="73"/>
      <c r="FWX116" s="73"/>
      <c r="FWY116" s="73"/>
      <c r="FWZ116" s="73"/>
      <c r="FXA116" s="74"/>
      <c r="FXB116" s="74"/>
      <c r="FXC116" s="77"/>
      <c r="FXD116" s="77"/>
      <c r="FXE116" s="11"/>
      <c r="FXK116" s="73"/>
      <c r="FXL116" s="73"/>
      <c r="FXM116" s="73"/>
      <c r="FXN116" s="73"/>
      <c r="FXO116" s="74"/>
      <c r="FXP116" s="74"/>
      <c r="FXQ116" s="77"/>
      <c r="FXR116" s="77"/>
      <c r="FXS116" s="11"/>
      <c r="FXY116" s="73"/>
      <c r="FXZ116" s="73"/>
      <c r="FYA116" s="73"/>
      <c r="FYB116" s="73"/>
      <c r="FYC116" s="74"/>
      <c r="FYD116" s="74"/>
      <c r="FYE116" s="77"/>
      <c r="FYF116" s="77"/>
      <c r="FYG116" s="11"/>
      <c r="FYM116" s="73"/>
      <c r="FYN116" s="73"/>
      <c r="FYO116" s="73"/>
      <c r="FYP116" s="73"/>
      <c r="FYQ116" s="74"/>
      <c r="FYR116" s="74"/>
      <c r="FYS116" s="77"/>
      <c r="FYT116" s="77"/>
      <c r="FYU116" s="11"/>
      <c r="FZA116" s="73"/>
      <c r="FZB116" s="73"/>
      <c r="FZC116" s="73"/>
      <c r="FZD116" s="73"/>
      <c r="FZE116" s="74"/>
      <c r="FZF116" s="74"/>
      <c r="FZG116" s="77"/>
      <c r="FZH116" s="77"/>
      <c r="FZI116" s="11"/>
      <c r="FZO116" s="73"/>
      <c r="FZP116" s="73"/>
      <c r="FZQ116" s="73"/>
      <c r="FZR116" s="73"/>
      <c r="FZS116" s="74"/>
      <c r="FZT116" s="74"/>
      <c r="FZU116" s="77"/>
      <c r="FZV116" s="77"/>
      <c r="FZW116" s="11"/>
      <c r="GAC116" s="73"/>
      <c r="GAD116" s="73"/>
      <c r="GAE116" s="73"/>
      <c r="GAF116" s="73"/>
      <c r="GAG116" s="74"/>
      <c r="GAH116" s="74"/>
      <c r="GAI116" s="77"/>
      <c r="GAJ116" s="77"/>
      <c r="GAK116" s="11"/>
      <c r="GAQ116" s="73"/>
      <c r="GAR116" s="73"/>
      <c r="GAS116" s="73"/>
      <c r="GAT116" s="73"/>
      <c r="GAU116" s="74"/>
      <c r="GAV116" s="74"/>
      <c r="GAW116" s="77"/>
      <c r="GAX116" s="77"/>
      <c r="GAY116" s="11"/>
      <c r="GBE116" s="73"/>
      <c r="GBF116" s="73"/>
      <c r="GBG116" s="73"/>
      <c r="GBH116" s="73"/>
      <c r="GBI116" s="74"/>
      <c r="GBJ116" s="74"/>
      <c r="GBK116" s="77"/>
      <c r="GBL116" s="77"/>
      <c r="GBM116" s="11"/>
      <c r="GBS116" s="73"/>
      <c r="GBT116" s="73"/>
      <c r="GBU116" s="73"/>
      <c r="GBV116" s="73"/>
      <c r="GBW116" s="74"/>
      <c r="GBX116" s="74"/>
      <c r="GBY116" s="77"/>
      <c r="GBZ116" s="77"/>
      <c r="GCA116" s="11"/>
      <c r="GCG116" s="73"/>
      <c r="GCH116" s="73"/>
      <c r="GCI116" s="73"/>
      <c r="GCJ116" s="73"/>
      <c r="GCK116" s="74"/>
      <c r="GCL116" s="74"/>
      <c r="GCM116" s="77"/>
      <c r="GCN116" s="77"/>
      <c r="GCO116" s="11"/>
      <c r="GCU116" s="73"/>
      <c r="GCV116" s="73"/>
      <c r="GCW116" s="73"/>
      <c r="GCX116" s="73"/>
      <c r="GCY116" s="74"/>
      <c r="GCZ116" s="74"/>
      <c r="GDA116" s="77"/>
      <c r="GDB116" s="77"/>
      <c r="GDC116" s="11"/>
      <c r="GDI116" s="73"/>
      <c r="GDJ116" s="73"/>
      <c r="GDK116" s="73"/>
      <c r="GDL116" s="73"/>
      <c r="GDM116" s="74"/>
      <c r="GDN116" s="74"/>
      <c r="GDO116" s="77"/>
      <c r="GDP116" s="77"/>
      <c r="GDQ116" s="11"/>
      <c r="GDW116" s="73"/>
      <c r="GDX116" s="73"/>
      <c r="GDY116" s="73"/>
      <c r="GDZ116" s="73"/>
      <c r="GEA116" s="74"/>
      <c r="GEB116" s="74"/>
      <c r="GEC116" s="77"/>
      <c r="GED116" s="77"/>
      <c r="GEE116" s="11"/>
      <c r="GEK116" s="73"/>
      <c r="GEL116" s="73"/>
      <c r="GEM116" s="73"/>
      <c r="GEN116" s="73"/>
      <c r="GEO116" s="74"/>
      <c r="GEP116" s="74"/>
      <c r="GEQ116" s="77"/>
      <c r="GER116" s="77"/>
      <c r="GES116" s="11"/>
      <c r="GEY116" s="73"/>
      <c r="GEZ116" s="73"/>
      <c r="GFA116" s="73"/>
      <c r="GFB116" s="73"/>
      <c r="GFC116" s="74"/>
      <c r="GFD116" s="74"/>
      <c r="GFE116" s="77"/>
      <c r="GFF116" s="77"/>
      <c r="GFG116" s="11"/>
      <c r="GFM116" s="73"/>
      <c r="GFN116" s="73"/>
      <c r="GFO116" s="73"/>
      <c r="GFP116" s="73"/>
      <c r="GFQ116" s="74"/>
      <c r="GFR116" s="74"/>
      <c r="GFS116" s="77"/>
      <c r="GFT116" s="77"/>
      <c r="GFU116" s="11"/>
      <c r="GGA116" s="73"/>
      <c r="GGB116" s="73"/>
      <c r="GGC116" s="73"/>
      <c r="GGD116" s="73"/>
      <c r="GGE116" s="74"/>
      <c r="GGF116" s="74"/>
      <c r="GGG116" s="77"/>
      <c r="GGH116" s="77"/>
      <c r="GGI116" s="11"/>
      <c r="GGO116" s="73"/>
      <c r="GGP116" s="73"/>
      <c r="GGQ116" s="73"/>
      <c r="GGR116" s="73"/>
      <c r="GGS116" s="74"/>
      <c r="GGT116" s="74"/>
      <c r="GGU116" s="77"/>
      <c r="GGV116" s="77"/>
      <c r="GGW116" s="11"/>
      <c r="GHC116" s="73"/>
      <c r="GHD116" s="73"/>
      <c r="GHE116" s="73"/>
      <c r="GHF116" s="73"/>
      <c r="GHG116" s="74"/>
      <c r="GHH116" s="74"/>
      <c r="GHI116" s="77"/>
      <c r="GHJ116" s="77"/>
      <c r="GHK116" s="11"/>
      <c r="GHQ116" s="73"/>
      <c r="GHR116" s="73"/>
      <c r="GHS116" s="73"/>
      <c r="GHT116" s="73"/>
      <c r="GHU116" s="74"/>
      <c r="GHV116" s="74"/>
      <c r="GHW116" s="77"/>
      <c r="GHX116" s="77"/>
      <c r="GHY116" s="11"/>
      <c r="GIE116" s="73"/>
      <c r="GIF116" s="73"/>
      <c r="GIG116" s="73"/>
      <c r="GIH116" s="73"/>
      <c r="GII116" s="74"/>
      <c r="GIJ116" s="74"/>
      <c r="GIK116" s="77"/>
      <c r="GIL116" s="77"/>
      <c r="GIM116" s="11"/>
      <c r="GIS116" s="73"/>
      <c r="GIT116" s="73"/>
      <c r="GIU116" s="73"/>
      <c r="GIV116" s="73"/>
      <c r="GIW116" s="74"/>
      <c r="GIX116" s="74"/>
      <c r="GIY116" s="77"/>
      <c r="GIZ116" s="77"/>
      <c r="GJA116" s="11"/>
      <c r="GJG116" s="73"/>
      <c r="GJH116" s="73"/>
      <c r="GJI116" s="73"/>
      <c r="GJJ116" s="73"/>
      <c r="GJK116" s="74"/>
      <c r="GJL116" s="74"/>
      <c r="GJM116" s="77"/>
      <c r="GJN116" s="77"/>
      <c r="GJO116" s="11"/>
      <c r="GJU116" s="73"/>
      <c r="GJV116" s="73"/>
      <c r="GJW116" s="73"/>
      <c r="GJX116" s="73"/>
      <c r="GJY116" s="74"/>
      <c r="GJZ116" s="74"/>
      <c r="GKA116" s="77"/>
      <c r="GKB116" s="77"/>
      <c r="GKC116" s="11"/>
      <c r="GKI116" s="73"/>
      <c r="GKJ116" s="73"/>
      <c r="GKK116" s="73"/>
      <c r="GKL116" s="73"/>
      <c r="GKM116" s="74"/>
      <c r="GKN116" s="74"/>
      <c r="GKO116" s="77"/>
      <c r="GKP116" s="77"/>
      <c r="GKQ116" s="11"/>
      <c r="GKW116" s="73"/>
      <c r="GKX116" s="73"/>
      <c r="GKY116" s="73"/>
      <c r="GKZ116" s="73"/>
      <c r="GLA116" s="74"/>
      <c r="GLB116" s="74"/>
      <c r="GLC116" s="77"/>
      <c r="GLD116" s="77"/>
      <c r="GLE116" s="11"/>
      <c r="GLK116" s="73"/>
      <c r="GLL116" s="73"/>
      <c r="GLM116" s="73"/>
      <c r="GLN116" s="73"/>
      <c r="GLO116" s="74"/>
      <c r="GLP116" s="74"/>
      <c r="GLQ116" s="77"/>
      <c r="GLR116" s="77"/>
      <c r="GLS116" s="11"/>
      <c r="GLY116" s="73"/>
      <c r="GLZ116" s="73"/>
      <c r="GMA116" s="73"/>
      <c r="GMB116" s="73"/>
      <c r="GMC116" s="74"/>
      <c r="GMD116" s="74"/>
      <c r="GME116" s="77"/>
      <c r="GMF116" s="77"/>
      <c r="GMG116" s="11"/>
      <c r="GMM116" s="73"/>
      <c r="GMN116" s="73"/>
      <c r="GMO116" s="73"/>
      <c r="GMP116" s="73"/>
      <c r="GMQ116" s="74"/>
      <c r="GMR116" s="74"/>
      <c r="GMS116" s="77"/>
      <c r="GMT116" s="77"/>
      <c r="GMU116" s="11"/>
      <c r="GNA116" s="73"/>
      <c r="GNB116" s="73"/>
      <c r="GNC116" s="73"/>
      <c r="GND116" s="73"/>
      <c r="GNE116" s="74"/>
      <c r="GNF116" s="74"/>
      <c r="GNG116" s="77"/>
      <c r="GNH116" s="77"/>
      <c r="GNI116" s="11"/>
      <c r="GNO116" s="73"/>
      <c r="GNP116" s="73"/>
      <c r="GNQ116" s="73"/>
      <c r="GNR116" s="73"/>
      <c r="GNS116" s="74"/>
      <c r="GNT116" s="74"/>
      <c r="GNU116" s="77"/>
      <c r="GNV116" s="77"/>
      <c r="GNW116" s="11"/>
      <c r="GOC116" s="73"/>
      <c r="GOD116" s="73"/>
      <c r="GOE116" s="73"/>
      <c r="GOF116" s="73"/>
      <c r="GOG116" s="74"/>
      <c r="GOH116" s="74"/>
      <c r="GOI116" s="77"/>
      <c r="GOJ116" s="77"/>
      <c r="GOK116" s="11"/>
      <c r="GOQ116" s="73"/>
      <c r="GOR116" s="73"/>
      <c r="GOS116" s="73"/>
      <c r="GOT116" s="73"/>
      <c r="GOU116" s="74"/>
      <c r="GOV116" s="74"/>
      <c r="GOW116" s="77"/>
      <c r="GOX116" s="77"/>
      <c r="GOY116" s="11"/>
      <c r="GPE116" s="73"/>
      <c r="GPF116" s="73"/>
      <c r="GPG116" s="73"/>
      <c r="GPH116" s="73"/>
      <c r="GPI116" s="74"/>
      <c r="GPJ116" s="74"/>
      <c r="GPK116" s="77"/>
      <c r="GPL116" s="77"/>
      <c r="GPM116" s="11"/>
      <c r="GPS116" s="73"/>
      <c r="GPT116" s="73"/>
      <c r="GPU116" s="73"/>
      <c r="GPV116" s="73"/>
      <c r="GPW116" s="74"/>
      <c r="GPX116" s="74"/>
      <c r="GPY116" s="77"/>
      <c r="GPZ116" s="77"/>
      <c r="GQA116" s="11"/>
      <c r="GQG116" s="73"/>
      <c r="GQH116" s="73"/>
      <c r="GQI116" s="73"/>
      <c r="GQJ116" s="73"/>
      <c r="GQK116" s="74"/>
      <c r="GQL116" s="74"/>
      <c r="GQM116" s="77"/>
      <c r="GQN116" s="77"/>
      <c r="GQO116" s="11"/>
      <c r="GQU116" s="73"/>
      <c r="GQV116" s="73"/>
      <c r="GQW116" s="73"/>
      <c r="GQX116" s="73"/>
      <c r="GQY116" s="74"/>
      <c r="GQZ116" s="74"/>
      <c r="GRA116" s="77"/>
      <c r="GRB116" s="77"/>
      <c r="GRC116" s="11"/>
      <c r="GRI116" s="73"/>
      <c r="GRJ116" s="73"/>
      <c r="GRK116" s="73"/>
      <c r="GRL116" s="73"/>
      <c r="GRM116" s="74"/>
      <c r="GRN116" s="74"/>
      <c r="GRO116" s="77"/>
      <c r="GRP116" s="77"/>
      <c r="GRQ116" s="11"/>
      <c r="GRW116" s="73"/>
      <c r="GRX116" s="73"/>
      <c r="GRY116" s="73"/>
      <c r="GRZ116" s="73"/>
      <c r="GSA116" s="74"/>
      <c r="GSB116" s="74"/>
      <c r="GSC116" s="77"/>
      <c r="GSD116" s="77"/>
      <c r="GSE116" s="11"/>
      <c r="GSK116" s="73"/>
      <c r="GSL116" s="73"/>
      <c r="GSM116" s="73"/>
      <c r="GSN116" s="73"/>
      <c r="GSO116" s="74"/>
      <c r="GSP116" s="74"/>
      <c r="GSQ116" s="77"/>
      <c r="GSR116" s="77"/>
      <c r="GSS116" s="11"/>
      <c r="GSY116" s="73"/>
      <c r="GSZ116" s="73"/>
      <c r="GTA116" s="73"/>
      <c r="GTB116" s="73"/>
      <c r="GTC116" s="74"/>
      <c r="GTD116" s="74"/>
      <c r="GTE116" s="77"/>
      <c r="GTF116" s="77"/>
      <c r="GTG116" s="11"/>
      <c r="GTM116" s="73"/>
      <c r="GTN116" s="73"/>
      <c r="GTO116" s="73"/>
      <c r="GTP116" s="73"/>
      <c r="GTQ116" s="74"/>
      <c r="GTR116" s="74"/>
      <c r="GTS116" s="77"/>
      <c r="GTT116" s="77"/>
      <c r="GTU116" s="11"/>
      <c r="GUA116" s="73"/>
      <c r="GUB116" s="73"/>
      <c r="GUC116" s="73"/>
      <c r="GUD116" s="73"/>
      <c r="GUE116" s="74"/>
      <c r="GUF116" s="74"/>
      <c r="GUG116" s="77"/>
      <c r="GUH116" s="77"/>
      <c r="GUI116" s="11"/>
      <c r="GUO116" s="73"/>
      <c r="GUP116" s="73"/>
      <c r="GUQ116" s="73"/>
      <c r="GUR116" s="73"/>
      <c r="GUS116" s="74"/>
      <c r="GUT116" s="74"/>
      <c r="GUU116" s="77"/>
      <c r="GUV116" s="77"/>
      <c r="GUW116" s="11"/>
      <c r="GVC116" s="73"/>
      <c r="GVD116" s="73"/>
      <c r="GVE116" s="73"/>
      <c r="GVF116" s="73"/>
      <c r="GVG116" s="74"/>
      <c r="GVH116" s="74"/>
      <c r="GVI116" s="77"/>
      <c r="GVJ116" s="77"/>
      <c r="GVK116" s="11"/>
      <c r="GVQ116" s="73"/>
      <c r="GVR116" s="73"/>
      <c r="GVS116" s="73"/>
      <c r="GVT116" s="73"/>
      <c r="GVU116" s="74"/>
      <c r="GVV116" s="74"/>
      <c r="GVW116" s="77"/>
      <c r="GVX116" s="77"/>
      <c r="GVY116" s="11"/>
      <c r="GWE116" s="73"/>
      <c r="GWF116" s="73"/>
      <c r="GWG116" s="73"/>
      <c r="GWH116" s="73"/>
      <c r="GWI116" s="74"/>
      <c r="GWJ116" s="74"/>
      <c r="GWK116" s="77"/>
      <c r="GWL116" s="77"/>
      <c r="GWM116" s="11"/>
      <c r="GWS116" s="73"/>
      <c r="GWT116" s="73"/>
      <c r="GWU116" s="73"/>
      <c r="GWV116" s="73"/>
      <c r="GWW116" s="74"/>
      <c r="GWX116" s="74"/>
      <c r="GWY116" s="77"/>
      <c r="GWZ116" s="77"/>
      <c r="GXA116" s="11"/>
      <c r="GXG116" s="73"/>
      <c r="GXH116" s="73"/>
      <c r="GXI116" s="73"/>
      <c r="GXJ116" s="73"/>
      <c r="GXK116" s="74"/>
      <c r="GXL116" s="74"/>
      <c r="GXM116" s="77"/>
      <c r="GXN116" s="77"/>
      <c r="GXO116" s="11"/>
      <c r="GXU116" s="73"/>
      <c r="GXV116" s="73"/>
      <c r="GXW116" s="73"/>
      <c r="GXX116" s="73"/>
      <c r="GXY116" s="74"/>
      <c r="GXZ116" s="74"/>
      <c r="GYA116" s="77"/>
      <c r="GYB116" s="77"/>
      <c r="GYC116" s="11"/>
      <c r="GYI116" s="73"/>
      <c r="GYJ116" s="73"/>
      <c r="GYK116" s="73"/>
      <c r="GYL116" s="73"/>
      <c r="GYM116" s="74"/>
      <c r="GYN116" s="74"/>
      <c r="GYO116" s="77"/>
      <c r="GYP116" s="77"/>
      <c r="GYQ116" s="11"/>
      <c r="GYW116" s="73"/>
      <c r="GYX116" s="73"/>
      <c r="GYY116" s="73"/>
      <c r="GYZ116" s="73"/>
      <c r="GZA116" s="74"/>
      <c r="GZB116" s="74"/>
      <c r="GZC116" s="77"/>
      <c r="GZD116" s="77"/>
      <c r="GZE116" s="11"/>
      <c r="GZK116" s="73"/>
      <c r="GZL116" s="73"/>
      <c r="GZM116" s="73"/>
      <c r="GZN116" s="73"/>
      <c r="GZO116" s="74"/>
      <c r="GZP116" s="74"/>
      <c r="GZQ116" s="77"/>
      <c r="GZR116" s="77"/>
      <c r="GZS116" s="11"/>
      <c r="GZY116" s="73"/>
      <c r="GZZ116" s="73"/>
      <c r="HAA116" s="73"/>
      <c r="HAB116" s="73"/>
      <c r="HAC116" s="74"/>
      <c r="HAD116" s="74"/>
      <c r="HAE116" s="77"/>
      <c r="HAF116" s="77"/>
      <c r="HAG116" s="11"/>
      <c r="HAM116" s="73"/>
      <c r="HAN116" s="73"/>
      <c r="HAO116" s="73"/>
      <c r="HAP116" s="73"/>
      <c r="HAQ116" s="74"/>
      <c r="HAR116" s="74"/>
      <c r="HAS116" s="77"/>
      <c r="HAT116" s="77"/>
      <c r="HAU116" s="11"/>
      <c r="HBA116" s="73"/>
      <c r="HBB116" s="73"/>
      <c r="HBC116" s="73"/>
      <c r="HBD116" s="73"/>
      <c r="HBE116" s="74"/>
      <c r="HBF116" s="74"/>
      <c r="HBG116" s="77"/>
      <c r="HBH116" s="77"/>
      <c r="HBI116" s="11"/>
      <c r="HBO116" s="73"/>
      <c r="HBP116" s="73"/>
      <c r="HBQ116" s="73"/>
      <c r="HBR116" s="73"/>
      <c r="HBS116" s="74"/>
      <c r="HBT116" s="74"/>
      <c r="HBU116" s="77"/>
      <c r="HBV116" s="77"/>
      <c r="HBW116" s="11"/>
      <c r="HCC116" s="73"/>
      <c r="HCD116" s="73"/>
      <c r="HCE116" s="73"/>
      <c r="HCF116" s="73"/>
      <c r="HCG116" s="74"/>
      <c r="HCH116" s="74"/>
      <c r="HCI116" s="77"/>
      <c r="HCJ116" s="77"/>
      <c r="HCK116" s="11"/>
      <c r="HCQ116" s="73"/>
      <c r="HCR116" s="73"/>
      <c r="HCS116" s="73"/>
      <c r="HCT116" s="73"/>
      <c r="HCU116" s="74"/>
      <c r="HCV116" s="74"/>
      <c r="HCW116" s="77"/>
      <c r="HCX116" s="77"/>
      <c r="HCY116" s="11"/>
      <c r="HDE116" s="73"/>
      <c r="HDF116" s="73"/>
      <c r="HDG116" s="73"/>
      <c r="HDH116" s="73"/>
      <c r="HDI116" s="74"/>
      <c r="HDJ116" s="74"/>
      <c r="HDK116" s="77"/>
      <c r="HDL116" s="77"/>
      <c r="HDM116" s="11"/>
      <c r="HDS116" s="73"/>
      <c r="HDT116" s="73"/>
      <c r="HDU116" s="73"/>
      <c r="HDV116" s="73"/>
      <c r="HDW116" s="74"/>
      <c r="HDX116" s="74"/>
      <c r="HDY116" s="77"/>
      <c r="HDZ116" s="77"/>
      <c r="HEA116" s="11"/>
      <c r="HEG116" s="73"/>
      <c r="HEH116" s="73"/>
      <c r="HEI116" s="73"/>
      <c r="HEJ116" s="73"/>
      <c r="HEK116" s="74"/>
      <c r="HEL116" s="74"/>
      <c r="HEM116" s="77"/>
      <c r="HEN116" s="77"/>
      <c r="HEO116" s="11"/>
      <c r="HEU116" s="73"/>
      <c r="HEV116" s="73"/>
      <c r="HEW116" s="73"/>
      <c r="HEX116" s="73"/>
      <c r="HEY116" s="74"/>
      <c r="HEZ116" s="74"/>
      <c r="HFA116" s="77"/>
      <c r="HFB116" s="77"/>
      <c r="HFC116" s="11"/>
      <c r="HFI116" s="73"/>
      <c r="HFJ116" s="73"/>
      <c r="HFK116" s="73"/>
      <c r="HFL116" s="73"/>
      <c r="HFM116" s="74"/>
      <c r="HFN116" s="74"/>
      <c r="HFO116" s="77"/>
      <c r="HFP116" s="77"/>
      <c r="HFQ116" s="11"/>
      <c r="HFW116" s="73"/>
      <c r="HFX116" s="73"/>
      <c r="HFY116" s="73"/>
      <c r="HFZ116" s="73"/>
      <c r="HGA116" s="74"/>
      <c r="HGB116" s="74"/>
      <c r="HGC116" s="77"/>
      <c r="HGD116" s="77"/>
      <c r="HGE116" s="11"/>
      <c r="HGK116" s="73"/>
      <c r="HGL116" s="73"/>
      <c r="HGM116" s="73"/>
      <c r="HGN116" s="73"/>
      <c r="HGO116" s="74"/>
      <c r="HGP116" s="74"/>
      <c r="HGQ116" s="77"/>
      <c r="HGR116" s="77"/>
      <c r="HGS116" s="11"/>
      <c r="HGY116" s="73"/>
      <c r="HGZ116" s="73"/>
      <c r="HHA116" s="73"/>
      <c r="HHB116" s="73"/>
      <c r="HHC116" s="74"/>
      <c r="HHD116" s="74"/>
      <c r="HHE116" s="77"/>
      <c r="HHF116" s="77"/>
      <c r="HHG116" s="11"/>
      <c r="HHM116" s="73"/>
      <c r="HHN116" s="73"/>
      <c r="HHO116" s="73"/>
      <c r="HHP116" s="73"/>
      <c r="HHQ116" s="74"/>
      <c r="HHR116" s="74"/>
      <c r="HHS116" s="77"/>
      <c r="HHT116" s="77"/>
      <c r="HHU116" s="11"/>
      <c r="HIA116" s="73"/>
      <c r="HIB116" s="73"/>
      <c r="HIC116" s="73"/>
      <c r="HID116" s="73"/>
      <c r="HIE116" s="74"/>
      <c r="HIF116" s="74"/>
      <c r="HIG116" s="77"/>
      <c r="HIH116" s="77"/>
      <c r="HII116" s="11"/>
      <c r="HIO116" s="73"/>
      <c r="HIP116" s="73"/>
      <c r="HIQ116" s="73"/>
      <c r="HIR116" s="73"/>
      <c r="HIS116" s="74"/>
      <c r="HIT116" s="74"/>
      <c r="HIU116" s="77"/>
      <c r="HIV116" s="77"/>
      <c r="HIW116" s="11"/>
      <c r="HJC116" s="73"/>
      <c r="HJD116" s="73"/>
      <c r="HJE116" s="73"/>
      <c r="HJF116" s="73"/>
      <c r="HJG116" s="74"/>
      <c r="HJH116" s="74"/>
      <c r="HJI116" s="77"/>
      <c r="HJJ116" s="77"/>
      <c r="HJK116" s="11"/>
      <c r="HJQ116" s="73"/>
      <c r="HJR116" s="73"/>
      <c r="HJS116" s="73"/>
      <c r="HJT116" s="73"/>
      <c r="HJU116" s="74"/>
      <c r="HJV116" s="74"/>
      <c r="HJW116" s="77"/>
      <c r="HJX116" s="77"/>
      <c r="HJY116" s="11"/>
      <c r="HKE116" s="73"/>
      <c r="HKF116" s="73"/>
      <c r="HKG116" s="73"/>
      <c r="HKH116" s="73"/>
      <c r="HKI116" s="74"/>
      <c r="HKJ116" s="74"/>
      <c r="HKK116" s="77"/>
      <c r="HKL116" s="77"/>
      <c r="HKM116" s="11"/>
      <c r="HKS116" s="73"/>
      <c r="HKT116" s="73"/>
      <c r="HKU116" s="73"/>
      <c r="HKV116" s="73"/>
      <c r="HKW116" s="74"/>
      <c r="HKX116" s="74"/>
      <c r="HKY116" s="77"/>
      <c r="HKZ116" s="77"/>
      <c r="HLA116" s="11"/>
      <c r="HLG116" s="73"/>
      <c r="HLH116" s="73"/>
      <c r="HLI116" s="73"/>
      <c r="HLJ116" s="73"/>
      <c r="HLK116" s="74"/>
      <c r="HLL116" s="74"/>
      <c r="HLM116" s="77"/>
      <c r="HLN116" s="77"/>
      <c r="HLO116" s="11"/>
      <c r="HLU116" s="73"/>
      <c r="HLV116" s="73"/>
      <c r="HLW116" s="73"/>
      <c r="HLX116" s="73"/>
      <c r="HLY116" s="74"/>
      <c r="HLZ116" s="74"/>
      <c r="HMA116" s="77"/>
      <c r="HMB116" s="77"/>
      <c r="HMC116" s="11"/>
      <c r="HMI116" s="73"/>
      <c r="HMJ116" s="73"/>
      <c r="HMK116" s="73"/>
      <c r="HML116" s="73"/>
      <c r="HMM116" s="74"/>
      <c r="HMN116" s="74"/>
      <c r="HMO116" s="77"/>
      <c r="HMP116" s="77"/>
      <c r="HMQ116" s="11"/>
      <c r="HMW116" s="73"/>
      <c r="HMX116" s="73"/>
      <c r="HMY116" s="73"/>
      <c r="HMZ116" s="73"/>
      <c r="HNA116" s="74"/>
      <c r="HNB116" s="74"/>
      <c r="HNC116" s="77"/>
      <c r="HND116" s="77"/>
      <c r="HNE116" s="11"/>
      <c r="HNK116" s="73"/>
      <c r="HNL116" s="73"/>
      <c r="HNM116" s="73"/>
      <c r="HNN116" s="73"/>
      <c r="HNO116" s="74"/>
      <c r="HNP116" s="74"/>
      <c r="HNQ116" s="77"/>
      <c r="HNR116" s="77"/>
      <c r="HNS116" s="11"/>
      <c r="HNY116" s="73"/>
      <c r="HNZ116" s="73"/>
      <c r="HOA116" s="73"/>
      <c r="HOB116" s="73"/>
      <c r="HOC116" s="74"/>
      <c r="HOD116" s="74"/>
      <c r="HOE116" s="77"/>
      <c r="HOF116" s="77"/>
      <c r="HOG116" s="11"/>
      <c r="HOM116" s="73"/>
      <c r="HON116" s="73"/>
      <c r="HOO116" s="73"/>
      <c r="HOP116" s="73"/>
      <c r="HOQ116" s="74"/>
      <c r="HOR116" s="74"/>
      <c r="HOS116" s="77"/>
      <c r="HOT116" s="77"/>
      <c r="HOU116" s="11"/>
      <c r="HPA116" s="73"/>
      <c r="HPB116" s="73"/>
      <c r="HPC116" s="73"/>
      <c r="HPD116" s="73"/>
      <c r="HPE116" s="74"/>
      <c r="HPF116" s="74"/>
      <c r="HPG116" s="77"/>
      <c r="HPH116" s="77"/>
      <c r="HPI116" s="11"/>
      <c r="HPO116" s="73"/>
      <c r="HPP116" s="73"/>
      <c r="HPQ116" s="73"/>
      <c r="HPR116" s="73"/>
      <c r="HPS116" s="74"/>
      <c r="HPT116" s="74"/>
      <c r="HPU116" s="77"/>
      <c r="HPV116" s="77"/>
      <c r="HPW116" s="11"/>
      <c r="HQC116" s="73"/>
      <c r="HQD116" s="73"/>
      <c r="HQE116" s="73"/>
      <c r="HQF116" s="73"/>
      <c r="HQG116" s="74"/>
      <c r="HQH116" s="74"/>
      <c r="HQI116" s="77"/>
      <c r="HQJ116" s="77"/>
      <c r="HQK116" s="11"/>
      <c r="HQQ116" s="73"/>
      <c r="HQR116" s="73"/>
      <c r="HQS116" s="73"/>
      <c r="HQT116" s="73"/>
      <c r="HQU116" s="74"/>
      <c r="HQV116" s="74"/>
      <c r="HQW116" s="77"/>
      <c r="HQX116" s="77"/>
      <c r="HQY116" s="11"/>
      <c r="HRE116" s="73"/>
      <c r="HRF116" s="73"/>
      <c r="HRG116" s="73"/>
      <c r="HRH116" s="73"/>
      <c r="HRI116" s="74"/>
      <c r="HRJ116" s="74"/>
      <c r="HRK116" s="77"/>
      <c r="HRL116" s="77"/>
      <c r="HRM116" s="11"/>
      <c r="HRS116" s="73"/>
      <c r="HRT116" s="73"/>
      <c r="HRU116" s="73"/>
      <c r="HRV116" s="73"/>
      <c r="HRW116" s="74"/>
      <c r="HRX116" s="74"/>
      <c r="HRY116" s="77"/>
      <c r="HRZ116" s="77"/>
      <c r="HSA116" s="11"/>
      <c r="HSG116" s="73"/>
      <c r="HSH116" s="73"/>
      <c r="HSI116" s="73"/>
      <c r="HSJ116" s="73"/>
      <c r="HSK116" s="74"/>
      <c r="HSL116" s="74"/>
      <c r="HSM116" s="77"/>
      <c r="HSN116" s="77"/>
      <c r="HSO116" s="11"/>
      <c r="HSU116" s="73"/>
      <c r="HSV116" s="73"/>
      <c r="HSW116" s="73"/>
      <c r="HSX116" s="73"/>
      <c r="HSY116" s="74"/>
      <c r="HSZ116" s="74"/>
      <c r="HTA116" s="77"/>
      <c r="HTB116" s="77"/>
      <c r="HTC116" s="11"/>
      <c r="HTI116" s="73"/>
      <c r="HTJ116" s="73"/>
      <c r="HTK116" s="73"/>
      <c r="HTL116" s="73"/>
      <c r="HTM116" s="74"/>
      <c r="HTN116" s="74"/>
      <c r="HTO116" s="77"/>
      <c r="HTP116" s="77"/>
      <c r="HTQ116" s="11"/>
      <c r="HTW116" s="73"/>
      <c r="HTX116" s="73"/>
      <c r="HTY116" s="73"/>
      <c r="HTZ116" s="73"/>
      <c r="HUA116" s="74"/>
      <c r="HUB116" s="74"/>
      <c r="HUC116" s="77"/>
      <c r="HUD116" s="77"/>
      <c r="HUE116" s="11"/>
      <c r="HUK116" s="73"/>
      <c r="HUL116" s="73"/>
      <c r="HUM116" s="73"/>
      <c r="HUN116" s="73"/>
      <c r="HUO116" s="74"/>
      <c r="HUP116" s="74"/>
      <c r="HUQ116" s="77"/>
      <c r="HUR116" s="77"/>
      <c r="HUS116" s="11"/>
      <c r="HUY116" s="73"/>
      <c r="HUZ116" s="73"/>
      <c r="HVA116" s="73"/>
      <c r="HVB116" s="73"/>
      <c r="HVC116" s="74"/>
      <c r="HVD116" s="74"/>
      <c r="HVE116" s="77"/>
      <c r="HVF116" s="77"/>
      <c r="HVG116" s="11"/>
      <c r="HVM116" s="73"/>
      <c r="HVN116" s="73"/>
      <c r="HVO116" s="73"/>
      <c r="HVP116" s="73"/>
      <c r="HVQ116" s="74"/>
      <c r="HVR116" s="74"/>
      <c r="HVS116" s="77"/>
      <c r="HVT116" s="77"/>
      <c r="HVU116" s="11"/>
      <c r="HWA116" s="73"/>
      <c r="HWB116" s="73"/>
      <c r="HWC116" s="73"/>
      <c r="HWD116" s="73"/>
      <c r="HWE116" s="74"/>
      <c r="HWF116" s="74"/>
      <c r="HWG116" s="77"/>
      <c r="HWH116" s="77"/>
      <c r="HWI116" s="11"/>
      <c r="HWO116" s="73"/>
      <c r="HWP116" s="73"/>
      <c r="HWQ116" s="73"/>
      <c r="HWR116" s="73"/>
      <c r="HWS116" s="74"/>
      <c r="HWT116" s="74"/>
      <c r="HWU116" s="77"/>
      <c r="HWV116" s="77"/>
      <c r="HWW116" s="11"/>
      <c r="HXC116" s="73"/>
      <c r="HXD116" s="73"/>
      <c r="HXE116" s="73"/>
      <c r="HXF116" s="73"/>
      <c r="HXG116" s="74"/>
      <c r="HXH116" s="74"/>
      <c r="HXI116" s="77"/>
      <c r="HXJ116" s="77"/>
      <c r="HXK116" s="11"/>
      <c r="HXQ116" s="73"/>
      <c r="HXR116" s="73"/>
      <c r="HXS116" s="73"/>
      <c r="HXT116" s="73"/>
      <c r="HXU116" s="74"/>
      <c r="HXV116" s="74"/>
      <c r="HXW116" s="77"/>
      <c r="HXX116" s="77"/>
      <c r="HXY116" s="11"/>
      <c r="HYE116" s="73"/>
      <c r="HYF116" s="73"/>
      <c r="HYG116" s="73"/>
      <c r="HYH116" s="73"/>
      <c r="HYI116" s="74"/>
      <c r="HYJ116" s="74"/>
      <c r="HYK116" s="77"/>
      <c r="HYL116" s="77"/>
      <c r="HYM116" s="11"/>
      <c r="HYS116" s="73"/>
      <c r="HYT116" s="73"/>
      <c r="HYU116" s="73"/>
      <c r="HYV116" s="73"/>
      <c r="HYW116" s="74"/>
      <c r="HYX116" s="74"/>
      <c r="HYY116" s="77"/>
      <c r="HYZ116" s="77"/>
      <c r="HZA116" s="11"/>
      <c r="HZG116" s="73"/>
      <c r="HZH116" s="73"/>
      <c r="HZI116" s="73"/>
      <c r="HZJ116" s="73"/>
      <c r="HZK116" s="74"/>
      <c r="HZL116" s="74"/>
      <c r="HZM116" s="77"/>
      <c r="HZN116" s="77"/>
      <c r="HZO116" s="11"/>
      <c r="HZU116" s="73"/>
      <c r="HZV116" s="73"/>
      <c r="HZW116" s="73"/>
      <c r="HZX116" s="73"/>
      <c r="HZY116" s="74"/>
      <c r="HZZ116" s="74"/>
      <c r="IAA116" s="77"/>
      <c r="IAB116" s="77"/>
      <c r="IAC116" s="11"/>
      <c r="IAI116" s="73"/>
      <c r="IAJ116" s="73"/>
      <c r="IAK116" s="73"/>
      <c r="IAL116" s="73"/>
      <c r="IAM116" s="74"/>
      <c r="IAN116" s="74"/>
      <c r="IAO116" s="77"/>
      <c r="IAP116" s="77"/>
      <c r="IAQ116" s="11"/>
      <c r="IAW116" s="73"/>
      <c r="IAX116" s="73"/>
      <c r="IAY116" s="73"/>
      <c r="IAZ116" s="73"/>
      <c r="IBA116" s="74"/>
      <c r="IBB116" s="74"/>
      <c r="IBC116" s="77"/>
      <c r="IBD116" s="77"/>
      <c r="IBE116" s="11"/>
      <c r="IBK116" s="73"/>
      <c r="IBL116" s="73"/>
      <c r="IBM116" s="73"/>
      <c r="IBN116" s="73"/>
      <c r="IBO116" s="74"/>
      <c r="IBP116" s="74"/>
      <c r="IBQ116" s="77"/>
      <c r="IBR116" s="77"/>
      <c r="IBS116" s="11"/>
      <c r="IBY116" s="73"/>
      <c r="IBZ116" s="73"/>
      <c r="ICA116" s="73"/>
      <c r="ICB116" s="73"/>
      <c r="ICC116" s="74"/>
      <c r="ICD116" s="74"/>
      <c r="ICE116" s="77"/>
      <c r="ICF116" s="77"/>
      <c r="ICG116" s="11"/>
      <c r="ICM116" s="73"/>
      <c r="ICN116" s="73"/>
      <c r="ICO116" s="73"/>
      <c r="ICP116" s="73"/>
      <c r="ICQ116" s="74"/>
      <c r="ICR116" s="74"/>
      <c r="ICS116" s="77"/>
      <c r="ICT116" s="77"/>
      <c r="ICU116" s="11"/>
      <c r="IDA116" s="73"/>
      <c r="IDB116" s="73"/>
      <c r="IDC116" s="73"/>
      <c r="IDD116" s="73"/>
      <c r="IDE116" s="74"/>
      <c r="IDF116" s="74"/>
      <c r="IDG116" s="77"/>
      <c r="IDH116" s="77"/>
      <c r="IDI116" s="11"/>
      <c r="IDO116" s="73"/>
      <c r="IDP116" s="73"/>
      <c r="IDQ116" s="73"/>
      <c r="IDR116" s="73"/>
      <c r="IDS116" s="74"/>
      <c r="IDT116" s="74"/>
      <c r="IDU116" s="77"/>
      <c r="IDV116" s="77"/>
      <c r="IDW116" s="11"/>
      <c r="IEC116" s="73"/>
      <c r="IED116" s="73"/>
      <c r="IEE116" s="73"/>
      <c r="IEF116" s="73"/>
      <c r="IEG116" s="74"/>
      <c r="IEH116" s="74"/>
      <c r="IEI116" s="77"/>
      <c r="IEJ116" s="77"/>
      <c r="IEK116" s="11"/>
      <c r="IEQ116" s="73"/>
      <c r="IER116" s="73"/>
      <c r="IES116" s="73"/>
      <c r="IET116" s="73"/>
      <c r="IEU116" s="74"/>
      <c r="IEV116" s="74"/>
      <c r="IEW116" s="77"/>
      <c r="IEX116" s="77"/>
      <c r="IEY116" s="11"/>
      <c r="IFE116" s="73"/>
      <c r="IFF116" s="73"/>
      <c r="IFG116" s="73"/>
      <c r="IFH116" s="73"/>
      <c r="IFI116" s="74"/>
      <c r="IFJ116" s="74"/>
      <c r="IFK116" s="77"/>
      <c r="IFL116" s="77"/>
      <c r="IFM116" s="11"/>
      <c r="IFS116" s="73"/>
      <c r="IFT116" s="73"/>
      <c r="IFU116" s="73"/>
      <c r="IFV116" s="73"/>
      <c r="IFW116" s="74"/>
      <c r="IFX116" s="74"/>
      <c r="IFY116" s="77"/>
      <c r="IFZ116" s="77"/>
      <c r="IGA116" s="11"/>
      <c r="IGG116" s="73"/>
      <c r="IGH116" s="73"/>
      <c r="IGI116" s="73"/>
      <c r="IGJ116" s="73"/>
      <c r="IGK116" s="74"/>
      <c r="IGL116" s="74"/>
      <c r="IGM116" s="77"/>
      <c r="IGN116" s="77"/>
      <c r="IGO116" s="11"/>
      <c r="IGU116" s="73"/>
      <c r="IGV116" s="73"/>
      <c r="IGW116" s="73"/>
      <c r="IGX116" s="73"/>
      <c r="IGY116" s="74"/>
      <c r="IGZ116" s="74"/>
      <c r="IHA116" s="77"/>
      <c r="IHB116" s="77"/>
      <c r="IHC116" s="11"/>
      <c r="IHI116" s="73"/>
      <c r="IHJ116" s="73"/>
      <c r="IHK116" s="73"/>
      <c r="IHL116" s="73"/>
      <c r="IHM116" s="74"/>
      <c r="IHN116" s="74"/>
      <c r="IHO116" s="77"/>
      <c r="IHP116" s="77"/>
      <c r="IHQ116" s="11"/>
      <c r="IHW116" s="73"/>
      <c r="IHX116" s="73"/>
      <c r="IHY116" s="73"/>
      <c r="IHZ116" s="73"/>
      <c r="IIA116" s="74"/>
      <c r="IIB116" s="74"/>
      <c r="IIC116" s="77"/>
      <c r="IID116" s="77"/>
      <c r="IIE116" s="11"/>
      <c r="IIK116" s="73"/>
      <c r="IIL116" s="73"/>
      <c r="IIM116" s="73"/>
      <c r="IIN116" s="73"/>
      <c r="IIO116" s="74"/>
      <c r="IIP116" s="74"/>
      <c r="IIQ116" s="77"/>
      <c r="IIR116" s="77"/>
      <c r="IIS116" s="11"/>
      <c r="IIY116" s="73"/>
      <c r="IIZ116" s="73"/>
      <c r="IJA116" s="73"/>
      <c r="IJB116" s="73"/>
      <c r="IJC116" s="74"/>
      <c r="IJD116" s="74"/>
      <c r="IJE116" s="77"/>
      <c r="IJF116" s="77"/>
      <c r="IJG116" s="11"/>
      <c r="IJM116" s="73"/>
      <c r="IJN116" s="73"/>
      <c r="IJO116" s="73"/>
      <c r="IJP116" s="73"/>
      <c r="IJQ116" s="74"/>
      <c r="IJR116" s="74"/>
      <c r="IJS116" s="77"/>
      <c r="IJT116" s="77"/>
      <c r="IJU116" s="11"/>
      <c r="IKA116" s="73"/>
      <c r="IKB116" s="73"/>
      <c r="IKC116" s="73"/>
      <c r="IKD116" s="73"/>
      <c r="IKE116" s="74"/>
      <c r="IKF116" s="74"/>
      <c r="IKG116" s="77"/>
      <c r="IKH116" s="77"/>
      <c r="IKI116" s="11"/>
      <c r="IKO116" s="73"/>
      <c r="IKP116" s="73"/>
      <c r="IKQ116" s="73"/>
      <c r="IKR116" s="73"/>
      <c r="IKS116" s="74"/>
      <c r="IKT116" s="74"/>
      <c r="IKU116" s="77"/>
      <c r="IKV116" s="77"/>
      <c r="IKW116" s="11"/>
      <c r="ILC116" s="73"/>
      <c r="ILD116" s="73"/>
      <c r="ILE116" s="73"/>
      <c r="ILF116" s="73"/>
      <c r="ILG116" s="74"/>
      <c r="ILH116" s="74"/>
      <c r="ILI116" s="77"/>
      <c r="ILJ116" s="77"/>
      <c r="ILK116" s="11"/>
      <c r="ILQ116" s="73"/>
      <c r="ILR116" s="73"/>
      <c r="ILS116" s="73"/>
      <c r="ILT116" s="73"/>
      <c r="ILU116" s="74"/>
      <c r="ILV116" s="74"/>
      <c r="ILW116" s="77"/>
      <c r="ILX116" s="77"/>
      <c r="ILY116" s="11"/>
      <c r="IME116" s="73"/>
      <c r="IMF116" s="73"/>
      <c r="IMG116" s="73"/>
      <c r="IMH116" s="73"/>
      <c r="IMI116" s="74"/>
      <c r="IMJ116" s="74"/>
      <c r="IMK116" s="77"/>
      <c r="IML116" s="77"/>
      <c r="IMM116" s="11"/>
      <c r="IMS116" s="73"/>
      <c r="IMT116" s="73"/>
      <c r="IMU116" s="73"/>
      <c r="IMV116" s="73"/>
      <c r="IMW116" s="74"/>
      <c r="IMX116" s="74"/>
      <c r="IMY116" s="77"/>
      <c r="IMZ116" s="77"/>
      <c r="INA116" s="11"/>
      <c r="ING116" s="73"/>
      <c r="INH116" s="73"/>
      <c r="INI116" s="73"/>
      <c r="INJ116" s="73"/>
      <c r="INK116" s="74"/>
      <c r="INL116" s="74"/>
      <c r="INM116" s="77"/>
      <c r="INN116" s="77"/>
      <c r="INO116" s="11"/>
      <c r="INU116" s="73"/>
      <c r="INV116" s="73"/>
      <c r="INW116" s="73"/>
      <c r="INX116" s="73"/>
      <c r="INY116" s="74"/>
      <c r="INZ116" s="74"/>
      <c r="IOA116" s="77"/>
      <c r="IOB116" s="77"/>
      <c r="IOC116" s="11"/>
      <c r="IOI116" s="73"/>
      <c r="IOJ116" s="73"/>
      <c r="IOK116" s="73"/>
      <c r="IOL116" s="73"/>
      <c r="IOM116" s="74"/>
      <c r="ION116" s="74"/>
      <c r="IOO116" s="77"/>
      <c r="IOP116" s="77"/>
      <c r="IOQ116" s="11"/>
      <c r="IOW116" s="73"/>
      <c r="IOX116" s="73"/>
      <c r="IOY116" s="73"/>
      <c r="IOZ116" s="73"/>
      <c r="IPA116" s="74"/>
      <c r="IPB116" s="74"/>
      <c r="IPC116" s="77"/>
      <c r="IPD116" s="77"/>
      <c r="IPE116" s="11"/>
      <c r="IPK116" s="73"/>
      <c r="IPL116" s="73"/>
      <c r="IPM116" s="73"/>
      <c r="IPN116" s="73"/>
      <c r="IPO116" s="74"/>
      <c r="IPP116" s="74"/>
      <c r="IPQ116" s="77"/>
      <c r="IPR116" s="77"/>
      <c r="IPS116" s="11"/>
      <c r="IPY116" s="73"/>
      <c r="IPZ116" s="73"/>
      <c r="IQA116" s="73"/>
      <c r="IQB116" s="73"/>
      <c r="IQC116" s="74"/>
      <c r="IQD116" s="74"/>
      <c r="IQE116" s="77"/>
      <c r="IQF116" s="77"/>
      <c r="IQG116" s="11"/>
      <c r="IQM116" s="73"/>
      <c r="IQN116" s="73"/>
      <c r="IQO116" s="73"/>
      <c r="IQP116" s="73"/>
      <c r="IQQ116" s="74"/>
      <c r="IQR116" s="74"/>
      <c r="IQS116" s="77"/>
      <c r="IQT116" s="77"/>
      <c r="IQU116" s="11"/>
      <c r="IRA116" s="73"/>
      <c r="IRB116" s="73"/>
      <c r="IRC116" s="73"/>
      <c r="IRD116" s="73"/>
      <c r="IRE116" s="74"/>
      <c r="IRF116" s="74"/>
      <c r="IRG116" s="77"/>
      <c r="IRH116" s="77"/>
      <c r="IRI116" s="11"/>
      <c r="IRO116" s="73"/>
      <c r="IRP116" s="73"/>
      <c r="IRQ116" s="73"/>
      <c r="IRR116" s="73"/>
      <c r="IRS116" s="74"/>
      <c r="IRT116" s="74"/>
      <c r="IRU116" s="77"/>
      <c r="IRV116" s="77"/>
      <c r="IRW116" s="11"/>
      <c r="ISC116" s="73"/>
      <c r="ISD116" s="73"/>
      <c r="ISE116" s="73"/>
      <c r="ISF116" s="73"/>
      <c r="ISG116" s="74"/>
      <c r="ISH116" s="74"/>
      <c r="ISI116" s="77"/>
      <c r="ISJ116" s="77"/>
      <c r="ISK116" s="11"/>
      <c r="ISQ116" s="73"/>
      <c r="ISR116" s="73"/>
      <c r="ISS116" s="73"/>
      <c r="IST116" s="73"/>
      <c r="ISU116" s="74"/>
      <c r="ISV116" s="74"/>
      <c r="ISW116" s="77"/>
      <c r="ISX116" s="77"/>
      <c r="ISY116" s="11"/>
      <c r="ITE116" s="73"/>
      <c r="ITF116" s="73"/>
      <c r="ITG116" s="73"/>
      <c r="ITH116" s="73"/>
      <c r="ITI116" s="74"/>
      <c r="ITJ116" s="74"/>
      <c r="ITK116" s="77"/>
      <c r="ITL116" s="77"/>
      <c r="ITM116" s="11"/>
      <c r="ITS116" s="73"/>
      <c r="ITT116" s="73"/>
      <c r="ITU116" s="73"/>
      <c r="ITV116" s="73"/>
      <c r="ITW116" s="74"/>
      <c r="ITX116" s="74"/>
      <c r="ITY116" s="77"/>
      <c r="ITZ116" s="77"/>
      <c r="IUA116" s="11"/>
      <c r="IUG116" s="73"/>
      <c r="IUH116" s="73"/>
      <c r="IUI116" s="73"/>
      <c r="IUJ116" s="73"/>
      <c r="IUK116" s="74"/>
      <c r="IUL116" s="74"/>
      <c r="IUM116" s="77"/>
      <c r="IUN116" s="77"/>
      <c r="IUO116" s="11"/>
      <c r="IUU116" s="73"/>
      <c r="IUV116" s="73"/>
      <c r="IUW116" s="73"/>
      <c r="IUX116" s="73"/>
      <c r="IUY116" s="74"/>
      <c r="IUZ116" s="74"/>
      <c r="IVA116" s="77"/>
      <c r="IVB116" s="77"/>
      <c r="IVC116" s="11"/>
      <c r="IVI116" s="73"/>
      <c r="IVJ116" s="73"/>
      <c r="IVK116" s="73"/>
      <c r="IVL116" s="73"/>
      <c r="IVM116" s="74"/>
      <c r="IVN116" s="74"/>
      <c r="IVO116" s="77"/>
      <c r="IVP116" s="77"/>
      <c r="IVQ116" s="11"/>
      <c r="IVW116" s="73"/>
      <c r="IVX116" s="73"/>
      <c r="IVY116" s="73"/>
      <c r="IVZ116" s="73"/>
      <c r="IWA116" s="74"/>
      <c r="IWB116" s="74"/>
      <c r="IWC116" s="77"/>
      <c r="IWD116" s="77"/>
      <c r="IWE116" s="11"/>
      <c r="IWK116" s="73"/>
      <c r="IWL116" s="73"/>
      <c r="IWM116" s="73"/>
      <c r="IWN116" s="73"/>
      <c r="IWO116" s="74"/>
      <c r="IWP116" s="74"/>
      <c r="IWQ116" s="77"/>
      <c r="IWR116" s="77"/>
      <c r="IWS116" s="11"/>
      <c r="IWY116" s="73"/>
      <c r="IWZ116" s="73"/>
      <c r="IXA116" s="73"/>
      <c r="IXB116" s="73"/>
      <c r="IXC116" s="74"/>
      <c r="IXD116" s="74"/>
      <c r="IXE116" s="77"/>
      <c r="IXF116" s="77"/>
      <c r="IXG116" s="11"/>
      <c r="IXM116" s="73"/>
      <c r="IXN116" s="73"/>
      <c r="IXO116" s="73"/>
      <c r="IXP116" s="73"/>
      <c r="IXQ116" s="74"/>
      <c r="IXR116" s="74"/>
      <c r="IXS116" s="77"/>
      <c r="IXT116" s="77"/>
      <c r="IXU116" s="11"/>
      <c r="IYA116" s="73"/>
      <c r="IYB116" s="73"/>
      <c r="IYC116" s="73"/>
      <c r="IYD116" s="73"/>
      <c r="IYE116" s="74"/>
      <c r="IYF116" s="74"/>
      <c r="IYG116" s="77"/>
      <c r="IYH116" s="77"/>
      <c r="IYI116" s="11"/>
      <c r="IYO116" s="73"/>
      <c r="IYP116" s="73"/>
      <c r="IYQ116" s="73"/>
      <c r="IYR116" s="73"/>
      <c r="IYS116" s="74"/>
      <c r="IYT116" s="74"/>
      <c r="IYU116" s="77"/>
      <c r="IYV116" s="77"/>
      <c r="IYW116" s="11"/>
      <c r="IZC116" s="73"/>
      <c r="IZD116" s="73"/>
      <c r="IZE116" s="73"/>
      <c r="IZF116" s="73"/>
      <c r="IZG116" s="74"/>
      <c r="IZH116" s="74"/>
      <c r="IZI116" s="77"/>
      <c r="IZJ116" s="77"/>
      <c r="IZK116" s="11"/>
      <c r="IZQ116" s="73"/>
      <c r="IZR116" s="73"/>
      <c r="IZS116" s="73"/>
      <c r="IZT116" s="73"/>
      <c r="IZU116" s="74"/>
      <c r="IZV116" s="74"/>
      <c r="IZW116" s="77"/>
      <c r="IZX116" s="77"/>
      <c r="IZY116" s="11"/>
      <c r="JAE116" s="73"/>
      <c r="JAF116" s="73"/>
      <c r="JAG116" s="73"/>
      <c r="JAH116" s="73"/>
      <c r="JAI116" s="74"/>
      <c r="JAJ116" s="74"/>
      <c r="JAK116" s="77"/>
      <c r="JAL116" s="77"/>
      <c r="JAM116" s="11"/>
      <c r="JAS116" s="73"/>
      <c r="JAT116" s="73"/>
      <c r="JAU116" s="73"/>
      <c r="JAV116" s="73"/>
      <c r="JAW116" s="74"/>
      <c r="JAX116" s="74"/>
      <c r="JAY116" s="77"/>
      <c r="JAZ116" s="77"/>
      <c r="JBA116" s="11"/>
      <c r="JBG116" s="73"/>
      <c r="JBH116" s="73"/>
      <c r="JBI116" s="73"/>
      <c r="JBJ116" s="73"/>
      <c r="JBK116" s="74"/>
      <c r="JBL116" s="74"/>
      <c r="JBM116" s="77"/>
      <c r="JBN116" s="77"/>
      <c r="JBO116" s="11"/>
      <c r="JBU116" s="73"/>
      <c r="JBV116" s="73"/>
      <c r="JBW116" s="73"/>
      <c r="JBX116" s="73"/>
      <c r="JBY116" s="74"/>
      <c r="JBZ116" s="74"/>
      <c r="JCA116" s="77"/>
      <c r="JCB116" s="77"/>
      <c r="JCC116" s="11"/>
      <c r="JCI116" s="73"/>
      <c r="JCJ116" s="73"/>
      <c r="JCK116" s="73"/>
      <c r="JCL116" s="73"/>
      <c r="JCM116" s="74"/>
      <c r="JCN116" s="74"/>
      <c r="JCO116" s="77"/>
      <c r="JCP116" s="77"/>
      <c r="JCQ116" s="11"/>
      <c r="JCW116" s="73"/>
      <c r="JCX116" s="73"/>
      <c r="JCY116" s="73"/>
      <c r="JCZ116" s="73"/>
      <c r="JDA116" s="74"/>
      <c r="JDB116" s="74"/>
      <c r="JDC116" s="77"/>
      <c r="JDD116" s="77"/>
      <c r="JDE116" s="11"/>
      <c r="JDK116" s="73"/>
      <c r="JDL116" s="73"/>
      <c r="JDM116" s="73"/>
      <c r="JDN116" s="73"/>
      <c r="JDO116" s="74"/>
      <c r="JDP116" s="74"/>
      <c r="JDQ116" s="77"/>
      <c r="JDR116" s="77"/>
      <c r="JDS116" s="11"/>
      <c r="JDY116" s="73"/>
      <c r="JDZ116" s="73"/>
      <c r="JEA116" s="73"/>
      <c r="JEB116" s="73"/>
      <c r="JEC116" s="74"/>
      <c r="JED116" s="74"/>
      <c r="JEE116" s="77"/>
      <c r="JEF116" s="77"/>
      <c r="JEG116" s="11"/>
      <c r="JEM116" s="73"/>
      <c r="JEN116" s="73"/>
      <c r="JEO116" s="73"/>
      <c r="JEP116" s="73"/>
      <c r="JEQ116" s="74"/>
      <c r="JER116" s="74"/>
      <c r="JES116" s="77"/>
      <c r="JET116" s="77"/>
      <c r="JEU116" s="11"/>
      <c r="JFA116" s="73"/>
      <c r="JFB116" s="73"/>
      <c r="JFC116" s="73"/>
      <c r="JFD116" s="73"/>
      <c r="JFE116" s="74"/>
      <c r="JFF116" s="74"/>
      <c r="JFG116" s="77"/>
      <c r="JFH116" s="77"/>
      <c r="JFI116" s="11"/>
      <c r="JFO116" s="73"/>
      <c r="JFP116" s="73"/>
      <c r="JFQ116" s="73"/>
      <c r="JFR116" s="73"/>
      <c r="JFS116" s="74"/>
      <c r="JFT116" s="74"/>
      <c r="JFU116" s="77"/>
      <c r="JFV116" s="77"/>
      <c r="JFW116" s="11"/>
      <c r="JGC116" s="73"/>
      <c r="JGD116" s="73"/>
      <c r="JGE116" s="73"/>
      <c r="JGF116" s="73"/>
      <c r="JGG116" s="74"/>
      <c r="JGH116" s="74"/>
      <c r="JGI116" s="77"/>
      <c r="JGJ116" s="77"/>
      <c r="JGK116" s="11"/>
      <c r="JGQ116" s="73"/>
      <c r="JGR116" s="73"/>
      <c r="JGS116" s="73"/>
      <c r="JGT116" s="73"/>
      <c r="JGU116" s="74"/>
      <c r="JGV116" s="74"/>
      <c r="JGW116" s="77"/>
      <c r="JGX116" s="77"/>
      <c r="JGY116" s="11"/>
      <c r="JHE116" s="73"/>
      <c r="JHF116" s="73"/>
      <c r="JHG116" s="73"/>
      <c r="JHH116" s="73"/>
      <c r="JHI116" s="74"/>
      <c r="JHJ116" s="74"/>
      <c r="JHK116" s="77"/>
      <c r="JHL116" s="77"/>
      <c r="JHM116" s="11"/>
      <c r="JHS116" s="73"/>
      <c r="JHT116" s="73"/>
      <c r="JHU116" s="73"/>
      <c r="JHV116" s="73"/>
      <c r="JHW116" s="74"/>
      <c r="JHX116" s="74"/>
      <c r="JHY116" s="77"/>
      <c r="JHZ116" s="77"/>
      <c r="JIA116" s="11"/>
      <c r="JIG116" s="73"/>
      <c r="JIH116" s="73"/>
      <c r="JII116" s="73"/>
      <c r="JIJ116" s="73"/>
      <c r="JIK116" s="74"/>
      <c r="JIL116" s="74"/>
      <c r="JIM116" s="77"/>
      <c r="JIN116" s="77"/>
      <c r="JIO116" s="11"/>
      <c r="JIU116" s="73"/>
      <c r="JIV116" s="73"/>
      <c r="JIW116" s="73"/>
      <c r="JIX116" s="73"/>
      <c r="JIY116" s="74"/>
      <c r="JIZ116" s="74"/>
      <c r="JJA116" s="77"/>
      <c r="JJB116" s="77"/>
      <c r="JJC116" s="11"/>
      <c r="JJI116" s="73"/>
      <c r="JJJ116" s="73"/>
      <c r="JJK116" s="73"/>
      <c r="JJL116" s="73"/>
      <c r="JJM116" s="74"/>
      <c r="JJN116" s="74"/>
      <c r="JJO116" s="77"/>
      <c r="JJP116" s="77"/>
      <c r="JJQ116" s="11"/>
      <c r="JJW116" s="73"/>
      <c r="JJX116" s="73"/>
      <c r="JJY116" s="73"/>
      <c r="JJZ116" s="73"/>
      <c r="JKA116" s="74"/>
      <c r="JKB116" s="74"/>
      <c r="JKC116" s="77"/>
      <c r="JKD116" s="77"/>
      <c r="JKE116" s="11"/>
      <c r="JKK116" s="73"/>
      <c r="JKL116" s="73"/>
      <c r="JKM116" s="73"/>
      <c r="JKN116" s="73"/>
      <c r="JKO116" s="74"/>
      <c r="JKP116" s="74"/>
      <c r="JKQ116" s="77"/>
      <c r="JKR116" s="77"/>
      <c r="JKS116" s="11"/>
      <c r="JKY116" s="73"/>
      <c r="JKZ116" s="73"/>
      <c r="JLA116" s="73"/>
      <c r="JLB116" s="73"/>
      <c r="JLC116" s="74"/>
      <c r="JLD116" s="74"/>
      <c r="JLE116" s="77"/>
      <c r="JLF116" s="77"/>
      <c r="JLG116" s="11"/>
      <c r="JLM116" s="73"/>
      <c r="JLN116" s="73"/>
      <c r="JLO116" s="73"/>
      <c r="JLP116" s="73"/>
      <c r="JLQ116" s="74"/>
      <c r="JLR116" s="74"/>
      <c r="JLS116" s="77"/>
      <c r="JLT116" s="77"/>
      <c r="JLU116" s="11"/>
      <c r="JMA116" s="73"/>
      <c r="JMB116" s="73"/>
      <c r="JMC116" s="73"/>
      <c r="JMD116" s="73"/>
      <c r="JME116" s="74"/>
      <c r="JMF116" s="74"/>
      <c r="JMG116" s="77"/>
      <c r="JMH116" s="77"/>
      <c r="JMI116" s="11"/>
      <c r="JMO116" s="73"/>
      <c r="JMP116" s="73"/>
      <c r="JMQ116" s="73"/>
      <c r="JMR116" s="73"/>
      <c r="JMS116" s="74"/>
      <c r="JMT116" s="74"/>
      <c r="JMU116" s="77"/>
      <c r="JMV116" s="77"/>
      <c r="JMW116" s="11"/>
      <c r="JNC116" s="73"/>
      <c r="JND116" s="73"/>
      <c r="JNE116" s="73"/>
      <c r="JNF116" s="73"/>
      <c r="JNG116" s="74"/>
      <c r="JNH116" s="74"/>
      <c r="JNI116" s="77"/>
      <c r="JNJ116" s="77"/>
      <c r="JNK116" s="11"/>
      <c r="JNQ116" s="73"/>
      <c r="JNR116" s="73"/>
      <c r="JNS116" s="73"/>
      <c r="JNT116" s="73"/>
      <c r="JNU116" s="74"/>
      <c r="JNV116" s="74"/>
      <c r="JNW116" s="77"/>
      <c r="JNX116" s="77"/>
      <c r="JNY116" s="11"/>
      <c r="JOE116" s="73"/>
      <c r="JOF116" s="73"/>
      <c r="JOG116" s="73"/>
      <c r="JOH116" s="73"/>
      <c r="JOI116" s="74"/>
      <c r="JOJ116" s="74"/>
      <c r="JOK116" s="77"/>
      <c r="JOL116" s="77"/>
      <c r="JOM116" s="11"/>
      <c r="JOS116" s="73"/>
      <c r="JOT116" s="73"/>
      <c r="JOU116" s="73"/>
      <c r="JOV116" s="73"/>
      <c r="JOW116" s="74"/>
      <c r="JOX116" s="74"/>
      <c r="JOY116" s="77"/>
      <c r="JOZ116" s="77"/>
      <c r="JPA116" s="11"/>
      <c r="JPG116" s="73"/>
      <c r="JPH116" s="73"/>
      <c r="JPI116" s="73"/>
      <c r="JPJ116" s="73"/>
      <c r="JPK116" s="74"/>
      <c r="JPL116" s="74"/>
      <c r="JPM116" s="77"/>
      <c r="JPN116" s="77"/>
      <c r="JPO116" s="11"/>
      <c r="JPU116" s="73"/>
      <c r="JPV116" s="73"/>
      <c r="JPW116" s="73"/>
      <c r="JPX116" s="73"/>
      <c r="JPY116" s="74"/>
      <c r="JPZ116" s="74"/>
      <c r="JQA116" s="77"/>
      <c r="JQB116" s="77"/>
      <c r="JQC116" s="11"/>
      <c r="JQI116" s="73"/>
      <c r="JQJ116" s="73"/>
      <c r="JQK116" s="73"/>
      <c r="JQL116" s="73"/>
      <c r="JQM116" s="74"/>
      <c r="JQN116" s="74"/>
      <c r="JQO116" s="77"/>
      <c r="JQP116" s="77"/>
      <c r="JQQ116" s="11"/>
      <c r="JQW116" s="73"/>
      <c r="JQX116" s="73"/>
      <c r="JQY116" s="73"/>
      <c r="JQZ116" s="73"/>
      <c r="JRA116" s="74"/>
      <c r="JRB116" s="74"/>
      <c r="JRC116" s="77"/>
      <c r="JRD116" s="77"/>
      <c r="JRE116" s="11"/>
      <c r="JRK116" s="73"/>
      <c r="JRL116" s="73"/>
      <c r="JRM116" s="73"/>
      <c r="JRN116" s="73"/>
      <c r="JRO116" s="74"/>
      <c r="JRP116" s="74"/>
      <c r="JRQ116" s="77"/>
      <c r="JRR116" s="77"/>
      <c r="JRS116" s="11"/>
      <c r="JRY116" s="73"/>
      <c r="JRZ116" s="73"/>
      <c r="JSA116" s="73"/>
      <c r="JSB116" s="73"/>
      <c r="JSC116" s="74"/>
      <c r="JSD116" s="74"/>
      <c r="JSE116" s="77"/>
      <c r="JSF116" s="77"/>
      <c r="JSG116" s="11"/>
      <c r="JSM116" s="73"/>
      <c r="JSN116" s="73"/>
      <c r="JSO116" s="73"/>
      <c r="JSP116" s="73"/>
      <c r="JSQ116" s="74"/>
      <c r="JSR116" s="74"/>
      <c r="JSS116" s="77"/>
      <c r="JST116" s="77"/>
      <c r="JSU116" s="11"/>
      <c r="JTA116" s="73"/>
      <c r="JTB116" s="73"/>
      <c r="JTC116" s="73"/>
      <c r="JTD116" s="73"/>
      <c r="JTE116" s="74"/>
      <c r="JTF116" s="74"/>
      <c r="JTG116" s="77"/>
      <c r="JTH116" s="77"/>
      <c r="JTI116" s="11"/>
      <c r="JTO116" s="73"/>
      <c r="JTP116" s="73"/>
      <c r="JTQ116" s="73"/>
      <c r="JTR116" s="73"/>
      <c r="JTS116" s="74"/>
      <c r="JTT116" s="74"/>
      <c r="JTU116" s="77"/>
      <c r="JTV116" s="77"/>
      <c r="JTW116" s="11"/>
      <c r="JUC116" s="73"/>
      <c r="JUD116" s="73"/>
      <c r="JUE116" s="73"/>
      <c r="JUF116" s="73"/>
      <c r="JUG116" s="74"/>
      <c r="JUH116" s="74"/>
      <c r="JUI116" s="77"/>
      <c r="JUJ116" s="77"/>
      <c r="JUK116" s="11"/>
      <c r="JUQ116" s="73"/>
      <c r="JUR116" s="73"/>
      <c r="JUS116" s="73"/>
      <c r="JUT116" s="73"/>
      <c r="JUU116" s="74"/>
      <c r="JUV116" s="74"/>
      <c r="JUW116" s="77"/>
      <c r="JUX116" s="77"/>
      <c r="JUY116" s="11"/>
      <c r="JVE116" s="73"/>
      <c r="JVF116" s="73"/>
      <c r="JVG116" s="73"/>
      <c r="JVH116" s="73"/>
      <c r="JVI116" s="74"/>
      <c r="JVJ116" s="74"/>
      <c r="JVK116" s="77"/>
      <c r="JVL116" s="77"/>
      <c r="JVM116" s="11"/>
      <c r="JVS116" s="73"/>
      <c r="JVT116" s="73"/>
      <c r="JVU116" s="73"/>
      <c r="JVV116" s="73"/>
      <c r="JVW116" s="74"/>
      <c r="JVX116" s="74"/>
      <c r="JVY116" s="77"/>
      <c r="JVZ116" s="77"/>
      <c r="JWA116" s="11"/>
      <c r="JWG116" s="73"/>
      <c r="JWH116" s="73"/>
      <c r="JWI116" s="73"/>
      <c r="JWJ116" s="73"/>
      <c r="JWK116" s="74"/>
      <c r="JWL116" s="74"/>
      <c r="JWM116" s="77"/>
      <c r="JWN116" s="77"/>
      <c r="JWO116" s="11"/>
      <c r="JWU116" s="73"/>
      <c r="JWV116" s="73"/>
      <c r="JWW116" s="73"/>
      <c r="JWX116" s="73"/>
      <c r="JWY116" s="74"/>
      <c r="JWZ116" s="74"/>
      <c r="JXA116" s="77"/>
      <c r="JXB116" s="77"/>
      <c r="JXC116" s="11"/>
      <c r="JXI116" s="73"/>
      <c r="JXJ116" s="73"/>
      <c r="JXK116" s="73"/>
      <c r="JXL116" s="73"/>
      <c r="JXM116" s="74"/>
      <c r="JXN116" s="74"/>
      <c r="JXO116" s="77"/>
      <c r="JXP116" s="77"/>
      <c r="JXQ116" s="11"/>
      <c r="JXW116" s="73"/>
      <c r="JXX116" s="73"/>
      <c r="JXY116" s="73"/>
      <c r="JXZ116" s="73"/>
      <c r="JYA116" s="74"/>
      <c r="JYB116" s="74"/>
      <c r="JYC116" s="77"/>
      <c r="JYD116" s="77"/>
      <c r="JYE116" s="11"/>
      <c r="JYK116" s="73"/>
      <c r="JYL116" s="73"/>
      <c r="JYM116" s="73"/>
      <c r="JYN116" s="73"/>
      <c r="JYO116" s="74"/>
      <c r="JYP116" s="74"/>
      <c r="JYQ116" s="77"/>
      <c r="JYR116" s="77"/>
      <c r="JYS116" s="11"/>
      <c r="JYY116" s="73"/>
      <c r="JYZ116" s="73"/>
      <c r="JZA116" s="73"/>
      <c r="JZB116" s="73"/>
      <c r="JZC116" s="74"/>
      <c r="JZD116" s="74"/>
      <c r="JZE116" s="77"/>
      <c r="JZF116" s="77"/>
      <c r="JZG116" s="11"/>
      <c r="JZM116" s="73"/>
      <c r="JZN116" s="73"/>
      <c r="JZO116" s="73"/>
      <c r="JZP116" s="73"/>
      <c r="JZQ116" s="74"/>
      <c r="JZR116" s="74"/>
      <c r="JZS116" s="77"/>
      <c r="JZT116" s="77"/>
      <c r="JZU116" s="11"/>
      <c r="KAA116" s="73"/>
      <c r="KAB116" s="73"/>
      <c r="KAC116" s="73"/>
      <c r="KAD116" s="73"/>
      <c r="KAE116" s="74"/>
      <c r="KAF116" s="74"/>
      <c r="KAG116" s="77"/>
      <c r="KAH116" s="77"/>
      <c r="KAI116" s="11"/>
      <c r="KAO116" s="73"/>
      <c r="KAP116" s="73"/>
      <c r="KAQ116" s="73"/>
      <c r="KAR116" s="73"/>
      <c r="KAS116" s="74"/>
      <c r="KAT116" s="74"/>
      <c r="KAU116" s="77"/>
      <c r="KAV116" s="77"/>
      <c r="KAW116" s="11"/>
      <c r="KBC116" s="73"/>
      <c r="KBD116" s="73"/>
      <c r="KBE116" s="73"/>
      <c r="KBF116" s="73"/>
      <c r="KBG116" s="74"/>
      <c r="KBH116" s="74"/>
      <c r="KBI116" s="77"/>
      <c r="KBJ116" s="77"/>
      <c r="KBK116" s="11"/>
      <c r="KBQ116" s="73"/>
      <c r="KBR116" s="73"/>
      <c r="KBS116" s="73"/>
      <c r="KBT116" s="73"/>
      <c r="KBU116" s="74"/>
      <c r="KBV116" s="74"/>
      <c r="KBW116" s="77"/>
      <c r="KBX116" s="77"/>
      <c r="KBY116" s="11"/>
      <c r="KCE116" s="73"/>
      <c r="KCF116" s="73"/>
      <c r="KCG116" s="73"/>
      <c r="KCH116" s="73"/>
      <c r="KCI116" s="74"/>
      <c r="KCJ116" s="74"/>
      <c r="KCK116" s="77"/>
      <c r="KCL116" s="77"/>
      <c r="KCM116" s="11"/>
      <c r="KCS116" s="73"/>
      <c r="KCT116" s="73"/>
      <c r="KCU116" s="73"/>
      <c r="KCV116" s="73"/>
      <c r="KCW116" s="74"/>
      <c r="KCX116" s="74"/>
      <c r="KCY116" s="77"/>
      <c r="KCZ116" s="77"/>
      <c r="KDA116" s="11"/>
      <c r="KDG116" s="73"/>
      <c r="KDH116" s="73"/>
      <c r="KDI116" s="73"/>
      <c r="KDJ116" s="73"/>
      <c r="KDK116" s="74"/>
      <c r="KDL116" s="74"/>
      <c r="KDM116" s="77"/>
      <c r="KDN116" s="77"/>
      <c r="KDO116" s="11"/>
      <c r="KDU116" s="73"/>
      <c r="KDV116" s="73"/>
      <c r="KDW116" s="73"/>
      <c r="KDX116" s="73"/>
      <c r="KDY116" s="74"/>
      <c r="KDZ116" s="74"/>
      <c r="KEA116" s="77"/>
      <c r="KEB116" s="77"/>
      <c r="KEC116" s="11"/>
      <c r="KEI116" s="73"/>
      <c r="KEJ116" s="73"/>
      <c r="KEK116" s="73"/>
      <c r="KEL116" s="73"/>
      <c r="KEM116" s="74"/>
      <c r="KEN116" s="74"/>
      <c r="KEO116" s="77"/>
      <c r="KEP116" s="77"/>
      <c r="KEQ116" s="11"/>
      <c r="KEW116" s="73"/>
      <c r="KEX116" s="73"/>
      <c r="KEY116" s="73"/>
      <c r="KEZ116" s="73"/>
      <c r="KFA116" s="74"/>
      <c r="KFB116" s="74"/>
      <c r="KFC116" s="77"/>
      <c r="KFD116" s="77"/>
      <c r="KFE116" s="11"/>
      <c r="KFK116" s="73"/>
      <c r="KFL116" s="73"/>
      <c r="KFM116" s="73"/>
      <c r="KFN116" s="73"/>
      <c r="KFO116" s="74"/>
      <c r="KFP116" s="74"/>
      <c r="KFQ116" s="77"/>
      <c r="KFR116" s="77"/>
      <c r="KFS116" s="11"/>
      <c r="KFY116" s="73"/>
      <c r="KFZ116" s="73"/>
      <c r="KGA116" s="73"/>
      <c r="KGB116" s="73"/>
      <c r="KGC116" s="74"/>
      <c r="KGD116" s="74"/>
      <c r="KGE116" s="77"/>
      <c r="KGF116" s="77"/>
      <c r="KGG116" s="11"/>
      <c r="KGM116" s="73"/>
      <c r="KGN116" s="73"/>
      <c r="KGO116" s="73"/>
      <c r="KGP116" s="73"/>
      <c r="KGQ116" s="74"/>
      <c r="KGR116" s="74"/>
      <c r="KGS116" s="77"/>
      <c r="KGT116" s="77"/>
      <c r="KGU116" s="11"/>
      <c r="KHA116" s="73"/>
      <c r="KHB116" s="73"/>
      <c r="KHC116" s="73"/>
      <c r="KHD116" s="73"/>
      <c r="KHE116" s="74"/>
      <c r="KHF116" s="74"/>
      <c r="KHG116" s="77"/>
      <c r="KHH116" s="77"/>
      <c r="KHI116" s="11"/>
      <c r="KHO116" s="73"/>
      <c r="KHP116" s="73"/>
      <c r="KHQ116" s="73"/>
      <c r="KHR116" s="73"/>
      <c r="KHS116" s="74"/>
      <c r="KHT116" s="74"/>
      <c r="KHU116" s="77"/>
      <c r="KHV116" s="77"/>
      <c r="KHW116" s="11"/>
      <c r="KIC116" s="73"/>
      <c r="KID116" s="73"/>
      <c r="KIE116" s="73"/>
      <c r="KIF116" s="73"/>
      <c r="KIG116" s="74"/>
      <c r="KIH116" s="74"/>
      <c r="KII116" s="77"/>
      <c r="KIJ116" s="77"/>
      <c r="KIK116" s="11"/>
      <c r="KIQ116" s="73"/>
      <c r="KIR116" s="73"/>
      <c r="KIS116" s="73"/>
      <c r="KIT116" s="73"/>
      <c r="KIU116" s="74"/>
      <c r="KIV116" s="74"/>
      <c r="KIW116" s="77"/>
      <c r="KIX116" s="77"/>
      <c r="KIY116" s="11"/>
      <c r="KJE116" s="73"/>
      <c r="KJF116" s="73"/>
      <c r="KJG116" s="73"/>
      <c r="KJH116" s="73"/>
      <c r="KJI116" s="74"/>
      <c r="KJJ116" s="74"/>
      <c r="KJK116" s="77"/>
      <c r="KJL116" s="77"/>
      <c r="KJM116" s="11"/>
      <c r="KJS116" s="73"/>
      <c r="KJT116" s="73"/>
      <c r="KJU116" s="73"/>
      <c r="KJV116" s="73"/>
      <c r="KJW116" s="74"/>
      <c r="KJX116" s="74"/>
      <c r="KJY116" s="77"/>
      <c r="KJZ116" s="77"/>
      <c r="KKA116" s="11"/>
      <c r="KKG116" s="73"/>
      <c r="KKH116" s="73"/>
      <c r="KKI116" s="73"/>
      <c r="KKJ116" s="73"/>
      <c r="KKK116" s="74"/>
      <c r="KKL116" s="74"/>
      <c r="KKM116" s="77"/>
      <c r="KKN116" s="77"/>
      <c r="KKO116" s="11"/>
      <c r="KKU116" s="73"/>
      <c r="KKV116" s="73"/>
      <c r="KKW116" s="73"/>
      <c r="KKX116" s="73"/>
      <c r="KKY116" s="74"/>
      <c r="KKZ116" s="74"/>
      <c r="KLA116" s="77"/>
      <c r="KLB116" s="77"/>
      <c r="KLC116" s="11"/>
      <c r="KLI116" s="73"/>
      <c r="KLJ116" s="73"/>
      <c r="KLK116" s="73"/>
      <c r="KLL116" s="73"/>
      <c r="KLM116" s="74"/>
      <c r="KLN116" s="74"/>
      <c r="KLO116" s="77"/>
      <c r="KLP116" s="77"/>
      <c r="KLQ116" s="11"/>
      <c r="KLW116" s="73"/>
      <c r="KLX116" s="73"/>
      <c r="KLY116" s="73"/>
      <c r="KLZ116" s="73"/>
      <c r="KMA116" s="74"/>
      <c r="KMB116" s="74"/>
      <c r="KMC116" s="77"/>
      <c r="KMD116" s="77"/>
      <c r="KME116" s="11"/>
      <c r="KMK116" s="73"/>
      <c r="KML116" s="73"/>
      <c r="KMM116" s="73"/>
      <c r="KMN116" s="73"/>
      <c r="KMO116" s="74"/>
      <c r="KMP116" s="74"/>
      <c r="KMQ116" s="77"/>
      <c r="KMR116" s="77"/>
      <c r="KMS116" s="11"/>
      <c r="KMY116" s="73"/>
      <c r="KMZ116" s="73"/>
      <c r="KNA116" s="73"/>
      <c r="KNB116" s="73"/>
      <c r="KNC116" s="74"/>
      <c r="KND116" s="74"/>
      <c r="KNE116" s="77"/>
      <c r="KNF116" s="77"/>
      <c r="KNG116" s="11"/>
      <c r="KNM116" s="73"/>
      <c r="KNN116" s="73"/>
      <c r="KNO116" s="73"/>
      <c r="KNP116" s="73"/>
      <c r="KNQ116" s="74"/>
      <c r="KNR116" s="74"/>
      <c r="KNS116" s="77"/>
      <c r="KNT116" s="77"/>
      <c r="KNU116" s="11"/>
      <c r="KOA116" s="73"/>
      <c r="KOB116" s="73"/>
      <c r="KOC116" s="73"/>
      <c r="KOD116" s="73"/>
      <c r="KOE116" s="74"/>
      <c r="KOF116" s="74"/>
      <c r="KOG116" s="77"/>
      <c r="KOH116" s="77"/>
      <c r="KOI116" s="11"/>
      <c r="KOO116" s="73"/>
      <c r="KOP116" s="73"/>
      <c r="KOQ116" s="73"/>
      <c r="KOR116" s="73"/>
      <c r="KOS116" s="74"/>
      <c r="KOT116" s="74"/>
      <c r="KOU116" s="77"/>
      <c r="KOV116" s="77"/>
      <c r="KOW116" s="11"/>
      <c r="KPC116" s="73"/>
      <c r="KPD116" s="73"/>
      <c r="KPE116" s="73"/>
      <c r="KPF116" s="73"/>
      <c r="KPG116" s="74"/>
      <c r="KPH116" s="74"/>
      <c r="KPI116" s="77"/>
      <c r="KPJ116" s="77"/>
      <c r="KPK116" s="11"/>
      <c r="KPQ116" s="73"/>
      <c r="KPR116" s="73"/>
      <c r="KPS116" s="73"/>
      <c r="KPT116" s="73"/>
      <c r="KPU116" s="74"/>
      <c r="KPV116" s="74"/>
      <c r="KPW116" s="77"/>
      <c r="KPX116" s="77"/>
      <c r="KPY116" s="11"/>
      <c r="KQE116" s="73"/>
      <c r="KQF116" s="73"/>
      <c r="KQG116" s="73"/>
      <c r="KQH116" s="73"/>
      <c r="KQI116" s="74"/>
      <c r="KQJ116" s="74"/>
      <c r="KQK116" s="77"/>
      <c r="KQL116" s="77"/>
      <c r="KQM116" s="11"/>
      <c r="KQS116" s="73"/>
      <c r="KQT116" s="73"/>
      <c r="KQU116" s="73"/>
      <c r="KQV116" s="73"/>
      <c r="KQW116" s="74"/>
      <c r="KQX116" s="74"/>
      <c r="KQY116" s="77"/>
      <c r="KQZ116" s="77"/>
      <c r="KRA116" s="11"/>
      <c r="KRG116" s="73"/>
      <c r="KRH116" s="73"/>
      <c r="KRI116" s="73"/>
      <c r="KRJ116" s="73"/>
      <c r="KRK116" s="74"/>
      <c r="KRL116" s="74"/>
      <c r="KRM116" s="77"/>
      <c r="KRN116" s="77"/>
      <c r="KRO116" s="11"/>
      <c r="KRU116" s="73"/>
      <c r="KRV116" s="73"/>
      <c r="KRW116" s="73"/>
      <c r="KRX116" s="73"/>
      <c r="KRY116" s="74"/>
      <c r="KRZ116" s="74"/>
      <c r="KSA116" s="77"/>
      <c r="KSB116" s="77"/>
      <c r="KSC116" s="11"/>
      <c r="KSI116" s="73"/>
      <c r="KSJ116" s="73"/>
      <c r="KSK116" s="73"/>
      <c r="KSL116" s="73"/>
      <c r="KSM116" s="74"/>
      <c r="KSN116" s="74"/>
      <c r="KSO116" s="77"/>
      <c r="KSP116" s="77"/>
      <c r="KSQ116" s="11"/>
      <c r="KSW116" s="73"/>
      <c r="KSX116" s="73"/>
      <c r="KSY116" s="73"/>
      <c r="KSZ116" s="73"/>
      <c r="KTA116" s="74"/>
      <c r="KTB116" s="74"/>
      <c r="KTC116" s="77"/>
      <c r="KTD116" s="77"/>
      <c r="KTE116" s="11"/>
      <c r="KTK116" s="73"/>
      <c r="KTL116" s="73"/>
      <c r="KTM116" s="73"/>
      <c r="KTN116" s="73"/>
      <c r="KTO116" s="74"/>
      <c r="KTP116" s="74"/>
      <c r="KTQ116" s="77"/>
      <c r="KTR116" s="77"/>
      <c r="KTS116" s="11"/>
      <c r="KTY116" s="73"/>
      <c r="KTZ116" s="73"/>
      <c r="KUA116" s="73"/>
      <c r="KUB116" s="73"/>
      <c r="KUC116" s="74"/>
      <c r="KUD116" s="74"/>
      <c r="KUE116" s="77"/>
      <c r="KUF116" s="77"/>
      <c r="KUG116" s="11"/>
      <c r="KUM116" s="73"/>
      <c r="KUN116" s="73"/>
      <c r="KUO116" s="73"/>
      <c r="KUP116" s="73"/>
      <c r="KUQ116" s="74"/>
      <c r="KUR116" s="74"/>
      <c r="KUS116" s="77"/>
      <c r="KUT116" s="77"/>
      <c r="KUU116" s="11"/>
      <c r="KVA116" s="73"/>
      <c r="KVB116" s="73"/>
      <c r="KVC116" s="73"/>
      <c r="KVD116" s="73"/>
      <c r="KVE116" s="74"/>
      <c r="KVF116" s="74"/>
      <c r="KVG116" s="77"/>
      <c r="KVH116" s="77"/>
      <c r="KVI116" s="11"/>
      <c r="KVO116" s="73"/>
      <c r="KVP116" s="73"/>
      <c r="KVQ116" s="73"/>
      <c r="KVR116" s="73"/>
      <c r="KVS116" s="74"/>
      <c r="KVT116" s="74"/>
      <c r="KVU116" s="77"/>
      <c r="KVV116" s="77"/>
      <c r="KVW116" s="11"/>
      <c r="KWC116" s="73"/>
      <c r="KWD116" s="73"/>
      <c r="KWE116" s="73"/>
      <c r="KWF116" s="73"/>
      <c r="KWG116" s="74"/>
      <c r="KWH116" s="74"/>
      <c r="KWI116" s="77"/>
      <c r="KWJ116" s="77"/>
      <c r="KWK116" s="11"/>
      <c r="KWQ116" s="73"/>
      <c r="KWR116" s="73"/>
      <c r="KWS116" s="73"/>
      <c r="KWT116" s="73"/>
      <c r="KWU116" s="74"/>
      <c r="KWV116" s="74"/>
      <c r="KWW116" s="77"/>
      <c r="KWX116" s="77"/>
      <c r="KWY116" s="11"/>
      <c r="KXE116" s="73"/>
      <c r="KXF116" s="73"/>
      <c r="KXG116" s="73"/>
      <c r="KXH116" s="73"/>
      <c r="KXI116" s="74"/>
      <c r="KXJ116" s="74"/>
      <c r="KXK116" s="77"/>
      <c r="KXL116" s="77"/>
      <c r="KXM116" s="11"/>
      <c r="KXS116" s="73"/>
      <c r="KXT116" s="73"/>
      <c r="KXU116" s="73"/>
      <c r="KXV116" s="73"/>
      <c r="KXW116" s="74"/>
      <c r="KXX116" s="74"/>
      <c r="KXY116" s="77"/>
      <c r="KXZ116" s="77"/>
      <c r="KYA116" s="11"/>
      <c r="KYG116" s="73"/>
      <c r="KYH116" s="73"/>
      <c r="KYI116" s="73"/>
      <c r="KYJ116" s="73"/>
      <c r="KYK116" s="74"/>
      <c r="KYL116" s="74"/>
      <c r="KYM116" s="77"/>
      <c r="KYN116" s="77"/>
      <c r="KYO116" s="11"/>
      <c r="KYU116" s="73"/>
      <c r="KYV116" s="73"/>
      <c r="KYW116" s="73"/>
      <c r="KYX116" s="73"/>
      <c r="KYY116" s="74"/>
      <c r="KYZ116" s="74"/>
      <c r="KZA116" s="77"/>
      <c r="KZB116" s="77"/>
      <c r="KZC116" s="11"/>
      <c r="KZI116" s="73"/>
      <c r="KZJ116" s="73"/>
      <c r="KZK116" s="73"/>
      <c r="KZL116" s="73"/>
      <c r="KZM116" s="74"/>
      <c r="KZN116" s="74"/>
      <c r="KZO116" s="77"/>
      <c r="KZP116" s="77"/>
      <c r="KZQ116" s="11"/>
      <c r="KZW116" s="73"/>
      <c r="KZX116" s="73"/>
      <c r="KZY116" s="73"/>
      <c r="KZZ116" s="73"/>
      <c r="LAA116" s="74"/>
      <c r="LAB116" s="74"/>
      <c r="LAC116" s="77"/>
      <c r="LAD116" s="77"/>
      <c r="LAE116" s="11"/>
      <c r="LAK116" s="73"/>
      <c r="LAL116" s="73"/>
      <c r="LAM116" s="73"/>
      <c r="LAN116" s="73"/>
      <c r="LAO116" s="74"/>
      <c r="LAP116" s="74"/>
      <c r="LAQ116" s="77"/>
      <c r="LAR116" s="77"/>
      <c r="LAS116" s="11"/>
      <c r="LAY116" s="73"/>
      <c r="LAZ116" s="73"/>
      <c r="LBA116" s="73"/>
      <c r="LBB116" s="73"/>
      <c r="LBC116" s="74"/>
      <c r="LBD116" s="74"/>
      <c r="LBE116" s="77"/>
      <c r="LBF116" s="77"/>
      <c r="LBG116" s="11"/>
      <c r="LBM116" s="73"/>
      <c r="LBN116" s="73"/>
      <c r="LBO116" s="73"/>
      <c r="LBP116" s="73"/>
      <c r="LBQ116" s="74"/>
      <c r="LBR116" s="74"/>
      <c r="LBS116" s="77"/>
      <c r="LBT116" s="77"/>
      <c r="LBU116" s="11"/>
      <c r="LCA116" s="73"/>
      <c r="LCB116" s="73"/>
      <c r="LCC116" s="73"/>
      <c r="LCD116" s="73"/>
      <c r="LCE116" s="74"/>
      <c r="LCF116" s="74"/>
      <c r="LCG116" s="77"/>
      <c r="LCH116" s="77"/>
      <c r="LCI116" s="11"/>
      <c r="LCO116" s="73"/>
      <c r="LCP116" s="73"/>
      <c r="LCQ116" s="73"/>
      <c r="LCR116" s="73"/>
      <c r="LCS116" s="74"/>
      <c r="LCT116" s="74"/>
      <c r="LCU116" s="77"/>
      <c r="LCV116" s="77"/>
      <c r="LCW116" s="11"/>
      <c r="LDC116" s="73"/>
      <c r="LDD116" s="73"/>
      <c r="LDE116" s="73"/>
      <c r="LDF116" s="73"/>
      <c r="LDG116" s="74"/>
      <c r="LDH116" s="74"/>
      <c r="LDI116" s="77"/>
      <c r="LDJ116" s="77"/>
      <c r="LDK116" s="11"/>
      <c r="LDQ116" s="73"/>
      <c r="LDR116" s="73"/>
      <c r="LDS116" s="73"/>
      <c r="LDT116" s="73"/>
      <c r="LDU116" s="74"/>
      <c r="LDV116" s="74"/>
      <c r="LDW116" s="77"/>
      <c r="LDX116" s="77"/>
      <c r="LDY116" s="11"/>
      <c r="LEE116" s="73"/>
      <c r="LEF116" s="73"/>
      <c r="LEG116" s="73"/>
      <c r="LEH116" s="73"/>
      <c r="LEI116" s="74"/>
      <c r="LEJ116" s="74"/>
      <c r="LEK116" s="77"/>
      <c r="LEL116" s="77"/>
      <c r="LEM116" s="11"/>
      <c r="LES116" s="73"/>
      <c r="LET116" s="73"/>
      <c r="LEU116" s="73"/>
      <c r="LEV116" s="73"/>
      <c r="LEW116" s="74"/>
      <c r="LEX116" s="74"/>
      <c r="LEY116" s="77"/>
      <c r="LEZ116" s="77"/>
      <c r="LFA116" s="11"/>
      <c r="LFG116" s="73"/>
      <c r="LFH116" s="73"/>
      <c r="LFI116" s="73"/>
      <c r="LFJ116" s="73"/>
      <c r="LFK116" s="74"/>
      <c r="LFL116" s="74"/>
      <c r="LFM116" s="77"/>
      <c r="LFN116" s="77"/>
      <c r="LFO116" s="11"/>
      <c r="LFU116" s="73"/>
      <c r="LFV116" s="73"/>
      <c r="LFW116" s="73"/>
      <c r="LFX116" s="73"/>
      <c r="LFY116" s="74"/>
      <c r="LFZ116" s="74"/>
      <c r="LGA116" s="77"/>
      <c r="LGB116" s="77"/>
      <c r="LGC116" s="11"/>
      <c r="LGI116" s="73"/>
      <c r="LGJ116" s="73"/>
      <c r="LGK116" s="73"/>
      <c r="LGL116" s="73"/>
      <c r="LGM116" s="74"/>
      <c r="LGN116" s="74"/>
      <c r="LGO116" s="77"/>
      <c r="LGP116" s="77"/>
      <c r="LGQ116" s="11"/>
      <c r="LGW116" s="73"/>
      <c r="LGX116" s="73"/>
      <c r="LGY116" s="73"/>
      <c r="LGZ116" s="73"/>
      <c r="LHA116" s="74"/>
      <c r="LHB116" s="74"/>
      <c r="LHC116" s="77"/>
      <c r="LHD116" s="77"/>
      <c r="LHE116" s="11"/>
      <c r="LHK116" s="73"/>
      <c r="LHL116" s="73"/>
      <c r="LHM116" s="73"/>
      <c r="LHN116" s="73"/>
      <c r="LHO116" s="74"/>
      <c r="LHP116" s="74"/>
      <c r="LHQ116" s="77"/>
      <c r="LHR116" s="77"/>
      <c r="LHS116" s="11"/>
      <c r="LHY116" s="73"/>
      <c r="LHZ116" s="73"/>
      <c r="LIA116" s="73"/>
      <c r="LIB116" s="73"/>
      <c r="LIC116" s="74"/>
      <c r="LID116" s="74"/>
      <c r="LIE116" s="77"/>
      <c r="LIF116" s="77"/>
      <c r="LIG116" s="11"/>
      <c r="LIM116" s="73"/>
      <c r="LIN116" s="73"/>
      <c r="LIO116" s="73"/>
      <c r="LIP116" s="73"/>
      <c r="LIQ116" s="74"/>
      <c r="LIR116" s="74"/>
      <c r="LIS116" s="77"/>
      <c r="LIT116" s="77"/>
      <c r="LIU116" s="11"/>
      <c r="LJA116" s="73"/>
      <c r="LJB116" s="73"/>
      <c r="LJC116" s="73"/>
      <c r="LJD116" s="73"/>
      <c r="LJE116" s="74"/>
      <c r="LJF116" s="74"/>
      <c r="LJG116" s="77"/>
      <c r="LJH116" s="77"/>
      <c r="LJI116" s="11"/>
      <c r="LJO116" s="73"/>
      <c r="LJP116" s="73"/>
      <c r="LJQ116" s="73"/>
      <c r="LJR116" s="73"/>
      <c r="LJS116" s="74"/>
      <c r="LJT116" s="74"/>
      <c r="LJU116" s="77"/>
      <c r="LJV116" s="77"/>
      <c r="LJW116" s="11"/>
      <c r="LKC116" s="73"/>
      <c r="LKD116" s="73"/>
      <c r="LKE116" s="73"/>
      <c r="LKF116" s="73"/>
      <c r="LKG116" s="74"/>
      <c r="LKH116" s="74"/>
      <c r="LKI116" s="77"/>
      <c r="LKJ116" s="77"/>
      <c r="LKK116" s="11"/>
      <c r="LKQ116" s="73"/>
      <c r="LKR116" s="73"/>
      <c r="LKS116" s="73"/>
      <c r="LKT116" s="73"/>
      <c r="LKU116" s="74"/>
      <c r="LKV116" s="74"/>
      <c r="LKW116" s="77"/>
      <c r="LKX116" s="77"/>
      <c r="LKY116" s="11"/>
      <c r="LLE116" s="73"/>
      <c r="LLF116" s="73"/>
      <c r="LLG116" s="73"/>
      <c r="LLH116" s="73"/>
      <c r="LLI116" s="74"/>
      <c r="LLJ116" s="74"/>
      <c r="LLK116" s="77"/>
      <c r="LLL116" s="77"/>
      <c r="LLM116" s="11"/>
      <c r="LLS116" s="73"/>
      <c r="LLT116" s="73"/>
      <c r="LLU116" s="73"/>
      <c r="LLV116" s="73"/>
      <c r="LLW116" s="74"/>
      <c r="LLX116" s="74"/>
      <c r="LLY116" s="77"/>
      <c r="LLZ116" s="77"/>
      <c r="LMA116" s="11"/>
      <c r="LMG116" s="73"/>
      <c r="LMH116" s="73"/>
      <c r="LMI116" s="73"/>
      <c r="LMJ116" s="73"/>
      <c r="LMK116" s="74"/>
      <c r="LML116" s="74"/>
      <c r="LMM116" s="77"/>
      <c r="LMN116" s="77"/>
      <c r="LMO116" s="11"/>
      <c r="LMU116" s="73"/>
      <c r="LMV116" s="73"/>
      <c r="LMW116" s="73"/>
      <c r="LMX116" s="73"/>
      <c r="LMY116" s="74"/>
      <c r="LMZ116" s="74"/>
      <c r="LNA116" s="77"/>
      <c r="LNB116" s="77"/>
      <c r="LNC116" s="11"/>
      <c r="LNI116" s="73"/>
      <c r="LNJ116" s="73"/>
      <c r="LNK116" s="73"/>
      <c r="LNL116" s="73"/>
      <c r="LNM116" s="74"/>
      <c r="LNN116" s="74"/>
      <c r="LNO116" s="77"/>
      <c r="LNP116" s="77"/>
      <c r="LNQ116" s="11"/>
      <c r="LNW116" s="73"/>
      <c r="LNX116" s="73"/>
      <c r="LNY116" s="73"/>
      <c r="LNZ116" s="73"/>
      <c r="LOA116" s="74"/>
      <c r="LOB116" s="74"/>
      <c r="LOC116" s="77"/>
      <c r="LOD116" s="77"/>
      <c r="LOE116" s="11"/>
      <c r="LOK116" s="73"/>
      <c r="LOL116" s="73"/>
      <c r="LOM116" s="73"/>
      <c r="LON116" s="73"/>
      <c r="LOO116" s="74"/>
      <c r="LOP116" s="74"/>
      <c r="LOQ116" s="77"/>
      <c r="LOR116" s="77"/>
      <c r="LOS116" s="11"/>
      <c r="LOY116" s="73"/>
      <c r="LOZ116" s="73"/>
      <c r="LPA116" s="73"/>
      <c r="LPB116" s="73"/>
      <c r="LPC116" s="74"/>
      <c r="LPD116" s="74"/>
      <c r="LPE116" s="77"/>
      <c r="LPF116" s="77"/>
      <c r="LPG116" s="11"/>
      <c r="LPM116" s="73"/>
      <c r="LPN116" s="73"/>
      <c r="LPO116" s="73"/>
      <c r="LPP116" s="73"/>
      <c r="LPQ116" s="74"/>
      <c r="LPR116" s="74"/>
      <c r="LPS116" s="77"/>
      <c r="LPT116" s="77"/>
      <c r="LPU116" s="11"/>
      <c r="LQA116" s="73"/>
      <c r="LQB116" s="73"/>
      <c r="LQC116" s="73"/>
      <c r="LQD116" s="73"/>
      <c r="LQE116" s="74"/>
      <c r="LQF116" s="74"/>
      <c r="LQG116" s="77"/>
      <c r="LQH116" s="77"/>
      <c r="LQI116" s="11"/>
      <c r="LQO116" s="73"/>
      <c r="LQP116" s="73"/>
      <c r="LQQ116" s="73"/>
      <c r="LQR116" s="73"/>
      <c r="LQS116" s="74"/>
      <c r="LQT116" s="74"/>
      <c r="LQU116" s="77"/>
      <c r="LQV116" s="77"/>
      <c r="LQW116" s="11"/>
      <c r="LRC116" s="73"/>
      <c r="LRD116" s="73"/>
      <c r="LRE116" s="73"/>
      <c r="LRF116" s="73"/>
      <c r="LRG116" s="74"/>
      <c r="LRH116" s="74"/>
      <c r="LRI116" s="77"/>
      <c r="LRJ116" s="77"/>
      <c r="LRK116" s="11"/>
      <c r="LRQ116" s="73"/>
      <c r="LRR116" s="73"/>
      <c r="LRS116" s="73"/>
      <c r="LRT116" s="73"/>
      <c r="LRU116" s="74"/>
      <c r="LRV116" s="74"/>
      <c r="LRW116" s="77"/>
      <c r="LRX116" s="77"/>
      <c r="LRY116" s="11"/>
      <c r="LSE116" s="73"/>
      <c r="LSF116" s="73"/>
      <c r="LSG116" s="73"/>
      <c r="LSH116" s="73"/>
      <c r="LSI116" s="74"/>
      <c r="LSJ116" s="74"/>
      <c r="LSK116" s="77"/>
      <c r="LSL116" s="77"/>
      <c r="LSM116" s="11"/>
      <c r="LSS116" s="73"/>
      <c r="LST116" s="73"/>
      <c r="LSU116" s="73"/>
      <c r="LSV116" s="73"/>
      <c r="LSW116" s="74"/>
      <c r="LSX116" s="74"/>
      <c r="LSY116" s="77"/>
      <c r="LSZ116" s="77"/>
      <c r="LTA116" s="11"/>
      <c r="LTG116" s="73"/>
      <c r="LTH116" s="73"/>
      <c r="LTI116" s="73"/>
      <c r="LTJ116" s="73"/>
      <c r="LTK116" s="74"/>
      <c r="LTL116" s="74"/>
      <c r="LTM116" s="77"/>
      <c r="LTN116" s="77"/>
      <c r="LTO116" s="11"/>
      <c r="LTU116" s="73"/>
      <c r="LTV116" s="73"/>
      <c r="LTW116" s="73"/>
      <c r="LTX116" s="73"/>
      <c r="LTY116" s="74"/>
      <c r="LTZ116" s="74"/>
      <c r="LUA116" s="77"/>
      <c r="LUB116" s="77"/>
      <c r="LUC116" s="11"/>
      <c r="LUI116" s="73"/>
      <c r="LUJ116" s="73"/>
      <c r="LUK116" s="73"/>
      <c r="LUL116" s="73"/>
      <c r="LUM116" s="74"/>
      <c r="LUN116" s="74"/>
      <c r="LUO116" s="77"/>
      <c r="LUP116" s="77"/>
      <c r="LUQ116" s="11"/>
      <c r="LUW116" s="73"/>
      <c r="LUX116" s="73"/>
      <c r="LUY116" s="73"/>
      <c r="LUZ116" s="73"/>
      <c r="LVA116" s="74"/>
      <c r="LVB116" s="74"/>
      <c r="LVC116" s="77"/>
      <c r="LVD116" s="77"/>
      <c r="LVE116" s="11"/>
      <c r="LVK116" s="73"/>
      <c r="LVL116" s="73"/>
      <c r="LVM116" s="73"/>
      <c r="LVN116" s="73"/>
      <c r="LVO116" s="74"/>
      <c r="LVP116" s="74"/>
      <c r="LVQ116" s="77"/>
      <c r="LVR116" s="77"/>
      <c r="LVS116" s="11"/>
      <c r="LVY116" s="73"/>
      <c r="LVZ116" s="73"/>
      <c r="LWA116" s="73"/>
      <c r="LWB116" s="73"/>
      <c r="LWC116" s="74"/>
      <c r="LWD116" s="74"/>
      <c r="LWE116" s="77"/>
      <c r="LWF116" s="77"/>
      <c r="LWG116" s="11"/>
      <c r="LWM116" s="73"/>
      <c r="LWN116" s="73"/>
      <c r="LWO116" s="73"/>
      <c r="LWP116" s="73"/>
      <c r="LWQ116" s="74"/>
      <c r="LWR116" s="74"/>
      <c r="LWS116" s="77"/>
      <c r="LWT116" s="77"/>
      <c r="LWU116" s="11"/>
      <c r="LXA116" s="73"/>
      <c r="LXB116" s="73"/>
      <c r="LXC116" s="73"/>
      <c r="LXD116" s="73"/>
      <c r="LXE116" s="74"/>
      <c r="LXF116" s="74"/>
      <c r="LXG116" s="77"/>
      <c r="LXH116" s="77"/>
      <c r="LXI116" s="11"/>
      <c r="LXO116" s="73"/>
      <c r="LXP116" s="73"/>
      <c r="LXQ116" s="73"/>
      <c r="LXR116" s="73"/>
      <c r="LXS116" s="74"/>
      <c r="LXT116" s="74"/>
      <c r="LXU116" s="77"/>
      <c r="LXV116" s="77"/>
      <c r="LXW116" s="11"/>
      <c r="LYC116" s="73"/>
      <c r="LYD116" s="73"/>
      <c r="LYE116" s="73"/>
      <c r="LYF116" s="73"/>
      <c r="LYG116" s="74"/>
      <c r="LYH116" s="74"/>
      <c r="LYI116" s="77"/>
      <c r="LYJ116" s="77"/>
      <c r="LYK116" s="11"/>
      <c r="LYQ116" s="73"/>
      <c r="LYR116" s="73"/>
      <c r="LYS116" s="73"/>
      <c r="LYT116" s="73"/>
      <c r="LYU116" s="74"/>
      <c r="LYV116" s="74"/>
      <c r="LYW116" s="77"/>
      <c r="LYX116" s="77"/>
      <c r="LYY116" s="11"/>
      <c r="LZE116" s="73"/>
      <c r="LZF116" s="73"/>
      <c r="LZG116" s="73"/>
      <c r="LZH116" s="73"/>
      <c r="LZI116" s="74"/>
      <c r="LZJ116" s="74"/>
      <c r="LZK116" s="77"/>
      <c r="LZL116" s="77"/>
      <c r="LZM116" s="11"/>
      <c r="LZS116" s="73"/>
      <c r="LZT116" s="73"/>
      <c r="LZU116" s="73"/>
      <c r="LZV116" s="73"/>
      <c r="LZW116" s="74"/>
      <c r="LZX116" s="74"/>
      <c r="LZY116" s="77"/>
      <c r="LZZ116" s="77"/>
      <c r="MAA116" s="11"/>
      <c r="MAG116" s="73"/>
      <c r="MAH116" s="73"/>
      <c r="MAI116" s="73"/>
      <c r="MAJ116" s="73"/>
      <c r="MAK116" s="74"/>
      <c r="MAL116" s="74"/>
      <c r="MAM116" s="77"/>
      <c r="MAN116" s="77"/>
      <c r="MAO116" s="11"/>
      <c r="MAU116" s="73"/>
      <c r="MAV116" s="73"/>
      <c r="MAW116" s="73"/>
      <c r="MAX116" s="73"/>
      <c r="MAY116" s="74"/>
      <c r="MAZ116" s="74"/>
      <c r="MBA116" s="77"/>
      <c r="MBB116" s="77"/>
      <c r="MBC116" s="11"/>
      <c r="MBI116" s="73"/>
      <c r="MBJ116" s="73"/>
      <c r="MBK116" s="73"/>
      <c r="MBL116" s="73"/>
      <c r="MBM116" s="74"/>
      <c r="MBN116" s="74"/>
      <c r="MBO116" s="77"/>
      <c r="MBP116" s="77"/>
      <c r="MBQ116" s="11"/>
      <c r="MBW116" s="73"/>
      <c r="MBX116" s="73"/>
      <c r="MBY116" s="73"/>
      <c r="MBZ116" s="73"/>
      <c r="MCA116" s="74"/>
      <c r="MCB116" s="74"/>
      <c r="MCC116" s="77"/>
      <c r="MCD116" s="77"/>
      <c r="MCE116" s="11"/>
      <c r="MCK116" s="73"/>
      <c r="MCL116" s="73"/>
      <c r="MCM116" s="73"/>
      <c r="MCN116" s="73"/>
      <c r="MCO116" s="74"/>
      <c r="MCP116" s="74"/>
      <c r="MCQ116" s="77"/>
      <c r="MCR116" s="77"/>
      <c r="MCS116" s="11"/>
      <c r="MCY116" s="73"/>
      <c r="MCZ116" s="73"/>
      <c r="MDA116" s="73"/>
      <c r="MDB116" s="73"/>
      <c r="MDC116" s="74"/>
      <c r="MDD116" s="74"/>
      <c r="MDE116" s="77"/>
      <c r="MDF116" s="77"/>
      <c r="MDG116" s="11"/>
      <c r="MDM116" s="73"/>
      <c r="MDN116" s="73"/>
      <c r="MDO116" s="73"/>
      <c r="MDP116" s="73"/>
      <c r="MDQ116" s="74"/>
      <c r="MDR116" s="74"/>
      <c r="MDS116" s="77"/>
      <c r="MDT116" s="77"/>
      <c r="MDU116" s="11"/>
      <c r="MEA116" s="73"/>
      <c r="MEB116" s="73"/>
      <c r="MEC116" s="73"/>
      <c r="MED116" s="73"/>
      <c r="MEE116" s="74"/>
      <c r="MEF116" s="74"/>
      <c r="MEG116" s="77"/>
      <c r="MEH116" s="77"/>
      <c r="MEI116" s="11"/>
      <c r="MEO116" s="73"/>
      <c r="MEP116" s="73"/>
      <c r="MEQ116" s="73"/>
      <c r="MER116" s="73"/>
      <c r="MES116" s="74"/>
      <c r="MET116" s="74"/>
      <c r="MEU116" s="77"/>
      <c r="MEV116" s="77"/>
      <c r="MEW116" s="11"/>
      <c r="MFC116" s="73"/>
      <c r="MFD116" s="73"/>
      <c r="MFE116" s="73"/>
      <c r="MFF116" s="73"/>
      <c r="MFG116" s="74"/>
      <c r="MFH116" s="74"/>
      <c r="MFI116" s="77"/>
      <c r="MFJ116" s="77"/>
      <c r="MFK116" s="11"/>
      <c r="MFQ116" s="73"/>
      <c r="MFR116" s="73"/>
      <c r="MFS116" s="73"/>
      <c r="MFT116" s="73"/>
      <c r="MFU116" s="74"/>
      <c r="MFV116" s="74"/>
      <c r="MFW116" s="77"/>
      <c r="MFX116" s="77"/>
      <c r="MFY116" s="11"/>
      <c r="MGE116" s="73"/>
      <c r="MGF116" s="73"/>
      <c r="MGG116" s="73"/>
      <c r="MGH116" s="73"/>
      <c r="MGI116" s="74"/>
      <c r="MGJ116" s="74"/>
      <c r="MGK116" s="77"/>
      <c r="MGL116" s="77"/>
      <c r="MGM116" s="11"/>
      <c r="MGS116" s="73"/>
      <c r="MGT116" s="73"/>
      <c r="MGU116" s="73"/>
      <c r="MGV116" s="73"/>
      <c r="MGW116" s="74"/>
      <c r="MGX116" s="74"/>
      <c r="MGY116" s="77"/>
      <c r="MGZ116" s="77"/>
      <c r="MHA116" s="11"/>
      <c r="MHG116" s="73"/>
      <c r="MHH116" s="73"/>
      <c r="MHI116" s="73"/>
      <c r="MHJ116" s="73"/>
      <c r="MHK116" s="74"/>
      <c r="MHL116" s="74"/>
      <c r="MHM116" s="77"/>
      <c r="MHN116" s="77"/>
      <c r="MHO116" s="11"/>
      <c r="MHU116" s="73"/>
      <c r="MHV116" s="73"/>
      <c r="MHW116" s="73"/>
      <c r="MHX116" s="73"/>
      <c r="MHY116" s="74"/>
      <c r="MHZ116" s="74"/>
      <c r="MIA116" s="77"/>
      <c r="MIB116" s="77"/>
      <c r="MIC116" s="11"/>
      <c r="MII116" s="73"/>
      <c r="MIJ116" s="73"/>
      <c r="MIK116" s="73"/>
      <c r="MIL116" s="73"/>
      <c r="MIM116" s="74"/>
      <c r="MIN116" s="74"/>
      <c r="MIO116" s="77"/>
      <c r="MIP116" s="77"/>
      <c r="MIQ116" s="11"/>
      <c r="MIW116" s="73"/>
      <c r="MIX116" s="73"/>
      <c r="MIY116" s="73"/>
      <c r="MIZ116" s="73"/>
      <c r="MJA116" s="74"/>
      <c r="MJB116" s="74"/>
      <c r="MJC116" s="77"/>
      <c r="MJD116" s="77"/>
      <c r="MJE116" s="11"/>
      <c r="MJK116" s="73"/>
      <c r="MJL116" s="73"/>
      <c r="MJM116" s="73"/>
      <c r="MJN116" s="73"/>
      <c r="MJO116" s="74"/>
      <c r="MJP116" s="74"/>
      <c r="MJQ116" s="77"/>
      <c r="MJR116" s="77"/>
      <c r="MJS116" s="11"/>
      <c r="MJY116" s="73"/>
      <c r="MJZ116" s="73"/>
      <c r="MKA116" s="73"/>
      <c r="MKB116" s="73"/>
      <c r="MKC116" s="74"/>
      <c r="MKD116" s="74"/>
      <c r="MKE116" s="77"/>
      <c r="MKF116" s="77"/>
      <c r="MKG116" s="11"/>
      <c r="MKM116" s="73"/>
      <c r="MKN116" s="73"/>
      <c r="MKO116" s="73"/>
      <c r="MKP116" s="73"/>
      <c r="MKQ116" s="74"/>
      <c r="MKR116" s="74"/>
      <c r="MKS116" s="77"/>
      <c r="MKT116" s="77"/>
      <c r="MKU116" s="11"/>
      <c r="MLA116" s="73"/>
      <c r="MLB116" s="73"/>
      <c r="MLC116" s="73"/>
      <c r="MLD116" s="73"/>
      <c r="MLE116" s="74"/>
      <c r="MLF116" s="74"/>
      <c r="MLG116" s="77"/>
      <c r="MLH116" s="77"/>
      <c r="MLI116" s="11"/>
      <c r="MLO116" s="73"/>
      <c r="MLP116" s="73"/>
      <c r="MLQ116" s="73"/>
      <c r="MLR116" s="73"/>
      <c r="MLS116" s="74"/>
      <c r="MLT116" s="74"/>
      <c r="MLU116" s="77"/>
      <c r="MLV116" s="77"/>
      <c r="MLW116" s="11"/>
      <c r="MMC116" s="73"/>
      <c r="MMD116" s="73"/>
      <c r="MME116" s="73"/>
      <c r="MMF116" s="73"/>
      <c r="MMG116" s="74"/>
      <c r="MMH116" s="74"/>
      <c r="MMI116" s="77"/>
      <c r="MMJ116" s="77"/>
      <c r="MMK116" s="11"/>
      <c r="MMQ116" s="73"/>
      <c r="MMR116" s="73"/>
      <c r="MMS116" s="73"/>
      <c r="MMT116" s="73"/>
      <c r="MMU116" s="74"/>
      <c r="MMV116" s="74"/>
      <c r="MMW116" s="77"/>
      <c r="MMX116" s="77"/>
      <c r="MMY116" s="11"/>
      <c r="MNE116" s="73"/>
      <c r="MNF116" s="73"/>
      <c r="MNG116" s="73"/>
      <c r="MNH116" s="73"/>
      <c r="MNI116" s="74"/>
      <c r="MNJ116" s="74"/>
      <c r="MNK116" s="77"/>
      <c r="MNL116" s="77"/>
      <c r="MNM116" s="11"/>
      <c r="MNS116" s="73"/>
      <c r="MNT116" s="73"/>
      <c r="MNU116" s="73"/>
      <c r="MNV116" s="73"/>
      <c r="MNW116" s="74"/>
      <c r="MNX116" s="74"/>
      <c r="MNY116" s="77"/>
      <c r="MNZ116" s="77"/>
      <c r="MOA116" s="11"/>
      <c r="MOG116" s="73"/>
      <c r="MOH116" s="73"/>
      <c r="MOI116" s="73"/>
      <c r="MOJ116" s="73"/>
      <c r="MOK116" s="74"/>
      <c r="MOL116" s="74"/>
      <c r="MOM116" s="77"/>
      <c r="MON116" s="77"/>
      <c r="MOO116" s="11"/>
      <c r="MOU116" s="73"/>
      <c r="MOV116" s="73"/>
      <c r="MOW116" s="73"/>
      <c r="MOX116" s="73"/>
      <c r="MOY116" s="74"/>
      <c r="MOZ116" s="74"/>
      <c r="MPA116" s="77"/>
      <c r="MPB116" s="77"/>
      <c r="MPC116" s="11"/>
      <c r="MPI116" s="73"/>
      <c r="MPJ116" s="73"/>
      <c r="MPK116" s="73"/>
      <c r="MPL116" s="73"/>
      <c r="MPM116" s="74"/>
      <c r="MPN116" s="74"/>
      <c r="MPO116" s="77"/>
      <c r="MPP116" s="77"/>
      <c r="MPQ116" s="11"/>
      <c r="MPW116" s="73"/>
      <c r="MPX116" s="73"/>
      <c r="MPY116" s="73"/>
      <c r="MPZ116" s="73"/>
      <c r="MQA116" s="74"/>
      <c r="MQB116" s="74"/>
      <c r="MQC116" s="77"/>
      <c r="MQD116" s="77"/>
      <c r="MQE116" s="11"/>
      <c r="MQK116" s="73"/>
      <c r="MQL116" s="73"/>
      <c r="MQM116" s="73"/>
      <c r="MQN116" s="73"/>
      <c r="MQO116" s="74"/>
      <c r="MQP116" s="74"/>
      <c r="MQQ116" s="77"/>
      <c r="MQR116" s="77"/>
      <c r="MQS116" s="11"/>
      <c r="MQY116" s="73"/>
      <c r="MQZ116" s="73"/>
      <c r="MRA116" s="73"/>
      <c r="MRB116" s="73"/>
      <c r="MRC116" s="74"/>
      <c r="MRD116" s="74"/>
      <c r="MRE116" s="77"/>
      <c r="MRF116" s="77"/>
      <c r="MRG116" s="11"/>
      <c r="MRM116" s="73"/>
      <c r="MRN116" s="73"/>
      <c r="MRO116" s="73"/>
      <c r="MRP116" s="73"/>
      <c r="MRQ116" s="74"/>
      <c r="MRR116" s="74"/>
      <c r="MRS116" s="77"/>
      <c r="MRT116" s="77"/>
      <c r="MRU116" s="11"/>
      <c r="MSA116" s="73"/>
      <c r="MSB116" s="73"/>
      <c r="MSC116" s="73"/>
      <c r="MSD116" s="73"/>
      <c r="MSE116" s="74"/>
      <c r="MSF116" s="74"/>
      <c r="MSG116" s="77"/>
      <c r="MSH116" s="77"/>
      <c r="MSI116" s="11"/>
      <c r="MSO116" s="73"/>
      <c r="MSP116" s="73"/>
      <c r="MSQ116" s="73"/>
      <c r="MSR116" s="73"/>
      <c r="MSS116" s="74"/>
      <c r="MST116" s="74"/>
      <c r="MSU116" s="77"/>
      <c r="MSV116" s="77"/>
      <c r="MSW116" s="11"/>
      <c r="MTC116" s="73"/>
      <c r="MTD116" s="73"/>
      <c r="MTE116" s="73"/>
      <c r="MTF116" s="73"/>
      <c r="MTG116" s="74"/>
      <c r="MTH116" s="74"/>
      <c r="MTI116" s="77"/>
      <c r="MTJ116" s="77"/>
      <c r="MTK116" s="11"/>
      <c r="MTQ116" s="73"/>
      <c r="MTR116" s="73"/>
      <c r="MTS116" s="73"/>
      <c r="MTT116" s="73"/>
      <c r="MTU116" s="74"/>
      <c r="MTV116" s="74"/>
      <c r="MTW116" s="77"/>
      <c r="MTX116" s="77"/>
      <c r="MTY116" s="11"/>
      <c r="MUE116" s="73"/>
      <c r="MUF116" s="73"/>
      <c r="MUG116" s="73"/>
      <c r="MUH116" s="73"/>
      <c r="MUI116" s="74"/>
      <c r="MUJ116" s="74"/>
      <c r="MUK116" s="77"/>
      <c r="MUL116" s="77"/>
      <c r="MUM116" s="11"/>
      <c r="MUS116" s="73"/>
      <c r="MUT116" s="73"/>
      <c r="MUU116" s="73"/>
      <c r="MUV116" s="73"/>
      <c r="MUW116" s="74"/>
      <c r="MUX116" s="74"/>
      <c r="MUY116" s="77"/>
      <c r="MUZ116" s="77"/>
      <c r="MVA116" s="11"/>
      <c r="MVG116" s="73"/>
      <c r="MVH116" s="73"/>
      <c r="MVI116" s="73"/>
      <c r="MVJ116" s="73"/>
      <c r="MVK116" s="74"/>
      <c r="MVL116" s="74"/>
      <c r="MVM116" s="77"/>
      <c r="MVN116" s="77"/>
      <c r="MVO116" s="11"/>
      <c r="MVU116" s="73"/>
      <c r="MVV116" s="73"/>
      <c r="MVW116" s="73"/>
      <c r="MVX116" s="73"/>
      <c r="MVY116" s="74"/>
      <c r="MVZ116" s="74"/>
      <c r="MWA116" s="77"/>
      <c r="MWB116" s="77"/>
      <c r="MWC116" s="11"/>
      <c r="MWI116" s="73"/>
      <c r="MWJ116" s="73"/>
      <c r="MWK116" s="73"/>
      <c r="MWL116" s="73"/>
      <c r="MWM116" s="74"/>
      <c r="MWN116" s="74"/>
      <c r="MWO116" s="77"/>
      <c r="MWP116" s="77"/>
      <c r="MWQ116" s="11"/>
      <c r="MWW116" s="73"/>
      <c r="MWX116" s="73"/>
      <c r="MWY116" s="73"/>
      <c r="MWZ116" s="73"/>
      <c r="MXA116" s="74"/>
      <c r="MXB116" s="74"/>
      <c r="MXC116" s="77"/>
      <c r="MXD116" s="77"/>
      <c r="MXE116" s="11"/>
      <c r="MXK116" s="73"/>
      <c r="MXL116" s="73"/>
      <c r="MXM116" s="73"/>
      <c r="MXN116" s="73"/>
      <c r="MXO116" s="74"/>
      <c r="MXP116" s="74"/>
      <c r="MXQ116" s="77"/>
      <c r="MXR116" s="77"/>
      <c r="MXS116" s="11"/>
      <c r="MXY116" s="73"/>
      <c r="MXZ116" s="73"/>
      <c r="MYA116" s="73"/>
      <c r="MYB116" s="73"/>
      <c r="MYC116" s="74"/>
      <c r="MYD116" s="74"/>
      <c r="MYE116" s="77"/>
      <c r="MYF116" s="77"/>
      <c r="MYG116" s="11"/>
      <c r="MYM116" s="73"/>
      <c r="MYN116" s="73"/>
      <c r="MYO116" s="73"/>
      <c r="MYP116" s="73"/>
      <c r="MYQ116" s="74"/>
      <c r="MYR116" s="74"/>
      <c r="MYS116" s="77"/>
      <c r="MYT116" s="77"/>
      <c r="MYU116" s="11"/>
      <c r="MZA116" s="73"/>
      <c r="MZB116" s="73"/>
      <c r="MZC116" s="73"/>
      <c r="MZD116" s="73"/>
      <c r="MZE116" s="74"/>
      <c r="MZF116" s="74"/>
      <c r="MZG116" s="77"/>
      <c r="MZH116" s="77"/>
      <c r="MZI116" s="11"/>
      <c r="MZO116" s="73"/>
      <c r="MZP116" s="73"/>
      <c r="MZQ116" s="73"/>
      <c r="MZR116" s="73"/>
      <c r="MZS116" s="74"/>
      <c r="MZT116" s="74"/>
      <c r="MZU116" s="77"/>
      <c r="MZV116" s="77"/>
      <c r="MZW116" s="11"/>
      <c r="NAC116" s="73"/>
      <c r="NAD116" s="73"/>
      <c r="NAE116" s="73"/>
      <c r="NAF116" s="73"/>
      <c r="NAG116" s="74"/>
      <c r="NAH116" s="74"/>
      <c r="NAI116" s="77"/>
      <c r="NAJ116" s="77"/>
      <c r="NAK116" s="11"/>
      <c r="NAQ116" s="73"/>
      <c r="NAR116" s="73"/>
      <c r="NAS116" s="73"/>
      <c r="NAT116" s="73"/>
      <c r="NAU116" s="74"/>
      <c r="NAV116" s="74"/>
      <c r="NAW116" s="77"/>
      <c r="NAX116" s="77"/>
      <c r="NAY116" s="11"/>
      <c r="NBE116" s="73"/>
      <c r="NBF116" s="73"/>
      <c r="NBG116" s="73"/>
      <c r="NBH116" s="73"/>
      <c r="NBI116" s="74"/>
      <c r="NBJ116" s="74"/>
      <c r="NBK116" s="77"/>
      <c r="NBL116" s="77"/>
      <c r="NBM116" s="11"/>
      <c r="NBS116" s="73"/>
      <c r="NBT116" s="73"/>
      <c r="NBU116" s="73"/>
      <c r="NBV116" s="73"/>
      <c r="NBW116" s="74"/>
      <c r="NBX116" s="74"/>
      <c r="NBY116" s="77"/>
      <c r="NBZ116" s="77"/>
      <c r="NCA116" s="11"/>
      <c r="NCG116" s="73"/>
      <c r="NCH116" s="73"/>
      <c r="NCI116" s="73"/>
      <c r="NCJ116" s="73"/>
      <c r="NCK116" s="74"/>
      <c r="NCL116" s="74"/>
      <c r="NCM116" s="77"/>
      <c r="NCN116" s="77"/>
      <c r="NCO116" s="11"/>
      <c r="NCU116" s="73"/>
      <c r="NCV116" s="73"/>
      <c r="NCW116" s="73"/>
      <c r="NCX116" s="73"/>
      <c r="NCY116" s="74"/>
      <c r="NCZ116" s="74"/>
      <c r="NDA116" s="77"/>
      <c r="NDB116" s="77"/>
      <c r="NDC116" s="11"/>
      <c r="NDI116" s="73"/>
      <c r="NDJ116" s="73"/>
      <c r="NDK116" s="73"/>
      <c r="NDL116" s="73"/>
      <c r="NDM116" s="74"/>
      <c r="NDN116" s="74"/>
      <c r="NDO116" s="77"/>
      <c r="NDP116" s="77"/>
      <c r="NDQ116" s="11"/>
      <c r="NDW116" s="73"/>
      <c r="NDX116" s="73"/>
      <c r="NDY116" s="73"/>
      <c r="NDZ116" s="73"/>
      <c r="NEA116" s="74"/>
      <c r="NEB116" s="74"/>
      <c r="NEC116" s="77"/>
      <c r="NED116" s="77"/>
      <c r="NEE116" s="11"/>
      <c r="NEK116" s="73"/>
      <c r="NEL116" s="73"/>
      <c r="NEM116" s="73"/>
      <c r="NEN116" s="73"/>
      <c r="NEO116" s="74"/>
      <c r="NEP116" s="74"/>
      <c r="NEQ116" s="77"/>
      <c r="NER116" s="77"/>
      <c r="NES116" s="11"/>
      <c r="NEY116" s="73"/>
      <c r="NEZ116" s="73"/>
      <c r="NFA116" s="73"/>
      <c r="NFB116" s="73"/>
      <c r="NFC116" s="74"/>
      <c r="NFD116" s="74"/>
      <c r="NFE116" s="77"/>
      <c r="NFF116" s="77"/>
      <c r="NFG116" s="11"/>
      <c r="NFM116" s="73"/>
      <c r="NFN116" s="73"/>
      <c r="NFO116" s="73"/>
      <c r="NFP116" s="73"/>
      <c r="NFQ116" s="74"/>
      <c r="NFR116" s="74"/>
      <c r="NFS116" s="77"/>
      <c r="NFT116" s="77"/>
      <c r="NFU116" s="11"/>
      <c r="NGA116" s="73"/>
      <c r="NGB116" s="73"/>
      <c r="NGC116" s="73"/>
      <c r="NGD116" s="73"/>
      <c r="NGE116" s="74"/>
      <c r="NGF116" s="74"/>
      <c r="NGG116" s="77"/>
      <c r="NGH116" s="77"/>
      <c r="NGI116" s="11"/>
      <c r="NGO116" s="73"/>
      <c r="NGP116" s="73"/>
      <c r="NGQ116" s="73"/>
      <c r="NGR116" s="73"/>
      <c r="NGS116" s="74"/>
      <c r="NGT116" s="74"/>
      <c r="NGU116" s="77"/>
      <c r="NGV116" s="77"/>
      <c r="NGW116" s="11"/>
      <c r="NHC116" s="73"/>
      <c r="NHD116" s="73"/>
      <c r="NHE116" s="73"/>
      <c r="NHF116" s="73"/>
      <c r="NHG116" s="74"/>
      <c r="NHH116" s="74"/>
      <c r="NHI116" s="77"/>
      <c r="NHJ116" s="77"/>
      <c r="NHK116" s="11"/>
      <c r="NHQ116" s="73"/>
      <c r="NHR116" s="73"/>
      <c r="NHS116" s="73"/>
      <c r="NHT116" s="73"/>
      <c r="NHU116" s="74"/>
      <c r="NHV116" s="74"/>
      <c r="NHW116" s="77"/>
      <c r="NHX116" s="77"/>
      <c r="NHY116" s="11"/>
      <c r="NIE116" s="73"/>
      <c r="NIF116" s="73"/>
      <c r="NIG116" s="73"/>
      <c r="NIH116" s="73"/>
      <c r="NII116" s="74"/>
      <c r="NIJ116" s="74"/>
      <c r="NIK116" s="77"/>
      <c r="NIL116" s="77"/>
      <c r="NIM116" s="11"/>
      <c r="NIS116" s="73"/>
      <c r="NIT116" s="73"/>
      <c r="NIU116" s="73"/>
      <c r="NIV116" s="73"/>
      <c r="NIW116" s="74"/>
      <c r="NIX116" s="74"/>
      <c r="NIY116" s="77"/>
      <c r="NIZ116" s="77"/>
      <c r="NJA116" s="11"/>
      <c r="NJG116" s="73"/>
      <c r="NJH116" s="73"/>
      <c r="NJI116" s="73"/>
      <c r="NJJ116" s="73"/>
      <c r="NJK116" s="74"/>
      <c r="NJL116" s="74"/>
      <c r="NJM116" s="77"/>
      <c r="NJN116" s="77"/>
      <c r="NJO116" s="11"/>
      <c r="NJU116" s="73"/>
      <c r="NJV116" s="73"/>
      <c r="NJW116" s="73"/>
      <c r="NJX116" s="73"/>
      <c r="NJY116" s="74"/>
      <c r="NJZ116" s="74"/>
      <c r="NKA116" s="77"/>
      <c r="NKB116" s="77"/>
      <c r="NKC116" s="11"/>
      <c r="NKI116" s="73"/>
      <c r="NKJ116" s="73"/>
      <c r="NKK116" s="73"/>
      <c r="NKL116" s="73"/>
      <c r="NKM116" s="74"/>
      <c r="NKN116" s="74"/>
      <c r="NKO116" s="77"/>
      <c r="NKP116" s="77"/>
      <c r="NKQ116" s="11"/>
      <c r="NKW116" s="73"/>
      <c r="NKX116" s="73"/>
      <c r="NKY116" s="73"/>
      <c r="NKZ116" s="73"/>
      <c r="NLA116" s="74"/>
      <c r="NLB116" s="74"/>
      <c r="NLC116" s="77"/>
      <c r="NLD116" s="77"/>
      <c r="NLE116" s="11"/>
      <c r="NLK116" s="73"/>
      <c r="NLL116" s="73"/>
      <c r="NLM116" s="73"/>
      <c r="NLN116" s="73"/>
      <c r="NLO116" s="74"/>
      <c r="NLP116" s="74"/>
      <c r="NLQ116" s="77"/>
      <c r="NLR116" s="77"/>
      <c r="NLS116" s="11"/>
      <c r="NLY116" s="73"/>
      <c r="NLZ116" s="73"/>
      <c r="NMA116" s="73"/>
      <c r="NMB116" s="73"/>
      <c r="NMC116" s="74"/>
      <c r="NMD116" s="74"/>
      <c r="NME116" s="77"/>
      <c r="NMF116" s="77"/>
      <c r="NMG116" s="11"/>
      <c r="NMM116" s="73"/>
      <c r="NMN116" s="73"/>
      <c r="NMO116" s="73"/>
      <c r="NMP116" s="73"/>
      <c r="NMQ116" s="74"/>
      <c r="NMR116" s="74"/>
      <c r="NMS116" s="77"/>
      <c r="NMT116" s="77"/>
      <c r="NMU116" s="11"/>
      <c r="NNA116" s="73"/>
      <c r="NNB116" s="73"/>
      <c r="NNC116" s="73"/>
      <c r="NND116" s="73"/>
      <c r="NNE116" s="74"/>
      <c r="NNF116" s="74"/>
      <c r="NNG116" s="77"/>
      <c r="NNH116" s="77"/>
      <c r="NNI116" s="11"/>
      <c r="NNO116" s="73"/>
      <c r="NNP116" s="73"/>
      <c r="NNQ116" s="73"/>
      <c r="NNR116" s="73"/>
      <c r="NNS116" s="74"/>
      <c r="NNT116" s="74"/>
      <c r="NNU116" s="77"/>
      <c r="NNV116" s="77"/>
      <c r="NNW116" s="11"/>
      <c r="NOC116" s="73"/>
      <c r="NOD116" s="73"/>
      <c r="NOE116" s="73"/>
      <c r="NOF116" s="73"/>
      <c r="NOG116" s="74"/>
      <c r="NOH116" s="74"/>
      <c r="NOI116" s="77"/>
      <c r="NOJ116" s="77"/>
      <c r="NOK116" s="11"/>
      <c r="NOQ116" s="73"/>
      <c r="NOR116" s="73"/>
      <c r="NOS116" s="73"/>
      <c r="NOT116" s="73"/>
      <c r="NOU116" s="74"/>
      <c r="NOV116" s="74"/>
      <c r="NOW116" s="77"/>
      <c r="NOX116" s="77"/>
      <c r="NOY116" s="11"/>
      <c r="NPE116" s="73"/>
      <c r="NPF116" s="73"/>
      <c r="NPG116" s="73"/>
      <c r="NPH116" s="73"/>
      <c r="NPI116" s="74"/>
      <c r="NPJ116" s="74"/>
      <c r="NPK116" s="77"/>
      <c r="NPL116" s="77"/>
      <c r="NPM116" s="11"/>
      <c r="NPS116" s="73"/>
      <c r="NPT116" s="73"/>
      <c r="NPU116" s="73"/>
      <c r="NPV116" s="73"/>
      <c r="NPW116" s="74"/>
      <c r="NPX116" s="74"/>
      <c r="NPY116" s="77"/>
      <c r="NPZ116" s="77"/>
      <c r="NQA116" s="11"/>
      <c r="NQG116" s="73"/>
      <c r="NQH116" s="73"/>
      <c r="NQI116" s="73"/>
      <c r="NQJ116" s="73"/>
      <c r="NQK116" s="74"/>
      <c r="NQL116" s="74"/>
      <c r="NQM116" s="77"/>
      <c r="NQN116" s="77"/>
      <c r="NQO116" s="11"/>
      <c r="NQU116" s="73"/>
      <c r="NQV116" s="73"/>
      <c r="NQW116" s="73"/>
      <c r="NQX116" s="73"/>
      <c r="NQY116" s="74"/>
      <c r="NQZ116" s="74"/>
      <c r="NRA116" s="77"/>
      <c r="NRB116" s="77"/>
      <c r="NRC116" s="11"/>
      <c r="NRI116" s="73"/>
      <c r="NRJ116" s="73"/>
      <c r="NRK116" s="73"/>
      <c r="NRL116" s="73"/>
      <c r="NRM116" s="74"/>
      <c r="NRN116" s="74"/>
      <c r="NRO116" s="77"/>
      <c r="NRP116" s="77"/>
      <c r="NRQ116" s="11"/>
      <c r="NRW116" s="73"/>
      <c r="NRX116" s="73"/>
      <c r="NRY116" s="73"/>
      <c r="NRZ116" s="73"/>
      <c r="NSA116" s="74"/>
      <c r="NSB116" s="74"/>
      <c r="NSC116" s="77"/>
      <c r="NSD116" s="77"/>
      <c r="NSE116" s="11"/>
      <c r="NSK116" s="73"/>
      <c r="NSL116" s="73"/>
      <c r="NSM116" s="73"/>
      <c r="NSN116" s="73"/>
      <c r="NSO116" s="74"/>
      <c r="NSP116" s="74"/>
      <c r="NSQ116" s="77"/>
      <c r="NSR116" s="77"/>
      <c r="NSS116" s="11"/>
      <c r="NSY116" s="73"/>
      <c r="NSZ116" s="73"/>
      <c r="NTA116" s="73"/>
      <c r="NTB116" s="73"/>
      <c r="NTC116" s="74"/>
      <c r="NTD116" s="74"/>
      <c r="NTE116" s="77"/>
      <c r="NTF116" s="77"/>
      <c r="NTG116" s="11"/>
      <c r="NTM116" s="73"/>
      <c r="NTN116" s="73"/>
      <c r="NTO116" s="73"/>
      <c r="NTP116" s="73"/>
      <c r="NTQ116" s="74"/>
      <c r="NTR116" s="74"/>
      <c r="NTS116" s="77"/>
      <c r="NTT116" s="77"/>
      <c r="NTU116" s="11"/>
      <c r="NUA116" s="73"/>
      <c r="NUB116" s="73"/>
      <c r="NUC116" s="73"/>
      <c r="NUD116" s="73"/>
      <c r="NUE116" s="74"/>
      <c r="NUF116" s="74"/>
      <c r="NUG116" s="77"/>
      <c r="NUH116" s="77"/>
      <c r="NUI116" s="11"/>
      <c r="NUO116" s="73"/>
      <c r="NUP116" s="73"/>
      <c r="NUQ116" s="73"/>
      <c r="NUR116" s="73"/>
      <c r="NUS116" s="74"/>
      <c r="NUT116" s="74"/>
      <c r="NUU116" s="77"/>
      <c r="NUV116" s="77"/>
      <c r="NUW116" s="11"/>
      <c r="NVC116" s="73"/>
      <c r="NVD116" s="73"/>
      <c r="NVE116" s="73"/>
      <c r="NVF116" s="73"/>
      <c r="NVG116" s="74"/>
      <c r="NVH116" s="74"/>
      <c r="NVI116" s="77"/>
      <c r="NVJ116" s="77"/>
      <c r="NVK116" s="11"/>
      <c r="NVQ116" s="73"/>
      <c r="NVR116" s="73"/>
      <c r="NVS116" s="73"/>
      <c r="NVT116" s="73"/>
      <c r="NVU116" s="74"/>
      <c r="NVV116" s="74"/>
      <c r="NVW116" s="77"/>
      <c r="NVX116" s="77"/>
      <c r="NVY116" s="11"/>
      <c r="NWE116" s="73"/>
      <c r="NWF116" s="73"/>
      <c r="NWG116" s="73"/>
      <c r="NWH116" s="73"/>
      <c r="NWI116" s="74"/>
      <c r="NWJ116" s="74"/>
      <c r="NWK116" s="77"/>
      <c r="NWL116" s="77"/>
      <c r="NWM116" s="11"/>
      <c r="NWS116" s="73"/>
      <c r="NWT116" s="73"/>
      <c r="NWU116" s="73"/>
      <c r="NWV116" s="73"/>
      <c r="NWW116" s="74"/>
      <c r="NWX116" s="74"/>
      <c r="NWY116" s="77"/>
      <c r="NWZ116" s="77"/>
      <c r="NXA116" s="11"/>
      <c r="NXG116" s="73"/>
      <c r="NXH116" s="73"/>
      <c r="NXI116" s="73"/>
      <c r="NXJ116" s="73"/>
      <c r="NXK116" s="74"/>
      <c r="NXL116" s="74"/>
      <c r="NXM116" s="77"/>
      <c r="NXN116" s="77"/>
      <c r="NXO116" s="11"/>
      <c r="NXU116" s="73"/>
      <c r="NXV116" s="73"/>
      <c r="NXW116" s="73"/>
      <c r="NXX116" s="73"/>
      <c r="NXY116" s="74"/>
      <c r="NXZ116" s="74"/>
      <c r="NYA116" s="77"/>
      <c r="NYB116" s="77"/>
      <c r="NYC116" s="11"/>
      <c r="NYI116" s="73"/>
      <c r="NYJ116" s="73"/>
      <c r="NYK116" s="73"/>
      <c r="NYL116" s="73"/>
      <c r="NYM116" s="74"/>
      <c r="NYN116" s="74"/>
      <c r="NYO116" s="77"/>
      <c r="NYP116" s="77"/>
      <c r="NYQ116" s="11"/>
      <c r="NYW116" s="73"/>
      <c r="NYX116" s="73"/>
      <c r="NYY116" s="73"/>
      <c r="NYZ116" s="73"/>
      <c r="NZA116" s="74"/>
      <c r="NZB116" s="74"/>
      <c r="NZC116" s="77"/>
      <c r="NZD116" s="77"/>
      <c r="NZE116" s="11"/>
      <c r="NZK116" s="73"/>
      <c r="NZL116" s="73"/>
      <c r="NZM116" s="73"/>
      <c r="NZN116" s="73"/>
      <c r="NZO116" s="74"/>
      <c r="NZP116" s="74"/>
      <c r="NZQ116" s="77"/>
      <c r="NZR116" s="77"/>
      <c r="NZS116" s="11"/>
      <c r="NZY116" s="73"/>
      <c r="NZZ116" s="73"/>
      <c r="OAA116" s="73"/>
      <c r="OAB116" s="73"/>
      <c r="OAC116" s="74"/>
      <c r="OAD116" s="74"/>
      <c r="OAE116" s="77"/>
      <c r="OAF116" s="77"/>
      <c r="OAG116" s="11"/>
      <c r="OAM116" s="73"/>
      <c r="OAN116" s="73"/>
      <c r="OAO116" s="73"/>
      <c r="OAP116" s="73"/>
      <c r="OAQ116" s="74"/>
      <c r="OAR116" s="74"/>
      <c r="OAS116" s="77"/>
      <c r="OAT116" s="77"/>
      <c r="OAU116" s="11"/>
      <c r="OBA116" s="73"/>
      <c r="OBB116" s="73"/>
      <c r="OBC116" s="73"/>
      <c r="OBD116" s="73"/>
      <c r="OBE116" s="74"/>
      <c r="OBF116" s="74"/>
      <c r="OBG116" s="77"/>
      <c r="OBH116" s="77"/>
      <c r="OBI116" s="11"/>
      <c r="OBO116" s="73"/>
      <c r="OBP116" s="73"/>
      <c r="OBQ116" s="73"/>
      <c r="OBR116" s="73"/>
      <c r="OBS116" s="74"/>
      <c r="OBT116" s="74"/>
      <c r="OBU116" s="77"/>
      <c r="OBV116" s="77"/>
      <c r="OBW116" s="11"/>
      <c r="OCC116" s="73"/>
      <c r="OCD116" s="73"/>
      <c r="OCE116" s="73"/>
      <c r="OCF116" s="73"/>
      <c r="OCG116" s="74"/>
      <c r="OCH116" s="74"/>
      <c r="OCI116" s="77"/>
      <c r="OCJ116" s="77"/>
      <c r="OCK116" s="11"/>
      <c r="OCQ116" s="73"/>
      <c r="OCR116" s="73"/>
      <c r="OCS116" s="73"/>
      <c r="OCT116" s="73"/>
      <c r="OCU116" s="74"/>
      <c r="OCV116" s="74"/>
      <c r="OCW116" s="77"/>
      <c r="OCX116" s="77"/>
      <c r="OCY116" s="11"/>
      <c r="ODE116" s="73"/>
      <c r="ODF116" s="73"/>
      <c r="ODG116" s="73"/>
      <c r="ODH116" s="73"/>
      <c r="ODI116" s="74"/>
      <c r="ODJ116" s="74"/>
      <c r="ODK116" s="77"/>
      <c r="ODL116" s="77"/>
      <c r="ODM116" s="11"/>
      <c r="ODS116" s="73"/>
      <c r="ODT116" s="73"/>
      <c r="ODU116" s="73"/>
      <c r="ODV116" s="73"/>
      <c r="ODW116" s="74"/>
      <c r="ODX116" s="74"/>
      <c r="ODY116" s="77"/>
      <c r="ODZ116" s="77"/>
      <c r="OEA116" s="11"/>
      <c r="OEG116" s="73"/>
      <c r="OEH116" s="73"/>
      <c r="OEI116" s="73"/>
      <c r="OEJ116" s="73"/>
      <c r="OEK116" s="74"/>
      <c r="OEL116" s="74"/>
      <c r="OEM116" s="77"/>
      <c r="OEN116" s="77"/>
      <c r="OEO116" s="11"/>
      <c r="OEU116" s="73"/>
      <c r="OEV116" s="73"/>
      <c r="OEW116" s="73"/>
      <c r="OEX116" s="73"/>
      <c r="OEY116" s="74"/>
      <c r="OEZ116" s="74"/>
      <c r="OFA116" s="77"/>
      <c r="OFB116" s="77"/>
      <c r="OFC116" s="11"/>
      <c r="OFI116" s="73"/>
      <c r="OFJ116" s="73"/>
      <c r="OFK116" s="73"/>
      <c r="OFL116" s="73"/>
      <c r="OFM116" s="74"/>
      <c r="OFN116" s="74"/>
      <c r="OFO116" s="77"/>
      <c r="OFP116" s="77"/>
      <c r="OFQ116" s="11"/>
      <c r="OFW116" s="73"/>
      <c r="OFX116" s="73"/>
      <c r="OFY116" s="73"/>
      <c r="OFZ116" s="73"/>
      <c r="OGA116" s="74"/>
      <c r="OGB116" s="74"/>
      <c r="OGC116" s="77"/>
      <c r="OGD116" s="77"/>
      <c r="OGE116" s="11"/>
      <c r="OGK116" s="73"/>
      <c r="OGL116" s="73"/>
      <c r="OGM116" s="73"/>
      <c r="OGN116" s="73"/>
      <c r="OGO116" s="74"/>
      <c r="OGP116" s="74"/>
      <c r="OGQ116" s="77"/>
      <c r="OGR116" s="77"/>
      <c r="OGS116" s="11"/>
      <c r="OGY116" s="73"/>
      <c r="OGZ116" s="73"/>
      <c r="OHA116" s="73"/>
      <c r="OHB116" s="73"/>
      <c r="OHC116" s="74"/>
      <c r="OHD116" s="74"/>
      <c r="OHE116" s="77"/>
      <c r="OHF116" s="77"/>
      <c r="OHG116" s="11"/>
      <c r="OHM116" s="73"/>
      <c r="OHN116" s="73"/>
      <c r="OHO116" s="73"/>
      <c r="OHP116" s="73"/>
      <c r="OHQ116" s="74"/>
      <c r="OHR116" s="74"/>
      <c r="OHS116" s="77"/>
      <c r="OHT116" s="77"/>
      <c r="OHU116" s="11"/>
      <c r="OIA116" s="73"/>
      <c r="OIB116" s="73"/>
      <c r="OIC116" s="73"/>
      <c r="OID116" s="73"/>
      <c r="OIE116" s="74"/>
      <c r="OIF116" s="74"/>
      <c r="OIG116" s="77"/>
      <c r="OIH116" s="77"/>
      <c r="OII116" s="11"/>
      <c r="OIO116" s="73"/>
      <c r="OIP116" s="73"/>
      <c r="OIQ116" s="73"/>
      <c r="OIR116" s="73"/>
      <c r="OIS116" s="74"/>
      <c r="OIT116" s="74"/>
      <c r="OIU116" s="77"/>
      <c r="OIV116" s="77"/>
      <c r="OIW116" s="11"/>
      <c r="OJC116" s="73"/>
      <c r="OJD116" s="73"/>
      <c r="OJE116" s="73"/>
      <c r="OJF116" s="73"/>
      <c r="OJG116" s="74"/>
      <c r="OJH116" s="74"/>
      <c r="OJI116" s="77"/>
      <c r="OJJ116" s="77"/>
      <c r="OJK116" s="11"/>
      <c r="OJQ116" s="73"/>
      <c r="OJR116" s="73"/>
      <c r="OJS116" s="73"/>
      <c r="OJT116" s="73"/>
      <c r="OJU116" s="74"/>
      <c r="OJV116" s="74"/>
      <c r="OJW116" s="77"/>
      <c r="OJX116" s="77"/>
      <c r="OJY116" s="11"/>
      <c r="OKE116" s="73"/>
      <c r="OKF116" s="73"/>
      <c r="OKG116" s="73"/>
      <c r="OKH116" s="73"/>
      <c r="OKI116" s="74"/>
      <c r="OKJ116" s="74"/>
      <c r="OKK116" s="77"/>
      <c r="OKL116" s="77"/>
      <c r="OKM116" s="11"/>
      <c r="OKS116" s="73"/>
      <c r="OKT116" s="73"/>
      <c r="OKU116" s="73"/>
      <c r="OKV116" s="73"/>
      <c r="OKW116" s="74"/>
      <c r="OKX116" s="74"/>
      <c r="OKY116" s="77"/>
      <c r="OKZ116" s="77"/>
      <c r="OLA116" s="11"/>
      <c r="OLG116" s="73"/>
      <c r="OLH116" s="73"/>
      <c r="OLI116" s="73"/>
      <c r="OLJ116" s="73"/>
      <c r="OLK116" s="74"/>
      <c r="OLL116" s="74"/>
      <c r="OLM116" s="77"/>
      <c r="OLN116" s="77"/>
      <c r="OLO116" s="11"/>
      <c r="OLU116" s="73"/>
      <c r="OLV116" s="73"/>
      <c r="OLW116" s="73"/>
      <c r="OLX116" s="73"/>
      <c r="OLY116" s="74"/>
      <c r="OLZ116" s="74"/>
      <c r="OMA116" s="77"/>
      <c r="OMB116" s="77"/>
      <c r="OMC116" s="11"/>
      <c r="OMI116" s="73"/>
      <c r="OMJ116" s="73"/>
      <c r="OMK116" s="73"/>
      <c r="OML116" s="73"/>
      <c r="OMM116" s="74"/>
      <c r="OMN116" s="74"/>
      <c r="OMO116" s="77"/>
      <c r="OMP116" s="77"/>
      <c r="OMQ116" s="11"/>
      <c r="OMW116" s="73"/>
      <c r="OMX116" s="73"/>
      <c r="OMY116" s="73"/>
      <c r="OMZ116" s="73"/>
      <c r="ONA116" s="74"/>
      <c r="ONB116" s="74"/>
      <c r="ONC116" s="77"/>
      <c r="OND116" s="77"/>
      <c r="ONE116" s="11"/>
      <c r="ONK116" s="73"/>
      <c r="ONL116" s="73"/>
      <c r="ONM116" s="73"/>
      <c r="ONN116" s="73"/>
      <c r="ONO116" s="74"/>
      <c r="ONP116" s="74"/>
      <c r="ONQ116" s="77"/>
      <c r="ONR116" s="77"/>
      <c r="ONS116" s="11"/>
      <c r="ONY116" s="73"/>
      <c r="ONZ116" s="73"/>
      <c r="OOA116" s="73"/>
      <c r="OOB116" s="73"/>
      <c r="OOC116" s="74"/>
      <c r="OOD116" s="74"/>
      <c r="OOE116" s="77"/>
      <c r="OOF116" s="77"/>
      <c r="OOG116" s="11"/>
      <c r="OOM116" s="73"/>
      <c r="OON116" s="73"/>
      <c r="OOO116" s="73"/>
      <c r="OOP116" s="73"/>
      <c r="OOQ116" s="74"/>
      <c r="OOR116" s="74"/>
      <c r="OOS116" s="77"/>
      <c r="OOT116" s="77"/>
      <c r="OOU116" s="11"/>
      <c r="OPA116" s="73"/>
      <c r="OPB116" s="73"/>
      <c r="OPC116" s="73"/>
      <c r="OPD116" s="73"/>
      <c r="OPE116" s="74"/>
      <c r="OPF116" s="74"/>
      <c r="OPG116" s="77"/>
      <c r="OPH116" s="77"/>
      <c r="OPI116" s="11"/>
      <c r="OPO116" s="73"/>
      <c r="OPP116" s="73"/>
      <c r="OPQ116" s="73"/>
      <c r="OPR116" s="73"/>
      <c r="OPS116" s="74"/>
      <c r="OPT116" s="74"/>
      <c r="OPU116" s="77"/>
      <c r="OPV116" s="77"/>
      <c r="OPW116" s="11"/>
      <c r="OQC116" s="73"/>
      <c r="OQD116" s="73"/>
      <c r="OQE116" s="73"/>
      <c r="OQF116" s="73"/>
      <c r="OQG116" s="74"/>
      <c r="OQH116" s="74"/>
      <c r="OQI116" s="77"/>
      <c r="OQJ116" s="77"/>
      <c r="OQK116" s="11"/>
      <c r="OQQ116" s="73"/>
      <c r="OQR116" s="73"/>
      <c r="OQS116" s="73"/>
      <c r="OQT116" s="73"/>
      <c r="OQU116" s="74"/>
      <c r="OQV116" s="74"/>
      <c r="OQW116" s="77"/>
      <c r="OQX116" s="77"/>
      <c r="OQY116" s="11"/>
      <c r="ORE116" s="73"/>
      <c r="ORF116" s="73"/>
      <c r="ORG116" s="73"/>
      <c r="ORH116" s="73"/>
      <c r="ORI116" s="74"/>
      <c r="ORJ116" s="74"/>
      <c r="ORK116" s="77"/>
      <c r="ORL116" s="77"/>
      <c r="ORM116" s="11"/>
      <c r="ORS116" s="73"/>
      <c r="ORT116" s="73"/>
      <c r="ORU116" s="73"/>
      <c r="ORV116" s="73"/>
      <c r="ORW116" s="74"/>
      <c r="ORX116" s="74"/>
      <c r="ORY116" s="77"/>
      <c r="ORZ116" s="77"/>
      <c r="OSA116" s="11"/>
      <c r="OSG116" s="73"/>
      <c r="OSH116" s="73"/>
      <c r="OSI116" s="73"/>
      <c r="OSJ116" s="73"/>
      <c r="OSK116" s="74"/>
      <c r="OSL116" s="74"/>
      <c r="OSM116" s="77"/>
      <c r="OSN116" s="77"/>
      <c r="OSO116" s="11"/>
      <c r="OSU116" s="73"/>
      <c r="OSV116" s="73"/>
      <c r="OSW116" s="73"/>
      <c r="OSX116" s="73"/>
      <c r="OSY116" s="74"/>
      <c r="OSZ116" s="74"/>
      <c r="OTA116" s="77"/>
      <c r="OTB116" s="77"/>
      <c r="OTC116" s="11"/>
      <c r="OTI116" s="73"/>
      <c r="OTJ116" s="73"/>
      <c r="OTK116" s="73"/>
      <c r="OTL116" s="73"/>
      <c r="OTM116" s="74"/>
      <c r="OTN116" s="74"/>
      <c r="OTO116" s="77"/>
      <c r="OTP116" s="77"/>
      <c r="OTQ116" s="11"/>
      <c r="OTW116" s="73"/>
      <c r="OTX116" s="73"/>
      <c r="OTY116" s="73"/>
      <c r="OTZ116" s="73"/>
      <c r="OUA116" s="74"/>
      <c r="OUB116" s="74"/>
      <c r="OUC116" s="77"/>
      <c r="OUD116" s="77"/>
      <c r="OUE116" s="11"/>
      <c r="OUK116" s="73"/>
      <c r="OUL116" s="73"/>
      <c r="OUM116" s="73"/>
      <c r="OUN116" s="73"/>
      <c r="OUO116" s="74"/>
      <c r="OUP116" s="74"/>
      <c r="OUQ116" s="77"/>
      <c r="OUR116" s="77"/>
      <c r="OUS116" s="11"/>
      <c r="OUY116" s="73"/>
      <c r="OUZ116" s="73"/>
      <c r="OVA116" s="73"/>
      <c r="OVB116" s="73"/>
      <c r="OVC116" s="74"/>
      <c r="OVD116" s="74"/>
      <c r="OVE116" s="77"/>
      <c r="OVF116" s="77"/>
      <c r="OVG116" s="11"/>
      <c r="OVM116" s="73"/>
      <c r="OVN116" s="73"/>
      <c r="OVO116" s="73"/>
      <c r="OVP116" s="73"/>
      <c r="OVQ116" s="74"/>
      <c r="OVR116" s="74"/>
      <c r="OVS116" s="77"/>
      <c r="OVT116" s="77"/>
      <c r="OVU116" s="11"/>
      <c r="OWA116" s="73"/>
      <c r="OWB116" s="73"/>
      <c r="OWC116" s="73"/>
      <c r="OWD116" s="73"/>
      <c r="OWE116" s="74"/>
      <c r="OWF116" s="74"/>
      <c r="OWG116" s="77"/>
      <c r="OWH116" s="77"/>
      <c r="OWI116" s="11"/>
      <c r="OWO116" s="73"/>
      <c r="OWP116" s="73"/>
      <c r="OWQ116" s="73"/>
      <c r="OWR116" s="73"/>
      <c r="OWS116" s="74"/>
      <c r="OWT116" s="74"/>
      <c r="OWU116" s="77"/>
      <c r="OWV116" s="77"/>
      <c r="OWW116" s="11"/>
      <c r="OXC116" s="73"/>
      <c r="OXD116" s="73"/>
      <c r="OXE116" s="73"/>
      <c r="OXF116" s="73"/>
      <c r="OXG116" s="74"/>
      <c r="OXH116" s="74"/>
      <c r="OXI116" s="77"/>
      <c r="OXJ116" s="77"/>
      <c r="OXK116" s="11"/>
      <c r="OXQ116" s="73"/>
      <c r="OXR116" s="73"/>
      <c r="OXS116" s="73"/>
      <c r="OXT116" s="73"/>
      <c r="OXU116" s="74"/>
      <c r="OXV116" s="74"/>
      <c r="OXW116" s="77"/>
      <c r="OXX116" s="77"/>
      <c r="OXY116" s="11"/>
      <c r="OYE116" s="73"/>
      <c r="OYF116" s="73"/>
      <c r="OYG116" s="73"/>
      <c r="OYH116" s="73"/>
      <c r="OYI116" s="74"/>
      <c r="OYJ116" s="74"/>
      <c r="OYK116" s="77"/>
      <c r="OYL116" s="77"/>
      <c r="OYM116" s="11"/>
      <c r="OYS116" s="73"/>
      <c r="OYT116" s="73"/>
      <c r="OYU116" s="73"/>
      <c r="OYV116" s="73"/>
      <c r="OYW116" s="74"/>
      <c r="OYX116" s="74"/>
      <c r="OYY116" s="77"/>
      <c r="OYZ116" s="77"/>
      <c r="OZA116" s="11"/>
      <c r="OZG116" s="73"/>
      <c r="OZH116" s="73"/>
      <c r="OZI116" s="73"/>
      <c r="OZJ116" s="73"/>
      <c r="OZK116" s="74"/>
      <c r="OZL116" s="74"/>
      <c r="OZM116" s="77"/>
      <c r="OZN116" s="77"/>
      <c r="OZO116" s="11"/>
      <c r="OZU116" s="73"/>
      <c r="OZV116" s="73"/>
      <c r="OZW116" s="73"/>
      <c r="OZX116" s="73"/>
      <c r="OZY116" s="74"/>
      <c r="OZZ116" s="74"/>
      <c r="PAA116" s="77"/>
      <c r="PAB116" s="77"/>
      <c r="PAC116" s="11"/>
      <c r="PAI116" s="73"/>
      <c r="PAJ116" s="73"/>
      <c r="PAK116" s="73"/>
      <c r="PAL116" s="73"/>
      <c r="PAM116" s="74"/>
      <c r="PAN116" s="74"/>
      <c r="PAO116" s="77"/>
      <c r="PAP116" s="77"/>
      <c r="PAQ116" s="11"/>
      <c r="PAW116" s="73"/>
      <c r="PAX116" s="73"/>
      <c r="PAY116" s="73"/>
      <c r="PAZ116" s="73"/>
      <c r="PBA116" s="74"/>
      <c r="PBB116" s="74"/>
      <c r="PBC116" s="77"/>
      <c r="PBD116" s="77"/>
      <c r="PBE116" s="11"/>
      <c r="PBK116" s="73"/>
      <c r="PBL116" s="73"/>
      <c r="PBM116" s="73"/>
      <c r="PBN116" s="73"/>
      <c r="PBO116" s="74"/>
      <c r="PBP116" s="74"/>
      <c r="PBQ116" s="77"/>
      <c r="PBR116" s="77"/>
      <c r="PBS116" s="11"/>
      <c r="PBY116" s="73"/>
      <c r="PBZ116" s="73"/>
      <c r="PCA116" s="73"/>
      <c r="PCB116" s="73"/>
      <c r="PCC116" s="74"/>
      <c r="PCD116" s="74"/>
      <c r="PCE116" s="77"/>
      <c r="PCF116" s="77"/>
      <c r="PCG116" s="11"/>
      <c r="PCM116" s="73"/>
      <c r="PCN116" s="73"/>
      <c r="PCO116" s="73"/>
      <c r="PCP116" s="73"/>
      <c r="PCQ116" s="74"/>
      <c r="PCR116" s="74"/>
      <c r="PCS116" s="77"/>
      <c r="PCT116" s="77"/>
      <c r="PCU116" s="11"/>
      <c r="PDA116" s="73"/>
      <c r="PDB116" s="73"/>
      <c r="PDC116" s="73"/>
      <c r="PDD116" s="73"/>
      <c r="PDE116" s="74"/>
      <c r="PDF116" s="74"/>
      <c r="PDG116" s="77"/>
      <c r="PDH116" s="77"/>
      <c r="PDI116" s="11"/>
      <c r="PDO116" s="73"/>
      <c r="PDP116" s="73"/>
      <c r="PDQ116" s="73"/>
      <c r="PDR116" s="73"/>
      <c r="PDS116" s="74"/>
      <c r="PDT116" s="74"/>
      <c r="PDU116" s="77"/>
      <c r="PDV116" s="77"/>
      <c r="PDW116" s="11"/>
      <c r="PEC116" s="73"/>
      <c r="PED116" s="73"/>
      <c r="PEE116" s="73"/>
      <c r="PEF116" s="73"/>
      <c r="PEG116" s="74"/>
      <c r="PEH116" s="74"/>
      <c r="PEI116" s="77"/>
      <c r="PEJ116" s="77"/>
      <c r="PEK116" s="11"/>
      <c r="PEQ116" s="73"/>
      <c r="PER116" s="73"/>
      <c r="PES116" s="73"/>
      <c r="PET116" s="73"/>
      <c r="PEU116" s="74"/>
      <c r="PEV116" s="74"/>
      <c r="PEW116" s="77"/>
      <c r="PEX116" s="77"/>
      <c r="PEY116" s="11"/>
      <c r="PFE116" s="73"/>
      <c r="PFF116" s="73"/>
      <c r="PFG116" s="73"/>
      <c r="PFH116" s="73"/>
      <c r="PFI116" s="74"/>
      <c r="PFJ116" s="74"/>
      <c r="PFK116" s="77"/>
      <c r="PFL116" s="77"/>
      <c r="PFM116" s="11"/>
      <c r="PFS116" s="73"/>
      <c r="PFT116" s="73"/>
      <c r="PFU116" s="73"/>
      <c r="PFV116" s="73"/>
      <c r="PFW116" s="74"/>
      <c r="PFX116" s="74"/>
      <c r="PFY116" s="77"/>
      <c r="PFZ116" s="77"/>
      <c r="PGA116" s="11"/>
      <c r="PGG116" s="73"/>
      <c r="PGH116" s="73"/>
      <c r="PGI116" s="73"/>
      <c r="PGJ116" s="73"/>
      <c r="PGK116" s="74"/>
      <c r="PGL116" s="74"/>
      <c r="PGM116" s="77"/>
      <c r="PGN116" s="77"/>
      <c r="PGO116" s="11"/>
      <c r="PGU116" s="73"/>
      <c r="PGV116" s="73"/>
      <c r="PGW116" s="73"/>
      <c r="PGX116" s="73"/>
      <c r="PGY116" s="74"/>
      <c r="PGZ116" s="74"/>
      <c r="PHA116" s="77"/>
      <c r="PHB116" s="77"/>
      <c r="PHC116" s="11"/>
      <c r="PHI116" s="73"/>
      <c r="PHJ116" s="73"/>
      <c r="PHK116" s="73"/>
      <c r="PHL116" s="73"/>
      <c r="PHM116" s="74"/>
      <c r="PHN116" s="74"/>
      <c r="PHO116" s="77"/>
      <c r="PHP116" s="77"/>
      <c r="PHQ116" s="11"/>
      <c r="PHW116" s="73"/>
      <c r="PHX116" s="73"/>
      <c r="PHY116" s="73"/>
      <c r="PHZ116" s="73"/>
      <c r="PIA116" s="74"/>
      <c r="PIB116" s="74"/>
      <c r="PIC116" s="77"/>
      <c r="PID116" s="77"/>
      <c r="PIE116" s="11"/>
      <c r="PIK116" s="73"/>
      <c r="PIL116" s="73"/>
      <c r="PIM116" s="73"/>
      <c r="PIN116" s="73"/>
      <c r="PIO116" s="74"/>
      <c r="PIP116" s="74"/>
      <c r="PIQ116" s="77"/>
      <c r="PIR116" s="77"/>
      <c r="PIS116" s="11"/>
      <c r="PIY116" s="73"/>
      <c r="PIZ116" s="73"/>
      <c r="PJA116" s="73"/>
      <c r="PJB116" s="73"/>
      <c r="PJC116" s="74"/>
      <c r="PJD116" s="74"/>
      <c r="PJE116" s="77"/>
      <c r="PJF116" s="77"/>
      <c r="PJG116" s="11"/>
      <c r="PJM116" s="73"/>
      <c r="PJN116" s="73"/>
      <c r="PJO116" s="73"/>
      <c r="PJP116" s="73"/>
      <c r="PJQ116" s="74"/>
      <c r="PJR116" s="74"/>
      <c r="PJS116" s="77"/>
      <c r="PJT116" s="77"/>
      <c r="PJU116" s="11"/>
      <c r="PKA116" s="73"/>
      <c r="PKB116" s="73"/>
      <c r="PKC116" s="73"/>
      <c r="PKD116" s="73"/>
      <c r="PKE116" s="74"/>
      <c r="PKF116" s="74"/>
      <c r="PKG116" s="77"/>
      <c r="PKH116" s="77"/>
      <c r="PKI116" s="11"/>
      <c r="PKO116" s="73"/>
      <c r="PKP116" s="73"/>
      <c r="PKQ116" s="73"/>
      <c r="PKR116" s="73"/>
      <c r="PKS116" s="74"/>
      <c r="PKT116" s="74"/>
      <c r="PKU116" s="77"/>
      <c r="PKV116" s="77"/>
      <c r="PKW116" s="11"/>
      <c r="PLC116" s="73"/>
      <c r="PLD116" s="73"/>
      <c r="PLE116" s="73"/>
      <c r="PLF116" s="73"/>
      <c r="PLG116" s="74"/>
      <c r="PLH116" s="74"/>
      <c r="PLI116" s="77"/>
      <c r="PLJ116" s="77"/>
      <c r="PLK116" s="11"/>
      <c r="PLQ116" s="73"/>
      <c r="PLR116" s="73"/>
      <c r="PLS116" s="73"/>
      <c r="PLT116" s="73"/>
      <c r="PLU116" s="74"/>
      <c r="PLV116" s="74"/>
      <c r="PLW116" s="77"/>
      <c r="PLX116" s="77"/>
      <c r="PLY116" s="11"/>
      <c r="PME116" s="73"/>
      <c r="PMF116" s="73"/>
      <c r="PMG116" s="73"/>
      <c r="PMH116" s="73"/>
      <c r="PMI116" s="74"/>
      <c r="PMJ116" s="74"/>
      <c r="PMK116" s="77"/>
      <c r="PML116" s="77"/>
      <c r="PMM116" s="11"/>
      <c r="PMS116" s="73"/>
      <c r="PMT116" s="73"/>
      <c r="PMU116" s="73"/>
      <c r="PMV116" s="73"/>
      <c r="PMW116" s="74"/>
      <c r="PMX116" s="74"/>
      <c r="PMY116" s="77"/>
      <c r="PMZ116" s="77"/>
      <c r="PNA116" s="11"/>
      <c r="PNG116" s="73"/>
      <c r="PNH116" s="73"/>
      <c r="PNI116" s="73"/>
      <c r="PNJ116" s="73"/>
      <c r="PNK116" s="74"/>
      <c r="PNL116" s="74"/>
      <c r="PNM116" s="77"/>
      <c r="PNN116" s="77"/>
      <c r="PNO116" s="11"/>
      <c r="PNU116" s="73"/>
      <c r="PNV116" s="73"/>
      <c r="PNW116" s="73"/>
      <c r="PNX116" s="73"/>
      <c r="PNY116" s="74"/>
      <c r="PNZ116" s="74"/>
      <c r="POA116" s="77"/>
      <c r="POB116" s="77"/>
      <c r="POC116" s="11"/>
      <c r="POI116" s="73"/>
      <c r="POJ116" s="73"/>
      <c r="POK116" s="73"/>
      <c r="POL116" s="73"/>
      <c r="POM116" s="74"/>
      <c r="PON116" s="74"/>
      <c r="POO116" s="77"/>
      <c r="POP116" s="77"/>
      <c r="POQ116" s="11"/>
      <c r="POW116" s="73"/>
      <c r="POX116" s="73"/>
      <c r="POY116" s="73"/>
      <c r="POZ116" s="73"/>
      <c r="PPA116" s="74"/>
      <c r="PPB116" s="74"/>
      <c r="PPC116" s="77"/>
      <c r="PPD116" s="77"/>
      <c r="PPE116" s="11"/>
      <c r="PPK116" s="73"/>
      <c r="PPL116" s="73"/>
      <c r="PPM116" s="73"/>
      <c r="PPN116" s="73"/>
      <c r="PPO116" s="74"/>
      <c r="PPP116" s="74"/>
      <c r="PPQ116" s="77"/>
      <c r="PPR116" s="77"/>
      <c r="PPS116" s="11"/>
      <c r="PPY116" s="73"/>
      <c r="PPZ116" s="73"/>
      <c r="PQA116" s="73"/>
      <c r="PQB116" s="73"/>
      <c r="PQC116" s="74"/>
      <c r="PQD116" s="74"/>
      <c r="PQE116" s="77"/>
      <c r="PQF116" s="77"/>
      <c r="PQG116" s="11"/>
      <c r="PQM116" s="73"/>
      <c r="PQN116" s="73"/>
      <c r="PQO116" s="73"/>
      <c r="PQP116" s="73"/>
      <c r="PQQ116" s="74"/>
      <c r="PQR116" s="74"/>
      <c r="PQS116" s="77"/>
      <c r="PQT116" s="77"/>
      <c r="PQU116" s="11"/>
      <c r="PRA116" s="73"/>
      <c r="PRB116" s="73"/>
      <c r="PRC116" s="73"/>
      <c r="PRD116" s="73"/>
      <c r="PRE116" s="74"/>
      <c r="PRF116" s="74"/>
      <c r="PRG116" s="77"/>
      <c r="PRH116" s="77"/>
      <c r="PRI116" s="11"/>
      <c r="PRO116" s="73"/>
      <c r="PRP116" s="73"/>
      <c r="PRQ116" s="73"/>
      <c r="PRR116" s="73"/>
      <c r="PRS116" s="74"/>
      <c r="PRT116" s="74"/>
      <c r="PRU116" s="77"/>
      <c r="PRV116" s="77"/>
      <c r="PRW116" s="11"/>
      <c r="PSC116" s="73"/>
      <c r="PSD116" s="73"/>
      <c r="PSE116" s="73"/>
      <c r="PSF116" s="73"/>
      <c r="PSG116" s="74"/>
      <c r="PSH116" s="74"/>
      <c r="PSI116" s="77"/>
      <c r="PSJ116" s="77"/>
      <c r="PSK116" s="11"/>
      <c r="PSQ116" s="73"/>
      <c r="PSR116" s="73"/>
      <c r="PSS116" s="73"/>
      <c r="PST116" s="73"/>
      <c r="PSU116" s="74"/>
      <c r="PSV116" s="74"/>
      <c r="PSW116" s="77"/>
      <c r="PSX116" s="77"/>
      <c r="PSY116" s="11"/>
      <c r="PTE116" s="73"/>
      <c r="PTF116" s="73"/>
      <c r="PTG116" s="73"/>
      <c r="PTH116" s="73"/>
      <c r="PTI116" s="74"/>
      <c r="PTJ116" s="74"/>
      <c r="PTK116" s="77"/>
      <c r="PTL116" s="77"/>
      <c r="PTM116" s="11"/>
      <c r="PTS116" s="73"/>
      <c r="PTT116" s="73"/>
      <c r="PTU116" s="73"/>
      <c r="PTV116" s="73"/>
      <c r="PTW116" s="74"/>
      <c r="PTX116" s="74"/>
      <c r="PTY116" s="77"/>
      <c r="PTZ116" s="77"/>
      <c r="PUA116" s="11"/>
      <c r="PUG116" s="73"/>
      <c r="PUH116" s="73"/>
      <c r="PUI116" s="73"/>
      <c r="PUJ116" s="73"/>
      <c r="PUK116" s="74"/>
      <c r="PUL116" s="74"/>
      <c r="PUM116" s="77"/>
      <c r="PUN116" s="77"/>
      <c r="PUO116" s="11"/>
      <c r="PUU116" s="73"/>
      <c r="PUV116" s="73"/>
      <c r="PUW116" s="73"/>
      <c r="PUX116" s="73"/>
      <c r="PUY116" s="74"/>
      <c r="PUZ116" s="74"/>
      <c r="PVA116" s="77"/>
      <c r="PVB116" s="77"/>
      <c r="PVC116" s="11"/>
      <c r="PVI116" s="73"/>
      <c r="PVJ116" s="73"/>
      <c r="PVK116" s="73"/>
      <c r="PVL116" s="73"/>
      <c r="PVM116" s="74"/>
      <c r="PVN116" s="74"/>
      <c r="PVO116" s="77"/>
      <c r="PVP116" s="77"/>
      <c r="PVQ116" s="11"/>
      <c r="PVW116" s="73"/>
      <c r="PVX116" s="73"/>
      <c r="PVY116" s="73"/>
      <c r="PVZ116" s="73"/>
      <c r="PWA116" s="74"/>
      <c r="PWB116" s="74"/>
      <c r="PWC116" s="77"/>
      <c r="PWD116" s="77"/>
      <c r="PWE116" s="11"/>
      <c r="PWK116" s="73"/>
      <c r="PWL116" s="73"/>
      <c r="PWM116" s="73"/>
      <c r="PWN116" s="73"/>
      <c r="PWO116" s="74"/>
      <c r="PWP116" s="74"/>
      <c r="PWQ116" s="77"/>
      <c r="PWR116" s="77"/>
      <c r="PWS116" s="11"/>
      <c r="PWY116" s="73"/>
      <c r="PWZ116" s="73"/>
      <c r="PXA116" s="73"/>
      <c r="PXB116" s="73"/>
      <c r="PXC116" s="74"/>
      <c r="PXD116" s="74"/>
      <c r="PXE116" s="77"/>
      <c r="PXF116" s="77"/>
      <c r="PXG116" s="11"/>
      <c r="PXM116" s="73"/>
      <c r="PXN116" s="73"/>
      <c r="PXO116" s="73"/>
      <c r="PXP116" s="73"/>
      <c r="PXQ116" s="74"/>
      <c r="PXR116" s="74"/>
      <c r="PXS116" s="77"/>
      <c r="PXT116" s="77"/>
      <c r="PXU116" s="11"/>
      <c r="PYA116" s="73"/>
      <c r="PYB116" s="73"/>
      <c r="PYC116" s="73"/>
      <c r="PYD116" s="73"/>
      <c r="PYE116" s="74"/>
      <c r="PYF116" s="74"/>
      <c r="PYG116" s="77"/>
      <c r="PYH116" s="77"/>
      <c r="PYI116" s="11"/>
      <c r="PYO116" s="73"/>
      <c r="PYP116" s="73"/>
      <c r="PYQ116" s="73"/>
      <c r="PYR116" s="73"/>
      <c r="PYS116" s="74"/>
      <c r="PYT116" s="74"/>
      <c r="PYU116" s="77"/>
      <c r="PYV116" s="77"/>
      <c r="PYW116" s="11"/>
      <c r="PZC116" s="73"/>
      <c r="PZD116" s="73"/>
      <c r="PZE116" s="73"/>
      <c r="PZF116" s="73"/>
      <c r="PZG116" s="74"/>
      <c r="PZH116" s="74"/>
      <c r="PZI116" s="77"/>
      <c r="PZJ116" s="77"/>
      <c r="PZK116" s="11"/>
      <c r="PZQ116" s="73"/>
      <c r="PZR116" s="73"/>
      <c r="PZS116" s="73"/>
      <c r="PZT116" s="73"/>
      <c r="PZU116" s="74"/>
      <c r="PZV116" s="74"/>
      <c r="PZW116" s="77"/>
      <c r="PZX116" s="77"/>
      <c r="PZY116" s="11"/>
      <c r="QAE116" s="73"/>
      <c r="QAF116" s="73"/>
      <c r="QAG116" s="73"/>
      <c r="QAH116" s="73"/>
      <c r="QAI116" s="74"/>
      <c r="QAJ116" s="74"/>
      <c r="QAK116" s="77"/>
      <c r="QAL116" s="77"/>
      <c r="QAM116" s="11"/>
      <c r="QAS116" s="73"/>
      <c r="QAT116" s="73"/>
      <c r="QAU116" s="73"/>
      <c r="QAV116" s="73"/>
      <c r="QAW116" s="74"/>
      <c r="QAX116" s="74"/>
      <c r="QAY116" s="77"/>
      <c r="QAZ116" s="77"/>
      <c r="QBA116" s="11"/>
      <c r="QBG116" s="73"/>
      <c r="QBH116" s="73"/>
      <c r="QBI116" s="73"/>
      <c r="QBJ116" s="73"/>
      <c r="QBK116" s="74"/>
      <c r="QBL116" s="74"/>
      <c r="QBM116" s="77"/>
      <c r="QBN116" s="77"/>
      <c r="QBO116" s="11"/>
      <c r="QBU116" s="73"/>
      <c r="QBV116" s="73"/>
      <c r="QBW116" s="73"/>
      <c r="QBX116" s="73"/>
      <c r="QBY116" s="74"/>
      <c r="QBZ116" s="74"/>
      <c r="QCA116" s="77"/>
      <c r="QCB116" s="77"/>
      <c r="QCC116" s="11"/>
      <c r="QCI116" s="73"/>
      <c r="QCJ116" s="73"/>
      <c r="QCK116" s="73"/>
      <c r="QCL116" s="73"/>
      <c r="QCM116" s="74"/>
      <c r="QCN116" s="74"/>
      <c r="QCO116" s="77"/>
      <c r="QCP116" s="77"/>
      <c r="QCQ116" s="11"/>
      <c r="QCW116" s="73"/>
      <c r="QCX116" s="73"/>
      <c r="QCY116" s="73"/>
      <c r="QCZ116" s="73"/>
      <c r="QDA116" s="74"/>
      <c r="QDB116" s="74"/>
      <c r="QDC116" s="77"/>
      <c r="QDD116" s="77"/>
      <c r="QDE116" s="11"/>
      <c r="QDK116" s="73"/>
      <c r="QDL116" s="73"/>
      <c r="QDM116" s="73"/>
      <c r="QDN116" s="73"/>
      <c r="QDO116" s="74"/>
      <c r="QDP116" s="74"/>
      <c r="QDQ116" s="77"/>
      <c r="QDR116" s="77"/>
      <c r="QDS116" s="11"/>
      <c r="QDY116" s="73"/>
      <c r="QDZ116" s="73"/>
      <c r="QEA116" s="73"/>
      <c r="QEB116" s="73"/>
      <c r="QEC116" s="74"/>
      <c r="QED116" s="74"/>
      <c r="QEE116" s="77"/>
      <c r="QEF116" s="77"/>
      <c r="QEG116" s="11"/>
      <c r="QEM116" s="73"/>
      <c r="QEN116" s="73"/>
      <c r="QEO116" s="73"/>
      <c r="QEP116" s="73"/>
      <c r="QEQ116" s="74"/>
      <c r="QER116" s="74"/>
      <c r="QES116" s="77"/>
      <c r="QET116" s="77"/>
      <c r="QEU116" s="11"/>
      <c r="QFA116" s="73"/>
      <c r="QFB116" s="73"/>
      <c r="QFC116" s="73"/>
      <c r="QFD116" s="73"/>
      <c r="QFE116" s="74"/>
      <c r="QFF116" s="74"/>
      <c r="QFG116" s="77"/>
      <c r="QFH116" s="77"/>
      <c r="QFI116" s="11"/>
      <c r="QFO116" s="73"/>
      <c r="QFP116" s="73"/>
      <c r="QFQ116" s="73"/>
      <c r="QFR116" s="73"/>
      <c r="QFS116" s="74"/>
      <c r="QFT116" s="74"/>
      <c r="QFU116" s="77"/>
      <c r="QFV116" s="77"/>
      <c r="QFW116" s="11"/>
      <c r="QGC116" s="73"/>
      <c r="QGD116" s="73"/>
      <c r="QGE116" s="73"/>
      <c r="QGF116" s="73"/>
      <c r="QGG116" s="74"/>
      <c r="QGH116" s="74"/>
      <c r="QGI116" s="77"/>
      <c r="QGJ116" s="77"/>
      <c r="QGK116" s="11"/>
      <c r="QGQ116" s="73"/>
      <c r="QGR116" s="73"/>
      <c r="QGS116" s="73"/>
      <c r="QGT116" s="73"/>
      <c r="QGU116" s="74"/>
      <c r="QGV116" s="74"/>
      <c r="QGW116" s="77"/>
      <c r="QGX116" s="77"/>
      <c r="QGY116" s="11"/>
      <c r="QHE116" s="73"/>
      <c r="QHF116" s="73"/>
      <c r="QHG116" s="73"/>
      <c r="QHH116" s="73"/>
      <c r="QHI116" s="74"/>
      <c r="QHJ116" s="74"/>
      <c r="QHK116" s="77"/>
      <c r="QHL116" s="77"/>
      <c r="QHM116" s="11"/>
      <c r="QHS116" s="73"/>
      <c r="QHT116" s="73"/>
      <c r="QHU116" s="73"/>
      <c r="QHV116" s="73"/>
      <c r="QHW116" s="74"/>
      <c r="QHX116" s="74"/>
      <c r="QHY116" s="77"/>
      <c r="QHZ116" s="77"/>
      <c r="QIA116" s="11"/>
      <c r="QIG116" s="73"/>
      <c r="QIH116" s="73"/>
      <c r="QII116" s="73"/>
      <c r="QIJ116" s="73"/>
      <c r="QIK116" s="74"/>
      <c r="QIL116" s="74"/>
      <c r="QIM116" s="77"/>
      <c r="QIN116" s="77"/>
      <c r="QIO116" s="11"/>
      <c r="QIU116" s="73"/>
      <c r="QIV116" s="73"/>
      <c r="QIW116" s="73"/>
      <c r="QIX116" s="73"/>
      <c r="QIY116" s="74"/>
      <c r="QIZ116" s="74"/>
      <c r="QJA116" s="77"/>
      <c r="QJB116" s="77"/>
      <c r="QJC116" s="11"/>
      <c r="QJI116" s="73"/>
      <c r="QJJ116" s="73"/>
      <c r="QJK116" s="73"/>
      <c r="QJL116" s="73"/>
      <c r="QJM116" s="74"/>
      <c r="QJN116" s="74"/>
      <c r="QJO116" s="77"/>
      <c r="QJP116" s="77"/>
      <c r="QJQ116" s="11"/>
      <c r="QJW116" s="73"/>
      <c r="QJX116" s="73"/>
      <c r="QJY116" s="73"/>
      <c r="QJZ116" s="73"/>
      <c r="QKA116" s="74"/>
      <c r="QKB116" s="74"/>
      <c r="QKC116" s="77"/>
      <c r="QKD116" s="77"/>
      <c r="QKE116" s="11"/>
      <c r="QKK116" s="73"/>
      <c r="QKL116" s="73"/>
      <c r="QKM116" s="73"/>
      <c r="QKN116" s="73"/>
      <c r="QKO116" s="74"/>
      <c r="QKP116" s="74"/>
      <c r="QKQ116" s="77"/>
      <c r="QKR116" s="77"/>
      <c r="QKS116" s="11"/>
      <c r="QKY116" s="73"/>
      <c r="QKZ116" s="73"/>
      <c r="QLA116" s="73"/>
      <c r="QLB116" s="73"/>
      <c r="QLC116" s="74"/>
      <c r="QLD116" s="74"/>
      <c r="QLE116" s="77"/>
      <c r="QLF116" s="77"/>
      <c r="QLG116" s="11"/>
      <c r="QLM116" s="73"/>
      <c r="QLN116" s="73"/>
      <c r="QLO116" s="73"/>
      <c r="QLP116" s="73"/>
      <c r="QLQ116" s="74"/>
      <c r="QLR116" s="74"/>
      <c r="QLS116" s="77"/>
      <c r="QLT116" s="77"/>
      <c r="QLU116" s="11"/>
      <c r="QMA116" s="73"/>
      <c r="QMB116" s="73"/>
      <c r="QMC116" s="73"/>
      <c r="QMD116" s="73"/>
      <c r="QME116" s="74"/>
      <c r="QMF116" s="74"/>
      <c r="QMG116" s="77"/>
      <c r="QMH116" s="77"/>
      <c r="QMI116" s="11"/>
      <c r="QMO116" s="73"/>
      <c r="QMP116" s="73"/>
      <c r="QMQ116" s="73"/>
      <c r="QMR116" s="73"/>
      <c r="QMS116" s="74"/>
      <c r="QMT116" s="74"/>
      <c r="QMU116" s="77"/>
      <c r="QMV116" s="77"/>
      <c r="QMW116" s="11"/>
      <c r="QNC116" s="73"/>
      <c r="QND116" s="73"/>
      <c r="QNE116" s="73"/>
      <c r="QNF116" s="73"/>
      <c r="QNG116" s="74"/>
      <c r="QNH116" s="74"/>
      <c r="QNI116" s="77"/>
      <c r="QNJ116" s="77"/>
      <c r="QNK116" s="11"/>
      <c r="QNQ116" s="73"/>
      <c r="QNR116" s="73"/>
      <c r="QNS116" s="73"/>
      <c r="QNT116" s="73"/>
      <c r="QNU116" s="74"/>
      <c r="QNV116" s="74"/>
      <c r="QNW116" s="77"/>
      <c r="QNX116" s="77"/>
      <c r="QNY116" s="11"/>
      <c r="QOE116" s="73"/>
      <c r="QOF116" s="73"/>
      <c r="QOG116" s="73"/>
      <c r="QOH116" s="73"/>
      <c r="QOI116" s="74"/>
      <c r="QOJ116" s="74"/>
      <c r="QOK116" s="77"/>
      <c r="QOL116" s="77"/>
      <c r="QOM116" s="11"/>
      <c r="QOS116" s="73"/>
      <c r="QOT116" s="73"/>
      <c r="QOU116" s="73"/>
      <c r="QOV116" s="73"/>
      <c r="QOW116" s="74"/>
      <c r="QOX116" s="74"/>
      <c r="QOY116" s="77"/>
      <c r="QOZ116" s="77"/>
      <c r="QPA116" s="11"/>
      <c r="QPG116" s="73"/>
      <c r="QPH116" s="73"/>
      <c r="QPI116" s="73"/>
      <c r="QPJ116" s="73"/>
      <c r="QPK116" s="74"/>
      <c r="QPL116" s="74"/>
      <c r="QPM116" s="77"/>
      <c r="QPN116" s="77"/>
      <c r="QPO116" s="11"/>
      <c r="QPU116" s="73"/>
      <c r="QPV116" s="73"/>
      <c r="QPW116" s="73"/>
      <c r="QPX116" s="73"/>
      <c r="QPY116" s="74"/>
      <c r="QPZ116" s="74"/>
      <c r="QQA116" s="77"/>
      <c r="QQB116" s="77"/>
      <c r="QQC116" s="11"/>
      <c r="QQI116" s="73"/>
      <c r="QQJ116" s="73"/>
      <c r="QQK116" s="73"/>
      <c r="QQL116" s="73"/>
      <c r="QQM116" s="74"/>
      <c r="QQN116" s="74"/>
      <c r="QQO116" s="77"/>
      <c r="QQP116" s="77"/>
      <c r="QQQ116" s="11"/>
      <c r="QQW116" s="73"/>
      <c r="QQX116" s="73"/>
      <c r="QQY116" s="73"/>
      <c r="QQZ116" s="73"/>
      <c r="QRA116" s="74"/>
      <c r="QRB116" s="74"/>
      <c r="QRC116" s="77"/>
      <c r="QRD116" s="77"/>
      <c r="QRE116" s="11"/>
      <c r="QRK116" s="73"/>
      <c r="QRL116" s="73"/>
      <c r="QRM116" s="73"/>
      <c r="QRN116" s="73"/>
      <c r="QRO116" s="74"/>
      <c r="QRP116" s="74"/>
      <c r="QRQ116" s="77"/>
      <c r="QRR116" s="77"/>
      <c r="QRS116" s="11"/>
      <c r="QRY116" s="73"/>
      <c r="QRZ116" s="73"/>
      <c r="QSA116" s="73"/>
      <c r="QSB116" s="73"/>
      <c r="QSC116" s="74"/>
      <c r="QSD116" s="74"/>
      <c r="QSE116" s="77"/>
      <c r="QSF116" s="77"/>
      <c r="QSG116" s="11"/>
      <c r="QSM116" s="73"/>
      <c r="QSN116" s="73"/>
      <c r="QSO116" s="73"/>
      <c r="QSP116" s="73"/>
      <c r="QSQ116" s="74"/>
      <c r="QSR116" s="74"/>
      <c r="QSS116" s="77"/>
      <c r="QST116" s="77"/>
      <c r="QSU116" s="11"/>
      <c r="QTA116" s="73"/>
      <c r="QTB116" s="73"/>
      <c r="QTC116" s="73"/>
      <c r="QTD116" s="73"/>
      <c r="QTE116" s="74"/>
      <c r="QTF116" s="74"/>
      <c r="QTG116" s="77"/>
      <c r="QTH116" s="77"/>
      <c r="QTI116" s="11"/>
      <c r="QTO116" s="73"/>
      <c r="QTP116" s="73"/>
      <c r="QTQ116" s="73"/>
      <c r="QTR116" s="73"/>
      <c r="QTS116" s="74"/>
      <c r="QTT116" s="74"/>
      <c r="QTU116" s="77"/>
      <c r="QTV116" s="77"/>
      <c r="QTW116" s="11"/>
      <c r="QUC116" s="73"/>
      <c r="QUD116" s="73"/>
      <c r="QUE116" s="73"/>
      <c r="QUF116" s="73"/>
      <c r="QUG116" s="74"/>
      <c r="QUH116" s="74"/>
      <c r="QUI116" s="77"/>
      <c r="QUJ116" s="77"/>
      <c r="QUK116" s="11"/>
      <c r="QUQ116" s="73"/>
      <c r="QUR116" s="73"/>
      <c r="QUS116" s="73"/>
      <c r="QUT116" s="73"/>
      <c r="QUU116" s="74"/>
      <c r="QUV116" s="74"/>
      <c r="QUW116" s="77"/>
      <c r="QUX116" s="77"/>
      <c r="QUY116" s="11"/>
      <c r="QVE116" s="73"/>
      <c r="QVF116" s="73"/>
      <c r="QVG116" s="73"/>
      <c r="QVH116" s="73"/>
      <c r="QVI116" s="74"/>
      <c r="QVJ116" s="74"/>
      <c r="QVK116" s="77"/>
      <c r="QVL116" s="77"/>
      <c r="QVM116" s="11"/>
      <c r="QVS116" s="73"/>
      <c r="QVT116" s="73"/>
      <c r="QVU116" s="73"/>
      <c r="QVV116" s="73"/>
      <c r="QVW116" s="74"/>
      <c r="QVX116" s="74"/>
      <c r="QVY116" s="77"/>
      <c r="QVZ116" s="77"/>
      <c r="QWA116" s="11"/>
      <c r="QWG116" s="73"/>
      <c r="QWH116" s="73"/>
      <c r="QWI116" s="73"/>
      <c r="QWJ116" s="73"/>
      <c r="QWK116" s="74"/>
      <c r="QWL116" s="74"/>
      <c r="QWM116" s="77"/>
      <c r="QWN116" s="77"/>
      <c r="QWO116" s="11"/>
      <c r="QWU116" s="73"/>
      <c r="QWV116" s="73"/>
      <c r="QWW116" s="73"/>
      <c r="QWX116" s="73"/>
      <c r="QWY116" s="74"/>
      <c r="QWZ116" s="74"/>
      <c r="QXA116" s="77"/>
      <c r="QXB116" s="77"/>
      <c r="QXC116" s="11"/>
      <c r="QXI116" s="73"/>
      <c r="QXJ116" s="73"/>
      <c r="QXK116" s="73"/>
      <c r="QXL116" s="73"/>
      <c r="QXM116" s="74"/>
      <c r="QXN116" s="74"/>
      <c r="QXO116" s="77"/>
      <c r="QXP116" s="77"/>
      <c r="QXQ116" s="11"/>
      <c r="QXW116" s="73"/>
      <c r="QXX116" s="73"/>
      <c r="QXY116" s="73"/>
      <c r="QXZ116" s="73"/>
      <c r="QYA116" s="74"/>
      <c r="QYB116" s="74"/>
      <c r="QYC116" s="77"/>
      <c r="QYD116" s="77"/>
      <c r="QYE116" s="11"/>
      <c r="QYK116" s="73"/>
      <c r="QYL116" s="73"/>
      <c r="QYM116" s="73"/>
      <c r="QYN116" s="73"/>
      <c r="QYO116" s="74"/>
      <c r="QYP116" s="74"/>
      <c r="QYQ116" s="77"/>
      <c r="QYR116" s="77"/>
      <c r="QYS116" s="11"/>
      <c r="QYY116" s="73"/>
      <c r="QYZ116" s="73"/>
      <c r="QZA116" s="73"/>
      <c r="QZB116" s="73"/>
      <c r="QZC116" s="74"/>
      <c r="QZD116" s="74"/>
      <c r="QZE116" s="77"/>
      <c r="QZF116" s="77"/>
      <c r="QZG116" s="11"/>
      <c r="QZM116" s="73"/>
      <c r="QZN116" s="73"/>
      <c r="QZO116" s="73"/>
      <c r="QZP116" s="73"/>
      <c r="QZQ116" s="74"/>
      <c r="QZR116" s="74"/>
      <c r="QZS116" s="77"/>
      <c r="QZT116" s="77"/>
      <c r="QZU116" s="11"/>
      <c r="RAA116" s="73"/>
      <c r="RAB116" s="73"/>
      <c r="RAC116" s="73"/>
      <c r="RAD116" s="73"/>
      <c r="RAE116" s="74"/>
      <c r="RAF116" s="74"/>
      <c r="RAG116" s="77"/>
      <c r="RAH116" s="77"/>
      <c r="RAI116" s="11"/>
      <c r="RAO116" s="73"/>
      <c r="RAP116" s="73"/>
      <c r="RAQ116" s="73"/>
      <c r="RAR116" s="73"/>
      <c r="RAS116" s="74"/>
      <c r="RAT116" s="74"/>
      <c r="RAU116" s="77"/>
      <c r="RAV116" s="77"/>
      <c r="RAW116" s="11"/>
      <c r="RBC116" s="73"/>
      <c r="RBD116" s="73"/>
      <c r="RBE116" s="73"/>
      <c r="RBF116" s="73"/>
      <c r="RBG116" s="74"/>
      <c r="RBH116" s="74"/>
      <c r="RBI116" s="77"/>
      <c r="RBJ116" s="77"/>
      <c r="RBK116" s="11"/>
      <c r="RBQ116" s="73"/>
      <c r="RBR116" s="73"/>
      <c r="RBS116" s="73"/>
      <c r="RBT116" s="73"/>
      <c r="RBU116" s="74"/>
      <c r="RBV116" s="74"/>
      <c r="RBW116" s="77"/>
      <c r="RBX116" s="77"/>
      <c r="RBY116" s="11"/>
      <c r="RCE116" s="73"/>
      <c r="RCF116" s="73"/>
      <c r="RCG116" s="73"/>
      <c r="RCH116" s="73"/>
      <c r="RCI116" s="74"/>
      <c r="RCJ116" s="74"/>
      <c r="RCK116" s="77"/>
      <c r="RCL116" s="77"/>
      <c r="RCM116" s="11"/>
      <c r="RCS116" s="73"/>
      <c r="RCT116" s="73"/>
      <c r="RCU116" s="73"/>
      <c r="RCV116" s="73"/>
      <c r="RCW116" s="74"/>
      <c r="RCX116" s="74"/>
      <c r="RCY116" s="77"/>
      <c r="RCZ116" s="77"/>
      <c r="RDA116" s="11"/>
      <c r="RDG116" s="73"/>
      <c r="RDH116" s="73"/>
      <c r="RDI116" s="73"/>
      <c r="RDJ116" s="73"/>
      <c r="RDK116" s="74"/>
      <c r="RDL116" s="74"/>
      <c r="RDM116" s="77"/>
      <c r="RDN116" s="77"/>
      <c r="RDO116" s="11"/>
      <c r="RDU116" s="73"/>
      <c r="RDV116" s="73"/>
      <c r="RDW116" s="73"/>
      <c r="RDX116" s="73"/>
      <c r="RDY116" s="74"/>
      <c r="RDZ116" s="74"/>
      <c r="REA116" s="77"/>
      <c r="REB116" s="77"/>
      <c r="REC116" s="11"/>
      <c r="REI116" s="73"/>
      <c r="REJ116" s="73"/>
      <c r="REK116" s="73"/>
      <c r="REL116" s="73"/>
      <c r="REM116" s="74"/>
      <c r="REN116" s="74"/>
      <c r="REO116" s="77"/>
      <c r="REP116" s="77"/>
      <c r="REQ116" s="11"/>
      <c r="REW116" s="73"/>
      <c r="REX116" s="73"/>
      <c r="REY116" s="73"/>
      <c r="REZ116" s="73"/>
      <c r="RFA116" s="74"/>
      <c r="RFB116" s="74"/>
      <c r="RFC116" s="77"/>
      <c r="RFD116" s="77"/>
      <c r="RFE116" s="11"/>
      <c r="RFK116" s="73"/>
      <c r="RFL116" s="73"/>
      <c r="RFM116" s="73"/>
      <c r="RFN116" s="73"/>
      <c r="RFO116" s="74"/>
      <c r="RFP116" s="74"/>
      <c r="RFQ116" s="77"/>
      <c r="RFR116" s="77"/>
      <c r="RFS116" s="11"/>
      <c r="RFY116" s="73"/>
      <c r="RFZ116" s="73"/>
      <c r="RGA116" s="73"/>
      <c r="RGB116" s="73"/>
      <c r="RGC116" s="74"/>
      <c r="RGD116" s="74"/>
      <c r="RGE116" s="77"/>
      <c r="RGF116" s="77"/>
      <c r="RGG116" s="11"/>
      <c r="RGM116" s="73"/>
      <c r="RGN116" s="73"/>
      <c r="RGO116" s="73"/>
      <c r="RGP116" s="73"/>
      <c r="RGQ116" s="74"/>
      <c r="RGR116" s="74"/>
      <c r="RGS116" s="77"/>
      <c r="RGT116" s="77"/>
      <c r="RGU116" s="11"/>
      <c r="RHA116" s="73"/>
      <c r="RHB116" s="73"/>
      <c r="RHC116" s="73"/>
      <c r="RHD116" s="73"/>
      <c r="RHE116" s="74"/>
      <c r="RHF116" s="74"/>
      <c r="RHG116" s="77"/>
      <c r="RHH116" s="77"/>
      <c r="RHI116" s="11"/>
      <c r="RHO116" s="73"/>
      <c r="RHP116" s="73"/>
      <c r="RHQ116" s="73"/>
      <c r="RHR116" s="73"/>
      <c r="RHS116" s="74"/>
      <c r="RHT116" s="74"/>
      <c r="RHU116" s="77"/>
      <c r="RHV116" s="77"/>
      <c r="RHW116" s="11"/>
      <c r="RIC116" s="73"/>
      <c r="RID116" s="73"/>
      <c r="RIE116" s="73"/>
      <c r="RIF116" s="73"/>
      <c r="RIG116" s="74"/>
      <c r="RIH116" s="74"/>
      <c r="RII116" s="77"/>
      <c r="RIJ116" s="77"/>
      <c r="RIK116" s="11"/>
      <c r="RIQ116" s="73"/>
      <c r="RIR116" s="73"/>
      <c r="RIS116" s="73"/>
      <c r="RIT116" s="73"/>
      <c r="RIU116" s="74"/>
      <c r="RIV116" s="74"/>
      <c r="RIW116" s="77"/>
      <c r="RIX116" s="77"/>
      <c r="RIY116" s="11"/>
      <c r="RJE116" s="73"/>
      <c r="RJF116" s="73"/>
      <c r="RJG116" s="73"/>
      <c r="RJH116" s="73"/>
      <c r="RJI116" s="74"/>
      <c r="RJJ116" s="74"/>
      <c r="RJK116" s="77"/>
      <c r="RJL116" s="77"/>
      <c r="RJM116" s="11"/>
      <c r="RJS116" s="73"/>
      <c r="RJT116" s="73"/>
      <c r="RJU116" s="73"/>
      <c r="RJV116" s="73"/>
      <c r="RJW116" s="74"/>
      <c r="RJX116" s="74"/>
      <c r="RJY116" s="77"/>
      <c r="RJZ116" s="77"/>
      <c r="RKA116" s="11"/>
      <c r="RKG116" s="73"/>
      <c r="RKH116" s="73"/>
      <c r="RKI116" s="73"/>
      <c r="RKJ116" s="73"/>
      <c r="RKK116" s="74"/>
      <c r="RKL116" s="74"/>
      <c r="RKM116" s="77"/>
      <c r="RKN116" s="77"/>
      <c r="RKO116" s="11"/>
      <c r="RKU116" s="73"/>
      <c r="RKV116" s="73"/>
      <c r="RKW116" s="73"/>
      <c r="RKX116" s="73"/>
      <c r="RKY116" s="74"/>
      <c r="RKZ116" s="74"/>
      <c r="RLA116" s="77"/>
      <c r="RLB116" s="77"/>
      <c r="RLC116" s="11"/>
      <c r="RLI116" s="73"/>
      <c r="RLJ116" s="73"/>
      <c r="RLK116" s="73"/>
      <c r="RLL116" s="73"/>
      <c r="RLM116" s="74"/>
      <c r="RLN116" s="74"/>
      <c r="RLO116" s="77"/>
      <c r="RLP116" s="77"/>
      <c r="RLQ116" s="11"/>
      <c r="RLW116" s="73"/>
      <c r="RLX116" s="73"/>
      <c r="RLY116" s="73"/>
      <c r="RLZ116" s="73"/>
      <c r="RMA116" s="74"/>
      <c r="RMB116" s="74"/>
      <c r="RMC116" s="77"/>
      <c r="RMD116" s="77"/>
      <c r="RME116" s="11"/>
      <c r="RMK116" s="73"/>
      <c r="RML116" s="73"/>
      <c r="RMM116" s="73"/>
      <c r="RMN116" s="73"/>
      <c r="RMO116" s="74"/>
      <c r="RMP116" s="74"/>
      <c r="RMQ116" s="77"/>
      <c r="RMR116" s="77"/>
      <c r="RMS116" s="11"/>
      <c r="RMY116" s="73"/>
      <c r="RMZ116" s="73"/>
      <c r="RNA116" s="73"/>
      <c r="RNB116" s="73"/>
      <c r="RNC116" s="74"/>
      <c r="RND116" s="74"/>
      <c r="RNE116" s="77"/>
      <c r="RNF116" s="77"/>
      <c r="RNG116" s="11"/>
      <c r="RNM116" s="73"/>
      <c r="RNN116" s="73"/>
      <c r="RNO116" s="73"/>
      <c r="RNP116" s="73"/>
      <c r="RNQ116" s="74"/>
      <c r="RNR116" s="74"/>
      <c r="RNS116" s="77"/>
      <c r="RNT116" s="77"/>
      <c r="RNU116" s="11"/>
      <c r="ROA116" s="73"/>
      <c r="ROB116" s="73"/>
      <c r="ROC116" s="73"/>
      <c r="ROD116" s="73"/>
      <c r="ROE116" s="74"/>
      <c r="ROF116" s="74"/>
      <c r="ROG116" s="77"/>
      <c r="ROH116" s="77"/>
      <c r="ROI116" s="11"/>
      <c r="ROO116" s="73"/>
      <c r="ROP116" s="73"/>
      <c r="ROQ116" s="73"/>
      <c r="ROR116" s="73"/>
      <c r="ROS116" s="74"/>
      <c r="ROT116" s="74"/>
      <c r="ROU116" s="77"/>
      <c r="ROV116" s="77"/>
      <c r="ROW116" s="11"/>
      <c r="RPC116" s="73"/>
      <c r="RPD116" s="73"/>
      <c r="RPE116" s="73"/>
      <c r="RPF116" s="73"/>
      <c r="RPG116" s="74"/>
      <c r="RPH116" s="74"/>
      <c r="RPI116" s="77"/>
      <c r="RPJ116" s="77"/>
      <c r="RPK116" s="11"/>
      <c r="RPQ116" s="73"/>
      <c r="RPR116" s="73"/>
      <c r="RPS116" s="73"/>
      <c r="RPT116" s="73"/>
      <c r="RPU116" s="74"/>
      <c r="RPV116" s="74"/>
      <c r="RPW116" s="77"/>
      <c r="RPX116" s="77"/>
      <c r="RPY116" s="11"/>
      <c r="RQE116" s="73"/>
      <c r="RQF116" s="73"/>
      <c r="RQG116" s="73"/>
      <c r="RQH116" s="73"/>
      <c r="RQI116" s="74"/>
      <c r="RQJ116" s="74"/>
      <c r="RQK116" s="77"/>
      <c r="RQL116" s="77"/>
      <c r="RQM116" s="11"/>
      <c r="RQS116" s="73"/>
      <c r="RQT116" s="73"/>
      <c r="RQU116" s="73"/>
      <c r="RQV116" s="73"/>
      <c r="RQW116" s="74"/>
      <c r="RQX116" s="74"/>
      <c r="RQY116" s="77"/>
      <c r="RQZ116" s="77"/>
      <c r="RRA116" s="11"/>
      <c r="RRG116" s="73"/>
      <c r="RRH116" s="73"/>
      <c r="RRI116" s="73"/>
      <c r="RRJ116" s="73"/>
      <c r="RRK116" s="74"/>
      <c r="RRL116" s="74"/>
      <c r="RRM116" s="77"/>
      <c r="RRN116" s="77"/>
      <c r="RRO116" s="11"/>
      <c r="RRU116" s="73"/>
      <c r="RRV116" s="73"/>
      <c r="RRW116" s="73"/>
      <c r="RRX116" s="73"/>
      <c r="RRY116" s="74"/>
      <c r="RRZ116" s="74"/>
      <c r="RSA116" s="77"/>
      <c r="RSB116" s="77"/>
      <c r="RSC116" s="11"/>
      <c r="RSI116" s="73"/>
      <c r="RSJ116" s="73"/>
      <c r="RSK116" s="73"/>
      <c r="RSL116" s="73"/>
      <c r="RSM116" s="74"/>
      <c r="RSN116" s="74"/>
      <c r="RSO116" s="77"/>
      <c r="RSP116" s="77"/>
      <c r="RSQ116" s="11"/>
      <c r="RSW116" s="73"/>
      <c r="RSX116" s="73"/>
      <c r="RSY116" s="73"/>
      <c r="RSZ116" s="73"/>
      <c r="RTA116" s="74"/>
      <c r="RTB116" s="74"/>
      <c r="RTC116" s="77"/>
      <c r="RTD116" s="77"/>
      <c r="RTE116" s="11"/>
      <c r="RTK116" s="73"/>
      <c r="RTL116" s="73"/>
      <c r="RTM116" s="73"/>
      <c r="RTN116" s="73"/>
      <c r="RTO116" s="74"/>
      <c r="RTP116" s="74"/>
      <c r="RTQ116" s="77"/>
      <c r="RTR116" s="77"/>
      <c r="RTS116" s="11"/>
      <c r="RTY116" s="73"/>
      <c r="RTZ116" s="73"/>
      <c r="RUA116" s="73"/>
      <c r="RUB116" s="73"/>
      <c r="RUC116" s="74"/>
      <c r="RUD116" s="74"/>
      <c r="RUE116" s="77"/>
      <c r="RUF116" s="77"/>
      <c r="RUG116" s="11"/>
      <c r="RUM116" s="73"/>
      <c r="RUN116" s="73"/>
      <c r="RUO116" s="73"/>
      <c r="RUP116" s="73"/>
      <c r="RUQ116" s="74"/>
      <c r="RUR116" s="74"/>
      <c r="RUS116" s="77"/>
      <c r="RUT116" s="77"/>
      <c r="RUU116" s="11"/>
      <c r="RVA116" s="73"/>
      <c r="RVB116" s="73"/>
      <c r="RVC116" s="73"/>
      <c r="RVD116" s="73"/>
      <c r="RVE116" s="74"/>
      <c r="RVF116" s="74"/>
      <c r="RVG116" s="77"/>
      <c r="RVH116" s="77"/>
      <c r="RVI116" s="11"/>
      <c r="RVO116" s="73"/>
      <c r="RVP116" s="73"/>
      <c r="RVQ116" s="73"/>
      <c r="RVR116" s="73"/>
      <c r="RVS116" s="74"/>
      <c r="RVT116" s="74"/>
      <c r="RVU116" s="77"/>
      <c r="RVV116" s="77"/>
      <c r="RVW116" s="11"/>
      <c r="RWC116" s="73"/>
      <c r="RWD116" s="73"/>
      <c r="RWE116" s="73"/>
      <c r="RWF116" s="73"/>
      <c r="RWG116" s="74"/>
      <c r="RWH116" s="74"/>
      <c r="RWI116" s="77"/>
      <c r="RWJ116" s="77"/>
      <c r="RWK116" s="11"/>
      <c r="RWQ116" s="73"/>
      <c r="RWR116" s="73"/>
      <c r="RWS116" s="73"/>
      <c r="RWT116" s="73"/>
      <c r="RWU116" s="74"/>
      <c r="RWV116" s="74"/>
      <c r="RWW116" s="77"/>
      <c r="RWX116" s="77"/>
      <c r="RWY116" s="11"/>
      <c r="RXE116" s="73"/>
      <c r="RXF116" s="73"/>
      <c r="RXG116" s="73"/>
      <c r="RXH116" s="73"/>
      <c r="RXI116" s="74"/>
      <c r="RXJ116" s="74"/>
      <c r="RXK116" s="77"/>
      <c r="RXL116" s="77"/>
      <c r="RXM116" s="11"/>
      <c r="RXS116" s="73"/>
      <c r="RXT116" s="73"/>
      <c r="RXU116" s="73"/>
      <c r="RXV116" s="73"/>
      <c r="RXW116" s="74"/>
      <c r="RXX116" s="74"/>
      <c r="RXY116" s="77"/>
      <c r="RXZ116" s="77"/>
      <c r="RYA116" s="11"/>
      <c r="RYG116" s="73"/>
      <c r="RYH116" s="73"/>
      <c r="RYI116" s="73"/>
      <c r="RYJ116" s="73"/>
      <c r="RYK116" s="74"/>
      <c r="RYL116" s="74"/>
      <c r="RYM116" s="77"/>
      <c r="RYN116" s="77"/>
      <c r="RYO116" s="11"/>
      <c r="RYU116" s="73"/>
      <c r="RYV116" s="73"/>
      <c r="RYW116" s="73"/>
      <c r="RYX116" s="73"/>
      <c r="RYY116" s="74"/>
      <c r="RYZ116" s="74"/>
      <c r="RZA116" s="77"/>
      <c r="RZB116" s="77"/>
      <c r="RZC116" s="11"/>
      <c r="RZI116" s="73"/>
      <c r="RZJ116" s="73"/>
      <c r="RZK116" s="73"/>
      <c r="RZL116" s="73"/>
      <c r="RZM116" s="74"/>
      <c r="RZN116" s="74"/>
      <c r="RZO116" s="77"/>
      <c r="RZP116" s="77"/>
      <c r="RZQ116" s="11"/>
      <c r="RZW116" s="73"/>
      <c r="RZX116" s="73"/>
      <c r="RZY116" s="73"/>
      <c r="RZZ116" s="73"/>
      <c r="SAA116" s="74"/>
      <c r="SAB116" s="74"/>
      <c r="SAC116" s="77"/>
      <c r="SAD116" s="77"/>
      <c r="SAE116" s="11"/>
      <c r="SAK116" s="73"/>
      <c r="SAL116" s="73"/>
      <c r="SAM116" s="73"/>
      <c r="SAN116" s="73"/>
      <c r="SAO116" s="74"/>
      <c r="SAP116" s="74"/>
      <c r="SAQ116" s="77"/>
      <c r="SAR116" s="77"/>
      <c r="SAS116" s="11"/>
      <c r="SAY116" s="73"/>
      <c r="SAZ116" s="73"/>
      <c r="SBA116" s="73"/>
      <c r="SBB116" s="73"/>
      <c r="SBC116" s="74"/>
      <c r="SBD116" s="74"/>
      <c r="SBE116" s="77"/>
      <c r="SBF116" s="77"/>
      <c r="SBG116" s="11"/>
      <c r="SBM116" s="73"/>
      <c r="SBN116" s="73"/>
      <c r="SBO116" s="73"/>
      <c r="SBP116" s="73"/>
      <c r="SBQ116" s="74"/>
      <c r="SBR116" s="74"/>
      <c r="SBS116" s="77"/>
      <c r="SBT116" s="77"/>
      <c r="SBU116" s="11"/>
      <c r="SCA116" s="73"/>
      <c r="SCB116" s="73"/>
      <c r="SCC116" s="73"/>
      <c r="SCD116" s="73"/>
      <c r="SCE116" s="74"/>
      <c r="SCF116" s="74"/>
      <c r="SCG116" s="77"/>
      <c r="SCH116" s="77"/>
      <c r="SCI116" s="11"/>
      <c r="SCO116" s="73"/>
      <c r="SCP116" s="73"/>
      <c r="SCQ116" s="73"/>
      <c r="SCR116" s="73"/>
      <c r="SCS116" s="74"/>
      <c r="SCT116" s="74"/>
      <c r="SCU116" s="77"/>
      <c r="SCV116" s="77"/>
      <c r="SCW116" s="11"/>
      <c r="SDC116" s="73"/>
      <c r="SDD116" s="73"/>
      <c r="SDE116" s="73"/>
      <c r="SDF116" s="73"/>
      <c r="SDG116" s="74"/>
      <c r="SDH116" s="74"/>
      <c r="SDI116" s="77"/>
      <c r="SDJ116" s="77"/>
      <c r="SDK116" s="11"/>
      <c r="SDQ116" s="73"/>
      <c r="SDR116" s="73"/>
      <c r="SDS116" s="73"/>
      <c r="SDT116" s="73"/>
      <c r="SDU116" s="74"/>
      <c r="SDV116" s="74"/>
      <c r="SDW116" s="77"/>
      <c r="SDX116" s="77"/>
      <c r="SDY116" s="11"/>
      <c r="SEE116" s="73"/>
      <c r="SEF116" s="73"/>
      <c r="SEG116" s="73"/>
      <c r="SEH116" s="73"/>
      <c r="SEI116" s="74"/>
      <c r="SEJ116" s="74"/>
      <c r="SEK116" s="77"/>
      <c r="SEL116" s="77"/>
      <c r="SEM116" s="11"/>
      <c r="SES116" s="73"/>
      <c r="SET116" s="73"/>
      <c r="SEU116" s="73"/>
      <c r="SEV116" s="73"/>
      <c r="SEW116" s="74"/>
      <c r="SEX116" s="74"/>
      <c r="SEY116" s="77"/>
      <c r="SEZ116" s="77"/>
      <c r="SFA116" s="11"/>
      <c r="SFG116" s="73"/>
      <c r="SFH116" s="73"/>
      <c r="SFI116" s="73"/>
      <c r="SFJ116" s="73"/>
      <c r="SFK116" s="74"/>
      <c r="SFL116" s="74"/>
      <c r="SFM116" s="77"/>
      <c r="SFN116" s="77"/>
      <c r="SFO116" s="11"/>
      <c r="SFU116" s="73"/>
      <c r="SFV116" s="73"/>
      <c r="SFW116" s="73"/>
      <c r="SFX116" s="73"/>
      <c r="SFY116" s="74"/>
      <c r="SFZ116" s="74"/>
      <c r="SGA116" s="77"/>
      <c r="SGB116" s="77"/>
      <c r="SGC116" s="11"/>
      <c r="SGI116" s="73"/>
      <c r="SGJ116" s="73"/>
      <c r="SGK116" s="73"/>
      <c r="SGL116" s="73"/>
      <c r="SGM116" s="74"/>
      <c r="SGN116" s="74"/>
      <c r="SGO116" s="77"/>
      <c r="SGP116" s="77"/>
      <c r="SGQ116" s="11"/>
      <c r="SGW116" s="73"/>
      <c r="SGX116" s="73"/>
      <c r="SGY116" s="73"/>
      <c r="SGZ116" s="73"/>
      <c r="SHA116" s="74"/>
      <c r="SHB116" s="74"/>
      <c r="SHC116" s="77"/>
      <c r="SHD116" s="77"/>
      <c r="SHE116" s="11"/>
      <c r="SHK116" s="73"/>
      <c r="SHL116" s="73"/>
      <c r="SHM116" s="73"/>
      <c r="SHN116" s="73"/>
      <c r="SHO116" s="74"/>
      <c r="SHP116" s="74"/>
      <c r="SHQ116" s="77"/>
      <c r="SHR116" s="77"/>
      <c r="SHS116" s="11"/>
      <c r="SHY116" s="73"/>
      <c r="SHZ116" s="73"/>
      <c r="SIA116" s="73"/>
      <c r="SIB116" s="73"/>
      <c r="SIC116" s="74"/>
      <c r="SID116" s="74"/>
      <c r="SIE116" s="77"/>
      <c r="SIF116" s="77"/>
      <c r="SIG116" s="11"/>
      <c r="SIM116" s="73"/>
      <c r="SIN116" s="73"/>
      <c r="SIO116" s="73"/>
      <c r="SIP116" s="73"/>
      <c r="SIQ116" s="74"/>
      <c r="SIR116" s="74"/>
      <c r="SIS116" s="77"/>
      <c r="SIT116" s="77"/>
      <c r="SIU116" s="11"/>
      <c r="SJA116" s="73"/>
      <c r="SJB116" s="73"/>
      <c r="SJC116" s="73"/>
      <c r="SJD116" s="73"/>
      <c r="SJE116" s="74"/>
      <c r="SJF116" s="74"/>
      <c r="SJG116" s="77"/>
      <c r="SJH116" s="77"/>
      <c r="SJI116" s="11"/>
      <c r="SJO116" s="73"/>
      <c r="SJP116" s="73"/>
      <c r="SJQ116" s="73"/>
      <c r="SJR116" s="73"/>
      <c r="SJS116" s="74"/>
      <c r="SJT116" s="74"/>
      <c r="SJU116" s="77"/>
      <c r="SJV116" s="77"/>
      <c r="SJW116" s="11"/>
      <c r="SKC116" s="73"/>
      <c r="SKD116" s="73"/>
      <c r="SKE116" s="73"/>
      <c r="SKF116" s="73"/>
      <c r="SKG116" s="74"/>
      <c r="SKH116" s="74"/>
      <c r="SKI116" s="77"/>
      <c r="SKJ116" s="77"/>
      <c r="SKK116" s="11"/>
      <c r="SKQ116" s="73"/>
      <c r="SKR116" s="73"/>
      <c r="SKS116" s="73"/>
      <c r="SKT116" s="73"/>
      <c r="SKU116" s="74"/>
      <c r="SKV116" s="74"/>
      <c r="SKW116" s="77"/>
      <c r="SKX116" s="77"/>
      <c r="SKY116" s="11"/>
      <c r="SLE116" s="73"/>
      <c r="SLF116" s="73"/>
      <c r="SLG116" s="73"/>
      <c r="SLH116" s="73"/>
      <c r="SLI116" s="74"/>
      <c r="SLJ116" s="74"/>
      <c r="SLK116" s="77"/>
      <c r="SLL116" s="77"/>
      <c r="SLM116" s="11"/>
      <c r="SLS116" s="73"/>
      <c r="SLT116" s="73"/>
      <c r="SLU116" s="73"/>
      <c r="SLV116" s="73"/>
      <c r="SLW116" s="74"/>
      <c r="SLX116" s="74"/>
      <c r="SLY116" s="77"/>
      <c r="SLZ116" s="77"/>
      <c r="SMA116" s="11"/>
      <c r="SMG116" s="73"/>
      <c r="SMH116" s="73"/>
      <c r="SMI116" s="73"/>
      <c r="SMJ116" s="73"/>
      <c r="SMK116" s="74"/>
      <c r="SML116" s="74"/>
      <c r="SMM116" s="77"/>
      <c r="SMN116" s="77"/>
      <c r="SMO116" s="11"/>
      <c r="SMU116" s="73"/>
      <c r="SMV116" s="73"/>
      <c r="SMW116" s="73"/>
      <c r="SMX116" s="73"/>
      <c r="SMY116" s="74"/>
      <c r="SMZ116" s="74"/>
      <c r="SNA116" s="77"/>
      <c r="SNB116" s="77"/>
      <c r="SNC116" s="11"/>
      <c r="SNI116" s="73"/>
      <c r="SNJ116" s="73"/>
      <c r="SNK116" s="73"/>
      <c r="SNL116" s="73"/>
      <c r="SNM116" s="74"/>
      <c r="SNN116" s="74"/>
      <c r="SNO116" s="77"/>
      <c r="SNP116" s="77"/>
      <c r="SNQ116" s="11"/>
      <c r="SNW116" s="73"/>
      <c r="SNX116" s="73"/>
      <c r="SNY116" s="73"/>
      <c r="SNZ116" s="73"/>
      <c r="SOA116" s="74"/>
      <c r="SOB116" s="74"/>
      <c r="SOC116" s="77"/>
      <c r="SOD116" s="77"/>
      <c r="SOE116" s="11"/>
      <c r="SOK116" s="73"/>
      <c r="SOL116" s="73"/>
      <c r="SOM116" s="73"/>
      <c r="SON116" s="73"/>
      <c r="SOO116" s="74"/>
      <c r="SOP116" s="74"/>
      <c r="SOQ116" s="77"/>
      <c r="SOR116" s="77"/>
      <c r="SOS116" s="11"/>
      <c r="SOY116" s="73"/>
      <c r="SOZ116" s="73"/>
      <c r="SPA116" s="73"/>
      <c r="SPB116" s="73"/>
      <c r="SPC116" s="74"/>
      <c r="SPD116" s="74"/>
      <c r="SPE116" s="77"/>
      <c r="SPF116" s="77"/>
      <c r="SPG116" s="11"/>
      <c r="SPM116" s="73"/>
      <c r="SPN116" s="73"/>
      <c r="SPO116" s="73"/>
      <c r="SPP116" s="73"/>
      <c r="SPQ116" s="74"/>
      <c r="SPR116" s="74"/>
      <c r="SPS116" s="77"/>
      <c r="SPT116" s="77"/>
      <c r="SPU116" s="11"/>
      <c r="SQA116" s="73"/>
      <c r="SQB116" s="73"/>
      <c r="SQC116" s="73"/>
      <c r="SQD116" s="73"/>
      <c r="SQE116" s="74"/>
      <c r="SQF116" s="74"/>
      <c r="SQG116" s="77"/>
      <c r="SQH116" s="77"/>
      <c r="SQI116" s="11"/>
      <c r="SQO116" s="73"/>
      <c r="SQP116" s="73"/>
      <c r="SQQ116" s="73"/>
      <c r="SQR116" s="73"/>
      <c r="SQS116" s="74"/>
      <c r="SQT116" s="74"/>
      <c r="SQU116" s="77"/>
      <c r="SQV116" s="77"/>
      <c r="SQW116" s="11"/>
      <c r="SRC116" s="73"/>
      <c r="SRD116" s="73"/>
      <c r="SRE116" s="73"/>
      <c r="SRF116" s="73"/>
      <c r="SRG116" s="74"/>
      <c r="SRH116" s="74"/>
      <c r="SRI116" s="77"/>
      <c r="SRJ116" s="77"/>
      <c r="SRK116" s="11"/>
      <c r="SRQ116" s="73"/>
      <c r="SRR116" s="73"/>
      <c r="SRS116" s="73"/>
      <c r="SRT116" s="73"/>
      <c r="SRU116" s="74"/>
      <c r="SRV116" s="74"/>
      <c r="SRW116" s="77"/>
      <c r="SRX116" s="77"/>
      <c r="SRY116" s="11"/>
      <c r="SSE116" s="73"/>
      <c r="SSF116" s="73"/>
      <c r="SSG116" s="73"/>
      <c r="SSH116" s="73"/>
      <c r="SSI116" s="74"/>
      <c r="SSJ116" s="74"/>
      <c r="SSK116" s="77"/>
      <c r="SSL116" s="77"/>
      <c r="SSM116" s="11"/>
      <c r="SSS116" s="73"/>
      <c r="SST116" s="73"/>
      <c r="SSU116" s="73"/>
      <c r="SSV116" s="73"/>
      <c r="SSW116" s="74"/>
      <c r="SSX116" s="74"/>
      <c r="SSY116" s="77"/>
      <c r="SSZ116" s="77"/>
      <c r="STA116" s="11"/>
      <c r="STG116" s="73"/>
      <c r="STH116" s="73"/>
      <c r="STI116" s="73"/>
      <c r="STJ116" s="73"/>
      <c r="STK116" s="74"/>
      <c r="STL116" s="74"/>
      <c r="STM116" s="77"/>
      <c r="STN116" s="77"/>
      <c r="STO116" s="11"/>
      <c r="STU116" s="73"/>
      <c r="STV116" s="73"/>
      <c r="STW116" s="73"/>
      <c r="STX116" s="73"/>
      <c r="STY116" s="74"/>
      <c r="STZ116" s="74"/>
      <c r="SUA116" s="77"/>
      <c r="SUB116" s="77"/>
      <c r="SUC116" s="11"/>
      <c r="SUI116" s="73"/>
      <c r="SUJ116" s="73"/>
      <c r="SUK116" s="73"/>
      <c r="SUL116" s="73"/>
      <c r="SUM116" s="74"/>
      <c r="SUN116" s="74"/>
      <c r="SUO116" s="77"/>
      <c r="SUP116" s="77"/>
      <c r="SUQ116" s="11"/>
      <c r="SUW116" s="73"/>
      <c r="SUX116" s="73"/>
      <c r="SUY116" s="73"/>
      <c r="SUZ116" s="73"/>
      <c r="SVA116" s="74"/>
      <c r="SVB116" s="74"/>
      <c r="SVC116" s="77"/>
      <c r="SVD116" s="77"/>
      <c r="SVE116" s="11"/>
      <c r="SVK116" s="73"/>
      <c r="SVL116" s="73"/>
      <c r="SVM116" s="73"/>
      <c r="SVN116" s="73"/>
      <c r="SVO116" s="74"/>
      <c r="SVP116" s="74"/>
      <c r="SVQ116" s="77"/>
      <c r="SVR116" s="77"/>
      <c r="SVS116" s="11"/>
      <c r="SVY116" s="73"/>
      <c r="SVZ116" s="73"/>
      <c r="SWA116" s="73"/>
      <c r="SWB116" s="73"/>
      <c r="SWC116" s="74"/>
      <c r="SWD116" s="74"/>
      <c r="SWE116" s="77"/>
      <c r="SWF116" s="77"/>
      <c r="SWG116" s="11"/>
      <c r="SWM116" s="73"/>
      <c r="SWN116" s="73"/>
      <c r="SWO116" s="73"/>
      <c r="SWP116" s="73"/>
      <c r="SWQ116" s="74"/>
      <c r="SWR116" s="74"/>
      <c r="SWS116" s="77"/>
      <c r="SWT116" s="77"/>
      <c r="SWU116" s="11"/>
      <c r="SXA116" s="73"/>
      <c r="SXB116" s="73"/>
      <c r="SXC116" s="73"/>
      <c r="SXD116" s="73"/>
      <c r="SXE116" s="74"/>
      <c r="SXF116" s="74"/>
      <c r="SXG116" s="77"/>
      <c r="SXH116" s="77"/>
      <c r="SXI116" s="11"/>
      <c r="SXO116" s="73"/>
      <c r="SXP116" s="73"/>
      <c r="SXQ116" s="73"/>
      <c r="SXR116" s="73"/>
      <c r="SXS116" s="74"/>
      <c r="SXT116" s="74"/>
      <c r="SXU116" s="77"/>
      <c r="SXV116" s="77"/>
      <c r="SXW116" s="11"/>
      <c r="SYC116" s="73"/>
      <c r="SYD116" s="73"/>
      <c r="SYE116" s="73"/>
      <c r="SYF116" s="73"/>
      <c r="SYG116" s="74"/>
      <c r="SYH116" s="74"/>
      <c r="SYI116" s="77"/>
      <c r="SYJ116" s="77"/>
      <c r="SYK116" s="11"/>
      <c r="SYQ116" s="73"/>
      <c r="SYR116" s="73"/>
      <c r="SYS116" s="73"/>
      <c r="SYT116" s="73"/>
      <c r="SYU116" s="74"/>
      <c r="SYV116" s="74"/>
      <c r="SYW116" s="77"/>
      <c r="SYX116" s="77"/>
      <c r="SYY116" s="11"/>
      <c r="SZE116" s="73"/>
      <c r="SZF116" s="73"/>
      <c r="SZG116" s="73"/>
      <c r="SZH116" s="73"/>
      <c r="SZI116" s="74"/>
      <c r="SZJ116" s="74"/>
      <c r="SZK116" s="77"/>
      <c r="SZL116" s="77"/>
      <c r="SZM116" s="11"/>
      <c r="SZS116" s="73"/>
      <c r="SZT116" s="73"/>
      <c r="SZU116" s="73"/>
      <c r="SZV116" s="73"/>
      <c r="SZW116" s="74"/>
      <c r="SZX116" s="74"/>
      <c r="SZY116" s="77"/>
      <c r="SZZ116" s="77"/>
      <c r="TAA116" s="11"/>
      <c r="TAG116" s="73"/>
      <c r="TAH116" s="73"/>
      <c r="TAI116" s="73"/>
      <c r="TAJ116" s="73"/>
      <c r="TAK116" s="74"/>
      <c r="TAL116" s="74"/>
      <c r="TAM116" s="77"/>
      <c r="TAN116" s="77"/>
      <c r="TAO116" s="11"/>
      <c r="TAU116" s="73"/>
      <c r="TAV116" s="73"/>
      <c r="TAW116" s="73"/>
      <c r="TAX116" s="73"/>
      <c r="TAY116" s="74"/>
      <c r="TAZ116" s="74"/>
      <c r="TBA116" s="77"/>
      <c r="TBB116" s="77"/>
      <c r="TBC116" s="11"/>
      <c r="TBI116" s="73"/>
      <c r="TBJ116" s="73"/>
      <c r="TBK116" s="73"/>
      <c r="TBL116" s="73"/>
      <c r="TBM116" s="74"/>
      <c r="TBN116" s="74"/>
      <c r="TBO116" s="77"/>
      <c r="TBP116" s="77"/>
      <c r="TBQ116" s="11"/>
      <c r="TBW116" s="73"/>
      <c r="TBX116" s="73"/>
      <c r="TBY116" s="73"/>
      <c r="TBZ116" s="73"/>
      <c r="TCA116" s="74"/>
      <c r="TCB116" s="74"/>
      <c r="TCC116" s="77"/>
      <c r="TCD116" s="77"/>
      <c r="TCE116" s="11"/>
      <c r="TCK116" s="73"/>
      <c r="TCL116" s="73"/>
      <c r="TCM116" s="73"/>
      <c r="TCN116" s="73"/>
      <c r="TCO116" s="74"/>
      <c r="TCP116" s="74"/>
      <c r="TCQ116" s="77"/>
      <c r="TCR116" s="77"/>
      <c r="TCS116" s="11"/>
      <c r="TCY116" s="73"/>
      <c r="TCZ116" s="73"/>
      <c r="TDA116" s="73"/>
      <c r="TDB116" s="73"/>
      <c r="TDC116" s="74"/>
      <c r="TDD116" s="74"/>
      <c r="TDE116" s="77"/>
      <c r="TDF116" s="77"/>
      <c r="TDG116" s="11"/>
      <c r="TDM116" s="73"/>
      <c r="TDN116" s="73"/>
      <c r="TDO116" s="73"/>
      <c r="TDP116" s="73"/>
      <c r="TDQ116" s="74"/>
      <c r="TDR116" s="74"/>
      <c r="TDS116" s="77"/>
      <c r="TDT116" s="77"/>
      <c r="TDU116" s="11"/>
      <c r="TEA116" s="73"/>
      <c r="TEB116" s="73"/>
      <c r="TEC116" s="73"/>
      <c r="TED116" s="73"/>
      <c r="TEE116" s="74"/>
      <c r="TEF116" s="74"/>
      <c r="TEG116" s="77"/>
      <c r="TEH116" s="77"/>
      <c r="TEI116" s="11"/>
      <c r="TEO116" s="73"/>
      <c r="TEP116" s="73"/>
      <c r="TEQ116" s="73"/>
      <c r="TER116" s="73"/>
      <c r="TES116" s="74"/>
      <c r="TET116" s="74"/>
      <c r="TEU116" s="77"/>
      <c r="TEV116" s="77"/>
      <c r="TEW116" s="11"/>
      <c r="TFC116" s="73"/>
      <c r="TFD116" s="73"/>
      <c r="TFE116" s="73"/>
      <c r="TFF116" s="73"/>
      <c r="TFG116" s="74"/>
      <c r="TFH116" s="74"/>
      <c r="TFI116" s="77"/>
      <c r="TFJ116" s="77"/>
      <c r="TFK116" s="11"/>
      <c r="TFQ116" s="73"/>
      <c r="TFR116" s="73"/>
      <c r="TFS116" s="73"/>
      <c r="TFT116" s="73"/>
      <c r="TFU116" s="74"/>
      <c r="TFV116" s="74"/>
      <c r="TFW116" s="77"/>
      <c r="TFX116" s="77"/>
      <c r="TFY116" s="11"/>
      <c r="TGE116" s="73"/>
      <c r="TGF116" s="73"/>
      <c r="TGG116" s="73"/>
      <c r="TGH116" s="73"/>
      <c r="TGI116" s="74"/>
      <c r="TGJ116" s="74"/>
      <c r="TGK116" s="77"/>
      <c r="TGL116" s="77"/>
      <c r="TGM116" s="11"/>
      <c r="TGS116" s="73"/>
      <c r="TGT116" s="73"/>
      <c r="TGU116" s="73"/>
      <c r="TGV116" s="73"/>
      <c r="TGW116" s="74"/>
      <c r="TGX116" s="74"/>
      <c r="TGY116" s="77"/>
      <c r="TGZ116" s="77"/>
      <c r="THA116" s="11"/>
      <c r="THG116" s="73"/>
      <c r="THH116" s="73"/>
      <c r="THI116" s="73"/>
      <c r="THJ116" s="73"/>
      <c r="THK116" s="74"/>
      <c r="THL116" s="74"/>
      <c r="THM116" s="77"/>
      <c r="THN116" s="77"/>
      <c r="THO116" s="11"/>
      <c r="THU116" s="73"/>
      <c r="THV116" s="73"/>
      <c r="THW116" s="73"/>
      <c r="THX116" s="73"/>
      <c r="THY116" s="74"/>
      <c r="THZ116" s="74"/>
      <c r="TIA116" s="77"/>
      <c r="TIB116" s="77"/>
      <c r="TIC116" s="11"/>
      <c r="TII116" s="73"/>
      <c r="TIJ116" s="73"/>
      <c r="TIK116" s="73"/>
      <c r="TIL116" s="73"/>
      <c r="TIM116" s="74"/>
      <c r="TIN116" s="74"/>
      <c r="TIO116" s="77"/>
      <c r="TIP116" s="77"/>
      <c r="TIQ116" s="11"/>
      <c r="TIW116" s="73"/>
      <c r="TIX116" s="73"/>
      <c r="TIY116" s="73"/>
      <c r="TIZ116" s="73"/>
      <c r="TJA116" s="74"/>
      <c r="TJB116" s="74"/>
      <c r="TJC116" s="77"/>
      <c r="TJD116" s="77"/>
      <c r="TJE116" s="11"/>
      <c r="TJK116" s="73"/>
      <c r="TJL116" s="73"/>
      <c r="TJM116" s="73"/>
      <c r="TJN116" s="73"/>
      <c r="TJO116" s="74"/>
      <c r="TJP116" s="74"/>
      <c r="TJQ116" s="77"/>
      <c r="TJR116" s="77"/>
      <c r="TJS116" s="11"/>
      <c r="TJY116" s="73"/>
      <c r="TJZ116" s="73"/>
      <c r="TKA116" s="73"/>
      <c r="TKB116" s="73"/>
      <c r="TKC116" s="74"/>
      <c r="TKD116" s="74"/>
      <c r="TKE116" s="77"/>
      <c r="TKF116" s="77"/>
      <c r="TKG116" s="11"/>
      <c r="TKM116" s="73"/>
      <c r="TKN116" s="73"/>
      <c r="TKO116" s="73"/>
      <c r="TKP116" s="73"/>
      <c r="TKQ116" s="74"/>
      <c r="TKR116" s="74"/>
      <c r="TKS116" s="77"/>
      <c r="TKT116" s="77"/>
      <c r="TKU116" s="11"/>
      <c r="TLA116" s="73"/>
      <c r="TLB116" s="73"/>
      <c r="TLC116" s="73"/>
      <c r="TLD116" s="73"/>
      <c r="TLE116" s="74"/>
      <c r="TLF116" s="74"/>
      <c r="TLG116" s="77"/>
      <c r="TLH116" s="77"/>
      <c r="TLI116" s="11"/>
      <c r="TLO116" s="73"/>
      <c r="TLP116" s="73"/>
      <c r="TLQ116" s="73"/>
      <c r="TLR116" s="73"/>
      <c r="TLS116" s="74"/>
      <c r="TLT116" s="74"/>
      <c r="TLU116" s="77"/>
      <c r="TLV116" s="77"/>
      <c r="TLW116" s="11"/>
      <c r="TMC116" s="73"/>
      <c r="TMD116" s="73"/>
      <c r="TME116" s="73"/>
      <c r="TMF116" s="73"/>
      <c r="TMG116" s="74"/>
      <c r="TMH116" s="74"/>
      <c r="TMI116" s="77"/>
      <c r="TMJ116" s="77"/>
      <c r="TMK116" s="11"/>
      <c r="TMQ116" s="73"/>
      <c r="TMR116" s="73"/>
      <c r="TMS116" s="73"/>
      <c r="TMT116" s="73"/>
      <c r="TMU116" s="74"/>
      <c r="TMV116" s="74"/>
      <c r="TMW116" s="77"/>
      <c r="TMX116" s="77"/>
      <c r="TMY116" s="11"/>
      <c r="TNE116" s="73"/>
      <c r="TNF116" s="73"/>
      <c r="TNG116" s="73"/>
      <c r="TNH116" s="73"/>
      <c r="TNI116" s="74"/>
      <c r="TNJ116" s="74"/>
      <c r="TNK116" s="77"/>
      <c r="TNL116" s="77"/>
      <c r="TNM116" s="11"/>
      <c r="TNS116" s="73"/>
      <c r="TNT116" s="73"/>
      <c r="TNU116" s="73"/>
      <c r="TNV116" s="73"/>
      <c r="TNW116" s="74"/>
      <c r="TNX116" s="74"/>
      <c r="TNY116" s="77"/>
      <c r="TNZ116" s="77"/>
      <c r="TOA116" s="11"/>
      <c r="TOG116" s="73"/>
      <c r="TOH116" s="73"/>
      <c r="TOI116" s="73"/>
      <c r="TOJ116" s="73"/>
      <c r="TOK116" s="74"/>
      <c r="TOL116" s="74"/>
      <c r="TOM116" s="77"/>
      <c r="TON116" s="77"/>
      <c r="TOO116" s="11"/>
      <c r="TOU116" s="73"/>
      <c r="TOV116" s="73"/>
      <c r="TOW116" s="73"/>
      <c r="TOX116" s="73"/>
      <c r="TOY116" s="74"/>
      <c r="TOZ116" s="74"/>
      <c r="TPA116" s="77"/>
      <c r="TPB116" s="77"/>
      <c r="TPC116" s="11"/>
      <c r="TPI116" s="73"/>
      <c r="TPJ116" s="73"/>
      <c r="TPK116" s="73"/>
      <c r="TPL116" s="73"/>
      <c r="TPM116" s="74"/>
      <c r="TPN116" s="74"/>
      <c r="TPO116" s="77"/>
      <c r="TPP116" s="77"/>
      <c r="TPQ116" s="11"/>
      <c r="TPW116" s="73"/>
      <c r="TPX116" s="73"/>
      <c r="TPY116" s="73"/>
      <c r="TPZ116" s="73"/>
      <c r="TQA116" s="74"/>
      <c r="TQB116" s="74"/>
      <c r="TQC116" s="77"/>
      <c r="TQD116" s="77"/>
      <c r="TQE116" s="11"/>
      <c r="TQK116" s="73"/>
      <c r="TQL116" s="73"/>
      <c r="TQM116" s="73"/>
      <c r="TQN116" s="73"/>
      <c r="TQO116" s="74"/>
      <c r="TQP116" s="74"/>
      <c r="TQQ116" s="77"/>
      <c r="TQR116" s="77"/>
      <c r="TQS116" s="11"/>
      <c r="TQY116" s="73"/>
      <c r="TQZ116" s="73"/>
      <c r="TRA116" s="73"/>
      <c r="TRB116" s="73"/>
      <c r="TRC116" s="74"/>
      <c r="TRD116" s="74"/>
      <c r="TRE116" s="77"/>
      <c r="TRF116" s="77"/>
      <c r="TRG116" s="11"/>
      <c r="TRM116" s="73"/>
      <c r="TRN116" s="73"/>
      <c r="TRO116" s="73"/>
      <c r="TRP116" s="73"/>
      <c r="TRQ116" s="74"/>
      <c r="TRR116" s="74"/>
      <c r="TRS116" s="77"/>
      <c r="TRT116" s="77"/>
      <c r="TRU116" s="11"/>
      <c r="TSA116" s="73"/>
      <c r="TSB116" s="73"/>
      <c r="TSC116" s="73"/>
      <c r="TSD116" s="73"/>
      <c r="TSE116" s="74"/>
      <c r="TSF116" s="74"/>
      <c r="TSG116" s="77"/>
      <c r="TSH116" s="77"/>
      <c r="TSI116" s="11"/>
      <c r="TSO116" s="73"/>
      <c r="TSP116" s="73"/>
      <c r="TSQ116" s="73"/>
      <c r="TSR116" s="73"/>
      <c r="TSS116" s="74"/>
      <c r="TST116" s="74"/>
      <c r="TSU116" s="77"/>
      <c r="TSV116" s="77"/>
      <c r="TSW116" s="11"/>
      <c r="TTC116" s="73"/>
      <c r="TTD116" s="73"/>
      <c r="TTE116" s="73"/>
      <c r="TTF116" s="73"/>
      <c r="TTG116" s="74"/>
      <c r="TTH116" s="74"/>
      <c r="TTI116" s="77"/>
      <c r="TTJ116" s="77"/>
      <c r="TTK116" s="11"/>
      <c r="TTQ116" s="73"/>
      <c r="TTR116" s="73"/>
      <c r="TTS116" s="73"/>
      <c r="TTT116" s="73"/>
      <c r="TTU116" s="74"/>
      <c r="TTV116" s="74"/>
      <c r="TTW116" s="77"/>
      <c r="TTX116" s="77"/>
      <c r="TTY116" s="11"/>
      <c r="TUE116" s="73"/>
      <c r="TUF116" s="73"/>
      <c r="TUG116" s="73"/>
      <c r="TUH116" s="73"/>
      <c r="TUI116" s="74"/>
      <c r="TUJ116" s="74"/>
      <c r="TUK116" s="77"/>
      <c r="TUL116" s="77"/>
      <c r="TUM116" s="11"/>
      <c r="TUS116" s="73"/>
      <c r="TUT116" s="73"/>
      <c r="TUU116" s="73"/>
      <c r="TUV116" s="73"/>
      <c r="TUW116" s="74"/>
      <c r="TUX116" s="74"/>
      <c r="TUY116" s="77"/>
      <c r="TUZ116" s="77"/>
      <c r="TVA116" s="11"/>
      <c r="TVG116" s="73"/>
      <c r="TVH116" s="73"/>
      <c r="TVI116" s="73"/>
      <c r="TVJ116" s="73"/>
      <c r="TVK116" s="74"/>
      <c r="TVL116" s="74"/>
      <c r="TVM116" s="77"/>
      <c r="TVN116" s="77"/>
      <c r="TVO116" s="11"/>
      <c r="TVU116" s="73"/>
      <c r="TVV116" s="73"/>
      <c r="TVW116" s="73"/>
      <c r="TVX116" s="73"/>
      <c r="TVY116" s="74"/>
      <c r="TVZ116" s="74"/>
      <c r="TWA116" s="77"/>
      <c r="TWB116" s="77"/>
      <c r="TWC116" s="11"/>
      <c r="TWI116" s="73"/>
      <c r="TWJ116" s="73"/>
      <c r="TWK116" s="73"/>
      <c r="TWL116" s="73"/>
      <c r="TWM116" s="74"/>
      <c r="TWN116" s="74"/>
      <c r="TWO116" s="77"/>
      <c r="TWP116" s="77"/>
      <c r="TWQ116" s="11"/>
      <c r="TWW116" s="73"/>
      <c r="TWX116" s="73"/>
      <c r="TWY116" s="73"/>
      <c r="TWZ116" s="73"/>
      <c r="TXA116" s="74"/>
      <c r="TXB116" s="74"/>
      <c r="TXC116" s="77"/>
      <c r="TXD116" s="77"/>
      <c r="TXE116" s="11"/>
      <c r="TXK116" s="73"/>
      <c r="TXL116" s="73"/>
      <c r="TXM116" s="73"/>
      <c r="TXN116" s="73"/>
      <c r="TXO116" s="74"/>
      <c r="TXP116" s="74"/>
      <c r="TXQ116" s="77"/>
      <c r="TXR116" s="77"/>
      <c r="TXS116" s="11"/>
      <c r="TXY116" s="73"/>
      <c r="TXZ116" s="73"/>
      <c r="TYA116" s="73"/>
      <c r="TYB116" s="73"/>
      <c r="TYC116" s="74"/>
      <c r="TYD116" s="74"/>
      <c r="TYE116" s="77"/>
      <c r="TYF116" s="77"/>
      <c r="TYG116" s="11"/>
      <c r="TYM116" s="73"/>
      <c r="TYN116" s="73"/>
      <c r="TYO116" s="73"/>
      <c r="TYP116" s="73"/>
      <c r="TYQ116" s="74"/>
      <c r="TYR116" s="74"/>
      <c r="TYS116" s="77"/>
      <c r="TYT116" s="77"/>
      <c r="TYU116" s="11"/>
      <c r="TZA116" s="73"/>
      <c r="TZB116" s="73"/>
      <c r="TZC116" s="73"/>
      <c r="TZD116" s="73"/>
      <c r="TZE116" s="74"/>
      <c r="TZF116" s="74"/>
      <c r="TZG116" s="77"/>
      <c r="TZH116" s="77"/>
      <c r="TZI116" s="11"/>
      <c r="TZO116" s="73"/>
      <c r="TZP116" s="73"/>
      <c r="TZQ116" s="73"/>
      <c r="TZR116" s="73"/>
      <c r="TZS116" s="74"/>
      <c r="TZT116" s="74"/>
      <c r="TZU116" s="77"/>
      <c r="TZV116" s="77"/>
      <c r="TZW116" s="11"/>
      <c r="UAC116" s="73"/>
      <c r="UAD116" s="73"/>
      <c r="UAE116" s="73"/>
      <c r="UAF116" s="73"/>
      <c r="UAG116" s="74"/>
      <c r="UAH116" s="74"/>
      <c r="UAI116" s="77"/>
      <c r="UAJ116" s="77"/>
      <c r="UAK116" s="11"/>
      <c r="UAQ116" s="73"/>
      <c r="UAR116" s="73"/>
      <c r="UAS116" s="73"/>
      <c r="UAT116" s="73"/>
      <c r="UAU116" s="74"/>
      <c r="UAV116" s="74"/>
      <c r="UAW116" s="77"/>
      <c r="UAX116" s="77"/>
      <c r="UAY116" s="11"/>
      <c r="UBE116" s="73"/>
      <c r="UBF116" s="73"/>
      <c r="UBG116" s="73"/>
      <c r="UBH116" s="73"/>
      <c r="UBI116" s="74"/>
      <c r="UBJ116" s="74"/>
      <c r="UBK116" s="77"/>
      <c r="UBL116" s="77"/>
      <c r="UBM116" s="11"/>
      <c r="UBS116" s="73"/>
      <c r="UBT116" s="73"/>
      <c r="UBU116" s="73"/>
      <c r="UBV116" s="73"/>
      <c r="UBW116" s="74"/>
      <c r="UBX116" s="74"/>
      <c r="UBY116" s="77"/>
      <c r="UBZ116" s="77"/>
      <c r="UCA116" s="11"/>
      <c r="UCG116" s="73"/>
      <c r="UCH116" s="73"/>
      <c r="UCI116" s="73"/>
      <c r="UCJ116" s="73"/>
      <c r="UCK116" s="74"/>
      <c r="UCL116" s="74"/>
      <c r="UCM116" s="77"/>
      <c r="UCN116" s="77"/>
      <c r="UCO116" s="11"/>
      <c r="UCU116" s="73"/>
      <c r="UCV116" s="73"/>
      <c r="UCW116" s="73"/>
      <c r="UCX116" s="73"/>
      <c r="UCY116" s="74"/>
      <c r="UCZ116" s="74"/>
      <c r="UDA116" s="77"/>
      <c r="UDB116" s="77"/>
      <c r="UDC116" s="11"/>
      <c r="UDI116" s="73"/>
      <c r="UDJ116" s="73"/>
      <c r="UDK116" s="73"/>
      <c r="UDL116" s="73"/>
      <c r="UDM116" s="74"/>
      <c r="UDN116" s="74"/>
      <c r="UDO116" s="77"/>
      <c r="UDP116" s="77"/>
      <c r="UDQ116" s="11"/>
      <c r="UDW116" s="73"/>
      <c r="UDX116" s="73"/>
      <c r="UDY116" s="73"/>
      <c r="UDZ116" s="73"/>
      <c r="UEA116" s="74"/>
      <c r="UEB116" s="74"/>
      <c r="UEC116" s="77"/>
      <c r="UED116" s="77"/>
      <c r="UEE116" s="11"/>
      <c r="UEK116" s="73"/>
      <c r="UEL116" s="73"/>
      <c r="UEM116" s="73"/>
      <c r="UEN116" s="73"/>
      <c r="UEO116" s="74"/>
      <c r="UEP116" s="74"/>
      <c r="UEQ116" s="77"/>
      <c r="UER116" s="77"/>
      <c r="UES116" s="11"/>
      <c r="UEY116" s="73"/>
      <c r="UEZ116" s="73"/>
      <c r="UFA116" s="73"/>
      <c r="UFB116" s="73"/>
      <c r="UFC116" s="74"/>
      <c r="UFD116" s="74"/>
      <c r="UFE116" s="77"/>
      <c r="UFF116" s="77"/>
      <c r="UFG116" s="11"/>
      <c r="UFM116" s="73"/>
      <c r="UFN116" s="73"/>
      <c r="UFO116" s="73"/>
      <c r="UFP116" s="73"/>
      <c r="UFQ116" s="74"/>
      <c r="UFR116" s="74"/>
      <c r="UFS116" s="77"/>
      <c r="UFT116" s="77"/>
      <c r="UFU116" s="11"/>
      <c r="UGA116" s="73"/>
      <c r="UGB116" s="73"/>
      <c r="UGC116" s="73"/>
      <c r="UGD116" s="73"/>
      <c r="UGE116" s="74"/>
      <c r="UGF116" s="74"/>
      <c r="UGG116" s="77"/>
      <c r="UGH116" s="77"/>
      <c r="UGI116" s="11"/>
      <c r="UGO116" s="73"/>
      <c r="UGP116" s="73"/>
      <c r="UGQ116" s="73"/>
      <c r="UGR116" s="73"/>
      <c r="UGS116" s="74"/>
      <c r="UGT116" s="74"/>
      <c r="UGU116" s="77"/>
      <c r="UGV116" s="77"/>
      <c r="UGW116" s="11"/>
      <c r="UHC116" s="73"/>
      <c r="UHD116" s="73"/>
      <c r="UHE116" s="73"/>
      <c r="UHF116" s="73"/>
      <c r="UHG116" s="74"/>
      <c r="UHH116" s="74"/>
      <c r="UHI116" s="77"/>
      <c r="UHJ116" s="77"/>
      <c r="UHK116" s="11"/>
      <c r="UHQ116" s="73"/>
      <c r="UHR116" s="73"/>
      <c r="UHS116" s="73"/>
      <c r="UHT116" s="73"/>
      <c r="UHU116" s="74"/>
      <c r="UHV116" s="74"/>
      <c r="UHW116" s="77"/>
      <c r="UHX116" s="77"/>
      <c r="UHY116" s="11"/>
      <c r="UIE116" s="73"/>
      <c r="UIF116" s="73"/>
      <c r="UIG116" s="73"/>
      <c r="UIH116" s="73"/>
      <c r="UII116" s="74"/>
      <c r="UIJ116" s="74"/>
      <c r="UIK116" s="77"/>
      <c r="UIL116" s="77"/>
      <c r="UIM116" s="11"/>
      <c r="UIS116" s="73"/>
      <c r="UIT116" s="73"/>
      <c r="UIU116" s="73"/>
      <c r="UIV116" s="73"/>
      <c r="UIW116" s="74"/>
      <c r="UIX116" s="74"/>
      <c r="UIY116" s="77"/>
      <c r="UIZ116" s="77"/>
      <c r="UJA116" s="11"/>
      <c r="UJG116" s="73"/>
      <c r="UJH116" s="73"/>
      <c r="UJI116" s="73"/>
      <c r="UJJ116" s="73"/>
      <c r="UJK116" s="74"/>
      <c r="UJL116" s="74"/>
      <c r="UJM116" s="77"/>
      <c r="UJN116" s="77"/>
      <c r="UJO116" s="11"/>
      <c r="UJU116" s="73"/>
      <c r="UJV116" s="73"/>
      <c r="UJW116" s="73"/>
      <c r="UJX116" s="73"/>
      <c r="UJY116" s="74"/>
      <c r="UJZ116" s="74"/>
      <c r="UKA116" s="77"/>
      <c r="UKB116" s="77"/>
      <c r="UKC116" s="11"/>
      <c r="UKI116" s="73"/>
      <c r="UKJ116" s="73"/>
      <c r="UKK116" s="73"/>
      <c r="UKL116" s="73"/>
      <c r="UKM116" s="74"/>
      <c r="UKN116" s="74"/>
      <c r="UKO116" s="77"/>
      <c r="UKP116" s="77"/>
      <c r="UKQ116" s="11"/>
      <c r="UKW116" s="73"/>
      <c r="UKX116" s="73"/>
      <c r="UKY116" s="73"/>
      <c r="UKZ116" s="73"/>
      <c r="ULA116" s="74"/>
      <c r="ULB116" s="74"/>
      <c r="ULC116" s="77"/>
      <c r="ULD116" s="77"/>
      <c r="ULE116" s="11"/>
      <c r="ULK116" s="73"/>
      <c r="ULL116" s="73"/>
      <c r="ULM116" s="73"/>
      <c r="ULN116" s="73"/>
      <c r="ULO116" s="74"/>
      <c r="ULP116" s="74"/>
      <c r="ULQ116" s="77"/>
      <c r="ULR116" s="77"/>
      <c r="ULS116" s="11"/>
      <c r="ULY116" s="73"/>
      <c r="ULZ116" s="73"/>
      <c r="UMA116" s="73"/>
      <c r="UMB116" s="73"/>
      <c r="UMC116" s="74"/>
      <c r="UMD116" s="74"/>
      <c r="UME116" s="77"/>
      <c r="UMF116" s="77"/>
      <c r="UMG116" s="11"/>
      <c r="UMM116" s="73"/>
      <c r="UMN116" s="73"/>
      <c r="UMO116" s="73"/>
      <c r="UMP116" s="73"/>
      <c r="UMQ116" s="74"/>
      <c r="UMR116" s="74"/>
      <c r="UMS116" s="77"/>
      <c r="UMT116" s="77"/>
      <c r="UMU116" s="11"/>
      <c r="UNA116" s="73"/>
      <c r="UNB116" s="73"/>
      <c r="UNC116" s="73"/>
      <c r="UND116" s="73"/>
      <c r="UNE116" s="74"/>
      <c r="UNF116" s="74"/>
      <c r="UNG116" s="77"/>
      <c r="UNH116" s="77"/>
      <c r="UNI116" s="11"/>
      <c r="UNO116" s="73"/>
      <c r="UNP116" s="73"/>
      <c r="UNQ116" s="73"/>
      <c r="UNR116" s="73"/>
      <c r="UNS116" s="74"/>
      <c r="UNT116" s="74"/>
      <c r="UNU116" s="77"/>
      <c r="UNV116" s="77"/>
      <c r="UNW116" s="11"/>
      <c r="UOC116" s="73"/>
      <c r="UOD116" s="73"/>
      <c r="UOE116" s="73"/>
      <c r="UOF116" s="73"/>
      <c r="UOG116" s="74"/>
      <c r="UOH116" s="74"/>
      <c r="UOI116" s="77"/>
      <c r="UOJ116" s="77"/>
      <c r="UOK116" s="11"/>
      <c r="UOQ116" s="73"/>
      <c r="UOR116" s="73"/>
      <c r="UOS116" s="73"/>
      <c r="UOT116" s="73"/>
      <c r="UOU116" s="74"/>
      <c r="UOV116" s="74"/>
      <c r="UOW116" s="77"/>
      <c r="UOX116" s="77"/>
      <c r="UOY116" s="11"/>
      <c r="UPE116" s="73"/>
      <c r="UPF116" s="73"/>
      <c r="UPG116" s="73"/>
      <c r="UPH116" s="73"/>
      <c r="UPI116" s="74"/>
      <c r="UPJ116" s="74"/>
      <c r="UPK116" s="77"/>
      <c r="UPL116" s="77"/>
      <c r="UPM116" s="11"/>
      <c r="UPS116" s="73"/>
      <c r="UPT116" s="73"/>
      <c r="UPU116" s="73"/>
      <c r="UPV116" s="73"/>
      <c r="UPW116" s="74"/>
      <c r="UPX116" s="74"/>
      <c r="UPY116" s="77"/>
      <c r="UPZ116" s="77"/>
      <c r="UQA116" s="11"/>
      <c r="UQG116" s="73"/>
      <c r="UQH116" s="73"/>
      <c r="UQI116" s="73"/>
      <c r="UQJ116" s="73"/>
      <c r="UQK116" s="74"/>
      <c r="UQL116" s="74"/>
      <c r="UQM116" s="77"/>
      <c r="UQN116" s="77"/>
      <c r="UQO116" s="11"/>
      <c r="UQU116" s="73"/>
      <c r="UQV116" s="73"/>
      <c r="UQW116" s="73"/>
      <c r="UQX116" s="73"/>
      <c r="UQY116" s="74"/>
      <c r="UQZ116" s="74"/>
      <c r="URA116" s="77"/>
      <c r="URB116" s="77"/>
      <c r="URC116" s="11"/>
      <c r="URI116" s="73"/>
      <c r="URJ116" s="73"/>
      <c r="URK116" s="73"/>
      <c r="URL116" s="73"/>
      <c r="URM116" s="74"/>
      <c r="URN116" s="74"/>
      <c r="URO116" s="77"/>
      <c r="URP116" s="77"/>
      <c r="URQ116" s="11"/>
      <c r="URW116" s="73"/>
      <c r="URX116" s="73"/>
      <c r="URY116" s="73"/>
      <c r="URZ116" s="73"/>
      <c r="USA116" s="74"/>
      <c r="USB116" s="74"/>
      <c r="USC116" s="77"/>
      <c r="USD116" s="77"/>
      <c r="USE116" s="11"/>
      <c r="USK116" s="73"/>
      <c r="USL116" s="73"/>
      <c r="USM116" s="73"/>
      <c r="USN116" s="73"/>
      <c r="USO116" s="74"/>
      <c r="USP116" s="74"/>
      <c r="USQ116" s="77"/>
      <c r="USR116" s="77"/>
      <c r="USS116" s="11"/>
      <c r="USY116" s="73"/>
      <c r="USZ116" s="73"/>
      <c r="UTA116" s="73"/>
      <c r="UTB116" s="73"/>
      <c r="UTC116" s="74"/>
      <c r="UTD116" s="74"/>
      <c r="UTE116" s="77"/>
      <c r="UTF116" s="77"/>
      <c r="UTG116" s="11"/>
      <c r="UTM116" s="73"/>
      <c r="UTN116" s="73"/>
      <c r="UTO116" s="73"/>
      <c r="UTP116" s="73"/>
      <c r="UTQ116" s="74"/>
      <c r="UTR116" s="74"/>
      <c r="UTS116" s="77"/>
      <c r="UTT116" s="77"/>
      <c r="UTU116" s="11"/>
      <c r="UUA116" s="73"/>
      <c r="UUB116" s="73"/>
      <c r="UUC116" s="73"/>
      <c r="UUD116" s="73"/>
      <c r="UUE116" s="74"/>
      <c r="UUF116" s="74"/>
      <c r="UUG116" s="77"/>
      <c r="UUH116" s="77"/>
      <c r="UUI116" s="11"/>
      <c r="UUO116" s="73"/>
      <c r="UUP116" s="73"/>
      <c r="UUQ116" s="73"/>
      <c r="UUR116" s="73"/>
      <c r="UUS116" s="74"/>
      <c r="UUT116" s="74"/>
      <c r="UUU116" s="77"/>
      <c r="UUV116" s="77"/>
      <c r="UUW116" s="11"/>
      <c r="UVC116" s="73"/>
      <c r="UVD116" s="73"/>
      <c r="UVE116" s="73"/>
      <c r="UVF116" s="73"/>
      <c r="UVG116" s="74"/>
      <c r="UVH116" s="74"/>
      <c r="UVI116" s="77"/>
      <c r="UVJ116" s="77"/>
      <c r="UVK116" s="11"/>
      <c r="UVQ116" s="73"/>
      <c r="UVR116" s="73"/>
      <c r="UVS116" s="73"/>
      <c r="UVT116" s="73"/>
      <c r="UVU116" s="74"/>
      <c r="UVV116" s="74"/>
      <c r="UVW116" s="77"/>
      <c r="UVX116" s="77"/>
      <c r="UVY116" s="11"/>
      <c r="UWE116" s="73"/>
      <c r="UWF116" s="73"/>
      <c r="UWG116" s="73"/>
      <c r="UWH116" s="73"/>
      <c r="UWI116" s="74"/>
      <c r="UWJ116" s="74"/>
      <c r="UWK116" s="77"/>
      <c r="UWL116" s="77"/>
      <c r="UWM116" s="11"/>
      <c r="UWS116" s="73"/>
      <c r="UWT116" s="73"/>
      <c r="UWU116" s="73"/>
      <c r="UWV116" s="73"/>
      <c r="UWW116" s="74"/>
      <c r="UWX116" s="74"/>
      <c r="UWY116" s="77"/>
      <c r="UWZ116" s="77"/>
      <c r="UXA116" s="11"/>
      <c r="UXG116" s="73"/>
      <c r="UXH116" s="73"/>
      <c r="UXI116" s="73"/>
      <c r="UXJ116" s="73"/>
      <c r="UXK116" s="74"/>
      <c r="UXL116" s="74"/>
      <c r="UXM116" s="77"/>
      <c r="UXN116" s="77"/>
      <c r="UXO116" s="11"/>
      <c r="UXU116" s="73"/>
      <c r="UXV116" s="73"/>
      <c r="UXW116" s="73"/>
      <c r="UXX116" s="73"/>
      <c r="UXY116" s="74"/>
      <c r="UXZ116" s="74"/>
      <c r="UYA116" s="77"/>
      <c r="UYB116" s="77"/>
      <c r="UYC116" s="11"/>
      <c r="UYI116" s="73"/>
      <c r="UYJ116" s="73"/>
      <c r="UYK116" s="73"/>
      <c r="UYL116" s="73"/>
      <c r="UYM116" s="74"/>
      <c r="UYN116" s="74"/>
      <c r="UYO116" s="77"/>
      <c r="UYP116" s="77"/>
      <c r="UYQ116" s="11"/>
      <c r="UYW116" s="73"/>
      <c r="UYX116" s="73"/>
      <c r="UYY116" s="73"/>
      <c r="UYZ116" s="73"/>
      <c r="UZA116" s="74"/>
      <c r="UZB116" s="74"/>
      <c r="UZC116" s="77"/>
      <c r="UZD116" s="77"/>
      <c r="UZE116" s="11"/>
      <c r="UZK116" s="73"/>
      <c r="UZL116" s="73"/>
      <c r="UZM116" s="73"/>
      <c r="UZN116" s="73"/>
      <c r="UZO116" s="74"/>
      <c r="UZP116" s="74"/>
      <c r="UZQ116" s="77"/>
      <c r="UZR116" s="77"/>
      <c r="UZS116" s="11"/>
      <c r="UZY116" s="73"/>
      <c r="UZZ116" s="73"/>
      <c r="VAA116" s="73"/>
      <c r="VAB116" s="73"/>
      <c r="VAC116" s="74"/>
      <c r="VAD116" s="74"/>
      <c r="VAE116" s="77"/>
      <c r="VAF116" s="77"/>
      <c r="VAG116" s="11"/>
      <c r="VAM116" s="73"/>
      <c r="VAN116" s="73"/>
      <c r="VAO116" s="73"/>
      <c r="VAP116" s="73"/>
      <c r="VAQ116" s="74"/>
      <c r="VAR116" s="74"/>
      <c r="VAS116" s="77"/>
      <c r="VAT116" s="77"/>
      <c r="VAU116" s="11"/>
      <c r="VBA116" s="73"/>
      <c r="VBB116" s="73"/>
      <c r="VBC116" s="73"/>
      <c r="VBD116" s="73"/>
      <c r="VBE116" s="74"/>
      <c r="VBF116" s="74"/>
      <c r="VBG116" s="77"/>
      <c r="VBH116" s="77"/>
      <c r="VBI116" s="11"/>
      <c r="VBO116" s="73"/>
      <c r="VBP116" s="73"/>
      <c r="VBQ116" s="73"/>
      <c r="VBR116" s="73"/>
      <c r="VBS116" s="74"/>
      <c r="VBT116" s="74"/>
      <c r="VBU116" s="77"/>
      <c r="VBV116" s="77"/>
      <c r="VBW116" s="11"/>
      <c r="VCC116" s="73"/>
      <c r="VCD116" s="73"/>
      <c r="VCE116" s="73"/>
      <c r="VCF116" s="73"/>
      <c r="VCG116" s="74"/>
      <c r="VCH116" s="74"/>
      <c r="VCI116" s="77"/>
      <c r="VCJ116" s="77"/>
      <c r="VCK116" s="11"/>
      <c r="VCQ116" s="73"/>
      <c r="VCR116" s="73"/>
      <c r="VCS116" s="73"/>
      <c r="VCT116" s="73"/>
      <c r="VCU116" s="74"/>
      <c r="VCV116" s="74"/>
      <c r="VCW116" s="77"/>
      <c r="VCX116" s="77"/>
      <c r="VCY116" s="11"/>
      <c r="VDE116" s="73"/>
      <c r="VDF116" s="73"/>
      <c r="VDG116" s="73"/>
      <c r="VDH116" s="73"/>
      <c r="VDI116" s="74"/>
      <c r="VDJ116" s="74"/>
      <c r="VDK116" s="77"/>
      <c r="VDL116" s="77"/>
      <c r="VDM116" s="11"/>
      <c r="VDS116" s="73"/>
      <c r="VDT116" s="73"/>
      <c r="VDU116" s="73"/>
      <c r="VDV116" s="73"/>
      <c r="VDW116" s="74"/>
      <c r="VDX116" s="74"/>
      <c r="VDY116" s="77"/>
      <c r="VDZ116" s="77"/>
      <c r="VEA116" s="11"/>
      <c r="VEG116" s="73"/>
      <c r="VEH116" s="73"/>
      <c r="VEI116" s="73"/>
      <c r="VEJ116" s="73"/>
      <c r="VEK116" s="74"/>
      <c r="VEL116" s="74"/>
      <c r="VEM116" s="77"/>
      <c r="VEN116" s="77"/>
      <c r="VEO116" s="11"/>
      <c r="VEU116" s="73"/>
      <c r="VEV116" s="73"/>
      <c r="VEW116" s="73"/>
      <c r="VEX116" s="73"/>
      <c r="VEY116" s="74"/>
      <c r="VEZ116" s="74"/>
      <c r="VFA116" s="77"/>
      <c r="VFB116" s="77"/>
      <c r="VFC116" s="11"/>
      <c r="VFI116" s="73"/>
      <c r="VFJ116" s="73"/>
      <c r="VFK116" s="73"/>
      <c r="VFL116" s="73"/>
      <c r="VFM116" s="74"/>
      <c r="VFN116" s="74"/>
      <c r="VFO116" s="77"/>
      <c r="VFP116" s="77"/>
      <c r="VFQ116" s="11"/>
      <c r="VFW116" s="73"/>
      <c r="VFX116" s="73"/>
      <c r="VFY116" s="73"/>
      <c r="VFZ116" s="73"/>
      <c r="VGA116" s="74"/>
      <c r="VGB116" s="74"/>
      <c r="VGC116" s="77"/>
      <c r="VGD116" s="77"/>
      <c r="VGE116" s="11"/>
      <c r="VGK116" s="73"/>
      <c r="VGL116" s="73"/>
      <c r="VGM116" s="73"/>
      <c r="VGN116" s="73"/>
      <c r="VGO116" s="74"/>
      <c r="VGP116" s="74"/>
      <c r="VGQ116" s="77"/>
      <c r="VGR116" s="77"/>
      <c r="VGS116" s="11"/>
      <c r="VGY116" s="73"/>
      <c r="VGZ116" s="73"/>
      <c r="VHA116" s="73"/>
      <c r="VHB116" s="73"/>
      <c r="VHC116" s="74"/>
      <c r="VHD116" s="74"/>
      <c r="VHE116" s="77"/>
      <c r="VHF116" s="77"/>
      <c r="VHG116" s="11"/>
      <c r="VHM116" s="73"/>
      <c r="VHN116" s="73"/>
      <c r="VHO116" s="73"/>
      <c r="VHP116" s="73"/>
      <c r="VHQ116" s="74"/>
      <c r="VHR116" s="74"/>
      <c r="VHS116" s="77"/>
      <c r="VHT116" s="77"/>
      <c r="VHU116" s="11"/>
      <c r="VIA116" s="73"/>
      <c r="VIB116" s="73"/>
      <c r="VIC116" s="73"/>
      <c r="VID116" s="73"/>
      <c r="VIE116" s="74"/>
      <c r="VIF116" s="74"/>
      <c r="VIG116" s="77"/>
      <c r="VIH116" s="77"/>
      <c r="VII116" s="11"/>
      <c r="VIO116" s="73"/>
      <c r="VIP116" s="73"/>
      <c r="VIQ116" s="73"/>
      <c r="VIR116" s="73"/>
      <c r="VIS116" s="74"/>
      <c r="VIT116" s="74"/>
      <c r="VIU116" s="77"/>
      <c r="VIV116" s="77"/>
      <c r="VIW116" s="11"/>
      <c r="VJC116" s="73"/>
      <c r="VJD116" s="73"/>
      <c r="VJE116" s="73"/>
      <c r="VJF116" s="73"/>
      <c r="VJG116" s="74"/>
      <c r="VJH116" s="74"/>
      <c r="VJI116" s="77"/>
      <c r="VJJ116" s="77"/>
      <c r="VJK116" s="11"/>
      <c r="VJQ116" s="73"/>
      <c r="VJR116" s="73"/>
      <c r="VJS116" s="73"/>
      <c r="VJT116" s="73"/>
      <c r="VJU116" s="74"/>
      <c r="VJV116" s="74"/>
      <c r="VJW116" s="77"/>
      <c r="VJX116" s="77"/>
      <c r="VJY116" s="11"/>
      <c r="VKE116" s="73"/>
      <c r="VKF116" s="73"/>
      <c r="VKG116" s="73"/>
      <c r="VKH116" s="73"/>
      <c r="VKI116" s="74"/>
      <c r="VKJ116" s="74"/>
      <c r="VKK116" s="77"/>
      <c r="VKL116" s="77"/>
      <c r="VKM116" s="11"/>
      <c r="VKS116" s="73"/>
      <c r="VKT116" s="73"/>
      <c r="VKU116" s="73"/>
      <c r="VKV116" s="73"/>
      <c r="VKW116" s="74"/>
      <c r="VKX116" s="74"/>
      <c r="VKY116" s="77"/>
      <c r="VKZ116" s="77"/>
      <c r="VLA116" s="11"/>
      <c r="VLG116" s="73"/>
      <c r="VLH116" s="73"/>
      <c r="VLI116" s="73"/>
      <c r="VLJ116" s="73"/>
      <c r="VLK116" s="74"/>
      <c r="VLL116" s="74"/>
      <c r="VLM116" s="77"/>
      <c r="VLN116" s="77"/>
      <c r="VLO116" s="11"/>
      <c r="VLU116" s="73"/>
      <c r="VLV116" s="73"/>
      <c r="VLW116" s="73"/>
      <c r="VLX116" s="73"/>
      <c r="VLY116" s="74"/>
      <c r="VLZ116" s="74"/>
      <c r="VMA116" s="77"/>
      <c r="VMB116" s="77"/>
      <c r="VMC116" s="11"/>
      <c r="VMI116" s="73"/>
      <c r="VMJ116" s="73"/>
      <c r="VMK116" s="73"/>
      <c r="VML116" s="73"/>
      <c r="VMM116" s="74"/>
      <c r="VMN116" s="74"/>
      <c r="VMO116" s="77"/>
      <c r="VMP116" s="77"/>
      <c r="VMQ116" s="11"/>
      <c r="VMW116" s="73"/>
      <c r="VMX116" s="73"/>
      <c r="VMY116" s="73"/>
      <c r="VMZ116" s="73"/>
      <c r="VNA116" s="74"/>
      <c r="VNB116" s="74"/>
      <c r="VNC116" s="77"/>
      <c r="VND116" s="77"/>
      <c r="VNE116" s="11"/>
      <c r="VNK116" s="73"/>
      <c r="VNL116" s="73"/>
      <c r="VNM116" s="73"/>
      <c r="VNN116" s="73"/>
      <c r="VNO116" s="74"/>
      <c r="VNP116" s="74"/>
      <c r="VNQ116" s="77"/>
      <c r="VNR116" s="77"/>
      <c r="VNS116" s="11"/>
      <c r="VNY116" s="73"/>
      <c r="VNZ116" s="73"/>
      <c r="VOA116" s="73"/>
      <c r="VOB116" s="73"/>
      <c r="VOC116" s="74"/>
      <c r="VOD116" s="74"/>
      <c r="VOE116" s="77"/>
      <c r="VOF116" s="77"/>
      <c r="VOG116" s="11"/>
      <c r="VOM116" s="73"/>
      <c r="VON116" s="73"/>
      <c r="VOO116" s="73"/>
      <c r="VOP116" s="73"/>
      <c r="VOQ116" s="74"/>
      <c r="VOR116" s="74"/>
      <c r="VOS116" s="77"/>
      <c r="VOT116" s="77"/>
      <c r="VOU116" s="11"/>
      <c r="VPA116" s="73"/>
      <c r="VPB116" s="73"/>
      <c r="VPC116" s="73"/>
      <c r="VPD116" s="73"/>
      <c r="VPE116" s="74"/>
      <c r="VPF116" s="74"/>
      <c r="VPG116" s="77"/>
      <c r="VPH116" s="77"/>
      <c r="VPI116" s="11"/>
      <c r="VPO116" s="73"/>
      <c r="VPP116" s="73"/>
      <c r="VPQ116" s="73"/>
      <c r="VPR116" s="73"/>
      <c r="VPS116" s="74"/>
      <c r="VPT116" s="74"/>
      <c r="VPU116" s="77"/>
      <c r="VPV116" s="77"/>
      <c r="VPW116" s="11"/>
      <c r="VQC116" s="73"/>
      <c r="VQD116" s="73"/>
      <c r="VQE116" s="73"/>
      <c r="VQF116" s="73"/>
      <c r="VQG116" s="74"/>
      <c r="VQH116" s="74"/>
      <c r="VQI116" s="77"/>
      <c r="VQJ116" s="77"/>
      <c r="VQK116" s="11"/>
      <c r="VQQ116" s="73"/>
      <c r="VQR116" s="73"/>
      <c r="VQS116" s="73"/>
      <c r="VQT116" s="73"/>
      <c r="VQU116" s="74"/>
      <c r="VQV116" s="74"/>
      <c r="VQW116" s="77"/>
      <c r="VQX116" s="77"/>
      <c r="VQY116" s="11"/>
      <c r="VRE116" s="73"/>
      <c r="VRF116" s="73"/>
      <c r="VRG116" s="73"/>
      <c r="VRH116" s="73"/>
      <c r="VRI116" s="74"/>
      <c r="VRJ116" s="74"/>
      <c r="VRK116" s="77"/>
      <c r="VRL116" s="77"/>
      <c r="VRM116" s="11"/>
      <c r="VRS116" s="73"/>
      <c r="VRT116" s="73"/>
      <c r="VRU116" s="73"/>
      <c r="VRV116" s="73"/>
      <c r="VRW116" s="74"/>
      <c r="VRX116" s="74"/>
      <c r="VRY116" s="77"/>
      <c r="VRZ116" s="77"/>
      <c r="VSA116" s="11"/>
      <c r="VSG116" s="73"/>
      <c r="VSH116" s="73"/>
      <c r="VSI116" s="73"/>
      <c r="VSJ116" s="73"/>
      <c r="VSK116" s="74"/>
      <c r="VSL116" s="74"/>
      <c r="VSM116" s="77"/>
      <c r="VSN116" s="77"/>
      <c r="VSO116" s="11"/>
      <c r="VSU116" s="73"/>
      <c r="VSV116" s="73"/>
      <c r="VSW116" s="73"/>
      <c r="VSX116" s="73"/>
      <c r="VSY116" s="74"/>
      <c r="VSZ116" s="74"/>
      <c r="VTA116" s="77"/>
      <c r="VTB116" s="77"/>
      <c r="VTC116" s="11"/>
      <c r="VTI116" s="73"/>
      <c r="VTJ116" s="73"/>
      <c r="VTK116" s="73"/>
      <c r="VTL116" s="73"/>
      <c r="VTM116" s="74"/>
      <c r="VTN116" s="74"/>
      <c r="VTO116" s="77"/>
      <c r="VTP116" s="77"/>
      <c r="VTQ116" s="11"/>
      <c r="VTW116" s="73"/>
      <c r="VTX116" s="73"/>
      <c r="VTY116" s="73"/>
      <c r="VTZ116" s="73"/>
      <c r="VUA116" s="74"/>
      <c r="VUB116" s="74"/>
      <c r="VUC116" s="77"/>
      <c r="VUD116" s="77"/>
      <c r="VUE116" s="11"/>
      <c r="VUK116" s="73"/>
      <c r="VUL116" s="73"/>
      <c r="VUM116" s="73"/>
      <c r="VUN116" s="73"/>
      <c r="VUO116" s="74"/>
      <c r="VUP116" s="74"/>
      <c r="VUQ116" s="77"/>
      <c r="VUR116" s="77"/>
      <c r="VUS116" s="11"/>
      <c r="VUY116" s="73"/>
      <c r="VUZ116" s="73"/>
      <c r="VVA116" s="73"/>
      <c r="VVB116" s="73"/>
      <c r="VVC116" s="74"/>
      <c r="VVD116" s="74"/>
      <c r="VVE116" s="77"/>
      <c r="VVF116" s="77"/>
      <c r="VVG116" s="11"/>
      <c r="VVM116" s="73"/>
      <c r="VVN116" s="73"/>
      <c r="VVO116" s="73"/>
      <c r="VVP116" s="73"/>
      <c r="VVQ116" s="74"/>
      <c r="VVR116" s="74"/>
      <c r="VVS116" s="77"/>
      <c r="VVT116" s="77"/>
      <c r="VVU116" s="11"/>
      <c r="VWA116" s="73"/>
      <c r="VWB116" s="73"/>
      <c r="VWC116" s="73"/>
      <c r="VWD116" s="73"/>
      <c r="VWE116" s="74"/>
      <c r="VWF116" s="74"/>
      <c r="VWG116" s="77"/>
      <c r="VWH116" s="77"/>
      <c r="VWI116" s="11"/>
      <c r="VWO116" s="73"/>
      <c r="VWP116" s="73"/>
      <c r="VWQ116" s="73"/>
      <c r="VWR116" s="73"/>
      <c r="VWS116" s="74"/>
      <c r="VWT116" s="74"/>
      <c r="VWU116" s="77"/>
      <c r="VWV116" s="77"/>
      <c r="VWW116" s="11"/>
      <c r="VXC116" s="73"/>
      <c r="VXD116" s="73"/>
      <c r="VXE116" s="73"/>
      <c r="VXF116" s="73"/>
      <c r="VXG116" s="74"/>
      <c r="VXH116" s="74"/>
      <c r="VXI116" s="77"/>
      <c r="VXJ116" s="77"/>
      <c r="VXK116" s="11"/>
      <c r="VXQ116" s="73"/>
      <c r="VXR116" s="73"/>
      <c r="VXS116" s="73"/>
      <c r="VXT116" s="73"/>
      <c r="VXU116" s="74"/>
      <c r="VXV116" s="74"/>
      <c r="VXW116" s="77"/>
      <c r="VXX116" s="77"/>
      <c r="VXY116" s="11"/>
      <c r="VYE116" s="73"/>
      <c r="VYF116" s="73"/>
      <c r="VYG116" s="73"/>
      <c r="VYH116" s="73"/>
      <c r="VYI116" s="74"/>
      <c r="VYJ116" s="74"/>
      <c r="VYK116" s="77"/>
      <c r="VYL116" s="77"/>
      <c r="VYM116" s="11"/>
      <c r="VYS116" s="73"/>
      <c r="VYT116" s="73"/>
      <c r="VYU116" s="73"/>
      <c r="VYV116" s="73"/>
      <c r="VYW116" s="74"/>
      <c r="VYX116" s="74"/>
      <c r="VYY116" s="77"/>
      <c r="VYZ116" s="77"/>
      <c r="VZA116" s="11"/>
      <c r="VZG116" s="73"/>
      <c r="VZH116" s="73"/>
      <c r="VZI116" s="73"/>
      <c r="VZJ116" s="73"/>
      <c r="VZK116" s="74"/>
      <c r="VZL116" s="74"/>
      <c r="VZM116" s="77"/>
      <c r="VZN116" s="77"/>
      <c r="VZO116" s="11"/>
      <c r="VZU116" s="73"/>
      <c r="VZV116" s="73"/>
      <c r="VZW116" s="73"/>
      <c r="VZX116" s="73"/>
      <c r="VZY116" s="74"/>
      <c r="VZZ116" s="74"/>
      <c r="WAA116" s="77"/>
      <c r="WAB116" s="77"/>
      <c r="WAC116" s="11"/>
      <c r="WAI116" s="73"/>
      <c r="WAJ116" s="73"/>
      <c r="WAK116" s="73"/>
      <c r="WAL116" s="73"/>
      <c r="WAM116" s="74"/>
      <c r="WAN116" s="74"/>
      <c r="WAO116" s="77"/>
      <c r="WAP116" s="77"/>
      <c r="WAQ116" s="11"/>
      <c r="WAW116" s="73"/>
      <c r="WAX116" s="73"/>
      <c r="WAY116" s="73"/>
      <c r="WAZ116" s="73"/>
      <c r="WBA116" s="74"/>
      <c r="WBB116" s="74"/>
      <c r="WBC116" s="77"/>
      <c r="WBD116" s="77"/>
      <c r="WBE116" s="11"/>
      <c r="WBK116" s="73"/>
      <c r="WBL116" s="73"/>
      <c r="WBM116" s="73"/>
      <c r="WBN116" s="73"/>
      <c r="WBO116" s="74"/>
      <c r="WBP116" s="74"/>
      <c r="WBQ116" s="77"/>
      <c r="WBR116" s="77"/>
      <c r="WBS116" s="11"/>
      <c r="WBY116" s="73"/>
      <c r="WBZ116" s="73"/>
      <c r="WCA116" s="73"/>
      <c r="WCB116" s="73"/>
      <c r="WCC116" s="74"/>
      <c r="WCD116" s="74"/>
      <c r="WCE116" s="77"/>
      <c r="WCF116" s="77"/>
      <c r="WCG116" s="11"/>
      <c r="WCM116" s="73"/>
      <c r="WCN116" s="73"/>
      <c r="WCO116" s="73"/>
      <c r="WCP116" s="73"/>
      <c r="WCQ116" s="74"/>
      <c r="WCR116" s="74"/>
      <c r="WCS116" s="77"/>
      <c r="WCT116" s="77"/>
      <c r="WCU116" s="11"/>
      <c r="WDA116" s="73"/>
      <c r="WDB116" s="73"/>
      <c r="WDC116" s="73"/>
      <c r="WDD116" s="73"/>
      <c r="WDE116" s="74"/>
      <c r="WDF116" s="74"/>
      <c r="WDG116" s="77"/>
      <c r="WDH116" s="77"/>
      <c r="WDI116" s="11"/>
      <c r="WDO116" s="73"/>
      <c r="WDP116" s="73"/>
      <c r="WDQ116" s="73"/>
      <c r="WDR116" s="73"/>
      <c r="WDS116" s="74"/>
      <c r="WDT116" s="74"/>
      <c r="WDU116" s="77"/>
      <c r="WDV116" s="77"/>
      <c r="WDW116" s="11"/>
      <c r="WEC116" s="73"/>
      <c r="WED116" s="73"/>
      <c r="WEE116" s="73"/>
      <c r="WEF116" s="73"/>
      <c r="WEG116" s="74"/>
      <c r="WEH116" s="74"/>
      <c r="WEI116" s="77"/>
      <c r="WEJ116" s="77"/>
      <c r="WEK116" s="11"/>
      <c r="WEQ116" s="73"/>
      <c r="WER116" s="73"/>
      <c r="WES116" s="73"/>
      <c r="WET116" s="73"/>
      <c r="WEU116" s="74"/>
      <c r="WEV116" s="74"/>
      <c r="WEW116" s="77"/>
      <c r="WEX116" s="77"/>
      <c r="WEY116" s="11"/>
      <c r="WFE116" s="73"/>
      <c r="WFF116" s="73"/>
      <c r="WFG116" s="73"/>
      <c r="WFH116" s="73"/>
      <c r="WFI116" s="74"/>
      <c r="WFJ116" s="74"/>
      <c r="WFK116" s="77"/>
      <c r="WFL116" s="77"/>
      <c r="WFM116" s="11"/>
      <c r="WFS116" s="73"/>
      <c r="WFT116" s="73"/>
      <c r="WFU116" s="73"/>
      <c r="WFV116" s="73"/>
      <c r="WFW116" s="74"/>
      <c r="WFX116" s="74"/>
      <c r="WFY116" s="77"/>
      <c r="WFZ116" s="77"/>
      <c r="WGA116" s="11"/>
      <c r="WGG116" s="73"/>
      <c r="WGH116" s="73"/>
      <c r="WGI116" s="73"/>
      <c r="WGJ116" s="73"/>
      <c r="WGK116" s="74"/>
      <c r="WGL116" s="74"/>
      <c r="WGM116" s="77"/>
      <c r="WGN116" s="77"/>
      <c r="WGO116" s="11"/>
      <c r="WGU116" s="73"/>
      <c r="WGV116" s="73"/>
      <c r="WGW116" s="73"/>
      <c r="WGX116" s="73"/>
      <c r="WGY116" s="74"/>
      <c r="WGZ116" s="74"/>
      <c r="WHA116" s="77"/>
      <c r="WHB116" s="77"/>
      <c r="WHC116" s="11"/>
      <c r="WHI116" s="73"/>
      <c r="WHJ116" s="73"/>
      <c r="WHK116" s="73"/>
      <c r="WHL116" s="73"/>
      <c r="WHM116" s="74"/>
      <c r="WHN116" s="74"/>
      <c r="WHO116" s="77"/>
      <c r="WHP116" s="77"/>
      <c r="WHQ116" s="11"/>
      <c r="WHW116" s="73"/>
      <c r="WHX116" s="73"/>
      <c r="WHY116" s="73"/>
      <c r="WHZ116" s="73"/>
      <c r="WIA116" s="74"/>
      <c r="WIB116" s="74"/>
      <c r="WIC116" s="77"/>
      <c r="WID116" s="77"/>
      <c r="WIE116" s="11"/>
      <c r="WIK116" s="73"/>
      <c r="WIL116" s="73"/>
      <c r="WIM116" s="73"/>
      <c r="WIN116" s="73"/>
      <c r="WIO116" s="74"/>
      <c r="WIP116" s="74"/>
      <c r="WIQ116" s="77"/>
      <c r="WIR116" s="77"/>
      <c r="WIS116" s="11"/>
      <c r="WIY116" s="73"/>
      <c r="WIZ116" s="73"/>
      <c r="WJA116" s="73"/>
      <c r="WJB116" s="73"/>
      <c r="WJC116" s="74"/>
      <c r="WJD116" s="74"/>
      <c r="WJE116" s="77"/>
      <c r="WJF116" s="77"/>
      <c r="WJG116" s="11"/>
      <c r="WJM116" s="73"/>
      <c r="WJN116" s="73"/>
      <c r="WJO116" s="73"/>
      <c r="WJP116" s="73"/>
      <c r="WJQ116" s="74"/>
      <c r="WJR116" s="74"/>
      <c r="WJS116" s="77"/>
      <c r="WJT116" s="77"/>
      <c r="WJU116" s="11"/>
      <c r="WKA116" s="73"/>
      <c r="WKB116" s="73"/>
      <c r="WKC116" s="73"/>
      <c r="WKD116" s="73"/>
      <c r="WKE116" s="74"/>
      <c r="WKF116" s="74"/>
      <c r="WKG116" s="77"/>
      <c r="WKH116" s="77"/>
      <c r="WKI116" s="11"/>
      <c r="WKO116" s="73"/>
      <c r="WKP116" s="73"/>
      <c r="WKQ116" s="73"/>
      <c r="WKR116" s="73"/>
      <c r="WKS116" s="74"/>
      <c r="WKT116" s="74"/>
      <c r="WKU116" s="77"/>
      <c r="WKV116" s="77"/>
      <c r="WKW116" s="11"/>
      <c r="WLC116" s="73"/>
      <c r="WLD116" s="73"/>
      <c r="WLE116" s="73"/>
      <c r="WLF116" s="73"/>
      <c r="WLG116" s="74"/>
      <c r="WLH116" s="74"/>
      <c r="WLI116" s="77"/>
      <c r="WLJ116" s="77"/>
      <c r="WLK116" s="11"/>
      <c r="WLQ116" s="73"/>
      <c r="WLR116" s="73"/>
      <c r="WLS116" s="73"/>
      <c r="WLT116" s="73"/>
      <c r="WLU116" s="74"/>
      <c r="WLV116" s="74"/>
      <c r="WLW116" s="77"/>
      <c r="WLX116" s="77"/>
      <c r="WLY116" s="11"/>
      <c r="WME116" s="73"/>
      <c r="WMF116" s="73"/>
      <c r="WMG116" s="73"/>
      <c r="WMH116" s="73"/>
      <c r="WMI116" s="74"/>
      <c r="WMJ116" s="74"/>
      <c r="WMK116" s="77"/>
      <c r="WML116" s="77"/>
      <c r="WMM116" s="11"/>
      <c r="WMS116" s="73"/>
      <c r="WMT116" s="73"/>
      <c r="WMU116" s="73"/>
      <c r="WMV116" s="73"/>
      <c r="WMW116" s="74"/>
      <c r="WMX116" s="74"/>
      <c r="WMY116" s="77"/>
      <c r="WMZ116" s="77"/>
      <c r="WNA116" s="11"/>
      <c r="WNG116" s="73"/>
      <c r="WNH116" s="73"/>
      <c r="WNI116" s="73"/>
      <c r="WNJ116" s="73"/>
      <c r="WNK116" s="74"/>
      <c r="WNL116" s="74"/>
      <c r="WNM116" s="77"/>
      <c r="WNN116" s="77"/>
      <c r="WNO116" s="11"/>
      <c r="WNU116" s="73"/>
      <c r="WNV116" s="73"/>
      <c r="WNW116" s="73"/>
      <c r="WNX116" s="73"/>
      <c r="WNY116" s="74"/>
      <c r="WNZ116" s="74"/>
      <c r="WOA116" s="77"/>
      <c r="WOB116" s="77"/>
      <c r="WOC116" s="11"/>
      <c r="WOI116" s="73"/>
      <c r="WOJ116" s="73"/>
      <c r="WOK116" s="73"/>
      <c r="WOL116" s="73"/>
      <c r="WOM116" s="74"/>
      <c r="WON116" s="74"/>
      <c r="WOO116" s="77"/>
      <c r="WOP116" s="77"/>
      <c r="WOQ116" s="11"/>
      <c r="WOW116" s="73"/>
      <c r="WOX116" s="73"/>
      <c r="WOY116" s="73"/>
      <c r="WOZ116" s="73"/>
      <c r="WPA116" s="74"/>
      <c r="WPB116" s="74"/>
      <c r="WPC116" s="77"/>
      <c r="WPD116" s="77"/>
      <c r="WPE116" s="11"/>
      <c r="WPK116" s="73"/>
      <c r="WPL116" s="73"/>
      <c r="WPM116" s="73"/>
      <c r="WPN116" s="73"/>
      <c r="WPO116" s="74"/>
      <c r="WPP116" s="74"/>
      <c r="WPQ116" s="77"/>
      <c r="WPR116" s="77"/>
      <c r="WPS116" s="11"/>
      <c r="WPY116" s="73"/>
      <c r="WPZ116" s="73"/>
      <c r="WQA116" s="73"/>
      <c r="WQB116" s="73"/>
      <c r="WQC116" s="74"/>
      <c r="WQD116" s="74"/>
      <c r="WQE116" s="77"/>
      <c r="WQF116" s="77"/>
      <c r="WQG116" s="11"/>
      <c r="WQM116" s="73"/>
      <c r="WQN116" s="73"/>
      <c r="WQO116" s="73"/>
      <c r="WQP116" s="73"/>
      <c r="WQQ116" s="74"/>
      <c r="WQR116" s="74"/>
      <c r="WQS116" s="77"/>
      <c r="WQT116" s="77"/>
      <c r="WQU116" s="11"/>
      <c r="WRA116" s="73"/>
      <c r="WRB116" s="73"/>
      <c r="WRC116" s="73"/>
      <c r="WRD116" s="73"/>
      <c r="WRE116" s="74"/>
      <c r="WRF116" s="74"/>
      <c r="WRG116" s="77"/>
      <c r="WRH116" s="77"/>
      <c r="WRI116" s="11"/>
      <c r="WRO116" s="73"/>
      <c r="WRP116" s="73"/>
      <c r="WRQ116" s="73"/>
      <c r="WRR116" s="73"/>
      <c r="WRS116" s="74"/>
      <c r="WRT116" s="74"/>
      <c r="WRU116" s="77"/>
      <c r="WRV116" s="77"/>
      <c r="WRW116" s="11"/>
      <c r="WSC116" s="73"/>
      <c r="WSD116" s="73"/>
      <c r="WSE116" s="73"/>
      <c r="WSF116" s="73"/>
      <c r="WSG116" s="74"/>
      <c r="WSH116" s="74"/>
      <c r="WSI116" s="77"/>
      <c r="WSJ116" s="77"/>
      <c r="WSK116" s="11"/>
      <c r="WSQ116" s="73"/>
      <c r="WSR116" s="73"/>
      <c r="WSS116" s="73"/>
      <c r="WST116" s="73"/>
      <c r="WSU116" s="74"/>
      <c r="WSV116" s="74"/>
      <c r="WSW116" s="77"/>
      <c r="WSX116" s="77"/>
      <c r="WSY116" s="11"/>
      <c r="WTE116" s="73"/>
      <c r="WTF116" s="73"/>
      <c r="WTG116" s="73"/>
      <c r="WTH116" s="73"/>
      <c r="WTI116" s="74"/>
      <c r="WTJ116" s="74"/>
      <c r="WTK116" s="77"/>
      <c r="WTL116" s="77"/>
      <c r="WTM116" s="11"/>
      <c r="WTS116" s="73"/>
      <c r="WTT116" s="73"/>
      <c r="WTU116" s="73"/>
      <c r="WTV116" s="73"/>
      <c r="WTW116" s="74"/>
      <c r="WTX116" s="74"/>
      <c r="WTY116" s="77"/>
      <c r="WTZ116" s="77"/>
      <c r="WUA116" s="11"/>
      <c r="WUG116" s="73"/>
      <c r="WUH116" s="73"/>
      <c r="WUI116" s="73"/>
      <c r="WUJ116" s="73"/>
      <c r="WUK116" s="74"/>
      <c r="WUL116" s="74"/>
      <c r="WUM116" s="77"/>
      <c r="WUN116" s="77"/>
      <c r="WUO116" s="11"/>
      <c r="WUU116" s="73"/>
      <c r="WUV116" s="73"/>
      <c r="WUW116" s="73"/>
      <c r="WUX116" s="73"/>
      <c r="WUY116" s="74"/>
      <c r="WUZ116" s="74"/>
      <c r="WVA116" s="77"/>
      <c r="WVB116" s="77"/>
      <c r="WVC116" s="11"/>
      <c r="WVI116" s="73"/>
      <c r="WVJ116" s="73"/>
      <c r="WVK116" s="73"/>
      <c r="WVL116" s="73"/>
      <c r="WVM116" s="74"/>
      <c r="WVN116" s="74"/>
      <c r="WVO116" s="77"/>
      <c r="WVP116" s="77"/>
      <c r="WVQ116" s="11"/>
      <c r="WVW116" s="73"/>
      <c r="WVX116" s="73"/>
      <c r="WVY116" s="73"/>
      <c r="WVZ116" s="73"/>
      <c r="WWA116" s="74"/>
      <c r="WWB116" s="74"/>
      <c r="WWC116" s="77"/>
      <c r="WWD116" s="77"/>
      <c r="WWE116" s="11"/>
      <c r="WWK116" s="73"/>
      <c r="WWL116" s="73"/>
      <c r="WWM116" s="73"/>
      <c r="WWN116" s="73"/>
      <c r="WWO116" s="74"/>
      <c r="WWP116" s="74"/>
      <c r="WWQ116" s="77"/>
      <c r="WWR116" s="77"/>
      <c r="WWS116" s="11"/>
      <c r="WWY116" s="73"/>
      <c r="WWZ116" s="73"/>
      <c r="WXA116" s="73"/>
      <c r="WXB116" s="73"/>
      <c r="WXC116" s="74"/>
      <c r="WXD116" s="74"/>
      <c r="WXE116" s="77"/>
      <c r="WXF116" s="77"/>
      <c r="WXG116" s="11"/>
      <c r="WXM116" s="73"/>
      <c r="WXN116" s="73"/>
      <c r="WXO116" s="73"/>
      <c r="WXP116" s="73"/>
      <c r="WXQ116" s="74"/>
      <c r="WXR116" s="74"/>
      <c r="WXS116" s="77"/>
      <c r="WXT116" s="77"/>
      <c r="WXU116" s="11"/>
      <c r="WYA116" s="73"/>
      <c r="WYB116" s="73"/>
      <c r="WYC116" s="73"/>
      <c r="WYD116" s="73"/>
      <c r="WYE116" s="74"/>
      <c r="WYF116" s="74"/>
      <c r="WYG116" s="77"/>
      <c r="WYH116" s="77"/>
      <c r="WYI116" s="11"/>
      <c r="WYO116" s="73"/>
      <c r="WYP116" s="73"/>
      <c r="WYQ116" s="73"/>
      <c r="WYR116" s="73"/>
      <c r="WYS116" s="74"/>
      <c r="WYT116" s="74"/>
      <c r="WYU116" s="77"/>
      <c r="WYV116" s="77"/>
      <c r="WYW116" s="11"/>
      <c r="WZC116" s="73"/>
      <c r="WZD116" s="73"/>
      <c r="WZE116" s="73"/>
      <c r="WZF116" s="73"/>
      <c r="WZG116" s="74"/>
      <c r="WZH116" s="74"/>
      <c r="WZI116" s="77"/>
      <c r="WZJ116" s="77"/>
      <c r="WZK116" s="11"/>
      <c r="WZQ116" s="73"/>
      <c r="WZR116" s="73"/>
      <c r="WZS116" s="73"/>
      <c r="WZT116" s="73"/>
      <c r="WZU116" s="74"/>
      <c r="WZV116" s="74"/>
      <c r="WZW116" s="77"/>
      <c r="WZX116" s="77"/>
      <c r="WZY116" s="11"/>
      <c r="XAE116" s="73"/>
      <c r="XAF116" s="73"/>
      <c r="XAG116" s="73"/>
      <c r="XAH116" s="73"/>
      <c r="XAI116" s="74"/>
      <c r="XAJ116" s="74"/>
      <c r="XAK116" s="77"/>
      <c r="XAL116" s="77"/>
      <c r="XAM116" s="11"/>
      <c r="XAS116" s="73"/>
      <c r="XAT116" s="73"/>
      <c r="XAU116" s="73"/>
      <c r="XAV116" s="73"/>
      <c r="XAW116" s="74"/>
      <c r="XAX116" s="74"/>
      <c r="XAY116" s="77"/>
      <c r="XAZ116" s="77"/>
      <c r="XBA116" s="11"/>
      <c r="XBG116" s="73"/>
      <c r="XBH116" s="73"/>
      <c r="XBI116" s="73"/>
      <c r="XBJ116" s="73"/>
      <c r="XBK116" s="74"/>
      <c r="XBL116" s="74"/>
      <c r="XBM116" s="77"/>
      <c r="XBN116" s="77"/>
      <c r="XBO116" s="11"/>
      <c r="XBU116" s="73"/>
      <c r="XBV116" s="73"/>
      <c r="XBW116" s="73"/>
      <c r="XBX116" s="73"/>
      <c r="XBY116" s="74"/>
      <c r="XBZ116" s="74"/>
      <c r="XCA116" s="77"/>
      <c r="XCB116" s="77"/>
      <c r="XCC116" s="11"/>
      <c r="XCI116" s="73"/>
      <c r="XCJ116" s="73"/>
      <c r="XCK116" s="73"/>
      <c r="XCL116" s="73"/>
      <c r="XCM116" s="74"/>
      <c r="XCN116" s="74"/>
      <c r="XCO116" s="77"/>
      <c r="XCP116" s="77"/>
      <c r="XCQ116" s="11"/>
      <c r="XCW116" s="73"/>
      <c r="XCX116" s="73"/>
      <c r="XCY116" s="73"/>
      <c r="XCZ116" s="73"/>
      <c r="XDA116" s="74"/>
      <c r="XDB116" s="74"/>
      <c r="XDC116" s="77"/>
      <c r="XDD116" s="77"/>
      <c r="XDE116" s="11"/>
      <c r="XDK116" s="73"/>
      <c r="XDL116" s="73"/>
      <c r="XDM116" s="73"/>
      <c r="XDN116" s="73"/>
      <c r="XDO116" s="74"/>
      <c r="XDP116" s="74"/>
      <c r="XDQ116" s="77"/>
      <c r="XDR116" s="77"/>
      <c r="XDS116" s="11"/>
      <c r="XDY116" s="73"/>
      <c r="XDZ116" s="73"/>
      <c r="XEA116" s="73"/>
      <c r="XEB116" s="73"/>
      <c r="XEC116" s="74"/>
      <c r="XED116" s="74"/>
      <c r="XEE116" s="77"/>
      <c r="XEF116" s="77"/>
      <c r="XEG116" s="11"/>
      <c r="XEM116" s="73"/>
      <c r="XEN116" s="73"/>
      <c r="XEO116" s="73"/>
      <c r="XEP116" s="73"/>
      <c r="XEQ116" s="74"/>
      <c r="XER116" s="74"/>
      <c r="XES116" s="77"/>
      <c r="XET116" s="77"/>
      <c r="XEU116" s="11"/>
      <c r="XFA116" s="73"/>
      <c r="XFB116" s="73"/>
      <c r="XFC116" s="73"/>
      <c r="XFD116" s="73"/>
    </row>
    <row r="117" spans="1:5119 5125:6141 6147:7163 7169:12287 12293:13309 13315:14331 14337:16384" x14ac:dyDescent="0.2">
      <c r="A117" s="73">
        <v>666529</v>
      </c>
      <c r="B117" s="73">
        <f>+_xlfn.XLOOKUP(A117,'[1]padron 2703'!A:A,'[1]padron 2703'!B:B,0)</f>
        <v>656119</v>
      </c>
      <c r="C117" s="73" t="str">
        <f>+_xlfn.XLOOKUP(A117,'[1]padron 2703'!A:A,'[1]padron 2703'!N:N,0)</f>
        <v>7791337009981</v>
      </c>
      <c r="D117" s="73" t="str">
        <f>+_xlfn.XLOOKUP(A117,'[1]padron 2703'!A:A,'[1]padron 2703'!D:D,0)</f>
        <v xml:space="preserve">YOGU LS.YOGURISIMO ENT GRIEGO NATU/ENDL 190X      </v>
      </c>
      <c r="E117" s="74">
        <f>+_xlfn.XLOOKUP(A117,'[1]padron 2703'!A:A,'[1]padron 2703'!I:I,0)</f>
        <v>2777.4569999999999</v>
      </c>
      <c r="F117" s="74" t="s">
        <v>690</v>
      </c>
      <c r="G117" s="77">
        <v>46125</v>
      </c>
      <c r="H117" s="77">
        <v>46142</v>
      </c>
      <c r="O117" s="73"/>
      <c r="P117" s="73"/>
      <c r="Q117" s="73"/>
      <c r="R117" s="73"/>
      <c r="S117" s="74"/>
      <c r="T117" s="74"/>
      <c r="U117" s="77"/>
      <c r="V117" s="77"/>
      <c r="W117" s="11"/>
      <c r="AC117" s="73"/>
      <c r="AD117" s="73"/>
      <c r="AE117" s="73"/>
      <c r="AF117" s="73"/>
      <c r="AG117" s="74"/>
      <c r="AH117" s="74"/>
      <c r="AI117" s="77"/>
      <c r="AJ117" s="77"/>
      <c r="AK117" s="11"/>
      <c r="AQ117" s="73"/>
      <c r="AR117" s="73"/>
      <c r="AS117" s="73"/>
      <c r="AT117" s="73"/>
      <c r="AU117" s="74"/>
      <c r="AV117" s="74"/>
      <c r="AW117" s="77"/>
      <c r="AX117" s="77"/>
      <c r="AY117" s="11"/>
      <c r="BE117" s="73"/>
      <c r="BF117" s="73"/>
      <c r="BG117" s="73"/>
      <c r="BH117" s="73"/>
      <c r="BI117" s="74"/>
      <c r="BJ117" s="74"/>
      <c r="BK117" s="77"/>
      <c r="BL117" s="77"/>
      <c r="BM117" s="11"/>
      <c r="BS117" s="73"/>
      <c r="BT117" s="73"/>
      <c r="BU117" s="73"/>
      <c r="BV117" s="73"/>
      <c r="BW117" s="74"/>
      <c r="BX117" s="74"/>
      <c r="BY117" s="77"/>
      <c r="BZ117" s="77"/>
      <c r="CA117" s="11"/>
      <c r="CG117" s="73"/>
      <c r="CH117" s="73"/>
      <c r="CI117" s="73"/>
      <c r="CJ117" s="73"/>
      <c r="CK117" s="74"/>
      <c r="CL117" s="74"/>
      <c r="CM117" s="77"/>
      <c r="CN117" s="77"/>
      <c r="CO117" s="11"/>
      <c r="CU117" s="73"/>
      <c r="CV117" s="73"/>
      <c r="CW117" s="73"/>
      <c r="CX117" s="73"/>
      <c r="CY117" s="74"/>
      <c r="CZ117" s="74"/>
      <c r="DA117" s="77"/>
      <c r="DB117" s="77"/>
      <c r="DC117" s="11"/>
      <c r="DI117" s="73"/>
      <c r="DJ117" s="73"/>
      <c r="DK117" s="73"/>
      <c r="DL117" s="73"/>
      <c r="DM117" s="74"/>
      <c r="DN117" s="74"/>
      <c r="DO117" s="77"/>
      <c r="DP117" s="77"/>
      <c r="DQ117" s="11"/>
      <c r="DW117" s="73"/>
      <c r="DX117" s="73"/>
      <c r="DY117" s="73"/>
      <c r="DZ117" s="73"/>
      <c r="EA117" s="74"/>
      <c r="EB117" s="74"/>
      <c r="EC117" s="77"/>
      <c r="ED117" s="77"/>
      <c r="EE117" s="11"/>
      <c r="EK117" s="73"/>
      <c r="EL117" s="73"/>
      <c r="EM117" s="73"/>
      <c r="EN117" s="73"/>
      <c r="EO117" s="74"/>
      <c r="EP117" s="74"/>
      <c r="EQ117" s="77"/>
      <c r="ER117" s="77"/>
      <c r="ES117" s="11"/>
      <c r="EY117" s="73"/>
      <c r="EZ117" s="73"/>
      <c r="FA117" s="73"/>
      <c r="FB117" s="73"/>
      <c r="FC117" s="74"/>
      <c r="FD117" s="74"/>
      <c r="FE117" s="77"/>
      <c r="FF117" s="77"/>
      <c r="FG117" s="11"/>
      <c r="FM117" s="73"/>
      <c r="FN117" s="73"/>
      <c r="FO117" s="73"/>
      <c r="FP117" s="73"/>
      <c r="FQ117" s="74"/>
      <c r="FR117" s="74"/>
      <c r="FS117" s="77"/>
      <c r="FT117" s="77"/>
      <c r="FU117" s="11"/>
      <c r="GA117" s="73"/>
      <c r="GB117" s="73"/>
      <c r="GC117" s="73"/>
      <c r="GD117" s="73"/>
      <c r="GE117" s="74"/>
      <c r="GF117" s="74"/>
      <c r="GG117" s="77"/>
      <c r="GH117" s="77"/>
      <c r="GI117" s="11"/>
      <c r="GO117" s="73"/>
      <c r="GP117" s="73"/>
      <c r="GQ117" s="73"/>
      <c r="GR117" s="73"/>
      <c r="GS117" s="74"/>
      <c r="GT117" s="74"/>
      <c r="GU117" s="77"/>
      <c r="GV117" s="77"/>
      <c r="GW117" s="11"/>
      <c r="HC117" s="73"/>
      <c r="HD117" s="73"/>
      <c r="HE117" s="73"/>
      <c r="HF117" s="73"/>
      <c r="HG117" s="74"/>
      <c r="HH117" s="74"/>
      <c r="HI117" s="77"/>
      <c r="HJ117" s="77"/>
      <c r="HK117" s="11"/>
      <c r="HQ117" s="73"/>
      <c r="HR117" s="73"/>
      <c r="HS117" s="73"/>
      <c r="HT117" s="73"/>
      <c r="HU117" s="74"/>
      <c r="HV117" s="74"/>
      <c r="HW117" s="77"/>
      <c r="HX117" s="77"/>
      <c r="HY117" s="11"/>
      <c r="IE117" s="73"/>
      <c r="IF117" s="73"/>
      <c r="IG117" s="73"/>
      <c r="IH117" s="73"/>
      <c r="II117" s="74"/>
      <c r="IJ117" s="74"/>
      <c r="IK117" s="77"/>
      <c r="IL117" s="77"/>
      <c r="IM117" s="11"/>
      <c r="IS117" s="73"/>
      <c r="IT117" s="73"/>
      <c r="IU117" s="73"/>
      <c r="IV117" s="73"/>
      <c r="IW117" s="74"/>
      <c r="IX117" s="74"/>
      <c r="IY117" s="77"/>
      <c r="IZ117" s="77"/>
      <c r="JA117" s="11"/>
      <c r="JG117" s="73"/>
      <c r="JH117" s="73"/>
      <c r="JI117" s="73"/>
      <c r="JJ117" s="73"/>
      <c r="JK117" s="74"/>
      <c r="JL117" s="74"/>
      <c r="JM117" s="77"/>
      <c r="JN117" s="77"/>
      <c r="JO117" s="11"/>
      <c r="JU117" s="73"/>
      <c r="JV117" s="73"/>
      <c r="JW117" s="73"/>
      <c r="JX117" s="73"/>
      <c r="JY117" s="74"/>
      <c r="JZ117" s="74"/>
      <c r="KA117" s="77"/>
      <c r="KB117" s="77"/>
      <c r="KC117" s="11"/>
      <c r="KI117" s="73"/>
      <c r="KJ117" s="73"/>
      <c r="KK117" s="73"/>
      <c r="KL117" s="73"/>
      <c r="KM117" s="74"/>
      <c r="KN117" s="74"/>
      <c r="KO117" s="77"/>
      <c r="KP117" s="77"/>
      <c r="KQ117" s="11"/>
      <c r="KW117" s="73"/>
      <c r="KX117" s="73"/>
      <c r="KY117" s="73"/>
      <c r="KZ117" s="73"/>
      <c r="LA117" s="74"/>
      <c r="LB117" s="74"/>
      <c r="LC117" s="77"/>
      <c r="LD117" s="77"/>
      <c r="LE117" s="11"/>
      <c r="LK117" s="73"/>
      <c r="LL117" s="73"/>
      <c r="LM117" s="73"/>
      <c r="LN117" s="73"/>
      <c r="LO117" s="74"/>
      <c r="LP117" s="74"/>
      <c r="LQ117" s="77"/>
      <c r="LR117" s="77"/>
      <c r="LS117" s="11"/>
      <c r="LY117" s="73"/>
      <c r="LZ117" s="73"/>
      <c r="MA117" s="73"/>
      <c r="MB117" s="73"/>
      <c r="MC117" s="74"/>
      <c r="MD117" s="74"/>
      <c r="ME117" s="77"/>
      <c r="MF117" s="77"/>
      <c r="MG117" s="11"/>
      <c r="MM117" s="73"/>
      <c r="MN117" s="73"/>
      <c r="MO117" s="73"/>
      <c r="MP117" s="73"/>
      <c r="MQ117" s="74"/>
      <c r="MR117" s="74"/>
      <c r="MS117" s="77"/>
      <c r="MT117" s="77"/>
      <c r="MU117" s="11"/>
      <c r="NA117" s="73"/>
      <c r="NB117" s="73"/>
      <c r="NC117" s="73"/>
      <c r="ND117" s="73"/>
      <c r="NE117" s="74"/>
      <c r="NF117" s="74"/>
      <c r="NG117" s="77"/>
      <c r="NH117" s="77"/>
      <c r="NI117" s="11"/>
      <c r="NO117" s="73"/>
      <c r="NP117" s="73"/>
      <c r="NQ117" s="73"/>
      <c r="NR117" s="73"/>
      <c r="NS117" s="74"/>
      <c r="NT117" s="74"/>
      <c r="NU117" s="77"/>
      <c r="NV117" s="77"/>
      <c r="NW117" s="11"/>
      <c r="OC117" s="73"/>
      <c r="OD117" s="73"/>
      <c r="OE117" s="73"/>
      <c r="OF117" s="73"/>
      <c r="OG117" s="74"/>
      <c r="OH117" s="74"/>
      <c r="OI117" s="77"/>
      <c r="OJ117" s="77"/>
      <c r="OK117" s="11"/>
      <c r="OQ117" s="73"/>
      <c r="OR117" s="73"/>
      <c r="OS117" s="73"/>
      <c r="OT117" s="73"/>
      <c r="OU117" s="74"/>
      <c r="OV117" s="74"/>
      <c r="OW117" s="77"/>
      <c r="OX117" s="77"/>
      <c r="OY117" s="11"/>
      <c r="PE117" s="73"/>
      <c r="PF117" s="73"/>
      <c r="PG117" s="73"/>
      <c r="PH117" s="73"/>
      <c r="PI117" s="74"/>
      <c r="PJ117" s="74"/>
      <c r="PK117" s="77"/>
      <c r="PL117" s="77"/>
      <c r="PM117" s="11"/>
      <c r="PS117" s="73"/>
      <c r="PT117" s="73"/>
      <c r="PU117" s="73"/>
      <c r="PV117" s="73"/>
      <c r="PW117" s="74"/>
      <c r="PX117" s="74"/>
      <c r="PY117" s="77"/>
      <c r="PZ117" s="77"/>
      <c r="QA117" s="11"/>
      <c r="QG117" s="73"/>
      <c r="QH117" s="73"/>
      <c r="QI117" s="73"/>
      <c r="QJ117" s="73"/>
      <c r="QK117" s="74"/>
      <c r="QL117" s="74"/>
      <c r="QM117" s="77"/>
      <c r="QN117" s="77"/>
      <c r="QO117" s="11"/>
      <c r="QU117" s="73"/>
      <c r="QV117" s="73"/>
      <c r="QW117" s="73"/>
      <c r="QX117" s="73"/>
      <c r="QY117" s="74"/>
      <c r="QZ117" s="74"/>
      <c r="RA117" s="77"/>
      <c r="RB117" s="77"/>
      <c r="RC117" s="11"/>
      <c r="RI117" s="73"/>
      <c r="RJ117" s="73"/>
      <c r="RK117" s="73"/>
      <c r="RL117" s="73"/>
      <c r="RM117" s="74"/>
      <c r="RN117" s="74"/>
      <c r="RO117" s="77"/>
      <c r="RP117" s="77"/>
      <c r="RQ117" s="11"/>
      <c r="RW117" s="73"/>
      <c r="RX117" s="73"/>
      <c r="RY117" s="73"/>
      <c r="RZ117" s="73"/>
      <c r="SA117" s="74"/>
      <c r="SB117" s="74"/>
      <c r="SC117" s="77"/>
      <c r="SD117" s="77"/>
      <c r="SE117" s="11"/>
      <c r="SK117" s="73"/>
      <c r="SL117" s="73"/>
      <c r="SM117" s="73"/>
      <c r="SN117" s="73"/>
      <c r="SO117" s="74"/>
      <c r="SP117" s="74"/>
      <c r="SQ117" s="77"/>
      <c r="SR117" s="77"/>
      <c r="SS117" s="11"/>
      <c r="SY117" s="73"/>
      <c r="SZ117" s="73"/>
      <c r="TA117" s="73"/>
      <c r="TB117" s="73"/>
      <c r="TC117" s="74"/>
      <c r="TD117" s="74"/>
      <c r="TE117" s="77"/>
      <c r="TF117" s="77"/>
      <c r="TG117" s="11"/>
      <c r="TM117" s="73"/>
      <c r="TN117" s="73"/>
      <c r="TO117" s="73"/>
      <c r="TP117" s="73"/>
      <c r="TQ117" s="74"/>
      <c r="TR117" s="74"/>
      <c r="TS117" s="77"/>
      <c r="TT117" s="77"/>
      <c r="TU117" s="11"/>
      <c r="UA117" s="73"/>
      <c r="UB117" s="73"/>
      <c r="UC117" s="73"/>
      <c r="UD117" s="73"/>
      <c r="UE117" s="74"/>
      <c r="UF117" s="74"/>
      <c r="UG117" s="77"/>
      <c r="UH117" s="77"/>
      <c r="UI117" s="11"/>
      <c r="UO117" s="73"/>
      <c r="UP117" s="73"/>
      <c r="UQ117" s="73"/>
      <c r="UR117" s="73"/>
      <c r="US117" s="74"/>
      <c r="UT117" s="74"/>
      <c r="UU117" s="77"/>
      <c r="UV117" s="77"/>
      <c r="UW117" s="11"/>
      <c r="VC117" s="73"/>
      <c r="VD117" s="73"/>
      <c r="VE117" s="73"/>
      <c r="VF117" s="73"/>
      <c r="VG117" s="74"/>
      <c r="VH117" s="74"/>
      <c r="VI117" s="77"/>
      <c r="VJ117" s="77"/>
      <c r="VK117" s="11"/>
      <c r="VQ117" s="73"/>
      <c r="VR117" s="73"/>
      <c r="VS117" s="73"/>
      <c r="VT117" s="73"/>
      <c r="VU117" s="74"/>
      <c r="VV117" s="74"/>
      <c r="VW117" s="77"/>
      <c r="VX117" s="77"/>
      <c r="VY117" s="11"/>
      <c r="WE117" s="73"/>
      <c r="WF117" s="73"/>
      <c r="WG117" s="73"/>
      <c r="WH117" s="73"/>
      <c r="WI117" s="74"/>
      <c r="WJ117" s="74"/>
      <c r="WK117" s="77"/>
      <c r="WL117" s="77"/>
      <c r="WM117" s="11"/>
      <c r="WS117" s="73"/>
      <c r="WT117" s="73"/>
      <c r="WU117" s="73"/>
      <c r="WV117" s="73"/>
      <c r="WW117" s="74"/>
      <c r="WX117" s="74"/>
      <c r="WY117" s="77"/>
      <c r="WZ117" s="77"/>
      <c r="XA117" s="11"/>
      <c r="XG117" s="73"/>
      <c r="XH117" s="73"/>
      <c r="XI117" s="73"/>
      <c r="XJ117" s="73"/>
      <c r="XK117" s="74"/>
      <c r="XL117" s="74"/>
      <c r="XM117" s="77"/>
      <c r="XN117" s="77"/>
      <c r="XO117" s="11"/>
      <c r="XU117" s="73"/>
      <c r="XV117" s="73"/>
      <c r="XW117" s="73"/>
      <c r="XX117" s="73"/>
      <c r="XY117" s="74"/>
      <c r="XZ117" s="74"/>
      <c r="YA117" s="77"/>
      <c r="YB117" s="77"/>
      <c r="YC117" s="11"/>
      <c r="YI117" s="73"/>
      <c r="YJ117" s="73"/>
      <c r="YK117" s="73"/>
      <c r="YL117" s="73"/>
      <c r="YM117" s="74"/>
      <c r="YN117" s="74"/>
      <c r="YO117" s="77"/>
      <c r="YP117" s="77"/>
      <c r="YQ117" s="11"/>
      <c r="YW117" s="73"/>
      <c r="YX117" s="73"/>
      <c r="YY117" s="73"/>
      <c r="YZ117" s="73"/>
      <c r="ZA117" s="74"/>
      <c r="ZB117" s="74"/>
      <c r="ZC117" s="77"/>
      <c r="ZD117" s="77"/>
      <c r="ZE117" s="11"/>
      <c r="ZK117" s="73"/>
      <c r="ZL117" s="73"/>
      <c r="ZM117" s="73"/>
      <c r="ZN117" s="73"/>
      <c r="ZO117" s="74"/>
      <c r="ZP117" s="74"/>
      <c r="ZQ117" s="77"/>
      <c r="ZR117" s="77"/>
      <c r="ZS117" s="11"/>
      <c r="ZY117" s="73"/>
      <c r="ZZ117" s="73"/>
      <c r="AAA117" s="73"/>
      <c r="AAB117" s="73"/>
      <c r="AAC117" s="74"/>
      <c r="AAD117" s="74"/>
      <c r="AAE117" s="77"/>
      <c r="AAF117" s="77"/>
      <c r="AAG117" s="11"/>
      <c r="AAM117" s="73"/>
      <c r="AAN117" s="73"/>
      <c r="AAO117" s="73"/>
      <c r="AAP117" s="73"/>
      <c r="AAQ117" s="74"/>
      <c r="AAR117" s="74"/>
      <c r="AAS117" s="77"/>
      <c r="AAT117" s="77"/>
      <c r="AAU117" s="11"/>
      <c r="ABA117" s="73"/>
      <c r="ABB117" s="73"/>
      <c r="ABC117" s="73"/>
      <c r="ABD117" s="73"/>
      <c r="ABE117" s="74"/>
      <c r="ABF117" s="74"/>
      <c r="ABG117" s="77"/>
      <c r="ABH117" s="77"/>
      <c r="ABI117" s="11"/>
      <c r="ABO117" s="73"/>
      <c r="ABP117" s="73"/>
      <c r="ABQ117" s="73"/>
      <c r="ABR117" s="73"/>
      <c r="ABS117" s="74"/>
      <c r="ABT117" s="74"/>
      <c r="ABU117" s="77"/>
      <c r="ABV117" s="77"/>
      <c r="ABW117" s="11"/>
      <c r="ACC117" s="73"/>
      <c r="ACD117" s="73"/>
      <c r="ACE117" s="73"/>
      <c r="ACF117" s="73"/>
      <c r="ACG117" s="74"/>
      <c r="ACH117" s="74"/>
      <c r="ACI117" s="77"/>
      <c r="ACJ117" s="77"/>
      <c r="ACK117" s="11"/>
      <c r="ACQ117" s="73"/>
      <c r="ACR117" s="73"/>
      <c r="ACS117" s="73"/>
      <c r="ACT117" s="73"/>
      <c r="ACU117" s="74"/>
      <c r="ACV117" s="74"/>
      <c r="ACW117" s="77"/>
      <c r="ACX117" s="77"/>
      <c r="ACY117" s="11"/>
      <c r="ADE117" s="73"/>
      <c r="ADF117" s="73"/>
      <c r="ADG117" s="73"/>
      <c r="ADH117" s="73"/>
      <c r="ADI117" s="74"/>
      <c r="ADJ117" s="74"/>
      <c r="ADK117" s="77"/>
      <c r="ADL117" s="77"/>
      <c r="ADM117" s="11"/>
      <c r="ADS117" s="73"/>
      <c r="ADT117" s="73"/>
      <c r="ADU117" s="73"/>
      <c r="ADV117" s="73"/>
      <c r="ADW117" s="74"/>
      <c r="ADX117" s="74"/>
      <c r="ADY117" s="77"/>
      <c r="ADZ117" s="77"/>
      <c r="AEA117" s="11"/>
      <c r="AEG117" s="73"/>
      <c r="AEH117" s="73"/>
      <c r="AEI117" s="73"/>
      <c r="AEJ117" s="73"/>
      <c r="AEK117" s="74"/>
      <c r="AEL117" s="74"/>
      <c r="AEM117" s="77"/>
      <c r="AEN117" s="77"/>
      <c r="AEO117" s="11"/>
      <c r="AEU117" s="73"/>
      <c r="AEV117" s="73"/>
      <c r="AEW117" s="73"/>
      <c r="AEX117" s="73"/>
      <c r="AEY117" s="74"/>
      <c r="AEZ117" s="74"/>
      <c r="AFA117" s="77"/>
      <c r="AFB117" s="77"/>
      <c r="AFC117" s="11"/>
      <c r="AFI117" s="73"/>
      <c r="AFJ117" s="73"/>
      <c r="AFK117" s="73"/>
      <c r="AFL117" s="73"/>
      <c r="AFM117" s="74"/>
      <c r="AFN117" s="74"/>
      <c r="AFO117" s="77"/>
      <c r="AFP117" s="77"/>
      <c r="AFQ117" s="11"/>
      <c r="AFW117" s="73"/>
      <c r="AFX117" s="73"/>
      <c r="AFY117" s="73"/>
      <c r="AFZ117" s="73"/>
      <c r="AGA117" s="74"/>
      <c r="AGB117" s="74"/>
      <c r="AGC117" s="77"/>
      <c r="AGD117" s="77"/>
      <c r="AGE117" s="11"/>
      <c r="AGK117" s="73"/>
      <c r="AGL117" s="73"/>
      <c r="AGM117" s="73"/>
      <c r="AGN117" s="73"/>
      <c r="AGO117" s="74"/>
      <c r="AGP117" s="74"/>
      <c r="AGQ117" s="77"/>
      <c r="AGR117" s="77"/>
      <c r="AGS117" s="11"/>
      <c r="AGY117" s="73"/>
      <c r="AGZ117" s="73"/>
      <c r="AHA117" s="73"/>
      <c r="AHB117" s="73"/>
      <c r="AHC117" s="74"/>
      <c r="AHD117" s="74"/>
      <c r="AHE117" s="77"/>
      <c r="AHF117" s="77"/>
      <c r="AHG117" s="11"/>
      <c r="AHM117" s="73"/>
      <c r="AHN117" s="73"/>
      <c r="AHO117" s="73"/>
      <c r="AHP117" s="73"/>
      <c r="AHQ117" s="74"/>
      <c r="AHR117" s="74"/>
      <c r="AHS117" s="77"/>
      <c r="AHT117" s="77"/>
      <c r="AHU117" s="11"/>
      <c r="AIA117" s="73"/>
      <c r="AIB117" s="73"/>
      <c r="AIC117" s="73"/>
      <c r="AID117" s="73"/>
      <c r="AIE117" s="74"/>
      <c r="AIF117" s="74"/>
      <c r="AIG117" s="77"/>
      <c r="AIH117" s="77"/>
      <c r="AII117" s="11"/>
      <c r="AIO117" s="73"/>
      <c r="AIP117" s="73"/>
      <c r="AIQ117" s="73"/>
      <c r="AIR117" s="73"/>
      <c r="AIS117" s="74"/>
      <c r="AIT117" s="74"/>
      <c r="AIU117" s="77"/>
      <c r="AIV117" s="77"/>
      <c r="AIW117" s="11"/>
      <c r="AJC117" s="73"/>
      <c r="AJD117" s="73"/>
      <c r="AJE117" s="73"/>
      <c r="AJF117" s="73"/>
      <c r="AJG117" s="74"/>
      <c r="AJH117" s="74"/>
      <c r="AJI117" s="77"/>
      <c r="AJJ117" s="77"/>
      <c r="AJK117" s="11"/>
      <c r="AJQ117" s="73"/>
      <c r="AJR117" s="73"/>
      <c r="AJS117" s="73"/>
      <c r="AJT117" s="73"/>
      <c r="AJU117" s="74"/>
      <c r="AJV117" s="74"/>
      <c r="AJW117" s="77"/>
      <c r="AJX117" s="77"/>
      <c r="AJY117" s="11"/>
      <c r="AKE117" s="73"/>
      <c r="AKF117" s="73"/>
      <c r="AKG117" s="73"/>
      <c r="AKH117" s="73"/>
      <c r="AKI117" s="74"/>
      <c r="AKJ117" s="74"/>
      <c r="AKK117" s="77"/>
      <c r="AKL117" s="77"/>
      <c r="AKM117" s="11"/>
      <c r="AKS117" s="73"/>
      <c r="AKT117" s="73"/>
      <c r="AKU117" s="73"/>
      <c r="AKV117" s="73"/>
      <c r="AKW117" s="74"/>
      <c r="AKX117" s="74"/>
      <c r="AKY117" s="77"/>
      <c r="AKZ117" s="77"/>
      <c r="ALA117" s="11"/>
      <c r="ALG117" s="73"/>
      <c r="ALH117" s="73"/>
      <c r="ALI117" s="73"/>
      <c r="ALJ117" s="73"/>
      <c r="ALK117" s="74"/>
      <c r="ALL117" s="74"/>
      <c r="ALM117" s="77"/>
      <c r="ALN117" s="77"/>
      <c r="ALO117" s="11"/>
      <c r="ALU117" s="73"/>
      <c r="ALV117" s="73"/>
      <c r="ALW117" s="73"/>
      <c r="ALX117" s="73"/>
      <c r="ALY117" s="74"/>
      <c r="ALZ117" s="74"/>
      <c r="AMA117" s="77"/>
      <c r="AMB117" s="77"/>
      <c r="AMC117" s="11"/>
      <c r="AMI117" s="73"/>
      <c r="AMJ117" s="73"/>
      <c r="AMK117" s="73"/>
      <c r="AML117" s="73"/>
      <c r="AMM117" s="74"/>
      <c r="AMN117" s="74"/>
      <c r="AMO117" s="77"/>
      <c r="AMP117" s="77"/>
      <c r="AMQ117" s="11"/>
      <c r="AMW117" s="73"/>
      <c r="AMX117" s="73"/>
      <c r="AMY117" s="73"/>
      <c r="AMZ117" s="73"/>
      <c r="ANA117" s="74"/>
      <c r="ANB117" s="74"/>
      <c r="ANC117" s="77"/>
      <c r="AND117" s="77"/>
      <c r="ANE117" s="11"/>
      <c r="ANK117" s="73"/>
      <c r="ANL117" s="73"/>
      <c r="ANM117" s="73"/>
      <c r="ANN117" s="73"/>
      <c r="ANO117" s="74"/>
      <c r="ANP117" s="74"/>
      <c r="ANQ117" s="77"/>
      <c r="ANR117" s="77"/>
      <c r="ANS117" s="11"/>
      <c r="ANY117" s="73"/>
      <c r="ANZ117" s="73"/>
      <c r="AOA117" s="73"/>
      <c r="AOB117" s="73"/>
      <c r="AOC117" s="74"/>
      <c r="AOD117" s="74"/>
      <c r="AOE117" s="77"/>
      <c r="AOF117" s="77"/>
      <c r="AOG117" s="11"/>
      <c r="AOM117" s="73"/>
      <c r="AON117" s="73"/>
      <c r="AOO117" s="73"/>
      <c r="AOP117" s="73"/>
      <c r="AOQ117" s="74"/>
      <c r="AOR117" s="74"/>
      <c r="AOS117" s="77"/>
      <c r="AOT117" s="77"/>
      <c r="AOU117" s="11"/>
      <c r="APA117" s="73"/>
      <c r="APB117" s="73"/>
      <c r="APC117" s="73"/>
      <c r="APD117" s="73"/>
      <c r="APE117" s="74"/>
      <c r="APF117" s="74"/>
      <c r="APG117" s="77"/>
      <c r="APH117" s="77"/>
      <c r="API117" s="11"/>
      <c r="APO117" s="73"/>
      <c r="APP117" s="73"/>
      <c r="APQ117" s="73"/>
      <c r="APR117" s="73"/>
      <c r="APS117" s="74"/>
      <c r="APT117" s="74"/>
      <c r="APU117" s="77"/>
      <c r="APV117" s="77"/>
      <c r="APW117" s="11"/>
      <c r="AQC117" s="73"/>
      <c r="AQD117" s="73"/>
      <c r="AQE117" s="73"/>
      <c r="AQF117" s="73"/>
      <c r="AQG117" s="74"/>
      <c r="AQH117" s="74"/>
      <c r="AQI117" s="77"/>
      <c r="AQJ117" s="77"/>
      <c r="AQK117" s="11"/>
      <c r="AQQ117" s="73"/>
      <c r="AQR117" s="73"/>
      <c r="AQS117" s="73"/>
      <c r="AQT117" s="73"/>
      <c r="AQU117" s="74"/>
      <c r="AQV117" s="74"/>
      <c r="AQW117" s="77"/>
      <c r="AQX117" s="77"/>
      <c r="AQY117" s="11"/>
      <c r="ARE117" s="73"/>
      <c r="ARF117" s="73"/>
      <c r="ARG117" s="73"/>
      <c r="ARH117" s="73"/>
      <c r="ARI117" s="74"/>
      <c r="ARJ117" s="74"/>
      <c r="ARK117" s="77"/>
      <c r="ARL117" s="77"/>
      <c r="ARM117" s="11"/>
      <c r="ARS117" s="73"/>
      <c r="ART117" s="73"/>
      <c r="ARU117" s="73"/>
      <c r="ARV117" s="73"/>
      <c r="ARW117" s="74"/>
      <c r="ARX117" s="74"/>
      <c r="ARY117" s="77"/>
      <c r="ARZ117" s="77"/>
      <c r="ASA117" s="11"/>
      <c r="ASG117" s="73"/>
      <c r="ASH117" s="73"/>
      <c r="ASI117" s="73"/>
      <c r="ASJ117" s="73"/>
      <c r="ASK117" s="74"/>
      <c r="ASL117" s="74"/>
      <c r="ASM117" s="77"/>
      <c r="ASN117" s="77"/>
      <c r="ASO117" s="11"/>
      <c r="ASU117" s="73"/>
      <c r="ASV117" s="73"/>
      <c r="ASW117" s="73"/>
      <c r="ASX117" s="73"/>
      <c r="ASY117" s="74"/>
      <c r="ASZ117" s="74"/>
      <c r="ATA117" s="77"/>
      <c r="ATB117" s="77"/>
      <c r="ATC117" s="11"/>
      <c r="ATI117" s="73"/>
      <c r="ATJ117" s="73"/>
      <c r="ATK117" s="73"/>
      <c r="ATL117" s="73"/>
      <c r="ATM117" s="74"/>
      <c r="ATN117" s="74"/>
      <c r="ATO117" s="77"/>
      <c r="ATP117" s="77"/>
      <c r="ATQ117" s="11"/>
      <c r="ATW117" s="73"/>
      <c r="ATX117" s="73"/>
      <c r="ATY117" s="73"/>
      <c r="ATZ117" s="73"/>
      <c r="AUA117" s="74"/>
      <c r="AUB117" s="74"/>
      <c r="AUC117" s="77"/>
      <c r="AUD117" s="77"/>
      <c r="AUE117" s="11"/>
      <c r="AUK117" s="73"/>
      <c r="AUL117" s="73"/>
      <c r="AUM117" s="73"/>
      <c r="AUN117" s="73"/>
      <c r="AUO117" s="74"/>
      <c r="AUP117" s="74"/>
      <c r="AUQ117" s="77"/>
      <c r="AUR117" s="77"/>
      <c r="AUS117" s="11"/>
      <c r="AUY117" s="73"/>
      <c r="AUZ117" s="73"/>
      <c r="AVA117" s="73"/>
      <c r="AVB117" s="73"/>
      <c r="AVC117" s="74"/>
      <c r="AVD117" s="74"/>
      <c r="AVE117" s="77"/>
      <c r="AVF117" s="77"/>
      <c r="AVG117" s="11"/>
      <c r="AVM117" s="73"/>
      <c r="AVN117" s="73"/>
      <c r="AVO117" s="73"/>
      <c r="AVP117" s="73"/>
      <c r="AVQ117" s="74"/>
      <c r="AVR117" s="74"/>
      <c r="AVS117" s="77"/>
      <c r="AVT117" s="77"/>
      <c r="AVU117" s="11"/>
      <c r="AWA117" s="73"/>
      <c r="AWB117" s="73"/>
      <c r="AWC117" s="73"/>
      <c r="AWD117" s="73"/>
      <c r="AWE117" s="74"/>
      <c r="AWF117" s="74"/>
      <c r="AWG117" s="77"/>
      <c r="AWH117" s="77"/>
      <c r="AWI117" s="11"/>
      <c r="AWO117" s="73"/>
      <c r="AWP117" s="73"/>
      <c r="AWQ117" s="73"/>
      <c r="AWR117" s="73"/>
      <c r="AWS117" s="74"/>
      <c r="AWT117" s="74"/>
      <c r="AWU117" s="77"/>
      <c r="AWV117" s="77"/>
      <c r="AWW117" s="11"/>
      <c r="AXC117" s="73"/>
      <c r="AXD117" s="73"/>
      <c r="AXE117" s="73"/>
      <c r="AXF117" s="73"/>
      <c r="AXG117" s="74"/>
      <c r="AXH117" s="74"/>
      <c r="AXI117" s="77"/>
      <c r="AXJ117" s="77"/>
      <c r="AXK117" s="11"/>
      <c r="AXQ117" s="73"/>
      <c r="AXR117" s="73"/>
      <c r="AXS117" s="73"/>
      <c r="AXT117" s="73"/>
      <c r="AXU117" s="74"/>
      <c r="AXV117" s="74"/>
      <c r="AXW117" s="77"/>
      <c r="AXX117" s="77"/>
      <c r="AXY117" s="11"/>
      <c r="AYE117" s="73"/>
      <c r="AYF117" s="73"/>
      <c r="AYG117" s="73"/>
      <c r="AYH117" s="73"/>
      <c r="AYI117" s="74"/>
      <c r="AYJ117" s="74"/>
      <c r="AYK117" s="77"/>
      <c r="AYL117" s="77"/>
      <c r="AYM117" s="11"/>
      <c r="AYS117" s="73"/>
      <c r="AYT117" s="73"/>
      <c r="AYU117" s="73"/>
      <c r="AYV117" s="73"/>
      <c r="AYW117" s="74"/>
      <c r="AYX117" s="74"/>
      <c r="AYY117" s="77"/>
      <c r="AYZ117" s="77"/>
      <c r="AZA117" s="11"/>
      <c r="AZG117" s="73"/>
      <c r="AZH117" s="73"/>
      <c r="AZI117" s="73"/>
      <c r="AZJ117" s="73"/>
      <c r="AZK117" s="74"/>
      <c r="AZL117" s="74"/>
      <c r="AZM117" s="77"/>
      <c r="AZN117" s="77"/>
      <c r="AZO117" s="11"/>
      <c r="AZU117" s="73"/>
      <c r="AZV117" s="73"/>
      <c r="AZW117" s="73"/>
      <c r="AZX117" s="73"/>
      <c r="AZY117" s="74"/>
      <c r="AZZ117" s="74"/>
      <c r="BAA117" s="77"/>
      <c r="BAB117" s="77"/>
      <c r="BAC117" s="11"/>
      <c r="BAI117" s="73"/>
      <c r="BAJ117" s="73"/>
      <c r="BAK117" s="73"/>
      <c r="BAL117" s="73"/>
      <c r="BAM117" s="74"/>
      <c r="BAN117" s="74"/>
      <c r="BAO117" s="77"/>
      <c r="BAP117" s="77"/>
      <c r="BAQ117" s="11"/>
      <c r="BAW117" s="73"/>
      <c r="BAX117" s="73"/>
      <c r="BAY117" s="73"/>
      <c r="BAZ117" s="73"/>
      <c r="BBA117" s="74"/>
      <c r="BBB117" s="74"/>
      <c r="BBC117" s="77"/>
      <c r="BBD117" s="77"/>
      <c r="BBE117" s="11"/>
      <c r="BBK117" s="73"/>
      <c r="BBL117" s="73"/>
      <c r="BBM117" s="73"/>
      <c r="BBN117" s="73"/>
      <c r="BBO117" s="74"/>
      <c r="BBP117" s="74"/>
      <c r="BBQ117" s="77"/>
      <c r="BBR117" s="77"/>
      <c r="BBS117" s="11"/>
      <c r="BBY117" s="73"/>
      <c r="BBZ117" s="73"/>
      <c r="BCA117" s="73"/>
      <c r="BCB117" s="73"/>
      <c r="BCC117" s="74"/>
      <c r="BCD117" s="74"/>
      <c r="BCE117" s="77"/>
      <c r="BCF117" s="77"/>
      <c r="BCG117" s="11"/>
      <c r="BCM117" s="73"/>
      <c r="BCN117" s="73"/>
      <c r="BCO117" s="73"/>
      <c r="BCP117" s="73"/>
      <c r="BCQ117" s="74"/>
      <c r="BCR117" s="74"/>
      <c r="BCS117" s="77"/>
      <c r="BCT117" s="77"/>
      <c r="BCU117" s="11"/>
      <c r="BDA117" s="73"/>
      <c r="BDB117" s="73"/>
      <c r="BDC117" s="73"/>
      <c r="BDD117" s="73"/>
      <c r="BDE117" s="74"/>
      <c r="BDF117" s="74"/>
      <c r="BDG117" s="77"/>
      <c r="BDH117" s="77"/>
      <c r="BDI117" s="11"/>
      <c r="BDO117" s="73"/>
      <c r="BDP117" s="73"/>
      <c r="BDQ117" s="73"/>
      <c r="BDR117" s="73"/>
      <c r="BDS117" s="74"/>
      <c r="BDT117" s="74"/>
      <c r="BDU117" s="77"/>
      <c r="BDV117" s="77"/>
      <c r="BDW117" s="11"/>
      <c r="BEC117" s="73"/>
      <c r="BED117" s="73"/>
      <c r="BEE117" s="73"/>
      <c r="BEF117" s="73"/>
      <c r="BEG117" s="74"/>
      <c r="BEH117" s="74"/>
      <c r="BEI117" s="77"/>
      <c r="BEJ117" s="77"/>
      <c r="BEK117" s="11"/>
      <c r="BEQ117" s="73"/>
      <c r="BER117" s="73"/>
      <c r="BES117" s="73"/>
      <c r="BET117" s="73"/>
      <c r="BEU117" s="74"/>
      <c r="BEV117" s="74"/>
      <c r="BEW117" s="77"/>
      <c r="BEX117" s="77"/>
      <c r="BEY117" s="11"/>
      <c r="BFE117" s="73"/>
      <c r="BFF117" s="73"/>
      <c r="BFG117" s="73"/>
      <c r="BFH117" s="73"/>
      <c r="BFI117" s="74"/>
      <c r="BFJ117" s="74"/>
      <c r="BFK117" s="77"/>
      <c r="BFL117" s="77"/>
      <c r="BFM117" s="11"/>
      <c r="BFS117" s="73"/>
      <c r="BFT117" s="73"/>
      <c r="BFU117" s="73"/>
      <c r="BFV117" s="73"/>
      <c r="BFW117" s="74"/>
      <c r="BFX117" s="74"/>
      <c r="BFY117" s="77"/>
      <c r="BFZ117" s="77"/>
      <c r="BGA117" s="11"/>
      <c r="BGG117" s="73"/>
      <c r="BGH117" s="73"/>
      <c r="BGI117" s="73"/>
      <c r="BGJ117" s="73"/>
      <c r="BGK117" s="74"/>
      <c r="BGL117" s="74"/>
      <c r="BGM117" s="77"/>
      <c r="BGN117" s="77"/>
      <c r="BGO117" s="11"/>
      <c r="BGU117" s="73"/>
      <c r="BGV117" s="73"/>
      <c r="BGW117" s="73"/>
      <c r="BGX117" s="73"/>
      <c r="BGY117" s="74"/>
      <c r="BGZ117" s="74"/>
      <c r="BHA117" s="77"/>
      <c r="BHB117" s="77"/>
      <c r="BHC117" s="11"/>
      <c r="BHI117" s="73"/>
      <c r="BHJ117" s="73"/>
      <c r="BHK117" s="73"/>
      <c r="BHL117" s="73"/>
      <c r="BHM117" s="74"/>
      <c r="BHN117" s="74"/>
      <c r="BHO117" s="77"/>
      <c r="BHP117" s="77"/>
      <c r="BHQ117" s="11"/>
      <c r="BHW117" s="73"/>
      <c r="BHX117" s="73"/>
      <c r="BHY117" s="73"/>
      <c r="BHZ117" s="73"/>
      <c r="BIA117" s="74"/>
      <c r="BIB117" s="74"/>
      <c r="BIC117" s="77"/>
      <c r="BID117" s="77"/>
      <c r="BIE117" s="11"/>
      <c r="BIK117" s="73"/>
      <c r="BIL117" s="73"/>
      <c r="BIM117" s="73"/>
      <c r="BIN117" s="73"/>
      <c r="BIO117" s="74"/>
      <c r="BIP117" s="74"/>
      <c r="BIQ117" s="77"/>
      <c r="BIR117" s="77"/>
      <c r="BIS117" s="11"/>
      <c r="BIY117" s="73"/>
      <c r="BIZ117" s="73"/>
      <c r="BJA117" s="73"/>
      <c r="BJB117" s="73"/>
      <c r="BJC117" s="74"/>
      <c r="BJD117" s="74"/>
      <c r="BJE117" s="77"/>
      <c r="BJF117" s="77"/>
      <c r="BJG117" s="11"/>
      <c r="BJM117" s="73"/>
      <c r="BJN117" s="73"/>
      <c r="BJO117" s="73"/>
      <c r="BJP117" s="73"/>
      <c r="BJQ117" s="74"/>
      <c r="BJR117" s="74"/>
      <c r="BJS117" s="77"/>
      <c r="BJT117" s="77"/>
      <c r="BJU117" s="11"/>
      <c r="BKA117" s="73"/>
      <c r="BKB117" s="73"/>
      <c r="BKC117" s="73"/>
      <c r="BKD117" s="73"/>
      <c r="BKE117" s="74"/>
      <c r="BKF117" s="74"/>
      <c r="BKG117" s="77"/>
      <c r="BKH117" s="77"/>
      <c r="BKI117" s="11"/>
      <c r="BKO117" s="73"/>
      <c r="BKP117" s="73"/>
      <c r="BKQ117" s="73"/>
      <c r="BKR117" s="73"/>
      <c r="BKS117" s="74"/>
      <c r="BKT117" s="74"/>
      <c r="BKU117" s="77"/>
      <c r="BKV117" s="77"/>
      <c r="BKW117" s="11"/>
      <c r="BLC117" s="73"/>
      <c r="BLD117" s="73"/>
      <c r="BLE117" s="73"/>
      <c r="BLF117" s="73"/>
      <c r="BLG117" s="74"/>
      <c r="BLH117" s="74"/>
      <c r="BLI117" s="77"/>
      <c r="BLJ117" s="77"/>
      <c r="BLK117" s="11"/>
      <c r="BLQ117" s="73"/>
      <c r="BLR117" s="73"/>
      <c r="BLS117" s="73"/>
      <c r="BLT117" s="73"/>
      <c r="BLU117" s="74"/>
      <c r="BLV117" s="74"/>
      <c r="BLW117" s="77"/>
      <c r="BLX117" s="77"/>
      <c r="BLY117" s="11"/>
      <c r="BME117" s="73"/>
      <c r="BMF117" s="73"/>
      <c r="BMG117" s="73"/>
      <c r="BMH117" s="73"/>
      <c r="BMI117" s="74"/>
      <c r="BMJ117" s="74"/>
      <c r="BMK117" s="77"/>
      <c r="BML117" s="77"/>
      <c r="BMM117" s="11"/>
      <c r="BMS117" s="73"/>
      <c r="BMT117" s="73"/>
      <c r="BMU117" s="73"/>
      <c r="BMV117" s="73"/>
      <c r="BMW117" s="74"/>
      <c r="BMX117" s="74"/>
      <c r="BMY117" s="77"/>
      <c r="BMZ117" s="77"/>
      <c r="BNA117" s="11"/>
      <c r="BNG117" s="73"/>
      <c r="BNH117" s="73"/>
      <c r="BNI117" s="73"/>
      <c r="BNJ117" s="73"/>
      <c r="BNK117" s="74"/>
      <c r="BNL117" s="74"/>
      <c r="BNM117" s="77"/>
      <c r="BNN117" s="77"/>
      <c r="BNO117" s="11"/>
      <c r="BNU117" s="73"/>
      <c r="BNV117" s="73"/>
      <c r="BNW117" s="73"/>
      <c r="BNX117" s="73"/>
      <c r="BNY117" s="74"/>
      <c r="BNZ117" s="74"/>
      <c r="BOA117" s="77"/>
      <c r="BOB117" s="77"/>
      <c r="BOC117" s="11"/>
      <c r="BOI117" s="73"/>
      <c r="BOJ117" s="73"/>
      <c r="BOK117" s="73"/>
      <c r="BOL117" s="73"/>
      <c r="BOM117" s="74"/>
      <c r="BON117" s="74"/>
      <c r="BOO117" s="77"/>
      <c r="BOP117" s="77"/>
      <c r="BOQ117" s="11"/>
      <c r="BOW117" s="73"/>
      <c r="BOX117" s="73"/>
      <c r="BOY117" s="73"/>
      <c r="BOZ117" s="73"/>
      <c r="BPA117" s="74"/>
      <c r="BPB117" s="74"/>
      <c r="BPC117" s="77"/>
      <c r="BPD117" s="77"/>
      <c r="BPE117" s="11"/>
      <c r="BPK117" s="73"/>
      <c r="BPL117" s="73"/>
      <c r="BPM117" s="73"/>
      <c r="BPN117" s="73"/>
      <c r="BPO117" s="74"/>
      <c r="BPP117" s="74"/>
      <c r="BPQ117" s="77"/>
      <c r="BPR117" s="77"/>
      <c r="BPS117" s="11"/>
      <c r="BPY117" s="73"/>
      <c r="BPZ117" s="73"/>
      <c r="BQA117" s="73"/>
      <c r="BQB117" s="73"/>
      <c r="BQC117" s="74"/>
      <c r="BQD117" s="74"/>
      <c r="BQE117" s="77"/>
      <c r="BQF117" s="77"/>
      <c r="BQG117" s="11"/>
      <c r="BQM117" s="73"/>
      <c r="BQN117" s="73"/>
      <c r="BQO117" s="73"/>
      <c r="BQP117" s="73"/>
      <c r="BQQ117" s="74"/>
      <c r="BQR117" s="74"/>
      <c r="BQS117" s="77"/>
      <c r="BQT117" s="77"/>
      <c r="BQU117" s="11"/>
      <c r="BRA117" s="73"/>
      <c r="BRB117" s="73"/>
      <c r="BRC117" s="73"/>
      <c r="BRD117" s="73"/>
      <c r="BRE117" s="74"/>
      <c r="BRF117" s="74"/>
      <c r="BRG117" s="77"/>
      <c r="BRH117" s="77"/>
      <c r="BRI117" s="11"/>
      <c r="BRO117" s="73"/>
      <c r="BRP117" s="73"/>
      <c r="BRQ117" s="73"/>
      <c r="BRR117" s="73"/>
      <c r="BRS117" s="74"/>
      <c r="BRT117" s="74"/>
      <c r="BRU117" s="77"/>
      <c r="BRV117" s="77"/>
      <c r="BRW117" s="11"/>
      <c r="BSC117" s="73"/>
      <c r="BSD117" s="73"/>
      <c r="BSE117" s="73"/>
      <c r="BSF117" s="73"/>
      <c r="BSG117" s="74"/>
      <c r="BSH117" s="74"/>
      <c r="BSI117" s="77"/>
      <c r="BSJ117" s="77"/>
      <c r="BSK117" s="11"/>
      <c r="BSQ117" s="73"/>
      <c r="BSR117" s="73"/>
      <c r="BSS117" s="73"/>
      <c r="BST117" s="73"/>
      <c r="BSU117" s="74"/>
      <c r="BSV117" s="74"/>
      <c r="BSW117" s="77"/>
      <c r="BSX117" s="77"/>
      <c r="BSY117" s="11"/>
      <c r="BTE117" s="73"/>
      <c r="BTF117" s="73"/>
      <c r="BTG117" s="73"/>
      <c r="BTH117" s="73"/>
      <c r="BTI117" s="74"/>
      <c r="BTJ117" s="74"/>
      <c r="BTK117" s="77"/>
      <c r="BTL117" s="77"/>
      <c r="BTM117" s="11"/>
      <c r="BTS117" s="73"/>
      <c r="BTT117" s="73"/>
      <c r="BTU117" s="73"/>
      <c r="BTV117" s="73"/>
      <c r="BTW117" s="74"/>
      <c r="BTX117" s="74"/>
      <c r="BTY117" s="77"/>
      <c r="BTZ117" s="77"/>
      <c r="BUA117" s="11"/>
      <c r="BUG117" s="73"/>
      <c r="BUH117" s="73"/>
      <c r="BUI117" s="73"/>
      <c r="BUJ117" s="73"/>
      <c r="BUK117" s="74"/>
      <c r="BUL117" s="74"/>
      <c r="BUM117" s="77"/>
      <c r="BUN117" s="77"/>
      <c r="BUO117" s="11"/>
      <c r="BUU117" s="73"/>
      <c r="BUV117" s="73"/>
      <c r="BUW117" s="73"/>
      <c r="BUX117" s="73"/>
      <c r="BUY117" s="74"/>
      <c r="BUZ117" s="74"/>
      <c r="BVA117" s="77"/>
      <c r="BVB117" s="77"/>
      <c r="BVC117" s="11"/>
      <c r="BVI117" s="73"/>
      <c r="BVJ117" s="73"/>
      <c r="BVK117" s="73"/>
      <c r="BVL117" s="73"/>
      <c r="BVM117" s="74"/>
      <c r="BVN117" s="74"/>
      <c r="BVO117" s="77"/>
      <c r="BVP117" s="77"/>
      <c r="BVQ117" s="11"/>
      <c r="BVW117" s="73"/>
      <c r="BVX117" s="73"/>
      <c r="BVY117" s="73"/>
      <c r="BVZ117" s="73"/>
      <c r="BWA117" s="74"/>
      <c r="BWB117" s="74"/>
      <c r="BWC117" s="77"/>
      <c r="BWD117" s="77"/>
      <c r="BWE117" s="11"/>
      <c r="BWK117" s="73"/>
      <c r="BWL117" s="73"/>
      <c r="BWM117" s="73"/>
      <c r="BWN117" s="73"/>
      <c r="BWO117" s="74"/>
      <c r="BWP117" s="74"/>
      <c r="BWQ117" s="77"/>
      <c r="BWR117" s="77"/>
      <c r="BWS117" s="11"/>
      <c r="BWY117" s="73"/>
      <c r="BWZ117" s="73"/>
      <c r="BXA117" s="73"/>
      <c r="BXB117" s="73"/>
      <c r="BXC117" s="74"/>
      <c r="BXD117" s="74"/>
      <c r="BXE117" s="77"/>
      <c r="BXF117" s="77"/>
      <c r="BXG117" s="11"/>
      <c r="BXM117" s="73"/>
      <c r="BXN117" s="73"/>
      <c r="BXO117" s="73"/>
      <c r="BXP117" s="73"/>
      <c r="BXQ117" s="74"/>
      <c r="BXR117" s="74"/>
      <c r="BXS117" s="77"/>
      <c r="BXT117" s="77"/>
      <c r="BXU117" s="11"/>
      <c r="BYA117" s="73"/>
      <c r="BYB117" s="73"/>
      <c r="BYC117" s="73"/>
      <c r="BYD117" s="73"/>
      <c r="BYE117" s="74"/>
      <c r="BYF117" s="74"/>
      <c r="BYG117" s="77"/>
      <c r="BYH117" s="77"/>
      <c r="BYI117" s="11"/>
      <c r="BYO117" s="73"/>
      <c r="BYP117" s="73"/>
      <c r="BYQ117" s="73"/>
      <c r="BYR117" s="73"/>
      <c r="BYS117" s="74"/>
      <c r="BYT117" s="74"/>
      <c r="BYU117" s="77"/>
      <c r="BYV117" s="77"/>
      <c r="BYW117" s="11"/>
      <c r="BZC117" s="73"/>
      <c r="BZD117" s="73"/>
      <c r="BZE117" s="73"/>
      <c r="BZF117" s="73"/>
      <c r="BZG117" s="74"/>
      <c r="BZH117" s="74"/>
      <c r="BZI117" s="77"/>
      <c r="BZJ117" s="77"/>
      <c r="BZK117" s="11"/>
      <c r="BZQ117" s="73"/>
      <c r="BZR117" s="73"/>
      <c r="BZS117" s="73"/>
      <c r="BZT117" s="73"/>
      <c r="BZU117" s="74"/>
      <c r="BZV117" s="74"/>
      <c r="BZW117" s="77"/>
      <c r="BZX117" s="77"/>
      <c r="BZY117" s="11"/>
      <c r="CAE117" s="73"/>
      <c r="CAF117" s="73"/>
      <c r="CAG117" s="73"/>
      <c r="CAH117" s="73"/>
      <c r="CAI117" s="74"/>
      <c r="CAJ117" s="74"/>
      <c r="CAK117" s="77"/>
      <c r="CAL117" s="77"/>
      <c r="CAM117" s="11"/>
      <c r="CAS117" s="73"/>
      <c r="CAT117" s="73"/>
      <c r="CAU117" s="73"/>
      <c r="CAV117" s="73"/>
      <c r="CAW117" s="74"/>
      <c r="CAX117" s="74"/>
      <c r="CAY117" s="77"/>
      <c r="CAZ117" s="77"/>
      <c r="CBA117" s="11"/>
      <c r="CBG117" s="73"/>
      <c r="CBH117" s="73"/>
      <c r="CBI117" s="73"/>
      <c r="CBJ117" s="73"/>
      <c r="CBK117" s="74"/>
      <c r="CBL117" s="74"/>
      <c r="CBM117" s="77"/>
      <c r="CBN117" s="77"/>
      <c r="CBO117" s="11"/>
      <c r="CBU117" s="73"/>
      <c r="CBV117" s="73"/>
      <c r="CBW117" s="73"/>
      <c r="CBX117" s="73"/>
      <c r="CBY117" s="74"/>
      <c r="CBZ117" s="74"/>
      <c r="CCA117" s="77"/>
      <c r="CCB117" s="77"/>
      <c r="CCC117" s="11"/>
      <c r="CCI117" s="73"/>
      <c r="CCJ117" s="73"/>
      <c r="CCK117" s="73"/>
      <c r="CCL117" s="73"/>
      <c r="CCM117" s="74"/>
      <c r="CCN117" s="74"/>
      <c r="CCO117" s="77"/>
      <c r="CCP117" s="77"/>
      <c r="CCQ117" s="11"/>
      <c r="CCW117" s="73"/>
      <c r="CCX117" s="73"/>
      <c r="CCY117" s="73"/>
      <c r="CCZ117" s="73"/>
      <c r="CDA117" s="74"/>
      <c r="CDB117" s="74"/>
      <c r="CDC117" s="77"/>
      <c r="CDD117" s="77"/>
      <c r="CDE117" s="11"/>
      <c r="CDK117" s="73"/>
      <c r="CDL117" s="73"/>
      <c r="CDM117" s="73"/>
      <c r="CDN117" s="73"/>
      <c r="CDO117" s="74"/>
      <c r="CDP117" s="74"/>
      <c r="CDQ117" s="77"/>
      <c r="CDR117" s="77"/>
      <c r="CDS117" s="11"/>
      <c r="CDY117" s="73"/>
      <c r="CDZ117" s="73"/>
      <c r="CEA117" s="73"/>
      <c r="CEB117" s="73"/>
      <c r="CEC117" s="74"/>
      <c r="CED117" s="74"/>
      <c r="CEE117" s="77"/>
      <c r="CEF117" s="77"/>
      <c r="CEG117" s="11"/>
      <c r="CEM117" s="73"/>
      <c r="CEN117" s="73"/>
      <c r="CEO117" s="73"/>
      <c r="CEP117" s="73"/>
      <c r="CEQ117" s="74"/>
      <c r="CER117" s="74"/>
      <c r="CES117" s="77"/>
      <c r="CET117" s="77"/>
      <c r="CEU117" s="11"/>
      <c r="CFA117" s="73"/>
      <c r="CFB117" s="73"/>
      <c r="CFC117" s="73"/>
      <c r="CFD117" s="73"/>
      <c r="CFE117" s="74"/>
      <c r="CFF117" s="74"/>
      <c r="CFG117" s="77"/>
      <c r="CFH117" s="77"/>
      <c r="CFI117" s="11"/>
      <c r="CFO117" s="73"/>
      <c r="CFP117" s="73"/>
      <c r="CFQ117" s="73"/>
      <c r="CFR117" s="73"/>
      <c r="CFS117" s="74"/>
      <c r="CFT117" s="74"/>
      <c r="CFU117" s="77"/>
      <c r="CFV117" s="77"/>
      <c r="CFW117" s="11"/>
      <c r="CGC117" s="73"/>
      <c r="CGD117" s="73"/>
      <c r="CGE117" s="73"/>
      <c r="CGF117" s="73"/>
      <c r="CGG117" s="74"/>
      <c r="CGH117" s="74"/>
      <c r="CGI117" s="77"/>
      <c r="CGJ117" s="77"/>
      <c r="CGK117" s="11"/>
      <c r="CGQ117" s="73"/>
      <c r="CGR117" s="73"/>
      <c r="CGS117" s="73"/>
      <c r="CGT117" s="73"/>
      <c r="CGU117" s="74"/>
      <c r="CGV117" s="74"/>
      <c r="CGW117" s="77"/>
      <c r="CGX117" s="77"/>
      <c r="CGY117" s="11"/>
      <c r="CHE117" s="73"/>
      <c r="CHF117" s="73"/>
      <c r="CHG117" s="73"/>
      <c r="CHH117" s="73"/>
      <c r="CHI117" s="74"/>
      <c r="CHJ117" s="74"/>
      <c r="CHK117" s="77"/>
      <c r="CHL117" s="77"/>
      <c r="CHM117" s="11"/>
      <c r="CHS117" s="73"/>
      <c r="CHT117" s="73"/>
      <c r="CHU117" s="73"/>
      <c r="CHV117" s="73"/>
      <c r="CHW117" s="74"/>
      <c r="CHX117" s="74"/>
      <c r="CHY117" s="77"/>
      <c r="CHZ117" s="77"/>
      <c r="CIA117" s="11"/>
      <c r="CIG117" s="73"/>
      <c r="CIH117" s="73"/>
      <c r="CII117" s="73"/>
      <c r="CIJ117" s="73"/>
      <c r="CIK117" s="74"/>
      <c r="CIL117" s="74"/>
      <c r="CIM117" s="77"/>
      <c r="CIN117" s="77"/>
      <c r="CIO117" s="11"/>
      <c r="CIU117" s="73"/>
      <c r="CIV117" s="73"/>
      <c r="CIW117" s="73"/>
      <c r="CIX117" s="73"/>
      <c r="CIY117" s="74"/>
      <c r="CIZ117" s="74"/>
      <c r="CJA117" s="77"/>
      <c r="CJB117" s="77"/>
      <c r="CJC117" s="11"/>
      <c r="CJI117" s="73"/>
      <c r="CJJ117" s="73"/>
      <c r="CJK117" s="73"/>
      <c r="CJL117" s="73"/>
      <c r="CJM117" s="74"/>
      <c r="CJN117" s="74"/>
      <c r="CJO117" s="77"/>
      <c r="CJP117" s="77"/>
      <c r="CJQ117" s="11"/>
      <c r="CJW117" s="73"/>
      <c r="CJX117" s="73"/>
      <c r="CJY117" s="73"/>
      <c r="CJZ117" s="73"/>
      <c r="CKA117" s="74"/>
      <c r="CKB117" s="74"/>
      <c r="CKC117" s="77"/>
      <c r="CKD117" s="77"/>
      <c r="CKE117" s="11"/>
      <c r="CKK117" s="73"/>
      <c r="CKL117" s="73"/>
      <c r="CKM117" s="73"/>
      <c r="CKN117" s="73"/>
      <c r="CKO117" s="74"/>
      <c r="CKP117" s="74"/>
      <c r="CKQ117" s="77"/>
      <c r="CKR117" s="77"/>
      <c r="CKS117" s="11"/>
      <c r="CKY117" s="73"/>
      <c r="CKZ117" s="73"/>
      <c r="CLA117" s="73"/>
      <c r="CLB117" s="73"/>
      <c r="CLC117" s="74"/>
      <c r="CLD117" s="74"/>
      <c r="CLE117" s="77"/>
      <c r="CLF117" s="77"/>
      <c r="CLG117" s="11"/>
      <c r="CLM117" s="73"/>
      <c r="CLN117" s="73"/>
      <c r="CLO117" s="73"/>
      <c r="CLP117" s="73"/>
      <c r="CLQ117" s="74"/>
      <c r="CLR117" s="74"/>
      <c r="CLS117" s="77"/>
      <c r="CLT117" s="77"/>
      <c r="CLU117" s="11"/>
      <c r="CMA117" s="73"/>
      <c r="CMB117" s="73"/>
      <c r="CMC117" s="73"/>
      <c r="CMD117" s="73"/>
      <c r="CME117" s="74"/>
      <c r="CMF117" s="74"/>
      <c r="CMG117" s="77"/>
      <c r="CMH117" s="77"/>
      <c r="CMI117" s="11"/>
      <c r="CMO117" s="73"/>
      <c r="CMP117" s="73"/>
      <c r="CMQ117" s="73"/>
      <c r="CMR117" s="73"/>
      <c r="CMS117" s="74"/>
      <c r="CMT117" s="74"/>
      <c r="CMU117" s="77"/>
      <c r="CMV117" s="77"/>
      <c r="CMW117" s="11"/>
      <c r="CNC117" s="73"/>
      <c r="CND117" s="73"/>
      <c r="CNE117" s="73"/>
      <c r="CNF117" s="73"/>
      <c r="CNG117" s="74"/>
      <c r="CNH117" s="74"/>
      <c r="CNI117" s="77"/>
      <c r="CNJ117" s="77"/>
      <c r="CNK117" s="11"/>
      <c r="CNQ117" s="73"/>
      <c r="CNR117" s="73"/>
      <c r="CNS117" s="73"/>
      <c r="CNT117" s="73"/>
      <c r="CNU117" s="74"/>
      <c r="CNV117" s="74"/>
      <c r="CNW117" s="77"/>
      <c r="CNX117" s="77"/>
      <c r="CNY117" s="11"/>
      <c r="COE117" s="73"/>
      <c r="COF117" s="73"/>
      <c r="COG117" s="73"/>
      <c r="COH117" s="73"/>
      <c r="COI117" s="74"/>
      <c r="COJ117" s="74"/>
      <c r="COK117" s="77"/>
      <c r="COL117" s="77"/>
      <c r="COM117" s="11"/>
      <c r="COS117" s="73"/>
      <c r="COT117" s="73"/>
      <c r="COU117" s="73"/>
      <c r="COV117" s="73"/>
      <c r="COW117" s="74"/>
      <c r="COX117" s="74"/>
      <c r="COY117" s="77"/>
      <c r="COZ117" s="77"/>
      <c r="CPA117" s="11"/>
      <c r="CPG117" s="73"/>
      <c r="CPH117" s="73"/>
      <c r="CPI117" s="73"/>
      <c r="CPJ117" s="73"/>
      <c r="CPK117" s="74"/>
      <c r="CPL117" s="74"/>
      <c r="CPM117" s="77"/>
      <c r="CPN117" s="77"/>
      <c r="CPO117" s="11"/>
      <c r="CPU117" s="73"/>
      <c r="CPV117" s="73"/>
      <c r="CPW117" s="73"/>
      <c r="CPX117" s="73"/>
      <c r="CPY117" s="74"/>
      <c r="CPZ117" s="74"/>
      <c r="CQA117" s="77"/>
      <c r="CQB117" s="77"/>
      <c r="CQC117" s="11"/>
      <c r="CQI117" s="73"/>
      <c r="CQJ117" s="73"/>
      <c r="CQK117" s="73"/>
      <c r="CQL117" s="73"/>
      <c r="CQM117" s="74"/>
      <c r="CQN117" s="74"/>
      <c r="CQO117" s="77"/>
      <c r="CQP117" s="77"/>
      <c r="CQQ117" s="11"/>
      <c r="CQW117" s="73"/>
      <c r="CQX117" s="73"/>
      <c r="CQY117" s="73"/>
      <c r="CQZ117" s="73"/>
      <c r="CRA117" s="74"/>
      <c r="CRB117" s="74"/>
      <c r="CRC117" s="77"/>
      <c r="CRD117" s="77"/>
      <c r="CRE117" s="11"/>
      <c r="CRK117" s="73"/>
      <c r="CRL117" s="73"/>
      <c r="CRM117" s="73"/>
      <c r="CRN117" s="73"/>
      <c r="CRO117" s="74"/>
      <c r="CRP117" s="74"/>
      <c r="CRQ117" s="77"/>
      <c r="CRR117" s="77"/>
      <c r="CRS117" s="11"/>
      <c r="CRY117" s="73"/>
      <c r="CRZ117" s="73"/>
      <c r="CSA117" s="73"/>
      <c r="CSB117" s="73"/>
      <c r="CSC117" s="74"/>
      <c r="CSD117" s="74"/>
      <c r="CSE117" s="77"/>
      <c r="CSF117" s="77"/>
      <c r="CSG117" s="11"/>
      <c r="CSM117" s="73"/>
      <c r="CSN117" s="73"/>
      <c r="CSO117" s="73"/>
      <c r="CSP117" s="73"/>
      <c r="CSQ117" s="74"/>
      <c r="CSR117" s="74"/>
      <c r="CSS117" s="77"/>
      <c r="CST117" s="77"/>
      <c r="CSU117" s="11"/>
      <c r="CTA117" s="73"/>
      <c r="CTB117" s="73"/>
      <c r="CTC117" s="73"/>
      <c r="CTD117" s="73"/>
      <c r="CTE117" s="74"/>
      <c r="CTF117" s="74"/>
      <c r="CTG117" s="77"/>
      <c r="CTH117" s="77"/>
      <c r="CTI117" s="11"/>
      <c r="CTO117" s="73"/>
      <c r="CTP117" s="73"/>
      <c r="CTQ117" s="73"/>
      <c r="CTR117" s="73"/>
      <c r="CTS117" s="74"/>
      <c r="CTT117" s="74"/>
      <c r="CTU117" s="77"/>
      <c r="CTV117" s="77"/>
      <c r="CTW117" s="11"/>
      <c r="CUC117" s="73"/>
      <c r="CUD117" s="73"/>
      <c r="CUE117" s="73"/>
      <c r="CUF117" s="73"/>
      <c r="CUG117" s="74"/>
      <c r="CUH117" s="74"/>
      <c r="CUI117" s="77"/>
      <c r="CUJ117" s="77"/>
      <c r="CUK117" s="11"/>
      <c r="CUQ117" s="73"/>
      <c r="CUR117" s="73"/>
      <c r="CUS117" s="73"/>
      <c r="CUT117" s="73"/>
      <c r="CUU117" s="74"/>
      <c r="CUV117" s="74"/>
      <c r="CUW117" s="77"/>
      <c r="CUX117" s="77"/>
      <c r="CUY117" s="11"/>
      <c r="CVE117" s="73"/>
      <c r="CVF117" s="73"/>
      <c r="CVG117" s="73"/>
      <c r="CVH117" s="73"/>
      <c r="CVI117" s="74"/>
      <c r="CVJ117" s="74"/>
      <c r="CVK117" s="77"/>
      <c r="CVL117" s="77"/>
      <c r="CVM117" s="11"/>
      <c r="CVS117" s="73"/>
      <c r="CVT117" s="73"/>
      <c r="CVU117" s="73"/>
      <c r="CVV117" s="73"/>
      <c r="CVW117" s="74"/>
      <c r="CVX117" s="74"/>
      <c r="CVY117" s="77"/>
      <c r="CVZ117" s="77"/>
      <c r="CWA117" s="11"/>
      <c r="CWG117" s="73"/>
      <c r="CWH117" s="73"/>
      <c r="CWI117" s="73"/>
      <c r="CWJ117" s="73"/>
      <c r="CWK117" s="74"/>
      <c r="CWL117" s="74"/>
      <c r="CWM117" s="77"/>
      <c r="CWN117" s="77"/>
      <c r="CWO117" s="11"/>
      <c r="CWU117" s="73"/>
      <c r="CWV117" s="73"/>
      <c r="CWW117" s="73"/>
      <c r="CWX117" s="73"/>
      <c r="CWY117" s="74"/>
      <c r="CWZ117" s="74"/>
      <c r="CXA117" s="77"/>
      <c r="CXB117" s="77"/>
      <c r="CXC117" s="11"/>
      <c r="CXI117" s="73"/>
      <c r="CXJ117" s="73"/>
      <c r="CXK117" s="73"/>
      <c r="CXL117" s="73"/>
      <c r="CXM117" s="74"/>
      <c r="CXN117" s="74"/>
      <c r="CXO117" s="77"/>
      <c r="CXP117" s="77"/>
      <c r="CXQ117" s="11"/>
      <c r="CXW117" s="73"/>
      <c r="CXX117" s="73"/>
      <c r="CXY117" s="73"/>
      <c r="CXZ117" s="73"/>
      <c r="CYA117" s="74"/>
      <c r="CYB117" s="74"/>
      <c r="CYC117" s="77"/>
      <c r="CYD117" s="77"/>
      <c r="CYE117" s="11"/>
      <c r="CYK117" s="73"/>
      <c r="CYL117" s="73"/>
      <c r="CYM117" s="73"/>
      <c r="CYN117" s="73"/>
      <c r="CYO117" s="74"/>
      <c r="CYP117" s="74"/>
      <c r="CYQ117" s="77"/>
      <c r="CYR117" s="77"/>
      <c r="CYS117" s="11"/>
      <c r="CYY117" s="73"/>
      <c r="CYZ117" s="73"/>
      <c r="CZA117" s="73"/>
      <c r="CZB117" s="73"/>
      <c r="CZC117" s="74"/>
      <c r="CZD117" s="74"/>
      <c r="CZE117" s="77"/>
      <c r="CZF117" s="77"/>
      <c r="CZG117" s="11"/>
      <c r="CZM117" s="73"/>
      <c r="CZN117" s="73"/>
      <c r="CZO117" s="73"/>
      <c r="CZP117" s="73"/>
      <c r="CZQ117" s="74"/>
      <c r="CZR117" s="74"/>
      <c r="CZS117" s="77"/>
      <c r="CZT117" s="77"/>
      <c r="CZU117" s="11"/>
      <c r="DAA117" s="73"/>
      <c r="DAB117" s="73"/>
      <c r="DAC117" s="73"/>
      <c r="DAD117" s="73"/>
      <c r="DAE117" s="74"/>
      <c r="DAF117" s="74"/>
      <c r="DAG117" s="77"/>
      <c r="DAH117" s="77"/>
      <c r="DAI117" s="11"/>
      <c r="DAO117" s="73"/>
      <c r="DAP117" s="73"/>
      <c r="DAQ117" s="73"/>
      <c r="DAR117" s="73"/>
      <c r="DAS117" s="74"/>
      <c r="DAT117" s="74"/>
      <c r="DAU117" s="77"/>
      <c r="DAV117" s="77"/>
      <c r="DAW117" s="11"/>
      <c r="DBC117" s="73"/>
      <c r="DBD117" s="73"/>
      <c r="DBE117" s="73"/>
      <c r="DBF117" s="73"/>
      <c r="DBG117" s="74"/>
      <c r="DBH117" s="74"/>
      <c r="DBI117" s="77"/>
      <c r="DBJ117" s="77"/>
      <c r="DBK117" s="11"/>
      <c r="DBQ117" s="73"/>
      <c r="DBR117" s="73"/>
      <c r="DBS117" s="73"/>
      <c r="DBT117" s="73"/>
      <c r="DBU117" s="74"/>
      <c r="DBV117" s="74"/>
      <c r="DBW117" s="77"/>
      <c r="DBX117" s="77"/>
      <c r="DBY117" s="11"/>
      <c r="DCE117" s="73"/>
      <c r="DCF117" s="73"/>
      <c r="DCG117" s="73"/>
      <c r="DCH117" s="73"/>
      <c r="DCI117" s="74"/>
      <c r="DCJ117" s="74"/>
      <c r="DCK117" s="77"/>
      <c r="DCL117" s="77"/>
      <c r="DCM117" s="11"/>
      <c r="DCS117" s="73"/>
      <c r="DCT117" s="73"/>
      <c r="DCU117" s="73"/>
      <c r="DCV117" s="73"/>
      <c r="DCW117" s="74"/>
      <c r="DCX117" s="74"/>
      <c r="DCY117" s="77"/>
      <c r="DCZ117" s="77"/>
      <c r="DDA117" s="11"/>
      <c r="DDG117" s="73"/>
      <c r="DDH117" s="73"/>
      <c r="DDI117" s="73"/>
      <c r="DDJ117" s="73"/>
      <c r="DDK117" s="74"/>
      <c r="DDL117" s="74"/>
      <c r="DDM117" s="77"/>
      <c r="DDN117" s="77"/>
      <c r="DDO117" s="11"/>
      <c r="DDU117" s="73"/>
      <c r="DDV117" s="73"/>
      <c r="DDW117" s="73"/>
      <c r="DDX117" s="73"/>
      <c r="DDY117" s="74"/>
      <c r="DDZ117" s="74"/>
      <c r="DEA117" s="77"/>
      <c r="DEB117" s="77"/>
      <c r="DEC117" s="11"/>
      <c r="DEI117" s="73"/>
      <c r="DEJ117" s="73"/>
      <c r="DEK117" s="73"/>
      <c r="DEL117" s="73"/>
      <c r="DEM117" s="74"/>
      <c r="DEN117" s="74"/>
      <c r="DEO117" s="77"/>
      <c r="DEP117" s="77"/>
      <c r="DEQ117" s="11"/>
      <c r="DEW117" s="73"/>
      <c r="DEX117" s="73"/>
      <c r="DEY117" s="73"/>
      <c r="DEZ117" s="73"/>
      <c r="DFA117" s="74"/>
      <c r="DFB117" s="74"/>
      <c r="DFC117" s="77"/>
      <c r="DFD117" s="77"/>
      <c r="DFE117" s="11"/>
      <c r="DFK117" s="73"/>
      <c r="DFL117" s="73"/>
      <c r="DFM117" s="73"/>
      <c r="DFN117" s="73"/>
      <c r="DFO117" s="74"/>
      <c r="DFP117" s="74"/>
      <c r="DFQ117" s="77"/>
      <c r="DFR117" s="77"/>
      <c r="DFS117" s="11"/>
      <c r="DFY117" s="73"/>
      <c r="DFZ117" s="73"/>
      <c r="DGA117" s="73"/>
      <c r="DGB117" s="73"/>
      <c r="DGC117" s="74"/>
      <c r="DGD117" s="74"/>
      <c r="DGE117" s="77"/>
      <c r="DGF117" s="77"/>
      <c r="DGG117" s="11"/>
      <c r="DGM117" s="73"/>
      <c r="DGN117" s="73"/>
      <c r="DGO117" s="73"/>
      <c r="DGP117" s="73"/>
      <c r="DGQ117" s="74"/>
      <c r="DGR117" s="74"/>
      <c r="DGS117" s="77"/>
      <c r="DGT117" s="77"/>
      <c r="DGU117" s="11"/>
      <c r="DHA117" s="73"/>
      <c r="DHB117" s="73"/>
      <c r="DHC117" s="73"/>
      <c r="DHD117" s="73"/>
      <c r="DHE117" s="74"/>
      <c r="DHF117" s="74"/>
      <c r="DHG117" s="77"/>
      <c r="DHH117" s="77"/>
      <c r="DHI117" s="11"/>
      <c r="DHO117" s="73"/>
      <c r="DHP117" s="73"/>
      <c r="DHQ117" s="73"/>
      <c r="DHR117" s="73"/>
      <c r="DHS117" s="74"/>
      <c r="DHT117" s="74"/>
      <c r="DHU117" s="77"/>
      <c r="DHV117" s="77"/>
      <c r="DHW117" s="11"/>
      <c r="DIC117" s="73"/>
      <c r="DID117" s="73"/>
      <c r="DIE117" s="73"/>
      <c r="DIF117" s="73"/>
      <c r="DIG117" s="74"/>
      <c r="DIH117" s="74"/>
      <c r="DII117" s="77"/>
      <c r="DIJ117" s="77"/>
      <c r="DIK117" s="11"/>
      <c r="DIQ117" s="73"/>
      <c r="DIR117" s="73"/>
      <c r="DIS117" s="73"/>
      <c r="DIT117" s="73"/>
      <c r="DIU117" s="74"/>
      <c r="DIV117" s="74"/>
      <c r="DIW117" s="77"/>
      <c r="DIX117" s="77"/>
      <c r="DIY117" s="11"/>
      <c r="DJE117" s="73"/>
      <c r="DJF117" s="73"/>
      <c r="DJG117" s="73"/>
      <c r="DJH117" s="73"/>
      <c r="DJI117" s="74"/>
      <c r="DJJ117" s="74"/>
      <c r="DJK117" s="77"/>
      <c r="DJL117" s="77"/>
      <c r="DJM117" s="11"/>
      <c r="DJS117" s="73"/>
      <c r="DJT117" s="73"/>
      <c r="DJU117" s="73"/>
      <c r="DJV117" s="73"/>
      <c r="DJW117" s="74"/>
      <c r="DJX117" s="74"/>
      <c r="DJY117" s="77"/>
      <c r="DJZ117" s="77"/>
      <c r="DKA117" s="11"/>
      <c r="DKG117" s="73"/>
      <c r="DKH117" s="73"/>
      <c r="DKI117" s="73"/>
      <c r="DKJ117" s="73"/>
      <c r="DKK117" s="74"/>
      <c r="DKL117" s="74"/>
      <c r="DKM117" s="77"/>
      <c r="DKN117" s="77"/>
      <c r="DKO117" s="11"/>
      <c r="DKU117" s="73"/>
      <c r="DKV117" s="73"/>
      <c r="DKW117" s="73"/>
      <c r="DKX117" s="73"/>
      <c r="DKY117" s="74"/>
      <c r="DKZ117" s="74"/>
      <c r="DLA117" s="77"/>
      <c r="DLB117" s="77"/>
      <c r="DLC117" s="11"/>
      <c r="DLI117" s="73"/>
      <c r="DLJ117" s="73"/>
      <c r="DLK117" s="73"/>
      <c r="DLL117" s="73"/>
      <c r="DLM117" s="74"/>
      <c r="DLN117" s="74"/>
      <c r="DLO117" s="77"/>
      <c r="DLP117" s="77"/>
      <c r="DLQ117" s="11"/>
      <c r="DLW117" s="73"/>
      <c r="DLX117" s="73"/>
      <c r="DLY117" s="73"/>
      <c r="DLZ117" s="73"/>
      <c r="DMA117" s="74"/>
      <c r="DMB117" s="74"/>
      <c r="DMC117" s="77"/>
      <c r="DMD117" s="77"/>
      <c r="DME117" s="11"/>
      <c r="DMK117" s="73"/>
      <c r="DML117" s="73"/>
      <c r="DMM117" s="73"/>
      <c r="DMN117" s="73"/>
      <c r="DMO117" s="74"/>
      <c r="DMP117" s="74"/>
      <c r="DMQ117" s="77"/>
      <c r="DMR117" s="77"/>
      <c r="DMS117" s="11"/>
      <c r="DMY117" s="73"/>
      <c r="DMZ117" s="73"/>
      <c r="DNA117" s="73"/>
      <c r="DNB117" s="73"/>
      <c r="DNC117" s="74"/>
      <c r="DND117" s="74"/>
      <c r="DNE117" s="77"/>
      <c r="DNF117" s="77"/>
      <c r="DNG117" s="11"/>
      <c r="DNM117" s="73"/>
      <c r="DNN117" s="73"/>
      <c r="DNO117" s="73"/>
      <c r="DNP117" s="73"/>
      <c r="DNQ117" s="74"/>
      <c r="DNR117" s="74"/>
      <c r="DNS117" s="77"/>
      <c r="DNT117" s="77"/>
      <c r="DNU117" s="11"/>
      <c r="DOA117" s="73"/>
      <c r="DOB117" s="73"/>
      <c r="DOC117" s="73"/>
      <c r="DOD117" s="73"/>
      <c r="DOE117" s="74"/>
      <c r="DOF117" s="74"/>
      <c r="DOG117" s="77"/>
      <c r="DOH117" s="77"/>
      <c r="DOI117" s="11"/>
      <c r="DOO117" s="73"/>
      <c r="DOP117" s="73"/>
      <c r="DOQ117" s="73"/>
      <c r="DOR117" s="73"/>
      <c r="DOS117" s="74"/>
      <c r="DOT117" s="74"/>
      <c r="DOU117" s="77"/>
      <c r="DOV117" s="77"/>
      <c r="DOW117" s="11"/>
      <c r="DPC117" s="73"/>
      <c r="DPD117" s="73"/>
      <c r="DPE117" s="73"/>
      <c r="DPF117" s="73"/>
      <c r="DPG117" s="74"/>
      <c r="DPH117" s="74"/>
      <c r="DPI117" s="77"/>
      <c r="DPJ117" s="77"/>
      <c r="DPK117" s="11"/>
      <c r="DPQ117" s="73"/>
      <c r="DPR117" s="73"/>
      <c r="DPS117" s="73"/>
      <c r="DPT117" s="73"/>
      <c r="DPU117" s="74"/>
      <c r="DPV117" s="74"/>
      <c r="DPW117" s="77"/>
      <c r="DPX117" s="77"/>
      <c r="DPY117" s="11"/>
      <c r="DQE117" s="73"/>
      <c r="DQF117" s="73"/>
      <c r="DQG117" s="73"/>
      <c r="DQH117" s="73"/>
      <c r="DQI117" s="74"/>
      <c r="DQJ117" s="74"/>
      <c r="DQK117" s="77"/>
      <c r="DQL117" s="77"/>
      <c r="DQM117" s="11"/>
      <c r="DQS117" s="73"/>
      <c r="DQT117" s="73"/>
      <c r="DQU117" s="73"/>
      <c r="DQV117" s="73"/>
      <c r="DQW117" s="74"/>
      <c r="DQX117" s="74"/>
      <c r="DQY117" s="77"/>
      <c r="DQZ117" s="77"/>
      <c r="DRA117" s="11"/>
      <c r="DRG117" s="73"/>
      <c r="DRH117" s="73"/>
      <c r="DRI117" s="73"/>
      <c r="DRJ117" s="73"/>
      <c r="DRK117" s="74"/>
      <c r="DRL117" s="74"/>
      <c r="DRM117" s="77"/>
      <c r="DRN117" s="77"/>
      <c r="DRO117" s="11"/>
      <c r="DRU117" s="73"/>
      <c r="DRV117" s="73"/>
      <c r="DRW117" s="73"/>
      <c r="DRX117" s="73"/>
      <c r="DRY117" s="74"/>
      <c r="DRZ117" s="74"/>
      <c r="DSA117" s="77"/>
      <c r="DSB117" s="77"/>
      <c r="DSC117" s="11"/>
      <c r="DSI117" s="73"/>
      <c r="DSJ117" s="73"/>
      <c r="DSK117" s="73"/>
      <c r="DSL117" s="73"/>
      <c r="DSM117" s="74"/>
      <c r="DSN117" s="74"/>
      <c r="DSO117" s="77"/>
      <c r="DSP117" s="77"/>
      <c r="DSQ117" s="11"/>
      <c r="DSW117" s="73"/>
      <c r="DSX117" s="73"/>
      <c r="DSY117" s="73"/>
      <c r="DSZ117" s="73"/>
      <c r="DTA117" s="74"/>
      <c r="DTB117" s="74"/>
      <c r="DTC117" s="77"/>
      <c r="DTD117" s="77"/>
      <c r="DTE117" s="11"/>
      <c r="DTK117" s="73"/>
      <c r="DTL117" s="73"/>
      <c r="DTM117" s="73"/>
      <c r="DTN117" s="73"/>
      <c r="DTO117" s="74"/>
      <c r="DTP117" s="74"/>
      <c r="DTQ117" s="77"/>
      <c r="DTR117" s="77"/>
      <c r="DTS117" s="11"/>
      <c r="DTY117" s="73"/>
      <c r="DTZ117" s="73"/>
      <c r="DUA117" s="73"/>
      <c r="DUB117" s="73"/>
      <c r="DUC117" s="74"/>
      <c r="DUD117" s="74"/>
      <c r="DUE117" s="77"/>
      <c r="DUF117" s="77"/>
      <c r="DUG117" s="11"/>
      <c r="DUM117" s="73"/>
      <c r="DUN117" s="73"/>
      <c r="DUO117" s="73"/>
      <c r="DUP117" s="73"/>
      <c r="DUQ117" s="74"/>
      <c r="DUR117" s="74"/>
      <c r="DUS117" s="77"/>
      <c r="DUT117" s="77"/>
      <c r="DUU117" s="11"/>
      <c r="DVA117" s="73"/>
      <c r="DVB117" s="73"/>
      <c r="DVC117" s="73"/>
      <c r="DVD117" s="73"/>
      <c r="DVE117" s="74"/>
      <c r="DVF117" s="74"/>
      <c r="DVG117" s="77"/>
      <c r="DVH117" s="77"/>
      <c r="DVI117" s="11"/>
      <c r="DVO117" s="73"/>
      <c r="DVP117" s="73"/>
      <c r="DVQ117" s="73"/>
      <c r="DVR117" s="73"/>
      <c r="DVS117" s="74"/>
      <c r="DVT117" s="74"/>
      <c r="DVU117" s="77"/>
      <c r="DVV117" s="77"/>
      <c r="DVW117" s="11"/>
      <c r="DWC117" s="73"/>
      <c r="DWD117" s="73"/>
      <c r="DWE117" s="73"/>
      <c r="DWF117" s="73"/>
      <c r="DWG117" s="74"/>
      <c r="DWH117" s="74"/>
      <c r="DWI117" s="77"/>
      <c r="DWJ117" s="77"/>
      <c r="DWK117" s="11"/>
      <c r="DWQ117" s="73"/>
      <c r="DWR117" s="73"/>
      <c r="DWS117" s="73"/>
      <c r="DWT117" s="73"/>
      <c r="DWU117" s="74"/>
      <c r="DWV117" s="74"/>
      <c r="DWW117" s="77"/>
      <c r="DWX117" s="77"/>
      <c r="DWY117" s="11"/>
      <c r="DXE117" s="73"/>
      <c r="DXF117" s="73"/>
      <c r="DXG117" s="73"/>
      <c r="DXH117" s="73"/>
      <c r="DXI117" s="74"/>
      <c r="DXJ117" s="74"/>
      <c r="DXK117" s="77"/>
      <c r="DXL117" s="77"/>
      <c r="DXM117" s="11"/>
      <c r="DXS117" s="73"/>
      <c r="DXT117" s="73"/>
      <c r="DXU117" s="73"/>
      <c r="DXV117" s="73"/>
      <c r="DXW117" s="74"/>
      <c r="DXX117" s="74"/>
      <c r="DXY117" s="77"/>
      <c r="DXZ117" s="77"/>
      <c r="DYA117" s="11"/>
      <c r="DYG117" s="73"/>
      <c r="DYH117" s="73"/>
      <c r="DYI117" s="73"/>
      <c r="DYJ117" s="73"/>
      <c r="DYK117" s="74"/>
      <c r="DYL117" s="74"/>
      <c r="DYM117" s="77"/>
      <c r="DYN117" s="77"/>
      <c r="DYO117" s="11"/>
      <c r="DYU117" s="73"/>
      <c r="DYV117" s="73"/>
      <c r="DYW117" s="73"/>
      <c r="DYX117" s="73"/>
      <c r="DYY117" s="74"/>
      <c r="DYZ117" s="74"/>
      <c r="DZA117" s="77"/>
      <c r="DZB117" s="77"/>
      <c r="DZC117" s="11"/>
      <c r="DZI117" s="73"/>
      <c r="DZJ117" s="73"/>
      <c r="DZK117" s="73"/>
      <c r="DZL117" s="73"/>
      <c r="DZM117" s="74"/>
      <c r="DZN117" s="74"/>
      <c r="DZO117" s="77"/>
      <c r="DZP117" s="77"/>
      <c r="DZQ117" s="11"/>
      <c r="DZW117" s="73"/>
      <c r="DZX117" s="73"/>
      <c r="DZY117" s="73"/>
      <c r="DZZ117" s="73"/>
      <c r="EAA117" s="74"/>
      <c r="EAB117" s="74"/>
      <c r="EAC117" s="77"/>
      <c r="EAD117" s="77"/>
      <c r="EAE117" s="11"/>
      <c r="EAK117" s="73"/>
      <c r="EAL117" s="73"/>
      <c r="EAM117" s="73"/>
      <c r="EAN117" s="73"/>
      <c r="EAO117" s="74"/>
      <c r="EAP117" s="74"/>
      <c r="EAQ117" s="77"/>
      <c r="EAR117" s="77"/>
      <c r="EAS117" s="11"/>
      <c r="EAY117" s="73"/>
      <c r="EAZ117" s="73"/>
      <c r="EBA117" s="73"/>
      <c r="EBB117" s="73"/>
      <c r="EBC117" s="74"/>
      <c r="EBD117" s="74"/>
      <c r="EBE117" s="77"/>
      <c r="EBF117" s="77"/>
      <c r="EBG117" s="11"/>
      <c r="EBM117" s="73"/>
      <c r="EBN117" s="73"/>
      <c r="EBO117" s="73"/>
      <c r="EBP117" s="73"/>
      <c r="EBQ117" s="74"/>
      <c r="EBR117" s="74"/>
      <c r="EBS117" s="77"/>
      <c r="EBT117" s="77"/>
      <c r="EBU117" s="11"/>
      <c r="ECA117" s="73"/>
      <c r="ECB117" s="73"/>
      <c r="ECC117" s="73"/>
      <c r="ECD117" s="73"/>
      <c r="ECE117" s="74"/>
      <c r="ECF117" s="74"/>
      <c r="ECG117" s="77"/>
      <c r="ECH117" s="77"/>
      <c r="ECI117" s="11"/>
      <c r="ECO117" s="73"/>
      <c r="ECP117" s="73"/>
      <c r="ECQ117" s="73"/>
      <c r="ECR117" s="73"/>
      <c r="ECS117" s="74"/>
      <c r="ECT117" s="74"/>
      <c r="ECU117" s="77"/>
      <c r="ECV117" s="77"/>
      <c r="ECW117" s="11"/>
      <c r="EDC117" s="73"/>
      <c r="EDD117" s="73"/>
      <c r="EDE117" s="73"/>
      <c r="EDF117" s="73"/>
      <c r="EDG117" s="74"/>
      <c r="EDH117" s="74"/>
      <c r="EDI117" s="77"/>
      <c r="EDJ117" s="77"/>
      <c r="EDK117" s="11"/>
      <c r="EDQ117" s="73"/>
      <c r="EDR117" s="73"/>
      <c r="EDS117" s="73"/>
      <c r="EDT117" s="73"/>
      <c r="EDU117" s="74"/>
      <c r="EDV117" s="74"/>
      <c r="EDW117" s="77"/>
      <c r="EDX117" s="77"/>
      <c r="EDY117" s="11"/>
      <c r="EEE117" s="73"/>
      <c r="EEF117" s="73"/>
      <c r="EEG117" s="73"/>
      <c r="EEH117" s="73"/>
      <c r="EEI117" s="74"/>
      <c r="EEJ117" s="74"/>
      <c r="EEK117" s="77"/>
      <c r="EEL117" s="77"/>
      <c r="EEM117" s="11"/>
      <c r="EES117" s="73"/>
      <c r="EET117" s="73"/>
      <c r="EEU117" s="73"/>
      <c r="EEV117" s="73"/>
      <c r="EEW117" s="74"/>
      <c r="EEX117" s="74"/>
      <c r="EEY117" s="77"/>
      <c r="EEZ117" s="77"/>
      <c r="EFA117" s="11"/>
      <c r="EFG117" s="73"/>
      <c r="EFH117" s="73"/>
      <c r="EFI117" s="73"/>
      <c r="EFJ117" s="73"/>
      <c r="EFK117" s="74"/>
      <c r="EFL117" s="74"/>
      <c r="EFM117" s="77"/>
      <c r="EFN117" s="77"/>
      <c r="EFO117" s="11"/>
      <c r="EFU117" s="73"/>
      <c r="EFV117" s="73"/>
      <c r="EFW117" s="73"/>
      <c r="EFX117" s="73"/>
      <c r="EFY117" s="74"/>
      <c r="EFZ117" s="74"/>
      <c r="EGA117" s="77"/>
      <c r="EGB117" s="77"/>
      <c r="EGC117" s="11"/>
      <c r="EGI117" s="73"/>
      <c r="EGJ117" s="73"/>
      <c r="EGK117" s="73"/>
      <c r="EGL117" s="73"/>
      <c r="EGM117" s="74"/>
      <c r="EGN117" s="74"/>
      <c r="EGO117" s="77"/>
      <c r="EGP117" s="77"/>
      <c r="EGQ117" s="11"/>
      <c r="EGW117" s="73"/>
      <c r="EGX117" s="73"/>
      <c r="EGY117" s="73"/>
      <c r="EGZ117" s="73"/>
      <c r="EHA117" s="74"/>
      <c r="EHB117" s="74"/>
      <c r="EHC117" s="77"/>
      <c r="EHD117" s="77"/>
      <c r="EHE117" s="11"/>
      <c r="EHK117" s="73"/>
      <c r="EHL117" s="73"/>
      <c r="EHM117" s="73"/>
      <c r="EHN117" s="73"/>
      <c r="EHO117" s="74"/>
      <c r="EHP117" s="74"/>
      <c r="EHQ117" s="77"/>
      <c r="EHR117" s="77"/>
      <c r="EHS117" s="11"/>
      <c r="EHY117" s="73"/>
      <c r="EHZ117" s="73"/>
      <c r="EIA117" s="73"/>
      <c r="EIB117" s="73"/>
      <c r="EIC117" s="74"/>
      <c r="EID117" s="74"/>
      <c r="EIE117" s="77"/>
      <c r="EIF117" s="77"/>
      <c r="EIG117" s="11"/>
      <c r="EIM117" s="73"/>
      <c r="EIN117" s="73"/>
      <c r="EIO117" s="73"/>
      <c r="EIP117" s="73"/>
      <c r="EIQ117" s="74"/>
      <c r="EIR117" s="74"/>
      <c r="EIS117" s="77"/>
      <c r="EIT117" s="77"/>
      <c r="EIU117" s="11"/>
      <c r="EJA117" s="73"/>
      <c r="EJB117" s="73"/>
      <c r="EJC117" s="73"/>
      <c r="EJD117" s="73"/>
      <c r="EJE117" s="74"/>
      <c r="EJF117" s="74"/>
      <c r="EJG117" s="77"/>
      <c r="EJH117" s="77"/>
      <c r="EJI117" s="11"/>
      <c r="EJO117" s="73"/>
      <c r="EJP117" s="73"/>
      <c r="EJQ117" s="73"/>
      <c r="EJR117" s="73"/>
      <c r="EJS117" s="74"/>
      <c r="EJT117" s="74"/>
      <c r="EJU117" s="77"/>
      <c r="EJV117" s="77"/>
      <c r="EJW117" s="11"/>
      <c r="EKC117" s="73"/>
      <c r="EKD117" s="73"/>
      <c r="EKE117" s="73"/>
      <c r="EKF117" s="73"/>
      <c r="EKG117" s="74"/>
      <c r="EKH117" s="74"/>
      <c r="EKI117" s="77"/>
      <c r="EKJ117" s="77"/>
      <c r="EKK117" s="11"/>
      <c r="EKQ117" s="73"/>
      <c r="EKR117" s="73"/>
      <c r="EKS117" s="73"/>
      <c r="EKT117" s="73"/>
      <c r="EKU117" s="74"/>
      <c r="EKV117" s="74"/>
      <c r="EKW117" s="77"/>
      <c r="EKX117" s="77"/>
      <c r="EKY117" s="11"/>
      <c r="ELE117" s="73"/>
      <c r="ELF117" s="73"/>
      <c r="ELG117" s="73"/>
      <c r="ELH117" s="73"/>
      <c r="ELI117" s="74"/>
      <c r="ELJ117" s="74"/>
      <c r="ELK117" s="77"/>
      <c r="ELL117" s="77"/>
      <c r="ELM117" s="11"/>
      <c r="ELS117" s="73"/>
      <c r="ELT117" s="73"/>
      <c r="ELU117" s="73"/>
      <c r="ELV117" s="73"/>
      <c r="ELW117" s="74"/>
      <c r="ELX117" s="74"/>
      <c r="ELY117" s="77"/>
      <c r="ELZ117" s="77"/>
      <c r="EMA117" s="11"/>
      <c r="EMG117" s="73"/>
      <c r="EMH117" s="73"/>
      <c r="EMI117" s="73"/>
      <c r="EMJ117" s="73"/>
      <c r="EMK117" s="74"/>
      <c r="EML117" s="74"/>
      <c r="EMM117" s="77"/>
      <c r="EMN117" s="77"/>
      <c r="EMO117" s="11"/>
      <c r="EMU117" s="73"/>
      <c r="EMV117" s="73"/>
      <c r="EMW117" s="73"/>
      <c r="EMX117" s="73"/>
      <c r="EMY117" s="74"/>
      <c r="EMZ117" s="74"/>
      <c r="ENA117" s="77"/>
      <c r="ENB117" s="77"/>
      <c r="ENC117" s="11"/>
      <c r="ENI117" s="73"/>
      <c r="ENJ117" s="73"/>
      <c r="ENK117" s="73"/>
      <c r="ENL117" s="73"/>
      <c r="ENM117" s="74"/>
      <c r="ENN117" s="74"/>
      <c r="ENO117" s="77"/>
      <c r="ENP117" s="77"/>
      <c r="ENQ117" s="11"/>
      <c r="ENW117" s="73"/>
      <c r="ENX117" s="73"/>
      <c r="ENY117" s="73"/>
      <c r="ENZ117" s="73"/>
      <c r="EOA117" s="74"/>
      <c r="EOB117" s="74"/>
      <c r="EOC117" s="77"/>
      <c r="EOD117" s="77"/>
      <c r="EOE117" s="11"/>
      <c r="EOK117" s="73"/>
      <c r="EOL117" s="73"/>
      <c r="EOM117" s="73"/>
      <c r="EON117" s="73"/>
      <c r="EOO117" s="74"/>
      <c r="EOP117" s="74"/>
      <c r="EOQ117" s="77"/>
      <c r="EOR117" s="77"/>
      <c r="EOS117" s="11"/>
      <c r="EOY117" s="73"/>
      <c r="EOZ117" s="73"/>
      <c r="EPA117" s="73"/>
      <c r="EPB117" s="73"/>
      <c r="EPC117" s="74"/>
      <c r="EPD117" s="74"/>
      <c r="EPE117" s="77"/>
      <c r="EPF117" s="77"/>
      <c r="EPG117" s="11"/>
      <c r="EPM117" s="73"/>
      <c r="EPN117" s="73"/>
      <c r="EPO117" s="73"/>
      <c r="EPP117" s="73"/>
      <c r="EPQ117" s="74"/>
      <c r="EPR117" s="74"/>
      <c r="EPS117" s="77"/>
      <c r="EPT117" s="77"/>
      <c r="EPU117" s="11"/>
      <c r="EQA117" s="73"/>
      <c r="EQB117" s="73"/>
      <c r="EQC117" s="73"/>
      <c r="EQD117" s="73"/>
      <c r="EQE117" s="74"/>
      <c r="EQF117" s="74"/>
      <c r="EQG117" s="77"/>
      <c r="EQH117" s="77"/>
      <c r="EQI117" s="11"/>
      <c r="EQO117" s="73"/>
      <c r="EQP117" s="73"/>
      <c r="EQQ117" s="73"/>
      <c r="EQR117" s="73"/>
      <c r="EQS117" s="74"/>
      <c r="EQT117" s="74"/>
      <c r="EQU117" s="77"/>
      <c r="EQV117" s="77"/>
      <c r="EQW117" s="11"/>
      <c r="ERC117" s="73"/>
      <c r="ERD117" s="73"/>
      <c r="ERE117" s="73"/>
      <c r="ERF117" s="73"/>
      <c r="ERG117" s="74"/>
      <c r="ERH117" s="74"/>
      <c r="ERI117" s="77"/>
      <c r="ERJ117" s="77"/>
      <c r="ERK117" s="11"/>
      <c r="ERQ117" s="73"/>
      <c r="ERR117" s="73"/>
      <c r="ERS117" s="73"/>
      <c r="ERT117" s="73"/>
      <c r="ERU117" s="74"/>
      <c r="ERV117" s="74"/>
      <c r="ERW117" s="77"/>
      <c r="ERX117" s="77"/>
      <c r="ERY117" s="11"/>
      <c r="ESE117" s="73"/>
      <c r="ESF117" s="73"/>
      <c r="ESG117" s="73"/>
      <c r="ESH117" s="73"/>
      <c r="ESI117" s="74"/>
      <c r="ESJ117" s="74"/>
      <c r="ESK117" s="77"/>
      <c r="ESL117" s="77"/>
      <c r="ESM117" s="11"/>
      <c r="ESS117" s="73"/>
      <c r="EST117" s="73"/>
      <c r="ESU117" s="73"/>
      <c r="ESV117" s="73"/>
      <c r="ESW117" s="74"/>
      <c r="ESX117" s="74"/>
      <c r="ESY117" s="77"/>
      <c r="ESZ117" s="77"/>
      <c r="ETA117" s="11"/>
      <c r="ETG117" s="73"/>
      <c r="ETH117" s="73"/>
      <c r="ETI117" s="73"/>
      <c r="ETJ117" s="73"/>
      <c r="ETK117" s="74"/>
      <c r="ETL117" s="74"/>
      <c r="ETM117" s="77"/>
      <c r="ETN117" s="77"/>
      <c r="ETO117" s="11"/>
      <c r="ETU117" s="73"/>
      <c r="ETV117" s="73"/>
      <c r="ETW117" s="73"/>
      <c r="ETX117" s="73"/>
      <c r="ETY117" s="74"/>
      <c r="ETZ117" s="74"/>
      <c r="EUA117" s="77"/>
      <c r="EUB117" s="77"/>
      <c r="EUC117" s="11"/>
      <c r="EUI117" s="73"/>
      <c r="EUJ117" s="73"/>
      <c r="EUK117" s="73"/>
      <c r="EUL117" s="73"/>
      <c r="EUM117" s="74"/>
      <c r="EUN117" s="74"/>
      <c r="EUO117" s="77"/>
      <c r="EUP117" s="77"/>
      <c r="EUQ117" s="11"/>
      <c r="EUW117" s="73"/>
      <c r="EUX117" s="73"/>
      <c r="EUY117" s="73"/>
      <c r="EUZ117" s="73"/>
      <c r="EVA117" s="74"/>
      <c r="EVB117" s="74"/>
      <c r="EVC117" s="77"/>
      <c r="EVD117" s="77"/>
      <c r="EVE117" s="11"/>
      <c r="EVK117" s="73"/>
      <c r="EVL117" s="73"/>
      <c r="EVM117" s="73"/>
      <c r="EVN117" s="73"/>
      <c r="EVO117" s="74"/>
      <c r="EVP117" s="74"/>
      <c r="EVQ117" s="77"/>
      <c r="EVR117" s="77"/>
      <c r="EVS117" s="11"/>
      <c r="EVY117" s="73"/>
      <c r="EVZ117" s="73"/>
      <c r="EWA117" s="73"/>
      <c r="EWB117" s="73"/>
      <c r="EWC117" s="74"/>
      <c r="EWD117" s="74"/>
      <c r="EWE117" s="77"/>
      <c r="EWF117" s="77"/>
      <c r="EWG117" s="11"/>
      <c r="EWM117" s="73"/>
      <c r="EWN117" s="73"/>
      <c r="EWO117" s="73"/>
      <c r="EWP117" s="73"/>
      <c r="EWQ117" s="74"/>
      <c r="EWR117" s="74"/>
      <c r="EWS117" s="77"/>
      <c r="EWT117" s="77"/>
      <c r="EWU117" s="11"/>
      <c r="EXA117" s="73"/>
      <c r="EXB117" s="73"/>
      <c r="EXC117" s="73"/>
      <c r="EXD117" s="73"/>
      <c r="EXE117" s="74"/>
      <c r="EXF117" s="74"/>
      <c r="EXG117" s="77"/>
      <c r="EXH117" s="77"/>
      <c r="EXI117" s="11"/>
      <c r="EXO117" s="73"/>
      <c r="EXP117" s="73"/>
      <c r="EXQ117" s="73"/>
      <c r="EXR117" s="73"/>
      <c r="EXS117" s="74"/>
      <c r="EXT117" s="74"/>
      <c r="EXU117" s="77"/>
      <c r="EXV117" s="77"/>
      <c r="EXW117" s="11"/>
      <c r="EYC117" s="73"/>
      <c r="EYD117" s="73"/>
      <c r="EYE117" s="73"/>
      <c r="EYF117" s="73"/>
      <c r="EYG117" s="74"/>
      <c r="EYH117" s="74"/>
      <c r="EYI117" s="77"/>
      <c r="EYJ117" s="77"/>
      <c r="EYK117" s="11"/>
      <c r="EYQ117" s="73"/>
      <c r="EYR117" s="73"/>
      <c r="EYS117" s="73"/>
      <c r="EYT117" s="73"/>
      <c r="EYU117" s="74"/>
      <c r="EYV117" s="74"/>
      <c r="EYW117" s="77"/>
      <c r="EYX117" s="77"/>
      <c r="EYY117" s="11"/>
      <c r="EZE117" s="73"/>
      <c r="EZF117" s="73"/>
      <c r="EZG117" s="73"/>
      <c r="EZH117" s="73"/>
      <c r="EZI117" s="74"/>
      <c r="EZJ117" s="74"/>
      <c r="EZK117" s="77"/>
      <c r="EZL117" s="77"/>
      <c r="EZM117" s="11"/>
      <c r="EZS117" s="73"/>
      <c r="EZT117" s="73"/>
      <c r="EZU117" s="73"/>
      <c r="EZV117" s="73"/>
      <c r="EZW117" s="74"/>
      <c r="EZX117" s="74"/>
      <c r="EZY117" s="77"/>
      <c r="EZZ117" s="77"/>
      <c r="FAA117" s="11"/>
      <c r="FAG117" s="73"/>
      <c r="FAH117" s="73"/>
      <c r="FAI117" s="73"/>
      <c r="FAJ117" s="73"/>
      <c r="FAK117" s="74"/>
      <c r="FAL117" s="74"/>
      <c r="FAM117" s="77"/>
      <c r="FAN117" s="77"/>
      <c r="FAO117" s="11"/>
      <c r="FAU117" s="73"/>
      <c r="FAV117" s="73"/>
      <c r="FAW117" s="73"/>
      <c r="FAX117" s="73"/>
      <c r="FAY117" s="74"/>
      <c r="FAZ117" s="74"/>
      <c r="FBA117" s="77"/>
      <c r="FBB117" s="77"/>
      <c r="FBC117" s="11"/>
      <c r="FBI117" s="73"/>
      <c r="FBJ117" s="73"/>
      <c r="FBK117" s="73"/>
      <c r="FBL117" s="73"/>
      <c r="FBM117" s="74"/>
      <c r="FBN117" s="74"/>
      <c r="FBO117" s="77"/>
      <c r="FBP117" s="77"/>
      <c r="FBQ117" s="11"/>
      <c r="FBW117" s="73"/>
      <c r="FBX117" s="73"/>
      <c r="FBY117" s="73"/>
      <c r="FBZ117" s="73"/>
      <c r="FCA117" s="74"/>
      <c r="FCB117" s="74"/>
      <c r="FCC117" s="77"/>
      <c r="FCD117" s="77"/>
      <c r="FCE117" s="11"/>
      <c r="FCK117" s="73"/>
      <c r="FCL117" s="73"/>
      <c r="FCM117" s="73"/>
      <c r="FCN117" s="73"/>
      <c r="FCO117" s="74"/>
      <c r="FCP117" s="74"/>
      <c r="FCQ117" s="77"/>
      <c r="FCR117" s="77"/>
      <c r="FCS117" s="11"/>
      <c r="FCY117" s="73"/>
      <c r="FCZ117" s="73"/>
      <c r="FDA117" s="73"/>
      <c r="FDB117" s="73"/>
      <c r="FDC117" s="74"/>
      <c r="FDD117" s="74"/>
      <c r="FDE117" s="77"/>
      <c r="FDF117" s="77"/>
      <c r="FDG117" s="11"/>
      <c r="FDM117" s="73"/>
      <c r="FDN117" s="73"/>
      <c r="FDO117" s="73"/>
      <c r="FDP117" s="73"/>
      <c r="FDQ117" s="74"/>
      <c r="FDR117" s="74"/>
      <c r="FDS117" s="77"/>
      <c r="FDT117" s="77"/>
      <c r="FDU117" s="11"/>
      <c r="FEA117" s="73"/>
      <c r="FEB117" s="73"/>
      <c r="FEC117" s="73"/>
      <c r="FED117" s="73"/>
      <c r="FEE117" s="74"/>
      <c r="FEF117" s="74"/>
      <c r="FEG117" s="77"/>
      <c r="FEH117" s="77"/>
      <c r="FEI117" s="11"/>
      <c r="FEO117" s="73"/>
      <c r="FEP117" s="73"/>
      <c r="FEQ117" s="73"/>
      <c r="FER117" s="73"/>
      <c r="FES117" s="74"/>
      <c r="FET117" s="74"/>
      <c r="FEU117" s="77"/>
      <c r="FEV117" s="77"/>
      <c r="FEW117" s="11"/>
      <c r="FFC117" s="73"/>
      <c r="FFD117" s="73"/>
      <c r="FFE117" s="73"/>
      <c r="FFF117" s="73"/>
      <c r="FFG117" s="74"/>
      <c r="FFH117" s="74"/>
      <c r="FFI117" s="77"/>
      <c r="FFJ117" s="77"/>
      <c r="FFK117" s="11"/>
      <c r="FFQ117" s="73"/>
      <c r="FFR117" s="73"/>
      <c r="FFS117" s="73"/>
      <c r="FFT117" s="73"/>
      <c r="FFU117" s="74"/>
      <c r="FFV117" s="74"/>
      <c r="FFW117" s="77"/>
      <c r="FFX117" s="77"/>
      <c r="FFY117" s="11"/>
      <c r="FGE117" s="73"/>
      <c r="FGF117" s="73"/>
      <c r="FGG117" s="73"/>
      <c r="FGH117" s="73"/>
      <c r="FGI117" s="74"/>
      <c r="FGJ117" s="74"/>
      <c r="FGK117" s="77"/>
      <c r="FGL117" s="77"/>
      <c r="FGM117" s="11"/>
      <c r="FGS117" s="73"/>
      <c r="FGT117" s="73"/>
      <c r="FGU117" s="73"/>
      <c r="FGV117" s="73"/>
      <c r="FGW117" s="74"/>
      <c r="FGX117" s="74"/>
      <c r="FGY117" s="77"/>
      <c r="FGZ117" s="77"/>
      <c r="FHA117" s="11"/>
      <c r="FHG117" s="73"/>
      <c r="FHH117" s="73"/>
      <c r="FHI117" s="73"/>
      <c r="FHJ117" s="73"/>
      <c r="FHK117" s="74"/>
      <c r="FHL117" s="74"/>
      <c r="FHM117" s="77"/>
      <c r="FHN117" s="77"/>
      <c r="FHO117" s="11"/>
      <c r="FHU117" s="73"/>
      <c r="FHV117" s="73"/>
      <c r="FHW117" s="73"/>
      <c r="FHX117" s="73"/>
      <c r="FHY117" s="74"/>
      <c r="FHZ117" s="74"/>
      <c r="FIA117" s="77"/>
      <c r="FIB117" s="77"/>
      <c r="FIC117" s="11"/>
      <c r="FII117" s="73"/>
      <c r="FIJ117" s="73"/>
      <c r="FIK117" s="73"/>
      <c r="FIL117" s="73"/>
      <c r="FIM117" s="74"/>
      <c r="FIN117" s="74"/>
      <c r="FIO117" s="77"/>
      <c r="FIP117" s="77"/>
      <c r="FIQ117" s="11"/>
      <c r="FIW117" s="73"/>
      <c r="FIX117" s="73"/>
      <c r="FIY117" s="73"/>
      <c r="FIZ117" s="73"/>
      <c r="FJA117" s="74"/>
      <c r="FJB117" s="74"/>
      <c r="FJC117" s="77"/>
      <c r="FJD117" s="77"/>
      <c r="FJE117" s="11"/>
      <c r="FJK117" s="73"/>
      <c r="FJL117" s="73"/>
      <c r="FJM117" s="73"/>
      <c r="FJN117" s="73"/>
      <c r="FJO117" s="74"/>
      <c r="FJP117" s="74"/>
      <c r="FJQ117" s="77"/>
      <c r="FJR117" s="77"/>
      <c r="FJS117" s="11"/>
      <c r="FJY117" s="73"/>
      <c r="FJZ117" s="73"/>
      <c r="FKA117" s="73"/>
      <c r="FKB117" s="73"/>
      <c r="FKC117" s="74"/>
      <c r="FKD117" s="74"/>
      <c r="FKE117" s="77"/>
      <c r="FKF117" s="77"/>
      <c r="FKG117" s="11"/>
      <c r="FKM117" s="73"/>
      <c r="FKN117" s="73"/>
      <c r="FKO117" s="73"/>
      <c r="FKP117" s="73"/>
      <c r="FKQ117" s="74"/>
      <c r="FKR117" s="74"/>
      <c r="FKS117" s="77"/>
      <c r="FKT117" s="77"/>
      <c r="FKU117" s="11"/>
      <c r="FLA117" s="73"/>
      <c r="FLB117" s="73"/>
      <c r="FLC117" s="73"/>
      <c r="FLD117" s="73"/>
      <c r="FLE117" s="74"/>
      <c r="FLF117" s="74"/>
      <c r="FLG117" s="77"/>
      <c r="FLH117" s="77"/>
      <c r="FLI117" s="11"/>
      <c r="FLO117" s="73"/>
      <c r="FLP117" s="73"/>
      <c r="FLQ117" s="73"/>
      <c r="FLR117" s="73"/>
      <c r="FLS117" s="74"/>
      <c r="FLT117" s="74"/>
      <c r="FLU117" s="77"/>
      <c r="FLV117" s="77"/>
      <c r="FLW117" s="11"/>
      <c r="FMC117" s="73"/>
      <c r="FMD117" s="73"/>
      <c r="FME117" s="73"/>
      <c r="FMF117" s="73"/>
      <c r="FMG117" s="74"/>
      <c r="FMH117" s="74"/>
      <c r="FMI117" s="77"/>
      <c r="FMJ117" s="77"/>
      <c r="FMK117" s="11"/>
      <c r="FMQ117" s="73"/>
      <c r="FMR117" s="73"/>
      <c r="FMS117" s="73"/>
      <c r="FMT117" s="73"/>
      <c r="FMU117" s="74"/>
      <c r="FMV117" s="74"/>
      <c r="FMW117" s="77"/>
      <c r="FMX117" s="77"/>
      <c r="FMY117" s="11"/>
      <c r="FNE117" s="73"/>
      <c r="FNF117" s="73"/>
      <c r="FNG117" s="73"/>
      <c r="FNH117" s="73"/>
      <c r="FNI117" s="74"/>
      <c r="FNJ117" s="74"/>
      <c r="FNK117" s="77"/>
      <c r="FNL117" s="77"/>
      <c r="FNM117" s="11"/>
      <c r="FNS117" s="73"/>
      <c r="FNT117" s="73"/>
      <c r="FNU117" s="73"/>
      <c r="FNV117" s="73"/>
      <c r="FNW117" s="74"/>
      <c r="FNX117" s="74"/>
      <c r="FNY117" s="77"/>
      <c r="FNZ117" s="77"/>
      <c r="FOA117" s="11"/>
      <c r="FOG117" s="73"/>
      <c r="FOH117" s="73"/>
      <c r="FOI117" s="73"/>
      <c r="FOJ117" s="73"/>
      <c r="FOK117" s="74"/>
      <c r="FOL117" s="74"/>
      <c r="FOM117" s="77"/>
      <c r="FON117" s="77"/>
      <c r="FOO117" s="11"/>
      <c r="FOU117" s="73"/>
      <c r="FOV117" s="73"/>
      <c r="FOW117" s="73"/>
      <c r="FOX117" s="73"/>
      <c r="FOY117" s="74"/>
      <c r="FOZ117" s="74"/>
      <c r="FPA117" s="77"/>
      <c r="FPB117" s="77"/>
      <c r="FPC117" s="11"/>
      <c r="FPI117" s="73"/>
      <c r="FPJ117" s="73"/>
      <c r="FPK117" s="73"/>
      <c r="FPL117" s="73"/>
      <c r="FPM117" s="74"/>
      <c r="FPN117" s="74"/>
      <c r="FPO117" s="77"/>
      <c r="FPP117" s="77"/>
      <c r="FPQ117" s="11"/>
      <c r="FPW117" s="73"/>
      <c r="FPX117" s="73"/>
      <c r="FPY117" s="73"/>
      <c r="FPZ117" s="73"/>
      <c r="FQA117" s="74"/>
      <c r="FQB117" s="74"/>
      <c r="FQC117" s="77"/>
      <c r="FQD117" s="77"/>
      <c r="FQE117" s="11"/>
      <c r="FQK117" s="73"/>
      <c r="FQL117" s="73"/>
      <c r="FQM117" s="73"/>
      <c r="FQN117" s="73"/>
      <c r="FQO117" s="74"/>
      <c r="FQP117" s="74"/>
      <c r="FQQ117" s="77"/>
      <c r="FQR117" s="77"/>
      <c r="FQS117" s="11"/>
      <c r="FQY117" s="73"/>
      <c r="FQZ117" s="73"/>
      <c r="FRA117" s="73"/>
      <c r="FRB117" s="73"/>
      <c r="FRC117" s="74"/>
      <c r="FRD117" s="74"/>
      <c r="FRE117" s="77"/>
      <c r="FRF117" s="77"/>
      <c r="FRG117" s="11"/>
      <c r="FRM117" s="73"/>
      <c r="FRN117" s="73"/>
      <c r="FRO117" s="73"/>
      <c r="FRP117" s="73"/>
      <c r="FRQ117" s="74"/>
      <c r="FRR117" s="74"/>
      <c r="FRS117" s="77"/>
      <c r="FRT117" s="77"/>
      <c r="FRU117" s="11"/>
      <c r="FSA117" s="73"/>
      <c r="FSB117" s="73"/>
      <c r="FSC117" s="73"/>
      <c r="FSD117" s="73"/>
      <c r="FSE117" s="74"/>
      <c r="FSF117" s="74"/>
      <c r="FSG117" s="77"/>
      <c r="FSH117" s="77"/>
      <c r="FSI117" s="11"/>
      <c r="FSO117" s="73"/>
      <c r="FSP117" s="73"/>
      <c r="FSQ117" s="73"/>
      <c r="FSR117" s="73"/>
      <c r="FSS117" s="74"/>
      <c r="FST117" s="74"/>
      <c r="FSU117" s="77"/>
      <c r="FSV117" s="77"/>
      <c r="FSW117" s="11"/>
      <c r="FTC117" s="73"/>
      <c r="FTD117" s="73"/>
      <c r="FTE117" s="73"/>
      <c r="FTF117" s="73"/>
      <c r="FTG117" s="74"/>
      <c r="FTH117" s="74"/>
      <c r="FTI117" s="77"/>
      <c r="FTJ117" s="77"/>
      <c r="FTK117" s="11"/>
      <c r="FTQ117" s="73"/>
      <c r="FTR117" s="73"/>
      <c r="FTS117" s="73"/>
      <c r="FTT117" s="73"/>
      <c r="FTU117" s="74"/>
      <c r="FTV117" s="74"/>
      <c r="FTW117" s="77"/>
      <c r="FTX117" s="77"/>
      <c r="FTY117" s="11"/>
      <c r="FUE117" s="73"/>
      <c r="FUF117" s="73"/>
      <c r="FUG117" s="73"/>
      <c r="FUH117" s="73"/>
      <c r="FUI117" s="74"/>
      <c r="FUJ117" s="74"/>
      <c r="FUK117" s="77"/>
      <c r="FUL117" s="77"/>
      <c r="FUM117" s="11"/>
      <c r="FUS117" s="73"/>
      <c r="FUT117" s="73"/>
      <c r="FUU117" s="73"/>
      <c r="FUV117" s="73"/>
      <c r="FUW117" s="74"/>
      <c r="FUX117" s="74"/>
      <c r="FUY117" s="77"/>
      <c r="FUZ117" s="77"/>
      <c r="FVA117" s="11"/>
      <c r="FVG117" s="73"/>
      <c r="FVH117" s="73"/>
      <c r="FVI117" s="73"/>
      <c r="FVJ117" s="73"/>
      <c r="FVK117" s="74"/>
      <c r="FVL117" s="74"/>
      <c r="FVM117" s="77"/>
      <c r="FVN117" s="77"/>
      <c r="FVO117" s="11"/>
      <c r="FVU117" s="73"/>
      <c r="FVV117" s="73"/>
      <c r="FVW117" s="73"/>
      <c r="FVX117" s="73"/>
      <c r="FVY117" s="74"/>
      <c r="FVZ117" s="74"/>
      <c r="FWA117" s="77"/>
      <c r="FWB117" s="77"/>
      <c r="FWC117" s="11"/>
      <c r="FWI117" s="73"/>
      <c r="FWJ117" s="73"/>
      <c r="FWK117" s="73"/>
      <c r="FWL117" s="73"/>
      <c r="FWM117" s="74"/>
      <c r="FWN117" s="74"/>
      <c r="FWO117" s="77"/>
      <c r="FWP117" s="77"/>
      <c r="FWQ117" s="11"/>
      <c r="FWW117" s="73"/>
      <c r="FWX117" s="73"/>
      <c r="FWY117" s="73"/>
      <c r="FWZ117" s="73"/>
      <c r="FXA117" s="74"/>
      <c r="FXB117" s="74"/>
      <c r="FXC117" s="77"/>
      <c r="FXD117" s="77"/>
      <c r="FXE117" s="11"/>
      <c r="FXK117" s="73"/>
      <c r="FXL117" s="73"/>
      <c r="FXM117" s="73"/>
      <c r="FXN117" s="73"/>
      <c r="FXO117" s="74"/>
      <c r="FXP117" s="74"/>
      <c r="FXQ117" s="77"/>
      <c r="FXR117" s="77"/>
      <c r="FXS117" s="11"/>
      <c r="FXY117" s="73"/>
      <c r="FXZ117" s="73"/>
      <c r="FYA117" s="73"/>
      <c r="FYB117" s="73"/>
      <c r="FYC117" s="74"/>
      <c r="FYD117" s="74"/>
      <c r="FYE117" s="77"/>
      <c r="FYF117" s="77"/>
      <c r="FYG117" s="11"/>
      <c r="FYM117" s="73"/>
      <c r="FYN117" s="73"/>
      <c r="FYO117" s="73"/>
      <c r="FYP117" s="73"/>
      <c r="FYQ117" s="74"/>
      <c r="FYR117" s="74"/>
      <c r="FYS117" s="77"/>
      <c r="FYT117" s="77"/>
      <c r="FYU117" s="11"/>
      <c r="FZA117" s="73"/>
      <c r="FZB117" s="73"/>
      <c r="FZC117" s="73"/>
      <c r="FZD117" s="73"/>
      <c r="FZE117" s="74"/>
      <c r="FZF117" s="74"/>
      <c r="FZG117" s="77"/>
      <c r="FZH117" s="77"/>
      <c r="FZI117" s="11"/>
      <c r="FZO117" s="73"/>
      <c r="FZP117" s="73"/>
      <c r="FZQ117" s="73"/>
      <c r="FZR117" s="73"/>
      <c r="FZS117" s="74"/>
      <c r="FZT117" s="74"/>
      <c r="FZU117" s="77"/>
      <c r="FZV117" s="77"/>
      <c r="FZW117" s="11"/>
      <c r="GAC117" s="73"/>
      <c r="GAD117" s="73"/>
      <c r="GAE117" s="73"/>
      <c r="GAF117" s="73"/>
      <c r="GAG117" s="74"/>
      <c r="GAH117" s="74"/>
      <c r="GAI117" s="77"/>
      <c r="GAJ117" s="77"/>
      <c r="GAK117" s="11"/>
      <c r="GAQ117" s="73"/>
      <c r="GAR117" s="73"/>
      <c r="GAS117" s="73"/>
      <c r="GAT117" s="73"/>
      <c r="GAU117" s="74"/>
      <c r="GAV117" s="74"/>
      <c r="GAW117" s="77"/>
      <c r="GAX117" s="77"/>
      <c r="GAY117" s="11"/>
      <c r="GBE117" s="73"/>
      <c r="GBF117" s="73"/>
      <c r="GBG117" s="73"/>
      <c r="GBH117" s="73"/>
      <c r="GBI117" s="74"/>
      <c r="GBJ117" s="74"/>
      <c r="GBK117" s="77"/>
      <c r="GBL117" s="77"/>
      <c r="GBM117" s="11"/>
      <c r="GBS117" s="73"/>
      <c r="GBT117" s="73"/>
      <c r="GBU117" s="73"/>
      <c r="GBV117" s="73"/>
      <c r="GBW117" s="74"/>
      <c r="GBX117" s="74"/>
      <c r="GBY117" s="77"/>
      <c r="GBZ117" s="77"/>
      <c r="GCA117" s="11"/>
      <c r="GCG117" s="73"/>
      <c r="GCH117" s="73"/>
      <c r="GCI117" s="73"/>
      <c r="GCJ117" s="73"/>
      <c r="GCK117" s="74"/>
      <c r="GCL117" s="74"/>
      <c r="GCM117" s="77"/>
      <c r="GCN117" s="77"/>
      <c r="GCO117" s="11"/>
      <c r="GCU117" s="73"/>
      <c r="GCV117" s="73"/>
      <c r="GCW117" s="73"/>
      <c r="GCX117" s="73"/>
      <c r="GCY117" s="74"/>
      <c r="GCZ117" s="74"/>
      <c r="GDA117" s="77"/>
      <c r="GDB117" s="77"/>
      <c r="GDC117" s="11"/>
      <c r="GDI117" s="73"/>
      <c r="GDJ117" s="73"/>
      <c r="GDK117" s="73"/>
      <c r="GDL117" s="73"/>
      <c r="GDM117" s="74"/>
      <c r="GDN117" s="74"/>
      <c r="GDO117" s="77"/>
      <c r="GDP117" s="77"/>
      <c r="GDQ117" s="11"/>
      <c r="GDW117" s="73"/>
      <c r="GDX117" s="73"/>
      <c r="GDY117" s="73"/>
      <c r="GDZ117" s="73"/>
      <c r="GEA117" s="74"/>
      <c r="GEB117" s="74"/>
      <c r="GEC117" s="77"/>
      <c r="GED117" s="77"/>
      <c r="GEE117" s="11"/>
      <c r="GEK117" s="73"/>
      <c r="GEL117" s="73"/>
      <c r="GEM117" s="73"/>
      <c r="GEN117" s="73"/>
      <c r="GEO117" s="74"/>
      <c r="GEP117" s="74"/>
      <c r="GEQ117" s="77"/>
      <c r="GER117" s="77"/>
      <c r="GES117" s="11"/>
      <c r="GEY117" s="73"/>
      <c r="GEZ117" s="73"/>
      <c r="GFA117" s="73"/>
      <c r="GFB117" s="73"/>
      <c r="GFC117" s="74"/>
      <c r="GFD117" s="74"/>
      <c r="GFE117" s="77"/>
      <c r="GFF117" s="77"/>
      <c r="GFG117" s="11"/>
      <c r="GFM117" s="73"/>
      <c r="GFN117" s="73"/>
      <c r="GFO117" s="73"/>
      <c r="GFP117" s="73"/>
      <c r="GFQ117" s="74"/>
      <c r="GFR117" s="74"/>
      <c r="GFS117" s="77"/>
      <c r="GFT117" s="77"/>
      <c r="GFU117" s="11"/>
      <c r="GGA117" s="73"/>
      <c r="GGB117" s="73"/>
      <c r="GGC117" s="73"/>
      <c r="GGD117" s="73"/>
      <c r="GGE117" s="74"/>
      <c r="GGF117" s="74"/>
      <c r="GGG117" s="77"/>
      <c r="GGH117" s="77"/>
      <c r="GGI117" s="11"/>
      <c r="GGO117" s="73"/>
      <c r="GGP117" s="73"/>
      <c r="GGQ117" s="73"/>
      <c r="GGR117" s="73"/>
      <c r="GGS117" s="74"/>
      <c r="GGT117" s="74"/>
      <c r="GGU117" s="77"/>
      <c r="GGV117" s="77"/>
      <c r="GGW117" s="11"/>
      <c r="GHC117" s="73"/>
      <c r="GHD117" s="73"/>
      <c r="GHE117" s="73"/>
      <c r="GHF117" s="73"/>
      <c r="GHG117" s="74"/>
      <c r="GHH117" s="74"/>
      <c r="GHI117" s="77"/>
      <c r="GHJ117" s="77"/>
      <c r="GHK117" s="11"/>
      <c r="GHQ117" s="73"/>
      <c r="GHR117" s="73"/>
      <c r="GHS117" s="73"/>
      <c r="GHT117" s="73"/>
      <c r="GHU117" s="74"/>
      <c r="GHV117" s="74"/>
      <c r="GHW117" s="77"/>
      <c r="GHX117" s="77"/>
      <c r="GHY117" s="11"/>
      <c r="GIE117" s="73"/>
      <c r="GIF117" s="73"/>
      <c r="GIG117" s="73"/>
      <c r="GIH117" s="73"/>
      <c r="GII117" s="74"/>
      <c r="GIJ117" s="74"/>
      <c r="GIK117" s="77"/>
      <c r="GIL117" s="77"/>
      <c r="GIM117" s="11"/>
      <c r="GIS117" s="73"/>
      <c r="GIT117" s="73"/>
      <c r="GIU117" s="73"/>
      <c r="GIV117" s="73"/>
      <c r="GIW117" s="74"/>
      <c r="GIX117" s="74"/>
      <c r="GIY117" s="77"/>
      <c r="GIZ117" s="77"/>
      <c r="GJA117" s="11"/>
      <c r="GJG117" s="73"/>
      <c r="GJH117" s="73"/>
      <c r="GJI117" s="73"/>
      <c r="GJJ117" s="73"/>
      <c r="GJK117" s="74"/>
      <c r="GJL117" s="74"/>
      <c r="GJM117" s="77"/>
      <c r="GJN117" s="77"/>
      <c r="GJO117" s="11"/>
      <c r="GJU117" s="73"/>
      <c r="GJV117" s="73"/>
      <c r="GJW117" s="73"/>
      <c r="GJX117" s="73"/>
      <c r="GJY117" s="74"/>
      <c r="GJZ117" s="74"/>
      <c r="GKA117" s="77"/>
      <c r="GKB117" s="77"/>
      <c r="GKC117" s="11"/>
      <c r="GKI117" s="73"/>
      <c r="GKJ117" s="73"/>
      <c r="GKK117" s="73"/>
      <c r="GKL117" s="73"/>
      <c r="GKM117" s="74"/>
      <c r="GKN117" s="74"/>
      <c r="GKO117" s="77"/>
      <c r="GKP117" s="77"/>
      <c r="GKQ117" s="11"/>
      <c r="GKW117" s="73"/>
      <c r="GKX117" s="73"/>
      <c r="GKY117" s="73"/>
      <c r="GKZ117" s="73"/>
      <c r="GLA117" s="74"/>
      <c r="GLB117" s="74"/>
      <c r="GLC117" s="77"/>
      <c r="GLD117" s="77"/>
      <c r="GLE117" s="11"/>
      <c r="GLK117" s="73"/>
      <c r="GLL117" s="73"/>
      <c r="GLM117" s="73"/>
      <c r="GLN117" s="73"/>
      <c r="GLO117" s="74"/>
      <c r="GLP117" s="74"/>
      <c r="GLQ117" s="77"/>
      <c r="GLR117" s="77"/>
      <c r="GLS117" s="11"/>
      <c r="GLY117" s="73"/>
      <c r="GLZ117" s="73"/>
      <c r="GMA117" s="73"/>
      <c r="GMB117" s="73"/>
      <c r="GMC117" s="74"/>
      <c r="GMD117" s="74"/>
      <c r="GME117" s="77"/>
      <c r="GMF117" s="77"/>
      <c r="GMG117" s="11"/>
      <c r="GMM117" s="73"/>
      <c r="GMN117" s="73"/>
      <c r="GMO117" s="73"/>
      <c r="GMP117" s="73"/>
      <c r="GMQ117" s="74"/>
      <c r="GMR117" s="74"/>
      <c r="GMS117" s="77"/>
      <c r="GMT117" s="77"/>
      <c r="GMU117" s="11"/>
      <c r="GNA117" s="73"/>
      <c r="GNB117" s="73"/>
      <c r="GNC117" s="73"/>
      <c r="GND117" s="73"/>
      <c r="GNE117" s="74"/>
      <c r="GNF117" s="74"/>
      <c r="GNG117" s="77"/>
      <c r="GNH117" s="77"/>
      <c r="GNI117" s="11"/>
      <c r="GNO117" s="73"/>
      <c r="GNP117" s="73"/>
      <c r="GNQ117" s="73"/>
      <c r="GNR117" s="73"/>
      <c r="GNS117" s="74"/>
      <c r="GNT117" s="74"/>
      <c r="GNU117" s="77"/>
      <c r="GNV117" s="77"/>
      <c r="GNW117" s="11"/>
      <c r="GOC117" s="73"/>
      <c r="GOD117" s="73"/>
      <c r="GOE117" s="73"/>
      <c r="GOF117" s="73"/>
      <c r="GOG117" s="74"/>
      <c r="GOH117" s="74"/>
      <c r="GOI117" s="77"/>
      <c r="GOJ117" s="77"/>
      <c r="GOK117" s="11"/>
      <c r="GOQ117" s="73"/>
      <c r="GOR117" s="73"/>
      <c r="GOS117" s="73"/>
      <c r="GOT117" s="73"/>
      <c r="GOU117" s="74"/>
      <c r="GOV117" s="74"/>
      <c r="GOW117" s="77"/>
      <c r="GOX117" s="77"/>
      <c r="GOY117" s="11"/>
      <c r="GPE117" s="73"/>
      <c r="GPF117" s="73"/>
      <c r="GPG117" s="73"/>
      <c r="GPH117" s="73"/>
      <c r="GPI117" s="74"/>
      <c r="GPJ117" s="74"/>
      <c r="GPK117" s="77"/>
      <c r="GPL117" s="77"/>
      <c r="GPM117" s="11"/>
      <c r="GPS117" s="73"/>
      <c r="GPT117" s="73"/>
      <c r="GPU117" s="73"/>
      <c r="GPV117" s="73"/>
      <c r="GPW117" s="74"/>
      <c r="GPX117" s="74"/>
      <c r="GPY117" s="77"/>
      <c r="GPZ117" s="77"/>
      <c r="GQA117" s="11"/>
      <c r="GQG117" s="73"/>
      <c r="GQH117" s="73"/>
      <c r="GQI117" s="73"/>
      <c r="GQJ117" s="73"/>
      <c r="GQK117" s="74"/>
      <c r="GQL117" s="74"/>
      <c r="GQM117" s="77"/>
      <c r="GQN117" s="77"/>
      <c r="GQO117" s="11"/>
      <c r="GQU117" s="73"/>
      <c r="GQV117" s="73"/>
      <c r="GQW117" s="73"/>
      <c r="GQX117" s="73"/>
      <c r="GQY117" s="74"/>
      <c r="GQZ117" s="74"/>
      <c r="GRA117" s="77"/>
      <c r="GRB117" s="77"/>
      <c r="GRC117" s="11"/>
      <c r="GRI117" s="73"/>
      <c r="GRJ117" s="73"/>
      <c r="GRK117" s="73"/>
      <c r="GRL117" s="73"/>
      <c r="GRM117" s="74"/>
      <c r="GRN117" s="74"/>
      <c r="GRO117" s="77"/>
      <c r="GRP117" s="77"/>
      <c r="GRQ117" s="11"/>
      <c r="GRW117" s="73"/>
      <c r="GRX117" s="73"/>
      <c r="GRY117" s="73"/>
      <c r="GRZ117" s="73"/>
      <c r="GSA117" s="74"/>
      <c r="GSB117" s="74"/>
      <c r="GSC117" s="77"/>
      <c r="GSD117" s="77"/>
      <c r="GSE117" s="11"/>
      <c r="GSK117" s="73"/>
      <c r="GSL117" s="73"/>
      <c r="GSM117" s="73"/>
      <c r="GSN117" s="73"/>
      <c r="GSO117" s="74"/>
      <c r="GSP117" s="74"/>
      <c r="GSQ117" s="77"/>
      <c r="GSR117" s="77"/>
      <c r="GSS117" s="11"/>
      <c r="GSY117" s="73"/>
      <c r="GSZ117" s="73"/>
      <c r="GTA117" s="73"/>
      <c r="GTB117" s="73"/>
      <c r="GTC117" s="74"/>
      <c r="GTD117" s="74"/>
      <c r="GTE117" s="77"/>
      <c r="GTF117" s="77"/>
      <c r="GTG117" s="11"/>
      <c r="GTM117" s="73"/>
      <c r="GTN117" s="73"/>
      <c r="GTO117" s="73"/>
      <c r="GTP117" s="73"/>
      <c r="GTQ117" s="74"/>
      <c r="GTR117" s="74"/>
      <c r="GTS117" s="77"/>
      <c r="GTT117" s="77"/>
      <c r="GTU117" s="11"/>
      <c r="GUA117" s="73"/>
      <c r="GUB117" s="73"/>
      <c r="GUC117" s="73"/>
      <c r="GUD117" s="73"/>
      <c r="GUE117" s="74"/>
      <c r="GUF117" s="74"/>
      <c r="GUG117" s="77"/>
      <c r="GUH117" s="77"/>
      <c r="GUI117" s="11"/>
      <c r="GUO117" s="73"/>
      <c r="GUP117" s="73"/>
      <c r="GUQ117" s="73"/>
      <c r="GUR117" s="73"/>
      <c r="GUS117" s="74"/>
      <c r="GUT117" s="74"/>
      <c r="GUU117" s="77"/>
      <c r="GUV117" s="77"/>
      <c r="GUW117" s="11"/>
      <c r="GVC117" s="73"/>
      <c r="GVD117" s="73"/>
      <c r="GVE117" s="73"/>
      <c r="GVF117" s="73"/>
      <c r="GVG117" s="74"/>
      <c r="GVH117" s="74"/>
      <c r="GVI117" s="77"/>
      <c r="GVJ117" s="77"/>
      <c r="GVK117" s="11"/>
      <c r="GVQ117" s="73"/>
      <c r="GVR117" s="73"/>
      <c r="GVS117" s="73"/>
      <c r="GVT117" s="73"/>
      <c r="GVU117" s="74"/>
      <c r="GVV117" s="74"/>
      <c r="GVW117" s="77"/>
      <c r="GVX117" s="77"/>
      <c r="GVY117" s="11"/>
      <c r="GWE117" s="73"/>
      <c r="GWF117" s="73"/>
      <c r="GWG117" s="73"/>
      <c r="GWH117" s="73"/>
      <c r="GWI117" s="74"/>
      <c r="GWJ117" s="74"/>
      <c r="GWK117" s="77"/>
      <c r="GWL117" s="77"/>
      <c r="GWM117" s="11"/>
      <c r="GWS117" s="73"/>
      <c r="GWT117" s="73"/>
      <c r="GWU117" s="73"/>
      <c r="GWV117" s="73"/>
      <c r="GWW117" s="74"/>
      <c r="GWX117" s="74"/>
      <c r="GWY117" s="77"/>
      <c r="GWZ117" s="77"/>
      <c r="GXA117" s="11"/>
      <c r="GXG117" s="73"/>
      <c r="GXH117" s="73"/>
      <c r="GXI117" s="73"/>
      <c r="GXJ117" s="73"/>
      <c r="GXK117" s="74"/>
      <c r="GXL117" s="74"/>
      <c r="GXM117" s="77"/>
      <c r="GXN117" s="77"/>
      <c r="GXO117" s="11"/>
      <c r="GXU117" s="73"/>
      <c r="GXV117" s="73"/>
      <c r="GXW117" s="73"/>
      <c r="GXX117" s="73"/>
      <c r="GXY117" s="74"/>
      <c r="GXZ117" s="74"/>
      <c r="GYA117" s="77"/>
      <c r="GYB117" s="77"/>
      <c r="GYC117" s="11"/>
      <c r="GYI117" s="73"/>
      <c r="GYJ117" s="73"/>
      <c r="GYK117" s="73"/>
      <c r="GYL117" s="73"/>
      <c r="GYM117" s="74"/>
      <c r="GYN117" s="74"/>
      <c r="GYO117" s="77"/>
      <c r="GYP117" s="77"/>
      <c r="GYQ117" s="11"/>
      <c r="GYW117" s="73"/>
      <c r="GYX117" s="73"/>
      <c r="GYY117" s="73"/>
      <c r="GYZ117" s="73"/>
      <c r="GZA117" s="74"/>
      <c r="GZB117" s="74"/>
      <c r="GZC117" s="77"/>
      <c r="GZD117" s="77"/>
      <c r="GZE117" s="11"/>
      <c r="GZK117" s="73"/>
      <c r="GZL117" s="73"/>
      <c r="GZM117" s="73"/>
      <c r="GZN117" s="73"/>
      <c r="GZO117" s="74"/>
      <c r="GZP117" s="74"/>
      <c r="GZQ117" s="77"/>
      <c r="GZR117" s="77"/>
      <c r="GZS117" s="11"/>
      <c r="GZY117" s="73"/>
      <c r="GZZ117" s="73"/>
      <c r="HAA117" s="73"/>
      <c r="HAB117" s="73"/>
      <c r="HAC117" s="74"/>
      <c r="HAD117" s="74"/>
      <c r="HAE117" s="77"/>
      <c r="HAF117" s="77"/>
      <c r="HAG117" s="11"/>
      <c r="HAM117" s="73"/>
      <c r="HAN117" s="73"/>
      <c r="HAO117" s="73"/>
      <c r="HAP117" s="73"/>
      <c r="HAQ117" s="74"/>
      <c r="HAR117" s="74"/>
      <c r="HAS117" s="77"/>
      <c r="HAT117" s="77"/>
      <c r="HAU117" s="11"/>
      <c r="HBA117" s="73"/>
      <c r="HBB117" s="73"/>
      <c r="HBC117" s="73"/>
      <c r="HBD117" s="73"/>
      <c r="HBE117" s="74"/>
      <c r="HBF117" s="74"/>
      <c r="HBG117" s="77"/>
      <c r="HBH117" s="77"/>
      <c r="HBI117" s="11"/>
      <c r="HBO117" s="73"/>
      <c r="HBP117" s="73"/>
      <c r="HBQ117" s="73"/>
      <c r="HBR117" s="73"/>
      <c r="HBS117" s="74"/>
      <c r="HBT117" s="74"/>
      <c r="HBU117" s="77"/>
      <c r="HBV117" s="77"/>
      <c r="HBW117" s="11"/>
      <c r="HCC117" s="73"/>
      <c r="HCD117" s="73"/>
      <c r="HCE117" s="73"/>
      <c r="HCF117" s="73"/>
      <c r="HCG117" s="74"/>
      <c r="HCH117" s="74"/>
      <c r="HCI117" s="77"/>
      <c r="HCJ117" s="77"/>
      <c r="HCK117" s="11"/>
      <c r="HCQ117" s="73"/>
      <c r="HCR117" s="73"/>
      <c r="HCS117" s="73"/>
      <c r="HCT117" s="73"/>
      <c r="HCU117" s="74"/>
      <c r="HCV117" s="74"/>
      <c r="HCW117" s="77"/>
      <c r="HCX117" s="77"/>
      <c r="HCY117" s="11"/>
      <c r="HDE117" s="73"/>
      <c r="HDF117" s="73"/>
      <c r="HDG117" s="73"/>
      <c r="HDH117" s="73"/>
      <c r="HDI117" s="74"/>
      <c r="HDJ117" s="74"/>
      <c r="HDK117" s="77"/>
      <c r="HDL117" s="77"/>
      <c r="HDM117" s="11"/>
      <c r="HDS117" s="73"/>
      <c r="HDT117" s="73"/>
      <c r="HDU117" s="73"/>
      <c r="HDV117" s="73"/>
      <c r="HDW117" s="74"/>
      <c r="HDX117" s="74"/>
      <c r="HDY117" s="77"/>
      <c r="HDZ117" s="77"/>
      <c r="HEA117" s="11"/>
      <c r="HEG117" s="73"/>
      <c r="HEH117" s="73"/>
      <c r="HEI117" s="73"/>
      <c r="HEJ117" s="73"/>
      <c r="HEK117" s="74"/>
      <c r="HEL117" s="74"/>
      <c r="HEM117" s="77"/>
      <c r="HEN117" s="77"/>
      <c r="HEO117" s="11"/>
      <c r="HEU117" s="73"/>
      <c r="HEV117" s="73"/>
      <c r="HEW117" s="73"/>
      <c r="HEX117" s="73"/>
      <c r="HEY117" s="74"/>
      <c r="HEZ117" s="74"/>
      <c r="HFA117" s="77"/>
      <c r="HFB117" s="77"/>
      <c r="HFC117" s="11"/>
      <c r="HFI117" s="73"/>
      <c r="HFJ117" s="73"/>
      <c r="HFK117" s="73"/>
      <c r="HFL117" s="73"/>
      <c r="HFM117" s="74"/>
      <c r="HFN117" s="74"/>
      <c r="HFO117" s="77"/>
      <c r="HFP117" s="77"/>
      <c r="HFQ117" s="11"/>
      <c r="HFW117" s="73"/>
      <c r="HFX117" s="73"/>
      <c r="HFY117" s="73"/>
      <c r="HFZ117" s="73"/>
      <c r="HGA117" s="74"/>
      <c r="HGB117" s="74"/>
      <c r="HGC117" s="77"/>
      <c r="HGD117" s="77"/>
      <c r="HGE117" s="11"/>
      <c r="HGK117" s="73"/>
      <c r="HGL117" s="73"/>
      <c r="HGM117" s="73"/>
      <c r="HGN117" s="73"/>
      <c r="HGO117" s="74"/>
      <c r="HGP117" s="74"/>
      <c r="HGQ117" s="77"/>
      <c r="HGR117" s="77"/>
      <c r="HGS117" s="11"/>
      <c r="HGY117" s="73"/>
      <c r="HGZ117" s="73"/>
      <c r="HHA117" s="73"/>
      <c r="HHB117" s="73"/>
      <c r="HHC117" s="74"/>
      <c r="HHD117" s="74"/>
      <c r="HHE117" s="77"/>
      <c r="HHF117" s="77"/>
      <c r="HHG117" s="11"/>
      <c r="HHM117" s="73"/>
      <c r="HHN117" s="73"/>
      <c r="HHO117" s="73"/>
      <c r="HHP117" s="73"/>
      <c r="HHQ117" s="74"/>
      <c r="HHR117" s="74"/>
      <c r="HHS117" s="77"/>
      <c r="HHT117" s="77"/>
      <c r="HHU117" s="11"/>
      <c r="HIA117" s="73"/>
      <c r="HIB117" s="73"/>
      <c r="HIC117" s="73"/>
      <c r="HID117" s="73"/>
      <c r="HIE117" s="74"/>
      <c r="HIF117" s="74"/>
      <c r="HIG117" s="77"/>
      <c r="HIH117" s="77"/>
      <c r="HII117" s="11"/>
      <c r="HIO117" s="73"/>
      <c r="HIP117" s="73"/>
      <c r="HIQ117" s="73"/>
      <c r="HIR117" s="73"/>
      <c r="HIS117" s="74"/>
      <c r="HIT117" s="74"/>
      <c r="HIU117" s="77"/>
      <c r="HIV117" s="77"/>
      <c r="HIW117" s="11"/>
      <c r="HJC117" s="73"/>
      <c r="HJD117" s="73"/>
      <c r="HJE117" s="73"/>
      <c r="HJF117" s="73"/>
      <c r="HJG117" s="74"/>
      <c r="HJH117" s="74"/>
      <c r="HJI117" s="77"/>
      <c r="HJJ117" s="77"/>
      <c r="HJK117" s="11"/>
      <c r="HJQ117" s="73"/>
      <c r="HJR117" s="73"/>
      <c r="HJS117" s="73"/>
      <c r="HJT117" s="73"/>
      <c r="HJU117" s="74"/>
      <c r="HJV117" s="74"/>
      <c r="HJW117" s="77"/>
      <c r="HJX117" s="77"/>
      <c r="HJY117" s="11"/>
      <c r="HKE117" s="73"/>
      <c r="HKF117" s="73"/>
      <c r="HKG117" s="73"/>
      <c r="HKH117" s="73"/>
      <c r="HKI117" s="74"/>
      <c r="HKJ117" s="74"/>
      <c r="HKK117" s="77"/>
      <c r="HKL117" s="77"/>
      <c r="HKM117" s="11"/>
      <c r="HKS117" s="73"/>
      <c r="HKT117" s="73"/>
      <c r="HKU117" s="73"/>
      <c r="HKV117" s="73"/>
      <c r="HKW117" s="74"/>
      <c r="HKX117" s="74"/>
      <c r="HKY117" s="77"/>
      <c r="HKZ117" s="77"/>
      <c r="HLA117" s="11"/>
      <c r="HLG117" s="73"/>
      <c r="HLH117" s="73"/>
      <c r="HLI117" s="73"/>
      <c r="HLJ117" s="73"/>
      <c r="HLK117" s="74"/>
      <c r="HLL117" s="74"/>
      <c r="HLM117" s="77"/>
      <c r="HLN117" s="77"/>
      <c r="HLO117" s="11"/>
      <c r="HLU117" s="73"/>
      <c r="HLV117" s="73"/>
      <c r="HLW117" s="73"/>
      <c r="HLX117" s="73"/>
      <c r="HLY117" s="74"/>
      <c r="HLZ117" s="74"/>
      <c r="HMA117" s="77"/>
      <c r="HMB117" s="77"/>
      <c r="HMC117" s="11"/>
      <c r="HMI117" s="73"/>
      <c r="HMJ117" s="73"/>
      <c r="HMK117" s="73"/>
      <c r="HML117" s="73"/>
      <c r="HMM117" s="74"/>
      <c r="HMN117" s="74"/>
      <c r="HMO117" s="77"/>
      <c r="HMP117" s="77"/>
      <c r="HMQ117" s="11"/>
      <c r="HMW117" s="73"/>
      <c r="HMX117" s="73"/>
      <c r="HMY117" s="73"/>
      <c r="HMZ117" s="73"/>
      <c r="HNA117" s="74"/>
      <c r="HNB117" s="74"/>
      <c r="HNC117" s="77"/>
      <c r="HND117" s="77"/>
      <c r="HNE117" s="11"/>
      <c r="HNK117" s="73"/>
      <c r="HNL117" s="73"/>
      <c r="HNM117" s="73"/>
      <c r="HNN117" s="73"/>
      <c r="HNO117" s="74"/>
      <c r="HNP117" s="74"/>
      <c r="HNQ117" s="77"/>
      <c r="HNR117" s="77"/>
      <c r="HNS117" s="11"/>
      <c r="HNY117" s="73"/>
      <c r="HNZ117" s="73"/>
      <c r="HOA117" s="73"/>
      <c r="HOB117" s="73"/>
      <c r="HOC117" s="74"/>
      <c r="HOD117" s="74"/>
      <c r="HOE117" s="77"/>
      <c r="HOF117" s="77"/>
      <c r="HOG117" s="11"/>
      <c r="HOM117" s="73"/>
      <c r="HON117" s="73"/>
      <c r="HOO117" s="73"/>
      <c r="HOP117" s="73"/>
      <c r="HOQ117" s="74"/>
      <c r="HOR117" s="74"/>
      <c r="HOS117" s="77"/>
      <c r="HOT117" s="77"/>
      <c r="HOU117" s="11"/>
      <c r="HPA117" s="73"/>
      <c r="HPB117" s="73"/>
      <c r="HPC117" s="73"/>
      <c r="HPD117" s="73"/>
      <c r="HPE117" s="74"/>
      <c r="HPF117" s="74"/>
      <c r="HPG117" s="77"/>
      <c r="HPH117" s="77"/>
      <c r="HPI117" s="11"/>
      <c r="HPO117" s="73"/>
      <c r="HPP117" s="73"/>
      <c r="HPQ117" s="73"/>
      <c r="HPR117" s="73"/>
      <c r="HPS117" s="74"/>
      <c r="HPT117" s="74"/>
      <c r="HPU117" s="77"/>
      <c r="HPV117" s="77"/>
      <c r="HPW117" s="11"/>
      <c r="HQC117" s="73"/>
      <c r="HQD117" s="73"/>
      <c r="HQE117" s="73"/>
      <c r="HQF117" s="73"/>
      <c r="HQG117" s="74"/>
      <c r="HQH117" s="74"/>
      <c r="HQI117" s="77"/>
      <c r="HQJ117" s="77"/>
      <c r="HQK117" s="11"/>
      <c r="HQQ117" s="73"/>
      <c r="HQR117" s="73"/>
      <c r="HQS117" s="73"/>
      <c r="HQT117" s="73"/>
      <c r="HQU117" s="74"/>
      <c r="HQV117" s="74"/>
      <c r="HQW117" s="77"/>
      <c r="HQX117" s="77"/>
      <c r="HQY117" s="11"/>
      <c r="HRE117" s="73"/>
      <c r="HRF117" s="73"/>
      <c r="HRG117" s="73"/>
      <c r="HRH117" s="73"/>
      <c r="HRI117" s="74"/>
      <c r="HRJ117" s="74"/>
      <c r="HRK117" s="77"/>
      <c r="HRL117" s="77"/>
      <c r="HRM117" s="11"/>
      <c r="HRS117" s="73"/>
      <c r="HRT117" s="73"/>
      <c r="HRU117" s="73"/>
      <c r="HRV117" s="73"/>
      <c r="HRW117" s="74"/>
      <c r="HRX117" s="74"/>
      <c r="HRY117" s="77"/>
      <c r="HRZ117" s="77"/>
      <c r="HSA117" s="11"/>
      <c r="HSG117" s="73"/>
      <c r="HSH117" s="73"/>
      <c r="HSI117" s="73"/>
      <c r="HSJ117" s="73"/>
      <c r="HSK117" s="74"/>
      <c r="HSL117" s="74"/>
      <c r="HSM117" s="77"/>
      <c r="HSN117" s="77"/>
      <c r="HSO117" s="11"/>
      <c r="HSU117" s="73"/>
      <c r="HSV117" s="73"/>
      <c r="HSW117" s="73"/>
      <c r="HSX117" s="73"/>
      <c r="HSY117" s="74"/>
      <c r="HSZ117" s="74"/>
      <c r="HTA117" s="77"/>
      <c r="HTB117" s="77"/>
      <c r="HTC117" s="11"/>
      <c r="HTI117" s="73"/>
      <c r="HTJ117" s="73"/>
      <c r="HTK117" s="73"/>
      <c r="HTL117" s="73"/>
      <c r="HTM117" s="74"/>
      <c r="HTN117" s="74"/>
      <c r="HTO117" s="77"/>
      <c r="HTP117" s="77"/>
      <c r="HTQ117" s="11"/>
      <c r="HTW117" s="73"/>
      <c r="HTX117" s="73"/>
      <c r="HTY117" s="73"/>
      <c r="HTZ117" s="73"/>
      <c r="HUA117" s="74"/>
      <c r="HUB117" s="74"/>
      <c r="HUC117" s="77"/>
      <c r="HUD117" s="77"/>
      <c r="HUE117" s="11"/>
      <c r="HUK117" s="73"/>
      <c r="HUL117" s="73"/>
      <c r="HUM117" s="73"/>
      <c r="HUN117" s="73"/>
      <c r="HUO117" s="74"/>
      <c r="HUP117" s="74"/>
      <c r="HUQ117" s="77"/>
      <c r="HUR117" s="77"/>
      <c r="HUS117" s="11"/>
      <c r="HUY117" s="73"/>
      <c r="HUZ117" s="73"/>
      <c r="HVA117" s="73"/>
      <c r="HVB117" s="73"/>
      <c r="HVC117" s="74"/>
      <c r="HVD117" s="74"/>
      <c r="HVE117" s="77"/>
      <c r="HVF117" s="77"/>
      <c r="HVG117" s="11"/>
      <c r="HVM117" s="73"/>
      <c r="HVN117" s="73"/>
      <c r="HVO117" s="73"/>
      <c r="HVP117" s="73"/>
      <c r="HVQ117" s="74"/>
      <c r="HVR117" s="74"/>
      <c r="HVS117" s="77"/>
      <c r="HVT117" s="77"/>
      <c r="HVU117" s="11"/>
      <c r="HWA117" s="73"/>
      <c r="HWB117" s="73"/>
      <c r="HWC117" s="73"/>
      <c r="HWD117" s="73"/>
      <c r="HWE117" s="74"/>
      <c r="HWF117" s="74"/>
      <c r="HWG117" s="77"/>
      <c r="HWH117" s="77"/>
      <c r="HWI117" s="11"/>
      <c r="HWO117" s="73"/>
      <c r="HWP117" s="73"/>
      <c r="HWQ117" s="73"/>
      <c r="HWR117" s="73"/>
      <c r="HWS117" s="74"/>
      <c r="HWT117" s="74"/>
      <c r="HWU117" s="77"/>
      <c r="HWV117" s="77"/>
      <c r="HWW117" s="11"/>
      <c r="HXC117" s="73"/>
      <c r="HXD117" s="73"/>
      <c r="HXE117" s="73"/>
      <c r="HXF117" s="73"/>
      <c r="HXG117" s="74"/>
      <c r="HXH117" s="74"/>
      <c r="HXI117" s="77"/>
      <c r="HXJ117" s="77"/>
      <c r="HXK117" s="11"/>
      <c r="HXQ117" s="73"/>
      <c r="HXR117" s="73"/>
      <c r="HXS117" s="73"/>
      <c r="HXT117" s="73"/>
      <c r="HXU117" s="74"/>
      <c r="HXV117" s="74"/>
      <c r="HXW117" s="77"/>
      <c r="HXX117" s="77"/>
      <c r="HXY117" s="11"/>
      <c r="HYE117" s="73"/>
      <c r="HYF117" s="73"/>
      <c r="HYG117" s="73"/>
      <c r="HYH117" s="73"/>
      <c r="HYI117" s="74"/>
      <c r="HYJ117" s="74"/>
      <c r="HYK117" s="77"/>
      <c r="HYL117" s="77"/>
      <c r="HYM117" s="11"/>
      <c r="HYS117" s="73"/>
      <c r="HYT117" s="73"/>
      <c r="HYU117" s="73"/>
      <c r="HYV117" s="73"/>
      <c r="HYW117" s="74"/>
      <c r="HYX117" s="74"/>
      <c r="HYY117" s="77"/>
      <c r="HYZ117" s="77"/>
      <c r="HZA117" s="11"/>
      <c r="HZG117" s="73"/>
      <c r="HZH117" s="73"/>
      <c r="HZI117" s="73"/>
      <c r="HZJ117" s="73"/>
      <c r="HZK117" s="74"/>
      <c r="HZL117" s="74"/>
      <c r="HZM117" s="77"/>
      <c r="HZN117" s="77"/>
      <c r="HZO117" s="11"/>
      <c r="HZU117" s="73"/>
      <c r="HZV117" s="73"/>
      <c r="HZW117" s="73"/>
      <c r="HZX117" s="73"/>
      <c r="HZY117" s="74"/>
      <c r="HZZ117" s="74"/>
      <c r="IAA117" s="77"/>
      <c r="IAB117" s="77"/>
      <c r="IAC117" s="11"/>
      <c r="IAI117" s="73"/>
      <c r="IAJ117" s="73"/>
      <c r="IAK117" s="73"/>
      <c r="IAL117" s="73"/>
      <c r="IAM117" s="74"/>
      <c r="IAN117" s="74"/>
      <c r="IAO117" s="77"/>
      <c r="IAP117" s="77"/>
      <c r="IAQ117" s="11"/>
      <c r="IAW117" s="73"/>
      <c r="IAX117" s="73"/>
      <c r="IAY117" s="73"/>
      <c r="IAZ117" s="73"/>
      <c r="IBA117" s="74"/>
      <c r="IBB117" s="74"/>
      <c r="IBC117" s="77"/>
      <c r="IBD117" s="77"/>
      <c r="IBE117" s="11"/>
      <c r="IBK117" s="73"/>
      <c r="IBL117" s="73"/>
      <c r="IBM117" s="73"/>
      <c r="IBN117" s="73"/>
      <c r="IBO117" s="74"/>
      <c r="IBP117" s="74"/>
      <c r="IBQ117" s="77"/>
      <c r="IBR117" s="77"/>
      <c r="IBS117" s="11"/>
      <c r="IBY117" s="73"/>
      <c r="IBZ117" s="73"/>
      <c r="ICA117" s="73"/>
      <c r="ICB117" s="73"/>
      <c r="ICC117" s="74"/>
      <c r="ICD117" s="74"/>
      <c r="ICE117" s="77"/>
      <c r="ICF117" s="77"/>
      <c r="ICG117" s="11"/>
      <c r="ICM117" s="73"/>
      <c r="ICN117" s="73"/>
      <c r="ICO117" s="73"/>
      <c r="ICP117" s="73"/>
      <c r="ICQ117" s="74"/>
      <c r="ICR117" s="74"/>
      <c r="ICS117" s="77"/>
      <c r="ICT117" s="77"/>
      <c r="ICU117" s="11"/>
      <c r="IDA117" s="73"/>
      <c r="IDB117" s="73"/>
      <c r="IDC117" s="73"/>
      <c r="IDD117" s="73"/>
      <c r="IDE117" s="74"/>
      <c r="IDF117" s="74"/>
      <c r="IDG117" s="77"/>
      <c r="IDH117" s="77"/>
      <c r="IDI117" s="11"/>
      <c r="IDO117" s="73"/>
      <c r="IDP117" s="73"/>
      <c r="IDQ117" s="73"/>
      <c r="IDR117" s="73"/>
      <c r="IDS117" s="74"/>
      <c r="IDT117" s="74"/>
      <c r="IDU117" s="77"/>
      <c r="IDV117" s="77"/>
      <c r="IDW117" s="11"/>
      <c r="IEC117" s="73"/>
      <c r="IED117" s="73"/>
      <c r="IEE117" s="73"/>
      <c r="IEF117" s="73"/>
      <c r="IEG117" s="74"/>
      <c r="IEH117" s="74"/>
      <c r="IEI117" s="77"/>
      <c r="IEJ117" s="77"/>
      <c r="IEK117" s="11"/>
      <c r="IEQ117" s="73"/>
      <c r="IER117" s="73"/>
      <c r="IES117" s="73"/>
      <c r="IET117" s="73"/>
      <c r="IEU117" s="74"/>
      <c r="IEV117" s="74"/>
      <c r="IEW117" s="77"/>
      <c r="IEX117" s="77"/>
      <c r="IEY117" s="11"/>
      <c r="IFE117" s="73"/>
      <c r="IFF117" s="73"/>
      <c r="IFG117" s="73"/>
      <c r="IFH117" s="73"/>
      <c r="IFI117" s="74"/>
      <c r="IFJ117" s="74"/>
      <c r="IFK117" s="77"/>
      <c r="IFL117" s="77"/>
      <c r="IFM117" s="11"/>
      <c r="IFS117" s="73"/>
      <c r="IFT117" s="73"/>
      <c r="IFU117" s="73"/>
      <c r="IFV117" s="73"/>
      <c r="IFW117" s="74"/>
      <c r="IFX117" s="74"/>
      <c r="IFY117" s="77"/>
      <c r="IFZ117" s="77"/>
      <c r="IGA117" s="11"/>
      <c r="IGG117" s="73"/>
      <c r="IGH117" s="73"/>
      <c r="IGI117" s="73"/>
      <c r="IGJ117" s="73"/>
      <c r="IGK117" s="74"/>
      <c r="IGL117" s="74"/>
      <c r="IGM117" s="77"/>
      <c r="IGN117" s="77"/>
      <c r="IGO117" s="11"/>
      <c r="IGU117" s="73"/>
      <c r="IGV117" s="73"/>
      <c r="IGW117" s="73"/>
      <c r="IGX117" s="73"/>
      <c r="IGY117" s="74"/>
      <c r="IGZ117" s="74"/>
      <c r="IHA117" s="77"/>
      <c r="IHB117" s="77"/>
      <c r="IHC117" s="11"/>
      <c r="IHI117" s="73"/>
      <c r="IHJ117" s="73"/>
      <c r="IHK117" s="73"/>
      <c r="IHL117" s="73"/>
      <c r="IHM117" s="74"/>
      <c r="IHN117" s="74"/>
      <c r="IHO117" s="77"/>
      <c r="IHP117" s="77"/>
      <c r="IHQ117" s="11"/>
      <c r="IHW117" s="73"/>
      <c r="IHX117" s="73"/>
      <c r="IHY117" s="73"/>
      <c r="IHZ117" s="73"/>
      <c r="IIA117" s="74"/>
      <c r="IIB117" s="74"/>
      <c r="IIC117" s="77"/>
      <c r="IID117" s="77"/>
      <c r="IIE117" s="11"/>
      <c r="IIK117" s="73"/>
      <c r="IIL117" s="73"/>
      <c r="IIM117" s="73"/>
      <c r="IIN117" s="73"/>
      <c r="IIO117" s="74"/>
      <c r="IIP117" s="74"/>
      <c r="IIQ117" s="77"/>
      <c r="IIR117" s="77"/>
      <c r="IIS117" s="11"/>
      <c r="IIY117" s="73"/>
      <c r="IIZ117" s="73"/>
      <c r="IJA117" s="73"/>
      <c r="IJB117" s="73"/>
      <c r="IJC117" s="74"/>
      <c r="IJD117" s="74"/>
      <c r="IJE117" s="77"/>
      <c r="IJF117" s="77"/>
      <c r="IJG117" s="11"/>
      <c r="IJM117" s="73"/>
      <c r="IJN117" s="73"/>
      <c r="IJO117" s="73"/>
      <c r="IJP117" s="73"/>
      <c r="IJQ117" s="74"/>
      <c r="IJR117" s="74"/>
      <c r="IJS117" s="77"/>
      <c r="IJT117" s="77"/>
      <c r="IJU117" s="11"/>
      <c r="IKA117" s="73"/>
      <c r="IKB117" s="73"/>
      <c r="IKC117" s="73"/>
      <c r="IKD117" s="73"/>
      <c r="IKE117" s="74"/>
      <c r="IKF117" s="74"/>
      <c r="IKG117" s="77"/>
      <c r="IKH117" s="77"/>
      <c r="IKI117" s="11"/>
      <c r="IKO117" s="73"/>
      <c r="IKP117" s="73"/>
      <c r="IKQ117" s="73"/>
      <c r="IKR117" s="73"/>
      <c r="IKS117" s="74"/>
      <c r="IKT117" s="74"/>
      <c r="IKU117" s="77"/>
      <c r="IKV117" s="77"/>
      <c r="IKW117" s="11"/>
      <c r="ILC117" s="73"/>
      <c r="ILD117" s="73"/>
      <c r="ILE117" s="73"/>
      <c r="ILF117" s="73"/>
      <c r="ILG117" s="74"/>
      <c r="ILH117" s="74"/>
      <c r="ILI117" s="77"/>
      <c r="ILJ117" s="77"/>
      <c r="ILK117" s="11"/>
      <c r="ILQ117" s="73"/>
      <c r="ILR117" s="73"/>
      <c r="ILS117" s="73"/>
      <c r="ILT117" s="73"/>
      <c r="ILU117" s="74"/>
      <c r="ILV117" s="74"/>
      <c r="ILW117" s="77"/>
      <c r="ILX117" s="77"/>
      <c r="ILY117" s="11"/>
      <c r="IME117" s="73"/>
      <c r="IMF117" s="73"/>
      <c r="IMG117" s="73"/>
      <c r="IMH117" s="73"/>
      <c r="IMI117" s="74"/>
      <c r="IMJ117" s="74"/>
      <c r="IMK117" s="77"/>
      <c r="IML117" s="77"/>
      <c r="IMM117" s="11"/>
      <c r="IMS117" s="73"/>
      <c r="IMT117" s="73"/>
      <c r="IMU117" s="73"/>
      <c r="IMV117" s="73"/>
      <c r="IMW117" s="74"/>
      <c r="IMX117" s="74"/>
      <c r="IMY117" s="77"/>
      <c r="IMZ117" s="77"/>
      <c r="INA117" s="11"/>
      <c r="ING117" s="73"/>
      <c r="INH117" s="73"/>
      <c r="INI117" s="73"/>
      <c r="INJ117" s="73"/>
      <c r="INK117" s="74"/>
      <c r="INL117" s="74"/>
      <c r="INM117" s="77"/>
      <c r="INN117" s="77"/>
      <c r="INO117" s="11"/>
      <c r="INU117" s="73"/>
      <c r="INV117" s="73"/>
      <c r="INW117" s="73"/>
      <c r="INX117" s="73"/>
      <c r="INY117" s="74"/>
      <c r="INZ117" s="74"/>
      <c r="IOA117" s="77"/>
      <c r="IOB117" s="77"/>
      <c r="IOC117" s="11"/>
      <c r="IOI117" s="73"/>
      <c r="IOJ117" s="73"/>
      <c r="IOK117" s="73"/>
      <c r="IOL117" s="73"/>
      <c r="IOM117" s="74"/>
      <c r="ION117" s="74"/>
      <c r="IOO117" s="77"/>
      <c r="IOP117" s="77"/>
      <c r="IOQ117" s="11"/>
      <c r="IOW117" s="73"/>
      <c r="IOX117" s="73"/>
      <c r="IOY117" s="73"/>
      <c r="IOZ117" s="73"/>
      <c r="IPA117" s="74"/>
      <c r="IPB117" s="74"/>
      <c r="IPC117" s="77"/>
      <c r="IPD117" s="77"/>
      <c r="IPE117" s="11"/>
      <c r="IPK117" s="73"/>
      <c r="IPL117" s="73"/>
      <c r="IPM117" s="73"/>
      <c r="IPN117" s="73"/>
      <c r="IPO117" s="74"/>
      <c r="IPP117" s="74"/>
      <c r="IPQ117" s="77"/>
      <c r="IPR117" s="77"/>
      <c r="IPS117" s="11"/>
      <c r="IPY117" s="73"/>
      <c r="IPZ117" s="73"/>
      <c r="IQA117" s="73"/>
      <c r="IQB117" s="73"/>
      <c r="IQC117" s="74"/>
      <c r="IQD117" s="74"/>
      <c r="IQE117" s="77"/>
      <c r="IQF117" s="77"/>
      <c r="IQG117" s="11"/>
      <c r="IQM117" s="73"/>
      <c r="IQN117" s="73"/>
      <c r="IQO117" s="73"/>
      <c r="IQP117" s="73"/>
      <c r="IQQ117" s="74"/>
      <c r="IQR117" s="74"/>
      <c r="IQS117" s="77"/>
      <c r="IQT117" s="77"/>
      <c r="IQU117" s="11"/>
      <c r="IRA117" s="73"/>
      <c r="IRB117" s="73"/>
      <c r="IRC117" s="73"/>
      <c r="IRD117" s="73"/>
      <c r="IRE117" s="74"/>
      <c r="IRF117" s="74"/>
      <c r="IRG117" s="77"/>
      <c r="IRH117" s="77"/>
      <c r="IRI117" s="11"/>
      <c r="IRO117" s="73"/>
      <c r="IRP117" s="73"/>
      <c r="IRQ117" s="73"/>
      <c r="IRR117" s="73"/>
      <c r="IRS117" s="74"/>
      <c r="IRT117" s="74"/>
      <c r="IRU117" s="77"/>
      <c r="IRV117" s="77"/>
      <c r="IRW117" s="11"/>
      <c r="ISC117" s="73"/>
      <c r="ISD117" s="73"/>
      <c r="ISE117" s="73"/>
      <c r="ISF117" s="73"/>
      <c r="ISG117" s="74"/>
      <c r="ISH117" s="74"/>
      <c r="ISI117" s="77"/>
      <c r="ISJ117" s="77"/>
      <c r="ISK117" s="11"/>
      <c r="ISQ117" s="73"/>
      <c r="ISR117" s="73"/>
      <c r="ISS117" s="73"/>
      <c r="IST117" s="73"/>
      <c r="ISU117" s="74"/>
      <c r="ISV117" s="74"/>
      <c r="ISW117" s="77"/>
      <c r="ISX117" s="77"/>
      <c r="ISY117" s="11"/>
      <c r="ITE117" s="73"/>
      <c r="ITF117" s="73"/>
      <c r="ITG117" s="73"/>
      <c r="ITH117" s="73"/>
      <c r="ITI117" s="74"/>
      <c r="ITJ117" s="74"/>
      <c r="ITK117" s="77"/>
      <c r="ITL117" s="77"/>
      <c r="ITM117" s="11"/>
      <c r="ITS117" s="73"/>
      <c r="ITT117" s="73"/>
      <c r="ITU117" s="73"/>
      <c r="ITV117" s="73"/>
      <c r="ITW117" s="74"/>
      <c r="ITX117" s="74"/>
      <c r="ITY117" s="77"/>
      <c r="ITZ117" s="77"/>
      <c r="IUA117" s="11"/>
      <c r="IUG117" s="73"/>
      <c r="IUH117" s="73"/>
      <c r="IUI117" s="73"/>
      <c r="IUJ117" s="73"/>
      <c r="IUK117" s="74"/>
      <c r="IUL117" s="74"/>
      <c r="IUM117" s="77"/>
      <c r="IUN117" s="77"/>
      <c r="IUO117" s="11"/>
      <c r="IUU117" s="73"/>
      <c r="IUV117" s="73"/>
      <c r="IUW117" s="73"/>
      <c r="IUX117" s="73"/>
      <c r="IUY117" s="74"/>
      <c r="IUZ117" s="74"/>
      <c r="IVA117" s="77"/>
      <c r="IVB117" s="77"/>
      <c r="IVC117" s="11"/>
      <c r="IVI117" s="73"/>
      <c r="IVJ117" s="73"/>
      <c r="IVK117" s="73"/>
      <c r="IVL117" s="73"/>
      <c r="IVM117" s="74"/>
      <c r="IVN117" s="74"/>
      <c r="IVO117" s="77"/>
      <c r="IVP117" s="77"/>
      <c r="IVQ117" s="11"/>
      <c r="IVW117" s="73"/>
      <c r="IVX117" s="73"/>
      <c r="IVY117" s="73"/>
      <c r="IVZ117" s="73"/>
      <c r="IWA117" s="74"/>
      <c r="IWB117" s="74"/>
      <c r="IWC117" s="77"/>
      <c r="IWD117" s="77"/>
      <c r="IWE117" s="11"/>
      <c r="IWK117" s="73"/>
      <c r="IWL117" s="73"/>
      <c r="IWM117" s="73"/>
      <c r="IWN117" s="73"/>
      <c r="IWO117" s="74"/>
      <c r="IWP117" s="74"/>
      <c r="IWQ117" s="77"/>
      <c r="IWR117" s="77"/>
      <c r="IWS117" s="11"/>
      <c r="IWY117" s="73"/>
      <c r="IWZ117" s="73"/>
      <c r="IXA117" s="73"/>
      <c r="IXB117" s="73"/>
      <c r="IXC117" s="74"/>
      <c r="IXD117" s="74"/>
      <c r="IXE117" s="77"/>
      <c r="IXF117" s="77"/>
      <c r="IXG117" s="11"/>
      <c r="IXM117" s="73"/>
      <c r="IXN117" s="73"/>
      <c r="IXO117" s="73"/>
      <c r="IXP117" s="73"/>
      <c r="IXQ117" s="74"/>
      <c r="IXR117" s="74"/>
      <c r="IXS117" s="77"/>
      <c r="IXT117" s="77"/>
      <c r="IXU117" s="11"/>
      <c r="IYA117" s="73"/>
      <c r="IYB117" s="73"/>
      <c r="IYC117" s="73"/>
      <c r="IYD117" s="73"/>
      <c r="IYE117" s="74"/>
      <c r="IYF117" s="74"/>
      <c r="IYG117" s="77"/>
      <c r="IYH117" s="77"/>
      <c r="IYI117" s="11"/>
      <c r="IYO117" s="73"/>
      <c r="IYP117" s="73"/>
      <c r="IYQ117" s="73"/>
      <c r="IYR117" s="73"/>
      <c r="IYS117" s="74"/>
      <c r="IYT117" s="74"/>
      <c r="IYU117" s="77"/>
      <c r="IYV117" s="77"/>
      <c r="IYW117" s="11"/>
      <c r="IZC117" s="73"/>
      <c r="IZD117" s="73"/>
      <c r="IZE117" s="73"/>
      <c r="IZF117" s="73"/>
      <c r="IZG117" s="74"/>
      <c r="IZH117" s="74"/>
      <c r="IZI117" s="77"/>
      <c r="IZJ117" s="77"/>
      <c r="IZK117" s="11"/>
      <c r="IZQ117" s="73"/>
      <c r="IZR117" s="73"/>
      <c r="IZS117" s="73"/>
      <c r="IZT117" s="73"/>
      <c r="IZU117" s="74"/>
      <c r="IZV117" s="74"/>
      <c r="IZW117" s="77"/>
      <c r="IZX117" s="77"/>
      <c r="IZY117" s="11"/>
      <c r="JAE117" s="73"/>
      <c r="JAF117" s="73"/>
      <c r="JAG117" s="73"/>
      <c r="JAH117" s="73"/>
      <c r="JAI117" s="74"/>
      <c r="JAJ117" s="74"/>
      <c r="JAK117" s="77"/>
      <c r="JAL117" s="77"/>
      <c r="JAM117" s="11"/>
      <c r="JAS117" s="73"/>
      <c r="JAT117" s="73"/>
      <c r="JAU117" s="73"/>
      <c r="JAV117" s="73"/>
      <c r="JAW117" s="74"/>
      <c r="JAX117" s="74"/>
      <c r="JAY117" s="77"/>
      <c r="JAZ117" s="77"/>
      <c r="JBA117" s="11"/>
      <c r="JBG117" s="73"/>
      <c r="JBH117" s="73"/>
      <c r="JBI117" s="73"/>
      <c r="JBJ117" s="73"/>
      <c r="JBK117" s="74"/>
      <c r="JBL117" s="74"/>
      <c r="JBM117" s="77"/>
      <c r="JBN117" s="77"/>
      <c r="JBO117" s="11"/>
      <c r="JBU117" s="73"/>
      <c r="JBV117" s="73"/>
      <c r="JBW117" s="73"/>
      <c r="JBX117" s="73"/>
      <c r="JBY117" s="74"/>
      <c r="JBZ117" s="74"/>
      <c r="JCA117" s="77"/>
      <c r="JCB117" s="77"/>
      <c r="JCC117" s="11"/>
      <c r="JCI117" s="73"/>
      <c r="JCJ117" s="73"/>
      <c r="JCK117" s="73"/>
      <c r="JCL117" s="73"/>
      <c r="JCM117" s="74"/>
      <c r="JCN117" s="74"/>
      <c r="JCO117" s="77"/>
      <c r="JCP117" s="77"/>
      <c r="JCQ117" s="11"/>
      <c r="JCW117" s="73"/>
      <c r="JCX117" s="73"/>
      <c r="JCY117" s="73"/>
      <c r="JCZ117" s="73"/>
      <c r="JDA117" s="74"/>
      <c r="JDB117" s="74"/>
      <c r="JDC117" s="77"/>
      <c r="JDD117" s="77"/>
      <c r="JDE117" s="11"/>
      <c r="JDK117" s="73"/>
      <c r="JDL117" s="73"/>
      <c r="JDM117" s="73"/>
      <c r="JDN117" s="73"/>
      <c r="JDO117" s="74"/>
      <c r="JDP117" s="74"/>
      <c r="JDQ117" s="77"/>
      <c r="JDR117" s="77"/>
      <c r="JDS117" s="11"/>
      <c r="JDY117" s="73"/>
      <c r="JDZ117" s="73"/>
      <c r="JEA117" s="73"/>
      <c r="JEB117" s="73"/>
      <c r="JEC117" s="74"/>
      <c r="JED117" s="74"/>
      <c r="JEE117" s="77"/>
      <c r="JEF117" s="77"/>
      <c r="JEG117" s="11"/>
      <c r="JEM117" s="73"/>
      <c r="JEN117" s="73"/>
      <c r="JEO117" s="73"/>
      <c r="JEP117" s="73"/>
      <c r="JEQ117" s="74"/>
      <c r="JER117" s="74"/>
      <c r="JES117" s="77"/>
      <c r="JET117" s="77"/>
      <c r="JEU117" s="11"/>
      <c r="JFA117" s="73"/>
      <c r="JFB117" s="73"/>
      <c r="JFC117" s="73"/>
      <c r="JFD117" s="73"/>
      <c r="JFE117" s="74"/>
      <c r="JFF117" s="74"/>
      <c r="JFG117" s="77"/>
      <c r="JFH117" s="77"/>
      <c r="JFI117" s="11"/>
      <c r="JFO117" s="73"/>
      <c r="JFP117" s="73"/>
      <c r="JFQ117" s="73"/>
      <c r="JFR117" s="73"/>
      <c r="JFS117" s="74"/>
      <c r="JFT117" s="74"/>
      <c r="JFU117" s="77"/>
      <c r="JFV117" s="77"/>
      <c r="JFW117" s="11"/>
      <c r="JGC117" s="73"/>
      <c r="JGD117" s="73"/>
      <c r="JGE117" s="73"/>
      <c r="JGF117" s="73"/>
      <c r="JGG117" s="74"/>
      <c r="JGH117" s="74"/>
      <c r="JGI117" s="77"/>
      <c r="JGJ117" s="77"/>
      <c r="JGK117" s="11"/>
      <c r="JGQ117" s="73"/>
      <c r="JGR117" s="73"/>
      <c r="JGS117" s="73"/>
      <c r="JGT117" s="73"/>
      <c r="JGU117" s="74"/>
      <c r="JGV117" s="74"/>
      <c r="JGW117" s="77"/>
      <c r="JGX117" s="77"/>
      <c r="JGY117" s="11"/>
      <c r="JHE117" s="73"/>
      <c r="JHF117" s="73"/>
      <c r="JHG117" s="73"/>
      <c r="JHH117" s="73"/>
      <c r="JHI117" s="74"/>
      <c r="JHJ117" s="74"/>
      <c r="JHK117" s="77"/>
      <c r="JHL117" s="77"/>
      <c r="JHM117" s="11"/>
      <c r="JHS117" s="73"/>
      <c r="JHT117" s="73"/>
      <c r="JHU117" s="73"/>
      <c r="JHV117" s="73"/>
      <c r="JHW117" s="74"/>
      <c r="JHX117" s="74"/>
      <c r="JHY117" s="77"/>
      <c r="JHZ117" s="77"/>
      <c r="JIA117" s="11"/>
      <c r="JIG117" s="73"/>
      <c r="JIH117" s="73"/>
      <c r="JII117" s="73"/>
      <c r="JIJ117" s="73"/>
      <c r="JIK117" s="74"/>
      <c r="JIL117" s="74"/>
      <c r="JIM117" s="77"/>
      <c r="JIN117" s="77"/>
      <c r="JIO117" s="11"/>
      <c r="JIU117" s="73"/>
      <c r="JIV117" s="73"/>
      <c r="JIW117" s="73"/>
      <c r="JIX117" s="73"/>
      <c r="JIY117" s="74"/>
      <c r="JIZ117" s="74"/>
      <c r="JJA117" s="77"/>
      <c r="JJB117" s="77"/>
      <c r="JJC117" s="11"/>
      <c r="JJI117" s="73"/>
      <c r="JJJ117" s="73"/>
      <c r="JJK117" s="73"/>
      <c r="JJL117" s="73"/>
      <c r="JJM117" s="74"/>
      <c r="JJN117" s="74"/>
      <c r="JJO117" s="77"/>
      <c r="JJP117" s="77"/>
      <c r="JJQ117" s="11"/>
      <c r="JJW117" s="73"/>
      <c r="JJX117" s="73"/>
      <c r="JJY117" s="73"/>
      <c r="JJZ117" s="73"/>
      <c r="JKA117" s="74"/>
      <c r="JKB117" s="74"/>
      <c r="JKC117" s="77"/>
      <c r="JKD117" s="77"/>
      <c r="JKE117" s="11"/>
      <c r="JKK117" s="73"/>
      <c r="JKL117" s="73"/>
      <c r="JKM117" s="73"/>
      <c r="JKN117" s="73"/>
      <c r="JKO117" s="74"/>
      <c r="JKP117" s="74"/>
      <c r="JKQ117" s="77"/>
      <c r="JKR117" s="77"/>
      <c r="JKS117" s="11"/>
      <c r="JKY117" s="73"/>
      <c r="JKZ117" s="73"/>
      <c r="JLA117" s="73"/>
      <c r="JLB117" s="73"/>
      <c r="JLC117" s="74"/>
      <c r="JLD117" s="74"/>
      <c r="JLE117" s="77"/>
      <c r="JLF117" s="77"/>
      <c r="JLG117" s="11"/>
      <c r="JLM117" s="73"/>
      <c r="JLN117" s="73"/>
      <c r="JLO117" s="73"/>
      <c r="JLP117" s="73"/>
      <c r="JLQ117" s="74"/>
      <c r="JLR117" s="74"/>
      <c r="JLS117" s="77"/>
      <c r="JLT117" s="77"/>
      <c r="JLU117" s="11"/>
      <c r="JMA117" s="73"/>
      <c r="JMB117" s="73"/>
      <c r="JMC117" s="73"/>
      <c r="JMD117" s="73"/>
      <c r="JME117" s="74"/>
      <c r="JMF117" s="74"/>
      <c r="JMG117" s="77"/>
      <c r="JMH117" s="77"/>
      <c r="JMI117" s="11"/>
      <c r="JMO117" s="73"/>
      <c r="JMP117" s="73"/>
      <c r="JMQ117" s="73"/>
      <c r="JMR117" s="73"/>
      <c r="JMS117" s="74"/>
      <c r="JMT117" s="74"/>
      <c r="JMU117" s="77"/>
      <c r="JMV117" s="77"/>
      <c r="JMW117" s="11"/>
      <c r="JNC117" s="73"/>
      <c r="JND117" s="73"/>
      <c r="JNE117" s="73"/>
      <c r="JNF117" s="73"/>
      <c r="JNG117" s="74"/>
      <c r="JNH117" s="74"/>
      <c r="JNI117" s="77"/>
      <c r="JNJ117" s="77"/>
      <c r="JNK117" s="11"/>
      <c r="JNQ117" s="73"/>
      <c r="JNR117" s="73"/>
      <c r="JNS117" s="73"/>
      <c r="JNT117" s="73"/>
      <c r="JNU117" s="74"/>
      <c r="JNV117" s="74"/>
      <c r="JNW117" s="77"/>
      <c r="JNX117" s="77"/>
      <c r="JNY117" s="11"/>
      <c r="JOE117" s="73"/>
      <c r="JOF117" s="73"/>
      <c r="JOG117" s="73"/>
      <c r="JOH117" s="73"/>
      <c r="JOI117" s="74"/>
      <c r="JOJ117" s="74"/>
      <c r="JOK117" s="77"/>
      <c r="JOL117" s="77"/>
      <c r="JOM117" s="11"/>
      <c r="JOS117" s="73"/>
      <c r="JOT117" s="73"/>
      <c r="JOU117" s="73"/>
      <c r="JOV117" s="73"/>
      <c r="JOW117" s="74"/>
      <c r="JOX117" s="74"/>
      <c r="JOY117" s="77"/>
      <c r="JOZ117" s="77"/>
      <c r="JPA117" s="11"/>
      <c r="JPG117" s="73"/>
      <c r="JPH117" s="73"/>
      <c r="JPI117" s="73"/>
      <c r="JPJ117" s="73"/>
      <c r="JPK117" s="74"/>
      <c r="JPL117" s="74"/>
      <c r="JPM117" s="77"/>
      <c r="JPN117" s="77"/>
      <c r="JPO117" s="11"/>
      <c r="JPU117" s="73"/>
      <c r="JPV117" s="73"/>
      <c r="JPW117" s="73"/>
      <c r="JPX117" s="73"/>
      <c r="JPY117" s="74"/>
      <c r="JPZ117" s="74"/>
      <c r="JQA117" s="77"/>
      <c r="JQB117" s="77"/>
      <c r="JQC117" s="11"/>
      <c r="JQI117" s="73"/>
      <c r="JQJ117" s="73"/>
      <c r="JQK117" s="73"/>
      <c r="JQL117" s="73"/>
      <c r="JQM117" s="74"/>
      <c r="JQN117" s="74"/>
      <c r="JQO117" s="77"/>
      <c r="JQP117" s="77"/>
      <c r="JQQ117" s="11"/>
      <c r="JQW117" s="73"/>
      <c r="JQX117" s="73"/>
      <c r="JQY117" s="73"/>
      <c r="JQZ117" s="73"/>
      <c r="JRA117" s="74"/>
      <c r="JRB117" s="74"/>
      <c r="JRC117" s="77"/>
      <c r="JRD117" s="77"/>
      <c r="JRE117" s="11"/>
      <c r="JRK117" s="73"/>
      <c r="JRL117" s="73"/>
      <c r="JRM117" s="73"/>
      <c r="JRN117" s="73"/>
      <c r="JRO117" s="74"/>
      <c r="JRP117" s="74"/>
      <c r="JRQ117" s="77"/>
      <c r="JRR117" s="77"/>
      <c r="JRS117" s="11"/>
      <c r="JRY117" s="73"/>
      <c r="JRZ117" s="73"/>
      <c r="JSA117" s="73"/>
      <c r="JSB117" s="73"/>
      <c r="JSC117" s="74"/>
      <c r="JSD117" s="74"/>
      <c r="JSE117" s="77"/>
      <c r="JSF117" s="77"/>
      <c r="JSG117" s="11"/>
      <c r="JSM117" s="73"/>
      <c r="JSN117" s="73"/>
      <c r="JSO117" s="73"/>
      <c r="JSP117" s="73"/>
      <c r="JSQ117" s="74"/>
      <c r="JSR117" s="74"/>
      <c r="JSS117" s="77"/>
      <c r="JST117" s="77"/>
      <c r="JSU117" s="11"/>
      <c r="JTA117" s="73"/>
      <c r="JTB117" s="73"/>
      <c r="JTC117" s="73"/>
      <c r="JTD117" s="73"/>
      <c r="JTE117" s="74"/>
      <c r="JTF117" s="74"/>
      <c r="JTG117" s="77"/>
      <c r="JTH117" s="77"/>
      <c r="JTI117" s="11"/>
      <c r="JTO117" s="73"/>
      <c r="JTP117" s="73"/>
      <c r="JTQ117" s="73"/>
      <c r="JTR117" s="73"/>
      <c r="JTS117" s="74"/>
      <c r="JTT117" s="74"/>
      <c r="JTU117" s="77"/>
      <c r="JTV117" s="77"/>
      <c r="JTW117" s="11"/>
      <c r="JUC117" s="73"/>
      <c r="JUD117" s="73"/>
      <c r="JUE117" s="73"/>
      <c r="JUF117" s="73"/>
      <c r="JUG117" s="74"/>
      <c r="JUH117" s="74"/>
      <c r="JUI117" s="77"/>
      <c r="JUJ117" s="77"/>
      <c r="JUK117" s="11"/>
      <c r="JUQ117" s="73"/>
      <c r="JUR117" s="73"/>
      <c r="JUS117" s="73"/>
      <c r="JUT117" s="73"/>
      <c r="JUU117" s="74"/>
      <c r="JUV117" s="74"/>
      <c r="JUW117" s="77"/>
      <c r="JUX117" s="77"/>
      <c r="JUY117" s="11"/>
      <c r="JVE117" s="73"/>
      <c r="JVF117" s="73"/>
      <c r="JVG117" s="73"/>
      <c r="JVH117" s="73"/>
      <c r="JVI117" s="74"/>
      <c r="JVJ117" s="74"/>
      <c r="JVK117" s="77"/>
      <c r="JVL117" s="77"/>
      <c r="JVM117" s="11"/>
      <c r="JVS117" s="73"/>
      <c r="JVT117" s="73"/>
      <c r="JVU117" s="73"/>
      <c r="JVV117" s="73"/>
      <c r="JVW117" s="74"/>
      <c r="JVX117" s="74"/>
      <c r="JVY117" s="77"/>
      <c r="JVZ117" s="77"/>
      <c r="JWA117" s="11"/>
      <c r="JWG117" s="73"/>
      <c r="JWH117" s="73"/>
      <c r="JWI117" s="73"/>
      <c r="JWJ117" s="73"/>
      <c r="JWK117" s="74"/>
      <c r="JWL117" s="74"/>
      <c r="JWM117" s="77"/>
      <c r="JWN117" s="77"/>
      <c r="JWO117" s="11"/>
      <c r="JWU117" s="73"/>
      <c r="JWV117" s="73"/>
      <c r="JWW117" s="73"/>
      <c r="JWX117" s="73"/>
      <c r="JWY117" s="74"/>
      <c r="JWZ117" s="74"/>
      <c r="JXA117" s="77"/>
      <c r="JXB117" s="77"/>
      <c r="JXC117" s="11"/>
      <c r="JXI117" s="73"/>
      <c r="JXJ117" s="73"/>
      <c r="JXK117" s="73"/>
      <c r="JXL117" s="73"/>
      <c r="JXM117" s="74"/>
      <c r="JXN117" s="74"/>
      <c r="JXO117" s="77"/>
      <c r="JXP117" s="77"/>
      <c r="JXQ117" s="11"/>
      <c r="JXW117" s="73"/>
      <c r="JXX117" s="73"/>
      <c r="JXY117" s="73"/>
      <c r="JXZ117" s="73"/>
      <c r="JYA117" s="74"/>
      <c r="JYB117" s="74"/>
      <c r="JYC117" s="77"/>
      <c r="JYD117" s="77"/>
      <c r="JYE117" s="11"/>
      <c r="JYK117" s="73"/>
      <c r="JYL117" s="73"/>
      <c r="JYM117" s="73"/>
      <c r="JYN117" s="73"/>
      <c r="JYO117" s="74"/>
      <c r="JYP117" s="74"/>
      <c r="JYQ117" s="77"/>
      <c r="JYR117" s="77"/>
      <c r="JYS117" s="11"/>
      <c r="JYY117" s="73"/>
      <c r="JYZ117" s="73"/>
      <c r="JZA117" s="73"/>
      <c r="JZB117" s="73"/>
      <c r="JZC117" s="74"/>
      <c r="JZD117" s="74"/>
      <c r="JZE117" s="77"/>
      <c r="JZF117" s="77"/>
      <c r="JZG117" s="11"/>
      <c r="JZM117" s="73"/>
      <c r="JZN117" s="73"/>
      <c r="JZO117" s="73"/>
      <c r="JZP117" s="73"/>
      <c r="JZQ117" s="74"/>
      <c r="JZR117" s="74"/>
      <c r="JZS117" s="77"/>
      <c r="JZT117" s="77"/>
      <c r="JZU117" s="11"/>
      <c r="KAA117" s="73"/>
      <c r="KAB117" s="73"/>
      <c r="KAC117" s="73"/>
      <c r="KAD117" s="73"/>
      <c r="KAE117" s="74"/>
      <c r="KAF117" s="74"/>
      <c r="KAG117" s="77"/>
      <c r="KAH117" s="77"/>
      <c r="KAI117" s="11"/>
      <c r="KAO117" s="73"/>
      <c r="KAP117" s="73"/>
      <c r="KAQ117" s="73"/>
      <c r="KAR117" s="73"/>
      <c r="KAS117" s="74"/>
      <c r="KAT117" s="74"/>
      <c r="KAU117" s="77"/>
      <c r="KAV117" s="77"/>
      <c r="KAW117" s="11"/>
      <c r="KBC117" s="73"/>
      <c r="KBD117" s="73"/>
      <c r="KBE117" s="73"/>
      <c r="KBF117" s="73"/>
      <c r="KBG117" s="74"/>
      <c r="KBH117" s="74"/>
      <c r="KBI117" s="77"/>
      <c r="KBJ117" s="77"/>
      <c r="KBK117" s="11"/>
      <c r="KBQ117" s="73"/>
      <c r="KBR117" s="73"/>
      <c r="KBS117" s="73"/>
      <c r="KBT117" s="73"/>
      <c r="KBU117" s="74"/>
      <c r="KBV117" s="74"/>
      <c r="KBW117" s="77"/>
      <c r="KBX117" s="77"/>
      <c r="KBY117" s="11"/>
      <c r="KCE117" s="73"/>
      <c r="KCF117" s="73"/>
      <c r="KCG117" s="73"/>
      <c r="KCH117" s="73"/>
      <c r="KCI117" s="74"/>
      <c r="KCJ117" s="74"/>
      <c r="KCK117" s="77"/>
      <c r="KCL117" s="77"/>
      <c r="KCM117" s="11"/>
      <c r="KCS117" s="73"/>
      <c r="KCT117" s="73"/>
      <c r="KCU117" s="73"/>
      <c r="KCV117" s="73"/>
      <c r="KCW117" s="74"/>
      <c r="KCX117" s="74"/>
      <c r="KCY117" s="77"/>
      <c r="KCZ117" s="77"/>
      <c r="KDA117" s="11"/>
      <c r="KDG117" s="73"/>
      <c r="KDH117" s="73"/>
      <c r="KDI117" s="73"/>
      <c r="KDJ117" s="73"/>
      <c r="KDK117" s="74"/>
      <c r="KDL117" s="74"/>
      <c r="KDM117" s="77"/>
      <c r="KDN117" s="77"/>
      <c r="KDO117" s="11"/>
      <c r="KDU117" s="73"/>
      <c r="KDV117" s="73"/>
      <c r="KDW117" s="73"/>
      <c r="KDX117" s="73"/>
      <c r="KDY117" s="74"/>
      <c r="KDZ117" s="74"/>
      <c r="KEA117" s="77"/>
      <c r="KEB117" s="77"/>
      <c r="KEC117" s="11"/>
      <c r="KEI117" s="73"/>
      <c r="KEJ117" s="73"/>
      <c r="KEK117" s="73"/>
      <c r="KEL117" s="73"/>
      <c r="KEM117" s="74"/>
      <c r="KEN117" s="74"/>
      <c r="KEO117" s="77"/>
      <c r="KEP117" s="77"/>
      <c r="KEQ117" s="11"/>
      <c r="KEW117" s="73"/>
      <c r="KEX117" s="73"/>
      <c r="KEY117" s="73"/>
      <c r="KEZ117" s="73"/>
      <c r="KFA117" s="74"/>
      <c r="KFB117" s="74"/>
      <c r="KFC117" s="77"/>
      <c r="KFD117" s="77"/>
      <c r="KFE117" s="11"/>
      <c r="KFK117" s="73"/>
      <c r="KFL117" s="73"/>
      <c r="KFM117" s="73"/>
      <c r="KFN117" s="73"/>
      <c r="KFO117" s="74"/>
      <c r="KFP117" s="74"/>
      <c r="KFQ117" s="77"/>
      <c r="KFR117" s="77"/>
      <c r="KFS117" s="11"/>
      <c r="KFY117" s="73"/>
      <c r="KFZ117" s="73"/>
      <c r="KGA117" s="73"/>
      <c r="KGB117" s="73"/>
      <c r="KGC117" s="74"/>
      <c r="KGD117" s="74"/>
      <c r="KGE117" s="77"/>
      <c r="KGF117" s="77"/>
      <c r="KGG117" s="11"/>
      <c r="KGM117" s="73"/>
      <c r="KGN117" s="73"/>
      <c r="KGO117" s="73"/>
      <c r="KGP117" s="73"/>
      <c r="KGQ117" s="74"/>
      <c r="KGR117" s="74"/>
      <c r="KGS117" s="77"/>
      <c r="KGT117" s="77"/>
      <c r="KGU117" s="11"/>
      <c r="KHA117" s="73"/>
      <c r="KHB117" s="73"/>
      <c r="KHC117" s="73"/>
      <c r="KHD117" s="73"/>
      <c r="KHE117" s="74"/>
      <c r="KHF117" s="74"/>
      <c r="KHG117" s="77"/>
      <c r="KHH117" s="77"/>
      <c r="KHI117" s="11"/>
      <c r="KHO117" s="73"/>
      <c r="KHP117" s="73"/>
      <c r="KHQ117" s="73"/>
      <c r="KHR117" s="73"/>
      <c r="KHS117" s="74"/>
      <c r="KHT117" s="74"/>
      <c r="KHU117" s="77"/>
      <c r="KHV117" s="77"/>
      <c r="KHW117" s="11"/>
      <c r="KIC117" s="73"/>
      <c r="KID117" s="73"/>
      <c r="KIE117" s="73"/>
      <c r="KIF117" s="73"/>
      <c r="KIG117" s="74"/>
      <c r="KIH117" s="74"/>
      <c r="KII117" s="77"/>
      <c r="KIJ117" s="77"/>
      <c r="KIK117" s="11"/>
      <c r="KIQ117" s="73"/>
      <c r="KIR117" s="73"/>
      <c r="KIS117" s="73"/>
      <c r="KIT117" s="73"/>
      <c r="KIU117" s="74"/>
      <c r="KIV117" s="74"/>
      <c r="KIW117" s="77"/>
      <c r="KIX117" s="77"/>
      <c r="KIY117" s="11"/>
      <c r="KJE117" s="73"/>
      <c r="KJF117" s="73"/>
      <c r="KJG117" s="73"/>
      <c r="KJH117" s="73"/>
      <c r="KJI117" s="74"/>
      <c r="KJJ117" s="74"/>
      <c r="KJK117" s="77"/>
      <c r="KJL117" s="77"/>
      <c r="KJM117" s="11"/>
      <c r="KJS117" s="73"/>
      <c r="KJT117" s="73"/>
      <c r="KJU117" s="73"/>
      <c r="KJV117" s="73"/>
      <c r="KJW117" s="74"/>
      <c r="KJX117" s="74"/>
      <c r="KJY117" s="77"/>
      <c r="KJZ117" s="77"/>
      <c r="KKA117" s="11"/>
      <c r="KKG117" s="73"/>
      <c r="KKH117" s="73"/>
      <c r="KKI117" s="73"/>
      <c r="KKJ117" s="73"/>
      <c r="KKK117" s="74"/>
      <c r="KKL117" s="74"/>
      <c r="KKM117" s="77"/>
      <c r="KKN117" s="77"/>
      <c r="KKO117" s="11"/>
      <c r="KKU117" s="73"/>
      <c r="KKV117" s="73"/>
      <c r="KKW117" s="73"/>
      <c r="KKX117" s="73"/>
      <c r="KKY117" s="74"/>
      <c r="KKZ117" s="74"/>
      <c r="KLA117" s="77"/>
      <c r="KLB117" s="77"/>
      <c r="KLC117" s="11"/>
      <c r="KLI117" s="73"/>
      <c r="KLJ117" s="73"/>
      <c r="KLK117" s="73"/>
      <c r="KLL117" s="73"/>
      <c r="KLM117" s="74"/>
      <c r="KLN117" s="74"/>
      <c r="KLO117" s="77"/>
      <c r="KLP117" s="77"/>
      <c r="KLQ117" s="11"/>
      <c r="KLW117" s="73"/>
      <c r="KLX117" s="73"/>
      <c r="KLY117" s="73"/>
      <c r="KLZ117" s="73"/>
      <c r="KMA117" s="74"/>
      <c r="KMB117" s="74"/>
      <c r="KMC117" s="77"/>
      <c r="KMD117" s="77"/>
      <c r="KME117" s="11"/>
      <c r="KMK117" s="73"/>
      <c r="KML117" s="73"/>
      <c r="KMM117" s="73"/>
      <c r="KMN117" s="73"/>
      <c r="KMO117" s="74"/>
      <c r="KMP117" s="74"/>
      <c r="KMQ117" s="77"/>
      <c r="KMR117" s="77"/>
      <c r="KMS117" s="11"/>
      <c r="KMY117" s="73"/>
      <c r="KMZ117" s="73"/>
      <c r="KNA117" s="73"/>
      <c r="KNB117" s="73"/>
      <c r="KNC117" s="74"/>
      <c r="KND117" s="74"/>
      <c r="KNE117" s="77"/>
      <c r="KNF117" s="77"/>
      <c r="KNG117" s="11"/>
      <c r="KNM117" s="73"/>
      <c r="KNN117" s="73"/>
      <c r="KNO117" s="73"/>
      <c r="KNP117" s="73"/>
      <c r="KNQ117" s="74"/>
      <c r="KNR117" s="74"/>
      <c r="KNS117" s="77"/>
      <c r="KNT117" s="77"/>
      <c r="KNU117" s="11"/>
      <c r="KOA117" s="73"/>
      <c r="KOB117" s="73"/>
      <c r="KOC117" s="73"/>
      <c r="KOD117" s="73"/>
      <c r="KOE117" s="74"/>
      <c r="KOF117" s="74"/>
      <c r="KOG117" s="77"/>
      <c r="KOH117" s="77"/>
      <c r="KOI117" s="11"/>
      <c r="KOO117" s="73"/>
      <c r="KOP117" s="73"/>
      <c r="KOQ117" s="73"/>
      <c r="KOR117" s="73"/>
      <c r="KOS117" s="74"/>
      <c r="KOT117" s="74"/>
      <c r="KOU117" s="77"/>
      <c r="KOV117" s="77"/>
      <c r="KOW117" s="11"/>
      <c r="KPC117" s="73"/>
      <c r="KPD117" s="73"/>
      <c r="KPE117" s="73"/>
      <c r="KPF117" s="73"/>
      <c r="KPG117" s="74"/>
      <c r="KPH117" s="74"/>
      <c r="KPI117" s="77"/>
      <c r="KPJ117" s="77"/>
      <c r="KPK117" s="11"/>
      <c r="KPQ117" s="73"/>
      <c r="KPR117" s="73"/>
      <c r="KPS117" s="73"/>
      <c r="KPT117" s="73"/>
      <c r="KPU117" s="74"/>
      <c r="KPV117" s="74"/>
      <c r="KPW117" s="77"/>
      <c r="KPX117" s="77"/>
      <c r="KPY117" s="11"/>
      <c r="KQE117" s="73"/>
      <c r="KQF117" s="73"/>
      <c r="KQG117" s="73"/>
      <c r="KQH117" s="73"/>
      <c r="KQI117" s="74"/>
      <c r="KQJ117" s="74"/>
      <c r="KQK117" s="77"/>
      <c r="KQL117" s="77"/>
      <c r="KQM117" s="11"/>
      <c r="KQS117" s="73"/>
      <c r="KQT117" s="73"/>
      <c r="KQU117" s="73"/>
      <c r="KQV117" s="73"/>
      <c r="KQW117" s="74"/>
      <c r="KQX117" s="74"/>
      <c r="KQY117" s="77"/>
      <c r="KQZ117" s="77"/>
      <c r="KRA117" s="11"/>
      <c r="KRG117" s="73"/>
      <c r="KRH117" s="73"/>
      <c r="KRI117" s="73"/>
      <c r="KRJ117" s="73"/>
      <c r="KRK117" s="74"/>
      <c r="KRL117" s="74"/>
      <c r="KRM117" s="77"/>
      <c r="KRN117" s="77"/>
      <c r="KRO117" s="11"/>
      <c r="KRU117" s="73"/>
      <c r="KRV117" s="73"/>
      <c r="KRW117" s="73"/>
      <c r="KRX117" s="73"/>
      <c r="KRY117" s="74"/>
      <c r="KRZ117" s="74"/>
      <c r="KSA117" s="77"/>
      <c r="KSB117" s="77"/>
      <c r="KSC117" s="11"/>
      <c r="KSI117" s="73"/>
      <c r="KSJ117" s="73"/>
      <c r="KSK117" s="73"/>
      <c r="KSL117" s="73"/>
      <c r="KSM117" s="74"/>
      <c r="KSN117" s="74"/>
      <c r="KSO117" s="77"/>
      <c r="KSP117" s="77"/>
      <c r="KSQ117" s="11"/>
      <c r="KSW117" s="73"/>
      <c r="KSX117" s="73"/>
      <c r="KSY117" s="73"/>
      <c r="KSZ117" s="73"/>
      <c r="KTA117" s="74"/>
      <c r="KTB117" s="74"/>
      <c r="KTC117" s="77"/>
      <c r="KTD117" s="77"/>
      <c r="KTE117" s="11"/>
      <c r="KTK117" s="73"/>
      <c r="KTL117" s="73"/>
      <c r="KTM117" s="73"/>
      <c r="KTN117" s="73"/>
      <c r="KTO117" s="74"/>
      <c r="KTP117" s="74"/>
      <c r="KTQ117" s="77"/>
      <c r="KTR117" s="77"/>
      <c r="KTS117" s="11"/>
      <c r="KTY117" s="73"/>
      <c r="KTZ117" s="73"/>
      <c r="KUA117" s="73"/>
      <c r="KUB117" s="73"/>
      <c r="KUC117" s="74"/>
      <c r="KUD117" s="74"/>
      <c r="KUE117" s="77"/>
      <c r="KUF117" s="77"/>
      <c r="KUG117" s="11"/>
      <c r="KUM117" s="73"/>
      <c r="KUN117" s="73"/>
      <c r="KUO117" s="73"/>
      <c r="KUP117" s="73"/>
      <c r="KUQ117" s="74"/>
      <c r="KUR117" s="74"/>
      <c r="KUS117" s="77"/>
      <c r="KUT117" s="77"/>
      <c r="KUU117" s="11"/>
      <c r="KVA117" s="73"/>
      <c r="KVB117" s="73"/>
      <c r="KVC117" s="73"/>
      <c r="KVD117" s="73"/>
      <c r="KVE117" s="74"/>
      <c r="KVF117" s="74"/>
      <c r="KVG117" s="77"/>
      <c r="KVH117" s="77"/>
      <c r="KVI117" s="11"/>
      <c r="KVO117" s="73"/>
      <c r="KVP117" s="73"/>
      <c r="KVQ117" s="73"/>
      <c r="KVR117" s="73"/>
      <c r="KVS117" s="74"/>
      <c r="KVT117" s="74"/>
      <c r="KVU117" s="77"/>
      <c r="KVV117" s="77"/>
      <c r="KVW117" s="11"/>
      <c r="KWC117" s="73"/>
      <c r="KWD117" s="73"/>
      <c r="KWE117" s="73"/>
      <c r="KWF117" s="73"/>
      <c r="KWG117" s="74"/>
      <c r="KWH117" s="74"/>
      <c r="KWI117" s="77"/>
      <c r="KWJ117" s="77"/>
      <c r="KWK117" s="11"/>
      <c r="KWQ117" s="73"/>
      <c r="KWR117" s="73"/>
      <c r="KWS117" s="73"/>
      <c r="KWT117" s="73"/>
      <c r="KWU117" s="74"/>
      <c r="KWV117" s="74"/>
      <c r="KWW117" s="77"/>
      <c r="KWX117" s="77"/>
      <c r="KWY117" s="11"/>
      <c r="KXE117" s="73"/>
      <c r="KXF117" s="73"/>
      <c r="KXG117" s="73"/>
      <c r="KXH117" s="73"/>
      <c r="KXI117" s="74"/>
      <c r="KXJ117" s="74"/>
      <c r="KXK117" s="77"/>
      <c r="KXL117" s="77"/>
      <c r="KXM117" s="11"/>
      <c r="KXS117" s="73"/>
      <c r="KXT117" s="73"/>
      <c r="KXU117" s="73"/>
      <c r="KXV117" s="73"/>
      <c r="KXW117" s="74"/>
      <c r="KXX117" s="74"/>
      <c r="KXY117" s="77"/>
      <c r="KXZ117" s="77"/>
      <c r="KYA117" s="11"/>
      <c r="KYG117" s="73"/>
      <c r="KYH117" s="73"/>
      <c r="KYI117" s="73"/>
      <c r="KYJ117" s="73"/>
      <c r="KYK117" s="74"/>
      <c r="KYL117" s="74"/>
      <c r="KYM117" s="77"/>
      <c r="KYN117" s="77"/>
      <c r="KYO117" s="11"/>
      <c r="KYU117" s="73"/>
      <c r="KYV117" s="73"/>
      <c r="KYW117" s="73"/>
      <c r="KYX117" s="73"/>
      <c r="KYY117" s="74"/>
      <c r="KYZ117" s="74"/>
      <c r="KZA117" s="77"/>
      <c r="KZB117" s="77"/>
      <c r="KZC117" s="11"/>
      <c r="KZI117" s="73"/>
      <c r="KZJ117" s="73"/>
      <c r="KZK117" s="73"/>
      <c r="KZL117" s="73"/>
      <c r="KZM117" s="74"/>
      <c r="KZN117" s="74"/>
      <c r="KZO117" s="77"/>
      <c r="KZP117" s="77"/>
      <c r="KZQ117" s="11"/>
      <c r="KZW117" s="73"/>
      <c r="KZX117" s="73"/>
      <c r="KZY117" s="73"/>
      <c r="KZZ117" s="73"/>
      <c r="LAA117" s="74"/>
      <c r="LAB117" s="74"/>
      <c r="LAC117" s="77"/>
      <c r="LAD117" s="77"/>
      <c r="LAE117" s="11"/>
      <c r="LAK117" s="73"/>
      <c r="LAL117" s="73"/>
      <c r="LAM117" s="73"/>
      <c r="LAN117" s="73"/>
      <c r="LAO117" s="74"/>
      <c r="LAP117" s="74"/>
      <c r="LAQ117" s="77"/>
      <c r="LAR117" s="77"/>
      <c r="LAS117" s="11"/>
      <c r="LAY117" s="73"/>
      <c r="LAZ117" s="73"/>
      <c r="LBA117" s="73"/>
      <c r="LBB117" s="73"/>
      <c r="LBC117" s="74"/>
      <c r="LBD117" s="74"/>
      <c r="LBE117" s="77"/>
      <c r="LBF117" s="77"/>
      <c r="LBG117" s="11"/>
      <c r="LBM117" s="73"/>
      <c r="LBN117" s="73"/>
      <c r="LBO117" s="73"/>
      <c r="LBP117" s="73"/>
      <c r="LBQ117" s="74"/>
      <c r="LBR117" s="74"/>
      <c r="LBS117" s="77"/>
      <c r="LBT117" s="77"/>
      <c r="LBU117" s="11"/>
      <c r="LCA117" s="73"/>
      <c r="LCB117" s="73"/>
      <c r="LCC117" s="73"/>
      <c r="LCD117" s="73"/>
      <c r="LCE117" s="74"/>
      <c r="LCF117" s="74"/>
      <c r="LCG117" s="77"/>
      <c r="LCH117" s="77"/>
      <c r="LCI117" s="11"/>
      <c r="LCO117" s="73"/>
      <c r="LCP117" s="73"/>
      <c r="LCQ117" s="73"/>
      <c r="LCR117" s="73"/>
      <c r="LCS117" s="74"/>
      <c r="LCT117" s="74"/>
      <c r="LCU117" s="77"/>
      <c r="LCV117" s="77"/>
      <c r="LCW117" s="11"/>
      <c r="LDC117" s="73"/>
      <c r="LDD117" s="73"/>
      <c r="LDE117" s="73"/>
      <c r="LDF117" s="73"/>
      <c r="LDG117" s="74"/>
      <c r="LDH117" s="74"/>
      <c r="LDI117" s="77"/>
      <c r="LDJ117" s="77"/>
      <c r="LDK117" s="11"/>
      <c r="LDQ117" s="73"/>
      <c r="LDR117" s="73"/>
      <c r="LDS117" s="73"/>
      <c r="LDT117" s="73"/>
      <c r="LDU117" s="74"/>
      <c r="LDV117" s="74"/>
      <c r="LDW117" s="77"/>
      <c r="LDX117" s="77"/>
      <c r="LDY117" s="11"/>
      <c r="LEE117" s="73"/>
      <c r="LEF117" s="73"/>
      <c r="LEG117" s="73"/>
      <c r="LEH117" s="73"/>
      <c r="LEI117" s="74"/>
      <c r="LEJ117" s="74"/>
      <c r="LEK117" s="77"/>
      <c r="LEL117" s="77"/>
      <c r="LEM117" s="11"/>
      <c r="LES117" s="73"/>
      <c r="LET117" s="73"/>
      <c r="LEU117" s="73"/>
      <c r="LEV117" s="73"/>
      <c r="LEW117" s="74"/>
      <c r="LEX117" s="74"/>
      <c r="LEY117" s="77"/>
      <c r="LEZ117" s="77"/>
      <c r="LFA117" s="11"/>
      <c r="LFG117" s="73"/>
      <c r="LFH117" s="73"/>
      <c r="LFI117" s="73"/>
      <c r="LFJ117" s="73"/>
      <c r="LFK117" s="74"/>
      <c r="LFL117" s="74"/>
      <c r="LFM117" s="77"/>
      <c r="LFN117" s="77"/>
      <c r="LFO117" s="11"/>
      <c r="LFU117" s="73"/>
      <c r="LFV117" s="73"/>
      <c r="LFW117" s="73"/>
      <c r="LFX117" s="73"/>
      <c r="LFY117" s="74"/>
      <c r="LFZ117" s="74"/>
      <c r="LGA117" s="77"/>
      <c r="LGB117" s="77"/>
      <c r="LGC117" s="11"/>
      <c r="LGI117" s="73"/>
      <c r="LGJ117" s="73"/>
      <c r="LGK117" s="73"/>
      <c r="LGL117" s="73"/>
      <c r="LGM117" s="74"/>
      <c r="LGN117" s="74"/>
      <c r="LGO117" s="77"/>
      <c r="LGP117" s="77"/>
      <c r="LGQ117" s="11"/>
      <c r="LGW117" s="73"/>
      <c r="LGX117" s="73"/>
      <c r="LGY117" s="73"/>
      <c r="LGZ117" s="73"/>
      <c r="LHA117" s="74"/>
      <c r="LHB117" s="74"/>
      <c r="LHC117" s="77"/>
      <c r="LHD117" s="77"/>
      <c r="LHE117" s="11"/>
      <c r="LHK117" s="73"/>
      <c r="LHL117" s="73"/>
      <c r="LHM117" s="73"/>
      <c r="LHN117" s="73"/>
      <c r="LHO117" s="74"/>
      <c r="LHP117" s="74"/>
      <c r="LHQ117" s="77"/>
      <c r="LHR117" s="77"/>
      <c r="LHS117" s="11"/>
      <c r="LHY117" s="73"/>
      <c r="LHZ117" s="73"/>
      <c r="LIA117" s="73"/>
      <c r="LIB117" s="73"/>
      <c r="LIC117" s="74"/>
      <c r="LID117" s="74"/>
      <c r="LIE117" s="77"/>
      <c r="LIF117" s="77"/>
      <c r="LIG117" s="11"/>
      <c r="LIM117" s="73"/>
      <c r="LIN117" s="73"/>
      <c r="LIO117" s="73"/>
      <c r="LIP117" s="73"/>
      <c r="LIQ117" s="74"/>
      <c r="LIR117" s="74"/>
      <c r="LIS117" s="77"/>
      <c r="LIT117" s="77"/>
      <c r="LIU117" s="11"/>
      <c r="LJA117" s="73"/>
      <c r="LJB117" s="73"/>
      <c r="LJC117" s="73"/>
      <c r="LJD117" s="73"/>
      <c r="LJE117" s="74"/>
      <c r="LJF117" s="74"/>
      <c r="LJG117" s="77"/>
      <c r="LJH117" s="77"/>
      <c r="LJI117" s="11"/>
      <c r="LJO117" s="73"/>
      <c r="LJP117" s="73"/>
      <c r="LJQ117" s="73"/>
      <c r="LJR117" s="73"/>
      <c r="LJS117" s="74"/>
      <c r="LJT117" s="74"/>
      <c r="LJU117" s="77"/>
      <c r="LJV117" s="77"/>
      <c r="LJW117" s="11"/>
      <c r="LKC117" s="73"/>
      <c r="LKD117" s="73"/>
      <c r="LKE117" s="73"/>
      <c r="LKF117" s="73"/>
      <c r="LKG117" s="74"/>
      <c r="LKH117" s="74"/>
      <c r="LKI117" s="77"/>
      <c r="LKJ117" s="77"/>
      <c r="LKK117" s="11"/>
      <c r="LKQ117" s="73"/>
      <c r="LKR117" s="73"/>
      <c r="LKS117" s="73"/>
      <c r="LKT117" s="73"/>
      <c r="LKU117" s="74"/>
      <c r="LKV117" s="74"/>
      <c r="LKW117" s="77"/>
      <c r="LKX117" s="77"/>
      <c r="LKY117" s="11"/>
      <c r="LLE117" s="73"/>
      <c r="LLF117" s="73"/>
      <c r="LLG117" s="73"/>
      <c r="LLH117" s="73"/>
      <c r="LLI117" s="74"/>
      <c r="LLJ117" s="74"/>
      <c r="LLK117" s="77"/>
      <c r="LLL117" s="77"/>
      <c r="LLM117" s="11"/>
      <c r="LLS117" s="73"/>
      <c r="LLT117" s="73"/>
      <c r="LLU117" s="73"/>
      <c r="LLV117" s="73"/>
      <c r="LLW117" s="74"/>
      <c r="LLX117" s="74"/>
      <c r="LLY117" s="77"/>
      <c r="LLZ117" s="77"/>
      <c r="LMA117" s="11"/>
      <c r="LMG117" s="73"/>
      <c r="LMH117" s="73"/>
      <c r="LMI117" s="73"/>
      <c r="LMJ117" s="73"/>
      <c r="LMK117" s="74"/>
      <c r="LML117" s="74"/>
      <c r="LMM117" s="77"/>
      <c r="LMN117" s="77"/>
      <c r="LMO117" s="11"/>
      <c r="LMU117" s="73"/>
      <c r="LMV117" s="73"/>
      <c r="LMW117" s="73"/>
      <c r="LMX117" s="73"/>
      <c r="LMY117" s="74"/>
      <c r="LMZ117" s="74"/>
      <c r="LNA117" s="77"/>
      <c r="LNB117" s="77"/>
      <c r="LNC117" s="11"/>
      <c r="LNI117" s="73"/>
      <c r="LNJ117" s="73"/>
      <c r="LNK117" s="73"/>
      <c r="LNL117" s="73"/>
      <c r="LNM117" s="74"/>
      <c r="LNN117" s="74"/>
      <c r="LNO117" s="77"/>
      <c r="LNP117" s="77"/>
      <c r="LNQ117" s="11"/>
      <c r="LNW117" s="73"/>
      <c r="LNX117" s="73"/>
      <c r="LNY117" s="73"/>
      <c r="LNZ117" s="73"/>
      <c r="LOA117" s="74"/>
      <c r="LOB117" s="74"/>
      <c r="LOC117" s="77"/>
      <c r="LOD117" s="77"/>
      <c r="LOE117" s="11"/>
      <c r="LOK117" s="73"/>
      <c r="LOL117" s="73"/>
      <c r="LOM117" s="73"/>
      <c r="LON117" s="73"/>
      <c r="LOO117" s="74"/>
      <c r="LOP117" s="74"/>
      <c r="LOQ117" s="77"/>
      <c r="LOR117" s="77"/>
      <c r="LOS117" s="11"/>
      <c r="LOY117" s="73"/>
      <c r="LOZ117" s="73"/>
      <c r="LPA117" s="73"/>
      <c r="LPB117" s="73"/>
      <c r="LPC117" s="74"/>
      <c r="LPD117" s="74"/>
      <c r="LPE117" s="77"/>
      <c r="LPF117" s="77"/>
      <c r="LPG117" s="11"/>
      <c r="LPM117" s="73"/>
      <c r="LPN117" s="73"/>
      <c r="LPO117" s="73"/>
      <c r="LPP117" s="73"/>
      <c r="LPQ117" s="74"/>
      <c r="LPR117" s="74"/>
      <c r="LPS117" s="77"/>
      <c r="LPT117" s="77"/>
      <c r="LPU117" s="11"/>
      <c r="LQA117" s="73"/>
      <c r="LQB117" s="73"/>
      <c r="LQC117" s="73"/>
      <c r="LQD117" s="73"/>
      <c r="LQE117" s="74"/>
      <c r="LQF117" s="74"/>
      <c r="LQG117" s="77"/>
      <c r="LQH117" s="77"/>
      <c r="LQI117" s="11"/>
      <c r="LQO117" s="73"/>
      <c r="LQP117" s="73"/>
      <c r="LQQ117" s="73"/>
      <c r="LQR117" s="73"/>
      <c r="LQS117" s="74"/>
      <c r="LQT117" s="74"/>
      <c r="LQU117" s="77"/>
      <c r="LQV117" s="77"/>
      <c r="LQW117" s="11"/>
      <c r="LRC117" s="73"/>
      <c r="LRD117" s="73"/>
      <c r="LRE117" s="73"/>
      <c r="LRF117" s="73"/>
      <c r="LRG117" s="74"/>
      <c r="LRH117" s="74"/>
      <c r="LRI117" s="77"/>
      <c r="LRJ117" s="77"/>
      <c r="LRK117" s="11"/>
      <c r="LRQ117" s="73"/>
      <c r="LRR117" s="73"/>
      <c r="LRS117" s="73"/>
      <c r="LRT117" s="73"/>
      <c r="LRU117" s="74"/>
      <c r="LRV117" s="74"/>
      <c r="LRW117" s="77"/>
      <c r="LRX117" s="77"/>
      <c r="LRY117" s="11"/>
      <c r="LSE117" s="73"/>
      <c r="LSF117" s="73"/>
      <c r="LSG117" s="73"/>
      <c r="LSH117" s="73"/>
      <c r="LSI117" s="74"/>
      <c r="LSJ117" s="74"/>
      <c r="LSK117" s="77"/>
      <c r="LSL117" s="77"/>
      <c r="LSM117" s="11"/>
      <c r="LSS117" s="73"/>
      <c r="LST117" s="73"/>
      <c r="LSU117" s="73"/>
      <c r="LSV117" s="73"/>
      <c r="LSW117" s="74"/>
      <c r="LSX117" s="74"/>
      <c r="LSY117" s="77"/>
      <c r="LSZ117" s="77"/>
      <c r="LTA117" s="11"/>
      <c r="LTG117" s="73"/>
      <c r="LTH117" s="73"/>
      <c r="LTI117" s="73"/>
      <c r="LTJ117" s="73"/>
      <c r="LTK117" s="74"/>
      <c r="LTL117" s="74"/>
      <c r="LTM117" s="77"/>
      <c r="LTN117" s="77"/>
      <c r="LTO117" s="11"/>
      <c r="LTU117" s="73"/>
      <c r="LTV117" s="73"/>
      <c r="LTW117" s="73"/>
      <c r="LTX117" s="73"/>
      <c r="LTY117" s="74"/>
      <c r="LTZ117" s="74"/>
      <c r="LUA117" s="77"/>
      <c r="LUB117" s="77"/>
      <c r="LUC117" s="11"/>
      <c r="LUI117" s="73"/>
      <c r="LUJ117" s="73"/>
      <c r="LUK117" s="73"/>
      <c r="LUL117" s="73"/>
      <c r="LUM117" s="74"/>
      <c r="LUN117" s="74"/>
      <c r="LUO117" s="77"/>
      <c r="LUP117" s="77"/>
      <c r="LUQ117" s="11"/>
      <c r="LUW117" s="73"/>
      <c r="LUX117" s="73"/>
      <c r="LUY117" s="73"/>
      <c r="LUZ117" s="73"/>
      <c r="LVA117" s="74"/>
      <c r="LVB117" s="74"/>
      <c r="LVC117" s="77"/>
      <c r="LVD117" s="77"/>
      <c r="LVE117" s="11"/>
      <c r="LVK117" s="73"/>
      <c r="LVL117" s="73"/>
      <c r="LVM117" s="73"/>
      <c r="LVN117" s="73"/>
      <c r="LVO117" s="74"/>
      <c r="LVP117" s="74"/>
      <c r="LVQ117" s="77"/>
      <c r="LVR117" s="77"/>
      <c r="LVS117" s="11"/>
      <c r="LVY117" s="73"/>
      <c r="LVZ117" s="73"/>
      <c r="LWA117" s="73"/>
      <c r="LWB117" s="73"/>
      <c r="LWC117" s="74"/>
      <c r="LWD117" s="74"/>
      <c r="LWE117" s="77"/>
      <c r="LWF117" s="77"/>
      <c r="LWG117" s="11"/>
      <c r="LWM117" s="73"/>
      <c r="LWN117" s="73"/>
      <c r="LWO117" s="73"/>
      <c r="LWP117" s="73"/>
      <c r="LWQ117" s="74"/>
      <c r="LWR117" s="74"/>
      <c r="LWS117" s="77"/>
      <c r="LWT117" s="77"/>
      <c r="LWU117" s="11"/>
      <c r="LXA117" s="73"/>
      <c r="LXB117" s="73"/>
      <c r="LXC117" s="73"/>
      <c r="LXD117" s="73"/>
      <c r="LXE117" s="74"/>
      <c r="LXF117" s="74"/>
      <c r="LXG117" s="77"/>
      <c r="LXH117" s="77"/>
      <c r="LXI117" s="11"/>
      <c r="LXO117" s="73"/>
      <c r="LXP117" s="73"/>
      <c r="LXQ117" s="73"/>
      <c r="LXR117" s="73"/>
      <c r="LXS117" s="74"/>
      <c r="LXT117" s="74"/>
      <c r="LXU117" s="77"/>
      <c r="LXV117" s="77"/>
      <c r="LXW117" s="11"/>
      <c r="LYC117" s="73"/>
      <c r="LYD117" s="73"/>
      <c r="LYE117" s="73"/>
      <c r="LYF117" s="73"/>
      <c r="LYG117" s="74"/>
      <c r="LYH117" s="74"/>
      <c r="LYI117" s="77"/>
      <c r="LYJ117" s="77"/>
      <c r="LYK117" s="11"/>
      <c r="LYQ117" s="73"/>
      <c r="LYR117" s="73"/>
      <c r="LYS117" s="73"/>
      <c r="LYT117" s="73"/>
      <c r="LYU117" s="74"/>
      <c r="LYV117" s="74"/>
      <c r="LYW117" s="77"/>
      <c r="LYX117" s="77"/>
      <c r="LYY117" s="11"/>
      <c r="LZE117" s="73"/>
      <c r="LZF117" s="73"/>
      <c r="LZG117" s="73"/>
      <c r="LZH117" s="73"/>
      <c r="LZI117" s="74"/>
      <c r="LZJ117" s="74"/>
      <c r="LZK117" s="77"/>
      <c r="LZL117" s="77"/>
      <c r="LZM117" s="11"/>
      <c r="LZS117" s="73"/>
      <c r="LZT117" s="73"/>
      <c r="LZU117" s="73"/>
      <c r="LZV117" s="73"/>
      <c r="LZW117" s="74"/>
      <c r="LZX117" s="74"/>
      <c r="LZY117" s="77"/>
      <c r="LZZ117" s="77"/>
      <c r="MAA117" s="11"/>
      <c r="MAG117" s="73"/>
      <c r="MAH117" s="73"/>
      <c r="MAI117" s="73"/>
      <c r="MAJ117" s="73"/>
      <c r="MAK117" s="74"/>
      <c r="MAL117" s="74"/>
      <c r="MAM117" s="77"/>
      <c r="MAN117" s="77"/>
      <c r="MAO117" s="11"/>
      <c r="MAU117" s="73"/>
      <c r="MAV117" s="73"/>
      <c r="MAW117" s="73"/>
      <c r="MAX117" s="73"/>
      <c r="MAY117" s="74"/>
      <c r="MAZ117" s="74"/>
      <c r="MBA117" s="77"/>
      <c r="MBB117" s="77"/>
      <c r="MBC117" s="11"/>
      <c r="MBI117" s="73"/>
      <c r="MBJ117" s="73"/>
      <c r="MBK117" s="73"/>
      <c r="MBL117" s="73"/>
      <c r="MBM117" s="74"/>
      <c r="MBN117" s="74"/>
      <c r="MBO117" s="77"/>
      <c r="MBP117" s="77"/>
      <c r="MBQ117" s="11"/>
      <c r="MBW117" s="73"/>
      <c r="MBX117" s="73"/>
      <c r="MBY117" s="73"/>
      <c r="MBZ117" s="73"/>
      <c r="MCA117" s="74"/>
      <c r="MCB117" s="74"/>
      <c r="MCC117" s="77"/>
      <c r="MCD117" s="77"/>
      <c r="MCE117" s="11"/>
      <c r="MCK117" s="73"/>
      <c r="MCL117" s="73"/>
      <c r="MCM117" s="73"/>
      <c r="MCN117" s="73"/>
      <c r="MCO117" s="74"/>
      <c r="MCP117" s="74"/>
      <c r="MCQ117" s="77"/>
      <c r="MCR117" s="77"/>
      <c r="MCS117" s="11"/>
      <c r="MCY117" s="73"/>
      <c r="MCZ117" s="73"/>
      <c r="MDA117" s="73"/>
      <c r="MDB117" s="73"/>
      <c r="MDC117" s="74"/>
      <c r="MDD117" s="74"/>
      <c r="MDE117" s="77"/>
      <c r="MDF117" s="77"/>
      <c r="MDG117" s="11"/>
      <c r="MDM117" s="73"/>
      <c r="MDN117" s="73"/>
      <c r="MDO117" s="73"/>
      <c r="MDP117" s="73"/>
      <c r="MDQ117" s="74"/>
      <c r="MDR117" s="74"/>
      <c r="MDS117" s="77"/>
      <c r="MDT117" s="77"/>
      <c r="MDU117" s="11"/>
      <c r="MEA117" s="73"/>
      <c r="MEB117" s="73"/>
      <c r="MEC117" s="73"/>
      <c r="MED117" s="73"/>
      <c r="MEE117" s="74"/>
      <c r="MEF117" s="74"/>
      <c r="MEG117" s="77"/>
      <c r="MEH117" s="77"/>
      <c r="MEI117" s="11"/>
      <c r="MEO117" s="73"/>
      <c r="MEP117" s="73"/>
      <c r="MEQ117" s="73"/>
      <c r="MER117" s="73"/>
      <c r="MES117" s="74"/>
      <c r="MET117" s="74"/>
      <c r="MEU117" s="77"/>
      <c r="MEV117" s="77"/>
      <c r="MEW117" s="11"/>
      <c r="MFC117" s="73"/>
      <c r="MFD117" s="73"/>
      <c r="MFE117" s="73"/>
      <c r="MFF117" s="73"/>
      <c r="MFG117" s="74"/>
      <c r="MFH117" s="74"/>
      <c r="MFI117" s="77"/>
      <c r="MFJ117" s="77"/>
      <c r="MFK117" s="11"/>
      <c r="MFQ117" s="73"/>
      <c r="MFR117" s="73"/>
      <c r="MFS117" s="73"/>
      <c r="MFT117" s="73"/>
      <c r="MFU117" s="74"/>
      <c r="MFV117" s="74"/>
      <c r="MFW117" s="77"/>
      <c r="MFX117" s="77"/>
      <c r="MFY117" s="11"/>
      <c r="MGE117" s="73"/>
      <c r="MGF117" s="73"/>
      <c r="MGG117" s="73"/>
      <c r="MGH117" s="73"/>
      <c r="MGI117" s="74"/>
      <c r="MGJ117" s="74"/>
      <c r="MGK117" s="77"/>
      <c r="MGL117" s="77"/>
      <c r="MGM117" s="11"/>
      <c r="MGS117" s="73"/>
      <c r="MGT117" s="73"/>
      <c r="MGU117" s="73"/>
      <c r="MGV117" s="73"/>
      <c r="MGW117" s="74"/>
      <c r="MGX117" s="74"/>
      <c r="MGY117" s="77"/>
      <c r="MGZ117" s="77"/>
      <c r="MHA117" s="11"/>
      <c r="MHG117" s="73"/>
      <c r="MHH117" s="73"/>
      <c r="MHI117" s="73"/>
      <c r="MHJ117" s="73"/>
      <c r="MHK117" s="74"/>
      <c r="MHL117" s="74"/>
      <c r="MHM117" s="77"/>
      <c r="MHN117" s="77"/>
      <c r="MHO117" s="11"/>
      <c r="MHU117" s="73"/>
      <c r="MHV117" s="73"/>
      <c r="MHW117" s="73"/>
      <c r="MHX117" s="73"/>
      <c r="MHY117" s="74"/>
      <c r="MHZ117" s="74"/>
      <c r="MIA117" s="77"/>
      <c r="MIB117" s="77"/>
      <c r="MIC117" s="11"/>
      <c r="MII117" s="73"/>
      <c r="MIJ117" s="73"/>
      <c r="MIK117" s="73"/>
      <c r="MIL117" s="73"/>
      <c r="MIM117" s="74"/>
      <c r="MIN117" s="74"/>
      <c r="MIO117" s="77"/>
      <c r="MIP117" s="77"/>
      <c r="MIQ117" s="11"/>
      <c r="MIW117" s="73"/>
      <c r="MIX117" s="73"/>
      <c r="MIY117" s="73"/>
      <c r="MIZ117" s="73"/>
      <c r="MJA117" s="74"/>
      <c r="MJB117" s="74"/>
      <c r="MJC117" s="77"/>
      <c r="MJD117" s="77"/>
      <c r="MJE117" s="11"/>
      <c r="MJK117" s="73"/>
      <c r="MJL117" s="73"/>
      <c r="MJM117" s="73"/>
      <c r="MJN117" s="73"/>
      <c r="MJO117" s="74"/>
      <c r="MJP117" s="74"/>
      <c r="MJQ117" s="77"/>
      <c r="MJR117" s="77"/>
      <c r="MJS117" s="11"/>
      <c r="MJY117" s="73"/>
      <c r="MJZ117" s="73"/>
      <c r="MKA117" s="73"/>
      <c r="MKB117" s="73"/>
      <c r="MKC117" s="74"/>
      <c r="MKD117" s="74"/>
      <c r="MKE117" s="77"/>
      <c r="MKF117" s="77"/>
      <c r="MKG117" s="11"/>
      <c r="MKM117" s="73"/>
      <c r="MKN117" s="73"/>
      <c r="MKO117" s="73"/>
      <c r="MKP117" s="73"/>
      <c r="MKQ117" s="74"/>
      <c r="MKR117" s="74"/>
      <c r="MKS117" s="77"/>
      <c r="MKT117" s="77"/>
      <c r="MKU117" s="11"/>
      <c r="MLA117" s="73"/>
      <c r="MLB117" s="73"/>
      <c r="MLC117" s="73"/>
      <c r="MLD117" s="73"/>
      <c r="MLE117" s="74"/>
      <c r="MLF117" s="74"/>
      <c r="MLG117" s="77"/>
      <c r="MLH117" s="77"/>
      <c r="MLI117" s="11"/>
      <c r="MLO117" s="73"/>
      <c r="MLP117" s="73"/>
      <c r="MLQ117" s="73"/>
      <c r="MLR117" s="73"/>
      <c r="MLS117" s="74"/>
      <c r="MLT117" s="74"/>
      <c r="MLU117" s="77"/>
      <c r="MLV117" s="77"/>
      <c r="MLW117" s="11"/>
      <c r="MMC117" s="73"/>
      <c r="MMD117" s="73"/>
      <c r="MME117" s="73"/>
      <c r="MMF117" s="73"/>
      <c r="MMG117" s="74"/>
      <c r="MMH117" s="74"/>
      <c r="MMI117" s="77"/>
      <c r="MMJ117" s="77"/>
      <c r="MMK117" s="11"/>
      <c r="MMQ117" s="73"/>
      <c r="MMR117" s="73"/>
      <c r="MMS117" s="73"/>
      <c r="MMT117" s="73"/>
      <c r="MMU117" s="74"/>
      <c r="MMV117" s="74"/>
      <c r="MMW117" s="77"/>
      <c r="MMX117" s="77"/>
      <c r="MMY117" s="11"/>
      <c r="MNE117" s="73"/>
      <c r="MNF117" s="73"/>
      <c r="MNG117" s="73"/>
      <c r="MNH117" s="73"/>
      <c r="MNI117" s="74"/>
      <c r="MNJ117" s="74"/>
      <c r="MNK117" s="77"/>
      <c r="MNL117" s="77"/>
      <c r="MNM117" s="11"/>
      <c r="MNS117" s="73"/>
      <c r="MNT117" s="73"/>
      <c r="MNU117" s="73"/>
      <c r="MNV117" s="73"/>
      <c r="MNW117" s="74"/>
      <c r="MNX117" s="74"/>
      <c r="MNY117" s="77"/>
      <c r="MNZ117" s="77"/>
      <c r="MOA117" s="11"/>
      <c r="MOG117" s="73"/>
      <c r="MOH117" s="73"/>
      <c r="MOI117" s="73"/>
      <c r="MOJ117" s="73"/>
      <c r="MOK117" s="74"/>
      <c r="MOL117" s="74"/>
      <c r="MOM117" s="77"/>
      <c r="MON117" s="77"/>
      <c r="MOO117" s="11"/>
      <c r="MOU117" s="73"/>
      <c r="MOV117" s="73"/>
      <c r="MOW117" s="73"/>
      <c r="MOX117" s="73"/>
      <c r="MOY117" s="74"/>
      <c r="MOZ117" s="74"/>
      <c r="MPA117" s="77"/>
      <c r="MPB117" s="77"/>
      <c r="MPC117" s="11"/>
      <c r="MPI117" s="73"/>
      <c r="MPJ117" s="73"/>
      <c r="MPK117" s="73"/>
      <c r="MPL117" s="73"/>
      <c r="MPM117" s="74"/>
      <c r="MPN117" s="74"/>
      <c r="MPO117" s="77"/>
      <c r="MPP117" s="77"/>
      <c r="MPQ117" s="11"/>
      <c r="MPW117" s="73"/>
      <c r="MPX117" s="73"/>
      <c r="MPY117" s="73"/>
      <c r="MPZ117" s="73"/>
      <c r="MQA117" s="74"/>
      <c r="MQB117" s="74"/>
      <c r="MQC117" s="77"/>
      <c r="MQD117" s="77"/>
      <c r="MQE117" s="11"/>
      <c r="MQK117" s="73"/>
      <c r="MQL117" s="73"/>
      <c r="MQM117" s="73"/>
      <c r="MQN117" s="73"/>
      <c r="MQO117" s="74"/>
      <c r="MQP117" s="74"/>
      <c r="MQQ117" s="77"/>
      <c r="MQR117" s="77"/>
      <c r="MQS117" s="11"/>
      <c r="MQY117" s="73"/>
      <c r="MQZ117" s="73"/>
      <c r="MRA117" s="73"/>
      <c r="MRB117" s="73"/>
      <c r="MRC117" s="74"/>
      <c r="MRD117" s="74"/>
      <c r="MRE117" s="77"/>
      <c r="MRF117" s="77"/>
      <c r="MRG117" s="11"/>
      <c r="MRM117" s="73"/>
      <c r="MRN117" s="73"/>
      <c r="MRO117" s="73"/>
      <c r="MRP117" s="73"/>
      <c r="MRQ117" s="74"/>
      <c r="MRR117" s="74"/>
      <c r="MRS117" s="77"/>
      <c r="MRT117" s="77"/>
      <c r="MRU117" s="11"/>
      <c r="MSA117" s="73"/>
      <c r="MSB117" s="73"/>
      <c r="MSC117" s="73"/>
      <c r="MSD117" s="73"/>
      <c r="MSE117" s="74"/>
      <c r="MSF117" s="74"/>
      <c r="MSG117" s="77"/>
      <c r="MSH117" s="77"/>
      <c r="MSI117" s="11"/>
      <c r="MSO117" s="73"/>
      <c r="MSP117" s="73"/>
      <c r="MSQ117" s="73"/>
      <c r="MSR117" s="73"/>
      <c r="MSS117" s="74"/>
      <c r="MST117" s="74"/>
      <c r="MSU117" s="77"/>
      <c r="MSV117" s="77"/>
      <c r="MSW117" s="11"/>
      <c r="MTC117" s="73"/>
      <c r="MTD117" s="73"/>
      <c r="MTE117" s="73"/>
      <c r="MTF117" s="73"/>
      <c r="MTG117" s="74"/>
      <c r="MTH117" s="74"/>
      <c r="MTI117" s="77"/>
      <c r="MTJ117" s="77"/>
      <c r="MTK117" s="11"/>
      <c r="MTQ117" s="73"/>
      <c r="MTR117" s="73"/>
      <c r="MTS117" s="73"/>
      <c r="MTT117" s="73"/>
      <c r="MTU117" s="74"/>
      <c r="MTV117" s="74"/>
      <c r="MTW117" s="77"/>
      <c r="MTX117" s="77"/>
      <c r="MTY117" s="11"/>
      <c r="MUE117" s="73"/>
      <c r="MUF117" s="73"/>
      <c r="MUG117" s="73"/>
      <c r="MUH117" s="73"/>
      <c r="MUI117" s="74"/>
      <c r="MUJ117" s="74"/>
      <c r="MUK117" s="77"/>
      <c r="MUL117" s="77"/>
      <c r="MUM117" s="11"/>
      <c r="MUS117" s="73"/>
      <c r="MUT117" s="73"/>
      <c r="MUU117" s="73"/>
      <c r="MUV117" s="73"/>
      <c r="MUW117" s="74"/>
      <c r="MUX117" s="74"/>
      <c r="MUY117" s="77"/>
      <c r="MUZ117" s="77"/>
      <c r="MVA117" s="11"/>
      <c r="MVG117" s="73"/>
      <c r="MVH117" s="73"/>
      <c r="MVI117" s="73"/>
      <c r="MVJ117" s="73"/>
      <c r="MVK117" s="74"/>
      <c r="MVL117" s="74"/>
      <c r="MVM117" s="77"/>
      <c r="MVN117" s="77"/>
      <c r="MVO117" s="11"/>
      <c r="MVU117" s="73"/>
      <c r="MVV117" s="73"/>
      <c r="MVW117" s="73"/>
      <c r="MVX117" s="73"/>
      <c r="MVY117" s="74"/>
      <c r="MVZ117" s="74"/>
      <c r="MWA117" s="77"/>
      <c r="MWB117" s="77"/>
      <c r="MWC117" s="11"/>
      <c r="MWI117" s="73"/>
      <c r="MWJ117" s="73"/>
      <c r="MWK117" s="73"/>
      <c r="MWL117" s="73"/>
      <c r="MWM117" s="74"/>
      <c r="MWN117" s="74"/>
      <c r="MWO117" s="77"/>
      <c r="MWP117" s="77"/>
      <c r="MWQ117" s="11"/>
      <c r="MWW117" s="73"/>
      <c r="MWX117" s="73"/>
      <c r="MWY117" s="73"/>
      <c r="MWZ117" s="73"/>
      <c r="MXA117" s="74"/>
      <c r="MXB117" s="74"/>
      <c r="MXC117" s="77"/>
      <c r="MXD117" s="77"/>
      <c r="MXE117" s="11"/>
      <c r="MXK117" s="73"/>
      <c r="MXL117" s="73"/>
      <c r="MXM117" s="73"/>
      <c r="MXN117" s="73"/>
      <c r="MXO117" s="74"/>
      <c r="MXP117" s="74"/>
      <c r="MXQ117" s="77"/>
      <c r="MXR117" s="77"/>
      <c r="MXS117" s="11"/>
      <c r="MXY117" s="73"/>
      <c r="MXZ117" s="73"/>
      <c r="MYA117" s="73"/>
      <c r="MYB117" s="73"/>
      <c r="MYC117" s="74"/>
      <c r="MYD117" s="74"/>
      <c r="MYE117" s="77"/>
      <c r="MYF117" s="77"/>
      <c r="MYG117" s="11"/>
      <c r="MYM117" s="73"/>
      <c r="MYN117" s="73"/>
      <c r="MYO117" s="73"/>
      <c r="MYP117" s="73"/>
      <c r="MYQ117" s="74"/>
      <c r="MYR117" s="74"/>
      <c r="MYS117" s="77"/>
      <c r="MYT117" s="77"/>
      <c r="MYU117" s="11"/>
      <c r="MZA117" s="73"/>
      <c r="MZB117" s="73"/>
      <c r="MZC117" s="73"/>
      <c r="MZD117" s="73"/>
      <c r="MZE117" s="74"/>
      <c r="MZF117" s="74"/>
      <c r="MZG117" s="77"/>
      <c r="MZH117" s="77"/>
      <c r="MZI117" s="11"/>
      <c r="MZO117" s="73"/>
      <c r="MZP117" s="73"/>
      <c r="MZQ117" s="73"/>
      <c r="MZR117" s="73"/>
      <c r="MZS117" s="74"/>
      <c r="MZT117" s="74"/>
      <c r="MZU117" s="77"/>
      <c r="MZV117" s="77"/>
      <c r="MZW117" s="11"/>
      <c r="NAC117" s="73"/>
      <c r="NAD117" s="73"/>
      <c r="NAE117" s="73"/>
      <c r="NAF117" s="73"/>
      <c r="NAG117" s="74"/>
      <c r="NAH117" s="74"/>
      <c r="NAI117" s="77"/>
      <c r="NAJ117" s="77"/>
      <c r="NAK117" s="11"/>
      <c r="NAQ117" s="73"/>
      <c r="NAR117" s="73"/>
      <c r="NAS117" s="73"/>
      <c r="NAT117" s="73"/>
      <c r="NAU117" s="74"/>
      <c r="NAV117" s="74"/>
      <c r="NAW117" s="77"/>
      <c r="NAX117" s="77"/>
      <c r="NAY117" s="11"/>
      <c r="NBE117" s="73"/>
      <c r="NBF117" s="73"/>
      <c r="NBG117" s="73"/>
      <c r="NBH117" s="73"/>
      <c r="NBI117" s="74"/>
      <c r="NBJ117" s="74"/>
      <c r="NBK117" s="77"/>
      <c r="NBL117" s="77"/>
      <c r="NBM117" s="11"/>
      <c r="NBS117" s="73"/>
      <c r="NBT117" s="73"/>
      <c r="NBU117" s="73"/>
      <c r="NBV117" s="73"/>
      <c r="NBW117" s="74"/>
      <c r="NBX117" s="74"/>
      <c r="NBY117" s="77"/>
      <c r="NBZ117" s="77"/>
      <c r="NCA117" s="11"/>
      <c r="NCG117" s="73"/>
      <c r="NCH117" s="73"/>
      <c r="NCI117" s="73"/>
      <c r="NCJ117" s="73"/>
      <c r="NCK117" s="74"/>
      <c r="NCL117" s="74"/>
      <c r="NCM117" s="77"/>
      <c r="NCN117" s="77"/>
      <c r="NCO117" s="11"/>
      <c r="NCU117" s="73"/>
      <c r="NCV117" s="73"/>
      <c r="NCW117" s="73"/>
      <c r="NCX117" s="73"/>
      <c r="NCY117" s="74"/>
      <c r="NCZ117" s="74"/>
      <c r="NDA117" s="77"/>
      <c r="NDB117" s="77"/>
      <c r="NDC117" s="11"/>
      <c r="NDI117" s="73"/>
      <c r="NDJ117" s="73"/>
      <c r="NDK117" s="73"/>
      <c r="NDL117" s="73"/>
      <c r="NDM117" s="74"/>
      <c r="NDN117" s="74"/>
      <c r="NDO117" s="77"/>
      <c r="NDP117" s="77"/>
      <c r="NDQ117" s="11"/>
      <c r="NDW117" s="73"/>
      <c r="NDX117" s="73"/>
      <c r="NDY117" s="73"/>
      <c r="NDZ117" s="73"/>
      <c r="NEA117" s="74"/>
      <c r="NEB117" s="74"/>
      <c r="NEC117" s="77"/>
      <c r="NED117" s="77"/>
      <c r="NEE117" s="11"/>
      <c r="NEK117" s="73"/>
      <c r="NEL117" s="73"/>
      <c r="NEM117" s="73"/>
      <c r="NEN117" s="73"/>
      <c r="NEO117" s="74"/>
      <c r="NEP117" s="74"/>
      <c r="NEQ117" s="77"/>
      <c r="NER117" s="77"/>
      <c r="NES117" s="11"/>
      <c r="NEY117" s="73"/>
      <c r="NEZ117" s="73"/>
      <c r="NFA117" s="73"/>
      <c r="NFB117" s="73"/>
      <c r="NFC117" s="74"/>
      <c r="NFD117" s="74"/>
      <c r="NFE117" s="77"/>
      <c r="NFF117" s="77"/>
      <c r="NFG117" s="11"/>
      <c r="NFM117" s="73"/>
      <c r="NFN117" s="73"/>
      <c r="NFO117" s="73"/>
      <c r="NFP117" s="73"/>
      <c r="NFQ117" s="74"/>
      <c r="NFR117" s="74"/>
      <c r="NFS117" s="77"/>
      <c r="NFT117" s="77"/>
      <c r="NFU117" s="11"/>
      <c r="NGA117" s="73"/>
      <c r="NGB117" s="73"/>
      <c r="NGC117" s="73"/>
      <c r="NGD117" s="73"/>
      <c r="NGE117" s="74"/>
      <c r="NGF117" s="74"/>
      <c r="NGG117" s="77"/>
      <c r="NGH117" s="77"/>
      <c r="NGI117" s="11"/>
      <c r="NGO117" s="73"/>
      <c r="NGP117" s="73"/>
      <c r="NGQ117" s="73"/>
      <c r="NGR117" s="73"/>
      <c r="NGS117" s="74"/>
      <c r="NGT117" s="74"/>
      <c r="NGU117" s="77"/>
      <c r="NGV117" s="77"/>
      <c r="NGW117" s="11"/>
      <c r="NHC117" s="73"/>
      <c r="NHD117" s="73"/>
      <c r="NHE117" s="73"/>
      <c r="NHF117" s="73"/>
      <c r="NHG117" s="74"/>
      <c r="NHH117" s="74"/>
      <c r="NHI117" s="77"/>
      <c r="NHJ117" s="77"/>
      <c r="NHK117" s="11"/>
      <c r="NHQ117" s="73"/>
      <c r="NHR117" s="73"/>
      <c r="NHS117" s="73"/>
      <c r="NHT117" s="73"/>
      <c r="NHU117" s="74"/>
      <c r="NHV117" s="74"/>
      <c r="NHW117" s="77"/>
      <c r="NHX117" s="77"/>
      <c r="NHY117" s="11"/>
      <c r="NIE117" s="73"/>
      <c r="NIF117" s="73"/>
      <c r="NIG117" s="73"/>
      <c r="NIH117" s="73"/>
      <c r="NII117" s="74"/>
      <c r="NIJ117" s="74"/>
      <c r="NIK117" s="77"/>
      <c r="NIL117" s="77"/>
      <c r="NIM117" s="11"/>
      <c r="NIS117" s="73"/>
      <c r="NIT117" s="73"/>
      <c r="NIU117" s="73"/>
      <c r="NIV117" s="73"/>
      <c r="NIW117" s="74"/>
      <c r="NIX117" s="74"/>
      <c r="NIY117" s="77"/>
      <c r="NIZ117" s="77"/>
      <c r="NJA117" s="11"/>
      <c r="NJG117" s="73"/>
      <c r="NJH117" s="73"/>
      <c r="NJI117" s="73"/>
      <c r="NJJ117" s="73"/>
      <c r="NJK117" s="74"/>
      <c r="NJL117" s="74"/>
      <c r="NJM117" s="77"/>
      <c r="NJN117" s="77"/>
      <c r="NJO117" s="11"/>
      <c r="NJU117" s="73"/>
      <c r="NJV117" s="73"/>
      <c r="NJW117" s="73"/>
      <c r="NJX117" s="73"/>
      <c r="NJY117" s="74"/>
      <c r="NJZ117" s="74"/>
      <c r="NKA117" s="77"/>
      <c r="NKB117" s="77"/>
      <c r="NKC117" s="11"/>
      <c r="NKI117" s="73"/>
      <c r="NKJ117" s="73"/>
      <c r="NKK117" s="73"/>
      <c r="NKL117" s="73"/>
      <c r="NKM117" s="74"/>
      <c r="NKN117" s="74"/>
      <c r="NKO117" s="77"/>
      <c r="NKP117" s="77"/>
      <c r="NKQ117" s="11"/>
      <c r="NKW117" s="73"/>
      <c r="NKX117" s="73"/>
      <c r="NKY117" s="73"/>
      <c r="NKZ117" s="73"/>
      <c r="NLA117" s="74"/>
      <c r="NLB117" s="74"/>
      <c r="NLC117" s="77"/>
      <c r="NLD117" s="77"/>
      <c r="NLE117" s="11"/>
      <c r="NLK117" s="73"/>
      <c r="NLL117" s="73"/>
      <c r="NLM117" s="73"/>
      <c r="NLN117" s="73"/>
      <c r="NLO117" s="74"/>
      <c r="NLP117" s="74"/>
      <c r="NLQ117" s="77"/>
      <c r="NLR117" s="77"/>
      <c r="NLS117" s="11"/>
      <c r="NLY117" s="73"/>
      <c r="NLZ117" s="73"/>
      <c r="NMA117" s="73"/>
      <c r="NMB117" s="73"/>
      <c r="NMC117" s="74"/>
      <c r="NMD117" s="74"/>
      <c r="NME117" s="77"/>
      <c r="NMF117" s="77"/>
      <c r="NMG117" s="11"/>
      <c r="NMM117" s="73"/>
      <c r="NMN117" s="73"/>
      <c r="NMO117" s="73"/>
      <c r="NMP117" s="73"/>
      <c r="NMQ117" s="74"/>
      <c r="NMR117" s="74"/>
      <c r="NMS117" s="77"/>
      <c r="NMT117" s="77"/>
      <c r="NMU117" s="11"/>
      <c r="NNA117" s="73"/>
      <c r="NNB117" s="73"/>
      <c r="NNC117" s="73"/>
      <c r="NND117" s="73"/>
      <c r="NNE117" s="74"/>
      <c r="NNF117" s="74"/>
      <c r="NNG117" s="77"/>
      <c r="NNH117" s="77"/>
      <c r="NNI117" s="11"/>
      <c r="NNO117" s="73"/>
      <c r="NNP117" s="73"/>
      <c r="NNQ117" s="73"/>
      <c r="NNR117" s="73"/>
      <c r="NNS117" s="74"/>
      <c r="NNT117" s="74"/>
      <c r="NNU117" s="77"/>
      <c r="NNV117" s="77"/>
      <c r="NNW117" s="11"/>
      <c r="NOC117" s="73"/>
      <c r="NOD117" s="73"/>
      <c r="NOE117" s="73"/>
      <c r="NOF117" s="73"/>
      <c r="NOG117" s="74"/>
      <c r="NOH117" s="74"/>
      <c r="NOI117" s="77"/>
      <c r="NOJ117" s="77"/>
      <c r="NOK117" s="11"/>
      <c r="NOQ117" s="73"/>
      <c r="NOR117" s="73"/>
      <c r="NOS117" s="73"/>
      <c r="NOT117" s="73"/>
      <c r="NOU117" s="74"/>
      <c r="NOV117" s="74"/>
      <c r="NOW117" s="77"/>
      <c r="NOX117" s="77"/>
      <c r="NOY117" s="11"/>
      <c r="NPE117" s="73"/>
      <c r="NPF117" s="73"/>
      <c r="NPG117" s="73"/>
      <c r="NPH117" s="73"/>
      <c r="NPI117" s="74"/>
      <c r="NPJ117" s="74"/>
      <c r="NPK117" s="77"/>
      <c r="NPL117" s="77"/>
      <c r="NPM117" s="11"/>
      <c r="NPS117" s="73"/>
      <c r="NPT117" s="73"/>
      <c r="NPU117" s="73"/>
      <c r="NPV117" s="73"/>
      <c r="NPW117" s="74"/>
      <c r="NPX117" s="74"/>
      <c r="NPY117" s="77"/>
      <c r="NPZ117" s="77"/>
      <c r="NQA117" s="11"/>
      <c r="NQG117" s="73"/>
      <c r="NQH117" s="73"/>
      <c r="NQI117" s="73"/>
      <c r="NQJ117" s="73"/>
      <c r="NQK117" s="74"/>
      <c r="NQL117" s="74"/>
      <c r="NQM117" s="77"/>
      <c r="NQN117" s="77"/>
      <c r="NQO117" s="11"/>
      <c r="NQU117" s="73"/>
      <c r="NQV117" s="73"/>
      <c r="NQW117" s="73"/>
      <c r="NQX117" s="73"/>
      <c r="NQY117" s="74"/>
      <c r="NQZ117" s="74"/>
      <c r="NRA117" s="77"/>
      <c r="NRB117" s="77"/>
      <c r="NRC117" s="11"/>
      <c r="NRI117" s="73"/>
      <c r="NRJ117" s="73"/>
      <c r="NRK117" s="73"/>
      <c r="NRL117" s="73"/>
      <c r="NRM117" s="74"/>
      <c r="NRN117" s="74"/>
      <c r="NRO117" s="77"/>
      <c r="NRP117" s="77"/>
      <c r="NRQ117" s="11"/>
      <c r="NRW117" s="73"/>
      <c r="NRX117" s="73"/>
      <c r="NRY117" s="73"/>
      <c r="NRZ117" s="73"/>
      <c r="NSA117" s="74"/>
      <c r="NSB117" s="74"/>
      <c r="NSC117" s="77"/>
      <c r="NSD117" s="77"/>
      <c r="NSE117" s="11"/>
      <c r="NSK117" s="73"/>
      <c r="NSL117" s="73"/>
      <c r="NSM117" s="73"/>
      <c r="NSN117" s="73"/>
      <c r="NSO117" s="74"/>
      <c r="NSP117" s="74"/>
      <c r="NSQ117" s="77"/>
      <c r="NSR117" s="77"/>
      <c r="NSS117" s="11"/>
      <c r="NSY117" s="73"/>
      <c r="NSZ117" s="73"/>
      <c r="NTA117" s="73"/>
      <c r="NTB117" s="73"/>
      <c r="NTC117" s="74"/>
      <c r="NTD117" s="74"/>
      <c r="NTE117" s="77"/>
      <c r="NTF117" s="77"/>
      <c r="NTG117" s="11"/>
      <c r="NTM117" s="73"/>
      <c r="NTN117" s="73"/>
      <c r="NTO117" s="73"/>
      <c r="NTP117" s="73"/>
      <c r="NTQ117" s="74"/>
      <c r="NTR117" s="74"/>
      <c r="NTS117" s="77"/>
      <c r="NTT117" s="77"/>
      <c r="NTU117" s="11"/>
      <c r="NUA117" s="73"/>
      <c r="NUB117" s="73"/>
      <c r="NUC117" s="73"/>
      <c r="NUD117" s="73"/>
      <c r="NUE117" s="74"/>
      <c r="NUF117" s="74"/>
      <c r="NUG117" s="77"/>
      <c r="NUH117" s="77"/>
      <c r="NUI117" s="11"/>
      <c r="NUO117" s="73"/>
      <c r="NUP117" s="73"/>
      <c r="NUQ117" s="73"/>
      <c r="NUR117" s="73"/>
      <c r="NUS117" s="74"/>
      <c r="NUT117" s="74"/>
      <c r="NUU117" s="77"/>
      <c r="NUV117" s="77"/>
      <c r="NUW117" s="11"/>
      <c r="NVC117" s="73"/>
      <c r="NVD117" s="73"/>
      <c r="NVE117" s="73"/>
      <c r="NVF117" s="73"/>
      <c r="NVG117" s="74"/>
      <c r="NVH117" s="74"/>
      <c r="NVI117" s="77"/>
      <c r="NVJ117" s="77"/>
      <c r="NVK117" s="11"/>
      <c r="NVQ117" s="73"/>
      <c r="NVR117" s="73"/>
      <c r="NVS117" s="73"/>
      <c r="NVT117" s="73"/>
      <c r="NVU117" s="74"/>
      <c r="NVV117" s="74"/>
      <c r="NVW117" s="77"/>
      <c r="NVX117" s="77"/>
      <c r="NVY117" s="11"/>
      <c r="NWE117" s="73"/>
      <c r="NWF117" s="73"/>
      <c r="NWG117" s="73"/>
      <c r="NWH117" s="73"/>
      <c r="NWI117" s="74"/>
      <c r="NWJ117" s="74"/>
      <c r="NWK117" s="77"/>
      <c r="NWL117" s="77"/>
      <c r="NWM117" s="11"/>
      <c r="NWS117" s="73"/>
      <c r="NWT117" s="73"/>
      <c r="NWU117" s="73"/>
      <c r="NWV117" s="73"/>
      <c r="NWW117" s="74"/>
      <c r="NWX117" s="74"/>
      <c r="NWY117" s="77"/>
      <c r="NWZ117" s="77"/>
      <c r="NXA117" s="11"/>
      <c r="NXG117" s="73"/>
      <c r="NXH117" s="73"/>
      <c r="NXI117" s="73"/>
      <c r="NXJ117" s="73"/>
      <c r="NXK117" s="74"/>
      <c r="NXL117" s="74"/>
      <c r="NXM117" s="77"/>
      <c r="NXN117" s="77"/>
      <c r="NXO117" s="11"/>
      <c r="NXU117" s="73"/>
      <c r="NXV117" s="73"/>
      <c r="NXW117" s="73"/>
      <c r="NXX117" s="73"/>
      <c r="NXY117" s="74"/>
      <c r="NXZ117" s="74"/>
      <c r="NYA117" s="77"/>
      <c r="NYB117" s="77"/>
      <c r="NYC117" s="11"/>
      <c r="NYI117" s="73"/>
      <c r="NYJ117" s="73"/>
      <c r="NYK117" s="73"/>
      <c r="NYL117" s="73"/>
      <c r="NYM117" s="74"/>
      <c r="NYN117" s="74"/>
      <c r="NYO117" s="77"/>
      <c r="NYP117" s="77"/>
      <c r="NYQ117" s="11"/>
      <c r="NYW117" s="73"/>
      <c r="NYX117" s="73"/>
      <c r="NYY117" s="73"/>
      <c r="NYZ117" s="73"/>
      <c r="NZA117" s="74"/>
      <c r="NZB117" s="74"/>
      <c r="NZC117" s="77"/>
      <c r="NZD117" s="77"/>
      <c r="NZE117" s="11"/>
      <c r="NZK117" s="73"/>
      <c r="NZL117" s="73"/>
      <c r="NZM117" s="73"/>
      <c r="NZN117" s="73"/>
      <c r="NZO117" s="74"/>
      <c r="NZP117" s="74"/>
      <c r="NZQ117" s="77"/>
      <c r="NZR117" s="77"/>
      <c r="NZS117" s="11"/>
      <c r="NZY117" s="73"/>
      <c r="NZZ117" s="73"/>
      <c r="OAA117" s="73"/>
      <c r="OAB117" s="73"/>
      <c r="OAC117" s="74"/>
      <c r="OAD117" s="74"/>
      <c r="OAE117" s="77"/>
      <c r="OAF117" s="77"/>
      <c r="OAG117" s="11"/>
      <c r="OAM117" s="73"/>
      <c r="OAN117" s="73"/>
      <c r="OAO117" s="73"/>
      <c r="OAP117" s="73"/>
      <c r="OAQ117" s="74"/>
      <c r="OAR117" s="74"/>
      <c r="OAS117" s="77"/>
      <c r="OAT117" s="77"/>
      <c r="OAU117" s="11"/>
      <c r="OBA117" s="73"/>
      <c r="OBB117" s="73"/>
      <c r="OBC117" s="73"/>
      <c r="OBD117" s="73"/>
      <c r="OBE117" s="74"/>
      <c r="OBF117" s="74"/>
      <c r="OBG117" s="77"/>
      <c r="OBH117" s="77"/>
      <c r="OBI117" s="11"/>
      <c r="OBO117" s="73"/>
      <c r="OBP117" s="73"/>
      <c r="OBQ117" s="73"/>
      <c r="OBR117" s="73"/>
      <c r="OBS117" s="74"/>
      <c r="OBT117" s="74"/>
      <c r="OBU117" s="77"/>
      <c r="OBV117" s="77"/>
      <c r="OBW117" s="11"/>
      <c r="OCC117" s="73"/>
      <c r="OCD117" s="73"/>
      <c r="OCE117" s="73"/>
      <c r="OCF117" s="73"/>
      <c r="OCG117" s="74"/>
      <c r="OCH117" s="74"/>
      <c r="OCI117" s="77"/>
      <c r="OCJ117" s="77"/>
      <c r="OCK117" s="11"/>
      <c r="OCQ117" s="73"/>
      <c r="OCR117" s="73"/>
      <c r="OCS117" s="73"/>
      <c r="OCT117" s="73"/>
      <c r="OCU117" s="74"/>
      <c r="OCV117" s="74"/>
      <c r="OCW117" s="77"/>
      <c r="OCX117" s="77"/>
      <c r="OCY117" s="11"/>
      <c r="ODE117" s="73"/>
      <c r="ODF117" s="73"/>
      <c r="ODG117" s="73"/>
      <c r="ODH117" s="73"/>
      <c r="ODI117" s="74"/>
      <c r="ODJ117" s="74"/>
      <c r="ODK117" s="77"/>
      <c r="ODL117" s="77"/>
      <c r="ODM117" s="11"/>
      <c r="ODS117" s="73"/>
      <c r="ODT117" s="73"/>
      <c r="ODU117" s="73"/>
      <c r="ODV117" s="73"/>
      <c r="ODW117" s="74"/>
      <c r="ODX117" s="74"/>
      <c r="ODY117" s="77"/>
      <c r="ODZ117" s="77"/>
      <c r="OEA117" s="11"/>
      <c r="OEG117" s="73"/>
      <c r="OEH117" s="73"/>
      <c r="OEI117" s="73"/>
      <c r="OEJ117" s="73"/>
      <c r="OEK117" s="74"/>
      <c r="OEL117" s="74"/>
      <c r="OEM117" s="77"/>
      <c r="OEN117" s="77"/>
      <c r="OEO117" s="11"/>
      <c r="OEU117" s="73"/>
      <c r="OEV117" s="73"/>
      <c r="OEW117" s="73"/>
      <c r="OEX117" s="73"/>
      <c r="OEY117" s="74"/>
      <c r="OEZ117" s="74"/>
      <c r="OFA117" s="77"/>
      <c r="OFB117" s="77"/>
      <c r="OFC117" s="11"/>
      <c r="OFI117" s="73"/>
      <c r="OFJ117" s="73"/>
      <c r="OFK117" s="73"/>
      <c r="OFL117" s="73"/>
      <c r="OFM117" s="74"/>
      <c r="OFN117" s="74"/>
      <c r="OFO117" s="77"/>
      <c r="OFP117" s="77"/>
      <c r="OFQ117" s="11"/>
      <c r="OFW117" s="73"/>
      <c r="OFX117" s="73"/>
      <c r="OFY117" s="73"/>
      <c r="OFZ117" s="73"/>
      <c r="OGA117" s="74"/>
      <c r="OGB117" s="74"/>
      <c r="OGC117" s="77"/>
      <c r="OGD117" s="77"/>
      <c r="OGE117" s="11"/>
      <c r="OGK117" s="73"/>
      <c r="OGL117" s="73"/>
      <c r="OGM117" s="73"/>
      <c r="OGN117" s="73"/>
      <c r="OGO117" s="74"/>
      <c r="OGP117" s="74"/>
      <c r="OGQ117" s="77"/>
      <c r="OGR117" s="77"/>
      <c r="OGS117" s="11"/>
      <c r="OGY117" s="73"/>
      <c r="OGZ117" s="73"/>
      <c r="OHA117" s="73"/>
      <c r="OHB117" s="73"/>
      <c r="OHC117" s="74"/>
      <c r="OHD117" s="74"/>
      <c r="OHE117" s="77"/>
      <c r="OHF117" s="77"/>
      <c r="OHG117" s="11"/>
      <c r="OHM117" s="73"/>
      <c r="OHN117" s="73"/>
      <c r="OHO117" s="73"/>
      <c r="OHP117" s="73"/>
      <c r="OHQ117" s="74"/>
      <c r="OHR117" s="74"/>
      <c r="OHS117" s="77"/>
      <c r="OHT117" s="77"/>
      <c r="OHU117" s="11"/>
      <c r="OIA117" s="73"/>
      <c r="OIB117" s="73"/>
      <c r="OIC117" s="73"/>
      <c r="OID117" s="73"/>
      <c r="OIE117" s="74"/>
      <c r="OIF117" s="74"/>
      <c r="OIG117" s="77"/>
      <c r="OIH117" s="77"/>
      <c r="OII117" s="11"/>
      <c r="OIO117" s="73"/>
      <c r="OIP117" s="73"/>
      <c r="OIQ117" s="73"/>
      <c r="OIR117" s="73"/>
      <c r="OIS117" s="74"/>
      <c r="OIT117" s="74"/>
      <c r="OIU117" s="77"/>
      <c r="OIV117" s="77"/>
      <c r="OIW117" s="11"/>
      <c r="OJC117" s="73"/>
      <c r="OJD117" s="73"/>
      <c r="OJE117" s="73"/>
      <c r="OJF117" s="73"/>
      <c r="OJG117" s="74"/>
      <c r="OJH117" s="74"/>
      <c r="OJI117" s="77"/>
      <c r="OJJ117" s="77"/>
      <c r="OJK117" s="11"/>
      <c r="OJQ117" s="73"/>
      <c r="OJR117" s="73"/>
      <c r="OJS117" s="73"/>
      <c r="OJT117" s="73"/>
      <c r="OJU117" s="74"/>
      <c r="OJV117" s="74"/>
      <c r="OJW117" s="77"/>
      <c r="OJX117" s="77"/>
      <c r="OJY117" s="11"/>
      <c r="OKE117" s="73"/>
      <c r="OKF117" s="73"/>
      <c r="OKG117" s="73"/>
      <c r="OKH117" s="73"/>
      <c r="OKI117" s="74"/>
      <c r="OKJ117" s="74"/>
      <c r="OKK117" s="77"/>
      <c r="OKL117" s="77"/>
      <c r="OKM117" s="11"/>
      <c r="OKS117" s="73"/>
      <c r="OKT117" s="73"/>
      <c r="OKU117" s="73"/>
      <c r="OKV117" s="73"/>
      <c r="OKW117" s="74"/>
      <c r="OKX117" s="74"/>
      <c r="OKY117" s="77"/>
      <c r="OKZ117" s="77"/>
      <c r="OLA117" s="11"/>
      <c r="OLG117" s="73"/>
      <c r="OLH117" s="73"/>
      <c r="OLI117" s="73"/>
      <c r="OLJ117" s="73"/>
      <c r="OLK117" s="74"/>
      <c r="OLL117" s="74"/>
      <c r="OLM117" s="77"/>
      <c r="OLN117" s="77"/>
      <c r="OLO117" s="11"/>
      <c r="OLU117" s="73"/>
      <c r="OLV117" s="73"/>
      <c r="OLW117" s="73"/>
      <c r="OLX117" s="73"/>
      <c r="OLY117" s="74"/>
      <c r="OLZ117" s="74"/>
      <c r="OMA117" s="77"/>
      <c r="OMB117" s="77"/>
      <c r="OMC117" s="11"/>
      <c r="OMI117" s="73"/>
      <c r="OMJ117" s="73"/>
      <c r="OMK117" s="73"/>
      <c r="OML117" s="73"/>
      <c r="OMM117" s="74"/>
      <c r="OMN117" s="74"/>
      <c r="OMO117" s="77"/>
      <c r="OMP117" s="77"/>
      <c r="OMQ117" s="11"/>
      <c r="OMW117" s="73"/>
      <c r="OMX117" s="73"/>
      <c r="OMY117" s="73"/>
      <c r="OMZ117" s="73"/>
      <c r="ONA117" s="74"/>
      <c r="ONB117" s="74"/>
      <c r="ONC117" s="77"/>
      <c r="OND117" s="77"/>
      <c r="ONE117" s="11"/>
      <c r="ONK117" s="73"/>
      <c r="ONL117" s="73"/>
      <c r="ONM117" s="73"/>
      <c r="ONN117" s="73"/>
      <c r="ONO117" s="74"/>
      <c r="ONP117" s="74"/>
      <c r="ONQ117" s="77"/>
      <c r="ONR117" s="77"/>
      <c r="ONS117" s="11"/>
      <c r="ONY117" s="73"/>
      <c r="ONZ117" s="73"/>
      <c r="OOA117" s="73"/>
      <c r="OOB117" s="73"/>
      <c r="OOC117" s="74"/>
      <c r="OOD117" s="74"/>
      <c r="OOE117" s="77"/>
      <c r="OOF117" s="77"/>
      <c r="OOG117" s="11"/>
      <c r="OOM117" s="73"/>
      <c r="OON117" s="73"/>
      <c r="OOO117" s="73"/>
      <c r="OOP117" s="73"/>
      <c r="OOQ117" s="74"/>
      <c r="OOR117" s="74"/>
      <c r="OOS117" s="77"/>
      <c r="OOT117" s="77"/>
      <c r="OOU117" s="11"/>
      <c r="OPA117" s="73"/>
      <c r="OPB117" s="73"/>
      <c r="OPC117" s="73"/>
      <c r="OPD117" s="73"/>
      <c r="OPE117" s="74"/>
      <c r="OPF117" s="74"/>
      <c r="OPG117" s="77"/>
      <c r="OPH117" s="77"/>
      <c r="OPI117" s="11"/>
      <c r="OPO117" s="73"/>
      <c r="OPP117" s="73"/>
      <c r="OPQ117" s="73"/>
      <c r="OPR117" s="73"/>
      <c r="OPS117" s="74"/>
      <c r="OPT117" s="74"/>
      <c r="OPU117" s="77"/>
      <c r="OPV117" s="77"/>
      <c r="OPW117" s="11"/>
      <c r="OQC117" s="73"/>
      <c r="OQD117" s="73"/>
      <c r="OQE117" s="73"/>
      <c r="OQF117" s="73"/>
      <c r="OQG117" s="74"/>
      <c r="OQH117" s="74"/>
      <c r="OQI117" s="77"/>
      <c r="OQJ117" s="77"/>
      <c r="OQK117" s="11"/>
      <c r="OQQ117" s="73"/>
      <c r="OQR117" s="73"/>
      <c r="OQS117" s="73"/>
      <c r="OQT117" s="73"/>
      <c r="OQU117" s="74"/>
      <c r="OQV117" s="74"/>
      <c r="OQW117" s="77"/>
      <c r="OQX117" s="77"/>
      <c r="OQY117" s="11"/>
      <c r="ORE117" s="73"/>
      <c r="ORF117" s="73"/>
      <c r="ORG117" s="73"/>
      <c r="ORH117" s="73"/>
      <c r="ORI117" s="74"/>
      <c r="ORJ117" s="74"/>
      <c r="ORK117" s="77"/>
      <c r="ORL117" s="77"/>
      <c r="ORM117" s="11"/>
      <c r="ORS117" s="73"/>
      <c r="ORT117" s="73"/>
      <c r="ORU117" s="73"/>
      <c r="ORV117" s="73"/>
      <c r="ORW117" s="74"/>
      <c r="ORX117" s="74"/>
      <c r="ORY117" s="77"/>
      <c r="ORZ117" s="77"/>
      <c r="OSA117" s="11"/>
      <c r="OSG117" s="73"/>
      <c r="OSH117" s="73"/>
      <c r="OSI117" s="73"/>
      <c r="OSJ117" s="73"/>
      <c r="OSK117" s="74"/>
      <c r="OSL117" s="74"/>
      <c r="OSM117" s="77"/>
      <c r="OSN117" s="77"/>
      <c r="OSO117" s="11"/>
      <c r="OSU117" s="73"/>
      <c r="OSV117" s="73"/>
      <c r="OSW117" s="73"/>
      <c r="OSX117" s="73"/>
      <c r="OSY117" s="74"/>
      <c r="OSZ117" s="74"/>
      <c r="OTA117" s="77"/>
      <c r="OTB117" s="77"/>
      <c r="OTC117" s="11"/>
      <c r="OTI117" s="73"/>
      <c r="OTJ117" s="73"/>
      <c r="OTK117" s="73"/>
      <c r="OTL117" s="73"/>
      <c r="OTM117" s="74"/>
      <c r="OTN117" s="74"/>
      <c r="OTO117" s="77"/>
      <c r="OTP117" s="77"/>
      <c r="OTQ117" s="11"/>
      <c r="OTW117" s="73"/>
      <c r="OTX117" s="73"/>
      <c r="OTY117" s="73"/>
      <c r="OTZ117" s="73"/>
      <c r="OUA117" s="74"/>
      <c r="OUB117" s="74"/>
      <c r="OUC117" s="77"/>
      <c r="OUD117" s="77"/>
      <c r="OUE117" s="11"/>
      <c r="OUK117" s="73"/>
      <c r="OUL117" s="73"/>
      <c r="OUM117" s="73"/>
      <c r="OUN117" s="73"/>
      <c r="OUO117" s="74"/>
      <c r="OUP117" s="74"/>
      <c r="OUQ117" s="77"/>
      <c r="OUR117" s="77"/>
      <c r="OUS117" s="11"/>
      <c r="OUY117" s="73"/>
      <c r="OUZ117" s="73"/>
      <c r="OVA117" s="73"/>
      <c r="OVB117" s="73"/>
      <c r="OVC117" s="74"/>
      <c r="OVD117" s="74"/>
      <c r="OVE117" s="77"/>
      <c r="OVF117" s="77"/>
      <c r="OVG117" s="11"/>
      <c r="OVM117" s="73"/>
      <c r="OVN117" s="73"/>
      <c r="OVO117" s="73"/>
      <c r="OVP117" s="73"/>
      <c r="OVQ117" s="74"/>
      <c r="OVR117" s="74"/>
      <c r="OVS117" s="77"/>
      <c r="OVT117" s="77"/>
      <c r="OVU117" s="11"/>
      <c r="OWA117" s="73"/>
      <c r="OWB117" s="73"/>
      <c r="OWC117" s="73"/>
      <c r="OWD117" s="73"/>
      <c r="OWE117" s="74"/>
      <c r="OWF117" s="74"/>
      <c r="OWG117" s="77"/>
      <c r="OWH117" s="77"/>
      <c r="OWI117" s="11"/>
      <c r="OWO117" s="73"/>
      <c r="OWP117" s="73"/>
      <c r="OWQ117" s="73"/>
      <c r="OWR117" s="73"/>
      <c r="OWS117" s="74"/>
      <c r="OWT117" s="74"/>
      <c r="OWU117" s="77"/>
      <c r="OWV117" s="77"/>
      <c r="OWW117" s="11"/>
      <c r="OXC117" s="73"/>
      <c r="OXD117" s="73"/>
      <c r="OXE117" s="73"/>
      <c r="OXF117" s="73"/>
      <c r="OXG117" s="74"/>
      <c r="OXH117" s="74"/>
      <c r="OXI117" s="77"/>
      <c r="OXJ117" s="77"/>
      <c r="OXK117" s="11"/>
      <c r="OXQ117" s="73"/>
      <c r="OXR117" s="73"/>
      <c r="OXS117" s="73"/>
      <c r="OXT117" s="73"/>
      <c r="OXU117" s="74"/>
      <c r="OXV117" s="74"/>
      <c r="OXW117" s="77"/>
      <c r="OXX117" s="77"/>
      <c r="OXY117" s="11"/>
      <c r="OYE117" s="73"/>
      <c r="OYF117" s="73"/>
      <c r="OYG117" s="73"/>
      <c r="OYH117" s="73"/>
      <c r="OYI117" s="74"/>
      <c r="OYJ117" s="74"/>
      <c r="OYK117" s="77"/>
      <c r="OYL117" s="77"/>
      <c r="OYM117" s="11"/>
      <c r="OYS117" s="73"/>
      <c r="OYT117" s="73"/>
      <c r="OYU117" s="73"/>
      <c r="OYV117" s="73"/>
      <c r="OYW117" s="74"/>
      <c r="OYX117" s="74"/>
      <c r="OYY117" s="77"/>
      <c r="OYZ117" s="77"/>
      <c r="OZA117" s="11"/>
      <c r="OZG117" s="73"/>
      <c r="OZH117" s="73"/>
      <c r="OZI117" s="73"/>
      <c r="OZJ117" s="73"/>
      <c r="OZK117" s="74"/>
      <c r="OZL117" s="74"/>
      <c r="OZM117" s="77"/>
      <c r="OZN117" s="77"/>
      <c r="OZO117" s="11"/>
      <c r="OZU117" s="73"/>
      <c r="OZV117" s="73"/>
      <c r="OZW117" s="73"/>
      <c r="OZX117" s="73"/>
      <c r="OZY117" s="74"/>
      <c r="OZZ117" s="74"/>
      <c r="PAA117" s="77"/>
      <c r="PAB117" s="77"/>
      <c r="PAC117" s="11"/>
      <c r="PAI117" s="73"/>
      <c r="PAJ117" s="73"/>
      <c r="PAK117" s="73"/>
      <c r="PAL117" s="73"/>
      <c r="PAM117" s="74"/>
      <c r="PAN117" s="74"/>
      <c r="PAO117" s="77"/>
      <c r="PAP117" s="77"/>
      <c r="PAQ117" s="11"/>
      <c r="PAW117" s="73"/>
      <c r="PAX117" s="73"/>
      <c r="PAY117" s="73"/>
      <c r="PAZ117" s="73"/>
      <c r="PBA117" s="74"/>
      <c r="PBB117" s="74"/>
      <c r="PBC117" s="77"/>
      <c r="PBD117" s="77"/>
      <c r="PBE117" s="11"/>
      <c r="PBK117" s="73"/>
      <c r="PBL117" s="73"/>
      <c r="PBM117" s="73"/>
      <c r="PBN117" s="73"/>
      <c r="PBO117" s="74"/>
      <c r="PBP117" s="74"/>
      <c r="PBQ117" s="77"/>
      <c r="PBR117" s="77"/>
      <c r="PBS117" s="11"/>
      <c r="PBY117" s="73"/>
      <c r="PBZ117" s="73"/>
      <c r="PCA117" s="73"/>
      <c r="PCB117" s="73"/>
      <c r="PCC117" s="74"/>
      <c r="PCD117" s="74"/>
      <c r="PCE117" s="77"/>
      <c r="PCF117" s="77"/>
      <c r="PCG117" s="11"/>
      <c r="PCM117" s="73"/>
      <c r="PCN117" s="73"/>
      <c r="PCO117" s="73"/>
      <c r="PCP117" s="73"/>
      <c r="PCQ117" s="74"/>
      <c r="PCR117" s="74"/>
      <c r="PCS117" s="77"/>
      <c r="PCT117" s="77"/>
      <c r="PCU117" s="11"/>
      <c r="PDA117" s="73"/>
      <c r="PDB117" s="73"/>
      <c r="PDC117" s="73"/>
      <c r="PDD117" s="73"/>
      <c r="PDE117" s="74"/>
      <c r="PDF117" s="74"/>
      <c r="PDG117" s="77"/>
      <c r="PDH117" s="77"/>
      <c r="PDI117" s="11"/>
      <c r="PDO117" s="73"/>
      <c r="PDP117" s="73"/>
      <c r="PDQ117" s="73"/>
      <c r="PDR117" s="73"/>
      <c r="PDS117" s="74"/>
      <c r="PDT117" s="74"/>
      <c r="PDU117" s="77"/>
      <c r="PDV117" s="77"/>
      <c r="PDW117" s="11"/>
      <c r="PEC117" s="73"/>
      <c r="PED117" s="73"/>
      <c r="PEE117" s="73"/>
      <c r="PEF117" s="73"/>
      <c r="PEG117" s="74"/>
      <c r="PEH117" s="74"/>
      <c r="PEI117" s="77"/>
      <c r="PEJ117" s="77"/>
      <c r="PEK117" s="11"/>
      <c r="PEQ117" s="73"/>
      <c r="PER117" s="73"/>
      <c r="PES117" s="73"/>
      <c r="PET117" s="73"/>
      <c r="PEU117" s="74"/>
      <c r="PEV117" s="74"/>
      <c r="PEW117" s="77"/>
      <c r="PEX117" s="77"/>
      <c r="PEY117" s="11"/>
      <c r="PFE117" s="73"/>
      <c r="PFF117" s="73"/>
      <c r="PFG117" s="73"/>
      <c r="PFH117" s="73"/>
      <c r="PFI117" s="74"/>
      <c r="PFJ117" s="74"/>
      <c r="PFK117" s="77"/>
      <c r="PFL117" s="77"/>
      <c r="PFM117" s="11"/>
      <c r="PFS117" s="73"/>
      <c r="PFT117" s="73"/>
      <c r="PFU117" s="73"/>
      <c r="PFV117" s="73"/>
      <c r="PFW117" s="74"/>
      <c r="PFX117" s="74"/>
      <c r="PFY117" s="77"/>
      <c r="PFZ117" s="77"/>
      <c r="PGA117" s="11"/>
      <c r="PGG117" s="73"/>
      <c r="PGH117" s="73"/>
      <c r="PGI117" s="73"/>
      <c r="PGJ117" s="73"/>
      <c r="PGK117" s="74"/>
      <c r="PGL117" s="74"/>
      <c r="PGM117" s="77"/>
      <c r="PGN117" s="77"/>
      <c r="PGO117" s="11"/>
      <c r="PGU117" s="73"/>
      <c r="PGV117" s="73"/>
      <c r="PGW117" s="73"/>
      <c r="PGX117" s="73"/>
      <c r="PGY117" s="74"/>
      <c r="PGZ117" s="74"/>
      <c r="PHA117" s="77"/>
      <c r="PHB117" s="77"/>
      <c r="PHC117" s="11"/>
      <c r="PHI117" s="73"/>
      <c r="PHJ117" s="73"/>
      <c r="PHK117" s="73"/>
      <c r="PHL117" s="73"/>
      <c r="PHM117" s="74"/>
      <c r="PHN117" s="74"/>
      <c r="PHO117" s="77"/>
      <c r="PHP117" s="77"/>
      <c r="PHQ117" s="11"/>
      <c r="PHW117" s="73"/>
      <c r="PHX117" s="73"/>
      <c r="PHY117" s="73"/>
      <c r="PHZ117" s="73"/>
      <c r="PIA117" s="74"/>
      <c r="PIB117" s="74"/>
      <c r="PIC117" s="77"/>
      <c r="PID117" s="77"/>
      <c r="PIE117" s="11"/>
      <c r="PIK117" s="73"/>
      <c r="PIL117" s="73"/>
      <c r="PIM117" s="73"/>
      <c r="PIN117" s="73"/>
      <c r="PIO117" s="74"/>
      <c r="PIP117" s="74"/>
      <c r="PIQ117" s="77"/>
      <c r="PIR117" s="77"/>
      <c r="PIS117" s="11"/>
      <c r="PIY117" s="73"/>
      <c r="PIZ117" s="73"/>
      <c r="PJA117" s="73"/>
      <c r="PJB117" s="73"/>
      <c r="PJC117" s="74"/>
      <c r="PJD117" s="74"/>
      <c r="PJE117" s="77"/>
      <c r="PJF117" s="77"/>
      <c r="PJG117" s="11"/>
      <c r="PJM117" s="73"/>
      <c r="PJN117" s="73"/>
      <c r="PJO117" s="73"/>
      <c r="PJP117" s="73"/>
      <c r="PJQ117" s="74"/>
      <c r="PJR117" s="74"/>
      <c r="PJS117" s="77"/>
      <c r="PJT117" s="77"/>
      <c r="PJU117" s="11"/>
      <c r="PKA117" s="73"/>
      <c r="PKB117" s="73"/>
      <c r="PKC117" s="73"/>
      <c r="PKD117" s="73"/>
      <c r="PKE117" s="74"/>
      <c r="PKF117" s="74"/>
      <c r="PKG117" s="77"/>
      <c r="PKH117" s="77"/>
      <c r="PKI117" s="11"/>
      <c r="PKO117" s="73"/>
      <c r="PKP117" s="73"/>
      <c r="PKQ117" s="73"/>
      <c r="PKR117" s="73"/>
      <c r="PKS117" s="74"/>
      <c r="PKT117" s="74"/>
      <c r="PKU117" s="77"/>
      <c r="PKV117" s="77"/>
      <c r="PKW117" s="11"/>
      <c r="PLC117" s="73"/>
      <c r="PLD117" s="73"/>
      <c r="PLE117" s="73"/>
      <c r="PLF117" s="73"/>
      <c r="PLG117" s="74"/>
      <c r="PLH117" s="74"/>
      <c r="PLI117" s="77"/>
      <c r="PLJ117" s="77"/>
      <c r="PLK117" s="11"/>
      <c r="PLQ117" s="73"/>
      <c r="PLR117" s="73"/>
      <c r="PLS117" s="73"/>
      <c r="PLT117" s="73"/>
      <c r="PLU117" s="74"/>
      <c r="PLV117" s="74"/>
      <c r="PLW117" s="77"/>
      <c r="PLX117" s="77"/>
      <c r="PLY117" s="11"/>
      <c r="PME117" s="73"/>
      <c r="PMF117" s="73"/>
      <c r="PMG117" s="73"/>
      <c r="PMH117" s="73"/>
      <c r="PMI117" s="74"/>
      <c r="PMJ117" s="74"/>
      <c r="PMK117" s="77"/>
      <c r="PML117" s="77"/>
      <c r="PMM117" s="11"/>
      <c r="PMS117" s="73"/>
      <c r="PMT117" s="73"/>
      <c r="PMU117" s="73"/>
      <c r="PMV117" s="73"/>
      <c r="PMW117" s="74"/>
      <c r="PMX117" s="74"/>
      <c r="PMY117" s="77"/>
      <c r="PMZ117" s="77"/>
      <c r="PNA117" s="11"/>
      <c r="PNG117" s="73"/>
      <c r="PNH117" s="73"/>
      <c r="PNI117" s="73"/>
      <c r="PNJ117" s="73"/>
      <c r="PNK117" s="74"/>
      <c r="PNL117" s="74"/>
      <c r="PNM117" s="77"/>
      <c r="PNN117" s="77"/>
      <c r="PNO117" s="11"/>
      <c r="PNU117" s="73"/>
      <c r="PNV117" s="73"/>
      <c r="PNW117" s="73"/>
      <c r="PNX117" s="73"/>
      <c r="PNY117" s="74"/>
      <c r="PNZ117" s="74"/>
      <c r="POA117" s="77"/>
      <c r="POB117" s="77"/>
      <c r="POC117" s="11"/>
      <c r="POI117" s="73"/>
      <c r="POJ117" s="73"/>
      <c r="POK117" s="73"/>
      <c r="POL117" s="73"/>
      <c r="POM117" s="74"/>
      <c r="PON117" s="74"/>
      <c r="POO117" s="77"/>
      <c r="POP117" s="77"/>
      <c r="POQ117" s="11"/>
      <c r="POW117" s="73"/>
      <c r="POX117" s="73"/>
      <c r="POY117" s="73"/>
      <c r="POZ117" s="73"/>
      <c r="PPA117" s="74"/>
      <c r="PPB117" s="74"/>
      <c r="PPC117" s="77"/>
      <c r="PPD117" s="77"/>
      <c r="PPE117" s="11"/>
      <c r="PPK117" s="73"/>
      <c r="PPL117" s="73"/>
      <c r="PPM117" s="73"/>
      <c r="PPN117" s="73"/>
      <c r="PPO117" s="74"/>
      <c r="PPP117" s="74"/>
      <c r="PPQ117" s="77"/>
      <c r="PPR117" s="77"/>
      <c r="PPS117" s="11"/>
      <c r="PPY117" s="73"/>
      <c r="PPZ117" s="73"/>
      <c r="PQA117" s="73"/>
      <c r="PQB117" s="73"/>
      <c r="PQC117" s="74"/>
      <c r="PQD117" s="74"/>
      <c r="PQE117" s="77"/>
      <c r="PQF117" s="77"/>
      <c r="PQG117" s="11"/>
      <c r="PQM117" s="73"/>
      <c r="PQN117" s="73"/>
      <c r="PQO117" s="73"/>
      <c r="PQP117" s="73"/>
      <c r="PQQ117" s="74"/>
      <c r="PQR117" s="74"/>
      <c r="PQS117" s="77"/>
      <c r="PQT117" s="77"/>
      <c r="PQU117" s="11"/>
      <c r="PRA117" s="73"/>
      <c r="PRB117" s="73"/>
      <c r="PRC117" s="73"/>
      <c r="PRD117" s="73"/>
      <c r="PRE117" s="74"/>
      <c r="PRF117" s="74"/>
      <c r="PRG117" s="77"/>
      <c r="PRH117" s="77"/>
      <c r="PRI117" s="11"/>
      <c r="PRO117" s="73"/>
      <c r="PRP117" s="73"/>
      <c r="PRQ117" s="73"/>
      <c r="PRR117" s="73"/>
      <c r="PRS117" s="74"/>
      <c r="PRT117" s="74"/>
      <c r="PRU117" s="77"/>
      <c r="PRV117" s="77"/>
      <c r="PRW117" s="11"/>
      <c r="PSC117" s="73"/>
      <c r="PSD117" s="73"/>
      <c r="PSE117" s="73"/>
      <c r="PSF117" s="73"/>
      <c r="PSG117" s="74"/>
      <c r="PSH117" s="74"/>
      <c r="PSI117" s="77"/>
      <c r="PSJ117" s="77"/>
      <c r="PSK117" s="11"/>
      <c r="PSQ117" s="73"/>
      <c r="PSR117" s="73"/>
      <c r="PSS117" s="73"/>
      <c r="PST117" s="73"/>
      <c r="PSU117" s="74"/>
      <c r="PSV117" s="74"/>
      <c r="PSW117" s="77"/>
      <c r="PSX117" s="77"/>
      <c r="PSY117" s="11"/>
      <c r="PTE117" s="73"/>
      <c r="PTF117" s="73"/>
      <c r="PTG117" s="73"/>
      <c r="PTH117" s="73"/>
      <c r="PTI117" s="74"/>
      <c r="PTJ117" s="74"/>
      <c r="PTK117" s="77"/>
      <c r="PTL117" s="77"/>
      <c r="PTM117" s="11"/>
      <c r="PTS117" s="73"/>
      <c r="PTT117" s="73"/>
      <c r="PTU117" s="73"/>
      <c r="PTV117" s="73"/>
      <c r="PTW117" s="74"/>
      <c r="PTX117" s="74"/>
      <c r="PTY117" s="77"/>
      <c r="PTZ117" s="77"/>
      <c r="PUA117" s="11"/>
      <c r="PUG117" s="73"/>
      <c r="PUH117" s="73"/>
      <c r="PUI117" s="73"/>
      <c r="PUJ117" s="73"/>
      <c r="PUK117" s="74"/>
      <c r="PUL117" s="74"/>
      <c r="PUM117" s="77"/>
      <c r="PUN117" s="77"/>
      <c r="PUO117" s="11"/>
      <c r="PUU117" s="73"/>
      <c r="PUV117" s="73"/>
      <c r="PUW117" s="73"/>
      <c r="PUX117" s="73"/>
      <c r="PUY117" s="74"/>
      <c r="PUZ117" s="74"/>
      <c r="PVA117" s="77"/>
      <c r="PVB117" s="77"/>
      <c r="PVC117" s="11"/>
      <c r="PVI117" s="73"/>
      <c r="PVJ117" s="73"/>
      <c r="PVK117" s="73"/>
      <c r="PVL117" s="73"/>
      <c r="PVM117" s="74"/>
      <c r="PVN117" s="74"/>
      <c r="PVO117" s="77"/>
      <c r="PVP117" s="77"/>
      <c r="PVQ117" s="11"/>
      <c r="PVW117" s="73"/>
      <c r="PVX117" s="73"/>
      <c r="PVY117" s="73"/>
      <c r="PVZ117" s="73"/>
      <c r="PWA117" s="74"/>
      <c r="PWB117" s="74"/>
      <c r="PWC117" s="77"/>
      <c r="PWD117" s="77"/>
      <c r="PWE117" s="11"/>
      <c r="PWK117" s="73"/>
      <c r="PWL117" s="73"/>
      <c r="PWM117" s="73"/>
      <c r="PWN117" s="73"/>
      <c r="PWO117" s="74"/>
      <c r="PWP117" s="74"/>
      <c r="PWQ117" s="77"/>
      <c r="PWR117" s="77"/>
      <c r="PWS117" s="11"/>
      <c r="PWY117" s="73"/>
      <c r="PWZ117" s="73"/>
      <c r="PXA117" s="73"/>
      <c r="PXB117" s="73"/>
      <c r="PXC117" s="74"/>
      <c r="PXD117" s="74"/>
      <c r="PXE117" s="77"/>
      <c r="PXF117" s="77"/>
      <c r="PXG117" s="11"/>
      <c r="PXM117" s="73"/>
      <c r="PXN117" s="73"/>
      <c r="PXO117" s="73"/>
      <c r="PXP117" s="73"/>
      <c r="PXQ117" s="74"/>
      <c r="PXR117" s="74"/>
      <c r="PXS117" s="77"/>
      <c r="PXT117" s="77"/>
      <c r="PXU117" s="11"/>
      <c r="PYA117" s="73"/>
      <c r="PYB117" s="73"/>
      <c r="PYC117" s="73"/>
      <c r="PYD117" s="73"/>
      <c r="PYE117" s="74"/>
      <c r="PYF117" s="74"/>
      <c r="PYG117" s="77"/>
      <c r="PYH117" s="77"/>
      <c r="PYI117" s="11"/>
      <c r="PYO117" s="73"/>
      <c r="PYP117" s="73"/>
      <c r="PYQ117" s="73"/>
      <c r="PYR117" s="73"/>
      <c r="PYS117" s="74"/>
      <c r="PYT117" s="74"/>
      <c r="PYU117" s="77"/>
      <c r="PYV117" s="77"/>
      <c r="PYW117" s="11"/>
      <c r="PZC117" s="73"/>
      <c r="PZD117" s="73"/>
      <c r="PZE117" s="73"/>
      <c r="PZF117" s="73"/>
      <c r="PZG117" s="74"/>
      <c r="PZH117" s="74"/>
      <c r="PZI117" s="77"/>
      <c r="PZJ117" s="77"/>
      <c r="PZK117" s="11"/>
      <c r="PZQ117" s="73"/>
      <c r="PZR117" s="73"/>
      <c r="PZS117" s="73"/>
      <c r="PZT117" s="73"/>
      <c r="PZU117" s="74"/>
      <c r="PZV117" s="74"/>
      <c r="PZW117" s="77"/>
      <c r="PZX117" s="77"/>
      <c r="PZY117" s="11"/>
      <c r="QAE117" s="73"/>
      <c r="QAF117" s="73"/>
      <c r="QAG117" s="73"/>
      <c r="QAH117" s="73"/>
      <c r="QAI117" s="74"/>
      <c r="QAJ117" s="74"/>
      <c r="QAK117" s="77"/>
      <c r="QAL117" s="77"/>
      <c r="QAM117" s="11"/>
      <c r="QAS117" s="73"/>
      <c r="QAT117" s="73"/>
      <c r="QAU117" s="73"/>
      <c r="QAV117" s="73"/>
      <c r="QAW117" s="74"/>
      <c r="QAX117" s="74"/>
      <c r="QAY117" s="77"/>
      <c r="QAZ117" s="77"/>
      <c r="QBA117" s="11"/>
      <c r="QBG117" s="73"/>
      <c r="QBH117" s="73"/>
      <c r="QBI117" s="73"/>
      <c r="QBJ117" s="73"/>
      <c r="QBK117" s="74"/>
      <c r="QBL117" s="74"/>
      <c r="QBM117" s="77"/>
      <c r="QBN117" s="77"/>
      <c r="QBO117" s="11"/>
      <c r="QBU117" s="73"/>
      <c r="QBV117" s="73"/>
      <c r="QBW117" s="73"/>
      <c r="QBX117" s="73"/>
      <c r="QBY117" s="74"/>
      <c r="QBZ117" s="74"/>
      <c r="QCA117" s="77"/>
      <c r="QCB117" s="77"/>
      <c r="QCC117" s="11"/>
      <c r="QCI117" s="73"/>
      <c r="QCJ117" s="73"/>
      <c r="QCK117" s="73"/>
      <c r="QCL117" s="73"/>
      <c r="QCM117" s="74"/>
      <c r="QCN117" s="74"/>
      <c r="QCO117" s="77"/>
      <c r="QCP117" s="77"/>
      <c r="QCQ117" s="11"/>
      <c r="QCW117" s="73"/>
      <c r="QCX117" s="73"/>
      <c r="QCY117" s="73"/>
      <c r="QCZ117" s="73"/>
      <c r="QDA117" s="74"/>
      <c r="QDB117" s="74"/>
      <c r="QDC117" s="77"/>
      <c r="QDD117" s="77"/>
      <c r="QDE117" s="11"/>
      <c r="QDK117" s="73"/>
      <c r="QDL117" s="73"/>
      <c r="QDM117" s="73"/>
      <c r="QDN117" s="73"/>
      <c r="QDO117" s="74"/>
      <c r="QDP117" s="74"/>
      <c r="QDQ117" s="77"/>
      <c r="QDR117" s="77"/>
      <c r="QDS117" s="11"/>
      <c r="QDY117" s="73"/>
      <c r="QDZ117" s="73"/>
      <c r="QEA117" s="73"/>
      <c r="QEB117" s="73"/>
      <c r="QEC117" s="74"/>
      <c r="QED117" s="74"/>
      <c r="QEE117" s="77"/>
      <c r="QEF117" s="77"/>
      <c r="QEG117" s="11"/>
      <c r="QEM117" s="73"/>
      <c r="QEN117" s="73"/>
      <c r="QEO117" s="73"/>
      <c r="QEP117" s="73"/>
      <c r="QEQ117" s="74"/>
      <c r="QER117" s="74"/>
      <c r="QES117" s="77"/>
      <c r="QET117" s="77"/>
      <c r="QEU117" s="11"/>
      <c r="QFA117" s="73"/>
      <c r="QFB117" s="73"/>
      <c r="QFC117" s="73"/>
      <c r="QFD117" s="73"/>
      <c r="QFE117" s="74"/>
      <c r="QFF117" s="74"/>
      <c r="QFG117" s="77"/>
      <c r="QFH117" s="77"/>
      <c r="QFI117" s="11"/>
      <c r="QFO117" s="73"/>
      <c r="QFP117" s="73"/>
      <c r="QFQ117" s="73"/>
      <c r="QFR117" s="73"/>
      <c r="QFS117" s="74"/>
      <c r="QFT117" s="74"/>
      <c r="QFU117" s="77"/>
      <c r="QFV117" s="77"/>
      <c r="QFW117" s="11"/>
      <c r="QGC117" s="73"/>
      <c r="QGD117" s="73"/>
      <c r="QGE117" s="73"/>
      <c r="QGF117" s="73"/>
      <c r="QGG117" s="74"/>
      <c r="QGH117" s="74"/>
      <c r="QGI117" s="77"/>
      <c r="QGJ117" s="77"/>
      <c r="QGK117" s="11"/>
      <c r="QGQ117" s="73"/>
      <c r="QGR117" s="73"/>
      <c r="QGS117" s="73"/>
      <c r="QGT117" s="73"/>
      <c r="QGU117" s="74"/>
      <c r="QGV117" s="74"/>
      <c r="QGW117" s="77"/>
      <c r="QGX117" s="77"/>
      <c r="QGY117" s="11"/>
      <c r="QHE117" s="73"/>
      <c r="QHF117" s="73"/>
      <c r="QHG117" s="73"/>
      <c r="QHH117" s="73"/>
      <c r="QHI117" s="74"/>
      <c r="QHJ117" s="74"/>
      <c r="QHK117" s="77"/>
      <c r="QHL117" s="77"/>
      <c r="QHM117" s="11"/>
      <c r="QHS117" s="73"/>
      <c r="QHT117" s="73"/>
      <c r="QHU117" s="73"/>
      <c r="QHV117" s="73"/>
      <c r="QHW117" s="74"/>
      <c r="QHX117" s="74"/>
      <c r="QHY117" s="77"/>
      <c r="QHZ117" s="77"/>
      <c r="QIA117" s="11"/>
      <c r="QIG117" s="73"/>
      <c r="QIH117" s="73"/>
      <c r="QII117" s="73"/>
      <c r="QIJ117" s="73"/>
      <c r="QIK117" s="74"/>
      <c r="QIL117" s="74"/>
      <c r="QIM117" s="77"/>
      <c r="QIN117" s="77"/>
      <c r="QIO117" s="11"/>
      <c r="QIU117" s="73"/>
      <c r="QIV117" s="73"/>
      <c r="QIW117" s="73"/>
      <c r="QIX117" s="73"/>
      <c r="QIY117" s="74"/>
      <c r="QIZ117" s="74"/>
      <c r="QJA117" s="77"/>
      <c r="QJB117" s="77"/>
      <c r="QJC117" s="11"/>
      <c r="QJI117" s="73"/>
      <c r="QJJ117" s="73"/>
      <c r="QJK117" s="73"/>
      <c r="QJL117" s="73"/>
      <c r="QJM117" s="74"/>
      <c r="QJN117" s="74"/>
      <c r="QJO117" s="77"/>
      <c r="QJP117" s="77"/>
      <c r="QJQ117" s="11"/>
      <c r="QJW117" s="73"/>
      <c r="QJX117" s="73"/>
      <c r="QJY117" s="73"/>
      <c r="QJZ117" s="73"/>
      <c r="QKA117" s="74"/>
      <c r="QKB117" s="74"/>
      <c r="QKC117" s="77"/>
      <c r="QKD117" s="77"/>
      <c r="QKE117" s="11"/>
      <c r="QKK117" s="73"/>
      <c r="QKL117" s="73"/>
      <c r="QKM117" s="73"/>
      <c r="QKN117" s="73"/>
      <c r="QKO117" s="74"/>
      <c r="QKP117" s="74"/>
      <c r="QKQ117" s="77"/>
      <c r="QKR117" s="77"/>
      <c r="QKS117" s="11"/>
      <c r="QKY117" s="73"/>
      <c r="QKZ117" s="73"/>
      <c r="QLA117" s="73"/>
      <c r="QLB117" s="73"/>
      <c r="QLC117" s="74"/>
      <c r="QLD117" s="74"/>
      <c r="QLE117" s="77"/>
      <c r="QLF117" s="77"/>
      <c r="QLG117" s="11"/>
      <c r="QLM117" s="73"/>
      <c r="QLN117" s="73"/>
      <c r="QLO117" s="73"/>
      <c r="QLP117" s="73"/>
      <c r="QLQ117" s="74"/>
      <c r="QLR117" s="74"/>
      <c r="QLS117" s="77"/>
      <c r="QLT117" s="77"/>
      <c r="QLU117" s="11"/>
      <c r="QMA117" s="73"/>
      <c r="QMB117" s="73"/>
      <c r="QMC117" s="73"/>
      <c r="QMD117" s="73"/>
      <c r="QME117" s="74"/>
      <c r="QMF117" s="74"/>
      <c r="QMG117" s="77"/>
      <c r="QMH117" s="77"/>
      <c r="QMI117" s="11"/>
      <c r="QMO117" s="73"/>
      <c r="QMP117" s="73"/>
      <c r="QMQ117" s="73"/>
      <c r="QMR117" s="73"/>
      <c r="QMS117" s="74"/>
      <c r="QMT117" s="74"/>
      <c r="QMU117" s="77"/>
      <c r="QMV117" s="77"/>
      <c r="QMW117" s="11"/>
      <c r="QNC117" s="73"/>
      <c r="QND117" s="73"/>
      <c r="QNE117" s="73"/>
      <c r="QNF117" s="73"/>
      <c r="QNG117" s="74"/>
      <c r="QNH117" s="74"/>
      <c r="QNI117" s="77"/>
      <c r="QNJ117" s="77"/>
      <c r="QNK117" s="11"/>
      <c r="QNQ117" s="73"/>
      <c r="QNR117" s="73"/>
      <c r="QNS117" s="73"/>
      <c r="QNT117" s="73"/>
      <c r="QNU117" s="74"/>
      <c r="QNV117" s="74"/>
      <c r="QNW117" s="77"/>
      <c r="QNX117" s="77"/>
      <c r="QNY117" s="11"/>
      <c r="QOE117" s="73"/>
      <c r="QOF117" s="73"/>
      <c r="QOG117" s="73"/>
      <c r="QOH117" s="73"/>
      <c r="QOI117" s="74"/>
      <c r="QOJ117" s="74"/>
      <c r="QOK117" s="77"/>
      <c r="QOL117" s="77"/>
      <c r="QOM117" s="11"/>
      <c r="QOS117" s="73"/>
      <c r="QOT117" s="73"/>
      <c r="QOU117" s="73"/>
      <c r="QOV117" s="73"/>
      <c r="QOW117" s="74"/>
      <c r="QOX117" s="74"/>
      <c r="QOY117" s="77"/>
      <c r="QOZ117" s="77"/>
      <c r="QPA117" s="11"/>
      <c r="QPG117" s="73"/>
      <c r="QPH117" s="73"/>
      <c r="QPI117" s="73"/>
      <c r="QPJ117" s="73"/>
      <c r="QPK117" s="74"/>
      <c r="QPL117" s="74"/>
      <c r="QPM117" s="77"/>
      <c r="QPN117" s="77"/>
      <c r="QPO117" s="11"/>
      <c r="QPU117" s="73"/>
      <c r="QPV117" s="73"/>
      <c r="QPW117" s="73"/>
      <c r="QPX117" s="73"/>
      <c r="QPY117" s="74"/>
      <c r="QPZ117" s="74"/>
      <c r="QQA117" s="77"/>
      <c r="QQB117" s="77"/>
      <c r="QQC117" s="11"/>
      <c r="QQI117" s="73"/>
      <c r="QQJ117" s="73"/>
      <c r="QQK117" s="73"/>
      <c r="QQL117" s="73"/>
      <c r="QQM117" s="74"/>
      <c r="QQN117" s="74"/>
      <c r="QQO117" s="77"/>
      <c r="QQP117" s="77"/>
      <c r="QQQ117" s="11"/>
      <c r="QQW117" s="73"/>
      <c r="QQX117" s="73"/>
      <c r="QQY117" s="73"/>
      <c r="QQZ117" s="73"/>
      <c r="QRA117" s="74"/>
      <c r="QRB117" s="74"/>
      <c r="QRC117" s="77"/>
      <c r="QRD117" s="77"/>
      <c r="QRE117" s="11"/>
      <c r="QRK117" s="73"/>
      <c r="QRL117" s="73"/>
      <c r="QRM117" s="73"/>
      <c r="QRN117" s="73"/>
      <c r="QRO117" s="74"/>
      <c r="QRP117" s="74"/>
      <c r="QRQ117" s="77"/>
      <c r="QRR117" s="77"/>
      <c r="QRS117" s="11"/>
      <c r="QRY117" s="73"/>
      <c r="QRZ117" s="73"/>
      <c r="QSA117" s="73"/>
      <c r="QSB117" s="73"/>
      <c r="QSC117" s="74"/>
      <c r="QSD117" s="74"/>
      <c r="QSE117" s="77"/>
      <c r="QSF117" s="77"/>
      <c r="QSG117" s="11"/>
      <c r="QSM117" s="73"/>
      <c r="QSN117" s="73"/>
      <c r="QSO117" s="73"/>
      <c r="QSP117" s="73"/>
      <c r="QSQ117" s="74"/>
      <c r="QSR117" s="74"/>
      <c r="QSS117" s="77"/>
      <c r="QST117" s="77"/>
      <c r="QSU117" s="11"/>
      <c r="QTA117" s="73"/>
      <c r="QTB117" s="73"/>
      <c r="QTC117" s="73"/>
      <c r="QTD117" s="73"/>
      <c r="QTE117" s="74"/>
      <c r="QTF117" s="74"/>
      <c r="QTG117" s="77"/>
      <c r="QTH117" s="77"/>
      <c r="QTI117" s="11"/>
      <c r="QTO117" s="73"/>
      <c r="QTP117" s="73"/>
      <c r="QTQ117" s="73"/>
      <c r="QTR117" s="73"/>
      <c r="QTS117" s="74"/>
      <c r="QTT117" s="74"/>
      <c r="QTU117" s="77"/>
      <c r="QTV117" s="77"/>
      <c r="QTW117" s="11"/>
      <c r="QUC117" s="73"/>
      <c r="QUD117" s="73"/>
      <c r="QUE117" s="73"/>
      <c r="QUF117" s="73"/>
      <c r="QUG117" s="74"/>
      <c r="QUH117" s="74"/>
      <c r="QUI117" s="77"/>
      <c r="QUJ117" s="77"/>
      <c r="QUK117" s="11"/>
      <c r="QUQ117" s="73"/>
      <c r="QUR117" s="73"/>
      <c r="QUS117" s="73"/>
      <c r="QUT117" s="73"/>
      <c r="QUU117" s="74"/>
      <c r="QUV117" s="74"/>
      <c r="QUW117" s="77"/>
      <c r="QUX117" s="77"/>
      <c r="QUY117" s="11"/>
      <c r="QVE117" s="73"/>
      <c r="QVF117" s="73"/>
      <c r="QVG117" s="73"/>
      <c r="QVH117" s="73"/>
      <c r="QVI117" s="74"/>
      <c r="QVJ117" s="74"/>
      <c r="QVK117" s="77"/>
      <c r="QVL117" s="77"/>
      <c r="QVM117" s="11"/>
      <c r="QVS117" s="73"/>
      <c r="QVT117" s="73"/>
      <c r="QVU117" s="73"/>
      <c r="QVV117" s="73"/>
      <c r="QVW117" s="74"/>
      <c r="QVX117" s="74"/>
      <c r="QVY117" s="77"/>
      <c r="QVZ117" s="77"/>
      <c r="QWA117" s="11"/>
      <c r="QWG117" s="73"/>
      <c r="QWH117" s="73"/>
      <c r="QWI117" s="73"/>
      <c r="QWJ117" s="73"/>
      <c r="QWK117" s="74"/>
      <c r="QWL117" s="74"/>
      <c r="QWM117" s="77"/>
      <c r="QWN117" s="77"/>
      <c r="QWO117" s="11"/>
      <c r="QWU117" s="73"/>
      <c r="QWV117" s="73"/>
      <c r="QWW117" s="73"/>
      <c r="QWX117" s="73"/>
      <c r="QWY117" s="74"/>
      <c r="QWZ117" s="74"/>
      <c r="QXA117" s="77"/>
      <c r="QXB117" s="77"/>
      <c r="QXC117" s="11"/>
      <c r="QXI117" s="73"/>
      <c r="QXJ117" s="73"/>
      <c r="QXK117" s="73"/>
      <c r="QXL117" s="73"/>
      <c r="QXM117" s="74"/>
      <c r="QXN117" s="74"/>
      <c r="QXO117" s="77"/>
      <c r="QXP117" s="77"/>
      <c r="QXQ117" s="11"/>
      <c r="QXW117" s="73"/>
      <c r="QXX117" s="73"/>
      <c r="QXY117" s="73"/>
      <c r="QXZ117" s="73"/>
      <c r="QYA117" s="74"/>
      <c r="QYB117" s="74"/>
      <c r="QYC117" s="77"/>
      <c r="QYD117" s="77"/>
      <c r="QYE117" s="11"/>
      <c r="QYK117" s="73"/>
      <c r="QYL117" s="73"/>
      <c r="QYM117" s="73"/>
      <c r="QYN117" s="73"/>
      <c r="QYO117" s="74"/>
      <c r="QYP117" s="74"/>
      <c r="QYQ117" s="77"/>
      <c r="QYR117" s="77"/>
      <c r="QYS117" s="11"/>
      <c r="QYY117" s="73"/>
      <c r="QYZ117" s="73"/>
      <c r="QZA117" s="73"/>
      <c r="QZB117" s="73"/>
      <c r="QZC117" s="74"/>
      <c r="QZD117" s="74"/>
      <c r="QZE117" s="77"/>
      <c r="QZF117" s="77"/>
      <c r="QZG117" s="11"/>
      <c r="QZM117" s="73"/>
      <c r="QZN117" s="73"/>
      <c r="QZO117" s="73"/>
      <c r="QZP117" s="73"/>
      <c r="QZQ117" s="74"/>
      <c r="QZR117" s="74"/>
      <c r="QZS117" s="77"/>
      <c r="QZT117" s="77"/>
      <c r="QZU117" s="11"/>
      <c r="RAA117" s="73"/>
      <c r="RAB117" s="73"/>
      <c r="RAC117" s="73"/>
      <c r="RAD117" s="73"/>
      <c r="RAE117" s="74"/>
      <c r="RAF117" s="74"/>
      <c r="RAG117" s="77"/>
      <c r="RAH117" s="77"/>
      <c r="RAI117" s="11"/>
      <c r="RAO117" s="73"/>
      <c r="RAP117" s="73"/>
      <c r="RAQ117" s="73"/>
      <c r="RAR117" s="73"/>
      <c r="RAS117" s="74"/>
      <c r="RAT117" s="74"/>
      <c r="RAU117" s="77"/>
      <c r="RAV117" s="77"/>
      <c r="RAW117" s="11"/>
      <c r="RBC117" s="73"/>
      <c r="RBD117" s="73"/>
      <c r="RBE117" s="73"/>
      <c r="RBF117" s="73"/>
      <c r="RBG117" s="74"/>
      <c r="RBH117" s="74"/>
      <c r="RBI117" s="77"/>
      <c r="RBJ117" s="77"/>
      <c r="RBK117" s="11"/>
      <c r="RBQ117" s="73"/>
      <c r="RBR117" s="73"/>
      <c r="RBS117" s="73"/>
      <c r="RBT117" s="73"/>
      <c r="RBU117" s="74"/>
      <c r="RBV117" s="74"/>
      <c r="RBW117" s="77"/>
      <c r="RBX117" s="77"/>
      <c r="RBY117" s="11"/>
      <c r="RCE117" s="73"/>
      <c r="RCF117" s="73"/>
      <c r="RCG117" s="73"/>
      <c r="RCH117" s="73"/>
      <c r="RCI117" s="74"/>
      <c r="RCJ117" s="74"/>
      <c r="RCK117" s="77"/>
      <c r="RCL117" s="77"/>
      <c r="RCM117" s="11"/>
      <c r="RCS117" s="73"/>
      <c r="RCT117" s="73"/>
      <c r="RCU117" s="73"/>
      <c r="RCV117" s="73"/>
      <c r="RCW117" s="74"/>
      <c r="RCX117" s="74"/>
      <c r="RCY117" s="77"/>
      <c r="RCZ117" s="77"/>
      <c r="RDA117" s="11"/>
      <c r="RDG117" s="73"/>
      <c r="RDH117" s="73"/>
      <c r="RDI117" s="73"/>
      <c r="RDJ117" s="73"/>
      <c r="RDK117" s="74"/>
      <c r="RDL117" s="74"/>
      <c r="RDM117" s="77"/>
      <c r="RDN117" s="77"/>
      <c r="RDO117" s="11"/>
      <c r="RDU117" s="73"/>
      <c r="RDV117" s="73"/>
      <c r="RDW117" s="73"/>
      <c r="RDX117" s="73"/>
      <c r="RDY117" s="74"/>
      <c r="RDZ117" s="74"/>
      <c r="REA117" s="77"/>
      <c r="REB117" s="77"/>
      <c r="REC117" s="11"/>
      <c r="REI117" s="73"/>
      <c r="REJ117" s="73"/>
      <c r="REK117" s="73"/>
      <c r="REL117" s="73"/>
      <c r="REM117" s="74"/>
      <c r="REN117" s="74"/>
      <c r="REO117" s="77"/>
      <c r="REP117" s="77"/>
      <c r="REQ117" s="11"/>
      <c r="REW117" s="73"/>
      <c r="REX117" s="73"/>
      <c r="REY117" s="73"/>
      <c r="REZ117" s="73"/>
      <c r="RFA117" s="74"/>
      <c r="RFB117" s="74"/>
      <c r="RFC117" s="77"/>
      <c r="RFD117" s="77"/>
      <c r="RFE117" s="11"/>
      <c r="RFK117" s="73"/>
      <c r="RFL117" s="73"/>
      <c r="RFM117" s="73"/>
      <c r="RFN117" s="73"/>
      <c r="RFO117" s="74"/>
      <c r="RFP117" s="74"/>
      <c r="RFQ117" s="77"/>
      <c r="RFR117" s="77"/>
      <c r="RFS117" s="11"/>
      <c r="RFY117" s="73"/>
      <c r="RFZ117" s="73"/>
      <c r="RGA117" s="73"/>
      <c r="RGB117" s="73"/>
      <c r="RGC117" s="74"/>
      <c r="RGD117" s="74"/>
      <c r="RGE117" s="77"/>
      <c r="RGF117" s="77"/>
      <c r="RGG117" s="11"/>
      <c r="RGM117" s="73"/>
      <c r="RGN117" s="73"/>
      <c r="RGO117" s="73"/>
      <c r="RGP117" s="73"/>
      <c r="RGQ117" s="74"/>
      <c r="RGR117" s="74"/>
      <c r="RGS117" s="77"/>
      <c r="RGT117" s="77"/>
      <c r="RGU117" s="11"/>
      <c r="RHA117" s="73"/>
      <c r="RHB117" s="73"/>
      <c r="RHC117" s="73"/>
      <c r="RHD117" s="73"/>
      <c r="RHE117" s="74"/>
      <c r="RHF117" s="74"/>
      <c r="RHG117" s="77"/>
      <c r="RHH117" s="77"/>
      <c r="RHI117" s="11"/>
      <c r="RHO117" s="73"/>
      <c r="RHP117" s="73"/>
      <c r="RHQ117" s="73"/>
      <c r="RHR117" s="73"/>
      <c r="RHS117" s="74"/>
      <c r="RHT117" s="74"/>
      <c r="RHU117" s="77"/>
      <c r="RHV117" s="77"/>
      <c r="RHW117" s="11"/>
      <c r="RIC117" s="73"/>
      <c r="RID117" s="73"/>
      <c r="RIE117" s="73"/>
      <c r="RIF117" s="73"/>
      <c r="RIG117" s="74"/>
      <c r="RIH117" s="74"/>
      <c r="RII117" s="77"/>
      <c r="RIJ117" s="77"/>
      <c r="RIK117" s="11"/>
      <c r="RIQ117" s="73"/>
      <c r="RIR117" s="73"/>
      <c r="RIS117" s="73"/>
      <c r="RIT117" s="73"/>
      <c r="RIU117" s="74"/>
      <c r="RIV117" s="74"/>
      <c r="RIW117" s="77"/>
      <c r="RIX117" s="77"/>
      <c r="RIY117" s="11"/>
      <c r="RJE117" s="73"/>
      <c r="RJF117" s="73"/>
      <c r="RJG117" s="73"/>
      <c r="RJH117" s="73"/>
      <c r="RJI117" s="74"/>
      <c r="RJJ117" s="74"/>
      <c r="RJK117" s="77"/>
      <c r="RJL117" s="77"/>
      <c r="RJM117" s="11"/>
      <c r="RJS117" s="73"/>
      <c r="RJT117" s="73"/>
      <c r="RJU117" s="73"/>
      <c r="RJV117" s="73"/>
      <c r="RJW117" s="74"/>
      <c r="RJX117" s="74"/>
      <c r="RJY117" s="77"/>
      <c r="RJZ117" s="77"/>
      <c r="RKA117" s="11"/>
      <c r="RKG117" s="73"/>
      <c r="RKH117" s="73"/>
      <c r="RKI117" s="73"/>
      <c r="RKJ117" s="73"/>
      <c r="RKK117" s="74"/>
      <c r="RKL117" s="74"/>
      <c r="RKM117" s="77"/>
      <c r="RKN117" s="77"/>
      <c r="RKO117" s="11"/>
      <c r="RKU117" s="73"/>
      <c r="RKV117" s="73"/>
      <c r="RKW117" s="73"/>
      <c r="RKX117" s="73"/>
      <c r="RKY117" s="74"/>
      <c r="RKZ117" s="74"/>
      <c r="RLA117" s="77"/>
      <c r="RLB117" s="77"/>
      <c r="RLC117" s="11"/>
      <c r="RLI117" s="73"/>
      <c r="RLJ117" s="73"/>
      <c r="RLK117" s="73"/>
      <c r="RLL117" s="73"/>
      <c r="RLM117" s="74"/>
      <c r="RLN117" s="74"/>
      <c r="RLO117" s="77"/>
      <c r="RLP117" s="77"/>
      <c r="RLQ117" s="11"/>
      <c r="RLW117" s="73"/>
      <c r="RLX117" s="73"/>
      <c r="RLY117" s="73"/>
      <c r="RLZ117" s="73"/>
      <c r="RMA117" s="74"/>
      <c r="RMB117" s="74"/>
      <c r="RMC117" s="77"/>
      <c r="RMD117" s="77"/>
      <c r="RME117" s="11"/>
      <c r="RMK117" s="73"/>
      <c r="RML117" s="73"/>
      <c r="RMM117" s="73"/>
      <c r="RMN117" s="73"/>
      <c r="RMO117" s="74"/>
      <c r="RMP117" s="74"/>
      <c r="RMQ117" s="77"/>
      <c r="RMR117" s="77"/>
      <c r="RMS117" s="11"/>
      <c r="RMY117" s="73"/>
      <c r="RMZ117" s="73"/>
      <c r="RNA117" s="73"/>
      <c r="RNB117" s="73"/>
      <c r="RNC117" s="74"/>
      <c r="RND117" s="74"/>
      <c r="RNE117" s="77"/>
      <c r="RNF117" s="77"/>
      <c r="RNG117" s="11"/>
      <c r="RNM117" s="73"/>
      <c r="RNN117" s="73"/>
      <c r="RNO117" s="73"/>
      <c r="RNP117" s="73"/>
      <c r="RNQ117" s="74"/>
      <c r="RNR117" s="74"/>
      <c r="RNS117" s="77"/>
      <c r="RNT117" s="77"/>
      <c r="RNU117" s="11"/>
      <c r="ROA117" s="73"/>
      <c r="ROB117" s="73"/>
      <c r="ROC117" s="73"/>
      <c r="ROD117" s="73"/>
      <c r="ROE117" s="74"/>
      <c r="ROF117" s="74"/>
      <c r="ROG117" s="77"/>
      <c r="ROH117" s="77"/>
      <c r="ROI117" s="11"/>
      <c r="ROO117" s="73"/>
      <c r="ROP117" s="73"/>
      <c r="ROQ117" s="73"/>
      <c r="ROR117" s="73"/>
      <c r="ROS117" s="74"/>
      <c r="ROT117" s="74"/>
      <c r="ROU117" s="77"/>
      <c r="ROV117" s="77"/>
      <c r="ROW117" s="11"/>
      <c r="RPC117" s="73"/>
      <c r="RPD117" s="73"/>
      <c r="RPE117" s="73"/>
      <c r="RPF117" s="73"/>
      <c r="RPG117" s="74"/>
      <c r="RPH117" s="74"/>
      <c r="RPI117" s="77"/>
      <c r="RPJ117" s="77"/>
      <c r="RPK117" s="11"/>
      <c r="RPQ117" s="73"/>
      <c r="RPR117" s="73"/>
      <c r="RPS117" s="73"/>
      <c r="RPT117" s="73"/>
      <c r="RPU117" s="74"/>
      <c r="RPV117" s="74"/>
      <c r="RPW117" s="77"/>
      <c r="RPX117" s="77"/>
      <c r="RPY117" s="11"/>
      <c r="RQE117" s="73"/>
      <c r="RQF117" s="73"/>
      <c r="RQG117" s="73"/>
      <c r="RQH117" s="73"/>
      <c r="RQI117" s="74"/>
      <c r="RQJ117" s="74"/>
      <c r="RQK117" s="77"/>
      <c r="RQL117" s="77"/>
      <c r="RQM117" s="11"/>
      <c r="RQS117" s="73"/>
      <c r="RQT117" s="73"/>
      <c r="RQU117" s="73"/>
      <c r="RQV117" s="73"/>
      <c r="RQW117" s="74"/>
      <c r="RQX117" s="74"/>
      <c r="RQY117" s="77"/>
      <c r="RQZ117" s="77"/>
      <c r="RRA117" s="11"/>
      <c r="RRG117" s="73"/>
      <c r="RRH117" s="73"/>
      <c r="RRI117" s="73"/>
      <c r="RRJ117" s="73"/>
      <c r="RRK117" s="74"/>
      <c r="RRL117" s="74"/>
      <c r="RRM117" s="77"/>
      <c r="RRN117" s="77"/>
      <c r="RRO117" s="11"/>
      <c r="RRU117" s="73"/>
      <c r="RRV117" s="73"/>
      <c r="RRW117" s="73"/>
      <c r="RRX117" s="73"/>
      <c r="RRY117" s="74"/>
      <c r="RRZ117" s="74"/>
      <c r="RSA117" s="77"/>
      <c r="RSB117" s="77"/>
      <c r="RSC117" s="11"/>
      <c r="RSI117" s="73"/>
      <c r="RSJ117" s="73"/>
      <c r="RSK117" s="73"/>
      <c r="RSL117" s="73"/>
      <c r="RSM117" s="74"/>
      <c r="RSN117" s="74"/>
      <c r="RSO117" s="77"/>
      <c r="RSP117" s="77"/>
      <c r="RSQ117" s="11"/>
      <c r="RSW117" s="73"/>
      <c r="RSX117" s="73"/>
      <c r="RSY117" s="73"/>
      <c r="RSZ117" s="73"/>
      <c r="RTA117" s="74"/>
      <c r="RTB117" s="74"/>
      <c r="RTC117" s="77"/>
      <c r="RTD117" s="77"/>
      <c r="RTE117" s="11"/>
      <c r="RTK117" s="73"/>
      <c r="RTL117" s="73"/>
      <c r="RTM117" s="73"/>
      <c r="RTN117" s="73"/>
      <c r="RTO117" s="74"/>
      <c r="RTP117" s="74"/>
      <c r="RTQ117" s="77"/>
      <c r="RTR117" s="77"/>
      <c r="RTS117" s="11"/>
      <c r="RTY117" s="73"/>
      <c r="RTZ117" s="73"/>
      <c r="RUA117" s="73"/>
      <c r="RUB117" s="73"/>
      <c r="RUC117" s="74"/>
      <c r="RUD117" s="74"/>
      <c r="RUE117" s="77"/>
      <c r="RUF117" s="77"/>
      <c r="RUG117" s="11"/>
      <c r="RUM117" s="73"/>
      <c r="RUN117" s="73"/>
      <c r="RUO117" s="73"/>
      <c r="RUP117" s="73"/>
      <c r="RUQ117" s="74"/>
      <c r="RUR117" s="74"/>
      <c r="RUS117" s="77"/>
      <c r="RUT117" s="77"/>
      <c r="RUU117" s="11"/>
      <c r="RVA117" s="73"/>
      <c r="RVB117" s="73"/>
      <c r="RVC117" s="73"/>
      <c r="RVD117" s="73"/>
      <c r="RVE117" s="74"/>
      <c r="RVF117" s="74"/>
      <c r="RVG117" s="77"/>
      <c r="RVH117" s="77"/>
      <c r="RVI117" s="11"/>
      <c r="RVO117" s="73"/>
      <c r="RVP117" s="73"/>
      <c r="RVQ117" s="73"/>
      <c r="RVR117" s="73"/>
      <c r="RVS117" s="74"/>
      <c r="RVT117" s="74"/>
      <c r="RVU117" s="77"/>
      <c r="RVV117" s="77"/>
      <c r="RVW117" s="11"/>
      <c r="RWC117" s="73"/>
      <c r="RWD117" s="73"/>
      <c r="RWE117" s="73"/>
      <c r="RWF117" s="73"/>
      <c r="RWG117" s="74"/>
      <c r="RWH117" s="74"/>
      <c r="RWI117" s="77"/>
      <c r="RWJ117" s="77"/>
      <c r="RWK117" s="11"/>
      <c r="RWQ117" s="73"/>
      <c r="RWR117" s="73"/>
      <c r="RWS117" s="73"/>
      <c r="RWT117" s="73"/>
      <c r="RWU117" s="74"/>
      <c r="RWV117" s="74"/>
      <c r="RWW117" s="77"/>
      <c r="RWX117" s="77"/>
      <c r="RWY117" s="11"/>
      <c r="RXE117" s="73"/>
      <c r="RXF117" s="73"/>
      <c r="RXG117" s="73"/>
      <c r="RXH117" s="73"/>
      <c r="RXI117" s="74"/>
      <c r="RXJ117" s="74"/>
      <c r="RXK117" s="77"/>
      <c r="RXL117" s="77"/>
      <c r="RXM117" s="11"/>
      <c r="RXS117" s="73"/>
      <c r="RXT117" s="73"/>
      <c r="RXU117" s="73"/>
      <c r="RXV117" s="73"/>
      <c r="RXW117" s="74"/>
      <c r="RXX117" s="74"/>
      <c r="RXY117" s="77"/>
      <c r="RXZ117" s="77"/>
      <c r="RYA117" s="11"/>
      <c r="RYG117" s="73"/>
      <c r="RYH117" s="73"/>
      <c r="RYI117" s="73"/>
      <c r="RYJ117" s="73"/>
      <c r="RYK117" s="74"/>
      <c r="RYL117" s="74"/>
      <c r="RYM117" s="77"/>
      <c r="RYN117" s="77"/>
      <c r="RYO117" s="11"/>
      <c r="RYU117" s="73"/>
      <c r="RYV117" s="73"/>
      <c r="RYW117" s="73"/>
      <c r="RYX117" s="73"/>
      <c r="RYY117" s="74"/>
      <c r="RYZ117" s="74"/>
      <c r="RZA117" s="77"/>
      <c r="RZB117" s="77"/>
      <c r="RZC117" s="11"/>
      <c r="RZI117" s="73"/>
      <c r="RZJ117" s="73"/>
      <c r="RZK117" s="73"/>
      <c r="RZL117" s="73"/>
      <c r="RZM117" s="74"/>
      <c r="RZN117" s="74"/>
      <c r="RZO117" s="77"/>
      <c r="RZP117" s="77"/>
      <c r="RZQ117" s="11"/>
      <c r="RZW117" s="73"/>
      <c r="RZX117" s="73"/>
      <c r="RZY117" s="73"/>
      <c r="RZZ117" s="73"/>
      <c r="SAA117" s="74"/>
      <c r="SAB117" s="74"/>
      <c r="SAC117" s="77"/>
      <c r="SAD117" s="77"/>
      <c r="SAE117" s="11"/>
      <c r="SAK117" s="73"/>
      <c r="SAL117" s="73"/>
      <c r="SAM117" s="73"/>
      <c r="SAN117" s="73"/>
      <c r="SAO117" s="74"/>
      <c r="SAP117" s="74"/>
      <c r="SAQ117" s="77"/>
      <c r="SAR117" s="77"/>
      <c r="SAS117" s="11"/>
      <c r="SAY117" s="73"/>
      <c r="SAZ117" s="73"/>
      <c r="SBA117" s="73"/>
      <c r="SBB117" s="73"/>
      <c r="SBC117" s="74"/>
      <c r="SBD117" s="74"/>
      <c r="SBE117" s="77"/>
      <c r="SBF117" s="77"/>
      <c r="SBG117" s="11"/>
      <c r="SBM117" s="73"/>
      <c r="SBN117" s="73"/>
      <c r="SBO117" s="73"/>
      <c r="SBP117" s="73"/>
      <c r="SBQ117" s="74"/>
      <c r="SBR117" s="74"/>
      <c r="SBS117" s="77"/>
      <c r="SBT117" s="77"/>
      <c r="SBU117" s="11"/>
      <c r="SCA117" s="73"/>
      <c r="SCB117" s="73"/>
      <c r="SCC117" s="73"/>
      <c r="SCD117" s="73"/>
      <c r="SCE117" s="74"/>
      <c r="SCF117" s="74"/>
      <c r="SCG117" s="77"/>
      <c r="SCH117" s="77"/>
      <c r="SCI117" s="11"/>
      <c r="SCO117" s="73"/>
      <c r="SCP117" s="73"/>
      <c r="SCQ117" s="73"/>
      <c r="SCR117" s="73"/>
      <c r="SCS117" s="74"/>
      <c r="SCT117" s="74"/>
      <c r="SCU117" s="77"/>
      <c r="SCV117" s="77"/>
      <c r="SCW117" s="11"/>
      <c r="SDC117" s="73"/>
      <c r="SDD117" s="73"/>
      <c r="SDE117" s="73"/>
      <c r="SDF117" s="73"/>
      <c r="SDG117" s="74"/>
      <c r="SDH117" s="74"/>
      <c r="SDI117" s="77"/>
      <c r="SDJ117" s="77"/>
      <c r="SDK117" s="11"/>
      <c r="SDQ117" s="73"/>
      <c r="SDR117" s="73"/>
      <c r="SDS117" s="73"/>
      <c r="SDT117" s="73"/>
      <c r="SDU117" s="74"/>
      <c r="SDV117" s="74"/>
      <c r="SDW117" s="77"/>
      <c r="SDX117" s="77"/>
      <c r="SDY117" s="11"/>
      <c r="SEE117" s="73"/>
      <c r="SEF117" s="73"/>
      <c r="SEG117" s="73"/>
      <c r="SEH117" s="73"/>
      <c r="SEI117" s="74"/>
      <c r="SEJ117" s="74"/>
      <c r="SEK117" s="77"/>
      <c r="SEL117" s="77"/>
      <c r="SEM117" s="11"/>
      <c r="SES117" s="73"/>
      <c r="SET117" s="73"/>
      <c r="SEU117" s="73"/>
      <c r="SEV117" s="73"/>
      <c r="SEW117" s="74"/>
      <c r="SEX117" s="74"/>
      <c r="SEY117" s="77"/>
      <c r="SEZ117" s="77"/>
      <c r="SFA117" s="11"/>
      <c r="SFG117" s="73"/>
      <c r="SFH117" s="73"/>
      <c r="SFI117" s="73"/>
      <c r="SFJ117" s="73"/>
      <c r="SFK117" s="74"/>
      <c r="SFL117" s="74"/>
      <c r="SFM117" s="77"/>
      <c r="SFN117" s="77"/>
      <c r="SFO117" s="11"/>
      <c r="SFU117" s="73"/>
      <c r="SFV117" s="73"/>
      <c r="SFW117" s="73"/>
      <c r="SFX117" s="73"/>
      <c r="SFY117" s="74"/>
      <c r="SFZ117" s="74"/>
      <c r="SGA117" s="77"/>
      <c r="SGB117" s="77"/>
      <c r="SGC117" s="11"/>
      <c r="SGI117" s="73"/>
      <c r="SGJ117" s="73"/>
      <c r="SGK117" s="73"/>
      <c r="SGL117" s="73"/>
      <c r="SGM117" s="74"/>
      <c r="SGN117" s="74"/>
      <c r="SGO117" s="77"/>
      <c r="SGP117" s="77"/>
      <c r="SGQ117" s="11"/>
      <c r="SGW117" s="73"/>
      <c r="SGX117" s="73"/>
      <c r="SGY117" s="73"/>
      <c r="SGZ117" s="73"/>
      <c r="SHA117" s="74"/>
      <c r="SHB117" s="74"/>
      <c r="SHC117" s="77"/>
      <c r="SHD117" s="77"/>
      <c r="SHE117" s="11"/>
      <c r="SHK117" s="73"/>
      <c r="SHL117" s="73"/>
      <c r="SHM117" s="73"/>
      <c r="SHN117" s="73"/>
      <c r="SHO117" s="74"/>
      <c r="SHP117" s="74"/>
      <c r="SHQ117" s="77"/>
      <c r="SHR117" s="77"/>
      <c r="SHS117" s="11"/>
      <c r="SHY117" s="73"/>
      <c r="SHZ117" s="73"/>
      <c r="SIA117" s="73"/>
      <c r="SIB117" s="73"/>
      <c r="SIC117" s="74"/>
      <c r="SID117" s="74"/>
      <c r="SIE117" s="77"/>
      <c r="SIF117" s="77"/>
      <c r="SIG117" s="11"/>
      <c r="SIM117" s="73"/>
      <c r="SIN117" s="73"/>
      <c r="SIO117" s="73"/>
      <c r="SIP117" s="73"/>
      <c r="SIQ117" s="74"/>
      <c r="SIR117" s="74"/>
      <c r="SIS117" s="77"/>
      <c r="SIT117" s="77"/>
      <c r="SIU117" s="11"/>
      <c r="SJA117" s="73"/>
      <c r="SJB117" s="73"/>
      <c r="SJC117" s="73"/>
      <c r="SJD117" s="73"/>
      <c r="SJE117" s="74"/>
      <c r="SJF117" s="74"/>
      <c r="SJG117" s="77"/>
      <c r="SJH117" s="77"/>
      <c r="SJI117" s="11"/>
      <c r="SJO117" s="73"/>
      <c r="SJP117" s="73"/>
      <c r="SJQ117" s="73"/>
      <c r="SJR117" s="73"/>
      <c r="SJS117" s="74"/>
      <c r="SJT117" s="74"/>
      <c r="SJU117" s="77"/>
      <c r="SJV117" s="77"/>
      <c r="SJW117" s="11"/>
      <c r="SKC117" s="73"/>
      <c r="SKD117" s="73"/>
      <c r="SKE117" s="73"/>
      <c r="SKF117" s="73"/>
      <c r="SKG117" s="74"/>
      <c r="SKH117" s="74"/>
      <c r="SKI117" s="77"/>
      <c r="SKJ117" s="77"/>
      <c r="SKK117" s="11"/>
      <c r="SKQ117" s="73"/>
      <c r="SKR117" s="73"/>
      <c r="SKS117" s="73"/>
      <c r="SKT117" s="73"/>
      <c r="SKU117" s="74"/>
      <c r="SKV117" s="74"/>
      <c r="SKW117" s="77"/>
      <c r="SKX117" s="77"/>
      <c r="SKY117" s="11"/>
      <c r="SLE117" s="73"/>
      <c r="SLF117" s="73"/>
      <c r="SLG117" s="73"/>
      <c r="SLH117" s="73"/>
      <c r="SLI117" s="74"/>
      <c r="SLJ117" s="74"/>
      <c r="SLK117" s="77"/>
      <c r="SLL117" s="77"/>
      <c r="SLM117" s="11"/>
      <c r="SLS117" s="73"/>
      <c r="SLT117" s="73"/>
      <c r="SLU117" s="73"/>
      <c r="SLV117" s="73"/>
      <c r="SLW117" s="74"/>
      <c r="SLX117" s="74"/>
      <c r="SLY117" s="77"/>
      <c r="SLZ117" s="77"/>
      <c r="SMA117" s="11"/>
      <c r="SMG117" s="73"/>
      <c r="SMH117" s="73"/>
      <c r="SMI117" s="73"/>
      <c r="SMJ117" s="73"/>
      <c r="SMK117" s="74"/>
      <c r="SML117" s="74"/>
      <c r="SMM117" s="77"/>
      <c r="SMN117" s="77"/>
      <c r="SMO117" s="11"/>
      <c r="SMU117" s="73"/>
      <c r="SMV117" s="73"/>
      <c r="SMW117" s="73"/>
      <c r="SMX117" s="73"/>
      <c r="SMY117" s="74"/>
      <c r="SMZ117" s="74"/>
      <c r="SNA117" s="77"/>
      <c r="SNB117" s="77"/>
      <c r="SNC117" s="11"/>
      <c r="SNI117" s="73"/>
      <c r="SNJ117" s="73"/>
      <c r="SNK117" s="73"/>
      <c r="SNL117" s="73"/>
      <c r="SNM117" s="74"/>
      <c r="SNN117" s="74"/>
      <c r="SNO117" s="77"/>
      <c r="SNP117" s="77"/>
      <c r="SNQ117" s="11"/>
      <c r="SNW117" s="73"/>
      <c r="SNX117" s="73"/>
      <c r="SNY117" s="73"/>
      <c r="SNZ117" s="73"/>
      <c r="SOA117" s="74"/>
      <c r="SOB117" s="74"/>
      <c r="SOC117" s="77"/>
      <c r="SOD117" s="77"/>
      <c r="SOE117" s="11"/>
      <c r="SOK117" s="73"/>
      <c r="SOL117" s="73"/>
      <c r="SOM117" s="73"/>
      <c r="SON117" s="73"/>
      <c r="SOO117" s="74"/>
      <c r="SOP117" s="74"/>
      <c r="SOQ117" s="77"/>
      <c r="SOR117" s="77"/>
      <c r="SOS117" s="11"/>
      <c r="SOY117" s="73"/>
      <c r="SOZ117" s="73"/>
      <c r="SPA117" s="73"/>
      <c r="SPB117" s="73"/>
      <c r="SPC117" s="74"/>
      <c r="SPD117" s="74"/>
      <c r="SPE117" s="77"/>
      <c r="SPF117" s="77"/>
      <c r="SPG117" s="11"/>
      <c r="SPM117" s="73"/>
      <c r="SPN117" s="73"/>
      <c r="SPO117" s="73"/>
      <c r="SPP117" s="73"/>
      <c r="SPQ117" s="74"/>
      <c r="SPR117" s="74"/>
      <c r="SPS117" s="77"/>
      <c r="SPT117" s="77"/>
      <c r="SPU117" s="11"/>
      <c r="SQA117" s="73"/>
      <c r="SQB117" s="73"/>
      <c r="SQC117" s="73"/>
      <c r="SQD117" s="73"/>
      <c r="SQE117" s="74"/>
      <c r="SQF117" s="74"/>
      <c r="SQG117" s="77"/>
      <c r="SQH117" s="77"/>
      <c r="SQI117" s="11"/>
      <c r="SQO117" s="73"/>
      <c r="SQP117" s="73"/>
      <c r="SQQ117" s="73"/>
      <c r="SQR117" s="73"/>
      <c r="SQS117" s="74"/>
      <c r="SQT117" s="74"/>
      <c r="SQU117" s="77"/>
      <c r="SQV117" s="77"/>
      <c r="SQW117" s="11"/>
      <c r="SRC117" s="73"/>
      <c r="SRD117" s="73"/>
      <c r="SRE117" s="73"/>
      <c r="SRF117" s="73"/>
      <c r="SRG117" s="74"/>
      <c r="SRH117" s="74"/>
      <c r="SRI117" s="77"/>
      <c r="SRJ117" s="77"/>
      <c r="SRK117" s="11"/>
      <c r="SRQ117" s="73"/>
      <c r="SRR117" s="73"/>
      <c r="SRS117" s="73"/>
      <c r="SRT117" s="73"/>
      <c r="SRU117" s="74"/>
      <c r="SRV117" s="74"/>
      <c r="SRW117" s="77"/>
      <c r="SRX117" s="77"/>
      <c r="SRY117" s="11"/>
      <c r="SSE117" s="73"/>
      <c r="SSF117" s="73"/>
      <c r="SSG117" s="73"/>
      <c r="SSH117" s="73"/>
      <c r="SSI117" s="74"/>
      <c r="SSJ117" s="74"/>
      <c r="SSK117" s="77"/>
      <c r="SSL117" s="77"/>
      <c r="SSM117" s="11"/>
      <c r="SSS117" s="73"/>
      <c r="SST117" s="73"/>
      <c r="SSU117" s="73"/>
      <c r="SSV117" s="73"/>
      <c r="SSW117" s="74"/>
      <c r="SSX117" s="74"/>
      <c r="SSY117" s="77"/>
      <c r="SSZ117" s="77"/>
      <c r="STA117" s="11"/>
      <c r="STG117" s="73"/>
      <c r="STH117" s="73"/>
      <c r="STI117" s="73"/>
      <c r="STJ117" s="73"/>
      <c r="STK117" s="74"/>
      <c r="STL117" s="74"/>
      <c r="STM117" s="77"/>
      <c r="STN117" s="77"/>
      <c r="STO117" s="11"/>
      <c r="STU117" s="73"/>
      <c r="STV117" s="73"/>
      <c r="STW117" s="73"/>
      <c r="STX117" s="73"/>
      <c r="STY117" s="74"/>
      <c r="STZ117" s="74"/>
      <c r="SUA117" s="77"/>
      <c r="SUB117" s="77"/>
      <c r="SUC117" s="11"/>
      <c r="SUI117" s="73"/>
      <c r="SUJ117" s="73"/>
      <c r="SUK117" s="73"/>
      <c r="SUL117" s="73"/>
      <c r="SUM117" s="74"/>
      <c r="SUN117" s="74"/>
      <c r="SUO117" s="77"/>
      <c r="SUP117" s="77"/>
      <c r="SUQ117" s="11"/>
      <c r="SUW117" s="73"/>
      <c r="SUX117" s="73"/>
      <c r="SUY117" s="73"/>
      <c r="SUZ117" s="73"/>
      <c r="SVA117" s="74"/>
      <c r="SVB117" s="74"/>
      <c r="SVC117" s="77"/>
      <c r="SVD117" s="77"/>
      <c r="SVE117" s="11"/>
      <c r="SVK117" s="73"/>
      <c r="SVL117" s="73"/>
      <c r="SVM117" s="73"/>
      <c r="SVN117" s="73"/>
      <c r="SVO117" s="74"/>
      <c r="SVP117" s="74"/>
      <c r="SVQ117" s="77"/>
      <c r="SVR117" s="77"/>
      <c r="SVS117" s="11"/>
      <c r="SVY117" s="73"/>
      <c r="SVZ117" s="73"/>
      <c r="SWA117" s="73"/>
      <c r="SWB117" s="73"/>
      <c r="SWC117" s="74"/>
      <c r="SWD117" s="74"/>
      <c r="SWE117" s="77"/>
      <c r="SWF117" s="77"/>
      <c r="SWG117" s="11"/>
      <c r="SWM117" s="73"/>
      <c r="SWN117" s="73"/>
      <c r="SWO117" s="73"/>
      <c r="SWP117" s="73"/>
      <c r="SWQ117" s="74"/>
      <c r="SWR117" s="74"/>
      <c r="SWS117" s="77"/>
      <c r="SWT117" s="77"/>
      <c r="SWU117" s="11"/>
      <c r="SXA117" s="73"/>
      <c r="SXB117" s="73"/>
      <c r="SXC117" s="73"/>
      <c r="SXD117" s="73"/>
      <c r="SXE117" s="74"/>
      <c r="SXF117" s="74"/>
      <c r="SXG117" s="77"/>
      <c r="SXH117" s="77"/>
      <c r="SXI117" s="11"/>
      <c r="SXO117" s="73"/>
      <c r="SXP117" s="73"/>
      <c r="SXQ117" s="73"/>
      <c r="SXR117" s="73"/>
      <c r="SXS117" s="74"/>
      <c r="SXT117" s="74"/>
      <c r="SXU117" s="77"/>
      <c r="SXV117" s="77"/>
      <c r="SXW117" s="11"/>
      <c r="SYC117" s="73"/>
      <c r="SYD117" s="73"/>
      <c r="SYE117" s="73"/>
      <c r="SYF117" s="73"/>
      <c r="SYG117" s="74"/>
      <c r="SYH117" s="74"/>
      <c r="SYI117" s="77"/>
      <c r="SYJ117" s="77"/>
      <c r="SYK117" s="11"/>
      <c r="SYQ117" s="73"/>
      <c r="SYR117" s="73"/>
      <c r="SYS117" s="73"/>
      <c r="SYT117" s="73"/>
      <c r="SYU117" s="74"/>
      <c r="SYV117" s="74"/>
      <c r="SYW117" s="77"/>
      <c r="SYX117" s="77"/>
      <c r="SYY117" s="11"/>
      <c r="SZE117" s="73"/>
      <c r="SZF117" s="73"/>
      <c r="SZG117" s="73"/>
      <c r="SZH117" s="73"/>
      <c r="SZI117" s="74"/>
      <c r="SZJ117" s="74"/>
      <c r="SZK117" s="77"/>
      <c r="SZL117" s="77"/>
      <c r="SZM117" s="11"/>
      <c r="SZS117" s="73"/>
      <c r="SZT117" s="73"/>
      <c r="SZU117" s="73"/>
      <c r="SZV117" s="73"/>
      <c r="SZW117" s="74"/>
      <c r="SZX117" s="74"/>
      <c r="SZY117" s="77"/>
      <c r="SZZ117" s="77"/>
      <c r="TAA117" s="11"/>
      <c r="TAG117" s="73"/>
      <c r="TAH117" s="73"/>
      <c r="TAI117" s="73"/>
      <c r="TAJ117" s="73"/>
      <c r="TAK117" s="74"/>
      <c r="TAL117" s="74"/>
      <c r="TAM117" s="77"/>
      <c r="TAN117" s="77"/>
      <c r="TAO117" s="11"/>
      <c r="TAU117" s="73"/>
      <c r="TAV117" s="73"/>
      <c r="TAW117" s="73"/>
      <c r="TAX117" s="73"/>
      <c r="TAY117" s="74"/>
      <c r="TAZ117" s="74"/>
      <c r="TBA117" s="77"/>
      <c r="TBB117" s="77"/>
      <c r="TBC117" s="11"/>
      <c r="TBI117" s="73"/>
      <c r="TBJ117" s="73"/>
      <c r="TBK117" s="73"/>
      <c r="TBL117" s="73"/>
      <c r="TBM117" s="74"/>
      <c r="TBN117" s="74"/>
      <c r="TBO117" s="77"/>
      <c r="TBP117" s="77"/>
      <c r="TBQ117" s="11"/>
      <c r="TBW117" s="73"/>
      <c r="TBX117" s="73"/>
      <c r="TBY117" s="73"/>
      <c r="TBZ117" s="73"/>
      <c r="TCA117" s="74"/>
      <c r="TCB117" s="74"/>
      <c r="TCC117" s="77"/>
      <c r="TCD117" s="77"/>
      <c r="TCE117" s="11"/>
      <c r="TCK117" s="73"/>
      <c r="TCL117" s="73"/>
      <c r="TCM117" s="73"/>
      <c r="TCN117" s="73"/>
      <c r="TCO117" s="74"/>
      <c r="TCP117" s="74"/>
      <c r="TCQ117" s="77"/>
      <c r="TCR117" s="77"/>
      <c r="TCS117" s="11"/>
      <c r="TCY117" s="73"/>
      <c r="TCZ117" s="73"/>
      <c r="TDA117" s="73"/>
      <c r="TDB117" s="73"/>
      <c r="TDC117" s="74"/>
      <c r="TDD117" s="74"/>
      <c r="TDE117" s="77"/>
      <c r="TDF117" s="77"/>
      <c r="TDG117" s="11"/>
      <c r="TDM117" s="73"/>
      <c r="TDN117" s="73"/>
      <c r="TDO117" s="73"/>
      <c r="TDP117" s="73"/>
      <c r="TDQ117" s="74"/>
      <c r="TDR117" s="74"/>
      <c r="TDS117" s="77"/>
      <c r="TDT117" s="77"/>
      <c r="TDU117" s="11"/>
      <c r="TEA117" s="73"/>
      <c r="TEB117" s="73"/>
      <c r="TEC117" s="73"/>
      <c r="TED117" s="73"/>
      <c r="TEE117" s="74"/>
      <c r="TEF117" s="74"/>
      <c r="TEG117" s="77"/>
      <c r="TEH117" s="77"/>
      <c r="TEI117" s="11"/>
      <c r="TEO117" s="73"/>
      <c r="TEP117" s="73"/>
      <c r="TEQ117" s="73"/>
      <c r="TER117" s="73"/>
      <c r="TES117" s="74"/>
      <c r="TET117" s="74"/>
      <c r="TEU117" s="77"/>
      <c r="TEV117" s="77"/>
      <c r="TEW117" s="11"/>
      <c r="TFC117" s="73"/>
      <c r="TFD117" s="73"/>
      <c r="TFE117" s="73"/>
      <c r="TFF117" s="73"/>
      <c r="TFG117" s="74"/>
      <c r="TFH117" s="74"/>
      <c r="TFI117" s="77"/>
      <c r="TFJ117" s="77"/>
      <c r="TFK117" s="11"/>
      <c r="TFQ117" s="73"/>
      <c r="TFR117" s="73"/>
      <c r="TFS117" s="73"/>
      <c r="TFT117" s="73"/>
      <c r="TFU117" s="74"/>
      <c r="TFV117" s="74"/>
      <c r="TFW117" s="77"/>
      <c r="TFX117" s="77"/>
      <c r="TFY117" s="11"/>
      <c r="TGE117" s="73"/>
      <c r="TGF117" s="73"/>
      <c r="TGG117" s="73"/>
      <c r="TGH117" s="73"/>
      <c r="TGI117" s="74"/>
      <c r="TGJ117" s="74"/>
      <c r="TGK117" s="77"/>
      <c r="TGL117" s="77"/>
      <c r="TGM117" s="11"/>
      <c r="TGS117" s="73"/>
      <c r="TGT117" s="73"/>
      <c r="TGU117" s="73"/>
      <c r="TGV117" s="73"/>
      <c r="TGW117" s="74"/>
      <c r="TGX117" s="74"/>
      <c r="TGY117" s="77"/>
      <c r="TGZ117" s="77"/>
      <c r="THA117" s="11"/>
      <c r="THG117" s="73"/>
      <c r="THH117" s="73"/>
      <c r="THI117" s="73"/>
      <c r="THJ117" s="73"/>
      <c r="THK117" s="74"/>
      <c r="THL117" s="74"/>
      <c r="THM117" s="77"/>
      <c r="THN117" s="77"/>
      <c r="THO117" s="11"/>
      <c r="THU117" s="73"/>
      <c r="THV117" s="73"/>
      <c r="THW117" s="73"/>
      <c r="THX117" s="73"/>
      <c r="THY117" s="74"/>
      <c r="THZ117" s="74"/>
      <c r="TIA117" s="77"/>
      <c r="TIB117" s="77"/>
      <c r="TIC117" s="11"/>
      <c r="TII117" s="73"/>
      <c r="TIJ117" s="73"/>
      <c r="TIK117" s="73"/>
      <c r="TIL117" s="73"/>
      <c r="TIM117" s="74"/>
      <c r="TIN117" s="74"/>
      <c r="TIO117" s="77"/>
      <c r="TIP117" s="77"/>
      <c r="TIQ117" s="11"/>
      <c r="TIW117" s="73"/>
      <c r="TIX117" s="73"/>
      <c r="TIY117" s="73"/>
      <c r="TIZ117" s="73"/>
      <c r="TJA117" s="74"/>
      <c r="TJB117" s="74"/>
      <c r="TJC117" s="77"/>
      <c r="TJD117" s="77"/>
      <c r="TJE117" s="11"/>
      <c r="TJK117" s="73"/>
      <c r="TJL117" s="73"/>
      <c r="TJM117" s="73"/>
      <c r="TJN117" s="73"/>
      <c r="TJO117" s="74"/>
      <c r="TJP117" s="74"/>
      <c r="TJQ117" s="77"/>
      <c r="TJR117" s="77"/>
      <c r="TJS117" s="11"/>
      <c r="TJY117" s="73"/>
      <c r="TJZ117" s="73"/>
      <c r="TKA117" s="73"/>
      <c r="TKB117" s="73"/>
      <c r="TKC117" s="74"/>
      <c r="TKD117" s="74"/>
      <c r="TKE117" s="77"/>
      <c r="TKF117" s="77"/>
      <c r="TKG117" s="11"/>
      <c r="TKM117" s="73"/>
      <c r="TKN117" s="73"/>
      <c r="TKO117" s="73"/>
      <c r="TKP117" s="73"/>
      <c r="TKQ117" s="74"/>
      <c r="TKR117" s="74"/>
      <c r="TKS117" s="77"/>
      <c r="TKT117" s="77"/>
      <c r="TKU117" s="11"/>
      <c r="TLA117" s="73"/>
      <c r="TLB117" s="73"/>
      <c r="TLC117" s="73"/>
      <c r="TLD117" s="73"/>
      <c r="TLE117" s="74"/>
      <c r="TLF117" s="74"/>
      <c r="TLG117" s="77"/>
      <c r="TLH117" s="77"/>
      <c r="TLI117" s="11"/>
      <c r="TLO117" s="73"/>
      <c r="TLP117" s="73"/>
      <c r="TLQ117" s="73"/>
      <c r="TLR117" s="73"/>
      <c r="TLS117" s="74"/>
      <c r="TLT117" s="74"/>
      <c r="TLU117" s="77"/>
      <c r="TLV117" s="77"/>
      <c r="TLW117" s="11"/>
      <c r="TMC117" s="73"/>
      <c r="TMD117" s="73"/>
      <c r="TME117" s="73"/>
      <c r="TMF117" s="73"/>
      <c r="TMG117" s="74"/>
      <c r="TMH117" s="74"/>
      <c r="TMI117" s="77"/>
      <c r="TMJ117" s="77"/>
      <c r="TMK117" s="11"/>
      <c r="TMQ117" s="73"/>
      <c r="TMR117" s="73"/>
      <c r="TMS117" s="73"/>
      <c r="TMT117" s="73"/>
      <c r="TMU117" s="74"/>
      <c r="TMV117" s="74"/>
      <c r="TMW117" s="77"/>
      <c r="TMX117" s="77"/>
      <c r="TMY117" s="11"/>
      <c r="TNE117" s="73"/>
      <c r="TNF117" s="73"/>
      <c r="TNG117" s="73"/>
      <c r="TNH117" s="73"/>
      <c r="TNI117" s="74"/>
      <c r="TNJ117" s="74"/>
      <c r="TNK117" s="77"/>
      <c r="TNL117" s="77"/>
      <c r="TNM117" s="11"/>
      <c r="TNS117" s="73"/>
      <c r="TNT117" s="73"/>
      <c r="TNU117" s="73"/>
      <c r="TNV117" s="73"/>
      <c r="TNW117" s="74"/>
      <c r="TNX117" s="74"/>
      <c r="TNY117" s="77"/>
      <c r="TNZ117" s="77"/>
      <c r="TOA117" s="11"/>
      <c r="TOG117" s="73"/>
      <c r="TOH117" s="73"/>
      <c r="TOI117" s="73"/>
      <c r="TOJ117" s="73"/>
      <c r="TOK117" s="74"/>
      <c r="TOL117" s="74"/>
      <c r="TOM117" s="77"/>
      <c r="TON117" s="77"/>
      <c r="TOO117" s="11"/>
      <c r="TOU117" s="73"/>
      <c r="TOV117" s="73"/>
      <c r="TOW117" s="73"/>
      <c r="TOX117" s="73"/>
      <c r="TOY117" s="74"/>
      <c r="TOZ117" s="74"/>
      <c r="TPA117" s="77"/>
      <c r="TPB117" s="77"/>
      <c r="TPC117" s="11"/>
      <c r="TPI117" s="73"/>
      <c r="TPJ117" s="73"/>
      <c r="TPK117" s="73"/>
      <c r="TPL117" s="73"/>
      <c r="TPM117" s="74"/>
      <c r="TPN117" s="74"/>
      <c r="TPO117" s="77"/>
      <c r="TPP117" s="77"/>
      <c r="TPQ117" s="11"/>
      <c r="TPW117" s="73"/>
      <c r="TPX117" s="73"/>
      <c r="TPY117" s="73"/>
      <c r="TPZ117" s="73"/>
      <c r="TQA117" s="74"/>
      <c r="TQB117" s="74"/>
      <c r="TQC117" s="77"/>
      <c r="TQD117" s="77"/>
      <c r="TQE117" s="11"/>
      <c r="TQK117" s="73"/>
      <c r="TQL117" s="73"/>
      <c r="TQM117" s="73"/>
      <c r="TQN117" s="73"/>
      <c r="TQO117" s="74"/>
      <c r="TQP117" s="74"/>
      <c r="TQQ117" s="77"/>
      <c r="TQR117" s="77"/>
      <c r="TQS117" s="11"/>
      <c r="TQY117" s="73"/>
      <c r="TQZ117" s="73"/>
      <c r="TRA117" s="73"/>
      <c r="TRB117" s="73"/>
      <c r="TRC117" s="74"/>
      <c r="TRD117" s="74"/>
      <c r="TRE117" s="77"/>
      <c r="TRF117" s="77"/>
      <c r="TRG117" s="11"/>
      <c r="TRM117" s="73"/>
      <c r="TRN117" s="73"/>
      <c r="TRO117" s="73"/>
      <c r="TRP117" s="73"/>
      <c r="TRQ117" s="74"/>
      <c r="TRR117" s="74"/>
      <c r="TRS117" s="77"/>
      <c r="TRT117" s="77"/>
      <c r="TRU117" s="11"/>
      <c r="TSA117" s="73"/>
      <c r="TSB117" s="73"/>
      <c r="TSC117" s="73"/>
      <c r="TSD117" s="73"/>
      <c r="TSE117" s="74"/>
      <c r="TSF117" s="74"/>
      <c r="TSG117" s="77"/>
      <c r="TSH117" s="77"/>
      <c r="TSI117" s="11"/>
      <c r="TSO117" s="73"/>
      <c r="TSP117" s="73"/>
      <c r="TSQ117" s="73"/>
      <c r="TSR117" s="73"/>
      <c r="TSS117" s="74"/>
      <c r="TST117" s="74"/>
      <c r="TSU117" s="77"/>
      <c r="TSV117" s="77"/>
      <c r="TSW117" s="11"/>
      <c r="TTC117" s="73"/>
      <c r="TTD117" s="73"/>
      <c r="TTE117" s="73"/>
      <c r="TTF117" s="73"/>
      <c r="TTG117" s="74"/>
      <c r="TTH117" s="74"/>
      <c r="TTI117" s="77"/>
      <c r="TTJ117" s="77"/>
      <c r="TTK117" s="11"/>
      <c r="TTQ117" s="73"/>
      <c r="TTR117" s="73"/>
      <c r="TTS117" s="73"/>
      <c r="TTT117" s="73"/>
      <c r="TTU117" s="74"/>
      <c r="TTV117" s="74"/>
      <c r="TTW117" s="77"/>
      <c r="TTX117" s="77"/>
      <c r="TTY117" s="11"/>
      <c r="TUE117" s="73"/>
      <c r="TUF117" s="73"/>
      <c r="TUG117" s="73"/>
      <c r="TUH117" s="73"/>
      <c r="TUI117" s="74"/>
      <c r="TUJ117" s="74"/>
      <c r="TUK117" s="77"/>
      <c r="TUL117" s="77"/>
      <c r="TUM117" s="11"/>
      <c r="TUS117" s="73"/>
      <c r="TUT117" s="73"/>
      <c r="TUU117" s="73"/>
      <c r="TUV117" s="73"/>
      <c r="TUW117" s="74"/>
      <c r="TUX117" s="74"/>
      <c r="TUY117" s="77"/>
      <c r="TUZ117" s="77"/>
      <c r="TVA117" s="11"/>
      <c r="TVG117" s="73"/>
      <c r="TVH117" s="73"/>
      <c r="TVI117" s="73"/>
      <c r="TVJ117" s="73"/>
      <c r="TVK117" s="74"/>
      <c r="TVL117" s="74"/>
      <c r="TVM117" s="77"/>
      <c r="TVN117" s="77"/>
      <c r="TVO117" s="11"/>
      <c r="TVU117" s="73"/>
      <c r="TVV117" s="73"/>
      <c r="TVW117" s="73"/>
      <c r="TVX117" s="73"/>
      <c r="TVY117" s="74"/>
      <c r="TVZ117" s="74"/>
      <c r="TWA117" s="77"/>
      <c r="TWB117" s="77"/>
      <c r="TWC117" s="11"/>
      <c r="TWI117" s="73"/>
      <c r="TWJ117" s="73"/>
      <c r="TWK117" s="73"/>
      <c r="TWL117" s="73"/>
      <c r="TWM117" s="74"/>
      <c r="TWN117" s="74"/>
      <c r="TWO117" s="77"/>
      <c r="TWP117" s="77"/>
      <c r="TWQ117" s="11"/>
      <c r="TWW117" s="73"/>
      <c r="TWX117" s="73"/>
      <c r="TWY117" s="73"/>
      <c r="TWZ117" s="73"/>
      <c r="TXA117" s="74"/>
      <c r="TXB117" s="74"/>
      <c r="TXC117" s="77"/>
      <c r="TXD117" s="77"/>
      <c r="TXE117" s="11"/>
      <c r="TXK117" s="73"/>
      <c r="TXL117" s="73"/>
      <c r="TXM117" s="73"/>
      <c r="TXN117" s="73"/>
      <c r="TXO117" s="74"/>
      <c r="TXP117" s="74"/>
      <c r="TXQ117" s="77"/>
      <c r="TXR117" s="77"/>
      <c r="TXS117" s="11"/>
      <c r="TXY117" s="73"/>
      <c r="TXZ117" s="73"/>
      <c r="TYA117" s="73"/>
      <c r="TYB117" s="73"/>
      <c r="TYC117" s="74"/>
      <c r="TYD117" s="74"/>
      <c r="TYE117" s="77"/>
      <c r="TYF117" s="77"/>
      <c r="TYG117" s="11"/>
      <c r="TYM117" s="73"/>
      <c r="TYN117" s="73"/>
      <c r="TYO117" s="73"/>
      <c r="TYP117" s="73"/>
      <c r="TYQ117" s="74"/>
      <c r="TYR117" s="74"/>
      <c r="TYS117" s="77"/>
      <c r="TYT117" s="77"/>
      <c r="TYU117" s="11"/>
      <c r="TZA117" s="73"/>
      <c r="TZB117" s="73"/>
      <c r="TZC117" s="73"/>
      <c r="TZD117" s="73"/>
      <c r="TZE117" s="74"/>
      <c r="TZF117" s="74"/>
      <c r="TZG117" s="77"/>
      <c r="TZH117" s="77"/>
      <c r="TZI117" s="11"/>
      <c r="TZO117" s="73"/>
      <c r="TZP117" s="73"/>
      <c r="TZQ117" s="73"/>
      <c r="TZR117" s="73"/>
      <c r="TZS117" s="74"/>
      <c r="TZT117" s="74"/>
      <c r="TZU117" s="77"/>
      <c r="TZV117" s="77"/>
      <c r="TZW117" s="11"/>
      <c r="UAC117" s="73"/>
      <c r="UAD117" s="73"/>
      <c r="UAE117" s="73"/>
      <c r="UAF117" s="73"/>
      <c r="UAG117" s="74"/>
      <c r="UAH117" s="74"/>
      <c r="UAI117" s="77"/>
      <c r="UAJ117" s="77"/>
      <c r="UAK117" s="11"/>
      <c r="UAQ117" s="73"/>
      <c r="UAR117" s="73"/>
      <c r="UAS117" s="73"/>
      <c r="UAT117" s="73"/>
      <c r="UAU117" s="74"/>
      <c r="UAV117" s="74"/>
      <c r="UAW117" s="77"/>
      <c r="UAX117" s="77"/>
      <c r="UAY117" s="11"/>
      <c r="UBE117" s="73"/>
      <c r="UBF117" s="73"/>
      <c r="UBG117" s="73"/>
      <c r="UBH117" s="73"/>
      <c r="UBI117" s="74"/>
      <c r="UBJ117" s="74"/>
      <c r="UBK117" s="77"/>
      <c r="UBL117" s="77"/>
      <c r="UBM117" s="11"/>
      <c r="UBS117" s="73"/>
      <c r="UBT117" s="73"/>
      <c r="UBU117" s="73"/>
      <c r="UBV117" s="73"/>
      <c r="UBW117" s="74"/>
      <c r="UBX117" s="74"/>
      <c r="UBY117" s="77"/>
      <c r="UBZ117" s="77"/>
      <c r="UCA117" s="11"/>
      <c r="UCG117" s="73"/>
      <c r="UCH117" s="73"/>
      <c r="UCI117" s="73"/>
      <c r="UCJ117" s="73"/>
      <c r="UCK117" s="74"/>
      <c r="UCL117" s="74"/>
      <c r="UCM117" s="77"/>
      <c r="UCN117" s="77"/>
      <c r="UCO117" s="11"/>
      <c r="UCU117" s="73"/>
      <c r="UCV117" s="73"/>
      <c r="UCW117" s="73"/>
      <c r="UCX117" s="73"/>
      <c r="UCY117" s="74"/>
      <c r="UCZ117" s="74"/>
      <c r="UDA117" s="77"/>
      <c r="UDB117" s="77"/>
      <c r="UDC117" s="11"/>
      <c r="UDI117" s="73"/>
      <c r="UDJ117" s="73"/>
      <c r="UDK117" s="73"/>
      <c r="UDL117" s="73"/>
      <c r="UDM117" s="74"/>
      <c r="UDN117" s="74"/>
      <c r="UDO117" s="77"/>
      <c r="UDP117" s="77"/>
      <c r="UDQ117" s="11"/>
      <c r="UDW117" s="73"/>
      <c r="UDX117" s="73"/>
      <c r="UDY117" s="73"/>
      <c r="UDZ117" s="73"/>
      <c r="UEA117" s="74"/>
      <c r="UEB117" s="74"/>
      <c r="UEC117" s="77"/>
      <c r="UED117" s="77"/>
      <c r="UEE117" s="11"/>
      <c r="UEK117" s="73"/>
      <c r="UEL117" s="73"/>
      <c r="UEM117" s="73"/>
      <c r="UEN117" s="73"/>
      <c r="UEO117" s="74"/>
      <c r="UEP117" s="74"/>
      <c r="UEQ117" s="77"/>
      <c r="UER117" s="77"/>
      <c r="UES117" s="11"/>
      <c r="UEY117" s="73"/>
      <c r="UEZ117" s="73"/>
      <c r="UFA117" s="73"/>
      <c r="UFB117" s="73"/>
      <c r="UFC117" s="74"/>
      <c r="UFD117" s="74"/>
      <c r="UFE117" s="77"/>
      <c r="UFF117" s="77"/>
      <c r="UFG117" s="11"/>
      <c r="UFM117" s="73"/>
      <c r="UFN117" s="73"/>
      <c r="UFO117" s="73"/>
      <c r="UFP117" s="73"/>
      <c r="UFQ117" s="74"/>
      <c r="UFR117" s="74"/>
      <c r="UFS117" s="77"/>
      <c r="UFT117" s="77"/>
      <c r="UFU117" s="11"/>
      <c r="UGA117" s="73"/>
      <c r="UGB117" s="73"/>
      <c r="UGC117" s="73"/>
      <c r="UGD117" s="73"/>
      <c r="UGE117" s="74"/>
      <c r="UGF117" s="74"/>
      <c r="UGG117" s="77"/>
      <c r="UGH117" s="77"/>
      <c r="UGI117" s="11"/>
      <c r="UGO117" s="73"/>
      <c r="UGP117" s="73"/>
      <c r="UGQ117" s="73"/>
      <c r="UGR117" s="73"/>
      <c r="UGS117" s="74"/>
      <c r="UGT117" s="74"/>
      <c r="UGU117" s="77"/>
      <c r="UGV117" s="77"/>
      <c r="UGW117" s="11"/>
      <c r="UHC117" s="73"/>
      <c r="UHD117" s="73"/>
      <c r="UHE117" s="73"/>
      <c r="UHF117" s="73"/>
      <c r="UHG117" s="74"/>
      <c r="UHH117" s="74"/>
      <c r="UHI117" s="77"/>
      <c r="UHJ117" s="77"/>
      <c r="UHK117" s="11"/>
      <c r="UHQ117" s="73"/>
      <c r="UHR117" s="73"/>
      <c r="UHS117" s="73"/>
      <c r="UHT117" s="73"/>
      <c r="UHU117" s="74"/>
      <c r="UHV117" s="74"/>
      <c r="UHW117" s="77"/>
      <c r="UHX117" s="77"/>
      <c r="UHY117" s="11"/>
      <c r="UIE117" s="73"/>
      <c r="UIF117" s="73"/>
      <c r="UIG117" s="73"/>
      <c r="UIH117" s="73"/>
      <c r="UII117" s="74"/>
      <c r="UIJ117" s="74"/>
      <c r="UIK117" s="77"/>
      <c r="UIL117" s="77"/>
      <c r="UIM117" s="11"/>
      <c r="UIS117" s="73"/>
      <c r="UIT117" s="73"/>
      <c r="UIU117" s="73"/>
      <c r="UIV117" s="73"/>
      <c r="UIW117" s="74"/>
      <c r="UIX117" s="74"/>
      <c r="UIY117" s="77"/>
      <c r="UIZ117" s="77"/>
      <c r="UJA117" s="11"/>
      <c r="UJG117" s="73"/>
      <c r="UJH117" s="73"/>
      <c r="UJI117" s="73"/>
      <c r="UJJ117" s="73"/>
      <c r="UJK117" s="74"/>
      <c r="UJL117" s="74"/>
      <c r="UJM117" s="77"/>
      <c r="UJN117" s="77"/>
      <c r="UJO117" s="11"/>
      <c r="UJU117" s="73"/>
      <c r="UJV117" s="73"/>
      <c r="UJW117" s="73"/>
      <c r="UJX117" s="73"/>
      <c r="UJY117" s="74"/>
      <c r="UJZ117" s="74"/>
      <c r="UKA117" s="77"/>
      <c r="UKB117" s="77"/>
      <c r="UKC117" s="11"/>
      <c r="UKI117" s="73"/>
      <c r="UKJ117" s="73"/>
      <c r="UKK117" s="73"/>
      <c r="UKL117" s="73"/>
      <c r="UKM117" s="74"/>
      <c r="UKN117" s="74"/>
      <c r="UKO117" s="77"/>
      <c r="UKP117" s="77"/>
      <c r="UKQ117" s="11"/>
      <c r="UKW117" s="73"/>
      <c r="UKX117" s="73"/>
      <c r="UKY117" s="73"/>
      <c r="UKZ117" s="73"/>
      <c r="ULA117" s="74"/>
      <c r="ULB117" s="74"/>
      <c r="ULC117" s="77"/>
      <c r="ULD117" s="77"/>
      <c r="ULE117" s="11"/>
      <c r="ULK117" s="73"/>
      <c r="ULL117" s="73"/>
      <c r="ULM117" s="73"/>
      <c r="ULN117" s="73"/>
      <c r="ULO117" s="74"/>
      <c r="ULP117" s="74"/>
      <c r="ULQ117" s="77"/>
      <c r="ULR117" s="77"/>
      <c r="ULS117" s="11"/>
      <c r="ULY117" s="73"/>
      <c r="ULZ117" s="73"/>
      <c r="UMA117" s="73"/>
      <c r="UMB117" s="73"/>
      <c r="UMC117" s="74"/>
      <c r="UMD117" s="74"/>
      <c r="UME117" s="77"/>
      <c r="UMF117" s="77"/>
      <c r="UMG117" s="11"/>
      <c r="UMM117" s="73"/>
      <c r="UMN117" s="73"/>
      <c r="UMO117" s="73"/>
      <c r="UMP117" s="73"/>
      <c r="UMQ117" s="74"/>
      <c r="UMR117" s="74"/>
      <c r="UMS117" s="77"/>
      <c r="UMT117" s="77"/>
      <c r="UMU117" s="11"/>
      <c r="UNA117" s="73"/>
      <c r="UNB117" s="73"/>
      <c r="UNC117" s="73"/>
      <c r="UND117" s="73"/>
      <c r="UNE117" s="74"/>
      <c r="UNF117" s="74"/>
      <c r="UNG117" s="77"/>
      <c r="UNH117" s="77"/>
      <c r="UNI117" s="11"/>
      <c r="UNO117" s="73"/>
      <c r="UNP117" s="73"/>
      <c r="UNQ117" s="73"/>
      <c r="UNR117" s="73"/>
      <c r="UNS117" s="74"/>
      <c r="UNT117" s="74"/>
      <c r="UNU117" s="77"/>
      <c r="UNV117" s="77"/>
      <c r="UNW117" s="11"/>
      <c r="UOC117" s="73"/>
      <c r="UOD117" s="73"/>
      <c r="UOE117" s="73"/>
      <c r="UOF117" s="73"/>
      <c r="UOG117" s="74"/>
      <c r="UOH117" s="74"/>
      <c r="UOI117" s="77"/>
      <c r="UOJ117" s="77"/>
      <c r="UOK117" s="11"/>
      <c r="UOQ117" s="73"/>
      <c r="UOR117" s="73"/>
      <c r="UOS117" s="73"/>
      <c r="UOT117" s="73"/>
      <c r="UOU117" s="74"/>
      <c r="UOV117" s="74"/>
      <c r="UOW117" s="77"/>
      <c r="UOX117" s="77"/>
      <c r="UOY117" s="11"/>
      <c r="UPE117" s="73"/>
      <c r="UPF117" s="73"/>
      <c r="UPG117" s="73"/>
      <c r="UPH117" s="73"/>
      <c r="UPI117" s="74"/>
      <c r="UPJ117" s="74"/>
      <c r="UPK117" s="77"/>
      <c r="UPL117" s="77"/>
      <c r="UPM117" s="11"/>
      <c r="UPS117" s="73"/>
      <c r="UPT117" s="73"/>
      <c r="UPU117" s="73"/>
      <c r="UPV117" s="73"/>
      <c r="UPW117" s="74"/>
      <c r="UPX117" s="74"/>
      <c r="UPY117" s="77"/>
      <c r="UPZ117" s="77"/>
      <c r="UQA117" s="11"/>
      <c r="UQG117" s="73"/>
      <c r="UQH117" s="73"/>
      <c r="UQI117" s="73"/>
      <c r="UQJ117" s="73"/>
      <c r="UQK117" s="74"/>
      <c r="UQL117" s="74"/>
      <c r="UQM117" s="77"/>
      <c r="UQN117" s="77"/>
      <c r="UQO117" s="11"/>
      <c r="UQU117" s="73"/>
      <c r="UQV117" s="73"/>
      <c r="UQW117" s="73"/>
      <c r="UQX117" s="73"/>
      <c r="UQY117" s="74"/>
      <c r="UQZ117" s="74"/>
      <c r="URA117" s="77"/>
      <c r="URB117" s="77"/>
      <c r="URC117" s="11"/>
      <c r="URI117" s="73"/>
      <c r="URJ117" s="73"/>
      <c r="URK117" s="73"/>
      <c r="URL117" s="73"/>
      <c r="URM117" s="74"/>
      <c r="URN117" s="74"/>
      <c r="URO117" s="77"/>
      <c r="URP117" s="77"/>
      <c r="URQ117" s="11"/>
      <c r="URW117" s="73"/>
      <c r="URX117" s="73"/>
      <c r="URY117" s="73"/>
      <c r="URZ117" s="73"/>
      <c r="USA117" s="74"/>
      <c r="USB117" s="74"/>
      <c r="USC117" s="77"/>
      <c r="USD117" s="77"/>
      <c r="USE117" s="11"/>
      <c r="USK117" s="73"/>
      <c r="USL117" s="73"/>
      <c r="USM117" s="73"/>
      <c r="USN117" s="73"/>
      <c r="USO117" s="74"/>
      <c r="USP117" s="74"/>
      <c r="USQ117" s="77"/>
      <c r="USR117" s="77"/>
      <c r="USS117" s="11"/>
      <c r="USY117" s="73"/>
      <c r="USZ117" s="73"/>
      <c r="UTA117" s="73"/>
      <c r="UTB117" s="73"/>
      <c r="UTC117" s="74"/>
      <c r="UTD117" s="74"/>
      <c r="UTE117" s="77"/>
      <c r="UTF117" s="77"/>
      <c r="UTG117" s="11"/>
      <c r="UTM117" s="73"/>
      <c r="UTN117" s="73"/>
      <c r="UTO117" s="73"/>
      <c r="UTP117" s="73"/>
      <c r="UTQ117" s="74"/>
      <c r="UTR117" s="74"/>
      <c r="UTS117" s="77"/>
      <c r="UTT117" s="77"/>
      <c r="UTU117" s="11"/>
      <c r="UUA117" s="73"/>
      <c r="UUB117" s="73"/>
      <c r="UUC117" s="73"/>
      <c r="UUD117" s="73"/>
      <c r="UUE117" s="74"/>
      <c r="UUF117" s="74"/>
      <c r="UUG117" s="77"/>
      <c r="UUH117" s="77"/>
      <c r="UUI117" s="11"/>
      <c r="UUO117" s="73"/>
      <c r="UUP117" s="73"/>
      <c r="UUQ117" s="73"/>
      <c r="UUR117" s="73"/>
      <c r="UUS117" s="74"/>
      <c r="UUT117" s="74"/>
      <c r="UUU117" s="77"/>
      <c r="UUV117" s="77"/>
      <c r="UUW117" s="11"/>
      <c r="UVC117" s="73"/>
      <c r="UVD117" s="73"/>
      <c r="UVE117" s="73"/>
      <c r="UVF117" s="73"/>
      <c r="UVG117" s="74"/>
      <c r="UVH117" s="74"/>
      <c r="UVI117" s="77"/>
      <c r="UVJ117" s="77"/>
      <c r="UVK117" s="11"/>
      <c r="UVQ117" s="73"/>
      <c r="UVR117" s="73"/>
      <c r="UVS117" s="73"/>
      <c r="UVT117" s="73"/>
      <c r="UVU117" s="74"/>
      <c r="UVV117" s="74"/>
      <c r="UVW117" s="77"/>
      <c r="UVX117" s="77"/>
      <c r="UVY117" s="11"/>
      <c r="UWE117" s="73"/>
      <c r="UWF117" s="73"/>
      <c r="UWG117" s="73"/>
      <c r="UWH117" s="73"/>
      <c r="UWI117" s="74"/>
      <c r="UWJ117" s="74"/>
      <c r="UWK117" s="77"/>
      <c r="UWL117" s="77"/>
      <c r="UWM117" s="11"/>
      <c r="UWS117" s="73"/>
      <c r="UWT117" s="73"/>
      <c r="UWU117" s="73"/>
      <c r="UWV117" s="73"/>
      <c r="UWW117" s="74"/>
      <c r="UWX117" s="74"/>
      <c r="UWY117" s="77"/>
      <c r="UWZ117" s="77"/>
      <c r="UXA117" s="11"/>
      <c r="UXG117" s="73"/>
      <c r="UXH117" s="73"/>
      <c r="UXI117" s="73"/>
      <c r="UXJ117" s="73"/>
      <c r="UXK117" s="74"/>
      <c r="UXL117" s="74"/>
      <c r="UXM117" s="77"/>
      <c r="UXN117" s="77"/>
      <c r="UXO117" s="11"/>
      <c r="UXU117" s="73"/>
      <c r="UXV117" s="73"/>
      <c r="UXW117" s="73"/>
      <c r="UXX117" s="73"/>
      <c r="UXY117" s="74"/>
      <c r="UXZ117" s="74"/>
      <c r="UYA117" s="77"/>
      <c r="UYB117" s="77"/>
      <c r="UYC117" s="11"/>
      <c r="UYI117" s="73"/>
      <c r="UYJ117" s="73"/>
      <c r="UYK117" s="73"/>
      <c r="UYL117" s="73"/>
      <c r="UYM117" s="74"/>
      <c r="UYN117" s="74"/>
      <c r="UYO117" s="77"/>
      <c r="UYP117" s="77"/>
      <c r="UYQ117" s="11"/>
      <c r="UYW117" s="73"/>
      <c r="UYX117" s="73"/>
      <c r="UYY117" s="73"/>
      <c r="UYZ117" s="73"/>
      <c r="UZA117" s="74"/>
      <c r="UZB117" s="74"/>
      <c r="UZC117" s="77"/>
      <c r="UZD117" s="77"/>
      <c r="UZE117" s="11"/>
      <c r="UZK117" s="73"/>
      <c r="UZL117" s="73"/>
      <c r="UZM117" s="73"/>
      <c r="UZN117" s="73"/>
      <c r="UZO117" s="74"/>
      <c r="UZP117" s="74"/>
      <c r="UZQ117" s="77"/>
      <c r="UZR117" s="77"/>
      <c r="UZS117" s="11"/>
      <c r="UZY117" s="73"/>
      <c r="UZZ117" s="73"/>
      <c r="VAA117" s="73"/>
      <c r="VAB117" s="73"/>
      <c r="VAC117" s="74"/>
      <c r="VAD117" s="74"/>
      <c r="VAE117" s="77"/>
      <c r="VAF117" s="77"/>
      <c r="VAG117" s="11"/>
      <c r="VAM117" s="73"/>
      <c r="VAN117" s="73"/>
      <c r="VAO117" s="73"/>
      <c r="VAP117" s="73"/>
      <c r="VAQ117" s="74"/>
      <c r="VAR117" s="74"/>
      <c r="VAS117" s="77"/>
      <c r="VAT117" s="77"/>
      <c r="VAU117" s="11"/>
      <c r="VBA117" s="73"/>
      <c r="VBB117" s="73"/>
      <c r="VBC117" s="73"/>
      <c r="VBD117" s="73"/>
      <c r="VBE117" s="74"/>
      <c r="VBF117" s="74"/>
      <c r="VBG117" s="77"/>
      <c r="VBH117" s="77"/>
      <c r="VBI117" s="11"/>
      <c r="VBO117" s="73"/>
      <c r="VBP117" s="73"/>
      <c r="VBQ117" s="73"/>
      <c r="VBR117" s="73"/>
      <c r="VBS117" s="74"/>
      <c r="VBT117" s="74"/>
      <c r="VBU117" s="77"/>
      <c r="VBV117" s="77"/>
      <c r="VBW117" s="11"/>
      <c r="VCC117" s="73"/>
      <c r="VCD117" s="73"/>
      <c r="VCE117" s="73"/>
      <c r="VCF117" s="73"/>
      <c r="VCG117" s="74"/>
      <c r="VCH117" s="74"/>
      <c r="VCI117" s="77"/>
      <c r="VCJ117" s="77"/>
      <c r="VCK117" s="11"/>
      <c r="VCQ117" s="73"/>
      <c r="VCR117" s="73"/>
      <c r="VCS117" s="73"/>
      <c r="VCT117" s="73"/>
      <c r="VCU117" s="74"/>
      <c r="VCV117" s="74"/>
      <c r="VCW117" s="77"/>
      <c r="VCX117" s="77"/>
      <c r="VCY117" s="11"/>
      <c r="VDE117" s="73"/>
      <c r="VDF117" s="73"/>
      <c r="VDG117" s="73"/>
      <c r="VDH117" s="73"/>
      <c r="VDI117" s="74"/>
      <c r="VDJ117" s="74"/>
      <c r="VDK117" s="77"/>
      <c r="VDL117" s="77"/>
      <c r="VDM117" s="11"/>
      <c r="VDS117" s="73"/>
      <c r="VDT117" s="73"/>
      <c r="VDU117" s="73"/>
      <c r="VDV117" s="73"/>
      <c r="VDW117" s="74"/>
      <c r="VDX117" s="74"/>
      <c r="VDY117" s="77"/>
      <c r="VDZ117" s="77"/>
      <c r="VEA117" s="11"/>
      <c r="VEG117" s="73"/>
      <c r="VEH117" s="73"/>
      <c r="VEI117" s="73"/>
      <c r="VEJ117" s="73"/>
      <c r="VEK117" s="74"/>
      <c r="VEL117" s="74"/>
      <c r="VEM117" s="77"/>
      <c r="VEN117" s="77"/>
      <c r="VEO117" s="11"/>
      <c r="VEU117" s="73"/>
      <c r="VEV117" s="73"/>
      <c r="VEW117" s="73"/>
      <c r="VEX117" s="73"/>
      <c r="VEY117" s="74"/>
      <c r="VEZ117" s="74"/>
      <c r="VFA117" s="77"/>
      <c r="VFB117" s="77"/>
      <c r="VFC117" s="11"/>
      <c r="VFI117" s="73"/>
      <c r="VFJ117" s="73"/>
      <c r="VFK117" s="73"/>
      <c r="VFL117" s="73"/>
      <c r="VFM117" s="74"/>
      <c r="VFN117" s="74"/>
      <c r="VFO117" s="77"/>
      <c r="VFP117" s="77"/>
      <c r="VFQ117" s="11"/>
      <c r="VFW117" s="73"/>
      <c r="VFX117" s="73"/>
      <c r="VFY117" s="73"/>
      <c r="VFZ117" s="73"/>
      <c r="VGA117" s="74"/>
      <c r="VGB117" s="74"/>
      <c r="VGC117" s="77"/>
      <c r="VGD117" s="77"/>
      <c r="VGE117" s="11"/>
      <c r="VGK117" s="73"/>
      <c r="VGL117" s="73"/>
      <c r="VGM117" s="73"/>
      <c r="VGN117" s="73"/>
      <c r="VGO117" s="74"/>
      <c r="VGP117" s="74"/>
      <c r="VGQ117" s="77"/>
      <c r="VGR117" s="77"/>
      <c r="VGS117" s="11"/>
      <c r="VGY117" s="73"/>
      <c r="VGZ117" s="73"/>
      <c r="VHA117" s="73"/>
      <c r="VHB117" s="73"/>
      <c r="VHC117" s="74"/>
      <c r="VHD117" s="74"/>
      <c r="VHE117" s="77"/>
      <c r="VHF117" s="77"/>
      <c r="VHG117" s="11"/>
      <c r="VHM117" s="73"/>
      <c r="VHN117" s="73"/>
      <c r="VHO117" s="73"/>
      <c r="VHP117" s="73"/>
      <c r="VHQ117" s="74"/>
      <c r="VHR117" s="74"/>
      <c r="VHS117" s="77"/>
      <c r="VHT117" s="77"/>
      <c r="VHU117" s="11"/>
      <c r="VIA117" s="73"/>
      <c r="VIB117" s="73"/>
      <c r="VIC117" s="73"/>
      <c r="VID117" s="73"/>
      <c r="VIE117" s="74"/>
      <c r="VIF117" s="74"/>
      <c r="VIG117" s="77"/>
      <c r="VIH117" s="77"/>
      <c r="VII117" s="11"/>
      <c r="VIO117" s="73"/>
      <c r="VIP117" s="73"/>
      <c r="VIQ117" s="73"/>
      <c r="VIR117" s="73"/>
      <c r="VIS117" s="74"/>
      <c r="VIT117" s="74"/>
      <c r="VIU117" s="77"/>
      <c r="VIV117" s="77"/>
      <c r="VIW117" s="11"/>
      <c r="VJC117" s="73"/>
      <c r="VJD117" s="73"/>
      <c r="VJE117" s="73"/>
      <c r="VJF117" s="73"/>
      <c r="VJG117" s="74"/>
      <c r="VJH117" s="74"/>
      <c r="VJI117" s="77"/>
      <c r="VJJ117" s="77"/>
      <c r="VJK117" s="11"/>
      <c r="VJQ117" s="73"/>
      <c r="VJR117" s="73"/>
      <c r="VJS117" s="73"/>
      <c r="VJT117" s="73"/>
      <c r="VJU117" s="74"/>
      <c r="VJV117" s="74"/>
      <c r="VJW117" s="77"/>
      <c r="VJX117" s="77"/>
      <c r="VJY117" s="11"/>
      <c r="VKE117" s="73"/>
      <c r="VKF117" s="73"/>
      <c r="VKG117" s="73"/>
      <c r="VKH117" s="73"/>
      <c r="VKI117" s="74"/>
      <c r="VKJ117" s="74"/>
      <c r="VKK117" s="77"/>
      <c r="VKL117" s="77"/>
      <c r="VKM117" s="11"/>
      <c r="VKS117" s="73"/>
      <c r="VKT117" s="73"/>
      <c r="VKU117" s="73"/>
      <c r="VKV117" s="73"/>
      <c r="VKW117" s="74"/>
      <c r="VKX117" s="74"/>
      <c r="VKY117" s="77"/>
      <c r="VKZ117" s="77"/>
      <c r="VLA117" s="11"/>
      <c r="VLG117" s="73"/>
      <c r="VLH117" s="73"/>
      <c r="VLI117" s="73"/>
      <c r="VLJ117" s="73"/>
      <c r="VLK117" s="74"/>
      <c r="VLL117" s="74"/>
      <c r="VLM117" s="77"/>
      <c r="VLN117" s="77"/>
      <c r="VLO117" s="11"/>
      <c r="VLU117" s="73"/>
      <c r="VLV117" s="73"/>
      <c r="VLW117" s="73"/>
      <c r="VLX117" s="73"/>
      <c r="VLY117" s="74"/>
      <c r="VLZ117" s="74"/>
      <c r="VMA117" s="77"/>
      <c r="VMB117" s="77"/>
      <c r="VMC117" s="11"/>
      <c r="VMI117" s="73"/>
      <c r="VMJ117" s="73"/>
      <c r="VMK117" s="73"/>
      <c r="VML117" s="73"/>
      <c r="VMM117" s="74"/>
      <c r="VMN117" s="74"/>
      <c r="VMO117" s="77"/>
      <c r="VMP117" s="77"/>
      <c r="VMQ117" s="11"/>
      <c r="VMW117" s="73"/>
      <c r="VMX117" s="73"/>
      <c r="VMY117" s="73"/>
      <c r="VMZ117" s="73"/>
      <c r="VNA117" s="74"/>
      <c r="VNB117" s="74"/>
      <c r="VNC117" s="77"/>
      <c r="VND117" s="77"/>
      <c r="VNE117" s="11"/>
      <c r="VNK117" s="73"/>
      <c r="VNL117" s="73"/>
      <c r="VNM117" s="73"/>
      <c r="VNN117" s="73"/>
      <c r="VNO117" s="74"/>
      <c r="VNP117" s="74"/>
      <c r="VNQ117" s="77"/>
      <c r="VNR117" s="77"/>
      <c r="VNS117" s="11"/>
      <c r="VNY117" s="73"/>
      <c r="VNZ117" s="73"/>
      <c r="VOA117" s="73"/>
      <c r="VOB117" s="73"/>
      <c r="VOC117" s="74"/>
      <c r="VOD117" s="74"/>
      <c r="VOE117" s="77"/>
      <c r="VOF117" s="77"/>
      <c r="VOG117" s="11"/>
      <c r="VOM117" s="73"/>
      <c r="VON117" s="73"/>
      <c r="VOO117" s="73"/>
      <c r="VOP117" s="73"/>
      <c r="VOQ117" s="74"/>
      <c r="VOR117" s="74"/>
      <c r="VOS117" s="77"/>
      <c r="VOT117" s="77"/>
      <c r="VOU117" s="11"/>
      <c r="VPA117" s="73"/>
      <c r="VPB117" s="73"/>
      <c r="VPC117" s="73"/>
      <c r="VPD117" s="73"/>
      <c r="VPE117" s="74"/>
      <c r="VPF117" s="74"/>
      <c r="VPG117" s="77"/>
      <c r="VPH117" s="77"/>
      <c r="VPI117" s="11"/>
      <c r="VPO117" s="73"/>
      <c r="VPP117" s="73"/>
      <c r="VPQ117" s="73"/>
      <c r="VPR117" s="73"/>
      <c r="VPS117" s="74"/>
      <c r="VPT117" s="74"/>
      <c r="VPU117" s="77"/>
      <c r="VPV117" s="77"/>
      <c r="VPW117" s="11"/>
      <c r="VQC117" s="73"/>
      <c r="VQD117" s="73"/>
      <c r="VQE117" s="73"/>
      <c r="VQF117" s="73"/>
      <c r="VQG117" s="74"/>
      <c r="VQH117" s="74"/>
      <c r="VQI117" s="77"/>
      <c r="VQJ117" s="77"/>
      <c r="VQK117" s="11"/>
      <c r="VQQ117" s="73"/>
      <c r="VQR117" s="73"/>
      <c r="VQS117" s="73"/>
      <c r="VQT117" s="73"/>
      <c r="VQU117" s="74"/>
      <c r="VQV117" s="74"/>
      <c r="VQW117" s="77"/>
      <c r="VQX117" s="77"/>
      <c r="VQY117" s="11"/>
      <c r="VRE117" s="73"/>
      <c r="VRF117" s="73"/>
      <c r="VRG117" s="73"/>
      <c r="VRH117" s="73"/>
      <c r="VRI117" s="74"/>
      <c r="VRJ117" s="74"/>
      <c r="VRK117" s="77"/>
      <c r="VRL117" s="77"/>
      <c r="VRM117" s="11"/>
      <c r="VRS117" s="73"/>
      <c r="VRT117" s="73"/>
      <c r="VRU117" s="73"/>
      <c r="VRV117" s="73"/>
      <c r="VRW117" s="74"/>
      <c r="VRX117" s="74"/>
      <c r="VRY117" s="77"/>
      <c r="VRZ117" s="77"/>
      <c r="VSA117" s="11"/>
      <c r="VSG117" s="73"/>
      <c r="VSH117" s="73"/>
      <c r="VSI117" s="73"/>
      <c r="VSJ117" s="73"/>
      <c r="VSK117" s="74"/>
      <c r="VSL117" s="74"/>
      <c r="VSM117" s="77"/>
      <c r="VSN117" s="77"/>
      <c r="VSO117" s="11"/>
      <c r="VSU117" s="73"/>
      <c r="VSV117" s="73"/>
      <c r="VSW117" s="73"/>
      <c r="VSX117" s="73"/>
      <c r="VSY117" s="74"/>
      <c r="VSZ117" s="74"/>
      <c r="VTA117" s="77"/>
      <c r="VTB117" s="77"/>
      <c r="VTC117" s="11"/>
      <c r="VTI117" s="73"/>
      <c r="VTJ117" s="73"/>
      <c r="VTK117" s="73"/>
      <c r="VTL117" s="73"/>
      <c r="VTM117" s="74"/>
      <c r="VTN117" s="74"/>
      <c r="VTO117" s="77"/>
      <c r="VTP117" s="77"/>
      <c r="VTQ117" s="11"/>
      <c r="VTW117" s="73"/>
      <c r="VTX117" s="73"/>
      <c r="VTY117" s="73"/>
      <c r="VTZ117" s="73"/>
      <c r="VUA117" s="74"/>
      <c r="VUB117" s="74"/>
      <c r="VUC117" s="77"/>
      <c r="VUD117" s="77"/>
      <c r="VUE117" s="11"/>
      <c r="VUK117" s="73"/>
      <c r="VUL117" s="73"/>
      <c r="VUM117" s="73"/>
      <c r="VUN117" s="73"/>
      <c r="VUO117" s="74"/>
      <c r="VUP117" s="74"/>
      <c r="VUQ117" s="77"/>
      <c r="VUR117" s="77"/>
      <c r="VUS117" s="11"/>
      <c r="VUY117" s="73"/>
      <c r="VUZ117" s="73"/>
      <c r="VVA117" s="73"/>
      <c r="VVB117" s="73"/>
      <c r="VVC117" s="74"/>
      <c r="VVD117" s="74"/>
      <c r="VVE117" s="77"/>
      <c r="VVF117" s="77"/>
      <c r="VVG117" s="11"/>
      <c r="VVM117" s="73"/>
      <c r="VVN117" s="73"/>
      <c r="VVO117" s="73"/>
      <c r="VVP117" s="73"/>
      <c r="VVQ117" s="74"/>
      <c r="VVR117" s="74"/>
      <c r="VVS117" s="77"/>
      <c r="VVT117" s="77"/>
      <c r="VVU117" s="11"/>
      <c r="VWA117" s="73"/>
      <c r="VWB117" s="73"/>
      <c r="VWC117" s="73"/>
      <c r="VWD117" s="73"/>
      <c r="VWE117" s="74"/>
      <c r="VWF117" s="74"/>
      <c r="VWG117" s="77"/>
      <c r="VWH117" s="77"/>
      <c r="VWI117" s="11"/>
      <c r="VWO117" s="73"/>
      <c r="VWP117" s="73"/>
      <c r="VWQ117" s="73"/>
      <c r="VWR117" s="73"/>
      <c r="VWS117" s="74"/>
      <c r="VWT117" s="74"/>
      <c r="VWU117" s="77"/>
      <c r="VWV117" s="77"/>
      <c r="VWW117" s="11"/>
      <c r="VXC117" s="73"/>
      <c r="VXD117" s="73"/>
      <c r="VXE117" s="73"/>
      <c r="VXF117" s="73"/>
      <c r="VXG117" s="74"/>
      <c r="VXH117" s="74"/>
      <c r="VXI117" s="77"/>
      <c r="VXJ117" s="77"/>
      <c r="VXK117" s="11"/>
      <c r="VXQ117" s="73"/>
      <c r="VXR117" s="73"/>
      <c r="VXS117" s="73"/>
      <c r="VXT117" s="73"/>
      <c r="VXU117" s="74"/>
      <c r="VXV117" s="74"/>
      <c r="VXW117" s="77"/>
      <c r="VXX117" s="77"/>
      <c r="VXY117" s="11"/>
      <c r="VYE117" s="73"/>
      <c r="VYF117" s="73"/>
      <c r="VYG117" s="73"/>
      <c r="VYH117" s="73"/>
      <c r="VYI117" s="74"/>
      <c r="VYJ117" s="74"/>
      <c r="VYK117" s="77"/>
      <c r="VYL117" s="77"/>
      <c r="VYM117" s="11"/>
      <c r="VYS117" s="73"/>
      <c r="VYT117" s="73"/>
      <c r="VYU117" s="73"/>
      <c r="VYV117" s="73"/>
      <c r="VYW117" s="74"/>
      <c r="VYX117" s="74"/>
      <c r="VYY117" s="77"/>
      <c r="VYZ117" s="77"/>
      <c r="VZA117" s="11"/>
      <c r="VZG117" s="73"/>
      <c r="VZH117" s="73"/>
      <c r="VZI117" s="73"/>
      <c r="VZJ117" s="73"/>
      <c r="VZK117" s="74"/>
      <c r="VZL117" s="74"/>
      <c r="VZM117" s="77"/>
      <c r="VZN117" s="77"/>
      <c r="VZO117" s="11"/>
      <c r="VZU117" s="73"/>
      <c r="VZV117" s="73"/>
      <c r="VZW117" s="73"/>
      <c r="VZX117" s="73"/>
      <c r="VZY117" s="74"/>
      <c r="VZZ117" s="74"/>
      <c r="WAA117" s="77"/>
      <c r="WAB117" s="77"/>
      <c r="WAC117" s="11"/>
      <c r="WAI117" s="73"/>
      <c r="WAJ117" s="73"/>
      <c r="WAK117" s="73"/>
      <c r="WAL117" s="73"/>
      <c r="WAM117" s="74"/>
      <c r="WAN117" s="74"/>
      <c r="WAO117" s="77"/>
      <c r="WAP117" s="77"/>
      <c r="WAQ117" s="11"/>
      <c r="WAW117" s="73"/>
      <c r="WAX117" s="73"/>
      <c r="WAY117" s="73"/>
      <c r="WAZ117" s="73"/>
      <c r="WBA117" s="74"/>
      <c r="WBB117" s="74"/>
      <c r="WBC117" s="77"/>
      <c r="WBD117" s="77"/>
      <c r="WBE117" s="11"/>
      <c r="WBK117" s="73"/>
      <c r="WBL117" s="73"/>
      <c r="WBM117" s="73"/>
      <c r="WBN117" s="73"/>
      <c r="WBO117" s="74"/>
      <c r="WBP117" s="74"/>
      <c r="WBQ117" s="77"/>
      <c r="WBR117" s="77"/>
      <c r="WBS117" s="11"/>
      <c r="WBY117" s="73"/>
      <c r="WBZ117" s="73"/>
      <c r="WCA117" s="73"/>
      <c r="WCB117" s="73"/>
      <c r="WCC117" s="74"/>
      <c r="WCD117" s="74"/>
      <c r="WCE117" s="77"/>
      <c r="WCF117" s="77"/>
      <c r="WCG117" s="11"/>
      <c r="WCM117" s="73"/>
      <c r="WCN117" s="73"/>
      <c r="WCO117" s="73"/>
      <c r="WCP117" s="73"/>
      <c r="WCQ117" s="74"/>
      <c r="WCR117" s="74"/>
      <c r="WCS117" s="77"/>
      <c r="WCT117" s="77"/>
      <c r="WCU117" s="11"/>
      <c r="WDA117" s="73"/>
      <c r="WDB117" s="73"/>
      <c r="WDC117" s="73"/>
      <c r="WDD117" s="73"/>
      <c r="WDE117" s="74"/>
      <c r="WDF117" s="74"/>
      <c r="WDG117" s="77"/>
      <c r="WDH117" s="77"/>
      <c r="WDI117" s="11"/>
      <c r="WDO117" s="73"/>
      <c r="WDP117" s="73"/>
      <c r="WDQ117" s="73"/>
      <c r="WDR117" s="73"/>
      <c r="WDS117" s="74"/>
      <c r="WDT117" s="74"/>
      <c r="WDU117" s="77"/>
      <c r="WDV117" s="77"/>
      <c r="WDW117" s="11"/>
      <c r="WEC117" s="73"/>
      <c r="WED117" s="73"/>
      <c r="WEE117" s="73"/>
      <c r="WEF117" s="73"/>
      <c r="WEG117" s="74"/>
      <c r="WEH117" s="74"/>
      <c r="WEI117" s="77"/>
      <c r="WEJ117" s="77"/>
      <c r="WEK117" s="11"/>
      <c r="WEQ117" s="73"/>
      <c r="WER117" s="73"/>
      <c r="WES117" s="73"/>
      <c r="WET117" s="73"/>
      <c r="WEU117" s="74"/>
      <c r="WEV117" s="74"/>
      <c r="WEW117" s="77"/>
      <c r="WEX117" s="77"/>
      <c r="WEY117" s="11"/>
      <c r="WFE117" s="73"/>
      <c r="WFF117" s="73"/>
      <c r="WFG117" s="73"/>
      <c r="WFH117" s="73"/>
      <c r="WFI117" s="74"/>
      <c r="WFJ117" s="74"/>
      <c r="WFK117" s="77"/>
      <c r="WFL117" s="77"/>
      <c r="WFM117" s="11"/>
      <c r="WFS117" s="73"/>
      <c r="WFT117" s="73"/>
      <c r="WFU117" s="73"/>
      <c r="WFV117" s="73"/>
      <c r="WFW117" s="74"/>
      <c r="WFX117" s="74"/>
      <c r="WFY117" s="77"/>
      <c r="WFZ117" s="77"/>
      <c r="WGA117" s="11"/>
      <c r="WGG117" s="73"/>
      <c r="WGH117" s="73"/>
      <c r="WGI117" s="73"/>
      <c r="WGJ117" s="73"/>
      <c r="WGK117" s="74"/>
      <c r="WGL117" s="74"/>
      <c r="WGM117" s="77"/>
      <c r="WGN117" s="77"/>
      <c r="WGO117" s="11"/>
      <c r="WGU117" s="73"/>
      <c r="WGV117" s="73"/>
      <c r="WGW117" s="73"/>
      <c r="WGX117" s="73"/>
      <c r="WGY117" s="74"/>
      <c r="WGZ117" s="74"/>
      <c r="WHA117" s="77"/>
      <c r="WHB117" s="77"/>
      <c r="WHC117" s="11"/>
      <c r="WHI117" s="73"/>
      <c r="WHJ117" s="73"/>
      <c r="WHK117" s="73"/>
      <c r="WHL117" s="73"/>
      <c r="WHM117" s="74"/>
      <c r="WHN117" s="74"/>
      <c r="WHO117" s="77"/>
      <c r="WHP117" s="77"/>
      <c r="WHQ117" s="11"/>
      <c r="WHW117" s="73"/>
      <c r="WHX117" s="73"/>
      <c r="WHY117" s="73"/>
      <c r="WHZ117" s="73"/>
      <c r="WIA117" s="74"/>
      <c r="WIB117" s="74"/>
      <c r="WIC117" s="77"/>
      <c r="WID117" s="77"/>
      <c r="WIE117" s="11"/>
      <c r="WIK117" s="73"/>
      <c r="WIL117" s="73"/>
      <c r="WIM117" s="73"/>
      <c r="WIN117" s="73"/>
      <c r="WIO117" s="74"/>
      <c r="WIP117" s="74"/>
      <c r="WIQ117" s="77"/>
      <c r="WIR117" s="77"/>
      <c r="WIS117" s="11"/>
      <c r="WIY117" s="73"/>
      <c r="WIZ117" s="73"/>
      <c r="WJA117" s="73"/>
      <c r="WJB117" s="73"/>
      <c r="WJC117" s="74"/>
      <c r="WJD117" s="74"/>
      <c r="WJE117" s="77"/>
      <c r="WJF117" s="77"/>
      <c r="WJG117" s="11"/>
      <c r="WJM117" s="73"/>
      <c r="WJN117" s="73"/>
      <c r="WJO117" s="73"/>
      <c r="WJP117" s="73"/>
      <c r="WJQ117" s="74"/>
      <c r="WJR117" s="74"/>
      <c r="WJS117" s="77"/>
      <c r="WJT117" s="77"/>
      <c r="WJU117" s="11"/>
      <c r="WKA117" s="73"/>
      <c r="WKB117" s="73"/>
      <c r="WKC117" s="73"/>
      <c r="WKD117" s="73"/>
      <c r="WKE117" s="74"/>
      <c r="WKF117" s="74"/>
      <c r="WKG117" s="77"/>
      <c r="WKH117" s="77"/>
      <c r="WKI117" s="11"/>
      <c r="WKO117" s="73"/>
      <c r="WKP117" s="73"/>
      <c r="WKQ117" s="73"/>
      <c r="WKR117" s="73"/>
      <c r="WKS117" s="74"/>
      <c r="WKT117" s="74"/>
      <c r="WKU117" s="77"/>
      <c r="WKV117" s="77"/>
      <c r="WKW117" s="11"/>
      <c r="WLC117" s="73"/>
      <c r="WLD117" s="73"/>
      <c r="WLE117" s="73"/>
      <c r="WLF117" s="73"/>
      <c r="WLG117" s="74"/>
      <c r="WLH117" s="74"/>
      <c r="WLI117" s="77"/>
      <c r="WLJ117" s="77"/>
      <c r="WLK117" s="11"/>
      <c r="WLQ117" s="73"/>
      <c r="WLR117" s="73"/>
      <c r="WLS117" s="73"/>
      <c r="WLT117" s="73"/>
      <c r="WLU117" s="74"/>
      <c r="WLV117" s="74"/>
      <c r="WLW117" s="77"/>
      <c r="WLX117" s="77"/>
      <c r="WLY117" s="11"/>
      <c r="WME117" s="73"/>
      <c r="WMF117" s="73"/>
      <c r="WMG117" s="73"/>
      <c r="WMH117" s="73"/>
      <c r="WMI117" s="74"/>
      <c r="WMJ117" s="74"/>
      <c r="WMK117" s="77"/>
      <c r="WML117" s="77"/>
      <c r="WMM117" s="11"/>
      <c r="WMS117" s="73"/>
      <c r="WMT117" s="73"/>
      <c r="WMU117" s="73"/>
      <c r="WMV117" s="73"/>
      <c r="WMW117" s="74"/>
      <c r="WMX117" s="74"/>
      <c r="WMY117" s="77"/>
      <c r="WMZ117" s="77"/>
      <c r="WNA117" s="11"/>
      <c r="WNG117" s="73"/>
      <c r="WNH117" s="73"/>
      <c r="WNI117" s="73"/>
      <c r="WNJ117" s="73"/>
      <c r="WNK117" s="74"/>
      <c r="WNL117" s="74"/>
      <c r="WNM117" s="77"/>
      <c r="WNN117" s="77"/>
      <c r="WNO117" s="11"/>
      <c r="WNU117" s="73"/>
      <c r="WNV117" s="73"/>
      <c r="WNW117" s="73"/>
      <c r="WNX117" s="73"/>
      <c r="WNY117" s="74"/>
      <c r="WNZ117" s="74"/>
      <c r="WOA117" s="77"/>
      <c r="WOB117" s="77"/>
      <c r="WOC117" s="11"/>
      <c r="WOI117" s="73"/>
      <c r="WOJ117" s="73"/>
      <c r="WOK117" s="73"/>
      <c r="WOL117" s="73"/>
      <c r="WOM117" s="74"/>
      <c r="WON117" s="74"/>
      <c r="WOO117" s="77"/>
      <c r="WOP117" s="77"/>
      <c r="WOQ117" s="11"/>
      <c r="WOW117" s="73"/>
      <c r="WOX117" s="73"/>
      <c r="WOY117" s="73"/>
      <c r="WOZ117" s="73"/>
      <c r="WPA117" s="74"/>
      <c r="WPB117" s="74"/>
      <c r="WPC117" s="77"/>
      <c r="WPD117" s="77"/>
      <c r="WPE117" s="11"/>
      <c r="WPK117" s="73"/>
      <c r="WPL117" s="73"/>
      <c r="WPM117" s="73"/>
      <c r="WPN117" s="73"/>
      <c r="WPO117" s="74"/>
      <c r="WPP117" s="74"/>
      <c r="WPQ117" s="77"/>
      <c r="WPR117" s="77"/>
      <c r="WPS117" s="11"/>
      <c r="WPY117" s="73"/>
      <c r="WPZ117" s="73"/>
      <c r="WQA117" s="73"/>
      <c r="WQB117" s="73"/>
      <c r="WQC117" s="74"/>
      <c r="WQD117" s="74"/>
      <c r="WQE117" s="77"/>
      <c r="WQF117" s="77"/>
      <c r="WQG117" s="11"/>
      <c r="WQM117" s="73"/>
      <c r="WQN117" s="73"/>
      <c r="WQO117" s="73"/>
      <c r="WQP117" s="73"/>
      <c r="WQQ117" s="74"/>
      <c r="WQR117" s="74"/>
      <c r="WQS117" s="77"/>
      <c r="WQT117" s="77"/>
      <c r="WQU117" s="11"/>
      <c r="WRA117" s="73"/>
      <c r="WRB117" s="73"/>
      <c r="WRC117" s="73"/>
      <c r="WRD117" s="73"/>
      <c r="WRE117" s="74"/>
      <c r="WRF117" s="74"/>
      <c r="WRG117" s="77"/>
      <c r="WRH117" s="77"/>
      <c r="WRI117" s="11"/>
      <c r="WRO117" s="73"/>
      <c r="WRP117" s="73"/>
      <c r="WRQ117" s="73"/>
      <c r="WRR117" s="73"/>
      <c r="WRS117" s="74"/>
      <c r="WRT117" s="74"/>
      <c r="WRU117" s="77"/>
      <c r="WRV117" s="77"/>
      <c r="WRW117" s="11"/>
      <c r="WSC117" s="73"/>
      <c r="WSD117" s="73"/>
      <c r="WSE117" s="73"/>
      <c r="WSF117" s="73"/>
      <c r="WSG117" s="74"/>
      <c r="WSH117" s="74"/>
      <c r="WSI117" s="77"/>
      <c r="WSJ117" s="77"/>
      <c r="WSK117" s="11"/>
      <c r="WSQ117" s="73"/>
      <c r="WSR117" s="73"/>
      <c r="WSS117" s="73"/>
      <c r="WST117" s="73"/>
      <c r="WSU117" s="74"/>
      <c r="WSV117" s="74"/>
      <c r="WSW117" s="77"/>
      <c r="WSX117" s="77"/>
      <c r="WSY117" s="11"/>
      <c r="WTE117" s="73"/>
      <c r="WTF117" s="73"/>
      <c r="WTG117" s="73"/>
      <c r="WTH117" s="73"/>
      <c r="WTI117" s="74"/>
      <c r="WTJ117" s="74"/>
      <c r="WTK117" s="77"/>
      <c r="WTL117" s="77"/>
      <c r="WTM117" s="11"/>
      <c r="WTS117" s="73"/>
      <c r="WTT117" s="73"/>
      <c r="WTU117" s="73"/>
      <c r="WTV117" s="73"/>
      <c r="WTW117" s="74"/>
      <c r="WTX117" s="74"/>
      <c r="WTY117" s="77"/>
      <c r="WTZ117" s="77"/>
      <c r="WUA117" s="11"/>
      <c r="WUG117" s="73"/>
      <c r="WUH117" s="73"/>
      <c r="WUI117" s="73"/>
      <c r="WUJ117" s="73"/>
      <c r="WUK117" s="74"/>
      <c r="WUL117" s="74"/>
      <c r="WUM117" s="77"/>
      <c r="WUN117" s="77"/>
      <c r="WUO117" s="11"/>
      <c r="WUU117" s="73"/>
      <c r="WUV117" s="73"/>
      <c r="WUW117" s="73"/>
      <c r="WUX117" s="73"/>
      <c r="WUY117" s="74"/>
      <c r="WUZ117" s="74"/>
      <c r="WVA117" s="77"/>
      <c r="WVB117" s="77"/>
      <c r="WVC117" s="11"/>
      <c r="WVI117" s="73"/>
      <c r="WVJ117" s="73"/>
      <c r="WVK117" s="73"/>
      <c r="WVL117" s="73"/>
      <c r="WVM117" s="74"/>
      <c r="WVN117" s="74"/>
      <c r="WVO117" s="77"/>
      <c r="WVP117" s="77"/>
      <c r="WVQ117" s="11"/>
      <c r="WVW117" s="73"/>
      <c r="WVX117" s="73"/>
      <c r="WVY117" s="73"/>
      <c r="WVZ117" s="73"/>
      <c r="WWA117" s="74"/>
      <c r="WWB117" s="74"/>
      <c r="WWC117" s="77"/>
      <c r="WWD117" s="77"/>
      <c r="WWE117" s="11"/>
      <c r="WWK117" s="73"/>
      <c r="WWL117" s="73"/>
      <c r="WWM117" s="73"/>
      <c r="WWN117" s="73"/>
      <c r="WWO117" s="74"/>
      <c r="WWP117" s="74"/>
      <c r="WWQ117" s="77"/>
      <c r="WWR117" s="77"/>
      <c r="WWS117" s="11"/>
      <c r="WWY117" s="73"/>
      <c r="WWZ117" s="73"/>
      <c r="WXA117" s="73"/>
      <c r="WXB117" s="73"/>
      <c r="WXC117" s="74"/>
      <c r="WXD117" s="74"/>
      <c r="WXE117" s="77"/>
      <c r="WXF117" s="77"/>
      <c r="WXG117" s="11"/>
      <c r="WXM117" s="73"/>
      <c r="WXN117" s="73"/>
      <c r="WXO117" s="73"/>
      <c r="WXP117" s="73"/>
      <c r="WXQ117" s="74"/>
      <c r="WXR117" s="74"/>
      <c r="WXS117" s="77"/>
      <c r="WXT117" s="77"/>
      <c r="WXU117" s="11"/>
      <c r="WYA117" s="73"/>
      <c r="WYB117" s="73"/>
      <c r="WYC117" s="73"/>
      <c r="WYD117" s="73"/>
      <c r="WYE117" s="74"/>
      <c r="WYF117" s="74"/>
      <c r="WYG117" s="77"/>
      <c r="WYH117" s="77"/>
      <c r="WYI117" s="11"/>
      <c r="WYO117" s="73"/>
      <c r="WYP117" s="73"/>
      <c r="WYQ117" s="73"/>
      <c r="WYR117" s="73"/>
      <c r="WYS117" s="74"/>
      <c r="WYT117" s="74"/>
      <c r="WYU117" s="77"/>
      <c r="WYV117" s="77"/>
      <c r="WYW117" s="11"/>
      <c r="WZC117" s="73"/>
      <c r="WZD117" s="73"/>
      <c r="WZE117" s="73"/>
      <c r="WZF117" s="73"/>
      <c r="WZG117" s="74"/>
      <c r="WZH117" s="74"/>
      <c r="WZI117" s="77"/>
      <c r="WZJ117" s="77"/>
      <c r="WZK117" s="11"/>
      <c r="WZQ117" s="73"/>
      <c r="WZR117" s="73"/>
      <c r="WZS117" s="73"/>
      <c r="WZT117" s="73"/>
      <c r="WZU117" s="74"/>
      <c r="WZV117" s="74"/>
      <c r="WZW117" s="77"/>
      <c r="WZX117" s="77"/>
      <c r="WZY117" s="11"/>
      <c r="XAE117" s="73"/>
      <c r="XAF117" s="73"/>
      <c r="XAG117" s="73"/>
      <c r="XAH117" s="73"/>
      <c r="XAI117" s="74"/>
      <c r="XAJ117" s="74"/>
      <c r="XAK117" s="77"/>
      <c r="XAL117" s="77"/>
      <c r="XAM117" s="11"/>
      <c r="XAS117" s="73"/>
      <c r="XAT117" s="73"/>
      <c r="XAU117" s="73"/>
      <c r="XAV117" s="73"/>
      <c r="XAW117" s="74"/>
      <c r="XAX117" s="74"/>
      <c r="XAY117" s="77"/>
      <c r="XAZ117" s="77"/>
      <c r="XBA117" s="11"/>
      <c r="XBG117" s="73"/>
      <c r="XBH117" s="73"/>
      <c r="XBI117" s="73"/>
      <c r="XBJ117" s="73"/>
      <c r="XBK117" s="74"/>
      <c r="XBL117" s="74"/>
      <c r="XBM117" s="77"/>
      <c r="XBN117" s="77"/>
      <c r="XBO117" s="11"/>
      <c r="XBU117" s="73"/>
      <c r="XBV117" s="73"/>
      <c r="XBW117" s="73"/>
      <c r="XBX117" s="73"/>
      <c r="XBY117" s="74"/>
      <c r="XBZ117" s="74"/>
      <c r="XCA117" s="77"/>
      <c r="XCB117" s="77"/>
      <c r="XCC117" s="11"/>
      <c r="XCI117" s="73"/>
      <c r="XCJ117" s="73"/>
      <c r="XCK117" s="73"/>
      <c r="XCL117" s="73"/>
      <c r="XCM117" s="74"/>
      <c r="XCN117" s="74"/>
      <c r="XCO117" s="77"/>
      <c r="XCP117" s="77"/>
      <c r="XCQ117" s="11"/>
      <c r="XCW117" s="73"/>
      <c r="XCX117" s="73"/>
      <c r="XCY117" s="73"/>
      <c r="XCZ117" s="73"/>
      <c r="XDA117" s="74"/>
      <c r="XDB117" s="74"/>
      <c r="XDC117" s="77"/>
      <c r="XDD117" s="77"/>
      <c r="XDE117" s="11"/>
      <c r="XDK117" s="73"/>
      <c r="XDL117" s="73"/>
      <c r="XDM117" s="73"/>
      <c r="XDN117" s="73"/>
      <c r="XDO117" s="74"/>
      <c r="XDP117" s="74"/>
      <c r="XDQ117" s="77"/>
      <c r="XDR117" s="77"/>
      <c r="XDS117" s="11"/>
      <c r="XDY117" s="73"/>
      <c r="XDZ117" s="73"/>
      <c r="XEA117" s="73"/>
      <c r="XEB117" s="73"/>
      <c r="XEC117" s="74"/>
      <c r="XED117" s="74"/>
      <c r="XEE117" s="77"/>
      <c r="XEF117" s="77"/>
      <c r="XEG117" s="11"/>
      <c r="XEM117" s="73"/>
      <c r="XEN117" s="73"/>
      <c r="XEO117" s="73"/>
      <c r="XEP117" s="73"/>
      <c r="XEQ117" s="74"/>
      <c r="XER117" s="74"/>
      <c r="XES117" s="77"/>
      <c r="XET117" s="77"/>
      <c r="XEU117" s="11"/>
      <c r="XFA117" s="73"/>
      <c r="XFB117" s="73"/>
      <c r="XFC117" s="73"/>
      <c r="XFD117" s="73"/>
    </row>
    <row r="118" spans="1:5119 5125:6141 6147:7163 7169:12287 12293:13309 13315:14331 14337:16384" x14ac:dyDescent="0.2">
      <c r="A118" s="73">
        <v>666872</v>
      </c>
      <c r="B118" s="73">
        <f>+_xlfn.XLOOKUP(A118,'[1]padron 2703'!A:A,'[1]padron 2703'!B:B,0)</f>
        <v>610030</v>
      </c>
      <c r="C118" s="73" t="str">
        <f>+_xlfn.XLOOKUP(A118,'[1]padron 2703'!A:A,'[1]padron 2703'!N:N,0)</f>
        <v>7791337010727</v>
      </c>
      <c r="D118" s="73" t="str">
        <f>+_xlfn.XLOOKUP(A118,'[1]padron 2703'!A:A,'[1]padron 2703'!D:D,0)</f>
        <v xml:space="preserve">YOGU LS.CLASICO NUTR.ACT ENT NAT S/ENDU 120X      </v>
      </c>
      <c r="E118" s="74">
        <f>+_xlfn.XLOOKUP(A118,'[1]padron 2703'!A:A,'[1]padron 2703'!I:I,0)</f>
        <v>799.14099999999996</v>
      </c>
      <c r="F118" s="74" t="s">
        <v>690</v>
      </c>
      <c r="G118" s="77">
        <v>46125</v>
      </c>
      <c r="H118" s="77">
        <v>46142</v>
      </c>
      <c r="O118" s="73"/>
      <c r="P118" s="73"/>
      <c r="Q118" s="73"/>
      <c r="R118" s="73"/>
      <c r="S118" s="74"/>
      <c r="T118" s="74"/>
      <c r="U118" s="77"/>
      <c r="V118" s="77"/>
      <c r="W118" s="11"/>
      <c r="AC118" s="73"/>
      <c r="AD118" s="73"/>
      <c r="AE118" s="73"/>
      <c r="AF118" s="73"/>
      <c r="AG118" s="74"/>
      <c r="AH118" s="74"/>
      <c r="AI118" s="77"/>
      <c r="AJ118" s="77"/>
      <c r="AK118" s="11"/>
      <c r="AQ118" s="73"/>
      <c r="AR118" s="73"/>
      <c r="AS118" s="73"/>
      <c r="AT118" s="73"/>
      <c r="AU118" s="74"/>
      <c r="AV118" s="74"/>
      <c r="AW118" s="77"/>
      <c r="AX118" s="77"/>
      <c r="AY118" s="11"/>
      <c r="BE118" s="73"/>
      <c r="BF118" s="73"/>
      <c r="BG118" s="73"/>
      <c r="BH118" s="73"/>
      <c r="BI118" s="74"/>
      <c r="BJ118" s="74"/>
      <c r="BK118" s="77"/>
      <c r="BL118" s="77"/>
      <c r="BM118" s="11"/>
      <c r="BS118" s="73"/>
      <c r="BT118" s="73"/>
      <c r="BU118" s="73"/>
      <c r="BV118" s="73"/>
      <c r="BW118" s="74"/>
      <c r="BX118" s="74"/>
      <c r="BY118" s="77"/>
      <c r="BZ118" s="77"/>
      <c r="CA118" s="11"/>
      <c r="CG118" s="73"/>
      <c r="CH118" s="73"/>
      <c r="CI118" s="73"/>
      <c r="CJ118" s="73"/>
      <c r="CK118" s="74"/>
      <c r="CL118" s="74"/>
      <c r="CM118" s="77"/>
      <c r="CN118" s="77"/>
      <c r="CO118" s="11"/>
      <c r="CU118" s="73"/>
      <c r="CV118" s="73"/>
      <c r="CW118" s="73"/>
      <c r="CX118" s="73"/>
      <c r="CY118" s="74"/>
      <c r="CZ118" s="74"/>
      <c r="DA118" s="77"/>
      <c r="DB118" s="77"/>
      <c r="DC118" s="11"/>
      <c r="DI118" s="73"/>
      <c r="DJ118" s="73"/>
      <c r="DK118" s="73"/>
      <c r="DL118" s="73"/>
      <c r="DM118" s="74"/>
      <c r="DN118" s="74"/>
      <c r="DO118" s="77"/>
      <c r="DP118" s="77"/>
      <c r="DQ118" s="11"/>
      <c r="DW118" s="73"/>
      <c r="DX118" s="73"/>
      <c r="DY118" s="73"/>
      <c r="DZ118" s="73"/>
      <c r="EA118" s="74"/>
      <c r="EB118" s="74"/>
      <c r="EC118" s="77"/>
      <c r="ED118" s="77"/>
      <c r="EE118" s="11"/>
      <c r="EK118" s="73"/>
      <c r="EL118" s="73"/>
      <c r="EM118" s="73"/>
      <c r="EN118" s="73"/>
      <c r="EO118" s="74"/>
      <c r="EP118" s="74"/>
      <c r="EQ118" s="77"/>
      <c r="ER118" s="77"/>
      <c r="ES118" s="11"/>
      <c r="EY118" s="73"/>
      <c r="EZ118" s="73"/>
      <c r="FA118" s="73"/>
      <c r="FB118" s="73"/>
      <c r="FC118" s="74"/>
      <c r="FD118" s="74"/>
      <c r="FE118" s="77"/>
      <c r="FF118" s="77"/>
      <c r="FG118" s="11"/>
      <c r="FM118" s="73"/>
      <c r="FN118" s="73"/>
      <c r="FO118" s="73"/>
      <c r="FP118" s="73"/>
      <c r="FQ118" s="74"/>
      <c r="FR118" s="74"/>
      <c r="FS118" s="77"/>
      <c r="FT118" s="77"/>
      <c r="FU118" s="11"/>
      <c r="GA118" s="73"/>
      <c r="GB118" s="73"/>
      <c r="GC118" s="73"/>
      <c r="GD118" s="73"/>
      <c r="GE118" s="74"/>
      <c r="GF118" s="74"/>
      <c r="GG118" s="77"/>
      <c r="GH118" s="77"/>
      <c r="GI118" s="11"/>
      <c r="GO118" s="73"/>
      <c r="GP118" s="73"/>
      <c r="GQ118" s="73"/>
      <c r="GR118" s="73"/>
      <c r="GS118" s="74"/>
      <c r="GT118" s="74"/>
      <c r="GU118" s="77"/>
      <c r="GV118" s="77"/>
      <c r="GW118" s="11"/>
      <c r="HC118" s="73"/>
      <c r="HD118" s="73"/>
      <c r="HE118" s="73"/>
      <c r="HF118" s="73"/>
      <c r="HG118" s="74"/>
      <c r="HH118" s="74"/>
      <c r="HI118" s="77"/>
      <c r="HJ118" s="77"/>
      <c r="HK118" s="11"/>
      <c r="HQ118" s="73"/>
      <c r="HR118" s="73"/>
      <c r="HS118" s="73"/>
      <c r="HT118" s="73"/>
      <c r="HU118" s="74"/>
      <c r="HV118" s="74"/>
      <c r="HW118" s="77"/>
      <c r="HX118" s="77"/>
      <c r="HY118" s="11"/>
      <c r="IE118" s="73"/>
      <c r="IF118" s="73"/>
      <c r="IG118" s="73"/>
      <c r="IH118" s="73"/>
      <c r="II118" s="74"/>
      <c r="IJ118" s="74"/>
      <c r="IK118" s="77"/>
      <c r="IL118" s="77"/>
      <c r="IM118" s="11"/>
      <c r="IS118" s="73"/>
      <c r="IT118" s="73"/>
      <c r="IU118" s="73"/>
      <c r="IV118" s="73"/>
      <c r="IW118" s="74"/>
      <c r="IX118" s="74"/>
      <c r="IY118" s="77"/>
      <c r="IZ118" s="77"/>
      <c r="JA118" s="11"/>
      <c r="JG118" s="73"/>
      <c r="JH118" s="73"/>
      <c r="JI118" s="73"/>
      <c r="JJ118" s="73"/>
      <c r="JK118" s="74"/>
      <c r="JL118" s="74"/>
      <c r="JM118" s="77"/>
      <c r="JN118" s="77"/>
      <c r="JO118" s="11"/>
      <c r="JU118" s="73"/>
      <c r="JV118" s="73"/>
      <c r="JW118" s="73"/>
      <c r="JX118" s="73"/>
      <c r="JY118" s="74"/>
      <c r="JZ118" s="74"/>
      <c r="KA118" s="77"/>
      <c r="KB118" s="77"/>
      <c r="KC118" s="11"/>
      <c r="KI118" s="73"/>
      <c r="KJ118" s="73"/>
      <c r="KK118" s="73"/>
      <c r="KL118" s="73"/>
      <c r="KM118" s="74"/>
      <c r="KN118" s="74"/>
      <c r="KO118" s="77"/>
      <c r="KP118" s="77"/>
      <c r="KQ118" s="11"/>
      <c r="KW118" s="73"/>
      <c r="KX118" s="73"/>
      <c r="KY118" s="73"/>
      <c r="KZ118" s="73"/>
      <c r="LA118" s="74"/>
      <c r="LB118" s="74"/>
      <c r="LC118" s="77"/>
      <c r="LD118" s="77"/>
      <c r="LE118" s="11"/>
      <c r="LK118" s="73"/>
      <c r="LL118" s="73"/>
      <c r="LM118" s="73"/>
      <c r="LN118" s="73"/>
      <c r="LO118" s="74"/>
      <c r="LP118" s="74"/>
      <c r="LQ118" s="77"/>
      <c r="LR118" s="77"/>
      <c r="LS118" s="11"/>
      <c r="LY118" s="73"/>
      <c r="LZ118" s="73"/>
      <c r="MA118" s="73"/>
      <c r="MB118" s="73"/>
      <c r="MC118" s="74"/>
      <c r="MD118" s="74"/>
      <c r="ME118" s="77"/>
      <c r="MF118" s="77"/>
      <c r="MG118" s="11"/>
      <c r="MM118" s="73"/>
      <c r="MN118" s="73"/>
      <c r="MO118" s="73"/>
      <c r="MP118" s="73"/>
      <c r="MQ118" s="74"/>
      <c r="MR118" s="74"/>
      <c r="MS118" s="77"/>
      <c r="MT118" s="77"/>
      <c r="MU118" s="11"/>
      <c r="NA118" s="73"/>
      <c r="NB118" s="73"/>
      <c r="NC118" s="73"/>
      <c r="ND118" s="73"/>
      <c r="NE118" s="74"/>
      <c r="NF118" s="74"/>
      <c r="NG118" s="77"/>
      <c r="NH118" s="77"/>
      <c r="NI118" s="11"/>
      <c r="NO118" s="73"/>
      <c r="NP118" s="73"/>
      <c r="NQ118" s="73"/>
      <c r="NR118" s="73"/>
      <c r="NS118" s="74"/>
      <c r="NT118" s="74"/>
      <c r="NU118" s="77"/>
      <c r="NV118" s="77"/>
      <c r="NW118" s="11"/>
      <c r="OC118" s="73"/>
      <c r="OD118" s="73"/>
      <c r="OE118" s="73"/>
      <c r="OF118" s="73"/>
      <c r="OG118" s="74"/>
      <c r="OH118" s="74"/>
      <c r="OI118" s="77"/>
      <c r="OJ118" s="77"/>
      <c r="OK118" s="11"/>
      <c r="OQ118" s="73"/>
      <c r="OR118" s="73"/>
      <c r="OS118" s="73"/>
      <c r="OT118" s="73"/>
      <c r="OU118" s="74"/>
      <c r="OV118" s="74"/>
      <c r="OW118" s="77"/>
      <c r="OX118" s="77"/>
      <c r="OY118" s="11"/>
      <c r="PE118" s="73"/>
      <c r="PF118" s="73"/>
      <c r="PG118" s="73"/>
      <c r="PH118" s="73"/>
      <c r="PI118" s="74"/>
      <c r="PJ118" s="74"/>
      <c r="PK118" s="77"/>
      <c r="PL118" s="77"/>
      <c r="PM118" s="11"/>
      <c r="PS118" s="73"/>
      <c r="PT118" s="73"/>
      <c r="PU118" s="73"/>
      <c r="PV118" s="73"/>
      <c r="PW118" s="74"/>
      <c r="PX118" s="74"/>
      <c r="PY118" s="77"/>
      <c r="PZ118" s="77"/>
      <c r="QA118" s="11"/>
      <c r="QG118" s="73"/>
      <c r="QH118" s="73"/>
      <c r="QI118" s="73"/>
      <c r="QJ118" s="73"/>
      <c r="QK118" s="74"/>
      <c r="QL118" s="74"/>
      <c r="QM118" s="77"/>
      <c r="QN118" s="77"/>
      <c r="QO118" s="11"/>
      <c r="QU118" s="73"/>
      <c r="QV118" s="73"/>
      <c r="QW118" s="73"/>
      <c r="QX118" s="73"/>
      <c r="QY118" s="74"/>
      <c r="QZ118" s="74"/>
      <c r="RA118" s="77"/>
      <c r="RB118" s="77"/>
      <c r="RC118" s="11"/>
      <c r="RI118" s="73"/>
      <c r="RJ118" s="73"/>
      <c r="RK118" s="73"/>
      <c r="RL118" s="73"/>
      <c r="RM118" s="74"/>
      <c r="RN118" s="74"/>
      <c r="RO118" s="77"/>
      <c r="RP118" s="77"/>
      <c r="RQ118" s="11"/>
      <c r="RW118" s="73"/>
      <c r="RX118" s="73"/>
      <c r="RY118" s="73"/>
      <c r="RZ118" s="73"/>
      <c r="SA118" s="74"/>
      <c r="SB118" s="74"/>
      <c r="SC118" s="77"/>
      <c r="SD118" s="77"/>
      <c r="SE118" s="11"/>
      <c r="SK118" s="73"/>
      <c r="SL118" s="73"/>
      <c r="SM118" s="73"/>
      <c r="SN118" s="73"/>
      <c r="SO118" s="74"/>
      <c r="SP118" s="74"/>
      <c r="SQ118" s="77"/>
      <c r="SR118" s="77"/>
      <c r="SS118" s="11"/>
      <c r="SY118" s="73"/>
      <c r="SZ118" s="73"/>
      <c r="TA118" s="73"/>
      <c r="TB118" s="73"/>
      <c r="TC118" s="74"/>
      <c r="TD118" s="74"/>
      <c r="TE118" s="77"/>
      <c r="TF118" s="77"/>
      <c r="TG118" s="11"/>
      <c r="TM118" s="73"/>
      <c r="TN118" s="73"/>
      <c r="TO118" s="73"/>
      <c r="TP118" s="73"/>
      <c r="TQ118" s="74"/>
      <c r="TR118" s="74"/>
      <c r="TS118" s="77"/>
      <c r="TT118" s="77"/>
      <c r="TU118" s="11"/>
      <c r="UA118" s="73"/>
      <c r="UB118" s="73"/>
      <c r="UC118" s="73"/>
      <c r="UD118" s="73"/>
      <c r="UE118" s="74"/>
      <c r="UF118" s="74"/>
      <c r="UG118" s="77"/>
      <c r="UH118" s="77"/>
      <c r="UI118" s="11"/>
      <c r="UO118" s="73"/>
      <c r="UP118" s="73"/>
      <c r="UQ118" s="73"/>
      <c r="UR118" s="73"/>
      <c r="US118" s="74"/>
      <c r="UT118" s="74"/>
      <c r="UU118" s="77"/>
      <c r="UV118" s="77"/>
      <c r="UW118" s="11"/>
      <c r="VC118" s="73"/>
      <c r="VD118" s="73"/>
      <c r="VE118" s="73"/>
      <c r="VF118" s="73"/>
      <c r="VG118" s="74"/>
      <c r="VH118" s="74"/>
      <c r="VI118" s="77"/>
      <c r="VJ118" s="77"/>
      <c r="VK118" s="11"/>
      <c r="VQ118" s="73"/>
      <c r="VR118" s="73"/>
      <c r="VS118" s="73"/>
      <c r="VT118" s="73"/>
      <c r="VU118" s="74"/>
      <c r="VV118" s="74"/>
      <c r="VW118" s="77"/>
      <c r="VX118" s="77"/>
      <c r="VY118" s="11"/>
      <c r="WE118" s="73"/>
      <c r="WF118" s="73"/>
      <c r="WG118" s="73"/>
      <c r="WH118" s="73"/>
      <c r="WI118" s="74"/>
      <c r="WJ118" s="74"/>
      <c r="WK118" s="77"/>
      <c r="WL118" s="77"/>
      <c r="WM118" s="11"/>
      <c r="WS118" s="73"/>
      <c r="WT118" s="73"/>
      <c r="WU118" s="73"/>
      <c r="WV118" s="73"/>
      <c r="WW118" s="74"/>
      <c r="WX118" s="74"/>
      <c r="WY118" s="77"/>
      <c r="WZ118" s="77"/>
      <c r="XA118" s="11"/>
      <c r="XG118" s="73"/>
      <c r="XH118" s="73"/>
      <c r="XI118" s="73"/>
      <c r="XJ118" s="73"/>
      <c r="XK118" s="74"/>
      <c r="XL118" s="74"/>
      <c r="XM118" s="77"/>
      <c r="XN118" s="77"/>
      <c r="XO118" s="11"/>
      <c r="XU118" s="73"/>
      <c r="XV118" s="73"/>
      <c r="XW118" s="73"/>
      <c r="XX118" s="73"/>
      <c r="XY118" s="74"/>
      <c r="XZ118" s="74"/>
      <c r="YA118" s="77"/>
      <c r="YB118" s="77"/>
      <c r="YC118" s="11"/>
      <c r="YI118" s="73"/>
      <c r="YJ118" s="73"/>
      <c r="YK118" s="73"/>
      <c r="YL118" s="73"/>
      <c r="YM118" s="74"/>
      <c r="YN118" s="74"/>
      <c r="YO118" s="77"/>
      <c r="YP118" s="77"/>
      <c r="YQ118" s="11"/>
      <c r="YW118" s="73"/>
      <c r="YX118" s="73"/>
      <c r="YY118" s="73"/>
      <c r="YZ118" s="73"/>
      <c r="ZA118" s="74"/>
      <c r="ZB118" s="74"/>
      <c r="ZC118" s="77"/>
      <c r="ZD118" s="77"/>
      <c r="ZE118" s="11"/>
      <c r="ZK118" s="73"/>
      <c r="ZL118" s="73"/>
      <c r="ZM118" s="73"/>
      <c r="ZN118" s="73"/>
      <c r="ZO118" s="74"/>
      <c r="ZP118" s="74"/>
      <c r="ZQ118" s="77"/>
      <c r="ZR118" s="77"/>
      <c r="ZS118" s="11"/>
      <c r="ZY118" s="73"/>
      <c r="ZZ118" s="73"/>
      <c r="AAA118" s="73"/>
      <c r="AAB118" s="73"/>
      <c r="AAC118" s="74"/>
      <c r="AAD118" s="74"/>
      <c r="AAE118" s="77"/>
      <c r="AAF118" s="77"/>
      <c r="AAG118" s="11"/>
      <c r="AAM118" s="73"/>
      <c r="AAN118" s="73"/>
      <c r="AAO118" s="73"/>
      <c r="AAP118" s="73"/>
      <c r="AAQ118" s="74"/>
      <c r="AAR118" s="74"/>
      <c r="AAS118" s="77"/>
      <c r="AAT118" s="77"/>
      <c r="AAU118" s="11"/>
      <c r="ABA118" s="73"/>
      <c r="ABB118" s="73"/>
      <c r="ABC118" s="73"/>
      <c r="ABD118" s="73"/>
      <c r="ABE118" s="74"/>
      <c r="ABF118" s="74"/>
      <c r="ABG118" s="77"/>
      <c r="ABH118" s="77"/>
      <c r="ABI118" s="11"/>
      <c r="ABO118" s="73"/>
      <c r="ABP118" s="73"/>
      <c r="ABQ118" s="73"/>
      <c r="ABR118" s="73"/>
      <c r="ABS118" s="74"/>
      <c r="ABT118" s="74"/>
      <c r="ABU118" s="77"/>
      <c r="ABV118" s="77"/>
      <c r="ABW118" s="11"/>
      <c r="ACC118" s="73"/>
      <c r="ACD118" s="73"/>
      <c r="ACE118" s="73"/>
      <c r="ACF118" s="73"/>
      <c r="ACG118" s="74"/>
      <c r="ACH118" s="74"/>
      <c r="ACI118" s="77"/>
      <c r="ACJ118" s="77"/>
      <c r="ACK118" s="11"/>
      <c r="ACQ118" s="73"/>
      <c r="ACR118" s="73"/>
      <c r="ACS118" s="73"/>
      <c r="ACT118" s="73"/>
      <c r="ACU118" s="74"/>
      <c r="ACV118" s="74"/>
      <c r="ACW118" s="77"/>
      <c r="ACX118" s="77"/>
      <c r="ACY118" s="11"/>
      <c r="ADE118" s="73"/>
      <c r="ADF118" s="73"/>
      <c r="ADG118" s="73"/>
      <c r="ADH118" s="73"/>
      <c r="ADI118" s="74"/>
      <c r="ADJ118" s="74"/>
      <c r="ADK118" s="77"/>
      <c r="ADL118" s="77"/>
      <c r="ADM118" s="11"/>
      <c r="ADS118" s="73"/>
      <c r="ADT118" s="73"/>
      <c r="ADU118" s="73"/>
      <c r="ADV118" s="73"/>
      <c r="ADW118" s="74"/>
      <c r="ADX118" s="74"/>
      <c r="ADY118" s="77"/>
      <c r="ADZ118" s="77"/>
      <c r="AEA118" s="11"/>
      <c r="AEG118" s="73"/>
      <c r="AEH118" s="73"/>
      <c r="AEI118" s="73"/>
      <c r="AEJ118" s="73"/>
      <c r="AEK118" s="74"/>
      <c r="AEL118" s="74"/>
      <c r="AEM118" s="77"/>
      <c r="AEN118" s="77"/>
      <c r="AEO118" s="11"/>
      <c r="AEU118" s="73"/>
      <c r="AEV118" s="73"/>
      <c r="AEW118" s="73"/>
      <c r="AEX118" s="73"/>
      <c r="AEY118" s="74"/>
      <c r="AEZ118" s="74"/>
      <c r="AFA118" s="77"/>
      <c r="AFB118" s="77"/>
      <c r="AFC118" s="11"/>
      <c r="AFI118" s="73"/>
      <c r="AFJ118" s="73"/>
      <c r="AFK118" s="73"/>
      <c r="AFL118" s="73"/>
      <c r="AFM118" s="74"/>
      <c r="AFN118" s="74"/>
      <c r="AFO118" s="77"/>
      <c r="AFP118" s="77"/>
      <c r="AFQ118" s="11"/>
      <c r="AFW118" s="73"/>
      <c r="AFX118" s="73"/>
      <c r="AFY118" s="73"/>
      <c r="AFZ118" s="73"/>
      <c r="AGA118" s="74"/>
      <c r="AGB118" s="74"/>
      <c r="AGC118" s="77"/>
      <c r="AGD118" s="77"/>
      <c r="AGE118" s="11"/>
      <c r="AGK118" s="73"/>
      <c r="AGL118" s="73"/>
      <c r="AGM118" s="73"/>
      <c r="AGN118" s="73"/>
      <c r="AGO118" s="74"/>
      <c r="AGP118" s="74"/>
      <c r="AGQ118" s="77"/>
      <c r="AGR118" s="77"/>
      <c r="AGS118" s="11"/>
      <c r="AGY118" s="73"/>
      <c r="AGZ118" s="73"/>
      <c r="AHA118" s="73"/>
      <c r="AHB118" s="73"/>
      <c r="AHC118" s="74"/>
      <c r="AHD118" s="74"/>
      <c r="AHE118" s="77"/>
      <c r="AHF118" s="77"/>
      <c r="AHG118" s="11"/>
      <c r="AHM118" s="73"/>
      <c r="AHN118" s="73"/>
      <c r="AHO118" s="73"/>
      <c r="AHP118" s="73"/>
      <c r="AHQ118" s="74"/>
      <c r="AHR118" s="74"/>
      <c r="AHS118" s="77"/>
      <c r="AHT118" s="77"/>
      <c r="AHU118" s="11"/>
      <c r="AIA118" s="73"/>
      <c r="AIB118" s="73"/>
      <c r="AIC118" s="73"/>
      <c r="AID118" s="73"/>
      <c r="AIE118" s="74"/>
      <c r="AIF118" s="74"/>
      <c r="AIG118" s="77"/>
      <c r="AIH118" s="77"/>
      <c r="AII118" s="11"/>
      <c r="AIO118" s="73"/>
      <c r="AIP118" s="73"/>
      <c r="AIQ118" s="73"/>
      <c r="AIR118" s="73"/>
      <c r="AIS118" s="74"/>
      <c r="AIT118" s="74"/>
      <c r="AIU118" s="77"/>
      <c r="AIV118" s="77"/>
      <c r="AIW118" s="11"/>
      <c r="AJC118" s="73"/>
      <c r="AJD118" s="73"/>
      <c r="AJE118" s="73"/>
      <c r="AJF118" s="73"/>
      <c r="AJG118" s="74"/>
      <c r="AJH118" s="74"/>
      <c r="AJI118" s="77"/>
      <c r="AJJ118" s="77"/>
      <c r="AJK118" s="11"/>
      <c r="AJQ118" s="73"/>
      <c r="AJR118" s="73"/>
      <c r="AJS118" s="73"/>
      <c r="AJT118" s="73"/>
      <c r="AJU118" s="74"/>
      <c r="AJV118" s="74"/>
      <c r="AJW118" s="77"/>
      <c r="AJX118" s="77"/>
      <c r="AJY118" s="11"/>
      <c r="AKE118" s="73"/>
      <c r="AKF118" s="73"/>
      <c r="AKG118" s="73"/>
      <c r="AKH118" s="73"/>
      <c r="AKI118" s="74"/>
      <c r="AKJ118" s="74"/>
      <c r="AKK118" s="77"/>
      <c r="AKL118" s="77"/>
      <c r="AKM118" s="11"/>
      <c r="AKS118" s="73"/>
      <c r="AKT118" s="73"/>
      <c r="AKU118" s="73"/>
      <c r="AKV118" s="73"/>
      <c r="AKW118" s="74"/>
      <c r="AKX118" s="74"/>
      <c r="AKY118" s="77"/>
      <c r="AKZ118" s="77"/>
      <c r="ALA118" s="11"/>
      <c r="ALG118" s="73"/>
      <c r="ALH118" s="73"/>
      <c r="ALI118" s="73"/>
      <c r="ALJ118" s="73"/>
      <c r="ALK118" s="74"/>
      <c r="ALL118" s="74"/>
      <c r="ALM118" s="77"/>
      <c r="ALN118" s="77"/>
      <c r="ALO118" s="11"/>
      <c r="ALU118" s="73"/>
      <c r="ALV118" s="73"/>
      <c r="ALW118" s="73"/>
      <c r="ALX118" s="73"/>
      <c r="ALY118" s="74"/>
      <c r="ALZ118" s="74"/>
      <c r="AMA118" s="77"/>
      <c r="AMB118" s="77"/>
      <c r="AMC118" s="11"/>
      <c r="AMI118" s="73"/>
      <c r="AMJ118" s="73"/>
      <c r="AMK118" s="73"/>
      <c r="AML118" s="73"/>
      <c r="AMM118" s="74"/>
      <c r="AMN118" s="74"/>
      <c r="AMO118" s="77"/>
      <c r="AMP118" s="77"/>
      <c r="AMQ118" s="11"/>
      <c r="AMW118" s="73"/>
      <c r="AMX118" s="73"/>
      <c r="AMY118" s="73"/>
      <c r="AMZ118" s="73"/>
      <c r="ANA118" s="74"/>
      <c r="ANB118" s="74"/>
      <c r="ANC118" s="77"/>
      <c r="AND118" s="77"/>
      <c r="ANE118" s="11"/>
      <c r="ANK118" s="73"/>
      <c r="ANL118" s="73"/>
      <c r="ANM118" s="73"/>
      <c r="ANN118" s="73"/>
      <c r="ANO118" s="74"/>
      <c r="ANP118" s="74"/>
      <c r="ANQ118" s="77"/>
      <c r="ANR118" s="77"/>
      <c r="ANS118" s="11"/>
      <c r="ANY118" s="73"/>
      <c r="ANZ118" s="73"/>
      <c r="AOA118" s="73"/>
      <c r="AOB118" s="73"/>
      <c r="AOC118" s="74"/>
      <c r="AOD118" s="74"/>
      <c r="AOE118" s="77"/>
      <c r="AOF118" s="77"/>
      <c r="AOG118" s="11"/>
      <c r="AOM118" s="73"/>
      <c r="AON118" s="73"/>
      <c r="AOO118" s="73"/>
      <c r="AOP118" s="73"/>
      <c r="AOQ118" s="74"/>
      <c r="AOR118" s="74"/>
      <c r="AOS118" s="77"/>
      <c r="AOT118" s="77"/>
      <c r="AOU118" s="11"/>
      <c r="APA118" s="73"/>
      <c r="APB118" s="73"/>
      <c r="APC118" s="73"/>
      <c r="APD118" s="73"/>
      <c r="APE118" s="74"/>
      <c r="APF118" s="74"/>
      <c r="APG118" s="77"/>
      <c r="APH118" s="77"/>
      <c r="API118" s="11"/>
      <c r="APO118" s="73"/>
      <c r="APP118" s="73"/>
      <c r="APQ118" s="73"/>
      <c r="APR118" s="73"/>
      <c r="APS118" s="74"/>
      <c r="APT118" s="74"/>
      <c r="APU118" s="77"/>
      <c r="APV118" s="77"/>
      <c r="APW118" s="11"/>
      <c r="AQC118" s="73"/>
      <c r="AQD118" s="73"/>
      <c r="AQE118" s="73"/>
      <c r="AQF118" s="73"/>
      <c r="AQG118" s="74"/>
      <c r="AQH118" s="74"/>
      <c r="AQI118" s="77"/>
      <c r="AQJ118" s="77"/>
      <c r="AQK118" s="11"/>
      <c r="AQQ118" s="73"/>
      <c r="AQR118" s="73"/>
      <c r="AQS118" s="73"/>
      <c r="AQT118" s="73"/>
      <c r="AQU118" s="74"/>
      <c r="AQV118" s="74"/>
      <c r="AQW118" s="77"/>
      <c r="AQX118" s="77"/>
      <c r="AQY118" s="11"/>
      <c r="ARE118" s="73"/>
      <c r="ARF118" s="73"/>
      <c r="ARG118" s="73"/>
      <c r="ARH118" s="73"/>
      <c r="ARI118" s="74"/>
      <c r="ARJ118" s="74"/>
      <c r="ARK118" s="77"/>
      <c r="ARL118" s="77"/>
      <c r="ARM118" s="11"/>
      <c r="ARS118" s="73"/>
      <c r="ART118" s="73"/>
      <c r="ARU118" s="73"/>
      <c r="ARV118" s="73"/>
      <c r="ARW118" s="74"/>
      <c r="ARX118" s="74"/>
      <c r="ARY118" s="77"/>
      <c r="ARZ118" s="77"/>
      <c r="ASA118" s="11"/>
      <c r="ASG118" s="73"/>
      <c r="ASH118" s="73"/>
      <c r="ASI118" s="73"/>
      <c r="ASJ118" s="73"/>
      <c r="ASK118" s="74"/>
      <c r="ASL118" s="74"/>
      <c r="ASM118" s="77"/>
      <c r="ASN118" s="77"/>
      <c r="ASO118" s="11"/>
      <c r="ASU118" s="73"/>
      <c r="ASV118" s="73"/>
      <c r="ASW118" s="73"/>
      <c r="ASX118" s="73"/>
      <c r="ASY118" s="74"/>
      <c r="ASZ118" s="74"/>
      <c r="ATA118" s="77"/>
      <c r="ATB118" s="77"/>
      <c r="ATC118" s="11"/>
      <c r="ATI118" s="73"/>
      <c r="ATJ118" s="73"/>
      <c r="ATK118" s="73"/>
      <c r="ATL118" s="73"/>
      <c r="ATM118" s="74"/>
      <c r="ATN118" s="74"/>
      <c r="ATO118" s="77"/>
      <c r="ATP118" s="77"/>
      <c r="ATQ118" s="11"/>
      <c r="ATW118" s="73"/>
      <c r="ATX118" s="73"/>
      <c r="ATY118" s="73"/>
      <c r="ATZ118" s="73"/>
      <c r="AUA118" s="74"/>
      <c r="AUB118" s="74"/>
      <c r="AUC118" s="77"/>
      <c r="AUD118" s="77"/>
      <c r="AUE118" s="11"/>
      <c r="AUK118" s="73"/>
      <c r="AUL118" s="73"/>
      <c r="AUM118" s="73"/>
      <c r="AUN118" s="73"/>
      <c r="AUO118" s="74"/>
      <c r="AUP118" s="74"/>
      <c r="AUQ118" s="77"/>
      <c r="AUR118" s="77"/>
      <c r="AUS118" s="11"/>
      <c r="AUY118" s="73"/>
      <c r="AUZ118" s="73"/>
      <c r="AVA118" s="73"/>
      <c r="AVB118" s="73"/>
      <c r="AVC118" s="74"/>
      <c r="AVD118" s="74"/>
      <c r="AVE118" s="77"/>
      <c r="AVF118" s="77"/>
      <c r="AVG118" s="11"/>
      <c r="AVM118" s="73"/>
      <c r="AVN118" s="73"/>
      <c r="AVO118" s="73"/>
      <c r="AVP118" s="73"/>
      <c r="AVQ118" s="74"/>
      <c r="AVR118" s="74"/>
      <c r="AVS118" s="77"/>
      <c r="AVT118" s="77"/>
      <c r="AVU118" s="11"/>
      <c r="AWA118" s="73"/>
      <c r="AWB118" s="73"/>
      <c r="AWC118" s="73"/>
      <c r="AWD118" s="73"/>
      <c r="AWE118" s="74"/>
      <c r="AWF118" s="74"/>
      <c r="AWG118" s="77"/>
      <c r="AWH118" s="77"/>
      <c r="AWI118" s="11"/>
      <c r="AWO118" s="73"/>
      <c r="AWP118" s="73"/>
      <c r="AWQ118" s="73"/>
      <c r="AWR118" s="73"/>
      <c r="AWS118" s="74"/>
      <c r="AWT118" s="74"/>
      <c r="AWU118" s="77"/>
      <c r="AWV118" s="77"/>
      <c r="AWW118" s="11"/>
      <c r="AXC118" s="73"/>
      <c r="AXD118" s="73"/>
      <c r="AXE118" s="73"/>
      <c r="AXF118" s="73"/>
      <c r="AXG118" s="74"/>
      <c r="AXH118" s="74"/>
      <c r="AXI118" s="77"/>
      <c r="AXJ118" s="77"/>
      <c r="AXK118" s="11"/>
      <c r="AXQ118" s="73"/>
      <c r="AXR118" s="73"/>
      <c r="AXS118" s="73"/>
      <c r="AXT118" s="73"/>
      <c r="AXU118" s="74"/>
      <c r="AXV118" s="74"/>
      <c r="AXW118" s="77"/>
      <c r="AXX118" s="77"/>
      <c r="AXY118" s="11"/>
      <c r="AYE118" s="73"/>
      <c r="AYF118" s="73"/>
      <c r="AYG118" s="73"/>
      <c r="AYH118" s="73"/>
      <c r="AYI118" s="74"/>
      <c r="AYJ118" s="74"/>
      <c r="AYK118" s="77"/>
      <c r="AYL118" s="77"/>
      <c r="AYM118" s="11"/>
      <c r="AYS118" s="73"/>
      <c r="AYT118" s="73"/>
      <c r="AYU118" s="73"/>
      <c r="AYV118" s="73"/>
      <c r="AYW118" s="74"/>
      <c r="AYX118" s="74"/>
      <c r="AYY118" s="77"/>
      <c r="AYZ118" s="77"/>
      <c r="AZA118" s="11"/>
      <c r="AZG118" s="73"/>
      <c r="AZH118" s="73"/>
      <c r="AZI118" s="73"/>
      <c r="AZJ118" s="73"/>
      <c r="AZK118" s="74"/>
      <c r="AZL118" s="74"/>
      <c r="AZM118" s="77"/>
      <c r="AZN118" s="77"/>
      <c r="AZO118" s="11"/>
      <c r="AZU118" s="73"/>
      <c r="AZV118" s="73"/>
      <c r="AZW118" s="73"/>
      <c r="AZX118" s="73"/>
      <c r="AZY118" s="74"/>
      <c r="AZZ118" s="74"/>
      <c r="BAA118" s="77"/>
      <c r="BAB118" s="77"/>
      <c r="BAC118" s="11"/>
      <c r="BAI118" s="73"/>
      <c r="BAJ118" s="73"/>
      <c r="BAK118" s="73"/>
      <c r="BAL118" s="73"/>
      <c r="BAM118" s="74"/>
      <c r="BAN118" s="74"/>
      <c r="BAO118" s="77"/>
      <c r="BAP118" s="77"/>
      <c r="BAQ118" s="11"/>
      <c r="BAW118" s="73"/>
      <c r="BAX118" s="73"/>
      <c r="BAY118" s="73"/>
      <c r="BAZ118" s="73"/>
      <c r="BBA118" s="74"/>
      <c r="BBB118" s="74"/>
      <c r="BBC118" s="77"/>
      <c r="BBD118" s="77"/>
      <c r="BBE118" s="11"/>
      <c r="BBK118" s="73"/>
      <c r="BBL118" s="73"/>
      <c r="BBM118" s="73"/>
      <c r="BBN118" s="73"/>
      <c r="BBO118" s="74"/>
      <c r="BBP118" s="74"/>
      <c r="BBQ118" s="77"/>
      <c r="BBR118" s="77"/>
      <c r="BBS118" s="11"/>
      <c r="BBY118" s="73"/>
      <c r="BBZ118" s="73"/>
      <c r="BCA118" s="73"/>
      <c r="BCB118" s="73"/>
      <c r="BCC118" s="74"/>
      <c r="BCD118" s="74"/>
      <c r="BCE118" s="77"/>
      <c r="BCF118" s="77"/>
      <c r="BCG118" s="11"/>
      <c r="BCM118" s="73"/>
      <c r="BCN118" s="73"/>
      <c r="BCO118" s="73"/>
      <c r="BCP118" s="73"/>
      <c r="BCQ118" s="74"/>
      <c r="BCR118" s="74"/>
      <c r="BCS118" s="77"/>
      <c r="BCT118" s="77"/>
      <c r="BCU118" s="11"/>
      <c r="BDA118" s="73"/>
      <c r="BDB118" s="73"/>
      <c r="BDC118" s="73"/>
      <c r="BDD118" s="73"/>
      <c r="BDE118" s="74"/>
      <c r="BDF118" s="74"/>
      <c r="BDG118" s="77"/>
      <c r="BDH118" s="77"/>
      <c r="BDI118" s="11"/>
      <c r="BDO118" s="73"/>
      <c r="BDP118" s="73"/>
      <c r="BDQ118" s="73"/>
      <c r="BDR118" s="73"/>
      <c r="BDS118" s="74"/>
      <c r="BDT118" s="74"/>
      <c r="BDU118" s="77"/>
      <c r="BDV118" s="77"/>
      <c r="BDW118" s="11"/>
      <c r="BEC118" s="73"/>
      <c r="BED118" s="73"/>
      <c r="BEE118" s="73"/>
      <c r="BEF118" s="73"/>
      <c r="BEG118" s="74"/>
      <c r="BEH118" s="74"/>
      <c r="BEI118" s="77"/>
      <c r="BEJ118" s="77"/>
      <c r="BEK118" s="11"/>
      <c r="BEQ118" s="73"/>
      <c r="BER118" s="73"/>
      <c r="BES118" s="73"/>
      <c r="BET118" s="73"/>
      <c r="BEU118" s="74"/>
      <c r="BEV118" s="74"/>
      <c r="BEW118" s="77"/>
      <c r="BEX118" s="77"/>
      <c r="BEY118" s="11"/>
      <c r="BFE118" s="73"/>
      <c r="BFF118" s="73"/>
      <c r="BFG118" s="73"/>
      <c r="BFH118" s="73"/>
      <c r="BFI118" s="74"/>
      <c r="BFJ118" s="74"/>
      <c r="BFK118" s="77"/>
      <c r="BFL118" s="77"/>
      <c r="BFM118" s="11"/>
      <c r="BFS118" s="73"/>
      <c r="BFT118" s="73"/>
      <c r="BFU118" s="73"/>
      <c r="BFV118" s="73"/>
      <c r="BFW118" s="74"/>
      <c r="BFX118" s="74"/>
      <c r="BFY118" s="77"/>
      <c r="BFZ118" s="77"/>
      <c r="BGA118" s="11"/>
      <c r="BGG118" s="73"/>
      <c r="BGH118" s="73"/>
      <c r="BGI118" s="73"/>
      <c r="BGJ118" s="73"/>
      <c r="BGK118" s="74"/>
      <c r="BGL118" s="74"/>
      <c r="BGM118" s="77"/>
      <c r="BGN118" s="77"/>
      <c r="BGO118" s="11"/>
      <c r="BGU118" s="73"/>
      <c r="BGV118" s="73"/>
      <c r="BGW118" s="73"/>
      <c r="BGX118" s="73"/>
      <c r="BGY118" s="74"/>
      <c r="BGZ118" s="74"/>
      <c r="BHA118" s="77"/>
      <c r="BHB118" s="77"/>
      <c r="BHC118" s="11"/>
      <c r="BHI118" s="73"/>
      <c r="BHJ118" s="73"/>
      <c r="BHK118" s="73"/>
      <c r="BHL118" s="73"/>
      <c r="BHM118" s="74"/>
      <c r="BHN118" s="74"/>
      <c r="BHO118" s="77"/>
      <c r="BHP118" s="77"/>
      <c r="BHQ118" s="11"/>
      <c r="BHW118" s="73"/>
      <c r="BHX118" s="73"/>
      <c r="BHY118" s="73"/>
      <c r="BHZ118" s="73"/>
      <c r="BIA118" s="74"/>
      <c r="BIB118" s="74"/>
      <c r="BIC118" s="77"/>
      <c r="BID118" s="77"/>
      <c r="BIE118" s="11"/>
      <c r="BIK118" s="73"/>
      <c r="BIL118" s="73"/>
      <c r="BIM118" s="73"/>
      <c r="BIN118" s="73"/>
      <c r="BIO118" s="74"/>
      <c r="BIP118" s="74"/>
      <c r="BIQ118" s="77"/>
      <c r="BIR118" s="77"/>
      <c r="BIS118" s="11"/>
      <c r="BIY118" s="73"/>
      <c r="BIZ118" s="73"/>
      <c r="BJA118" s="73"/>
      <c r="BJB118" s="73"/>
      <c r="BJC118" s="74"/>
      <c r="BJD118" s="74"/>
      <c r="BJE118" s="77"/>
      <c r="BJF118" s="77"/>
      <c r="BJG118" s="11"/>
      <c r="BJM118" s="73"/>
      <c r="BJN118" s="73"/>
      <c r="BJO118" s="73"/>
      <c r="BJP118" s="73"/>
      <c r="BJQ118" s="74"/>
      <c r="BJR118" s="74"/>
      <c r="BJS118" s="77"/>
      <c r="BJT118" s="77"/>
      <c r="BJU118" s="11"/>
      <c r="BKA118" s="73"/>
      <c r="BKB118" s="73"/>
      <c r="BKC118" s="73"/>
      <c r="BKD118" s="73"/>
      <c r="BKE118" s="74"/>
      <c r="BKF118" s="74"/>
      <c r="BKG118" s="77"/>
      <c r="BKH118" s="77"/>
      <c r="BKI118" s="11"/>
      <c r="BKO118" s="73"/>
      <c r="BKP118" s="73"/>
      <c r="BKQ118" s="73"/>
      <c r="BKR118" s="73"/>
      <c r="BKS118" s="74"/>
      <c r="BKT118" s="74"/>
      <c r="BKU118" s="77"/>
      <c r="BKV118" s="77"/>
      <c r="BKW118" s="11"/>
      <c r="BLC118" s="73"/>
      <c r="BLD118" s="73"/>
      <c r="BLE118" s="73"/>
      <c r="BLF118" s="73"/>
      <c r="BLG118" s="74"/>
      <c r="BLH118" s="74"/>
      <c r="BLI118" s="77"/>
      <c r="BLJ118" s="77"/>
      <c r="BLK118" s="11"/>
      <c r="BLQ118" s="73"/>
      <c r="BLR118" s="73"/>
      <c r="BLS118" s="73"/>
      <c r="BLT118" s="73"/>
      <c r="BLU118" s="74"/>
      <c r="BLV118" s="74"/>
      <c r="BLW118" s="77"/>
      <c r="BLX118" s="77"/>
      <c r="BLY118" s="11"/>
      <c r="BME118" s="73"/>
      <c r="BMF118" s="73"/>
      <c r="BMG118" s="73"/>
      <c r="BMH118" s="73"/>
      <c r="BMI118" s="74"/>
      <c r="BMJ118" s="74"/>
      <c r="BMK118" s="77"/>
      <c r="BML118" s="77"/>
      <c r="BMM118" s="11"/>
      <c r="BMS118" s="73"/>
      <c r="BMT118" s="73"/>
      <c r="BMU118" s="73"/>
      <c r="BMV118" s="73"/>
      <c r="BMW118" s="74"/>
      <c r="BMX118" s="74"/>
      <c r="BMY118" s="77"/>
      <c r="BMZ118" s="77"/>
      <c r="BNA118" s="11"/>
      <c r="BNG118" s="73"/>
      <c r="BNH118" s="73"/>
      <c r="BNI118" s="73"/>
      <c r="BNJ118" s="73"/>
      <c r="BNK118" s="74"/>
      <c r="BNL118" s="74"/>
      <c r="BNM118" s="77"/>
      <c r="BNN118" s="77"/>
      <c r="BNO118" s="11"/>
      <c r="BNU118" s="73"/>
      <c r="BNV118" s="73"/>
      <c r="BNW118" s="73"/>
      <c r="BNX118" s="73"/>
      <c r="BNY118" s="74"/>
      <c r="BNZ118" s="74"/>
      <c r="BOA118" s="77"/>
      <c r="BOB118" s="77"/>
      <c r="BOC118" s="11"/>
      <c r="BOI118" s="73"/>
      <c r="BOJ118" s="73"/>
      <c r="BOK118" s="73"/>
      <c r="BOL118" s="73"/>
      <c r="BOM118" s="74"/>
      <c r="BON118" s="74"/>
      <c r="BOO118" s="77"/>
      <c r="BOP118" s="77"/>
      <c r="BOQ118" s="11"/>
      <c r="BOW118" s="73"/>
      <c r="BOX118" s="73"/>
      <c r="BOY118" s="73"/>
      <c r="BOZ118" s="73"/>
      <c r="BPA118" s="74"/>
      <c r="BPB118" s="74"/>
      <c r="BPC118" s="77"/>
      <c r="BPD118" s="77"/>
      <c r="BPE118" s="11"/>
      <c r="BPK118" s="73"/>
      <c r="BPL118" s="73"/>
      <c r="BPM118" s="73"/>
      <c r="BPN118" s="73"/>
      <c r="BPO118" s="74"/>
      <c r="BPP118" s="74"/>
      <c r="BPQ118" s="77"/>
      <c r="BPR118" s="77"/>
      <c r="BPS118" s="11"/>
      <c r="BPY118" s="73"/>
      <c r="BPZ118" s="73"/>
      <c r="BQA118" s="73"/>
      <c r="BQB118" s="73"/>
      <c r="BQC118" s="74"/>
      <c r="BQD118" s="74"/>
      <c r="BQE118" s="77"/>
      <c r="BQF118" s="77"/>
      <c r="BQG118" s="11"/>
      <c r="BQM118" s="73"/>
      <c r="BQN118" s="73"/>
      <c r="BQO118" s="73"/>
      <c r="BQP118" s="73"/>
      <c r="BQQ118" s="74"/>
      <c r="BQR118" s="74"/>
      <c r="BQS118" s="77"/>
      <c r="BQT118" s="77"/>
      <c r="BQU118" s="11"/>
      <c r="BRA118" s="73"/>
      <c r="BRB118" s="73"/>
      <c r="BRC118" s="73"/>
      <c r="BRD118" s="73"/>
      <c r="BRE118" s="74"/>
      <c r="BRF118" s="74"/>
      <c r="BRG118" s="77"/>
      <c r="BRH118" s="77"/>
      <c r="BRI118" s="11"/>
      <c r="BRO118" s="73"/>
      <c r="BRP118" s="73"/>
      <c r="BRQ118" s="73"/>
      <c r="BRR118" s="73"/>
      <c r="BRS118" s="74"/>
      <c r="BRT118" s="74"/>
      <c r="BRU118" s="77"/>
      <c r="BRV118" s="77"/>
      <c r="BRW118" s="11"/>
      <c r="BSC118" s="73"/>
      <c r="BSD118" s="73"/>
      <c r="BSE118" s="73"/>
      <c r="BSF118" s="73"/>
      <c r="BSG118" s="74"/>
      <c r="BSH118" s="74"/>
      <c r="BSI118" s="77"/>
      <c r="BSJ118" s="77"/>
      <c r="BSK118" s="11"/>
      <c r="BSQ118" s="73"/>
      <c r="BSR118" s="73"/>
      <c r="BSS118" s="73"/>
      <c r="BST118" s="73"/>
      <c r="BSU118" s="74"/>
      <c r="BSV118" s="74"/>
      <c r="BSW118" s="77"/>
      <c r="BSX118" s="77"/>
      <c r="BSY118" s="11"/>
      <c r="BTE118" s="73"/>
      <c r="BTF118" s="73"/>
      <c r="BTG118" s="73"/>
      <c r="BTH118" s="73"/>
      <c r="BTI118" s="74"/>
      <c r="BTJ118" s="74"/>
      <c r="BTK118" s="77"/>
      <c r="BTL118" s="77"/>
      <c r="BTM118" s="11"/>
      <c r="BTS118" s="73"/>
      <c r="BTT118" s="73"/>
      <c r="BTU118" s="73"/>
      <c r="BTV118" s="73"/>
      <c r="BTW118" s="74"/>
      <c r="BTX118" s="74"/>
      <c r="BTY118" s="77"/>
      <c r="BTZ118" s="77"/>
      <c r="BUA118" s="11"/>
      <c r="BUG118" s="73"/>
      <c r="BUH118" s="73"/>
      <c r="BUI118" s="73"/>
      <c r="BUJ118" s="73"/>
      <c r="BUK118" s="74"/>
      <c r="BUL118" s="74"/>
      <c r="BUM118" s="77"/>
      <c r="BUN118" s="77"/>
      <c r="BUO118" s="11"/>
      <c r="BUU118" s="73"/>
      <c r="BUV118" s="73"/>
      <c r="BUW118" s="73"/>
      <c r="BUX118" s="73"/>
      <c r="BUY118" s="74"/>
      <c r="BUZ118" s="74"/>
      <c r="BVA118" s="77"/>
      <c r="BVB118" s="77"/>
      <c r="BVC118" s="11"/>
      <c r="BVI118" s="73"/>
      <c r="BVJ118" s="73"/>
      <c r="BVK118" s="73"/>
      <c r="BVL118" s="73"/>
      <c r="BVM118" s="74"/>
      <c r="BVN118" s="74"/>
      <c r="BVO118" s="77"/>
      <c r="BVP118" s="77"/>
      <c r="BVQ118" s="11"/>
      <c r="BVW118" s="73"/>
      <c r="BVX118" s="73"/>
      <c r="BVY118" s="73"/>
      <c r="BVZ118" s="73"/>
      <c r="BWA118" s="74"/>
      <c r="BWB118" s="74"/>
      <c r="BWC118" s="77"/>
      <c r="BWD118" s="77"/>
      <c r="BWE118" s="11"/>
      <c r="BWK118" s="73"/>
      <c r="BWL118" s="73"/>
      <c r="BWM118" s="73"/>
      <c r="BWN118" s="73"/>
      <c r="BWO118" s="74"/>
      <c r="BWP118" s="74"/>
      <c r="BWQ118" s="77"/>
      <c r="BWR118" s="77"/>
      <c r="BWS118" s="11"/>
      <c r="BWY118" s="73"/>
      <c r="BWZ118" s="73"/>
      <c r="BXA118" s="73"/>
      <c r="BXB118" s="73"/>
      <c r="BXC118" s="74"/>
      <c r="BXD118" s="74"/>
      <c r="BXE118" s="77"/>
      <c r="BXF118" s="77"/>
      <c r="BXG118" s="11"/>
      <c r="BXM118" s="73"/>
      <c r="BXN118" s="73"/>
      <c r="BXO118" s="73"/>
      <c r="BXP118" s="73"/>
      <c r="BXQ118" s="74"/>
      <c r="BXR118" s="74"/>
      <c r="BXS118" s="77"/>
      <c r="BXT118" s="77"/>
      <c r="BXU118" s="11"/>
      <c r="BYA118" s="73"/>
      <c r="BYB118" s="73"/>
      <c r="BYC118" s="73"/>
      <c r="BYD118" s="73"/>
      <c r="BYE118" s="74"/>
      <c r="BYF118" s="74"/>
      <c r="BYG118" s="77"/>
      <c r="BYH118" s="77"/>
      <c r="BYI118" s="11"/>
      <c r="BYO118" s="73"/>
      <c r="BYP118" s="73"/>
      <c r="BYQ118" s="73"/>
      <c r="BYR118" s="73"/>
      <c r="BYS118" s="74"/>
      <c r="BYT118" s="74"/>
      <c r="BYU118" s="77"/>
      <c r="BYV118" s="77"/>
      <c r="BYW118" s="11"/>
      <c r="BZC118" s="73"/>
      <c r="BZD118" s="73"/>
      <c r="BZE118" s="73"/>
      <c r="BZF118" s="73"/>
      <c r="BZG118" s="74"/>
      <c r="BZH118" s="74"/>
      <c r="BZI118" s="77"/>
      <c r="BZJ118" s="77"/>
      <c r="BZK118" s="11"/>
      <c r="BZQ118" s="73"/>
      <c r="BZR118" s="73"/>
      <c r="BZS118" s="73"/>
      <c r="BZT118" s="73"/>
      <c r="BZU118" s="74"/>
      <c r="BZV118" s="74"/>
      <c r="BZW118" s="77"/>
      <c r="BZX118" s="77"/>
      <c r="BZY118" s="11"/>
      <c r="CAE118" s="73"/>
      <c r="CAF118" s="73"/>
      <c r="CAG118" s="73"/>
      <c r="CAH118" s="73"/>
      <c r="CAI118" s="74"/>
      <c r="CAJ118" s="74"/>
      <c r="CAK118" s="77"/>
      <c r="CAL118" s="77"/>
      <c r="CAM118" s="11"/>
      <c r="CAS118" s="73"/>
      <c r="CAT118" s="73"/>
      <c r="CAU118" s="73"/>
      <c r="CAV118" s="73"/>
      <c r="CAW118" s="74"/>
      <c r="CAX118" s="74"/>
      <c r="CAY118" s="77"/>
      <c r="CAZ118" s="77"/>
      <c r="CBA118" s="11"/>
      <c r="CBG118" s="73"/>
      <c r="CBH118" s="73"/>
      <c r="CBI118" s="73"/>
      <c r="CBJ118" s="73"/>
      <c r="CBK118" s="74"/>
      <c r="CBL118" s="74"/>
      <c r="CBM118" s="77"/>
      <c r="CBN118" s="77"/>
      <c r="CBO118" s="11"/>
      <c r="CBU118" s="73"/>
      <c r="CBV118" s="73"/>
      <c r="CBW118" s="73"/>
      <c r="CBX118" s="73"/>
      <c r="CBY118" s="74"/>
      <c r="CBZ118" s="74"/>
      <c r="CCA118" s="77"/>
      <c r="CCB118" s="77"/>
      <c r="CCC118" s="11"/>
      <c r="CCI118" s="73"/>
      <c r="CCJ118" s="73"/>
      <c r="CCK118" s="73"/>
      <c r="CCL118" s="73"/>
      <c r="CCM118" s="74"/>
      <c r="CCN118" s="74"/>
      <c r="CCO118" s="77"/>
      <c r="CCP118" s="77"/>
      <c r="CCQ118" s="11"/>
      <c r="CCW118" s="73"/>
      <c r="CCX118" s="73"/>
      <c r="CCY118" s="73"/>
      <c r="CCZ118" s="73"/>
      <c r="CDA118" s="74"/>
      <c r="CDB118" s="74"/>
      <c r="CDC118" s="77"/>
      <c r="CDD118" s="77"/>
      <c r="CDE118" s="11"/>
      <c r="CDK118" s="73"/>
      <c r="CDL118" s="73"/>
      <c r="CDM118" s="73"/>
      <c r="CDN118" s="73"/>
      <c r="CDO118" s="74"/>
      <c r="CDP118" s="74"/>
      <c r="CDQ118" s="77"/>
      <c r="CDR118" s="77"/>
      <c r="CDS118" s="11"/>
      <c r="CDY118" s="73"/>
      <c r="CDZ118" s="73"/>
      <c r="CEA118" s="73"/>
      <c r="CEB118" s="73"/>
      <c r="CEC118" s="74"/>
      <c r="CED118" s="74"/>
      <c r="CEE118" s="77"/>
      <c r="CEF118" s="77"/>
      <c r="CEG118" s="11"/>
      <c r="CEM118" s="73"/>
      <c r="CEN118" s="73"/>
      <c r="CEO118" s="73"/>
      <c r="CEP118" s="73"/>
      <c r="CEQ118" s="74"/>
      <c r="CER118" s="74"/>
      <c r="CES118" s="77"/>
      <c r="CET118" s="77"/>
      <c r="CEU118" s="11"/>
      <c r="CFA118" s="73"/>
      <c r="CFB118" s="73"/>
      <c r="CFC118" s="73"/>
      <c r="CFD118" s="73"/>
      <c r="CFE118" s="74"/>
      <c r="CFF118" s="74"/>
      <c r="CFG118" s="77"/>
      <c r="CFH118" s="77"/>
      <c r="CFI118" s="11"/>
      <c r="CFO118" s="73"/>
      <c r="CFP118" s="73"/>
      <c r="CFQ118" s="73"/>
      <c r="CFR118" s="73"/>
      <c r="CFS118" s="74"/>
      <c r="CFT118" s="74"/>
      <c r="CFU118" s="77"/>
      <c r="CFV118" s="77"/>
      <c r="CFW118" s="11"/>
      <c r="CGC118" s="73"/>
      <c r="CGD118" s="73"/>
      <c r="CGE118" s="73"/>
      <c r="CGF118" s="73"/>
      <c r="CGG118" s="74"/>
      <c r="CGH118" s="74"/>
      <c r="CGI118" s="77"/>
      <c r="CGJ118" s="77"/>
      <c r="CGK118" s="11"/>
      <c r="CGQ118" s="73"/>
      <c r="CGR118" s="73"/>
      <c r="CGS118" s="73"/>
      <c r="CGT118" s="73"/>
      <c r="CGU118" s="74"/>
      <c r="CGV118" s="74"/>
      <c r="CGW118" s="77"/>
      <c r="CGX118" s="77"/>
      <c r="CGY118" s="11"/>
      <c r="CHE118" s="73"/>
      <c r="CHF118" s="73"/>
      <c r="CHG118" s="73"/>
      <c r="CHH118" s="73"/>
      <c r="CHI118" s="74"/>
      <c r="CHJ118" s="74"/>
      <c r="CHK118" s="77"/>
      <c r="CHL118" s="77"/>
      <c r="CHM118" s="11"/>
      <c r="CHS118" s="73"/>
      <c r="CHT118" s="73"/>
      <c r="CHU118" s="73"/>
      <c r="CHV118" s="73"/>
      <c r="CHW118" s="74"/>
      <c r="CHX118" s="74"/>
      <c r="CHY118" s="77"/>
      <c r="CHZ118" s="77"/>
      <c r="CIA118" s="11"/>
      <c r="CIG118" s="73"/>
      <c r="CIH118" s="73"/>
      <c r="CII118" s="73"/>
      <c r="CIJ118" s="73"/>
      <c r="CIK118" s="74"/>
      <c r="CIL118" s="74"/>
      <c r="CIM118" s="77"/>
      <c r="CIN118" s="77"/>
      <c r="CIO118" s="11"/>
      <c r="CIU118" s="73"/>
      <c r="CIV118" s="73"/>
      <c r="CIW118" s="73"/>
      <c r="CIX118" s="73"/>
      <c r="CIY118" s="74"/>
      <c r="CIZ118" s="74"/>
      <c r="CJA118" s="77"/>
      <c r="CJB118" s="77"/>
      <c r="CJC118" s="11"/>
      <c r="CJI118" s="73"/>
      <c r="CJJ118" s="73"/>
      <c r="CJK118" s="73"/>
      <c r="CJL118" s="73"/>
      <c r="CJM118" s="74"/>
      <c r="CJN118" s="74"/>
      <c r="CJO118" s="77"/>
      <c r="CJP118" s="77"/>
      <c r="CJQ118" s="11"/>
      <c r="CJW118" s="73"/>
      <c r="CJX118" s="73"/>
      <c r="CJY118" s="73"/>
      <c r="CJZ118" s="73"/>
      <c r="CKA118" s="74"/>
      <c r="CKB118" s="74"/>
      <c r="CKC118" s="77"/>
      <c r="CKD118" s="77"/>
      <c r="CKE118" s="11"/>
      <c r="CKK118" s="73"/>
      <c r="CKL118" s="73"/>
      <c r="CKM118" s="73"/>
      <c r="CKN118" s="73"/>
      <c r="CKO118" s="74"/>
      <c r="CKP118" s="74"/>
      <c r="CKQ118" s="77"/>
      <c r="CKR118" s="77"/>
      <c r="CKS118" s="11"/>
      <c r="CKY118" s="73"/>
      <c r="CKZ118" s="73"/>
      <c r="CLA118" s="73"/>
      <c r="CLB118" s="73"/>
      <c r="CLC118" s="74"/>
      <c r="CLD118" s="74"/>
      <c r="CLE118" s="77"/>
      <c r="CLF118" s="77"/>
      <c r="CLG118" s="11"/>
      <c r="CLM118" s="73"/>
      <c r="CLN118" s="73"/>
      <c r="CLO118" s="73"/>
      <c r="CLP118" s="73"/>
      <c r="CLQ118" s="74"/>
      <c r="CLR118" s="74"/>
      <c r="CLS118" s="77"/>
      <c r="CLT118" s="77"/>
      <c r="CLU118" s="11"/>
      <c r="CMA118" s="73"/>
      <c r="CMB118" s="73"/>
      <c r="CMC118" s="73"/>
      <c r="CMD118" s="73"/>
      <c r="CME118" s="74"/>
      <c r="CMF118" s="74"/>
      <c r="CMG118" s="77"/>
      <c r="CMH118" s="77"/>
      <c r="CMI118" s="11"/>
      <c r="CMO118" s="73"/>
      <c r="CMP118" s="73"/>
      <c r="CMQ118" s="73"/>
      <c r="CMR118" s="73"/>
      <c r="CMS118" s="74"/>
      <c r="CMT118" s="74"/>
      <c r="CMU118" s="77"/>
      <c r="CMV118" s="77"/>
      <c r="CMW118" s="11"/>
      <c r="CNC118" s="73"/>
      <c r="CND118" s="73"/>
      <c r="CNE118" s="73"/>
      <c r="CNF118" s="73"/>
      <c r="CNG118" s="74"/>
      <c r="CNH118" s="74"/>
      <c r="CNI118" s="77"/>
      <c r="CNJ118" s="77"/>
      <c r="CNK118" s="11"/>
      <c r="CNQ118" s="73"/>
      <c r="CNR118" s="73"/>
      <c r="CNS118" s="73"/>
      <c r="CNT118" s="73"/>
      <c r="CNU118" s="74"/>
      <c r="CNV118" s="74"/>
      <c r="CNW118" s="77"/>
      <c r="CNX118" s="77"/>
      <c r="CNY118" s="11"/>
      <c r="COE118" s="73"/>
      <c r="COF118" s="73"/>
      <c r="COG118" s="73"/>
      <c r="COH118" s="73"/>
      <c r="COI118" s="74"/>
      <c r="COJ118" s="74"/>
      <c r="COK118" s="77"/>
      <c r="COL118" s="77"/>
      <c r="COM118" s="11"/>
      <c r="COS118" s="73"/>
      <c r="COT118" s="73"/>
      <c r="COU118" s="73"/>
      <c r="COV118" s="73"/>
      <c r="COW118" s="74"/>
      <c r="COX118" s="74"/>
      <c r="COY118" s="77"/>
      <c r="COZ118" s="77"/>
      <c r="CPA118" s="11"/>
      <c r="CPG118" s="73"/>
      <c r="CPH118" s="73"/>
      <c r="CPI118" s="73"/>
      <c r="CPJ118" s="73"/>
      <c r="CPK118" s="74"/>
      <c r="CPL118" s="74"/>
      <c r="CPM118" s="77"/>
      <c r="CPN118" s="77"/>
      <c r="CPO118" s="11"/>
      <c r="CPU118" s="73"/>
      <c r="CPV118" s="73"/>
      <c r="CPW118" s="73"/>
      <c r="CPX118" s="73"/>
      <c r="CPY118" s="74"/>
      <c r="CPZ118" s="74"/>
      <c r="CQA118" s="77"/>
      <c r="CQB118" s="77"/>
      <c r="CQC118" s="11"/>
      <c r="CQI118" s="73"/>
      <c r="CQJ118" s="73"/>
      <c r="CQK118" s="73"/>
      <c r="CQL118" s="73"/>
      <c r="CQM118" s="74"/>
      <c r="CQN118" s="74"/>
      <c r="CQO118" s="77"/>
      <c r="CQP118" s="77"/>
      <c r="CQQ118" s="11"/>
      <c r="CQW118" s="73"/>
      <c r="CQX118" s="73"/>
      <c r="CQY118" s="73"/>
      <c r="CQZ118" s="73"/>
      <c r="CRA118" s="74"/>
      <c r="CRB118" s="74"/>
      <c r="CRC118" s="77"/>
      <c r="CRD118" s="77"/>
      <c r="CRE118" s="11"/>
      <c r="CRK118" s="73"/>
      <c r="CRL118" s="73"/>
      <c r="CRM118" s="73"/>
      <c r="CRN118" s="73"/>
      <c r="CRO118" s="74"/>
      <c r="CRP118" s="74"/>
      <c r="CRQ118" s="77"/>
      <c r="CRR118" s="77"/>
      <c r="CRS118" s="11"/>
      <c r="CRY118" s="73"/>
      <c r="CRZ118" s="73"/>
      <c r="CSA118" s="73"/>
      <c r="CSB118" s="73"/>
      <c r="CSC118" s="74"/>
      <c r="CSD118" s="74"/>
      <c r="CSE118" s="77"/>
      <c r="CSF118" s="77"/>
      <c r="CSG118" s="11"/>
      <c r="CSM118" s="73"/>
      <c r="CSN118" s="73"/>
      <c r="CSO118" s="73"/>
      <c r="CSP118" s="73"/>
      <c r="CSQ118" s="74"/>
      <c r="CSR118" s="74"/>
      <c r="CSS118" s="77"/>
      <c r="CST118" s="77"/>
      <c r="CSU118" s="11"/>
      <c r="CTA118" s="73"/>
      <c r="CTB118" s="73"/>
      <c r="CTC118" s="73"/>
      <c r="CTD118" s="73"/>
      <c r="CTE118" s="74"/>
      <c r="CTF118" s="74"/>
      <c r="CTG118" s="77"/>
      <c r="CTH118" s="77"/>
      <c r="CTI118" s="11"/>
      <c r="CTO118" s="73"/>
      <c r="CTP118" s="73"/>
      <c r="CTQ118" s="73"/>
      <c r="CTR118" s="73"/>
      <c r="CTS118" s="74"/>
      <c r="CTT118" s="74"/>
      <c r="CTU118" s="77"/>
      <c r="CTV118" s="77"/>
      <c r="CTW118" s="11"/>
      <c r="CUC118" s="73"/>
      <c r="CUD118" s="73"/>
      <c r="CUE118" s="73"/>
      <c r="CUF118" s="73"/>
      <c r="CUG118" s="74"/>
      <c r="CUH118" s="74"/>
      <c r="CUI118" s="77"/>
      <c r="CUJ118" s="77"/>
      <c r="CUK118" s="11"/>
      <c r="CUQ118" s="73"/>
      <c r="CUR118" s="73"/>
      <c r="CUS118" s="73"/>
      <c r="CUT118" s="73"/>
      <c r="CUU118" s="74"/>
      <c r="CUV118" s="74"/>
      <c r="CUW118" s="77"/>
      <c r="CUX118" s="77"/>
      <c r="CUY118" s="11"/>
      <c r="CVE118" s="73"/>
      <c r="CVF118" s="73"/>
      <c r="CVG118" s="73"/>
      <c r="CVH118" s="73"/>
      <c r="CVI118" s="74"/>
      <c r="CVJ118" s="74"/>
      <c r="CVK118" s="77"/>
      <c r="CVL118" s="77"/>
      <c r="CVM118" s="11"/>
      <c r="CVS118" s="73"/>
      <c r="CVT118" s="73"/>
      <c r="CVU118" s="73"/>
      <c r="CVV118" s="73"/>
      <c r="CVW118" s="74"/>
      <c r="CVX118" s="74"/>
      <c r="CVY118" s="77"/>
      <c r="CVZ118" s="77"/>
      <c r="CWA118" s="11"/>
      <c r="CWG118" s="73"/>
      <c r="CWH118" s="73"/>
      <c r="CWI118" s="73"/>
      <c r="CWJ118" s="73"/>
      <c r="CWK118" s="74"/>
      <c r="CWL118" s="74"/>
      <c r="CWM118" s="77"/>
      <c r="CWN118" s="77"/>
      <c r="CWO118" s="11"/>
      <c r="CWU118" s="73"/>
      <c r="CWV118" s="73"/>
      <c r="CWW118" s="73"/>
      <c r="CWX118" s="73"/>
      <c r="CWY118" s="74"/>
      <c r="CWZ118" s="74"/>
      <c r="CXA118" s="77"/>
      <c r="CXB118" s="77"/>
      <c r="CXC118" s="11"/>
      <c r="CXI118" s="73"/>
      <c r="CXJ118" s="73"/>
      <c r="CXK118" s="73"/>
      <c r="CXL118" s="73"/>
      <c r="CXM118" s="74"/>
      <c r="CXN118" s="74"/>
      <c r="CXO118" s="77"/>
      <c r="CXP118" s="77"/>
      <c r="CXQ118" s="11"/>
      <c r="CXW118" s="73"/>
      <c r="CXX118" s="73"/>
      <c r="CXY118" s="73"/>
      <c r="CXZ118" s="73"/>
      <c r="CYA118" s="74"/>
      <c r="CYB118" s="74"/>
      <c r="CYC118" s="77"/>
      <c r="CYD118" s="77"/>
      <c r="CYE118" s="11"/>
      <c r="CYK118" s="73"/>
      <c r="CYL118" s="73"/>
      <c r="CYM118" s="73"/>
      <c r="CYN118" s="73"/>
      <c r="CYO118" s="74"/>
      <c r="CYP118" s="74"/>
      <c r="CYQ118" s="77"/>
      <c r="CYR118" s="77"/>
      <c r="CYS118" s="11"/>
      <c r="CYY118" s="73"/>
      <c r="CYZ118" s="73"/>
      <c r="CZA118" s="73"/>
      <c r="CZB118" s="73"/>
      <c r="CZC118" s="74"/>
      <c r="CZD118" s="74"/>
      <c r="CZE118" s="77"/>
      <c r="CZF118" s="77"/>
      <c r="CZG118" s="11"/>
      <c r="CZM118" s="73"/>
      <c r="CZN118" s="73"/>
      <c r="CZO118" s="73"/>
      <c r="CZP118" s="73"/>
      <c r="CZQ118" s="74"/>
      <c r="CZR118" s="74"/>
      <c r="CZS118" s="77"/>
      <c r="CZT118" s="77"/>
      <c r="CZU118" s="11"/>
      <c r="DAA118" s="73"/>
      <c r="DAB118" s="73"/>
      <c r="DAC118" s="73"/>
      <c r="DAD118" s="73"/>
      <c r="DAE118" s="74"/>
      <c r="DAF118" s="74"/>
      <c r="DAG118" s="77"/>
      <c r="DAH118" s="77"/>
      <c r="DAI118" s="11"/>
      <c r="DAO118" s="73"/>
      <c r="DAP118" s="73"/>
      <c r="DAQ118" s="73"/>
      <c r="DAR118" s="73"/>
      <c r="DAS118" s="74"/>
      <c r="DAT118" s="74"/>
      <c r="DAU118" s="77"/>
      <c r="DAV118" s="77"/>
      <c r="DAW118" s="11"/>
      <c r="DBC118" s="73"/>
      <c r="DBD118" s="73"/>
      <c r="DBE118" s="73"/>
      <c r="DBF118" s="73"/>
      <c r="DBG118" s="74"/>
      <c r="DBH118" s="74"/>
      <c r="DBI118" s="77"/>
      <c r="DBJ118" s="77"/>
      <c r="DBK118" s="11"/>
      <c r="DBQ118" s="73"/>
      <c r="DBR118" s="73"/>
      <c r="DBS118" s="73"/>
      <c r="DBT118" s="73"/>
      <c r="DBU118" s="74"/>
      <c r="DBV118" s="74"/>
      <c r="DBW118" s="77"/>
      <c r="DBX118" s="77"/>
      <c r="DBY118" s="11"/>
      <c r="DCE118" s="73"/>
      <c r="DCF118" s="73"/>
      <c r="DCG118" s="73"/>
      <c r="DCH118" s="73"/>
      <c r="DCI118" s="74"/>
      <c r="DCJ118" s="74"/>
      <c r="DCK118" s="77"/>
      <c r="DCL118" s="77"/>
      <c r="DCM118" s="11"/>
      <c r="DCS118" s="73"/>
      <c r="DCT118" s="73"/>
      <c r="DCU118" s="73"/>
      <c r="DCV118" s="73"/>
      <c r="DCW118" s="74"/>
      <c r="DCX118" s="74"/>
      <c r="DCY118" s="77"/>
      <c r="DCZ118" s="77"/>
      <c r="DDA118" s="11"/>
      <c r="DDG118" s="73"/>
      <c r="DDH118" s="73"/>
      <c r="DDI118" s="73"/>
      <c r="DDJ118" s="73"/>
      <c r="DDK118" s="74"/>
      <c r="DDL118" s="74"/>
      <c r="DDM118" s="77"/>
      <c r="DDN118" s="77"/>
      <c r="DDO118" s="11"/>
      <c r="DDU118" s="73"/>
      <c r="DDV118" s="73"/>
      <c r="DDW118" s="73"/>
      <c r="DDX118" s="73"/>
      <c r="DDY118" s="74"/>
      <c r="DDZ118" s="74"/>
      <c r="DEA118" s="77"/>
      <c r="DEB118" s="77"/>
      <c r="DEC118" s="11"/>
      <c r="DEI118" s="73"/>
      <c r="DEJ118" s="73"/>
      <c r="DEK118" s="73"/>
      <c r="DEL118" s="73"/>
      <c r="DEM118" s="74"/>
      <c r="DEN118" s="74"/>
      <c r="DEO118" s="77"/>
      <c r="DEP118" s="77"/>
      <c r="DEQ118" s="11"/>
      <c r="DEW118" s="73"/>
      <c r="DEX118" s="73"/>
      <c r="DEY118" s="73"/>
      <c r="DEZ118" s="73"/>
      <c r="DFA118" s="74"/>
      <c r="DFB118" s="74"/>
      <c r="DFC118" s="77"/>
      <c r="DFD118" s="77"/>
      <c r="DFE118" s="11"/>
      <c r="DFK118" s="73"/>
      <c r="DFL118" s="73"/>
      <c r="DFM118" s="73"/>
      <c r="DFN118" s="73"/>
      <c r="DFO118" s="74"/>
      <c r="DFP118" s="74"/>
      <c r="DFQ118" s="77"/>
      <c r="DFR118" s="77"/>
      <c r="DFS118" s="11"/>
      <c r="DFY118" s="73"/>
      <c r="DFZ118" s="73"/>
      <c r="DGA118" s="73"/>
      <c r="DGB118" s="73"/>
      <c r="DGC118" s="74"/>
      <c r="DGD118" s="74"/>
      <c r="DGE118" s="77"/>
      <c r="DGF118" s="77"/>
      <c r="DGG118" s="11"/>
      <c r="DGM118" s="73"/>
      <c r="DGN118" s="73"/>
      <c r="DGO118" s="73"/>
      <c r="DGP118" s="73"/>
      <c r="DGQ118" s="74"/>
      <c r="DGR118" s="74"/>
      <c r="DGS118" s="77"/>
      <c r="DGT118" s="77"/>
      <c r="DGU118" s="11"/>
      <c r="DHA118" s="73"/>
      <c r="DHB118" s="73"/>
      <c r="DHC118" s="73"/>
      <c r="DHD118" s="73"/>
      <c r="DHE118" s="74"/>
      <c r="DHF118" s="74"/>
      <c r="DHG118" s="77"/>
      <c r="DHH118" s="77"/>
      <c r="DHI118" s="11"/>
      <c r="DHO118" s="73"/>
      <c r="DHP118" s="73"/>
      <c r="DHQ118" s="73"/>
      <c r="DHR118" s="73"/>
      <c r="DHS118" s="74"/>
      <c r="DHT118" s="74"/>
      <c r="DHU118" s="77"/>
      <c r="DHV118" s="77"/>
      <c r="DHW118" s="11"/>
      <c r="DIC118" s="73"/>
      <c r="DID118" s="73"/>
      <c r="DIE118" s="73"/>
      <c r="DIF118" s="73"/>
      <c r="DIG118" s="74"/>
      <c r="DIH118" s="74"/>
      <c r="DII118" s="77"/>
      <c r="DIJ118" s="77"/>
      <c r="DIK118" s="11"/>
      <c r="DIQ118" s="73"/>
      <c r="DIR118" s="73"/>
      <c r="DIS118" s="73"/>
      <c r="DIT118" s="73"/>
      <c r="DIU118" s="74"/>
      <c r="DIV118" s="74"/>
      <c r="DIW118" s="77"/>
      <c r="DIX118" s="77"/>
      <c r="DIY118" s="11"/>
      <c r="DJE118" s="73"/>
      <c r="DJF118" s="73"/>
      <c r="DJG118" s="73"/>
      <c r="DJH118" s="73"/>
      <c r="DJI118" s="74"/>
      <c r="DJJ118" s="74"/>
      <c r="DJK118" s="77"/>
      <c r="DJL118" s="77"/>
      <c r="DJM118" s="11"/>
      <c r="DJS118" s="73"/>
      <c r="DJT118" s="73"/>
      <c r="DJU118" s="73"/>
      <c r="DJV118" s="73"/>
      <c r="DJW118" s="74"/>
      <c r="DJX118" s="74"/>
      <c r="DJY118" s="77"/>
      <c r="DJZ118" s="77"/>
      <c r="DKA118" s="11"/>
      <c r="DKG118" s="73"/>
      <c r="DKH118" s="73"/>
      <c r="DKI118" s="73"/>
      <c r="DKJ118" s="73"/>
      <c r="DKK118" s="74"/>
      <c r="DKL118" s="74"/>
      <c r="DKM118" s="77"/>
      <c r="DKN118" s="77"/>
      <c r="DKO118" s="11"/>
      <c r="DKU118" s="73"/>
      <c r="DKV118" s="73"/>
      <c r="DKW118" s="73"/>
      <c r="DKX118" s="73"/>
      <c r="DKY118" s="74"/>
      <c r="DKZ118" s="74"/>
      <c r="DLA118" s="77"/>
      <c r="DLB118" s="77"/>
      <c r="DLC118" s="11"/>
      <c r="DLI118" s="73"/>
      <c r="DLJ118" s="73"/>
      <c r="DLK118" s="73"/>
      <c r="DLL118" s="73"/>
      <c r="DLM118" s="74"/>
      <c r="DLN118" s="74"/>
      <c r="DLO118" s="77"/>
      <c r="DLP118" s="77"/>
      <c r="DLQ118" s="11"/>
      <c r="DLW118" s="73"/>
      <c r="DLX118" s="73"/>
      <c r="DLY118" s="73"/>
      <c r="DLZ118" s="73"/>
      <c r="DMA118" s="74"/>
      <c r="DMB118" s="74"/>
      <c r="DMC118" s="77"/>
      <c r="DMD118" s="77"/>
      <c r="DME118" s="11"/>
      <c r="DMK118" s="73"/>
      <c r="DML118" s="73"/>
      <c r="DMM118" s="73"/>
      <c r="DMN118" s="73"/>
      <c r="DMO118" s="74"/>
      <c r="DMP118" s="74"/>
      <c r="DMQ118" s="77"/>
      <c r="DMR118" s="77"/>
      <c r="DMS118" s="11"/>
      <c r="DMY118" s="73"/>
      <c r="DMZ118" s="73"/>
      <c r="DNA118" s="73"/>
      <c r="DNB118" s="73"/>
      <c r="DNC118" s="74"/>
      <c r="DND118" s="74"/>
      <c r="DNE118" s="77"/>
      <c r="DNF118" s="77"/>
      <c r="DNG118" s="11"/>
      <c r="DNM118" s="73"/>
      <c r="DNN118" s="73"/>
      <c r="DNO118" s="73"/>
      <c r="DNP118" s="73"/>
      <c r="DNQ118" s="74"/>
      <c r="DNR118" s="74"/>
      <c r="DNS118" s="77"/>
      <c r="DNT118" s="77"/>
      <c r="DNU118" s="11"/>
      <c r="DOA118" s="73"/>
      <c r="DOB118" s="73"/>
      <c r="DOC118" s="73"/>
      <c r="DOD118" s="73"/>
      <c r="DOE118" s="74"/>
      <c r="DOF118" s="74"/>
      <c r="DOG118" s="77"/>
      <c r="DOH118" s="77"/>
      <c r="DOI118" s="11"/>
      <c r="DOO118" s="73"/>
      <c r="DOP118" s="73"/>
      <c r="DOQ118" s="73"/>
      <c r="DOR118" s="73"/>
      <c r="DOS118" s="74"/>
      <c r="DOT118" s="74"/>
      <c r="DOU118" s="77"/>
      <c r="DOV118" s="77"/>
      <c r="DOW118" s="11"/>
      <c r="DPC118" s="73"/>
      <c r="DPD118" s="73"/>
      <c r="DPE118" s="73"/>
      <c r="DPF118" s="73"/>
      <c r="DPG118" s="74"/>
      <c r="DPH118" s="74"/>
      <c r="DPI118" s="77"/>
      <c r="DPJ118" s="77"/>
      <c r="DPK118" s="11"/>
      <c r="DPQ118" s="73"/>
      <c r="DPR118" s="73"/>
      <c r="DPS118" s="73"/>
      <c r="DPT118" s="73"/>
      <c r="DPU118" s="74"/>
      <c r="DPV118" s="74"/>
      <c r="DPW118" s="77"/>
      <c r="DPX118" s="77"/>
      <c r="DPY118" s="11"/>
      <c r="DQE118" s="73"/>
      <c r="DQF118" s="73"/>
      <c r="DQG118" s="73"/>
      <c r="DQH118" s="73"/>
      <c r="DQI118" s="74"/>
      <c r="DQJ118" s="74"/>
      <c r="DQK118" s="77"/>
      <c r="DQL118" s="77"/>
      <c r="DQM118" s="11"/>
      <c r="DQS118" s="73"/>
      <c r="DQT118" s="73"/>
      <c r="DQU118" s="73"/>
      <c r="DQV118" s="73"/>
      <c r="DQW118" s="74"/>
      <c r="DQX118" s="74"/>
      <c r="DQY118" s="77"/>
      <c r="DQZ118" s="77"/>
      <c r="DRA118" s="11"/>
      <c r="DRG118" s="73"/>
      <c r="DRH118" s="73"/>
      <c r="DRI118" s="73"/>
      <c r="DRJ118" s="73"/>
      <c r="DRK118" s="74"/>
      <c r="DRL118" s="74"/>
      <c r="DRM118" s="77"/>
      <c r="DRN118" s="77"/>
      <c r="DRO118" s="11"/>
      <c r="DRU118" s="73"/>
      <c r="DRV118" s="73"/>
      <c r="DRW118" s="73"/>
      <c r="DRX118" s="73"/>
      <c r="DRY118" s="74"/>
      <c r="DRZ118" s="74"/>
      <c r="DSA118" s="77"/>
      <c r="DSB118" s="77"/>
      <c r="DSC118" s="11"/>
      <c r="DSI118" s="73"/>
      <c r="DSJ118" s="73"/>
      <c r="DSK118" s="73"/>
      <c r="DSL118" s="73"/>
      <c r="DSM118" s="74"/>
      <c r="DSN118" s="74"/>
      <c r="DSO118" s="77"/>
      <c r="DSP118" s="77"/>
      <c r="DSQ118" s="11"/>
      <c r="DSW118" s="73"/>
      <c r="DSX118" s="73"/>
      <c r="DSY118" s="73"/>
      <c r="DSZ118" s="73"/>
      <c r="DTA118" s="74"/>
      <c r="DTB118" s="74"/>
      <c r="DTC118" s="77"/>
      <c r="DTD118" s="77"/>
      <c r="DTE118" s="11"/>
      <c r="DTK118" s="73"/>
      <c r="DTL118" s="73"/>
      <c r="DTM118" s="73"/>
      <c r="DTN118" s="73"/>
      <c r="DTO118" s="74"/>
      <c r="DTP118" s="74"/>
      <c r="DTQ118" s="77"/>
      <c r="DTR118" s="77"/>
      <c r="DTS118" s="11"/>
      <c r="DTY118" s="73"/>
      <c r="DTZ118" s="73"/>
      <c r="DUA118" s="73"/>
      <c r="DUB118" s="73"/>
      <c r="DUC118" s="74"/>
      <c r="DUD118" s="74"/>
      <c r="DUE118" s="77"/>
      <c r="DUF118" s="77"/>
      <c r="DUG118" s="11"/>
      <c r="DUM118" s="73"/>
      <c r="DUN118" s="73"/>
      <c r="DUO118" s="73"/>
      <c r="DUP118" s="73"/>
      <c r="DUQ118" s="74"/>
      <c r="DUR118" s="74"/>
      <c r="DUS118" s="77"/>
      <c r="DUT118" s="77"/>
      <c r="DUU118" s="11"/>
      <c r="DVA118" s="73"/>
      <c r="DVB118" s="73"/>
      <c r="DVC118" s="73"/>
      <c r="DVD118" s="73"/>
      <c r="DVE118" s="74"/>
      <c r="DVF118" s="74"/>
      <c r="DVG118" s="77"/>
      <c r="DVH118" s="77"/>
      <c r="DVI118" s="11"/>
      <c r="DVO118" s="73"/>
      <c r="DVP118" s="73"/>
      <c r="DVQ118" s="73"/>
      <c r="DVR118" s="73"/>
      <c r="DVS118" s="74"/>
      <c r="DVT118" s="74"/>
      <c r="DVU118" s="77"/>
      <c r="DVV118" s="77"/>
      <c r="DVW118" s="11"/>
      <c r="DWC118" s="73"/>
      <c r="DWD118" s="73"/>
      <c r="DWE118" s="73"/>
      <c r="DWF118" s="73"/>
      <c r="DWG118" s="74"/>
      <c r="DWH118" s="74"/>
      <c r="DWI118" s="77"/>
      <c r="DWJ118" s="77"/>
      <c r="DWK118" s="11"/>
      <c r="DWQ118" s="73"/>
      <c r="DWR118" s="73"/>
      <c r="DWS118" s="73"/>
      <c r="DWT118" s="73"/>
      <c r="DWU118" s="74"/>
      <c r="DWV118" s="74"/>
      <c r="DWW118" s="77"/>
      <c r="DWX118" s="77"/>
      <c r="DWY118" s="11"/>
      <c r="DXE118" s="73"/>
      <c r="DXF118" s="73"/>
      <c r="DXG118" s="73"/>
      <c r="DXH118" s="73"/>
      <c r="DXI118" s="74"/>
      <c r="DXJ118" s="74"/>
      <c r="DXK118" s="77"/>
      <c r="DXL118" s="77"/>
      <c r="DXM118" s="11"/>
      <c r="DXS118" s="73"/>
      <c r="DXT118" s="73"/>
      <c r="DXU118" s="73"/>
      <c r="DXV118" s="73"/>
      <c r="DXW118" s="74"/>
      <c r="DXX118" s="74"/>
      <c r="DXY118" s="77"/>
      <c r="DXZ118" s="77"/>
      <c r="DYA118" s="11"/>
      <c r="DYG118" s="73"/>
      <c r="DYH118" s="73"/>
      <c r="DYI118" s="73"/>
      <c r="DYJ118" s="73"/>
      <c r="DYK118" s="74"/>
      <c r="DYL118" s="74"/>
      <c r="DYM118" s="77"/>
      <c r="DYN118" s="77"/>
      <c r="DYO118" s="11"/>
      <c r="DYU118" s="73"/>
      <c r="DYV118" s="73"/>
      <c r="DYW118" s="73"/>
      <c r="DYX118" s="73"/>
      <c r="DYY118" s="74"/>
      <c r="DYZ118" s="74"/>
      <c r="DZA118" s="77"/>
      <c r="DZB118" s="77"/>
      <c r="DZC118" s="11"/>
      <c r="DZI118" s="73"/>
      <c r="DZJ118" s="73"/>
      <c r="DZK118" s="73"/>
      <c r="DZL118" s="73"/>
      <c r="DZM118" s="74"/>
      <c r="DZN118" s="74"/>
      <c r="DZO118" s="77"/>
      <c r="DZP118" s="77"/>
      <c r="DZQ118" s="11"/>
      <c r="DZW118" s="73"/>
      <c r="DZX118" s="73"/>
      <c r="DZY118" s="73"/>
      <c r="DZZ118" s="73"/>
      <c r="EAA118" s="74"/>
      <c r="EAB118" s="74"/>
      <c r="EAC118" s="77"/>
      <c r="EAD118" s="77"/>
      <c r="EAE118" s="11"/>
      <c r="EAK118" s="73"/>
      <c r="EAL118" s="73"/>
      <c r="EAM118" s="73"/>
      <c r="EAN118" s="73"/>
      <c r="EAO118" s="74"/>
      <c r="EAP118" s="74"/>
      <c r="EAQ118" s="77"/>
      <c r="EAR118" s="77"/>
      <c r="EAS118" s="11"/>
      <c r="EAY118" s="73"/>
      <c r="EAZ118" s="73"/>
      <c r="EBA118" s="73"/>
      <c r="EBB118" s="73"/>
      <c r="EBC118" s="74"/>
      <c r="EBD118" s="74"/>
      <c r="EBE118" s="77"/>
      <c r="EBF118" s="77"/>
      <c r="EBG118" s="11"/>
      <c r="EBM118" s="73"/>
      <c r="EBN118" s="73"/>
      <c r="EBO118" s="73"/>
      <c r="EBP118" s="73"/>
      <c r="EBQ118" s="74"/>
      <c r="EBR118" s="74"/>
      <c r="EBS118" s="77"/>
      <c r="EBT118" s="77"/>
      <c r="EBU118" s="11"/>
      <c r="ECA118" s="73"/>
      <c r="ECB118" s="73"/>
      <c r="ECC118" s="73"/>
      <c r="ECD118" s="73"/>
      <c r="ECE118" s="74"/>
      <c r="ECF118" s="74"/>
      <c r="ECG118" s="77"/>
      <c r="ECH118" s="77"/>
      <c r="ECI118" s="11"/>
      <c r="ECO118" s="73"/>
      <c r="ECP118" s="73"/>
      <c r="ECQ118" s="73"/>
      <c r="ECR118" s="73"/>
      <c r="ECS118" s="74"/>
      <c r="ECT118" s="74"/>
      <c r="ECU118" s="77"/>
      <c r="ECV118" s="77"/>
      <c r="ECW118" s="11"/>
      <c r="EDC118" s="73"/>
      <c r="EDD118" s="73"/>
      <c r="EDE118" s="73"/>
      <c r="EDF118" s="73"/>
      <c r="EDG118" s="74"/>
      <c r="EDH118" s="74"/>
      <c r="EDI118" s="77"/>
      <c r="EDJ118" s="77"/>
      <c r="EDK118" s="11"/>
      <c r="EDQ118" s="73"/>
      <c r="EDR118" s="73"/>
      <c r="EDS118" s="73"/>
      <c r="EDT118" s="73"/>
      <c r="EDU118" s="74"/>
      <c r="EDV118" s="74"/>
      <c r="EDW118" s="77"/>
      <c r="EDX118" s="77"/>
      <c r="EDY118" s="11"/>
      <c r="EEE118" s="73"/>
      <c r="EEF118" s="73"/>
      <c r="EEG118" s="73"/>
      <c r="EEH118" s="73"/>
      <c r="EEI118" s="74"/>
      <c r="EEJ118" s="74"/>
      <c r="EEK118" s="77"/>
      <c r="EEL118" s="77"/>
      <c r="EEM118" s="11"/>
      <c r="EES118" s="73"/>
      <c r="EET118" s="73"/>
      <c r="EEU118" s="73"/>
      <c r="EEV118" s="73"/>
      <c r="EEW118" s="74"/>
      <c r="EEX118" s="74"/>
      <c r="EEY118" s="77"/>
      <c r="EEZ118" s="77"/>
      <c r="EFA118" s="11"/>
      <c r="EFG118" s="73"/>
      <c r="EFH118" s="73"/>
      <c r="EFI118" s="73"/>
      <c r="EFJ118" s="73"/>
      <c r="EFK118" s="74"/>
      <c r="EFL118" s="74"/>
      <c r="EFM118" s="77"/>
      <c r="EFN118" s="77"/>
      <c r="EFO118" s="11"/>
      <c r="EFU118" s="73"/>
      <c r="EFV118" s="73"/>
      <c r="EFW118" s="73"/>
      <c r="EFX118" s="73"/>
      <c r="EFY118" s="74"/>
      <c r="EFZ118" s="74"/>
      <c r="EGA118" s="77"/>
      <c r="EGB118" s="77"/>
      <c r="EGC118" s="11"/>
      <c r="EGI118" s="73"/>
      <c r="EGJ118" s="73"/>
      <c r="EGK118" s="73"/>
      <c r="EGL118" s="73"/>
      <c r="EGM118" s="74"/>
      <c r="EGN118" s="74"/>
      <c r="EGO118" s="77"/>
      <c r="EGP118" s="77"/>
      <c r="EGQ118" s="11"/>
      <c r="EGW118" s="73"/>
      <c r="EGX118" s="73"/>
      <c r="EGY118" s="73"/>
      <c r="EGZ118" s="73"/>
      <c r="EHA118" s="74"/>
      <c r="EHB118" s="74"/>
      <c r="EHC118" s="77"/>
      <c r="EHD118" s="77"/>
      <c r="EHE118" s="11"/>
      <c r="EHK118" s="73"/>
      <c r="EHL118" s="73"/>
      <c r="EHM118" s="73"/>
      <c r="EHN118" s="73"/>
      <c r="EHO118" s="74"/>
      <c r="EHP118" s="74"/>
      <c r="EHQ118" s="77"/>
      <c r="EHR118" s="77"/>
      <c r="EHS118" s="11"/>
      <c r="EHY118" s="73"/>
      <c r="EHZ118" s="73"/>
      <c r="EIA118" s="73"/>
      <c r="EIB118" s="73"/>
      <c r="EIC118" s="74"/>
      <c r="EID118" s="74"/>
      <c r="EIE118" s="77"/>
      <c r="EIF118" s="77"/>
      <c r="EIG118" s="11"/>
      <c r="EIM118" s="73"/>
      <c r="EIN118" s="73"/>
      <c r="EIO118" s="73"/>
      <c r="EIP118" s="73"/>
      <c r="EIQ118" s="74"/>
      <c r="EIR118" s="74"/>
      <c r="EIS118" s="77"/>
      <c r="EIT118" s="77"/>
      <c r="EIU118" s="11"/>
      <c r="EJA118" s="73"/>
      <c r="EJB118" s="73"/>
      <c r="EJC118" s="73"/>
      <c r="EJD118" s="73"/>
      <c r="EJE118" s="74"/>
      <c r="EJF118" s="74"/>
      <c r="EJG118" s="77"/>
      <c r="EJH118" s="77"/>
      <c r="EJI118" s="11"/>
      <c r="EJO118" s="73"/>
      <c r="EJP118" s="73"/>
      <c r="EJQ118" s="73"/>
      <c r="EJR118" s="73"/>
      <c r="EJS118" s="74"/>
      <c r="EJT118" s="74"/>
      <c r="EJU118" s="77"/>
      <c r="EJV118" s="77"/>
      <c r="EJW118" s="11"/>
      <c r="EKC118" s="73"/>
      <c r="EKD118" s="73"/>
      <c r="EKE118" s="73"/>
      <c r="EKF118" s="73"/>
      <c r="EKG118" s="74"/>
      <c r="EKH118" s="74"/>
      <c r="EKI118" s="77"/>
      <c r="EKJ118" s="77"/>
      <c r="EKK118" s="11"/>
      <c r="EKQ118" s="73"/>
      <c r="EKR118" s="73"/>
      <c r="EKS118" s="73"/>
      <c r="EKT118" s="73"/>
      <c r="EKU118" s="74"/>
      <c r="EKV118" s="74"/>
      <c r="EKW118" s="77"/>
      <c r="EKX118" s="77"/>
      <c r="EKY118" s="11"/>
      <c r="ELE118" s="73"/>
      <c r="ELF118" s="73"/>
      <c r="ELG118" s="73"/>
      <c r="ELH118" s="73"/>
      <c r="ELI118" s="74"/>
      <c r="ELJ118" s="74"/>
      <c r="ELK118" s="77"/>
      <c r="ELL118" s="77"/>
      <c r="ELM118" s="11"/>
      <c r="ELS118" s="73"/>
      <c r="ELT118" s="73"/>
      <c r="ELU118" s="73"/>
      <c r="ELV118" s="73"/>
      <c r="ELW118" s="74"/>
      <c r="ELX118" s="74"/>
      <c r="ELY118" s="77"/>
      <c r="ELZ118" s="77"/>
      <c r="EMA118" s="11"/>
      <c r="EMG118" s="73"/>
      <c r="EMH118" s="73"/>
      <c r="EMI118" s="73"/>
      <c r="EMJ118" s="73"/>
      <c r="EMK118" s="74"/>
      <c r="EML118" s="74"/>
      <c r="EMM118" s="77"/>
      <c r="EMN118" s="77"/>
      <c r="EMO118" s="11"/>
      <c r="EMU118" s="73"/>
      <c r="EMV118" s="73"/>
      <c r="EMW118" s="73"/>
      <c r="EMX118" s="73"/>
      <c r="EMY118" s="74"/>
      <c r="EMZ118" s="74"/>
      <c r="ENA118" s="77"/>
      <c r="ENB118" s="77"/>
      <c r="ENC118" s="11"/>
      <c r="ENI118" s="73"/>
      <c r="ENJ118" s="73"/>
      <c r="ENK118" s="73"/>
      <c r="ENL118" s="73"/>
      <c r="ENM118" s="74"/>
      <c r="ENN118" s="74"/>
      <c r="ENO118" s="77"/>
      <c r="ENP118" s="77"/>
      <c r="ENQ118" s="11"/>
      <c r="ENW118" s="73"/>
      <c r="ENX118" s="73"/>
      <c r="ENY118" s="73"/>
      <c r="ENZ118" s="73"/>
      <c r="EOA118" s="74"/>
      <c r="EOB118" s="74"/>
      <c r="EOC118" s="77"/>
      <c r="EOD118" s="77"/>
      <c r="EOE118" s="11"/>
      <c r="EOK118" s="73"/>
      <c r="EOL118" s="73"/>
      <c r="EOM118" s="73"/>
      <c r="EON118" s="73"/>
      <c r="EOO118" s="74"/>
      <c r="EOP118" s="74"/>
      <c r="EOQ118" s="77"/>
      <c r="EOR118" s="77"/>
      <c r="EOS118" s="11"/>
      <c r="EOY118" s="73"/>
      <c r="EOZ118" s="73"/>
      <c r="EPA118" s="73"/>
      <c r="EPB118" s="73"/>
      <c r="EPC118" s="74"/>
      <c r="EPD118" s="74"/>
      <c r="EPE118" s="77"/>
      <c r="EPF118" s="77"/>
      <c r="EPG118" s="11"/>
      <c r="EPM118" s="73"/>
      <c r="EPN118" s="73"/>
      <c r="EPO118" s="73"/>
      <c r="EPP118" s="73"/>
      <c r="EPQ118" s="74"/>
      <c r="EPR118" s="74"/>
      <c r="EPS118" s="77"/>
      <c r="EPT118" s="77"/>
      <c r="EPU118" s="11"/>
      <c r="EQA118" s="73"/>
      <c r="EQB118" s="73"/>
      <c r="EQC118" s="73"/>
      <c r="EQD118" s="73"/>
      <c r="EQE118" s="74"/>
      <c r="EQF118" s="74"/>
      <c r="EQG118" s="77"/>
      <c r="EQH118" s="77"/>
      <c r="EQI118" s="11"/>
      <c r="EQO118" s="73"/>
      <c r="EQP118" s="73"/>
      <c r="EQQ118" s="73"/>
      <c r="EQR118" s="73"/>
      <c r="EQS118" s="74"/>
      <c r="EQT118" s="74"/>
      <c r="EQU118" s="77"/>
      <c r="EQV118" s="77"/>
      <c r="EQW118" s="11"/>
      <c r="ERC118" s="73"/>
      <c r="ERD118" s="73"/>
      <c r="ERE118" s="73"/>
      <c r="ERF118" s="73"/>
      <c r="ERG118" s="74"/>
      <c r="ERH118" s="74"/>
      <c r="ERI118" s="77"/>
      <c r="ERJ118" s="77"/>
      <c r="ERK118" s="11"/>
      <c r="ERQ118" s="73"/>
      <c r="ERR118" s="73"/>
      <c r="ERS118" s="73"/>
      <c r="ERT118" s="73"/>
      <c r="ERU118" s="74"/>
      <c r="ERV118" s="74"/>
      <c r="ERW118" s="77"/>
      <c r="ERX118" s="77"/>
      <c r="ERY118" s="11"/>
      <c r="ESE118" s="73"/>
      <c r="ESF118" s="73"/>
      <c r="ESG118" s="73"/>
      <c r="ESH118" s="73"/>
      <c r="ESI118" s="74"/>
      <c r="ESJ118" s="74"/>
      <c r="ESK118" s="77"/>
      <c r="ESL118" s="77"/>
      <c r="ESM118" s="11"/>
      <c r="ESS118" s="73"/>
      <c r="EST118" s="73"/>
      <c r="ESU118" s="73"/>
      <c r="ESV118" s="73"/>
      <c r="ESW118" s="74"/>
      <c r="ESX118" s="74"/>
      <c r="ESY118" s="77"/>
      <c r="ESZ118" s="77"/>
      <c r="ETA118" s="11"/>
      <c r="ETG118" s="73"/>
      <c r="ETH118" s="73"/>
      <c r="ETI118" s="73"/>
      <c r="ETJ118" s="73"/>
      <c r="ETK118" s="74"/>
      <c r="ETL118" s="74"/>
      <c r="ETM118" s="77"/>
      <c r="ETN118" s="77"/>
      <c r="ETO118" s="11"/>
      <c r="ETU118" s="73"/>
      <c r="ETV118" s="73"/>
      <c r="ETW118" s="73"/>
      <c r="ETX118" s="73"/>
      <c r="ETY118" s="74"/>
      <c r="ETZ118" s="74"/>
      <c r="EUA118" s="77"/>
      <c r="EUB118" s="77"/>
      <c r="EUC118" s="11"/>
      <c r="EUI118" s="73"/>
      <c r="EUJ118" s="73"/>
      <c r="EUK118" s="73"/>
      <c r="EUL118" s="73"/>
      <c r="EUM118" s="74"/>
      <c r="EUN118" s="74"/>
      <c r="EUO118" s="77"/>
      <c r="EUP118" s="77"/>
      <c r="EUQ118" s="11"/>
      <c r="EUW118" s="73"/>
      <c r="EUX118" s="73"/>
      <c r="EUY118" s="73"/>
      <c r="EUZ118" s="73"/>
      <c r="EVA118" s="74"/>
      <c r="EVB118" s="74"/>
      <c r="EVC118" s="77"/>
      <c r="EVD118" s="77"/>
      <c r="EVE118" s="11"/>
      <c r="EVK118" s="73"/>
      <c r="EVL118" s="73"/>
      <c r="EVM118" s="73"/>
      <c r="EVN118" s="73"/>
      <c r="EVO118" s="74"/>
      <c r="EVP118" s="74"/>
      <c r="EVQ118" s="77"/>
      <c r="EVR118" s="77"/>
      <c r="EVS118" s="11"/>
      <c r="EVY118" s="73"/>
      <c r="EVZ118" s="73"/>
      <c r="EWA118" s="73"/>
      <c r="EWB118" s="73"/>
      <c r="EWC118" s="74"/>
      <c r="EWD118" s="74"/>
      <c r="EWE118" s="77"/>
      <c r="EWF118" s="77"/>
      <c r="EWG118" s="11"/>
      <c r="EWM118" s="73"/>
      <c r="EWN118" s="73"/>
      <c r="EWO118" s="73"/>
      <c r="EWP118" s="73"/>
      <c r="EWQ118" s="74"/>
      <c r="EWR118" s="74"/>
      <c r="EWS118" s="77"/>
      <c r="EWT118" s="77"/>
      <c r="EWU118" s="11"/>
      <c r="EXA118" s="73"/>
      <c r="EXB118" s="73"/>
      <c r="EXC118" s="73"/>
      <c r="EXD118" s="73"/>
      <c r="EXE118" s="74"/>
      <c r="EXF118" s="74"/>
      <c r="EXG118" s="77"/>
      <c r="EXH118" s="77"/>
      <c r="EXI118" s="11"/>
      <c r="EXO118" s="73"/>
      <c r="EXP118" s="73"/>
      <c r="EXQ118" s="73"/>
      <c r="EXR118" s="73"/>
      <c r="EXS118" s="74"/>
      <c r="EXT118" s="74"/>
      <c r="EXU118" s="77"/>
      <c r="EXV118" s="77"/>
      <c r="EXW118" s="11"/>
      <c r="EYC118" s="73"/>
      <c r="EYD118" s="73"/>
      <c r="EYE118" s="73"/>
      <c r="EYF118" s="73"/>
      <c r="EYG118" s="74"/>
      <c r="EYH118" s="74"/>
      <c r="EYI118" s="77"/>
      <c r="EYJ118" s="77"/>
      <c r="EYK118" s="11"/>
      <c r="EYQ118" s="73"/>
      <c r="EYR118" s="73"/>
      <c r="EYS118" s="73"/>
      <c r="EYT118" s="73"/>
      <c r="EYU118" s="74"/>
      <c r="EYV118" s="74"/>
      <c r="EYW118" s="77"/>
      <c r="EYX118" s="77"/>
      <c r="EYY118" s="11"/>
      <c r="EZE118" s="73"/>
      <c r="EZF118" s="73"/>
      <c r="EZG118" s="73"/>
      <c r="EZH118" s="73"/>
      <c r="EZI118" s="74"/>
      <c r="EZJ118" s="74"/>
      <c r="EZK118" s="77"/>
      <c r="EZL118" s="77"/>
      <c r="EZM118" s="11"/>
      <c r="EZS118" s="73"/>
      <c r="EZT118" s="73"/>
      <c r="EZU118" s="73"/>
      <c r="EZV118" s="73"/>
      <c r="EZW118" s="74"/>
      <c r="EZX118" s="74"/>
      <c r="EZY118" s="77"/>
      <c r="EZZ118" s="77"/>
      <c r="FAA118" s="11"/>
      <c r="FAG118" s="73"/>
      <c r="FAH118" s="73"/>
      <c r="FAI118" s="73"/>
      <c r="FAJ118" s="73"/>
      <c r="FAK118" s="74"/>
      <c r="FAL118" s="74"/>
      <c r="FAM118" s="77"/>
      <c r="FAN118" s="77"/>
      <c r="FAO118" s="11"/>
      <c r="FAU118" s="73"/>
      <c r="FAV118" s="73"/>
      <c r="FAW118" s="73"/>
      <c r="FAX118" s="73"/>
      <c r="FAY118" s="74"/>
      <c r="FAZ118" s="74"/>
      <c r="FBA118" s="77"/>
      <c r="FBB118" s="77"/>
      <c r="FBC118" s="11"/>
      <c r="FBI118" s="73"/>
      <c r="FBJ118" s="73"/>
      <c r="FBK118" s="73"/>
      <c r="FBL118" s="73"/>
      <c r="FBM118" s="74"/>
      <c r="FBN118" s="74"/>
      <c r="FBO118" s="77"/>
      <c r="FBP118" s="77"/>
      <c r="FBQ118" s="11"/>
      <c r="FBW118" s="73"/>
      <c r="FBX118" s="73"/>
      <c r="FBY118" s="73"/>
      <c r="FBZ118" s="73"/>
      <c r="FCA118" s="74"/>
      <c r="FCB118" s="74"/>
      <c r="FCC118" s="77"/>
      <c r="FCD118" s="77"/>
      <c r="FCE118" s="11"/>
      <c r="FCK118" s="73"/>
      <c r="FCL118" s="73"/>
      <c r="FCM118" s="73"/>
      <c r="FCN118" s="73"/>
      <c r="FCO118" s="74"/>
      <c r="FCP118" s="74"/>
      <c r="FCQ118" s="77"/>
      <c r="FCR118" s="77"/>
      <c r="FCS118" s="11"/>
      <c r="FCY118" s="73"/>
      <c r="FCZ118" s="73"/>
      <c r="FDA118" s="73"/>
      <c r="FDB118" s="73"/>
      <c r="FDC118" s="74"/>
      <c r="FDD118" s="74"/>
      <c r="FDE118" s="77"/>
      <c r="FDF118" s="77"/>
      <c r="FDG118" s="11"/>
      <c r="FDM118" s="73"/>
      <c r="FDN118" s="73"/>
      <c r="FDO118" s="73"/>
      <c r="FDP118" s="73"/>
      <c r="FDQ118" s="74"/>
      <c r="FDR118" s="74"/>
      <c r="FDS118" s="77"/>
      <c r="FDT118" s="77"/>
      <c r="FDU118" s="11"/>
      <c r="FEA118" s="73"/>
      <c r="FEB118" s="73"/>
      <c r="FEC118" s="73"/>
      <c r="FED118" s="73"/>
      <c r="FEE118" s="74"/>
      <c r="FEF118" s="74"/>
      <c r="FEG118" s="77"/>
      <c r="FEH118" s="77"/>
      <c r="FEI118" s="11"/>
      <c r="FEO118" s="73"/>
      <c r="FEP118" s="73"/>
      <c r="FEQ118" s="73"/>
      <c r="FER118" s="73"/>
      <c r="FES118" s="74"/>
      <c r="FET118" s="74"/>
      <c r="FEU118" s="77"/>
      <c r="FEV118" s="77"/>
      <c r="FEW118" s="11"/>
      <c r="FFC118" s="73"/>
      <c r="FFD118" s="73"/>
      <c r="FFE118" s="73"/>
      <c r="FFF118" s="73"/>
      <c r="FFG118" s="74"/>
      <c r="FFH118" s="74"/>
      <c r="FFI118" s="77"/>
      <c r="FFJ118" s="77"/>
      <c r="FFK118" s="11"/>
      <c r="FFQ118" s="73"/>
      <c r="FFR118" s="73"/>
      <c r="FFS118" s="73"/>
      <c r="FFT118" s="73"/>
      <c r="FFU118" s="74"/>
      <c r="FFV118" s="74"/>
      <c r="FFW118" s="77"/>
      <c r="FFX118" s="77"/>
      <c r="FFY118" s="11"/>
      <c r="FGE118" s="73"/>
      <c r="FGF118" s="73"/>
      <c r="FGG118" s="73"/>
      <c r="FGH118" s="73"/>
      <c r="FGI118" s="74"/>
      <c r="FGJ118" s="74"/>
      <c r="FGK118" s="77"/>
      <c r="FGL118" s="77"/>
      <c r="FGM118" s="11"/>
      <c r="FGS118" s="73"/>
      <c r="FGT118" s="73"/>
      <c r="FGU118" s="73"/>
      <c r="FGV118" s="73"/>
      <c r="FGW118" s="74"/>
      <c r="FGX118" s="74"/>
      <c r="FGY118" s="77"/>
      <c r="FGZ118" s="77"/>
      <c r="FHA118" s="11"/>
      <c r="FHG118" s="73"/>
      <c r="FHH118" s="73"/>
      <c r="FHI118" s="73"/>
      <c r="FHJ118" s="73"/>
      <c r="FHK118" s="74"/>
      <c r="FHL118" s="74"/>
      <c r="FHM118" s="77"/>
      <c r="FHN118" s="77"/>
      <c r="FHO118" s="11"/>
      <c r="FHU118" s="73"/>
      <c r="FHV118" s="73"/>
      <c r="FHW118" s="73"/>
      <c r="FHX118" s="73"/>
      <c r="FHY118" s="74"/>
      <c r="FHZ118" s="74"/>
      <c r="FIA118" s="77"/>
      <c r="FIB118" s="77"/>
      <c r="FIC118" s="11"/>
      <c r="FII118" s="73"/>
      <c r="FIJ118" s="73"/>
      <c r="FIK118" s="73"/>
      <c r="FIL118" s="73"/>
      <c r="FIM118" s="74"/>
      <c r="FIN118" s="74"/>
      <c r="FIO118" s="77"/>
      <c r="FIP118" s="77"/>
      <c r="FIQ118" s="11"/>
      <c r="FIW118" s="73"/>
      <c r="FIX118" s="73"/>
      <c r="FIY118" s="73"/>
      <c r="FIZ118" s="73"/>
      <c r="FJA118" s="74"/>
      <c r="FJB118" s="74"/>
      <c r="FJC118" s="77"/>
      <c r="FJD118" s="77"/>
      <c r="FJE118" s="11"/>
      <c r="FJK118" s="73"/>
      <c r="FJL118" s="73"/>
      <c r="FJM118" s="73"/>
      <c r="FJN118" s="73"/>
      <c r="FJO118" s="74"/>
      <c r="FJP118" s="74"/>
      <c r="FJQ118" s="77"/>
      <c r="FJR118" s="77"/>
      <c r="FJS118" s="11"/>
      <c r="FJY118" s="73"/>
      <c r="FJZ118" s="73"/>
      <c r="FKA118" s="73"/>
      <c r="FKB118" s="73"/>
      <c r="FKC118" s="74"/>
      <c r="FKD118" s="74"/>
      <c r="FKE118" s="77"/>
      <c r="FKF118" s="77"/>
      <c r="FKG118" s="11"/>
      <c r="FKM118" s="73"/>
      <c r="FKN118" s="73"/>
      <c r="FKO118" s="73"/>
      <c r="FKP118" s="73"/>
      <c r="FKQ118" s="74"/>
      <c r="FKR118" s="74"/>
      <c r="FKS118" s="77"/>
      <c r="FKT118" s="77"/>
      <c r="FKU118" s="11"/>
      <c r="FLA118" s="73"/>
      <c r="FLB118" s="73"/>
      <c r="FLC118" s="73"/>
      <c r="FLD118" s="73"/>
      <c r="FLE118" s="74"/>
      <c r="FLF118" s="74"/>
      <c r="FLG118" s="77"/>
      <c r="FLH118" s="77"/>
      <c r="FLI118" s="11"/>
      <c r="FLO118" s="73"/>
      <c r="FLP118" s="73"/>
      <c r="FLQ118" s="73"/>
      <c r="FLR118" s="73"/>
      <c r="FLS118" s="74"/>
      <c r="FLT118" s="74"/>
      <c r="FLU118" s="77"/>
      <c r="FLV118" s="77"/>
      <c r="FLW118" s="11"/>
      <c r="FMC118" s="73"/>
      <c r="FMD118" s="73"/>
      <c r="FME118" s="73"/>
      <c r="FMF118" s="73"/>
      <c r="FMG118" s="74"/>
      <c r="FMH118" s="74"/>
      <c r="FMI118" s="77"/>
      <c r="FMJ118" s="77"/>
      <c r="FMK118" s="11"/>
      <c r="FMQ118" s="73"/>
      <c r="FMR118" s="73"/>
      <c r="FMS118" s="73"/>
      <c r="FMT118" s="73"/>
      <c r="FMU118" s="74"/>
      <c r="FMV118" s="74"/>
      <c r="FMW118" s="77"/>
      <c r="FMX118" s="77"/>
      <c r="FMY118" s="11"/>
      <c r="FNE118" s="73"/>
      <c r="FNF118" s="73"/>
      <c r="FNG118" s="73"/>
      <c r="FNH118" s="73"/>
      <c r="FNI118" s="74"/>
      <c r="FNJ118" s="74"/>
      <c r="FNK118" s="77"/>
      <c r="FNL118" s="77"/>
      <c r="FNM118" s="11"/>
      <c r="FNS118" s="73"/>
      <c r="FNT118" s="73"/>
      <c r="FNU118" s="73"/>
      <c r="FNV118" s="73"/>
      <c r="FNW118" s="74"/>
      <c r="FNX118" s="74"/>
      <c r="FNY118" s="77"/>
      <c r="FNZ118" s="77"/>
      <c r="FOA118" s="11"/>
      <c r="FOG118" s="73"/>
      <c r="FOH118" s="73"/>
      <c r="FOI118" s="73"/>
      <c r="FOJ118" s="73"/>
      <c r="FOK118" s="74"/>
      <c r="FOL118" s="74"/>
      <c r="FOM118" s="77"/>
      <c r="FON118" s="77"/>
      <c r="FOO118" s="11"/>
      <c r="FOU118" s="73"/>
      <c r="FOV118" s="73"/>
      <c r="FOW118" s="73"/>
      <c r="FOX118" s="73"/>
      <c r="FOY118" s="74"/>
      <c r="FOZ118" s="74"/>
      <c r="FPA118" s="77"/>
      <c r="FPB118" s="77"/>
      <c r="FPC118" s="11"/>
      <c r="FPI118" s="73"/>
      <c r="FPJ118" s="73"/>
      <c r="FPK118" s="73"/>
      <c r="FPL118" s="73"/>
      <c r="FPM118" s="74"/>
      <c r="FPN118" s="74"/>
      <c r="FPO118" s="77"/>
      <c r="FPP118" s="77"/>
      <c r="FPQ118" s="11"/>
      <c r="FPW118" s="73"/>
      <c r="FPX118" s="73"/>
      <c r="FPY118" s="73"/>
      <c r="FPZ118" s="73"/>
      <c r="FQA118" s="74"/>
      <c r="FQB118" s="74"/>
      <c r="FQC118" s="77"/>
      <c r="FQD118" s="77"/>
      <c r="FQE118" s="11"/>
      <c r="FQK118" s="73"/>
      <c r="FQL118" s="73"/>
      <c r="FQM118" s="73"/>
      <c r="FQN118" s="73"/>
      <c r="FQO118" s="74"/>
      <c r="FQP118" s="74"/>
      <c r="FQQ118" s="77"/>
      <c r="FQR118" s="77"/>
      <c r="FQS118" s="11"/>
      <c r="FQY118" s="73"/>
      <c r="FQZ118" s="73"/>
      <c r="FRA118" s="73"/>
      <c r="FRB118" s="73"/>
      <c r="FRC118" s="74"/>
      <c r="FRD118" s="74"/>
      <c r="FRE118" s="77"/>
      <c r="FRF118" s="77"/>
      <c r="FRG118" s="11"/>
      <c r="FRM118" s="73"/>
      <c r="FRN118" s="73"/>
      <c r="FRO118" s="73"/>
      <c r="FRP118" s="73"/>
      <c r="FRQ118" s="74"/>
      <c r="FRR118" s="74"/>
      <c r="FRS118" s="77"/>
      <c r="FRT118" s="77"/>
      <c r="FRU118" s="11"/>
      <c r="FSA118" s="73"/>
      <c r="FSB118" s="73"/>
      <c r="FSC118" s="73"/>
      <c r="FSD118" s="73"/>
      <c r="FSE118" s="74"/>
      <c r="FSF118" s="74"/>
      <c r="FSG118" s="77"/>
      <c r="FSH118" s="77"/>
      <c r="FSI118" s="11"/>
      <c r="FSO118" s="73"/>
      <c r="FSP118" s="73"/>
      <c r="FSQ118" s="73"/>
      <c r="FSR118" s="73"/>
      <c r="FSS118" s="74"/>
      <c r="FST118" s="74"/>
      <c r="FSU118" s="77"/>
      <c r="FSV118" s="77"/>
      <c r="FSW118" s="11"/>
      <c r="FTC118" s="73"/>
      <c r="FTD118" s="73"/>
      <c r="FTE118" s="73"/>
      <c r="FTF118" s="73"/>
      <c r="FTG118" s="74"/>
      <c r="FTH118" s="74"/>
      <c r="FTI118" s="77"/>
      <c r="FTJ118" s="77"/>
      <c r="FTK118" s="11"/>
      <c r="FTQ118" s="73"/>
      <c r="FTR118" s="73"/>
      <c r="FTS118" s="73"/>
      <c r="FTT118" s="73"/>
      <c r="FTU118" s="74"/>
      <c r="FTV118" s="74"/>
      <c r="FTW118" s="77"/>
      <c r="FTX118" s="77"/>
      <c r="FTY118" s="11"/>
      <c r="FUE118" s="73"/>
      <c r="FUF118" s="73"/>
      <c r="FUG118" s="73"/>
      <c r="FUH118" s="73"/>
      <c r="FUI118" s="74"/>
      <c r="FUJ118" s="74"/>
      <c r="FUK118" s="77"/>
      <c r="FUL118" s="77"/>
      <c r="FUM118" s="11"/>
      <c r="FUS118" s="73"/>
      <c r="FUT118" s="73"/>
      <c r="FUU118" s="73"/>
      <c r="FUV118" s="73"/>
      <c r="FUW118" s="74"/>
      <c r="FUX118" s="74"/>
      <c r="FUY118" s="77"/>
      <c r="FUZ118" s="77"/>
      <c r="FVA118" s="11"/>
      <c r="FVG118" s="73"/>
      <c r="FVH118" s="73"/>
      <c r="FVI118" s="73"/>
      <c r="FVJ118" s="73"/>
      <c r="FVK118" s="74"/>
      <c r="FVL118" s="74"/>
      <c r="FVM118" s="77"/>
      <c r="FVN118" s="77"/>
      <c r="FVO118" s="11"/>
      <c r="FVU118" s="73"/>
      <c r="FVV118" s="73"/>
      <c r="FVW118" s="73"/>
      <c r="FVX118" s="73"/>
      <c r="FVY118" s="74"/>
      <c r="FVZ118" s="74"/>
      <c r="FWA118" s="77"/>
      <c r="FWB118" s="77"/>
      <c r="FWC118" s="11"/>
      <c r="FWI118" s="73"/>
      <c r="FWJ118" s="73"/>
      <c r="FWK118" s="73"/>
      <c r="FWL118" s="73"/>
      <c r="FWM118" s="74"/>
      <c r="FWN118" s="74"/>
      <c r="FWO118" s="77"/>
      <c r="FWP118" s="77"/>
      <c r="FWQ118" s="11"/>
      <c r="FWW118" s="73"/>
      <c r="FWX118" s="73"/>
      <c r="FWY118" s="73"/>
      <c r="FWZ118" s="73"/>
      <c r="FXA118" s="74"/>
      <c r="FXB118" s="74"/>
      <c r="FXC118" s="77"/>
      <c r="FXD118" s="77"/>
      <c r="FXE118" s="11"/>
      <c r="FXK118" s="73"/>
      <c r="FXL118" s="73"/>
      <c r="FXM118" s="73"/>
      <c r="FXN118" s="73"/>
      <c r="FXO118" s="74"/>
      <c r="FXP118" s="74"/>
      <c r="FXQ118" s="77"/>
      <c r="FXR118" s="77"/>
      <c r="FXS118" s="11"/>
      <c r="FXY118" s="73"/>
      <c r="FXZ118" s="73"/>
      <c r="FYA118" s="73"/>
      <c r="FYB118" s="73"/>
      <c r="FYC118" s="74"/>
      <c r="FYD118" s="74"/>
      <c r="FYE118" s="77"/>
      <c r="FYF118" s="77"/>
      <c r="FYG118" s="11"/>
      <c r="FYM118" s="73"/>
      <c r="FYN118" s="73"/>
      <c r="FYO118" s="73"/>
      <c r="FYP118" s="73"/>
      <c r="FYQ118" s="74"/>
      <c r="FYR118" s="74"/>
      <c r="FYS118" s="77"/>
      <c r="FYT118" s="77"/>
      <c r="FYU118" s="11"/>
      <c r="FZA118" s="73"/>
      <c r="FZB118" s="73"/>
      <c r="FZC118" s="73"/>
      <c r="FZD118" s="73"/>
      <c r="FZE118" s="74"/>
      <c r="FZF118" s="74"/>
      <c r="FZG118" s="77"/>
      <c r="FZH118" s="77"/>
      <c r="FZI118" s="11"/>
      <c r="FZO118" s="73"/>
      <c r="FZP118" s="73"/>
      <c r="FZQ118" s="73"/>
      <c r="FZR118" s="73"/>
      <c r="FZS118" s="74"/>
      <c r="FZT118" s="74"/>
      <c r="FZU118" s="77"/>
      <c r="FZV118" s="77"/>
      <c r="FZW118" s="11"/>
      <c r="GAC118" s="73"/>
      <c r="GAD118" s="73"/>
      <c r="GAE118" s="73"/>
      <c r="GAF118" s="73"/>
      <c r="GAG118" s="74"/>
      <c r="GAH118" s="74"/>
      <c r="GAI118" s="77"/>
      <c r="GAJ118" s="77"/>
      <c r="GAK118" s="11"/>
      <c r="GAQ118" s="73"/>
      <c r="GAR118" s="73"/>
      <c r="GAS118" s="73"/>
      <c r="GAT118" s="73"/>
      <c r="GAU118" s="74"/>
      <c r="GAV118" s="74"/>
      <c r="GAW118" s="77"/>
      <c r="GAX118" s="77"/>
      <c r="GAY118" s="11"/>
      <c r="GBE118" s="73"/>
      <c r="GBF118" s="73"/>
      <c r="GBG118" s="73"/>
      <c r="GBH118" s="73"/>
      <c r="GBI118" s="74"/>
      <c r="GBJ118" s="74"/>
      <c r="GBK118" s="77"/>
      <c r="GBL118" s="77"/>
      <c r="GBM118" s="11"/>
      <c r="GBS118" s="73"/>
      <c r="GBT118" s="73"/>
      <c r="GBU118" s="73"/>
      <c r="GBV118" s="73"/>
      <c r="GBW118" s="74"/>
      <c r="GBX118" s="74"/>
      <c r="GBY118" s="77"/>
      <c r="GBZ118" s="77"/>
      <c r="GCA118" s="11"/>
      <c r="GCG118" s="73"/>
      <c r="GCH118" s="73"/>
      <c r="GCI118" s="73"/>
      <c r="GCJ118" s="73"/>
      <c r="GCK118" s="74"/>
      <c r="GCL118" s="74"/>
      <c r="GCM118" s="77"/>
      <c r="GCN118" s="77"/>
      <c r="GCO118" s="11"/>
      <c r="GCU118" s="73"/>
      <c r="GCV118" s="73"/>
      <c r="GCW118" s="73"/>
      <c r="GCX118" s="73"/>
      <c r="GCY118" s="74"/>
      <c r="GCZ118" s="74"/>
      <c r="GDA118" s="77"/>
      <c r="GDB118" s="77"/>
      <c r="GDC118" s="11"/>
      <c r="GDI118" s="73"/>
      <c r="GDJ118" s="73"/>
      <c r="GDK118" s="73"/>
      <c r="GDL118" s="73"/>
      <c r="GDM118" s="74"/>
      <c r="GDN118" s="74"/>
      <c r="GDO118" s="77"/>
      <c r="GDP118" s="77"/>
      <c r="GDQ118" s="11"/>
      <c r="GDW118" s="73"/>
      <c r="GDX118" s="73"/>
      <c r="GDY118" s="73"/>
      <c r="GDZ118" s="73"/>
      <c r="GEA118" s="74"/>
      <c r="GEB118" s="74"/>
      <c r="GEC118" s="77"/>
      <c r="GED118" s="77"/>
      <c r="GEE118" s="11"/>
      <c r="GEK118" s="73"/>
      <c r="GEL118" s="73"/>
      <c r="GEM118" s="73"/>
      <c r="GEN118" s="73"/>
      <c r="GEO118" s="74"/>
      <c r="GEP118" s="74"/>
      <c r="GEQ118" s="77"/>
      <c r="GER118" s="77"/>
      <c r="GES118" s="11"/>
      <c r="GEY118" s="73"/>
      <c r="GEZ118" s="73"/>
      <c r="GFA118" s="73"/>
      <c r="GFB118" s="73"/>
      <c r="GFC118" s="74"/>
      <c r="GFD118" s="74"/>
      <c r="GFE118" s="77"/>
      <c r="GFF118" s="77"/>
      <c r="GFG118" s="11"/>
      <c r="GFM118" s="73"/>
      <c r="GFN118" s="73"/>
      <c r="GFO118" s="73"/>
      <c r="GFP118" s="73"/>
      <c r="GFQ118" s="74"/>
      <c r="GFR118" s="74"/>
      <c r="GFS118" s="77"/>
      <c r="GFT118" s="77"/>
      <c r="GFU118" s="11"/>
      <c r="GGA118" s="73"/>
      <c r="GGB118" s="73"/>
      <c r="GGC118" s="73"/>
      <c r="GGD118" s="73"/>
      <c r="GGE118" s="74"/>
      <c r="GGF118" s="74"/>
      <c r="GGG118" s="77"/>
      <c r="GGH118" s="77"/>
      <c r="GGI118" s="11"/>
      <c r="GGO118" s="73"/>
      <c r="GGP118" s="73"/>
      <c r="GGQ118" s="73"/>
      <c r="GGR118" s="73"/>
      <c r="GGS118" s="74"/>
      <c r="GGT118" s="74"/>
      <c r="GGU118" s="77"/>
      <c r="GGV118" s="77"/>
      <c r="GGW118" s="11"/>
      <c r="GHC118" s="73"/>
      <c r="GHD118" s="73"/>
      <c r="GHE118" s="73"/>
      <c r="GHF118" s="73"/>
      <c r="GHG118" s="74"/>
      <c r="GHH118" s="74"/>
      <c r="GHI118" s="77"/>
      <c r="GHJ118" s="77"/>
      <c r="GHK118" s="11"/>
      <c r="GHQ118" s="73"/>
      <c r="GHR118" s="73"/>
      <c r="GHS118" s="73"/>
      <c r="GHT118" s="73"/>
      <c r="GHU118" s="74"/>
      <c r="GHV118" s="74"/>
      <c r="GHW118" s="77"/>
      <c r="GHX118" s="77"/>
      <c r="GHY118" s="11"/>
      <c r="GIE118" s="73"/>
      <c r="GIF118" s="73"/>
      <c r="GIG118" s="73"/>
      <c r="GIH118" s="73"/>
      <c r="GII118" s="74"/>
      <c r="GIJ118" s="74"/>
      <c r="GIK118" s="77"/>
      <c r="GIL118" s="77"/>
      <c r="GIM118" s="11"/>
      <c r="GIS118" s="73"/>
      <c r="GIT118" s="73"/>
      <c r="GIU118" s="73"/>
      <c r="GIV118" s="73"/>
      <c r="GIW118" s="74"/>
      <c r="GIX118" s="74"/>
      <c r="GIY118" s="77"/>
      <c r="GIZ118" s="77"/>
      <c r="GJA118" s="11"/>
      <c r="GJG118" s="73"/>
      <c r="GJH118" s="73"/>
      <c r="GJI118" s="73"/>
      <c r="GJJ118" s="73"/>
      <c r="GJK118" s="74"/>
      <c r="GJL118" s="74"/>
      <c r="GJM118" s="77"/>
      <c r="GJN118" s="77"/>
      <c r="GJO118" s="11"/>
      <c r="GJU118" s="73"/>
      <c r="GJV118" s="73"/>
      <c r="GJW118" s="73"/>
      <c r="GJX118" s="73"/>
      <c r="GJY118" s="74"/>
      <c r="GJZ118" s="74"/>
      <c r="GKA118" s="77"/>
      <c r="GKB118" s="77"/>
      <c r="GKC118" s="11"/>
      <c r="GKI118" s="73"/>
      <c r="GKJ118" s="73"/>
      <c r="GKK118" s="73"/>
      <c r="GKL118" s="73"/>
      <c r="GKM118" s="74"/>
      <c r="GKN118" s="74"/>
      <c r="GKO118" s="77"/>
      <c r="GKP118" s="77"/>
      <c r="GKQ118" s="11"/>
      <c r="GKW118" s="73"/>
      <c r="GKX118" s="73"/>
      <c r="GKY118" s="73"/>
      <c r="GKZ118" s="73"/>
      <c r="GLA118" s="74"/>
      <c r="GLB118" s="74"/>
      <c r="GLC118" s="77"/>
      <c r="GLD118" s="77"/>
      <c r="GLE118" s="11"/>
      <c r="GLK118" s="73"/>
      <c r="GLL118" s="73"/>
      <c r="GLM118" s="73"/>
      <c r="GLN118" s="73"/>
      <c r="GLO118" s="74"/>
      <c r="GLP118" s="74"/>
      <c r="GLQ118" s="77"/>
      <c r="GLR118" s="77"/>
      <c r="GLS118" s="11"/>
      <c r="GLY118" s="73"/>
      <c r="GLZ118" s="73"/>
      <c r="GMA118" s="73"/>
      <c r="GMB118" s="73"/>
      <c r="GMC118" s="74"/>
      <c r="GMD118" s="74"/>
      <c r="GME118" s="77"/>
      <c r="GMF118" s="77"/>
      <c r="GMG118" s="11"/>
      <c r="GMM118" s="73"/>
      <c r="GMN118" s="73"/>
      <c r="GMO118" s="73"/>
      <c r="GMP118" s="73"/>
      <c r="GMQ118" s="74"/>
      <c r="GMR118" s="74"/>
      <c r="GMS118" s="77"/>
      <c r="GMT118" s="77"/>
      <c r="GMU118" s="11"/>
      <c r="GNA118" s="73"/>
      <c r="GNB118" s="73"/>
      <c r="GNC118" s="73"/>
      <c r="GND118" s="73"/>
      <c r="GNE118" s="74"/>
      <c r="GNF118" s="74"/>
      <c r="GNG118" s="77"/>
      <c r="GNH118" s="77"/>
      <c r="GNI118" s="11"/>
      <c r="GNO118" s="73"/>
      <c r="GNP118" s="73"/>
      <c r="GNQ118" s="73"/>
      <c r="GNR118" s="73"/>
      <c r="GNS118" s="74"/>
      <c r="GNT118" s="74"/>
      <c r="GNU118" s="77"/>
      <c r="GNV118" s="77"/>
      <c r="GNW118" s="11"/>
      <c r="GOC118" s="73"/>
      <c r="GOD118" s="73"/>
      <c r="GOE118" s="73"/>
      <c r="GOF118" s="73"/>
      <c r="GOG118" s="74"/>
      <c r="GOH118" s="74"/>
      <c r="GOI118" s="77"/>
      <c r="GOJ118" s="77"/>
      <c r="GOK118" s="11"/>
      <c r="GOQ118" s="73"/>
      <c r="GOR118" s="73"/>
      <c r="GOS118" s="73"/>
      <c r="GOT118" s="73"/>
      <c r="GOU118" s="74"/>
      <c r="GOV118" s="74"/>
      <c r="GOW118" s="77"/>
      <c r="GOX118" s="77"/>
      <c r="GOY118" s="11"/>
      <c r="GPE118" s="73"/>
      <c r="GPF118" s="73"/>
      <c r="GPG118" s="73"/>
      <c r="GPH118" s="73"/>
      <c r="GPI118" s="74"/>
      <c r="GPJ118" s="74"/>
      <c r="GPK118" s="77"/>
      <c r="GPL118" s="77"/>
      <c r="GPM118" s="11"/>
      <c r="GPS118" s="73"/>
      <c r="GPT118" s="73"/>
      <c r="GPU118" s="73"/>
      <c r="GPV118" s="73"/>
      <c r="GPW118" s="74"/>
      <c r="GPX118" s="74"/>
      <c r="GPY118" s="77"/>
      <c r="GPZ118" s="77"/>
      <c r="GQA118" s="11"/>
      <c r="GQG118" s="73"/>
      <c r="GQH118" s="73"/>
      <c r="GQI118" s="73"/>
      <c r="GQJ118" s="73"/>
      <c r="GQK118" s="74"/>
      <c r="GQL118" s="74"/>
      <c r="GQM118" s="77"/>
      <c r="GQN118" s="77"/>
      <c r="GQO118" s="11"/>
      <c r="GQU118" s="73"/>
      <c r="GQV118" s="73"/>
      <c r="GQW118" s="73"/>
      <c r="GQX118" s="73"/>
      <c r="GQY118" s="74"/>
      <c r="GQZ118" s="74"/>
      <c r="GRA118" s="77"/>
      <c r="GRB118" s="77"/>
      <c r="GRC118" s="11"/>
      <c r="GRI118" s="73"/>
      <c r="GRJ118" s="73"/>
      <c r="GRK118" s="73"/>
      <c r="GRL118" s="73"/>
      <c r="GRM118" s="74"/>
      <c r="GRN118" s="74"/>
      <c r="GRO118" s="77"/>
      <c r="GRP118" s="77"/>
      <c r="GRQ118" s="11"/>
      <c r="GRW118" s="73"/>
      <c r="GRX118" s="73"/>
      <c r="GRY118" s="73"/>
      <c r="GRZ118" s="73"/>
      <c r="GSA118" s="74"/>
      <c r="GSB118" s="74"/>
      <c r="GSC118" s="77"/>
      <c r="GSD118" s="77"/>
      <c r="GSE118" s="11"/>
      <c r="GSK118" s="73"/>
      <c r="GSL118" s="73"/>
      <c r="GSM118" s="73"/>
      <c r="GSN118" s="73"/>
      <c r="GSO118" s="74"/>
      <c r="GSP118" s="74"/>
      <c r="GSQ118" s="77"/>
      <c r="GSR118" s="77"/>
      <c r="GSS118" s="11"/>
      <c r="GSY118" s="73"/>
      <c r="GSZ118" s="73"/>
      <c r="GTA118" s="73"/>
      <c r="GTB118" s="73"/>
      <c r="GTC118" s="74"/>
      <c r="GTD118" s="74"/>
      <c r="GTE118" s="77"/>
      <c r="GTF118" s="77"/>
      <c r="GTG118" s="11"/>
      <c r="GTM118" s="73"/>
      <c r="GTN118" s="73"/>
      <c r="GTO118" s="73"/>
      <c r="GTP118" s="73"/>
      <c r="GTQ118" s="74"/>
      <c r="GTR118" s="74"/>
      <c r="GTS118" s="77"/>
      <c r="GTT118" s="77"/>
      <c r="GTU118" s="11"/>
      <c r="GUA118" s="73"/>
      <c r="GUB118" s="73"/>
      <c r="GUC118" s="73"/>
      <c r="GUD118" s="73"/>
      <c r="GUE118" s="74"/>
      <c r="GUF118" s="74"/>
      <c r="GUG118" s="77"/>
      <c r="GUH118" s="77"/>
      <c r="GUI118" s="11"/>
      <c r="GUO118" s="73"/>
      <c r="GUP118" s="73"/>
      <c r="GUQ118" s="73"/>
      <c r="GUR118" s="73"/>
      <c r="GUS118" s="74"/>
      <c r="GUT118" s="74"/>
      <c r="GUU118" s="77"/>
      <c r="GUV118" s="77"/>
      <c r="GUW118" s="11"/>
      <c r="GVC118" s="73"/>
      <c r="GVD118" s="73"/>
      <c r="GVE118" s="73"/>
      <c r="GVF118" s="73"/>
      <c r="GVG118" s="74"/>
      <c r="GVH118" s="74"/>
      <c r="GVI118" s="77"/>
      <c r="GVJ118" s="77"/>
      <c r="GVK118" s="11"/>
      <c r="GVQ118" s="73"/>
      <c r="GVR118" s="73"/>
      <c r="GVS118" s="73"/>
      <c r="GVT118" s="73"/>
      <c r="GVU118" s="74"/>
      <c r="GVV118" s="74"/>
      <c r="GVW118" s="77"/>
      <c r="GVX118" s="77"/>
      <c r="GVY118" s="11"/>
      <c r="GWE118" s="73"/>
      <c r="GWF118" s="73"/>
      <c r="GWG118" s="73"/>
      <c r="GWH118" s="73"/>
      <c r="GWI118" s="74"/>
      <c r="GWJ118" s="74"/>
      <c r="GWK118" s="77"/>
      <c r="GWL118" s="77"/>
      <c r="GWM118" s="11"/>
      <c r="GWS118" s="73"/>
      <c r="GWT118" s="73"/>
      <c r="GWU118" s="73"/>
      <c r="GWV118" s="73"/>
      <c r="GWW118" s="74"/>
      <c r="GWX118" s="74"/>
      <c r="GWY118" s="77"/>
      <c r="GWZ118" s="77"/>
      <c r="GXA118" s="11"/>
      <c r="GXG118" s="73"/>
      <c r="GXH118" s="73"/>
      <c r="GXI118" s="73"/>
      <c r="GXJ118" s="73"/>
      <c r="GXK118" s="74"/>
      <c r="GXL118" s="74"/>
      <c r="GXM118" s="77"/>
      <c r="GXN118" s="77"/>
      <c r="GXO118" s="11"/>
      <c r="GXU118" s="73"/>
      <c r="GXV118" s="73"/>
      <c r="GXW118" s="73"/>
      <c r="GXX118" s="73"/>
      <c r="GXY118" s="74"/>
      <c r="GXZ118" s="74"/>
      <c r="GYA118" s="77"/>
      <c r="GYB118" s="77"/>
      <c r="GYC118" s="11"/>
      <c r="GYI118" s="73"/>
      <c r="GYJ118" s="73"/>
      <c r="GYK118" s="73"/>
      <c r="GYL118" s="73"/>
      <c r="GYM118" s="74"/>
      <c r="GYN118" s="74"/>
      <c r="GYO118" s="77"/>
      <c r="GYP118" s="77"/>
      <c r="GYQ118" s="11"/>
      <c r="GYW118" s="73"/>
      <c r="GYX118" s="73"/>
      <c r="GYY118" s="73"/>
      <c r="GYZ118" s="73"/>
      <c r="GZA118" s="74"/>
      <c r="GZB118" s="74"/>
      <c r="GZC118" s="77"/>
      <c r="GZD118" s="77"/>
      <c r="GZE118" s="11"/>
      <c r="GZK118" s="73"/>
      <c r="GZL118" s="73"/>
      <c r="GZM118" s="73"/>
      <c r="GZN118" s="73"/>
      <c r="GZO118" s="74"/>
      <c r="GZP118" s="74"/>
      <c r="GZQ118" s="77"/>
      <c r="GZR118" s="77"/>
      <c r="GZS118" s="11"/>
      <c r="GZY118" s="73"/>
      <c r="GZZ118" s="73"/>
      <c r="HAA118" s="73"/>
      <c r="HAB118" s="73"/>
      <c r="HAC118" s="74"/>
      <c r="HAD118" s="74"/>
      <c r="HAE118" s="77"/>
      <c r="HAF118" s="77"/>
      <c r="HAG118" s="11"/>
      <c r="HAM118" s="73"/>
      <c r="HAN118" s="73"/>
      <c r="HAO118" s="73"/>
      <c r="HAP118" s="73"/>
      <c r="HAQ118" s="74"/>
      <c r="HAR118" s="74"/>
      <c r="HAS118" s="77"/>
      <c r="HAT118" s="77"/>
      <c r="HAU118" s="11"/>
      <c r="HBA118" s="73"/>
      <c r="HBB118" s="73"/>
      <c r="HBC118" s="73"/>
      <c r="HBD118" s="73"/>
      <c r="HBE118" s="74"/>
      <c r="HBF118" s="74"/>
      <c r="HBG118" s="77"/>
      <c r="HBH118" s="77"/>
      <c r="HBI118" s="11"/>
      <c r="HBO118" s="73"/>
      <c r="HBP118" s="73"/>
      <c r="HBQ118" s="73"/>
      <c r="HBR118" s="73"/>
      <c r="HBS118" s="74"/>
      <c r="HBT118" s="74"/>
      <c r="HBU118" s="77"/>
      <c r="HBV118" s="77"/>
      <c r="HBW118" s="11"/>
      <c r="HCC118" s="73"/>
      <c r="HCD118" s="73"/>
      <c r="HCE118" s="73"/>
      <c r="HCF118" s="73"/>
      <c r="HCG118" s="74"/>
      <c r="HCH118" s="74"/>
      <c r="HCI118" s="77"/>
      <c r="HCJ118" s="77"/>
      <c r="HCK118" s="11"/>
      <c r="HCQ118" s="73"/>
      <c r="HCR118" s="73"/>
      <c r="HCS118" s="73"/>
      <c r="HCT118" s="73"/>
      <c r="HCU118" s="74"/>
      <c r="HCV118" s="74"/>
      <c r="HCW118" s="77"/>
      <c r="HCX118" s="77"/>
      <c r="HCY118" s="11"/>
      <c r="HDE118" s="73"/>
      <c r="HDF118" s="73"/>
      <c r="HDG118" s="73"/>
      <c r="HDH118" s="73"/>
      <c r="HDI118" s="74"/>
      <c r="HDJ118" s="74"/>
      <c r="HDK118" s="77"/>
      <c r="HDL118" s="77"/>
      <c r="HDM118" s="11"/>
      <c r="HDS118" s="73"/>
      <c r="HDT118" s="73"/>
      <c r="HDU118" s="73"/>
      <c r="HDV118" s="73"/>
      <c r="HDW118" s="74"/>
      <c r="HDX118" s="74"/>
      <c r="HDY118" s="77"/>
      <c r="HDZ118" s="77"/>
      <c r="HEA118" s="11"/>
      <c r="HEG118" s="73"/>
      <c r="HEH118" s="73"/>
      <c r="HEI118" s="73"/>
      <c r="HEJ118" s="73"/>
      <c r="HEK118" s="74"/>
      <c r="HEL118" s="74"/>
      <c r="HEM118" s="77"/>
      <c r="HEN118" s="77"/>
      <c r="HEO118" s="11"/>
      <c r="HEU118" s="73"/>
      <c r="HEV118" s="73"/>
      <c r="HEW118" s="73"/>
      <c r="HEX118" s="73"/>
      <c r="HEY118" s="74"/>
      <c r="HEZ118" s="74"/>
      <c r="HFA118" s="77"/>
      <c r="HFB118" s="77"/>
      <c r="HFC118" s="11"/>
      <c r="HFI118" s="73"/>
      <c r="HFJ118" s="73"/>
      <c r="HFK118" s="73"/>
      <c r="HFL118" s="73"/>
      <c r="HFM118" s="74"/>
      <c r="HFN118" s="74"/>
      <c r="HFO118" s="77"/>
      <c r="HFP118" s="77"/>
      <c r="HFQ118" s="11"/>
      <c r="HFW118" s="73"/>
      <c r="HFX118" s="73"/>
      <c r="HFY118" s="73"/>
      <c r="HFZ118" s="73"/>
      <c r="HGA118" s="74"/>
      <c r="HGB118" s="74"/>
      <c r="HGC118" s="77"/>
      <c r="HGD118" s="77"/>
      <c r="HGE118" s="11"/>
      <c r="HGK118" s="73"/>
      <c r="HGL118" s="73"/>
      <c r="HGM118" s="73"/>
      <c r="HGN118" s="73"/>
      <c r="HGO118" s="74"/>
      <c r="HGP118" s="74"/>
      <c r="HGQ118" s="77"/>
      <c r="HGR118" s="77"/>
      <c r="HGS118" s="11"/>
      <c r="HGY118" s="73"/>
      <c r="HGZ118" s="73"/>
      <c r="HHA118" s="73"/>
      <c r="HHB118" s="73"/>
      <c r="HHC118" s="74"/>
      <c r="HHD118" s="74"/>
      <c r="HHE118" s="77"/>
      <c r="HHF118" s="77"/>
      <c r="HHG118" s="11"/>
      <c r="HHM118" s="73"/>
      <c r="HHN118" s="73"/>
      <c r="HHO118" s="73"/>
      <c r="HHP118" s="73"/>
      <c r="HHQ118" s="74"/>
      <c r="HHR118" s="74"/>
      <c r="HHS118" s="77"/>
      <c r="HHT118" s="77"/>
      <c r="HHU118" s="11"/>
      <c r="HIA118" s="73"/>
      <c r="HIB118" s="73"/>
      <c r="HIC118" s="73"/>
      <c r="HID118" s="73"/>
      <c r="HIE118" s="74"/>
      <c r="HIF118" s="74"/>
      <c r="HIG118" s="77"/>
      <c r="HIH118" s="77"/>
      <c r="HII118" s="11"/>
      <c r="HIO118" s="73"/>
      <c r="HIP118" s="73"/>
      <c r="HIQ118" s="73"/>
      <c r="HIR118" s="73"/>
      <c r="HIS118" s="74"/>
      <c r="HIT118" s="74"/>
      <c r="HIU118" s="77"/>
      <c r="HIV118" s="77"/>
      <c r="HIW118" s="11"/>
      <c r="HJC118" s="73"/>
      <c r="HJD118" s="73"/>
      <c r="HJE118" s="73"/>
      <c r="HJF118" s="73"/>
      <c r="HJG118" s="74"/>
      <c r="HJH118" s="74"/>
      <c r="HJI118" s="77"/>
      <c r="HJJ118" s="77"/>
      <c r="HJK118" s="11"/>
      <c r="HJQ118" s="73"/>
      <c r="HJR118" s="73"/>
      <c r="HJS118" s="73"/>
      <c r="HJT118" s="73"/>
      <c r="HJU118" s="74"/>
      <c r="HJV118" s="74"/>
      <c r="HJW118" s="77"/>
      <c r="HJX118" s="77"/>
      <c r="HJY118" s="11"/>
      <c r="HKE118" s="73"/>
      <c r="HKF118" s="73"/>
      <c r="HKG118" s="73"/>
      <c r="HKH118" s="73"/>
      <c r="HKI118" s="74"/>
      <c r="HKJ118" s="74"/>
      <c r="HKK118" s="77"/>
      <c r="HKL118" s="77"/>
      <c r="HKM118" s="11"/>
      <c r="HKS118" s="73"/>
      <c r="HKT118" s="73"/>
      <c r="HKU118" s="73"/>
      <c r="HKV118" s="73"/>
      <c r="HKW118" s="74"/>
      <c r="HKX118" s="74"/>
      <c r="HKY118" s="77"/>
      <c r="HKZ118" s="77"/>
      <c r="HLA118" s="11"/>
      <c r="HLG118" s="73"/>
      <c r="HLH118" s="73"/>
      <c r="HLI118" s="73"/>
      <c r="HLJ118" s="73"/>
      <c r="HLK118" s="74"/>
      <c r="HLL118" s="74"/>
      <c r="HLM118" s="77"/>
      <c r="HLN118" s="77"/>
      <c r="HLO118" s="11"/>
      <c r="HLU118" s="73"/>
      <c r="HLV118" s="73"/>
      <c r="HLW118" s="73"/>
      <c r="HLX118" s="73"/>
      <c r="HLY118" s="74"/>
      <c r="HLZ118" s="74"/>
      <c r="HMA118" s="77"/>
      <c r="HMB118" s="77"/>
      <c r="HMC118" s="11"/>
      <c r="HMI118" s="73"/>
      <c r="HMJ118" s="73"/>
      <c r="HMK118" s="73"/>
      <c r="HML118" s="73"/>
      <c r="HMM118" s="74"/>
      <c r="HMN118" s="74"/>
      <c r="HMO118" s="77"/>
      <c r="HMP118" s="77"/>
      <c r="HMQ118" s="11"/>
      <c r="HMW118" s="73"/>
      <c r="HMX118" s="73"/>
      <c r="HMY118" s="73"/>
      <c r="HMZ118" s="73"/>
      <c r="HNA118" s="74"/>
      <c r="HNB118" s="74"/>
      <c r="HNC118" s="77"/>
      <c r="HND118" s="77"/>
      <c r="HNE118" s="11"/>
      <c r="HNK118" s="73"/>
      <c r="HNL118" s="73"/>
      <c r="HNM118" s="73"/>
      <c r="HNN118" s="73"/>
      <c r="HNO118" s="74"/>
      <c r="HNP118" s="74"/>
      <c r="HNQ118" s="77"/>
      <c r="HNR118" s="77"/>
      <c r="HNS118" s="11"/>
      <c r="HNY118" s="73"/>
      <c r="HNZ118" s="73"/>
      <c r="HOA118" s="73"/>
      <c r="HOB118" s="73"/>
      <c r="HOC118" s="74"/>
      <c r="HOD118" s="74"/>
      <c r="HOE118" s="77"/>
      <c r="HOF118" s="77"/>
      <c r="HOG118" s="11"/>
      <c r="HOM118" s="73"/>
      <c r="HON118" s="73"/>
      <c r="HOO118" s="73"/>
      <c r="HOP118" s="73"/>
      <c r="HOQ118" s="74"/>
      <c r="HOR118" s="74"/>
      <c r="HOS118" s="77"/>
      <c r="HOT118" s="77"/>
      <c r="HOU118" s="11"/>
      <c r="HPA118" s="73"/>
      <c r="HPB118" s="73"/>
      <c r="HPC118" s="73"/>
      <c r="HPD118" s="73"/>
      <c r="HPE118" s="74"/>
      <c r="HPF118" s="74"/>
      <c r="HPG118" s="77"/>
      <c r="HPH118" s="77"/>
      <c r="HPI118" s="11"/>
      <c r="HPO118" s="73"/>
      <c r="HPP118" s="73"/>
      <c r="HPQ118" s="73"/>
      <c r="HPR118" s="73"/>
      <c r="HPS118" s="74"/>
      <c r="HPT118" s="74"/>
      <c r="HPU118" s="77"/>
      <c r="HPV118" s="77"/>
      <c r="HPW118" s="11"/>
      <c r="HQC118" s="73"/>
      <c r="HQD118" s="73"/>
      <c r="HQE118" s="73"/>
      <c r="HQF118" s="73"/>
      <c r="HQG118" s="74"/>
      <c r="HQH118" s="74"/>
      <c r="HQI118" s="77"/>
      <c r="HQJ118" s="77"/>
      <c r="HQK118" s="11"/>
      <c r="HQQ118" s="73"/>
      <c r="HQR118" s="73"/>
      <c r="HQS118" s="73"/>
      <c r="HQT118" s="73"/>
      <c r="HQU118" s="74"/>
      <c r="HQV118" s="74"/>
      <c r="HQW118" s="77"/>
      <c r="HQX118" s="77"/>
      <c r="HQY118" s="11"/>
      <c r="HRE118" s="73"/>
      <c r="HRF118" s="73"/>
      <c r="HRG118" s="73"/>
      <c r="HRH118" s="73"/>
      <c r="HRI118" s="74"/>
      <c r="HRJ118" s="74"/>
      <c r="HRK118" s="77"/>
      <c r="HRL118" s="77"/>
      <c r="HRM118" s="11"/>
      <c r="HRS118" s="73"/>
      <c r="HRT118" s="73"/>
      <c r="HRU118" s="73"/>
      <c r="HRV118" s="73"/>
      <c r="HRW118" s="74"/>
      <c r="HRX118" s="74"/>
      <c r="HRY118" s="77"/>
      <c r="HRZ118" s="77"/>
      <c r="HSA118" s="11"/>
      <c r="HSG118" s="73"/>
      <c r="HSH118" s="73"/>
      <c r="HSI118" s="73"/>
      <c r="HSJ118" s="73"/>
      <c r="HSK118" s="74"/>
      <c r="HSL118" s="74"/>
      <c r="HSM118" s="77"/>
      <c r="HSN118" s="77"/>
      <c r="HSO118" s="11"/>
      <c r="HSU118" s="73"/>
      <c r="HSV118" s="73"/>
      <c r="HSW118" s="73"/>
      <c r="HSX118" s="73"/>
      <c r="HSY118" s="74"/>
      <c r="HSZ118" s="74"/>
      <c r="HTA118" s="77"/>
      <c r="HTB118" s="77"/>
      <c r="HTC118" s="11"/>
      <c r="HTI118" s="73"/>
      <c r="HTJ118" s="73"/>
      <c r="HTK118" s="73"/>
      <c r="HTL118" s="73"/>
      <c r="HTM118" s="74"/>
      <c r="HTN118" s="74"/>
      <c r="HTO118" s="77"/>
      <c r="HTP118" s="77"/>
      <c r="HTQ118" s="11"/>
      <c r="HTW118" s="73"/>
      <c r="HTX118" s="73"/>
      <c r="HTY118" s="73"/>
      <c r="HTZ118" s="73"/>
      <c r="HUA118" s="74"/>
      <c r="HUB118" s="74"/>
      <c r="HUC118" s="77"/>
      <c r="HUD118" s="77"/>
      <c r="HUE118" s="11"/>
      <c r="HUK118" s="73"/>
      <c r="HUL118" s="73"/>
      <c r="HUM118" s="73"/>
      <c r="HUN118" s="73"/>
      <c r="HUO118" s="74"/>
      <c r="HUP118" s="74"/>
      <c r="HUQ118" s="77"/>
      <c r="HUR118" s="77"/>
      <c r="HUS118" s="11"/>
      <c r="HUY118" s="73"/>
      <c r="HUZ118" s="73"/>
      <c r="HVA118" s="73"/>
      <c r="HVB118" s="73"/>
      <c r="HVC118" s="74"/>
      <c r="HVD118" s="74"/>
      <c r="HVE118" s="77"/>
      <c r="HVF118" s="77"/>
      <c r="HVG118" s="11"/>
      <c r="HVM118" s="73"/>
      <c r="HVN118" s="73"/>
      <c r="HVO118" s="73"/>
      <c r="HVP118" s="73"/>
      <c r="HVQ118" s="74"/>
      <c r="HVR118" s="74"/>
      <c r="HVS118" s="77"/>
      <c r="HVT118" s="77"/>
      <c r="HVU118" s="11"/>
      <c r="HWA118" s="73"/>
      <c r="HWB118" s="73"/>
      <c r="HWC118" s="73"/>
      <c r="HWD118" s="73"/>
      <c r="HWE118" s="74"/>
      <c r="HWF118" s="74"/>
      <c r="HWG118" s="77"/>
      <c r="HWH118" s="77"/>
      <c r="HWI118" s="11"/>
      <c r="HWO118" s="73"/>
      <c r="HWP118" s="73"/>
      <c r="HWQ118" s="73"/>
      <c r="HWR118" s="73"/>
      <c r="HWS118" s="74"/>
      <c r="HWT118" s="74"/>
      <c r="HWU118" s="77"/>
      <c r="HWV118" s="77"/>
      <c r="HWW118" s="11"/>
      <c r="HXC118" s="73"/>
      <c r="HXD118" s="73"/>
      <c r="HXE118" s="73"/>
      <c r="HXF118" s="73"/>
      <c r="HXG118" s="74"/>
      <c r="HXH118" s="74"/>
      <c r="HXI118" s="77"/>
      <c r="HXJ118" s="77"/>
      <c r="HXK118" s="11"/>
      <c r="HXQ118" s="73"/>
      <c r="HXR118" s="73"/>
      <c r="HXS118" s="73"/>
      <c r="HXT118" s="73"/>
      <c r="HXU118" s="74"/>
      <c r="HXV118" s="74"/>
      <c r="HXW118" s="77"/>
      <c r="HXX118" s="77"/>
      <c r="HXY118" s="11"/>
      <c r="HYE118" s="73"/>
      <c r="HYF118" s="73"/>
      <c r="HYG118" s="73"/>
      <c r="HYH118" s="73"/>
      <c r="HYI118" s="74"/>
      <c r="HYJ118" s="74"/>
      <c r="HYK118" s="77"/>
      <c r="HYL118" s="77"/>
      <c r="HYM118" s="11"/>
      <c r="HYS118" s="73"/>
      <c r="HYT118" s="73"/>
      <c r="HYU118" s="73"/>
      <c r="HYV118" s="73"/>
      <c r="HYW118" s="74"/>
      <c r="HYX118" s="74"/>
      <c r="HYY118" s="77"/>
      <c r="HYZ118" s="77"/>
      <c r="HZA118" s="11"/>
      <c r="HZG118" s="73"/>
      <c r="HZH118" s="73"/>
      <c r="HZI118" s="73"/>
      <c r="HZJ118" s="73"/>
      <c r="HZK118" s="74"/>
      <c r="HZL118" s="74"/>
      <c r="HZM118" s="77"/>
      <c r="HZN118" s="77"/>
      <c r="HZO118" s="11"/>
      <c r="HZU118" s="73"/>
      <c r="HZV118" s="73"/>
      <c r="HZW118" s="73"/>
      <c r="HZX118" s="73"/>
      <c r="HZY118" s="74"/>
      <c r="HZZ118" s="74"/>
      <c r="IAA118" s="77"/>
      <c r="IAB118" s="77"/>
      <c r="IAC118" s="11"/>
      <c r="IAI118" s="73"/>
      <c r="IAJ118" s="73"/>
      <c r="IAK118" s="73"/>
      <c r="IAL118" s="73"/>
      <c r="IAM118" s="74"/>
      <c r="IAN118" s="74"/>
      <c r="IAO118" s="77"/>
      <c r="IAP118" s="77"/>
      <c r="IAQ118" s="11"/>
      <c r="IAW118" s="73"/>
      <c r="IAX118" s="73"/>
      <c r="IAY118" s="73"/>
      <c r="IAZ118" s="73"/>
      <c r="IBA118" s="74"/>
      <c r="IBB118" s="74"/>
      <c r="IBC118" s="77"/>
      <c r="IBD118" s="77"/>
      <c r="IBE118" s="11"/>
      <c r="IBK118" s="73"/>
      <c r="IBL118" s="73"/>
      <c r="IBM118" s="73"/>
      <c r="IBN118" s="73"/>
      <c r="IBO118" s="74"/>
      <c r="IBP118" s="74"/>
      <c r="IBQ118" s="77"/>
      <c r="IBR118" s="77"/>
      <c r="IBS118" s="11"/>
      <c r="IBY118" s="73"/>
      <c r="IBZ118" s="73"/>
      <c r="ICA118" s="73"/>
      <c r="ICB118" s="73"/>
      <c r="ICC118" s="74"/>
      <c r="ICD118" s="74"/>
      <c r="ICE118" s="77"/>
      <c r="ICF118" s="77"/>
      <c r="ICG118" s="11"/>
      <c r="ICM118" s="73"/>
      <c r="ICN118" s="73"/>
      <c r="ICO118" s="73"/>
      <c r="ICP118" s="73"/>
      <c r="ICQ118" s="74"/>
      <c r="ICR118" s="74"/>
      <c r="ICS118" s="77"/>
      <c r="ICT118" s="77"/>
      <c r="ICU118" s="11"/>
      <c r="IDA118" s="73"/>
      <c r="IDB118" s="73"/>
      <c r="IDC118" s="73"/>
      <c r="IDD118" s="73"/>
      <c r="IDE118" s="74"/>
      <c r="IDF118" s="74"/>
      <c r="IDG118" s="77"/>
      <c r="IDH118" s="77"/>
      <c r="IDI118" s="11"/>
      <c r="IDO118" s="73"/>
      <c r="IDP118" s="73"/>
      <c r="IDQ118" s="73"/>
      <c r="IDR118" s="73"/>
      <c r="IDS118" s="74"/>
      <c r="IDT118" s="74"/>
      <c r="IDU118" s="77"/>
      <c r="IDV118" s="77"/>
      <c r="IDW118" s="11"/>
      <c r="IEC118" s="73"/>
      <c r="IED118" s="73"/>
      <c r="IEE118" s="73"/>
      <c r="IEF118" s="73"/>
      <c r="IEG118" s="74"/>
      <c r="IEH118" s="74"/>
      <c r="IEI118" s="77"/>
      <c r="IEJ118" s="77"/>
      <c r="IEK118" s="11"/>
      <c r="IEQ118" s="73"/>
      <c r="IER118" s="73"/>
      <c r="IES118" s="73"/>
      <c r="IET118" s="73"/>
      <c r="IEU118" s="74"/>
      <c r="IEV118" s="74"/>
      <c r="IEW118" s="77"/>
      <c r="IEX118" s="77"/>
      <c r="IEY118" s="11"/>
      <c r="IFE118" s="73"/>
      <c r="IFF118" s="73"/>
      <c r="IFG118" s="73"/>
      <c r="IFH118" s="73"/>
      <c r="IFI118" s="74"/>
      <c r="IFJ118" s="74"/>
      <c r="IFK118" s="77"/>
      <c r="IFL118" s="77"/>
      <c r="IFM118" s="11"/>
      <c r="IFS118" s="73"/>
      <c r="IFT118" s="73"/>
      <c r="IFU118" s="73"/>
      <c r="IFV118" s="73"/>
      <c r="IFW118" s="74"/>
      <c r="IFX118" s="74"/>
      <c r="IFY118" s="77"/>
      <c r="IFZ118" s="77"/>
      <c r="IGA118" s="11"/>
      <c r="IGG118" s="73"/>
      <c r="IGH118" s="73"/>
      <c r="IGI118" s="73"/>
      <c r="IGJ118" s="73"/>
      <c r="IGK118" s="74"/>
      <c r="IGL118" s="74"/>
      <c r="IGM118" s="77"/>
      <c r="IGN118" s="77"/>
      <c r="IGO118" s="11"/>
      <c r="IGU118" s="73"/>
      <c r="IGV118" s="73"/>
      <c r="IGW118" s="73"/>
      <c r="IGX118" s="73"/>
      <c r="IGY118" s="74"/>
      <c r="IGZ118" s="74"/>
      <c r="IHA118" s="77"/>
      <c r="IHB118" s="77"/>
      <c r="IHC118" s="11"/>
      <c r="IHI118" s="73"/>
      <c r="IHJ118" s="73"/>
      <c r="IHK118" s="73"/>
      <c r="IHL118" s="73"/>
      <c r="IHM118" s="74"/>
      <c r="IHN118" s="74"/>
      <c r="IHO118" s="77"/>
      <c r="IHP118" s="77"/>
      <c r="IHQ118" s="11"/>
      <c r="IHW118" s="73"/>
      <c r="IHX118" s="73"/>
      <c r="IHY118" s="73"/>
      <c r="IHZ118" s="73"/>
      <c r="IIA118" s="74"/>
      <c r="IIB118" s="74"/>
      <c r="IIC118" s="77"/>
      <c r="IID118" s="77"/>
      <c r="IIE118" s="11"/>
      <c r="IIK118" s="73"/>
      <c r="IIL118" s="73"/>
      <c r="IIM118" s="73"/>
      <c r="IIN118" s="73"/>
      <c r="IIO118" s="74"/>
      <c r="IIP118" s="74"/>
      <c r="IIQ118" s="77"/>
      <c r="IIR118" s="77"/>
      <c r="IIS118" s="11"/>
      <c r="IIY118" s="73"/>
      <c r="IIZ118" s="73"/>
      <c r="IJA118" s="73"/>
      <c r="IJB118" s="73"/>
      <c r="IJC118" s="74"/>
      <c r="IJD118" s="74"/>
      <c r="IJE118" s="77"/>
      <c r="IJF118" s="77"/>
      <c r="IJG118" s="11"/>
      <c r="IJM118" s="73"/>
      <c r="IJN118" s="73"/>
      <c r="IJO118" s="73"/>
      <c r="IJP118" s="73"/>
      <c r="IJQ118" s="74"/>
      <c r="IJR118" s="74"/>
      <c r="IJS118" s="77"/>
      <c r="IJT118" s="77"/>
      <c r="IJU118" s="11"/>
      <c r="IKA118" s="73"/>
      <c r="IKB118" s="73"/>
      <c r="IKC118" s="73"/>
      <c r="IKD118" s="73"/>
      <c r="IKE118" s="74"/>
      <c r="IKF118" s="74"/>
      <c r="IKG118" s="77"/>
      <c r="IKH118" s="77"/>
      <c r="IKI118" s="11"/>
      <c r="IKO118" s="73"/>
      <c r="IKP118" s="73"/>
      <c r="IKQ118" s="73"/>
      <c r="IKR118" s="73"/>
      <c r="IKS118" s="74"/>
      <c r="IKT118" s="74"/>
      <c r="IKU118" s="77"/>
      <c r="IKV118" s="77"/>
      <c r="IKW118" s="11"/>
      <c r="ILC118" s="73"/>
      <c r="ILD118" s="73"/>
      <c r="ILE118" s="73"/>
      <c r="ILF118" s="73"/>
      <c r="ILG118" s="74"/>
      <c r="ILH118" s="74"/>
      <c r="ILI118" s="77"/>
      <c r="ILJ118" s="77"/>
      <c r="ILK118" s="11"/>
      <c r="ILQ118" s="73"/>
      <c r="ILR118" s="73"/>
      <c r="ILS118" s="73"/>
      <c r="ILT118" s="73"/>
      <c r="ILU118" s="74"/>
      <c r="ILV118" s="74"/>
      <c r="ILW118" s="77"/>
      <c r="ILX118" s="77"/>
      <c r="ILY118" s="11"/>
      <c r="IME118" s="73"/>
      <c r="IMF118" s="73"/>
      <c r="IMG118" s="73"/>
      <c r="IMH118" s="73"/>
      <c r="IMI118" s="74"/>
      <c r="IMJ118" s="74"/>
      <c r="IMK118" s="77"/>
      <c r="IML118" s="77"/>
      <c r="IMM118" s="11"/>
      <c r="IMS118" s="73"/>
      <c r="IMT118" s="73"/>
      <c r="IMU118" s="73"/>
      <c r="IMV118" s="73"/>
      <c r="IMW118" s="74"/>
      <c r="IMX118" s="74"/>
      <c r="IMY118" s="77"/>
      <c r="IMZ118" s="77"/>
      <c r="INA118" s="11"/>
      <c r="ING118" s="73"/>
      <c r="INH118" s="73"/>
      <c r="INI118" s="73"/>
      <c r="INJ118" s="73"/>
      <c r="INK118" s="74"/>
      <c r="INL118" s="74"/>
      <c r="INM118" s="77"/>
      <c r="INN118" s="77"/>
      <c r="INO118" s="11"/>
      <c r="INU118" s="73"/>
      <c r="INV118" s="73"/>
      <c r="INW118" s="73"/>
      <c r="INX118" s="73"/>
      <c r="INY118" s="74"/>
      <c r="INZ118" s="74"/>
      <c r="IOA118" s="77"/>
      <c r="IOB118" s="77"/>
      <c r="IOC118" s="11"/>
      <c r="IOI118" s="73"/>
      <c r="IOJ118" s="73"/>
      <c r="IOK118" s="73"/>
      <c r="IOL118" s="73"/>
      <c r="IOM118" s="74"/>
      <c r="ION118" s="74"/>
      <c r="IOO118" s="77"/>
      <c r="IOP118" s="77"/>
      <c r="IOQ118" s="11"/>
      <c r="IOW118" s="73"/>
      <c r="IOX118" s="73"/>
      <c r="IOY118" s="73"/>
      <c r="IOZ118" s="73"/>
      <c r="IPA118" s="74"/>
      <c r="IPB118" s="74"/>
      <c r="IPC118" s="77"/>
      <c r="IPD118" s="77"/>
      <c r="IPE118" s="11"/>
      <c r="IPK118" s="73"/>
      <c r="IPL118" s="73"/>
      <c r="IPM118" s="73"/>
      <c r="IPN118" s="73"/>
      <c r="IPO118" s="74"/>
      <c r="IPP118" s="74"/>
      <c r="IPQ118" s="77"/>
      <c r="IPR118" s="77"/>
      <c r="IPS118" s="11"/>
      <c r="IPY118" s="73"/>
      <c r="IPZ118" s="73"/>
      <c r="IQA118" s="73"/>
      <c r="IQB118" s="73"/>
      <c r="IQC118" s="74"/>
      <c r="IQD118" s="74"/>
      <c r="IQE118" s="77"/>
      <c r="IQF118" s="77"/>
      <c r="IQG118" s="11"/>
      <c r="IQM118" s="73"/>
      <c r="IQN118" s="73"/>
      <c r="IQO118" s="73"/>
      <c r="IQP118" s="73"/>
      <c r="IQQ118" s="74"/>
      <c r="IQR118" s="74"/>
      <c r="IQS118" s="77"/>
      <c r="IQT118" s="77"/>
      <c r="IQU118" s="11"/>
      <c r="IRA118" s="73"/>
      <c r="IRB118" s="73"/>
      <c r="IRC118" s="73"/>
      <c r="IRD118" s="73"/>
      <c r="IRE118" s="74"/>
      <c r="IRF118" s="74"/>
      <c r="IRG118" s="77"/>
      <c r="IRH118" s="77"/>
      <c r="IRI118" s="11"/>
      <c r="IRO118" s="73"/>
      <c r="IRP118" s="73"/>
      <c r="IRQ118" s="73"/>
      <c r="IRR118" s="73"/>
      <c r="IRS118" s="74"/>
      <c r="IRT118" s="74"/>
      <c r="IRU118" s="77"/>
      <c r="IRV118" s="77"/>
      <c r="IRW118" s="11"/>
      <c r="ISC118" s="73"/>
      <c r="ISD118" s="73"/>
      <c r="ISE118" s="73"/>
      <c r="ISF118" s="73"/>
      <c r="ISG118" s="74"/>
      <c r="ISH118" s="74"/>
      <c r="ISI118" s="77"/>
      <c r="ISJ118" s="77"/>
      <c r="ISK118" s="11"/>
      <c r="ISQ118" s="73"/>
      <c r="ISR118" s="73"/>
      <c r="ISS118" s="73"/>
      <c r="IST118" s="73"/>
      <c r="ISU118" s="74"/>
      <c r="ISV118" s="74"/>
      <c r="ISW118" s="77"/>
      <c r="ISX118" s="77"/>
      <c r="ISY118" s="11"/>
      <c r="ITE118" s="73"/>
      <c r="ITF118" s="73"/>
      <c r="ITG118" s="73"/>
      <c r="ITH118" s="73"/>
      <c r="ITI118" s="74"/>
      <c r="ITJ118" s="74"/>
      <c r="ITK118" s="77"/>
      <c r="ITL118" s="77"/>
      <c r="ITM118" s="11"/>
      <c r="ITS118" s="73"/>
      <c r="ITT118" s="73"/>
      <c r="ITU118" s="73"/>
      <c r="ITV118" s="73"/>
      <c r="ITW118" s="74"/>
      <c r="ITX118" s="74"/>
      <c r="ITY118" s="77"/>
      <c r="ITZ118" s="77"/>
      <c r="IUA118" s="11"/>
      <c r="IUG118" s="73"/>
      <c r="IUH118" s="73"/>
      <c r="IUI118" s="73"/>
      <c r="IUJ118" s="73"/>
      <c r="IUK118" s="74"/>
      <c r="IUL118" s="74"/>
      <c r="IUM118" s="77"/>
      <c r="IUN118" s="77"/>
      <c r="IUO118" s="11"/>
      <c r="IUU118" s="73"/>
      <c r="IUV118" s="73"/>
      <c r="IUW118" s="73"/>
      <c r="IUX118" s="73"/>
      <c r="IUY118" s="74"/>
      <c r="IUZ118" s="74"/>
      <c r="IVA118" s="77"/>
      <c r="IVB118" s="77"/>
      <c r="IVC118" s="11"/>
      <c r="IVI118" s="73"/>
      <c r="IVJ118" s="73"/>
      <c r="IVK118" s="73"/>
      <c r="IVL118" s="73"/>
      <c r="IVM118" s="74"/>
      <c r="IVN118" s="74"/>
      <c r="IVO118" s="77"/>
      <c r="IVP118" s="77"/>
      <c r="IVQ118" s="11"/>
      <c r="IVW118" s="73"/>
      <c r="IVX118" s="73"/>
      <c r="IVY118" s="73"/>
      <c r="IVZ118" s="73"/>
      <c r="IWA118" s="74"/>
      <c r="IWB118" s="74"/>
      <c r="IWC118" s="77"/>
      <c r="IWD118" s="77"/>
      <c r="IWE118" s="11"/>
      <c r="IWK118" s="73"/>
      <c r="IWL118" s="73"/>
      <c r="IWM118" s="73"/>
      <c r="IWN118" s="73"/>
      <c r="IWO118" s="74"/>
      <c r="IWP118" s="74"/>
      <c r="IWQ118" s="77"/>
      <c r="IWR118" s="77"/>
      <c r="IWS118" s="11"/>
      <c r="IWY118" s="73"/>
      <c r="IWZ118" s="73"/>
      <c r="IXA118" s="73"/>
      <c r="IXB118" s="73"/>
      <c r="IXC118" s="74"/>
      <c r="IXD118" s="74"/>
      <c r="IXE118" s="77"/>
      <c r="IXF118" s="77"/>
      <c r="IXG118" s="11"/>
      <c r="IXM118" s="73"/>
      <c r="IXN118" s="73"/>
      <c r="IXO118" s="73"/>
      <c r="IXP118" s="73"/>
      <c r="IXQ118" s="74"/>
      <c r="IXR118" s="74"/>
      <c r="IXS118" s="77"/>
      <c r="IXT118" s="77"/>
      <c r="IXU118" s="11"/>
      <c r="IYA118" s="73"/>
      <c r="IYB118" s="73"/>
      <c r="IYC118" s="73"/>
      <c r="IYD118" s="73"/>
      <c r="IYE118" s="74"/>
      <c r="IYF118" s="74"/>
      <c r="IYG118" s="77"/>
      <c r="IYH118" s="77"/>
      <c r="IYI118" s="11"/>
      <c r="IYO118" s="73"/>
      <c r="IYP118" s="73"/>
      <c r="IYQ118" s="73"/>
      <c r="IYR118" s="73"/>
      <c r="IYS118" s="74"/>
      <c r="IYT118" s="74"/>
      <c r="IYU118" s="77"/>
      <c r="IYV118" s="77"/>
      <c r="IYW118" s="11"/>
      <c r="IZC118" s="73"/>
      <c r="IZD118" s="73"/>
      <c r="IZE118" s="73"/>
      <c r="IZF118" s="73"/>
      <c r="IZG118" s="74"/>
      <c r="IZH118" s="74"/>
      <c r="IZI118" s="77"/>
      <c r="IZJ118" s="77"/>
      <c r="IZK118" s="11"/>
      <c r="IZQ118" s="73"/>
      <c r="IZR118" s="73"/>
      <c r="IZS118" s="73"/>
      <c r="IZT118" s="73"/>
      <c r="IZU118" s="74"/>
      <c r="IZV118" s="74"/>
      <c r="IZW118" s="77"/>
      <c r="IZX118" s="77"/>
      <c r="IZY118" s="11"/>
      <c r="JAE118" s="73"/>
      <c r="JAF118" s="73"/>
      <c r="JAG118" s="73"/>
      <c r="JAH118" s="73"/>
      <c r="JAI118" s="74"/>
      <c r="JAJ118" s="74"/>
      <c r="JAK118" s="77"/>
      <c r="JAL118" s="77"/>
      <c r="JAM118" s="11"/>
      <c r="JAS118" s="73"/>
      <c r="JAT118" s="73"/>
      <c r="JAU118" s="73"/>
      <c r="JAV118" s="73"/>
      <c r="JAW118" s="74"/>
      <c r="JAX118" s="74"/>
      <c r="JAY118" s="77"/>
      <c r="JAZ118" s="77"/>
      <c r="JBA118" s="11"/>
      <c r="JBG118" s="73"/>
      <c r="JBH118" s="73"/>
      <c r="JBI118" s="73"/>
      <c r="JBJ118" s="73"/>
      <c r="JBK118" s="74"/>
      <c r="JBL118" s="74"/>
      <c r="JBM118" s="77"/>
      <c r="JBN118" s="77"/>
      <c r="JBO118" s="11"/>
      <c r="JBU118" s="73"/>
      <c r="JBV118" s="73"/>
      <c r="JBW118" s="73"/>
      <c r="JBX118" s="73"/>
      <c r="JBY118" s="74"/>
      <c r="JBZ118" s="74"/>
      <c r="JCA118" s="77"/>
      <c r="JCB118" s="77"/>
      <c r="JCC118" s="11"/>
      <c r="JCI118" s="73"/>
      <c r="JCJ118" s="73"/>
      <c r="JCK118" s="73"/>
      <c r="JCL118" s="73"/>
      <c r="JCM118" s="74"/>
      <c r="JCN118" s="74"/>
      <c r="JCO118" s="77"/>
      <c r="JCP118" s="77"/>
      <c r="JCQ118" s="11"/>
      <c r="JCW118" s="73"/>
      <c r="JCX118" s="73"/>
      <c r="JCY118" s="73"/>
      <c r="JCZ118" s="73"/>
      <c r="JDA118" s="74"/>
      <c r="JDB118" s="74"/>
      <c r="JDC118" s="77"/>
      <c r="JDD118" s="77"/>
      <c r="JDE118" s="11"/>
      <c r="JDK118" s="73"/>
      <c r="JDL118" s="73"/>
      <c r="JDM118" s="73"/>
      <c r="JDN118" s="73"/>
      <c r="JDO118" s="74"/>
      <c r="JDP118" s="74"/>
      <c r="JDQ118" s="77"/>
      <c r="JDR118" s="77"/>
      <c r="JDS118" s="11"/>
      <c r="JDY118" s="73"/>
      <c r="JDZ118" s="73"/>
      <c r="JEA118" s="73"/>
      <c r="JEB118" s="73"/>
      <c r="JEC118" s="74"/>
      <c r="JED118" s="74"/>
      <c r="JEE118" s="77"/>
      <c r="JEF118" s="77"/>
      <c r="JEG118" s="11"/>
      <c r="JEM118" s="73"/>
      <c r="JEN118" s="73"/>
      <c r="JEO118" s="73"/>
      <c r="JEP118" s="73"/>
      <c r="JEQ118" s="74"/>
      <c r="JER118" s="74"/>
      <c r="JES118" s="77"/>
      <c r="JET118" s="77"/>
      <c r="JEU118" s="11"/>
      <c r="JFA118" s="73"/>
      <c r="JFB118" s="73"/>
      <c r="JFC118" s="73"/>
      <c r="JFD118" s="73"/>
      <c r="JFE118" s="74"/>
      <c r="JFF118" s="74"/>
      <c r="JFG118" s="77"/>
      <c r="JFH118" s="77"/>
      <c r="JFI118" s="11"/>
      <c r="JFO118" s="73"/>
      <c r="JFP118" s="73"/>
      <c r="JFQ118" s="73"/>
      <c r="JFR118" s="73"/>
      <c r="JFS118" s="74"/>
      <c r="JFT118" s="74"/>
      <c r="JFU118" s="77"/>
      <c r="JFV118" s="77"/>
      <c r="JFW118" s="11"/>
      <c r="JGC118" s="73"/>
      <c r="JGD118" s="73"/>
      <c r="JGE118" s="73"/>
      <c r="JGF118" s="73"/>
      <c r="JGG118" s="74"/>
      <c r="JGH118" s="74"/>
      <c r="JGI118" s="77"/>
      <c r="JGJ118" s="77"/>
      <c r="JGK118" s="11"/>
      <c r="JGQ118" s="73"/>
      <c r="JGR118" s="73"/>
      <c r="JGS118" s="73"/>
      <c r="JGT118" s="73"/>
      <c r="JGU118" s="74"/>
      <c r="JGV118" s="74"/>
      <c r="JGW118" s="77"/>
      <c r="JGX118" s="77"/>
      <c r="JGY118" s="11"/>
      <c r="JHE118" s="73"/>
      <c r="JHF118" s="73"/>
      <c r="JHG118" s="73"/>
      <c r="JHH118" s="73"/>
      <c r="JHI118" s="74"/>
      <c r="JHJ118" s="74"/>
      <c r="JHK118" s="77"/>
      <c r="JHL118" s="77"/>
      <c r="JHM118" s="11"/>
      <c r="JHS118" s="73"/>
      <c r="JHT118" s="73"/>
      <c r="JHU118" s="73"/>
      <c r="JHV118" s="73"/>
      <c r="JHW118" s="74"/>
      <c r="JHX118" s="74"/>
      <c r="JHY118" s="77"/>
      <c r="JHZ118" s="77"/>
      <c r="JIA118" s="11"/>
      <c r="JIG118" s="73"/>
      <c r="JIH118" s="73"/>
      <c r="JII118" s="73"/>
      <c r="JIJ118" s="73"/>
      <c r="JIK118" s="74"/>
      <c r="JIL118" s="74"/>
      <c r="JIM118" s="77"/>
      <c r="JIN118" s="77"/>
      <c r="JIO118" s="11"/>
      <c r="JIU118" s="73"/>
      <c r="JIV118" s="73"/>
      <c r="JIW118" s="73"/>
      <c r="JIX118" s="73"/>
      <c r="JIY118" s="74"/>
      <c r="JIZ118" s="74"/>
      <c r="JJA118" s="77"/>
      <c r="JJB118" s="77"/>
      <c r="JJC118" s="11"/>
      <c r="JJI118" s="73"/>
      <c r="JJJ118" s="73"/>
      <c r="JJK118" s="73"/>
      <c r="JJL118" s="73"/>
      <c r="JJM118" s="74"/>
      <c r="JJN118" s="74"/>
      <c r="JJO118" s="77"/>
      <c r="JJP118" s="77"/>
      <c r="JJQ118" s="11"/>
      <c r="JJW118" s="73"/>
      <c r="JJX118" s="73"/>
      <c r="JJY118" s="73"/>
      <c r="JJZ118" s="73"/>
      <c r="JKA118" s="74"/>
      <c r="JKB118" s="74"/>
      <c r="JKC118" s="77"/>
      <c r="JKD118" s="77"/>
      <c r="JKE118" s="11"/>
      <c r="JKK118" s="73"/>
      <c r="JKL118" s="73"/>
      <c r="JKM118" s="73"/>
      <c r="JKN118" s="73"/>
      <c r="JKO118" s="74"/>
      <c r="JKP118" s="74"/>
      <c r="JKQ118" s="77"/>
      <c r="JKR118" s="77"/>
      <c r="JKS118" s="11"/>
      <c r="JKY118" s="73"/>
      <c r="JKZ118" s="73"/>
      <c r="JLA118" s="73"/>
      <c r="JLB118" s="73"/>
      <c r="JLC118" s="74"/>
      <c r="JLD118" s="74"/>
      <c r="JLE118" s="77"/>
      <c r="JLF118" s="77"/>
      <c r="JLG118" s="11"/>
      <c r="JLM118" s="73"/>
      <c r="JLN118" s="73"/>
      <c r="JLO118" s="73"/>
      <c r="JLP118" s="73"/>
      <c r="JLQ118" s="74"/>
      <c r="JLR118" s="74"/>
      <c r="JLS118" s="77"/>
      <c r="JLT118" s="77"/>
      <c r="JLU118" s="11"/>
      <c r="JMA118" s="73"/>
      <c r="JMB118" s="73"/>
      <c r="JMC118" s="73"/>
      <c r="JMD118" s="73"/>
      <c r="JME118" s="74"/>
      <c r="JMF118" s="74"/>
      <c r="JMG118" s="77"/>
      <c r="JMH118" s="77"/>
      <c r="JMI118" s="11"/>
      <c r="JMO118" s="73"/>
      <c r="JMP118" s="73"/>
      <c r="JMQ118" s="73"/>
      <c r="JMR118" s="73"/>
      <c r="JMS118" s="74"/>
      <c r="JMT118" s="74"/>
      <c r="JMU118" s="77"/>
      <c r="JMV118" s="77"/>
      <c r="JMW118" s="11"/>
      <c r="JNC118" s="73"/>
      <c r="JND118" s="73"/>
      <c r="JNE118" s="73"/>
      <c r="JNF118" s="73"/>
      <c r="JNG118" s="74"/>
      <c r="JNH118" s="74"/>
      <c r="JNI118" s="77"/>
      <c r="JNJ118" s="77"/>
      <c r="JNK118" s="11"/>
      <c r="JNQ118" s="73"/>
      <c r="JNR118" s="73"/>
      <c r="JNS118" s="73"/>
      <c r="JNT118" s="73"/>
      <c r="JNU118" s="74"/>
      <c r="JNV118" s="74"/>
      <c r="JNW118" s="77"/>
      <c r="JNX118" s="77"/>
      <c r="JNY118" s="11"/>
      <c r="JOE118" s="73"/>
      <c r="JOF118" s="73"/>
      <c r="JOG118" s="73"/>
      <c r="JOH118" s="73"/>
      <c r="JOI118" s="74"/>
      <c r="JOJ118" s="74"/>
      <c r="JOK118" s="77"/>
      <c r="JOL118" s="77"/>
      <c r="JOM118" s="11"/>
      <c r="JOS118" s="73"/>
      <c r="JOT118" s="73"/>
      <c r="JOU118" s="73"/>
      <c r="JOV118" s="73"/>
      <c r="JOW118" s="74"/>
      <c r="JOX118" s="74"/>
      <c r="JOY118" s="77"/>
      <c r="JOZ118" s="77"/>
      <c r="JPA118" s="11"/>
      <c r="JPG118" s="73"/>
      <c r="JPH118" s="73"/>
      <c r="JPI118" s="73"/>
      <c r="JPJ118" s="73"/>
      <c r="JPK118" s="74"/>
      <c r="JPL118" s="74"/>
      <c r="JPM118" s="77"/>
      <c r="JPN118" s="77"/>
      <c r="JPO118" s="11"/>
      <c r="JPU118" s="73"/>
      <c r="JPV118" s="73"/>
      <c r="JPW118" s="73"/>
      <c r="JPX118" s="73"/>
      <c r="JPY118" s="74"/>
      <c r="JPZ118" s="74"/>
      <c r="JQA118" s="77"/>
      <c r="JQB118" s="77"/>
      <c r="JQC118" s="11"/>
      <c r="JQI118" s="73"/>
      <c r="JQJ118" s="73"/>
      <c r="JQK118" s="73"/>
      <c r="JQL118" s="73"/>
      <c r="JQM118" s="74"/>
      <c r="JQN118" s="74"/>
      <c r="JQO118" s="77"/>
      <c r="JQP118" s="77"/>
      <c r="JQQ118" s="11"/>
      <c r="JQW118" s="73"/>
      <c r="JQX118" s="73"/>
      <c r="JQY118" s="73"/>
      <c r="JQZ118" s="73"/>
      <c r="JRA118" s="74"/>
      <c r="JRB118" s="74"/>
      <c r="JRC118" s="77"/>
      <c r="JRD118" s="77"/>
      <c r="JRE118" s="11"/>
      <c r="JRK118" s="73"/>
      <c r="JRL118" s="73"/>
      <c r="JRM118" s="73"/>
      <c r="JRN118" s="73"/>
      <c r="JRO118" s="74"/>
      <c r="JRP118" s="74"/>
      <c r="JRQ118" s="77"/>
      <c r="JRR118" s="77"/>
      <c r="JRS118" s="11"/>
      <c r="JRY118" s="73"/>
      <c r="JRZ118" s="73"/>
      <c r="JSA118" s="73"/>
      <c r="JSB118" s="73"/>
      <c r="JSC118" s="74"/>
      <c r="JSD118" s="74"/>
      <c r="JSE118" s="77"/>
      <c r="JSF118" s="77"/>
      <c r="JSG118" s="11"/>
      <c r="JSM118" s="73"/>
      <c r="JSN118" s="73"/>
      <c r="JSO118" s="73"/>
      <c r="JSP118" s="73"/>
      <c r="JSQ118" s="74"/>
      <c r="JSR118" s="74"/>
      <c r="JSS118" s="77"/>
      <c r="JST118" s="77"/>
      <c r="JSU118" s="11"/>
      <c r="JTA118" s="73"/>
      <c r="JTB118" s="73"/>
      <c r="JTC118" s="73"/>
      <c r="JTD118" s="73"/>
      <c r="JTE118" s="74"/>
      <c r="JTF118" s="74"/>
      <c r="JTG118" s="77"/>
      <c r="JTH118" s="77"/>
      <c r="JTI118" s="11"/>
      <c r="JTO118" s="73"/>
      <c r="JTP118" s="73"/>
      <c r="JTQ118" s="73"/>
      <c r="JTR118" s="73"/>
      <c r="JTS118" s="74"/>
      <c r="JTT118" s="74"/>
      <c r="JTU118" s="77"/>
      <c r="JTV118" s="77"/>
      <c r="JTW118" s="11"/>
      <c r="JUC118" s="73"/>
      <c r="JUD118" s="73"/>
      <c r="JUE118" s="73"/>
      <c r="JUF118" s="73"/>
      <c r="JUG118" s="74"/>
      <c r="JUH118" s="74"/>
      <c r="JUI118" s="77"/>
      <c r="JUJ118" s="77"/>
      <c r="JUK118" s="11"/>
      <c r="JUQ118" s="73"/>
      <c r="JUR118" s="73"/>
      <c r="JUS118" s="73"/>
      <c r="JUT118" s="73"/>
      <c r="JUU118" s="74"/>
      <c r="JUV118" s="74"/>
      <c r="JUW118" s="77"/>
      <c r="JUX118" s="77"/>
      <c r="JUY118" s="11"/>
      <c r="JVE118" s="73"/>
      <c r="JVF118" s="73"/>
      <c r="JVG118" s="73"/>
      <c r="JVH118" s="73"/>
      <c r="JVI118" s="74"/>
      <c r="JVJ118" s="74"/>
      <c r="JVK118" s="77"/>
      <c r="JVL118" s="77"/>
      <c r="JVM118" s="11"/>
      <c r="JVS118" s="73"/>
      <c r="JVT118" s="73"/>
      <c r="JVU118" s="73"/>
      <c r="JVV118" s="73"/>
      <c r="JVW118" s="74"/>
      <c r="JVX118" s="74"/>
      <c r="JVY118" s="77"/>
      <c r="JVZ118" s="77"/>
      <c r="JWA118" s="11"/>
      <c r="JWG118" s="73"/>
      <c r="JWH118" s="73"/>
      <c r="JWI118" s="73"/>
      <c r="JWJ118" s="73"/>
      <c r="JWK118" s="74"/>
      <c r="JWL118" s="74"/>
      <c r="JWM118" s="77"/>
      <c r="JWN118" s="77"/>
      <c r="JWO118" s="11"/>
      <c r="JWU118" s="73"/>
      <c r="JWV118" s="73"/>
      <c r="JWW118" s="73"/>
      <c r="JWX118" s="73"/>
      <c r="JWY118" s="74"/>
      <c r="JWZ118" s="74"/>
      <c r="JXA118" s="77"/>
      <c r="JXB118" s="77"/>
      <c r="JXC118" s="11"/>
      <c r="JXI118" s="73"/>
      <c r="JXJ118" s="73"/>
      <c r="JXK118" s="73"/>
      <c r="JXL118" s="73"/>
      <c r="JXM118" s="74"/>
      <c r="JXN118" s="74"/>
      <c r="JXO118" s="77"/>
      <c r="JXP118" s="77"/>
      <c r="JXQ118" s="11"/>
      <c r="JXW118" s="73"/>
      <c r="JXX118" s="73"/>
      <c r="JXY118" s="73"/>
      <c r="JXZ118" s="73"/>
      <c r="JYA118" s="74"/>
      <c r="JYB118" s="74"/>
      <c r="JYC118" s="77"/>
      <c r="JYD118" s="77"/>
      <c r="JYE118" s="11"/>
      <c r="JYK118" s="73"/>
      <c r="JYL118" s="73"/>
      <c r="JYM118" s="73"/>
      <c r="JYN118" s="73"/>
      <c r="JYO118" s="74"/>
      <c r="JYP118" s="74"/>
      <c r="JYQ118" s="77"/>
      <c r="JYR118" s="77"/>
      <c r="JYS118" s="11"/>
      <c r="JYY118" s="73"/>
      <c r="JYZ118" s="73"/>
      <c r="JZA118" s="73"/>
      <c r="JZB118" s="73"/>
      <c r="JZC118" s="74"/>
      <c r="JZD118" s="74"/>
      <c r="JZE118" s="77"/>
      <c r="JZF118" s="77"/>
      <c r="JZG118" s="11"/>
      <c r="JZM118" s="73"/>
      <c r="JZN118" s="73"/>
      <c r="JZO118" s="73"/>
      <c r="JZP118" s="73"/>
      <c r="JZQ118" s="74"/>
      <c r="JZR118" s="74"/>
      <c r="JZS118" s="77"/>
      <c r="JZT118" s="77"/>
      <c r="JZU118" s="11"/>
      <c r="KAA118" s="73"/>
      <c r="KAB118" s="73"/>
      <c r="KAC118" s="73"/>
      <c r="KAD118" s="73"/>
      <c r="KAE118" s="74"/>
      <c r="KAF118" s="74"/>
      <c r="KAG118" s="77"/>
      <c r="KAH118" s="77"/>
      <c r="KAI118" s="11"/>
      <c r="KAO118" s="73"/>
      <c r="KAP118" s="73"/>
      <c r="KAQ118" s="73"/>
      <c r="KAR118" s="73"/>
      <c r="KAS118" s="74"/>
      <c r="KAT118" s="74"/>
      <c r="KAU118" s="77"/>
      <c r="KAV118" s="77"/>
      <c r="KAW118" s="11"/>
      <c r="KBC118" s="73"/>
      <c r="KBD118" s="73"/>
      <c r="KBE118" s="73"/>
      <c r="KBF118" s="73"/>
      <c r="KBG118" s="74"/>
      <c r="KBH118" s="74"/>
      <c r="KBI118" s="77"/>
      <c r="KBJ118" s="77"/>
      <c r="KBK118" s="11"/>
      <c r="KBQ118" s="73"/>
      <c r="KBR118" s="73"/>
      <c r="KBS118" s="73"/>
      <c r="KBT118" s="73"/>
      <c r="KBU118" s="74"/>
      <c r="KBV118" s="74"/>
      <c r="KBW118" s="77"/>
      <c r="KBX118" s="77"/>
      <c r="KBY118" s="11"/>
      <c r="KCE118" s="73"/>
      <c r="KCF118" s="73"/>
      <c r="KCG118" s="73"/>
      <c r="KCH118" s="73"/>
      <c r="KCI118" s="74"/>
      <c r="KCJ118" s="74"/>
      <c r="KCK118" s="77"/>
      <c r="KCL118" s="77"/>
      <c r="KCM118" s="11"/>
      <c r="KCS118" s="73"/>
      <c r="KCT118" s="73"/>
      <c r="KCU118" s="73"/>
      <c r="KCV118" s="73"/>
      <c r="KCW118" s="74"/>
      <c r="KCX118" s="74"/>
      <c r="KCY118" s="77"/>
      <c r="KCZ118" s="77"/>
      <c r="KDA118" s="11"/>
      <c r="KDG118" s="73"/>
      <c r="KDH118" s="73"/>
      <c r="KDI118" s="73"/>
      <c r="KDJ118" s="73"/>
      <c r="KDK118" s="74"/>
      <c r="KDL118" s="74"/>
      <c r="KDM118" s="77"/>
      <c r="KDN118" s="77"/>
      <c r="KDO118" s="11"/>
      <c r="KDU118" s="73"/>
      <c r="KDV118" s="73"/>
      <c r="KDW118" s="73"/>
      <c r="KDX118" s="73"/>
      <c r="KDY118" s="74"/>
      <c r="KDZ118" s="74"/>
      <c r="KEA118" s="77"/>
      <c r="KEB118" s="77"/>
      <c r="KEC118" s="11"/>
      <c r="KEI118" s="73"/>
      <c r="KEJ118" s="73"/>
      <c r="KEK118" s="73"/>
      <c r="KEL118" s="73"/>
      <c r="KEM118" s="74"/>
      <c r="KEN118" s="74"/>
      <c r="KEO118" s="77"/>
      <c r="KEP118" s="77"/>
      <c r="KEQ118" s="11"/>
      <c r="KEW118" s="73"/>
      <c r="KEX118" s="73"/>
      <c r="KEY118" s="73"/>
      <c r="KEZ118" s="73"/>
      <c r="KFA118" s="74"/>
      <c r="KFB118" s="74"/>
      <c r="KFC118" s="77"/>
      <c r="KFD118" s="77"/>
      <c r="KFE118" s="11"/>
      <c r="KFK118" s="73"/>
      <c r="KFL118" s="73"/>
      <c r="KFM118" s="73"/>
      <c r="KFN118" s="73"/>
      <c r="KFO118" s="74"/>
      <c r="KFP118" s="74"/>
      <c r="KFQ118" s="77"/>
      <c r="KFR118" s="77"/>
      <c r="KFS118" s="11"/>
      <c r="KFY118" s="73"/>
      <c r="KFZ118" s="73"/>
      <c r="KGA118" s="73"/>
      <c r="KGB118" s="73"/>
      <c r="KGC118" s="74"/>
      <c r="KGD118" s="74"/>
      <c r="KGE118" s="77"/>
      <c r="KGF118" s="77"/>
      <c r="KGG118" s="11"/>
      <c r="KGM118" s="73"/>
      <c r="KGN118" s="73"/>
      <c r="KGO118" s="73"/>
      <c r="KGP118" s="73"/>
      <c r="KGQ118" s="74"/>
      <c r="KGR118" s="74"/>
      <c r="KGS118" s="77"/>
      <c r="KGT118" s="77"/>
      <c r="KGU118" s="11"/>
      <c r="KHA118" s="73"/>
      <c r="KHB118" s="73"/>
      <c r="KHC118" s="73"/>
      <c r="KHD118" s="73"/>
      <c r="KHE118" s="74"/>
      <c r="KHF118" s="74"/>
      <c r="KHG118" s="77"/>
      <c r="KHH118" s="77"/>
      <c r="KHI118" s="11"/>
      <c r="KHO118" s="73"/>
      <c r="KHP118" s="73"/>
      <c r="KHQ118" s="73"/>
      <c r="KHR118" s="73"/>
      <c r="KHS118" s="74"/>
      <c r="KHT118" s="74"/>
      <c r="KHU118" s="77"/>
      <c r="KHV118" s="77"/>
      <c r="KHW118" s="11"/>
      <c r="KIC118" s="73"/>
      <c r="KID118" s="73"/>
      <c r="KIE118" s="73"/>
      <c r="KIF118" s="73"/>
      <c r="KIG118" s="74"/>
      <c r="KIH118" s="74"/>
      <c r="KII118" s="77"/>
      <c r="KIJ118" s="77"/>
      <c r="KIK118" s="11"/>
      <c r="KIQ118" s="73"/>
      <c r="KIR118" s="73"/>
      <c r="KIS118" s="73"/>
      <c r="KIT118" s="73"/>
      <c r="KIU118" s="74"/>
      <c r="KIV118" s="74"/>
      <c r="KIW118" s="77"/>
      <c r="KIX118" s="77"/>
      <c r="KIY118" s="11"/>
      <c r="KJE118" s="73"/>
      <c r="KJF118" s="73"/>
      <c r="KJG118" s="73"/>
      <c r="KJH118" s="73"/>
      <c r="KJI118" s="74"/>
      <c r="KJJ118" s="74"/>
      <c r="KJK118" s="77"/>
      <c r="KJL118" s="77"/>
      <c r="KJM118" s="11"/>
      <c r="KJS118" s="73"/>
      <c r="KJT118" s="73"/>
      <c r="KJU118" s="73"/>
      <c r="KJV118" s="73"/>
      <c r="KJW118" s="74"/>
      <c r="KJX118" s="74"/>
      <c r="KJY118" s="77"/>
      <c r="KJZ118" s="77"/>
      <c r="KKA118" s="11"/>
      <c r="KKG118" s="73"/>
      <c r="KKH118" s="73"/>
      <c r="KKI118" s="73"/>
      <c r="KKJ118" s="73"/>
      <c r="KKK118" s="74"/>
      <c r="KKL118" s="74"/>
      <c r="KKM118" s="77"/>
      <c r="KKN118" s="77"/>
      <c r="KKO118" s="11"/>
      <c r="KKU118" s="73"/>
      <c r="KKV118" s="73"/>
      <c r="KKW118" s="73"/>
      <c r="KKX118" s="73"/>
      <c r="KKY118" s="74"/>
      <c r="KKZ118" s="74"/>
      <c r="KLA118" s="77"/>
      <c r="KLB118" s="77"/>
      <c r="KLC118" s="11"/>
      <c r="KLI118" s="73"/>
      <c r="KLJ118" s="73"/>
      <c r="KLK118" s="73"/>
      <c r="KLL118" s="73"/>
      <c r="KLM118" s="74"/>
      <c r="KLN118" s="74"/>
      <c r="KLO118" s="77"/>
      <c r="KLP118" s="77"/>
      <c r="KLQ118" s="11"/>
      <c r="KLW118" s="73"/>
      <c r="KLX118" s="73"/>
      <c r="KLY118" s="73"/>
      <c r="KLZ118" s="73"/>
      <c r="KMA118" s="74"/>
      <c r="KMB118" s="74"/>
      <c r="KMC118" s="77"/>
      <c r="KMD118" s="77"/>
      <c r="KME118" s="11"/>
      <c r="KMK118" s="73"/>
      <c r="KML118" s="73"/>
      <c r="KMM118" s="73"/>
      <c r="KMN118" s="73"/>
      <c r="KMO118" s="74"/>
      <c r="KMP118" s="74"/>
      <c r="KMQ118" s="77"/>
      <c r="KMR118" s="77"/>
      <c r="KMS118" s="11"/>
      <c r="KMY118" s="73"/>
      <c r="KMZ118" s="73"/>
      <c r="KNA118" s="73"/>
      <c r="KNB118" s="73"/>
      <c r="KNC118" s="74"/>
      <c r="KND118" s="74"/>
      <c r="KNE118" s="77"/>
      <c r="KNF118" s="77"/>
      <c r="KNG118" s="11"/>
      <c r="KNM118" s="73"/>
      <c r="KNN118" s="73"/>
      <c r="KNO118" s="73"/>
      <c r="KNP118" s="73"/>
      <c r="KNQ118" s="74"/>
      <c r="KNR118" s="74"/>
      <c r="KNS118" s="77"/>
      <c r="KNT118" s="77"/>
      <c r="KNU118" s="11"/>
      <c r="KOA118" s="73"/>
      <c r="KOB118" s="73"/>
      <c r="KOC118" s="73"/>
      <c r="KOD118" s="73"/>
      <c r="KOE118" s="74"/>
      <c r="KOF118" s="74"/>
      <c r="KOG118" s="77"/>
      <c r="KOH118" s="77"/>
      <c r="KOI118" s="11"/>
      <c r="KOO118" s="73"/>
      <c r="KOP118" s="73"/>
      <c r="KOQ118" s="73"/>
      <c r="KOR118" s="73"/>
      <c r="KOS118" s="74"/>
      <c r="KOT118" s="74"/>
      <c r="KOU118" s="77"/>
      <c r="KOV118" s="77"/>
      <c r="KOW118" s="11"/>
      <c r="KPC118" s="73"/>
      <c r="KPD118" s="73"/>
      <c r="KPE118" s="73"/>
      <c r="KPF118" s="73"/>
      <c r="KPG118" s="74"/>
      <c r="KPH118" s="74"/>
      <c r="KPI118" s="77"/>
      <c r="KPJ118" s="77"/>
      <c r="KPK118" s="11"/>
      <c r="KPQ118" s="73"/>
      <c r="KPR118" s="73"/>
      <c r="KPS118" s="73"/>
      <c r="KPT118" s="73"/>
      <c r="KPU118" s="74"/>
      <c r="KPV118" s="74"/>
      <c r="KPW118" s="77"/>
      <c r="KPX118" s="77"/>
      <c r="KPY118" s="11"/>
      <c r="KQE118" s="73"/>
      <c r="KQF118" s="73"/>
      <c r="KQG118" s="73"/>
      <c r="KQH118" s="73"/>
      <c r="KQI118" s="74"/>
      <c r="KQJ118" s="74"/>
      <c r="KQK118" s="77"/>
      <c r="KQL118" s="77"/>
      <c r="KQM118" s="11"/>
      <c r="KQS118" s="73"/>
      <c r="KQT118" s="73"/>
      <c r="KQU118" s="73"/>
      <c r="KQV118" s="73"/>
      <c r="KQW118" s="74"/>
      <c r="KQX118" s="74"/>
      <c r="KQY118" s="77"/>
      <c r="KQZ118" s="77"/>
      <c r="KRA118" s="11"/>
      <c r="KRG118" s="73"/>
      <c r="KRH118" s="73"/>
      <c r="KRI118" s="73"/>
      <c r="KRJ118" s="73"/>
      <c r="KRK118" s="74"/>
      <c r="KRL118" s="74"/>
      <c r="KRM118" s="77"/>
      <c r="KRN118" s="77"/>
      <c r="KRO118" s="11"/>
      <c r="KRU118" s="73"/>
      <c r="KRV118" s="73"/>
      <c r="KRW118" s="73"/>
      <c r="KRX118" s="73"/>
      <c r="KRY118" s="74"/>
      <c r="KRZ118" s="74"/>
      <c r="KSA118" s="77"/>
      <c r="KSB118" s="77"/>
      <c r="KSC118" s="11"/>
      <c r="KSI118" s="73"/>
      <c r="KSJ118" s="73"/>
      <c r="KSK118" s="73"/>
      <c r="KSL118" s="73"/>
      <c r="KSM118" s="74"/>
      <c r="KSN118" s="74"/>
      <c r="KSO118" s="77"/>
      <c r="KSP118" s="77"/>
      <c r="KSQ118" s="11"/>
      <c r="KSW118" s="73"/>
      <c r="KSX118" s="73"/>
      <c r="KSY118" s="73"/>
      <c r="KSZ118" s="73"/>
      <c r="KTA118" s="74"/>
      <c r="KTB118" s="74"/>
      <c r="KTC118" s="77"/>
      <c r="KTD118" s="77"/>
      <c r="KTE118" s="11"/>
      <c r="KTK118" s="73"/>
      <c r="KTL118" s="73"/>
      <c r="KTM118" s="73"/>
      <c r="KTN118" s="73"/>
      <c r="KTO118" s="74"/>
      <c r="KTP118" s="74"/>
      <c r="KTQ118" s="77"/>
      <c r="KTR118" s="77"/>
      <c r="KTS118" s="11"/>
      <c r="KTY118" s="73"/>
      <c r="KTZ118" s="73"/>
      <c r="KUA118" s="73"/>
      <c r="KUB118" s="73"/>
      <c r="KUC118" s="74"/>
      <c r="KUD118" s="74"/>
      <c r="KUE118" s="77"/>
      <c r="KUF118" s="77"/>
      <c r="KUG118" s="11"/>
      <c r="KUM118" s="73"/>
      <c r="KUN118" s="73"/>
      <c r="KUO118" s="73"/>
      <c r="KUP118" s="73"/>
      <c r="KUQ118" s="74"/>
      <c r="KUR118" s="74"/>
      <c r="KUS118" s="77"/>
      <c r="KUT118" s="77"/>
      <c r="KUU118" s="11"/>
      <c r="KVA118" s="73"/>
      <c r="KVB118" s="73"/>
      <c r="KVC118" s="73"/>
      <c r="KVD118" s="73"/>
      <c r="KVE118" s="74"/>
      <c r="KVF118" s="74"/>
      <c r="KVG118" s="77"/>
      <c r="KVH118" s="77"/>
      <c r="KVI118" s="11"/>
      <c r="KVO118" s="73"/>
      <c r="KVP118" s="73"/>
      <c r="KVQ118" s="73"/>
      <c r="KVR118" s="73"/>
      <c r="KVS118" s="74"/>
      <c r="KVT118" s="74"/>
      <c r="KVU118" s="77"/>
      <c r="KVV118" s="77"/>
      <c r="KVW118" s="11"/>
      <c r="KWC118" s="73"/>
      <c r="KWD118" s="73"/>
      <c r="KWE118" s="73"/>
      <c r="KWF118" s="73"/>
      <c r="KWG118" s="74"/>
      <c r="KWH118" s="74"/>
      <c r="KWI118" s="77"/>
      <c r="KWJ118" s="77"/>
      <c r="KWK118" s="11"/>
      <c r="KWQ118" s="73"/>
      <c r="KWR118" s="73"/>
      <c r="KWS118" s="73"/>
      <c r="KWT118" s="73"/>
      <c r="KWU118" s="74"/>
      <c r="KWV118" s="74"/>
      <c r="KWW118" s="77"/>
      <c r="KWX118" s="77"/>
      <c r="KWY118" s="11"/>
      <c r="KXE118" s="73"/>
      <c r="KXF118" s="73"/>
      <c r="KXG118" s="73"/>
      <c r="KXH118" s="73"/>
      <c r="KXI118" s="74"/>
      <c r="KXJ118" s="74"/>
      <c r="KXK118" s="77"/>
      <c r="KXL118" s="77"/>
      <c r="KXM118" s="11"/>
      <c r="KXS118" s="73"/>
      <c r="KXT118" s="73"/>
      <c r="KXU118" s="73"/>
      <c r="KXV118" s="73"/>
      <c r="KXW118" s="74"/>
      <c r="KXX118" s="74"/>
      <c r="KXY118" s="77"/>
      <c r="KXZ118" s="77"/>
      <c r="KYA118" s="11"/>
      <c r="KYG118" s="73"/>
      <c r="KYH118" s="73"/>
      <c r="KYI118" s="73"/>
      <c r="KYJ118" s="73"/>
      <c r="KYK118" s="74"/>
      <c r="KYL118" s="74"/>
      <c r="KYM118" s="77"/>
      <c r="KYN118" s="77"/>
      <c r="KYO118" s="11"/>
      <c r="KYU118" s="73"/>
      <c r="KYV118" s="73"/>
      <c r="KYW118" s="73"/>
      <c r="KYX118" s="73"/>
      <c r="KYY118" s="74"/>
      <c r="KYZ118" s="74"/>
      <c r="KZA118" s="77"/>
      <c r="KZB118" s="77"/>
      <c r="KZC118" s="11"/>
      <c r="KZI118" s="73"/>
      <c r="KZJ118" s="73"/>
      <c r="KZK118" s="73"/>
      <c r="KZL118" s="73"/>
      <c r="KZM118" s="74"/>
      <c r="KZN118" s="74"/>
      <c r="KZO118" s="77"/>
      <c r="KZP118" s="77"/>
      <c r="KZQ118" s="11"/>
      <c r="KZW118" s="73"/>
      <c r="KZX118" s="73"/>
      <c r="KZY118" s="73"/>
      <c r="KZZ118" s="73"/>
      <c r="LAA118" s="74"/>
      <c r="LAB118" s="74"/>
      <c r="LAC118" s="77"/>
      <c r="LAD118" s="77"/>
      <c r="LAE118" s="11"/>
      <c r="LAK118" s="73"/>
      <c r="LAL118" s="73"/>
      <c r="LAM118" s="73"/>
      <c r="LAN118" s="73"/>
      <c r="LAO118" s="74"/>
      <c r="LAP118" s="74"/>
      <c r="LAQ118" s="77"/>
      <c r="LAR118" s="77"/>
      <c r="LAS118" s="11"/>
      <c r="LAY118" s="73"/>
      <c r="LAZ118" s="73"/>
      <c r="LBA118" s="73"/>
      <c r="LBB118" s="73"/>
      <c r="LBC118" s="74"/>
      <c r="LBD118" s="74"/>
      <c r="LBE118" s="77"/>
      <c r="LBF118" s="77"/>
      <c r="LBG118" s="11"/>
      <c r="LBM118" s="73"/>
      <c r="LBN118" s="73"/>
      <c r="LBO118" s="73"/>
      <c r="LBP118" s="73"/>
      <c r="LBQ118" s="74"/>
      <c r="LBR118" s="74"/>
      <c r="LBS118" s="77"/>
      <c r="LBT118" s="77"/>
      <c r="LBU118" s="11"/>
      <c r="LCA118" s="73"/>
      <c r="LCB118" s="73"/>
      <c r="LCC118" s="73"/>
      <c r="LCD118" s="73"/>
      <c r="LCE118" s="74"/>
      <c r="LCF118" s="74"/>
      <c r="LCG118" s="77"/>
      <c r="LCH118" s="77"/>
      <c r="LCI118" s="11"/>
      <c r="LCO118" s="73"/>
      <c r="LCP118" s="73"/>
      <c r="LCQ118" s="73"/>
      <c r="LCR118" s="73"/>
      <c r="LCS118" s="74"/>
      <c r="LCT118" s="74"/>
      <c r="LCU118" s="77"/>
      <c r="LCV118" s="77"/>
      <c r="LCW118" s="11"/>
      <c r="LDC118" s="73"/>
      <c r="LDD118" s="73"/>
      <c r="LDE118" s="73"/>
      <c r="LDF118" s="73"/>
      <c r="LDG118" s="74"/>
      <c r="LDH118" s="74"/>
      <c r="LDI118" s="77"/>
      <c r="LDJ118" s="77"/>
      <c r="LDK118" s="11"/>
      <c r="LDQ118" s="73"/>
      <c r="LDR118" s="73"/>
      <c r="LDS118" s="73"/>
      <c r="LDT118" s="73"/>
      <c r="LDU118" s="74"/>
      <c r="LDV118" s="74"/>
      <c r="LDW118" s="77"/>
      <c r="LDX118" s="77"/>
      <c r="LDY118" s="11"/>
      <c r="LEE118" s="73"/>
      <c r="LEF118" s="73"/>
      <c r="LEG118" s="73"/>
      <c r="LEH118" s="73"/>
      <c r="LEI118" s="74"/>
      <c r="LEJ118" s="74"/>
      <c r="LEK118" s="77"/>
      <c r="LEL118" s="77"/>
      <c r="LEM118" s="11"/>
      <c r="LES118" s="73"/>
      <c r="LET118" s="73"/>
      <c r="LEU118" s="73"/>
      <c r="LEV118" s="73"/>
      <c r="LEW118" s="74"/>
      <c r="LEX118" s="74"/>
      <c r="LEY118" s="77"/>
      <c r="LEZ118" s="77"/>
      <c r="LFA118" s="11"/>
      <c r="LFG118" s="73"/>
      <c r="LFH118" s="73"/>
      <c r="LFI118" s="73"/>
      <c r="LFJ118" s="73"/>
      <c r="LFK118" s="74"/>
      <c r="LFL118" s="74"/>
      <c r="LFM118" s="77"/>
      <c r="LFN118" s="77"/>
      <c r="LFO118" s="11"/>
      <c r="LFU118" s="73"/>
      <c r="LFV118" s="73"/>
      <c r="LFW118" s="73"/>
      <c r="LFX118" s="73"/>
      <c r="LFY118" s="74"/>
      <c r="LFZ118" s="74"/>
      <c r="LGA118" s="77"/>
      <c r="LGB118" s="77"/>
      <c r="LGC118" s="11"/>
      <c r="LGI118" s="73"/>
      <c r="LGJ118" s="73"/>
      <c r="LGK118" s="73"/>
      <c r="LGL118" s="73"/>
      <c r="LGM118" s="74"/>
      <c r="LGN118" s="74"/>
      <c r="LGO118" s="77"/>
      <c r="LGP118" s="77"/>
      <c r="LGQ118" s="11"/>
      <c r="LGW118" s="73"/>
      <c r="LGX118" s="73"/>
      <c r="LGY118" s="73"/>
      <c r="LGZ118" s="73"/>
      <c r="LHA118" s="74"/>
      <c r="LHB118" s="74"/>
      <c r="LHC118" s="77"/>
      <c r="LHD118" s="77"/>
      <c r="LHE118" s="11"/>
      <c r="LHK118" s="73"/>
      <c r="LHL118" s="73"/>
      <c r="LHM118" s="73"/>
      <c r="LHN118" s="73"/>
      <c r="LHO118" s="74"/>
      <c r="LHP118" s="74"/>
      <c r="LHQ118" s="77"/>
      <c r="LHR118" s="77"/>
      <c r="LHS118" s="11"/>
      <c r="LHY118" s="73"/>
      <c r="LHZ118" s="73"/>
      <c r="LIA118" s="73"/>
      <c r="LIB118" s="73"/>
      <c r="LIC118" s="74"/>
      <c r="LID118" s="74"/>
      <c r="LIE118" s="77"/>
      <c r="LIF118" s="77"/>
      <c r="LIG118" s="11"/>
      <c r="LIM118" s="73"/>
      <c r="LIN118" s="73"/>
      <c r="LIO118" s="73"/>
      <c r="LIP118" s="73"/>
      <c r="LIQ118" s="74"/>
      <c r="LIR118" s="74"/>
      <c r="LIS118" s="77"/>
      <c r="LIT118" s="77"/>
      <c r="LIU118" s="11"/>
      <c r="LJA118" s="73"/>
      <c r="LJB118" s="73"/>
      <c r="LJC118" s="73"/>
      <c r="LJD118" s="73"/>
      <c r="LJE118" s="74"/>
      <c r="LJF118" s="74"/>
      <c r="LJG118" s="77"/>
      <c r="LJH118" s="77"/>
      <c r="LJI118" s="11"/>
      <c r="LJO118" s="73"/>
      <c r="LJP118" s="73"/>
      <c r="LJQ118" s="73"/>
      <c r="LJR118" s="73"/>
      <c r="LJS118" s="74"/>
      <c r="LJT118" s="74"/>
      <c r="LJU118" s="77"/>
      <c r="LJV118" s="77"/>
      <c r="LJW118" s="11"/>
      <c r="LKC118" s="73"/>
      <c r="LKD118" s="73"/>
      <c r="LKE118" s="73"/>
      <c r="LKF118" s="73"/>
      <c r="LKG118" s="74"/>
      <c r="LKH118" s="74"/>
      <c r="LKI118" s="77"/>
      <c r="LKJ118" s="77"/>
      <c r="LKK118" s="11"/>
      <c r="LKQ118" s="73"/>
      <c r="LKR118" s="73"/>
      <c r="LKS118" s="73"/>
      <c r="LKT118" s="73"/>
      <c r="LKU118" s="74"/>
      <c r="LKV118" s="74"/>
      <c r="LKW118" s="77"/>
      <c r="LKX118" s="77"/>
      <c r="LKY118" s="11"/>
      <c r="LLE118" s="73"/>
      <c r="LLF118" s="73"/>
      <c r="LLG118" s="73"/>
      <c r="LLH118" s="73"/>
      <c r="LLI118" s="74"/>
      <c r="LLJ118" s="74"/>
      <c r="LLK118" s="77"/>
      <c r="LLL118" s="77"/>
      <c r="LLM118" s="11"/>
      <c r="LLS118" s="73"/>
      <c r="LLT118" s="73"/>
      <c r="LLU118" s="73"/>
      <c r="LLV118" s="73"/>
      <c r="LLW118" s="74"/>
      <c r="LLX118" s="74"/>
      <c r="LLY118" s="77"/>
      <c r="LLZ118" s="77"/>
      <c r="LMA118" s="11"/>
      <c r="LMG118" s="73"/>
      <c r="LMH118" s="73"/>
      <c r="LMI118" s="73"/>
      <c r="LMJ118" s="73"/>
      <c r="LMK118" s="74"/>
      <c r="LML118" s="74"/>
      <c r="LMM118" s="77"/>
      <c r="LMN118" s="77"/>
      <c r="LMO118" s="11"/>
      <c r="LMU118" s="73"/>
      <c r="LMV118" s="73"/>
      <c r="LMW118" s="73"/>
      <c r="LMX118" s="73"/>
      <c r="LMY118" s="74"/>
      <c r="LMZ118" s="74"/>
      <c r="LNA118" s="77"/>
      <c r="LNB118" s="77"/>
      <c r="LNC118" s="11"/>
      <c r="LNI118" s="73"/>
      <c r="LNJ118" s="73"/>
      <c r="LNK118" s="73"/>
      <c r="LNL118" s="73"/>
      <c r="LNM118" s="74"/>
      <c r="LNN118" s="74"/>
      <c r="LNO118" s="77"/>
      <c r="LNP118" s="77"/>
      <c r="LNQ118" s="11"/>
      <c r="LNW118" s="73"/>
      <c r="LNX118" s="73"/>
      <c r="LNY118" s="73"/>
      <c r="LNZ118" s="73"/>
      <c r="LOA118" s="74"/>
      <c r="LOB118" s="74"/>
      <c r="LOC118" s="77"/>
      <c r="LOD118" s="77"/>
      <c r="LOE118" s="11"/>
      <c r="LOK118" s="73"/>
      <c r="LOL118" s="73"/>
      <c r="LOM118" s="73"/>
      <c r="LON118" s="73"/>
      <c r="LOO118" s="74"/>
      <c r="LOP118" s="74"/>
      <c r="LOQ118" s="77"/>
      <c r="LOR118" s="77"/>
      <c r="LOS118" s="11"/>
      <c r="LOY118" s="73"/>
      <c r="LOZ118" s="73"/>
      <c r="LPA118" s="73"/>
      <c r="LPB118" s="73"/>
      <c r="LPC118" s="74"/>
      <c r="LPD118" s="74"/>
      <c r="LPE118" s="77"/>
      <c r="LPF118" s="77"/>
      <c r="LPG118" s="11"/>
      <c r="LPM118" s="73"/>
      <c r="LPN118" s="73"/>
      <c r="LPO118" s="73"/>
      <c r="LPP118" s="73"/>
      <c r="LPQ118" s="74"/>
      <c r="LPR118" s="74"/>
      <c r="LPS118" s="77"/>
      <c r="LPT118" s="77"/>
      <c r="LPU118" s="11"/>
      <c r="LQA118" s="73"/>
      <c r="LQB118" s="73"/>
      <c r="LQC118" s="73"/>
      <c r="LQD118" s="73"/>
      <c r="LQE118" s="74"/>
      <c r="LQF118" s="74"/>
      <c r="LQG118" s="77"/>
      <c r="LQH118" s="77"/>
      <c r="LQI118" s="11"/>
      <c r="LQO118" s="73"/>
      <c r="LQP118" s="73"/>
      <c r="LQQ118" s="73"/>
      <c r="LQR118" s="73"/>
      <c r="LQS118" s="74"/>
      <c r="LQT118" s="74"/>
      <c r="LQU118" s="77"/>
      <c r="LQV118" s="77"/>
      <c r="LQW118" s="11"/>
      <c r="LRC118" s="73"/>
      <c r="LRD118" s="73"/>
      <c r="LRE118" s="73"/>
      <c r="LRF118" s="73"/>
      <c r="LRG118" s="74"/>
      <c r="LRH118" s="74"/>
      <c r="LRI118" s="77"/>
      <c r="LRJ118" s="77"/>
      <c r="LRK118" s="11"/>
      <c r="LRQ118" s="73"/>
      <c r="LRR118" s="73"/>
      <c r="LRS118" s="73"/>
      <c r="LRT118" s="73"/>
      <c r="LRU118" s="74"/>
      <c r="LRV118" s="74"/>
      <c r="LRW118" s="77"/>
      <c r="LRX118" s="77"/>
      <c r="LRY118" s="11"/>
      <c r="LSE118" s="73"/>
      <c r="LSF118" s="73"/>
      <c r="LSG118" s="73"/>
      <c r="LSH118" s="73"/>
      <c r="LSI118" s="74"/>
      <c r="LSJ118" s="74"/>
      <c r="LSK118" s="77"/>
      <c r="LSL118" s="77"/>
      <c r="LSM118" s="11"/>
      <c r="LSS118" s="73"/>
      <c r="LST118" s="73"/>
      <c r="LSU118" s="73"/>
      <c r="LSV118" s="73"/>
      <c r="LSW118" s="74"/>
      <c r="LSX118" s="74"/>
      <c r="LSY118" s="77"/>
      <c r="LSZ118" s="77"/>
      <c r="LTA118" s="11"/>
      <c r="LTG118" s="73"/>
      <c r="LTH118" s="73"/>
      <c r="LTI118" s="73"/>
      <c r="LTJ118" s="73"/>
      <c r="LTK118" s="74"/>
      <c r="LTL118" s="74"/>
      <c r="LTM118" s="77"/>
      <c r="LTN118" s="77"/>
      <c r="LTO118" s="11"/>
      <c r="LTU118" s="73"/>
      <c r="LTV118" s="73"/>
      <c r="LTW118" s="73"/>
      <c r="LTX118" s="73"/>
      <c r="LTY118" s="74"/>
      <c r="LTZ118" s="74"/>
      <c r="LUA118" s="77"/>
      <c r="LUB118" s="77"/>
      <c r="LUC118" s="11"/>
      <c r="LUI118" s="73"/>
      <c r="LUJ118" s="73"/>
      <c r="LUK118" s="73"/>
      <c r="LUL118" s="73"/>
      <c r="LUM118" s="74"/>
      <c r="LUN118" s="74"/>
      <c r="LUO118" s="77"/>
      <c r="LUP118" s="77"/>
      <c r="LUQ118" s="11"/>
      <c r="LUW118" s="73"/>
      <c r="LUX118" s="73"/>
      <c r="LUY118" s="73"/>
      <c r="LUZ118" s="73"/>
      <c r="LVA118" s="74"/>
      <c r="LVB118" s="74"/>
      <c r="LVC118" s="77"/>
      <c r="LVD118" s="77"/>
      <c r="LVE118" s="11"/>
      <c r="LVK118" s="73"/>
      <c r="LVL118" s="73"/>
      <c r="LVM118" s="73"/>
      <c r="LVN118" s="73"/>
      <c r="LVO118" s="74"/>
      <c r="LVP118" s="74"/>
      <c r="LVQ118" s="77"/>
      <c r="LVR118" s="77"/>
      <c r="LVS118" s="11"/>
      <c r="LVY118" s="73"/>
      <c r="LVZ118" s="73"/>
      <c r="LWA118" s="73"/>
      <c r="LWB118" s="73"/>
      <c r="LWC118" s="74"/>
      <c r="LWD118" s="74"/>
      <c r="LWE118" s="77"/>
      <c r="LWF118" s="77"/>
      <c r="LWG118" s="11"/>
      <c r="LWM118" s="73"/>
      <c r="LWN118" s="73"/>
      <c r="LWO118" s="73"/>
      <c r="LWP118" s="73"/>
      <c r="LWQ118" s="74"/>
      <c r="LWR118" s="74"/>
      <c r="LWS118" s="77"/>
      <c r="LWT118" s="77"/>
      <c r="LWU118" s="11"/>
      <c r="LXA118" s="73"/>
      <c r="LXB118" s="73"/>
      <c r="LXC118" s="73"/>
      <c r="LXD118" s="73"/>
      <c r="LXE118" s="74"/>
      <c r="LXF118" s="74"/>
      <c r="LXG118" s="77"/>
      <c r="LXH118" s="77"/>
      <c r="LXI118" s="11"/>
      <c r="LXO118" s="73"/>
      <c r="LXP118" s="73"/>
      <c r="LXQ118" s="73"/>
      <c r="LXR118" s="73"/>
      <c r="LXS118" s="74"/>
      <c r="LXT118" s="74"/>
      <c r="LXU118" s="77"/>
      <c r="LXV118" s="77"/>
      <c r="LXW118" s="11"/>
      <c r="LYC118" s="73"/>
      <c r="LYD118" s="73"/>
      <c r="LYE118" s="73"/>
      <c r="LYF118" s="73"/>
      <c r="LYG118" s="74"/>
      <c r="LYH118" s="74"/>
      <c r="LYI118" s="77"/>
      <c r="LYJ118" s="77"/>
      <c r="LYK118" s="11"/>
      <c r="LYQ118" s="73"/>
      <c r="LYR118" s="73"/>
      <c r="LYS118" s="73"/>
      <c r="LYT118" s="73"/>
      <c r="LYU118" s="74"/>
      <c r="LYV118" s="74"/>
      <c r="LYW118" s="77"/>
      <c r="LYX118" s="77"/>
      <c r="LYY118" s="11"/>
      <c r="LZE118" s="73"/>
      <c r="LZF118" s="73"/>
      <c r="LZG118" s="73"/>
      <c r="LZH118" s="73"/>
      <c r="LZI118" s="74"/>
      <c r="LZJ118" s="74"/>
      <c r="LZK118" s="77"/>
      <c r="LZL118" s="77"/>
      <c r="LZM118" s="11"/>
      <c r="LZS118" s="73"/>
      <c r="LZT118" s="73"/>
      <c r="LZU118" s="73"/>
      <c r="LZV118" s="73"/>
      <c r="LZW118" s="74"/>
      <c r="LZX118" s="74"/>
      <c r="LZY118" s="77"/>
      <c r="LZZ118" s="77"/>
      <c r="MAA118" s="11"/>
      <c r="MAG118" s="73"/>
      <c r="MAH118" s="73"/>
      <c r="MAI118" s="73"/>
      <c r="MAJ118" s="73"/>
      <c r="MAK118" s="74"/>
      <c r="MAL118" s="74"/>
      <c r="MAM118" s="77"/>
      <c r="MAN118" s="77"/>
      <c r="MAO118" s="11"/>
      <c r="MAU118" s="73"/>
      <c r="MAV118" s="73"/>
      <c r="MAW118" s="73"/>
      <c r="MAX118" s="73"/>
      <c r="MAY118" s="74"/>
      <c r="MAZ118" s="74"/>
      <c r="MBA118" s="77"/>
      <c r="MBB118" s="77"/>
      <c r="MBC118" s="11"/>
      <c r="MBI118" s="73"/>
      <c r="MBJ118" s="73"/>
      <c r="MBK118" s="73"/>
      <c r="MBL118" s="73"/>
      <c r="MBM118" s="74"/>
      <c r="MBN118" s="74"/>
      <c r="MBO118" s="77"/>
      <c r="MBP118" s="77"/>
      <c r="MBQ118" s="11"/>
      <c r="MBW118" s="73"/>
      <c r="MBX118" s="73"/>
      <c r="MBY118" s="73"/>
      <c r="MBZ118" s="73"/>
      <c r="MCA118" s="74"/>
      <c r="MCB118" s="74"/>
      <c r="MCC118" s="77"/>
      <c r="MCD118" s="77"/>
      <c r="MCE118" s="11"/>
      <c r="MCK118" s="73"/>
      <c r="MCL118" s="73"/>
      <c r="MCM118" s="73"/>
      <c r="MCN118" s="73"/>
      <c r="MCO118" s="74"/>
      <c r="MCP118" s="74"/>
      <c r="MCQ118" s="77"/>
      <c r="MCR118" s="77"/>
      <c r="MCS118" s="11"/>
      <c r="MCY118" s="73"/>
      <c r="MCZ118" s="73"/>
      <c r="MDA118" s="73"/>
      <c r="MDB118" s="73"/>
      <c r="MDC118" s="74"/>
      <c r="MDD118" s="74"/>
      <c r="MDE118" s="77"/>
      <c r="MDF118" s="77"/>
      <c r="MDG118" s="11"/>
      <c r="MDM118" s="73"/>
      <c r="MDN118" s="73"/>
      <c r="MDO118" s="73"/>
      <c r="MDP118" s="73"/>
      <c r="MDQ118" s="74"/>
      <c r="MDR118" s="74"/>
      <c r="MDS118" s="77"/>
      <c r="MDT118" s="77"/>
      <c r="MDU118" s="11"/>
      <c r="MEA118" s="73"/>
      <c r="MEB118" s="73"/>
      <c r="MEC118" s="73"/>
      <c r="MED118" s="73"/>
      <c r="MEE118" s="74"/>
      <c r="MEF118" s="74"/>
      <c r="MEG118" s="77"/>
      <c r="MEH118" s="77"/>
      <c r="MEI118" s="11"/>
      <c r="MEO118" s="73"/>
      <c r="MEP118" s="73"/>
      <c r="MEQ118" s="73"/>
      <c r="MER118" s="73"/>
      <c r="MES118" s="74"/>
      <c r="MET118" s="74"/>
      <c r="MEU118" s="77"/>
      <c r="MEV118" s="77"/>
      <c r="MEW118" s="11"/>
      <c r="MFC118" s="73"/>
      <c r="MFD118" s="73"/>
      <c r="MFE118" s="73"/>
      <c r="MFF118" s="73"/>
      <c r="MFG118" s="74"/>
      <c r="MFH118" s="74"/>
      <c r="MFI118" s="77"/>
      <c r="MFJ118" s="77"/>
      <c r="MFK118" s="11"/>
      <c r="MFQ118" s="73"/>
      <c r="MFR118" s="73"/>
      <c r="MFS118" s="73"/>
      <c r="MFT118" s="73"/>
      <c r="MFU118" s="74"/>
      <c r="MFV118" s="74"/>
      <c r="MFW118" s="77"/>
      <c r="MFX118" s="77"/>
      <c r="MFY118" s="11"/>
      <c r="MGE118" s="73"/>
      <c r="MGF118" s="73"/>
      <c r="MGG118" s="73"/>
      <c r="MGH118" s="73"/>
      <c r="MGI118" s="74"/>
      <c r="MGJ118" s="74"/>
      <c r="MGK118" s="77"/>
      <c r="MGL118" s="77"/>
      <c r="MGM118" s="11"/>
      <c r="MGS118" s="73"/>
      <c r="MGT118" s="73"/>
      <c r="MGU118" s="73"/>
      <c r="MGV118" s="73"/>
      <c r="MGW118" s="74"/>
      <c r="MGX118" s="74"/>
      <c r="MGY118" s="77"/>
      <c r="MGZ118" s="77"/>
      <c r="MHA118" s="11"/>
      <c r="MHG118" s="73"/>
      <c r="MHH118" s="73"/>
      <c r="MHI118" s="73"/>
      <c r="MHJ118" s="73"/>
      <c r="MHK118" s="74"/>
      <c r="MHL118" s="74"/>
      <c r="MHM118" s="77"/>
      <c r="MHN118" s="77"/>
      <c r="MHO118" s="11"/>
      <c r="MHU118" s="73"/>
      <c r="MHV118" s="73"/>
      <c r="MHW118" s="73"/>
      <c r="MHX118" s="73"/>
      <c r="MHY118" s="74"/>
      <c r="MHZ118" s="74"/>
      <c r="MIA118" s="77"/>
      <c r="MIB118" s="77"/>
      <c r="MIC118" s="11"/>
      <c r="MII118" s="73"/>
      <c r="MIJ118" s="73"/>
      <c r="MIK118" s="73"/>
      <c r="MIL118" s="73"/>
      <c r="MIM118" s="74"/>
      <c r="MIN118" s="74"/>
      <c r="MIO118" s="77"/>
      <c r="MIP118" s="77"/>
      <c r="MIQ118" s="11"/>
      <c r="MIW118" s="73"/>
      <c r="MIX118" s="73"/>
      <c r="MIY118" s="73"/>
      <c r="MIZ118" s="73"/>
      <c r="MJA118" s="74"/>
      <c r="MJB118" s="74"/>
      <c r="MJC118" s="77"/>
      <c r="MJD118" s="77"/>
      <c r="MJE118" s="11"/>
      <c r="MJK118" s="73"/>
      <c r="MJL118" s="73"/>
      <c r="MJM118" s="73"/>
      <c r="MJN118" s="73"/>
      <c r="MJO118" s="74"/>
      <c r="MJP118" s="74"/>
      <c r="MJQ118" s="77"/>
      <c r="MJR118" s="77"/>
      <c r="MJS118" s="11"/>
      <c r="MJY118" s="73"/>
      <c r="MJZ118" s="73"/>
      <c r="MKA118" s="73"/>
      <c r="MKB118" s="73"/>
      <c r="MKC118" s="74"/>
      <c r="MKD118" s="74"/>
      <c r="MKE118" s="77"/>
      <c r="MKF118" s="77"/>
      <c r="MKG118" s="11"/>
      <c r="MKM118" s="73"/>
      <c r="MKN118" s="73"/>
      <c r="MKO118" s="73"/>
      <c r="MKP118" s="73"/>
      <c r="MKQ118" s="74"/>
      <c r="MKR118" s="74"/>
      <c r="MKS118" s="77"/>
      <c r="MKT118" s="77"/>
      <c r="MKU118" s="11"/>
      <c r="MLA118" s="73"/>
      <c r="MLB118" s="73"/>
      <c r="MLC118" s="73"/>
      <c r="MLD118" s="73"/>
      <c r="MLE118" s="74"/>
      <c r="MLF118" s="74"/>
      <c r="MLG118" s="77"/>
      <c r="MLH118" s="77"/>
      <c r="MLI118" s="11"/>
      <c r="MLO118" s="73"/>
      <c r="MLP118" s="73"/>
      <c r="MLQ118" s="73"/>
      <c r="MLR118" s="73"/>
      <c r="MLS118" s="74"/>
      <c r="MLT118" s="74"/>
      <c r="MLU118" s="77"/>
      <c r="MLV118" s="77"/>
      <c r="MLW118" s="11"/>
      <c r="MMC118" s="73"/>
      <c r="MMD118" s="73"/>
      <c r="MME118" s="73"/>
      <c r="MMF118" s="73"/>
      <c r="MMG118" s="74"/>
      <c r="MMH118" s="74"/>
      <c r="MMI118" s="77"/>
      <c r="MMJ118" s="77"/>
      <c r="MMK118" s="11"/>
      <c r="MMQ118" s="73"/>
      <c r="MMR118" s="73"/>
      <c r="MMS118" s="73"/>
      <c r="MMT118" s="73"/>
      <c r="MMU118" s="74"/>
      <c r="MMV118" s="74"/>
      <c r="MMW118" s="77"/>
      <c r="MMX118" s="77"/>
      <c r="MMY118" s="11"/>
      <c r="MNE118" s="73"/>
      <c r="MNF118" s="73"/>
      <c r="MNG118" s="73"/>
      <c r="MNH118" s="73"/>
      <c r="MNI118" s="74"/>
      <c r="MNJ118" s="74"/>
      <c r="MNK118" s="77"/>
      <c r="MNL118" s="77"/>
      <c r="MNM118" s="11"/>
      <c r="MNS118" s="73"/>
      <c r="MNT118" s="73"/>
      <c r="MNU118" s="73"/>
      <c r="MNV118" s="73"/>
      <c r="MNW118" s="74"/>
      <c r="MNX118" s="74"/>
      <c r="MNY118" s="77"/>
      <c r="MNZ118" s="77"/>
      <c r="MOA118" s="11"/>
      <c r="MOG118" s="73"/>
      <c r="MOH118" s="73"/>
      <c r="MOI118" s="73"/>
      <c r="MOJ118" s="73"/>
      <c r="MOK118" s="74"/>
      <c r="MOL118" s="74"/>
      <c r="MOM118" s="77"/>
      <c r="MON118" s="77"/>
      <c r="MOO118" s="11"/>
      <c r="MOU118" s="73"/>
      <c r="MOV118" s="73"/>
      <c r="MOW118" s="73"/>
      <c r="MOX118" s="73"/>
      <c r="MOY118" s="74"/>
      <c r="MOZ118" s="74"/>
      <c r="MPA118" s="77"/>
      <c r="MPB118" s="77"/>
      <c r="MPC118" s="11"/>
      <c r="MPI118" s="73"/>
      <c r="MPJ118" s="73"/>
      <c r="MPK118" s="73"/>
      <c r="MPL118" s="73"/>
      <c r="MPM118" s="74"/>
      <c r="MPN118" s="74"/>
      <c r="MPO118" s="77"/>
      <c r="MPP118" s="77"/>
      <c r="MPQ118" s="11"/>
      <c r="MPW118" s="73"/>
      <c r="MPX118" s="73"/>
      <c r="MPY118" s="73"/>
      <c r="MPZ118" s="73"/>
      <c r="MQA118" s="74"/>
      <c r="MQB118" s="74"/>
      <c r="MQC118" s="77"/>
      <c r="MQD118" s="77"/>
      <c r="MQE118" s="11"/>
      <c r="MQK118" s="73"/>
      <c r="MQL118" s="73"/>
      <c r="MQM118" s="73"/>
      <c r="MQN118" s="73"/>
      <c r="MQO118" s="74"/>
      <c r="MQP118" s="74"/>
      <c r="MQQ118" s="77"/>
      <c r="MQR118" s="77"/>
      <c r="MQS118" s="11"/>
      <c r="MQY118" s="73"/>
      <c r="MQZ118" s="73"/>
      <c r="MRA118" s="73"/>
      <c r="MRB118" s="73"/>
      <c r="MRC118" s="74"/>
      <c r="MRD118" s="74"/>
      <c r="MRE118" s="77"/>
      <c r="MRF118" s="77"/>
      <c r="MRG118" s="11"/>
      <c r="MRM118" s="73"/>
      <c r="MRN118" s="73"/>
      <c r="MRO118" s="73"/>
      <c r="MRP118" s="73"/>
      <c r="MRQ118" s="74"/>
      <c r="MRR118" s="74"/>
      <c r="MRS118" s="77"/>
      <c r="MRT118" s="77"/>
      <c r="MRU118" s="11"/>
      <c r="MSA118" s="73"/>
      <c r="MSB118" s="73"/>
      <c r="MSC118" s="73"/>
      <c r="MSD118" s="73"/>
      <c r="MSE118" s="74"/>
      <c r="MSF118" s="74"/>
      <c r="MSG118" s="77"/>
      <c r="MSH118" s="77"/>
      <c r="MSI118" s="11"/>
      <c r="MSO118" s="73"/>
      <c r="MSP118" s="73"/>
      <c r="MSQ118" s="73"/>
      <c r="MSR118" s="73"/>
      <c r="MSS118" s="74"/>
      <c r="MST118" s="74"/>
      <c r="MSU118" s="77"/>
      <c r="MSV118" s="77"/>
      <c r="MSW118" s="11"/>
      <c r="MTC118" s="73"/>
      <c r="MTD118" s="73"/>
      <c r="MTE118" s="73"/>
      <c r="MTF118" s="73"/>
      <c r="MTG118" s="74"/>
      <c r="MTH118" s="74"/>
      <c r="MTI118" s="77"/>
      <c r="MTJ118" s="77"/>
      <c r="MTK118" s="11"/>
      <c r="MTQ118" s="73"/>
      <c r="MTR118" s="73"/>
      <c r="MTS118" s="73"/>
      <c r="MTT118" s="73"/>
      <c r="MTU118" s="74"/>
      <c r="MTV118" s="74"/>
      <c r="MTW118" s="77"/>
      <c r="MTX118" s="77"/>
      <c r="MTY118" s="11"/>
      <c r="MUE118" s="73"/>
      <c r="MUF118" s="73"/>
      <c r="MUG118" s="73"/>
      <c r="MUH118" s="73"/>
      <c r="MUI118" s="74"/>
      <c r="MUJ118" s="74"/>
      <c r="MUK118" s="77"/>
      <c r="MUL118" s="77"/>
      <c r="MUM118" s="11"/>
      <c r="MUS118" s="73"/>
      <c r="MUT118" s="73"/>
      <c r="MUU118" s="73"/>
      <c r="MUV118" s="73"/>
      <c r="MUW118" s="74"/>
      <c r="MUX118" s="74"/>
      <c r="MUY118" s="77"/>
      <c r="MUZ118" s="77"/>
      <c r="MVA118" s="11"/>
      <c r="MVG118" s="73"/>
      <c r="MVH118" s="73"/>
      <c r="MVI118" s="73"/>
      <c r="MVJ118" s="73"/>
      <c r="MVK118" s="74"/>
      <c r="MVL118" s="74"/>
      <c r="MVM118" s="77"/>
      <c r="MVN118" s="77"/>
      <c r="MVO118" s="11"/>
      <c r="MVU118" s="73"/>
      <c r="MVV118" s="73"/>
      <c r="MVW118" s="73"/>
      <c r="MVX118" s="73"/>
      <c r="MVY118" s="74"/>
      <c r="MVZ118" s="74"/>
      <c r="MWA118" s="77"/>
      <c r="MWB118" s="77"/>
      <c r="MWC118" s="11"/>
      <c r="MWI118" s="73"/>
      <c r="MWJ118" s="73"/>
      <c r="MWK118" s="73"/>
      <c r="MWL118" s="73"/>
      <c r="MWM118" s="74"/>
      <c r="MWN118" s="74"/>
      <c r="MWO118" s="77"/>
      <c r="MWP118" s="77"/>
      <c r="MWQ118" s="11"/>
      <c r="MWW118" s="73"/>
      <c r="MWX118" s="73"/>
      <c r="MWY118" s="73"/>
      <c r="MWZ118" s="73"/>
      <c r="MXA118" s="74"/>
      <c r="MXB118" s="74"/>
      <c r="MXC118" s="77"/>
      <c r="MXD118" s="77"/>
      <c r="MXE118" s="11"/>
      <c r="MXK118" s="73"/>
      <c r="MXL118" s="73"/>
      <c r="MXM118" s="73"/>
      <c r="MXN118" s="73"/>
      <c r="MXO118" s="74"/>
      <c r="MXP118" s="74"/>
      <c r="MXQ118" s="77"/>
      <c r="MXR118" s="77"/>
      <c r="MXS118" s="11"/>
      <c r="MXY118" s="73"/>
      <c r="MXZ118" s="73"/>
      <c r="MYA118" s="73"/>
      <c r="MYB118" s="73"/>
      <c r="MYC118" s="74"/>
      <c r="MYD118" s="74"/>
      <c r="MYE118" s="77"/>
      <c r="MYF118" s="77"/>
      <c r="MYG118" s="11"/>
      <c r="MYM118" s="73"/>
      <c r="MYN118" s="73"/>
      <c r="MYO118" s="73"/>
      <c r="MYP118" s="73"/>
      <c r="MYQ118" s="74"/>
      <c r="MYR118" s="74"/>
      <c r="MYS118" s="77"/>
      <c r="MYT118" s="77"/>
      <c r="MYU118" s="11"/>
      <c r="MZA118" s="73"/>
      <c r="MZB118" s="73"/>
      <c r="MZC118" s="73"/>
      <c r="MZD118" s="73"/>
      <c r="MZE118" s="74"/>
      <c r="MZF118" s="74"/>
      <c r="MZG118" s="77"/>
      <c r="MZH118" s="77"/>
      <c r="MZI118" s="11"/>
      <c r="MZO118" s="73"/>
      <c r="MZP118" s="73"/>
      <c r="MZQ118" s="73"/>
      <c r="MZR118" s="73"/>
      <c r="MZS118" s="74"/>
      <c r="MZT118" s="74"/>
      <c r="MZU118" s="77"/>
      <c r="MZV118" s="77"/>
      <c r="MZW118" s="11"/>
      <c r="NAC118" s="73"/>
      <c r="NAD118" s="73"/>
      <c r="NAE118" s="73"/>
      <c r="NAF118" s="73"/>
      <c r="NAG118" s="74"/>
      <c r="NAH118" s="74"/>
      <c r="NAI118" s="77"/>
      <c r="NAJ118" s="77"/>
      <c r="NAK118" s="11"/>
      <c r="NAQ118" s="73"/>
      <c r="NAR118" s="73"/>
      <c r="NAS118" s="73"/>
      <c r="NAT118" s="73"/>
      <c r="NAU118" s="74"/>
      <c r="NAV118" s="74"/>
      <c r="NAW118" s="77"/>
      <c r="NAX118" s="77"/>
      <c r="NAY118" s="11"/>
      <c r="NBE118" s="73"/>
      <c r="NBF118" s="73"/>
      <c r="NBG118" s="73"/>
      <c r="NBH118" s="73"/>
      <c r="NBI118" s="74"/>
      <c r="NBJ118" s="74"/>
      <c r="NBK118" s="77"/>
      <c r="NBL118" s="77"/>
      <c r="NBM118" s="11"/>
      <c r="NBS118" s="73"/>
      <c r="NBT118" s="73"/>
      <c r="NBU118" s="73"/>
      <c r="NBV118" s="73"/>
      <c r="NBW118" s="74"/>
      <c r="NBX118" s="74"/>
      <c r="NBY118" s="77"/>
      <c r="NBZ118" s="77"/>
      <c r="NCA118" s="11"/>
      <c r="NCG118" s="73"/>
      <c r="NCH118" s="73"/>
      <c r="NCI118" s="73"/>
      <c r="NCJ118" s="73"/>
      <c r="NCK118" s="74"/>
      <c r="NCL118" s="74"/>
      <c r="NCM118" s="77"/>
      <c r="NCN118" s="77"/>
      <c r="NCO118" s="11"/>
      <c r="NCU118" s="73"/>
      <c r="NCV118" s="73"/>
      <c r="NCW118" s="73"/>
      <c r="NCX118" s="73"/>
      <c r="NCY118" s="74"/>
      <c r="NCZ118" s="74"/>
      <c r="NDA118" s="77"/>
      <c r="NDB118" s="77"/>
      <c r="NDC118" s="11"/>
      <c r="NDI118" s="73"/>
      <c r="NDJ118" s="73"/>
      <c r="NDK118" s="73"/>
      <c r="NDL118" s="73"/>
      <c r="NDM118" s="74"/>
      <c r="NDN118" s="74"/>
      <c r="NDO118" s="77"/>
      <c r="NDP118" s="77"/>
      <c r="NDQ118" s="11"/>
      <c r="NDW118" s="73"/>
      <c r="NDX118" s="73"/>
      <c r="NDY118" s="73"/>
      <c r="NDZ118" s="73"/>
      <c r="NEA118" s="74"/>
      <c r="NEB118" s="74"/>
      <c r="NEC118" s="77"/>
      <c r="NED118" s="77"/>
      <c r="NEE118" s="11"/>
      <c r="NEK118" s="73"/>
      <c r="NEL118" s="73"/>
      <c r="NEM118" s="73"/>
      <c r="NEN118" s="73"/>
      <c r="NEO118" s="74"/>
      <c r="NEP118" s="74"/>
      <c r="NEQ118" s="77"/>
      <c r="NER118" s="77"/>
      <c r="NES118" s="11"/>
      <c r="NEY118" s="73"/>
      <c r="NEZ118" s="73"/>
      <c r="NFA118" s="73"/>
      <c r="NFB118" s="73"/>
      <c r="NFC118" s="74"/>
      <c r="NFD118" s="74"/>
      <c r="NFE118" s="77"/>
      <c r="NFF118" s="77"/>
      <c r="NFG118" s="11"/>
      <c r="NFM118" s="73"/>
      <c r="NFN118" s="73"/>
      <c r="NFO118" s="73"/>
      <c r="NFP118" s="73"/>
      <c r="NFQ118" s="74"/>
      <c r="NFR118" s="74"/>
      <c r="NFS118" s="77"/>
      <c r="NFT118" s="77"/>
      <c r="NFU118" s="11"/>
      <c r="NGA118" s="73"/>
      <c r="NGB118" s="73"/>
      <c r="NGC118" s="73"/>
      <c r="NGD118" s="73"/>
      <c r="NGE118" s="74"/>
      <c r="NGF118" s="74"/>
      <c r="NGG118" s="77"/>
      <c r="NGH118" s="77"/>
      <c r="NGI118" s="11"/>
      <c r="NGO118" s="73"/>
      <c r="NGP118" s="73"/>
      <c r="NGQ118" s="73"/>
      <c r="NGR118" s="73"/>
      <c r="NGS118" s="74"/>
      <c r="NGT118" s="74"/>
      <c r="NGU118" s="77"/>
      <c r="NGV118" s="77"/>
      <c r="NGW118" s="11"/>
      <c r="NHC118" s="73"/>
      <c r="NHD118" s="73"/>
      <c r="NHE118" s="73"/>
      <c r="NHF118" s="73"/>
      <c r="NHG118" s="74"/>
      <c r="NHH118" s="74"/>
      <c r="NHI118" s="77"/>
      <c r="NHJ118" s="77"/>
      <c r="NHK118" s="11"/>
      <c r="NHQ118" s="73"/>
      <c r="NHR118" s="73"/>
      <c r="NHS118" s="73"/>
      <c r="NHT118" s="73"/>
      <c r="NHU118" s="74"/>
      <c r="NHV118" s="74"/>
      <c r="NHW118" s="77"/>
      <c r="NHX118" s="77"/>
      <c r="NHY118" s="11"/>
      <c r="NIE118" s="73"/>
      <c r="NIF118" s="73"/>
      <c r="NIG118" s="73"/>
      <c r="NIH118" s="73"/>
      <c r="NII118" s="74"/>
      <c r="NIJ118" s="74"/>
      <c r="NIK118" s="77"/>
      <c r="NIL118" s="77"/>
      <c r="NIM118" s="11"/>
      <c r="NIS118" s="73"/>
      <c r="NIT118" s="73"/>
      <c r="NIU118" s="73"/>
      <c r="NIV118" s="73"/>
      <c r="NIW118" s="74"/>
      <c r="NIX118" s="74"/>
      <c r="NIY118" s="77"/>
      <c r="NIZ118" s="77"/>
      <c r="NJA118" s="11"/>
      <c r="NJG118" s="73"/>
      <c r="NJH118" s="73"/>
      <c r="NJI118" s="73"/>
      <c r="NJJ118" s="73"/>
      <c r="NJK118" s="74"/>
      <c r="NJL118" s="74"/>
      <c r="NJM118" s="77"/>
      <c r="NJN118" s="77"/>
      <c r="NJO118" s="11"/>
      <c r="NJU118" s="73"/>
      <c r="NJV118" s="73"/>
      <c r="NJW118" s="73"/>
      <c r="NJX118" s="73"/>
      <c r="NJY118" s="74"/>
      <c r="NJZ118" s="74"/>
      <c r="NKA118" s="77"/>
      <c r="NKB118" s="77"/>
      <c r="NKC118" s="11"/>
      <c r="NKI118" s="73"/>
      <c r="NKJ118" s="73"/>
      <c r="NKK118" s="73"/>
      <c r="NKL118" s="73"/>
      <c r="NKM118" s="74"/>
      <c r="NKN118" s="74"/>
      <c r="NKO118" s="77"/>
      <c r="NKP118" s="77"/>
      <c r="NKQ118" s="11"/>
      <c r="NKW118" s="73"/>
      <c r="NKX118" s="73"/>
      <c r="NKY118" s="73"/>
      <c r="NKZ118" s="73"/>
      <c r="NLA118" s="74"/>
      <c r="NLB118" s="74"/>
      <c r="NLC118" s="77"/>
      <c r="NLD118" s="77"/>
      <c r="NLE118" s="11"/>
      <c r="NLK118" s="73"/>
      <c r="NLL118" s="73"/>
      <c r="NLM118" s="73"/>
      <c r="NLN118" s="73"/>
      <c r="NLO118" s="74"/>
      <c r="NLP118" s="74"/>
      <c r="NLQ118" s="77"/>
      <c r="NLR118" s="77"/>
      <c r="NLS118" s="11"/>
      <c r="NLY118" s="73"/>
      <c r="NLZ118" s="73"/>
      <c r="NMA118" s="73"/>
      <c r="NMB118" s="73"/>
      <c r="NMC118" s="74"/>
      <c r="NMD118" s="74"/>
      <c r="NME118" s="77"/>
      <c r="NMF118" s="77"/>
      <c r="NMG118" s="11"/>
      <c r="NMM118" s="73"/>
      <c r="NMN118" s="73"/>
      <c r="NMO118" s="73"/>
      <c r="NMP118" s="73"/>
      <c r="NMQ118" s="74"/>
      <c r="NMR118" s="74"/>
      <c r="NMS118" s="77"/>
      <c r="NMT118" s="77"/>
      <c r="NMU118" s="11"/>
      <c r="NNA118" s="73"/>
      <c r="NNB118" s="73"/>
      <c r="NNC118" s="73"/>
      <c r="NND118" s="73"/>
      <c r="NNE118" s="74"/>
      <c r="NNF118" s="74"/>
      <c r="NNG118" s="77"/>
      <c r="NNH118" s="77"/>
      <c r="NNI118" s="11"/>
      <c r="NNO118" s="73"/>
      <c r="NNP118" s="73"/>
      <c r="NNQ118" s="73"/>
      <c r="NNR118" s="73"/>
      <c r="NNS118" s="74"/>
      <c r="NNT118" s="74"/>
      <c r="NNU118" s="77"/>
      <c r="NNV118" s="77"/>
      <c r="NNW118" s="11"/>
      <c r="NOC118" s="73"/>
      <c r="NOD118" s="73"/>
      <c r="NOE118" s="73"/>
      <c r="NOF118" s="73"/>
      <c r="NOG118" s="74"/>
      <c r="NOH118" s="74"/>
      <c r="NOI118" s="77"/>
      <c r="NOJ118" s="77"/>
      <c r="NOK118" s="11"/>
      <c r="NOQ118" s="73"/>
      <c r="NOR118" s="73"/>
      <c r="NOS118" s="73"/>
      <c r="NOT118" s="73"/>
      <c r="NOU118" s="74"/>
      <c r="NOV118" s="74"/>
      <c r="NOW118" s="77"/>
      <c r="NOX118" s="77"/>
      <c r="NOY118" s="11"/>
      <c r="NPE118" s="73"/>
      <c r="NPF118" s="73"/>
      <c r="NPG118" s="73"/>
      <c r="NPH118" s="73"/>
      <c r="NPI118" s="74"/>
      <c r="NPJ118" s="74"/>
      <c r="NPK118" s="77"/>
      <c r="NPL118" s="77"/>
      <c r="NPM118" s="11"/>
      <c r="NPS118" s="73"/>
      <c r="NPT118" s="73"/>
      <c r="NPU118" s="73"/>
      <c r="NPV118" s="73"/>
      <c r="NPW118" s="74"/>
      <c r="NPX118" s="74"/>
      <c r="NPY118" s="77"/>
      <c r="NPZ118" s="77"/>
      <c r="NQA118" s="11"/>
      <c r="NQG118" s="73"/>
      <c r="NQH118" s="73"/>
      <c r="NQI118" s="73"/>
      <c r="NQJ118" s="73"/>
      <c r="NQK118" s="74"/>
      <c r="NQL118" s="74"/>
      <c r="NQM118" s="77"/>
      <c r="NQN118" s="77"/>
      <c r="NQO118" s="11"/>
      <c r="NQU118" s="73"/>
      <c r="NQV118" s="73"/>
      <c r="NQW118" s="73"/>
      <c r="NQX118" s="73"/>
      <c r="NQY118" s="74"/>
      <c r="NQZ118" s="74"/>
      <c r="NRA118" s="77"/>
      <c r="NRB118" s="77"/>
      <c r="NRC118" s="11"/>
      <c r="NRI118" s="73"/>
      <c r="NRJ118" s="73"/>
      <c r="NRK118" s="73"/>
      <c r="NRL118" s="73"/>
      <c r="NRM118" s="74"/>
      <c r="NRN118" s="74"/>
      <c r="NRO118" s="77"/>
      <c r="NRP118" s="77"/>
      <c r="NRQ118" s="11"/>
      <c r="NRW118" s="73"/>
      <c r="NRX118" s="73"/>
      <c r="NRY118" s="73"/>
      <c r="NRZ118" s="73"/>
      <c r="NSA118" s="74"/>
      <c r="NSB118" s="74"/>
      <c r="NSC118" s="77"/>
      <c r="NSD118" s="77"/>
      <c r="NSE118" s="11"/>
      <c r="NSK118" s="73"/>
      <c r="NSL118" s="73"/>
      <c r="NSM118" s="73"/>
      <c r="NSN118" s="73"/>
      <c r="NSO118" s="74"/>
      <c r="NSP118" s="74"/>
      <c r="NSQ118" s="77"/>
      <c r="NSR118" s="77"/>
      <c r="NSS118" s="11"/>
      <c r="NSY118" s="73"/>
      <c r="NSZ118" s="73"/>
      <c r="NTA118" s="73"/>
      <c r="NTB118" s="73"/>
      <c r="NTC118" s="74"/>
      <c r="NTD118" s="74"/>
      <c r="NTE118" s="77"/>
      <c r="NTF118" s="77"/>
      <c r="NTG118" s="11"/>
      <c r="NTM118" s="73"/>
      <c r="NTN118" s="73"/>
      <c r="NTO118" s="73"/>
      <c r="NTP118" s="73"/>
      <c r="NTQ118" s="74"/>
      <c r="NTR118" s="74"/>
      <c r="NTS118" s="77"/>
      <c r="NTT118" s="77"/>
      <c r="NTU118" s="11"/>
      <c r="NUA118" s="73"/>
      <c r="NUB118" s="73"/>
      <c r="NUC118" s="73"/>
      <c r="NUD118" s="73"/>
      <c r="NUE118" s="74"/>
      <c r="NUF118" s="74"/>
      <c r="NUG118" s="77"/>
      <c r="NUH118" s="77"/>
      <c r="NUI118" s="11"/>
      <c r="NUO118" s="73"/>
      <c r="NUP118" s="73"/>
      <c r="NUQ118" s="73"/>
      <c r="NUR118" s="73"/>
      <c r="NUS118" s="74"/>
      <c r="NUT118" s="74"/>
      <c r="NUU118" s="77"/>
      <c r="NUV118" s="77"/>
      <c r="NUW118" s="11"/>
      <c r="NVC118" s="73"/>
      <c r="NVD118" s="73"/>
      <c r="NVE118" s="73"/>
      <c r="NVF118" s="73"/>
      <c r="NVG118" s="74"/>
      <c r="NVH118" s="74"/>
      <c r="NVI118" s="77"/>
      <c r="NVJ118" s="77"/>
      <c r="NVK118" s="11"/>
      <c r="NVQ118" s="73"/>
      <c r="NVR118" s="73"/>
      <c r="NVS118" s="73"/>
      <c r="NVT118" s="73"/>
      <c r="NVU118" s="74"/>
      <c r="NVV118" s="74"/>
      <c r="NVW118" s="77"/>
      <c r="NVX118" s="77"/>
      <c r="NVY118" s="11"/>
      <c r="NWE118" s="73"/>
      <c r="NWF118" s="73"/>
      <c r="NWG118" s="73"/>
      <c r="NWH118" s="73"/>
      <c r="NWI118" s="74"/>
      <c r="NWJ118" s="74"/>
      <c r="NWK118" s="77"/>
      <c r="NWL118" s="77"/>
      <c r="NWM118" s="11"/>
      <c r="NWS118" s="73"/>
      <c r="NWT118" s="73"/>
      <c r="NWU118" s="73"/>
      <c r="NWV118" s="73"/>
      <c r="NWW118" s="74"/>
      <c r="NWX118" s="74"/>
      <c r="NWY118" s="77"/>
      <c r="NWZ118" s="77"/>
      <c r="NXA118" s="11"/>
      <c r="NXG118" s="73"/>
      <c r="NXH118" s="73"/>
      <c r="NXI118" s="73"/>
      <c r="NXJ118" s="73"/>
      <c r="NXK118" s="74"/>
      <c r="NXL118" s="74"/>
      <c r="NXM118" s="77"/>
      <c r="NXN118" s="77"/>
      <c r="NXO118" s="11"/>
      <c r="NXU118" s="73"/>
      <c r="NXV118" s="73"/>
      <c r="NXW118" s="73"/>
      <c r="NXX118" s="73"/>
      <c r="NXY118" s="74"/>
      <c r="NXZ118" s="74"/>
      <c r="NYA118" s="77"/>
      <c r="NYB118" s="77"/>
      <c r="NYC118" s="11"/>
      <c r="NYI118" s="73"/>
      <c r="NYJ118" s="73"/>
      <c r="NYK118" s="73"/>
      <c r="NYL118" s="73"/>
      <c r="NYM118" s="74"/>
      <c r="NYN118" s="74"/>
      <c r="NYO118" s="77"/>
      <c r="NYP118" s="77"/>
      <c r="NYQ118" s="11"/>
      <c r="NYW118" s="73"/>
      <c r="NYX118" s="73"/>
      <c r="NYY118" s="73"/>
      <c r="NYZ118" s="73"/>
      <c r="NZA118" s="74"/>
      <c r="NZB118" s="74"/>
      <c r="NZC118" s="77"/>
      <c r="NZD118" s="77"/>
      <c r="NZE118" s="11"/>
      <c r="NZK118" s="73"/>
      <c r="NZL118" s="73"/>
      <c r="NZM118" s="73"/>
      <c r="NZN118" s="73"/>
      <c r="NZO118" s="74"/>
      <c r="NZP118" s="74"/>
      <c r="NZQ118" s="77"/>
      <c r="NZR118" s="77"/>
      <c r="NZS118" s="11"/>
      <c r="NZY118" s="73"/>
      <c r="NZZ118" s="73"/>
      <c r="OAA118" s="73"/>
      <c r="OAB118" s="73"/>
      <c r="OAC118" s="74"/>
      <c r="OAD118" s="74"/>
      <c r="OAE118" s="77"/>
      <c r="OAF118" s="77"/>
      <c r="OAG118" s="11"/>
      <c r="OAM118" s="73"/>
      <c r="OAN118" s="73"/>
      <c r="OAO118" s="73"/>
      <c r="OAP118" s="73"/>
      <c r="OAQ118" s="74"/>
      <c r="OAR118" s="74"/>
      <c r="OAS118" s="77"/>
      <c r="OAT118" s="77"/>
      <c r="OAU118" s="11"/>
      <c r="OBA118" s="73"/>
      <c r="OBB118" s="73"/>
      <c r="OBC118" s="73"/>
      <c r="OBD118" s="73"/>
      <c r="OBE118" s="74"/>
      <c r="OBF118" s="74"/>
      <c r="OBG118" s="77"/>
      <c r="OBH118" s="77"/>
      <c r="OBI118" s="11"/>
      <c r="OBO118" s="73"/>
      <c r="OBP118" s="73"/>
      <c r="OBQ118" s="73"/>
      <c r="OBR118" s="73"/>
      <c r="OBS118" s="74"/>
      <c r="OBT118" s="74"/>
      <c r="OBU118" s="77"/>
      <c r="OBV118" s="77"/>
      <c r="OBW118" s="11"/>
      <c r="OCC118" s="73"/>
      <c r="OCD118" s="73"/>
      <c r="OCE118" s="73"/>
      <c r="OCF118" s="73"/>
      <c r="OCG118" s="74"/>
      <c r="OCH118" s="74"/>
      <c r="OCI118" s="77"/>
      <c r="OCJ118" s="77"/>
      <c r="OCK118" s="11"/>
      <c r="OCQ118" s="73"/>
      <c r="OCR118" s="73"/>
      <c r="OCS118" s="73"/>
      <c r="OCT118" s="73"/>
      <c r="OCU118" s="74"/>
      <c r="OCV118" s="74"/>
      <c r="OCW118" s="77"/>
      <c r="OCX118" s="77"/>
      <c r="OCY118" s="11"/>
      <c r="ODE118" s="73"/>
      <c r="ODF118" s="73"/>
      <c r="ODG118" s="73"/>
      <c r="ODH118" s="73"/>
      <c r="ODI118" s="74"/>
      <c r="ODJ118" s="74"/>
      <c r="ODK118" s="77"/>
      <c r="ODL118" s="77"/>
      <c r="ODM118" s="11"/>
      <c r="ODS118" s="73"/>
      <c r="ODT118" s="73"/>
      <c r="ODU118" s="73"/>
      <c r="ODV118" s="73"/>
      <c r="ODW118" s="74"/>
      <c r="ODX118" s="74"/>
      <c r="ODY118" s="77"/>
      <c r="ODZ118" s="77"/>
      <c r="OEA118" s="11"/>
      <c r="OEG118" s="73"/>
      <c r="OEH118" s="73"/>
      <c r="OEI118" s="73"/>
      <c r="OEJ118" s="73"/>
      <c r="OEK118" s="74"/>
      <c r="OEL118" s="74"/>
      <c r="OEM118" s="77"/>
      <c r="OEN118" s="77"/>
      <c r="OEO118" s="11"/>
      <c r="OEU118" s="73"/>
      <c r="OEV118" s="73"/>
      <c r="OEW118" s="73"/>
      <c r="OEX118" s="73"/>
      <c r="OEY118" s="74"/>
      <c r="OEZ118" s="74"/>
      <c r="OFA118" s="77"/>
      <c r="OFB118" s="77"/>
      <c r="OFC118" s="11"/>
      <c r="OFI118" s="73"/>
      <c r="OFJ118" s="73"/>
      <c r="OFK118" s="73"/>
      <c r="OFL118" s="73"/>
      <c r="OFM118" s="74"/>
      <c r="OFN118" s="74"/>
      <c r="OFO118" s="77"/>
      <c r="OFP118" s="77"/>
      <c r="OFQ118" s="11"/>
      <c r="OFW118" s="73"/>
      <c r="OFX118" s="73"/>
      <c r="OFY118" s="73"/>
      <c r="OFZ118" s="73"/>
      <c r="OGA118" s="74"/>
      <c r="OGB118" s="74"/>
      <c r="OGC118" s="77"/>
      <c r="OGD118" s="77"/>
      <c r="OGE118" s="11"/>
      <c r="OGK118" s="73"/>
      <c r="OGL118" s="73"/>
      <c r="OGM118" s="73"/>
      <c r="OGN118" s="73"/>
      <c r="OGO118" s="74"/>
      <c r="OGP118" s="74"/>
      <c r="OGQ118" s="77"/>
      <c r="OGR118" s="77"/>
      <c r="OGS118" s="11"/>
      <c r="OGY118" s="73"/>
      <c r="OGZ118" s="73"/>
      <c r="OHA118" s="73"/>
      <c r="OHB118" s="73"/>
      <c r="OHC118" s="74"/>
      <c r="OHD118" s="74"/>
      <c r="OHE118" s="77"/>
      <c r="OHF118" s="77"/>
      <c r="OHG118" s="11"/>
      <c r="OHM118" s="73"/>
      <c r="OHN118" s="73"/>
      <c r="OHO118" s="73"/>
      <c r="OHP118" s="73"/>
      <c r="OHQ118" s="74"/>
      <c r="OHR118" s="74"/>
      <c r="OHS118" s="77"/>
      <c r="OHT118" s="77"/>
      <c r="OHU118" s="11"/>
      <c r="OIA118" s="73"/>
      <c r="OIB118" s="73"/>
      <c r="OIC118" s="73"/>
      <c r="OID118" s="73"/>
      <c r="OIE118" s="74"/>
      <c r="OIF118" s="74"/>
      <c r="OIG118" s="77"/>
      <c r="OIH118" s="77"/>
      <c r="OII118" s="11"/>
      <c r="OIO118" s="73"/>
      <c r="OIP118" s="73"/>
      <c r="OIQ118" s="73"/>
      <c r="OIR118" s="73"/>
      <c r="OIS118" s="74"/>
      <c r="OIT118" s="74"/>
      <c r="OIU118" s="77"/>
      <c r="OIV118" s="77"/>
      <c r="OIW118" s="11"/>
      <c r="OJC118" s="73"/>
      <c r="OJD118" s="73"/>
      <c r="OJE118" s="73"/>
      <c r="OJF118" s="73"/>
      <c r="OJG118" s="74"/>
      <c r="OJH118" s="74"/>
      <c r="OJI118" s="77"/>
      <c r="OJJ118" s="77"/>
      <c r="OJK118" s="11"/>
      <c r="OJQ118" s="73"/>
      <c r="OJR118" s="73"/>
      <c r="OJS118" s="73"/>
      <c r="OJT118" s="73"/>
      <c r="OJU118" s="74"/>
      <c r="OJV118" s="74"/>
      <c r="OJW118" s="77"/>
      <c r="OJX118" s="77"/>
      <c r="OJY118" s="11"/>
      <c r="OKE118" s="73"/>
      <c r="OKF118" s="73"/>
      <c r="OKG118" s="73"/>
      <c r="OKH118" s="73"/>
      <c r="OKI118" s="74"/>
      <c r="OKJ118" s="74"/>
      <c r="OKK118" s="77"/>
      <c r="OKL118" s="77"/>
      <c r="OKM118" s="11"/>
      <c r="OKS118" s="73"/>
      <c r="OKT118" s="73"/>
      <c r="OKU118" s="73"/>
      <c r="OKV118" s="73"/>
      <c r="OKW118" s="74"/>
      <c r="OKX118" s="74"/>
      <c r="OKY118" s="77"/>
      <c r="OKZ118" s="77"/>
      <c r="OLA118" s="11"/>
      <c r="OLG118" s="73"/>
      <c r="OLH118" s="73"/>
      <c r="OLI118" s="73"/>
      <c r="OLJ118" s="73"/>
      <c r="OLK118" s="74"/>
      <c r="OLL118" s="74"/>
      <c r="OLM118" s="77"/>
      <c r="OLN118" s="77"/>
      <c r="OLO118" s="11"/>
      <c r="OLU118" s="73"/>
      <c r="OLV118" s="73"/>
      <c r="OLW118" s="73"/>
      <c r="OLX118" s="73"/>
      <c r="OLY118" s="74"/>
      <c r="OLZ118" s="74"/>
      <c r="OMA118" s="77"/>
      <c r="OMB118" s="77"/>
      <c r="OMC118" s="11"/>
      <c r="OMI118" s="73"/>
      <c r="OMJ118" s="73"/>
      <c r="OMK118" s="73"/>
      <c r="OML118" s="73"/>
      <c r="OMM118" s="74"/>
      <c r="OMN118" s="74"/>
      <c r="OMO118" s="77"/>
      <c r="OMP118" s="77"/>
      <c r="OMQ118" s="11"/>
      <c r="OMW118" s="73"/>
      <c r="OMX118" s="73"/>
      <c r="OMY118" s="73"/>
      <c r="OMZ118" s="73"/>
      <c r="ONA118" s="74"/>
      <c r="ONB118" s="74"/>
      <c r="ONC118" s="77"/>
      <c r="OND118" s="77"/>
      <c r="ONE118" s="11"/>
      <c r="ONK118" s="73"/>
      <c r="ONL118" s="73"/>
      <c r="ONM118" s="73"/>
      <c r="ONN118" s="73"/>
      <c r="ONO118" s="74"/>
      <c r="ONP118" s="74"/>
      <c r="ONQ118" s="77"/>
      <c r="ONR118" s="77"/>
      <c r="ONS118" s="11"/>
      <c r="ONY118" s="73"/>
      <c r="ONZ118" s="73"/>
      <c r="OOA118" s="73"/>
      <c r="OOB118" s="73"/>
      <c r="OOC118" s="74"/>
      <c r="OOD118" s="74"/>
      <c r="OOE118" s="77"/>
      <c r="OOF118" s="77"/>
      <c r="OOG118" s="11"/>
      <c r="OOM118" s="73"/>
      <c r="OON118" s="73"/>
      <c r="OOO118" s="73"/>
      <c r="OOP118" s="73"/>
      <c r="OOQ118" s="74"/>
      <c r="OOR118" s="74"/>
      <c r="OOS118" s="77"/>
      <c r="OOT118" s="77"/>
      <c r="OOU118" s="11"/>
      <c r="OPA118" s="73"/>
      <c r="OPB118" s="73"/>
      <c r="OPC118" s="73"/>
      <c r="OPD118" s="73"/>
      <c r="OPE118" s="74"/>
      <c r="OPF118" s="74"/>
      <c r="OPG118" s="77"/>
      <c r="OPH118" s="77"/>
      <c r="OPI118" s="11"/>
      <c r="OPO118" s="73"/>
      <c r="OPP118" s="73"/>
      <c r="OPQ118" s="73"/>
      <c r="OPR118" s="73"/>
      <c r="OPS118" s="74"/>
      <c r="OPT118" s="74"/>
      <c r="OPU118" s="77"/>
      <c r="OPV118" s="77"/>
      <c r="OPW118" s="11"/>
      <c r="OQC118" s="73"/>
      <c r="OQD118" s="73"/>
      <c r="OQE118" s="73"/>
      <c r="OQF118" s="73"/>
      <c r="OQG118" s="74"/>
      <c r="OQH118" s="74"/>
      <c r="OQI118" s="77"/>
      <c r="OQJ118" s="77"/>
      <c r="OQK118" s="11"/>
      <c r="OQQ118" s="73"/>
      <c r="OQR118" s="73"/>
      <c r="OQS118" s="73"/>
      <c r="OQT118" s="73"/>
      <c r="OQU118" s="74"/>
      <c r="OQV118" s="74"/>
      <c r="OQW118" s="77"/>
      <c r="OQX118" s="77"/>
      <c r="OQY118" s="11"/>
      <c r="ORE118" s="73"/>
      <c r="ORF118" s="73"/>
      <c r="ORG118" s="73"/>
      <c r="ORH118" s="73"/>
      <c r="ORI118" s="74"/>
      <c r="ORJ118" s="74"/>
      <c r="ORK118" s="77"/>
      <c r="ORL118" s="77"/>
      <c r="ORM118" s="11"/>
      <c r="ORS118" s="73"/>
      <c r="ORT118" s="73"/>
      <c r="ORU118" s="73"/>
      <c r="ORV118" s="73"/>
      <c r="ORW118" s="74"/>
      <c r="ORX118" s="74"/>
      <c r="ORY118" s="77"/>
      <c r="ORZ118" s="77"/>
      <c r="OSA118" s="11"/>
      <c r="OSG118" s="73"/>
      <c r="OSH118" s="73"/>
      <c r="OSI118" s="73"/>
      <c r="OSJ118" s="73"/>
      <c r="OSK118" s="74"/>
      <c r="OSL118" s="74"/>
      <c r="OSM118" s="77"/>
      <c r="OSN118" s="77"/>
      <c r="OSO118" s="11"/>
      <c r="OSU118" s="73"/>
      <c r="OSV118" s="73"/>
      <c r="OSW118" s="73"/>
      <c r="OSX118" s="73"/>
      <c r="OSY118" s="74"/>
      <c r="OSZ118" s="74"/>
      <c r="OTA118" s="77"/>
      <c r="OTB118" s="77"/>
      <c r="OTC118" s="11"/>
      <c r="OTI118" s="73"/>
      <c r="OTJ118" s="73"/>
      <c r="OTK118" s="73"/>
      <c r="OTL118" s="73"/>
      <c r="OTM118" s="74"/>
      <c r="OTN118" s="74"/>
      <c r="OTO118" s="77"/>
      <c r="OTP118" s="77"/>
      <c r="OTQ118" s="11"/>
      <c r="OTW118" s="73"/>
      <c r="OTX118" s="73"/>
      <c r="OTY118" s="73"/>
      <c r="OTZ118" s="73"/>
      <c r="OUA118" s="74"/>
      <c r="OUB118" s="74"/>
      <c r="OUC118" s="77"/>
      <c r="OUD118" s="77"/>
      <c r="OUE118" s="11"/>
      <c r="OUK118" s="73"/>
      <c r="OUL118" s="73"/>
      <c r="OUM118" s="73"/>
      <c r="OUN118" s="73"/>
      <c r="OUO118" s="74"/>
      <c r="OUP118" s="74"/>
      <c r="OUQ118" s="77"/>
      <c r="OUR118" s="77"/>
      <c r="OUS118" s="11"/>
      <c r="OUY118" s="73"/>
      <c r="OUZ118" s="73"/>
      <c r="OVA118" s="73"/>
      <c r="OVB118" s="73"/>
      <c r="OVC118" s="74"/>
      <c r="OVD118" s="74"/>
      <c r="OVE118" s="77"/>
      <c r="OVF118" s="77"/>
      <c r="OVG118" s="11"/>
      <c r="OVM118" s="73"/>
      <c r="OVN118" s="73"/>
      <c r="OVO118" s="73"/>
      <c r="OVP118" s="73"/>
      <c r="OVQ118" s="74"/>
      <c r="OVR118" s="74"/>
      <c r="OVS118" s="77"/>
      <c r="OVT118" s="77"/>
      <c r="OVU118" s="11"/>
      <c r="OWA118" s="73"/>
      <c r="OWB118" s="73"/>
      <c r="OWC118" s="73"/>
      <c r="OWD118" s="73"/>
      <c r="OWE118" s="74"/>
      <c r="OWF118" s="74"/>
      <c r="OWG118" s="77"/>
      <c r="OWH118" s="77"/>
      <c r="OWI118" s="11"/>
      <c r="OWO118" s="73"/>
      <c r="OWP118" s="73"/>
      <c r="OWQ118" s="73"/>
      <c r="OWR118" s="73"/>
      <c r="OWS118" s="74"/>
      <c r="OWT118" s="74"/>
      <c r="OWU118" s="77"/>
      <c r="OWV118" s="77"/>
      <c r="OWW118" s="11"/>
      <c r="OXC118" s="73"/>
      <c r="OXD118" s="73"/>
      <c r="OXE118" s="73"/>
      <c r="OXF118" s="73"/>
      <c r="OXG118" s="74"/>
      <c r="OXH118" s="74"/>
      <c r="OXI118" s="77"/>
      <c r="OXJ118" s="77"/>
      <c r="OXK118" s="11"/>
      <c r="OXQ118" s="73"/>
      <c r="OXR118" s="73"/>
      <c r="OXS118" s="73"/>
      <c r="OXT118" s="73"/>
      <c r="OXU118" s="74"/>
      <c r="OXV118" s="74"/>
      <c r="OXW118" s="77"/>
      <c r="OXX118" s="77"/>
      <c r="OXY118" s="11"/>
      <c r="OYE118" s="73"/>
      <c r="OYF118" s="73"/>
      <c r="OYG118" s="73"/>
      <c r="OYH118" s="73"/>
      <c r="OYI118" s="74"/>
      <c r="OYJ118" s="74"/>
      <c r="OYK118" s="77"/>
      <c r="OYL118" s="77"/>
      <c r="OYM118" s="11"/>
      <c r="OYS118" s="73"/>
      <c r="OYT118" s="73"/>
      <c r="OYU118" s="73"/>
      <c r="OYV118" s="73"/>
      <c r="OYW118" s="74"/>
      <c r="OYX118" s="74"/>
      <c r="OYY118" s="77"/>
      <c r="OYZ118" s="77"/>
      <c r="OZA118" s="11"/>
      <c r="OZG118" s="73"/>
      <c r="OZH118" s="73"/>
      <c r="OZI118" s="73"/>
      <c r="OZJ118" s="73"/>
      <c r="OZK118" s="74"/>
      <c r="OZL118" s="74"/>
      <c r="OZM118" s="77"/>
      <c r="OZN118" s="77"/>
      <c r="OZO118" s="11"/>
      <c r="OZU118" s="73"/>
      <c r="OZV118" s="73"/>
      <c r="OZW118" s="73"/>
      <c r="OZX118" s="73"/>
      <c r="OZY118" s="74"/>
      <c r="OZZ118" s="74"/>
      <c r="PAA118" s="77"/>
      <c r="PAB118" s="77"/>
      <c r="PAC118" s="11"/>
      <c r="PAI118" s="73"/>
      <c r="PAJ118" s="73"/>
      <c r="PAK118" s="73"/>
      <c r="PAL118" s="73"/>
      <c r="PAM118" s="74"/>
      <c r="PAN118" s="74"/>
      <c r="PAO118" s="77"/>
      <c r="PAP118" s="77"/>
      <c r="PAQ118" s="11"/>
      <c r="PAW118" s="73"/>
      <c r="PAX118" s="73"/>
      <c r="PAY118" s="73"/>
      <c r="PAZ118" s="73"/>
      <c r="PBA118" s="74"/>
      <c r="PBB118" s="74"/>
      <c r="PBC118" s="77"/>
      <c r="PBD118" s="77"/>
      <c r="PBE118" s="11"/>
      <c r="PBK118" s="73"/>
      <c r="PBL118" s="73"/>
      <c r="PBM118" s="73"/>
      <c r="PBN118" s="73"/>
      <c r="PBO118" s="74"/>
      <c r="PBP118" s="74"/>
      <c r="PBQ118" s="77"/>
      <c r="PBR118" s="77"/>
      <c r="PBS118" s="11"/>
      <c r="PBY118" s="73"/>
      <c r="PBZ118" s="73"/>
      <c r="PCA118" s="73"/>
      <c r="PCB118" s="73"/>
      <c r="PCC118" s="74"/>
      <c r="PCD118" s="74"/>
      <c r="PCE118" s="77"/>
      <c r="PCF118" s="77"/>
      <c r="PCG118" s="11"/>
      <c r="PCM118" s="73"/>
      <c r="PCN118" s="73"/>
      <c r="PCO118" s="73"/>
      <c r="PCP118" s="73"/>
      <c r="PCQ118" s="74"/>
      <c r="PCR118" s="74"/>
      <c r="PCS118" s="77"/>
      <c r="PCT118" s="77"/>
      <c r="PCU118" s="11"/>
      <c r="PDA118" s="73"/>
      <c r="PDB118" s="73"/>
      <c r="PDC118" s="73"/>
      <c r="PDD118" s="73"/>
      <c r="PDE118" s="74"/>
      <c r="PDF118" s="74"/>
      <c r="PDG118" s="77"/>
      <c r="PDH118" s="77"/>
      <c r="PDI118" s="11"/>
      <c r="PDO118" s="73"/>
      <c r="PDP118" s="73"/>
      <c r="PDQ118" s="73"/>
      <c r="PDR118" s="73"/>
      <c r="PDS118" s="74"/>
      <c r="PDT118" s="74"/>
      <c r="PDU118" s="77"/>
      <c r="PDV118" s="77"/>
      <c r="PDW118" s="11"/>
      <c r="PEC118" s="73"/>
      <c r="PED118" s="73"/>
      <c r="PEE118" s="73"/>
      <c r="PEF118" s="73"/>
      <c r="PEG118" s="74"/>
      <c r="PEH118" s="74"/>
      <c r="PEI118" s="77"/>
      <c r="PEJ118" s="77"/>
      <c r="PEK118" s="11"/>
      <c r="PEQ118" s="73"/>
      <c r="PER118" s="73"/>
      <c r="PES118" s="73"/>
      <c r="PET118" s="73"/>
      <c r="PEU118" s="74"/>
      <c r="PEV118" s="74"/>
      <c r="PEW118" s="77"/>
      <c r="PEX118" s="77"/>
      <c r="PEY118" s="11"/>
      <c r="PFE118" s="73"/>
      <c r="PFF118" s="73"/>
      <c r="PFG118" s="73"/>
      <c r="PFH118" s="73"/>
      <c r="PFI118" s="74"/>
      <c r="PFJ118" s="74"/>
      <c r="PFK118" s="77"/>
      <c r="PFL118" s="77"/>
      <c r="PFM118" s="11"/>
      <c r="PFS118" s="73"/>
      <c r="PFT118" s="73"/>
      <c r="PFU118" s="73"/>
      <c r="PFV118" s="73"/>
      <c r="PFW118" s="74"/>
      <c r="PFX118" s="74"/>
      <c r="PFY118" s="77"/>
      <c r="PFZ118" s="77"/>
      <c r="PGA118" s="11"/>
      <c r="PGG118" s="73"/>
      <c r="PGH118" s="73"/>
      <c r="PGI118" s="73"/>
      <c r="PGJ118" s="73"/>
      <c r="PGK118" s="74"/>
      <c r="PGL118" s="74"/>
      <c r="PGM118" s="77"/>
      <c r="PGN118" s="77"/>
      <c r="PGO118" s="11"/>
      <c r="PGU118" s="73"/>
      <c r="PGV118" s="73"/>
      <c r="PGW118" s="73"/>
      <c r="PGX118" s="73"/>
      <c r="PGY118" s="74"/>
      <c r="PGZ118" s="74"/>
      <c r="PHA118" s="77"/>
      <c r="PHB118" s="77"/>
      <c r="PHC118" s="11"/>
      <c r="PHI118" s="73"/>
      <c r="PHJ118" s="73"/>
      <c r="PHK118" s="73"/>
      <c r="PHL118" s="73"/>
      <c r="PHM118" s="74"/>
      <c r="PHN118" s="74"/>
      <c r="PHO118" s="77"/>
      <c r="PHP118" s="77"/>
      <c r="PHQ118" s="11"/>
      <c r="PHW118" s="73"/>
      <c r="PHX118" s="73"/>
      <c r="PHY118" s="73"/>
      <c r="PHZ118" s="73"/>
      <c r="PIA118" s="74"/>
      <c r="PIB118" s="74"/>
      <c r="PIC118" s="77"/>
      <c r="PID118" s="77"/>
      <c r="PIE118" s="11"/>
      <c r="PIK118" s="73"/>
      <c r="PIL118" s="73"/>
      <c r="PIM118" s="73"/>
      <c r="PIN118" s="73"/>
      <c r="PIO118" s="74"/>
      <c r="PIP118" s="74"/>
      <c r="PIQ118" s="77"/>
      <c r="PIR118" s="77"/>
      <c r="PIS118" s="11"/>
      <c r="PIY118" s="73"/>
      <c r="PIZ118" s="73"/>
      <c r="PJA118" s="73"/>
      <c r="PJB118" s="73"/>
      <c r="PJC118" s="74"/>
      <c r="PJD118" s="74"/>
      <c r="PJE118" s="77"/>
      <c r="PJF118" s="77"/>
      <c r="PJG118" s="11"/>
      <c r="PJM118" s="73"/>
      <c r="PJN118" s="73"/>
      <c r="PJO118" s="73"/>
      <c r="PJP118" s="73"/>
      <c r="PJQ118" s="74"/>
      <c r="PJR118" s="74"/>
      <c r="PJS118" s="77"/>
      <c r="PJT118" s="77"/>
      <c r="PJU118" s="11"/>
      <c r="PKA118" s="73"/>
      <c r="PKB118" s="73"/>
      <c r="PKC118" s="73"/>
      <c r="PKD118" s="73"/>
      <c r="PKE118" s="74"/>
      <c r="PKF118" s="74"/>
      <c r="PKG118" s="77"/>
      <c r="PKH118" s="77"/>
      <c r="PKI118" s="11"/>
      <c r="PKO118" s="73"/>
      <c r="PKP118" s="73"/>
      <c r="PKQ118" s="73"/>
      <c r="PKR118" s="73"/>
      <c r="PKS118" s="74"/>
      <c r="PKT118" s="74"/>
      <c r="PKU118" s="77"/>
      <c r="PKV118" s="77"/>
      <c r="PKW118" s="11"/>
      <c r="PLC118" s="73"/>
      <c r="PLD118" s="73"/>
      <c r="PLE118" s="73"/>
      <c r="PLF118" s="73"/>
      <c r="PLG118" s="74"/>
      <c r="PLH118" s="74"/>
      <c r="PLI118" s="77"/>
      <c r="PLJ118" s="77"/>
      <c r="PLK118" s="11"/>
      <c r="PLQ118" s="73"/>
      <c r="PLR118" s="73"/>
      <c r="PLS118" s="73"/>
      <c r="PLT118" s="73"/>
      <c r="PLU118" s="74"/>
      <c r="PLV118" s="74"/>
      <c r="PLW118" s="77"/>
      <c r="PLX118" s="77"/>
      <c r="PLY118" s="11"/>
      <c r="PME118" s="73"/>
      <c r="PMF118" s="73"/>
      <c r="PMG118" s="73"/>
      <c r="PMH118" s="73"/>
      <c r="PMI118" s="74"/>
      <c r="PMJ118" s="74"/>
      <c r="PMK118" s="77"/>
      <c r="PML118" s="77"/>
      <c r="PMM118" s="11"/>
      <c r="PMS118" s="73"/>
      <c r="PMT118" s="73"/>
      <c r="PMU118" s="73"/>
      <c r="PMV118" s="73"/>
      <c r="PMW118" s="74"/>
      <c r="PMX118" s="74"/>
      <c r="PMY118" s="77"/>
      <c r="PMZ118" s="77"/>
      <c r="PNA118" s="11"/>
      <c r="PNG118" s="73"/>
      <c r="PNH118" s="73"/>
      <c r="PNI118" s="73"/>
      <c r="PNJ118" s="73"/>
      <c r="PNK118" s="74"/>
      <c r="PNL118" s="74"/>
      <c r="PNM118" s="77"/>
      <c r="PNN118" s="77"/>
      <c r="PNO118" s="11"/>
      <c r="PNU118" s="73"/>
      <c r="PNV118" s="73"/>
      <c r="PNW118" s="73"/>
      <c r="PNX118" s="73"/>
      <c r="PNY118" s="74"/>
      <c r="PNZ118" s="74"/>
      <c r="POA118" s="77"/>
      <c r="POB118" s="77"/>
      <c r="POC118" s="11"/>
      <c r="POI118" s="73"/>
      <c r="POJ118" s="73"/>
      <c r="POK118" s="73"/>
      <c r="POL118" s="73"/>
      <c r="POM118" s="74"/>
      <c r="PON118" s="74"/>
      <c r="POO118" s="77"/>
      <c r="POP118" s="77"/>
      <c r="POQ118" s="11"/>
      <c r="POW118" s="73"/>
      <c r="POX118" s="73"/>
      <c r="POY118" s="73"/>
      <c r="POZ118" s="73"/>
      <c r="PPA118" s="74"/>
      <c r="PPB118" s="74"/>
      <c r="PPC118" s="77"/>
      <c r="PPD118" s="77"/>
      <c r="PPE118" s="11"/>
      <c r="PPK118" s="73"/>
      <c r="PPL118" s="73"/>
      <c r="PPM118" s="73"/>
      <c r="PPN118" s="73"/>
      <c r="PPO118" s="74"/>
      <c r="PPP118" s="74"/>
      <c r="PPQ118" s="77"/>
      <c r="PPR118" s="77"/>
      <c r="PPS118" s="11"/>
      <c r="PPY118" s="73"/>
      <c r="PPZ118" s="73"/>
      <c r="PQA118" s="73"/>
      <c r="PQB118" s="73"/>
      <c r="PQC118" s="74"/>
      <c r="PQD118" s="74"/>
      <c r="PQE118" s="77"/>
      <c r="PQF118" s="77"/>
      <c r="PQG118" s="11"/>
      <c r="PQM118" s="73"/>
      <c r="PQN118" s="73"/>
      <c r="PQO118" s="73"/>
      <c r="PQP118" s="73"/>
      <c r="PQQ118" s="74"/>
      <c r="PQR118" s="74"/>
      <c r="PQS118" s="77"/>
      <c r="PQT118" s="77"/>
      <c r="PQU118" s="11"/>
      <c r="PRA118" s="73"/>
      <c r="PRB118" s="73"/>
      <c r="PRC118" s="73"/>
      <c r="PRD118" s="73"/>
      <c r="PRE118" s="74"/>
      <c r="PRF118" s="74"/>
      <c r="PRG118" s="77"/>
      <c r="PRH118" s="77"/>
      <c r="PRI118" s="11"/>
      <c r="PRO118" s="73"/>
      <c r="PRP118" s="73"/>
      <c r="PRQ118" s="73"/>
      <c r="PRR118" s="73"/>
      <c r="PRS118" s="74"/>
      <c r="PRT118" s="74"/>
      <c r="PRU118" s="77"/>
      <c r="PRV118" s="77"/>
      <c r="PRW118" s="11"/>
      <c r="PSC118" s="73"/>
      <c r="PSD118" s="73"/>
      <c r="PSE118" s="73"/>
      <c r="PSF118" s="73"/>
      <c r="PSG118" s="74"/>
      <c r="PSH118" s="74"/>
      <c r="PSI118" s="77"/>
      <c r="PSJ118" s="77"/>
      <c r="PSK118" s="11"/>
      <c r="PSQ118" s="73"/>
      <c r="PSR118" s="73"/>
      <c r="PSS118" s="73"/>
      <c r="PST118" s="73"/>
      <c r="PSU118" s="74"/>
      <c r="PSV118" s="74"/>
      <c r="PSW118" s="77"/>
      <c r="PSX118" s="77"/>
      <c r="PSY118" s="11"/>
      <c r="PTE118" s="73"/>
      <c r="PTF118" s="73"/>
      <c r="PTG118" s="73"/>
      <c r="PTH118" s="73"/>
      <c r="PTI118" s="74"/>
      <c r="PTJ118" s="74"/>
      <c r="PTK118" s="77"/>
      <c r="PTL118" s="77"/>
      <c r="PTM118" s="11"/>
      <c r="PTS118" s="73"/>
      <c r="PTT118" s="73"/>
      <c r="PTU118" s="73"/>
      <c r="PTV118" s="73"/>
      <c r="PTW118" s="74"/>
      <c r="PTX118" s="74"/>
      <c r="PTY118" s="77"/>
      <c r="PTZ118" s="77"/>
      <c r="PUA118" s="11"/>
      <c r="PUG118" s="73"/>
      <c r="PUH118" s="73"/>
      <c r="PUI118" s="73"/>
      <c r="PUJ118" s="73"/>
      <c r="PUK118" s="74"/>
      <c r="PUL118" s="74"/>
      <c r="PUM118" s="77"/>
      <c r="PUN118" s="77"/>
      <c r="PUO118" s="11"/>
      <c r="PUU118" s="73"/>
      <c r="PUV118" s="73"/>
      <c r="PUW118" s="73"/>
      <c r="PUX118" s="73"/>
      <c r="PUY118" s="74"/>
      <c r="PUZ118" s="74"/>
      <c r="PVA118" s="77"/>
      <c r="PVB118" s="77"/>
      <c r="PVC118" s="11"/>
      <c r="PVI118" s="73"/>
      <c r="PVJ118" s="73"/>
      <c r="PVK118" s="73"/>
      <c r="PVL118" s="73"/>
      <c r="PVM118" s="74"/>
      <c r="PVN118" s="74"/>
      <c r="PVO118" s="77"/>
      <c r="PVP118" s="77"/>
      <c r="PVQ118" s="11"/>
      <c r="PVW118" s="73"/>
      <c r="PVX118" s="73"/>
      <c r="PVY118" s="73"/>
      <c r="PVZ118" s="73"/>
      <c r="PWA118" s="74"/>
      <c r="PWB118" s="74"/>
      <c r="PWC118" s="77"/>
      <c r="PWD118" s="77"/>
      <c r="PWE118" s="11"/>
      <c r="PWK118" s="73"/>
      <c r="PWL118" s="73"/>
      <c r="PWM118" s="73"/>
      <c r="PWN118" s="73"/>
      <c r="PWO118" s="74"/>
      <c r="PWP118" s="74"/>
      <c r="PWQ118" s="77"/>
      <c r="PWR118" s="77"/>
      <c r="PWS118" s="11"/>
      <c r="PWY118" s="73"/>
      <c r="PWZ118" s="73"/>
      <c r="PXA118" s="73"/>
      <c r="PXB118" s="73"/>
      <c r="PXC118" s="74"/>
      <c r="PXD118" s="74"/>
      <c r="PXE118" s="77"/>
      <c r="PXF118" s="77"/>
      <c r="PXG118" s="11"/>
      <c r="PXM118" s="73"/>
      <c r="PXN118" s="73"/>
      <c r="PXO118" s="73"/>
      <c r="PXP118" s="73"/>
      <c r="PXQ118" s="74"/>
      <c r="PXR118" s="74"/>
      <c r="PXS118" s="77"/>
      <c r="PXT118" s="77"/>
      <c r="PXU118" s="11"/>
      <c r="PYA118" s="73"/>
      <c r="PYB118" s="73"/>
      <c r="PYC118" s="73"/>
      <c r="PYD118" s="73"/>
      <c r="PYE118" s="74"/>
      <c r="PYF118" s="74"/>
      <c r="PYG118" s="77"/>
      <c r="PYH118" s="77"/>
      <c r="PYI118" s="11"/>
      <c r="PYO118" s="73"/>
      <c r="PYP118" s="73"/>
      <c r="PYQ118" s="73"/>
      <c r="PYR118" s="73"/>
      <c r="PYS118" s="74"/>
      <c r="PYT118" s="74"/>
      <c r="PYU118" s="77"/>
      <c r="PYV118" s="77"/>
      <c r="PYW118" s="11"/>
      <c r="PZC118" s="73"/>
      <c r="PZD118" s="73"/>
      <c r="PZE118" s="73"/>
      <c r="PZF118" s="73"/>
      <c r="PZG118" s="74"/>
      <c r="PZH118" s="74"/>
      <c r="PZI118" s="77"/>
      <c r="PZJ118" s="77"/>
      <c r="PZK118" s="11"/>
      <c r="PZQ118" s="73"/>
      <c r="PZR118" s="73"/>
      <c r="PZS118" s="73"/>
      <c r="PZT118" s="73"/>
      <c r="PZU118" s="74"/>
      <c r="PZV118" s="74"/>
      <c r="PZW118" s="77"/>
      <c r="PZX118" s="77"/>
      <c r="PZY118" s="11"/>
      <c r="QAE118" s="73"/>
      <c r="QAF118" s="73"/>
      <c r="QAG118" s="73"/>
      <c r="QAH118" s="73"/>
      <c r="QAI118" s="74"/>
      <c r="QAJ118" s="74"/>
      <c r="QAK118" s="77"/>
      <c r="QAL118" s="77"/>
      <c r="QAM118" s="11"/>
      <c r="QAS118" s="73"/>
      <c r="QAT118" s="73"/>
      <c r="QAU118" s="73"/>
      <c r="QAV118" s="73"/>
      <c r="QAW118" s="74"/>
      <c r="QAX118" s="74"/>
      <c r="QAY118" s="77"/>
      <c r="QAZ118" s="77"/>
      <c r="QBA118" s="11"/>
      <c r="QBG118" s="73"/>
      <c r="QBH118" s="73"/>
      <c r="QBI118" s="73"/>
      <c r="QBJ118" s="73"/>
      <c r="QBK118" s="74"/>
      <c r="QBL118" s="74"/>
      <c r="QBM118" s="77"/>
      <c r="QBN118" s="77"/>
      <c r="QBO118" s="11"/>
      <c r="QBU118" s="73"/>
      <c r="QBV118" s="73"/>
      <c r="QBW118" s="73"/>
      <c r="QBX118" s="73"/>
      <c r="QBY118" s="74"/>
      <c r="QBZ118" s="74"/>
      <c r="QCA118" s="77"/>
      <c r="QCB118" s="77"/>
      <c r="QCC118" s="11"/>
      <c r="QCI118" s="73"/>
      <c r="QCJ118" s="73"/>
      <c r="QCK118" s="73"/>
      <c r="QCL118" s="73"/>
      <c r="QCM118" s="74"/>
      <c r="QCN118" s="74"/>
      <c r="QCO118" s="77"/>
      <c r="QCP118" s="77"/>
      <c r="QCQ118" s="11"/>
      <c r="QCW118" s="73"/>
      <c r="QCX118" s="73"/>
      <c r="QCY118" s="73"/>
      <c r="QCZ118" s="73"/>
      <c r="QDA118" s="74"/>
      <c r="QDB118" s="74"/>
      <c r="QDC118" s="77"/>
      <c r="QDD118" s="77"/>
      <c r="QDE118" s="11"/>
      <c r="QDK118" s="73"/>
      <c r="QDL118" s="73"/>
      <c r="QDM118" s="73"/>
      <c r="QDN118" s="73"/>
      <c r="QDO118" s="74"/>
      <c r="QDP118" s="74"/>
      <c r="QDQ118" s="77"/>
      <c r="QDR118" s="77"/>
      <c r="QDS118" s="11"/>
      <c r="QDY118" s="73"/>
      <c r="QDZ118" s="73"/>
      <c r="QEA118" s="73"/>
      <c r="QEB118" s="73"/>
      <c r="QEC118" s="74"/>
      <c r="QED118" s="74"/>
      <c r="QEE118" s="77"/>
      <c r="QEF118" s="77"/>
      <c r="QEG118" s="11"/>
      <c r="QEM118" s="73"/>
      <c r="QEN118" s="73"/>
      <c r="QEO118" s="73"/>
      <c r="QEP118" s="73"/>
      <c r="QEQ118" s="74"/>
      <c r="QER118" s="74"/>
      <c r="QES118" s="77"/>
      <c r="QET118" s="77"/>
      <c r="QEU118" s="11"/>
      <c r="QFA118" s="73"/>
      <c r="QFB118" s="73"/>
      <c r="QFC118" s="73"/>
      <c r="QFD118" s="73"/>
      <c r="QFE118" s="74"/>
      <c r="QFF118" s="74"/>
      <c r="QFG118" s="77"/>
      <c r="QFH118" s="77"/>
      <c r="QFI118" s="11"/>
      <c r="QFO118" s="73"/>
      <c r="QFP118" s="73"/>
      <c r="QFQ118" s="73"/>
      <c r="QFR118" s="73"/>
      <c r="QFS118" s="74"/>
      <c r="QFT118" s="74"/>
      <c r="QFU118" s="77"/>
      <c r="QFV118" s="77"/>
      <c r="QFW118" s="11"/>
      <c r="QGC118" s="73"/>
      <c r="QGD118" s="73"/>
      <c r="QGE118" s="73"/>
      <c r="QGF118" s="73"/>
      <c r="QGG118" s="74"/>
      <c r="QGH118" s="74"/>
      <c r="QGI118" s="77"/>
      <c r="QGJ118" s="77"/>
      <c r="QGK118" s="11"/>
      <c r="QGQ118" s="73"/>
      <c r="QGR118" s="73"/>
      <c r="QGS118" s="73"/>
      <c r="QGT118" s="73"/>
      <c r="QGU118" s="74"/>
      <c r="QGV118" s="74"/>
      <c r="QGW118" s="77"/>
      <c r="QGX118" s="77"/>
      <c r="QGY118" s="11"/>
      <c r="QHE118" s="73"/>
      <c r="QHF118" s="73"/>
      <c r="QHG118" s="73"/>
      <c r="QHH118" s="73"/>
      <c r="QHI118" s="74"/>
      <c r="QHJ118" s="74"/>
      <c r="QHK118" s="77"/>
      <c r="QHL118" s="77"/>
      <c r="QHM118" s="11"/>
      <c r="QHS118" s="73"/>
      <c r="QHT118" s="73"/>
      <c r="QHU118" s="73"/>
      <c r="QHV118" s="73"/>
      <c r="QHW118" s="74"/>
      <c r="QHX118" s="74"/>
      <c r="QHY118" s="77"/>
      <c r="QHZ118" s="77"/>
      <c r="QIA118" s="11"/>
      <c r="QIG118" s="73"/>
      <c r="QIH118" s="73"/>
      <c r="QII118" s="73"/>
      <c r="QIJ118" s="73"/>
      <c r="QIK118" s="74"/>
      <c r="QIL118" s="74"/>
      <c r="QIM118" s="77"/>
      <c r="QIN118" s="77"/>
      <c r="QIO118" s="11"/>
      <c r="QIU118" s="73"/>
      <c r="QIV118" s="73"/>
      <c r="QIW118" s="73"/>
      <c r="QIX118" s="73"/>
      <c r="QIY118" s="74"/>
      <c r="QIZ118" s="74"/>
      <c r="QJA118" s="77"/>
      <c r="QJB118" s="77"/>
      <c r="QJC118" s="11"/>
      <c r="QJI118" s="73"/>
      <c r="QJJ118" s="73"/>
      <c r="QJK118" s="73"/>
      <c r="QJL118" s="73"/>
      <c r="QJM118" s="74"/>
      <c r="QJN118" s="74"/>
      <c r="QJO118" s="77"/>
      <c r="QJP118" s="77"/>
      <c r="QJQ118" s="11"/>
      <c r="QJW118" s="73"/>
      <c r="QJX118" s="73"/>
      <c r="QJY118" s="73"/>
      <c r="QJZ118" s="73"/>
      <c r="QKA118" s="74"/>
      <c r="QKB118" s="74"/>
      <c r="QKC118" s="77"/>
      <c r="QKD118" s="77"/>
      <c r="QKE118" s="11"/>
      <c r="QKK118" s="73"/>
      <c r="QKL118" s="73"/>
      <c r="QKM118" s="73"/>
      <c r="QKN118" s="73"/>
      <c r="QKO118" s="74"/>
      <c r="QKP118" s="74"/>
      <c r="QKQ118" s="77"/>
      <c r="QKR118" s="77"/>
      <c r="QKS118" s="11"/>
      <c r="QKY118" s="73"/>
      <c r="QKZ118" s="73"/>
      <c r="QLA118" s="73"/>
      <c r="QLB118" s="73"/>
      <c r="QLC118" s="74"/>
      <c r="QLD118" s="74"/>
      <c r="QLE118" s="77"/>
      <c r="QLF118" s="77"/>
      <c r="QLG118" s="11"/>
      <c r="QLM118" s="73"/>
      <c r="QLN118" s="73"/>
      <c r="QLO118" s="73"/>
      <c r="QLP118" s="73"/>
      <c r="QLQ118" s="74"/>
      <c r="QLR118" s="74"/>
      <c r="QLS118" s="77"/>
      <c r="QLT118" s="77"/>
      <c r="QLU118" s="11"/>
      <c r="QMA118" s="73"/>
      <c r="QMB118" s="73"/>
      <c r="QMC118" s="73"/>
      <c r="QMD118" s="73"/>
      <c r="QME118" s="74"/>
      <c r="QMF118" s="74"/>
      <c r="QMG118" s="77"/>
      <c r="QMH118" s="77"/>
      <c r="QMI118" s="11"/>
      <c r="QMO118" s="73"/>
      <c r="QMP118" s="73"/>
      <c r="QMQ118" s="73"/>
      <c r="QMR118" s="73"/>
      <c r="QMS118" s="74"/>
      <c r="QMT118" s="74"/>
      <c r="QMU118" s="77"/>
      <c r="QMV118" s="77"/>
      <c r="QMW118" s="11"/>
      <c r="QNC118" s="73"/>
      <c r="QND118" s="73"/>
      <c r="QNE118" s="73"/>
      <c r="QNF118" s="73"/>
      <c r="QNG118" s="74"/>
      <c r="QNH118" s="74"/>
      <c r="QNI118" s="77"/>
      <c r="QNJ118" s="77"/>
      <c r="QNK118" s="11"/>
      <c r="QNQ118" s="73"/>
      <c r="QNR118" s="73"/>
      <c r="QNS118" s="73"/>
      <c r="QNT118" s="73"/>
      <c r="QNU118" s="74"/>
      <c r="QNV118" s="74"/>
      <c r="QNW118" s="77"/>
      <c r="QNX118" s="77"/>
      <c r="QNY118" s="11"/>
      <c r="QOE118" s="73"/>
      <c r="QOF118" s="73"/>
      <c r="QOG118" s="73"/>
      <c r="QOH118" s="73"/>
      <c r="QOI118" s="74"/>
      <c r="QOJ118" s="74"/>
      <c r="QOK118" s="77"/>
      <c r="QOL118" s="77"/>
      <c r="QOM118" s="11"/>
      <c r="QOS118" s="73"/>
      <c r="QOT118" s="73"/>
      <c r="QOU118" s="73"/>
      <c r="QOV118" s="73"/>
      <c r="QOW118" s="74"/>
      <c r="QOX118" s="74"/>
      <c r="QOY118" s="77"/>
      <c r="QOZ118" s="77"/>
      <c r="QPA118" s="11"/>
      <c r="QPG118" s="73"/>
      <c r="QPH118" s="73"/>
      <c r="QPI118" s="73"/>
      <c r="QPJ118" s="73"/>
      <c r="QPK118" s="74"/>
      <c r="QPL118" s="74"/>
      <c r="QPM118" s="77"/>
      <c r="QPN118" s="77"/>
      <c r="QPO118" s="11"/>
      <c r="QPU118" s="73"/>
      <c r="QPV118" s="73"/>
      <c r="QPW118" s="73"/>
      <c r="QPX118" s="73"/>
      <c r="QPY118" s="74"/>
      <c r="QPZ118" s="74"/>
      <c r="QQA118" s="77"/>
      <c r="QQB118" s="77"/>
      <c r="QQC118" s="11"/>
      <c r="QQI118" s="73"/>
      <c r="QQJ118" s="73"/>
      <c r="QQK118" s="73"/>
      <c r="QQL118" s="73"/>
      <c r="QQM118" s="74"/>
      <c r="QQN118" s="74"/>
      <c r="QQO118" s="77"/>
      <c r="QQP118" s="77"/>
      <c r="QQQ118" s="11"/>
      <c r="QQW118" s="73"/>
      <c r="QQX118" s="73"/>
      <c r="QQY118" s="73"/>
      <c r="QQZ118" s="73"/>
      <c r="QRA118" s="74"/>
      <c r="QRB118" s="74"/>
      <c r="QRC118" s="77"/>
      <c r="QRD118" s="77"/>
      <c r="QRE118" s="11"/>
      <c r="QRK118" s="73"/>
      <c r="QRL118" s="73"/>
      <c r="QRM118" s="73"/>
      <c r="QRN118" s="73"/>
      <c r="QRO118" s="74"/>
      <c r="QRP118" s="74"/>
      <c r="QRQ118" s="77"/>
      <c r="QRR118" s="77"/>
      <c r="QRS118" s="11"/>
      <c r="QRY118" s="73"/>
      <c r="QRZ118" s="73"/>
      <c r="QSA118" s="73"/>
      <c r="QSB118" s="73"/>
      <c r="QSC118" s="74"/>
      <c r="QSD118" s="74"/>
      <c r="QSE118" s="77"/>
      <c r="QSF118" s="77"/>
      <c r="QSG118" s="11"/>
      <c r="QSM118" s="73"/>
      <c r="QSN118" s="73"/>
      <c r="QSO118" s="73"/>
      <c r="QSP118" s="73"/>
      <c r="QSQ118" s="74"/>
      <c r="QSR118" s="74"/>
      <c r="QSS118" s="77"/>
      <c r="QST118" s="77"/>
      <c r="QSU118" s="11"/>
      <c r="QTA118" s="73"/>
      <c r="QTB118" s="73"/>
      <c r="QTC118" s="73"/>
      <c r="QTD118" s="73"/>
      <c r="QTE118" s="74"/>
      <c r="QTF118" s="74"/>
      <c r="QTG118" s="77"/>
      <c r="QTH118" s="77"/>
      <c r="QTI118" s="11"/>
      <c r="QTO118" s="73"/>
      <c r="QTP118" s="73"/>
      <c r="QTQ118" s="73"/>
      <c r="QTR118" s="73"/>
      <c r="QTS118" s="74"/>
      <c r="QTT118" s="74"/>
      <c r="QTU118" s="77"/>
      <c r="QTV118" s="77"/>
      <c r="QTW118" s="11"/>
      <c r="QUC118" s="73"/>
      <c r="QUD118" s="73"/>
      <c r="QUE118" s="73"/>
      <c r="QUF118" s="73"/>
      <c r="QUG118" s="74"/>
      <c r="QUH118" s="74"/>
      <c r="QUI118" s="77"/>
      <c r="QUJ118" s="77"/>
      <c r="QUK118" s="11"/>
      <c r="QUQ118" s="73"/>
      <c r="QUR118" s="73"/>
      <c r="QUS118" s="73"/>
      <c r="QUT118" s="73"/>
      <c r="QUU118" s="74"/>
      <c r="QUV118" s="74"/>
      <c r="QUW118" s="77"/>
      <c r="QUX118" s="77"/>
      <c r="QUY118" s="11"/>
      <c r="QVE118" s="73"/>
      <c r="QVF118" s="73"/>
      <c r="QVG118" s="73"/>
      <c r="QVH118" s="73"/>
      <c r="QVI118" s="74"/>
      <c r="QVJ118" s="74"/>
      <c r="QVK118" s="77"/>
      <c r="QVL118" s="77"/>
      <c r="QVM118" s="11"/>
      <c r="QVS118" s="73"/>
      <c r="QVT118" s="73"/>
      <c r="QVU118" s="73"/>
      <c r="QVV118" s="73"/>
      <c r="QVW118" s="74"/>
      <c r="QVX118" s="74"/>
      <c r="QVY118" s="77"/>
      <c r="QVZ118" s="77"/>
      <c r="QWA118" s="11"/>
      <c r="QWG118" s="73"/>
      <c r="QWH118" s="73"/>
      <c r="QWI118" s="73"/>
      <c r="QWJ118" s="73"/>
      <c r="QWK118" s="74"/>
      <c r="QWL118" s="74"/>
      <c r="QWM118" s="77"/>
      <c r="QWN118" s="77"/>
      <c r="QWO118" s="11"/>
      <c r="QWU118" s="73"/>
      <c r="QWV118" s="73"/>
      <c r="QWW118" s="73"/>
      <c r="QWX118" s="73"/>
      <c r="QWY118" s="74"/>
      <c r="QWZ118" s="74"/>
      <c r="QXA118" s="77"/>
      <c r="QXB118" s="77"/>
      <c r="QXC118" s="11"/>
      <c r="QXI118" s="73"/>
      <c r="QXJ118" s="73"/>
      <c r="QXK118" s="73"/>
      <c r="QXL118" s="73"/>
      <c r="QXM118" s="74"/>
      <c r="QXN118" s="74"/>
      <c r="QXO118" s="77"/>
      <c r="QXP118" s="77"/>
      <c r="QXQ118" s="11"/>
      <c r="QXW118" s="73"/>
      <c r="QXX118" s="73"/>
      <c r="QXY118" s="73"/>
      <c r="QXZ118" s="73"/>
      <c r="QYA118" s="74"/>
      <c r="QYB118" s="74"/>
      <c r="QYC118" s="77"/>
      <c r="QYD118" s="77"/>
      <c r="QYE118" s="11"/>
      <c r="QYK118" s="73"/>
      <c r="QYL118" s="73"/>
      <c r="QYM118" s="73"/>
      <c r="QYN118" s="73"/>
      <c r="QYO118" s="74"/>
      <c r="QYP118" s="74"/>
      <c r="QYQ118" s="77"/>
      <c r="QYR118" s="77"/>
      <c r="QYS118" s="11"/>
      <c r="QYY118" s="73"/>
      <c r="QYZ118" s="73"/>
      <c r="QZA118" s="73"/>
      <c r="QZB118" s="73"/>
      <c r="QZC118" s="74"/>
      <c r="QZD118" s="74"/>
      <c r="QZE118" s="77"/>
      <c r="QZF118" s="77"/>
      <c r="QZG118" s="11"/>
      <c r="QZM118" s="73"/>
      <c r="QZN118" s="73"/>
      <c r="QZO118" s="73"/>
      <c r="QZP118" s="73"/>
      <c r="QZQ118" s="74"/>
      <c r="QZR118" s="74"/>
      <c r="QZS118" s="77"/>
      <c r="QZT118" s="77"/>
      <c r="QZU118" s="11"/>
      <c r="RAA118" s="73"/>
      <c r="RAB118" s="73"/>
      <c r="RAC118" s="73"/>
      <c r="RAD118" s="73"/>
      <c r="RAE118" s="74"/>
      <c r="RAF118" s="74"/>
      <c r="RAG118" s="77"/>
      <c r="RAH118" s="77"/>
      <c r="RAI118" s="11"/>
      <c r="RAO118" s="73"/>
      <c r="RAP118" s="73"/>
      <c r="RAQ118" s="73"/>
      <c r="RAR118" s="73"/>
      <c r="RAS118" s="74"/>
      <c r="RAT118" s="74"/>
      <c r="RAU118" s="77"/>
      <c r="RAV118" s="77"/>
      <c r="RAW118" s="11"/>
      <c r="RBC118" s="73"/>
      <c r="RBD118" s="73"/>
      <c r="RBE118" s="73"/>
      <c r="RBF118" s="73"/>
      <c r="RBG118" s="74"/>
      <c r="RBH118" s="74"/>
      <c r="RBI118" s="77"/>
      <c r="RBJ118" s="77"/>
      <c r="RBK118" s="11"/>
      <c r="RBQ118" s="73"/>
      <c r="RBR118" s="73"/>
      <c r="RBS118" s="73"/>
      <c r="RBT118" s="73"/>
      <c r="RBU118" s="74"/>
      <c r="RBV118" s="74"/>
      <c r="RBW118" s="77"/>
      <c r="RBX118" s="77"/>
      <c r="RBY118" s="11"/>
      <c r="RCE118" s="73"/>
      <c r="RCF118" s="73"/>
      <c r="RCG118" s="73"/>
      <c r="RCH118" s="73"/>
      <c r="RCI118" s="74"/>
      <c r="RCJ118" s="74"/>
      <c r="RCK118" s="77"/>
      <c r="RCL118" s="77"/>
      <c r="RCM118" s="11"/>
      <c r="RCS118" s="73"/>
      <c r="RCT118" s="73"/>
      <c r="RCU118" s="73"/>
      <c r="RCV118" s="73"/>
      <c r="RCW118" s="74"/>
      <c r="RCX118" s="74"/>
      <c r="RCY118" s="77"/>
      <c r="RCZ118" s="77"/>
      <c r="RDA118" s="11"/>
      <c r="RDG118" s="73"/>
      <c r="RDH118" s="73"/>
      <c r="RDI118" s="73"/>
      <c r="RDJ118" s="73"/>
      <c r="RDK118" s="74"/>
      <c r="RDL118" s="74"/>
      <c r="RDM118" s="77"/>
      <c r="RDN118" s="77"/>
      <c r="RDO118" s="11"/>
      <c r="RDU118" s="73"/>
      <c r="RDV118" s="73"/>
      <c r="RDW118" s="73"/>
      <c r="RDX118" s="73"/>
      <c r="RDY118" s="74"/>
      <c r="RDZ118" s="74"/>
      <c r="REA118" s="77"/>
      <c r="REB118" s="77"/>
      <c r="REC118" s="11"/>
      <c r="REI118" s="73"/>
      <c r="REJ118" s="73"/>
      <c r="REK118" s="73"/>
      <c r="REL118" s="73"/>
      <c r="REM118" s="74"/>
      <c r="REN118" s="74"/>
      <c r="REO118" s="77"/>
      <c r="REP118" s="77"/>
      <c r="REQ118" s="11"/>
      <c r="REW118" s="73"/>
      <c r="REX118" s="73"/>
      <c r="REY118" s="73"/>
      <c r="REZ118" s="73"/>
      <c r="RFA118" s="74"/>
      <c r="RFB118" s="74"/>
      <c r="RFC118" s="77"/>
      <c r="RFD118" s="77"/>
      <c r="RFE118" s="11"/>
      <c r="RFK118" s="73"/>
      <c r="RFL118" s="73"/>
      <c r="RFM118" s="73"/>
      <c r="RFN118" s="73"/>
      <c r="RFO118" s="74"/>
      <c r="RFP118" s="74"/>
      <c r="RFQ118" s="77"/>
      <c r="RFR118" s="77"/>
      <c r="RFS118" s="11"/>
      <c r="RFY118" s="73"/>
      <c r="RFZ118" s="73"/>
      <c r="RGA118" s="73"/>
      <c r="RGB118" s="73"/>
      <c r="RGC118" s="74"/>
      <c r="RGD118" s="74"/>
      <c r="RGE118" s="77"/>
      <c r="RGF118" s="77"/>
      <c r="RGG118" s="11"/>
      <c r="RGM118" s="73"/>
      <c r="RGN118" s="73"/>
      <c r="RGO118" s="73"/>
      <c r="RGP118" s="73"/>
      <c r="RGQ118" s="74"/>
      <c r="RGR118" s="74"/>
      <c r="RGS118" s="77"/>
      <c r="RGT118" s="77"/>
      <c r="RGU118" s="11"/>
      <c r="RHA118" s="73"/>
      <c r="RHB118" s="73"/>
      <c r="RHC118" s="73"/>
      <c r="RHD118" s="73"/>
      <c r="RHE118" s="74"/>
      <c r="RHF118" s="74"/>
      <c r="RHG118" s="77"/>
      <c r="RHH118" s="77"/>
      <c r="RHI118" s="11"/>
      <c r="RHO118" s="73"/>
      <c r="RHP118" s="73"/>
      <c r="RHQ118" s="73"/>
      <c r="RHR118" s="73"/>
      <c r="RHS118" s="74"/>
      <c r="RHT118" s="74"/>
      <c r="RHU118" s="77"/>
      <c r="RHV118" s="77"/>
      <c r="RHW118" s="11"/>
      <c r="RIC118" s="73"/>
      <c r="RID118" s="73"/>
      <c r="RIE118" s="73"/>
      <c r="RIF118" s="73"/>
      <c r="RIG118" s="74"/>
      <c r="RIH118" s="74"/>
      <c r="RII118" s="77"/>
      <c r="RIJ118" s="77"/>
      <c r="RIK118" s="11"/>
      <c r="RIQ118" s="73"/>
      <c r="RIR118" s="73"/>
      <c r="RIS118" s="73"/>
      <c r="RIT118" s="73"/>
      <c r="RIU118" s="74"/>
      <c r="RIV118" s="74"/>
      <c r="RIW118" s="77"/>
      <c r="RIX118" s="77"/>
      <c r="RIY118" s="11"/>
      <c r="RJE118" s="73"/>
      <c r="RJF118" s="73"/>
      <c r="RJG118" s="73"/>
      <c r="RJH118" s="73"/>
      <c r="RJI118" s="74"/>
      <c r="RJJ118" s="74"/>
      <c r="RJK118" s="77"/>
      <c r="RJL118" s="77"/>
      <c r="RJM118" s="11"/>
      <c r="RJS118" s="73"/>
      <c r="RJT118" s="73"/>
      <c r="RJU118" s="73"/>
      <c r="RJV118" s="73"/>
      <c r="RJW118" s="74"/>
      <c r="RJX118" s="74"/>
      <c r="RJY118" s="77"/>
      <c r="RJZ118" s="77"/>
      <c r="RKA118" s="11"/>
      <c r="RKG118" s="73"/>
      <c r="RKH118" s="73"/>
      <c r="RKI118" s="73"/>
      <c r="RKJ118" s="73"/>
      <c r="RKK118" s="74"/>
      <c r="RKL118" s="74"/>
      <c r="RKM118" s="77"/>
      <c r="RKN118" s="77"/>
      <c r="RKO118" s="11"/>
      <c r="RKU118" s="73"/>
      <c r="RKV118" s="73"/>
      <c r="RKW118" s="73"/>
      <c r="RKX118" s="73"/>
      <c r="RKY118" s="74"/>
      <c r="RKZ118" s="74"/>
      <c r="RLA118" s="77"/>
      <c r="RLB118" s="77"/>
      <c r="RLC118" s="11"/>
      <c r="RLI118" s="73"/>
      <c r="RLJ118" s="73"/>
      <c r="RLK118" s="73"/>
      <c r="RLL118" s="73"/>
      <c r="RLM118" s="74"/>
      <c r="RLN118" s="74"/>
      <c r="RLO118" s="77"/>
      <c r="RLP118" s="77"/>
      <c r="RLQ118" s="11"/>
      <c r="RLW118" s="73"/>
      <c r="RLX118" s="73"/>
      <c r="RLY118" s="73"/>
      <c r="RLZ118" s="73"/>
      <c r="RMA118" s="74"/>
      <c r="RMB118" s="74"/>
      <c r="RMC118" s="77"/>
      <c r="RMD118" s="77"/>
      <c r="RME118" s="11"/>
      <c r="RMK118" s="73"/>
      <c r="RML118" s="73"/>
      <c r="RMM118" s="73"/>
      <c r="RMN118" s="73"/>
      <c r="RMO118" s="74"/>
      <c r="RMP118" s="74"/>
      <c r="RMQ118" s="77"/>
      <c r="RMR118" s="77"/>
      <c r="RMS118" s="11"/>
      <c r="RMY118" s="73"/>
      <c r="RMZ118" s="73"/>
      <c r="RNA118" s="73"/>
      <c r="RNB118" s="73"/>
      <c r="RNC118" s="74"/>
      <c r="RND118" s="74"/>
      <c r="RNE118" s="77"/>
      <c r="RNF118" s="77"/>
      <c r="RNG118" s="11"/>
      <c r="RNM118" s="73"/>
      <c r="RNN118" s="73"/>
      <c r="RNO118" s="73"/>
      <c r="RNP118" s="73"/>
      <c r="RNQ118" s="74"/>
      <c r="RNR118" s="74"/>
      <c r="RNS118" s="77"/>
      <c r="RNT118" s="77"/>
      <c r="RNU118" s="11"/>
      <c r="ROA118" s="73"/>
      <c r="ROB118" s="73"/>
      <c r="ROC118" s="73"/>
      <c r="ROD118" s="73"/>
      <c r="ROE118" s="74"/>
      <c r="ROF118" s="74"/>
      <c r="ROG118" s="77"/>
      <c r="ROH118" s="77"/>
      <c r="ROI118" s="11"/>
      <c r="ROO118" s="73"/>
      <c r="ROP118" s="73"/>
      <c r="ROQ118" s="73"/>
      <c r="ROR118" s="73"/>
      <c r="ROS118" s="74"/>
      <c r="ROT118" s="74"/>
      <c r="ROU118" s="77"/>
      <c r="ROV118" s="77"/>
      <c r="ROW118" s="11"/>
      <c r="RPC118" s="73"/>
      <c r="RPD118" s="73"/>
      <c r="RPE118" s="73"/>
      <c r="RPF118" s="73"/>
      <c r="RPG118" s="74"/>
      <c r="RPH118" s="74"/>
      <c r="RPI118" s="77"/>
      <c r="RPJ118" s="77"/>
      <c r="RPK118" s="11"/>
      <c r="RPQ118" s="73"/>
      <c r="RPR118" s="73"/>
      <c r="RPS118" s="73"/>
      <c r="RPT118" s="73"/>
      <c r="RPU118" s="74"/>
      <c r="RPV118" s="74"/>
      <c r="RPW118" s="77"/>
      <c r="RPX118" s="77"/>
      <c r="RPY118" s="11"/>
      <c r="RQE118" s="73"/>
      <c r="RQF118" s="73"/>
      <c r="RQG118" s="73"/>
      <c r="RQH118" s="73"/>
      <c r="RQI118" s="74"/>
      <c r="RQJ118" s="74"/>
      <c r="RQK118" s="77"/>
      <c r="RQL118" s="77"/>
      <c r="RQM118" s="11"/>
      <c r="RQS118" s="73"/>
      <c r="RQT118" s="73"/>
      <c r="RQU118" s="73"/>
      <c r="RQV118" s="73"/>
      <c r="RQW118" s="74"/>
      <c r="RQX118" s="74"/>
      <c r="RQY118" s="77"/>
      <c r="RQZ118" s="77"/>
      <c r="RRA118" s="11"/>
      <c r="RRG118" s="73"/>
      <c r="RRH118" s="73"/>
      <c r="RRI118" s="73"/>
      <c r="RRJ118" s="73"/>
      <c r="RRK118" s="74"/>
      <c r="RRL118" s="74"/>
      <c r="RRM118" s="77"/>
      <c r="RRN118" s="77"/>
      <c r="RRO118" s="11"/>
      <c r="RRU118" s="73"/>
      <c r="RRV118" s="73"/>
      <c r="RRW118" s="73"/>
      <c r="RRX118" s="73"/>
      <c r="RRY118" s="74"/>
      <c r="RRZ118" s="74"/>
      <c r="RSA118" s="77"/>
      <c r="RSB118" s="77"/>
      <c r="RSC118" s="11"/>
      <c r="RSI118" s="73"/>
      <c r="RSJ118" s="73"/>
      <c r="RSK118" s="73"/>
      <c r="RSL118" s="73"/>
      <c r="RSM118" s="74"/>
      <c r="RSN118" s="74"/>
      <c r="RSO118" s="77"/>
      <c r="RSP118" s="77"/>
      <c r="RSQ118" s="11"/>
      <c r="RSW118" s="73"/>
      <c r="RSX118" s="73"/>
      <c r="RSY118" s="73"/>
      <c r="RSZ118" s="73"/>
      <c r="RTA118" s="74"/>
      <c r="RTB118" s="74"/>
      <c r="RTC118" s="77"/>
      <c r="RTD118" s="77"/>
      <c r="RTE118" s="11"/>
      <c r="RTK118" s="73"/>
      <c r="RTL118" s="73"/>
      <c r="RTM118" s="73"/>
      <c r="RTN118" s="73"/>
      <c r="RTO118" s="74"/>
      <c r="RTP118" s="74"/>
      <c r="RTQ118" s="77"/>
      <c r="RTR118" s="77"/>
      <c r="RTS118" s="11"/>
      <c r="RTY118" s="73"/>
      <c r="RTZ118" s="73"/>
      <c r="RUA118" s="73"/>
      <c r="RUB118" s="73"/>
      <c r="RUC118" s="74"/>
      <c r="RUD118" s="74"/>
      <c r="RUE118" s="77"/>
      <c r="RUF118" s="77"/>
      <c r="RUG118" s="11"/>
      <c r="RUM118" s="73"/>
      <c r="RUN118" s="73"/>
      <c r="RUO118" s="73"/>
      <c r="RUP118" s="73"/>
      <c r="RUQ118" s="74"/>
      <c r="RUR118" s="74"/>
      <c r="RUS118" s="77"/>
      <c r="RUT118" s="77"/>
      <c r="RUU118" s="11"/>
      <c r="RVA118" s="73"/>
      <c r="RVB118" s="73"/>
      <c r="RVC118" s="73"/>
      <c r="RVD118" s="73"/>
      <c r="RVE118" s="74"/>
      <c r="RVF118" s="74"/>
      <c r="RVG118" s="77"/>
      <c r="RVH118" s="77"/>
      <c r="RVI118" s="11"/>
      <c r="RVO118" s="73"/>
      <c r="RVP118" s="73"/>
      <c r="RVQ118" s="73"/>
      <c r="RVR118" s="73"/>
      <c r="RVS118" s="74"/>
      <c r="RVT118" s="74"/>
      <c r="RVU118" s="77"/>
      <c r="RVV118" s="77"/>
      <c r="RVW118" s="11"/>
      <c r="RWC118" s="73"/>
      <c r="RWD118" s="73"/>
      <c r="RWE118" s="73"/>
      <c r="RWF118" s="73"/>
      <c r="RWG118" s="74"/>
      <c r="RWH118" s="74"/>
      <c r="RWI118" s="77"/>
      <c r="RWJ118" s="77"/>
      <c r="RWK118" s="11"/>
      <c r="RWQ118" s="73"/>
      <c r="RWR118" s="73"/>
      <c r="RWS118" s="73"/>
      <c r="RWT118" s="73"/>
      <c r="RWU118" s="74"/>
      <c r="RWV118" s="74"/>
      <c r="RWW118" s="77"/>
      <c r="RWX118" s="77"/>
      <c r="RWY118" s="11"/>
      <c r="RXE118" s="73"/>
      <c r="RXF118" s="73"/>
      <c r="RXG118" s="73"/>
      <c r="RXH118" s="73"/>
      <c r="RXI118" s="74"/>
      <c r="RXJ118" s="74"/>
      <c r="RXK118" s="77"/>
      <c r="RXL118" s="77"/>
      <c r="RXM118" s="11"/>
      <c r="RXS118" s="73"/>
      <c r="RXT118" s="73"/>
      <c r="RXU118" s="73"/>
      <c r="RXV118" s="73"/>
      <c r="RXW118" s="74"/>
      <c r="RXX118" s="74"/>
      <c r="RXY118" s="77"/>
      <c r="RXZ118" s="77"/>
      <c r="RYA118" s="11"/>
      <c r="RYG118" s="73"/>
      <c r="RYH118" s="73"/>
      <c r="RYI118" s="73"/>
      <c r="RYJ118" s="73"/>
      <c r="RYK118" s="74"/>
      <c r="RYL118" s="74"/>
      <c r="RYM118" s="77"/>
      <c r="RYN118" s="77"/>
      <c r="RYO118" s="11"/>
      <c r="RYU118" s="73"/>
      <c r="RYV118" s="73"/>
      <c r="RYW118" s="73"/>
      <c r="RYX118" s="73"/>
      <c r="RYY118" s="74"/>
      <c r="RYZ118" s="74"/>
      <c r="RZA118" s="77"/>
      <c r="RZB118" s="77"/>
      <c r="RZC118" s="11"/>
      <c r="RZI118" s="73"/>
      <c r="RZJ118" s="73"/>
      <c r="RZK118" s="73"/>
      <c r="RZL118" s="73"/>
      <c r="RZM118" s="74"/>
      <c r="RZN118" s="74"/>
      <c r="RZO118" s="77"/>
      <c r="RZP118" s="77"/>
      <c r="RZQ118" s="11"/>
      <c r="RZW118" s="73"/>
      <c r="RZX118" s="73"/>
      <c r="RZY118" s="73"/>
      <c r="RZZ118" s="73"/>
      <c r="SAA118" s="74"/>
      <c r="SAB118" s="74"/>
      <c r="SAC118" s="77"/>
      <c r="SAD118" s="77"/>
      <c r="SAE118" s="11"/>
      <c r="SAK118" s="73"/>
      <c r="SAL118" s="73"/>
      <c r="SAM118" s="73"/>
      <c r="SAN118" s="73"/>
      <c r="SAO118" s="74"/>
      <c r="SAP118" s="74"/>
      <c r="SAQ118" s="77"/>
      <c r="SAR118" s="77"/>
      <c r="SAS118" s="11"/>
      <c r="SAY118" s="73"/>
      <c r="SAZ118" s="73"/>
      <c r="SBA118" s="73"/>
      <c r="SBB118" s="73"/>
      <c r="SBC118" s="74"/>
      <c r="SBD118" s="74"/>
      <c r="SBE118" s="77"/>
      <c r="SBF118" s="77"/>
      <c r="SBG118" s="11"/>
      <c r="SBM118" s="73"/>
      <c r="SBN118" s="73"/>
      <c r="SBO118" s="73"/>
      <c r="SBP118" s="73"/>
      <c r="SBQ118" s="74"/>
      <c r="SBR118" s="74"/>
      <c r="SBS118" s="77"/>
      <c r="SBT118" s="77"/>
      <c r="SBU118" s="11"/>
      <c r="SCA118" s="73"/>
      <c r="SCB118" s="73"/>
      <c r="SCC118" s="73"/>
      <c r="SCD118" s="73"/>
      <c r="SCE118" s="74"/>
      <c r="SCF118" s="74"/>
      <c r="SCG118" s="77"/>
      <c r="SCH118" s="77"/>
      <c r="SCI118" s="11"/>
      <c r="SCO118" s="73"/>
      <c r="SCP118" s="73"/>
      <c r="SCQ118" s="73"/>
      <c r="SCR118" s="73"/>
      <c r="SCS118" s="74"/>
      <c r="SCT118" s="74"/>
      <c r="SCU118" s="77"/>
      <c r="SCV118" s="77"/>
      <c r="SCW118" s="11"/>
      <c r="SDC118" s="73"/>
      <c r="SDD118" s="73"/>
      <c r="SDE118" s="73"/>
      <c r="SDF118" s="73"/>
      <c r="SDG118" s="74"/>
      <c r="SDH118" s="74"/>
      <c r="SDI118" s="77"/>
      <c r="SDJ118" s="77"/>
      <c r="SDK118" s="11"/>
      <c r="SDQ118" s="73"/>
      <c r="SDR118" s="73"/>
      <c r="SDS118" s="73"/>
      <c r="SDT118" s="73"/>
      <c r="SDU118" s="74"/>
      <c r="SDV118" s="74"/>
      <c r="SDW118" s="77"/>
      <c r="SDX118" s="77"/>
      <c r="SDY118" s="11"/>
      <c r="SEE118" s="73"/>
      <c r="SEF118" s="73"/>
      <c r="SEG118" s="73"/>
      <c r="SEH118" s="73"/>
      <c r="SEI118" s="74"/>
      <c r="SEJ118" s="74"/>
      <c r="SEK118" s="77"/>
      <c r="SEL118" s="77"/>
      <c r="SEM118" s="11"/>
      <c r="SES118" s="73"/>
      <c r="SET118" s="73"/>
      <c r="SEU118" s="73"/>
      <c r="SEV118" s="73"/>
      <c r="SEW118" s="74"/>
      <c r="SEX118" s="74"/>
      <c r="SEY118" s="77"/>
      <c r="SEZ118" s="77"/>
      <c r="SFA118" s="11"/>
      <c r="SFG118" s="73"/>
      <c r="SFH118" s="73"/>
      <c r="SFI118" s="73"/>
      <c r="SFJ118" s="73"/>
      <c r="SFK118" s="74"/>
      <c r="SFL118" s="74"/>
      <c r="SFM118" s="77"/>
      <c r="SFN118" s="77"/>
      <c r="SFO118" s="11"/>
      <c r="SFU118" s="73"/>
      <c r="SFV118" s="73"/>
      <c r="SFW118" s="73"/>
      <c r="SFX118" s="73"/>
      <c r="SFY118" s="74"/>
      <c r="SFZ118" s="74"/>
      <c r="SGA118" s="77"/>
      <c r="SGB118" s="77"/>
      <c r="SGC118" s="11"/>
      <c r="SGI118" s="73"/>
      <c r="SGJ118" s="73"/>
      <c r="SGK118" s="73"/>
      <c r="SGL118" s="73"/>
      <c r="SGM118" s="74"/>
      <c r="SGN118" s="74"/>
      <c r="SGO118" s="77"/>
      <c r="SGP118" s="77"/>
      <c r="SGQ118" s="11"/>
      <c r="SGW118" s="73"/>
      <c r="SGX118" s="73"/>
      <c r="SGY118" s="73"/>
      <c r="SGZ118" s="73"/>
      <c r="SHA118" s="74"/>
      <c r="SHB118" s="74"/>
      <c r="SHC118" s="77"/>
      <c r="SHD118" s="77"/>
      <c r="SHE118" s="11"/>
      <c r="SHK118" s="73"/>
      <c r="SHL118" s="73"/>
      <c r="SHM118" s="73"/>
      <c r="SHN118" s="73"/>
      <c r="SHO118" s="74"/>
      <c r="SHP118" s="74"/>
      <c r="SHQ118" s="77"/>
      <c r="SHR118" s="77"/>
      <c r="SHS118" s="11"/>
      <c r="SHY118" s="73"/>
      <c r="SHZ118" s="73"/>
      <c r="SIA118" s="73"/>
      <c r="SIB118" s="73"/>
      <c r="SIC118" s="74"/>
      <c r="SID118" s="74"/>
      <c r="SIE118" s="77"/>
      <c r="SIF118" s="77"/>
      <c r="SIG118" s="11"/>
      <c r="SIM118" s="73"/>
      <c r="SIN118" s="73"/>
      <c r="SIO118" s="73"/>
      <c r="SIP118" s="73"/>
      <c r="SIQ118" s="74"/>
      <c r="SIR118" s="74"/>
      <c r="SIS118" s="77"/>
      <c r="SIT118" s="77"/>
      <c r="SIU118" s="11"/>
      <c r="SJA118" s="73"/>
      <c r="SJB118" s="73"/>
      <c r="SJC118" s="73"/>
      <c r="SJD118" s="73"/>
      <c r="SJE118" s="74"/>
      <c r="SJF118" s="74"/>
      <c r="SJG118" s="77"/>
      <c r="SJH118" s="77"/>
      <c r="SJI118" s="11"/>
      <c r="SJO118" s="73"/>
      <c r="SJP118" s="73"/>
      <c r="SJQ118" s="73"/>
      <c r="SJR118" s="73"/>
      <c r="SJS118" s="74"/>
      <c r="SJT118" s="74"/>
      <c r="SJU118" s="77"/>
      <c r="SJV118" s="77"/>
      <c r="SJW118" s="11"/>
      <c r="SKC118" s="73"/>
      <c r="SKD118" s="73"/>
      <c r="SKE118" s="73"/>
      <c r="SKF118" s="73"/>
      <c r="SKG118" s="74"/>
      <c r="SKH118" s="74"/>
      <c r="SKI118" s="77"/>
      <c r="SKJ118" s="77"/>
      <c r="SKK118" s="11"/>
      <c r="SKQ118" s="73"/>
      <c r="SKR118" s="73"/>
      <c r="SKS118" s="73"/>
      <c r="SKT118" s="73"/>
      <c r="SKU118" s="74"/>
      <c r="SKV118" s="74"/>
      <c r="SKW118" s="77"/>
      <c r="SKX118" s="77"/>
      <c r="SKY118" s="11"/>
      <c r="SLE118" s="73"/>
      <c r="SLF118" s="73"/>
      <c r="SLG118" s="73"/>
      <c r="SLH118" s="73"/>
      <c r="SLI118" s="74"/>
      <c r="SLJ118" s="74"/>
      <c r="SLK118" s="77"/>
      <c r="SLL118" s="77"/>
      <c r="SLM118" s="11"/>
      <c r="SLS118" s="73"/>
      <c r="SLT118" s="73"/>
      <c r="SLU118" s="73"/>
      <c r="SLV118" s="73"/>
      <c r="SLW118" s="74"/>
      <c r="SLX118" s="74"/>
      <c r="SLY118" s="77"/>
      <c r="SLZ118" s="77"/>
      <c r="SMA118" s="11"/>
      <c r="SMG118" s="73"/>
      <c r="SMH118" s="73"/>
      <c r="SMI118" s="73"/>
      <c r="SMJ118" s="73"/>
      <c r="SMK118" s="74"/>
      <c r="SML118" s="74"/>
      <c r="SMM118" s="77"/>
      <c r="SMN118" s="77"/>
      <c r="SMO118" s="11"/>
      <c r="SMU118" s="73"/>
      <c r="SMV118" s="73"/>
      <c r="SMW118" s="73"/>
      <c r="SMX118" s="73"/>
      <c r="SMY118" s="74"/>
      <c r="SMZ118" s="74"/>
      <c r="SNA118" s="77"/>
      <c r="SNB118" s="77"/>
      <c r="SNC118" s="11"/>
      <c r="SNI118" s="73"/>
      <c r="SNJ118" s="73"/>
      <c r="SNK118" s="73"/>
      <c r="SNL118" s="73"/>
      <c r="SNM118" s="74"/>
      <c r="SNN118" s="74"/>
      <c r="SNO118" s="77"/>
      <c r="SNP118" s="77"/>
      <c r="SNQ118" s="11"/>
      <c r="SNW118" s="73"/>
      <c r="SNX118" s="73"/>
      <c r="SNY118" s="73"/>
      <c r="SNZ118" s="73"/>
      <c r="SOA118" s="74"/>
      <c r="SOB118" s="74"/>
      <c r="SOC118" s="77"/>
      <c r="SOD118" s="77"/>
      <c r="SOE118" s="11"/>
      <c r="SOK118" s="73"/>
      <c r="SOL118" s="73"/>
      <c r="SOM118" s="73"/>
      <c r="SON118" s="73"/>
      <c r="SOO118" s="74"/>
      <c r="SOP118" s="74"/>
      <c r="SOQ118" s="77"/>
      <c r="SOR118" s="77"/>
      <c r="SOS118" s="11"/>
      <c r="SOY118" s="73"/>
      <c r="SOZ118" s="73"/>
      <c r="SPA118" s="73"/>
      <c r="SPB118" s="73"/>
      <c r="SPC118" s="74"/>
      <c r="SPD118" s="74"/>
      <c r="SPE118" s="77"/>
      <c r="SPF118" s="77"/>
      <c r="SPG118" s="11"/>
      <c r="SPM118" s="73"/>
      <c r="SPN118" s="73"/>
      <c r="SPO118" s="73"/>
      <c r="SPP118" s="73"/>
      <c r="SPQ118" s="74"/>
      <c r="SPR118" s="74"/>
      <c r="SPS118" s="77"/>
      <c r="SPT118" s="77"/>
      <c r="SPU118" s="11"/>
      <c r="SQA118" s="73"/>
      <c r="SQB118" s="73"/>
      <c r="SQC118" s="73"/>
      <c r="SQD118" s="73"/>
      <c r="SQE118" s="74"/>
      <c r="SQF118" s="74"/>
      <c r="SQG118" s="77"/>
      <c r="SQH118" s="77"/>
      <c r="SQI118" s="11"/>
      <c r="SQO118" s="73"/>
      <c r="SQP118" s="73"/>
      <c r="SQQ118" s="73"/>
      <c r="SQR118" s="73"/>
      <c r="SQS118" s="74"/>
      <c r="SQT118" s="74"/>
      <c r="SQU118" s="77"/>
      <c r="SQV118" s="77"/>
      <c r="SQW118" s="11"/>
      <c r="SRC118" s="73"/>
      <c r="SRD118" s="73"/>
      <c r="SRE118" s="73"/>
      <c r="SRF118" s="73"/>
      <c r="SRG118" s="74"/>
      <c r="SRH118" s="74"/>
      <c r="SRI118" s="77"/>
      <c r="SRJ118" s="77"/>
      <c r="SRK118" s="11"/>
      <c r="SRQ118" s="73"/>
      <c r="SRR118" s="73"/>
      <c r="SRS118" s="73"/>
      <c r="SRT118" s="73"/>
      <c r="SRU118" s="74"/>
      <c r="SRV118" s="74"/>
      <c r="SRW118" s="77"/>
      <c r="SRX118" s="77"/>
      <c r="SRY118" s="11"/>
      <c r="SSE118" s="73"/>
      <c r="SSF118" s="73"/>
      <c r="SSG118" s="73"/>
      <c r="SSH118" s="73"/>
      <c r="SSI118" s="74"/>
      <c r="SSJ118" s="74"/>
      <c r="SSK118" s="77"/>
      <c r="SSL118" s="77"/>
      <c r="SSM118" s="11"/>
      <c r="SSS118" s="73"/>
      <c r="SST118" s="73"/>
      <c r="SSU118" s="73"/>
      <c r="SSV118" s="73"/>
      <c r="SSW118" s="74"/>
      <c r="SSX118" s="74"/>
      <c r="SSY118" s="77"/>
      <c r="SSZ118" s="77"/>
      <c r="STA118" s="11"/>
      <c r="STG118" s="73"/>
      <c r="STH118" s="73"/>
      <c r="STI118" s="73"/>
      <c r="STJ118" s="73"/>
      <c r="STK118" s="74"/>
      <c r="STL118" s="74"/>
      <c r="STM118" s="77"/>
      <c r="STN118" s="77"/>
      <c r="STO118" s="11"/>
      <c r="STU118" s="73"/>
      <c r="STV118" s="73"/>
      <c r="STW118" s="73"/>
      <c r="STX118" s="73"/>
      <c r="STY118" s="74"/>
      <c r="STZ118" s="74"/>
      <c r="SUA118" s="77"/>
      <c r="SUB118" s="77"/>
      <c r="SUC118" s="11"/>
      <c r="SUI118" s="73"/>
      <c r="SUJ118" s="73"/>
      <c r="SUK118" s="73"/>
      <c r="SUL118" s="73"/>
      <c r="SUM118" s="74"/>
      <c r="SUN118" s="74"/>
      <c r="SUO118" s="77"/>
      <c r="SUP118" s="77"/>
      <c r="SUQ118" s="11"/>
      <c r="SUW118" s="73"/>
      <c r="SUX118" s="73"/>
      <c r="SUY118" s="73"/>
      <c r="SUZ118" s="73"/>
      <c r="SVA118" s="74"/>
      <c r="SVB118" s="74"/>
      <c r="SVC118" s="77"/>
      <c r="SVD118" s="77"/>
      <c r="SVE118" s="11"/>
      <c r="SVK118" s="73"/>
      <c r="SVL118" s="73"/>
      <c r="SVM118" s="73"/>
      <c r="SVN118" s="73"/>
      <c r="SVO118" s="74"/>
      <c r="SVP118" s="74"/>
      <c r="SVQ118" s="77"/>
      <c r="SVR118" s="77"/>
      <c r="SVS118" s="11"/>
      <c r="SVY118" s="73"/>
      <c r="SVZ118" s="73"/>
      <c r="SWA118" s="73"/>
      <c r="SWB118" s="73"/>
      <c r="SWC118" s="74"/>
      <c r="SWD118" s="74"/>
      <c r="SWE118" s="77"/>
      <c r="SWF118" s="77"/>
      <c r="SWG118" s="11"/>
      <c r="SWM118" s="73"/>
      <c r="SWN118" s="73"/>
      <c r="SWO118" s="73"/>
      <c r="SWP118" s="73"/>
      <c r="SWQ118" s="74"/>
      <c r="SWR118" s="74"/>
      <c r="SWS118" s="77"/>
      <c r="SWT118" s="77"/>
      <c r="SWU118" s="11"/>
      <c r="SXA118" s="73"/>
      <c r="SXB118" s="73"/>
      <c r="SXC118" s="73"/>
      <c r="SXD118" s="73"/>
      <c r="SXE118" s="74"/>
      <c r="SXF118" s="74"/>
      <c r="SXG118" s="77"/>
      <c r="SXH118" s="77"/>
      <c r="SXI118" s="11"/>
      <c r="SXO118" s="73"/>
      <c r="SXP118" s="73"/>
      <c r="SXQ118" s="73"/>
      <c r="SXR118" s="73"/>
      <c r="SXS118" s="74"/>
      <c r="SXT118" s="74"/>
      <c r="SXU118" s="77"/>
      <c r="SXV118" s="77"/>
      <c r="SXW118" s="11"/>
      <c r="SYC118" s="73"/>
      <c r="SYD118" s="73"/>
      <c r="SYE118" s="73"/>
      <c r="SYF118" s="73"/>
      <c r="SYG118" s="74"/>
      <c r="SYH118" s="74"/>
      <c r="SYI118" s="77"/>
      <c r="SYJ118" s="77"/>
      <c r="SYK118" s="11"/>
      <c r="SYQ118" s="73"/>
      <c r="SYR118" s="73"/>
      <c r="SYS118" s="73"/>
      <c r="SYT118" s="73"/>
      <c r="SYU118" s="74"/>
      <c r="SYV118" s="74"/>
      <c r="SYW118" s="77"/>
      <c r="SYX118" s="77"/>
      <c r="SYY118" s="11"/>
      <c r="SZE118" s="73"/>
      <c r="SZF118" s="73"/>
      <c r="SZG118" s="73"/>
      <c r="SZH118" s="73"/>
      <c r="SZI118" s="74"/>
      <c r="SZJ118" s="74"/>
      <c r="SZK118" s="77"/>
      <c r="SZL118" s="77"/>
      <c r="SZM118" s="11"/>
      <c r="SZS118" s="73"/>
      <c r="SZT118" s="73"/>
      <c r="SZU118" s="73"/>
      <c r="SZV118" s="73"/>
      <c r="SZW118" s="74"/>
      <c r="SZX118" s="74"/>
      <c r="SZY118" s="77"/>
      <c r="SZZ118" s="77"/>
      <c r="TAA118" s="11"/>
      <c r="TAG118" s="73"/>
      <c r="TAH118" s="73"/>
      <c r="TAI118" s="73"/>
      <c r="TAJ118" s="73"/>
      <c r="TAK118" s="74"/>
      <c r="TAL118" s="74"/>
      <c r="TAM118" s="77"/>
      <c r="TAN118" s="77"/>
      <c r="TAO118" s="11"/>
      <c r="TAU118" s="73"/>
      <c r="TAV118" s="73"/>
      <c r="TAW118" s="73"/>
      <c r="TAX118" s="73"/>
      <c r="TAY118" s="74"/>
      <c r="TAZ118" s="74"/>
      <c r="TBA118" s="77"/>
      <c r="TBB118" s="77"/>
      <c r="TBC118" s="11"/>
      <c r="TBI118" s="73"/>
      <c r="TBJ118" s="73"/>
      <c r="TBK118" s="73"/>
      <c r="TBL118" s="73"/>
      <c r="TBM118" s="74"/>
      <c r="TBN118" s="74"/>
      <c r="TBO118" s="77"/>
      <c r="TBP118" s="77"/>
      <c r="TBQ118" s="11"/>
      <c r="TBW118" s="73"/>
      <c r="TBX118" s="73"/>
      <c r="TBY118" s="73"/>
      <c r="TBZ118" s="73"/>
      <c r="TCA118" s="74"/>
      <c r="TCB118" s="74"/>
      <c r="TCC118" s="77"/>
      <c r="TCD118" s="77"/>
      <c r="TCE118" s="11"/>
      <c r="TCK118" s="73"/>
      <c r="TCL118" s="73"/>
      <c r="TCM118" s="73"/>
      <c r="TCN118" s="73"/>
      <c r="TCO118" s="74"/>
      <c r="TCP118" s="74"/>
      <c r="TCQ118" s="77"/>
      <c r="TCR118" s="77"/>
      <c r="TCS118" s="11"/>
      <c r="TCY118" s="73"/>
      <c r="TCZ118" s="73"/>
      <c r="TDA118" s="73"/>
      <c r="TDB118" s="73"/>
      <c r="TDC118" s="74"/>
      <c r="TDD118" s="74"/>
      <c r="TDE118" s="77"/>
      <c r="TDF118" s="77"/>
      <c r="TDG118" s="11"/>
      <c r="TDM118" s="73"/>
      <c r="TDN118" s="73"/>
      <c r="TDO118" s="73"/>
      <c r="TDP118" s="73"/>
      <c r="TDQ118" s="74"/>
      <c r="TDR118" s="74"/>
      <c r="TDS118" s="77"/>
      <c r="TDT118" s="77"/>
      <c r="TDU118" s="11"/>
      <c r="TEA118" s="73"/>
      <c r="TEB118" s="73"/>
      <c r="TEC118" s="73"/>
      <c r="TED118" s="73"/>
      <c r="TEE118" s="74"/>
      <c r="TEF118" s="74"/>
      <c r="TEG118" s="77"/>
      <c r="TEH118" s="77"/>
      <c r="TEI118" s="11"/>
      <c r="TEO118" s="73"/>
      <c r="TEP118" s="73"/>
      <c r="TEQ118" s="73"/>
      <c r="TER118" s="73"/>
      <c r="TES118" s="74"/>
      <c r="TET118" s="74"/>
      <c r="TEU118" s="77"/>
      <c r="TEV118" s="77"/>
      <c r="TEW118" s="11"/>
      <c r="TFC118" s="73"/>
      <c r="TFD118" s="73"/>
      <c r="TFE118" s="73"/>
      <c r="TFF118" s="73"/>
      <c r="TFG118" s="74"/>
      <c r="TFH118" s="74"/>
      <c r="TFI118" s="77"/>
      <c r="TFJ118" s="77"/>
      <c r="TFK118" s="11"/>
      <c r="TFQ118" s="73"/>
      <c r="TFR118" s="73"/>
      <c r="TFS118" s="73"/>
      <c r="TFT118" s="73"/>
      <c r="TFU118" s="74"/>
      <c r="TFV118" s="74"/>
      <c r="TFW118" s="77"/>
      <c r="TFX118" s="77"/>
      <c r="TFY118" s="11"/>
      <c r="TGE118" s="73"/>
      <c r="TGF118" s="73"/>
      <c r="TGG118" s="73"/>
      <c r="TGH118" s="73"/>
      <c r="TGI118" s="74"/>
      <c r="TGJ118" s="74"/>
      <c r="TGK118" s="77"/>
      <c r="TGL118" s="77"/>
      <c r="TGM118" s="11"/>
      <c r="TGS118" s="73"/>
      <c r="TGT118" s="73"/>
      <c r="TGU118" s="73"/>
      <c r="TGV118" s="73"/>
      <c r="TGW118" s="74"/>
      <c r="TGX118" s="74"/>
      <c r="TGY118" s="77"/>
      <c r="TGZ118" s="77"/>
      <c r="THA118" s="11"/>
      <c r="THG118" s="73"/>
      <c r="THH118" s="73"/>
      <c r="THI118" s="73"/>
      <c r="THJ118" s="73"/>
      <c r="THK118" s="74"/>
      <c r="THL118" s="74"/>
      <c r="THM118" s="77"/>
      <c r="THN118" s="77"/>
      <c r="THO118" s="11"/>
      <c r="THU118" s="73"/>
      <c r="THV118" s="73"/>
      <c r="THW118" s="73"/>
      <c r="THX118" s="73"/>
      <c r="THY118" s="74"/>
      <c r="THZ118" s="74"/>
      <c r="TIA118" s="77"/>
      <c r="TIB118" s="77"/>
      <c r="TIC118" s="11"/>
      <c r="TII118" s="73"/>
      <c r="TIJ118" s="73"/>
      <c r="TIK118" s="73"/>
      <c r="TIL118" s="73"/>
      <c r="TIM118" s="74"/>
      <c r="TIN118" s="74"/>
      <c r="TIO118" s="77"/>
      <c r="TIP118" s="77"/>
      <c r="TIQ118" s="11"/>
      <c r="TIW118" s="73"/>
      <c r="TIX118" s="73"/>
      <c r="TIY118" s="73"/>
      <c r="TIZ118" s="73"/>
      <c r="TJA118" s="74"/>
      <c r="TJB118" s="74"/>
      <c r="TJC118" s="77"/>
      <c r="TJD118" s="77"/>
      <c r="TJE118" s="11"/>
      <c r="TJK118" s="73"/>
      <c r="TJL118" s="73"/>
      <c r="TJM118" s="73"/>
      <c r="TJN118" s="73"/>
      <c r="TJO118" s="74"/>
      <c r="TJP118" s="74"/>
      <c r="TJQ118" s="77"/>
      <c r="TJR118" s="77"/>
      <c r="TJS118" s="11"/>
      <c r="TJY118" s="73"/>
      <c r="TJZ118" s="73"/>
      <c r="TKA118" s="73"/>
      <c r="TKB118" s="73"/>
      <c r="TKC118" s="74"/>
      <c r="TKD118" s="74"/>
      <c r="TKE118" s="77"/>
      <c r="TKF118" s="77"/>
      <c r="TKG118" s="11"/>
      <c r="TKM118" s="73"/>
      <c r="TKN118" s="73"/>
      <c r="TKO118" s="73"/>
      <c r="TKP118" s="73"/>
      <c r="TKQ118" s="74"/>
      <c r="TKR118" s="74"/>
      <c r="TKS118" s="77"/>
      <c r="TKT118" s="77"/>
      <c r="TKU118" s="11"/>
      <c r="TLA118" s="73"/>
      <c r="TLB118" s="73"/>
      <c r="TLC118" s="73"/>
      <c r="TLD118" s="73"/>
      <c r="TLE118" s="74"/>
      <c r="TLF118" s="74"/>
      <c r="TLG118" s="77"/>
      <c r="TLH118" s="77"/>
      <c r="TLI118" s="11"/>
      <c r="TLO118" s="73"/>
      <c r="TLP118" s="73"/>
      <c r="TLQ118" s="73"/>
      <c r="TLR118" s="73"/>
      <c r="TLS118" s="74"/>
      <c r="TLT118" s="74"/>
      <c r="TLU118" s="77"/>
      <c r="TLV118" s="77"/>
      <c r="TLW118" s="11"/>
      <c r="TMC118" s="73"/>
      <c r="TMD118" s="73"/>
      <c r="TME118" s="73"/>
      <c r="TMF118" s="73"/>
      <c r="TMG118" s="74"/>
      <c r="TMH118" s="74"/>
      <c r="TMI118" s="77"/>
      <c r="TMJ118" s="77"/>
      <c r="TMK118" s="11"/>
      <c r="TMQ118" s="73"/>
      <c r="TMR118" s="73"/>
      <c r="TMS118" s="73"/>
      <c r="TMT118" s="73"/>
      <c r="TMU118" s="74"/>
      <c r="TMV118" s="74"/>
      <c r="TMW118" s="77"/>
      <c r="TMX118" s="77"/>
      <c r="TMY118" s="11"/>
      <c r="TNE118" s="73"/>
      <c r="TNF118" s="73"/>
      <c r="TNG118" s="73"/>
      <c r="TNH118" s="73"/>
      <c r="TNI118" s="74"/>
      <c r="TNJ118" s="74"/>
      <c r="TNK118" s="77"/>
      <c r="TNL118" s="77"/>
      <c r="TNM118" s="11"/>
      <c r="TNS118" s="73"/>
      <c r="TNT118" s="73"/>
      <c r="TNU118" s="73"/>
      <c r="TNV118" s="73"/>
      <c r="TNW118" s="74"/>
      <c r="TNX118" s="74"/>
      <c r="TNY118" s="77"/>
      <c r="TNZ118" s="77"/>
      <c r="TOA118" s="11"/>
      <c r="TOG118" s="73"/>
      <c r="TOH118" s="73"/>
      <c r="TOI118" s="73"/>
      <c r="TOJ118" s="73"/>
      <c r="TOK118" s="74"/>
      <c r="TOL118" s="74"/>
      <c r="TOM118" s="77"/>
      <c r="TON118" s="77"/>
      <c r="TOO118" s="11"/>
      <c r="TOU118" s="73"/>
      <c r="TOV118" s="73"/>
      <c r="TOW118" s="73"/>
      <c r="TOX118" s="73"/>
      <c r="TOY118" s="74"/>
      <c r="TOZ118" s="74"/>
      <c r="TPA118" s="77"/>
      <c r="TPB118" s="77"/>
      <c r="TPC118" s="11"/>
      <c r="TPI118" s="73"/>
      <c r="TPJ118" s="73"/>
      <c r="TPK118" s="73"/>
      <c r="TPL118" s="73"/>
      <c r="TPM118" s="74"/>
      <c r="TPN118" s="74"/>
      <c r="TPO118" s="77"/>
      <c r="TPP118" s="77"/>
      <c r="TPQ118" s="11"/>
      <c r="TPW118" s="73"/>
      <c r="TPX118" s="73"/>
      <c r="TPY118" s="73"/>
      <c r="TPZ118" s="73"/>
      <c r="TQA118" s="74"/>
      <c r="TQB118" s="74"/>
      <c r="TQC118" s="77"/>
      <c r="TQD118" s="77"/>
      <c r="TQE118" s="11"/>
      <c r="TQK118" s="73"/>
      <c r="TQL118" s="73"/>
      <c r="TQM118" s="73"/>
      <c r="TQN118" s="73"/>
      <c r="TQO118" s="74"/>
      <c r="TQP118" s="74"/>
      <c r="TQQ118" s="77"/>
      <c r="TQR118" s="77"/>
      <c r="TQS118" s="11"/>
      <c r="TQY118" s="73"/>
      <c r="TQZ118" s="73"/>
      <c r="TRA118" s="73"/>
      <c r="TRB118" s="73"/>
      <c r="TRC118" s="74"/>
      <c r="TRD118" s="74"/>
      <c r="TRE118" s="77"/>
      <c r="TRF118" s="77"/>
      <c r="TRG118" s="11"/>
      <c r="TRM118" s="73"/>
      <c r="TRN118" s="73"/>
      <c r="TRO118" s="73"/>
      <c r="TRP118" s="73"/>
      <c r="TRQ118" s="74"/>
      <c r="TRR118" s="74"/>
      <c r="TRS118" s="77"/>
      <c r="TRT118" s="77"/>
      <c r="TRU118" s="11"/>
      <c r="TSA118" s="73"/>
      <c r="TSB118" s="73"/>
      <c r="TSC118" s="73"/>
      <c r="TSD118" s="73"/>
      <c r="TSE118" s="74"/>
      <c r="TSF118" s="74"/>
      <c r="TSG118" s="77"/>
      <c r="TSH118" s="77"/>
      <c r="TSI118" s="11"/>
      <c r="TSO118" s="73"/>
      <c r="TSP118" s="73"/>
      <c r="TSQ118" s="73"/>
      <c r="TSR118" s="73"/>
      <c r="TSS118" s="74"/>
      <c r="TST118" s="74"/>
      <c r="TSU118" s="77"/>
      <c r="TSV118" s="77"/>
      <c r="TSW118" s="11"/>
      <c r="TTC118" s="73"/>
      <c r="TTD118" s="73"/>
      <c r="TTE118" s="73"/>
      <c r="TTF118" s="73"/>
      <c r="TTG118" s="74"/>
      <c r="TTH118" s="74"/>
      <c r="TTI118" s="77"/>
      <c r="TTJ118" s="77"/>
      <c r="TTK118" s="11"/>
      <c r="TTQ118" s="73"/>
      <c r="TTR118" s="73"/>
      <c r="TTS118" s="73"/>
      <c r="TTT118" s="73"/>
      <c r="TTU118" s="74"/>
      <c r="TTV118" s="74"/>
      <c r="TTW118" s="77"/>
      <c r="TTX118" s="77"/>
      <c r="TTY118" s="11"/>
      <c r="TUE118" s="73"/>
      <c r="TUF118" s="73"/>
      <c r="TUG118" s="73"/>
      <c r="TUH118" s="73"/>
      <c r="TUI118" s="74"/>
      <c r="TUJ118" s="74"/>
      <c r="TUK118" s="77"/>
      <c r="TUL118" s="77"/>
      <c r="TUM118" s="11"/>
      <c r="TUS118" s="73"/>
      <c r="TUT118" s="73"/>
      <c r="TUU118" s="73"/>
      <c r="TUV118" s="73"/>
      <c r="TUW118" s="74"/>
      <c r="TUX118" s="74"/>
      <c r="TUY118" s="77"/>
      <c r="TUZ118" s="77"/>
      <c r="TVA118" s="11"/>
      <c r="TVG118" s="73"/>
      <c r="TVH118" s="73"/>
      <c r="TVI118" s="73"/>
      <c r="TVJ118" s="73"/>
      <c r="TVK118" s="74"/>
      <c r="TVL118" s="74"/>
      <c r="TVM118" s="77"/>
      <c r="TVN118" s="77"/>
      <c r="TVO118" s="11"/>
      <c r="TVU118" s="73"/>
      <c r="TVV118" s="73"/>
      <c r="TVW118" s="73"/>
      <c r="TVX118" s="73"/>
      <c r="TVY118" s="74"/>
      <c r="TVZ118" s="74"/>
      <c r="TWA118" s="77"/>
      <c r="TWB118" s="77"/>
      <c r="TWC118" s="11"/>
      <c r="TWI118" s="73"/>
      <c r="TWJ118" s="73"/>
      <c r="TWK118" s="73"/>
      <c r="TWL118" s="73"/>
      <c r="TWM118" s="74"/>
      <c r="TWN118" s="74"/>
      <c r="TWO118" s="77"/>
      <c r="TWP118" s="77"/>
      <c r="TWQ118" s="11"/>
      <c r="TWW118" s="73"/>
      <c r="TWX118" s="73"/>
      <c r="TWY118" s="73"/>
      <c r="TWZ118" s="73"/>
      <c r="TXA118" s="74"/>
      <c r="TXB118" s="74"/>
      <c r="TXC118" s="77"/>
      <c r="TXD118" s="77"/>
      <c r="TXE118" s="11"/>
      <c r="TXK118" s="73"/>
      <c r="TXL118" s="73"/>
      <c r="TXM118" s="73"/>
      <c r="TXN118" s="73"/>
      <c r="TXO118" s="74"/>
      <c r="TXP118" s="74"/>
      <c r="TXQ118" s="77"/>
      <c r="TXR118" s="77"/>
      <c r="TXS118" s="11"/>
      <c r="TXY118" s="73"/>
      <c r="TXZ118" s="73"/>
      <c r="TYA118" s="73"/>
      <c r="TYB118" s="73"/>
      <c r="TYC118" s="74"/>
      <c r="TYD118" s="74"/>
      <c r="TYE118" s="77"/>
      <c r="TYF118" s="77"/>
      <c r="TYG118" s="11"/>
      <c r="TYM118" s="73"/>
      <c r="TYN118" s="73"/>
      <c r="TYO118" s="73"/>
      <c r="TYP118" s="73"/>
      <c r="TYQ118" s="74"/>
      <c r="TYR118" s="74"/>
      <c r="TYS118" s="77"/>
      <c r="TYT118" s="77"/>
      <c r="TYU118" s="11"/>
      <c r="TZA118" s="73"/>
      <c r="TZB118" s="73"/>
      <c r="TZC118" s="73"/>
      <c r="TZD118" s="73"/>
      <c r="TZE118" s="74"/>
      <c r="TZF118" s="74"/>
      <c r="TZG118" s="77"/>
      <c r="TZH118" s="77"/>
      <c r="TZI118" s="11"/>
      <c r="TZO118" s="73"/>
      <c r="TZP118" s="73"/>
      <c r="TZQ118" s="73"/>
      <c r="TZR118" s="73"/>
      <c r="TZS118" s="74"/>
      <c r="TZT118" s="74"/>
      <c r="TZU118" s="77"/>
      <c r="TZV118" s="77"/>
      <c r="TZW118" s="11"/>
      <c r="UAC118" s="73"/>
      <c r="UAD118" s="73"/>
      <c r="UAE118" s="73"/>
      <c r="UAF118" s="73"/>
      <c r="UAG118" s="74"/>
      <c r="UAH118" s="74"/>
      <c r="UAI118" s="77"/>
      <c r="UAJ118" s="77"/>
      <c r="UAK118" s="11"/>
      <c r="UAQ118" s="73"/>
      <c r="UAR118" s="73"/>
      <c r="UAS118" s="73"/>
      <c r="UAT118" s="73"/>
      <c r="UAU118" s="74"/>
      <c r="UAV118" s="74"/>
      <c r="UAW118" s="77"/>
      <c r="UAX118" s="77"/>
      <c r="UAY118" s="11"/>
      <c r="UBE118" s="73"/>
      <c r="UBF118" s="73"/>
      <c r="UBG118" s="73"/>
      <c r="UBH118" s="73"/>
      <c r="UBI118" s="74"/>
      <c r="UBJ118" s="74"/>
      <c r="UBK118" s="77"/>
      <c r="UBL118" s="77"/>
      <c r="UBM118" s="11"/>
      <c r="UBS118" s="73"/>
      <c r="UBT118" s="73"/>
      <c r="UBU118" s="73"/>
      <c r="UBV118" s="73"/>
      <c r="UBW118" s="74"/>
      <c r="UBX118" s="74"/>
      <c r="UBY118" s="77"/>
      <c r="UBZ118" s="77"/>
      <c r="UCA118" s="11"/>
      <c r="UCG118" s="73"/>
      <c r="UCH118" s="73"/>
      <c r="UCI118" s="73"/>
      <c r="UCJ118" s="73"/>
      <c r="UCK118" s="74"/>
      <c r="UCL118" s="74"/>
      <c r="UCM118" s="77"/>
      <c r="UCN118" s="77"/>
      <c r="UCO118" s="11"/>
      <c r="UCU118" s="73"/>
      <c r="UCV118" s="73"/>
      <c r="UCW118" s="73"/>
      <c r="UCX118" s="73"/>
      <c r="UCY118" s="74"/>
      <c r="UCZ118" s="74"/>
      <c r="UDA118" s="77"/>
      <c r="UDB118" s="77"/>
      <c r="UDC118" s="11"/>
      <c r="UDI118" s="73"/>
      <c r="UDJ118" s="73"/>
      <c r="UDK118" s="73"/>
      <c r="UDL118" s="73"/>
      <c r="UDM118" s="74"/>
      <c r="UDN118" s="74"/>
      <c r="UDO118" s="77"/>
      <c r="UDP118" s="77"/>
      <c r="UDQ118" s="11"/>
      <c r="UDW118" s="73"/>
      <c r="UDX118" s="73"/>
      <c r="UDY118" s="73"/>
      <c r="UDZ118" s="73"/>
      <c r="UEA118" s="74"/>
      <c r="UEB118" s="74"/>
      <c r="UEC118" s="77"/>
      <c r="UED118" s="77"/>
      <c r="UEE118" s="11"/>
      <c r="UEK118" s="73"/>
      <c r="UEL118" s="73"/>
      <c r="UEM118" s="73"/>
      <c r="UEN118" s="73"/>
      <c r="UEO118" s="74"/>
      <c r="UEP118" s="74"/>
      <c r="UEQ118" s="77"/>
      <c r="UER118" s="77"/>
      <c r="UES118" s="11"/>
      <c r="UEY118" s="73"/>
      <c r="UEZ118" s="73"/>
      <c r="UFA118" s="73"/>
      <c r="UFB118" s="73"/>
      <c r="UFC118" s="74"/>
      <c r="UFD118" s="74"/>
      <c r="UFE118" s="77"/>
      <c r="UFF118" s="77"/>
      <c r="UFG118" s="11"/>
      <c r="UFM118" s="73"/>
      <c r="UFN118" s="73"/>
      <c r="UFO118" s="73"/>
      <c r="UFP118" s="73"/>
      <c r="UFQ118" s="74"/>
      <c r="UFR118" s="74"/>
      <c r="UFS118" s="77"/>
      <c r="UFT118" s="77"/>
      <c r="UFU118" s="11"/>
      <c r="UGA118" s="73"/>
      <c r="UGB118" s="73"/>
      <c r="UGC118" s="73"/>
      <c r="UGD118" s="73"/>
      <c r="UGE118" s="74"/>
      <c r="UGF118" s="74"/>
      <c r="UGG118" s="77"/>
      <c r="UGH118" s="77"/>
      <c r="UGI118" s="11"/>
      <c r="UGO118" s="73"/>
      <c r="UGP118" s="73"/>
      <c r="UGQ118" s="73"/>
      <c r="UGR118" s="73"/>
      <c r="UGS118" s="74"/>
      <c r="UGT118" s="74"/>
      <c r="UGU118" s="77"/>
      <c r="UGV118" s="77"/>
      <c r="UGW118" s="11"/>
      <c r="UHC118" s="73"/>
      <c r="UHD118" s="73"/>
      <c r="UHE118" s="73"/>
      <c r="UHF118" s="73"/>
      <c r="UHG118" s="74"/>
      <c r="UHH118" s="74"/>
      <c r="UHI118" s="77"/>
      <c r="UHJ118" s="77"/>
      <c r="UHK118" s="11"/>
      <c r="UHQ118" s="73"/>
      <c r="UHR118" s="73"/>
      <c r="UHS118" s="73"/>
      <c r="UHT118" s="73"/>
      <c r="UHU118" s="74"/>
      <c r="UHV118" s="74"/>
      <c r="UHW118" s="77"/>
      <c r="UHX118" s="77"/>
      <c r="UHY118" s="11"/>
      <c r="UIE118" s="73"/>
      <c r="UIF118" s="73"/>
      <c r="UIG118" s="73"/>
      <c r="UIH118" s="73"/>
      <c r="UII118" s="74"/>
      <c r="UIJ118" s="74"/>
      <c r="UIK118" s="77"/>
      <c r="UIL118" s="77"/>
      <c r="UIM118" s="11"/>
      <c r="UIS118" s="73"/>
      <c r="UIT118" s="73"/>
      <c r="UIU118" s="73"/>
      <c r="UIV118" s="73"/>
      <c r="UIW118" s="74"/>
      <c r="UIX118" s="74"/>
      <c r="UIY118" s="77"/>
      <c r="UIZ118" s="77"/>
      <c r="UJA118" s="11"/>
      <c r="UJG118" s="73"/>
      <c r="UJH118" s="73"/>
      <c r="UJI118" s="73"/>
      <c r="UJJ118" s="73"/>
      <c r="UJK118" s="74"/>
      <c r="UJL118" s="74"/>
      <c r="UJM118" s="77"/>
      <c r="UJN118" s="77"/>
      <c r="UJO118" s="11"/>
      <c r="UJU118" s="73"/>
      <c r="UJV118" s="73"/>
      <c r="UJW118" s="73"/>
      <c r="UJX118" s="73"/>
      <c r="UJY118" s="74"/>
      <c r="UJZ118" s="74"/>
      <c r="UKA118" s="77"/>
      <c r="UKB118" s="77"/>
      <c r="UKC118" s="11"/>
      <c r="UKI118" s="73"/>
      <c r="UKJ118" s="73"/>
      <c r="UKK118" s="73"/>
      <c r="UKL118" s="73"/>
      <c r="UKM118" s="74"/>
      <c r="UKN118" s="74"/>
      <c r="UKO118" s="77"/>
      <c r="UKP118" s="77"/>
      <c r="UKQ118" s="11"/>
      <c r="UKW118" s="73"/>
      <c r="UKX118" s="73"/>
      <c r="UKY118" s="73"/>
      <c r="UKZ118" s="73"/>
      <c r="ULA118" s="74"/>
      <c r="ULB118" s="74"/>
      <c r="ULC118" s="77"/>
      <c r="ULD118" s="77"/>
      <c r="ULE118" s="11"/>
      <c r="ULK118" s="73"/>
      <c r="ULL118" s="73"/>
      <c r="ULM118" s="73"/>
      <c r="ULN118" s="73"/>
      <c r="ULO118" s="74"/>
      <c r="ULP118" s="74"/>
      <c r="ULQ118" s="77"/>
      <c r="ULR118" s="77"/>
      <c r="ULS118" s="11"/>
      <c r="ULY118" s="73"/>
      <c r="ULZ118" s="73"/>
      <c r="UMA118" s="73"/>
      <c r="UMB118" s="73"/>
      <c r="UMC118" s="74"/>
      <c r="UMD118" s="74"/>
      <c r="UME118" s="77"/>
      <c r="UMF118" s="77"/>
      <c r="UMG118" s="11"/>
      <c r="UMM118" s="73"/>
      <c r="UMN118" s="73"/>
      <c r="UMO118" s="73"/>
      <c r="UMP118" s="73"/>
      <c r="UMQ118" s="74"/>
      <c r="UMR118" s="74"/>
      <c r="UMS118" s="77"/>
      <c r="UMT118" s="77"/>
      <c r="UMU118" s="11"/>
      <c r="UNA118" s="73"/>
      <c r="UNB118" s="73"/>
      <c r="UNC118" s="73"/>
      <c r="UND118" s="73"/>
      <c r="UNE118" s="74"/>
      <c r="UNF118" s="74"/>
      <c r="UNG118" s="77"/>
      <c r="UNH118" s="77"/>
      <c r="UNI118" s="11"/>
      <c r="UNO118" s="73"/>
      <c r="UNP118" s="73"/>
      <c r="UNQ118" s="73"/>
      <c r="UNR118" s="73"/>
      <c r="UNS118" s="74"/>
      <c r="UNT118" s="74"/>
      <c r="UNU118" s="77"/>
      <c r="UNV118" s="77"/>
      <c r="UNW118" s="11"/>
      <c r="UOC118" s="73"/>
      <c r="UOD118" s="73"/>
      <c r="UOE118" s="73"/>
      <c r="UOF118" s="73"/>
      <c r="UOG118" s="74"/>
      <c r="UOH118" s="74"/>
      <c r="UOI118" s="77"/>
      <c r="UOJ118" s="77"/>
      <c r="UOK118" s="11"/>
      <c r="UOQ118" s="73"/>
      <c r="UOR118" s="73"/>
      <c r="UOS118" s="73"/>
      <c r="UOT118" s="73"/>
      <c r="UOU118" s="74"/>
      <c r="UOV118" s="74"/>
      <c r="UOW118" s="77"/>
      <c r="UOX118" s="77"/>
      <c r="UOY118" s="11"/>
      <c r="UPE118" s="73"/>
      <c r="UPF118" s="73"/>
      <c r="UPG118" s="73"/>
      <c r="UPH118" s="73"/>
      <c r="UPI118" s="74"/>
      <c r="UPJ118" s="74"/>
      <c r="UPK118" s="77"/>
      <c r="UPL118" s="77"/>
      <c r="UPM118" s="11"/>
      <c r="UPS118" s="73"/>
      <c r="UPT118" s="73"/>
      <c r="UPU118" s="73"/>
      <c r="UPV118" s="73"/>
      <c r="UPW118" s="74"/>
      <c r="UPX118" s="74"/>
      <c r="UPY118" s="77"/>
      <c r="UPZ118" s="77"/>
      <c r="UQA118" s="11"/>
      <c r="UQG118" s="73"/>
      <c r="UQH118" s="73"/>
      <c r="UQI118" s="73"/>
      <c r="UQJ118" s="73"/>
      <c r="UQK118" s="74"/>
      <c r="UQL118" s="74"/>
      <c r="UQM118" s="77"/>
      <c r="UQN118" s="77"/>
      <c r="UQO118" s="11"/>
      <c r="UQU118" s="73"/>
      <c r="UQV118" s="73"/>
      <c r="UQW118" s="73"/>
      <c r="UQX118" s="73"/>
      <c r="UQY118" s="74"/>
      <c r="UQZ118" s="74"/>
      <c r="URA118" s="77"/>
      <c r="URB118" s="77"/>
      <c r="URC118" s="11"/>
      <c r="URI118" s="73"/>
      <c r="URJ118" s="73"/>
      <c r="URK118" s="73"/>
      <c r="URL118" s="73"/>
      <c r="URM118" s="74"/>
      <c r="URN118" s="74"/>
      <c r="URO118" s="77"/>
      <c r="URP118" s="77"/>
      <c r="URQ118" s="11"/>
      <c r="URW118" s="73"/>
      <c r="URX118" s="73"/>
      <c r="URY118" s="73"/>
      <c r="URZ118" s="73"/>
      <c r="USA118" s="74"/>
      <c r="USB118" s="74"/>
      <c r="USC118" s="77"/>
      <c r="USD118" s="77"/>
      <c r="USE118" s="11"/>
      <c r="USK118" s="73"/>
      <c r="USL118" s="73"/>
      <c r="USM118" s="73"/>
      <c r="USN118" s="73"/>
      <c r="USO118" s="74"/>
      <c r="USP118" s="74"/>
      <c r="USQ118" s="77"/>
      <c r="USR118" s="77"/>
      <c r="USS118" s="11"/>
      <c r="USY118" s="73"/>
      <c r="USZ118" s="73"/>
      <c r="UTA118" s="73"/>
      <c r="UTB118" s="73"/>
      <c r="UTC118" s="74"/>
      <c r="UTD118" s="74"/>
      <c r="UTE118" s="77"/>
      <c r="UTF118" s="77"/>
      <c r="UTG118" s="11"/>
      <c r="UTM118" s="73"/>
      <c r="UTN118" s="73"/>
      <c r="UTO118" s="73"/>
      <c r="UTP118" s="73"/>
      <c r="UTQ118" s="74"/>
      <c r="UTR118" s="74"/>
      <c r="UTS118" s="77"/>
      <c r="UTT118" s="77"/>
      <c r="UTU118" s="11"/>
      <c r="UUA118" s="73"/>
      <c r="UUB118" s="73"/>
      <c r="UUC118" s="73"/>
      <c r="UUD118" s="73"/>
      <c r="UUE118" s="74"/>
      <c r="UUF118" s="74"/>
      <c r="UUG118" s="77"/>
      <c r="UUH118" s="77"/>
      <c r="UUI118" s="11"/>
      <c r="UUO118" s="73"/>
      <c r="UUP118" s="73"/>
      <c r="UUQ118" s="73"/>
      <c r="UUR118" s="73"/>
      <c r="UUS118" s="74"/>
      <c r="UUT118" s="74"/>
      <c r="UUU118" s="77"/>
      <c r="UUV118" s="77"/>
      <c r="UUW118" s="11"/>
      <c r="UVC118" s="73"/>
      <c r="UVD118" s="73"/>
      <c r="UVE118" s="73"/>
      <c r="UVF118" s="73"/>
      <c r="UVG118" s="74"/>
      <c r="UVH118" s="74"/>
      <c r="UVI118" s="77"/>
      <c r="UVJ118" s="77"/>
      <c r="UVK118" s="11"/>
      <c r="UVQ118" s="73"/>
      <c r="UVR118" s="73"/>
      <c r="UVS118" s="73"/>
      <c r="UVT118" s="73"/>
      <c r="UVU118" s="74"/>
      <c r="UVV118" s="74"/>
      <c r="UVW118" s="77"/>
      <c r="UVX118" s="77"/>
      <c r="UVY118" s="11"/>
      <c r="UWE118" s="73"/>
      <c r="UWF118" s="73"/>
      <c r="UWG118" s="73"/>
      <c r="UWH118" s="73"/>
      <c r="UWI118" s="74"/>
      <c r="UWJ118" s="74"/>
      <c r="UWK118" s="77"/>
      <c r="UWL118" s="77"/>
      <c r="UWM118" s="11"/>
      <c r="UWS118" s="73"/>
      <c r="UWT118" s="73"/>
      <c r="UWU118" s="73"/>
      <c r="UWV118" s="73"/>
      <c r="UWW118" s="74"/>
      <c r="UWX118" s="74"/>
      <c r="UWY118" s="77"/>
      <c r="UWZ118" s="77"/>
      <c r="UXA118" s="11"/>
      <c r="UXG118" s="73"/>
      <c r="UXH118" s="73"/>
      <c r="UXI118" s="73"/>
      <c r="UXJ118" s="73"/>
      <c r="UXK118" s="74"/>
      <c r="UXL118" s="74"/>
      <c r="UXM118" s="77"/>
      <c r="UXN118" s="77"/>
      <c r="UXO118" s="11"/>
      <c r="UXU118" s="73"/>
      <c r="UXV118" s="73"/>
      <c r="UXW118" s="73"/>
      <c r="UXX118" s="73"/>
      <c r="UXY118" s="74"/>
      <c r="UXZ118" s="74"/>
      <c r="UYA118" s="77"/>
      <c r="UYB118" s="77"/>
      <c r="UYC118" s="11"/>
      <c r="UYI118" s="73"/>
      <c r="UYJ118" s="73"/>
      <c r="UYK118" s="73"/>
      <c r="UYL118" s="73"/>
      <c r="UYM118" s="74"/>
      <c r="UYN118" s="74"/>
      <c r="UYO118" s="77"/>
      <c r="UYP118" s="77"/>
      <c r="UYQ118" s="11"/>
      <c r="UYW118" s="73"/>
      <c r="UYX118" s="73"/>
      <c r="UYY118" s="73"/>
      <c r="UYZ118" s="73"/>
      <c r="UZA118" s="74"/>
      <c r="UZB118" s="74"/>
      <c r="UZC118" s="77"/>
      <c r="UZD118" s="77"/>
      <c r="UZE118" s="11"/>
      <c r="UZK118" s="73"/>
      <c r="UZL118" s="73"/>
      <c r="UZM118" s="73"/>
      <c r="UZN118" s="73"/>
      <c r="UZO118" s="74"/>
      <c r="UZP118" s="74"/>
      <c r="UZQ118" s="77"/>
      <c r="UZR118" s="77"/>
      <c r="UZS118" s="11"/>
      <c r="UZY118" s="73"/>
      <c r="UZZ118" s="73"/>
      <c r="VAA118" s="73"/>
      <c r="VAB118" s="73"/>
      <c r="VAC118" s="74"/>
      <c r="VAD118" s="74"/>
      <c r="VAE118" s="77"/>
      <c r="VAF118" s="77"/>
      <c r="VAG118" s="11"/>
      <c r="VAM118" s="73"/>
      <c r="VAN118" s="73"/>
      <c r="VAO118" s="73"/>
      <c r="VAP118" s="73"/>
      <c r="VAQ118" s="74"/>
      <c r="VAR118" s="74"/>
      <c r="VAS118" s="77"/>
      <c r="VAT118" s="77"/>
      <c r="VAU118" s="11"/>
      <c r="VBA118" s="73"/>
      <c r="VBB118" s="73"/>
      <c r="VBC118" s="73"/>
      <c r="VBD118" s="73"/>
      <c r="VBE118" s="74"/>
      <c r="VBF118" s="74"/>
      <c r="VBG118" s="77"/>
      <c r="VBH118" s="77"/>
      <c r="VBI118" s="11"/>
      <c r="VBO118" s="73"/>
      <c r="VBP118" s="73"/>
      <c r="VBQ118" s="73"/>
      <c r="VBR118" s="73"/>
      <c r="VBS118" s="74"/>
      <c r="VBT118" s="74"/>
      <c r="VBU118" s="77"/>
      <c r="VBV118" s="77"/>
      <c r="VBW118" s="11"/>
      <c r="VCC118" s="73"/>
      <c r="VCD118" s="73"/>
      <c r="VCE118" s="73"/>
      <c r="VCF118" s="73"/>
      <c r="VCG118" s="74"/>
      <c r="VCH118" s="74"/>
      <c r="VCI118" s="77"/>
      <c r="VCJ118" s="77"/>
      <c r="VCK118" s="11"/>
      <c r="VCQ118" s="73"/>
      <c r="VCR118" s="73"/>
      <c r="VCS118" s="73"/>
      <c r="VCT118" s="73"/>
      <c r="VCU118" s="74"/>
      <c r="VCV118" s="74"/>
      <c r="VCW118" s="77"/>
      <c r="VCX118" s="77"/>
      <c r="VCY118" s="11"/>
      <c r="VDE118" s="73"/>
      <c r="VDF118" s="73"/>
      <c r="VDG118" s="73"/>
      <c r="VDH118" s="73"/>
      <c r="VDI118" s="74"/>
      <c r="VDJ118" s="74"/>
      <c r="VDK118" s="77"/>
      <c r="VDL118" s="77"/>
      <c r="VDM118" s="11"/>
      <c r="VDS118" s="73"/>
      <c r="VDT118" s="73"/>
      <c r="VDU118" s="73"/>
      <c r="VDV118" s="73"/>
      <c r="VDW118" s="74"/>
      <c r="VDX118" s="74"/>
      <c r="VDY118" s="77"/>
      <c r="VDZ118" s="77"/>
      <c r="VEA118" s="11"/>
      <c r="VEG118" s="73"/>
      <c r="VEH118" s="73"/>
      <c r="VEI118" s="73"/>
      <c r="VEJ118" s="73"/>
      <c r="VEK118" s="74"/>
      <c r="VEL118" s="74"/>
      <c r="VEM118" s="77"/>
      <c r="VEN118" s="77"/>
      <c r="VEO118" s="11"/>
      <c r="VEU118" s="73"/>
      <c r="VEV118" s="73"/>
      <c r="VEW118" s="73"/>
      <c r="VEX118" s="73"/>
      <c r="VEY118" s="74"/>
      <c r="VEZ118" s="74"/>
      <c r="VFA118" s="77"/>
      <c r="VFB118" s="77"/>
      <c r="VFC118" s="11"/>
      <c r="VFI118" s="73"/>
      <c r="VFJ118" s="73"/>
      <c r="VFK118" s="73"/>
      <c r="VFL118" s="73"/>
      <c r="VFM118" s="74"/>
      <c r="VFN118" s="74"/>
      <c r="VFO118" s="77"/>
      <c r="VFP118" s="77"/>
      <c r="VFQ118" s="11"/>
      <c r="VFW118" s="73"/>
      <c r="VFX118" s="73"/>
      <c r="VFY118" s="73"/>
      <c r="VFZ118" s="73"/>
      <c r="VGA118" s="74"/>
      <c r="VGB118" s="74"/>
      <c r="VGC118" s="77"/>
      <c r="VGD118" s="77"/>
      <c r="VGE118" s="11"/>
      <c r="VGK118" s="73"/>
      <c r="VGL118" s="73"/>
      <c r="VGM118" s="73"/>
      <c r="VGN118" s="73"/>
      <c r="VGO118" s="74"/>
      <c r="VGP118" s="74"/>
      <c r="VGQ118" s="77"/>
      <c r="VGR118" s="77"/>
      <c r="VGS118" s="11"/>
      <c r="VGY118" s="73"/>
      <c r="VGZ118" s="73"/>
      <c r="VHA118" s="73"/>
      <c r="VHB118" s="73"/>
      <c r="VHC118" s="74"/>
      <c r="VHD118" s="74"/>
      <c r="VHE118" s="77"/>
      <c r="VHF118" s="77"/>
      <c r="VHG118" s="11"/>
      <c r="VHM118" s="73"/>
      <c r="VHN118" s="73"/>
      <c r="VHO118" s="73"/>
      <c r="VHP118" s="73"/>
      <c r="VHQ118" s="74"/>
      <c r="VHR118" s="74"/>
      <c r="VHS118" s="77"/>
      <c r="VHT118" s="77"/>
      <c r="VHU118" s="11"/>
      <c r="VIA118" s="73"/>
      <c r="VIB118" s="73"/>
      <c r="VIC118" s="73"/>
      <c r="VID118" s="73"/>
      <c r="VIE118" s="74"/>
      <c r="VIF118" s="74"/>
      <c r="VIG118" s="77"/>
      <c r="VIH118" s="77"/>
      <c r="VII118" s="11"/>
      <c r="VIO118" s="73"/>
      <c r="VIP118" s="73"/>
      <c r="VIQ118" s="73"/>
      <c r="VIR118" s="73"/>
      <c r="VIS118" s="74"/>
      <c r="VIT118" s="74"/>
      <c r="VIU118" s="77"/>
      <c r="VIV118" s="77"/>
      <c r="VIW118" s="11"/>
      <c r="VJC118" s="73"/>
      <c r="VJD118" s="73"/>
      <c r="VJE118" s="73"/>
      <c r="VJF118" s="73"/>
      <c r="VJG118" s="74"/>
      <c r="VJH118" s="74"/>
      <c r="VJI118" s="77"/>
      <c r="VJJ118" s="77"/>
      <c r="VJK118" s="11"/>
      <c r="VJQ118" s="73"/>
      <c r="VJR118" s="73"/>
      <c r="VJS118" s="73"/>
      <c r="VJT118" s="73"/>
      <c r="VJU118" s="74"/>
      <c r="VJV118" s="74"/>
      <c r="VJW118" s="77"/>
      <c r="VJX118" s="77"/>
      <c r="VJY118" s="11"/>
      <c r="VKE118" s="73"/>
      <c r="VKF118" s="73"/>
      <c r="VKG118" s="73"/>
      <c r="VKH118" s="73"/>
      <c r="VKI118" s="74"/>
      <c r="VKJ118" s="74"/>
      <c r="VKK118" s="77"/>
      <c r="VKL118" s="77"/>
      <c r="VKM118" s="11"/>
      <c r="VKS118" s="73"/>
      <c r="VKT118" s="73"/>
      <c r="VKU118" s="73"/>
      <c r="VKV118" s="73"/>
      <c r="VKW118" s="74"/>
      <c r="VKX118" s="74"/>
      <c r="VKY118" s="77"/>
      <c r="VKZ118" s="77"/>
      <c r="VLA118" s="11"/>
      <c r="VLG118" s="73"/>
      <c r="VLH118" s="73"/>
      <c r="VLI118" s="73"/>
      <c r="VLJ118" s="73"/>
      <c r="VLK118" s="74"/>
      <c r="VLL118" s="74"/>
      <c r="VLM118" s="77"/>
      <c r="VLN118" s="77"/>
      <c r="VLO118" s="11"/>
      <c r="VLU118" s="73"/>
      <c r="VLV118" s="73"/>
      <c r="VLW118" s="73"/>
      <c r="VLX118" s="73"/>
      <c r="VLY118" s="74"/>
      <c r="VLZ118" s="74"/>
      <c r="VMA118" s="77"/>
      <c r="VMB118" s="77"/>
      <c r="VMC118" s="11"/>
      <c r="VMI118" s="73"/>
      <c r="VMJ118" s="73"/>
      <c r="VMK118" s="73"/>
      <c r="VML118" s="73"/>
      <c r="VMM118" s="74"/>
      <c r="VMN118" s="74"/>
      <c r="VMO118" s="77"/>
      <c r="VMP118" s="77"/>
      <c r="VMQ118" s="11"/>
      <c r="VMW118" s="73"/>
      <c r="VMX118" s="73"/>
      <c r="VMY118" s="73"/>
      <c r="VMZ118" s="73"/>
      <c r="VNA118" s="74"/>
      <c r="VNB118" s="74"/>
      <c r="VNC118" s="77"/>
      <c r="VND118" s="77"/>
      <c r="VNE118" s="11"/>
      <c r="VNK118" s="73"/>
      <c r="VNL118" s="73"/>
      <c r="VNM118" s="73"/>
      <c r="VNN118" s="73"/>
      <c r="VNO118" s="74"/>
      <c r="VNP118" s="74"/>
      <c r="VNQ118" s="77"/>
      <c r="VNR118" s="77"/>
      <c r="VNS118" s="11"/>
      <c r="VNY118" s="73"/>
      <c r="VNZ118" s="73"/>
      <c r="VOA118" s="73"/>
      <c r="VOB118" s="73"/>
      <c r="VOC118" s="74"/>
      <c r="VOD118" s="74"/>
      <c r="VOE118" s="77"/>
      <c r="VOF118" s="77"/>
      <c r="VOG118" s="11"/>
      <c r="VOM118" s="73"/>
      <c r="VON118" s="73"/>
      <c r="VOO118" s="73"/>
      <c r="VOP118" s="73"/>
      <c r="VOQ118" s="74"/>
      <c r="VOR118" s="74"/>
      <c r="VOS118" s="77"/>
      <c r="VOT118" s="77"/>
      <c r="VOU118" s="11"/>
      <c r="VPA118" s="73"/>
      <c r="VPB118" s="73"/>
      <c r="VPC118" s="73"/>
      <c r="VPD118" s="73"/>
      <c r="VPE118" s="74"/>
      <c r="VPF118" s="74"/>
      <c r="VPG118" s="77"/>
      <c r="VPH118" s="77"/>
      <c r="VPI118" s="11"/>
      <c r="VPO118" s="73"/>
      <c r="VPP118" s="73"/>
      <c r="VPQ118" s="73"/>
      <c r="VPR118" s="73"/>
      <c r="VPS118" s="74"/>
      <c r="VPT118" s="74"/>
      <c r="VPU118" s="77"/>
      <c r="VPV118" s="77"/>
      <c r="VPW118" s="11"/>
      <c r="VQC118" s="73"/>
      <c r="VQD118" s="73"/>
      <c r="VQE118" s="73"/>
      <c r="VQF118" s="73"/>
      <c r="VQG118" s="74"/>
      <c r="VQH118" s="74"/>
      <c r="VQI118" s="77"/>
      <c r="VQJ118" s="77"/>
      <c r="VQK118" s="11"/>
      <c r="VQQ118" s="73"/>
      <c r="VQR118" s="73"/>
      <c r="VQS118" s="73"/>
      <c r="VQT118" s="73"/>
      <c r="VQU118" s="74"/>
      <c r="VQV118" s="74"/>
      <c r="VQW118" s="77"/>
      <c r="VQX118" s="77"/>
      <c r="VQY118" s="11"/>
      <c r="VRE118" s="73"/>
      <c r="VRF118" s="73"/>
      <c r="VRG118" s="73"/>
      <c r="VRH118" s="73"/>
      <c r="VRI118" s="74"/>
      <c r="VRJ118" s="74"/>
      <c r="VRK118" s="77"/>
      <c r="VRL118" s="77"/>
      <c r="VRM118" s="11"/>
      <c r="VRS118" s="73"/>
      <c r="VRT118" s="73"/>
      <c r="VRU118" s="73"/>
      <c r="VRV118" s="73"/>
      <c r="VRW118" s="74"/>
      <c r="VRX118" s="74"/>
      <c r="VRY118" s="77"/>
      <c r="VRZ118" s="77"/>
      <c r="VSA118" s="11"/>
      <c r="VSG118" s="73"/>
      <c r="VSH118" s="73"/>
      <c r="VSI118" s="73"/>
      <c r="VSJ118" s="73"/>
      <c r="VSK118" s="74"/>
      <c r="VSL118" s="74"/>
      <c r="VSM118" s="77"/>
      <c r="VSN118" s="77"/>
      <c r="VSO118" s="11"/>
      <c r="VSU118" s="73"/>
      <c r="VSV118" s="73"/>
      <c r="VSW118" s="73"/>
      <c r="VSX118" s="73"/>
      <c r="VSY118" s="74"/>
      <c r="VSZ118" s="74"/>
      <c r="VTA118" s="77"/>
      <c r="VTB118" s="77"/>
      <c r="VTC118" s="11"/>
      <c r="VTI118" s="73"/>
      <c r="VTJ118" s="73"/>
      <c r="VTK118" s="73"/>
      <c r="VTL118" s="73"/>
      <c r="VTM118" s="74"/>
      <c r="VTN118" s="74"/>
      <c r="VTO118" s="77"/>
      <c r="VTP118" s="77"/>
      <c r="VTQ118" s="11"/>
      <c r="VTW118" s="73"/>
      <c r="VTX118" s="73"/>
      <c r="VTY118" s="73"/>
      <c r="VTZ118" s="73"/>
      <c r="VUA118" s="74"/>
      <c r="VUB118" s="74"/>
      <c r="VUC118" s="77"/>
      <c r="VUD118" s="77"/>
      <c r="VUE118" s="11"/>
      <c r="VUK118" s="73"/>
      <c r="VUL118" s="73"/>
      <c r="VUM118" s="73"/>
      <c r="VUN118" s="73"/>
      <c r="VUO118" s="74"/>
      <c r="VUP118" s="74"/>
      <c r="VUQ118" s="77"/>
      <c r="VUR118" s="77"/>
      <c r="VUS118" s="11"/>
      <c r="VUY118" s="73"/>
      <c r="VUZ118" s="73"/>
      <c r="VVA118" s="73"/>
      <c r="VVB118" s="73"/>
      <c r="VVC118" s="74"/>
      <c r="VVD118" s="74"/>
      <c r="VVE118" s="77"/>
      <c r="VVF118" s="77"/>
      <c r="VVG118" s="11"/>
      <c r="VVM118" s="73"/>
      <c r="VVN118" s="73"/>
      <c r="VVO118" s="73"/>
      <c r="VVP118" s="73"/>
      <c r="VVQ118" s="74"/>
      <c r="VVR118" s="74"/>
      <c r="VVS118" s="77"/>
      <c r="VVT118" s="77"/>
      <c r="VVU118" s="11"/>
      <c r="VWA118" s="73"/>
      <c r="VWB118" s="73"/>
      <c r="VWC118" s="73"/>
      <c r="VWD118" s="73"/>
      <c r="VWE118" s="74"/>
      <c r="VWF118" s="74"/>
      <c r="VWG118" s="77"/>
      <c r="VWH118" s="77"/>
      <c r="VWI118" s="11"/>
      <c r="VWO118" s="73"/>
      <c r="VWP118" s="73"/>
      <c r="VWQ118" s="73"/>
      <c r="VWR118" s="73"/>
      <c r="VWS118" s="74"/>
      <c r="VWT118" s="74"/>
      <c r="VWU118" s="77"/>
      <c r="VWV118" s="77"/>
      <c r="VWW118" s="11"/>
      <c r="VXC118" s="73"/>
      <c r="VXD118" s="73"/>
      <c r="VXE118" s="73"/>
      <c r="VXF118" s="73"/>
      <c r="VXG118" s="74"/>
      <c r="VXH118" s="74"/>
      <c r="VXI118" s="77"/>
      <c r="VXJ118" s="77"/>
      <c r="VXK118" s="11"/>
      <c r="VXQ118" s="73"/>
      <c r="VXR118" s="73"/>
      <c r="VXS118" s="73"/>
      <c r="VXT118" s="73"/>
      <c r="VXU118" s="74"/>
      <c r="VXV118" s="74"/>
      <c r="VXW118" s="77"/>
      <c r="VXX118" s="77"/>
      <c r="VXY118" s="11"/>
      <c r="VYE118" s="73"/>
      <c r="VYF118" s="73"/>
      <c r="VYG118" s="73"/>
      <c r="VYH118" s="73"/>
      <c r="VYI118" s="74"/>
      <c r="VYJ118" s="74"/>
      <c r="VYK118" s="77"/>
      <c r="VYL118" s="77"/>
      <c r="VYM118" s="11"/>
      <c r="VYS118" s="73"/>
      <c r="VYT118" s="73"/>
      <c r="VYU118" s="73"/>
      <c r="VYV118" s="73"/>
      <c r="VYW118" s="74"/>
      <c r="VYX118" s="74"/>
      <c r="VYY118" s="77"/>
      <c r="VYZ118" s="77"/>
      <c r="VZA118" s="11"/>
      <c r="VZG118" s="73"/>
      <c r="VZH118" s="73"/>
      <c r="VZI118" s="73"/>
      <c r="VZJ118" s="73"/>
      <c r="VZK118" s="74"/>
      <c r="VZL118" s="74"/>
      <c r="VZM118" s="77"/>
      <c r="VZN118" s="77"/>
      <c r="VZO118" s="11"/>
      <c r="VZU118" s="73"/>
      <c r="VZV118" s="73"/>
      <c r="VZW118" s="73"/>
      <c r="VZX118" s="73"/>
      <c r="VZY118" s="74"/>
      <c r="VZZ118" s="74"/>
      <c r="WAA118" s="77"/>
      <c r="WAB118" s="77"/>
      <c r="WAC118" s="11"/>
      <c r="WAI118" s="73"/>
      <c r="WAJ118" s="73"/>
      <c r="WAK118" s="73"/>
      <c r="WAL118" s="73"/>
      <c r="WAM118" s="74"/>
      <c r="WAN118" s="74"/>
      <c r="WAO118" s="77"/>
      <c r="WAP118" s="77"/>
      <c r="WAQ118" s="11"/>
      <c r="WAW118" s="73"/>
      <c r="WAX118" s="73"/>
      <c r="WAY118" s="73"/>
      <c r="WAZ118" s="73"/>
      <c r="WBA118" s="74"/>
      <c r="WBB118" s="74"/>
      <c r="WBC118" s="77"/>
      <c r="WBD118" s="77"/>
      <c r="WBE118" s="11"/>
      <c r="WBK118" s="73"/>
      <c r="WBL118" s="73"/>
      <c r="WBM118" s="73"/>
      <c r="WBN118" s="73"/>
      <c r="WBO118" s="74"/>
      <c r="WBP118" s="74"/>
      <c r="WBQ118" s="77"/>
      <c r="WBR118" s="77"/>
      <c r="WBS118" s="11"/>
      <c r="WBY118" s="73"/>
      <c r="WBZ118" s="73"/>
      <c r="WCA118" s="73"/>
      <c r="WCB118" s="73"/>
      <c r="WCC118" s="74"/>
      <c r="WCD118" s="74"/>
      <c r="WCE118" s="77"/>
      <c r="WCF118" s="77"/>
      <c r="WCG118" s="11"/>
      <c r="WCM118" s="73"/>
      <c r="WCN118" s="73"/>
      <c r="WCO118" s="73"/>
      <c r="WCP118" s="73"/>
      <c r="WCQ118" s="74"/>
      <c r="WCR118" s="74"/>
      <c r="WCS118" s="77"/>
      <c r="WCT118" s="77"/>
      <c r="WCU118" s="11"/>
      <c r="WDA118" s="73"/>
      <c r="WDB118" s="73"/>
      <c r="WDC118" s="73"/>
      <c r="WDD118" s="73"/>
      <c r="WDE118" s="74"/>
      <c r="WDF118" s="74"/>
      <c r="WDG118" s="77"/>
      <c r="WDH118" s="77"/>
      <c r="WDI118" s="11"/>
      <c r="WDO118" s="73"/>
      <c r="WDP118" s="73"/>
      <c r="WDQ118" s="73"/>
      <c r="WDR118" s="73"/>
      <c r="WDS118" s="74"/>
      <c r="WDT118" s="74"/>
      <c r="WDU118" s="77"/>
      <c r="WDV118" s="77"/>
      <c r="WDW118" s="11"/>
      <c r="WEC118" s="73"/>
      <c r="WED118" s="73"/>
      <c r="WEE118" s="73"/>
      <c r="WEF118" s="73"/>
      <c r="WEG118" s="74"/>
      <c r="WEH118" s="74"/>
      <c r="WEI118" s="77"/>
      <c r="WEJ118" s="77"/>
      <c r="WEK118" s="11"/>
      <c r="WEQ118" s="73"/>
      <c r="WER118" s="73"/>
      <c r="WES118" s="73"/>
      <c r="WET118" s="73"/>
      <c r="WEU118" s="74"/>
      <c r="WEV118" s="74"/>
      <c r="WEW118" s="77"/>
      <c r="WEX118" s="77"/>
      <c r="WEY118" s="11"/>
      <c r="WFE118" s="73"/>
      <c r="WFF118" s="73"/>
      <c r="WFG118" s="73"/>
      <c r="WFH118" s="73"/>
      <c r="WFI118" s="74"/>
      <c r="WFJ118" s="74"/>
      <c r="WFK118" s="77"/>
      <c r="WFL118" s="77"/>
      <c r="WFM118" s="11"/>
      <c r="WFS118" s="73"/>
      <c r="WFT118" s="73"/>
      <c r="WFU118" s="73"/>
      <c r="WFV118" s="73"/>
      <c r="WFW118" s="74"/>
      <c r="WFX118" s="74"/>
      <c r="WFY118" s="77"/>
      <c r="WFZ118" s="77"/>
      <c r="WGA118" s="11"/>
      <c r="WGG118" s="73"/>
      <c r="WGH118" s="73"/>
      <c r="WGI118" s="73"/>
      <c r="WGJ118" s="73"/>
      <c r="WGK118" s="74"/>
      <c r="WGL118" s="74"/>
      <c r="WGM118" s="77"/>
      <c r="WGN118" s="77"/>
      <c r="WGO118" s="11"/>
      <c r="WGU118" s="73"/>
      <c r="WGV118" s="73"/>
      <c r="WGW118" s="73"/>
      <c r="WGX118" s="73"/>
      <c r="WGY118" s="74"/>
      <c r="WGZ118" s="74"/>
      <c r="WHA118" s="77"/>
      <c r="WHB118" s="77"/>
      <c r="WHC118" s="11"/>
      <c r="WHI118" s="73"/>
      <c r="WHJ118" s="73"/>
      <c r="WHK118" s="73"/>
      <c r="WHL118" s="73"/>
      <c r="WHM118" s="74"/>
      <c r="WHN118" s="74"/>
      <c r="WHO118" s="77"/>
      <c r="WHP118" s="77"/>
      <c r="WHQ118" s="11"/>
      <c r="WHW118" s="73"/>
      <c r="WHX118" s="73"/>
      <c r="WHY118" s="73"/>
      <c r="WHZ118" s="73"/>
      <c r="WIA118" s="74"/>
      <c r="WIB118" s="74"/>
      <c r="WIC118" s="77"/>
      <c r="WID118" s="77"/>
      <c r="WIE118" s="11"/>
      <c r="WIK118" s="73"/>
      <c r="WIL118" s="73"/>
      <c r="WIM118" s="73"/>
      <c r="WIN118" s="73"/>
      <c r="WIO118" s="74"/>
      <c r="WIP118" s="74"/>
      <c r="WIQ118" s="77"/>
      <c r="WIR118" s="77"/>
      <c r="WIS118" s="11"/>
      <c r="WIY118" s="73"/>
      <c r="WIZ118" s="73"/>
      <c r="WJA118" s="73"/>
      <c r="WJB118" s="73"/>
      <c r="WJC118" s="74"/>
      <c r="WJD118" s="74"/>
      <c r="WJE118" s="77"/>
      <c r="WJF118" s="77"/>
      <c r="WJG118" s="11"/>
      <c r="WJM118" s="73"/>
      <c r="WJN118" s="73"/>
      <c r="WJO118" s="73"/>
      <c r="WJP118" s="73"/>
      <c r="WJQ118" s="74"/>
      <c r="WJR118" s="74"/>
      <c r="WJS118" s="77"/>
      <c r="WJT118" s="77"/>
      <c r="WJU118" s="11"/>
      <c r="WKA118" s="73"/>
      <c r="WKB118" s="73"/>
      <c r="WKC118" s="73"/>
      <c r="WKD118" s="73"/>
      <c r="WKE118" s="74"/>
      <c r="WKF118" s="74"/>
      <c r="WKG118" s="77"/>
      <c r="WKH118" s="77"/>
      <c r="WKI118" s="11"/>
      <c r="WKO118" s="73"/>
      <c r="WKP118" s="73"/>
      <c r="WKQ118" s="73"/>
      <c r="WKR118" s="73"/>
      <c r="WKS118" s="74"/>
      <c r="WKT118" s="74"/>
      <c r="WKU118" s="77"/>
      <c r="WKV118" s="77"/>
      <c r="WKW118" s="11"/>
      <c r="WLC118" s="73"/>
      <c r="WLD118" s="73"/>
      <c r="WLE118" s="73"/>
      <c r="WLF118" s="73"/>
      <c r="WLG118" s="74"/>
      <c r="WLH118" s="74"/>
      <c r="WLI118" s="77"/>
      <c r="WLJ118" s="77"/>
      <c r="WLK118" s="11"/>
      <c r="WLQ118" s="73"/>
      <c r="WLR118" s="73"/>
      <c r="WLS118" s="73"/>
      <c r="WLT118" s="73"/>
      <c r="WLU118" s="74"/>
      <c r="WLV118" s="74"/>
      <c r="WLW118" s="77"/>
      <c r="WLX118" s="77"/>
      <c r="WLY118" s="11"/>
      <c r="WME118" s="73"/>
      <c r="WMF118" s="73"/>
      <c r="WMG118" s="73"/>
      <c r="WMH118" s="73"/>
      <c r="WMI118" s="74"/>
      <c r="WMJ118" s="74"/>
      <c r="WMK118" s="77"/>
      <c r="WML118" s="77"/>
      <c r="WMM118" s="11"/>
      <c r="WMS118" s="73"/>
      <c r="WMT118" s="73"/>
      <c r="WMU118" s="73"/>
      <c r="WMV118" s="73"/>
      <c r="WMW118" s="74"/>
      <c r="WMX118" s="74"/>
      <c r="WMY118" s="77"/>
      <c r="WMZ118" s="77"/>
      <c r="WNA118" s="11"/>
      <c r="WNG118" s="73"/>
      <c r="WNH118" s="73"/>
      <c r="WNI118" s="73"/>
      <c r="WNJ118" s="73"/>
      <c r="WNK118" s="74"/>
      <c r="WNL118" s="74"/>
      <c r="WNM118" s="77"/>
      <c r="WNN118" s="77"/>
      <c r="WNO118" s="11"/>
      <c r="WNU118" s="73"/>
      <c r="WNV118" s="73"/>
      <c r="WNW118" s="73"/>
      <c r="WNX118" s="73"/>
      <c r="WNY118" s="74"/>
      <c r="WNZ118" s="74"/>
      <c r="WOA118" s="77"/>
      <c r="WOB118" s="77"/>
      <c r="WOC118" s="11"/>
      <c r="WOI118" s="73"/>
      <c r="WOJ118" s="73"/>
      <c r="WOK118" s="73"/>
      <c r="WOL118" s="73"/>
      <c r="WOM118" s="74"/>
      <c r="WON118" s="74"/>
      <c r="WOO118" s="77"/>
      <c r="WOP118" s="77"/>
      <c r="WOQ118" s="11"/>
      <c r="WOW118" s="73"/>
      <c r="WOX118" s="73"/>
      <c r="WOY118" s="73"/>
      <c r="WOZ118" s="73"/>
      <c r="WPA118" s="74"/>
      <c r="WPB118" s="74"/>
      <c r="WPC118" s="77"/>
      <c r="WPD118" s="77"/>
      <c r="WPE118" s="11"/>
      <c r="WPK118" s="73"/>
      <c r="WPL118" s="73"/>
      <c r="WPM118" s="73"/>
      <c r="WPN118" s="73"/>
      <c r="WPO118" s="74"/>
      <c r="WPP118" s="74"/>
      <c r="WPQ118" s="77"/>
      <c r="WPR118" s="77"/>
      <c r="WPS118" s="11"/>
      <c r="WPY118" s="73"/>
      <c r="WPZ118" s="73"/>
      <c r="WQA118" s="73"/>
      <c r="WQB118" s="73"/>
      <c r="WQC118" s="74"/>
      <c r="WQD118" s="74"/>
      <c r="WQE118" s="77"/>
      <c r="WQF118" s="77"/>
      <c r="WQG118" s="11"/>
      <c r="WQM118" s="73"/>
      <c r="WQN118" s="73"/>
      <c r="WQO118" s="73"/>
      <c r="WQP118" s="73"/>
      <c r="WQQ118" s="74"/>
      <c r="WQR118" s="74"/>
      <c r="WQS118" s="77"/>
      <c r="WQT118" s="77"/>
      <c r="WQU118" s="11"/>
      <c r="WRA118" s="73"/>
      <c r="WRB118" s="73"/>
      <c r="WRC118" s="73"/>
      <c r="WRD118" s="73"/>
      <c r="WRE118" s="74"/>
      <c r="WRF118" s="74"/>
      <c r="WRG118" s="77"/>
      <c r="WRH118" s="77"/>
      <c r="WRI118" s="11"/>
      <c r="WRO118" s="73"/>
      <c r="WRP118" s="73"/>
      <c r="WRQ118" s="73"/>
      <c r="WRR118" s="73"/>
      <c r="WRS118" s="74"/>
      <c r="WRT118" s="74"/>
      <c r="WRU118" s="77"/>
      <c r="WRV118" s="77"/>
      <c r="WRW118" s="11"/>
      <c r="WSC118" s="73"/>
      <c r="WSD118" s="73"/>
      <c r="WSE118" s="73"/>
      <c r="WSF118" s="73"/>
      <c r="WSG118" s="74"/>
      <c r="WSH118" s="74"/>
      <c r="WSI118" s="77"/>
      <c r="WSJ118" s="77"/>
      <c r="WSK118" s="11"/>
      <c r="WSQ118" s="73"/>
      <c r="WSR118" s="73"/>
      <c r="WSS118" s="73"/>
      <c r="WST118" s="73"/>
      <c r="WSU118" s="74"/>
      <c r="WSV118" s="74"/>
      <c r="WSW118" s="77"/>
      <c r="WSX118" s="77"/>
      <c r="WSY118" s="11"/>
      <c r="WTE118" s="73"/>
      <c r="WTF118" s="73"/>
      <c r="WTG118" s="73"/>
      <c r="WTH118" s="73"/>
      <c r="WTI118" s="74"/>
      <c r="WTJ118" s="74"/>
      <c r="WTK118" s="77"/>
      <c r="WTL118" s="77"/>
      <c r="WTM118" s="11"/>
      <c r="WTS118" s="73"/>
      <c r="WTT118" s="73"/>
      <c r="WTU118" s="73"/>
      <c r="WTV118" s="73"/>
      <c r="WTW118" s="74"/>
      <c r="WTX118" s="74"/>
      <c r="WTY118" s="77"/>
      <c r="WTZ118" s="77"/>
      <c r="WUA118" s="11"/>
      <c r="WUG118" s="73"/>
      <c r="WUH118" s="73"/>
      <c r="WUI118" s="73"/>
      <c r="WUJ118" s="73"/>
      <c r="WUK118" s="74"/>
      <c r="WUL118" s="74"/>
      <c r="WUM118" s="77"/>
      <c r="WUN118" s="77"/>
      <c r="WUO118" s="11"/>
      <c r="WUU118" s="73"/>
      <c r="WUV118" s="73"/>
      <c r="WUW118" s="73"/>
      <c r="WUX118" s="73"/>
      <c r="WUY118" s="74"/>
      <c r="WUZ118" s="74"/>
      <c r="WVA118" s="77"/>
      <c r="WVB118" s="77"/>
      <c r="WVC118" s="11"/>
      <c r="WVI118" s="73"/>
      <c r="WVJ118" s="73"/>
      <c r="WVK118" s="73"/>
      <c r="WVL118" s="73"/>
      <c r="WVM118" s="74"/>
      <c r="WVN118" s="74"/>
      <c r="WVO118" s="77"/>
      <c r="WVP118" s="77"/>
      <c r="WVQ118" s="11"/>
      <c r="WVW118" s="73"/>
      <c r="WVX118" s="73"/>
      <c r="WVY118" s="73"/>
      <c r="WVZ118" s="73"/>
      <c r="WWA118" s="74"/>
      <c r="WWB118" s="74"/>
      <c r="WWC118" s="77"/>
      <c r="WWD118" s="77"/>
      <c r="WWE118" s="11"/>
      <c r="WWK118" s="73"/>
      <c r="WWL118" s="73"/>
      <c r="WWM118" s="73"/>
      <c r="WWN118" s="73"/>
      <c r="WWO118" s="74"/>
      <c r="WWP118" s="74"/>
      <c r="WWQ118" s="77"/>
      <c r="WWR118" s="77"/>
      <c r="WWS118" s="11"/>
      <c r="WWY118" s="73"/>
      <c r="WWZ118" s="73"/>
      <c r="WXA118" s="73"/>
      <c r="WXB118" s="73"/>
      <c r="WXC118" s="74"/>
      <c r="WXD118" s="74"/>
      <c r="WXE118" s="77"/>
      <c r="WXF118" s="77"/>
      <c r="WXG118" s="11"/>
      <c r="WXM118" s="73"/>
      <c r="WXN118" s="73"/>
      <c r="WXO118" s="73"/>
      <c r="WXP118" s="73"/>
      <c r="WXQ118" s="74"/>
      <c r="WXR118" s="74"/>
      <c r="WXS118" s="77"/>
      <c r="WXT118" s="77"/>
      <c r="WXU118" s="11"/>
      <c r="WYA118" s="73"/>
      <c r="WYB118" s="73"/>
      <c r="WYC118" s="73"/>
      <c r="WYD118" s="73"/>
      <c r="WYE118" s="74"/>
      <c r="WYF118" s="74"/>
      <c r="WYG118" s="77"/>
      <c r="WYH118" s="77"/>
      <c r="WYI118" s="11"/>
      <c r="WYO118" s="73"/>
      <c r="WYP118" s="73"/>
      <c r="WYQ118" s="73"/>
      <c r="WYR118" s="73"/>
      <c r="WYS118" s="74"/>
      <c r="WYT118" s="74"/>
      <c r="WYU118" s="77"/>
      <c r="WYV118" s="77"/>
      <c r="WYW118" s="11"/>
      <c r="WZC118" s="73"/>
      <c r="WZD118" s="73"/>
      <c r="WZE118" s="73"/>
      <c r="WZF118" s="73"/>
      <c r="WZG118" s="74"/>
      <c r="WZH118" s="74"/>
      <c r="WZI118" s="77"/>
      <c r="WZJ118" s="77"/>
      <c r="WZK118" s="11"/>
      <c r="WZQ118" s="73"/>
      <c r="WZR118" s="73"/>
      <c r="WZS118" s="73"/>
      <c r="WZT118" s="73"/>
      <c r="WZU118" s="74"/>
      <c r="WZV118" s="74"/>
      <c r="WZW118" s="77"/>
      <c r="WZX118" s="77"/>
      <c r="WZY118" s="11"/>
      <c r="XAE118" s="73"/>
      <c r="XAF118" s="73"/>
      <c r="XAG118" s="73"/>
      <c r="XAH118" s="73"/>
      <c r="XAI118" s="74"/>
      <c r="XAJ118" s="74"/>
      <c r="XAK118" s="77"/>
      <c r="XAL118" s="77"/>
      <c r="XAM118" s="11"/>
      <c r="XAS118" s="73"/>
      <c r="XAT118" s="73"/>
      <c r="XAU118" s="73"/>
      <c r="XAV118" s="73"/>
      <c r="XAW118" s="74"/>
      <c r="XAX118" s="74"/>
      <c r="XAY118" s="77"/>
      <c r="XAZ118" s="77"/>
      <c r="XBA118" s="11"/>
      <c r="XBG118" s="73"/>
      <c r="XBH118" s="73"/>
      <c r="XBI118" s="73"/>
      <c r="XBJ118" s="73"/>
      <c r="XBK118" s="74"/>
      <c r="XBL118" s="74"/>
      <c r="XBM118" s="77"/>
      <c r="XBN118" s="77"/>
      <c r="XBO118" s="11"/>
      <c r="XBU118" s="73"/>
      <c r="XBV118" s="73"/>
      <c r="XBW118" s="73"/>
      <c r="XBX118" s="73"/>
      <c r="XBY118" s="74"/>
      <c r="XBZ118" s="74"/>
      <c r="XCA118" s="77"/>
      <c r="XCB118" s="77"/>
      <c r="XCC118" s="11"/>
      <c r="XCI118" s="73"/>
      <c r="XCJ118" s="73"/>
      <c r="XCK118" s="73"/>
      <c r="XCL118" s="73"/>
      <c r="XCM118" s="74"/>
      <c r="XCN118" s="74"/>
      <c r="XCO118" s="77"/>
      <c r="XCP118" s="77"/>
      <c r="XCQ118" s="11"/>
      <c r="XCW118" s="73"/>
      <c r="XCX118" s="73"/>
      <c r="XCY118" s="73"/>
      <c r="XCZ118" s="73"/>
      <c r="XDA118" s="74"/>
      <c r="XDB118" s="74"/>
      <c r="XDC118" s="77"/>
      <c r="XDD118" s="77"/>
      <c r="XDE118" s="11"/>
      <c r="XDK118" s="73"/>
      <c r="XDL118" s="73"/>
      <c r="XDM118" s="73"/>
      <c r="XDN118" s="73"/>
      <c r="XDO118" s="74"/>
      <c r="XDP118" s="74"/>
      <c r="XDQ118" s="77"/>
      <c r="XDR118" s="77"/>
      <c r="XDS118" s="11"/>
      <c r="XDY118" s="73"/>
      <c r="XDZ118" s="73"/>
      <c r="XEA118" s="73"/>
      <c r="XEB118" s="73"/>
      <c r="XEC118" s="74"/>
      <c r="XED118" s="74"/>
      <c r="XEE118" s="77"/>
      <c r="XEF118" s="77"/>
      <c r="XEG118" s="11"/>
      <c r="XEM118" s="73"/>
      <c r="XEN118" s="73"/>
      <c r="XEO118" s="73"/>
      <c r="XEP118" s="73"/>
      <c r="XEQ118" s="74"/>
      <c r="XER118" s="74"/>
      <c r="XES118" s="77"/>
      <c r="XET118" s="77"/>
      <c r="XEU118" s="11"/>
      <c r="XFA118" s="73"/>
      <c r="XFB118" s="73"/>
      <c r="XFC118" s="73"/>
      <c r="XFD118" s="73"/>
    </row>
    <row r="119" spans="1:5119 5125:6141 6147:7163 7169:12287 12293:13309 13315:14331 14337:16384" x14ac:dyDescent="0.2">
      <c r="A119" s="73">
        <v>666873</v>
      </c>
      <c r="B119" s="73">
        <f>+_xlfn.XLOOKUP(A119,'[1]padron 2703'!A:A,'[1]padron 2703'!B:B,0)</f>
        <v>610022</v>
      </c>
      <c r="C119" s="73" t="str">
        <f>+_xlfn.XLOOKUP(A119,'[1]padron 2703'!A:A,'[1]padron 2703'!N:N,0)</f>
        <v>7791337010192</v>
      </c>
      <c r="D119" s="73" t="str">
        <f>+_xlfn.XLOOKUP(A119,'[1]padron 2703'!A:A,'[1]padron 2703'!D:D,0)</f>
        <v xml:space="preserve">YOGU LS.CLASICO FIRME NUTR.ACT ENT VAI 190X       </v>
      </c>
      <c r="E119" s="74">
        <f>+_xlfn.XLOOKUP(A119,'[1]padron 2703'!A:A,'[1]padron 2703'!I:I,0)</f>
        <v>1599.393</v>
      </c>
      <c r="F119" s="74" t="s">
        <v>690</v>
      </c>
      <c r="G119" s="77">
        <v>46125</v>
      </c>
      <c r="H119" s="77">
        <v>46142</v>
      </c>
      <c r="O119" s="73"/>
      <c r="P119" s="73"/>
      <c r="Q119" s="73"/>
      <c r="R119" s="73"/>
      <c r="S119" s="74"/>
      <c r="T119" s="74"/>
      <c r="U119" s="77"/>
      <c r="V119" s="77"/>
      <c r="W119" s="11"/>
      <c r="AC119" s="73"/>
      <c r="AD119" s="73"/>
      <c r="AE119" s="73"/>
      <c r="AF119" s="73"/>
      <c r="AG119" s="74"/>
      <c r="AH119" s="74"/>
      <c r="AI119" s="77"/>
      <c r="AJ119" s="77"/>
      <c r="AK119" s="11"/>
      <c r="AQ119" s="73"/>
      <c r="AR119" s="73"/>
      <c r="AS119" s="73"/>
      <c r="AT119" s="73"/>
      <c r="AU119" s="74"/>
      <c r="AV119" s="74"/>
      <c r="AW119" s="77"/>
      <c r="AX119" s="77"/>
      <c r="AY119" s="11"/>
      <c r="BE119" s="73"/>
      <c r="BF119" s="73"/>
      <c r="BG119" s="73"/>
      <c r="BH119" s="73"/>
      <c r="BI119" s="74"/>
      <c r="BJ119" s="74"/>
      <c r="BK119" s="77"/>
      <c r="BL119" s="77"/>
      <c r="BM119" s="11"/>
      <c r="BS119" s="73"/>
      <c r="BT119" s="73"/>
      <c r="BU119" s="73"/>
      <c r="BV119" s="73"/>
      <c r="BW119" s="74"/>
      <c r="BX119" s="74"/>
      <c r="BY119" s="77"/>
      <c r="BZ119" s="77"/>
      <c r="CA119" s="11"/>
      <c r="CG119" s="73"/>
      <c r="CH119" s="73"/>
      <c r="CI119" s="73"/>
      <c r="CJ119" s="73"/>
      <c r="CK119" s="74"/>
      <c r="CL119" s="74"/>
      <c r="CM119" s="77"/>
      <c r="CN119" s="77"/>
      <c r="CO119" s="11"/>
      <c r="CU119" s="73"/>
      <c r="CV119" s="73"/>
      <c r="CW119" s="73"/>
      <c r="CX119" s="73"/>
      <c r="CY119" s="74"/>
      <c r="CZ119" s="74"/>
      <c r="DA119" s="77"/>
      <c r="DB119" s="77"/>
      <c r="DC119" s="11"/>
      <c r="DI119" s="73"/>
      <c r="DJ119" s="73"/>
      <c r="DK119" s="73"/>
      <c r="DL119" s="73"/>
      <c r="DM119" s="74"/>
      <c r="DN119" s="74"/>
      <c r="DO119" s="77"/>
      <c r="DP119" s="77"/>
      <c r="DQ119" s="11"/>
      <c r="DW119" s="73"/>
      <c r="DX119" s="73"/>
      <c r="DY119" s="73"/>
      <c r="DZ119" s="73"/>
      <c r="EA119" s="74"/>
      <c r="EB119" s="74"/>
      <c r="EC119" s="77"/>
      <c r="ED119" s="77"/>
      <c r="EE119" s="11"/>
      <c r="EK119" s="73"/>
      <c r="EL119" s="73"/>
      <c r="EM119" s="73"/>
      <c r="EN119" s="73"/>
      <c r="EO119" s="74"/>
      <c r="EP119" s="74"/>
      <c r="EQ119" s="77"/>
      <c r="ER119" s="77"/>
      <c r="ES119" s="11"/>
      <c r="EY119" s="73"/>
      <c r="EZ119" s="73"/>
      <c r="FA119" s="73"/>
      <c r="FB119" s="73"/>
      <c r="FC119" s="74"/>
      <c r="FD119" s="74"/>
      <c r="FE119" s="77"/>
      <c r="FF119" s="77"/>
      <c r="FG119" s="11"/>
      <c r="FM119" s="73"/>
      <c r="FN119" s="73"/>
      <c r="FO119" s="73"/>
      <c r="FP119" s="73"/>
      <c r="FQ119" s="74"/>
      <c r="FR119" s="74"/>
      <c r="FS119" s="77"/>
      <c r="FT119" s="77"/>
      <c r="FU119" s="11"/>
      <c r="GA119" s="73"/>
      <c r="GB119" s="73"/>
      <c r="GC119" s="73"/>
      <c r="GD119" s="73"/>
      <c r="GE119" s="74"/>
      <c r="GF119" s="74"/>
      <c r="GG119" s="77"/>
      <c r="GH119" s="77"/>
      <c r="GI119" s="11"/>
      <c r="GO119" s="73"/>
      <c r="GP119" s="73"/>
      <c r="GQ119" s="73"/>
      <c r="GR119" s="73"/>
      <c r="GS119" s="74"/>
      <c r="GT119" s="74"/>
      <c r="GU119" s="77"/>
      <c r="GV119" s="77"/>
      <c r="GW119" s="11"/>
      <c r="HC119" s="73"/>
      <c r="HD119" s="73"/>
      <c r="HE119" s="73"/>
      <c r="HF119" s="73"/>
      <c r="HG119" s="74"/>
      <c r="HH119" s="74"/>
      <c r="HI119" s="77"/>
      <c r="HJ119" s="77"/>
      <c r="HK119" s="11"/>
      <c r="HQ119" s="73"/>
      <c r="HR119" s="73"/>
      <c r="HS119" s="73"/>
      <c r="HT119" s="73"/>
      <c r="HU119" s="74"/>
      <c r="HV119" s="74"/>
      <c r="HW119" s="77"/>
      <c r="HX119" s="77"/>
      <c r="HY119" s="11"/>
      <c r="IE119" s="73"/>
      <c r="IF119" s="73"/>
      <c r="IG119" s="73"/>
      <c r="IH119" s="73"/>
      <c r="II119" s="74"/>
      <c r="IJ119" s="74"/>
      <c r="IK119" s="77"/>
      <c r="IL119" s="77"/>
      <c r="IM119" s="11"/>
      <c r="IS119" s="73"/>
      <c r="IT119" s="73"/>
      <c r="IU119" s="73"/>
      <c r="IV119" s="73"/>
      <c r="IW119" s="74"/>
      <c r="IX119" s="74"/>
      <c r="IY119" s="77"/>
      <c r="IZ119" s="77"/>
      <c r="JA119" s="11"/>
      <c r="JG119" s="73"/>
      <c r="JH119" s="73"/>
      <c r="JI119" s="73"/>
      <c r="JJ119" s="73"/>
      <c r="JK119" s="74"/>
      <c r="JL119" s="74"/>
      <c r="JM119" s="77"/>
      <c r="JN119" s="77"/>
      <c r="JO119" s="11"/>
      <c r="JU119" s="73"/>
      <c r="JV119" s="73"/>
      <c r="JW119" s="73"/>
      <c r="JX119" s="73"/>
      <c r="JY119" s="74"/>
      <c r="JZ119" s="74"/>
      <c r="KA119" s="77"/>
      <c r="KB119" s="77"/>
      <c r="KC119" s="11"/>
      <c r="KI119" s="73"/>
      <c r="KJ119" s="73"/>
      <c r="KK119" s="73"/>
      <c r="KL119" s="73"/>
      <c r="KM119" s="74"/>
      <c r="KN119" s="74"/>
      <c r="KO119" s="77"/>
      <c r="KP119" s="77"/>
      <c r="KQ119" s="11"/>
      <c r="KW119" s="73"/>
      <c r="KX119" s="73"/>
      <c r="KY119" s="73"/>
      <c r="KZ119" s="73"/>
      <c r="LA119" s="74"/>
      <c r="LB119" s="74"/>
      <c r="LC119" s="77"/>
      <c r="LD119" s="77"/>
      <c r="LE119" s="11"/>
      <c r="LK119" s="73"/>
      <c r="LL119" s="73"/>
      <c r="LM119" s="73"/>
      <c r="LN119" s="73"/>
      <c r="LO119" s="74"/>
      <c r="LP119" s="74"/>
      <c r="LQ119" s="77"/>
      <c r="LR119" s="77"/>
      <c r="LS119" s="11"/>
      <c r="LY119" s="73"/>
      <c r="LZ119" s="73"/>
      <c r="MA119" s="73"/>
      <c r="MB119" s="73"/>
      <c r="MC119" s="74"/>
      <c r="MD119" s="74"/>
      <c r="ME119" s="77"/>
      <c r="MF119" s="77"/>
      <c r="MG119" s="11"/>
      <c r="MM119" s="73"/>
      <c r="MN119" s="73"/>
      <c r="MO119" s="73"/>
      <c r="MP119" s="73"/>
      <c r="MQ119" s="74"/>
      <c r="MR119" s="74"/>
      <c r="MS119" s="77"/>
      <c r="MT119" s="77"/>
      <c r="MU119" s="11"/>
      <c r="NA119" s="73"/>
      <c r="NB119" s="73"/>
      <c r="NC119" s="73"/>
      <c r="ND119" s="73"/>
      <c r="NE119" s="74"/>
      <c r="NF119" s="74"/>
      <c r="NG119" s="77"/>
      <c r="NH119" s="77"/>
      <c r="NI119" s="11"/>
      <c r="NO119" s="73"/>
      <c r="NP119" s="73"/>
      <c r="NQ119" s="73"/>
      <c r="NR119" s="73"/>
      <c r="NS119" s="74"/>
      <c r="NT119" s="74"/>
      <c r="NU119" s="77"/>
      <c r="NV119" s="77"/>
      <c r="NW119" s="11"/>
      <c r="OC119" s="73"/>
      <c r="OD119" s="73"/>
      <c r="OE119" s="73"/>
      <c r="OF119" s="73"/>
      <c r="OG119" s="74"/>
      <c r="OH119" s="74"/>
      <c r="OI119" s="77"/>
      <c r="OJ119" s="77"/>
      <c r="OK119" s="11"/>
      <c r="OQ119" s="73"/>
      <c r="OR119" s="73"/>
      <c r="OS119" s="73"/>
      <c r="OT119" s="73"/>
      <c r="OU119" s="74"/>
      <c r="OV119" s="74"/>
      <c r="OW119" s="77"/>
      <c r="OX119" s="77"/>
      <c r="OY119" s="11"/>
      <c r="PE119" s="73"/>
      <c r="PF119" s="73"/>
      <c r="PG119" s="73"/>
      <c r="PH119" s="73"/>
      <c r="PI119" s="74"/>
      <c r="PJ119" s="74"/>
      <c r="PK119" s="77"/>
      <c r="PL119" s="77"/>
      <c r="PM119" s="11"/>
      <c r="PS119" s="73"/>
      <c r="PT119" s="73"/>
      <c r="PU119" s="73"/>
      <c r="PV119" s="73"/>
      <c r="PW119" s="74"/>
      <c r="PX119" s="74"/>
      <c r="PY119" s="77"/>
      <c r="PZ119" s="77"/>
      <c r="QA119" s="11"/>
      <c r="QG119" s="73"/>
      <c r="QH119" s="73"/>
      <c r="QI119" s="73"/>
      <c r="QJ119" s="73"/>
      <c r="QK119" s="74"/>
      <c r="QL119" s="74"/>
      <c r="QM119" s="77"/>
      <c r="QN119" s="77"/>
      <c r="QO119" s="11"/>
      <c r="QU119" s="73"/>
      <c r="QV119" s="73"/>
      <c r="QW119" s="73"/>
      <c r="QX119" s="73"/>
      <c r="QY119" s="74"/>
      <c r="QZ119" s="74"/>
      <c r="RA119" s="77"/>
      <c r="RB119" s="77"/>
      <c r="RC119" s="11"/>
      <c r="RI119" s="73"/>
      <c r="RJ119" s="73"/>
      <c r="RK119" s="73"/>
      <c r="RL119" s="73"/>
      <c r="RM119" s="74"/>
      <c r="RN119" s="74"/>
      <c r="RO119" s="77"/>
      <c r="RP119" s="77"/>
      <c r="RQ119" s="11"/>
      <c r="RW119" s="73"/>
      <c r="RX119" s="73"/>
      <c r="RY119" s="73"/>
      <c r="RZ119" s="73"/>
      <c r="SA119" s="74"/>
      <c r="SB119" s="74"/>
      <c r="SC119" s="77"/>
      <c r="SD119" s="77"/>
      <c r="SE119" s="11"/>
      <c r="SK119" s="73"/>
      <c r="SL119" s="73"/>
      <c r="SM119" s="73"/>
      <c r="SN119" s="73"/>
      <c r="SO119" s="74"/>
      <c r="SP119" s="74"/>
      <c r="SQ119" s="77"/>
      <c r="SR119" s="77"/>
      <c r="SS119" s="11"/>
      <c r="SY119" s="73"/>
      <c r="SZ119" s="73"/>
      <c r="TA119" s="73"/>
      <c r="TB119" s="73"/>
      <c r="TC119" s="74"/>
      <c r="TD119" s="74"/>
      <c r="TE119" s="77"/>
      <c r="TF119" s="77"/>
      <c r="TG119" s="11"/>
      <c r="TM119" s="73"/>
      <c r="TN119" s="73"/>
      <c r="TO119" s="73"/>
      <c r="TP119" s="73"/>
      <c r="TQ119" s="74"/>
      <c r="TR119" s="74"/>
      <c r="TS119" s="77"/>
      <c r="TT119" s="77"/>
      <c r="TU119" s="11"/>
      <c r="UA119" s="73"/>
      <c r="UB119" s="73"/>
      <c r="UC119" s="73"/>
      <c r="UD119" s="73"/>
      <c r="UE119" s="74"/>
      <c r="UF119" s="74"/>
      <c r="UG119" s="77"/>
      <c r="UH119" s="77"/>
      <c r="UI119" s="11"/>
      <c r="UO119" s="73"/>
      <c r="UP119" s="73"/>
      <c r="UQ119" s="73"/>
      <c r="UR119" s="73"/>
      <c r="US119" s="74"/>
      <c r="UT119" s="74"/>
      <c r="UU119" s="77"/>
      <c r="UV119" s="77"/>
      <c r="UW119" s="11"/>
      <c r="VC119" s="73"/>
      <c r="VD119" s="73"/>
      <c r="VE119" s="73"/>
      <c r="VF119" s="73"/>
      <c r="VG119" s="74"/>
      <c r="VH119" s="74"/>
      <c r="VI119" s="77"/>
      <c r="VJ119" s="77"/>
      <c r="VK119" s="11"/>
      <c r="VQ119" s="73"/>
      <c r="VR119" s="73"/>
      <c r="VS119" s="73"/>
      <c r="VT119" s="73"/>
      <c r="VU119" s="74"/>
      <c r="VV119" s="74"/>
      <c r="VW119" s="77"/>
      <c r="VX119" s="77"/>
      <c r="VY119" s="11"/>
      <c r="WE119" s="73"/>
      <c r="WF119" s="73"/>
      <c r="WG119" s="73"/>
      <c r="WH119" s="73"/>
      <c r="WI119" s="74"/>
      <c r="WJ119" s="74"/>
      <c r="WK119" s="77"/>
      <c r="WL119" s="77"/>
      <c r="WM119" s="11"/>
      <c r="WS119" s="73"/>
      <c r="WT119" s="73"/>
      <c r="WU119" s="73"/>
      <c r="WV119" s="73"/>
      <c r="WW119" s="74"/>
      <c r="WX119" s="74"/>
      <c r="WY119" s="77"/>
      <c r="WZ119" s="77"/>
      <c r="XA119" s="11"/>
      <c r="XG119" s="73"/>
      <c r="XH119" s="73"/>
      <c r="XI119" s="73"/>
      <c r="XJ119" s="73"/>
      <c r="XK119" s="74"/>
      <c r="XL119" s="74"/>
      <c r="XM119" s="77"/>
      <c r="XN119" s="77"/>
      <c r="XO119" s="11"/>
      <c r="XU119" s="73"/>
      <c r="XV119" s="73"/>
      <c r="XW119" s="73"/>
      <c r="XX119" s="73"/>
      <c r="XY119" s="74"/>
      <c r="XZ119" s="74"/>
      <c r="YA119" s="77"/>
      <c r="YB119" s="77"/>
      <c r="YC119" s="11"/>
      <c r="YI119" s="73"/>
      <c r="YJ119" s="73"/>
      <c r="YK119" s="73"/>
      <c r="YL119" s="73"/>
      <c r="YM119" s="74"/>
      <c r="YN119" s="74"/>
      <c r="YO119" s="77"/>
      <c r="YP119" s="77"/>
      <c r="YQ119" s="11"/>
      <c r="YW119" s="73"/>
      <c r="YX119" s="73"/>
      <c r="YY119" s="73"/>
      <c r="YZ119" s="73"/>
      <c r="ZA119" s="74"/>
      <c r="ZB119" s="74"/>
      <c r="ZC119" s="77"/>
      <c r="ZD119" s="77"/>
      <c r="ZE119" s="11"/>
      <c r="ZK119" s="73"/>
      <c r="ZL119" s="73"/>
      <c r="ZM119" s="73"/>
      <c r="ZN119" s="73"/>
      <c r="ZO119" s="74"/>
      <c r="ZP119" s="74"/>
      <c r="ZQ119" s="77"/>
      <c r="ZR119" s="77"/>
      <c r="ZS119" s="11"/>
      <c r="ZY119" s="73"/>
      <c r="ZZ119" s="73"/>
      <c r="AAA119" s="73"/>
      <c r="AAB119" s="73"/>
      <c r="AAC119" s="74"/>
      <c r="AAD119" s="74"/>
      <c r="AAE119" s="77"/>
      <c r="AAF119" s="77"/>
      <c r="AAG119" s="11"/>
      <c r="AAM119" s="73"/>
      <c r="AAN119" s="73"/>
      <c r="AAO119" s="73"/>
      <c r="AAP119" s="73"/>
      <c r="AAQ119" s="74"/>
      <c r="AAR119" s="74"/>
      <c r="AAS119" s="77"/>
      <c r="AAT119" s="77"/>
      <c r="AAU119" s="11"/>
      <c r="ABA119" s="73"/>
      <c r="ABB119" s="73"/>
      <c r="ABC119" s="73"/>
      <c r="ABD119" s="73"/>
      <c r="ABE119" s="74"/>
      <c r="ABF119" s="74"/>
      <c r="ABG119" s="77"/>
      <c r="ABH119" s="77"/>
      <c r="ABI119" s="11"/>
      <c r="ABO119" s="73"/>
      <c r="ABP119" s="73"/>
      <c r="ABQ119" s="73"/>
      <c r="ABR119" s="73"/>
      <c r="ABS119" s="74"/>
      <c r="ABT119" s="74"/>
      <c r="ABU119" s="77"/>
      <c r="ABV119" s="77"/>
      <c r="ABW119" s="11"/>
      <c r="ACC119" s="73"/>
      <c r="ACD119" s="73"/>
      <c r="ACE119" s="73"/>
      <c r="ACF119" s="73"/>
      <c r="ACG119" s="74"/>
      <c r="ACH119" s="74"/>
      <c r="ACI119" s="77"/>
      <c r="ACJ119" s="77"/>
      <c r="ACK119" s="11"/>
      <c r="ACQ119" s="73"/>
      <c r="ACR119" s="73"/>
      <c r="ACS119" s="73"/>
      <c r="ACT119" s="73"/>
      <c r="ACU119" s="74"/>
      <c r="ACV119" s="74"/>
      <c r="ACW119" s="77"/>
      <c r="ACX119" s="77"/>
      <c r="ACY119" s="11"/>
      <c r="ADE119" s="73"/>
      <c r="ADF119" s="73"/>
      <c r="ADG119" s="73"/>
      <c r="ADH119" s="73"/>
      <c r="ADI119" s="74"/>
      <c r="ADJ119" s="74"/>
      <c r="ADK119" s="77"/>
      <c r="ADL119" s="77"/>
      <c r="ADM119" s="11"/>
      <c r="ADS119" s="73"/>
      <c r="ADT119" s="73"/>
      <c r="ADU119" s="73"/>
      <c r="ADV119" s="73"/>
      <c r="ADW119" s="74"/>
      <c r="ADX119" s="74"/>
      <c r="ADY119" s="77"/>
      <c r="ADZ119" s="77"/>
      <c r="AEA119" s="11"/>
      <c r="AEG119" s="73"/>
      <c r="AEH119" s="73"/>
      <c r="AEI119" s="73"/>
      <c r="AEJ119" s="73"/>
      <c r="AEK119" s="74"/>
      <c r="AEL119" s="74"/>
      <c r="AEM119" s="77"/>
      <c r="AEN119" s="77"/>
      <c r="AEO119" s="11"/>
      <c r="AEU119" s="73"/>
      <c r="AEV119" s="73"/>
      <c r="AEW119" s="73"/>
      <c r="AEX119" s="73"/>
      <c r="AEY119" s="74"/>
      <c r="AEZ119" s="74"/>
      <c r="AFA119" s="77"/>
      <c r="AFB119" s="77"/>
      <c r="AFC119" s="11"/>
      <c r="AFI119" s="73"/>
      <c r="AFJ119" s="73"/>
      <c r="AFK119" s="73"/>
      <c r="AFL119" s="73"/>
      <c r="AFM119" s="74"/>
      <c r="AFN119" s="74"/>
      <c r="AFO119" s="77"/>
      <c r="AFP119" s="77"/>
      <c r="AFQ119" s="11"/>
      <c r="AFW119" s="73"/>
      <c r="AFX119" s="73"/>
      <c r="AFY119" s="73"/>
      <c r="AFZ119" s="73"/>
      <c r="AGA119" s="74"/>
      <c r="AGB119" s="74"/>
      <c r="AGC119" s="77"/>
      <c r="AGD119" s="77"/>
      <c r="AGE119" s="11"/>
      <c r="AGK119" s="73"/>
      <c r="AGL119" s="73"/>
      <c r="AGM119" s="73"/>
      <c r="AGN119" s="73"/>
      <c r="AGO119" s="74"/>
      <c r="AGP119" s="74"/>
      <c r="AGQ119" s="77"/>
      <c r="AGR119" s="77"/>
      <c r="AGS119" s="11"/>
      <c r="AGY119" s="73"/>
      <c r="AGZ119" s="73"/>
      <c r="AHA119" s="73"/>
      <c r="AHB119" s="73"/>
      <c r="AHC119" s="74"/>
      <c r="AHD119" s="74"/>
      <c r="AHE119" s="77"/>
      <c r="AHF119" s="77"/>
      <c r="AHG119" s="11"/>
      <c r="AHM119" s="73"/>
      <c r="AHN119" s="73"/>
      <c r="AHO119" s="73"/>
      <c r="AHP119" s="73"/>
      <c r="AHQ119" s="74"/>
      <c r="AHR119" s="74"/>
      <c r="AHS119" s="77"/>
      <c r="AHT119" s="77"/>
      <c r="AHU119" s="11"/>
      <c r="AIA119" s="73"/>
      <c r="AIB119" s="73"/>
      <c r="AIC119" s="73"/>
      <c r="AID119" s="73"/>
      <c r="AIE119" s="74"/>
      <c r="AIF119" s="74"/>
      <c r="AIG119" s="77"/>
      <c r="AIH119" s="77"/>
      <c r="AII119" s="11"/>
      <c r="AIO119" s="73"/>
      <c r="AIP119" s="73"/>
      <c r="AIQ119" s="73"/>
      <c r="AIR119" s="73"/>
      <c r="AIS119" s="74"/>
      <c r="AIT119" s="74"/>
      <c r="AIU119" s="77"/>
      <c r="AIV119" s="77"/>
      <c r="AIW119" s="11"/>
      <c r="AJC119" s="73"/>
      <c r="AJD119" s="73"/>
      <c r="AJE119" s="73"/>
      <c r="AJF119" s="73"/>
      <c r="AJG119" s="74"/>
      <c r="AJH119" s="74"/>
      <c r="AJI119" s="77"/>
      <c r="AJJ119" s="77"/>
      <c r="AJK119" s="11"/>
      <c r="AJQ119" s="73"/>
      <c r="AJR119" s="73"/>
      <c r="AJS119" s="73"/>
      <c r="AJT119" s="73"/>
      <c r="AJU119" s="74"/>
      <c r="AJV119" s="74"/>
      <c r="AJW119" s="77"/>
      <c r="AJX119" s="77"/>
      <c r="AJY119" s="11"/>
      <c r="AKE119" s="73"/>
      <c r="AKF119" s="73"/>
      <c r="AKG119" s="73"/>
      <c r="AKH119" s="73"/>
      <c r="AKI119" s="74"/>
      <c r="AKJ119" s="74"/>
      <c r="AKK119" s="77"/>
      <c r="AKL119" s="77"/>
      <c r="AKM119" s="11"/>
      <c r="AKS119" s="73"/>
      <c r="AKT119" s="73"/>
      <c r="AKU119" s="73"/>
      <c r="AKV119" s="73"/>
      <c r="AKW119" s="74"/>
      <c r="AKX119" s="74"/>
      <c r="AKY119" s="77"/>
      <c r="AKZ119" s="77"/>
      <c r="ALA119" s="11"/>
      <c r="ALG119" s="73"/>
      <c r="ALH119" s="73"/>
      <c r="ALI119" s="73"/>
      <c r="ALJ119" s="73"/>
      <c r="ALK119" s="74"/>
      <c r="ALL119" s="74"/>
      <c r="ALM119" s="77"/>
      <c r="ALN119" s="77"/>
      <c r="ALO119" s="11"/>
      <c r="ALU119" s="73"/>
      <c r="ALV119" s="73"/>
      <c r="ALW119" s="73"/>
      <c r="ALX119" s="73"/>
      <c r="ALY119" s="74"/>
      <c r="ALZ119" s="74"/>
      <c r="AMA119" s="77"/>
      <c r="AMB119" s="77"/>
      <c r="AMC119" s="11"/>
      <c r="AMI119" s="73"/>
      <c r="AMJ119" s="73"/>
      <c r="AMK119" s="73"/>
      <c r="AML119" s="73"/>
      <c r="AMM119" s="74"/>
      <c r="AMN119" s="74"/>
      <c r="AMO119" s="77"/>
      <c r="AMP119" s="77"/>
      <c r="AMQ119" s="11"/>
      <c r="AMW119" s="73"/>
      <c r="AMX119" s="73"/>
      <c r="AMY119" s="73"/>
      <c r="AMZ119" s="73"/>
      <c r="ANA119" s="74"/>
      <c r="ANB119" s="74"/>
      <c r="ANC119" s="77"/>
      <c r="AND119" s="77"/>
      <c r="ANE119" s="11"/>
      <c r="ANK119" s="73"/>
      <c r="ANL119" s="73"/>
      <c r="ANM119" s="73"/>
      <c r="ANN119" s="73"/>
      <c r="ANO119" s="74"/>
      <c r="ANP119" s="74"/>
      <c r="ANQ119" s="77"/>
      <c r="ANR119" s="77"/>
      <c r="ANS119" s="11"/>
      <c r="ANY119" s="73"/>
      <c r="ANZ119" s="73"/>
      <c r="AOA119" s="73"/>
      <c r="AOB119" s="73"/>
      <c r="AOC119" s="74"/>
      <c r="AOD119" s="74"/>
      <c r="AOE119" s="77"/>
      <c r="AOF119" s="77"/>
      <c r="AOG119" s="11"/>
      <c r="AOM119" s="73"/>
      <c r="AON119" s="73"/>
      <c r="AOO119" s="73"/>
      <c r="AOP119" s="73"/>
      <c r="AOQ119" s="74"/>
      <c r="AOR119" s="74"/>
      <c r="AOS119" s="77"/>
      <c r="AOT119" s="77"/>
      <c r="AOU119" s="11"/>
      <c r="APA119" s="73"/>
      <c r="APB119" s="73"/>
      <c r="APC119" s="73"/>
      <c r="APD119" s="73"/>
      <c r="APE119" s="74"/>
      <c r="APF119" s="74"/>
      <c r="APG119" s="77"/>
      <c r="APH119" s="77"/>
      <c r="API119" s="11"/>
      <c r="APO119" s="73"/>
      <c r="APP119" s="73"/>
      <c r="APQ119" s="73"/>
      <c r="APR119" s="73"/>
      <c r="APS119" s="74"/>
      <c r="APT119" s="74"/>
      <c r="APU119" s="77"/>
      <c r="APV119" s="77"/>
      <c r="APW119" s="11"/>
      <c r="AQC119" s="73"/>
      <c r="AQD119" s="73"/>
      <c r="AQE119" s="73"/>
      <c r="AQF119" s="73"/>
      <c r="AQG119" s="74"/>
      <c r="AQH119" s="74"/>
      <c r="AQI119" s="77"/>
      <c r="AQJ119" s="77"/>
      <c r="AQK119" s="11"/>
      <c r="AQQ119" s="73"/>
      <c r="AQR119" s="73"/>
      <c r="AQS119" s="73"/>
      <c r="AQT119" s="73"/>
      <c r="AQU119" s="74"/>
      <c r="AQV119" s="74"/>
      <c r="AQW119" s="77"/>
      <c r="AQX119" s="77"/>
      <c r="AQY119" s="11"/>
      <c r="ARE119" s="73"/>
      <c r="ARF119" s="73"/>
      <c r="ARG119" s="73"/>
      <c r="ARH119" s="73"/>
      <c r="ARI119" s="74"/>
      <c r="ARJ119" s="74"/>
      <c r="ARK119" s="77"/>
      <c r="ARL119" s="77"/>
      <c r="ARM119" s="11"/>
      <c r="ARS119" s="73"/>
      <c r="ART119" s="73"/>
      <c r="ARU119" s="73"/>
      <c r="ARV119" s="73"/>
      <c r="ARW119" s="74"/>
      <c r="ARX119" s="74"/>
      <c r="ARY119" s="77"/>
      <c r="ARZ119" s="77"/>
      <c r="ASA119" s="11"/>
      <c r="ASG119" s="73"/>
      <c r="ASH119" s="73"/>
      <c r="ASI119" s="73"/>
      <c r="ASJ119" s="73"/>
      <c r="ASK119" s="74"/>
      <c r="ASL119" s="74"/>
      <c r="ASM119" s="77"/>
      <c r="ASN119" s="77"/>
      <c r="ASO119" s="11"/>
      <c r="ASU119" s="73"/>
      <c r="ASV119" s="73"/>
      <c r="ASW119" s="73"/>
      <c r="ASX119" s="73"/>
      <c r="ASY119" s="74"/>
      <c r="ASZ119" s="74"/>
      <c r="ATA119" s="77"/>
      <c r="ATB119" s="77"/>
      <c r="ATC119" s="11"/>
      <c r="ATI119" s="73"/>
      <c r="ATJ119" s="73"/>
      <c r="ATK119" s="73"/>
      <c r="ATL119" s="73"/>
      <c r="ATM119" s="74"/>
      <c r="ATN119" s="74"/>
      <c r="ATO119" s="77"/>
      <c r="ATP119" s="77"/>
      <c r="ATQ119" s="11"/>
      <c r="ATW119" s="73"/>
      <c r="ATX119" s="73"/>
      <c r="ATY119" s="73"/>
      <c r="ATZ119" s="73"/>
      <c r="AUA119" s="74"/>
      <c r="AUB119" s="74"/>
      <c r="AUC119" s="77"/>
      <c r="AUD119" s="77"/>
      <c r="AUE119" s="11"/>
      <c r="AUK119" s="73"/>
      <c r="AUL119" s="73"/>
      <c r="AUM119" s="73"/>
      <c r="AUN119" s="73"/>
      <c r="AUO119" s="74"/>
      <c r="AUP119" s="74"/>
      <c r="AUQ119" s="77"/>
      <c r="AUR119" s="77"/>
      <c r="AUS119" s="11"/>
      <c r="AUY119" s="73"/>
      <c r="AUZ119" s="73"/>
      <c r="AVA119" s="73"/>
      <c r="AVB119" s="73"/>
      <c r="AVC119" s="74"/>
      <c r="AVD119" s="74"/>
      <c r="AVE119" s="77"/>
      <c r="AVF119" s="77"/>
      <c r="AVG119" s="11"/>
      <c r="AVM119" s="73"/>
      <c r="AVN119" s="73"/>
      <c r="AVO119" s="73"/>
      <c r="AVP119" s="73"/>
      <c r="AVQ119" s="74"/>
      <c r="AVR119" s="74"/>
      <c r="AVS119" s="77"/>
      <c r="AVT119" s="77"/>
      <c r="AVU119" s="11"/>
      <c r="AWA119" s="73"/>
      <c r="AWB119" s="73"/>
      <c r="AWC119" s="73"/>
      <c r="AWD119" s="73"/>
      <c r="AWE119" s="74"/>
      <c r="AWF119" s="74"/>
      <c r="AWG119" s="77"/>
      <c r="AWH119" s="77"/>
      <c r="AWI119" s="11"/>
      <c r="AWO119" s="73"/>
      <c r="AWP119" s="73"/>
      <c r="AWQ119" s="73"/>
      <c r="AWR119" s="73"/>
      <c r="AWS119" s="74"/>
      <c r="AWT119" s="74"/>
      <c r="AWU119" s="77"/>
      <c r="AWV119" s="77"/>
      <c r="AWW119" s="11"/>
      <c r="AXC119" s="73"/>
      <c r="AXD119" s="73"/>
      <c r="AXE119" s="73"/>
      <c r="AXF119" s="73"/>
      <c r="AXG119" s="74"/>
      <c r="AXH119" s="74"/>
      <c r="AXI119" s="77"/>
      <c r="AXJ119" s="77"/>
      <c r="AXK119" s="11"/>
      <c r="AXQ119" s="73"/>
      <c r="AXR119" s="73"/>
      <c r="AXS119" s="73"/>
      <c r="AXT119" s="73"/>
      <c r="AXU119" s="74"/>
      <c r="AXV119" s="74"/>
      <c r="AXW119" s="77"/>
      <c r="AXX119" s="77"/>
      <c r="AXY119" s="11"/>
      <c r="AYE119" s="73"/>
      <c r="AYF119" s="73"/>
      <c r="AYG119" s="73"/>
      <c r="AYH119" s="73"/>
      <c r="AYI119" s="74"/>
      <c r="AYJ119" s="74"/>
      <c r="AYK119" s="77"/>
      <c r="AYL119" s="77"/>
      <c r="AYM119" s="11"/>
      <c r="AYS119" s="73"/>
      <c r="AYT119" s="73"/>
      <c r="AYU119" s="73"/>
      <c r="AYV119" s="73"/>
      <c r="AYW119" s="74"/>
      <c r="AYX119" s="74"/>
      <c r="AYY119" s="77"/>
      <c r="AYZ119" s="77"/>
      <c r="AZA119" s="11"/>
      <c r="AZG119" s="73"/>
      <c r="AZH119" s="73"/>
      <c r="AZI119" s="73"/>
      <c r="AZJ119" s="73"/>
      <c r="AZK119" s="74"/>
      <c r="AZL119" s="74"/>
      <c r="AZM119" s="77"/>
      <c r="AZN119" s="77"/>
      <c r="AZO119" s="11"/>
      <c r="AZU119" s="73"/>
      <c r="AZV119" s="73"/>
      <c r="AZW119" s="73"/>
      <c r="AZX119" s="73"/>
      <c r="AZY119" s="74"/>
      <c r="AZZ119" s="74"/>
      <c r="BAA119" s="77"/>
      <c r="BAB119" s="77"/>
      <c r="BAC119" s="11"/>
      <c r="BAI119" s="73"/>
      <c r="BAJ119" s="73"/>
      <c r="BAK119" s="73"/>
      <c r="BAL119" s="73"/>
      <c r="BAM119" s="74"/>
      <c r="BAN119" s="74"/>
      <c r="BAO119" s="77"/>
      <c r="BAP119" s="77"/>
      <c r="BAQ119" s="11"/>
      <c r="BAW119" s="73"/>
      <c r="BAX119" s="73"/>
      <c r="BAY119" s="73"/>
      <c r="BAZ119" s="73"/>
      <c r="BBA119" s="74"/>
      <c r="BBB119" s="74"/>
      <c r="BBC119" s="77"/>
      <c r="BBD119" s="77"/>
      <c r="BBE119" s="11"/>
      <c r="BBK119" s="73"/>
      <c r="BBL119" s="73"/>
      <c r="BBM119" s="73"/>
      <c r="BBN119" s="73"/>
      <c r="BBO119" s="74"/>
      <c r="BBP119" s="74"/>
      <c r="BBQ119" s="77"/>
      <c r="BBR119" s="77"/>
      <c r="BBS119" s="11"/>
      <c r="BBY119" s="73"/>
      <c r="BBZ119" s="73"/>
      <c r="BCA119" s="73"/>
      <c r="BCB119" s="73"/>
      <c r="BCC119" s="74"/>
      <c r="BCD119" s="74"/>
      <c r="BCE119" s="77"/>
      <c r="BCF119" s="77"/>
      <c r="BCG119" s="11"/>
      <c r="BCM119" s="73"/>
      <c r="BCN119" s="73"/>
      <c r="BCO119" s="73"/>
      <c r="BCP119" s="73"/>
      <c r="BCQ119" s="74"/>
      <c r="BCR119" s="74"/>
      <c r="BCS119" s="77"/>
      <c r="BCT119" s="77"/>
      <c r="BCU119" s="11"/>
      <c r="BDA119" s="73"/>
      <c r="BDB119" s="73"/>
      <c r="BDC119" s="73"/>
      <c r="BDD119" s="73"/>
      <c r="BDE119" s="74"/>
      <c r="BDF119" s="74"/>
      <c r="BDG119" s="77"/>
      <c r="BDH119" s="77"/>
      <c r="BDI119" s="11"/>
      <c r="BDO119" s="73"/>
      <c r="BDP119" s="73"/>
      <c r="BDQ119" s="73"/>
      <c r="BDR119" s="73"/>
      <c r="BDS119" s="74"/>
      <c r="BDT119" s="74"/>
      <c r="BDU119" s="77"/>
      <c r="BDV119" s="77"/>
      <c r="BDW119" s="11"/>
      <c r="BEC119" s="73"/>
      <c r="BED119" s="73"/>
      <c r="BEE119" s="73"/>
      <c r="BEF119" s="73"/>
      <c r="BEG119" s="74"/>
      <c r="BEH119" s="74"/>
      <c r="BEI119" s="77"/>
      <c r="BEJ119" s="77"/>
      <c r="BEK119" s="11"/>
      <c r="BEQ119" s="73"/>
      <c r="BER119" s="73"/>
      <c r="BES119" s="73"/>
      <c r="BET119" s="73"/>
      <c r="BEU119" s="74"/>
      <c r="BEV119" s="74"/>
      <c r="BEW119" s="77"/>
      <c r="BEX119" s="77"/>
      <c r="BEY119" s="11"/>
      <c r="BFE119" s="73"/>
      <c r="BFF119" s="73"/>
      <c r="BFG119" s="73"/>
      <c r="BFH119" s="73"/>
      <c r="BFI119" s="74"/>
      <c r="BFJ119" s="74"/>
      <c r="BFK119" s="77"/>
      <c r="BFL119" s="77"/>
      <c r="BFM119" s="11"/>
      <c r="BFS119" s="73"/>
      <c r="BFT119" s="73"/>
      <c r="BFU119" s="73"/>
      <c r="BFV119" s="73"/>
      <c r="BFW119" s="74"/>
      <c r="BFX119" s="74"/>
      <c r="BFY119" s="77"/>
      <c r="BFZ119" s="77"/>
      <c r="BGA119" s="11"/>
      <c r="BGG119" s="73"/>
      <c r="BGH119" s="73"/>
      <c r="BGI119" s="73"/>
      <c r="BGJ119" s="73"/>
      <c r="BGK119" s="74"/>
      <c r="BGL119" s="74"/>
      <c r="BGM119" s="77"/>
      <c r="BGN119" s="77"/>
      <c r="BGO119" s="11"/>
      <c r="BGU119" s="73"/>
      <c r="BGV119" s="73"/>
      <c r="BGW119" s="73"/>
      <c r="BGX119" s="73"/>
      <c r="BGY119" s="74"/>
      <c r="BGZ119" s="74"/>
      <c r="BHA119" s="77"/>
      <c r="BHB119" s="77"/>
      <c r="BHC119" s="11"/>
      <c r="BHI119" s="73"/>
      <c r="BHJ119" s="73"/>
      <c r="BHK119" s="73"/>
      <c r="BHL119" s="73"/>
      <c r="BHM119" s="74"/>
      <c r="BHN119" s="74"/>
      <c r="BHO119" s="77"/>
      <c r="BHP119" s="77"/>
      <c r="BHQ119" s="11"/>
      <c r="BHW119" s="73"/>
      <c r="BHX119" s="73"/>
      <c r="BHY119" s="73"/>
      <c r="BHZ119" s="73"/>
      <c r="BIA119" s="74"/>
      <c r="BIB119" s="74"/>
      <c r="BIC119" s="77"/>
      <c r="BID119" s="77"/>
      <c r="BIE119" s="11"/>
      <c r="BIK119" s="73"/>
      <c r="BIL119" s="73"/>
      <c r="BIM119" s="73"/>
      <c r="BIN119" s="73"/>
      <c r="BIO119" s="74"/>
      <c r="BIP119" s="74"/>
      <c r="BIQ119" s="77"/>
      <c r="BIR119" s="77"/>
      <c r="BIS119" s="11"/>
      <c r="BIY119" s="73"/>
      <c r="BIZ119" s="73"/>
      <c r="BJA119" s="73"/>
      <c r="BJB119" s="73"/>
      <c r="BJC119" s="74"/>
      <c r="BJD119" s="74"/>
      <c r="BJE119" s="77"/>
      <c r="BJF119" s="77"/>
      <c r="BJG119" s="11"/>
      <c r="BJM119" s="73"/>
      <c r="BJN119" s="73"/>
      <c r="BJO119" s="73"/>
      <c r="BJP119" s="73"/>
      <c r="BJQ119" s="74"/>
      <c r="BJR119" s="74"/>
      <c r="BJS119" s="77"/>
      <c r="BJT119" s="77"/>
      <c r="BJU119" s="11"/>
      <c r="BKA119" s="73"/>
      <c r="BKB119" s="73"/>
      <c r="BKC119" s="73"/>
      <c r="BKD119" s="73"/>
      <c r="BKE119" s="74"/>
      <c r="BKF119" s="74"/>
      <c r="BKG119" s="77"/>
      <c r="BKH119" s="77"/>
      <c r="BKI119" s="11"/>
      <c r="BKO119" s="73"/>
      <c r="BKP119" s="73"/>
      <c r="BKQ119" s="73"/>
      <c r="BKR119" s="73"/>
      <c r="BKS119" s="74"/>
      <c r="BKT119" s="74"/>
      <c r="BKU119" s="77"/>
      <c r="BKV119" s="77"/>
      <c r="BKW119" s="11"/>
      <c r="BLC119" s="73"/>
      <c r="BLD119" s="73"/>
      <c r="BLE119" s="73"/>
      <c r="BLF119" s="73"/>
      <c r="BLG119" s="74"/>
      <c r="BLH119" s="74"/>
      <c r="BLI119" s="77"/>
      <c r="BLJ119" s="77"/>
      <c r="BLK119" s="11"/>
      <c r="BLQ119" s="73"/>
      <c r="BLR119" s="73"/>
      <c r="BLS119" s="73"/>
      <c r="BLT119" s="73"/>
      <c r="BLU119" s="74"/>
      <c r="BLV119" s="74"/>
      <c r="BLW119" s="77"/>
      <c r="BLX119" s="77"/>
      <c r="BLY119" s="11"/>
      <c r="BME119" s="73"/>
      <c r="BMF119" s="73"/>
      <c r="BMG119" s="73"/>
      <c r="BMH119" s="73"/>
      <c r="BMI119" s="74"/>
      <c r="BMJ119" s="74"/>
      <c r="BMK119" s="77"/>
      <c r="BML119" s="77"/>
      <c r="BMM119" s="11"/>
      <c r="BMS119" s="73"/>
      <c r="BMT119" s="73"/>
      <c r="BMU119" s="73"/>
      <c r="BMV119" s="73"/>
      <c r="BMW119" s="74"/>
      <c r="BMX119" s="74"/>
      <c r="BMY119" s="77"/>
      <c r="BMZ119" s="77"/>
      <c r="BNA119" s="11"/>
      <c r="BNG119" s="73"/>
      <c r="BNH119" s="73"/>
      <c r="BNI119" s="73"/>
      <c r="BNJ119" s="73"/>
      <c r="BNK119" s="74"/>
      <c r="BNL119" s="74"/>
      <c r="BNM119" s="77"/>
      <c r="BNN119" s="77"/>
      <c r="BNO119" s="11"/>
      <c r="BNU119" s="73"/>
      <c r="BNV119" s="73"/>
      <c r="BNW119" s="73"/>
      <c r="BNX119" s="73"/>
      <c r="BNY119" s="74"/>
      <c r="BNZ119" s="74"/>
      <c r="BOA119" s="77"/>
      <c r="BOB119" s="77"/>
      <c r="BOC119" s="11"/>
      <c r="BOI119" s="73"/>
      <c r="BOJ119" s="73"/>
      <c r="BOK119" s="73"/>
      <c r="BOL119" s="73"/>
      <c r="BOM119" s="74"/>
      <c r="BON119" s="74"/>
      <c r="BOO119" s="77"/>
      <c r="BOP119" s="77"/>
      <c r="BOQ119" s="11"/>
      <c r="BOW119" s="73"/>
      <c r="BOX119" s="73"/>
      <c r="BOY119" s="73"/>
      <c r="BOZ119" s="73"/>
      <c r="BPA119" s="74"/>
      <c r="BPB119" s="74"/>
      <c r="BPC119" s="77"/>
      <c r="BPD119" s="77"/>
      <c r="BPE119" s="11"/>
      <c r="BPK119" s="73"/>
      <c r="BPL119" s="73"/>
      <c r="BPM119" s="73"/>
      <c r="BPN119" s="73"/>
      <c r="BPO119" s="74"/>
      <c r="BPP119" s="74"/>
      <c r="BPQ119" s="77"/>
      <c r="BPR119" s="77"/>
      <c r="BPS119" s="11"/>
      <c r="BPY119" s="73"/>
      <c r="BPZ119" s="73"/>
      <c r="BQA119" s="73"/>
      <c r="BQB119" s="73"/>
      <c r="BQC119" s="74"/>
      <c r="BQD119" s="74"/>
      <c r="BQE119" s="77"/>
      <c r="BQF119" s="77"/>
      <c r="BQG119" s="11"/>
      <c r="BQM119" s="73"/>
      <c r="BQN119" s="73"/>
      <c r="BQO119" s="73"/>
      <c r="BQP119" s="73"/>
      <c r="BQQ119" s="74"/>
      <c r="BQR119" s="74"/>
      <c r="BQS119" s="77"/>
      <c r="BQT119" s="77"/>
      <c r="BQU119" s="11"/>
      <c r="BRA119" s="73"/>
      <c r="BRB119" s="73"/>
      <c r="BRC119" s="73"/>
      <c r="BRD119" s="73"/>
      <c r="BRE119" s="74"/>
      <c r="BRF119" s="74"/>
      <c r="BRG119" s="77"/>
      <c r="BRH119" s="77"/>
      <c r="BRI119" s="11"/>
      <c r="BRO119" s="73"/>
      <c r="BRP119" s="73"/>
      <c r="BRQ119" s="73"/>
      <c r="BRR119" s="73"/>
      <c r="BRS119" s="74"/>
      <c r="BRT119" s="74"/>
      <c r="BRU119" s="77"/>
      <c r="BRV119" s="77"/>
      <c r="BRW119" s="11"/>
      <c r="BSC119" s="73"/>
      <c r="BSD119" s="73"/>
      <c r="BSE119" s="73"/>
      <c r="BSF119" s="73"/>
      <c r="BSG119" s="74"/>
      <c r="BSH119" s="74"/>
      <c r="BSI119" s="77"/>
      <c r="BSJ119" s="77"/>
      <c r="BSK119" s="11"/>
      <c r="BSQ119" s="73"/>
      <c r="BSR119" s="73"/>
      <c r="BSS119" s="73"/>
      <c r="BST119" s="73"/>
      <c r="BSU119" s="74"/>
      <c r="BSV119" s="74"/>
      <c r="BSW119" s="77"/>
      <c r="BSX119" s="77"/>
      <c r="BSY119" s="11"/>
      <c r="BTE119" s="73"/>
      <c r="BTF119" s="73"/>
      <c r="BTG119" s="73"/>
      <c r="BTH119" s="73"/>
      <c r="BTI119" s="74"/>
      <c r="BTJ119" s="74"/>
      <c r="BTK119" s="77"/>
      <c r="BTL119" s="77"/>
      <c r="BTM119" s="11"/>
      <c r="BTS119" s="73"/>
      <c r="BTT119" s="73"/>
      <c r="BTU119" s="73"/>
      <c r="BTV119" s="73"/>
      <c r="BTW119" s="74"/>
      <c r="BTX119" s="74"/>
      <c r="BTY119" s="77"/>
      <c r="BTZ119" s="77"/>
      <c r="BUA119" s="11"/>
      <c r="BUG119" s="73"/>
      <c r="BUH119" s="73"/>
      <c r="BUI119" s="73"/>
      <c r="BUJ119" s="73"/>
      <c r="BUK119" s="74"/>
      <c r="BUL119" s="74"/>
      <c r="BUM119" s="77"/>
      <c r="BUN119" s="77"/>
      <c r="BUO119" s="11"/>
      <c r="BUU119" s="73"/>
      <c r="BUV119" s="73"/>
      <c r="BUW119" s="73"/>
      <c r="BUX119" s="73"/>
      <c r="BUY119" s="74"/>
      <c r="BUZ119" s="74"/>
      <c r="BVA119" s="77"/>
      <c r="BVB119" s="77"/>
      <c r="BVC119" s="11"/>
      <c r="BVI119" s="73"/>
      <c r="BVJ119" s="73"/>
      <c r="BVK119" s="73"/>
      <c r="BVL119" s="73"/>
      <c r="BVM119" s="74"/>
      <c r="BVN119" s="74"/>
      <c r="BVO119" s="77"/>
      <c r="BVP119" s="77"/>
      <c r="BVQ119" s="11"/>
      <c r="BVW119" s="73"/>
      <c r="BVX119" s="73"/>
      <c r="BVY119" s="73"/>
      <c r="BVZ119" s="73"/>
      <c r="BWA119" s="74"/>
      <c r="BWB119" s="74"/>
      <c r="BWC119" s="77"/>
      <c r="BWD119" s="77"/>
      <c r="BWE119" s="11"/>
      <c r="BWK119" s="73"/>
      <c r="BWL119" s="73"/>
      <c r="BWM119" s="73"/>
      <c r="BWN119" s="73"/>
      <c r="BWO119" s="74"/>
      <c r="BWP119" s="74"/>
      <c r="BWQ119" s="77"/>
      <c r="BWR119" s="77"/>
      <c r="BWS119" s="11"/>
      <c r="BWY119" s="73"/>
      <c r="BWZ119" s="73"/>
      <c r="BXA119" s="73"/>
      <c r="BXB119" s="73"/>
      <c r="BXC119" s="74"/>
      <c r="BXD119" s="74"/>
      <c r="BXE119" s="77"/>
      <c r="BXF119" s="77"/>
      <c r="BXG119" s="11"/>
      <c r="BXM119" s="73"/>
      <c r="BXN119" s="73"/>
      <c r="BXO119" s="73"/>
      <c r="BXP119" s="73"/>
      <c r="BXQ119" s="74"/>
      <c r="BXR119" s="74"/>
      <c r="BXS119" s="77"/>
      <c r="BXT119" s="77"/>
      <c r="BXU119" s="11"/>
      <c r="BYA119" s="73"/>
      <c r="BYB119" s="73"/>
      <c r="BYC119" s="73"/>
      <c r="BYD119" s="73"/>
      <c r="BYE119" s="74"/>
      <c r="BYF119" s="74"/>
      <c r="BYG119" s="77"/>
      <c r="BYH119" s="77"/>
      <c r="BYI119" s="11"/>
      <c r="BYO119" s="73"/>
      <c r="BYP119" s="73"/>
      <c r="BYQ119" s="73"/>
      <c r="BYR119" s="73"/>
      <c r="BYS119" s="74"/>
      <c r="BYT119" s="74"/>
      <c r="BYU119" s="77"/>
      <c r="BYV119" s="77"/>
      <c r="BYW119" s="11"/>
      <c r="BZC119" s="73"/>
      <c r="BZD119" s="73"/>
      <c r="BZE119" s="73"/>
      <c r="BZF119" s="73"/>
      <c r="BZG119" s="74"/>
      <c r="BZH119" s="74"/>
      <c r="BZI119" s="77"/>
      <c r="BZJ119" s="77"/>
      <c r="BZK119" s="11"/>
      <c r="BZQ119" s="73"/>
      <c r="BZR119" s="73"/>
      <c r="BZS119" s="73"/>
      <c r="BZT119" s="73"/>
      <c r="BZU119" s="74"/>
      <c r="BZV119" s="74"/>
      <c r="BZW119" s="77"/>
      <c r="BZX119" s="77"/>
      <c r="BZY119" s="11"/>
      <c r="CAE119" s="73"/>
      <c r="CAF119" s="73"/>
      <c r="CAG119" s="73"/>
      <c r="CAH119" s="73"/>
      <c r="CAI119" s="74"/>
      <c r="CAJ119" s="74"/>
      <c r="CAK119" s="77"/>
      <c r="CAL119" s="77"/>
      <c r="CAM119" s="11"/>
      <c r="CAS119" s="73"/>
      <c r="CAT119" s="73"/>
      <c r="CAU119" s="73"/>
      <c r="CAV119" s="73"/>
      <c r="CAW119" s="74"/>
      <c r="CAX119" s="74"/>
      <c r="CAY119" s="77"/>
      <c r="CAZ119" s="77"/>
      <c r="CBA119" s="11"/>
      <c r="CBG119" s="73"/>
      <c r="CBH119" s="73"/>
      <c r="CBI119" s="73"/>
      <c r="CBJ119" s="73"/>
      <c r="CBK119" s="74"/>
      <c r="CBL119" s="74"/>
      <c r="CBM119" s="77"/>
      <c r="CBN119" s="77"/>
      <c r="CBO119" s="11"/>
      <c r="CBU119" s="73"/>
      <c r="CBV119" s="73"/>
      <c r="CBW119" s="73"/>
      <c r="CBX119" s="73"/>
      <c r="CBY119" s="74"/>
      <c r="CBZ119" s="74"/>
      <c r="CCA119" s="77"/>
      <c r="CCB119" s="77"/>
      <c r="CCC119" s="11"/>
      <c r="CCI119" s="73"/>
      <c r="CCJ119" s="73"/>
      <c r="CCK119" s="73"/>
      <c r="CCL119" s="73"/>
      <c r="CCM119" s="74"/>
      <c r="CCN119" s="74"/>
      <c r="CCO119" s="77"/>
      <c r="CCP119" s="77"/>
      <c r="CCQ119" s="11"/>
      <c r="CCW119" s="73"/>
      <c r="CCX119" s="73"/>
      <c r="CCY119" s="73"/>
      <c r="CCZ119" s="73"/>
      <c r="CDA119" s="74"/>
      <c r="CDB119" s="74"/>
      <c r="CDC119" s="77"/>
      <c r="CDD119" s="77"/>
      <c r="CDE119" s="11"/>
      <c r="CDK119" s="73"/>
      <c r="CDL119" s="73"/>
      <c r="CDM119" s="73"/>
      <c r="CDN119" s="73"/>
      <c r="CDO119" s="74"/>
      <c r="CDP119" s="74"/>
      <c r="CDQ119" s="77"/>
      <c r="CDR119" s="77"/>
      <c r="CDS119" s="11"/>
      <c r="CDY119" s="73"/>
      <c r="CDZ119" s="73"/>
      <c r="CEA119" s="73"/>
      <c r="CEB119" s="73"/>
      <c r="CEC119" s="74"/>
      <c r="CED119" s="74"/>
      <c r="CEE119" s="77"/>
      <c r="CEF119" s="77"/>
      <c r="CEG119" s="11"/>
      <c r="CEM119" s="73"/>
      <c r="CEN119" s="73"/>
      <c r="CEO119" s="73"/>
      <c r="CEP119" s="73"/>
      <c r="CEQ119" s="74"/>
      <c r="CER119" s="74"/>
      <c r="CES119" s="77"/>
      <c r="CET119" s="77"/>
      <c r="CEU119" s="11"/>
      <c r="CFA119" s="73"/>
      <c r="CFB119" s="73"/>
      <c r="CFC119" s="73"/>
      <c r="CFD119" s="73"/>
      <c r="CFE119" s="74"/>
      <c r="CFF119" s="74"/>
      <c r="CFG119" s="77"/>
      <c r="CFH119" s="77"/>
      <c r="CFI119" s="11"/>
      <c r="CFO119" s="73"/>
      <c r="CFP119" s="73"/>
      <c r="CFQ119" s="73"/>
      <c r="CFR119" s="73"/>
      <c r="CFS119" s="74"/>
      <c r="CFT119" s="74"/>
      <c r="CFU119" s="77"/>
      <c r="CFV119" s="77"/>
      <c r="CFW119" s="11"/>
      <c r="CGC119" s="73"/>
      <c r="CGD119" s="73"/>
      <c r="CGE119" s="73"/>
      <c r="CGF119" s="73"/>
      <c r="CGG119" s="74"/>
      <c r="CGH119" s="74"/>
      <c r="CGI119" s="77"/>
      <c r="CGJ119" s="77"/>
      <c r="CGK119" s="11"/>
      <c r="CGQ119" s="73"/>
      <c r="CGR119" s="73"/>
      <c r="CGS119" s="73"/>
      <c r="CGT119" s="73"/>
      <c r="CGU119" s="74"/>
      <c r="CGV119" s="74"/>
      <c r="CGW119" s="77"/>
      <c r="CGX119" s="77"/>
      <c r="CGY119" s="11"/>
      <c r="CHE119" s="73"/>
      <c r="CHF119" s="73"/>
      <c r="CHG119" s="73"/>
      <c r="CHH119" s="73"/>
      <c r="CHI119" s="74"/>
      <c r="CHJ119" s="74"/>
      <c r="CHK119" s="77"/>
      <c r="CHL119" s="77"/>
      <c r="CHM119" s="11"/>
      <c r="CHS119" s="73"/>
      <c r="CHT119" s="73"/>
      <c r="CHU119" s="73"/>
      <c r="CHV119" s="73"/>
      <c r="CHW119" s="74"/>
      <c r="CHX119" s="74"/>
      <c r="CHY119" s="77"/>
      <c r="CHZ119" s="77"/>
      <c r="CIA119" s="11"/>
      <c r="CIG119" s="73"/>
      <c r="CIH119" s="73"/>
      <c r="CII119" s="73"/>
      <c r="CIJ119" s="73"/>
      <c r="CIK119" s="74"/>
      <c r="CIL119" s="74"/>
      <c r="CIM119" s="77"/>
      <c r="CIN119" s="77"/>
      <c r="CIO119" s="11"/>
      <c r="CIU119" s="73"/>
      <c r="CIV119" s="73"/>
      <c r="CIW119" s="73"/>
      <c r="CIX119" s="73"/>
      <c r="CIY119" s="74"/>
      <c r="CIZ119" s="74"/>
      <c r="CJA119" s="77"/>
      <c r="CJB119" s="77"/>
      <c r="CJC119" s="11"/>
      <c r="CJI119" s="73"/>
      <c r="CJJ119" s="73"/>
      <c r="CJK119" s="73"/>
      <c r="CJL119" s="73"/>
      <c r="CJM119" s="74"/>
      <c r="CJN119" s="74"/>
      <c r="CJO119" s="77"/>
      <c r="CJP119" s="77"/>
      <c r="CJQ119" s="11"/>
      <c r="CJW119" s="73"/>
      <c r="CJX119" s="73"/>
      <c r="CJY119" s="73"/>
      <c r="CJZ119" s="73"/>
      <c r="CKA119" s="74"/>
      <c r="CKB119" s="74"/>
      <c r="CKC119" s="77"/>
      <c r="CKD119" s="77"/>
      <c r="CKE119" s="11"/>
      <c r="CKK119" s="73"/>
      <c r="CKL119" s="73"/>
      <c r="CKM119" s="73"/>
      <c r="CKN119" s="73"/>
      <c r="CKO119" s="74"/>
      <c r="CKP119" s="74"/>
      <c r="CKQ119" s="77"/>
      <c r="CKR119" s="77"/>
      <c r="CKS119" s="11"/>
      <c r="CKY119" s="73"/>
      <c r="CKZ119" s="73"/>
      <c r="CLA119" s="73"/>
      <c r="CLB119" s="73"/>
      <c r="CLC119" s="74"/>
      <c r="CLD119" s="74"/>
      <c r="CLE119" s="77"/>
      <c r="CLF119" s="77"/>
      <c r="CLG119" s="11"/>
      <c r="CLM119" s="73"/>
      <c r="CLN119" s="73"/>
      <c r="CLO119" s="73"/>
      <c r="CLP119" s="73"/>
      <c r="CLQ119" s="74"/>
      <c r="CLR119" s="74"/>
      <c r="CLS119" s="77"/>
      <c r="CLT119" s="77"/>
      <c r="CLU119" s="11"/>
      <c r="CMA119" s="73"/>
      <c r="CMB119" s="73"/>
      <c r="CMC119" s="73"/>
      <c r="CMD119" s="73"/>
      <c r="CME119" s="74"/>
      <c r="CMF119" s="74"/>
      <c r="CMG119" s="77"/>
      <c r="CMH119" s="77"/>
      <c r="CMI119" s="11"/>
      <c r="CMO119" s="73"/>
      <c r="CMP119" s="73"/>
      <c r="CMQ119" s="73"/>
      <c r="CMR119" s="73"/>
      <c r="CMS119" s="74"/>
      <c r="CMT119" s="74"/>
      <c r="CMU119" s="77"/>
      <c r="CMV119" s="77"/>
      <c r="CMW119" s="11"/>
      <c r="CNC119" s="73"/>
      <c r="CND119" s="73"/>
      <c r="CNE119" s="73"/>
      <c r="CNF119" s="73"/>
      <c r="CNG119" s="74"/>
      <c r="CNH119" s="74"/>
      <c r="CNI119" s="77"/>
      <c r="CNJ119" s="77"/>
      <c r="CNK119" s="11"/>
      <c r="CNQ119" s="73"/>
      <c r="CNR119" s="73"/>
      <c r="CNS119" s="73"/>
      <c r="CNT119" s="73"/>
      <c r="CNU119" s="74"/>
      <c r="CNV119" s="74"/>
      <c r="CNW119" s="77"/>
      <c r="CNX119" s="77"/>
      <c r="CNY119" s="11"/>
      <c r="COE119" s="73"/>
      <c r="COF119" s="73"/>
      <c r="COG119" s="73"/>
      <c r="COH119" s="73"/>
      <c r="COI119" s="74"/>
      <c r="COJ119" s="74"/>
      <c r="COK119" s="77"/>
      <c r="COL119" s="77"/>
      <c r="COM119" s="11"/>
      <c r="COS119" s="73"/>
      <c r="COT119" s="73"/>
      <c r="COU119" s="73"/>
      <c r="COV119" s="73"/>
      <c r="COW119" s="74"/>
      <c r="COX119" s="74"/>
      <c r="COY119" s="77"/>
      <c r="COZ119" s="77"/>
      <c r="CPA119" s="11"/>
      <c r="CPG119" s="73"/>
      <c r="CPH119" s="73"/>
      <c r="CPI119" s="73"/>
      <c r="CPJ119" s="73"/>
      <c r="CPK119" s="74"/>
      <c r="CPL119" s="74"/>
      <c r="CPM119" s="77"/>
      <c r="CPN119" s="77"/>
      <c r="CPO119" s="11"/>
      <c r="CPU119" s="73"/>
      <c r="CPV119" s="73"/>
      <c r="CPW119" s="73"/>
      <c r="CPX119" s="73"/>
      <c r="CPY119" s="74"/>
      <c r="CPZ119" s="74"/>
      <c r="CQA119" s="77"/>
      <c r="CQB119" s="77"/>
      <c r="CQC119" s="11"/>
      <c r="CQI119" s="73"/>
      <c r="CQJ119" s="73"/>
      <c r="CQK119" s="73"/>
      <c r="CQL119" s="73"/>
      <c r="CQM119" s="74"/>
      <c r="CQN119" s="74"/>
      <c r="CQO119" s="77"/>
      <c r="CQP119" s="77"/>
      <c r="CQQ119" s="11"/>
      <c r="CQW119" s="73"/>
      <c r="CQX119" s="73"/>
      <c r="CQY119" s="73"/>
      <c r="CQZ119" s="73"/>
      <c r="CRA119" s="74"/>
      <c r="CRB119" s="74"/>
      <c r="CRC119" s="77"/>
      <c r="CRD119" s="77"/>
      <c r="CRE119" s="11"/>
      <c r="CRK119" s="73"/>
      <c r="CRL119" s="73"/>
      <c r="CRM119" s="73"/>
      <c r="CRN119" s="73"/>
      <c r="CRO119" s="74"/>
      <c r="CRP119" s="74"/>
      <c r="CRQ119" s="77"/>
      <c r="CRR119" s="77"/>
      <c r="CRS119" s="11"/>
      <c r="CRY119" s="73"/>
      <c r="CRZ119" s="73"/>
      <c r="CSA119" s="73"/>
      <c r="CSB119" s="73"/>
      <c r="CSC119" s="74"/>
      <c r="CSD119" s="74"/>
      <c r="CSE119" s="77"/>
      <c r="CSF119" s="77"/>
      <c r="CSG119" s="11"/>
      <c r="CSM119" s="73"/>
      <c r="CSN119" s="73"/>
      <c r="CSO119" s="73"/>
      <c r="CSP119" s="73"/>
      <c r="CSQ119" s="74"/>
      <c r="CSR119" s="74"/>
      <c r="CSS119" s="77"/>
      <c r="CST119" s="77"/>
      <c r="CSU119" s="11"/>
      <c r="CTA119" s="73"/>
      <c r="CTB119" s="73"/>
      <c r="CTC119" s="73"/>
      <c r="CTD119" s="73"/>
      <c r="CTE119" s="74"/>
      <c r="CTF119" s="74"/>
      <c r="CTG119" s="77"/>
      <c r="CTH119" s="77"/>
      <c r="CTI119" s="11"/>
      <c r="CTO119" s="73"/>
      <c r="CTP119" s="73"/>
      <c r="CTQ119" s="73"/>
      <c r="CTR119" s="73"/>
      <c r="CTS119" s="74"/>
      <c r="CTT119" s="74"/>
      <c r="CTU119" s="77"/>
      <c r="CTV119" s="77"/>
      <c r="CTW119" s="11"/>
      <c r="CUC119" s="73"/>
      <c r="CUD119" s="73"/>
      <c r="CUE119" s="73"/>
      <c r="CUF119" s="73"/>
      <c r="CUG119" s="74"/>
      <c r="CUH119" s="74"/>
      <c r="CUI119" s="77"/>
      <c r="CUJ119" s="77"/>
      <c r="CUK119" s="11"/>
      <c r="CUQ119" s="73"/>
      <c r="CUR119" s="73"/>
      <c r="CUS119" s="73"/>
      <c r="CUT119" s="73"/>
      <c r="CUU119" s="74"/>
      <c r="CUV119" s="74"/>
      <c r="CUW119" s="77"/>
      <c r="CUX119" s="77"/>
      <c r="CUY119" s="11"/>
      <c r="CVE119" s="73"/>
      <c r="CVF119" s="73"/>
      <c r="CVG119" s="73"/>
      <c r="CVH119" s="73"/>
      <c r="CVI119" s="74"/>
      <c r="CVJ119" s="74"/>
      <c r="CVK119" s="77"/>
      <c r="CVL119" s="77"/>
      <c r="CVM119" s="11"/>
      <c r="CVS119" s="73"/>
      <c r="CVT119" s="73"/>
      <c r="CVU119" s="73"/>
      <c r="CVV119" s="73"/>
      <c r="CVW119" s="74"/>
      <c r="CVX119" s="74"/>
      <c r="CVY119" s="77"/>
      <c r="CVZ119" s="77"/>
      <c r="CWA119" s="11"/>
      <c r="CWG119" s="73"/>
      <c r="CWH119" s="73"/>
      <c r="CWI119" s="73"/>
      <c r="CWJ119" s="73"/>
      <c r="CWK119" s="74"/>
      <c r="CWL119" s="74"/>
      <c r="CWM119" s="77"/>
      <c r="CWN119" s="77"/>
      <c r="CWO119" s="11"/>
      <c r="CWU119" s="73"/>
      <c r="CWV119" s="73"/>
      <c r="CWW119" s="73"/>
      <c r="CWX119" s="73"/>
      <c r="CWY119" s="74"/>
      <c r="CWZ119" s="74"/>
      <c r="CXA119" s="77"/>
      <c r="CXB119" s="77"/>
      <c r="CXC119" s="11"/>
      <c r="CXI119" s="73"/>
      <c r="CXJ119" s="73"/>
      <c r="CXK119" s="73"/>
      <c r="CXL119" s="73"/>
      <c r="CXM119" s="74"/>
      <c r="CXN119" s="74"/>
      <c r="CXO119" s="77"/>
      <c r="CXP119" s="77"/>
      <c r="CXQ119" s="11"/>
      <c r="CXW119" s="73"/>
      <c r="CXX119" s="73"/>
      <c r="CXY119" s="73"/>
      <c r="CXZ119" s="73"/>
      <c r="CYA119" s="74"/>
      <c r="CYB119" s="74"/>
      <c r="CYC119" s="77"/>
      <c r="CYD119" s="77"/>
      <c r="CYE119" s="11"/>
      <c r="CYK119" s="73"/>
      <c r="CYL119" s="73"/>
      <c r="CYM119" s="73"/>
      <c r="CYN119" s="73"/>
      <c r="CYO119" s="74"/>
      <c r="CYP119" s="74"/>
      <c r="CYQ119" s="77"/>
      <c r="CYR119" s="77"/>
      <c r="CYS119" s="11"/>
      <c r="CYY119" s="73"/>
      <c r="CYZ119" s="73"/>
      <c r="CZA119" s="73"/>
      <c r="CZB119" s="73"/>
      <c r="CZC119" s="74"/>
      <c r="CZD119" s="74"/>
      <c r="CZE119" s="77"/>
      <c r="CZF119" s="77"/>
      <c r="CZG119" s="11"/>
      <c r="CZM119" s="73"/>
      <c r="CZN119" s="73"/>
      <c r="CZO119" s="73"/>
      <c r="CZP119" s="73"/>
      <c r="CZQ119" s="74"/>
      <c r="CZR119" s="74"/>
      <c r="CZS119" s="77"/>
      <c r="CZT119" s="77"/>
      <c r="CZU119" s="11"/>
      <c r="DAA119" s="73"/>
      <c r="DAB119" s="73"/>
      <c r="DAC119" s="73"/>
      <c r="DAD119" s="73"/>
      <c r="DAE119" s="74"/>
      <c r="DAF119" s="74"/>
      <c r="DAG119" s="77"/>
      <c r="DAH119" s="77"/>
      <c r="DAI119" s="11"/>
      <c r="DAO119" s="73"/>
      <c r="DAP119" s="73"/>
      <c r="DAQ119" s="73"/>
      <c r="DAR119" s="73"/>
      <c r="DAS119" s="74"/>
      <c r="DAT119" s="74"/>
      <c r="DAU119" s="77"/>
      <c r="DAV119" s="77"/>
      <c r="DAW119" s="11"/>
      <c r="DBC119" s="73"/>
      <c r="DBD119" s="73"/>
      <c r="DBE119" s="73"/>
      <c r="DBF119" s="73"/>
      <c r="DBG119" s="74"/>
      <c r="DBH119" s="74"/>
      <c r="DBI119" s="77"/>
      <c r="DBJ119" s="77"/>
      <c r="DBK119" s="11"/>
      <c r="DBQ119" s="73"/>
      <c r="DBR119" s="73"/>
      <c r="DBS119" s="73"/>
      <c r="DBT119" s="73"/>
      <c r="DBU119" s="74"/>
      <c r="DBV119" s="74"/>
      <c r="DBW119" s="77"/>
      <c r="DBX119" s="77"/>
      <c r="DBY119" s="11"/>
      <c r="DCE119" s="73"/>
      <c r="DCF119" s="73"/>
      <c r="DCG119" s="73"/>
      <c r="DCH119" s="73"/>
      <c r="DCI119" s="74"/>
      <c r="DCJ119" s="74"/>
      <c r="DCK119" s="77"/>
      <c r="DCL119" s="77"/>
      <c r="DCM119" s="11"/>
      <c r="DCS119" s="73"/>
      <c r="DCT119" s="73"/>
      <c r="DCU119" s="73"/>
      <c r="DCV119" s="73"/>
      <c r="DCW119" s="74"/>
      <c r="DCX119" s="74"/>
      <c r="DCY119" s="77"/>
      <c r="DCZ119" s="77"/>
      <c r="DDA119" s="11"/>
      <c r="DDG119" s="73"/>
      <c r="DDH119" s="73"/>
      <c r="DDI119" s="73"/>
      <c r="DDJ119" s="73"/>
      <c r="DDK119" s="74"/>
      <c r="DDL119" s="74"/>
      <c r="DDM119" s="77"/>
      <c r="DDN119" s="77"/>
      <c r="DDO119" s="11"/>
      <c r="DDU119" s="73"/>
      <c r="DDV119" s="73"/>
      <c r="DDW119" s="73"/>
      <c r="DDX119" s="73"/>
      <c r="DDY119" s="74"/>
      <c r="DDZ119" s="74"/>
      <c r="DEA119" s="77"/>
      <c r="DEB119" s="77"/>
      <c r="DEC119" s="11"/>
      <c r="DEI119" s="73"/>
      <c r="DEJ119" s="73"/>
      <c r="DEK119" s="73"/>
      <c r="DEL119" s="73"/>
      <c r="DEM119" s="74"/>
      <c r="DEN119" s="74"/>
      <c r="DEO119" s="77"/>
      <c r="DEP119" s="77"/>
      <c r="DEQ119" s="11"/>
      <c r="DEW119" s="73"/>
      <c r="DEX119" s="73"/>
      <c r="DEY119" s="73"/>
      <c r="DEZ119" s="73"/>
      <c r="DFA119" s="74"/>
      <c r="DFB119" s="74"/>
      <c r="DFC119" s="77"/>
      <c r="DFD119" s="77"/>
      <c r="DFE119" s="11"/>
      <c r="DFK119" s="73"/>
      <c r="DFL119" s="73"/>
      <c r="DFM119" s="73"/>
      <c r="DFN119" s="73"/>
      <c r="DFO119" s="74"/>
      <c r="DFP119" s="74"/>
      <c r="DFQ119" s="77"/>
      <c r="DFR119" s="77"/>
      <c r="DFS119" s="11"/>
      <c r="DFY119" s="73"/>
      <c r="DFZ119" s="73"/>
      <c r="DGA119" s="73"/>
      <c r="DGB119" s="73"/>
      <c r="DGC119" s="74"/>
      <c r="DGD119" s="74"/>
      <c r="DGE119" s="77"/>
      <c r="DGF119" s="77"/>
      <c r="DGG119" s="11"/>
      <c r="DGM119" s="73"/>
      <c r="DGN119" s="73"/>
      <c r="DGO119" s="73"/>
      <c r="DGP119" s="73"/>
      <c r="DGQ119" s="74"/>
      <c r="DGR119" s="74"/>
      <c r="DGS119" s="77"/>
      <c r="DGT119" s="77"/>
      <c r="DGU119" s="11"/>
      <c r="DHA119" s="73"/>
      <c r="DHB119" s="73"/>
      <c r="DHC119" s="73"/>
      <c r="DHD119" s="73"/>
      <c r="DHE119" s="74"/>
      <c r="DHF119" s="74"/>
      <c r="DHG119" s="77"/>
      <c r="DHH119" s="77"/>
      <c r="DHI119" s="11"/>
      <c r="DHO119" s="73"/>
      <c r="DHP119" s="73"/>
      <c r="DHQ119" s="73"/>
      <c r="DHR119" s="73"/>
      <c r="DHS119" s="74"/>
      <c r="DHT119" s="74"/>
      <c r="DHU119" s="77"/>
      <c r="DHV119" s="77"/>
      <c r="DHW119" s="11"/>
      <c r="DIC119" s="73"/>
      <c r="DID119" s="73"/>
      <c r="DIE119" s="73"/>
      <c r="DIF119" s="73"/>
      <c r="DIG119" s="74"/>
      <c r="DIH119" s="74"/>
      <c r="DII119" s="77"/>
      <c r="DIJ119" s="77"/>
      <c r="DIK119" s="11"/>
      <c r="DIQ119" s="73"/>
      <c r="DIR119" s="73"/>
      <c r="DIS119" s="73"/>
      <c r="DIT119" s="73"/>
      <c r="DIU119" s="74"/>
      <c r="DIV119" s="74"/>
      <c r="DIW119" s="77"/>
      <c r="DIX119" s="77"/>
      <c r="DIY119" s="11"/>
      <c r="DJE119" s="73"/>
      <c r="DJF119" s="73"/>
      <c r="DJG119" s="73"/>
      <c r="DJH119" s="73"/>
      <c r="DJI119" s="74"/>
      <c r="DJJ119" s="74"/>
      <c r="DJK119" s="77"/>
      <c r="DJL119" s="77"/>
      <c r="DJM119" s="11"/>
      <c r="DJS119" s="73"/>
      <c r="DJT119" s="73"/>
      <c r="DJU119" s="73"/>
      <c r="DJV119" s="73"/>
      <c r="DJW119" s="74"/>
      <c r="DJX119" s="74"/>
      <c r="DJY119" s="77"/>
      <c r="DJZ119" s="77"/>
      <c r="DKA119" s="11"/>
      <c r="DKG119" s="73"/>
      <c r="DKH119" s="73"/>
      <c r="DKI119" s="73"/>
      <c r="DKJ119" s="73"/>
      <c r="DKK119" s="74"/>
      <c r="DKL119" s="74"/>
      <c r="DKM119" s="77"/>
      <c r="DKN119" s="77"/>
      <c r="DKO119" s="11"/>
      <c r="DKU119" s="73"/>
      <c r="DKV119" s="73"/>
      <c r="DKW119" s="73"/>
      <c r="DKX119" s="73"/>
      <c r="DKY119" s="74"/>
      <c r="DKZ119" s="74"/>
      <c r="DLA119" s="77"/>
      <c r="DLB119" s="77"/>
      <c r="DLC119" s="11"/>
      <c r="DLI119" s="73"/>
      <c r="DLJ119" s="73"/>
      <c r="DLK119" s="73"/>
      <c r="DLL119" s="73"/>
      <c r="DLM119" s="74"/>
      <c r="DLN119" s="74"/>
      <c r="DLO119" s="77"/>
      <c r="DLP119" s="77"/>
      <c r="DLQ119" s="11"/>
      <c r="DLW119" s="73"/>
      <c r="DLX119" s="73"/>
      <c r="DLY119" s="73"/>
      <c r="DLZ119" s="73"/>
      <c r="DMA119" s="74"/>
      <c r="DMB119" s="74"/>
      <c r="DMC119" s="77"/>
      <c r="DMD119" s="77"/>
      <c r="DME119" s="11"/>
      <c r="DMK119" s="73"/>
      <c r="DML119" s="73"/>
      <c r="DMM119" s="73"/>
      <c r="DMN119" s="73"/>
      <c r="DMO119" s="74"/>
      <c r="DMP119" s="74"/>
      <c r="DMQ119" s="77"/>
      <c r="DMR119" s="77"/>
      <c r="DMS119" s="11"/>
      <c r="DMY119" s="73"/>
      <c r="DMZ119" s="73"/>
      <c r="DNA119" s="73"/>
      <c r="DNB119" s="73"/>
      <c r="DNC119" s="74"/>
      <c r="DND119" s="74"/>
      <c r="DNE119" s="77"/>
      <c r="DNF119" s="77"/>
      <c r="DNG119" s="11"/>
      <c r="DNM119" s="73"/>
      <c r="DNN119" s="73"/>
      <c r="DNO119" s="73"/>
      <c r="DNP119" s="73"/>
      <c r="DNQ119" s="74"/>
      <c r="DNR119" s="74"/>
      <c r="DNS119" s="77"/>
      <c r="DNT119" s="77"/>
      <c r="DNU119" s="11"/>
      <c r="DOA119" s="73"/>
      <c r="DOB119" s="73"/>
      <c r="DOC119" s="73"/>
      <c r="DOD119" s="73"/>
      <c r="DOE119" s="74"/>
      <c r="DOF119" s="74"/>
      <c r="DOG119" s="77"/>
      <c r="DOH119" s="77"/>
      <c r="DOI119" s="11"/>
      <c r="DOO119" s="73"/>
      <c r="DOP119" s="73"/>
      <c r="DOQ119" s="73"/>
      <c r="DOR119" s="73"/>
      <c r="DOS119" s="74"/>
      <c r="DOT119" s="74"/>
      <c r="DOU119" s="77"/>
      <c r="DOV119" s="77"/>
      <c r="DOW119" s="11"/>
      <c r="DPC119" s="73"/>
      <c r="DPD119" s="73"/>
      <c r="DPE119" s="73"/>
      <c r="DPF119" s="73"/>
      <c r="DPG119" s="74"/>
      <c r="DPH119" s="74"/>
      <c r="DPI119" s="77"/>
      <c r="DPJ119" s="77"/>
      <c r="DPK119" s="11"/>
      <c r="DPQ119" s="73"/>
      <c r="DPR119" s="73"/>
      <c r="DPS119" s="73"/>
      <c r="DPT119" s="73"/>
      <c r="DPU119" s="74"/>
      <c r="DPV119" s="74"/>
      <c r="DPW119" s="77"/>
      <c r="DPX119" s="77"/>
      <c r="DPY119" s="11"/>
      <c r="DQE119" s="73"/>
      <c r="DQF119" s="73"/>
      <c r="DQG119" s="73"/>
      <c r="DQH119" s="73"/>
      <c r="DQI119" s="74"/>
      <c r="DQJ119" s="74"/>
      <c r="DQK119" s="77"/>
      <c r="DQL119" s="77"/>
      <c r="DQM119" s="11"/>
      <c r="DQS119" s="73"/>
      <c r="DQT119" s="73"/>
      <c r="DQU119" s="73"/>
      <c r="DQV119" s="73"/>
      <c r="DQW119" s="74"/>
      <c r="DQX119" s="74"/>
      <c r="DQY119" s="77"/>
      <c r="DQZ119" s="77"/>
      <c r="DRA119" s="11"/>
      <c r="DRG119" s="73"/>
      <c r="DRH119" s="73"/>
      <c r="DRI119" s="73"/>
      <c r="DRJ119" s="73"/>
      <c r="DRK119" s="74"/>
      <c r="DRL119" s="74"/>
      <c r="DRM119" s="77"/>
      <c r="DRN119" s="77"/>
      <c r="DRO119" s="11"/>
      <c r="DRU119" s="73"/>
      <c r="DRV119" s="73"/>
      <c r="DRW119" s="73"/>
      <c r="DRX119" s="73"/>
      <c r="DRY119" s="74"/>
      <c r="DRZ119" s="74"/>
      <c r="DSA119" s="77"/>
      <c r="DSB119" s="77"/>
      <c r="DSC119" s="11"/>
      <c r="DSI119" s="73"/>
      <c r="DSJ119" s="73"/>
      <c r="DSK119" s="73"/>
      <c r="DSL119" s="73"/>
      <c r="DSM119" s="74"/>
      <c r="DSN119" s="74"/>
      <c r="DSO119" s="77"/>
      <c r="DSP119" s="77"/>
      <c r="DSQ119" s="11"/>
      <c r="DSW119" s="73"/>
      <c r="DSX119" s="73"/>
      <c r="DSY119" s="73"/>
      <c r="DSZ119" s="73"/>
      <c r="DTA119" s="74"/>
      <c r="DTB119" s="74"/>
      <c r="DTC119" s="77"/>
      <c r="DTD119" s="77"/>
      <c r="DTE119" s="11"/>
      <c r="DTK119" s="73"/>
      <c r="DTL119" s="73"/>
      <c r="DTM119" s="73"/>
      <c r="DTN119" s="73"/>
      <c r="DTO119" s="74"/>
      <c r="DTP119" s="74"/>
      <c r="DTQ119" s="77"/>
      <c r="DTR119" s="77"/>
      <c r="DTS119" s="11"/>
      <c r="DTY119" s="73"/>
      <c r="DTZ119" s="73"/>
      <c r="DUA119" s="73"/>
      <c r="DUB119" s="73"/>
      <c r="DUC119" s="74"/>
      <c r="DUD119" s="74"/>
      <c r="DUE119" s="77"/>
      <c r="DUF119" s="77"/>
      <c r="DUG119" s="11"/>
      <c r="DUM119" s="73"/>
      <c r="DUN119" s="73"/>
      <c r="DUO119" s="73"/>
      <c r="DUP119" s="73"/>
      <c r="DUQ119" s="74"/>
      <c r="DUR119" s="74"/>
      <c r="DUS119" s="77"/>
      <c r="DUT119" s="77"/>
      <c r="DUU119" s="11"/>
      <c r="DVA119" s="73"/>
      <c r="DVB119" s="73"/>
      <c r="DVC119" s="73"/>
      <c r="DVD119" s="73"/>
      <c r="DVE119" s="74"/>
      <c r="DVF119" s="74"/>
      <c r="DVG119" s="77"/>
      <c r="DVH119" s="77"/>
      <c r="DVI119" s="11"/>
      <c r="DVO119" s="73"/>
      <c r="DVP119" s="73"/>
      <c r="DVQ119" s="73"/>
      <c r="DVR119" s="73"/>
      <c r="DVS119" s="74"/>
      <c r="DVT119" s="74"/>
      <c r="DVU119" s="77"/>
      <c r="DVV119" s="77"/>
      <c r="DVW119" s="11"/>
      <c r="DWC119" s="73"/>
      <c r="DWD119" s="73"/>
      <c r="DWE119" s="73"/>
      <c r="DWF119" s="73"/>
      <c r="DWG119" s="74"/>
      <c r="DWH119" s="74"/>
      <c r="DWI119" s="77"/>
      <c r="DWJ119" s="77"/>
      <c r="DWK119" s="11"/>
      <c r="DWQ119" s="73"/>
      <c r="DWR119" s="73"/>
      <c r="DWS119" s="73"/>
      <c r="DWT119" s="73"/>
      <c r="DWU119" s="74"/>
      <c r="DWV119" s="74"/>
      <c r="DWW119" s="77"/>
      <c r="DWX119" s="77"/>
      <c r="DWY119" s="11"/>
      <c r="DXE119" s="73"/>
      <c r="DXF119" s="73"/>
      <c r="DXG119" s="73"/>
      <c r="DXH119" s="73"/>
      <c r="DXI119" s="74"/>
      <c r="DXJ119" s="74"/>
      <c r="DXK119" s="77"/>
      <c r="DXL119" s="77"/>
      <c r="DXM119" s="11"/>
      <c r="DXS119" s="73"/>
      <c r="DXT119" s="73"/>
      <c r="DXU119" s="73"/>
      <c r="DXV119" s="73"/>
      <c r="DXW119" s="74"/>
      <c r="DXX119" s="74"/>
      <c r="DXY119" s="77"/>
      <c r="DXZ119" s="77"/>
      <c r="DYA119" s="11"/>
      <c r="DYG119" s="73"/>
      <c r="DYH119" s="73"/>
      <c r="DYI119" s="73"/>
      <c r="DYJ119" s="73"/>
      <c r="DYK119" s="74"/>
      <c r="DYL119" s="74"/>
      <c r="DYM119" s="77"/>
      <c r="DYN119" s="77"/>
      <c r="DYO119" s="11"/>
      <c r="DYU119" s="73"/>
      <c r="DYV119" s="73"/>
      <c r="DYW119" s="73"/>
      <c r="DYX119" s="73"/>
      <c r="DYY119" s="74"/>
      <c r="DYZ119" s="74"/>
      <c r="DZA119" s="77"/>
      <c r="DZB119" s="77"/>
      <c r="DZC119" s="11"/>
      <c r="DZI119" s="73"/>
      <c r="DZJ119" s="73"/>
      <c r="DZK119" s="73"/>
      <c r="DZL119" s="73"/>
      <c r="DZM119" s="74"/>
      <c r="DZN119" s="74"/>
      <c r="DZO119" s="77"/>
      <c r="DZP119" s="77"/>
      <c r="DZQ119" s="11"/>
      <c r="DZW119" s="73"/>
      <c r="DZX119" s="73"/>
      <c r="DZY119" s="73"/>
      <c r="DZZ119" s="73"/>
      <c r="EAA119" s="74"/>
      <c r="EAB119" s="74"/>
      <c r="EAC119" s="77"/>
      <c r="EAD119" s="77"/>
      <c r="EAE119" s="11"/>
      <c r="EAK119" s="73"/>
      <c r="EAL119" s="73"/>
      <c r="EAM119" s="73"/>
      <c r="EAN119" s="73"/>
      <c r="EAO119" s="74"/>
      <c r="EAP119" s="74"/>
      <c r="EAQ119" s="77"/>
      <c r="EAR119" s="77"/>
      <c r="EAS119" s="11"/>
      <c r="EAY119" s="73"/>
      <c r="EAZ119" s="73"/>
      <c r="EBA119" s="73"/>
      <c r="EBB119" s="73"/>
      <c r="EBC119" s="74"/>
      <c r="EBD119" s="74"/>
      <c r="EBE119" s="77"/>
      <c r="EBF119" s="77"/>
      <c r="EBG119" s="11"/>
      <c r="EBM119" s="73"/>
      <c r="EBN119" s="73"/>
      <c r="EBO119" s="73"/>
      <c r="EBP119" s="73"/>
      <c r="EBQ119" s="74"/>
      <c r="EBR119" s="74"/>
      <c r="EBS119" s="77"/>
      <c r="EBT119" s="77"/>
      <c r="EBU119" s="11"/>
      <c r="ECA119" s="73"/>
      <c r="ECB119" s="73"/>
      <c r="ECC119" s="73"/>
      <c r="ECD119" s="73"/>
      <c r="ECE119" s="74"/>
      <c r="ECF119" s="74"/>
      <c r="ECG119" s="77"/>
      <c r="ECH119" s="77"/>
      <c r="ECI119" s="11"/>
      <c r="ECO119" s="73"/>
      <c r="ECP119" s="73"/>
      <c r="ECQ119" s="73"/>
      <c r="ECR119" s="73"/>
      <c r="ECS119" s="74"/>
      <c r="ECT119" s="74"/>
      <c r="ECU119" s="77"/>
      <c r="ECV119" s="77"/>
      <c r="ECW119" s="11"/>
      <c r="EDC119" s="73"/>
      <c r="EDD119" s="73"/>
      <c r="EDE119" s="73"/>
      <c r="EDF119" s="73"/>
      <c r="EDG119" s="74"/>
      <c r="EDH119" s="74"/>
      <c r="EDI119" s="77"/>
      <c r="EDJ119" s="77"/>
      <c r="EDK119" s="11"/>
      <c r="EDQ119" s="73"/>
      <c r="EDR119" s="73"/>
      <c r="EDS119" s="73"/>
      <c r="EDT119" s="73"/>
      <c r="EDU119" s="74"/>
      <c r="EDV119" s="74"/>
      <c r="EDW119" s="77"/>
      <c r="EDX119" s="77"/>
      <c r="EDY119" s="11"/>
      <c r="EEE119" s="73"/>
      <c r="EEF119" s="73"/>
      <c r="EEG119" s="73"/>
      <c r="EEH119" s="73"/>
      <c r="EEI119" s="74"/>
      <c r="EEJ119" s="74"/>
      <c r="EEK119" s="77"/>
      <c r="EEL119" s="77"/>
      <c r="EEM119" s="11"/>
      <c r="EES119" s="73"/>
      <c r="EET119" s="73"/>
      <c r="EEU119" s="73"/>
      <c r="EEV119" s="73"/>
      <c r="EEW119" s="74"/>
      <c r="EEX119" s="74"/>
      <c r="EEY119" s="77"/>
      <c r="EEZ119" s="77"/>
      <c r="EFA119" s="11"/>
      <c r="EFG119" s="73"/>
      <c r="EFH119" s="73"/>
      <c r="EFI119" s="73"/>
      <c r="EFJ119" s="73"/>
      <c r="EFK119" s="74"/>
      <c r="EFL119" s="74"/>
      <c r="EFM119" s="77"/>
      <c r="EFN119" s="77"/>
      <c r="EFO119" s="11"/>
      <c r="EFU119" s="73"/>
      <c r="EFV119" s="73"/>
      <c r="EFW119" s="73"/>
      <c r="EFX119" s="73"/>
      <c r="EFY119" s="74"/>
      <c r="EFZ119" s="74"/>
      <c r="EGA119" s="77"/>
      <c r="EGB119" s="77"/>
      <c r="EGC119" s="11"/>
      <c r="EGI119" s="73"/>
      <c r="EGJ119" s="73"/>
      <c r="EGK119" s="73"/>
      <c r="EGL119" s="73"/>
      <c r="EGM119" s="74"/>
      <c r="EGN119" s="74"/>
      <c r="EGO119" s="77"/>
      <c r="EGP119" s="77"/>
      <c r="EGQ119" s="11"/>
      <c r="EGW119" s="73"/>
      <c r="EGX119" s="73"/>
      <c r="EGY119" s="73"/>
      <c r="EGZ119" s="73"/>
      <c r="EHA119" s="74"/>
      <c r="EHB119" s="74"/>
      <c r="EHC119" s="77"/>
      <c r="EHD119" s="77"/>
      <c r="EHE119" s="11"/>
      <c r="EHK119" s="73"/>
      <c r="EHL119" s="73"/>
      <c r="EHM119" s="73"/>
      <c r="EHN119" s="73"/>
      <c r="EHO119" s="74"/>
      <c r="EHP119" s="74"/>
      <c r="EHQ119" s="77"/>
      <c r="EHR119" s="77"/>
      <c r="EHS119" s="11"/>
      <c r="EHY119" s="73"/>
      <c r="EHZ119" s="73"/>
      <c r="EIA119" s="73"/>
      <c r="EIB119" s="73"/>
      <c r="EIC119" s="74"/>
      <c r="EID119" s="74"/>
      <c r="EIE119" s="77"/>
      <c r="EIF119" s="77"/>
      <c r="EIG119" s="11"/>
      <c r="EIM119" s="73"/>
      <c r="EIN119" s="73"/>
      <c r="EIO119" s="73"/>
      <c r="EIP119" s="73"/>
      <c r="EIQ119" s="74"/>
      <c r="EIR119" s="74"/>
      <c r="EIS119" s="77"/>
      <c r="EIT119" s="77"/>
      <c r="EIU119" s="11"/>
      <c r="EJA119" s="73"/>
      <c r="EJB119" s="73"/>
      <c r="EJC119" s="73"/>
      <c r="EJD119" s="73"/>
      <c r="EJE119" s="74"/>
      <c r="EJF119" s="74"/>
      <c r="EJG119" s="77"/>
      <c r="EJH119" s="77"/>
      <c r="EJI119" s="11"/>
      <c r="EJO119" s="73"/>
      <c r="EJP119" s="73"/>
      <c r="EJQ119" s="73"/>
      <c r="EJR119" s="73"/>
      <c r="EJS119" s="74"/>
      <c r="EJT119" s="74"/>
      <c r="EJU119" s="77"/>
      <c r="EJV119" s="77"/>
      <c r="EJW119" s="11"/>
      <c r="EKC119" s="73"/>
      <c r="EKD119" s="73"/>
      <c r="EKE119" s="73"/>
      <c r="EKF119" s="73"/>
      <c r="EKG119" s="74"/>
      <c r="EKH119" s="74"/>
      <c r="EKI119" s="77"/>
      <c r="EKJ119" s="77"/>
      <c r="EKK119" s="11"/>
      <c r="EKQ119" s="73"/>
      <c r="EKR119" s="73"/>
      <c r="EKS119" s="73"/>
      <c r="EKT119" s="73"/>
      <c r="EKU119" s="74"/>
      <c r="EKV119" s="74"/>
      <c r="EKW119" s="77"/>
      <c r="EKX119" s="77"/>
      <c r="EKY119" s="11"/>
      <c r="ELE119" s="73"/>
      <c r="ELF119" s="73"/>
      <c r="ELG119" s="73"/>
      <c r="ELH119" s="73"/>
      <c r="ELI119" s="74"/>
      <c r="ELJ119" s="74"/>
      <c r="ELK119" s="77"/>
      <c r="ELL119" s="77"/>
      <c r="ELM119" s="11"/>
      <c r="ELS119" s="73"/>
      <c r="ELT119" s="73"/>
      <c r="ELU119" s="73"/>
      <c r="ELV119" s="73"/>
      <c r="ELW119" s="74"/>
      <c r="ELX119" s="74"/>
      <c r="ELY119" s="77"/>
      <c r="ELZ119" s="77"/>
      <c r="EMA119" s="11"/>
      <c r="EMG119" s="73"/>
      <c r="EMH119" s="73"/>
      <c r="EMI119" s="73"/>
      <c r="EMJ119" s="73"/>
      <c r="EMK119" s="74"/>
      <c r="EML119" s="74"/>
      <c r="EMM119" s="77"/>
      <c r="EMN119" s="77"/>
      <c r="EMO119" s="11"/>
      <c r="EMU119" s="73"/>
      <c r="EMV119" s="73"/>
      <c r="EMW119" s="73"/>
      <c r="EMX119" s="73"/>
      <c r="EMY119" s="74"/>
      <c r="EMZ119" s="74"/>
      <c r="ENA119" s="77"/>
      <c r="ENB119" s="77"/>
      <c r="ENC119" s="11"/>
      <c r="ENI119" s="73"/>
      <c r="ENJ119" s="73"/>
      <c r="ENK119" s="73"/>
      <c r="ENL119" s="73"/>
      <c r="ENM119" s="74"/>
      <c r="ENN119" s="74"/>
      <c r="ENO119" s="77"/>
      <c r="ENP119" s="77"/>
      <c r="ENQ119" s="11"/>
      <c r="ENW119" s="73"/>
      <c r="ENX119" s="73"/>
      <c r="ENY119" s="73"/>
      <c r="ENZ119" s="73"/>
      <c r="EOA119" s="74"/>
      <c r="EOB119" s="74"/>
      <c r="EOC119" s="77"/>
      <c r="EOD119" s="77"/>
      <c r="EOE119" s="11"/>
      <c r="EOK119" s="73"/>
      <c r="EOL119" s="73"/>
      <c r="EOM119" s="73"/>
      <c r="EON119" s="73"/>
      <c r="EOO119" s="74"/>
      <c r="EOP119" s="74"/>
      <c r="EOQ119" s="77"/>
      <c r="EOR119" s="77"/>
      <c r="EOS119" s="11"/>
      <c r="EOY119" s="73"/>
      <c r="EOZ119" s="73"/>
      <c r="EPA119" s="73"/>
      <c r="EPB119" s="73"/>
      <c r="EPC119" s="74"/>
      <c r="EPD119" s="74"/>
      <c r="EPE119" s="77"/>
      <c r="EPF119" s="77"/>
      <c r="EPG119" s="11"/>
      <c r="EPM119" s="73"/>
      <c r="EPN119" s="73"/>
      <c r="EPO119" s="73"/>
      <c r="EPP119" s="73"/>
      <c r="EPQ119" s="74"/>
      <c r="EPR119" s="74"/>
      <c r="EPS119" s="77"/>
      <c r="EPT119" s="77"/>
      <c r="EPU119" s="11"/>
      <c r="EQA119" s="73"/>
      <c r="EQB119" s="73"/>
      <c r="EQC119" s="73"/>
      <c r="EQD119" s="73"/>
      <c r="EQE119" s="74"/>
      <c r="EQF119" s="74"/>
      <c r="EQG119" s="77"/>
      <c r="EQH119" s="77"/>
      <c r="EQI119" s="11"/>
      <c r="EQO119" s="73"/>
      <c r="EQP119" s="73"/>
      <c r="EQQ119" s="73"/>
      <c r="EQR119" s="73"/>
      <c r="EQS119" s="74"/>
      <c r="EQT119" s="74"/>
      <c r="EQU119" s="77"/>
      <c r="EQV119" s="77"/>
      <c r="EQW119" s="11"/>
      <c r="ERC119" s="73"/>
      <c r="ERD119" s="73"/>
      <c r="ERE119" s="73"/>
      <c r="ERF119" s="73"/>
      <c r="ERG119" s="74"/>
      <c r="ERH119" s="74"/>
      <c r="ERI119" s="77"/>
      <c r="ERJ119" s="77"/>
      <c r="ERK119" s="11"/>
      <c r="ERQ119" s="73"/>
      <c r="ERR119" s="73"/>
      <c r="ERS119" s="73"/>
      <c r="ERT119" s="73"/>
      <c r="ERU119" s="74"/>
      <c r="ERV119" s="74"/>
      <c r="ERW119" s="77"/>
      <c r="ERX119" s="77"/>
      <c r="ERY119" s="11"/>
      <c r="ESE119" s="73"/>
      <c r="ESF119" s="73"/>
      <c r="ESG119" s="73"/>
      <c r="ESH119" s="73"/>
      <c r="ESI119" s="74"/>
      <c r="ESJ119" s="74"/>
      <c r="ESK119" s="77"/>
      <c r="ESL119" s="77"/>
      <c r="ESM119" s="11"/>
      <c r="ESS119" s="73"/>
      <c r="EST119" s="73"/>
      <c r="ESU119" s="73"/>
      <c r="ESV119" s="73"/>
      <c r="ESW119" s="74"/>
      <c r="ESX119" s="74"/>
      <c r="ESY119" s="77"/>
      <c r="ESZ119" s="77"/>
      <c r="ETA119" s="11"/>
      <c r="ETG119" s="73"/>
      <c r="ETH119" s="73"/>
      <c r="ETI119" s="73"/>
      <c r="ETJ119" s="73"/>
      <c r="ETK119" s="74"/>
      <c r="ETL119" s="74"/>
      <c r="ETM119" s="77"/>
      <c r="ETN119" s="77"/>
      <c r="ETO119" s="11"/>
      <c r="ETU119" s="73"/>
      <c r="ETV119" s="73"/>
      <c r="ETW119" s="73"/>
      <c r="ETX119" s="73"/>
      <c r="ETY119" s="74"/>
      <c r="ETZ119" s="74"/>
      <c r="EUA119" s="77"/>
      <c r="EUB119" s="77"/>
      <c r="EUC119" s="11"/>
      <c r="EUI119" s="73"/>
      <c r="EUJ119" s="73"/>
      <c r="EUK119" s="73"/>
      <c r="EUL119" s="73"/>
      <c r="EUM119" s="74"/>
      <c r="EUN119" s="74"/>
      <c r="EUO119" s="77"/>
      <c r="EUP119" s="77"/>
      <c r="EUQ119" s="11"/>
      <c r="EUW119" s="73"/>
      <c r="EUX119" s="73"/>
      <c r="EUY119" s="73"/>
      <c r="EUZ119" s="73"/>
      <c r="EVA119" s="74"/>
      <c r="EVB119" s="74"/>
      <c r="EVC119" s="77"/>
      <c r="EVD119" s="77"/>
      <c r="EVE119" s="11"/>
      <c r="EVK119" s="73"/>
      <c r="EVL119" s="73"/>
      <c r="EVM119" s="73"/>
      <c r="EVN119" s="73"/>
      <c r="EVO119" s="74"/>
      <c r="EVP119" s="74"/>
      <c r="EVQ119" s="77"/>
      <c r="EVR119" s="77"/>
      <c r="EVS119" s="11"/>
      <c r="EVY119" s="73"/>
      <c r="EVZ119" s="73"/>
      <c r="EWA119" s="73"/>
      <c r="EWB119" s="73"/>
      <c r="EWC119" s="74"/>
      <c r="EWD119" s="74"/>
      <c r="EWE119" s="77"/>
      <c r="EWF119" s="77"/>
      <c r="EWG119" s="11"/>
      <c r="EWM119" s="73"/>
      <c r="EWN119" s="73"/>
      <c r="EWO119" s="73"/>
      <c r="EWP119" s="73"/>
      <c r="EWQ119" s="74"/>
      <c r="EWR119" s="74"/>
      <c r="EWS119" s="77"/>
      <c r="EWT119" s="77"/>
      <c r="EWU119" s="11"/>
      <c r="EXA119" s="73"/>
      <c r="EXB119" s="73"/>
      <c r="EXC119" s="73"/>
      <c r="EXD119" s="73"/>
      <c r="EXE119" s="74"/>
      <c r="EXF119" s="74"/>
      <c r="EXG119" s="77"/>
      <c r="EXH119" s="77"/>
      <c r="EXI119" s="11"/>
      <c r="EXO119" s="73"/>
      <c r="EXP119" s="73"/>
      <c r="EXQ119" s="73"/>
      <c r="EXR119" s="73"/>
      <c r="EXS119" s="74"/>
      <c r="EXT119" s="74"/>
      <c r="EXU119" s="77"/>
      <c r="EXV119" s="77"/>
      <c r="EXW119" s="11"/>
      <c r="EYC119" s="73"/>
      <c r="EYD119" s="73"/>
      <c r="EYE119" s="73"/>
      <c r="EYF119" s="73"/>
      <c r="EYG119" s="74"/>
      <c r="EYH119" s="74"/>
      <c r="EYI119" s="77"/>
      <c r="EYJ119" s="77"/>
      <c r="EYK119" s="11"/>
      <c r="EYQ119" s="73"/>
      <c r="EYR119" s="73"/>
      <c r="EYS119" s="73"/>
      <c r="EYT119" s="73"/>
      <c r="EYU119" s="74"/>
      <c r="EYV119" s="74"/>
      <c r="EYW119" s="77"/>
      <c r="EYX119" s="77"/>
      <c r="EYY119" s="11"/>
      <c r="EZE119" s="73"/>
      <c r="EZF119" s="73"/>
      <c r="EZG119" s="73"/>
      <c r="EZH119" s="73"/>
      <c r="EZI119" s="74"/>
      <c r="EZJ119" s="74"/>
      <c r="EZK119" s="77"/>
      <c r="EZL119" s="77"/>
      <c r="EZM119" s="11"/>
      <c r="EZS119" s="73"/>
      <c r="EZT119" s="73"/>
      <c r="EZU119" s="73"/>
      <c r="EZV119" s="73"/>
      <c r="EZW119" s="74"/>
      <c r="EZX119" s="74"/>
      <c r="EZY119" s="77"/>
      <c r="EZZ119" s="77"/>
      <c r="FAA119" s="11"/>
      <c r="FAG119" s="73"/>
      <c r="FAH119" s="73"/>
      <c r="FAI119" s="73"/>
      <c r="FAJ119" s="73"/>
      <c r="FAK119" s="74"/>
      <c r="FAL119" s="74"/>
      <c r="FAM119" s="77"/>
      <c r="FAN119" s="77"/>
      <c r="FAO119" s="11"/>
      <c r="FAU119" s="73"/>
      <c r="FAV119" s="73"/>
      <c r="FAW119" s="73"/>
      <c r="FAX119" s="73"/>
      <c r="FAY119" s="74"/>
      <c r="FAZ119" s="74"/>
      <c r="FBA119" s="77"/>
      <c r="FBB119" s="77"/>
      <c r="FBC119" s="11"/>
      <c r="FBI119" s="73"/>
      <c r="FBJ119" s="73"/>
      <c r="FBK119" s="73"/>
      <c r="FBL119" s="73"/>
      <c r="FBM119" s="74"/>
      <c r="FBN119" s="74"/>
      <c r="FBO119" s="77"/>
      <c r="FBP119" s="77"/>
      <c r="FBQ119" s="11"/>
      <c r="FBW119" s="73"/>
      <c r="FBX119" s="73"/>
      <c r="FBY119" s="73"/>
      <c r="FBZ119" s="73"/>
      <c r="FCA119" s="74"/>
      <c r="FCB119" s="74"/>
      <c r="FCC119" s="77"/>
      <c r="FCD119" s="77"/>
      <c r="FCE119" s="11"/>
      <c r="FCK119" s="73"/>
      <c r="FCL119" s="73"/>
      <c r="FCM119" s="73"/>
      <c r="FCN119" s="73"/>
      <c r="FCO119" s="74"/>
      <c r="FCP119" s="74"/>
      <c r="FCQ119" s="77"/>
      <c r="FCR119" s="77"/>
      <c r="FCS119" s="11"/>
      <c r="FCY119" s="73"/>
      <c r="FCZ119" s="73"/>
      <c r="FDA119" s="73"/>
      <c r="FDB119" s="73"/>
      <c r="FDC119" s="74"/>
      <c r="FDD119" s="74"/>
      <c r="FDE119" s="77"/>
      <c r="FDF119" s="77"/>
      <c r="FDG119" s="11"/>
      <c r="FDM119" s="73"/>
      <c r="FDN119" s="73"/>
      <c r="FDO119" s="73"/>
      <c r="FDP119" s="73"/>
      <c r="FDQ119" s="74"/>
      <c r="FDR119" s="74"/>
      <c r="FDS119" s="77"/>
      <c r="FDT119" s="77"/>
      <c r="FDU119" s="11"/>
      <c r="FEA119" s="73"/>
      <c r="FEB119" s="73"/>
      <c r="FEC119" s="73"/>
      <c r="FED119" s="73"/>
      <c r="FEE119" s="74"/>
      <c r="FEF119" s="74"/>
      <c r="FEG119" s="77"/>
      <c r="FEH119" s="77"/>
      <c r="FEI119" s="11"/>
      <c r="FEO119" s="73"/>
      <c r="FEP119" s="73"/>
      <c r="FEQ119" s="73"/>
      <c r="FER119" s="73"/>
      <c r="FES119" s="74"/>
      <c r="FET119" s="74"/>
      <c r="FEU119" s="77"/>
      <c r="FEV119" s="77"/>
      <c r="FEW119" s="11"/>
      <c r="FFC119" s="73"/>
      <c r="FFD119" s="73"/>
      <c r="FFE119" s="73"/>
      <c r="FFF119" s="73"/>
      <c r="FFG119" s="74"/>
      <c r="FFH119" s="74"/>
      <c r="FFI119" s="77"/>
      <c r="FFJ119" s="77"/>
      <c r="FFK119" s="11"/>
      <c r="FFQ119" s="73"/>
      <c r="FFR119" s="73"/>
      <c r="FFS119" s="73"/>
      <c r="FFT119" s="73"/>
      <c r="FFU119" s="74"/>
      <c r="FFV119" s="74"/>
      <c r="FFW119" s="77"/>
      <c r="FFX119" s="77"/>
      <c r="FFY119" s="11"/>
      <c r="FGE119" s="73"/>
      <c r="FGF119" s="73"/>
      <c r="FGG119" s="73"/>
      <c r="FGH119" s="73"/>
      <c r="FGI119" s="74"/>
      <c r="FGJ119" s="74"/>
      <c r="FGK119" s="77"/>
      <c r="FGL119" s="77"/>
      <c r="FGM119" s="11"/>
      <c r="FGS119" s="73"/>
      <c r="FGT119" s="73"/>
      <c r="FGU119" s="73"/>
      <c r="FGV119" s="73"/>
      <c r="FGW119" s="74"/>
      <c r="FGX119" s="74"/>
      <c r="FGY119" s="77"/>
      <c r="FGZ119" s="77"/>
      <c r="FHA119" s="11"/>
      <c r="FHG119" s="73"/>
      <c r="FHH119" s="73"/>
      <c r="FHI119" s="73"/>
      <c r="FHJ119" s="73"/>
      <c r="FHK119" s="74"/>
      <c r="FHL119" s="74"/>
      <c r="FHM119" s="77"/>
      <c r="FHN119" s="77"/>
      <c r="FHO119" s="11"/>
      <c r="FHU119" s="73"/>
      <c r="FHV119" s="73"/>
      <c r="FHW119" s="73"/>
      <c r="FHX119" s="73"/>
      <c r="FHY119" s="74"/>
      <c r="FHZ119" s="74"/>
      <c r="FIA119" s="77"/>
      <c r="FIB119" s="77"/>
      <c r="FIC119" s="11"/>
      <c r="FII119" s="73"/>
      <c r="FIJ119" s="73"/>
      <c r="FIK119" s="73"/>
      <c r="FIL119" s="73"/>
      <c r="FIM119" s="74"/>
      <c r="FIN119" s="74"/>
      <c r="FIO119" s="77"/>
      <c r="FIP119" s="77"/>
      <c r="FIQ119" s="11"/>
      <c r="FIW119" s="73"/>
      <c r="FIX119" s="73"/>
      <c r="FIY119" s="73"/>
      <c r="FIZ119" s="73"/>
      <c r="FJA119" s="74"/>
      <c r="FJB119" s="74"/>
      <c r="FJC119" s="77"/>
      <c r="FJD119" s="77"/>
      <c r="FJE119" s="11"/>
      <c r="FJK119" s="73"/>
      <c r="FJL119" s="73"/>
      <c r="FJM119" s="73"/>
      <c r="FJN119" s="73"/>
      <c r="FJO119" s="74"/>
      <c r="FJP119" s="74"/>
      <c r="FJQ119" s="77"/>
      <c r="FJR119" s="77"/>
      <c r="FJS119" s="11"/>
      <c r="FJY119" s="73"/>
      <c r="FJZ119" s="73"/>
      <c r="FKA119" s="73"/>
      <c r="FKB119" s="73"/>
      <c r="FKC119" s="74"/>
      <c r="FKD119" s="74"/>
      <c r="FKE119" s="77"/>
      <c r="FKF119" s="77"/>
      <c r="FKG119" s="11"/>
      <c r="FKM119" s="73"/>
      <c r="FKN119" s="73"/>
      <c r="FKO119" s="73"/>
      <c r="FKP119" s="73"/>
      <c r="FKQ119" s="74"/>
      <c r="FKR119" s="74"/>
      <c r="FKS119" s="77"/>
      <c r="FKT119" s="77"/>
      <c r="FKU119" s="11"/>
      <c r="FLA119" s="73"/>
      <c r="FLB119" s="73"/>
      <c r="FLC119" s="73"/>
      <c r="FLD119" s="73"/>
      <c r="FLE119" s="74"/>
      <c r="FLF119" s="74"/>
      <c r="FLG119" s="77"/>
      <c r="FLH119" s="77"/>
      <c r="FLI119" s="11"/>
      <c r="FLO119" s="73"/>
      <c r="FLP119" s="73"/>
      <c r="FLQ119" s="73"/>
      <c r="FLR119" s="73"/>
      <c r="FLS119" s="74"/>
      <c r="FLT119" s="74"/>
      <c r="FLU119" s="77"/>
      <c r="FLV119" s="77"/>
      <c r="FLW119" s="11"/>
      <c r="FMC119" s="73"/>
      <c r="FMD119" s="73"/>
      <c r="FME119" s="73"/>
      <c r="FMF119" s="73"/>
      <c r="FMG119" s="74"/>
      <c r="FMH119" s="74"/>
      <c r="FMI119" s="77"/>
      <c r="FMJ119" s="77"/>
      <c r="FMK119" s="11"/>
      <c r="FMQ119" s="73"/>
      <c r="FMR119" s="73"/>
      <c r="FMS119" s="73"/>
      <c r="FMT119" s="73"/>
      <c r="FMU119" s="74"/>
      <c r="FMV119" s="74"/>
      <c r="FMW119" s="77"/>
      <c r="FMX119" s="77"/>
      <c r="FMY119" s="11"/>
      <c r="FNE119" s="73"/>
      <c r="FNF119" s="73"/>
      <c r="FNG119" s="73"/>
      <c r="FNH119" s="73"/>
      <c r="FNI119" s="74"/>
      <c r="FNJ119" s="74"/>
      <c r="FNK119" s="77"/>
      <c r="FNL119" s="77"/>
      <c r="FNM119" s="11"/>
      <c r="FNS119" s="73"/>
      <c r="FNT119" s="73"/>
      <c r="FNU119" s="73"/>
      <c r="FNV119" s="73"/>
      <c r="FNW119" s="74"/>
      <c r="FNX119" s="74"/>
      <c r="FNY119" s="77"/>
      <c r="FNZ119" s="77"/>
      <c r="FOA119" s="11"/>
      <c r="FOG119" s="73"/>
      <c r="FOH119" s="73"/>
      <c r="FOI119" s="73"/>
      <c r="FOJ119" s="73"/>
      <c r="FOK119" s="74"/>
      <c r="FOL119" s="74"/>
      <c r="FOM119" s="77"/>
      <c r="FON119" s="77"/>
      <c r="FOO119" s="11"/>
      <c r="FOU119" s="73"/>
      <c r="FOV119" s="73"/>
      <c r="FOW119" s="73"/>
      <c r="FOX119" s="73"/>
      <c r="FOY119" s="74"/>
      <c r="FOZ119" s="74"/>
      <c r="FPA119" s="77"/>
      <c r="FPB119" s="77"/>
      <c r="FPC119" s="11"/>
      <c r="FPI119" s="73"/>
      <c r="FPJ119" s="73"/>
      <c r="FPK119" s="73"/>
      <c r="FPL119" s="73"/>
      <c r="FPM119" s="74"/>
      <c r="FPN119" s="74"/>
      <c r="FPO119" s="77"/>
      <c r="FPP119" s="77"/>
      <c r="FPQ119" s="11"/>
      <c r="FPW119" s="73"/>
      <c r="FPX119" s="73"/>
      <c r="FPY119" s="73"/>
      <c r="FPZ119" s="73"/>
      <c r="FQA119" s="74"/>
      <c r="FQB119" s="74"/>
      <c r="FQC119" s="77"/>
      <c r="FQD119" s="77"/>
      <c r="FQE119" s="11"/>
      <c r="FQK119" s="73"/>
      <c r="FQL119" s="73"/>
      <c r="FQM119" s="73"/>
      <c r="FQN119" s="73"/>
      <c r="FQO119" s="74"/>
      <c r="FQP119" s="74"/>
      <c r="FQQ119" s="77"/>
      <c r="FQR119" s="77"/>
      <c r="FQS119" s="11"/>
      <c r="FQY119" s="73"/>
      <c r="FQZ119" s="73"/>
      <c r="FRA119" s="73"/>
      <c r="FRB119" s="73"/>
      <c r="FRC119" s="74"/>
      <c r="FRD119" s="74"/>
      <c r="FRE119" s="77"/>
      <c r="FRF119" s="77"/>
      <c r="FRG119" s="11"/>
      <c r="FRM119" s="73"/>
      <c r="FRN119" s="73"/>
      <c r="FRO119" s="73"/>
      <c r="FRP119" s="73"/>
      <c r="FRQ119" s="74"/>
      <c r="FRR119" s="74"/>
      <c r="FRS119" s="77"/>
      <c r="FRT119" s="77"/>
      <c r="FRU119" s="11"/>
      <c r="FSA119" s="73"/>
      <c r="FSB119" s="73"/>
      <c r="FSC119" s="73"/>
      <c r="FSD119" s="73"/>
      <c r="FSE119" s="74"/>
      <c r="FSF119" s="74"/>
      <c r="FSG119" s="77"/>
      <c r="FSH119" s="77"/>
      <c r="FSI119" s="11"/>
      <c r="FSO119" s="73"/>
      <c r="FSP119" s="73"/>
      <c r="FSQ119" s="73"/>
      <c r="FSR119" s="73"/>
      <c r="FSS119" s="74"/>
      <c r="FST119" s="74"/>
      <c r="FSU119" s="77"/>
      <c r="FSV119" s="77"/>
      <c r="FSW119" s="11"/>
      <c r="FTC119" s="73"/>
      <c r="FTD119" s="73"/>
      <c r="FTE119" s="73"/>
      <c r="FTF119" s="73"/>
      <c r="FTG119" s="74"/>
      <c r="FTH119" s="74"/>
      <c r="FTI119" s="77"/>
      <c r="FTJ119" s="77"/>
      <c r="FTK119" s="11"/>
      <c r="FTQ119" s="73"/>
      <c r="FTR119" s="73"/>
      <c r="FTS119" s="73"/>
      <c r="FTT119" s="73"/>
      <c r="FTU119" s="74"/>
      <c r="FTV119" s="74"/>
      <c r="FTW119" s="77"/>
      <c r="FTX119" s="77"/>
      <c r="FTY119" s="11"/>
      <c r="FUE119" s="73"/>
      <c r="FUF119" s="73"/>
      <c r="FUG119" s="73"/>
      <c r="FUH119" s="73"/>
      <c r="FUI119" s="74"/>
      <c r="FUJ119" s="74"/>
      <c r="FUK119" s="77"/>
      <c r="FUL119" s="77"/>
      <c r="FUM119" s="11"/>
      <c r="FUS119" s="73"/>
      <c r="FUT119" s="73"/>
      <c r="FUU119" s="73"/>
      <c r="FUV119" s="73"/>
      <c r="FUW119" s="74"/>
      <c r="FUX119" s="74"/>
      <c r="FUY119" s="77"/>
      <c r="FUZ119" s="77"/>
      <c r="FVA119" s="11"/>
      <c r="FVG119" s="73"/>
      <c r="FVH119" s="73"/>
      <c r="FVI119" s="73"/>
      <c r="FVJ119" s="73"/>
      <c r="FVK119" s="74"/>
      <c r="FVL119" s="74"/>
      <c r="FVM119" s="77"/>
      <c r="FVN119" s="77"/>
      <c r="FVO119" s="11"/>
      <c r="FVU119" s="73"/>
      <c r="FVV119" s="73"/>
      <c r="FVW119" s="73"/>
      <c r="FVX119" s="73"/>
      <c r="FVY119" s="74"/>
      <c r="FVZ119" s="74"/>
      <c r="FWA119" s="77"/>
      <c r="FWB119" s="77"/>
      <c r="FWC119" s="11"/>
      <c r="FWI119" s="73"/>
      <c r="FWJ119" s="73"/>
      <c r="FWK119" s="73"/>
      <c r="FWL119" s="73"/>
      <c r="FWM119" s="74"/>
      <c r="FWN119" s="74"/>
      <c r="FWO119" s="77"/>
      <c r="FWP119" s="77"/>
      <c r="FWQ119" s="11"/>
      <c r="FWW119" s="73"/>
      <c r="FWX119" s="73"/>
      <c r="FWY119" s="73"/>
      <c r="FWZ119" s="73"/>
      <c r="FXA119" s="74"/>
      <c r="FXB119" s="74"/>
      <c r="FXC119" s="77"/>
      <c r="FXD119" s="77"/>
      <c r="FXE119" s="11"/>
      <c r="FXK119" s="73"/>
      <c r="FXL119" s="73"/>
      <c r="FXM119" s="73"/>
      <c r="FXN119" s="73"/>
      <c r="FXO119" s="74"/>
      <c r="FXP119" s="74"/>
      <c r="FXQ119" s="77"/>
      <c r="FXR119" s="77"/>
      <c r="FXS119" s="11"/>
      <c r="FXY119" s="73"/>
      <c r="FXZ119" s="73"/>
      <c r="FYA119" s="73"/>
      <c r="FYB119" s="73"/>
      <c r="FYC119" s="74"/>
      <c r="FYD119" s="74"/>
      <c r="FYE119" s="77"/>
      <c r="FYF119" s="77"/>
      <c r="FYG119" s="11"/>
      <c r="FYM119" s="73"/>
      <c r="FYN119" s="73"/>
      <c r="FYO119" s="73"/>
      <c r="FYP119" s="73"/>
      <c r="FYQ119" s="74"/>
      <c r="FYR119" s="74"/>
      <c r="FYS119" s="77"/>
      <c r="FYT119" s="77"/>
      <c r="FYU119" s="11"/>
      <c r="FZA119" s="73"/>
      <c r="FZB119" s="73"/>
      <c r="FZC119" s="73"/>
      <c r="FZD119" s="73"/>
      <c r="FZE119" s="74"/>
      <c r="FZF119" s="74"/>
      <c r="FZG119" s="77"/>
      <c r="FZH119" s="77"/>
      <c r="FZI119" s="11"/>
      <c r="FZO119" s="73"/>
      <c r="FZP119" s="73"/>
      <c r="FZQ119" s="73"/>
      <c r="FZR119" s="73"/>
      <c r="FZS119" s="74"/>
      <c r="FZT119" s="74"/>
      <c r="FZU119" s="77"/>
      <c r="FZV119" s="77"/>
      <c r="FZW119" s="11"/>
      <c r="GAC119" s="73"/>
      <c r="GAD119" s="73"/>
      <c r="GAE119" s="73"/>
      <c r="GAF119" s="73"/>
      <c r="GAG119" s="74"/>
      <c r="GAH119" s="74"/>
      <c r="GAI119" s="77"/>
      <c r="GAJ119" s="77"/>
      <c r="GAK119" s="11"/>
      <c r="GAQ119" s="73"/>
      <c r="GAR119" s="73"/>
      <c r="GAS119" s="73"/>
      <c r="GAT119" s="73"/>
      <c r="GAU119" s="74"/>
      <c r="GAV119" s="74"/>
      <c r="GAW119" s="77"/>
      <c r="GAX119" s="77"/>
      <c r="GAY119" s="11"/>
      <c r="GBE119" s="73"/>
      <c r="GBF119" s="73"/>
      <c r="GBG119" s="73"/>
      <c r="GBH119" s="73"/>
      <c r="GBI119" s="74"/>
      <c r="GBJ119" s="74"/>
      <c r="GBK119" s="77"/>
      <c r="GBL119" s="77"/>
      <c r="GBM119" s="11"/>
      <c r="GBS119" s="73"/>
      <c r="GBT119" s="73"/>
      <c r="GBU119" s="73"/>
      <c r="GBV119" s="73"/>
      <c r="GBW119" s="74"/>
      <c r="GBX119" s="74"/>
      <c r="GBY119" s="77"/>
      <c r="GBZ119" s="77"/>
      <c r="GCA119" s="11"/>
      <c r="GCG119" s="73"/>
      <c r="GCH119" s="73"/>
      <c r="GCI119" s="73"/>
      <c r="GCJ119" s="73"/>
      <c r="GCK119" s="74"/>
      <c r="GCL119" s="74"/>
      <c r="GCM119" s="77"/>
      <c r="GCN119" s="77"/>
      <c r="GCO119" s="11"/>
      <c r="GCU119" s="73"/>
      <c r="GCV119" s="73"/>
      <c r="GCW119" s="73"/>
      <c r="GCX119" s="73"/>
      <c r="GCY119" s="74"/>
      <c r="GCZ119" s="74"/>
      <c r="GDA119" s="77"/>
      <c r="GDB119" s="77"/>
      <c r="GDC119" s="11"/>
      <c r="GDI119" s="73"/>
      <c r="GDJ119" s="73"/>
      <c r="GDK119" s="73"/>
      <c r="GDL119" s="73"/>
      <c r="GDM119" s="74"/>
      <c r="GDN119" s="74"/>
      <c r="GDO119" s="77"/>
      <c r="GDP119" s="77"/>
      <c r="GDQ119" s="11"/>
      <c r="GDW119" s="73"/>
      <c r="GDX119" s="73"/>
      <c r="GDY119" s="73"/>
      <c r="GDZ119" s="73"/>
      <c r="GEA119" s="74"/>
      <c r="GEB119" s="74"/>
      <c r="GEC119" s="77"/>
      <c r="GED119" s="77"/>
      <c r="GEE119" s="11"/>
      <c r="GEK119" s="73"/>
      <c r="GEL119" s="73"/>
      <c r="GEM119" s="73"/>
      <c r="GEN119" s="73"/>
      <c r="GEO119" s="74"/>
      <c r="GEP119" s="74"/>
      <c r="GEQ119" s="77"/>
      <c r="GER119" s="77"/>
      <c r="GES119" s="11"/>
      <c r="GEY119" s="73"/>
      <c r="GEZ119" s="73"/>
      <c r="GFA119" s="73"/>
      <c r="GFB119" s="73"/>
      <c r="GFC119" s="74"/>
      <c r="GFD119" s="74"/>
      <c r="GFE119" s="77"/>
      <c r="GFF119" s="77"/>
      <c r="GFG119" s="11"/>
      <c r="GFM119" s="73"/>
      <c r="GFN119" s="73"/>
      <c r="GFO119" s="73"/>
      <c r="GFP119" s="73"/>
      <c r="GFQ119" s="74"/>
      <c r="GFR119" s="74"/>
      <c r="GFS119" s="77"/>
      <c r="GFT119" s="77"/>
      <c r="GFU119" s="11"/>
      <c r="GGA119" s="73"/>
      <c r="GGB119" s="73"/>
      <c r="GGC119" s="73"/>
      <c r="GGD119" s="73"/>
      <c r="GGE119" s="74"/>
      <c r="GGF119" s="74"/>
      <c r="GGG119" s="77"/>
      <c r="GGH119" s="77"/>
      <c r="GGI119" s="11"/>
      <c r="GGO119" s="73"/>
      <c r="GGP119" s="73"/>
      <c r="GGQ119" s="73"/>
      <c r="GGR119" s="73"/>
      <c r="GGS119" s="74"/>
      <c r="GGT119" s="74"/>
      <c r="GGU119" s="77"/>
      <c r="GGV119" s="77"/>
      <c r="GGW119" s="11"/>
      <c r="GHC119" s="73"/>
      <c r="GHD119" s="73"/>
      <c r="GHE119" s="73"/>
      <c r="GHF119" s="73"/>
      <c r="GHG119" s="74"/>
      <c r="GHH119" s="74"/>
      <c r="GHI119" s="77"/>
      <c r="GHJ119" s="77"/>
      <c r="GHK119" s="11"/>
      <c r="GHQ119" s="73"/>
      <c r="GHR119" s="73"/>
      <c r="GHS119" s="73"/>
      <c r="GHT119" s="73"/>
      <c r="GHU119" s="74"/>
      <c r="GHV119" s="74"/>
      <c r="GHW119" s="77"/>
      <c r="GHX119" s="77"/>
      <c r="GHY119" s="11"/>
      <c r="GIE119" s="73"/>
      <c r="GIF119" s="73"/>
      <c r="GIG119" s="73"/>
      <c r="GIH119" s="73"/>
      <c r="GII119" s="74"/>
      <c r="GIJ119" s="74"/>
      <c r="GIK119" s="77"/>
      <c r="GIL119" s="77"/>
      <c r="GIM119" s="11"/>
      <c r="GIS119" s="73"/>
      <c r="GIT119" s="73"/>
      <c r="GIU119" s="73"/>
      <c r="GIV119" s="73"/>
      <c r="GIW119" s="74"/>
      <c r="GIX119" s="74"/>
      <c r="GIY119" s="77"/>
      <c r="GIZ119" s="77"/>
      <c r="GJA119" s="11"/>
      <c r="GJG119" s="73"/>
      <c r="GJH119" s="73"/>
      <c r="GJI119" s="73"/>
      <c r="GJJ119" s="73"/>
      <c r="GJK119" s="74"/>
      <c r="GJL119" s="74"/>
      <c r="GJM119" s="77"/>
      <c r="GJN119" s="77"/>
      <c r="GJO119" s="11"/>
      <c r="GJU119" s="73"/>
      <c r="GJV119" s="73"/>
      <c r="GJW119" s="73"/>
      <c r="GJX119" s="73"/>
      <c r="GJY119" s="74"/>
      <c r="GJZ119" s="74"/>
      <c r="GKA119" s="77"/>
      <c r="GKB119" s="77"/>
      <c r="GKC119" s="11"/>
      <c r="GKI119" s="73"/>
      <c r="GKJ119" s="73"/>
      <c r="GKK119" s="73"/>
      <c r="GKL119" s="73"/>
      <c r="GKM119" s="74"/>
      <c r="GKN119" s="74"/>
      <c r="GKO119" s="77"/>
      <c r="GKP119" s="77"/>
      <c r="GKQ119" s="11"/>
      <c r="GKW119" s="73"/>
      <c r="GKX119" s="73"/>
      <c r="GKY119" s="73"/>
      <c r="GKZ119" s="73"/>
      <c r="GLA119" s="74"/>
      <c r="GLB119" s="74"/>
      <c r="GLC119" s="77"/>
      <c r="GLD119" s="77"/>
      <c r="GLE119" s="11"/>
      <c r="GLK119" s="73"/>
      <c r="GLL119" s="73"/>
      <c r="GLM119" s="73"/>
      <c r="GLN119" s="73"/>
      <c r="GLO119" s="74"/>
      <c r="GLP119" s="74"/>
      <c r="GLQ119" s="77"/>
      <c r="GLR119" s="77"/>
      <c r="GLS119" s="11"/>
      <c r="GLY119" s="73"/>
      <c r="GLZ119" s="73"/>
      <c r="GMA119" s="73"/>
      <c r="GMB119" s="73"/>
      <c r="GMC119" s="74"/>
      <c r="GMD119" s="74"/>
      <c r="GME119" s="77"/>
      <c r="GMF119" s="77"/>
      <c r="GMG119" s="11"/>
      <c r="GMM119" s="73"/>
      <c r="GMN119" s="73"/>
      <c r="GMO119" s="73"/>
      <c r="GMP119" s="73"/>
      <c r="GMQ119" s="74"/>
      <c r="GMR119" s="74"/>
      <c r="GMS119" s="77"/>
      <c r="GMT119" s="77"/>
      <c r="GMU119" s="11"/>
      <c r="GNA119" s="73"/>
      <c r="GNB119" s="73"/>
      <c r="GNC119" s="73"/>
      <c r="GND119" s="73"/>
      <c r="GNE119" s="74"/>
      <c r="GNF119" s="74"/>
      <c r="GNG119" s="77"/>
      <c r="GNH119" s="77"/>
      <c r="GNI119" s="11"/>
      <c r="GNO119" s="73"/>
      <c r="GNP119" s="73"/>
      <c r="GNQ119" s="73"/>
      <c r="GNR119" s="73"/>
      <c r="GNS119" s="74"/>
      <c r="GNT119" s="74"/>
      <c r="GNU119" s="77"/>
      <c r="GNV119" s="77"/>
      <c r="GNW119" s="11"/>
      <c r="GOC119" s="73"/>
      <c r="GOD119" s="73"/>
      <c r="GOE119" s="73"/>
      <c r="GOF119" s="73"/>
      <c r="GOG119" s="74"/>
      <c r="GOH119" s="74"/>
      <c r="GOI119" s="77"/>
      <c r="GOJ119" s="77"/>
      <c r="GOK119" s="11"/>
      <c r="GOQ119" s="73"/>
      <c r="GOR119" s="73"/>
      <c r="GOS119" s="73"/>
      <c r="GOT119" s="73"/>
      <c r="GOU119" s="74"/>
      <c r="GOV119" s="74"/>
      <c r="GOW119" s="77"/>
      <c r="GOX119" s="77"/>
      <c r="GOY119" s="11"/>
      <c r="GPE119" s="73"/>
      <c r="GPF119" s="73"/>
      <c r="GPG119" s="73"/>
      <c r="GPH119" s="73"/>
      <c r="GPI119" s="74"/>
      <c r="GPJ119" s="74"/>
      <c r="GPK119" s="77"/>
      <c r="GPL119" s="77"/>
      <c r="GPM119" s="11"/>
      <c r="GPS119" s="73"/>
      <c r="GPT119" s="73"/>
      <c r="GPU119" s="73"/>
      <c r="GPV119" s="73"/>
      <c r="GPW119" s="74"/>
      <c r="GPX119" s="74"/>
      <c r="GPY119" s="77"/>
      <c r="GPZ119" s="77"/>
      <c r="GQA119" s="11"/>
      <c r="GQG119" s="73"/>
      <c r="GQH119" s="73"/>
      <c r="GQI119" s="73"/>
      <c r="GQJ119" s="73"/>
      <c r="GQK119" s="74"/>
      <c r="GQL119" s="74"/>
      <c r="GQM119" s="77"/>
      <c r="GQN119" s="77"/>
      <c r="GQO119" s="11"/>
      <c r="GQU119" s="73"/>
      <c r="GQV119" s="73"/>
      <c r="GQW119" s="73"/>
      <c r="GQX119" s="73"/>
      <c r="GQY119" s="74"/>
      <c r="GQZ119" s="74"/>
      <c r="GRA119" s="77"/>
      <c r="GRB119" s="77"/>
      <c r="GRC119" s="11"/>
      <c r="GRI119" s="73"/>
      <c r="GRJ119" s="73"/>
      <c r="GRK119" s="73"/>
      <c r="GRL119" s="73"/>
      <c r="GRM119" s="74"/>
      <c r="GRN119" s="74"/>
      <c r="GRO119" s="77"/>
      <c r="GRP119" s="77"/>
      <c r="GRQ119" s="11"/>
      <c r="GRW119" s="73"/>
      <c r="GRX119" s="73"/>
      <c r="GRY119" s="73"/>
      <c r="GRZ119" s="73"/>
      <c r="GSA119" s="74"/>
      <c r="GSB119" s="74"/>
      <c r="GSC119" s="77"/>
      <c r="GSD119" s="77"/>
      <c r="GSE119" s="11"/>
      <c r="GSK119" s="73"/>
      <c r="GSL119" s="73"/>
      <c r="GSM119" s="73"/>
      <c r="GSN119" s="73"/>
      <c r="GSO119" s="74"/>
      <c r="GSP119" s="74"/>
      <c r="GSQ119" s="77"/>
      <c r="GSR119" s="77"/>
      <c r="GSS119" s="11"/>
      <c r="GSY119" s="73"/>
      <c r="GSZ119" s="73"/>
      <c r="GTA119" s="73"/>
      <c r="GTB119" s="73"/>
      <c r="GTC119" s="74"/>
      <c r="GTD119" s="74"/>
      <c r="GTE119" s="77"/>
      <c r="GTF119" s="77"/>
      <c r="GTG119" s="11"/>
      <c r="GTM119" s="73"/>
      <c r="GTN119" s="73"/>
      <c r="GTO119" s="73"/>
      <c r="GTP119" s="73"/>
      <c r="GTQ119" s="74"/>
      <c r="GTR119" s="74"/>
      <c r="GTS119" s="77"/>
      <c r="GTT119" s="77"/>
      <c r="GTU119" s="11"/>
      <c r="GUA119" s="73"/>
      <c r="GUB119" s="73"/>
      <c r="GUC119" s="73"/>
      <c r="GUD119" s="73"/>
      <c r="GUE119" s="74"/>
      <c r="GUF119" s="74"/>
      <c r="GUG119" s="77"/>
      <c r="GUH119" s="77"/>
      <c r="GUI119" s="11"/>
      <c r="GUO119" s="73"/>
      <c r="GUP119" s="73"/>
      <c r="GUQ119" s="73"/>
      <c r="GUR119" s="73"/>
      <c r="GUS119" s="74"/>
      <c r="GUT119" s="74"/>
      <c r="GUU119" s="77"/>
      <c r="GUV119" s="77"/>
      <c r="GUW119" s="11"/>
      <c r="GVC119" s="73"/>
      <c r="GVD119" s="73"/>
      <c r="GVE119" s="73"/>
      <c r="GVF119" s="73"/>
      <c r="GVG119" s="74"/>
      <c r="GVH119" s="74"/>
      <c r="GVI119" s="77"/>
      <c r="GVJ119" s="77"/>
      <c r="GVK119" s="11"/>
      <c r="GVQ119" s="73"/>
      <c r="GVR119" s="73"/>
      <c r="GVS119" s="73"/>
      <c r="GVT119" s="73"/>
      <c r="GVU119" s="74"/>
      <c r="GVV119" s="74"/>
      <c r="GVW119" s="77"/>
      <c r="GVX119" s="77"/>
      <c r="GVY119" s="11"/>
      <c r="GWE119" s="73"/>
      <c r="GWF119" s="73"/>
      <c r="GWG119" s="73"/>
      <c r="GWH119" s="73"/>
      <c r="GWI119" s="74"/>
      <c r="GWJ119" s="74"/>
      <c r="GWK119" s="77"/>
      <c r="GWL119" s="77"/>
      <c r="GWM119" s="11"/>
      <c r="GWS119" s="73"/>
      <c r="GWT119" s="73"/>
      <c r="GWU119" s="73"/>
      <c r="GWV119" s="73"/>
      <c r="GWW119" s="74"/>
      <c r="GWX119" s="74"/>
      <c r="GWY119" s="77"/>
      <c r="GWZ119" s="77"/>
      <c r="GXA119" s="11"/>
      <c r="GXG119" s="73"/>
      <c r="GXH119" s="73"/>
      <c r="GXI119" s="73"/>
      <c r="GXJ119" s="73"/>
      <c r="GXK119" s="74"/>
      <c r="GXL119" s="74"/>
      <c r="GXM119" s="77"/>
      <c r="GXN119" s="77"/>
      <c r="GXO119" s="11"/>
      <c r="GXU119" s="73"/>
      <c r="GXV119" s="73"/>
      <c r="GXW119" s="73"/>
      <c r="GXX119" s="73"/>
      <c r="GXY119" s="74"/>
      <c r="GXZ119" s="74"/>
      <c r="GYA119" s="77"/>
      <c r="GYB119" s="77"/>
      <c r="GYC119" s="11"/>
      <c r="GYI119" s="73"/>
      <c r="GYJ119" s="73"/>
      <c r="GYK119" s="73"/>
      <c r="GYL119" s="73"/>
      <c r="GYM119" s="74"/>
      <c r="GYN119" s="74"/>
      <c r="GYO119" s="77"/>
      <c r="GYP119" s="77"/>
      <c r="GYQ119" s="11"/>
      <c r="GYW119" s="73"/>
      <c r="GYX119" s="73"/>
      <c r="GYY119" s="73"/>
      <c r="GYZ119" s="73"/>
      <c r="GZA119" s="74"/>
      <c r="GZB119" s="74"/>
      <c r="GZC119" s="77"/>
      <c r="GZD119" s="77"/>
      <c r="GZE119" s="11"/>
      <c r="GZK119" s="73"/>
      <c r="GZL119" s="73"/>
      <c r="GZM119" s="73"/>
      <c r="GZN119" s="73"/>
      <c r="GZO119" s="74"/>
      <c r="GZP119" s="74"/>
      <c r="GZQ119" s="77"/>
      <c r="GZR119" s="77"/>
      <c r="GZS119" s="11"/>
      <c r="GZY119" s="73"/>
      <c r="GZZ119" s="73"/>
      <c r="HAA119" s="73"/>
      <c r="HAB119" s="73"/>
      <c r="HAC119" s="74"/>
      <c r="HAD119" s="74"/>
      <c r="HAE119" s="77"/>
      <c r="HAF119" s="77"/>
      <c r="HAG119" s="11"/>
      <c r="HAM119" s="73"/>
      <c r="HAN119" s="73"/>
      <c r="HAO119" s="73"/>
      <c r="HAP119" s="73"/>
      <c r="HAQ119" s="74"/>
      <c r="HAR119" s="74"/>
      <c r="HAS119" s="77"/>
      <c r="HAT119" s="77"/>
      <c r="HAU119" s="11"/>
      <c r="HBA119" s="73"/>
      <c r="HBB119" s="73"/>
      <c r="HBC119" s="73"/>
      <c r="HBD119" s="73"/>
      <c r="HBE119" s="74"/>
      <c r="HBF119" s="74"/>
      <c r="HBG119" s="77"/>
      <c r="HBH119" s="77"/>
      <c r="HBI119" s="11"/>
      <c r="HBO119" s="73"/>
      <c r="HBP119" s="73"/>
      <c r="HBQ119" s="73"/>
      <c r="HBR119" s="73"/>
      <c r="HBS119" s="74"/>
      <c r="HBT119" s="74"/>
      <c r="HBU119" s="77"/>
      <c r="HBV119" s="77"/>
      <c r="HBW119" s="11"/>
      <c r="HCC119" s="73"/>
      <c r="HCD119" s="73"/>
      <c r="HCE119" s="73"/>
      <c r="HCF119" s="73"/>
      <c r="HCG119" s="74"/>
      <c r="HCH119" s="74"/>
      <c r="HCI119" s="77"/>
      <c r="HCJ119" s="77"/>
      <c r="HCK119" s="11"/>
      <c r="HCQ119" s="73"/>
      <c r="HCR119" s="73"/>
      <c r="HCS119" s="73"/>
      <c r="HCT119" s="73"/>
      <c r="HCU119" s="74"/>
      <c r="HCV119" s="74"/>
      <c r="HCW119" s="77"/>
      <c r="HCX119" s="77"/>
      <c r="HCY119" s="11"/>
      <c r="HDE119" s="73"/>
      <c r="HDF119" s="73"/>
      <c r="HDG119" s="73"/>
      <c r="HDH119" s="73"/>
      <c r="HDI119" s="74"/>
      <c r="HDJ119" s="74"/>
      <c r="HDK119" s="77"/>
      <c r="HDL119" s="77"/>
      <c r="HDM119" s="11"/>
      <c r="HDS119" s="73"/>
      <c r="HDT119" s="73"/>
      <c r="HDU119" s="73"/>
      <c r="HDV119" s="73"/>
      <c r="HDW119" s="74"/>
      <c r="HDX119" s="74"/>
      <c r="HDY119" s="77"/>
      <c r="HDZ119" s="77"/>
      <c r="HEA119" s="11"/>
      <c r="HEG119" s="73"/>
      <c r="HEH119" s="73"/>
      <c r="HEI119" s="73"/>
      <c r="HEJ119" s="73"/>
      <c r="HEK119" s="74"/>
      <c r="HEL119" s="74"/>
      <c r="HEM119" s="77"/>
      <c r="HEN119" s="77"/>
      <c r="HEO119" s="11"/>
      <c r="HEU119" s="73"/>
      <c r="HEV119" s="73"/>
      <c r="HEW119" s="73"/>
      <c r="HEX119" s="73"/>
      <c r="HEY119" s="74"/>
      <c r="HEZ119" s="74"/>
      <c r="HFA119" s="77"/>
      <c r="HFB119" s="77"/>
      <c r="HFC119" s="11"/>
      <c r="HFI119" s="73"/>
      <c r="HFJ119" s="73"/>
      <c r="HFK119" s="73"/>
      <c r="HFL119" s="73"/>
      <c r="HFM119" s="74"/>
      <c r="HFN119" s="74"/>
      <c r="HFO119" s="77"/>
      <c r="HFP119" s="77"/>
      <c r="HFQ119" s="11"/>
      <c r="HFW119" s="73"/>
      <c r="HFX119" s="73"/>
      <c r="HFY119" s="73"/>
      <c r="HFZ119" s="73"/>
      <c r="HGA119" s="74"/>
      <c r="HGB119" s="74"/>
      <c r="HGC119" s="77"/>
      <c r="HGD119" s="77"/>
      <c r="HGE119" s="11"/>
      <c r="HGK119" s="73"/>
      <c r="HGL119" s="73"/>
      <c r="HGM119" s="73"/>
      <c r="HGN119" s="73"/>
      <c r="HGO119" s="74"/>
      <c r="HGP119" s="74"/>
      <c r="HGQ119" s="77"/>
      <c r="HGR119" s="77"/>
      <c r="HGS119" s="11"/>
      <c r="HGY119" s="73"/>
      <c r="HGZ119" s="73"/>
      <c r="HHA119" s="73"/>
      <c r="HHB119" s="73"/>
      <c r="HHC119" s="74"/>
      <c r="HHD119" s="74"/>
      <c r="HHE119" s="77"/>
      <c r="HHF119" s="77"/>
      <c r="HHG119" s="11"/>
      <c r="HHM119" s="73"/>
      <c r="HHN119" s="73"/>
      <c r="HHO119" s="73"/>
      <c r="HHP119" s="73"/>
      <c r="HHQ119" s="74"/>
      <c r="HHR119" s="74"/>
      <c r="HHS119" s="77"/>
      <c r="HHT119" s="77"/>
      <c r="HHU119" s="11"/>
      <c r="HIA119" s="73"/>
      <c r="HIB119" s="73"/>
      <c r="HIC119" s="73"/>
      <c r="HID119" s="73"/>
      <c r="HIE119" s="74"/>
      <c r="HIF119" s="74"/>
      <c r="HIG119" s="77"/>
      <c r="HIH119" s="77"/>
      <c r="HII119" s="11"/>
      <c r="HIO119" s="73"/>
      <c r="HIP119" s="73"/>
      <c r="HIQ119" s="73"/>
      <c r="HIR119" s="73"/>
      <c r="HIS119" s="74"/>
      <c r="HIT119" s="74"/>
      <c r="HIU119" s="77"/>
      <c r="HIV119" s="77"/>
      <c r="HIW119" s="11"/>
      <c r="HJC119" s="73"/>
      <c r="HJD119" s="73"/>
      <c r="HJE119" s="73"/>
      <c r="HJF119" s="73"/>
      <c r="HJG119" s="74"/>
      <c r="HJH119" s="74"/>
      <c r="HJI119" s="77"/>
      <c r="HJJ119" s="77"/>
      <c r="HJK119" s="11"/>
      <c r="HJQ119" s="73"/>
      <c r="HJR119" s="73"/>
      <c r="HJS119" s="73"/>
      <c r="HJT119" s="73"/>
      <c r="HJU119" s="74"/>
      <c r="HJV119" s="74"/>
      <c r="HJW119" s="77"/>
      <c r="HJX119" s="77"/>
      <c r="HJY119" s="11"/>
      <c r="HKE119" s="73"/>
      <c r="HKF119" s="73"/>
      <c r="HKG119" s="73"/>
      <c r="HKH119" s="73"/>
      <c r="HKI119" s="74"/>
      <c r="HKJ119" s="74"/>
      <c r="HKK119" s="77"/>
      <c r="HKL119" s="77"/>
      <c r="HKM119" s="11"/>
      <c r="HKS119" s="73"/>
      <c r="HKT119" s="73"/>
      <c r="HKU119" s="73"/>
      <c r="HKV119" s="73"/>
      <c r="HKW119" s="74"/>
      <c r="HKX119" s="74"/>
      <c r="HKY119" s="77"/>
      <c r="HKZ119" s="77"/>
      <c r="HLA119" s="11"/>
      <c r="HLG119" s="73"/>
      <c r="HLH119" s="73"/>
      <c r="HLI119" s="73"/>
      <c r="HLJ119" s="73"/>
      <c r="HLK119" s="74"/>
      <c r="HLL119" s="74"/>
      <c r="HLM119" s="77"/>
      <c r="HLN119" s="77"/>
      <c r="HLO119" s="11"/>
      <c r="HLU119" s="73"/>
      <c r="HLV119" s="73"/>
      <c r="HLW119" s="73"/>
      <c r="HLX119" s="73"/>
      <c r="HLY119" s="74"/>
      <c r="HLZ119" s="74"/>
      <c r="HMA119" s="77"/>
      <c r="HMB119" s="77"/>
      <c r="HMC119" s="11"/>
      <c r="HMI119" s="73"/>
      <c r="HMJ119" s="73"/>
      <c r="HMK119" s="73"/>
      <c r="HML119" s="73"/>
      <c r="HMM119" s="74"/>
      <c r="HMN119" s="74"/>
      <c r="HMO119" s="77"/>
      <c r="HMP119" s="77"/>
      <c r="HMQ119" s="11"/>
      <c r="HMW119" s="73"/>
      <c r="HMX119" s="73"/>
      <c r="HMY119" s="73"/>
      <c r="HMZ119" s="73"/>
      <c r="HNA119" s="74"/>
      <c r="HNB119" s="74"/>
      <c r="HNC119" s="77"/>
      <c r="HND119" s="77"/>
      <c r="HNE119" s="11"/>
      <c r="HNK119" s="73"/>
      <c r="HNL119" s="73"/>
      <c r="HNM119" s="73"/>
      <c r="HNN119" s="73"/>
      <c r="HNO119" s="74"/>
      <c r="HNP119" s="74"/>
      <c r="HNQ119" s="77"/>
      <c r="HNR119" s="77"/>
      <c r="HNS119" s="11"/>
      <c r="HNY119" s="73"/>
      <c r="HNZ119" s="73"/>
      <c r="HOA119" s="73"/>
      <c r="HOB119" s="73"/>
      <c r="HOC119" s="74"/>
      <c r="HOD119" s="74"/>
      <c r="HOE119" s="77"/>
      <c r="HOF119" s="77"/>
      <c r="HOG119" s="11"/>
      <c r="HOM119" s="73"/>
      <c r="HON119" s="73"/>
      <c r="HOO119" s="73"/>
      <c r="HOP119" s="73"/>
      <c r="HOQ119" s="74"/>
      <c r="HOR119" s="74"/>
      <c r="HOS119" s="77"/>
      <c r="HOT119" s="77"/>
      <c r="HOU119" s="11"/>
      <c r="HPA119" s="73"/>
      <c r="HPB119" s="73"/>
      <c r="HPC119" s="73"/>
      <c r="HPD119" s="73"/>
      <c r="HPE119" s="74"/>
      <c r="HPF119" s="74"/>
      <c r="HPG119" s="77"/>
      <c r="HPH119" s="77"/>
      <c r="HPI119" s="11"/>
      <c r="HPO119" s="73"/>
      <c r="HPP119" s="73"/>
      <c r="HPQ119" s="73"/>
      <c r="HPR119" s="73"/>
      <c r="HPS119" s="74"/>
      <c r="HPT119" s="74"/>
      <c r="HPU119" s="77"/>
      <c r="HPV119" s="77"/>
      <c r="HPW119" s="11"/>
      <c r="HQC119" s="73"/>
      <c r="HQD119" s="73"/>
      <c r="HQE119" s="73"/>
      <c r="HQF119" s="73"/>
      <c r="HQG119" s="74"/>
      <c r="HQH119" s="74"/>
      <c r="HQI119" s="77"/>
      <c r="HQJ119" s="77"/>
      <c r="HQK119" s="11"/>
      <c r="HQQ119" s="73"/>
      <c r="HQR119" s="73"/>
      <c r="HQS119" s="73"/>
      <c r="HQT119" s="73"/>
      <c r="HQU119" s="74"/>
      <c r="HQV119" s="74"/>
      <c r="HQW119" s="77"/>
      <c r="HQX119" s="77"/>
      <c r="HQY119" s="11"/>
      <c r="HRE119" s="73"/>
      <c r="HRF119" s="73"/>
      <c r="HRG119" s="73"/>
      <c r="HRH119" s="73"/>
      <c r="HRI119" s="74"/>
      <c r="HRJ119" s="74"/>
      <c r="HRK119" s="77"/>
      <c r="HRL119" s="77"/>
      <c r="HRM119" s="11"/>
      <c r="HRS119" s="73"/>
      <c r="HRT119" s="73"/>
      <c r="HRU119" s="73"/>
      <c r="HRV119" s="73"/>
      <c r="HRW119" s="74"/>
      <c r="HRX119" s="74"/>
      <c r="HRY119" s="77"/>
      <c r="HRZ119" s="77"/>
      <c r="HSA119" s="11"/>
      <c r="HSG119" s="73"/>
      <c r="HSH119" s="73"/>
      <c r="HSI119" s="73"/>
      <c r="HSJ119" s="73"/>
      <c r="HSK119" s="74"/>
      <c r="HSL119" s="74"/>
      <c r="HSM119" s="77"/>
      <c r="HSN119" s="77"/>
      <c r="HSO119" s="11"/>
      <c r="HSU119" s="73"/>
      <c r="HSV119" s="73"/>
      <c r="HSW119" s="73"/>
      <c r="HSX119" s="73"/>
      <c r="HSY119" s="74"/>
      <c r="HSZ119" s="74"/>
      <c r="HTA119" s="77"/>
      <c r="HTB119" s="77"/>
      <c r="HTC119" s="11"/>
      <c r="HTI119" s="73"/>
      <c r="HTJ119" s="73"/>
      <c r="HTK119" s="73"/>
      <c r="HTL119" s="73"/>
      <c r="HTM119" s="74"/>
      <c r="HTN119" s="74"/>
      <c r="HTO119" s="77"/>
      <c r="HTP119" s="77"/>
      <c r="HTQ119" s="11"/>
      <c r="HTW119" s="73"/>
      <c r="HTX119" s="73"/>
      <c r="HTY119" s="73"/>
      <c r="HTZ119" s="73"/>
      <c r="HUA119" s="74"/>
      <c r="HUB119" s="74"/>
      <c r="HUC119" s="77"/>
      <c r="HUD119" s="77"/>
      <c r="HUE119" s="11"/>
      <c r="HUK119" s="73"/>
      <c r="HUL119" s="73"/>
      <c r="HUM119" s="73"/>
      <c r="HUN119" s="73"/>
      <c r="HUO119" s="74"/>
      <c r="HUP119" s="74"/>
      <c r="HUQ119" s="77"/>
      <c r="HUR119" s="77"/>
      <c r="HUS119" s="11"/>
      <c r="HUY119" s="73"/>
      <c r="HUZ119" s="73"/>
      <c r="HVA119" s="73"/>
      <c r="HVB119" s="73"/>
      <c r="HVC119" s="74"/>
      <c r="HVD119" s="74"/>
      <c r="HVE119" s="77"/>
      <c r="HVF119" s="77"/>
      <c r="HVG119" s="11"/>
      <c r="HVM119" s="73"/>
      <c r="HVN119" s="73"/>
      <c r="HVO119" s="73"/>
      <c r="HVP119" s="73"/>
      <c r="HVQ119" s="74"/>
      <c r="HVR119" s="74"/>
      <c r="HVS119" s="77"/>
      <c r="HVT119" s="77"/>
      <c r="HVU119" s="11"/>
      <c r="HWA119" s="73"/>
      <c r="HWB119" s="73"/>
      <c r="HWC119" s="73"/>
      <c r="HWD119" s="73"/>
      <c r="HWE119" s="74"/>
      <c r="HWF119" s="74"/>
      <c r="HWG119" s="77"/>
      <c r="HWH119" s="77"/>
      <c r="HWI119" s="11"/>
      <c r="HWO119" s="73"/>
      <c r="HWP119" s="73"/>
      <c r="HWQ119" s="73"/>
      <c r="HWR119" s="73"/>
      <c r="HWS119" s="74"/>
      <c r="HWT119" s="74"/>
      <c r="HWU119" s="77"/>
      <c r="HWV119" s="77"/>
      <c r="HWW119" s="11"/>
      <c r="HXC119" s="73"/>
      <c r="HXD119" s="73"/>
      <c r="HXE119" s="73"/>
      <c r="HXF119" s="73"/>
      <c r="HXG119" s="74"/>
      <c r="HXH119" s="74"/>
      <c r="HXI119" s="77"/>
      <c r="HXJ119" s="77"/>
      <c r="HXK119" s="11"/>
      <c r="HXQ119" s="73"/>
      <c r="HXR119" s="73"/>
      <c r="HXS119" s="73"/>
      <c r="HXT119" s="73"/>
      <c r="HXU119" s="74"/>
      <c r="HXV119" s="74"/>
      <c r="HXW119" s="77"/>
      <c r="HXX119" s="77"/>
      <c r="HXY119" s="11"/>
      <c r="HYE119" s="73"/>
      <c r="HYF119" s="73"/>
      <c r="HYG119" s="73"/>
      <c r="HYH119" s="73"/>
      <c r="HYI119" s="74"/>
      <c r="HYJ119" s="74"/>
      <c r="HYK119" s="77"/>
      <c r="HYL119" s="77"/>
      <c r="HYM119" s="11"/>
      <c r="HYS119" s="73"/>
      <c r="HYT119" s="73"/>
      <c r="HYU119" s="73"/>
      <c r="HYV119" s="73"/>
      <c r="HYW119" s="74"/>
      <c r="HYX119" s="74"/>
      <c r="HYY119" s="77"/>
      <c r="HYZ119" s="77"/>
      <c r="HZA119" s="11"/>
      <c r="HZG119" s="73"/>
      <c r="HZH119" s="73"/>
      <c r="HZI119" s="73"/>
      <c r="HZJ119" s="73"/>
      <c r="HZK119" s="74"/>
      <c r="HZL119" s="74"/>
      <c r="HZM119" s="77"/>
      <c r="HZN119" s="77"/>
      <c r="HZO119" s="11"/>
      <c r="HZU119" s="73"/>
      <c r="HZV119" s="73"/>
      <c r="HZW119" s="73"/>
      <c r="HZX119" s="73"/>
      <c r="HZY119" s="74"/>
      <c r="HZZ119" s="74"/>
      <c r="IAA119" s="77"/>
      <c r="IAB119" s="77"/>
      <c r="IAC119" s="11"/>
      <c r="IAI119" s="73"/>
      <c r="IAJ119" s="73"/>
      <c r="IAK119" s="73"/>
      <c r="IAL119" s="73"/>
      <c r="IAM119" s="74"/>
      <c r="IAN119" s="74"/>
      <c r="IAO119" s="77"/>
      <c r="IAP119" s="77"/>
      <c r="IAQ119" s="11"/>
      <c r="IAW119" s="73"/>
      <c r="IAX119" s="73"/>
      <c r="IAY119" s="73"/>
      <c r="IAZ119" s="73"/>
      <c r="IBA119" s="74"/>
      <c r="IBB119" s="74"/>
      <c r="IBC119" s="77"/>
      <c r="IBD119" s="77"/>
      <c r="IBE119" s="11"/>
      <c r="IBK119" s="73"/>
      <c r="IBL119" s="73"/>
      <c r="IBM119" s="73"/>
      <c r="IBN119" s="73"/>
      <c r="IBO119" s="74"/>
      <c r="IBP119" s="74"/>
      <c r="IBQ119" s="77"/>
      <c r="IBR119" s="77"/>
      <c r="IBS119" s="11"/>
      <c r="IBY119" s="73"/>
      <c r="IBZ119" s="73"/>
      <c r="ICA119" s="73"/>
      <c r="ICB119" s="73"/>
      <c r="ICC119" s="74"/>
      <c r="ICD119" s="74"/>
      <c r="ICE119" s="77"/>
      <c r="ICF119" s="77"/>
      <c r="ICG119" s="11"/>
      <c r="ICM119" s="73"/>
      <c r="ICN119" s="73"/>
      <c r="ICO119" s="73"/>
      <c r="ICP119" s="73"/>
      <c r="ICQ119" s="74"/>
      <c r="ICR119" s="74"/>
      <c r="ICS119" s="77"/>
      <c r="ICT119" s="77"/>
      <c r="ICU119" s="11"/>
      <c r="IDA119" s="73"/>
      <c r="IDB119" s="73"/>
      <c r="IDC119" s="73"/>
      <c r="IDD119" s="73"/>
      <c r="IDE119" s="74"/>
      <c r="IDF119" s="74"/>
      <c r="IDG119" s="77"/>
      <c r="IDH119" s="77"/>
      <c r="IDI119" s="11"/>
      <c r="IDO119" s="73"/>
      <c r="IDP119" s="73"/>
      <c r="IDQ119" s="73"/>
      <c r="IDR119" s="73"/>
      <c r="IDS119" s="74"/>
      <c r="IDT119" s="74"/>
      <c r="IDU119" s="77"/>
      <c r="IDV119" s="77"/>
      <c r="IDW119" s="11"/>
      <c r="IEC119" s="73"/>
      <c r="IED119" s="73"/>
      <c r="IEE119" s="73"/>
      <c r="IEF119" s="73"/>
      <c r="IEG119" s="74"/>
      <c r="IEH119" s="74"/>
      <c r="IEI119" s="77"/>
      <c r="IEJ119" s="77"/>
      <c r="IEK119" s="11"/>
      <c r="IEQ119" s="73"/>
      <c r="IER119" s="73"/>
      <c r="IES119" s="73"/>
      <c r="IET119" s="73"/>
      <c r="IEU119" s="74"/>
      <c r="IEV119" s="74"/>
      <c r="IEW119" s="77"/>
      <c r="IEX119" s="77"/>
      <c r="IEY119" s="11"/>
      <c r="IFE119" s="73"/>
      <c r="IFF119" s="73"/>
      <c r="IFG119" s="73"/>
      <c r="IFH119" s="73"/>
      <c r="IFI119" s="74"/>
      <c r="IFJ119" s="74"/>
      <c r="IFK119" s="77"/>
      <c r="IFL119" s="77"/>
      <c r="IFM119" s="11"/>
      <c r="IFS119" s="73"/>
      <c r="IFT119" s="73"/>
      <c r="IFU119" s="73"/>
      <c r="IFV119" s="73"/>
      <c r="IFW119" s="74"/>
      <c r="IFX119" s="74"/>
      <c r="IFY119" s="77"/>
      <c r="IFZ119" s="77"/>
      <c r="IGA119" s="11"/>
      <c r="IGG119" s="73"/>
      <c r="IGH119" s="73"/>
      <c r="IGI119" s="73"/>
      <c r="IGJ119" s="73"/>
      <c r="IGK119" s="74"/>
      <c r="IGL119" s="74"/>
      <c r="IGM119" s="77"/>
      <c r="IGN119" s="77"/>
      <c r="IGO119" s="11"/>
      <c r="IGU119" s="73"/>
      <c r="IGV119" s="73"/>
      <c r="IGW119" s="73"/>
      <c r="IGX119" s="73"/>
      <c r="IGY119" s="74"/>
      <c r="IGZ119" s="74"/>
      <c r="IHA119" s="77"/>
      <c r="IHB119" s="77"/>
      <c r="IHC119" s="11"/>
      <c r="IHI119" s="73"/>
      <c r="IHJ119" s="73"/>
      <c r="IHK119" s="73"/>
      <c r="IHL119" s="73"/>
      <c r="IHM119" s="74"/>
      <c r="IHN119" s="74"/>
      <c r="IHO119" s="77"/>
      <c r="IHP119" s="77"/>
      <c r="IHQ119" s="11"/>
      <c r="IHW119" s="73"/>
      <c r="IHX119" s="73"/>
      <c r="IHY119" s="73"/>
      <c r="IHZ119" s="73"/>
      <c r="IIA119" s="74"/>
      <c r="IIB119" s="74"/>
      <c r="IIC119" s="77"/>
      <c r="IID119" s="77"/>
      <c r="IIE119" s="11"/>
      <c r="IIK119" s="73"/>
      <c r="IIL119" s="73"/>
      <c r="IIM119" s="73"/>
      <c r="IIN119" s="73"/>
      <c r="IIO119" s="74"/>
      <c r="IIP119" s="74"/>
      <c r="IIQ119" s="77"/>
      <c r="IIR119" s="77"/>
      <c r="IIS119" s="11"/>
      <c r="IIY119" s="73"/>
      <c r="IIZ119" s="73"/>
      <c r="IJA119" s="73"/>
      <c r="IJB119" s="73"/>
      <c r="IJC119" s="74"/>
      <c r="IJD119" s="74"/>
      <c r="IJE119" s="77"/>
      <c r="IJF119" s="77"/>
      <c r="IJG119" s="11"/>
      <c r="IJM119" s="73"/>
      <c r="IJN119" s="73"/>
      <c r="IJO119" s="73"/>
      <c r="IJP119" s="73"/>
      <c r="IJQ119" s="74"/>
      <c r="IJR119" s="74"/>
      <c r="IJS119" s="77"/>
      <c r="IJT119" s="77"/>
      <c r="IJU119" s="11"/>
      <c r="IKA119" s="73"/>
      <c r="IKB119" s="73"/>
      <c r="IKC119" s="73"/>
      <c r="IKD119" s="73"/>
      <c r="IKE119" s="74"/>
      <c r="IKF119" s="74"/>
      <c r="IKG119" s="77"/>
      <c r="IKH119" s="77"/>
      <c r="IKI119" s="11"/>
      <c r="IKO119" s="73"/>
      <c r="IKP119" s="73"/>
      <c r="IKQ119" s="73"/>
      <c r="IKR119" s="73"/>
      <c r="IKS119" s="74"/>
      <c r="IKT119" s="74"/>
      <c r="IKU119" s="77"/>
      <c r="IKV119" s="77"/>
      <c r="IKW119" s="11"/>
      <c r="ILC119" s="73"/>
      <c r="ILD119" s="73"/>
      <c r="ILE119" s="73"/>
      <c r="ILF119" s="73"/>
      <c r="ILG119" s="74"/>
      <c r="ILH119" s="74"/>
      <c r="ILI119" s="77"/>
      <c r="ILJ119" s="77"/>
      <c r="ILK119" s="11"/>
      <c r="ILQ119" s="73"/>
      <c r="ILR119" s="73"/>
      <c r="ILS119" s="73"/>
      <c r="ILT119" s="73"/>
      <c r="ILU119" s="74"/>
      <c r="ILV119" s="74"/>
      <c r="ILW119" s="77"/>
      <c r="ILX119" s="77"/>
      <c r="ILY119" s="11"/>
      <c r="IME119" s="73"/>
      <c r="IMF119" s="73"/>
      <c r="IMG119" s="73"/>
      <c r="IMH119" s="73"/>
      <c r="IMI119" s="74"/>
      <c r="IMJ119" s="74"/>
      <c r="IMK119" s="77"/>
      <c r="IML119" s="77"/>
      <c r="IMM119" s="11"/>
      <c r="IMS119" s="73"/>
      <c r="IMT119" s="73"/>
      <c r="IMU119" s="73"/>
      <c r="IMV119" s="73"/>
      <c r="IMW119" s="74"/>
      <c r="IMX119" s="74"/>
      <c r="IMY119" s="77"/>
      <c r="IMZ119" s="77"/>
      <c r="INA119" s="11"/>
      <c r="ING119" s="73"/>
      <c r="INH119" s="73"/>
      <c r="INI119" s="73"/>
      <c r="INJ119" s="73"/>
      <c r="INK119" s="74"/>
      <c r="INL119" s="74"/>
      <c r="INM119" s="77"/>
      <c r="INN119" s="77"/>
      <c r="INO119" s="11"/>
      <c r="INU119" s="73"/>
      <c r="INV119" s="73"/>
      <c r="INW119" s="73"/>
      <c r="INX119" s="73"/>
      <c r="INY119" s="74"/>
      <c r="INZ119" s="74"/>
      <c r="IOA119" s="77"/>
      <c r="IOB119" s="77"/>
      <c r="IOC119" s="11"/>
      <c r="IOI119" s="73"/>
      <c r="IOJ119" s="73"/>
      <c r="IOK119" s="73"/>
      <c r="IOL119" s="73"/>
      <c r="IOM119" s="74"/>
      <c r="ION119" s="74"/>
      <c r="IOO119" s="77"/>
      <c r="IOP119" s="77"/>
      <c r="IOQ119" s="11"/>
      <c r="IOW119" s="73"/>
      <c r="IOX119" s="73"/>
      <c r="IOY119" s="73"/>
      <c r="IOZ119" s="73"/>
      <c r="IPA119" s="74"/>
      <c r="IPB119" s="74"/>
      <c r="IPC119" s="77"/>
      <c r="IPD119" s="77"/>
      <c r="IPE119" s="11"/>
      <c r="IPK119" s="73"/>
      <c r="IPL119" s="73"/>
      <c r="IPM119" s="73"/>
      <c r="IPN119" s="73"/>
      <c r="IPO119" s="74"/>
      <c r="IPP119" s="74"/>
      <c r="IPQ119" s="77"/>
      <c r="IPR119" s="77"/>
      <c r="IPS119" s="11"/>
      <c r="IPY119" s="73"/>
      <c r="IPZ119" s="73"/>
      <c r="IQA119" s="73"/>
      <c r="IQB119" s="73"/>
      <c r="IQC119" s="74"/>
      <c r="IQD119" s="74"/>
      <c r="IQE119" s="77"/>
      <c r="IQF119" s="77"/>
      <c r="IQG119" s="11"/>
      <c r="IQM119" s="73"/>
      <c r="IQN119" s="73"/>
      <c r="IQO119" s="73"/>
      <c r="IQP119" s="73"/>
      <c r="IQQ119" s="74"/>
      <c r="IQR119" s="74"/>
      <c r="IQS119" s="77"/>
      <c r="IQT119" s="77"/>
      <c r="IQU119" s="11"/>
      <c r="IRA119" s="73"/>
      <c r="IRB119" s="73"/>
      <c r="IRC119" s="73"/>
      <c r="IRD119" s="73"/>
      <c r="IRE119" s="74"/>
      <c r="IRF119" s="74"/>
      <c r="IRG119" s="77"/>
      <c r="IRH119" s="77"/>
      <c r="IRI119" s="11"/>
      <c r="IRO119" s="73"/>
      <c r="IRP119" s="73"/>
      <c r="IRQ119" s="73"/>
      <c r="IRR119" s="73"/>
      <c r="IRS119" s="74"/>
      <c r="IRT119" s="74"/>
      <c r="IRU119" s="77"/>
      <c r="IRV119" s="77"/>
      <c r="IRW119" s="11"/>
      <c r="ISC119" s="73"/>
      <c r="ISD119" s="73"/>
      <c r="ISE119" s="73"/>
      <c r="ISF119" s="73"/>
      <c r="ISG119" s="74"/>
      <c r="ISH119" s="74"/>
      <c r="ISI119" s="77"/>
      <c r="ISJ119" s="77"/>
      <c r="ISK119" s="11"/>
      <c r="ISQ119" s="73"/>
      <c r="ISR119" s="73"/>
      <c r="ISS119" s="73"/>
      <c r="IST119" s="73"/>
      <c r="ISU119" s="74"/>
      <c r="ISV119" s="74"/>
      <c r="ISW119" s="77"/>
      <c r="ISX119" s="77"/>
      <c r="ISY119" s="11"/>
      <c r="ITE119" s="73"/>
      <c r="ITF119" s="73"/>
      <c r="ITG119" s="73"/>
      <c r="ITH119" s="73"/>
      <c r="ITI119" s="74"/>
      <c r="ITJ119" s="74"/>
      <c r="ITK119" s="77"/>
      <c r="ITL119" s="77"/>
      <c r="ITM119" s="11"/>
      <c r="ITS119" s="73"/>
      <c r="ITT119" s="73"/>
      <c r="ITU119" s="73"/>
      <c r="ITV119" s="73"/>
      <c r="ITW119" s="74"/>
      <c r="ITX119" s="74"/>
      <c r="ITY119" s="77"/>
      <c r="ITZ119" s="77"/>
      <c r="IUA119" s="11"/>
      <c r="IUG119" s="73"/>
      <c r="IUH119" s="73"/>
      <c r="IUI119" s="73"/>
      <c r="IUJ119" s="73"/>
      <c r="IUK119" s="74"/>
      <c r="IUL119" s="74"/>
      <c r="IUM119" s="77"/>
      <c r="IUN119" s="77"/>
      <c r="IUO119" s="11"/>
      <c r="IUU119" s="73"/>
      <c r="IUV119" s="73"/>
      <c r="IUW119" s="73"/>
      <c r="IUX119" s="73"/>
      <c r="IUY119" s="74"/>
      <c r="IUZ119" s="74"/>
      <c r="IVA119" s="77"/>
      <c r="IVB119" s="77"/>
      <c r="IVC119" s="11"/>
      <c r="IVI119" s="73"/>
      <c r="IVJ119" s="73"/>
      <c r="IVK119" s="73"/>
      <c r="IVL119" s="73"/>
      <c r="IVM119" s="74"/>
      <c r="IVN119" s="74"/>
      <c r="IVO119" s="77"/>
      <c r="IVP119" s="77"/>
      <c r="IVQ119" s="11"/>
      <c r="IVW119" s="73"/>
      <c r="IVX119" s="73"/>
      <c r="IVY119" s="73"/>
      <c r="IVZ119" s="73"/>
      <c r="IWA119" s="74"/>
      <c r="IWB119" s="74"/>
      <c r="IWC119" s="77"/>
      <c r="IWD119" s="77"/>
      <c r="IWE119" s="11"/>
      <c r="IWK119" s="73"/>
      <c r="IWL119" s="73"/>
      <c r="IWM119" s="73"/>
      <c r="IWN119" s="73"/>
      <c r="IWO119" s="74"/>
      <c r="IWP119" s="74"/>
      <c r="IWQ119" s="77"/>
      <c r="IWR119" s="77"/>
      <c r="IWS119" s="11"/>
      <c r="IWY119" s="73"/>
      <c r="IWZ119" s="73"/>
      <c r="IXA119" s="73"/>
      <c r="IXB119" s="73"/>
      <c r="IXC119" s="74"/>
      <c r="IXD119" s="74"/>
      <c r="IXE119" s="77"/>
      <c r="IXF119" s="77"/>
      <c r="IXG119" s="11"/>
      <c r="IXM119" s="73"/>
      <c r="IXN119" s="73"/>
      <c r="IXO119" s="73"/>
      <c r="IXP119" s="73"/>
      <c r="IXQ119" s="74"/>
      <c r="IXR119" s="74"/>
      <c r="IXS119" s="77"/>
      <c r="IXT119" s="77"/>
      <c r="IXU119" s="11"/>
      <c r="IYA119" s="73"/>
      <c r="IYB119" s="73"/>
      <c r="IYC119" s="73"/>
      <c r="IYD119" s="73"/>
      <c r="IYE119" s="74"/>
      <c r="IYF119" s="74"/>
      <c r="IYG119" s="77"/>
      <c r="IYH119" s="77"/>
      <c r="IYI119" s="11"/>
      <c r="IYO119" s="73"/>
      <c r="IYP119" s="73"/>
      <c r="IYQ119" s="73"/>
      <c r="IYR119" s="73"/>
      <c r="IYS119" s="74"/>
      <c r="IYT119" s="74"/>
      <c r="IYU119" s="77"/>
      <c r="IYV119" s="77"/>
      <c r="IYW119" s="11"/>
      <c r="IZC119" s="73"/>
      <c r="IZD119" s="73"/>
      <c r="IZE119" s="73"/>
      <c r="IZF119" s="73"/>
      <c r="IZG119" s="74"/>
      <c r="IZH119" s="74"/>
      <c r="IZI119" s="77"/>
      <c r="IZJ119" s="77"/>
      <c r="IZK119" s="11"/>
      <c r="IZQ119" s="73"/>
      <c r="IZR119" s="73"/>
      <c r="IZS119" s="73"/>
      <c r="IZT119" s="73"/>
      <c r="IZU119" s="74"/>
      <c r="IZV119" s="74"/>
      <c r="IZW119" s="77"/>
      <c r="IZX119" s="77"/>
      <c r="IZY119" s="11"/>
      <c r="JAE119" s="73"/>
      <c r="JAF119" s="73"/>
      <c r="JAG119" s="73"/>
      <c r="JAH119" s="73"/>
      <c r="JAI119" s="74"/>
      <c r="JAJ119" s="74"/>
      <c r="JAK119" s="77"/>
      <c r="JAL119" s="77"/>
      <c r="JAM119" s="11"/>
      <c r="JAS119" s="73"/>
      <c r="JAT119" s="73"/>
      <c r="JAU119" s="73"/>
      <c r="JAV119" s="73"/>
      <c r="JAW119" s="74"/>
      <c r="JAX119" s="74"/>
      <c r="JAY119" s="77"/>
      <c r="JAZ119" s="77"/>
      <c r="JBA119" s="11"/>
      <c r="JBG119" s="73"/>
      <c r="JBH119" s="73"/>
      <c r="JBI119" s="73"/>
      <c r="JBJ119" s="73"/>
      <c r="JBK119" s="74"/>
      <c r="JBL119" s="74"/>
      <c r="JBM119" s="77"/>
      <c r="JBN119" s="77"/>
      <c r="JBO119" s="11"/>
      <c r="JBU119" s="73"/>
      <c r="JBV119" s="73"/>
      <c r="JBW119" s="73"/>
      <c r="JBX119" s="73"/>
      <c r="JBY119" s="74"/>
      <c r="JBZ119" s="74"/>
      <c r="JCA119" s="77"/>
      <c r="JCB119" s="77"/>
      <c r="JCC119" s="11"/>
      <c r="JCI119" s="73"/>
      <c r="JCJ119" s="73"/>
      <c r="JCK119" s="73"/>
      <c r="JCL119" s="73"/>
      <c r="JCM119" s="74"/>
      <c r="JCN119" s="74"/>
      <c r="JCO119" s="77"/>
      <c r="JCP119" s="77"/>
      <c r="JCQ119" s="11"/>
      <c r="JCW119" s="73"/>
      <c r="JCX119" s="73"/>
      <c r="JCY119" s="73"/>
      <c r="JCZ119" s="73"/>
      <c r="JDA119" s="74"/>
      <c r="JDB119" s="74"/>
      <c r="JDC119" s="77"/>
      <c r="JDD119" s="77"/>
      <c r="JDE119" s="11"/>
      <c r="JDK119" s="73"/>
      <c r="JDL119" s="73"/>
      <c r="JDM119" s="73"/>
      <c r="JDN119" s="73"/>
      <c r="JDO119" s="74"/>
      <c r="JDP119" s="74"/>
      <c r="JDQ119" s="77"/>
      <c r="JDR119" s="77"/>
      <c r="JDS119" s="11"/>
      <c r="JDY119" s="73"/>
      <c r="JDZ119" s="73"/>
      <c r="JEA119" s="73"/>
      <c r="JEB119" s="73"/>
      <c r="JEC119" s="74"/>
      <c r="JED119" s="74"/>
      <c r="JEE119" s="77"/>
      <c r="JEF119" s="77"/>
      <c r="JEG119" s="11"/>
      <c r="JEM119" s="73"/>
      <c r="JEN119" s="73"/>
      <c r="JEO119" s="73"/>
      <c r="JEP119" s="73"/>
      <c r="JEQ119" s="74"/>
      <c r="JER119" s="74"/>
      <c r="JES119" s="77"/>
      <c r="JET119" s="77"/>
      <c r="JEU119" s="11"/>
      <c r="JFA119" s="73"/>
      <c r="JFB119" s="73"/>
      <c r="JFC119" s="73"/>
      <c r="JFD119" s="73"/>
      <c r="JFE119" s="74"/>
      <c r="JFF119" s="74"/>
      <c r="JFG119" s="77"/>
      <c r="JFH119" s="77"/>
      <c r="JFI119" s="11"/>
      <c r="JFO119" s="73"/>
      <c r="JFP119" s="73"/>
      <c r="JFQ119" s="73"/>
      <c r="JFR119" s="73"/>
      <c r="JFS119" s="74"/>
      <c r="JFT119" s="74"/>
      <c r="JFU119" s="77"/>
      <c r="JFV119" s="77"/>
      <c r="JFW119" s="11"/>
      <c r="JGC119" s="73"/>
      <c r="JGD119" s="73"/>
      <c r="JGE119" s="73"/>
      <c r="JGF119" s="73"/>
      <c r="JGG119" s="74"/>
      <c r="JGH119" s="74"/>
      <c r="JGI119" s="77"/>
      <c r="JGJ119" s="77"/>
      <c r="JGK119" s="11"/>
      <c r="JGQ119" s="73"/>
      <c r="JGR119" s="73"/>
      <c r="JGS119" s="73"/>
      <c r="JGT119" s="73"/>
      <c r="JGU119" s="74"/>
      <c r="JGV119" s="74"/>
      <c r="JGW119" s="77"/>
      <c r="JGX119" s="77"/>
      <c r="JGY119" s="11"/>
      <c r="JHE119" s="73"/>
      <c r="JHF119" s="73"/>
      <c r="JHG119" s="73"/>
      <c r="JHH119" s="73"/>
      <c r="JHI119" s="74"/>
      <c r="JHJ119" s="74"/>
      <c r="JHK119" s="77"/>
      <c r="JHL119" s="77"/>
      <c r="JHM119" s="11"/>
      <c r="JHS119" s="73"/>
      <c r="JHT119" s="73"/>
      <c r="JHU119" s="73"/>
      <c r="JHV119" s="73"/>
      <c r="JHW119" s="74"/>
      <c r="JHX119" s="74"/>
      <c r="JHY119" s="77"/>
      <c r="JHZ119" s="77"/>
      <c r="JIA119" s="11"/>
      <c r="JIG119" s="73"/>
      <c r="JIH119" s="73"/>
      <c r="JII119" s="73"/>
      <c r="JIJ119" s="73"/>
      <c r="JIK119" s="74"/>
      <c r="JIL119" s="74"/>
      <c r="JIM119" s="77"/>
      <c r="JIN119" s="77"/>
      <c r="JIO119" s="11"/>
      <c r="JIU119" s="73"/>
      <c r="JIV119" s="73"/>
      <c r="JIW119" s="73"/>
      <c r="JIX119" s="73"/>
      <c r="JIY119" s="74"/>
      <c r="JIZ119" s="74"/>
      <c r="JJA119" s="77"/>
      <c r="JJB119" s="77"/>
      <c r="JJC119" s="11"/>
      <c r="JJI119" s="73"/>
      <c r="JJJ119" s="73"/>
      <c r="JJK119" s="73"/>
      <c r="JJL119" s="73"/>
      <c r="JJM119" s="74"/>
      <c r="JJN119" s="74"/>
      <c r="JJO119" s="77"/>
      <c r="JJP119" s="77"/>
      <c r="JJQ119" s="11"/>
      <c r="JJW119" s="73"/>
      <c r="JJX119" s="73"/>
      <c r="JJY119" s="73"/>
      <c r="JJZ119" s="73"/>
      <c r="JKA119" s="74"/>
      <c r="JKB119" s="74"/>
      <c r="JKC119" s="77"/>
      <c r="JKD119" s="77"/>
      <c r="JKE119" s="11"/>
      <c r="JKK119" s="73"/>
      <c r="JKL119" s="73"/>
      <c r="JKM119" s="73"/>
      <c r="JKN119" s="73"/>
      <c r="JKO119" s="74"/>
      <c r="JKP119" s="74"/>
      <c r="JKQ119" s="77"/>
      <c r="JKR119" s="77"/>
      <c r="JKS119" s="11"/>
      <c r="JKY119" s="73"/>
      <c r="JKZ119" s="73"/>
      <c r="JLA119" s="73"/>
      <c r="JLB119" s="73"/>
      <c r="JLC119" s="74"/>
      <c r="JLD119" s="74"/>
      <c r="JLE119" s="77"/>
      <c r="JLF119" s="77"/>
      <c r="JLG119" s="11"/>
      <c r="JLM119" s="73"/>
      <c r="JLN119" s="73"/>
      <c r="JLO119" s="73"/>
      <c r="JLP119" s="73"/>
      <c r="JLQ119" s="74"/>
      <c r="JLR119" s="74"/>
      <c r="JLS119" s="77"/>
      <c r="JLT119" s="77"/>
      <c r="JLU119" s="11"/>
      <c r="JMA119" s="73"/>
      <c r="JMB119" s="73"/>
      <c r="JMC119" s="73"/>
      <c r="JMD119" s="73"/>
      <c r="JME119" s="74"/>
      <c r="JMF119" s="74"/>
      <c r="JMG119" s="77"/>
      <c r="JMH119" s="77"/>
      <c r="JMI119" s="11"/>
      <c r="JMO119" s="73"/>
      <c r="JMP119" s="73"/>
      <c r="JMQ119" s="73"/>
      <c r="JMR119" s="73"/>
      <c r="JMS119" s="74"/>
      <c r="JMT119" s="74"/>
      <c r="JMU119" s="77"/>
      <c r="JMV119" s="77"/>
      <c r="JMW119" s="11"/>
      <c r="JNC119" s="73"/>
      <c r="JND119" s="73"/>
      <c r="JNE119" s="73"/>
      <c r="JNF119" s="73"/>
      <c r="JNG119" s="74"/>
      <c r="JNH119" s="74"/>
      <c r="JNI119" s="77"/>
      <c r="JNJ119" s="77"/>
      <c r="JNK119" s="11"/>
      <c r="JNQ119" s="73"/>
      <c r="JNR119" s="73"/>
      <c r="JNS119" s="73"/>
      <c r="JNT119" s="73"/>
      <c r="JNU119" s="74"/>
      <c r="JNV119" s="74"/>
      <c r="JNW119" s="77"/>
      <c r="JNX119" s="77"/>
      <c r="JNY119" s="11"/>
      <c r="JOE119" s="73"/>
      <c r="JOF119" s="73"/>
      <c r="JOG119" s="73"/>
      <c r="JOH119" s="73"/>
      <c r="JOI119" s="74"/>
      <c r="JOJ119" s="74"/>
      <c r="JOK119" s="77"/>
      <c r="JOL119" s="77"/>
      <c r="JOM119" s="11"/>
      <c r="JOS119" s="73"/>
      <c r="JOT119" s="73"/>
      <c r="JOU119" s="73"/>
      <c r="JOV119" s="73"/>
      <c r="JOW119" s="74"/>
      <c r="JOX119" s="74"/>
      <c r="JOY119" s="77"/>
      <c r="JOZ119" s="77"/>
      <c r="JPA119" s="11"/>
      <c r="JPG119" s="73"/>
      <c r="JPH119" s="73"/>
      <c r="JPI119" s="73"/>
      <c r="JPJ119" s="73"/>
      <c r="JPK119" s="74"/>
      <c r="JPL119" s="74"/>
      <c r="JPM119" s="77"/>
      <c r="JPN119" s="77"/>
      <c r="JPO119" s="11"/>
      <c r="JPU119" s="73"/>
      <c r="JPV119" s="73"/>
      <c r="JPW119" s="73"/>
      <c r="JPX119" s="73"/>
      <c r="JPY119" s="74"/>
      <c r="JPZ119" s="74"/>
      <c r="JQA119" s="77"/>
      <c r="JQB119" s="77"/>
      <c r="JQC119" s="11"/>
      <c r="JQI119" s="73"/>
      <c r="JQJ119" s="73"/>
      <c r="JQK119" s="73"/>
      <c r="JQL119" s="73"/>
      <c r="JQM119" s="74"/>
      <c r="JQN119" s="74"/>
      <c r="JQO119" s="77"/>
      <c r="JQP119" s="77"/>
      <c r="JQQ119" s="11"/>
      <c r="JQW119" s="73"/>
      <c r="JQX119" s="73"/>
      <c r="JQY119" s="73"/>
      <c r="JQZ119" s="73"/>
      <c r="JRA119" s="74"/>
      <c r="JRB119" s="74"/>
      <c r="JRC119" s="77"/>
      <c r="JRD119" s="77"/>
      <c r="JRE119" s="11"/>
      <c r="JRK119" s="73"/>
      <c r="JRL119" s="73"/>
      <c r="JRM119" s="73"/>
      <c r="JRN119" s="73"/>
      <c r="JRO119" s="74"/>
      <c r="JRP119" s="74"/>
      <c r="JRQ119" s="77"/>
      <c r="JRR119" s="77"/>
      <c r="JRS119" s="11"/>
      <c r="JRY119" s="73"/>
      <c r="JRZ119" s="73"/>
      <c r="JSA119" s="73"/>
      <c r="JSB119" s="73"/>
      <c r="JSC119" s="74"/>
      <c r="JSD119" s="74"/>
      <c r="JSE119" s="77"/>
      <c r="JSF119" s="77"/>
      <c r="JSG119" s="11"/>
      <c r="JSM119" s="73"/>
      <c r="JSN119" s="73"/>
      <c r="JSO119" s="73"/>
      <c r="JSP119" s="73"/>
      <c r="JSQ119" s="74"/>
      <c r="JSR119" s="74"/>
      <c r="JSS119" s="77"/>
      <c r="JST119" s="77"/>
      <c r="JSU119" s="11"/>
      <c r="JTA119" s="73"/>
      <c r="JTB119" s="73"/>
      <c r="JTC119" s="73"/>
      <c r="JTD119" s="73"/>
      <c r="JTE119" s="74"/>
      <c r="JTF119" s="74"/>
      <c r="JTG119" s="77"/>
      <c r="JTH119" s="77"/>
      <c r="JTI119" s="11"/>
      <c r="JTO119" s="73"/>
      <c r="JTP119" s="73"/>
      <c r="JTQ119" s="73"/>
      <c r="JTR119" s="73"/>
      <c r="JTS119" s="74"/>
      <c r="JTT119" s="74"/>
      <c r="JTU119" s="77"/>
      <c r="JTV119" s="77"/>
      <c r="JTW119" s="11"/>
      <c r="JUC119" s="73"/>
      <c r="JUD119" s="73"/>
      <c r="JUE119" s="73"/>
      <c r="JUF119" s="73"/>
      <c r="JUG119" s="74"/>
      <c r="JUH119" s="74"/>
      <c r="JUI119" s="77"/>
      <c r="JUJ119" s="77"/>
      <c r="JUK119" s="11"/>
      <c r="JUQ119" s="73"/>
      <c r="JUR119" s="73"/>
      <c r="JUS119" s="73"/>
      <c r="JUT119" s="73"/>
      <c r="JUU119" s="74"/>
      <c r="JUV119" s="74"/>
      <c r="JUW119" s="77"/>
      <c r="JUX119" s="77"/>
      <c r="JUY119" s="11"/>
      <c r="JVE119" s="73"/>
      <c r="JVF119" s="73"/>
      <c r="JVG119" s="73"/>
      <c r="JVH119" s="73"/>
      <c r="JVI119" s="74"/>
      <c r="JVJ119" s="74"/>
      <c r="JVK119" s="77"/>
      <c r="JVL119" s="77"/>
      <c r="JVM119" s="11"/>
      <c r="JVS119" s="73"/>
      <c r="JVT119" s="73"/>
      <c r="JVU119" s="73"/>
      <c r="JVV119" s="73"/>
      <c r="JVW119" s="74"/>
      <c r="JVX119" s="74"/>
      <c r="JVY119" s="77"/>
      <c r="JVZ119" s="77"/>
      <c r="JWA119" s="11"/>
      <c r="JWG119" s="73"/>
      <c r="JWH119" s="73"/>
      <c r="JWI119" s="73"/>
      <c r="JWJ119" s="73"/>
      <c r="JWK119" s="74"/>
      <c r="JWL119" s="74"/>
      <c r="JWM119" s="77"/>
      <c r="JWN119" s="77"/>
      <c r="JWO119" s="11"/>
      <c r="JWU119" s="73"/>
      <c r="JWV119" s="73"/>
      <c r="JWW119" s="73"/>
      <c r="JWX119" s="73"/>
      <c r="JWY119" s="74"/>
      <c r="JWZ119" s="74"/>
      <c r="JXA119" s="77"/>
      <c r="JXB119" s="77"/>
      <c r="JXC119" s="11"/>
      <c r="JXI119" s="73"/>
      <c r="JXJ119" s="73"/>
      <c r="JXK119" s="73"/>
      <c r="JXL119" s="73"/>
      <c r="JXM119" s="74"/>
      <c r="JXN119" s="74"/>
      <c r="JXO119" s="77"/>
      <c r="JXP119" s="77"/>
      <c r="JXQ119" s="11"/>
      <c r="JXW119" s="73"/>
      <c r="JXX119" s="73"/>
      <c r="JXY119" s="73"/>
      <c r="JXZ119" s="73"/>
      <c r="JYA119" s="74"/>
      <c r="JYB119" s="74"/>
      <c r="JYC119" s="77"/>
      <c r="JYD119" s="77"/>
      <c r="JYE119" s="11"/>
      <c r="JYK119" s="73"/>
      <c r="JYL119" s="73"/>
      <c r="JYM119" s="73"/>
      <c r="JYN119" s="73"/>
      <c r="JYO119" s="74"/>
      <c r="JYP119" s="74"/>
      <c r="JYQ119" s="77"/>
      <c r="JYR119" s="77"/>
      <c r="JYS119" s="11"/>
      <c r="JYY119" s="73"/>
      <c r="JYZ119" s="73"/>
      <c r="JZA119" s="73"/>
      <c r="JZB119" s="73"/>
      <c r="JZC119" s="74"/>
      <c r="JZD119" s="74"/>
      <c r="JZE119" s="77"/>
      <c r="JZF119" s="77"/>
      <c r="JZG119" s="11"/>
      <c r="JZM119" s="73"/>
      <c r="JZN119" s="73"/>
      <c r="JZO119" s="73"/>
      <c r="JZP119" s="73"/>
      <c r="JZQ119" s="74"/>
      <c r="JZR119" s="74"/>
      <c r="JZS119" s="77"/>
      <c r="JZT119" s="77"/>
      <c r="JZU119" s="11"/>
      <c r="KAA119" s="73"/>
      <c r="KAB119" s="73"/>
      <c r="KAC119" s="73"/>
      <c r="KAD119" s="73"/>
      <c r="KAE119" s="74"/>
      <c r="KAF119" s="74"/>
      <c r="KAG119" s="77"/>
      <c r="KAH119" s="77"/>
      <c r="KAI119" s="11"/>
      <c r="KAO119" s="73"/>
      <c r="KAP119" s="73"/>
      <c r="KAQ119" s="73"/>
      <c r="KAR119" s="73"/>
      <c r="KAS119" s="74"/>
      <c r="KAT119" s="74"/>
      <c r="KAU119" s="77"/>
      <c r="KAV119" s="77"/>
      <c r="KAW119" s="11"/>
      <c r="KBC119" s="73"/>
      <c r="KBD119" s="73"/>
      <c r="KBE119" s="73"/>
      <c r="KBF119" s="73"/>
      <c r="KBG119" s="74"/>
      <c r="KBH119" s="74"/>
      <c r="KBI119" s="77"/>
      <c r="KBJ119" s="77"/>
      <c r="KBK119" s="11"/>
      <c r="KBQ119" s="73"/>
      <c r="KBR119" s="73"/>
      <c r="KBS119" s="73"/>
      <c r="KBT119" s="73"/>
      <c r="KBU119" s="74"/>
      <c r="KBV119" s="74"/>
      <c r="KBW119" s="77"/>
      <c r="KBX119" s="77"/>
      <c r="KBY119" s="11"/>
      <c r="KCE119" s="73"/>
      <c r="KCF119" s="73"/>
      <c r="KCG119" s="73"/>
      <c r="KCH119" s="73"/>
      <c r="KCI119" s="74"/>
      <c r="KCJ119" s="74"/>
      <c r="KCK119" s="77"/>
      <c r="KCL119" s="77"/>
      <c r="KCM119" s="11"/>
      <c r="KCS119" s="73"/>
      <c r="KCT119" s="73"/>
      <c r="KCU119" s="73"/>
      <c r="KCV119" s="73"/>
      <c r="KCW119" s="74"/>
      <c r="KCX119" s="74"/>
      <c r="KCY119" s="77"/>
      <c r="KCZ119" s="77"/>
      <c r="KDA119" s="11"/>
      <c r="KDG119" s="73"/>
      <c r="KDH119" s="73"/>
      <c r="KDI119" s="73"/>
      <c r="KDJ119" s="73"/>
      <c r="KDK119" s="74"/>
      <c r="KDL119" s="74"/>
      <c r="KDM119" s="77"/>
      <c r="KDN119" s="77"/>
      <c r="KDO119" s="11"/>
      <c r="KDU119" s="73"/>
      <c r="KDV119" s="73"/>
      <c r="KDW119" s="73"/>
      <c r="KDX119" s="73"/>
      <c r="KDY119" s="74"/>
      <c r="KDZ119" s="74"/>
      <c r="KEA119" s="77"/>
      <c r="KEB119" s="77"/>
      <c r="KEC119" s="11"/>
      <c r="KEI119" s="73"/>
      <c r="KEJ119" s="73"/>
      <c r="KEK119" s="73"/>
      <c r="KEL119" s="73"/>
      <c r="KEM119" s="74"/>
      <c r="KEN119" s="74"/>
      <c r="KEO119" s="77"/>
      <c r="KEP119" s="77"/>
      <c r="KEQ119" s="11"/>
      <c r="KEW119" s="73"/>
      <c r="KEX119" s="73"/>
      <c r="KEY119" s="73"/>
      <c r="KEZ119" s="73"/>
      <c r="KFA119" s="74"/>
      <c r="KFB119" s="74"/>
      <c r="KFC119" s="77"/>
      <c r="KFD119" s="77"/>
      <c r="KFE119" s="11"/>
      <c r="KFK119" s="73"/>
      <c r="KFL119" s="73"/>
      <c r="KFM119" s="73"/>
      <c r="KFN119" s="73"/>
      <c r="KFO119" s="74"/>
      <c r="KFP119" s="74"/>
      <c r="KFQ119" s="77"/>
      <c r="KFR119" s="77"/>
      <c r="KFS119" s="11"/>
      <c r="KFY119" s="73"/>
      <c r="KFZ119" s="73"/>
      <c r="KGA119" s="73"/>
      <c r="KGB119" s="73"/>
      <c r="KGC119" s="74"/>
      <c r="KGD119" s="74"/>
      <c r="KGE119" s="77"/>
      <c r="KGF119" s="77"/>
      <c r="KGG119" s="11"/>
      <c r="KGM119" s="73"/>
      <c r="KGN119" s="73"/>
      <c r="KGO119" s="73"/>
      <c r="KGP119" s="73"/>
      <c r="KGQ119" s="74"/>
      <c r="KGR119" s="74"/>
      <c r="KGS119" s="77"/>
      <c r="KGT119" s="77"/>
      <c r="KGU119" s="11"/>
      <c r="KHA119" s="73"/>
      <c r="KHB119" s="73"/>
      <c r="KHC119" s="73"/>
      <c r="KHD119" s="73"/>
      <c r="KHE119" s="74"/>
      <c r="KHF119" s="74"/>
      <c r="KHG119" s="77"/>
      <c r="KHH119" s="77"/>
      <c r="KHI119" s="11"/>
      <c r="KHO119" s="73"/>
      <c r="KHP119" s="73"/>
      <c r="KHQ119" s="73"/>
      <c r="KHR119" s="73"/>
      <c r="KHS119" s="74"/>
      <c r="KHT119" s="74"/>
      <c r="KHU119" s="77"/>
      <c r="KHV119" s="77"/>
      <c r="KHW119" s="11"/>
      <c r="KIC119" s="73"/>
      <c r="KID119" s="73"/>
      <c r="KIE119" s="73"/>
      <c r="KIF119" s="73"/>
      <c r="KIG119" s="74"/>
      <c r="KIH119" s="74"/>
      <c r="KII119" s="77"/>
      <c r="KIJ119" s="77"/>
      <c r="KIK119" s="11"/>
      <c r="KIQ119" s="73"/>
      <c r="KIR119" s="73"/>
      <c r="KIS119" s="73"/>
      <c r="KIT119" s="73"/>
      <c r="KIU119" s="74"/>
      <c r="KIV119" s="74"/>
      <c r="KIW119" s="77"/>
      <c r="KIX119" s="77"/>
      <c r="KIY119" s="11"/>
      <c r="KJE119" s="73"/>
      <c r="KJF119" s="73"/>
      <c r="KJG119" s="73"/>
      <c r="KJH119" s="73"/>
      <c r="KJI119" s="74"/>
      <c r="KJJ119" s="74"/>
      <c r="KJK119" s="77"/>
      <c r="KJL119" s="77"/>
      <c r="KJM119" s="11"/>
      <c r="KJS119" s="73"/>
      <c r="KJT119" s="73"/>
      <c r="KJU119" s="73"/>
      <c r="KJV119" s="73"/>
      <c r="KJW119" s="74"/>
      <c r="KJX119" s="74"/>
      <c r="KJY119" s="77"/>
      <c r="KJZ119" s="77"/>
      <c r="KKA119" s="11"/>
      <c r="KKG119" s="73"/>
      <c r="KKH119" s="73"/>
      <c r="KKI119" s="73"/>
      <c r="KKJ119" s="73"/>
      <c r="KKK119" s="74"/>
      <c r="KKL119" s="74"/>
      <c r="KKM119" s="77"/>
      <c r="KKN119" s="77"/>
      <c r="KKO119" s="11"/>
      <c r="KKU119" s="73"/>
      <c r="KKV119" s="73"/>
      <c r="KKW119" s="73"/>
      <c r="KKX119" s="73"/>
      <c r="KKY119" s="74"/>
      <c r="KKZ119" s="74"/>
      <c r="KLA119" s="77"/>
      <c r="KLB119" s="77"/>
      <c r="KLC119" s="11"/>
      <c r="KLI119" s="73"/>
      <c r="KLJ119" s="73"/>
      <c r="KLK119" s="73"/>
      <c r="KLL119" s="73"/>
      <c r="KLM119" s="74"/>
      <c r="KLN119" s="74"/>
      <c r="KLO119" s="77"/>
      <c r="KLP119" s="77"/>
      <c r="KLQ119" s="11"/>
      <c r="KLW119" s="73"/>
      <c r="KLX119" s="73"/>
      <c r="KLY119" s="73"/>
      <c r="KLZ119" s="73"/>
      <c r="KMA119" s="74"/>
      <c r="KMB119" s="74"/>
      <c r="KMC119" s="77"/>
      <c r="KMD119" s="77"/>
      <c r="KME119" s="11"/>
      <c r="KMK119" s="73"/>
      <c r="KML119" s="73"/>
      <c r="KMM119" s="73"/>
      <c r="KMN119" s="73"/>
      <c r="KMO119" s="74"/>
      <c r="KMP119" s="74"/>
      <c r="KMQ119" s="77"/>
      <c r="KMR119" s="77"/>
      <c r="KMS119" s="11"/>
      <c r="KMY119" s="73"/>
      <c r="KMZ119" s="73"/>
      <c r="KNA119" s="73"/>
      <c r="KNB119" s="73"/>
      <c r="KNC119" s="74"/>
      <c r="KND119" s="74"/>
      <c r="KNE119" s="77"/>
      <c r="KNF119" s="77"/>
      <c r="KNG119" s="11"/>
      <c r="KNM119" s="73"/>
      <c r="KNN119" s="73"/>
      <c r="KNO119" s="73"/>
      <c r="KNP119" s="73"/>
      <c r="KNQ119" s="74"/>
      <c r="KNR119" s="74"/>
      <c r="KNS119" s="77"/>
      <c r="KNT119" s="77"/>
      <c r="KNU119" s="11"/>
      <c r="KOA119" s="73"/>
      <c r="KOB119" s="73"/>
      <c r="KOC119" s="73"/>
      <c r="KOD119" s="73"/>
      <c r="KOE119" s="74"/>
      <c r="KOF119" s="74"/>
      <c r="KOG119" s="77"/>
      <c r="KOH119" s="77"/>
      <c r="KOI119" s="11"/>
      <c r="KOO119" s="73"/>
      <c r="KOP119" s="73"/>
      <c r="KOQ119" s="73"/>
      <c r="KOR119" s="73"/>
      <c r="KOS119" s="74"/>
      <c r="KOT119" s="74"/>
      <c r="KOU119" s="77"/>
      <c r="KOV119" s="77"/>
      <c r="KOW119" s="11"/>
      <c r="KPC119" s="73"/>
      <c r="KPD119" s="73"/>
      <c r="KPE119" s="73"/>
      <c r="KPF119" s="73"/>
      <c r="KPG119" s="74"/>
      <c r="KPH119" s="74"/>
      <c r="KPI119" s="77"/>
      <c r="KPJ119" s="77"/>
      <c r="KPK119" s="11"/>
      <c r="KPQ119" s="73"/>
      <c r="KPR119" s="73"/>
      <c r="KPS119" s="73"/>
      <c r="KPT119" s="73"/>
      <c r="KPU119" s="74"/>
      <c r="KPV119" s="74"/>
      <c r="KPW119" s="77"/>
      <c r="KPX119" s="77"/>
      <c r="KPY119" s="11"/>
      <c r="KQE119" s="73"/>
      <c r="KQF119" s="73"/>
      <c r="KQG119" s="73"/>
      <c r="KQH119" s="73"/>
      <c r="KQI119" s="74"/>
      <c r="KQJ119" s="74"/>
      <c r="KQK119" s="77"/>
      <c r="KQL119" s="77"/>
      <c r="KQM119" s="11"/>
      <c r="KQS119" s="73"/>
      <c r="KQT119" s="73"/>
      <c r="KQU119" s="73"/>
      <c r="KQV119" s="73"/>
      <c r="KQW119" s="74"/>
      <c r="KQX119" s="74"/>
      <c r="KQY119" s="77"/>
      <c r="KQZ119" s="77"/>
      <c r="KRA119" s="11"/>
      <c r="KRG119" s="73"/>
      <c r="KRH119" s="73"/>
      <c r="KRI119" s="73"/>
      <c r="KRJ119" s="73"/>
      <c r="KRK119" s="74"/>
      <c r="KRL119" s="74"/>
      <c r="KRM119" s="77"/>
      <c r="KRN119" s="77"/>
      <c r="KRO119" s="11"/>
      <c r="KRU119" s="73"/>
      <c r="KRV119" s="73"/>
      <c r="KRW119" s="73"/>
      <c r="KRX119" s="73"/>
      <c r="KRY119" s="74"/>
      <c r="KRZ119" s="74"/>
      <c r="KSA119" s="77"/>
      <c r="KSB119" s="77"/>
      <c r="KSC119" s="11"/>
      <c r="KSI119" s="73"/>
      <c r="KSJ119" s="73"/>
      <c r="KSK119" s="73"/>
      <c r="KSL119" s="73"/>
      <c r="KSM119" s="74"/>
      <c r="KSN119" s="74"/>
      <c r="KSO119" s="77"/>
      <c r="KSP119" s="77"/>
      <c r="KSQ119" s="11"/>
      <c r="KSW119" s="73"/>
      <c r="KSX119" s="73"/>
      <c r="KSY119" s="73"/>
      <c r="KSZ119" s="73"/>
      <c r="KTA119" s="74"/>
      <c r="KTB119" s="74"/>
      <c r="KTC119" s="77"/>
      <c r="KTD119" s="77"/>
      <c r="KTE119" s="11"/>
      <c r="KTK119" s="73"/>
      <c r="KTL119" s="73"/>
      <c r="KTM119" s="73"/>
      <c r="KTN119" s="73"/>
      <c r="KTO119" s="74"/>
      <c r="KTP119" s="74"/>
      <c r="KTQ119" s="77"/>
      <c r="KTR119" s="77"/>
      <c r="KTS119" s="11"/>
      <c r="KTY119" s="73"/>
      <c r="KTZ119" s="73"/>
      <c r="KUA119" s="73"/>
      <c r="KUB119" s="73"/>
      <c r="KUC119" s="74"/>
      <c r="KUD119" s="74"/>
      <c r="KUE119" s="77"/>
      <c r="KUF119" s="77"/>
      <c r="KUG119" s="11"/>
      <c r="KUM119" s="73"/>
      <c r="KUN119" s="73"/>
      <c r="KUO119" s="73"/>
      <c r="KUP119" s="73"/>
      <c r="KUQ119" s="74"/>
      <c r="KUR119" s="74"/>
      <c r="KUS119" s="77"/>
      <c r="KUT119" s="77"/>
      <c r="KUU119" s="11"/>
      <c r="KVA119" s="73"/>
      <c r="KVB119" s="73"/>
      <c r="KVC119" s="73"/>
      <c r="KVD119" s="73"/>
      <c r="KVE119" s="74"/>
      <c r="KVF119" s="74"/>
      <c r="KVG119" s="77"/>
      <c r="KVH119" s="77"/>
      <c r="KVI119" s="11"/>
      <c r="KVO119" s="73"/>
      <c r="KVP119" s="73"/>
      <c r="KVQ119" s="73"/>
      <c r="KVR119" s="73"/>
      <c r="KVS119" s="74"/>
      <c r="KVT119" s="74"/>
      <c r="KVU119" s="77"/>
      <c r="KVV119" s="77"/>
      <c r="KVW119" s="11"/>
      <c r="KWC119" s="73"/>
      <c r="KWD119" s="73"/>
      <c r="KWE119" s="73"/>
      <c r="KWF119" s="73"/>
      <c r="KWG119" s="74"/>
      <c r="KWH119" s="74"/>
      <c r="KWI119" s="77"/>
      <c r="KWJ119" s="77"/>
      <c r="KWK119" s="11"/>
      <c r="KWQ119" s="73"/>
      <c r="KWR119" s="73"/>
      <c r="KWS119" s="73"/>
      <c r="KWT119" s="73"/>
      <c r="KWU119" s="74"/>
      <c r="KWV119" s="74"/>
      <c r="KWW119" s="77"/>
      <c r="KWX119" s="77"/>
      <c r="KWY119" s="11"/>
      <c r="KXE119" s="73"/>
      <c r="KXF119" s="73"/>
      <c r="KXG119" s="73"/>
      <c r="KXH119" s="73"/>
      <c r="KXI119" s="74"/>
      <c r="KXJ119" s="74"/>
      <c r="KXK119" s="77"/>
      <c r="KXL119" s="77"/>
      <c r="KXM119" s="11"/>
      <c r="KXS119" s="73"/>
      <c r="KXT119" s="73"/>
      <c r="KXU119" s="73"/>
      <c r="KXV119" s="73"/>
      <c r="KXW119" s="74"/>
      <c r="KXX119" s="74"/>
      <c r="KXY119" s="77"/>
      <c r="KXZ119" s="77"/>
      <c r="KYA119" s="11"/>
      <c r="KYG119" s="73"/>
      <c r="KYH119" s="73"/>
      <c r="KYI119" s="73"/>
      <c r="KYJ119" s="73"/>
      <c r="KYK119" s="74"/>
      <c r="KYL119" s="74"/>
      <c r="KYM119" s="77"/>
      <c r="KYN119" s="77"/>
      <c r="KYO119" s="11"/>
      <c r="KYU119" s="73"/>
      <c r="KYV119" s="73"/>
      <c r="KYW119" s="73"/>
      <c r="KYX119" s="73"/>
      <c r="KYY119" s="74"/>
      <c r="KYZ119" s="74"/>
      <c r="KZA119" s="77"/>
      <c r="KZB119" s="77"/>
      <c r="KZC119" s="11"/>
      <c r="KZI119" s="73"/>
      <c r="KZJ119" s="73"/>
      <c r="KZK119" s="73"/>
      <c r="KZL119" s="73"/>
      <c r="KZM119" s="74"/>
      <c r="KZN119" s="74"/>
      <c r="KZO119" s="77"/>
      <c r="KZP119" s="77"/>
      <c r="KZQ119" s="11"/>
      <c r="KZW119" s="73"/>
      <c r="KZX119" s="73"/>
      <c r="KZY119" s="73"/>
      <c r="KZZ119" s="73"/>
      <c r="LAA119" s="74"/>
      <c r="LAB119" s="74"/>
      <c r="LAC119" s="77"/>
      <c r="LAD119" s="77"/>
      <c r="LAE119" s="11"/>
      <c r="LAK119" s="73"/>
      <c r="LAL119" s="73"/>
      <c r="LAM119" s="73"/>
      <c r="LAN119" s="73"/>
      <c r="LAO119" s="74"/>
      <c r="LAP119" s="74"/>
      <c r="LAQ119" s="77"/>
      <c r="LAR119" s="77"/>
      <c r="LAS119" s="11"/>
      <c r="LAY119" s="73"/>
      <c r="LAZ119" s="73"/>
      <c r="LBA119" s="73"/>
      <c r="LBB119" s="73"/>
      <c r="LBC119" s="74"/>
      <c r="LBD119" s="74"/>
      <c r="LBE119" s="77"/>
      <c r="LBF119" s="77"/>
      <c r="LBG119" s="11"/>
      <c r="LBM119" s="73"/>
      <c r="LBN119" s="73"/>
      <c r="LBO119" s="73"/>
      <c r="LBP119" s="73"/>
      <c r="LBQ119" s="74"/>
      <c r="LBR119" s="74"/>
      <c r="LBS119" s="77"/>
      <c r="LBT119" s="77"/>
      <c r="LBU119" s="11"/>
      <c r="LCA119" s="73"/>
      <c r="LCB119" s="73"/>
      <c r="LCC119" s="73"/>
      <c r="LCD119" s="73"/>
      <c r="LCE119" s="74"/>
      <c r="LCF119" s="74"/>
      <c r="LCG119" s="77"/>
      <c r="LCH119" s="77"/>
      <c r="LCI119" s="11"/>
      <c r="LCO119" s="73"/>
      <c r="LCP119" s="73"/>
      <c r="LCQ119" s="73"/>
      <c r="LCR119" s="73"/>
      <c r="LCS119" s="74"/>
      <c r="LCT119" s="74"/>
      <c r="LCU119" s="77"/>
      <c r="LCV119" s="77"/>
      <c r="LCW119" s="11"/>
      <c r="LDC119" s="73"/>
      <c r="LDD119" s="73"/>
      <c r="LDE119" s="73"/>
      <c r="LDF119" s="73"/>
      <c r="LDG119" s="74"/>
      <c r="LDH119" s="74"/>
      <c r="LDI119" s="77"/>
      <c r="LDJ119" s="77"/>
      <c r="LDK119" s="11"/>
      <c r="LDQ119" s="73"/>
      <c r="LDR119" s="73"/>
      <c r="LDS119" s="73"/>
      <c r="LDT119" s="73"/>
      <c r="LDU119" s="74"/>
      <c r="LDV119" s="74"/>
      <c r="LDW119" s="77"/>
      <c r="LDX119" s="77"/>
      <c r="LDY119" s="11"/>
      <c r="LEE119" s="73"/>
      <c r="LEF119" s="73"/>
      <c r="LEG119" s="73"/>
      <c r="LEH119" s="73"/>
      <c r="LEI119" s="74"/>
      <c r="LEJ119" s="74"/>
      <c r="LEK119" s="77"/>
      <c r="LEL119" s="77"/>
      <c r="LEM119" s="11"/>
      <c r="LES119" s="73"/>
      <c r="LET119" s="73"/>
      <c r="LEU119" s="73"/>
      <c r="LEV119" s="73"/>
      <c r="LEW119" s="74"/>
      <c r="LEX119" s="74"/>
      <c r="LEY119" s="77"/>
      <c r="LEZ119" s="77"/>
      <c r="LFA119" s="11"/>
      <c r="LFG119" s="73"/>
      <c r="LFH119" s="73"/>
      <c r="LFI119" s="73"/>
      <c r="LFJ119" s="73"/>
      <c r="LFK119" s="74"/>
      <c r="LFL119" s="74"/>
      <c r="LFM119" s="77"/>
      <c r="LFN119" s="77"/>
      <c r="LFO119" s="11"/>
      <c r="LFU119" s="73"/>
      <c r="LFV119" s="73"/>
      <c r="LFW119" s="73"/>
      <c r="LFX119" s="73"/>
      <c r="LFY119" s="74"/>
      <c r="LFZ119" s="74"/>
      <c r="LGA119" s="77"/>
      <c r="LGB119" s="77"/>
      <c r="LGC119" s="11"/>
      <c r="LGI119" s="73"/>
      <c r="LGJ119" s="73"/>
      <c r="LGK119" s="73"/>
      <c r="LGL119" s="73"/>
      <c r="LGM119" s="74"/>
      <c r="LGN119" s="74"/>
      <c r="LGO119" s="77"/>
      <c r="LGP119" s="77"/>
      <c r="LGQ119" s="11"/>
      <c r="LGW119" s="73"/>
      <c r="LGX119" s="73"/>
      <c r="LGY119" s="73"/>
      <c r="LGZ119" s="73"/>
      <c r="LHA119" s="74"/>
      <c r="LHB119" s="74"/>
      <c r="LHC119" s="77"/>
      <c r="LHD119" s="77"/>
      <c r="LHE119" s="11"/>
      <c r="LHK119" s="73"/>
      <c r="LHL119" s="73"/>
      <c r="LHM119" s="73"/>
      <c r="LHN119" s="73"/>
      <c r="LHO119" s="74"/>
      <c r="LHP119" s="74"/>
      <c r="LHQ119" s="77"/>
      <c r="LHR119" s="77"/>
      <c r="LHS119" s="11"/>
      <c r="LHY119" s="73"/>
      <c r="LHZ119" s="73"/>
      <c r="LIA119" s="73"/>
      <c r="LIB119" s="73"/>
      <c r="LIC119" s="74"/>
      <c r="LID119" s="74"/>
      <c r="LIE119" s="77"/>
      <c r="LIF119" s="77"/>
      <c r="LIG119" s="11"/>
      <c r="LIM119" s="73"/>
      <c r="LIN119" s="73"/>
      <c r="LIO119" s="73"/>
      <c r="LIP119" s="73"/>
      <c r="LIQ119" s="74"/>
      <c r="LIR119" s="74"/>
      <c r="LIS119" s="77"/>
      <c r="LIT119" s="77"/>
      <c r="LIU119" s="11"/>
      <c r="LJA119" s="73"/>
      <c r="LJB119" s="73"/>
      <c r="LJC119" s="73"/>
      <c r="LJD119" s="73"/>
      <c r="LJE119" s="74"/>
      <c r="LJF119" s="74"/>
      <c r="LJG119" s="77"/>
      <c r="LJH119" s="77"/>
      <c r="LJI119" s="11"/>
      <c r="LJO119" s="73"/>
      <c r="LJP119" s="73"/>
      <c r="LJQ119" s="73"/>
      <c r="LJR119" s="73"/>
      <c r="LJS119" s="74"/>
      <c r="LJT119" s="74"/>
      <c r="LJU119" s="77"/>
      <c r="LJV119" s="77"/>
      <c r="LJW119" s="11"/>
      <c r="LKC119" s="73"/>
      <c r="LKD119" s="73"/>
      <c r="LKE119" s="73"/>
      <c r="LKF119" s="73"/>
      <c r="LKG119" s="74"/>
      <c r="LKH119" s="74"/>
      <c r="LKI119" s="77"/>
      <c r="LKJ119" s="77"/>
      <c r="LKK119" s="11"/>
      <c r="LKQ119" s="73"/>
      <c r="LKR119" s="73"/>
      <c r="LKS119" s="73"/>
      <c r="LKT119" s="73"/>
      <c r="LKU119" s="74"/>
      <c r="LKV119" s="74"/>
      <c r="LKW119" s="77"/>
      <c r="LKX119" s="77"/>
      <c r="LKY119" s="11"/>
      <c r="LLE119" s="73"/>
      <c r="LLF119" s="73"/>
      <c r="LLG119" s="73"/>
      <c r="LLH119" s="73"/>
      <c r="LLI119" s="74"/>
      <c r="LLJ119" s="74"/>
      <c r="LLK119" s="77"/>
      <c r="LLL119" s="77"/>
      <c r="LLM119" s="11"/>
      <c r="LLS119" s="73"/>
      <c r="LLT119" s="73"/>
      <c r="LLU119" s="73"/>
      <c r="LLV119" s="73"/>
      <c r="LLW119" s="74"/>
      <c r="LLX119" s="74"/>
      <c r="LLY119" s="77"/>
      <c r="LLZ119" s="77"/>
      <c r="LMA119" s="11"/>
      <c r="LMG119" s="73"/>
      <c r="LMH119" s="73"/>
      <c r="LMI119" s="73"/>
      <c r="LMJ119" s="73"/>
      <c r="LMK119" s="74"/>
      <c r="LML119" s="74"/>
      <c r="LMM119" s="77"/>
      <c r="LMN119" s="77"/>
      <c r="LMO119" s="11"/>
      <c r="LMU119" s="73"/>
      <c r="LMV119" s="73"/>
      <c r="LMW119" s="73"/>
      <c r="LMX119" s="73"/>
      <c r="LMY119" s="74"/>
      <c r="LMZ119" s="74"/>
      <c r="LNA119" s="77"/>
      <c r="LNB119" s="77"/>
      <c r="LNC119" s="11"/>
      <c r="LNI119" s="73"/>
      <c r="LNJ119" s="73"/>
      <c r="LNK119" s="73"/>
      <c r="LNL119" s="73"/>
      <c r="LNM119" s="74"/>
      <c r="LNN119" s="74"/>
      <c r="LNO119" s="77"/>
      <c r="LNP119" s="77"/>
      <c r="LNQ119" s="11"/>
      <c r="LNW119" s="73"/>
      <c r="LNX119" s="73"/>
      <c r="LNY119" s="73"/>
      <c r="LNZ119" s="73"/>
      <c r="LOA119" s="74"/>
      <c r="LOB119" s="74"/>
      <c r="LOC119" s="77"/>
      <c r="LOD119" s="77"/>
      <c r="LOE119" s="11"/>
      <c r="LOK119" s="73"/>
      <c r="LOL119" s="73"/>
      <c r="LOM119" s="73"/>
      <c r="LON119" s="73"/>
      <c r="LOO119" s="74"/>
      <c r="LOP119" s="74"/>
      <c r="LOQ119" s="77"/>
      <c r="LOR119" s="77"/>
      <c r="LOS119" s="11"/>
      <c r="LOY119" s="73"/>
      <c r="LOZ119" s="73"/>
      <c r="LPA119" s="73"/>
      <c r="LPB119" s="73"/>
      <c r="LPC119" s="74"/>
      <c r="LPD119" s="74"/>
      <c r="LPE119" s="77"/>
      <c r="LPF119" s="77"/>
      <c r="LPG119" s="11"/>
      <c r="LPM119" s="73"/>
      <c r="LPN119" s="73"/>
      <c r="LPO119" s="73"/>
      <c r="LPP119" s="73"/>
      <c r="LPQ119" s="74"/>
      <c r="LPR119" s="74"/>
      <c r="LPS119" s="77"/>
      <c r="LPT119" s="77"/>
      <c r="LPU119" s="11"/>
      <c r="LQA119" s="73"/>
      <c r="LQB119" s="73"/>
      <c r="LQC119" s="73"/>
      <c r="LQD119" s="73"/>
      <c r="LQE119" s="74"/>
      <c r="LQF119" s="74"/>
      <c r="LQG119" s="77"/>
      <c r="LQH119" s="77"/>
      <c r="LQI119" s="11"/>
      <c r="LQO119" s="73"/>
      <c r="LQP119" s="73"/>
      <c r="LQQ119" s="73"/>
      <c r="LQR119" s="73"/>
      <c r="LQS119" s="74"/>
      <c r="LQT119" s="74"/>
      <c r="LQU119" s="77"/>
      <c r="LQV119" s="77"/>
      <c r="LQW119" s="11"/>
      <c r="LRC119" s="73"/>
      <c r="LRD119" s="73"/>
      <c r="LRE119" s="73"/>
      <c r="LRF119" s="73"/>
      <c r="LRG119" s="74"/>
      <c r="LRH119" s="74"/>
      <c r="LRI119" s="77"/>
      <c r="LRJ119" s="77"/>
      <c r="LRK119" s="11"/>
      <c r="LRQ119" s="73"/>
      <c r="LRR119" s="73"/>
      <c r="LRS119" s="73"/>
      <c r="LRT119" s="73"/>
      <c r="LRU119" s="74"/>
      <c r="LRV119" s="74"/>
      <c r="LRW119" s="77"/>
      <c r="LRX119" s="77"/>
      <c r="LRY119" s="11"/>
      <c r="LSE119" s="73"/>
      <c r="LSF119" s="73"/>
      <c r="LSG119" s="73"/>
      <c r="LSH119" s="73"/>
      <c r="LSI119" s="74"/>
      <c r="LSJ119" s="74"/>
      <c r="LSK119" s="77"/>
      <c r="LSL119" s="77"/>
      <c r="LSM119" s="11"/>
      <c r="LSS119" s="73"/>
      <c r="LST119" s="73"/>
      <c r="LSU119" s="73"/>
      <c r="LSV119" s="73"/>
      <c r="LSW119" s="74"/>
      <c r="LSX119" s="74"/>
      <c r="LSY119" s="77"/>
      <c r="LSZ119" s="77"/>
      <c r="LTA119" s="11"/>
      <c r="LTG119" s="73"/>
      <c r="LTH119" s="73"/>
      <c r="LTI119" s="73"/>
      <c r="LTJ119" s="73"/>
      <c r="LTK119" s="74"/>
      <c r="LTL119" s="74"/>
      <c r="LTM119" s="77"/>
      <c r="LTN119" s="77"/>
      <c r="LTO119" s="11"/>
      <c r="LTU119" s="73"/>
      <c r="LTV119" s="73"/>
      <c r="LTW119" s="73"/>
      <c r="LTX119" s="73"/>
      <c r="LTY119" s="74"/>
      <c r="LTZ119" s="74"/>
      <c r="LUA119" s="77"/>
      <c r="LUB119" s="77"/>
      <c r="LUC119" s="11"/>
      <c r="LUI119" s="73"/>
      <c r="LUJ119" s="73"/>
      <c r="LUK119" s="73"/>
      <c r="LUL119" s="73"/>
      <c r="LUM119" s="74"/>
      <c r="LUN119" s="74"/>
      <c r="LUO119" s="77"/>
      <c r="LUP119" s="77"/>
      <c r="LUQ119" s="11"/>
      <c r="LUW119" s="73"/>
      <c r="LUX119" s="73"/>
      <c r="LUY119" s="73"/>
      <c r="LUZ119" s="73"/>
      <c r="LVA119" s="74"/>
      <c r="LVB119" s="74"/>
      <c r="LVC119" s="77"/>
      <c r="LVD119" s="77"/>
      <c r="LVE119" s="11"/>
      <c r="LVK119" s="73"/>
      <c r="LVL119" s="73"/>
      <c r="LVM119" s="73"/>
      <c r="LVN119" s="73"/>
      <c r="LVO119" s="74"/>
      <c r="LVP119" s="74"/>
      <c r="LVQ119" s="77"/>
      <c r="LVR119" s="77"/>
      <c r="LVS119" s="11"/>
      <c r="LVY119" s="73"/>
      <c r="LVZ119" s="73"/>
      <c r="LWA119" s="73"/>
      <c r="LWB119" s="73"/>
      <c r="LWC119" s="74"/>
      <c r="LWD119" s="74"/>
      <c r="LWE119" s="77"/>
      <c r="LWF119" s="77"/>
      <c r="LWG119" s="11"/>
      <c r="LWM119" s="73"/>
      <c r="LWN119" s="73"/>
      <c r="LWO119" s="73"/>
      <c r="LWP119" s="73"/>
      <c r="LWQ119" s="74"/>
      <c r="LWR119" s="74"/>
      <c r="LWS119" s="77"/>
      <c r="LWT119" s="77"/>
      <c r="LWU119" s="11"/>
      <c r="LXA119" s="73"/>
      <c r="LXB119" s="73"/>
      <c r="LXC119" s="73"/>
      <c r="LXD119" s="73"/>
      <c r="LXE119" s="74"/>
      <c r="LXF119" s="74"/>
      <c r="LXG119" s="77"/>
      <c r="LXH119" s="77"/>
      <c r="LXI119" s="11"/>
      <c r="LXO119" s="73"/>
      <c r="LXP119" s="73"/>
      <c r="LXQ119" s="73"/>
      <c r="LXR119" s="73"/>
      <c r="LXS119" s="74"/>
      <c r="LXT119" s="74"/>
      <c r="LXU119" s="77"/>
      <c r="LXV119" s="77"/>
      <c r="LXW119" s="11"/>
      <c r="LYC119" s="73"/>
      <c r="LYD119" s="73"/>
      <c r="LYE119" s="73"/>
      <c r="LYF119" s="73"/>
      <c r="LYG119" s="74"/>
      <c r="LYH119" s="74"/>
      <c r="LYI119" s="77"/>
      <c r="LYJ119" s="77"/>
      <c r="LYK119" s="11"/>
      <c r="LYQ119" s="73"/>
      <c r="LYR119" s="73"/>
      <c r="LYS119" s="73"/>
      <c r="LYT119" s="73"/>
      <c r="LYU119" s="74"/>
      <c r="LYV119" s="74"/>
      <c r="LYW119" s="77"/>
      <c r="LYX119" s="77"/>
      <c r="LYY119" s="11"/>
      <c r="LZE119" s="73"/>
      <c r="LZF119" s="73"/>
      <c r="LZG119" s="73"/>
      <c r="LZH119" s="73"/>
      <c r="LZI119" s="74"/>
      <c r="LZJ119" s="74"/>
      <c r="LZK119" s="77"/>
      <c r="LZL119" s="77"/>
      <c r="LZM119" s="11"/>
      <c r="LZS119" s="73"/>
      <c r="LZT119" s="73"/>
      <c r="LZU119" s="73"/>
      <c r="LZV119" s="73"/>
      <c r="LZW119" s="74"/>
      <c r="LZX119" s="74"/>
      <c r="LZY119" s="77"/>
      <c r="LZZ119" s="77"/>
      <c r="MAA119" s="11"/>
      <c r="MAG119" s="73"/>
      <c r="MAH119" s="73"/>
      <c r="MAI119" s="73"/>
      <c r="MAJ119" s="73"/>
      <c r="MAK119" s="74"/>
      <c r="MAL119" s="74"/>
      <c r="MAM119" s="77"/>
      <c r="MAN119" s="77"/>
      <c r="MAO119" s="11"/>
      <c r="MAU119" s="73"/>
      <c r="MAV119" s="73"/>
      <c r="MAW119" s="73"/>
      <c r="MAX119" s="73"/>
      <c r="MAY119" s="74"/>
      <c r="MAZ119" s="74"/>
      <c r="MBA119" s="77"/>
      <c r="MBB119" s="77"/>
      <c r="MBC119" s="11"/>
      <c r="MBI119" s="73"/>
      <c r="MBJ119" s="73"/>
      <c r="MBK119" s="73"/>
      <c r="MBL119" s="73"/>
      <c r="MBM119" s="74"/>
      <c r="MBN119" s="74"/>
      <c r="MBO119" s="77"/>
      <c r="MBP119" s="77"/>
      <c r="MBQ119" s="11"/>
      <c r="MBW119" s="73"/>
      <c r="MBX119" s="73"/>
      <c r="MBY119" s="73"/>
      <c r="MBZ119" s="73"/>
      <c r="MCA119" s="74"/>
      <c r="MCB119" s="74"/>
      <c r="MCC119" s="77"/>
      <c r="MCD119" s="77"/>
      <c r="MCE119" s="11"/>
      <c r="MCK119" s="73"/>
      <c r="MCL119" s="73"/>
      <c r="MCM119" s="73"/>
      <c r="MCN119" s="73"/>
      <c r="MCO119" s="74"/>
      <c r="MCP119" s="74"/>
      <c r="MCQ119" s="77"/>
      <c r="MCR119" s="77"/>
      <c r="MCS119" s="11"/>
      <c r="MCY119" s="73"/>
      <c r="MCZ119" s="73"/>
      <c r="MDA119" s="73"/>
      <c r="MDB119" s="73"/>
      <c r="MDC119" s="74"/>
      <c r="MDD119" s="74"/>
      <c r="MDE119" s="77"/>
      <c r="MDF119" s="77"/>
      <c r="MDG119" s="11"/>
      <c r="MDM119" s="73"/>
      <c r="MDN119" s="73"/>
      <c r="MDO119" s="73"/>
      <c r="MDP119" s="73"/>
      <c r="MDQ119" s="74"/>
      <c r="MDR119" s="74"/>
      <c r="MDS119" s="77"/>
      <c r="MDT119" s="77"/>
      <c r="MDU119" s="11"/>
      <c r="MEA119" s="73"/>
      <c r="MEB119" s="73"/>
      <c r="MEC119" s="73"/>
      <c r="MED119" s="73"/>
      <c r="MEE119" s="74"/>
      <c r="MEF119" s="74"/>
      <c r="MEG119" s="77"/>
      <c r="MEH119" s="77"/>
      <c r="MEI119" s="11"/>
      <c r="MEO119" s="73"/>
      <c r="MEP119" s="73"/>
      <c r="MEQ119" s="73"/>
      <c r="MER119" s="73"/>
      <c r="MES119" s="74"/>
      <c r="MET119" s="74"/>
      <c r="MEU119" s="77"/>
      <c r="MEV119" s="77"/>
      <c r="MEW119" s="11"/>
      <c r="MFC119" s="73"/>
      <c r="MFD119" s="73"/>
      <c r="MFE119" s="73"/>
      <c r="MFF119" s="73"/>
      <c r="MFG119" s="74"/>
      <c r="MFH119" s="74"/>
      <c r="MFI119" s="77"/>
      <c r="MFJ119" s="77"/>
      <c r="MFK119" s="11"/>
      <c r="MFQ119" s="73"/>
      <c r="MFR119" s="73"/>
      <c r="MFS119" s="73"/>
      <c r="MFT119" s="73"/>
      <c r="MFU119" s="74"/>
      <c r="MFV119" s="74"/>
      <c r="MFW119" s="77"/>
      <c r="MFX119" s="77"/>
      <c r="MFY119" s="11"/>
      <c r="MGE119" s="73"/>
      <c r="MGF119" s="73"/>
      <c r="MGG119" s="73"/>
      <c r="MGH119" s="73"/>
      <c r="MGI119" s="74"/>
      <c r="MGJ119" s="74"/>
      <c r="MGK119" s="77"/>
      <c r="MGL119" s="77"/>
      <c r="MGM119" s="11"/>
      <c r="MGS119" s="73"/>
      <c r="MGT119" s="73"/>
      <c r="MGU119" s="73"/>
      <c r="MGV119" s="73"/>
      <c r="MGW119" s="74"/>
      <c r="MGX119" s="74"/>
      <c r="MGY119" s="77"/>
      <c r="MGZ119" s="77"/>
      <c r="MHA119" s="11"/>
      <c r="MHG119" s="73"/>
      <c r="MHH119" s="73"/>
      <c r="MHI119" s="73"/>
      <c r="MHJ119" s="73"/>
      <c r="MHK119" s="74"/>
      <c r="MHL119" s="74"/>
      <c r="MHM119" s="77"/>
      <c r="MHN119" s="77"/>
      <c r="MHO119" s="11"/>
      <c r="MHU119" s="73"/>
      <c r="MHV119" s="73"/>
      <c r="MHW119" s="73"/>
      <c r="MHX119" s="73"/>
      <c r="MHY119" s="74"/>
      <c r="MHZ119" s="74"/>
      <c r="MIA119" s="77"/>
      <c r="MIB119" s="77"/>
      <c r="MIC119" s="11"/>
      <c r="MII119" s="73"/>
      <c r="MIJ119" s="73"/>
      <c r="MIK119" s="73"/>
      <c r="MIL119" s="73"/>
      <c r="MIM119" s="74"/>
      <c r="MIN119" s="74"/>
      <c r="MIO119" s="77"/>
      <c r="MIP119" s="77"/>
      <c r="MIQ119" s="11"/>
      <c r="MIW119" s="73"/>
      <c r="MIX119" s="73"/>
      <c r="MIY119" s="73"/>
      <c r="MIZ119" s="73"/>
      <c r="MJA119" s="74"/>
      <c r="MJB119" s="74"/>
      <c r="MJC119" s="77"/>
      <c r="MJD119" s="77"/>
      <c r="MJE119" s="11"/>
      <c r="MJK119" s="73"/>
      <c r="MJL119" s="73"/>
      <c r="MJM119" s="73"/>
      <c r="MJN119" s="73"/>
      <c r="MJO119" s="74"/>
      <c r="MJP119" s="74"/>
      <c r="MJQ119" s="77"/>
      <c r="MJR119" s="77"/>
      <c r="MJS119" s="11"/>
      <c r="MJY119" s="73"/>
      <c r="MJZ119" s="73"/>
      <c r="MKA119" s="73"/>
      <c r="MKB119" s="73"/>
      <c r="MKC119" s="74"/>
      <c r="MKD119" s="74"/>
      <c r="MKE119" s="77"/>
      <c r="MKF119" s="77"/>
      <c r="MKG119" s="11"/>
      <c r="MKM119" s="73"/>
      <c r="MKN119" s="73"/>
      <c r="MKO119" s="73"/>
      <c r="MKP119" s="73"/>
      <c r="MKQ119" s="74"/>
      <c r="MKR119" s="74"/>
      <c r="MKS119" s="77"/>
      <c r="MKT119" s="77"/>
      <c r="MKU119" s="11"/>
      <c r="MLA119" s="73"/>
      <c r="MLB119" s="73"/>
      <c r="MLC119" s="73"/>
      <c r="MLD119" s="73"/>
      <c r="MLE119" s="74"/>
      <c r="MLF119" s="74"/>
      <c r="MLG119" s="77"/>
      <c r="MLH119" s="77"/>
      <c r="MLI119" s="11"/>
      <c r="MLO119" s="73"/>
      <c r="MLP119" s="73"/>
      <c r="MLQ119" s="73"/>
      <c r="MLR119" s="73"/>
      <c r="MLS119" s="74"/>
      <c r="MLT119" s="74"/>
      <c r="MLU119" s="77"/>
      <c r="MLV119" s="77"/>
      <c r="MLW119" s="11"/>
      <c r="MMC119" s="73"/>
      <c r="MMD119" s="73"/>
      <c r="MME119" s="73"/>
      <c r="MMF119" s="73"/>
      <c r="MMG119" s="74"/>
      <c r="MMH119" s="74"/>
      <c r="MMI119" s="77"/>
      <c r="MMJ119" s="77"/>
      <c r="MMK119" s="11"/>
      <c r="MMQ119" s="73"/>
      <c r="MMR119" s="73"/>
      <c r="MMS119" s="73"/>
      <c r="MMT119" s="73"/>
      <c r="MMU119" s="74"/>
      <c r="MMV119" s="74"/>
      <c r="MMW119" s="77"/>
      <c r="MMX119" s="77"/>
      <c r="MMY119" s="11"/>
      <c r="MNE119" s="73"/>
      <c r="MNF119" s="73"/>
      <c r="MNG119" s="73"/>
      <c r="MNH119" s="73"/>
      <c r="MNI119" s="74"/>
      <c r="MNJ119" s="74"/>
      <c r="MNK119" s="77"/>
      <c r="MNL119" s="77"/>
      <c r="MNM119" s="11"/>
      <c r="MNS119" s="73"/>
      <c r="MNT119" s="73"/>
      <c r="MNU119" s="73"/>
      <c r="MNV119" s="73"/>
      <c r="MNW119" s="74"/>
      <c r="MNX119" s="74"/>
      <c r="MNY119" s="77"/>
      <c r="MNZ119" s="77"/>
      <c r="MOA119" s="11"/>
      <c r="MOG119" s="73"/>
      <c r="MOH119" s="73"/>
      <c r="MOI119" s="73"/>
      <c r="MOJ119" s="73"/>
      <c r="MOK119" s="74"/>
      <c r="MOL119" s="74"/>
      <c r="MOM119" s="77"/>
      <c r="MON119" s="77"/>
      <c r="MOO119" s="11"/>
      <c r="MOU119" s="73"/>
      <c r="MOV119" s="73"/>
      <c r="MOW119" s="73"/>
      <c r="MOX119" s="73"/>
      <c r="MOY119" s="74"/>
      <c r="MOZ119" s="74"/>
      <c r="MPA119" s="77"/>
      <c r="MPB119" s="77"/>
      <c r="MPC119" s="11"/>
      <c r="MPI119" s="73"/>
      <c r="MPJ119" s="73"/>
      <c r="MPK119" s="73"/>
      <c r="MPL119" s="73"/>
      <c r="MPM119" s="74"/>
      <c r="MPN119" s="74"/>
      <c r="MPO119" s="77"/>
      <c r="MPP119" s="77"/>
      <c r="MPQ119" s="11"/>
      <c r="MPW119" s="73"/>
      <c r="MPX119" s="73"/>
      <c r="MPY119" s="73"/>
      <c r="MPZ119" s="73"/>
      <c r="MQA119" s="74"/>
      <c r="MQB119" s="74"/>
      <c r="MQC119" s="77"/>
      <c r="MQD119" s="77"/>
      <c r="MQE119" s="11"/>
      <c r="MQK119" s="73"/>
      <c r="MQL119" s="73"/>
      <c r="MQM119" s="73"/>
      <c r="MQN119" s="73"/>
      <c r="MQO119" s="74"/>
      <c r="MQP119" s="74"/>
      <c r="MQQ119" s="77"/>
      <c r="MQR119" s="77"/>
      <c r="MQS119" s="11"/>
      <c r="MQY119" s="73"/>
      <c r="MQZ119" s="73"/>
      <c r="MRA119" s="73"/>
      <c r="MRB119" s="73"/>
      <c r="MRC119" s="74"/>
      <c r="MRD119" s="74"/>
      <c r="MRE119" s="77"/>
      <c r="MRF119" s="77"/>
      <c r="MRG119" s="11"/>
      <c r="MRM119" s="73"/>
      <c r="MRN119" s="73"/>
      <c r="MRO119" s="73"/>
      <c r="MRP119" s="73"/>
      <c r="MRQ119" s="74"/>
      <c r="MRR119" s="74"/>
      <c r="MRS119" s="77"/>
      <c r="MRT119" s="77"/>
      <c r="MRU119" s="11"/>
      <c r="MSA119" s="73"/>
      <c r="MSB119" s="73"/>
      <c r="MSC119" s="73"/>
      <c r="MSD119" s="73"/>
      <c r="MSE119" s="74"/>
      <c r="MSF119" s="74"/>
      <c r="MSG119" s="77"/>
      <c r="MSH119" s="77"/>
      <c r="MSI119" s="11"/>
      <c r="MSO119" s="73"/>
      <c r="MSP119" s="73"/>
      <c r="MSQ119" s="73"/>
      <c r="MSR119" s="73"/>
      <c r="MSS119" s="74"/>
      <c r="MST119" s="74"/>
      <c r="MSU119" s="77"/>
      <c r="MSV119" s="77"/>
      <c r="MSW119" s="11"/>
      <c r="MTC119" s="73"/>
      <c r="MTD119" s="73"/>
      <c r="MTE119" s="73"/>
      <c r="MTF119" s="73"/>
      <c r="MTG119" s="74"/>
      <c r="MTH119" s="74"/>
      <c r="MTI119" s="77"/>
      <c r="MTJ119" s="77"/>
      <c r="MTK119" s="11"/>
      <c r="MTQ119" s="73"/>
      <c r="MTR119" s="73"/>
      <c r="MTS119" s="73"/>
      <c r="MTT119" s="73"/>
      <c r="MTU119" s="74"/>
      <c r="MTV119" s="74"/>
      <c r="MTW119" s="77"/>
      <c r="MTX119" s="77"/>
      <c r="MTY119" s="11"/>
      <c r="MUE119" s="73"/>
      <c r="MUF119" s="73"/>
      <c r="MUG119" s="73"/>
      <c r="MUH119" s="73"/>
      <c r="MUI119" s="74"/>
      <c r="MUJ119" s="74"/>
      <c r="MUK119" s="77"/>
      <c r="MUL119" s="77"/>
      <c r="MUM119" s="11"/>
      <c r="MUS119" s="73"/>
      <c r="MUT119" s="73"/>
      <c r="MUU119" s="73"/>
      <c r="MUV119" s="73"/>
      <c r="MUW119" s="74"/>
      <c r="MUX119" s="74"/>
      <c r="MUY119" s="77"/>
      <c r="MUZ119" s="77"/>
      <c r="MVA119" s="11"/>
      <c r="MVG119" s="73"/>
      <c r="MVH119" s="73"/>
      <c r="MVI119" s="73"/>
      <c r="MVJ119" s="73"/>
      <c r="MVK119" s="74"/>
      <c r="MVL119" s="74"/>
      <c r="MVM119" s="77"/>
      <c r="MVN119" s="77"/>
      <c r="MVO119" s="11"/>
      <c r="MVU119" s="73"/>
      <c r="MVV119" s="73"/>
      <c r="MVW119" s="73"/>
      <c r="MVX119" s="73"/>
      <c r="MVY119" s="74"/>
      <c r="MVZ119" s="74"/>
      <c r="MWA119" s="77"/>
      <c r="MWB119" s="77"/>
      <c r="MWC119" s="11"/>
      <c r="MWI119" s="73"/>
      <c r="MWJ119" s="73"/>
      <c r="MWK119" s="73"/>
      <c r="MWL119" s="73"/>
      <c r="MWM119" s="74"/>
      <c r="MWN119" s="74"/>
      <c r="MWO119" s="77"/>
      <c r="MWP119" s="77"/>
      <c r="MWQ119" s="11"/>
      <c r="MWW119" s="73"/>
      <c r="MWX119" s="73"/>
      <c r="MWY119" s="73"/>
      <c r="MWZ119" s="73"/>
      <c r="MXA119" s="74"/>
      <c r="MXB119" s="74"/>
      <c r="MXC119" s="77"/>
      <c r="MXD119" s="77"/>
      <c r="MXE119" s="11"/>
      <c r="MXK119" s="73"/>
      <c r="MXL119" s="73"/>
      <c r="MXM119" s="73"/>
      <c r="MXN119" s="73"/>
      <c r="MXO119" s="74"/>
      <c r="MXP119" s="74"/>
      <c r="MXQ119" s="77"/>
      <c r="MXR119" s="77"/>
      <c r="MXS119" s="11"/>
      <c r="MXY119" s="73"/>
      <c r="MXZ119" s="73"/>
      <c r="MYA119" s="73"/>
      <c r="MYB119" s="73"/>
      <c r="MYC119" s="74"/>
      <c r="MYD119" s="74"/>
      <c r="MYE119" s="77"/>
      <c r="MYF119" s="77"/>
      <c r="MYG119" s="11"/>
      <c r="MYM119" s="73"/>
      <c r="MYN119" s="73"/>
      <c r="MYO119" s="73"/>
      <c r="MYP119" s="73"/>
      <c r="MYQ119" s="74"/>
      <c r="MYR119" s="74"/>
      <c r="MYS119" s="77"/>
      <c r="MYT119" s="77"/>
      <c r="MYU119" s="11"/>
      <c r="MZA119" s="73"/>
      <c r="MZB119" s="73"/>
      <c r="MZC119" s="73"/>
      <c r="MZD119" s="73"/>
      <c r="MZE119" s="74"/>
      <c r="MZF119" s="74"/>
      <c r="MZG119" s="77"/>
      <c r="MZH119" s="77"/>
      <c r="MZI119" s="11"/>
      <c r="MZO119" s="73"/>
      <c r="MZP119" s="73"/>
      <c r="MZQ119" s="73"/>
      <c r="MZR119" s="73"/>
      <c r="MZS119" s="74"/>
      <c r="MZT119" s="74"/>
      <c r="MZU119" s="77"/>
      <c r="MZV119" s="77"/>
      <c r="MZW119" s="11"/>
      <c r="NAC119" s="73"/>
      <c r="NAD119" s="73"/>
      <c r="NAE119" s="73"/>
      <c r="NAF119" s="73"/>
      <c r="NAG119" s="74"/>
      <c r="NAH119" s="74"/>
      <c r="NAI119" s="77"/>
      <c r="NAJ119" s="77"/>
      <c r="NAK119" s="11"/>
      <c r="NAQ119" s="73"/>
      <c r="NAR119" s="73"/>
      <c r="NAS119" s="73"/>
      <c r="NAT119" s="73"/>
      <c r="NAU119" s="74"/>
      <c r="NAV119" s="74"/>
      <c r="NAW119" s="77"/>
      <c r="NAX119" s="77"/>
      <c r="NAY119" s="11"/>
      <c r="NBE119" s="73"/>
      <c r="NBF119" s="73"/>
      <c r="NBG119" s="73"/>
      <c r="NBH119" s="73"/>
      <c r="NBI119" s="74"/>
      <c r="NBJ119" s="74"/>
      <c r="NBK119" s="77"/>
      <c r="NBL119" s="77"/>
      <c r="NBM119" s="11"/>
      <c r="NBS119" s="73"/>
      <c r="NBT119" s="73"/>
      <c r="NBU119" s="73"/>
      <c r="NBV119" s="73"/>
      <c r="NBW119" s="74"/>
      <c r="NBX119" s="74"/>
      <c r="NBY119" s="77"/>
      <c r="NBZ119" s="77"/>
      <c r="NCA119" s="11"/>
      <c r="NCG119" s="73"/>
      <c r="NCH119" s="73"/>
      <c r="NCI119" s="73"/>
      <c r="NCJ119" s="73"/>
      <c r="NCK119" s="74"/>
      <c r="NCL119" s="74"/>
      <c r="NCM119" s="77"/>
      <c r="NCN119" s="77"/>
      <c r="NCO119" s="11"/>
      <c r="NCU119" s="73"/>
      <c r="NCV119" s="73"/>
      <c r="NCW119" s="73"/>
      <c r="NCX119" s="73"/>
      <c r="NCY119" s="74"/>
      <c r="NCZ119" s="74"/>
      <c r="NDA119" s="77"/>
      <c r="NDB119" s="77"/>
      <c r="NDC119" s="11"/>
      <c r="NDI119" s="73"/>
      <c r="NDJ119" s="73"/>
      <c r="NDK119" s="73"/>
      <c r="NDL119" s="73"/>
      <c r="NDM119" s="74"/>
      <c r="NDN119" s="74"/>
      <c r="NDO119" s="77"/>
      <c r="NDP119" s="77"/>
      <c r="NDQ119" s="11"/>
      <c r="NDW119" s="73"/>
      <c r="NDX119" s="73"/>
      <c r="NDY119" s="73"/>
      <c r="NDZ119" s="73"/>
      <c r="NEA119" s="74"/>
      <c r="NEB119" s="74"/>
      <c r="NEC119" s="77"/>
      <c r="NED119" s="77"/>
      <c r="NEE119" s="11"/>
      <c r="NEK119" s="73"/>
      <c r="NEL119" s="73"/>
      <c r="NEM119" s="73"/>
      <c r="NEN119" s="73"/>
      <c r="NEO119" s="74"/>
      <c r="NEP119" s="74"/>
      <c r="NEQ119" s="77"/>
      <c r="NER119" s="77"/>
      <c r="NES119" s="11"/>
      <c r="NEY119" s="73"/>
      <c r="NEZ119" s="73"/>
      <c r="NFA119" s="73"/>
      <c r="NFB119" s="73"/>
      <c r="NFC119" s="74"/>
      <c r="NFD119" s="74"/>
      <c r="NFE119" s="77"/>
      <c r="NFF119" s="77"/>
      <c r="NFG119" s="11"/>
      <c r="NFM119" s="73"/>
      <c r="NFN119" s="73"/>
      <c r="NFO119" s="73"/>
      <c r="NFP119" s="73"/>
      <c r="NFQ119" s="74"/>
      <c r="NFR119" s="74"/>
      <c r="NFS119" s="77"/>
      <c r="NFT119" s="77"/>
      <c r="NFU119" s="11"/>
      <c r="NGA119" s="73"/>
      <c r="NGB119" s="73"/>
      <c r="NGC119" s="73"/>
      <c r="NGD119" s="73"/>
      <c r="NGE119" s="74"/>
      <c r="NGF119" s="74"/>
      <c r="NGG119" s="77"/>
      <c r="NGH119" s="77"/>
      <c r="NGI119" s="11"/>
      <c r="NGO119" s="73"/>
      <c r="NGP119" s="73"/>
      <c r="NGQ119" s="73"/>
      <c r="NGR119" s="73"/>
      <c r="NGS119" s="74"/>
      <c r="NGT119" s="74"/>
      <c r="NGU119" s="77"/>
      <c r="NGV119" s="77"/>
      <c r="NGW119" s="11"/>
      <c r="NHC119" s="73"/>
      <c r="NHD119" s="73"/>
      <c r="NHE119" s="73"/>
      <c r="NHF119" s="73"/>
      <c r="NHG119" s="74"/>
      <c r="NHH119" s="74"/>
      <c r="NHI119" s="77"/>
      <c r="NHJ119" s="77"/>
      <c r="NHK119" s="11"/>
      <c r="NHQ119" s="73"/>
      <c r="NHR119" s="73"/>
      <c r="NHS119" s="73"/>
      <c r="NHT119" s="73"/>
      <c r="NHU119" s="74"/>
      <c r="NHV119" s="74"/>
      <c r="NHW119" s="77"/>
      <c r="NHX119" s="77"/>
      <c r="NHY119" s="11"/>
      <c r="NIE119" s="73"/>
      <c r="NIF119" s="73"/>
      <c r="NIG119" s="73"/>
      <c r="NIH119" s="73"/>
      <c r="NII119" s="74"/>
      <c r="NIJ119" s="74"/>
      <c r="NIK119" s="77"/>
      <c r="NIL119" s="77"/>
      <c r="NIM119" s="11"/>
      <c r="NIS119" s="73"/>
      <c r="NIT119" s="73"/>
      <c r="NIU119" s="73"/>
      <c r="NIV119" s="73"/>
      <c r="NIW119" s="74"/>
      <c r="NIX119" s="74"/>
      <c r="NIY119" s="77"/>
      <c r="NIZ119" s="77"/>
      <c r="NJA119" s="11"/>
      <c r="NJG119" s="73"/>
      <c r="NJH119" s="73"/>
      <c r="NJI119" s="73"/>
      <c r="NJJ119" s="73"/>
      <c r="NJK119" s="74"/>
      <c r="NJL119" s="74"/>
      <c r="NJM119" s="77"/>
      <c r="NJN119" s="77"/>
      <c r="NJO119" s="11"/>
      <c r="NJU119" s="73"/>
      <c r="NJV119" s="73"/>
      <c r="NJW119" s="73"/>
      <c r="NJX119" s="73"/>
      <c r="NJY119" s="74"/>
      <c r="NJZ119" s="74"/>
      <c r="NKA119" s="77"/>
      <c r="NKB119" s="77"/>
      <c r="NKC119" s="11"/>
      <c r="NKI119" s="73"/>
      <c r="NKJ119" s="73"/>
      <c r="NKK119" s="73"/>
      <c r="NKL119" s="73"/>
      <c r="NKM119" s="74"/>
      <c r="NKN119" s="74"/>
      <c r="NKO119" s="77"/>
      <c r="NKP119" s="77"/>
      <c r="NKQ119" s="11"/>
      <c r="NKW119" s="73"/>
      <c r="NKX119" s="73"/>
      <c r="NKY119" s="73"/>
      <c r="NKZ119" s="73"/>
      <c r="NLA119" s="74"/>
      <c r="NLB119" s="74"/>
      <c r="NLC119" s="77"/>
      <c r="NLD119" s="77"/>
      <c r="NLE119" s="11"/>
      <c r="NLK119" s="73"/>
      <c r="NLL119" s="73"/>
      <c r="NLM119" s="73"/>
      <c r="NLN119" s="73"/>
      <c r="NLO119" s="74"/>
      <c r="NLP119" s="74"/>
      <c r="NLQ119" s="77"/>
      <c r="NLR119" s="77"/>
      <c r="NLS119" s="11"/>
      <c r="NLY119" s="73"/>
      <c r="NLZ119" s="73"/>
      <c r="NMA119" s="73"/>
      <c r="NMB119" s="73"/>
      <c r="NMC119" s="74"/>
      <c r="NMD119" s="74"/>
      <c r="NME119" s="77"/>
      <c r="NMF119" s="77"/>
      <c r="NMG119" s="11"/>
      <c r="NMM119" s="73"/>
      <c r="NMN119" s="73"/>
      <c r="NMO119" s="73"/>
      <c r="NMP119" s="73"/>
      <c r="NMQ119" s="74"/>
      <c r="NMR119" s="74"/>
      <c r="NMS119" s="77"/>
      <c r="NMT119" s="77"/>
      <c r="NMU119" s="11"/>
      <c r="NNA119" s="73"/>
      <c r="NNB119" s="73"/>
      <c r="NNC119" s="73"/>
      <c r="NND119" s="73"/>
      <c r="NNE119" s="74"/>
      <c r="NNF119" s="74"/>
      <c r="NNG119" s="77"/>
      <c r="NNH119" s="77"/>
      <c r="NNI119" s="11"/>
      <c r="NNO119" s="73"/>
      <c r="NNP119" s="73"/>
      <c r="NNQ119" s="73"/>
      <c r="NNR119" s="73"/>
      <c r="NNS119" s="74"/>
      <c r="NNT119" s="74"/>
      <c r="NNU119" s="77"/>
      <c r="NNV119" s="77"/>
      <c r="NNW119" s="11"/>
      <c r="NOC119" s="73"/>
      <c r="NOD119" s="73"/>
      <c r="NOE119" s="73"/>
      <c r="NOF119" s="73"/>
      <c r="NOG119" s="74"/>
      <c r="NOH119" s="74"/>
      <c r="NOI119" s="77"/>
      <c r="NOJ119" s="77"/>
      <c r="NOK119" s="11"/>
      <c r="NOQ119" s="73"/>
      <c r="NOR119" s="73"/>
      <c r="NOS119" s="73"/>
      <c r="NOT119" s="73"/>
      <c r="NOU119" s="74"/>
      <c r="NOV119" s="74"/>
      <c r="NOW119" s="77"/>
      <c r="NOX119" s="77"/>
      <c r="NOY119" s="11"/>
      <c r="NPE119" s="73"/>
      <c r="NPF119" s="73"/>
      <c r="NPG119" s="73"/>
      <c r="NPH119" s="73"/>
      <c r="NPI119" s="74"/>
      <c r="NPJ119" s="74"/>
      <c r="NPK119" s="77"/>
      <c r="NPL119" s="77"/>
      <c r="NPM119" s="11"/>
      <c r="NPS119" s="73"/>
      <c r="NPT119" s="73"/>
      <c r="NPU119" s="73"/>
      <c r="NPV119" s="73"/>
      <c r="NPW119" s="74"/>
      <c r="NPX119" s="74"/>
      <c r="NPY119" s="77"/>
      <c r="NPZ119" s="77"/>
      <c r="NQA119" s="11"/>
      <c r="NQG119" s="73"/>
      <c r="NQH119" s="73"/>
      <c r="NQI119" s="73"/>
      <c r="NQJ119" s="73"/>
      <c r="NQK119" s="74"/>
      <c r="NQL119" s="74"/>
      <c r="NQM119" s="77"/>
      <c r="NQN119" s="77"/>
      <c r="NQO119" s="11"/>
      <c r="NQU119" s="73"/>
      <c r="NQV119" s="73"/>
      <c r="NQW119" s="73"/>
      <c r="NQX119" s="73"/>
      <c r="NQY119" s="74"/>
      <c r="NQZ119" s="74"/>
      <c r="NRA119" s="77"/>
      <c r="NRB119" s="77"/>
      <c r="NRC119" s="11"/>
      <c r="NRI119" s="73"/>
      <c r="NRJ119" s="73"/>
      <c r="NRK119" s="73"/>
      <c r="NRL119" s="73"/>
      <c r="NRM119" s="74"/>
      <c r="NRN119" s="74"/>
      <c r="NRO119" s="77"/>
      <c r="NRP119" s="77"/>
      <c r="NRQ119" s="11"/>
      <c r="NRW119" s="73"/>
      <c r="NRX119" s="73"/>
      <c r="NRY119" s="73"/>
      <c r="NRZ119" s="73"/>
      <c r="NSA119" s="74"/>
      <c r="NSB119" s="74"/>
      <c r="NSC119" s="77"/>
      <c r="NSD119" s="77"/>
      <c r="NSE119" s="11"/>
      <c r="NSK119" s="73"/>
      <c r="NSL119" s="73"/>
      <c r="NSM119" s="73"/>
      <c r="NSN119" s="73"/>
      <c r="NSO119" s="74"/>
      <c r="NSP119" s="74"/>
      <c r="NSQ119" s="77"/>
      <c r="NSR119" s="77"/>
      <c r="NSS119" s="11"/>
      <c r="NSY119" s="73"/>
      <c r="NSZ119" s="73"/>
      <c r="NTA119" s="73"/>
      <c r="NTB119" s="73"/>
      <c r="NTC119" s="74"/>
      <c r="NTD119" s="74"/>
      <c r="NTE119" s="77"/>
      <c r="NTF119" s="77"/>
      <c r="NTG119" s="11"/>
      <c r="NTM119" s="73"/>
      <c r="NTN119" s="73"/>
      <c r="NTO119" s="73"/>
      <c r="NTP119" s="73"/>
      <c r="NTQ119" s="74"/>
      <c r="NTR119" s="74"/>
      <c r="NTS119" s="77"/>
      <c r="NTT119" s="77"/>
      <c r="NTU119" s="11"/>
      <c r="NUA119" s="73"/>
      <c r="NUB119" s="73"/>
      <c r="NUC119" s="73"/>
      <c r="NUD119" s="73"/>
      <c r="NUE119" s="74"/>
      <c r="NUF119" s="74"/>
      <c r="NUG119" s="77"/>
      <c r="NUH119" s="77"/>
      <c r="NUI119" s="11"/>
      <c r="NUO119" s="73"/>
      <c r="NUP119" s="73"/>
      <c r="NUQ119" s="73"/>
      <c r="NUR119" s="73"/>
      <c r="NUS119" s="74"/>
      <c r="NUT119" s="74"/>
      <c r="NUU119" s="77"/>
      <c r="NUV119" s="77"/>
      <c r="NUW119" s="11"/>
      <c r="NVC119" s="73"/>
      <c r="NVD119" s="73"/>
      <c r="NVE119" s="73"/>
      <c r="NVF119" s="73"/>
      <c r="NVG119" s="74"/>
      <c r="NVH119" s="74"/>
      <c r="NVI119" s="77"/>
      <c r="NVJ119" s="77"/>
      <c r="NVK119" s="11"/>
      <c r="NVQ119" s="73"/>
      <c r="NVR119" s="73"/>
      <c r="NVS119" s="73"/>
      <c r="NVT119" s="73"/>
      <c r="NVU119" s="74"/>
      <c r="NVV119" s="74"/>
      <c r="NVW119" s="77"/>
      <c r="NVX119" s="77"/>
      <c r="NVY119" s="11"/>
      <c r="NWE119" s="73"/>
      <c r="NWF119" s="73"/>
      <c r="NWG119" s="73"/>
      <c r="NWH119" s="73"/>
      <c r="NWI119" s="74"/>
      <c r="NWJ119" s="74"/>
      <c r="NWK119" s="77"/>
      <c r="NWL119" s="77"/>
      <c r="NWM119" s="11"/>
      <c r="NWS119" s="73"/>
      <c r="NWT119" s="73"/>
      <c r="NWU119" s="73"/>
      <c r="NWV119" s="73"/>
      <c r="NWW119" s="74"/>
      <c r="NWX119" s="74"/>
      <c r="NWY119" s="77"/>
      <c r="NWZ119" s="77"/>
      <c r="NXA119" s="11"/>
      <c r="NXG119" s="73"/>
      <c r="NXH119" s="73"/>
      <c r="NXI119" s="73"/>
      <c r="NXJ119" s="73"/>
      <c r="NXK119" s="74"/>
      <c r="NXL119" s="74"/>
      <c r="NXM119" s="77"/>
      <c r="NXN119" s="77"/>
      <c r="NXO119" s="11"/>
      <c r="NXU119" s="73"/>
      <c r="NXV119" s="73"/>
      <c r="NXW119" s="73"/>
      <c r="NXX119" s="73"/>
      <c r="NXY119" s="74"/>
      <c r="NXZ119" s="74"/>
      <c r="NYA119" s="77"/>
      <c r="NYB119" s="77"/>
      <c r="NYC119" s="11"/>
      <c r="NYI119" s="73"/>
      <c r="NYJ119" s="73"/>
      <c r="NYK119" s="73"/>
      <c r="NYL119" s="73"/>
      <c r="NYM119" s="74"/>
      <c r="NYN119" s="74"/>
      <c r="NYO119" s="77"/>
      <c r="NYP119" s="77"/>
      <c r="NYQ119" s="11"/>
      <c r="NYW119" s="73"/>
      <c r="NYX119" s="73"/>
      <c r="NYY119" s="73"/>
      <c r="NYZ119" s="73"/>
      <c r="NZA119" s="74"/>
      <c r="NZB119" s="74"/>
      <c r="NZC119" s="77"/>
      <c r="NZD119" s="77"/>
      <c r="NZE119" s="11"/>
      <c r="NZK119" s="73"/>
      <c r="NZL119" s="73"/>
      <c r="NZM119" s="73"/>
      <c r="NZN119" s="73"/>
      <c r="NZO119" s="74"/>
      <c r="NZP119" s="74"/>
      <c r="NZQ119" s="77"/>
      <c r="NZR119" s="77"/>
      <c r="NZS119" s="11"/>
      <c r="NZY119" s="73"/>
      <c r="NZZ119" s="73"/>
      <c r="OAA119" s="73"/>
      <c r="OAB119" s="73"/>
      <c r="OAC119" s="74"/>
      <c r="OAD119" s="74"/>
      <c r="OAE119" s="77"/>
      <c r="OAF119" s="77"/>
      <c r="OAG119" s="11"/>
      <c r="OAM119" s="73"/>
      <c r="OAN119" s="73"/>
      <c r="OAO119" s="73"/>
      <c r="OAP119" s="73"/>
      <c r="OAQ119" s="74"/>
      <c r="OAR119" s="74"/>
      <c r="OAS119" s="77"/>
      <c r="OAT119" s="77"/>
      <c r="OAU119" s="11"/>
      <c r="OBA119" s="73"/>
      <c r="OBB119" s="73"/>
      <c r="OBC119" s="73"/>
      <c r="OBD119" s="73"/>
      <c r="OBE119" s="74"/>
      <c r="OBF119" s="74"/>
      <c r="OBG119" s="77"/>
      <c r="OBH119" s="77"/>
      <c r="OBI119" s="11"/>
      <c r="OBO119" s="73"/>
      <c r="OBP119" s="73"/>
      <c r="OBQ119" s="73"/>
      <c r="OBR119" s="73"/>
      <c r="OBS119" s="74"/>
      <c r="OBT119" s="74"/>
      <c r="OBU119" s="77"/>
      <c r="OBV119" s="77"/>
      <c r="OBW119" s="11"/>
      <c r="OCC119" s="73"/>
      <c r="OCD119" s="73"/>
      <c r="OCE119" s="73"/>
      <c r="OCF119" s="73"/>
      <c r="OCG119" s="74"/>
      <c r="OCH119" s="74"/>
      <c r="OCI119" s="77"/>
      <c r="OCJ119" s="77"/>
      <c r="OCK119" s="11"/>
      <c r="OCQ119" s="73"/>
      <c r="OCR119" s="73"/>
      <c r="OCS119" s="73"/>
      <c r="OCT119" s="73"/>
      <c r="OCU119" s="74"/>
      <c r="OCV119" s="74"/>
      <c r="OCW119" s="77"/>
      <c r="OCX119" s="77"/>
      <c r="OCY119" s="11"/>
      <c r="ODE119" s="73"/>
      <c r="ODF119" s="73"/>
      <c r="ODG119" s="73"/>
      <c r="ODH119" s="73"/>
      <c r="ODI119" s="74"/>
      <c r="ODJ119" s="74"/>
      <c r="ODK119" s="77"/>
      <c r="ODL119" s="77"/>
      <c r="ODM119" s="11"/>
      <c r="ODS119" s="73"/>
      <c r="ODT119" s="73"/>
      <c r="ODU119" s="73"/>
      <c r="ODV119" s="73"/>
      <c r="ODW119" s="74"/>
      <c r="ODX119" s="74"/>
      <c r="ODY119" s="77"/>
      <c r="ODZ119" s="77"/>
      <c r="OEA119" s="11"/>
      <c r="OEG119" s="73"/>
      <c r="OEH119" s="73"/>
      <c r="OEI119" s="73"/>
      <c r="OEJ119" s="73"/>
      <c r="OEK119" s="74"/>
      <c r="OEL119" s="74"/>
      <c r="OEM119" s="77"/>
      <c r="OEN119" s="77"/>
      <c r="OEO119" s="11"/>
      <c r="OEU119" s="73"/>
      <c r="OEV119" s="73"/>
      <c r="OEW119" s="73"/>
      <c r="OEX119" s="73"/>
      <c r="OEY119" s="74"/>
      <c r="OEZ119" s="74"/>
      <c r="OFA119" s="77"/>
      <c r="OFB119" s="77"/>
      <c r="OFC119" s="11"/>
      <c r="OFI119" s="73"/>
      <c r="OFJ119" s="73"/>
      <c r="OFK119" s="73"/>
      <c r="OFL119" s="73"/>
      <c r="OFM119" s="74"/>
      <c r="OFN119" s="74"/>
      <c r="OFO119" s="77"/>
      <c r="OFP119" s="77"/>
      <c r="OFQ119" s="11"/>
      <c r="OFW119" s="73"/>
      <c r="OFX119" s="73"/>
      <c r="OFY119" s="73"/>
      <c r="OFZ119" s="73"/>
      <c r="OGA119" s="74"/>
      <c r="OGB119" s="74"/>
      <c r="OGC119" s="77"/>
      <c r="OGD119" s="77"/>
      <c r="OGE119" s="11"/>
      <c r="OGK119" s="73"/>
      <c r="OGL119" s="73"/>
      <c r="OGM119" s="73"/>
      <c r="OGN119" s="73"/>
      <c r="OGO119" s="74"/>
      <c r="OGP119" s="74"/>
      <c r="OGQ119" s="77"/>
      <c r="OGR119" s="77"/>
      <c r="OGS119" s="11"/>
      <c r="OGY119" s="73"/>
      <c r="OGZ119" s="73"/>
      <c r="OHA119" s="73"/>
      <c r="OHB119" s="73"/>
      <c r="OHC119" s="74"/>
      <c r="OHD119" s="74"/>
      <c r="OHE119" s="77"/>
      <c r="OHF119" s="77"/>
      <c r="OHG119" s="11"/>
      <c r="OHM119" s="73"/>
      <c r="OHN119" s="73"/>
      <c r="OHO119" s="73"/>
      <c r="OHP119" s="73"/>
      <c r="OHQ119" s="74"/>
      <c r="OHR119" s="74"/>
      <c r="OHS119" s="77"/>
      <c r="OHT119" s="77"/>
      <c r="OHU119" s="11"/>
      <c r="OIA119" s="73"/>
      <c r="OIB119" s="73"/>
      <c r="OIC119" s="73"/>
      <c r="OID119" s="73"/>
      <c r="OIE119" s="74"/>
      <c r="OIF119" s="74"/>
      <c r="OIG119" s="77"/>
      <c r="OIH119" s="77"/>
      <c r="OII119" s="11"/>
      <c r="OIO119" s="73"/>
      <c r="OIP119" s="73"/>
      <c r="OIQ119" s="73"/>
      <c r="OIR119" s="73"/>
      <c r="OIS119" s="74"/>
      <c r="OIT119" s="74"/>
      <c r="OIU119" s="77"/>
      <c r="OIV119" s="77"/>
      <c r="OIW119" s="11"/>
      <c r="OJC119" s="73"/>
      <c r="OJD119" s="73"/>
      <c r="OJE119" s="73"/>
      <c r="OJF119" s="73"/>
      <c r="OJG119" s="74"/>
      <c r="OJH119" s="74"/>
      <c r="OJI119" s="77"/>
      <c r="OJJ119" s="77"/>
      <c r="OJK119" s="11"/>
      <c r="OJQ119" s="73"/>
      <c r="OJR119" s="73"/>
      <c r="OJS119" s="73"/>
      <c r="OJT119" s="73"/>
      <c r="OJU119" s="74"/>
      <c r="OJV119" s="74"/>
      <c r="OJW119" s="77"/>
      <c r="OJX119" s="77"/>
      <c r="OJY119" s="11"/>
      <c r="OKE119" s="73"/>
      <c r="OKF119" s="73"/>
      <c r="OKG119" s="73"/>
      <c r="OKH119" s="73"/>
      <c r="OKI119" s="74"/>
      <c r="OKJ119" s="74"/>
      <c r="OKK119" s="77"/>
      <c r="OKL119" s="77"/>
      <c r="OKM119" s="11"/>
      <c r="OKS119" s="73"/>
      <c r="OKT119" s="73"/>
      <c r="OKU119" s="73"/>
      <c r="OKV119" s="73"/>
      <c r="OKW119" s="74"/>
      <c r="OKX119" s="74"/>
      <c r="OKY119" s="77"/>
      <c r="OKZ119" s="77"/>
      <c r="OLA119" s="11"/>
      <c r="OLG119" s="73"/>
      <c r="OLH119" s="73"/>
      <c r="OLI119" s="73"/>
      <c r="OLJ119" s="73"/>
      <c r="OLK119" s="74"/>
      <c r="OLL119" s="74"/>
      <c r="OLM119" s="77"/>
      <c r="OLN119" s="77"/>
      <c r="OLO119" s="11"/>
      <c r="OLU119" s="73"/>
      <c r="OLV119" s="73"/>
      <c r="OLW119" s="73"/>
      <c r="OLX119" s="73"/>
      <c r="OLY119" s="74"/>
      <c r="OLZ119" s="74"/>
      <c r="OMA119" s="77"/>
      <c r="OMB119" s="77"/>
      <c r="OMC119" s="11"/>
      <c r="OMI119" s="73"/>
      <c r="OMJ119" s="73"/>
      <c r="OMK119" s="73"/>
      <c r="OML119" s="73"/>
      <c r="OMM119" s="74"/>
      <c r="OMN119" s="74"/>
      <c r="OMO119" s="77"/>
      <c r="OMP119" s="77"/>
      <c r="OMQ119" s="11"/>
      <c r="OMW119" s="73"/>
      <c r="OMX119" s="73"/>
      <c r="OMY119" s="73"/>
      <c r="OMZ119" s="73"/>
      <c r="ONA119" s="74"/>
      <c r="ONB119" s="74"/>
      <c r="ONC119" s="77"/>
      <c r="OND119" s="77"/>
      <c r="ONE119" s="11"/>
      <c r="ONK119" s="73"/>
      <c r="ONL119" s="73"/>
      <c r="ONM119" s="73"/>
      <c r="ONN119" s="73"/>
      <c r="ONO119" s="74"/>
      <c r="ONP119" s="74"/>
      <c r="ONQ119" s="77"/>
      <c r="ONR119" s="77"/>
      <c r="ONS119" s="11"/>
      <c r="ONY119" s="73"/>
      <c r="ONZ119" s="73"/>
      <c r="OOA119" s="73"/>
      <c r="OOB119" s="73"/>
      <c r="OOC119" s="74"/>
      <c r="OOD119" s="74"/>
      <c r="OOE119" s="77"/>
      <c r="OOF119" s="77"/>
      <c r="OOG119" s="11"/>
      <c r="OOM119" s="73"/>
      <c r="OON119" s="73"/>
      <c r="OOO119" s="73"/>
      <c r="OOP119" s="73"/>
      <c r="OOQ119" s="74"/>
      <c r="OOR119" s="74"/>
      <c r="OOS119" s="77"/>
      <c r="OOT119" s="77"/>
      <c r="OOU119" s="11"/>
      <c r="OPA119" s="73"/>
      <c r="OPB119" s="73"/>
      <c r="OPC119" s="73"/>
      <c r="OPD119" s="73"/>
      <c r="OPE119" s="74"/>
      <c r="OPF119" s="74"/>
      <c r="OPG119" s="77"/>
      <c r="OPH119" s="77"/>
      <c r="OPI119" s="11"/>
      <c r="OPO119" s="73"/>
      <c r="OPP119" s="73"/>
      <c r="OPQ119" s="73"/>
      <c r="OPR119" s="73"/>
      <c r="OPS119" s="74"/>
      <c r="OPT119" s="74"/>
      <c r="OPU119" s="77"/>
      <c r="OPV119" s="77"/>
      <c r="OPW119" s="11"/>
      <c r="OQC119" s="73"/>
      <c r="OQD119" s="73"/>
      <c r="OQE119" s="73"/>
      <c r="OQF119" s="73"/>
      <c r="OQG119" s="74"/>
      <c r="OQH119" s="74"/>
      <c r="OQI119" s="77"/>
      <c r="OQJ119" s="77"/>
      <c r="OQK119" s="11"/>
      <c r="OQQ119" s="73"/>
      <c r="OQR119" s="73"/>
      <c r="OQS119" s="73"/>
      <c r="OQT119" s="73"/>
      <c r="OQU119" s="74"/>
      <c r="OQV119" s="74"/>
      <c r="OQW119" s="77"/>
      <c r="OQX119" s="77"/>
      <c r="OQY119" s="11"/>
      <c r="ORE119" s="73"/>
      <c r="ORF119" s="73"/>
      <c r="ORG119" s="73"/>
      <c r="ORH119" s="73"/>
      <c r="ORI119" s="74"/>
      <c r="ORJ119" s="74"/>
      <c r="ORK119" s="77"/>
      <c r="ORL119" s="77"/>
      <c r="ORM119" s="11"/>
      <c r="ORS119" s="73"/>
      <c r="ORT119" s="73"/>
      <c r="ORU119" s="73"/>
      <c r="ORV119" s="73"/>
      <c r="ORW119" s="74"/>
      <c r="ORX119" s="74"/>
      <c r="ORY119" s="77"/>
      <c r="ORZ119" s="77"/>
      <c r="OSA119" s="11"/>
      <c r="OSG119" s="73"/>
      <c r="OSH119" s="73"/>
      <c r="OSI119" s="73"/>
      <c r="OSJ119" s="73"/>
      <c r="OSK119" s="74"/>
      <c r="OSL119" s="74"/>
      <c r="OSM119" s="77"/>
      <c r="OSN119" s="77"/>
      <c r="OSO119" s="11"/>
      <c r="OSU119" s="73"/>
      <c r="OSV119" s="73"/>
      <c r="OSW119" s="73"/>
      <c r="OSX119" s="73"/>
      <c r="OSY119" s="74"/>
      <c r="OSZ119" s="74"/>
      <c r="OTA119" s="77"/>
      <c r="OTB119" s="77"/>
      <c r="OTC119" s="11"/>
      <c r="OTI119" s="73"/>
      <c r="OTJ119" s="73"/>
      <c r="OTK119" s="73"/>
      <c r="OTL119" s="73"/>
      <c r="OTM119" s="74"/>
      <c r="OTN119" s="74"/>
      <c r="OTO119" s="77"/>
      <c r="OTP119" s="77"/>
      <c r="OTQ119" s="11"/>
      <c r="OTW119" s="73"/>
      <c r="OTX119" s="73"/>
      <c r="OTY119" s="73"/>
      <c r="OTZ119" s="73"/>
      <c r="OUA119" s="74"/>
      <c r="OUB119" s="74"/>
      <c r="OUC119" s="77"/>
      <c r="OUD119" s="77"/>
      <c r="OUE119" s="11"/>
      <c r="OUK119" s="73"/>
      <c r="OUL119" s="73"/>
      <c r="OUM119" s="73"/>
      <c r="OUN119" s="73"/>
      <c r="OUO119" s="74"/>
      <c r="OUP119" s="74"/>
      <c r="OUQ119" s="77"/>
      <c r="OUR119" s="77"/>
      <c r="OUS119" s="11"/>
      <c r="OUY119" s="73"/>
      <c r="OUZ119" s="73"/>
      <c r="OVA119" s="73"/>
      <c r="OVB119" s="73"/>
      <c r="OVC119" s="74"/>
      <c r="OVD119" s="74"/>
      <c r="OVE119" s="77"/>
      <c r="OVF119" s="77"/>
      <c r="OVG119" s="11"/>
      <c r="OVM119" s="73"/>
      <c r="OVN119" s="73"/>
      <c r="OVO119" s="73"/>
      <c r="OVP119" s="73"/>
      <c r="OVQ119" s="74"/>
      <c r="OVR119" s="74"/>
      <c r="OVS119" s="77"/>
      <c r="OVT119" s="77"/>
      <c r="OVU119" s="11"/>
      <c r="OWA119" s="73"/>
      <c r="OWB119" s="73"/>
      <c r="OWC119" s="73"/>
      <c r="OWD119" s="73"/>
      <c r="OWE119" s="74"/>
      <c r="OWF119" s="74"/>
      <c r="OWG119" s="77"/>
      <c r="OWH119" s="77"/>
      <c r="OWI119" s="11"/>
      <c r="OWO119" s="73"/>
      <c r="OWP119" s="73"/>
      <c r="OWQ119" s="73"/>
      <c r="OWR119" s="73"/>
      <c r="OWS119" s="74"/>
      <c r="OWT119" s="74"/>
      <c r="OWU119" s="77"/>
      <c r="OWV119" s="77"/>
      <c r="OWW119" s="11"/>
      <c r="OXC119" s="73"/>
      <c r="OXD119" s="73"/>
      <c r="OXE119" s="73"/>
      <c r="OXF119" s="73"/>
      <c r="OXG119" s="74"/>
      <c r="OXH119" s="74"/>
      <c r="OXI119" s="77"/>
      <c r="OXJ119" s="77"/>
      <c r="OXK119" s="11"/>
      <c r="OXQ119" s="73"/>
      <c r="OXR119" s="73"/>
      <c r="OXS119" s="73"/>
      <c r="OXT119" s="73"/>
      <c r="OXU119" s="74"/>
      <c r="OXV119" s="74"/>
      <c r="OXW119" s="77"/>
      <c r="OXX119" s="77"/>
      <c r="OXY119" s="11"/>
      <c r="OYE119" s="73"/>
      <c r="OYF119" s="73"/>
      <c r="OYG119" s="73"/>
      <c r="OYH119" s="73"/>
      <c r="OYI119" s="74"/>
      <c r="OYJ119" s="74"/>
      <c r="OYK119" s="77"/>
      <c r="OYL119" s="77"/>
      <c r="OYM119" s="11"/>
      <c r="OYS119" s="73"/>
      <c r="OYT119" s="73"/>
      <c r="OYU119" s="73"/>
      <c r="OYV119" s="73"/>
      <c r="OYW119" s="74"/>
      <c r="OYX119" s="74"/>
      <c r="OYY119" s="77"/>
      <c r="OYZ119" s="77"/>
      <c r="OZA119" s="11"/>
      <c r="OZG119" s="73"/>
      <c r="OZH119" s="73"/>
      <c r="OZI119" s="73"/>
      <c r="OZJ119" s="73"/>
      <c r="OZK119" s="74"/>
      <c r="OZL119" s="74"/>
      <c r="OZM119" s="77"/>
      <c r="OZN119" s="77"/>
      <c r="OZO119" s="11"/>
      <c r="OZU119" s="73"/>
      <c r="OZV119" s="73"/>
      <c r="OZW119" s="73"/>
      <c r="OZX119" s="73"/>
      <c r="OZY119" s="74"/>
      <c r="OZZ119" s="74"/>
      <c r="PAA119" s="77"/>
      <c r="PAB119" s="77"/>
      <c r="PAC119" s="11"/>
      <c r="PAI119" s="73"/>
      <c r="PAJ119" s="73"/>
      <c r="PAK119" s="73"/>
      <c r="PAL119" s="73"/>
      <c r="PAM119" s="74"/>
      <c r="PAN119" s="74"/>
      <c r="PAO119" s="77"/>
      <c r="PAP119" s="77"/>
      <c r="PAQ119" s="11"/>
      <c r="PAW119" s="73"/>
      <c r="PAX119" s="73"/>
      <c r="PAY119" s="73"/>
      <c r="PAZ119" s="73"/>
      <c r="PBA119" s="74"/>
      <c r="PBB119" s="74"/>
      <c r="PBC119" s="77"/>
      <c r="PBD119" s="77"/>
      <c r="PBE119" s="11"/>
      <c r="PBK119" s="73"/>
      <c r="PBL119" s="73"/>
      <c r="PBM119" s="73"/>
      <c r="PBN119" s="73"/>
      <c r="PBO119" s="74"/>
      <c r="PBP119" s="74"/>
      <c r="PBQ119" s="77"/>
      <c r="PBR119" s="77"/>
      <c r="PBS119" s="11"/>
      <c r="PBY119" s="73"/>
      <c r="PBZ119" s="73"/>
      <c r="PCA119" s="73"/>
      <c r="PCB119" s="73"/>
      <c r="PCC119" s="74"/>
      <c r="PCD119" s="74"/>
      <c r="PCE119" s="77"/>
      <c r="PCF119" s="77"/>
      <c r="PCG119" s="11"/>
      <c r="PCM119" s="73"/>
      <c r="PCN119" s="73"/>
      <c r="PCO119" s="73"/>
      <c r="PCP119" s="73"/>
      <c r="PCQ119" s="74"/>
      <c r="PCR119" s="74"/>
      <c r="PCS119" s="77"/>
      <c r="PCT119" s="77"/>
      <c r="PCU119" s="11"/>
      <c r="PDA119" s="73"/>
      <c r="PDB119" s="73"/>
      <c r="PDC119" s="73"/>
      <c r="PDD119" s="73"/>
      <c r="PDE119" s="74"/>
      <c r="PDF119" s="74"/>
      <c r="PDG119" s="77"/>
      <c r="PDH119" s="77"/>
      <c r="PDI119" s="11"/>
      <c r="PDO119" s="73"/>
      <c r="PDP119" s="73"/>
      <c r="PDQ119" s="73"/>
      <c r="PDR119" s="73"/>
      <c r="PDS119" s="74"/>
      <c r="PDT119" s="74"/>
      <c r="PDU119" s="77"/>
      <c r="PDV119" s="77"/>
      <c r="PDW119" s="11"/>
      <c r="PEC119" s="73"/>
      <c r="PED119" s="73"/>
      <c r="PEE119" s="73"/>
      <c r="PEF119" s="73"/>
      <c r="PEG119" s="74"/>
      <c r="PEH119" s="74"/>
      <c r="PEI119" s="77"/>
      <c r="PEJ119" s="77"/>
      <c r="PEK119" s="11"/>
      <c r="PEQ119" s="73"/>
      <c r="PER119" s="73"/>
      <c r="PES119" s="73"/>
      <c r="PET119" s="73"/>
      <c r="PEU119" s="74"/>
      <c r="PEV119" s="74"/>
      <c r="PEW119" s="77"/>
      <c r="PEX119" s="77"/>
      <c r="PEY119" s="11"/>
      <c r="PFE119" s="73"/>
      <c r="PFF119" s="73"/>
      <c r="PFG119" s="73"/>
      <c r="PFH119" s="73"/>
      <c r="PFI119" s="74"/>
      <c r="PFJ119" s="74"/>
      <c r="PFK119" s="77"/>
      <c r="PFL119" s="77"/>
      <c r="PFM119" s="11"/>
      <c r="PFS119" s="73"/>
      <c r="PFT119" s="73"/>
      <c r="PFU119" s="73"/>
      <c r="PFV119" s="73"/>
      <c r="PFW119" s="74"/>
      <c r="PFX119" s="74"/>
      <c r="PFY119" s="77"/>
      <c r="PFZ119" s="77"/>
      <c r="PGA119" s="11"/>
      <c r="PGG119" s="73"/>
      <c r="PGH119" s="73"/>
      <c r="PGI119" s="73"/>
      <c r="PGJ119" s="73"/>
      <c r="PGK119" s="74"/>
      <c r="PGL119" s="74"/>
      <c r="PGM119" s="77"/>
      <c r="PGN119" s="77"/>
      <c r="PGO119" s="11"/>
      <c r="PGU119" s="73"/>
      <c r="PGV119" s="73"/>
      <c r="PGW119" s="73"/>
      <c r="PGX119" s="73"/>
      <c r="PGY119" s="74"/>
      <c r="PGZ119" s="74"/>
      <c r="PHA119" s="77"/>
      <c r="PHB119" s="77"/>
      <c r="PHC119" s="11"/>
      <c r="PHI119" s="73"/>
      <c r="PHJ119" s="73"/>
      <c r="PHK119" s="73"/>
      <c r="PHL119" s="73"/>
      <c r="PHM119" s="74"/>
      <c r="PHN119" s="74"/>
      <c r="PHO119" s="77"/>
      <c r="PHP119" s="77"/>
      <c r="PHQ119" s="11"/>
      <c r="PHW119" s="73"/>
      <c r="PHX119" s="73"/>
      <c r="PHY119" s="73"/>
      <c r="PHZ119" s="73"/>
      <c r="PIA119" s="74"/>
      <c r="PIB119" s="74"/>
      <c r="PIC119" s="77"/>
      <c r="PID119" s="77"/>
      <c r="PIE119" s="11"/>
      <c r="PIK119" s="73"/>
      <c r="PIL119" s="73"/>
      <c r="PIM119" s="73"/>
      <c r="PIN119" s="73"/>
      <c r="PIO119" s="74"/>
      <c r="PIP119" s="74"/>
      <c r="PIQ119" s="77"/>
      <c r="PIR119" s="77"/>
      <c r="PIS119" s="11"/>
      <c r="PIY119" s="73"/>
      <c r="PIZ119" s="73"/>
      <c r="PJA119" s="73"/>
      <c r="PJB119" s="73"/>
      <c r="PJC119" s="74"/>
      <c r="PJD119" s="74"/>
      <c r="PJE119" s="77"/>
      <c r="PJF119" s="77"/>
      <c r="PJG119" s="11"/>
      <c r="PJM119" s="73"/>
      <c r="PJN119" s="73"/>
      <c r="PJO119" s="73"/>
      <c r="PJP119" s="73"/>
      <c r="PJQ119" s="74"/>
      <c r="PJR119" s="74"/>
      <c r="PJS119" s="77"/>
      <c r="PJT119" s="77"/>
      <c r="PJU119" s="11"/>
      <c r="PKA119" s="73"/>
      <c r="PKB119" s="73"/>
      <c r="PKC119" s="73"/>
      <c r="PKD119" s="73"/>
      <c r="PKE119" s="74"/>
      <c r="PKF119" s="74"/>
      <c r="PKG119" s="77"/>
      <c r="PKH119" s="77"/>
      <c r="PKI119" s="11"/>
      <c r="PKO119" s="73"/>
      <c r="PKP119" s="73"/>
      <c r="PKQ119" s="73"/>
      <c r="PKR119" s="73"/>
      <c r="PKS119" s="74"/>
      <c r="PKT119" s="74"/>
      <c r="PKU119" s="77"/>
      <c r="PKV119" s="77"/>
      <c r="PKW119" s="11"/>
      <c r="PLC119" s="73"/>
      <c r="PLD119" s="73"/>
      <c r="PLE119" s="73"/>
      <c r="PLF119" s="73"/>
      <c r="PLG119" s="74"/>
      <c r="PLH119" s="74"/>
      <c r="PLI119" s="77"/>
      <c r="PLJ119" s="77"/>
      <c r="PLK119" s="11"/>
      <c r="PLQ119" s="73"/>
      <c r="PLR119" s="73"/>
      <c r="PLS119" s="73"/>
      <c r="PLT119" s="73"/>
      <c r="PLU119" s="74"/>
      <c r="PLV119" s="74"/>
      <c r="PLW119" s="77"/>
      <c r="PLX119" s="77"/>
      <c r="PLY119" s="11"/>
      <c r="PME119" s="73"/>
      <c r="PMF119" s="73"/>
      <c r="PMG119" s="73"/>
      <c r="PMH119" s="73"/>
      <c r="PMI119" s="74"/>
      <c r="PMJ119" s="74"/>
      <c r="PMK119" s="77"/>
      <c r="PML119" s="77"/>
      <c r="PMM119" s="11"/>
      <c r="PMS119" s="73"/>
      <c r="PMT119" s="73"/>
      <c r="PMU119" s="73"/>
      <c r="PMV119" s="73"/>
      <c r="PMW119" s="74"/>
      <c r="PMX119" s="74"/>
      <c r="PMY119" s="77"/>
      <c r="PMZ119" s="77"/>
      <c r="PNA119" s="11"/>
      <c r="PNG119" s="73"/>
      <c r="PNH119" s="73"/>
      <c r="PNI119" s="73"/>
      <c r="PNJ119" s="73"/>
      <c r="PNK119" s="74"/>
      <c r="PNL119" s="74"/>
      <c r="PNM119" s="77"/>
      <c r="PNN119" s="77"/>
      <c r="PNO119" s="11"/>
      <c r="PNU119" s="73"/>
      <c r="PNV119" s="73"/>
      <c r="PNW119" s="73"/>
      <c r="PNX119" s="73"/>
      <c r="PNY119" s="74"/>
      <c r="PNZ119" s="74"/>
      <c r="POA119" s="77"/>
      <c r="POB119" s="77"/>
      <c r="POC119" s="11"/>
      <c r="POI119" s="73"/>
      <c r="POJ119" s="73"/>
      <c r="POK119" s="73"/>
      <c r="POL119" s="73"/>
      <c r="POM119" s="74"/>
      <c r="PON119" s="74"/>
      <c r="POO119" s="77"/>
      <c r="POP119" s="77"/>
      <c r="POQ119" s="11"/>
      <c r="POW119" s="73"/>
      <c r="POX119" s="73"/>
      <c r="POY119" s="73"/>
      <c r="POZ119" s="73"/>
      <c r="PPA119" s="74"/>
      <c r="PPB119" s="74"/>
      <c r="PPC119" s="77"/>
      <c r="PPD119" s="77"/>
      <c r="PPE119" s="11"/>
      <c r="PPK119" s="73"/>
      <c r="PPL119" s="73"/>
      <c r="PPM119" s="73"/>
      <c r="PPN119" s="73"/>
      <c r="PPO119" s="74"/>
      <c r="PPP119" s="74"/>
      <c r="PPQ119" s="77"/>
      <c r="PPR119" s="77"/>
      <c r="PPS119" s="11"/>
      <c r="PPY119" s="73"/>
      <c r="PPZ119" s="73"/>
      <c r="PQA119" s="73"/>
      <c r="PQB119" s="73"/>
      <c r="PQC119" s="74"/>
      <c r="PQD119" s="74"/>
      <c r="PQE119" s="77"/>
      <c r="PQF119" s="77"/>
      <c r="PQG119" s="11"/>
      <c r="PQM119" s="73"/>
      <c r="PQN119" s="73"/>
      <c r="PQO119" s="73"/>
      <c r="PQP119" s="73"/>
      <c r="PQQ119" s="74"/>
      <c r="PQR119" s="74"/>
      <c r="PQS119" s="77"/>
      <c r="PQT119" s="77"/>
      <c r="PQU119" s="11"/>
      <c r="PRA119" s="73"/>
      <c r="PRB119" s="73"/>
      <c r="PRC119" s="73"/>
      <c r="PRD119" s="73"/>
      <c r="PRE119" s="74"/>
      <c r="PRF119" s="74"/>
      <c r="PRG119" s="77"/>
      <c r="PRH119" s="77"/>
      <c r="PRI119" s="11"/>
      <c r="PRO119" s="73"/>
      <c r="PRP119" s="73"/>
      <c r="PRQ119" s="73"/>
      <c r="PRR119" s="73"/>
      <c r="PRS119" s="74"/>
      <c r="PRT119" s="74"/>
      <c r="PRU119" s="77"/>
      <c r="PRV119" s="77"/>
      <c r="PRW119" s="11"/>
      <c r="PSC119" s="73"/>
      <c r="PSD119" s="73"/>
      <c r="PSE119" s="73"/>
      <c r="PSF119" s="73"/>
      <c r="PSG119" s="74"/>
      <c r="PSH119" s="74"/>
      <c r="PSI119" s="77"/>
      <c r="PSJ119" s="77"/>
      <c r="PSK119" s="11"/>
      <c r="PSQ119" s="73"/>
      <c r="PSR119" s="73"/>
      <c r="PSS119" s="73"/>
      <c r="PST119" s="73"/>
      <c r="PSU119" s="74"/>
      <c r="PSV119" s="74"/>
      <c r="PSW119" s="77"/>
      <c r="PSX119" s="77"/>
      <c r="PSY119" s="11"/>
      <c r="PTE119" s="73"/>
      <c r="PTF119" s="73"/>
      <c r="PTG119" s="73"/>
      <c r="PTH119" s="73"/>
      <c r="PTI119" s="74"/>
      <c r="PTJ119" s="74"/>
      <c r="PTK119" s="77"/>
      <c r="PTL119" s="77"/>
      <c r="PTM119" s="11"/>
      <c r="PTS119" s="73"/>
      <c r="PTT119" s="73"/>
      <c r="PTU119" s="73"/>
      <c r="PTV119" s="73"/>
      <c r="PTW119" s="74"/>
      <c r="PTX119" s="74"/>
      <c r="PTY119" s="77"/>
      <c r="PTZ119" s="77"/>
      <c r="PUA119" s="11"/>
      <c r="PUG119" s="73"/>
      <c r="PUH119" s="73"/>
      <c r="PUI119" s="73"/>
      <c r="PUJ119" s="73"/>
      <c r="PUK119" s="74"/>
      <c r="PUL119" s="74"/>
      <c r="PUM119" s="77"/>
      <c r="PUN119" s="77"/>
      <c r="PUO119" s="11"/>
      <c r="PUU119" s="73"/>
      <c r="PUV119" s="73"/>
      <c r="PUW119" s="73"/>
      <c r="PUX119" s="73"/>
      <c r="PUY119" s="74"/>
      <c r="PUZ119" s="74"/>
      <c r="PVA119" s="77"/>
      <c r="PVB119" s="77"/>
      <c r="PVC119" s="11"/>
      <c r="PVI119" s="73"/>
      <c r="PVJ119" s="73"/>
      <c r="PVK119" s="73"/>
      <c r="PVL119" s="73"/>
      <c r="PVM119" s="74"/>
      <c r="PVN119" s="74"/>
      <c r="PVO119" s="77"/>
      <c r="PVP119" s="77"/>
      <c r="PVQ119" s="11"/>
      <c r="PVW119" s="73"/>
      <c r="PVX119" s="73"/>
      <c r="PVY119" s="73"/>
      <c r="PVZ119" s="73"/>
      <c r="PWA119" s="74"/>
      <c r="PWB119" s="74"/>
      <c r="PWC119" s="77"/>
      <c r="PWD119" s="77"/>
      <c r="PWE119" s="11"/>
      <c r="PWK119" s="73"/>
      <c r="PWL119" s="73"/>
      <c r="PWM119" s="73"/>
      <c r="PWN119" s="73"/>
      <c r="PWO119" s="74"/>
      <c r="PWP119" s="74"/>
      <c r="PWQ119" s="77"/>
      <c r="PWR119" s="77"/>
      <c r="PWS119" s="11"/>
      <c r="PWY119" s="73"/>
      <c r="PWZ119" s="73"/>
      <c r="PXA119" s="73"/>
      <c r="PXB119" s="73"/>
      <c r="PXC119" s="74"/>
      <c r="PXD119" s="74"/>
      <c r="PXE119" s="77"/>
      <c r="PXF119" s="77"/>
      <c r="PXG119" s="11"/>
      <c r="PXM119" s="73"/>
      <c r="PXN119" s="73"/>
      <c r="PXO119" s="73"/>
      <c r="PXP119" s="73"/>
      <c r="PXQ119" s="74"/>
      <c r="PXR119" s="74"/>
      <c r="PXS119" s="77"/>
      <c r="PXT119" s="77"/>
      <c r="PXU119" s="11"/>
      <c r="PYA119" s="73"/>
      <c r="PYB119" s="73"/>
      <c r="PYC119" s="73"/>
      <c r="PYD119" s="73"/>
      <c r="PYE119" s="74"/>
      <c r="PYF119" s="74"/>
      <c r="PYG119" s="77"/>
      <c r="PYH119" s="77"/>
      <c r="PYI119" s="11"/>
      <c r="PYO119" s="73"/>
      <c r="PYP119" s="73"/>
      <c r="PYQ119" s="73"/>
      <c r="PYR119" s="73"/>
      <c r="PYS119" s="74"/>
      <c r="PYT119" s="74"/>
      <c r="PYU119" s="77"/>
      <c r="PYV119" s="77"/>
      <c r="PYW119" s="11"/>
      <c r="PZC119" s="73"/>
      <c r="PZD119" s="73"/>
      <c r="PZE119" s="73"/>
      <c r="PZF119" s="73"/>
      <c r="PZG119" s="74"/>
      <c r="PZH119" s="74"/>
      <c r="PZI119" s="77"/>
      <c r="PZJ119" s="77"/>
      <c r="PZK119" s="11"/>
      <c r="PZQ119" s="73"/>
      <c r="PZR119" s="73"/>
      <c r="PZS119" s="73"/>
      <c r="PZT119" s="73"/>
      <c r="PZU119" s="74"/>
      <c r="PZV119" s="74"/>
      <c r="PZW119" s="77"/>
      <c r="PZX119" s="77"/>
      <c r="PZY119" s="11"/>
      <c r="QAE119" s="73"/>
      <c r="QAF119" s="73"/>
      <c r="QAG119" s="73"/>
      <c r="QAH119" s="73"/>
      <c r="QAI119" s="74"/>
      <c r="QAJ119" s="74"/>
      <c r="QAK119" s="77"/>
      <c r="QAL119" s="77"/>
      <c r="QAM119" s="11"/>
      <c r="QAS119" s="73"/>
      <c r="QAT119" s="73"/>
      <c r="QAU119" s="73"/>
      <c r="QAV119" s="73"/>
      <c r="QAW119" s="74"/>
      <c r="QAX119" s="74"/>
      <c r="QAY119" s="77"/>
      <c r="QAZ119" s="77"/>
      <c r="QBA119" s="11"/>
      <c r="QBG119" s="73"/>
      <c r="QBH119" s="73"/>
      <c r="QBI119" s="73"/>
      <c r="QBJ119" s="73"/>
      <c r="QBK119" s="74"/>
      <c r="QBL119" s="74"/>
      <c r="QBM119" s="77"/>
      <c r="QBN119" s="77"/>
      <c r="QBO119" s="11"/>
      <c r="QBU119" s="73"/>
      <c r="QBV119" s="73"/>
      <c r="QBW119" s="73"/>
      <c r="QBX119" s="73"/>
      <c r="QBY119" s="74"/>
      <c r="QBZ119" s="74"/>
      <c r="QCA119" s="77"/>
      <c r="QCB119" s="77"/>
      <c r="QCC119" s="11"/>
      <c r="QCI119" s="73"/>
      <c r="QCJ119" s="73"/>
      <c r="QCK119" s="73"/>
      <c r="QCL119" s="73"/>
      <c r="QCM119" s="74"/>
      <c r="QCN119" s="74"/>
      <c r="QCO119" s="77"/>
      <c r="QCP119" s="77"/>
      <c r="QCQ119" s="11"/>
      <c r="QCW119" s="73"/>
      <c r="QCX119" s="73"/>
      <c r="QCY119" s="73"/>
      <c r="QCZ119" s="73"/>
      <c r="QDA119" s="74"/>
      <c r="QDB119" s="74"/>
      <c r="QDC119" s="77"/>
      <c r="QDD119" s="77"/>
      <c r="QDE119" s="11"/>
      <c r="QDK119" s="73"/>
      <c r="QDL119" s="73"/>
      <c r="QDM119" s="73"/>
      <c r="QDN119" s="73"/>
      <c r="QDO119" s="74"/>
      <c r="QDP119" s="74"/>
      <c r="QDQ119" s="77"/>
      <c r="QDR119" s="77"/>
      <c r="QDS119" s="11"/>
      <c r="QDY119" s="73"/>
      <c r="QDZ119" s="73"/>
      <c r="QEA119" s="73"/>
      <c r="QEB119" s="73"/>
      <c r="QEC119" s="74"/>
      <c r="QED119" s="74"/>
      <c r="QEE119" s="77"/>
      <c r="QEF119" s="77"/>
      <c r="QEG119" s="11"/>
      <c r="QEM119" s="73"/>
      <c r="QEN119" s="73"/>
      <c r="QEO119" s="73"/>
      <c r="QEP119" s="73"/>
      <c r="QEQ119" s="74"/>
      <c r="QER119" s="74"/>
      <c r="QES119" s="77"/>
      <c r="QET119" s="77"/>
      <c r="QEU119" s="11"/>
      <c r="QFA119" s="73"/>
      <c r="QFB119" s="73"/>
      <c r="QFC119" s="73"/>
      <c r="QFD119" s="73"/>
      <c r="QFE119" s="74"/>
      <c r="QFF119" s="74"/>
      <c r="QFG119" s="77"/>
      <c r="QFH119" s="77"/>
      <c r="QFI119" s="11"/>
      <c r="QFO119" s="73"/>
      <c r="QFP119" s="73"/>
      <c r="QFQ119" s="73"/>
      <c r="QFR119" s="73"/>
      <c r="QFS119" s="74"/>
      <c r="QFT119" s="74"/>
      <c r="QFU119" s="77"/>
      <c r="QFV119" s="77"/>
      <c r="QFW119" s="11"/>
      <c r="QGC119" s="73"/>
      <c r="QGD119" s="73"/>
      <c r="QGE119" s="73"/>
      <c r="QGF119" s="73"/>
      <c r="QGG119" s="74"/>
      <c r="QGH119" s="74"/>
      <c r="QGI119" s="77"/>
      <c r="QGJ119" s="77"/>
      <c r="QGK119" s="11"/>
      <c r="QGQ119" s="73"/>
      <c r="QGR119" s="73"/>
      <c r="QGS119" s="73"/>
      <c r="QGT119" s="73"/>
      <c r="QGU119" s="74"/>
      <c r="QGV119" s="74"/>
      <c r="QGW119" s="77"/>
      <c r="QGX119" s="77"/>
      <c r="QGY119" s="11"/>
      <c r="QHE119" s="73"/>
      <c r="QHF119" s="73"/>
      <c r="QHG119" s="73"/>
      <c r="QHH119" s="73"/>
      <c r="QHI119" s="74"/>
      <c r="QHJ119" s="74"/>
      <c r="QHK119" s="77"/>
      <c r="QHL119" s="77"/>
      <c r="QHM119" s="11"/>
      <c r="QHS119" s="73"/>
      <c r="QHT119" s="73"/>
      <c r="QHU119" s="73"/>
      <c r="QHV119" s="73"/>
      <c r="QHW119" s="74"/>
      <c r="QHX119" s="74"/>
      <c r="QHY119" s="77"/>
      <c r="QHZ119" s="77"/>
      <c r="QIA119" s="11"/>
      <c r="QIG119" s="73"/>
      <c r="QIH119" s="73"/>
      <c r="QII119" s="73"/>
      <c r="QIJ119" s="73"/>
      <c r="QIK119" s="74"/>
      <c r="QIL119" s="74"/>
      <c r="QIM119" s="77"/>
      <c r="QIN119" s="77"/>
      <c r="QIO119" s="11"/>
      <c r="QIU119" s="73"/>
      <c r="QIV119" s="73"/>
      <c r="QIW119" s="73"/>
      <c r="QIX119" s="73"/>
      <c r="QIY119" s="74"/>
      <c r="QIZ119" s="74"/>
      <c r="QJA119" s="77"/>
      <c r="QJB119" s="77"/>
      <c r="QJC119" s="11"/>
      <c r="QJI119" s="73"/>
      <c r="QJJ119" s="73"/>
      <c r="QJK119" s="73"/>
      <c r="QJL119" s="73"/>
      <c r="QJM119" s="74"/>
      <c r="QJN119" s="74"/>
      <c r="QJO119" s="77"/>
      <c r="QJP119" s="77"/>
      <c r="QJQ119" s="11"/>
      <c r="QJW119" s="73"/>
      <c r="QJX119" s="73"/>
      <c r="QJY119" s="73"/>
      <c r="QJZ119" s="73"/>
      <c r="QKA119" s="74"/>
      <c r="QKB119" s="74"/>
      <c r="QKC119" s="77"/>
      <c r="QKD119" s="77"/>
      <c r="QKE119" s="11"/>
      <c r="QKK119" s="73"/>
      <c r="QKL119" s="73"/>
      <c r="QKM119" s="73"/>
      <c r="QKN119" s="73"/>
      <c r="QKO119" s="74"/>
      <c r="QKP119" s="74"/>
      <c r="QKQ119" s="77"/>
      <c r="QKR119" s="77"/>
      <c r="QKS119" s="11"/>
      <c r="QKY119" s="73"/>
      <c r="QKZ119" s="73"/>
      <c r="QLA119" s="73"/>
      <c r="QLB119" s="73"/>
      <c r="QLC119" s="74"/>
      <c r="QLD119" s="74"/>
      <c r="QLE119" s="77"/>
      <c r="QLF119" s="77"/>
      <c r="QLG119" s="11"/>
      <c r="QLM119" s="73"/>
      <c r="QLN119" s="73"/>
      <c r="QLO119" s="73"/>
      <c r="QLP119" s="73"/>
      <c r="QLQ119" s="74"/>
      <c r="QLR119" s="74"/>
      <c r="QLS119" s="77"/>
      <c r="QLT119" s="77"/>
      <c r="QLU119" s="11"/>
      <c r="QMA119" s="73"/>
      <c r="QMB119" s="73"/>
      <c r="QMC119" s="73"/>
      <c r="QMD119" s="73"/>
      <c r="QME119" s="74"/>
      <c r="QMF119" s="74"/>
      <c r="QMG119" s="77"/>
      <c r="QMH119" s="77"/>
      <c r="QMI119" s="11"/>
      <c r="QMO119" s="73"/>
      <c r="QMP119" s="73"/>
      <c r="QMQ119" s="73"/>
      <c r="QMR119" s="73"/>
      <c r="QMS119" s="74"/>
      <c r="QMT119" s="74"/>
      <c r="QMU119" s="77"/>
      <c r="QMV119" s="77"/>
      <c r="QMW119" s="11"/>
      <c r="QNC119" s="73"/>
      <c r="QND119" s="73"/>
      <c r="QNE119" s="73"/>
      <c r="QNF119" s="73"/>
      <c r="QNG119" s="74"/>
      <c r="QNH119" s="74"/>
      <c r="QNI119" s="77"/>
      <c r="QNJ119" s="77"/>
      <c r="QNK119" s="11"/>
      <c r="QNQ119" s="73"/>
      <c r="QNR119" s="73"/>
      <c r="QNS119" s="73"/>
      <c r="QNT119" s="73"/>
      <c r="QNU119" s="74"/>
      <c r="QNV119" s="74"/>
      <c r="QNW119" s="77"/>
      <c r="QNX119" s="77"/>
      <c r="QNY119" s="11"/>
      <c r="QOE119" s="73"/>
      <c r="QOF119" s="73"/>
      <c r="QOG119" s="73"/>
      <c r="QOH119" s="73"/>
      <c r="QOI119" s="74"/>
      <c r="QOJ119" s="74"/>
      <c r="QOK119" s="77"/>
      <c r="QOL119" s="77"/>
      <c r="QOM119" s="11"/>
      <c r="QOS119" s="73"/>
      <c r="QOT119" s="73"/>
      <c r="QOU119" s="73"/>
      <c r="QOV119" s="73"/>
      <c r="QOW119" s="74"/>
      <c r="QOX119" s="74"/>
      <c r="QOY119" s="77"/>
      <c r="QOZ119" s="77"/>
      <c r="QPA119" s="11"/>
      <c r="QPG119" s="73"/>
      <c r="QPH119" s="73"/>
      <c r="QPI119" s="73"/>
      <c r="QPJ119" s="73"/>
      <c r="QPK119" s="74"/>
      <c r="QPL119" s="74"/>
      <c r="QPM119" s="77"/>
      <c r="QPN119" s="77"/>
      <c r="QPO119" s="11"/>
      <c r="QPU119" s="73"/>
      <c r="QPV119" s="73"/>
      <c r="QPW119" s="73"/>
      <c r="QPX119" s="73"/>
      <c r="QPY119" s="74"/>
      <c r="QPZ119" s="74"/>
      <c r="QQA119" s="77"/>
      <c r="QQB119" s="77"/>
      <c r="QQC119" s="11"/>
      <c r="QQI119" s="73"/>
      <c r="QQJ119" s="73"/>
      <c r="QQK119" s="73"/>
      <c r="QQL119" s="73"/>
      <c r="QQM119" s="74"/>
      <c r="QQN119" s="74"/>
      <c r="QQO119" s="77"/>
      <c r="QQP119" s="77"/>
      <c r="QQQ119" s="11"/>
      <c r="QQW119" s="73"/>
      <c r="QQX119" s="73"/>
      <c r="QQY119" s="73"/>
      <c r="QQZ119" s="73"/>
      <c r="QRA119" s="74"/>
      <c r="QRB119" s="74"/>
      <c r="QRC119" s="77"/>
      <c r="QRD119" s="77"/>
      <c r="QRE119" s="11"/>
      <c r="QRK119" s="73"/>
      <c r="QRL119" s="73"/>
      <c r="QRM119" s="73"/>
      <c r="QRN119" s="73"/>
      <c r="QRO119" s="74"/>
      <c r="QRP119" s="74"/>
      <c r="QRQ119" s="77"/>
      <c r="QRR119" s="77"/>
      <c r="QRS119" s="11"/>
      <c r="QRY119" s="73"/>
      <c r="QRZ119" s="73"/>
      <c r="QSA119" s="73"/>
      <c r="QSB119" s="73"/>
      <c r="QSC119" s="74"/>
      <c r="QSD119" s="74"/>
      <c r="QSE119" s="77"/>
      <c r="QSF119" s="77"/>
      <c r="QSG119" s="11"/>
      <c r="QSM119" s="73"/>
      <c r="QSN119" s="73"/>
      <c r="QSO119" s="73"/>
      <c r="QSP119" s="73"/>
      <c r="QSQ119" s="74"/>
      <c r="QSR119" s="74"/>
      <c r="QSS119" s="77"/>
      <c r="QST119" s="77"/>
      <c r="QSU119" s="11"/>
      <c r="QTA119" s="73"/>
      <c r="QTB119" s="73"/>
      <c r="QTC119" s="73"/>
      <c r="QTD119" s="73"/>
      <c r="QTE119" s="74"/>
      <c r="QTF119" s="74"/>
      <c r="QTG119" s="77"/>
      <c r="QTH119" s="77"/>
      <c r="QTI119" s="11"/>
      <c r="QTO119" s="73"/>
      <c r="QTP119" s="73"/>
      <c r="QTQ119" s="73"/>
      <c r="QTR119" s="73"/>
      <c r="QTS119" s="74"/>
      <c r="QTT119" s="74"/>
      <c r="QTU119" s="77"/>
      <c r="QTV119" s="77"/>
      <c r="QTW119" s="11"/>
      <c r="QUC119" s="73"/>
      <c r="QUD119" s="73"/>
      <c r="QUE119" s="73"/>
      <c r="QUF119" s="73"/>
      <c r="QUG119" s="74"/>
      <c r="QUH119" s="74"/>
      <c r="QUI119" s="77"/>
      <c r="QUJ119" s="77"/>
      <c r="QUK119" s="11"/>
      <c r="QUQ119" s="73"/>
      <c r="QUR119" s="73"/>
      <c r="QUS119" s="73"/>
      <c r="QUT119" s="73"/>
      <c r="QUU119" s="74"/>
      <c r="QUV119" s="74"/>
      <c r="QUW119" s="77"/>
      <c r="QUX119" s="77"/>
      <c r="QUY119" s="11"/>
      <c r="QVE119" s="73"/>
      <c r="QVF119" s="73"/>
      <c r="QVG119" s="73"/>
      <c r="QVH119" s="73"/>
      <c r="QVI119" s="74"/>
      <c r="QVJ119" s="74"/>
      <c r="QVK119" s="77"/>
      <c r="QVL119" s="77"/>
      <c r="QVM119" s="11"/>
      <c r="QVS119" s="73"/>
      <c r="QVT119" s="73"/>
      <c r="QVU119" s="73"/>
      <c r="QVV119" s="73"/>
      <c r="QVW119" s="74"/>
      <c r="QVX119" s="74"/>
      <c r="QVY119" s="77"/>
      <c r="QVZ119" s="77"/>
      <c r="QWA119" s="11"/>
      <c r="QWG119" s="73"/>
      <c r="QWH119" s="73"/>
      <c r="QWI119" s="73"/>
      <c r="QWJ119" s="73"/>
      <c r="QWK119" s="74"/>
      <c r="QWL119" s="74"/>
      <c r="QWM119" s="77"/>
      <c r="QWN119" s="77"/>
      <c r="QWO119" s="11"/>
      <c r="QWU119" s="73"/>
      <c r="QWV119" s="73"/>
      <c r="QWW119" s="73"/>
      <c r="QWX119" s="73"/>
      <c r="QWY119" s="74"/>
      <c r="QWZ119" s="74"/>
      <c r="QXA119" s="77"/>
      <c r="QXB119" s="77"/>
      <c r="QXC119" s="11"/>
      <c r="QXI119" s="73"/>
      <c r="QXJ119" s="73"/>
      <c r="QXK119" s="73"/>
      <c r="QXL119" s="73"/>
      <c r="QXM119" s="74"/>
      <c r="QXN119" s="74"/>
      <c r="QXO119" s="77"/>
      <c r="QXP119" s="77"/>
      <c r="QXQ119" s="11"/>
      <c r="QXW119" s="73"/>
      <c r="QXX119" s="73"/>
      <c r="QXY119" s="73"/>
      <c r="QXZ119" s="73"/>
      <c r="QYA119" s="74"/>
      <c r="QYB119" s="74"/>
      <c r="QYC119" s="77"/>
      <c r="QYD119" s="77"/>
      <c r="QYE119" s="11"/>
      <c r="QYK119" s="73"/>
      <c r="QYL119" s="73"/>
      <c r="QYM119" s="73"/>
      <c r="QYN119" s="73"/>
      <c r="QYO119" s="74"/>
      <c r="QYP119" s="74"/>
      <c r="QYQ119" s="77"/>
      <c r="QYR119" s="77"/>
      <c r="QYS119" s="11"/>
      <c r="QYY119" s="73"/>
      <c r="QYZ119" s="73"/>
      <c r="QZA119" s="73"/>
      <c r="QZB119" s="73"/>
      <c r="QZC119" s="74"/>
      <c r="QZD119" s="74"/>
      <c r="QZE119" s="77"/>
      <c r="QZF119" s="77"/>
      <c r="QZG119" s="11"/>
      <c r="QZM119" s="73"/>
      <c r="QZN119" s="73"/>
      <c r="QZO119" s="73"/>
      <c r="QZP119" s="73"/>
      <c r="QZQ119" s="74"/>
      <c r="QZR119" s="74"/>
      <c r="QZS119" s="77"/>
      <c r="QZT119" s="77"/>
      <c r="QZU119" s="11"/>
      <c r="RAA119" s="73"/>
      <c r="RAB119" s="73"/>
      <c r="RAC119" s="73"/>
      <c r="RAD119" s="73"/>
      <c r="RAE119" s="74"/>
      <c r="RAF119" s="74"/>
      <c r="RAG119" s="77"/>
      <c r="RAH119" s="77"/>
      <c r="RAI119" s="11"/>
      <c r="RAO119" s="73"/>
      <c r="RAP119" s="73"/>
      <c r="RAQ119" s="73"/>
      <c r="RAR119" s="73"/>
      <c r="RAS119" s="74"/>
      <c r="RAT119" s="74"/>
      <c r="RAU119" s="77"/>
      <c r="RAV119" s="77"/>
      <c r="RAW119" s="11"/>
      <c r="RBC119" s="73"/>
      <c r="RBD119" s="73"/>
      <c r="RBE119" s="73"/>
      <c r="RBF119" s="73"/>
      <c r="RBG119" s="74"/>
      <c r="RBH119" s="74"/>
      <c r="RBI119" s="77"/>
      <c r="RBJ119" s="77"/>
      <c r="RBK119" s="11"/>
      <c r="RBQ119" s="73"/>
      <c r="RBR119" s="73"/>
      <c r="RBS119" s="73"/>
      <c r="RBT119" s="73"/>
      <c r="RBU119" s="74"/>
      <c r="RBV119" s="74"/>
      <c r="RBW119" s="77"/>
      <c r="RBX119" s="77"/>
      <c r="RBY119" s="11"/>
      <c r="RCE119" s="73"/>
      <c r="RCF119" s="73"/>
      <c r="RCG119" s="73"/>
      <c r="RCH119" s="73"/>
      <c r="RCI119" s="74"/>
      <c r="RCJ119" s="74"/>
      <c r="RCK119" s="77"/>
      <c r="RCL119" s="77"/>
      <c r="RCM119" s="11"/>
      <c r="RCS119" s="73"/>
      <c r="RCT119" s="73"/>
      <c r="RCU119" s="73"/>
      <c r="RCV119" s="73"/>
      <c r="RCW119" s="74"/>
      <c r="RCX119" s="74"/>
      <c r="RCY119" s="77"/>
      <c r="RCZ119" s="77"/>
      <c r="RDA119" s="11"/>
      <c r="RDG119" s="73"/>
      <c r="RDH119" s="73"/>
      <c r="RDI119" s="73"/>
      <c r="RDJ119" s="73"/>
      <c r="RDK119" s="74"/>
      <c r="RDL119" s="74"/>
      <c r="RDM119" s="77"/>
      <c r="RDN119" s="77"/>
      <c r="RDO119" s="11"/>
      <c r="RDU119" s="73"/>
      <c r="RDV119" s="73"/>
      <c r="RDW119" s="73"/>
      <c r="RDX119" s="73"/>
      <c r="RDY119" s="74"/>
      <c r="RDZ119" s="74"/>
      <c r="REA119" s="77"/>
      <c r="REB119" s="77"/>
      <c r="REC119" s="11"/>
      <c r="REI119" s="73"/>
      <c r="REJ119" s="73"/>
      <c r="REK119" s="73"/>
      <c r="REL119" s="73"/>
      <c r="REM119" s="74"/>
      <c r="REN119" s="74"/>
      <c r="REO119" s="77"/>
      <c r="REP119" s="77"/>
      <c r="REQ119" s="11"/>
      <c r="REW119" s="73"/>
      <c r="REX119" s="73"/>
      <c r="REY119" s="73"/>
      <c r="REZ119" s="73"/>
      <c r="RFA119" s="74"/>
      <c r="RFB119" s="74"/>
      <c r="RFC119" s="77"/>
      <c r="RFD119" s="77"/>
      <c r="RFE119" s="11"/>
      <c r="RFK119" s="73"/>
      <c r="RFL119" s="73"/>
      <c r="RFM119" s="73"/>
      <c r="RFN119" s="73"/>
      <c r="RFO119" s="74"/>
      <c r="RFP119" s="74"/>
      <c r="RFQ119" s="77"/>
      <c r="RFR119" s="77"/>
      <c r="RFS119" s="11"/>
      <c r="RFY119" s="73"/>
      <c r="RFZ119" s="73"/>
      <c r="RGA119" s="73"/>
      <c r="RGB119" s="73"/>
      <c r="RGC119" s="74"/>
      <c r="RGD119" s="74"/>
      <c r="RGE119" s="77"/>
      <c r="RGF119" s="77"/>
      <c r="RGG119" s="11"/>
      <c r="RGM119" s="73"/>
      <c r="RGN119" s="73"/>
      <c r="RGO119" s="73"/>
      <c r="RGP119" s="73"/>
      <c r="RGQ119" s="74"/>
      <c r="RGR119" s="74"/>
      <c r="RGS119" s="77"/>
      <c r="RGT119" s="77"/>
      <c r="RGU119" s="11"/>
      <c r="RHA119" s="73"/>
      <c r="RHB119" s="73"/>
      <c r="RHC119" s="73"/>
      <c r="RHD119" s="73"/>
      <c r="RHE119" s="74"/>
      <c r="RHF119" s="74"/>
      <c r="RHG119" s="77"/>
      <c r="RHH119" s="77"/>
      <c r="RHI119" s="11"/>
      <c r="RHO119" s="73"/>
      <c r="RHP119" s="73"/>
      <c r="RHQ119" s="73"/>
      <c r="RHR119" s="73"/>
      <c r="RHS119" s="74"/>
      <c r="RHT119" s="74"/>
      <c r="RHU119" s="77"/>
      <c r="RHV119" s="77"/>
      <c r="RHW119" s="11"/>
      <c r="RIC119" s="73"/>
      <c r="RID119" s="73"/>
      <c r="RIE119" s="73"/>
      <c r="RIF119" s="73"/>
      <c r="RIG119" s="74"/>
      <c r="RIH119" s="74"/>
      <c r="RII119" s="77"/>
      <c r="RIJ119" s="77"/>
      <c r="RIK119" s="11"/>
      <c r="RIQ119" s="73"/>
      <c r="RIR119" s="73"/>
      <c r="RIS119" s="73"/>
      <c r="RIT119" s="73"/>
      <c r="RIU119" s="74"/>
      <c r="RIV119" s="74"/>
      <c r="RIW119" s="77"/>
      <c r="RIX119" s="77"/>
      <c r="RIY119" s="11"/>
      <c r="RJE119" s="73"/>
      <c r="RJF119" s="73"/>
      <c r="RJG119" s="73"/>
      <c r="RJH119" s="73"/>
      <c r="RJI119" s="74"/>
      <c r="RJJ119" s="74"/>
      <c r="RJK119" s="77"/>
      <c r="RJL119" s="77"/>
      <c r="RJM119" s="11"/>
      <c r="RJS119" s="73"/>
      <c r="RJT119" s="73"/>
      <c r="RJU119" s="73"/>
      <c r="RJV119" s="73"/>
      <c r="RJW119" s="74"/>
      <c r="RJX119" s="74"/>
      <c r="RJY119" s="77"/>
      <c r="RJZ119" s="77"/>
      <c r="RKA119" s="11"/>
      <c r="RKG119" s="73"/>
      <c r="RKH119" s="73"/>
      <c r="RKI119" s="73"/>
      <c r="RKJ119" s="73"/>
      <c r="RKK119" s="74"/>
      <c r="RKL119" s="74"/>
      <c r="RKM119" s="77"/>
      <c r="RKN119" s="77"/>
      <c r="RKO119" s="11"/>
      <c r="RKU119" s="73"/>
      <c r="RKV119" s="73"/>
      <c r="RKW119" s="73"/>
      <c r="RKX119" s="73"/>
      <c r="RKY119" s="74"/>
      <c r="RKZ119" s="74"/>
      <c r="RLA119" s="77"/>
      <c r="RLB119" s="77"/>
      <c r="RLC119" s="11"/>
      <c r="RLI119" s="73"/>
      <c r="RLJ119" s="73"/>
      <c r="RLK119" s="73"/>
      <c r="RLL119" s="73"/>
      <c r="RLM119" s="74"/>
      <c r="RLN119" s="74"/>
      <c r="RLO119" s="77"/>
      <c r="RLP119" s="77"/>
      <c r="RLQ119" s="11"/>
      <c r="RLW119" s="73"/>
      <c r="RLX119" s="73"/>
      <c r="RLY119" s="73"/>
      <c r="RLZ119" s="73"/>
      <c r="RMA119" s="74"/>
      <c r="RMB119" s="74"/>
      <c r="RMC119" s="77"/>
      <c r="RMD119" s="77"/>
      <c r="RME119" s="11"/>
      <c r="RMK119" s="73"/>
      <c r="RML119" s="73"/>
      <c r="RMM119" s="73"/>
      <c r="RMN119" s="73"/>
      <c r="RMO119" s="74"/>
      <c r="RMP119" s="74"/>
      <c r="RMQ119" s="77"/>
      <c r="RMR119" s="77"/>
      <c r="RMS119" s="11"/>
      <c r="RMY119" s="73"/>
      <c r="RMZ119" s="73"/>
      <c r="RNA119" s="73"/>
      <c r="RNB119" s="73"/>
      <c r="RNC119" s="74"/>
      <c r="RND119" s="74"/>
      <c r="RNE119" s="77"/>
      <c r="RNF119" s="77"/>
      <c r="RNG119" s="11"/>
      <c r="RNM119" s="73"/>
      <c r="RNN119" s="73"/>
      <c r="RNO119" s="73"/>
      <c r="RNP119" s="73"/>
      <c r="RNQ119" s="74"/>
      <c r="RNR119" s="74"/>
      <c r="RNS119" s="77"/>
      <c r="RNT119" s="77"/>
      <c r="RNU119" s="11"/>
      <c r="ROA119" s="73"/>
      <c r="ROB119" s="73"/>
      <c r="ROC119" s="73"/>
      <c r="ROD119" s="73"/>
      <c r="ROE119" s="74"/>
      <c r="ROF119" s="74"/>
      <c r="ROG119" s="77"/>
      <c r="ROH119" s="77"/>
      <c r="ROI119" s="11"/>
      <c r="ROO119" s="73"/>
      <c r="ROP119" s="73"/>
      <c r="ROQ119" s="73"/>
      <c r="ROR119" s="73"/>
      <c r="ROS119" s="74"/>
      <c r="ROT119" s="74"/>
      <c r="ROU119" s="77"/>
      <c r="ROV119" s="77"/>
      <c r="ROW119" s="11"/>
      <c r="RPC119" s="73"/>
      <c r="RPD119" s="73"/>
      <c r="RPE119" s="73"/>
      <c r="RPF119" s="73"/>
      <c r="RPG119" s="74"/>
      <c r="RPH119" s="74"/>
      <c r="RPI119" s="77"/>
      <c r="RPJ119" s="77"/>
      <c r="RPK119" s="11"/>
      <c r="RPQ119" s="73"/>
      <c r="RPR119" s="73"/>
      <c r="RPS119" s="73"/>
      <c r="RPT119" s="73"/>
      <c r="RPU119" s="74"/>
      <c r="RPV119" s="74"/>
      <c r="RPW119" s="77"/>
      <c r="RPX119" s="77"/>
      <c r="RPY119" s="11"/>
      <c r="RQE119" s="73"/>
      <c r="RQF119" s="73"/>
      <c r="RQG119" s="73"/>
      <c r="RQH119" s="73"/>
      <c r="RQI119" s="74"/>
      <c r="RQJ119" s="74"/>
      <c r="RQK119" s="77"/>
      <c r="RQL119" s="77"/>
      <c r="RQM119" s="11"/>
      <c r="RQS119" s="73"/>
      <c r="RQT119" s="73"/>
      <c r="RQU119" s="73"/>
      <c r="RQV119" s="73"/>
      <c r="RQW119" s="74"/>
      <c r="RQX119" s="74"/>
      <c r="RQY119" s="77"/>
      <c r="RQZ119" s="77"/>
      <c r="RRA119" s="11"/>
      <c r="RRG119" s="73"/>
      <c r="RRH119" s="73"/>
      <c r="RRI119" s="73"/>
      <c r="RRJ119" s="73"/>
      <c r="RRK119" s="74"/>
      <c r="RRL119" s="74"/>
      <c r="RRM119" s="77"/>
      <c r="RRN119" s="77"/>
      <c r="RRO119" s="11"/>
      <c r="RRU119" s="73"/>
      <c r="RRV119" s="73"/>
      <c r="RRW119" s="73"/>
      <c r="RRX119" s="73"/>
      <c r="RRY119" s="74"/>
      <c r="RRZ119" s="74"/>
      <c r="RSA119" s="77"/>
      <c r="RSB119" s="77"/>
      <c r="RSC119" s="11"/>
      <c r="RSI119" s="73"/>
      <c r="RSJ119" s="73"/>
      <c r="RSK119" s="73"/>
      <c r="RSL119" s="73"/>
      <c r="RSM119" s="74"/>
      <c r="RSN119" s="74"/>
      <c r="RSO119" s="77"/>
      <c r="RSP119" s="77"/>
      <c r="RSQ119" s="11"/>
      <c r="RSW119" s="73"/>
      <c r="RSX119" s="73"/>
      <c r="RSY119" s="73"/>
      <c r="RSZ119" s="73"/>
      <c r="RTA119" s="74"/>
      <c r="RTB119" s="74"/>
      <c r="RTC119" s="77"/>
      <c r="RTD119" s="77"/>
      <c r="RTE119" s="11"/>
      <c r="RTK119" s="73"/>
      <c r="RTL119" s="73"/>
      <c r="RTM119" s="73"/>
      <c r="RTN119" s="73"/>
      <c r="RTO119" s="74"/>
      <c r="RTP119" s="74"/>
      <c r="RTQ119" s="77"/>
      <c r="RTR119" s="77"/>
      <c r="RTS119" s="11"/>
      <c r="RTY119" s="73"/>
      <c r="RTZ119" s="73"/>
      <c r="RUA119" s="73"/>
      <c r="RUB119" s="73"/>
      <c r="RUC119" s="74"/>
      <c r="RUD119" s="74"/>
      <c r="RUE119" s="77"/>
      <c r="RUF119" s="77"/>
      <c r="RUG119" s="11"/>
      <c r="RUM119" s="73"/>
      <c r="RUN119" s="73"/>
      <c r="RUO119" s="73"/>
      <c r="RUP119" s="73"/>
      <c r="RUQ119" s="74"/>
      <c r="RUR119" s="74"/>
      <c r="RUS119" s="77"/>
      <c r="RUT119" s="77"/>
      <c r="RUU119" s="11"/>
      <c r="RVA119" s="73"/>
      <c r="RVB119" s="73"/>
      <c r="RVC119" s="73"/>
      <c r="RVD119" s="73"/>
      <c r="RVE119" s="74"/>
      <c r="RVF119" s="74"/>
      <c r="RVG119" s="77"/>
      <c r="RVH119" s="77"/>
      <c r="RVI119" s="11"/>
      <c r="RVO119" s="73"/>
      <c r="RVP119" s="73"/>
      <c r="RVQ119" s="73"/>
      <c r="RVR119" s="73"/>
      <c r="RVS119" s="74"/>
      <c r="RVT119" s="74"/>
      <c r="RVU119" s="77"/>
      <c r="RVV119" s="77"/>
      <c r="RVW119" s="11"/>
      <c r="RWC119" s="73"/>
      <c r="RWD119" s="73"/>
      <c r="RWE119" s="73"/>
      <c r="RWF119" s="73"/>
      <c r="RWG119" s="74"/>
      <c r="RWH119" s="74"/>
      <c r="RWI119" s="77"/>
      <c r="RWJ119" s="77"/>
      <c r="RWK119" s="11"/>
      <c r="RWQ119" s="73"/>
      <c r="RWR119" s="73"/>
      <c r="RWS119" s="73"/>
      <c r="RWT119" s="73"/>
      <c r="RWU119" s="74"/>
      <c r="RWV119" s="74"/>
      <c r="RWW119" s="77"/>
      <c r="RWX119" s="77"/>
      <c r="RWY119" s="11"/>
      <c r="RXE119" s="73"/>
      <c r="RXF119" s="73"/>
      <c r="RXG119" s="73"/>
      <c r="RXH119" s="73"/>
      <c r="RXI119" s="74"/>
      <c r="RXJ119" s="74"/>
      <c r="RXK119" s="77"/>
      <c r="RXL119" s="77"/>
      <c r="RXM119" s="11"/>
      <c r="RXS119" s="73"/>
      <c r="RXT119" s="73"/>
      <c r="RXU119" s="73"/>
      <c r="RXV119" s="73"/>
      <c r="RXW119" s="74"/>
      <c r="RXX119" s="74"/>
      <c r="RXY119" s="77"/>
      <c r="RXZ119" s="77"/>
      <c r="RYA119" s="11"/>
      <c r="RYG119" s="73"/>
      <c r="RYH119" s="73"/>
      <c r="RYI119" s="73"/>
      <c r="RYJ119" s="73"/>
      <c r="RYK119" s="74"/>
      <c r="RYL119" s="74"/>
      <c r="RYM119" s="77"/>
      <c r="RYN119" s="77"/>
      <c r="RYO119" s="11"/>
      <c r="RYU119" s="73"/>
      <c r="RYV119" s="73"/>
      <c r="RYW119" s="73"/>
      <c r="RYX119" s="73"/>
      <c r="RYY119" s="74"/>
      <c r="RYZ119" s="74"/>
      <c r="RZA119" s="77"/>
      <c r="RZB119" s="77"/>
      <c r="RZC119" s="11"/>
      <c r="RZI119" s="73"/>
      <c r="RZJ119" s="73"/>
      <c r="RZK119" s="73"/>
      <c r="RZL119" s="73"/>
      <c r="RZM119" s="74"/>
      <c r="RZN119" s="74"/>
      <c r="RZO119" s="77"/>
      <c r="RZP119" s="77"/>
      <c r="RZQ119" s="11"/>
      <c r="RZW119" s="73"/>
      <c r="RZX119" s="73"/>
      <c r="RZY119" s="73"/>
      <c r="RZZ119" s="73"/>
      <c r="SAA119" s="74"/>
      <c r="SAB119" s="74"/>
      <c r="SAC119" s="77"/>
      <c r="SAD119" s="77"/>
      <c r="SAE119" s="11"/>
      <c r="SAK119" s="73"/>
      <c r="SAL119" s="73"/>
      <c r="SAM119" s="73"/>
      <c r="SAN119" s="73"/>
      <c r="SAO119" s="74"/>
      <c r="SAP119" s="74"/>
      <c r="SAQ119" s="77"/>
      <c r="SAR119" s="77"/>
      <c r="SAS119" s="11"/>
      <c r="SAY119" s="73"/>
      <c r="SAZ119" s="73"/>
      <c r="SBA119" s="73"/>
      <c r="SBB119" s="73"/>
      <c r="SBC119" s="74"/>
      <c r="SBD119" s="74"/>
      <c r="SBE119" s="77"/>
      <c r="SBF119" s="77"/>
      <c r="SBG119" s="11"/>
      <c r="SBM119" s="73"/>
      <c r="SBN119" s="73"/>
      <c r="SBO119" s="73"/>
      <c r="SBP119" s="73"/>
      <c r="SBQ119" s="74"/>
      <c r="SBR119" s="74"/>
      <c r="SBS119" s="77"/>
      <c r="SBT119" s="77"/>
      <c r="SBU119" s="11"/>
      <c r="SCA119" s="73"/>
      <c r="SCB119" s="73"/>
      <c r="SCC119" s="73"/>
      <c r="SCD119" s="73"/>
      <c r="SCE119" s="74"/>
      <c r="SCF119" s="74"/>
      <c r="SCG119" s="77"/>
      <c r="SCH119" s="77"/>
      <c r="SCI119" s="11"/>
      <c r="SCO119" s="73"/>
      <c r="SCP119" s="73"/>
      <c r="SCQ119" s="73"/>
      <c r="SCR119" s="73"/>
      <c r="SCS119" s="74"/>
      <c r="SCT119" s="74"/>
      <c r="SCU119" s="77"/>
      <c r="SCV119" s="77"/>
      <c r="SCW119" s="11"/>
      <c r="SDC119" s="73"/>
      <c r="SDD119" s="73"/>
      <c r="SDE119" s="73"/>
      <c r="SDF119" s="73"/>
      <c r="SDG119" s="74"/>
      <c r="SDH119" s="74"/>
      <c r="SDI119" s="77"/>
      <c r="SDJ119" s="77"/>
      <c r="SDK119" s="11"/>
      <c r="SDQ119" s="73"/>
      <c r="SDR119" s="73"/>
      <c r="SDS119" s="73"/>
      <c r="SDT119" s="73"/>
      <c r="SDU119" s="74"/>
      <c r="SDV119" s="74"/>
      <c r="SDW119" s="77"/>
      <c r="SDX119" s="77"/>
      <c r="SDY119" s="11"/>
      <c r="SEE119" s="73"/>
      <c r="SEF119" s="73"/>
      <c r="SEG119" s="73"/>
      <c r="SEH119" s="73"/>
      <c r="SEI119" s="74"/>
      <c r="SEJ119" s="74"/>
      <c r="SEK119" s="77"/>
      <c r="SEL119" s="77"/>
      <c r="SEM119" s="11"/>
      <c r="SES119" s="73"/>
      <c r="SET119" s="73"/>
      <c r="SEU119" s="73"/>
      <c r="SEV119" s="73"/>
      <c r="SEW119" s="74"/>
      <c r="SEX119" s="74"/>
      <c r="SEY119" s="77"/>
      <c r="SEZ119" s="77"/>
      <c r="SFA119" s="11"/>
      <c r="SFG119" s="73"/>
      <c r="SFH119" s="73"/>
      <c r="SFI119" s="73"/>
      <c r="SFJ119" s="73"/>
      <c r="SFK119" s="74"/>
      <c r="SFL119" s="74"/>
      <c r="SFM119" s="77"/>
      <c r="SFN119" s="77"/>
      <c r="SFO119" s="11"/>
      <c r="SFU119" s="73"/>
      <c r="SFV119" s="73"/>
      <c r="SFW119" s="73"/>
      <c r="SFX119" s="73"/>
      <c r="SFY119" s="74"/>
      <c r="SFZ119" s="74"/>
      <c r="SGA119" s="77"/>
      <c r="SGB119" s="77"/>
      <c r="SGC119" s="11"/>
      <c r="SGI119" s="73"/>
      <c r="SGJ119" s="73"/>
      <c r="SGK119" s="73"/>
      <c r="SGL119" s="73"/>
      <c r="SGM119" s="74"/>
      <c r="SGN119" s="74"/>
      <c r="SGO119" s="77"/>
      <c r="SGP119" s="77"/>
      <c r="SGQ119" s="11"/>
      <c r="SGW119" s="73"/>
      <c r="SGX119" s="73"/>
      <c r="SGY119" s="73"/>
      <c r="SGZ119" s="73"/>
      <c r="SHA119" s="74"/>
      <c r="SHB119" s="74"/>
      <c r="SHC119" s="77"/>
      <c r="SHD119" s="77"/>
      <c r="SHE119" s="11"/>
      <c r="SHK119" s="73"/>
      <c r="SHL119" s="73"/>
      <c r="SHM119" s="73"/>
      <c r="SHN119" s="73"/>
      <c r="SHO119" s="74"/>
      <c r="SHP119" s="74"/>
      <c r="SHQ119" s="77"/>
      <c r="SHR119" s="77"/>
      <c r="SHS119" s="11"/>
      <c r="SHY119" s="73"/>
      <c r="SHZ119" s="73"/>
      <c r="SIA119" s="73"/>
      <c r="SIB119" s="73"/>
      <c r="SIC119" s="74"/>
      <c r="SID119" s="74"/>
      <c r="SIE119" s="77"/>
      <c r="SIF119" s="77"/>
      <c r="SIG119" s="11"/>
      <c r="SIM119" s="73"/>
      <c r="SIN119" s="73"/>
      <c r="SIO119" s="73"/>
      <c r="SIP119" s="73"/>
      <c r="SIQ119" s="74"/>
      <c r="SIR119" s="74"/>
      <c r="SIS119" s="77"/>
      <c r="SIT119" s="77"/>
      <c r="SIU119" s="11"/>
      <c r="SJA119" s="73"/>
      <c r="SJB119" s="73"/>
      <c r="SJC119" s="73"/>
      <c r="SJD119" s="73"/>
      <c r="SJE119" s="74"/>
      <c r="SJF119" s="74"/>
      <c r="SJG119" s="77"/>
      <c r="SJH119" s="77"/>
      <c r="SJI119" s="11"/>
      <c r="SJO119" s="73"/>
      <c r="SJP119" s="73"/>
      <c r="SJQ119" s="73"/>
      <c r="SJR119" s="73"/>
      <c r="SJS119" s="74"/>
      <c r="SJT119" s="74"/>
      <c r="SJU119" s="77"/>
      <c r="SJV119" s="77"/>
      <c r="SJW119" s="11"/>
      <c r="SKC119" s="73"/>
      <c r="SKD119" s="73"/>
      <c r="SKE119" s="73"/>
      <c r="SKF119" s="73"/>
      <c r="SKG119" s="74"/>
      <c r="SKH119" s="74"/>
      <c r="SKI119" s="77"/>
      <c r="SKJ119" s="77"/>
      <c r="SKK119" s="11"/>
      <c r="SKQ119" s="73"/>
      <c r="SKR119" s="73"/>
      <c r="SKS119" s="73"/>
      <c r="SKT119" s="73"/>
      <c r="SKU119" s="74"/>
      <c r="SKV119" s="74"/>
      <c r="SKW119" s="77"/>
      <c r="SKX119" s="77"/>
      <c r="SKY119" s="11"/>
      <c r="SLE119" s="73"/>
      <c r="SLF119" s="73"/>
      <c r="SLG119" s="73"/>
      <c r="SLH119" s="73"/>
      <c r="SLI119" s="74"/>
      <c r="SLJ119" s="74"/>
      <c r="SLK119" s="77"/>
      <c r="SLL119" s="77"/>
      <c r="SLM119" s="11"/>
      <c r="SLS119" s="73"/>
      <c r="SLT119" s="73"/>
      <c r="SLU119" s="73"/>
      <c r="SLV119" s="73"/>
      <c r="SLW119" s="74"/>
      <c r="SLX119" s="74"/>
      <c r="SLY119" s="77"/>
      <c r="SLZ119" s="77"/>
      <c r="SMA119" s="11"/>
      <c r="SMG119" s="73"/>
      <c r="SMH119" s="73"/>
      <c r="SMI119" s="73"/>
      <c r="SMJ119" s="73"/>
      <c r="SMK119" s="74"/>
      <c r="SML119" s="74"/>
      <c r="SMM119" s="77"/>
      <c r="SMN119" s="77"/>
      <c r="SMO119" s="11"/>
      <c r="SMU119" s="73"/>
      <c r="SMV119" s="73"/>
      <c r="SMW119" s="73"/>
      <c r="SMX119" s="73"/>
      <c r="SMY119" s="74"/>
      <c r="SMZ119" s="74"/>
      <c r="SNA119" s="77"/>
      <c r="SNB119" s="77"/>
      <c r="SNC119" s="11"/>
      <c r="SNI119" s="73"/>
      <c r="SNJ119" s="73"/>
      <c r="SNK119" s="73"/>
      <c r="SNL119" s="73"/>
      <c r="SNM119" s="74"/>
      <c r="SNN119" s="74"/>
      <c r="SNO119" s="77"/>
      <c r="SNP119" s="77"/>
      <c r="SNQ119" s="11"/>
      <c r="SNW119" s="73"/>
      <c r="SNX119" s="73"/>
      <c r="SNY119" s="73"/>
      <c r="SNZ119" s="73"/>
      <c r="SOA119" s="74"/>
      <c r="SOB119" s="74"/>
      <c r="SOC119" s="77"/>
      <c r="SOD119" s="77"/>
      <c r="SOE119" s="11"/>
      <c r="SOK119" s="73"/>
      <c r="SOL119" s="73"/>
      <c r="SOM119" s="73"/>
      <c r="SON119" s="73"/>
      <c r="SOO119" s="74"/>
      <c r="SOP119" s="74"/>
      <c r="SOQ119" s="77"/>
      <c r="SOR119" s="77"/>
      <c r="SOS119" s="11"/>
      <c r="SOY119" s="73"/>
      <c r="SOZ119" s="73"/>
      <c r="SPA119" s="73"/>
      <c r="SPB119" s="73"/>
      <c r="SPC119" s="74"/>
      <c r="SPD119" s="74"/>
      <c r="SPE119" s="77"/>
      <c r="SPF119" s="77"/>
      <c r="SPG119" s="11"/>
      <c r="SPM119" s="73"/>
      <c r="SPN119" s="73"/>
      <c r="SPO119" s="73"/>
      <c r="SPP119" s="73"/>
      <c r="SPQ119" s="74"/>
      <c r="SPR119" s="74"/>
      <c r="SPS119" s="77"/>
      <c r="SPT119" s="77"/>
      <c r="SPU119" s="11"/>
      <c r="SQA119" s="73"/>
      <c r="SQB119" s="73"/>
      <c r="SQC119" s="73"/>
      <c r="SQD119" s="73"/>
      <c r="SQE119" s="74"/>
      <c r="SQF119" s="74"/>
      <c r="SQG119" s="77"/>
      <c r="SQH119" s="77"/>
      <c r="SQI119" s="11"/>
      <c r="SQO119" s="73"/>
      <c r="SQP119" s="73"/>
      <c r="SQQ119" s="73"/>
      <c r="SQR119" s="73"/>
      <c r="SQS119" s="74"/>
      <c r="SQT119" s="74"/>
      <c r="SQU119" s="77"/>
      <c r="SQV119" s="77"/>
      <c r="SQW119" s="11"/>
      <c r="SRC119" s="73"/>
      <c r="SRD119" s="73"/>
      <c r="SRE119" s="73"/>
      <c r="SRF119" s="73"/>
      <c r="SRG119" s="74"/>
      <c r="SRH119" s="74"/>
      <c r="SRI119" s="77"/>
      <c r="SRJ119" s="77"/>
      <c r="SRK119" s="11"/>
      <c r="SRQ119" s="73"/>
      <c r="SRR119" s="73"/>
      <c r="SRS119" s="73"/>
      <c r="SRT119" s="73"/>
      <c r="SRU119" s="74"/>
      <c r="SRV119" s="74"/>
      <c r="SRW119" s="77"/>
      <c r="SRX119" s="77"/>
      <c r="SRY119" s="11"/>
      <c r="SSE119" s="73"/>
      <c r="SSF119" s="73"/>
      <c r="SSG119" s="73"/>
      <c r="SSH119" s="73"/>
      <c r="SSI119" s="74"/>
      <c r="SSJ119" s="74"/>
      <c r="SSK119" s="77"/>
      <c r="SSL119" s="77"/>
      <c r="SSM119" s="11"/>
      <c r="SSS119" s="73"/>
      <c r="SST119" s="73"/>
      <c r="SSU119" s="73"/>
      <c r="SSV119" s="73"/>
      <c r="SSW119" s="74"/>
      <c r="SSX119" s="74"/>
      <c r="SSY119" s="77"/>
      <c r="SSZ119" s="77"/>
      <c r="STA119" s="11"/>
      <c r="STG119" s="73"/>
      <c r="STH119" s="73"/>
      <c r="STI119" s="73"/>
      <c r="STJ119" s="73"/>
      <c r="STK119" s="74"/>
      <c r="STL119" s="74"/>
      <c r="STM119" s="77"/>
      <c r="STN119" s="77"/>
      <c r="STO119" s="11"/>
      <c r="STU119" s="73"/>
      <c r="STV119" s="73"/>
      <c r="STW119" s="73"/>
      <c r="STX119" s="73"/>
      <c r="STY119" s="74"/>
      <c r="STZ119" s="74"/>
      <c r="SUA119" s="77"/>
      <c r="SUB119" s="77"/>
      <c r="SUC119" s="11"/>
      <c r="SUI119" s="73"/>
      <c r="SUJ119" s="73"/>
      <c r="SUK119" s="73"/>
      <c r="SUL119" s="73"/>
      <c r="SUM119" s="74"/>
      <c r="SUN119" s="74"/>
      <c r="SUO119" s="77"/>
      <c r="SUP119" s="77"/>
      <c r="SUQ119" s="11"/>
      <c r="SUW119" s="73"/>
      <c r="SUX119" s="73"/>
      <c r="SUY119" s="73"/>
      <c r="SUZ119" s="73"/>
      <c r="SVA119" s="74"/>
      <c r="SVB119" s="74"/>
      <c r="SVC119" s="77"/>
      <c r="SVD119" s="77"/>
      <c r="SVE119" s="11"/>
      <c r="SVK119" s="73"/>
      <c r="SVL119" s="73"/>
      <c r="SVM119" s="73"/>
      <c r="SVN119" s="73"/>
      <c r="SVO119" s="74"/>
      <c r="SVP119" s="74"/>
      <c r="SVQ119" s="77"/>
      <c r="SVR119" s="77"/>
      <c r="SVS119" s="11"/>
      <c r="SVY119" s="73"/>
      <c r="SVZ119" s="73"/>
      <c r="SWA119" s="73"/>
      <c r="SWB119" s="73"/>
      <c r="SWC119" s="74"/>
      <c r="SWD119" s="74"/>
      <c r="SWE119" s="77"/>
      <c r="SWF119" s="77"/>
      <c r="SWG119" s="11"/>
      <c r="SWM119" s="73"/>
      <c r="SWN119" s="73"/>
      <c r="SWO119" s="73"/>
      <c r="SWP119" s="73"/>
      <c r="SWQ119" s="74"/>
      <c r="SWR119" s="74"/>
      <c r="SWS119" s="77"/>
      <c r="SWT119" s="77"/>
      <c r="SWU119" s="11"/>
      <c r="SXA119" s="73"/>
      <c r="SXB119" s="73"/>
      <c r="SXC119" s="73"/>
      <c r="SXD119" s="73"/>
      <c r="SXE119" s="74"/>
      <c r="SXF119" s="74"/>
      <c r="SXG119" s="77"/>
      <c r="SXH119" s="77"/>
      <c r="SXI119" s="11"/>
      <c r="SXO119" s="73"/>
      <c r="SXP119" s="73"/>
      <c r="SXQ119" s="73"/>
      <c r="SXR119" s="73"/>
      <c r="SXS119" s="74"/>
      <c r="SXT119" s="74"/>
      <c r="SXU119" s="77"/>
      <c r="SXV119" s="77"/>
      <c r="SXW119" s="11"/>
      <c r="SYC119" s="73"/>
      <c r="SYD119" s="73"/>
      <c r="SYE119" s="73"/>
      <c r="SYF119" s="73"/>
      <c r="SYG119" s="74"/>
      <c r="SYH119" s="74"/>
      <c r="SYI119" s="77"/>
      <c r="SYJ119" s="77"/>
      <c r="SYK119" s="11"/>
      <c r="SYQ119" s="73"/>
      <c r="SYR119" s="73"/>
      <c r="SYS119" s="73"/>
      <c r="SYT119" s="73"/>
      <c r="SYU119" s="74"/>
      <c r="SYV119" s="74"/>
      <c r="SYW119" s="77"/>
      <c r="SYX119" s="77"/>
      <c r="SYY119" s="11"/>
      <c r="SZE119" s="73"/>
      <c r="SZF119" s="73"/>
      <c r="SZG119" s="73"/>
      <c r="SZH119" s="73"/>
      <c r="SZI119" s="74"/>
      <c r="SZJ119" s="74"/>
      <c r="SZK119" s="77"/>
      <c r="SZL119" s="77"/>
      <c r="SZM119" s="11"/>
      <c r="SZS119" s="73"/>
      <c r="SZT119" s="73"/>
      <c r="SZU119" s="73"/>
      <c r="SZV119" s="73"/>
      <c r="SZW119" s="74"/>
      <c r="SZX119" s="74"/>
      <c r="SZY119" s="77"/>
      <c r="SZZ119" s="77"/>
      <c r="TAA119" s="11"/>
      <c r="TAG119" s="73"/>
      <c r="TAH119" s="73"/>
      <c r="TAI119" s="73"/>
      <c r="TAJ119" s="73"/>
      <c r="TAK119" s="74"/>
      <c r="TAL119" s="74"/>
      <c r="TAM119" s="77"/>
      <c r="TAN119" s="77"/>
      <c r="TAO119" s="11"/>
      <c r="TAU119" s="73"/>
      <c r="TAV119" s="73"/>
      <c r="TAW119" s="73"/>
      <c r="TAX119" s="73"/>
      <c r="TAY119" s="74"/>
      <c r="TAZ119" s="74"/>
      <c r="TBA119" s="77"/>
      <c r="TBB119" s="77"/>
      <c r="TBC119" s="11"/>
      <c r="TBI119" s="73"/>
      <c r="TBJ119" s="73"/>
      <c r="TBK119" s="73"/>
      <c r="TBL119" s="73"/>
      <c r="TBM119" s="74"/>
      <c r="TBN119" s="74"/>
      <c r="TBO119" s="77"/>
      <c r="TBP119" s="77"/>
      <c r="TBQ119" s="11"/>
      <c r="TBW119" s="73"/>
      <c r="TBX119" s="73"/>
      <c r="TBY119" s="73"/>
      <c r="TBZ119" s="73"/>
      <c r="TCA119" s="74"/>
      <c r="TCB119" s="74"/>
      <c r="TCC119" s="77"/>
      <c r="TCD119" s="77"/>
      <c r="TCE119" s="11"/>
      <c r="TCK119" s="73"/>
      <c r="TCL119" s="73"/>
      <c r="TCM119" s="73"/>
      <c r="TCN119" s="73"/>
      <c r="TCO119" s="74"/>
      <c r="TCP119" s="74"/>
      <c r="TCQ119" s="77"/>
      <c r="TCR119" s="77"/>
      <c r="TCS119" s="11"/>
      <c r="TCY119" s="73"/>
      <c r="TCZ119" s="73"/>
      <c r="TDA119" s="73"/>
      <c r="TDB119" s="73"/>
      <c r="TDC119" s="74"/>
      <c r="TDD119" s="74"/>
      <c r="TDE119" s="77"/>
      <c r="TDF119" s="77"/>
      <c r="TDG119" s="11"/>
      <c r="TDM119" s="73"/>
      <c r="TDN119" s="73"/>
      <c r="TDO119" s="73"/>
      <c r="TDP119" s="73"/>
      <c r="TDQ119" s="74"/>
      <c r="TDR119" s="74"/>
      <c r="TDS119" s="77"/>
      <c r="TDT119" s="77"/>
      <c r="TDU119" s="11"/>
      <c r="TEA119" s="73"/>
      <c r="TEB119" s="73"/>
      <c r="TEC119" s="73"/>
      <c r="TED119" s="73"/>
      <c r="TEE119" s="74"/>
      <c r="TEF119" s="74"/>
      <c r="TEG119" s="77"/>
      <c r="TEH119" s="77"/>
      <c r="TEI119" s="11"/>
      <c r="TEO119" s="73"/>
      <c r="TEP119" s="73"/>
      <c r="TEQ119" s="73"/>
      <c r="TER119" s="73"/>
      <c r="TES119" s="74"/>
      <c r="TET119" s="74"/>
      <c r="TEU119" s="77"/>
      <c r="TEV119" s="77"/>
      <c r="TEW119" s="11"/>
      <c r="TFC119" s="73"/>
      <c r="TFD119" s="73"/>
      <c r="TFE119" s="73"/>
      <c r="TFF119" s="73"/>
      <c r="TFG119" s="74"/>
      <c r="TFH119" s="74"/>
      <c r="TFI119" s="77"/>
      <c r="TFJ119" s="77"/>
      <c r="TFK119" s="11"/>
      <c r="TFQ119" s="73"/>
      <c r="TFR119" s="73"/>
      <c r="TFS119" s="73"/>
      <c r="TFT119" s="73"/>
      <c r="TFU119" s="74"/>
      <c r="TFV119" s="74"/>
      <c r="TFW119" s="77"/>
      <c r="TFX119" s="77"/>
      <c r="TFY119" s="11"/>
      <c r="TGE119" s="73"/>
      <c r="TGF119" s="73"/>
      <c r="TGG119" s="73"/>
      <c r="TGH119" s="73"/>
      <c r="TGI119" s="74"/>
      <c r="TGJ119" s="74"/>
      <c r="TGK119" s="77"/>
      <c r="TGL119" s="77"/>
      <c r="TGM119" s="11"/>
      <c r="TGS119" s="73"/>
      <c r="TGT119" s="73"/>
      <c r="TGU119" s="73"/>
      <c r="TGV119" s="73"/>
      <c r="TGW119" s="74"/>
      <c r="TGX119" s="74"/>
      <c r="TGY119" s="77"/>
      <c r="TGZ119" s="77"/>
      <c r="THA119" s="11"/>
      <c r="THG119" s="73"/>
      <c r="THH119" s="73"/>
      <c r="THI119" s="73"/>
      <c r="THJ119" s="73"/>
      <c r="THK119" s="74"/>
      <c r="THL119" s="74"/>
      <c r="THM119" s="77"/>
      <c r="THN119" s="77"/>
      <c r="THO119" s="11"/>
      <c r="THU119" s="73"/>
      <c r="THV119" s="73"/>
      <c r="THW119" s="73"/>
      <c r="THX119" s="73"/>
      <c r="THY119" s="74"/>
      <c r="THZ119" s="74"/>
      <c r="TIA119" s="77"/>
      <c r="TIB119" s="77"/>
      <c r="TIC119" s="11"/>
      <c r="TII119" s="73"/>
      <c r="TIJ119" s="73"/>
      <c r="TIK119" s="73"/>
      <c r="TIL119" s="73"/>
      <c r="TIM119" s="74"/>
      <c r="TIN119" s="74"/>
      <c r="TIO119" s="77"/>
      <c r="TIP119" s="77"/>
      <c r="TIQ119" s="11"/>
      <c r="TIW119" s="73"/>
      <c r="TIX119" s="73"/>
      <c r="TIY119" s="73"/>
      <c r="TIZ119" s="73"/>
      <c r="TJA119" s="74"/>
      <c r="TJB119" s="74"/>
      <c r="TJC119" s="77"/>
      <c r="TJD119" s="77"/>
      <c r="TJE119" s="11"/>
      <c r="TJK119" s="73"/>
      <c r="TJL119" s="73"/>
      <c r="TJM119" s="73"/>
      <c r="TJN119" s="73"/>
      <c r="TJO119" s="74"/>
      <c r="TJP119" s="74"/>
      <c r="TJQ119" s="77"/>
      <c r="TJR119" s="77"/>
      <c r="TJS119" s="11"/>
      <c r="TJY119" s="73"/>
      <c r="TJZ119" s="73"/>
      <c r="TKA119" s="73"/>
      <c r="TKB119" s="73"/>
      <c r="TKC119" s="74"/>
      <c r="TKD119" s="74"/>
      <c r="TKE119" s="77"/>
      <c r="TKF119" s="77"/>
      <c r="TKG119" s="11"/>
      <c r="TKM119" s="73"/>
      <c r="TKN119" s="73"/>
      <c r="TKO119" s="73"/>
      <c r="TKP119" s="73"/>
      <c r="TKQ119" s="74"/>
      <c r="TKR119" s="74"/>
      <c r="TKS119" s="77"/>
      <c r="TKT119" s="77"/>
      <c r="TKU119" s="11"/>
      <c r="TLA119" s="73"/>
      <c r="TLB119" s="73"/>
      <c r="TLC119" s="73"/>
      <c r="TLD119" s="73"/>
      <c r="TLE119" s="74"/>
      <c r="TLF119" s="74"/>
      <c r="TLG119" s="77"/>
      <c r="TLH119" s="77"/>
      <c r="TLI119" s="11"/>
      <c r="TLO119" s="73"/>
      <c r="TLP119" s="73"/>
      <c r="TLQ119" s="73"/>
      <c r="TLR119" s="73"/>
      <c r="TLS119" s="74"/>
      <c r="TLT119" s="74"/>
      <c r="TLU119" s="77"/>
      <c r="TLV119" s="77"/>
      <c r="TLW119" s="11"/>
      <c r="TMC119" s="73"/>
      <c r="TMD119" s="73"/>
      <c r="TME119" s="73"/>
      <c r="TMF119" s="73"/>
      <c r="TMG119" s="74"/>
      <c r="TMH119" s="74"/>
      <c r="TMI119" s="77"/>
      <c r="TMJ119" s="77"/>
      <c r="TMK119" s="11"/>
      <c r="TMQ119" s="73"/>
      <c r="TMR119" s="73"/>
      <c r="TMS119" s="73"/>
      <c r="TMT119" s="73"/>
      <c r="TMU119" s="74"/>
      <c r="TMV119" s="74"/>
      <c r="TMW119" s="77"/>
      <c r="TMX119" s="77"/>
      <c r="TMY119" s="11"/>
      <c r="TNE119" s="73"/>
      <c r="TNF119" s="73"/>
      <c r="TNG119" s="73"/>
      <c r="TNH119" s="73"/>
      <c r="TNI119" s="74"/>
      <c r="TNJ119" s="74"/>
      <c r="TNK119" s="77"/>
      <c r="TNL119" s="77"/>
      <c r="TNM119" s="11"/>
      <c r="TNS119" s="73"/>
      <c r="TNT119" s="73"/>
      <c r="TNU119" s="73"/>
      <c r="TNV119" s="73"/>
      <c r="TNW119" s="74"/>
      <c r="TNX119" s="74"/>
      <c r="TNY119" s="77"/>
      <c r="TNZ119" s="77"/>
      <c r="TOA119" s="11"/>
      <c r="TOG119" s="73"/>
      <c r="TOH119" s="73"/>
      <c r="TOI119" s="73"/>
      <c r="TOJ119" s="73"/>
      <c r="TOK119" s="74"/>
      <c r="TOL119" s="74"/>
      <c r="TOM119" s="77"/>
      <c r="TON119" s="77"/>
      <c r="TOO119" s="11"/>
      <c r="TOU119" s="73"/>
      <c r="TOV119" s="73"/>
      <c r="TOW119" s="73"/>
      <c r="TOX119" s="73"/>
      <c r="TOY119" s="74"/>
      <c r="TOZ119" s="74"/>
      <c r="TPA119" s="77"/>
      <c r="TPB119" s="77"/>
      <c r="TPC119" s="11"/>
      <c r="TPI119" s="73"/>
      <c r="TPJ119" s="73"/>
      <c r="TPK119" s="73"/>
      <c r="TPL119" s="73"/>
      <c r="TPM119" s="74"/>
      <c r="TPN119" s="74"/>
      <c r="TPO119" s="77"/>
      <c r="TPP119" s="77"/>
      <c r="TPQ119" s="11"/>
      <c r="TPW119" s="73"/>
      <c r="TPX119" s="73"/>
      <c r="TPY119" s="73"/>
      <c r="TPZ119" s="73"/>
      <c r="TQA119" s="74"/>
      <c r="TQB119" s="74"/>
      <c r="TQC119" s="77"/>
      <c r="TQD119" s="77"/>
      <c r="TQE119" s="11"/>
      <c r="TQK119" s="73"/>
      <c r="TQL119" s="73"/>
      <c r="TQM119" s="73"/>
      <c r="TQN119" s="73"/>
      <c r="TQO119" s="74"/>
      <c r="TQP119" s="74"/>
      <c r="TQQ119" s="77"/>
      <c r="TQR119" s="77"/>
      <c r="TQS119" s="11"/>
      <c r="TQY119" s="73"/>
      <c r="TQZ119" s="73"/>
      <c r="TRA119" s="73"/>
      <c r="TRB119" s="73"/>
      <c r="TRC119" s="74"/>
      <c r="TRD119" s="74"/>
      <c r="TRE119" s="77"/>
      <c r="TRF119" s="77"/>
      <c r="TRG119" s="11"/>
      <c r="TRM119" s="73"/>
      <c r="TRN119" s="73"/>
      <c r="TRO119" s="73"/>
      <c r="TRP119" s="73"/>
      <c r="TRQ119" s="74"/>
      <c r="TRR119" s="74"/>
      <c r="TRS119" s="77"/>
      <c r="TRT119" s="77"/>
      <c r="TRU119" s="11"/>
      <c r="TSA119" s="73"/>
      <c r="TSB119" s="73"/>
      <c r="TSC119" s="73"/>
      <c r="TSD119" s="73"/>
      <c r="TSE119" s="74"/>
      <c r="TSF119" s="74"/>
      <c r="TSG119" s="77"/>
      <c r="TSH119" s="77"/>
      <c r="TSI119" s="11"/>
      <c r="TSO119" s="73"/>
      <c r="TSP119" s="73"/>
      <c r="TSQ119" s="73"/>
      <c r="TSR119" s="73"/>
      <c r="TSS119" s="74"/>
      <c r="TST119" s="74"/>
      <c r="TSU119" s="77"/>
      <c r="TSV119" s="77"/>
      <c r="TSW119" s="11"/>
      <c r="TTC119" s="73"/>
      <c r="TTD119" s="73"/>
      <c r="TTE119" s="73"/>
      <c r="TTF119" s="73"/>
      <c r="TTG119" s="74"/>
      <c r="TTH119" s="74"/>
      <c r="TTI119" s="77"/>
      <c r="TTJ119" s="77"/>
      <c r="TTK119" s="11"/>
      <c r="TTQ119" s="73"/>
      <c r="TTR119" s="73"/>
      <c r="TTS119" s="73"/>
      <c r="TTT119" s="73"/>
      <c r="TTU119" s="74"/>
      <c r="TTV119" s="74"/>
      <c r="TTW119" s="77"/>
      <c r="TTX119" s="77"/>
      <c r="TTY119" s="11"/>
      <c r="TUE119" s="73"/>
      <c r="TUF119" s="73"/>
      <c r="TUG119" s="73"/>
      <c r="TUH119" s="73"/>
      <c r="TUI119" s="74"/>
      <c r="TUJ119" s="74"/>
      <c r="TUK119" s="77"/>
      <c r="TUL119" s="77"/>
      <c r="TUM119" s="11"/>
      <c r="TUS119" s="73"/>
      <c r="TUT119" s="73"/>
      <c r="TUU119" s="73"/>
      <c r="TUV119" s="73"/>
      <c r="TUW119" s="74"/>
      <c r="TUX119" s="74"/>
      <c r="TUY119" s="77"/>
      <c r="TUZ119" s="77"/>
      <c r="TVA119" s="11"/>
      <c r="TVG119" s="73"/>
      <c r="TVH119" s="73"/>
      <c r="TVI119" s="73"/>
      <c r="TVJ119" s="73"/>
      <c r="TVK119" s="74"/>
      <c r="TVL119" s="74"/>
      <c r="TVM119" s="77"/>
      <c r="TVN119" s="77"/>
      <c r="TVO119" s="11"/>
      <c r="TVU119" s="73"/>
      <c r="TVV119" s="73"/>
      <c r="TVW119" s="73"/>
      <c r="TVX119" s="73"/>
      <c r="TVY119" s="74"/>
      <c r="TVZ119" s="74"/>
      <c r="TWA119" s="77"/>
      <c r="TWB119" s="77"/>
      <c r="TWC119" s="11"/>
      <c r="TWI119" s="73"/>
      <c r="TWJ119" s="73"/>
      <c r="TWK119" s="73"/>
      <c r="TWL119" s="73"/>
      <c r="TWM119" s="74"/>
      <c r="TWN119" s="74"/>
      <c r="TWO119" s="77"/>
      <c r="TWP119" s="77"/>
      <c r="TWQ119" s="11"/>
      <c r="TWW119" s="73"/>
      <c r="TWX119" s="73"/>
      <c r="TWY119" s="73"/>
      <c r="TWZ119" s="73"/>
      <c r="TXA119" s="74"/>
      <c r="TXB119" s="74"/>
      <c r="TXC119" s="77"/>
      <c r="TXD119" s="77"/>
      <c r="TXE119" s="11"/>
      <c r="TXK119" s="73"/>
      <c r="TXL119" s="73"/>
      <c r="TXM119" s="73"/>
      <c r="TXN119" s="73"/>
      <c r="TXO119" s="74"/>
      <c r="TXP119" s="74"/>
      <c r="TXQ119" s="77"/>
      <c r="TXR119" s="77"/>
      <c r="TXS119" s="11"/>
      <c r="TXY119" s="73"/>
      <c r="TXZ119" s="73"/>
      <c r="TYA119" s="73"/>
      <c r="TYB119" s="73"/>
      <c r="TYC119" s="74"/>
      <c r="TYD119" s="74"/>
      <c r="TYE119" s="77"/>
      <c r="TYF119" s="77"/>
      <c r="TYG119" s="11"/>
      <c r="TYM119" s="73"/>
      <c r="TYN119" s="73"/>
      <c r="TYO119" s="73"/>
      <c r="TYP119" s="73"/>
      <c r="TYQ119" s="74"/>
      <c r="TYR119" s="74"/>
      <c r="TYS119" s="77"/>
      <c r="TYT119" s="77"/>
      <c r="TYU119" s="11"/>
      <c r="TZA119" s="73"/>
      <c r="TZB119" s="73"/>
      <c r="TZC119" s="73"/>
      <c r="TZD119" s="73"/>
      <c r="TZE119" s="74"/>
      <c r="TZF119" s="74"/>
      <c r="TZG119" s="77"/>
      <c r="TZH119" s="77"/>
      <c r="TZI119" s="11"/>
      <c r="TZO119" s="73"/>
      <c r="TZP119" s="73"/>
      <c r="TZQ119" s="73"/>
      <c r="TZR119" s="73"/>
      <c r="TZS119" s="74"/>
      <c r="TZT119" s="74"/>
      <c r="TZU119" s="77"/>
      <c r="TZV119" s="77"/>
      <c r="TZW119" s="11"/>
      <c r="UAC119" s="73"/>
      <c r="UAD119" s="73"/>
      <c r="UAE119" s="73"/>
      <c r="UAF119" s="73"/>
      <c r="UAG119" s="74"/>
      <c r="UAH119" s="74"/>
      <c r="UAI119" s="77"/>
      <c r="UAJ119" s="77"/>
      <c r="UAK119" s="11"/>
      <c r="UAQ119" s="73"/>
      <c r="UAR119" s="73"/>
      <c r="UAS119" s="73"/>
      <c r="UAT119" s="73"/>
      <c r="UAU119" s="74"/>
      <c r="UAV119" s="74"/>
      <c r="UAW119" s="77"/>
      <c r="UAX119" s="77"/>
      <c r="UAY119" s="11"/>
      <c r="UBE119" s="73"/>
      <c r="UBF119" s="73"/>
      <c r="UBG119" s="73"/>
      <c r="UBH119" s="73"/>
      <c r="UBI119" s="74"/>
      <c r="UBJ119" s="74"/>
      <c r="UBK119" s="77"/>
      <c r="UBL119" s="77"/>
      <c r="UBM119" s="11"/>
      <c r="UBS119" s="73"/>
      <c r="UBT119" s="73"/>
      <c r="UBU119" s="73"/>
      <c r="UBV119" s="73"/>
      <c r="UBW119" s="74"/>
      <c r="UBX119" s="74"/>
      <c r="UBY119" s="77"/>
      <c r="UBZ119" s="77"/>
      <c r="UCA119" s="11"/>
      <c r="UCG119" s="73"/>
      <c r="UCH119" s="73"/>
      <c r="UCI119" s="73"/>
      <c r="UCJ119" s="73"/>
      <c r="UCK119" s="74"/>
      <c r="UCL119" s="74"/>
      <c r="UCM119" s="77"/>
      <c r="UCN119" s="77"/>
      <c r="UCO119" s="11"/>
      <c r="UCU119" s="73"/>
      <c r="UCV119" s="73"/>
      <c r="UCW119" s="73"/>
      <c r="UCX119" s="73"/>
      <c r="UCY119" s="74"/>
      <c r="UCZ119" s="74"/>
      <c r="UDA119" s="77"/>
      <c r="UDB119" s="77"/>
      <c r="UDC119" s="11"/>
      <c r="UDI119" s="73"/>
      <c r="UDJ119" s="73"/>
      <c r="UDK119" s="73"/>
      <c r="UDL119" s="73"/>
      <c r="UDM119" s="74"/>
      <c r="UDN119" s="74"/>
      <c r="UDO119" s="77"/>
      <c r="UDP119" s="77"/>
      <c r="UDQ119" s="11"/>
      <c r="UDW119" s="73"/>
      <c r="UDX119" s="73"/>
      <c r="UDY119" s="73"/>
      <c r="UDZ119" s="73"/>
      <c r="UEA119" s="74"/>
      <c r="UEB119" s="74"/>
      <c r="UEC119" s="77"/>
      <c r="UED119" s="77"/>
      <c r="UEE119" s="11"/>
      <c r="UEK119" s="73"/>
      <c r="UEL119" s="73"/>
      <c r="UEM119" s="73"/>
      <c r="UEN119" s="73"/>
      <c r="UEO119" s="74"/>
      <c r="UEP119" s="74"/>
      <c r="UEQ119" s="77"/>
      <c r="UER119" s="77"/>
      <c r="UES119" s="11"/>
      <c r="UEY119" s="73"/>
      <c r="UEZ119" s="73"/>
      <c r="UFA119" s="73"/>
      <c r="UFB119" s="73"/>
      <c r="UFC119" s="74"/>
      <c r="UFD119" s="74"/>
      <c r="UFE119" s="77"/>
      <c r="UFF119" s="77"/>
      <c r="UFG119" s="11"/>
      <c r="UFM119" s="73"/>
      <c r="UFN119" s="73"/>
      <c r="UFO119" s="73"/>
      <c r="UFP119" s="73"/>
      <c r="UFQ119" s="74"/>
      <c r="UFR119" s="74"/>
      <c r="UFS119" s="77"/>
      <c r="UFT119" s="77"/>
      <c r="UFU119" s="11"/>
      <c r="UGA119" s="73"/>
      <c r="UGB119" s="73"/>
      <c r="UGC119" s="73"/>
      <c r="UGD119" s="73"/>
      <c r="UGE119" s="74"/>
      <c r="UGF119" s="74"/>
      <c r="UGG119" s="77"/>
      <c r="UGH119" s="77"/>
      <c r="UGI119" s="11"/>
      <c r="UGO119" s="73"/>
      <c r="UGP119" s="73"/>
      <c r="UGQ119" s="73"/>
      <c r="UGR119" s="73"/>
      <c r="UGS119" s="74"/>
      <c r="UGT119" s="74"/>
      <c r="UGU119" s="77"/>
      <c r="UGV119" s="77"/>
      <c r="UGW119" s="11"/>
      <c r="UHC119" s="73"/>
      <c r="UHD119" s="73"/>
      <c r="UHE119" s="73"/>
      <c r="UHF119" s="73"/>
      <c r="UHG119" s="74"/>
      <c r="UHH119" s="74"/>
      <c r="UHI119" s="77"/>
      <c r="UHJ119" s="77"/>
      <c r="UHK119" s="11"/>
      <c r="UHQ119" s="73"/>
      <c r="UHR119" s="73"/>
      <c r="UHS119" s="73"/>
      <c r="UHT119" s="73"/>
      <c r="UHU119" s="74"/>
      <c r="UHV119" s="74"/>
      <c r="UHW119" s="77"/>
      <c r="UHX119" s="77"/>
      <c r="UHY119" s="11"/>
      <c r="UIE119" s="73"/>
      <c r="UIF119" s="73"/>
      <c r="UIG119" s="73"/>
      <c r="UIH119" s="73"/>
      <c r="UII119" s="74"/>
      <c r="UIJ119" s="74"/>
      <c r="UIK119" s="77"/>
      <c r="UIL119" s="77"/>
      <c r="UIM119" s="11"/>
      <c r="UIS119" s="73"/>
      <c r="UIT119" s="73"/>
      <c r="UIU119" s="73"/>
      <c r="UIV119" s="73"/>
      <c r="UIW119" s="74"/>
      <c r="UIX119" s="74"/>
      <c r="UIY119" s="77"/>
      <c r="UIZ119" s="77"/>
      <c r="UJA119" s="11"/>
      <c r="UJG119" s="73"/>
      <c r="UJH119" s="73"/>
      <c r="UJI119" s="73"/>
      <c r="UJJ119" s="73"/>
      <c r="UJK119" s="74"/>
      <c r="UJL119" s="74"/>
      <c r="UJM119" s="77"/>
      <c r="UJN119" s="77"/>
      <c r="UJO119" s="11"/>
      <c r="UJU119" s="73"/>
      <c r="UJV119" s="73"/>
      <c r="UJW119" s="73"/>
      <c r="UJX119" s="73"/>
      <c r="UJY119" s="74"/>
      <c r="UJZ119" s="74"/>
      <c r="UKA119" s="77"/>
      <c r="UKB119" s="77"/>
      <c r="UKC119" s="11"/>
      <c r="UKI119" s="73"/>
      <c r="UKJ119" s="73"/>
      <c r="UKK119" s="73"/>
      <c r="UKL119" s="73"/>
      <c r="UKM119" s="74"/>
      <c r="UKN119" s="74"/>
      <c r="UKO119" s="77"/>
      <c r="UKP119" s="77"/>
      <c r="UKQ119" s="11"/>
      <c r="UKW119" s="73"/>
      <c r="UKX119" s="73"/>
      <c r="UKY119" s="73"/>
      <c r="UKZ119" s="73"/>
      <c r="ULA119" s="74"/>
      <c r="ULB119" s="74"/>
      <c r="ULC119" s="77"/>
      <c r="ULD119" s="77"/>
      <c r="ULE119" s="11"/>
      <c r="ULK119" s="73"/>
      <c r="ULL119" s="73"/>
      <c r="ULM119" s="73"/>
      <c r="ULN119" s="73"/>
      <c r="ULO119" s="74"/>
      <c r="ULP119" s="74"/>
      <c r="ULQ119" s="77"/>
      <c r="ULR119" s="77"/>
      <c r="ULS119" s="11"/>
      <c r="ULY119" s="73"/>
      <c r="ULZ119" s="73"/>
      <c r="UMA119" s="73"/>
      <c r="UMB119" s="73"/>
      <c r="UMC119" s="74"/>
      <c r="UMD119" s="74"/>
      <c r="UME119" s="77"/>
      <c r="UMF119" s="77"/>
      <c r="UMG119" s="11"/>
      <c r="UMM119" s="73"/>
      <c r="UMN119" s="73"/>
      <c r="UMO119" s="73"/>
      <c r="UMP119" s="73"/>
      <c r="UMQ119" s="74"/>
      <c r="UMR119" s="74"/>
      <c r="UMS119" s="77"/>
      <c r="UMT119" s="77"/>
      <c r="UMU119" s="11"/>
      <c r="UNA119" s="73"/>
      <c r="UNB119" s="73"/>
      <c r="UNC119" s="73"/>
      <c r="UND119" s="73"/>
      <c r="UNE119" s="74"/>
      <c r="UNF119" s="74"/>
      <c r="UNG119" s="77"/>
      <c r="UNH119" s="77"/>
      <c r="UNI119" s="11"/>
      <c r="UNO119" s="73"/>
      <c r="UNP119" s="73"/>
      <c r="UNQ119" s="73"/>
      <c r="UNR119" s="73"/>
      <c r="UNS119" s="74"/>
      <c r="UNT119" s="74"/>
      <c r="UNU119" s="77"/>
      <c r="UNV119" s="77"/>
      <c r="UNW119" s="11"/>
      <c r="UOC119" s="73"/>
      <c r="UOD119" s="73"/>
      <c r="UOE119" s="73"/>
      <c r="UOF119" s="73"/>
      <c r="UOG119" s="74"/>
      <c r="UOH119" s="74"/>
      <c r="UOI119" s="77"/>
      <c r="UOJ119" s="77"/>
      <c r="UOK119" s="11"/>
      <c r="UOQ119" s="73"/>
      <c r="UOR119" s="73"/>
      <c r="UOS119" s="73"/>
      <c r="UOT119" s="73"/>
      <c r="UOU119" s="74"/>
      <c r="UOV119" s="74"/>
      <c r="UOW119" s="77"/>
      <c r="UOX119" s="77"/>
      <c r="UOY119" s="11"/>
      <c r="UPE119" s="73"/>
      <c r="UPF119" s="73"/>
      <c r="UPG119" s="73"/>
      <c r="UPH119" s="73"/>
      <c r="UPI119" s="74"/>
      <c r="UPJ119" s="74"/>
      <c r="UPK119" s="77"/>
      <c r="UPL119" s="77"/>
      <c r="UPM119" s="11"/>
      <c r="UPS119" s="73"/>
      <c r="UPT119" s="73"/>
      <c r="UPU119" s="73"/>
      <c r="UPV119" s="73"/>
      <c r="UPW119" s="74"/>
      <c r="UPX119" s="74"/>
      <c r="UPY119" s="77"/>
      <c r="UPZ119" s="77"/>
      <c r="UQA119" s="11"/>
      <c r="UQG119" s="73"/>
      <c r="UQH119" s="73"/>
      <c r="UQI119" s="73"/>
      <c r="UQJ119" s="73"/>
      <c r="UQK119" s="74"/>
      <c r="UQL119" s="74"/>
      <c r="UQM119" s="77"/>
      <c r="UQN119" s="77"/>
      <c r="UQO119" s="11"/>
      <c r="UQU119" s="73"/>
      <c r="UQV119" s="73"/>
      <c r="UQW119" s="73"/>
      <c r="UQX119" s="73"/>
      <c r="UQY119" s="74"/>
      <c r="UQZ119" s="74"/>
      <c r="URA119" s="77"/>
      <c r="URB119" s="77"/>
      <c r="URC119" s="11"/>
      <c r="URI119" s="73"/>
      <c r="URJ119" s="73"/>
      <c r="URK119" s="73"/>
      <c r="URL119" s="73"/>
      <c r="URM119" s="74"/>
      <c r="URN119" s="74"/>
      <c r="URO119" s="77"/>
      <c r="URP119" s="77"/>
      <c r="URQ119" s="11"/>
      <c r="URW119" s="73"/>
      <c r="URX119" s="73"/>
      <c r="URY119" s="73"/>
      <c r="URZ119" s="73"/>
      <c r="USA119" s="74"/>
      <c r="USB119" s="74"/>
      <c r="USC119" s="77"/>
      <c r="USD119" s="77"/>
      <c r="USE119" s="11"/>
      <c r="USK119" s="73"/>
      <c r="USL119" s="73"/>
      <c r="USM119" s="73"/>
      <c r="USN119" s="73"/>
      <c r="USO119" s="74"/>
      <c r="USP119" s="74"/>
      <c r="USQ119" s="77"/>
      <c r="USR119" s="77"/>
      <c r="USS119" s="11"/>
      <c r="USY119" s="73"/>
      <c r="USZ119" s="73"/>
      <c r="UTA119" s="73"/>
      <c r="UTB119" s="73"/>
      <c r="UTC119" s="74"/>
      <c r="UTD119" s="74"/>
      <c r="UTE119" s="77"/>
      <c r="UTF119" s="77"/>
      <c r="UTG119" s="11"/>
      <c r="UTM119" s="73"/>
      <c r="UTN119" s="73"/>
      <c r="UTO119" s="73"/>
      <c r="UTP119" s="73"/>
      <c r="UTQ119" s="74"/>
      <c r="UTR119" s="74"/>
      <c r="UTS119" s="77"/>
      <c r="UTT119" s="77"/>
      <c r="UTU119" s="11"/>
      <c r="UUA119" s="73"/>
      <c r="UUB119" s="73"/>
      <c r="UUC119" s="73"/>
      <c r="UUD119" s="73"/>
      <c r="UUE119" s="74"/>
      <c r="UUF119" s="74"/>
      <c r="UUG119" s="77"/>
      <c r="UUH119" s="77"/>
      <c r="UUI119" s="11"/>
      <c r="UUO119" s="73"/>
      <c r="UUP119" s="73"/>
      <c r="UUQ119" s="73"/>
      <c r="UUR119" s="73"/>
      <c r="UUS119" s="74"/>
      <c r="UUT119" s="74"/>
      <c r="UUU119" s="77"/>
      <c r="UUV119" s="77"/>
      <c r="UUW119" s="11"/>
      <c r="UVC119" s="73"/>
      <c r="UVD119" s="73"/>
      <c r="UVE119" s="73"/>
      <c r="UVF119" s="73"/>
      <c r="UVG119" s="74"/>
      <c r="UVH119" s="74"/>
      <c r="UVI119" s="77"/>
      <c r="UVJ119" s="77"/>
      <c r="UVK119" s="11"/>
      <c r="UVQ119" s="73"/>
      <c r="UVR119" s="73"/>
      <c r="UVS119" s="73"/>
      <c r="UVT119" s="73"/>
      <c r="UVU119" s="74"/>
      <c r="UVV119" s="74"/>
      <c r="UVW119" s="77"/>
      <c r="UVX119" s="77"/>
      <c r="UVY119" s="11"/>
      <c r="UWE119" s="73"/>
      <c r="UWF119" s="73"/>
      <c r="UWG119" s="73"/>
      <c r="UWH119" s="73"/>
      <c r="UWI119" s="74"/>
      <c r="UWJ119" s="74"/>
      <c r="UWK119" s="77"/>
      <c r="UWL119" s="77"/>
      <c r="UWM119" s="11"/>
      <c r="UWS119" s="73"/>
      <c r="UWT119" s="73"/>
      <c r="UWU119" s="73"/>
      <c r="UWV119" s="73"/>
      <c r="UWW119" s="74"/>
      <c r="UWX119" s="74"/>
      <c r="UWY119" s="77"/>
      <c r="UWZ119" s="77"/>
      <c r="UXA119" s="11"/>
      <c r="UXG119" s="73"/>
      <c r="UXH119" s="73"/>
      <c r="UXI119" s="73"/>
      <c r="UXJ119" s="73"/>
      <c r="UXK119" s="74"/>
      <c r="UXL119" s="74"/>
      <c r="UXM119" s="77"/>
      <c r="UXN119" s="77"/>
      <c r="UXO119" s="11"/>
      <c r="UXU119" s="73"/>
      <c r="UXV119" s="73"/>
      <c r="UXW119" s="73"/>
      <c r="UXX119" s="73"/>
      <c r="UXY119" s="74"/>
      <c r="UXZ119" s="74"/>
      <c r="UYA119" s="77"/>
      <c r="UYB119" s="77"/>
      <c r="UYC119" s="11"/>
      <c r="UYI119" s="73"/>
      <c r="UYJ119" s="73"/>
      <c r="UYK119" s="73"/>
      <c r="UYL119" s="73"/>
      <c r="UYM119" s="74"/>
      <c r="UYN119" s="74"/>
      <c r="UYO119" s="77"/>
      <c r="UYP119" s="77"/>
      <c r="UYQ119" s="11"/>
      <c r="UYW119" s="73"/>
      <c r="UYX119" s="73"/>
      <c r="UYY119" s="73"/>
      <c r="UYZ119" s="73"/>
      <c r="UZA119" s="74"/>
      <c r="UZB119" s="74"/>
      <c r="UZC119" s="77"/>
      <c r="UZD119" s="77"/>
      <c r="UZE119" s="11"/>
      <c r="UZK119" s="73"/>
      <c r="UZL119" s="73"/>
      <c r="UZM119" s="73"/>
      <c r="UZN119" s="73"/>
      <c r="UZO119" s="74"/>
      <c r="UZP119" s="74"/>
      <c r="UZQ119" s="77"/>
      <c r="UZR119" s="77"/>
      <c r="UZS119" s="11"/>
      <c r="UZY119" s="73"/>
      <c r="UZZ119" s="73"/>
      <c r="VAA119" s="73"/>
      <c r="VAB119" s="73"/>
      <c r="VAC119" s="74"/>
      <c r="VAD119" s="74"/>
      <c r="VAE119" s="77"/>
      <c r="VAF119" s="77"/>
      <c r="VAG119" s="11"/>
      <c r="VAM119" s="73"/>
      <c r="VAN119" s="73"/>
      <c r="VAO119" s="73"/>
      <c r="VAP119" s="73"/>
      <c r="VAQ119" s="74"/>
      <c r="VAR119" s="74"/>
      <c r="VAS119" s="77"/>
      <c r="VAT119" s="77"/>
      <c r="VAU119" s="11"/>
      <c r="VBA119" s="73"/>
      <c r="VBB119" s="73"/>
      <c r="VBC119" s="73"/>
      <c r="VBD119" s="73"/>
      <c r="VBE119" s="74"/>
      <c r="VBF119" s="74"/>
      <c r="VBG119" s="77"/>
      <c r="VBH119" s="77"/>
      <c r="VBI119" s="11"/>
      <c r="VBO119" s="73"/>
      <c r="VBP119" s="73"/>
      <c r="VBQ119" s="73"/>
      <c r="VBR119" s="73"/>
      <c r="VBS119" s="74"/>
      <c r="VBT119" s="74"/>
      <c r="VBU119" s="77"/>
      <c r="VBV119" s="77"/>
      <c r="VBW119" s="11"/>
      <c r="VCC119" s="73"/>
      <c r="VCD119" s="73"/>
      <c r="VCE119" s="73"/>
      <c r="VCF119" s="73"/>
      <c r="VCG119" s="74"/>
      <c r="VCH119" s="74"/>
      <c r="VCI119" s="77"/>
      <c r="VCJ119" s="77"/>
      <c r="VCK119" s="11"/>
      <c r="VCQ119" s="73"/>
      <c r="VCR119" s="73"/>
      <c r="VCS119" s="73"/>
      <c r="VCT119" s="73"/>
      <c r="VCU119" s="74"/>
      <c r="VCV119" s="74"/>
      <c r="VCW119" s="77"/>
      <c r="VCX119" s="77"/>
      <c r="VCY119" s="11"/>
      <c r="VDE119" s="73"/>
      <c r="VDF119" s="73"/>
      <c r="VDG119" s="73"/>
      <c r="VDH119" s="73"/>
      <c r="VDI119" s="74"/>
      <c r="VDJ119" s="74"/>
      <c r="VDK119" s="77"/>
      <c r="VDL119" s="77"/>
      <c r="VDM119" s="11"/>
      <c r="VDS119" s="73"/>
      <c r="VDT119" s="73"/>
      <c r="VDU119" s="73"/>
      <c r="VDV119" s="73"/>
      <c r="VDW119" s="74"/>
      <c r="VDX119" s="74"/>
      <c r="VDY119" s="77"/>
      <c r="VDZ119" s="77"/>
      <c r="VEA119" s="11"/>
      <c r="VEG119" s="73"/>
      <c r="VEH119" s="73"/>
      <c r="VEI119" s="73"/>
      <c r="VEJ119" s="73"/>
      <c r="VEK119" s="74"/>
      <c r="VEL119" s="74"/>
      <c r="VEM119" s="77"/>
      <c r="VEN119" s="77"/>
      <c r="VEO119" s="11"/>
      <c r="VEU119" s="73"/>
      <c r="VEV119" s="73"/>
      <c r="VEW119" s="73"/>
      <c r="VEX119" s="73"/>
      <c r="VEY119" s="74"/>
      <c r="VEZ119" s="74"/>
      <c r="VFA119" s="77"/>
      <c r="VFB119" s="77"/>
      <c r="VFC119" s="11"/>
      <c r="VFI119" s="73"/>
      <c r="VFJ119" s="73"/>
      <c r="VFK119" s="73"/>
      <c r="VFL119" s="73"/>
      <c r="VFM119" s="74"/>
      <c r="VFN119" s="74"/>
      <c r="VFO119" s="77"/>
      <c r="VFP119" s="77"/>
      <c r="VFQ119" s="11"/>
      <c r="VFW119" s="73"/>
      <c r="VFX119" s="73"/>
      <c r="VFY119" s="73"/>
      <c r="VFZ119" s="73"/>
      <c r="VGA119" s="74"/>
      <c r="VGB119" s="74"/>
      <c r="VGC119" s="77"/>
      <c r="VGD119" s="77"/>
      <c r="VGE119" s="11"/>
      <c r="VGK119" s="73"/>
      <c r="VGL119" s="73"/>
      <c r="VGM119" s="73"/>
      <c r="VGN119" s="73"/>
      <c r="VGO119" s="74"/>
      <c r="VGP119" s="74"/>
      <c r="VGQ119" s="77"/>
      <c r="VGR119" s="77"/>
      <c r="VGS119" s="11"/>
      <c r="VGY119" s="73"/>
      <c r="VGZ119" s="73"/>
      <c r="VHA119" s="73"/>
      <c r="VHB119" s="73"/>
      <c r="VHC119" s="74"/>
      <c r="VHD119" s="74"/>
      <c r="VHE119" s="77"/>
      <c r="VHF119" s="77"/>
      <c r="VHG119" s="11"/>
      <c r="VHM119" s="73"/>
      <c r="VHN119" s="73"/>
      <c r="VHO119" s="73"/>
      <c r="VHP119" s="73"/>
      <c r="VHQ119" s="74"/>
      <c r="VHR119" s="74"/>
      <c r="VHS119" s="77"/>
      <c r="VHT119" s="77"/>
      <c r="VHU119" s="11"/>
      <c r="VIA119" s="73"/>
      <c r="VIB119" s="73"/>
      <c r="VIC119" s="73"/>
      <c r="VID119" s="73"/>
      <c r="VIE119" s="74"/>
      <c r="VIF119" s="74"/>
      <c r="VIG119" s="77"/>
      <c r="VIH119" s="77"/>
      <c r="VII119" s="11"/>
      <c r="VIO119" s="73"/>
      <c r="VIP119" s="73"/>
      <c r="VIQ119" s="73"/>
      <c r="VIR119" s="73"/>
      <c r="VIS119" s="74"/>
      <c r="VIT119" s="74"/>
      <c r="VIU119" s="77"/>
      <c r="VIV119" s="77"/>
      <c r="VIW119" s="11"/>
      <c r="VJC119" s="73"/>
      <c r="VJD119" s="73"/>
      <c r="VJE119" s="73"/>
      <c r="VJF119" s="73"/>
      <c r="VJG119" s="74"/>
      <c r="VJH119" s="74"/>
      <c r="VJI119" s="77"/>
      <c r="VJJ119" s="77"/>
      <c r="VJK119" s="11"/>
      <c r="VJQ119" s="73"/>
      <c r="VJR119" s="73"/>
      <c r="VJS119" s="73"/>
      <c r="VJT119" s="73"/>
      <c r="VJU119" s="74"/>
      <c r="VJV119" s="74"/>
      <c r="VJW119" s="77"/>
      <c r="VJX119" s="77"/>
      <c r="VJY119" s="11"/>
      <c r="VKE119" s="73"/>
      <c r="VKF119" s="73"/>
      <c r="VKG119" s="73"/>
      <c r="VKH119" s="73"/>
      <c r="VKI119" s="74"/>
      <c r="VKJ119" s="74"/>
      <c r="VKK119" s="77"/>
      <c r="VKL119" s="77"/>
      <c r="VKM119" s="11"/>
      <c r="VKS119" s="73"/>
      <c r="VKT119" s="73"/>
      <c r="VKU119" s="73"/>
      <c r="VKV119" s="73"/>
      <c r="VKW119" s="74"/>
      <c r="VKX119" s="74"/>
      <c r="VKY119" s="77"/>
      <c r="VKZ119" s="77"/>
      <c r="VLA119" s="11"/>
      <c r="VLG119" s="73"/>
      <c r="VLH119" s="73"/>
      <c r="VLI119" s="73"/>
      <c r="VLJ119" s="73"/>
      <c r="VLK119" s="74"/>
      <c r="VLL119" s="74"/>
      <c r="VLM119" s="77"/>
      <c r="VLN119" s="77"/>
      <c r="VLO119" s="11"/>
      <c r="VLU119" s="73"/>
      <c r="VLV119" s="73"/>
      <c r="VLW119" s="73"/>
      <c r="VLX119" s="73"/>
      <c r="VLY119" s="74"/>
      <c r="VLZ119" s="74"/>
      <c r="VMA119" s="77"/>
      <c r="VMB119" s="77"/>
      <c r="VMC119" s="11"/>
      <c r="VMI119" s="73"/>
      <c r="VMJ119" s="73"/>
      <c r="VMK119" s="73"/>
      <c r="VML119" s="73"/>
      <c r="VMM119" s="74"/>
      <c r="VMN119" s="74"/>
      <c r="VMO119" s="77"/>
      <c r="VMP119" s="77"/>
      <c r="VMQ119" s="11"/>
      <c r="VMW119" s="73"/>
      <c r="VMX119" s="73"/>
      <c r="VMY119" s="73"/>
      <c r="VMZ119" s="73"/>
      <c r="VNA119" s="74"/>
      <c r="VNB119" s="74"/>
      <c r="VNC119" s="77"/>
      <c r="VND119" s="77"/>
      <c r="VNE119" s="11"/>
      <c r="VNK119" s="73"/>
      <c r="VNL119" s="73"/>
      <c r="VNM119" s="73"/>
      <c r="VNN119" s="73"/>
      <c r="VNO119" s="74"/>
      <c r="VNP119" s="74"/>
      <c r="VNQ119" s="77"/>
      <c r="VNR119" s="77"/>
      <c r="VNS119" s="11"/>
      <c r="VNY119" s="73"/>
      <c r="VNZ119" s="73"/>
      <c r="VOA119" s="73"/>
      <c r="VOB119" s="73"/>
      <c r="VOC119" s="74"/>
      <c r="VOD119" s="74"/>
      <c r="VOE119" s="77"/>
      <c r="VOF119" s="77"/>
      <c r="VOG119" s="11"/>
      <c r="VOM119" s="73"/>
      <c r="VON119" s="73"/>
      <c r="VOO119" s="73"/>
      <c r="VOP119" s="73"/>
      <c r="VOQ119" s="74"/>
      <c r="VOR119" s="74"/>
      <c r="VOS119" s="77"/>
      <c r="VOT119" s="77"/>
      <c r="VOU119" s="11"/>
      <c r="VPA119" s="73"/>
      <c r="VPB119" s="73"/>
      <c r="VPC119" s="73"/>
      <c r="VPD119" s="73"/>
      <c r="VPE119" s="74"/>
      <c r="VPF119" s="74"/>
      <c r="VPG119" s="77"/>
      <c r="VPH119" s="77"/>
      <c r="VPI119" s="11"/>
      <c r="VPO119" s="73"/>
      <c r="VPP119" s="73"/>
      <c r="VPQ119" s="73"/>
      <c r="VPR119" s="73"/>
      <c r="VPS119" s="74"/>
      <c r="VPT119" s="74"/>
      <c r="VPU119" s="77"/>
      <c r="VPV119" s="77"/>
      <c r="VPW119" s="11"/>
      <c r="VQC119" s="73"/>
      <c r="VQD119" s="73"/>
      <c r="VQE119" s="73"/>
      <c r="VQF119" s="73"/>
      <c r="VQG119" s="74"/>
      <c r="VQH119" s="74"/>
      <c r="VQI119" s="77"/>
      <c r="VQJ119" s="77"/>
      <c r="VQK119" s="11"/>
      <c r="VQQ119" s="73"/>
      <c r="VQR119" s="73"/>
      <c r="VQS119" s="73"/>
      <c r="VQT119" s="73"/>
      <c r="VQU119" s="74"/>
      <c r="VQV119" s="74"/>
      <c r="VQW119" s="77"/>
      <c r="VQX119" s="77"/>
      <c r="VQY119" s="11"/>
      <c r="VRE119" s="73"/>
      <c r="VRF119" s="73"/>
      <c r="VRG119" s="73"/>
      <c r="VRH119" s="73"/>
      <c r="VRI119" s="74"/>
      <c r="VRJ119" s="74"/>
      <c r="VRK119" s="77"/>
      <c r="VRL119" s="77"/>
      <c r="VRM119" s="11"/>
      <c r="VRS119" s="73"/>
      <c r="VRT119" s="73"/>
      <c r="VRU119" s="73"/>
      <c r="VRV119" s="73"/>
      <c r="VRW119" s="74"/>
      <c r="VRX119" s="74"/>
      <c r="VRY119" s="77"/>
      <c r="VRZ119" s="77"/>
      <c r="VSA119" s="11"/>
      <c r="VSG119" s="73"/>
      <c r="VSH119" s="73"/>
      <c r="VSI119" s="73"/>
      <c r="VSJ119" s="73"/>
      <c r="VSK119" s="74"/>
      <c r="VSL119" s="74"/>
      <c r="VSM119" s="77"/>
      <c r="VSN119" s="77"/>
      <c r="VSO119" s="11"/>
      <c r="VSU119" s="73"/>
      <c r="VSV119" s="73"/>
      <c r="VSW119" s="73"/>
      <c r="VSX119" s="73"/>
      <c r="VSY119" s="74"/>
      <c r="VSZ119" s="74"/>
      <c r="VTA119" s="77"/>
      <c r="VTB119" s="77"/>
      <c r="VTC119" s="11"/>
      <c r="VTI119" s="73"/>
      <c r="VTJ119" s="73"/>
      <c r="VTK119" s="73"/>
      <c r="VTL119" s="73"/>
      <c r="VTM119" s="74"/>
      <c r="VTN119" s="74"/>
      <c r="VTO119" s="77"/>
      <c r="VTP119" s="77"/>
      <c r="VTQ119" s="11"/>
      <c r="VTW119" s="73"/>
      <c r="VTX119" s="73"/>
      <c r="VTY119" s="73"/>
      <c r="VTZ119" s="73"/>
      <c r="VUA119" s="74"/>
      <c r="VUB119" s="74"/>
      <c r="VUC119" s="77"/>
      <c r="VUD119" s="77"/>
      <c r="VUE119" s="11"/>
      <c r="VUK119" s="73"/>
      <c r="VUL119" s="73"/>
      <c r="VUM119" s="73"/>
      <c r="VUN119" s="73"/>
      <c r="VUO119" s="74"/>
      <c r="VUP119" s="74"/>
      <c r="VUQ119" s="77"/>
      <c r="VUR119" s="77"/>
      <c r="VUS119" s="11"/>
      <c r="VUY119" s="73"/>
      <c r="VUZ119" s="73"/>
      <c r="VVA119" s="73"/>
      <c r="VVB119" s="73"/>
      <c r="VVC119" s="74"/>
      <c r="VVD119" s="74"/>
      <c r="VVE119" s="77"/>
      <c r="VVF119" s="77"/>
      <c r="VVG119" s="11"/>
      <c r="VVM119" s="73"/>
      <c r="VVN119" s="73"/>
      <c r="VVO119" s="73"/>
      <c r="VVP119" s="73"/>
      <c r="VVQ119" s="74"/>
      <c r="VVR119" s="74"/>
      <c r="VVS119" s="77"/>
      <c r="VVT119" s="77"/>
      <c r="VVU119" s="11"/>
      <c r="VWA119" s="73"/>
      <c r="VWB119" s="73"/>
      <c r="VWC119" s="73"/>
      <c r="VWD119" s="73"/>
      <c r="VWE119" s="74"/>
      <c r="VWF119" s="74"/>
      <c r="VWG119" s="77"/>
      <c r="VWH119" s="77"/>
      <c r="VWI119" s="11"/>
      <c r="VWO119" s="73"/>
      <c r="VWP119" s="73"/>
      <c r="VWQ119" s="73"/>
      <c r="VWR119" s="73"/>
      <c r="VWS119" s="74"/>
      <c r="VWT119" s="74"/>
      <c r="VWU119" s="77"/>
      <c r="VWV119" s="77"/>
      <c r="VWW119" s="11"/>
      <c r="VXC119" s="73"/>
      <c r="VXD119" s="73"/>
      <c r="VXE119" s="73"/>
      <c r="VXF119" s="73"/>
      <c r="VXG119" s="74"/>
      <c r="VXH119" s="74"/>
      <c r="VXI119" s="77"/>
      <c r="VXJ119" s="77"/>
      <c r="VXK119" s="11"/>
      <c r="VXQ119" s="73"/>
      <c r="VXR119" s="73"/>
      <c r="VXS119" s="73"/>
      <c r="VXT119" s="73"/>
      <c r="VXU119" s="74"/>
      <c r="VXV119" s="74"/>
      <c r="VXW119" s="77"/>
      <c r="VXX119" s="77"/>
      <c r="VXY119" s="11"/>
      <c r="VYE119" s="73"/>
      <c r="VYF119" s="73"/>
      <c r="VYG119" s="73"/>
      <c r="VYH119" s="73"/>
      <c r="VYI119" s="74"/>
      <c r="VYJ119" s="74"/>
      <c r="VYK119" s="77"/>
      <c r="VYL119" s="77"/>
      <c r="VYM119" s="11"/>
      <c r="VYS119" s="73"/>
      <c r="VYT119" s="73"/>
      <c r="VYU119" s="73"/>
      <c r="VYV119" s="73"/>
      <c r="VYW119" s="74"/>
      <c r="VYX119" s="74"/>
      <c r="VYY119" s="77"/>
      <c r="VYZ119" s="77"/>
      <c r="VZA119" s="11"/>
      <c r="VZG119" s="73"/>
      <c r="VZH119" s="73"/>
      <c r="VZI119" s="73"/>
      <c r="VZJ119" s="73"/>
      <c r="VZK119" s="74"/>
      <c r="VZL119" s="74"/>
      <c r="VZM119" s="77"/>
      <c r="VZN119" s="77"/>
      <c r="VZO119" s="11"/>
      <c r="VZU119" s="73"/>
      <c r="VZV119" s="73"/>
      <c r="VZW119" s="73"/>
      <c r="VZX119" s="73"/>
      <c r="VZY119" s="74"/>
      <c r="VZZ119" s="74"/>
      <c r="WAA119" s="77"/>
      <c r="WAB119" s="77"/>
      <c r="WAC119" s="11"/>
      <c r="WAI119" s="73"/>
      <c r="WAJ119" s="73"/>
      <c r="WAK119" s="73"/>
      <c r="WAL119" s="73"/>
      <c r="WAM119" s="74"/>
      <c r="WAN119" s="74"/>
      <c r="WAO119" s="77"/>
      <c r="WAP119" s="77"/>
      <c r="WAQ119" s="11"/>
      <c r="WAW119" s="73"/>
      <c r="WAX119" s="73"/>
      <c r="WAY119" s="73"/>
      <c r="WAZ119" s="73"/>
      <c r="WBA119" s="74"/>
      <c r="WBB119" s="74"/>
      <c r="WBC119" s="77"/>
      <c r="WBD119" s="77"/>
      <c r="WBE119" s="11"/>
      <c r="WBK119" s="73"/>
      <c r="WBL119" s="73"/>
      <c r="WBM119" s="73"/>
      <c r="WBN119" s="73"/>
      <c r="WBO119" s="74"/>
      <c r="WBP119" s="74"/>
      <c r="WBQ119" s="77"/>
      <c r="WBR119" s="77"/>
      <c r="WBS119" s="11"/>
      <c r="WBY119" s="73"/>
      <c r="WBZ119" s="73"/>
      <c r="WCA119" s="73"/>
      <c r="WCB119" s="73"/>
      <c r="WCC119" s="74"/>
      <c r="WCD119" s="74"/>
      <c r="WCE119" s="77"/>
      <c r="WCF119" s="77"/>
      <c r="WCG119" s="11"/>
      <c r="WCM119" s="73"/>
      <c r="WCN119" s="73"/>
      <c r="WCO119" s="73"/>
      <c r="WCP119" s="73"/>
      <c r="WCQ119" s="74"/>
      <c r="WCR119" s="74"/>
      <c r="WCS119" s="77"/>
      <c r="WCT119" s="77"/>
      <c r="WCU119" s="11"/>
      <c r="WDA119" s="73"/>
      <c r="WDB119" s="73"/>
      <c r="WDC119" s="73"/>
      <c r="WDD119" s="73"/>
      <c r="WDE119" s="74"/>
      <c r="WDF119" s="74"/>
      <c r="WDG119" s="77"/>
      <c r="WDH119" s="77"/>
      <c r="WDI119" s="11"/>
      <c r="WDO119" s="73"/>
      <c r="WDP119" s="73"/>
      <c r="WDQ119" s="73"/>
      <c r="WDR119" s="73"/>
      <c r="WDS119" s="74"/>
      <c r="WDT119" s="74"/>
      <c r="WDU119" s="77"/>
      <c r="WDV119" s="77"/>
      <c r="WDW119" s="11"/>
      <c r="WEC119" s="73"/>
      <c r="WED119" s="73"/>
      <c r="WEE119" s="73"/>
      <c r="WEF119" s="73"/>
      <c r="WEG119" s="74"/>
      <c r="WEH119" s="74"/>
      <c r="WEI119" s="77"/>
      <c r="WEJ119" s="77"/>
      <c r="WEK119" s="11"/>
      <c r="WEQ119" s="73"/>
      <c r="WER119" s="73"/>
      <c r="WES119" s="73"/>
      <c r="WET119" s="73"/>
      <c r="WEU119" s="74"/>
      <c r="WEV119" s="74"/>
      <c r="WEW119" s="77"/>
      <c r="WEX119" s="77"/>
      <c r="WEY119" s="11"/>
      <c r="WFE119" s="73"/>
      <c r="WFF119" s="73"/>
      <c r="WFG119" s="73"/>
      <c r="WFH119" s="73"/>
      <c r="WFI119" s="74"/>
      <c r="WFJ119" s="74"/>
      <c r="WFK119" s="77"/>
      <c r="WFL119" s="77"/>
      <c r="WFM119" s="11"/>
      <c r="WFS119" s="73"/>
      <c r="WFT119" s="73"/>
      <c r="WFU119" s="73"/>
      <c r="WFV119" s="73"/>
      <c r="WFW119" s="74"/>
      <c r="WFX119" s="74"/>
      <c r="WFY119" s="77"/>
      <c r="WFZ119" s="77"/>
      <c r="WGA119" s="11"/>
      <c r="WGG119" s="73"/>
      <c r="WGH119" s="73"/>
      <c r="WGI119" s="73"/>
      <c r="WGJ119" s="73"/>
      <c r="WGK119" s="74"/>
      <c r="WGL119" s="74"/>
      <c r="WGM119" s="77"/>
      <c r="WGN119" s="77"/>
      <c r="WGO119" s="11"/>
      <c r="WGU119" s="73"/>
      <c r="WGV119" s="73"/>
      <c r="WGW119" s="73"/>
      <c r="WGX119" s="73"/>
      <c r="WGY119" s="74"/>
      <c r="WGZ119" s="74"/>
      <c r="WHA119" s="77"/>
      <c r="WHB119" s="77"/>
      <c r="WHC119" s="11"/>
      <c r="WHI119" s="73"/>
      <c r="WHJ119" s="73"/>
      <c r="WHK119" s="73"/>
      <c r="WHL119" s="73"/>
      <c r="WHM119" s="74"/>
      <c r="WHN119" s="74"/>
      <c r="WHO119" s="77"/>
      <c r="WHP119" s="77"/>
      <c r="WHQ119" s="11"/>
      <c r="WHW119" s="73"/>
      <c r="WHX119" s="73"/>
      <c r="WHY119" s="73"/>
      <c r="WHZ119" s="73"/>
      <c r="WIA119" s="74"/>
      <c r="WIB119" s="74"/>
      <c r="WIC119" s="77"/>
      <c r="WID119" s="77"/>
      <c r="WIE119" s="11"/>
      <c r="WIK119" s="73"/>
      <c r="WIL119" s="73"/>
      <c r="WIM119" s="73"/>
      <c r="WIN119" s="73"/>
      <c r="WIO119" s="74"/>
      <c r="WIP119" s="74"/>
      <c r="WIQ119" s="77"/>
      <c r="WIR119" s="77"/>
      <c r="WIS119" s="11"/>
      <c r="WIY119" s="73"/>
      <c r="WIZ119" s="73"/>
      <c r="WJA119" s="73"/>
      <c r="WJB119" s="73"/>
      <c r="WJC119" s="74"/>
      <c r="WJD119" s="74"/>
      <c r="WJE119" s="77"/>
      <c r="WJF119" s="77"/>
      <c r="WJG119" s="11"/>
      <c r="WJM119" s="73"/>
      <c r="WJN119" s="73"/>
      <c r="WJO119" s="73"/>
      <c r="WJP119" s="73"/>
      <c r="WJQ119" s="74"/>
      <c r="WJR119" s="74"/>
      <c r="WJS119" s="77"/>
      <c r="WJT119" s="77"/>
      <c r="WJU119" s="11"/>
      <c r="WKA119" s="73"/>
      <c r="WKB119" s="73"/>
      <c r="WKC119" s="73"/>
      <c r="WKD119" s="73"/>
      <c r="WKE119" s="74"/>
      <c r="WKF119" s="74"/>
      <c r="WKG119" s="77"/>
      <c r="WKH119" s="77"/>
      <c r="WKI119" s="11"/>
      <c r="WKO119" s="73"/>
      <c r="WKP119" s="73"/>
      <c r="WKQ119" s="73"/>
      <c r="WKR119" s="73"/>
      <c r="WKS119" s="74"/>
      <c r="WKT119" s="74"/>
      <c r="WKU119" s="77"/>
      <c r="WKV119" s="77"/>
      <c r="WKW119" s="11"/>
      <c r="WLC119" s="73"/>
      <c r="WLD119" s="73"/>
      <c r="WLE119" s="73"/>
      <c r="WLF119" s="73"/>
      <c r="WLG119" s="74"/>
      <c r="WLH119" s="74"/>
      <c r="WLI119" s="77"/>
      <c r="WLJ119" s="77"/>
      <c r="WLK119" s="11"/>
      <c r="WLQ119" s="73"/>
      <c r="WLR119" s="73"/>
      <c r="WLS119" s="73"/>
      <c r="WLT119" s="73"/>
      <c r="WLU119" s="74"/>
      <c r="WLV119" s="74"/>
      <c r="WLW119" s="77"/>
      <c r="WLX119" s="77"/>
      <c r="WLY119" s="11"/>
      <c r="WME119" s="73"/>
      <c r="WMF119" s="73"/>
      <c r="WMG119" s="73"/>
      <c r="WMH119" s="73"/>
      <c r="WMI119" s="74"/>
      <c r="WMJ119" s="74"/>
      <c r="WMK119" s="77"/>
      <c r="WML119" s="77"/>
      <c r="WMM119" s="11"/>
      <c r="WMS119" s="73"/>
      <c r="WMT119" s="73"/>
      <c r="WMU119" s="73"/>
      <c r="WMV119" s="73"/>
      <c r="WMW119" s="74"/>
      <c r="WMX119" s="74"/>
      <c r="WMY119" s="77"/>
      <c r="WMZ119" s="77"/>
      <c r="WNA119" s="11"/>
      <c r="WNG119" s="73"/>
      <c r="WNH119" s="73"/>
      <c r="WNI119" s="73"/>
      <c r="WNJ119" s="73"/>
      <c r="WNK119" s="74"/>
      <c r="WNL119" s="74"/>
      <c r="WNM119" s="77"/>
      <c r="WNN119" s="77"/>
      <c r="WNO119" s="11"/>
      <c r="WNU119" s="73"/>
      <c r="WNV119" s="73"/>
      <c r="WNW119" s="73"/>
      <c r="WNX119" s="73"/>
      <c r="WNY119" s="74"/>
      <c r="WNZ119" s="74"/>
      <c r="WOA119" s="77"/>
      <c r="WOB119" s="77"/>
      <c r="WOC119" s="11"/>
      <c r="WOI119" s="73"/>
      <c r="WOJ119" s="73"/>
      <c r="WOK119" s="73"/>
      <c r="WOL119" s="73"/>
      <c r="WOM119" s="74"/>
      <c r="WON119" s="74"/>
      <c r="WOO119" s="77"/>
      <c r="WOP119" s="77"/>
      <c r="WOQ119" s="11"/>
      <c r="WOW119" s="73"/>
      <c r="WOX119" s="73"/>
      <c r="WOY119" s="73"/>
      <c r="WOZ119" s="73"/>
      <c r="WPA119" s="74"/>
      <c r="WPB119" s="74"/>
      <c r="WPC119" s="77"/>
      <c r="WPD119" s="77"/>
      <c r="WPE119" s="11"/>
      <c r="WPK119" s="73"/>
      <c r="WPL119" s="73"/>
      <c r="WPM119" s="73"/>
      <c r="WPN119" s="73"/>
      <c r="WPO119" s="74"/>
      <c r="WPP119" s="74"/>
      <c r="WPQ119" s="77"/>
      <c r="WPR119" s="77"/>
      <c r="WPS119" s="11"/>
      <c r="WPY119" s="73"/>
      <c r="WPZ119" s="73"/>
      <c r="WQA119" s="73"/>
      <c r="WQB119" s="73"/>
      <c r="WQC119" s="74"/>
      <c r="WQD119" s="74"/>
      <c r="WQE119" s="77"/>
      <c r="WQF119" s="77"/>
      <c r="WQG119" s="11"/>
      <c r="WQM119" s="73"/>
      <c r="WQN119" s="73"/>
      <c r="WQO119" s="73"/>
      <c r="WQP119" s="73"/>
      <c r="WQQ119" s="74"/>
      <c r="WQR119" s="74"/>
      <c r="WQS119" s="77"/>
      <c r="WQT119" s="77"/>
      <c r="WQU119" s="11"/>
      <c r="WRA119" s="73"/>
      <c r="WRB119" s="73"/>
      <c r="WRC119" s="73"/>
      <c r="WRD119" s="73"/>
      <c r="WRE119" s="74"/>
      <c r="WRF119" s="74"/>
      <c r="WRG119" s="77"/>
      <c r="WRH119" s="77"/>
      <c r="WRI119" s="11"/>
      <c r="WRO119" s="73"/>
      <c r="WRP119" s="73"/>
      <c r="WRQ119" s="73"/>
      <c r="WRR119" s="73"/>
      <c r="WRS119" s="74"/>
      <c r="WRT119" s="74"/>
      <c r="WRU119" s="77"/>
      <c r="WRV119" s="77"/>
      <c r="WRW119" s="11"/>
      <c r="WSC119" s="73"/>
      <c r="WSD119" s="73"/>
      <c r="WSE119" s="73"/>
      <c r="WSF119" s="73"/>
      <c r="WSG119" s="74"/>
      <c r="WSH119" s="74"/>
      <c r="WSI119" s="77"/>
      <c r="WSJ119" s="77"/>
      <c r="WSK119" s="11"/>
      <c r="WSQ119" s="73"/>
      <c r="WSR119" s="73"/>
      <c r="WSS119" s="73"/>
      <c r="WST119" s="73"/>
      <c r="WSU119" s="74"/>
      <c r="WSV119" s="74"/>
      <c r="WSW119" s="77"/>
      <c r="WSX119" s="77"/>
      <c r="WSY119" s="11"/>
      <c r="WTE119" s="73"/>
      <c r="WTF119" s="73"/>
      <c r="WTG119" s="73"/>
      <c r="WTH119" s="73"/>
      <c r="WTI119" s="74"/>
      <c r="WTJ119" s="74"/>
      <c r="WTK119" s="77"/>
      <c r="WTL119" s="77"/>
      <c r="WTM119" s="11"/>
      <c r="WTS119" s="73"/>
      <c r="WTT119" s="73"/>
      <c r="WTU119" s="73"/>
      <c r="WTV119" s="73"/>
      <c r="WTW119" s="74"/>
      <c r="WTX119" s="74"/>
      <c r="WTY119" s="77"/>
      <c r="WTZ119" s="77"/>
      <c r="WUA119" s="11"/>
      <c r="WUG119" s="73"/>
      <c r="WUH119" s="73"/>
      <c r="WUI119" s="73"/>
      <c r="WUJ119" s="73"/>
      <c r="WUK119" s="74"/>
      <c r="WUL119" s="74"/>
      <c r="WUM119" s="77"/>
      <c r="WUN119" s="77"/>
      <c r="WUO119" s="11"/>
      <c r="WUU119" s="73"/>
      <c r="WUV119" s="73"/>
      <c r="WUW119" s="73"/>
      <c r="WUX119" s="73"/>
      <c r="WUY119" s="74"/>
      <c r="WUZ119" s="74"/>
      <c r="WVA119" s="77"/>
      <c r="WVB119" s="77"/>
      <c r="WVC119" s="11"/>
      <c r="WVI119" s="73"/>
      <c r="WVJ119" s="73"/>
      <c r="WVK119" s="73"/>
      <c r="WVL119" s="73"/>
      <c r="WVM119" s="74"/>
      <c r="WVN119" s="74"/>
      <c r="WVO119" s="77"/>
      <c r="WVP119" s="77"/>
      <c r="WVQ119" s="11"/>
      <c r="WVW119" s="73"/>
      <c r="WVX119" s="73"/>
      <c r="WVY119" s="73"/>
      <c r="WVZ119" s="73"/>
      <c r="WWA119" s="74"/>
      <c r="WWB119" s="74"/>
      <c r="WWC119" s="77"/>
      <c r="WWD119" s="77"/>
      <c r="WWE119" s="11"/>
      <c r="WWK119" s="73"/>
      <c r="WWL119" s="73"/>
      <c r="WWM119" s="73"/>
      <c r="WWN119" s="73"/>
      <c r="WWO119" s="74"/>
      <c r="WWP119" s="74"/>
      <c r="WWQ119" s="77"/>
      <c r="WWR119" s="77"/>
      <c r="WWS119" s="11"/>
      <c r="WWY119" s="73"/>
      <c r="WWZ119" s="73"/>
      <c r="WXA119" s="73"/>
      <c r="WXB119" s="73"/>
      <c r="WXC119" s="74"/>
      <c r="WXD119" s="74"/>
      <c r="WXE119" s="77"/>
      <c r="WXF119" s="77"/>
      <c r="WXG119" s="11"/>
      <c r="WXM119" s="73"/>
      <c r="WXN119" s="73"/>
      <c r="WXO119" s="73"/>
      <c r="WXP119" s="73"/>
      <c r="WXQ119" s="74"/>
      <c r="WXR119" s="74"/>
      <c r="WXS119" s="77"/>
      <c r="WXT119" s="77"/>
      <c r="WXU119" s="11"/>
      <c r="WYA119" s="73"/>
      <c r="WYB119" s="73"/>
      <c r="WYC119" s="73"/>
      <c r="WYD119" s="73"/>
      <c r="WYE119" s="74"/>
      <c r="WYF119" s="74"/>
      <c r="WYG119" s="77"/>
      <c r="WYH119" s="77"/>
      <c r="WYI119" s="11"/>
      <c r="WYO119" s="73"/>
      <c r="WYP119" s="73"/>
      <c r="WYQ119" s="73"/>
      <c r="WYR119" s="73"/>
      <c r="WYS119" s="74"/>
      <c r="WYT119" s="74"/>
      <c r="WYU119" s="77"/>
      <c r="WYV119" s="77"/>
      <c r="WYW119" s="11"/>
      <c r="WZC119" s="73"/>
      <c r="WZD119" s="73"/>
      <c r="WZE119" s="73"/>
      <c r="WZF119" s="73"/>
      <c r="WZG119" s="74"/>
      <c r="WZH119" s="74"/>
      <c r="WZI119" s="77"/>
      <c r="WZJ119" s="77"/>
      <c r="WZK119" s="11"/>
      <c r="WZQ119" s="73"/>
      <c r="WZR119" s="73"/>
      <c r="WZS119" s="73"/>
      <c r="WZT119" s="73"/>
      <c r="WZU119" s="74"/>
      <c r="WZV119" s="74"/>
      <c r="WZW119" s="77"/>
      <c r="WZX119" s="77"/>
      <c r="WZY119" s="11"/>
      <c r="XAE119" s="73"/>
      <c r="XAF119" s="73"/>
      <c r="XAG119" s="73"/>
      <c r="XAH119" s="73"/>
      <c r="XAI119" s="74"/>
      <c r="XAJ119" s="74"/>
      <c r="XAK119" s="77"/>
      <c r="XAL119" s="77"/>
      <c r="XAM119" s="11"/>
      <c r="XAS119" s="73"/>
      <c r="XAT119" s="73"/>
      <c r="XAU119" s="73"/>
      <c r="XAV119" s="73"/>
      <c r="XAW119" s="74"/>
      <c r="XAX119" s="74"/>
      <c r="XAY119" s="77"/>
      <c r="XAZ119" s="77"/>
      <c r="XBA119" s="11"/>
      <c r="XBG119" s="73"/>
      <c r="XBH119" s="73"/>
      <c r="XBI119" s="73"/>
      <c r="XBJ119" s="73"/>
      <c r="XBK119" s="74"/>
      <c r="XBL119" s="74"/>
      <c r="XBM119" s="77"/>
      <c r="XBN119" s="77"/>
      <c r="XBO119" s="11"/>
      <c r="XBU119" s="73"/>
      <c r="XBV119" s="73"/>
      <c r="XBW119" s="73"/>
      <c r="XBX119" s="73"/>
      <c r="XBY119" s="74"/>
      <c r="XBZ119" s="74"/>
      <c r="XCA119" s="77"/>
      <c r="XCB119" s="77"/>
      <c r="XCC119" s="11"/>
      <c r="XCI119" s="73"/>
      <c r="XCJ119" s="73"/>
      <c r="XCK119" s="73"/>
      <c r="XCL119" s="73"/>
      <c r="XCM119" s="74"/>
      <c r="XCN119" s="74"/>
      <c r="XCO119" s="77"/>
      <c r="XCP119" s="77"/>
      <c r="XCQ119" s="11"/>
      <c r="XCW119" s="73"/>
      <c r="XCX119" s="73"/>
      <c r="XCY119" s="73"/>
      <c r="XCZ119" s="73"/>
      <c r="XDA119" s="74"/>
      <c r="XDB119" s="74"/>
      <c r="XDC119" s="77"/>
      <c r="XDD119" s="77"/>
      <c r="XDE119" s="11"/>
      <c r="XDK119" s="73"/>
      <c r="XDL119" s="73"/>
      <c r="XDM119" s="73"/>
      <c r="XDN119" s="73"/>
      <c r="XDO119" s="74"/>
      <c r="XDP119" s="74"/>
      <c r="XDQ119" s="77"/>
      <c r="XDR119" s="77"/>
      <c r="XDS119" s="11"/>
      <c r="XDY119" s="73"/>
      <c r="XDZ119" s="73"/>
      <c r="XEA119" s="73"/>
      <c r="XEB119" s="73"/>
      <c r="XEC119" s="74"/>
      <c r="XED119" s="74"/>
      <c r="XEE119" s="77"/>
      <c r="XEF119" s="77"/>
      <c r="XEG119" s="11"/>
      <c r="XEM119" s="73"/>
      <c r="XEN119" s="73"/>
      <c r="XEO119" s="73"/>
      <c r="XEP119" s="73"/>
      <c r="XEQ119" s="74"/>
      <c r="XER119" s="74"/>
      <c r="XES119" s="77"/>
      <c r="XET119" s="77"/>
      <c r="XEU119" s="11"/>
      <c r="XFA119" s="73"/>
      <c r="XFB119" s="73"/>
      <c r="XFC119" s="73"/>
      <c r="XFD119" s="73"/>
    </row>
    <row r="120" spans="1:5119 5125:6141 6147:7163 7169:12287 12293:13309 13315:14331 14337:16384" x14ac:dyDescent="0.2">
      <c r="A120" s="73">
        <v>666874</v>
      </c>
      <c r="B120" s="73">
        <f>+_xlfn.XLOOKUP(A120,'[1]padron 2703'!A:A,'[1]padron 2703'!B:B,0)</f>
        <v>610021</v>
      </c>
      <c r="C120" s="73" t="str">
        <f>+_xlfn.XLOOKUP(A120,'[1]padron 2703'!A:A,'[1]padron 2703'!N:N,0)</f>
        <v>7791337010185</v>
      </c>
      <c r="D120" s="73" t="str">
        <f>+_xlfn.XLOOKUP(A120,'[1]padron 2703'!A:A,'[1]padron 2703'!D:D,0)</f>
        <v xml:space="preserve">YOGU LS.CLASICO FIRME NUTR.ACT ENT FRU 190X       </v>
      </c>
      <c r="E120" s="74">
        <f>+_xlfn.XLOOKUP(A120,'[1]padron 2703'!A:A,'[1]padron 2703'!I:I,0)</f>
        <v>1599.393</v>
      </c>
      <c r="F120" s="74" t="s">
        <v>690</v>
      </c>
      <c r="G120" s="77">
        <v>46125</v>
      </c>
      <c r="H120" s="77">
        <v>46142</v>
      </c>
      <c r="O120" s="73"/>
      <c r="P120" s="73"/>
      <c r="Q120" s="73"/>
      <c r="R120" s="73"/>
      <c r="S120" s="74"/>
      <c r="T120" s="74"/>
      <c r="U120" s="77"/>
      <c r="V120" s="77"/>
      <c r="W120" s="11"/>
      <c r="AC120" s="73"/>
      <c r="AD120" s="73"/>
      <c r="AE120" s="73"/>
      <c r="AF120" s="73"/>
      <c r="AG120" s="74"/>
      <c r="AH120" s="74"/>
      <c r="AI120" s="77"/>
      <c r="AJ120" s="77"/>
      <c r="AK120" s="11"/>
      <c r="AQ120" s="73"/>
      <c r="AR120" s="73"/>
      <c r="AS120" s="73"/>
      <c r="AT120" s="73"/>
      <c r="AU120" s="74"/>
      <c r="AV120" s="74"/>
      <c r="AW120" s="77"/>
      <c r="AX120" s="77"/>
      <c r="AY120" s="11"/>
      <c r="BE120" s="73"/>
      <c r="BF120" s="73"/>
      <c r="BG120" s="73"/>
      <c r="BH120" s="73"/>
      <c r="BI120" s="74"/>
      <c r="BJ120" s="74"/>
      <c r="BK120" s="77"/>
      <c r="BL120" s="77"/>
      <c r="BM120" s="11"/>
      <c r="BS120" s="73"/>
      <c r="BT120" s="73"/>
      <c r="BU120" s="73"/>
      <c r="BV120" s="73"/>
      <c r="BW120" s="74"/>
      <c r="BX120" s="74"/>
      <c r="BY120" s="77"/>
      <c r="BZ120" s="77"/>
      <c r="CA120" s="11"/>
      <c r="CG120" s="73"/>
      <c r="CH120" s="73"/>
      <c r="CI120" s="73"/>
      <c r="CJ120" s="73"/>
      <c r="CK120" s="74"/>
      <c r="CL120" s="74"/>
      <c r="CM120" s="77"/>
      <c r="CN120" s="77"/>
      <c r="CO120" s="11"/>
      <c r="CU120" s="73"/>
      <c r="CV120" s="73"/>
      <c r="CW120" s="73"/>
      <c r="CX120" s="73"/>
      <c r="CY120" s="74"/>
      <c r="CZ120" s="74"/>
      <c r="DA120" s="77"/>
      <c r="DB120" s="77"/>
      <c r="DC120" s="11"/>
      <c r="DI120" s="73"/>
      <c r="DJ120" s="73"/>
      <c r="DK120" s="73"/>
      <c r="DL120" s="73"/>
      <c r="DM120" s="74"/>
      <c r="DN120" s="74"/>
      <c r="DO120" s="77"/>
      <c r="DP120" s="77"/>
      <c r="DQ120" s="11"/>
      <c r="DW120" s="73"/>
      <c r="DX120" s="73"/>
      <c r="DY120" s="73"/>
      <c r="DZ120" s="73"/>
      <c r="EA120" s="74"/>
      <c r="EB120" s="74"/>
      <c r="EC120" s="77"/>
      <c r="ED120" s="77"/>
      <c r="EE120" s="11"/>
      <c r="EK120" s="73"/>
      <c r="EL120" s="73"/>
      <c r="EM120" s="73"/>
      <c r="EN120" s="73"/>
      <c r="EO120" s="74"/>
      <c r="EP120" s="74"/>
      <c r="EQ120" s="77"/>
      <c r="ER120" s="77"/>
      <c r="ES120" s="11"/>
      <c r="EY120" s="73"/>
      <c r="EZ120" s="73"/>
      <c r="FA120" s="73"/>
      <c r="FB120" s="73"/>
      <c r="FC120" s="74"/>
      <c r="FD120" s="74"/>
      <c r="FE120" s="77"/>
      <c r="FF120" s="77"/>
      <c r="FG120" s="11"/>
      <c r="FM120" s="73"/>
      <c r="FN120" s="73"/>
      <c r="FO120" s="73"/>
      <c r="FP120" s="73"/>
      <c r="FQ120" s="74"/>
      <c r="FR120" s="74"/>
      <c r="FS120" s="77"/>
      <c r="FT120" s="77"/>
      <c r="FU120" s="11"/>
      <c r="GA120" s="73"/>
      <c r="GB120" s="73"/>
      <c r="GC120" s="73"/>
      <c r="GD120" s="73"/>
      <c r="GE120" s="74"/>
      <c r="GF120" s="74"/>
      <c r="GG120" s="77"/>
      <c r="GH120" s="77"/>
      <c r="GI120" s="11"/>
      <c r="GO120" s="73"/>
      <c r="GP120" s="73"/>
      <c r="GQ120" s="73"/>
      <c r="GR120" s="73"/>
      <c r="GS120" s="74"/>
      <c r="GT120" s="74"/>
      <c r="GU120" s="77"/>
      <c r="GV120" s="77"/>
      <c r="GW120" s="11"/>
      <c r="HC120" s="73"/>
      <c r="HD120" s="73"/>
      <c r="HE120" s="73"/>
      <c r="HF120" s="73"/>
      <c r="HG120" s="74"/>
      <c r="HH120" s="74"/>
      <c r="HI120" s="77"/>
      <c r="HJ120" s="77"/>
      <c r="HK120" s="11"/>
      <c r="HQ120" s="73"/>
      <c r="HR120" s="73"/>
      <c r="HS120" s="73"/>
      <c r="HT120" s="73"/>
      <c r="HU120" s="74"/>
      <c r="HV120" s="74"/>
      <c r="HW120" s="77"/>
      <c r="HX120" s="77"/>
      <c r="HY120" s="11"/>
      <c r="IE120" s="73"/>
      <c r="IF120" s="73"/>
      <c r="IG120" s="73"/>
      <c r="IH120" s="73"/>
      <c r="II120" s="74"/>
      <c r="IJ120" s="74"/>
      <c r="IK120" s="77"/>
      <c r="IL120" s="77"/>
      <c r="IM120" s="11"/>
      <c r="IS120" s="73"/>
      <c r="IT120" s="73"/>
      <c r="IU120" s="73"/>
      <c r="IV120" s="73"/>
      <c r="IW120" s="74"/>
      <c r="IX120" s="74"/>
      <c r="IY120" s="77"/>
      <c r="IZ120" s="77"/>
      <c r="JA120" s="11"/>
      <c r="JG120" s="73"/>
      <c r="JH120" s="73"/>
      <c r="JI120" s="73"/>
      <c r="JJ120" s="73"/>
      <c r="JK120" s="74"/>
      <c r="JL120" s="74"/>
      <c r="JM120" s="77"/>
      <c r="JN120" s="77"/>
      <c r="JO120" s="11"/>
      <c r="JU120" s="73"/>
      <c r="JV120" s="73"/>
      <c r="JW120" s="73"/>
      <c r="JX120" s="73"/>
      <c r="JY120" s="74"/>
      <c r="JZ120" s="74"/>
      <c r="KA120" s="77"/>
      <c r="KB120" s="77"/>
      <c r="KC120" s="11"/>
      <c r="KI120" s="73"/>
      <c r="KJ120" s="73"/>
      <c r="KK120" s="73"/>
      <c r="KL120" s="73"/>
      <c r="KM120" s="74"/>
      <c r="KN120" s="74"/>
      <c r="KO120" s="77"/>
      <c r="KP120" s="77"/>
      <c r="KQ120" s="11"/>
      <c r="KW120" s="73"/>
      <c r="KX120" s="73"/>
      <c r="KY120" s="73"/>
      <c r="KZ120" s="73"/>
      <c r="LA120" s="74"/>
      <c r="LB120" s="74"/>
      <c r="LC120" s="77"/>
      <c r="LD120" s="77"/>
      <c r="LE120" s="11"/>
      <c r="LK120" s="73"/>
      <c r="LL120" s="73"/>
      <c r="LM120" s="73"/>
      <c r="LN120" s="73"/>
      <c r="LO120" s="74"/>
      <c r="LP120" s="74"/>
      <c r="LQ120" s="77"/>
      <c r="LR120" s="77"/>
      <c r="LS120" s="11"/>
      <c r="LY120" s="73"/>
      <c r="LZ120" s="73"/>
      <c r="MA120" s="73"/>
      <c r="MB120" s="73"/>
      <c r="MC120" s="74"/>
      <c r="MD120" s="74"/>
      <c r="ME120" s="77"/>
      <c r="MF120" s="77"/>
      <c r="MG120" s="11"/>
      <c r="MM120" s="73"/>
      <c r="MN120" s="73"/>
      <c r="MO120" s="73"/>
      <c r="MP120" s="73"/>
      <c r="MQ120" s="74"/>
      <c r="MR120" s="74"/>
      <c r="MS120" s="77"/>
      <c r="MT120" s="77"/>
      <c r="MU120" s="11"/>
      <c r="NA120" s="73"/>
      <c r="NB120" s="73"/>
      <c r="NC120" s="73"/>
      <c r="ND120" s="73"/>
      <c r="NE120" s="74"/>
      <c r="NF120" s="74"/>
      <c r="NG120" s="77"/>
      <c r="NH120" s="77"/>
      <c r="NI120" s="11"/>
      <c r="NO120" s="73"/>
      <c r="NP120" s="73"/>
      <c r="NQ120" s="73"/>
      <c r="NR120" s="73"/>
      <c r="NS120" s="74"/>
      <c r="NT120" s="74"/>
      <c r="NU120" s="77"/>
      <c r="NV120" s="77"/>
      <c r="NW120" s="11"/>
      <c r="OC120" s="73"/>
      <c r="OD120" s="73"/>
      <c r="OE120" s="73"/>
      <c r="OF120" s="73"/>
      <c r="OG120" s="74"/>
      <c r="OH120" s="74"/>
      <c r="OI120" s="77"/>
      <c r="OJ120" s="77"/>
      <c r="OK120" s="11"/>
      <c r="OQ120" s="73"/>
      <c r="OR120" s="73"/>
      <c r="OS120" s="73"/>
      <c r="OT120" s="73"/>
      <c r="OU120" s="74"/>
      <c r="OV120" s="74"/>
      <c r="OW120" s="77"/>
      <c r="OX120" s="77"/>
      <c r="OY120" s="11"/>
      <c r="PE120" s="73"/>
      <c r="PF120" s="73"/>
      <c r="PG120" s="73"/>
      <c r="PH120" s="73"/>
      <c r="PI120" s="74"/>
      <c r="PJ120" s="74"/>
      <c r="PK120" s="77"/>
      <c r="PL120" s="77"/>
      <c r="PM120" s="11"/>
      <c r="PS120" s="73"/>
      <c r="PT120" s="73"/>
      <c r="PU120" s="73"/>
      <c r="PV120" s="73"/>
      <c r="PW120" s="74"/>
      <c r="PX120" s="74"/>
      <c r="PY120" s="77"/>
      <c r="PZ120" s="77"/>
      <c r="QA120" s="11"/>
      <c r="QG120" s="73"/>
      <c r="QH120" s="73"/>
      <c r="QI120" s="73"/>
      <c r="QJ120" s="73"/>
      <c r="QK120" s="74"/>
      <c r="QL120" s="74"/>
      <c r="QM120" s="77"/>
      <c r="QN120" s="77"/>
      <c r="QO120" s="11"/>
      <c r="QU120" s="73"/>
      <c r="QV120" s="73"/>
      <c r="QW120" s="73"/>
      <c r="QX120" s="73"/>
      <c r="QY120" s="74"/>
      <c r="QZ120" s="74"/>
      <c r="RA120" s="77"/>
      <c r="RB120" s="77"/>
      <c r="RC120" s="11"/>
      <c r="RI120" s="73"/>
      <c r="RJ120" s="73"/>
      <c r="RK120" s="73"/>
      <c r="RL120" s="73"/>
      <c r="RM120" s="74"/>
      <c r="RN120" s="74"/>
      <c r="RO120" s="77"/>
      <c r="RP120" s="77"/>
      <c r="RQ120" s="11"/>
      <c r="RW120" s="73"/>
      <c r="RX120" s="73"/>
      <c r="RY120" s="73"/>
      <c r="RZ120" s="73"/>
      <c r="SA120" s="74"/>
      <c r="SB120" s="74"/>
      <c r="SC120" s="77"/>
      <c r="SD120" s="77"/>
      <c r="SE120" s="11"/>
      <c r="SK120" s="73"/>
      <c r="SL120" s="73"/>
      <c r="SM120" s="73"/>
      <c r="SN120" s="73"/>
      <c r="SO120" s="74"/>
      <c r="SP120" s="74"/>
      <c r="SQ120" s="77"/>
      <c r="SR120" s="77"/>
      <c r="SS120" s="11"/>
      <c r="SY120" s="73"/>
      <c r="SZ120" s="73"/>
      <c r="TA120" s="73"/>
      <c r="TB120" s="73"/>
      <c r="TC120" s="74"/>
      <c r="TD120" s="74"/>
      <c r="TE120" s="77"/>
      <c r="TF120" s="77"/>
      <c r="TG120" s="11"/>
      <c r="TM120" s="73"/>
      <c r="TN120" s="73"/>
      <c r="TO120" s="73"/>
      <c r="TP120" s="73"/>
      <c r="TQ120" s="74"/>
      <c r="TR120" s="74"/>
      <c r="TS120" s="77"/>
      <c r="TT120" s="77"/>
      <c r="TU120" s="11"/>
      <c r="UA120" s="73"/>
      <c r="UB120" s="73"/>
      <c r="UC120" s="73"/>
      <c r="UD120" s="73"/>
      <c r="UE120" s="74"/>
      <c r="UF120" s="74"/>
      <c r="UG120" s="77"/>
      <c r="UH120" s="77"/>
      <c r="UI120" s="11"/>
      <c r="UO120" s="73"/>
      <c r="UP120" s="73"/>
      <c r="UQ120" s="73"/>
      <c r="UR120" s="73"/>
      <c r="US120" s="74"/>
      <c r="UT120" s="74"/>
      <c r="UU120" s="77"/>
      <c r="UV120" s="77"/>
      <c r="UW120" s="11"/>
      <c r="VC120" s="73"/>
      <c r="VD120" s="73"/>
      <c r="VE120" s="73"/>
      <c r="VF120" s="73"/>
      <c r="VG120" s="74"/>
      <c r="VH120" s="74"/>
      <c r="VI120" s="77"/>
      <c r="VJ120" s="77"/>
      <c r="VK120" s="11"/>
      <c r="VQ120" s="73"/>
      <c r="VR120" s="73"/>
      <c r="VS120" s="73"/>
      <c r="VT120" s="73"/>
      <c r="VU120" s="74"/>
      <c r="VV120" s="74"/>
      <c r="VW120" s="77"/>
      <c r="VX120" s="77"/>
      <c r="VY120" s="11"/>
      <c r="WE120" s="73"/>
      <c r="WF120" s="73"/>
      <c r="WG120" s="73"/>
      <c r="WH120" s="73"/>
      <c r="WI120" s="74"/>
      <c r="WJ120" s="74"/>
      <c r="WK120" s="77"/>
      <c r="WL120" s="77"/>
      <c r="WM120" s="11"/>
      <c r="WS120" s="73"/>
      <c r="WT120" s="73"/>
      <c r="WU120" s="73"/>
      <c r="WV120" s="73"/>
      <c r="WW120" s="74"/>
      <c r="WX120" s="74"/>
      <c r="WY120" s="77"/>
      <c r="WZ120" s="77"/>
      <c r="XA120" s="11"/>
      <c r="XG120" s="73"/>
      <c r="XH120" s="73"/>
      <c r="XI120" s="73"/>
      <c r="XJ120" s="73"/>
      <c r="XK120" s="74"/>
      <c r="XL120" s="74"/>
      <c r="XM120" s="77"/>
      <c r="XN120" s="77"/>
      <c r="XO120" s="11"/>
      <c r="XU120" s="73"/>
      <c r="XV120" s="73"/>
      <c r="XW120" s="73"/>
      <c r="XX120" s="73"/>
      <c r="XY120" s="74"/>
      <c r="XZ120" s="74"/>
      <c r="YA120" s="77"/>
      <c r="YB120" s="77"/>
      <c r="YC120" s="11"/>
      <c r="YI120" s="73"/>
      <c r="YJ120" s="73"/>
      <c r="YK120" s="73"/>
      <c r="YL120" s="73"/>
      <c r="YM120" s="74"/>
      <c r="YN120" s="74"/>
      <c r="YO120" s="77"/>
      <c r="YP120" s="77"/>
      <c r="YQ120" s="11"/>
      <c r="YW120" s="73"/>
      <c r="YX120" s="73"/>
      <c r="YY120" s="73"/>
      <c r="YZ120" s="73"/>
      <c r="ZA120" s="74"/>
      <c r="ZB120" s="74"/>
      <c r="ZC120" s="77"/>
      <c r="ZD120" s="77"/>
      <c r="ZE120" s="11"/>
      <c r="ZK120" s="73"/>
      <c r="ZL120" s="73"/>
      <c r="ZM120" s="73"/>
      <c r="ZN120" s="73"/>
      <c r="ZO120" s="74"/>
      <c r="ZP120" s="74"/>
      <c r="ZQ120" s="77"/>
      <c r="ZR120" s="77"/>
      <c r="ZS120" s="11"/>
      <c r="ZY120" s="73"/>
      <c r="ZZ120" s="73"/>
      <c r="AAA120" s="73"/>
      <c r="AAB120" s="73"/>
      <c r="AAC120" s="74"/>
      <c r="AAD120" s="74"/>
      <c r="AAE120" s="77"/>
      <c r="AAF120" s="77"/>
      <c r="AAG120" s="11"/>
      <c r="AAM120" s="73"/>
      <c r="AAN120" s="73"/>
      <c r="AAO120" s="73"/>
      <c r="AAP120" s="73"/>
      <c r="AAQ120" s="74"/>
      <c r="AAR120" s="74"/>
      <c r="AAS120" s="77"/>
      <c r="AAT120" s="77"/>
      <c r="AAU120" s="11"/>
      <c r="ABA120" s="73"/>
      <c r="ABB120" s="73"/>
      <c r="ABC120" s="73"/>
      <c r="ABD120" s="73"/>
      <c r="ABE120" s="74"/>
      <c r="ABF120" s="74"/>
      <c r="ABG120" s="77"/>
      <c r="ABH120" s="77"/>
      <c r="ABI120" s="11"/>
      <c r="ABO120" s="73"/>
      <c r="ABP120" s="73"/>
      <c r="ABQ120" s="73"/>
      <c r="ABR120" s="73"/>
      <c r="ABS120" s="74"/>
      <c r="ABT120" s="74"/>
      <c r="ABU120" s="77"/>
      <c r="ABV120" s="77"/>
      <c r="ABW120" s="11"/>
      <c r="ACC120" s="73"/>
      <c r="ACD120" s="73"/>
      <c r="ACE120" s="73"/>
      <c r="ACF120" s="73"/>
      <c r="ACG120" s="74"/>
      <c r="ACH120" s="74"/>
      <c r="ACI120" s="77"/>
      <c r="ACJ120" s="77"/>
      <c r="ACK120" s="11"/>
      <c r="ACQ120" s="73"/>
      <c r="ACR120" s="73"/>
      <c r="ACS120" s="73"/>
      <c r="ACT120" s="73"/>
      <c r="ACU120" s="74"/>
      <c r="ACV120" s="74"/>
      <c r="ACW120" s="77"/>
      <c r="ACX120" s="77"/>
      <c r="ACY120" s="11"/>
      <c r="ADE120" s="73"/>
      <c r="ADF120" s="73"/>
      <c r="ADG120" s="73"/>
      <c r="ADH120" s="73"/>
      <c r="ADI120" s="74"/>
      <c r="ADJ120" s="74"/>
      <c r="ADK120" s="77"/>
      <c r="ADL120" s="77"/>
      <c r="ADM120" s="11"/>
      <c r="ADS120" s="73"/>
      <c r="ADT120" s="73"/>
      <c r="ADU120" s="73"/>
      <c r="ADV120" s="73"/>
      <c r="ADW120" s="74"/>
      <c r="ADX120" s="74"/>
      <c r="ADY120" s="77"/>
      <c r="ADZ120" s="77"/>
      <c r="AEA120" s="11"/>
      <c r="AEG120" s="73"/>
      <c r="AEH120" s="73"/>
      <c r="AEI120" s="73"/>
      <c r="AEJ120" s="73"/>
      <c r="AEK120" s="74"/>
      <c r="AEL120" s="74"/>
      <c r="AEM120" s="77"/>
      <c r="AEN120" s="77"/>
      <c r="AEO120" s="11"/>
      <c r="AEU120" s="73"/>
      <c r="AEV120" s="73"/>
      <c r="AEW120" s="73"/>
      <c r="AEX120" s="73"/>
      <c r="AEY120" s="74"/>
      <c r="AEZ120" s="74"/>
      <c r="AFA120" s="77"/>
      <c r="AFB120" s="77"/>
      <c r="AFC120" s="11"/>
      <c r="AFI120" s="73"/>
      <c r="AFJ120" s="73"/>
      <c r="AFK120" s="73"/>
      <c r="AFL120" s="73"/>
      <c r="AFM120" s="74"/>
      <c r="AFN120" s="74"/>
      <c r="AFO120" s="77"/>
      <c r="AFP120" s="77"/>
      <c r="AFQ120" s="11"/>
      <c r="AFW120" s="73"/>
      <c r="AFX120" s="73"/>
      <c r="AFY120" s="73"/>
      <c r="AFZ120" s="73"/>
      <c r="AGA120" s="74"/>
      <c r="AGB120" s="74"/>
      <c r="AGC120" s="77"/>
      <c r="AGD120" s="77"/>
      <c r="AGE120" s="11"/>
      <c r="AGK120" s="73"/>
      <c r="AGL120" s="73"/>
      <c r="AGM120" s="73"/>
      <c r="AGN120" s="73"/>
      <c r="AGO120" s="74"/>
      <c r="AGP120" s="74"/>
      <c r="AGQ120" s="77"/>
      <c r="AGR120" s="77"/>
      <c r="AGS120" s="11"/>
      <c r="AGY120" s="73"/>
      <c r="AGZ120" s="73"/>
      <c r="AHA120" s="73"/>
      <c r="AHB120" s="73"/>
      <c r="AHC120" s="74"/>
      <c r="AHD120" s="74"/>
      <c r="AHE120" s="77"/>
      <c r="AHF120" s="77"/>
      <c r="AHG120" s="11"/>
      <c r="AHM120" s="73"/>
      <c r="AHN120" s="73"/>
      <c r="AHO120" s="73"/>
      <c r="AHP120" s="73"/>
      <c r="AHQ120" s="74"/>
      <c r="AHR120" s="74"/>
      <c r="AHS120" s="77"/>
      <c r="AHT120" s="77"/>
      <c r="AHU120" s="11"/>
      <c r="AIA120" s="73"/>
      <c r="AIB120" s="73"/>
      <c r="AIC120" s="73"/>
      <c r="AID120" s="73"/>
      <c r="AIE120" s="74"/>
      <c r="AIF120" s="74"/>
      <c r="AIG120" s="77"/>
      <c r="AIH120" s="77"/>
      <c r="AII120" s="11"/>
      <c r="AIO120" s="73"/>
      <c r="AIP120" s="73"/>
      <c r="AIQ120" s="73"/>
      <c r="AIR120" s="73"/>
      <c r="AIS120" s="74"/>
      <c r="AIT120" s="74"/>
      <c r="AIU120" s="77"/>
      <c r="AIV120" s="77"/>
      <c r="AIW120" s="11"/>
      <c r="AJC120" s="73"/>
      <c r="AJD120" s="73"/>
      <c r="AJE120" s="73"/>
      <c r="AJF120" s="73"/>
      <c r="AJG120" s="74"/>
      <c r="AJH120" s="74"/>
      <c r="AJI120" s="77"/>
      <c r="AJJ120" s="77"/>
      <c r="AJK120" s="11"/>
      <c r="AJQ120" s="73"/>
      <c r="AJR120" s="73"/>
      <c r="AJS120" s="73"/>
      <c r="AJT120" s="73"/>
      <c r="AJU120" s="74"/>
      <c r="AJV120" s="74"/>
      <c r="AJW120" s="77"/>
      <c r="AJX120" s="77"/>
      <c r="AJY120" s="11"/>
      <c r="AKE120" s="73"/>
      <c r="AKF120" s="73"/>
      <c r="AKG120" s="73"/>
      <c r="AKH120" s="73"/>
      <c r="AKI120" s="74"/>
      <c r="AKJ120" s="74"/>
      <c r="AKK120" s="77"/>
      <c r="AKL120" s="77"/>
      <c r="AKM120" s="11"/>
      <c r="AKS120" s="73"/>
      <c r="AKT120" s="73"/>
      <c r="AKU120" s="73"/>
      <c r="AKV120" s="73"/>
      <c r="AKW120" s="74"/>
      <c r="AKX120" s="74"/>
      <c r="AKY120" s="77"/>
      <c r="AKZ120" s="77"/>
      <c r="ALA120" s="11"/>
      <c r="ALG120" s="73"/>
      <c r="ALH120" s="73"/>
      <c r="ALI120" s="73"/>
      <c r="ALJ120" s="73"/>
      <c r="ALK120" s="74"/>
      <c r="ALL120" s="74"/>
      <c r="ALM120" s="77"/>
      <c r="ALN120" s="77"/>
      <c r="ALO120" s="11"/>
      <c r="ALU120" s="73"/>
      <c r="ALV120" s="73"/>
      <c r="ALW120" s="73"/>
      <c r="ALX120" s="73"/>
      <c r="ALY120" s="74"/>
      <c r="ALZ120" s="74"/>
      <c r="AMA120" s="77"/>
      <c r="AMB120" s="77"/>
      <c r="AMC120" s="11"/>
      <c r="AMI120" s="73"/>
      <c r="AMJ120" s="73"/>
      <c r="AMK120" s="73"/>
      <c r="AML120" s="73"/>
      <c r="AMM120" s="74"/>
      <c r="AMN120" s="74"/>
      <c r="AMO120" s="77"/>
      <c r="AMP120" s="77"/>
      <c r="AMQ120" s="11"/>
      <c r="AMW120" s="73"/>
      <c r="AMX120" s="73"/>
      <c r="AMY120" s="73"/>
      <c r="AMZ120" s="73"/>
      <c r="ANA120" s="74"/>
      <c r="ANB120" s="74"/>
      <c r="ANC120" s="77"/>
      <c r="AND120" s="77"/>
      <c r="ANE120" s="11"/>
      <c r="ANK120" s="73"/>
      <c r="ANL120" s="73"/>
      <c r="ANM120" s="73"/>
      <c r="ANN120" s="73"/>
      <c r="ANO120" s="74"/>
      <c r="ANP120" s="74"/>
      <c r="ANQ120" s="77"/>
      <c r="ANR120" s="77"/>
      <c r="ANS120" s="11"/>
      <c r="ANY120" s="73"/>
      <c r="ANZ120" s="73"/>
      <c r="AOA120" s="73"/>
      <c r="AOB120" s="73"/>
      <c r="AOC120" s="74"/>
      <c r="AOD120" s="74"/>
      <c r="AOE120" s="77"/>
      <c r="AOF120" s="77"/>
      <c r="AOG120" s="11"/>
      <c r="AOM120" s="73"/>
      <c r="AON120" s="73"/>
      <c r="AOO120" s="73"/>
      <c r="AOP120" s="73"/>
      <c r="AOQ120" s="74"/>
      <c r="AOR120" s="74"/>
      <c r="AOS120" s="77"/>
      <c r="AOT120" s="77"/>
      <c r="AOU120" s="11"/>
      <c r="APA120" s="73"/>
      <c r="APB120" s="73"/>
      <c r="APC120" s="73"/>
      <c r="APD120" s="73"/>
      <c r="APE120" s="74"/>
      <c r="APF120" s="74"/>
      <c r="APG120" s="77"/>
      <c r="APH120" s="77"/>
      <c r="API120" s="11"/>
      <c r="APO120" s="73"/>
      <c r="APP120" s="73"/>
      <c r="APQ120" s="73"/>
      <c r="APR120" s="73"/>
      <c r="APS120" s="74"/>
      <c r="APT120" s="74"/>
      <c r="APU120" s="77"/>
      <c r="APV120" s="77"/>
      <c r="APW120" s="11"/>
      <c r="AQC120" s="73"/>
      <c r="AQD120" s="73"/>
      <c r="AQE120" s="73"/>
      <c r="AQF120" s="73"/>
      <c r="AQG120" s="74"/>
      <c r="AQH120" s="74"/>
      <c r="AQI120" s="77"/>
      <c r="AQJ120" s="77"/>
      <c r="AQK120" s="11"/>
      <c r="AQQ120" s="73"/>
      <c r="AQR120" s="73"/>
      <c r="AQS120" s="73"/>
      <c r="AQT120" s="73"/>
      <c r="AQU120" s="74"/>
      <c r="AQV120" s="74"/>
      <c r="AQW120" s="77"/>
      <c r="AQX120" s="77"/>
      <c r="AQY120" s="11"/>
      <c r="ARE120" s="73"/>
      <c r="ARF120" s="73"/>
      <c r="ARG120" s="73"/>
      <c r="ARH120" s="73"/>
      <c r="ARI120" s="74"/>
      <c r="ARJ120" s="74"/>
      <c r="ARK120" s="77"/>
      <c r="ARL120" s="77"/>
      <c r="ARM120" s="11"/>
      <c r="ARS120" s="73"/>
      <c r="ART120" s="73"/>
      <c r="ARU120" s="73"/>
      <c r="ARV120" s="73"/>
      <c r="ARW120" s="74"/>
      <c r="ARX120" s="74"/>
      <c r="ARY120" s="77"/>
      <c r="ARZ120" s="77"/>
      <c r="ASA120" s="11"/>
      <c r="ASG120" s="73"/>
      <c r="ASH120" s="73"/>
      <c r="ASI120" s="73"/>
      <c r="ASJ120" s="73"/>
      <c r="ASK120" s="74"/>
      <c r="ASL120" s="74"/>
      <c r="ASM120" s="77"/>
      <c r="ASN120" s="77"/>
      <c r="ASO120" s="11"/>
      <c r="ASU120" s="73"/>
      <c r="ASV120" s="73"/>
      <c r="ASW120" s="73"/>
      <c r="ASX120" s="73"/>
      <c r="ASY120" s="74"/>
      <c r="ASZ120" s="74"/>
      <c r="ATA120" s="77"/>
      <c r="ATB120" s="77"/>
      <c r="ATC120" s="11"/>
      <c r="ATI120" s="73"/>
      <c r="ATJ120" s="73"/>
      <c r="ATK120" s="73"/>
      <c r="ATL120" s="73"/>
      <c r="ATM120" s="74"/>
      <c r="ATN120" s="74"/>
      <c r="ATO120" s="77"/>
      <c r="ATP120" s="77"/>
      <c r="ATQ120" s="11"/>
      <c r="ATW120" s="73"/>
      <c r="ATX120" s="73"/>
      <c r="ATY120" s="73"/>
      <c r="ATZ120" s="73"/>
      <c r="AUA120" s="74"/>
      <c r="AUB120" s="74"/>
      <c r="AUC120" s="77"/>
      <c r="AUD120" s="77"/>
      <c r="AUE120" s="11"/>
      <c r="AUK120" s="73"/>
      <c r="AUL120" s="73"/>
      <c r="AUM120" s="73"/>
      <c r="AUN120" s="73"/>
      <c r="AUO120" s="74"/>
      <c r="AUP120" s="74"/>
      <c r="AUQ120" s="77"/>
      <c r="AUR120" s="77"/>
      <c r="AUS120" s="11"/>
      <c r="AUY120" s="73"/>
      <c r="AUZ120" s="73"/>
      <c r="AVA120" s="73"/>
      <c r="AVB120" s="73"/>
      <c r="AVC120" s="74"/>
      <c r="AVD120" s="74"/>
      <c r="AVE120" s="77"/>
      <c r="AVF120" s="77"/>
      <c r="AVG120" s="11"/>
      <c r="AVM120" s="73"/>
      <c r="AVN120" s="73"/>
      <c r="AVO120" s="73"/>
      <c r="AVP120" s="73"/>
      <c r="AVQ120" s="74"/>
      <c r="AVR120" s="74"/>
      <c r="AVS120" s="77"/>
      <c r="AVT120" s="77"/>
      <c r="AVU120" s="11"/>
      <c r="AWA120" s="73"/>
      <c r="AWB120" s="73"/>
      <c r="AWC120" s="73"/>
      <c r="AWD120" s="73"/>
      <c r="AWE120" s="74"/>
      <c r="AWF120" s="74"/>
      <c r="AWG120" s="77"/>
      <c r="AWH120" s="77"/>
      <c r="AWI120" s="11"/>
      <c r="AWO120" s="73"/>
      <c r="AWP120" s="73"/>
      <c r="AWQ120" s="73"/>
      <c r="AWR120" s="73"/>
      <c r="AWS120" s="74"/>
      <c r="AWT120" s="74"/>
      <c r="AWU120" s="77"/>
      <c r="AWV120" s="77"/>
      <c r="AWW120" s="11"/>
      <c r="AXC120" s="73"/>
      <c r="AXD120" s="73"/>
      <c r="AXE120" s="73"/>
      <c r="AXF120" s="73"/>
      <c r="AXG120" s="74"/>
      <c r="AXH120" s="74"/>
      <c r="AXI120" s="77"/>
      <c r="AXJ120" s="77"/>
      <c r="AXK120" s="11"/>
      <c r="AXQ120" s="73"/>
      <c r="AXR120" s="73"/>
      <c r="AXS120" s="73"/>
      <c r="AXT120" s="73"/>
      <c r="AXU120" s="74"/>
      <c r="AXV120" s="74"/>
      <c r="AXW120" s="77"/>
      <c r="AXX120" s="77"/>
      <c r="AXY120" s="11"/>
      <c r="AYE120" s="73"/>
      <c r="AYF120" s="73"/>
      <c r="AYG120" s="73"/>
      <c r="AYH120" s="73"/>
      <c r="AYI120" s="74"/>
      <c r="AYJ120" s="74"/>
      <c r="AYK120" s="77"/>
      <c r="AYL120" s="77"/>
      <c r="AYM120" s="11"/>
      <c r="AYS120" s="73"/>
      <c r="AYT120" s="73"/>
      <c r="AYU120" s="73"/>
      <c r="AYV120" s="73"/>
      <c r="AYW120" s="74"/>
      <c r="AYX120" s="74"/>
      <c r="AYY120" s="77"/>
      <c r="AYZ120" s="77"/>
      <c r="AZA120" s="11"/>
      <c r="AZG120" s="73"/>
      <c r="AZH120" s="73"/>
      <c r="AZI120" s="73"/>
      <c r="AZJ120" s="73"/>
      <c r="AZK120" s="74"/>
      <c r="AZL120" s="74"/>
      <c r="AZM120" s="77"/>
      <c r="AZN120" s="77"/>
      <c r="AZO120" s="11"/>
      <c r="AZU120" s="73"/>
      <c r="AZV120" s="73"/>
      <c r="AZW120" s="73"/>
      <c r="AZX120" s="73"/>
      <c r="AZY120" s="74"/>
      <c r="AZZ120" s="74"/>
      <c r="BAA120" s="77"/>
      <c r="BAB120" s="77"/>
      <c r="BAC120" s="11"/>
      <c r="BAI120" s="73"/>
      <c r="BAJ120" s="73"/>
      <c r="BAK120" s="73"/>
      <c r="BAL120" s="73"/>
      <c r="BAM120" s="74"/>
      <c r="BAN120" s="74"/>
      <c r="BAO120" s="77"/>
      <c r="BAP120" s="77"/>
      <c r="BAQ120" s="11"/>
      <c r="BAW120" s="73"/>
      <c r="BAX120" s="73"/>
      <c r="BAY120" s="73"/>
      <c r="BAZ120" s="73"/>
      <c r="BBA120" s="74"/>
      <c r="BBB120" s="74"/>
      <c r="BBC120" s="77"/>
      <c r="BBD120" s="77"/>
      <c r="BBE120" s="11"/>
      <c r="BBK120" s="73"/>
      <c r="BBL120" s="73"/>
      <c r="BBM120" s="73"/>
      <c r="BBN120" s="73"/>
      <c r="BBO120" s="74"/>
      <c r="BBP120" s="74"/>
      <c r="BBQ120" s="77"/>
      <c r="BBR120" s="77"/>
      <c r="BBS120" s="11"/>
      <c r="BBY120" s="73"/>
      <c r="BBZ120" s="73"/>
      <c r="BCA120" s="73"/>
      <c r="BCB120" s="73"/>
      <c r="BCC120" s="74"/>
      <c r="BCD120" s="74"/>
      <c r="BCE120" s="77"/>
      <c r="BCF120" s="77"/>
      <c r="BCG120" s="11"/>
      <c r="BCM120" s="73"/>
      <c r="BCN120" s="73"/>
      <c r="BCO120" s="73"/>
      <c r="BCP120" s="73"/>
      <c r="BCQ120" s="74"/>
      <c r="BCR120" s="74"/>
      <c r="BCS120" s="77"/>
      <c r="BCT120" s="77"/>
      <c r="BCU120" s="11"/>
      <c r="BDA120" s="73"/>
      <c r="BDB120" s="73"/>
      <c r="BDC120" s="73"/>
      <c r="BDD120" s="73"/>
      <c r="BDE120" s="74"/>
      <c r="BDF120" s="74"/>
      <c r="BDG120" s="77"/>
      <c r="BDH120" s="77"/>
      <c r="BDI120" s="11"/>
      <c r="BDO120" s="73"/>
      <c r="BDP120" s="73"/>
      <c r="BDQ120" s="73"/>
      <c r="BDR120" s="73"/>
      <c r="BDS120" s="74"/>
      <c r="BDT120" s="74"/>
      <c r="BDU120" s="77"/>
      <c r="BDV120" s="77"/>
      <c r="BDW120" s="11"/>
      <c r="BEC120" s="73"/>
      <c r="BED120" s="73"/>
      <c r="BEE120" s="73"/>
      <c r="BEF120" s="73"/>
      <c r="BEG120" s="74"/>
      <c r="BEH120" s="74"/>
      <c r="BEI120" s="77"/>
      <c r="BEJ120" s="77"/>
      <c r="BEK120" s="11"/>
      <c r="BEQ120" s="73"/>
      <c r="BER120" s="73"/>
      <c r="BES120" s="73"/>
      <c r="BET120" s="73"/>
      <c r="BEU120" s="74"/>
      <c r="BEV120" s="74"/>
      <c r="BEW120" s="77"/>
      <c r="BEX120" s="77"/>
      <c r="BEY120" s="11"/>
      <c r="BFE120" s="73"/>
      <c r="BFF120" s="73"/>
      <c r="BFG120" s="73"/>
      <c r="BFH120" s="73"/>
      <c r="BFI120" s="74"/>
      <c r="BFJ120" s="74"/>
      <c r="BFK120" s="77"/>
      <c r="BFL120" s="77"/>
      <c r="BFM120" s="11"/>
      <c r="BFS120" s="73"/>
      <c r="BFT120" s="73"/>
      <c r="BFU120" s="73"/>
      <c r="BFV120" s="73"/>
      <c r="BFW120" s="74"/>
      <c r="BFX120" s="74"/>
      <c r="BFY120" s="77"/>
      <c r="BFZ120" s="77"/>
      <c r="BGA120" s="11"/>
      <c r="BGG120" s="73"/>
      <c r="BGH120" s="73"/>
      <c r="BGI120" s="73"/>
      <c r="BGJ120" s="73"/>
      <c r="BGK120" s="74"/>
      <c r="BGL120" s="74"/>
      <c r="BGM120" s="77"/>
      <c r="BGN120" s="77"/>
      <c r="BGO120" s="11"/>
      <c r="BGU120" s="73"/>
      <c r="BGV120" s="73"/>
      <c r="BGW120" s="73"/>
      <c r="BGX120" s="73"/>
      <c r="BGY120" s="74"/>
      <c r="BGZ120" s="74"/>
      <c r="BHA120" s="77"/>
      <c r="BHB120" s="77"/>
      <c r="BHC120" s="11"/>
      <c r="BHI120" s="73"/>
      <c r="BHJ120" s="73"/>
      <c r="BHK120" s="73"/>
      <c r="BHL120" s="73"/>
      <c r="BHM120" s="74"/>
      <c r="BHN120" s="74"/>
      <c r="BHO120" s="77"/>
      <c r="BHP120" s="77"/>
      <c r="BHQ120" s="11"/>
      <c r="BHW120" s="73"/>
      <c r="BHX120" s="73"/>
      <c r="BHY120" s="73"/>
      <c r="BHZ120" s="73"/>
      <c r="BIA120" s="74"/>
      <c r="BIB120" s="74"/>
      <c r="BIC120" s="77"/>
      <c r="BID120" s="77"/>
      <c r="BIE120" s="11"/>
      <c r="BIK120" s="73"/>
      <c r="BIL120" s="73"/>
      <c r="BIM120" s="73"/>
      <c r="BIN120" s="73"/>
      <c r="BIO120" s="74"/>
      <c r="BIP120" s="74"/>
      <c r="BIQ120" s="77"/>
      <c r="BIR120" s="77"/>
      <c r="BIS120" s="11"/>
      <c r="BIY120" s="73"/>
      <c r="BIZ120" s="73"/>
      <c r="BJA120" s="73"/>
      <c r="BJB120" s="73"/>
      <c r="BJC120" s="74"/>
      <c r="BJD120" s="74"/>
      <c r="BJE120" s="77"/>
      <c r="BJF120" s="77"/>
      <c r="BJG120" s="11"/>
      <c r="BJM120" s="73"/>
      <c r="BJN120" s="73"/>
      <c r="BJO120" s="73"/>
      <c r="BJP120" s="73"/>
      <c r="BJQ120" s="74"/>
      <c r="BJR120" s="74"/>
      <c r="BJS120" s="77"/>
      <c r="BJT120" s="77"/>
      <c r="BJU120" s="11"/>
      <c r="BKA120" s="73"/>
      <c r="BKB120" s="73"/>
      <c r="BKC120" s="73"/>
      <c r="BKD120" s="73"/>
      <c r="BKE120" s="74"/>
      <c r="BKF120" s="74"/>
      <c r="BKG120" s="77"/>
      <c r="BKH120" s="77"/>
      <c r="BKI120" s="11"/>
      <c r="BKO120" s="73"/>
      <c r="BKP120" s="73"/>
      <c r="BKQ120" s="73"/>
      <c r="BKR120" s="73"/>
      <c r="BKS120" s="74"/>
      <c r="BKT120" s="74"/>
      <c r="BKU120" s="77"/>
      <c r="BKV120" s="77"/>
      <c r="BKW120" s="11"/>
      <c r="BLC120" s="73"/>
      <c r="BLD120" s="73"/>
      <c r="BLE120" s="73"/>
      <c r="BLF120" s="73"/>
      <c r="BLG120" s="74"/>
      <c r="BLH120" s="74"/>
      <c r="BLI120" s="77"/>
      <c r="BLJ120" s="77"/>
      <c r="BLK120" s="11"/>
      <c r="BLQ120" s="73"/>
      <c r="BLR120" s="73"/>
      <c r="BLS120" s="73"/>
      <c r="BLT120" s="73"/>
      <c r="BLU120" s="74"/>
      <c r="BLV120" s="74"/>
      <c r="BLW120" s="77"/>
      <c r="BLX120" s="77"/>
      <c r="BLY120" s="11"/>
      <c r="BME120" s="73"/>
      <c r="BMF120" s="73"/>
      <c r="BMG120" s="73"/>
      <c r="BMH120" s="73"/>
      <c r="BMI120" s="74"/>
      <c r="BMJ120" s="74"/>
      <c r="BMK120" s="77"/>
      <c r="BML120" s="77"/>
      <c r="BMM120" s="11"/>
      <c r="BMS120" s="73"/>
      <c r="BMT120" s="73"/>
      <c r="BMU120" s="73"/>
      <c r="BMV120" s="73"/>
      <c r="BMW120" s="74"/>
      <c r="BMX120" s="74"/>
      <c r="BMY120" s="77"/>
      <c r="BMZ120" s="77"/>
      <c r="BNA120" s="11"/>
      <c r="BNG120" s="73"/>
      <c r="BNH120" s="73"/>
      <c r="BNI120" s="73"/>
      <c r="BNJ120" s="73"/>
      <c r="BNK120" s="74"/>
      <c r="BNL120" s="74"/>
      <c r="BNM120" s="77"/>
      <c r="BNN120" s="77"/>
      <c r="BNO120" s="11"/>
      <c r="BNU120" s="73"/>
      <c r="BNV120" s="73"/>
      <c r="BNW120" s="73"/>
      <c r="BNX120" s="73"/>
      <c r="BNY120" s="74"/>
      <c r="BNZ120" s="74"/>
      <c r="BOA120" s="77"/>
      <c r="BOB120" s="77"/>
      <c r="BOC120" s="11"/>
      <c r="BOI120" s="73"/>
      <c r="BOJ120" s="73"/>
      <c r="BOK120" s="73"/>
      <c r="BOL120" s="73"/>
      <c r="BOM120" s="74"/>
      <c r="BON120" s="74"/>
      <c r="BOO120" s="77"/>
      <c r="BOP120" s="77"/>
      <c r="BOQ120" s="11"/>
      <c r="BOW120" s="73"/>
      <c r="BOX120" s="73"/>
      <c r="BOY120" s="73"/>
      <c r="BOZ120" s="73"/>
      <c r="BPA120" s="74"/>
      <c r="BPB120" s="74"/>
      <c r="BPC120" s="77"/>
      <c r="BPD120" s="77"/>
      <c r="BPE120" s="11"/>
      <c r="BPK120" s="73"/>
      <c r="BPL120" s="73"/>
      <c r="BPM120" s="73"/>
      <c r="BPN120" s="73"/>
      <c r="BPO120" s="74"/>
      <c r="BPP120" s="74"/>
      <c r="BPQ120" s="77"/>
      <c r="BPR120" s="77"/>
      <c r="BPS120" s="11"/>
      <c r="BPY120" s="73"/>
      <c r="BPZ120" s="73"/>
      <c r="BQA120" s="73"/>
      <c r="BQB120" s="73"/>
      <c r="BQC120" s="74"/>
      <c r="BQD120" s="74"/>
      <c r="BQE120" s="77"/>
      <c r="BQF120" s="77"/>
      <c r="BQG120" s="11"/>
      <c r="BQM120" s="73"/>
      <c r="BQN120" s="73"/>
      <c r="BQO120" s="73"/>
      <c r="BQP120" s="73"/>
      <c r="BQQ120" s="74"/>
      <c r="BQR120" s="74"/>
      <c r="BQS120" s="77"/>
      <c r="BQT120" s="77"/>
      <c r="BQU120" s="11"/>
      <c r="BRA120" s="73"/>
      <c r="BRB120" s="73"/>
      <c r="BRC120" s="73"/>
      <c r="BRD120" s="73"/>
      <c r="BRE120" s="74"/>
      <c r="BRF120" s="74"/>
      <c r="BRG120" s="77"/>
      <c r="BRH120" s="77"/>
      <c r="BRI120" s="11"/>
      <c r="BRO120" s="73"/>
      <c r="BRP120" s="73"/>
      <c r="BRQ120" s="73"/>
      <c r="BRR120" s="73"/>
      <c r="BRS120" s="74"/>
      <c r="BRT120" s="74"/>
      <c r="BRU120" s="77"/>
      <c r="BRV120" s="77"/>
      <c r="BRW120" s="11"/>
      <c r="BSC120" s="73"/>
      <c r="BSD120" s="73"/>
      <c r="BSE120" s="73"/>
      <c r="BSF120" s="73"/>
      <c r="BSG120" s="74"/>
      <c r="BSH120" s="74"/>
      <c r="BSI120" s="77"/>
      <c r="BSJ120" s="77"/>
      <c r="BSK120" s="11"/>
      <c r="BSQ120" s="73"/>
      <c r="BSR120" s="73"/>
      <c r="BSS120" s="73"/>
      <c r="BST120" s="73"/>
      <c r="BSU120" s="74"/>
      <c r="BSV120" s="74"/>
      <c r="BSW120" s="77"/>
      <c r="BSX120" s="77"/>
      <c r="BSY120" s="11"/>
      <c r="BTE120" s="73"/>
      <c r="BTF120" s="73"/>
      <c r="BTG120" s="73"/>
      <c r="BTH120" s="73"/>
      <c r="BTI120" s="74"/>
      <c r="BTJ120" s="74"/>
      <c r="BTK120" s="77"/>
      <c r="BTL120" s="77"/>
      <c r="BTM120" s="11"/>
      <c r="BTS120" s="73"/>
      <c r="BTT120" s="73"/>
      <c r="BTU120" s="73"/>
      <c r="BTV120" s="73"/>
      <c r="BTW120" s="74"/>
      <c r="BTX120" s="74"/>
      <c r="BTY120" s="77"/>
      <c r="BTZ120" s="77"/>
      <c r="BUA120" s="11"/>
      <c r="BUG120" s="73"/>
      <c r="BUH120" s="73"/>
      <c r="BUI120" s="73"/>
      <c r="BUJ120" s="73"/>
      <c r="BUK120" s="74"/>
      <c r="BUL120" s="74"/>
      <c r="BUM120" s="77"/>
      <c r="BUN120" s="77"/>
      <c r="BUO120" s="11"/>
      <c r="BUU120" s="73"/>
      <c r="BUV120" s="73"/>
      <c r="BUW120" s="73"/>
      <c r="BUX120" s="73"/>
      <c r="BUY120" s="74"/>
      <c r="BUZ120" s="74"/>
      <c r="BVA120" s="77"/>
      <c r="BVB120" s="77"/>
      <c r="BVC120" s="11"/>
      <c r="BVI120" s="73"/>
      <c r="BVJ120" s="73"/>
      <c r="BVK120" s="73"/>
      <c r="BVL120" s="73"/>
      <c r="BVM120" s="74"/>
      <c r="BVN120" s="74"/>
      <c r="BVO120" s="77"/>
      <c r="BVP120" s="77"/>
      <c r="BVQ120" s="11"/>
      <c r="BVW120" s="73"/>
      <c r="BVX120" s="73"/>
      <c r="BVY120" s="73"/>
      <c r="BVZ120" s="73"/>
      <c r="BWA120" s="74"/>
      <c r="BWB120" s="74"/>
      <c r="BWC120" s="77"/>
      <c r="BWD120" s="77"/>
      <c r="BWE120" s="11"/>
      <c r="BWK120" s="73"/>
      <c r="BWL120" s="73"/>
      <c r="BWM120" s="73"/>
      <c r="BWN120" s="73"/>
      <c r="BWO120" s="74"/>
      <c r="BWP120" s="74"/>
      <c r="BWQ120" s="77"/>
      <c r="BWR120" s="77"/>
      <c r="BWS120" s="11"/>
      <c r="BWY120" s="73"/>
      <c r="BWZ120" s="73"/>
      <c r="BXA120" s="73"/>
      <c r="BXB120" s="73"/>
      <c r="BXC120" s="74"/>
      <c r="BXD120" s="74"/>
      <c r="BXE120" s="77"/>
      <c r="BXF120" s="77"/>
      <c r="BXG120" s="11"/>
      <c r="BXM120" s="73"/>
      <c r="BXN120" s="73"/>
      <c r="BXO120" s="73"/>
      <c r="BXP120" s="73"/>
      <c r="BXQ120" s="74"/>
      <c r="BXR120" s="74"/>
      <c r="BXS120" s="77"/>
      <c r="BXT120" s="77"/>
      <c r="BXU120" s="11"/>
      <c r="BYA120" s="73"/>
      <c r="BYB120" s="73"/>
      <c r="BYC120" s="73"/>
      <c r="BYD120" s="73"/>
      <c r="BYE120" s="74"/>
      <c r="BYF120" s="74"/>
      <c r="BYG120" s="77"/>
      <c r="BYH120" s="77"/>
      <c r="BYI120" s="11"/>
      <c r="BYO120" s="73"/>
      <c r="BYP120" s="73"/>
      <c r="BYQ120" s="73"/>
      <c r="BYR120" s="73"/>
      <c r="BYS120" s="74"/>
      <c r="BYT120" s="74"/>
      <c r="BYU120" s="77"/>
      <c r="BYV120" s="77"/>
      <c r="BYW120" s="11"/>
      <c r="BZC120" s="73"/>
      <c r="BZD120" s="73"/>
      <c r="BZE120" s="73"/>
      <c r="BZF120" s="73"/>
      <c r="BZG120" s="74"/>
      <c r="BZH120" s="74"/>
      <c r="BZI120" s="77"/>
      <c r="BZJ120" s="77"/>
      <c r="BZK120" s="11"/>
      <c r="BZQ120" s="73"/>
      <c r="BZR120" s="73"/>
      <c r="BZS120" s="73"/>
      <c r="BZT120" s="73"/>
      <c r="BZU120" s="74"/>
      <c r="BZV120" s="74"/>
      <c r="BZW120" s="77"/>
      <c r="BZX120" s="77"/>
      <c r="BZY120" s="11"/>
      <c r="CAE120" s="73"/>
      <c r="CAF120" s="73"/>
      <c r="CAG120" s="73"/>
      <c r="CAH120" s="73"/>
      <c r="CAI120" s="74"/>
      <c r="CAJ120" s="74"/>
      <c r="CAK120" s="77"/>
      <c r="CAL120" s="77"/>
      <c r="CAM120" s="11"/>
      <c r="CAS120" s="73"/>
      <c r="CAT120" s="73"/>
      <c r="CAU120" s="73"/>
      <c r="CAV120" s="73"/>
      <c r="CAW120" s="74"/>
      <c r="CAX120" s="74"/>
      <c r="CAY120" s="77"/>
      <c r="CAZ120" s="77"/>
      <c r="CBA120" s="11"/>
      <c r="CBG120" s="73"/>
      <c r="CBH120" s="73"/>
      <c r="CBI120" s="73"/>
      <c r="CBJ120" s="73"/>
      <c r="CBK120" s="74"/>
      <c r="CBL120" s="74"/>
      <c r="CBM120" s="77"/>
      <c r="CBN120" s="77"/>
      <c r="CBO120" s="11"/>
      <c r="CBU120" s="73"/>
      <c r="CBV120" s="73"/>
      <c r="CBW120" s="73"/>
      <c r="CBX120" s="73"/>
      <c r="CBY120" s="74"/>
      <c r="CBZ120" s="74"/>
      <c r="CCA120" s="77"/>
      <c r="CCB120" s="77"/>
      <c r="CCC120" s="11"/>
      <c r="CCI120" s="73"/>
      <c r="CCJ120" s="73"/>
      <c r="CCK120" s="73"/>
      <c r="CCL120" s="73"/>
      <c r="CCM120" s="74"/>
      <c r="CCN120" s="74"/>
      <c r="CCO120" s="77"/>
      <c r="CCP120" s="77"/>
      <c r="CCQ120" s="11"/>
      <c r="CCW120" s="73"/>
      <c r="CCX120" s="73"/>
      <c r="CCY120" s="73"/>
      <c r="CCZ120" s="73"/>
      <c r="CDA120" s="74"/>
      <c r="CDB120" s="74"/>
      <c r="CDC120" s="77"/>
      <c r="CDD120" s="77"/>
      <c r="CDE120" s="11"/>
      <c r="CDK120" s="73"/>
      <c r="CDL120" s="73"/>
      <c r="CDM120" s="73"/>
      <c r="CDN120" s="73"/>
      <c r="CDO120" s="74"/>
      <c r="CDP120" s="74"/>
      <c r="CDQ120" s="77"/>
      <c r="CDR120" s="77"/>
      <c r="CDS120" s="11"/>
      <c r="CDY120" s="73"/>
      <c r="CDZ120" s="73"/>
      <c r="CEA120" s="73"/>
      <c r="CEB120" s="73"/>
      <c r="CEC120" s="74"/>
      <c r="CED120" s="74"/>
      <c r="CEE120" s="77"/>
      <c r="CEF120" s="77"/>
      <c r="CEG120" s="11"/>
      <c r="CEM120" s="73"/>
      <c r="CEN120" s="73"/>
      <c r="CEO120" s="73"/>
      <c r="CEP120" s="73"/>
      <c r="CEQ120" s="74"/>
      <c r="CER120" s="74"/>
      <c r="CES120" s="77"/>
      <c r="CET120" s="77"/>
      <c r="CEU120" s="11"/>
      <c r="CFA120" s="73"/>
      <c r="CFB120" s="73"/>
      <c r="CFC120" s="73"/>
      <c r="CFD120" s="73"/>
      <c r="CFE120" s="74"/>
      <c r="CFF120" s="74"/>
      <c r="CFG120" s="77"/>
      <c r="CFH120" s="77"/>
      <c r="CFI120" s="11"/>
      <c r="CFO120" s="73"/>
      <c r="CFP120" s="73"/>
      <c r="CFQ120" s="73"/>
      <c r="CFR120" s="73"/>
      <c r="CFS120" s="74"/>
      <c r="CFT120" s="74"/>
      <c r="CFU120" s="77"/>
      <c r="CFV120" s="77"/>
      <c r="CFW120" s="11"/>
      <c r="CGC120" s="73"/>
      <c r="CGD120" s="73"/>
      <c r="CGE120" s="73"/>
      <c r="CGF120" s="73"/>
      <c r="CGG120" s="74"/>
      <c r="CGH120" s="74"/>
      <c r="CGI120" s="77"/>
      <c r="CGJ120" s="77"/>
      <c r="CGK120" s="11"/>
      <c r="CGQ120" s="73"/>
      <c r="CGR120" s="73"/>
      <c r="CGS120" s="73"/>
      <c r="CGT120" s="73"/>
      <c r="CGU120" s="74"/>
      <c r="CGV120" s="74"/>
      <c r="CGW120" s="77"/>
      <c r="CGX120" s="77"/>
      <c r="CGY120" s="11"/>
      <c r="CHE120" s="73"/>
      <c r="CHF120" s="73"/>
      <c r="CHG120" s="73"/>
      <c r="CHH120" s="73"/>
      <c r="CHI120" s="74"/>
      <c r="CHJ120" s="74"/>
      <c r="CHK120" s="77"/>
      <c r="CHL120" s="77"/>
      <c r="CHM120" s="11"/>
      <c r="CHS120" s="73"/>
      <c r="CHT120" s="73"/>
      <c r="CHU120" s="73"/>
      <c r="CHV120" s="73"/>
      <c r="CHW120" s="74"/>
      <c r="CHX120" s="74"/>
      <c r="CHY120" s="77"/>
      <c r="CHZ120" s="77"/>
      <c r="CIA120" s="11"/>
      <c r="CIG120" s="73"/>
      <c r="CIH120" s="73"/>
      <c r="CII120" s="73"/>
      <c r="CIJ120" s="73"/>
      <c r="CIK120" s="74"/>
      <c r="CIL120" s="74"/>
      <c r="CIM120" s="77"/>
      <c r="CIN120" s="77"/>
      <c r="CIO120" s="11"/>
      <c r="CIU120" s="73"/>
      <c r="CIV120" s="73"/>
      <c r="CIW120" s="73"/>
      <c r="CIX120" s="73"/>
      <c r="CIY120" s="74"/>
      <c r="CIZ120" s="74"/>
      <c r="CJA120" s="77"/>
      <c r="CJB120" s="77"/>
      <c r="CJC120" s="11"/>
      <c r="CJI120" s="73"/>
      <c r="CJJ120" s="73"/>
      <c r="CJK120" s="73"/>
      <c r="CJL120" s="73"/>
      <c r="CJM120" s="74"/>
      <c r="CJN120" s="74"/>
      <c r="CJO120" s="77"/>
      <c r="CJP120" s="77"/>
      <c r="CJQ120" s="11"/>
      <c r="CJW120" s="73"/>
      <c r="CJX120" s="73"/>
      <c r="CJY120" s="73"/>
      <c r="CJZ120" s="73"/>
      <c r="CKA120" s="74"/>
      <c r="CKB120" s="74"/>
      <c r="CKC120" s="77"/>
      <c r="CKD120" s="77"/>
      <c r="CKE120" s="11"/>
      <c r="CKK120" s="73"/>
      <c r="CKL120" s="73"/>
      <c r="CKM120" s="73"/>
      <c r="CKN120" s="73"/>
      <c r="CKO120" s="74"/>
      <c r="CKP120" s="74"/>
      <c r="CKQ120" s="77"/>
      <c r="CKR120" s="77"/>
      <c r="CKS120" s="11"/>
      <c r="CKY120" s="73"/>
      <c r="CKZ120" s="73"/>
      <c r="CLA120" s="73"/>
      <c r="CLB120" s="73"/>
      <c r="CLC120" s="74"/>
      <c r="CLD120" s="74"/>
      <c r="CLE120" s="77"/>
      <c r="CLF120" s="77"/>
      <c r="CLG120" s="11"/>
      <c r="CLM120" s="73"/>
      <c r="CLN120" s="73"/>
      <c r="CLO120" s="73"/>
      <c r="CLP120" s="73"/>
      <c r="CLQ120" s="74"/>
      <c r="CLR120" s="74"/>
      <c r="CLS120" s="77"/>
      <c r="CLT120" s="77"/>
      <c r="CLU120" s="11"/>
      <c r="CMA120" s="73"/>
      <c r="CMB120" s="73"/>
      <c r="CMC120" s="73"/>
      <c r="CMD120" s="73"/>
      <c r="CME120" s="74"/>
      <c r="CMF120" s="74"/>
      <c r="CMG120" s="77"/>
      <c r="CMH120" s="77"/>
      <c r="CMI120" s="11"/>
      <c r="CMO120" s="73"/>
      <c r="CMP120" s="73"/>
      <c r="CMQ120" s="73"/>
      <c r="CMR120" s="73"/>
      <c r="CMS120" s="74"/>
      <c r="CMT120" s="74"/>
      <c r="CMU120" s="77"/>
      <c r="CMV120" s="77"/>
      <c r="CMW120" s="11"/>
      <c r="CNC120" s="73"/>
      <c r="CND120" s="73"/>
      <c r="CNE120" s="73"/>
      <c r="CNF120" s="73"/>
      <c r="CNG120" s="74"/>
      <c r="CNH120" s="74"/>
      <c r="CNI120" s="77"/>
      <c r="CNJ120" s="77"/>
      <c r="CNK120" s="11"/>
      <c r="CNQ120" s="73"/>
      <c r="CNR120" s="73"/>
      <c r="CNS120" s="73"/>
      <c r="CNT120" s="73"/>
      <c r="CNU120" s="74"/>
      <c r="CNV120" s="74"/>
      <c r="CNW120" s="77"/>
      <c r="CNX120" s="77"/>
      <c r="CNY120" s="11"/>
      <c r="COE120" s="73"/>
      <c r="COF120" s="73"/>
      <c r="COG120" s="73"/>
      <c r="COH120" s="73"/>
      <c r="COI120" s="74"/>
      <c r="COJ120" s="74"/>
      <c r="COK120" s="77"/>
      <c r="COL120" s="77"/>
      <c r="COM120" s="11"/>
      <c r="COS120" s="73"/>
      <c r="COT120" s="73"/>
      <c r="COU120" s="73"/>
      <c r="COV120" s="73"/>
      <c r="COW120" s="74"/>
      <c r="COX120" s="74"/>
      <c r="COY120" s="77"/>
      <c r="COZ120" s="77"/>
      <c r="CPA120" s="11"/>
      <c r="CPG120" s="73"/>
      <c r="CPH120" s="73"/>
      <c r="CPI120" s="73"/>
      <c r="CPJ120" s="73"/>
      <c r="CPK120" s="74"/>
      <c r="CPL120" s="74"/>
      <c r="CPM120" s="77"/>
      <c r="CPN120" s="77"/>
      <c r="CPO120" s="11"/>
      <c r="CPU120" s="73"/>
      <c r="CPV120" s="73"/>
      <c r="CPW120" s="73"/>
      <c r="CPX120" s="73"/>
      <c r="CPY120" s="74"/>
      <c r="CPZ120" s="74"/>
      <c r="CQA120" s="77"/>
      <c r="CQB120" s="77"/>
      <c r="CQC120" s="11"/>
      <c r="CQI120" s="73"/>
      <c r="CQJ120" s="73"/>
      <c r="CQK120" s="73"/>
      <c r="CQL120" s="73"/>
      <c r="CQM120" s="74"/>
      <c r="CQN120" s="74"/>
      <c r="CQO120" s="77"/>
      <c r="CQP120" s="77"/>
      <c r="CQQ120" s="11"/>
      <c r="CQW120" s="73"/>
      <c r="CQX120" s="73"/>
      <c r="CQY120" s="73"/>
      <c r="CQZ120" s="73"/>
      <c r="CRA120" s="74"/>
      <c r="CRB120" s="74"/>
      <c r="CRC120" s="77"/>
      <c r="CRD120" s="77"/>
      <c r="CRE120" s="11"/>
      <c r="CRK120" s="73"/>
      <c r="CRL120" s="73"/>
      <c r="CRM120" s="73"/>
      <c r="CRN120" s="73"/>
      <c r="CRO120" s="74"/>
      <c r="CRP120" s="74"/>
      <c r="CRQ120" s="77"/>
      <c r="CRR120" s="77"/>
      <c r="CRS120" s="11"/>
      <c r="CRY120" s="73"/>
      <c r="CRZ120" s="73"/>
      <c r="CSA120" s="73"/>
      <c r="CSB120" s="73"/>
      <c r="CSC120" s="74"/>
      <c r="CSD120" s="74"/>
      <c r="CSE120" s="77"/>
      <c r="CSF120" s="77"/>
      <c r="CSG120" s="11"/>
      <c r="CSM120" s="73"/>
      <c r="CSN120" s="73"/>
      <c r="CSO120" s="73"/>
      <c r="CSP120" s="73"/>
      <c r="CSQ120" s="74"/>
      <c r="CSR120" s="74"/>
      <c r="CSS120" s="77"/>
      <c r="CST120" s="77"/>
      <c r="CSU120" s="11"/>
      <c r="CTA120" s="73"/>
      <c r="CTB120" s="73"/>
      <c r="CTC120" s="73"/>
      <c r="CTD120" s="73"/>
      <c r="CTE120" s="74"/>
      <c r="CTF120" s="74"/>
      <c r="CTG120" s="77"/>
      <c r="CTH120" s="77"/>
      <c r="CTI120" s="11"/>
      <c r="CTO120" s="73"/>
      <c r="CTP120" s="73"/>
      <c r="CTQ120" s="73"/>
      <c r="CTR120" s="73"/>
      <c r="CTS120" s="74"/>
      <c r="CTT120" s="74"/>
      <c r="CTU120" s="77"/>
      <c r="CTV120" s="77"/>
      <c r="CTW120" s="11"/>
      <c r="CUC120" s="73"/>
      <c r="CUD120" s="73"/>
      <c r="CUE120" s="73"/>
      <c r="CUF120" s="73"/>
      <c r="CUG120" s="74"/>
      <c r="CUH120" s="74"/>
      <c r="CUI120" s="77"/>
      <c r="CUJ120" s="77"/>
      <c r="CUK120" s="11"/>
      <c r="CUQ120" s="73"/>
      <c r="CUR120" s="73"/>
      <c r="CUS120" s="73"/>
      <c r="CUT120" s="73"/>
      <c r="CUU120" s="74"/>
      <c r="CUV120" s="74"/>
      <c r="CUW120" s="77"/>
      <c r="CUX120" s="77"/>
      <c r="CUY120" s="11"/>
      <c r="CVE120" s="73"/>
      <c r="CVF120" s="73"/>
      <c r="CVG120" s="73"/>
      <c r="CVH120" s="73"/>
      <c r="CVI120" s="74"/>
      <c r="CVJ120" s="74"/>
      <c r="CVK120" s="77"/>
      <c r="CVL120" s="77"/>
      <c r="CVM120" s="11"/>
      <c r="CVS120" s="73"/>
      <c r="CVT120" s="73"/>
      <c r="CVU120" s="73"/>
      <c r="CVV120" s="73"/>
      <c r="CVW120" s="74"/>
      <c r="CVX120" s="74"/>
      <c r="CVY120" s="77"/>
      <c r="CVZ120" s="77"/>
      <c r="CWA120" s="11"/>
      <c r="CWG120" s="73"/>
      <c r="CWH120" s="73"/>
      <c r="CWI120" s="73"/>
      <c r="CWJ120" s="73"/>
      <c r="CWK120" s="74"/>
      <c r="CWL120" s="74"/>
      <c r="CWM120" s="77"/>
      <c r="CWN120" s="77"/>
      <c r="CWO120" s="11"/>
      <c r="CWU120" s="73"/>
      <c r="CWV120" s="73"/>
      <c r="CWW120" s="73"/>
      <c r="CWX120" s="73"/>
      <c r="CWY120" s="74"/>
      <c r="CWZ120" s="74"/>
      <c r="CXA120" s="77"/>
      <c r="CXB120" s="77"/>
      <c r="CXC120" s="11"/>
      <c r="CXI120" s="73"/>
      <c r="CXJ120" s="73"/>
      <c r="CXK120" s="73"/>
      <c r="CXL120" s="73"/>
      <c r="CXM120" s="74"/>
      <c r="CXN120" s="74"/>
      <c r="CXO120" s="77"/>
      <c r="CXP120" s="77"/>
      <c r="CXQ120" s="11"/>
      <c r="CXW120" s="73"/>
      <c r="CXX120" s="73"/>
      <c r="CXY120" s="73"/>
      <c r="CXZ120" s="73"/>
      <c r="CYA120" s="74"/>
      <c r="CYB120" s="74"/>
      <c r="CYC120" s="77"/>
      <c r="CYD120" s="77"/>
      <c r="CYE120" s="11"/>
      <c r="CYK120" s="73"/>
      <c r="CYL120" s="73"/>
      <c r="CYM120" s="73"/>
      <c r="CYN120" s="73"/>
      <c r="CYO120" s="74"/>
      <c r="CYP120" s="74"/>
      <c r="CYQ120" s="77"/>
      <c r="CYR120" s="77"/>
      <c r="CYS120" s="11"/>
      <c r="CYY120" s="73"/>
      <c r="CYZ120" s="73"/>
      <c r="CZA120" s="73"/>
      <c r="CZB120" s="73"/>
      <c r="CZC120" s="74"/>
      <c r="CZD120" s="74"/>
      <c r="CZE120" s="77"/>
      <c r="CZF120" s="77"/>
      <c r="CZG120" s="11"/>
      <c r="CZM120" s="73"/>
      <c r="CZN120" s="73"/>
      <c r="CZO120" s="73"/>
      <c r="CZP120" s="73"/>
      <c r="CZQ120" s="74"/>
      <c r="CZR120" s="74"/>
      <c r="CZS120" s="77"/>
      <c r="CZT120" s="77"/>
      <c r="CZU120" s="11"/>
      <c r="DAA120" s="73"/>
      <c r="DAB120" s="73"/>
      <c r="DAC120" s="73"/>
      <c r="DAD120" s="73"/>
      <c r="DAE120" s="74"/>
      <c r="DAF120" s="74"/>
      <c r="DAG120" s="77"/>
      <c r="DAH120" s="77"/>
      <c r="DAI120" s="11"/>
      <c r="DAO120" s="73"/>
      <c r="DAP120" s="73"/>
      <c r="DAQ120" s="73"/>
      <c r="DAR120" s="73"/>
      <c r="DAS120" s="74"/>
      <c r="DAT120" s="74"/>
      <c r="DAU120" s="77"/>
      <c r="DAV120" s="77"/>
      <c r="DAW120" s="11"/>
      <c r="DBC120" s="73"/>
      <c r="DBD120" s="73"/>
      <c r="DBE120" s="73"/>
      <c r="DBF120" s="73"/>
      <c r="DBG120" s="74"/>
      <c r="DBH120" s="74"/>
      <c r="DBI120" s="77"/>
      <c r="DBJ120" s="77"/>
      <c r="DBK120" s="11"/>
      <c r="DBQ120" s="73"/>
      <c r="DBR120" s="73"/>
      <c r="DBS120" s="73"/>
      <c r="DBT120" s="73"/>
      <c r="DBU120" s="74"/>
      <c r="DBV120" s="74"/>
      <c r="DBW120" s="77"/>
      <c r="DBX120" s="77"/>
      <c r="DBY120" s="11"/>
      <c r="DCE120" s="73"/>
      <c r="DCF120" s="73"/>
      <c r="DCG120" s="73"/>
      <c r="DCH120" s="73"/>
      <c r="DCI120" s="74"/>
      <c r="DCJ120" s="74"/>
      <c r="DCK120" s="77"/>
      <c r="DCL120" s="77"/>
      <c r="DCM120" s="11"/>
      <c r="DCS120" s="73"/>
      <c r="DCT120" s="73"/>
      <c r="DCU120" s="73"/>
      <c r="DCV120" s="73"/>
      <c r="DCW120" s="74"/>
      <c r="DCX120" s="74"/>
      <c r="DCY120" s="77"/>
      <c r="DCZ120" s="77"/>
      <c r="DDA120" s="11"/>
      <c r="DDG120" s="73"/>
      <c r="DDH120" s="73"/>
      <c r="DDI120" s="73"/>
      <c r="DDJ120" s="73"/>
      <c r="DDK120" s="74"/>
      <c r="DDL120" s="74"/>
      <c r="DDM120" s="77"/>
      <c r="DDN120" s="77"/>
      <c r="DDO120" s="11"/>
      <c r="DDU120" s="73"/>
      <c r="DDV120" s="73"/>
      <c r="DDW120" s="73"/>
      <c r="DDX120" s="73"/>
      <c r="DDY120" s="74"/>
      <c r="DDZ120" s="74"/>
      <c r="DEA120" s="77"/>
      <c r="DEB120" s="77"/>
      <c r="DEC120" s="11"/>
      <c r="DEI120" s="73"/>
      <c r="DEJ120" s="73"/>
      <c r="DEK120" s="73"/>
      <c r="DEL120" s="73"/>
      <c r="DEM120" s="74"/>
      <c r="DEN120" s="74"/>
      <c r="DEO120" s="77"/>
      <c r="DEP120" s="77"/>
      <c r="DEQ120" s="11"/>
      <c r="DEW120" s="73"/>
      <c r="DEX120" s="73"/>
      <c r="DEY120" s="73"/>
      <c r="DEZ120" s="73"/>
      <c r="DFA120" s="74"/>
      <c r="DFB120" s="74"/>
      <c r="DFC120" s="77"/>
      <c r="DFD120" s="77"/>
      <c r="DFE120" s="11"/>
      <c r="DFK120" s="73"/>
      <c r="DFL120" s="73"/>
      <c r="DFM120" s="73"/>
      <c r="DFN120" s="73"/>
      <c r="DFO120" s="74"/>
      <c r="DFP120" s="74"/>
      <c r="DFQ120" s="77"/>
      <c r="DFR120" s="77"/>
      <c r="DFS120" s="11"/>
      <c r="DFY120" s="73"/>
      <c r="DFZ120" s="73"/>
      <c r="DGA120" s="73"/>
      <c r="DGB120" s="73"/>
      <c r="DGC120" s="74"/>
      <c r="DGD120" s="74"/>
      <c r="DGE120" s="77"/>
      <c r="DGF120" s="77"/>
      <c r="DGG120" s="11"/>
      <c r="DGM120" s="73"/>
      <c r="DGN120" s="73"/>
      <c r="DGO120" s="73"/>
      <c r="DGP120" s="73"/>
      <c r="DGQ120" s="74"/>
      <c r="DGR120" s="74"/>
      <c r="DGS120" s="77"/>
      <c r="DGT120" s="77"/>
      <c r="DGU120" s="11"/>
      <c r="DHA120" s="73"/>
      <c r="DHB120" s="73"/>
      <c r="DHC120" s="73"/>
      <c r="DHD120" s="73"/>
      <c r="DHE120" s="74"/>
      <c r="DHF120" s="74"/>
      <c r="DHG120" s="77"/>
      <c r="DHH120" s="77"/>
      <c r="DHI120" s="11"/>
      <c r="DHO120" s="73"/>
      <c r="DHP120" s="73"/>
      <c r="DHQ120" s="73"/>
      <c r="DHR120" s="73"/>
      <c r="DHS120" s="74"/>
      <c r="DHT120" s="74"/>
      <c r="DHU120" s="77"/>
      <c r="DHV120" s="77"/>
      <c r="DHW120" s="11"/>
      <c r="DIC120" s="73"/>
      <c r="DID120" s="73"/>
      <c r="DIE120" s="73"/>
      <c r="DIF120" s="73"/>
      <c r="DIG120" s="74"/>
      <c r="DIH120" s="74"/>
      <c r="DII120" s="77"/>
      <c r="DIJ120" s="77"/>
      <c r="DIK120" s="11"/>
      <c r="DIQ120" s="73"/>
      <c r="DIR120" s="73"/>
      <c r="DIS120" s="73"/>
      <c r="DIT120" s="73"/>
      <c r="DIU120" s="74"/>
      <c r="DIV120" s="74"/>
      <c r="DIW120" s="77"/>
      <c r="DIX120" s="77"/>
      <c r="DIY120" s="11"/>
      <c r="DJE120" s="73"/>
      <c r="DJF120" s="73"/>
      <c r="DJG120" s="73"/>
      <c r="DJH120" s="73"/>
      <c r="DJI120" s="74"/>
      <c r="DJJ120" s="74"/>
      <c r="DJK120" s="77"/>
      <c r="DJL120" s="77"/>
      <c r="DJM120" s="11"/>
      <c r="DJS120" s="73"/>
      <c r="DJT120" s="73"/>
      <c r="DJU120" s="73"/>
      <c r="DJV120" s="73"/>
      <c r="DJW120" s="74"/>
      <c r="DJX120" s="74"/>
      <c r="DJY120" s="77"/>
      <c r="DJZ120" s="77"/>
      <c r="DKA120" s="11"/>
      <c r="DKG120" s="73"/>
      <c r="DKH120" s="73"/>
      <c r="DKI120" s="73"/>
      <c r="DKJ120" s="73"/>
      <c r="DKK120" s="74"/>
      <c r="DKL120" s="74"/>
      <c r="DKM120" s="77"/>
      <c r="DKN120" s="77"/>
      <c r="DKO120" s="11"/>
      <c r="DKU120" s="73"/>
      <c r="DKV120" s="73"/>
      <c r="DKW120" s="73"/>
      <c r="DKX120" s="73"/>
      <c r="DKY120" s="74"/>
      <c r="DKZ120" s="74"/>
      <c r="DLA120" s="77"/>
      <c r="DLB120" s="77"/>
      <c r="DLC120" s="11"/>
      <c r="DLI120" s="73"/>
      <c r="DLJ120" s="73"/>
      <c r="DLK120" s="73"/>
      <c r="DLL120" s="73"/>
      <c r="DLM120" s="74"/>
      <c r="DLN120" s="74"/>
      <c r="DLO120" s="77"/>
      <c r="DLP120" s="77"/>
      <c r="DLQ120" s="11"/>
      <c r="DLW120" s="73"/>
      <c r="DLX120" s="73"/>
      <c r="DLY120" s="73"/>
      <c r="DLZ120" s="73"/>
      <c r="DMA120" s="74"/>
      <c r="DMB120" s="74"/>
      <c r="DMC120" s="77"/>
      <c r="DMD120" s="77"/>
      <c r="DME120" s="11"/>
      <c r="DMK120" s="73"/>
      <c r="DML120" s="73"/>
      <c r="DMM120" s="73"/>
      <c r="DMN120" s="73"/>
      <c r="DMO120" s="74"/>
      <c r="DMP120" s="74"/>
      <c r="DMQ120" s="77"/>
      <c r="DMR120" s="77"/>
      <c r="DMS120" s="11"/>
      <c r="DMY120" s="73"/>
      <c r="DMZ120" s="73"/>
      <c r="DNA120" s="73"/>
      <c r="DNB120" s="73"/>
      <c r="DNC120" s="74"/>
      <c r="DND120" s="74"/>
      <c r="DNE120" s="77"/>
      <c r="DNF120" s="77"/>
      <c r="DNG120" s="11"/>
      <c r="DNM120" s="73"/>
      <c r="DNN120" s="73"/>
      <c r="DNO120" s="73"/>
      <c r="DNP120" s="73"/>
      <c r="DNQ120" s="74"/>
      <c r="DNR120" s="74"/>
      <c r="DNS120" s="77"/>
      <c r="DNT120" s="77"/>
      <c r="DNU120" s="11"/>
      <c r="DOA120" s="73"/>
      <c r="DOB120" s="73"/>
      <c r="DOC120" s="73"/>
      <c r="DOD120" s="73"/>
      <c r="DOE120" s="74"/>
      <c r="DOF120" s="74"/>
      <c r="DOG120" s="77"/>
      <c r="DOH120" s="77"/>
      <c r="DOI120" s="11"/>
      <c r="DOO120" s="73"/>
      <c r="DOP120" s="73"/>
      <c r="DOQ120" s="73"/>
      <c r="DOR120" s="73"/>
      <c r="DOS120" s="74"/>
      <c r="DOT120" s="74"/>
      <c r="DOU120" s="77"/>
      <c r="DOV120" s="77"/>
      <c r="DOW120" s="11"/>
      <c r="DPC120" s="73"/>
      <c r="DPD120" s="73"/>
      <c r="DPE120" s="73"/>
      <c r="DPF120" s="73"/>
      <c r="DPG120" s="74"/>
      <c r="DPH120" s="74"/>
      <c r="DPI120" s="77"/>
      <c r="DPJ120" s="77"/>
      <c r="DPK120" s="11"/>
      <c r="DPQ120" s="73"/>
      <c r="DPR120" s="73"/>
      <c r="DPS120" s="73"/>
      <c r="DPT120" s="73"/>
      <c r="DPU120" s="74"/>
      <c r="DPV120" s="74"/>
      <c r="DPW120" s="77"/>
      <c r="DPX120" s="77"/>
      <c r="DPY120" s="11"/>
      <c r="DQE120" s="73"/>
      <c r="DQF120" s="73"/>
      <c r="DQG120" s="73"/>
      <c r="DQH120" s="73"/>
      <c r="DQI120" s="74"/>
      <c r="DQJ120" s="74"/>
      <c r="DQK120" s="77"/>
      <c r="DQL120" s="77"/>
      <c r="DQM120" s="11"/>
      <c r="DQS120" s="73"/>
      <c r="DQT120" s="73"/>
      <c r="DQU120" s="73"/>
      <c r="DQV120" s="73"/>
      <c r="DQW120" s="74"/>
      <c r="DQX120" s="74"/>
      <c r="DQY120" s="77"/>
      <c r="DQZ120" s="77"/>
      <c r="DRA120" s="11"/>
      <c r="DRG120" s="73"/>
      <c r="DRH120" s="73"/>
      <c r="DRI120" s="73"/>
      <c r="DRJ120" s="73"/>
      <c r="DRK120" s="74"/>
      <c r="DRL120" s="74"/>
      <c r="DRM120" s="77"/>
      <c r="DRN120" s="77"/>
      <c r="DRO120" s="11"/>
      <c r="DRU120" s="73"/>
      <c r="DRV120" s="73"/>
      <c r="DRW120" s="73"/>
      <c r="DRX120" s="73"/>
      <c r="DRY120" s="74"/>
      <c r="DRZ120" s="74"/>
      <c r="DSA120" s="77"/>
      <c r="DSB120" s="77"/>
      <c r="DSC120" s="11"/>
      <c r="DSI120" s="73"/>
      <c r="DSJ120" s="73"/>
      <c r="DSK120" s="73"/>
      <c r="DSL120" s="73"/>
      <c r="DSM120" s="74"/>
      <c r="DSN120" s="74"/>
      <c r="DSO120" s="77"/>
      <c r="DSP120" s="77"/>
      <c r="DSQ120" s="11"/>
      <c r="DSW120" s="73"/>
      <c r="DSX120" s="73"/>
      <c r="DSY120" s="73"/>
      <c r="DSZ120" s="73"/>
      <c r="DTA120" s="74"/>
      <c r="DTB120" s="74"/>
      <c r="DTC120" s="77"/>
      <c r="DTD120" s="77"/>
      <c r="DTE120" s="11"/>
      <c r="DTK120" s="73"/>
      <c r="DTL120" s="73"/>
      <c r="DTM120" s="73"/>
      <c r="DTN120" s="73"/>
      <c r="DTO120" s="74"/>
      <c r="DTP120" s="74"/>
      <c r="DTQ120" s="77"/>
      <c r="DTR120" s="77"/>
      <c r="DTS120" s="11"/>
      <c r="DTY120" s="73"/>
      <c r="DTZ120" s="73"/>
      <c r="DUA120" s="73"/>
      <c r="DUB120" s="73"/>
      <c r="DUC120" s="74"/>
      <c r="DUD120" s="74"/>
      <c r="DUE120" s="77"/>
      <c r="DUF120" s="77"/>
      <c r="DUG120" s="11"/>
      <c r="DUM120" s="73"/>
      <c r="DUN120" s="73"/>
      <c r="DUO120" s="73"/>
      <c r="DUP120" s="73"/>
      <c r="DUQ120" s="74"/>
      <c r="DUR120" s="74"/>
      <c r="DUS120" s="77"/>
      <c r="DUT120" s="77"/>
      <c r="DUU120" s="11"/>
      <c r="DVA120" s="73"/>
      <c r="DVB120" s="73"/>
      <c r="DVC120" s="73"/>
      <c r="DVD120" s="73"/>
      <c r="DVE120" s="74"/>
      <c r="DVF120" s="74"/>
      <c r="DVG120" s="77"/>
      <c r="DVH120" s="77"/>
      <c r="DVI120" s="11"/>
      <c r="DVO120" s="73"/>
      <c r="DVP120" s="73"/>
      <c r="DVQ120" s="73"/>
      <c r="DVR120" s="73"/>
      <c r="DVS120" s="74"/>
      <c r="DVT120" s="74"/>
      <c r="DVU120" s="77"/>
      <c r="DVV120" s="77"/>
      <c r="DVW120" s="11"/>
      <c r="DWC120" s="73"/>
      <c r="DWD120" s="73"/>
      <c r="DWE120" s="73"/>
      <c r="DWF120" s="73"/>
      <c r="DWG120" s="74"/>
      <c r="DWH120" s="74"/>
      <c r="DWI120" s="77"/>
      <c r="DWJ120" s="77"/>
      <c r="DWK120" s="11"/>
      <c r="DWQ120" s="73"/>
      <c r="DWR120" s="73"/>
      <c r="DWS120" s="73"/>
      <c r="DWT120" s="73"/>
      <c r="DWU120" s="74"/>
      <c r="DWV120" s="74"/>
      <c r="DWW120" s="77"/>
      <c r="DWX120" s="77"/>
      <c r="DWY120" s="11"/>
      <c r="DXE120" s="73"/>
      <c r="DXF120" s="73"/>
      <c r="DXG120" s="73"/>
      <c r="DXH120" s="73"/>
      <c r="DXI120" s="74"/>
      <c r="DXJ120" s="74"/>
      <c r="DXK120" s="77"/>
      <c r="DXL120" s="77"/>
      <c r="DXM120" s="11"/>
      <c r="DXS120" s="73"/>
      <c r="DXT120" s="73"/>
      <c r="DXU120" s="73"/>
      <c r="DXV120" s="73"/>
      <c r="DXW120" s="74"/>
      <c r="DXX120" s="74"/>
      <c r="DXY120" s="77"/>
      <c r="DXZ120" s="77"/>
      <c r="DYA120" s="11"/>
      <c r="DYG120" s="73"/>
      <c r="DYH120" s="73"/>
      <c r="DYI120" s="73"/>
      <c r="DYJ120" s="73"/>
      <c r="DYK120" s="74"/>
      <c r="DYL120" s="74"/>
      <c r="DYM120" s="77"/>
      <c r="DYN120" s="77"/>
      <c r="DYO120" s="11"/>
      <c r="DYU120" s="73"/>
      <c r="DYV120" s="73"/>
      <c r="DYW120" s="73"/>
      <c r="DYX120" s="73"/>
      <c r="DYY120" s="74"/>
      <c r="DYZ120" s="74"/>
      <c r="DZA120" s="77"/>
      <c r="DZB120" s="77"/>
      <c r="DZC120" s="11"/>
      <c r="DZI120" s="73"/>
      <c r="DZJ120" s="73"/>
      <c r="DZK120" s="73"/>
      <c r="DZL120" s="73"/>
      <c r="DZM120" s="74"/>
      <c r="DZN120" s="74"/>
      <c r="DZO120" s="77"/>
      <c r="DZP120" s="77"/>
      <c r="DZQ120" s="11"/>
      <c r="DZW120" s="73"/>
      <c r="DZX120" s="73"/>
      <c r="DZY120" s="73"/>
      <c r="DZZ120" s="73"/>
      <c r="EAA120" s="74"/>
      <c r="EAB120" s="74"/>
      <c r="EAC120" s="77"/>
      <c r="EAD120" s="77"/>
      <c r="EAE120" s="11"/>
      <c r="EAK120" s="73"/>
      <c r="EAL120" s="73"/>
      <c r="EAM120" s="73"/>
      <c r="EAN120" s="73"/>
      <c r="EAO120" s="74"/>
      <c r="EAP120" s="74"/>
      <c r="EAQ120" s="77"/>
      <c r="EAR120" s="77"/>
      <c r="EAS120" s="11"/>
      <c r="EAY120" s="73"/>
      <c r="EAZ120" s="73"/>
      <c r="EBA120" s="73"/>
      <c r="EBB120" s="73"/>
      <c r="EBC120" s="74"/>
      <c r="EBD120" s="74"/>
      <c r="EBE120" s="77"/>
      <c r="EBF120" s="77"/>
      <c r="EBG120" s="11"/>
      <c r="EBM120" s="73"/>
      <c r="EBN120" s="73"/>
      <c r="EBO120" s="73"/>
      <c r="EBP120" s="73"/>
      <c r="EBQ120" s="74"/>
      <c r="EBR120" s="74"/>
      <c r="EBS120" s="77"/>
      <c r="EBT120" s="77"/>
      <c r="EBU120" s="11"/>
      <c r="ECA120" s="73"/>
      <c r="ECB120" s="73"/>
      <c r="ECC120" s="73"/>
      <c r="ECD120" s="73"/>
      <c r="ECE120" s="74"/>
      <c r="ECF120" s="74"/>
      <c r="ECG120" s="77"/>
      <c r="ECH120" s="77"/>
      <c r="ECI120" s="11"/>
      <c r="ECO120" s="73"/>
      <c r="ECP120" s="73"/>
      <c r="ECQ120" s="73"/>
      <c r="ECR120" s="73"/>
      <c r="ECS120" s="74"/>
      <c r="ECT120" s="74"/>
      <c r="ECU120" s="77"/>
      <c r="ECV120" s="77"/>
      <c r="ECW120" s="11"/>
      <c r="EDC120" s="73"/>
      <c r="EDD120" s="73"/>
      <c r="EDE120" s="73"/>
      <c r="EDF120" s="73"/>
      <c r="EDG120" s="74"/>
      <c r="EDH120" s="74"/>
      <c r="EDI120" s="77"/>
      <c r="EDJ120" s="77"/>
      <c r="EDK120" s="11"/>
      <c r="EDQ120" s="73"/>
      <c r="EDR120" s="73"/>
      <c r="EDS120" s="73"/>
      <c r="EDT120" s="73"/>
      <c r="EDU120" s="74"/>
      <c r="EDV120" s="74"/>
      <c r="EDW120" s="77"/>
      <c r="EDX120" s="77"/>
      <c r="EDY120" s="11"/>
      <c r="EEE120" s="73"/>
      <c r="EEF120" s="73"/>
      <c r="EEG120" s="73"/>
      <c r="EEH120" s="73"/>
      <c r="EEI120" s="74"/>
      <c r="EEJ120" s="74"/>
      <c r="EEK120" s="77"/>
      <c r="EEL120" s="77"/>
      <c r="EEM120" s="11"/>
      <c r="EES120" s="73"/>
      <c r="EET120" s="73"/>
      <c r="EEU120" s="73"/>
      <c r="EEV120" s="73"/>
      <c r="EEW120" s="74"/>
      <c r="EEX120" s="74"/>
      <c r="EEY120" s="77"/>
      <c r="EEZ120" s="77"/>
      <c r="EFA120" s="11"/>
      <c r="EFG120" s="73"/>
      <c r="EFH120" s="73"/>
      <c r="EFI120" s="73"/>
      <c r="EFJ120" s="73"/>
      <c r="EFK120" s="74"/>
      <c r="EFL120" s="74"/>
      <c r="EFM120" s="77"/>
      <c r="EFN120" s="77"/>
      <c r="EFO120" s="11"/>
      <c r="EFU120" s="73"/>
      <c r="EFV120" s="73"/>
      <c r="EFW120" s="73"/>
      <c r="EFX120" s="73"/>
      <c r="EFY120" s="74"/>
      <c r="EFZ120" s="74"/>
      <c r="EGA120" s="77"/>
      <c r="EGB120" s="77"/>
      <c r="EGC120" s="11"/>
      <c r="EGI120" s="73"/>
      <c r="EGJ120" s="73"/>
      <c r="EGK120" s="73"/>
      <c r="EGL120" s="73"/>
      <c r="EGM120" s="74"/>
      <c r="EGN120" s="74"/>
      <c r="EGO120" s="77"/>
      <c r="EGP120" s="77"/>
      <c r="EGQ120" s="11"/>
      <c r="EGW120" s="73"/>
      <c r="EGX120" s="73"/>
      <c r="EGY120" s="73"/>
      <c r="EGZ120" s="73"/>
      <c r="EHA120" s="74"/>
      <c r="EHB120" s="74"/>
      <c r="EHC120" s="77"/>
      <c r="EHD120" s="77"/>
      <c r="EHE120" s="11"/>
      <c r="EHK120" s="73"/>
      <c r="EHL120" s="73"/>
      <c r="EHM120" s="73"/>
      <c r="EHN120" s="73"/>
      <c r="EHO120" s="74"/>
      <c r="EHP120" s="74"/>
      <c r="EHQ120" s="77"/>
      <c r="EHR120" s="77"/>
      <c r="EHS120" s="11"/>
      <c r="EHY120" s="73"/>
      <c r="EHZ120" s="73"/>
      <c r="EIA120" s="73"/>
      <c r="EIB120" s="73"/>
      <c r="EIC120" s="74"/>
      <c r="EID120" s="74"/>
      <c r="EIE120" s="77"/>
      <c r="EIF120" s="77"/>
      <c r="EIG120" s="11"/>
      <c r="EIM120" s="73"/>
      <c r="EIN120" s="73"/>
      <c r="EIO120" s="73"/>
      <c r="EIP120" s="73"/>
      <c r="EIQ120" s="74"/>
      <c r="EIR120" s="74"/>
      <c r="EIS120" s="77"/>
      <c r="EIT120" s="77"/>
      <c r="EIU120" s="11"/>
      <c r="EJA120" s="73"/>
      <c r="EJB120" s="73"/>
      <c r="EJC120" s="73"/>
      <c r="EJD120" s="73"/>
      <c r="EJE120" s="74"/>
      <c r="EJF120" s="74"/>
      <c r="EJG120" s="77"/>
      <c r="EJH120" s="77"/>
      <c r="EJI120" s="11"/>
      <c r="EJO120" s="73"/>
      <c r="EJP120" s="73"/>
      <c r="EJQ120" s="73"/>
      <c r="EJR120" s="73"/>
      <c r="EJS120" s="74"/>
      <c r="EJT120" s="74"/>
      <c r="EJU120" s="77"/>
      <c r="EJV120" s="77"/>
      <c r="EJW120" s="11"/>
      <c r="EKC120" s="73"/>
      <c r="EKD120" s="73"/>
      <c r="EKE120" s="73"/>
      <c r="EKF120" s="73"/>
      <c r="EKG120" s="74"/>
      <c r="EKH120" s="74"/>
      <c r="EKI120" s="77"/>
      <c r="EKJ120" s="77"/>
      <c r="EKK120" s="11"/>
      <c r="EKQ120" s="73"/>
      <c r="EKR120" s="73"/>
      <c r="EKS120" s="73"/>
      <c r="EKT120" s="73"/>
      <c r="EKU120" s="74"/>
      <c r="EKV120" s="74"/>
      <c r="EKW120" s="77"/>
      <c r="EKX120" s="77"/>
      <c r="EKY120" s="11"/>
      <c r="ELE120" s="73"/>
      <c r="ELF120" s="73"/>
      <c r="ELG120" s="73"/>
      <c r="ELH120" s="73"/>
      <c r="ELI120" s="74"/>
      <c r="ELJ120" s="74"/>
      <c r="ELK120" s="77"/>
      <c r="ELL120" s="77"/>
      <c r="ELM120" s="11"/>
      <c r="ELS120" s="73"/>
      <c r="ELT120" s="73"/>
      <c r="ELU120" s="73"/>
      <c r="ELV120" s="73"/>
      <c r="ELW120" s="74"/>
      <c r="ELX120" s="74"/>
      <c r="ELY120" s="77"/>
      <c r="ELZ120" s="77"/>
      <c r="EMA120" s="11"/>
      <c r="EMG120" s="73"/>
      <c r="EMH120" s="73"/>
      <c r="EMI120" s="73"/>
      <c r="EMJ120" s="73"/>
      <c r="EMK120" s="74"/>
      <c r="EML120" s="74"/>
      <c r="EMM120" s="77"/>
      <c r="EMN120" s="77"/>
      <c r="EMO120" s="11"/>
      <c r="EMU120" s="73"/>
      <c r="EMV120" s="73"/>
      <c r="EMW120" s="73"/>
      <c r="EMX120" s="73"/>
      <c r="EMY120" s="74"/>
      <c r="EMZ120" s="74"/>
      <c r="ENA120" s="77"/>
      <c r="ENB120" s="77"/>
      <c r="ENC120" s="11"/>
      <c r="ENI120" s="73"/>
      <c r="ENJ120" s="73"/>
      <c r="ENK120" s="73"/>
      <c r="ENL120" s="73"/>
      <c r="ENM120" s="74"/>
      <c r="ENN120" s="74"/>
      <c r="ENO120" s="77"/>
      <c r="ENP120" s="77"/>
      <c r="ENQ120" s="11"/>
      <c r="ENW120" s="73"/>
      <c r="ENX120" s="73"/>
      <c r="ENY120" s="73"/>
      <c r="ENZ120" s="73"/>
      <c r="EOA120" s="74"/>
      <c r="EOB120" s="74"/>
      <c r="EOC120" s="77"/>
      <c r="EOD120" s="77"/>
      <c r="EOE120" s="11"/>
      <c r="EOK120" s="73"/>
      <c r="EOL120" s="73"/>
      <c r="EOM120" s="73"/>
      <c r="EON120" s="73"/>
      <c r="EOO120" s="74"/>
      <c r="EOP120" s="74"/>
      <c r="EOQ120" s="77"/>
      <c r="EOR120" s="77"/>
      <c r="EOS120" s="11"/>
      <c r="EOY120" s="73"/>
      <c r="EOZ120" s="73"/>
      <c r="EPA120" s="73"/>
      <c r="EPB120" s="73"/>
      <c r="EPC120" s="74"/>
      <c r="EPD120" s="74"/>
      <c r="EPE120" s="77"/>
      <c r="EPF120" s="77"/>
      <c r="EPG120" s="11"/>
      <c r="EPM120" s="73"/>
      <c r="EPN120" s="73"/>
      <c r="EPO120" s="73"/>
      <c r="EPP120" s="73"/>
      <c r="EPQ120" s="74"/>
      <c r="EPR120" s="74"/>
      <c r="EPS120" s="77"/>
      <c r="EPT120" s="77"/>
      <c r="EPU120" s="11"/>
      <c r="EQA120" s="73"/>
      <c r="EQB120" s="73"/>
      <c r="EQC120" s="73"/>
      <c r="EQD120" s="73"/>
      <c r="EQE120" s="74"/>
      <c r="EQF120" s="74"/>
      <c r="EQG120" s="77"/>
      <c r="EQH120" s="77"/>
      <c r="EQI120" s="11"/>
      <c r="EQO120" s="73"/>
      <c r="EQP120" s="73"/>
      <c r="EQQ120" s="73"/>
      <c r="EQR120" s="73"/>
      <c r="EQS120" s="74"/>
      <c r="EQT120" s="74"/>
      <c r="EQU120" s="77"/>
      <c r="EQV120" s="77"/>
      <c r="EQW120" s="11"/>
      <c r="ERC120" s="73"/>
      <c r="ERD120" s="73"/>
      <c r="ERE120" s="73"/>
      <c r="ERF120" s="73"/>
      <c r="ERG120" s="74"/>
      <c r="ERH120" s="74"/>
      <c r="ERI120" s="77"/>
      <c r="ERJ120" s="77"/>
      <c r="ERK120" s="11"/>
      <c r="ERQ120" s="73"/>
      <c r="ERR120" s="73"/>
      <c r="ERS120" s="73"/>
      <c r="ERT120" s="73"/>
      <c r="ERU120" s="74"/>
      <c r="ERV120" s="74"/>
      <c r="ERW120" s="77"/>
      <c r="ERX120" s="77"/>
      <c r="ERY120" s="11"/>
      <c r="ESE120" s="73"/>
      <c r="ESF120" s="73"/>
      <c r="ESG120" s="73"/>
      <c r="ESH120" s="73"/>
      <c r="ESI120" s="74"/>
      <c r="ESJ120" s="74"/>
      <c r="ESK120" s="77"/>
      <c r="ESL120" s="77"/>
      <c r="ESM120" s="11"/>
      <c r="ESS120" s="73"/>
      <c r="EST120" s="73"/>
      <c r="ESU120" s="73"/>
      <c r="ESV120" s="73"/>
      <c r="ESW120" s="74"/>
      <c r="ESX120" s="74"/>
      <c r="ESY120" s="77"/>
      <c r="ESZ120" s="77"/>
      <c r="ETA120" s="11"/>
      <c r="ETG120" s="73"/>
      <c r="ETH120" s="73"/>
      <c r="ETI120" s="73"/>
      <c r="ETJ120" s="73"/>
      <c r="ETK120" s="74"/>
      <c r="ETL120" s="74"/>
      <c r="ETM120" s="77"/>
      <c r="ETN120" s="77"/>
      <c r="ETO120" s="11"/>
      <c r="ETU120" s="73"/>
      <c r="ETV120" s="73"/>
      <c r="ETW120" s="73"/>
      <c r="ETX120" s="73"/>
      <c r="ETY120" s="74"/>
      <c r="ETZ120" s="74"/>
      <c r="EUA120" s="77"/>
      <c r="EUB120" s="77"/>
      <c r="EUC120" s="11"/>
      <c r="EUI120" s="73"/>
      <c r="EUJ120" s="73"/>
      <c r="EUK120" s="73"/>
      <c r="EUL120" s="73"/>
      <c r="EUM120" s="74"/>
      <c r="EUN120" s="74"/>
      <c r="EUO120" s="77"/>
      <c r="EUP120" s="77"/>
      <c r="EUQ120" s="11"/>
      <c r="EUW120" s="73"/>
      <c r="EUX120" s="73"/>
      <c r="EUY120" s="73"/>
      <c r="EUZ120" s="73"/>
      <c r="EVA120" s="74"/>
      <c r="EVB120" s="74"/>
      <c r="EVC120" s="77"/>
      <c r="EVD120" s="77"/>
      <c r="EVE120" s="11"/>
      <c r="EVK120" s="73"/>
      <c r="EVL120" s="73"/>
      <c r="EVM120" s="73"/>
      <c r="EVN120" s="73"/>
      <c r="EVO120" s="74"/>
      <c r="EVP120" s="74"/>
      <c r="EVQ120" s="77"/>
      <c r="EVR120" s="77"/>
      <c r="EVS120" s="11"/>
      <c r="EVY120" s="73"/>
      <c r="EVZ120" s="73"/>
      <c r="EWA120" s="73"/>
      <c r="EWB120" s="73"/>
      <c r="EWC120" s="74"/>
      <c r="EWD120" s="74"/>
      <c r="EWE120" s="77"/>
      <c r="EWF120" s="77"/>
      <c r="EWG120" s="11"/>
      <c r="EWM120" s="73"/>
      <c r="EWN120" s="73"/>
      <c r="EWO120" s="73"/>
      <c r="EWP120" s="73"/>
      <c r="EWQ120" s="74"/>
      <c r="EWR120" s="74"/>
      <c r="EWS120" s="77"/>
      <c r="EWT120" s="77"/>
      <c r="EWU120" s="11"/>
      <c r="EXA120" s="73"/>
      <c r="EXB120" s="73"/>
      <c r="EXC120" s="73"/>
      <c r="EXD120" s="73"/>
      <c r="EXE120" s="74"/>
      <c r="EXF120" s="74"/>
      <c r="EXG120" s="77"/>
      <c r="EXH120" s="77"/>
      <c r="EXI120" s="11"/>
      <c r="EXO120" s="73"/>
      <c r="EXP120" s="73"/>
      <c r="EXQ120" s="73"/>
      <c r="EXR120" s="73"/>
      <c r="EXS120" s="74"/>
      <c r="EXT120" s="74"/>
      <c r="EXU120" s="77"/>
      <c r="EXV120" s="77"/>
      <c r="EXW120" s="11"/>
      <c r="EYC120" s="73"/>
      <c r="EYD120" s="73"/>
      <c r="EYE120" s="73"/>
      <c r="EYF120" s="73"/>
      <c r="EYG120" s="74"/>
      <c r="EYH120" s="74"/>
      <c r="EYI120" s="77"/>
      <c r="EYJ120" s="77"/>
      <c r="EYK120" s="11"/>
      <c r="EYQ120" s="73"/>
      <c r="EYR120" s="73"/>
      <c r="EYS120" s="73"/>
      <c r="EYT120" s="73"/>
      <c r="EYU120" s="74"/>
      <c r="EYV120" s="74"/>
      <c r="EYW120" s="77"/>
      <c r="EYX120" s="77"/>
      <c r="EYY120" s="11"/>
      <c r="EZE120" s="73"/>
      <c r="EZF120" s="73"/>
      <c r="EZG120" s="73"/>
      <c r="EZH120" s="73"/>
      <c r="EZI120" s="74"/>
      <c r="EZJ120" s="74"/>
      <c r="EZK120" s="77"/>
      <c r="EZL120" s="77"/>
      <c r="EZM120" s="11"/>
      <c r="EZS120" s="73"/>
      <c r="EZT120" s="73"/>
      <c r="EZU120" s="73"/>
      <c r="EZV120" s="73"/>
      <c r="EZW120" s="74"/>
      <c r="EZX120" s="74"/>
      <c r="EZY120" s="77"/>
      <c r="EZZ120" s="77"/>
      <c r="FAA120" s="11"/>
      <c r="FAG120" s="73"/>
      <c r="FAH120" s="73"/>
      <c r="FAI120" s="73"/>
      <c r="FAJ120" s="73"/>
      <c r="FAK120" s="74"/>
      <c r="FAL120" s="74"/>
      <c r="FAM120" s="77"/>
      <c r="FAN120" s="77"/>
      <c r="FAO120" s="11"/>
      <c r="FAU120" s="73"/>
      <c r="FAV120" s="73"/>
      <c r="FAW120" s="73"/>
      <c r="FAX120" s="73"/>
      <c r="FAY120" s="74"/>
      <c r="FAZ120" s="74"/>
      <c r="FBA120" s="77"/>
      <c r="FBB120" s="77"/>
      <c r="FBC120" s="11"/>
      <c r="FBI120" s="73"/>
      <c r="FBJ120" s="73"/>
      <c r="FBK120" s="73"/>
      <c r="FBL120" s="73"/>
      <c r="FBM120" s="74"/>
      <c r="FBN120" s="74"/>
      <c r="FBO120" s="77"/>
      <c r="FBP120" s="77"/>
      <c r="FBQ120" s="11"/>
      <c r="FBW120" s="73"/>
      <c r="FBX120" s="73"/>
      <c r="FBY120" s="73"/>
      <c r="FBZ120" s="73"/>
      <c r="FCA120" s="74"/>
      <c r="FCB120" s="74"/>
      <c r="FCC120" s="77"/>
      <c r="FCD120" s="77"/>
      <c r="FCE120" s="11"/>
      <c r="FCK120" s="73"/>
      <c r="FCL120" s="73"/>
      <c r="FCM120" s="73"/>
      <c r="FCN120" s="73"/>
      <c r="FCO120" s="74"/>
      <c r="FCP120" s="74"/>
      <c r="FCQ120" s="77"/>
      <c r="FCR120" s="77"/>
      <c r="FCS120" s="11"/>
      <c r="FCY120" s="73"/>
      <c r="FCZ120" s="73"/>
      <c r="FDA120" s="73"/>
      <c r="FDB120" s="73"/>
      <c r="FDC120" s="74"/>
      <c r="FDD120" s="74"/>
      <c r="FDE120" s="77"/>
      <c r="FDF120" s="77"/>
      <c r="FDG120" s="11"/>
      <c r="FDM120" s="73"/>
      <c r="FDN120" s="73"/>
      <c r="FDO120" s="73"/>
      <c r="FDP120" s="73"/>
      <c r="FDQ120" s="74"/>
      <c r="FDR120" s="74"/>
      <c r="FDS120" s="77"/>
      <c r="FDT120" s="77"/>
      <c r="FDU120" s="11"/>
      <c r="FEA120" s="73"/>
      <c r="FEB120" s="73"/>
      <c r="FEC120" s="73"/>
      <c r="FED120" s="73"/>
      <c r="FEE120" s="74"/>
      <c r="FEF120" s="74"/>
      <c r="FEG120" s="77"/>
      <c r="FEH120" s="77"/>
      <c r="FEI120" s="11"/>
      <c r="FEO120" s="73"/>
      <c r="FEP120" s="73"/>
      <c r="FEQ120" s="73"/>
      <c r="FER120" s="73"/>
      <c r="FES120" s="74"/>
      <c r="FET120" s="74"/>
      <c r="FEU120" s="77"/>
      <c r="FEV120" s="77"/>
      <c r="FEW120" s="11"/>
      <c r="FFC120" s="73"/>
      <c r="FFD120" s="73"/>
      <c r="FFE120" s="73"/>
      <c r="FFF120" s="73"/>
      <c r="FFG120" s="74"/>
      <c r="FFH120" s="74"/>
      <c r="FFI120" s="77"/>
      <c r="FFJ120" s="77"/>
      <c r="FFK120" s="11"/>
      <c r="FFQ120" s="73"/>
      <c r="FFR120" s="73"/>
      <c r="FFS120" s="73"/>
      <c r="FFT120" s="73"/>
      <c r="FFU120" s="74"/>
      <c r="FFV120" s="74"/>
      <c r="FFW120" s="77"/>
      <c r="FFX120" s="77"/>
      <c r="FFY120" s="11"/>
      <c r="FGE120" s="73"/>
      <c r="FGF120" s="73"/>
      <c r="FGG120" s="73"/>
      <c r="FGH120" s="73"/>
      <c r="FGI120" s="74"/>
      <c r="FGJ120" s="74"/>
      <c r="FGK120" s="77"/>
      <c r="FGL120" s="77"/>
      <c r="FGM120" s="11"/>
      <c r="FGS120" s="73"/>
      <c r="FGT120" s="73"/>
      <c r="FGU120" s="73"/>
      <c r="FGV120" s="73"/>
      <c r="FGW120" s="74"/>
      <c r="FGX120" s="74"/>
      <c r="FGY120" s="77"/>
      <c r="FGZ120" s="77"/>
      <c r="FHA120" s="11"/>
      <c r="FHG120" s="73"/>
      <c r="FHH120" s="73"/>
      <c r="FHI120" s="73"/>
      <c r="FHJ120" s="73"/>
      <c r="FHK120" s="74"/>
      <c r="FHL120" s="74"/>
      <c r="FHM120" s="77"/>
      <c r="FHN120" s="77"/>
      <c r="FHO120" s="11"/>
      <c r="FHU120" s="73"/>
      <c r="FHV120" s="73"/>
      <c r="FHW120" s="73"/>
      <c r="FHX120" s="73"/>
      <c r="FHY120" s="74"/>
      <c r="FHZ120" s="74"/>
      <c r="FIA120" s="77"/>
      <c r="FIB120" s="77"/>
      <c r="FIC120" s="11"/>
      <c r="FII120" s="73"/>
      <c r="FIJ120" s="73"/>
      <c r="FIK120" s="73"/>
      <c r="FIL120" s="73"/>
      <c r="FIM120" s="74"/>
      <c r="FIN120" s="74"/>
      <c r="FIO120" s="77"/>
      <c r="FIP120" s="77"/>
      <c r="FIQ120" s="11"/>
      <c r="FIW120" s="73"/>
      <c r="FIX120" s="73"/>
      <c r="FIY120" s="73"/>
      <c r="FIZ120" s="73"/>
      <c r="FJA120" s="74"/>
      <c r="FJB120" s="74"/>
      <c r="FJC120" s="77"/>
      <c r="FJD120" s="77"/>
      <c r="FJE120" s="11"/>
      <c r="FJK120" s="73"/>
      <c r="FJL120" s="73"/>
      <c r="FJM120" s="73"/>
      <c r="FJN120" s="73"/>
      <c r="FJO120" s="74"/>
      <c r="FJP120" s="74"/>
      <c r="FJQ120" s="77"/>
      <c r="FJR120" s="77"/>
      <c r="FJS120" s="11"/>
      <c r="FJY120" s="73"/>
      <c r="FJZ120" s="73"/>
      <c r="FKA120" s="73"/>
      <c r="FKB120" s="73"/>
      <c r="FKC120" s="74"/>
      <c r="FKD120" s="74"/>
      <c r="FKE120" s="77"/>
      <c r="FKF120" s="77"/>
      <c r="FKG120" s="11"/>
      <c r="FKM120" s="73"/>
      <c r="FKN120" s="73"/>
      <c r="FKO120" s="73"/>
      <c r="FKP120" s="73"/>
      <c r="FKQ120" s="74"/>
      <c r="FKR120" s="74"/>
      <c r="FKS120" s="77"/>
      <c r="FKT120" s="77"/>
      <c r="FKU120" s="11"/>
      <c r="FLA120" s="73"/>
      <c r="FLB120" s="73"/>
      <c r="FLC120" s="73"/>
      <c r="FLD120" s="73"/>
      <c r="FLE120" s="74"/>
      <c r="FLF120" s="74"/>
      <c r="FLG120" s="77"/>
      <c r="FLH120" s="77"/>
      <c r="FLI120" s="11"/>
      <c r="FLO120" s="73"/>
      <c r="FLP120" s="73"/>
      <c r="FLQ120" s="73"/>
      <c r="FLR120" s="73"/>
      <c r="FLS120" s="74"/>
      <c r="FLT120" s="74"/>
      <c r="FLU120" s="77"/>
      <c r="FLV120" s="77"/>
      <c r="FLW120" s="11"/>
      <c r="FMC120" s="73"/>
      <c r="FMD120" s="73"/>
      <c r="FME120" s="73"/>
      <c r="FMF120" s="73"/>
      <c r="FMG120" s="74"/>
      <c r="FMH120" s="74"/>
      <c r="FMI120" s="77"/>
      <c r="FMJ120" s="77"/>
      <c r="FMK120" s="11"/>
      <c r="FMQ120" s="73"/>
      <c r="FMR120" s="73"/>
      <c r="FMS120" s="73"/>
      <c r="FMT120" s="73"/>
      <c r="FMU120" s="74"/>
      <c r="FMV120" s="74"/>
      <c r="FMW120" s="77"/>
      <c r="FMX120" s="77"/>
      <c r="FMY120" s="11"/>
      <c r="FNE120" s="73"/>
      <c r="FNF120" s="73"/>
      <c r="FNG120" s="73"/>
      <c r="FNH120" s="73"/>
      <c r="FNI120" s="74"/>
      <c r="FNJ120" s="74"/>
      <c r="FNK120" s="77"/>
      <c r="FNL120" s="77"/>
      <c r="FNM120" s="11"/>
      <c r="FNS120" s="73"/>
      <c r="FNT120" s="73"/>
      <c r="FNU120" s="73"/>
      <c r="FNV120" s="73"/>
      <c r="FNW120" s="74"/>
      <c r="FNX120" s="74"/>
      <c r="FNY120" s="77"/>
      <c r="FNZ120" s="77"/>
      <c r="FOA120" s="11"/>
      <c r="FOG120" s="73"/>
      <c r="FOH120" s="73"/>
      <c r="FOI120" s="73"/>
      <c r="FOJ120" s="73"/>
      <c r="FOK120" s="74"/>
      <c r="FOL120" s="74"/>
      <c r="FOM120" s="77"/>
      <c r="FON120" s="77"/>
      <c r="FOO120" s="11"/>
      <c r="FOU120" s="73"/>
      <c r="FOV120" s="73"/>
      <c r="FOW120" s="73"/>
      <c r="FOX120" s="73"/>
      <c r="FOY120" s="74"/>
      <c r="FOZ120" s="74"/>
      <c r="FPA120" s="77"/>
      <c r="FPB120" s="77"/>
      <c r="FPC120" s="11"/>
      <c r="FPI120" s="73"/>
      <c r="FPJ120" s="73"/>
      <c r="FPK120" s="73"/>
      <c r="FPL120" s="73"/>
      <c r="FPM120" s="74"/>
      <c r="FPN120" s="74"/>
      <c r="FPO120" s="77"/>
      <c r="FPP120" s="77"/>
      <c r="FPQ120" s="11"/>
      <c r="FPW120" s="73"/>
      <c r="FPX120" s="73"/>
      <c r="FPY120" s="73"/>
      <c r="FPZ120" s="73"/>
      <c r="FQA120" s="74"/>
      <c r="FQB120" s="74"/>
      <c r="FQC120" s="77"/>
      <c r="FQD120" s="77"/>
      <c r="FQE120" s="11"/>
      <c r="FQK120" s="73"/>
      <c r="FQL120" s="73"/>
      <c r="FQM120" s="73"/>
      <c r="FQN120" s="73"/>
      <c r="FQO120" s="74"/>
      <c r="FQP120" s="74"/>
      <c r="FQQ120" s="77"/>
      <c r="FQR120" s="77"/>
      <c r="FQS120" s="11"/>
      <c r="FQY120" s="73"/>
      <c r="FQZ120" s="73"/>
      <c r="FRA120" s="73"/>
      <c r="FRB120" s="73"/>
      <c r="FRC120" s="74"/>
      <c r="FRD120" s="74"/>
      <c r="FRE120" s="77"/>
      <c r="FRF120" s="77"/>
      <c r="FRG120" s="11"/>
      <c r="FRM120" s="73"/>
      <c r="FRN120" s="73"/>
      <c r="FRO120" s="73"/>
      <c r="FRP120" s="73"/>
      <c r="FRQ120" s="74"/>
      <c r="FRR120" s="74"/>
      <c r="FRS120" s="77"/>
      <c r="FRT120" s="77"/>
      <c r="FRU120" s="11"/>
      <c r="FSA120" s="73"/>
      <c r="FSB120" s="73"/>
      <c r="FSC120" s="73"/>
      <c r="FSD120" s="73"/>
      <c r="FSE120" s="74"/>
      <c r="FSF120" s="74"/>
      <c r="FSG120" s="77"/>
      <c r="FSH120" s="77"/>
      <c r="FSI120" s="11"/>
      <c r="FSO120" s="73"/>
      <c r="FSP120" s="73"/>
      <c r="FSQ120" s="73"/>
      <c r="FSR120" s="73"/>
      <c r="FSS120" s="74"/>
      <c r="FST120" s="74"/>
      <c r="FSU120" s="77"/>
      <c r="FSV120" s="77"/>
      <c r="FSW120" s="11"/>
      <c r="FTC120" s="73"/>
      <c r="FTD120" s="73"/>
      <c r="FTE120" s="73"/>
      <c r="FTF120" s="73"/>
      <c r="FTG120" s="74"/>
      <c r="FTH120" s="74"/>
      <c r="FTI120" s="77"/>
      <c r="FTJ120" s="77"/>
      <c r="FTK120" s="11"/>
      <c r="FTQ120" s="73"/>
      <c r="FTR120" s="73"/>
      <c r="FTS120" s="73"/>
      <c r="FTT120" s="73"/>
      <c r="FTU120" s="74"/>
      <c r="FTV120" s="74"/>
      <c r="FTW120" s="77"/>
      <c r="FTX120" s="77"/>
      <c r="FTY120" s="11"/>
      <c r="FUE120" s="73"/>
      <c r="FUF120" s="73"/>
      <c r="FUG120" s="73"/>
      <c r="FUH120" s="73"/>
      <c r="FUI120" s="74"/>
      <c r="FUJ120" s="74"/>
      <c r="FUK120" s="77"/>
      <c r="FUL120" s="77"/>
      <c r="FUM120" s="11"/>
      <c r="FUS120" s="73"/>
      <c r="FUT120" s="73"/>
      <c r="FUU120" s="73"/>
      <c r="FUV120" s="73"/>
      <c r="FUW120" s="74"/>
      <c r="FUX120" s="74"/>
      <c r="FUY120" s="77"/>
      <c r="FUZ120" s="77"/>
      <c r="FVA120" s="11"/>
      <c r="FVG120" s="73"/>
      <c r="FVH120" s="73"/>
      <c r="FVI120" s="73"/>
      <c r="FVJ120" s="73"/>
      <c r="FVK120" s="74"/>
      <c r="FVL120" s="74"/>
      <c r="FVM120" s="77"/>
      <c r="FVN120" s="77"/>
      <c r="FVO120" s="11"/>
      <c r="FVU120" s="73"/>
      <c r="FVV120" s="73"/>
      <c r="FVW120" s="73"/>
      <c r="FVX120" s="73"/>
      <c r="FVY120" s="74"/>
      <c r="FVZ120" s="74"/>
      <c r="FWA120" s="77"/>
      <c r="FWB120" s="77"/>
      <c r="FWC120" s="11"/>
      <c r="FWI120" s="73"/>
      <c r="FWJ120" s="73"/>
      <c r="FWK120" s="73"/>
      <c r="FWL120" s="73"/>
      <c r="FWM120" s="74"/>
      <c r="FWN120" s="74"/>
      <c r="FWO120" s="77"/>
      <c r="FWP120" s="77"/>
      <c r="FWQ120" s="11"/>
      <c r="FWW120" s="73"/>
      <c r="FWX120" s="73"/>
      <c r="FWY120" s="73"/>
      <c r="FWZ120" s="73"/>
      <c r="FXA120" s="74"/>
      <c r="FXB120" s="74"/>
      <c r="FXC120" s="77"/>
      <c r="FXD120" s="77"/>
      <c r="FXE120" s="11"/>
      <c r="FXK120" s="73"/>
      <c r="FXL120" s="73"/>
      <c r="FXM120" s="73"/>
      <c r="FXN120" s="73"/>
      <c r="FXO120" s="74"/>
      <c r="FXP120" s="74"/>
      <c r="FXQ120" s="77"/>
      <c r="FXR120" s="77"/>
      <c r="FXS120" s="11"/>
      <c r="FXY120" s="73"/>
      <c r="FXZ120" s="73"/>
      <c r="FYA120" s="73"/>
      <c r="FYB120" s="73"/>
      <c r="FYC120" s="74"/>
      <c r="FYD120" s="74"/>
      <c r="FYE120" s="77"/>
      <c r="FYF120" s="77"/>
      <c r="FYG120" s="11"/>
      <c r="FYM120" s="73"/>
      <c r="FYN120" s="73"/>
      <c r="FYO120" s="73"/>
      <c r="FYP120" s="73"/>
      <c r="FYQ120" s="74"/>
      <c r="FYR120" s="74"/>
      <c r="FYS120" s="77"/>
      <c r="FYT120" s="77"/>
      <c r="FYU120" s="11"/>
      <c r="FZA120" s="73"/>
      <c r="FZB120" s="73"/>
      <c r="FZC120" s="73"/>
      <c r="FZD120" s="73"/>
      <c r="FZE120" s="74"/>
      <c r="FZF120" s="74"/>
      <c r="FZG120" s="77"/>
      <c r="FZH120" s="77"/>
      <c r="FZI120" s="11"/>
      <c r="FZO120" s="73"/>
      <c r="FZP120" s="73"/>
      <c r="FZQ120" s="73"/>
      <c r="FZR120" s="73"/>
      <c r="FZS120" s="74"/>
      <c r="FZT120" s="74"/>
      <c r="FZU120" s="77"/>
      <c r="FZV120" s="77"/>
      <c r="FZW120" s="11"/>
      <c r="GAC120" s="73"/>
      <c r="GAD120" s="73"/>
      <c r="GAE120" s="73"/>
      <c r="GAF120" s="73"/>
      <c r="GAG120" s="74"/>
      <c r="GAH120" s="74"/>
      <c r="GAI120" s="77"/>
      <c r="GAJ120" s="77"/>
      <c r="GAK120" s="11"/>
      <c r="GAQ120" s="73"/>
      <c r="GAR120" s="73"/>
      <c r="GAS120" s="73"/>
      <c r="GAT120" s="73"/>
      <c r="GAU120" s="74"/>
      <c r="GAV120" s="74"/>
      <c r="GAW120" s="77"/>
      <c r="GAX120" s="77"/>
      <c r="GAY120" s="11"/>
      <c r="GBE120" s="73"/>
      <c r="GBF120" s="73"/>
      <c r="GBG120" s="73"/>
      <c r="GBH120" s="73"/>
      <c r="GBI120" s="74"/>
      <c r="GBJ120" s="74"/>
      <c r="GBK120" s="77"/>
      <c r="GBL120" s="77"/>
      <c r="GBM120" s="11"/>
      <c r="GBS120" s="73"/>
      <c r="GBT120" s="73"/>
      <c r="GBU120" s="73"/>
      <c r="GBV120" s="73"/>
      <c r="GBW120" s="74"/>
      <c r="GBX120" s="74"/>
      <c r="GBY120" s="77"/>
      <c r="GBZ120" s="77"/>
      <c r="GCA120" s="11"/>
      <c r="GCG120" s="73"/>
      <c r="GCH120" s="73"/>
      <c r="GCI120" s="73"/>
      <c r="GCJ120" s="73"/>
      <c r="GCK120" s="74"/>
      <c r="GCL120" s="74"/>
      <c r="GCM120" s="77"/>
      <c r="GCN120" s="77"/>
      <c r="GCO120" s="11"/>
      <c r="GCU120" s="73"/>
      <c r="GCV120" s="73"/>
      <c r="GCW120" s="73"/>
      <c r="GCX120" s="73"/>
      <c r="GCY120" s="74"/>
      <c r="GCZ120" s="74"/>
      <c r="GDA120" s="77"/>
      <c r="GDB120" s="77"/>
      <c r="GDC120" s="11"/>
      <c r="GDI120" s="73"/>
      <c r="GDJ120" s="73"/>
      <c r="GDK120" s="73"/>
      <c r="GDL120" s="73"/>
      <c r="GDM120" s="74"/>
      <c r="GDN120" s="74"/>
      <c r="GDO120" s="77"/>
      <c r="GDP120" s="77"/>
      <c r="GDQ120" s="11"/>
      <c r="GDW120" s="73"/>
      <c r="GDX120" s="73"/>
      <c r="GDY120" s="73"/>
      <c r="GDZ120" s="73"/>
      <c r="GEA120" s="74"/>
      <c r="GEB120" s="74"/>
      <c r="GEC120" s="77"/>
      <c r="GED120" s="77"/>
      <c r="GEE120" s="11"/>
      <c r="GEK120" s="73"/>
      <c r="GEL120" s="73"/>
      <c r="GEM120" s="73"/>
      <c r="GEN120" s="73"/>
      <c r="GEO120" s="74"/>
      <c r="GEP120" s="74"/>
      <c r="GEQ120" s="77"/>
      <c r="GER120" s="77"/>
      <c r="GES120" s="11"/>
      <c r="GEY120" s="73"/>
      <c r="GEZ120" s="73"/>
      <c r="GFA120" s="73"/>
      <c r="GFB120" s="73"/>
      <c r="GFC120" s="74"/>
      <c r="GFD120" s="74"/>
      <c r="GFE120" s="77"/>
      <c r="GFF120" s="77"/>
      <c r="GFG120" s="11"/>
      <c r="GFM120" s="73"/>
      <c r="GFN120" s="73"/>
      <c r="GFO120" s="73"/>
      <c r="GFP120" s="73"/>
      <c r="GFQ120" s="74"/>
      <c r="GFR120" s="74"/>
      <c r="GFS120" s="77"/>
      <c r="GFT120" s="77"/>
      <c r="GFU120" s="11"/>
      <c r="GGA120" s="73"/>
      <c r="GGB120" s="73"/>
      <c r="GGC120" s="73"/>
      <c r="GGD120" s="73"/>
      <c r="GGE120" s="74"/>
      <c r="GGF120" s="74"/>
      <c r="GGG120" s="77"/>
      <c r="GGH120" s="77"/>
      <c r="GGI120" s="11"/>
      <c r="GGO120" s="73"/>
      <c r="GGP120" s="73"/>
      <c r="GGQ120" s="73"/>
      <c r="GGR120" s="73"/>
      <c r="GGS120" s="74"/>
      <c r="GGT120" s="74"/>
      <c r="GGU120" s="77"/>
      <c r="GGV120" s="77"/>
      <c r="GGW120" s="11"/>
      <c r="GHC120" s="73"/>
      <c r="GHD120" s="73"/>
      <c r="GHE120" s="73"/>
      <c r="GHF120" s="73"/>
      <c r="GHG120" s="74"/>
      <c r="GHH120" s="74"/>
      <c r="GHI120" s="77"/>
      <c r="GHJ120" s="77"/>
      <c r="GHK120" s="11"/>
      <c r="GHQ120" s="73"/>
      <c r="GHR120" s="73"/>
      <c r="GHS120" s="73"/>
      <c r="GHT120" s="73"/>
      <c r="GHU120" s="74"/>
      <c r="GHV120" s="74"/>
      <c r="GHW120" s="77"/>
      <c r="GHX120" s="77"/>
      <c r="GHY120" s="11"/>
      <c r="GIE120" s="73"/>
      <c r="GIF120" s="73"/>
      <c r="GIG120" s="73"/>
      <c r="GIH120" s="73"/>
      <c r="GII120" s="74"/>
      <c r="GIJ120" s="74"/>
      <c r="GIK120" s="77"/>
      <c r="GIL120" s="77"/>
      <c r="GIM120" s="11"/>
      <c r="GIS120" s="73"/>
      <c r="GIT120" s="73"/>
      <c r="GIU120" s="73"/>
      <c r="GIV120" s="73"/>
      <c r="GIW120" s="74"/>
      <c r="GIX120" s="74"/>
      <c r="GIY120" s="77"/>
      <c r="GIZ120" s="77"/>
      <c r="GJA120" s="11"/>
      <c r="GJG120" s="73"/>
      <c r="GJH120" s="73"/>
      <c r="GJI120" s="73"/>
      <c r="GJJ120" s="73"/>
      <c r="GJK120" s="74"/>
      <c r="GJL120" s="74"/>
      <c r="GJM120" s="77"/>
      <c r="GJN120" s="77"/>
      <c r="GJO120" s="11"/>
      <c r="GJU120" s="73"/>
      <c r="GJV120" s="73"/>
      <c r="GJW120" s="73"/>
      <c r="GJX120" s="73"/>
      <c r="GJY120" s="74"/>
      <c r="GJZ120" s="74"/>
      <c r="GKA120" s="77"/>
      <c r="GKB120" s="77"/>
      <c r="GKC120" s="11"/>
      <c r="GKI120" s="73"/>
      <c r="GKJ120" s="73"/>
      <c r="GKK120" s="73"/>
      <c r="GKL120" s="73"/>
      <c r="GKM120" s="74"/>
      <c r="GKN120" s="74"/>
      <c r="GKO120" s="77"/>
      <c r="GKP120" s="77"/>
      <c r="GKQ120" s="11"/>
      <c r="GKW120" s="73"/>
      <c r="GKX120" s="73"/>
      <c r="GKY120" s="73"/>
      <c r="GKZ120" s="73"/>
      <c r="GLA120" s="74"/>
      <c r="GLB120" s="74"/>
      <c r="GLC120" s="77"/>
      <c r="GLD120" s="77"/>
      <c r="GLE120" s="11"/>
      <c r="GLK120" s="73"/>
      <c r="GLL120" s="73"/>
      <c r="GLM120" s="73"/>
      <c r="GLN120" s="73"/>
      <c r="GLO120" s="74"/>
      <c r="GLP120" s="74"/>
      <c r="GLQ120" s="77"/>
      <c r="GLR120" s="77"/>
      <c r="GLS120" s="11"/>
      <c r="GLY120" s="73"/>
      <c r="GLZ120" s="73"/>
      <c r="GMA120" s="73"/>
      <c r="GMB120" s="73"/>
      <c r="GMC120" s="74"/>
      <c r="GMD120" s="74"/>
      <c r="GME120" s="77"/>
      <c r="GMF120" s="77"/>
      <c r="GMG120" s="11"/>
      <c r="GMM120" s="73"/>
      <c r="GMN120" s="73"/>
      <c r="GMO120" s="73"/>
      <c r="GMP120" s="73"/>
      <c r="GMQ120" s="74"/>
      <c r="GMR120" s="74"/>
      <c r="GMS120" s="77"/>
      <c r="GMT120" s="77"/>
      <c r="GMU120" s="11"/>
      <c r="GNA120" s="73"/>
      <c r="GNB120" s="73"/>
      <c r="GNC120" s="73"/>
      <c r="GND120" s="73"/>
      <c r="GNE120" s="74"/>
      <c r="GNF120" s="74"/>
      <c r="GNG120" s="77"/>
      <c r="GNH120" s="77"/>
      <c r="GNI120" s="11"/>
      <c r="GNO120" s="73"/>
      <c r="GNP120" s="73"/>
      <c r="GNQ120" s="73"/>
      <c r="GNR120" s="73"/>
      <c r="GNS120" s="74"/>
      <c r="GNT120" s="74"/>
      <c r="GNU120" s="77"/>
      <c r="GNV120" s="77"/>
      <c r="GNW120" s="11"/>
      <c r="GOC120" s="73"/>
      <c r="GOD120" s="73"/>
      <c r="GOE120" s="73"/>
      <c r="GOF120" s="73"/>
      <c r="GOG120" s="74"/>
      <c r="GOH120" s="74"/>
      <c r="GOI120" s="77"/>
      <c r="GOJ120" s="77"/>
      <c r="GOK120" s="11"/>
      <c r="GOQ120" s="73"/>
      <c r="GOR120" s="73"/>
      <c r="GOS120" s="73"/>
      <c r="GOT120" s="73"/>
      <c r="GOU120" s="74"/>
      <c r="GOV120" s="74"/>
      <c r="GOW120" s="77"/>
      <c r="GOX120" s="77"/>
      <c r="GOY120" s="11"/>
      <c r="GPE120" s="73"/>
      <c r="GPF120" s="73"/>
      <c r="GPG120" s="73"/>
      <c r="GPH120" s="73"/>
      <c r="GPI120" s="74"/>
      <c r="GPJ120" s="74"/>
      <c r="GPK120" s="77"/>
      <c r="GPL120" s="77"/>
      <c r="GPM120" s="11"/>
      <c r="GPS120" s="73"/>
      <c r="GPT120" s="73"/>
      <c r="GPU120" s="73"/>
      <c r="GPV120" s="73"/>
      <c r="GPW120" s="74"/>
      <c r="GPX120" s="74"/>
      <c r="GPY120" s="77"/>
      <c r="GPZ120" s="77"/>
      <c r="GQA120" s="11"/>
      <c r="GQG120" s="73"/>
      <c r="GQH120" s="73"/>
      <c r="GQI120" s="73"/>
      <c r="GQJ120" s="73"/>
      <c r="GQK120" s="74"/>
      <c r="GQL120" s="74"/>
      <c r="GQM120" s="77"/>
      <c r="GQN120" s="77"/>
      <c r="GQO120" s="11"/>
      <c r="GQU120" s="73"/>
      <c r="GQV120" s="73"/>
      <c r="GQW120" s="73"/>
      <c r="GQX120" s="73"/>
      <c r="GQY120" s="74"/>
      <c r="GQZ120" s="74"/>
      <c r="GRA120" s="77"/>
      <c r="GRB120" s="77"/>
      <c r="GRC120" s="11"/>
      <c r="GRI120" s="73"/>
      <c r="GRJ120" s="73"/>
      <c r="GRK120" s="73"/>
      <c r="GRL120" s="73"/>
      <c r="GRM120" s="74"/>
      <c r="GRN120" s="74"/>
      <c r="GRO120" s="77"/>
      <c r="GRP120" s="77"/>
      <c r="GRQ120" s="11"/>
      <c r="GRW120" s="73"/>
      <c r="GRX120" s="73"/>
      <c r="GRY120" s="73"/>
      <c r="GRZ120" s="73"/>
      <c r="GSA120" s="74"/>
      <c r="GSB120" s="74"/>
      <c r="GSC120" s="77"/>
      <c r="GSD120" s="77"/>
      <c r="GSE120" s="11"/>
      <c r="GSK120" s="73"/>
      <c r="GSL120" s="73"/>
      <c r="GSM120" s="73"/>
      <c r="GSN120" s="73"/>
      <c r="GSO120" s="74"/>
      <c r="GSP120" s="74"/>
      <c r="GSQ120" s="77"/>
      <c r="GSR120" s="77"/>
      <c r="GSS120" s="11"/>
      <c r="GSY120" s="73"/>
      <c r="GSZ120" s="73"/>
      <c r="GTA120" s="73"/>
      <c r="GTB120" s="73"/>
      <c r="GTC120" s="74"/>
      <c r="GTD120" s="74"/>
      <c r="GTE120" s="77"/>
      <c r="GTF120" s="77"/>
      <c r="GTG120" s="11"/>
      <c r="GTM120" s="73"/>
      <c r="GTN120" s="73"/>
      <c r="GTO120" s="73"/>
      <c r="GTP120" s="73"/>
      <c r="GTQ120" s="74"/>
      <c r="GTR120" s="74"/>
      <c r="GTS120" s="77"/>
      <c r="GTT120" s="77"/>
      <c r="GTU120" s="11"/>
      <c r="GUA120" s="73"/>
      <c r="GUB120" s="73"/>
      <c r="GUC120" s="73"/>
      <c r="GUD120" s="73"/>
      <c r="GUE120" s="74"/>
      <c r="GUF120" s="74"/>
      <c r="GUG120" s="77"/>
      <c r="GUH120" s="77"/>
      <c r="GUI120" s="11"/>
      <c r="GUO120" s="73"/>
      <c r="GUP120" s="73"/>
      <c r="GUQ120" s="73"/>
      <c r="GUR120" s="73"/>
      <c r="GUS120" s="74"/>
      <c r="GUT120" s="74"/>
      <c r="GUU120" s="77"/>
      <c r="GUV120" s="77"/>
      <c r="GUW120" s="11"/>
      <c r="GVC120" s="73"/>
      <c r="GVD120" s="73"/>
      <c r="GVE120" s="73"/>
      <c r="GVF120" s="73"/>
      <c r="GVG120" s="74"/>
      <c r="GVH120" s="74"/>
      <c r="GVI120" s="77"/>
      <c r="GVJ120" s="77"/>
      <c r="GVK120" s="11"/>
      <c r="GVQ120" s="73"/>
      <c r="GVR120" s="73"/>
      <c r="GVS120" s="73"/>
      <c r="GVT120" s="73"/>
      <c r="GVU120" s="74"/>
      <c r="GVV120" s="74"/>
      <c r="GVW120" s="77"/>
      <c r="GVX120" s="77"/>
      <c r="GVY120" s="11"/>
      <c r="GWE120" s="73"/>
      <c r="GWF120" s="73"/>
      <c r="GWG120" s="73"/>
      <c r="GWH120" s="73"/>
      <c r="GWI120" s="74"/>
      <c r="GWJ120" s="74"/>
      <c r="GWK120" s="77"/>
      <c r="GWL120" s="77"/>
      <c r="GWM120" s="11"/>
      <c r="GWS120" s="73"/>
      <c r="GWT120" s="73"/>
      <c r="GWU120" s="73"/>
      <c r="GWV120" s="73"/>
      <c r="GWW120" s="74"/>
      <c r="GWX120" s="74"/>
      <c r="GWY120" s="77"/>
      <c r="GWZ120" s="77"/>
      <c r="GXA120" s="11"/>
      <c r="GXG120" s="73"/>
      <c r="GXH120" s="73"/>
      <c r="GXI120" s="73"/>
      <c r="GXJ120" s="73"/>
      <c r="GXK120" s="74"/>
      <c r="GXL120" s="74"/>
      <c r="GXM120" s="77"/>
      <c r="GXN120" s="77"/>
      <c r="GXO120" s="11"/>
      <c r="GXU120" s="73"/>
      <c r="GXV120" s="73"/>
      <c r="GXW120" s="73"/>
      <c r="GXX120" s="73"/>
      <c r="GXY120" s="74"/>
      <c r="GXZ120" s="74"/>
      <c r="GYA120" s="77"/>
      <c r="GYB120" s="77"/>
      <c r="GYC120" s="11"/>
      <c r="GYI120" s="73"/>
      <c r="GYJ120" s="73"/>
      <c r="GYK120" s="73"/>
      <c r="GYL120" s="73"/>
      <c r="GYM120" s="74"/>
      <c r="GYN120" s="74"/>
      <c r="GYO120" s="77"/>
      <c r="GYP120" s="77"/>
      <c r="GYQ120" s="11"/>
      <c r="GYW120" s="73"/>
      <c r="GYX120" s="73"/>
      <c r="GYY120" s="73"/>
      <c r="GYZ120" s="73"/>
      <c r="GZA120" s="74"/>
      <c r="GZB120" s="74"/>
      <c r="GZC120" s="77"/>
      <c r="GZD120" s="77"/>
      <c r="GZE120" s="11"/>
      <c r="GZK120" s="73"/>
      <c r="GZL120" s="73"/>
      <c r="GZM120" s="73"/>
      <c r="GZN120" s="73"/>
      <c r="GZO120" s="74"/>
      <c r="GZP120" s="74"/>
      <c r="GZQ120" s="77"/>
      <c r="GZR120" s="77"/>
      <c r="GZS120" s="11"/>
      <c r="GZY120" s="73"/>
      <c r="GZZ120" s="73"/>
      <c r="HAA120" s="73"/>
      <c r="HAB120" s="73"/>
      <c r="HAC120" s="74"/>
      <c r="HAD120" s="74"/>
      <c r="HAE120" s="77"/>
      <c r="HAF120" s="77"/>
      <c r="HAG120" s="11"/>
      <c r="HAM120" s="73"/>
      <c r="HAN120" s="73"/>
      <c r="HAO120" s="73"/>
      <c r="HAP120" s="73"/>
      <c r="HAQ120" s="74"/>
      <c r="HAR120" s="74"/>
      <c r="HAS120" s="77"/>
      <c r="HAT120" s="77"/>
      <c r="HAU120" s="11"/>
      <c r="HBA120" s="73"/>
      <c r="HBB120" s="73"/>
      <c r="HBC120" s="73"/>
      <c r="HBD120" s="73"/>
      <c r="HBE120" s="74"/>
      <c r="HBF120" s="74"/>
      <c r="HBG120" s="77"/>
      <c r="HBH120" s="77"/>
      <c r="HBI120" s="11"/>
      <c r="HBO120" s="73"/>
      <c r="HBP120" s="73"/>
      <c r="HBQ120" s="73"/>
      <c r="HBR120" s="73"/>
      <c r="HBS120" s="74"/>
      <c r="HBT120" s="74"/>
      <c r="HBU120" s="77"/>
      <c r="HBV120" s="77"/>
      <c r="HBW120" s="11"/>
      <c r="HCC120" s="73"/>
      <c r="HCD120" s="73"/>
      <c r="HCE120" s="73"/>
      <c r="HCF120" s="73"/>
      <c r="HCG120" s="74"/>
      <c r="HCH120" s="74"/>
      <c r="HCI120" s="77"/>
      <c r="HCJ120" s="77"/>
      <c r="HCK120" s="11"/>
      <c r="HCQ120" s="73"/>
      <c r="HCR120" s="73"/>
      <c r="HCS120" s="73"/>
      <c r="HCT120" s="73"/>
      <c r="HCU120" s="74"/>
      <c r="HCV120" s="74"/>
      <c r="HCW120" s="77"/>
      <c r="HCX120" s="77"/>
      <c r="HCY120" s="11"/>
      <c r="HDE120" s="73"/>
      <c r="HDF120" s="73"/>
      <c r="HDG120" s="73"/>
      <c r="HDH120" s="73"/>
      <c r="HDI120" s="74"/>
      <c r="HDJ120" s="74"/>
      <c r="HDK120" s="77"/>
      <c r="HDL120" s="77"/>
      <c r="HDM120" s="11"/>
      <c r="HDS120" s="73"/>
      <c r="HDT120" s="73"/>
      <c r="HDU120" s="73"/>
      <c r="HDV120" s="73"/>
      <c r="HDW120" s="74"/>
      <c r="HDX120" s="74"/>
      <c r="HDY120" s="77"/>
      <c r="HDZ120" s="77"/>
      <c r="HEA120" s="11"/>
      <c r="HEG120" s="73"/>
      <c r="HEH120" s="73"/>
      <c r="HEI120" s="73"/>
      <c r="HEJ120" s="73"/>
      <c r="HEK120" s="74"/>
      <c r="HEL120" s="74"/>
      <c r="HEM120" s="77"/>
      <c r="HEN120" s="77"/>
      <c r="HEO120" s="11"/>
      <c r="HEU120" s="73"/>
      <c r="HEV120" s="73"/>
      <c r="HEW120" s="73"/>
      <c r="HEX120" s="73"/>
      <c r="HEY120" s="74"/>
      <c r="HEZ120" s="74"/>
      <c r="HFA120" s="77"/>
      <c r="HFB120" s="77"/>
      <c r="HFC120" s="11"/>
      <c r="HFI120" s="73"/>
      <c r="HFJ120" s="73"/>
      <c r="HFK120" s="73"/>
      <c r="HFL120" s="73"/>
      <c r="HFM120" s="74"/>
      <c r="HFN120" s="74"/>
      <c r="HFO120" s="77"/>
      <c r="HFP120" s="77"/>
      <c r="HFQ120" s="11"/>
      <c r="HFW120" s="73"/>
      <c r="HFX120" s="73"/>
      <c r="HFY120" s="73"/>
      <c r="HFZ120" s="73"/>
      <c r="HGA120" s="74"/>
      <c r="HGB120" s="74"/>
      <c r="HGC120" s="77"/>
      <c r="HGD120" s="77"/>
      <c r="HGE120" s="11"/>
      <c r="HGK120" s="73"/>
      <c r="HGL120" s="73"/>
      <c r="HGM120" s="73"/>
      <c r="HGN120" s="73"/>
      <c r="HGO120" s="74"/>
      <c r="HGP120" s="74"/>
      <c r="HGQ120" s="77"/>
      <c r="HGR120" s="77"/>
      <c r="HGS120" s="11"/>
      <c r="HGY120" s="73"/>
      <c r="HGZ120" s="73"/>
      <c r="HHA120" s="73"/>
      <c r="HHB120" s="73"/>
      <c r="HHC120" s="74"/>
      <c r="HHD120" s="74"/>
      <c r="HHE120" s="77"/>
      <c r="HHF120" s="77"/>
      <c r="HHG120" s="11"/>
      <c r="HHM120" s="73"/>
      <c r="HHN120" s="73"/>
      <c r="HHO120" s="73"/>
      <c r="HHP120" s="73"/>
      <c r="HHQ120" s="74"/>
      <c r="HHR120" s="74"/>
      <c r="HHS120" s="77"/>
      <c r="HHT120" s="77"/>
      <c r="HHU120" s="11"/>
      <c r="HIA120" s="73"/>
      <c r="HIB120" s="73"/>
      <c r="HIC120" s="73"/>
      <c r="HID120" s="73"/>
      <c r="HIE120" s="74"/>
      <c r="HIF120" s="74"/>
      <c r="HIG120" s="77"/>
      <c r="HIH120" s="77"/>
      <c r="HII120" s="11"/>
      <c r="HIO120" s="73"/>
      <c r="HIP120" s="73"/>
      <c r="HIQ120" s="73"/>
      <c r="HIR120" s="73"/>
      <c r="HIS120" s="74"/>
      <c r="HIT120" s="74"/>
      <c r="HIU120" s="77"/>
      <c r="HIV120" s="77"/>
      <c r="HIW120" s="11"/>
      <c r="HJC120" s="73"/>
      <c r="HJD120" s="73"/>
      <c r="HJE120" s="73"/>
      <c r="HJF120" s="73"/>
      <c r="HJG120" s="74"/>
      <c r="HJH120" s="74"/>
      <c r="HJI120" s="77"/>
      <c r="HJJ120" s="77"/>
      <c r="HJK120" s="11"/>
      <c r="HJQ120" s="73"/>
      <c r="HJR120" s="73"/>
      <c r="HJS120" s="73"/>
      <c r="HJT120" s="73"/>
      <c r="HJU120" s="74"/>
      <c r="HJV120" s="74"/>
      <c r="HJW120" s="77"/>
      <c r="HJX120" s="77"/>
      <c r="HJY120" s="11"/>
      <c r="HKE120" s="73"/>
      <c r="HKF120" s="73"/>
      <c r="HKG120" s="73"/>
      <c r="HKH120" s="73"/>
      <c r="HKI120" s="74"/>
      <c r="HKJ120" s="74"/>
      <c r="HKK120" s="77"/>
      <c r="HKL120" s="77"/>
      <c r="HKM120" s="11"/>
      <c r="HKS120" s="73"/>
      <c r="HKT120" s="73"/>
      <c r="HKU120" s="73"/>
      <c r="HKV120" s="73"/>
      <c r="HKW120" s="74"/>
      <c r="HKX120" s="74"/>
      <c r="HKY120" s="77"/>
      <c r="HKZ120" s="77"/>
      <c r="HLA120" s="11"/>
      <c r="HLG120" s="73"/>
      <c r="HLH120" s="73"/>
      <c r="HLI120" s="73"/>
      <c r="HLJ120" s="73"/>
      <c r="HLK120" s="74"/>
      <c r="HLL120" s="74"/>
      <c r="HLM120" s="77"/>
      <c r="HLN120" s="77"/>
      <c r="HLO120" s="11"/>
      <c r="HLU120" s="73"/>
      <c r="HLV120" s="73"/>
      <c r="HLW120" s="73"/>
      <c r="HLX120" s="73"/>
      <c r="HLY120" s="74"/>
      <c r="HLZ120" s="74"/>
      <c r="HMA120" s="77"/>
      <c r="HMB120" s="77"/>
      <c r="HMC120" s="11"/>
      <c r="HMI120" s="73"/>
      <c r="HMJ120" s="73"/>
      <c r="HMK120" s="73"/>
      <c r="HML120" s="73"/>
      <c r="HMM120" s="74"/>
      <c r="HMN120" s="74"/>
      <c r="HMO120" s="77"/>
      <c r="HMP120" s="77"/>
      <c r="HMQ120" s="11"/>
      <c r="HMW120" s="73"/>
      <c r="HMX120" s="73"/>
      <c r="HMY120" s="73"/>
      <c r="HMZ120" s="73"/>
      <c r="HNA120" s="74"/>
      <c r="HNB120" s="74"/>
      <c r="HNC120" s="77"/>
      <c r="HND120" s="77"/>
      <c r="HNE120" s="11"/>
      <c r="HNK120" s="73"/>
      <c r="HNL120" s="73"/>
      <c r="HNM120" s="73"/>
      <c r="HNN120" s="73"/>
      <c r="HNO120" s="74"/>
      <c r="HNP120" s="74"/>
      <c r="HNQ120" s="77"/>
      <c r="HNR120" s="77"/>
      <c r="HNS120" s="11"/>
      <c r="HNY120" s="73"/>
      <c r="HNZ120" s="73"/>
      <c r="HOA120" s="73"/>
      <c r="HOB120" s="73"/>
      <c r="HOC120" s="74"/>
      <c r="HOD120" s="74"/>
      <c r="HOE120" s="77"/>
      <c r="HOF120" s="77"/>
      <c r="HOG120" s="11"/>
      <c r="HOM120" s="73"/>
      <c r="HON120" s="73"/>
      <c r="HOO120" s="73"/>
      <c r="HOP120" s="73"/>
      <c r="HOQ120" s="74"/>
      <c r="HOR120" s="74"/>
      <c r="HOS120" s="77"/>
      <c r="HOT120" s="77"/>
      <c r="HOU120" s="11"/>
      <c r="HPA120" s="73"/>
      <c r="HPB120" s="73"/>
      <c r="HPC120" s="73"/>
      <c r="HPD120" s="73"/>
      <c r="HPE120" s="74"/>
      <c r="HPF120" s="74"/>
      <c r="HPG120" s="77"/>
      <c r="HPH120" s="77"/>
      <c r="HPI120" s="11"/>
      <c r="HPO120" s="73"/>
      <c r="HPP120" s="73"/>
      <c r="HPQ120" s="73"/>
      <c r="HPR120" s="73"/>
      <c r="HPS120" s="74"/>
      <c r="HPT120" s="74"/>
      <c r="HPU120" s="77"/>
      <c r="HPV120" s="77"/>
      <c r="HPW120" s="11"/>
      <c r="HQC120" s="73"/>
      <c r="HQD120" s="73"/>
      <c r="HQE120" s="73"/>
      <c r="HQF120" s="73"/>
      <c r="HQG120" s="74"/>
      <c r="HQH120" s="74"/>
      <c r="HQI120" s="77"/>
      <c r="HQJ120" s="77"/>
      <c r="HQK120" s="11"/>
      <c r="HQQ120" s="73"/>
      <c r="HQR120" s="73"/>
      <c r="HQS120" s="73"/>
      <c r="HQT120" s="73"/>
      <c r="HQU120" s="74"/>
      <c r="HQV120" s="74"/>
      <c r="HQW120" s="77"/>
      <c r="HQX120" s="77"/>
      <c r="HQY120" s="11"/>
      <c r="HRE120" s="73"/>
      <c r="HRF120" s="73"/>
      <c r="HRG120" s="73"/>
      <c r="HRH120" s="73"/>
      <c r="HRI120" s="74"/>
      <c r="HRJ120" s="74"/>
      <c r="HRK120" s="77"/>
      <c r="HRL120" s="77"/>
      <c r="HRM120" s="11"/>
      <c r="HRS120" s="73"/>
      <c r="HRT120" s="73"/>
      <c r="HRU120" s="73"/>
      <c r="HRV120" s="73"/>
      <c r="HRW120" s="74"/>
      <c r="HRX120" s="74"/>
      <c r="HRY120" s="77"/>
      <c r="HRZ120" s="77"/>
      <c r="HSA120" s="11"/>
      <c r="HSG120" s="73"/>
      <c r="HSH120" s="73"/>
      <c r="HSI120" s="73"/>
      <c r="HSJ120" s="73"/>
      <c r="HSK120" s="74"/>
      <c r="HSL120" s="74"/>
      <c r="HSM120" s="77"/>
      <c r="HSN120" s="77"/>
      <c r="HSO120" s="11"/>
      <c r="HSU120" s="73"/>
      <c r="HSV120" s="73"/>
      <c r="HSW120" s="73"/>
      <c r="HSX120" s="73"/>
      <c r="HSY120" s="74"/>
      <c r="HSZ120" s="74"/>
      <c r="HTA120" s="77"/>
      <c r="HTB120" s="77"/>
      <c r="HTC120" s="11"/>
      <c r="HTI120" s="73"/>
      <c r="HTJ120" s="73"/>
      <c r="HTK120" s="73"/>
      <c r="HTL120" s="73"/>
      <c r="HTM120" s="74"/>
      <c r="HTN120" s="74"/>
      <c r="HTO120" s="77"/>
      <c r="HTP120" s="77"/>
      <c r="HTQ120" s="11"/>
      <c r="HTW120" s="73"/>
      <c r="HTX120" s="73"/>
      <c r="HTY120" s="73"/>
      <c r="HTZ120" s="73"/>
      <c r="HUA120" s="74"/>
      <c r="HUB120" s="74"/>
      <c r="HUC120" s="77"/>
      <c r="HUD120" s="77"/>
      <c r="HUE120" s="11"/>
      <c r="HUK120" s="73"/>
      <c r="HUL120" s="73"/>
      <c r="HUM120" s="73"/>
      <c r="HUN120" s="73"/>
      <c r="HUO120" s="74"/>
      <c r="HUP120" s="74"/>
      <c r="HUQ120" s="77"/>
      <c r="HUR120" s="77"/>
      <c r="HUS120" s="11"/>
      <c r="HUY120" s="73"/>
      <c r="HUZ120" s="73"/>
      <c r="HVA120" s="73"/>
      <c r="HVB120" s="73"/>
      <c r="HVC120" s="74"/>
      <c r="HVD120" s="74"/>
      <c r="HVE120" s="77"/>
      <c r="HVF120" s="77"/>
      <c r="HVG120" s="11"/>
      <c r="HVM120" s="73"/>
      <c r="HVN120" s="73"/>
      <c r="HVO120" s="73"/>
      <c r="HVP120" s="73"/>
      <c r="HVQ120" s="74"/>
      <c r="HVR120" s="74"/>
      <c r="HVS120" s="77"/>
      <c r="HVT120" s="77"/>
      <c r="HVU120" s="11"/>
      <c r="HWA120" s="73"/>
      <c r="HWB120" s="73"/>
      <c r="HWC120" s="73"/>
      <c r="HWD120" s="73"/>
      <c r="HWE120" s="74"/>
      <c r="HWF120" s="74"/>
      <c r="HWG120" s="77"/>
      <c r="HWH120" s="77"/>
      <c r="HWI120" s="11"/>
      <c r="HWO120" s="73"/>
      <c r="HWP120" s="73"/>
      <c r="HWQ120" s="73"/>
      <c r="HWR120" s="73"/>
      <c r="HWS120" s="74"/>
      <c r="HWT120" s="74"/>
      <c r="HWU120" s="77"/>
      <c r="HWV120" s="77"/>
      <c r="HWW120" s="11"/>
      <c r="HXC120" s="73"/>
      <c r="HXD120" s="73"/>
      <c r="HXE120" s="73"/>
      <c r="HXF120" s="73"/>
      <c r="HXG120" s="74"/>
      <c r="HXH120" s="74"/>
      <c r="HXI120" s="77"/>
      <c r="HXJ120" s="77"/>
      <c r="HXK120" s="11"/>
      <c r="HXQ120" s="73"/>
      <c r="HXR120" s="73"/>
      <c r="HXS120" s="73"/>
      <c r="HXT120" s="73"/>
      <c r="HXU120" s="74"/>
      <c r="HXV120" s="74"/>
      <c r="HXW120" s="77"/>
      <c r="HXX120" s="77"/>
      <c r="HXY120" s="11"/>
      <c r="HYE120" s="73"/>
      <c r="HYF120" s="73"/>
      <c r="HYG120" s="73"/>
      <c r="HYH120" s="73"/>
      <c r="HYI120" s="74"/>
      <c r="HYJ120" s="74"/>
      <c r="HYK120" s="77"/>
      <c r="HYL120" s="77"/>
      <c r="HYM120" s="11"/>
      <c r="HYS120" s="73"/>
      <c r="HYT120" s="73"/>
      <c r="HYU120" s="73"/>
      <c r="HYV120" s="73"/>
      <c r="HYW120" s="74"/>
      <c r="HYX120" s="74"/>
      <c r="HYY120" s="77"/>
      <c r="HYZ120" s="77"/>
      <c r="HZA120" s="11"/>
      <c r="HZG120" s="73"/>
      <c r="HZH120" s="73"/>
      <c r="HZI120" s="73"/>
      <c r="HZJ120" s="73"/>
      <c r="HZK120" s="74"/>
      <c r="HZL120" s="74"/>
      <c r="HZM120" s="77"/>
      <c r="HZN120" s="77"/>
      <c r="HZO120" s="11"/>
      <c r="HZU120" s="73"/>
      <c r="HZV120" s="73"/>
      <c r="HZW120" s="73"/>
      <c r="HZX120" s="73"/>
      <c r="HZY120" s="74"/>
      <c r="HZZ120" s="74"/>
      <c r="IAA120" s="77"/>
      <c r="IAB120" s="77"/>
      <c r="IAC120" s="11"/>
      <c r="IAI120" s="73"/>
      <c r="IAJ120" s="73"/>
      <c r="IAK120" s="73"/>
      <c r="IAL120" s="73"/>
      <c r="IAM120" s="74"/>
      <c r="IAN120" s="74"/>
      <c r="IAO120" s="77"/>
      <c r="IAP120" s="77"/>
      <c r="IAQ120" s="11"/>
      <c r="IAW120" s="73"/>
      <c r="IAX120" s="73"/>
      <c r="IAY120" s="73"/>
      <c r="IAZ120" s="73"/>
      <c r="IBA120" s="74"/>
      <c r="IBB120" s="74"/>
      <c r="IBC120" s="77"/>
      <c r="IBD120" s="77"/>
      <c r="IBE120" s="11"/>
      <c r="IBK120" s="73"/>
      <c r="IBL120" s="73"/>
      <c r="IBM120" s="73"/>
      <c r="IBN120" s="73"/>
      <c r="IBO120" s="74"/>
      <c r="IBP120" s="74"/>
      <c r="IBQ120" s="77"/>
      <c r="IBR120" s="77"/>
      <c r="IBS120" s="11"/>
      <c r="IBY120" s="73"/>
      <c r="IBZ120" s="73"/>
      <c r="ICA120" s="73"/>
      <c r="ICB120" s="73"/>
      <c r="ICC120" s="74"/>
      <c r="ICD120" s="74"/>
      <c r="ICE120" s="77"/>
      <c r="ICF120" s="77"/>
      <c r="ICG120" s="11"/>
      <c r="ICM120" s="73"/>
      <c r="ICN120" s="73"/>
      <c r="ICO120" s="73"/>
      <c r="ICP120" s="73"/>
      <c r="ICQ120" s="74"/>
      <c r="ICR120" s="74"/>
      <c r="ICS120" s="77"/>
      <c r="ICT120" s="77"/>
      <c r="ICU120" s="11"/>
      <c r="IDA120" s="73"/>
      <c r="IDB120" s="73"/>
      <c r="IDC120" s="73"/>
      <c r="IDD120" s="73"/>
      <c r="IDE120" s="74"/>
      <c r="IDF120" s="74"/>
      <c r="IDG120" s="77"/>
      <c r="IDH120" s="77"/>
      <c r="IDI120" s="11"/>
      <c r="IDO120" s="73"/>
      <c r="IDP120" s="73"/>
      <c r="IDQ120" s="73"/>
      <c r="IDR120" s="73"/>
      <c r="IDS120" s="74"/>
      <c r="IDT120" s="74"/>
      <c r="IDU120" s="77"/>
      <c r="IDV120" s="77"/>
      <c r="IDW120" s="11"/>
      <c r="IEC120" s="73"/>
      <c r="IED120" s="73"/>
      <c r="IEE120" s="73"/>
      <c r="IEF120" s="73"/>
      <c r="IEG120" s="74"/>
      <c r="IEH120" s="74"/>
      <c r="IEI120" s="77"/>
      <c r="IEJ120" s="77"/>
      <c r="IEK120" s="11"/>
      <c r="IEQ120" s="73"/>
      <c r="IER120" s="73"/>
      <c r="IES120" s="73"/>
      <c r="IET120" s="73"/>
      <c r="IEU120" s="74"/>
      <c r="IEV120" s="74"/>
      <c r="IEW120" s="77"/>
      <c r="IEX120" s="77"/>
      <c r="IEY120" s="11"/>
      <c r="IFE120" s="73"/>
      <c r="IFF120" s="73"/>
      <c r="IFG120" s="73"/>
      <c r="IFH120" s="73"/>
      <c r="IFI120" s="74"/>
      <c r="IFJ120" s="74"/>
      <c r="IFK120" s="77"/>
      <c r="IFL120" s="77"/>
      <c r="IFM120" s="11"/>
      <c r="IFS120" s="73"/>
      <c r="IFT120" s="73"/>
      <c r="IFU120" s="73"/>
      <c r="IFV120" s="73"/>
      <c r="IFW120" s="74"/>
      <c r="IFX120" s="74"/>
      <c r="IFY120" s="77"/>
      <c r="IFZ120" s="77"/>
      <c r="IGA120" s="11"/>
      <c r="IGG120" s="73"/>
      <c r="IGH120" s="73"/>
      <c r="IGI120" s="73"/>
      <c r="IGJ120" s="73"/>
      <c r="IGK120" s="74"/>
      <c r="IGL120" s="74"/>
      <c r="IGM120" s="77"/>
      <c r="IGN120" s="77"/>
      <c r="IGO120" s="11"/>
      <c r="IGU120" s="73"/>
      <c r="IGV120" s="73"/>
      <c r="IGW120" s="73"/>
      <c r="IGX120" s="73"/>
      <c r="IGY120" s="74"/>
      <c r="IGZ120" s="74"/>
      <c r="IHA120" s="77"/>
      <c r="IHB120" s="77"/>
      <c r="IHC120" s="11"/>
      <c r="IHI120" s="73"/>
      <c r="IHJ120" s="73"/>
      <c r="IHK120" s="73"/>
      <c r="IHL120" s="73"/>
      <c r="IHM120" s="74"/>
      <c r="IHN120" s="74"/>
      <c r="IHO120" s="77"/>
      <c r="IHP120" s="77"/>
      <c r="IHQ120" s="11"/>
      <c r="IHW120" s="73"/>
      <c r="IHX120" s="73"/>
      <c r="IHY120" s="73"/>
      <c r="IHZ120" s="73"/>
      <c r="IIA120" s="74"/>
      <c r="IIB120" s="74"/>
      <c r="IIC120" s="77"/>
      <c r="IID120" s="77"/>
      <c r="IIE120" s="11"/>
      <c r="IIK120" s="73"/>
      <c r="IIL120" s="73"/>
      <c r="IIM120" s="73"/>
      <c r="IIN120" s="73"/>
      <c r="IIO120" s="74"/>
      <c r="IIP120" s="74"/>
      <c r="IIQ120" s="77"/>
      <c r="IIR120" s="77"/>
      <c r="IIS120" s="11"/>
      <c r="IIY120" s="73"/>
      <c r="IIZ120" s="73"/>
      <c r="IJA120" s="73"/>
      <c r="IJB120" s="73"/>
      <c r="IJC120" s="74"/>
      <c r="IJD120" s="74"/>
      <c r="IJE120" s="77"/>
      <c r="IJF120" s="77"/>
      <c r="IJG120" s="11"/>
      <c r="IJM120" s="73"/>
      <c r="IJN120" s="73"/>
      <c r="IJO120" s="73"/>
      <c r="IJP120" s="73"/>
      <c r="IJQ120" s="74"/>
      <c r="IJR120" s="74"/>
      <c r="IJS120" s="77"/>
      <c r="IJT120" s="77"/>
      <c r="IJU120" s="11"/>
      <c r="IKA120" s="73"/>
      <c r="IKB120" s="73"/>
      <c r="IKC120" s="73"/>
      <c r="IKD120" s="73"/>
      <c r="IKE120" s="74"/>
      <c r="IKF120" s="74"/>
      <c r="IKG120" s="77"/>
      <c r="IKH120" s="77"/>
      <c r="IKI120" s="11"/>
      <c r="IKO120" s="73"/>
      <c r="IKP120" s="73"/>
      <c r="IKQ120" s="73"/>
      <c r="IKR120" s="73"/>
      <c r="IKS120" s="74"/>
      <c r="IKT120" s="74"/>
      <c r="IKU120" s="77"/>
      <c r="IKV120" s="77"/>
      <c r="IKW120" s="11"/>
      <c r="ILC120" s="73"/>
      <c r="ILD120" s="73"/>
      <c r="ILE120" s="73"/>
      <c r="ILF120" s="73"/>
      <c r="ILG120" s="74"/>
      <c r="ILH120" s="74"/>
      <c r="ILI120" s="77"/>
      <c r="ILJ120" s="77"/>
      <c r="ILK120" s="11"/>
      <c r="ILQ120" s="73"/>
      <c r="ILR120" s="73"/>
      <c r="ILS120" s="73"/>
      <c r="ILT120" s="73"/>
      <c r="ILU120" s="74"/>
      <c r="ILV120" s="74"/>
      <c r="ILW120" s="77"/>
      <c r="ILX120" s="77"/>
      <c r="ILY120" s="11"/>
      <c r="IME120" s="73"/>
      <c r="IMF120" s="73"/>
      <c r="IMG120" s="73"/>
      <c r="IMH120" s="73"/>
      <c r="IMI120" s="74"/>
      <c r="IMJ120" s="74"/>
      <c r="IMK120" s="77"/>
      <c r="IML120" s="77"/>
      <c r="IMM120" s="11"/>
      <c r="IMS120" s="73"/>
      <c r="IMT120" s="73"/>
      <c r="IMU120" s="73"/>
      <c r="IMV120" s="73"/>
      <c r="IMW120" s="74"/>
      <c r="IMX120" s="74"/>
      <c r="IMY120" s="77"/>
      <c r="IMZ120" s="77"/>
      <c r="INA120" s="11"/>
      <c r="ING120" s="73"/>
      <c r="INH120" s="73"/>
      <c r="INI120" s="73"/>
      <c r="INJ120" s="73"/>
      <c r="INK120" s="74"/>
      <c r="INL120" s="74"/>
      <c r="INM120" s="77"/>
      <c r="INN120" s="77"/>
      <c r="INO120" s="11"/>
      <c r="INU120" s="73"/>
      <c r="INV120" s="73"/>
      <c r="INW120" s="73"/>
      <c r="INX120" s="73"/>
      <c r="INY120" s="74"/>
      <c r="INZ120" s="74"/>
      <c r="IOA120" s="77"/>
      <c r="IOB120" s="77"/>
      <c r="IOC120" s="11"/>
      <c r="IOI120" s="73"/>
      <c r="IOJ120" s="73"/>
      <c r="IOK120" s="73"/>
      <c r="IOL120" s="73"/>
      <c r="IOM120" s="74"/>
      <c r="ION120" s="74"/>
      <c r="IOO120" s="77"/>
      <c r="IOP120" s="77"/>
      <c r="IOQ120" s="11"/>
      <c r="IOW120" s="73"/>
      <c r="IOX120" s="73"/>
      <c r="IOY120" s="73"/>
      <c r="IOZ120" s="73"/>
      <c r="IPA120" s="74"/>
      <c r="IPB120" s="74"/>
      <c r="IPC120" s="77"/>
      <c r="IPD120" s="77"/>
      <c r="IPE120" s="11"/>
      <c r="IPK120" s="73"/>
      <c r="IPL120" s="73"/>
      <c r="IPM120" s="73"/>
      <c r="IPN120" s="73"/>
      <c r="IPO120" s="74"/>
      <c r="IPP120" s="74"/>
      <c r="IPQ120" s="77"/>
      <c r="IPR120" s="77"/>
      <c r="IPS120" s="11"/>
      <c r="IPY120" s="73"/>
      <c r="IPZ120" s="73"/>
      <c r="IQA120" s="73"/>
      <c r="IQB120" s="73"/>
      <c r="IQC120" s="74"/>
      <c r="IQD120" s="74"/>
      <c r="IQE120" s="77"/>
      <c r="IQF120" s="77"/>
      <c r="IQG120" s="11"/>
      <c r="IQM120" s="73"/>
      <c r="IQN120" s="73"/>
      <c r="IQO120" s="73"/>
      <c r="IQP120" s="73"/>
      <c r="IQQ120" s="74"/>
      <c r="IQR120" s="74"/>
      <c r="IQS120" s="77"/>
      <c r="IQT120" s="77"/>
      <c r="IQU120" s="11"/>
      <c r="IRA120" s="73"/>
      <c r="IRB120" s="73"/>
      <c r="IRC120" s="73"/>
      <c r="IRD120" s="73"/>
      <c r="IRE120" s="74"/>
      <c r="IRF120" s="74"/>
      <c r="IRG120" s="77"/>
      <c r="IRH120" s="77"/>
      <c r="IRI120" s="11"/>
      <c r="IRO120" s="73"/>
      <c r="IRP120" s="73"/>
      <c r="IRQ120" s="73"/>
      <c r="IRR120" s="73"/>
      <c r="IRS120" s="74"/>
      <c r="IRT120" s="74"/>
      <c r="IRU120" s="77"/>
      <c r="IRV120" s="77"/>
      <c r="IRW120" s="11"/>
      <c r="ISC120" s="73"/>
      <c r="ISD120" s="73"/>
      <c r="ISE120" s="73"/>
      <c r="ISF120" s="73"/>
      <c r="ISG120" s="74"/>
      <c r="ISH120" s="74"/>
      <c r="ISI120" s="77"/>
      <c r="ISJ120" s="77"/>
      <c r="ISK120" s="11"/>
      <c r="ISQ120" s="73"/>
      <c r="ISR120" s="73"/>
      <c r="ISS120" s="73"/>
      <c r="IST120" s="73"/>
      <c r="ISU120" s="74"/>
      <c r="ISV120" s="74"/>
      <c r="ISW120" s="77"/>
      <c r="ISX120" s="77"/>
      <c r="ISY120" s="11"/>
      <c r="ITE120" s="73"/>
      <c r="ITF120" s="73"/>
      <c r="ITG120" s="73"/>
      <c r="ITH120" s="73"/>
      <c r="ITI120" s="74"/>
      <c r="ITJ120" s="74"/>
      <c r="ITK120" s="77"/>
      <c r="ITL120" s="77"/>
      <c r="ITM120" s="11"/>
      <c r="ITS120" s="73"/>
      <c r="ITT120" s="73"/>
      <c r="ITU120" s="73"/>
      <c r="ITV120" s="73"/>
      <c r="ITW120" s="74"/>
      <c r="ITX120" s="74"/>
      <c r="ITY120" s="77"/>
      <c r="ITZ120" s="77"/>
      <c r="IUA120" s="11"/>
      <c r="IUG120" s="73"/>
      <c r="IUH120" s="73"/>
      <c r="IUI120" s="73"/>
      <c r="IUJ120" s="73"/>
      <c r="IUK120" s="74"/>
      <c r="IUL120" s="74"/>
      <c r="IUM120" s="77"/>
      <c r="IUN120" s="77"/>
      <c r="IUO120" s="11"/>
      <c r="IUU120" s="73"/>
      <c r="IUV120" s="73"/>
      <c r="IUW120" s="73"/>
      <c r="IUX120" s="73"/>
      <c r="IUY120" s="74"/>
      <c r="IUZ120" s="74"/>
      <c r="IVA120" s="77"/>
      <c r="IVB120" s="77"/>
      <c r="IVC120" s="11"/>
      <c r="IVI120" s="73"/>
      <c r="IVJ120" s="73"/>
      <c r="IVK120" s="73"/>
      <c r="IVL120" s="73"/>
      <c r="IVM120" s="74"/>
      <c r="IVN120" s="74"/>
      <c r="IVO120" s="77"/>
      <c r="IVP120" s="77"/>
      <c r="IVQ120" s="11"/>
      <c r="IVW120" s="73"/>
      <c r="IVX120" s="73"/>
      <c r="IVY120" s="73"/>
      <c r="IVZ120" s="73"/>
      <c r="IWA120" s="74"/>
      <c r="IWB120" s="74"/>
      <c r="IWC120" s="77"/>
      <c r="IWD120" s="77"/>
      <c r="IWE120" s="11"/>
      <c r="IWK120" s="73"/>
      <c r="IWL120" s="73"/>
      <c r="IWM120" s="73"/>
      <c r="IWN120" s="73"/>
      <c r="IWO120" s="74"/>
      <c r="IWP120" s="74"/>
      <c r="IWQ120" s="77"/>
      <c r="IWR120" s="77"/>
      <c r="IWS120" s="11"/>
      <c r="IWY120" s="73"/>
      <c r="IWZ120" s="73"/>
      <c r="IXA120" s="73"/>
      <c r="IXB120" s="73"/>
      <c r="IXC120" s="74"/>
      <c r="IXD120" s="74"/>
      <c r="IXE120" s="77"/>
      <c r="IXF120" s="77"/>
      <c r="IXG120" s="11"/>
      <c r="IXM120" s="73"/>
      <c r="IXN120" s="73"/>
      <c r="IXO120" s="73"/>
      <c r="IXP120" s="73"/>
      <c r="IXQ120" s="74"/>
      <c r="IXR120" s="74"/>
      <c r="IXS120" s="77"/>
      <c r="IXT120" s="77"/>
      <c r="IXU120" s="11"/>
      <c r="IYA120" s="73"/>
      <c r="IYB120" s="73"/>
      <c r="IYC120" s="73"/>
      <c r="IYD120" s="73"/>
      <c r="IYE120" s="74"/>
      <c r="IYF120" s="74"/>
      <c r="IYG120" s="77"/>
      <c r="IYH120" s="77"/>
      <c r="IYI120" s="11"/>
      <c r="IYO120" s="73"/>
      <c r="IYP120" s="73"/>
      <c r="IYQ120" s="73"/>
      <c r="IYR120" s="73"/>
      <c r="IYS120" s="74"/>
      <c r="IYT120" s="74"/>
      <c r="IYU120" s="77"/>
      <c r="IYV120" s="77"/>
      <c r="IYW120" s="11"/>
      <c r="IZC120" s="73"/>
      <c r="IZD120" s="73"/>
      <c r="IZE120" s="73"/>
      <c r="IZF120" s="73"/>
      <c r="IZG120" s="74"/>
      <c r="IZH120" s="74"/>
      <c r="IZI120" s="77"/>
      <c r="IZJ120" s="77"/>
      <c r="IZK120" s="11"/>
      <c r="IZQ120" s="73"/>
      <c r="IZR120" s="73"/>
      <c r="IZS120" s="73"/>
      <c r="IZT120" s="73"/>
      <c r="IZU120" s="74"/>
      <c r="IZV120" s="74"/>
      <c r="IZW120" s="77"/>
      <c r="IZX120" s="77"/>
      <c r="IZY120" s="11"/>
      <c r="JAE120" s="73"/>
      <c r="JAF120" s="73"/>
      <c r="JAG120" s="73"/>
      <c r="JAH120" s="73"/>
      <c r="JAI120" s="74"/>
      <c r="JAJ120" s="74"/>
      <c r="JAK120" s="77"/>
      <c r="JAL120" s="77"/>
      <c r="JAM120" s="11"/>
      <c r="JAS120" s="73"/>
      <c r="JAT120" s="73"/>
      <c r="JAU120" s="73"/>
      <c r="JAV120" s="73"/>
      <c r="JAW120" s="74"/>
      <c r="JAX120" s="74"/>
      <c r="JAY120" s="77"/>
      <c r="JAZ120" s="77"/>
      <c r="JBA120" s="11"/>
      <c r="JBG120" s="73"/>
      <c r="JBH120" s="73"/>
      <c r="JBI120" s="73"/>
      <c r="JBJ120" s="73"/>
      <c r="JBK120" s="74"/>
      <c r="JBL120" s="74"/>
      <c r="JBM120" s="77"/>
      <c r="JBN120" s="77"/>
      <c r="JBO120" s="11"/>
      <c r="JBU120" s="73"/>
      <c r="JBV120" s="73"/>
      <c r="JBW120" s="73"/>
      <c r="JBX120" s="73"/>
      <c r="JBY120" s="74"/>
      <c r="JBZ120" s="74"/>
      <c r="JCA120" s="77"/>
      <c r="JCB120" s="77"/>
      <c r="JCC120" s="11"/>
      <c r="JCI120" s="73"/>
      <c r="JCJ120" s="73"/>
      <c r="JCK120" s="73"/>
      <c r="JCL120" s="73"/>
      <c r="JCM120" s="74"/>
      <c r="JCN120" s="74"/>
      <c r="JCO120" s="77"/>
      <c r="JCP120" s="77"/>
      <c r="JCQ120" s="11"/>
      <c r="JCW120" s="73"/>
      <c r="JCX120" s="73"/>
      <c r="JCY120" s="73"/>
      <c r="JCZ120" s="73"/>
      <c r="JDA120" s="74"/>
      <c r="JDB120" s="74"/>
      <c r="JDC120" s="77"/>
      <c r="JDD120" s="77"/>
      <c r="JDE120" s="11"/>
      <c r="JDK120" s="73"/>
      <c r="JDL120" s="73"/>
      <c r="JDM120" s="73"/>
      <c r="JDN120" s="73"/>
      <c r="JDO120" s="74"/>
      <c r="JDP120" s="74"/>
      <c r="JDQ120" s="77"/>
      <c r="JDR120" s="77"/>
      <c r="JDS120" s="11"/>
      <c r="JDY120" s="73"/>
      <c r="JDZ120" s="73"/>
      <c r="JEA120" s="73"/>
      <c r="JEB120" s="73"/>
      <c r="JEC120" s="74"/>
      <c r="JED120" s="74"/>
      <c r="JEE120" s="77"/>
      <c r="JEF120" s="77"/>
      <c r="JEG120" s="11"/>
      <c r="JEM120" s="73"/>
      <c r="JEN120" s="73"/>
      <c r="JEO120" s="73"/>
      <c r="JEP120" s="73"/>
      <c r="JEQ120" s="74"/>
      <c r="JER120" s="74"/>
      <c r="JES120" s="77"/>
      <c r="JET120" s="77"/>
      <c r="JEU120" s="11"/>
      <c r="JFA120" s="73"/>
      <c r="JFB120" s="73"/>
      <c r="JFC120" s="73"/>
      <c r="JFD120" s="73"/>
      <c r="JFE120" s="74"/>
      <c r="JFF120" s="74"/>
      <c r="JFG120" s="77"/>
      <c r="JFH120" s="77"/>
      <c r="JFI120" s="11"/>
      <c r="JFO120" s="73"/>
      <c r="JFP120" s="73"/>
      <c r="JFQ120" s="73"/>
      <c r="JFR120" s="73"/>
      <c r="JFS120" s="74"/>
      <c r="JFT120" s="74"/>
      <c r="JFU120" s="77"/>
      <c r="JFV120" s="77"/>
      <c r="JFW120" s="11"/>
      <c r="JGC120" s="73"/>
      <c r="JGD120" s="73"/>
      <c r="JGE120" s="73"/>
      <c r="JGF120" s="73"/>
      <c r="JGG120" s="74"/>
      <c r="JGH120" s="74"/>
      <c r="JGI120" s="77"/>
      <c r="JGJ120" s="77"/>
      <c r="JGK120" s="11"/>
      <c r="JGQ120" s="73"/>
      <c r="JGR120" s="73"/>
      <c r="JGS120" s="73"/>
      <c r="JGT120" s="73"/>
      <c r="JGU120" s="74"/>
      <c r="JGV120" s="74"/>
      <c r="JGW120" s="77"/>
      <c r="JGX120" s="77"/>
      <c r="JGY120" s="11"/>
      <c r="JHE120" s="73"/>
      <c r="JHF120" s="73"/>
      <c r="JHG120" s="73"/>
      <c r="JHH120" s="73"/>
      <c r="JHI120" s="74"/>
      <c r="JHJ120" s="74"/>
      <c r="JHK120" s="77"/>
      <c r="JHL120" s="77"/>
      <c r="JHM120" s="11"/>
      <c r="JHS120" s="73"/>
      <c r="JHT120" s="73"/>
      <c r="JHU120" s="73"/>
      <c r="JHV120" s="73"/>
      <c r="JHW120" s="74"/>
      <c r="JHX120" s="74"/>
      <c r="JHY120" s="77"/>
      <c r="JHZ120" s="77"/>
      <c r="JIA120" s="11"/>
      <c r="JIG120" s="73"/>
      <c r="JIH120" s="73"/>
      <c r="JII120" s="73"/>
      <c r="JIJ120" s="73"/>
      <c r="JIK120" s="74"/>
      <c r="JIL120" s="74"/>
      <c r="JIM120" s="77"/>
      <c r="JIN120" s="77"/>
      <c r="JIO120" s="11"/>
      <c r="JIU120" s="73"/>
      <c r="JIV120" s="73"/>
      <c r="JIW120" s="73"/>
      <c r="JIX120" s="73"/>
      <c r="JIY120" s="74"/>
      <c r="JIZ120" s="74"/>
      <c r="JJA120" s="77"/>
      <c r="JJB120" s="77"/>
      <c r="JJC120" s="11"/>
      <c r="JJI120" s="73"/>
      <c r="JJJ120" s="73"/>
      <c r="JJK120" s="73"/>
      <c r="JJL120" s="73"/>
      <c r="JJM120" s="74"/>
      <c r="JJN120" s="74"/>
      <c r="JJO120" s="77"/>
      <c r="JJP120" s="77"/>
      <c r="JJQ120" s="11"/>
      <c r="JJW120" s="73"/>
      <c r="JJX120" s="73"/>
      <c r="JJY120" s="73"/>
      <c r="JJZ120" s="73"/>
      <c r="JKA120" s="74"/>
      <c r="JKB120" s="74"/>
      <c r="JKC120" s="77"/>
      <c r="JKD120" s="77"/>
      <c r="JKE120" s="11"/>
      <c r="JKK120" s="73"/>
      <c r="JKL120" s="73"/>
      <c r="JKM120" s="73"/>
      <c r="JKN120" s="73"/>
      <c r="JKO120" s="74"/>
      <c r="JKP120" s="74"/>
      <c r="JKQ120" s="77"/>
      <c r="JKR120" s="77"/>
      <c r="JKS120" s="11"/>
      <c r="JKY120" s="73"/>
      <c r="JKZ120" s="73"/>
      <c r="JLA120" s="73"/>
      <c r="JLB120" s="73"/>
      <c r="JLC120" s="74"/>
      <c r="JLD120" s="74"/>
      <c r="JLE120" s="77"/>
      <c r="JLF120" s="77"/>
      <c r="JLG120" s="11"/>
      <c r="JLM120" s="73"/>
      <c r="JLN120" s="73"/>
      <c r="JLO120" s="73"/>
      <c r="JLP120" s="73"/>
      <c r="JLQ120" s="74"/>
      <c r="JLR120" s="74"/>
      <c r="JLS120" s="77"/>
      <c r="JLT120" s="77"/>
      <c r="JLU120" s="11"/>
      <c r="JMA120" s="73"/>
      <c r="JMB120" s="73"/>
      <c r="JMC120" s="73"/>
      <c r="JMD120" s="73"/>
      <c r="JME120" s="74"/>
      <c r="JMF120" s="74"/>
      <c r="JMG120" s="77"/>
      <c r="JMH120" s="77"/>
      <c r="JMI120" s="11"/>
      <c r="JMO120" s="73"/>
      <c r="JMP120" s="73"/>
      <c r="JMQ120" s="73"/>
      <c r="JMR120" s="73"/>
      <c r="JMS120" s="74"/>
      <c r="JMT120" s="74"/>
      <c r="JMU120" s="77"/>
      <c r="JMV120" s="77"/>
      <c r="JMW120" s="11"/>
      <c r="JNC120" s="73"/>
      <c r="JND120" s="73"/>
      <c r="JNE120" s="73"/>
      <c r="JNF120" s="73"/>
      <c r="JNG120" s="74"/>
      <c r="JNH120" s="74"/>
      <c r="JNI120" s="77"/>
      <c r="JNJ120" s="77"/>
      <c r="JNK120" s="11"/>
      <c r="JNQ120" s="73"/>
      <c r="JNR120" s="73"/>
      <c r="JNS120" s="73"/>
      <c r="JNT120" s="73"/>
      <c r="JNU120" s="74"/>
      <c r="JNV120" s="74"/>
      <c r="JNW120" s="77"/>
      <c r="JNX120" s="77"/>
      <c r="JNY120" s="11"/>
      <c r="JOE120" s="73"/>
      <c r="JOF120" s="73"/>
      <c r="JOG120" s="73"/>
      <c r="JOH120" s="73"/>
      <c r="JOI120" s="74"/>
      <c r="JOJ120" s="74"/>
      <c r="JOK120" s="77"/>
      <c r="JOL120" s="77"/>
      <c r="JOM120" s="11"/>
      <c r="JOS120" s="73"/>
      <c r="JOT120" s="73"/>
      <c r="JOU120" s="73"/>
      <c r="JOV120" s="73"/>
      <c r="JOW120" s="74"/>
      <c r="JOX120" s="74"/>
      <c r="JOY120" s="77"/>
      <c r="JOZ120" s="77"/>
      <c r="JPA120" s="11"/>
      <c r="JPG120" s="73"/>
      <c r="JPH120" s="73"/>
      <c r="JPI120" s="73"/>
      <c r="JPJ120" s="73"/>
      <c r="JPK120" s="74"/>
      <c r="JPL120" s="74"/>
      <c r="JPM120" s="77"/>
      <c r="JPN120" s="77"/>
      <c r="JPO120" s="11"/>
      <c r="JPU120" s="73"/>
      <c r="JPV120" s="73"/>
      <c r="JPW120" s="73"/>
      <c r="JPX120" s="73"/>
      <c r="JPY120" s="74"/>
      <c r="JPZ120" s="74"/>
      <c r="JQA120" s="77"/>
      <c r="JQB120" s="77"/>
      <c r="JQC120" s="11"/>
      <c r="JQI120" s="73"/>
      <c r="JQJ120" s="73"/>
      <c r="JQK120" s="73"/>
      <c r="JQL120" s="73"/>
      <c r="JQM120" s="74"/>
      <c r="JQN120" s="74"/>
      <c r="JQO120" s="77"/>
      <c r="JQP120" s="77"/>
      <c r="JQQ120" s="11"/>
      <c r="JQW120" s="73"/>
      <c r="JQX120" s="73"/>
      <c r="JQY120" s="73"/>
      <c r="JQZ120" s="73"/>
      <c r="JRA120" s="74"/>
      <c r="JRB120" s="74"/>
      <c r="JRC120" s="77"/>
      <c r="JRD120" s="77"/>
      <c r="JRE120" s="11"/>
      <c r="JRK120" s="73"/>
      <c r="JRL120" s="73"/>
      <c r="JRM120" s="73"/>
      <c r="JRN120" s="73"/>
      <c r="JRO120" s="74"/>
      <c r="JRP120" s="74"/>
      <c r="JRQ120" s="77"/>
      <c r="JRR120" s="77"/>
      <c r="JRS120" s="11"/>
      <c r="JRY120" s="73"/>
      <c r="JRZ120" s="73"/>
      <c r="JSA120" s="73"/>
      <c r="JSB120" s="73"/>
      <c r="JSC120" s="74"/>
      <c r="JSD120" s="74"/>
      <c r="JSE120" s="77"/>
      <c r="JSF120" s="77"/>
      <c r="JSG120" s="11"/>
      <c r="JSM120" s="73"/>
      <c r="JSN120" s="73"/>
      <c r="JSO120" s="73"/>
      <c r="JSP120" s="73"/>
      <c r="JSQ120" s="74"/>
      <c r="JSR120" s="74"/>
      <c r="JSS120" s="77"/>
      <c r="JST120" s="77"/>
      <c r="JSU120" s="11"/>
      <c r="JTA120" s="73"/>
      <c r="JTB120" s="73"/>
      <c r="JTC120" s="73"/>
      <c r="JTD120" s="73"/>
      <c r="JTE120" s="74"/>
      <c r="JTF120" s="74"/>
      <c r="JTG120" s="77"/>
      <c r="JTH120" s="77"/>
      <c r="JTI120" s="11"/>
      <c r="JTO120" s="73"/>
      <c r="JTP120" s="73"/>
      <c r="JTQ120" s="73"/>
      <c r="JTR120" s="73"/>
      <c r="JTS120" s="74"/>
      <c r="JTT120" s="74"/>
      <c r="JTU120" s="77"/>
      <c r="JTV120" s="77"/>
      <c r="JTW120" s="11"/>
      <c r="JUC120" s="73"/>
      <c r="JUD120" s="73"/>
      <c r="JUE120" s="73"/>
      <c r="JUF120" s="73"/>
      <c r="JUG120" s="74"/>
      <c r="JUH120" s="74"/>
      <c r="JUI120" s="77"/>
      <c r="JUJ120" s="77"/>
      <c r="JUK120" s="11"/>
      <c r="JUQ120" s="73"/>
      <c r="JUR120" s="73"/>
      <c r="JUS120" s="73"/>
      <c r="JUT120" s="73"/>
      <c r="JUU120" s="74"/>
      <c r="JUV120" s="74"/>
      <c r="JUW120" s="77"/>
      <c r="JUX120" s="77"/>
      <c r="JUY120" s="11"/>
      <c r="JVE120" s="73"/>
      <c r="JVF120" s="73"/>
      <c r="JVG120" s="73"/>
      <c r="JVH120" s="73"/>
      <c r="JVI120" s="74"/>
      <c r="JVJ120" s="74"/>
      <c r="JVK120" s="77"/>
      <c r="JVL120" s="77"/>
      <c r="JVM120" s="11"/>
      <c r="JVS120" s="73"/>
      <c r="JVT120" s="73"/>
      <c r="JVU120" s="73"/>
      <c r="JVV120" s="73"/>
      <c r="JVW120" s="74"/>
      <c r="JVX120" s="74"/>
      <c r="JVY120" s="77"/>
      <c r="JVZ120" s="77"/>
      <c r="JWA120" s="11"/>
      <c r="JWG120" s="73"/>
      <c r="JWH120" s="73"/>
      <c r="JWI120" s="73"/>
      <c r="JWJ120" s="73"/>
      <c r="JWK120" s="74"/>
      <c r="JWL120" s="74"/>
      <c r="JWM120" s="77"/>
      <c r="JWN120" s="77"/>
      <c r="JWO120" s="11"/>
      <c r="JWU120" s="73"/>
      <c r="JWV120" s="73"/>
      <c r="JWW120" s="73"/>
      <c r="JWX120" s="73"/>
      <c r="JWY120" s="74"/>
      <c r="JWZ120" s="74"/>
      <c r="JXA120" s="77"/>
      <c r="JXB120" s="77"/>
      <c r="JXC120" s="11"/>
      <c r="JXI120" s="73"/>
      <c r="JXJ120" s="73"/>
      <c r="JXK120" s="73"/>
      <c r="JXL120" s="73"/>
      <c r="JXM120" s="74"/>
      <c r="JXN120" s="74"/>
      <c r="JXO120" s="77"/>
      <c r="JXP120" s="77"/>
      <c r="JXQ120" s="11"/>
      <c r="JXW120" s="73"/>
      <c r="JXX120" s="73"/>
      <c r="JXY120" s="73"/>
      <c r="JXZ120" s="73"/>
      <c r="JYA120" s="74"/>
      <c r="JYB120" s="74"/>
      <c r="JYC120" s="77"/>
      <c r="JYD120" s="77"/>
      <c r="JYE120" s="11"/>
      <c r="JYK120" s="73"/>
      <c r="JYL120" s="73"/>
      <c r="JYM120" s="73"/>
      <c r="JYN120" s="73"/>
      <c r="JYO120" s="74"/>
      <c r="JYP120" s="74"/>
      <c r="JYQ120" s="77"/>
      <c r="JYR120" s="77"/>
      <c r="JYS120" s="11"/>
      <c r="JYY120" s="73"/>
      <c r="JYZ120" s="73"/>
      <c r="JZA120" s="73"/>
      <c r="JZB120" s="73"/>
      <c r="JZC120" s="74"/>
      <c r="JZD120" s="74"/>
      <c r="JZE120" s="77"/>
      <c r="JZF120" s="77"/>
      <c r="JZG120" s="11"/>
      <c r="JZM120" s="73"/>
      <c r="JZN120" s="73"/>
      <c r="JZO120" s="73"/>
      <c r="JZP120" s="73"/>
      <c r="JZQ120" s="74"/>
      <c r="JZR120" s="74"/>
      <c r="JZS120" s="77"/>
      <c r="JZT120" s="77"/>
      <c r="JZU120" s="11"/>
      <c r="KAA120" s="73"/>
      <c r="KAB120" s="73"/>
      <c r="KAC120" s="73"/>
      <c r="KAD120" s="73"/>
      <c r="KAE120" s="74"/>
      <c r="KAF120" s="74"/>
      <c r="KAG120" s="77"/>
      <c r="KAH120" s="77"/>
      <c r="KAI120" s="11"/>
      <c r="KAO120" s="73"/>
      <c r="KAP120" s="73"/>
      <c r="KAQ120" s="73"/>
      <c r="KAR120" s="73"/>
      <c r="KAS120" s="74"/>
      <c r="KAT120" s="74"/>
      <c r="KAU120" s="77"/>
      <c r="KAV120" s="77"/>
      <c r="KAW120" s="11"/>
      <c r="KBC120" s="73"/>
      <c r="KBD120" s="73"/>
      <c r="KBE120" s="73"/>
      <c r="KBF120" s="73"/>
      <c r="KBG120" s="74"/>
      <c r="KBH120" s="74"/>
      <c r="KBI120" s="77"/>
      <c r="KBJ120" s="77"/>
      <c r="KBK120" s="11"/>
      <c r="KBQ120" s="73"/>
      <c r="KBR120" s="73"/>
      <c r="KBS120" s="73"/>
      <c r="KBT120" s="73"/>
      <c r="KBU120" s="74"/>
      <c r="KBV120" s="74"/>
      <c r="KBW120" s="77"/>
      <c r="KBX120" s="77"/>
      <c r="KBY120" s="11"/>
      <c r="KCE120" s="73"/>
      <c r="KCF120" s="73"/>
      <c r="KCG120" s="73"/>
      <c r="KCH120" s="73"/>
      <c r="KCI120" s="74"/>
      <c r="KCJ120" s="74"/>
      <c r="KCK120" s="77"/>
      <c r="KCL120" s="77"/>
      <c r="KCM120" s="11"/>
      <c r="KCS120" s="73"/>
      <c r="KCT120" s="73"/>
      <c r="KCU120" s="73"/>
      <c r="KCV120" s="73"/>
      <c r="KCW120" s="74"/>
      <c r="KCX120" s="74"/>
      <c r="KCY120" s="77"/>
      <c r="KCZ120" s="77"/>
      <c r="KDA120" s="11"/>
      <c r="KDG120" s="73"/>
      <c r="KDH120" s="73"/>
      <c r="KDI120" s="73"/>
      <c r="KDJ120" s="73"/>
      <c r="KDK120" s="74"/>
      <c r="KDL120" s="74"/>
      <c r="KDM120" s="77"/>
      <c r="KDN120" s="77"/>
      <c r="KDO120" s="11"/>
      <c r="KDU120" s="73"/>
      <c r="KDV120" s="73"/>
      <c r="KDW120" s="73"/>
      <c r="KDX120" s="73"/>
      <c r="KDY120" s="74"/>
      <c r="KDZ120" s="74"/>
      <c r="KEA120" s="77"/>
      <c r="KEB120" s="77"/>
      <c r="KEC120" s="11"/>
      <c r="KEI120" s="73"/>
      <c r="KEJ120" s="73"/>
      <c r="KEK120" s="73"/>
      <c r="KEL120" s="73"/>
      <c r="KEM120" s="74"/>
      <c r="KEN120" s="74"/>
      <c r="KEO120" s="77"/>
      <c r="KEP120" s="77"/>
      <c r="KEQ120" s="11"/>
      <c r="KEW120" s="73"/>
      <c r="KEX120" s="73"/>
      <c r="KEY120" s="73"/>
      <c r="KEZ120" s="73"/>
      <c r="KFA120" s="74"/>
      <c r="KFB120" s="74"/>
      <c r="KFC120" s="77"/>
      <c r="KFD120" s="77"/>
      <c r="KFE120" s="11"/>
      <c r="KFK120" s="73"/>
      <c r="KFL120" s="73"/>
      <c r="KFM120" s="73"/>
      <c r="KFN120" s="73"/>
      <c r="KFO120" s="74"/>
      <c r="KFP120" s="74"/>
      <c r="KFQ120" s="77"/>
      <c r="KFR120" s="77"/>
      <c r="KFS120" s="11"/>
      <c r="KFY120" s="73"/>
      <c r="KFZ120" s="73"/>
      <c r="KGA120" s="73"/>
      <c r="KGB120" s="73"/>
      <c r="KGC120" s="74"/>
      <c r="KGD120" s="74"/>
      <c r="KGE120" s="77"/>
      <c r="KGF120" s="77"/>
      <c r="KGG120" s="11"/>
      <c r="KGM120" s="73"/>
      <c r="KGN120" s="73"/>
      <c r="KGO120" s="73"/>
      <c r="KGP120" s="73"/>
      <c r="KGQ120" s="74"/>
      <c r="KGR120" s="74"/>
      <c r="KGS120" s="77"/>
      <c r="KGT120" s="77"/>
      <c r="KGU120" s="11"/>
      <c r="KHA120" s="73"/>
      <c r="KHB120" s="73"/>
      <c r="KHC120" s="73"/>
      <c r="KHD120" s="73"/>
      <c r="KHE120" s="74"/>
      <c r="KHF120" s="74"/>
      <c r="KHG120" s="77"/>
      <c r="KHH120" s="77"/>
      <c r="KHI120" s="11"/>
      <c r="KHO120" s="73"/>
      <c r="KHP120" s="73"/>
      <c r="KHQ120" s="73"/>
      <c r="KHR120" s="73"/>
      <c r="KHS120" s="74"/>
      <c r="KHT120" s="74"/>
      <c r="KHU120" s="77"/>
      <c r="KHV120" s="77"/>
      <c r="KHW120" s="11"/>
      <c r="KIC120" s="73"/>
      <c r="KID120" s="73"/>
      <c r="KIE120" s="73"/>
      <c r="KIF120" s="73"/>
      <c r="KIG120" s="74"/>
      <c r="KIH120" s="74"/>
      <c r="KII120" s="77"/>
      <c r="KIJ120" s="77"/>
      <c r="KIK120" s="11"/>
      <c r="KIQ120" s="73"/>
      <c r="KIR120" s="73"/>
      <c r="KIS120" s="73"/>
      <c r="KIT120" s="73"/>
      <c r="KIU120" s="74"/>
      <c r="KIV120" s="74"/>
      <c r="KIW120" s="77"/>
      <c r="KIX120" s="77"/>
      <c r="KIY120" s="11"/>
      <c r="KJE120" s="73"/>
      <c r="KJF120" s="73"/>
      <c r="KJG120" s="73"/>
      <c r="KJH120" s="73"/>
      <c r="KJI120" s="74"/>
      <c r="KJJ120" s="74"/>
      <c r="KJK120" s="77"/>
      <c r="KJL120" s="77"/>
      <c r="KJM120" s="11"/>
      <c r="KJS120" s="73"/>
      <c r="KJT120" s="73"/>
      <c r="KJU120" s="73"/>
      <c r="KJV120" s="73"/>
      <c r="KJW120" s="74"/>
      <c r="KJX120" s="74"/>
      <c r="KJY120" s="77"/>
      <c r="KJZ120" s="77"/>
      <c r="KKA120" s="11"/>
      <c r="KKG120" s="73"/>
      <c r="KKH120" s="73"/>
      <c r="KKI120" s="73"/>
      <c r="KKJ120" s="73"/>
      <c r="KKK120" s="74"/>
      <c r="KKL120" s="74"/>
      <c r="KKM120" s="77"/>
      <c r="KKN120" s="77"/>
      <c r="KKO120" s="11"/>
      <c r="KKU120" s="73"/>
      <c r="KKV120" s="73"/>
      <c r="KKW120" s="73"/>
      <c r="KKX120" s="73"/>
      <c r="KKY120" s="74"/>
      <c r="KKZ120" s="74"/>
      <c r="KLA120" s="77"/>
      <c r="KLB120" s="77"/>
      <c r="KLC120" s="11"/>
      <c r="KLI120" s="73"/>
      <c r="KLJ120" s="73"/>
      <c r="KLK120" s="73"/>
      <c r="KLL120" s="73"/>
      <c r="KLM120" s="74"/>
      <c r="KLN120" s="74"/>
      <c r="KLO120" s="77"/>
      <c r="KLP120" s="77"/>
      <c r="KLQ120" s="11"/>
      <c r="KLW120" s="73"/>
      <c r="KLX120" s="73"/>
      <c r="KLY120" s="73"/>
      <c r="KLZ120" s="73"/>
      <c r="KMA120" s="74"/>
      <c r="KMB120" s="74"/>
      <c r="KMC120" s="77"/>
      <c r="KMD120" s="77"/>
      <c r="KME120" s="11"/>
      <c r="KMK120" s="73"/>
      <c r="KML120" s="73"/>
      <c r="KMM120" s="73"/>
      <c r="KMN120" s="73"/>
      <c r="KMO120" s="74"/>
      <c r="KMP120" s="74"/>
      <c r="KMQ120" s="77"/>
      <c r="KMR120" s="77"/>
      <c r="KMS120" s="11"/>
      <c r="KMY120" s="73"/>
      <c r="KMZ120" s="73"/>
      <c r="KNA120" s="73"/>
      <c r="KNB120" s="73"/>
      <c r="KNC120" s="74"/>
      <c r="KND120" s="74"/>
      <c r="KNE120" s="77"/>
      <c r="KNF120" s="77"/>
      <c r="KNG120" s="11"/>
      <c r="KNM120" s="73"/>
      <c r="KNN120" s="73"/>
      <c r="KNO120" s="73"/>
      <c r="KNP120" s="73"/>
      <c r="KNQ120" s="74"/>
      <c r="KNR120" s="74"/>
      <c r="KNS120" s="77"/>
      <c r="KNT120" s="77"/>
      <c r="KNU120" s="11"/>
      <c r="KOA120" s="73"/>
      <c r="KOB120" s="73"/>
      <c r="KOC120" s="73"/>
      <c r="KOD120" s="73"/>
      <c r="KOE120" s="74"/>
      <c r="KOF120" s="74"/>
      <c r="KOG120" s="77"/>
      <c r="KOH120" s="77"/>
      <c r="KOI120" s="11"/>
      <c r="KOO120" s="73"/>
      <c r="KOP120" s="73"/>
      <c r="KOQ120" s="73"/>
      <c r="KOR120" s="73"/>
      <c r="KOS120" s="74"/>
      <c r="KOT120" s="74"/>
      <c r="KOU120" s="77"/>
      <c r="KOV120" s="77"/>
      <c r="KOW120" s="11"/>
      <c r="KPC120" s="73"/>
      <c r="KPD120" s="73"/>
      <c r="KPE120" s="73"/>
      <c r="KPF120" s="73"/>
      <c r="KPG120" s="74"/>
      <c r="KPH120" s="74"/>
      <c r="KPI120" s="77"/>
      <c r="KPJ120" s="77"/>
      <c r="KPK120" s="11"/>
      <c r="KPQ120" s="73"/>
      <c r="KPR120" s="73"/>
      <c r="KPS120" s="73"/>
      <c r="KPT120" s="73"/>
      <c r="KPU120" s="74"/>
      <c r="KPV120" s="74"/>
      <c r="KPW120" s="77"/>
      <c r="KPX120" s="77"/>
      <c r="KPY120" s="11"/>
      <c r="KQE120" s="73"/>
      <c r="KQF120" s="73"/>
      <c r="KQG120" s="73"/>
      <c r="KQH120" s="73"/>
      <c r="KQI120" s="74"/>
      <c r="KQJ120" s="74"/>
      <c r="KQK120" s="77"/>
      <c r="KQL120" s="77"/>
      <c r="KQM120" s="11"/>
      <c r="KQS120" s="73"/>
      <c r="KQT120" s="73"/>
      <c r="KQU120" s="73"/>
      <c r="KQV120" s="73"/>
      <c r="KQW120" s="74"/>
      <c r="KQX120" s="74"/>
      <c r="KQY120" s="77"/>
      <c r="KQZ120" s="77"/>
      <c r="KRA120" s="11"/>
      <c r="KRG120" s="73"/>
      <c r="KRH120" s="73"/>
      <c r="KRI120" s="73"/>
      <c r="KRJ120" s="73"/>
      <c r="KRK120" s="74"/>
      <c r="KRL120" s="74"/>
      <c r="KRM120" s="77"/>
      <c r="KRN120" s="77"/>
      <c r="KRO120" s="11"/>
      <c r="KRU120" s="73"/>
      <c r="KRV120" s="73"/>
      <c r="KRW120" s="73"/>
      <c r="KRX120" s="73"/>
      <c r="KRY120" s="74"/>
      <c r="KRZ120" s="74"/>
      <c r="KSA120" s="77"/>
      <c r="KSB120" s="77"/>
      <c r="KSC120" s="11"/>
      <c r="KSI120" s="73"/>
      <c r="KSJ120" s="73"/>
      <c r="KSK120" s="73"/>
      <c r="KSL120" s="73"/>
      <c r="KSM120" s="74"/>
      <c r="KSN120" s="74"/>
      <c r="KSO120" s="77"/>
      <c r="KSP120" s="77"/>
      <c r="KSQ120" s="11"/>
      <c r="KSW120" s="73"/>
      <c r="KSX120" s="73"/>
      <c r="KSY120" s="73"/>
      <c r="KSZ120" s="73"/>
      <c r="KTA120" s="74"/>
      <c r="KTB120" s="74"/>
      <c r="KTC120" s="77"/>
      <c r="KTD120" s="77"/>
      <c r="KTE120" s="11"/>
      <c r="KTK120" s="73"/>
      <c r="KTL120" s="73"/>
      <c r="KTM120" s="73"/>
      <c r="KTN120" s="73"/>
      <c r="KTO120" s="74"/>
      <c r="KTP120" s="74"/>
      <c r="KTQ120" s="77"/>
      <c r="KTR120" s="77"/>
      <c r="KTS120" s="11"/>
      <c r="KTY120" s="73"/>
      <c r="KTZ120" s="73"/>
      <c r="KUA120" s="73"/>
      <c r="KUB120" s="73"/>
      <c r="KUC120" s="74"/>
      <c r="KUD120" s="74"/>
      <c r="KUE120" s="77"/>
      <c r="KUF120" s="77"/>
      <c r="KUG120" s="11"/>
      <c r="KUM120" s="73"/>
      <c r="KUN120" s="73"/>
      <c r="KUO120" s="73"/>
      <c r="KUP120" s="73"/>
      <c r="KUQ120" s="74"/>
      <c r="KUR120" s="74"/>
      <c r="KUS120" s="77"/>
      <c r="KUT120" s="77"/>
      <c r="KUU120" s="11"/>
      <c r="KVA120" s="73"/>
      <c r="KVB120" s="73"/>
      <c r="KVC120" s="73"/>
      <c r="KVD120" s="73"/>
      <c r="KVE120" s="74"/>
      <c r="KVF120" s="74"/>
      <c r="KVG120" s="77"/>
      <c r="KVH120" s="77"/>
      <c r="KVI120" s="11"/>
      <c r="KVO120" s="73"/>
      <c r="KVP120" s="73"/>
      <c r="KVQ120" s="73"/>
      <c r="KVR120" s="73"/>
      <c r="KVS120" s="74"/>
      <c r="KVT120" s="74"/>
      <c r="KVU120" s="77"/>
      <c r="KVV120" s="77"/>
      <c r="KVW120" s="11"/>
      <c r="KWC120" s="73"/>
      <c r="KWD120" s="73"/>
      <c r="KWE120" s="73"/>
      <c r="KWF120" s="73"/>
      <c r="KWG120" s="74"/>
      <c r="KWH120" s="74"/>
      <c r="KWI120" s="77"/>
      <c r="KWJ120" s="77"/>
      <c r="KWK120" s="11"/>
      <c r="KWQ120" s="73"/>
      <c r="KWR120" s="73"/>
      <c r="KWS120" s="73"/>
      <c r="KWT120" s="73"/>
      <c r="KWU120" s="74"/>
      <c r="KWV120" s="74"/>
      <c r="KWW120" s="77"/>
      <c r="KWX120" s="77"/>
      <c r="KWY120" s="11"/>
      <c r="KXE120" s="73"/>
      <c r="KXF120" s="73"/>
      <c r="KXG120" s="73"/>
      <c r="KXH120" s="73"/>
      <c r="KXI120" s="74"/>
      <c r="KXJ120" s="74"/>
      <c r="KXK120" s="77"/>
      <c r="KXL120" s="77"/>
      <c r="KXM120" s="11"/>
      <c r="KXS120" s="73"/>
      <c r="KXT120" s="73"/>
      <c r="KXU120" s="73"/>
      <c r="KXV120" s="73"/>
      <c r="KXW120" s="74"/>
      <c r="KXX120" s="74"/>
      <c r="KXY120" s="77"/>
      <c r="KXZ120" s="77"/>
      <c r="KYA120" s="11"/>
      <c r="KYG120" s="73"/>
      <c r="KYH120" s="73"/>
      <c r="KYI120" s="73"/>
      <c r="KYJ120" s="73"/>
      <c r="KYK120" s="74"/>
      <c r="KYL120" s="74"/>
      <c r="KYM120" s="77"/>
      <c r="KYN120" s="77"/>
      <c r="KYO120" s="11"/>
      <c r="KYU120" s="73"/>
      <c r="KYV120" s="73"/>
      <c r="KYW120" s="73"/>
      <c r="KYX120" s="73"/>
      <c r="KYY120" s="74"/>
      <c r="KYZ120" s="74"/>
      <c r="KZA120" s="77"/>
      <c r="KZB120" s="77"/>
      <c r="KZC120" s="11"/>
      <c r="KZI120" s="73"/>
      <c r="KZJ120" s="73"/>
      <c r="KZK120" s="73"/>
      <c r="KZL120" s="73"/>
      <c r="KZM120" s="74"/>
      <c r="KZN120" s="74"/>
      <c r="KZO120" s="77"/>
      <c r="KZP120" s="77"/>
      <c r="KZQ120" s="11"/>
      <c r="KZW120" s="73"/>
      <c r="KZX120" s="73"/>
      <c r="KZY120" s="73"/>
      <c r="KZZ120" s="73"/>
      <c r="LAA120" s="74"/>
      <c r="LAB120" s="74"/>
      <c r="LAC120" s="77"/>
      <c r="LAD120" s="77"/>
      <c r="LAE120" s="11"/>
      <c r="LAK120" s="73"/>
      <c r="LAL120" s="73"/>
      <c r="LAM120" s="73"/>
      <c r="LAN120" s="73"/>
      <c r="LAO120" s="74"/>
      <c r="LAP120" s="74"/>
      <c r="LAQ120" s="77"/>
      <c r="LAR120" s="77"/>
      <c r="LAS120" s="11"/>
      <c r="LAY120" s="73"/>
      <c r="LAZ120" s="73"/>
      <c r="LBA120" s="73"/>
      <c r="LBB120" s="73"/>
      <c r="LBC120" s="74"/>
      <c r="LBD120" s="74"/>
      <c r="LBE120" s="77"/>
      <c r="LBF120" s="77"/>
      <c r="LBG120" s="11"/>
      <c r="LBM120" s="73"/>
      <c r="LBN120" s="73"/>
      <c r="LBO120" s="73"/>
      <c r="LBP120" s="73"/>
      <c r="LBQ120" s="74"/>
      <c r="LBR120" s="74"/>
      <c r="LBS120" s="77"/>
      <c r="LBT120" s="77"/>
      <c r="LBU120" s="11"/>
      <c r="LCA120" s="73"/>
      <c r="LCB120" s="73"/>
      <c r="LCC120" s="73"/>
      <c r="LCD120" s="73"/>
      <c r="LCE120" s="74"/>
      <c r="LCF120" s="74"/>
      <c r="LCG120" s="77"/>
      <c r="LCH120" s="77"/>
      <c r="LCI120" s="11"/>
      <c r="LCO120" s="73"/>
      <c r="LCP120" s="73"/>
      <c r="LCQ120" s="73"/>
      <c r="LCR120" s="73"/>
      <c r="LCS120" s="74"/>
      <c r="LCT120" s="74"/>
      <c r="LCU120" s="77"/>
      <c r="LCV120" s="77"/>
      <c r="LCW120" s="11"/>
      <c r="LDC120" s="73"/>
      <c r="LDD120" s="73"/>
      <c r="LDE120" s="73"/>
      <c r="LDF120" s="73"/>
      <c r="LDG120" s="74"/>
      <c r="LDH120" s="74"/>
      <c r="LDI120" s="77"/>
      <c r="LDJ120" s="77"/>
      <c r="LDK120" s="11"/>
      <c r="LDQ120" s="73"/>
      <c r="LDR120" s="73"/>
      <c r="LDS120" s="73"/>
      <c r="LDT120" s="73"/>
      <c r="LDU120" s="74"/>
      <c r="LDV120" s="74"/>
      <c r="LDW120" s="77"/>
      <c r="LDX120" s="77"/>
      <c r="LDY120" s="11"/>
      <c r="LEE120" s="73"/>
      <c r="LEF120" s="73"/>
      <c r="LEG120" s="73"/>
      <c r="LEH120" s="73"/>
      <c r="LEI120" s="74"/>
      <c r="LEJ120" s="74"/>
      <c r="LEK120" s="77"/>
      <c r="LEL120" s="77"/>
      <c r="LEM120" s="11"/>
      <c r="LES120" s="73"/>
      <c r="LET120" s="73"/>
      <c r="LEU120" s="73"/>
      <c r="LEV120" s="73"/>
      <c r="LEW120" s="74"/>
      <c r="LEX120" s="74"/>
      <c r="LEY120" s="77"/>
      <c r="LEZ120" s="77"/>
      <c r="LFA120" s="11"/>
      <c r="LFG120" s="73"/>
      <c r="LFH120" s="73"/>
      <c r="LFI120" s="73"/>
      <c r="LFJ120" s="73"/>
      <c r="LFK120" s="74"/>
      <c r="LFL120" s="74"/>
      <c r="LFM120" s="77"/>
      <c r="LFN120" s="77"/>
      <c r="LFO120" s="11"/>
      <c r="LFU120" s="73"/>
      <c r="LFV120" s="73"/>
      <c r="LFW120" s="73"/>
      <c r="LFX120" s="73"/>
      <c r="LFY120" s="74"/>
      <c r="LFZ120" s="74"/>
      <c r="LGA120" s="77"/>
      <c r="LGB120" s="77"/>
      <c r="LGC120" s="11"/>
      <c r="LGI120" s="73"/>
      <c r="LGJ120" s="73"/>
      <c r="LGK120" s="73"/>
      <c r="LGL120" s="73"/>
      <c r="LGM120" s="74"/>
      <c r="LGN120" s="74"/>
      <c r="LGO120" s="77"/>
      <c r="LGP120" s="77"/>
      <c r="LGQ120" s="11"/>
      <c r="LGW120" s="73"/>
      <c r="LGX120" s="73"/>
      <c r="LGY120" s="73"/>
      <c r="LGZ120" s="73"/>
      <c r="LHA120" s="74"/>
      <c r="LHB120" s="74"/>
      <c r="LHC120" s="77"/>
      <c r="LHD120" s="77"/>
      <c r="LHE120" s="11"/>
      <c r="LHK120" s="73"/>
      <c r="LHL120" s="73"/>
      <c r="LHM120" s="73"/>
      <c r="LHN120" s="73"/>
      <c r="LHO120" s="74"/>
      <c r="LHP120" s="74"/>
      <c r="LHQ120" s="77"/>
      <c r="LHR120" s="77"/>
      <c r="LHS120" s="11"/>
      <c r="LHY120" s="73"/>
      <c r="LHZ120" s="73"/>
      <c r="LIA120" s="73"/>
      <c r="LIB120" s="73"/>
      <c r="LIC120" s="74"/>
      <c r="LID120" s="74"/>
      <c r="LIE120" s="77"/>
      <c r="LIF120" s="77"/>
      <c r="LIG120" s="11"/>
      <c r="LIM120" s="73"/>
      <c r="LIN120" s="73"/>
      <c r="LIO120" s="73"/>
      <c r="LIP120" s="73"/>
      <c r="LIQ120" s="74"/>
      <c r="LIR120" s="74"/>
      <c r="LIS120" s="77"/>
      <c r="LIT120" s="77"/>
      <c r="LIU120" s="11"/>
      <c r="LJA120" s="73"/>
      <c r="LJB120" s="73"/>
      <c r="LJC120" s="73"/>
      <c r="LJD120" s="73"/>
      <c r="LJE120" s="74"/>
      <c r="LJF120" s="74"/>
      <c r="LJG120" s="77"/>
      <c r="LJH120" s="77"/>
      <c r="LJI120" s="11"/>
      <c r="LJO120" s="73"/>
      <c r="LJP120" s="73"/>
      <c r="LJQ120" s="73"/>
      <c r="LJR120" s="73"/>
      <c r="LJS120" s="74"/>
      <c r="LJT120" s="74"/>
      <c r="LJU120" s="77"/>
      <c r="LJV120" s="77"/>
      <c r="LJW120" s="11"/>
      <c r="LKC120" s="73"/>
      <c r="LKD120" s="73"/>
      <c r="LKE120" s="73"/>
      <c r="LKF120" s="73"/>
      <c r="LKG120" s="74"/>
      <c r="LKH120" s="74"/>
      <c r="LKI120" s="77"/>
      <c r="LKJ120" s="77"/>
      <c r="LKK120" s="11"/>
      <c r="LKQ120" s="73"/>
      <c r="LKR120" s="73"/>
      <c r="LKS120" s="73"/>
      <c r="LKT120" s="73"/>
      <c r="LKU120" s="74"/>
      <c r="LKV120" s="74"/>
      <c r="LKW120" s="77"/>
      <c r="LKX120" s="77"/>
      <c r="LKY120" s="11"/>
      <c r="LLE120" s="73"/>
      <c r="LLF120" s="73"/>
      <c r="LLG120" s="73"/>
      <c r="LLH120" s="73"/>
      <c r="LLI120" s="74"/>
      <c r="LLJ120" s="74"/>
      <c r="LLK120" s="77"/>
      <c r="LLL120" s="77"/>
      <c r="LLM120" s="11"/>
      <c r="LLS120" s="73"/>
      <c r="LLT120" s="73"/>
      <c r="LLU120" s="73"/>
      <c r="LLV120" s="73"/>
      <c r="LLW120" s="74"/>
      <c r="LLX120" s="74"/>
      <c r="LLY120" s="77"/>
      <c r="LLZ120" s="77"/>
      <c r="LMA120" s="11"/>
      <c r="LMG120" s="73"/>
      <c r="LMH120" s="73"/>
      <c r="LMI120" s="73"/>
      <c r="LMJ120" s="73"/>
      <c r="LMK120" s="74"/>
      <c r="LML120" s="74"/>
      <c r="LMM120" s="77"/>
      <c r="LMN120" s="77"/>
      <c r="LMO120" s="11"/>
      <c r="LMU120" s="73"/>
      <c r="LMV120" s="73"/>
      <c r="LMW120" s="73"/>
      <c r="LMX120" s="73"/>
      <c r="LMY120" s="74"/>
      <c r="LMZ120" s="74"/>
      <c r="LNA120" s="77"/>
      <c r="LNB120" s="77"/>
      <c r="LNC120" s="11"/>
      <c r="LNI120" s="73"/>
      <c r="LNJ120" s="73"/>
      <c r="LNK120" s="73"/>
      <c r="LNL120" s="73"/>
      <c r="LNM120" s="74"/>
      <c r="LNN120" s="74"/>
      <c r="LNO120" s="77"/>
      <c r="LNP120" s="77"/>
      <c r="LNQ120" s="11"/>
      <c r="LNW120" s="73"/>
      <c r="LNX120" s="73"/>
      <c r="LNY120" s="73"/>
      <c r="LNZ120" s="73"/>
      <c r="LOA120" s="74"/>
      <c r="LOB120" s="74"/>
      <c r="LOC120" s="77"/>
      <c r="LOD120" s="77"/>
      <c r="LOE120" s="11"/>
      <c r="LOK120" s="73"/>
      <c r="LOL120" s="73"/>
      <c r="LOM120" s="73"/>
      <c r="LON120" s="73"/>
      <c r="LOO120" s="74"/>
      <c r="LOP120" s="74"/>
      <c r="LOQ120" s="77"/>
      <c r="LOR120" s="77"/>
      <c r="LOS120" s="11"/>
      <c r="LOY120" s="73"/>
      <c r="LOZ120" s="73"/>
      <c r="LPA120" s="73"/>
      <c r="LPB120" s="73"/>
      <c r="LPC120" s="74"/>
      <c r="LPD120" s="74"/>
      <c r="LPE120" s="77"/>
      <c r="LPF120" s="77"/>
      <c r="LPG120" s="11"/>
      <c r="LPM120" s="73"/>
      <c r="LPN120" s="73"/>
      <c r="LPO120" s="73"/>
      <c r="LPP120" s="73"/>
      <c r="LPQ120" s="74"/>
      <c r="LPR120" s="74"/>
      <c r="LPS120" s="77"/>
      <c r="LPT120" s="77"/>
      <c r="LPU120" s="11"/>
      <c r="LQA120" s="73"/>
      <c r="LQB120" s="73"/>
      <c r="LQC120" s="73"/>
      <c r="LQD120" s="73"/>
      <c r="LQE120" s="74"/>
      <c r="LQF120" s="74"/>
      <c r="LQG120" s="77"/>
      <c r="LQH120" s="77"/>
      <c r="LQI120" s="11"/>
      <c r="LQO120" s="73"/>
      <c r="LQP120" s="73"/>
      <c r="LQQ120" s="73"/>
      <c r="LQR120" s="73"/>
      <c r="LQS120" s="74"/>
      <c r="LQT120" s="74"/>
      <c r="LQU120" s="77"/>
      <c r="LQV120" s="77"/>
      <c r="LQW120" s="11"/>
      <c r="LRC120" s="73"/>
      <c r="LRD120" s="73"/>
      <c r="LRE120" s="73"/>
      <c r="LRF120" s="73"/>
      <c r="LRG120" s="74"/>
      <c r="LRH120" s="74"/>
      <c r="LRI120" s="77"/>
      <c r="LRJ120" s="77"/>
      <c r="LRK120" s="11"/>
      <c r="LRQ120" s="73"/>
      <c r="LRR120" s="73"/>
      <c r="LRS120" s="73"/>
      <c r="LRT120" s="73"/>
      <c r="LRU120" s="74"/>
      <c r="LRV120" s="74"/>
      <c r="LRW120" s="77"/>
      <c r="LRX120" s="77"/>
      <c r="LRY120" s="11"/>
      <c r="LSE120" s="73"/>
      <c r="LSF120" s="73"/>
      <c r="LSG120" s="73"/>
      <c r="LSH120" s="73"/>
      <c r="LSI120" s="74"/>
      <c r="LSJ120" s="74"/>
      <c r="LSK120" s="77"/>
      <c r="LSL120" s="77"/>
      <c r="LSM120" s="11"/>
      <c r="LSS120" s="73"/>
      <c r="LST120" s="73"/>
      <c r="LSU120" s="73"/>
      <c r="LSV120" s="73"/>
      <c r="LSW120" s="74"/>
      <c r="LSX120" s="74"/>
      <c r="LSY120" s="77"/>
      <c r="LSZ120" s="77"/>
      <c r="LTA120" s="11"/>
      <c r="LTG120" s="73"/>
      <c r="LTH120" s="73"/>
      <c r="LTI120" s="73"/>
      <c r="LTJ120" s="73"/>
      <c r="LTK120" s="74"/>
      <c r="LTL120" s="74"/>
      <c r="LTM120" s="77"/>
      <c r="LTN120" s="77"/>
      <c r="LTO120" s="11"/>
      <c r="LTU120" s="73"/>
      <c r="LTV120" s="73"/>
      <c r="LTW120" s="73"/>
      <c r="LTX120" s="73"/>
      <c r="LTY120" s="74"/>
      <c r="LTZ120" s="74"/>
      <c r="LUA120" s="77"/>
      <c r="LUB120" s="77"/>
      <c r="LUC120" s="11"/>
      <c r="LUI120" s="73"/>
      <c r="LUJ120" s="73"/>
      <c r="LUK120" s="73"/>
      <c r="LUL120" s="73"/>
      <c r="LUM120" s="74"/>
      <c r="LUN120" s="74"/>
      <c r="LUO120" s="77"/>
      <c r="LUP120" s="77"/>
      <c r="LUQ120" s="11"/>
      <c r="LUW120" s="73"/>
      <c r="LUX120" s="73"/>
      <c r="LUY120" s="73"/>
      <c r="LUZ120" s="73"/>
      <c r="LVA120" s="74"/>
      <c r="LVB120" s="74"/>
      <c r="LVC120" s="77"/>
      <c r="LVD120" s="77"/>
      <c r="LVE120" s="11"/>
      <c r="LVK120" s="73"/>
      <c r="LVL120" s="73"/>
      <c r="LVM120" s="73"/>
      <c r="LVN120" s="73"/>
      <c r="LVO120" s="74"/>
      <c r="LVP120" s="74"/>
      <c r="LVQ120" s="77"/>
      <c r="LVR120" s="77"/>
      <c r="LVS120" s="11"/>
      <c r="LVY120" s="73"/>
      <c r="LVZ120" s="73"/>
      <c r="LWA120" s="73"/>
      <c r="LWB120" s="73"/>
      <c r="LWC120" s="74"/>
      <c r="LWD120" s="74"/>
      <c r="LWE120" s="77"/>
      <c r="LWF120" s="77"/>
      <c r="LWG120" s="11"/>
      <c r="LWM120" s="73"/>
      <c r="LWN120" s="73"/>
      <c r="LWO120" s="73"/>
      <c r="LWP120" s="73"/>
      <c r="LWQ120" s="74"/>
      <c r="LWR120" s="74"/>
      <c r="LWS120" s="77"/>
      <c r="LWT120" s="77"/>
      <c r="LWU120" s="11"/>
      <c r="LXA120" s="73"/>
      <c r="LXB120" s="73"/>
      <c r="LXC120" s="73"/>
      <c r="LXD120" s="73"/>
      <c r="LXE120" s="74"/>
      <c r="LXF120" s="74"/>
      <c r="LXG120" s="77"/>
      <c r="LXH120" s="77"/>
      <c r="LXI120" s="11"/>
      <c r="LXO120" s="73"/>
      <c r="LXP120" s="73"/>
      <c r="LXQ120" s="73"/>
      <c r="LXR120" s="73"/>
      <c r="LXS120" s="74"/>
      <c r="LXT120" s="74"/>
      <c r="LXU120" s="77"/>
      <c r="LXV120" s="77"/>
      <c r="LXW120" s="11"/>
      <c r="LYC120" s="73"/>
      <c r="LYD120" s="73"/>
      <c r="LYE120" s="73"/>
      <c r="LYF120" s="73"/>
      <c r="LYG120" s="74"/>
      <c r="LYH120" s="74"/>
      <c r="LYI120" s="77"/>
      <c r="LYJ120" s="77"/>
      <c r="LYK120" s="11"/>
      <c r="LYQ120" s="73"/>
      <c r="LYR120" s="73"/>
      <c r="LYS120" s="73"/>
      <c r="LYT120" s="73"/>
      <c r="LYU120" s="74"/>
      <c r="LYV120" s="74"/>
      <c r="LYW120" s="77"/>
      <c r="LYX120" s="77"/>
      <c r="LYY120" s="11"/>
      <c r="LZE120" s="73"/>
      <c r="LZF120" s="73"/>
      <c r="LZG120" s="73"/>
      <c r="LZH120" s="73"/>
      <c r="LZI120" s="74"/>
      <c r="LZJ120" s="74"/>
      <c r="LZK120" s="77"/>
      <c r="LZL120" s="77"/>
      <c r="LZM120" s="11"/>
      <c r="LZS120" s="73"/>
      <c r="LZT120" s="73"/>
      <c r="LZU120" s="73"/>
      <c r="LZV120" s="73"/>
      <c r="LZW120" s="74"/>
      <c r="LZX120" s="74"/>
      <c r="LZY120" s="77"/>
      <c r="LZZ120" s="77"/>
      <c r="MAA120" s="11"/>
      <c r="MAG120" s="73"/>
      <c r="MAH120" s="73"/>
      <c r="MAI120" s="73"/>
      <c r="MAJ120" s="73"/>
      <c r="MAK120" s="74"/>
      <c r="MAL120" s="74"/>
      <c r="MAM120" s="77"/>
      <c r="MAN120" s="77"/>
      <c r="MAO120" s="11"/>
      <c r="MAU120" s="73"/>
      <c r="MAV120" s="73"/>
      <c r="MAW120" s="73"/>
      <c r="MAX120" s="73"/>
      <c r="MAY120" s="74"/>
      <c r="MAZ120" s="74"/>
      <c r="MBA120" s="77"/>
      <c r="MBB120" s="77"/>
      <c r="MBC120" s="11"/>
      <c r="MBI120" s="73"/>
      <c r="MBJ120" s="73"/>
      <c r="MBK120" s="73"/>
      <c r="MBL120" s="73"/>
      <c r="MBM120" s="74"/>
      <c r="MBN120" s="74"/>
      <c r="MBO120" s="77"/>
      <c r="MBP120" s="77"/>
      <c r="MBQ120" s="11"/>
      <c r="MBW120" s="73"/>
      <c r="MBX120" s="73"/>
      <c r="MBY120" s="73"/>
      <c r="MBZ120" s="73"/>
      <c r="MCA120" s="74"/>
      <c r="MCB120" s="74"/>
      <c r="MCC120" s="77"/>
      <c r="MCD120" s="77"/>
      <c r="MCE120" s="11"/>
      <c r="MCK120" s="73"/>
      <c r="MCL120" s="73"/>
      <c r="MCM120" s="73"/>
      <c r="MCN120" s="73"/>
      <c r="MCO120" s="74"/>
      <c r="MCP120" s="74"/>
      <c r="MCQ120" s="77"/>
      <c r="MCR120" s="77"/>
      <c r="MCS120" s="11"/>
      <c r="MCY120" s="73"/>
      <c r="MCZ120" s="73"/>
      <c r="MDA120" s="73"/>
      <c r="MDB120" s="73"/>
      <c r="MDC120" s="74"/>
      <c r="MDD120" s="74"/>
      <c r="MDE120" s="77"/>
      <c r="MDF120" s="77"/>
      <c r="MDG120" s="11"/>
      <c r="MDM120" s="73"/>
      <c r="MDN120" s="73"/>
      <c r="MDO120" s="73"/>
      <c r="MDP120" s="73"/>
      <c r="MDQ120" s="74"/>
      <c r="MDR120" s="74"/>
      <c r="MDS120" s="77"/>
      <c r="MDT120" s="77"/>
      <c r="MDU120" s="11"/>
      <c r="MEA120" s="73"/>
      <c r="MEB120" s="73"/>
      <c r="MEC120" s="73"/>
      <c r="MED120" s="73"/>
      <c r="MEE120" s="74"/>
      <c r="MEF120" s="74"/>
      <c r="MEG120" s="77"/>
      <c r="MEH120" s="77"/>
      <c r="MEI120" s="11"/>
      <c r="MEO120" s="73"/>
      <c r="MEP120" s="73"/>
      <c r="MEQ120" s="73"/>
      <c r="MER120" s="73"/>
      <c r="MES120" s="74"/>
      <c r="MET120" s="74"/>
      <c r="MEU120" s="77"/>
      <c r="MEV120" s="77"/>
      <c r="MEW120" s="11"/>
      <c r="MFC120" s="73"/>
      <c r="MFD120" s="73"/>
      <c r="MFE120" s="73"/>
      <c r="MFF120" s="73"/>
      <c r="MFG120" s="74"/>
      <c r="MFH120" s="74"/>
      <c r="MFI120" s="77"/>
      <c r="MFJ120" s="77"/>
      <c r="MFK120" s="11"/>
      <c r="MFQ120" s="73"/>
      <c r="MFR120" s="73"/>
      <c r="MFS120" s="73"/>
      <c r="MFT120" s="73"/>
      <c r="MFU120" s="74"/>
      <c r="MFV120" s="74"/>
      <c r="MFW120" s="77"/>
      <c r="MFX120" s="77"/>
      <c r="MFY120" s="11"/>
      <c r="MGE120" s="73"/>
      <c r="MGF120" s="73"/>
      <c r="MGG120" s="73"/>
      <c r="MGH120" s="73"/>
      <c r="MGI120" s="74"/>
      <c r="MGJ120" s="74"/>
      <c r="MGK120" s="77"/>
      <c r="MGL120" s="77"/>
      <c r="MGM120" s="11"/>
      <c r="MGS120" s="73"/>
      <c r="MGT120" s="73"/>
      <c r="MGU120" s="73"/>
      <c r="MGV120" s="73"/>
      <c r="MGW120" s="74"/>
      <c r="MGX120" s="74"/>
      <c r="MGY120" s="77"/>
      <c r="MGZ120" s="77"/>
      <c r="MHA120" s="11"/>
      <c r="MHG120" s="73"/>
      <c r="MHH120" s="73"/>
      <c r="MHI120" s="73"/>
      <c r="MHJ120" s="73"/>
      <c r="MHK120" s="74"/>
      <c r="MHL120" s="74"/>
      <c r="MHM120" s="77"/>
      <c r="MHN120" s="77"/>
      <c r="MHO120" s="11"/>
      <c r="MHU120" s="73"/>
      <c r="MHV120" s="73"/>
      <c r="MHW120" s="73"/>
      <c r="MHX120" s="73"/>
      <c r="MHY120" s="74"/>
      <c r="MHZ120" s="74"/>
      <c r="MIA120" s="77"/>
      <c r="MIB120" s="77"/>
      <c r="MIC120" s="11"/>
      <c r="MII120" s="73"/>
      <c r="MIJ120" s="73"/>
      <c r="MIK120" s="73"/>
      <c r="MIL120" s="73"/>
      <c r="MIM120" s="74"/>
      <c r="MIN120" s="74"/>
      <c r="MIO120" s="77"/>
      <c r="MIP120" s="77"/>
      <c r="MIQ120" s="11"/>
      <c r="MIW120" s="73"/>
      <c r="MIX120" s="73"/>
      <c r="MIY120" s="73"/>
      <c r="MIZ120" s="73"/>
      <c r="MJA120" s="74"/>
      <c r="MJB120" s="74"/>
      <c r="MJC120" s="77"/>
      <c r="MJD120" s="77"/>
      <c r="MJE120" s="11"/>
      <c r="MJK120" s="73"/>
      <c r="MJL120" s="73"/>
      <c r="MJM120" s="73"/>
      <c r="MJN120" s="73"/>
      <c r="MJO120" s="74"/>
      <c r="MJP120" s="74"/>
      <c r="MJQ120" s="77"/>
      <c r="MJR120" s="77"/>
      <c r="MJS120" s="11"/>
      <c r="MJY120" s="73"/>
      <c r="MJZ120" s="73"/>
      <c r="MKA120" s="73"/>
      <c r="MKB120" s="73"/>
      <c r="MKC120" s="74"/>
      <c r="MKD120" s="74"/>
      <c r="MKE120" s="77"/>
      <c r="MKF120" s="77"/>
      <c r="MKG120" s="11"/>
      <c r="MKM120" s="73"/>
      <c r="MKN120" s="73"/>
      <c r="MKO120" s="73"/>
      <c r="MKP120" s="73"/>
      <c r="MKQ120" s="74"/>
      <c r="MKR120" s="74"/>
      <c r="MKS120" s="77"/>
      <c r="MKT120" s="77"/>
      <c r="MKU120" s="11"/>
      <c r="MLA120" s="73"/>
      <c r="MLB120" s="73"/>
      <c r="MLC120" s="73"/>
      <c r="MLD120" s="73"/>
      <c r="MLE120" s="74"/>
      <c r="MLF120" s="74"/>
      <c r="MLG120" s="77"/>
      <c r="MLH120" s="77"/>
      <c r="MLI120" s="11"/>
      <c r="MLO120" s="73"/>
      <c r="MLP120" s="73"/>
      <c r="MLQ120" s="73"/>
      <c r="MLR120" s="73"/>
      <c r="MLS120" s="74"/>
      <c r="MLT120" s="74"/>
      <c r="MLU120" s="77"/>
      <c r="MLV120" s="77"/>
      <c r="MLW120" s="11"/>
      <c r="MMC120" s="73"/>
      <c r="MMD120" s="73"/>
      <c r="MME120" s="73"/>
      <c r="MMF120" s="73"/>
      <c r="MMG120" s="74"/>
      <c r="MMH120" s="74"/>
      <c r="MMI120" s="77"/>
      <c r="MMJ120" s="77"/>
      <c r="MMK120" s="11"/>
      <c r="MMQ120" s="73"/>
      <c r="MMR120" s="73"/>
      <c r="MMS120" s="73"/>
      <c r="MMT120" s="73"/>
      <c r="MMU120" s="74"/>
      <c r="MMV120" s="74"/>
      <c r="MMW120" s="77"/>
      <c r="MMX120" s="77"/>
      <c r="MMY120" s="11"/>
      <c r="MNE120" s="73"/>
      <c r="MNF120" s="73"/>
      <c r="MNG120" s="73"/>
      <c r="MNH120" s="73"/>
      <c r="MNI120" s="74"/>
      <c r="MNJ120" s="74"/>
      <c r="MNK120" s="77"/>
      <c r="MNL120" s="77"/>
      <c r="MNM120" s="11"/>
      <c r="MNS120" s="73"/>
      <c r="MNT120" s="73"/>
      <c r="MNU120" s="73"/>
      <c r="MNV120" s="73"/>
      <c r="MNW120" s="74"/>
      <c r="MNX120" s="74"/>
      <c r="MNY120" s="77"/>
      <c r="MNZ120" s="77"/>
      <c r="MOA120" s="11"/>
      <c r="MOG120" s="73"/>
      <c r="MOH120" s="73"/>
      <c r="MOI120" s="73"/>
      <c r="MOJ120" s="73"/>
      <c r="MOK120" s="74"/>
      <c r="MOL120" s="74"/>
      <c r="MOM120" s="77"/>
      <c r="MON120" s="77"/>
      <c r="MOO120" s="11"/>
      <c r="MOU120" s="73"/>
      <c r="MOV120" s="73"/>
      <c r="MOW120" s="73"/>
      <c r="MOX120" s="73"/>
      <c r="MOY120" s="74"/>
      <c r="MOZ120" s="74"/>
      <c r="MPA120" s="77"/>
      <c r="MPB120" s="77"/>
      <c r="MPC120" s="11"/>
      <c r="MPI120" s="73"/>
      <c r="MPJ120" s="73"/>
      <c r="MPK120" s="73"/>
      <c r="MPL120" s="73"/>
      <c r="MPM120" s="74"/>
      <c r="MPN120" s="74"/>
      <c r="MPO120" s="77"/>
      <c r="MPP120" s="77"/>
      <c r="MPQ120" s="11"/>
      <c r="MPW120" s="73"/>
      <c r="MPX120" s="73"/>
      <c r="MPY120" s="73"/>
      <c r="MPZ120" s="73"/>
      <c r="MQA120" s="74"/>
      <c r="MQB120" s="74"/>
      <c r="MQC120" s="77"/>
      <c r="MQD120" s="77"/>
      <c r="MQE120" s="11"/>
      <c r="MQK120" s="73"/>
      <c r="MQL120" s="73"/>
      <c r="MQM120" s="73"/>
      <c r="MQN120" s="73"/>
      <c r="MQO120" s="74"/>
      <c r="MQP120" s="74"/>
      <c r="MQQ120" s="77"/>
      <c r="MQR120" s="77"/>
      <c r="MQS120" s="11"/>
      <c r="MQY120" s="73"/>
      <c r="MQZ120" s="73"/>
      <c r="MRA120" s="73"/>
      <c r="MRB120" s="73"/>
      <c r="MRC120" s="74"/>
      <c r="MRD120" s="74"/>
      <c r="MRE120" s="77"/>
      <c r="MRF120" s="77"/>
      <c r="MRG120" s="11"/>
      <c r="MRM120" s="73"/>
      <c r="MRN120" s="73"/>
      <c r="MRO120" s="73"/>
      <c r="MRP120" s="73"/>
      <c r="MRQ120" s="74"/>
      <c r="MRR120" s="74"/>
      <c r="MRS120" s="77"/>
      <c r="MRT120" s="77"/>
      <c r="MRU120" s="11"/>
      <c r="MSA120" s="73"/>
      <c r="MSB120" s="73"/>
      <c r="MSC120" s="73"/>
      <c r="MSD120" s="73"/>
      <c r="MSE120" s="74"/>
      <c r="MSF120" s="74"/>
      <c r="MSG120" s="77"/>
      <c r="MSH120" s="77"/>
      <c r="MSI120" s="11"/>
      <c r="MSO120" s="73"/>
      <c r="MSP120" s="73"/>
      <c r="MSQ120" s="73"/>
      <c r="MSR120" s="73"/>
      <c r="MSS120" s="74"/>
      <c r="MST120" s="74"/>
      <c r="MSU120" s="77"/>
      <c r="MSV120" s="77"/>
      <c r="MSW120" s="11"/>
      <c r="MTC120" s="73"/>
      <c r="MTD120" s="73"/>
      <c r="MTE120" s="73"/>
      <c r="MTF120" s="73"/>
      <c r="MTG120" s="74"/>
      <c r="MTH120" s="74"/>
      <c r="MTI120" s="77"/>
      <c r="MTJ120" s="77"/>
      <c r="MTK120" s="11"/>
      <c r="MTQ120" s="73"/>
      <c r="MTR120" s="73"/>
      <c r="MTS120" s="73"/>
      <c r="MTT120" s="73"/>
      <c r="MTU120" s="74"/>
      <c r="MTV120" s="74"/>
      <c r="MTW120" s="77"/>
      <c r="MTX120" s="77"/>
      <c r="MTY120" s="11"/>
      <c r="MUE120" s="73"/>
      <c r="MUF120" s="73"/>
      <c r="MUG120" s="73"/>
      <c r="MUH120" s="73"/>
      <c r="MUI120" s="74"/>
      <c r="MUJ120" s="74"/>
      <c r="MUK120" s="77"/>
      <c r="MUL120" s="77"/>
      <c r="MUM120" s="11"/>
      <c r="MUS120" s="73"/>
      <c r="MUT120" s="73"/>
      <c r="MUU120" s="73"/>
      <c r="MUV120" s="73"/>
      <c r="MUW120" s="74"/>
      <c r="MUX120" s="74"/>
      <c r="MUY120" s="77"/>
      <c r="MUZ120" s="77"/>
      <c r="MVA120" s="11"/>
      <c r="MVG120" s="73"/>
      <c r="MVH120" s="73"/>
      <c r="MVI120" s="73"/>
      <c r="MVJ120" s="73"/>
      <c r="MVK120" s="74"/>
      <c r="MVL120" s="74"/>
      <c r="MVM120" s="77"/>
      <c r="MVN120" s="77"/>
      <c r="MVO120" s="11"/>
      <c r="MVU120" s="73"/>
      <c r="MVV120" s="73"/>
      <c r="MVW120" s="73"/>
      <c r="MVX120" s="73"/>
      <c r="MVY120" s="74"/>
      <c r="MVZ120" s="74"/>
      <c r="MWA120" s="77"/>
      <c r="MWB120" s="77"/>
      <c r="MWC120" s="11"/>
      <c r="MWI120" s="73"/>
      <c r="MWJ120" s="73"/>
      <c r="MWK120" s="73"/>
      <c r="MWL120" s="73"/>
      <c r="MWM120" s="74"/>
      <c r="MWN120" s="74"/>
      <c r="MWO120" s="77"/>
      <c r="MWP120" s="77"/>
      <c r="MWQ120" s="11"/>
      <c r="MWW120" s="73"/>
      <c r="MWX120" s="73"/>
      <c r="MWY120" s="73"/>
      <c r="MWZ120" s="73"/>
      <c r="MXA120" s="74"/>
      <c r="MXB120" s="74"/>
      <c r="MXC120" s="77"/>
      <c r="MXD120" s="77"/>
      <c r="MXE120" s="11"/>
      <c r="MXK120" s="73"/>
      <c r="MXL120" s="73"/>
      <c r="MXM120" s="73"/>
      <c r="MXN120" s="73"/>
      <c r="MXO120" s="74"/>
      <c r="MXP120" s="74"/>
      <c r="MXQ120" s="77"/>
      <c r="MXR120" s="77"/>
      <c r="MXS120" s="11"/>
      <c r="MXY120" s="73"/>
      <c r="MXZ120" s="73"/>
      <c r="MYA120" s="73"/>
      <c r="MYB120" s="73"/>
      <c r="MYC120" s="74"/>
      <c r="MYD120" s="74"/>
      <c r="MYE120" s="77"/>
      <c r="MYF120" s="77"/>
      <c r="MYG120" s="11"/>
      <c r="MYM120" s="73"/>
      <c r="MYN120" s="73"/>
      <c r="MYO120" s="73"/>
      <c r="MYP120" s="73"/>
      <c r="MYQ120" s="74"/>
      <c r="MYR120" s="74"/>
      <c r="MYS120" s="77"/>
      <c r="MYT120" s="77"/>
      <c r="MYU120" s="11"/>
      <c r="MZA120" s="73"/>
      <c r="MZB120" s="73"/>
      <c r="MZC120" s="73"/>
      <c r="MZD120" s="73"/>
      <c r="MZE120" s="74"/>
      <c r="MZF120" s="74"/>
      <c r="MZG120" s="77"/>
      <c r="MZH120" s="77"/>
      <c r="MZI120" s="11"/>
      <c r="MZO120" s="73"/>
      <c r="MZP120" s="73"/>
      <c r="MZQ120" s="73"/>
      <c r="MZR120" s="73"/>
      <c r="MZS120" s="74"/>
      <c r="MZT120" s="74"/>
      <c r="MZU120" s="77"/>
      <c r="MZV120" s="77"/>
      <c r="MZW120" s="11"/>
      <c r="NAC120" s="73"/>
      <c r="NAD120" s="73"/>
      <c r="NAE120" s="73"/>
      <c r="NAF120" s="73"/>
      <c r="NAG120" s="74"/>
      <c r="NAH120" s="74"/>
      <c r="NAI120" s="77"/>
      <c r="NAJ120" s="77"/>
      <c r="NAK120" s="11"/>
      <c r="NAQ120" s="73"/>
      <c r="NAR120" s="73"/>
      <c r="NAS120" s="73"/>
      <c r="NAT120" s="73"/>
      <c r="NAU120" s="74"/>
      <c r="NAV120" s="74"/>
      <c r="NAW120" s="77"/>
      <c r="NAX120" s="77"/>
      <c r="NAY120" s="11"/>
      <c r="NBE120" s="73"/>
      <c r="NBF120" s="73"/>
      <c r="NBG120" s="73"/>
      <c r="NBH120" s="73"/>
      <c r="NBI120" s="74"/>
      <c r="NBJ120" s="74"/>
      <c r="NBK120" s="77"/>
      <c r="NBL120" s="77"/>
      <c r="NBM120" s="11"/>
      <c r="NBS120" s="73"/>
      <c r="NBT120" s="73"/>
      <c r="NBU120" s="73"/>
      <c r="NBV120" s="73"/>
      <c r="NBW120" s="74"/>
      <c r="NBX120" s="74"/>
      <c r="NBY120" s="77"/>
      <c r="NBZ120" s="77"/>
      <c r="NCA120" s="11"/>
      <c r="NCG120" s="73"/>
      <c r="NCH120" s="73"/>
      <c r="NCI120" s="73"/>
      <c r="NCJ120" s="73"/>
      <c r="NCK120" s="74"/>
      <c r="NCL120" s="74"/>
      <c r="NCM120" s="77"/>
      <c r="NCN120" s="77"/>
      <c r="NCO120" s="11"/>
      <c r="NCU120" s="73"/>
      <c r="NCV120" s="73"/>
      <c r="NCW120" s="73"/>
      <c r="NCX120" s="73"/>
      <c r="NCY120" s="74"/>
      <c r="NCZ120" s="74"/>
      <c r="NDA120" s="77"/>
      <c r="NDB120" s="77"/>
      <c r="NDC120" s="11"/>
      <c r="NDI120" s="73"/>
      <c r="NDJ120" s="73"/>
      <c r="NDK120" s="73"/>
      <c r="NDL120" s="73"/>
      <c r="NDM120" s="74"/>
      <c r="NDN120" s="74"/>
      <c r="NDO120" s="77"/>
      <c r="NDP120" s="77"/>
      <c r="NDQ120" s="11"/>
      <c r="NDW120" s="73"/>
      <c r="NDX120" s="73"/>
      <c r="NDY120" s="73"/>
      <c r="NDZ120" s="73"/>
      <c r="NEA120" s="74"/>
      <c r="NEB120" s="74"/>
      <c r="NEC120" s="77"/>
      <c r="NED120" s="77"/>
      <c r="NEE120" s="11"/>
      <c r="NEK120" s="73"/>
      <c r="NEL120" s="73"/>
      <c r="NEM120" s="73"/>
      <c r="NEN120" s="73"/>
      <c r="NEO120" s="74"/>
      <c r="NEP120" s="74"/>
      <c r="NEQ120" s="77"/>
      <c r="NER120" s="77"/>
      <c r="NES120" s="11"/>
      <c r="NEY120" s="73"/>
      <c r="NEZ120" s="73"/>
      <c r="NFA120" s="73"/>
      <c r="NFB120" s="73"/>
      <c r="NFC120" s="74"/>
      <c r="NFD120" s="74"/>
      <c r="NFE120" s="77"/>
      <c r="NFF120" s="77"/>
      <c r="NFG120" s="11"/>
      <c r="NFM120" s="73"/>
      <c r="NFN120" s="73"/>
      <c r="NFO120" s="73"/>
      <c r="NFP120" s="73"/>
      <c r="NFQ120" s="74"/>
      <c r="NFR120" s="74"/>
      <c r="NFS120" s="77"/>
      <c r="NFT120" s="77"/>
      <c r="NFU120" s="11"/>
      <c r="NGA120" s="73"/>
      <c r="NGB120" s="73"/>
      <c r="NGC120" s="73"/>
      <c r="NGD120" s="73"/>
      <c r="NGE120" s="74"/>
      <c r="NGF120" s="74"/>
      <c r="NGG120" s="77"/>
      <c r="NGH120" s="77"/>
      <c r="NGI120" s="11"/>
      <c r="NGO120" s="73"/>
      <c r="NGP120" s="73"/>
      <c r="NGQ120" s="73"/>
      <c r="NGR120" s="73"/>
      <c r="NGS120" s="74"/>
      <c r="NGT120" s="74"/>
      <c r="NGU120" s="77"/>
      <c r="NGV120" s="77"/>
      <c r="NGW120" s="11"/>
      <c r="NHC120" s="73"/>
      <c r="NHD120" s="73"/>
      <c r="NHE120" s="73"/>
      <c r="NHF120" s="73"/>
      <c r="NHG120" s="74"/>
      <c r="NHH120" s="74"/>
      <c r="NHI120" s="77"/>
      <c r="NHJ120" s="77"/>
      <c r="NHK120" s="11"/>
      <c r="NHQ120" s="73"/>
      <c r="NHR120" s="73"/>
      <c r="NHS120" s="73"/>
      <c r="NHT120" s="73"/>
      <c r="NHU120" s="74"/>
      <c r="NHV120" s="74"/>
      <c r="NHW120" s="77"/>
      <c r="NHX120" s="77"/>
      <c r="NHY120" s="11"/>
      <c r="NIE120" s="73"/>
      <c r="NIF120" s="73"/>
      <c r="NIG120" s="73"/>
      <c r="NIH120" s="73"/>
      <c r="NII120" s="74"/>
      <c r="NIJ120" s="74"/>
      <c r="NIK120" s="77"/>
      <c r="NIL120" s="77"/>
      <c r="NIM120" s="11"/>
      <c r="NIS120" s="73"/>
      <c r="NIT120" s="73"/>
      <c r="NIU120" s="73"/>
      <c r="NIV120" s="73"/>
      <c r="NIW120" s="74"/>
      <c r="NIX120" s="74"/>
      <c r="NIY120" s="77"/>
      <c r="NIZ120" s="77"/>
      <c r="NJA120" s="11"/>
      <c r="NJG120" s="73"/>
      <c r="NJH120" s="73"/>
      <c r="NJI120" s="73"/>
      <c r="NJJ120" s="73"/>
      <c r="NJK120" s="74"/>
      <c r="NJL120" s="74"/>
      <c r="NJM120" s="77"/>
      <c r="NJN120" s="77"/>
      <c r="NJO120" s="11"/>
      <c r="NJU120" s="73"/>
      <c r="NJV120" s="73"/>
      <c r="NJW120" s="73"/>
      <c r="NJX120" s="73"/>
      <c r="NJY120" s="74"/>
      <c r="NJZ120" s="74"/>
      <c r="NKA120" s="77"/>
      <c r="NKB120" s="77"/>
      <c r="NKC120" s="11"/>
      <c r="NKI120" s="73"/>
      <c r="NKJ120" s="73"/>
      <c r="NKK120" s="73"/>
      <c r="NKL120" s="73"/>
      <c r="NKM120" s="74"/>
      <c r="NKN120" s="74"/>
      <c r="NKO120" s="77"/>
      <c r="NKP120" s="77"/>
      <c r="NKQ120" s="11"/>
      <c r="NKW120" s="73"/>
      <c r="NKX120" s="73"/>
      <c r="NKY120" s="73"/>
      <c r="NKZ120" s="73"/>
      <c r="NLA120" s="74"/>
      <c r="NLB120" s="74"/>
      <c r="NLC120" s="77"/>
      <c r="NLD120" s="77"/>
      <c r="NLE120" s="11"/>
      <c r="NLK120" s="73"/>
      <c r="NLL120" s="73"/>
      <c r="NLM120" s="73"/>
      <c r="NLN120" s="73"/>
      <c r="NLO120" s="74"/>
      <c r="NLP120" s="74"/>
      <c r="NLQ120" s="77"/>
      <c r="NLR120" s="77"/>
      <c r="NLS120" s="11"/>
      <c r="NLY120" s="73"/>
      <c r="NLZ120" s="73"/>
      <c r="NMA120" s="73"/>
      <c r="NMB120" s="73"/>
      <c r="NMC120" s="74"/>
      <c r="NMD120" s="74"/>
      <c r="NME120" s="77"/>
      <c r="NMF120" s="77"/>
      <c r="NMG120" s="11"/>
      <c r="NMM120" s="73"/>
      <c r="NMN120" s="73"/>
      <c r="NMO120" s="73"/>
      <c r="NMP120" s="73"/>
      <c r="NMQ120" s="74"/>
      <c r="NMR120" s="74"/>
      <c r="NMS120" s="77"/>
      <c r="NMT120" s="77"/>
      <c r="NMU120" s="11"/>
      <c r="NNA120" s="73"/>
      <c r="NNB120" s="73"/>
      <c r="NNC120" s="73"/>
      <c r="NND120" s="73"/>
      <c r="NNE120" s="74"/>
      <c r="NNF120" s="74"/>
      <c r="NNG120" s="77"/>
      <c r="NNH120" s="77"/>
      <c r="NNI120" s="11"/>
      <c r="NNO120" s="73"/>
      <c r="NNP120" s="73"/>
      <c r="NNQ120" s="73"/>
      <c r="NNR120" s="73"/>
      <c r="NNS120" s="74"/>
      <c r="NNT120" s="74"/>
      <c r="NNU120" s="77"/>
      <c r="NNV120" s="77"/>
      <c r="NNW120" s="11"/>
      <c r="NOC120" s="73"/>
      <c r="NOD120" s="73"/>
      <c r="NOE120" s="73"/>
      <c r="NOF120" s="73"/>
      <c r="NOG120" s="74"/>
      <c r="NOH120" s="74"/>
      <c r="NOI120" s="77"/>
      <c r="NOJ120" s="77"/>
      <c r="NOK120" s="11"/>
      <c r="NOQ120" s="73"/>
      <c r="NOR120" s="73"/>
      <c r="NOS120" s="73"/>
      <c r="NOT120" s="73"/>
      <c r="NOU120" s="74"/>
      <c r="NOV120" s="74"/>
      <c r="NOW120" s="77"/>
      <c r="NOX120" s="77"/>
      <c r="NOY120" s="11"/>
      <c r="NPE120" s="73"/>
      <c r="NPF120" s="73"/>
      <c r="NPG120" s="73"/>
      <c r="NPH120" s="73"/>
      <c r="NPI120" s="74"/>
      <c r="NPJ120" s="74"/>
      <c r="NPK120" s="77"/>
      <c r="NPL120" s="77"/>
      <c r="NPM120" s="11"/>
      <c r="NPS120" s="73"/>
      <c r="NPT120" s="73"/>
      <c r="NPU120" s="73"/>
      <c r="NPV120" s="73"/>
      <c r="NPW120" s="74"/>
      <c r="NPX120" s="74"/>
      <c r="NPY120" s="77"/>
      <c r="NPZ120" s="77"/>
      <c r="NQA120" s="11"/>
      <c r="NQG120" s="73"/>
      <c r="NQH120" s="73"/>
      <c r="NQI120" s="73"/>
      <c r="NQJ120" s="73"/>
      <c r="NQK120" s="74"/>
      <c r="NQL120" s="74"/>
      <c r="NQM120" s="77"/>
      <c r="NQN120" s="77"/>
      <c r="NQO120" s="11"/>
      <c r="NQU120" s="73"/>
      <c r="NQV120" s="73"/>
      <c r="NQW120" s="73"/>
      <c r="NQX120" s="73"/>
      <c r="NQY120" s="74"/>
      <c r="NQZ120" s="74"/>
      <c r="NRA120" s="77"/>
      <c r="NRB120" s="77"/>
      <c r="NRC120" s="11"/>
      <c r="NRI120" s="73"/>
      <c r="NRJ120" s="73"/>
      <c r="NRK120" s="73"/>
      <c r="NRL120" s="73"/>
      <c r="NRM120" s="74"/>
      <c r="NRN120" s="74"/>
      <c r="NRO120" s="77"/>
      <c r="NRP120" s="77"/>
      <c r="NRQ120" s="11"/>
      <c r="NRW120" s="73"/>
      <c r="NRX120" s="73"/>
      <c r="NRY120" s="73"/>
      <c r="NRZ120" s="73"/>
      <c r="NSA120" s="74"/>
      <c r="NSB120" s="74"/>
      <c r="NSC120" s="77"/>
      <c r="NSD120" s="77"/>
      <c r="NSE120" s="11"/>
      <c r="NSK120" s="73"/>
      <c r="NSL120" s="73"/>
      <c r="NSM120" s="73"/>
      <c r="NSN120" s="73"/>
      <c r="NSO120" s="74"/>
      <c r="NSP120" s="74"/>
      <c r="NSQ120" s="77"/>
      <c r="NSR120" s="77"/>
      <c r="NSS120" s="11"/>
      <c r="NSY120" s="73"/>
      <c r="NSZ120" s="73"/>
      <c r="NTA120" s="73"/>
      <c r="NTB120" s="73"/>
      <c r="NTC120" s="74"/>
      <c r="NTD120" s="74"/>
      <c r="NTE120" s="77"/>
      <c r="NTF120" s="77"/>
      <c r="NTG120" s="11"/>
      <c r="NTM120" s="73"/>
      <c r="NTN120" s="73"/>
      <c r="NTO120" s="73"/>
      <c r="NTP120" s="73"/>
      <c r="NTQ120" s="74"/>
      <c r="NTR120" s="74"/>
      <c r="NTS120" s="77"/>
      <c r="NTT120" s="77"/>
      <c r="NTU120" s="11"/>
      <c r="NUA120" s="73"/>
      <c r="NUB120" s="73"/>
      <c r="NUC120" s="73"/>
      <c r="NUD120" s="73"/>
      <c r="NUE120" s="74"/>
      <c r="NUF120" s="74"/>
      <c r="NUG120" s="77"/>
      <c r="NUH120" s="77"/>
      <c r="NUI120" s="11"/>
      <c r="NUO120" s="73"/>
      <c r="NUP120" s="73"/>
      <c r="NUQ120" s="73"/>
      <c r="NUR120" s="73"/>
      <c r="NUS120" s="74"/>
      <c r="NUT120" s="74"/>
      <c r="NUU120" s="77"/>
      <c r="NUV120" s="77"/>
      <c r="NUW120" s="11"/>
      <c r="NVC120" s="73"/>
      <c r="NVD120" s="73"/>
      <c r="NVE120" s="73"/>
      <c r="NVF120" s="73"/>
      <c r="NVG120" s="74"/>
      <c r="NVH120" s="74"/>
      <c r="NVI120" s="77"/>
      <c r="NVJ120" s="77"/>
      <c r="NVK120" s="11"/>
      <c r="NVQ120" s="73"/>
      <c r="NVR120" s="73"/>
      <c r="NVS120" s="73"/>
      <c r="NVT120" s="73"/>
      <c r="NVU120" s="74"/>
      <c r="NVV120" s="74"/>
      <c r="NVW120" s="77"/>
      <c r="NVX120" s="77"/>
      <c r="NVY120" s="11"/>
      <c r="NWE120" s="73"/>
      <c r="NWF120" s="73"/>
      <c r="NWG120" s="73"/>
      <c r="NWH120" s="73"/>
      <c r="NWI120" s="74"/>
      <c r="NWJ120" s="74"/>
      <c r="NWK120" s="77"/>
      <c r="NWL120" s="77"/>
      <c r="NWM120" s="11"/>
      <c r="NWS120" s="73"/>
      <c r="NWT120" s="73"/>
      <c r="NWU120" s="73"/>
      <c r="NWV120" s="73"/>
      <c r="NWW120" s="74"/>
      <c r="NWX120" s="74"/>
      <c r="NWY120" s="77"/>
      <c r="NWZ120" s="77"/>
      <c r="NXA120" s="11"/>
      <c r="NXG120" s="73"/>
      <c r="NXH120" s="73"/>
      <c r="NXI120" s="73"/>
      <c r="NXJ120" s="73"/>
      <c r="NXK120" s="74"/>
      <c r="NXL120" s="74"/>
      <c r="NXM120" s="77"/>
      <c r="NXN120" s="77"/>
      <c r="NXO120" s="11"/>
      <c r="NXU120" s="73"/>
      <c r="NXV120" s="73"/>
      <c r="NXW120" s="73"/>
      <c r="NXX120" s="73"/>
      <c r="NXY120" s="74"/>
      <c r="NXZ120" s="74"/>
      <c r="NYA120" s="77"/>
      <c r="NYB120" s="77"/>
      <c r="NYC120" s="11"/>
      <c r="NYI120" s="73"/>
      <c r="NYJ120" s="73"/>
      <c r="NYK120" s="73"/>
      <c r="NYL120" s="73"/>
      <c r="NYM120" s="74"/>
      <c r="NYN120" s="74"/>
      <c r="NYO120" s="77"/>
      <c r="NYP120" s="77"/>
      <c r="NYQ120" s="11"/>
      <c r="NYW120" s="73"/>
      <c r="NYX120" s="73"/>
      <c r="NYY120" s="73"/>
      <c r="NYZ120" s="73"/>
      <c r="NZA120" s="74"/>
      <c r="NZB120" s="74"/>
      <c r="NZC120" s="77"/>
      <c r="NZD120" s="77"/>
      <c r="NZE120" s="11"/>
      <c r="NZK120" s="73"/>
      <c r="NZL120" s="73"/>
      <c r="NZM120" s="73"/>
      <c r="NZN120" s="73"/>
      <c r="NZO120" s="74"/>
      <c r="NZP120" s="74"/>
      <c r="NZQ120" s="77"/>
      <c r="NZR120" s="77"/>
      <c r="NZS120" s="11"/>
      <c r="NZY120" s="73"/>
      <c r="NZZ120" s="73"/>
      <c r="OAA120" s="73"/>
      <c r="OAB120" s="73"/>
      <c r="OAC120" s="74"/>
      <c r="OAD120" s="74"/>
      <c r="OAE120" s="77"/>
      <c r="OAF120" s="77"/>
      <c r="OAG120" s="11"/>
      <c r="OAM120" s="73"/>
      <c r="OAN120" s="73"/>
      <c r="OAO120" s="73"/>
      <c r="OAP120" s="73"/>
      <c r="OAQ120" s="74"/>
      <c r="OAR120" s="74"/>
      <c r="OAS120" s="77"/>
      <c r="OAT120" s="77"/>
      <c r="OAU120" s="11"/>
      <c r="OBA120" s="73"/>
      <c r="OBB120" s="73"/>
      <c r="OBC120" s="73"/>
      <c r="OBD120" s="73"/>
      <c r="OBE120" s="74"/>
      <c r="OBF120" s="74"/>
      <c r="OBG120" s="77"/>
      <c r="OBH120" s="77"/>
      <c r="OBI120" s="11"/>
      <c r="OBO120" s="73"/>
      <c r="OBP120" s="73"/>
      <c r="OBQ120" s="73"/>
      <c r="OBR120" s="73"/>
      <c r="OBS120" s="74"/>
      <c r="OBT120" s="74"/>
      <c r="OBU120" s="77"/>
      <c r="OBV120" s="77"/>
      <c r="OBW120" s="11"/>
      <c r="OCC120" s="73"/>
      <c r="OCD120" s="73"/>
      <c r="OCE120" s="73"/>
      <c r="OCF120" s="73"/>
      <c r="OCG120" s="74"/>
      <c r="OCH120" s="74"/>
      <c r="OCI120" s="77"/>
      <c r="OCJ120" s="77"/>
      <c r="OCK120" s="11"/>
      <c r="OCQ120" s="73"/>
      <c r="OCR120" s="73"/>
      <c r="OCS120" s="73"/>
      <c r="OCT120" s="73"/>
      <c r="OCU120" s="74"/>
      <c r="OCV120" s="74"/>
      <c r="OCW120" s="77"/>
      <c r="OCX120" s="77"/>
      <c r="OCY120" s="11"/>
      <c r="ODE120" s="73"/>
      <c r="ODF120" s="73"/>
      <c r="ODG120" s="73"/>
      <c r="ODH120" s="73"/>
      <c r="ODI120" s="74"/>
      <c r="ODJ120" s="74"/>
      <c r="ODK120" s="77"/>
      <c r="ODL120" s="77"/>
      <c r="ODM120" s="11"/>
      <c r="ODS120" s="73"/>
      <c r="ODT120" s="73"/>
      <c r="ODU120" s="73"/>
      <c r="ODV120" s="73"/>
      <c r="ODW120" s="74"/>
      <c r="ODX120" s="74"/>
      <c r="ODY120" s="77"/>
      <c r="ODZ120" s="77"/>
      <c r="OEA120" s="11"/>
      <c r="OEG120" s="73"/>
      <c r="OEH120" s="73"/>
      <c r="OEI120" s="73"/>
      <c r="OEJ120" s="73"/>
      <c r="OEK120" s="74"/>
      <c r="OEL120" s="74"/>
      <c r="OEM120" s="77"/>
      <c r="OEN120" s="77"/>
      <c r="OEO120" s="11"/>
      <c r="OEU120" s="73"/>
      <c r="OEV120" s="73"/>
      <c r="OEW120" s="73"/>
      <c r="OEX120" s="73"/>
      <c r="OEY120" s="74"/>
      <c r="OEZ120" s="74"/>
      <c r="OFA120" s="77"/>
      <c r="OFB120" s="77"/>
      <c r="OFC120" s="11"/>
      <c r="OFI120" s="73"/>
      <c r="OFJ120" s="73"/>
      <c r="OFK120" s="73"/>
      <c r="OFL120" s="73"/>
      <c r="OFM120" s="74"/>
      <c r="OFN120" s="74"/>
      <c r="OFO120" s="77"/>
      <c r="OFP120" s="77"/>
      <c r="OFQ120" s="11"/>
      <c r="OFW120" s="73"/>
      <c r="OFX120" s="73"/>
      <c r="OFY120" s="73"/>
      <c r="OFZ120" s="73"/>
      <c r="OGA120" s="74"/>
      <c r="OGB120" s="74"/>
      <c r="OGC120" s="77"/>
      <c r="OGD120" s="77"/>
      <c r="OGE120" s="11"/>
      <c r="OGK120" s="73"/>
      <c r="OGL120" s="73"/>
      <c r="OGM120" s="73"/>
      <c r="OGN120" s="73"/>
      <c r="OGO120" s="74"/>
      <c r="OGP120" s="74"/>
      <c r="OGQ120" s="77"/>
      <c r="OGR120" s="77"/>
      <c r="OGS120" s="11"/>
      <c r="OGY120" s="73"/>
      <c r="OGZ120" s="73"/>
      <c r="OHA120" s="73"/>
      <c r="OHB120" s="73"/>
      <c r="OHC120" s="74"/>
      <c r="OHD120" s="74"/>
      <c r="OHE120" s="77"/>
      <c r="OHF120" s="77"/>
      <c r="OHG120" s="11"/>
      <c r="OHM120" s="73"/>
      <c r="OHN120" s="73"/>
      <c r="OHO120" s="73"/>
      <c r="OHP120" s="73"/>
      <c r="OHQ120" s="74"/>
      <c r="OHR120" s="74"/>
      <c r="OHS120" s="77"/>
      <c r="OHT120" s="77"/>
      <c r="OHU120" s="11"/>
      <c r="OIA120" s="73"/>
      <c r="OIB120" s="73"/>
      <c r="OIC120" s="73"/>
      <c r="OID120" s="73"/>
      <c r="OIE120" s="74"/>
      <c r="OIF120" s="74"/>
      <c r="OIG120" s="77"/>
      <c r="OIH120" s="77"/>
      <c r="OII120" s="11"/>
      <c r="OIO120" s="73"/>
      <c r="OIP120" s="73"/>
      <c r="OIQ120" s="73"/>
      <c r="OIR120" s="73"/>
      <c r="OIS120" s="74"/>
      <c r="OIT120" s="74"/>
      <c r="OIU120" s="77"/>
      <c r="OIV120" s="77"/>
      <c r="OIW120" s="11"/>
      <c r="OJC120" s="73"/>
      <c r="OJD120" s="73"/>
      <c r="OJE120" s="73"/>
      <c r="OJF120" s="73"/>
      <c r="OJG120" s="74"/>
      <c r="OJH120" s="74"/>
      <c r="OJI120" s="77"/>
      <c r="OJJ120" s="77"/>
      <c r="OJK120" s="11"/>
      <c r="OJQ120" s="73"/>
      <c r="OJR120" s="73"/>
      <c r="OJS120" s="73"/>
      <c r="OJT120" s="73"/>
      <c r="OJU120" s="74"/>
      <c r="OJV120" s="74"/>
      <c r="OJW120" s="77"/>
      <c r="OJX120" s="77"/>
      <c r="OJY120" s="11"/>
      <c r="OKE120" s="73"/>
      <c r="OKF120" s="73"/>
      <c r="OKG120" s="73"/>
      <c r="OKH120" s="73"/>
      <c r="OKI120" s="74"/>
      <c r="OKJ120" s="74"/>
      <c r="OKK120" s="77"/>
      <c r="OKL120" s="77"/>
      <c r="OKM120" s="11"/>
      <c r="OKS120" s="73"/>
      <c r="OKT120" s="73"/>
      <c r="OKU120" s="73"/>
      <c r="OKV120" s="73"/>
      <c r="OKW120" s="74"/>
      <c r="OKX120" s="74"/>
      <c r="OKY120" s="77"/>
      <c r="OKZ120" s="77"/>
      <c r="OLA120" s="11"/>
      <c r="OLG120" s="73"/>
      <c r="OLH120" s="73"/>
      <c r="OLI120" s="73"/>
      <c r="OLJ120" s="73"/>
      <c r="OLK120" s="74"/>
      <c r="OLL120" s="74"/>
      <c r="OLM120" s="77"/>
      <c r="OLN120" s="77"/>
      <c r="OLO120" s="11"/>
      <c r="OLU120" s="73"/>
      <c r="OLV120" s="73"/>
      <c r="OLW120" s="73"/>
      <c r="OLX120" s="73"/>
      <c r="OLY120" s="74"/>
      <c r="OLZ120" s="74"/>
      <c r="OMA120" s="77"/>
      <c r="OMB120" s="77"/>
      <c r="OMC120" s="11"/>
      <c r="OMI120" s="73"/>
      <c r="OMJ120" s="73"/>
      <c r="OMK120" s="73"/>
      <c r="OML120" s="73"/>
      <c r="OMM120" s="74"/>
      <c r="OMN120" s="74"/>
      <c r="OMO120" s="77"/>
      <c r="OMP120" s="77"/>
      <c r="OMQ120" s="11"/>
      <c r="OMW120" s="73"/>
      <c r="OMX120" s="73"/>
      <c r="OMY120" s="73"/>
      <c r="OMZ120" s="73"/>
      <c r="ONA120" s="74"/>
      <c r="ONB120" s="74"/>
      <c r="ONC120" s="77"/>
      <c r="OND120" s="77"/>
      <c r="ONE120" s="11"/>
      <c r="ONK120" s="73"/>
      <c r="ONL120" s="73"/>
      <c r="ONM120" s="73"/>
      <c r="ONN120" s="73"/>
      <c r="ONO120" s="74"/>
      <c r="ONP120" s="74"/>
      <c r="ONQ120" s="77"/>
      <c r="ONR120" s="77"/>
      <c r="ONS120" s="11"/>
      <c r="ONY120" s="73"/>
      <c r="ONZ120" s="73"/>
      <c r="OOA120" s="73"/>
      <c r="OOB120" s="73"/>
      <c r="OOC120" s="74"/>
      <c r="OOD120" s="74"/>
      <c r="OOE120" s="77"/>
      <c r="OOF120" s="77"/>
      <c r="OOG120" s="11"/>
      <c r="OOM120" s="73"/>
      <c r="OON120" s="73"/>
      <c r="OOO120" s="73"/>
      <c r="OOP120" s="73"/>
      <c r="OOQ120" s="74"/>
      <c r="OOR120" s="74"/>
      <c r="OOS120" s="77"/>
      <c r="OOT120" s="77"/>
      <c r="OOU120" s="11"/>
      <c r="OPA120" s="73"/>
      <c r="OPB120" s="73"/>
      <c r="OPC120" s="73"/>
      <c r="OPD120" s="73"/>
      <c r="OPE120" s="74"/>
      <c r="OPF120" s="74"/>
      <c r="OPG120" s="77"/>
      <c r="OPH120" s="77"/>
      <c r="OPI120" s="11"/>
      <c r="OPO120" s="73"/>
      <c r="OPP120" s="73"/>
      <c r="OPQ120" s="73"/>
      <c r="OPR120" s="73"/>
      <c r="OPS120" s="74"/>
      <c r="OPT120" s="74"/>
      <c r="OPU120" s="77"/>
      <c r="OPV120" s="77"/>
      <c r="OPW120" s="11"/>
      <c r="OQC120" s="73"/>
      <c r="OQD120" s="73"/>
      <c r="OQE120" s="73"/>
      <c r="OQF120" s="73"/>
      <c r="OQG120" s="74"/>
      <c r="OQH120" s="74"/>
      <c r="OQI120" s="77"/>
      <c r="OQJ120" s="77"/>
      <c r="OQK120" s="11"/>
      <c r="OQQ120" s="73"/>
      <c r="OQR120" s="73"/>
      <c r="OQS120" s="73"/>
      <c r="OQT120" s="73"/>
      <c r="OQU120" s="74"/>
      <c r="OQV120" s="74"/>
      <c r="OQW120" s="77"/>
      <c r="OQX120" s="77"/>
      <c r="OQY120" s="11"/>
      <c r="ORE120" s="73"/>
      <c r="ORF120" s="73"/>
      <c r="ORG120" s="73"/>
      <c r="ORH120" s="73"/>
      <c r="ORI120" s="74"/>
      <c r="ORJ120" s="74"/>
      <c r="ORK120" s="77"/>
      <c r="ORL120" s="77"/>
      <c r="ORM120" s="11"/>
      <c r="ORS120" s="73"/>
      <c r="ORT120" s="73"/>
      <c r="ORU120" s="73"/>
      <c r="ORV120" s="73"/>
      <c r="ORW120" s="74"/>
      <c r="ORX120" s="74"/>
      <c r="ORY120" s="77"/>
      <c r="ORZ120" s="77"/>
      <c r="OSA120" s="11"/>
      <c r="OSG120" s="73"/>
      <c r="OSH120" s="73"/>
      <c r="OSI120" s="73"/>
      <c r="OSJ120" s="73"/>
      <c r="OSK120" s="74"/>
      <c r="OSL120" s="74"/>
      <c r="OSM120" s="77"/>
      <c r="OSN120" s="77"/>
      <c r="OSO120" s="11"/>
      <c r="OSU120" s="73"/>
      <c r="OSV120" s="73"/>
      <c r="OSW120" s="73"/>
      <c r="OSX120" s="73"/>
      <c r="OSY120" s="74"/>
      <c r="OSZ120" s="74"/>
      <c r="OTA120" s="77"/>
      <c r="OTB120" s="77"/>
      <c r="OTC120" s="11"/>
      <c r="OTI120" s="73"/>
      <c r="OTJ120" s="73"/>
      <c r="OTK120" s="73"/>
      <c r="OTL120" s="73"/>
      <c r="OTM120" s="74"/>
      <c r="OTN120" s="74"/>
      <c r="OTO120" s="77"/>
      <c r="OTP120" s="77"/>
      <c r="OTQ120" s="11"/>
      <c r="OTW120" s="73"/>
      <c r="OTX120" s="73"/>
      <c r="OTY120" s="73"/>
      <c r="OTZ120" s="73"/>
      <c r="OUA120" s="74"/>
      <c r="OUB120" s="74"/>
      <c r="OUC120" s="77"/>
      <c r="OUD120" s="77"/>
      <c r="OUE120" s="11"/>
      <c r="OUK120" s="73"/>
      <c r="OUL120" s="73"/>
      <c r="OUM120" s="73"/>
      <c r="OUN120" s="73"/>
      <c r="OUO120" s="74"/>
      <c r="OUP120" s="74"/>
      <c r="OUQ120" s="77"/>
      <c r="OUR120" s="77"/>
      <c r="OUS120" s="11"/>
      <c r="OUY120" s="73"/>
      <c r="OUZ120" s="73"/>
      <c r="OVA120" s="73"/>
      <c r="OVB120" s="73"/>
      <c r="OVC120" s="74"/>
      <c r="OVD120" s="74"/>
      <c r="OVE120" s="77"/>
      <c r="OVF120" s="77"/>
      <c r="OVG120" s="11"/>
      <c r="OVM120" s="73"/>
      <c r="OVN120" s="73"/>
      <c r="OVO120" s="73"/>
      <c r="OVP120" s="73"/>
      <c r="OVQ120" s="74"/>
      <c r="OVR120" s="74"/>
      <c r="OVS120" s="77"/>
      <c r="OVT120" s="77"/>
      <c r="OVU120" s="11"/>
      <c r="OWA120" s="73"/>
      <c r="OWB120" s="73"/>
      <c r="OWC120" s="73"/>
      <c r="OWD120" s="73"/>
      <c r="OWE120" s="74"/>
      <c r="OWF120" s="74"/>
      <c r="OWG120" s="77"/>
      <c r="OWH120" s="77"/>
      <c r="OWI120" s="11"/>
      <c r="OWO120" s="73"/>
      <c r="OWP120" s="73"/>
      <c r="OWQ120" s="73"/>
      <c r="OWR120" s="73"/>
      <c r="OWS120" s="74"/>
      <c r="OWT120" s="74"/>
      <c r="OWU120" s="77"/>
      <c r="OWV120" s="77"/>
      <c r="OWW120" s="11"/>
      <c r="OXC120" s="73"/>
      <c r="OXD120" s="73"/>
      <c r="OXE120" s="73"/>
      <c r="OXF120" s="73"/>
      <c r="OXG120" s="74"/>
      <c r="OXH120" s="74"/>
      <c r="OXI120" s="77"/>
      <c r="OXJ120" s="77"/>
      <c r="OXK120" s="11"/>
      <c r="OXQ120" s="73"/>
      <c r="OXR120" s="73"/>
      <c r="OXS120" s="73"/>
      <c r="OXT120" s="73"/>
      <c r="OXU120" s="74"/>
      <c r="OXV120" s="74"/>
      <c r="OXW120" s="77"/>
      <c r="OXX120" s="77"/>
      <c r="OXY120" s="11"/>
      <c r="OYE120" s="73"/>
      <c r="OYF120" s="73"/>
      <c r="OYG120" s="73"/>
      <c r="OYH120" s="73"/>
      <c r="OYI120" s="74"/>
      <c r="OYJ120" s="74"/>
      <c r="OYK120" s="77"/>
      <c r="OYL120" s="77"/>
      <c r="OYM120" s="11"/>
      <c r="OYS120" s="73"/>
      <c r="OYT120" s="73"/>
      <c r="OYU120" s="73"/>
      <c r="OYV120" s="73"/>
      <c r="OYW120" s="74"/>
      <c r="OYX120" s="74"/>
      <c r="OYY120" s="77"/>
      <c r="OYZ120" s="77"/>
      <c r="OZA120" s="11"/>
      <c r="OZG120" s="73"/>
      <c r="OZH120" s="73"/>
      <c r="OZI120" s="73"/>
      <c r="OZJ120" s="73"/>
      <c r="OZK120" s="74"/>
      <c r="OZL120" s="74"/>
      <c r="OZM120" s="77"/>
      <c r="OZN120" s="77"/>
      <c r="OZO120" s="11"/>
      <c r="OZU120" s="73"/>
      <c r="OZV120" s="73"/>
      <c r="OZW120" s="73"/>
      <c r="OZX120" s="73"/>
      <c r="OZY120" s="74"/>
      <c r="OZZ120" s="74"/>
      <c r="PAA120" s="77"/>
      <c r="PAB120" s="77"/>
      <c r="PAC120" s="11"/>
      <c r="PAI120" s="73"/>
      <c r="PAJ120" s="73"/>
      <c r="PAK120" s="73"/>
      <c r="PAL120" s="73"/>
      <c r="PAM120" s="74"/>
      <c r="PAN120" s="74"/>
      <c r="PAO120" s="77"/>
      <c r="PAP120" s="77"/>
      <c r="PAQ120" s="11"/>
      <c r="PAW120" s="73"/>
      <c r="PAX120" s="73"/>
      <c r="PAY120" s="73"/>
      <c r="PAZ120" s="73"/>
      <c r="PBA120" s="74"/>
      <c r="PBB120" s="74"/>
      <c r="PBC120" s="77"/>
      <c r="PBD120" s="77"/>
      <c r="PBE120" s="11"/>
      <c r="PBK120" s="73"/>
      <c r="PBL120" s="73"/>
      <c r="PBM120" s="73"/>
      <c r="PBN120" s="73"/>
      <c r="PBO120" s="74"/>
      <c r="PBP120" s="74"/>
      <c r="PBQ120" s="77"/>
      <c r="PBR120" s="77"/>
      <c r="PBS120" s="11"/>
      <c r="PBY120" s="73"/>
      <c r="PBZ120" s="73"/>
      <c r="PCA120" s="73"/>
      <c r="PCB120" s="73"/>
      <c r="PCC120" s="74"/>
      <c r="PCD120" s="74"/>
      <c r="PCE120" s="77"/>
      <c r="PCF120" s="77"/>
      <c r="PCG120" s="11"/>
      <c r="PCM120" s="73"/>
      <c r="PCN120" s="73"/>
      <c r="PCO120" s="73"/>
      <c r="PCP120" s="73"/>
      <c r="PCQ120" s="74"/>
      <c r="PCR120" s="74"/>
      <c r="PCS120" s="77"/>
      <c r="PCT120" s="77"/>
      <c r="PCU120" s="11"/>
      <c r="PDA120" s="73"/>
      <c r="PDB120" s="73"/>
      <c r="PDC120" s="73"/>
      <c r="PDD120" s="73"/>
      <c r="PDE120" s="74"/>
      <c r="PDF120" s="74"/>
      <c r="PDG120" s="77"/>
      <c r="PDH120" s="77"/>
      <c r="PDI120" s="11"/>
      <c r="PDO120" s="73"/>
      <c r="PDP120" s="73"/>
      <c r="PDQ120" s="73"/>
      <c r="PDR120" s="73"/>
      <c r="PDS120" s="74"/>
      <c r="PDT120" s="74"/>
      <c r="PDU120" s="77"/>
      <c r="PDV120" s="77"/>
      <c r="PDW120" s="11"/>
      <c r="PEC120" s="73"/>
      <c r="PED120" s="73"/>
      <c r="PEE120" s="73"/>
      <c r="PEF120" s="73"/>
      <c r="PEG120" s="74"/>
      <c r="PEH120" s="74"/>
      <c r="PEI120" s="77"/>
      <c r="PEJ120" s="77"/>
      <c r="PEK120" s="11"/>
      <c r="PEQ120" s="73"/>
      <c r="PER120" s="73"/>
      <c r="PES120" s="73"/>
      <c r="PET120" s="73"/>
      <c r="PEU120" s="74"/>
      <c r="PEV120" s="74"/>
      <c r="PEW120" s="77"/>
      <c r="PEX120" s="77"/>
      <c r="PEY120" s="11"/>
      <c r="PFE120" s="73"/>
      <c r="PFF120" s="73"/>
      <c r="PFG120" s="73"/>
      <c r="PFH120" s="73"/>
      <c r="PFI120" s="74"/>
      <c r="PFJ120" s="74"/>
      <c r="PFK120" s="77"/>
      <c r="PFL120" s="77"/>
      <c r="PFM120" s="11"/>
      <c r="PFS120" s="73"/>
      <c r="PFT120" s="73"/>
      <c r="PFU120" s="73"/>
      <c r="PFV120" s="73"/>
      <c r="PFW120" s="74"/>
      <c r="PFX120" s="74"/>
      <c r="PFY120" s="77"/>
      <c r="PFZ120" s="77"/>
      <c r="PGA120" s="11"/>
      <c r="PGG120" s="73"/>
      <c r="PGH120" s="73"/>
      <c r="PGI120" s="73"/>
      <c r="PGJ120" s="73"/>
      <c r="PGK120" s="74"/>
      <c r="PGL120" s="74"/>
      <c r="PGM120" s="77"/>
      <c r="PGN120" s="77"/>
      <c r="PGO120" s="11"/>
      <c r="PGU120" s="73"/>
      <c r="PGV120" s="73"/>
      <c r="PGW120" s="73"/>
      <c r="PGX120" s="73"/>
      <c r="PGY120" s="74"/>
      <c r="PGZ120" s="74"/>
      <c r="PHA120" s="77"/>
      <c r="PHB120" s="77"/>
      <c r="PHC120" s="11"/>
      <c r="PHI120" s="73"/>
      <c r="PHJ120" s="73"/>
      <c r="PHK120" s="73"/>
      <c r="PHL120" s="73"/>
      <c r="PHM120" s="74"/>
      <c r="PHN120" s="74"/>
      <c r="PHO120" s="77"/>
      <c r="PHP120" s="77"/>
      <c r="PHQ120" s="11"/>
      <c r="PHW120" s="73"/>
      <c r="PHX120" s="73"/>
      <c r="PHY120" s="73"/>
      <c r="PHZ120" s="73"/>
      <c r="PIA120" s="74"/>
      <c r="PIB120" s="74"/>
      <c r="PIC120" s="77"/>
      <c r="PID120" s="77"/>
      <c r="PIE120" s="11"/>
      <c r="PIK120" s="73"/>
      <c r="PIL120" s="73"/>
      <c r="PIM120" s="73"/>
      <c r="PIN120" s="73"/>
      <c r="PIO120" s="74"/>
      <c r="PIP120" s="74"/>
      <c r="PIQ120" s="77"/>
      <c r="PIR120" s="77"/>
      <c r="PIS120" s="11"/>
      <c r="PIY120" s="73"/>
      <c r="PIZ120" s="73"/>
      <c r="PJA120" s="73"/>
      <c r="PJB120" s="73"/>
      <c r="PJC120" s="74"/>
      <c r="PJD120" s="74"/>
      <c r="PJE120" s="77"/>
      <c r="PJF120" s="77"/>
      <c r="PJG120" s="11"/>
      <c r="PJM120" s="73"/>
      <c r="PJN120" s="73"/>
      <c r="PJO120" s="73"/>
      <c r="PJP120" s="73"/>
      <c r="PJQ120" s="74"/>
      <c r="PJR120" s="74"/>
      <c r="PJS120" s="77"/>
      <c r="PJT120" s="77"/>
      <c r="PJU120" s="11"/>
      <c r="PKA120" s="73"/>
      <c r="PKB120" s="73"/>
      <c r="PKC120" s="73"/>
      <c r="PKD120" s="73"/>
      <c r="PKE120" s="74"/>
      <c r="PKF120" s="74"/>
      <c r="PKG120" s="77"/>
      <c r="PKH120" s="77"/>
      <c r="PKI120" s="11"/>
      <c r="PKO120" s="73"/>
      <c r="PKP120" s="73"/>
      <c r="PKQ120" s="73"/>
      <c r="PKR120" s="73"/>
      <c r="PKS120" s="74"/>
      <c r="PKT120" s="74"/>
      <c r="PKU120" s="77"/>
      <c r="PKV120" s="77"/>
      <c r="PKW120" s="11"/>
      <c r="PLC120" s="73"/>
      <c r="PLD120" s="73"/>
      <c r="PLE120" s="73"/>
      <c r="PLF120" s="73"/>
      <c r="PLG120" s="74"/>
      <c r="PLH120" s="74"/>
      <c r="PLI120" s="77"/>
      <c r="PLJ120" s="77"/>
      <c r="PLK120" s="11"/>
      <c r="PLQ120" s="73"/>
      <c r="PLR120" s="73"/>
      <c r="PLS120" s="73"/>
      <c r="PLT120" s="73"/>
      <c r="PLU120" s="74"/>
      <c r="PLV120" s="74"/>
      <c r="PLW120" s="77"/>
      <c r="PLX120" s="77"/>
      <c r="PLY120" s="11"/>
      <c r="PME120" s="73"/>
      <c r="PMF120" s="73"/>
      <c r="PMG120" s="73"/>
      <c r="PMH120" s="73"/>
      <c r="PMI120" s="74"/>
      <c r="PMJ120" s="74"/>
      <c r="PMK120" s="77"/>
      <c r="PML120" s="77"/>
      <c r="PMM120" s="11"/>
      <c r="PMS120" s="73"/>
      <c r="PMT120" s="73"/>
      <c r="PMU120" s="73"/>
      <c r="PMV120" s="73"/>
      <c r="PMW120" s="74"/>
      <c r="PMX120" s="74"/>
      <c r="PMY120" s="77"/>
      <c r="PMZ120" s="77"/>
      <c r="PNA120" s="11"/>
      <c r="PNG120" s="73"/>
      <c r="PNH120" s="73"/>
      <c r="PNI120" s="73"/>
      <c r="PNJ120" s="73"/>
      <c r="PNK120" s="74"/>
      <c r="PNL120" s="74"/>
      <c r="PNM120" s="77"/>
      <c r="PNN120" s="77"/>
      <c r="PNO120" s="11"/>
      <c r="PNU120" s="73"/>
      <c r="PNV120" s="73"/>
      <c r="PNW120" s="73"/>
      <c r="PNX120" s="73"/>
      <c r="PNY120" s="74"/>
      <c r="PNZ120" s="74"/>
      <c r="POA120" s="77"/>
      <c r="POB120" s="77"/>
      <c r="POC120" s="11"/>
      <c r="POI120" s="73"/>
      <c r="POJ120" s="73"/>
      <c r="POK120" s="73"/>
      <c r="POL120" s="73"/>
      <c r="POM120" s="74"/>
      <c r="PON120" s="74"/>
      <c r="POO120" s="77"/>
      <c r="POP120" s="77"/>
      <c r="POQ120" s="11"/>
      <c r="POW120" s="73"/>
      <c r="POX120" s="73"/>
      <c r="POY120" s="73"/>
      <c r="POZ120" s="73"/>
      <c r="PPA120" s="74"/>
      <c r="PPB120" s="74"/>
      <c r="PPC120" s="77"/>
      <c r="PPD120" s="77"/>
      <c r="PPE120" s="11"/>
      <c r="PPK120" s="73"/>
      <c r="PPL120" s="73"/>
      <c r="PPM120" s="73"/>
      <c r="PPN120" s="73"/>
      <c r="PPO120" s="74"/>
      <c r="PPP120" s="74"/>
      <c r="PPQ120" s="77"/>
      <c r="PPR120" s="77"/>
      <c r="PPS120" s="11"/>
      <c r="PPY120" s="73"/>
      <c r="PPZ120" s="73"/>
      <c r="PQA120" s="73"/>
      <c r="PQB120" s="73"/>
      <c r="PQC120" s="74"/>
      <c r="PQD120" s="74"/>
      <c r="PQE120" s="77"/>
      <c r="PQF120" s="77"/>
      <c r="PQG120" s="11"/>
      <c r="PQM120" s="73"/>
      <c r="PQN120" s="73"/>
      <c r="PQO120" s="73"/>
      <c r="PQP120" s="73"/>
      <c r="PQQ120" s="74"/>
      <c r="PQR120" s="74"/>
      <c r="PQS120" s="77"/>
      <c r="PQT120" s="77"/>
      <c r="PQU120" s="11"/>
      <c r="PRA120" s="73"/>
      <c r="PRB120" s="73"/>
      <c r="PRC120" s="73"/>
      <c r="PRD120" s="73"/>
      <c r="PRE120" s="74"/>
      <c r="PRF120" s="74"/>
      <c r="PRG120" s="77"/>
      <c r="PRH120" s="77"/>
      <c r="PRI120" s="11"/>
      <c r="PRO120" s="73"/>
      <c r="PRP120" s="73"/>
      <c r="PRQ120" s="73"/>
      <c r="PRR120" s="73"/>
      <c r="PRS120" s="74"/>
      <c r="PRT120" s="74"/>
      <c r="PRU120" s="77"/>
      <c r="PRV120" s="77"/>
      <c r="PRW120" s="11"/>
      <c r="PSC120" s="73"/>
      <c r="PSD120" s="73"/>
      <c r="PSE120" s="73"/>
      <c r="PSF120" s="73"/>
      <c r="PSG120" s="74"/>
      <c r="PSH120" s="74"/>
      <c r="PSI120" s="77"/>
      <c r="PSJ120" s="77"/>
      <c r="PSK120" s="11"/>
      <c r="PSQ120" s="73"/>
      <c r="PSR120" s="73"/>
      <c r="PSS120" s="73"/>
      <c r="PST120" s="73"/>
      <c r="PSU120" s="74"/>
      <c r="PSV120" s="74"/>
      <c r="PSW120" s="77"/>
      <c r="PSX120" s="77"/>
      <c r="PSY120" s="11"/>
      <c r="PTE120" s="73"/>
      <c r="PTF120" s="73"/>
      <c r="PTG120" s="73"/>
      <c r="PTH120" s="73"/>
      <c r="PTI120" s="74"/>
      <c r="PTJ120" s="74"/>
      <c r="PTK120" s="77"/>
      <c r="PTL120" s="77"/>
      <c r="PTM120" s="11"/>
      <c r="PTS120" s="73"/>
      <c r="PTT120" s="73"/>
      <c r="PTU120" s="73"/>
      <c r="PTV120" s="73"/>
      <c r="PTW120" s="74"/>
      <c r="PTX120" s="74"/>
      <c r="PTY120" s="77"/>
      <c r="PTZ120" s="77"/>
      <c r="PUA120" s="11"/>
      <c r="PUG120" s="73"/>
      <c r="PUH120" s="73"/>
      <c r="PUI120" s="73"/>
      <c r="PUJ120" s="73"/>
      <c r="PUK120" s="74"/>
      <c r="PUL120" s="74"/>
      <c r="PUM120" s="77"/>
      <c r="PUN120" s="77"/>
      <c r="PUO120" s="11"/>
      <c r="PUU120" s="73"/>
      <c r="PUV120" s="73"/>
      <c r="PUW120" s="73"/>
      <c r="PUX120" s="73"/>
      <c r="PUY120" s="74"/>
      <c r="PUZ120" s="74"/>
      <c r="PVA120" s="77"/>
      <c r="PVB120" s="77"/>
      <c r="PVC120" s="11"/>
      <c r="PVI120" s="73"/>
      <c r="PVJ120" s="73"/>
      <c r="PVK120" s="73"/>
      <c r="PVL120" s="73"/>
      <c r="PVM120" s="74"/>
      <c r="PVN120" s="74"/>
      <c r="PVO120" s="77"/>
      <c r="PVP120" s="77"/>
      <c r="PVQ120" s="11"/>
      <c r="PVW120" s="73"/>
      <c r="PVX120" s="73"/>
      <c r="PVY120" s="73"/>
      <c r="PVZ120" s="73"/>
      <c r="PWA120" s="74"/>
      <c r="PWB120" s="74"/>
      <c r="PWC120" s="77"/>
      <c r="PWD120" s="77"/>
      <c r="PWE120" s="11"/>
      <c r="PWK120" s="73"/>
      <c r="PWL120" s="73"/>
      <c r="PWM120" s="73"/>
      <c r="PWN120" s="73"/>
      <c r="PWO120" s="74"/>
      <c r="PWP120" s="74"/>
      <c r="PWQ120" s="77"/>
      <c r="PWR120" s="77"/>
      <c r="PWS120" s="11"/>
      <c r="PWY120" s="73"/>
      <c r="PWZ120" s="73"/>
      <c r="PXA120" s="73"/>
      <c r="PXB120" s="73"/>
      <c r="PXC120" s="74"/>
      <c r="PXD120" s="74"/>
      <c r="PXE120" s="77"/>
      <c r="PXF120" s="77"/>
      <c r="PXG120" s="11"/>
      <c r="PXM120" s="73"/>
      <c r="PXN120" s="73"/>
      <c r="PXO120" s="73"/>
      <c r="PXP120" s="73"/>
      <c r="PXQ120" s="74"/>
      <c r="PXR120" s="74"/>
      <c r="PXS120" s="77"/>
      <c r="PXT120" s="77"/>
      <c r="PXU120" s="11"/>
      <c r="PYA120" s="73"/>
      <c r="PYB120" s="73"/>
      <c r="PYC120" s="73"/>
      <c r="PYD120" s="73"/>
      <c r="PYE120" s="74"/>
      <c r="PYF120" s="74"/>
      <c r="PYG120" s="77"/>
      <c r="PYH120" s="77"/>
      <c r="PYI120" s="11"/>
      <c r="PYO120" s="73"/>
      <c r="PYP120" s="73"/>
      <c r="PYQ120" s="73"/>
      <c r="PYR120" s="73"/>
      <c r="PYS120" s="74"/>
      <c r="PYT120" s="74"/>
      <c r="PYU120" s="77"/>
      <c r="PYV120" s="77"/>
      <c r="PYW120" s="11"/>
      <c r="PZC120" s="73"/>
      <c r="PZD120" s="73"/>
      <c r="PZE120" s="73"/>
      <c r="PZF120" s="73"/>
      <c r="PZG120" s="74"/>
      <c r="PZH120" s="74"/>
      <c r="PZI120" s="77"/>
      <c r="PZJ120" s="77"/>
      <c r="PZK120" s="11"/>
      <c r="PZQ120" s="73"/>
      <c r="PZR120" s="73"/>
      <c r="PZS120" s="73"/>
      <c r="PZT120" s="73"/>
      <c r="PZU120" s="74"/>
      <c r="PZV120" s="74"/>
      <c r="PZW120" s="77"/>
      <c r="PZX120" s="77"/>
      <c r="PZY120" s="11"/>
      <c r="QAE120" s="73"/>
      <c r="QAF120" s="73"/>
      <c r="QAG120" s="73"/>
      <c r="QAH120" s="73"/>
      <c r="QAI120" s="74"/>
      <c r="QAJ120" s="74"/>
      <c r="QAK120" s="77"/>
      <c r="QAL120" s="77"/>
      <c r="QAM120" s="11"/>
      <c r="QAS120" s="73"/>
      <c r="QAT120" s="73"/>
      <c r="QAU120" s="73"/>
      <c r="QAV120" s="73"/>
      <c r="QAW120" s="74"/>
      <c r="QAX120" s="74"/>
      <c r="QAY120" s="77"/>
      <c r="QAZ120" s="77"/>
      <c r="QBA120" s="11"/>
      <c r="QBG120" s="73"/>
      <c r="QBH120" s="73"/>
      <c r="QBI120" s="73"/>
      <c r="QBJ120" s="73"/>
      <c r="QBK120" s="74"/>
      <c r="QBL120" s="74"/>
      <c r="QBM120" s="77"/>
      <c r="QBN120" s="77"/>
      <c r="QBO120" s="11"/>
      <c r="QBU120" s="73"/>
      <c r="QBV120" s="73"/>
      <c r="QBW120" s="73"/>
      <c r="QBX120" s="73"/>
      <c r="QBY120" s="74"/>
      <c r="QBZ120" s="74"/>
      <c r="QCA120" s="77"/>
      <c r="QCB120" s="77"/>
      <c r="QCC120" s="11"/>
      <c r="QCI120" s="73"/>
      <c r="QCJ120" s="73"/>
      <c r="QCK120" s="73"/>
      <c r="QCL120" s="73"/>
      <c r="QCM120" s="74"/>
      <c r="QCN120" s="74"/>
      <c r="QCO120" s="77"/>
      <c r="QCP120" s="77"/>
      <c r="QCQ120" s="11"/>
      <c r="QCW120" s="73"/>
      <c r="QCX120" s="73"/>
      <c r="QCY120" s="73"/>
      <c r="QCZ120" s="73"/>
      <c r="QDA120" s="74"/>
      <c r="QDB120" s="74"/>
      <c r="QDC120" s="77"/>
      <c r="QDD120" s="77"/>
      <c r="QDE120" s="11"/>
      <c r="QDK120" s="73"/>
      <c r="QDL120" s="73"/>
      <c r="QDM120" s="73"/>
      <c r="QDN120" s="73"/>
      <c r="QDO120" s="74"/>
      <c r="QDP120" s="74"/>
      <c r="QDQ120" s="77"/>
      <c r="QDR120" s="77"/>
      <c r="QDS120" s="11"/>
      <c r="QDY120" s="73"/>
      <c r="QDZ120" s="73"/>
      <c r="QEA120" s="73"/>
      <c r="QEB120" s="73"/>
      <c r="QEC120" s="74"/>
      <c r="QED120" s="74"/>
      <c r="QEE120" s="77"/>
      <c r="QEF120" s="77"/>
      <c r="QEG120" s="11"/>
      <c r="QEM120" s="73"/>
      <c r="QEN120" s="73"/>
      <c r="QEO120" s="73"/>
      <c r="QEP120" s="73"/>
      <c r="QEQ120" s="74"/>
      <c r="QER120" s="74"/>
      <c r="QES120" s="77"/>
      <c r="QET120" s="77"/>
      <c r="QEU120" s="11"/>
      <c r="QFA120" s="73"/>
      <c r="QFB120" s="73"/>
      <c r="QFC120" s="73"/>
      <c r="QFD120" s="73"/>
      <c r="QFE120" s="74"/>
      <c r="QFF120" s="74"/>
      <c r="QFG120" s="77"/>
      <c r="QFH120" s="77"/>
      <c r="QFI120" s="11"/>
      <c r="QFO120" s="73"/>
      <c r="QFP120" s="73"/>
      <c r="QFQ120" s="73"/>
      <c r="QFR120" s="73"/>
      <c r="QFS120" s="74"/>
      <c r="QFT120" s="74"/>
      <c r="QFU120" s="77"/>
      <c r="QFV120" s="77"/>
      <c r="QFW120" s="11"/>
      <c r="QGC120" s="73"/>
      <c r="QGD120" s="73"/>
      <c r="QGE120" s="73"/>
      <c r="QGF120" s="73"/>
      <c r="QGG120" s="74"/>
      <c r="QGH120" s="74"/>
      <c r="QGI120" s="77"/>
      <c r="QGJ120" s="77"/>
      <c r="QGK120" s="11"/>
      <c r="QGQ120" s="73"/>
      <c r="QGR120" s="73"/>
      <c r="QGS120" s="73"/>
      <c r="QGT120" s="73"/>
      <c r="QGU120" s="74"/>
      <c r="QGV120" s="74"/>
      <c r="QGW120" s="77"/>
      <c r="QGX120" s="77"/>
      <c r="QGY120" s="11"/>
      <c r="QHE120" s="73"/>
      <c r="QHF120" s="73"/>
      <c r="QHG120" s="73"/>
      <c r="QHH120" s="73"/>
      <c r="QHI120" s="74"/>
      <c r="QHJ120" s="74"/>
      <c r="QHK120" s="77"/>
      <c r="QHL120" s="77"/>
      <c r="QHM120" s="11"/>
      <c r="QHS120" s="73"/>
      <c r="QHT120" s="73"/>
      <c r="QHU120" s="73"/>
      <c r="QHV120" s="73"/>
      <c r="QHW120" s="74"/>
      <c r="QHX120" s="74"/>
      <c r="QHY120" s="77"/>
      <c r="QHZ120" s="77"/>
      <c r="QIA120" s="11"/>
      <c r="QIG120" s="73"/>
      <c r="QIH120" s="73"/>
      <c r="QII120" s="73"/>
      <c r="QIJ120" s="73"/>
      <c r="QIK120" s="74"/>
      <c r="QIL120" s="74"/>
      <c r="QIM120" s="77"/>
      <c r="QIN120" s="77"/>
      <c r="QIO120" s="11"/>
      <c r="QIU120" s="73"/>
      <c r="QIV120" s="73"/>
      <c r="QIW120" s="73"/>
      <c r="QIX120" s="73"/>
      <c r="QIY120" s="74"/>
      <c r="QIZ120" s="74"/>
      <c r="QJA120" s="77"/>
      <c r="QJB120" s="77"/>
      <c r="QJC120" s="11"/>
      <c r="QJI120" s="73"/>
      <c r="QJJ120" s="73"/>
      <c r="QJK120" s="73"/>
      <c r="QJL120" s="73"/>
      <c r="QJM120" s="74"/>
      <c r="QJN120" s="74"/>
      <c r="QJO120" s="77"/>
      <c r="QJP120" s="77"/>
      <c r="QJQ120" s="11"/>
      <c r="QJW120" s="73"/>
      <c r="QJX120" s="73"/>
      <c r="QJY120" s="73"/>
      <c r="QJZ120" s="73"/>
      <c r="QKA120" s="74"/>
      <c r="QKB120" s="74"/>
      <c r="QKC120" s="77"/>
      <c r="QKD120" s="77"/>
      <c r="QKE120" s="11"/>
      <c r="QKK120" s="73"/>
      <c r="QKL120" s="73"/>
      <c r="QKM120" s="73"/>
      <c r="QKN120" s="73"/>
      <c r="QKO120" s="74"/>
      <c r="QKP120" s="74"/>
      <c r="QKQ120" s="77"/>
      <c r="QKR120" s="77"/>
      <c r="QKS120" s="11"/>
      <c r="QKY120" s="73"/>
      <c r="QKZ120" s="73"/>
      <c r="QLA120" s="73"/>
      <c r="QLB120" s="73"/>
      <c r="QLC120" s="74"/>
      <c r="QLD120" s="74"/>
      <c r="QLE120" s="77"/>
      <c r="QLF120" s="77"/>
      <c r="QLG120" s="11"/>
      <c r="QLM120" s="73"/>
      <c r="QLN120" s="73"/>
      <c r="QLO120" s="73"/>
      <c r="QLP120" s="73"/>
      <c r="QLQ120" s="74"/>
      <c r="QLR120" s="74"/>
      <c r="QLS120" s="77"/>
      <c r="QLT120" s="77"/>
      <c r="QLU120" s="11"/>
      <c r="QMA120" s="73"/>
      <c r="QMB120" s="73"/>
      <c r="QMC120" s="73"/>
      <c r="QMD120" s="73"/>
      <c r="QME120" s="74"/>
      <c r="QMF120" s="74"/>
      <c r="QMG120" s="77"/>
      <c r="QMH120" s="77"/>
      <c r="QMI120" s="11"/>
      <c r="QMO120" s="73"/>
      <c r="QMP120" s="73"/>
      <c r="QMQ120" s="73"/>
      <c r="QMR120" s="73"/>
      <c r="QMS120" s="74"/>
      <c r="QMT120" s="74"/>
      <c r="QMU120" s="77"/>
      <c r="QMV120" s="77"/>
      <c r="QMW120" s="11"/>
      <c r="QNC120" s="73"/>
      <c r="QND120" s="73"/>
      <c r="QNE120" s="73"/>
      <c r="QNF120" s="73"/>
      <c r="QNG120" s="74"/>
      <c r="QNH120" s="74"/>
      <c r="QNI120" s="77"/>
      <c r="QNJ120" s="77"/>
      <c r="QNK120" s="11"/>
      <c r="QNQ120" s="73"/>
      <c r="QNR120" s="73"/>
      <c r="QNS120" s="73"/>
      <c r="QNT120" s="73"/>
      <c r="QNU120" s="74"/>
      <c r="QNV120" s="74"/>
      <c r="QNW120" s="77"/>
      <c r="QNX120" s="77"/>
      <c r="QNY120" s="11"/>
      <c r="QOE120" s="73"/>
      <c r="QOF120" s="73"/>
      <c r="QOG120" s="73"/>
      <c r="QOH120" s="73"/>
      <c r="QOI120" s="74"/>
      <c r="QOJ120" s="74"/>
      <c r="QOK120" s="77"/>
      <c r="QOL120" s="77"/>
      <c r="QOM120" s="11"/>
      <c r="QOS120" s="73"/>
      <c r="QOT120" s="73"/>
      <c r="QOU120" s="73"/>
      <c r="QOV120" s="73"/>
      <c r="QOW120" s="74"/>
      <c r="QOX120" s="74"/>
      <c r="QOY120" s="77"/>
      <c r="QOZ120" s="77"/>
      <c r="QPA120" s="11"/>
      <c r="QPG120" s="73"/>
      <c r="QPH120" s="73"/>
      <c r="QPI120" s="73"/>
      <c r="QPJ120" s="73"/>
      <c r="QPK120" s="74"/>
      <c r="QPL120" s="74"/>
      <c r="QPM120" s="77"/>
      <c r="QPN120" s="77"/>
      <c r="QPO120" s="11"/>
      <c r="QPU120" s="73"/>
      <c r="QPV120" s="73"/>
      <c r="QPW120" s="73"/>
      <c r="QPX120" s="73"/>
      <c r="QPY120" s="74"/>
      <c r="QPZ120" s="74"/>
      <c r="QQA120" s="77"/>
      <c r="QQB120" s="77"/>
      <c r="QQC120" s="11"/>
      <c r="QQI120" s="73"/>
      <c r="QQJ120" s="73"/>
      <c r="QQK120" s="73"/>
      <c r="QQL120" s="73"/>
      <c r="QQM120" s="74"/>
      <c r="QQN120" s="74"/>
      <c r="QQO120" s="77"/>
      <c r="QQP120" s="77"/>
      <c r="QQQ120" s="11"/>
      <c r="QQW120" s="73"/>
      <c r="QQX120" s="73"/>
      <c r="QQY120" s="73"/>
      <c r="QQZ120" s="73"/>
      <c r="QRA120" s="74"/>
      <c r="QRB120" s="74"/>
      <c r="QRC120" s="77"/>
      <c r="QRD120" s="77"/>
      <c r="QRE120" s="11"/>
      <c r="QRK120" s="73"/>
      <c r="QRL120" s="73"/>
      <c r="QRM120" s="73"/>
      <c r="QRN120" s="73"/>
      <c r="QRO120" s="74"/>
      <c r="QRP120" s="74"/>
      <c r="QRQ120" s="77"/>
      <c r="QRR120" s="77"/>
      <c r="QRS120" s="11"/>
      <c r="QRY120" s="73"/>
      <c r="QRZ120" s="73"/>
      <c r="QSA120" s="73"/>
      <c r="QSB120" s="73"/>
      <c r="QSC120" s="74"/>
      <c r="QSD120" s="74"/>
      <c r="QSE120" s="77"/>
      <c r="QSF120" s="77"/>
      <c r="QSG120" s="11"/>
      <c r="QSM120" s="73"/>
      <c r="QSN120" s="73"/>
      <c r="QSO120" s="73"/>
      <c r="QSP120" s="73"/>
      <c r="QSQ120" s="74"/>
      <c r="QSR120" s="74"/>
      <c r="QSS120" s="77"/>
      <c r="QST120" s="77"/>
      <c r="QSU120" s="11"/>
      <c r="QTA120" s="73"/>
      <c r="QTB120" s="73"/>
      <c r="QTC120" s="73"/>
      <c r="QTD120" s="73"/>
      <c r="QTE120" s="74"/>
      <c r="QTF120" s="74"/>
      <c r="QTG120" s="77"/>
      <c r="QTH120" s="77"/>
      <c r="QTI120" s="11"/>
      <c r="QTO120" s="73"/>
      <c r="QTP120" s="73"/>
      <c r="QTQ120" s="73"/>
      <c r="QTR120" s="73"/>
      <c r="QTS120" s="74"/>
      <c r="QTT120" s="74"/>
      <c r="QTU120" s="77"/>
      <c r="QTV120" s="77"/>
      <c r="QTW120" s="11"/>
      <c r="QUC120" s="73"/>
      <c r="QUD120" s="73"/>
      <c r="QUE120" s="73"/>
      <c r="QUF120" s="73"/>
      <c r="QUG120" s="74"/>
      <c r="QUH120" s="74"/>
      <c r="QUI120" s="77"/>
      <c r="QUJ120" s="77"/>
      <c r="QUK120" s="11"/>
      <c r="QUQ120" s="73"/>
      <c r="QUR120" s="73"/>
      <c r="QUS120" s="73"/>
      <c r="QUT120" s="73"/>
      <c r="QUU120" s="74"/>
      <c r="QUV120" s="74"/>
      <c r="QUW120" s="77"/>
      <c r="QUX120" s="77"/>
      <c r="QUY120" s="11"/>
      <c r="QVE120" s="73"/>
      <c r="QVF120" s="73"/>
      <c r="QVG120" s="73"/>
      <c r="QVH120" s="73"/>
      <c r="QVI120" s="74"/>
      <c r="QVJ120" s="74"/>
      <c r="QVK120" s="77"/>
      <c r="QVL120" s="77"/>
      <c r="QVM120" s="11"/>
      <c r="QVS120" s="73"/>
      <c r="QVT120" s="73"/>
      <c r="QVU120" s="73"/>
      <c r="QVV120" s="73"/>
      <c r="QVW120" s="74"/>
      <c r="QVX120" s="74"/>
      <c r="QVY120" s="77"/>
      <c r="QVZ120" s="77"/>
      <c r="QWA120" s="11"/>
      <c r="QWG120" s="73"/>
      <c r="QWH120" s="73"/>
      <c r="QWI120" s="73"/>
      <c r="QWJ120" s="73"/>
      <c r="QWK120" s="74"/>
      <c r="QWL120" s="74"/>
      <c r="QWM120" s="77"/>
      <c r="QWN120" s="77"/>
      <c r="QWO120" s="11"/>
      <c r="QWU120" s="73"/>
      <c r="QWV120" s="73"/>
      <c r="QWW120" s="73"/>
      <c r="QWX120" s="73"/>
      <c r="QWY120" s="74"/>
      <c r="QWZ120" s="74"/>
      <c r="QXA120" s="77"/>
      <c r="QXB120" s="77"/>
      <c r="QXC120" s="11"/>
      <c r="QXI120" s="73"/>
      <c r="QXJ120" s="73"/>
      <c r="QXK120" s="73"/>
      <c r="QXL120" s="73"/>
      <c r="QXM120" s="74"/>
      <c r="QXN120" s="74"/>
      <c r="QXO120" s="77"/>
      <c r="QXP120" s="77"/>
      <c r="QXQ120" s="11"/>
      <c r="QXW120" s="73"/>
      <c r="QXX120" s="73"/>
      <c r="QXY120" s="73"/>
      <c r="QXZ120" s="73"/>
      <c r="QYA120" s="74"/>
      <c r="QYB120" s="74"/>
      <c r="QYC120" s="77"/>
      <c r="QYD120" s="77"/>
      <c r="QYE120" s="11"/>
      <c r="QYK120" s="73"/>
      <c r="QYL120" s="73"/>
      <c r="QYM120" s="73"/>
      <c r="QYN120" s="73"/>
      <c r="QYO120" s="74"/>
      <c r="QYP120" s="74"/>
      <c r="QYQ120" s="77"/>
      <c r="QYR120" s="77"/>
      <c r="QYS120" s="11"/>
      <c r="QYY120" s="73"/>
      <c r="QYZ120" s="73"/>
      <c r="QZA120" s="73"/>
      <c r="QZB120" s="73"/>
      <c r="QZC120" s="74"/>
      <c r="QZD120" s="74"/>
      <c r="QZE120" s="77"/>
      <c r="QZF120" s="77"/>
      <c r="QZG120" s="11"/>
      <c r="QZM120" s="73"/>
      <c r="QZN120" s="73"/>
      <c r="QZO120" s="73"/>
      <c r="QZP120" s="73"/>
      <c r="QZQ120" s="74"/>
      <c r="QZR120" s="74"/>
      <c r="QZS120" s="77"/>
      <c r="QZT120" s="77"/>
      <c r="QZU120" s="11"/>
      <c r="RAA120" s="73"/>
      <c r="RAB120" s="73"/>
      <c r="RAC120" s="73"/>
      <c r="RAD120" s="73"/>
      <c r="RAE120" s="74"/>
      <c r="RAF120" s="74"/>
      <c r="RAG120" s="77"/>
      <c r="RAH120" s="77"/>
      <c r="RAI120" s="11"/>
      <c r="RAO120" s="73"/>
      <c r="RAP120" s="73"/>
      <c r="RAQ120" s="73"/>
      <c r="RAR120" s="73"/>
      <c r="RAS120" s="74"/>
      <c r="RAT120" s="74"/>
      <c r="RAU120" s="77"/>
      <c r="RAV120" s="77"/>
      <c r="RAW120" s="11"/>
      <c r="RBC120" s="73"/>
      <c r="RBD120" s="73"/>
      <c r="RBE120" s="73"/>
      <c r="RBF120" s="73"/>
      <c r="RBG120" s="74"/>
      <c r="RBH120" s="74"/>
      <c r="RBI120" s="77"/>
      <c r="RBJ120" s="77"/>
      <c r="RBK120" s="11"/>
      <c r="RBQ120" s="73"/>
      <c r="RBR120" s="73"/>
      <c r="RBS120" s="73"/>
      <c r="RBT120" s="73"/>
      <c r="RBU120" s="74"/>
      <c r="RBV120" s="74"/>
      <c r="RBW120" s="77"/>
      <c r="RBX120" s="77"/>
      <c r="RBY120" s="11"/>
      <c r="RCE120" s="73"/>
      <c r="RCF120" s="73"/>
      <c r="RCG120" s="73"/>
      <c r="RCH120" s="73"/>
      <c r="RCI120" s="74"/>
      <c r="RCJ120" s="74"/>
      <c r="RCK120" s="77"/>
      <c r="RCL120" s="77"/>
      <c r="RCM120" s="11"/>
      <c r="RCS120" s="73"/>
      <c r="RCT120" s="73"/>
      <c r="RCU120" s="73"/>
      <c r="RCV120" s="73"/>
      <c r="RCW120" s="74"/>
      <c r="RCX120" s="74"/>
      <c r="RCY120" s="77"/>
      <c r="RCZ120" s="77"/>
      <c r="RDA120" s="11"/>
      <c r="RDG120" s="73"/>
      <c r="RDH120" s="73"/>
      <c r="RDI120" s="73"/>
      <c r="RDJ120" s="73"/>
      <c r="RDK120" s="74"/>
      <c r="RDL120" s="74"/>
      <c r="RDM120" s="77"/>
      <c r="RDN120" s="77"/>
      <c r="RDO120" s="11"/>
      <c r="RDU120" s="73"/>
      <c r="RDV120" s="73"/>
      <c r="RDW120" s="73"/>
      <c r="RDX120" s="73"/>
      <c r="RDY120" s="74"/>
      <c r="RDZ120" s="74"/>
      <c r="REA120" s="77"/>
      <c r="REB120" s="77"/>
      <c r="REC120" s="11"/>
      <c r="REI120" s="73"/>
      <c r="REJ120" s="73"/>
      <c r="REK120" s="73"/>
      <c r="REL120" s="73"/>
      <c r="REM120" s="74"/>
      <c r="REN120" s="74"/>
      <c r="REO120" s="77"/>
      <c r="REP120" s="77"/>
      <c r="REQ120" s="11"/>
      <c r="REW120" s="73"/>
      <c r="REX120" s="73"/>
      <c r="REY120" s="73"/>
      <c r="REZ120" s="73"/>
      <c r="RFA120" s="74"/>
      <c r="RFB120" s="74"/>
      <c r="RFC120" s="77"/>
      <c r="RFD120" s="77"/>
      <c r="RFE120" s="11"/>
      <c r="RFK120" s="73"/>
      <c r="RFL120" s="73"/>
      <c r="RFM120" s="73"/>
      <c r="RFN120" s="73"/>
      <c r="RFO120" s="74"/>
      <c r="RFP120" s="74"/>
      <c r="RFQ120" s="77"/>
      <c r="RFR120" s="77"/>
      <c r="RFS120" s="11"/>
      <c r="RFY120" s="73"/>
      <c r="RFZ120" s="73"/>
      <c r="RGA120" s="73"/>
      <c r="RGB120" s="73"/>
      <c r="RGC120" s="74"/>
      <c r="RGD120" s="74"/>
      <c r="RGE120" s="77"/>
      <c r="RGF120" s="77"/>
      <c r="RGG120" s="11"/>
      <c r="RGM120" s="73"/>
      <c r="RGN120" s="73"/>
      <c r="RGO120" s="73"/>
      <c r="RGP120" s="73"/>
      <c r="RGQ120" s="74"/>
      <c r="RGR120" s="74"/>
      <c r="RGS120" s="77"/>
      <c r="RGT120" s="77"/>
      <c r="RGU120" s="11"/>
      <c r="RHA120" s="73"/>
      <c r="RHB120" s="73"/>
      <c r="RHC120" s="73"/>
      <c r="RHD120" s="73"/>
      <c r="RHE120" s="74"/>
      <c r="RHF120" s="74"/>
      <c r="RHG120" s="77"/>
      <c r="RHH120" s="77"/>
      <c r="RHI120" s="11"/>
      <c r="RHO120" s="73"/>
      <c r="RHP120" s="73"/>
      <c r="RHQ120" s="73"/>
      <c r="RHR120" s="73"/>
      <c r="RHS120" s="74"/>
      <c r="RHT120" s="74"/>
      <c r="RHU120" s="77"/>
      <c r="RHV120" s="77"/>
      <c r="RHW120" s="11"/>
      <c r="RIC120" s="73"/>
      <c r="RID120" s="73"/>
      <c r="RIE120" s="73"/>
      <c r="RIF120" s="73"/>
      <c r="RIG120" s="74"/>
      <c r="RIH120" s="74"/>
      <c r="RII120" s="77"/>
      <c r="RIJ120" s="77"/>
      <c r="RIK120" s="11"/>
      <c r="RIQ120" s="73"/>
      <c r="RIR120" s="73"/>
      <c r="RIS120" s="73"/>
      <c r="RIT120" s="73"/>
      <c r="RIU120" s="74"/>
      <c r="RIV120" s="74"/>
      <c r="RIW120" s="77"/>
      <c r="RIX120" s="77"/>
      <c r="RIY120" s="11"/>
      <c r="RJE120" s="73"/>
      <c r="RJF120" s="73"/>
      <c r="RJG120" s="73"/>
      <c r="RJH120" s="73"/>
      <c r="RJI120" s="74"/>
      <c r="RJJ120" s="74"/>
      <c r="RJK120" s="77"/>
      <c r="RJL120" s="77"/>
      <c r="RJM120" s="11"/>
      <c r="RJS120" s="73"/>
      <c r="RJT120" s="73"/>
      <c r="RJU120" s="73"/>
      <c r="RJV120" s="73"/>
      <c r="RJW120" s="74"/>
      <c r="RJX120" s="74"/>
      <c r="RJY120" s="77"/>
      <c r="RJZ120" s="77"/>
      <c r="RKA120" s="11"/>
      <c r="RKG120" s="73"/>
      <c r="RKH120" s="73"/>
      <c r="RKI120" s="73"/>
      <c r="RKJ120" s="73"/>
      <c r="RKK120" s="74"/>
      <c r="RKL120" s="74"/>
      <c r="RKM120" s="77"/>
      <c r="RKN120" s="77"/>
      <c r="RKO120" s="11"/>
      <c r="RKU120" s="73"/>
      <c r="RKV120" s="73"/>
      <c r="RKW120" s="73"/>
      <c r="RKX120" s="73"/>
      <c r="RKY120" s="74"/>
      <c r="RKZ120" s="74"/>
      <c r="RLA120" s="77"/>
      <c r="RLB120" s="77"/>
      <c r="RLC120" s="11"/>
      <c r="RLI120" s="73"/>
      <c r="RLJ120" s="73"/>
      <c r="RLK120" s="73"/>
      <c r="RLL120" s="73"/>
      <c r="RLM120" s="74"/>
      <c r="RLN120" s="74"/>
      <c r="RLO120" s="77"/>
      <c r="RLP120" s="77"/>
      <c r="RLQ120" s="11"/>
      <c r="RLW120" s="73"/>
      <c r="RLX120" s="73"/>
      <c r="RLY120" s="73"/>
      <c r="RLZ120" s="73"/>
      <c r="RMA120" s="74"/>
      <c r="RMB120" s="74"/>
      <c r="RMC120" s="77"/>
      <c r="RMD120" s="77"/>
      <c r="RME120" s="11"/>
      <c r="RMK120" s="73"/>
      <c r="RML120" s="73"/>
      <c r="RMM120" s="73"/>
      <c r="RMN120" s="73"/>
      <c r="RMO120" s="74"/>
      <c r="RMP120" s="74"/>
      <c r="RMQ120" s="77"/>
      <c r="RMR120" s="77"/>
      <c r="RMS120" s="11"/>
      <c r="RMY120" s="73"/>
      <c r="RMZ120" s="73"/>
      <c r="RNA120" s="73"/>
      <c r="RNB120" s="73"/>
      <c r="RNC120" s="74"/>
      <c r="RND120" s="74"/>
      <c r="RNE120" s="77"/>
      <c r="RNF120" s="77"/>
      <c r="RNG120" s="11"/>
      <c r="RNM120" s="73"/>
      <c r="RNN120" s="73"/>
      <c r="RNO120" s="73"/>
      <c r="RNP120" s="73"/>
      <c r="RNQ120" s="74"/>
      <c r="RNR120" s="74"/>
      <c r="RNS120" s="77"/>
      <c r="RNT120" s="77"/>
      <c r="RNU120" s="11"/>
      <c r="ROA120" s="73"/>
      <c r="ROB120" s="73"/>
      <c r="ROC120" s="73"/>
      <c r="ROD120" s="73"/>
      <c r="ROE120" s="74"/>
      <c r="ROF120" s="74"/>
      <c r="ROG120" s="77"/>
      <c r="ROH120" s="77"/>
      <c r="ROI120" s="11"/>
      <c r="ROO120" s="73"/>
      <c r="ROP120" s="73"/>
      <c r="ROQ120" s="73"/>
      <c r="ROR120" s="73"/>
      <c r="ROS120" s="74"/>
      <c r="ROT120" s="74"/>
      <c r="ROU120" s="77"/>
      <c r="ROV120" s="77"/>
      <c r="ROW120" s="11"/>
      <c r="RPC120" s="73"/>
      <c r="RPD120" s="73"/>
      <c r="RPE120" s="73"/>
      <c r="RPF120" s="73"/>
      <c r="RPG120" s="74"/>
      <c r="RPH120" s="74"/>
      <c r="RPI120" s="77"/>
      <c r="RPJ120" s="77"/>
      <c r="RPK120" s="11"/>
      <c r="RPQ120" s="73"/>
      <c r="RPR120" s="73"/>
      <c r="RPS120" s="73"/>
      <c r="RPT120" s="73"/>
      <c r="RPU120" s="74"/>
      <c r="RPV120" s="74"/>
      <c r="RPW120" s="77"/>
      <c r="RPX120" s="77"/>
      <c r="RPY120" s="11"/>
      <c r="RQE120" s="73"/>
      <c r="RQF120" s="73"/>
      <c r="RQG120" s="73"/>
      <c r="RQH120" s="73"/>
      <c r="RQI120" s="74"/>
      <c r="RQJ120" s="74"/>
      <c r="RQK120" s="77"/>
      <c r="RQL120" s="77"/>
      <c r="RQM120" s="11"/>
      <c r="RQS120" s="73"/>
      <c r="RQT120" s="73"/>
      <c r="RQU120" s="73"/>
      <c r="RQV120" s="73"/>
      <c r="RQW120" s="74"/>
      <c r="RQX120" s="74"/>
      <c r="RQY120" s="77"/>
      <c r="RQZ120" s="77"/>
      <c r="RRA120" s="11"/>
      <c r="RRG120" s="73"/>
      <c r="RRH120" s="73"/>
      <c r="RRI120" s="73"/>
      <c r="RRJ120" s="73"/>
      <c r="RRK120" s="74"/>
      <c r="RRL120" s="74"/>
      <c r="RRM120" s="77"/>
      <c r="RRN120" s="77"/>
      <c r="RRO120" s="11"/>
      <c r="RRU120" s="73"/>
      <c r="RRV120" s="73"/>
      <c r="RRW120" s="73"/>
      <c r="RRX120" s="73"/>
      <c r="RRY120" s="74"/>
      <c r="RRZ120" s="74"/>
      <c r="RSA120" s="77"/>
      <c r="RSB120" s="77"/>
      <c r="RSC120" s="11"/>
      <c r="RSI120" s="73"/>
      <c r="RSJ120" s="73"/>
      <c r="RSK120" s="73"/>
      <c r="RSL120" s="73"/>
      <c r="RSM120" s="74"/>
      <c r="RSN120" s="74"/>
      <c r="RSO120" s="77"/>
      <c r="RSP120" s="77"/>
      <c r="RSQ120" s="11"/>
      <c r="RSW120" s="73"/>
      <c r="RSX120" s="73"/>
      <c r="RSY120" s="73"/>
      <c r="RSZ120" s="73"/>
      <c r="RTA120" s="74"/>
      <c r="RTB120" s="74"/>
      <c r="RTC120" s="77"/>
      <c r="RTD120" s="77"/>
      <c r="RTE120" s="11"/>
      <c r="RTK120" s="73"/>
      <c r="RTL120" s="73"/>
      <c r="RTM120" s="73"/>
      <c r="RTN120" s="73"/>
      <c r="RTO120" s="74"/>
      <c r="RTP120" s="74"/>
      <c r="RTQ120" s="77"/>
      <c r="RTR120" s="77"/>
      <c r="RTS120" s="11"/>
      <c r="RTY120" s="73"/>
      <c r="RTZ120" s="73"/>
      <c r="RUA120" s="73"/>
      <c r="RUB120" s="73"/>
      <c r="RUC120" s="74"/>
      <c r="RUD120" s="74"/>
      <c r="RUE120" s="77"/>
      <c r="RUF120" s="77"/>
      <c r="RUG120" s="11"/>
      <c r="RUM120" s="73"/>
      <c r="RUN120" s="73"/>
      <c r="RUO120" s="73"/>
      <c r="RUP120" s="73"/>
      <c r="RUQ120" s="74"/>
      <c r="RUR120" s="74"/>
      <c r="RUS120" s="77"/>
      <c r="RUT120" s="77"/>
      <c r="RUU120" s="11"/>
      <c r="RVA120" s="73"/>
      <c r="RVB120" s="73"/>
      <c r="RVC120" s="73"/>
      <c r="RVD120" s="73"/>
      <c r="RVE120" s="74"/>
      <c r="RVF120" s="74"/>
      <c r="RVG120" s="77"/>
      <c r="RVH120" s="77"/>
      <c r="RVI120" s="11"/>
      <c r="RVO120" s="73"/>
      <c r="RVP120" s="73"/>
      <c r="RVQ120" s="73"/>
      <c r="RVR120" s="73"/>
      <c r="RVS120" s="74"/>
      <c r="RVT120" s="74"/>
      <c r="RVU120" s="77"/>
      <c r="RVV120" s="77"/>
      <c r="RVW120" s="11"/>
      <c r="RWC120" s="73"/>
      <c r="RWD120" s="73"/>
      <c r="RWE120" s="73"/>
      <c r="RWF120" s="73"/>
      <c r="RWG120" s="74"/>
      <c r="RWH120" s="74"/>
      <c r="RWI120" s="77"/>
      <c r="RWJ120" s="77"/>
      <c r="RWK120" s="11"/>
      <c r="RWQ120" s="73"/>
      <c r="RWR120" s="73"/>
      <c r="RWS120" s="73"/>
      <c r="RWT120" s="73"/>
      <c r="RWU120" s="74"/>
      <c r="RWV120" s="74"/>
      <c r="RWW120" s="77"/>
      <c r="RWX120" s="77"/>
      <c r="RWY120" s="11"/>
      <c r="RXE120" s="73"/>
      <c r="RXF120" s="73"/>
      <c r="RXG120" s="73"/>
      <c r="RXH120" s="73"/>
      <c r="RXI120" s="74"/>
      <c r="RXJ120" s="74"/>
      <c r="RXK120" s="77"/>
      <c r="RXL120" s="77"/>
      <c r="RXM120" s="11"/>
      <c r="RXS120" s="73"/>
      <c r="RXT120" s="73"/>
      <c r="RXU120" s="73"/>
      <c r="RXV120" s="73"/>
      <c r="RXW120" s="74"/>
      <c r="RXX120" s="74"/>
      <c r="RXY120" s="77"/>
      <c r="RXZ120" s="77"/>
      <c r="RYA120" s="11"/>
      <c r="RYG120" s="73"/>
      <c r="RYH120" s="73"/>
      <c r="RYI120" s="73"/>
      <c r="RYJ120" s="73"/>
      <c r="RYK120" s="74"/>
      <c r="RYL120" s="74"/>
      <c r="RYM120" s="77"/>
      <c r="RYN120" s="77"/>
      <c r="RYO120" s="11"/>
      <c r="RYU120" s="73"/>
      <c r="RYV120" s="73"/>
      <c r="RYW120" s="73"/>
      <c r="RYX120" s="73"/>
      <c r="RYY120" s="74"/>
      <c r="RYZ120" s="74"/>
      <c r="RZA120" s="77"/>
      <c r="RZB120" s="77"/>
      <c r="RZC120" s="11"/>
      <c r="RZI120" s="73"/>
      <c r="RZJ120" s="73"/>
      <c r="RZK120" s="73"/>
      <c r="RZL120" s="73"/>
      <c r="RZM120" s="74"/>
      <c r="RZN120" s="74"/>
      <c r="RZO120" s="77"/>
      <c r="RZP120" s="77"/>
      <c r="RZQ120" s="11"/>
      <c r="RZW120" s="73"/>
      <c r="RZX120" s="73"/>
      <c r="RZY120" s="73"/>
      <c r="RZZ120" s="73"/>
      <c r="SAA120" s="74"/>
      <c r="SAB120" s="74"/>
      <c r="SAC120" s="77"/>
      <c r="SAD120" s="77"/>
      <c r="SAE120" s="11"/>
      <c r="SAK120" s="73"/>
      <c r="SAL120" s="73"/>
      <c r="SAM120" s="73"/>
      <c r="SAN120" s="73"/>
      <c r="SAO120" s="74"/>
      <c r="SAP120" s="74"/>
      <c r="SAQ120" s="77"/>
      <c r="SAR120" s="77"/>
      <c r="SAS120" s="11"/>
      <c r="SAY120" s="73"/>
      <c r="SAZ120" s="73"/>
      <c r="SBA120" s="73"/>
      <c r="SBB120" s="73"/>
      <c r="SBC120" s="74"/>
      <c r="SBD120" s="74"/>
      <c r="SBE120" s="77"/>
      <c r="SBF120" s="77"/>
      <c r="SBG120" s="11"/>
      <c r="SBM120" s="73"/>
      <c r="SBN120" s="73"/>
      <c r="SBO120" s="73"/>
      <c r="SBP120" s="73"/>
      <c r="SBQ120" s="74"/>
      <c r="SBR120" s="74"/>
      <c r="SBS120" s="77"/>
      <c r="SBT120" s="77"/>
      <c r="SBU120" s="11"/>
      <c r="SCA120" s="73"/>
      <c r="SCB120" s="73"/>
      <c r="SCC120" s="73"/>
      <c r="SCD120" s="73"/>
      <c r="SCE120" s="74"/>
      <c r="SCF120" s="74"/>
      <c r="SCG120" s="77"/>
      <c r="SCH120" s="77"/>
      <c r="SCI120" s="11"/>
      <c r="SCO120" s="73"/>
      <c r="SCP120" s="73"/>
      <c r="SCQ120" s="73"/>
      <c r="SCR120" s="73"/>
      <c r="SCS120" s="74"/>
      <c r="SCT120" s="74"/>
      <c r="SCU120" s="77"/>
      <c r="SCV120" s="77"/>
      <c r="SCW120" s="11"/>
      <c r="SDC120" s="73"/>
      <c r="SDD120" s="73"/>
      <c r="SDE120" s="73"/>
      <c r="SDF120" s="73"/>
      <c r="SDG120" s="74"/>
      <c r="SDH120" s="74"/>
      <c r="SDI120" s="77"/>
      <c r="SDJ120" s="77"/>
      <c r="SDK120" s="11"/>
      <c r="SDQ120" s="73"/>
      <c r="SDR120" s="73"/>
      <c r="SDS120" s="73"/>
      <c r="SDT120" s="73"/>
      <c r="SDU120" s="74"/>
      <c r="SDV120" s="74"/>
      <c r="SDW120" s="77"/>
      <c r="SDX120" s="77"/>
      <c r="SDY120" s="11"/>
      <c r="SEE120" s="73"/>
      <c r="SEF120" s="73"/>
      <c r="SEG120" s="73"/>
      <c r="SEH120" s="73"/>
      <c r="SEI120" s="74"/>
      <c r="SEJ120" s="74"/>
      <c r="SEK120" s="77"/>
      <c r="SEL120" s="77"/>
      <c r="SEM120" s="11"/>
      <c r="SES120" s="73"/>
      <c r="SET120" s="73"/>
      <c r="SEU120" s="73"/>
      <c r="SEV120" s="73"/>
      <c r="SEW120" s="74"/>
      <c r="SEX120" s="74"/>
      <c r="SEY120" s="77"/>
      <c r="SEZ120" s="77"/>
      <c r="SFA120" s="11"/>
      <c r="SFG120" s="73"/>
      <c r="SFH120" s="73"/>
      <c r="SFI120" s="73"/>
      <c r="SFJ120" s="73"/>
      <c r="SFK120" s="74"/>
      <c r="SFL120" s="74"/>
      <c r="SFM120" s="77"/>
      <c r="SFN120" s="77"/>
      <c r="SFO120" s="11"/>
      <c r="SFU120" s="73"/>
      <c r="SFV120" s="73"/>
      <c r="SFW120" s="73"/>
      <c r="SFX120" s="73"/>
      <c r="SFY120" s="74"/>
      <c r="SFZ120" s="74"/>
      <c r="SGA120" s="77"/>
      <c r="SGB120" s="77"/>
      <c r="SGC120" s="11"/>
      <c r="SGI120" s="73"/>
      <c r="SGJ120" s="73"/>
      <c r="SGK120" s="73"/>
      <c r="SGL120" s="73"/>
      <c r="SGM120" s="74"/>
      <c r="SGN120" s="74"/>
      <c r="SGO120" s="77"/>
      <c r="SGP120" s="77"/>
      <c r="SGQ120" s="11"/>
      <c r="SGW120" s="73"/>
      <c r="SGX120" s="73"/>
      <c r="SGY120" s="73"/>
      <c r="SGZ120" s="73"/>
      <c r="SHA120" s="74"/>
      <c r="SHB120" s="74"/>
      <c r="SHC120" s="77"/>
      <c r="SHD120" s="77"/>
      <c r="SHE120" s="11"/>
      <c r="SHK120" s="73"/>
      <c r="SHL120" s="73"/>
      <c r="SHM120" s="73"/>
      <c r="SHN120" s="73"/>
      <c r="SHO120" s="74"/>
      <c r="SHP120" s="74"/>
      <c r="SHQ120" s="77"/>
      <c r="SHR120" s="77"/>
      <c r="SHS120" s="11"/>
      <c r="SHY120" s="73"/>
      <c r="SHZ120" s="73"/>
      <c r="SIA120" s="73"/>
      <c r="SIB120" s="73"/>
      <c r="SIC120" s="74"/>
      <c r="SID120" s="74"/>
      <c r="SIE120" s="77"/>
      <c r="SIF120" s="77"/>
      <c r="SIG120" s="11"/>
      <c r="SIM120" s="73"/>
      <c r="SIN120" s="73"/>
      <c r="SIO120" s="73"/>
      <c r="SIP120" s="73"/>
      <c r="SIQ120" s="74"/>
      <c r="SIR120" s="74"/>
      <c r="SIS120" s="77"/>
      <c r="SIT120" s="77"/>
      <c r="SIU120" s="11"/>
      <c r="SJA120" s="73"/>
      <c r="SJB120" s="73"/>
      <c r="SJC120" s="73"/>
      <c r="SJD120" s="73"/>
      <c r="SJE120" s="74"/>
      <c r="SJF120" s="74"/>
      <c r="SJG120" s="77"/>
      <c r="SJH120" s="77"/>
      <c r="SJI120" s="11"/>
      <c r="SJO120" s="73"/>
      <c r="SJP120" s="73"/>
      <c r="SJQ120" s="73"/>
      <c r="SJR120" s="73"/>
      <c r="SJS120" s="74"/>
      <c r="SJT120" s="74"/>
      <c r="SJU120" s="77"/>
      <c r="SJV120" s="77"/>
      <c r="SJW120" s="11"/>
      <c r="SKC120" s="73"/>
      <c r="SKD120" s="73"/>
      <c r="SKE120" s="73"/>
      <c r="SKF120" s="73"/>
      <c r="SKG120" s="74"/>
      <c r="SKH120" s="74"/>
      <c r="SKI120" s="77"/>
      <c r="SKJ120" s="77"/>
      <c r="SKK120" s="11"/>
      <c r="SKQ120" s="73"/>
      <c r="SKR120" s="73"/>
      <c r="SKS120" s="73"/>
      <c r="SKT120" s="73"/>
      <c r="SKU120" s="74"/>
      <c r="SKV120" s="74"/>
      <c r="SKW120" s="77"/>
      <c r="SKX120" s="77"/>
      <c r="SKY120" s="11"/>
      <c r="SLE120" s="73"/>
      <c r="SLF120" s="73"/>
      <c r="SLG120" s="73"/>
      <c r="SLH120" s="73"/>
      <c r="SLI120" s="74"/>
      <c r="SLJ120" s="74"/>
      <c r="SLK120" s="77"/>
      <c r="SLL120" s="77"/>
      <c r="SLM120" s="11"/>
      <c r="SLS120" s="73"/>
      <c r="SLT120" s="73"/>
      <c r="SLU120" s="73"/>
      <c r="SLV120" s="73"/>
      <c r="SLW120" s="74"/>
      <c r="SLX120" s="74"/>
      <c r="SLY120" s="77"/>
      <c r="SLZ120" s="77"/>
      <c r="SMA120" s="11"/>
      <c r="SMG120" s="73"/>
      <c r="SMH120" s="73"/>
      <c r="SMI120" s="73"/>
      <c r="SMJ120" s="73"/>
      <c r="SMK120" s="74"/>
      <c r="SML120" s="74"/>
      <c r="SMM120" s="77"/>
      <c r="SMN120" s="77"/>
      <c r="SMO120" s="11"/>
      <c r="SMU120" s="73"/>
      <c r="SMV120" s="73"/>
      <c r="SMW120" s="73"/>
      <c r="SMX120" s="73"/>
      <c r="SMY120" s="74"/>
      <c r="SMZ120" s="74"/>
      <c r="SNA120" s="77"/>
      <c r="SNB120" s="77"/>
      <c r="SNC120" s="11"/>
      <c r="SNI120" s="73"/>
      <c r="SNJ120" s="73"/>
      <c r="SNK120" s="73"/>
      <c r="SNL120" s="73"/>
      <c r="SNM120" s="74"/>
      <c r="SNN120" s="74"/>
      <c r="SNO120" s="77"/>
      <c r="SNP120" s="77"/>
      <c r="SNQ120" s="11"/>
      <c r="SNW120" s="73"/>
      <c r="SNX120" s="73"/>
      <c r="SNY120" s="73"/>
      <c r="SNZ120" s="73"/>
      <c r="SOA120" s="74"/>
      <c r="SOB120" s="74"/>
      <c r="SOC120" s="77"/>
      <c r="SOD120" s="77"/>
      <c r="SOE120" s="11"/>
      <c r="SOK120" s="73"/>
      <c r="SOL120" s="73"/>
      <c r="SOM120" s="73"/>
      <c r="SON120" s="73"/>
      <c r="SOO120" s="74"/>
      <c r="SOP120" s="74"/>
      <c r="SOQ120" s="77"/>
      <c r="SOR120" s="77"/>
      <c r="SOS120" s="11"/>
      <c r="SOY120" s="73"/>
      <c r="SOZ120" s="73"/>
      <c r="SPA120" s="73"/>
      <c r="SPB120" s="73"/>
      <c r="SPC120" s="74"/>
      <c r="SPD120" s="74"/>
      <c r="SPE120" s="77"/>
      <c r="SPF120" s="77"/>
      <c r="SPG120" s="11"/>
      <c r="SPM120" s="73"/>
      <c r="SPN120" s="73"/>
      <c r="SPO120" s="73"/>
      <c r="SPP120" s="73"/>
      <c r="SPQ120" s="74"/>
      <c r="SPR120" s="74"/>
      <c r="SPS120" s="77"/>
      <c r="SPT120" s="77"/>
      <c r="SPU120" s="11"/>
      <c r="SQA120" s="73"/>
      <c r="SQB120" s="73"/>
      <c r="SQC120" s="73"/>
      <c r="SQD120" s="73"/>
      <c r="SQE120" s="74"/>
      <c r="SQF120" s="74"/>
      <c r="SQG120" s="77"/>
      <c r="SQH120" s="77"/>
      <c r="SQI120" s="11"/>
      <c r="SQO120" s="73"/>
      <c r="SQP120" s="73"/>
      <c r="SQQ120" s="73"/>
      <c r="SQR120" s="73"/>
      <c r="SQS120" s="74"/>
      <c r="SQT120" s="74"/>
      <c r="SQU120" s="77"/>
      <c r="SQV120" s="77"/>
      <c r="SQW120" s="11"/>
      <c r="SRC120" s="73"/>
      <c r="SRD120" s="73"/>
      <c r="SRE120" s="73"/>
      <c r="SRF120" s="73"/>
      <c r="SRG120" s="74"/>
      <c r="SRH120" s="74"/>
      <c r="SRI120" s="77"/>
      <c r="SRJ120" s="77"/>
      <c r="SRK120" s="11"/>
      <c r="SRQ120" s="73"/>
      <c r="SRR120" s="73"/>
      <c r="SRS120" s="73"/>
      <c r="SRT120" s="73"/>
      <c r="SRU120" s="74"/>
      <c r="SRV120" s="74"/>
      <c r="SRW120" s="77"/>
      <c r="SRX120" s="77"/>
      <c r="SRY120" s="11"/>
      <c r="SSE120" s="73"/>
      <c r="SSF120" s="73"/>
      <c r="SSG120" s="73"/>
      <c r="SSH120" s="73"/>
      <c r="SSI120" s="74"/>
      <c r="SSJ120" s="74"/>
      <c r="SSK120" s="77"/>
      <c r="SSL120" s="77"/>
      <c r="SSM120" s="11"/>
      <c r="SSS120" s="73"/>
      <c r="SST120" s="73"/>
      <c r="SSU120" s="73"/>
      <c r="SSV120" s="73"/>
      <c r="SSW120" s="74"/>
      <c r="SSX120" s="74"/>
      <c r="SSY120" s="77"/>
      <c r="SSZ120" s="77"/>
      <c r="STA120" s="11"/>
      <c r="STG120" s="73"/>
      <c r="STH120" s="73"/>
      <c r="STI120" s="73"/>
      <c r="STJ120" s="73"/>
      <c r="STK120" s="74"/>
      <c r="STL120" s="74"/>
      <c r="STM120" s="77"/>
      <c r="STN120" s="77"/>
      <c r="STO120" s="11"/>
      <c r="STU120" s="73"/>
      <c r="STV120" s="73"/>
      <c r="STW120" s="73"/>
      <c r="STX120" s="73"/>
      <c r="STY120" s="74"/>
      <c r="STZ120" s="74"/>
      <c r="SUA120" s="77"/>
      <c r="SUB120" s="77"/>
      <c r="SUC120" s="11"/>
      <c r="SUI120" s="73"/>
      <c r="SUJ120" s="73"/>
      <c r="SUK120" s="73"/>
      <c r="SUL120" s="73"/>
      <c r="SUM120" s="74"/>
      <c r="SUN120" s="74"/>
      <c r="SUO120" s="77"/>
      <c r="SUP120" s="77"/>
      <c r="SUQ120" s="11"/>
      <c r="SUW120" s="73"/>
      <c r="SUX120" s="73"/>
      <c r="SUY120" s="73"/>
      <c r="SUZ120" s="73"/>
      <c r="SVA120" s="74"/>
      <c r="SVB120" s="74"/>
      <c r="SVC120" s="77"/>
      <c r="SVD120" s="77"/>
      <c r="SVE120" s="11"/>
      <c r="SVK120" s="73"/>
      <c r="SVL120" s="73"/>
      <c r="SVM120" s="73"/>
      <c r="SVN120" s="73"/>
      <c r="SVO120" s="74"/>
      <c r="SVP120" s="74"/>
      <c r="SVQ120" s="77"/>
      <c r="SVR120" s="77"/>
      <c r="SVS120" s="11"/>
      <c r="SVY120" s="73"/>
      <c r="SVZ120" s="73"/>
      <c r="SWA120" s="73"/>
      <c r="SWB120" s="73"/>
      <c r="SWC120" s="74"/>
      <c r="SWD120" s="74"/>
      <c r="SWE120" s="77"/>
      <c r="SWF120" s="77"/>
      <c r="SWG120" s="11"/>
      <c r="SWM120" s="73"/>
      <c r="SWN120" s="73"/>
      <c r="SWO120" s="73"/>
      <c r="SWP120" s="73"/>
      <c r="SWQ120" s="74"/>
      <c r="SWR120" s="74"/>
      <c r="SWS120" s="77"/>
      <c r="SWT120" s="77"/>
      <c r="SWU120" s="11"/>
      <c r="SXA120" s="73"/>
      <c r="SXB120" s="73"/>
      <c r="SXC120" s="73"/>
      <c r="SXD120" s="73"/>
      <c r="SXE120" s="74"/>
      <c r="SXF120" s="74"/>
      <c r="SXG120" s="77"/>
      <c r="SXH120" s="77"/>
      <c r="SXI120" s="11"/>
      <c r="SXO120" s="73"/>
      <c r="SXP120" s="73"/>
      <c r="SXQ120" s="73"/>
      <c r="SXR120" s="73"/>
      <c r="SXS120" s="74"/>
      <c r="SXT120" s="74"/>
      <c r="SXU120" s="77"/>
      <c r="SXV120" s="77"/>
      <c r="SXW120" s="11"/>
      <c r="SYC120" s="73"/>
      <c r="SYD120" s="73"/>
      <c r="SYE120" s="73"/>
      <c r="SYF120" s="73"/>
      <c r="SYG120" s="74"/>
      <c r="SYH120" s="74"/>
      <c r="SYI120" s="77"/>
      <c r="SYJ120" s="77"/>
      <c r="SYK120" s="11"/>
      <c r="SYQ120" s="73"/>
      <c r="SYR120" s="73"/>
      <c r="SYS120" s="73"/>
      <c r="SYT120" s="73"/>
      <c r="SYU120" s="74"/>
      <c r="SYV120" s="74"/>
      <c r="SYW120" s="77"/>
      <c r="SYX120" s="77"/>
      <c r="SYY120" s="11"/>
      <c r="SZE120" s="73"/>
      <c r="SZF120" s="73"/>
      <c r="SZG120" s="73"/>
      <c r="SZH120" s="73"/>
      <c r="SZI120" s="74"/>
      <c r="SZJ120" s="74"/>
      <c r="SZK120" s="77"/>
      <c r="SZL120" s="77"/>
      <c r="SZM120" s="11"/>
      <c r="SZS120" s="73"/>
      <c r="SZT120" s="73"/>
      <c r="SZU120" s="73"/>
      <c r="SZV120" s="73"/>
      <c r="SZW120" s="74"/>
      <c r="SZX120" s="74"/>
      <c r="SZY120" s="77"/>
      <c r="SZZ120" s="77"/>
      <c r="TAA120" s="11"/>
      <c r="TAG120" s="73"/>
      <c r="TAH120" s="73"/>
      <c r="TAI120" s="73"/>
      <c r="TAJ120" s="73"/>
      <c r="TAK120" s="74"/>
      <c r="TAL120" s="74"/>
      <c r="TAM120" s="77"/>
      <c r="TAN120" s="77"/>
      <c r="TAO120" s="11"/>
      <c r="TAU120" s="73"/>
      <c r="TAV120" s="73"/>
      <c r="TAW120" s="73"/>
      <c r="TAX120" s="73"/>
      <c r="TAY120" s="74"/>
      <c r="TAZ120" s="74"/>
      <c r="TBA120" s="77"/>
      <c r="TBB120" s="77"/>
      <c r="TBC120" s="11"/>
      <c r="TBI120" s="73"/>
      <c r="TBJ120" s="73"/>
      <c r="TBK120" s="73"/>
      <c r="TBL120" s="73"/>
      <c r="TBM120" s="74"/>
      <c r="TBN120" s="74"/>
      <c r="TBO120" s="77"/>
      <c r="TBP120" s="77"/>
      <c r="TBQ120" s="11"/>
      <c r="TBW120" s="73"/>
      <c r="TBX120" s="73"/>
      <c r="TBY120" s="73"/>
      <c r="TBZ120" s="73"/>
      <c r="TCA120" s="74"/>
      <c r="TCB120" s="74"/>
      <c r="TCC120" s="77"/>
      <c r="TCD120" s="77"/>
      <c r="TCE120" s="11"/>
      <c r="TCK120" s="73"/>
      <c r="TCL120" s="73"/>
      <c r="TCM120" s="73"/>
      <c r="TCN120" s="73"/>
      <c r="TCO120" s="74"/>
      <c r="TCP120" s="74"/>
      <c r="TCQ120" s="77"/>
      <c r="TCR120" s="77"/>
      <c r="TCS120" s="11"/>
      <c r="TCY120" s="73"/>
      <c r="TCZ120" s="73"/>
      <c r="TDA120" s="73"/>
      <c r="TDB120" s="73"/>
      <c r="TDC120" s="74"/>
      <c r="TDD120" s="74"/>
      <c r="TDE120" s="77"/>
      <c r="TDF120" s="77"/>
      <c r="TDG120" s="11"/>
      <c r="TDM120" s="73"/>
      <c r="TDN120" s="73"/>
      <c r="TDO120" s="73"/>
      <c r="TDP120" s="73"/>
      <c r="TDQ120" s="74"/>
      <c r="TDR120" s="74"/>
      <c r="TDS120" s="77"/>
      <c r="TDT120" s="77"/>
      <c r="TDU120" s="11"/>
      <c r="TEA120" s="73"/>
      <c r="TEB120" s="73"/>
      <c r="TEC120" s="73"/>
      <c r="TED120" s="73"/>
      <c r="TEE120" s="74"/>
      <c r="TEF120" s="74"/>
      <c r="TEG120" s="77"/>
      <c r="TEH120" s="77"/>
      <c r="TEI120" s="11"/>
      <c r="TEO120" s="73"/>
      <c r="TEP120" s="73"/>
      <c r="TEQ120" s="73"/>
      <c r="TER120" s="73"/>
      <c r="TES120" s="74"/>
      <c r="TET120" s="74"/>
      <c r="TEU120" s="77"/>
      <c r="TEV120" s="77"/>
      <c r="TEW120" s="11"/>
      <c r="TFC120" s="73"/>
      <c r="TFD120" s="73"/>
      <c r="TFE120" s="73"/>
      <c r="TFF120" s="73"/>
      <c r="TFG120" s="74"/>
      <c r="TFH120" s="74"/>
      <c r="TFI120" s="77"/>
      <c r="TFJ120" s="77"/>
      <c r="TFK120" s="11"/>
      <c r="TFQ120" s="73"/>
      <c r="TFR120" s="73"/>
      <c r="TFS120" s="73"/>
      <c r="TFT120" s="73"/>
      <c r="TFU120" s="74"/>
      <c r="TFV120" s="74"/>
      <c r="TFW120" s="77"/>
      <c r="TFX120" s="77"/>
      <c r="TFY120" s="11"/>
      <c r="TGE120" s="73"/>
      <c r="TGF120" s="73"/>
      <c r="TGG120" s="73"/>
      <c r="TGH120" s="73"/>
      <c r="TGI120" s="74"/>
      <c r="TGJ120" s="74"/>
      <c r="TGK120" s="77"/>
      <c r="TGL120" s="77"/>
      <c r="TGM120" s="11"/>
      <c r="TGS120" s="73"/>
      <c r="TGT120" s="73"/>
      <c r="TGU120" s="73"/>
      <c r="TGV120" s="73"/>
      <c r="TGW120" s="74"/>
      <c r="TGX120" s="74"/>
      <c r="TGY120" s="77"/>
      <c r="TGZ120" s="77"/>
      <c r="THA120" s="11"/>
      <c r="THG120" s="73"/>
      <c r="THH120" s="73"/>
      <c r="THI120" s="73"/>
      <c r="THJ120" s="73"/>
      <c r="THK120" s="74"/>
      <c r="THL120" s="74"/>
      <c r="THM120" s="77"/>
      <c r="THN120" s="77"/>
      <c r="THO120" s="11"/>
      <c r="THU120" s="73"/>
      <c r="THV120" s="73"/>
      <c r="THW120" s="73"/>
      <c r="THX120" s="73"/>
      <c r="THY120" s="74"/>
      <c r="THZ120" s="74"/>
      <c r="TIA120" s="77"/>
      <c r="TIB120" s="77"/>
      <c r="TIC120" s="11"/>
      <c r="TII120" s="73"/>
      <c r="TIJ120" s="73"/>
      <c r="TIK120" s="73"/>
      <c r="TIL120" s="73"/>
      <c r="TIM120" s="74"/>
      <c r="TIN120" s="74"/>
      <c r="TIO120" s="77"/>
      <c r="TIP120" s="77"/>
      <c r="TIQ120" s="11"/>
      <c r="TIW120" s="73"/>
      <c r="TIX120" s="73"/>
      <c r="TIY120" s="73"/>
      <c r="TIZ120" s="73"/>
      <c r="TJA120" s="74"/>
      <c r="TJB120" s="74"/>
      <c r="TJC120" s="77"/>
      <c r="TJD120" s="77"/>
      <c r="TJE120" s="11"/>
      <c r="TJK120" s="73"/>
      <c r="TJL120" s="73"/>
      <c r="TJM120" s="73"/>
      <c r="TJN120" s="73"/>
      <c r="TJO120" s="74"/>
      <c r="TJP120" s="74"/>
      <c r="TJQ120" s="77"/>
      <c r="TJR120" s="77"/>
      <c r="TJS120" s="11"/>
      <c r="TJY120" s="73"/>
      <c r="TJZ120" s="73"/>
      <c r="TKA120" s="73"/>
      <c r="TKB120" s="73"/>
      <c r="TKC120" s="74"/>
      <c r="TKD120" s="74"/>
      <c r="TKE120" s="77"/>
      <c r="TKF120" s="77"/>
      <c r="TKG120" s="11"/>
      <c r="TKM120" s="73"/>
      <c r="TKN120" s="73"/>
      <c r="TKO120" s="73"/>
      <c r="TKP120" s="73"/>
      <c r="TKQ120" s="74"/>
      <c r="TKR120" s="74"/>
      <c r="TKS120" s="77"/>
      <c r="TKT120" s="77"/>
      <c r="TKU120" s="11"/>
      <c r="TLA120" s="73"/>
      <c r="TLB120" s="73"/>
      <c r="TLC120" s="73"/>
      <c r="TLD120" s="73"/>
      <c r="TLE120" s="74"/>
      <c r="TLF120" s="74"/>
      <c r="TLG120" s="77"/>
      <c r="TLH120" s="77"/>
      <c r="TLI120" s="11"/>
      <c r="TLO120" s="73"/>
      <c r="TLP120" s="73"/>
      <c r="TLQ120" s="73"/>
      <c r="TLR120" s="73"/>
      <c r="TLS120" s="74"/>
      <c r="TLT120" s="74"/>
      <c r="TLU120" s="77"/>
      <c r="TLV120" s="77"/>
      <c r="TLW120" s="11"/>
      <c r="TMC120" s="73"/>
      <c r="TMD120" s="73"/>
      <c r="TME120" s="73"/>
      <c r="TMF120" s="73"/>
      <c r="TMG120" s="74"/>
      <c r="TMH120" s="74"/>
      <c r="TMI120" s="77"/>
      <c r="TMJ120" s="77"/>
      <c r="TMK120" s="11"/>
      <c r="TMQ120" s="73"/>
      <c r="TMR120" s="73"/>
      <c r="TMS120" s="73"/>
      <c r="TMT120" s="73"/>
      <c r="TMU120" s="74"/>
      <c r="TMV120" s="74"/>
      <c r="TMW120" s="77"/>
      <c r="TMX120" s="77"/>
      <c r="TMY120" s="11"/>
      <c r="TNE120" s="73"/>
      <c r="TNF120" s="73"/>
      <c r="TNG120" s="73"/>
      <c r="TNH120" s="73"/>
      <c r="TNI120" s="74"/>
      <c r="TNJ120" s="74"/>
      <c r="TNK120" s="77"/>
      <c r="TNL120" s="77"/>
      <c r="TNM120" s="11"/>
      <c r="TNS120" s="73"/>
      <c r="TNT120" s="73"/>
      <c r="TNU120" s="73"/>
      <c r="TNV120" s="73"/>
      <c r="TNW120" s="74"/>
      <c r="TNX120" s="74"/>
      <c r="TNY120" s="77"/>
      <c r="TNZ120" s="77"/>
      <c r="TOA120" s="11"/>
      <c r="TOG120" s="73"/>
      <c r="TOH120" s="73"/>
      <c r="TOI120" s="73"/>
      <c r="TOJ120" s="73"/>
      <c r="TOK120" s="74"/>
      <c r="TOL120" s="74"/>
      <c r="TOM120" s="77"/>
      <c r="TON120" s="77"/>
      <c r="TOO120" s="11"/>
      <c r="TOU120" s="73"/>
      <c r="TOV120" s="73"/>
      <c r="TOW120" s="73"/>
      <c r="TOX120" s="73"/>
      <c r="TOY120" s="74"/>
      <c r="TOZ120" s="74"/>
      <c r="TPA120" s="77"/>
      <c r="TPB120" s="77"/>
      <c r="TPC120" s="11"/>
      <c r="TPI120" s="73"/>
      <c r="TPJ120" s="73"/>
      <c r="TPK120" s="73"/>
      <c r="TPL120" s="73"/>
      <c r="TPM120" s="74"/>
      <c r="TPN120" s="74"/>
      <c r="TPO120" s="77"/>
      <c r="TPP120" s="77"/>
      <c r="TPQ120" s="11"/>
      <c r="TPW120" s="73"/>
      <c r="TPX120" s="73"/>
      <c r="TPY120" s="73"/>
      <c r="TPZ120" s="73"/>
      <c r="TQA120" s="74"/>
      <c r="TQB120" s="74"/>
      <c r="TQC120" s="77"/>
      <c r="TQD120" s="77"/>
      <c r="TQE120" s="11"/>
      <c r="TQK120" s="73"/>
      <c r="TQL120" s="73"/>
      <c r="TQM120" s="73"/>
      <c r="TQN120" s="73"/>
      <c r="TQO120" s="74"/>
      <c r="TQP120" s="74"/>
      <c r="TQQ120" s="77"/>
      <c r="TQR120" s="77"/>
      <c r="TQS120" s="11"/>
      <c r="TQY120" s="73"/>
      <c r="TQZ120" s="73"/>
      <c r="TRA120" s="73"/>
      <c r="TRB120" s="73"/>
      <c r="TRC120" s="74"/>
      <c r="TRD120" s="74"/>
      <c r="TRE120" s="77"/>
      <c r="TRF120" s="77"/>
      <c r="TRG120" s="11"/>
      <c r="TRM120" s="73"/>
      <c r="TRN120" s="73"/>
      <c r="TRO120" s="73"/>
      <c r="TRP120" s="73"/>
      <c r="TRQ120" s="74"/>
      <c r="TRR120" s="74"/>
      <c r="TRS120" s="77"/>
      <c r="TRT120" s="77"/>
      <c r="TRU120" s="11"/>
      <c r="TSA120" s="73"/>
      <c r="TSB120" s="73"/>
      <c r="TSC120" s="73"/>
      <c r="TSD120" s="73"/>
      <c r="TSE120" s="74"/>
      <c r="TSF120" s="74"/>
      <c r="TSG120" s="77"/>
      <c r="TSH120" s="77"/>
      <c r="TSI120" s="11"/>
      <c r="TSO120" s="73"/>
      <c r="TSP120" s="73"/>
      <c r="TSQ120" s="73"/>
      <c r="TSR120" s="73"/>
      <c r="TSS120" s="74"/>
      <c r="TST120" s="74"/>
      <c r="TSU120" s="77"/>
      <c r="TSV120" s="77"/>
      <c r="TSW120" s="11"/>
      <c r="TTC120" s="73"/>
      <c r="TTD120" s="73"/>
      <c r="TTE120" s="73"/>
      <c r="TTF120" s="73"/>
      <c r="TTG120" s="74"/>
      <c r="TTH120" s="74"/>
      <c r="TTI120" s="77"/>
      <c r="TTJ120" s="77"/>
      <c r="TTK120" s="11"/>
      <c r="TTQ120" s="73"/>
      <c r="TTR120" s="73"/>
      <c r="TTS120" s="73"/>
      <c r="TTT120" s="73"/>
      <c r="TTU120" s="74"/>
      <c r="TTV120" s="74"/>
      <c r="TTW120" s="77"/>
      <c r="TTX120" s="77"/>
      <c r="TTY120" s="11"/>
      <c r="TUE120" s="73"/>
      <c r="TUF120" s="73"/>
      <c r="TUG120" s="73"/>
      <c r="TUH120" s="73"/>
      <c r="TUI120" s="74"/>
      <c r="TUJ120" s="74"/>
      <c r="TUK120" s="77"/>
      <c r="TUL120" s="77"/>
      <c r="TUM120" s="11"/>
      <c r="TUS120" s="73"/>
      <c r="TUT120" s="73"/>
      <c r="TUU120" s="73"/>
      <c r="TUV120" s="73"/>
      <c r="TUW120" s="74"/>
      <c r="TUX120" s="74"/>
      <c r="TUY120" s="77"/>
      <c r="TUZ120" s="77"/>
      <c r="TVA120" s="11"/>
      <c r="TVG120" s="73"/>
      <c r="TVH120" s="73"/>
      <c r="TVI120" s="73"/>
      <c r="TVJ120" s="73"/>
      <c r="TVK120" s="74"/>
      <c r="TVL120" s="74"/>
      <c r="TVM120" s="77"/>
      <c r="TVN120" s="77"/>
      <c r="TVO120" s="11"/>
      <c r="TVU120" s="73"/>
      <c r="TVV120" s="73"/>
      <c r="TVW120" s="73"/>
      <c r="TVX120" s="73"/>
      <c r="TVY120" s="74"/>
      <c r="TVZ120" s="74"/>
      <c r="TWA120" s="77"/>
      <c r="TWB120" s="77"/>
      <c r="TWC120" s="11"/>
      <c r="TWI120" s="73"/>
      <c r="TWJ120" s="73"/>
      <c r="TWK120" s="73"/>
      <c r="TWL120" s="73"/>
      <c r="TWM120" s="74"/>
      <c r="TWN120" s="74"/>
      <c r="TWO120" s="77"/>
      <c r="TWP120" s="77"/>
      <c r="TWQ120" s="11"/>
      <c r="TWW120" s="73"/>
      <c r="TWX120" s="73"/>
      <c r="TWY120" s="73"/>
      <c r="TWZ120" s="73"/>
      <c r="TXA120" s="74"/>
      <c r="TXB120" s="74"/>
      <c r="TXC120" s="77"/>
      <c r="TXD120" s="77"/>
      <c r="TXE120" s="11"/>
      <c r="TXK120" s="73"/>
      <c r="TXL120" s="73"/>
      <c r="TXM120" s="73"/>
      <c r="TXN120" s="73"/>
      <c r="TXO120" s="74"/>
      <c r="TXP120" s="74"/>
      <c r="TXQ120" s="77"/>
      <c r="TXR120" s="77"/>
      <c r="TXS120" s="11"/>
      <c r="TXY120" s="73"/>
      <c r="TXZ120" s="73"/>
      <c r="TYA120" s="73"/>
      <c r="TYB120" s="73"/>
      <c r="TYC120" s="74"/>
      <c r="TYD120" s="74"/>
      <c r="TYE120" s="77"/>
      <c r="TYF120" s="77"/>
      <c r="TYG120" s="11"/>
      <c r="TYM120" s="73"/>
      <c r="TYN120" s="73"/>
      <c r="TYO120" s="73"/>
      <c r="TYP120" s="73"/>
      <c r="TYQ120" s="74"/>
      <c r="TYR120" s="74"/>
      <c r="TYS120" s="77"/>
      <c r="TYT120" s="77"/>
      <c r="TYU120" s="11"/>
      <c r="TZA120" s="73"/>
      <c r="TZB120" s="73"/>
      <c r="TZC120" s="73"/>
      <c r="TZD120" s="73"/>
      <c r="TZE120" s="74"/>
      <c r="TZF120" s="74"/>
      <c r="TZG120" s="77"/>
      <c r="TZH120" s="77"/>
      <c r="TZI120" s="11"/>
      <c r="TZO120" s="73"/>
      <c r="TZP120" s="73"/>
      <c r="TZQ120" s="73"/>
      <c r="TZR120" s="73"/>
      <c r="TZS120" s="74"/>
      <c r="TZT120" s="74"/>
      <c r="TZU120" s="77"/>
      <c r="TZV120" s="77"/>
      <c r="TZW120" s="11"/>
      <c r="UAC120" s="73"/>
      <c r="UAD120" s="73"/>
      <c r="UAE120" s="73"/>
      <c r="UAF120" s="73"/>
      <c r="UAG120" s="74"/>
      <c r="UAH120" s="74"/>
      <c r="UAI120" s="77"/>
      <c r="UAJ120" s="77"/>
      <c r="UAK120" s="11"/>
      <c r="UAQ120" s="73"/>
      <c r="UAR120" s="73"/>
      <c r="UAS120" s="73"/>
      <c r="UAT120" s="73"/>
      <c r="UAU120" s="74"/>
      <c r="UAV120" s="74"/>
      <c r="UAW120" s="77"/>
      <c r="UAX120" s="77"/>
      <c r="UAY120" s="11"/>
      <c r="UBE120" s="73"/>
      <c r="UBF120" s="73"/>
      <c r="UBG120" s="73"/>
      <c r="UBH120" s="73"/>
      <c r="UBI120" s="74"/>
      <c r="UBJ120" s="74"/>
      <c r="UBK120" s="77"/>
      <c r="UBL120" s="77"/>
      <c r="UBM120" s="11"/>
      <c r="UBS120" s="73"/>
      <c r="UBT120" s="73"/>
      <c r="UBU120" s="73"/>
      <c r="UBV120" s="73"/>
      <c r="UBW120" s="74"/>
      <c r="UBX120" s="74"/>
      <c r="UBY120" s="77"/>
      <c r="UBZ120" s="77"/>
      <c r="UCA120" s="11"/>
      <c r="UCG120" s="73"/>
      <c r="UCH120" s="73"/>
      <c r="UCI120" s="73"/>
      <c r="UCJ120" s="73"/>
      <c r="UCK120" s="74"/>
      <c r="UCL120" s="74"/>
      <c r="UCM120" s="77"/>
      <c r="UCN120" s="77"/>
      <c r="UCO120" s="11"/>
      <c r="UCU120" s="73"/>
      <c r="UCV120" s="73"/>
      <c r="UCW120" s="73"/>
      <c r="UCX120" s="73"/>
      <c r="UCY120" s="74"/>
      <c r="UCZ120" s="74"/>
      <c r="UDA120" s="77"/>
      <c r="UDB120" s="77"/>
      <c r="UDC120" s="11"/>
      <c r="UDI120" s="73"/>
      <c r="UDJ120" s="73"/>
      <c r="UDK120" s="73"/>
      <c r="UDL120" s="73"/>
      <c r="UDM120" s="74"/>
      <c r="UDN120" s="74"/>
      <c r="UDO120" s="77"/>
      <c r="UDP120" s="77"/>
      <c r="UDQ120" s="11"/>
      <c r="UDW120" s="73"/>
      <c r="UDX120" s="73"/>
      <c r="UDY120" s="73"/>
      <c r="UDZ120" s="73"/>
      <c r="UEA120" s="74"/>
      <c r="UEB120" s="74"/>
      <c r="UEC120" s="77"/>
      <c r="UED120" s="77"/>
      <c r="UEE120" s="11"/>
      <c r="UEK120" s="73"/>
      <c r="UEL120" s="73"/>
      <c r="UEM120" s="73"/>
      <c r="UEN120" s="73"/>
      <c r="UEO120" s="74"/>
      <c r="UEP120" s="74"/>
      <c r="UEQ120" s="77"/>
      <c r="UER120" s="77"/>
      <c r="UES120" s="11"/>
      <c r="UEY120" s="73"/>
      <c r="UEZ120" s="73"/>
      <c r="UFA120" s="73"/>
      <c r="UFB120" s="73"/>
      <c r="UFC120" s="74"/>
      <c r="UFD120" s="74"/>
      <c r="UFE120" s="77"/>
      <c r="UFF120" s="77"/>
      <c r="UFG120" s="11"/>
      <c r="UFM120" s="73"/>
      <c r="UFN120" s="73"/>
      <c r="UFO120" s="73"/>
      <c r="UFP120" s="73"/>
      <c r="UFQ120" s="74"/>
      <c r="UFR120" s="74"/>
      <c r="UFS120" s="77"/>
      <c r="UFT120" s="77"/>
      <c r="UFU120" s="11"/>
      <c r="UGA120" s="73"/>
      <c r="UGB120" s="73"/>
      <c r="UGC120" s="73"/>
      <c r="UGD120" s="73"/>
      <c r="UGE120" s="74"/>
      <c r="UGF120" s="74"/>
      <c r="UGG120" s="77"/>
      <c r="UGH120" s="77"/>
      <c r="UGI120" s="11"/>
      <c r="UGO120" s="73"/>
      <c r="UGP120" s="73"/>
      <c r="UGQ120" s="73"/>
      <c r="UGR120" s="73"/>
      <c r="UGS120" s="74"/>
      <c r="UGT120" s="74"/>
      <c r="UGU120" s="77"/>
      <c r="UGV120" s="77"/>
      <c r="UGW120" s="11"/>
      <c r="UHC120" s="73"/>
      <c r="UHD120" s="73"/>
      <c r="UHE120" s="73"/>
      <c r="UHF120" s="73"/>
      <c r="UHG120" s="74"/>
      <c r="UHH120" s="74"/>
      <c r="UHI120" s="77"/>
      <c r="UHJ120" s="77"/>
      <c r="UHK120" s="11"/>
      <c r="UHQ120" s="73"/>
      <c r="UHR120" s="73"/>
      <c r="UHS120" s="73"/>
      <c r="UHT120" s="73"/>
      <c r="UHU120" s="74"/>
      <c r="UHV120" s="74"/>
      <c r="UHW120" s="77"/>
      <c r="UHX120" s="77"/>
      <c r="UHY120" s="11"/>
      <c r="UIE120" s="73"/>
      <c r="UIF120" s="73"/>
      <c r="UIG120" s="73"/>
      <c r="UIH120" s="73"/>
      <c r="UII120" s="74"/>
      <c r="UIJ120" s="74"/>
      <c r="UIK120" s="77"/>
      <c r="UIL120" s="77"/>
      <c r="UIM120" s="11"/>
      <c r="UIS120" s="73"/>
      <c r="UIT120" s="73"/>
      <c r="UIU120" s="73"/>
      <c r="UIV120" s="73"/>
      <c r="UIW120" s="74"/>
      <c r="UIX120" s="74"/>
      <c r="UIY120" s="77"/>
      <c r="UIZ120" s="77"/>
      <c r="UJA120" s="11"/>
      <c r="UJG120" s="73"/>
      <c r="UJH120" s="73"/>
      <c r="UJI120" s="73"/>
      <c r="UJJ120" s="73"/>
      <c r="UJK120" s="74"/>
      <c r="UJL120" s="74"/>
      <c r="UJM120" s="77"/>
      <c r="UJN120" s="77"/>
      <c r="UJO120" s="11"/>
      <c r="UJU120" s="73"/>
      <c r="UJV120" s="73"/>
      <c r="UJW120" s="73"/>
      <c r="UJX120" s="73"/>
      <c r="UJY120" s="74"/>
      <c r="UJZ120" s="74"/>
      <c r="UKA120" s="77"/>
      <c r="UKB120" s="77"/>
      <c r="UKC120" s="11"/>
      <c r="UKI120" s="73"/>
      <c r="UKJ120" s="73"/>
      <c r="UKK120" s="73"/>
      <c r="UKL120" s="73"/>
      <c r="UKM120" s="74"/>
      <c r="UKN120" s="74"/>
      <c r="UKO120" s="77"/>
      <c r="UKP120" s="77"/>
      <c r="UKQ120" s="11"/>
      <c r="UKW120" s="73"/>
      <c r="UKX120" s="73"/>
      <c r="UKY120" s="73"/>
      <c r="UKZ120" s="73"/>
      <c r="ULA120" s="74"/>
      <c r="ULB120" s="74"/>
      <c r="ULC120" s="77"/>
      <c r="ULD120" s="77"/>
      <c r="ULE120" s="11"/>
      <c r="ULK120" s="73"/>
      <c r="ULL120" s="73"/>
      <c r="ULM120" s="73"/>
      <c r="ULN120" s="73"/>
      <c r="ULO120" s="74"/>
      <c r="ULP120" s="74"/>
      <c r="ULQ120" s="77"/>
      <c r="ULR120" s="77"/>
      <c r="ULS120" s="11"/>
      <c r="ULY120" s="73"/>
      <c r="ULZ120" s="73"/>
      <c r="UMA120" s="73"/>
      <c r="UMB120" s="73"/>
      <c r="UMC120" s="74"/>
      <c r="UMD120" s="74"/>
      <c r="UME120" s="77"/>
      <c r="UMF120" s="77"/>
      <c r="UMG120" s="11"/>
      <c r="UMM120" s="73"/>
      <c r="UMN120" s="73"/>
      <c r="UMO120" s="73"/>
      <c r="UMP120" s="73"/>
      <c r="UMQ120" s="74"/>
      <c r="UMR120" s="74"/>
      <c r="UMS120" s="77"/>
      <c r="UMT120" s="77"/>
      <c r="UMU120" s="11"/>
      <c r="UNA120" s="73"/>
      <c r="UNB120" s="73"/>
      <c r="UNC120" s="73"/>
      <c r="UND120" s="73"/>
      <c r="UNE120" s="74"/>
      <c r="UNF120" s="74"/>
      <c r="UNG120" s="77"/>
      <c r="UNH120" s="77"/>
      <c r="UNI120" s="11"/>
      <c r="UNO120" s="73"/>
      <c r="UNP120" s="73"/>
      <c r="UNQ120" s="73"/>
      <c r="UNR120" s="73"/>
      <c r="UNS120" s="74"/>
      <c r="UNT120" s="74"/>
      <c r="UNU120" s="77"/>
      <c r="UNV120" s="77"/>
      <c r="UNW120" s="11"/>
      <c r="UOC120" s="73"/>
      <c r="UOD120" s="73"/>
      <c r="UOE120" s="73"/>
      <c r="UOF120" s="73"/>
      <c r="UOG120" s="74"/>
      <c r="UOH120" s="74"/>
      <c r="UOI120" s="77"/>
      <c r="UOJ120" s="77"/>
      <c r="UOK120" s="11"/>
      <c r="UOQ120" s="73"/>
      <c r="UOR120" s="73"/>
      <c r="UOS120" s="73"/>
      <c r="UOT120" s="73"/>
      <c r="UOU120" s="74"/>
      <c r="UOV120" s="74"/>
      <c r="UOW120" s="77"/>
      <c r="UOX120" s="77"/>
      <c r="UOY120" s="11"/>
      <c r="UPE120" s="73"/>
      <c r="UPF120" s="73"/>
      <c r="UPG120" s="73"/>
      <c r="UPH120" s="73"/>
      <c r="UPI120" s="74"/>
      <c r="UPJ120" s="74"/>
      <c r="UPK120" s="77"/>
      <c r="UPL120" s="77"/>
      <c r="UPM120" s="11"/>
      <c r="UPS120" s="73"/>
      <c r="UPT120" s="73"/>
      <c r="UPU120" s="73"/>
      <c r="UPV120" s="73"/>
      <c r="UPW120" s="74"/>
      <c r="UPX120" s="74"/>
      <c r="UPY120" s="77"/>
      <c r="UPZ120" s="77"/>
      <c r="UQA120" s="11"/>
      <c r="UQG120" s="73"/>
      <c r="UQH120" s="73"/>
      <c r="UQI120" s="73"/>
      <c r="UQJ120" s="73"/>
      <c r="UQK120" s="74"/>
      <c r="UQL120" s="74"/>
      <c r="UQM120" s="77"/>
      <c r="UQN120" s="77"/>
      <c r="UQO120" s="11"/>
      <c r="UQU120" s="73"/>
      <c r="UQV120" s="73"/>
      <c r="UQW120" s="73"/>
      <c r="UQX120" s="73"/>
      <c r="UQY120" s="74"/>
      <c r="UQZ120" s="74"/>
      <c r="URA120" s="77"/>
      <c r="URB120" s="77"/>
      <c r="URC120" s="11"/>
      <c r="URI120" s="73"/>
      <c r="URJ120" s="73"/>
      <c r="URK120" s="73"/>
      <c r="URL120" s="73"/>
      <c r="URM120" s="74"/>
      <c r="URN120" s="74"/>
      <c r="URO120" s="77"/>
      <c r="URP120" s="77"/>
      <c r="URQ120" s="11"/>
      <c r="URW120" s="73"/>
      <c r="URX120" s="73"/>
      <c r="URY120" s="73"/>
      <c r="URZ120" s="73"/>
      <c r="USA120" s="74"/>
      <c r="USB120" s="74"/>
      <c r="USC120" s="77"/>
      <c r="USD120" s="77"/>
      <c r="USE120" s="11"/>
      <c r="USK120" s="73"/>
      <c r="USL120" s="73"/>
      <c r="USM120" s="73"/>
      <c r="USN120" s="73"/>
      <c r="USO120" s="74"/>
      <c r="USP120" s="74"/>
      <c r="USQ120" s="77"/>
      <c r="USR120" s="77"/>
      <c r="USS120" s="11"/>
      <c r="USY120" s="73"/>
      <c r="USZ120" s="73"/>
      <c r="UTA120" s="73"/>
      <c r="UTB120" s="73"/>
      <c r="UTC120" s="74"/>
      <c r="UTD120" s="74"/>
      <c r="UTE120" s="77"/>
      <c r="UTF120" s="77"/>
      <c r="UTG120" s="11"/>
      <c r="UTM120" s="73"/>
      <c r="UTN120" s="73"/>
      <c r="UTO120" s="73"/>
      <c r="UTP120" s="73"/>
      <c r="UTQ120" s="74"/>
      <c r="UTR120" s="74"/>
      <c r="UTS120" s="77"/>
      <c r="UTT120" s="77"/>
      <c r="UTU120" s="11"/>
      <c r="UUA120" s="73"/>
      <c r="UUB120" s="73"/>
      <c r="UUC120" s="73"/>
      <c r="UUD120" s="73"/>
      <c r="UUE120" s="74"/>
      <c r="UUF120" s="74"/>
      <c r="UUG120" s="77"/>
      <c r="UUH120" s="77"/>
      <c r="UUI120" s="11"/>
      <c r="UUO120" s="73"/>
      <c r="UUP120" s="73"/>
      <c r="UUQ120" s="73"/>
      <c r="UUR120" s="73"/>
      <c r="UUS120" s="74"/>
      <c r="UUT120" s="74"/>
      <c r="UUU120" s="77"/>
      <c r="UUV120" s="77"/>
      <c r="UUW120" s="11"/>
      <c r="UVC120" s="73"/>
      <c r="UVD120" s="73"/>
      <c r="UVE120" s="73"/>
      <c r="UVF120" s="73"/>
      <c r="UVG120" s="74"/>
      <c r="UVH120" s="74"/>
      <c r="UVI120" s="77"/>
      <c r="UVJ120" s="77"/>
      <c r="UVK120" s="11"/>
      <c r="UVQ120" s="73"/>
      <c r="UVR120" s="73"/>
      <c r="UVS120" s="73"/>
      <c r="UVT120" s="73"/>
      <c r="UVU120" s="74"/>
      <c r="UVV120" s="74"/>
      <c r="UVW120" s="77"/>
      <c r="UVX120" s="77"/>
      <c r="UVY120" s="11"/>
      <c r="UWE120" s="73"/>
      <c r="UWF120" s="73"/>
      <c r="UWG120" s="73"/>
      <c r="UWH120" s="73"/>
      <c r="UWI120" s="74"/>
      <c r="UWJ120" s="74"/>
      <c r="UWK120" s="77"/>
      <c r="UWL120" s="77"/>
      <c r="UWM120" s="11"/>
      <c r="UWS120" s="73"/>
      <c r="UWT120" s="73"/>
      <c r="UWU120" s="73"/>
      <c r="UWV120" s="73"/>
      <c r="UWW120" s="74"/>
      <c r="UWX120" s="74"/>
      <c r="UWY120" s="77"/>
      <c r="UWZ120" s="77"/>
      <c r="UXA120" s="11"/>
      <c r="UXG120" s="73"/>
      <c r="UXH120" s="73"/>
      <c r="UXI120" s="73"/>
      <c r="UXJ120" s="73"/>
      <c r="UXK120" s="74"/>
      <c r="UXL120" s="74"/>
      <c r="UXM120" s="77"/>
      <c r="UXN120" s="77"/>
      <c r="UXO120" s="11"/>
      <c r="UXU120" s="73"/>
      <c r="UXV120" s="73"/>
      <c r="UXW120" s="73"/>
      <c r="UXX120" s="73"/>
      <c r="UXY120" s="74"/>
      <c r="UXZ120" s="74"/>
      <c r="UYA120" s="77"/>
      <c r="UYB120" s="77"/>
      <c r="UYC120" s="11"/>
      <c r="UYI120" s="73"/>
      <c r="UYJ120" s="73"/>
      <c r="UYK120" s="73"/>
      <c r="UYL120" s="73"/>
      <c r="UYM120" s="74"/>
      <c r="UYN120" s="74"/>
      <c r="UYO120" s="77"/>
      <c r="UYP120" s="77"/>
      <c r="UYQ120" s="11"/>
      <c r="UYW120" s="73"/>
      <c r="UYX120" s="73"/>
      <c r="UYY120" s="73"/>
      <c r="UYZ120" s="73"/>
      <c r="UZA120" s="74"/>
      <c r="UZB120" s="74"/>
      <c r="UZC120" s="77"/>
      <c r="UZD120" s="77"/>
      <c r="UZE120" s="11"/>
      <c r="UZK120" s="73"/>
      <c r="UZL120" s="73"/>
      <c r="UZM120" s="73"/>
      <c r="UZN120" s="73"/>
      <c r="UZO120" s="74"/>
      <c r="UZP120" s="74"/>
      <c r="UZQ120" s="77"/>
      <c r="UZR120" s="77"/>
      <c r="UZS120" s="11"/>
      <c r="UZY120" s="73"/>
      <c r="UZZ120" s="73"/>
      <c r="VAA120" s="73"/>
      <c r="VAB120" s="73"/>
      <c r="VAC120" s="74"/>
      <c r="VAD120" s="74"/>
      <c r="VAE120" s="77"/>
      <c r="VAF120" s="77"/>
      <c r="VAG120" s="11"/>
      <c r="VAM120" s="73"/>
      <c r="VAN120" s="73"/>
      <c r="VAO120" s="73"/>
      <c r="VAP120" s="73"/>
      <c r="VAQ120" s="74"/>
      <c r="VAR120" s="74"/>
      <c r="VAS120" s="77"/>
      <c r="VAT120" s="77"/>
      <c r="VAU120" s="11"/>
      <c r="VBA120" s="73"/>
      <c r="VBB120" s="73"/>
      <c r="VBC120" s="73"/>
      <c r="VBD120" s="73"/>
      <c r="VBE120" s="74"/>
      <c r="VBF120" s="74"/>
      <c r="VBG120" s="77"/>
      <c r="VBH120" s="77"/>
      <c r="VBI120" s="11"/>
      <c r="VBO120" s="73"/>
      <c r="VBP120" s="73"/>
      <c r="VBQ120" s="73"/>
      <c r="VBR120" s="73"/>
      <c r="VBS120" s="74"/>
      <c r="VBT120" s="74"/>
      <c r="VBU120" s="77"/>
      <c r="VBV120" s="77"/>
      <c r="VBW120" s="11"/>
      <c r="VCC120" s="73"/>
      <c r="VCD120" s="73"/>
      <c r="VCE120" s="73"/>
      <c r="VCF120" s="73"/>
      <c r="VCG120" s="74"/>
      <c r="VCH120" s="74"/>
      <c r="VCI120" s="77"/>
      <c r="VCJ120" s="77"/>
      <c r="VCK120" s="11"/>
      <c r="VCQ120" s="73"/>
      <c r="VCR120" s="73"/>
      <c r="VCS120" s="73"/>
      <c r="VCT120" s="73"/>
      <c r="VCU120" s="74"/>
      <c r="VCV120" s="74"/>
      <c r="VCW120" s="77"/>
      <c r="VCX120" s="77"/>
      <c r="VCY120" s="11"/>
      <c r="VDE120" s="73"/>
      <c r="VDF120" s="73"/>
      <c r="VDG120" s="73"/>
      <c r="VDH120" s="73"/>
      <c r="VDI120" s="74"/>
      <c r="VDJ120" s="74"/>
      <c r="VDK120" s="77"/>
      <c r="VDL120" s="77"/>
      <c r="VDM120" s="11"/>
      <c r="VDS120" s="73"/>
      <c r="VDT120" s="73"/>
      <c r="VDU120" s="73"/>
      <c r="VDV120" s="73"/>
      <c r="VDW120" s="74"/>
      <c r="VDX120" s="74"/>
      <c r="VDY120" s="77"/>
      <c r="VDZ120" s="77"/>
      <c r="VEA120" s="11"/>
      <c r="VEG120" s="73"/>
      <c r="VEH120" s="73"/>
      <c r="VEI120" s="73"/>
      <c r="VEJ120" s="73"/>
      <c r="VEK120" s="74"/>
      <c r="VEL120" s="74"/>
      <c r="VEM120" s="77"/>
      <c r="VEN120" s="77"/>
      <c r="VEO120" s="11"/>
      <c r="VEU120" s="73"/>
      <c r="VEV120" s="73"/>
      <c r="VEW120" s="73"/>
      <c r="VEX120" s="73"/>
      <c r="VEY120" s="74"/>
      <c r="VEZ120" s="74"/>
      <c r="VFA120" s="77"/>
      <c r="VFB120" s="77"/>
      <c r="VFC120" s="11"/>
      <c r="VFI120" s="73"/>
      <c r="VFJ120" s="73"/>
      <c r="VFK120" s="73"/>
      <c r="VFL120" s="73"/>
      <c r="VFM120" s="74"/>
      <c r="VFN120" s="74"/>
      <c r="VFO120" s="77"/>
      <c r="VFP120" s="77"/>
      <c r="VFQ120" s="11"/>
      <c r="VFW120" s="73"/>
      <c r="VFX120" s="73"/>
      <c r="VFY120" s="73"/>
      <c r="VFZ120" s="73"/>
      <c r="VGA120" s="74"/>
      <c r="VGB120" s="74"/>
      <c r="VGC120" s="77"/>
      <c r="VGD120" s="77"/>
      <c r="VGE120" s="11"/>
      <c r="VGK120" s="73"/>
      <c r="VGL120" s="73"/>
      <c r="VGM120" s="73"/>
      <c r="VGN120" s="73"/>
      <c r="VGO120" s="74"/>
      <c r="VGP120" s="74"/>
      <c r="VGQ120" s="77"/>
      <c r="VGR120" s="77"/>
      <c r="VGS120" s="11"/>
      <c r="VGY120" s="73"/>
      <c r="VGZ120" s="73"/>
      <c r="VHA120" s="73"/>
      <c r="VHB120" s="73"/>
      <c r="VHC120" s="74"/>
      <c r="VHD120" s="74"/>
      <c r="VHE120" s="77"/>
      <c r="VHF120" s="77"/>
      <c r="VHG120" s="11"/>
      <c r="VHM120" s="73"/>
      <c r="VHN120" s="73"/>
      <c r="VHO120" s="73"/>
      <c r="VHP120" s="73"/>
      <c r="VHQ120" s="74"/>
      <c r="VHR120" s="74"/>
      <c r="VHS120" s="77"/>
      <c r="VHT120" s="77"/>
      <c r="VHU120" s="11"/>
      <c r="VIA120" s="73"/>
      <c r="VIB120" s="73"/>
      <c r="VIC120" s="73"/>
      <c r="VID120" s="73"/>
      <c r="VIE120" s="74"/>
      <c r="VIF120" s="74"/>
      <c r="VIG120" s="77"/>
      <c r="VIH120" s="77"/>
      <c r="VII120" s="11"/>
      <c r="VIO120" s="73"/>
      <c r="VIP120" s="73"/>
      <c r="VIQ120" s="73"/>
      <c r="VIR120" s="73"/>
      <c r="VIS120" s="74"/>
      <c r="VIT120" s="74"/>
      <c r="VIU120" s="77"/>
      <c r="VIV120" s="77"/>
      <c r="VIW120" s="11"/>
      <c r="VJC120" s="73"/>
      <c r="VJD120" s="73"/>
      <c r="VJE120" s="73"/>
      <c r="VJF120" s="73"/>
      <c r="VJG120" s="74"/>
      <c r="VJH120" s="74"/>
      <c r="VJI120" s="77"/>
      <c r="VJJ120" s="77"/>
      <c r="VJK120" s="11"/>
      <c r="VJQ120" s="73"/>
      <c r="VJR120" s="73"/>
      <c r="VJS120" s="73"/>
      <c r="VJT120" s="73"/>
      <c r="VJU120" s="74"/>
      <c r="VJV120" s="74"/>
      <c r="VJW120" s="77"/>
      <c r="VJX120" s="77"/>
      <c r="VJY120" s="11"/>
      <c r="VKE120" s="73"/>
      <c r="VKF120" s="73"/>
      <c r="VKG120" s="73"/>
      <c r="VKH120" s="73"/>
      <c r="VKI120" s="74"/>
      <c r="VKJ120" s="74"/>
      <c r="VKK120" s="77"/>
      <c r="VKL120" s="77"/>
      <c r="VKM120" s="11"/>
      <c r="VKS120" s="73"/>
      <c r="VKT120" s="73"/>
      <c r="VKU120" s="73"/>
      <c r="VKV120" s="73"/>
      <c r="VKW120" s="74"/>
      <c r="VKX120" s="74"/>
      <c r="VKY120" s="77"/>
      <c r="VKZ120" s="77"/>
      <c r="VLA120" s="11"/>
      <c r="VLG120" s="73"/>
      <c r="VLH120" s="73"/>
      <c r="VLI120" s="73"/>
      <c r="VLJ120" s="73"/>
      <c r="VLK120" s="74"/>
      <c r="VLL120" s="74"/>
      <c r="VLM120" s="77"/>
      <c r="VLN120" s="77"/>
      <c r="VLO120" s="11"/>
      <c r="VLU120" s="73"/>
      <c r="VLV120" s="73"/>
      <c r="VLW120" s="73"/>
      <c r="VLX120" s="73"/>
      <c r="VLY120" s="74"/>
      <c r="VLZ120" s="74"/>
      <c r="VMA120" s="77"/>
      <c r="VMB120" s="77"/>
      <c r="VMC120" s="11"/>
      <c r="VMI120" s="73"/>
      <c r="VMJ120" s="73"/>
      <c r="VMK120" s="73"/>
      <c r="VML120" s="73"/>
      <c r="VMM120" s="74"/>
      <c r="VMN120" s="74"/>
      <c r="VMO120" s="77"/>
      <c r="VMP120" s="77"/>
      <c r="VMQ120" s="11"/>
      <c r="VMW120" s="73"/>
      <c r="VMX120" s="73"/>
      <c r="VMY120" s="73"/>
      <c r="VMZ120" s="73"/>
      <c r="VNA120" s="74"/>
      <c r="VNB120" s="74"/>
      <c r="VNC120" s="77"/>
      <c r="VND120" s="77"/>
      <c r="VNE120" s="11"/>
      <c r="VNK120" s="73"/>
      <c r="VNL120" s="73"/>
      <c r="VNM120" s="73"/>
      <c r="VNN120" s="73"/>
      <c r="VNO120" s="74"/>
      <c r="VNP120" s="74"/>
      <c r="VNQ120" s="77"/>
      <c r="VNR120" s="77"/>
      <c r="VNS120" s="11"/>
      <c r="VNY120" s="73"/>
      <c r="VNZ120" s="73"/>
      <c r="VOA120" s="73"/>
      <c r="VOB120" s="73"/>
      <c r="VOC120" s="74"/>
      <c r="VOD120" s="74"/>
      <c r="VOE120" s="77"/>
      <c r="VOF120" s="77"/>
      <c r="VOG120" s="11"/>
      <c r="VOM120" s="73"/>
      <c r="VON120" s="73"/>
      <c r="VOO120" s="73"/>
      <c r="VOP120" s="73"/>
      <c r="VOQ120" s="74"/>
      <c r="VOR120" s="74"/>
      <c r="VOS120" s="77"/>
      <c r="VOT120" s="77"/>
      <c r="VOU120" s="11"/>
      <c r="VPA120" s="73"/>
      <c r="VPB120" s="73"/>
      <c r="VPC120" s="73"/>
      <c r="VPD120" s="73"/>
      <c r="VPE120" s="74"/>
      <c r="VPF120" s="74"/>
      <c r="VPG120" s="77"/>
      <c r="VPH120" s="77"/>
      <c r="VPI120" s="11"/>
      <c r="VPO120" s="73"/>
      <c r="VPP120" s="73"/>
      <c r="VPQ120" s="73"/>
      <c r="VPR120" s="73"/>
      <c r="VPS120" s="74"/>
      <c r="VPT120" s="74"/>
      <c r="VPU120" s="77"/>
      <c r="VPV120" s="77"/>
      <c r="VPW120" s="11"/>
      <c r="VQC120" s="73"/>
      <c r="VQD120" s="73"/>
      <c r="VQE120" s="73"/>
      <c r="VQF120" s="73"/>
      <c r="VQG120" s="74"/>
      <c r="VQH120" s="74"/>
      <c r="VQI120" s="77"/>
      <c r="VQJ120" s="77"/>
      <c r="VQK120" s="11"/>
      <c r="VQQ120" s="73"/>
      <c r="VQR120" s="73"/>
      <c r="VQS120" s="73"/>
      <c r="VQT120" s="73"/>
      <c r="VQU120" s="74"/>
      <c r="VQV120" s="74"/>
      <c r="VQW120" s="77"/>
      <c r="VQX120" s="77"/>
      <c r="VQY120" s="11"/>
      <c r="VRE120" s="73"/>
      <c r="VRF120" s="73"/>
      <c r="VRG120" s="73"/>
      <c r="VRH120" s="73"/>
      <c r="VRI120" s="74"/>
      <c r="VRJ120" s="74"/>
      <c r="VRK120" s="77"/>
      <c r="VRL120" s="77"/>
      <c r="VRM120" s="11"/>
      <c r="VRS120" s="73"/>
      <c r="VRT120" s="73"/>
      <c r="VRU120" s="73"/>
      <c r="VRV120" s="73"/>
      <c r="VRW120" s="74"/>
      <c r="VRX120" s="74"/>
      <c r="VRY120" s="77"/>
      <c r="VRZ120" s="77"/>
      <c r="VSA120" s="11"/>
      <c r="VSG120" s="73"/>
      <c r="VSH120" s="73"/>
      <c r="VSI120" s="73"/>
      <c r="VSJ120" s="73"/>
      <c r="VSK120" s="74"/>
      <c r="VSL120" s="74"/>
      <c r="VSM120" s="77"/>
      <c r="VSN120" s="77"/>
      <c r="VSO120" s="11"/>
      <c r="VSU120" s="73"/>
      <c r="VSV120" s="73"/>
      <c r="VSW120" s="73"/>
      <c r="VSX120" s="73"/>
      <c r="VSY120" s="74"/>
      <c r="VSZ120" s="74"/>
      <c r="VTA120" s="77"/>
      <c r="VTB120" s="77"/>
      <c r="VTC120" s="11"/>
      <c r="VTI120" s="73"/>
      <c r="VTJ120" s="73"/>
      <c r="VTK120" s="73"/>
      <c r="VTL120" s="73"/>
      <c r="VTM120" s="74"/>
      <c r="VTN120" s="74"/>
      <c r="VTO120" s="77"/>
      <c r="VTP120" s="77"/>
      <c r="VTQ120" s="11"/>
      <c r="VTW120" s="73"/>
      <c r="VTX120" s="73"/>
      <c r="VTY120" s="73"/>
      <c r="VTZ120" s="73"/>
      <c r="VUA120" s="74"/>
      <c r="VUB120" s="74"/>
      <c r="VUC120" s="77"/>
      <c r="VUD120" s="77"/>
      <c r="VUE120" s="11"/>
      <c r="VUK120" s="73"/>
      <c r="VUL120" s="73"/>
      <c r="VUM120" s="73"/>
      <c r="VUN120" s="73"/>
      <c r="VUO120" s="74"/>
      <c r="VUP120" s="74"/>
      <c r="VUQ120" s="77"/>
      <c r="VUR120" s="77"/>
      <c r="VUS120" s="11"/>
      <c r="VUY120" s="73"/>
      <c r="VUZ120" s="73"/>
      <c r="VVA120" s="73"/>
      <c r="VVB120" s="73"/>
      <c r="VVC120" s="74"/>
      <c r="VVD120" s="74"/>
      <c r="VVE120" s="77"/>
      <c r="VVF120" s="77"/>
      <c r="VVG120" s="11"/>
      <c r="VVM120" s="73"/>
      <c r="VVN120" s="73"/>
      <c r="VVO120" s="73"/>
      <c r="VVP120" s="73"/>
      <c r="VVQ120" s="74"/>
      <c r="VVR120" s="74"/>
      <c r="VVS120" s="77"/>
      <c r="VVT120" s="77"/>
      <c r="VVU120" s="11"/>
      <c r="VWA120" s="73"/>
      <c r="VWB120" s="73"/>
      <c r="VWC120" s="73"/>
      <c r="VWD120" s="73"/>
      <c r="VWE120" s="74"/>
      <c r="VWF120" s="74"/>
      <c r="VWG120" s="77"/>
      <c r="VWH120" s="77"/>
      <c r="VWI120" s="11"/>
      <c r="VWO120" s="73"/>
      <c r="VWP120" s="73"/>
      <c r="VWQ120" s="73"/>
      <c r="VWR120" s="73"/>
      <c r="VWS120" s="74"/>
      <c r="VWT120" s="74"/>
      <c r="VWU120" s="77"/>
      <c r="VWV120" s="77"/>
      <c r="VWW120" s="11"/>
      <c r="VXC120" s="73"/>
      <c r="VXD120" s="73"/>
      <c r="VXE120" s="73"/>
      <c r="VXF120" s="73"/>
      <c r="VXG120" s="74"/>
      <c r="VXH120" s="74"/>
      <c r="VXI120" s="77"/>
      <c r="VXJ120" s="77"/>
      <c r="VXK120" s="11"/>
      <c r="VXQ120" s="73"/>
      <c r="VXR120" s="73"/>
      <c r="VXS120" s="73"/>
      <c r="VXT120" s="73"/>
      <c r="VXU120" s="74"/>
      <c r="VXV120" s="74"/>
      <c r="VXW120" s="77"/>
      <c r="VXX120" s="77"/>
      <c r="VXY120" s="11"/>
      <c r="VYE120" s="73"/>
      <c r="VYF120" s="73"/>
      <c r="VYG120" s="73"/>
      <c r="VYH120" s="73"/>
      <c r="VYI120" s="74"/>
      <c r="VYJ120" s="74"/>
      <c r="VYK120" s="77"/>
      <c r="VYL120" s="77"/>
      <c r="VYM120" s="11"/>
      <c r="VYS120" s="73"/>
      <c r="VYT120" s="73"/>
      <c r="VYU120" s="73"/>
      <c r="VYV120" s="73"/>
      <c r="VYW120" s="74"/>
      <c r="VYX120" s="74"/>
      <c r="VYY120" s="77"/>
      <c r="VYZ120" s="77"/>
      <c r="VZA120" s="11"/>
      <c r="VZG120" s="73"/>
      <c r="VZH120" s="73"/>
      <c r="VZI120" s="73"/>
      <c r="VZJ120" s="73"/>
      <c r="VZK120" s="74"/>
      <c r="VZL120" s="74"/>
      <c r="VZM120" s="77"/>
      <c r="VZN120" s="77"/>
      <c r="VZO120" s="11"/>
      <c r="VZU120" s="73"/>
      <c r="VZV120" s="73"/>
      <c r="VZW120" s="73"/>
      <c r="VZX120" s="73"/>
      <c r="VZY120" s="74"/>
      <c r="VZZ120" s="74"/>
      <c r="WAA120" s="77"/>
      <c r="WAB120" s="77"/>
      <c r="WAC120" s="11"/>
      <c r="WAI120" s="73"/>
      <c r="WAJ120" s="73"/>
      <c r="WAK120" s="73"/>
      <c r="WAL120" s="73"/>
      <c r="WAM120" s="74"/>
      <c r="WAN120" s="74"/>
      <c r="WAO120" s="77"/>
      <c r="WAP120" s="77"/>
      <c r="WAQ120" s="11"/>
      <c r="WAW120" s="73"/>
      <c r="WAX120" s="73"/>
      <c r="WAY120" s="73"/>
      <c r="WAZ120" s="73"/>
      <c r="WBA120" s="74"/>
      <c r="WBB120" s="74"/>
      <c r="WBC120" s="77"/>
      <c r="WBD120" s="77"/>
      <c r="WBE120" s="11"/>
      <c r="WBK120" s="73"/>
      <c r="WBL120" s="73"/>
      <c r="WBM120" s="73"/>
      <c r="WBN120" s="73"/>
      <c r="WBO120" s="74"/>
      <c r="WBP120" s="74"/>
      <c r="WBQ120" s="77"/>
      <c r="WBR120" s="77"/>
      <c r="WBS120" s="11"/>
      <c r="WBY120" s="73"/>
      <c r="WBZ120" s="73"/>
      <c r="WCA120" s="73"/>
      <c r="WCB120" s="73"/>
      <c r="WCC120" s="74"/>
      <c r="WCD120" s="74"/>
      <c r="WCE120" s="77"/>
      <c r="WCF120" s="77"/>
      <c r="WCG120" s="11"/>
      <c r="WCM120" s="73"/>
      <c r="WCN120" s="73"/>
      <c r="WCO120" s="73"/>
      <c r="WCP120" s="73"/>
      <c r="WCQ120" s="74"/>
      <c r="WCR120" s="74"/>
      <c r="WCS120" s="77"/>
      <c r="WCT120" s="77"/>
      <c r="WCU120" s="11"/>
      <c r="WDA120" s="73"/>
      <c r="WDB120" s="73"/>
      <c r="WDC120" s="73"/>
      <c r="WDD120" s="73"/>
      <c r="WDE120" s="74"/>
      <c r="WDF120" s="74"/>
      <c r="WDG120" s="77"/>
      <c r="WDH120" s="77"/>
      <c r="WDI120" s="11"/>
      <c r="WDO120" s="73"/>
      <c r="WDP120" s="73"/>
      <c r="WDQ120" s="73"/>
      <c r="WDR120" s="73"/>
      <c r="WDS120" s="74"/>
      <c r="WDT120" s="74"/>
      <c r="WDU120" s="77"/>
      <c r="WDV120" s="77"/>
      <c r="WDW120" s="11"/>
      <c r="WEC120" s="73"/>
      <c r="WED120" s="73"/>
      <c r="WEE120" s="73"/>
      <c r="WEF120" s="73"/>
      <c r="WEG120" s="74"/>
      <c r="WEH120" s="74"/>
      <c r="WEI120" s="77"/>
      <c r="WEJ120" s="77"/>
      <c r="WEK120" s="11"/>
      <c r="WEQ120" s="73"/>
      <c r="WER120" s="73"/>
      <c r="WES120" s="73"/>
      <c r="WET120" s="73"/>
      <c r="WEU120" s="74"/>
      <c r="WEV120" s="74"/>
      <c r="WEW120" s="77"/>
      <c r="WEX120" s="77"/>
      <c r="WEY120" s="11"/>
      <c r="WFE120" s="73"/>
      <c r="WFF120" s="73"/>
      <c r="WFG120" s="73"/>
      <c r="WFH120" s="73"/>
      <c r="WFI120" s="74"/>
      <c r="WFJ120" s="74"/>
      <c r="WFK120" s="77"/>
      <c r="WFL120" s="77"/>
      <c r="WFM120" s="11"/>
      <c r="WFS120" s="73"/>
      <c r="WFT120" s="73"/>
      <c r="WFU120" s="73"/>
      <c r="WFV120" s="73"/>
      <c r="WFW120" s="74"/>
      <c r="WFX120" s="74"/>
      <c r="WFY120" s="77"/>
      <c r="WFZ120" s="77"/>
      <c r="WGA120" s="11"/>
      <c r="WGG120" s="73"/>
      <c r="WGH120" s="73"/>
      <c r="WGI120" s="73"/>
      <c r="WGJ120" s="73"/>
      <c r="WGK120" s="74"/>
      <c r="WGL120" s="74"/>
      <c r="WGM120" s="77"/>
      <c r="WGN120" s="77"/>
      <c r="WGO120" s="11"/>
      <c r="WGU120" s="73"/>
      <c r="WGV120" s="73"/>
      <c r="WGW120" s="73"/>
      <c r="WGX120" s="73"/>
      <c r="WGY120" s="74"/>
      <c r="WGZ120" s="74"/>
      <c r="WHA120" s="77"/>
      <c r="WHB120" s="77"/>
      <c r="WHC120" s="11"/>
      <c r="WHI120" s="73"/>
      <c r="WHJ120" s="73"/>
      <c r="WHK120" s="73"/>
      <c r="WHL120" s="73"/>
      <c r="WHM120" s="74"/>
      <c r="WHN120" s="74"/>
      <c r="WHO120" s="77"/>
      <c r="WHP120" s="77"/>
      <c r="WHQ120" s="11"/>
      <c r="WHW120" s="73"/>
      <c r="WHX120" s="73"/>
      <c r="WHY120" s="73"/>
      <c r="WHZ120" s="73"/>
      <c r="WIA120" s="74"/>
      <c r="WIB120" s="74"/>
      <c r="WIC120" s="77"/>
      <c r="WID120" s="77"/>
      <c r="WIE120" s="11"/>
      <c r="WIK120" s="73"/>
      <c r="WIL120" s="73"/>
      <c r="WIM120" s="73"/>
      <c r="WIN120" s="73"/>
      <c r="WIO120" s="74"/>
      <c r="WIP120" s="74"/>
      <c r="WIQ120" s="77"/>
      <c r="WIR120" s="77"/>
      <c r="WIS120" s="11"/>
      <c r="WIY120" s="73"/>
      <c r="WIZ120" s="73"/>
      <c r="WJA120" s="73"/>
      <c r="WJB120" s="73"/>
      <c r="WJC120" s="74"/>
      <c r="WJD120" s="74"/>
      <c r="WJE120" s="77"/>
      <c r="WJF120" s="77"/>
      <c r="WJG120" s="11"/>
      <c r="WJM120" s="73"/>
      <c r="WJN120" s="73"/>
      <c r="WJO120" s="73"/>
      <c r="WJP120" s="73"/>
      <c r="WJQ120" s="74"/>
      <c r="WJR120" s="74"/>
      <c r="WJS120" s="77"/>
      <c r="WJT120" s="77"/>
      <c r="WJU120" s="11"/>
      <c r="WKA120" s="73"/>
      <c r="WKB120" s="73"/>
      <c r="WKC120" s="73"/>
      <c r="WKD120" s="73"/>
      <c r="WKE120" s="74"/>
      <c r="WKF120" s="74"/>
      <c r="WKG120" s="77"/>
      <c r="WKH120" s="77"/>
      <c r="WKI120" s="11"/>
      <c r="WKO120" s="73"/>
      <c r="WKP120" s="73"/>
      <c r="WKQ120" s="73"/>
      <c r="WKR120" s="73"/>
      <c r="WKS120" s="74"/>
      <c r="WKT120" s="74"/>
      <c r="WKU120" s="77"/>
      <c r="WKV120" s="77"/>
      <c r="WKW120" s="11"/>
      <c r="WLC120" s="73"/>
      <c r="WLD120" s="73"/>
      <c r="WLE120" s="73"/>
      <c r="WLF120" s="73"/>
      <c r="WLG120" s="74"/>
      <c r="WLH120" s="74"/>
      <c r="WLI120" s="77"/>
      <c r="WLJ120" s="77"/>
      <c r="WLK120" s="11"/>
      <c r="WLQ120" s="73"/>
      <c r="WLR120" s="73"/>
      <c r="WLS120" s="73"/>
      <c r="WLT120" s="73"/>
      <c r="WLU120" s="74"/>
      <c r="WLV120" s="74"/>
      <c r="WLW120" s="77"/>
      <c r="WLX120" s="77"/>
      <c r="WLY120" s="11"/>
      <c r="WME120" s="73"/>
      <c r="WMF120" s="73"/>
      <c r="WMG120" s="73"/>
      <c r="WMH120" s="73"/>
      <c r="WMI120" s="74"/>
      <c r="WMJ120" s="74"/>
      <c r="WMK120" s="77"/>
      <c r="WML120" s="77"/>
      <c r="WMM120" s="11"/>
      <c r="WMS120" s="73"/>
      <c r="WMT120" s="73"/>
      <c r="WMU120" s="73"/>
      <c r="WMV120" s="73"/>
      <c r="WMW120" s="74"/>
      <c r="WMX120" s="74"/>
      <c r="WMY120" s="77"/>
      <c r="WMZ120" s="77"/>
      <c r="WNA120" s="11"/>
      <c r="WNG120" s="73"/>
      <c r="WNH120" s="73"/>
      <c r="WNI120" s="73"/>
      <c r="WNJ120" s="73"/>
      <c r="WNK120" s="74"/>
      <c r="WNL120" s="74"/>
      <c r="WNM120" s="77"/>
      <c r="WNN120" s="77"/>
      <c r="WNO120" s="11"/>
      <c r="WNU120" s="73"/>
      <c r="WNV120" s="73"/>
      <c r="WNW120" s="73"/>
      <c r="WNX120" s="73"/>
      <c r="WNY120" s="74"/>
      <c r="WNZ120" s="74"/>
      <c r="WOA120" s="77"/>
      <c r="WOB120" s="77"/>
      <c r="WOC120" s="11"/>
      <c r="WOI120" s="73"/>
      <c r="WOJ120" s="73"/>
      <c r="WOK120" s="73"/>
      <c r="WOL120" s="73"/>
      <c r="WOM120" s="74"/>
      <c r="WON120" s="74"/>
      <c r="WOO120" s="77"/>
      <c r="WOP120" s="77"/>
      <c r="WOQ120" s="11"/>
      <c r="WOW120" s="73"/>
      <c r="WOX120" s="73"/>
      <c r="WOY120" s="73"/>
      <c r="WOZ120" s="73"/>
      <c r="WPA120" s="74"/>
      <c r="WPB120" s="74"/>
      <c r="WPC120" s="77"/>
      <c r="WPD120" s="77"/>
      <c r="WPE120" s="11"/>
      <c r="WPK120" s="73"/>
      <c r="WPL120" s="73"/>
      <c r="WPM120" s="73"/>
      <c r="WPN120" s="73"/>
      <c r="WPO120" s="74"/>
      <c r="WPP120" s="74"/>
      <c r="WPQ120" s="77"/>
      <c r="WPR120" s="77"/>
      <c r="WPS120" s="11"/>
      <c r="WPY120" s="73"/>
      <c r="WPZ120" s="73"/>
      <c r="WQA120" s="73"/>
      <c r="WQB120" s="73"/>
      <c r="WQC120" s="74"/>
      <c r="WQD120" s="74"/>
      <c r="WQE120" s="77"/>
      <c r="WQF120" s="77"/>
      <c r="WQG120" s="11"/>
      <c r="WQM120" s="73"/>
      <c r="WQN120" s="73"/>
      <c r="WQO120" s="73"/>
      <c r="WQP120" s="73"/>
      <c r="WQQ120" s="74"/>
      <c r="WQR120" s="74"/>
      <c r="WQS120" s="77"/>
      <c r="WQT120" s="77"/>
      <c r="WQU120" s="11"/>
      <c r="WRA120" s="73"/>
      <c r="WRB120" s="73"/>
      <c r="WRC120" s="73"/>
      <c r="WRD120" s="73"/>
      <c r="WRE120" s="74"/>
      <c r="WRF120" s="74"/>
      <c r="WRG120" s="77"/>
      <c r="WRH120" s="77"/>
      <c r="WRI120" s="11"/>
      <c r="WRO120" s="73"/>
      <c r="WRP120" s="73"/>
      <c r="WRQ120" s="73"/>
      <c r="WRR120" s="73"/>
      <c r="WRS120" s="74"/>
      <c r="WRT120" s="74"/>
      <c r="WRU120" s="77"/>
      <c r="WRV120" s="77"/>
      <c r="WRW120" s="11"/>
      <c r="WSC120" s="73"/>
      <c r="WSD120" s="73"/>
      <c r="WSE120" s="73"/>
      <c r="WSF120" s="73"/>
      <c r="WSG120" s="74"/>
      <c r="WSH120" s="74"/>
      <c r="WSI120" s="77"/>
      <c r="WSJ120" s="77"/>
      <c r="WSK120" s="11"/>
      <c r="WSQ120" s="73"/>
      <c r="WSR120" s="73"/>
      <c r="WSS120" s="73"/>
      <c r="WST120" s="73"/>
      <c r="WSU120" s="74"/>
      <c r="WSV120" s="74"/>
      <c r="WSW120" s="77"/>
      <c r="WSX120" s="77"/>
      <c r="WSY120" s="11"/>
      <c r="WTE120" s="73"/>
      <c r="WTF120" s="73"/>
      <c r="WTG120" s="73"/>
      <c r="WTH120" s="73"/>
      <c r="WTI120" s="74"/>
      <c r="WTJ120" s="74"/>
      <c r="WTK120" s="77"/>
      <c r="WTL120" s="77"/>
      <c r="WTM120" s="11"/>
      <c r="WTS120" s="73"/>
      <c r="WTT120" s="73"/>
      <c r="WTU120" s="73"/>
      <c r="WTV120" s="73"/>
      <c r="WTW120" s="74"/>
      <c r="WTX120" s="74"/>
      <c r="WTY120" s="77"/>
      <c r="WTZ120" s="77"/>
      <c r="WUA120" s="11"/>
      <c r="WUG120" s="73"/>
      <c r="WUH120" s="73"/>
      <c r="WUI120" s="73"/>
      <c r="WUJ120" s="73"/>
      <c r="WUK120" s="74"/>
      <c r="WUL120" s="74"/>
      <c r="WUM120" s="77"/>
      <c r="WUN120" s="77"/>
      <c r="WUO120" s="11"/>
      <c r="WUU120" s="73"/>
      <c r="WUV120" s="73"/>
      <c r="WUW120" s="73"/>
      <c r="WUX120" s="73"/>
      <c r="WUY120" s="74"/>
      <c r="WUZ120" s="74"/>
      <c r="WVA120" s="77"/>
      <c r="WVB120" s="77"/>
      <c r="WVC120" s="11"/>
      <c r="WVI120" s="73"/>
      <c r="WVJ120" s="73"/>
      <c r="WVK120" s="73"/>
      <c r="WVL120" s="73"/>
      <c r="WVM120" s="74"/>
      <c r="WVN120" s="74"/>
      <c r="WVO120" s="77"/>
      <c r="WVP120" s="77"/>
      <c r="WVQ120" s="11"/>
      <c r="WVW120" s="73"/>
      <c r="WVX120" s="73"/>
      <c r="WVY120" s="73"/>
      <c r="WVZ120" s="73"/>
      <c r="WWA120" s="74"/>
      <c r="WWB120" s="74"/>
      <c r="WWC120" s="77"/>
      <c r="WWD120" s="77"/>
      <c r="WWE120" s="11"/>
      <c r="WWK120" s="73"/>
      <c r="WWL120" s="73"/>
      <c r="WWM120" s="73"/>
      <c r="WWN120" s="73"/>
      <c r="WWO120" s="74"/>
      <c r="WWP120" s="74"/>
      <c r="WWQ120" s="77"/>
      <c r="WWR120" s="77"/>
      <c r="WWS120" s="11"/>
      <c r="WWY120" s="73"/>
      <c r="WWZ120" s="73"/>
      <c r="WXA120" s="73"/>
      <c r="WXB120" s="73"/>
      <c r="WXC120" s="74"/>
      <c r="WXD120" s="74"/>
      <c r="WXE120" s="77"/>
      <c r="WXF120" s="77"/>
      <c r="WXG120" s="11"/>
      <c r="WXM120" s="73"/>
      <c r="WXN120" s="73"/>
      <c r="WXO120" s="73"/>
      <c r="WXP120" s="73"/>
      <c r="WXQ120" s="74"/>
      <c r="WXR120" s="74"/>
      <c r="WXS120" s="77"/>
      <c r="WXT120" s="77"/>
      <c r="WXU120" s="11"/>
      <c r="WYA120" s="73"/>
      <c r="WYB120" s="73"/>
      <c r="WYC120" s="73"/>
      <c r="WYD120" s="73"/>
      <c r="WYE120" s="74"/>
      <c r="WYF120" s="74"/>
      <c r="WYG120" s="77"/>
      <c r="WYH120" s="77"/>
      <c r="WYI120" s="11"/>
      <c r="WYO120" s="73"/>
      <c r="WYP120" s="73"/>
      <c r="WYQ120" s="73"/>
      <c r="WYR120" s="73"/>
      <c r="WYS120" s="74"/>
      <c r="WYT120" s="74"/>
      <c r="WYU120" s="77"/>
      <c r="WYV120" s="77"/>
      <c r="WYW120" s="11"/>
      <c r="WZC120" s="73"/>
      <c r="WZD120" s="73"/>
      <c r="WZE120" s="73"/>
      <c r="WZF120" s="73"/>
      <c r="WZG120" s="74"/>
      <c r="WZH120" s="74"/>
      <c r="WZI120" s="77"/>
      <c r="WZJ120" s="77"/>
      <c r="WZK120" s="11"/>
      <c r="WZQ120" s="73"/>
      <c r="WZR120" s="73"/>
      <c r="WZS120" s="73"/>
      <c r="WZT120" s="73"/>
      <c r="WZU120" s="74"/>
      <c r="WZV120" s="74"/>
      <c r="WZW120" s="77"/>
      <c r="WZX120" s="77"/>
      <c r="WZY120" s="11"/>
      <c r="XAE120" s="73"/>
      <c r="XAF120" s="73"/>
      <c r="XAG120" s="73"/>
      <c r="XAH120" s="73"/>
      <c r="XAI120" s="74"/>
      <c r="XAJ120" s="74"/>
      <c r="XAK120" s="77"/>
      <c r="XAL120" s="77"/>
      <c r="XAM120" s="11"/>
      <c r="XAS120" s="73"/>
      <c r="XAT120" s="73"/>
      <c r="XAU120" s="73"/>
      <c r="XAV120" s="73"/>
      <c r="XAW120" s="74"/>
      <c r="XAX120" s="74"/>
      <c r="XAY120" s="77"/>
      <c r="XAZ120" s="77"/>
      <c r="XBA120" s="11"/>
      <c r="XBG120" s="73"/>
      <c r="XBH120" s="73"/>
      <c r="XBI120" s="73"/>
      <c r="XBJ120" s="73"/>
      <c r="XBK120" s="74"/>
      <c r="XBL120" s="74"/>
      <c r="XBM120" s="77"/>
      <c r="XBN120" s="77"/>
      <c r="XBO120" s="11"/>
      <c r="XBU120" s="73"/>
      <c r="XBV120" s="73"/>
      <c r="XBW120" s="73"/>
      <c r="XBX120" s="73"/>
      <c r="XBY120" s="74"/>
      <c r="XBZ120" s="74"/>
      <c r="XCA120" s="77"/>
      <c r="XCB120" s="77"/>
      <c r="XCC120" s="11"/>
      <c r="XCI120" s="73"/>
      <c r="XCJ120" s="73"/>
      <c r="XCK120" s="73"/>
      <c r="XCL120" s="73"/>
      <c r="XCM120" s="74"/>
      <c r="XCN120" s="74"/>
      <c r="XCO120" s="77"/>
      <c r="XCP120" s="77"/>
      <c r="XCQ120" s="11"/>
      <c r="XCW120" s="73"/>
      <c r="XCX120" s="73"/>
      <c r="XCY120" s="73"/>
      <c r="XCZ120" s="73"/>
      <c r="XDA120" s="74"/>
      <c r="XDB120" s="74"/>
      <c r="XDC120" s="77"/>
      <c r="XDD120" s="77"/>
      <c r="XDE120" s="11"/>
      <c r="XDK120" s="73"/>
      <c r="XDL120" s="73"/>
      <c r="XDM120" s="73"/>
      <c r="XDN120" s="73"/>
      <c r="XDO120" s="74"/>
      <c r="XDP120" s="74"/>
      <c r="XDQ120" s="77"/>
      <c r="XDR120" s="77"/>
      <c r="XDS120" s="11"/>
      <c r="XDY120" s="73"/>
      <c r="XDZ120" s="73"/>
      <c r="XEA120" s="73"/>
      <c r="XEB120" s="73"/>
      <c r="XEC120" s="74"/>
      <c r="XED120" s="74"/>
      <c r="XEE120" s="77"/>
      <c r="XEF120" s="77"/>
      <c r="XEG120" s="11"/>
      <c r="XEM120" s="73"/>
      <c r="XEN120" s="73"/>
      <c r="XEO120" s="73"/>
      <c r="XEP120" s="73"/>
      <c r="XEQ120" s="74"/>
      <c r="XER120" s="74"/>
      <c r="XES120" s="77"/>
      <c r="XET120" s="77"/>
      <c r="XEU120" s="11"/>
      <c r="XFA120" s="73"/>
      <c r="XFB120" s="73"/>
      <c r="XFC120" s="73"/>
      <c r="XFD120" s="73"/>
    </row>
    <row r="121" spans="1:5119 5125:6141 6147:7163 7169:12287 12293:13309 13315:14331 14337:16384" x14ac:dyDescent="0.2">
      <c r="A121" s="73">
        <v>666875</v>
      </c>
      <c r="B121" s="73">
        <f>+_xlfn.XLOOKUP(A121,'[1]padron 2703'!A:A,'[1]padron 2703'!B:B,0)</f>
        <v>610001</v>
      </c>
      <c r="C121" s="73" t="str">
        <f>+_xlfn.XLOOKUP(A121,'[1]padron 2703'!A:A,'[1]padron 2703'!N:N,0)</f>
        <v>7791337010369</v>
      </c>
      <c r="D121" s="73" t="str">
        <f>+_xlfn.XLOOKUP(A121,'[1]padron 2703'!A:A,'[1]padron 2703'!D:D,0)</f>
        <v xml:space="preserve">YOGU LS.CLASICO NUTR.ACT SACH ENT VAI 900X        </v>
      </c>
      <c r="E121" s="74">
        <f>+_xlfn.XLOOKUP(A121,'[1]padron 2703'!A:A,'[1]padron 2703'!I:I,0)</f>
        <v>2096.6469999999999</v>
      </c>
      <c r="F121" s="74" t="s">
        <v>690</v>
      </c>
      <c r="G121" s="77">
        <v>46125</v>
      </c>
      <c r="H121" s="77">
        <v>46142</v>
      </c>
      <c r="O121" s="73"/>
      <c r="P121" s="73"/>
      <c r="Q121" s="73"/>
      <c r="R121" s="73"/>
      <c r="S121" s="74"/>
      <c r="T121" s="74"/>
      <c r="U121" s="77"/>
      <c r="V121" s="77"/>
      <c r="W121" s="11"/>
      <c r="AC121" s="73"/>
      <c r="AD121" s="73"/>
      <c r="AE121" s="73"/>
      <c r="AF121" s="73"/>
      <c r="AG121" s="74"/>
      <c r="AH121" s="74"/>
      <c r="AI121" s="77"/>
      <c r="AJ121" s="77"/>
      <c r="AK121" s="11"/>
      <c r="AQ121" s="73"/>
      <c r="AR121" s="73"/>
      <c r="AS121" s="73"/>
      <c r="AT121" s="73"/>
      <c r="AU121" s="74"/>
      <c r="AV121" s="74"/>
      <c r="AW121" s="77"/>
      <c r="AX121" s="77"/>
      <c r="AY121" s="11"/>
      <c r="BE121" s="73"/>
      <c r="BF121" s="73"/>
      <c r="BG121" s="73"/>
      <c r="BH121" s="73"/>
      <c r="BI121" s="74"/>
      <c r="BJ121" s="74"/>
      <c r="BK121" s="77"/>
      <c r="BL121" s="77"/>
      <c r="BM121" s="11"/>
      <c r="BS121" s="73"/>
      <c r="BT121" s="73"/>
      <c r="BU121" s="73"/>
      <c r="BV121" s="73"/>
      <c r="BW121" s="74"/>
      <c r="BX121" s="74"/>
      <c r="BY121" s="77"/>
      <c r="BZ121" s="77"/>
      <c r="CA121" s="11"/>
      <c r="CG121" s="73"/>
      <c r="CH121" s="73"/>
      <c r="CI121" s="73"/>
      <c r="CJ121" s="73"/>
      <c r="CK121" s="74"/>
      <c r="CL121" s="74"/>
      <c r="CM121" s="77"/>
      <c r="CN121" s="77"/>
      <c r="CO121" s="11"/>
      <c r="CU121" s="73"/>
      <c r="CV121" s="73"/>
      <c r="CW121" s="73"/>
      <c r="CX121" s="73"/>
      <c r="CY121" s="74"/>
      <c r="CZ121" s="74"/>
      <c r="DA121" s="77"/>
      <c r="DB121" s="77"/>
      <c r="DC121" s="11"/>
      <c r="DI121" s="73"/>
      <c r="DJ121" s="73"/>
      <c r="DK121" s="73"/>
      <c r="DL121" s="73"/>
      <c r="DM121" s="74"/>
      <c r="DN121" s="74"/>
      <c r="DO121" s="77"/>
      <c r="DP121" s="77"/>
      <c r="DQ121" s="11"/>
      <c r="DW121" s="73"/>
      <c r="DX121" s="73"/>
      <c r="DY121" s="73"/>
      <c r="DZ121" s="73"/>
      <c r="EA121" s="74"/>
      <c r="EB121" s="74"/>
      <c r="EC121" s="77"/>
      <c r="ED121" s="77"/>
      <c r="EE121" s="11"/>
      <c r="EK121" s="73"/>
      <c r="EL121" s="73"/>
      <c r="EM121" s="73"/>
      <c r="EN121" s="73"/>
      <c r="EO121" s="74"/>
      <c r="EP121" s="74"/>
      <c r="EQ121" s="77"/>
      <c r="ER121" s="77"/>
      <c r="ES121" s="11"/>
      <c r="EY121" s="73"/>
      <c r="EZ121" s="73"/>
      <c r="FA121" s="73"/>
      <c r="FB121" s="73"/>
      <c r="FC121" s="74"/>
      <c r="FD121" s="74"/>
      <c r="FE121" s="77"/>
      <c r="FF121" s="77"/>
      <c r="FG121" s="11"/>
      <c r="FM121" s="73"/>
      <c r="FN121" s="73"/>
      <c r="FO121" s="73"/>
      <c r="FP121" s="73"/>
      <c r="FQ121" s="74"/>
      <c r="FR121" s="74"/>
      <c r="FS121" s="77"/>
      <c r="FT121" s="77"/>
      <c r="FU121" s="11"/>
      <c r="GA121" s="73"/>
      <c r="GB121" s="73"/>
      <c r="GC121" s="73"/>
      <c r="GD121" s="73"/>
      <c r="GE121" s="74"/>
      <c r="GF121" s="74"/>
      <c r="GG121" s="77"/>
      <c r="GH121" s="77"/>
      <c r="GI121" s="11"/>
      <c r="GO121" s="73"/>
      <c r="GP121" s="73"/>
      <c r="GQ121" s="73"/>
      <c r="GR121" s="73"/>
      <c r="GS121" s="74"/>
      <c r="GT121" s="74"/>
      <c r="GU121" s="77"/>
      <c r="GV121" s="77"/>
      <c r="GW121" s="11"/>
      <c r="HC121" s="73"/>
      <c r="HD121" s="73"/>
      <c r="HE121" s="73"/>
      <c r="HF121" s="73"/>
      <c r="HG121" s="74"/>
      <c r="HH121" s="74"/>
      <c r="HI121" s="77"/>
      <c r="HJ121" s="77"/>
      <c r="HK121" s="11"/>
      <c r="HQ121" s="73"/>
      <c r="HR121" s="73"/>
      <c r="HS121" s="73"/>
      <c r="HT121" s="73"/>
      <c r="HU121" s="74"/>
      <c r="HV121" s="74"/>
      <c r="HW121" s="77"/>
      <c r="HX121" s="77"/>
      <c r="HY121" s="11"/>
      <c r="IE121" s="73"/>
      <c r="IF121" s="73"/>
      <c r="IG121" s="73"/>
      <c r="IH121" s="73"/>
      <c r="II121" s="74"/>
      <c r="IJ121" s="74"/>
      <c r="IK121" s="77"/>
      <c r="IL121" s="77"/>
      <c r="IM121" s="11"/>
      <c r="IS121" s="73"/>
      <c r="IT121" s="73"/>
      <c r="IU121" s="73"/>
      <c r="IV121" s="73"/>
      <c r="IW121" s="74"/>
      <c r="IX121" s="74"/>
      <c r="IY121" s="77"/>
      <c r="IZ121" s="77"/>
      <c r="JA121" s="11"/>
      <c r="JG121" s="73"/>
      <c r="JH121" s="73"/>
      <c r="JI121" s="73"/>
      <c r="JJ121" s="73"/>
      <c r="JK121" s="74"/>
      <c r="JL121" s="74"/>
      <c r="JM121" s="77"/>
      <c r="JN121" s="77"/>
      <c r="JO121" s="11"/>
      <c r="JU121" s="73"/>
      <c r="JV121" s="73"/>
      <c r="JW121" s="73"/>
      <c r="JX121" s="73"/>
      <c r="JY121" s="74"/>
      <c r="JZ121" s="74"/>
      <c r="KA121" s="77"/>
      <c r="KB121" s="77"/>
      <c r="KC121" s="11"/>
      <c r="KI121" s="73"/>
      <c r="KJ121" s="73"/>
      <c r="KK121" s="73"/>
      <c r="KL121" s="73"/>
      <c r="KM121" s="74"/>
      <c r="KN121" s="74"/>
      <c r="KO121" s="77"/>
      <c r="KP121" s="77"/>
      <c r="KQ121" s="11"/>
      <c r="KW121" s="73"/>
      <c r="KX121" s="73"/>
      <c r="KY121" s="73"/>
      <c r="KZ121" s="73"/>
      <c r="LA121" s="74"/>
      <c r="LB121" s="74"/>
      <c r="LC121" s="77"/>
      <c r="LD121" s="77"/>
      <c r="LE121" s="11"/>
      <c r="LK121" s="73"/>
      <c r="LL121" s="73"/>
      <c r="LM121" s="73"/>
      <c r="LN121" s="73"/>
      <c r="LO121" s="74"/>
      <c r="LP121" s="74"/>
      <c r="LQ121" s="77"/>
      <c r="LR121" s="77"/>
      <c r="LS121" s="11"/>
      <c r="LY121" s="73"/>
      <c r="LZ121" s="73"/>
      <c r="MA121" s="73"/>
      <c r="MB121" s="73"/>
      <c r="MC121" s="74"/>
      <c r="MD121" s="74"/>
      <c r="ME121" s="77"/>
      <c r="MF121" s="77"/>
      <c r="MG121" s="11"/>
      <c r="MM121" s="73"/>
      <c r="MN121" s="73"/>
      <c r="MO121" s="73"/>
      <c r="MP121" s="73"/>
      <c r="MQ121" s="74"/>
      <c r="MR121" s="74"/>
      <c r="MS121" s="77"/>
      <c r="MT121" s="77"/>
      <c r="MU121" s="11"/>
      <c r="NA121" s="73"/>
      <c r="NB121" s="73"/>
      <c r="NC121" s="73"/>
      <c r="ND121" s="73"/>
      <c r="NE121" s="74"/>
      <c r="NF121" s="74"/>
      <c r="NG121" s="77"/>
      <c r="NH121" s="77"/>
      <c r="NI121" s="11"/>
      <c r="NO121" s="73"/>
      <c r="NP121" s="73"/>
      <c r="NQ121" s="73"/>
      <c r="NR121" s="73"/>
      <c r="NS121" s="74"/>
      <c r="NT121" s="74"/>
      <c r="NU121" s="77"/>
      <c r="NV121" s="77"/>
      <c r="NW121" s="11"/>
      <c r="OC121" s="73"/>
      <c r="OD121" s="73"/>
      <c r="OE121" s="73"/>
      <c r="OF121" s="73"/>
      <c r="OG121" s="74"/>
      <c r="OH121" s="74"/>
      <c r="OI121" s="77"/>
      <c r="OJ121" s="77"/>
      <c r="OK121" s="11"/>
      <c r="OQ121" s="73"/>
      <c r="OR121" s="73"/>
      <c r="OS121" s="73"/>
      <c r="OT121" s="73"/>
      <c r="OU121" s="74"/>
      <c r="OV121" s="74"/>
      <c r="OW121" s="77"/>
      <c r="OX121" s="77"/>
      <c r="OY121" s="11"/>
      <c r="PE121" s="73"/>
      <c r="PF121" s="73"/>
      <c r="PG121" s="73"/>
      <c r="PH121" s="73"/>
      <c r="PI121" s="74"/>
      <c r="PJ121" s="74"/>
      <c r="PK121" s="77"/>
      <c r="PL121" s="77"/>
      <c r="PM121" s="11"/>
      <c r="PS121" s="73"/>
      <c r="PT121" s="73"/>
      <c r="PU121" s="73"/>
      <c r="PV121" s="73"/>
      <c r="PW121" s="74"/>
      <c r="PX121" s="74"/>
      <c r="PY121" s="77"/>
      <c r="PZ121" s="77"/>
      <c r="QA121" s="11"/>
      <c r="QG121" s="73"/>
      <c r="QH121" s="73"/>
      <c r="QI121" s="73"/>
      <c r="QJ121" s="73"/>
      <c r="QK121" s="74"/>
      <c r="QL121" s="74"/>
      <c r="QM121" s="77"/>
      <c r="QN121" s="77"/>
      <c r="QO121" s="11"/>
      <c r="QU121" s="73"/>
      <c r="QV121" s="73"/>
      <c r="QW121" s="73"/>
      <c r="QX121" s="73"/>
      <c r="QY121" s="74"/>
      <c r="QZ121" s="74"/>
      <c r="RA121" s="77"/>
      <c r="RB121" s="77"/>
      <c r="RC121" s="11"/>
      <c r="RI121" s="73"/>
      <c r="RJ121" s="73"/>
      <c r="RK121" s="73"/>
      <c r="RL121" s="73"/>
      <c r="RM121" s="74"/>
      <c r="RN121" s="74"/>
      <c r="RO121" s="77"/>
      <c r="RP121" s="77"/>
      <c r="RQ121" s="11"/>
      <c r="RW121" s="73"/>
      <c r="RX121" s="73"/>
      <c r="RY121" s="73"/>
      <c r="RZ121" s="73"/>
      <c r="SA121" s="74"/>
      <c r="SB121" s="74"/>
      <c r="SC121" s="77"/>
      <c r="SD121" s="77"/>
      <c r="SE121" s="11"/>
      <c r="SK121" s="73"/>
      <c r="SL121" s="73"/>
      <c r="SM121" s="73"/>
      <c r="SN121" s="73"/>
      <c r="SO121" s="74"/>
      <c r="SP121" s="74"/>
      <c r="SQ121" s="77"/>
      <c r="SR121" s="77"/>
      <c r="SS121" s="11"/>
      <c r="SY121" s="73"/>
      <c r="SZ121" s="73"/>
      <c r="TA121" s="73"/>
      <c r="TB121" s="73"/>
      <c r="TC121" s="74"/>
      <c r="TD121" s="74"/>
      <c r="TE121" s="77"/>
      <c r="TF121" s="77"/>
      <c r="TG121" s="11"/>
      <c r="TM121" s="73"/>
      <c r="TN121" s="73"/>
      <c r="TO121" s="73"/>
      <c r="TP121" s="73"/>
      <c r="TQ121" s="74"/>
      <c r="TR121" s="74"/>
      <c r="TS121" s="77"/>
      <c r="TT121" s="77"/>
      <c r="TU121" s="11"/>
      <c r="UA121" s="73"/>
      <c r="UB121" s="73"/>
      <c r="UC121" s="73"/>
      <c r="UD121" s="73"/>
      <c r="UE121" s="74"/>
      <c r="UF121" s="74"/>
      <c r="UG121" s="77"/>
      <c r="UH121" s="77"/>
      <c r="UI121" s="11"/>
      <c r="UO121" s="73"/>
      <c r="UP121" s="73"/>
      <c r="UQ121" s="73"/>
      <c r="UR121" s="73"/>
      <c r="US121" s="74"/>
      <c r="UT121" s="74"/>
      <c r="UU121" s="77"/>
      <c r="UV121" s="77"/>
      <c r="UW121" s="11"/>
      <c r="VC121" s="73"/>
      <c r="VD121" s="73"/>
      <c r="VE121" s="73"/>
      <c r="VF121" s="73"/>
      <c r="VG121" s="74"/>
      <c r="VH121" s="74"/>
      <c r="VI121" s="77"/>
      <c r="VJ121" s="77"/>
      <c r="VK121" s="11"/>
      <c r="VQ121" s="73"/>
      <c r="VR121" s="73"/>
      <c r="VS121" s="73"/>
      <c r="VT121" s="73"/>
      <c r="VU121" s="74"/>
      <c r="VV121" s="74"/>
      <c r="VW121" s="77"/>
      <c r="VX121" s="77"/>
      <c r="VY121" s="11"/>
      <c r="WE121" s="73"/>
      <c r="WF121" s="73"/>
      <c r="WG121" s="73"/>
      <c r="WH121" s="73"/>
      <c r="WI121" s="74"/>
      <c r="WJ121" s="74"/>
      <c r="WK121" s="77"/>
      <c r="WL121" s="77"/>
      <c r="WM121" s="11"/>
      <c r="WS121" s="73"/>
      <c r="WT121" s="73"/>
      <c r="WU121" s="73"/>
      <c r="WV121" s="73"/>
      <c r="WW121" s="74"/>
      <c r="WX121" s="74"/>
      <c r="WY121" s="77"/>
      <c r="WZ121" s="77"/>
      <c r="XA121" s="11"/>
      <c r="XG121" s="73"/>
      <c r="XH121" s="73"/>
      <c r="XI121" s="73"/>
      <c r="XJ121" s="73"/>
      <c r="XK121" s="74"/>
      <c r="XL121" s="74"/>
      <c r="XM121" s="77"/>
      <c r="XN121" s="77"/>
      <c r="XO121" s="11"/>
      <c r="XU121" s="73"/>
      <c r="XV121" s="73"/>
      <c r="XW121" s="73"/>
      <c r="XX121" s="73"/>
      <c r="XY121" s="74"/>
      <c r="XZ121" s="74"/>
      <c r="YA121" s="77"/>
      <c r="YB121" s="77"/>
      <c r="YC121" s="11"/>
      <c r="YI121" s="73"/>
      <c r="YJ121" s="73"/>
      <c r="YK121" s="73"/>
      <c r="YL121" s="73"/>
      <c r="YM121" s="74"/>
      <c r="YN121" s="74"/>
      <c r="YO121" s="77"/>
      <c r="YP121" s="77"/>
      <c r="YQ121" s="11"/>
      <c r="YW121" s="73"/>
      <c r="YX121" s="73"/>
      <c r="YY121" s="73"/>
      <c r="YZ121" s="73"/>
      <c r="ZA121" s="74"/>
      <c r="ZB121" s="74"/>
      <c r="ZC121" s="77"/>
      <c r="ZD121" s="77"/>
      <c r="ZE121" s="11"/>
      <c r="ZK121" s="73"/>
      <c r="ZL121" s="73"/>
      <c r="ZM121" s="73"/>
      <c r="ZN121" s="73"/>
      <c r="ZO121" s="74"/>
      <c r="ZP121" s="74"/>
      <c r="ZQ121" s="77"/>
      <c r="ZR121" s="77"/>
      <c r="ZS121" s="11"/>
      <c r="ZY121" s="73"/>
      <c r="ZZ121" s="73"/>
      <c r="AAA121" s="73"/>
      <c r="AAB121" s="73"/>
      <c r="AAC121" s="74"/>
      <c r="AAD121" s="74"/>
      <c r="AAE121" s="77"/>
      <c r="AAF121" s="77"/>
      <c r="AAG121" s="11"/>
      <c r="AAM121" s="73"/>
      <c r="AAN121" s="73"/>
      <c r="AAO121" s="73"/>
      <c r="AAP121" s="73"/>
      <c r="AAQ121" s="74"/>
      <c r="AAR121" s="74"/>
      <c r="AAS121" s="77"/>
      <c r="AAT121" s="77"/>
      <c r="AAU121" s="11"/>
      <c r="ABA121" s="73"/>
      <c r="ABB121" s="73"/>
      <c r="ABC121" s="73"/>
      <c r="ABD121" s="73"/>
      <c r="ABE121" s="74"/>
      <c r="ABF121" s="74"/>
      <c r="ABG121" s="77"/>
      <c r="ABH121" s="77"/>
      <c r="ABI121" s="11"/>
      <c r="ABO121" s="73"/>
      <c r="ABP121" s="73"/>
      <c r="ABQ121" s="73"/>
      <c r="ABR121" s="73"/>
      <c r="ABS121" s="74"/>
      <c r="ABT121" s="74"/>
      <c r="ABU121" s="77"/>
      <c r="ABV121" s="77"/>
      <c r="ABW121" s="11"/>
      <c r="ACC121" s="73"/>
      <c r="ACD121" s="73"/>
      <c r="ACE121" s="73"/>
      <c r="ACF121" s="73"/>
      <c r="ACG121" s="74"/>
      <c r="ACH121" s="74"/>
      <c r="ACI121" s="77"/>
      <c r="ACJ121" s="77"/>
      <c r="ACK121" s="11"/>
      <c r="ACQ121" s="73"/>
      <c r="ACR121" s="73"/>
      <c r="ACS121" s="73"/>
      <c r="ACT121" s="73"/>
      <c r="ACU121" s="74"/>
      <c r="ACV121" s="74"/>
      <c r="ACW121" s="77"/>
      <c r="ACX121" s="77"/>
      <c r="ACY121" s="11"/>
      <c r="ADE121" s="73"/>
      <c r="ADF121" s="73"/>
      <c r="ADG121" s="73"/>
      <c r="ADH121" s="73"/>
      <c r="ADI121" s="74"/>
      <c r="ADJ121" s="74"/>
      <c r="ADK121" s="77"/>
      <c r="ADL121" s="77"/>
      <c r="ADM121" s="11"/>
      <c r="ADS121" s="73"/>
      <c r="ADT121" s="73"/>
      <c r="ADU121" s="73"/>
      <c r="ADV121" s="73"/>
      <c r="ADW121" s="74"/>
      <c r="ADX121" s="74"/>
      <c r="ADY121" s="77"/>
      <c r="ADZ121" s="77"/>
      <c r="AEA121" s="11"/>
      <c r="AEG121" s="73"/>
      <c r="AEH121" s="73"/>
      <c r="AEI121" s="73"/>
      <c r="AEJ121" s="73"/>
      <c r="AEK121" s="74"/>
      <c r="AEL121" s="74"/>
      <c r="AEM121" s="77"/>
      <c r="AEN121" s="77"/>
      <c r="AEO121" s="11"/>
      <c r="AEU121" s="73"/>
      <c r="AEV121" s="73"/>
      <c r="AEW121" s="73"/>
      <c r="AEX121" s="73"/>
      <c r="AEY121" s="74"/>
      <c r="AEZ121" s="74"/>
      <c r="AFA121" s="77"/>
      <c r="AFB121" s="77"/>
      <c r="AFC121" s="11"/>
      <c r="AFI121" s="73"/>
      <c r="AFJ121" s="73"/>
      <c r="AFK121" s="73"/>
      <c r="AFL121" s="73"/>
      <c r="AFM121" s="74"/>
      <c r="AFN121" s="74"/>
      <c r="AFO121" s="77"/>
      <c r="AFP121" s="77"/>
      <c r="AFQ121" s="11"/>
      <c r="AFW121" s="73"/>
      <c r="AFX121" s="73"/>
      <c r="AFY121" s="73"/>
      <c r="AFZ121" s="73"/>
      <c r="AGA121" s="74"/>
      <c r="AGB121" s="74"/>
      <c r="AGC121" s="77"/>
      <c r="AGD121" s="77"/>
      <c r="AGE121" s="11"/>
      <c r="AGK121" s="73"/>
      <c r="AGL121" s="73"/>
      <c r="AGM121" s="73"/>
      <c r="AGN121" s="73"/>
      <c r="AGO121" s="74"/>
      <c r="AGP121" s="74"/>
      <c r="AGQ121" s="77"/>
      <c r="AGR121" s="77"/>
      <c r="AGS121" s="11"/>
      <c r="AGY121" s="73"/>
      <c r="AGZ121" s="73"/>
      <c r="AHA121" s="73"/>
      <c r="AHB121" s="73"/>
      <c r="AHC121" s="74"/>
      <c r="AHD121" s="74"/>
      <c r="AHE121" s="77"/>
      <c r="AHF121" s="77"/>
      <c r="AHG121" s="11"/>
      <c r="AHM121" s="73"/>
      <c r="AHN121" s="73"/>
      <c r="AHO121" s="73"/>
      <c r="AHP121" s="73"/>
      <c r="AHQ121" s="74"/>
      <c r="AHR121" s="74"/>
      <c r="AHS121" s="77"/>
      <c r="AHT121" s="77"/>
      <c r="AHU121" s="11"/>
      <c r="AIA121" s="73"/>
      <c r="AIB121" s="73"/>
      <c r="AIC121" s="73"/>
      <c r="AID121" s="73"/>
      <c r="AIE121" s="74"/>
      <c r="AIF121" s="74"/>
      <c r="AIG121" s="77"/>
      <c r="AIH121" s="77"/>
      <c r="AII121" s="11"/>
      <c r="AIO121" s="73"/>
      <c r="AIP121" s="73"/>
      <c r="AIQ121" s="73"/>
      <c r="AIR121" s="73"/>
      <c r="AIS121" s="74"/>
      <c r="AIT121" s="74"/>
      <c r="AIU121" s="77"/>
      <c r="AIV121" s="77"/>
      <c r="AIW121" s="11"/>
      <c r="AJC121" s="73"/>
      <c r="AJD121" s="73"/>
      <c r="AJE121" s="73"/>
      <c r="AJF121" s="73"/>
      <c r="AJG121" s="74"/>
      <c r="AJH121" s="74"/>
      <c r="AJI121" s="77"/>
      <c r="AJJ121" s="77"/>
      <c r="AJK121" s="11"/>
      <c r="AJQ121" s="73"/>
      <c r="AJR121" s="73"/>
      <c r="AJS121" s="73"/>
      <c r="AJT121" s="73"/>
      <c r="AJU121" s="74"/>
      <c r="AJV121" s="74"/>
      <c r="AJW121" s="77"/>
      <c r="AJX121" s="77"/>
      <c r="AJY121" s="11"/>
      <c r="AKE121" s="73"/>
      <c r="AKF121" s="73"/>
      <c r="AKG121" s="73"/>
      <c r="AKH121" s="73"/>
      <c r="AKI121" s="74"/>
      <c r="AKJ121" s="74"/>
      <c r="AKK121" s="77"/>
      <c r="AKL121" s="77"/>
      <c r="AKM121" s="11"/>
      <c r="AKS121" s="73"/>
      <c r="AKT121" s="73"/>
      <c r="AKU121" s="73"/>
      <c r="AKV121" s="73"/>
      <c r="AKW121" s="74"/>
      <c r="AKX121" s="74"/>
      <c r="AKY121" s="77"/>
      <c r="AKZ121" s="77"/>
      <c r="ALA121" s="11"/>
      <c r="ALG121" s="73"/>
      <c r="ALH121" s="73"/>
      <c r="ALI121" s="73"/>
      <c r="ALJ121" s="73"/>
      <c r="ALK121" s="74"/>
      <c r="ALL121" s="74"/>
      <c r="ALM121" s="77"/>
      <c r="ALN121" s="77"/>
      <c r="ALO121" s="11"/>
      <c r="ALU121" s="73"/>
      <c r="ALV121" s="73"/>
      <c r="ALW121" s="73"/>
      <c r="ALX121" s="73"/>
      <c r="ALY121" s="74"/>
      <c r="ALZ121" s="74"/>
      <c r="AMA121" s="77"/>
      <c r="AMB121" s="77"/>
      <c r="AMC121" s="11"/>
      <c r="AMI121" s="73"/>
      <c r="AMJ121" s="73"/>
      <c r="AMK121" s="73"/>
      <c r="AML121" s="73"/>
      <c r="AMM121" s="74"/>
      <c r="AMN121" s="74"/>
      <c r="AMO121" s="77"/>
      <c r="AMP121" s="77"/>
      <c r="AMQ121" s="11"/>
      <c r="AMW121" s="73"/>
      <c r="AMX121" s="73"/>
      <c r="AMY121" s="73"/>
      <c r="AMZ121" s="73"/>
      <c r="ANA121" s="74"/>
      <c r="ANB121" s="74"/>
      <c r="ANC121" s="77"/>
      <c r="AND121" s="77"/>
      <c r="ANE121" s="11"/>
      <c r="ANK121" s="73"/>
      <c r="ANL121" s="73"/>
      <c r="ANM121" s="73"/>
      <c r="ANN121" s="73"/>
      <c r="ANO121" s="74"/>
      <c r="ANP121" s="74"/>
      <c r="ANQ121" s="77"/>
      <c r="ANR121" s="77"/>
      <c r="ANS121" s="11"/>
      <c r="ANY121" s="73"/>
      <c r="ANZ121" s="73"/>
      <c r="AOA121" s="73"/>
      <c r="AOB121" s="73"/>
      <c r="AOC121" s="74"/>
      <c r="AOD121" s="74"/>
      <c r="AOE121" s="77"/>
      <c r="AOF121" s="77"/>
      <c r="AOG121" s="11"/>
      <c r="AOM121" s="73"/>
      <c r="AON121" s="73"/>
      <c r="AOO121" s="73"/>
      <c r="AOP121" s="73"/>
      <c r="AOQ121" s="74"/>
      <c r="AOR121" s="74"/>
      <c r="AOS121" s="77"/>
      <c r="AOT121" s="77"/>
      <c r="AOU121" s="11"/>
      <c r="APA121" s="73"/>
      <c r="APB121" s="73"/>
      <c r="APC121" s="73"/>
      <c r="APD121" s="73"/>
      <c r="APE121" s="74"/>
      <c r="APF121" s="74"/>
      <c r="APG121" s="77"/>
      <c r="APH121" s="77"/>
      <c r="API121" s="11"/>
      <c r="APO121" s="73"/>
      <c r="APP121" s="73"/>
      <c r="APQ121" s="73"/>
      <c r="APR121" s="73"/>
      <c r="APS121" s="74"/>
      <c r="APT121" s="74"/>
      <c r="APU121" s="77"/>
      <c r="APV121" s="77"/>
      <c r="APW121" s="11"/>
      <c r="AQC121" s="73"/>
      <c r="AQD121" s="73"/>
      <c r="AQE121" s="73"/>
      <c r="AQF121" s="73"/>
      <c r="AQG121" s="74"/>
      <c r="AQH121" s="74"/>
      <c r="AQI121" s="77"/>
      <c r="AQJ121" s="77"/>
      <c r="AQK121" s="11"/>
      <c r="AQQ121" s="73"/>
      <c r="AQR121" s="73"/>
      <c r="AQS121" s="73"/>
      <c r="AQT121" s="73"/>
      <c r="AQU121" s="74"/>
      <c r="AQV121" s="74"/>
      <c r="AQW121" s="77"/>
      <c r="AQX121" s="77"/>
      <c r="AQY121" s="11"/>
      <c r="ARE121" s="73"/>
      <c r="ARF121" s="73"/>
      <c r="ARG121" s="73"/>
      <c r="ARH121" s="73"/>
      <c r="ARI121" s="74"/>
      <c r="ARJ121" s="74"/>
      <c r="ARK121" s="77"/>
      <c r="ARL121" s="77"/>
      <c r="ARM121" s="11"/>
      <c r="ARS121" s="73"/>
      <c r="ART121" s="73"/>
      <c r="ARU121" s="73"/>
      <c r="ARV121" s="73"/>
      <c r="ARW121" s="74"/>
      <c r="ARX121" s="74"/>
      <c r="ARY121" s="77"/>
      <c r="ARZ121" s="77"/>
      <c r="ASA121" s="11"/>
      <c r="ASG121" s="73"/>
      <c r="ASH121" s="73"/>
      <c r="ASI121" s="73"/>
      <c r="ASJ121" s="73"/>
      <c r="ASK121" s="74"/>
      <c r="ASL121" s="74"/>
      <c r="ASM121" s="77"/>
      <c r="ASN121" s="77"/>
      <c r="ASO121" s="11"/>
      <c r="ASU121" s="73"/>
      <c r="ASV121" s="73"/>
      <c r="ASW121" s="73"/>
      <c r="ASX121" s="73"/>
      <c r="ASY121" s="74"/>
      <c r="ASZ121" s="74"/>
      <c r="ATA121" s="77"/>
      <c r="ATB121" s="77"/>
      <c r="ATC121" s="11"/>
      <c r="ATI121" s="73"/>
      <c r="ATJ121" s="73"/>
      <c r="ATK121" s="73"/>
      <c r="ATL121" s="73"/>
      <c r="ATM121" s="74"/>
      <c r="ATN121" s="74"/>
      <c r="ATO121" s="77"/>
      <c r="ATP121" s="77"/>
      <c r="ATQ121" s="11"/>
      <c r="ATW121" s="73"/>
      <c r="ATX121" s="73"/>
      <c r="ATY121" s="73"/>
      <c r="ATZ121" s="73"/>
      <c r="AUA121" s="74"/>
      <c r="AUB121" s="74"/>
      <c r="AUC121" s="77"/>
      <c r="AUD121" s="77"/>
      <c r="AUE121" s="11"/>
      <c r="AUK121" s="73"/>
      <c r="AUL121" s="73"/>
      <c r="AUM121" s="73"/>
      <c r="AUN121" s="73"/>
      <c r="AUO121" s="74"/>
      <c r="AUP121" s="74"/>
      <c r="AUQ121" s="77"/>
      <c r="AUR121" s="77"/>
      <c r="AUS121" s="11"/>
      <c r="AUY121" s="73"/>
      <c r="AUZ121" s="73"/>
      <c r="AVA121" s="73"/>
      <c r="AVB121" s="73"/>
      <c r="AVC121" s="74"/>
      <c r="AVD121" s="74"/>
      <c r="AVE121" s="77"/>
      <c r="AVF121" s="77"/>
      <c r="AVG121" s="11"/>
      <c r="AVM121" s="73"/>
      <c r="AVN121" s="73"/>
      <c r="AVO121" s="73"/>
      <c r="AVP121" s="73"/>
      <c r="AVQ121" s="74"/>
      <c r="AVR121" s="74"/>
      <c r="AVS121" s="77"/>
      <c r="AVT121" s="77"/>
      <c r="AVU121" s="11"/>
      <c r="AWA121" s="73"/>
      <c r="AWB121" s="73"/>
      <c r="AWC121" s="73"/>
      <c r="AWD121" s="73"/>
      <c r="AWE121" s="74"/>
      <c r="AWF121" s="74"/>
      <c r="AWG121" s="77"/>
      <c r="AWH121" s="77"/>
      <c r="AWI121" s="11"/>
      <c r="AWO121" s="73"/>
      <c r="AWP121" s="73"/>
      <c r="AWQ121" s="73"/>
      <c r="AWR121" s="73"/>
      <c r="AWS121" s="74"/>
      <c r="AWT121" s="74"/>
      <c r="AWU121" s="77"/>
      <c r="AWV121" s="77"/>
      <c r="AWW121" s="11"/>
      <c r="AXC121" s="73"/>
      <c r="AXD121" s="73"/>
      <c r="AXE121" s="73"/>
      <c r="AXF121" s="73"/>
      <c r="AXG121" s="74"/>
      <c r="AXH121" s="74"/>
      <c r="AXI121" s="77"/>
      <c r="AXJ121" s="77"/>
      <c r="AXK121" s="11"/>
      <c r="AXQ121" s="73"/>
      <c r="AXR121" s="73"/>
      <c r="AXS121" s="73"/>
      <c r="AXT121" s="73"/>
      <c r="AXU121" s="74"/>
      <c r="AXV121" s="74"/>
      <c r="AXW121" s="77"/>
      <c r="AXX121" s="77"/>
      <c r="AXY121" s="11"/>
      <c r="AYE121" s="73"/>
      <c r="AYF121" s="73"/>
      <c r="AYG121" s="73"/>
      <c r="AYH121" s="73"/>
      <c r="AYI121" s="74"/>
      <c r="AYJ121" s="74"/>
      <c r="AYK121" s="77"/>
      <c r="AYL121" s="77"/>
      <c r="AYM121" s="11"/>
      <c r="AYS121" s="73"/>
      <c r="AYT121" s="73"/>
      <c r="AYU121" s="73"/>
      <c r="AYV121" s="73"/>
      <c r="AYW121" s="74"/>
      <c r="AYX121" s="74"/>
      <c r="AYY121" s="77"/>
      <c r="AYZ121" s="77"/>
      <c r="AZA121" s="11"/>
      <c r="AZG121" s="73"/>
      <c r="AZH121" s="73"/>
      <c r="AZI121" s="73"/>
      <c r="AZJ121" s="73"/>
      <c r="AZK121" s="74"/>
      <c r="AZL121" s="74"/>
      <c r="AZM121" s="77"/>
      <c r="AZN121" s="77"/>
      <c r="AZO121" s="11"/>
      <c r="AZU121" s="73"/>
      <c r="AZV121" s="73"/>
      <c r="AZW121" s="73"/>
      <c r="AZX121" s="73"/>
      <c r="AZY121" s="74"/>
      <c r="AZZ121" s="74"/>
      <c r="BAA121" s="77"/>
      <c r="BAB121" s="77"/>
      <c r="BAC121" s="11"/>
      <c r="BAI121" s="73"/>
      <c r="BAJ121" s="73"/>
      <c r="BAK121" s="73"/>
      <c r="BAL121" s="73"/>
      <c r="BAM121" s="74"/>
      <c r="BAN121" s="74"/>
      <c r="BAO121" s="77"/>
      <c r="BAP121" s="77"/>
      <c r="BAQ121" s="11"/>
      <c r="BAW121" s="73"/>
      <c r="BAX121" s="73"/>
      <c r="BAY121" s="73"/>
      <c r="BAZ121" s="73"/>
      <c r="BBA121" s="74"/>
      <c r="BBB121" s="74"/>
      <c r="BBC121" s="77"/>
      <c r="BBD121" s="77"/>
      <c r="BBE121" s="11"/>
      <c r="BBK121" s="73"/>
      <c r="BBL121" s="73"/>
      <c r="BBM121" s="73"/>
      <c r="BBN121" s="73"/>
      <c r="BBO121" s="74"/>
      <c r="BBP121" s="74"/>
      <c r="BBQ121" s="77"/>
      <c r="BBR121" s="77"/>
      <c r="BBS121" s="11"/>
      <c r="BBY121" s="73"/>
      <c r="BBZ121" s="73"/>
      <c r="BCA121" s="73"/>
      <c r="BCB121" s="73"/>
      <c r="BCC121" s="74"/>
      <c r="BCD121" s="74"/>
      <c r="BCE121" s="77"/>
      <c r="BCF121" s="77"/>
      <c r="BCG121" s="11"/>
      <c r="BCM121" s="73"/>
      <c r="BCN121" s="73"/>
      <c r="BCO121" s="73"/>
      <c r="BCP121" s="73"/>
      <c r="BCQ121" s="74"/>
      <c r="BCR121" s="74"/>
      <c r="BCS121" s="77"/>
      <c r="BCT121" s="77"/>
      <c r="BCU121" s="11"/>
      <c r="BDA121" s="73"/>
      <c r="BDB121" s="73"/>
      <c r="BDC121" s="73"/>
      <c r="BDD121" s="73"/>
      <c r="BDE121" s="74"/>
      <c r="BDF121" s="74"/>
      <c r="BDG121" s="77"/>
      <c r="BDH121" s="77"/>
      <c r="BDI121" s="11"/>
      <c r="BDO121" s="73"/>
      <c r="BDP121" s="73"/>
      <c r="BDQ121" s="73"/>
      <c r="BDR121" s="73"/>
      <c r="BDS121" s="74"/>
      <c r="BDT121" s="74"/>
      <c r="BDU121" s="77"/>
      <c r="BDV121" s="77"/>
      <c r="BDW121" s="11"/>
      <c r="BEC121" s="73"/>
      <c r="BED121" s="73"/>
      <c r="BEE121" s="73"/>
      <c r="BEF121" s="73"/>
      <c r="BEG121" s="74"/>
      <c r="BEH121" s="74"/>
      <c r="BEI121" s="77"/>
      <c r="BEJ121" s="77"/>
      <c r="BEK121" s="11"/>
      <c r="BEQ121" s="73"/>
      <c r="BER121" s="73"/>
      <c r="BES121" s="73"/>
      <c r="BET121" s="73"/>
      <c r="BEU121" s="74"/>
      <c r="BEV121" s="74"/>
      <c r="BEW121" s="77"/>
      <c r="BEX121" s="77"/>
      <c r="BEY121" s="11"/>
      <c r="BFE121" s="73"/>
      <c r="BFF121" s="73"/>
      <c r="BFG121" s="73"/>
      <c r="BFH121" s="73"/>
      <c r="BFI121" s="74"/>
      <c r="BFJ121" s="74"/>
      <c r="BFK121" s="77"/>
      <c r="BFL121" s="77"/>
      <c r="BFM121" s="11"/>
      <c r="BFS121" s="73"/>
      <c r="BFT121" s="73"/>
      <c r="BFU121" s="73"/>
      <c r="BFV121" s="73"/>
      <c r="BFW121" s="74"/>
      <c r="BFX121" s="74"/>
      <c r="BFY121" s="77"/>
      <c r="BFZ121" s="77"/>
      <c r="BGA121" s="11"/>
      <c r="BGG121" s="73"/>
      <c r="BGH121" s="73"/>
      <c r="BGI121" s="73"/>
      <c r="BGJ121" s="73"/>
      <c r="BGK121" s="74"/>
      <c r="BGL121" s="74"/>
      <c r="BGM121" s="77"/>
      <c r="BGN121" s="77"/>
      <c r="BGO121" s="11"/>
      <c r="BGU121" s="73"/>
      <c r="BGV121" s="73"/>
      <c r="BGW121" s="73"/>
      <c r="BGX121" s="73"/>
      <c r="BGY121" s="74"/>
      <c r="BGZ121" s="74"/>
      <c r="BHA121" s="77"/>
      <c r="BHB121" s="77"/>
      <c r="BHC121" s="11"/>
      <c r="BHI121" s="73"/>
      <c r="BHJ121" s="73"/>
      <c r="BHK121" s="73"/>
      <c r="BHL121" s="73"/>
      <c r="BHM121" s="74"/>
      <c r="BHN121" s="74"/>
      <c r="BHO121" s="77"/>
      <c r="BHP121" s="77"/>
      <c r="BHQ121" s="11"/>
      <c r="BHW121" s="73"/>
      <c r="BHX121" s="73"/>
      <c r="BHY121" s="73"/>
      <c r="BHZ121" s="73"/>
      <c r="BIA121" s="74"/>
      <c r="BIB121" s="74"/>
      <c r="BIC121" s="77"/>
      <c r="BID121" s="77"/>
      <c r="BIE121" s="11"/>
      <c r="BIK121" s="73"/>
      <c r="BIL121" s="73"/>
      <c r="BIM121" s="73"/>
      <c r="BIN121" s="73"/>
      <c r="BIO121" s="74"/>
      <c r="BIP121" s="74"/>
      <c r="BIQ121" s="77"/>
      <c r="BIR121" s="77"/>
      <c r="BIS121" s="11"/>
      <c r="BIY121" s="73"/>
      <c r="BIZ121" s="73"/>
      <c r="BJA121" s="73"/>
      <c r="BJB121" s="73"/>
      <c r="BJC121" s="74"/>
      <c r="BJD121" s="74"/>
      <c r="BJE121" s="77"/>
      <c r="BJF121" s="77"/>
      <c r="BJG121" s="11"/>
      <c r="BJM121" s="73"/>
      <c r="BJN121" s="73"/>
      <c r="BJO121" s="73"/>
      <c r="BJP121" s="73"/>
      <c r="BJQ121" s="74"/>
      <c r="BJR121" s="74"/>
      <c r="BJS121" s="77"/>
      <c r="BJT121" s="77"/>
      <c r="BJU121" s="11"/>
      <c r="BKA121" s="73"/>
      <c r="BKB121" s="73"/>
      <c r="BKC121" s="73"/>
      <c r="BKD121" s="73"/>
      <c r="BKE121" s="74"/>
      <c r="BKF121" s="74"/>
      <c r="BKG121" s="77"/>
      <c r="BKH121" s="77"/>
      <c r="BKI121" s="11"/>
      <c r="BKO121" s="73"/>
      <c r="BKP121" s="73"/>
      <c r="BKQ121" s="73"/>
      <c r="BKR121" s="73"/>
      <c r="BKS121" s="74"/>
      <c r="BKT121" s="74"/>
      <c r="BKU121" s="77"/>
      <c r="BKV121" s="77"/>
      <c r="BKW121" s="11"/>
      <c r="BLC121" s="73"/>
      <c r="BLD121" s="73"/>
      <c r="BLE121" s="73"/>
      <c r="BLF121" s="73"/>
      <c r="BLG121" s="74"/>
      <c r="BLH121" s="74"/>
      <c r="BLI121" s="77"/>
      <c r="BLJ121" s="77"/>
      <c r="BLK121" s="11"/>
      <c r="BLQ121" s="73"/>
      <c r="BLR121" s="73"/>
      <c r="BLS121" s="73"/>
      <c r="BLT121" s="73"/>
      <c r="BLU121" s="74"/>
      <c r="BLV121" s="74"/>
      <c r="BLW121" s="77"/>
      <c r="BLX121" s="77"/>
      <c r="BLY121" s="11"/>
      <c r="BME121" s="73"/>
      <c r="BMF121" s="73"/>
      <c r="BMG121" s="73"/>
      <c r="BMH121" s="73"/>
      <c r="BMI121" s="74"/>
      <c r="BMJ121" s="74"/>
      <c r="BMK121" s="77"/>
      <c r="BML121" s="77"/>
      <c r="BMM121" s="11"/>
      <c r="BMS121" s="73"/>
      <c r="BMT121" s="73"/>
      <c r="BMU121" s="73"/>
      <c r="BMV121" s="73"/>
      <c r="BMW121" s="74"/>
      <c r="BMX121" s="74"/>
      <c r="BMY121" s="77"/>
      <c r="BMZ121" s="77"/>
      <c r="BNA121" s="11"/>
      <c r="BNG121" s="73"/>
      <c r="BNH121" s="73"/>
      <c r="BNI121" s="73"/>
      <c r="BNJ121" s="73"/>
      <c r="BNK121" s="74"/>
      <c r="BNL121" s="74"/>
      <c r="BNM121" s="77"/>
      <c r="BNN121" s="77"/>
      <c r="BNO121" s="11"/>
      <c r="BNU121" s="73"/>
      <c r="BNV121" s="73"/>
      <c r="BNW121" s="73"/>
      <c r="BNX121" s="73"/>
      <c r="BNY121" s="74"/>
      <c r="BNZ121" s="74"/>
      <c r="BOA121" s="77"/>
      <c r="BOB121" s="77"/>
      <c r="BOC121" s="11"/>
      <c r="BOI121" s="73"/>
      <c r="BOJ121" s="73"/>
      <c r="BOK121" s="73"/>
      <c r="BOL121" s="73"/>
      <c r="BOM121" s="74"/>
      <c r="BON121" s="74"/>
      <c r="BOO121" s="77"/>
      <c r="BOP121" s="77"/>
      <c r="BOQ121" s="11"/>
      <c r="BOW121" s="73"/>
      <c r="BOX121" s="73"/>
      <c r="BOY121" s="73"/>
      <c r="BOZ121" s="73"/>
      <c r="BPA121" s="74"/>
      <c r="BPB121" s="74"/>
      <c r="BPC121" s="77"/>
      <c r="BPD121" s="77"/>
      <c r="BPE121" s="11"/>
      <c r="BPK121" s="73"/>
      <c r="BPL121" s="73"/>
      <c r="BPM121" s="73"/>
      <c r="BPN121" s="73"/>
      <c r="BPO121" s="74"/>
      <c r="BPP121" s="74"/>
      <c r="BPQ121" s="77"/>
      <c r="BPR121" s="77"/>
      <c r="BPS121" s="11"/>
      <c r="BPY121" s="73"/>
      <c r="BPZ121" s="73"/>
      <c r="BQA121" s="73"/>
      <c r="BQB121" s="73"/>
      <c r="BQC121" s="74"/>
      <c r="BQD121" s="74"/>
      <c r="BQE121" s="77"/>
      <c r="BQF121" s="77"/>
      <c r="BQG121" s="11"/>
      <c r="BQM121" s="73"/>
      <c r="BQN121" s="73"/>
      <c r="BQO121" s="73"/>
      <c r="BQP121" s="73"/>
      <c r="BQQ121" s="74"/>
      <c r="BQR121" s="74"/>
      <c r="BQS121" s="77"/>
      <c r="BQT121" s="77"/>
      <c r="BQU121" s="11"/>
      <c r="BRA121" s="73"/>
      <c r="BRB121" s="73"/>
      <c r="BRC121" s="73"/>
      <c r="BRD121" s="73"/>
      <c r="BRE121" s="74"/>
      <c r="BRF121" s="74"/>
      <c r="BRG121" s="77"/>
      <c r="BRH121" s="77"/>
      <c r="BRI121" s="11"/>
      <c r="BRO121" s="73"/>
      <c r="BRP121" s="73"/>
      <c r="BRQ121" s="73"/>
      <c r="BRR121" s="73"/>
      <c r="BRS121" s="74"/>
      <c r="BRT121" s="74"/>
      <c r="BRU121" s="77"/>
      <c r="BRV121" s="77"/>
      <c r="BRW121" s="11"/>
      <c r="BSC121" s="73"/>
      <c r="BSD121" s="73"/>
      <c r="BSE121" s="73"/>
      <c r="BSF121" s="73"/>
      <c r="BSG121" s="74"/>
      <c r="BSH121" s="74"/>
      <c r="BSI121" s="77"/>
      <c r="BSJ121" s="77"/>
      <c r="BSK121" s="11"/>
      <c r="BSQ121" s="73"/>
      <c r="BSR121" s="73"/>
      <c r="BSS121" s="73"/>
      <c r="BST121" s="73"/>
      <c r="BSU121" s="74"/>
      <c r="BSV121" s="74"/>
      <c r="BSW121" s="77"/>
      <c r="BSX121" s="77"/>
      <c r="BSY121" s="11"/>
      <c r="BTE121" s="73"/>
      <c r="BTF121" s="73"/>
      <c r="BTG121" s="73"/>
      <c r="BTH121" s="73"/>
      <c r="BTI121" s="74"/>
      <c r="BTJ121" s="74"/>
      <c r="BTK121" s="77"/>
      <c r="BTL121" s="77"/>
      <c r="BTM121" s="11"/>
      <c r="BTS121" s="73"/>
      <c r="BTT121" s="73"/>
      <c r="BTU121" s="73"/>
      <c r="BTV121" s="73"/>
      <c r="BTW121" s="74"/>
      <c r="BTX121" s="74"/>
      <c r="BTY121" s="77"/>
      <c r="BTZ121" s="77"/>
      <c r="BUA121" s="11"/>
      <c r="BUG121" s="73"/>
      <c r="BUH121" s="73"/>
      <c r="BUI121" s="73"/>
      <c r="BUJ121" s="73"/>
      <c r="BUK121" s="74"/>
      <c r="BUL121" s="74"/>
      <c r="BUM121" s="77"/>
      <c r="BUN121" s="77"/>
      <c r="BUO121" s="11"/>
      <c r="BUU121" s="73"/>
      <c r="BUV121" s="73"/>
      <c r="BUW121" s="73"/>
      <c r="BUX121" s="73"/>
      <c r="BUY121" s="74"/>
      <c r="BUZ121" s="74"/>
      <c r="BVA121" s="77"/>
      <c r="BVB121" s="77"/>
      <c r="BVC121" s="11"/>
      <c r="BVI121" s="73"/>
      <c r="BVJ121" s="73"/>
      <c r="BVK121" s="73"/>
      <c r="BVL121" s="73"/>
      <c r="BVM121" s="74"/>
      <c r="BVN121" s="74"/>
      <c r="BVO121" s="77"/>
      <c r="BVP121" s="77"/>
      <c r="BVQ121" s="11"/>
      <c r="BVW121" s="73"/>
      <c r="BVX121" s="73"/>
      <c r="BVY121" s="73"/>
      <c r="BVZ121" s="73"/>
      <c r="BWA121" s="74"/>
      <c r="BWB121" s="74"/>
      <c r="BWC121" s="77"/>
      <c r="BWD121" s="77"/>
      <c r="BWE121" s="11"/>
      <c r="BWK121" s="73"/>
      <c r="BWL121" s="73"/>
      <c r="BWM121" s="73"/>
      <c r="BWN121" s="73"/>
      <c r="BWO121" s="74"/>
      <c r="BWP121" s="74"/>
      <c r="BWQ121" s="77"/>
      <c r="BWR121" s="77"/>
      <c r="BWS121" s="11"/>
      <c r="BWY121" s="73"/>
      <c r="BWZ121" s="73"/>
      <c r="BXA121" s="73"/>
      <c r="BXB121" s="73"/>
      <c r="BXC121" s="74"/>
      <c r="BXD121" s="74"/>
      <c r="BXE121" s="77"/>
      <c r="BXF121" s="77"/>
      <c r="BXG121" s="11"/>
      <c r="BXM121" s="73"/>
      <c r="BXN121" s="73"/>
      <c r="BXO121" s="73"/>
      <c r="BXP121" s="73"/>
      <c r="BXQ121" s="74"/>
      <c r="BXR121" s="74"/>
      <c r="BXS121" s="77"/>
      <c r="BXT121" s="77"/>
      <c r="BXU121" s="11"/>
      <c r="BYA121" s="73"/>
      <c r="BYB121" s="73"/>
      <c r="BYC121" s="73"/>
      <c r="BYD121" s="73"/>
      <c r="BYE121" s="74"/>
      <c r="BYF121" s="74"/>
      <c r="BYG121" s="77"/>
      <c r="BYH121" s="77"/>
      <c r="BYI121" s="11"/>
      <c r="BYO121" s="73"/>
      <c r="BYP121" s="73"/>
      <c r="BYQ121" s="73"/>
      <c r="BYR121" s="73"/>
      <c r="BYS121" s="74"/>
      <c r="BYT121" s="74"/>
      <c r="BYU121" s="77"/>
      <c r="BYV121" s="77"/>
      <c r="BYW121" s="11"/>
      <c r="BZC121" s="73"/>
      <c r="BZD121" s="73"/>
      <c r="BZE121" s="73"/>
      <c r="BZF121" s="73"/>
      <c r="BZG121" s="74"/>
      <c r="BZH121" s="74"/>
      <c r="BZI121" s="77"/>
      <c r="BZJ121" s="77"/>
      <c r="BZK121" s="11"/>
      <c r="BZQ121" s="73"/>
      <c r="BZR121" s="73"/>
      <c r="BZS121" s="73"/>
      <c r="BZT121" s="73"/>
      <c r="BZU121" s="74"/>
      <c r="BZV121" s="74"/>
      <c r="BZW121" s="77"/>
      <c r="BZX121" s="77"/>
      <c r="BZY121" s="11"/>
      <c r="CAE121" s="73"/>
      <c r="CAF121" s="73"/>
      <c r="CAG121" s="73"/>
      <c r="CAH121" s="73"/>
      <c r="CAI121" s="74"/>
      <c r="CAJ121" s="74"/>
      <c r="CAK121" s="77"/>
      <c r="CAL121" s="77"/>
      <c r="CAM121" s="11"/>
      <c r="CAS121" s="73"/>
      <c r="CAT121" s="73"/>
      <c r="CAU121" s="73"/>
      <c r="CAV121" s="73"/>
      <c r="CAW121" s="74"/>
      <c r="CAX121" s="74"/>
      <c r="CAY121" s="77"/>
      <c r="CAZ121" s="77"/>
      <c r="CBA121" s="11"/>
      <c r="CBG121" s="73"/>
      <c r="CBH121" s="73"/>
      <c r="CBI121" s="73"/>
      <c r="CBJ121" s="73"/>
      <c r="CBK121" s="74"/>
      <c r="CBL121" s="74"/>
      <c r="CBM121" s="77"/>
      <c r="CBN121" s="77"/>
      <c r="CBO121" s="11"/>
      <c r="CBU121" s="73"/>
      <c r="CBV121" s="73"/>
      <c r="CBW121" s="73"/>
      <c r="CBX121" s="73"/>
      <c r="CBY121" s="74"/>
      <c r="CBZ121" s="74"/>
      <c r="CCA121" s="77"/>
      <c r="CCB121" s="77"/>
      <c r="CCC121" s="11"/>
      <c r="CCI121" s="73"/>
      <c r="CCJ121" s="73"/>
      <c r="CCK121" s="73"/>
      <c r="CCL121" s="73"/>
      <c r="CCM121" s="74"/>
      <c r="CCN121" s="74"/>
      <c r="CCO121" s="77"/>
      <c r="CCP121" s="77"/>
      <c r="CCQ121" s="11"/>
      <c r="CCW121" s="73"/>
      <c r="CCX121" s="73"/>
      <c r="CCY121" s="73"/>
      <c r="CCZ121" s="73"/>
      <c r="CDA121" s="74"/>
      <c r="CDB121" s="74"/>
      <c r="CDC121" s="77"/>
      <c r="CDD121" s="77"/>
      <c r="CDE121" s="11"/>
      <c r="CDK121" s="73"/>
      <c r="CDL121" s="73"/>
      <c r="CDM121" s="73"/>
      <c r="CDN121" s="73"/>
      <c r="CDO121" s="74"/>
      <c r="CDP121" s="74"/>
      <c r="CDQ121" s="77"/>
      <c r="CDR121" s="77"/>
      <c r="CDS121" s="11"/>
      <c r="CDY121" s="73"/>
      <c r="CDZ121" s="73"/>
      <c r="CEA121" s="73"/>
      <c r="CEB121" s="73"/>
      <c r="CEC121" s="74"/>
      <c r="CED121" s="74"/>
      <c r="CEE121" s="77"/>
      <c r="CEF121" s="77"/>
      <c r="CEG121" s="11"/>
      <c r="CEM121" s="73"/>
      <c r="CEN121" s="73"/>
      <c r="CEO121" s="73"/>
      <c r="CEP121" s="73"/>
      <c r="CEQ121" s="74"/>
      <c r="CER121" s="74"/>
      <c r="CES121" s="77"/>
      <c r="CET121" s="77"/>
      <c r="CEU121" s="11"/>
      <c r="CFA121" s="73"/>
      <c r="CFB121" s="73"/>
      <c r="CFC121" s="73"/>
      <c r="CFD121" s="73"/>
      <c r="CFE121" s="74"/>
      <c r="CFF121" s="74"/>
      <c r="CFG121" s="77"/>
      <c r="CFH121" s="77"/>
      <c r="CFI121" s="11"/>
      <c r="CFO121" s="73"/>
      <c r="CFP121" s="73"/>
      <c r="CFQ121" s="73"/>
      <c r="CFR121" s="73"/>
      <c r="CFS121" s="74"/>
      <c r="CFT121" s="74"/>
      <c r="CFU121" s="77"/>
      <c r="CFV121" s="77"/>
      <c r="CFW121" s="11"/>
      <c r="CGC121" s="73"/>
      <c r="CGD121" s="73"/>
      <c r="CGE121" s="73"/>
      <c r="CGF121" s="73"/>
      <c r="CGG121" s="74"/>
      <c r="CGH121" s="74"/>
      <c r="CGI121" s="77"/>
      <c r="CGJ121" s="77"/>
      <c r="CGK121" s="11"/>
      <c r="CGQ121" s="73"/>
      <c r="CGR121" s="73"/>
      <c r="CGS121" s="73"/>
      <c r="CGT121" s="73"/>
      <c r="CGU121" s="74"/>
      <c r="CGV121" s="74"/>
      <c r="CGW121" s="77"/>
      <c r="CGX121" s="77"/>
      <c r="CGY121" s="11"/>
      <c r="CHE121" s="73"/>
      <c r="CHF121" s="73"/>
      <c r="CHG121" s="73"/>
      <c r="CHH121" s="73"/>
      <c r="CHI121" s="74"/>
      <c r="CHJ121" s="74"/>
      <c r="CHK121" s="77"/>
      <c r="CHL121" s="77"/>
      <c r="CHM121" s="11"/>
      <c r="CHS121" s="73"/>
      <c r="CHT121" s="73"/>
      <c r="CHU121" s="73"/>
      <c r="CHV121" s="73"/>
      <c r="CHW121" s="74"/>
      <c r="CHX121" s="74"/>
      <c r="CHY121" s="77"/>
      <c r="CHZ121" s="77"/>
      <c r="CIA121" s="11"/>
      <c r="CIG121" s="73"/>
      <c r="CIH121" s="73"/>
      <c r="CII121" s="73"/>
      <c r="CIJ121" s="73"/>
      <c r="CIK121" s="74"/>
      <c r="CIL121" s="74"/>
      <c r="CIM121" s="77"/>
      <c r="CIN121" s="77"/>
      <c r="CIO121" s="11"/>
      <c r="CIU121" s="73"/>
      <c r="CIV121" s="73"/>
      <c r="CIW121" s="73"/>
      <c r="CIX121" s="73"/>
      <c r="CIY121" s="74"/>
      <c r="CIZ121" s="74"/>
      <c r="CJA121" s="77"/>
      <c r="CJB121" s="77"/>
      <c r="CJC121" s="11"/>
      <c r="CJI121" s="73"/>
      <c r="CJJ121" s="73"/>
      <c r="CJK121" s="73"/>
      <c r="CJL121" s="73"/>
      <c r="CJM121" s="74"/>
      <c r="CJN121" s="74"/>
      <c r="CJO121" s="77"/>
      <c r="CJP121" s="77"/>
      <c r="CJQ121" s="11"/>
      <c r="CJW121" s="73"/>
      <c r="CJX121" s="73"/>
      <c r="CJY121" s="73"/>
      <c r="CJZ121" s="73"/>
      <c r="CKA121" s="74"/>
      <c r="CKB121" s="74"/>
      <c r="CKC121" s="77"/>
      <c r="CKD121" s="77"/>
      <c r="CKE121" s="11"/>
      <c r="CKK121" s="73"/>
      <c r="CKL121" s="73"/>
      <c r="CKM121" s="73"/>
      <c r="CKN121" s="73"/>
      <c r="CKO121" s="74"/>
      <c r="CKP121" s="74"/>
      <c r="CKQ121" s="77"/>
      <c r="CKR121" s="77"/>
      <c r="CKS121" s="11"/>
      <c r="CKY121" s="73"/>
      <c r="CKZ121" s="73"/>
      <c r="CLA121" s="73"/>
      <c r="CLB121" s="73"/>
      <c r="CLC121" s="74"/>
      <c r="CLD121" s="74"/>
      <c r="CLE121" s="77"/>
      <c r="CLF121" s="77"/>
      <c r="CLG121" s="11"/>
      <c r="CLM121" s="73"/>
      <c r="CLN121" s="73"/>
      <c r="CLO121" s="73"/>
      <c r="CLP121" s="73"/>
      <c r="CLQ121" s="74"/>
      <c r="CLR121" s="74"/>
      <c r="CLS121" s="77"/>
      <c r="CLT121" s="77"/>
      <c r="CLU121" s="11"/>
      <c r="CMA121" s="73"/>
      <c r="CMB121" s="73"/>
      <c r="CMC121" s="73"/>
      <c r="CMD121" s="73"/>
      <c r="CME121" s="74"/>
      <c r="CMF121" s="74"/>
      <c r="CMG121" s="77"/>
      <c r="CMH121" s="77"/>
      <c r="CMI121" s="11"/>
      <c r="CMO121" s="73"/>
      <c r="CMP121" s="73"/>
      <c r="CMQ121" s="73"/>
      <c r="CMR121" s="73"/>
      <c r="CMS121" s="74"/>
      <c r="CMT121" s="74"/>
      <c r="CMU121" s="77"/>
      <c r="CMV121" s="77"/>
      <c r="CMW121" s="11"/>
      <c r="CNC121" s="73"/>
      <c r="CND121" s="73"/>
      <c r="CNE121" s="73"/>
      <c r="CNF121" s="73"/>
      <c r="CNG121" s="74"/>
      <c r="CNH121" s="74"/>
      <c r="CNI121" s="77"/>
      <c r="CNJ121" s="77"/>
      <c r="CNK121" s="11"/>
      <c r="CNQ121" s="73"/>
      <c r="CNR121" s="73"/>
      <c r="CNS121" s="73"/>
      <c r="CNT121" s="73"/>
      <c r="CNU121" s="74"/>
      <c r="CNV121" s="74"/>
      <c r="CNW121" s="77"/>
      <c r="CNX121" s="77"/>
      <c r="CNY121" s="11"/>
      <c r="COE121" s="73"/>
      <c r="COF121" s="73"/>
      <c r="COG121" s="73"/>
      <c r="COH121" s="73"/>
      <c r="COI121" s="74"/>
      <c r="COJ121" s="74"/>
      <c r="COK121" s="77"/>
      <c r="COL121" s="77"/>
      <c r="COM121" s="11"/>
      <c r="COS121" s="73"/>
      <c r="COT121" s="73"/>
      <c r="COU121" s="73"/>
      <c r="COV121" s="73"/>
      <c r="COW121" s="74"/>
      <c r="COX121" s="74"/>
      <c r="COY121" s="77"/>
      <c r="COZ121" s="77"/>
      <c r="CPA121" s="11"/>
      <c r="CPG121" s="73"/>
      <c r="CPH121" s="73"/>
      <c r="CPI121" s="73"/>
      <c r="CPJ121" s="73"/>
      <c r="CPK121" s="74"/>
      <c r="CPL121" s="74"/>
      <c r="CPM121" s="77"/>
      <c r="CPN121" s="77"/>
      <c r="CPO121" s="11"/>
      <c r="CPU121" s="73"/>
      <c r="CPV121" s="73"/>
      <c r="CPW121" s="73"/>
      <c r="CPX121" s="73"/>
      <c r="CPY121" s="74"/>
      <c r="CPZ121" s="74"/>
      <c r="CQA121" s="77"/>
      <c r="CQB121" s="77"/>
      <c r="CQC121" s="11"/>
      <c r="CQI121" s="73"/>
      <c r="CQJ121" s="73"/>
      <c r="CQK121" s="73"/>
      <c r="CQL121" s="73"/>
      <c r="CQM121" s="74"/>
      <c r="CQN121" s="74"/>
      <c r="CQO121" s="77"/>
      <c r="CQP121" s="77"/>
      <c r="CQQ121" s="11"/>
      <c r="CQW121" s="73"/>
      <c r="CQX121" s="73"/>
      <c r="CQY121" s="73"/>
      <c r="CQZ121" s="73"/>
      <c r="CRA121" s="74"/>
      <c r="CRB121" s="74"/>
      <c r="CRC121" s="77"/>
      <c r="CRD121" s="77"/>
      <c r="CRE121" s="11"/>
      <c r="CRK121" s="73"/>
      <c r="CRL121" s="73"/>
      <c r="CRM121" s="73"/>
      <c r="CRN121" s="73"/>
      <c r="CRO121" s="74"/>
      <c r="CRP121" s="74"/>
      <c r="CRQ121" s="77"/>
      <c r="CRR121" s="77"/>
      <c r="CRS121" s="11"/>
      <c r="CRY121" s="73"/>
      <c r="CRZ121" s="73"/>
      <c r="CSA121" s="73"/>
      <c r="CSB121" s="73"/>
      <c r="CSC121" s="74"/>
      <c r="CSD121" s="74"/>
      <c r="CSE121" s="77"/>
      <c r="CSF121" s="77"/>
      <c r="CSG121" s="11"/>
      <c r="CSM121" s="73"/>
      <c r="CSN121" s="73"/>
      <c r="CSO121" s="73"/>
      <c r="CSP121" s="73"/>
      <c r="CSQ121" s="74"/>
      <c r="CSR121" s="74"/>
      <c r="CSS121" s="77"/>
      <c r="CST121" s="77"/>
      <c r="CSU121" s="11"/>
      <c r="CTA121" s="73"/>
      <c r="CTB121" s="73"/>
      <c r="CTC121" s="73"/>
      <c r="CTD121" s="73"/>
      <c r="CTE121" s="74"/>
      <c r="CTF121" s="74"/>
      <c r="CTG121" s="77"/>
      <c r="CTH121" s="77"/>
      <c r="CTI121" s="11"/>
      <c r="CTO121" s="73"/>
      <c r="CTP121" s="73"/>
      <c r="CTQ121" s="73"/>
      <c r="CTR121" s="73"/>
      <c r="CTS121" s="74"/>
      <c r="CTT121" s="74"/>
      <c r="CTU121" s="77"/>
      <c r="CTV121" s="77"/>
      <c r="CTW121" s="11"/>
      <c r="CUC121" s="73"/>
      <c r="CUD121" s="73"/>
      <c r="CUE121" s="73"/>
      <c r="CUF121" s="73"/>
      <c r="CUG121" s="74"/>
      <c r="CUH121" s="74"/>
      <c r="CUI121" s="77"/>
      <c r="CUJ121" s="77"/>
      <c r="CUK121" s="11"/>
      <c r="CUQ121" s="73"/>
      <c r="CUR121" s="73"/>
      <c r="CUS121" s="73"/>
      <c r="CUT121" s="73"/>
      <c r="CUU121" s="74"/>
      <c r="CUV121" s="74"/>
      <c r="CUW121" s="77"/>
      <c r="CUX121" s="77"/>
      <c r="CUY121" s="11"/>
      <c r="CVE121" s="73"/>
      <c r="CVF121" s="73"/>
      <c r="CVG121" s="73"/>
      <c r="CVH121" s="73"/>
      <c r="CVI121" s="74"/>
      <c r="CVJ121" s="74"/>
      <c r="CVK121" s="77"/>
      <c r="CVL121" s="77"/>
      <c r="CVM121" s="11"/>
      <c r="CVS121" s="73"/>
      <c r="CVT121" s="73"/>
      <c r="CVU121" s="73"/>
      <c r="CVV121" s="73"/>
      <c r="CVW121" s="74"/>
      <c r="CVX121" s="74"/>
      <c r="CVY121" s="77"/>
      <c r="CVZ121" s="77"/>
      <c r="CWA121" s="11"/>
      <c r="CWG121" s="73"/>
      <c r="CWH121" s="73"/>
      <c r="CWI121" s="73"/>
      <c r="CWJ121" s="73"/>
      <c r="CWK121" s="74"/>
      <c r="CWL121" s="74"/>
      <c r="CWM121" s="77"/>
      <c r="CWN121" s="77"/>
      <c r="CWO121" s="11"/>
      <c r="CWU121" s="73"/>
      <c r="CWV121" s="73"/>
      <c r="CWW121" s="73"/>
      <c r="CWX121" s="73"/>
      <c r="CWY121" s="74"/>
      <c r="CWZ121" s="74"/>
      <c r="CXA121" s="77"/>
      <c r="CXB121" s="77"/>
      <c r="CXC121" s="11"/>
      <c r="CXI121" s="73"/>
      <c r="CXJ121" s="73"/>
      <c r="CXK121" s="73"/>
      <c r="CXL121" s="73"/>
      <c r="CXM121" s="74"/>
      <c r="CXN121" s="74"/>
      <c r="CXO121" s="77"/>
      <c r="CXP121" s="77"/>
      <c r="CXQ121" s="11"/>
      <c r="CXW121" s="73"/>
      <c r="CXX121" s="73"/>
      <c r="CXY121" s="73"/>
      <c r="CXZ121" s="73"/>
      <c r="CYA121" s="74"/>
      <c r="CYB121" s="74"/>
      <c r="CYC121" s="77"/>
      <c r="CYD121" s="77"/>
      <c r="CYE121" s="11"/>
      <c r="CYK121" s="73"/>
      <c r="CYL121" s="73"/>
      <c r="CYM121" s="73"/>
      <c r="CYN121" s="73"/>
      <c r="CYO121" s="74"/>
      <c r="CYP121" s="74"/>
      <c r="CYQ121" s="77"/>
      <c r="CYR121" s="77"/>
      <c r="CYS121" s="11"/>
      <c r="CYY121" s="73"/>
      <c r="CYZ121" s="73"/>
      <c r="CZA121" s="73"/>
      <c r="CZB121" s="73"/>
      <c r="CZC121" s="74"/>
      <c r="CZD121" s="74"/>
      <c r="CZE121" s="77"/>
      <c r="CZF121" s="77"/>
      <c r="CZG121" s="11"/>
      <c r="CZM121" s="73"/>
      <c r="CZN121" s="73"/>
      <c r="CZO121" s="73"/>
      <c r="CZP121" s="73"/>
      <c r="CZQ121" s="74"/>
      <c r="CZR121" s="74"/>
      <c r="CZS121" s="77"/>
      <c r="CZT121" s="77"/>
      <c r="CZU121" s="11"/>
      <c r="DAA121" s="73"/>
      <c r="DAB121" s="73"/>
      <c r="DAC121" s="73"/>
      <c r="DAD121" s="73"/>
      <c r="DAE121" s="74"/>
      <c r="DAF121" s="74"/>
      <c r="DAG121" s="77"/>
      <c r="DAH121" s="77"/>
      <c r="DAI121" s="11"/>
      <c r="DAO121" s="73"/>
      <c r="DAP121" s="73"/>
      <c r="DAQ121" s="73"/>
      <c r="DAR121" s="73"/>
      <c r="DAS121" s="74"/>
      <c r="DAT121" s="74"/>
      <c r="DAU121" s="77"/>
      <c r="DAV121" s="77"/>
      <c r="DAW121" s="11"/>
      <c r="DBC121" s="73"/>
      <c r="DBD121" s="73"/>
      <c r="DBE121" s="73"/>
      <c r="DBF121" s="73"/>
      <c r="DBG121" s="74"/>
      <c r="DBH121" s="74"/>
      <c r="DBI121" s="77"/>
      <c r="DBJ121" s="77"/>
      <c r="DBK121" s="11"/>
      <c r="DBQ121" s="73"/>
      <c r="DBR121" s="73"/>
      <c r="DBS121" s="73"/>
      <c r="DBT121" s="73"/>
      <c r="DBU121" s="74"/>
      <c r="DBV121" s="74"/>
      <c r="DBW121" s="77"/>
      <c r="DBX121" s="77"/>
      <c r="DBY121" s="11"/>
      <c r="DCE121" s="73"/>
      <c r="DCF121" s="73"/>
      <c r="DCG121" s="73"/>
      <c r="DCH121" s="73"/>
      <c r="DCI121" s="74"/>
      <c r="DCJ121" s="74"/>
      <c r="DCK121" s="77"/>
      <c r="DCL121" s="77"/>
      <c r="DCM121" s="11"/>
      <c r="DCS121" s="73"/>
      <c r="DCT121" s="73"/>
      <c r="DCU121" s="73"/>
      <c r="DCV121" s="73"/>
      <c r="DCW121" s="74"/>
      <c r="DCX121" s="74"/>
      <c r="DCY121" s="77"/>
      <c r="DCZ121" s="77"/>
      <c r="DDA121" s="11"/>
      <c r="DDG121" s="73"/>
      <c r="DDH121" s="73"/>
      <c r="DDI121" s="73"/>
      <c r="DDJ121" s="73"/>
      <c r="DDK121" s="74"/>
      <c r="DDL121" s="74"/>
      <c r="DDM121" s="77"/>
      <c r="DDN121" s="77"/>
      <c r="DDO121" s="11"/>
      <c r="DDU121" s="73"/>
      <c r="DDV121" s="73"/>
      <c r="DDW121" s="73"/>
      <c r="DDX121" s="73"/>
      <c r="DDY121" s="74"/>
      <c r="DDZ121" s="74"/>
      <c r="DEA121" s="77"/>
      <c r="DEB121" s="77"/>
      <c r="DEC121" s="11"/>
      <c r="DEI121" s="73"/>
      <c r="DEJ121" s="73"/>
      <c r="DEK121" s="73"/>
      <c r="DEL121" s="73"/>
      <c r="DEM121" s="74"/>
      <c r="DEN121" s="74"/>
      <c r="DEO121" s="77"/>
      <c r="DEP121" s="77"/>
      <c r="DEQ121" s="11"/>
      <c r="DEW121" s="73"/>
      <c r="DEX121" s="73"/>
      <c r="DEY121" s="73"/>
      <c r="DEZ121" s="73"/>
      <c r="DFA121" s="74"/>
      <c r="DFB121" s="74"/>
      <c r="DFC121" s="77"/>
      <c r="DFD121" s="77"/>
      <c r="DFE121" s="11"/>
      <c r="DFK121" s="73"/>
      <c r="DFL121" s="73"/>
      <c r="DFM121" s="73"/>
      <c r="DFN121" s="73"/>
      <c r="DFO121" s="74"/>
      <c r="DFP121" s="74"/>
      <c r="DFQ121" s="77"/>
      <c r="DFR121" s="77"/>
      <c r="DFS121" s="11"/>
      <c r="DFY121" s="73"/>
      <c r="DFZ121" s="73"/>
      <c r="DGA121" s="73"/>
      <c r="DGB121" s="73"/>
      <c r="DGC121" s="74"/>
      <c r="DGD121" s="74"/>
      <c r="DGE121" s="77"/>
      <c r="DGF121" s="77"/>
      <c r="DGG121" s="11"/>
      <c r="DGM121" s="73"/>
      <c r="DGN121" s="73"/>
      <c r="DGO121" s="73"/>
      <c r="DGP121" s="73"/>
      <c r="DGQ121" s="74"/>
      <c r="DGR121" s="74"/>
      <c r="DGS121" s="77"/>
      <c r="DGT121" s="77"/>
      <c r="DGU121" s="11"/>
      <c r="DHA121" s="73"/>
      <c r="DHB121" s="73"/>
      <c r="DHC121" s="73"/>
      <c r="DHD121" s="73"/>
      <c r="DHE121" s="74"/>
      <c r="DHF121" s="74"/>
      <c r="DHG121" s="77"/>
      <c r="DHH121" s="77"/>
      <c r="DHI121" s="11"/>
      <c r="DHO121" s="73"/>
      <c r="DHP121" s="73"/>
      <c r="DHQ121" s="73"/>
      <c r="DHR121" s="73"/>
      <c r="DHS121" s="74"/>
      <c r="DHT121" s="74"/>
      <c r="DHU121" s="77"/>
      <c r="DHV121" s="77"/>
      <c r="DHW121" s="11"/>
      <c r="DIC121" s="73"/>
      <c r="DID121" s="73"/>
      <c r="DIE121" s="73"/>
      <c r="DIF121" s="73"/>
      <c r="DIG121" s="74"/>
      <c r="DIH121" s="74"/>
      <c r="DII121" s="77"/>
      <c r="DIJ121" s="77"/>
      <c r="DIK121" s="11"/>
      <c r="DIQ121" s="73"/>
      <c r="DIR121" s="73"/>
      <c r="DIS121" s="73"/>
      <c r="DIT121" s="73"/>
      <c r="DIU121" s="74"/>
      <c r="DIV121" s="74"/>
      <c r="DIW121" s="77"/>
      <c r="DIX121" s="77"/>
      <c r="DIY121" s="11"/>
      <c r="DJE121" s="73"/>
      <c r="DJF121" s="73"/>
      <c r="DJG121" s="73"/>
      <c r="DJH121" s="73"/>
      <c r="DJI121" s="74"/>
      <c r="DJJ121" s="74"/>
      <c r="DJK121" s="77"/>
      <c r="DJL121" s="77"/>
      <c r="DJM121" s="11"/>
      <c r="DJS121" s="73"/>
      <c r="DJT121" s="73"/>
      <c r="DJU121" s="73"/>
      <c r="DJV121" s="73"/>
      <c r="DJW121" s="74"/>
      <c r="DJX121" s="74"/>
      <c r="DJY121" s="77"/>
      <c r="DJZ121" s="77"/>
      <c r="DKA121" s="11"/>
      <c r="DKG121" s="73"/>
      <c r="DKH121" s="73"/>
      <c r="DKI121" s="73"/>
      <c r="DKJ121" s="73"/>
      <c r="DKK121" s="74"/>
      <c r="DKL121" s="74"/>
      <c r="DKM121" s="77"/>
      <c r="DKN121" s="77"/>
      <c r="DKO121" s="11"/>
      <c r="DKU121" s="73"/>
      <c r="DKV121" s="73"/>
      <c r="DKW121" s="73"/>
      <c r="DKX121" s="73"/>
      <c r="DKY121" s="74"/>
      <c r="DKZ121" s="74"/>
      <c r="DLA121" s="77"/>
      <c r="DLB121" s="77"/>
      <c r="DLC121" s="11"/>
      <c r="DLI121" s="73"/>
      <c r="DLJ121" s="73"/>
      <c r="DLK121" s="73"/>
      <c r="DLL121" s="73"/>
      <c r="DLM121" s="74"/>
      <c r="DLN121" s="74"/>
      <c r="DLO121" s="77"/>
      <c r="DLP121" s="77"/>
      <c r="DLQ121" s="11"/>
      <c r="DLW121" s="73"/>
      <c r="DLX121" s="73"/>
      <c r="DLY121" s="73"/>
      <c r="DLZ121" s="73"/>
      <c r="DMA121" s="74"/>
      <c r="DMB121" s="74"/>
      <c r="DMC121" s="77"/>
      <c r="DMD121" s="77"/>
      <c r="DME121" s="11"/>
      <c r="DMK121" s="73"/>
      <c r="DML121" s="73"/>
      <c r="DMM121" s="73"/>
      <c r="DMN121" s="73"/>
      <c r="DMO121" s="74"/>
      <c r="DMP121" s="74"/>
      <c r="DMQ121" s="77"/>
      <c r="DMR121" s="77"/>
      <c r="DMS121" s="11"/>
      <c r="DMY121" s="73"/>
      <c r="DMZ121" s="73"/>
      <c r="DNA121" s="73"/>
      <c r="DNB121" s="73"/>
      <c r="DNC121" s="74"/>
      <c r="DND121" s="74"/>
      <c r="DNE121" s="77"/>
      <c r="DNF121" s="77"/>
      <c r="DNG121" s="11"/>
      <c r="DNM121" s="73"/>
      <c r="DNN121" s="73"/>
      <c r="DNO121" s="73"/>
      <c r="DNP121" s="73"/>
      <c r="DNQ121" s="74"/>
      <c r="DNR121" s="74"/>
      <c r="DNS121" s="77"/>
      <c r="DNT121" s="77"/>
      <c r="DNU121" s="11"/>
      <c r="DOA121" s="73"/>
      <c r="DOB121" s="73"/>
      <c r="DOC121" s="73"/>
      <c r="DOD121" s="73"/>
      <c r="DOE121" s="74"/>
      <c r="DOF121" s="74"/>
      <c r="DOG121" s="77"/>
      <c r="DOH121" s="77"/>
      <c r="DOI121" s="11"/>
      <c r="DOO121" s="73"/>
      <c r="DOP121" s="73"/>
      <c r="DOQ121" s="73"/>
      <c r="DOR121" s="73"/>
      <c r="DOS121" s="74"/>
      <c r="DOT121" s="74"/>
      <c r="DOU121" s="77"/>
      <c r="DOV121" s="77"/>
      <c r="DOW121" s="11"/>
      <c r="DPC121" s="73"/>
      <c r="DPD121" s="73"/>
      <c r="DPE121" s="73"/>
      <c r="DPF121" s="73"/>
      <c r="DPG121" s="74"/>
      <c r="DPH121" s="74"/>
      <c r="DPI121" s="77"/>
      <c r="DPJ121" s="77"/>
      <c r="DPK121" s="11"/>
      <c r="DPQ121" s="73"/>
      <c r="DPR121" s="73"/>
      <c r="DPS121" s="73"/>
      <c r="DPT121" s="73"/>
      <c r="DPU121" s="74"/>
      <c r="DPV121" s="74"/>
      <c r="DPW121" s="77"/>
      <c r="DPX121" s="77"/>
      <c r="DPY121" s="11"/>
      <c r="DQE121" s="73"/>
      <c r="DQF121" s="73"/>
      <c r="DQG121" s="73"/>
      <c r="DQH121" s="73"/>
      <c r="DQI121" s="74"/>
      <c r="DQJ121" s="74"/>
      <c r="DQK121" s="77"/>
      <c r="DQL121" s="77"/>
      <c r="DQM121" s="11"/>
      <c r="DQS121" s="73"/>
      <c r="DQT121" s="73"/>
      <c r="DQU121" s="73"/>
      <c r="DQV121" s="73"/>
      <c r="DQW121" s="74"/>
      <c r="DQX121" s="74"/>
      <c r="DQY121" s="77"/>
      <c r="DQZ121" s="77"/>
      <c r="DRA121" s="11"/>
      <c r="DRG121" s="73"/>
      <c r="DRH121" s="73"/>
      <c r="DRI121" s="73"/>
      <c r="DRJ121" s="73"/>
      <c r="DRK121" s="74"/>
      <c r="DRL121" s="74"/>
      <c r="DRM121" s="77"/>
      <c r="DRN121" s="77"/>
      <c r="DRO121" s="11"/>
      <c r="DRU121" s="73"/>
      <c r="DRV121" s="73"/>
      <c r="DRW121" s="73"/>
      <c r="DRX121" s="73"/>
      <c r="DRY121" s="74"/>
      <c r="DRZ121" s="74"/>
      <c r="DSA121" s="77"/>
      <c r="DSB121" s="77"/>
      <c r="DSC121" s="11"/>
      <c r="DSI121" s="73"/>
      <c r="DSJ121" s="73"/>
      <c r="DSK121" s="73"/>
      <c r="DSL121" s="73"/>
      <c r="DSM121" s="74"/>
      <c r="DSN121" s="74"/>
      <c r="DSO121" s="77"/>
      <c r="DSP121" s="77"/>
      <c r="DSQ121" s="11"/>
      <c r="DSW121" s="73"/>
      <c r="DSX121" s="73"/>
      <c r="DSY121" s="73"/>
      <c r="DSZ121" s="73"/>
      <c r="DTA121" s="74"/>
      <c r="DTB121" s="74"/>
      <c r="DTC121" s="77"/>
      <c r="DTD121" s="77"/>
      <c r="DTE121" s="11"/>
      <c r="DTK121" s="73"/>
      <c r="DTL121" s="73"/>
      <c r="DTM121" s="73"/>
      <c r="DTN121" s="73"/>
      <c r="DTO121" s="74"/>
      <c r="DTP121" s="74"/>
      <c r="DTQ121" s="77"/>
      <c r="DTR121" s="77"/>
      <c r="DTS121" s="11"/>
      <c r="DTY121" s="73"/>
      <c r="DTZ121" s="73"/>
      <c r="DUA121" s="73"/>
      <c r="DUB121" s="73"/>
      <c r="DUC121" s="74"/>
      <c r="DUD121" s="74"/>
      <c r="DUE121" s="77"/>
      <c r="DUF121" s="77"/>
      <c r="DUG121" s="11"/>
      <c r="DUM121" s="73"/>
      <c r="DUN121" s="73"/>
      <c r="DUO121" s="73"/>
      <c r="DUP121" s="73"/>
      <c r="DUQ121" s="74"/>
      <c r="DUR121" s="74"/>
      <c r="DUS121" s="77"/>
      <c r="DUT121" s="77"/>
      <c r="DUU121" s="11"/>
      <c r="DVA121" s="73"/>
      <c r="DVB121" s="73"/>
      <c r="DVC121" s="73"/>
      <c r="DVD121" s="73"/>
      <c r="DVE121" s="74"/>
      <c r="DVF121" s="74"/>
      <c r="DVG121" s="77"/>
      <c r="DVH121" s="77"/>
      <c r="DVI121" s="11"/>
      <c r="DVO121" s="73"/>
      <c r="DVP121" s="73"/>
      <c r="DVQ121" s="73"/>
      <c r="DVR121" s="73"/>
      <c r="DVS121" s="74"/>
      <c r="DVT121" s="74"/>
      <c r="DVU121" s="77"/>
      <c r="DVV121" s="77"/>
      <c r="DVW121" s="11"/>
      <c r="DWC121" s="73"/>
      <c r="DWD121" s="73"/>
      <c r="DWE121" s="73"/>
      <c r="DWF121" s="73"/>
      <c r="DWG121" s="74"/>
      <c r="DWH121" s="74"/>
      <c r="DWI121" s="77"/>
      <c r="DWJ121" s="77"/>
      <c r="DWK121" s="11"/>
      <c r="DWQ121" s="73"/>
      <c r="DWR121" s="73"/>
      <c r="DWS121" s="73"/>
      <c r="DWT121" s="73"/>
      <c r="DWU121" s="74"/>
      <c r="DWV121" s="74"/>
      <c r="DWW121" s="77"/>
      <c r="DWX121" s="77"/>
      <c r="DWY121" s="11"/>
      <c r="DXE121" s="73"/>
      <c r="DXF121" s="73"/>
      <c r="DXG121" s="73"/>
      <c r="DXH121" s="73"/>
      <c r="DXI121" s="74"/>
      <c r="DXJ121" s="74"/>
      <c r="DXK121" s="77"/>
      <c r="DXL121" s="77"/>
      <c r="DXM121" s="11"/>
      <c r="DXS121" s="73"/>
      <c r="DXT121" s="73"/>
      <c r="DXU121" s="73"/>
      <c r="DXV121" s="73"/>
      <c r="DXW121" s="74"/>
      <c r="DXX121" s="74"/>
      <c r="DXY121" s="77"/>
      <c r="DXZ121" s="77"/>
      <c r="DYA121" s="11"/>
      <c r="DYG121" s="73"/>
      <c r="DYH121" s="73"/>
      <c r="DYI121" s="73"/>
      <c r="DYJ121" s="73"/>
      <c r="DYK121" s="74"/>
      <c r="DYL121" s="74"/>
      <c r="DYM121" s="77"/>
      <c r="DYN121" s="77"/>
      <c r="DYO121" s="11"/>
      <c r="DYU121" s="73"/>
      <c r="DYV121" s="73"/>
      <c r="DYW121" s="73"/>
      <c r="DYX121" s="73"/>
      <c r="DYY121" s="74"/>
      <c r="DYZ121" s="74"/>
      <c r="DZA121" s="77"/>
      <c r="DZB121" s="77"/>
      <c r="DZC121" s="11"/>
      <c r="DZI121" s="73"/>
      <c r="DZJ121" s="73"/>
      <c r="DZK121" s="73"/>
      <c r="DZL121" s="73"/>
      <c r="DZM121" s="74"/>
      <c r="DZN121" s="74"/>
      <c r="DZO121" s="77"/>
      <c r="DZP121" s="77"/>
      <c r="DZQ121" s="11"/>
      <c r="DZW121" s="73"/>
      <c r="DZX121" s="73"/>
      <c r="DZY121" s="73"/>
      <c r="DZZ121" s="73"/>
      <c r="EAA121" s="74"/>
      <c r="EAB121" s="74"/>
      <c r="EAC121" s="77"/>
      <c r="EAD121" s="77"/>
      <c r="EAE121" s="11"/>
      <c r="EAK121" s="73"/>
      <c r="EAL121" s="73"/>
      <c r="EAM121" s="73"/>
      <c r="EAN121" s="73"/>
      <c r="EAO121" s="74"/>
      <c r="EAP121" s="74"/>
      <c r="EAQ121" s="77"/>
      <c r="EAR121" s="77"/>
      <c r="EAS121" s="11"/>
      <c r="EAY121" s="73"/>
      <c r="EAZ121" s="73"/>
      <c r="EBA121" s="73"/>
      <c r="EBB121" s="73"/>
      <c r="EBC121" s="74"/>
      <c r="EBD121" s="74"/>
      <c r="EBE121" s="77"/>
      <c r="EBF121" s="77"/>
      <c r="EBG121" s="11"/>
      <c r="EBM121" s="73"/>
      <c r="EBN121" s="73"/>
      <c r="EBO121" s="73"/>
      <c r="EBP121" s="73"/>
      <c r="EBQ121" s="74"/>
      <c r="EBR121" s="74"/>
      <c r="EBS121" s="77"/>
      <c r="EBT121" s="77"/>
      <c r="EBU121" s="11"/>
      <c r="ECA121" s="73"/>
      <c r="ECB121" s="73"/>
      <c r="ECC121" s="73"/>
      <c r="ECD121" s="73"/>
      <c r="ECE121" s="74"/>
      <c r="ECF121" s="74"/>
      <c r="ECG121" s="77"/>
      <c r="ECH121" s="77"/>
      <c r="ECI121" s="11"/>
      <c r="ECO121" s="73"/>
      <c r="ECP121" s="73"/>
      <c r="ECQ121" s="73"/>
      <c r="ECR121" s="73"/>
      <c r="ECS121" s="74"/>
      <c r="ECT121" s="74"/>
      <c r="ECU121" s="77"/>
      <c r="ECV121" s="77"/>
      <c r="ECW121" s="11"/>
      <c r="EDC121" s="73"/>
      <c r="EDD121" s="73"/>
      <c r="EDE121" s="73"/>
      <c r="EDF121" s="73"/>
      <c r="EDG121" s="74"/>
      <c r="EDH121" s="74"/>
      <c r="EDI121" s="77"/>
      <c r="EDJ121" s="77"/>
      <c r="EDK121" s="11"/>
      <c r="EDQ121" s="73"/>
      <c r="EDR121" s="73"/>
      <c r="EDS121" s="73"/>
      <c r="EDT121" s="73"/>
      <c r="EDU121" s="74"/>
      <c r="EDV121" s="74"/>
      <c r="EDW121" s="77"/>
      <c r="EDX121" s="77"/>
      <c r="EDY121" s="11"/>
      <c r="EEE121" s="73"/>
      <c r="EEF121" s="73"/>
      <c r="EEG121" s="73"/>
      <c r="EEH121" s="73"/>
      <c r="EEI121" s="74"/>
      <c r="EEJ121" s="74"/>
      <c r="EEK121" s="77"/>
      <c r="EEL121" s="77"/>
      <c r="EEM121" s="11"/>
      <c r="EES121" s="73"/>
      <c r="EET121" s="73"/>
      <c r="EEU121" s="73"/>
      <c r="EEV121" s="73"/>
      <c r="EEW121" s="74"/>
      <c r="EEX121" s="74"/>
      <c r="EEY121" s="77"/>
      <c r="EEZ121" s="77"/>
      <c r="EFA121" s="11"/>
      <c r="EFG121" s="73"/>
      <c r="EFH121" s="73"/>
      <c r="EFI121" s="73"/>
      <c r="EFJ121" s="73"/>
      <c r="EFK121" s="74"/>
      <c r="EFL121" s="74"/>
      <c r="EFM121" s="77"/>
      <c r="EFN121" s="77"/>
      <c r="EFO121" s="11"/>
      <c r="EFU121" s="73"/>
      <c r="EFV121" s="73"/>
      <c r="EFW121" s="73"/>
      <c r="EFX121" s="73"/>
      <c r="EFY121" s="74"/>
      <c r="EFZ121" s="74"/>
      <c r="EGA121" s="77"/>
      <c r="EGB121" s="77"/>
      <c r="EGC121" s="11"/>
      <c r="EGI121" s="73"/>
      <c r="EGJ121" s="73"/>
      <c r="EGK121" s="73"/>
      <c r="EGL121" s="73"/>
      <c r="EGM121" s="74"/>
      <c r="EGN121" s="74"/>
      <c r="EGO121" s="77"/>
      <c r="EGP121" s="77"/>
      <c r="EGQ121" s="11"/>
      <c r="EGW121" s="73"/>
      <c r="EGX121" s="73"/>
      <c r="EGY121" s="73"/>
      <c r="EGZ121" s="73"/>
      <c r="EHA121" s="74"/>
      <c r="EHB121" s="74"/>
      <c r="EHC121" s="77"/>
      <c r="EHD121" s="77"/>
      <c r="EHE121" s="11"/>
      <c r="EHK121" s="73"/>
      <c r="EHL121" s="73"/>
      <c r="EHM121" s="73"/>
      <c r="EHN121" s="73"/>
      <c r="EHO121" s="74"/>
      <c r="EHP121" s="74"/>
      <c r="EHQ121" s="77"/>
      <c r="EHR121" s="77"/>
      <c r="EHS121" s="11"/>
      <c r="EHY121" s="73"/>
      <c r="EHZ121" s="73"/>
      <c r="EIA121" s="73"/>
      <c r="EIB121" s="73"/>
      <c r="EIC121" s="74"/>
      <c r="EID121" s="74"/>
      <c r="EIE121" s="77"/>
      <c r="EIF121" s="77"/>
      <c r="EIG121" s="11"/>
      <c r="EIM121" s="73"/>
      <c r="EIN121" s="73"/>
      <c r="EIO121" s="73"/>
      <c r="EIP121" s="73"/>
      <c r="EIQ121" s="74"/>
      <c r="EIR121" s="74"/>
      <c r="EIS121" s="77"/>
      <c r="EIT121" s="77"/>
      <c r="EIU121" s="11"/>
      <c r="EJA121" s="73"/>
      <c r="EJB121" s="73"/>
      <c r="EJC121" s="73"/>
      <c r="EJD121" s="73"/>
      <c r="EJE121" s="74"/>
      <c r="EJF121" s="74"/>
      <c r="EJG121" s="77"/>
      <c r="EJH121" s="77"/>
      <c r="EJI121" s="11"/>
      <c r="EJO121" s="73"/>
      <c r="EJP121" s="73"/>
      <c r="EJQ121" s="73"/>
      <c r="EJR121" s="73"/>
      <c r="EJS121" s="74"/>
      <c r="EJT121" s="74"/>
      <c r="EJU121" s="77"/>
      <c r="EJV121" s="77"/>
      <c r="EJW121" s="11"/>
      <c r="EKC121" s="73"/>
      <c r="EKD121" s="73"/>
      <c r="EKE121" s="73"/>
      <c r="EKF121" s="73"/>
      <c r="EKG121" s="74"/>
      <c r="EKH121" s="74"/>
      <c r="EKI121" s="77"/>
      <c r="EKJ121" s="77"/>
      <c r="EKK121" s="11"/>
      <c r="EKQ121" s="73"/>
      <c r="EKR121" s="73"/>
      <c r="EKS121" s="73"/>
      <c r="EKT121" s="73"/>
      <c r="EKU121" s="74"/>
      <c r="EKV121" s="74"/>
      <c r="EKW121" s="77"/>
      <c r="EKX121" s="77"/>
      <c r="EKY121" s="11"/>
      <c r="ELE121" s="73"/>
      <c r="ELF121" s="73"/>
      <c r="ELG121" s="73"/>
      <c r="ELH121" s="73"/>
      <c r="ELI121" s="74"/>
      <c r="ELJ121" s="74"/>
      <c r="ELK121" s="77"/>
      <c r="ELL121" s="77"/>
      <c r="ELM121" s="11"/>
      <c r="ELS121" s="73"/>
      <c r="ELT121" s="73"/>
      <c r="ELU121" s="73"/>
      <c r="ELV121" s="73"/>
      <c r="ELW121" s="74"/>
      <c r="ELX121" s="74"/>
      <c r="ELY121" s="77"/>
      <c r="ELZ121" s="77"/>
      <c r="EMA121" s="11"/>
      <c r="EMG121" s="73"/>
      <c r="EMH121" s="73"/>
      <c r="EMI121" s="73"/>
      <c r="EMJ121" s="73"/>
      <c r="EMK121" s="74"/>
      <c r="EML121" s="74"/>
      <c r="EMM121" s="77"/>
      <c r="EMN121" s="77"/>
      <c r="EMO121" s="11"/>
      <c r="EMU121" s="73"/>
      <c r="EMV121" s="73"/>
      <c r="EMW121" s="73"/>
      <c r="EMX121" s="73"/>
      <c r="EMY121" s="74"/>
      <c r="EMZ121" s="74"/>
      <c r="ENA121" s="77"/>
      <c r="ENB121" s="77"/>
      <c r="ENC121" s="11"/>
      <c r="ENI121" s="73"/>
      <c r="ENJ121" s="73"/>
      <c r="ENK121" s="73"/>
      <c r="ENL121" s="73"/>
      <c r="ENM121" s="74"/>
      <c r="ENN121" s="74"/>
      <c r="ENO121" s="77"/>
      <c r="ENP121" s="77"/>
      <c r="ENQ121" s="11"/>
      <c r="ENW121" s="73"/>
      <c r="ENX121" s="73"/>
      <c r="ENY121" s="73"/>
      <c r="ENZ121" s="73"/>
      <c r="EOA121" s="74"/>
      <c r="EOB121" s="74"/>
      <c r="EOC121" s="77"/>
      <c r="EOD121" s="77"/>
      <c r="EOE121" s="11"/>
      <c r="EOK121" s="73"/>
      <c r="EOL121" s="73"/>
      <c r="EOM121" s="73"/>
      <c r="EON121" s="73"/>
      <c r="EOO121" s="74"/>
      <c r="EOP121" s="74"/>
      <c r="EOQ121" s="77"/>
      <c r="EOR121" s="77"/>
      <c r="EOS121" s="11"/>
      <c r="EOY121" s="73"/>
      <c r="EOZ121" s="73"/>
      <c r="EPA121" s="73"/>
      <c r="EPB121" s="73"/>
      <c r="EPC121" s="74"/>
      <c r="EPD121" s="74"/>
      <c r="EPE121" s="77"/>
      <c r="EPF121" s="77"/>
      <c r="EPG121" s="11"/>
      <c r="EPM121" s="73"/>
      <c r="EPN121" s="73"/>
      <c r="EPO121" s="73"/>
      <c r="EPP121" s="73"/>
      <c r="EPQ121" s="74"/>
      <c r="EPR121" s="74"/>
      <c r="EPS121" s="77"/>
      <c r="EPT121" s="77"/>
      <c r="EPU121" s="11"/>
      <c r="EQA121" s="73"/>
      <c r="EQB121" s="73"/>
      <c r="EQC121" s="73"/>
      <c r="EQD121" s="73"/>
      <c r="EQE121" s="74"/>
      <c r="EQF121" s="74"/>
      <c r="EQG121" s="77"/>
      <c r="EQH121" s="77"/>
      <c r="EQI121" s="11"/>
      <c r="EQO121" s="73"/>
      <c r="EQP121" s="73"/>
      <c r="EQQ121" s="73"/>
      <c r="EQR121" s="73"/>
      <c r="EQS121" s="74"/>
      <c r="EQT121" s="74"/>
      <c r="EQU121" s="77"/>
      <c r="EQV121" s="77"/>
      <c r="EQW121" s="11"/>
      <c r="ERC121" s="73"/>
      <c r="ERD121" s="73"/>
      <c r="ERE121" s="73"/>
      <c r="ERF121" s="73"/>
      <c r="ERG121" s="74"/>
      <c r="ERH121" s="74"/>
      <c r="ERI121" s="77"/>
      <c r="ERJ121" s="77"/>
      <c r="ERK121" s="11"/>
      <c r="ERQ121" s="73"/>
      <c r="ERR121" s="73"/>
      <c r="ERS121" s="73"/>
      <c r="ERT121" s="73"/>
      <c r="ERU121" s="74"/>
      <c r="ERV121" s="74"/>
      <c r="ERW121" s="77"/>
      <c r="ERX121" s="77"/>
      <c r="ERY121" s="11"/>
      <c r="ESE121" s="73"/>
      <c r="ESF121" s="73"/>
      <c r="ESG121" s="73"/>
      <c r="ESH121" s="73"/>
      <c r="ESI121" s="74"/>
      <c r="ESJ121" s="74"/>
      <c r="ESK121" s="77"/>
      <c r="ESL121" s="77"/>
      <c r="ESM121" s="11"/>
      <c r="ESS121" s="73"/>
      <c r="EST121" s="73"/>
      <c r="ESU121" s="73"/>
      <c r="ESV121" s="73"/>
      <c r="ESW121" s="74"/>
      <c r="ESX121" s="74"/>
      <c r="ESY121" s="77"/>
      <c r="ESZ121" s="77"/>
      <c r="ETA121" s="11"/>
      <c r="ETG121" s="73"/>
      <c r="ETH121" s="73"/>
      <c r="ETI121" s="73"/>
      <c r="ETJ121" s="73"/>
      <c r="ETK121" s="74"/>
      <c r="ETL121" s="74"/>
      <c r="ETM121" s="77"/>
      <c r="ETN121" s="77"/>
      <c r="ETO121" s="11"/>
      <c r="ETU121" s="73"/>
      <c r="ETV121" s="73"/>
      <c r="ETW121" s="73"/>
      <c r="ETX121" s="73"/>
      <c r="ETY121" s="74"/>
      <c r="ETZ121" s="74"/>
      <c r="EUA121" s="77"/>
      <c r="EUB121" s="77"/>
      <c r="EUC121" s="11"/>
      <c r="EUI121" s="73"/>
      <c r="EUJ121" s="73"/>
      <c r="EUK121" s="73"/>
      <c r="EUL121" s="73"/>
      <c r="EUM121" s="74"/>
      <c r="EUN121" s="74"/>
      <c r="EUO121" s="77"/>
      <c r="EUP121" s="77"/>
      <c r="EUQ121" s="11"/>
      <c r="EUW121" s="73"/>
      <c r="EUX121" s="73"/>
      <c r="EUY121" s="73"/>
      <c r="EUZ121" s="73"/>
      <c r="EVA121" s="74"/>
      <c r="EVB121" s="74"/>
      <c r="EVC121" s="77"/>
      <c r="EVD121" s="77"/>
      <c r="EVE121" s="11"/>
      <c r="EVK121" s="73"/>
      <c r="EVL121" s="73"/>
      <c r="EVM121" s="73"/>
      <c r="EVN121" s="73"/>
      <c r="EVO121" s="74"/>
      <c r="EVP121" s="74"/>
      <c r="EVQ121" s="77"/>
      <c r="EVR121" s="77"/>
      <c r="EVS121" s="11"/>
      <c r="EVY121" s="73"/>
      <c r="EVZ121" s="73"/>
      <c r="EWA121" s="73"/>
      <c r="EWB121" s="73"/>
      <c r="EWC121" s="74"/>
      <c r="EWD121" s="74"/>
      <c r="EWE121" s="77"/>
      <c r="EWF121" s="77"/>
      <c r="EWG121" s="11"/>
      <c r="EWM121" s="73"/>
      <c r="EWN121" s="73"/>
      <c r="EWO121" s="73"/>
      <c r="EWP121" s="73"/>
      <c r="EWQ121" s="74"/>
      <c r="EWR121" s="74"/>
      <c r="EWS121" s="77"/>
      <c r="EWT121" s="77"/>
      <c r="EWU121" s="11"/>
      <c r="EXA121" s="73"/>
      <c r="EXB121" s="73"/>
      <c r="EXC121" s="73"/>
      <c r="EXD121" s="73"/>
      <c r="EXE121" s="74"/>
      <c r="EXF121" s="74"/>
      <c r="EXG121" s="77"/>
      <c r="EXH121" s="77"/>
      <c r="EXI121" s="11"/>
      <c r="EXO121" s="73"/>
      <c r="EXP121" s="73"/>
      <c r="EXQ121" s="73"/>
      <c r="EXR121" s="73"/>
      <c r="EXS121" s="74"/>
      <c r="EXT121" s="74"/>
      <c r="EXU121" s="77"/>
      <c r="EXV121" s="77"/>
      <c r="EXW121" s="11"/>
      <c r="EYC121" s="73"/>
      <c r="EYD121" s="73"/>
      <c r="EYE121" s="73"/>
      <c r="EYF121" s="73"/>
      <c r="EYG121" s="74"/>
      <c r="EYH121" s="74"/>
      <c r="EYI121" s="77"/>
      <c r="EYJ121" s="77"/>
      <c r="EYK121" s="11"/>
      <c r="EYQ121" s="73"/>
      <c r="EYR121" s="73"/>
      <c r="EYS121" s="73"/>
      <c r="EYT121" s="73"/>
      <c r="EYU121" s="74"/>
      <c r="EYV121" s="74"/>
      <c r="EYW121" s="77"/>
      <c r="EYX121" s="77"/>
      <c r="EYY121" s="11"/>
      <c r="EZE121" s="73"/>
      <c r="EZF121" s="73"/>
      <c r="EZG121" s="73"/>
      <c r="EZH121" s="73"/>
      <c r="EZI121" s="74"/>
      <c r="EZJ121" s="74"/>
      <c r="EZK121" s="77"/>
      <c r="EZL121" s="77"/>
      <c r="EZM121" s="11"/>
      <c r="EZS121" s="73"/>
      <c r="EZT121" s="73"/>
      <c r="EZU121" s="73"/>
      <c r="EZV121" s="73"/>
      <c r="EZW121" s="74"/>
      <c r="EZX121" s="74"/>
      <c r="EZY121" s="77"/>
      <c r="EZZ121" s="77"/>
      <c r="FAA121" s="11"/>
      <c r="FAG121" s="73"/>
      <c r="FAH121" s="73"/>
      <c r="FAI121" s="73"/>
      <c r="FAJ121" s="73"/>
      <c r="FAK121" s="74"/>
      <c r="FAL121" s="74"/>
      <c r="FAM121" s="77"/>
      <c r="FAN121" s="77"/>
      <c r="FAO121" s="11"/>
      <c r="FAU121" s="73"/>
      <c r="FAV121" s="73"/>
      <c r="FAW121" s="73"/>
      <c r="FAX121" s="73"/>
      <c r="FAY121" s="74"/>
      <c r="FAZ121" s="74"/>
      <c r="FBA121" s="77"/>
      <c r="FBB121" s="77"/>
      <c r="FBC121" s="11"/>
      <c r="FBI121" s="73"/>
      <c r="FBJ121" s="73"/>
      <c r="FBK121" s="73"/>
      <c r="FBL121" s="73"/>
      <c r="FBM121" s="74"/>
      <c r="FBN121" s="74"/>
      <c r="FBO121" s="77"/>
      <c r="FBP121" s="77"/>
      <c r="FBQ121" s="11"/>
      <c r="FBW121" s="73"/>
      <c r="FBX121" s="73"/>
      <c r="FBY121" s="73"/>
      <c r="FBZ121" s="73"/>
      <c r="FCA121" s="74"/>
      <c r="FCB121" s="74"/>
      <c r="FCC121" s="77"/>
      <c r="FCD121" s="77"/>
      <c r="FCE121" s="11"/>
      <c r="FCK121" s="73"/>
      <c r="FCL121" s="73"/>
      <c r="FCM121" s="73"/>
      <c r="FCN121" s="73"/>
      <c r="FCO121" s="74"/>
      <c r="FCP121" s="74"/>
      <c r="FCQ121" s="77"/>
      <c r="FCR121" s="77"/>
      <c r="FCS121" s="11"/>
      <c r="FCY121" s="73"/>
      <c r="FCZ121" s="73"/>
      <c r="FDA121" s="73"/>
      <c r="FDB121" s="73"/>
      <c r="FDC121" s="74"/>
      <c r="FDD121" s="74"/>
      <c r="FDE121" s="77"/>
      <c r="FDF121" s="77"/>
      <c r="FDG121" s="11"/>
      <c r="FDM121" s="73"/>
      <c r="FDN121" s="73"/>
      <c r="FDO121" s="73"/>
      <c r="FDP121" s="73"/>
      <c r="FDQ121" s="74"/>
      <c r="FDR121" s="74"/>
      <c r="FDS121" s="77"/>
      <c r="FDT121" s="77"/>
      <c r="FDU121" s="11"/>
      <c r="FEA121" s="73"/>
      <c r="FEB121" s="73"/>
      <c r="FEC121" s="73"/>
      <c r="FED121" s="73"/>
      <c r="FEE121" s="74"/>
      <c r="FEF121" s="74"/>
      <c r="FEG121" s="77"/>
      <c r="FEH121" s="77"/>
      <c r="FEI121" s="11"/>
      <c r="FEO121" s="73"/>
      <c r="FEP121" s="73"/>
      <c r="FEQ121" s="73"/>
      <c r="FER121" s="73"/>
      <c r="FES121" s="74"/>
      <c r="FET121" s="74"/>
      <c r="FEU121" s="77"/>
      <c r="FEV121" s="77"/>
      <c r="FEW121" s="11"/>
      <c r="FFC121" s="73"/>
      <c r="FFD121" s="73"/>
      <c r="FFE121" s="73"/>
      <c r="FFF121" s="73"/>
      <c r="FFG121" s="74"/>
      <c r="FFH121" s="74"/>
      <c r="FFI121" s="77"/>
      <c r="FFJ121" s="77"/>
      <c r="FFK121" s="11"/>
      <c r="FFQ121" s="73"/>
      <c r="FFR121" s="73"/>
      <c r="FFS121" s="73"/>
      <c r="FFT121" s="73"/>
      <c r="FFU121" s="74"/>
      <c r="FFV121" s="74"/>
      <c r="FFW121" s="77"/>
      <c r="FFX121" s="77"/>
      <c r="FFY121" s="11"/>
      <c r="FGE121" s="73"/>
      <c r="FGF121" s="73"/>
      <c r="FGG121" s="73"/>
      <c r="FGH121" s="73"/>
      <c r="FGI121" s="74"/>
      <c r="FGJ121" s="74"/>
      <c r="FGK121" s="77"/>
      <c r="FGL121" s="77"/>
      <c r="FGM121" s="11"/>
      <c r="FGS121" s="73"/>
      <c r="FGT121" s="73"/>
      <c r="FGU121" s="73"/>
      <c r="FGV121" s="73"/>
      <c r="FGW121" s="74"/>
      <c r="FGX121" s="74"/>
      <c r="FGY121" s="77"/>
      <c r="FGZ121" s="77"/>
      <c r="FHA121" s="11"/>
      <c r="FHG121" s="73"/>
      <c r="FHH121" s="73"/>
      <c r="FHI121" s="73"/>
      <c r="FHJ121" s="73"/>
      <c r="FHK121" s="74"/>
      <c r="FHL121" s="74"/>
      <c r="FHM121" s="77"/>
      <c r="FHN121" s="77"/>
      <c r="FHO121" s="11"/>
      <c r="FHU121" s="73"/>
      <c r="FHV121" s="73"/>
      <c r="FHW121" s="73"/>
      <c r="FHX121" s="73"/>
      <c r="FHY121" s="74"/>
      <c r="FHZ121" s="74"/>
      <c r="FIA121" s="77"/>
      <c r="FIB121" s="77"/>
      <c r="FIC121" s="11"/>
      <c r="FII121" s="73"/>
      <c r="FIJ121" s="73"/>
      <c r="FIK121" s="73"/>
      <c r="FIL121" s="73"/>
      <c r="FIM121" s="74"/>
      <c r="FIN121" s="74"/>
      <c r="FIO121" s="77"/>
      <c r="FIP121" s="77"/>
      <c r="FIQ121" s="11"/>
      <c r="FIW121" s="73"/>
      <c r="FIX121" s="73"/>
      <c r="FIY121" s="73"/>
      <c r="FIZ121" s="73"/>
      <c r="FJA121" s="74"/>
      <c r="FJB121" s="74"/>
      <c r="FJC121" s="77"/>
      <c r="FJD121" s="77"/>
      <c r="FJE121" s="11"/>
      <c r="FJK121" s="73"/>
      <c r="FJL121" s="73"/>
      <c r="FJM121" s="73"/>
      <c r="FJN121" s="73"/>
      <c r="FJO121" s="74"/>
      <c r="FJP121" s="74"/>
      <c r="FJQ121" s="77"/>
      <c r="FJR121" s="77"/>
      <c r="FJS121" s="11"/>
      <c r="FJY121" s="73"/>
      <c r="FJZ121" s="73"/>
      <c r="FKA121" s="73"/>
      <c r="FKB121" s="73"/>
      <c r="FKC121" s="74"/>
      <c r="FKD121" s="74"/>
      <c r="FKE121" s="77"/>
      <c r="FKF121" s="77"/>
      <c r="FKG121" s="11"/>
      <c r="FKM121" s="73"/>
      <c r="FKN121" s="73"/>
      <c r="FKO121" s="73"/>
      <c r="FKP121" s="73"/>
      <c r="FKQ121" s="74"/>
      <c r="FKR121" s="74"/>
      <c r="FKS121" s="77"/>
      <c r="FKT121" s="77"/>
      <c r="FKU121" s="11"/>
      <c r="FLA121" s="73"/>
      <c r="FLB121" s="73"/>
      <c r="FLC121" s="73"/>
      <c r="FLD121" s="73"/>
      <c r="FLE121" s="74"/>
      <c r="FLF121" s="74"/>
      <c r="FLG121" s="77"/>
      <c r="FLH121" s="77"/>
      <c r="FLI121" s="11"/>
      <c r="FLO121" s="73"/>
      <c r="FLP121" s="73"/>
      <c r="FLQ121" s="73"/>
      <c r="FLR121" s="73"/>
      <c r="FLS121" s="74"/>
      <c r="FLT121" s="74"/>
      <c r="FLU121" s="77"/>
      <c r="FLV121" s="77"/>
      <c r="FLW121" s="11"/>
      <c r="FMC121" s="73"/>
      <c r="FMD121" s="73"/>
      <c r="FME121" s="73"/>
      <c r="FMF121" s="73"/>
      <c r="FMG121" s="74"/>
      <c r="FMH121" s="74"/>
      <c r="FMI121" s="77"/>
      <c r="FMJ121" s="77"/>
      <c r="FMK121" s="11"/>
      <c r="FMQ121" s="73"/>
      <c r="FMR121" s="73"/>
      <c r="FMS121" s="73"/>
      <c r="FMT121" s="73"/>
      <c r="FMU121" s="74"/>
      <c r="FMV121" s="74"/>
      <c r="FMW121" s="77"/>
      <c r="FMX121" s="77"/>
      <c r="FMY121" s="11"/>
      <c r="FNE121" s="73"/>
      <c r="FNF121" s="73"/>
      <c r="FNG121" s="73"/>
      <c r="FNH121" s="73"/>
      <c r="FNI121" s="74"/>
      <c r="FNJ121" s="74"/>
      <c r="FNK121" s="77"/>
      <c r="FNL121" s="77"/>
      <c r="FNM121" s="11"/>
      <c r="FNS121" s="73"/>
      <c r="FNT121" s="73"/>
      <c r="FNU121" s="73"/>
      <c r="FNV121" s="73"/>
      <c r="FNW121" s="74"/>
      <c r="FNX121" s="74"/>
      <c r="FNY121" s="77"/>
      <c r="FNZ121" s="77"/>
      <c r="FOA121" s="11"/>
      <c r="FOG121" s="73"/>
      <c r="FOH121" s="73"/>
      <c r="FOI121" s="73"/>
      <c r="FOJ121" s="73"/>
      <c r="FOK121" s="74"/>
      <c r="FOL121" s="74"/>
      <c r="FOM121" s="77"/>
      <c r="FON121" s="77"/>
      <c r="FOO121" s="11"/>
      <c r="FOU121" s="73"/>
      <c r="FOV121" s="73"/>
      <c r="FOW121" s="73"/>
      <c r="FOX121" s="73"/>
      <c r="FOY121" s="74"/>
      <c r="FOZ121" s="74"/>
      <c r="FPA121" s="77"/>
      <c r="FPB121" s="77"/>
      <c r="FPC121" s="11"/>
      <c r="FPI121" s="73"/>
      <c r="FPJ121" s="73"/>
      <c r="FPK121" s="73"/>
      <c r="FPL121" s="73"/>
      <c r="FPM121" s="74"/>
      <c r="FPN121" s="74"/>
      <c r="FPO121" s="77"/>
      <c r="FPP121" s="77"/>
      <c r="FPQ121" s="11"/>
      <c r="FPW121" s="73"/>
      <c r="FPX121" s="73"/>
      <c r="FPY121" s="73"/>
      <c r="FPZ121" s="73"/>
      <c r="FQA121" s="74"/>
      <c r="FQB121" s="74"/>
      <c r="FQC121" s="77"/>
      <c r="FQD121" s="77"/>
      <c r="FQE121" s="11"/>
      <c r="FQK121" s="73"/>
      <c r="FQL121" s="73"/>
      <c r="FQM121" s="73"/>
      <c r="FQN121" s="73"/>
      <c r="FQO121" s="74"/>
      <c r="FQP121" s="74"/>
      <c r="FQQ121" s="77"/>
      <c r="FQR121" s="77"/>
      <c r="FQS121" s="11"/>
      <c r="FQY121" s="73"/>
      <c r="FQZ121" s="73"/>
      <c r="FRA121" s="73"/>
      <c r="FRB121" s="73"/>
      <c r="FRC121" s="74"/>
      <c r="FRD121" s="74"/>
      <c r="FRE121" s="77"/>
      <c r="FRF121" s="77"/>
      <c r="FRG121" s="11"/>
      <c r="FRM121" s="73"/>
      <c r="FRN121" s="73"/>
      <c r="FRO121" s="73"/>
      <c r="FRP121" s="73"/>
      <c r="FRQ121" s="74"/>
      <c r="FRR121" s="74"/>
      <c r="FRS121" s="77"/>
      <c r="FRT121" s="77"/>
      <c r="FRU121" s="11"/>
      <c r="FSA121" s="73"/>
      <c r="FSB121" s="73"/>
      <c r="FSC121" s="73"/>
      <c r="FSD121" s="73"/>
      <c r="FSE121" s="74"/>
      <c r="FSF121" s="74"/>
      <c r="FSG121" s="77"/>
      <c r="FSH121" s="77"/>
      <c r="FSI121" s="11"/>
      <c r="FSO121" s="73"/>
      <c r="FSP121" s="73"/>
      <c r="FSQ121" s="73"/>
      <c r="FSR121" s="73"/>
      <c r="FSS121" s="74"/>
      <c r="FST121" s="74"/>
      <c r="FSU121" s="77"/>
      <c r="FSV121" s="77"/>
      <c r="FSW121" s="11"/>
      <c r="FTC121" s="73"/>
      <c r="FTD121" s="73"/>
      <c r="FTE121" s="73"/>
      <c r="FTF121" s="73"/>
      <c r="FTG121" s="74"/>
      <c r="FTH121" s="74"/>
      <c r="FTI121" s="77"/>
      <c r="FTJ121" s="77"/>
      <c r="FTK121" s="11"/>
      <c r="FTQ121" s="73"/>
      <c r="FTR121" s="73"/>
      <c r="FTS121" s="73"/>
      <c r="FTT121" s="73"/>
      <c r="FTU121" s="74"/>
      <c r="FTV121" s="74"/>
      <c r="FTW121" s="77"/>
      <c r="FTX121" s="77"/>
      <c r="FTY121" s="11"/>
      <c r="FUE121" s="73"/>
      <c r="FUF121" s="73"/>
      <c r="FUG121" s="73"/>
      <c r="FUH121" s="73"/>
      <c r="FUI121" s="74"/>
      <c r="FUJ121" s="74"/>
      <c r="FUK121" s="77"/>
      <c r="FUL121" s="77"/>
      <c r="FUM121" s="11"/>
      <c r="FUS121" s="73"/>
      <c r="FUT121" s="73"/>
      <c r="FUU121" s="73"/>
      <c r="FUV121" s="73"/>
      <c r="FUW121" s="74"/>
      <c r="FUX121" s="74"/>
      <c r="FUY121" s="77"/>
      <c r="FUZ121" s="77"/>
      <c r="FVA121" s="11"/>
      <c r="FVG121" s="73"/>
      <c r="FVH121" s="73"/>
      <c r="FVI121" s="73"/>
      <c r="FVJ121" s="73"/>
      <c r="FVK121" s="74"/>
      <c r="FVL121" s="74"/>
      <c r="FVM121" s="77"/>
      <c r="FVN121" s="77"/>
      <c r="FVO121" s="11"/>
      <c r="FVU121" s="73"/>
      <c r="FVV121" s="73"/>
      <c r="FVW121" s="73"/>
      <c r="FVX121" s="73"/>
      <c r="FVY121" s="74"/>
      <c r="FVZ121" s="74"/>
      <c r="FWA121" s="77"/>
      <c r="FWB121" s="77"/>
      <c r="FWC121" s="11"/>
      <c r="FWI121" s="73"/>
      <c r="FWJ121" s="73"/>
      <c r="FWK121" s="73"/>
      <c r="FWL121" s="73"/>
      <c r="FWM121" s="74"/>
      <c r="FWN121" s="74"/>
      <c r="FWO121" s="77"/>
      <c r="FWP121" s="77"/>
      <c r="FWQ121" s="11"/>
      <c r="FWW121" s="73"/>
      <c r="FWX121" s="73"/>
      <c r="FWY121" s="73"/>
      <c r="FWZ121" s="73"/>
      <c r="FXA121" s="74"/>
      <c r="FXB121" s="74"/>
      <c r="FXC121" s="77"/>
      <c r="FXD121" s="77"/>
      <c r="FXE121" s="11"/>
      <c r="FXK121" s="73"/>
      <c r="FXL121" s="73"/>
      <c r="FXM121" s="73"/>
      <c r="FXN121" s="73"/>
      <c r="FXO121" s="74"/>
      <c r="FXP121" s="74"/>
      <c r="FXQ121" s="77"/>
      <c r="FXR121" s="77"/>
      <c r="FXS121" s="11"/>
      <c r="FXY121" s="73"/>
      <c r="FXZ121" s="73"/>
      <c r="FYA121" s="73"/>
      <c r="FYB121" s="73"/>
      <c r="FYC121" s="74"/>
      <c r="FYD121" s="74"/>
      <c r="FYE121" s="77"/>
      <c r="FYF121" s="77"/>
      <c r="FYG121" s="11"/>
      <c r="FYM121" s="73"/>
      <c r="FYN121" s="73"/>
      <c r="FYO121" s="73"/>
      <c r="FYP121" s="73"/>
      <c r="FYQ121" s="74"/>
      <c r="FYR121" s="74"/>
      <c r="FYS121" s="77"/>
      <c r="FYT121" s="77"/>
      <c r="FYU121" s="11"/>
      <c r="FZA121" s="73"/>
      <c r="FZB121" s="73"/>
      <c r="FZC121" s="73"/>
      <c r="FZD121" s="73"/>
      <c r="FZE121" s="74"/>
      <c r="FZF121" s="74"/>
      <c r="FZG121" s="77"/>
      <c r="FZH121" s="77"/>
      <c r="FZI121" s="11"/>
      <c r="FZO121" s="73"/>
      <c r="FZP121" s="73"/>
      <c r="FZQ121" s="73"/>
      <c r="FZR121" s="73"/>
      <c r="FZS121" s="74"/>
      <c r="FZT121" s="74"/>
      <c r="FZU121" s="77"/>
      <c r="FZV121" s="77"/>
      <c r="FZW121" s="11"/>
      <c r="GAC121" s="73"/>
      <c r="GAD121" s="73"/>
      <c r="GAE121" s="73"/>
      <c r="GAF121" s="73"/>
      <c r="GAG121" s="74"/>
      <c r="GAH121" s="74"/>
      <c r="GAI121" s="77"/>
      <c r="GAJ121" s="77"/>
      <c r="GAK121" s="11"/>
      <c r="GAQ121" s="73"/>
      <c r="GAR121" s="73"/>
      <c r="GAS121" s="73"/>
      <c r="GAT121" s="73"/>
      <c r="GAU121" s="74"/>
      <c r="GAV121" s="74"/>
      <c r="GAW121" s="77"/>
      <c r="GAX121" s="77"/>
      <c r="GAY121" s="11"/>
      <c r="GBE121" s="73"/>
      <c r="GBF121" s="73"/>
      <c r="GBG121" s="73"/>
      <c r="GBH121" s="73"/>
      <c r="GBI121" s="74"/>
      <c r="GBJ121" s="74"/>
      <c r="GBK121" s="77"/>
      <c r="GBL121" s="77"/>
      <c r="GBM121" s="11"/>
      <c r="GBS121" s="73"/>
      <c r="GBT121" s="73"/>
      <c r="GBU121" s="73"/>
      <c r="GBV121" s="73"/>
      <c r="GBW121" s="74"/>
      <c r="GBX121" s="74"/>
      <c r="GBY121" s="77"/>
      <c r="GBZ121" s="77"/>
      <c r="GCA121" s="11"/>
      <c r="GCG121" s="73"/>
      <c r="GCH121" s="73"/>
      <c r="GCI121" s="73"/>
      <c r="GCJ121" s="73"/>
      <c r="GCK121" s="74"/>
      <c r="GCL121" s="74"/>
      <c r="GCM121" s="77"/>
      <c r="GCN121" s="77"/>
      <c r="GCO121" s="11"/>
      <c r="GCU121" s="73"/>
      <c r="GCV121" s="73"/>
      <c r="GCW121" s="73"/>
      <c r="GCX121" s="73"/>
      <c r="GCY121" s="74"/>
      <c r="GCZ121" s="74"/>
      <c r="GDA121" s="77"/>
      <c r="GDB121" s="77"/>
      <c r="GDC121" s="11"/>
      <c r="GDI121" s="73"/>
      <c r="GDJ121" s="73"/>
      <c r="GDK121" s="73"/>
      <c r="GDL121" s="73"/>
      <c r="GDM121" s="74"/>
      <c r="GDN121" s="74"/>
      <c r="GDO121" s="77"/>
      <c r="GDP121" s="77"/>
      <c r="GDQ121" s="11"/>
      <c r="GDW121" s="73"/>
      <c r="GDX121" s="73"/>
      <c r="GDY121" s="73"/>
      <c r="GDZ121" s="73"/>
      <c r="GEA121" s="74"/>
      <c r="GEB121" s="74"/>
      <c r="GEC121" s="77"/>
      <c r="GED121" s="77"/>
      <c r="GEE121" s="11"/>
      <c r="GEK121" s="73"/>
      <c r="GEL121" s="73"/>
      <c r="GEM121" s="73"/>
      <c r="GEN121" s="73"/>
      <c r="GEO121" s="74"/>
      <c r="GEP121" s="74"/>
      <c r="GEQ121" s="77"/>
      <c r="GER121" s="77"/>
      <c r="GES121" s="11"/>
      <c r="GEY121" s="73"/>
      <c r="GEZ121" s="73"/>
      <c r="GFA121" s="73"/>
      <c r="GFB121" s="73"/>
      <c r="GFC121" s="74"/>
      <c r="GFD121" s="74"/>
      <c r="GFE121" s="77"/>
      <c r="GFF121" s="77"/>
      <c r="GFG121" s="11"/>
      <c r="GFM121" s="73"/>
      <c r="GFN121" s="73"/>
      <c r="GFO121" s="73"/>
      <c r="GFP121" s="73"/>
      <c r="GFQ121" s="74"/>
      <c r="GFR121" s="74"/>
      <c r="GFS121" s="77"/>
      <c r="GFT121" s="77"/>
      <c r="GFU121" s="11"/>
      <c r="GGA121" s="73"/>
      <c r="GGB121" s="73"/>
      <c r="GGC121" s="73"/>
      <c r="GGD121" s="73"/>
      <c r="GGE121" s="74"/>
      <c r="GGF121" s="74"/>
      <c r="GGG121" s="77"/>
      <c r="GGH121" s="77"/>
      <c r="GGI121" s="11"/>
      <c r="GGO121" s="73"/>
      <c r="GGP121" s="73"/>
      <c r="GGQ121" s="73"/>
      <c r="GGR121" s="73"/>
      <c r="GGS121" s="74"/>
      <c r="GGT121" s="74"/>
      <c r="GGU121" s="77"/>
      <c r="GGV121" s="77"/>
      <c r="GGW121" s="11"/>
      <c r="GHC121" s="73"/>
      <c r="GHD121" s="73"/>
      <c r="GHE121" s="73"/>
      <c r="GHF121" s="73"/>
      <c r="GHG121" s="74"/>
      <c r="GHH121" s="74"/>
      <c r="GHI121" s="77"/>
      <c r="GHJ121" s="77"/>
      <c r="GHK121" s="11"/>
      <c r="GHQ121" s="73"/>
      <c r="GHR121" s="73"/>
      <c r="GHS121" s="73"/>
      <c r="GHT121" s="73"/>
      <c r="GHU121" s="74"/>
      <c r="GHV121" s="74"/>
      <c r="GHW121" s="77"/>
      <c r="GHX121" s="77"/>
      <c r="GHY121" s="11"/>
      <c r="GIE121" s="73"/>
      <c r="GIF121" s="73"/>
      <c r="GIG121" s="73"/>
      <c r="GIH121" s="73"/>
      <c r="GII121" s="74"/>
      <c r="GIJ121" s="74"/>
      <c r="GIK121" s="77"/>
      <c r="GIL121" s="77"/>
      <c r="GIM121" s="11"/>
      <c r="GIS121" s="73"/>
      <c r="GIT121" s="73"/>
      <c r="GIU121" s="73"/>
      <c r="GIV121" s="73"/>
      <c r="GIW121" s="74"/>
      <c r="GIX121" s="74"/>
      <c r="GIY121" s="77"/>
      <c r="GIZ121" s="77"/>
      <c r="GJA121" s="11"/>
      <c r="GJG121" s="73"/>
      <c r="GJH121" s="73"/>
      <c r="GJI121" s="73"/>
      <c r="GJJ121" s="73"/>
      <c r="GJK121" s="74"/>
      <c r="GJL121" s="74"/>
      <c r="GJM121" s="77"/>
      <c r="GJN121" s="77"/>
      <c r="GJO121" s="11"/>
      <c r="GJU121" s="73"/>
      <c r="GJV121" s="73"/>
      <c r="GJW121" s="73"/>
      <c r="GJX121" s="73"/>
      <c r="GJY121" s="74"/>
      <c r="GJZ121" s="74"/>
      <c r="GKA121" s="77"/>
      <c r="GKB121" s="77"/>
      <c r="GKC121" s="11"/>
      <c r="GKI121" s="73"/>
      <c r="GKJ121" s="73"/>
      <c r="GKK121" s="73"/>
      <c r="GKL121" s="73"/>
      <c r="GKM121" s="74"/>
      <c r="GKN121" s="74"/>
      <c r="GKO121" s="77"/>
      <c r="GKP121" s="77"/>
      <c r="GKQ121" s="11"/>
      <c r="GKW121" s="73"/>
      <c r="GKX121" s="73"/>
      <c r="GKY121" s="73"/>
      <c r="GKZ121" s="73"/>
      <c r="GLA121" s="74"/>
      <c r="GLB121" s="74"/>
      <c r="GLC121" s="77"/>
      <c r="GLD121" s="77"/>
      <c r="GLE121" s="11"/>
      <c r="GLK121" s="73"/>
      <c r="GLL121" s="73"/>
      <c r="GLM121" s="73"/>
      <c r="GLN121" s="73"/>
      <c r="GLO121" s="74"/>
      <c r="GLP121" s="74"/>
      <c r="GLQ121" s="77"/>
      <c r="GLR121" s="77"/>
      <c r="GLS121" s="11"/>
      <c r="GLY121" s="73"/>
      <c r="GLZ121" s="73"/>
      <c r="GMA121" s="73"/>
      <c r="GMB121" s="73"/>
      <c r="GMC121" s="74"/>
      <c r="GMD121" s="74"/>
      <c r="GME121" s="77"/>
      <c r="GMF121" s="77"/>
      <c r="GMG121" s="11"/>
      <c r="GMM121" s="73"/>
      <c r="GMN121" s="73"/>
      <c r="GMO121" s="73"/>
      <c r="GMP121" s="73"/>
      <c r="GMQ121" s="74"/>
      <c r="GMR121" s="74"/>
      <c r="GMS121" s="77"/>
      <c r="GMT121" s="77"/>
      <c r="GMU121" s="11"/>
      <c r="GNA121" s="73"/>
      <c r="GNB121" s="73"/>
      <c r="GNC121" s="73"/>
      <c r="GND121" s="73"/>
      <c r="GNE121" s="74"/>
      <c r="GNF121" s="74"/>
      <c r="GNG121" s="77"/>
      <c r="GNH121" s="77"/>
      <c r="GNI121" s="11"/>
      <c r="GNO121" s="73"/>
      <c r="GNP121" s="73"/>
      <c r="GNQ121" s="73"/>
      <c r="GNR121" s="73"/>
      <c r="GNS121" s="74"/>
      <c r="GNT121" s="74"/>
      <c r="GNU121" s="77"/>
      <c r="GNV121" s="77"/>
      <c r="GNW121" s="11"/>
      <c r="GOC121" s="73"/>
      <c r="GOD121" s="73"/>
      <c r="GOE121" s="73"/>
      <c r="GOF121" s="73"/>
      <c r="GOG121" s="74"/>
      <c r="GOH121" s="74"/>
      <c r="GOI121" s="77"/>
      <c r="GOJ121" s="77"/>
      <c r="GOK121" s="11"/>
      <c r="GOQ121" s="73"/>
      <c r="GOR121" s="73"/>
      <c r="GOS121" s="73"/>
      <c r="GOT121" s="73"/>
      <c r="GOU121" s="74"/>
      <c r="GOV121" s="74"/>
      <c r="GOW121" s="77"/>
      <c r="GOX121" s="77"/>
      <c r="GOY121" s="11"/>
      <c r="GPE121" s="73"/>
      <c r="GPF121" s="73"/>
      <c r="GPG121" s="73"/>
      <c r="GPH121" s="73"/>
      <c r="GPI121" s="74"/>
      <c r="GPJ121" s="74"/>
      <c r="GPK121" s="77"/>
      <c r="GPL121" s="77"/>
      <c r="GPM121" s="11"/>
      <c r="GPS121" s="73"/>
      <c r="GPT121" s="73"/>
      <c r="GPU121" s="73"/>
      <c r="GPV121" s="73"/>
      <c r="GPW121" s="74"/>
      <c r="GPX121" s="74"/>
      <c r="GPY121" s="77"/>
      <c r="GPZ121" s="77"/>
      <c r="GQA121" s="11"/>
      <c r="GQG121" s="73"/>
      <c r="GQH121" s="73"/>
      <c r="GQI121" s="73"/>
      <c r="GQJ121" s="73"/>
      <c r="GQK121" s="74"/>
      <c r="GQL121" s="74"/>
      <c r="GQM121" s="77"/>
      <c r="GQN121" s="77"/>
      <c r="GQO121" s="11"/>
      <c r="GQU121" s="73"/>
      <c r="GQV121" s="73"/>
      <c r="GQW121" s="73"/>
      <c r="GQX121" s="73"/>
      <c r="GQY121" s="74"/>
      <c r="GQZ121" s="74"/>
      <c r="GRA121" s="77"/>
      <c r="GRB121" s="77"/>
      <c r="GRC121" s="11"/>
      <c r="GRI121" s="73"/>
      <c r="GRJ121" s="73"/>
      <c r="GRK121" s="73"/>
      <c r="GRL121" s="73"/>
      <c r="GRM121" s="74"/>
      <c r="GRN121" s="74"/>
      <c r="GRO121" s="77"/>
      <c r="GRP121" s="77"/>
      <c r="GRQ121" s="11"/>
      <c r="GRW121" s="73"/>
      <c r="GRX121" s="73"/>
      <c r="GRY121" s="73"/>
      <c r="GRZ121" s="73"/>
      <c r="GSA121" s="74"/>
      <c r="GSB121" s="74"/>
      <c r="GSC121" s="77"/>
      <c r="GSD121" s="77"/>
      <c r="GSE121" s="11"/>
      <c r="GSK121" s="73"/>
      <c r="GSL121" s="73"/>
      <c r="GSM121" s="73"/>
      <c r="GSN121" s="73"/>
      <c r="GSO121" s="74"/>
      <c r="GSP121" s="74"/>
      <c r="GSQ121" s="77"/>
      <c r="GSR121" s="77"/>
      <c r="GSS121" s="11"/>
      <c r="GSY121" s="73"/>
      <c r="GSZ121" s="73"/>
      <c r="GTA121" s="73"/>
      <c r="GTB121" s="73"/>
      <c r="GTC121" s="74"/>
      <c r="GTD121" s="74"/>
      <c r="GTE121" s="77"/>
      <c r="GTF121" s="77"/>
      <c r="GTG121" s="11"/>
      <c r="GTM121" s="73"/>
      <c r="GTN121" s="73"/>
      <c r="GTO121" s="73"/>
      <c r="GTP121" s="73"/>
      <c r="GTQ121" s="74"/>
      <c r="GTR121" s="74"/>
      <c r="GTS121" s="77"/>
      <c r="GTT121" s="77"/>
      <c r="GTU121" s="11"/>
      <c r="GUA121" s="73"/>
      <c r="GUB121" s="73"/>
      <c r="GUC121" s="73"/>
      <c r="GUD121" s="73"/>
      <c r="GUE121" s="74"/>
      <c r="GUF121" s="74"/>
      <c r="GUG121" s="77"/>
      <c r="GUH121" s="77"/>
      <c r="GUI121" s="11"/>
      <c r="GUO121" s="73"/>
      <c r="GUP121" s="73"/>
      <c r="GUQ121" s="73"/>
      <c r="GUR121" s="73"/>
      <c r="GUS121" s="74"/>
      <c r="GUT121" s="74"/>
      <c r="GUU121" s="77"/>
      <c r="GUV121" s="77"/>
      <c r="GUW121" s="11"/>
      <c r="GVC121" s="73"/>
      <c r="GVD121" s="73"/>
      <c r="GVE121" s="73"/>
      <c r="GVF121" s="73"/>
      <c r="GVG121" s="74"/>
      <c r="GVH121" s="74"/>
      <c r="GVI121" s="77"/>
      <c r="GVJ121" s="77"/>
      <c r="GVK121" s="11"/>
      <c r="GVQ121" s="73"/>
      <c r="GVR121" s="73"/>
      <c r="GVS121" s="73"/>
      <c r="GVT121" s="73"/>
      <c r="GVU121" s="74"/>
      <c r="GVV121" s="74"/>
      <c r="GVW121" s="77"/>
      <c r="GVX121" s="77"/>
      <c r="GVY121" s="11"/>
      <c r="GWE121" s="73"/>
      <c r="GWF121" s="73"/>
      <c r="GWG121" s="73"/>
      <c r="GWH121" s="73"/>
      <c r="GWI121" s="74"/>
      <c r="GWJ121" s="74"/>
      <c r="GWK121" s="77"/>
      <c r="GWL121" s="77"/>
      <c r="GWM121" s="11"/>
      <c r="GWS121" s="73"/>
      <c r="GWT121" s="73"/>
      <c r="GWU121" s="73"/>
      <c r="GWV121" s="73"/>
      <c r="GWW121" s="74"/>
      <c r="GWX121" s="74"/>
      <c r="GWY121" s="77"/>
      <c r="GWZ121" s="77"/>
      <c r="GXA121" s="11"/>
      <c r="GXG121" s="73"/>
      <c r="GXH121" s="73"/>
      <c r="GXI121" s="73"/>
      <c r="GXJ121" s="73"/>
      <c r="GXK121" s="74"/>
      <c r="GXL121" s="74"/>
      <c r="GXM121" s="77"/>
      <c r="GXN121" s="77"/>
      <c r="GXO121" s="11"/>
      <c r="GXU121" s="73"/>
      <c r="GXV121" s="73"/>
      <c r="GXW121" s="73"/>
      <c r="GXX121" s="73"/>
      <c r="GXY121" s="74"/>
      <c r="GXZ121" s="74"/>
      <c r="GYA121" s="77"/>
      <c r="GYB121" s="77"/>
      <c r="GYC121" s="11"/>
      <c r="GYI121" s="73"/>
      <c r="GYJ121" s="73"/>
      <c r="GYK121" s="73"/>
      <c r="GYL121" s="73"/>
      <c r="GYM121" s="74"/>
      <c r="GYN121" s="74"/>
      <c r="GYO121" s="77"/>
      <c r="GYP121" s="77"/>
      <c r="GYQ121" s="11"/>
      <c r="GYW121" s="73"/>
      <c r="GYX121" s="73"/>
      <c r="GYY121" s="73"/>
      <c r="GYZ121" s="73"/>
      <c r="GZA121" s="74"/>
      <c r="GZB121" s="74"/>
      <c r="GZC121" s="77"/>
      <c r="GZD121" s="77"/>
      <c r="GZE121" s="11"/>
      <c r="GZK121" s="73"/>
      <c r="GZL121" s="73"/>
      <c r="GZM121" s="73"/>
      <c r="GZN121" s="73"/>
      <c r="GZO121" s="74"/>
      <c r="GZP121" s="74"/>
      <c r="GZQ121" s="77"/>
      <c r="GZR121" s="77"/>
      <c r="GZS121" s="11"/>
      <c r="GZY121" s="73"/>
      <c r="GZZ121" s="73"/>
      <c r="HAA121" s="73"/>
      <c r="HAB121" s="73"/>
      <c r="HAC121" s="74"/>
      <c r="HAD121" s="74"/>
      <c r="HAE121" s="77"/>
      <c r="HAF121" s="77"/>
      <c r="HAG121" s="11"/>
      <c r="HAM121" s="73"/>
      <c r="HAN121" s="73"/>
      <c r="HAO121" s="73"/>
      <c r="HAP121" s="73"/>
      <c r="HAQ121" s="74"/>
      <c r="HAR121" s="74"/>
      <c r="HAS121" s="77"/>
      <c r="HAT121" s="77"/>
      <c r="HAU121" s="11"/>
      <c r="HBA121" s="73"/>
      <c r="HBB121" s="73"/>
      <c r="HBC121" s="73"/>
      <c r="HBD121" s="73"/>
      <c r="HBE121" s="74"/>
      <c r="HBF121" s="74"/>
      <c r="HBG121" s="77"/>
      <c r="HBH121" s="77"/>
      <c r="HBI121" s="11"/>
      <c r="HBO121" s="73"/>
      <c r="HBP121" s="73"/>
      <c r="HBQ121" s="73"/>
      <c r="HBR121" s="73"/>
      <c r="HBS121" s="74"/>
      <c r="HBT121" s="74"/>
      <c r="HBU121" s="77"/>
      <c r="HBV121" s="77"/>
      <c r="HBW121" s="11"/>
      <c r="HCC121" s="73"/>
      <c r="HCD121" s="73"/>
      <c r="HCE121" s="73"/>
      <c r="HCF121" s="73"/>
      <c r="HCG121" s="74"/>
      <c r="HCH121" s="74"/>
      <c r="HCI121" s="77"/>
      <c r="HCJ121" s="77"/>
      <c r="HCK121" s="11"/>
      <c r="HCQ121" s="73"/>
      <c r="HCR121" s="73"/>
      <c r="HCS121" s="73"/>
      <c r="HCT121" s="73"/>
      <c r="HCU121" s="74"/>
      <c r="HCV121" s="74"/>
      <c r="HCW121" s="77"/>
      <c r="HCX121" s="77"/>
      <c r="HCY121" s="11"/>
      <c r="HDE121" s="73"/>
      <c r="HDF121" s="73"/>
      <c r="HDG121" s="73"/>
      <c r="HDH121" s="73"/>
      <c r="HDI121" s="74"/>
      <c r="HDJ121" s="74"/>
      <c r="HDK121" s="77"/>
      <c r="HDL121" s="77"/>
      <c r="HDM121" s="11"/>
      <c r="HDS121" s="73"/>
      <c r="HDT121" s="73"/>
      <c r="HDU121" s="73"/>
      <c r="HDV121" s="73"/>
      <c r="HDW121" s="74"/>
      <c r="HDX121" s="74"/>
      <c r="HDY121" s="77"/>
      <c r="HDZ121" s="77"/>
      <c r="HEA121" s="11"/>
      <c r="HEG121" s="73"/>
      <c r="HEH121" s="73"/>
      <c r="HEI121" s="73"/>
      <c r="HEJ121" s="73"/>
      <c r="HEK121" s="74"/>
      <c r="HEL121" s="74"/>
      <c r="HEM121" s="77"/>
      <c r="HEN121" s="77"/>
      <c r="HEO121" s="11"/>
      <c r="HEU121" s="73"/>
      <c r="HEV121" s="73"/>
      <c r="HEW121" s="73"/>
      <c r="HEX121" s="73"/>
      <c r="HEY121" s="74"/>
      <c r="HEZ121" s="74"/>
      <c r="HFA121" s="77"/>
      <c r="HFB121" s="77"/>
      <c r="HFC121" s="11"/>
      <c r="HFI121" s="73"/>
      <c r="HFJ121" s="73"/>
      <c r="HFK121" s="73"/>
      <c r="HFL121" s="73"/>
      <c r="HFM121" s="74"/>
      <c r="HFN121" s="74"/>
      <c r="HFO121" s="77"/>
      <c r="HFP121" s="77"/>
      <c r="HFQ121" s="11"/>
      <c r="HFW121" s="73"/>
      <c r="HFX121" s="73"/>
      <c r="HFY121" s="73"/>
      <c r="HFZ121" s="73"/>
      <c r="HGA121" s="74"/>
      <c r="HGB121" s="74"/>
      <c r="HGC121" s="77"/>
      <c r="HGD121" s="77"/>
      <c r="HGE121" s="11"/>
      <c r="HGK121" s="73"/>
      <c r="HGL121" s="73"/>
      <c r="HGM121" s="73"/>
      <c r="HGN121" s="73"/>
      <c r="HGO121" s="74"/>
      <c r="HGP121" s="74"/>
      <c r="HGQ121" s="77"/>
      <c r="HGR121" s="77"/>
      <c r="HGS121" s="11"/>
      <c r="HGY121" s="73"/>
      <c r="HGZ121" s="73"/>
      <c r="HHA121" s="73"/>
      <c r="HHB121" s="73"/>
      <c r="HHC121" s="74"/>
      <c r="HHD121" s="74"/>
      <c r="HHE121" s="77"/>
      <c r="HHF121" s="77"/>
      <c r="HHG121" s="11"/>
      <c r="HHM121" s="73"/>
      <c r="HHN121" s="73"/>
      <c r="HHO121" s="73"/>
      <c r="HHP121" s="73"/>
      <c r="HHQ121" s="74"/>
      <c r="HHR121" s="74"/>
      <c r="HHS121" s="77"/>
      <c r="HHT121" s="77"/>
      <c r="HHU121" s="11"/>
      <c r="HIA121" s="73"/>
      <c r="HIB121" s="73"/>
      <c r="HIC121" s="73"/>
      <c r="HID121" s="73"/>
      <c r="HIE121" s="74"/>
      <c r="HIF121" s="74"/>
      <c r="HIG121" s="77"/>
      <c r="HIH121" s="77"/>
      <c r="HII121" s="11"/>
      <c r="HIO121" s="73"/>
      <c r="HIP121" s="73"/>
      <c r="HIQ121" s="73"/>
      <c r="HIR121" s="73"/>
      <c r="HIS121" s="74"/>
      <c r="HIT121" s="74"/>
      <c r="HIU121" s="77"/>
      <c r="HIV121" s="77"/>
      <c r="HIW121" s="11"/>
      <c r="HJC121" s="73"/>
      <c r="HJD121" s="73"/>
      <c r="HJE121" s="73"/>
      <c r="HJF121" s="73"/>
      <c r="HJG121" s="74"/>
      <c r="HJH121" s="74"/>
      <c r="HJI121" s="77"/>
      <c r="HJJ121" s="77"/>
      <c r="HJK121" s="11"/>
      <c r="HJQ121" s="73"/>
      <c r="HJR121" s="73"/>
      <c r="HJS121" s="73"/>
      <c r="HJT121" s="73"/>
      <c r="HJU121" s="74"/>
      <c r="HJV121" s="74"/>
      <c r="HJW121" s="77"/>
      <c r="HJX121" s="77"/>
      <c r="HJY121" s="11"/>
      <c r="HKE121" s="73"/>
      <c r="HKF121" s="73"/>
      <c r="HKG121" s="73"/>
      <c r="HKH121" s="73"/>
      <c r="HKI121" s="74"/>
      <c r="HKJ121" s="74"/>
      <c r="HKK121" s="77"/>
      <c r="HKL121" s="77"/>
      <c r="HKM121" s="11"/>
      <c r="HKS121" s="73"/>
      <c r="HKT121" s="73"/>
      <c r="HKU121" s="73"/>
      <c r="HKV121" s="73"/>
      <c r="HKW121" s="74"/>
      <c r="HKX121" s="74"/>
      <c r="HKY121" s="77"/>
      <c r="HKZ121" s="77"/>
      <c r="HLA121" s="11"/>
      <c r="HLG121" s="73"/>
      <c r="HLH121" s="73"/>
      <c r="HLI121" s="73"/>
      <c r="HLJ121" s="73"/>
      <c r="HLK121" s="74"/>
      <c r="HLL121" s="74"/>
      <c r="HLM121" s="77"/>
      <c r="HLN121" s="77"/>
      <c r="HLO121" s="11"/>
      <c r="HLU121" s="73"/>
      <c r="HLV121" s="73"/>
      <c r="HLW121" s="73"/>
      <c r="HLX121" s="73"/>
      <c r="HLY121" s="74"/>
      <c r="HLZ121" s="74"/>
      <c r="HMA121" s="77"/>
      <c r="HMB121" s="77"/>
      <c r="HMC121" s="11"/>
      <c r="HMI121" s="73"/>
      <c r="HMJ121" s="73"/>
      <c r="HMK121" s="73"/>
      <c r="HML121" s="73"/>
      <c r="HMM121" s="74"/>
      <c r="HMN121" s="74"/>
      <c r="HMO121" s="77"/>
      <c r="HMP121" s="77"/>
      <c r="HMQ121" s="11"/>
      <c r="HMW121" s="73"/>
      <c r="HMX121" s="73"/>
      <c r="HMY121" s="73"/>
      <c r="HMZ121" s="73"/>
      <c r="HNA121" s="74"/>
      <c r="HNB121" s="74"/>
      <c r="HNC121" s="77"/>
      <c r="HND121" s="77"/>
      <c r="HNE121" s="11"/>
      <c r="HNK121" s="73"/>
      <c r="HNL121" s="73"/>
      <c r="HNM121" s="73"/>
      <c r="HNN121" s="73"/>
      <c r="HNO121" s="74"/>
      <c r="HNP121" s="74"/>
      <c r="HNQ121" s="77"/>
      <c r="HNR121" s="77"/>
      <c r="HNS121" s="11"/>
      <c r="HNY121" s="73"/>
      <c r="HNZ121" s="73"/>
      <c r="HOA121" s="73"/>
      <c r="HOB121" s="73"/>
      <c r="HOC121" s="74"/>
      <c r="HOD121" s="74"/>
      <c r="HOE121" s="77"/>
      <c r="HOF121" s="77"/>
      <c r="HOG121" s="11"/>
      <c r="HOM121" s="73"/>
      <c r="HON121" s="73"/>
      <c r="HOO121" s="73"/>
      <c r="HOP121" s="73"/>
      <c r="HOQ121" s="74"/>
      <c r="HOR121" s="74"/>
      <c r="HOS121" s="77"/>
      <c r="HOT121" s="77"/>
      <c r="HOU121" s="11"/>
      <c r="HPA121" s="73"/>
      <c r="HPB121" s="73"/>
      <c r="HPC121" s="73"/>
      <c r="HPD121" s="73"/>
      <c r="HPE121" s="74"/>
      <c r="HPF121" s="74"/>
      <c r="HPG121" s="77"/>
      <c r="HPH121" s="77"/>
      <c r="HPI121" s="11"/>
      <c r="HPO121" s="73"/>
      <c r="HPP121" s="73"/>
      <c r="HPQ121" s="73"/>
      <c r="HPR121" s="73"/>
      <c r="HPS121" s="74"/>
      <c r="HPT121" s="74"/>
      <c r="HPU121" s="77"/>
      <c r="HPV121" s="77"/>
      <c r="HPW121" s="11"/>
      <c r="HQC121" s="73"/>
      <c r="HQD121" s="73"/>
      <c r="HQE121" s="73"/>
      <c r="HQF121" s="73"/>
      <c r="HQG121" s="74"/>
      <c r="HQH121" s="74"/>
      <c r="HQI121" s="77"/>
      <c r="HQJ121" s="77"/>
      <c r="HQK121" s="11"/>
      <c r="HQQ121" s="73"/>
      <c r="HQR121" s="73"/>
      <c r="HQS121" s="73"/>
      <c r="HQT121" s="73"/>
      <c r="HQU121" s="74"/>
      <c r="HQV121" s="74"/>
      <c r="HQW121" s="77"/>
      <c r="HQX121" s="77"/>
      <c r="HQY121" s="11"/>
      <c r="HRE121" s="73"/>
      <c r="HRF121" s="73"/>
      <c r="HRG121" s="73"/>
      <c r="HRH121" s="73"/>
      <c r="HRI121" s="74"/>
      <c r="HRJ121" s="74"/>
      <c r="HRK121" s="77"/>
      <c r="HRL121" s="77"/>
      <c r="HRM121" s="11"/>
      <c r="HRS121" s="73"/>
      <c r="HRT121" s="73"/>
      <c r="HRU121" s="73"/>
      <c r="HRV121" s="73"/>
      <c r="HRW121" s="74"/>
      <c r="HRX121" s="74"/>
      <c r="HRY121" s="77"/>
      <c r="HRZ121" s="77"/>
      <c r="HSA121" s="11"/>
      <c r="HSG121" s="73"/>
      <c r="HSH121" s="73"/>
      <c r="HSI121" s="73"/>
      <c r="HSJ121" s="73"/>
      <c r="HSK121" s="74"/>
      <c r="HSL121" s="74"/>
      <c r="HSM121" s="77"/>
      <c r="HSN121" s="77"/>
      <c r="HSO121" s="11"/>
      <c r="HSU121" s="73"/>
      <c r="HSV121" s="73"/>
      <c r="HSW121" s="73"/>
      <c r="HSX121" s="73"/>
      <c r="HSY121" s="74"/>
      <c r="HSZ121" s="74"/>
      <c r="HTA121" s="77"/>
      <c r="HTB121" s="77"/>
      <c r="HTC121" s="11"/>
      <c r="HTI121" s="73"/>
      <c r="HTJ121" s="73"/>
      <c r="HTK121" s="73"/>
      <c r="HTL121" s="73"/>
      <c r="HTM121" s="74"/>
      <c r="HTN121" s="74"/>
      <c r="HTO121" s="77"/>
      <c r="HTP121" s="77"/>
      <c r="HTQ121" s="11"/>
      <c r="HTW121" s="73"/>
      <c r="HTX121" s="73"/>
      <c r="HTY121" s="73"/>
      <c r="HTZ121" s="73"/>
      <c r="HUA121" s="74"/>
      <c r="HUB121" s="74"/>
      <c r="HUC121" s="77"/>
      <c r="HUD121" s="77"/>
      <c r="HUE121" s="11"/>
      <c r="HUK121" s="73"/>
      <c r="HUL121" s="73"/>
      <c r="HUM121" s="73"/>
      <c r="HUN121" s="73"/>
      <c r="HUO121" s="74"/>
      <c r="HUP121" s="74"/>
      <c r="HUQ121" s="77"/>
      <c r="HUR121" s="77"/>
      <c r="HUS121" s="11"/>
      <c r="HUY121" s="73"/>
      <c r="HUZ121" s="73"/>
      <c r="HVA121" s="73"/>
      <c r="HVB121" s="73"/>
      <c r="HVC121" s="74"/>
      <c r="HVD121" s="74"/>
      <c r="HVE121" s="77"/>
      <c r="HVF121" s="77"/>
      <c r="HVG121" s="11"/>
      <c r="HVM121" s="73"/>
      <c r="HVN121" s="73"/>
      <c r="HVO121" s="73"/>
      <c r="HVP121" s="73"/>
      <c r="HVQ121" s="74"/>
      <c r="HVR121" s="74"/>
      <c r="HVS121" s="77"/>
      <c r="HVT121" s="77"/>
      <c r="HVU121" s="11"/>
      <c r="HWA121" s="73"/>
      <c r="HWB121" s="73"/>
      <c r="HWC121" s="73"/>
      <c r="HWD121" s="73"/>
      <c r="HWE121" s="74"/>
      <c r="HWF121" s="74"/>
      <c r="HWG121" s="77"/>
      <c r="HWH121" s="77"/>
      <c r="HWI121" s="11"/>
      <c r="HWO121" s="73"/>
      <c r="HWP121" s="73"/>
      <c r="HWQ121" s="73"/>
      <c r="HWR121" s="73"/>
      <c r="HWS121" s="74"/>
      <c r="HWT121" s="74"/>
      <c r="HWU121" s="77"/>
      <c r="HWV121" s="77"/>
      <c r="HWW121" s="11"/>
      <c r="HXC121" s="73"/>
      <c r="HXD121" s="73"/>
      <c r="HXE121" s="73"/>
      <c r="HXF121" s="73"/>
      <c r="HXG121" s="74"/>
      <c r="HXH121" s="74"/>
      <c r="HXI121" s="77"/>
      <c r="HXJ121" s="77"/>
      <c r="HXK121" s="11"/>
      <c r="HXQ121" s="73"/>
      <c r="HXR121" s="73"/>
      <c r="HXS121" s="73"/>
      <c r="HXT121" s="73"/>
      <c r="HXU121" s="74"/>
      <c r="HXV121" s="74"/>
      <c r="HXW121" s="77"/>
      <c r="HXX121" s="77"/>
      <c r="HXY121" s="11"/>
      <c r="HYE121" s="73"/>
      <c r="HYF121" s="73"/>
      <c r="HYG121" s="73"/>
      <c r="HYH121" s="73"/>
      <c r="HYI121" s="74"/>
      <c r="HYJ121" s="74"/>
      <c r="HYK121" s="77"/>
      <c r="HYL121" s="77"/>
      <c r="HYM121" s="11"/>
      <c r="HYS121" s="73"/>
      <c r="HYT121" s="73"/>
      <c r="HYU121" s="73"/>
      <c r="HYV121" s="73"/>
      <c r="HYW121" s="74"/>
      <c r="HYX121" s="74"/>
      <c r="HYY121" s="77"/>
      <c r="HYZ121" s="77"/>
      <c r="HZA121" s="11"/>
      <c r="HZG121" s="73"/>
      <c r="HZH121" s="73"/>
      <c r="HZI121" s="73"/>
      <c r="HZJ121" s="73"/>
      <c r="HZK121" s="74"/>
      <c r="HZL121" s="74"/>
      <c r="HZM121" s="77"/>
      <c r="HZN121" s="77"/>
      <c r="HZO121" s="11"/>
      <c r="HZU121" s="73"/>
      <c r="HZV121" s="73"/>
      <c r="HZW121" s="73"/>
      <c r="HZX121" s="73"/>
      <c r="HZY121" s="74"/>
      <c r="HZZ121" s="74"/>
      <c r="IAA121" s="77"/>
      <c r="IAB121" s="77"/>
      <c r="IAC121" s="11"/>
      <c r="IAI121" s="73"/>
      <c r="IAJ121" s="73"/>
      <c r="IAK121" s="73"/>
      <c r="IAL121" s="73"/>
      <c r="IAM121" s="74"/>
      <c r="IAN121" s="74"/>
      <c r="IAO121" s="77"/>
      <c r="IAP121" s="77"/>
      <c r="IAQ121" s="11"/>
      <c r="IAW121" s="73"/>
      <c r="IAX121" s="73"/>
      <c r="IAY121" s="73"/>
      <c r="IAZ121" s="73"/>
      <c r="IBA121" s="74"/>
      <c r="IBB121" s="74"/>
      <c r="IBC121" s="77"/>
      <c r="IBD121" s="77"/>
      <c r="IBE121" s="11"/>
      <c r="IBK121" s="73"/>
      <c r="IBL121" s="73"/>
      <c r="IBM121" s="73"/>
      <c r="IBN121" s="73"/>
      <c r="IBO121" s="74"/>
      <c r="IBP121" s="74"/>
      <c r="IBQ121" s="77"/>
      <c r="IBR121" s="77"/>
      <c r="IBS121" s="11"/>
      <c r="IBY121" s="73"/>
      <c r="IBZ121" s="73"/>
      <c r="ICA121" s="73"/>
      <c r="ICB121" s="73"/>
      <c r="ICC121" s="74"/>
      <c r="ICD121" s="74"/>
      <c r="ICE121" s="77"/>
      <c r="ICF121" s="77"/>
      <c r="ICG121" s="11"/>
      <c r="ICM121" s="73"/>
      <c r="ICN121" s="73"/>
      <c r="ICO121" s="73"/>
      <c r="ICP121" s="73"/>
      <c r="ICQ121" s="74"/>
      <c r="ICR121" s="74"/>
      <c r="ICS121" s="77"/>
      <c r="ICT121" s="77"/>
      <c r="ICU121" s="11"/>
      <c r="IDA121" s="73"/>
      <c r="IDB121" s="73"/>
      <c r="IDC121" s="73"/>
      <c r="IDD121" s="73"/>
      <c r="IDE121" s="74"/>
      <c r="IDF121" s="74"/>
      <c r="IDG121" s="77"/>
      <c r="IDH121" s="77"/>
      <c r="IDI121" s="11"/>
      <c r="IDO121" s="73"/>
      <c r="IDP121" s="73"/>
      <c r="IDQ121" s="73"/>
      <c r="IDR121" s="73"/>
      <c r="IDS121" s="74"/>
      <c r="IDT121" s="74"/>
      <c r="IDU121" s="77"/>
      <c r="IDV121" s="77"/>
      <c r="IDW121" s="11"/>
      <c r="IEC121" s="73"/>
      <c r="IED121" s="73"/>
      <c r="IEE121" s="73"/>
      <c r="IEF121" s="73"/>
      <c r="IEG121" s="74"/>
      <c r="IEH121" s="74"/>
      <c r="IEI121" s="77"/>
      <c r="IEJ121" s="77"/>
      <c r="IEK121" s="11"/>
      <c r="IEQ121" s="73"/>
      <c r="IER121" s="73"/>
      <c r="IES121" s="73"/>
      <c r="IET121" s="73"/>
      <c r="IEU121" s="74"/>
      <c r="IEV121" s="74"/>
      <c r="IEW121" s="77"/>
      <c r="IEX121" s="77"/>
      <c r="IEY121" s="11"/>
      <c r="IFE121" s="73"/>
      <c r="IFF121" s="73"/>
      <c r="IFG121" s="73"/>
      <c r="IFH121" s="73"/>
      <c r="IFI121" s="74"/>
      <c r="IFJ121" s="74"/>
      <c r="IFK121" s="77"/>
      <c r="IFL121" s="77"/>
      <c r="IFM121" s="11"/>
      <c r="IFS121" s="73"/>
      <c r="IFT121" s="73"/>
      <c r="IFU121" s="73"/>
      <c r="IFV121" s="73"/>
      <c r="IFW121" s="74"/>
      <c r="IFX121" s="74"/>
      <c r="IFY121" s="77"/>
      <c r="IFZ121" s="77"/>
      <c r="IGA121" s="11"/>
      <c r="IGG121" s="73"/>
      <c r="IGH121" s="73"/>
      <c r="IGI121" s="73"/>
      <c r="IGJ121" s="73"/>
      <c r="IGK121" s="74"/>
      <c r="IGL121" s="74"/>
      <c r="IGM121" s="77"/>
      <c r="IGN121" s="77"/>
      <c r="IGO121" s="11"/>
      <c r="IGU121" s="73"/>
      <c r="IGV121" s="73"/>
      <c r="IGW121" s="73"/>
      <c r="IGX121" s="73"/>
      <c r="IGY121" s="74"/>
      <c r="IGZ121" s="74"/>
      <c r="IHA121" s="77"/>
      <c r="IHB121" s="77"/>
      <c r="IHC121" s="11"/>
      <c r="IHI121" s="73"/>
      <c r="IHJ121" s="73"/>
      <c r="IHK121" s="73"/>
      <c r="IHL121" s="73"/>
      <c r="IHM121" s="74"/>
      <c r="IHN121" s="74"/>
      <c r="IHO121" s="77"/>
      <c r="IHP121" s="77"/>
      <c r="IHQ121" s="11"/>
      <c r="IHW121" s="73"/>
      <c r="IHX121" s="73"/>
      <c r="IHY121" s="73"/>
      <c r="IHZ121" s="73"/>
      <c r="IIA121" s="74"/>
      <c r="IIB121" s="74"/>
      <c r="IIC121" s="77"/>
      <c r="IID121" s="77"/>
      <c r="IIE121" s="11"/>
      <c r="IIK121" s="73"/>
      <c r="IIL121" s="73"/>
      <c r="IIM121" s="73"/>
      <c r="IIN121" s="73"/>
      <c r="IIO121" s="74"/>
      <c r="IIP121" s="74"/>
      <c r="IIQ121" s="77"/>
      <c r="IIR121" s="77"/>
      <c r="IIS121" s="11"/>
      <c r="IIY121" s="73"/>
      <c r="IIZ121" s="73"/>
      <c r="IJA121" s="73"/>
      <c r="IJB121" s="73"/>
      <c r="IJC121" s="74"/>
      <c r="IJD121" s="74"/>
      <c r="IJE121" s="77"/>
      <c r="IJF121" s="77"/>
      <c r="IJG121" s="11"/>
      <c r="IJM121" s="73"/>
      <c r="IJN121" s="73"/>
      <c r="IJO121" s="73"/>
      <c r="IJP121" s="73"/>
      <c r="IJQ121" s="74"/>
      <c r="IJR121" s="74"/>
      <c r="IJS121" s="77"/>
      <c r="IJT121" s="77"/>
      <c r="IJU121" s="11"/>
      <c r="IKA121" s="73"/>
      <c r="IKB121" s="73"/>
      <c r="IKC121" s="73"/>
      <c r="IKD121" s="73"/>
      <c r="IKE121" s="74"/>
      <c r="IKF121" s="74"/>
      <c r="IKG121" s="77"/>
      <c r="IKH121" s="77"/>
      <c r="IKI121" s="11"/>
      <c r="IKO121" s="73"/>
      <c r="IKP121" s="73"/>
      <c r="IKQ121" s="73"/>
      <c r="IKR121" s="73"/>
      <c r="IKS121" s="74"/>
      <c r="IKT121" s="74"/>
      <c r="IKU121" s="77"/>
      <c r="IKV121" s="77"/>
      <c r="IKW121" s="11"/>
      <c r="ILC121" s="73"/>
      <c r="ILD121" s="73"/>
      <c r="ILE121" s="73"/>
      <c r="ILF121" s="73"/>
      <c r="ILG121" s="74"/>
      <c r="ILH121" s="74"/>
      <c r="ILI121" s="77"/>
      <c r="ILJ121" s="77"/>
      <c r="ILK121" s="11"/>
      <c r="ILQ121" s="73"/>
      <c r="ILR121" s="73"/>
      <c r="ILS121" s="73"/>
      <c r="ILT121" s="73"/>
      <c r="ILU121" s="74"/>
      <c r="ILV121" s="74"/>
      <c r="ILW121" s="77"/>
      <c r="ILX121" s="77"/>
      <c r="ILY121" s="11"/>
      <c r="IME121" s="73"/>
      <c r="IMF121" s="73"/>
      <c r="IMG121" s="73"/>
      <c r="IMH121" s="73"/>
      <c r="IMI121" s="74"/>
      <c r="IMJ121" s="74"/>
      <c r="IMK121" s="77"/>
      <c r="IML121" s="77"/>
      <c r="IMM121" s="11"/>
      <c r="IMS121" s="73"/>
      <c r="IMT121" s="73"/>
      <c r="IMU121" s="73"/>
      <c r="IMV121" s="73"/>
      <c r="IMW121" s="74"/>
      <c r="IMX121" s="74"/>
      <c r="IMY121" s="77"/>
      <c r="IMZ121" s="77"/>
      <c r="INA121" s="11"/>
      <c r="ING121" s="73"/>
      <c r="INH121" s="73"/>
      <c r="INI121" s="73"/>
      <c r="INJ121" s="73"/>
      <c r="INK121" s="74"/>
      <c r="INL121" s="74"/>
      <c r="INM121" s="77"/>
      <c r="INN121" s="77"/>
      <c r="INO121" s="11"/>
      <c r="INU121" s="73"/>
      <c r="INV121" s="73"/>
      <c r="INW121" s="73"/>
      <c r="INX121" s="73"/>
      <c r="INY121" s="74"/>
      <c r="INZ121" s="74"/>
      <c r="IOA121" s="77"/>
      <c r="IOB121" s="77"/>
      <c r="IOC121" s="11"/>
      <c r="IOI121" s="73"/>
      <c r="IOJ121" s="73"/>
      <c r="IOK121" s="73"/>
      <c r="IOL121" s="73"/>
      <c r="IOM121" s="74"/>
      <c r="ION121" s="74"/>
      <c r="IOO121" s="77"/>
      <c r="IOP121" s="77"/>
      <c r="IOQ121" s="11"/>
      <c r="IOW121" s="73"/>
      <c r="IOX121" s="73"/>
      <c r="IOY121" s="73"/>
      <c r="IOZ121" s="73"/>
      <c r="IPA121" s="74"/>
      <c r="IPB121" s="74"/>
      <c r="IPC121" s="77"/>
      <c r="IPD121" s="77"/>
      <c r="IPE121" s="11"/>
      <c r="IPK121" s="73"/>
      <c r="IPL121" s="73"/>
      <c r="IPM121" s="73"/>
      <c r="IPN121" s="73"/>
      <c r="IPO121" s="74"/>
      <c r="IPP121" s="74"/>
      <c r="IPQ121" s="77"/>
      <c r="IPR121" s="77"/>
      <c r="IPS121" s="11"/>
      <c r="IPY121" s="73"/>
      <c r="IPZ121" s="73"/>
      <c r="IQA121" s="73"/>
      <c r="IQB121" s="73"/>
      <c r="IQC121" s="74"/>
      <c r="IQD121" s="74"/>
      <c r="IQE121" s="77"/>
      <c r="IQF121" s="77"/>
      <c r="IQG121" s="11"/>
      <c r="IQM121" s="73"/>
      <c r="IQN121" s="73"/>
      <c r="IQO121" s="73"/>
      <c r="IQP121" s="73"/>
      <c r="IQQ121" s="74"/>
      <c r="IQR121" s="74"/>
      <c r="IQS121" s="77"/>
      <c r="IQT121" s="77"/>
      <c r="IQU121" s="11"/>
      <c r="IRA121" s="73"/>
      <c r="IRB121" s="73"/>
      <c r="IRC121" s="73"/>
      <c r="IRD121" s="73"/>
      <c r="IRE121" s="74"/>
      <c r="IRF121" s="74"/>
      <c r="IRG121" s="77"/>
      <c r="IRH121" s="77"/>
      <c r="IRI121" s="11"/>
      <c r="IRO121" s="73"/>
      <c r="IRP121" s="73"/>
      <c r="IRQ121" s="73"/>
      <c r="IRR121" s="73"/>
      <c r="IRS121" s="74"/>
      <c r="IRT121" s="74"/>
      <c r="IRU121" s="77"/>
      <c r="IRV121" s="77"/>
      <c r="IRW121" s="11"/>
      <c r="ISC121" s="73"/>
      <c r="ISD121" s="73"/>
      <c r="ISE121" s="73"/>
      <c r="ISF121" s="73"/>
      <c r="ISG121" s="74"/>
      <c r="ISH121" s="74"/>
      <c r="ISI121" s="77"/>
      <c r="ISJ121" s="77"/>
      <c r="ISK121" s="11"/>
      <c r="ISQ121" s="73"/>
      <c r="ISR121" s="73"/>
      <c r="ISS121" s="73"/>
      <c r="IST121" s="73"/>
      <c r="ISU121" s="74"/>
      <c r="ISV121" s="74"/>
      <c r="ISW121" s="77"/>
      <c r="ISX121" s="77"/>
      <c r="ISY121" s="11"/>
      <c r="ITE121" s="73"/>
      <c r="ITF121" s="73"/>
      <c r="ITG121" s="73"/>
      <c r="ITH121" s="73"/>
      <c r="ITI121" s="74"/>
      <c r="ITJ121" s="74"/>
      <c r="ITK121" s="77"/>
      <c r="ITL121" s="77"/>
      <c r="ITM121" s="11"/>
      <c r="ITS121" s="73"/>
      <c r="ITT121" s="73"/>
      <c r="ITU121" s="73"/>
      <c r="ITV121" s="73"/>
      <c r="ITW121" s="74"/>
      <c r="ITX121" s="74"/>
      <c r="ITY121" s="77"/>
      <c r="ITZ121" s="77"/>
      <c r="IUA121" s="11"/>
      <c r="IUG121" s="73"/>
      <c r="IUH121" s="73"/>
      <c r="IUI121" s="73"/>
      <c r="IUJ121" s="73"/>
      <c r="IUK121" s="74"/>
      <c r="IUL121" s="74"/>
      <c r="IUM121" s="77"/>
      <c r="IUN121" s="77"/>
      <c r="IUO121" s="11"/>
      <c r="IUU121" s="73"/>
      <c r="IUV121" s="73"/>
      <c r="IUW121" s="73"/>
      <c r="IUX121" s="73"/>
      <c r="IUY121" s="74"/>
      <c r="IUZ121" s="74"/>
      <c r="IVA121" s="77"/>
      <c r="IVB121" s="77"/>
      <c r="IVC121" s="11"/>
      <c r="IVI121" s="73"/>
      <c r="IVJ121" s="73"/>
      <c r="IVK121" s="73"/>
      <c r="IVL121" s="73"/>
      <c r="IVM121" s="74"/>
      <c r="IVN121" s="74"/>
      <c r="IVO121" s="77"/>
      <c r="IVP121" s="77"/>
      <c r="IVQ121" s="11"/>
      <c r="IVW121" s="73"/>
      <c r="IVX121" s="73"/>
      <c r="IVY121" s="73"/>
      <c r="IVZ121" s="73"/>
      <c r="IWA121" s="74"/>
      <c r="IWB121" s="74"/>
      <c r="IWC121" s="77"/>
      <c r="IWD121" s="77"/>
      <c r="IWE121" s="11"/>
      <c r="IWK121" s="73"/>
      <c r="IWL121" s="73"/>
      <c r="IWM121" s="73"/>
      <c r="IWN121" s="73"/>
      <c r="IWO121" s="74"/>
      <c r="IWP121" s="74"/>
      <c r="IWQ121" s="77"/>
      <c r="IWR121" s="77"/>
      <c r="IWS121" s="11"/>
      <c r="IWY121" s="73"/>
      <c r="IWZ121" s="73"/>
      <c r="IXA121" s="73"/>
      <c r="IXB121" s="73"/>
      <c r="IXC121" s="74"/>
      <c r="IXD121" s="74"/>
      <c r="IXE121" s="77"/>
      <c r="IXF121" s="77"/>
      <c r="IXG121" s="11"/>
      <c r="IXM121" s="73"/>
      <c r="IXN121" s="73"/>
      <c r="IXO121" s="73"/>
      <c r="IXP121" s="73"/>
      <c r="IXQ121" s="74"/>
      <c r="IXR121" s="74"/>
      <c r="IXS121" s="77"/>
      <c r="IXT121" s="77"/>
      <c r="IXU121" s="11"/>
      <c r="IYA121" s="73"/>
      <c r="IYB121" s="73"/>
      <c r="IYC121" s="73"/>
      <c r="IYD121" s="73"/>
      <c r="IYE121" s="74"/>
      <c r="IYF121" s="74"/>
      <c r="IYG121" s="77"/>
      <c r="IYH121" s="77"/>
      <c r="IYI121" s="11"/>
      <c r="IYO121" s="73"/>
      <c r="IYP121" s="73"/>
      <c r="IYQ121" s="73"/>
      <c r="IYR121" s="73"/>
      <c r="IYS121" s="74"/>
      <c r="IYT121" s="74"/>
      <c r="IYU121" s="77"/>
      <c r="IYV121" s="77"/>
      <c r="IYW121" s="11"/>
      <c r="IZC121" s="73"/>
      <c r="IZD121" s="73"/>
      <c r="IZE121" s="73"/>
      <c r="IZF121" s="73"/>
      <c r="IZG121" s="74"/>
      <c r="IZH121" s="74"/>
      <c r="IZI121" s="77"/>
      <c r="IZJ121" s="77"/>
      <c r="IZK121" s="11"/>
      <c r="IZQ121" s="73"/>
      <c r="IZR121" s="73"/>
      <c r="IZS121" s="73"/>
      <c r="IZT121" s="73"/>
      <c r="IZU121" s="74"/>
      <c r="IZV121" s="74"/>
      <c r="IZW121" s="77"/>
      <c r="IZX121" s="77"/>
      <c r="IZY121" s="11"/>
      <c r="JAE121" s="73"/>
      <c r="JAF121" s="73"/>
      <c r="JAG121" s="73"/>
      <c r="JAH121" s="73"/>
      <c r="JAI121" s="74"/>
      <c r="JAJ121" s="74"/>
      <c r="JAK121" s="77"/>
      <c r="JAL121" s="77"/>
      <c r="JAM121" s="11"/>
      <c r="JAS121" s="73"/>
      <c r="JAT121" s="73"/>
      <c r="JAU121" s="73"/>
      <c r="JAV121" s="73"/>
      <c r="JAW121" s="74"/>
      <c r="JAX121" s="74"/>
      <c r="JAY121" s="77"/>
      <c r="JAZ121" s="77"/>
      <c r="JBA121" s="11"/>
      <c r="JBG121" s="73"/>
      <c r="JBH121" s="73"/>
      <c r="JBI121" s="73"/>
      <c r="JBJ121" s="73"/>
      <c r="JBK121" s="74"/>
      <c r="JBL121" s="74"/>
      <c r="JBM121" s="77"/>
      <c r="JBN121" s="77"/>
      <c r="JBO121" s="11"/>
      <c r="JBU121" s="73"/>
      <c r="JBV121" s="73"/>
      <c r="JBW121" s="73"/>
      <c r="JBX121" s="73"/>
      <c r="JBY121" s="74"/>
      <c r="JBZ121" s="74"/>
      <c r="JCA121" s="77"/>
      <c r="JCB121" s="77"/>
      <c r="JCC121" s="11"/>
      <c r="JCI121" s="73"/>
      <c r="JCJ121" s="73"/>
      <c r="JCK121" s="73"/>
      <c r="JCL121" s="73"/>
      <c r="JCM121" s="74"/>
      <c r="JCN121" s="74"/>
      <c r="JCO121" s="77"/>
      <c r="JCP121" s="77"/>
      <c r="JCQ121" s="11"/>
      <c r="JCW121" s="73"/>
      <c r="JCX121" s="73"/>
      <c r="JCY121" s="73"/>
      <c r="JCZ121" s="73"/>
      <c r="JDA121" s="74"/>
      <c r="JDB121" s="74"/>
      <c r="JDC121" s="77"/>
      <c r="JDD121" s="77"/>
      <c r="JDE121" s="11"/>
      <c r="JDK121" s="73"/>
      <c r="JDL121" s="73"/>
      <c r="JDM121" s="73"/>
      <c r="JDN121" s="73"/>
      <c r="JDO121" s="74"/>
      <c r="JDP121" s="74"/>
      <c r="JDQ121" s="77"/>
      <c r="JDR121" s="77"/>
      <c r="JDS121" s="11"/>
      <c r="JDY121" s="73"/>
      <c r="JDZ121" s="73"/>
      <c r="JEA121" s="73"/>
      <c r="JEB121" s="73"/>
      <c r="JEC121" s="74"/>
      <c r="JED121" s="74"/>
      <c r="JEE121" s="77"/>
      <c r="JEF121" s="77"/>
      <c r="JEG121" s="11"/>
      <c r="JEM121" s="73"/>
      <c r="JEN121" s="73"/>
      <c r="JEO121" s="73"/>
      <c r="JEP121" s="73"/>
      <c r="JEQ121" s="74"/>
      <c r="JER121" s="74"/>
      <c r="JES121" s="77"/>
      <c r="JET121" s="77"/>
      <c r="JEU121" s="11"/>
      <c r="JFA121" s="73"/>
      <c r="JFB121" s="73"/>
      <c r="JFC121" s="73"/>
      <c r="JFD121" s="73"/>
      <c r="JFE121" s="74"/>
      <c r="JFF121" s="74"/>
      <c r="JFG121" s="77"/>
      <c r="JFH121" s="77"/>
      <c r="JFI121" s="11"/>
      <c r="JFO121" s="73"/>
      <c r="JFP121" s="73"/>
      <c r="JFQ121" s="73"/>
      <c r="JFR121" s="73"/>
      <c r="JFS121" s="74"/>
      <c r="JFT121" s="74"/>
      <c r="JFU121" s="77"/>
      <c r="JFV121" s="77"/>
      <c r="JFW121" s="11"/>
      <c r="JGC121" s="73"/>
      <c r="JGD121" s="73"/>
      <c r="JGE121" s="73"/>
      <c r="JGF121" s="73"/>
      <c r="JGG121" s="74"/>
      <c r="JGH121" s="74"/>
      <c r="JGI121" s="77"/>
      <c r="JGJ121" s="77"/>
      <c r="JGK121" s="11"/>
      <c r="JGQ121" s="73"/>
      <c r="JGR121" s="73"/>
      <c r="JGS121" s="73"/>
      <c r="JGT121" s="73"/>
      <c r="JGU121" s="74"/>
      <c r="JGV121" s="74"/>
      <c r="JGW121" s="77"/>
      <c r="JGX121" s="77"/>
      <c r="JGY121" s="11"/>
      <c r="JHE121" s="73"/>
      <c r="JHF121" s="73"/>
      <c r="JHG121" s="73"/>
      <c r="JHH121" s="73"/>
      <c r="JHI121" s="74"/>
      <c r="JHJ121" s="74"/>
      <c r="JHK121" s="77"/>
      <c r="JHL121" s="77"/>
      <c r="JHM121" s="11"/>
      <c r="JHS121" s="73"/>
      <c r="JHT121" s="73"/>
      <c r="JHU121" s="73"/>
      <c r="JHV121" s="73"/>
      <c r="JHW121" s="74"/>
      <c r="JHX121" s="74"/>
      <c r="JHY121" s="77"/>
      <c r="JHZ121" s="77"/>
      <c r="JIA121" s="11"/>
      <c r="JIG121" s="73"/>
      <c r="JIH121" s="73"/>
      <c r="JII121" s="73"/>
      <c r="JIJ121" s="73"/>
      <c r="JIK121" s="74"/>
      <c r="JIL121" s="74"/>
      <c r="JIM121" s="77"/>
      <c r="JIN121" s="77"/>
      <c r="JIO121" s="11"/>
      <c r="JIU121" s="73"/>
      <c r="JIV121" s="73"/>
      <c r="JIW121" s="73"/>
      <c r="JIX121" s="73"/>
      <c r="JIY121" s="74"/>
      <c r="JIZ121" s="74"/>
      <c r="JJA121" s="77"/>
      <c r="JJB121" s="77"/>
      <c r="JJC121" s="11"/>
      <c r="JJI121" s="73"/>
      <c r="JJJ121" s="73"/>
      <c r="JJK121" s="73"/>
      <c r="JJL121" s="73"/>
      <c r="JJM121" s="74"/>
      <c r="JJN121" s="74"/>
      <c r="JJO121" s="77"/>
      <c r="JJP121" s="77"/>
      <c r="JJQ121" s="11"/>
      <c r="JJW121" s="73"/>
      <c r="JJX121" s="73"/>
      <c r="JJY121" s="73"/>
      <c r="JJZ121" s="73"/>
      <c r="JKA121" s="74"/>
      <c r="JKB121" s="74"/>
      <c r="JKC121" s="77"/>
      <c r="JKD121" s="77"/>
      <c r="JKE121" s="11"/>
      <c r="JKK121" s="73"/>
      <c r="JKL121" s="73"/>
      <c r="JKM121" s="73"/>
      <c r="JKN121" s="73"/>
      <c r="JKO121" s="74"/>
      <c r="JKP121" s="74"/>
      <c r="JKQ121" s="77"/>
      <c r="JKR121" s="77"/>
      <c r="JKS121" s="11"/>
      <c r="JKY121" s="73"/>
      <c r="JKZ121" s="73"/>
      <c r="JLA121" s="73"/>
      <c r="JLB121" s="73"/>
      <c r="JLC121" s="74"/>
      <c r="JLD121" s="74"/>
      <c r="JLE121" s="77"/>
      <c r="JLF121" s="77"/>
      <c r="JLG121" s="11"/>
      <c r="JLM121" s="73"/>
      <c r="JLN121" s="73"/>
      <c r="JLO121" s="73"/>
      <c r="JLP121" s="73"/>
      <c r="JLQ121" s="74"/>
      <c r="JLR121" s="74"/>
      <c r="JLS121" s="77"/>
      <c r="JLT121" s="77"/>
      <c r="JLU121" s="11"/>
      <c r="JMA121" s="73"/>
      <c r="JMB121" s="73"/>
      <c r="JMC121" s="73"/>
      <c r="JMD121" s="73"/>
      <c r="JME121" s="74"/>
      <c r="JMF121" s="74"/>
      <c r="JMG121" s="77"/>
      <c r="JMH121" s="77"/>
      <c r="JMI121" s="11"/>
      <c r="JMO121" s="73"/>
      <c r="JMP121" s="73"/>
      <c r="JMQ121" s="73"/>
      <c r="JMR121" s="73"/>
      <c r="JMS121" s="74"/>
      <c r="JMT121" s="74"/>
      <c r="JMU121" s="77"/>
      <c r="JMV121" s="77"/>
      <c r="JMW121" s="11"/>
      <c r="JNC121" s="73"/>
      <c r="JND121" s="73"/>
      <c r="JNE121" s="73"/>
      <c r="JNF121" s="73"/>
      <c r="JNG121" s="74"/>
      <c r="JNH121" s="74"/>
      <c r="JNI121" s="77"/>
      <c r="JNJ121" s="77"/>
      <c r="JNK121" s="11"/>
      <c r="JNQ121" s="73"/>
      <c r="JNR121" s="73"/>
      <c r="JNS121" s="73"/>
      <c r="JNT121" s="73"/>
      <c r="JNU121" s="74"/>
      <c r="JNV121" s="74"/>
      <c r="JNW121" s="77"/>
      <c r="JNX121" s="77"/>
      <c r="JNY121" s="11"/>
      <c r="JOE121" s="73"/>
      <c r="JOF121" s="73"/>
      <c r="JOG121" s="73"/>
      <c r="JOH121" s="73"/>
      <c r="JOI121" s="74"/>
      <c r="JOJ121" s="74"/>
      <c r="JOK121" s="77"/>
      <c r="JOL121" s="77"/>
      <c r="JOM121" s="11"/>
      <c r="JOS121" s="73"/>
      <c r="JOT121" s="73"/>
      <c r="JOU121" s="73"/>
      <c r="JOV121" s="73"/>
      <c r="JOW121" s="74"/>
      <c r="JOX121" s="74"/>
      <c r="JOY121" s="77"/>
      <c r="JOZ121" s="77"/>
      <c r="JPA121" s="11"/>
      <c r="JPG121" s="73"/>
      <c r="JPH121" s="73"/>
      <c r="JPI121" s="73"/>
      <c r="JPJ121" s="73"/>
      <c r="JPK121" s="74"/>
      <c r="JPL121" s="74"/>
      <c r="JPM121" s="77"/>
      <c r="JPN121" s="77"/>
      <c r="JPO121" s="11"/>
      <c r="JPU121" s="73"/>
      <c r="JPV121" s="73"/>
      <c r="JPW121" s="73"/>
      <c r="JPX121" s="73"/>
      <c r="JPY121" s="74"/>
      <c r="JPZ121" s="74"/>
      <c r="JQA121" s="77"/>
      <c r="JQB121" s="77"/>
      <c r="JQC121" s="11"/>
      <c r="JQI121" s="73"/>
      <c r="JQJ121" s="73"/>
      <c r="JQK121" s="73"/>
      <c r="JQL121" s="73"/>
      <c r="JQM121" s="74"/>
      <c r="JQN121" s="74"/>
      <c r="JQO121" s="77"/>
      <c r="JQP121" s="77"/>
      <c r="JQQ121" s="11"/>
      <c r="JQW121" s="73"/>
      <c r="JQX121" s="73"/>
      <c r="JQY121" s="73"/>
      <c r="JQZ121" s="73"/>
      <c r="JRA121" s="74"/>
      <c r="JRB121" s="74"/>
      <c r="JRC121" s="77"/>
      <c r="JRD121" s="77"/>
      <c r="JRE121" s="11"/>
      <c r="JRK121" s="73"/>
      <c r="JRL121" s="73"/>
      <c r="JRM121" s="73"/>
      <c r="JRN121" s="73"/>
      <c r="JRO121" s="74"/>
      <c r="JRP121" s="74"/>
      <c r="JRQ121" s="77"/>
      <c r="JRR121" s="77"/>
      <c r="JRS121" s="11"/>
      <c r="JRY121" s="73"/>
      <c r="JRZ121" s="73"/>
      <c r="JSA121" s="73"/>
      <c r="JSB121" s="73"/>
      <c r="JSC121" s="74"/>
      <c r="JSD121" s="74"/>
      <c r="JSE121" s="77"/>
      <c r="JSF121" s="77"/>
      <c r="JSG121" s="11"/>
      <c r="JSM121" s="73"/>
      <c r="JSN121" s="73"/>
      <c r="JSO121" s="73"/>
      <c r="JSP121" s="73"/>
      <c r="JSQ121" s="74"/>
      <c r="JSR121" s="74"/>
      <c r="JSS121" s="77"/>
      <c r="JST121" s="77"/>
      <c r="JSU121" s="11"/>
      <c r="JTA121" s="73"/>
      <c r="JTB121" s="73"/>
      <c r="JTC121" s="73"/>
      <c r="JTD121" s="73"/>
      <c r="JTE121" s="74"/>
      <c r="JTF121" s="74"/>
      <c r="JTG121" s="77"/>
      <c r="JTH121" s="77"/>
      <c r="JTI121" s="11"/>
      <c r="JTO121" s="73"/>
      <c r="JTP121" s="73"/>
      <c r="JTQ121" s="73"/>
      <c r="JTR121" s="73"/>
      <c r="JTS121" s="74"/>
      <c r="JTT121" s="74"/>
      <c r="JTU121" s="77"/>
      <c r="JTV121" s="77"/>
      <c r="JTW121" s="11"/>
      <c r="JUC121" s="73"/>
      <c r="JUD121" s="73"/>
      <c r="JUE121" s="73"/>
      <c r="JUF121" s="73"/>
      <c r="JUG121" s="74"/>
      <c r="JUH121" s="74"/>
      <c r="JUI121" s="77"/>
      <c r="JUJ121" s="77"/>
      <c r="JUK121" s="11"/>
      <c r="JUQ121" s="73"/>
      <c r="JUR121" s="73"/>
      <c r="JUS121" s="73"/>
      <c r="JUT121" s="73"/>
      <c r="JUU121" s="74"/>
      <c r="JUV121" s="74"/>
      <c r="JUW121" s="77"/>
      <c r="JUX121" s="77"/>
      <c r="JUY121" s="11"/>
      <c r="JVE121" s="73"/>
      <c r="JVF121" s="73"/>
      <c r="JVG121" s="73"/>
      <c r="JVH121" s="73"/>
      <c r="JVI121" s="74"/>
      <c r="JVJ121" s="74"/>
      <c r="JVK121" s="77"/>
      <c r="JVL121" s="77"/>
      <c r="JVM121" s="11"/>
      <c r="JVS121" s="73"/>
      <c r="JVT121" s="73"/>
      <c r="JVU121" s="73"/>
      <c r="JVV121" s="73"/>
      <c r="JVW121" s="74"/>
      <c r="JVX121" s="74"/>
      <c r="JVY121" s="77"/>
      <c r="JVZ121" s="77"/>
      <c r="JWA121" s="11"/>
      <c r="JWG121" s="73"/>
      <c r="JWH121" s="73"/>
      <c r="JWI121" s="73"/>
      <c r="JWJ121" s="73"/>
      <c r="JWK121" s="74"/>
      <c r="JWL121" s="74"/>
      <c r="JWM121" s="77"/>
      <c r="JWN121" s="77"/>
      <c r="JWO121" s="11"/>
      <c r="JWU121" s="73"/>
      <c r="JWV121" s="73"/>
      <c r="JWW121" s="73"/>
      <c r="JWX121" s="73"/>
      <c r="JWY121" s="74"/>
      <c r="JWZ121" s="74"/>
      <c r="JXA121" s="77"/>
      <c r="JXB121" s="77"/>
      <c r="JXC121" s="11"/>
      <c r="JXI121" s="73"/>
      <c r="JXJ121" s="73"/>
      <c r="JXK121" s="73"/>
      <c r="JXL121" s="73"/>
      <c r="JXM121" s="74"/>
      <c r="JXN121" s="74"/>
      <c r="JXO121" s="77"/>
      <c r="JXP121" s="77"/>
      <c r="JXQ121" s="11"/>
      <c r="JXW121" s="73"/>
      <c r="JXX121" s="73"/>
      <c r="JXY121" s="73"/>
      <c r="JXZ121" s="73"/>
      <c r="JYA121" s="74"/>
      <c r="JYB121" s="74"/>
      <c r="JYC121" s="77"/>
      <c r="JYD121" s="77"/>
      <c r="JYE121" s="11"/>
      <c r="JYK121" s="73"/>
      <c r="JYL121" s="73"/>
      <c r="JYM121" s="73"/>
      <c r="JYN121" s="73"/>
      <c r="JYO121" s="74"/>
      <c r="JYP121" s="74"/>
      <c r="JYQ121" s="77"/>
      <c r="JYR121" s="77"/>
      <c r="JYS121" s="11"/>
      <c r="JYY121" s="73"/>
      <c r="JYZ121" s="73"/>
      <c r="JZA121" s="73"/>
      <c r="JZB121" s="73"/>
      <c r="JZC121" s="74"/>
      <c r="JZD121" s="74"/>
      <c r="JZE121" s="77"/>
      <c r="JZF121" s="77"/>
      <c r="JZG121" s="11"/>
      <c r="JZM121" s="73"/>
      <c r="JZN121" s="73"/>
      <c r="JZO121" s="73"/>
      <c r="JZP121" s="73"/>
      <c r="JZQ121" s="74"/>
      <c r="JZR121" s="74"/>
      <c r="JZS121" s="77"/>
      <c r="JZT121" s="77"/>
      <c r="JZU121" s="11"/>
      <c r="KAA121" s="73"/>
      <c r="KAB121" s="73"/>
      <c r="KAC121" s="73"/>
      <c r="KAD121" s="73"/>
      <c r="KAE121" s="74"/>
      <c r="KAF121" s="74"/>
      <c r="KAG121" s="77"/>
      <c r="KAH121" s="77"/>
      <c r="KAI121" s="11"/>
      <c r="KAO121" s="73"/>
      <c r="KAP121" s="73"/>
      <c r="KAQ121" s="73"/>
      <c r="KAR121" s="73"/>
      <c r="KAS121" s="74"/>
      <c r="KAT121" s="74"/>
      <c r="KAU121" s="77"/>
      <c r="KAV121" s="77"/>
      <c r="KAW121" s="11"/>
      <c r="KBC121" s="73"/>
      <c r="KBD121" s="73"/>
      <c r="KBE121" s="73"/>
      <c r="KBF121" s="73"/>
      <c r="KBG121" s="74"/>
      <c r="KBH121" s="74"/>
      <c r="KBI121" s="77"/>
      <c r="KBJ121" s="77"/>
      <c r="KBK121" s="11"/>
      <c r="KBQ121" s="73"/>
      <c r="KBR121" s="73"/>
      <c r="KBS121" s="73"/>
      <c r="KBT121" s="73"/>
      <c r="KBU121" s="74"/>
      <c r="KBV121" s="74"/>
      <c r="KBW121" s="77"/>
      <c r="KBX121" s="77"/>
      <c r="KBY121" s="11"/>
      <c r="KCE121" s="73"/>
      <c r="KCF121" s="73"/>
      <c r="KCG121" s="73"/>
      <c r="KCH121" s="73"/>
      <c r="KCI121" s="74"/>
      <c r="KCJ121" s="74"/>
      <c r="KCK121" s="77"/>
      <c r="KCL121" s="77"/>
      <c r="KCM121" s="11"/>
      <c r="KCS121" s="73"/>
      <c r="KCT121" s="73"/>
      <c r="KCU121" s="73"/>
      <c r="KCV121" s="73"/>
      <c r="KCW121" s="74"/>
      <c r="KCX121" s="74"/>
      <c r="KCY121" s="77"/>
      <c r="KCZ121" s="77"/>
      <c r="KDA121" s="11"/>
      <c r="KDG121" s="73"/>
      <c r="KDH121" s="73"/>
      <c r="KDI121" s="73"/>
      <c r="KDJ121" s="73"/>
      <c r="KDK121" s="74"/>
      <c r="KDL121" s="74"/>
      <c r="KDM121" s="77"/>
      <c r="KDN121" s="77"/>
      <c r="KDO121" s="11"/>
      <c r="KDU121" s="73"/>
      <c r="KDV121" s="73"/>
      <c r="KDW121" s="73"/>
      <c r="KDX121" s="73"/>
      <c r="KDY121" s="74"/>
      <c r="KDZ121" s="74"/>
      <c r="KEA121" s="77"/>
      <c r="KEB121" s="77"/>
      <c r="KEC121" s="11"/>
      <c r="KEI121" s="73"/>
      <c r="KEJ121" s="73"/>
      <c r="KEK121" s="73"/>
      <c r="KEL121" s="73"/>
      <c r="KEM121" s="74"/>
      <c r="KEN121" s="74"/>
      <c r="KEO121" s="77"/>
      <c r="KEP121" s="77"/>
      <c r="KEQ121" s="11"/>
      <c r="KEW121" s="73"/>
      <c r="KEX121" s="73"/>
      <c r="KEY121" s="73"/>
      <c r="KEZ121" s="73"/>
      <c r="KFA121" s="74"/>
      <c r="KFB121" s="74"/>
      <c r="KFC121" s="77"/>
      <c r="KFD121" s="77"/>
      <c r="KFE121" s="11"/>
      <c r="KFK121" s="73"/>
      <c r="KFL121" s="73"/>
      <c r="KFM121" s="73"/>
      <c r="KFN121" s="73"/>
      <c r="KFO121" s="74"/>
      <c r="KFP121" s="74"/>
      <c r="KFQ121" s="77"/>
      <c r="KFR121" s="77"/>
      <c r="KFS121" s="11"/>
      <c r="KFY121" s="73"/>
      <c r="KFZ121" s="73"/>
      <c r="KGA121" s="73"/>
      <c r="KGB121" s="73"/>
      <c r="KGC121" s="74"/>
      <c r="KGD121" s="74"/>
      <c r="KGE121" s="77"/>
      <c r="KGF121" s="77"/>
      <c r="KGG121" s="11"/>
      <c r="KGM121" s="73"/>
      <c r="KGN121" s="73"/>
      <c r="KGO121" s="73"/>
      <c r="KGP121" s="73"/>
      <c r="KGQ121" s="74"/>
      <c r="KGR121" s="74"/>
      <c r="KGS121" s="77"/>
      <c r="KGT121" s="77"/>
      <c r="KGU121" s="11"/>
      <c r="KHA121" s="73"/>
      <c r="KHB121" s="73"/>
      <c r="KHC121" s="73"/>
      <c r="KHD121" s="73"/>
      <c r="KHE121" s="74"/>
      <c r="KHF121" s="74"/>
      <c r="KHG121" s="77"/>
      <c r="KHH121" s="77"/>
      <c r="KHI121" s="11"/>
      <c r="KHO121" s="73"/>
      <c r="KHP121" s="73"/>
      <c r="KHQ121" s="73"/>
      <c r="KHR121" s="73"/>
      <c r="KHS121" s="74"/>
      <c r="KHT121" s="74"/>
      <c r="KHU121" s="77"/>
      <c r="KHV121" s="77"/>
      <c r="KHW121" s="11"/>
      <c r="KIC121" s="73"/>
      <c r="KID121" s="73"/>
      <c r="KIE121" s="73"/>
      <c r="KIF121" s="73"/>
      <c r="KIG121" s="74"/>
      <c r="KIH121" s="74"/>
      <c r="KII121" s="77"/>
      <c r="KIJ121" s="77"/>
      <c r="KIK121" s="11"/>
      <c r="KIQ121" s="73"/>
      <c r="KIR121" s="73"/>
      <c r="KIS121" s="73"/>
      <c r="KIT121" s="73"/>
      <c r="KIU121" s="74"/>
      <c r="KIV121" s="74"/>
      <c r="KIW121" s="77"/>
      <c r="KIX121" s="77"/>
      <c r="KIY121" s="11"/>
      <c r="KJE121" s="73"/>
      <c r="KJF121" s="73"/>
      <c r="KJG121" s="73"/>
      <c r="KJH121" s="73"/>
      <c r="KJI121" s="74"/>
      <c r="KJJ121" s="74"/>
      <c r="KJK121" s="77"/>
      <c r="KJL121" s="77"/>
      <c r="KJM121" s="11"/>
      <c r="KJS121" s="73"/>
      <c r="KJT121" s="73"/>
      <c r="KJU121" s="73"/>
      <c r="KJV121" s="73"/>
      <c r="KJW121" s="74"/>
      <c r="KJX121" s="74"/>
      <c r="KJY121" s="77"/>
      <c r="KJZ121" s="77"/>
      <c r="KKA121" s="11"/>
      <c r="KKG121" s="73"/>
      <c r="KKH121" s="73"/>
      <c r="KKI121" s="73"/>
      <c r="KKJ121" s="73"/>
      <c r="KKK121" s="74"/>
      <c r="KKL121" s="74"/>
      <c r="KKM121" s="77"/>
      <c r="KKN121" s="77"/>
      <c r="KKO121" s="11"/>
      <c r="KKU121" s="73"/>
      <c r="KKV121" s="73"/>
      <c r="KKW121" s="73"/>
      <c r="KKX121" s="73"/>
      <c r="KKY121" s="74"/>
      <c r="KKZ121" s="74"/>
      <c r="KLA121" s="77"/>
      <c r="KLB121" s="77"/>
      <c r="KLC121" s="11"/>
      <c r="KLI121" s="73"/>
      <c r="KLJ121" s="73"/>
      <c r="KLK121" s="73"/>
      <c r="KLL121" s="73"/>
      <c r="KLM121" s="74"/>
      <c r="KLN121" s="74"/>
      <c r="KLO121" s="77"/>
      <c r="KLP121" s="77"/>
      <c r="KLQ121" s="11"/>
      <c r="KLW121" s="73"/>
      <c r="KLX121" s="73"/>
      <c r="KLY121" s="73"/>
      <c r="KLZ121" s="73"/>
      <c r="KMA121" s="74"/>
      <c r="KMB121" s="74"/>
      <c r="KMC121" s="77"/>
      <c r="KMD121" s="77"/>
      <c r="KME121" s="11"/>
      <c r="KMK121" s="73"/>
      <c r="KML121" s="73"/>
      <c r="KMM121" s="73"/>
      <c r="KMN121" s="73"/>
      <c r="KMO121" s="74"/>
      <c r="KMP121" s="74"/>
      <c r="KMQ121" s="77"/>
      <c r="KMR121" s="77"/>
      <c r="KMS121" s="11"/>
      <c r="KMY121" s="73"/>
      <c r="KMZ121" s="73"/>
      <c r="KNA121" s="73"/>
      <c r="KNB121" s="73"/>
      <c r="KNC121" s="74"/>
      <c r="KND121" s="74"/>
      <c r="KNE121" s="77"/>
      <c r="KNF121" s="77"/>
      <c r="KNG121" s="11"/>
      <c r="KNM121" s="73"/>
      <c r="KNN121" s="73"/>
      <c r="KNO121" s="73"/>
      <c r="KNP121" s="73"/>
      <c r="KNQ121" s="74"/>
      <c r="KNR121" s="74"/>
      <c r="KNS121" s="77"/>
      <c r="KNT121" s="77"/>
      <c r="KNU121" s="11"/>
      <c r="KOA121" s="73"/>
      <c r="KOB121" s="73"/>
      <c r="KOC121" s="73"/>
      <c r="KOD121" s="73"/>
      <c r="KOE121" s="74"/>
      <c r="KOF121" s="74"/>
      <c r="KOG121" s="77"/>
      <c r="KOH121" s="77"/>
      <c r="KOI121" s="11"/>
      <c r="KOO121" s="73"/>
      <c r="KOP121" s="73"/>
      <c r="KOQ121" s="73"/>
      <c r="KOR121" s="73"/>
      <c r="KOS121" s="74"/>
      <c r="KOT121" s="74"/>
      <c r="KOU121" s="77"/>
      <c r="KOV121" s="77"/>
      <c r="KOW121" s="11"/>
      <c r="KPC121" s="73"/>
      <c r="KPD121" s="73"/>
      <c r="KPE121" s="73"/>
      <c r="KPF121" s="73"/>
      <c r="KPG121" s="74"/>
      <c r="KPH121" s="74"/>
      <c r="KPI121" s="77"/>
      <c r="KPJ121" s="77"/>
      <c r="KPK121" s="11"/>
      <c r="KPQ121" s="73"/>
      <c r="KPR121" s="73"/>
      <c r="KPS121" s="73"/>
      <c r="KPT121" s="73"/>
      <c r="KPU121" s="74"/>
      <c r="KPV121" s="74"/>
      <c r="KPW121" s="77"/>
      <c r="KPX121" s="77"/>
      <c r="KPY121" s="11"/>
      <c r="KQE121" s="73"/>
      <c r="KQF121" s="73"/>
      <c r="KQG121" s="73"/>
      <c r="KQH121" s="73"/>
      <c r="KQI121" s="74"/>
      <c r="KQJ121" s="74"/>
      <c r="KQK121" s="77"/>
      <c r="KQL121" s="77"/>
      <c r="KQM121" s="11"/>
      <c r="KQS121" s="73"/>
      <c r="KQT121" s="73"/>
      <c r="KQU121" s="73"/>
      <c r="KQV121" s="73"/>
      <c r="KQW121" s="74"/>
      <c r="KQX121" s="74"/>
      <c r="KQY121" s="77"/>
      <c r="KQZ121" s="77"/>
      <c r="KRA121" s="11"/>
      <c r="KRG121" s="73"/>
      <c r="KRH121" s="73"/>
      <c r="KRI121" s="73"/>
      <c r="KRJ121" s="73"/>
      <c r="KRK121" s="74"/>
      <c r="KRL121" s="74"/>
      <c r="KRM121" s="77"/>
      <c r="KRN121" s="77"/>
      <c r="KRO121" s="11"/>
      <c r="KRU121" s="73"/>
      <c r="KRV121" s="73"/>
      <c r="KRW121" s="73"/>
      <c r="KRX121" s="73"/>
      <c r="KRY121" s="74"/>
      <c r="KRZ121" s="74"/>
      <c r="KSA121" s="77"/>
      <c r="KSB121" s="77"/>
      <c r="KSC121" s="11"/>
      <c r="KSI121" s="73"/>
      <c r="KSJ121" s="73"/>
      <c r="KSK121" s="73"/>
      <c r="KSL121" s="73"/>
      <c r="KSM121" s="74"/>
      <c r="KSN121" s="74"/>
      <c r="KSO121" s="77"/>
      <c r="KSP121" s="77"/>
      <c r="KSQ121" s="11"/>
      <c r="KSW121" s="73"/>
      <c r="KSX121" s="73"/>
      <c r="KSY121" s="73"/>
      <c r="KSZ121" s="73"/>
      <c r="KTA121" s="74"/>
      <c r="KTB121" s="74"/>
      <c r="KTC121" s="77"/>
      <c r="KTD121" s="77"/>
      <c r="KTE121" s="11"/>
      <c r="KTK121" s="73"/>
      <c r="KTL121" s="73"/>
      <c r="KTM121" s="73"/>
      <c r="KTN121" s="73"/>
      <c r="KTO121" s="74"/>
      <c r="KTP121" s="74"/>
      <c r="KTQ121" s="77"/>
      <c r="KTR121" s="77"/>
      <c r="KTS121" s="11"/>
      <c r="KTY121" s="73"/>
      <c r="KTZ121" s="73"/>
      <c r="KUA121" s="73"/>
      <c r="KUB121" s="73"/>
      <c r="KUC121" s="74"/>
      <c r="KUD121" s="74"/>
      <c r="KUE121" s="77"/>
      <c r="KUF121" s="77"/>
      <c r="KUG121" s="11"/>
      <c r="KUM121" s="73"/>
      <c r="KUN121" s="73"/>
      <c r="KUO121" s="73"/>
      <c r="KUP121" s="73"/>
      <c r="KUQ121" s="74"/>
      <c r="KUR121" s="74"/>
      <c r="KUS121" s="77"/>
      <c r="KUT121" s="77"/>
      <c r="KUU121" s="11"/>
      <c r="KVA121" s="73"/>
      <c r="KVB121" s="73"/>
      <c r="KVC121" s="73"/>
      <c r="KVD121" s="73"/>
      <c r="KVE121" s="74"/>
      <c r="KVF121" s="74"/>
      <c r="KVG121" s="77"/>
      <c r="KVH121" s="77"/>
      <c r="KVI121" s="11"/>
      <c r="KVO121" s="73"/>
      <c r="KVP121" s="73"/>
      <c r="KVQ121" s="73"/>
      <c r="KVR121" s="73"/>
      <c r="KVS121" s="74"/>
      <c r="KVT121" s="74"/>
      <c r="KVU121" s="77"/>
      <c r="KVV121" s="77"/>
      <c r="KVW121" s="11"/>
      <c r="KWC121" s="73"/>
      <c r="KWD121" s="73"/>
      <c r="KWE121" s="73"/>
      <c r="KWF121" s="73"/>
      <c r="KWG121" s="74"/>
      <c r="KWH121" s="74"/>
      <c r="KWI121" s="77"/>
      <c r="KWJ121" s="77"/>
      <c r="KWK121" s="11"/>
      <c r="KWQ121" s="73"/>
      <c r="KWR121" s="73"/>
      <c r="KWS121" s="73"/>
      <c r="KWT121" s="73"/>
      <c r="KWU121" s="74"/>
      <c r="KWV121" s="74"/>
      <c r="KWW121" s="77"/>
      <c r="KWX121" s="77"/>
      <c r="KWY121" s="11"/>
      <c r="KXE121" s="73"/>
      <c r="KXF121" s="73"/>
      <c r="KXG121" s="73"/>
      <c r="KXH121" s="73"/>
      <c r="KXI121" s="74"/>
      <c r="KXJ121" s="74"/>
      <c r="KXK121" s="77"/>
      <c r="KXL121" s="77"/>
      <c r="KXM121" s="11"/>
      <c r="KXS121" s="73"/>
      <c r="KXT121" s="73"/>
      <c r="KXU121" s="73"/>
      <c r="KXV121" s="73"/>
      <c r="KXW121" s="74"/>
      <c r="KXX121" s="74"/>
      <c r="KXY121" s="77"/>
      <c r="KXZ121" s="77"/>
      <c r="KYA121" s="11"/>
      <c r="KYG121" s="73"/>
      <c r="KYH121" s="73"/>
      <c r="KYI121" s="73"/>
      <c r="KYJ121" s="73"/>
      <c r="KYK121" s="74"/>
      <c r="KYL121" s="74"/>
      <c r="KYM121" s="77"/>
      <c r="KYN121" s="77"/>
      <c r="KYO121" s="11"/>
      <c r="KYU121" s="73"/>
      <c r="KYV121" s="73"/>
      <c r="KYW121" s="73"/>
      <c r="KYX121" s="73"/>
      <c r="KYY121" s="74"/>
      <c r="KYZ121" s="74"/>
      <c r="KZA121" s="77"/>
      <c r="KZB121" s="77"/>
      <c r="KZC121" s="11"/>
      <c r="KZI121" s="73"/>
      <c r="KZJ121" s="73"/>
      <c r="KZK121" s="73"/>
      <c r="KZL121" s="73"/>
      <c r="KZM121" s="74"/>
      <c r="KZN121" s="74"/>
      <c r="KZO121" s="77"/>
      <c r="KZP121" s="77"/>
      <c r="KZQ121" s="11"/>
      <c r="KZW121" s="73"/>
      <c r="KZX121" s="73"/>
      <c r="KZY121" s="73"/>
      <c r="KZZ121" s="73"/>
      <c r="LAA121" s="74"/>
      <c r="LAB121" s="74"/>
      <c r="LAC121" s="77"/>
      <c r="LAD121" s="77"/>
      <c r="LAE121" s="11"/>
      <c r="LAK121" s="73"/>
      <c r="LAL121" s="73"/>
      <c r="LAM121" s="73"/>
      <c r="LAN121" s="73"/>
      <c r="LAO121" s="74"/>
      <c r="LAP121" s="74"/>
      <c r="LAQ121" s="77"/>
      <c r="LAR121" s="77"/>
      <c r="LAS121" s="11"/>
      <c r="LAY121" s="73"/>
      <c r="LAZ121" s="73"/>
      <c r="LBA121" s="73"/>
      <c r="LBB121" s="73"/>
      <c r="LBC121" s="74"/>
      <c r="LBD121" s="74"/>
      <c r="LBE121" s="77"/>
      <c r="LBF121" s="77"/>
      <c r="LBG121" s="11"/>
      <c r="LBM121" s="73"/>
      <c r="LBN121" s="73"/>
      <c r="LBO121" s="73"/>
      <c r="LBP121" s="73"/>
      <c r="LBQ121" s="74"/>
      <c r="LBR121" s="74"/>
      <c r="LBS121" s="77"/>
      <c r="LBT121" s="77"/>
      <c r="LBU121" s="11"/>
      <c r="LCA121" s="73"/>
      <c r="LCB121" s="73"/>
      <c r="LCC121" s="73"/>
      <c r="LCD121" s="73"/>
      <c r="LCE121" s="74"/>
      <c r="LCF121" s="74"/>
      <c r="LCG121" s="77"/>
      <c r="LCH121" s="77"/>
      <c r="LCI121" s="11"/>
      <c r="LCO121" s="73"/>
      <c r="LCP121" s="73"/>
      <c r="LCQ121" s="73"/>
      <c r="LCR121" s="73"/>
      <c r="LCS121" s="74"/>
      <c r="LCT121" s="74"/>
      <c r="LCU121" s="77"/>
      <c r="LCV121" s="77"/>
      <c r="LCW121" s="11"/>
      <c r="LDC121" s="73"/>
      <c r="LDD121" s="73"/>
      <c r="LDE121" s="73"/>
      <c r="LDF121" s="73"/>
      <c r="LDG121" s="74"/>
      <c r="LDH121" s="74"/>
      <c r="LDI121" s="77"/>
      <c r="LDJ121" s="77"/>
      <c r="LDK121" s="11"/>
      <c r="LDQ121" s="73"/>
      <c r="LDR121" s="73"/>
      <c r="LDS121" s="73"/>
      <c r="LDT121" s="73"/>
      <c r="LDU121" s="74"/>
      <c r="LDV121" s="74"/>
      <c r="LDW121" s="77"/>
      <c r="LDX121" s="77"/>
      <c r="LDY121" s="11"/>
      <c r="LEE121" s="73"/>
      <c r="LEF121" s="73"/>
      <c r="LEG121" s="73"/>
      <c r="LEH121" s="73"/>
      <c r="LEI121" s="74"/>
      <c r="LEJ121" s="74"/>
      <c r="LEK121" s="77"/>
      <c r="LEL121" s="77"/>
      <c r="LEM121" s="11"/>
      <c r="LES121" s="73"/>
      <c r="LET121" s="73"/>
      <c r="LEU121" s="73"/>
      <c r="LEV121" s="73"/>
      <c r="LEW121" s="74"/>
      <c r="LEX121" s="74"/>
      <c r="LEY121" s="77"/>
      <c r="LEZ121" s="77"/>
      <c r="LFA121" s="11"/>
      <c r="LFG121" s="73"/>
      <c r="LFH121" s="73"/>
      <c r="LFI121" s="73"/>
      <c r="LFJ121" s="73"/>
      <c r="LFK121" s="74"/>
      <c r="LFL121" s="74"/>
      <c r="LFM121" s="77"/>
      <c r="LFN121" s="77"/>
      <c r="LFO121" s="11"/>
      <c r="LFU121" s="73"/>
      <c r="LFV121" s="73"/>
      <c r="LFW121" s="73"/>
      <c r="LFX121" s="73"/>
      <c r="LFY121" s="74"/>
      <c r="LFZ121" s="74"/>
      <c r="LGA121" s="77"/>
      <c r="LGB121" s="77"/>
      <c r="LGC121" s="11"/>
      <c r="LGI121" s="73"/>
      <c r="LGJ121" s="73"/>
      <c r="LGK121" s="73"/>
      <c r="LGL121" s="73"/>
      <c r="LGM121" s="74"/>
      <c r="LGN121" s="74"/>
      <c r="LGO121" s="77"/>
      <c r="LGP121" s="77"/>
      <c r="LGQ121" s="11"/>
      <c r="LGW121" s="73"/>
      <c r="LGX121" s="73"/>
      <c r="LGY121" s="73"/>
      <c r="LGZ121" s="73"/>
      <c r="LHA121" s="74"/>
      <c r="LHB121" s="74"/>
      <c r="LHC121" s="77"/>
      <c r="LHD121" s="77"/>
      <c r="LHE121" s="11"/>
      <c r="LHK121" s="73"/>
      <c r="LHL121" s="73"/>
      <c r="LHM121" s="73"/>
      <c r="LHN121" s="73"/>
      <c r="LHO121" s="74"/>
      <c r="LHP121" s="74"/>
      <c r="LHQ121" s="77"/>
      <c r="LHR121" s="77"/>
      <c r="LHS121" s="11"/>
      <c r="LHY121" s="73"/>
      <c r="LHZ121" s="73"/>
      <c r="LIA121" s="73"/>
      <c r="LIB121" s="73"/>
      <c r="LIC121" s="74"/>
      <c r="LID121" s="74"/>
      <c r="LIE121" s="77"/>
      <c r="LIF121" s="77"/>
      <c r="LIG121" s="11"/>
      <c r="LIM121" s="73"/>
      <c r="LIN121" s="73"/>
      <c r="LIO121" s="73"/>
      <c r="LIP121" s="73"/>
      <c r="LIQ121" s="74"/>
      <c r="LIR121" s="74"/>
      <c r="LIS121" s="77"/>
      <c r="LIT121" s="77"/>
      <c r="LIU121" s="11"/>
      <c r="LJA121" s="73"/>
      <c r="LJB121" s="73"/>
      <c r="LJC121" s="73"/>
      <c r="LJD121" s="73"/>
      <c r="LJE121" s="74"/>
      <c r="LJF121" s="74"/>
      <c r="LJG121" s="77"/>
      <c r="LJH121" s="77"/>
      <c r="LJI121" s="11"/>
      <c r="LJO121" s="73"/>
      <c r="LJP121" s="73"/>
      <c r="LJQ121" s="73"/>
      <c r="LJR121" s="73"/>
      <c r="LJS121" s="74"/>
      <c r="LJT121" s="74"/>
      <c r="LJU121" s="77"/>
      <c r="LJV121" s="77"/>
      <c r="LJW121" s="11"/>
      <c r="LKC121" s="73"/>
      <c r="LKD121" s="73"/>
      <c r="LKE121" s="73"/>
      <c r="LKF121" s="73"/>
      <c r="LKG121" s="74"/>
      <c r="LKH121" s="74"/>
      <c r="LKI121" s="77"/>
      <c r="LKJ121" s="77"/>
      <c r="LKK121" s="11"/>
      <c r="LKQ121" s="73"/>
      <c r="LKR121" s="73"/>
      <c r="LKS121" s="73"/>
      <c r="LKT121" s="73"/>
      <c r="LKU121" s="74"/>
      <c r="LKV121" s="74"/>
      <c r="LKW121" s="77"/>
      <c r="LKX121" s="77"/>
      <c r="LKY121" s="11"/>
      <c r="LLE121" s="73"/>
      <c r="LLF121" s="73"/>
      <c r="LLG121" s="73"/>
      <c r="LLH121" s="73"/>
      <c r="LLI121" s="74"/>
      <c r="LLJ121" s="74"/>
      <c r="LLK121" s="77"/>
      <c r="LLL121" s="77"/>
      <c r="LLM121" s="11"/>
      <c r="LLS121" s="73"/>
      <c r="LLT121" s="73"/>
      <c r="LLU121" s="73"/>
      <c r="LLV121" s="73"/>
      <c r="LLW121" s="74"/>
      <c r="LLX121" s="74"/>
      <c r="LLY121" s="77"/>
      <c r="LLZ121" s="77"/>
      <c r="LMA121" s="11"/>
      <c r="LMG121" s="73"/>
      <c r="LMH121" s="73"/>
      <c r="LMI121" s="73"/>
      <c r="LMJ121" s="73"/>
      <c r="LMK121" s="74"/>
      <c r="LML121" s="74"/>
      <c r="LMM121" s="77"/>
      <c r="LMN121" s="77"/>
      <c r="LMO121" s="11"/>
      <c r="LMU121" s="73"/>
      <c r="LMV121" s="73"/>
      <c r="LMW121" s="73"/>
      <c r="LMX121" s="73"/>
      <c r="LMY121" s="74"/>
      <c r="LMZ121" s="74"/>
      <c r="LNA121" s="77"/>
      <c r="LNB121" s="77"/>
      <c r="LNC121" s="11"/>
      <c r="LNI121" s="73"/>
      <c r="LNJ121" s="73"/>
      <c r="LNK121" s="73"/>
      <c r="LNL121" s="73"/>
      <c r="LNM121" s="74"/>
      <c r="LNN121" s="74"/>
      <c r="LNO121" s="77"/>
      <c r="LNP121" s="77"/>
      <c r="LNQ121" s="11"/>
      <c r="LNW121" s="73"/>
      <c r="LNX121" s="73"/>
      <c r="LNY121" s="73"/>
      <c r="LNZ121" s="73"/>
      <c r="LOA121" s="74"/>
      <c r="LOB121" s="74"/>
      <c r="LOC121" s="77"/>
      <c r="LOD121" s="77"/>
      <c r="LOE121" s="11"/>
      <c r="LOK121" s="73"/>
      <c r="LOL121" s="73"/>
      <c r="LOM121" s="73"/>
      <c r="LON121" s="73"/>
      <c r="LOO121" s="74"/>
      <c r="LOP121" s="74"/>
      <c r="LOQ121" s="77"/>
      <c r="LOR121" s="77"/>
      <c r="LOS121" s="11"/>
      <c r="LOY121" s="73"/>
      <c r="LOZ121" s="73"/>
      <c r="LPA121" s="73"/>
      <c r="LPB121" s="73"/>
      <c r="LPC121" s="74"/>
      <c r="LPD121" s="74"/>
      <c r="LPE121" s="77"/>
      <c r="LPF121" s="77"/>
      <c r="LPG121" s="11"/>
      <c r="LPM121" s="73"/>
      <c r="LPN121" s="73"/>
      <c r="LPO121" s="73"/>
      <c r="LPP121" s="73"/>
      <c r="LPQ121" s="74"/>
      <c r="LPR121" s="74"/>
      <c r="LPS121" s="77"/>
      <c r="LPT121" s="77"/>
      <c r="LPU121" s="11"/>
      <c r="LQA121" s="73"/>
      <c r="LQB121" s="73"/>
      <c r="LQC121" s="73"/>
      <c r="LQD121" s="73"/>
      <c r="LQE121" s="74"/>
      <c r="LQF121" s="74"/>
      <c r="LQG121" s="77"/>
      <c r="LQH121" s="77"/>
      <c r="LQI121" s="11"/>
      <c r="LQO121" s="73"/>
      <c r="LQP121" s="73"/>
      <c r="LQQ121" s="73"/>
      <c r="LQR121" s="73"/>
      <c r="LQS121" s="74"/>
      <c r="LQT121" s="74"/>
      <c r="LQU121" s="77"/>
      <c r="LQV121" s="77"/>
      <c r="LQW121" s="11"/>
      <c r="LRC121" s="73"/>
      <c r="LRD121" s="73"/>
      <c r="LRE121" s="73"/>
      <c r="LRF121" s="73"/>
      <c r="LRG121" s="74"/>
      <c r="LRH121" s="74"/>
      <c r="LRI121" s="77"/>
      <c r="LRJ121" s="77"/>
      <c r="LRK121" s="11"/>
      <c r="LRQ121" s="73"/>
      <c r="LRR121" s="73"/>
      <c r="LRS121" s="73"/>
      <c r="LRT121" s="73"/>
      <c r="LRU121" s="74"/>
      <c r="LRV121" s="74"/>
      <c r="LRW121" s="77"/>
      <c r="LRX121" s="77"/>
      <c r="LRY121" s="11"/>
      <c r="LSE121" s="73"/>
      <c r="LSF121" s="73"/>
      <c r="LSG121" s="73"/>
      <c r="LSH121" s="73"/>
      <c r="LSI121" s="74"/>
      <c r="LSJ121" s="74"/>
      <c r="LSK121" s="77"/>
      <c r="LSL121" s="77"/>
      <c r="LSM121" s="11"/>
      <c r="LSS121" s="73"/>
      <c r="LST121" s="73"/>
      <c r="LSU121" s="73"/>
      <c r="LSV121" s="73"/>
      <c r="LSW121" s="74"/>
      <c r="LSX121" s="74"/>
      <c r="LSY121" s="77"/>
      <c r="LSZ121" s="77"/>
      <c r="LTA121" s="11"/>
      <c r="LTG121" s="73"/>
      <c r="LTH121" s="73"/>
      <c r="LTI121" s="73"/>
      <c r="LTJ121" s="73"/>
      <c r="LTK121" s="74"/>
      <c r="LTL121" s="74"/>
      <c r="LTM121" s="77"/>
      <c r="LTN121" s="77"/>
      <c r="LTO121" s="11"/>
      <c r="LTU121" s="73"/>
      <c r="LTV121" s="73"/>
      <c r="LTW121" s="73"/>
      <c r="LTX121" s="73"/>
      <c r="LTY121" s="74"/>
      <c r="LTZ121" s="74"/>
      <c r="LUA121" s="77"/>
      <c r="LUB121" s="77"/>
      <c r="LUC121" s="11"/>
      <c r="LUI121" s="73"/>
      <c r="LUJ121" s="73"/>
      <c r="LUK121" s="73"/>
      <c r="LUL121" s="73"/>
      <c r="LUM121" s="74"/>
      <c r="LUN121" s="74"/>
      <c r="LUO121" s="77"/>
      <c r="LUP121" s="77"/>
      <c r="LUQ121" s="11"/>
      <c r="LUW121" s="73"/>
      <c r="LUX121" s="73"/>
      <c r="LUY121" s="73"/>
      <c r="LUZ121" s="73"/>
      <c r="LVA121" s="74"/>
      <c r="LVB121" s="74"/>
      <c r="LVC121" s="77"/>
      <c r="LVD121" s="77"/>
      <c r="LVE121" s="11"/>
      <c r="LVK121" s="73"/>
      <c r="LVL121" s="73"/>
      <c r="LVM121" s="73"/>
      <c r="LVN121" s="73"/>
      <c r="LVO121" s="74"/>
      <c r="LVP121" s="74"/>
      <c r="LVQ121" s="77"/>
      <c r="LVR121" s="77"/>
      <c r="LVS121" s="11"/>
      <c r="LVY121" s="73"/>
      <c r="LVZ121" s="73"/>
      <c r="LWA121" s="73"/>
      <c r="LWB121" s="73"/>
      <c r="LWC121" s="74"/>
      <c r="LWD121" s="74"/>
      <c r="LWE121" s="77"/>
      <c r="LWF121" s="77"/>
      <c r="LWG121" s="11"/>
      <c r="LWM121" s="73"/>
      <c r="LWN121" s="73"/>
      <c r="LWO121" s="73"/>
      <c r="LWP121" s="73"/>
      <c r="LWQ121" s="74"/>
      <c r="LWR121" s="74"/>
      <c r="LWS121" s="77"/>
      <c r="LWT121" s="77"/>
      <c r="LWU121" s="11"/>
      <c r="LXA121" s="73"/>
      <c r="LXB121" s="73"/>
      <c r="LXC121" s="73"/>
      <c r="LXD121" s="73"/>
      <c r="LXE121" s="74"/>
      <c r="LXF121" s="74"/>
      <c r="LXG121" s="77"/>
      <c r="LXH121" s="77"/>
      <c r="LXI121" s="11"/>
      <c r="LXO121" s="73"/>
      <c r="LXP121" s="73"/>
      <c r="LXQ121" s="73"/>
      <c r="LXR121" s="73"/>
      <c r="LXS121" s="74"/>
      <c r="LXT121" s="74"/>
      <c r="LXU121" s="77"/>
      <c r="LXV121" s="77"/>
      <c r="LXW121" s="11"/>
      <c r="LYC121" s="73"/>
      <c r="LYD121" s="73"/>
      <c r="LYE121" s="73"/>
      <c r="LYF121" s="73"/>
      <c r="LYG121" s="74"/>
      <c r="LYH121" s="74"/>
      <c r="LYI121" s="77"/>
      <c r="LYJ121" s="77"/>
      <c r="LYK121" s="11"/>
      <c r="LYQ121" s="73"/>
      <c r="LYR121" s="73"/>
      <c r="LYS121" s="73"/>
      <c r="LYT121" s="73"/>
      <c r="LYU121" s="74"/>
      <c r="LYV121" s="74"/>
      <c r="LYW121" s="77"/>
      <c r="LYX121" s="77"/>
      <c r="LYY121" s="11"/>
      <c r="LZE121" s="73"/>
      <c r="LZF121" s="73"/>
      <c r="LZG121" s="73"/>
      <c r="LZH121" s="73"/>
      <c r="LZI121" s="74"/>
      <c r="LZJ121" s="74"/>
      <c r="LZK121" s="77"/>
      <c r="LZL121" s="77"/>
      <c r="LZM121" s="11"/>
      <c r="LZS121" s="73"/>
      <c r="LZT121" s="73"/>
      <c r="LZU121" s="73"/>
      <c r="LZV121" s="73"/>
      <c r="LZW121" s="74"/>
      <c r="LZX121" s="74"/>
      <c r="LZY121" s="77"/>
      <c r="LZZ121" s="77"/>
      <c r="MAA121" s="11"/>
      <c r="MAG121" s="73"/>
      <c r="MAH121" s="73"/>
      <c r="MAI121" s="73"/>
      <c r="MAJ121" s="73"/>
      <c r="MAK121" s="74"/>
      <c r="MAL121" s="74"/>
      <c r="MAM121" s="77"/>
      <c r="MAN121" s="77"/>
      <c r="MAO121" s="11"/>
      <c r="MAU121" s="73"/>
      <c r="MAV121" s="73"/>
      <c r="MAW121" s="73"/>
      <c r="MAX121" s="73"/>
      <c r="MAY121" s="74"/>
      <c r="MAZ121" s="74"/>
      <c r="MBA121" s="77"/>
      <c r="MBB121" s="77"/>
      <c r="MBC121" s="11"/>
      <c r="MBI121" s="73"/>
      <c r="MBJ121" s="73"/>
      <c r="MBK121" s="73"/>
      <c r="MBL121" s="73"/>
      <c r="MBM121" s="74"/>
      <c r="MBN121" s="74"/>
      <c r="MBO121" s="77"/>
      <c r="MBP121" s="77"/>
      <c r="MBQ121" s="11"/>
      <c r="MBW121" s="73"/>
      <c r="MBX121" s="73"/>
      <c r="MBY121" s="73"/>
      <c r="MBZ121" s="73"/>
      <c r="MCA121" s="74"/>
      <c r="MCB121" s="74"/>
      <c r="MCC121" s="77"/>
      <c r="MCD121" s="77"/>
      <c r="MCE121" s="11"/>
      <c r="MCK121" s="73"/>
      <c r="MCL121" s="73"/>
      <c r="MCM121" s="73"/>
      <c r="MCN121" s="73"/>
      <c r="MCO121" s="74"/>
      <c r="MCP121" s="74"/>
      <c r="MCQ121" s="77"/>
      <c r="MCR121" s="77"/>
      <c r="MCS121" s="11"/>
      <c r="MCY121" s="73"/>
      <c r="MCZ121" s="73"/>
      <c r="MDA121" s="73"/>
      <c r="MDB121" s="73"/>
      <c r="MDC121" s="74"/>
      <c r="MDD121" s="74"/>
      <c r="MDE121" s="77"/>
      <c r="MDF121" s="77"/>
      <c r="MDG121" s="11"/>
      <c r="MDM121" s="73"/>
      <c r="MDN121" s="73"/>
      <c r="MDO121" s="73"/>
      <c r="MDP121" s="73"/>
      <c r="MDQ121" s="74"/>
      <c r="MDR121" s="74"/>
      <c r="MDS121" s="77"/>
      <c r="MDT121" s="77"/>
      <c r="MDU121" s="11"/>
      <c r="MEA121" s="73"/>
      <c r="MEB121" s="73"/>
      <c r="MEC121" s="73"/>
      <c r="MED121" s="73"/>
      <c r="MEE121" s="74"/>
      <c r="MEF121" s="74"/>
      <c r="MEG121" s="77"/>
      <c r="MEH121" s="77"/>
      <c r="MEI121" s="11"/>
      <c r="MEO121" s="73"/>
      <c r="MEP121" s="73"/>
      <c r="MEQ121" s="73"/>
      <c r="MER121" s="73"/>
      <c r="MES121" s="74"/>
      <c r="MET121" s="74"/>
      <c r="MEU121" s="77"/>
      <c r="MEV121" s="77"/>
      <c r="MEW121" s="11"/>
      <c r="MFC121" s="73"/>
      <c r="MFD121" s="73"/>
      <c r="MFE121" s="73"/>
      <c r="MFF121" s="73"/>
      <c r="MFG121" s="74"/>
      <c r="MFH121" s="74"/>
      <c r="MFI121" s="77"/>
      <c r="MFJ121" s="77"/>
      <c r="MFK121" s="11"/>
      <c r="MFQ121" s="73"/>
      <c r="MFR121" s="73"/>
      <c r="MFS121" s="73"/>
      <c r="MFT121" s="73"/>
      <c r="MFU121" s="74"/>
      <c r="MFV121" s="74"/>
      <c r="MFW121" s="77"/>
      <c r="MFX121" s="77"/>
      <c r="MFY121" s="11"/>
      <c r="MGE121" s="73"/>
      <c r="MGF121" s="73"/>
      <c r="MGG121" s="73"/>
      <c r="MGH121" s="73"/>
      <c r="MGI121" s="74"/>
      <c r="MGJ121" s="74"/>
      <c r="MGK121" s="77"/>
      <c r="MGL121" s="77"/>
      <c r="MGM121" s="11"/>
      <c r="MGS121" s="73"/>
      <c r="MGT121" s="73"/>
      <c r="MGU121" s="73"/>
      <c r="MGV121" s="73"/>
      <c r="MGW121" s="74"/>
      <c r="MGX121" s="74"/>
      <c r="MGY121" s="77"/>
      <c r="MGZ121" s="77"/>
      <c r="MHA121" s="11"/>
      <c r="MHG121" s="73"/>
      <c r="MHH121" s="73"/>
      <c r="MHI121" s="73"/>
      <c r="MHJ121" s="73"/>
      <c r="MHK121" s="74"/>
      <c r="MHL121" s="74"/>
      <c r="MHM121" s="77"/>
      <c r="MHN121" s="77"/>
      <c r="MHO121" s="11"/>
      <c r="MHU121" s="73"/>
      <c r="MHV121" s="73"/>
      <c r="MHW121" s="73"/>
      <c r="MHX121" s="73"/>
      <c r="MHY121" s="74"/>
      <c r="MHZ121" s="74"/>
      <c r="MIA121" s="77"/>
      <c r="MIB121" s="77"/>
      <c r="MIC121" s="11"/>
      <c r="MII121" s="73"/>
      <c r="MIJ121" s="73"/>
      <c r="MIK121" s="73"/>
      <c r="MIL121" s="73"/>
      <c r="MIM121" s="74"/>
      <c r="MIN121" s="74"/>
      <c r="MIO121" s="77"/>
      <c r="MIP121" s="77"/>
      <c r="MIQ121" s="11"/>
      <c r="MIW121" s="73"/>
      <c r="MIX121" s="73"/>
      <c r="MIY121" s="73"/>
      <c r="MIZ121" s="73"/>
      <c r="MJA121" s="74"/>
      <c r="MJB121" s="74"/>
      <c r="MJC121" s="77"/>
      <c r="MJD121" s="77"/>
      <c r="MJE121" s="11"/>
      <c r="MJK121" s="73"/>
      <c r="MJL121" s="73"/>
      <c r="MJM121" s="73"/>
      <c r="MJN121" s="73"/>
      <c r="MJO121" s="74"/>
      <c r="MJP121" s="74"/>
      <c r="MJQ121" s="77"/>
      <c r="MJR121" s="77"/>
      <c r="MJS121" s="11"/>
      <c r="MJY121" s="73"/>
      <c r="MJZ121" s="73"/>
      <c r="MKA121" s="73"/>
      <c r="MKB121" s="73"/>
      <c r="MKC121" s="74"/>
      <c r="MKD121" s="74"/>
      <c r="MKE121" s="77"/>
      <c r="MKF121" s="77"/>
      <c r="MKG121" s="11"/>
      <c r="MKM121" s="73"/>
      <c r="MKN121" s="73"/>
      <c r="MKO121" s="73"/>
      <c r="MKP121" s="73"/>
      <c r="MKQ121" s="74"/>
      <c r="MKR121" s="74"/>
      <c r="MKS121" s="77"/>
      <c r="MKT121" s="77"/>
      <c r="MKU121" s="11"/>
      <c r="MLA121" s="73"/>
      <c r="MLB121" s="73"/>
      <c r="MLC121" s="73"/>
      <c r="MLD121" s="73"/>
      <c r="MLE121" s="74"/>
      <c r="MLF121" s="74"/>
      <c r="MLG121" s="77"/>
      <c r="MLH121" s="77"/>
      <c r="MLI121" s="11"/>
      <c r="MLO121" s="73"/>
      <c r="MLP121" s="73"/>
      <c r="MLQ121" s="73"/>
      <c r="MLR121" s="73"/>
      <c r="MLS121" s="74"/>
      <c r="MLT121" s="74"/>
      <c r="MLU121" s="77"/>
      <c r="MLV121" s="77"/>
      <c r="MLW121" s="11"/>
      <c r="MMC121" s="73"/>
      <c r="MMD121" s="73"/>
      <c r="MME121" s="73"/>
      <c r="MMF121" s="73"/>
      <c r="MMG121" s="74"/>
      <c r="MMH121" s="74"/>
      <c r="MMI121" s="77"/>
      <c r="MMJ121" s="77"/>
      <c r="MMK121" s="11"/>
      <c r="MMQ121" s="73"/>
      <c r="MMR121" s="73"/>
      <c r="MMS121" s="73"/>
      <c r="MMT121" s="73"/>
      <c r="MMU121" s="74"/>
      <c r="MMV121" s="74"/>
      <c r="MMW121" s="77"/>
      <c r="MMX121" s="77"/>
      <c r="MMY121" s="11"/>
      <c r="MNE121" s="73"/>
      <c r="MNF121" s="73"/>
      <c r="MNG121" s="73"/>
      <c r="MNH121" s="73"/>
      <c r="MNI121" s="74"/>
      <c r="MNJ121" s="74"/>
      <c r="MNK121" s="77"/>
      <c r="MNL121" s="77"/>
      <c r="MNM121" s="11"/>
      <c r="MNS121" s="73"/>
      <c r="MNT121" s="73"/>
      <c r="MNU121" s="73"/>
      <c r="MNV121" s="73"/>
      <c r="MNW121" s="74"/>
      <c r="MNX121" s="74"/>
      <c r="MNY121" s="77"/>
      <c r="MNZ121" s="77"/>
      <c r="MOA121" s="11"/>
      <c r="MOG121" s="73"/>
      <c r="MOH121" s="73"/>
      <c r="MOI121" s="73"/>
      <c r="MOJ121" s="73"/>
      <c r="MOK121" s="74"/>
      <c r="MOL121" s="74"/>
      <c r="MOM121" s="77"/>
      <c r="MON121" s="77"/>
      <c r="MOO121" s="11"/>
      <c r="MOU121" s="73"/>
      <c r="MOV121" s="73"/>
      <c r="MOW121" s="73"/>
      <c r="MOX121" s="73"/>
      <c r="MOY121" s="74"/>
      <c r="MOZ121" s="74"/>
      <c r="MPA121" s="77"/>
      <c r="MPB121" s="77"/>
      <c r="MPC121" s="11"/>
      <c r="MPI121" s="73"/>
      <c r="MPJ121" s="73"/>
      <c r="MPK121" s="73"/>
      <c r="MPL121" s="73"/>
      <c r="MPM121" s="74"/>
      <c r="MPN121" s="74"/>
      <c r="MPO121" s="77"/>
      <c r="MPP121" s="77"/>
      <c r="MPQ121" s="11"/>
      <c r="MPW121" s="73"/>
      <c r="MPX121" s="73"/>
      <c r="MPY121" s="73"/>
      <c r="MPZ121" s="73"/>
      <c r="MQA121" s="74"/>
      <c r="MQB121" s="74"/>
      <c r="MQC121" s="77"/>
      <c r="MQD121" s="77"/>
      <c r="MQE121" s="11"/>
      <c r="MQK121" s="73"/>
      <c r="MQL121" s="73"/>
      <c r="MQM121" s="73"/>
      <c r="MQN121" s="73"/>
      <c r="MQO121" s="74"/>
      <c r="MQP121" s="74"/>
      <c r="MQQ121" s="77"/>
      <c r="MQR121" s="77"/>
      <c r="MQS121" s="11"/>
      <c r="MQY121" s="73"/>
      <c r="MQZ121" s="73"/>
      <c r="MRA121" s="73"/>
      <c r="MRB121" s="73"/>
      <c r="MRC121" s="74"/>
      <c r="MRD121" s="74"/>
      <c r="MRE121" s="77"/>
      <c r="MRF121" s="77"/>
      <c r="MRG121" s="11"/>
      <c r="MRM121" s="73"/>
      <c r="MRN121" s="73"/>
      <c r="MRO121" s="73"/>
      <c r="MRP121" s="73"/>
      <c r="MRQ121" s="74"/>
      <c r="MRR121" s="74"/>
      <c r="MRS121" s="77"/>
      <c r="MRT121" s="77"/>
      <c r="MRU121" s="11"/>
      <c r="MSA121" s="73"/>
      <c r="MSB121" s="73"/>
      <c r="MSC121" s="73"/>
      <c r="MSD121" s="73"/>
      <c r="MSE121" s="74"/>
      <c r="MSF121" s="74"/>
      <c r="MSG121" s="77"/>
      <c r="MSH121" s="77"/>
      <c r="MSI121" s="11"/>
      <c r="MSO121" s="73"/>
      <c r="MSP121" s="73"/>
      <c r="MSQ121" s="73"/>
      <c r="MSR121" s="73"/>
      <c r="MSS121" s="74"/>
      <c r="MST121" s="74"/>
      <c r="MSU121" s="77"/>
      <c r="MSV121" s="77"/>
      <c r="MSW121" s="11"/>
      <c r="MTC121" s="73"/>
      <c r="MTD121" s="73"/>
      <c r="MTE121" s="73"/>
      <c r="MTF121" s="73"/>
      <c r="MTG121" s="74"/>
      <c r="MTH121" s="74"/>
      <c r="MTI121" s="77"/>
      <c r="MTJ121" s="77"/>
      <c r="MTK121" s="11"/>
      <c r="MTQ121" s="73"/>
      <c r="MTR121" s="73"/>
      <c r="MTS121" s="73"/>
      <c r="MTT121" s="73"/>
      <c r="MTU121" s="74"/>
      <c r="MTV121" s="74"/>
      <c r="MTW121" s="77"/>
      <c r="MTX121" s="77"/>
      <c r="MTY121" s="11"/>
      <c r="MUE121" s="73"/>
      <c r="MUF121" s="73"/>
      <c r="MUG121" s="73"/>
      <c r="MUH121" s="73"/>
      <c r="MUI121" s="74"/>
      <c r="MUJ121" s="74"/>
      <c r="MUK121" s="77"/>
      <c r="MUL121" s="77"/>
      <c r="MUM121" s="11"/>
      <c r="MUS121" s="73"/>
      <c r="MUT121" s="73"/>
      <c r="MUU121" s="73"/>
      <c r="MUV121" s="73"/>
      <c r="MUW121" s="74"/>
      <c r="MUX121" s="74"/>
      <c r="MUY121" s="77"/>
      <c r="MUZ121" s="77"/>
      <c r="MVA121" s="11"/>
      <c r="MVG121" s="73"/>
      <c r="MVH121" s="73"/>
      <c r="MVI121" s="73"/>
      <c r="MVJ121" s="73"/>
      <c r="MVK121" s="74"/>
      <c r="MVL121" s="74"/>
      <c r="MVM121" s="77"/>
      <c r="MVN121" s="77"/>
      <c r="MVO121" s="11"/>
      <c r="MVU121" s="73"/>
      <c r="MVV121" s="73"/>
      <c r="MVW121" s="73"/>
      <c r="MVX121" s="73"/>
      <c r="MVY121" s="74"/>
      <c r="MVZ121" s="74"/>
      <c r="MWA121" s="77"/>
      <c r="MWB121" s="77"/>
      <c r="MWC121" s="11"/>
      <c r="MWI121" s="73"/>
      <c r="MWJ121" s="73"/>
      <c r="MWK121" s="73"/>
      <c r="MWL121" s="73"/>
      <c r="MWM121" s="74"/>
      <c r="MWN121" s="74"/>
      <c r="MWO121" s="77"/>
      <c r="MWP121" s="77"/>
      <c r="MWQ121" s="11"/>
      <c r="MWW121" s="73"/>
      <c r="MWX121" s="73"/>
      <c r="MWY121" s="73"/>
      <c r="MWZ121" s="73"/>
      <c r="MXA121" s="74"/>
      <c r="MXB121" s="74"/>
      <c r="MXC121" s="77"/>
      <c r="MXD121" s="77"/>
      <c r="MXE121" s="11"/>
      <c r="MXK121" s="73"/>
      <c r="MXL121" s="73"/>
      <c r="MXM121" s="73"/>
      <c r="MXN121" s="73"/>
      <c r="MXO121" s="74"/>
      <c r="MXP121" s="74"/>
      <c r="MXQ121" s="77"/>
      <c r="MXR121" s="77"/>
      <c r="MXS121" s="11"/>
      <c r="MXY121" s="73"/>
      <c r="MXZ121" s="73"/>
      <c r="MYA121" s="73"/>
      <c r="MYB121" s="73"/>
      <c r="MYC121" s="74"/>
      <c r="MYD121" s="74"/>
      <c r="MYE121" s="77"/>
      <c r="MYF121" s="77"/>
      <c r="MYG121" s="11"/>
      <c r="MYM121" s="73"/>
      <c r="MYN121" s="73"/>
      <c r="MYO121" s="73"/>
      <c r="MYP121" s="73"/>
      <c r="MYQ121" s="74"/>
      <c r="MYR121" s="74"/>
      <c r="MYS121" s="77"/>
      <c r="MYT121" s="77"/>
      <c r="MYU121" s="11"/>
      <c r="MZA121" s="73"/>
      <c r="MZB121" s="73"/>
      <c r="MZC121" s="73"/>
      <c r="MZD121" s="73"/>
      <c r="MZE121" s="74"/>
      <c r="MZF121" s="74"/>
      <c r="MZG121" s="77"/>
      <c r="MZH121" s="77"/>
      <c r="MZI121" s="11"/>
      <c r="MZO121" s="73"/>
      <c r="MZP121" s="73"/>
      <c r="MZQ121" s="73"/>
      <c r="MZR121" s="73"/>
      <c r="MZS121" s="74"/>
      <c r="MZT121" s="74"/>
      <c r="MZU121" s="77"/>
      <c r="MZV121" s="77"/>
      <c r="MZW121" s="11"/>
      <c r="NAC121" s="73"/>
      <c r="NAD121" s="73"/>
      <c r="NAE121" s="73"/>
      <c r="NAF121" s="73"/>
      <c r="NAG121" s="74"/>
      <c r="NAH121" s="74"/>
      <c r="NAI121" s="77"/>
      <c r="NAJ121" s="77"/>
      <c r="NAK121" s="11"/>
      <c r="NAQ121" s="73"/>
      <c r="NAR121" s="73"/>
      <c r="NAS121" s="73"/>
      <c r="NAT121" s="73"/>
      <c r="NAU121" s="74"/>
      <c r="NAV121" s="74"/>
      <c r="NAW121" s="77"/>
      <c r="NAX121" s="77"/>
      <c r="NAY121" s="11"/>
      <c r="NBE121" s="73"/>
      <c r="NBF121" s="73"/>
      <c r="NBG121" s="73"/>
      <c r="NBH121" s="73"/>
      <c r="NBI121" s="74"/>
      <c r="NBJ121" s="74"/>
      <c r="NBK121" s="77"/>
      <c r="NBL121" s="77"/>
      <c r="NBM121" s="11"/>
      <c r="NBS121" s="73"/>
      <c r="NBT121" s="73"/>
      <c r="NBU121" s="73"/>
      <c r="NBV121" s="73"/>
      <c r="NBW121" s="74"/>
      <c r="NBX121" s="74"/>
      <c r="NBY121" s="77"/>
      <c r="NBZ121" s="77"/>
      <c r="NCA121" s="11"/>
      <c r="NCG121" s="73"/>
      <c r="NCH121" s="73"/>
      <c r="NCI121" s="73"/>
      <c r="NCJ121" s="73"/>
      <c r="NCK121" s="74"/>
      <c r="NCL121" s="74"/>
      <c r="NCM121" s="77"/>
      <c r="NCN121" s="77"/>
      <c r="NCO121" s="11"/>
      <c r="NCU121" s="73"/>
      <c r="NCV121" s="73"/>
      <c r="NCW121" s="73"/>
      <c r="NCX121" s="73"/>
      <c r="NCY121" s="74"/>
      <c r="NCZ121" s="74"/>
      <c r="NDA121" s="77"/>
      <c r="NDB121" s="77"/>
      <c r="NDC121" s="11"/>
      <c r="NDI121" s="73"/>
      <c r="NDJ121" s="73"/>
      <c r="NDK121" s="73"/>
      <c r="NDL121" s="73"/>
      <c r="NDM121" s="74"/>
      <c r="NDN121" s="74"/>
      <c r="NDO121" s="77"/>
      <c r="NDP121" s="77"/>
      <c r="NDQ121" s="11"/>
      <c r="NDW121" s="73"/>
      <c r="NDX121" s="73"/>
      <c r="NDY121" s="73"/>
      <c r="NDZ121" s="73"/>
      <c r="NEA121" s="74"/>
      <c r="NEB121" s="74"/>
      <c r="NEC121" s="77"/>
      <c r="NED121" s="77"/>
      <c r="NEE121" s="11"/>
      <c r="NEK121" s="73"/>
      <c r="NEL121" s="73"/>
      <c r="NEM121" s="73"/>
      <c r="NEN121" s="73"/>
      <c r="NEO121" s="74"/>
      <c r="NEP121" s="74"/>
      <c r="NEQ121" s="77"/>
      <c r="NER121" s="77"/>
      <c r="NES121" s="11"/>
      <c r="NEY121" s="73"/>
      <c r="NEZ121" s="73"/>
      <c r="NFA121" s="73"/>
      <c r="NFB121" s="73"/>
      <c r="NFC121" s="74"/>
      <c r="NFD121" s="74"/>
      <c r="NFE121" s="77"/>
      <c r="NFF121" s="77"/>
      <c r="NFG121" s="11"/>
      <c r="NFM121" s="73"/>
      <c r="NFN121" s="73"/>
      <c r="NFO121" s="73"/>
      <c r="NFP121" s="73"/>
      <c r="NFQ121" s="74"/>
      <c r="NFR121" s="74"/>
      <c r="NFS121" s="77"/>
      <c r="NFT121" s="77"/>
      <c r="NFU121" s="11"/>
      <c r="NGA121" s="73"/>
      <c r="NGB121" s="73"/>
      <c r="NGC121" s="73"/>
      <c r="NGD121" s="73"/>
      <c r="NGE121" s="74"/>
      <c r="NGF121" s="74"/>
      <c r="NGG121" s="77"/>
      <c r="NGH121" s="77"/>
      <c r="NGI121" s="11"/>
      <c r="NGO121" s="73"/>
      <c r="NGP121" s="73"/>
      <c r="NGQ121" s="73"/>
      <c r="NGR121" s="73"/>
      <c r="NGS121" s="74"/>
      <c r="NGT121" s="74"/>
      <c r="NGU121" s="77"/>
      <c r="NGV121" s="77"/>
      <c r="NGW121" s="11"/>
      <c r="NHC121" s="73"/>
      <c r="NHD121" s="73"/>
      <c r="NHE121" s="73"/>
      <c r="NHF121" s="73"/>
      <c r="NHG121" s="74"/>
      <c r="NHH121" s="74"/>
      <c r="NHI121" s="77"/>
      <c r="NHJ121" s="77"/>
      <c r="NHK121" s="11"/>
      <c r="NHQ121" s="73"/>
      <c r="NHR121" s="73"/>
      <c r="NHS121" s="73"/>
      <c r="NHT121" s="73"/>
      <c r="NHU121" s="74"/>
      <c r="NHV121" s="74"/>
      <c r="NHW121" s="77"/>
      <c r="NHX121" s="77"/>
      <c r="NHY121" s="11"/>
      <c r="NIE121" s="73"/>
      <c r="NIF121" s="73"/>
      <c r="NIG121" s="73"/>
      <c r="NIH121" s="73"/>
      <c r="NII121" s="74"/>
      <c r="NIJ121" s="74"/>
      <c r="NIK121" s="77"/>
      <c r="NIL121" s="77"/>
      <c r="NIM121" s="11"/>
      <c r="NIS121" s="73"/>
      <c r="NIT121" s="73"/>
      <c r="NIU121" s="73"/>
      <c r="NIV121" s="73"/>
      <c r="NIW121" s="74"/>
      <c r="NIX121" s="74"/>
      <c r="NIY121" s="77"/>
      <c r="NIZ121" s="77"/>
      <c r="NJA121" s="11"/>
      <c r="NJG121" s="73"/>
      <c r="NJH121" s="73"/>
      <c r="NJI121" s="73"/>
      <c r="NJJ121" s="73"/>
      <c r="NJK121" s="74"/>
      <c r="NJL121" s="74"/>
      <c r="NJM121" s="77"/>
      <c r="NJN121" s="77"/>
      <c r="NJO121" s="11"/>
      <c r="NJU121" s="73"/>
      <c r="NJV121" s="73"/>
      <c r="NJW121" s="73"/>
      <c r="NJX121" s="73"/>
      <c r="NJY121" s="74"/>
      <c r="NJZ121" s="74"/>
      <c r="NKA121" s="77"/>
      <c r="NKB121" s="77"/>
      <c r="NKC121" s="11"/>
      <c r="NKI121" s="73"/>
      <c r="NKJ121" s="73"/>
      <c r="NKK121" s="73"/>
      <c r="NKL121" s="73"/>
      <c r="NKM121" s="74"/>
      <c r="NKN121" s="74"/>
      <c r="NKO121" s="77"/>
      <c r="NKP121" s="77"/>
      <c r="NKQ121" s="11"/>
      <c r="NKW121" s="73"/>
      <c r="NKX121" s="73"/>
      <c r="NKY121" s="73"/>
      <c r="NKZ121" s="73"/>
      <c r="NLA121" s="74"/>
      <c r="NLB121" s="74"/>
      <c r="NLC121" s="77"/>
      <c r="NLD121" s="77"/>
      <c r="NLE121" s="11"/>
      <c r="NLK121" s="73"/>
      <c r="NLL121" s="73"/>
      <c r="NLM121" s="73"/>
      <c r="NLN121" s="73"/>
      <c r="NLO121" s="74"/>
      <c r="NLP121" s="74"/>
      <c r="NLQ121" s="77"/>
      <c r="NLR121" s="77"/>
      <c r="NLS121" s="11"/>
      <c r="NLY121" s="73"/>
      <c r="NLZ121" s="73"/>
      <c r="NMA121" s="73"/>
      <c r="NMB121" s="73"/>
      <c r="NMC121" s="74"/>
      <c r="NMD121" s="74"/>
      <c r="NME121" s="77"/>
      <c r="NMF121" s="77"/>
      <c r="NMG121" s="11"/>
      <c r="NMM121" s="73"/>
      <c r="NMN121" s="73"/>
      <c r="NMO121" s="73"/>
      <c r="NMP121" s="73"/>
      <c r="NMQ121" s="74"/>
      <c r="NMR121" s="74"/>
      <c r="NMS121" s="77"/>
      <c r="NMT121" s="77"/>
      <c r="NMU121" s="11"/>
      <c r="NNA121" s="73"/>
      <c r="NNB121" s="73"/>
      <c r="NNC121" s="73"/>
      <c r="NND121" s="73"/>
      <c r="NNE121" s="74"/>
      <c r="NNF121" s="74"/>
      <c r="NNG121" s="77"/>
      <c r="NNH121" s="77"/>
      <c r="NNI121" s="11"/>
      <c r="NNO121" s="73"/>
      <c r="NNP121" s="73"/>
      <c r="NNQ121" s="73"/>
      <c r="NNR121" s="73"/>
      <c r="NNS121" s="74"/>
      <c r="NNT121" s="74"/>
      <c r="NNU121" s="77"/>
      <c r="NNV121" s="77"/>
      <c r="NNW121" s="11"/>
      <c r="NOC121" s="73"/>
      <c r="NOD121" s="73"/>
      <c r="NOE121" s="73"/>
      <c r="NOF121" s="73"/>
      <c r="NOG121" s="74"/>
      <c r="NOH121" s="74"/>
      <c r="NOI121" s="77"/>
      <c r="NOJ121" s="77"/>
      <c r="NOK121" s="11"/>
      <c r="NOQ121" s="73"/>
      <c r="NOR121" s="73"/>
      <c r="NOS121" s="73"/>
      <c r="NOT121" s="73"/>
      <c r="NOU121" s="74"/>
      <c r="NOV121" s="74"/>
      <c r="NOW121" s="77"/>
      <c r="NOX121" s="77"/>
      <c r="NOY121" s="11"/>
      <c r="NPE121" s="73"/>
      <c r="NPF121" s="73"/>
      <c r="NPG121" s="73"/>
      <c r="NPH121" s="73"/>
      <c r="NPI121" s="74"/>
      <c r="NPJ121" s="74"/>
      <c r="NPK121" s="77"/>
      <c r="NPL121" s="77"/>
      <c r="NPM121" s="11"/>
      <c r="NPS121" s="73"/>
      <c r="NPT121" s="73"/>
      <c r="NPU121" s="73"/>
      <c r="NPV121" s="73"/>
      <c r="NPW121" s="74"/>
      <c r="NPX121" s="74"/>
      <c r="NPY121" s="77"/>
      <c r="NPZ121" s="77"/>
      <c r="NQA121" s="11"/>
      <c r="NQG121" s="73"/>
      <c r="NQH121" s="73"/>
      <c r="NQI121" s="73"/>
      <c r="NQJ121" s="73"/>
      <c r="NQK121" s="74"/>
      <c r="NQL121" s="74"/>
      <c r="NQM121" s="77"/>
      <c r="NQN121" s="77"/>
      <c r="NQO121" s="11"/>
      <c r="NQU121" s="73"/>
      <c r="NQV121" s="73"/>
      <c r="NQW121" s="73"/>
      <c r="NQX121" s="73"/>
      <c r="NQY121" s="74"/>
      <c r="NQZ121" s="74"/>
      <c r="NRA121" s="77"/>
      <c r="NRB121" s="77"/>
      <c r="NRC121" s="11"/>
      <c r="NRI121" s="73"/>
      <c r="NRJ121" s="73"/>
      <c r="NRK121" s="73"/>
      <c r="NRL121" s="73"/>
      <c r="NRM121" s="74"/>
      <c r="NRN121" s="74"/>
      <c r="NRO121" s="77"/>
      <c r="NRP121" s="77"/>
      <c r="NRQ121" s="11"/>
      <c r="NRW121" s="73"/>
      <c r="NRX121" s="73"/>
      <c r="NRY121" s="73"/>
      <c r="NRZ121" s="73"/>
      <c r="NSA121" s="74"/>
      <c r="NSB121" s="74"/>
      <c r="NSC121" s="77"/>
      <c r="NSD121" s="77"/>
      <c r="NSE121" s="11"/>
      <c r="NSK121" s="73"/>
      <c r="NSL121" s="73"/>
      <c r="NSM121" s="73"/>
      <c r="NSN121" s="73"/>
      <c r="NSO121" s="74"/>
      <c r="NSP121" s="74"/>
      <c r="NSQ121" s="77"/>
      <c r="NSR121" s="77"/>
      <c r="NSS121" s="11"/>
      <c r="NSY121" s="73"/>
      <c r="NSZ121" s="73"/>
      <c r="NTA121" s="73"/>
      <c r="NTB121" s="73"/>
      <c r="NTC121" s="74"/>
      <c r="NTD121" s="74"/>
      <c r="NTE121" s="77"/>
      <c r="NTF121" s="77"/>
      <c r="NTG121" s="11"/>
      <c r="NTM121" s="73"/>
      <c r="NTN121" s="73"/>
      <c r="NTO121" s="73"/>
      <c r="NTP121" s="73"/>
      <c r="NTQ121" s="74"/>
      <c r="NTR121" s="74"/>
      <c r="NTS121" s="77"/>
      <c r="NTT121" s="77"/>
      <c r="NTU121" s="11"/>
      <c r="NUA121" s="73"/>
      <c r="NUB121" s="73"/>
      <c r="NUC121" s="73"/>
      <c r="NUD121" s="73"/>
      <c r="NUE121" s="74"/>
      <c r="NUF121" s="74"/>
      <c r="NUG121" s="77"/>
      <c r="NUH121" s="77"/>
      <c r="NUI121" s="11"/>
      <c r="NUO121" s="73"/>
      <c r="NUP121" s="73"/>
      <c r="NUQ121" s="73"/>
      <c r="NUR121" s="73"/>
      <c r="NUS121" s="74"/>
      <c r="NUT121" s="74"/>
      <c r="NUU121" s="77"/>
      <c r="NUV121" s="77"/>
      <c r="NUW121" s="11"/>
      <c r="NVC121" s="73"/>
      <c r="NVD121" s="73"/>
      <c r="NVE121" s="73"/>
      <c r="NVF121" s="73"/>
      <c r="NVG121" s="74"/>
      <c r="NVH121" s="74"/>
      <c r="NVI121" s="77"/>
      <c r="NVJ121" s="77"/>
      <c r="NVK121" s="11"/>
      <c r="NVQ121" s="73"/>
      <c r="NVR121" s="73"/>
      <c r="NVS121" s="73"/>
      <c r="NVT121" s="73"/>
      <c r="NVU121" s="74"/>
      <c r="NVV121" s="74"/>
      <c r="NVW121" s="77"/>
      <c r="NVX121" s="77"/>
      <c r="NVY121" s="11"/>
      <c r="NWE121" s="73"/>
      <c r="NWF121" s="73"/>
      <c r="NWG121" s="73"/>
      <c r="NWH121" s="73"/>
      <c r="NWI121" s="74"/>
      <c r="NWJ121" s="74"/>
      <c r="NWK121" s="77"/>
      <c r="NWL121" s="77"/>
      <c r="NWM121" s="11"/>
      <c r="NWS121" s="73"/>
      <c r="NWT121" s="73"/>
      <c r="NWU121" s="73"/>
      <c r="NWV121" s="73"/>
      <c r="NWW121" s="74"/>
      <c r="NWX121" s="74"/>
      <c r="NWY121" s="77"/>
      <c r="NWZ121" s="77"/>
      <c r="NXA121" s="11"/>
      <c r="NXG121" s="73"/>
      <c r="NXH121" s="73"/>
      <c r="NXI121" s="73"/>
      <c r="NXJ121" s="73"/>
      <c r="NXK121" s="74"/>
      <c r="NXL121" s="74"/>
      <c r="NXM121" s="77"/>
      <c r="NXN121" s="77"/>
      <c r="NXO121" s="11"/>
      <c r="NXU121" s="73"/>
      <c r="NXV121" s="73"/>
      <c r="NXW121" s="73"/>
      <c r="NXX121" s="73"/>
      <c r="NXY121" s="74"/>
      <c r="NXZ121" s="74"/>
      <c r="NYA121" s="77"/>
      <c r="NYB121" s="77"/>
      <c r="NYC121" s="11"/>
      <c r="NYI121" s="73"/>
      <c r="NYJ121" s="73"/>
      <c r="NYK121" s="73"/>
      <c r="NYL121" s="73"/>
      <c r="NYM121" s="74"/>
      <c r="NYN121" s="74"/>
      <c r="NYO121" s="77"/>
      <c r="NYP121" s="77"/>
      <c r="NYQ121" s="11"/>
      <c r="NYW121" s="73"/>
      <c r="NYX121" s="73"/>
      <c r="NYY121" s="73"/>
      <c r="NYZ121" s="73"/>
      <c r="NZA121" s="74"/>
      <c r="NZB121" s="74"/>
      <c r="NZC121" s="77"/>
      <c r="NZD121" s="77"/>
      <c r="NZE121" s="11"/>
      <c r="NZK121" s="73"/>
      <c r="NZL121" s="73"/>
      <c r="NZM121" s="73"/>
      <c r="NZN121" s="73"/>
      <c r="NZO121" s="74"/>
      <c r="NZP121" s="74"/>
      <c r="NZQ121" s="77"/>
      <c r="NZR121" s="77"/>
      <c r="NZS121" s="11"/>
      <c r="NZY121" s="73"/>
      <c r="NZZ121" s="73"/>
      <c r="OAA121" s="73"/>
      <c r="OAB121" s="73"/>
      <c r="OAC121" s="74"/>
      <c r="OAD121" s="74"/>
      <c r="OAE121" s="77"/>
      <c r="OAF121" s="77"/>
      <c r="OAG121" s="11"/>
      <c r="OAM121" s="73"/>
      <c r="OAN121" s="73"/>
      <c r="OAO121" s="73"/>
      <c r="OAP121" s="73"/>
      <c r="OAQ121" s="74"/>
      <c r="OAR121" s="74"/>
      <c r="OAS121" s="77"/>
      <c r="OAT121" s="77"/>
      <c r="OAU121" s="11"/>
      <c r="OBA121" s="73"/>
      <c r="OBB121" s="73"/>
      <c r="OBC121" s="73"/>
      <c r="OBD121" s="73"/>
      <c r="OBE121" s="74"/>
      <c r="OBF121" s="74"/>
      <c r="OBG121" s="77"/>
      <c r="OBH121" s="77"/>
      <c r="OBI121" s="11"/>
      <c r="OBO121" s="73"/>
      <c r="OBP121" s="73"/>
      <c r="OBQ121" s="73"/>
      <c r="OBR121" s="73"/>
      <c r="OBS121" s="74"/>
      <c r="OBT121" s="74"/>
      <c r="OBU121" s="77"/>
      <c r="OBV121" s="77"/>
      <c r="OBW121" s="11"/>
      <c r="OCC121" s="73"/>
      <c r="OCD121" s="73"/>
      <c r="OCE121" s="73"/>
      <c r="OCF121" s="73"/>
      <c r="OCG121" s="74"/>
      <c r="OCH121" s="74"/>
      <c r="OCI121" s="77"/>
      <c r="OCJ121" s="77"/>
      <c r="OCK121" s="11"/>
      <c r="OCQ121" s="73"/>
      <c r="OCR121" s="73"/>
      <c r="OCS121" s="73"/>
      <c r="OCT121" s="73"/>
      <c r="OCU121" s="74"/>
      <c r="OCV121" s="74"/>
      <c r="OCW121" s="77"/>
      <c r="OCX121" s="77"/>
      <c r="OCY121" s="11"/>
      <c r="ODE121" s="73"/>
      <c r="ODF121" s="73"/>
      <c r="ODG121" s="73"/>
      <c r="ODH121" s="73"/>
      <c r="ODI121" s="74"/>
      <c r="ODJ121" s="74"/>
      <c r="ODK121" s="77"/>
      <c r="ODL121" s="77"/>
      <c r="ODM121" s="11"/>
      <c r="ODS121" s="73"/>
      <c r="ODT121" s="73"/>
      <c r="ODU121" s="73"/>
      <c r="ODV121" s="73"/>
      <c r="ODW121" s="74"/>
      <c r="ODX121" s="74"/>
      <c r="ODY121" s="77"/>
      <c r="ODZ121" s="77"/>
      <c r="OEA121" s="11"/>
      <c r="OEG121" s="73"/>
      <c r="OEH121" s="73"/>
      <c r="OEI121" s="73"/>
      <c r="OEJ121" s="73"/>
      <c r="OEK121" s="74"/>
      <c r="OEL121" s="74"/>
      <c r="OEM121" s="77"/>
      <c r="OEN121" s="77"/>
      <c r="OEO121" s="11"/>
      <c r="OEU121" s="73"/>
      <c r="OEV121" s="73"/>
      <c r="OEW121" s="73"/>
      <c r="OEX121" s="73"/>
      <c r="OEY121" s="74"/>
      <c r="OEZ121" s="74"/>
      <c r="OFA121" s="77"/>
      <c r="OFB121" s="77"/>
      <c r="OFC121" s="11"/>
      <c r="OFI121" s="73"/>
      <c r="OFJ121" s="73"/>
      <c r="OFK121" s="73"/>
      <c r="OFL121" s="73"/>
      <c r="OFM121" s="74"/>
      <c r="OFN121" s="74"/>
      <c r="OFO121" s="77"/>
      <c r="OFP121" s="77"/>
      <c r="OFQ121" s="11"/>
      <c r="OFW121" s="73"/>
      <c r="OFX121" s="73"/>
      <c r="OFY121" s="73"/>
      <c r="OFZ121" s="73"/>
      <c r="OGA121" s="74"/>
      <c r="OGB121" s="74"/>
      <c r="OGC121" s="77"/>
      <c r="OGD121" s="77"/>
      <c r="OGE121" s="11"/>
      <c r="OGK121" s="73"/>
      <c r="OGL121" s="73"/>
      <c r="OGM121" s="73"/>
      <c r="OGN121" s="73"/>
      <c r="OGO121" s="74"/>
      <c r="OGP121" s="74"/>
      <c r="OGQ121" s="77"/>
      <c r="OGR121" s="77"/>
      <c r="OGS121" s="11"/>
      <c r="OGY121" s="73"/>
      <c r="OGZ121" s="73"/>
      <c r="OHA121" s="73"/>
      <c r="OHB121" s="73"/>
      <c r="OHC121" s="74"/>
      <c r="OHD121" s="74"/>
      <c r="OHE121" s="77"/>
      <c r="OHF121" s="77"/>
      <c r="OHG121" s="11"/>
      <c r="OHM121" s="73"/>
      <c r="OHN121" s="73"/>
      <c r="OHO121" s="73"/>
      <c r="OHP121" s="73"/>
      <c r="OHQ121" s="74"/>
      <c r="OHR121" s="74"/>
      <c r="OHS121" s="77"/>
      <c r="OHT121" s="77"/>
      <c r="OHU121" s="11"/>
      <c r="OIA121" s="73"/>
      <c r="OIB121" s="73"/>
      <c r="OIC121" s="73"/>
      <c r="OID121" s="73"/>
      <c r="OIE121" s="74"/>
      <c r="OIF121" s="74"/>
      <c r="OIG121" s="77"/>
      <c r="OIH121" s="77"/>
      <c r="OII121" s="11"/>
      <c r="OIO121" s="73"/>
      <c r="OIP121" s="73"/>
      <c r="OIQ121" s="73"/>
      <c r="OIR121" s="73"/>
      <c r="OIS121" s="74"/>
      <c r="OIT121" s="74"/>
      <c r="OIU121" s="77"/>
      <c r="OIV121" s="77"/>
      <c r="OIW121" s="11"/>
      <c r="OJC121" s="73"/>
      <c r="OJD121" s="73"/>
      <c r="OJE121" s="73"/>
      <c r="OJF121" s="73"/>
      <c r="OJG121" s="74"/>
      <c r="OJH121" s="74"/>
      <c r="OJI121" s="77"/>
      <c r="OJJ121" s="77"/>
      <c r="OJK121" s="11"/>
      <c r="OJQ121" s="73"/>
      <c r="OJR121" s="73"/>
      <c r="OJS121" s="73"/>
      <c r="OJT121" s="73"/>
      <c r="OJU121" s="74"/>
      <c r="OJV121" s="74"/>
      <c r="OJW121" s="77"/>
      <c r="OJX121" s="77"/>
      <c r="OJY121" s="11"/>
      <c r="OKE121" s="73"/>
      <c r="OKF121" s="73"/>
      <c r="OKG121" s="73"/>
      <c r="OKH121" s="73"/>
      <c r="OKI121" s="74"/>
      <c r="OKJ121" s="74"/>
      <c r="OKK121" s="77"/>
      <c r="OKL121" s="77"/>
      <c r="OKM121" s="11"/>
      <c r="OKS121" s="73"/>
      <c r="OKT121" s="73"/>
      <c r="OKU121" s="73"/>
      <c r="OKV121" s="73"/>
      <c r="OKW121" s="74"/>
      <c r="OKX121" s="74"/>
      <c r="OKY121" s="77"/>
      <c r="OKZ121" s="77"/>
      <c r="OLA121" s="11"/>
      <c r="OLG121" s="73"/>
      <c r="OLH121" s="73"/>
      <c r="OLI121" s="73"/>
      <c r="OLJ121" s="73"/>
      <c r="OLK121" s="74"/>
      <c r="OLL121" s="74"/>
      <c r="OLM121" s="77"/>
      <c r="OLN121" s="77"/>
      <c r="OLO121" s="11"/>
      <c r="OLU121" s="73"/>
      <c r="OLV121" s="73"/>
      <c r="OLW121" s="73"/>
      <c r="OLX121" s="73"/>
      <c r="OLY121" s="74"/>
      <c r="OLZ121" s="74"/>
      <c r="OMA121" s="77"/>
      <c r="OMB121" s="77"/>
      <c r="OMC121" s="11"/>
      <c r="OMI121" s="73"/>
      <c r="OMJ121" s="73"/>
      <c r="OMK121" s="73"/>
      <c r="OML121" s="73"/>
      <c r="OMM121" s="74"/>
      <c r="OMN121" s="74"/>
      <c r="OMO121" s="77"/>
      <c r="OMP121" s="77"/>
      <c r="OMQ121" s="11"/>
      <c r="OMW121" s="73"/>
      <c r="OMX121" s="73"/>
      <c r="OMY121" s="73"/>
      <c r="OMZ121" s="73"/>
      <c r="ONA121" s="74"/>
      <c r="ONB121" s="74"/>
      <c r="ONC121" s="77"/>
      <c r="OND121" s="77"/>
      <c r="ONE121" s="11"/>
      <c r="ONK121" s="73"/>
      <c r="ONL121" s="73"/>
      <c r="ONM121" s="73"/>
      <c r="ONN121" s="73"/>
      <c r="ONO121" s="74"/>
      <c r="ONP121" s="74"/>
      <c r="ONQ121" s="77"/>
      <c r="ONR121" s="77"/>
      <c r="ONS121" s="11"/>
      <c r="ONY121" s="73"/>
      <c r="ONZ121" s="73"/>
      <c r="OOA121" s="73"/>
      <c r="OOB121" s="73"/>
      <c r="OOC121" s="74"/>
      <c r="OOD121" s="74"/>
      <c r="OOE121" s="77"/>
      <c r="OOF121" s="77"/>
      <c r="OOG121" s="11"/>
      <c r="OOM121" s="73"/>
      <c r="OON121" s="73"/>
      <c r="OOO121" s="73"/>
      <c r="OOP121" s="73"/>
      <c r="OOQ121" s="74"/>
      <c r="OOR121" s="74"/>
      <c r="OOS121" s="77"/>
      <c r="OOT121" s="77"/>
      <c r="OOU121" s="11"/>
      <c r="OPA121" s="73"/>
      <c r="OPB121" s="73"/>
      <c r="OPC121" s="73"/>
      <c r="OPD121" s="73"/>
      <c r="OPE121" s="74"/>
      <c r="OPF121" s="74"/>
      <c r="OPG121" s="77"/>
      <c r="OPH121" s="77"/>
      <c r="OPI121" s="11"/>
      <c r="OPO121" s="73"/>
      <c r="OPP121" s="73"/>
      <c r="OPQ121" s="73"/>
      <c r="OPR121" s="73"/>
      <c r="OPS121" s="74"/>
      <c r="OPT121" s="74"/>
      <c r="OPU121" s="77"/>
      <c r="OPV121" s="77"/>
      <c r="OPW121" s="11"/>
      <c r="OQC121" s="73"/>
      <c r="OQD121" s="73"/>
      <c r="OQE121" s="73"/>
      <c r="OQF121" s="73"/>
      <c r="OQG121" s="74"/>
      <c r="OQH121" s="74"/>
      <c r="OQI121" s="77"/>
      <c r="OQJ121" s="77"/>
      <c r="OQK121" s="11"/>
      <c r="OQQ121" s="73"/>
      <c r="OQR121" s="73"/>
      <c r="OQS121" s="73"/>
      <c r="OQT121" s="73"/>
      <c r="OQU121" s="74"/>
      <c r="OQV121" s="74"/>
      <c r="OQW121" s="77"/>
      <c r="OQX121" s="77"/>
      <c r="OQY121" s="11"/>
      <c r="ORE121" s="73"/>
      <c r="ORF121" s="73"/>
      <c r="ORG121" s="73"/>
      <c r="ORH121" s="73"/>
      <c r="ORI121" s="74"/>
      <c r="ORJ121" s="74"/>
      <c r="ORK121" s="77"/>
      <c r="ORL121" s="77"/>
      <c r="ORM121" s="11"/>
      <c r="ORS121" s="73"/>
      <c r="ORT121" s="73"/>
      <c r="ORU121" s="73"/>
      <c r="ORV121" s="73"/>
      <c r="ORW121" s="74"/>
      <c r="ORX121" s="74"/>
      <c r="ORY121" s="77"/>
      <c r="ORZ121" s="77"/>
      <c r="OSA121" s="11"/>
      <c r="OSG121" s="73"/>
      <c r="OSH121" s="73"/>
      <c r="OSI121" s="73"/>
      <c r="OSJ121" s="73"/>
      <c r="OSK121" s="74"/>
      <c r="OSL121" s="74"/>
      <c r="OSM121" s="77"/>
      <c r="OSN121" s="77"/>
      <c r="OSO121" s="11"/>
      <c r="OSU121" s="73"/>
      <c r="OSV121" s="73"/>
      <c r="OSW121" s="73"/>
      <c r="OSX121" s="73"/>
      <c r="OSY121" s="74"/>
      <c r="OSZ121" s="74"/>
      <c r="OTA121" s="77"/>
      <c r="OTB121" s="77"/>
      <c r="OTC121" s="11"/>
      <c r="OTI121" s="73"/>
      <c r="OTJ121" s="73"/>
      <c r="OTK121" s="73"/>
      <c r="OTL121" s="73"/>
      <c r="OTM121" s="74"/>
      <c r="OTN121" s="74"/>
      <c r="OTO121" s="77"/>
      <c r="OTP121" s="77"/>
      <c r="OTQ121" s="11"/>
      <c r="OTW121" s="73"/>
      <c r="OTX121" s="73"/>
      <c r="OTY121" s="73"/>
      <c r="OTZ121" s="73"/>
      <c r="OUA121" s="74"/>
      <c r="OUB121" s="74"/>
      <c r="OUC121" s="77"/>
      <c r="OUD121" s="77"/>
      <c r="OUE121" s="11"/>
      <c r="OUK121" s="73"/>
      <c r="OUL121" s="73"/>
      <c r="OUM121" s="73"/>
      <c r="OUN121" s="73"/>
      <c r="OUO121" s="74"/>
      <c r="OUP121" s="74"/>
      <c r="OUQ121" s="77"/>
      <c r="OUR121" s="77"/>
      <c r="OUS121" s="11"/>
      <c r="OUY121" s="73"/>
      <c r="OUZ121" s="73"/>
      <c r="OVA121" s="73"/>
      <c r="OVB121" s="73"/>
      <c r="OVC121" s="74"/>
      <c r="OVD121" s="74"/>
      <c r="OVE121" s="77"/>
      <c r="OVF121" s="77"/>
      <c r="OVG121" s="11"/>
      <c r="OVM121" s="73"/>
      <c r="OVN121" s="73"/>
      <c r="OVO121" s="73"/>
      <c r="OVP121" s="73"/>
      <c r="OVQ121" s="74"/>
      <c r="OVR121" s="74"/>
      <c r="OVS121" s="77"/>
      <c r="OVT121" s="77"/>
      <c r="OVU121" s="11"/>
      <c r="OWA121" s="73"/>
      <c r="OWB121" s="73"/>
      <c r="OWC121" s="73"/>
      <c r="OWD121" s="73"/>
      <c r="OWE121" s="74"/>
      <c r="OWF121" s="74"/>
      <c r="OWG121" s="77"/>
      <c r="OWH121" s="77"/>
      <c r="OWI121" s="11"/>
      <c r="OWO121" s="73"/>
      <c r="OWP121" s="73"/>
      <c r="OWQ121" s="73"/>
      <c r="OWR121" s="73"/>
      <c r="OWS121" s="74"/>
      <c r="OWT121" s="74"/>
      <c r="OWU121" s="77"/>
      <c r="OWV121" s="77"/>
      <c r="OWW121" s="11"/>
      <c r="OXC121" s="73"/>
      <c r="OXD121" s="73"/>
      <c r="OXE121" s="73"/>
      <c r="OXF121" s="73"/>
      <c r="OXG121" s="74"/>
      <c r="OXH121" s="74"/>
      <c r="OXI121" s="77"/>
      <c r="OXJ121" s="77"/>
      <c r="OXK121" s="11"/>
      <c r="OXQ121" s="73"/>
      <c r="OXR121" s="73"/>
      <c r="OXS121" s="73"/>
      <c r="OXT121" s="73"/>
      <c r="OXU121" s="74"/>
      <c r="OXV121" s="74"/>
      <c r="OXW121" s="77"/>
      <c r="OXX121" s="77"/>
      <c r="OXY121" s="11"/>
      <c r="OYE121" s="73"/>
      <c r="OYF121" s="73"/>
      <c r="OYG121" s="73"/>
      <c r="OYH121" s="73"/>
      <c r="OYI121" s="74"/>
      <c r="OYJ121" s="74"/>
      <c r="OYK121" s="77"/>
      <c r="OYL121" s="77"/>
      <c r="OYM121" s="11"/>
      <c r="OYS121" s="73"/>
      <c r="OYT121" s="73"/>
      <c r="OYU121" s="73"/>
      <c r="OYV121" s="73"/>
      <c r="OYW121" s="74"/>
      <c r="OYX121" s="74"/>
      <c r="OYY121" s="77"/>
      <c r="OYZ121" s="77"/>
      <c r="OZA121" s="11"/>
      <c r="OZG121" s="73"/>
      <c r="OZH121" s="73"/>
      <c r="OZI121" s="73"/>
      <c r="OZJ121" s="73"/>
      <c r="OZK121" s="74"/>
      <c r="OZL121" s="74"/>
      <c r="OZM121" s="77"/>
      <c r="OZN121" s="77"/>
      <c r="OZO121" s="11"/>
      <c r="OZU121" s="73"/>
      <c r="OZV121" s="73"/>
      <c r="OZW121" s="73"/>
      <c r="OZX121" s="73"/>
      <c r="OZY121" s="74"/>
      <c r="OZZ121" s="74"/>
      <c r="PAA121" s="77"/>
      <c r="PAB121" s="77"/>
      <c r="PAC121" s="11"/>
      <c r="PAI121" s="73"/>
      <c r="PAJ121" s="73"/>
      <c r="PAK121" s="73"/>
      <c r="PAL121" s="73"/>
      <c r="PAM121" s="74"/>
      <c r="PAN121" s="74"/>
      <c r="PAO121" s="77"/>
      <c r="PAP121" s="77"/>
      <c r="PAQ121" s="11"/>
      <c r="PAW121" s="73"/>
      <c r="PAX121" s="73"/>
      <c r="PAY121" s="73"/>
      <c r="PAZ121" s="73"/>
      <c r="PBA121" s="74"/>
      <c r="PBB121" s="74"/>
      <c r="PBC121" s="77"/>
      <c r="PBD121" s="77"/>
      <c r="PBE121" s="11"/>
      <c r="PBK121" s="73"/>
      <c r="PBL121" s="73"/>
      <c r="PBM121" s="73"/>
      <c r="PBN121" s="73"/>
      <c r="PBO121" s="74"/>
      <c r="PBP121" s="74"/>
      <c r="PBQ121" s="77"/>
      <c r="PBR121" s="77"/>
      <c r="PBS121" s="11"/>
      <c r="PBY121" s="73"/>
      <c r="PBZ121" s="73"/>
      <c r="PCA121" s="73"/>
      <c r="PCB121" s="73"/>
      <c r="PCC121" s="74"/>
      <c r="PCD121" s="74"/>
      <c r="PCE121" s="77"/>
      <c r="PCF121" s="77"/>
      <c r="PCG121" s="11"/>
      <c r="PCM121" s="73"/>
      <c r="PCN121" s="73"/>
      <c r="PCO121" s="73"/>
      <c r="PCP121" s="73"/>
      <c r="PCQ121" s="74"/>
      <c r="PCR121" s="74"/>
      <c r="PCS121" s="77"/>
      <c r="PCT121" s="77"/>
      <c r="PCU121" s="11"/>
      <c r="PDA121" s="73"/>
      <c r="PDB121" s="73"/>
      <c r="PDC121" s="73"/>
      <c r="PDD121" s="73"/>
      <c r="PDE121" s="74"/>
      <c r="PDF121" s="74"/>
      <c r="PDG121" s="77"/>
      <c r="PDH121" s="77"/>
      <c r="PDI121" s="11"/>
      <c r="PDO121" s="73"/>
      <c r="PDP121" s="73"/>
      <c r="PDQ121" s="73"/>
      <c r="PDR121" s="73"/>
      <c r="PDS121" s="74"/>
      <c r="PDT121" s="74"/>
      <c r="PDU121" s="77"/>
      <c r="PDV121" s="77"/>
      <c r="PDW121" s="11"/>
      <c r="PEC121" s="73"/>
      <c r="PED121" s="73"/>
      <c r="PEE121" s="73"/>
      <c r="PEF121" s="73"/>
      <c r="PEG121" s="74"/>
      <c r="PEH121" s="74"/>
      <c r="PEI121" s="77"/>
      <c r="PEJ121" s="77"/>
      <c r="PEK121" s="11"/>
      <c r="PEQ121" s="73"/>
      <c r="PER121" s="73"/>
      <c r="PES121" s="73"/>
      <c r="PET121" s="73"/>
      <c r="PEU121" s="74"/>
      <c r="PEV121" s="74"/>
      <c r="PEW121" s="77"/>
      <c r="PEX121" s="77"/>
      <c r="PEY121" s="11"/>
      <c r="PFE121" s="73"/>
      <c r="PFF121" s="73"/>
      <c r="PFG121" s="73"/>
      <c r="PFH121" s="73"/>
      <c r="PFI121" s="74"/>
      <c r="PFJ121" s="74"/>
      <c r="PFK121" s="77"/>
      <c r="PFL121" s="77"/>
      <c r="PFM121" s="11"/>
      <c r="PFS121" s="73"/>
      <c r="PFT121" s="73"/>
      <c r="PFU121" s="73"/>
      <c r="PFV121" s="73"/>
      <c r="PFW121" s="74"/>
      <c r="PFX121" s="74"/>
      <c r="PFY121" s="77"/>
      <c r="PFZ121" s="77"/>
      <c r="PGA121" s="11"/>
      <c r="PGG121" s="73"/>
      <c r="PGH121" s="73"/>
      <c r="PGI121" s="73"/>
      <c r="PGJ121" s="73"/>
      <c r="PGK121" s="74"/>
      <c r="PGL121" s="74"/>
      <c r="PGM121" s="77"/>
      <c r="PGN121" s="77"/>
      <c r="PGO121" s="11"/>
      <c r="PGU121" s="73"/>
      <c r="PGV121" s="73"/>
      <c r="PGW121" s="73"/>
      <c r="PGX121" s="73"/>
      <c r="PGY121" s="74"/>
      <c r="PGZ121" s="74"/>
      <c r="PHA121" s="77"/>
      <c r="PHB121" s="77"/>
      <c r="PHC121" s="11"/>
      <c r="PHI121" s="73"/>
      <c r="PHJ121" s="73"/>
      <c r="PHK121" s="73"/>
      <c r="PHL121" s="73"/>
      <c r="PHM121" s="74"/>
      <c r="PHN121" s="74"/>
      <c r="PHO121" s="77"/>
      <c r="PHP121" s="77"/>
      <c r="PHQ121" s="11"/>
      <c r="PHW121" s="73"/>
      <c r="PHX121" s="73"/>
      <c r="PHY121" s="73"/>
      <c r="PHZ121" s="73"/>
      <c r="PIA121" s="74"/>
      <c r="PIB121" s="74"/>
      <c r="PIC121" s="77"/>
      <c r="PID121" s="77"/>
      <c r="PIE121" s="11"/>
      <c r="PIK121" s="73"/>
      <c r="PIL121" s="73"/>
      <c r="PIM121" s="73"/>
      <c r="PIN121" s="73"/>
      <c r="PIO121" s="74"/>
      <c r="PIP121" s="74"/>
      <c r="PIQ121" s="77"/>
      <c r="PIR121" s="77"/>
      <c r="PIS121" s="11"/>
      <c r="PIY121" s="73"/>
      <c r="PIZ121" s="73"/>
      <c r="PJA121" s="73"/>
      <c r="PJB121" s="73"/>
      <c r="PJC121" s="74"/>
      <c r="PJD121" s="74"/>
      <c r="PJE121" s="77"/>
      <c r="PJF121" s="77"/>
      <c r="PJG121" s="11"/>
      <c r="PJM121" s="73"/>
      <c r="PJN121" s="73"/>
      <c r="PJO121" s="73"/>
      <c r="PJP121" s="73"/>
      <c r="PJQ121" s="74"/>
      <c r="PJR121" s="74"/>
      <c r="PJS121" s="77"/>
      <c r="PJT121" s="77"/>
      <c r="PJU121" s="11"/>
      <c r="PKA121" s="73"/>
      <c r="PKB121" s="73"/>
      <c r="PKC121" s="73"/>
      <c r="PKD121" s="73"/>
      <c r="PKE121" s="74"/>
      <c r="PKF121" s="74"/>
      <c r="PKG121" s="77"/>
      <c r="PKH121" s="77"/>
      <c r="PKI121" s="11"/>
      <c r="PKO121" s="73"/>
      <c r="PKP121" s="73"/>
      <c r="PKQ121" s="73"/>
      <c r="PKR121" s="73"/>
      <c r="PKS121" s="74"/>
      <c r="PKT121" s="74"/>
      <c r="PKU121" s="77"/>
      <c r="PKV121" s="77"/>
      <c r="PKW121" s="11"/>
      <c r="PLC121" s="73"/>
      <c r="PLD121" s="73"/>
      <c r="PLE121" s="73"/>
      <c r="PLF121" s="73"/>
      <c r="PLG121" s="74"/>
      <c r="PLH121" s="74"/>
      <c r="PLI121" s="77"/>
      <c r="PLJ121" s="77"/>
      <c r="PLK121" s="11"/>
      <c r="PLQ121" s="73"/>
      <c r="PLR121" s="73"/>
      <c r="PLS121" s="73"/>
      <c r="PLT121" s="73"/>
      <c r="PLU121" s="74"/>
      <c r="PLV121" s="74"/>
      <c r="PLW121" s="77"/>
      <c r="PLX121" s="77"/>
      <c r="PLY121" s="11"/>
      <c r="PME121" s="73"/>
      <c r="PMF121" s="73"/>
      <c r="PMG121" s="73"/>
      <c r="PMH121" s="73"/>
      <c r="PMI121" s="74"/>
      <c r="PMJ121" s="74"/>
      <c r="PMK121" s="77"/>
      <c r="PML121" s="77"/>
      <c r="PMM121" s="11"/>
      <c r="PMS121" s="73"/>
      <c r="PMT121" s="73"/>
      <c r="PMU121" s="73"/>
      <c r="PMV121" s="73"/>
      <c r="PMW121" s="74"/>
      <c r="PMX121" s="74"/>
      <c r="PMY121" s="77"/>
      <c r="PMZ121" s="77"/>
      <c r="PNA121" s="11"/>
      <c r="PNG121" s="73"/>
      <c r="PNH121" s="73"/>
      <c r="PNI121" s="73"/>
      <c r="PNJ121" s="73"/>
      <c r="PNK121" s="74"/>
      <c r="PNL121" s="74"/>
      <c r="PNM121" s="77"/>
      <c r="PNN121" s="77"/>
      <c r="PNO121" s="11"/>
      <c r="PNU121" s="73"/>
      <c r="PNV121" s="73"/>
      <c r="PNW121" s="73"/>
      <c r="PNX121" s="73"/>
      <c r="PNY121" s="74"/>
      <c r="PNZ121" s="74"/>
      <c r="POA121" s="77"/>
      <c r="POB121" s="77"/>
      <c r="POC121" s="11"/>
      <c r="POI121" s="73"/>
      <c r="POJ121" s="73"/>
      <c r="POK121" s="73"/>
      <c r="POL121" s="73"/>
      <c r="POM121" s="74"/>
      <c r="PON121" s="74"/>
      <c r="POO121" s="77"/>
      <c r="POP121" s="77"/>
      <c r="POQ121" s="11"/>
      <c r="POW121" s="73"/>
      <c r="POX121" s="73"/>
      <c r="POY121" s="73"/>
      <c r="POZ121" s="73"/>
      <c r="PPA121" s="74"/>
      <c r="PPB121" s="74"/>
      <c r="PPC121" s="77"/>
      <c r="PPD121" s="77"/>
      <c r="PPE121" s="11"/>
      <c r="PPK121" s="73"/>
      <c r="PPL121" s="73"/>
      <c r="PPM121" s="73"/>
      <c r="PPN121" s="73"/>
      <c r="PPO121" s="74"/>
      <c r="PPP121" s="74"/>
      <c r="PPQ121" s="77"/>
      <c r="PPR121" s="77"/>
      <c r="PPS121" s="11"/>
      <c r="PPY121" s="73"/>
      <c r="PPZ121" s="73"/>
      <c r="PQA121" s="73"/>
      <c r="PQB121" s="73"/>
      <c r="PQC121" s="74"/>
      <c r="PQD121" s="74"/>
      <c r="PQE121" s="77"/>
      <c r="PQF121" s="77"/>
      <c r="PQG121" s="11"/>
      <c r="PQM121" s="73"/>
      <c r="PQN121" s="73"/>
      <c r="PQO121" s="73"/>
      <c r="PQP121" s="73"/>
      <c r="PQQ121" s="74"/>
      <c r="PQR121" s="74"/>
      <c r="PQS121" s="77"/>
      <c r="PQT121" s="77"/>
      <c r="PQU121" s="11"/>
      <c r="PRA121" s="73"/>
      <c r="PRB121" s="73"/>
      <c r="PRC121" s="73"/>
      <c r="PRD121" s="73"/>
      <c r="PRE121" s="74"/>
      <c r="PRF121" s="74"/>
      <c r="PRG121" s="77"/>
      <c r="PRH121" s="77"/>
      <c r="PRI121" s="11"/>
      <c r="PRO121" s="73"/>
      <c r="PRP121" s="73"/>
      <c r="PRQ121" s="73"/>
      <c r="PRR121" s="73"/>
      <c r="PRS121" s="74"/>
      <c r="PRT121" s="74"/>
      <c r="PRU121" s="77"/>
      <c r="PRV121" s="77"/>
      <c r="PRW121" s="11"/>
      <c r="PSC121" s="73"/>
      <c r="PSD121" s="73"/>
      <c r="PSE121" s="73"/>
      <c r="PSF121" s="73"/>
      <c r="PSG121" s="74"/>
      <c r="PSH121" s="74"/>
      <c r="PSI121" s="77"/>
      <c r="PSJ121" s="77"/>
      <c r="PSK121" s="11"/>
      <c r="PSQ121" s="73"/>
      <c r="PSR121" s="73"/>
      <c r="PSS121" s="73"/>
      <c r="PST121" s="73"/>
      <c r="PSU121" s="74"/>
      <c r="PSV121" s="74"/>
      <c r="PSW121" s="77"/>
      <c r="PSX121" s="77"/>
      <c r="PSY121" s="11"/>
      <c r="PTE121" s="73"/>
      <c r="PTF121" s="73"/>
      <c r="PTG121" s="73"/>
      <c r="PTH121" s="73"/>
      <c r="PTI121" s="74"/>
      <c r="PTJ121" s="74"/>
      <c r="PTK121" s="77"/>
      <c r="PTL121" s="77"/>
      <c r="PTM121" s="11"/>
      <c r="PTS121" s="73"/>
      <c r="PTT121" s="73"/>
      <c r="PTU121" s="73"/>
      <c r="PTV121" s="73"/>
      <c r="PTW121" s="74"/>
      <c r="PTX121" s="74"/>
      <c r="PTY121" s="77"/>
      <c r="PTZ121" s="77"/>
      <c r="PUA121" s="11"/>
      <c r="PUG121" s="73"/>
      <c r="PUH121" s="73"/>
      <c r="PUI121" s="73"/>
      <c r="PUJ121" s="73"/>
      <c r="PUK121" s="74"/>
      <c r="PUL121" s="74"/>
      <c r="PUM121" s="77"/>
      <c r="PUN121" s="77"/>
      <c r="PUO121" s="11"/>
      <c r="PUU121" s="73"/>
      <c r="PUV121" s="73"/>
      <c r="PUW121" s="73"/>
      <c r="PUX121" s="73"/>
      <c r="PUY121" s="74"/>
      <c r="PUZ121" s="74"/>
      <c r="PVA121" s="77"/>
      <c r="PVB121" s="77"/>
      <c r="PVC121" s="11"/>
      <c r="PVI121" s="73"/>
      <c r="PVJ121" s="73"/>
      <c r="PVK121" s="73"/>
      <c r="PVL121" s="73"/>
      <c r="PVM121" s="74"/>
      <c r="PVN121" s="74"/>
      <c r="PVO121" s="77"/>
      <c r="PVP121" s="77"/>
      <c r="PVQ121" s="11"/>
      <c r="PVW121" s="73"/>
      <c r="PVX121" s="73"/>
      <c r="PVY121" s="73"/>
      <c r="PVZ121" s="73"/>
      <c r="PWA121" s="74"/>
      <c r="PWB121" s="74"/>
      <c r="PWC121" s="77"/>
      <c r="PWD121" s="77"/>
      <c r="PWE121" s="11"/>
      <c r="PWK121" s="73"/>
      <c r="PWL121" s="73"/>
      <c r="PWM121" s="73"/>
      <c r="PWN121" s="73"/>
      <c r="PWO121" s="74"/>
      <c r="PWP121" s="74"/>
      <c r="PWQ121" s="77"/>
      <c r="PWR121" s="77"/>
      <c r="PWS121" s="11"/>
      <c r="PWY121" s="73"/>
      <c r="PWZ121" s="73"/>
      <c r="PXA121" s="73"/>
      <c r="PXB121" s="73"/>
      <c r="PXC121" s="74"/>
      <c r="PXD121" s="74"/>
      <c r="PXE121" s="77"/>
      <c r="PXF121" s="77"/>
      <c r="PXG121" s="11"/>
      <c r="PXM121" s="73"/>
      <c r="PXN121" s="73"/>
      <c r="PXO121" s="73"/>
      <c r="PXP121" s="73"/>
      <c r="PXQ121" s="74"/>
      <c r="PXR121" s="74"/>
      <c r="PXS121" s="77"/>
      <c r="PXT121" s="77"/>
      <c r="PXU121" s="11"/>
      <c r="PYA121" s="73"/>
      <c r="PYB121" s="73"/>
      <c r="PYC121" s="73"/>
      <c r="PYD121" s="73"/>
      <c r="PYE121" s="74"/>
      <c r="PYF121" s="74"/>
      <c r="PYG121" s="77"/>
      <c r="PYH121" s="77"/>
      <c r="PYI121" s="11"/>
      <c r="PYO121" s="73"/>
      <c r="PYP121" s="73"/>
      <c r="PYQ121" s="73"/>
      <c r="PYR121" s="73"/>
      <c r="PYS121" s="74"/>
      <c r="PYT121" s="74"/>
      <c r="PYU121" s="77"/>
      <c r="PYV121" s="77"/>
      <c r="PYW121" s="11"/>
      <c r="PZC121" s="73"/>
      <c r="PZD121" s="73"/>
      <c r="PZE121" s="73"/>
      <c r="PZF121" s="73"/>
      <c r="PZG121" s="74"/>
      <c r="PZH121" s="74"/>
      <c r="PZI121" s="77"/>
      <c r="PZJ121" s="77"/>
      <c r="PZK121" s="11"/>
      <c r="PZQ121" s="73"/>
      <c r="PZR121" s="73"/>
      <c r="PZS121" s="73"/>
      <c r="PZT121" s="73"/>
      <c r="PZU121" s="74"/>
      <c r="PZV121" s="74"/>
      <c r="PZW121" s="77"/>
      <c r="PZX121" s="77"/>
      <c r="PZY121" s="11"/>
      <c r="QAE121" s="73"/>
      <c r="QAF121" s="73"/>
      <c r="QAG121" s="73"/>
      <c r="QAH121" s="73"/>
      <c r="QAI121" s="74"/>
      <c r="QAJ121" s="74"/>
      <c r="QAK121" s="77"/>
      <c r="QAL121" s="77"/>
      <c r="QAM121" s="11"/>
      <c r="QAS121" s="73"/>
      <c r="QAT121" s="73"/>
      <c r="QAU121" s="73"/>
      <c r="QAV121" s="73"/>
      <c r="QAW121" s="74"/>
      <c r="QAX121" s="74"/>
      <c r="QAY121" s="77"/>
      <c r="QAZ121" s="77"/>
      <c r="QBA121" s="11"/>
      <c r="QBG121" s="73"/>
      <c r="QBH121" s="73"/>
      <c r="QBI121" s="73"/>
      <c r="QBJ121" s="73"/>
      <c r="QBK121" s="74"/>
      <c r="QBL121" s="74"/>
      <c r="QBM121" s="77"/>
      <c r="QBN121" s="77"/>
      <c r="QBO121" s="11"/>
      <c r="QBU121" s="73"/>
      <c r="QBV121" s="73"/>
      <c r="QBW121" s="73"/>
      <c r="QBX121" s="73"/>
      <c r="QBY121" s="74"/>
      <c r="QBZ121" s="74"/>
      <c r="QCA121" s="77"/>
      <c r="QCB121" s="77"/>
      <c r="QCC121" s="11"/>
      <c r="QCI121" s="73"/>
      <c r="QCJ121" s="73"/>
      <c r="QCK121" s="73"/>
      <c r="QCL121" s="73"/>
      <c r="QCM121" s="74"/>
      <c r="QCN121" s="74"/>
      <c r="QCO121" s="77"/>
      <c r="QCP121" s="77"/>
      <c r="QCQ121" s="11"/>
      <c r="QCW121" s="73"/>
      <c r="QCX121" s="73"/>
      <c r="QCY121" s="73"/>
      <c r="QCZ121" s="73"/>
      <c r="QDA121" s="74"/>
      <c r="QDB121" s="74"/>
      <c r="QDC121" s="77"/>
      <c r="QDD121" s="77"/>
      <c r="QDE121" s="11"/>
      <c r="QDK121" s="73"/>
      <c r="QDL121" s="73"/>
      <c r="QDM121" s="73"/>
      <c r="QDN121" s="73"/>
      <c r="QDO121" s="74"/>
      <c r="QDP121" s="74"/>
      <c r="QDQ121" s="77"/>
      <c r="QDR121" s="77"/>
      <c r="QDS121" s="11"/>
      <c r="QDY121" s="73"/>
      <c r="QDZ121" s="73"/>
      <c r="QEA121" s="73"/>
      <c r="QEB121" s="73"/>
      <c r="QEC121" s="74"/>
      <c r="QED121" s="74"/>
      <c r="QEE121" s="77"/>
      <c r="QEF121" s="77"/>
      <c r="QEG121" s="11"/>
      <c r="QEM121" s="73"/>
      <c r="QEN121" s="73"/>
      <c r="QEO121" s="73"/>
      <c r="QEP121" s="73"/>
      <c r="QEQ121" s="74"/>
      <c r="QER121" s="74"/>
      <c r="QES121" s="77"/>
      <c r="QET121" s="77"/>
      <c r="QEU121" s="11"/>
      <c r="QFA121" s="73"/>
      <c r="QFB121" s="73"/>
      <c r="QFC121" s="73"/>
      <c r="QFD121" s="73"/>
      <c r="QFE121" s="74"/>
      <c r="QFF121" s="74"/>
      <c r="QFG121" s="77"/>
      <c r="QFH121" s="77"/>
      <c r="QFI121" s="11"/>
      <c r="QFO121" s="73"/>
      <c r="QFP121" s="73"/>
      <c r="QFQ121" s="73"/>
      <c r="QFR121" s="73"/>
      <c r="QFS121" s="74"/>
      <c r="QFT121" s="74"/>
      <c r="QFU121" s="77"/>
      <c r="QFV121" s="77"/>
      <c r="QFW121" s="11"/>
      <c r="QGC121" s="73"/>
      <c r="QGD121" s="73"/>
      <c r="QGE121" s="73"/>
      <c r="QGF121" s="73"/>
      <c r="QGG121" s="74"/>
      <c r="QGH121" s="74"/>
      <c r="QGI121" s="77"/>
      <c r="QGJ121" s="77"/>
      <c r="QGK121" s="11"/>
      <c r="QGQ121" s="73"/>
      <c r="QGR121" s="73"/>
      <c r="QGS121" s="73"/>
      <c r="QGT121" s="73"/>
      <c r="QGU121" s="74"/>
      <c r="QGV121" s="74"/>
      <c r="QGW121" s="77"/>
      <c r="QGX121" s="77"/>
      <c r="QGY121" s="11"/>
      <c r="QHE121" s="73"/>
      <c r="QHF121" s="73"/>
      <c r="QHG121" s="73"/>
      <c r="QHH121" s="73"/>
      <c r="QHI121" s="74"/>
      <c r="QHJ121" s="74"/>
      <c r="QHK121" s="77"/>
      <c r="QHL121" s="77"/>
      <c r="QHM121" s="11"/>
      <c r="QHS121" s="73"/>
      <c r="QHT121" s="73"/>
      <c r="QHU121" s="73"/>
      <c r="QHV121" s="73"/>
      <c r="QHW121" s="74"/>
      <c r="QHX121" s="74"/>
      <c r="QHY121" s="77"/>
      <c r="QHZ121" s="77"/>
      <c r="QIA121" s="11"/>
      <c r="QIG121" s="73"/>
      <c r="QIH121" s="73"/>
      <c r="QII121" s="73"/>
      <c r="QIJ121" s="73"/>
      <c r="QIK121" s="74"/>
      <c r="QIL121" s="74"/>
      <c r="QIM121" s="77"/>
      <c r="QIN121" s="77"/>
      <c r="QIO121" s="11"/>
      <c r="QIU121" s="73"/>
      <c r="QIV121" s="73"/>
      <c r="QIW121" s="73"/>
      <c r="QIX121" s="73"/>
      <c r="QIY121" s="74"/>
      <c r="QIZ121" s="74"/>
      <c r="QJA121" s="77"/>
      <c r="QJB121" s="77"/>
      <c r="QJC121" s="11"/>
      <c r="QJI121" s="73"/>
      <c r="QJJ121" s="73"/>
      <c r="QJK121" s="73"/>
      <c r="QJL121" s="73"/>
      <c r="QJM121" s="74"/>
      <c r="QJN121" s="74"/>
      <c r="QJO121" s="77"/>
      <c r="QJP121" s="77"/>
      <c r="QJQ121" s="11"/>
      <c r="QJW121" s="73"/>
      <c r="QJX121" s="73"/>
      <c r="QJY121" s="73"/>
      <c r="QJZ121" s="73"/>
      <c r="QKA121" s="74"/>
      <c r="QKB121" s="74"/>
      <c r="QKC121" s="77"/>
      <c r="QKD121" s="77"/>
      <c r="QKE121" s="11"/>
      <c r="QKK121" s="73"/>
      <c r="QKL121" s="73"/>
      <c r="QKM121" s="73"/>
      <c r="QKN121" s="73"/>
      <c r="QKO121" s="74"/>
      <c r="QKP121" s="74"/>
      <c r="QKQ121" s="77"/>
      <c r="QKR121" s="77"/>
      <c r="QKS121" s="11"/>
      <c r="QKY121" s="73"/>
      <c r="QKZ121" s="73"/>
      <c r="QLA121" s="73"/>
      <c r="QLB121" s="73"/>
      <c r="QLC121" s="74"/>
      <c r="QLD121" s="74"/>
      <c r="QLE121" s="77"/>
      <c r="QLF121" s="77"/>
      <c r="QLG121" s="11"/>
      <c r="QLM121" s="73"/>
      <c r="QLN121" s="73"/>
      <c r="QLO121" s="73"/>
      <c r="QLP121" s="73"/>
      <c r="QLQ121" s="74"/>
      <c r="QLR121" s="74"/>
      <c r="QLS121" s="77"/>
      <c r="QLT121" s="77"/>
      <c r="QLU121" s="11"/>
      <c r="QMA121" s="73"/>
      <c r="QMB121" s="73"/>
      <c r="QMC121" s="73"/>
      <c r="QMD121" s="73"/>
      <c r="QME121" s="74"/>
      <c r="QMF121" s="74"/>
      <c r="QMG121" s="77"/>
      <c r="QMH121" s="77"/>
      <c r="QMI121" s="11"/>
      <c r="QMO121" s="73"/>
      <c r="QMP121" s="73"/>
      <c r="QMQ121" s="73"/>
      <c r="QMR121" s="73"/>
      <c r="QMS121" s="74"/>
      <c r="QMT121" s="74"/>
      <c r="QMU121" s="77"/>
      <c r="QMV121" s="77"/>
      <c r="QMW121" s="11"/>
      <c r="QNC121" s="73"/>
      <c r="QND121" s="73"/>
      <c r="QNE121" s="73"/>
      <c r="QNF121" s="73"/>
      <c r="QNG121" s="74"/>
      <c r="QNH121" s="74"/>
      <c r="QNI121" s="77"/>
      <c r="QNJ121" s="77"/>
      <c r="QNK121" s="11"/>
      <c r="QNQ121" s="73"/>
      <c r="QNR121" s="73"/>
      <c r="QNS121" s="73"/>
      <c r="QNT121" s="73"/>
      <c r="QNU121" s="74"/>
      <c r="QNV121" s="74"/>
      <c r="QNW121" s="77"/>
      <c r="QNX121" s="77"/>
      <c r="QNY121" s="11"/>
      <c r="QOE121" s="73"/>
      <c r="QOF121" s="73"/>
      <c r="QOG121" s="73"/>
      <c r="QOH121" s="73"/>
      <c r="QOI121" s="74"/>
      <c r="QOJ121" s="74"/>
      <c r="QOK121" s="77"/>
      <c r="QOL121" s="77"/>
      <c r="QOM121" s="11"/>
      <c r="QOS121" s="73"/>
      <c r="QOT121" s="73"/>
      <c r="QOU121" s="73"/>
      <c r="QOV121" s="73"/>
      <c r="QOW121" s="74"/>
      <c r="QOX121" s="74"/>
      <c r="QOY121" s="77"/>
      <c r="QOZ121" s="77"/>
      <c r="QPA121" s="11"/>
      <c r="QPG121" s="73"/>
      <c r="QPH121" s="73"/>
      <c r="QPI121" s="73"/>
      <c r="QPJ121" s="73"/>
      <c r="QPK121" s="74"/>
      <c r="QPL121" s="74"/>
      <c r="QPM121" s="77"/>
      <c r="QPN121" s="77"/>
      <c r="QPO121" s="11"/>
      <c r="QPU121" s="73"/>
      <c r="QPV121" s="73"/>
      <c r="QPW121" s="73"/>
      <c r="QPX121" s="73"/>
      <c r="QPY121" s="74"/>
      <c r="QPZ121" s="74"/>
      <c r="QQA121" s="77"/>
      <c r="QQB121" s="77"/>
      <c r="QQC121" s="11"/>
      <c r="QQI121" s="73"/>
      <c r="QQJ121" s="73"/>
      <c r="QQK121" s="73"/>
      <c r="QQL121" s="73"/>
      <c r="QQM121" s="74"/>
      <c r="QQN121" s="74"/>
      <c r="QQO121" s="77"/>
      <c r="QQP121" s="77"/>
      <c r="QQQ121" s="11"/>
      <c r="QQW121" s="73"/>
      <c r="QQX121" s="73"/>
      <c r="QQY121" s="73"/>
      <c r="QQZ121" s="73"/>
      <c r="QRA121" s="74"/>
      <c r="QRB121" s="74"/>
      <c r="QRC121" s="77"/>
      <c r="QRD121" s="77"/>
      <c r="QRE121" s="11"/>
      <c r="QRK121" s="73"/>
      <c r="QRL121" s="73"/>
      <c r="QRM121" s="73"/>
      <c r="QRN121" s="73"/>
      <c r="QRO121" s="74"/>
      <c r="QRP121" s="74"/>
      <c r="QRQ121" s="77"/>
      <c r="QRR121" s="77"/>
      <c r="QRS121" s="11"/>
      <c r="QRY121" s="73"/>
      <c r="QRZ121" s="73"/>
      <c r="QSA121" s="73"/>
      <c r="QSB121" s="73"/>
      <c r="QSC121" s="74"/>
      <c r="QSD121" s="74"/>
      <c r="QSE121" s="77"/>
      <c r="QSF121" s="77"/>
      <c r="QSG121" s="11"/>
      <c r="QSM121" s="73"/>
      <c r="QSN121" s="73"/>
      <c r="QSO121" s="73"/>
      <c r="QSP121" s="73"/>
      <c r="QSQ121" s="74"/>
      <c r="QSR121" s="74"/>
      <c r="QSS121" s="77"/>
      <c r="QST121" s="77"/>
      <c r="QSU121" s="11"/>
      <c r="QTA121" s="73"/>
      <c r="QTB121" s="73"/>
      <c r="QTC121" s="73"/>
      <c r="QTD121" s="73"/>
      <c r="QTE121" s="74"/>
      <c r="QTF121" s="74"/>
      <c r="QTG121" s="77"/>
      <c r="QTH121" s="77"/>
      <c r="QTI121" s="11"/>
      <c r="QTO121" s="73"/>
      <c r="QTP121" s="73"/>
      <c r="QTQ121" s="73"/>
      <c r="QTR121" s="73"/>
      <c r="QTS121" s="74"/>
      <c r="QTT121" s="74"/>
      <c r="QTU121" s="77"/>
      <c r="QTV121" s="77"/>
      <c r="QTW121" s="11"/>
      <c r="QUC121" s="73"/>
      <c r="QUD121" s="73"/>
      <c r="QUE121" s="73"/>
      <c r="QUF121" s="73"/>
      <c r="QUG121" s="74"/>
      <c r="QUH121" s="74"/>
      <c r="QUI121" s="77"/>
      <c r="QUJ121" s="77"/>
      <c r="QUK121" s="11"/>
      <c r="QUQ121" s="73"/>
      <c r="QUR121" s="73"/>
      <c r="QUS121" s="73"/>
      <c r="QUT121" s="73"/>
      <c r="QUU121" s="74"/>
      <c r="QUV121" s="74"/>
      <c r="QUW121" s="77"/>
      <c r="QUX121" s="77"/>
      <c r="QUY121" s="11"/>
      <c r="QVE121" s="73"/>
      <c r="QVF121" s="73"/>
      <c r="QVG121" s="73"/>
      <c r="QVH121" s="73"/>
      <c r="QVI121" s="74"/>
      <c r="QVJ121" s="74"/>
      <c r="QVK121" s="77"/>
      <c r="QVL121" s="77"/>
      <c r="QVM121" s="11"/>
      <c r="QVS121" s="73"/>
      <c r="QVT121" s="73"/>
      <c r="QVU121" s="73"/>
      <c r="QVV121" s="73"/>
      <c r="QVW121" s="74"/>
      <c r="QVX121" s="74"/>
      <c r="QVY121" s="77"/>
      <c r="QVZ121" s="77"/>
      <c r="QWA121" s="11"/>
      <c r="QWG121" s="73"/>
      <c r="QWH121" s="73"/>
      <c r="QWI121" s="73"/>
      <c r="QWJ121" s="73"/>
      <c r="QWK121" s="74"/>
      <c r="QWL121" s="74"/>
      <c r="QWM121" s="77"/>
      <c r="QWN121" s="77"/>
      <c r="QWO121" s="11"/>
      <c r="QWU121" s="73"/>
      <c r="QWV121" s="73"/>
      <c r="QWW121" s="73"/>
      <c r="QWX121" s="73"/>
      <c r="QWY121" s="74"/>
      <c r="QWZ121" s="74"/>
      <c r="QXA121" s="77"/>
      <c r="QXB121" s="77"/>
      <c r="QXC121" s="11"/>
      <c r="QXI121" s="73"/>
      <c r="QXJ121" s="73"/>
      <c r="QXK121" s="73"/>
      <c r="QXL121" s="73"/>
      <c r="QXM121" s="74"/>
      <c r="QXN121" s="74"/>
      <c r="QXO121" s="77"/>
      <c r="QXP121" s="77"/>
      <c r="QXQ121" s="11"/>
      <c r="QXW121" s="73"/>
      <c r="QXX121" s="73"/>
      <c r="QXY121" s="73"/>
      <c r="QXZ121" s="73"/>
      <c r="QYA121" s="74"/>
      <c r="QYB121" s="74"/>
      <c r="QYC121" s="77"/>
      <c r="QYD121" s="77"/>
      <c r="QYE121" s="11"/>
      <c r="QYK121" s="73"/>
      <c r="QYL121" s="73"/>
      <c r="QYM121" s="73"/>
      <c r="QYN121" s="73"/>
      <c r="QYO121" s="74"/>
      <c r="QYP121" s="74"/>
      <c r="QYQ121" s="77"/>
      <c r="QYR121" s="77"/>
      <c r="QYS121" s="11"/>
      <c r="QYY121" s="73"/>
      <c r="QYZ121" s="73"/>
      <c r="QZA121" s="73"/>
      <c r="QZB121" s="73"/>
      <c r="QZC121" s="74"/>
      <c r="QZD121" s="74"/>
      <c r="QZE121" s="77"/>
      <c r="QZF121" s="77"/>
      <c r="QZG121" s="11"/>
      <c r="QZM121" s="73"/>
      <c r="QZN121" s="73"/>
      <c r="QZO121" s="73"/>
      <c r="QZP121" s="73"/>
      <c r="QZQ121" s="74"/>
      <c r="QZR121" s="74"/>
      <c r="QZS121" s="77"/>
      <c r="QZT121" s="77"/>
      <c r="QZU121" s="11"/>
      <c r="RAA121" s="73"/>
      <c r="RAB121" s="73"/>
      <c r="RAC121" s="73"/>
      <c r="RAD121" s="73"/>
      <c r="RAE121" s="74"/>
      <c r="RAF121" s="74"/>
      <c r="RAG121" s="77"/>
      <c r="RAH121" s="77"/>
      <c r="RAI121" s="11"/>
      <c r="RAO121" s="73"/>
      <c r="RAP121" s="73"/>
      <c r="RAQ121" s="73"/>
      <c r="RAR121" s="73"/>
      <c r="RAS121" s="74"/>
      <c r="RAT121" s="74"/>
      <c r="RAU121" s="77"/>
      <c r="RAV121" s="77"/>
      <c r="RAW121" s="11"/>
      <c r="RBC121" s="73"/>
      <c r="RBD121" s="73"/>
      <c r="RBE121" s="73"/>
      <c r="RBF121" s="73"/>
      <c r="RBG121" s="74"/>
      <c r="RBH121" s="74"/>
      <c r="RBI121" s="77"/>
      <c r="RBJ121" s="77"/>
      <c r="RBK121" s="11"/>
      <c r="RBQ121" s="73"/>
      <c r="RBR121" s="73"/>
      <c r="RBS121" s="73"/>
      <c r="RBT121" s="73"/>
      <c r="RBU121" s="74"/>
      <c r="RBV121" s="74"/>
      <c r="RBW121" s="77"/>
      <c r="RBX121" s="77"/>
      <c r="RBY121" s="11"/>
      <c r="RCE121" s="73"/>
      <c r="RCF121" s="73"/>
      <c r="RCG121" s="73"/>
      <c r="RCH121" s="73"/>
      <c r="RCI121" s="74"/>
      <c r="RCJ121" s="74"/>
      <c r="RCK121" s="77"/>
      <c r="RCL121" s="77"/>
      <c r="RCM121" s="11"/>
      <c r="RCS121" s="73"/>
      <c r="RCT121" s="73"/>
      <c r="RCU121" s="73"/>
      <c r="RCV121" s="73"/>
      <c r="RCW121" s="74"/>
      <c r="RCX121" s="74"/>
      <c r="RCY121" s="77"/>
      <c r="RCZ121" s="77"/>
      <c r="RDA121" s="11"/>
      <c r="RDG121" s="73"/>
      <c r="RDH121" s="73"/>
      <c r="RDI121" s="73"/>
      <c r="RDJ121" s="73"/>
      <c r="RDK121" s="74"/>
      <c r="RDL121" s="74"/>
      <c r="RDM121" s="77"/>
      <c r="RDN121" s="77"/>
      <c r="RDO121" s="11"/>
      <c r="RDU121" s="73"/>
      <c r="RDV121" s="73"/>
      <c r="RDW121" s="73"/>
      <c r="RDX121" s="73"/>
      <c r="RDY121" s="74"/>
      <c r="RDZ121" s="74"/>
      <c r="REA121" s="77"/>
      <c r="REB121" s="77"/>
      <c r="REC121" s="11"/>
      <c r="REI121" s="73"/>
      <c r="REJ121" s="73"/>
      <c r="REK121" s="73"/>
      <c r="REL121" s="73"/>
      <c r="REM121" s="74"/>
      <c r="REN121" s="74"/>
      <c r="REO121" s="77"/>
      <c r="REP121" s="77"/>
      <c r="REQ121" s="11"/>
      <c r="REW121" s="73"/>
      <c r="REX121" s="73"/>
      <c r="REY121" s="73"/>
      <c r="REZ121" s="73"/>
      <c r="RFA121" s="74"/>
      <c r="RFB121" s="74"/>
      <c r="RFC121" s="77"/>
      <c r="RFD121" s="77"/>
      <c r="RFE121" s="11"/>
      <c r="RFK121" s="73"/>
      <c r="RFL121" s="73"/>
      <c r="RFM121" s="73"/>
      <c r="RFN121" s="73"/>
      <c r="RFO121" s="74"/>
      <c r="RFP121" s="74"/>
      <c r="RFQ121" s="77"/>
      <c r="RFR121" s="77"/>
      <c r="RFS121" s="11"/>
      <c r="RFY121" s="73"/>
      <c r="RFZ121" s="73"/>
      <c r="RGA121" s="73"/>
      <c r="RGB121" s="73"/>
      <c r="RGC121" s="74"/>
      <c r="RGD121" s="74"/>
      <c r="RGE121" s="77"/>
      <c r="RGF121" s="77"/>
      <c r="RGG121" s="11"/>
      <c r="RGM121" s="73"/>
      <c r="RGN121" s="73"/>
      <c r="RGO121" s="73"/>
      <c r="RGP121" s="73"/>
      <c r="RGQ121" s="74"/>
      <c r="RGR121" s="74"/>
      <c r="RGS121" s="77"/>
      <c r="RGT121" s="77"/>
      <c r="RGU121" s="11"/>
      <c r="RHA121" s="73"/>
      <c r="RHB121" s="73"/>
      <c r="RHC121" s="73"/>
      <c r="RHD121" s="73"/>
      <c r="RHE121" s="74"/>
      <c r="RHF121" s="74"/>
      <c r="RHG121" s="77"/>
      <c r="RHH121" s="77"/>
      <c r="RHI121" s="11"/>
      <c r="RHO121" s="73"/>
      <c r="RHP121" s="73"/>
      <c r="RHQ121" s="73"/>
      <c r="RHR121" s="73"/>
      <c r="RHS121" s="74"/>
      <c r="RHT121" s="74"/>
      <c r="RHU121" s="77"/>
      <c r="RHV121" s="77"/>
      <c r="RHW121" s="11"/>
      <c r="RIC121" s="73"/>
      <c r="RID121" s="73"/>
      <c r="RIE121" s="73"/>
      <c r="RIF121" s="73"/>
      <c r="RIG121" s="74"/>
      <c r="RIH121" s="74"/>
      <c r="RII121" s="77"/>
      <c r="RIJ121" s="77"/>
      <c r="RIK121" s="11"/>
      <c r="RIQ121" s="73"/>
      <c r="RIR121" s="73"/>
      <c r="RIS121" s="73"/>
      <c r="RIT121" s="73"/>
      <c r="RIU121" s="74"/>
      <c r="RIV121" s="74"/>
      <c r="RIW121" s="77"/>
      <c r="RIX121" s="77"/>
      <c r="RIY121" s="11"/>
      <c r="RJE121" s="73"/>
      <c r="RJF121" s="73"/>
      <c r="RJG121" s="73"/>
      <c r="RJH121" s="73"/>
      <c r="RJI121" s="74"/>
      <c r="RJJ121" s="74"/>
      <c r="RJK121" s="77"/>
      <c r="RJL121" s="77"/>
      <c r="RJM121" s="11"/>
      <c r="RJS121" s="73"/>
      <c r="RJT121" s="73"/>
      <c r="RJU121" s="73"/>
      <c r="RJV121" s="73"/>
      <c r="RJW121" s="74"/>
      <c r="RJX121" s="74"/>
      <c r="RJY121" s="77"/>
      <c r="RJZ121" s="77"/>
      <c r="RKA121" s="11"/>
      <c r="RKG121" s="73"/>
      <c r="RKH121" s="73"/>
      <c r="RKI121" s="73"/>
      <c r="RKJ121" s="73"/>
      <c r="RKK121" s="74"/>
      <c r="RKL121" s="74"/>
      <c r="RKM121" s="77"/>
      <c r="RKN121" s="77"/>
      <c r="RKO121" s="11"/>
      <c r="RKU121" s="73"/>
      <c r="RKV121" s="73"/>
      <c r="RKW121" s="73"/>
      <c r="RKX121" s="73"/>
      <c r="RKY121" s="74"/>
      <c r="RKZ121" s="74"/>
      <c r="RLA121" s="77"/>
      <c r="RLB121" s="77"/>
      <c r="RLC121" s="11"/>
      <c r="RLI121" s="73"/>
      <c r="RLJ121" s="73"/>
      <c r="RLK121" s="73"/>
      <c r="RLL121" s="73"/>
      <c r="RLM121" s="74"/>
      <c r="RLN121" s="74"/>
      <c r="RLO121" s="77"/>
      <c r="RLP121" s="77"/>
      <c r="RLQ121" s="11"/>
      <c r="RLW121" s="73"/>
      <c r="RLX121" s="73"/>
      <c r="RLY121" s="73"/>
      <c r="RLZ121" s="73"/>
      <c r="RMA121" s="74"/>
      <c r="RMB121" s="74"/>
      <c r="RMC121" s="77"/>
      <c r="RMD121" s="77"/>
      <c r="RME121" s="11"/>
      <c r="RMK121" s="73"/>
      <c r="RML121" s="73"/>
      <c r="RMM121" s="73"/>
      <c r="RMN121" s="73"/>
      <c r="RMO121" s="74"/>
      <c r="RMP121" s="74"/>
      <c r="RMQ121" s="77"/>
      <c r="RMR121" s="77"/>
      <c r="RMS121" s="11"/>
      <c r="RMY121" s="73"/>
      <c r="RMZ121" s="73"/>
      <c r="RNA121" s="73"/>
      <c r="RNB121" s="73"/>
      <c r="RNC121" s="74"/>
      <c r="RND121" s="74"/>
      <c r="RNE121" s="77"/>
      <c r="RNF121" s="77"/>
      <c r="RNG121" s="11"/>
      <c r="RNM121" s="73"/>
      <c r="RNN121" s="73"/>
      <c r="RNO121" s="73"/>
      <c r="RNP121" s="73"/>
      <c r="RNQ121" s="74"/>
      <c r="RNR121" s="74"/>
      <c r="RNS121" s="77"/>
      <c r="RNT121" s="77"/>
      <c r="RNU121" s="11"/>
      <c r="ROA121" s="73"/>
      <c r="ROB121" s="73"/>
      <c r="ROC121" s="73"/>
      <c r="ROD121" s="73"/>
      <c r="ROE121" s="74"/>
      <c r="ROF121" s="74"/>
      <c r="ROG121" s="77"/>
      <c r="ROH121" s="77"/>
      <c r="ROI121" s="11"/>
      <c r="ROO121" s="73"/>
      <c r="ROP121" s="73"/>
      <c r="ROQ121" s="73"/>
      <c r="ROR121" s="73"/>
      <c r="ROS121" s="74"/>
      <c r="ROT121" s="74"/>
      <c r="ROU121" s="77"/>
      <c r="ROV121" s="77"/>
      <c r="ROW121" s="11"/>
      <c r="RPC121" s="73"/>
      <c r="RPD121" s="73"/>
      <c r="RPE121" s="73"/>
      <c r="RPF121" s="73"/>
      <c r="RPG121" s="74"/>
      <c r="RPH121" s="74"/>
      <c r="RPI121" s="77"/>
      <c r="RPJ121" s="77"/>
      <c r="RPK121" s="11"/>
      <c r="RPQ121" s="73"/>
      <c r="RPR121" s="73"/>
      <c r="RPS121" s="73"/>
      <c r="RPT121" s="73"/>
      <c r="RPU121" s="74"/>
      <c r="RPV121" s="74"/>
      <c r="RPW121" s="77"/>
      <c r="RPX121" s="77"/>
      <c r="RPY121" s="11"/>
      <c r="RQE121" s="73"/>
      <c r="RQF121" s="73"/>
      <c r="RQG121" s="73"/>
      <c r="RQH121" s="73"/>
      <c r="RQI121" s="74"/>
      <c r="RQJ121" s="74"/>
      <c r="RQK121" s="77"/>
      <c r="RQL121" s="77"/>
      <c r="RQM121" s="11"/>
      <c r="RQS121" s="73"/>
      <c r="RQT121" s="73"/>
      <c r="RQU121" s="73"/>
      <c r="RQV121" s="73"/>
      <c r="RQW121" s="74"/>
      <c r="RQX121" s="74"/>
      <c r="RQY121" s="77"/>
      <c r="RQZ121" s="77"/>
      <c r="RRA121" s="11"/>
      <c r="RRG121" s="73"/>
      <c r="RRH121" s="73"/>
      <c r="RRI121" s="73"/>
      <c r="RRJ121" s="73"/>
      <c r="RRK121" s="74"/>
      <c r="RRL121" s="74"/>
      <c r="RRM121" s="77"/>
      <c r="RRN121" s="77"/>
      <c r="RRO121" s="11"/>
      <c r="RRU121" s="73"/>
      <c r="RRV121" s="73"/>
      <c r="RRW121" s="73"/>
      <c r="RRX121" s="73"/>
      <c r="RRY121" s="74"/>
      <c r="RRZ121" s="74"/>
      <c r="RSA121" s="77"/>
      <c r="RSB121" s="77"/>
      <c r="RSC121" s="11"/>
      <c r="RSI121" s="73"/>
      <c r="RSJ121" s="73"/>
      <c r="RSK121" s="73"/>
      <c r="RSL121" s="73"/>
      <c r="RSM121" s="74"/>
      <c r="RSN121" s="74"/>
      <c r="RSO121" s="77"/>
      <c r="RSP121" s="77"/>
      <c r="RSQ121" s="11"/>
      <c r="RSW121" s="73"/>
      <c r="RSX121" s="73"/>
      <c r="RSY121" s="73"/>
      <c r="RSZ121" s="73"/>
      <c r="RTA121" s="74"/>
      <c r="RTB121" s="74"/>
      <c r="RTC121" s="77"/>
      <c r="RTD121" s="77"/>
      <c r="RTE121" s="11"/>
      <c r="RTK121" s="73"/>
      <c r="RTL121" s="73"/>
      <c r="RTM121" s="73"/>
      <c r="RTN121" s="73"/>
      <c r="RTO121" s="74"/>
      <c r="RTP121" s="74"/>
      <c r="RTQ121" s="77"/>
      <c r="RTR121" s="77"/>
      <c r="RTS121" s="11"/>
      <c r="RTY121" s="73"/>
      <c r="RTZ121" s="73"/>
      <c r="RUA121" s="73"/>
      <c r="RUB121" s="73"/>
      <c r="RUC121" s="74"/>
      <c r="RUD121" s="74"/>
      <c r="RUE121" s="77"/>
      <c r="RUF121" s="77"/>
      <c r="RUG121" s="11"/>
      <c r="RUM121" s="73"/>
      <c r="RUN121" s="73"/>
      <c r="RUO121" s="73"/>
      <c r="RUP121" s="73"/>
      <c r="RUQ121" s="74"/>
      <c r="RUR121" s="74"/>
      <c r="RUS121" s="77"/>
      <c r="RUT121" s="77"/>
      <c r="RUU121" s="11"/>
      <c r="RVA121" s="73"/>
      <c r="RVB121" s="73"/>
      <c r="RVC121" s="73"/>
      <c r="RVD121" s="73"/>
      <c r="RVE121" s="74"/>
      <c r="RVF121" s="74"/>
      <c r="RVG121" s="77"/>
      <c r="RVH121" s="77"/>
      <c r="RVI121" s="11"/>
      <c r="RVO121" s="73"/>
      <c r="RVP121" s="73"/>
      <c r="RVQ121" s="73"/>
      <c r="RVR121" s="73"/>
      <c r="RVS121" s="74"/>
      <c r="RVT121" s="74"/>
      <c r="RVU121" s="77"/>
      <c r="RVV121" s="77"/>
      <c r="RVW121" s="11"/>
      <c r="RWC121" s="73"/>
      <c r="RWD121" s="73"/>
      <c r="RWE121" s="73"/>
      <c r="RWF121" s="73"/>
      <c r="RWG121" s="74"/>
      <c r="RWH121" s="74"/>
      <c r="RWI121" s="77"/>
      <c r="RWJ121" s="77"/>
      <c r="RWK121" s="11"/>
      <c r="RWQ121" s="73"/>
      <c r="RWR121" s="73"/>
      <c r="RWS121" s="73"/>
      <c r="RWT121" s="73"/>
      <c r="RWU121" s="74"/>
      <c r="RWV121" s="74"/>
      <c r="RWW121" s="77"/>
      <c r="RWX121" s="77"/>
      <c r="RWY121" s="11"/>
      <c r="RXE121" s="73"/>
      <c r="RXF121" s="73"/>
      <c r="RXG121" s="73"/>
      <c r="RXH121" s="73"/>
      <c r="RXI121" s="74"/>
      <c r="RXJ121" s="74"/>
      <c r="RXK121" s="77"/>
      <c r="RXL121" s="77"/>
      <c r="RXM121" s="11"/>
      <c r="RXS121" s="73"/>
      <c r="RXT121" s="73"/>
      <c r="RXU121" s="73"/>
      <c r="RXV121" s="73"/>
      <c r="RXW121" s="74"/>
      <c r="RXX121" s="74"/>
      <c r="RXY121" s="77"/>
      <c r="RXZ121" s="77"/>
      <c r="RYA121" s="11"/>
      <c r="RYG121" s="73"/>
      <c r="RYH121" s="73"/>
      <c r="RYI121" s="73"/>
      <c r="RYJ121" s="73"/>
      <c r="RYK121" s="74"/>
      <c r="RYL121" s="74"/>
      <c r="RYM121" s="77"/>
      <c r="RYN121" s="77"/>
      <c r="RYO121" s="11"/>
      <c r="RYU121" s="73"/>
      <c r="RYV121" s="73"/>
      <c r="RYW121" s="73"/>
      <c r="RYX121" s="73"/>
      <c r="RYY121" s="74"/>
      <c r="RYZ121" s="74"/>
      <c r="RZA121" s="77"/>
      <c r="RZB121" s="77"/>
      <c r="RZC121" s="11"/>
      <c r="RZI121" s="73"/>
      <c r="RZJ121" s="73"/>
      <c r="RZK121" s="73"/>
      <c r="RZL121" s="73"/>
      <c r="RZM121" s="74"/>
      <c r="RZN121" s="74"/>
      <c r="RZO121" s="77"/>
      <c r="RZP121" s="77"/>
      <c r="RZQ121" s="11"/>
      <c r="RZW121" s="73"/>
      <c r="RZX121" s="73"/>
      <c r="RZY121" s="73"/>
      <c r="RZZ121" s="73"/>
      <c r="SAA121" s="74"/>
      <c r="SAB121" s="74"/>
      <c r="SAC121" s="77"/>
      <c r="SAD121" s="77"/>
      <c r="SAE121" s="11"/>
      <c r="SAK121" s="73"/>
      <c r="SAL121" s="73"/>
      <c r="SAM121" s="73"/>
      <c r="SAN121" s="73"/>
      <c r="SAO121" s="74"/>
      <c r="SAP121" s="74"/>
      <c r="SAQ121" s="77"/>
      <c r="SAR121" s="77"/>
      <c r="SAS121" s="11"/>
      <c r="SAY121" s="73"/>
      <c r="SAZ121" s="73"/>
      <c r="SBA121" s="73"/>
      <c r="SBB121" s="73"/>
      <c r="SBC121" s="74"/>
      <c r="SBD121" s="74"/>
      <c r="SBE121" s="77"/>
      <c r="SBF121" s="77"/>
      <c r="SBG121" s="11"/>
      <c r="SBM121" s="73"/>
      <c r="SBN121" s="73"/>
      <c r="SBO121" s="73"/>
      <c r="SBP121" s="73"/>
      <c r="SBQ121" s="74"/>
      <c r="SBR121" s="74"/>
      <c r="SBS121" s="77"/>
      <c r="SBT121" s="77"/>
      <c r="SBU121" s="11"/>
      <c r="SCA121" s="73"/>
      <c r="SCB121" s="73"/>
      <c r="SCC121" s="73"/>
      <c r="SCD121" s="73"/>
      <c r="SCE121" s="74"/>
      <c r="SCF121" s="74"/>
      <c r="SCG121" s="77"/>
      <c r="SCH121" s="77"/>
      <c r="SCI121" s="11"/>
      <c r="SCO121" s="73"/>
      <c r="SCP121" s="73"/>
      <c r="SCQ121" s="73"/>
      <c r="SCR121" s="73"/>
      <c r="SCS121" s="74"/>
      <c r="SCT121" s="74"/>
      <c r="SCU121" s="77"/>
      <c r="SCV121" s="77"/>
      <c r="SCW121" s="11"/>
      <c r="SDC121" s="73"/>
      <c r="SDD121" s="73"/>
      <c r="SDE121" s="73"/>
      <c r="SDF121" s="73"/>
      <c r="SDG121" s="74"/>
      <c r="SDH121" s="74"/>
      <c r="SDI121" s="77"/>
      <c r="SDJ121" s="77"/>
      <c r="SDK121" s="11"/>
      <c r="SDQ121" s="73"/>
      <c r="SDR121" s="73"/>
      <c r="SDS121" s="73"/>
      <c r="SDT121" s="73"/>
      <c r="SDU121" s="74"/>
      <c r="SDV121" s="74"/>
      <c r="SDW121" s="77"/>
      <c r="SDX121" s="77"/>
      <c r="SDY121" s="11"/>
      <c r="SEE121" s="73"/>
      <c r="SEF121" s="73"/>
      <c r="SEG121" s="73"/>
      <c r="SEH121" s="73"/>
      <c r="SEI121" s="74"/>
      <c r="SEJ121" s="74"/>
      <c r="SEK121" s="77"/>
      <c r="SEL121" s="77"/>
      <c r="SEM121" s="11"/>
      <c r="SES121" s="73"/>
      <c r="SET121" s="73"/>
      <c r="SEU121" s="73"/>
      <c r="SEV121" s="73"/>
      <c r="SEW121" s="74"/>
      <c r="SEX121" s="74"/>
      <c r="SEY121" s="77"/>
      <c r="SEZ121" s="77"/>
      <c r="SFA121" s="11"/>
      <c r="SFG121" s="73"/>
      <c r="SFH121" s="73"/>
      <c r="SFI121" s="73"/>
      <c r="SFJ121" s="73"/>
      <c r="SFK121" s="74"/>
      <c r="SFL121" s="74"/>
      <c r="SFM121" s="77"/>
      <c r="SFN121" s="77"/>
      <c r="SFO121" s="11"/>
      <c r="SFU121" s="73"/>
      <c r="SFV121" s="73"/>
      <c r="SFW121" s="73"/>
      <c r="SFX121" s="73"/>
      <c r="SFY121" s="74"/>
      <c r="SFZ121" s="74"/>
      <c r="SGA121" s="77"/>
      <c r="SGB121" s="77"/>
      <c r="SGC121" s="11"/>
      <c r="SGI121" s="73"/>
      <c r="SGJ121" s="73"/>
      <c r="SGK121" s="73"/>
      <c r="SGL121" s="73"/>
      <c r="SGM121" s="74"/>
      <c r="SGN121" s="74"/>
      <c r="SGO121" s="77"/>
      <c r="SGP121" s="77"/>
      <c r="SGQ121" s="11"/>
      <c r="SGW121" s="73"/>
      <c r="SGX121" s="73"/>
      <c r="SGY121" s="73"/>
      <c r="SGZ121" s="73"/>
      <c r="SHA121" s="74"/>
      <c r="SHB121" s="74"/>
      <c r="SHC121" s="77"/>
      <c r="SHD121" s="77"/>
      <c r="SHE121" s="11"/>
      <c r="SHK121" s="73"/>
      <c r="SHL121" s="73"/>
      <c r="SHM121" s="73"/>
      <c r="SHN121" s="73"/>
      <c r="SHO121" s="74"/>
      <c r="SHP121" s="74"/>
      <c r="SHQ121" s="77"/>
      <c r="SHR121" s="77"/>
      <c r="SHS121" s="11"/>
      <c r="SHY121" s="73"/>
      <c r="SHZ121" s="73"/>
      <c r="SIA121" s="73"/>
      <c r="SIB121" s="73"/>
      <c r="SIC121" s="74"/>
      <c r="SID121" s="74"/>
      <c r="SIE121" s="77"/>
      <c r="SIF121" s="77"/>
      <c r="SIG121" s="11"/>
      <c r="SIM121" s="73"/>
      <c r="SIN121" s="73"/>
      <c r="SIO121" s="73"/>
      <c r="SIP121" s="73"/>
      <c r="SIQ121" s="74"/>
      <c r="SIR121" s="74"/>
      <c r="SIS121" s="77"/>
      <c r="SIT121" s="77"/>
      <c r="SIU121" s="11"/>
      <c r="SJA121" s="73"/>
      <c r="SJB121" s="73"/>
      <c r="SJC121" s="73"/>
      <c r="SJD121" s="73"/>
      <c r="SJE121" s="74"/>
      <c r="SJF121" s="74"/>
      <c r="SJG121" s="77"/>
      <c r="SJH121" s="77"/>
      <c r="SJI121" s="11"/>
      <c r="SJO121" s="73"/>
      <c r="SJP121" s="73"/>
      <c r="SJQ121" s="73"/>
      <c r="SJR121" s="73"/>
      <c r="SJS121" s="74"/>
      <c r="SJT121" s="74"/>
      <c r="SJU121" s="77"/>
      <c r="SJV121" s="77"/>
      <c r="SJW121" s="11"/>
      <c r="SKC121" s="73"/>
      <c r="SKD121" s="73"/>
      <c r="SKE121" s="73"/>
      <c r="SKF121" s="73"/>
      <c r="SKG121" s="74"/>
      <c r="SKH121" s="74"/>
      <c r="SKI121" s="77"/>
      <c r="SKJ121" s="77"/>
      <c r="SKK121" s="11"/>
      <c r="SKQ121" s="73"/>
      <c r="SKR121" s="73"/>
      <c r="SKS121" s="73"/>
      <c r="SKT121" s="73"/>
      <c r="SKU121" s="74"/>
      <c r="SKV121" s="74"/>
      <c r="SKW121" s="77"/>
      <c r="SKX121" s="77"/>
      <c r="SKY121" s="11"/>
      <c r="SLE121" s="73"/>
      <c r="SLF121" s="73"/>
      <c r="SLG121" s="73"/>
      <c r="SLH121" s="73"/>
      <c r="SLI121" s="74"/>
      <c r="SLJ121" s="74"/>
      <c r="SLK121" s="77"/>
      <c r="SLL121" s="77"/>
      <c r="SLM121" s="11"/>
      <c r="SLS121" s="73"/>
      <c r="SLT121" s="73"/>
      <c r="SLU121" s="73"/>
      <c r="SLV121" s="73"/>
      <c r="SLW121" s="74"/>
      <c r="SLX121" s="74"/>
      <c r="SLY121" s="77"/>
      <c r="SLZ121" s="77"/>
      <c r="SMA121" s="11"/>
      <c r="SMG121" s="73"/>
      <c r="SMH121" s="73"/>
      <c r="SMI121" s="73"/>
      <c r="SMJ121" s="73"/>
      <c r="SMK121" s="74"/>
      <c r="SML121" s="74"/>
      <c r="SMM121" s="77"/>
      <c r="SMN121" s="77"/>
      <c r="SMO121" s="11"/>
      <c r="SMU121" s="73"/>
      <c r="SMV121" s="73"/>
      <c r="SMW121" s="73"/>
      <c r="SMX121" s="73"/>
      <c r="SMY121" s="74"/>
      <c r="SMZ121" s="74"/>
      <c r="SNA121" s="77"/>
      <c r="SNB121" s="77"/>
      <c r="SNC121" s="11"/>
      <c r="SNI121" s="73"/>
      <c r="SNJ121" s="73"/>
      <c r="SNK121" s="73"/>
      <c r="SNL121" s="73"/>
      <c r="SNM121" s="74"/>
      <c r="SNN121" s="74"/>
      <c r="SNO121" s="77"/>
      <c r="SNP121" s="77"/>
      <c r="SNQ121" s="11"/>
      <c r="SNW121" s="73"/>
      <c r="SNX121" s="73"/>
      <c r="SNY121" s="73"/>
      <c r="SNZ121" s="73"/>
      <c r="SOA121" s="74"/>
      <c r="SOB121" s="74"/>
      <c r="SOC121" s="77"/>
      <c r="SOD121" s="77"/>
      <c r="SOE121" s="11"/>
      <c r="SOK121" s="73"/>
      <c r="SOL121" s="73"/>
      <c r="SOM121" s="73"/>
      <c r="SON121" s="73"/>
      <c r="SOO121" s="74"/>
      <c r="SOP121" s="74"/>
      <c r="SOQ121" s="77"/>
      <c r="SOR121" s="77"/>
      <c r="SOS121" s="11"/>
      <c r="SOY121" s="73"/>
      <c r="SOZ121" s="73"/>
      <c r="SPA121" s="73"/>
      <c r="SPB121" s="73"/>
      <c r="SPC121" s="74"/>
      <c r="SPD121" s="74"/>
      <c r="SPE121" s="77"/>
      <c r="SPF121" s="77"/>
      <c r="SPG121" s="11"/>
      <c r="SPM121" s="73"/>
      <c r="SPN121" s="73"/>
      <c r="SPO121" s="73"/>
      <c r="SPP121" s="73"/>
      <c r="SPQ121" s="74"/>
      <c r="SPR121" s="74"/>
      <c r="SPS121" s="77"/>
      <c r="SPT121" s="77"/>
      <c r="SPU121" s="11"/>
      <c r="SQA121" s="73"/>
      <c r="SQB121" s="73"/>
      <c r="SQC121" s="73"/>
      <c r="SQD121" s="73"/>
      <c r="SQE121" s="74"/>
      <c r="SQF121" s="74"/>
      <c r="SQG121" s="77"/>
      <c r="SQH121" s="77"/>
      <c r="SQI121" s="11"/>
      <c r="SQO121" s="73"/>
      <c r="SQP121" s="73"/>
      <c r="SQQ121" s="73"/>
      <c r="SQR121" s="73"/>
      <c r="SQS121" s="74"/>
      <c r="SQT121" s="74"/>
      <c r="SQU121" s="77"/>
      <c r="SQV121" s="77"/>
      <c r="SQW121" s="11"/>
      <c r="SRC121" s="73"/>
      <c r="SRD121" s="73"/>
      <c r="SRE121" s="73"/>
      <c r="SRF121" s="73"/>
      <c r="SRG121" s="74"/>
      <c r="SRH121" s="74"/>
      <c r="SRI121" s="77"/>
      <c r="SRJ121" s="77"/>
      <c r="SRK121" s="11"/>
      <c r="SRQ121" s="73"/>
      <c r="SRR121" s="73"/>
      <c r="SRS121" s="73"/>
      <c r="SRT121" s="73"/>
      <c r="SRU121" s="74"/>
      <c r="SRV121" s="74"/>
      <c r="SRW121" s="77"/>
      <c r="SRX121" s="77"/>
      <c r="SRY121" s="11"/>
      <c r="SSE121" s="73"/>
      <c r="SSF121" s="73"/>
      <c r="SSG121" s="73"/>
      <c r="SSH121" s="73"/>
      <c r="SSI121" s="74"/>
      <c r="SSJ121" s="74"/>
      <c r="SSK121" s="77"/>
      <c r="SSL121" s="77"/>
      <c r="SSM121" s="11"/>
      <c r="SSS121" s="73"/>
      <c r="SST121" s="73"/>
      <c r="SSU121" s="73"/>
      <c r="SSV121" s="73"/>
      <c r="SSW121" s="74"/>
      <c r="SSX121" s="74"/>
      <c r="SSY121" s="77"/>
      <c r="SSZ121" s="77"/>
      <c r="STA121" s="11"/>
      <c r="STG121" s="73"/>
      <c r="STH121" s="73"/>
      <c r="STI121" s="73"/>
      <c r="STJ121" s="73"/>
      <c r="STK121" s="74"/>
      <c r="STL121" s="74"/>
      <c r="STM121" s="77"/>
      <c r="STN121" s="77"/>
      <c r="STO121" s="11"/>
      <c r="STU121" s="73"/>
      <c r="STV121" s="73"/>
      <c r="STW121" s="73"/>
      <c r="STX121" s="73"/>
      <c r="STY121" s="74"/>
      <c r="STZ121" s="74"/>
      <c r="SUA121" s="77"/>
      <c r="SUB121" s="77"/>
      <c r="SUC121" s="11"/>
      <c r="SUI121" s="73"/>
      <c r="SUJ121" s="73"/>
      <c r="SUK121" s="73"/>
      <c r="SUL121" s="73"/>
      <c r="SUM121" s="74"/>
      <c r="SUN121" s="74"/>
      <c r="SUO121" s="77"/>
      <c r="SUP121" s="77"/>
      <c r="SUQ121" s="11"/>
      <c r="SUW121" s="73"/>
      <c r="SUX121" s="73"/>
      <c r="SUY121" s="73"/>
      <c r="SUZ121" s="73"/>
      <c r="SVA121" s="74"/>
      <c r="SVB121" s="74"/>
      <c r="SVC121" s="77"/>
      <c r="SVD121" s="77"/>
      <c r="SVE121" s="11"/>
      <c r="SVK121" s="73"/>
      <c r="SVL121" s="73"/>
      <c r="SVM121" s="73"/>
      <c r="SVN121" s="73"/>
      <c r="SVO121" s="74"/>
      <c r="SVP121" s="74"/>
      <c r="SVQ121" s="77"/>
      <c r="SVR121" s="77"/>
      <c r="SVS121" s="11"/>
      <c r="SVY121" s="73"/>
      <c r="SVZ121" s="73"/>
      <c r="SWA121" s="73"/>
      <c r="SWB121" s="73"/>
      <c r="SWC121" s="74"/>
      <c r="SWD121" s="74"/>
      <c r="SWE121" s="77"/>
      <c r="SWF121" s="77"/>
      <c r="SWG121" s="11"/>
      <c r="SWM121" s="73"/>
      <c r="SWN121" s="73"/>
      <c r="SWO121" s="73"/>
      <c r="SWP121" s="73"/>
      <c r="SWQ121" s="74"/>
      <c r="SWR121" s="74"/>
      <c r="SWS121" s="77"/>
      <c r="SWT121" s="77"/>
      <c r="SWU121" s="11"/>
      <c r="SXA121" s="73"/>
      <c r="SXB121" s="73"/>
      <c r="SXC121" s="73"/>
      <c r="SXD121" s="73"/>
      <c r="SXE121" s="74"/>
      <c r="SXF121" s="74"/>
      <c r="SXG121" s="77"/>
      <c r="SXH121" s="77"/>
      <c r="SXI121" s="11"/>
      <c r="SXO121" s="73"/>
      <c r="SXP121" s="73"/>
      <c r="SXQ121" s="73"/>
      <c r="SXR121" s="73"/>
      <c r="SXS121" s="74"/>
      <c r="SXT121" s="74"/>
      <c r="SXU121" s="77"/>
      <c r="SXV121" s="77"/>
      <c r="SXW121" s="11"/>
      <c r="SYC121" s="73"/>
      <c r="SYD121" s="73"/>
      <c r="SYE121" s="73"/>
      <c r="SYF121" s="73"/>
      <c r="SYG121" s="74"/>
      <c r="SYH121" s="74"/>
      <c r="SYI121" s="77"/>
      <c r="SYJ121" s="77"/>
      <c r="SYK121" s="11"/>
      <c r="SYQ121" s="73"/>
      <c r="SYR121" s="73"/>
      <c r="SYS121" s="73"/>
      <c r="SYT121" s="73"/>
      <c r="SYU121" s="74"/>
      <c r="SYV121" s="74"/>
      <c r="SYW121" s="77"/>
      <c r="SYX121" s="77"/>
      <c r="SYY121" s="11"/>
      <c r="SZE121" s="73"/>
      <c r="SZF121" s="73"/>
      <c r="SZG121" s="73"/>
      <c r="SZH121" s="73"/>
      <c r="SZI121" s="74"/>
      <c r="SZJ121" s="74"/>
      <c r="SZK121" s="77"/>
      <c r="SZL121" s="77"/>
      <c r="SZM121" s="11"/>
      <c r="SZS121" s="73"/>
      <c r="SZT121" s="73"/>
      <c r="SZU121" s="73"/>
      <c r="SZV121" s="73"/>
      <c r="SZW121" s="74"/>
      <c r="SZX121" s="74"/>
      <c r="SZY121" s="77"/>
      <c r="SZZ121" s="77"/>
      <c r="TAA121" s="11"/>
      <c r="TAG121" s="73"/>
      <c r="TAH121" s="73"/>
      <c r="TAI121" s="73"/>
      <c r="TAJ121" s="73"/>
      <c r="TAK121" s="74"/>
      <c r="TAL121" s="74"/>
      <c r="TAM121" s="77"/>
      <c r="TAN121" s="77"/>
      <c r="TAO121" s="11"/>
      <c r="TAU121" s="73"/>
      <c r="TAV121" s="73"/>
      <c r="TAW121" s="73"/>
      <c r="TAX121" s="73"/>
      <c r="TAY121" s="74"/>
      <c r="TAZ121" s="74"/>
      <c r="TBA121" s="77"/>
      <c r="TBB121" s="77"/>
      <c r="TBC121" s="11"/>
      <c r="TBI121" s="73"/>
      <c r="TBJ121" s="73"/>
      <c r="TBK121" s="73"/>
      <c r="TBL121" s="73"/>
      <c r="TBM121" s="74"/>
      <c r="TBN121" s="74"/>
      <c r="TBO121" s="77"/>
      <c r="TBP121" s="77"/>
      <c r="TBQ121" s="11"/>
      <c r="TBW121" s="73"/>
      <c r="TBX121" s="73"/>
      <c r="TBY121" s="73"/>
      <c r="TBZ121" s="73"/>
      <c r="TCA121" s="74"/>
      <c r="TCB121" s="74"/>
      <c r="TCC121" s="77"/>
      <c r="TCD121" s="77"/>
      <c r="TCE121" s="11"/>
      <c r="TCK121" s="73"/>
      <c r="TCL121" s="73"/>
      <c r="TCM121" s="73"/>
      <c r="TCN121" s="73"/>
      <c r="TCO121" s="74"/>
      <c r="TCP121" s="74"/>
      <c r="TCQ121" s="77"/>
      <c r="TCR121" s="77"/>
      <c r="TCS121" s="11"/>
      <c r="TCY121" s="73"/>
      <c r="TCZ121" s="73"/>
      <c r="TDA121" s="73"/>
      <c r="TDB121" s="73"/>
      <c r="TDC121" s="74"/>
      <c r="TDD121" s="74"/>
      <c r="TDE121" s="77"/>
      <c r="TDF121" s="77"/>
      <c r="TDG121" s="11"/>
      <c r="TDM121" s="73"/>
      <c r="TDN121" s="73"/>
      <c r="TDO121" s="73"/>
      <c r="TDP121" s="73"/>
      <c r="TDQ121" s="74"/>
      <c r="TDR121" s="74"/>
      <c r="TDS121" s="77"/>
      <c r="TDT121" s="77"/>
      <c r="TDU121" s="11"/>
      <c r="TEA121" s="73"/>
      <c r="TEB121" s="73"/>
      <c r="TEC121" s="73"/>
      <c r="TED121" s="73"/>
      <c r="TEE121" s="74"/>
      <c r="TEF121" s="74"/>
      <c r="TEG121" s="77"/>
      <c r="TEH121" s="77"/>
      <c r="TEI121" s="11"/>
      <c r="TEO121" s="73"/>
      <c r="TEP121" s="73"/>
      <c r="TEQ121" s="73"/>
      <c r="TER121" s="73"/>
      <c r="TES121" s="74"/>
      <c r="TET121" s="74"/>
      <c r="TEU121" s="77"/>
      <c r="TEV121" s="77"/>
      <c r="TEW121" s="11"/>
      <c r="TFC121" s="73"/>
      <c r="TFD121" s="73"/>
      <c r="TFE121" s="73"/>
      <c r="TFF121" s="73"/>
      <c r="TFG121" s="74"/>
      <c r="TFH121" s="74"/>
      <c r="TFI121" s="77"/>
      <c r="TFJ121" s="77"/>
      <c r="TFK121" s="11"/>
      <c r="TFQ121" s="73"/>
      <c r="TFR121" s="73"/>
      <c r="TFS121" s="73"/>
      <c r="TFT121" s="73"/>
      <c r="TFU121" s="74"/>
      <c r="TFV121" s="74"/>
      <c r="TFW121" s="77"/>
      <c r="TFX121" s="77"/>
      <c r="TFY121" s="11"/>
      <c r="TGE121" s="73"/>
      <c r="TGF121" s="73"/>
      <c r="TGG121" s="73"/>
      <c r="TGH121" s="73"/>
      <c r="TGI121" s="74"/>
      <c r="TGJ121" s="74"/>
      <c r="TGK121" s="77"/>
      <c r="TGL121" s="77"/>
      <c r="TGM121" s="11"/>
      <c r="TGS121" s="73"/>
      <c r="TGT121" s="73"/>
      <c r="TGU121" s="73"/>
      <c r="TGV121" s="73"/>
      <c r="TGW121" s="74"/>
      <c r="TGX121" s="74"/>
      <c r="TGY121" s="77"/>
      <c r="TGZ121" s="77"/>
      <c r="THA121" s="11"/>
      <c r="THG121" s="73"/>
      <c r="THH121" s="73"/>
      <c r="THI121" s="73"/>
      <c r="THJ121" s="73"/>
      <c r="THK121" s="74"/>
      <c r="THL121" s="74"/>
      <c r="THM121" s="77"/>
      <c r="THN121" s="77"/>
      <c r="THO121" s="11"/>
      <c r="THU121" s="73"/>
      <c r="THV121" s="73"/>
      <c r="THW121" s="73"/>
      <c r="THX121" s="73"/>
      <c r="THY121" s="74"/>
      <c r="THZ121" s="74"/>
      <c r="TIA121" s="77"/>
      <c r="TIB121" s="77"/>
      <c r="TIC121" s="11"/>
      <c r="TII121" s="73"/>
      <c r="TIJ121" s="73"/>
      <c r="TIK121" s="73"/>
      <c r="TIL121" s="73"/>
      <c r="TIM121" s="74"/>
      <c r="TIN121" s="74"/>
      <c r="TIO121" s="77"/>
      <c r="TIP121" s="77"/>
      <c r="TIQ121" s="11"/>
      <c r="TIW121" s="73"/>
      <c r="TIX121" s="73"/>
      <c r="TIY121" s="73"/>
      <c r="TIZ121" s="73"/>
      <c r="TJA121" s="74"/>
      <c r="TJB121" s="74"/>
      <c r="TJC121" s="77"/>
      <c r="TJD121" s="77"/>
      <c r="TJE121" s="11"/>
      <c r="TJK121" s="73"/>
      <c r="TJL121" s="73"/>
      <c r="TJM121" s="73"/>
      <c r="TJN121" s="73"/>
      <c r="TJO121" s="74"/>
      <c r="TJP121" s="74"/>
      <c r="TJQ121" s="77"/>
      <c r="TJR121" s="77"/>
      <c r="TJS121" s="11"/>
      <c r="TJY121" s="73"/>
      <c r="TJZ121" s="73"/>
      <c r="TKA121" s="73"/>
      <c r="TKB121" s="73"/>
      <c r="TKC121" s="74"/>
      <c r="TKD121" s="74"/>
      <c r="TKE121" s="77"/>
      <c r="TKF121" s="77"/>
      <c r="TKG121" s="11"/>
      <c r="TKM121" s="73"/>
      <c r="TKN121" s="73"/>
      <c r="TKO121" s="73"/>
      <c r="TKP121" s="73"/>
      <c r="TKQ121" s="74"/>
      <c r="TKR121" s="74"/>
      <c r="TKS121" s="77"/>
      <c r="TKT121" s="77"/>
      <c r="TKU121" s="11"/>
      <c r="TLA121" s="73"/>
      <c r="TLB121" s="73"/>
      <c r="TLC121" s="73"/>
      <c r="TLD121" s="73"/>
      <c r="TLE121" s="74"/>
      <c r="TLF121" s="74"/>
      <c r="TLG121" s="77"/>
      <c r="TLH121" s="77"/>
      <c r="TLI121" s="11"/>
      <c r="TLO121" s="73"/>
      <c r="TLP121" s="73"/>
      <c r="TLQ121" s="73"/>
      <c r="TLR121" s="73"/>
      <c r="TLS121" s="74"/>
      <c r="TLT121" s="74"/>
      <c r="TLU121" s="77"/>
      <c r="TLV121" s="77"/>
      <c r="TLW121" s="11"/>
      <c r="TMC121" s="73"/>
      <c r="TMD121" s="73"/>
      <c r="TME121" s="73"/>
      <c r="TMF121" s="73"/>
      <c r="TMG121" s="74"/>
      <c r="TMH121" s="74"/>
      <c r="TMI121" s="77"/>
      <c r="TMJ121" s="77"/>
      <c r="TMK121" s="11"/>
      <c r="TMQ121" s="73"/>
      <c r="TMR121" s="73"/>
      <c r="TMS121" s="73"/>
      <c r="TMT121" s="73"/>
      <c r="TMU121" s="74"/>
      <c r="TMV121" s="74"/>
      <c r="TMW121" s="77"/>
      <c r="TMX121" s="77"/>
      <c r="TMY121" s="11"/>
      <c r="TNE121" s="73"/>
      <c r="TNF121" s="73"/>
      <c r="TNG121" s="73"/>
      <c r="TNH121" s="73"/>
      <c r="TNI121" s="74"/>
      <c r="TNJ121" s="74"/>
      <c r="TNK121" s="77"/>
      <c r="TNL121" s="77"/>
      <c r="TNM121" s="11"/>
      <c r="TNS121" s="73"/>
      <c r="TNT121" s="73"/>
      <c r="TNU121" s="73"/>
      <c r="TNV121" s="73"/>
      <c r="TNW121" s="74"/>
      <c r="TNX121" s="74"/>
      <c r="TNY121" s="77"/>
      <c r="TNZ121" s="77"/>
      <c r="TOA121" s="11"/>
      <c r="TOG121" s="73"/>
      <c r="TOH121" s="73"/>
      <c r="TOI121" s="73"/>
      <c r="TOJ121" s="73"/>
      <c r="TOK121" s="74"/>
      <c r="TOL121" s="74"/>
      <c r="TOM121" s="77"/>
      <c r="TON121" s="77"/>
      <c r="TOO121" s="11"/>
      <c r="TOU121" s="73"/>
      <c r="TOV121" s="73"/>
      <c r="TOW121" s="73"/>
      <c r="TOX121" s="73"/>
      <c r="TOY121" s="74"/>
      <c r="TOZ121" s="74"/>
      <c r="TPA121" s="77"/>
      <c r="TPB121" s="77"/>
      <c r="TPC121" s="11"/>
      <c r="TPI121" s="73"/>
      <c r="TPJ121" s="73"/>
      <c r="TPK121" s="73"/>
      <c r="TPL121" s="73"/>
      <c r="TPM121" s="74"/>
      <c r="TPN121" s="74"/>
      <c r="TPO121" s="77"/>
      <c r="TPP121" s="77"/>
      <c r="TPQ121" s="11"/>
      <c r="TPW121" s="73"/>
      <c r="TPX121" s="73"/>
      <c r="TPY121" s="73"/>
      <c r="TPZ121" s="73"/>
      <c r="TQA121" s="74"/>
      <c r="TQB121" s="74"/>
      <c r="TQC121" s="77"/>
      <c r="TQD121" s="77"/>
      <c r="TQE121" s="11"/>
      <c r="TQK121" s="73"/>
      <c r="TQL121" s="73"/>
      <c r="TQM121" s="73"/>
      <c r="TQN121" s="73"/>
      <c r="TQO121" s="74"/>
      <c r="TQP121" s="74"/>
      <c r="TQQ121" s="77"/>
      <c r="TQR121" s="77"/>
      <c r="TQS121" s="11"/>
      <c r="TQY121" s="73"/>
      <c r="TQZ121" s="73"/>
      <c r="TRA121" s="73"/>
      <c r="TRB121" s="73"/>
      <c r="TRC121" s="74"/>
      <c r="TRD121" s="74"/>
      <c r="TRE121" s="77"/>
      <c r="TRF121" s="77"/>
      <c r="TRG121" s="11"/>
      <c r="TRM121" s="73"/>
      <c r="TRN121" s="73"/>
      <c r="TRO121" s="73"/>
      <c r="TRP121" s="73"/>
      <c r="TRQ121" s="74"/>
      <c r="TRR121" s="74"/>
      <c r="TRS121" s="77"/>
      <c r="TRT121" s="77"/>
      <c r="TRU121" s="11"/>
      <c r="TSA121" s="73"/>
      <c r="TSB121" s="73"/>
      <c r="TSC121" s="73"/>
      <c r="TSD121" s="73"/>
      <c r="TSE121" s="74"/>
      <c r="TSF121" s="74"/>
      <c r="TSG121" s="77"/>
      <c r="TSH121" s="77"/>
      <c r="TSI121" s="11"/>
      <c r="TSO121" s="73"/>
      <c r="TSP121" s="73"/>
      <c r="TSQ121" s="73"/>
      <c r="TSR121" s="73"/>
      <c r="TSS121" s="74"/>
      <c r="TST121" s="74"/>
      <c r="TSU121" s="77"/>
      <c r="TSV121" s="77"/>
      <c r="TSW121" s="11"/>
      <c r="TTC121" s="73"/>
      <c r="TTD121" s="73"/>
      <c r="TTE121" s="73"/>
      <c r="TTF121" s="73"/>
      <c r="TTG121" s="74"/>
      <c r="TTH121" s="74"/>
      <c r="TTI121" s="77"/>
      <c r="TTJ121" s="77"/>
      <c r="TTK121" s="11"/>
      <c r="TTQ121" s="73"/>
      <c r="TTR121" s="73"/>
      <c r="TTS121" s="73"/>
      <c r="TTT121" s="73"/>
      <c r="TTU121" s="74"/>
      <c r="TTV121" s="74"/>
      <c r="TTW121" s="77"/>
      <c r="TTX121" s="77"/>
      <c r="TTY121" s="11"/>
      <c r="TUE121" s="73"/>
      <c r="TUF121" s="73"/>
      <c r="TUG121" s="73"/>
      <c r="TUH121" s="73"/>
      <c r="TUI121" s="74"/>
      <c r="TUJ121" s="74"/>
      <c r="TUK121" s="77"/>
      <c r="TUL121" s="77"/>
      <c r="TUM121" s="11"/>
      <c r="TUS121" s="73"/>
      <c r="TUT121" s="73"/>
      <c r="TUU121" s="73"/>
      <c r="TUV121" s="73"/>
      <c r="TUW121" s="74"/>
      <c r="TUX121" s="74"/>
      <c r="TUY121" s="77"/>
      <c r="TUZ121" s="77"/>
      <c r="TVA121" s="11"/>
      <c r="TVG121" s="73"/>
      <c r="TVH121" s="73"/>
      <c r="TVI121" s="73"/>
      <c r="TVJ121" s="73"/>
      <c r="TVK121" s="74"/>
      <c r="TVL121" s="74"/>
      <c r="TVM121" s="77"/>
      <c r="TVN121" s="77"/>
      <c r="TVO121" s="11"/>
      <c r="TVU121" s="73"/>
      <c r="TVV121" s="73"/>
      <c r="TVW121" s="73"/>
      <c r="TVX121" s="73"/>
      <c r="TVY121" s="74"/>
      <c r="TVZ121" s="74"/>
      <c r="TWA121" s="77"/>
      <c r="TWB121" s="77"/>
      <c r="TWC121" s="11"/>
      <c r="TWI121" s="73"/>
      <c r="TWJ121" s="73"/>
      <c r="TWK121" s="73"/>
      <c r="TWL121" s="73"/>
      <c r="TWM121" s="74"/>
      <c r="TWN121" s="74"/>
      <c r="TWO121" s="77"/>
      <c r="TWP121" s="77"/>
      <c r="TWQ121" s="11"/>
      <c r="TWW121" s="73"/>
      <c r="TWX121" s="73"/>
      <c r="TWY121" s="73"/>
      <c r="TWZ121" s="73"/>
      <c r="TXA121" s="74"/>
      <c r="TXB121" s="74"/>
      <c r="TXC121" s="77"/>
      <c r="TXD121" s="77"/>
      <c r="TXE121" s="11"/>
      <c r="TXK121" s="73"/>
      <c r="TXL121" s="73"/>
      <c r="TXM121" s="73"/>
      <c r="TXN121" s="73"/>
      <c r="TXO121" s="74"/>
      <c r="TXP121" s="74"/>
      <c r="TXQ121" s="77"/>
      <c r="TXR121" s="77"/>
      <c r="TXS121" s="11"/>
      <c r="TXY121" s="73"/>
      <c r="TXZ121" s="73"/>
      <c r="TYA121" s="73"/>
      <c r="TYB121" s="73"/>
      <c r="TYC121" s="74"/>
      <c r="TYD121" s="74"/>
      <c r="TYE121" s="77"/>
      <c r="TYF121" s="77"/>
      <c r="TYG121" s="11"/>
      <c r="TYM121" s="73"/>
      <c r="TYN121" s="73"/>
      <c r="TYO121" s="73"/>
      <c r="TYP121" s="73"/>
      <c r="TYQ121" s="74"/>
      <c r="TYR121" s="74"/>
      <c r="TYS121" s="77"/>
      <c r="TYT121" s="77"/>
      <c r="TYU121" s="11"/>
      <c r="TZA121" s="73"/>
      <c r="TZB121" s="73"/>
      <c r="TZC121" s="73"/>
      <c r="TZD121" s="73"/>
      <c r="TZE121" s="74"/>
      <c r="TZF121" s="74"/>
      <c r="TZG121" s="77"/>
      <c r="TZH121" s="77"/>
      <c r="TZI121" s="11"/>
      <c r="TZO121" s="73"/>
      <c r="TZP121" s="73"/>
      <c r="TZQ121" s="73"/>
      <c r="TZR121" s="73"/>
      <c r="TZS121" s="74"/>
      <c r="TZT121" s="74"/>
      <c r="TZU121" s="77"/>
      <c r="TZV121" s="77"/>
      <c r="TZW121" s="11"/>
      <c r="UAC121" s="73"/>
      <c r="UAD121" s="73"/>
      <c r="UAE121" s="73"/>
      <c r="UAF121" s="73"/>
      <c r="UAG121" s="74"/>
      <c r="UAH121" s="74"/>
      <c r="UAI121" s="77"/>
      <c r="UAJ121" s="77"/>
      <c r="UAK121" s="11"/>
      <c r="UAQ121" s="73"/>
      <c r="UAR121" s="73"/>
      <c r="UAS121" s="73"/>
      <c r="UAT121" s="73"/>
      <c r="UAU121" s="74"/>
      <c r="UAV121" s="74"/>
      <c r="UAW121" s="77"/>
      <c r="UAX121" s="77"/>
      <c r="UAY121" s="11"/>
      <c r="UBE121" s="73"/>
      <c r="UBF121" s="73"/>
      <c r="UBG121" s="73"/>
      <c r="UBH121" s="73"/>
      <c r="UBI121" s="74"/>
      <c r="UBJ121" s="74"/>
      <c r="UBK121" s="77"/>
      <c r="UBL121" s="77"/>
      <c r="UBM121" s="11"/>
      <c r="UBS121" s="73"/>
      <c r="UBT121" s="73"/>
      <c r="UBU121" s="73"/>
      <c r="UBV121" s="73"/>
      <c r="UBW121" s="74"/>
      <c r="UBX121" s="74"/>
      <c r="UBY121" s="77"/>
      <c r="UBZ121" s="77"/>
      <c r="UCA121" s="11"/>
      <c r="UCG121" s="73"/>
      <c r="UCH121" s="73"/>
      <c r="UCI121" s="73"/>
      <c r="UCJ121" s="73"/>
      <c r="UCK121" s="74"/>
      <c r="UCL121" s="74"/>
      <c r="UCM121" s="77"/>
      <c r="UCN121" s="77"/>
      <c r="UCO121" s="11"/>
      <c r="UCU121" s="73"/>
      <c r="UCV121" s="73"/>
      <c r="UCW121" s="73"/>
      <c r="UCX121" s="73"/>
      <c r="UCY121" s="74"/>
      <c r="UCZ121" s="74"/>
      <c r="UDA121" s="77"/>
      <c r="UDB121" s="77"/>
      <c r="UDC121" s="11"/>
      <c r="UDI121" s="73"/>
      <c r="UDJ121" s="73"/>
      <c r="UDK121" s="73"/>
      <c r="UDL121" s="73"/>
      <c r="UDM121" s="74"/>
      <c r="UDN121" s="74"/>
      <c r="UDO121" s="77"/>
      <c r="UDP121" s="77"/>
      <c r="UDQ121" s="11"/>
      <c r="UDW121" s="73"/>
      <c r="UDX121" s="73"/>
      <c r="UDY121" s="73"/>
      <c r="UDZ121" s="73"/>
      <c r="UEA121" s="74"/>
      <c r="UEB121" s="74"/>
      <c r="UEC121" s="77"/>
      <c r="UED121" s="77"/>
      <c r="UEE121" s="11"/>
      <c r="UEK121" s="73"/>
      <c r="UEL121" s="73"/>
      <c r="UEM121" s="73"/>
      <c r="UEN121" s="73"/>
      <c r="UEO121" s="74"/>
      <c r="UEP121" s="74"/>
      <c r="UEQ121" s="77"/>
      <c r="UER121" s="77"/>
      <c r="UES121" s="11"/>
      <c r="UEY121" s="73"/>
      <c r="UEZ121" s="73"/>
      <c r="UFA121" s="73"/>
      <c r="UFB121" s="73"/>
      <c r="UFC121" s="74"/>
      <c r="UFD121" s="74"/>
      <c r="UFE121" s="77"/>
      <c r="UFF121" s="77"/>
      <c r="UFG121" s="11"/>
      <c r="UFM121" s="73"/>
      <c r="UFN121" s="73"/>
      <c r="UFO121" s="73"/>
      <c r="UFP121" s="73"/>
      <c r="UFQ121" s="74"/>
      <c r="UFR121" s="74"/>
      <c r="UFS121" s="77"/>
      <c r="UFT121" s="77"/>
      <c r="UFU121" s="11"/>
      <c r="UGA121" s="73"/>
      <c r="UGB121" s="73"/>
      <c r="UGC121" s="73"/>
      <c r="UGD121" s="73"/>
      <c r="UGE121" s="74"/>
      <c r="UGF121" s="74"/>
      <c r="UGG121" s="77"/>
      <c r="UGH121" s="77"/>
      <c r="UGI121" s="11"/>
      <c r="UGO121" s="73"/>
      <c r="UGP121" s="73"/>
      <c r="UGQ121" s="73"/>
      <c r="UGR121" s="73"/>
      <c r="UGS121" s="74"/>
      <c r="UGT121" s="74"/>
      <c r="UGU121" s="77"/>
      <c r="UGV121" s="77"/>
      <c r="UGW121" s="11"/>
      <c r="UHC121" s="73"/>
      <c r="UHD121" s="73"/>
      <c r="UHE121" s="73"/>
      <c r="UHF121" s="73"/>
      <c r="UHG121" s="74"/>
      <c r="UHH121" s="74"/>
      <c r="UHI121" s="77"/>
      <c r="UHJ121" s="77"/>
      <c r="UHK121" s="11"/>
      <c r="UHQ121" s="73"/>
      <c r="UHR121" s="73"/>
      <c r="UHS121" s="73"/>
      <c r="UHT121" s="73"/>
      <c r="UHU121" s="74"/>
      <c r="UHV121" s="74"/>
      <c r="UHW121" s="77"/>
      <c r="UHX121" s="77"/>
      <c r="UHY121" s="11"/>
      <c r="UIE121" s="73"/>
      <c r="UIF121" s="73"/>
      <c r="UIG121" s="73"/>
      <c r="UIH121" s="73"/>
      <c r="UII121" s="74"/>
      <c r="UIJ121" s="74"/>
      <c r="UIK121" s="77"/>
      <c r="UIL121" s="77"/>
      <c r="UIM121" s="11"/>
      <c r="UIS121" s="73"/>
      <c r="UIT121" s="73"/>
      <c r="UIU121" s="73"/>
      <c r="UIV121" s="73"/>
      <c r="UIW121" s="74"/>
      <c r="UIX121" s="74"/>
      <c r="UIY121" s="77"/>
      <c r="UIZ121" s="77"/>
      <c r="UJA121" s="11"/>
      <c r="UJG121" s="73"/>
      <c r="UJH121" s="73"/>
      <c r="UJI121" s="73"/>
      <c r="UJJ121" s="73"/>
      <c r="UJK121" s="74"/>
      <c r="UJL121" s="74"/>
      <c r="UJM121" s="77"/>
      <c r="UJN121" s="77"/>
      <c r="UJO121" s="11"/>
      <c r="UJU121" s="73"/>
      <c r="UJV121" s="73"/>
      <c r="UJW121" s="73"/>
      <c r="UJX121" s="73"/>
      <c r="UJY121" s="74"/>
      <c r="UJZ121" s="74"/>
      <c r="UKA121" s="77"/>
      <c r="UKB121" s="77"/>
      <c r="UKC121" s="11"/>
      <c r="UKI121" s="73"/>
      <c r="UKJ121" s="73"/>
      <c r="UKK121" s="73"/>
      <c r="UKL121" s="73"/>
      <c r="UKM121" s="74"/>
      <c r="UKN121" s="74"/>
      <c r="UKO121" s="77"/>
      <c r="UKP121" s="77"/>
      <c r="UKQ121" s="11"/>
      <c r="UKW121" s="73"/>
      <c r="UKX121" s="73"/>
      <c r="UKY121" s="73"/>
      <c r="UKZ121" s="73"/>
      <c r="ULA121" s="74"/>
      <c r="ULB121" s="74"/>
      <c r="ULC121" s="77"/>
      <c r="ULD121" s="77"/>
      <c r="ULE121" s="11"/>
      <c r="ULK121" s="73"/>
      <c r="ULL121" s="73"/>
      <c r="ULM121" s="73"/>
      <c r="ULN121" s="73"/>
      <c r="ULO121" s="74"/>
      <c r="ULP121" s="74"/>
      <c r="ULQ121" s="77"/>
      <c r="ULR121" s="77"/>
      <c r="ULS121" s="11"/>
      <c r="ULY121" s="73"/>
      <c r="ULZ121" s="73"/>
      <c r="UMA121" s="73"/>
      <c r="UMB121" s="73"/>
      <c r="UMC121" s="74"/>
      <c r="UMD121" s="74"/>
      <c r="UME121" s="77"/>
      <c r="UMF121" s="77"/>
      <c r="UMG121" s="11"/>
      <c r="UMM121" s="73"/>
      <c r="UMN121" s="73"/>
      <c r="UMO121" s="73"/>
      <c r="UMP121" s="73"/>
      <c r="UMQ121" s="74"/>
      <c r="UMR121" s="74"/>
      <c r="UMS121" s="77"/>
      <c r="UMT121" s="77"/>
      <c r="UMU121" s="11"/>
      <c r="UNA121" s="73"/>
      <c r="UNB121" s="73"/>
      <c r="UNC121" s="73"/>
      <c r="UND121" s="73"/>
      <c r="UNE121" s="74"/>
      <c r="UNF121" s="74"/>
      <c r="UNG121" s="77"/>
      <c r="UNH121" s="77"/>
      <c r="UNI121" s="11"/>
      <c r="UNO121" s="73"/>
      <c r="UNP121" s="73"/>
      <c r="UNQ121" s="73"/>
      <c r="UNR121" s="73"/>
      <c r="UNS121" s="74"/>
      <c r="UNT121" s="74"/>
      <c r="UNU121" s="77"/>
      <c r="UNV121" s="77"/>
      <c r="UNW121" s="11"/>
      <c r="UOC121" s="73"/>
      <c r="UOD121" s="73"/>
      <c r="UOE121" s="73"/>
      <c r="UOF121" s="73"/>
      <c r="UOG121" s="74"/>
      <c r="UOH121" s="74"/>
      <c r="UOI121" s="77"/>
      <c r="UOJ121" s="77"/>
      <c r="UOK121" s="11"/>
      <c r="UOQ121" s="73"/>
      <c r="UOR121" s="73"/>
      <c r="UOS121" s="73"/>
      <c r="UOT121" s="73"/>
      <c r="UOU121" s="74"/>
      <c r="UOV121" s="74"/>
      <c r="UOW121" s="77"/>
      <c r="UOX121" s="77"/>
      <c r="UOY121" s="11"/>
      <c r="UPE121" s="73"/>
      <c r="UPF121" s="73"/>
      <c r="UPG121" s="73"/>
      <c r="UPH121" s="73"/>
      <c r="UPI121" s="74"/>
      <c r="UPJ121" s="74"/>
      <c r="UPK121" s="77"/>
      <c r="UPL121" s="77"/>
      <c r="UPM121" s="11"/>
      <c r="UPS121" s="73"/>
      <c r="UPT121" s="73"/>
      <c r="UPU121" s="73"/>
      <c r="UPV121" s="73"/>
      <c r="UPW121" s="74"/>
      <c r="UPX121" s="74"/>
      <c r="UPY121" s="77"/>
      <c r="UPZ121" s="77"/>
      <c r="UQA121" s="11"/>
      <c r="UQG121" s="73"/>
      <c r="UQH121" s="73"/>
      <c r="UQI121" s="73"/>
      <c r="UQJ121" s="73"/>
      <c r="UQK121" s="74"/>
      <c r="UQL121" s="74"/>
      <c r="UQM121" s="77"/>
      <c r="UQN121" s="77"/>
      <c r="UQO121" s="11"/>
      <c r="UQU121" s="73"/>
      <c r="UQV121" s="73"/>
      <c r="UQW121" s="73"/>
      <c r="UQX121" s="73"/>
      <c r="UQY121" s="74"/>
      <c r="UQZ121" s="74"/>
      <c r="URA121" s="77"/>
      <c r="URB121" s="77"/>
      <c r="URC121" s="11"/>
      <c r="URI121" s="73"/>
      <c r="URJ121" s="73"/>
      <c r="URK121" s="73"/>
      <c r="URL121" s="73"/>
      <c r="URM121" s="74"/>
      <c r="URN121" s="74"/>
      <c r="URO121" s="77"/>
      <c r="URP121" s="77"/>
      <c r="URQ121" s="11"/>
      <c r="URW121" s="73"/>
      <c r="URX121" s="73"/>
      <c r="URY121" s="73"/>
      <c r="URZ121" s="73"/>
      <c r="USA121" s="74"/>
      <c r="USB121" s="74"/>
      <c r="USC121" s="77"/>
      <c r="USD121" s="77"/>
      <c r="USE121" s="11"/>
      <c r="USK121" s="73"/>
      <c r="USL121" s="73"/>
      <c r="USM121" s="73"/>
      <c r="USN121" s="73"/>
      <c r="USO121" s="74"/>
      <c r="USP121" s="74"/>
      <c r="USQ121" s="77"/>
      <c r="USR121" s="77"/>
      <c r="USS121" s="11"/>
      <c r="USY121" s="73"/>
      <c r="USZ121" s="73"/>
      <c r="UTA121" s="73"/>
      <c r="UTB121" s="73"/>
      <c r="UTC121" s="74"/>
      <c r="UTD121" s="74"/>
      <c r="UTE121" s="77"/>
      <c r="UTF121" s="77"/>
      <c r="UTG121" s="11"/>
      <c r="UTM121" s="73"/>
      <c r="UTN121" s="73"/>
      <c r="UTO121" s="73"/>
      <c r="UTP121" s="73"/>
      <c r="UTQ121" s="74"/>
      <c r="UTR121" s="74"/>
      <c r="UTS121" s="77"/>
      <c r="UTT121" s="77"/>
      <c r="UTU121" s="11"/>
      <c r="UUA121" s="73"/>
      <c r="UUB121" s="73"/>
      <c r="UUC121" s="73"/>
      <c r="UUD121" s="73"/>
      <c r="UUE121" s="74"/>
      <c r="UUF121" s="74"/>
      <c r="UUG121" s="77"/>
      <c r="UUH121" s="77"/>
      <c r="UUI121" s="11"/>
      <c r="UUO121" s="73"/>
      <c r="UUP121" s="73"/>
      <c r="UUQ121" s="73"/>
      <c r="UUR121" s="73"/>
      <c r="UUS121" s="74"/>
      <c r="UUT121" s="74"/>
      <c r="UUU121" s="77"/>
      <c r="UUV121" s="77"/>
      <c r="UUW121" s="11"/>
      <c r="UVC121" s="73"/>
      <c r="UVD121" s="73"/>
      <c r="UVE121" s="73"/>
      <c r="UVF121" s="73"/>
      <c r="UVG121" s="74"/>
      <c r="UVH121" s="74"/>
      <c r="UVI121" s="77"/>
      <c r="UVJ121" s="77"/>
      <c r="UVK121" s="11"/>
      <c r="UVQ121" s="73"/>
      <c r="UVR121" s="73"/>
      <c r="UVS121" s="73"/>
      <c r="UVT121" s="73"/>
      <c r="UVU121" s="74"/>
      <c r="UVV121" s="74"/>
      <c r="UVW121" s="77"/>
      <c r="UVX121" s="77"/>
      <c r="UVY121" s="11"/>
      <c r="UWE121" s="73"/>
      <c r="UWF121" s="73"/>
      <c r="UWG121" s="73"/>
      <c r="UWH121" s="73"/>
      <c r="UWI121" s="74"/>
      <c r="UWJ121" s="74"/>
      <c r="UWK121" s="77"/>
      <c r="UWL121" s="77"/>
      <c r="UWM121" s="11"/>
      <c r="UWS121" s="73"/>
      <c r="UWT121" s="73"/>
      <c r="UWU121" s="73"/>
      <c r="UWV121" s="73"/>
      <c r="UWW121" s="74"/>
      <c r="UWX121" s="74"/>
      <c r="UWY121" s="77"/>
      <c r="UWZ121" s="77"/>
      <c r="UXA121" s="11"/>
      <c r="UXG121" s="73"/>
      <c r="UXH121" s="73"/>
      <c r="UXI121" s="73"/>
      <c r="UXJ121" s="73"/>
      <c r="UXK121" s="74"/>
      <c r="UXL121" s="74"/>
      <c r="UXM121" s="77"/>
      <c r="UXN121" s="77"/>
      <c r="UXO121" s="11"/>
      <c r="UXU121" s="73"/>
      <c r="UXV121" s="73"/>
      <c r="UXW121" s="73"/>
      <c r="UXX121" s="73"/>
      <c r="UXY121" s="74"/>
      <c r="UXZ121" s="74"/>
      <c r="UYA121" s="77"/>
      <c r="UYB121" s="77"/>
      <c r="UYC121" s="11"/>
      <c r="UYI121" s="73"/>
      <c r="UYJ121" s="73"/>
      <c r="UYK121" s="73"/>
      <c r="UYL121" s="73"/>
      <c r="UYM121" s="74"/>
      <c r="UYN121" s="74"/>
      <c r="UYO121" s="77"/>
      <c r="UYP121" s="77"/>
      <c r="UYQ121" s="11"/>
      <c r="UYW121" s="73"/>
      <c r="UYX121" s="73"/>
      <c r="UYY121" s="73"/>
      <c r="UYZ121" s="73"/>
      <c r="UZA121" s="74"/>
      <c r="UZB121" s="74"/>
      <c r="UZC121" s="77"/>
      <c r="UZD121" s="77"/>
      <c r="UZE121" s="11"/>
      <c r="UZK121" s="73"/>
      <c r="UZL121" s="73"/>
      <c r="UZM121" s="73"/>
      <c r="UZN121" s="73"/>
      <c r="UZO121" s="74"/>
      <c r="UZP121" s="74"/>
      <c r="UZQ121" s="77"/>
      <c r="UZR121" s="77"/>
      <c r="UZS121" s="11"/>
      <c r="UZY121" s="73"/>
      <c r="UZZ121" s="73"/>
      <c r="VAA121" s="73"/>
      <c r="VAB121" s="73"/>
      <c r="VAC121" s="74"/>
      <c r="VAD121" s="74"/>
      <c r="VAE121" s="77"/>
      <c r="VAF121" s="77"/>
      <c r="VAG121" s="11"/>
      <c r="VAM121" s="73"/>
      <c r="VAN121" s="73"/>
      <c r="VAO121" s="73"/>
      <c r="VAP121" s="73"/>
      <c r="VAQ121" s="74"/>
      <c r="VAR121" s="74"/>
      <c r="VAS121" s="77"/>
      <c r="VAT121" s="77"/>
      <c r="VAU121" s="11"/>
      <c r="VBA121" s="73"/>
      <c r="VBB121" s="73"/>
      <c r="VBC121" s="73"/>
      <c r="VBD121" s="73"/>
      <c r="VBE121" s="74"/>
      <c r="VBF121" s="74"/>
      <c r="VBG121" s="77"/>
      <c r="VBH121" s="77"/>
      <c r="VBI121" s="11"/>
      <c r="VBO121" s="73"/>
      <c r="VBP121" s="73"/>
      <c r="VBQ121" s="73"/>
      <c r="VBR121" s="73"/>
      <c r="VBS121" s="74"/>
      <c r="VBT121" s="74"/>
      <c r="VBU121" s="77"/>
      <c r="VBV121" s="77"/>
      <c r="VBW121" s="11"/>
      <c r="VCC121" s="73"/>
      <c r="VCD121" s="73"/>
      <c r="VCE121" s="73"/>
      <c r="VCF121" s="73"/>
      <c r="VCG121" s="74"/>
      <c r="VCH121" s="74"/>
      <c r="VCI121" s="77"/>
      <c r="VCJ121" s="77"/>
      <c r="VCK121" s="11"/>
      <c r="VCQ121" s="73"/>
      <c r="VCR121" s="73"/>
      <c r="VCS121" s="73"/>
      <c r="VCT121" s="73"/>
      <c r="VCU121" s="74"/>
      <c r="VCV121" s="74"/>
      <c r="VCW121" s="77"/>
      <c r="VCX121" s="77"/>
      <c r="VCY121" s="11"/>
      <c r="VDE121" s="73"/>
      <c r="VDF121" s="73"/>
      <c r="VDG121" s="73"/>
      <c r="VDH121" s="73"/>
      <c r="VDI121" s="74"/>
      <c r="VDJ121" s="74"/>
      <c r="VDK121" s="77"/>
      <c r="VDL121" s="77"/>
      <c r="VDM121" s="11"/>
      <c r="VDS121" s="73"/>
      <c r="VDT121" s="73"/>
      <c r="VDU121" s="73"/>
      <c r="VDV121" s="73"/>
      <c r="VDW121" s="74"/>
      <c r="VDX121" s="74"/>
      <c r="VDY121" s="77"/>
      <c r="VDZ121" s="77"/>
      <c r="VEA121" s="11"/>
      <c r="VEG121" s="73"/>
      <c r="VEH121" s="73"/>
      <c r="VEI121" s="73"/>
      <c r="VEJ121" s="73"/>
      <c r="VEK121" s="74"/>
      <c r="VEL121" s="74"/>
      <c r="VEM121" s="77"/>
      <c r="VEN121" s="77"/>
      <c r="VEO121" s="11"/>
      <c r="VEU121" s="73"/>
      <c r="VEV121" s="73"/>
      <c r="VEW121" s="73"/>
      <c r="VEX121" s="73"/>
      <c r="VEY121" s="74"/>
      <c r="VEZ121" s="74"/>
      <c r="VFA121" s="77"/>
      <c r="VFB121" s="77"/>
      <c r="VFC121" s="11"/>
      <c r="VFI121" s="73"/>
      <c r="VFJ121" s="73"/>
      <c r="VFK121" s="73"/>
      <c r="VFL121" s="73"/>
      <c r="VFM121" s="74"/>
      <c r="VFN121" s="74"/>
      <c r="VFO121" s="77"/>
      <c r="VFP121" s="77"/>
      <c r="VFQ121" s="11"/>
      <c r="VFW121" s="73"/>
      <c r="VFX121" s="73"/>
      <c r="VFY121" s="73"/>
      <c r="VFZ121" s="73"/>
      <c r="VGA121" s="74"/>
      <c r="VGB121" s="74"/>
      <c r="VGC121" s="77"/>
      <c r="VGD121" s="77"/>
      <c r="VGE121" s="11"/>
      <c r="VGK121" s="73"/>
      <c r="VGL121" s="73"/>
      <c r="VGM121" s="73"/>
      <c r="VGN121" s="73"/>
      <c r="VGO121" s="74"/>
      <c r="VGP121" s="74"/>
      <c r="VGQ121" s="77"/>
      <c r="VGR121" s="77"/>
      <c r="VGS121" s="11"/>
      <c r="VGY121" s="73"/>
      <c r="VGZ121" s="73"/>
      <c r="VHA121" s="73"/>
      <c r="VHB121" s="73"/>
      <c r="VHC121" s="74"/>
      <c r="VHD121" s="74"/>
      <c r="VHE121" s="77"/>
      <c r="VHF121" s="77"/>
      <c r="VHG121" s="11"/>
      <c r="VHM121" s="73"/>
      <c r="VHN121" s="73"/>
      <c r="VHO121" s="73"/>
      <c r="VHP121" s="73"/>
      <c r="VHQ121" s="74"/>
      <c r="VHR121" s="74"/>
      <c r="VHS121" s="77"/>
      <c r="VHT121" s="77"/>
      <c r="VHU121" s="11"/>
      <c r="VIA121" s="73"/>
      <c r="VIB121" s="73"/>
      <c r="VIC121" s="73"/>
      <c r="VID121" s="73"/>
      <c r="VIE121" s="74"/>
      <c r="VIF121" s="74"/>
      <c r="VIG121" s="77"/>
      <c r="VIH121" s="77"/>
      <c r="VII121" s="11"/>
      <c r="VIO121" s="73"/>
      <c r="VIP121" s="73"/>
      <c r="VIQ121" s="73"/>
      <c r="VIR121" s="73"/>
      <c r="VIS121" s="74"/>
      <c r="VIT121" s="74"/>
      <c r="VIU121" s="77"/>
      <c r="VIV121" s="77"/>
      <c r="VIW121" s="11"/>
      <c r="VJC121" s="73"/>
      <c r="VJD121" s="73"/>
      <c r="VJE121" s="73"/>
      <c r="VJF121" s="73"/>
      <c r="VJG121" s="74"/>
      <c r="VJH121" s="74"/>
      <c r="VJI121" s="77"/>
      <c r="VJJ121" s="77"/>
      <c r="VJK121" s="11"/>
      <c r="VJQ121" s="73"/>
      <c r="VJR121" s="73"/>
      <c r="VJS121" s="73"/>
      <c r="VJT121" s="73"/>
      <c r="VJU121" s="74"/>
      <c r="VJV121" s="74"/>
      <c r="VJW121" s="77"/>
      <c r="VJX121" s="77"/>
      <c r="VJY121" s="11"/>
      <c r="VKE121" s="73"/>
      <c r="VKF121" s="73"/>
      <c r="VKG121" s="73"/>
      <c r="VKH121" s="73"/>
      <c r="VKI121" s="74"/>
      <c r="VKJ121" s="74"/>
      <c r="VKK121" s="77"/>
      <c r="VKL121" s="77"/>
      <c r="VKM121" s="11"/>
      <c r="VKS121" s="73"/>
      <c r="VKT121" s="73"/>
      <c r="VKU121" s="73"/>
      <c r="VKV121" s="73"/>
      <c r="VKW121" s="74"/>
      <c r="VKX121" s="74"/>
      <c r="VKY121" s="77"/>
      <c r="VKZ121" s="77"/>
      <c r="VLA121" s="11"/>
      <c r="VLG121" s="73"/>
      <c r="VLH121" s="73"/>
      <c r="VLI121" s="73"/>
      <c r="VLJ121" s="73"/>
      <c r="VLK121" s="74"/>
      <c r="VLL121" s="74"/>
      <c r="VLM121" s="77"/>
      <c r="VLN121" s="77"/>
      <c r="VLO121" s="11"/>
      <c r="VLU121" s="73"/>
      <c r="VLV121" s="73"/>
      <c r="VLW121" s="73"/>
      <c r="VLX121" s="73"/>
      <c r="VLY121" s="74"/>
      <c r="VLZ121" s="74"/>
      <c r="VMA121" s="77"/>
      <c r="VMB121" s="77"/>
      <c r="VMC121" s="11"/>
      <c r="VMI121" s="73"/>
      <c r="VMJ121" s="73"/>
      <c r="VMK121" s="73"/>
      <c r="VML121" s="73"/>
      <c r="VMM121" s="74"/>
      <c r="VMN121" s="74"/>
      <c r="VMO121" s="77"/>
      <c r="VMP121" s="77"/>
      <c r="VMQ121" s="11"/>
      <c r="VMW121" s="73"/>
      <c r="VMX121" s="73"/>
      <c r="VMY121" s="73"/>
      <c r="VMZ121" s="73"/>
      <c r="VNA121" s="74"/>
      <c r="VNB121" s="74"/>
      <c r="VNC121" s="77"/>
      <c r="VND121" s="77"/>
      <c r="VNE121" s="11"/>
      <c r="VNK121" s="73"/>
      <c r="VNL121" s="73"/>
      <c r="VNM121" s="73"/>
      <c r="VNN121" s="73"/>
      <c r="VNO121" s="74"/>
      <c r="VNP121" s="74"/>
      <c r="VNQ121" s="77"/>
      <c r="VNR121" s="77"/>
      <c r="VNS121" s="11"/>
      <c r="VNY121" s="73"/>
      <c r="VNZ121" s="73"/>
      <c r="VOA121" s="73"/>
      <c r="VOB121" s="73"/>
      <c r="VOC121" s="74"/>
      <c r="VOD121" s="74"/>
      <c r="VOE121" s="77"/>
      <c r="VOF121" s="77"/>
      <c r="VOG121" s="11"/>
      <c r="VOM121" s="73"/>
      <c r="VON121" s="73"/>
      <c r="VOO121" s="73"/>
      <c r="VOP121" s="73"/>
      <c r="VOQ121" s="74"/>
      <c r="VOR121" s="74"/>
      <c r="VOS121" s="77"/>
      <c r="VOT121" s="77"/>
      <c r="VOU121" s="11"/>
      <c r="VPA121" s="73"/>
      <c r="VPB121" s="73"/>
      <c r="VPC121" s="73"/>
      <c r="VPD121" s="73"/>
      <c r="VPE121" s="74"/>
      <c r="VPF121" s="74"/>
      <c r="VPG121" s="77"/>
      <c r="VPH121" s="77"/>
      <c r="VPI121" s="11"/>
      <c r="VPO121" s="73"/>
      <c r="VPP121" s="73"/>
      <c r="VPQ121" s="73"/>
      <c r="VPR121" s="73"/>
      <c r="VPS121" s="74"/>
      <c r="VPT121" s="74"/>
      <c r="VPU121" s="77"/>
      <c r="VPV121" s="77"/>
      <c r="VPW121" s="11"/>
      <c r="VQC121" s="73"/>
      <c r="VQD121" s="73"/>
      <c r="VQE121" s="73"/>
      <c r="VQF121" s="73"/>
      <c r="VQG121" s="74"/>
      <c r="VQH121" s="74"/>
      <c r="VQI121" s="77"/>
      <c r="VQJ121" s="77"/>
      <c r="VQK121" s="11"/>
      <c r="VQQ121" s="73"/>
      <c r="VQR121" s="73"/>
      <c r="VQS121" s="73"/>
      <c r="VQT121" s="73"/>
      <c r="VQU121" s="74"/>
      <c r="VQV121" s="74"/>
      <c r="VQW121" s="77"/>
      <c r="VQX121" s="77"/>
      <c r="VQY121" s="11"/>
      <c r="VRE121" s="73"/>
      <c r="VRF121" s="73"/>
      <c r="VRG121" s="73"/>
      <c r="VRH121" s="73"/>
      <c r="VRI121" s="74"/>
      <c r="VRJ121" s="74"/>
      <c r="VRK121" s="77"/>
      <c r="VRL121" s="77"/>
      <c r="VRM121" s="11"/>
      <c r="VRS121" s="73"/>
      <c r="VRT121" s="73"/>
      <c r="VRU121" s="73"/>
      <c r="VRV121" s="73"/>
      <c r="VRW121" s="74"/>
      <c r="VRX121" s="74"/>
      <c r="VRY121" s="77"/>
      <c r="VRZ121" s="77"/>
      <c r="VSA121" s="11"/>
      <c r="VSG121" s="73"/>
      <c r="VSH121" s="73"/>
      <c r="VSI121" s="73"/>
      <c r="VSJ121" s="73"/>
      <c r="VSK121" s="74"/>
      <c r="VSL121" s="74"/>
      <c r="VSM121" s="77"/>
      <c r="VSN121" s="77"/>
      <c r="VSO121" s="11"/>
      <c r="VSU121" s="73"/>
      <c r="VSV121" s="73"/>
      <c r="VSW121" s="73"/>
      <c r="VSX121" s="73"/>
      <c r="VSY121" s="74"/>
      <c r="VSZ121" s="74"/>
      <c r="VTA121" s="77"/>
      <c r="VTB121" s="77"/>
      <c r="VTC121" s="11"/>
      <c r="VTI121" s="73"/>
      <c r="VTJ121" s="73"/>
      <c r="VTK121" s="73"/>
      <c r="VTL121" s="73"/>
      <c r="VTM121" s="74"/>
      <c r="VTN121" s="74"/>
      <c r="VTO121" s="77"/>
      <c r="VTP121" s="77"/>
      <c r="VTQ121" s="11"/>
      <c r="VTW121" s="73"/>
      <c r="VTX121" s="73"/>
      <c r="VTY121" s="73"/>
      <c r="VTZ121" s="73"/>
      <c r="VUA121" s="74"/>
      <c r="VUB121" s="74"/>
      <c r="VUC121" s="77"/>
      <c r="VUD121" s="77"/>
      <c r="VUE121" s="11"/>
      <c r="VUK121" s="73"/>
      <c r="VUL121" s="73"/>
      <c r="VUM121" s="73"/>
      <c r="VUN121" s="73"/>
      <c r="VUO121" s="74"/>
      <c r="VUP121" s="74"/>
      <c r="VUQ121" s="77"/>
      <c r="VUR121" s="77"/>
      <c r="VUS121" s="11"/>
      <c r="VUY121" s="73"/>
      <c r="VUZ121" s="73"/>
      <c r="VVA121" s="73"/>
      <c r="VVB121" s="73"/>
      <c r="VVC121" s="74"/>
      <c r="VVD121" s="74"/>
      <c r="VVE121" s="77"/>
      <c r="VVF121" s="77"/>
      <c r="VVG121" s="11"/>
      <c r="VVM121" s="73"/>
      <c r="VVN121" s="73"/>
      <c r="VVO121" s="73"/>
      <c r="VVP121" s="73"/>
      <c r="VVQ121" s="74"/>
      <c r="VVR121" s="74"/>
      <c r="VVS121" s="77"/>
      <c r="VVT121" s="77"/>
      <c r="VVU121" s="11"/>
      <c r="VWA121" s="73"/>
      <c r="VWB121" s="73"/>
      <c r="VWC121" s="73"/>
      <c r="VWD121" s="73"/>
      <c r="VWE121" s="74"/>
      <c r="VWF121" s="74"/>
      <c r="VWG121" s="77"/>
      <c r="VWH121" s="77"/>
      <c r="VWI121" s="11"/>
      <c r="VWO121" s="73"/>
      <c r="VWP121" s="73"/>
      <c r="VWQ121" s="73"/>
      <c r="VWR121" s="73"/>
      <c r="VWS121" s="74"/>
      <c r="VWT121" s="74"/>
      <c r="VWU121" s="77"/>
      <c r="VWV121" s="77"/>
      <c r="VWW121" s="11"/>
      <c r="VXC121" s="73"/>
      <c r="VXD121" s="73"/>
      <c r="VXE121" s="73"/>
      <c r="VXF121" s="73"/>
      <c r="VXG121" s="74"/>
      <c r="VXH121" s="74"/>
      <c r="VXI121" s="77"/>
      <c r="VXJ121" s="77"/>
      <c r="VXK121" s="11"/>
      <c r="VXQ121" s="73"/>
      <c r="VXR121" s="73"/>
      <c r="VXS121" s="73"/>
      <c r="VXT121" s="73"/>
      <c r="VXU121" s="74"/>
      <c r="VXV121" s="74"/>
      <c r="VXW121" s="77"/>
      <c r="VXX121" s="77"/>
      <c r="VXY121" s="11"/>
      <c r="VYE121" s="73"/>
      <c r="VYF121" s="73"/>
      <c r="VYG121" s="73"/>
      <c r="VYH121" s="73"/>
      <c r="VYI121" s="74"/>
      <c r="VYJ121" s="74"/>
      <c r="VYK121" s="77"/>
      <c r="VYL121" s="77"/>
      <c r="VYM121" s="11"/>
      <c r="VYS121" s="73"/>
      <c r="VYT121" s="73"/>
      <c r="VYU121" s="73"/>
      <c r="VYV121" s="73"/>
      <c r="VYW121" s="74"/>
      <c r="VYX121" s="74"/>
      <c r="VYY121" s="77"/>
      <c r="VYZ121" s="77"/>
      <c r="VZA121" s="11"/>
      <c r="VZG121" s="73"/>
      <c r="VZH121" s="73"/>
      <c r="VZI121" s="73"/>
      <c r="VZJ121" s="73"/>
      <c r="VZK121" s="74"/>
      <c r="VZL121" s="74"/>
      <c r="VZM121" s="77"/>
      <c r="VZN121" s="77"/>
      <c r="VZO121" s="11"/>
      <c r="VZU121" s="73"/>
      <c r="VZV121" s="73"/>
      <c r="VZW121" s="73"/>
      <c r="VZX121" s="73"/>
      <c r="VZY121" s="74"/>
      <c r="VZZ121" s="74"/>
      <c r="WAA121" s="77"/>
      <c r="WAB121" s="77"/>
      <c r="WAC121" s="11"/>
      <c r="WAI121" s="73"/>
      <c r="WAJ121" s="73"/>
      <c r="WAK121" s="73"/>
      <c r="WAL121" s="73"/>
      <c r="WAM121" s="74"/>
      <c r="WAN121" s="74"/>
      <c r="WAO121" s="77"/>
      <c r="WAP121" s="77"/>
      <c r="WAQ121" s="11"/>
      <c r="WAW121" s="73"/>
      <c r="WAX121" s="73"/>
      <c r="WAY121" s="73"/>
      <c r="WAZ121" s="73"/>
      <c r="WBA121" s="74"/>
      <c r="WBB121" s="74"/>
      <c r="WBC121" s="77"/>
      <c r="WBD121" s="77"/>
      <c r="WBE121" s="11"/>
      <c r="WBK121" s="73"/>
      <c r="WBL121" s="73"/>
      <c r="WBM121" s="73"/>
      <c r="WBN121" s="73"/>
      <c r="WBO121" s="74"/>
      <c r="WBP121" s="74"/>
      <c r="WBQ121" s="77"/>
      <c r="WBR121" s="77"/>
      <c r="WBS121" s="11"/>
      <c r="WBY121" s="73"/>
      <c r="WBZ121" s="73"/>
      <c r="WCA121" s="73"/>
      <c r="WCB121" s="73"/>
      <c r="WCC121" s="74"/>
      <c r="WCD121" s="74"/>
      <c r="WCE121" s="77"/>
      <c r="WCF121" s="77"/>
      <c r="WCG121" s="11"/>
      <c r="WCM121" s="73"/>
      <c r="WCN121" s="73"/>
      <c r="WCO121" s="73"/>
      <c r="WCP121" s="73"/>
      <c r="WCQ121" s="74"/>
      <c r="WCR121" s="74"/>
      <c r="WCS121" s="77"/>
      <c r="WCT121" s="77"/>
      <c r="WCU121" s="11"/>
      <c r="WDA121" s="73"/>
      <c r="WDB121" s="73"/>
      <c r="WDC121" s="73"/>
      <c r="WDD121" s="73"/>
      <c r="WDE121" s="74"/>
      <c r="WDF121" s="74"/>
      <c r="WDG121" s="77"/>
      <c r="WDH121" s="77"/>
      <c r="WDI121" s="11"/>
      <c r="WDO121" s="73"/>
      <c r="WDP121" s="73"/>
      <c r="WDQ121" s="73"/>
      <c r="WDR121" s="73"/>
      <c r="WDS121" s="74"/>
      <c r="WDT121" s="74"/>
      <c r="WDU121" s="77"/>
      <c r="WDV121" s="77"/>
      <c r="WDW121" s="11"/>
      <c r="WEC121" s="73"/>
      <c r="WED121" s="73"/>
      <c r="WEE121" s="73"/>
      <c r="WEF121" s="73"/>
      <c r="WEG121" s="74"/>
      <c r="WEH121" s="74"/>
      <c r="WEI121" s="77"/>
      <c r="WEJ121" s="77"/>
      <c r="WEK121" s="11"/>
      <c r="WEQ121" s="73"/>
      <c r="WER121" s="73"/>
      <c r="WES121" s="73"/>
      <c r="WET121" s="73"/>
      <c r="WEU121" s="74"/>
      <c r="WEV121" s="74"/>
      <c r="WEW121" s="77"/>
      <c r="WEX121" s="77"/>
      <c r="WEY121" s="11"/>
      <c r="WFE121" s="73"/>
      <c r="WFF121" s="73"/>
      <c r="WFG121" s="73"/>
      <c r="WFH121" s="73"/>
      <c r="WFI121" s="74"/>
      <c r="WFJ121" s="74"/>
      <c r="WFK121" s="77"/>
      <c r="WFL121" s="77"/>
      <c r="WFM121" s="11"/>
      <c r="WFS121" s="73"/>
      <c r="WFT121" s="73"/>
      <c r="WFU121" s="73"/>
      <c r="WFV121" s="73"/>
      <c r="WFW121" s="74"/>
      <c r="WFX121" s="74"/>
      <c r="WFY121" s="77"/>
      <c r="WFZ121" s="77"/>
      <c r="WGA121" s="11"/>
      <c r="WGG121" s="73"/>
      <c r="WGH121" s="73"/>
      <c r="WGI121" s="73"/>
      <c r="WGJ121" s="73"/>
      <c r="WGK121" s="74"/>
      <c r="WGL121" s="74"/>
      <c r="WGM121" s="77"/>
      <c r="WGN121" s="77"/>
      <c r="WGO121" s="11"/>
      <c r="WGU121" s="73"/>
      <c r="WGV121" s="73"/>
      <c r="WGW121" s="73"/>
      <c r="WGX121" s="73"/>
      <c r="WGY121" s="74"/>
      <c r="WGZ121" s="74"/>
      <c r="WHA121" s="77"/>
      <c r="WHB121" s="77"/>
      <c r="WHC121" s="11"/>
      <c r="WHI121" s="73"/>
      <c r="WHJ121" s="73"/>
      <c r="WHK121" s="73"/>
      <c r="WHL121" s="73"/>
      <c r="WHM121" s="74"/>
      <c r="WHN121" s="74"/>
      <c r="WHO121" s="77"/>
      <c r="WHP121" s="77"/>
      <c r="WHQ121" s="11"/>
      <c r="WHW121" s="73"/>
      <c r="WHX121" s="73"/>
      <c r="WHY121" s="73"/>
      <c r="WHZ121" s="73"/>
      <c r="WIA121" s="74"/>
      <c r="WIB121" s="74"/>
      <c r="WIC121" s="77"/>
      <c r="WID121" s="77"/>
      <c r="WIE121" s="11"/>
      <c r="WIK121" s="73"/>
      <c r="WIL121" s="73"/>
      <c r="WIM121" s="73"/>
      <c r="WIN121" s="73"/>
      <c r="WIO121" s="74"/>
      <c r="WIP121" s="74"/>
      <c r="WIQ121" s="77"/>
      <c r="WIR121" s="77"/>
      <c r="WIS121" s="11"/>
      <c r="WIY121" s="73"/>
      <c r="WIZ121" s="73"/>
      <c r="WJA121" s="73"/>
      <c r="WJB121" s="73"/>
      <c r="WJC121" s="74"/>
      <c r="WJD121" s="74"/>
      <c r="WJE121" s="77"/>
      <c r="WJF121" s="77"/>
      <c r="WJG121" s="11"/>
      <c r="WJM121" s="73"/>
      <c r="WJN121" s="73"/>
      <c r="WJO121" s="73"/>
      <c r="WJP121" s="73"/>
      <c r="WJQ121" s="74"/>
      <c r="WJR121" s="74"/>
      <c r="WJS121" s="77"/>
      <c r="WJT121" s="77"/>
      <c r="WJU121" s="11"/>
      <c r="WKA121" s="73"/>
      <c r="WKB121" s="73"/>
      <c r="WKC121" s="73"/>
      <c r="WKD121" s="73"/>
      <c r="WKE121" s="74"/>
      <c r="WKF121" s="74"/>
      <c r="WKG121" s="77"/>
      <c r="WKH121" s="77"/>
      <c r="WKI121" s="11"/>
      <c r="WKO121" s="73"/>
      <c r="WKP121" s="73"/>
      <c r="WKQ121" s="73"/>
      <c r="WKR121" s="73"/>
      <c r="WKS121" s="74"/>
      <c r="WKT121" s="74"/>
      <c r="WKU121" s="77"/>
      <c r="WKV121" s="77"/>
      <c r="WKW121" s="11"/>
      <c r="WLC121" s="73"/>
      <c r="WLD121" s="73"/>
      <c r="WLE121" s="73"/>
      <c r="WLF121" s="73"/>
      <c r="WLG121" s="74"/>
      <c r="WLH121" s="74"/>
      <c r="WLI121" s="77"/>
      <c r="WLJ121" s="77"/>
      <c r="WLK121" s="11"/>
      <c r="WLQ121" s="73"/>
      <c r="WLR121" s="73"/>
      <c r="WLS121" s="73"/>
      <c r="WLT121" s="73"/>
      <c r="WLU121" s="74"/>
      <c r="WLV121" s="74"/>
      <c r="WLW121" s="77"/>
      <c r="WLX121" s="77"/>
      <c r="WLY121" s="11"/>
      <c r="WME121" s="73"/>
      <c r="WMF121" s="73"/>
      <c r="WMG121" s="73"/>
      <c r="WMH121" s="73"/>
      <c r="WMI121" s="74"/>
      <c r="WMJ121" s="74"/>
      <c r="WMK121" s="77"/>
      <c r="WML121" s="77"/>
      <c r="WMM121" s="11"/>
      <c r="WMS121" s="73"/>
      <c r="WMT121" s="73"/>
      <c r="WMU121" s="73"/>
      <c r="WMV121" s="73"/>
      <c r="WMW121" s="74"/>
      <c r="WMX121" s="74"/>
      <c r="WMY121" s="77"/>
      <c r="WMZ121" s="77"/>
      <c r="WNA121" s="11"/>
      <c r="WNG121" s="73"/>
      <c r="WNH121" s="73"/>
      <c r="WNI121" s="73"/>
      <c r="WNJ121" s="73"/>
      <c r="WNK121" s="74"/>
      <c r="WNL121" s="74"/>
      <c r="WNM121" s="77"/>
      <c r="WNN121" s="77"/>
      <c r="WNO121" s="11"/>
      <c r="WNU121" s="73"/>
      <c r="WNV121" s="73"/>
      <c r="WNW121" s="73"/>
      <c r="WNX121" s="73"/>
      <c r="WNY121" s="74"/>
      <c r="WNZ121" s="74"/>
      <c r="WOA121" s="77"/>
      <c r="WOB121" s="77"/>
      <c r="WOC121" s="11"/>
      <c r="WOI121" s="73"/>
      <c r="WOJ121" s="73"/>
      <c r="WOK121" s="73"/>
      <c r="WOL121" s="73"/>
      <c r="WOM121" s="74"/>
      <c r="WON121" s="74"/>
      <c r="WOO121" s="77"/>
      <c r="WOP121" s="77"/>
      <c r="WOQ121" s="11"/>
      <c r="WOW121" s="73"/>
      <c r="WOX121" s="73"/>
      <c r="WOY121" s="73"/>
      <c r="WOZ121" s="73"/>
      <c r="WPA121" s="74"/>
      <c r="WPB121" s="74"/>
      <c r="WPC121" s="77"/>
      <c r="WPD121" s="77"/>
      <c r="WPE121" s="11"/>
      <c r="WPK121" s="73"/>
      <c r="WPL121" s="73"/>
      <c r="WPM121" s="73"/>
      <c r="WPN121" s="73"/>
      <c r="WPO121" s="74"/>
      <c r="WPP121" s="74"/>
      <c r="WPQ121" s="77"/>
      <c r="WPR121" s="77"/>
      <c r="WPS121" s="11"/>
      <c r="WPY121" s="73"/>
      <c r="WPZ121" s="73"/>
      <c r="WQA121" s="73"/>
      <c r="WQB121" s="73"/>
      <c r="WQC121" s="74"/>
      <c r="WQD121" s="74"/>
      <c r="WQE121" s="77"/>
      <c r="WQF121" s="77"/>
      <c r="WQG121" s="11"/>
      <c r="WQM121" s="73"/>
      <c r="WQN121" s="73"/>
      <c r="WQO121" s="73"/>
      <c r="WQP121" s="73"/>
      <c r="WQQ121" s="74"/>
      <c r="WQR121" s="74"/>
      <c r="WQS121" s="77"/>
      <c r="WQT121" s="77"/>
      <c r="WQU121" s="11"/>
      <c r="WRA121" s="73"/>
      <c r="WRB121" s="73"/>
      <c r="WRC121" s="73"/>
      <c r="WRD121" s="73"/>
      <c r="WRE121" s="74"/>
      <c r="WRF121" s="74"/>
      <c r="WRG121" s="77"/>
      <c r="WRH121" s="77"/>
      <c r="WRI121" s="11"/>
      <c r="WRO121" s="73"/>
      <c r="WRP121" s="73"/>
      <c r="WRQ121" s="73"/>
      <c r="WRR121" s="73"/>
      <c r="WRS121" s="74"/>
      <c r="WRT121" s="74"/>
      <c r="WRU121" s="77"/>
      <c r="WRV121" s="77"/>
      <c r="WRW121" s="11"/>
      <c r="WSC121" s="73"/>
      <c r="WSD121" s="73"/>
      <c r="WSE121" s="73"/>
      <c r="WSF121" s="73"/>
      <c r="WSG121" s="74"/>
      <c r="WSH121" s="74"/>
      <c r="WSI121" s="77"/>
      <c r="WSJ121" s="77"/>
      <c r="WSK121" s="11"/>
      <c r="WSQ121" s="73"/>
      <c r="WSR121" s="73"/>
      <c r="WSS121" s="73"/>
      <c r="WST121" s="73"/>
      <c r="WSU121" s="74"/>
      <c r="WSV121" s="74"/>
      <c r="WSW121" s="77"/>
      <c r="WSX121" s="77"/>
      <c r="WSY121" s="11"/>
      <c r="WTE121" s="73"/>
      <c r="WTF121" s="73"/>
      <c r="WTG121" s="73"/>
      <c r="WTH121" s="73"/>
      <c r="WTI121" s="74"/>
      <c r="WTJ121" s="74"/>
      <c r="WTK121" s="77"/>
      <c r="WTL121" s="77"/>
      <c r="WTM121" s="11"/>
      <c r="WTS121" s="73"/>
      <c r="WTT121" s="73"/>
      <c r="WTU121" s="73"/>
      <c r="WTV121" s="73"/>
      <c r="WTW121" s="74"/>
      <c r="WTX121" s="74"/>
      <c r="WTY121" s="77"/>
      <c r="WTZ121" s="77"/>
      <c r="WUA121" s="11"/>
      <c r="WUG121" s="73"/>
      <c r="WUH121" s="73"/>
      <c r="WUI121" s="73"/>
      <c r="WUJ121" s="73"/>
      <c r="WUK121" s="74"/>
      <c r="WUL121" s="74"/>
      <c r="WUM121" s="77"/>
      <c r="WUN121" s="77"/>
      <c r="WUO121" s="11"/>
      <c r="WUU121" s="73"/>
      <c r="WUV121" s="73"/>
      <c r="WUW121" s="73"/>
      <c r="WUX121" s="73"/>
      <c r="WUY121" s="74"/>
      <c r="WUZ121" s="74"/>
      <c r="WVA121" s="77"/>
      <c r="WVB121" s="77"/>
      <c r="WVC121" s="11"/>
      <c r="WVI121" s="73"/>
      <c r="WVJ121" s="73"/>
      <c r="WVK121" s="73"/>
      <c r="WVL121" s="73"/>
      <c r="WVM121" s="74"/>
      <c r="WVN121" s="74"/>
      <c r="WVO121" s="77"/>
      <c r="WVP121" s="77"/>
      <c r="WVQ121" s="11"/>
      <c r="WVW121" s="73"/>
      <c r="WVX121" s="73"/>
      <c r="WVY121" s="73"/>
      <c r="WVZ121" s="73"/>
      <c r="WWA121" s="74"/>
      <c r="WWB121" s="74"/>
      <c r="WWC121" s="77"/>
      <c r="WWD121" s="77"/>
      <c r="WWE121" s="11"/>
      <c r="WWK121" s="73"/>
      <c r="WWL121" s="73"/>
      <c r="WWM121" s="73"/>
      <c r="WWN121" s="73"/>
      <c r="WWO121" s="74"/>
      <c r="WWP121" s="74"/>
      <c r="WWQ121" s="77"/>
      <c r="WWR121" s="77"/>
      <c r="WWS121" s="11"/>
      <c r="WWY121" s="73"/>
      <c r="WWZ121" s="73"/>
      <c r="WXA121" s="73"/>
      <c r="WXB121" s="73"/>
      <c r="WXC121" s="74"/>
      <c r="WXD121" s="74"/>
      <c r="WXE121" s="77"/>
      <c r="WXF121" s="77"/>
      <c r="WXG121" s="11"/>
      <c r="WXM121" s="73"/>
      <c r="WXN121" s="73"/>
      <c r="WXO121" s="73"/>
      <c r="WXP121" s="73"/>
      <c r="WXQ121" s="74"/>
      <c r="WXR121" s="74"/>
      <c r="WXS121" s="77"/>
      <c r="WXT121" s="77"/>
      <c r="WXU121" s="11"/>
      <c r="WYA121" s="73"/>
      <c r="WYB121" s="73"/>
      <c r="WYC121" s="73"/>
      <c r="WYD121" s="73"/>
      <c r="WYE121" s="74"/>
      <c r="WYF121" s="74"/>
      <c r="WYG121" s="77"/>
      <c r="WYH121" s="77"/>
      <c r="WYI121" s="11"/>
      <c r="WYO121" s="73"/>
      <c r="WYP121" s="73"/>
      <c r="WYQ121" s="73"/>
      <c r="WYR121" s="73"/>
      <c r="WYS121" s="74"/>
      <c r="WYT121" s="74"/>
      <c r="WYU121" s="77"/>
      <c r="WYV121" s="77"/>
      <c r="WYW121" s="11"/>
      <c r="WZC121" s="73"/>
      <c r="WZD121" s="73"/>
      <c r="WZE121" s="73"/>
      <c r="WZF121" s="73"/>
      <c r="WZG121" s="74"/>
      <c r="WZH121" s="74"/>
      <c r="WZI121" s="77"/>
      <c r="WZJ121" s="77"/>
      <c r="WZK121" s="11"/>
      <c r="WZQ121" s="73"/>
      <c r="WZR121" s="73"/>
      <c r="WZS121" s="73"/>
      <c r="WZT121" s="73"/>
      <c r="WZU121" s="74"/>
      <c r="WZV121" s="74"/>
      <c r="WZW121" s="77"/>
      <c r="WZX121" s="77"/>
      <c r="WZY121" s="11"/>
      <c r="XAE121" s="73"/>
      <c r="XAF121" s="73"/>
      <c r="XAG121" s="73"/>
      <c r="XAH121" s="73"/>
      <c r="XAI121" s="74"/>
      <c r="XAJ121" s="74"/>
      <c r="XAK121" s="77"/>
      <c r="XAL121" s="77"/>
      <c r="XAM121" s="11"/>
      <c r="XAS121" s="73"/>
      <c r="XAT121" s="73"/>
      <c r="XAU121" s="73"/>
      <c r="XAV121" s="73"/>
      <c r="XAW121" s="74"/>
      <c r="XAX121" s="74"/>
      <c r="XAY121" s="77"/>
      <c r="XAZ121" s="77"/>
      <c r="XBA121" s="11"/>
      <c r="XBG121" s="73"/>
      <c r="XBH121" s="73"/>
      <c r="XBI121" s="73"/>
      <c r="XBJ121" s="73"/>
      <c r="XBK121" s="74"/>
      <c r="XBL121" s="74"/>
      <c r="XBM121" s="77"/>
      <c r="XBN121" s="77"/>
      <c r="XBO121" s="11"/>
      <c r="XBU121" s="73"/>
      <c r="XBV121" s="73"/>
      <c r="XBW121" s="73"/>
      <c r="XBX121" s="73"/>
      <c r="XBY121" s="74"/>
      <c r="XBZ121" s="74"/>
      <c r="XCA121" s="77"/>
      <c r="XCB121" s="77"/>
      <c r="XCC121" s="11"/>
      <c r="XCI121" s="73"/>
      <c r="XCJ121" s="73"/>
      <c r="XCK121" s="73"/>
      <c r="XCL121" s="73"/>
      <c r="XCM121" s="74"/>
      <c r="XCN121" s="74"/>
      <c r="XCO121" s="77"/>
      <c r="XCP121" s="77"/>
      <c r="XCQ121" s="11"/>
      <c r="XCW121" s="73"/>
      <c r="XCX121" s="73"/>
      <c r="XCY121" s="73"/>
      <c r="XCZ121" s="73"/>
      <c r="XDA121" s="74"/>
      <c r="XDB121" s="74"/>
      <c r="XDC121" s="77"/>
      <c r="XDD121" s="77"/>
      <c r="XDE121" s="11"/>
      <c r="XDK121" s="73"/>
      <c r="XDL121" s="73"/>
      <c r="XDM121" s="73"/>
      <c r="XDN121" s="73"/>
      <c r="XDO121" s="74"/>
      <c r="XDP121" s="74"/>
      <c r="XDQ121" s="77"/>
      <c r="XDR121" s="77"/>
      <c r="XDS121" s="11"/>
      <c r="XDY121" s="73"/>
      <c r="XDZ121" s="73"/>
      <c r="XEA121" s="73"/>
      <c r="XEB121" s="73"/>
      <c r="XEC121" s="74"/>
      <c r="XED121" s="74"/>
      <c r="XEE121" s="77"/>
      <c r="XEF121" s="77"/>
      <c r="XEG121" s="11"/>
      <c r="XEM121" s="73"/>
      <c r="XEN121" s="73"/>
      <c r="XEO121" s="73"/>
      <c r="XEP121" s="73"/>
      <c r="XEQ121" s="74"/>
      <c r="XER121" s="74"/>
      <c r="XES121" s="77"/>
      <c r="XET121" s="77"/>
      <c r="XEU121" s="11"/>
      <c r="XFA121" s="73"/>
      <c r="XFB121" s="73"/>
      <c r="XFC121" s="73"/>
      <c r="XFD121" s="73"/>
    </row>
    <row r="122" spans="1:5119 5125:6141 6147:7163 7169:12287 12293:13309 13315:14331 14337:16384" x14ac:dyDescent="0.2">
      <c r="A122" s="73">
        <v>666876</v>
      </c>
      <c r="B122" s="73">
        <f>+_xlfn.XLOOKUP(A122,'[1]padron 2703'!A:A,'[1]padron 2703'!B:B,0)</f>
        <v>610002</v>
      </c>
      <c r="C122" s="73" t="str">
        <f>+_xlfn.XLOOKUP(A122,'[1]padron 2703'!A:A,'[1]padron 2703'!N:N,0)</f>
        <v>7791337010215</v>
      </c>
      <c r="D122" s="73" t="str">
        <f>+_xlfn.XLOOKUP(A122,'[1]padron 2703'!A:A,'[1]padron 2703'!D:D,0)</f>
        <v xml:space="preserve">YOGU LS.CLASICO NUTR.ACT SACH ENT FRU 900X        </v>
      </c>
      <c r="E122" s="74">
        <f>+_xlfn.XLOOKUP(A122,'[1]padron 2703'!A:A,'[1]padron 2703'!I:I,0)</f>
        <v>2096.6469999999999</v>
      </c>
      <c r="F122" s="74" t="s">
        <v>690</v>
      </c>
      <c r="G122" s="77">
        <v>46125</v>
      </c>
      <c r="H122" s="77">
        <v>46142</v>
      </c>
      <c r="O122" s="73"/>
      <c r="P122" s="73"/>
      <c r="Q122" s="73"/>
      <c r="R122" s="73"/>
      <c r="S122" s="74"/>
      <c r="T122" s="74"/>
      <c r="U122" s="77"/>
      <c r="V122" s="77"/>
      <c r="W122" s="11"/>
      <c r="AC122" s="73"/>
      <c r="AD122" s="73"/>
      <c r="AE122" s="73"/>
      <c r="AF122" s="73"/>
      <c r="AG122" s="74"/>
      <c r="AH122" s="74"/>
      <c r="AI122" s="77"/>
      <c r="AJ122" s="77"/>
      <c r="AK122" s="11"/>
      <c r="AQ122" s="73"/>
      <c r="AR122" s="73"/>
      <c r="AS122" s="73"/>
      <c r="AT122" s="73"/>
      <c r="AU122" s="74"/>
      <c r="AV122" s="74"/>
      <c r="AW122" s="77"/>
      <c r="AX122" s="77"/>
      <c r="AY122" s="11"/>
      <c r="BE122" s="73"/>
      <c r="BF122" s="73"/>
      <c r="BG122" s="73"/>
      <c r="BH122" s="73"/>
      <c r="BI122" s="74"/>
      <c r="BJ122" s="74"/>
      <c r="BK122" s="77"/>
      <c r="BL122" s="77"/>
      <c r="BM122" s="11"/>
      <c r="BS122" s="73"/>
      <c r="BT122" s="73"/>
      <c r="BU122" s="73"/>
      <c r="BV122" s="73"/>
      <c r="BW122" s="74"/>
      <c r="BX122" s="74"/>
      <c r="BY122" s="77"/>
      <c r="BZ122" s="77"/>
      <c r="CA122" s="11"/>
      <c r="CG122" s="73"/>
      <c r="CH122" s="73"/>
      <c r="CI122" s="73"/>
      <c r="CJ122" s="73"/>
      <c r="CK122" s="74"/>
      <c r="CL122" s="74"/>
      <c r="CM122" s="77"/>
      <c r="CN122" s="77"/>
      <c r="CO122" s="11"/>
      <c r="CU122" s="73"/>
      <c r="CV122" s="73"/>
      <c r="CW122" s="73"/>
      <c r="CX122" s="73"/>
      <c r="CY122" s="74"/>
      <c r="CZ122" s="74"/>
      <c r="DA122" s="77"/>
      <c r="DB122" s="77"/>
      <c r="DC122" s="11"/>
      <c r="DI122" s="73"/>
      <c r="DJ122" s="73"/>
      <c r="DK122" s="73"/>
      <c r="DL122" s="73"/>
      <c r="DM122" s="74"/>
      <c r="DN122" s="74"/>
      <c r="DO122" s="77"/>
      <c r="DP122" s="77"/>
      <c r="DQ122" s="11"/>
      <c r="DW122" s="73"/>
      <c r="DX122" s="73"/>
      <c r="DY122" s="73"/>
      <c r="DZ122" s="73"/>
      <c r="EA122" s="74"/>
      <c r="EB122" s="74"/>
      <c r="EC122" s="77"/>
      <c r="ED122" s="77"/>
      <c r="EE122" s="11"/>
      <c r="EK122" s="73"/>
      <c r="EL122" s="73"/>
      <c r="EM122" s="73"/>
      <c r="EN122" s="73"/>
      <c r="EO122" s="74"/>
      <c r="EP122" s="74"/>
      <c r="EQ122" s="77"/>
      <c r="ER122" s="77"/>
      <c r="ES122" s="11"/>
      <c r="EY122" s="73"/>
      <c r="EZ122" s="73"/>
      <c r="FA122" s="73"/>
      <c r="FB122" s="73"/>
      <c r="FC122" s="74"/>
      <c r="FD122" s="74"/>
      <c r="FE122" s="77"/>
      <c r="FF122" s="77"/>
      <c r="FG122" s="11"/>
      <c r="FM122" s="73"/>
      <c r="FN122" s="73"/>
      <c r="FO122" s="73"/>
      <c r="FP122" s="73"/>
      <c r="FQ122" s="74"/>
      <c r="FR122" s="74"/>
      <c r="FS122" s="77"/>
      <c r="FT122" s="77"/>
      <c r="FU122" s="11"/>
      <c r="GA122" s="73"/>
      <c r="GB122" s="73"/>
      <c r="GC122" s="73"/>
      <c r="GD122" s="73"/>
      <c r="GE122" s="74"/>
      <c r="GF122" s="74"/>
      <c r="GG122" s="77"/>
      <c r="GH122" s="77"/>
      <c r="GI122" s="11"/>
      <c r="GO122" s="73"/>
      <c r="GP122" s="73"/>
      <c r="GQ122" s="73"/>
      <c r="GR122" s="73"/>
      <c r="GS122" s="74"/>
      <c r="GT122" s="74"/>
      <c r="GU122" s="77"/>
      <c r="GV122" s="77"/>
      <c r="GW122" s="11"/>
      <c r="HC122" s="73"/>
      <c r="HD122" s="73"/>
      <c r="HE122" s="73"/>
      <c r="HF122" s="73"/>
      <c r="HG122" s="74"/>
      <c r="HH122" s="74"/>
      <c r="HI122" s="77"/>
      <c r="HJ122" s="77"/>
      <c r="HK122" s="11"/>
      <c r="HQ122" s="73"/>
      <c r="HR122" s="73"/>
      <c r="HS122" s="73"/>
      <c r="HT122" s="73"/>
      <c r="HU122" s="74"/>
      <c r="HV122" s="74"/>
      <c r="HW122" s="77"/>
      <c r="HX122" s="77"/>
      <c r="HY122" s="11"/>
      <c r="IE122" s="73"/>
      <c r="IF122" s="73"/>
      <c r="IG122" s="73"/>
      <c r="IH122" s="73"/>
      <c r="II122" s="74"/>
      <c r="IJ122" s="74"/>
      <c r="IK122" s="77"/>
      <c r="IL122" s="77"/>
      <c r="IM122" s="11"/>
      <c r="IS122" s="73"/>
      <c r="IT122" s="73"/>
      <c r="IU122" s="73"/>
      <c r="IV122" s="73"/>
      <c r="IW122" s="74"/>
      <c r="IX122" s="74"/>
      <c r="IY122" s="77"/>
      <c r="IZ122" s="77"/>
      <c r="JA122" s="11"/>
      <c r="JG122" s="73"/>
      <c r="JH122" s="73"/>
      <c r="JI122" s="73"/>
      <c r="JJ122" s="73"/>
      <c r="JK122" s="74"/>
      <c r="JL122" s="74"/>
      <c r="JM122" s="77"/>
      <c r="JN122" s="77"/>
      <c r="JO122" s="11"/>
      <c r="JU122" s="73"/>
      <c r="JV122" s="73"/>
      <c r="JW122" s="73"/>
      <c r="JX122" s="73"/>
      <c r="JY122" s="74"/>
      <c r="JZ122" s="74"/>
      <c r="KA122" s="77"/>
      <c r="KB122" s="77"/>
      <c r="KC122" s="11"/>
      <c r="KI122" s="73"/>
      <c r="KJ122" s="73"/>
      <c r="KK122" s="73"/>
      <c r="KL122" s="73"/>
      <c r="KM122" s="74"/>
      <c r="KN122" s="74"/>
      <c r="KO122" s="77"/>
      <c r="KP122" s="77"/>
      <c r="KQ122" s="11"/>
      <c r="KW122" s="73"/>
      <c r="KX122" s="73"/>
      <c r="KY122" s="73"/>
      <c r="KZ122" s="73"/>
      <c r="LA122" s="74"/>
      <c r="LB122" s="74"/>
      <c r="LC122" s="77"/>
      <c r="LD122" s="77"/>
      <c r="LE122" s="11"/>
      <c r="LK122" s="73"/>
      <c r="LL122" s="73"/>
      <c r="LM122" s="73"/>
      <c r="LN122" s="73"/>
      <c r="LO122" s="74"/>
      <c r="LP122" s="74"/>
      <c r="LQ122" s="77"/>
      <c r="LR122" s="77"/>
      <c r="LS122" s="11"/>
      <c r="LY122" s="73"/>
      <c r="LZ122" s="73"/>
      <c r="MA122" s="73"/>
      <c r="MB122" s="73"/>
      <c r="MC122" s="74"/>
      <c r="MD122" s="74"/>
      <c r="ME122" s="77"/>
      <c r="MF122" s="77"/>
      <c r="MG122" s="11"/>
      <c r="MM122" s="73"/>
      <c r="MN122" s="73"/>
      <c r="MO122" s="73"/>
      <c r="MP122" s="73"/>
      <c r="MQ122" s="74"/>
      <c r="MR122" s="74"/>
      <c r="MS122" s="77"/>
      <c r="MT122" s="77"/>
      <c r="MU122" s="11"/>
      <c r="NA122" s="73"/>
      <c r="NB122" s="73"/>
      <c r="NC122" s="73"/>
      <c r="ND122" s="73"/>
      <c r="NE122" s="74"/>
      <c r="NF122" s="74"/>
      <c r="NG122" s="77"/>
      <c r="NH122" s="77"/>
      <c r="NI122" s="11"/>
      <c r="NO122" s="73"/>
      <c r="NP122" s="73"/>
      <c r="NQ122" s="73"/>
      <c r="NR122" s="73"/>
      <c r="NS122" s="74"/>
      <c r="NT122" s="74"/>
      <c r="NU122" s="77"/>
      <c r="NV122" s="77"/>
      <c r="NW122" s="11"/>
      <c r="OC122" s="73"/>
      <c r="OD122" s="73"/>
      <c r="OE122" s="73"/>
      <c r="OF122" s="73"/>
      <c r="OG122" s="74"/>
      <c r="OH122" s="74"/>
      <c r="OI122" s="77"/>
      <c r="OJ122" s="77"/>
      <c r="OK122" s="11"/>
      <c r="OQ122" s="73"/>
      <c r="OR122" s="73"/>
      <c r="OS122" s="73"/>
      <c r="OT122" s="73"/>
      <c r="OU122" s="74"/>
      <c r="OV122" s="74"/>
      <c r="OW122" s="77"/>
      <c r="OX122" s="77"/>
      <c r="OY122" s="11"/>
      <c r="PE122" s="73"/>
      <c r="PF122" s="73"/>
      <c r="PG122" s="73"/>
      <c r="PH122" s="73"/>
      <c r="PI122" s="74"/>
      <c r="PJ122" s="74"/>
      <c r="PK122" s="77"/>
      <c r="PL122" s="77"/>
      <c r="PM122" s="11"/>
      <c r="PS122" s="73"/>
      <c r="PT122" s="73"/>
      <c r="PU122" s="73"/>
      <c r="PV122" s="73"/>
      <c r="PW122" s="74"/>
      <c r="PX122" s="74"/>
      <c r="PY122" s="77"/>
      <c r="PZ122" s="77"/>
      <c r="QA122" s="11"/>
      <c r="QG122" s="73"/>
      <c r="QH122" s="73"/>
      <c r="QI122" s="73"/>
      <c r="QJ122" s="73"/>
      <c r="QK122" s="74"/>
      <c r="QL122" s="74"/>
      <c r="QM122" s="77"/>
      <c r="QN122" s="77"/>
      <c r="QO122" s="11"/>
      <c r="QU122" s="73"/>
      <c r="QV122" s="73"/>
      <c r="QW122" s="73"/>
      <c r="QX122" s="73"/>
      <c r="QY122" s="74"/>
      <c r="QZ122" s="74"/>
      <c r="RA122" s="77"/>
      <c r="RB122" s="77"/>
      <c r="RC122" s="11"/>
      <c r="RI122" s="73"/>
      <c r="RJ122" s="73"/>
      <c r="RK122" s="73"/>
      <c r="RL122" s="73"/>
      <c r="RM122" s="74"/>
      <c r="RN122" s="74"/>
      <c r="RO122" s="77"/>
      <c r="RP122" s="77"/>
      <c r="RQ122" s="11"/>
      <c r="RW122" s="73"/>
      <c r="RX122" s="73"/>
      <c r="RY122" s="73"/>
      <c r="RZ122" s="73"/>
      <c r="SA122" s="74"/>
      <c r="SB122" s="74"/>
      <c r="SC122" s="77"/>
      <c r="SD122" s="77"/>
      <c r="SE122" s="11"/>
      <c r="SK122" s="73"/>
      <c r="SL122" s="73"/>
      <c r="SM122" s="73"/>
      <c r="SN122" s="73"/>
      <c r="SO122" s="74"/>
      <c r="SP122" s="74"/>
      <c r="SQ122" s="77"/>
      <c r="SR122" s="77"/>
      <c r="SS122" s="11"/>
      <c r="SY122" s="73"/>
      <c r="SZ122" s="73"/>
      <c r="TA122" s="73"/>
      <c r="TB122" s="73"/>
      <c r="TC122" s="74"/>
      <c r="TD122" s="74"/>
      <c r="TE122" s="77"/>
      <c r="TF122" s="77"/>
      <c r="TG122" s="11"/>
      <c r="TM122" s="73"/>
      <c r="TN122" s="73"/>
      <c r="TO122" s="73"/>
      <c r="TP122" s="73"/>
      <c r="TQ122" s="74"/>
      <c r="TR122" s="74"/>
      <c r="TS122" s="77"/>
      <c r="TT122" s="77"/>
      <c r="TU122" s="11"/>
      <c r="UA122" s="73"/>
      <c r="UB122" s="73"/>
      <c r="UC122" s="73"/>
      <c r="UD122" s="73"/>
      <c r="UE122" s="74"/>
      <c r="UF122" s="74"/>
      <c r="UG122" s="77"/>
      <c r="UH122" s="77"/>
      <c r="UI122" s="11"/>
      <c r="UO122" s="73"/>
      <c r="UP122" s="73"/>
      <c r="UQ122" s="73"/>
      <c r="UR122" s="73"/>
      <c r="US122" s="74"/>
      <c r="UT122" s="74"/>
      <c r="UU122" s="77"/>
      <c r="UV122" s="77"/>
      <c r="UW122" s="11"/>
      <c r="VC122" s="73"/>
      <c r="VD122" s="73"/>
      <c r="VE122" s="73"/>
      <c r="VF122" s="73"/>
      <c r="VG122" s="74"/>
      <c r="VH122" s="74"/>
      <c r="VI122" s="77"/>
      <c r="VJ122" s="77"/>
      <c r="VK122" s="11"/>
      <c r="VQ122" s="73"/>
      <c r="VR122" s="73"/>
      <c r="VS122" s="73"/>
      <c r="VT122" s="73"/>
      <c r="VU122" s="74"/>
      <c r="VV122" s="74"/>
      <c r="VW122" s="77"/>
      <c r="VX122" s="77"/>
      <c r="VY122" s="11"/>
      <c r="WE122" s="73"/>
      <c r="WF122" s="73"/>
      <c r="WG122" s="73"/>
      <c r="WH122" s="73"/>
      <c r="WI122" s="74"/>
      <c r="WJ122" s="74"/>
      <c r="WK122" s="77"/>
      <c r="WL122" s="77"/>
      <c r="WM122" s="11"/>
      <c r="WS122" s="73"/>
      <c r="WT122" s="73"/>
      <c r="WU122" s="73"/>
      <c r="WV122" s="73"/>
      <c r="WW122" s="74"/>
      <c r="WX122" s="74"/>
      <c r="WY122" s="77"/>
      <c r="WZ122" s="77"/>
      <c r="XA122" s="11"/>
      <c r="XG122" s="73"/>
      <c r="XH122" s="73"/>
      <c r="XI122" s="73"/>
      <c r="XJ122" s="73"/>
      <c r="XK122" s="74"/>
      <c r="XL122" s="74"/>
      <c r="XM122" s="77"/>
      <c r="XN122" s="77"/>
      <c r="XO122" s="11"/>
      <c r="XU122" s="73"/>
      <c r="XV122" s="73"/>
      <c r="XW122" s="73"/>
      <c r="XX122" s="73"/>
      <c r="XY122" s="74"/>
      <c r="XZ122" s="74"/>
      <c r="YA122" s="77"/>
      <c r="YB122" s="77"/>
      <c r="YC122" s="11"/>
      <c r="YI122" s="73"/>
      <c r="YJ122" s="73"/>
      <c r="YK122" s="73"/>
      <c r="YL122" s="73"/>
      <c r="YM122" s="74"/>
      <c r="YN122" s="74"/>
      <c r="YO122" s="77"/>
      <c r="YP122" s="77"/>
      <c r="YQ122" s="11"/>
      <c r="YW122" s="73"/>
      <c r="YX122" s="73"/>
      <c r="YY122" s="73"/>
      <c r="YZ122" s="73"/>
      <c r="ZA122" s="74"/>
      <c r="ZB122" s="74"/>
      <c r="ZC122" s="77"/>
      <c r="ZD122" s="77"/>
      <c r="ZE122" s="11"/>
      <c r="ZK122" s="73"/>
      <c r="ZL122" s="73"/>
      <c r="ZM122" s="73"/>
      <c r="ZN122" s="73"/>
      <c r="ZO122" s="74"/>
      <c r="ZP122" s="74"/>
      <c r="ZQ122" s="77"/>
      <c r="ZR122" s="77"/>
      <c r="ZS122" s="11"/>
      <c r="ZY122" s="73"/>
      <c r="ZZ122" s="73"/>
      <c r="AAA122" s="73"/>
      <c r="AAB122" s="73"/>
      <c r="AAC122" s="74"/>
      <c r="AAD122" s="74"/>
      <c r="AAE122" s="77"/>
      <c r="AAF122" s="77"/>
      <c r="AAG122" s="11"/>
      <c r="AAM122" s="73"/>
      <c r="AAN122" s="73"/>
      <c r="AAO122" s="73"/>
      <c r="AAP122" s="73"/>
      <c r="AAQ122" s="74"/>
      <c r="AAR122" s="74"/>
      <c r="AAS122" s="77"/>
      <c r="AAT122" s="77"/>
      <c r="AAU122" s="11"/>
      <c r="ABA122" s="73"/>
      <c r="ABB122" s="73"/>
      <c r="ABC122" s="73"/>
      <c r="ABD122" s="73"/>
      <c r="ABE122" s="74"/>
      <c r="ABF122" s="74"/>
      <c r="ABG122" s="77"/>
      <c r="ABH122" s="77"/>
      <c r="ABI122" s="11"/>
      <c r="ABO122" s="73"/>
      <c r="ABP122" s="73"/>
      <c r="ABQ122" s="73"/>
      <c r="ABR122" s="73"/>
      <c r="ABS122" s="74"/>
      <c r="ABT122" s="74"/>
      <c r="ABU122" s="77"/>
      <c r="ABV122" s="77"/>
      <c r="ABW122" s="11"/>
      <c r="ACC122" s="73"/>
      <c r="ACD122" s="73"/>
      <c r="ACE122" s="73"/>
      <c r="ACF122" s="73"/>
      <c r="ACG122" s="74"/>
      <c r="ACH122" s="74"/>
      <c r="ACI122" s="77"/>
      <c r="ACJ122" s="77"/>
      <c r="ACK122" s="11"/>
      <c r="ACQ122" s="73"/>
      <c r="ACR122" s="73"/>
      <c r="ACS122" s="73"/>
      <c r="ACT122" s="73"/>
      <c r="ACU122" s="74"/>
      <c r="ACV122" s="74"/>
      <c r="ACW122" s="77"/>
      <c r="ACX122" s="77"/>
      <c r="ACY122" s="11"/>
      <c r="ADE122" s="73"/>
      <c r="ADF122" s="73"/>
      <c r="ADG122" s="73"/>
      <c r="ADH122" s="73"/>
      <c r="ADI122" s="74"/>
      <c r="ADJ122" s="74"/>
      <c r="ADK122" s="77"/>
      <c r="ADL122" s="77"/>
      <c r="ADM122" s="11"/>
      <c r="ADS122" s="73"/>
      <c r="ADT122" s="73"/>
      <c r="ADU122" s="73"/>
      <c r="ADV122" s="73"/>
      <c r="ADW122" s="74"/>
      <c r="ADX122" s="74"/>
      <c r="ADY122" s="77"/>
      <c r="ADZ122" s="77"/>
      <c r="AEA122" s="11"/>
      <c r="AEG122" s="73"/>
      <c r="AEH122" s="73"/>
      <c r="AEI122" s="73"/>
      <c r="AEJ122" s="73"/>
      <c r="AEK122" s="74"/>
      <c r="AEL122" s="74"/>
      <c r="AEM122" s="77"/>
      <c r="AEN122" s="77"/>
      <c r="AEO122" s="11"/>
      <c r="AEU122" s="73"/>
      <c r="AEV122" s="73"/>
      <c r="AEW122" s="73"/>
      <c r="AEX122" s="73"/>
      <c r="AEY122" s="74"/>
      <c r="AEZ122" s="74"/>
      <c r="AFA122" s="77"/>
      <c r="AFB122" s="77"/>
      <c r="AFC122" s="11"/>
      <c r="AFI122" s="73"/>
      <c r="AFJ122" s="73"/>
      <c r="AFK122" s="73"/>
      <c r="AFL122" s="73"/>
      <c r="AFM122" s="74"/>
      <c r="AFN122" s="74"/>
      <c r="AFO122" s="77"/>
      <c r="AFP122" s="77"/>
      <c r="AFQ122" s="11"/>
      <c r="AFW122" s="73"/>
      <c r="AFX122" s="73"/>
      <c r="AFY122" s="73"/>
      <c r="AFZ122" s="73"/>
      <c r="AGA122" s="74"/>
      <c r="AGB122" s="74"/>
      <c r="AGC122" s="77"/>
      <c r="AGD122" s="77"/>
      <c r="AGE122" s="11"/>
      <c r="AGK122" s="73"/>
      <c r="AGL122" s="73"/>
      <c r="AGM122" s="73"/>
      <c r="AGN122" s="73"/>
      <c r="AGO122" s="74"/>
      <c r="AGP122" s="74"/>
      <c r="AGQ122" s="77"/>
      <c r="AGR122" s="77"/>
      <c r="AGS122" s="11"/>
      <c r="AGY122" s="73"/>
      <c r="AGZ122" s="73"/>
      <c r="AHA122" s="73"/>
      <c r="AHB122" s="73"/>
      <c r="AHC122" s="74"/>
      <c r="AHD122" s="74"/>
      <c r="AHE122" s="77"/>
      <c r="AHF122" s="77"/>
      <c r="AHG122" s="11"/>
      <c r="AHM122" s="73"/>
      <c r="AHN122" s="73"/>
      <c r="AHO122" s="73"/>
      <c r="AHP122" s="73"/>
      <c r="AHQ122" s="74"/>
      <c r="AHR122" s="74"/>
      <c r="AHS122" s="77"/>
      <c r="AHT122" s="77"/>
      <c r="AHU122" s="11"/>
      <c r="AIA122" s="73"/>
      <c r="AIB122" s="73"/>
      <c r="AIC122" s="73"/>
      <c r="AID122" s="73"/>
      <c r="AIE122" s="74"/>
      <c r="AIF122" s="74"/>
      <c r="AIG122" s="77"/>
      <c r="AIH122" s="77"/>
      <c r="AII122" s="11"/>
      <c r="AIO122" s="73"/>
      <c r="AIP122" s="73"/>
      <c r="AIQ122" s="73"/>
      <c r="AIR122" s="73"/>
      <c r="AIS122" s="74"/>
      <c r="AIT122" s="74"/>
      <c r="AIU122" s="77"/>
      <c r="AIV122" s="77"/>
      <c r="AIW122" s="11"/>
      <c r="AJC122" s="73"/>
      <c r="AJD122" s="73"/>
      <c r="AJE122" s="73"/>
      <c r="AJF122" s="73"/>
      <c r="AJG122" s="74"/>
      <c r="AJH122" s="74"/>
      <c r="AJI122" s="77"/>
      <c r="AJJ122" s="77"/>
      <c r="AJK122" s="11"/>
      <c r="AJQ122" s="73"/>
      <c r="AJR122" s="73"/>
      <c r="AJS122" s="73"/>
      <c r="AJT122" s="73"/>
      <c r="AJU122" s="74"/>
      <c r="AJV122" s="74"/>
      <c r="AJW122" s="77"/>
      <c r="AJX122" s="77"/>
      <c r="AJY122" s="11"/>
      <c r="AKE122" s="73"/>
      <c r="AKF122" s="73"/>
      <c r="AKG122" s="73"/>
      <c r="AKH122" s="73"/>
      <c r="AKI122" s="74"/>
      <c r="AKJ122" s="74"/>
      <c r="AKK122" s="77"/>
      <c r="AKL122" s="77"/>
      <c r="AKM122" s="11"/>
      <c r="AKS122" s="73"/>
      <c r="AKT122" s="73"/>
      <c r="AKU122" s="73"/>
      <c r="AKV122" s="73"/>
      <c r="AKW122" s="74"/>
      <c r="AKX122" s="74"/>
      <c r="AKY122" s="77"/>
      <c r="AKZ122" s="77"/>
      <c r="ALA122" s="11"/>
      <c r="ALG122" s="73"/>
      <c r="ALH122" s="73"/>
      <c r="ALI122" s="73"/>
      <c r="ALJ122" s="73"/>
      <c r="ALK122" s="74"/>
      <c r="ALL122" s="74"/>
      <c r="ALM122" s="77"/>
      <c r="ALN122" s="77"/>
      <c r="ALO122" s="11"/>
      <c r="ALU122" s="73"/>
      <c r="ALV122" s="73"/>
      <c r="ALW122" s="73"/>
      <c r="ALX122" s="73"/>
      <c r="ALY122" s="74"/>
      <c r="ALZ122" s="74"/>
      <c r="AMA122" s="77"/>
      <c r="AMB122" s="77"/>
      <c r="AMC122" s="11"/>
      <c r="AMI122" s="73"/>
      <c r="AMJ122" s="73"/>
      <c r="AMK122" s="73"/>
      <c r="AML122" s="73"/>
      <c r="AMM122" s="74"/>
      <c r="AMN122" s="74"/>
      <c r="AMO122" s="77"/>
      <c r="AMP122" s="77"/>
      <c r="AMQ122" s="11"/>
      <c r="AMW122" s="73"/>
      <c r="AMX122" s="73"/>
      <c r="AMY122" s="73"/>
      <c r="AMZ122" s="73"/>
      <c r="ANA122" s="74"/>
      <c r="ANB122" s="74"/>
      <c r="ANC122" s="77"/>
      <c r="AND122" s="77"/>
      <c r="ANE122" s="11"/>
      <c r="ANK122" s="73"/>
      <c r="ANL122" s="73"/>
      <c r="ANM122" s="73"/>
      <c r="ANN122" s="73"/>
      <c r="ANO122" s="74"/>
      <c r="ANP122" s="74"/>
      <c r="ANQ122" s="77"/>
      <c r="ANR122" s="77"/>
      <c r="ANS122" s="11"/>
      <c r="ANY122" s="73"/>
      <c r="ANZ122" s="73"/>
      <c r="AOA122" s="73"/>
      <c r="AOB122" s="73"/>
      <c r="AOC122" s="74"/>
      <c r="AOD122" s="74"/>
      <c r="AOE122" s="77"/>
      <c r="AOF122" s="77"/>
      <c r="AOG122" s="11"/>
      <c r="AOM122" s="73"/>
      <c r="AON122" s="73"/>
      <c r="AOO122" s="73"/>
      <c r="AOP122" s="73"/>
      <c r="AOQ122" s="74"/>
      <c r="AOR122" s="74"/>
      <c r="AOS122" s="77"/>
      <c r="AOT122" s="77"/>
      <c r="AOU122" s="11"/>
      <c r="APA122" s="73"/>
      <c r="APB122" s="73"/>
      <c r="APC122" s="73"/>
      <c r="APD122" s="73"/>
      <c r="APE122" s="74"/>
      <c r="APF122" s="74"/>
      <c r="APG122" s="77"/>
      <c r="APH122" s="77"/>
      <c r="API122" s="11"/>
      <c r="APO122" s="73"/>
      <c r="APP122" s="73"/>
      <c r="APQ122" s="73"/>
      <c r="APR122" s="73"/>
      <c r="APS122" s="74"/>
      <c r="APT122" s="74"/>
      <c r="APU122" s="77"/>
      <c r="APV122" s="77"/>
      <c r="APW122" s="11"/>
      <c r="AQC122" s="73"/>
      <c r="AQD122" s="73"/>
      <c r="AQE122" s="73"/>
      <c r="AQF122" s="73"/>
      <c r="AQG122" s="74"/>
      <c r="AQH122" s="74"/>
      <c r="AQI122" s="77"/>
      <c r="AQJ122" s="77"/>
      <c r="AQK122" s="11"/>
      <c r="AQQ122" s="73"/>
      <c r="AQR122" s="73"/>
      <c r="AQS122" s="73"/>
      <c r="AQT122" s="73"/>
      <c r="AQU122" s="74"/>
      <c r="AQV122" s="74"/>
      <c r="AQW122" s="77"/>
      <c r="AQX122" s="77"/>
      <c r="AQY122" s="11"/>
      <c r="ARE122" s="73"/>
      <c r="ARF122" s="73"/>
      <c r="ARG122" s="73"/>
      <c r="ARH122" s="73"/>
      <c r="ARI122" s="74"/>
      <c r="ARJ122" s="74"/>
      <c r="ARK122" s="77"/>
      <c r="ARL122" s="77"/>
      <c r="ARM122" s="11"/>
      <c r="ARS122" s="73"/>
      <c r="ART122" s="73"/>
      <c r="ARU122" s="73"/>
      <c r="ARV122" s="73"/>
      <c r="ARW122" s="74"/>
      <c r="ARX122" s="74"/>
      <c r="ARY122" s="77"/>
      <c r="ARZ122" s="77"/>
      <c r="ASA122" s="11"/>
      <c r="ASG122" s="73"/>
      <c r="ASH122" s="73"/>
      <c r="ASI122" s="73"/>
      <c r="ASJ122" s="73"/>
      <c r="ASK122" s="74"/>
      <c r="ASL122" s="74"/>
      <c r="ASM122" s="77"/>
      <c r="ASN122" s="77"/>
      <c r="ASO122" s="11"/>
      <c r="ASU122" s="73"/>
      <c r="ASV122" s="73"/>
      <c r="ASW122" s="73"/>
      <c r="ASX122" s="73"/>
      <c r="ASY122" s="74"/>
      <c r="ASZ122" s="74"/>
      <c r="ATA122" s="77"/>
      <c r="ATB122" s="77"/>
      <c r="ATC122" s="11"/>
      <c r="ATI122" s="73"/>
      <c r="ATJ122" s="73"/>
      <c r="ATK122" s="73"/>
      <c r="ATL122" s="73"/>
      <c r="ATM122" s="74"/>
      <c r="ATN122" s="74"/>
      <c r="ATO122" s="77"/>
      <c r="ATP122" s="77"/>
      <c r="ATQ122" s="11"/>
      <c r="ATW122" s="73"/>
      <c r="ATX122" s="73"/>
      <c r="ATY122" s="73"/>
      <c r="ATZ122" s="73"/>
      <c r="AUA122" s="74"/>
      <c r="AUB122" s="74"/>
      <c r="AUC122" s="77"/>
      <c r="AUD122" s="77"/>
      <c r="AUE122" s="11"/>
      <c r="AUK122" s="73"/>
      <c r="AUL122" s="73"/>
      <c r="AUM122" s="73"/>
      <c r="AUN122" s="73"/>
      <c r="AUO122" s="74"/>
      <c r="AUP122" s="74"/>
      <c r="AUQ122" s="77"/>
      <c r="AUR122" s="77"/>
      <c r="AUS122" s="11"/>
      <c r="AUY122" s="73"/>
      <c r="AUZ122" s="73"/>
      <c r="AVA122" s="73"/>
      <c r="AVB122" s="73"/>
      <c r="AVC122" s="74"/>
      <c r="AVD122" s="74"/>
      <c r="AVE122" s="77"/>
      <c r="AVF122" s="77"/>
      <c r="AVG122" s="11"/>
      <c r="AVM122" s="73"/>
      <c r="AVN122" s="73"/>
      <c r="AVO122" s="73"/>
      <c r="AVP122" s="73"/>
      <c r="AVQ122" s="74"/>
      <c r="AVR122" s="74"/>
      <c r="AVS122" s="77"/>
      <c r="AVT122" s="77"/>
      <c r="AVU122" s="11"/>
      <c r="AWA122" s="73"/>
      <c r="AWB122" s="73"/>
      <c r="AWC122" s="73"/>
      <c r="AWD122" s="73"/>
      <c r="AWE122" s="74"/>
      <c r="AWF122" s="74"/>
      <c r="AWG122" s="77"/>
      <c r="AWH122" s="77"/>
      <c r="AWI122" s="11"/>
      <c r="AWO122" s="73"/>
      <c r="AWP122" s="73"/>
      <c r="AWQ122" s="73"/>
      <c r="AWR122" s="73"/>
      <c r="AWS122" s="74"/>
      <c r="AWT122" s="74"/>
      <c r="AWU122" s="77"/>
      <c r="AWV122" s="77"/>
      <c r="AWW122" s="11"/>
      <c r="AXC122" s="73"/>
      <c r="AXD122" s="73"/>
      <c r="AXE122" s="73"/>
      <c r="AXF122" s="73"/>
      <c r="AXG122" s="74"/>
      <c r="AXH122" s="74"/>
      <c r="AXI122" s="77"/>
      <c r="AXJ122" s="77"/>
      <c r="AXK122" s="11"/>
      <c r="AXQ122" s="73"/>
      <c r="AXR122" s="73"/>
      <c r="AXS122" s="73"/>
      <c r="AXT122" s="73"/>
      <c r="AXU122" s="74"/>
      <c r="AXV122" s="74"/>
      <c r="AXW122" s="77"/>
      <c r="AXX122" s="77"/>
      <c r="AXY122" s="11"/>
      <c r="AYE122" s="73"/>
      <c r="AYF122" s="73"/>
      <c r="AYG122" s="73"/>
      <c r="AYH122" s="73"/>
      <c r="AYI122" s="74"/>
      <c r="AYJ122" s="74"/>
      <c r="AYK122" s="77"/>
      <c r="AYL122" s="77"/>
      <c r="AYM122" s="11"/>
      <c r="AYS122" s="73"/>
      <c r="AYT122" s="73"/>
      <c r="AYU122" s="73"/>
      <c r="AYV122" s="73"/>
      <c r="AYW122" s="74"/>
      <c r="AYX122" s="74"/>
      <c r="AYY122" s="77"/>
      <c r="AYZ122" s="77"/>
      <c r="AZA122" s="11"/>
      <c r="AZG122" s="73"/>
      <c r="AZH122" s="73"/>
      <c r="AZI122" s="73"/>
      <c r="AZJ122" s="73"/>
      <c r="AZK122" s="74"/>
      <c r="AZL122" s="74"/>
      <c r="AZM122" s="77"/>
      <c r="AZN122" s="77"/>
      <c r="AZO122" s="11"/>
      <c r="AZU122" s="73"/>
      <c r="AZV122" s="73"/>
      <c r="AZW122" s="73"/>
      <c r="AZX122" s="73"/>
      <c r="AZY122" s="74"/>
      <c r="AZZ122" s="74"/>
      <c r="BAA122" s="77"/>
      <c r="BAB122" s="77"/>
      <c r="BAC122" s="11"/>
      <c r="BAI122" s="73"/>
      <c r="BAJ122" s="73"/>
      <c r="BAK122" s="73"/>
      <c r="BAL122" s="73"/>
      <c r="BAM122" s="74"/>
      <c r="BAN122" s="74"/>
      <c r="BAO122" s="77"/>
      <c r="BAP122" s="77"/>
      <c r="BAQ122" s="11"/>
      <c r="BAW122" s="73"/>
      <c r="BAX122" s="73"/>
      <c r="BAY122" s="73"/>
      <c r="BAZ122" s="73"/>
      <c r="BBA122" s="74"/>
      <c r="BBB122" s="74"/>
      <c r="BBC122" s="77"/>
      <c r="BBD122" s="77"/>
      <c r="BBE122" s="11"/>
      <c r="BBK122" s="73"/>
      <c r="BBL122" s="73"/>
      <c r="BBM122" s="73"/>
      <c r="BBN122" s="73"/>
      <c r="BBO122" s="74"/>
      <c r="BBP122" s="74"/>
      <c r="BBQ122" s="77"/>
      <c r="BBR122" s="77"/>
      <c r="BBS122" s="11"/>
      <c r="BBY122" s="73"/>
      <c r="BBZ122" s="73"/>
      <c r="BCA122" s="73"/>
      <c r="BCB122" s="73"/>
      <c r="BCC122" s="74"/>
      <c r="BCD122" s="74"/>
      <c r="BCE122" s="77"/>
      <c r="BCF122" s="77"/>
      <c r="BCG122" s="11"/>
      <c r="BCM122" s="73"/>
      <c r="BCN122" s="73"/>
      <c r="BCO122" s="73"/>
      <c r="BCP122" s="73"/>
      <c r="BCQ122" s="74"/>
      <c r="BCR122" s="74"/>
      <c r="BCS122" s="77"/>
      <c r="BCT122" s="77"/>
      <c r="BCU122" s="11"/>
      <c r="BDA122" s="73"/>
      <c r="BDB122" s="73"/>
      <c r="BDC122" s="73"/>
      <c r="BDD122" s="73"/>
      <c r="BDE122" s="74"/>
      <c r="BDF122" s="74"/>
      <c r="BDG122" s="77"/>
      <c r="BDH122" s="77"/>
      <c r="BDI122" s="11"/>
      <c r="BDO122" s="73"/>
      <c r="BDP122" s="73"/>
      <c r="BDQ122" s="73"/>
      <c r="BDR122" s="73"/>
      <c r="BDS122" s="74"/>
      <c r="BDT122" s="74"/>
      <c r="BDU122" s="77"/>
      <c r="BDV122" s="77"/>
      <c r="BDW122" s="11"/>
      <c r="BEC122" s="73"/>
      <c r="BED122" s="73"/>
      <c r="BEE122" s="73"/>
      <c r="BEF122" s="73"/>
      <c r="BEG122" s="74"/>
      <c r="BEH122" s="74"/>
      <c r="BEI122" s="77"/>
      <c r="BEJ122" s="77"/>
      <c r="BEK122" s="11"/>
      <c r="BEQ122" s="73"/>
      <c r="BER122" s="73"/>
      <c r="BES122" s="73"/>
      <c r="BET122" s="73"/>
      <c r="BEU122" s="74"/>
      <c r="BEV122" s="74"/>
      <c r="BEW122" s="77"/>
      <c r="BEX122" s="77"/>
      <c r="BEY122" s="11"/>
      <c r="BFE122" s="73"/>
      <c r="BFF122" s="73"/>
      <c r="BFG122" s="73"/>
      <c r="BFH122" s="73"/>
      <c r="BFI122" s="74"/>
      <c r="BFJ122" s="74"/>
      <c r="BFK122" s="77"/>
      <c r="BFL122" s="77"/>
      <c r="BFM122" s="11"/>
      <c r="BFS122" s="73"/>
      <c r="BFT122" s="73"/>
      <c r="BFU122" s="73"/>
      <c r="BFV122" s="73"/>
      <c r="BFW122" s="74"/>
      <c r="BFX122" s="74"/>
      <c r="BFY122" s="77"/>
      <c r="BFZ122" s="77"/>
      <c r="BGA122" s="11"/>
      <c r="BGG122" s="73"/>
      <c r="BGH122" s="73"/>
      <c r="BGI122" s="73"/>
      <c r="BGJ122" s="73"/>
      <c r="BGK122" s="74"/>
      <c r="BGL122" s="74"/>
      <c r="BGM122" s="77"/>
      <c r="BGN122" s="77"/>
      <c r="BGO122" s="11"/>
      <c r="BGU122" s="73"/>
      <c r="BGV122" s="73"/>
      <c r="BGW122" s="73"/>
      <c r="BGX122" s="73"/>
      <c r="BGY122" s="74"/>
      <c r="BGZ122" s="74"/>
      <c r="BHA122" s="77"/>
      <c r="BHB122" s="77"/>
      <c r="BHC122" s="11"/>
      <c r="BHI122" s="73"/>
      <c r="BHJ122" s="73"/>
      <c r="BHK122" s="73"/>
      <c r="BHL122" s="73"/>
      <c r="BHM122" s="74"/>
      <c r="BHN122" s="74"/>
      <c r="BHO122" s="77"/>
      <c r="BHP122" s="77"/>
      <c r="BHQ122" s="11"/>
      <c r="BHW122" s="73"/>
      <c r="BHX122" s="73"/>
      <c r="BHY122" s="73"/>
      <c r="BHZ122" s="73"/>
      <c r="BIA122" s="74"/>
      <c r="BIB122" s="74"/>
      <c r="BIC122" s="77"/>
      <c r="BID122" s="77"/>
      <c r="BIE122" s="11"/>
      <c r="BIK122" s="73"/>
      <c r="BIL122" s="73"/>
      <c r="BIM122" s="73"/>
      <c r="BIN122" s="73"/>
      <c r="BIO122" s="74"/>
      <c r="BIP122" s="74"/>
      <c r="BIQ122" s="77"/>
      <c r="BIR122" s="77"/>
      <c r="BIS122" s="11"/>
      <c r="BIY122" s="73"/>
      <c r="BIZ122" s="73"/>
      <c r="BJA122" s="73"/>
      <c r="BJB122" s="73"/>
      <c r="BJC122" s="74"/>
      <c r="BJD122" s="74"/>
      <c r="BJE122" s="77"/>
      <c r="BJF122" s="77"/>
      <c r="BJG122" s="11"/>
      <c r="BJM122" s="73"/>
      <c r="BJN122" s="73"/>
      <c r="BJO122" s="73"/>
      <c r="BJP122" s="73"/>
      <c r="BJQ122" s="74"/>
      <c r="BJR122" s="74"/>
      <c r="BJS122" s="77"/>
      <c r="BJT122" s="77"/>
      <c r="BJU122" s="11"/>
      <c r="BKA122" s="73"/>
      <c r="BKB122" s="73"/>
      <c r="BKC122" s="73"/>
      <c r="BKD122" s="73"/>
      <c r="BKE122" s="74"/>
      <c r="BKF122" s="74"/>
      <c r="BKG122" s="77"/>
      <c r="BKH122" s="77"/>
      <c r="BKI122" s="11"/>
      <c r="BKO122" s="73"/>
      <c r="BKP122" s="73"/>
      <c r="BKQ122" s="73"/>
      <c r="BKR122" s="73"/>
      <c r="BKS122" s="74"/>
      <c r="BKT122" s="74"/>
      <c r="BKU122" s="77"/>
      <c r="BKV122" s="77"/>
      <c r="BKW122" s="11"/>
      <c r="BLC122" s="73"/>
      <c r="BLD122" s="73"/>
      <c r="BLE122" s="73"/>
      <c r="BLF122" s="73"/>
      <c r="BLG122" s="74"/>
      <c r="BLH122" s="74"/>
      <c r="BLI122" s="77"/>
      <c r="BLJ122" s="77"/>
      <c r="BLK122" s="11"/>
      <c r="BLQ122" s="73"/>
      <c r="BLR122" s="73"/>
      <c r="BLS122" s="73"/>
      <c r="BLT122" s="73"/>
      <c r="BLU122" s="74"/>
      <c r="BLV122" s="74"/>
      <c r="BLW122" s="77"/>
      <c r="BLX122" s="77"/>
      <c r="BLY122" s="11"/>
      <c r="BME122" s="73"/>
      <c r="BMF122" s="73"/>
      <c r="BMG122" s="73"/>
      <c r="BMH122" s="73"/>
      <c r="BMI122" s="74"/>
      <c r="BMJ122" s="74"/>
      <c r="BMK122" s="77"/>
      <c r="BML122" s="77"/>
      <c r="BMM122" s="11"/>
      <c r="BMS122" s="73"/>
      <c r="BMT122" s="73"/>
      <c r="BMU122" s="73"/>
      <c r="BMV122" s="73"/>
      <c r="BMW122" s="74"/>
      <c r="BMX122" s="74"/>
      <c r="BMY122" s="77"/>
      <c r="BMZ122" s="77"/>
      <c r="BNA122" s="11"/>
      <c r="BNG122" s="73"/>
      <c r="BNH122" s="73"/>
      <c r="BNI122" s="73"/>
      <c r="BNJ122" s="73"/>
      <c r="BNK122" s="74"/>
      <c r="BNL122" s="74"/>
      <c r="BNM122" s="77"/>
      <c r="BNN122" s="77"/>
      <c r="BNO122" s="11"/>
      <c r="BNU122" s="73"/>
      <c r="BNV122" s="73"/>
      <c r="BNW122" s="73"/>
      <c r="BNX122" s="73"/>
      <c r="BNY122" s="74"/>
      <c r="BNZ122" s="74"/>
      <c r="BOA122" s="77"/>
      <c r="BOB122" s="77"/>
      <c r="BOC122" s="11"/>
      <c r="BOI122" s="73"/>
      <c r="BOJ122" s="73"/>
      <c r="BOK122" s="73"/>
      <c r="BOL122" s="73"/>
      <c r="BOM122" s="74"/>
      <c r="BON122" s="74"/>
      <c r="BOO122" s="77"/>
      <c r="BOP122" s="77"/>
      <c r="BOQ122" s="11"/>
      <c r="BOW122" s="73"/>
      <c r="BOX122" s="73"/>
      <c r="BOY122" s="73"/>
      <c r="BOZ122" s="73"/>
      <c r="BPA122" s="74"/>
      <c r="BPB122" s="74"/>
      <c r="BPC122" s="77"/>
      <c r="BPD122" s="77"/>
      <c r="BPE122" s="11"/>
      <c r="BPK122" s="73"/>
      <c r="BPL122" s="73"/>
      <c r="BPM122" s="73"/>
      <c r="BPN122" s="73"/>
      <c r="BPO122" s="74"/>
      <c r="BPP122" s="74"/>
      <c r="BPQ122" s="77"/>
      <c r="BPR122" s="77"/>
      <c r="BPS122" s="11"/>
      <c r="BPY122" s="73"/>
      <c r="BPZ122" s="73"/>
      <c r="BQA122" s="73"/>
      <c r="BQB122" s="73"/>
      <c r="BQC122" s="74"/>
      <c r="BQD122" s="74"/>
      <c r="BQE122" s="77"/>
      <c r="BQF122" s="77"/>
      <c r="BQG122" s="11"/>
      <c r="BQM122" s="73"/>
      <c r="BQN122" s="73"/>
      <c r="BQO122" s="73"/>
      <c r="BQP122" s="73"/>
      <c r="BQQ122" s="74"/>
      <c r="BQR122" s="74"/>
      <c r="BQS122" s="77"/>
      <c r="BQT122" s="77"/>
      <c r="BQU122" s="11"/>
      <c r="BRA122" s="73"/>
      <c r="BRB122" s="73"/>
      <c r="BRC122" s="73"/>
      <c r="BRD122" s="73"/>
      <c r="BRE122" s="74"/>
      <c r="BRF122" s="74"/>
      <c r="BRG122" s="77"/>
      <c r="BRH122" s="77"/>
      <c r="BRI122" s="11"/>
      <c r="BRO122" s="73"/>
      <c r="BRP122" s="73"/>
      <c r="BRQ122" s="73"/>
      <c r="BRR122" s="73"/>
      <c r="BRS122" s="74"/>
      <c r="BRT122" s="74"/>
      <c r="BRU122" s="77"/>
      <c r="BRV122" s="77"/>
      <c r="BRW122" s="11"/>
      <c r="BSC122" s="73"/>
      <c r="BSD122" s="73"/>
      <c r="BSE122" s="73"/>
      <c r="BSF122" s="73"/>
      <c r="BSG122" s="74"/>
      <c r="BSH122" s="74"/>
      <c r="BSI122" s="77"/>
      <c r="BSJ122" s="77"/>
      <c r="BSK122" s="11"/>
      <c r="BSQ122" s="73"/>
      <c r="BSR122" s="73"/>
      <c r="BSS122" s="73"/>
      <c r="BST122" s="73"/>
      <c r="BSU122" s="74"/>
      <c r="BSV122" s="74"/>
      <c r="BSW122" s="77"/>
      <c r="BSX122" s="77"/>
      <c r="BSY122" s="11"/>
      <c r="BTE122" s="73"/>
      <c r="BTF122" s="73"/>
      <c r="BTG122" s="73"/>
      <c r="BTH122" s="73"/>
      <c r="BTI122" s="74"/>
      <c r="BTJ122" s="74"/>
      <c r="BTK122" s="77"/>
      <c r="BTL122" s="77"/>
      <c r="BTM122" s="11"/>
      <c r="BTS122" s="73"/>
      <c r="BTT122" s="73"/>
      <c r="BTU122" s="73"/>
      <c r="BTV122" s="73"/>
      <c r="BTW122" s="74"/>
      <c r="BTX122" s="74"/>
      <c r="BTY122" s="77"/>
      <c r="BTZ122" s="77"/>
      <c r="BUA122" s="11"/>
      <c r="BUG122" s="73"/>
      <c r="BUH122" s="73"/>
      <c r="BUI122" s="73"/>
      <c r="BUJ122" s="73"/>
      <c r="BUK122" s="74"/>
      <c r="BUL122" s="74"/>
      <c r="BUM122" s="77"/>
      <c r="BUN122" s="77"/>
      <c r="BUO122" s="11"/>
      <c r="BUU122" s="73"/>
      <c r="BUV122" s="73"/>
      <c r="BUW122" s="73"/>
      <c r="BUX122" s="73"/>
      <c r="BUY122" s="74"/>
      <c r="BUZ122" s="74"/>
      <c r="BVA122" s="77"/>
      <c r="BVB122" s="77"/>
      <c r="BVC122" s="11"/>
      <c r="BVI122" s="73"/>
      <c r="BVJ122" s="73"/>
      <c r="BVK122" s="73"/>
      <c r="BVL122" s="73"/>
      <c r="BVM122" s="74"/>
      <c r="BVN122" s="74"/>
      <c r="BVO122" s="77"/>
      <c r="BVP122" s="77"/>
      <c r="BVQ122" s="11"/>
      <c r="BVW122" s="73"/>
      <c r="BVX122" s="73"/>
      <c r="BVY122" s="73"/>
      <c r="BVZ122" s="73"/>
      <c r="BWA122" s="74"/>
      <c r="BWB122" s="74"/>
      <c r="BWC122" s="77"/>
      <c r="BWD122" s="77"/>
      <c r="BWE122" s="11"/>
      <c r="BWK122" s="73"/>
      <c r="BWL122" s="73"/>
      <c r="BWM122" s="73"/>
      <c r="BWN122" s="73"/>
      <c r="BWO122" s="74"/>
      <c r="BWP122" s="74"/>
      <c r="BWQ122" s="77"/>
      <c r="BWR122" s="77"/>
      <c r="BWS122" s="11"/>
      <c r="BWY122" s="73"/>
      <c r="BWZ122" s="73"/>
      <c r="BXA122" s="73"/>
      <c r="BXB122" s="73"/>
      <c r="BXC122" s="74"/>
      <c r="BXD122" s="74"/>
      <c r="BXE122" s="77"/>
      <c r="BXF122" s="77"/>
      <c r="BXG122" s="11"/>
      <c r="BXM122" s="73"/>
      <c r="BXN122" s="73"/>
      <c r="BXO122" s="73"/>
      <c r="BXP122" s="73"/>
      <c r="BXQ122" s="74"/>
      <c r="BXR122" s="74"/>
      <c r="BXS122" s="77"/>
      <c r="BXT122" s="77"/>
      <c r="BXU122" s="11"/>
      <c r="BYA122" s="73"/>
      <c r="BYB122" s="73"/>
      <c r="BYC122" s="73"/>
      <c r="BYD122" s="73"/>
      <c r="BYE122" s="74"/>
      <c r="BYF122" s="74"/>
      <c r="BYG122" s="77"/>
      <c r="BYH122" s="77"/>
      <c r="BYI122" s="11"/>
      <c r="BYO122" s="73"/>
      <c r="BYP122" s="73"/>
      <c r="BYQ122" s="73"/>
      <c r="BYR122" s="73"/>
      <c r="BYS122" s="74"/>
      <c r="BYT122" s="74"/>
      <c r="BYU122" s="77"/>
      <c r="BYV122" s="77"/>
      <c r="BYW122" s="11"/>
      <c r="BZC122" s="73"/>
      <c r="BZD122" s="73"/>
      <c r="BZE122" s="73"/>
      <c r="BZF122" s="73"/>
      <c r="BZG122" s="74"/>
      <c r="BZH122" s="74"/>
      <c r="BZI122" s="77"/>
      <c r="BZJ122" s="77"/>
      <c r="BZK122" s="11"/>
      <c r="BZQ122" s="73"/>
      <c r="BZR122" s="73"/>
      <c r="BZS122" s="73"/>
      <c r="BZT122" s="73"/>
      <c r="BZU122" s="74"/>
      <c r="BZV122" s="74"/>
      <c r="BZW122" s="77"/>
      <c r="BZX122" s="77"/>
      <c r="BZY122" s="11"/>
      <c r="CAE122" s="73"/>
      <c r="CAF122" s="73"/>
      <c r="CAG122" s="73"/>
      <c r="CAH122" s="73"/>
      <c r="CAI122" s="74"/>
      <c r="CAJ122" s="74"/>
      <c r="CAK122" s="77"/>
      <c r="CAL122" s="77"/>
      <c r="CAM122" s="11"/>
      <c r="CAS122" s="73"/>
      <c r="CAT122" s="73"/>
      <c r="CAU122" s="73"/>
      <c r="CAV122" s="73"/>
      <c r="CAW122" s="74"/>
      <c r="CAX122" s="74"/>
      <c r="CAY122" s="77"/>
      <c r="CAZ122" s="77"/>
      <c r="CBA122" s="11"/>
      <c r="CBG122" s="73"/>
      <c r="CBH122" s="73"/>
      <c r="CBI122" s="73"/>
      <c r="CBJ122" s="73"/>
      <c r="CBK122" s="74"/>
      <c r="CBL122" s="74"/>
      <c r="CBM122" s="77"/>
      <c r="CBN122" s="77"/>
      <c r="CBO122" s="11"/>
      <c r="CBU122" s="73"/>
      <c r="CBV122" s="73"/>
      <c r="CBW122" s="73"/>
      <c r="CBX122" s="73"/>
      <c r="CBY122" s="74"/>
      <c r="CBZ122" s="74"/>
      <c r="CCA122" s="77"/>
      <c r="CCB122" s="77"/>
      <c r="CCC122" s="11"/>
      <c r="CCI122" s="73"/>
      <c r="CCJ122" s="73"/>
      <c r="CCK122" s="73"/>
      <c r="CCL122" s="73"/>
      <c r="CCM122" s="74"/>
      <c r="CCN122" s="74"/>
      <c r="CCO122" s="77"/>
      <c r="CCP122" s="77"/>
      <c r="CCQ122" s="11"/>
      <c r="CCW122" s="73"/>
      <c r="CCX122" s="73"/>
      <c r="CCY122" s="73"/>
      <c r="CCZ122" s="73"/>
      <c r="CDA122" s="74"/>
      <c r="CDB122" s="74"/>
      <c r="CDC122" s="77"/>
      <c r="CDD122" s="77"/>
      <c r="CDE122" s="11"/>
      <c r="CDK122" s="73"/>
      <c r="CDL122" s="73"/>
      <c r="CDM122" s="73"/>
      <c r="CDN122" s="73"/>
      <c r="CDO122" s="74"/>
      <c r="CDP122" s="74"/>
      <c r="CDQ122" s="77"/>
      <c r="CDR122" s="77"/>
      <c r="CDS122" s="11"/>
      <c r="CDY122" s="73"/>
      <c r="CDZ122" s="73"/>
      <c r="CEA122" s="73"/>
      <c r="CEB122" s="73"/>
      <c r="CEC122" s="74"/>
      <c r="CED122" s="74"/>
      <c r="CEE122" s="77"/>
      <c r="CEF122" s="77"/>
      <c r="CEG122" s="11"/>
      <c r="CEM122" s="73"/>
      <c r="CEN122" s="73"/>
      <c r="CEO122" s="73"/>
      <c r="CEP122" s="73"/>
      <c r="CEQ122" s="74"/>
      <c r="CER122" s="74"/>
      <c r="CES122" s="77"/>
      <c r="CET122" s="77"/>
      <c r="CEU122" s="11"/>
      <c r="CFA122" s="73"/>
      <c r="CFB122" s="73"/>
      <c r="CFC122" s="73"/>
      <c r="CFD122" s="73"/>
      <c r="CFE122" s="74"/>
      <c r="CFF122" s="74"/>
      <c r="CFG122" s="77"/>
      <c r="CFH122" s="77"/>
      <c r="CFI122" s="11"/>
      <c r="CFO122" s="73"/>
      <c r="CFP122" s="73"/>
      <c r="CFQ122" s="73"/>
      <c r="CFR122" s="73"/>
      <c r="CFS122" s="74"/>
      <c r="CFT122" s="74"/>
      <c r="CFU122" s="77"/>
      <c r="CFV122" s="77"/>
      <c r="CFW122" s="11"/>
      <c r="CGC122" s="73"/>
      <c r="CGD122" s="73"/>
      <c r="CGE122" s="73"/>
      <c r="CGF122" s="73"/>
      <c r="CGG122" s="74"/>
      <c r="CGH122" s="74"/>
      <c r="CGI122" s="77"/>
      <c r="CGJ122" s="77"/>
      <c r="CGK122" s="11"/>
      <c r="CGQ122" s="73"/>
      <c r="CGR122" s="73"/>
      <c r="CGS122" s="73"/>
      <c r="CGT122" s="73"/>
      <c r="CGU122" s="74"/>
      <c r="CGV122" s="74"/>
      <c r="CGW122" s="77"/>
      <c r="CGX122" s="77"/>
      <c r="CGY122" s="11"/>
      <c r="CHE122" s="73"/>
      <c r="CHF122" s="73"/>
      <c r="CHG122" s="73"/>
      <c r="CHH122" s="73"/>
      <c r="CHI122" s="74"/>
      <c r="CHJ122" s="74"/>
      <c r="CHK122" s="77"/>
      <c r="CHL122" s="77"/>
      <c r="CHM122" s="11"/>
      <c r="CHS122" s="73"/>
      <c r="CHT122" s="73"/>
      <c r="CHU122" s="73"/>
      <c r="CHV122" s="73"/>
      <c r="CHW122" s="74"/>
      <c r="CHX122" s="74"/>
      <c r="CHY122" s="77"/>
      <c r="CHZ122" s="77"/>
      <c r="CIA122" s="11"/>
      <c r="CIG122" s="73"/>
      <c r="CIH122" s="73"/>
      <c r="CII122" s="73"/>
      <c r="CIJ122" s="73"/>
      <c r="CIK122" s="74"/>
      <c r="CIL122" s="74"/>
      <c r="CIM122" s="77"/>
      <c r="CIN122" s="77"/>
      <c r="CIO122" s="11"/>
      <c r="CIU122" s="73"/>
      <c r="CIV122" s="73"/>
      <c r="CIW122" s="73"/>
      <c r="CIX122" s="73"/>
      <c r="CIY122" s="74"/>
      <c r="CIZ122" s="74"/>
      <c r="CJA122" s="77"/>
      <c r="CJB122" s="77"/>
      <c r="CJC122" s="11"/>
      <c r="CJI122" s="73"/>
      <c r="CJJ122" s="73"/>
      <c r="CJK122" s="73"/>
      <c r="CJL122" s="73"/>
      <c r="CJM122" s="74"/>
      <c r="CJN122" s="74"/>
      <c r="CJO122" s="77"/>
      <c r="CJP122" s="77"/>
      <c r="CJQ122" s="11"/>
      <c r="CJW122" s="73"/>
      <c r="CJX122" s="73"/>
      <c r="CJY122" s="73"/>
      <c r="CJZ122" s="73"/>
      <c r="CKA122" s="74"/>
      <c r="CKB122" s="74"/>
      <c r="CKC122" s="77"/>
      <c r="CKD122" s="77"/>
      <c r="CKE122" s="11"/>
      <c r="CKK122" s="73"/>
      <c r="CKL122" s="73"/>
      <c r="CKM122" s="73"/>
      <c r="CKN122" s="73"/>
      <c r="CKO122" s="74"/>
      <c r="CKP122" s="74"/>
      <c r="CKQ122" s="77"/>
      <c r="CKR122" s="77"/>
      <c r="CKS122" s="11"/>
      <c r="CKY122" s="73"/>
      <c r="CKZ122" s="73"/>
      <c r="CLA122" s="73"/>
      <c r="CLB122" s="73"/>
      <c r="CLC122" s="74"/>
      <c r="CLD122" s="74"/>
      <c r="CLE122" s="77"/>
      <c r="CLF122" s="77"/>
      <c r="CLG122" s="11"/>
      <c r="CLM122" s="73"/>
      <c r="CLN122" s="73"/>
      <c r="CLO122" s="73"/>
      <c r="CLP122" s="73"/>
      <c r="CLQ122" s="74"/>
      <c r="CLR122" s="74"/>
      <c r="CLS122" s="77"/>
      <c r="CLT122" s="77"/>
      <c r="CLU122" s="11"/>
      <c r="CMA122" s="73"/>
      <c r="CMB122" s="73"/>
      <c r="CMC122" s="73"/>
      <c r="CMD122" s="73"/>
      <c r="CME122" s="74"/>
      <c r="CMF122" s="74"/>
      <c r="CMG122" s="77"/>
      <c r="CMH122" s="77"/>
      <c r="CMI122" s="11"/>
      <c r="CMO122" s="73"/>
      <c r="CMP122" s="73"/>
      <c r="CMQ122" s="73"/>
      <c r="CMR122" s="73"/>
      <c r="CMS122" s="74"/>
      <c r="CMT122" s="74"/>
      <c r="CMU122" s="77"/>
      <c r="CMV122" s="77"/>
      <c r="CMW122" s="11"/>
      <c r="CNC122" s="73"/>
      <c r="CND122" s="73"/>
      <c r="CNE122" s="73"/>
      <c r="CNF122" s="73"/>
      <c r="CNG122" s="74"/>
      <c r="CNH122" s="74"/>
      <c r="CNI122" s="77"/>
      <c r="CNJ122" s="77"/>
      <c r="CNK122" s="11"/>
      <c r="CNQ122" s="73"/>
      <c r="CNR122" s="73"/>
      <c r="CNS122" s="73"/>
      <c r="CNT122" s="73"/>
      <c r="CNU122" s="74"/>
      <c r="CNV122" s="74"/>
      <c r="CNW122" s="77"/>
      <c r="CNX122" s="77"/>
      <c r="CNY122" s="11"/>
      <c r="COE122" s="73"/>
      <c r="COF122" s="73"/>
      <c r="COG122" s="73"/>
      <c r="COH122" s="73"/>
      <c r="COI122" s="74"/>
      <c r="COJ122" s="74"/>
      <c r="COK122" s="77"/>
      <c r="COL122" s="77"/>
      <c r="COM122" s="11"/>
      <c r="COS122" s="73"/>
      <c r="COT122" s="73"/>
      <c r="COU122" s="73"/>
      <c r="COV122" s="73"/>
      <c r="COW122" s="74"/>
      <c r="COX122" s="74"/>
      <c r="COY122" s="77"/>
      <c r="COZ122" s="77"/>
      <c r="CPA122" s="11"/>
      <c r="CPG122" s="73"/>
      <c r="CPH122" s="73"/>
      <c r="CPI122" s="73"/>
      <c r="CPJ122" s="73"/>
      <c r="CPK122" s="74"/>
      <c r="CPL122" s="74"/>
      <c r="CPM122" s="77"/>
      <c r="CPN122" s="77"/>
      <c r="CPO122" s="11"/>
      <c r="CPU122" s="73"/>
      <c r="CPV122" s="73"/>
      <c r="CPW122" s="73"/>
      <c r="CPX122" s="73"/>
      <c r="CPY122" s="74"/>
      <c r="CPZ122" s="74"/>
      <c r="CQA122" s="77"/>
      <c r="CQB122" s="77"/>
      <c r="CQC122" s="11"/>
      <c r="CQI122" s="73"/>
      <c r="CQJ122" s="73"/>
      <c r="CQK122" s="73"/>
      <c r="CQL122" s="73"/>
      <c r="CQM122" s="74"/>
      <c r="CQN122" s="74"/>
      <c r="CQO122" s="77"/>
      <c r="CQP122" s="77"/>
      <c r="CQQ122" s="11"/>
      <c r="CQW122" s="73"/>
      <c r="CQX122" s="73"/>
      <c r="CQY122" s="73"/>
      <c r="CQZ122" s="73"/>
      <c r="CRA122" s="74"/>
      <c r="CRB122" s="74"/>
      <c r="CRC122" s="77"/>
      <c r="CRD122" s="77"/>
      <c r="CRE122" s="11"/>
      <c r="CRK122" s="73"/>
      <c r="CRL122" s="73"/>
      <c r="CRM122" s="73"/>
      <c r="CRN122" s="73"/>
      <c r="CRO122" s="74"/>
      <c r="CRP122" s="74"/>
      <c r="CRQ122" s="77"/>
      <c r="CRR122" s="77"/>
      <c r="CRS122" s="11"/>
      <c r="CRY122" s="73"/>
      <c r="CRZ122" s="73"/>
      <c r="CSA122" s="73"/>
      <c r="CSB122" s="73"/>
      <c r="CSC122" s="74"/>
      <c r="CSD122" s="74"/>
      <c r="CSE122" s="77"/>
      <c r="CSF122" s="77"/>
      <c r="CSG122" s="11"/>
      <c r="CSM122" s="73"/>
      <c r="CSN122" s="73"/>
      <c r="CSO122" s="73"/>
      <c r="CSP122" s="73"/>
      <c r="CSQ122" s="74"/>
      <c r="CSR122" s="74"/>
      <c r="CSS122" s="77"/>
      <c r="CST122" s="77"/>
      <c r="CSU122" s="11"/>
      <c r="CTA122" s="73"/>
      <c r="CTB122" s="73"/>
      <c r="CTC122" s="73"/>
      <c r="CTD122" s="73"/>
      <c r="CTE122" s="74"/>
      <c r="CTF122" s="74"/>
      <c r="CTG122" s="77"/>
      <c r="CTH122" s="77"/>
      <c r="CTI122" s="11"/>
      <c r="CTO122" s="73"/>
      <c r="CTP122" s="73"/>
      <c r="CTQ122" s="73"/>
      <c r="CTR122" s="73"/>
      <c r="CTS122" s="74"/>
      <c r="CTT122" s="74"/>
      <c r="CTU122" s="77"/>
      <c r="CTV122" s="77"/>
      <c r="CTW122" s="11"/>
      <c r="CUC122" s="73"/>
      <c r="CUD122" s="73"/>
      <c r="CUE122" s="73"/>
      <c r="CUF122" s="73"/>
      <c r="CUG122" s="74"/>
      <c r="CUH122" s="74"/>
      <c r="CUI122" s="77"/>
      <c r="CUJ122" s="77"/>
      <c r="CUK122" s="11"/>
      <c r="CUQ122" s="73"/>
      <c r="CUR122" s="73"/>
      <c r="CUS122" s="73"/>
      <c r="CUT122" s="73"/>
      <c r="CUU122" s="74"/>
      <c r="CUV122" s="74"/>
      <c r="CUW122" s="77"/>
      <c r="CUX122" s="77"/>
      <c r="CUY122" s="11"/>
      <c r="CVE122" s="73"/>
      <c r="CVF122" s="73"/>
      <c r="CVG122" s="73"/>
      <c r="CVH122" s="73"/>
      <c r="CVI122" s="74"/>
      <c r="CVJ122" s="74"/>
      <c r="CVK122" s="77"/>
      <c r="CVL122" s="77"/>
      <c r="CVM122" s="11"/>
      <c r="CVS122" s="73"/>
      <c r="CVT122" s="73"/>
      <c r="CVU122" s="73"/>
      <c r="CVV122" s="73"/>
      <c r="CVW122" s="74"/>
      <c r="CVX122" s="74"/>
      <c r="CVY122" s="77"/>
      <c r="CVZ122" s="77"/>
      <c r="CWA122" s="11"/>
      <c r="CWG122" s="73"/>
      <c r="CWH122" s="73"/>
      <c r="CWI122" s="73"/>
      <c r="CWJ122" s="73"/>
      <c r="CWK122" s="74"/>
      <c r="CWL122" s="74"/>
      <c r="CWM122" s="77"/>
      <c r="CWN122" s="77"/>
      <c r="CWO122" s="11"/>
      <c r="CWU122" s="73"/>
      <c r="CWV122" s="73"/>
      <c r="CWW122" s="73"/>
      <c r="CWX122" s="73"/>
      <c r="CWY122" s="74"/>
      <c r="CWZ122" s="74"/>
      <c r="CXA122" s="77"/>
      <c r="CXB122" s="77"/>
      <c r="CXC122" s="11"/>
      <c r="CXI122" s="73"/>
      <c r="CXJ122" s="73"/>
      <c r="CXK122" s="73"/>
      <c r="CXL122" s="73"/>
      <c r="CXM122" s="74"/>
      <c r="CXN122" s="74"/>
      <c r="CXO122" s="77"/>
      <c r="CXP122" s="77"/>
      <c r="CXQ122" s="11"/>
      <c r="CXW122" s="73"/>
      <c r="CXX122" s="73"/>
      <c r="CXY122" s="73"/>
      <c r="CXZ122" s="73"/>
      <c r="CYA122" s="74"/>
      <c r="CYB122" s="74"/>
      <c r="CYC122" s="77"/>
      <c r="CYD122" s="77"/>
      <c r="CYE122" s="11"/>
      <c r="CYK122" s="73"/>
      <c r="CYL122" s="73"/>
      <c r="CYM122" s="73"/>
      <c r="CYN122" s="73"/>
      <c r="CYO122" s="74"/>
      <c r="CYP122" s="74"/>
      <c r="CYQ122" s="77"/>
      <c r="CYR122" s="77"/>
      <c r="CYS122" s="11"/>
      <c r="CYY122" s="73"/>
      <c r="CYZ122" s="73"/>
      <c r="CZA122" s="73"/>
      <c r="CZB122" s="73"/>
      <c r="CZC122" s="74"/>
      <c r="CZD122" s="74"/>
      <c r="CZE122" s="77"/>
      <c r="CZF122" s="77"/>
      <c r="CZG122" s="11"/>
      <c r="CZM122" s="73"/>
      <c r="CZN122" s="73"/>
      <c r="CZO122" s="73"/>
      <c r="CZP122" s="73"/>
      <c r="CZQ122" s="74"/>
      <c r="CZR122" s="74"/>
      <c r="CZS122" s="77"/>
      <c r="CZT122" s="77"/>
      <c r="CZU122" s="11"/>
      <c r="DAA122" s="73"/>
      <c r="DAB122" s="73"/>
      <c r="DAC122" s="73"/>
      <c r="DAD122" s="73"/>
      <c r="DAE122" s="74"/>
      <c r="DAF122" s="74"/>
      <c r="DAG122" s="77"/>
      <c r="DAH122" s="77"/>
      <c r="DAI122" s="11"/>
      <c r="DAO122" s="73"/>
      <c r="DAP122" s="73"/>
      <c r="DAQ122" s="73"/>
      <c r="DAR122" s="73"/>
      <c r="DAS122" s="74"/>
      <c r="DAT122" s="74"/>
      <c r="DAU122" s="77"/>
      <c r="DAV122" s="77"/>
      <c r="DAW122" s="11"/>
      <c r="DBC122" s="73"/>
      <c r="DBD122" s="73"/>
      <c r="DBE122" s="73"/>
      <c r="DBF122" s="73"/>
      <c r="DBG122" s="74"/>
      <c r="DBH122" s="74"/>
      <c r="DBI122" s="77"/>
      <c r="DBJ122" s="77"/>
      <c r="DBK122" s="11"/>
      <c r="DBQ122" s="73"/>
      <c r="DBR122" s="73"/>
      <c r="DBS122" s="73"/>
      <c r="DBT122" s="73"/>
      <c r="DBU122" s="74"/>
      <c r="DBV122" s="74"/>
      <c r="DBW122" s="77"/>
      <c r="DBX122" s="77"/>
      <c r="DBY122" s="11"/>
      <c r="DCE122" s="73"/>
      <c r="DCF122" s="73"/>
      <c r="DCG122" s="73"/>
      <c r="DCH122" s="73"/>
      <c r="DCI122" s="74"/>
      <c r="DCJ122" s="74"/>
      <c r="DCK122" s="77"/>
      <c r="DCL122" s="77"/>
      <c r="DCM122" s="11"/>
      <c r="DCS122" s="73"/>
      <c r="DCT122" s="73"/>
      <c r="DCU122" s="73"/>
      <c r="DCV122" s="73"/>
      <c r="DCW122" s="74"/>
      <c r="DCX122" s="74"/>
      <c r="DCY122" s="77"/>
      <c r="DCZ122" s="77"/>
      <c r="DDA122" s="11"/>
      <c r="DDG122" s="73"/>
      <c r="DDH122" s="73"/>
      <c r="DDI122" s="73"/>
      <c r="DDJ122" s="73"/>
      <c r="DDK122" s="74"/>
      <c r="DDL122" s="74"/>
      <c r="DDM122" s="77"/>
      <c r="DDN122" s="77"/>
      <c r="DDO122" s="11"/>
      <c r="DDU122" s="73"/>
      <c r="DDV122" s="73"/>
      <c r="DDW122" s="73"/>
      <c r="DDX122" s="73"/>
      <c r="DDY122" s="74"/>
      <c r="DDZ122" s="74"/>
      <c r="DEA122" s="77"/>
      <c r="DEB122" s="77"/>
      <c r="DEC122" s="11"/>
      <c r="DEI122" s="73"/>
      <c r="DEJ122" s="73"/>
      <c r="DEK122" s="73"/>
      <c r="DEL122" s="73"/>
      <c r="DEM122" s="74"/>
      <c r="DEN122" s="74"/>
      <c r="DEO122" s="77"/>
      <c r="DEP122" s="77"/>
      <c r="DEQ122" s="11"/>
      <c r="DEW122" s="73"/>
      <c r="DEX122" s="73"/>
      <c r="DEY122" s="73"/>
      <c r="DEZ122" s="73"/>
      <c r="DFA122" s="74"/>
      <c r="DFB122" s="74"/>
      <c r="DFC122" s="77"/>
      <c r="DFD122" s="77"/>
      <c r="DFE122" s="11"/>
      <c r="DFK122" s="73"/>
      <c r="DFL122" s="73"/>
      <c r="DFM122" s="73"/>
      <c r="DFN122" s="73"/>
      <c r="DFO122" s="74"/>
      <c r="DFP122" s="74"/>
      <c r="DFQ122" s="77"/>
      <c r="DFR122" s="77"/>
      <c r="DFS122" s="11"/>
      <c r="DFY122" s="73"/>
      <c r="DFZ122" s="73"/>
      <c r="DGA122" s="73"/>
      <c r="DGB122" s="73"/>
      <c r="DGC122" s="74"/>
      <c r="DGD122" s="74"/>
      <c r="DGE122" s="77"/>
      <c r="DGF122" s="77"/>
      <c r="DGG122" s="11"/>
      <c r="DGM122" s="73"/>
      <c r="DGN122" s="73"/>
      <c r="DGO122" s="73"/>
      <c r="DGP122" s="73"/>
      <c r="DGQ122" s="74"/>
      <c r="DGR122" s="74"/>
      <c r="DGS122" s="77"/>
      <c r="DGT122" s="77"/>
      <c r="DGU122" s="11"/>
      <c r="DHA122" s="73"/>
      <c r="DHB122" s="73"/>
      <c r="DHC122" s="73"/>
      <c r="DHD122" s="73"/>
      <c r="DHE122" s="74"/>
      <c r="DHF122" s="74"/>
      <c r="DHG122" s="77"/>
      <c r="DHH122" s="77"/>
      <c r="DHI122" s="11"/>
      <c r="DHO122" s="73"/>
      <c r="DHP122" s="73"/>
      <c r="DHQ122" s="73"/>
      <c r="DHR122" s="73"/>
      <c r="DHS122" s="74"/>
      <c r="DHT122" s="74"/>
      <c r="DHU122" s="77"/>
      <c r="DHV122" s="77"/>
      <c r="DHW122" s="11"/>
      <c r="DIC122" s="73"/>
      <c r="DID122" s="73"/>
      <c r="DIE122" s="73"/>
      <c r="DIF122" s="73"/>
      <c r="DIG122" s="74"/>
      <c r="DIH122" s="74"/>
      <c r="DII122" s="77"/>
      <c r="DIJ122" s="77"/>
      <c r="DIK122" s="11"/>
      <c r="DIQ122" s="73"/>
      <c r="DIR122" s="73"/>
      <c r="DIS122" s="73"/>
      <c r="DIT122" s="73"/>
      <c r="DIU122" s="74"/>
      <c r="DIV122" s="74"/>
      <c r="DIW122" s="77"/>
      <c r="DIX122" s="77"/>
      <c r="DIY122" s="11"/>
      <c r="DJE122" s="73"/>
      <c r="DJF122" s="73"/>
      <c r="DJG122" s="73"/>
      <c r="DJH122" s="73"/>
      <c r="DJI122" s="74"/>
      <c r="DJJ122" s="74"/>
      <c r="DJK122" s="77"/>
      <c r="DJL122" s="77"/>
      <c r="DJM122" s="11"/>
      <c r="DJS122" s="73"/>
      <c r="DJT122" s="73"/>
      <c r="DJU122" s="73"/>
      <c r="DJV122" s="73"/>
      <c r="DJW122" s="74"/>
      <c r="DJX122" s="74"/>
      <c r="DJY122" s="77"/>
      <c r="DJZ122" s="77"/>
      <c r="DKA122" s="11"/>
      <c r="DKG122" s="73"/>
      <c r="DKH122" s="73"/>
      <c r="DKI122" s="73"/>
      <c r="DKJ122" s="73"/>
      <c r="DKK122" s="74"/>
      <c r="DKL122" s="74"/>
      <c r="DKM122" s="77"/>
      <c r="DKN122" s="77"/>
      <c r="DKO122" s="11"/>
      <c r="DKU122" s="73"/>
      <c r="DKV122" s="73"/>
      <c r="DKW122" s="73"/>
      <c r="DKX122" s="73"/>
      <c r="DKY122" s="74"/>
      <c r="DKZ122" s="74"/>
      <c r="DLA122" s="77"/>
      <c r="DLB122" s="77"/>
      <c r="DLC122" s="11"/>
      <c r="DLI122" s="73"/>
      <c r="DLJ122" s="73"/>
      <c r="DLK122" s="73"/>
      <c r="DLL122" s="73"/>
      <c r="DLM122" s="74"/>
      <c r="DLN122" s="74"/>
      <c r="DLO122" s="77"/>
      <c r="DLP122" s="77"/>
      <c r="DLQ122" s="11"/>
      <c r="DLW122" s="73"/>
      <c r="DLX122" s="73"/>
      <c r="DLY122" s="73"/>
      <c r="DLZ122" s="73"/>
      <c r="DMA122" s="74"/>
      <c r="DMB122" s="74"/>
      <c r="DMC122" s="77"/>
      <c r="DMD122" s="77"/>
      <c r="DME122" s="11"/>
      <c r="DMK122" s="73"/>
      <c r="DML122" s="73"/>
      <c r="DMM122" s="73"/>
      <c r="DMN122" s="73"/>
      <c r="DMO122" s="74"/>
      <c r="DMP122" s="74"/>
      <c r="DMQ122" s="77"/>
      <c r="DMR122" s="77"/>
      <c r="DMS122" s="11"/>
      <c r="DMY122" s="73"/>
      <c r="DMZ122" s="73"/>
      <c r="DNA122" s="73"/>
      <c r="DNB122" s="73"/>
      <c r="DNC122" s="74"/>
      <c r="DND122" s="74"/>
      <c r="DNE122" s="77"/>
      <c r="DNF122" s="77"/>
      <c r="DNG122" s="11"/>
      <c r="DNM122" s="73"/>
      <c r="DNN122" s="73"/>
      <c r="DNO122" s="73"/>
      <c r="DNP122" s="73"/>
      <c r="DNQ122" s="74"/>
      <c r="DNR122" s="74"/>
      <c r="DNS122" s="77"/>
      <c r="DNT122" s="77"/>
      <c r="DNU122" s="11"/>
      <c r="DOA122" s="73"/>
      <c r="DOB122" s="73"/>
      <c r="DOC122" s="73"/>
      <c r="DOD122" s="73"/>
      <c r="DOE122" s="74"/>
      <c r="DOF122" s="74"/>
      <c r="DOG122" s="77"/>
      <c r="DOH122" s="77"/>
      <c r="DOI122" s="11"/>
      <c r="DOO122" s="73"/>
      <c r="DOP122" s="73"/>
      <c r="DOQ122" s="73"/>
      <c r="DOR122" s="73"/>
      <c r="DOS122" s="74"/>
      <c r="DOT122" s="74"/>
      <c r="DOU122" s="77"/>
      <c r="DOV122" s="77"/>
      <c r="DOW122" s="11"/>
      <c r="DPC122" s="73"/>
      <c r="DPD122" s="73"/>
      <c r="DPE122" s="73"/>
      <c r="DPF122" s="73"/>
      <c r="DPG122" s="74"/>
      <c r="DPH122" s="74"/>
      <c r="DPI122" s="77"/>
      <c r="DPJ122" s="77"/>
      <c r="DPK122" s="11"/>
      <c r="DPQ122" s="73"/>
      <c r="DPR122" s="73"/>
      <c r="DPS122" s="73"/>
      <c r="DPT122" s="73"/>
      <c r="DPU122" s="74"/>
      <c r="DPV122" s="74"/>
      <c r="DPW122" s="77"/>
      <c r="DPX122" s="77"/>
      <c r="DPY122" s="11"/>
      <c r="DQE122" s="73"/>
      <c r="DQF122" s="73"/>
      <c r="DQG122" s="73"/>
      <c r="DQH122" s="73"/>
      <c r="DQI122" s="74"/>
      <c r="DQJ122" s="74"/>
      <c r="DQK122" s="77"/>
      <c r="DQL122" s="77"/>
      <c r="DQM122" s="11"/>
      <c r="DQS122" s="73"/>
      <c r="DQT122" s="73"/>
      <c r="DQU122" s="73"/>
      <c r="DQV122" s="73"/>
      <c r="DQW122" s="74"/>
      <c r="DQX122" s="74"/>
      <c r="DQY122" s="77"/>
      <c r="DQZ122" s="77"/>
      <c r="DRA122" s="11"/>
      <c r="DRG122" s="73"/>
      <c r="DRH122" s="73"/>
      <c r="DRI122" s="73"/>
      <c r="DRJ122" s="73"/>
      <c r="DRK122" s="74"/>
      <c r="DRL122" s="74"/>
      <c r="DRM122" s="77"/>
      <c r="DRN122" s="77"/>
      <c r="DRO122" s="11"/>
      <c r="DRU122" s="73"/>
      <c r="DRV122" s="73"/>
      <c r="DRW122" s="73"/>
      <c r="DRX122" s="73"/>
      <c r="DRY122" s="74"/>
      <c r="DRZ122" s="74"/>
      <c r="DSA122" s="77"/>
      <c r="DSB122" s="77"/>
      <c r="DSC122" s="11"/>
      <c r="DSI122" s="73"/>
      <c r="DSJ122" s="73"/>
      <c r="DSK122" s="73"/>
      <c r="DSL122" s="73"/>
      <c r="DSM122" s="74"/>
      <c r="DSN122" s="74"/>
      <c r="DSO122" s="77"/>
      <c r="DSP122" s="77"/>
      <c r="DSQ122" s="11"/>
      <c r="DSW122" s="73"/>
      <c r="DSX122" s="73"/>
      <c r="DSY122" s="73"/>
      <c r="DSZ122" s="73"/>
      <c r="DTA122" s="74"/>
      <c r="DTB122" s="74"/>
      <c r="DTC122" s="77"/>
      <c r="DTD122" s="77"/>
      <c r="DTE122" s="11"/>
      <c r="DTK122" s="73"/>
      <c r="DTL122" s="73"/>
      <c r="DTM122" s="73"/>
      <c r="DTN122" s="73"/>
      <c r="DTO122" s="74"/>
      <c r="DTP122" s="74"/>
      <c r="DTQ122" s="77"/>
      <c r="DTR122" s="77"/>
      <c r="DTS122" s="11"/>
      <c r="DTY122" s="73"/>
      <c r="DTZ122" s="73"/>
      <c r="DUA122" s="73"/>
      <c r="DUB122" s="73"/>
      <c r="DUC122" s="74"/>
      <c r="DUD122" s="74"/>
      <c r="DUE122" s="77"/>
      <c r="DUF122" s="77"/>
      <c r="DUG122" s="11"/>
      <c r="DUM122" s="73"/>
      <c r="DUN122" s="73"/>
      <c r="DUO122" s="73"/>
      <c r="DUP122" s="73"/>
      <c r="DUQ122" s="74"/>
      <c r="DUR122" s="74"/>
      <c r="DUS122" s="77"/>
      <c r="DUT122" s="77"/>
      <c r="DUU122" s="11"/>
      <c r="DVA122" s="73"/>
      <c r="DVB122" s="73"/>
      <c r="DVC122" s="73"/>
      <c r="DVD122" s="73"/>
      <c r="DVE122" s="74"/>
      <c r="DVF122" s="74"/>
      <c r="DVG122" s="77"/>
      <c r="DVH122" s="77"/>
      <c r="DVI122" s="11"/>
      <c r="DVO122" s="73"/>
      <c r="DVP122" s="73"/>
      <c r="DVQ122" s="73"/>
      <c r="DVR122" s="73"/>
      <c r="DVS122" s="74"/>
      <c r="DVT122" s="74"/>
      <c r="DVU122" s="77"/>
      <c r="DVV122" s="77"/>
      <c r="DVW122" s="11"/>
      <c r="DWC122" s="73"/>
      <c r="DWD122" s="73"/>
      <c r="DWE122" s="73"/>
      <c r="DWF122" s="73"/>
      <c r="DWG122" s="74"/>
      <c r="DWH122" s="74"/>
      <c r="DWI122" s="77"/>
      <c r="DWJ122" s="77"/>
      <c r="DWK122" s="11"/>
      <c r="DWQ122" s="73"/>
      <c r="DWR122" s="73"/>
      <c r="DWS122" s="73"/>
      <c r="DWT122" s="73"/>
      <c r="DWU122" s="74"/>
      <c r="DWV122" s="74"/>
      <c r="DWW122" s="77"/>
      <c r="DWX122" s="77"/>
      <c r="DWY122" s="11"/>
      <c r="DXE122" s="73"/>
      <c r="DXF122" s="73"/>
      <c r="DXG122" s="73"/>
      <c r="DXH122" s="73"/>
      <c r="DXI122" s="74"/>
      <c r="DXJ122" s="74"/>
      <c r="DXK122" s="77"/>
      <c r="DXL122" s="77"/>
      <c r="DXM122" s="11"/>
      <c r="DXS122" s="73"/>
      <c r="DXT122" s="73"/>
      <c r="DXU122" s="73"/>
      <c r="DXV122" s="73"/>
      <c r="DXW122" s="74"/>
      <c r="DXX122" s="74"/>
      <c r="DXY122" s="77"/>
      <c r="DXZ122" s="77"/>
      <c r="DYA122" s="11"/>
      <c r="DYG122" s="73"/>
      <c r="DYH122" s="73"/>
      <c r="DYI122" s="73"/>
      <c r="DYJ122" s="73"/>
      <c r="DYK122" s="74"/>
      <c r="DYL122" s="74"/>
      <c r="DYM122" s="77"/>
      <c r="DYN122" s="77"/>
      <c r="DYO122" s="11"/>
      <c r="DYU122" s="73"/>
      <c r="DYV122" s="73"/>
      <c r="DYW122" s="73"/>
      <c r="DYX122" s="73"/>
      <c r="DYY122" s="74"/>
      <c r="DYZ122" s="74"/>
      <c r="DZA122" s="77"/>
      <c r="DZB122" s="77"/>
      <c r="DZC122" s="11"/>
      <c r="DZI122" s="73"/>
      <c r="DZJ122" s="73"/>
      <c r="DZK122" s="73"/>
      <c r="DZL122" s="73"/>
      <c r="DZM122" s="74"/>
      <c r="DZN122" s="74"/>
      <c r="DZO122" s="77"/>
      <c r="DZP122" s="77"/>
      <c r="DZQ122" s="11"/>
      <c r="DZW122" s="73"/>
      <c r="DZX122" s="73"/>
      <c r="DZY122" s="73"/>
      <c r="DZZ122" s="73"/>
      <c r="EAA122" s="74"/>
      <c r="EAB122" s="74"/>
      <c r="EAC122" s="77"/>
      <c r="EAD122" s="77"/>
      <c r="EAE122" s="11"/>
      <c r="EAK122" s="73"/>
      <c r="EAL122" s="73"/>
      <c r="EAM122" s="73"/>
      <c r="EAN122" s="73"/>
      <c r="EAO122" s="74"/>
      <c r="EAP122" s="74"/>
      <c r="EAQ122" s="77"/>
      <c r="EAR122" s="77"/>
      <c r="EAS122" s="11"/>
      <c r="EAY122" s="73"/>
      <c r="EAZ122" s="73"/>
      <c r="EBA122" s="73"/>
      <c r="EBB122" s="73"/>
      <c r="EBC122" s="74"/>
      <c r="EBD122" s="74"/>
      <c r="EBE122" s="77"/>
      <c r="EBF122" s="77"/>
      <c r="EBG122" s="11"/>
      <c r="EBM122" s="73"/>
      <c r="EBN122" s="73"/>
      <c r="EBO122" s="73"/>
      <c r="EBP122" s="73"/>
      <c r="EBQ122" s="74"/>
      <c r="EBR122" s="74"/>
      <c r="EBS122" s="77"/>
      <c r="EBT122" s="77"/>
      <c r="EBU122" s="11"/>
      <c r="ECA122" s="73"/>
      <c r="ECB122" s="73"/>
      <c r="ECC122" s="73"/>
      <c r="ECD122" s="73"/>
      <c r="ECE122" s="74"/>
      <c r="ECF122" s="74"/>
      <c r="ECG122" s="77"/>
      <c r="ECH122" s="77"/>
      <c r="ECI122" s="11"/>
      <c r="ECO122" s="73"/>
      <c r="ECP122" s="73"/>
      <c r="ECQ122" s="73"/>
      <c r="ECR122" s="73"/>
      <c r="ECS122" s="74"/>
      <c r="ECT122" s="74"/>
      <c r="ECU122" s="77"/>
      <c r="ECV122" s="77"/>
      <c r="ECW122" s="11"/>
      <c r="EDC122" s="73"/>
      <c r="EDD122" s="73"/>
      <c r="EDE122" s="73"/>
      <c r="EDF122" s="73"/>
      <c r="EDG122" s="74"/>
      <c r="EDH122" s="74"/>
      <c r="EDI122" s="77"/>
      <c r="EDJ122" s="77"/>
      <c r="EDK122" s="11"/>
      <c r="EDQ122" s="73"/>
      <c r="EDR122" s="73"/>
      <c r="EDS122" s="73"/>
      <c r="EDT122" s="73"/>
      <c r="EDU122" s="74"/>
      <c r="EDV122" s="74"/>
      <c r="EDW122" s="77"/>
      <c r="EDX122" s="77"/>
      <c r="EDY122" s="11"/>
      <c r="EEE122" s="73"/>
      <c r="EEF122" s="73"/>
      <c r="EEG122" s="73"/>
      <c r="EEH122" s="73"/>
      <c r="EEI122" s="74"/>
      <c r="EEJ122" s="74"/>
      <c r="EEK122" s="77"/>
      <c r="EEL122" s="77"/>
      <c r="EEM122" s="11"/>
      <c r="EES122" s="73"/>
      <c r="EET122" s="73"/>
      <c r="EEU122" s="73"/>
      <c r="EEV122" s="73"/>
      <c r="EEW122" s="74"/>
      <c r="EEX122" s="74"/>
      <c r="EEY122" s="77"/>
      <c r="EEZ122" s="77"/>
      <c r="EFA122" s="11"/>
      <c r="EFG122" s="73"/>
      <c r="EFH122" s="73"/>
      <c r="EFI122" s="73"/>
      <c r="EFJ122" s="73"/>
      <c r="EFK122" s="74"/>
      <c r="EFL122" s="74"/>
      <c r="EFM122" s="77"/>
      <c r="EFN122" s="77"/>
      <c r="EFO122" s="11"/>
      <c r="EFU122" s="73"/>
      <c r="EFV122" s="73"/>
      <c r="EFW122" s="73"/>
      <c r="EFX122" s="73"/>
      <c r="EFY122" s="74"/>
      <c r="EFZ122" s="74"/>
      <c r="EGA122" s="77"/>
      <c r="EGB122" s="77"/>
      <c r="EGC122" s="11"/>
      <c r="EGI122" s="73"/>
      <c r="EGJ122" s="73"/>
      <c r="EGK122" s="73"/>
      <c r="EGL122" s="73"/>
      <c r="EGM122" s="74"/>
      <c r="EGN122" s="74"/>
      <c r="EGO122" s="77"/>
      <c r="EGP122" s="77"/>
      <c r="EGQ122" s="11"/>
      <c r="EGW122" s="73"/>
      <c r="EGX122" s="73"/>
      <c r="EGY122" s="73"/>
      <c r="EGZ122" s="73"/>
      <c r="EHA122" s="74"/>
      <c r="EHB122" s="74"/>
      <c r="EHC122" s="77"/>
      <c r="EHD122" s="77"/>
      <c r="EHE122" s="11"/>
      <c r="EHK122" s="73"/>
      <c r="EHL122" s="73"/>
      <c r="EHM122" s="73"/>
      <c r="EHN122" s="73"/>
      <c r="EHO122" s="74"/>
      <c r="EHP122" s="74"/>
      <c r="EHQ122" s="77"/>
      <c r="EHR122" s="77"/>
      <c r="EHS122" s="11"/>
      <c r="EHY122" s="73"/>
      <c r="EHZ122" s="73"/>
      <c r="EIA122" s="73"/>
      <c r="EIB122" s="73"/>
      <c r="EIC122" s="74"/>
      <c r="EID122" s="74"/>
      <c r="EIE122" s="77"/>
      <c r="EIF122" s="77"/>
      <c r="EIG122" s="11"/>
      <c r="EIM122" s="73"/>
      <c r="EIN122" s="73"/>
      <c r="EIO122" s="73"/>
      <c r="EIP122" s="73"/>
      <c r="EIQ122" s="74"/>
      <c r="EIR122" s="74"/>
      <c r="EIS122" s="77"/>
      <c r="EIT122" s="77"/>
      <c r="EIU122" s="11"/>
      <c r="EJA122" s="73"/>
      <c r="EJB122" s="73"/>
      <c r="EJC122" s="73"/>
      <c r="EJD122" s="73"/>
      <c r="EJE122" s="74"/>
      <c r="EJF122" s="74"/>
      <c r="EJG122" s="77"/>
      <c r="EJH122" s="77"/>
      <c r="EJI122" s="11"/>
      <c r="EJO122" s="73"/>
      <c r="EJP122" s="73"/>
      <c r="EJQ122" s="73"/>
      <c r="EJR122" s="73"/>
      <c r="EJS122" s="74"/>
      <c r="EJT122" s="74"/>
      <c r="EJU122" s="77"/>
      <c r="EJV122" s="77"/>
      <c r="EJW122" s="11"/>
      <c r="EKC122" s="73"/>
      <c r="EKD122" s="73"/>
      <c r="EKE122" s="73"/>
      <c r="EKF122" s="73"/>
      <c r="EKG122" s="74"/>
      <c r="EKH122" s="74"/>
      <c r="EKI122" s="77"/>
      <c r="EKJ122" s="77"/>
      <c r="EKK122" s="11"/>
      <c r="EKQ122" s="73"/>
      <c r="EKR122" s="73"/>
      <c r="EKS122" s="73"/>
      <c r="EKT122" s="73"/>
      <c r="EKU122" s="74"/>
      <c r="EKV122" s="74"/>
      <c r="EKW122" s="77"/>
      <c r="EKX122" s="77"/>
      <c r="EKY122" s="11"/>
      <c r="ELE122" s="73"/>
      <c r="ELF122" s="73"/>
      <c r="ELG122" s="73"/>
      <c r="ELH122" s="73"/>
      <c r="ELI122" s="74"/>
      <c r="ELJ122" s="74"/>
      <c r="ELK122" s="77"/>
      <c r="ELL122" s="77"/>
      <c r="ELM122" s="11"/>
      <c r="ELS122" s="73"/>
      <c r="ELT122" s="73"/>
      <c r="ELU122" s="73"/>
      <c r="ELV122" s="73"/>
      <c r="ELW122" s="74"/>
      <c r="ELX122" s="74"/>
      <c r="ELY122" s="77"/>
      <c r="ELZ122" s="77"/>
      <c r="EMA122" s="11"/>
      <c r="EMG122" s="73"/>
      <c r="EMH122" s="73"/>
      <c r="EMI122" s="73"/>
      <c r="EMJ122" s="73"/>
      <c r="EMK122" s="74"/>
      <c r="EML122" s="74"/>
      <c r="EMM122" s="77"/>
      <c r="EMN122" s="77"/>
      <c r="EMO122" s="11"/>
      <c r="EMU122" s="73"/>
      <c r="EMV122" s="73"/>
      <c r="EMW122" s="73"/>
      <c r="EMX122" s="73"/>
      <c r="EMY122" s="74"/>
      <c r="EMZ122" s="74"/>
      <c r="ENA122" s="77"/>
      <c r="ENB122" s="77"/>
      <c r="ENC122" s="11"/>
      <c r="ENI122" s="73"/>
      <c r="ENJ122" s="73"/>
      <c r="ENK122" s="73"/>
      <c r="ENL122" s="73"/>
      <c r="ENM122" s="74"/>
      <c r="ENN122" s="74"/>
      <c r="ENO122" s="77"/>
      <c r="ENP122" s="77"/>
      <c r="ENQ122" s="11"/>
      <c r="ENW122" s="73"/>
      <c r="ENX122" s="73"/>
      <c r="ENY122" s="73"/>
      <c r="ENZ122" s="73"/>
      <c r="EOA122" s="74"/>
      <c r="EOB122" s="74"/>
      <c r="EOC122" s="77"/>
      <c r="EOD122" s="77"/>
      <c r="EOE122" s="11"/>
      <c r="EOK122" s="73"/>
      <c r="EOL122" s="73"/>
      <c r="EOM122" s="73"/>
      <c r="EON122" s="73"/>
      <c r="EOO122" s="74"/>
      <c r="EOP122" s="74"/>
      <c r="EOQ122" s="77"/>
      <c r="EOR122" s="77"/>
      <c r="EOS122" s="11"/>
      <c r="EOY122" s="73"/>
      <c r="EOZ122" s="73"/>
      <c r="EPA122" s="73"/>
      <c r="EPB122" s="73"/>
      <c r="EPC122" s="74"/>
      <c r="EPD122" s="74"/>
      <c r="EPE122" s="77"/>
      <c r="EPF122" s="77"/>
      <c r="EPG122" s="11"/>
      <c r="EPM122" s="73"/>
      <c r="EPN122" s="73"/>
      <c r="EPO122" s="73"/>
      <c r="EPP122" s="73"/>
      <c r="EPQ122" s="74"/>
      <c r="EPR122" s="74"/>
      <c r="EPS122" s="77"/>
      <c r="EPT122" s="77"/>
      <c r="EPU122" s="11"/>
      <c r="EQA122" s="73"/>
      <c r="EQB122" s="73"/>
      <c r="EQC122" s="73"/>
      <c r="EQD122" s="73"/>
      <c r="EQE122" s="74"/>
      <c r="EQF122" s="74"/>
      <c r="EQG122" s="77"/>
      <c r="EQH122" s="77"/>
      <c r="EQI122" s="11"/>
      <c r="EQO122" s="73"/>
      <c r="EQP122" s="73"/>
      <c r="EQQ122" s="73"/>
      <c r="EQR122" s="73"/>
      <c r="EQS122" s="74"/>
      <c r="EQT122" s="74"/>
      <c r="EQU122" s="77"/>
      <c r="EQV122" s="77"/>
      <c r="EQW122" s="11"/>
      <c r="ERC122" s="73"/>
      <c r="ERD122" s="73"/>
      <c r="ERE122" s="73"/>
      <c r="ERF122" s="73"/>
      <c r="ERG122" s="74"/>
      <c r="ERH122" s="74"/>
      <c r="ERI122" s="77"/>
      <c r="ERJ122" s="77"/>
      <c r="ERK122" s="11"/>
      <c r="ERQ122" s="73"/>
      <c r="ERR122" s="73"/>
      <c r="ERS122" s="73"/>
      <c r="ERT122" s="73"/>
      <c r="ERU122" s="74"/>
      <c r="ERV122" s="74"/>
      <c r="ERW122" s="77"/>
      <c r="ERX122" s="77"/>
      <c r="ERY122" s="11"/>
      <c r="ESE122" s="73"/>
      <c r="ESF122" s="73"/>
      <c r="ESG122" s="73"/>
      <c r="ESH122" s="73"/>
      <c r="ESI122" s="74"/>
      <c r="ESJ122" s="74"/>
      <c r="ESK122" s="77"/>
      <c r="ESL122" s="77"/>
      <c r="ESM122" s="11"/>
      <c r="ESS122" s="73"/>
      <c r="EST122" s="73"/>
      <c r="ESU122" s="73"/>
      <c r="ESV122" s="73"/>
      <c r="ESW122" s="74"/>
      <c r="ESX122" s="74"/>
      <c r="ESY122" s="77"/>
      <c r="ESZ122" s="77"/>
      <c r="ETA122" s="11"/>
      <c r="ETG122" s="73"/>
      <c r="ETH122" s="73"/>
      <c r="ETI122" s="73"/>
      <c r="ETJ122" s="73"/>
      <c r="ETK122" s="74"/>
      <c r="ETL122" s="74"/>
      <c r="ETM122" s="77"/>
      <c r="ETN122" s="77"/>
      <c r="ETO122" s="11"/>
      <c r="ETU122" s="73"/>
      <c r="ETV122" s="73"/>
      <c r="ETW122" s="73"/>
      <c r="ETX122" s="73"/>
      <c r="ETY122" s="74"/>
      <c r="ETZ122" s="74"/>
      <c r="EUA122" s="77"/>
      <c r="EUB122" s="77"/>
      <c r="EUC122" s="11"/>
      <c r="EUI122" s="73"/>
      <c r="EUJ122" s="73"/>
      <c r="EUK122" s="73"/>
      <c r="EUL122" s="73"/>
      <c r="EUM122" s="74"/>
      <c r="EUN122" s="74"/>
      <c r="EUO122" s="77"/>
      <c r="EUP122" s="77"/>
      <c r="EUQ122" s="11"/>
      <c r="EUW122" s="73"/>
      <c r="EUX122" s="73"/>
      <c r="EUY122" s="73"/>
      <c r="EUZ122" s="73"/>
      <c r="EVA122" s="74"/>
      <c r="EVB122" s="74"/>
      <c r="EVC122" s="77"/>
      <c r="EVD122" s="77"/>
      <c r="EVE122" s="11"/>
      <c r="EVK122" s="73"/>
      <c r="EVL122" s="73"/>
      <c r="EVM122" s="73"/>
      <c r="EVN122" s="73"/>
      <c r="EVO122" s="74"/>
      <c r="EVP122" s="74"/>
      <c r="EVQ122" s="77"/>
      <c r="EVR122" s="77"/>
      <c r="EVS122" s="11"/>
      <c r="EVY122" s="73"/>
      <c r="EVZ122" s="73"/>
      <c r="EWA122" s="73"/>
      <c r="EWB122" s="73"/>
      <c r="EWC122" s="74"/>
      <c r="EWD122" s="74"/>
      <c r="EWE122" s="77"/>
      <c r="EWF122" s="77"/>
      <c r="EWG122" s="11"/>
      <c r="EWM122" s="73"/>
      <c r="EWN122" s="73"/>
      <c r="EWO122" s="73"/>
      <c r="EWP122" s="73"/>
      <c r="EWQ122" s="74"/>
      <c r="EWR122" s="74"/>
      <c r="EWS122" s="77"/>
      <c r="EWT122" s="77"/>
      <c r="EWU122" s="11"/>
      <c r="EXA122" s="73"/>
      <c r="EXB122" s="73"/>
      <c r="EXC122" s="73"/>
      <c r="EXD122" s="73"/>
      <c r="EXE122" s="74"/>
      <c r="EXF122" s="74"/>
      <c r="EXG122" s="77"/>
      <c r="EXH122" s="77"/>
      <c r="EXI122" s="11"/>
      <c r="EXO122" s="73"/>
      <c r="EXP122" s="73"/>
      <c r="EXQ122" s="73"/>
      <c r="EXR122" s="73"/>
      <c r="EXS122" s="74"/>
      <c r="EXT122" s="74"/>
      <c r="EXU122" s="77"/>
      <c r="EXV122" s="77"/>
      <c r="EXW122" s="11"/>
      <c r="EYC122" s="73"/>
      <c r="EYD122" s="73"/>
      <c r="EYE122" s="73"/>
      <c r="EYF122" s="73"/>
      <c r="EYG122" s="74"/>
      <c r="EYH122" s="74"/>
      <c r="EYI122" s="77"/>
      <c r="EYJ122" s="77"/>
      <c r="EYK122" s="11"/>
      <c r="EYQ122" s="73"/>
      <c r="EYR122" s="73"/>
      <c r="EYS122" s="73"/>
      <c r="EYT122" s="73"/>
      <c r="EYU122" s="74"/>
      <c r="EYV122" s="74"/>
      <c r="EYW122" s="77"/>
      <c r="EYX122" s="77"/>
      <c r="EYY122" s="11"/>
      <c r="EZE122" s="73"/>
      <c r="EZF122" s="73"/>
      <c r="EZG122" s="73"/>
      <c r="EZH122" s="73"/>
      <c r="EZI122" s="74"/>
      <c r="EZJ122" s="74"/>
      <c r="EZK122" s="77"/>
      <c r="EZL122" s="77"/>
      <c r="EZM122" s="11"/>
      <c r="EZS122" s="73"/>
      <c r="EZT122" s="73"/>
      <c r="EZU122" s="73"/>
      <c r="EZV122" s="73"/>
      <c r="EZW122" s="74"/>
      <c r="EZX122" s="74"/>
      <c r="EZY122" s="77"/>
      <c r="EZZ122" s="77"/>
      <c r="FAA122" s="11"/>
      <c r="FAG122" s="73"/>
      <c r="FAH122" s="73"/>
      <c r="FAI122" s="73"/>
      <c r="FAJ122" s="73"/>
      <c r="FAK122" s="74"/>
      <c r="FAL122" s="74"/>
      <c r="FAM122" s="77"/>
      <c r="FAN122" s="77"/>
      <c r="FAO122" s="11"/>
      <c r="FAU122" s="73"/>
      <c r="FAV122" s="73"/>
      <c r="FAW122" s="73"/>
      <c r="FAX122" s="73"/>
      <c r="FAY122" s="74"/>
      <c r="FAZ122" s="74"/>
      <c r="FBA122" s="77"/>
      <c r="FBB122" s="77"/>
      <c r="FBC122" s="11"/>
      <c r="FBI122" s="73"/>
      <c r="FBJ122" s="73"/>
      <c r="FBK122" s="73"/>
      <c r="FBL122" s="73"/>
      <c r="FBM122" s="74"/>
      <c r="FBN122" s="74"/>
      <c r="FBO122" s="77"/>
      <c r="FBP122" s="77"/>
      <c r="FBQ122" s="11"/>
      <c r="FBW122" s="73"/>
      <c r="FBX122" s="73"/>
      <c r="FBY122" s="73"/>
      <c r="FBZ122" s="73"/>
      <c r="FCA122" s="74"/>
      <c r="FCB122" s="74"/>
      <c r="FCC122" s="77"/>
      <c r="FCD122" s="77"/>
      <c r="FCE122" s="11"/>
      <c r="FCK122" s="73"/>
      <c r="FCL122" s="73"/>
      <c r="FCM122" s="73"/>
      <c r="FCN122" s="73"/>
      <c r="FCO122" s="74"/>
      <c r="FCP122" s="74"/>
      <c r="FCQ122" s="77"/>
      <c r="FCR122" s="77"/>
      <c r="FCS122" s="11"/>
      <c r="FCY122" s="73"/>
      <c r="FCZ122" s="73"/>
      <c r="FDA122" s="73"/>
      <c r="FDB122" s="73"/>
      <c r="FDC122" s="74"/>
      <c r="FDD122" s="74"/>
      <c r="FDE122" s="77"/>
      <c r="FDF122" s="77"/>
      <c r="FDG122" s="11"/>
      <c r="FDM122" s="73"/>
      <c r="FDN122" s="73"/>
      <c r="FDO122" s="73"/>
      <c r="FDP122" s="73"/>
      <c r="FDQ122" s="74"/>
      <c r="FDR122" s="74"/>
      <c r="FDS122" s="77"/>
      <c r="FDT122" s="77"/>
      <c r="FDU122" s="11"/>
      <c r="FEA122" s="73"/>
      <c r="FEB122" s="73"/>
      <c r="FEC122" s="73"/>
      <c r="FED122" s="73"/>
      <c r="FEE122" s="74"/>
      <c r="FEF122" s="74"/>
      <c r="FEG122" s="77"/>
      <c r="FEH122" s="77"/>
      <c r="FEI122" s="11"/>
      <c r="FEO122" s="73"/>
      <c r="FEP122" s="73"/>
      <c r="FEQ122" s="73"/>
      <c r="FER122" s="73"/>
      <c r="FES122" s="74"/>
      <c r="FET122" s="74"/>
      <c r="FEU122" s="77"/>
      <c r="FEV122" s="77"/>
      <c r="FEW122" s="11"/>
      <c r="FFC122" s="73"/>
      <c r="FFD122" s="73"/>
      <c r="FFE122" s="73"/>
      <c r="FFF122" s="73"/>
      <c r="FFG122" s="74"/>
      <c r="FFH122" s="74"/>
      <c r="FFI122" s="77"/>
      <c r="FFJ122" s="77"/>
      <c r="FFK122" s="11"/>
      <c r="FFQ122" s="73"/>
      <c r="FFR122" s="73"/>
      <c r="FFS122" s="73"/>
      <c r="FFT122" s="73"/>
      <c r="FFU122" s="74"/>
      <c r="FFV122" s="74"/>
      <c r="FFW122" s="77"/>
      <c r="FFX122" s="77"/>
      <c r="FFY122" s="11"/>
      <c r="FGE122" s="73"/>
      <c r="FGF122" s="73"/>
      <c r="FGG122" s="73"/>
      <c r="FGH122" s="73"/>
      <c r="FGI122" s="74"/>
      <c r="FGJ122" s="74"/>
      <c r="FGK122" s="77"/>
      <c r="FGL122" s="77"/>
      <c r="FGM122" s="11"/>
      <c r="FGS122" s="73"/>
      <c r="FGT122" s="73"/>
      <c r="FGU122" s="73"/>
      <c r="FGV122" s="73"/>
      <c r="FGW122" s="74"/>
      <c r="FGX122" s="74"/>
      <c r="FGY122" s="77"/>
      <c r="FGZ122" s="77"/>
      <c r="FHA122" s="11"/>
      <c r="FHG122" s="73"/>
      <c r="FHH122" s="73"/>
      <c r="FHI122" s="73"/>
      <c r="FHJ122" s="73"/>
      <c r="FHK122" s="74"/>
      <c r="FHL122" s="74"/>
      <c r="FHM122" s="77"/>
      <c r="FHN122" s="77"/>
      <c r="FHO122" s="11"/>
      <c r="FHU122" s="73"/>
      <c r="FHV122" s="73"/>
      <c r="FHW122" s="73"/>
      <c r="FHX122" s="73"/>
      <c r="FHY122" s="74"/>
      <c r="FHZ122" s="74"/>
      <c r="FIA122" s="77"/>
      <c r="FIB122" s="77"/>
      <c r="FIC122" s="11"/>
      <c r="FII122" s="73"/>
      <c r="FIJ122" s="73"/>
      <c r="FIK122" s="73"/>
      <c r="FIL122" s="73"/>
      <c r="FIM122" s="74"/>
      <c r="FIN122" s="74"/>
      <c r="FIO122" s="77"/>
      <c r="FIP122" s="77"/>
      <c r="FIQ122" s="11"/>
      <c r="FIW122" s="73"/>
      <c r="FIX122" s="73"/>
      <c r="FIY122" s="73"/>
      <c r="FIZ122" s="73"/>
      <c r="FJA122" s="74"/>
      <c r="FJB122" s="74"/>
      <c r="FJC122" s="77"/>
      <c r="FJD122" s="77"/>
      <c r="FJE122" s="11"/>
      <c r="FJK122" s="73"/>
      <c r="FJL122" s="73"/>
      <c r="FJM122" s="73"/>
      <c r="FJN122" s="73"/>
      <c r="FJO122" s="74"/>
      <c r="FJP122" s="74"/>
      <c r="FJQ122" s="77"/>
      <c r="FJR122" s="77"/>
      <c r="FJS122" s="11"/>
      <c r="FJY122" s="73"/>
      <c r="FJZ122" s="73"/>
      <c r="FKA122" s="73"/>
      <c r="FKB122" s="73"/>
      <c r="FKC122" s="74"/>
      <c r="FKD122" s="74"/>
      <c r="FKE122" s="77"/>
      <c r="FKF122" s="77"/>
      <c r="FKG122" s="11"/>
      <c r="FKM122" s="73"/>
      <c r="FKN122" s="73"/>
      <c r="FKO122" s="73"/>
      <c r="FKP122" s="73"/>
      <c r="FKQ122" s="74"/>
      <c r="FKR122" s="74"/>
      <c r="FKS122" s="77"/>
      <c r="FKT122" s="77"/>
      <c r="FKU122" s="11"/>
      <c r="FLA122" s="73"/>
      <c r="FLB122" s="73"/>
      <c r="FLC122" s="73"/>
      <c r="FLD122" s="73"/>
      <c r="FLE122" s="74"/>
      <c r="FLF122" s="74"/>
      <c r="FLG122" s="77"/>
      <c r="FLH122" s="77"/>
      <c r="FLI122" s="11"/>
      <c r="FLO122" s="73"/>
      <c r="FLP122" s="73"/>
      <c r="FLQ122" s="73"/>
      <c r="FLR122" s="73"/>
      <c r="FLS122" s="74"/>
      <c r="FLT122" s="74"/>
      <c r="FLU122" s="77"/>
      <c r="FLV122" s="77"/>
      <c r="FLW122" s="11"/>
      <c r="FMC122" s="73"/>
      <c r="FMD122" s="73"/>
      <c r="FME122" s="73"/>
      <c r="FMF122" s="73"/>
      <c r="FMG122" s="74"/>
      <c r="FMH122" s="74"/>
      <c r="FMI122" s="77"/>
      <c r="FMJ122" s="77"/>
      <c r="FMK122" s="11"/>
      <c r="FMQ122" s="73"/>
      <c r="FMR122" s="73"/>
      <c r="FMS122" s="73"/>
      <c r="FMT122" s="73"/>
      <c r="FMU122" s="74"/>
      <c r="FMV122" s="74"/>
      <c r="FMW122" s="77"/>
      <c r="FMX122" s="77"/>
      <c r="FMY122" s="11"/>
      <c r="FNE122" s="73"/>
      <c r="FNF122" s="73"/>
      <c r="FNG122" s="73"/>
      <c r="FNH122" s="73"/>
      <c r="FNI122" s="74"/>
      <c r="FNJ122" s="74"/>
      <c r="FNK122" s="77"/>
      <c r="FNL122" s="77"/>
      <c r="FNM122" s="11"/>
      <c r="FNS122" s="73"/>
      <c r="FNT122" s="73"/>
      <c r="FNU122" s="73"/>
      <c r="FNV122" s="73"/>
      <c r="FNW122" s="74"/>
      <c r="FNX122" s="74"/>
      <c r="FNY122" s="77"/>
      <c r="FNZ122" s="77"/>
      <c r="FOA122" s="11"/>
      <c r="FOG122" s="73"/>
      <c r="FOH122" s="73"/>
      <c r="FOI122" s="73"/>
      <c r="FOJ122" s="73"/>
      <c r="FOK122" s="74"/>
      <c r="FOL122" s="74"/>
      <c r="FOM122" s="77"/>
      <c r="FON122" s="77"/>
      <c r="FOO122" s="11"/>
      <c r="FOU122" s="73"/>
      <c r="FOV122" s="73"/>
      <c r="FOW122" s="73"/>
      <c r="FOX122" s="73"/>
      <c r="FOY122" s="74"/>
      <c r="FOZ122" s="74"/>
      <c r="FPA122" s="77"/>
      <c r="FPB122" s="77"/>
      <c r="FPC122" s="11"/>
      <c r="FPI122" s="73"/>
      <c r="FPJ122" s="73"/>
      <c r="FPK122" s="73"/>
      <c r="FPL122" s="73"/>
      <c r="FPM122" s="74"/>
      <c r="FPN122" s="74"/>
      <c r="FPO122" s="77"/>
      <c r="FPP122" s="77"/>
      <c r="FPQ122" s="11"/>
      <c r="FPW122" s="73"/>
      <c r="FPX122" s="73"/>
      <c r="FPY122" s="73"/>
      <c r="FPZ122" s="73"/>
      <c r="FQA122" s="74"/>
      <c r="FQB122" s="74"/>
      <c r="FQC122" s="77"/>
      <c r="FQD122" s="77"/>
      <c r="FQE122" s="11"/>
      <c r="FQK122" s="73"/>
      <c r="FQL122" s="73"/>
      <c r="FQM122" s="73"/>
      <c r="FQN122" s="73"/>
      <c r="FQO122" s="74"/>
      <c r="FQP122" s="74"/>
      <c r="FQQ122" s="77"/>
      <c r="FQR122" s="77"/>
      <c r="FQS122" s="11"/>
      <c r="FQY122" s="73"/>
      <c r="FQZ122" s="73"/>
      <c r="FRA122" s="73"/>
      <c r="FRB122" s="73"/>
      <c r="FRC122" s="74"/>
      <c r="FRD122" s="74"/>
      <c r="FRE122" s="77"/>
      <c r="FRF122" s="77"/>
      <c r="FRG122" s="11"/>
      <c r="FRM122" s="73"/>
      <c r="FRN122" s="73"/>
      <c r="FRO122" s="73"/>
      <c r="FRP122" s="73"/>
      <c r="FRQ122" s="74"/>
      <c r="FRR122" s="74"/>
      <c r="FRS122" s="77"/>
      <c r="FRT122" s="77"/>
      <c r="FRU122" s="11"/>
      <c r="FSA122" s="73"/>
      <c r="FSB122" s="73"/>
      <c r="FSC122" s="73"/>
      <c r="FSD122" s="73"/>
      <c r="FSE122" s="74"/>
      <c r="FSF122" s="74"/>
      <c r="FSG122" s="77"/>
      <c r="FSH122" s="77"/>
      <c r="FSI122" s="11"/>
      <c r="FSO122" s="73"/>
      <c r="FSP122" s="73"/>
      <c r="FSQ122" s="73"/>
      <c r="FSR122" s="73"/>
      <c r="FSS122" s="74"/>
      <c r="FST122" s="74"/>
      <c r="FSU122" s="77"/>
      <c r="FSV122" s="77"/>
      <c r="FSW122" s="11"/>
      <c r="FTC122" s="73"/>
      <c r="FTD122" s="73"/>
      <c r="FTE122" s="73"/>
      <c r="FTF122" s="73"/>
      <c r="FTG122" s="74"/>
      <c r="FTH122" s="74"/>
      <c r="FTI122" s="77"/>
      <c r="FTJ122" s="77"/>
      <c r="FTK122" s="11"/>
      <c r="FTQ122" s="73"/>
      <c r="FTR122" s="73"/>
      <c r="FTS122" s="73"/>
      <c r="FTT122" s="73"/>
      <c r="FTU122" s="74"/>
      <c r="FTV122" s="74"/>
      <c r="FTW122" s="77"/>
      <c r="FTX122" s="77"/>
      <c r="FTY122" s="11"/>
      <c r="FUE122" s="73"/>
      <c r="FUF122" s="73"/>
      <c r="FUG122" s="73"/>
      <c r="FUH122" s="73"/>
      <c r="FUI122" s="74"/>
      <c r="FUJ122" s="74"/>
      <c r="FUK122" s="77"/>
      <c r="FUL122" s="77"/>
      <c r="FUM122" s="11"/>
      <c r="FUS122" s="73"/>
      <c r="FUT122" s="73"/>
      <c r="FUU122" s="73"/>
      <c r="FUV122" s="73"/>
      <c r="FUW122" s="74"/>
      <c r="FUX122" s="74"/>
      <c r="FUY122" s="77"/>
      <c r="FUZ122" s="77"/>
      <c r="FVA122" s="11"/>
      <c r="FVG122" s="73"/>
      <c r="FVH122" s="73"/>
      <c r="FVI122" s="73"/>
      <c r="FVJ122" s="73"/>
      <c r="FVK122" s="74"/>
      <c r="FVL122" s="74"/>
      <c r="FVM122" s="77"/>
      <c r="FVN122" s="77"/>
      <c r="FVO122" s="11"/>
      <c r="FVU122" s="73"/>
      <c r="FVV122" s="73"/>
      <c r="FVW122" s="73"/>
      <c r="FVX122" s="73"/>
      <c r="FVY122" s="74"/>
      <c r="FVZ122" s="74"/>
      <c r="FWA122" s="77"/>
      <c r="FWB122" s="77"/>
      <c r="FWC122" s="11"/>
      <c r="FWI122" s="73"/>
      <c r="FWJ122" s="73"/>
      <c r="FWK122" s="73"/>
      <c r="FWL122" s="73"/>
      <c r="FWM122" s="74"/>
      <c r="FWN122" s="74"/>
      <c r="FWO122" s="77"/>
      <c r="FWP122" s="77"/>
      <c r="FWQ122" s="11"/>
      <c r="FWW122" s="73"/>
      <c r="FWX122" s="73"/>
      <c r="FWY122" s="73"/>
      <c r="FWZ122" s="73"/>
      <c r="FXA122" s="74"/>
      <c r="FXB122" s="74"/>
      <c r="FXC122" s="77"/>
      <c r="FXD122" s="77"/>
      <c r="FXE122" s="11"/>
      <c r="FXK122" s="73"/>
      <c r="FXL122" s="73"/>
      <c r="FXM122" s="73"/>
      <c r="FXN122" s="73"/>
      <c r="FXO122" s="74"/>
      <c r="FXP122" s="74"/>
      <c r="FXQ122" s="77"/>
      <c r="FXR122" s="77"/>
      <c r="FXS122" s="11"/>
      <c r="FXY122" s="73"/>
      <c r="FXZ122" s="73"/>
      <c r="FYA122" s="73"/>
      <c r="FYB122" s="73"/>
      <c r="FYC122" s="74"/>
      <c r="FYD122" s="74"/>
      <c r="FYE122" s="77"/>
      <c r="FYF122" s="77"/>
      <c r="FYG122" s="11"/>
      <c r="FYM122" s="73"/>
      <c r="FYN122" s="73"/>
      <c r="FYO122" s="73"/>
      <c r="FYP122" s="73"/>
      <c r="FYQ122" s="74"/>
      <c r="FYR122" s="74"/>
      <c r="FYS122" s="77"/>
      <c r="FYT122" s="77"/>
      <c r="FYU122" s="11"/>
      <c r="FZA122" s="73"/>
      <c r="FZB122" s="73"/>
      <c r="FZC122" s="73"/>
      <c r="FZD122" s="73"/>
      <c r="FZE122" s="74"/>
      <c r="FZF122" s="74"/>
      <c r="FZG122" s="77"/>
      <c r="FZH122" s="77"/>
      <c r="FZI122" s="11"/>
      <c r="FZO122" s="73"/>
      <c r="FZP122" s="73"/>
      <c r="FZQ122" s="73"/>
      <c r="FZR122" s="73"/>
      <c r="FZS122" s="74"/>
      <c r="FZT122" s="74"/>
      <c r="FZU122" s="77"/>
      <c r="FZV122" s="77"/>
      <c r="FZW122" s="11"/>
      <c r="GAC122" s="73"/>
      <c r="GAD122" s="73"/>
      <c r="GAE122" s="73"/>
      <c r="GAF122" s="73"/>
      <c r="GAG122" s="74"/>
      <c r="GAH122" s="74"/>
      <c r="GAI122" s="77"/>
      <c r="GAJ122" s="77"/>
      <c r="GAK122" s="11"/>
      <c r="GAQ122" s="73"/>
      <c r="GAR122" s="73"/>
      <c r="GAS122" s="73"/>
      <c r="GAT122" s="73"/>
      <c r="GAU122" s="74"/>
      <c r="GAV122" s="74"/>
      <c r="GAW122" s="77"/>
      <c r="GAX122" s="77"/>
      <c r="GAY122" s="11"/>
      <c r="GBE122" s="73"/>
      <c r="GBF122" s="73"/>
      <c r="GBG122" s="73"/>
      <c r="GBH122" s="73"/>
      <c r="GBI122" s="74"/>
      <c r="GBJ122" s="74"/>
      <c r="GBK122" s="77"/>
      <c r="GBL122" s="77"/>
      <c r="GBM122" s="11"/>
      <c r="GBS122" s="73"/>
      <c r="GBT122" s="73"/>
      <c r="GBU122" s="73"/>
      <c r="GBV122" s="73"/>
      <c r="GBW122" s="74"/>
      <c r="GBX122" s="74"/>
      <c r="GBY122" s="77"/>
      <c r="GBZ122" s="77"/>
      <c r="GCA122" s="11"/>
      <c r="GCG122" s="73"/>
      <c r="GCH122" s="73"/>
      <c r="GCI122" s="73"/>
      <c r="GCJ122" s="73"/>
      <c r="GCK122" s="74"/>
      <c r="GCL122" s="74"/>
      <c r="GCM122" s="77"/>
      <c r="GCN122" s="77"/>
      <c r="GCO122" s="11"/>
      <c r="GCU122" s="73"/>
      <c r="GCV122" s="73"/>
      <c r="GCW122" s="73"/>
      <c r="GCX122" s="73"/>
      <c r="GCY122" s="74"/>
      <c r="GCZ122" s="74"/>
      <c r="GDA122" s="77"/>
      <c r="GDB122" s="77"/>
      <c r="GDC122" s="11"/>
      <c r="GDI122" s="73"/>
      <c r="GDJ122" s="73"/>
      <c r="GDK122" s="73"/>
      <c r="GDL122" s="73"/>
      <c r="GDM122" s="74"/>
      <c r="GDN122" s="74"/>
      <c r="GDO122" s="77"/>
      <c r="GDP122" s="77"/>
      <c r="GDQ122" s="11"/>
      <c r="GDW122" s="73"/>
      <c r="GDX122" s="73"/>
      <c r="GDY122" s="73"/>
      <c r="GDZ122" s="73"/>
      <c r="GEA122" s="74"/>
      <c r="GEB122" s="74"/>
      <c r="GEC122" s="77"/>
      <c r="GED122" s="77"/>
      <c r="GEE122" s="11"/>
      <c r="GEK122" s="73"/>
      <c r="GEL122" s="73"/>
      <c r="GEM122" s="73"/>
      <c r="GEN122" s="73"/>
      <c r="GEO122" s="74"/>
      <c r="GEP122" s="74"/>
      <c r="GEQ122" s="77"/>
      <c r="GER122" s="77"/>
      <c r="GES122" s="11"/>
      <c r="GEY122" s="73"/>
      <c r="GEZ122" s="73"/>
      <c r="GFA122" s="73"/>
      <c r="GFB122" s="73"/>
      <c r="GFC122" s="74"/>
      <c r="GFD122" s="74"/>
      <c r="GFE122" s="77"/>
      <c r="GFF122" s="77"/>
      <c r="GFG122" s="11"/>
      <c r="GFM122" s="73"/>
      <c r="GFN122" s="73"/>
      <c r="GFO122" s="73"/>
      <c r="GFP122" s="73"/>
      <c r="GFQ122" s="74"/>
      <c r="GFR122" s="74"/>
      <c r="GFS122" s="77"/>
      <c r="GFT122" s="77"/>
      <c r="GFU122" s="11"/>
      <c r="GGA122" s="73"/>
      <c r="GGB122" s="73"/>
      <c r="GGC122" s="73"/>
      <c r="GGD122" s="73"/>
      <c r="GGE122" s="74"/>
      <c r="GGF122" s="74"/>
      <c r="GGG122" s="77"/>
      <c r="GGH122" s="77"/>
      <c r="GGI122" s="11"/>
      <c r="GGO122" s="73"/>
      <c r="GGP122" s="73"/>
      <c r="GGQ122" s="73"/>
      <c r="GGR122" s="73"/>
      <c r="GGS122" s="74"/>
      <c r="GGT122" s="74"/>
      <c r="GGU122" s="77"/>
      <c r="GGV122" s="77"/>
      <c r="GGW122" s="11"/>
      <c r="GHC122" s="73"/>
      <c r="GHD122" s="73"/>
      <c r="GHE122" s="73"/>
      <c r="GHF122" s="73"/>
      <c r="GHG122" s="74"/>
      <c r="GHH122" s="74"/>
      <c r="GHI122" s="77"/>
      <c r="GHJ122" s="77"/>
      <c r="GHK122" s="11"/>
      <c r="GHQ122" s="73"/>
      <c r="GHR122" s="73"/>
      <c r="GHS122" s="73"/>
      <c r="GHT122" s="73"/>
      <c r="GHU122" s="74"/>
      <c r="GHV122" s="74"/>
      <c r="GHW122" s="77"/>
      <c r="GHX122" s="77"/>
      <c r="GHY122" s="11"/>
      <c r="GIE122" s="73"/>
      <c r="GIF122" s="73"/>
      <c r="GIG122" s="73"/>
      <c r="GIH122" s="73"/>
      <c r="GII122" s="74"/>
      <c r="GIJ122" s="74"/>
      <c r="GIK122" s="77"/>
      <c r="GIL122" s="77"/>
      <c r="GIM122" s="11"/>
      <c r="GIS122" s="73"/>
      <c r="GIT122" s="73"/>
      <c r="GIU122" s="73"/>
      <c r="GIV122" s="73"/>
      <c r="GIW122" s="74"/>
      <c r="GIX122" s="74"/>
      <c r="GIY122" s="77"/>
      <c r="GIZ122" s="77"/>
      <c r="GJA122" s="11"/>
      <c r="GJG122" s="73"/>
      <c r="GJH122" s="73"/>
      <c r="GJI122" s="73"/>
      <c r="GJJ122" s="73"/>
      <c r="GJK122" s="74"/>
      <c r="GJL122" s="74"/>
      <c r="GJM122" s="77"/>
      <c r="GJN122" s="77"/>
      <c r="GJO122" s="11"/>
      <c r="GJU122" s="73"/>
      <c r="GJV122" s="73"/>
      <c r="GJW122" s="73"/>
      <c r="GJX122" s="73"/>
      <c r="GJY122" s="74"/>
      <c r="GJZ122" s="74"/>
      <c r="GKA122" s="77"/>
      <c r="GKB122" s="77"/>
      <c r="GKC122" s="11"/>
      <c r="GKI122" s="73"/>
      <c r="GKJ122" s="73"/>
      <c r="GKK122" s="73"/>
      <c r="GKL122" s="73"/>
      <c r="GKM122" s="74"/>
      <c r="GKN122" s="74"/>
      <c r="GKO122" s="77"/>
      <c r="GKP122" s="77"/>
      <c r="GKQ122" s="11"/>
      <c r="GKW122" s="73"/>
      <c r="GKX122" s="73"/>
      <c r="GKY122" s="73"/>
      <c r="GKZ122" s="73"/>
      <c r="GLA122" s="74"/>
      <c r="GLB122" s="74"/>
      <c r="GLC122" s="77"/>
      <c r="GLD122" s="77"/>
      <c r="GLE122" s="11"/>
      <c r="GLK122" s="73"/>
      <c r="GLL122" s="73"/>
      <c r="GLM122" s="73"/>
      <c r="GLN122" s="73"/>
      <c r="GLO122" s="74"/>
      <c r="GLP122" s="74"/>
      <c r="GLQ122" s="77"/>
      <c r="GLR122" s="77"/>
      <c r="GLS122" s="11"/>
      <c r="GLY122" s="73"/>
      <c r="GLZ122" s="73"/>
      <c r="GMA122" s="73"/>
      <c r="GMB122" s="73"/>
      <c r="GMC122" s="74"/>
      <c r="GMD122" s="74"/>
      <c r="GME122" s="77"/>
      <c r="GMF122" s="77"/>
      <c r="GMG122" s="11"/>
      <c r="GMM122" s="73"/>
      <c r="GMN122" s="73"/>
      <c r="GMO122" s="73"/>
      <c r="GMP122" s="73"/>
      <c r="GMQ122" s="74"/>
      <c r="GMR122" s="74"/>
      <c r="GMS122" s="77"/>
      <c r="GMT122" s="77"/>
      <c r="GMU122" s="11"/>
      <c r="GNA122" s="73"/>
      <c r="GNB122" s="73"/>
      <c r="GNC122" s="73"/>
      <c r="GND122" s="73"/>
      <c r="GNE122" s="74"/>
      <c r="GNF122" s="74"/>
      <c r="GNG122" s="77"/>
      <c r="GNH122" s="77"/>
      <c r="GNI122" s="11"/>
      <c r="GNO122" s="73"/>
      <c r="GNP122" s="73"/>
      <c r="GNQ122" s="73"/>
      <c r="GNR122" s="73"/>
      <c r="GNS122" s="74"/>
      <c r="GNT122" s="74"/>
      <c r="GNU122" s="77"/>
      <c r="GNV122" s="77"/>
      <c r="GNW122" s="11"/>
      <c r="GOC122" s="73"/>
      <c r="GOD122" s="73"/>
      <c r="GOE122" s="73"/>
      <c r="GOF122" s="73"/>
      <c r="GOG122" s="74"/>
      <c r="GOH122" s="74"/>
      <c r="GOI122" s="77"/>
      <c r="GOJ122" s="77"/>
      <c r="GOK122" s="11"/>
      <c r="GOQ122" s="73"/>
      <c r="GOR122" s="73"/>
      <c r="GOS122" s="73"/>
      <c r="GOT122" s="73"/>
      <c r="GOU122" s="74"/>
      <c r="GOV122" s="74"/>
      <c r="GOW122" s="77"/>
      <c r="GOX122" s="77"/>
      <c r="GOY122" s="11"/>
      <c r="GPE122" s="73"/>
      <c r="GPF122" s="73"/>
      <c r="GPG122" s="73"/>
      <c r="GPH122" s="73"/>
      <c r="GPI122" s="74"/>
      <c r="GPJ122" s="74"/>
      <c r="GPK122" s="77"/>
      <c r="GPL122" s="77"/>
      <c r="GPM122" s="11"/>
      <c r="GPS122" s="73"/>
      <c r="GPT122" s="73"/>
      <c r="GPU122" s="73"/>
      <c r="GPV122" s="73"/>
      <c r="GPW122" s="74"/>
      <c r="GPX122" s="74"/>
      <c r="GPY122" s="77"/>
      <c r="GPZ122" s="77"/>
      <c r="GQA122" s="11"/>
      <c r="GQG122" s="73"/>
      <c r="GQH122" s="73"/>
      <c r="GQI122" s="73"/>
      <c r="GQJ122" s="73"/>
      <c r="GQK122" s="74"/>
      <c r="GQL122" s="74"/>
      <c r="GQM122" s="77"/>
      <c r="GQN122" s="77"/>
      <c r="GQO122" s="11"/>
      <c r="GQU122" s="73"/>
      <c r="GQV122" s="73"/>
      <c r="GQW122" s="73"/>
      <c r="GQX122" s="73"/>
      <c r="GQY122" s="74"/>
      <c r="GQZ122" s="74"/>
      <c r="GRA122" s="77"/>
      <c r="GRB122" s="77"/>
      <c r="GRC122" s="11"/>
      <c r="GRI122" s="73"/>
      <c r="GRJ122" s="73"/>
      <c r="GRK122" s="73"/>
      <c r="GRL122" s="73"/>
      <c r="GRM122" s="74"/>
      <c r="GRN122" s="74"/>
      <c r="GRO122" s="77"/>
      <c r="GRP122" s="77"/>
      <c r="GRQ122" s="11"/>
      <c r="GRW122" s="73"/>
      <c r="GRX122" s="73"/>
      <c r="GRY122" s="73"/>
      <c r="GRZ122" s="73"/>
      <c r="GSA122" s="74"/>
      <c r="GSB122" s="74"/>
      <c r="GSC122" s="77"/>
      <c r="GSD122" s="77"/>
      <c r="GSE122" s="11"/>
      <c r="GSK122" s="73"/>
      <c r="GSL122" s="73"/>
      <c r="GSM122" s="73"/>
      <c r="GSN122" s="73"/>
      <c r="GSO122" s="74"/>
      <c r="GSP122" s="74"/>
      <c r="GSQ122" s="77"/>
      <c r="GSR122" s="77"/>
      <c r="GSS122" s="11"/>
      <c r="GSY122" s="73"/>
      <c r="GSZ122" s="73"/>
      <c r="GTA122" s="73"/>
      <c r="GTB122" s="73"/>
      <c r="GTC122" s="74"/>
      <c r="GTD122" s="74"/>
      <c r="GTE122" s="77"/>
      <c r="GTF122" s="77"/>
      <c r="GTG122" s="11"/>
      <c r="GTM122" s="73"/>
      <c r="GTN122" s="73"/>
      <c r="GTO122" s="73"/>
      <c r="GTP122" s="73"/>
      <c r="GTQ122" s="74"/>
      <c r="GTR122" s="74"/>
      <c r="GTS122" s="77"/>
      <c r="GTT122" s="77"/>
      <c r="GTU122" s="11"/>
      <c r="GUA122" s="73"/>
      <c r="GUB122" s="73"/>
      <c r="GUC122" s="73"/>
      <c r="GUD122" s="73"/>
      <c r="GUE122" s="74"/>
      <c r="GUF122" s="74"/>
      <c r="GUG122" s="77"/>
      <c r="GUH122" s="77"/>
      <c r="GUI122" s="11"/>
      <c r="GUO122" s="73"/>
      <c r="GUP122" s="73"/>
      <c r="GUQ122" s="73"/>
      <c r="GUR122" s="73"/>
      <c r="GUS122" s="74"/>
      <c r="GUT122" s="74"/>
      <c r="GUU122" s="77"/>
      <c r="GUV122" s="77"/>
      <c r="GUW122" s="11"/>
      <c r="GVC122" s="73"/>
      <c r="GVD122" s="73"/>
      <c r="GVE122" s="73"/>
      <c r="GVF122" s="73"/>
      <c r="GVG122" s="74"/>
      <c r="GVH122" s="74"/>
      <c r="GVI122" s="77"/>
      <c r="GVJ122" s="77"/>
      <c r="GVK122" s="11"/>
      <c r="GVQ122" s="73"/>
      <c r="GVR122" s="73"/>
      <c r="GVS122" s="73"/>
      <c r="GVT122" s="73"/>
      <c r="GVU122" s="74"/>
      <c r="GVV122" s="74"/>
      <c r="GVW122" s="77"/>
      <c r="GVX122" s="77"/>
      <c r="GVY122" s="11"/>
      <c r="GWE122" s="73"/>
      <c r="GWF122" s="73"/>
      <c r="GWG122" s="73"/>
      <c r="GWH122" s="73"/>
      <c r="GWI122" s="74"/>
      <c r="GWJ122" s="74"/>
      <c r="GWK122" s="77"/>
      <c r="GWL122" s="77"/>
      <c r="GWM122" s="11"/>
      <c r="GWS122" s="73"/>
      <c r="GWT122" s="73"/>
      <c r="GWU122" s="73"/>
      <c r="GWV122" s="73"/>
      <c r="GWW122" s="74"/>
      <c r="GWX122" s="74"/>
      <c r="GWY122" s="77"/>
      <c r="GWZ122" s="77"/>
      <c r="GXA122" s="11"/>
      <c r="GXG122" s="73"/>
      <c r="GXH122" s="73"/>
      <c r="GXI122" s="73"/>
      <c r="GXJ122" s="73"/>
      <c r="GXK122" s="74"/>
      <c r="GXL122" s="74"/>
      <c r="GXM122" s="77"/>
      <c r="GXN122" s="77"/>
      <c r="GXO122" s="11"/>
      <c r="GXU122" s="73"/>
      <c r="GXV122" s="73"/>
      <c r="GXW122" s="73"/>
      <c r="GXX122" s="73"/>
      <c r="GXY122" s="74"/>
      <c r="GXZ122" s="74"/>
      <c r="GYA122" s="77"/>
      <c r="GYB122" s="77"/>
      <c r="GYC122" s="11"/>
      <c r="GYI122" s="73"/>
      <c r="GYJ122" s="73"/>
      <c r="GYK122" s="73"/>
      <c r="GYL122" s="73"/>
      <c r="GYM122" s="74"/>
      <c r="GYN122" s="74"/>
      <c r="GYO122" s="77"/>
      <c r="GYP122" s="77"/>
      <c r="GYQ122" s="11"/>
      <c r="GYW122" s="73"/>
      <c r="GYX122" s="73"/>
      <c r="GYY122" s="73"/>
      <c r="GYZ122" s="73"/>
      <c r="GZA122" s="74"/>
      <c r="GZB122" s="74"/>
      <c r="GZC122" s="77"/>
      <c r="GZD122" s="77"/>
      <c r="GZE122" s="11"/>
      <c r="GZK122" s="73"/>
      <c r="GZL122" s="73"/>
      <c r="GZM122" s="73"/>
      <c r="GZN122" s="73"/>
      <c r="GZO122" s="74"/>
      <c r="GZP122" s="74"/>
      <c r="GZQ122" s="77"/>
      <c r="GZR122" s="77"/>
      <c r="GZS122" s="11"/>
      <c r="GZY122" s="73"/>
      <c r="GZZ122" s="73"/>
      <c r="HAA122" s="73"/>
      <c r="HAB122" s="73"/>
      <c r="HAC122" s="74"/>
      <c r="HAD122" s="74"/>
      <c r="HAE122" s="77"/>
      <c r="HAF122" s="77"/>
      <c r="HAG122" s="11"/>
      <c r="HAM122" s="73"/>
      <c r="HAN122" s="73"/>
      <c r="HAO122" s="73"/>
      <c r="HAP122" s="73"/>
      <c r="HAQ122" s="74"/>
      <c r="HAR122" s="74"/>
      <c r="HAS122" s="77"/>
      <c r="HAT122" s="77"/>
      <c r="HAU122" s="11"/>
      <c r="HBA122" s="73"/>
      <c r="HBB122" s="73"/>
      <c r="HBC122" s="73"/>
      <c r="HBD122" s="73"/>
      <c r="HBE122" s="74"/>
      <c r="HBF122" s="74"/>
      <c r="HBG122" s="77"/>
      <c r="HBH122" s="77"/>
      <c r="HBI122" s="11"/>
      <c r="HBO122" s="73"/>
      <c r="HBP122" s="73"/>
      <c r="HBQ122" s="73"/>
      <c r="HBR122" s="73"/>
      <c r="HBS122" s="74"/>
      <c r="HBT122" s="74"/>
      <c r="HBU122" s="77"/>
      <c r="HBV122" s="77"/>
      <c r="HBW122" s="11"/>
      <c r="HCC122" s="73"/>
      <c r="HCD122" s="73"/>
      <c r="HCE122" s="73"/>
      <c r="HCF122" s="73"/>
      <c r="HCG122" s="74"/>
      <c r="HCH122" s="74"/>
      <c r="HCI122" s="77"/>
      <c r="HCJ122" s="77"/>
      <c r="HCK122" s="11"/>
      <c r="HCQ122" s="73"/>
      <c r="HCR122" s="73"/>
      <c r="HCS122" s="73"/>
      <c r="HCT122" s="73"/>
      <c r="HCU122" s="74"/>
      <c r="HCV122" s="74"/>
      <c r="HCW122" s="77"/>
      <c r="HCX122" s="77"/>
      <c r="HCY122" s="11"/>
      <c r="HDE122" s="73"/>
      <c r="HDF122" s="73"/>
      <c r="HDG122" s="73"/>
      <c r="HDH122" s="73"/>
      <c r="HDI122" s="74"/>
      <c r="HDJ122" s="74"/>
      <c r="HDK122" s="77"/>
      <c r="HDL122" s="77"/>
      <c r="HDM122" s="11"/>
      <c r="HDS122" s="73"/>
      <c r="HDT122" s="73"/>
      <c r="HDU122" s="73"/>
      <c r="HDV122" s="73"/>
      <c r="HDW122" s="74"/>
      <c r="HDX122" s="74"/>
      <c r="HDY122" s="77"/>
      <c r="HDZ122" s="77"/>
      <c r="HEA122" s="11"/>
      <c r="HEG122" s="73"/>
      <c r="HEH122" s="73"/>
      <c r="HEI122" s="73"/>
      <c r="HEJ122" s="73"/>
      <c r="HEK122" s="74"/>
      <c r="HEL122" s="74"/>
      <c r="HEM122" s="77"/>
      <c r="HEN122" s="77"/>
      <c r="HEO122" s="11"/>
      <c r="HEU122" s="73"/>
      <c r="HEV122" s="73"/>
      <c r="HEW122" s="73"/>
      <c r="HEX122" s="73"/>
      <c r="HEY122" s="74"/>
      <c r="HEZ122" s="74"/>
      <c r="HFA122" s="77"/>
      <c r="HFB122" s="77"/>
      <c r="HFC122" s="11"/>
      <c r="HFI122" s="73"/>
      <c r="HFJ122" s="73"/>
      <c r="HFK122" s="73"/>
      <c r="HFL122" s="73"/>
      <c r="HFM122" s="74"/>
      <c r="HFN122" s="74"/>
      <c r="HFO122" s="77"/>
      <c r="HFP122" s="77"/>
      <c r="HFQ122" s="11"/>
      <c r="HFW122" s="73"/>
      <c r="HFX122" s="73"/>
      <c r="HFY122" s="73"/>
      <c r="HFZ122" s="73"/>
      <c r="HGA122" s="74"/>
      <c r="HGB122" s="74"/>
      <c r="HGC122" s="77"/>
      <c r="HGD122" s="77"/>
      <c r="HGE122" s="11"/>
      <c r="HGK122" s="73"/>
      <c r="HGL122" s="73"/>
      <c r="HGM122" s="73"/>
      <c r="HGN122" s="73"/>
      <c r="HGO122" s="74"/>
      <c r="HGP122" s="74"/>
      <c r="HGQ122" s="77"/>
      <c r="HGR122" s="77"/>
      <c r="HGS122" s="11"/>
      <c r="HGY122" s="73"/>
      <c r="HGZ122" s="73"/>
      <c r="HHA122" s="73"/>
      <c r="HHB122" s="73"/>
      <c r="HHC122" s="74"/>
      <c r="HHD122" s="74"/>
      <c r="HHE122" s="77"/>
      <c r="HHF122" s="77"/>
      <c r="HHG122" s="11"/>
      <c r="HHM122" s="73"/>
      <c r="HHN122" s="73"/>
      <c r="HHO122" s="73"/>
      <c r="HHP122" s="73"/>
      <c r="HHQ122" s="74"/>
      <c r="HHR122" s="74"/>
      <c r="HHS122" s="77"/>
      <c r="HHT122" s="77"/>
      <c r="HHU122" s="11"/>
      <c r="HIA122" s="73"/>
      <c r="HIB122" s="73"/>
      <c r="HIC122" s="73"/>
      <c r="HID122" s="73"/>
      <c r="HIE122" s="74"/>
      <c r="HIF122" s="74"/>
      <c r="HIG122" s="77"/>
      <c r="HIH122" s="77"/>
      <c r="HII122" s="11"/>
      <c r="HIO122" s="73"/>
      <c r="HIP122" s="73"/>
      <c r="HIQ122" s="73"/>
      <c r="HIR122" s="73"/>
      <c r="HIS122" s="74"/>
      <c r="HIT122" s="74"/>
      <c r="HIU122" s="77"/>
      <c r="HIV122" s="77"/>
      <c r="HIW122" s="11"/>
      <c r="HJC122" s="73"/>
      <c r="HJD122" s="73"/>
      <c r="HJE122" s="73"/>
      <c r="HJF122" s="73"/>
      <c r="HJG122" s="74"/>
      <c r="HJH122" s="74"/>
      <c r="HJI122" s="77"/>
      <c r="HJJ122" s="77"/>
      <c r="HJK122" s="11"/>
      <c r="HJQ122" s="73"/>
      <c r="HJR122" s="73"/>
      <c r="HJS122" s="73"/>
      <c r="HJT122" s="73"/>
      <c r="HJU122" s="74"/>
      <c r="HJV122" s="74"/>
      <c r="HJW122" s="77"/>
      <c r="HJX122" s="77"/>
      <c r="HJY122" s="11"/>
      <c r="HKE122" s="73"/>
      <c r="HKF122" s="73"/>
      <c r="HKG122" s="73"/>
      <c r="HKH122" s="73"/>
      <c r="HKI122" s="74"/>
      <c r="HKJ122" s="74"/>
      <c r="HKK122" s="77"/>
      <c r="HKL122" s="77"/>
      <c r="HKM122" s="11"/>
      <c r="HKS122" s="73"/>
      <c r="HKT122" s="73"/>
      <c r="HKU122" s="73"/>
      <c r="HKV122" s="73"/>
      <c r="HKW122" s="74"/>
      <c r="HKX122" s="74"/>
      <c r="HKY122" s="77"/>
      <c r="HKZ122" s="77"/>
      <c r="HLA122" s="11"/>
      <c r="HLG122" s="73"/>
      <c r="HLH122" s="73"/>
      <c r="HLI122" s="73"/>
      <c r="HLJ122" s="73"/>
      <c r="HLK122" s="74"/>
      <c r="HLL122" s="74"/>
      <c r="HLM122" s="77"/>
      <c r="HLN122" s="77"/>
      <c r="HLO122" s="11"/>
      <c r="HLU122" s="73"/>
      <c r="HLV122" s="73"/>
      <c r="HLW122" s="73"/>
      <c r="HLX122" s="73"/>
      <c r="HLY122" s="74"/>
      <c r="HLZ122" s="74"/>
      <c r="HMA122" s="77"/>
      <c r="HMB122" s="77"/>
      <c r="HMC122" s="11"/>
      <c r="HMI122" s="73"/>
      <c r="HMJ122" s="73"/>
      <c r="HMK122" s="73"/>
      <c r="HML122" s="73"/>
      <c r="HMM122" s="74"/>
      <c r="HMN122" s="74"/>
      <c r="HMO122" s="77"/>
      <c r="HMP122" s="77"/>
      <c r="HMQ122" s="11"/>
      <c r="HMW122" s="73"/>
      <c r="HMX122" s="73"/>
      <c r="HMY122" s="73"/>
      <c r="HMZ122" s="73"/>
      <c r="HNA122" s="74"/>
      <c r="HNB122" s="74"/>
      <c r="HNC122" s="77"/>
      <c r="HND122" s="77"/>
      <c r="HNE122" s="11"/>
      <c r="HNK122" s="73"/>
      <c r="HNL122" s="73"/>
      <c r="HNM122" s="73"/>
      <c r="HNN122" s="73"/>
      <c r="HNO122" s="74"/>
      <c r="HNP122" s="74"/>
      <c r="HNQ122" s="77"/>
      <c r="HNR122" s="77"/>
      <c r="HNS122" s="11"/>
      <c r="HNY122" s="73"/>
      <c r="HNZ122" s="73"/>
      <c r="HOA122" s="73"/>
      <c r="HOB122" s="73"/>
      <c r="HOC122" s="74"/>
      <c r="HOD122" s="74"/>
      <c r="HOE122" s="77"/>
      <c r="HOF122" s="77"/>
      <c r="HOG122" s="11"/>
      <c r="HOM122" s="73"/>
      <c r="HON122" s="73"/>
      <c r="HOO122" s="73"/>
      <c r="HOP122" s="73"/>
      <c r="HOQ122" s="74"/>
      <c r="HOR122" s="74"/>
      <c r="HOS122" s="77"/>
      <c r="HOT122" s="77"/>
      <c r="HOU122" s="11"/>
      <c r="HPA122" s="73"/>
      <c r="HPB122" s="73"/>
      <c r="HPC122" s="73"/>
      <c r="HPD122" s="73"/>
      <c r="HPE122" s="74"/>
      <c r="HPF122" s="74"/>
      <c r="HPG122" s="77"/>
      <c r="HPH122" s="77"/>
      <c r="HPI122" s="11"/>
      <c r="HPO122" s="73"/>
      <c r="HPP122" s="73"/>
      <c r="HPQ122" s="73"/>
      <c r="HPR122" s="73"/>
      <c r="HPS122" s="74"/>
      <c r="HPT122" s="74"/>
      <c r="HPU122" s="77"/>
      <c r="HPV122" s="77"/>
      <c r="HPW122" s="11"/>
      <c r="HQC122" s="73"/>
      <c r="HQD122" s="73"/>
      <c r="HQE122" s="73"/>
      <c r="HQF122" s="73"/>
      <c r="HQG122" s="74"/>
      <c r="HQH122" s="74"/>
      <c r="HQI122" s="77"/>
      <c r="HQJ122" s="77"/>
      <c r="HQK122" s="11"/>
      <c r="HQQ122" s="73"/>
      <c r="HQR122" s="73"/>
      <c r="HQS122" s="73"/>
      <c r="HQT122" s="73"/>
      <c r="HQU122" s="74"/>
      <c r="HQV122" s="74"/>
      <c r="HQW122" s="77"/>
      <c r="HQX122" s="77"/>
      <c r="HQY122" s="11"/>
      <c r="HRE122" s="73"/>
      <c r="HRF122" s="73"/>
      <c r="HRG122" s="73"/>
      <c r="HRH122" s="73"/>
      <c r="HRI122" s="74"/>
      <c r="HRJ122" s="74"/>
      <c r="HRK122" s="77"/>
      <c r="HRL122" s="77"/>
      <c r="HRM122" s="11"/>
      <c r="HRS122" s="73"/>
      <c r="HRT122" s="73"/>
      <c r="HRU122" s="73"/>
      <c r="HRV122" s="73"/>
      <c r="HRW122" s="74"/>
      <c r="HRX122" s="74"/>
      <c r="HRY122" s="77"/>
      <c r="HRZ122" s="77"/>
      <c r="HSA122" s="11"/>
      <c r="HSG122" s="73"/>
      <c r="HSH122" s="73"/>
      <c r="HSI122" s="73"/>
      <c r="HSJ122" s="73"/>
      <c r="HSK122" s="74"/>
      <c r="HSL122" s="74"/>
      <c r="HSM122" s="77"/>
      <c r="HSN122" s="77"/>
      <c r="HSO122" s="11"/>
      <c r="HSU122" s="73"/>
      <c r="HSV122" s="73"/>
      <c r="HSW122" s="73"/>
      <c r="HSX122" s="73"/>
      <c r="HSY122" s="74"/>
      <c r="HSZ122" s="74"/>
      <c r="HTA122" s="77"/>
      <c r="HTB122" s="77"/>
      <c r="HTC122" s="11"/>
      <c r="HTI122" s="73"/>
      <c r="HTJ122" s="73"/>
      <c r="HTK122" s="73"/>
      <c r="HTL122" s="73"/>
      <c r="HTM122" s="74"/>
      <c r="HTN122" s="74"/>
      <c r="HTO122" s="77"/>
      <c r="HTP122" s="77"/>
      <c r="HTQ122" s="11"/>
      <c r="HTW122" s="73"/>
      <c r="HTX122" s="73"/>
      <c r="HTY122" s="73"/>
      <c r="HTZ122" s="73"/>
      <c r="HUA122" s="74"/>
      <c r="HUB122" s="74"/>
      <c r="HUC122" s="77"/>
      <c r="HUD122" s="77"/>
      <c r="HUE122" s="11"/>
      <c r="HUK122" s="73"/>
      <c r="HUL122" s="73"/>
      <c r="HUM122" s="73"/>
      <c r="HUN122" s="73"/>
      <c r="HUO122" s="74"/>
      <c r="HUP122" s="74"/>
      <c r="HUQ122" s="77"/>
      <c r="HUR122" s="77"/>
      <c r="HUS122" s="11"/>
      <c r="HUY122" s="73"/>
      <c r="HUZ122" s="73"/>
      <c r="HVA122" s="73"/>
      <c r="HVB122" s="73"/>
      <c r="HVC122" s="74"/>
      <c r="HVD122" s="74"/>
      <c r="HVE122" s="77"/>
      <c r="HVF122" s="77"/>
      <c r="HVG122" s="11"/>
      <c r="HVM122" s="73"/>
      <c r="HVN122" s="73"/>
      <c r="HVO122" s="73"/>
      <c r="HVP122" s="73"/>
      <c r="HVQ122" s="74"/>
      <c r="HVR122" s="74"/>
      <c r="HVS122" s="77"/>
      <c r="HVT122" s="77"/>
      <c r="HVU122" s="11"/>
      <c r="HWA122" s="73"/>
      <c r="HWB122" s="73"/>
      <c r="HWC122" s="73"/>
      <c r="HWD122" s="73"/>
      <c r="HWE122" s="74"/>
      <c r="HWF122" s="74"/>
      <c r="HWG122" s="77"/>
      <c r="HWH122" s="77"/>
      <c r="HWI122" s="11"/>
      <c r="HWO122" s="73"/>
      <c r="HWP122" s="73"/>
      <c r="HWQ122" s="73"/>
      <c r="HWR122" s="73"/>
      <c r="HWS122" s="74"/>
      <c r="HWT122" s="74"/>
      <c r="HWU122" s="77"/>
      <c r="HWV122" s="77"/>
      <c r="HWW122" s="11"/>
      <c r="HXC122" s="73"/>
      <c r="HXD122" s="73"/>
      <c r="HXE122" s="73"/>
      <c r="HXF122" s="73"/>
      <c r="HXG122" s="74"/>
      <c r="HXH122" s="74"/>
      <c r="HXI122" s="77"/>
      <c r="HXJ122" s="77"/>
      <c r="HXK122" s="11"/>
      <c r="HXQ122" s="73"/>
      <c r="HXR122" s="73"/>
      <c r="HXS122" s="73"/>
      <c r="HXT122" s="73"/>
      <c r="HXU122" s="74"/>
      <c r="HXV122" s="74"/>
      <c r="HXW122" s="77"/>
      <c r="HXX122" s="77"/>
      <c r="HXY122" s="11"/>
      <c r="HYE122" s="73"/>
      <c r="HYF122" s="73"/>
      <c r="HYG122" s="73"/>
      <c r="HYH122" s="73"/>
      <c r="HYI122" s="74"/>
      <c r="HYJ122" s="74"/>
      <c r="HYK122" s="77"/>
      <c r="HYL122" s="77"/>
      <c r="HYM122" s="11"/>
      <c r="HYS122" s="73"/>
      <c r="HYT122" s="73"/>
      <c r="HYU122" s="73"/>
      <c r="HYV122" s="73"/>
      <c r="HYW122" s="74"/>
      <c r="HYX122" s="74"/>
      <c r="HYY122" s="77"/>
      <c r="HYZ122" s="77"/>
      <c r="HZA122" s="11"/>
      <c r="HZG122" s="73"/>
      <c r="HZH122" s="73"/>
      <c r="HZI122" s="73"/>
      <c r="HZJ122" s="73"/>
      <c r="HZK122" s="74"/>
      <c r="HZL122" s="74"/>
      <c r="HZM122" s="77"/>
      <c r="HZN122" s="77"/>
      <c r="HZO122" s="11"/>
      <c r="HZU122" s="73"/>
      <c r="HZV122" s="73"/>
      <c r="HZW122" s="73"/>
      <c r="HZX122" s="73"/>
      <c r="HZY122" s="74"/>
      <c r="HZZ122" s="74"/>
      <c r="IAA122" s="77"/>
      <c r="IAB122" s="77"/>
      <c r="IAC122" s="11"/>
      <c r="IAI122" s="73"/>
      <c r="IAJ122" s="73"/>
      <c r="IAK122" s="73"/>
      <c r="IAL122" s="73"/>
      <c r="IAM122" s="74"/>
      <c r="IAN122" s="74"/>
      <c r="IAO122" s="77"/>
      <c r="IAP122" s="77"/>
      <c r="IAQ122" s="11"/>
      <c r="IAW122" s="73"/>
      <c r="IAX122" s="73"/>
      <c r="IAY122" s="73"/>
      <c r="IAZ122" s="73"/>
      <c r="IBA122" s="74"/>
      <c r="IBB122" s="74"/>
      <c r="IBC122" s="77"/>
      <c r="IBD122" s="77"/>
      <c r="IBE122" s="11"/>
      <c r="IBK122" s="73"/>
      <c r="IBL122" s="73"/>
      <c r="IBM122" s="73"/>
      <c r="IBN122" s="73"/>
      <c r="IBO122" s="74"/>
      <c r="IBP122" s="74"/>
      <c r="IBQ122" s="77"/>
      <c r="IBR122" s="77"/>
      <c r="IBS122" s="11"/>
      <c r="IBY122" s="73"/>
      <c r="IBZ122" s="73"/>
      <c r="ICA122" s="73"/>
      <c r="ICB122" s="73"/>
      <c r="ICC122" s="74"/>
      <c r="ICD122" s="74"/>
      <c r="ICE122" s="77"/>
      <c r="ICF122" s="77"/>
      <c r="ICG122" s="11"/>
      <c r="ICM122" s="73"/>
      <c r="ICN122" s="73"/>
      <c r="ICO122" s="73"/>
      <c r="ICP122" s="73"/>
      <c r="ICQ122" s="74"/>
      <c r="ICR122" s="74"/>
      <c r="ICS122" s="77"/>
      <c r="ICT122" s="77"/>
      <c r="ICU122" s="11"/>
      <c r="IDA122" s="73"/>
      <c r="IDB122" s="73"/>
      <c r="IDC122" s="73"/>
      <c r="IDD122" s="73"/>
      <c r="IDE122" s="74"/>
      <c r="IDF122" s="74"/>
      <c r="IDG122" s="77"/>
      <c r="IDH122" s="77"/>
      <c r="IDI122" s="11"/>
      <c r="IDO122" s="73"/>
      <c r="IDP122" s="73"/>
      <c r="IDQ122" s="73"/>
      <c r="IDR122" s="73"/>
      <c r="IDS122" s="74"/>
      <c r="IDT122" s="74"/>
      <c r="IDU122" s="77"/>
      <c r="IDV122" s="77"/>
      <c r="IDW122" s="11"/>
      <c r="IEC122" s="73"/>
      <c r="IED122" s="73"/>
      <c r="IEE122" s="73"/>
      <c r="IEF122" s="73"/>
      <c r="IEG122" s="74"/>
      <c r="IEH122" s="74"/>
      <c r="IEI122" s="77"/>
      <c r="IEJ122" s="77"/>
      <c r="IEK122" s="11"/>
      <c r="IEQ122" s="73"/>
      <c r="IER122" s="73"/>
      <c r="IES122" s="73"/>
      <c r="IET122" s="73"/>
      <c r="IEU122" s="74"/>
      <c r="IEV122" s="74"/>
      <c r="IEW122" s="77"/>
      <c r="IEX122" s="77"/>
      <c r="IEY122" s="11"/>
      <c r="IFE122" s="73"/>
      <c r="IFF122" s="73"/>
      <c r="IFG122" s="73"/>
      <c r="IFH122" s="73"/>
      <c r="IFI122" s="74"/>
      <c r="IFJ122" s="74"/>
      <c r="IFK122" s="77"/>
      <c r="IFL122" s="77"/>
      <c r="IFM122" s="11"/>
      <c r="IFS122" s="73"/>
      <c r="IFT122" s="73"/>
      <c r="IFU122" s="73"/>
      <c r="IFV122" s="73"/>
      <c r="IFW122" s="74"/>
      <c r="IFX122" s="74"/>
      <c r="IFY122" s="77"/>
      <c r="IFZ122" s="77"/>
      <c r="IGA122" s="11"/>
      <c r="IGG122" s="73"/>
      <c r="IGH122" s="73"/>
      <c r="IGI122" s="73"/>
      <c r="IGJ122" s="73"/>
      <c r="IGK122" s="74"/>
      <c r="IGL122" s="74"/>
      <c r="IGM122" s="77"/>
      <c r="IGN122" s="77"/>
      <c r="IGO122" s="11"/>
      <c r="IGU122" s="73"/>
      <c r="IGV122" s="73"/>
      <c r="IGW122" s="73"/>
      <c r="IGX122" s="73"/>
      <c r="IGY122" s="74"/>
      <c r="IGZ122" s="74"/>
      <c r="IHA122" s="77"/>
      <c r="IHB122" s="77"/>
      <c r="IHC122" s="11"/>
      <c r="IHI122" s="73"/>
      <c r="IHJ122" s="73"/>
      <c r="IHK122" s="73"/>
      <c r="IHL122" s="73"/>
      <c r="IHM122" s="74"/>
      <c r="IHN122" s="74"/>
      <c r="IHO122" s="77"/>
      <c r="IHP122" s="77"/>
      <c r="IHQ122" s="11"/>
      <c r="IHW122" s="73"/>
      <c r="IHX122" s="73"/>
      <c r="IHY122" s="73"/>
      <c r="IHZ122" s="73"/>
      <c r="IIA122" s="74"/>
      <c r="IIB122" s="74"/>
      <c r="IIC122" s="77"/>
      <c r="IID122" s="77"/>
      <c r="IIE122" s="11"/>
      <c r="IIK122" s="73"/>
      <c r="IIL122" s="73"/>
      <c r="IIM122" s="73"/>
      <c r="IIN122" s="73"/>
      <c r="IIO122" s="74"/>
      <c r="IIP122" s="74"/>
      <c r="IIQ122" s="77"/>
      <c r="IIR122" s="77"/>
      <c r="IIS122" s="11"/>
      <c r="IIY122" s="73"/>
      <c r="IIZ122" s="73"/>
      <c r="IJA122" s="73"/>
      <c r="IJB122" s="73"/>
      <c r="IJC122" s="74"/>
      <c r="IJD122" s="74"/>
      <c r="IJE122" s="77"/>
      <c r="IJF122" s="77"/>
      <c r="IJG122" s="11"/>
      <c r="IJM122" s="73"/>
      <c r="IJN122" s="73"/>
      <c r="IJO122" s="73"/>
      <c r="IJP122" s="73"/>
      <c r="IJQ122" s="74"/>
      <c r="IJR122" s="74"/>
      <c r="IJS122" s="77"/>
      <c r="IJT122" s="77"/>
      <c r="IJU122" s="11"/>
      <c r="IKA122" s="73"/>
      <c r="IKB122" s="73"/>
      <c r="IKC122" s="73"/>
      <c r="IKD122" s="73"/>
      <c r="IKE122" s="74"/>
      <c r="IKF122" s="74"/>
      <c r="IKG122" s="77"/>
      <c r="IKH122" s="77"/>
      <c r="IKI122" s="11"/>
      <c r="IKO122" s="73"/>
      <c r="IKP122" s="73"/>
      <c r="IKQ122" s="73"/>
      <c r="IKR122" s="73"/>
      <c r="IKS122" s="74"/>
      <c r="IKT122" s="74"/>
      <c r="IKU122" s="77"/>
      <c r="IKV122" s="77"/>
      <c r="IKW122" s="11"/>
      <c r="ILC122" s="73"/>
      <c r="ILD122" s="73"/>
      <c r="ILE122" s="73"/>
      <c r="ILF122" s="73"/>
      <c r="ILG122" s="74"/>
      <c r="ILH122" s="74"/>
      <c r="ILI122" s="77"/>
      <c r="ILJ122" s="77"/>
      <c r="ILK122" s="11"/>
      <c r="ILQ122" s="73"/>
      <c r="ILR122" s="73"/>
      <c r="ILS122" s="73"/>
      <c r="ILT122" s="73"/>
      <c r="ILU122" s="74"/>
      <c r="ILV122" s="74"/>
      <c r="ILW122" s="77"/>
      <c r="ILX122" s="77"/>
      <c r="ILY122" s="11"/>
      <c r="IME122" s="73"/>
      <c r="IMF122" s="73"/>
      <c r="IMG122" s="73"/>
      <c r="IMH122" s="73"/>
      <c r="IMI122" s="74"/>
      <c r="IMJ122" s="74"/>
      <c r="IMK122" s="77"/>
      <c r="IML122" s="77"/>
      <c r="IMM122" s="11"/>
      <c r="IMS122" s="73"/>
      <c r="IMT122" s="73"/>
      <c r="IMU122" s="73"/>
      <c r="IMV122" s="73"/>
      <c r="IMW122" s="74"/>
      <c r="IMX122" s="74"/>
      <c r="IMY122" s="77"/>
      <c r="IMZ122" s="77"/>
      <c r="INA122" s="11"/>
      <c r="ING122" s="73"/>
      <c r="INH122" s="73"/>
      <c r="INI122" s="73"/>
      <c r="INJ122" s="73"/>
      <c r="INK122" s="74"/>
      <c r="INL122" s="74"/>
      <c r="INM122" s="77"/>
      <c r="INN122" s="77"/>
      <c r="INO122" s="11"/>
      <c r="INU122" s="73"/>
      <c r="INV122" s="73"/>
      <c r="INW122" s="73"/>
      <c r="INX122" s="73"/>
      <c r="INY122" s="74"/>
      <c r="INZ122" s="74"/>
      <c r="IOA122" s="77"/>
      <c r="IOB122" s="77"/>
      <c r="IOC122" s="11"/>
      <c r="IOI122" s="73"/>
      <c r="IOJ122" s="73"/>
      <c r="IOK122" s="73"/>
      <c r="IOL122" s="73"/>
      <c r="IOM122" s="74"/>
      <c r="ION122" s="74"/>
      <c r="IOO122" s="77"/>
      <c r="IOP122" s="77"/>
      <c r="IOQ122" s="11"/>
      <c r="IOW122" s="73"/>
      <c r="IOX122" s="73"/>
      <c r="IOY122" s="73"/>
      <c r="IOZ122" s="73"/>
      <c r="IPA122" s="74"/>
      <c r="IPB122" s="74"/>
      <c r="IPC122" s="77"/>
      <c r="IPD122" s="77"/>
      <c r="IPE122" s="11"/>
      <c r="IPK122" s="73"/>
      <c r="IPL122" s="73"/>
      <c r="IPM122" s="73"/>
      <c r="IPN122" s="73"/>
      <c r="IPO122" s="74"/>
      <c r="IPP122" s="74"/>
      <c r="IPQ122" s="77"/>
      <c r="IPR122" s="77"/>
      <c r="IPS122" s="11"/>
      <c r="IPY122" s="73"/>
      <c r="IPZ122" s="73"/>
      <c r="IQA122" s="73"/>
      <c r="IQB122" s="73"/>
      <c r="IQC122" s="74"/>
      <c r="IQD122" s="74"/>
      <c r="IQE122" s="77"/>
      <c r="IQF122" s="77"/>
      <c r="IQG122" s="11"/>
      <c r="IQM122" s="73"/>
      <c r="IQN122" s="73"/>
      <c r="IQO122" s="73"/>
      <c r="IQP122" s="73"/>
      <c r="IQQ122" s="74"/>
      <c r="IQR122" s="74"/>
      <c r="IQS122" s="77"/>
      <c r="IQT122" s="77"/>
      <c r="IQU122" s="11"/>
      <c r="IRA122" s="73"/>
      <c r="IRB122" s="73"/>
      <c r="IRC122" s="73"/>
      <c r="IRD122" s="73"/>
      <c r="IRE122" s="74"/>
      <c r="IRF122" s="74"/>
      <c r="IRG122" s="77"/>
      <c r="IRH122" s="77"/>
      <c r="IRI122" s="11"/>
      <c r="IRO122" s="73"/>
      <c r="IRP122" s="73"/>
      <c r="IRQ122" s="73"/>
      <c r="IRR122" s="73"/>
      <c r="IRS122" s="74"/>
      <c r="IRT122" s="74"/>
      <c r="IRU122" s="77"/>
      <c r="IRV122" s="77"/>
      <c r="IRW122" s="11"/>
      <c r="ISC122" s="73"/>
      <c r="ISD122" s="73"/>
      <c r="ISE122" s="73"/>
      <c r="ISF122" s="73"/>
      <c r="ISG122" s="74"/>
      <c r="ISH122" s="74"/>
      <c r="ISI122" s="77"/>
      <c r="ISJ122" s="77"/>
      <c r="ISK122" s="11"/>
      <c r="ISQ122" s="73"/>
      <c r="ISR122" s="73"/>
      <c r="ISS122" s="73"/>
      <c r="IST122" s="73"/>
      <c r="ISU122" s="74"/>
      <c r="ISV122" s="74"/>
      <c r="ISW122" s="77"/>
      <c r="ISX122" s="77"/>
      <c r="ISY122" s="11"/>
      <c r="ITE122" s="73"/>
      <c r="ITF122" s="73"/>
      <c r="ITG122" s="73"/>
      <c r="ITH122" s="73"/>
      <c r="ITI122" s="74"/>
      <c r="ITJ122" s="74"/>
      <c r="ITK122" s="77"/>
      <c r="ITL122" s="77"/>
      <c r="ITM122" s="11"/>
      <c r="ITS122" s="73"/>
      <c r="ITT122" s="73"/>
      <c r="ITU122" s="73"/>
      <c r="ITV122" s="73"/>
      <c r="ITW122" s="74"/>
      <c r="ITX122" s="74"/>
      <c r="ITY122" s="77"/>
      <c r="ITZ122" s="77"/>
      <c r="IUA122" s="11"/>
      <c r="IUG122" s="73"/>
      <c r="IUH122" s="73"/>
      <c r="IUI122" s="73"/>
      <c r="IUJ122" s="73"/>
      <c r="IUK122" s="74"/>
      <c r="IUL122" s="74"/>
      <c r="IUM122" s="77"/>
      <c r="IUN122" s="77"/>
      <c r="IUO122" s="11"/>
      <c r="IUU122" s="73"/>
      <c r="IUV122" s="73"/>
      <c r="IUW122" s="73"/>
      <c r="IUX122" s="73"/>
      <c r="IUY122" s="74"/>
      <c r="IUZ122" s="74"/>
      <c r="IVA122" s="77"/>
      <c r="IVB122" s="77"/>
      <c r="IVC122" s="11"/>
      <c r="IVI122" s="73"/>
      <c r="IVJ122" s="73"/>
      <c r="IVK122" s="73"/>
      <c r="IVL122" s="73"/>
      <c r="IVM122" s="74"/>
      <c r="IVN122" s="74"/>
      <c r="IVO122" s="77"/>
      <c r="IVP122" s="77"/>
      <c r="IVQ122" s="11"/>
      <c r="IVW122" s="73"/>
      <c r="IVX122" s="73"/>
      <c r="IVY122" s="73"/>
      <c r="IVZ122" s="73"/>
      <c r="IWA122" s="74"/>
      <c r="IWB122" s="74"/>
      <c r="IWC122" s="77"/>
      <c r="IWD122" s="77"/>
      <c r="IWE122" s="11"/>
      <c r="IWK122" s="73"/>
      <c r="IWL122" s="73"/>
      <c r="IWM122" s="73"/>
      <c r="IWN122" s="73"/>
      <c r="IWO122" s="74"/>
      <c r="IWP122" s="74"/>
      <c r="IWQ122" s="77"/>
      <c r="IWR122" s="77"/>
      <c r="IWS122" s="11"/>
      <c r="IWY122" s="73"/>
      <c r="IWZ122" s="73"/>
      <c r="IXA122" s="73"/>
      <c r="IXB122" s="73"/>
      <c r="IXC122" s="74"/>
      <c r="IXD122" s="74"/>
      <c r="IXE122" s="77"/>
      <c r="IXF122" s="77"/>
      <c r="IXG122" s="11"/>
      <c r="IXM122" s="73"/>
      <c r="IXN122" s="73"/>
      <c r="IXO122" s="73"/>
      <c r="IXP122" s="73"/>
      <c r="IXQ122" s="74"/>
      <c r="IXR122" s="74"/>
      <c r="IXS122" s="77"/>
      <c r="IXT122" s="77"/>
      <c r="IXU122" s="11"/>
      <c r="IYA122" s="73"/>
      <c r="IYB122" s="73"/>
      <c r="IYC122" s="73"/>
      <c r="IYD122" s="73"/>
      <c r="IYE122" s="74"/>
      <c r="IYF122" s="74"/>
      <c r="IYG122" s="77"/>
      <c r="IYH122" s="77"/>
      <c r="IYI122" s="11"/>
      <c r="IYO122" s="73"/>
      <c r="IYP122" s="73"/>
      <c r="IYQ122" s="73"/>
      <c r="IYR122" s="73"/>
      <c r="IYS122" s="74"/>
      <c r="IYT122" s="74"/>
      <c r="IYU122" s="77"/>
      <c r="IYV122" s="77"/>
      <c r="IYW122" s="11"/>
      <c r="IZC122" s="73"/>
      <c r="IZD122" s="73"/>
      <c r="IZE122" s="73"/>
      <c r="IZF122" s="73"/>
      <c r="IZG122" s="74"/>
      <c r="IZH122" s="74"/>
      <c r="IZI122" s="77"/>
      <c r="IZJ122" s="77"/>
      <c r="IZK122" s="11"/>
      <c r="IZQ122" s="73"/>
      <c r="IZR122" s="73"/>
      <c r="IZS122" s="73"/>
      <c r="IZT122" s="73"/>
      <c r="IZU122" s="74"/>
      <c r="IZV122" s="74"/>
      <c r="IZW122" s="77"/>
      <c r="IZX122" s="77"/>
      <c r="IZY122" s="11"/>
      <c r="JAE122" s="73"/>
      <c r="JAF122" s="73"/>
      <c r="JAG122" s="73"/>
      <c r="JAH122" s="73"/>
      <c r="JAI122" s="74"/>
      <c r="JAJ122" s="74"/>
      <c r="JAK122" s="77"/>
      <c r="JAL122" s="77"/>
      <c r="JAM122" s="11"/>
      <c r="JAS122" s="73"/>
      <c r="JAT122" s="73"/>
      <c r="JAU122" s="73"/>
      <c r="JAV122" s="73"/>
      <c r="JAW122" s="74"/>
      <c r="JAX122" s="74"/>
      <c r="JAY122" s="77"/>
      <c r="JAZ122" s="77"/>
      <c r="JBA122" s="11"/>
      <c r="JBG122" s="73"/>
      <c r="JBH122" s="73"/>
      <c r="JBI122" s="73"/>
      <c r="JBJ122" s="73"/>
      <c r="JBK122" s="74"/>
      <c r="JBL122" s="74"/>
      <c r="JBM122" s="77"/>
      <c r="JBN122" s="77"/>
      <c r="JBO122" s="11"/>
      <c r="JBU122" s="73"/>
      <c r="JBV122" s="73"/>
      <c r="JBW122" s="73"/>
      <c r="JBX122" s="73"/>
      <c r="JBY122" s="74"/>
      <c r="JBZ122" s="74"/>
      <c r="JCA122" s="77"/>
      <c r="JCB122" s="77"/>
      <c r="JCC122" s="11"/>
      <c r="JCI122" s="73"/>
      <c r="JCJ122" s="73"/>
      <c r="JCK122" s="73"/>
      <c r="JCL122" s="73"/>
      <c r="JCM122" s="74"/>
      <c r="JCN122" s="74"/>
      <c r="JCO122" s="77"/>
      <c r="JCP122" s="77"/>
      <c r="JCQ122" s="11"/>
      <c r="JCW122" s="73"/>
      <c r="JCX122" s="73"/>
      <c r="JCY122" s="73"/>
      <c r="JCZ122" s="73"/>
      <c r="JDA122" s="74"/>
      <c r="JDB122" s="74"/>
      <c r="JDC122" s="77"/>
      <c r="JDD122" s="77"/>
      <c r="JDE122" s="11"/>
      <c r="JDK122" s="73"/>
      <c r="JDL122" s="73"/>
      <c r="JDM122" s="73"/>
      <c r="JDN122" s="73"/>
      <c r="JDO122" s="74"/>
      <c r="JDP122" s="74"/>
      <c r="JDQ122" s="77"/>
      <c r="JDR122" s="77"/>
      <c r="JDS122" s="11"/>
      <c r="JDY122" s="73"/>
      <c r="JDZ122" s="73"/>
      <c r="JEA122" s="73"/>
      <c r="JEB122" s="73"/>
      <c r="JEC122" s="74"/>
      <c r="JED122" s="74"/>
      <c r="JEE122" s="77"/>
      <c r="JEF122" s="77"/>
      <c r="JEG122" s="11"/>
      <c r="JEM122" s="73"/>
      <c r="JEN122" s="73"/>
      <c r="JEO122" s="73"/>
      <c r="JEP122" s="73"/>
      <c r="JEQ122" s="74"/>
      <c r="JER122" s="74"/>
      <c r="JES122" s="77"/>
      <c r="JET122" s="77"/>
      <c r="JEU122" s="11"/>
      <c r="JFA122" s="73"/>
      <c r="JFB122" s="73"/>
      <c r="JFC122" s="73"/>
      <c r="JFD122" s="73"/>
      <c r="JFE122" s="74"/>
      <c r="JFF122" s="74"/>
      <c r="JFG122" s="77"/>
      <c r="JFH122" s="77"/>
      <c r="JFI122" s="11"/>
      <c r="JFO122" s="73"/>
      <c r="JFP122" s="73"/>
      <c r="JFQ122" s="73"/>
      <c r="JFR122" s="73"/>
      <c r="JFS122" s="74"/>
      <c r="JFT122" s="74"/>
      <c r="JFU122" s="77"/>
      <c r="JFV122" s="77"/>
      <c r="JFW122" s="11"/>
      <c r="JGC122" s="73"/>
      <c r="JGD122" s="73"/>
      <c r="JGE122" s="73"/>
      <c r="JGF122" s="73"/>
      <c r="JGG122" s="74"/>
      <c r="JGH122" s="74"/>
      <c r="JGI122" s="77"/>
      <c r="JGJ122" s="77"/>
      <c r="JGK122" s="11"/>
      <c r="JGQ122" s="73"/>
      <c r="JGR122" s="73"/>
      <c r="JGS122" s="73"/>
      <c r="JGT122" s="73"/>
      <c r="JGU122" s="74"/>
      <c r="JGV122" s="74"/>
      <c r="JGW122" s="77"/>
      <c r="JGX122" s="77"/>
      <c r="JGY122" s="11"/>
      <c r="JHE122" s="73"/>
      <c r="JHF122" s="73"/>
      <c r="JHG122" s="73"/>
      <c r="JHH122" s="73"/>
      <c r="JHI122" s="74"/>
      <c r="JHJ122" s="74"/>
      <c r="JHK122" s="77"/>
      <c r="JHL122" s="77"/>
      <c r="JHM122" s="11"/>
      <c r="JHS122" s="73"/>
      <c r="JHT122" s="73"/>
      <c r="JHU122" s="73"/>
      <c r="JHV122" s="73"/>
      <c r="JHW122" s="74"/>
      <c r="JHX122" s="74"/>
      <c r="JHY122" s="77"/>
      <c r="JHZ122" s="77"/>
      <c r="JIA122" s="11"/>
      <c r="JIG122" s="73"/>
      <c r="JIH122" s="73"/>
      <c r="JII122" s="73"/>
      <c r="JIJ122" s="73"/>
      <c r="JIK122" s="74"/>
      <c r="JIL122" s="74"/>
      <c r="JIM122" s="77"/>
      <c r="JIN122" s="77"/>
      <c r="JIO122" s="11"/>
      <c r="JIU122" s="73"/>
      <c r="JIV122" s="73"/>
      <c r="JIW122" s="73"/>
      <c r="JIX122" s="73"/>
      <c r="JIY122" s="74"/>
      <c r="JIZ122" s="74"/>
      <c r="JJA122" s="77"/>
      <c r="JJB122" s="77"/>
      <c r="JJC122" s="11"/>
      <c r="JJI122" s="73"/>
      <c r="JJJ122" s="73"/>
      <c r="JJK122" s="73"/>
      <c r="JJL122" s="73"/>
      <c r="JJM122" s="74"/>
      <c r="JJN122" s="74"/>
      <c r="JJO122" s="77"/>
      <c r="JJP122" s="77"/>
      <c r="JJQ122" s="11"/>
      <c r="JJW122" s="73"/>
      <c r="JJX122" s="73"/>
      <c r="JJY122" s="73"/>
      <c r="JJZ122" s="73"/>
      <c r="JKA122" s="74"/>
      <c r="JKB122" s="74"/>
      <c r="JKC122" s="77"/>
      <c r="JKD122" s="77"/>
      <c r="JKE122" s="11"/>
      <c r="JKK122" s="73"/>
      <c r="JKL122" s="73"/>
      <c r="JKM122" s="73"/>
      <c r="JKN122" s="73"/>
      <c r="JKO122" s="74"/>
      <c r="JKP122" s="74"/>
      <c r="JKQ122" s="77"/>
      <c r="JKR122" s="77"/>
      <c r="JKS122" s="11"/>
      <c r="JKY122" s="73"/>
      <c r="JKZ122" s="73"/>
      <c r="JLA122" s="73"/>
      <c r="JLB122" s="73"/>
      <c r="JLC122" s="74"/>
      <c r="JLD122" s="74"/>
      <c r="JLE122" s="77"/>
      <c r="JLF122" s="77"/>
      <c r="JLG122" s="11"/>
      <c r="JLM122" s="73"/>
      <c r="JLN122" s="73"/>
      <c r="JLO122" s="73"/>
      <c r="JLP122" s="73"/>
      <c r="JLQ122" s="74"/>
      <c r="JLR122" s="74"/>
      <c r="JLS122" s="77"/>
      <c r="JLT122" s="77"/>
      <c r="JLU122" s="11"/>
      <c r="JMA122" s="73"/>
      <c r="JMB122" s="73"/>
      <c r="JMC122" s="73"/>
      <c r="JMD122" s="73"/>
      <c r="JME122" s="74"/>
      <c r="JMF122" s="74"/>
      <c r="JMG122" s="77"/>
      <c r="JMH122" s="77"/>
      <c r="JMI122" s="11"/>
      <c r="JMO122" s="73"/>
      <c r="JMP122" s="73"/>
      <c r="JMQ122" s="73"/>
      <c r="JMR122" s="73"/>
      <c r="JMS122" s="74"/>
      <c r="JMT122" s="74"/>
      <c r="JMU122" s="77"/>
      <c r="JMV122" s="77"/>
      <c r="JMW122" s="11"/>
      <c r="JNC122" s="73"/>
      <c r="JND122" s="73"/>
      <c r="JNE122" s="73"/>
      <c r="JNF122" s="73"/>
      <c r="JNG122" s="74"/>
      <c r="JNH122" s="74"/>
      <c r="JNI122" s="77"/>
      <c r="JNJ122" s="77"/>
      <c r="JNK122" s="11"/>
      <c r="JNQ122" s="73"/>
      <c r="JNR122" s="73"/>
      <c r="JNS122" s="73"/>
      <c r="JNT122" s="73"/>
      <c r="JNU122" s="74"/>
      <c r="JNV122" s="74"/>
      <c r="JNW122" s="77"/>
      <c r="JNX122" s="77"/>
      <c r="JNY122" s="11"/>
      <c r="JOE122" s="73"/>
      <c r="JOF122" s="73"/>
      <c r="JOG122" s="73"/>
      <c r="JOH122" s="73"/>
      <c r="JOI122" s="74"/>
      <c r="JOJ122" s="74"/>
      <c r="JOK122" s="77"/>
      <c r="JOL122" s="77"/>
      <c r="JOM122" s="11"/>
      <c r="JOS122" s="73"/>
      <c r="JOT122" s="73"/>
      <c r="JOU122" s="73"/>
      <c r="JOV122" s="73"/>
      <c r="JOW122" s="74"/>
      <c r="JOX122" s="74"/>
      <c r="JOY122" s="77"/>
      <c r="JOZ122" s="77"/>
      <c r="JPA122" s="11"/>
      <c r="JPG122" s="73"/>
      <c r="JPH122" s="73"/>
      <c r="JPI122" s="73"/>
      <c r="JPJ122" s="73"/>
      <c r="JPK122" s="74"/>
      <c r="JPL122" s="74"/>
      <c r="JPM122" s="77"/>
      <c r="JPN122" s="77"/>
      <c r="JPO122" s="11"/>
      <c r="JPU122" s="73"/>
      <c r="JPV122" s="73"/>
      <c r="JPW122" s="73"/>
      <c r="JPX122" s="73"/>
      <c r="JPY122" s="74"/>
      <c r="JPZ122" s="74"/>
      <c r="JQA122" s="77"/>
      <c r="JQB122" s="77"/>
      <c r="JQC122" s="11"/>
      <c r="JQI122" s="73"/>
      <c r="JQJ122" s="73"/>
      <c r="JQK122" s="73"/>
      <c r="JQL122" s="73"/>
      <c r="JQM122" s="74"/>
      <c r="JQN122" s="74"/>
      <c r="JQO122" s="77"/>
      <c r="JQP122" s="77"/>
      <c r="JQQ122" s="11"/>
      <c r="JQW122" s="73"/>
      <c r="JQX122" s="73"/>
      <c r="JQY122" s="73"/>
      <c r="JQZ122" s="73"/>
      <c r="JRA122" s="74"/>
      <c r="JRB122" s="74"/>
      <c r="JRC122" s="77"/>
      <c r="JRD122" s="77"/>
      <c r="JRE122" s="11"/>
      <c r="JRK122" s="73"/>
      <c r="JRL122" s="73"/>
      <c r="JRM122" s="73"/>
      <c r="JRN122" s="73"/>
      <c r="JRO122" s="74"/>
      <c r="JRP122" s="74"/>
      <c r="JRQ122" s="77"/>
      <c r="JRR122" s="77"/>
      <c r="JRS122" s="11"/>
      <c r="JRY122" s="73"/>
      <c r="JRZ122" s="73"/>
      <c r="JSA122" s="73"/>
      <c r="JSB122" s="73"/>
      <c r="JSC122" s="74"/>
      <c r="JSD122" s="74"/>
      <c r="JSE122" s="77"/>
      <c r="JSF122" s="77"/>
      <c r="JSG122" s="11"/>
      <c r="JSM122" s="73"/>
      <c r="JSN122" s="73"/>
      <c r="JSO122" s="73"/>
      <c r="JSP122" s="73"/>
      <c r="JSQ122" s="74"/>
      <c r="JSR122" s="74"/>
      <c r="JSS122" s="77"/>
      <c r="JST122" s="77"/>
      <c r="JSU122" s="11"/>
      <c r="JTA122" s="73"/>
      <c r="JTB122" s="73"/>
      <c r="JTC122" s="73"/>
      <c r="JTD122" s="73"/>
      <c r="JTE122" s="74"/>
      <c r="JTF122" s="74"/>
      <c r="JTG122" s="77"/>
      <c r="JTH122" s="77"/>
      <c r="JTI122" s="11"/>
      <c r="JTO122" s="73"/>
      <c r="JTP122" s="73"/>
      <c r="JTQ122" s="73"/>
      <c r="JTR122" s="73"/>
      <c r="JTS122" s="74"/>
      <c r="JTT122" s="74"/>
      <c r="JTU122" s="77"/>
      <c r="JTV122" s="77"/>
      <c r="JTW122" s="11"/>
      <c r="JUC122" s="73"/>
      <c r="JUD122" s="73"/>
      <c r="JUE122" s="73"/>
      <c r="JUF122" s="73"/>
      <c r="JUG122" s="74"/>
      <c r="JUH122" s="74"/>
      <c r="JUI122" s="77"/>
      <c r="JUJ122" s="77"/>
      <c r="JUK122" s="11"/>
      <c r="JUQ122" s="73"/>
      <c r="JUR122" s="73"/>
      <c r="JUS122" s="73"/>
      <c r="JUT122" s="73"/>
      <c r="JUU122" s="74"/>
      <c r="JUV122" s="74"/>
      <c r="JUW122" s="77"/>
      <c r="JUX122" s="77"/>
      <c r="JUY122" s="11"/>
      <c r="JVE122" s="73"/>
      <c r="JVF122" s="73"/>
      <c r="JVG122" s="73"/>
      <c r="JVH122" s="73"/>
      <c r="JVI122" s="74"/>
      <c r="JVJ122" s="74"/>
      <c r="JVK122" s="77"/>
      <c r="JVL122" s="77"/>
      <c r="JVM122" s="11"/>
      <c r="JVS122" s="73"/>
      <c r="JVT122" s="73"/>
      <c r="JVU122" s="73"/>
      <c r="JVV122" s="73"/>
      <c r="JVW122" s="74"/>
      <c r="JVX122" s="74"/>
      <c r="JVY122" s="77"/>
      <c r="JVZ122" s="77"/>
      <c r="JWA122" s="11"/>
      <c r="JWG122" s="73"/>
      <c r="JWH122" s="73"/>
      <c r="JWI122" s="73"/>
      <c r="JWJ122" s="73"/>
      <c r="JWK122" s="74"/>
      <c r="JWL122" s="74"/>
      <c r="JWM122" s="77"/>
      <c r="JWN122" s="77"/>
      <c r="JWO122" s="11"/>
      <c r="JWU122" s="73"/>
      <c r="JWV122" s="73"/>
      <c r="JWW122" s="73"/>
      <c r="JWX122" s="73"/>
      <c r="JWY122" s="74"/>
      <c r="JWZ122" s="74"/>
      <c r="JXA122" s="77"/>
      <c r="JXB122" s="77"/>
      <c r="JXC122" s="11"/>
      <c r="JXI122" s="73"/>
      <c r="JXJ122" s="73"/>
      <c r="JXK122" s="73"/>
      <c r="JXL122" s="73"/>
      <c r="JXM122" s="74"/>
      <c r="JXN122" s="74"/>
      <c r="JXO122" s="77"/>
      <c r="JXP122" s="77"/>
      <c r="JXQ122" s="11"/>
      <c r="JXW122" s="73"/>
      <c r="JXX122" s="73"/>
      <c r="JXY122" s="73"/>
      <c r="JXZ122" s="73"/>
      <c r="JYA122" s="74"/>
      <c r="JYB122" s="74"/>
      <c r="JYC122" s="77"/>
      <c r="JYD122" s="77"/>
      <c r="JYE122" s="11"/>
      <c r="JYK122" s="73"/>
      <c r="JYL122" s="73"/>
      <c r="JYM122" s="73"/>
      <c r="JYN122" s="73"/>
      <c r="JYO122" s="74"/>
      <c r="JYP122" s="74"/>
      <c r="JYQ122" s="77"/>
      <c r="JYR122" s="77"/>
      <c r="JYS122" s="11"/>
      <c r="JYY122" s="73"/>
      <c r="JYZ122" s="73"/>
      <c r="JZA122" s="73"/>
      <c r="JZB122" s="73"/>
      <c r="JZC122" s="74"/>
      <c r="JZD122" s="74"/>
      <c r="JZE122" s="77"/>
      <c r="JZF122" s="77"/>
      <c r="JZG122" s="11"/>
      <c r="JZM122" s="73"/>
      <c r="JZN122" s="73"/>
      <c r="JZO122" s="73"/>
      <c r="JZP122" s="73"/>
      <c r="JZQ122" s="74"/>
      <c r="JZR122" s="74"/>
      <c r="JZS122" s="77"/>
      <c r="JZT122" s="77"/>
      <c r="JZU122" s="11"/>
      <c r="KAA122" s="73"/>
      <c r="KAB122" s="73"/>
      <c r="KAC122" s="73"/>
      <c r="KAD122" s="73"/>
      <c r="KAE122" s="74"/>
      <c r="KAF122" s="74"/>
      <c r="KAG122" s="77"/>
      <c r="KAH122" s="77"/>
      <c r="KAI122" s="11"/>
      <c r="KAO122" s="73"/>
      <c r="KAP122" s="73"/>
      <c r="KAQ122" s="73"/>
      <c r="KAR122" s="73"/>
      <c r="KAS122" s="74"/>
      <c r="KAT122" s="74"/>
      <c r="KAU122" s="77"/>
      <c r="KAV122" s="77"/>
      <c r="KAW122" s="11"/>
      <c r="KBC122" s="73"/>
      <c r="KBD122" s="73"/>
      <c r="KBE122" s="73"/>
      <c r="KBF122" s="73"/>
      <c r="KBG122" s="74"/>
      <c r="KBH122" s="74"/>
      <c r="KBI122" s="77"/>
      <c r="KBJ122" s="77"/>
      <c r="KBK122" s="11"/>
      <c r="KBQ122" s="73"/>
      <c r="KBR122" s="73"/>
      <c r="KBS122" s="73"/>
      <c r="KBT122" s="73"/>
      <c r="KBU122" s="74"/>
      <c r="KBV122" s="74"/>
      <c r="KBW122" s="77"/>
      <c r="KBX122" s="77"/>
      <c r="KBY122" s="11"/>
      <c r="KCE122" s="73"/>
      <c r="KCF122" s="73"/>
      <c r="KCG122" s="73"/>
      <c r="KCH122" s="73"/>
      <c r="KCI122" s="74"/>
      <c r="KCJ122" s="74"/>
      <c r="KCK122" s="77"/>
      <c r="KCL122" s="77"/>
      <c r="KCM122" s="11"/>
      <c r="KCS122" s="73"/>
      <c r="KCT122" s="73"/>
      <c r="KCU122" s="73"/>
      <c r="KCV122" s="73"/>
      <c r="KCW122" s="74"/>
      <c r="KCX122" s="74"/>
      <c r="KCY122" s="77"/>
      <c r="KCZ122" s="77"/>
      <c r="KDA122" s="11"/>
      <c r="KDG122" s="73"/>
      <c r="KDH122" s="73"/>
      <c r="KDI122" s="73"/>
      <c r="KDJ122" s="73"/>
      <c r="KDK122" s="74"/>
      <c r="KDL122" s="74"/>
      <c r="KDM122" s="77"/>
      <c r="KDN122" s="77"/>
      <c r="KDO122" s="11"/>
      <c r="KDU122" s="73"/>
      <c r="KDV122" s="73"/>
      <c r="KDW122" s="73"/>
      <c r="KDX122" s="73"/>
      <c r="KDY122" s="74"/>
      <c r="KDZ122" s="74"/>
      <c r="KEA122" s="77"/>
      <c r="KEB122" s="77"/>
      <c r="KEC122" s="11"/>
      <c r="KEI122" s="73"/>
      <c r="KEJ122" s="73"/>
      <c r="KEK122" s="73"/>
      <c r="KEL122" s="73"/>
      <c r="KEM122" s="74"/>
      <c r="KEN122" s="74"/>
      <c r="KEO122" s="77"/>
      <c r="KEP122" s="77"/>
      <c r="KEQ122" s="11"/>
      <c r="KEW122" s="73"/>
      <c r="KEX122" s="73"/>
      <c r="KEY122" s="73"/>
      <c r="KEZ122" s="73"/>
      <c r="KFA122" s="74"/>
      <c r="KFB122" s="74"/>
      <c r="KFC122" s="77"/>
      <c r="KFD122" s="77"/>
      <c r="KFE122" s="11"/>
      <c r="KFK122" s="73"/>
      <c r="KFL122" s="73"/>
      <c r="KFM122" s="73"/>
      <c r="KFN122" s="73"/>
      <c r="KFO122" s="74"/>
      <c r="KFP122" s="74"/>
      <c r="KFQ122" s="77"/>
      <c r="KFR122" s="77"/>
      <c r="KFS122" s="11"/>
      <c r="KFY122" s="73"/>
      <c r="KFZ122" s="73"/>
      <c r="KGA122" s="73"/>
      <c r="KGB122" s="73"/>
      <c r="KGC122" s="74"/>
      <c r="KGD122" s="74"/>
      <c r="KGE122" s="77"/>
      <c r="KGF122" s="77"/>
      <c r="KGG122" s="11"/>
      <c r="KGM122" s="73"/>
      <c r="KGN122" s="73"/>
      <c r="KGO122" s="73"/>
      <c r="KGP122" s="73"/>
      <c r="KGQ122" s="74"/>
      <c r="KGR122" s="74"/>
      <c r="KGS122" s="77"/>
      <c r="KGT122" s="77"/>
      <c r="KGU122" s="11"/>
      <c r="KHA122" s="73"/>
      <c r="KHB122" s="73"/>
      <c r="KHC122" s="73"/>
      <c r="KHD122" s="73"/>
      <c r="KHE122" s="74"/>
      <c r="KHF122" s="74"/>
      <c r="KHG122" s="77"/>
      <c r="KHH122" s="77"/>
      <c r="KHI122" s="11"/>
      <c r="KHO122" s="73"/>
      <c r="KHP122" s="73"/>
      <c r="KHQ122" s="73"/>
      <c r="KHR122" s="73"/>
      <c r="KHS122" s="74"/>
      <c r="KHT122" s="74"/>
      <c r="KHU122" s="77"/>
      <c r="KHV122" s="77"/>
      <c r="KHW122" s="11"/>
      <c r="KIC122" s="73"/>
      <c r="KID122" s="73"/>
      <c r="KIE122" s="73"/>
      <c r="KIF122" s="73"/>
      <c r="KIG122" s="74"/>
      <c r="KIH122" s="74"/>
      <c r="KII122" s="77"/>
      <c r="KIJ122" s="77"/>
      <c r="KIK122" s="11"/>
      <c r="KIQ122" s="73"/>
      <c r="KIR122" s="73"/>
      <c r="KIS122" s="73"/>
      <c r="KIT122" s="73"/>
      <c r="KIU122" s="74"/>
      <c r="KIV122" s="74"/>
      <c r="KIW122" s="77"/>
      <c r="KIX122" s="77"/>
      <c r="KIY122" s="11"/>
      <c r="KJE122" s="73"/>
      <c r="KJF122" s="73"/>
      <c r="KJG122" s="73"/>
      <c r="KJH122" s="73"/>
      <c r="KJI122" s="74"/>
      <c r="KJJ122" s="74"/>
      <c r="KJK122" s="77"/>
      <c r="KJL122" s="77"/>
      <c r="KJM122" s="11"/>
      <c r="KJS122" s="73"/>
      <c r="KJT122" s="73"/>
      <c r="KJU122" s="73"/>
      <c r="KJV122" s="73"/>
      <c r="KJW122" s="74"/>
      <c r="KJX122" s="74"/>
      <c r="KJY122" s="77"/>
      <c r="KJZ122" s="77"/>
      <c r="KKA122" s="11"/>
      <c r="KKG122" s="73"/>
      <c r="KKH122" s="73"/>
      <c r="KKI122" s="73"/>
      <c r="KKJ122" s="73"/>
      <c r="KKK122" s="74"/>
      <c r="KKL122" s="74"/>
      <c r="KKM122" s="77"/>
      <c r="KKN122" s="77"/>
      <c r="KKO122" s="11"/>
      <c r="KKU122" s="73"/>
      <c r="KKV122" s="73"/>
      <c r="KKW122" s="73"/>
      <c r="KKX122" s="73"/>
      <c r="KKY122" s="74"/>
      <c r="KKZ122" s="74"/>
      <c r="KLA122" s="77"/>
      <c r="KLB122" s="77"/>
      <c r="KLC122" s="11"/>
      <c r="KLI122" s="73"/>
      <c r="KLJ122" s="73"/>
      <c r="KLK122" s="73"/>
      <c r="KLL122" s="73"/>
      <c r="KLM122" s="74"/>
      <c r="KLN122" s="74"/>
      <c r="KLO122" s="77"/>
      <c r="KLP122" s="77"/>
      <c r="KLQ122" s="11"/>
      <c r="KLW122" s="73"/>
      <c r="KLX122" s="73"/>
      <c r="KLY122" s="73"/>
      <c r="KLZ122" s="73"/>
      <c r="KMA122" s="74"/>
      <c r="KMB122" s="74"/>
      <c r="KMC122" s="77"/>
      <c r="KMD122" s="77"/>
      <c r="KME122" s="11"/>
      <c r="KMK122" s="73"/>
      <c r="KML122" s="73"/>
      <c r="KMM122" s="73"/>
      <c r="KMN122" s="73"/>
      <c r="KMO122" s="74"/>
      <c r="KMP122" s="74"/>
      <c r="KMQ122" s="77"/>
      <c r="KMR122" s="77"/>
      <c r="KMS122" s="11"/>
      <c r="KMY122" s="73"/>
      <c r="KMZ122" s="73"/>
      <c r="KNA122" s="73"/>
      <c r="KNB122" s="73"/>
      <c r="KNC122" s="74"/>
      <c r="KND122" s="74"/>
      <c r="KNE122" s="77"/>
      <c r="KNF122" s="77"/>
      <c r="KNG122" s="11"/>
      <c r="KNM122" s="73"/>
      <c r="KNN122" s="73"/>
      <c r="KNO122" s="73"/>
      <c r="KNP122" s="73"/>
      <c r="KNQ122" s="74"/>
      <c r="KNR122" s="74"/>
      <c r="KNS122" s="77"/>
      <c r="KNT122" s="77"/>
      <c r="KNU122" s="11"/>
      <c r="KOA122" s="73"/>
      <c r="KOB122" s="73"/>
      <c r="KOC122" s="73"/>
      <c r="KOD122" s="73"/>
      <c r="KOE122" s="74"/>
      <c r="KOF122" s="74"/>
      <c r="KOG122" s="77"/>
      <c r="KOH122" s="77"/>
      <c r="KOI122" s="11"/>
      <c r="KOO122" s="73"/>
      <c r="KOP122" s="73"/>
      <c r="KOQ122" s="73"/>
      <c r="KOR122" s="73"/>
      <c r="KOS122" s="74"/>
      <c r="KOT122" s="74"/>
      <c r="KOU122" s="77"/>
      <c r="KOV122" s="77"/>
      <c r="KOW122" s="11"/>
      <c r="KPC122" s="73"/>
      <c r="KPD122" s="73"/>
      <c r="KPE122" s="73"/>
      <c r="KPF122" s="73"/>
      <c r="KPG122" s="74"/>
      <c r="KPH122" s="74"/>
      <c r="KPI122" s="77"/>
      <c r="KPJ122" s="77"/>
      <c r="KPK122" s="11"/>
      <c r="KPQ122" s="73"/>
      <c r="KPR122" s="73"/>
      <c r="KPS122" s="73"/>
      <c r="KPT122" s="73"/>
      <c r="KPU122" s="74"/>
      <c r="KPV122" s="74"/>
      <c r="KPW122" s="77"/>
      <c r="KPX122" s="77"/>
      <c r="KPY122" s="11"/>
      <c r="KQE122" s="73"/>
      <c r="KQF122" s="73"/>
      <c r="KQG122" s="73"/>
      <c r="KQH122" s="73"/>
      <c r="KQI122" s="74"/>
      <c r="KQJ122" s="74"/>
      <c r="KQK122" s="77"/>
      <c r="KQL122" s="77"/>
      <c r="KQM122" s="11"/>
      <c r="KQS122" s="73"/>
      <c r="KQT122" s="73"/>
      <c r="KQU122" s="73"/>
      <c r="KQV122" s="73"/>
      <c r="KQW122" s="74"/>
      <c r="KQX122" s="74"/>
      <c r="KQY122" s="77"/>
      <c r="KQZ122" s="77"/>
      <c r="KRA122" s="11"/>
      <c r="KRG122" s="73"/>
      <c r="KRH122" s="73"/>
      <c r="KRI122" s="73"/>
      <c r="KRJ122" s="73"/>
      <c r="KRK122" s="74"/>
      <c r="KRL122" s="74"/>
      <c r="KRM122" s="77"/>
      <c r="KRN122" s="77"/>
      <c r="KRO122" s="11"/>
      <c r="KRU122" s="73"/>
      <c r="KRV122" s="73"/>
      <c r="KRW122" s="73"/>
      <c r="KRX122" s="73"/>
      <c r="KRY122" s="74"/>
      <c r="KRZ122" s="74"/>
      <c r="KSA122" s="77"/>
      <c r="KSB122" s="77"/>
      <c r="KSC122" s="11"/>
      <c r="KSI122" s="73"/>
      <c r="KSJ122" s="73"/>
      <c r="KSK122" s="73"/>
      <c r="KSL122" s="73"/>
      <c r="KSM122" s="74"/>
      <c r="KSN122" s="74"/>
      <c r="KSO122" s="77"/>
      <c r="KSP122" s="77"/>
      <c r="KSQ122" s="11"/>
      <c r="KSW122" s="73"/>
      <c r="KSX122" s="73"/>
      <c r="KSY122" s="73"/>
      <c r="KSZ122" s="73"/>
      <c r="KTA122" s="74"/>
      <c r="KTB122" s="74"/>
      <c r="KTC122" s="77"/>
      <c r="KTD122" s="77"/>
      <c r="KTE122" s="11"/>
      <c r="KTK122" s="73"/>
      <c r="KTL122" s="73"/>
      <c r="KTM122" s="73"/>
      <c r="KTN122" s="73"/>
      <c r="KTO122" s="74"/>
      <c r="KTP122" s="74"/>
      <c r="KTQ122" s="77"/>
      <c r="KTR122" s="77"/>
      <c r="KTS122" s="11"/>
      <c r="KTY122" s="73"/>
      <c r="KTZ122" s="73"/>
      <c r="KUA122" s="73"/>
      <c r="KUB122" s="73"/>
      <c r="KUC122" s="74"/>
      <c r="KUD122" s="74"/>
      <c r="KUE122" s="77"/>
      <c r="KUF122" s="77"/>
      <c r="KUG122" s="11"/>
      <c r="KUM122" s="73"/>
      <c r="KUN122" s="73"/>
      <c r="KUO122" s="73"/>
      <c r="KUP122" s="73"/>
      <c r="KUQ122" s="74"/>
      <c r="KUR122" s="74"/>
      <c r="KUS122" s="77"/>
      <c r="KUT122" s="77"/>
      <c r="KUU122" s="11"/>
      <c r="KVA122" s="73"/>
      <c r="KVB122" s="73"/>
      <c r="KVC122" s="73"/>
      <c r="KVD122" s="73"/>
      <c r="KVE122" s="74"/>
      <c r="KVF122" s="74"/>
      <c r="KVG122" s="77"/>
      <c r="KVH122" s="77"/>
      <c r="KVI122" s="11"/>
      <c r="KVO122" s="73"/>
      <c r="KVP122" s="73"/>
      <c r="KVQ122" s="73"/>
      <c r="KVR122" s="73"/>
      <c r="KVS122" s="74"/>
      <c r="KVT122" s="74"/>
      <c r="KVU122" s="77"/>
      <c r="KVV122" s="77"/>
      <c r="KVW122" s="11"/>
      <c r="KWC122" s="73"/>
      <c r="KWD122" s="73"/>
      <c r="KWE122" s="73"/>
      <c r="KWF122" s="73"/>
      <c r="KWG122" s="74"/>
      <c r="KWH122" s="74"/>
      <c r="KWI122" s="77"/>
      <c r="KWJ122" s="77"/>
      <c r="KWK122" s="11"/>
      <c r="KWQ122" s="73"/>
      <c r="KWR122" s="73"/>
      <c r="KWS122" s="73"/>
      <c r="KWT122" s="73"/>
      <c r="KWU122" s="74"/>
      <c r="KWV122" s="74"/>
      <c r="KWW122" s="77"/>
      <c r="KWX122" s="77"/>
      <c r="KWY122" s="11"/>
      <c r="KXE122" s="73"/>
      <c r="KXF122" s="73"/>
      <c r="KXG122" s="73"/>
      <c r="KXH122" s="73"/>
      <c r="KXI122" s="74"/>
      <c r="KXJ122" s="74"/>
      <c r="KXK122" s="77"/>
      <c r="KXL122" s="77"/>
      <c r="KXM122" s="11"/>
      <c r="KXS122" s="73"/>
      <c r="KXT122" s="73"/>
      <c r="KXU122" s="73"/>
      <c r="KXV122" s="73"/>
      <c r="KXW122" s="74"/>
      <c r="KXX122" s="74"/>
      <c r="KXY122" s="77"/>
      <c r="KXZ122" s="77"/>
      <c r="KYA122" s="11"/>
      <c r="KYG122" s="73"/>
      <c r="KYH122" s="73"/>
      <c r="KYI122" s="73"/>
      <c r="KYJ122" s="73"/>
      <c r="KYK122" s="74"/>
      <c r="KYL122" s="74"/>
      <c r="KYM122" s="77"/>
      <c r="KYN122" s="77"/>
      <c r="KYO122" s="11"/>
      <c r="KYU122" s="73"/>
      <c r="KYV122" s="73"/>
      <c r="KYW122" s="73"/>
      <c r="KYX122" s="73"/>
      <c r="KYY122" s="74"/>
      <c r="KYZ122" s="74"/>
      <c r="KZA122" s="77"/>
      <c r="KZB122" s="77"/>
      <c r="KZC122" s="11"/>
      <c r="KZI122" s="73"/>
      <c r="KZJ122" s="73"/>
      <c r="KZK122" s="73"/>
      <c r="KZL122" s="73"/>
      <c r="KZM122" s="74"/>
      <c r="KZN122" s="74"/>
      <c r="KZO122" s="77"/>
      <c r="KZP122" s="77"/>
      <c r="KZQ122" s="11"/>
      <c r="KZW122" s="73"/>
      <c r="KZX122" s="73"/>
      <c r="KZY122" s="73"/>
      <c r="KZZ122" s="73"/>
      <c r="LAA122" s="74"/>
      <c r="LAB122" s="74"/>
      <c r="LAC122" s="77"/>
      <c r="LAD122" s="77"/>
      <c r="LAE122" s="11"/>
      <c r="LAK122" s="73"/>
      <c r="LAL122" s="73"/>
      <c r="LAM122" s="73"/>
      <c r="LAN122" s="73"/>
      <c r="LAO122" s="74"/>
      <c r="LAP122" s="74"/>
      <c r="LAQ122" s="77"/>
      <c r="LAR122" s="77"/>
      <c r="LAS122" s="11"/>
      <c r="LAY122" s="73"/>
      <c r="LAZ122" s="73"/>
      <c r="LBA122" s="73"/>
      <c r="LBB122" s="73"/>
      <c r="LBC122" s="74"/>
      <c r="LBD122" s="74"/>
      <c r="LBE122" s="77"/>
      <c r="LBF122" s="77"/>
      <c r="LBG122" s="11"/>
      <c r="LBM122" s="73"/>
      <c r="LBN122" s="73"/>
      <c r="LBO122" s="73"/>
      <c r="LBP122" s="73"/>
      <c r="LBQ122" s="74"/>
      <c r="LBR122" s="74"/>
      <c r="LBS122" s="77"/>
      <c r="LBT122" s="77"/>
      <c r="LBU122" s="11"/>
      <c r="LCA122" s="73"/>
      <c r="LCB122" s="73"/>
      <c r="LCC122" s="73"/>
      <c r="LCD122" s="73"/>
      <c r="LCE122" s="74"/>
      <c r="LCF122" s="74"/>
      <c r="LCG122" s="77"/>
      <c r="LCH122" s="77"/>
      <c r="LCI122" s="11"/>
      <c r="LCO122" s="73"/>
      <c r="LCP122" s="73"/>
      <c r="LCQ122" s="73"/>
      <c r="LCR122" s="73"/>
      <c r="LCS122" s="74"/>
      <c r="LCT122" s="74"/>
      <c r="LCU122" s="77"/>
      <c r="LCV122" s="77"/>
      <c r="LCW122" s="11"/>
      <c r="LDC122" s="73"/>
      <c r="LDD122" s="73"/>
      <c r="LDE122" s="73"/>
      <c r="LDF122" s="73"/>
      <c r="LDG122" s="74"/>
      <c r="LDH122" s="74"/>
      <c r="LDI122" s="77"/>
      <c r="LDJ122" s="77"/>
      <c r="LDK122" s="11"/>
      <c r="LDQ122" s="73"/>
      <c r="LDR122" s="73"/>
      <c r="LDS122" s="73"/>
      <c r="LDT122" s="73"/>
      <c r="LDU122" s="74"/>
      <c r="LDV122" s="74"/>
      <c r="LDW122" s="77"/>
      <c r="LDX122" s="77"/>
      <c r="LDY122" s="11"/>
      <c r="LEE122" s="73"/>
      <c r="LEF122" s="73"/>
      <c r="LEG122" s="73"/>
      <c r="LEH122" s="73"/>
      <c r="LEI122" s="74"/>
      <c r="LEJ122" s="74"/>
      <c r="LEK122" s="77"/>
      <c r="LEL122" s="77"/>
      <c r="LEM122" s="11"/>
      <c r="LES122" s="73"/>
      <c r="LET122" s="73"/>
      <c r="LEU122" s="73"/>
      <c r="LEV122" s="73"/>
      <c r="LEW122" s="74"/>
      <c r="LEX122" s="74"/>
      <c r="LEY122" s="77"/>
      <c r="LEZ122" s="77"/>
      <c r="LFA122" s="11"/>
      <c r="LFG122" s="73"/>
      <c r="LFH122" s="73"/>
      <c r="LFI122" s="73"/>
      <c r="LFJ122" s="73"/>
      <c r="LFK122" s="74"/>
      <c r="LFL122" s="74"/>
      <c r="LFM122" s="77"/>
      <c r="LFN122" s="77"/>
      <c r="LFO122" s="11"/>
      <c r="LFU122" s="73"/>
      <c r="LFV122" s="73"/>
      <c r="LFW122" s="73"/>
      <c r="LFX122" s="73"/>
      <c r="LFY122" s="74"/>
      <c r="LFZ122" s="74"/>
      <c r="LGA122" s="77"/>
      <c r="LGB122" s="77"/>
      <c r="LGC122" s="11"/>
      <c r="LGI122" s="73"/>
      <c r="LGJ122" s="73"/>
      <c r="LGK122" s="73"/>
      <c r="LGL122" s="73"/>
      <c r="LGM122" s="74"/>
      <c r="LGN122" s="74"/>
      <c r="LGO122" s="77"/>
      <c r="LGP122" s="77"/>
      <c r="LGQ122" s="11"/>
      <c r="LGW122" s="73"/>
      <c r="LGX122" s="73"/>
      <c r="LGY122" s="73"/>
      <c r="LGZ122" s="73"/>
      <c r="LHA122" s="74"/>
      <c r="LHB122" s="74"/>
      <c r="LHC122" s="77"/>
      <c r="LHD122" s="77"/>
      <c r="LHE122" s="11"/>
      <c r="LHK122" s="73"/>
      <c r="LHL122" s="73"/>
      <c r="LHM122" s="73"/>
      <c r="LHN122" s="73"/>
      <c r="LHO122" s="74"/>
      <c r="LHP122" s="74"/>
      <c r="LHQ122" s="77"/>
      <c r="LHR122" s="77"/>
      <c r="LHS122" s="11"/>
      <c r="LHY122" s="73"/>
      <c r="LHZ122" s="73"/>
      <c r="LIA122" s="73"/>
      <c r="LIB122" s="73"/>
      <c r="LIC122" s="74"/>
      <c r="LID122" s="74"/>
      <c r="LIE122" s="77"/>
      <c r="LIF122" s="77"/>
      <c r="LIG122" s="11"/>
      <c r="LIM122" s="73"/>
      <c r="LIN122" s="73"/>
      <c r="LIO122" s="73"/>
      <c r="LIP122" s="73"/>
      <c r="LIQ122" s="74"/>
      <c r="LIR122" s="74"/>
      <c r="LIS122" s="77"/>
      <c r="LIT122" s="77"/>
      <c r="LIU122" s="11"/>
      <c r="LJA122" s="73"/>
      <c r="LJB122" s="73"/>
      <c r="LJC122" s="73"/>
      <c r="LJD122" s="73"/>
      <c r="LJE122" s="74"/>
      <c r="LJF122" s="74"/>
      <c r="LJG122" s="77"/>
      <c r="LJH122" s="77"/>
      <c r="LJI122" s="11"/>
      <c r="LJO122" s="73"/>
      <c r="LJP122" s="73"/>
      <c r="LJQ122" s="73"/>
      <c r="LJR122" s="73"/>
      <c r="LJS122" s="74"/>
      <c r="LJT122" s="74"/>
      <c r="LJU122" s="77"/>
      <c r="LJV122" s="77"/>
      <c r="LJW122" s="11"/>
      <c r="LKC122" s="73"/>
      <c r="LKD122" s="73"/>
      <c r="LKE122" s="73"/>
      <c r="LKF122" s="73"/>
      <c r="LKG122" s="74"/>
      <c r="LKH122" s="74"/>
      <c r="LKI122" s="77"/>
      <c r="LKJ122" s="77"/>
      <c r="LKK122" s="11"/>
      <c r="LKQ122" s="73"/>
      <c r="LKR122" s="73"/>
      <c r="LKS122" s="73"/>
      <c r="LKT122" s="73"/>
      <c r="LKU122" s="74"/>
      <c r="LKV122" s="74"/>
      <c r="LKW122" s="77"/>
      <c r="LKX122" s="77"/>
      <c r="LKY122" s="11"/>
      <c r="LLE122" s="73"/>
      <c r="LLF122" s="73"/>
      <c r="LLG122" s="73"/>
      <c r="LLH122" s="73"/>
      <c r="LLI122" s="74"/>
      <c r="LLJ122" s="74"/>
      <c r="LLK122" s="77"/>
      <c r="LLL122" s="77"/>
      <c r="LLM122" s="11"/>
      <c r="LLS122" s="73"/>
      <c r="LLT122" s="73"/>
      <c r="LLU122" s="73"/>
      <c r="LLV122" s="73"/>
      <c r="LLW122" s="74"/>
      <c r="LLX122" s="74"/>
      <c r="LLY122" s="77"/>
      <c r="LLZ122" s="77"/>
      <c r="LMA122" s="11"/>
      <c r="LMG122" s="73"/>
      <c r="LMH122" s="73"/>
      <c r="LMI122" s="73"/>
      <c r="LMJ122" s="73"/>
      <c r="LMK122" s="74"/>
      <c r="LML122" s="74"/>
      <c r="LMM122" s="77"/>
      <c r="LMN122" s="77"/>
      <c r="LMO122" s="11"/>
      <c r="LMU122" s="73"/>
      <c r="LMV122" s="73"/>
      <c r="LMW122" s="73"/>
      <c r="LMX122" s="73"/>
      <c r="LMY122" s="74"/>
      <c r="LMZ122" s="74"/>
      <c r="LNA122" s="77"/>
      <c r="LNB122" s="77"/>
      <c r="LNC122" s="11"/>
      <c r="LNI122" s="73"/>
      <c r="LNJ122" s="73"/>
      <c r="LNK122" s="73"/>
      <c r="LNL122" s="73"/>
      <c r="LNM122" s="74"/>
      <c r="LNN122" s="74"/>
      <c r="LNO122" s="77"/>
      <c r="LNP122" s="77"/>
      <c r="LNQ122" s="11"/>
      <c r="LNW122" s="73"/>
      <c r="LNX122" s="73"/>
      <c r="LNY122" s="73"/>
      <c r="LNZ122" s="73"/>
      <c r="LOA122" s="74"/>
      <c r="LOB122" s="74"/>
      <c r="LOC122" s="77"/>
      <c r="LOD122" s="77"/>
      <c r="LOE122" s="11"/>
      <c r="LOK122" s="73"/>
      <c r="LOL122" s="73"/>
      <c r="LOM122" s="73"/>
      <c r="LON122" s="73"/>
      <c r="LOO122" s="74"/>
      <c r="LOP122" s="74"/>
      <c r="LOQ122" s="77"/>
      <c r="LOR122" s="77"/>
      <c r="LOS122" s="11"/>
      <c r="LOY122" s="73"/>
      <c r="LOZ122" s="73"/>
      <c r="LPA122" s="73"/>
      <c r="LPB122" s="73"/>
      <c r="LPC122" s="74"/>
      <c r="LPD122" s="74"/>
      <c r="LPE122" s="77"/>
      <c r="LPF122" s="77"/>
      <c r="LPG122" s="11"/>
      <c r="LPM122" s="73"/>
      <c r="LPN122" s="73"/>
      <c r="LPO122" s="73"/>
      <c r="LPP122" s="73"/>
      <c r="LPQ122" s="74"/>
      <c r="LPR122" s="74"/>
      <c r="LPS122" s="77"/>
      <c r="LPT122" s="77"/>
      <c r="LPU122" s="11"/>
      <c r="LQA122" s="73"/>
      <c r="LQB122" s="73"/>
      <c r="LQC122" s="73"/>
      <c r="LQD122" s="73"/>
      <c r="LQE122" s="74"/>
      <c r="LQF122" s="74"/>
      <c r="LQG122" s="77"/>
      <c r="LQH122" s="77"/>
      <c r="LQI122" s="11"/>
      <c r="LQO122" s="73"/>
      <c r="LQP122" s="73"/>
      <c r="LQQ122" s="73"/>
      <c r="LQR122" s="73"/>
      <c r="LQS122" s="74"/>
      <c r="LQT122" s="74"/>
      <c r="LQU122" s="77"/>
      <c r="LQV122" s="77"/>
      <c r="LQW122" s="11"/>
      <c r="LRC122" s="73"/>
      <c r="LRD122" s="73"/>
      <c r="LRE122" s="73"/>
      <c r="LRF122" s="73"/>
      <c r="LRG122" s="74"/>
      <c r="LRH122" s="74"/>
      <c r="LRI122" s="77"/>
      <c r="LRJ122" s="77"/>
      <c r="LRK122" s="11"/>
      <c r="LRQ122" s="73"/>
      <c r="LRR122" s="73"/>
      <c r="LRS122" s="73"/>
      <c r="LRT122" s="73"/>
      <c r="LRU122" s="74"/>
      <c r="LRV122" s="74"/>
      <c r="LRW122" s="77"/>
      <c r="LRX122" s="77"/>
      <c r="LRY122" s="11"/>
      <c r="LSE122" s="73"/>
      <c r="LSF122" s="73"/>
      <c r="LSG122" s="73"/>
      <c r="LSH122" s="73"/>
      <c r="LSI122" s="74"/>
      <c r="LSJ122" s="74"/>
      <c r="LSK122" s="77"/>
      <c r="LSL122" s="77"/>
      <c r="LSM122" s="11"/>
      <c r="LSS122" s="73"/>
      <c r="LST122" s="73"/>
      <c r="LSU122" s="73"/>
      <c r="LSV122" s="73"/>
      <c r="LSW122" s="74"/>
      <c r="LSX122" s="74"/>
      <c r="LSY122" s="77"/>
      <c r="LSZ122" s="77"/>
      <c r="LTA122" s="11"/>
      <c r="LTG122" s="73"/>
      <c r="LTH122" s="73"/>
      <c r="LTI122" s="73"/>
      <c r="LTJ122" s="73"/>
      <c r="LTK122" s="74"/>
      <c r="LTL122" s="74"/>
      <c r="LTM122" s="77"/>
      <c r="LTN122" s="77"/>
      <c r="LTO122" s="11"/>
      <c r="LTU122" s="73"/>
      <c r="LTV122" s="73"/>
      <c r="LTW122" s="73"/>
      <c r="LTX122" s="73"/>
      <c r="LTY122" s="74"/>
      <c r="LTZ122" s="74"/>
      <c r="LUA122" s="77"/>
      <c r="LUB122" s="77"/>
      <c r="LUC122" s="11"/>
      <c r="LUI122" s="73"/>
      <c r="LUJ122" s="73"/>
      <c r="LUK122" s="73"/>
      <c r="LUL122" s="73"/>
      <c r="LUM122" s="74"/>
      <c r="LUN122" s="74"/>
      <c r="LUO122" s="77"/>
      <c r="LUP122" s="77"/>
      <c r="LUQ122" s="11"/>
      <c r="LUW122" s="73"/>
      <c r="LUX122" s="73"/>
      <c r="LUY122" s="73"/>
      <c r="LUZ122" s="73"/>
      <c r="LVA122" s="74"/>
      <c r="LVB122" s="74"/>
      <c r="LVC122" s="77"/>
      <c r="LVD122" s="77"/>
      <c r="LVE122" s="11"/>
      <c r="LVK122" s="73"/>
      <c r="LVL122" s="73"/>
      <c r="LVM122" s="73"/>
      <c r="LVN122" s="73"/>
      <c r="LVO122" s="74"/>
      <c r="LVP122" s="74"/>
      <c r="LVQ122" s="77"/>
      <c r="LVR122" s="77"/>
      <c r="LVS122" s="11"/>
      <c r="LVY122" s="73"/>
      <c r="LVZ122" s="73"/>
      <c r="LWA122" s="73"/>
      <c r="LWB122" s="73"/>
      <c r="LWC122" s="74"/>
      <c r="LWD122" s="74"/>
      <c r="LWE122" s="77"/>
      <c r="LWF122" s="77"/>
      <c r="LWG122" s="11"/>
      <c r="LWM122" s="73"/>
      <c r="LWN122" s="73"/>
      <c r="LWO122" s="73"/>
      <c r="LWP122" s="73"/>
      <c r="LWQ122" s="74"/>
      <c r="LWR122" s="74"/>
      <c r="LWS122" s="77"/>
      <c r="LWT122" s="77"/>
      <c r="LWU122" s="11"/>
      <c r="LXA122" s="73"/>
      <c r="LXB122" s="73"/>
      <c r="LXC122" s="73"/>
      <c r="LXD122" s="73"/>
      <c r="LXE122" s="74"/>
      <c r="LXF122" s="74"/>
      <c r="LXG122" s="77"/>
      <c r="LXH122" s="77"/>
      <c r="LXI122" s="11"/>
      <c r="LXO122" s="73"/>
      <c r="LXP122" s="73"/>
      <c r="LXQ122" s="73"/>
      <c r="LXR122" s="73"/>
      <c r="LXS122" s="74"/>
      <c r="LXT122" s="74"/>
      <c r="LXU122" s="77"/>
      <c r="LXV122" s="77"/>
      <c r="LXW122" s="11"/>
      <c r="LYC122" s="73"/>
      <c r="LYD122" s="73"/>
      <c r="LYE122" s="73"/>
      <c r="LYF122" s="73"/>
      <c r="LYG122" s="74"/>
      <c r="LYH122" s="74"/>
      <c r="LYI122" s="77"/>
      <c r="LYJ122" s="77"/>
      <c r="LYK122" s="11"/>
      <c r="LYQ122" s="73"/>
      <c r="LYR122" s="73"/>
      <c r="LYS122" s="73"/>
      <c r="LYT122" s="73"/>
      <c r="LYU122" s="74"/>
      <c r="LYV122" s="74"/>
      <c r="LYW122" s="77"/>
      <c r="LYX122" s="77"/>
      <c r="LYY122" s="11"/>
      <c r="LZE122" s="73"/>
      <c r="LZF122" s="73"/>
      <c r="LZG122" s="73"/>
      <c r="LZH122" s="73"/>
      <c r="LZI122" s="74"/>
      <c r="LZJ122" s="74"/>
      <c r="LZK122" s="77"/>
      <c r="LZL122" s="77"/>
      <c r="LZM122" s="11"/>
      <c r="LZS122" s="73"/>
      <c r="LZT122" s="73"/>
      <c r="LZU122" s="73"/>
      <c r="LZV122" s="73"/>
      <c r="LZW122" s="74"/>
      <c r="LZX122" s="74"/>
      <c r="LZY122" s="77"/>
      <c r="LZZ122" s="77"/>
      <c r="MAA122" s="11"/>
      <c r="MAG122" s="73"/>
      <c r="MAH122" s="73"/>
      <c r="MAI122" s="73"/>
      <c r="MAJ122" s="73"/>
      <c r="MAK122" s="74"/>
      <c r="MAL122" s="74"/>
      <c r="MAM122" s="77"/>
      <c r="MAN122" s="77"/>
      <c r="MAO122" s="11"/>
      <c r="MAU122" s="73"/>
      <c r="MAV122" s="73"/>
      <c r="MAW122" s="73"/>
      <c r="MAX122" s="73"/>
      <c r="MAY122" s="74"/>
      <c r="MAZ122" s="74"/>
      <c r="MBA122" s="77"/>
      <c r="MBB122" s="77"/>
      <c r="MBC122" s="11"/>
      <c r="MBI122" s="73"/>
      <c r="MBJ122" s="73"/>
      <c r="MBK122" s="73"/>
      <c r="MBL122" s="73"/>
      <c r="MBM122" s="74"/>
      <c r="MBN122" s="74"/>
      <c r="MBO122" s="77"/>
      <c r="MBP122" s="77"/>
      <c r="MBQ122" s="11"/>
      <c r="MBW122" s="73"/>
      <c r="MBX122" s="73"/>
      <c r="MBY122" s="73"/>
      <c r="MBZ122" s="73"/>
      <c r="MCA122" s="74"/>
      <c r="MCB122" s="74"/>
      <c r="MCC122" s="77"/>
      <c r="MCD122" s="77"/>
      <c r="MCE122" s="11"/>
      <c r="MCK122" s="73"/>
      <c r="MCL122" s="73"/>
      <c r="MCM122" s="73"/>
      <c r="MCN122" s="73"/>
      <c r="MCO122" s="74"/>
      <c r="MCP122" s="74"/>
      <c r="MCQ122" s="77"/>
      <c r="MCR122" s="77"/>
      <c r="MCS122" s="11"/>
      <c r="MCY122" s="73"/>
      <c r="MCZ122" s="73"/>
      <c r="MDA122" s="73"/>
      <c r="MDB122" s="73"/>
      <c r="MDC122" s="74"/>
      <c r="MDD122" s="74"/>
      <c r="MDE122" s="77"/>
      <c r="MDF122" s="77"/>
      <c r="MDG122" s="11"/>
      <c r="MDM122" s="73"/>
      <c r="MDN122" s="73"/>
      <c r="MDO122" s="73"/>
      <c r="MDP122" s="73"/>
      <c r="MDQ122" s="74"/>
      <c r="MDR122" s="74"/>
      <c r="MDS122" s="77"/>
      <c r="MDT122" s="77"/>
      <c r="MDU122" s="11"/>
      <c r="MEA122" s="73"/>
      <c r="MEB122" s="73"/>
      <c r="MEC122" s="73"/>
      <c r="MED122" s="73"/>
      <c r="MEE122" s="74"/>
      <c r="MEF122" s="74"/>
      <c r="MEG122" s="77"/>
      <c r="MEH122" s="77"/>
      <c r="MEI122" s="11"/>
      <c r="MEO122" s="73"/>
      <c r="MEP122" s="73"/>
      <c r="MEQ122" s="73"/>
      <c r="MER122" s="73"/>
      <c r="MES122" s="74"/>
      <c r="MET122" s="74"/>
      <c r="MEU122" s="77"/>
      <c r="MEV122" s="77"/>
      <c r="MEW122" s="11"/>
      <c r="MFC122" s="73"/>
      <c r="MFD122" s="73"/>
      <c r="MFE122" s="73"/>
      <c r="MFF122" s="73"/>
      <c r="MFG122" s="74"/>
      <c r="MFH122" s="74"/>
      <c r="MFI122" s="77"/>
      <c r="MFJ122" s="77"/>
      <c r="MFK122" s="11"/>
      <c r="MFQ122" s="73"/>
      <c r="MFR122" s="73"/>
      <c r="MFS122" s="73"/>
      <c r="MFT122" s="73"/>
      <c r="MFU122" s="74"/>
      <c r="MFV122" s="74"/>
      <c r="MFW122" s="77"/>
      <c r="MFX122" s="77"/>
      <c r="MFY122" s="11"/>
      <c r="MGE122" s="73"/>
      <c r="MGF122" s="73"/>
      <c r="MGG122" s="73"/>
      <c r="MGH122" s="73"/>
      <c r="MGI122" s="74"/>
      <c r="MGJ122" s="74"/>
      <c r="MGK122" s="77"/>
      <c r="MGL122" s="77"/>
      <c r="MGM122" s="11"/>
      <c r="MGS122" s="73"/>
      <c r="MGT122" s="73"/>
      <c r="MGU122" s="73"/>
      <c r="MGV122" s="73"/>
      <c r="MGW122" s="74"/>
      <c r="MGX122" s="74"/>
      <c r="MGY122" s="77"/>
      <c r="MGZ122" s="77"/>
      <c r="MHA122" s="11"/>
      <c r="MHG122" s="73"/>
      <c r="MHH122" s="73"/>
      <c r="MHI122" s="73"/>
      <c r="MHJ122" s="73"/>
      <c r="MHK122" s="74"/>
      <c r="MHL122" s="74"/>
      <c r="MHM122" s="77"/>
      <c r="MHN122" s="77"/>
      <c r="MHO122" s="11"/>
      <c r="MHU122" s="73"/>
      <c r="MHV122" s="73"/>
      <c r="MHW122" s="73"/>
      <c r="MHX122" s="73"/>
      <c r="MHY122" s="74"/>
      <c r="MHZ122" s="74"/>
      <c r="MIA122" s="77"/>
      <c r="MIB122" s="77"/>
      <c r="MIC122" s="11"/>
      <c r="MII122" s="73"/>
      <c r="MIJ122" s="73"/>
      <c r="MIK122" s="73"/>
      <c r="MIL122" s="73"/>
      <c r="MIM122" s="74"/>
      <c r="MIN122" s="74"/>
      <c r="MIO122" s="77"/>
      <c r="MIP122" s="77"/>
      <c r="MIQ122" s="11"/>
      <c r="MIW122" s="73"/>
      <c r="MIX122" s="73"/>
      <c r="MIY122" s="73"/>
      <c r="MIZ122" s="73"/>
      <c r="MJA122" s="74"/>
      <c r="MJB122" s="74"/>
      <c r="MJC122" s="77"/>
      <c r="MJD122" s="77"/>
      <c r="MJE122" s="11"/>
      <c r="MJK122" s="73"/>
      <c r="MJL122" s="73"/>
      <c r="MJM122" s="73"/>
      <c r="MJN122" s="73"/>
      <c r="MJO122" s="74"/>
      <c r="MJP122" s="74"/>
      <c r="MJQ122" s="77"/>
      <c r="MJR122" s="77"/>
      <c r="MJS122" s="11"/>
      <c r="MJY122" s="73"/>
      <c r="MJZ122" s="73"/>
      <c r="MKA122" s="73"/>
      <c r="MKB122" s="73"/>
      <c r="MKC122" s="74"/>
      <c r="MKD122" s="74"/>
      <c r="MKE122" s="77"/>
      <c r="MKF122" s="77"/>
      <c r="MKG122" s="11"/>
      <c r="MKM122" s="73"/>
      <c r="MKN122" s="73"/>
      <c r="MKO122" s="73"/>
      <c r="MKP122" s="73"/>
      <c r="MKQ122" s="74"/>
      <c r="MKR122" s="74"/>
      <c r="MKS122" s="77"/>
      <c r="MKT122" s="77"/>
      <c r="MKU122" s="11"/>
      <c r="MLA122" s="73"/>
      <c r="MLB122" s="73"/>
      <c r="MLC122" s="73"/>
      <c r="MLD122" s="73"/>
      <c r="MLE122" s="74"/>
      <c r="MLF122" s="74"/>
      <c r="MLG122" s="77"/>
      <c r="MLH122" s="77"/>
      <c r="MLI122" s="11"/>
      <c r="MLO122" s="73"/>
      <c r="MLP122" s="73"/>
      <c r="MLQ122" s="73"/>
      <c r="MLR122" s="73"/>
      <c r="MLS122" s="74"/>
      <c r="MLT122" s="74"/>
      <c r="MLU122" s="77"/>
      <c r="MLV122" s="77"/>
      <c r="MLW122" s="11"/>
      <c r="MMC122" s="73"/>
      <c r="MMD122" s="73"/>
      <c r="MME122" s="73"/>
      <c r="MMF122" s="73"/>
      <c r="MMG122" s="74"/>
      <c r="MMH122" s="74"/>
      <c r="MMI122" s="77"/>
      <c r="MMJ122" s="77"/>
      <c r="MMK122" s="11"/>
      <c r="MMQ122" s="73"/>
      <c r="MMR122" s="73"/>
      <c r="MMS122" s="73"/>
      <c r="MMT122" s="73"/>
      <c r="MMU122" s="74"/>
      <c r="MMV122" s="74"/>
      <c r="MMW122" s="77"/>
      <c r="MMX122" s="77"/>
      <c r="MMY122" s="11"/>
      <c r="MNE122" s="73"/>
      <c r="MNF122" s="73"/>
      <c r="MNG122" s="73"/>
      <c r="MNH122" s="73"/>
      <c r="MNI122" s="74"/>
      <c r="MNJ122" s="74"/>
      <c r="MNK122" s="77"/>
      <c r="MNL122" s="77"/>
      <c r="MNM122" s="11"/>
      <c r="MNS122" s="73"/>
      <c r="MNT122" s="73"/>
      <c r="MNU122" s="73"/>
      <c r="MNV122" s="73"/>
      <c r="MNW122" s="74"/>
      <c r="MNX122" s="74"/>
      <c r="MNY122" s="77"/>
      <c r="MNZ122" s="77"/>
      <c r="MOA122" s="11"/>
      <c r="MOG122" s="73"/>
      <c r="MOH122" s="73"/>
      <c r="MOI122" s="73"/>
      <c r="MOJ122" s="73"/>
      <c r="MOK122" s="74"/>
      <c r="MOL122" s="74"/>
      <c r="MOM122" s="77"/>
      <c r="MON122" s="77"/>
      <c r="MOO122" s="11"/>
      <c r="MOU122" s="73"/>
      <c r="MOV122" s="73"/>
      <c r="MOW122" s="73"/>
      <c r="MOX122" s="73"/>
      <c r="MOY122" s="74"/>
      <c r="MOZ122" s="74"/>
      <c r="MPA122" s="77"/>
      <c r="MPB122" s="77"/>
      <c r="MPC122" s="11"/>
      <c r="MPI122" s="73"/>
      <c r="MPJ122" s="73"/>
      <c r="MPK122" s="73"/>
      <c r="MPL122" s="73"/>
      <c r="MPM122" s="74"/>
      <c r="MPN122" s="74"/>
      <c r="MPO122" s="77"/>
      <c r="MPP122" s="77"/>
      <c r="MPQ122" s="11"/>
      <c r="MPW122" s="73"/>
      <c r="MPX122" s="73"/>
      <c r="MPY122" s="73"/>
      <c r="MPZ122" s="73"/>
      <c r="MQA122" s="74"/>
      <c r="MQB122" s="74"/>
      <c r="MQC122" s="77"/>
      <c r="MQD122" s="77"/>
      <c r="MQE122" s="11"/>
      <c r="MQK122" s="73"/>
      <c r="MQL122" s="73"/>
      <c r="MQM122" s="73"/>
      <c r="MQN122" s="73"/>
      <c r="MQO122" s="74"/>
      <c r="MQP122" s="74"/>
      <c r="MQQ122" s="77"/>
      <c r="MQR122" s="77"/>
      <c r="MQS122" s="11"/>
      <c r="MQY122" s="73"/>
      <c r="MQZ122" s="73"/>
      <c r="MRA122" s="73"/>
      <c r="MRB122" s="73"/>
      <c r="MRC122" s="74"/>
      <c r="MRD122" s="74"/>
      <c r="MRE122" s="77"/>
      <c r="MRF122" s="77"/>
      <c r="MRG122" s="11"/>
      <c r="MRM122" s="73"/>
      <c r="MRN122" s="73"/>
      <c r="MRO122" s="73"/>
      <c r="MRP122" s="73"/>
      <c r="MRQ122" s="74"/>
      <c r="MRR122" s="74"/>
      <c r="MRS122" s="77"/>
      <c r="MRT122" s="77"/>
      <c r="MRU122" s="11"/>
      <c r="MSA122" s="73"/>
      <c r="MSB122" s="73"/>
      <c r="MSC122" s="73"/>
      <c r="MSD122" s="73"/>
      <c r="MSE122" s="74"/>
      <c r="MSF122" s="74"/>
      <c r="MSG122" s="77"/>
      <c r="MSH122" s="77"/>
      <c r="MSI122" s="11"/>
      <c r="MSO122" s="73"/>
      <c r="MSP122" s="73"/>
      <c r="MSQ122" s="73"/>
      <c r="MSR122" s="73"/>
      <c r="MSS122" s="74"/>
      <c r="MST122" s="74"/>
      <c r="MSU122" s="77"/>
      <c r="MSV122" s="77"/>
      <c r="MSW122" s="11"/>
      <c r="MTC122" s="73"/>
      <c r="MTD122" s="73"/>
      <c r="MTE122" s="73"/>
      <c r="MTF122" s="73"/>
      <c r="MTG122" s="74"/>
      <c r="MTH122" s="74"/>
      <c r="MTI122" s="77"/>
      <c r="MTJ122" s="77"/>
      <c r="MTK122" s="11"/>
      <c r="MTQ122" s="73"/>
      <c r="MTR122" s="73"/>
      <c r="MTS122" s="73"/>
      <c r="MTT122" s="73"/>
      <c r="MTU122" s="74"/>
      <c r="MTV122" s="74"/>
      <c r="MTW122" s="77"/>
      <c r="MTX122" s="77"/>
      <c r="MTY122" s="11"/>
      <c r="MUE122" s="73"/>
      <c r="MUF122" s="73"/>
      <c r="MUG122" s="73"/>
      <c r="MUH122" s="73"/>
      <c r="MUI122" s="74"/>
      <c r="MUJ122" s="74"/>
      <c r="MUK122" s="77"/>
      <c r="MUL122" s="77"/>
      <c r="MUM122" s="11"/>
      <c r="MUS122" s="73"/>
      <c r="MUT122" s="73"/>
      <c r="MUU122" s="73"/>
      <c r="MUV122" s="73"/>
      <c r="MUW122" s="74"/>
      <c r="MUX122" s="74"/>
      <c r="MUY122" s="77"/>
      <c r="MUZ122" s="77"/>
      <c r="MVA122" s="11"/>
      <c r="MVG122" s="73"/>
      <c r="MVH122" s="73"/>
      <c r="MVI122" s="73"/>
      <c r="MVJ122" s="73"/>
      <c r="MVK122" s="74"/>
      <c r="MVL122" s="74"/>
      <c r="MVM122" s="77"/>
      <c r="MVN122" s="77"/>
      <c r="MVO122" s="11"/>
      <c r="MVU122" s="73"/>
      <c r="MVV122" s="73"/>
      <c r="MVW122" s="73"/>
      <c r="MVX122" s="73"/>
      <c r="MVY122" s="74"/>
      <c r="MVZ122" s="74"/>
      <c r="MWA122" s="77"/>
      <c r="MWB122" s="77"/>
      <c r="MWC122" s="11"/>
      <c r="MWI122" s="73"/>
      <c r="MWJ122" s="73"/>
      <c r="MWK122" s="73"/>
      <c r="MWL122" s="73"/>
      <c r="MWM122" s="74"/>
      <c r="MWN122" s="74"/>
      <c r="MWO122" s="77"/>
      <c r="MWP122" s="77"/>
      <c r="MWQ122" s="11"/>
      <c r="MWW122" s="73"/>
      <c r="MWX122" s="73"/>
      <c r="MWY122" s="73"/>
      <c r="MWZ122" s="73"/>
      <c r="MXA122" s="74"/>
      <c r="MXB122" s="74"/>
      <c r="MXC122" s="77"/>
      <c r="MXD122" s="77"/>
      <c r="MXE122" s="11"/>
      <c r="MXK122" s="73"/>
      <c r="MXL122" s="73"/>
      <c r="MXM122" s="73"/>
      <c r="MXN122" s="73"/>
      <c r="MXO122" s="74"/>
      <c r="MXP122" s="74"/>
      <c r="MXQ122" s="77"/>
      <c r="MXR122" s="77"/>
      <c r="MXS122" s="11"/>
      <c r="MXY122" s="73"/>
      <c r="MXZ122" s="73"/>
      <c r="MYA122" s="73"/>
      <c r="MYB122" s="73"/>
      <c r="MYC122" s="74"/>
      <c r="MYD122" s="74"/>
      <c r="MYE122" s="77"/>
      <c r="MYF122" s="77"/>
      <c r="MYG122" s="11"/>
      <c r="MYM122" s="73"/>
      <c r="MYN122" s="73"/>
      <c r="MYO122" s="73"/>
      <c r="MYP122" s="73"/>
      <c r="MYQ122" s="74"/>
      <c r="MYR122" s="74"/>
      <c r="MYS122" s="77"/>
      <c r="MYT122" s="77"/>
      <c r="MYU122" s="11"/>
      <c r="MZA122" s="73"/>
      <c r="MZB122" s="73"/>
      <c r="MZC122" s="73"/>
      <c r="MZD122" s="73"/>
      <c r="MZE122" s="74"/>
      <c r="MZF122" s="74"/>
      <c r="MZG122" s="77"/>
      <c r="MZH122" s="77"/>
      <c r="MZI122" s="11"/>
      <c r="MZO122" s="73"/>
      <c r="MZP122" s="73"/>
      <c r="MZQ122" s="73"/>
      <c r="MZR122" s="73"/>
      <c r="MZS122" s="74"/>
      <c r="MZT122" s="74"/>
      <c r="MZU122" s="77"/>
      <c r="MZV122" s="77"/>
      <c r="MZW122" s="11"/>
      <c r="NAC122" s="73"/>
      <c r="NAD122" s="73"/>
      <c r="NAE122" s="73"/>
      <c r="NAF122" s="73"/>
      <c r="NAG122" s="74"/>
      <c r="NAH122" s="74"/>
      <c r="NAI122" s="77"/>
      <c r="NAJ122" s="77"/>
      <c r="NAK122" s="11"/>
      <c r="NAQ122" s="73"/>
      <c r="NAR122" s="73"/>
      <c r="NAS122" s="73"/>
      <c r="NAT122" s="73"/>
      <c r="NAU122" s="74"/>
      <c r="NAV122" s="74"/>
      <c r="NAW122" s="77"/>
      <c r="NAX122" s="77"/>
      <c r="NAY122" s="11"/>
      <c r="NBE122" s="73"/>
      <c r="NBF122" s="73"/>
      <c r="NBG122" s="73"/>
      <c r="NBH122" s="73"/>
      <c r="NBI122" s="74"/>
      <c r="NBJ122" s="74"/>
      <c r="NBK122" s="77"/>
      <c r="NBL122" s="77"/>
      <c r="NBM122" s="11"/>
      <c r="NBS122" s="73"/>
      <c r="NBT122" s="73"/>
      <c r="NBU122" s="73"/>
      <c r="NBV122" s="73"/>
      <c r="NBW122" s="74"/>
      <c r="NBX122" s="74"/>
      <c r="NBY122" s="77"/>
      <c r="NBZ122" s="77"/>
      <c r="NCA122" s="11"/>
      <c r="NCG122" s="73"/>
      <c r="NCH122" s="73"/>
      <c r="NCI122" s="73"/>
      <c r="NCJ122" s="73"/>
      <c r="NCK122" s="74"/>
      <c r="NCL122" s="74"/>
      <c r="NCM122" s="77"/>
      <c r="NCN122" s="77"/>
      <c r="NCO122" s="11"/>
      <c r="NCU122" s="73"/>
      <c r="NCV122" s="73"/>
      <c r="NCW122" s="73"/>
      <c r="NCX122" s="73"/>
      <c r="NCY122" s="74"/>
      <c r="NCZ122" s="74"/>
      <c r="NDA122" s="77"/>
      <c r="NDB122" s="77"/>
      <c r="NDC122" s="11"/>
      <c r="NDI122" s="73"/>
      <c r="NDJ122" s="73"/>
      <c r="NDK122" s="73"/>
      <c r="NDL122" s="73"/>
      <c r="NDM122" s="74"/>
      <c r="NDN122" s="74"/>
      <c r="NDO122" s="77"/>
      <c r="NDP122" s="77"/>
      <c r="NDQ122" s="11"/>
      <c r="NDW122" s="73"/>
      <c r="NDX122" s="73"/>
      <c r="NDY122" s="73"/>
      <c r="NDZ122" s="73"/>
      <c r="NEA122" s="74"/>
      <c r="NEB122" s="74"/>
      <c r="NEC122" s="77"/>
      <c r="NED122" s="77"/>
      <c r="NEE122" s="11"/>
      <c r="NEK122" s="73"/>
      <c r="NEL122" s="73"/>
      <c r="NEM122" s="73"/>
      <c r="NEN122" s="73"/>
      <c r="NEO122" s="74"/>
      <c r="NEP122" s="74"/>
      <c r="NEQ122" s="77"/>
      <c r="NER122" s="77"/>
      <c r="NES122" s="11"/>
      <c r="NEY122" s="73"/>
      <c r="NEZ122" s="73"/>
      <c r="NFA122" s="73"/>
      <c r="NFB122" s="73"/>
      <c r="NFC122" s="74"/>
      <c r="NFD122" s="74"/>
      <c r="NFE122" s="77"/>
      <c r="NFF122" s="77"/>
      <c r="NFG122" s="11"/>
      <c r="NFM122" s="73"/>
      <c r="NFN122" s="73"/>
      <c r="NFO122" s="73"/>
      <c r="NFP122" s="73"/>
      <c r="NFQ122" s="74"/>
      <c r="NFR122" s="74"/>
      <c r="NFS122" s="77"/>
      <c r="NFT122" s="77"/>
      <c r="NFU122" s="11"/>
      <c r="NGA122" s="73"/>
      <c r="NGB122" s="73"/>
      <c r="NGC122" s="73"/>
      <c r="NGD122" s="73"/>
      <c r="NGE122" s="74"/>
      <c r="NGF122" s="74"/>
      <c r="NGG122" s="77"/>
      <c r="NGH122" s="77"/>
      <c r="NGI122" s="11"/>
      <c r="NGO122" s="73"/>
      <c r="NGP122" s="73"/>
      <c r="NGQ122" s="73"/>
      <c r="NGR122" s="73"/>
      <c r="NGS122" s="74"/>
      <c r="NGT122" s="74"/>
      <c r="NGU122" s="77"/>
      <c r="NGV122" s="77"/>
      <c r="NGW122" s="11"/>
      <c r="NHC122" s="73"/>
      <c r="NHD122" s="73"/>
      <c r="NHE122" s="73"/>
      <c r="NHF122" s="73"/>
      <c r="NHG122" s="74"/>
      <c r="NHH122" s="74"/>
      <c r="NHI122" s="77"/>
      <c r="NHJ122" s="77"/>
      <c r="NHK122" s="11"/>
      <c r="NHQ122" s="73"/>
      <c r="NHR122" s="73"/>
      <c r="NHS122" s="73"/>
      <c r="NHT122" s="73"/>
      <c r="NHU122" s="74"/>
      <c r="NHV122" s="74"/>
      <c r="NHW122" s="77"/>
      <c r="NHX122" s="77"/>
      <c r="NHY122" s="11"/>
      <c r="NIE122" s="73"/>
      <c r="NIF122" s="73"/>
      <c r="NIG122" s="73"/>
      <c r="NIH122" s="73"/>
      <c r="NII122" s="74"/>
      <c r="NIJ122" s="74"/>
      <c r="NIK122" s="77"/>
      <c r="NIL122" s="77"/>
      <c r="NIM122" s="11"/>
      <c r="NIS122" s="73"/>
      <c r="NIT122" s="73"/>
      <c r="NIU122" s="73"/>
      <c r="NIV122" s="73"/>
      <c r="NIW122" s="74"/>
      <c r="NIX122" s="74"/>
      <c r="NIY122" s="77"/>
      <c r="NIZ122" s="77"/>
      <c r="NJA122" s="11"/>
      <c r="NJG122" s="73"/>
      <c r="NJH122" s="73"/>
      <c r="NJI122" s="73"/>
      <c r="NJJ122" s="73"/>
      <c r="NJK122" s="74"/>
      <c r="NJL122" s="74"/>
      <c r="NJM122" s="77"/>
      <c r="NJN122" s="77"/>
      <c r="NJO122" s="11"/>
      <c r="NJU122" s="73"/>
      <c r="NJV122" s="73"/>
      <c r="NJW122" s="73"/>
      <c r="NJX122" s="73"/>
      <c r="NJY122" s="74"/>
      <c r="NJZ122" s="74"/>
      <c r="NKA122" s="77"/>
      <c r="NKB122" s="77"/>
      <c r="NKC122" s="11"/>
      <c r="NKI122" s="73"/>
      <c r="NKJ122" s="73"/>
      <c r="NKK122" s="73"/>
      <c r="NKL122" s="73"/>
      <c r="NKM122" s="74"/>
      <c r="NKN122" s="74"/>
      <c r="NKO122" s="77"/>
      <c r="NKP122" s="77"/>
      <c r="NKQ122" s="11"/>
      <c r="NKW122" s="73"/>
      <c r="NKX122" s="73"/>
      <c r="NKY122" s="73"/>
      <c r="NKZ122" s="73"/>
      <c r="NLA122" s="74"/>
      <c r="NLB122" s="74"/>
      <c r="NLC122" s="77"/>
      <c r="NLD122" s="77"/>
      <c r="NLE122" s="11"/>
      <c r="NLK122" s="73"/>
      <c r="NLL122" s="73"/>
      <c r="NLM122" s="73"/>
      <c r="NLN122" s="73"/>
      <c r="NLO122" s="74"/>
      <c r="NLP122" s="74"/>
      <c r="NLQ122" s="77"/>
      <c r="NLR122" s="77"/>
      <c r="NLS122" s="11"/>
      <c r="NLY122" s="73"/>
      <c r="NLZ122" s="73"/>
      <c r="NMA122" s="73"/>
      <c r="NMB122" s="73"/>
      <c r="NMC122" s="74"/>
      <c r="NMD122" s="74"/>
      <c r="NME122" s="77"/>
      <c r="NMF122" s="77"/>
      <c r="NMG122" s="11"/>
      <c r="NMM122" s="73"/>
      <c r="NMN122" s="73"/>
      <c r="NMO122" s="73"/>
      <c r="NMP122" s="73"/>
      <c r="NMQ122" s="74"/>
      <c r="NMR122" s="74"/>
      <c r="NMS122" s="77"/>
      <c r="NMT122" s="77"/>
      <c r="NMU122" s="11"/>
      <c r="NNA122" s="73"/>
      <c r="NNB122" s="73"/>
      <c r="NNC122" s="73"/>
      <c r="NND122" s="73"/>
      <c r="NNE122" s="74"/>
      <c r="NNF122" s="74"/>
      <c r="NNG122" s="77"/>
      <c r="NNH122" s="77"/>
      <c r="NNI122" s="11"/>
      <c r="NNO122" s="73"/>
      <c r="NNP122" s="73"/>
      <c r="NNQ122" s="73"/>
      <c r="NNR122" s="73"/>
      <c r="NNS122" s="74"/>
      <c r="NNT122" s="74"/>
      <c r="NNU122" s="77"/>
      <c r="NNV122" s="77"/>
      <c r="NNW122" s="11"/>
      <c r="NOC122" s="73"/>
      <c r="NOD122" s="73"/>
      <c r="NOE122" s="73"/>
      <c r="NOF122" s="73"/>
      <c r="NOG122" s="74"/>
      <c r="NOH122" s="74"/>
      <c r="NOI122" s="77"/>
      <c r="NOJ122" s="77"/>
      <c r="NOK122" s="11"/>
      <c r="NOQ122" s="73"/>
      <c r="NOR122" s="73"/>
      <c r="NOS122" s="73"/>
      <c r="NOT122" s="73"/>
      <c r="NOU122" s="74"/>
      <c r="NOV122" s="74"/>
      <c r="NOW122" s="77"/>
      <c r="NOX122" s="77"/>
      <c r="NOY122" s="11"/>
      <c r="NPE122" s="73"/>
      <c r="NPF122" s="73"/>
      <c r="NPG122" s="73"/>
      <c r="NPH122" s="73"/>
      <c r="NPI122" s="74"/>
      <c r="NPJ122" s="74"/>
      <c r="NPK122" s="77"/>
      <c r="NPL122" s="77"/>
      <c r="NPM122" s="11"/>
      <c r="NPS122" s="73"/>
      <c r="NPT122" s="73"/>
      <c r="NPU122" s="73"/>
      <c r="NPV122" s="73"/>
      <c r="NPW122" s="74"/>
      <c r="NPX122" s="74"/>
      <c r="NPY122" s="77"/>
      <c r="NPZ122" s="77"/>
      <c r="NQA122" s="11"/>
      <c r="NQG122" s="73"/>
      <c r="NQH122" s="73"/>
      <c r="NQI122" s="73"/>
      <c r="NQJ122" s="73"/>
      <c r="NQK122" s="74"/>
      <c r="NQL122" s="74"/>
      <c r="NQM122" s="77"/>
      <c r="NQN122" s="77"/>
      <c r="NQO122" s="11"/>
      <c r="NQU122" s="73"/>
      <c r="NQV122" s="73"/>
      <c r="NQW122" s="73"/>
      <c r="NQX122" s="73"/>
      <c r="NQY122" s="74"/>
      <c r="NQZ122" s="74"/>
      <c r="NRA122" s="77"/>
      <c r="NRB122" s="77"/>
      <c r="NRC122" s="11"/>
      <c r="NRI122" s="73"/>
      <c r="NRJ122" s="73"/>
      <c r="NRK122" s="73"/>
      <c r="NRL122" s="73"/>
      <c r="NRM122" s="74"/>
      <c r="NRN122" s="74"/>
      <c r="NRO122" s="77"/>
      <c r="NRP122" s="77"/>
      <c r="NRQ122" s="11"/>
      <c r="NRW122" s="73"/>
      <c r="NRX122" s="73"/>
      <c r="NRY122" s="73"/>
      <c r="NRZ122" s="73"/>
      <c r="NSA122" s="74"/>
      <c r="NSB122" s="74"/>
      <c r="NSC122" s="77"/>
      <c r="NSD122" s="77"/>
      <c r="NSE122" s="11"/>
      <c r="NSK122" s="73"/>
      <c r="NSL122" s="73"/>
      <c r="NSM122" s="73"/>
      <c r="NSN122" s="73"/>
      <c r="NSO122" s="74"/>
      <c r="NSP122" s="74"/>
      <c r="NSQ122" s="77"/>
      <c r="NSR122" s="77"/>
      <c r="NSS122" s="11"/>
      <c r="NSY122" s="73"/>
      <c r="NSZ122" s="73"/>
      <c r="NTA122" s="73"/>
      <c r="NTB122" s="73"/>
      <c r="NTC122" s="74"/>
      <c r="NTD122" s="74"/>
      <c r="NTE122" s="77"/>
      <c r="NTF122" s="77"/>
      <c r="NTG122" s="11"/>
      <c r="NTM122" s="73"/>
      <c r="NTN122" s="73"/>
      <c r="NTO122" s="73"/>
      <c r="NTP122" s="73"/>
      <c r="NTQ122" s="74"/>
      <c r="NTR122" s="74"/>
      <c r="NTS122" s="77"/>
      <c r="NTT122" s="77"/>
      <c r="NTU122" s="11"/>
      <c r="NUA122" s="73"/>
      <c r="NUB122" s="73"/>
      <c r="NUC122" s="73"/>
      <c r="NUD122" s="73"/>
      <c r="NUE122" s="74"/>
      <c r="NUF122" s="74"/>
      <c r="NUG122" s="77"/>
      <c r="NUH122" s="77"/>
      <c r="NUI122" s="11"/>
      <c r="NUO122" s="73"/>
      <c r="NUP122" s="73"/>
      <c r="NUQ122" s="73"/>
      <c r="NUR122" s="73"/>
      <c r="NUS122" s="74"/>
      <c r="NUT122" s="74"/>
      <c r="NUU122" s="77"/>
      <c r="NUV122" s="77"/>
      <c r="NUW122" s="11"/>
      <c r="NVC122" s="73"/>
      <c r="NVD122" s="73"/>
      <c r="NVE122" s="73"/>
      <c r="NVF122" s="73"/>
      <c r="NVG122" s="74"/>
      <c r="NVH122" s="74"/>
      <c r="NVI122" s="77"/>
      <c r="NVJ122" s="77"/>
      <c r="NVK122" s="11"/>
      <c r="NVQ122" s="73"/>
      <c r="NVR122" s="73"/>
      <c r="NVS122" s="73"/>
      <c r="NVT122" s="73"/>
      <c r="NVU122" s="74"/>
      <c r="NVV122" s="74"/>
      <c r="NVW122" s="77"/>
      <c r="NVX122" s="77"/>
      <c r="NVY122" s="11"/>
      <c r="NWE122" s="73"/>
      <c r="NWF122" s="73"/>
      <c r="NWG122" s="73"/>
      <c r="NWH122" s="73"/>
      <c r="NWI122" s="74"/>
      <c r="NWJ122" s="74"/>
      <c r="NWK122" s="77"/>
      <c r="NWL122" s="77"/>
      <c r="NWM122" s="11"/>
      <c r="NWS122" s="73"/>
      <c r="NWT122" s="73"/>
      <c r="NWU122" s="73"/>
      <c r="NWV122" s="73"/>
      <c r="NWW122" s="74"/>
      <c r="NWX122" s="74"/>
      <c r="NWY122" s="77"/>
      <c r="NWZ122" s="77"/>
      <c r="NXA122" s="11"/>
      <c r="NXG122" s="73"/>
      <c r="NXH122" s="73"/>
      <c r="NXI122" s="73"/>
      <c r="NXJ122" s="73"/>
      <c r="NXK122" s="74"/>
      <c r="NXL122" s="74"/>
      <c r="NXM122" s="77"/>
      <c r="NXN122" s="77"/>
      <c r="NXO122" s="11"/>
      <c r="NXU122" s="73"/>
      <c r="NXV122" s="73"/>
      <c r="NXW122" s="73"/>
      <c r="NXX122" s="73"/>
      <c r="NXY122" s="74"/>
      <c r="NXZ122" s="74"/>
      <c r="NYA122" s="77"/>
      <c r="NYB122" s="77"/>
      <c r="NYC122" s="11"/>
      <c r="NYI122" s="73"/>
      <c r="NYJ122" s="73"/>
      <c r="NYK122" s="73"/>
      <c r="NYL122" s="73"/>
      <c r="NYM122" s="74"/>
      <c r="NYN122" s="74"/>
      <c r="NYO122" s="77"/>
      <c r="NYP122" s="77"/>
      <c r="NYQ122" s="11"/>
      <c r="NYW122" s="73"/>
      <c r="NYX122" s="73"/>
      <c r="NYY122" s="73"/>
      <c r="NYZ122" s="73"/>
      <c r="NZA122" s="74"/>
      <c r="NZB122" s="74"/>
      <c r="NZC122" s="77"/>
      <c r="NZD122" s="77"/>
      <c r="NZE122" s="11"/>
      <c r="NZK122" s="73"/>
      <c r="NZL122" s="73"/>
      <c r="NZM122" s="73"/>
      <c r="NZN122" s="73"/>
      <c r="NZO122" s="74"/>
      <c r="NZP122" s="74"/>
      <c r="NZQ122" s="77"/>
      <c r="NZR122" s="77"/>
      <c r="NZS122" s="11"/>
      <c r="NZY122" s="73"/>
      <c r="NZZ122" s="73"/>
      <c r="OAA122" s="73"/>
      <c r="OAB122" s="73"/>
      <c r="OAC122" s="74"/>
      <c r="OAD122" s="74"/>
      <c r="OAE122" s="77"/>
      <c r="OAF122" s="77"/>
      <c r="OAG122" s="11"/>
      <c r="OAM122" s="73"/>
      <c r="OAN122" s="73"/>
      <c r="OAO122" s="73"/>
      <c r="OAP122" s="73"/>
      <c r="OAQ122" s="74"/>
      <c r="OAR122" s="74"/>
      <c r="OAS122" s="77"/>
      <c r="OAT122" s="77"/>
      <c r="OAU122" s="11"/>
      <c r="OBA122" s="73"/>
      <c r="OBB122" s="73"/>
      <c r="OBC122" s="73"/>
      <c r="OBD122" s="73"/>
      <c r="OBE122" s="74"/>
      <c r="OBF122" s="74"/>
      <c r="OBG122" s="77"/>
      <c r="OBH122" s="77"/>
      <c r="OBI122" s="11"/>
      <c r="OBO122" s="73"/>
      <c r="OBP122" s="73"/>
      <c r="OBQ122" s="73"/>
      <c r="OBR122" s="73"/>
      <c r="OBS122" s="74"/>
      <c r="OBT122" s="74"/>
      <c r="OBU122" s="77"/>
      <c r="OBV122" s="77"/>
      <c r="OBW122" s="11"/>
      <c r="OCC122" s="73"/>
      <c r="OCD122" s="73"/>
      <c r="OCE122" s="73"/>
      <c r="OCF122" s="73"/>
      <c r="OCG122" s="74"/>
      <c r="OCH122" s="74"/>
      <c r="OCI122" s="77"/>
      <c r="OCJ122" s="77"/>
      <c r="OCK122" s="11"/>
      <c r="OCQ122" s="73"/>
      <c r="OCR122" s="73"/>
      <c r="OCS122" s="73"/>
      <c r="OCT122" s="73"/>
      <c r="OCU122" s="74"/>
      <c r="OCV122" s="74"/>
      <c r="OCW122" s="77"/>
      <c r="OCX122" s="77"/>
      <c r="OCY122" s="11"/>
      <c r="ODE122" s="73"/>
      <c r="ODF122" s="73"/>
      <c r="ODG122" s="73"/>
      <c r="ODH122" s="73"/>
      <c r="ODI122" s="74"/>
      <c r="ODJ122" s="74"/>
      <c r="ODK122" s="77"/>
      <c r="ODL122" s="77"/>
      <c r="ODM122" s="11"/>
      <c r="ODS122" s="73"/>
      <c r="ODT122" s="73"/>
      <c r="ODU122" s="73"/>
      <c r="ODV122" s="73"/>
      <c r="ODW122" s="74"/>
      <c r="ODX122" s="74"/>
      <c r="ODY122" s="77"/>
      <c r="ODZ122" s="77"/>
      <c r="OEA122" s="11"/>
      <c r="OEG122" s="73"/>
      <c r="OEH122" s="73"/>
      <c r="OEI122" s="73"/>
      <c r="OEJ122" s="73"/>
      <c r="OEK122" s="74"/>
      <c r="OEL122" s="74"/>
      <c r="OEM122" s="77"/>
      <c r="OEN122" s="77"/>
      <c r="OEO122" s="11"/>
      <c r="OEU122" s="73"/>
      <c r="OEV122" s="73"/>
      <c r="OEW122" s="73"/>
      <c r="OEX122" s="73"/>
      <c r="OEY122" s="74"/>
      <c r="OEZ122" s="74"/>
      <c r="OFA122" s="77"/>
      <c r="OFB122" s="77"/>
      <c r="OFC122" s="11"/>
      <c r="OFI122" s="73"/>
      <c r="OFJ122" s="73"/>
      <c r="OFK122" s="73"/>
      <c r="OFL122" s="73"/>
      <c r="OFM122" s="74"/>
      <c r="OFN122" s="74"/>
      <c r="OFO122" s="77"/>
      <c r="OFP122" s="77"/>
      <c r="OFQ122" s="11"/>
      <c r="OFW122" s="73"/>
      <c r="OFX122" s="73"/>
      <c r="OFY122" s="73"/>
      <c r="OFZ122" s="73"/>
      <c r="OGA122" s="74"/>
      <c r="OGB122" s="74"/>
      <c r="OGC122" s="77"/>
      <c r="OGD122" s="77"/>
      <c r="OGE122" s="11"/>
      <c r="OGK122" s="73"/>
      <c r="OGL122" s="73"/>
      <c r="OGM122" s="73"/>
      <c r="OGN122" s="73"/>
      <c r="OGO122" s="74"/>
      <c r="OGP122" s="74"/>
      <c r="OGQ122" s="77"/>
      <c r="OGR122" s="77"/>
      <c r="OGS122" s="11"/>
      <c r="OGY122" s="73"/>
      <c r="OGZ122" s="73"/>
      <c r="OHA122" s="73"/>
      <c r="OHB122" s="73"/>
      <c r="OHC122" s="74"/>
      <c r="OHD122" s="74"/>
      <c r="OHE122" s="77"/>
      <c r="OHF122" s="77"/>
      <c r="OHG122" s="11"/>
      <c r="OHM122" s="73"/>
      <c r="OHN122" s="73"/>
      <c r="OHO122" s="73"/>
      <c r="OHP122" s="73"/>
      <c r="OHQ122" s="74"/>
      <c r="OHR122" s="74"/>
      <c r="OHS122" s="77"/>
      <c r="OHT122" s="77"/>
      <c r="OHU122" s="11"/>
      <c r="OIA122" s="73"/>
      <c r="OIB122" s="73"/>
      <c r="OIC122" s="73"/>
      <c r="OID122" s="73"/>
      <c r="OIE122" s="74"/>
      <c r="OIF122" s="74"/>
      <c r="OIG122" s="77"/>
      <c r="OIH122" s="77"/>
      <c r="OII122" s="11"/>
      <c r="OIO122" s="73"/>
      <c r="OIP122" s="73"/>
      <c r="OIQ122" s="73"/>
      <c r="OIR122" s="73"/>
      <c r="OIS122" s="74"/>
      <c r="OIT122" s="74"/>
      <c r="OIU122" s="77"/>
      <c r="OIV122" s="77"/>
      <c r="OIW122" s="11"/>
      <c r="OJC122" s="73"/>
      <c r="OJD122" s="73"/>
      <c r="OJE122" s="73"/>
      <c r="OJF122" s="73"/>
      <c r="OJG122" s="74"/>
      <c r="OJH122" s="74"/>
      <c r="OJI122" s="77"/>
      <c r="OJJ122" s="77"/>
      <c r="OJK122" s="11"/>
      <c r="OJQ122" s="73"/>
      <c r="OJR122" s="73"/>
      <c r="OJS122" s="73"/>
      <c r="OJT122" s="73"/>
      <c r="OJU122" s="74"/>
      <c r="OJV122" s="74"/>
      <c r="OJW122" s="77"/>
      <c r="OJX122" s="77"/>
      <c r="OJY122" s="11"/>
      <c r="OKE122" s="73"/>
      <c r="OKF122" s="73"/>
      <c r="OKG122" s="73"/>
      <c r="OKH122" s="73"/>
      <c r="OKI122" s="74"/>
      <c r="OKJ122" s="74"/>
      <c r="OKK122" s="77"/>
      <c r="OKL122" s="77"/>
      <c r="OKM122" s="11"/>
      <c r="OKS122" s="73"/>
      <c r="OKT122" s="73"/>
      <c r="OKU122" s="73"/>
      <c r="OKV122" s="73"/>
      <c r="OKW122" s="74"/>
      <c r="OKX122" s="74"/>
      <c r="OKY122" s="77"/>
      <c r="OKZ122" s="77"/>
      <c r="OLA122" s="11"/>
      <c r="OLG122" s="73"/>
      <c r="OLH122" s="73"/>
      <c r="OLI122" s="73"/>
      <c r="OLJ122" s="73"/>
      <c r="OLK122" s="74"/>
      <c r="OLL122" s="74"/>
      <c r="OLM122" s="77"/>
      <c r="OLN122" s="77"/>
      <c r="OLO122" s="11"/>
      <c r="OLU122" s="73"/>
      <c r="OLV122" s="73"/>
      <c r="OLW122" s="73"/>
      <c r="OLX122" s="73"/>
      <c r="OLY122" s="74"/>
      <c r="OLZ122" s="74"/>
      <c r="OMA122" s="77"/>
      <c r="OMB122" s="77"/>
      <c r="OMC122" s="11"/>
      <c r="OMI122" s="73"/>
      <c r="OMJ122" s="73"/>
      <c r="OMK122" s="73"/>
      <c r="OML122" s="73"/>
      <c r="OMM122" s="74"/>
      <c r="OMN122" s="74"/>
      <c r="OMO122" s="77"/>
      <c r="OMP122" s="77"/>
      <c r="OMQ122" s="11"/>
      <c r="OMW122" s="73"/>
      <c r="OMX122" s="73"/>
      <c r="OMY122" s="73"/>
      <c r="OMZ122" s="73"/>
      <c r="ONA122" s="74"/>
      <c r="ONB122" s="74"/>
      <c r="ONC122" s="77"/>
      <c r="OND122" s="77"/>
      <c r="ONE122" s="11"/>
      <c r="ONK122" s="73"/>
      <c r="ONL122" s="73"/>
      <c r="ONM122" s="73"/>
      <c r="ONN122" s="73"/>
      <c r="ONO122" s="74"/>
      <c r="ONP122" s="74"/>
      <c r="ONQ122" s="77"/>
      <c r="ONR122" s="77"/>
      <c r="ONS122" s="11"/>
      <c r="ONY122" s="73"/>
      <c r="ONZ122" s="73"/>
      <c r="OOA122" s="73"/>
      <c r="OOB122" s="73"/>
      <c r="OOC122" s="74"/>
      <c r="OOD122" s="74"/>
      <c r="OOE122" s="77"/>
      <c r="OOF122" s="77"/>
      <c r="OOG122" s="11"/>
      <c r="OOM122" s="73"/>
      <c r="OON122" s="73"/>
      <c r="OOO122" s="73"/>
      <c r="OOP122" s="73"/>
      <c r="OOQ122" s="74"/>
      <c r="OOR122" s="74"/>
      <c r="OOS122" s="77"/>
      <c r="OOT122" s="77"/>
      <c r="OOU122" s="11"/>
      <c r="OPA122" s="73"/>
      <c r="OPB122" s="73"/>
      <c r="OPC122" s="73"/>
      <c r="OPD122" s="73"/>
      <c r="OPE122" s="74"/>
      <c r="OPF122" s="74"/>
      <c r="OPG122" s="77"/>
      <c r="OPH122" s="77"/>
      <c r="OPI122" s="11"/>
      <c r="OPO122" s="73"/>
      <c r="OPP122" s="73"/>
      <c r="OPQ122" s="73"/>
      <c r="OPR122" s="73"/>
      <c r="OPS122" s="74"/>
      <c r="OPT122" s="74"/>
      <c r="OPU122" s="77"/>
      <c r="OPV122" s="77"/>
      <c r="OPW122" s="11"/>
      <c r="OQC122" s="73"/>
      <c r="OQD122" s="73"/>
      <c r="OQE122" s="73"/>
      <c r="OQF122" s="73"/>
      <c r="OQG122" s="74"/>
      <c r="OQH122" s="74"/>
      <c r="OQI122" s="77"/>
      <c r="OQJ122" s="77"/>
      <c r="OQK122" s="11"/>
      <c r="OQQ122" s="73"/>
      <c r="OQR122" s="73"/>
      <c r="OQS122" s="73"/>
      <c r="OQT122" s="73"/>
      <c r="OQU122" s="74"/>
      <c r="OQV122" s="74"/>
      <c r="OQW122" s="77"/>
      <c r="OQX122" s="77"/>
      <c r="OQY122" s="11"/>
      <c r="ORE122" s="73"/>
      <c r="ORF122" s="73"/>
      <c r="ORG122" s="73"/>
      <c r="ORH122" s="73"/>
      <c r="ORI122" s="74"/>
      <c r="ORJ122" s="74"/>
      <c r="ORK122" s="77"/>
      <c r="ORL122" s="77"/>
      <c r="ORM122" s="11"/>
      <c r="ORS122" s="73"/>
      <c r="ORT122" s="73"/>
      <c r="ORU122" s="73"/>
      <c r="ORV122" s="73"/>
      <c r="ORW122" s="74"/>
      <c r="ORX122" s="74"/>
      <c r="ORY122" s="77"/>
      <c r="ORZ122" s="77"/>
      <c r="OSA122" s="11"/>
      <c r="OSG122" s="73"/>
      <c r="OSH122" s="73"/>
      <c r="OSI122" s="73"/>
      <c r="OSJ122" s="73"/>
      <c r="OSK122" s="74"/>
      <c r="OSL122" s="74"/>
      <c r="OSM122" s="77"/>
      <c r="OSN122" s="77"/>
      <c r="OSO122" s="11"/>
      <c r="OSU122" s="73"/>
      <c r="OSV122" s="73"/>
      <c r="OSW122" s="73"/>
      <c r="OSX122" s="73"/>
      <c r="OSY122" s="74"/>
      <c r="OSZ122" s="74"/>
      <c r="OTA122" s="77"/>
      <c r="OTB122" s="77"/>
      <c r="OTC122" s="11"/>
      <c r="OTI122" s="73"/>
      <c r="OTJ122" s="73"/>
      <c r="OTK122" s="73"/>
      <c r="OTL122" s="73"/>
      <c r="OTM122" s="74"/>
      <c r="OTN122" s="74"/>
      <c r="OTO122" s="77"/>
      <c r="OTP122" s="77"/>
      <c r="OTQ122" s="11"/>
      <c r="OTW122" s="73"/>
      <c r="OTX122" s="73"/>
      <c r="OTY122" s="73"/>
      <c r="OTZ122" s="73"/>
      <c r="OUA122" s="74"/>
      <c r="OUB122" s="74"/>
      <c r="OUC122" s="77"/>
      <c r="OUD122" s="77"/>
      <c r="OUE122" s="11"/>
      <c r="OUK122" s="73"/>
      <c r="OUL122" s="73"/>
      <c r="OUM122" s="73"/>
      <c r="OUN122" s="73"/>
      <c r="OUO122" s="74"/>
      <c r="OUP122" s="74"/>
      <c r="OUQ122" s="77"/>
      <c r="OUR122" s="77"/>
      <c r="OUS122" s="11"/>
      <c r="OUY122" s="73"/>
      <c r="OUZ122" s="73"/>
      <c r="OVA122" s="73"/>
      <c r="OVB122" s="73"/>
      <c r="OVC122" s="74"/>
      <c r="OVD122" s="74"/>
      <c r="OVE122" s="77"/>
      <c r="OVF122" s="77"/>
      <c r="OVG122" s="11"/>
      <c r="OVM122" s="73"/>
      <c r="OVN122" s="73"/>
      <c r="OVO122" s="73"/>
      <c r="OVP122" s="73"/>
      <c r="OVQ122" s="74"/>
      <c r="OVR122" s="74"/>
      <c r="OVS122" s="77"/>
      <c r="OVT122" s="77"/>
      <c r="OVU122" s="11"/>
      <c r="OWA122" s="73"/>
      <c r="OWB122" s="73"/>
      <c r="OWC122" s="73"/>
      <c r="OWD122" s="73"/>
      <c r="OWE122" s="74"/>
      <c r="OWF122" s="74"/>
      <c r="OWG122" s="77"/>
      <c r="OWH122" s="77"/>
      <c r="OWI122" s="11"/>
      <c r="OWO122" s="73"/>
      <c r="OWP122" s="73"/>
      <c r="OWQ122" s="73"/>
      <c r="OWR122" s="73"/>
      <c r="OWS122" s="74"/>
      <c r="OWT122" s="74"/>
      <c r="OWU122" s="77"/>
      <c r="OWV122" s="77"/>
      <c r="OWW122" s="11"/>
      <c r="OXC122" s="73"/>
      <c r="OXD122" s="73"/>
      <c r="OXE122" s="73"/>
      <c r="OXF122" s="73"/>
      <c r="OXG122" s="74"/>
      <c r="OXH122" s="74"/>
      <c r="OXI122" s="77"/>
      <c r="OXJ122" s="77"/>
      <c r="OXK122" s="11"/>
      <c r="OXQ122" s="73"/>
      <c r="OXR122" s="73"/>
      <c r="OXS122" s="73"/>
      <c r="OXT122" s="73"/>
      <c r="OXU122" s="74"/>
      <c r="OXV122" s="74"/>
      <c r="OXW122" s="77"/>
      <c r="OXX122" s="77"/>
      <c r="OXY122" s="11"/>
      <c r="OYE122" s="73"/>
      <c r="OYF122" s="73"/>
      <c r="OYG122" s="73"/>
      <c r="OYH122" s="73"/>
      <c r="OYI122" s="74"/>
      <c r="OYJ122" s="74"/>
      <c r="OYK122" s="77"/>
      <c r="OYL122" s="77"/>
      <c r="OYM122" s="11"/>
      <c r="OYS122" s="73"/>
      <c r="OYT122" s="73"/>
      <c r="OYU122" s="73"/>
      <c r="OYV122" s="73"/>
      <c r="OYW122" s="74"/>
      <c r="OYX122" s="74"/>
      <c r="OYY122" s="77"/>
      <c r="OYZ122" s="77"/>
      <c r="OZA122" s="11"/>
      <c r="OZG122" s="73"/>
      <c r="OZH122" s="73"/>
      <c r="OZI122" s="73"/>
      <c r="OZJ122" s="73"/>
      <c r="OZK122" s="74"/>
      <c r="OZL122" s="74"/>
      <c r="OZM122" s="77"/>
      <c r="OZN122" s="77"/>
      <c r="OZO122" s="11"/>
      <c r="OZU122" s="73"/>
      <c r="OZV122" s="73"/>
      <c r="OZW122" s="73"/>
      <c r="OZX122" s="73"/>
      <c r="OZY122" s="74"/>
      <c r="OZZ122" s="74"/>
      <c r="PAA122" s="77"/>
      <c r="PAB122" s="77"/>
      <c r="PAC122" s="11"/>
      <c r="PAI122" s="73"/>
      <c r="PAJ122" s="73"/>
      <c r="PAK122" s="73"/>
      <c r="PAL122" s="73"/>
      <c r="PAM122" s="74"/>
      <c r="PAN122" s="74"/>
      <c r="PAO122" s="77"/>
      <c r="PAP122" s="77"/>
      <c r="PAQ122" s="11"/>
      <c r="PAW122" s="73"/>
      <c r="PAX122" s="73"/>
      <c r="PAY122" s="73"/>
      <c r="PAZ122" s="73"/>
      <c r="PBA122" s="74"/>
      <c r="PBB122" s="74"/>
      <c r="PBC122" s="77"/>
      <c r="PBD122" s="77"/>
      <c r="PBE122" s="11"/>
      <c r="PBK122" s="73"/>
      <c r="PBL122" s="73"/>
      <c r="PBM122" s="73"/>
      <c r="PBN122" s="73"/>
      <c r="PBO122" s="74"/>
      <c r="PBP122" s="74"/>
      <c r="PBQ122" s="77"/>
      <c r="PBR122" s="77"/>
      <c r="PBS122" s="11"/>
      <c r="PBY122" s="73"/>
      <c r="PBZ122" s="73"/>
      <c r="PCA122" s="73"/>
      <c r="PCB122" s="73"/>
      <c r="PCC122" s="74"/>
      <c r="PCD122" s="74"/>
      <c r="PCE122" s="77"/>
      <c r="PCF122" s="77"/>
      <c r="PCG122" s="11"/>
      <c r="PCM122" s="73"/>
      <c r="PCN122" s="73"/>
      <c r="PCO122" s="73"/>
      <c r="PCP122" s="73"/>
      <c r="PCQ122" s="74"/>
      <c r="PCR122" s="74"/>
      <c r="PCS122" s="77"/>
      <c r="PCT122" s="77"/>
      <c r="PCU122" s="11"/>
      <c r="PDA122" s="73"/>
      <c r="PDB122" s="73"/>
      <c r="PDC122" s="73"/>
      <c r="PDD122" s="73"/>
      <c r="PDE122" s="74"/>
      <c r="PDF122" s="74"/>
      <c r="PDG122" s="77"/>
      <c r="PDH122" s="77"/>
      <c r="PDI122" s="11"/>
      <c r="PDO122" s="73"/>
      <c r="PDP122" s="73"/>
      <c r="PDQ122" s="73"/>
      <c r="PDR122" s="73"/>
      <c r="PDS122" s="74"/>
      <c r="PDT122" s="74"/>
      <c r="PDU122" s="77"/>
      <c r="PDV122" s="77"/>
      <c r="PDW122" s="11"/>
      <c r="PEC122" s="73"/>
      <c r="PED122" s="73"/>
      <c r="PEE122" s="73"/>
      <c r="PEF122" s="73"/>
      <c r="PEG122" s="74"/>
      <c r="PEH122" s="74"/>
      <c r="PEI122" s="77"/>
      <c r="PEJ122" s="77"/>
      <c r="PEK122" s="11"/>
      <c r="PEQ122" s="73"/>
      <c r="PER122" s="73"/>
      <c r="PES122" s="73"/>
      <c r="PET122" s="73"/>
      <c r="PEU122" s="74"/>
      <c r="PEV122" s="74"/>
      <c r="PEW122" s="77"/>
      <c r="PEX122" s="77"/>
      <c r="PEY122" s="11"/>
      <c r="PFE122" s="73"/>
      <c r="PFF122" s="73"/>
      <c r="PFG122" s="73"/>
      <c r="PFH122" s="73"/>
      <c r="PFI122" s="74"/>
      <c r="PFJ122" s="74"/>
      <c r="PFK122" s="77"/>
      <c r="PFL122" s="77"/>
      <c r="PFM122" s="11"/>
      <c r="PFS122" s="73"/>
      <c r="PFT122" s="73"/>
      <c r="PFU122" s="73"/>
      <c r="PFV122" s="73"/>
      <c r="PFW122" s="74"/>
      <c r="PFX122" s="74"/>
      <c r="PFY122" s="77"/>
      <c r="PFZ122" s="77"/>
      <c r="PGA122" s="11"/>
      <c r="PGG122" s="73"/>
      <c r="PGH122" s="73"/>
      <c r="PGI122" s="73"/>
      <c r="PGJ122" s="73"/>
      <c r="PGK122" s="74"/>
      <c r="PGL122" s="74"/>
      <c r="PGM122" s="77"/>
      <c r="PGN122" s="77"/>
      <c r="PGO122" s="11"/>
      <c r="PGU122" s="73"/>
      <c r="PGV122" s="73"/>
      <c r="PGW122" s="73"/>
      <c r="PGX122" s="73"/>
      <c r="PGY122" s="74"/>
      <c r="PGZ122" s="74"/>
      <c r="PHA122" s="77"/>
      <c r="PHB122" s="77"/>
      <c r="PHC122" s="11"/>
      <c r="PHI122" s="73"/>
      <c r="PHJ122" s="73"/>
      <c r="PHK122" s="73"/>
      <c r="PHL122" s="73"/>
      <c r="PHM122" s="74"/>
      <c r="PHN122" s="74"/>
      <c r="PHO122" s="77"/>
      <c r="PHP122" s="77"/>
      <c r="PHQ122" s="11"/>
      <c r="PHW122" s="73"/>
      <c r="PHX122" s="73"/>
      <c r="PHY122" s="73"/>
      <c r="PHZ122" s="73"/>
      <c r="PIA122" s="74"/>
      <c r="PIB122" s="74"/>
      <c r="PIC122" s="77"/>
      <c r="PID122" s="77"/>
      <c r="PIE122" s="11"/>
      <c r="PIK122" s="73"/>
      <c r="PIL122" s="73"/>
      <c r="PIM122" s="73"/>
      <c r="PIN122" s="73"/>
      <c r="PIO122" s="74"/>
      <c r="PIP122" s="74"/>
      <c r="PIQ122" s="77"/>
      <c r="PIR122" s="77"/>
      <c r="PIS122" s="11"/>
      <c r="PIY122" s="73"/>
      <c r="PIZ122" s="73"/>
      <c r="PJA122" s="73"/>
      <c r="PJB122" s="73"/>
      <c r="PJC122" s="74"/>
      <c r="PJD122" s="74"/>
      <c r="PJE122" s="77"/>
      <c r="PJF122" s="77"/>
      <c r="PJG122" s="11"/>
      <c r="PJM122" s="73"/>
      <c r="PJN122" s="73"/>
      <c r="PJO122" s="73"/>
      <c r="PJP122" s="73"/>
      <c r="PJQ122" s="74"/>
      <c r="PJR122" s="74"/>
      <c r="PJS122" s="77"/>
      <c r="PJT122" s="77"/>
      <c r="PJU122" s="11"/>
      <c r="PKA122" s="73"/>
      <c r="PKB122" s="73"/>
      <c r="PKC122" s="73"/>
      <c r="PKD122" s="73"/>
      <c r="PKE122" s="74"/>
      <c r="PKF122" s="74"/>
      <c r="PKG122" s="77"/>
      <c r="PKH122" s="77"/>
      <c r="PKI122" s="11"/>
      <c r="PKO122" s="73"/>
      <c r="PKP122" s="73"/>
      <c r="PKQ122" s="73"/>
      <c r="PKR122" s="73"/>
      <c r="PKS122" s="74"/>
      <c r="PKT122" s="74"/>
      <c r="PKU122" s="77"/>
      <c r="PKV122" s="77"/>
      <c r="PKW122" s="11"/>
      <c r="PLC122" s="73"/>
      <c r="PLD122" s="73"/>
      <c r="PLE122" s="73"/>
      <c r="PLF122" s="73"/>
      <c r="PLG122" s="74"/>
      <c r="PLH122" s="74"/>
      <c r="PLI122" s="77"/>
      <c r="PLJ122" s="77"/>
      <c r="PLK122" s="11"/>
      <c r="PLQ122" s="73"/>
      <c r="PLR122" s="73"/>
      <c r="PLS122" s="73"/>
      <c r="PLT122" s="73"/>
      <c r="PLU122" s="74"/>
      <c r="PLV122" s="74"/>
      <c r="PLW122" s="77"/>
      <c r="PLX122" s="77"/>
      <c r="PLY122" s="11"/>
      <c r="PME122" s="73"/>
      <c r="PMF122" s="73"/>
      <c r="PMG122" s="73"/>
      <c r="PMH122" s="73"/>
      <c r="PMI122" s="74"/>
      <c r="PMJ122" s="74"/>
      <c r="PMK122" s="77"/>
      <c r="PML122" s="77"/>
      <c r="PMM122" s="11"/>
      <c r="PMS122" s="73"/>
      <c r="PMT122" s="73"/>
      <c r="PMU122" s="73"/>
      <c r="PMV122" s="73"/>
      <c r="PMW122" s="74"/>
      <c r="PMX122" s="74"/>
      <c r="PMY122" s="77"/>
      <c r="PMZ122" s="77"/>
      <c r="PNA122" s="11"/>
      <c r="PNG122" s="73"/>
      <c r="PNH122" s="73"/>
      <c r="PNI122" s="73"/>
      <c r="PNJ122" s="73"/>
      <c r="PNK122" s="74"/>
      <c r="PNL122" s="74"/>
      <c r="PNM122" s="77"/>
      <c r="PNN122" s="77"/>
      <c r="PNO122" s="11"/>
      <c r="PNU122" s="73"/>
      <c r="PNV122" s="73"/>
      <c r="PNW122" s="73"/>
      <c r="PNX122" s="73"/>
      <c r="PNY122" s="74"/>
      <c r="PNZ122" s="74"/>
      <c r="POA122" s="77"/>
      <c r="POB122" s="77"/>
      <c r="POC122" s="11"/>
      <c r="POI122" s="73"/>
      <c r="POJ122" s="73"/>
      <c r="POK122" s="73"/>
      <c r="POL122" s="73"/>
      <c r="POM122" s="74"/>
      <c r="PON122" s="74"/>
      <c r="POO122" s="77"/>
      <c r="POP122" s="77"/>
      <c r="POQ122" s="11"/>
      <c r="POW122" s="73"/>
      <c r="POX122" s="73"/>
      <c r="POY122" s="73"/>
      <c r="POZ122" s="73"/>
      <c r="PPA122" s="74"/>
      <c r="PPB122" s="74"/>
      <c r="PPC122" s="77"/>
      <c r="PPD122" s="77"/>
      <c r="PPE122" s="11"/>
      <c r="PPK122" s="73"/>
      <c r="PPL122" s="73"/>
      <c r="PPM122" s="73"/>
      <c r="PPN122" s="73"/>
      <c r="PPO122" s="74"/>
      <c r="PPP122" s="74"/>
      <c r="PPQ122" s="77"/>
      <c r="PPR122" s="77"/>
      <c r="PPS122" s="11"/>
      <c r="PPY122" s="73"/>
      <c r="PPZ122" s="73"/>
      <c r="PQA122" s="73"/>
      <c r="PQB122" s="73"/>
      <c r="PQC122" s="74"/>
      <c r="PQD122" s="74"/>
      <c r="PQE122" s="77"/>
      <c r="PQF122" s="77"/>
      <c r="PQG122" s="11"/>
      <c r="PQM122" s="73"/>
      <c r="PQN122" s="73"/>
      <c r="PQO122" s="73"/>
      <c r="PQP122" s="73"/>
      <c r="PQQ122" s="74"/>
      <c r="PQR122" s="74"/>
      <c r="PQS122" s="77"/>
      <c r="PQT122" s="77"/>
      <c r="PQU122" s="11"/>
      <c r="PRA122" s="73"/>
      <c r="PRB122" s="73"/>
      <c r="PRC122" s="73"/>
      <c r="PRD122" s="73"/>
      <c r="PRE122" s="74"/>
      <c r="PRF122" s="74"/>
      <c r="PRG122" s="77"/>
      <c r="PRH122" s="77"/>
      <c r="PRI122" s="11"/>
      <c r="PRO122" s="73"/>
      <c r="PRP122" s="73"/>
      <c r="PRQ122" s="73"/>
      <c r="PRR122" s="73"/>
      <c r="PRS122" s="74"/>
      <c r="PRT122" s="74"/>
      <c r="PRU122" s="77"/>
      <c r="PRV122" s="77"/>
      <c r="PRW122" s="11"/>
      <c r="PSC122" s="73"/>
      <c r="PSD122" s="73"/>
      <c r="PSE122" s="73"/>
      <c r="PSF122" s="73"/>
      <c r="PSG122" s="74"/>
      <c r="PSH122" s="74"/>
      <c r="PSI122" s="77"/>
      <c r="PSJ122" s="77"/>
      <c r="PSK122" s="11"/>
      <c r="PSQ122" s="73"/>
      <c r="PSR122" s="73"/>
      <c r="PSS122" s="73"/>
      <c r="PST122" s="73"/>
      <c r="PSU122" s="74"/>
      <c r="PSV122" s="74"/>
      <c r="PSW122" s="77"/>
      <c r="PSX122" s="77"/>
      <c r="PSY122" s="11"/>
      <c r="PTE122" s="73"/>
      <c r="PTF122" s="73"/>
      <c r="PTG122" s="73"/>
      <c r="PTH122" s="73"/>
      <c r="PTI122" s="74"/>
      <c r="PTJ122" s="74"/>
      <c r="PTK122" s="77"/>
      <c r="PTL122" s="77"/>
      <c r="PTM122" s="11"/>
      <c r="PTS122" s="73"/>
      <c r="PTT122" s="73"/>
      <c r="PTU122" s="73"/>
      <c r="PTV122" s="73"/>
      <c r="PTW122" s="74"/>
      <c r="PTX122" s="74"/>
      <c r="PTY122" s="77"/>
      <c r="PTZ122" s="77"/>
      <c r="PUA122" s="11"/>
      <c r="PUG122" s="73"/>
      <c r="PUH122" s="73"/>
      <c r="PUI122" s="73"/>
      <c r="PUJ122" s="73"/>
      <c r="PUK122" s="74"/>
      <c r="PUL122" s="74"/>
      <c r="PUM122" s="77"/>
      <c r="PUN122" s="77"/>
      <c r="PUO122" s="11"/>
      <c r="PUU122" s="73"/>
      <c r="PUV122" s="73"/>
      <c r="PUW122" s="73"/>
      <c r="PUX122" s="73"/>
      <c r="PUY122" s="74"/>
      <c r="PUZ122" s="74"/>
      <c r="PVA122" s="77"/>
      <c r="PVB122" s="77"/>
      <c r="PVC122" s="11"/>
      <c r="PVI122" s="73"/>
      <c r="PVJ122" s="73"/>
      <c r="PVK122" s="73"/>
      <c r="PVL122" s="73"/>
      <c r="PVM122" s="74"/>
      <c r="PVN122" s="74"/>
      <c r="PVO122" s="77"/>
      <c r="PVP122" s="77"/>
      <c r="PVQ122" s="11"/>
      <c r="PVW122" s="73"/>
      <c r="PVX122" s="73"/>
      <c r="PVY122" s="73"/>
      <c r="PVZ122" s="73"/>
      <c r="PWA122" s="74"/>
      <c r="PWB122" s="74"/>
      <c r="PWC122" s="77"/>
      <c r="PWD122" s="77"/>
      <c r="PWE122" s="11"/>
      <c r="PWK122" s="73"/>
      <c r="PWL122" s="73"/>
      <c r="PWM122" s="73"/>
      <c r="PWN122" s="73"/>
      <c r="PWO122" s="74"/>
      <c r="PWP122" s="74"/>
      <c r="PWQ122" s="77"/>
      <c r="PWR122" s="77"/>
      <c r="PWS122" s="11"/>
      <c r="PWY122" s="73"/>
      <c r="PWZ122" s="73"/>
      <c r="PXA122" s="73"/>
      <c r="PXB122" s="73"/>
      <c r="PXC122" s="74"/>
      <c r="PXD122" s="74"/>
      <c r="PXE122" s="77"/>
      <c r="PXF122" s="77"/>
      <c r="PXG122" s="11"/>
      <c r="PXM122" s="73"/>
      <c r="PXN122" s="73"/>
      <c r="PXO122" s="73"/>
      <c r="PXP122" s="73"/>
      <c r="PXQ122" s="74"/>
      <c r="PXR122" s="74"/>
      <c r="PXS122" s="77"/>
      <c r="PXT122" s="77"/>
      <c r="PXU122" s="11"/>
      <c r="PYA122" s="73"/>
      <c r="PYB122" s="73"/>
      <c r="PYC122" s="73"/>
      <c r="PYD122" s="73"/>
      <c r="PYE122" s="74"/>
      <c r="PYF122" s="74"/>
      <c r="PYG122" s="77"/>
      <c r="PYH122" s="77"/>
      <c r="PYI122" s="11"/>
      <c r="PYO122" s="73"/>
      <c r="PYP122" s="73"/>
      <c r="PYQ122" s="73"/>
      <c r="PYR122" s="73"/>
      <c r="PYS122" s="74"/>
      <c r="PYT122" s="74"/>
      <c r="PYU122" s="77"/>
      <c r="PYV122" s="77"/>
      <c r="PYW122" s="11"/>
      <c r="PZC122" s="73"/>
      <c r="PZD122" s="73"/>
      <c r="PZE122" s="73"/>
      <c r="PZF122" s="73"/>
      <c r="PZG122" s="74"/>
      <c r="PZH122" s="74"/>
      <c r="PZI122" s="77"/>
      <c r="PZJ122" s="77"/>
      <c r="PZK122" s="11"/>
      <c r="PZQ122" s="73"/>
      <c r="PZR122" s="73"/>
      <c r="PZS122" s="73"/>
      <c r="PZT122" s="73"/>
      <c r="PZU122" s="74"/>
      <c r="PZV122" s="74"/>
      <c r="PZW122" s="77"/>
      <c r="PZX122" s="77"/>
      <c r="PZY122" s="11"/>
      <c r="QAE122" s="73"/>
      <c r="QAF122" s="73"/>
      <c r="QAG122" s="73"/>
      <c r="QAH122" s="73"/>
      <c r="QAI122" s="74"/>
      <c r="QAJ122" s="74"/>
      <c r="QAK122" s="77"/>
      <c r="QAL122" s="77"/>
      <c r="QAM122" s="11"/>
      <c r="QAS122" s="73"/>
      <c r="QAT122" s="73"/>
      <c r="QAU122" s="73"/>
      <c r="QAV122" s="73"/>
      <c r="QAW122" s="74"/>
      <c r="QAX122" s="74"/>
      <c r="QAY122" s="77"/>
      <c r="QAZ122" s="77"/>
      <c r="QBA122" s="11"/>
      <c r="QBG122" s="73"/>
      <c r="QBH122" s="73"/>
      <c r="QBI122" s="73"/>
      <c r="QBJ122" s="73"/>
      <c r="QBK122" s="74"/>
      <c r="QBL122" s="74"/>
      <c r="QBM122" s="77"/>
      <c r="QBN122" s="77"/>
      <c r="QBO122" s="11"/>
      <c r="QBU122" s="73"/>
      <c r="QBV122" s="73"/>
      <c r="QBW122" s="73"/>
      <c r="QBX122" s="73"/>
      <c r="QBY122" s="74"/>
      <c r="QBZ122" s="74"/>
      <c r="QCA122" s="77"/>
      <c r="QCB122" s="77"/>
      <c r="QCC122" s="11"/>
      <c r="QCI122" s="73"/>
      <c r="QCJ122" s="73"/>
      <c r="QCK122" s="73"/>
      <c r="QCL122" s="73"/>
      <c r="QCM122" s="74"/>
      <c r="QCN122" s="74"/>
      <c r="QCO122" s="77"/>
      <c r="QCP122" s="77"/>
      <c r="QCQ122" s="11"/>
      <c r="QCW122" s="73"/>
      <c r="QCX122" s="73"/>
      <c r="QCY122" s="73"/>
      <c r="QCZ122" s="73"/>
      <c r="QDA122" s="74"/>
      <c r="QDB122" s="74"/>
      <c r="QDC122" s="77"/>
      <c r="QDD122" s="77"/>
      <c r="QDE122" s="11"/>
      <c r="QDK122" s="73"/>
      <c r="QDL122" s="73"/>
      <c r="QDM122" s="73"/>
      <c r="QDN122" s="73"/>
      <c r="QDO122" s="74"/>
      <c r="QDP122" s="74"/>
      <c r="QDQ122" s="77"/>
      <c r="QDR122" s="77"/>
      <c r="QDS122" s="11"/>
      <c r="QDY122" s="73"/>
      <c r="QDZ122" s="73"/>
      <c r="QEA122" s="73"/>
      <c r="QEB122" s="73"/>
      <c r="QEC122" s="74"/>
      <c r="QED122" s="74"/>
      <c r="QEE122" s="77"/>
      <c r="QEF122" s="77"/>
      <c r="QEG122" s="11"/>
      <c r="QEM122" s="73"/>
      <c r="QEN122" s="73"/>
      <c r="QEO122" s="73"/>
      <c r="QEP122" s="73"/>
      <c r="QEQ122" s="74"/>
      <c r="QER122" s="74"/>
      <c r="QES122" s="77"/>
      <c r="QET122" s="77"/>
      <c r="QEU122" s="11"/>
      <c r="QFA122" s="73"/>
      <c r="QFB122" s="73"/>
      <c r="QFC122" s="73"/>
      <c r="QFD122" s="73"/>
      <c r="QFE122" s="74"/>
      <c r="QFF122" s="74"/>
      <c r="QFG122" s="77"/>
      <c r="QFH122" s="77"/>
      <c r="QFI122" s="11"/>
      <c r="QFO122" s="73"/>
      <c r="QFP122" s="73"/>
      <c r="QFQ122" s="73"/>
      <c r="QFR122" s="73"/>
      <c r="QFS122" s="74"/>
      <c r="QFT122" s="74"/>
      <c r="QFU122" s="77"/>
      <c r="QFV122" s="77"/>
      <c r="QFW122" s="11"/>
      <c r="QGC122" s="73"/>
      <c r="QGD122" s="73"/>
      <c r="QGE122" s="73"/>
      <c r="QGF122" s="73"/>
      <c r="QGG122" s="74"/>
      <c r="QGH122" s="74"/>
      <c r="QGI122" s="77"/>
      <c r="QGJ122" s="77"/>
      <c r="QGK122" s="11"/>
      <c r="QGQ122" s="73"/>
      <c r="QGR122" s="73"/>
      <c r="QGS122" s="73"/>
      <c r="QGT122" s="73"/>
      <c r="QGU122" s="74"/>
      <c r="QGV122" s="74"/>
      <c r="QGW122" s="77"/>
      <c r="QGX122" s="77"/>
      <c r="QGY122" s="11"/>
      <c r="QHE122" s="73"/>
      <c r="QHF122" s="73"/>
      <c r="QHG122" s="73"/>
      <c r="QHH122" s="73"/>
      <c r="QHI122" s="74"/>
      <c r="QHJ122" s="74"/>
      <c r="QHK122" s="77"/>
      <c r="QHL122" s="77"/>
      <c r="QHM122" s="11"/>
      <c r="QHS122" s="73"/>
      <c r="QHT122" s="73"/>
      <c r="QHU122" s="73"/>
      <c r="QHV122" s="73"/>
      <c r="QHW122" s="74"/>
      <c r="QHX122" s="74"/>
      <c r="QHY122" s="77"/>
      <c r="QHZ122" s="77"/>
      <c r="QIA122" s="11"/>
      <c r="QIG122" s="73"/>
      <c r="QIH122" s="73"/>
      <c r="QII122" s="73"/>
      <c r="QIJ122" s="73"/>
      <c r="QIK122" s="74"/>
      <c r="QIL122" s="74"/>
      <c r="QIM122" s="77"/>
      <c r="QIN122" s="77"/>
      <c r="QIO122" s="11"/>
      <c r="QIU122" s="73"/>
      <c r="QIV122" s="73"/>
      <c r="QIW122" s="73"/>
      <c r="QIX122" s="73"/>
      <c r="QIY122" s="74"/>
      <c r="QIZ122" s="74"/>
      <c r="QJA122" s="77"/>
      <c r="QJB122" s="77"/>
      <c r="QJC122" s="11"/>
      <c r="QJI122" s="73"/>
      <c r="QJJ122" s="73"/>
      <c r="QJK122" s="73"/>
      <c r="QJL122" s="73"/>
      <c r="QJM122" s="74"/>
      <c r="QJN122" s="74"/>
      <c r="QJO122" s="77"/>
      <c r="QJP122" s="77"/>
      <c r="QJQ122" s="11"/>
      <c r="QJW122" s="73"/>
      <c r="QJX122" s="73"/>
      <c r="QJY122" s="73"/>
      <c r="QJZ122" s="73"/>
      <c r="QKA122" s="74"/>
      <c r="QKB122" s="74"/>
      <c r="QKC122" s="77"/>
      <c r="QKD122" s="77"/>
      <c r="QKE122" s="11"/>
      <c r="QKK122" s="73"/>
      <c r="QKL122" s="73"/>
      <c r="QKM122" s="73"/>
      <c r="QKN122" s="73"/>
      <c r="QKO122" s="74"/>
      <c r="QKP122" s="74"/>
      <c r="QKQ122" s="77"/>
      <c r="QKR122" s="77"/>
      <c r="QKS122" s="11"/>
      <c r="QKY122" s="73"/>
      <c r="QKZ122" s="73"/>
      <c r="QLA122" s="73"/>
      <c r="QLB122" s="73"/>
      <c r="QLC122" s="74"/>
      <c r="QLD122" s="74"/>
      <c r="QLE122" s="77"/>
      <c r="QLF122" s="77"/>
      <c r="QLG122" s="11"/>
      <c r="QLM122" s="73"/>
      <c r="QLN122" s="73"/>
      <c r="QLO122" s="73"/>
      <c r="QLP122" s="73"/>
      <c r="QLQ122" s="74"/>
      <c r="QLR122" s="74"/>
      <c r="QLS122" s="77"/>
      <c r="QLT122" s="77"/>
      <c r="QLU122" s="11"/>
      <c r="QMA122" s="73"/>
      <c r="QMB122" s="73"/>
      <c r="QMC122" s="73"/>
      <c r="QMD122" s="73"/>
      <c r="QME122" s="74"/>
      <c r="QMF122" s="74"/>
      <c r="QMG122" s="77"/>
      <c r="QMH122" s="77"/>
      <c r="QMI122" s="11"/>
      <c r="QMO122" s="73"/>
      <c r="QMP122" s="73"/>
      <c r="QMQ122" s="73"/>
      <c r="QMR122" s="73"/>
      <c r="QMS122" s="74"/>
      <c r="QMT122" s="74"/>
      <c r="QMU122" s="77"/>
      <c r="QMV122" s="77"/>
      <c r="QMW122" s="11"/>
      <c r="QNC122" s="73"/>
      <c r="QND122" s="73"/>
      <c r="QNE122" s="73"/>
      <c r="QNF122" s="73"/>
      <c r="QNG122" s="74"/>
      <c r="QNH122" s="74"/>
      <c r="QNI122" s="77"/>
      <c r="QNJ122" s="77"/>
      <c r="QNK122" s="11"/>
      <c r="QNQ122" s="73"/>
      <c r="QNR122" s="73"/>
      <c r="QNS122" s="73"/>
      <c r="QNT122" s="73"/>
      <c r="QNU122" s="74"/>
      <c r="QNV122" s="74"/>
      <c r="QNW122" s="77"/>
      <c r="QNX122" s="77"/>
      <c r="QNY122" s="11"/>
      <c r="QOE122" s="73"/>
      <c r="QOF122" s="73"/>
      <c r="QOG122" s="73"/>
      <c r="QOH122" s="73"/>
      <c r="QOI122" s="74"/>
      <c r="QOJ122" s="74"/>
      <c r="QOK122" s="77"/>
      <c r="QOL122" s="77"/>
      <c r="QOM122" s="11"/>
      <c r="QOS122" s="73"/>
      <c r="QOT122" s="73"/>
      <c r="QOU122" s="73"/>
      <c r="QOV122" s="73"/>
      <c r="QOW122" s="74"/>
      <c r="QOX122" s="74"/>
      <c r="QOY122" s="77"/>
      <c r="QOZ122" s="77"/>
      <c r="QPA122" s="11"/>
      <c r="QPG122" s="73"/>
      <c r="QPH122" s="73"/>
      <c r="QPI122" s="73"/>
      <c r="QPJ122" s="73"/>
      <c r="QPK122" s="74"/>
      <c r="QPL122" s="74"/>
      <c r="QPM122" s="77"/>
      <c r="QPN122" s="77"/>
      <c r="QPO122" s="11"/>
      <c r="QPU122" s="73"/>
      <c r="QPV122" s="73"/>
      <c r="QPW122" s="73"/>
      <c r="QPX122" s="73"/>
      <c r="QPY122" s="74"/>
      <c r="QPZ122" s="74"/>
      <c r="QQA122" s="77"/>
      <c r="QQB122" s="77"/>
      <c r="QQC122" s="11"/>
      <c r="QQI122" s="73"/>
      <c r="QQJ122" s="73"/>
      <c r="QQK122" s="73"/>
      <c r="QQL122" s="73"/>
      <c r="QQM122" s="74"/>
      <c r="QQN122" s="74"/>
      <c r="QQO122" s="77"/>
      <c r="QQP122" s="77"/>
      <c r="QQQ122" s="11"/>
      <c r="QQW122" s="73"/>
      <c r="QQX122" s="73"/>
      <c r="QQY122" s="73"/>
      <c r="QQZ122" s="73"/>
      <c r="QRA122" s="74"/>
      <c r="QRB122" s="74"/>
      <c r="QRC122" s="77"/>
      <c r="QRD122" s="77"/>
      <c r="QRE122" s="11"/>
      <c r="QRK122" s="73"/>
      <c r="QRL122" s="73"/>
      <c r="QRM122" s="73"/>
      <c r="QRN122" s="73"/>
      <c r="QRO122" s="74"/>
      <c r="QRP122" s="74"/>
      <c r="QRQ122" s="77"/>
      <c r="QRR122" s="77"/>
      <c r="QRS122" s="11"/>
      <c r="QRY122" s="73"/>
      <c r="QRZ122" s="73"/>
      <c r="QSA122" s="73"/>
      <c r="QSB122" s="73"/>
      <c r="QSC122" s="74"/>
      <c r="QSD122" s="74"/>
      <c r="QSE122" s="77"/>
      <c r="QSF122" s="77"/>
      <c r="QSG122" s="11"/>
      <c r="QSM122" s="73"/>
      <c r="QSN122" s="73"/>
      <c r="QSO122" s="73"/>
      <c r="QSP122" s="73"/>
      <c r="QSQ122" s="74"/>
      <c r="QSR122" s="74"/>
      <c r="QSS122" s="77"/>
      <c r="QST122" s="77"/>
      <c r="QSU122" s="11"/>
      <c r="QTA122" s="73"/>
      <c r="QTB122" s="73"/>
      <c r="QTC122" s="73"/>
      <c r="QTD122" s="73"/>
      <c r="QTE122" s="74"/>
      <c r="QTF122" s="74"/>
      <c r="QTG122" s="77"/>
      <c r="QTH122" s="77"/>
      <c r="QTI122" s="11"/>
      <c r="QTO122" s="73"/>
      <c r="QTP122" s="73"/>
      <c r="QTQ122" s="73"/>
      <c r="QTR122" s="73"/>
      <c r="QTS122" s="74"/>
      <c r="QTT122" s="74"/>
      <c r="QTU122" s="77"/>
      <c r="QTV122" s="77"/>
      <c r="QTW122" s="11"/>
      <c r="QUC122" s="73"/>
      <c r="QUD122" s="73"/>
      <c r="QUE122" s="73"/>
      <c r="QUF122" s="73"/>
      <c r="QUG122" s="74"/>
      <c r="QUH122" s="74"/>
      <c r="QUI122" s="77"/>
      <c r="QUJ122" s="77"/>
      <c r="QUK122" s="11"/>
      <c r="QUQ122" s="73"/>
      <c r="QUR122" s="73"/>
      <c r="QUS122" s="73"/>
      <c r="QUT122" s="73"/>
      <c r="QUU122" s="74"/>
      <c r="QUV122" s="74"/>
      <c r="QUW122" s="77"/>
      <c r="QUX122" s="77"/>
      <c r="QUY122" s="11"/>
      <c r="QVE122" s="73"/>
      <c r="QVF122" s="73"/>
      <c r="QVG122" s="73"/>
      <c r="QVH122" s="73"/>
      <c r="QVI122" s="74"/>
      <c r="QVJ122" s="74"/>
      <c r="QVK122" s="77"/>
      <c r="QVL122" s="77"/>
      <c r="QVM122" s="11"/>
      <c r="QVS122" s="73"/>
      <c r="QVT122" s="73"/>
      <c r="QVU122" s="73"/>
      <c r="QVV122" s="73"/>
      <c r="QVW122" s="74"/>
      <c r="QVX122" s="74"/>
      <c r="QVY122" s="77"/>
      <c r="QVZ122" s="77"/>
      <c r="QWA122" s="11"/>
      <c r="QWG122" s="73"/>
      <c r="QWH122" s="73"/>
      <c r="QWI122" s="73"/>
      <c r="QWJ122" s="73"/>
      <c r="QWK122" s="74"/>
      <c r="QWL122" s="74"/>
      <c r="QWM122" s="77"/>
      <c r="QWN122" s="77"/>
      <c r="QWO122" s="11"/>
      <c r="QWU122" s="73"/>
      <c r="QWV122" s="73"/>
      <c r="QWW122" s="73"/>
      <c r="QWX122" s="73"/>
      <c r="QWY122" s="74"/>
      <c r="QWZ122" s="74"/>
      <c r="QXA122" s="77"/>
      <c r="QXB122" s="77"/>
      <c r="QXC122" s="11"/>
      <c r="QXI122" s="73"/>
      <c r="QXJ122" s="73"/>
      <c r="QXK122" s="73"/>
      <c r="QXL122" s="73"/>
      <c r="QXM122" s="74"/>
      <c r="QXN122" s="74"/>
      <c r="QXO122" s="77"/>
      <c r="QXP122" s="77"/>
      <c r="QXQ122" s="11"/>
      <c r="QXW122" s="73"/>
      <c r="QXX122" s="73"/>
      <c r="QXY122" s="73"/>
      <c r="QXZ122" s="73"/>
      <c r="QYA122" s="74"/>
      <c r="QYB122" s="74"/>
      <c r="QYC122" s="77"/>
      <c r="QYD122" s="77"/>
      <c r="QYE122" s="11"/>
      <c r="QYK122" s="73"/>
      <c r="QYL122" s="73"/>
      <c r="QYM122" s="73"/>
      <c r="QYN122" s="73"/>
      <c r="QYO122" s="74"/>
      <c r="QYP122" s="74"/>
      <c r="QYQ122" s="77"/>
      <c r="QYR122" s="77"/>
      <c r="QYS122" s="11"/>
      <c r="QYY122" s="73"/>
      <c r="QYZ122" s="73"/>
      <c r="QZA122" s="73"/>
      <c r="QZB122" s="73"/>
      <c r="QZC122" s="74"/>
      <c r="QZD122" s="74"/>
      <c r="QZE122" s="77"/>
      <c r="QZF122" s="77"/>
      <c r="QZG122" s="11"/>
      <c r="QZM122" s="73"/>
      <c r="QZN122" s="73"/>
      <c r="QZO122" s="73"/>
      <c r="QZP122" s="73"/>
      <c r="QZQ122" s="74"/>
      <c r="QZR122" s="74"/>
      <c r="QZS122" s="77"/>
      <c r="QZT122" s="77"/>
      <c r="QZU122" s="11"/>
      <c r="RAA122" s="73"/>
      <c r="RAB122" s="73"/>
      <c r="RAC122" s="73"/>
      <c r="RAD122" s="73"/>
      <c r="RAE122" s="74"/>
      <c r="RAF122" s="74"/>
      <c r="RAG122" s="77"/>
      <c r="RAH122" s="77"/>
      <c r="RAI122" s="11"/>
      <c r="RAO122" s="73"/>
      <c r="RAP122" s="73"/>
      <c r="RAQ122" s="73"/>
      <c r="RAR122" s="73"/>
      <c r="RAS122" s="74"/>
      <c r="RAT122" s="74"/>
      <c r="RAU122" s="77"/>
      <c r="RAV122" s="77"/>
      <c r="RAW122" s="11"/>
      <c r="RBC122" s="73"/>
      <c r="RBD122" s="73"/>
      <c r="RBE122" s="73"/>
      <c r="RBF122" s="73"/>
      <c r="RBG122" s="74"/>
      <c r="RBH122" s="74"/>
      <c r="RBI122" s="77"/>
      <c r="RBJ122" s="77"/>
      <c r="RBK122" s="11"/>
      <c r="RBQ122" s="73"/>
      <c r="RBR122" s="73"/>
      <c r="RBS122" s="73"/>
      <c r="RBT122" s="73"/>
      <c r="RBU122" s="74"/>
      <c r="RBV122" s="74"/>
      <c r="RBW122" s="77"/>
      <c r="RBX122" s="77"/>
      <c r="RBY122" s="11"/>
      <c r="RCE122" s="73"/>
      <c r="RCF122" s="73"/>
      <c r="RCG122" s="73"/>
      <c r="RCH122" s="73"/>
      <c r="RCI122" s="74"/>
      <c r="RCJ122" s="74"/>
      <c r="RCK122" s="77"/>
      <c r="RCL122" s="77"/>
      <c r="RCM122" s="11"/>
      <c r="RCS122" s="73"/>
      <c r="RCT122" s="73"/>
      <c r="RCU122" s="73"/>
      <c r="RCV122" s="73"/>
      <c r="RCW122" s="74"/>
      <c r="RCX122" s="74"/>
      <c r="RCY122" s="77"/>
      <c r="RCZ122" s="77"/>
      <c r="RDA122" s="11"/>
      <c r="RDG122" s="73"/>
      <c r="RDH122" s="73"/>
      <c r="RDI122" s="73"/>
      <c r="RDJ122" s="73"/>
      <c r="RDK122" s="74"/>
      <c r="RDL122" s="74"/>
      <c r="RDM122" s="77"/>
      <c r="RDN122" s="77"/>
      <c r="RDO122" s="11"/>
      <c r="RDU122" s="73"/>
      <c r="RDV122" s="73"/>
      <c r="RDW122" s="73"/>
      <c r="RDX122" s="73"/>
      <c r="RDY122" s="74"/>
      <c r="RDZ122" s="74"/>
      <c r="REA122" s="77"/>
      <c r="REB122" s="77"/>
      <c r="REC122" s="11"/>
      <c r="REI122" s="73"/>
      <c r="REJ122" s="73"/>
      <c r="REK122" s="73"/>
      <c r="REL122" s="73"/>
      <c r="REM122" s="74"/>
      <c r="REN122" s="74"/>
      <c r="REO122" s="77"/>
      <c r="REP122" s="77"/>
      <c r="REQ122" s="11"/>
      <c r="REW122" s="73"/>
      <c r="REX122" s="73"/>
      <c r="REY122" s="73"/>
      <c r="REZ122" s="73"/>
      <c r="RFA122" s="74"/>
      <c r="RFB122" s="74"/>
      <c r="RFC122" s="77"/>
      <c r="RFD122" s="77"/>
      <c r="RFE122" s="11"/>
      <c r="RFK122" s="73"/>
      <c r="RFL122" s="73"/>
      <c r="RFM122" s="73"/>
      <c r="RFN122" s="73"/>
      <c r="RFO122" s="74"/>
      <c r="RFP122" s="74"/>
      <c r="RFQ122" s="77"/>
      <c r="RFR122" s="77"/>
      <c r="RFS122" s="11"/>
      <c r="RFY122" s="73"/>
      <c r="RFZ122" s="73"/>
      <c r="RGA122" s="73"/>
      <c r="RGB122" s="73"/>
      <c r="RGC122" s="74"/>
      <c r="RGD122" s="74"/>
      <c r="RGE122" s="77"/>
      <c r="RGF122" s="77"/>
      <c r="RGG122" s="11"/>
      <c r="RGM122" s="73"/>
      <c r="RGN122" s="73"/>
      <c r="RGO122" s="73"/>
      <c r="RGP122" s="73"/>
      <c r="RGQ122" s="74"/>
      <c r="RGR122" s="74"/>
      <c r="RGS122" s="77"/>
      <c r="RGT122" s="77"/>
      <c r="RGU122" s="11"/>
      <c r="RHA122" s="73"/>
      <c r="RHB122" s="73"/>
      <c r="RHC122" s="73"/>
      <c r="RHD122" s="73"/>
      <c r="RHE122" s="74"/>
      <c r="RHF122" s="74"/>
      <c r="RHG122" s="77"/>
      <c r="RHH122" s="77"/>
      <c r="RHI122" s="11"/>
      <c r="RHO122" s="73"/>
      <c r="RHP122" s="73"/>
      <c r="RHQ122" s="73"/>
      <c r="RHR122" s="73"/>
      <c r="RHS122" s="74"/>
      <c r="RHT122" s="74"/>
      <c r="RHU122" s="77"/>
      <c r="RHV122" s="77"/>
      <c r="RHW122" s="11"/>
      <c r="RIC122" s="73"/>
      <c r="RID122" s="73"/>
      <c r="RIE122" s="73"/>
      <c r="RIF122" s="73"/>
      <c r="RIG122" s="74"/>
      <c r="RIH122" s="74"/>
      <c r="RII122" s="77"/>
      <c r="RIJ122" s="77"/>
      <c r="RIK122" s="11"/>
      <c r="RIQ122" s="73"/>
      <c r="RIR122" s="73"/>
      <c r="RIS122" s="73"/>
      <c r="RIT122" s="73"/>
      <c r="RIU122" s="74"/>
      <c r="RIV122" s="74"/>
      <c r="RIW122" s="77"/>
      <c r="RIX122" s="77"/>
      <c r="RIY122" s="11"/>
      <c r="RJE122" s="73"/>
      <c r="RJF122" s="73"/>
      <c r="RJG122" s="73"/>
      <c r="RJH122" s="73"/>
      <c r="RJI122" s="74"/>
      <c r="RJJ122" s="74"/>
      <c r="RJK122" s="77"/>
      <c r="RJL122" s="77"/>
      <c r="RJM122" s="11"/>
      <c r="RJS122" s="73"/>
      <c r="RJT122" s="73"/>
      <c r="RJU122" s="73"/>
      <c r="RJV122" s="73"/>
      <c r="RJW122" s="74"/>
      <c r="RJX122" s="74"/>
      <c r="RJY122" s="77"/>
      <c r="RJZ122" s="77"/>
      <c r="RKA122" s="11"/>
      <c r="RKG122" s="73"/>
      <c r="RKH122" s="73"/>
      <c r="RKI122" s="73"/>
      <c r="RKJ122" s="73"/>
      <c r="RKK122" s="74"/>
      <c r="RKL122" s="74"/>
      <c r="RKM122" s="77"/>
      <c r="RKN122" s="77"/>
      <c r="RKO122" s="11"/>
      <c r="RKU122" s="73"/>
      <c r="RKV122" s="73"/>
      <c r="RKW122" s="73"/>
      <c r="RKX122" s="73"/>
      <c r="RKY122" s="74"/>
      <c r="RKZ122" s="74"/>
      <c r="RLA122" s="77"/>
      <c r="RLB122" s="77"/>
      <c r="RLC122" s="11"/>
      <c r="RLI122" s="73"/>
      <c r="RLJ122" s="73"/>
      <c r="RLK122" s="73"/>
      <c r="RLL122" s="73"/>
      <c r="RLM122" s="74"/>
      <c r="RLN122" s="74"/>
      <c r="RLO122" s="77"/>
      <c r="RLP122" s="77"/>
      <c r="RLQ122" s="11"/>
      <c r="RLW122" s="73"/>
      <c r="RLX122" s="73"/>
      <c r="RLY122" s="73"/>
      <c r="RLZ122" s="73"/>
      <c r="RMA122" s="74"/>
      <c r="RMB122" s="74"/>
      <c r="RMC122" s="77"/>
      <c r="RMD122" s="77"/>
      <c r="RME122" s="11"/>
      <c r="RMK122" s="73"/>
      <c r="RML122" s="73"/>
      <c r="RMM122" s="73"/>
      <c r="RMN122" s="73"/>
      <c r="RMO122" s="74"/>
      <c r="RMP122" s="74"/>
      <c r="RMQ122" s="77"/>
      <c r="RMR122" s="77"/>
      <c r="RMS122" s="11"/>
      <c r="RMY122" s="73"/>
      <c r="RMZ122" s="73"/>
      <c r="RNA122" s="73"/>
      <c r="RNB122" s="73"/>
      <c r="RNC122" s="74"/>
      <c r="RND122" s="74"/>
      <c r="RNE122" s="77"/>
      <c r="RNF122" s="77"/>
      <c r="RNG122" s="11"/>
      <c r="RNM122" s="73"/>
      <c r="RNN122" s="73"/>
      <c r="RNO122" s="73"/>
      <c r="RNP122" s="73"/>
      <c r="RNQ122" s="74"/>
      <c r="RNR122" s="74"/>
      <c r="RNS122" s="77"/>
      <c r="RNT122" s="77"/>
      <c r="RNU122" s="11"/>
      <c r="ROA122" s="73"/>
      <c r="ROB122" s="73"/>
      <c r="ROC122" s="73"/>
      <c r="ROD122" s="73"/>
      <c r="ROE122" s="74"/>
      <c r="ROF122" s="74"/>
      <c r="ROG122" s="77"/>
      <c r="ROH122" s="77"/>
      <c r="ROI122" s="11"/>
      <c r="ROO122" s="73"/>
      <c r="ROP122" s="73"/>
      <c r="ROQ122" s="73"/>
      <c r="ROR122" s="73"/>
      <c r="ROS122" s="74"/>
      <c r="ROT122" s="74"/>
      <c r="ROU122" s="77"/>
      <c r="ROV122" s="77"/>
      <c r="ROW122" s="11"/>
      <c r="RPC122" s="73"/>
      <c r="RPD122" s="73"/>
      <c r="RPE122" s="73"/>
      <c r="RPF122" s="73"/>
      <c r="RPG122" s="74"/>
      <c r="RPH122" s="74"/>
      <c r="RPI122" s="77"/>
      <c r="RPJ122" s="77"/>
      <c r="RPK122" s="11"/>
      <c r="RPQ122" s="73"/>
      <c r="RPR122" s="73"/>
      <c r="RPS122" s="73"/>
      <c r="RPT122" s="73"/>
      <c r="RPU122" s="74"/>
      <c r="RPV122" s="74"/>
      <c r="RPW122" s="77"/>
      <c r="RPX122" s="77"/>
      <c r="RPY122" s="11"/>
      <c r="RQE122" s="73"/>
      <c r="RQF122" s="73"/>
      <c r="RQG122" s="73"/>
      <c r="RQH122" s="73"/>
      <c r="RQI122" s="74"/>
      <c r="RQJ122" s="74"/>
      <c r="RQK122" s="77"/>
      <c r="RQL122" s="77"/>
      <c r="RQM122" s="11"/>
      <c r="RQS122" s="73"/>
      <c r="RQT122" s="73"/>
      <c r="RQU122" s="73"/>
      <c r="RQV122" s="73"/>
      <c r="RQW122" s="74"/>
      <c r="RQX122" s="74"/>
      <c r="RQY122" s="77"/>
      <c r="RQZ122" s="77"/>
      <c r="RRA122" s="11"/>
      <c r="RRG122" s="73"/>
      <c r="RRH122" s="73"/>
      <c r="RRI122" s="73"/>
      <c r="RRJ122" s="73"/>
      <c r="RRK122" s="74"/>
      <c r="RRL122" s="74"/>
      <c r="RRM122" s="77"/>
      <c r="RRN122" s="77"/>
      <c r="RRO122" s="11"/>
      <c r="RRU122" s="73"/>
      <c r="RRV122" s="73"/>
      <c r="RRW122" s="73"/>
      <c r="RRX122" s="73"/>
      <c r="RRY122" s="74"/>
      <c r="RRZ122" s="74"/>
      <c r="RSA122" s="77"/>
      <c r="RSB122" s="77"/>
      <c r="RSC122" s="11"/>
      <c r="RSI122" s="73"/>
      <c r="RSJ122" s="73"/>
      <c r="RSK122" s="73"/>
      <c r="RSL122" s="73"/>
      <c r="RSM122" s="74"/>
      <c r="RSN122" s="74"/>
      <c r="RSO122" s="77"/>
      <c r="RSP122" s="77"/>
      <c r="RSQ122" s="11"/>
      <c r="RSW122" s="73"/>
      <c r="RSX122" s="73"/>
      <c r="RSY122" s="73"/>
      <c r="RSZ122" s="73"/>
      <c r="RTA122" s="74"/>
      <c r="RTB122" s="74"/>
      <c r="RTC122" s="77"/>
      <c r="RTD122" s="77"/>
      <c r="RTE122" s="11"/>
      <c r="RTK122" s="73"/>
      <c r="RTL122" s="73"/>
      <c r="RTM122" s="73"/>
      <c r="RTN122" s="73"/>
      <c r="RTO122" s="74"/>
      <c r="RTP122" s="74"/>
      <c r="RTQ122" s="77"/>
      <c r="RTR122" s="77"/>
      <c r="RTS122" s="11"/>
      <c r="RTY122" s="73"/>
      <c r="RTZ122" s="73"/>
      <c r="RUA122" s="73"/>
      <c r="RUB122" s="73"/>
      <c r="RUC122" s="74"/>
      <c r="RUD122" s="74"/>
      <c r="RUE122" s="77"/>
      <c r="RUF122" s="77"/>
      <c r="RUG122" s="11"/>
      <c r="RUM122" s="73"/>
      <c r="RUN122" s="73"/>
      <c r="RUO122" s="73"/>
      <c r="RUP122" s="73"/>
      <c r="RUQ122" s="74"/>
      <c r="RUR122" s="74"/>
      <c r="RUS122" s="77"/>
      <c r="RUT122" s="77"/>
      <c r="RUU122" s="11"/>
      <c r="RVA122" s="73"/>
      <c r="RVB122" s="73"/>
      <c r="RVC122" s="73"/>
      <c r="RVD122" s="73"/>
      <c r="RVE122" s="74"/>
      <c r="RVF122" s="74"/>
      <c r="RVG122" s="77"/>
      <c r="RVH122" s="77"/>
      <c r="RVI122" s="11"/>
      <c r="RVO122" s="73"/>
      <c r="RVP122" s="73"/>
      <c r="RVQ122" s="73"/>
      <c r="RVR122" s="73"/>
      <c r="RVS122" s="74"/>
      <c r="RVT122" s="74"/>
      <c r="RVU122" s="77"/>
      <c r="RVV122" s="77"/>
      <c r="RVW122" s="11"/>
      <c r="RWC122" s="73"/>
      <c r="RWD122" s="73"/>
      <c r="RWE122" s="73"/>
      <c r="RWF122" s="73"/>
      <c r="RWG122" s="74"/>
      <c r="RWH122" s="74"/>
      <c r="RWI122" s="77"/>
      <c r="RWJ122" s="77"/>
      <c r="RWK122" s="11"/>
      <c r="RWQ122" s="73"/>
      <c r="RWR122" s="73"/>
      <c r="RWS122" s="73"/>
      <c r="RWT122" s="73"/>
      <c r="RWU122" s="74"/>
      <c r="RWV122" s="74"/>
      <c r="RWW122" s="77"/>
      <c r="RWX122" s="77"/>
      <c r="RWY122" s="11"/>
      <c r="RXE122" s="73"/>
      <c r="RXF122" s="73"/>
      <c r="RXG122" s="73"/>
      <c r="RXH122" s="73"/>
      <c r="RXI122" s="74"/>
      <c r="RXJ122" s="74"/>
      <c r="RXK122" s="77"/>
      <c r="RXL122" s="77"/>
      <c r="RXM122" s="11"/>
      <c r="RXS122" s="73"/>
      <c r="RXT122" s="73"/>
      <c r="RXU122" s="73"/>
      <c r="RXV122" s="73"/>
      <c r="RXW122" s="74"/>
      <c r="RXX122" s="74"/>
      <c r="RXY122" s="77"/>
      <c r="RXZ122" s="77"/>
      <c r="RYA122" s="11"/>
      <c r="RYG122" s="73"/>
      <c r="RYH122" s="73"/>
      <c r="RYI122" s="73"/>
      <c r="RYJ122" s="73"/>
      <c r="RYK122" s="74"/>
      <c r="RYL122" s="74"/>
      <c r="RYM122" s="77"/>
      <c r="RYN122" s="77"/>
      <c r="RYO122" s="11"/>
      <c r="RYU122" s="73"/>
      <c r="RYV122" s="73"/>
      <c r="RYW122" s="73"/>
      <c r="RYX122" s="73"/>
      <c r="RYY122" s="74"/>
      <c r="RYZ122" s="74"/>
      <c r="RZA122" s="77"/>
      <c r="RZB122" s="77"/>
      <c r="RZC122" s="11"/>
      <c r="RZI122" s="73"/>
      <c r="RZJ122" s="73"/>
      <c r="RZK122" s="73"/>
      <c r="RZL122" s="73"/>
      <c r="RZM122" s="74"/>
      <c r="RZN122" s="74"/>
      <c r="RZO122" s="77"/>
      <c r="RZP122" s="77"/>
      <c r="RZQ122" s="11"/>
      <c r="RZW122" s="73"/>
      <c r="RZX122" s="73"/>
      <c r="RZY122" s="73"/>
      <c r="RZZ122" s="73"/>
      <c r="SAA122" s="74"/>
      <c r="SAB122" s="74"/>
      <c r="SAC122" s="77"/>
      <c r="SAD122" s="77"/>
      <c r="SAE122" s="11"/>
      <c r="SAK122" s="73"/>
      <c r="SAL122" s="73"/>
      <c r="SAM122" s="73"/>
      <c r="SAN122" s="73"/>
      <c r="SAO122" s="74"/>
      <c r="SAP122" s="74"/>
      <c r="SAQ122" s="77"/>
      <c r="SAR122" s="77"/>
      <c r="SAS122" s="11"/>
      <c r="SAY122" s="73"/>
      <c r="SAZ122" s="73"/>
      <c r="SBA122" s="73"/>
      <c r="SBB122" s="73"/>
      <c r="SBC122" s="74"/>
      <c r="SBD122" s="74"/>
      <c r="SBE122" s="77"/>
      <c r="SBF122" s="77"/>
      <c r="SBG122" s="11"/>
      <c r="SBM122" s="73"/>
      <c r="SBN122" s="73"/>
      <c r="SBO122" s="73"/>
      <c r="SBP122" s="73"/>
      <c r="SBQ122" s="74"/>
      <c r="SBR122" s="74"/>
      <c r="SBS122" s="77"/>
      <c r="SBT122" s="77"/>
      <c r="SBU122" s="11"/>
      <c r="SCA122" s="73"/>
      <c r="SCB122" s="73"/>
      <c r="SCC122" s="73"/>
      <c r="SCD122" s="73"/>
      <c r="SCE122" s="74"/>
      <c r="SCF122" s="74"/>
      <c r="SCG122" s="77"/>
      <c r="SCH122" s="77"/>
      <c r="SCI122" s="11"/>
      <c r="SCO122" s="73"/>
      <c r="SCP122" s="73"/>
      <c r="SCQ122" s="73"/>
      <c r="SCR122" s="73"/>
      <c r="SCS122" s="74"/>
      <c r="SCT122" s="74"/>
      <c r="SCU122" s="77"/>
      <c r="SCV122" s="77"/>
      <c r="SCW122" s="11"/>
      <c r="SDC122" s="73"/>
      <c r="SDD122" s="73"/>
      <c r="SDE122" s="73"/>
      <c r="SDF122" s="73"/>
      <c r="SDG122" s="74"/>
      <c r="SDH122" s="74"/>
      <c r="SDI122" s="77"/>
      <c r="SDJ122" s="77"/>
      <c r="SDK122" s="11"/>
      <c r="SDQ122" s="73"/>
      <c r="SDR122" s="73"/>
      <c r="SDS122" s="73"/>
      <c r="SDT122" s="73"/>
      <c r="SDU122" s="74"/>
      <c r="SDV122" s="74"/>
      <c r="SDW122" s="77"/>
      <c r="SDX122" s="77"/>
      <c r="SDY122" s="11"/>
      <c r="SEE122" s="73"/>
      <c r="SEF122" s="73"/>
      <c r="SEG122" s="73"/>
      <c r="SEH122" s="73"/>
      <c r="SEI122" s="74"/>
      <c r="SEJ122" s="74"/>
      <c r="SEK122" s="77"/>
      <c r="SEL122" s="77"/>
      <c r="SEM122" s="11"/>
      <c r="SES122" s="73"/>
      <c r="SET122" s="73"/>
      <c r="SEU122" s="73"/>
      <c r="SEV122" s="73"/>
      <c r="SEW122" s="74"/>
      <c r="SEX122" s="74"/>
      <c r="SEY122" s="77"/>
      <c r="SEZ122" s="77"/>
      <c r="SFA122" s="11"/>
      <c r="SFG122" s="73"/>
      <c r="SFH122" s="73"/>
      <c r="SFI122" s="73"/>
      <c r="SFJ122" s="73"/>
      <c r="SFK122" s="74"/>
      <c r="SFL122" s="74"/>
      <c r="SFM122" s="77"/>
      <c r="SFN122" s="77"/>
      <c r="SFO122" s="11"/>
      <c r="SFU122" s="73"/>
      <c r="SFV122" s="73"/>
      <c r="SFW122" s="73"/>
      <c r="SFX122" s="73"/>
      <c r="SFY122" s="74"/>
      <c r="SFZ122" s="74"/>
      <c r="SGA122" s="77"/>
      <c r="SGB122" s="77"/>
      <c r="SGC122" s="11"/>
      <c r="SGI122" s="73"/>
      <c r="SGJ122" s="73"/>
      <c r="SGK122" s="73"/>
      <c r="SGL122" s="73"/>
      <c r="SGM122" s="74"/>
      <c r="SGN122" s="74"/>
      <c r="SGO122" s="77"/>
      <c r="SGP122" s="77"/>
      <c r="SGQ122" s="11"/>
      <c r="SGW122" s="73"/>
      <c r="SGX122" s="73"/>
      <c r="SGY122" s="73"/>
      <c r="SGZ122" s="73"/>
      <c r="SHA122" s="74"/>
      <c r="SHB122" s="74"/>
      <c r="SHC122" s="77"/>
      <c r="SHD122" s="77"/>
      <c r="SHE122" s="11"/>
      <c r="SHK122" s="73"/>
      <c r="SHL122" s="73"/>
      <c r="SHM122" s="73"/>
      <c r="SHN122" s="73"/>
      <c r="SHO122" s="74"/>
      <c r="SHP122" s="74"/>
      <c r="SHQ122" s="77"/>
      <c r="SHR122" s="77"/>
      <c r="SHS122" s="11"/>
      <c r="SHY122" s="73"/>
      <c r="SHZ122" s="73"/>
      <c r="SIA122" s="73"/>
      <c r="SIB122" s="73"/>
      <c r="SIC122" s="74"/>
      <c r="SID122" s="74"/>
      <c r="SIE122" s="77"/>
      <c r="SIF122" s="77"/>
      <c r="SIG122" s="11"/>
      <c r="SIM122" s="73"/>
      <c r="SIN122" s="73"/>
      <c r="SIO122" s="73"/>
      <c r="SIP122" s="73"/>
      <c r="SIQ122" s="74"/>
      <c r="SIR122" s="74"/>
      <c r="SIS122" s="77"/>
      <c r="SIT122" s="77"/>
      <c r="SIU122" s="11"/>
      <c r="SJA122" s="73"/>
      <c r="SJB122" s="73"/>
      <c r="SJC122" s="73"/>
      <c r="SJD122" s="73"/>
      <c r="SJE122" s="74"/>
      <c r="SJF122" s="74"/>
      <c r="SJG122" s="77"/>
      <c r="SJH122" s="77"/>
      <c r="SJI122" s="11"/>
      <c r="SJO122" s="73"/>
      <c r="SJP122" s="73"/>
      <c r="SJQ122" s="73"/>
      <c r="SJR122" s="73"/>
      <c r="SJS122" s="74"/>
      <c r="SJT122" s="74"/>
      <c r="SJU122" s="77"/>
      <c r="SJV122" s="77"/>
      <c r="SJW122" s="11"/>
      <c r="SKC122" s="73"/>
      <c r="SKD122" s="73"/>
      <c r="SKE122" s="73"/>
      <c r="SKF122" s="73"/>
      <c r="SKG122" s="74"/>
      <c r="SKH122" s="74"/>
      <c r="SKI122" s="77"/>
      <c r="SKJ122" s="77"/>
      <c r="SKK122" s="11"/>
      <c r="SKQ122" s="73"/>
      <c r="SKR122" s="73"/>
      <c r="SKS122" s="73"/>
      <c r="SKT122" s="73"/>
      <c r="SKU122" s="74"/>
      <c r="SKV122" s="74"/>
      <c r="SKW122" s="77"/>
      <c r="SKX122" s="77"/>
      <c r="SKY122" s="11"/>
      <c r="SLE122" s="73"/>
      <c r="SLF122" s="73"/>
      <c r="SLG122" s="73"/>
      <c r="SLH122" s="73"/>
      <c r="SLI122" s="74"/>
      <c r="SLJ122" s="74"/>
      <c r="SLK122" s="77"/>
      <c r="SLL122" s="77"/>
      <c r="SLM122" s="11"/>
      <c r="SLS122" s="73"/>
      <c r="SLT122" s="73"/>
      <c r="SLU122" s="73"/>
      <c r="SLV122" s="73"/>
      <c r="SLW122" s="74"/>
      <c r="SLX122" s="74"/>
      <c r="SLY122" s="77"/>
      <c r="SLZ122" s="77"/>
      <c r="SMA122" s="11"/>
      <c r="SMG122" s="73"/>
      <c r="SMH122" s="73"/>
      <c r="SMI122" s="73"/>
      <c r="SMJ122" s="73"/>
      <c r="SMK122" s="74"/>
      <c r="SML122" s="74"/>
      <c r="SMM122" s="77"/>
      <c r="SMN122" s="77"/>
      <c r="SMO122" s="11"/>
      <c r="SMU122" s="73"/>
      <c r="SMV122" s="73"/>
      <c r="SMW122" s="73"/>
      <c r="SMX122" s="73"/>
      <c r="SMY122" s="74"/>
      <c r="SMZ122" s="74"/>
      <c r="SNA122" s="77"/>
      <c r="SNB122" s="77"/>
      <c r="SNC122" s="11"/>
      <c r="SNI122" s="73"/>
      <c r="SNJ122" s="73"/>
      <c r="SNK122" s="73"/>
      <c r="SNL122" s="73"/>
      <c r="SNM122" s="74"/>
      <c r="SNN122" s="74"/>
      <c r="SNO122" s="77"/>
      <c r="SNP122" s="77"/>
      <c r="SNQ122" s="11"/>
      <c r="SNW122" s="73"/>
      <c r="SNX122" s="73"/>
      <c r="SNY122" s="73"/>
      <c r="SNZ122" s="73"/>
      <c r="SOA122" s="74"/>
      <c r="SOB122" s="74"/>
      <c r="SOC122" s="77"/>
      <c r="SOD122" s="77"/>
      <c r="SOE122" s="11"/>
      <c r="SOK122" s="73"/>
      <c r="SOL122" s="73"/>
      <c r="SOM122" s="73"/>
      <c r="SON122" s="73"/>
      <c r="SOO122" s="74"/>
      <c r="SOP122" s="74"/>
      <c r="SOQ122" s="77"/>
      <c r="SOR122" s="77"/>
      <c r="SOS122" s="11"/>
      <c r="SOY122" s="73"/>
      <c r="SOZ122" s="73"/>
      <c r="SPA122" s="73"/>
      <c r="SPB122" s="73"/>
      <c r="SPC122" s="74"/>
      <c r="SPD122" s="74"/>
      <c r="SPE122" s="77"/>
      <c r="SPF122" s="77"/>
      <c r="SPG122" s="11"/>
      <c r="SPM122" s="73"/>
      <c r="SPN122" s="73"/>
      <c r="SPO122" s="73"/>
      <c r="SPP122" s="73"/>
      <c r="SPQ122" s="74"/>
      <c r="SPR122" s="74"/>
      <c r="SPS122" s="77"/>
      <c r="SPT122" s="77"/>
      <c r="SPU122" s="11"/>
      <c r="SQA122" s="73"/>
      <c r="SQB122" s="73"/>
      <c r="SQC122" s="73"/>
      <c r="SQD122" s="73"/>
      <c r="SQE122" s="74"/>
      <c r="SQF122" s="74"/>
      <c r="SQG122" s="77"/>
      <c r="SQH122" s="77"/>
      <c r="SQI122" s="11"/>
      <c r="SQO122" s="73"/>
      <c r="SQP122" s="73"/>
      <c r="SQQ122" s="73"/>
      <c r="SQR122" s="73"/>
      <c r="SQS122" s="74"/>
      <c r="SQT122" s="74"/>
      <c r="SQU122" s="77"/>
      <c r="SQV122" s="77"/>
      <c r="SQW122" s="11"/>
      <c r="SRC122" s="73"/>
      <c r="SRD122" s="73"/>
      <c r="SRE122" s="73"/>
      <c r="SRF122" s="73"/>
      <c r="SRG122" s="74"/>
      <c r="SRH122" s="74"/>
      <c r="SRI122" s="77"/>
      <c r="SRJ122" s="77"/>
      <c r="SRK122" s="11"/>
      <c r="SRQ122" s="73"/>
      <c r="SRR122" s="73"/>
      <c r="SRS122" s="73"/>
      <c r="SRT122" s="73"/>
      <c r="SRU122" s="74"/>
      <c r="SRV122" s="74"/>
      <c r="SRW122" s="77"/>
      <c r="SRX122" s="77"/>
      <c r="SRY122" s="11"/>
      <c r="SSE122" s="73"/>
      <c r="SSF122" s="73"/>
      <c r="SSG122" s="73"/>
      <c r="SSH122" s="73"/>
      <c r="SSI122" s="74"/>
      <c r="SSJ122" s="74"/>
      <c r="SSK122" s="77"/>
      <c r="SSL122" s="77"/>
      <c r="SSM122" s="11"/>
      <c r="SSS122" s="73"/>
      <c r="SST122" s="73"/>
      <c r="SSU122" s="73"/>
      <c r="SSV122" s="73"/>
      <c r="SSW122" s="74"/>
      <c r="SSX122" s="74"/>
      <c r="SSY122" s="77"/>
      <c r="SSZ122" s="77"/>
      <c r="STA122" s="11"/>
      <c r="STG122" s="73"/>
      <c r="STH122" s="73"/>
      <c r="STI122" s="73"/>
      <c r="STJ122" s="73"/>
      <c r="STK122" s="74"/>
      <c r="STL122" s="74"/>
      <c r="STM122" s="77"/>
      <c r="STN122" s="77"/>
      <c r="STO122" s="11"/>
      <c r="STU122" s="73"/>
      <c r="STV122" s="73"/>
      <c r="STW122" s="73"/>
      <c r="STX122" s="73"/>
      <c r="STY122" s="74"/>
      <c r="STZ122" s="74"/>
      <c r="SUA122" s="77"/>
      <c r="SUB122" s="77"/>
      <c r="SUC122" s="11"/>
      <c r="SUI122" s="73"/>
      <c r="SUJ122" s="73"/>
      <c r="SUK122" s="73"/>
      <c r="SUL122" s="73"/>
      <c r="SUM122" s="74"/>
      <c r="SUN122" s="74"/>
      <c r="SUO122" s="77"/>
      <c r="SUP122" s="77"/>
      <c r="SUQ122" s="11"/>
      <c r="SUW122" s="73"/>
      <c r="SUX122" s="73"/>
      <c r="SUY122" s="73"/>
      <c r="SUZ122" s="73"/>
      <c r="SVA122" s="74"/>
      <c r="SVB122" s="74"/>
      <c r="SVC122" s="77"/>
      <c r="SVD122" s="77"/>
      <c r="SVE122" s="11"/>
      <c r="SVK122" s="73"/>
      <c r="SVL122" s="73"/>
      <c r="SVM122" s="73"/>
      <c r="SVN122" s="73"/>
      <c r="SVO122" s="74"/>
      <c r="SVP122" s="74"/>
      <c r="SVQ122" s="77"/>
      <c r="SVR122" s="77"/>
      <c r="SVS122" s="11"/>
      <c r="SVY122" s="73"/>
      <c r="SVZ122" s="73"/>
      <c r="SWA122" s="73"/>
      <c r="SWB122" s="73"/>
      <c r="SWC122" s="74"/>
      <c r="SWD122" s="74"/>
      <c r="SWE122" s="77"/>
      <c r="SWF122" s="77"/>
      <c r="SWG122" s="11"/>
      <c r="SWM122" s="73"/>
      <c r="SWN122" s="73"/>
      <c r="SWO122" s="73"/>
      <c r="SWP122" s="73"/>
      <c r="SWQ122" s="74"/>
      <c r="SWR122" s="74"/>
      <c r="SWS122" s="77"/>
      <c r="SWT122" s="77"/>
      <c r="SWU122" s="11"/>
      <c r="SXA122" s="73"/>
      <c r="SXB122" s="73"/>
      <c r="SXC122" s="73"/>
      <c r="SXD122" s="73"/>
      <c r="SXE122" s="74"/>
      <c r="SXF122" s="74"/>
      <c r="SXG122" s="77"/>
      <c r="SXH122" s="77"/>
      <c r="SXI122" s="11"/>
      <c r="SXO122" s="73"/>
      <c r="SXP122" s="73"/>
      <c r="SXQ122" s="73"/>
      <c r="SXR122" s="73"/>
      <c r="SXS122" s="74"/>
      <c r="SXT122" s="74"/>
      <c r="SXU122" s="77"/>
      <c r="SXV122" s="77"/>
      <c r="SXW122" s="11"/>
      <c r="SYC122" s="73"/>
      <c r="SYD122" s="73"/>
      <c r="SYE122" s="73"/>
      <c r="SYF122" s="73"/>
      <c r="SYG122" s="74"/>
      <c r="SYH122" s="74"/>
      <c r="SYI122" s="77"/>
      <c r="SYJ122" s="77"/>
      <c r="SYK122" s="11"/>
      <c r="SYQ122" s="73"/>
      <c r="SYR122" s="73"/>
      <c r="SYS122" s="73"/>
      <c r="SYT122" s="73"/>
      <c r="SYU122" s="74"/>
      <c r="SYV122" s="74"/>
      <c r="SYW122" s="77"/>
      <c r="SYX122" s="77"/>
      <c r="SYY122" s="11"/>
      <c r="SZE122" s="73"/>
      <c r="SZF122" s="73"/>
      <c r="SZG122" s="73"/>
      <c r="SZH122" s="73"/>
      <c r="SZI122" s="74"/>
      <c r="SZJ122" s="74"/>
      <c r="SZK122" s="77"/>
      <c r="SZL122" s="77"/>
      <c r="SZM122" s="11"/>
      <c r="SZS122" s="73"/>
      <c r="SZT122" s="73"/>
      <c r="SZU122" s="73"/>
      <c r="SZV122" s="73"/>
      <c r="SZW122" s="74"/>
      <c r="SZX122" s="74"/>
      <c r="SZY122" s="77"/>
      <c r="SZZ122" s="77"/>
      <c r="TAA122" s="11"/>
      <c r="TAG122" s="73"/>
      <c r="TAH122" s="73"/>
      <c r="TAI122" s="73"/>
      <c r="TAJ122" s="73"/>
      <c r="TAK122" s="74"/>
      <c r="TAL122" s="74"/>
      <c r="TAM122" s="77"/>
      <c r="TAN122" s="77"/>
      <c r="TAO122" s="11"/>
      <c r="TAU122" s="73"/>
      <c r="TAV122" s="73"/>
      <c r="TAW122" s="73"/>
      <c r="TAX122" s="73"/>
      <c r="TAY122" s="74"/>
      <c r="TAZ122" s="74"/>
      <c r="TBA122" s="77"/>
      <c r="TBB122" s="77"/>
      <c r="TBC122" s="11"/>
      <c r="TBI122" s="73"/>
      <c r="TBJ122" s="73"/>
      <c r="TBK122" s="73"/>
      <c r="TBL122" s="73"/>
      <c r="TBM122" s="74"/>
      <c r="TBN122" s="74"/>
      <c r="TBO122" s="77"/>
      <c r="TBP122" s="77"/>
      <c r="TBQ122" s="11"/>
      <c r="TBW122" s="73"/>
      <c r="TBX122" s="73"/>
      <c r="TBY122" s="73"/>
      <c r="TBZ122" s="73"/>
      <c r="TCA122" s="74"/>
      <c r="TCB122" s="74"/>
      <c r="TCC122" s="77"/>
      <c r="TCD122" s="77"/>
      <c r="TCE122" s="11"/>
      <c r="TCK122" s="73"/>
      <c r="TCL122" s="73"/>
      <c r="TCM122" s="73"/>
      <c r="TCN122" s="73"/>
      <c r="TCO122" s="74"/>
      <c r="TCP122" s="74"/>
      <c r="TCQ122" s="77"/>
      <c r="TCR122" s="77"/>
      <c r="TCS122" s="11"/>
      <c r="TCY122" s="73"/>
      <c r="TCZ122" s="73"/>
      <c r="TDA122" s="73"/>
      <c r="TDB122" s="73"/>
      <c r="TDC122" s="74"/>
      <c r="TDD122" s="74"/>
      <c r="TDE122" s="77"/>
      <c r="TDF122" s="77"/>
      <c r="TDG122" s="11"/>
      <c r="TDM122" s="73"/>
      <c r="TDN122" s="73"/>
      <c r="TDO122" s="73"/>
      <c r="TDP122" s="73"/>
      <c r="TDQ122" s="74"/>
      <c r="TDR122" s="74"/>
      <c r="TDS122" s="77"/>
      <c r="TDT122" s="77"/>
      <c r="TDU122" s="11"/>
      <c r="TEA122" s="73"/>
      <c r="TEB122" s="73"/>
      <c r="TEC122" s="73"/>
      <c r="TED122" s="73"/>
      <c r="TEE122" s="74"/>
      <c r="TEF122" s="74"/>
      <c r="TEG122" s="77"/>
      <c r="TEH122" s="77"/>
      <c r="TEI122" s="11"/>
      <c r="TEO122" s="73"/>
      <c r="TEP122" s="73"/>
      <c r="TEQ122" s="73"/>
      <c r="TER122" s="73"/>
      <c r="TES122" s="74"/>
      <c r="TET122" s="74"/>
      <c r="TEU122" s="77"/>
      <c r="TEV122" s="77"/>
      <c r="TEW122" s="11"/>
      <c r="TFC122" s="73"/>
      <c r="TFD122" s="73"/>
      <c r="TFE122" s="73"/>
      <c r="TFF122" s="73"/>
      <c r="TFG122" s="74"/>
      <c r="TFH122" s="74"/>
      <c r="TFI122" s="77"/>
      <c r="TFJ122" s="77"/>
      <c r="TFK122" s="11"/>
      <c r="TFQ122" s="73"/>
      <c r="TFR122" s="73"/>
      <c r="TFS122" s="73"/>
      <c r="TFT122" s="73"/>
      <c r="TFU122" s="74"/>
      <c r="TFV122" s="74"/>
      <c r="TFW122" s="77"/>
      <c r="TFX122" s="77"/>
      <c r="TFY122" s="11"/>
      <c r="TGE122" s="73"/>
      <c r="TGF122" s="73"/>
      <c r="TGG122" s="73"/>
      <c r="TGH122" s="73"/>
      <c r="TGI122" s="74"/>
      <c r="TGJ122" s="74"/>
      <c r="TGK122" s="77"/>
      <c r="TGL122" s="77"/>
      <c r="TGM122" s="11"/>
      <c r="TGS122" s="73"/>
      <c r="TGT122" s="73"/>
      <c r="TGU122" s="73"/>
      <c r="TGV122" s="73"/>
      <c r="TGW122" s="74"/>
      <c r="TGX122" s="74"/>
      <c r="TGY122" s="77"/>
      <c r="TGZ122" s="77"/>
      <c r="THA122" s="11"/>
      <c r="THG122" s="73"/>
      <c r="THH122" s="73"/>
      <c r="THI122" s="73"/>
      <c r="THJ122" s="73"/>
      <c r="THK122" s="74"/>
      <c r="THL122" s="74"/>
      <c r="THM122" s="77"/>
      <c r="THN122" s="77"/>
      <c r="THO122" s="11"/>
      <c r="THU122" s="73"/>
      <c r="THV122" s="73"/>
      <c r="THW122" s="73"/>
      <c r="THX122" s="73"/>
      <c r="THY122" s="74"/>
      <c r="THZ122" s="74"/>
      <c r="TIA122" s="77"/>
      <c r="TIB122" s="77"/>
      <c r="TIC122" s="11"/>
      <c r="TII122" s="73"/>
      <c r="TIJ122" s="73"/>
      <c r="TIK122" s="73"/>
      <c r="TIL122" s="73"/>
      <c r="TIM122" s="74"/>
      <c r="TIN122" s="74"/>
      <c r="TIO122" s="77"/>
      <c r="TIP122" s="77"/>
      <c r="TIQ122" s="11"/>
      <c r="TIW122" s="73"/>
      <c r="TIX122" s="73"/>
      <c r="TIY122" s="73"/>
      <c r="TIZ122" s="73"/>
      <c r="TJA122" s="74"/>
      <c r="TJB122" s="74"/>
      <c r="TJC122" s="77"/>
      <c r="TJD122" s="77"/>
      <c r="TJE122" s="11"/>
      <c r="TJK122" s="73"/>
      <c r="TJL122" s="73"/>
      <c r="TJM122" s="73"/>
      <c r="TJN122" s="73"/>
      <c r="TJO122" s="74"/>
      <c r="TJP122" s="74"/>
      <c r="TJQ122" s="77"/>
      <c r="TJR122" s="77"/>
      <c r="TJS122" s="11"/>
      <c r="TJY122" s="73"/>
      <c r="TJZ122" s="73"/>
      <c r="TKA122" s="73"/>
      <c r="TKB122" s="73"/>
      <c r="TKC122" s="74"/>
      <c r="TKD122" s="74"/>
      <c r="TKE122" s="77"/>
      <c r="TKF122" s="77"/>
      <c r="TKG122" s="11"/>
      <c r="TKM122" s="73"/>
      <c r="TKN122" s="73"/>
      <c r="TKO122" s="73"/>
      <c r="TKP122" s="73"/>
      <c r="TKQ122" s="74"/>
      <c r="TKR122" s="74"/>
      <c r="TKS122" s="77"/>
      <c r="TKT122" s="77"/>
      <c r="TKU122" s="11"/>
      <c r="TLA122" s="73"/>
      <c r="TLB122" s="73"/>
      <c r="TLC122" s="73"/>
      <c r="TLD122" s="73"/>
      <c r="TLE122" s="74"/>
      <c r="TLF122" s="74"/>
      <c r="TLG122" s="77"/>
      <c r="TLH122" s="77"/>
      <c r="TLI122" s="11"/>
      <c r="TLO122" s="73"/>
      <c r="TLP122" s="73"/>
      <c r="TLQ122" s="73"/>
      <c r="TLR122" s="73"/>
      <c r="TLS122" s="74"/>
      <c r="TLT122" s="74"/>
      <c r="TLU122" s="77"/>
      <c r="TLV122" s="77"/>
      <c r="TLW122" s="11"/>
      <c r="TMC122" s="73"/>
      <c r="TMD122" s="73"/>
      <c r="TME122" s="73"/>
      <c r="TMF122" s="73"/>
      <c r="TMG122" s="74"/>
      <c r="TMH122" s="74"/>
      <c r="TMI122" s="77"/>
      <c r="TMJ122" s="77"/>
      <c r="TMK122" s="11"/>
      <c r="TMQ122" s="73"/>
      <c r="TMR122" s="73"/>
      <c r="TMS122" s="73"/>
      <c r="TMT122" s="73"/>
      <c r="TMU122" s="74"/>
      <c r="TMV122" s="74"/>
      <c r="TMW122" s="77"/>
      <c r="TMX122" s="77"/>
      <c r="TMY122" s="11"/>
      <c r="TNE122" s="73"/>
      <c r="TNF122" s="73"/>
      <c r="TNG122" s="73"/>
      <c r="TNH122" s="73"/>
      <c r="TNI122" s="74"/>
      <c r="TNJ122" s="74"/>
      <c r="TNK122" s="77"/>
      <c r="TNL122" s="77"/>
      <c r="TNM122" s="11"/>
      <c r="TNS122" s="73"/>
      <c r="TNT122" s="73"/>
      <c r="TNU122" s="73"/>
      <c r="TNV122" s="73"/>
      <c r="TNW122" s="74"/>
      <c r="TNX122" s="74"/>
      <c r="TNY122" s="77"/>
      <c r="TNZ122" s="77"/>
      <c r="TOA122" s="11"/>
      <c r="TOG122" s="73"/>
      <c r="TOH122" s="73"/>
      <c r="TOI122" s="73"/>
      <c r="TOJ122" s="73"/>
      <c r="TOK122" s="74"/>
      <c r="TOL122" s="74"/>
      <c r="TOM122" s="77"/>
      <c r="TON122" s="77"/>
      <c r="TOO122" s="11"/>
      <c r="TOU122" s="73"/>
      <c r="TOV122" s="73"/>
      <c r="TOW122" s="73"/>
      <c r="TOX122" s="73"/>
      <c r="TOY122" s="74"/>
      <c r="TOZ122" s="74"/>
      <c r="TPA122" s="77"/>
      <c r="TPB122" s="77"/>
      <c r="TPC122" s="11"/>
      <c r="TPI122" s="73"/>
      <c r="TPJ122" s="73"/>
      <c r="TPK122" s="73"/>
      <c r="TPL122" s="73"/>
      <c r="TPM122" s="74"/>
      <c r="TPN122" s="74"/>
      <c r="TPO122" s="77"/>
      <c r="TPP122" s="77"/>
      <c r="TPQ122" s="11"/>
      <c r="TPW122" s="73"/>
      <c r="TPX122" s="73"/>
      <c r="TPY122" s="73"/>
      <c r="TPZ122" s="73"/>
      <c r="TQA122" s="74"/>
      <c r="TQB122" s="74"/>
      <c r="TQC122" s="77"/>
      <c r="TQD122" s="77"/>
      <c r="TQE122" s="11"/>
      <c r="TQK122" s="73"/>
      <c r="TQL122" s="73"/>
      <c r="TQM122" s="73"/>
      <c r="TQN122" s="73"/>
      <c r="TQO122" s="74"/>
      <c r="TQP122" s="74"/>
      <c r="TQQ122" s="77"/>
      <c r="TQR122" s="77"/>
      <c r="TQS122" s="11"/>
      <c r="TQY122" s="73"/>
      <c r="TQZ122" s="73"/>
      <c r="TRA122" s="73"/>
      <c r="TRB122" s="73"/>
      <c r="TRC122" s="74"/>
      <c r="TRD122" s="74"/>
      <c r="TRE122" s="77"/>
      <c r="TRF122" s="77"/>
      <c r="TRG122" s="11"/>
      <c r="TRM122" s="73"/>
      <c r="TRN122" s="73"/>
      <c r="TRO122" s="73"/>
      <c r="TRP122" s="73"/>
      <c r="TRQ122" s="74"/>
      <c r="TRR122" s="74"/>
      <c r="TRS122" s="77"/>
      <c r="TRT122" s="77"/>
      <c r="TRU122" s="11"/>
      <c r="TSA122" s="73"/>
      <c r="TSB122" s="73"/>
      <c r="TSC122" s="73"/>
      <c r="TSD122" s="73"/>
      <c r="TSE122" s="74"/>
      <c r="TSF122" s="74"/>
      <c r="TSG122" s="77"/>
      <c r="TSH122" s="77"/>
      <c r="TSI122" s="11"/>
      <c r="TSO122" s="73"/>
      <c r="TSP122" s="73"/>
      <c r="TSQ122" s="73"/>
      <c r="TSR122" s="73"/>
      <c r="TSS122" s="74"/>
      <c r="TST122" s="74"/>
      <c r="TSU122" s="77"/>
      <c r="TSV122" s="77"/>
      <c r="TSW122" s="11"/>
      <c r="TTC122" s="73"/>
      <c r="TTD122" s="73"/>
      <c r="TTE122" s="73"/>
      <c r="TTF122" s="73"/>
      <c r="TTG122" s="74"/>
      <c r="TTH122" s="74"/>
      <c r="TTI122" s="77"/>
      <c r="TTJ122" s="77"/>
      <c r="TTK122" s="11"/>
      <c r="TTQ122" s="73"/>
      <c r="TTR122" s="73"/>
      <c r="TTS122" s="73"/>
      <c r="TTT122" s="73"/>
      <c r="TTU122" s="74"/>
      <c r="TTV122" s="74"/>
      <c r="TTW122" s="77"/>
      <c r="TTX122" s="77"/>
      <c r="TTY122" s="11"/>
      <c r="TUE122" s="73"/>
      <c r="TUF122" s="73"/>
      <c r="TUG122" s="73"/>
      <c r="TUH122" s="73"/>
      <c r="TUI122" s="74"/>
      <c r="TUJ122" s="74"/>
      <c r="TUK122" s="77"/>
      <c r="TUL122" s="77"/>
      <c r="TUM122" s="11"/>
      <c r="TUS122" s="73"/>
      <c r="TUT122" s="73"/>
      <c r="TUU122" s="73"/>
      <c r="TUV122" s="73"/>
      <c r="TUW122" s="74"/>
      <c r="TUX122" s="74"/>
      <c r="TUY122" s="77"/>
      <c r="TUZ122" s="77"/>
      <c r="TVA122" s="11"/>
      <c r="TVG122" s="73"/>
      <c r="TVH122" s="73"/>
      <c r="TVI122" s="73"/>
      <c r="TVJ122" s="73"/>
      <c r="TVK122" s="74"/>
      <c r="TVL122" s="74"/>
      <c r="TVM122" s="77"/>
      <c r="TVN122" s="77"/>
      <c r="TVO122" s="11"/>
      <c r="TVU122" s="73"/>
      <c r="TVV122" s="73"/>
      <c r="TVW122" s="73"/>
      <c r="TVX122" s="73"/>
      <c r="TVY122" s="74"/>
      <c r="TVZ122" s="74"/>
      <c r="TWA122" s="77"/>
      <c r="TWB122" s="77"/>
      <c r="TWC122" s="11"/>
      <c r="TWI122" s="73"/>
      <c r="TWJ122" s="73"/>
      <c r="TWK122" s="73"/>
      <c r="TWL122" s="73"/>
      <c r="TWM122" s="74"/>
      <c r="TWN122" s="74"/>
      <c r="TWO122" s="77"/>
      <c r="TWP122" s="77"/>
      <c r="TWQ122" s="11"/>
      <c r="TWW122" s="73"/>
      <c r="TWX122" s="73"/>
      <c r="TWY122" s="73"/>
      <c r="TWZ122" s="73"/>
      <c r="TXA122" s="74"/>
      <c r="TXB122" s="74"/>
      <c r="TXC122" s="77"/>
      <c r="TXD122" s="77"/>
      <c r="TXE122" s="11"/>
      <c r="TXK122" s="73"/>
      <c r="TXL122" s="73"/>
      <c r="TXM122" s="73"/>
      <c r="TXN122" s="73"/>
      <c r="TXO122" s="74"/>
      <c r="TXP122" s="74"/>
      <c r="TXQ122" s="77"/>
      <c r="TXR122" s="77"/>
      <c r="TXS122" s="11"/>
      <c r="TXY122" s="73"/>
      <c r="TXZ122" s="73"/>
      <c r="TYA122" s="73"/>
      <c r="TYB122" s="73"/>
      <c r="TYC122" s="74"/>
      <c r="TYD122" s="74"/>
      <c r="TYE122" s="77"/>
      <c r="TYF122" s="77"/>
      <c r="TYG122" s="11"/>
      <c r="TYM122" s="73"/>
      <c r="TYN122" s="73"/>
      <c r="TYO122" s="73"/>
      <c r="TYP122" s="73"/>
      <c r="TYQ122" s="74"/>
      <c r="TYR122" s="74"/>
      <c r="TYS122" s="77"/>
      <c r="TYT122" s="77"/>
      <c r="TYU122" s="11"/>
      <c r="TZA122" s="73"/>
      <c r="TZB122" s="73"/>
      <c r="TZC122" s="73"/>
      <c r="TZD122" s="73"/>
      <c r="TZE122" s="74"/>
      <c r="TZF122" s="74"/>
      <c r="TZG122" s="77"/>
      <c r="TZH122" s="77"/>
      <c r="TZI122" s="11"/>
      <c r="TZO122" s="73"/>
      <c r="TZP122" s="73"/>
      <c r="TZQ122" s="73"/>
      <c r="TZR122" s="73"/>
      <c r="TZS122" s="74"/>
      <c r="TZT122" s="74"/>
      <c r="TZU122" s="77"/>
      <c r="TZV122" s="77"/>
      <c r="TZW122" s="11"/>
      <c r="UAC122" s="73"/>
      <c r="UAD122" s="73"/>
      <c r="UAE122" s="73"/>
      <c r="UAF122" s="73"/>
      <c r="UAG122" s="74"/>
      <c r="UAH122" s="74"/>
      <c r="UAI122" s="77"/>
      <c r="UAJ122" s="77"/>
      <c r="UAK122" s="11"/>
      <c r="UAQ122" s="73"/>
      <c r="UAR122" s="73"/>
      <c r="UAS122" s="73"/>
      <c r="UAT122" s="73"/>
      <c r="UAU122" s="74"/>
      <c r="UAV122" s="74"/>
      <c r="UAW122" s="77"/>
      <c r="UAX122" s="77"/>
      <c r="UAY122" s="11"/>
      <c r="UBE122" s="73"/>
      <c r="UBF122" s="73"/>
      <c r="UBG122" s="73"/>
      <c r="UBH122" s="73"/>
      <c r="UBI122" s="74"/>
      <c r="UBJ122" s="74"/>
      <c r="UBK122" s="77"/>
      <c r="UBL122" s="77"/>
      <c r="UBM122" s="11"/>
      <c r="UBS122" s="73"/>
      <c r="UBT122" s="73"/>
      <c r="UBU122" s="73"/>
      <c r="UBV122" s="73"/>
      <c r="UBW122" s="74"/>
      <c r="UBX122" s="74"/>
      <c r="UBY122" s="77"/>
      <c r="UBZ122" s="77"/>
      <c r="UCA122" s="11"/>
      <c r="UCG122" s="73"/>
      <c r="UCH122" s="73"/>
      <c r="UCI122" s="73"/>
      <c r="UCJ122" s="73"/>
      <c r="UCK122" s="74"/>
      <c r="UCL122" s="74"/>
      <c r="UCM122" s="77"/>
      <c r="UCN122" s="77"/>
      <c r="UCO122" s="11"/>
      <c r="UCU122" s="73"/>
      <c r="UCV122" s="73"/>
      <c r="UCW122" s="73"/>
      <c r="UCX122" s="73"/>
      <c r="UCY122" s="74"/>
      <c r="UCZ122" s="74"/>
      <c r="UDA122" s="77"/>
      <c r="UDB122" s="77"/>
      <c r="UDC122" s="11"/>
      <c r="UDI122" s="73"/>
      <c r="UDJ122" s="73"/>
      <c r="UDK122" s="73"/>
      <c r="UDL122" s="73"/>
      <c r="UDM122" s="74"/>
      <c r="UDN122" s="74"/>
      <c r="UDO122" s="77"/>
      <c r="UDP122" s="77"/>
      <c r="UDQ122" s="11"/>
      <c r="UDW122" s="73"/>
      <c r="UDX122" s="73"/>
      <c r="UDY122" s="73"/>
      <c r="UDZ122" s="73"/>
      <c r="UEA122" s="74"/>
      <c r="UEB122" s="74"/>
      <c r="UEC122" s="77"/>
      <c r="UED122" s="77"/>
      <c r="UEE122" s="11"/>
      <c r="UEK122" s="73"/>
      <c r="UEL122" s="73"/>
      <c r="UEM122" s="73"/>
      <c r="UEN122" s="73"/>
      <c r="UEO122" s="74"/>
      <c r="UEP122" s="74"/>
      <c r="UEQ122" s="77"/>
      <c r="UER122" s="77"/>
      <c r="UES122" s="11"/>
      <c r="UEY122" s="73"/>
      <c r="UEZ122" s="73"/>
      <c r="UFA122" s="73"/>
      <c r="UFB122" s="73"/>
      <c r="UFC122" s="74"/>
      <c r="UFD122" s="74"/>
      <c r="UFE122" s="77"/>
      <c r="UFF122" s="77"/>
      <c r="UFG122" s="11"/>
      <c r="UFM122" s="73"/>
      <c r="UFN122" s="73"/>
      <c r="UFO122" s="73"/>
      <c r="UFP122" s="73"/>
      <c r="UFQ122" s="74"/>
      <c r="UFR122" s="74"/>
      <c r="UFS122" s="77"/>
      <c r="UFT122" s="77"/>
      <c r="UFU122" s="11"/>
      <c r="UGA122" s="73"/>
      <c r="UGB122" s="73"/>
      <c r="UGC122" s="73"/>
      <c r="UGD122" s="73"/>
      <c r="UGE122" s="74"/>
      <c r="UGF122" s="74"/>
      <c r="UGG122" s="77"/>
      <c r="UGH122" s="77"/>
      <c r="UGI122" s="11"/>
      <c r="UGO122" s="73"/>
      <c r="UGP122" s="73"/>
      <c r="UGQ122" s="73"/>
      <c r="UGR122" s="73"/>
      <c r="UGS122" s="74"/>
      <c r="UGT122" s="74"/>
      <c r="UGU122" s="77"/>
      <c r="UGV122" s="77"/>
      <c r="UGW122" s="11"/>
      <c r="UHC122" s="73"/>
      <c r="UHD122" s="73"/>
      <c r="UHE122" s="73"/>
      <c r="UHF122" s="73"/>
      <c r="UHG122" s="74"/>
      <c r="UHH122" s="74"/>
      <c r="UHI122" s="77"/>
      <c r="UHJ122" s="77"/>
      <c r="UHK122" s="11"/>
      <c r="UHQ122" s="73"/>
      <c r="UHR122" s="73"/>
      <c r="UHS122" s="73"/>
      <c r="UHT122" s="73"/>
      <c r="UHU122" s="74"/>
      <c r="UHV122" s="74"/>
      <c r="UHW122" s="77"/>
      <c r="UHX122" s="77"/>
      <c r="UHY122" s="11"/>
      <c r="UIE122" s="73"/>
      <c r="UIF122" s="73"/>
      <c r="UIG122" s="73"/>
      <c r="UIH122" s="73"/>
      <c r="UII122" s="74"/>
      <c r="UIJ122" s="74"/>
      <c r="UIK122" s="77"/>
      <c r="UIL122" s="77"/>
      <c r="UIM122" s="11"/>
      <c r="UIS122" s="73"/>
      <c r="UIT122" s="73"/>
      <c r="UIU122" s="73"/>
      <c r="UIV122" s="73"/>
      <c r="UIW122" s="74"/>
      <c r="UIX122" s="74"/>
      <c r="UIY122" s="77"/>
      <c r="UIZ122" s="77"/>
      <c r="UJA122" s="11"/>
      <c r="UJG122" s="73"/>
      <c r="UJH122" s="73"/>
      <c r="UJI122" s="73"/>
      <c r="UJJ122" s="73"/>
      <c r="UJK122" s="74"/>
      <c r="UJL122" s="74"/>
      <c r="UJM122" s="77"/>
      <c r="UJN122" s="77"/>
      <c r="UJO122" s="11"/>
      <c r="UJU122" s="73"/>
      <c r="UJV122" s="73"/>
      <c r="UJW122" s="73"/>
      <c r="UJX122" s="73"/>
      <c r="UJY122" s="74"/>
      <c r="UJZ122" s="74"/>
      <c r="UKA122" s="77"/>
      <c r="UKB122" s="77"/>
      <c r="UKC122" s="11"/>
      <c r="UKI122" s="73"/>
      <c r="UKJ122" s="73"/>
      <c r="UKK122" s="73"/>
      <c r="UKL122" s="73"/>
      <c r="UKM122" s="74"/>
      <c r="UKN122" s="74"/>
      <c r="UKO122" s="77"/>
      <c r="UKP122" s="77"/>
      <c r="UKQ122" s="11"/>
      <c r="UKW122" s="73"/>
      <c r="UKX122" s="73"/>
      <c r="UKY122" s="73"/>
      <c r="UKZ122" s="73"/>
      <c r="ULA122" s="74"/>
      <c r="ULB122" s="74"/>
      <c r="ULC122" s="77"/>
      <c r="ULD122" s="77"/>
      <c r="ULE122" s="11"/>
      <c r="ULK122" s="73"/>
      <c r="ULL122" s="73"/>
      <c r="ULM122" s="73"/>
      <c r="ULN122" s="73"/>
      <c r="ULO122" s="74"/>
      <c r="ULP122" s="74"/>
      <c r="ULQ122" s="77"/>
      <c r="ULR122" s="77"/>
      <c r="ULS122" s="11"/>
      <c r="ULY122" s="73"/>
      <c r="ULZ122" s="73"/>
      <c r="UMA122" s="73"/>
      <c r="UMB122" s="73"/>
      <c r="UMC122" s="74"/>
      <c r="UMD122" s="74"/>
      <c r="UME122" s="77"/>
      <c r="UMF122" s="77"/>
      <c r="UMG122" s="11"/>
      <c r="UMM122" s="73"/>
      <c r="UMN122" s="73"/>
      <c r="UMO122" s="73"/>
      <c r="UMP122" s="73"/>
      <c r="UMQ122" s="74"/>
      <c r="UMR122" s="74"/>
      <c r="UMS122" s="77"/>
      <c r="UMT122" s="77"/>
      <c r="UMU122" s="11"/>
      <c r="UNA122" s="73"/>
      <c r="UNB122" s="73"/>
      <c r="UNC122" s="73"/>
      <c r="UND122" s="73"/>
      <c r="UNE122" s="74"/>
      <c r="UNF122" s="74"/>
      <c r="UNG122" s="77"/>
      <c r="UNH122" s="77"/>
      <c r="UNI122" s="11"/>
      <c r="UNO122" s="73"/>
      <c r="UNP122" s="73"/>
      <c r="UNQ122" s="73"/>
      <c r="UNR122" s="73"/>
      <c r="UNS122" s="74"/>
      <c r="UNT122" s="74"/>
      <c r="UNU122" s="77"/>
      <c r="UNV122" s="77"/>
      <c r="UNW122" s="11"/>
      <c r="UOC122" s="73"/>
      <c r="UOD122" s="73"/>
      <c r="UOE122" s="73"/>
      <c r="UOF122" s="73"/>
      <c r="UOG122" s="74"/>
      <c r="UOH122" s="74"/>
      <c r="UOI122" s="77"/>
      <c r="UOJ122" s="77"/>
      <c r="UOK122" s="11"/>
      <c r="UOQ122" s="73"/>
      <c r="UOR122" s="73"/>
      <c r="UOS122" s="73"/>
      <c r="UOT122" s="73"/>
      <c r="UOU122" s="74"/>
      <c r="UOV122" s="74"/>
      <c r="UOW122" s="77"/>
      <c r="UOX122" s="77"/>
      <c r="UOY122" s="11"/>
      <c r="UPE122" s="73"/>
      <c r="UPF122" s="73"/>
      <c r="UPG122" s="73"/>
      <c r="UPH122" s="73"/>
      <c r="UPI122" s="74"/>
      <c r="UPJ122" s="74"/>
      <c r="UPK122" s="77"/>
      <c r="UPL122" s="77"/>
      <c r="UPM122" s="11"/>
      <c r="UPS122" s="73"/>
      <c r="UPT122" s="73"/>
      <c r="UPU122" s="73"/>
      <c r="UPV122" s="73"/>
      <c r="UPW122" s="74"/>
      <c r="UPX122" s="74"/>
      <c r="UPY122" s="77"/>
      <c r="UPZ122" s="77"/>
      <c r="UQA122" s="11"/>
      <c r="UQG122" s="73"/>
      <c r="UQH122" s="73"/>
      <c r="UQI122" s="73"/>
      <c r="UQJ122" s="73"/>
      <c r="UQK122" s="74"/>
      <c r="UQL122" s="74"/>
      <c r="UQM122" s="77"/>
      <c r="UQN122" s="77"/>
      <c r="UQO122" s="11"/>
      <c r="UQU122" s="73"/>
      <c r="UQV122" s="73"/>
      <c r="UQW122" s="73"/>
      <c r="UQX122" s="73"/>
      <c r="UQY122" s="74"/>
      <c r="UQZ122" s="74"/>
      <c r="URA122" s="77"/>
      <c r="URB122" s="77"/>
      <c r="URC122" s="11"/>
      <c r="URI122" s="73"/>
      <c r="URJ122" s="73"/>
      <c r="URK122" s="73"/>
      <c r="URL122" s="73"/>
      <c r="URM122" s="74"/>
      <c r="URN122" s="74"/>
      <c r="URO122" s="77"/>
      <c r="URP122" s="77"/>
      <c r="URQ122" s="11"/>
      <c r="URW122" s="73"/>
      <c r="URX122" s="73"/>
      <c r="URY122" s="73"/>
      <c r="URZ122" s="73"/>
      <c r="USA122" s="74"/>
      <c r="USB122" s="74"/>
      <c r="USC122" s="77"/>
      <c r="USD122" s="77"/>
      <c r="USE122" s="11"/>
      <c r="USK122" s="73"/>
      <c r="USL122" s="73"/>
      <c r="USM122" s="73"/>
      <c r="USN122" s="73"/>
      <c r="USO122" s="74"/>
      <c r="USP122" s="74"/>
      <c r="USQ122" s="77"/>
      <c r="USR122" s="77"/>
      <c r="USS122" s="11"/>
      <c r="USY122" s="73"/>
      <c r="USZ122" s="73"/>
      <c r="UTA122" s="73"/>
      <c r="UTB122" s="73"/>
      <c r="UTC122" s="74"/>
      <c r="UTD122" s="74"/>
      <c r="UTE122" s="77"/>
      <c r="UTF122" s="77"/>
      <c r="UTG122" s="11"/>
      <c r="UTM122" s="73"/>
      <c r="UTN122" s="73"/>
      <c r="UTO122" s="73"/>
      <c r="UTP122" s="73"/>
      <c r="UTQ122" s="74"/>
      <c r="UTR122" s="74"/>
      <c r="UTS122" s="77"/>
      <c r="UTT122" s="77"/>
      <c r="UTU122" s="11"/>
      <c r="UUA122" s="73"/>
      <c r="UUB122" s="73"/>
      <c r="UUC122" s="73"/>
      <c r="UUD122" s="73"/>
      <c r="UUE122" s="74"/>
      <c r="UUF122" s="74"/>
      <c r="UUG122" s="77"/>
      <c r="UUH122" s="77"/>
      <c r="UUI122" s="11"/>
      <c r="UUO122" s="73"/>
      <c r="UUP122" s="73"/>
      <c r="UUQ122" s="73"/>
      <c r="UUR122" s="73"/>
      <c r="UUS122" s="74"/>
      <c r="UUT122" s="74"/>
      <c r="UUU122" s="77"/>
      <c r="UUV122" s="77"/>
      <c r="UUW122" s="11"/>
      <c r="UVC122" s="73"/>
      <c r="UVD122" s="73"/>
      <c r="UVE122" s="73"/>
      <c r="UVF122" s="73"/>
      <c r="UVG122" s="74"/>
      <c r="UVH122" s="74"/>
      <c r="UVI122" s="77"/>
      <c r="UVJ122" s="77"/>
      <c r="UVK122" s="11"/>
      <c r="UVQ122" s="73"/>
      <c r="UVR122" s="73"/>
      <c r="UVS122" s="73"/>
      <c r="UVT122" s="73"/>
      <c r="UVU122" s="74"/>
      <c r="UVV122" s="74"/>
      <c r="UVW122" s="77"/>
      <c r="UVX122" s="77"/>
      <c r="UVY122" s="11"/>
      <c r="UWE122" s="73"/>
      <c r="UWF122" s="73"/>
      <c r="UWG122" s="73"/>
      <c r="UWH122" s="73"/>
      <c r="UWI122" s="74"/>
      <c r="UWJ122" s="74"/>
      <c r="UWK122" s="77"/>
      <c r="UWL122" s="77"/>
      <c r="UWM122" s="11"/>
      <c r="UWS122" s="73"/>
      <c r="UWT122" s="73"/>
      <c r="UWU122" s="73"/>
      <c r="UWV122" s="73"/>
      <c r="UWW122" s="74"/>
      <c r="UWX122" s="74"/>
      <c r="UWY122" s="77"/>
      <c r="UWZ122" s="77"/>
      <c r="UXA122" s="11"/>
      <c r="UXG122" s="73"/>
      <c r="UXH122" s="73"/>
      <c r="UXI122" s="73"/>
      <c r="UXJ122" s="73"/>
      <c r="UXK122" s="74"/>
      <c r="UXL122" s="74"/>
      <c r="UXM122" s="77"/>
      <c r="UXN122" s="77"/>
      <c r="UXO122" s="11"/>
      <c r="UXU122" s="73"/>
      <c r="UXV122" s="73"/>
      <c r="UXW122" s="73"/>
      <c r="UXX122" s="73"/>
      <c r="UXY122" s="74"/>
      <c r="UXZ122" s="74"/>
      <c r="UYA122" s="77"/>
      <c r="UYB122" s="77"/>
      <c r="UYC122" s="11"/>
      <c r="UYI122" s="73"/>
      <c r="UYJ122" s="73"/>
      <c r="UYK122" s="73"/>
      <c r="UYL122" s="73"/>
      <c r="UYM122" s="74"/>
      <c r="UYN122" s="74"/>
      <c r="UYO122" s="77"/>
      <c r="UYP122" s="77"/>
      <c r="UYQ122" s="11"/>
      <c r="UYW122" s="73"/>
      <c r="UYX122" s="73"/>
      <c r="UYY122" s="73"/>
      <c r="UYZ122" s="73"/>
      <c r="UZA122" s="74"/>
      <c r="UZB122" s="74"/>
      <c r="UZC122" s="77"/>
      <c r="UZD122" s="77"/>
      <c r="UZE122" s="11"/>
      <c r="UZK122" s="73"/>
      <c r="UZL122" s="73"/>
      <c r="UZM122" s="73"/>
      <c r="UZN122" s="73"/>
      <c r="UZO122" s="74"/>
      <c r="UZP122" s="74"/>
      <c r="UZQ122" s="77"/>
      <c r="UZR122" s="77"/>
      <c r="UZS122" s="11"/>
      <c r="UZY122" s="73"/>
      <c r="UZZ122" s="73"/>
      <c r="VAA122" s="73"/>
      <c r="VAB122" s="73"/>
      <c r="VAC122" s="74"/>
      <c r="VAD122" s="74"/>
      <c r="VAE122" s="77"/>
      <c r="VAF122" s="77"/>
      <c r="VAG122" s="11"/>
      <c r="VAM122" s="73"/>
      <c r="VAN122" s="73"/>
      <c r="VAO122" s="73"/>
      <c r="VAP122" s="73"/>
      <c r="VAQ122" s="74"/>
      <c r="VAR122" s="74"/>
      <c r="VAS122" s="77"/>
      <c r="VAT122" s="77"/>
      <c r="VAU122" s="11"/>
      <c r="VBA122" s="73"/>
      <c r="VBB122" s="73"/>
      <c r="VBC122" s="73"/>
      <c r="VBD122" s="73"/>
      <c r="VBE122" s="74"/>
      <c r="VBF122" s="74"/>
      <c r="VBG122" s="77"/>
      <c r="VBH122" s="77"/>
      <c r="VBI122" s="11"/>
      <c r="VBO122" s="73"/>
      <c r="VBP122" s="73"/>
      <c r="VBQ122" s="73"/>
      <c r="VBR122" s="73"/>
      <c r="VBS122" s="74"/>
      <c r="VBT122" s="74"/>
      <c r="VBU122" s="77"/>
      <c r="VBV122" s="77"/>
      <c r="VBW122" s="11"/>
      <c r="VCC122" s="73"/>
      <c r="VCD122" s="73"/>
      <c r="VCE122" s="73"/>
      <c r="VCF122" s="73"/>
      <c r="VCG122" s="74"/>
      <c r="VCH122" s="74"/>
      <c r="VCI122" s="77"/>
      <c r="VCJ122" s="77"/>
      <c r="VCK122" s="11"/>
      <c r="VCQ122" s="73"/>
      <c r="VCR122" s="73"/>
      <c r="VCS122" s="73"/>
      <c r="VCT122" s="73"/>
      <c r="VCU122" s="74"/>
      <c r="VCV122" s="74"/>
      <c r="VCW122" s="77"/>
      <c r="VCX122" s="77"/>
      <c r="VCY122" s="11"/>
      <c r="VDE122" s="73"/>
      <c r="VDF122" s="73"/>
      <c r="VDG122" s="73"/>
      <c r="VDH122" s="73"/>
      <c r="VDI122" s="74"/>
      <c r="VDJ122" s="74"/>
      <c r="VDK122" s="77"/>
      <c r="VDL122" s="77"/>
      <c r="VDM122" s="11"/>
      <c r="VDS122" s="73"/>
      <c r="VDT122" s="73"/>
      <c r="VDU122" s="73"/>
      <c r="VDV122" s="73"/>
      <c r="VDW122" s="74"/>
      <c r="VDX122" s="74"/>
      <c r="VDY122" s="77"/>
      <c r="VDZ122" s="77"/>
      <c r="VEA122" s="11"/>
      <c r="VEG122" s="73"/>
      <c r="VEH122" s="73"/>
      <c r="VEI122" s="73"/>
      <c r="VEJ122" s="73"/>
      <c r="VEK122" s="74"/>
      <c r="VEL122" s="74"/>
      <c r="VEM122" s="77"/>
      <c r="VEN122" s="77"/>
      <c r="VEO122" s="11"/>
      <c r="VEU122" s="73"/>
      <c r="VEV122" s="73"/>
      <c r="VEW122" s="73"/>
      <c r="VEX122" s="73"/>
      <c r="VEY122" s="74"/>
      <c r="VEZ122" s="74"/>
      <c r="VFA122" s="77"/>
      <c r="VFB122" s="77"/>
      <c r="VFC122" s="11"/>
      <c r="VFI122" s="73"/>
      <c r="VFJ122" s="73"/>
      <c r="VFK122" s="73"/>
      <c r="VFL122" s="73"/>
      <c r="VFM122" s="74"/>
      <c r="VFN122" s="74"/>
      <c r="VFO122" s="77"/>
      <c r="VFP122" s="77"/>
      <c r="VFQ122" s="11"/>
      <c r="VFW122" s="73"/>
      <c r="VFX122" s="73"/>
      <c r="VFY122" s="73"/>
      <c r="VFZ122" s="73"/>
      <c r="VGA122" s="74"/>
      <c r="VGB122" s="74"/>
      <c r="VGC122" s="77"/>
      <c r="VGD122" s="77"/>
      <c r="VGE122" s="11"/>
      <c r="VGK122" s="73"/>
      <c r="VGL122" s="73"/>
      <c r="VGM122" s="73"/>
      <c r="VGN122" s="73"/>
      <c r="VGO122" s="74"/>
      <c r="VGP122" s="74"/>
      <c r="VGQ122" s="77"/>
      <c r="VGR122" s="77"/>
      <c r="VGS122" s="11"/>
      <c r="VGY122" s="73"/>
      <c r="VGZ122" s="73"/>
      <c r="VHA122" s="73"/>
      <c r="VHB122" s="73"/>
      <c r="VHC122" s="74"/>
      <c r="VHD122" s="74"/>
      <c r="VHE122" s="77"/>
      <c r="VHF122" s="77"/>
      <c r="VHG122" s="11"/>
      <c r="VHM122" s="73"/>
      <c r="VHN122" s="73"/>
      <c r="VHO122" s="73"/>
      <c r="VHP122" s="73"/>
      <c r="VHQ122" s="74"/>
      <c r="VHR122" s="74"/>
      <c r="VHS122" s="77"/>
      <c r="VHT122" s="77"/>
      <c r="VHU122" s="11"/>
      <c r="VIA122" s="73"/>
      <c r="VIB122" s="73"/>
      <c r="VIC122" s="73"/>
      <c r="VID122" s="73"/>
      <c r="VIE122" s="74"/>
      <c r="VIF122" s="74"/>
      <c r="VIG122" s="77"/>
      <c r="VIH122" s="77"/>
      <c r="VII122" s="11"/>
      <c r="VIO122" s="73"/>
      <c r="VIP122" s="73"/>
      <c r="VIQ122" s="73"/>
      <c r="VIR122" s="73"/>
      <c r="VIS122" s="74"/>
      <c r="VIT122" s="74"/>
      <c r="VIU122" s="77"/>
      <c r="VIV122" s="77"/>
      <c r="VIW122" s="11"/>
      <c r="VJC122" s="73"/>
      <c r="VJD122" s="73"/>
      <c r="VJE122" s="73"/>
      <c r="VJF122" s="73"/>
      <c r="VJG122" s="74"/>
      <c r="VJH122" s="74"/>
      <c r="VJI122" s="77"/>
      <c r="VJJ122" s="77"/>
      <c r="VJK122" s="11"/>
      <c r="VJQ122" s="73"/>
      <c r="VJR122" s="73"/>
      <c r="VJS122" s="73"/>
      <c r="VJT122" s="73"/>
      <c r="VJU122" s="74"/>
      <c r="VJV122" s="74"/>
      <c r="VJW122" s="77"/>
      <c r="VJX122" s="77"/>
      <c r="VJY122" s="11"/>
      <c r="VKE122" s="73"/>
      <c r="VKF122" s="73"/>
      <c r="VKG122" s="73"/>
      <c r="VKH122" s="73"/>
      <c r="VKI122" s="74"/>
      <c r="VKJ122" s="74"/>
      <c r="VKK122" s="77"/>
      <c r="VKL122" s="77"/>
      <c r="VKM122" s="11"/>
      <c r="VKS122" s="73"/>
      <c r="VKT122" s="73"/>
      <c r="VKU122" s="73"/>
      <c r="VKV122" s="73"/>
      <c r="VKW122" s="74"/>
      <c r="VKX122" s="74"/>
      <c r="VKY122" s="77"/>
      <c r="VKZ122" s="77"/>
      <c r="VLA122" s="11"/>
      <c r="VLG122" s="73"/>
      <c r="VLH122" s="73"/>
      <c r="VLI122" s="73"/>
      <c r="VLJ122" s="73"/>
      <c r="VLK122" s="74"/>
      <c r="VLL122" s="74"/>
      <c r="VLM122" s="77"/>
      <c r="VLN122" s="77"/>
      <c r="VLO122" s="11"/>
      <c r="VLU122" s="73"/>
      <c r="VLV122" s="73"/>
      <c r="VLW122" s="73"/>
      <c r="VLX122" s="73"/>
      <c r="VLY122" s="74"/>
      <c r="VLZ122" s="74"/>
      <c r="VMA122" s="77"/>
      <c r="VMB122" s="77"/>
      <c r="VMC122" s="11"/>
      <c r="VMI122" s="73"/>
      <c r="VMJ122" s="73"/>
      <c r="VMK122" s="73"/>
      <c r="VML122" s="73"/>
      <c r="VMM122" s="74"/>
      <c r="VMN122" s="74"/>
      <c r="VMO122" s="77"/>
      <c r="VMP122" s="77"/>
      <c r="VMQ122" s="11"/>
      <c r="VMW122" s="73"/>
      <c r="VMX122" s="73"/>
      <c r="VMY122" s="73"/>
      <c r="VMZ122" s="73"/>
      <c r="VNA122" s="74"/>
      <c r="VNB122" s="74"/>
      <c r="VNC122" s="77"/>
      <c r="VND122" s="77"/>
      <c r="VNE122" s="11"/>
      <c r="VNK122" s="73"/>
      <c r="VNL122" s="73"/>
      <c r="VNM122" s="73"/>
      <c r="VNN122" s="73"/>
      <c r="VNO122" s="74"/>
      <c r="VNP122" s="74"/>
      <c r="VNQ122" s="77"/>
      <c r="VNR122" s="77"/>
      <c r="VNS122" s="11"/>
      <c r="VNY122" s="73"/>
      <c r="VNZ122" s="73"/>
      <c r="VOA122" s="73"/>
      <c r="VOB122" s="73"/>
      <c r="VOC122" s="74"/>
      <c r="VOD122" s="74"/>
      <c r="VOE122" s="77"/>
      <c r="VOF122" s="77"/>
      <c r="VOG122" s="11"/>
      <c r="VOM122" s="73"/>
      <c r="VON122" s="73"/>
      <c r="VOO122" s="73"/>
      <c r="VOP122" s="73"/>
      <c r="VOQ122" s="74"/>
      <c r="VOR122" s="74"/>
      <c r="VOS122" s="77"/>
      <c r="VOT122" s="77"/>
      <c r="VOU122" s="11"/>
      <c r="VPA122" s="73"/>
      <c r="VPB122" s="73"/>
      <c r="VPC122" s="73"/>
      <c r="VPD122" s="73"/>
      <c r="VPE122" s="74"/>
      <c r="VPF122" s="74"/>
      <c r="VPG122" s="77"/>
      <c r="VPH122" s="77"/>
      <c r="VPI122" s="11"/>
      <c r="VPO122" s="73"/>
      <c r="VPP122" s="73"/>
      <c r="VPQ122" s="73"/>
      <c r="VPR122" s="73"/>
      <c r="VPS122" s="74"/>
      <c r="VPT122" s="74"/>
      <c r="VPU122" s="77"/>
      <c r="VPV122" s="77"/>
      <c r="VPW122" s="11"/>
      <c r="VQC122" s="73"/>
      <c r="VQD122" s="73"/>
      <c r="VQE122" s="73"/>
      <c r="VQF122" s="73"/>
      <c r="VQG122" s="74"/>
      <c r="VQH122" s="74"/>
      <c r="VQI122" s="77"/>
      <c r="VQJ122" s="77"/>
      <c r="VQK122" s="11"/>
      <c r="VQQ122" s="73"/>
      <c r="VQR122" s="73"/>
      <c r="VQS122" s="73"/>
      <c r="VQT122" s="73"/>
      <c r="VQU122" s="74"/>
      <c r="VQV122" s="74"/>
      <c r="VQW122" s="77"/>
      <c r="VQX122" s="77"/>
      <c r="VQY122" s="11"/>
      <c r="VRE122" s="73"/>
      <c r="VRF122" s="73"/>
      <c r="VRG122" s="73"/>
      <c r="VRH122" s="73"/>
      <c r="VRI122" s="74"/>
      <c r="VRJ122" s="74"/>
      <c r="VRK122" s="77"/>
      <c r="VRL122" s="77"/>
      <c r="VRM122" s="11"/>
      <c r="VRS122" s="73"/>
      <c r="VRT122" s="73"/>
      <c r="VRU122" s="73"/>
      <c r="VRV122" s="73"/>
      <c r="VRW122" s="74"/>
      <c r="VRX122" s="74"/>
      <c r="VRY122" s="77"/>
      <c r="VRZ122" s="77"/>
      <c r="VSA122" s="11"/>
      <c r="VSG122" s="73"/>
      <c r="VSH122" s="73"/>
      <c r="VSI122" s="73"/>
      <c r="VSJ122" s="73"/>
      <c r="VSK122" s="74"/>
      <c r="VSL122" s="74"/>
      <c r="VSM122" s="77"/>
      <c r="VSN122" s="77"/>
      <c r="VSO122" s="11"/>
      <c r="VSU122" s="73"/>
      <c r="VSV122" s="73"/>
      <c r="VSW122" s="73"/>
      <c r="VSX122" s="73"/>
      <c r="VSY122" s="74"/>
      <c r="VSZ122" s="74"/>
      <c r="VTA122" s="77"/>
      <c r="VTB122" s="77"/>
      <c r="VTC122" s="11"/>
      <c r="VTI122" s="73"/>
      <c r="VTJ122" s="73"/>
      <c r="VTK122" s="73"/>
      <c r="VTL122" s="73"/>
      <c r="VTM122" s="74"/>
      <c r="VTN122" s="74"/>
      <c r="VTO122" s="77"/>
      <c r="VTP122" s="77"/>
      <c r="VTQ122" s="11"/>
      <c r="VTW122" s="73"/>
      <c r="VTX122" s="73"/>
      <c r="VTY122" s="73"/>
      <c r="VTZ122" s="73"/>
      <c r="VUA122" s="74"/>
      <c r="VUB122" s="74"/>
      <c r="VUC122" s="77"/>
      <c r="VUD122" s="77"/>
      <c r="VUE122" s="11"/>
      <c r="VUK122" s="73"/>
      <c r="VUL122" s="73"/>
      <c r="VUM122" s="73"/>
      <c r="VUN122" s="73"/>
      <c r="VUO122" s="74"/>
      <c r="VUP122" s="74"/>
      <c r="VUQ122" s="77"/>
      <c r="VUR122" s="77"/>
      <c r="VUS122" s="11"/>
      <c r="VUY122" s="73"/>
      <c r="VUZ122" s="73"/>
      <c r="VVA122" s="73"/>
      <c r="VVB122" s="73"/>
      <c r="VVC122" s="74"/>
      <c r="VVD122" s="74"/>
      <c r="VVE122" s="77"/>
      <c r="VVF122" s="77"/>
      <c r="VVG122" s="11"/>
      <c r="VVM122" s="73"/>
      <c r="VVN122" s="73"/>
      <c r="VVO122" s="73"/>
      <c r="VVP122" s="73"/>
      <c r="VVQ122" s="74"/>
      <c r="VVR122" s="74"/>
      <c r="VVS122" s="77"/>
      <c r="VVT122" s="77"/>
      <c r="VVU122" s="11"/>
      <c r="VWA122" s="73"/>
      <c r="VWB122" s="73"/>
      <c r="VWC122" s="73"/>
      <c r="VWD122" s="73"/>
      <c r="VWE122" s="74"/>
      <c r="VWF122" s="74"/>
      <c r="VWG122" s="77"/>
      <c r="VWH122" s="77"/>
      <c r="VWI122" s="11"/>
      <c r="VWO122" s="73"/>
      <c r="VWP122" s="73"/>
      <c r="VWQ122" s="73"/>
      <c r="VWR122" s="73"/>
      <c r="VWS122" s="74"/>
      <c r="VWT122" s="74"/>
      <c r="VWU122" s="77"/>
      <c r="VWV122" s="77"/>
      <c r="VWW122" s="11"/>
      <c r="VXC122" s="73"/>
      <c r="VXD122" s="73"/>
      <c r="VXE122" s="73"/>
      <c r="VXF122" s="73"/>
      <c r="VXG122" s="74"/>
      <c r="VXH122" s="74"/>
      <c r="VXI122" s="77"/>
      <c r="VXJ122" s="77"/>
      <c r="VXK122" s="11"/>
      <c r="VXQ122" s="73"/>
      <c r="VXR122" s="73"/>
      <c r="VXS122" s="73"/>
      <c r="VXT122" s="73"/>
      <c r="VXU122" s="74"/>
      <c r="VXV122" s="74"/>
      <c r="VXW122" s="77"/>
      <c r="VXX122" s="77"/>
      <c r="VXY122" s="11"/>
      <c r="VYE122" s="73"/>
      <c r="VYF122" s="73"/>
      <c r="VYG122" s="73"/>
      <c r="VYH122" s="73"/>
      <c r="VYI122" s="74"/>
      <c r="VYJ122" s="74"/>
      <c r="VYK122" s="77"/>
      <c r="VYL122" s="77"/>
      <c r="VYM122" s="11"/>
      <c r="VYS122" s="73"/>
      <c r="VYT122" s="73"/>
      <c r="VYU122" s="73"/>
      <c r="VYV122" s="73"/>
      <c r="VYW122" s="74"/>
      <c r="VYX122" s="74"/>
      <c r="VYY122" s="77"/>
      <c r="VYZ122" s="77"/>
      <c r="VZA122" s="11"/>
      <c r="VZG122" s="73"/>
      <c r="VZH122" s="73"/>
      <c r="VZI122" s="73"/>
      <c r="VZJ122" s="73"/>
      <c r="VZK122" s="74"/>
      <c r="VZL122" s="74"/>
      <c r="VZM122" s="77"/>
      <c r="VZN122" s="77"/>
      <c r="VZO122" s="11"/>
      <c r="VZU122" s="73"/>
      <c r="VZV122" s="73"/>
      <c r="VZW122" s="73"/>
      <c r="VZX122" s="73"/>
      <c r="VZY122" s="74"/>
      <c r="VZZ122" s="74"/>
      <c r="WAA122" s="77"/>
      <c r="WAB122" s="77"/>
      <c r="WAC122" s="11"/>
      <c r="WAI122" s="73"/>
      <c r="WAJ122" s="73"/>
      <c r="WAK122" s="73"/>
      <c r="WAL122" s="73"/>
      <c r="WAM122" s="74"/>
      <c r="WAN122" s="74"/>
      <c r="WAO122" s="77"/>
      <c r="WAP122" s="77"/>
      <c r="WAQ122" s="11"/>
      <c r="WAW122" s="73"/>
      <c r="WAX122" s="73"/>
      <c r="WAY122" s="73"/>
      <c r="WAZ122" s="73"/>
      <c r="WBA122" s="74"/>
      <c r="WBB122" s="74"/>
      <c r="WBC122" s="77"/>
      <c r="WBD122" s="77"/>
      <c r="WBE122" s="11"/>
      <c r="WBK122" s="73"/>
      <c r="WBL122" s="73"/>
      <c r="WBM122" s="73"/>
      <c r="WBN122" s="73"/>
      <c r="WBO122" s="74"/>
      <c r="WBP122" s="74"/>
      <c r="WBQ122" s="77"/>
      <c r="WBR122" s="77"/>
      <c r="WBS122" s="11"/>
      <c r="WBY122" s="73"/>
      <c r="WBZ122" s="73"/>
      <c r="WCA122" s="73"/>
      <c r="WCB122" s="73"/>
      <c r="WCC122" s="74"/>
      <c r="WCD122" s="74"/>
      <c r="WCE122" s="77"/>
      <c r="WCF122" s="77"/>
      <c r="WCG122" s="11"/>
      <c r="WCM122" s="73"/>
      <c r="WCN122" s="73"/>
      <c r="WCO122" s="73"/>
      <c r="WCP122" s="73"/>
      <c r="WCQ122" s="74"/>
      <c r="WCR122" s="74"/>
      <c r="WCS122" s="77"/>
      <c r="WCT122" s="77"/>
      <c r="WCU122" s="11"/>
      <c r="WDA122" s="73"/>
      <c r="WDB122" s="73"/>
      <c r="WDC122" s="73"/>
      <c r="WDD122" s="73"/>
      <c r="WDE122" s="74"/>
      <c r="WDF122" s="74"/>
      <c r="WDG122" s="77"/>
      <c r="WDH122" s="77"/>
      <c r="WDI122" s="11"/>
      <c r="WDO122" s="73"/>
      <c r="WDP122" s="73"/>
      <c r="WDQ122" s="73"/>
      <c r="WDR122" s="73"/>
      <c r="WDS122" s="74"/>
      <c r="WDT122" s="74"/>
      <c r="WDU122" s="77"/>
      <c r="WDV122" s="77"/>
      <c r="WDW122" s="11"/>
      <c r="WEC122" s="73"/>
      <c r="WED122" s="73"/>
      <c r="WEE122" s="73"/>
      <c r="WEF122" s="73"/>
      <c r="WEG122" s="74"/>
      <c r="WEH122" s="74"/>
      <c r="WEI122" s="77"/>
      <c r="WEJ122" s="77"/>
      <c r="WEK122" s="11"/>
      <c r="WEQ122" s="73"/>
      <c r="WER122" s="73"/>
      <c r="WES122" s="73"/>
      <c r="WET122" s="73"/>
      <c r="WEU122" s="74"/>
      <c r="WEV122" s="74"/>
      <c r="WEW122" s="77"/>
      <c r="WEX122" s="77"/>
      <c r="WEY122" s="11"/>
      <c r="WFE122" s="73"/>
      <c r="WFF122" s="73"/>
      <c r="WFG122" s="73"/>
      <c r="WFH122" s="73"/>
      <c r="WFI122" s="74"/>
      <c r="WFJ122" s="74"/>
      <c r="WFK122" s="77"/>
      <c r="WFL122" s="77"/>
      <c r="WFM122" s="11"/>
      <c r="WFS122" s="73"/>
      <c r="WFT122" s="73"/>
      <c r="WFU122" s="73"/>
      <c r="WFV122" s="73"/>
      <c r="WFW122" s="74"/>
      <c r="WFX122" s="74"/>
      <c r="WFY122" s="77"/>
      <c r="WFZ122" s="77"/>
      <c r="WGA122" s="11"/>
      <c r="WGG122" s="73"/>
      <c r="WGH122" s="73"/>
      <c r="WGI122" s="73"/>
      <c r="WGJ122" s="73"/>
      <c r="WGK122" s="74"/>
      <c r="WGL122" s="74"/>
      <c r="WGM122" s="77"/>
      <c r="WGN122" s="77"/>
      <c r="WGO122" s="11"/>
      <c r="WGU122" s="73"/>
      <c r="WGV122" s="73"/>
      <c r="WGW122" s="73"/>
      <c r="WGX122" s="73"/>
      <c r="WGY122" s="74"/>
      <c r="WGZ122" s="74"/>
      <c r="WHA122" s="77"/>
      <c r="WHB122" s="77"/>
      <c r="WHC122" s="11"/>
      <c r="WHI122" s="73"/>
      <c r="WHJ122" s="73"/>
      <c r="WHK122" s="73"/>
      <c r="WHL122" s="73"/>
      <c r="WHM122" s="74"/>
      <c r="WHN122" s="74"/>
      <c r="WHO122" s="77"/>
      <c r="WHP122" s="77"/>
      <c r="WHQ122" s="11"/>
      <c r="WHW122" s="73"/>
      <c r="WHX122" s="73"/>
      <c r="WHY122" s="73"/>
      <c r="WHZ122" s="73"/>
      <c r="WIA122" s="74"/>
      <c r="WIB122" s="74"/>
      <c r="WIC122" s="77"/>
      <c r="WID122" s="77"/>
      <c r="WIE122" s="11"/>
      <c r="WIK122" s="73"/>
      <c r="WIL122" s="73"/>
      <c r="WIM122" s="73"/>
      <c r="WIN122" s="73"/>
      <c r="WIO122" s="74"/>
      <c r="WIP122" s="74"/>
      <c r="WIQ122" s="77"/>
      <c r="WIR122" s="77"/>
      <c r="WIS122" s="11"/>
      <c r="WIY122" s="73"/>
      <c r="WIZ122" s="73"/>
      <c r="WJA122" s="73"/>
      <c r="WJB122" s="73"/>
      <c r="WJC122" s="74"/>
      <c r="WJD122" s="74"/>
      <c r="WJE122" s="77"/>
      <c r="WJF122" s="77"/>
      <c r="WJG122" s="11"/>
      <c r="WJM122" s="73"/>
      <c r="WJN122" s="73"/>
      <c r="WJO122" s="73"/>
      <c r="WJP122" s="73"/>
      <c r="WJQ122" s="74"/>
      <c r="WJR122" s="74"/>
      <c r="WJS122" s="77"/>
      <c r="WJT122" s="77"/>
      <c r="WJU122" s="11"/>
      <c r="WKA122" s="73"/>
      <c r="WKB122" s="73"/>
      <c r="WKC122" s="73"/>
      <c r="WKD122" s="73"/>
      <c r="WKE122" s="74"/>
      <c r="WKF122" s="74"/>
      <c r="WKG122" s="77"/>
      <c r="WKH122" s="77"/>
      <c r="WKI122" s="11"/>
      <c r="WKO122" s="73"/>
      <c r="WKP122" s="73"/>
      <c r="WKQ122" s="73"/>
      <c r="WKR122" s="73"/>
      <c r="WKS122" s="74"/>
      <c r="WKT122" s="74"/>
      <c r="WKU122" s="77"/>
      <c r="WKV122" s="77"/>
      <c r="WKW122" s="11"/>
      <c r="WLC122" s="73"/>
      <c r="WLD122" s="73"/>
      <c r="WLE122" s="73"/>
      <c r="WLF122" s="73"/>
      <c r="WLG122" s="74"/>
      <c r="WLH122" s="74"/>
      <c r="WLI122" s="77"/>
      <c r="WLJ122" s="77"/>
      <c r="WLK122" s="11"/>
      <c r="WLQ122" s="73"/>
      <c r="WLR122" s="73"/>
      <c r="WLS122" s="73"/>
      <c r="WLT122" s="73"/>
      <c r="WLU122" s="74"/>
      <c r="WLV122" s="74"/>
      <c r="WLW122" s="77"/>
      <c r="WLX122" s="77"/>
      <c r="WLY122" s="11"/>
      <c r="WME122" s="73"/>
      <c r="WMF122" s="73"/>
      <c r="WMG122" s="73"/>
      <c r="WMH122" s="73"/>
      <c r="WMI122" s="74"/>
      <c r="WMJ122" s="74"/>
      <c r="WMK122" s="77"/>
      <c r="WML122" s="77"/>
      <c r="WMM122" s="11"/>
      <c r="WMS122" s="73"/>
      <c r="WMT122" s="73"/>
      <c r="WMU122" s="73"/>
      <c r="WMV122" s="73"/>
      <c r="WMW122" s="74"/>
      <c r="WMX122" s="74"/>
      <c r="WMY122" s="77"/>
      <c r="WMZ122" s="77"/>
      <c r="WNA122" s="11"/>
      <c r="WNG122" s="73"/>
      <c r="WNH122" s="73"/>
      <c r="WNI122" s="73"/>
      <c r="WNJ122" s="73"/>
      <c r="WNK122" s="74"/>
      <c r="WNL122" s="74"/>
      <c r="WNM122" s="77"/>
      <c r="WNN122" s="77"/>
      <c r="WNO122" s="11"/>
      <c r="WNU122" s="73"/>
      <c r="WNV122" s="73"/>
      <c r="WNW122" s="73"/>
      <c r="WNX122" s="73"/>
      <c r="WNY122" s="74"/>
      <c r="WNZ122" s="74"/>
      <c r="WOA122" s="77"/>
      <c r="WOB122" s="77"/>
      <c r="WOC122" s="11"/>
      <c r="WOI122" s="73"/>
      <c r="WOJ122" s="73"/>
      <c r="WOK122" s="73"/>
      <c r="WOL122" s="73"/>
      <c r="WOM122" s="74"/>
      <c r="WON122" s="74"/>
      <c r="WOO122" s="77"/>
      <c r="WOP122" s="77"/>
      <c r="WOQ122" s="11"/>
      <c r="WOW122" s="73"/>
      <c r="WOX122" s="73"/>
      <c r="WOY122" s="73"/>
      <c r="WOZ122" s="73"/>
      <c r="WPA122" s="74"/>
      <c r="WPB122" s="74"/>
      <c r="WPC122" s="77"/>
      <c r="WPD122" s="77"/>
      <c r="WPE122" s="11"/>
      <c r="WPK122" s="73"/>
      <c r="WPL122" s="73"/>
      <c r="WPM122" s="73"/>
      <c r="WPN122" s="73"/>
      <c r="WPO122" s="74"/>
      <c r="WPP122" s="74"/>
      <c r="WPQ122" s="77"/>
      <c r="WPR122" s="77"/>
      <c r="WPS122" s="11"/>
      <c r="WPY122" s="73"/>
      <c r="WPZ122" s="73"/>
      <c r="WQA122" s="73"/>
      <c r="WQB122" s="73"/>
      <c r="WQC122" s="74"/>
      <c r="WQD122" s="74"/>
      <c r="WQE122" s="77"/>
      <c r="WQF122" s="77"/>
      <c r="WQG122" s="11"/>
      <c r="WQM122" s="73"/>
      <c r="WQN122" s="73"/>
      <c r="WQO122" s="73"/>
      <c r="WQP122" s="73"/>
      <c r="WQQ122" s="74"/>
      <c r="WQR122" s="74"/>
      <c r="WQS122" s="77"/>
      <c r="WQT122" s="77"/>
      <c r="WQU122" s="11"/>
      <c r="WRA122" s="73"/>
      <c r="WRB122" s="73"/>
      <c r="WRC122" s="73"/>
      <c r="WRD122" s="73"/>
      <c r="WRE122" s="74"/>
      <c r="WRF122" s="74"/>
      <c r="WRG122" s="77"/>
      <c r="WRH122" s="77"/>
      <c r="WRI122" s="11"/>
      <c r="WRO122" s="73"/>
      <c r="WRP122" s="73"/>
      <c r="WRQ122" s="73"/>
      <c r="WRR122" s="73"/>
      <c r="WRS122" s="74"/>
      <c r="WRT122" s="74"/>
      <c r="WRU122" s="77"/>
      <c r="WRV122" s="77"/>
      <c r="WRW122" s="11"/>
      <c r="WSC122" s="73"/>
      <c r="WSD122" s="73"/>
      <c r="WSE122" s="73"/>
      <c r="WSF122" s="73"/>
      <c r="WSG122" s="74"/>
      <c r="WSH122" s="74"/>
      <c r="WSI122" s="77"/>
      <c r="WSJ122" s="77"/>
      <c r="WSK122" s="11"/>
      <c r="WSQ122" s="73"/>
      <c r="WSR122" s="73"/>
      <c r="WSS122" s="73"/>
      <c r="WST122" s="73"/>
      <c r="WSU122" s="74"/>
      <c r="WSV122" s="74"/>
      <c r="WSW122" s="77"/>
      <c r="WSX122" s="77"/>
      <c r="WSY122" s="11"/>
      <c r="WTE122" s="73"/>
      <c r="WTF122" s="73"/>
      <c r="WTG122" s="73"/>
      <c r="WTH122" s="73"/>
      <c r="WTI122" s="74"/>
      <c r="WTJ122" s="74"/>
      <c r="WTK122" s="77"/>
      <c r="WTL122" s="77"/>
      <c r="WTM122" s="11"/>
      <c r="WTS122" s="73"/>
      <c r="WTT122" s="73"/>
      <c r="WTU122" s="73"/>
      <c r="WTV122" s="73"/>
      <c r="WTW122" s="74"/>
      <c r="WTX122" s="74"/>
      <c r="WTY122" s="77"/>
      <c r="WTZ122" s="77"/>
      <c r="WUA122" s="11"/>
      <c r="WUG122" s="73"/>
      <c r="WUH122" s="73"/>
      <c r="WUI122" s="73"/>
      <c r="WUJ122" s="73"/>
      <c r="WUK122" s="74"/>
      <c r="WUL122" s="74"/>
      <c r="WUM122" s="77"/>
      <c r="WUN122" s="77"/>
      <c r="WUO122" s="11"/>
      <c r="WUU122" s="73"/>
      <c r="WUV122" s="73"/>
      <c r="WUW122" s="73"/>
      <c r="WUX122" s="73"/>
      <c r="WUY122" s="74"/>
      <c r="WUZ122" s="74"/>
      <c r="WVA122" s="77"/>
      <c r="WVB122" s="77"/>
      <c r="WVC122" s="11"/>
      <c r="WVI122" s="73"/>
      <c r="WVJ122" s="73"/>
      <c r="WVK122" s="73"/>
      <c r="WVL122" s="73"/>
      <c r="WVM122" s="74"/>
      <c r="WVN122" s="74"/>
      <c r="WVO122" s="77"/>
      <c r="WVP122" s="77"/>
      <c r="WVQ122" s="11"/>
      <c r="WVW122" s="73"/>
      <c r="WVX122" s="73"/>
      <c r="WVY122" s="73"/>
      <c r="WVZ122" s="73"/>
      <c r="WWA122" s="74"/>
      <c r="WWB122" s="74"/>
      <c r="WWC122" s="77"/>
      <c r="WWD122" s="77"/>
      <c r="WWE122" s="11"/>
      <c r="WWK122" s="73"/>
      <c r="WWL122" s="73"/>
      <c r="WWM122" s="73"/>
      <c r="WWN122" s="73"/>
      <c r="WWO122" s="74"/>
      <c r="WWP122" s="74"/>
      <c r="WWQ122" s="77"/>
      <c r="WWR122" s="77"/>
      <c r="WWS122" s="11"/>
      <c r="WWY122" s="73"/>
      <c r="WWZ122" s="73"/>
      <c r="WXA122" s="73"/>
      <c r="WXB122" s="73"/>
      <c r="WXC122" s="74"/>
      <c r="WXD122" s="74"/>
      <c r="WXE122" s="77"/>
      <c r="WXF122" s="77"/>
      <c r="WXG122" s="11"/>
      <c r="WXM122" s="73"/>
      <c r="WXN122" s="73"/>
      <c r="WXO122" s="73"/>
      <c r="WXP122" s="73"/>
      <c r="WXQ122" s="74"/>
      <c r="WXR122" s="74"/>
      <c r="WXS122" s="77"/>
      <c r="WXT122" s="77"/>
      <c r="WXU122" s="11"/>
      <c r="WYA122" s="73"/>
      <c r="WYB122" s="73"/>
      <c r="WYC122" s="73"/>
      <c r="WYD122" s="73"/>
      <c r="WYE122" s="74"/>
      <c r="WYF122" s="74"/>
      <c r="WYG122" s="77"/>
      <c r="WYH122" s="77"/>
      <c r="WYI122" s="11"/>
      <c r="WYO122" s="73"/>
      <c r="WYP122" s="73"/>
      <c r="WYQ122" s="73"/>
      <c r="WYR122" s="73"/>
      <c r="WYS122" s="74"/>
      <c r="WYT122" s="74"/>
      <c r="WYU122" s="77"/>
      <c r="WYV122" s="77"/>
      <c r="WYW122" s="11"/>
      <c r="WZC122" s="73"/>
      <c r="WZD122" s="73"/>
      <c r="WZE122" s="73"/>
      <c r="WZF122" s="73"/>
      <c r="WZG122" s="74"/>
      <c r="WZH122" s="74"/>
      <c r="WZI122" s="77"/>
      <c r="WZJ122" s="77"/>
      <c r="WZK122" s="11"/>
      <c r="WZQ122" s="73"/>
      <c r="WZR122" s="73"/>
      <c r="WZS122" s="73"/>
      <c r="WZT122" s="73"/>
      <c r="WZU122" s="74"/>
      <c r="WZV122" s="74"/>
      <c r="WZW122" s="77"/>
      <c r="WZX122" s="77"/>
      <c r="WZY122" s="11"/>
      <c r="XAE122" s="73"/>
      <c r="XAF122" s="73"/>
      <c r="XAG122" s="73"/>
      <c r="XAH122" s="73"/>
      <c r="XAI122" s="74"/>
      <c r="XAJ122" s="74"/>
      <c r="XAK122" s="77"/>
      <c r="XAL122" s="77"/>
      <c r="XAM122" s="11"/>
      <c r="XAS122" s="73"/>
      <c r="XAT122" s="73"/>
      <c r="XAU122" s="73"/>
      <c r="XAV122" s="73"/>
      <c r="XAW122" s="74"/>
      <c r="XAX122" s="74"/>
      <c r="XAY122" s="77"/>
      <c r="XAZ122" s="77"/>
      <c r="XBA122" s="11"/>
      <c r="XBG122" s="73"/>
      <c r="XBH122" s="73"/>
      <c r="XBI122" s="73"/>
      <c r="XBJ122" s="73"/>
      <c r="XBK122" s="74"/>
      <c r="XBL122" s="74"/>
      <c r="XBM122" s="77"/>
      <c r="XBN122" s="77"/>
      <c r="XBO122" s="11"/>
      <c r="XBU122" s="73"/>
      <c r="XBV122" s="73"/>
      <c r="XBW122" s="73"/>
      <c r="XBX122" s="73"/>
      <c r="XBY122" s="74"/>
      <c r="XBZ122" s="74"/>
      <c r="XCA122" s="77"/>
      <c r="XCB122" s="77"/>
      <c r="XCC122" s="11"/>
      <c r="XCI122" s="73"/>
      <c r="XCJ122" s="73"/>
      <c r="XCK122" s="73"/>
      <c r="XCL122" s="73"/>
      <c r="XCM122" s="74"/>
      <c r="XCN122" s="74"/>
      <c r="XCO122" s="77"/>
      <c r="XCP122" s="77"/>
      <c r="XCQ122" s="11"/>
      <c r="XCW122" s="73"/>
      <c r="XCX122" s="73"/>
      <c r="XCY122" s="73"/>
      <c r="XCZ122" s="73"/>
      <c r="XDA122" s="74"/>
      <c r="XDB122" s="74"/>
      <c r="XDC122" s="77"/>
      <c r="XDD122" s="77"/>
      <c r="XDE122" s="11"/>
      <c r="XDK122" s="73"/>
      <c r="XDL122" s="73"/>
      <c r="XDM122" s="73"/>
      <c r="XDN122" s="73"/>
      <c r="XDO122" s="74"/>
      <c r="XDP122" s="74"/>
      <c r="XDQ122" s="77"/>
      <c r="XDR122" s="77"/>
      <c r="XDS122" s="11"/>
      <c r="XDY122" s="73"/>
      <c r="XDZ122" s="73"/>
      <c r="XEA122" s="73"/>
      <c r="XEB122" s="73"/>
      <c r="XEC122" s="74"/>
      <c r="XED122" s="74"/>
      <c r="XEE122" s="77"/>
      <c r="XEF122" s="77"/>
      <c r="XEG122" s="11"/>
      <c r="XEM122" s="73"/>
      <c r="XEN122" s="73"/>
      <c r="XEO122" s="73"/>
      <c r="XEP122" s="73"/>
      <c r="XEQ122" s="74"/>
      <c r="XER122" s="74"/>
      <c r="XES122" s="77"/>
      <c r="XET122" s="77"/>
      <c r="XEU122" s="11"/>
      <c r="XFA122" s="73"/>
      <c r="XFB122" s="73"/>
      <c r="XFC122" s="73"/>
      <c r="XFD122" s="73"/>
    </row>
    <row r="123" spans="1:5119 5125:6141 6147:7163 7169:12287 12293:13309 13315:14331 14337:16384" x14ac:dyDescent="0.2">
      <c r="A123" s="73">
        <v>666877</v>
      </c>
      <c r="B123" s="73">
        <f>+_xlfn.XLOOKUP(A123,'[1]padron 2703'!A:A,'[1]padron 2703'!B:B,0)</f>
        <v>610003</v>
      </c>
      <c r="C123" s="73" t="str">
        <f>+_xlfn.XLOOKUP(A123,'[1]padron 2703'!A:A,'[1]padron 2703'!N:N,0)</f>
        <v>7791337010376</v>
      </c>
      <c r="D123" s="73" t="str">
        <f>+_xlfn.XLOOKUP(A123,'[1]padron 2703'!A:A,'[1]padron 2703'!D:D,0)</f>
        <v xml:space="preserve">YOGU LS.CLASICO NUTR.ACT SACH ENT DUR 900X        </v>
      </c>
      <c r="E123" s="74">
        <f>+_xlfn.XLOOKUP(A123,'[1]padron 2703'!A:A,'[1]padron 2703'!I:I,0)</f>
        <v>2096.6469999999999</v>
      </c>
      <c r="F123" s="74" t="s">
        <v>690</v>
      </c>
      <c r="G123" s="77">
        <v>46125</v>
      </c>
      <c r="H123" s="77">
        <v>46142</v>
      </c>
      <c r="O123" s="73"/>
      <c r="P123" s="73"/>
      <c r="Q123" s="73"/>
      <c r="R123" s="73"/>
      <c r="S123" s="74"/>
      <c r="T123" s="74"/>
      <c r="U123" s="77"/>
      <c r="V123" s="77"/>
      <c r="W123" s="11"/>
      <c r="AC123" s="73"/>
      <c r="AD123" s="73"/>
      <c r="AE123" s="73"/>
      <c r="AF123" s="73"/>
      <c r="AG123" s="74"/>
      <c r="AH123" s="74"/>
      <c r="AI123" s="77"/>
      <c r="AJ123" s="77"/>
      <c r="AK123" s="11"/>
      <c r="AQ123" s="73"/>
      <c r="AR123" s="73"/>
      <c r="AS123" s="73"/>
      <c r="AT123" s="73"/>
      <c r="AU123" s="74"/>
      <c r="AV123" s="74"/>
      <c r="AW123" s="77"/>
      <c r="AX123" s="77"/>
      <c r="AY123" s="11"/>
      <c r="BE123" s="73"/>
      <c r="BF123" s="73"/>
      <c r="BG123" s="73"/>
      <c r="BH123" s="73"/>
      <c r="BI123" s="74"/>
      <c r="BJ123" s="74"/>
      <c r="BK123" s="77"/>
      <c r="BL123" s="77"/>
      <c r="BM123" s="11"/>
      <c r="BS123" s="73"/>
      <c r="BT123" s="73"/>
      <c r="BU123" s="73"/>
      <c r="BV123" s="73"/>
      <c r="BW123" s="74"/>
      <c r="BX123" s="74"/>
      <c r="BY123" s="77"/>
      <c r="BZ123" s="77"/>
      <c r="CA123" s="11"/>
      <c r="CG123" s="73"/>
      <c r="CH123" s="73"/>
      <c r="CI123" s="73"/>
      <c r="CJ123" s="73"/>
      <c r="CK123" s="74"/>
      <c r="CL123" s="74"/>
      <c r="CM123" s="77"/>
      <c r="CN123" s="77"/>
      <c r="CO123" s="11"/>
      <c r="CU123" s="73"/>
      <c r="CV123" s="73"/>
      <c r="CW123" s="73"/>
      <c r="CX123" s="73"/>
      <c r="CY123" s="74"/>
      <c r="CZ123" s="74"/>
      <c r="DA123" s="77"/>
      <c r="DB123" s="77"/>
      <c r="DC123" s="11"/>
      <c r="DI123" s="73"/>
      <c r="DJ123" s="73"/>
      <c r="DK123" s="73"/>
      <c r="DL123" s="73"/>
      <c r="DM123" s="74"/>
      <c r="DN123" s="74"/>
      <c r="DO123" s="77"/>
      <c r="DP123" s="77"/>
      <c r="DQ123" s="11"/>
      <c r="DW123" s="73"/>
      <c r="DX123" s="73"/>
      <c r="DY123" s="73"/>
      <c r="DZ123" s="73"/>
      <c r="EA123" s="74"/>
      <c r="EB123" s="74"/>
      <c r="EC123" s="77"/>
      <c r="ED123" s="77"/>
      <c r="EE123" s="11"/>
      <c r="EK123" s="73"/>
      <c r="EL123" s="73"/>
      <c r="EM123" s="73"/>
      <c r="EN123" s="73"/>
      <c r="EO123" s="74"/>
      <c r="EP123" s="74"/>
      <c r="EQ123" s="77"/>
      <c r="ER123" s="77"/>
      <c r="ES123" s="11"/>
      <c r="EY123" s="73"/>
      <c r="EZ123" s="73"/>
      <c r="FA123" s="73"/>
      <c r="FB123" s="73"/>
      <c r="FC123" s="74"/>
      <c r="FD123" s="74"/>
      <c r="FE123" s="77"/>
      <c r="FF123" s="77"/>
      <c r="FG123" s="11"/>
      <c r="FM123" s="73"/>
      <c r="FN123" s="73"/>
      <c r="FO123" s="73"/>
      <c r="FP123" s="73"/>
      <c r="FQ123" s="74"/>
      <c r="FR123" s="74"/>
      <c r="FS123" s="77"/>
      <c r="FT123" s="77"/>
      <c r="FU123" s="11"/>
      <c r="GA123" s="73"/>
      <c r="GB123" s="73"/>
      <c r="GC123" s="73"/>
      <c r="GD123" s="73"/>
      <c r="GE123" s="74"/>
      <c r="GF123" s="74"/>
      <c r="GG123" s="77"/>
      <c r="GH123" s="77"/>
      <c r="GI123" s="11"/>
      <c r="GO123" s="73"/>
      <c r="GP123" s="73"/>
      <c r="GQ123" s="73"/>
      <c r="GR123" s="73"/>
      <c r="GS123" s="74"/>
      <c r="GT123" s="74"/>
      <c r="GU123" s="77"/>
      <c r="GV123" s="77"/>
      <c r="GW123" s="11"/>
      <c r="HC123" s="73"/>
      <c r="HD123" s="73"/>
      <c r="HE123" s="73"/>
      <c r="HF123" s="73"/>
      <c r="HG123" s="74"/>
      <c r="HH123" s="74"/>
      <c r="HI123" s="77"/>
      <c r="HJ123" s="77"/>
      <c r="HK123" s="11"/>
      <c r="HQ123" s="73"/>
      <c r="HR123" s="73"/>
      <c r="HS123" s="73"/>
      <c r="HT123" s="73"/>
      <c r="HU123" s="74"/>
      <c r="HV123" s="74"/>
      <c r="HW123" s="77"/>
      <c r="HX123" s="77"/>
      <c r="HY123" s="11"/>
      <c r="IE123" s="73"/>
      <c r="IF123" s="73"/>
      <c r="IG123" s="73"/>
      <c r="IH123" s="73"/>
      <c r="II123" s="74"/>
      <c r="IJ123" s="74"/>
      <c r="IK123" s="77"/>
      <c r="IL123" s="77"/>
      <c r="IM123" s="11"/>
      <c r="IS123" s="73"/>
      <c r="IT123" s="73"/>
      <c r="IU123" s="73"/>
      <c r="IV123" s="73"/>
      <c r="IW123" s="74"/>
      <c r="IX123" s="74"/>
      <c r="IY123" s="77"/>
      <c r="IZ123" s="77"/>
      <c r="JA123" s="11"/>
      <c r="JG123" s="73"/>
      <c r="JH123" s="73"/>
      <c r="JI123" s="73"/>
      <c r="JJ123" s="73"/>
      <c r="JK123" s="74"/>
      <c r="JL123" s="74"/>
      <c r="JM123" s="77"/>
      <c r="JN123" s="77"/>
      <c r="JO123" s="11"/>
      <c r="JU123" s="73"/>
      <c r="JV123" s="73"/>
      <c r="JW123" s="73"/>
      <c r="JX123" s="73"/>
      <c r="JY123" s="74"/>
      <c r="JZ123" s="74"/>
      <c r="KA123" s="77"/>
      <c r="KB123" s="77"/>
      <c r="KC123" s="11"/>
      <c r="KI123" s="73"/>
      <c r="KJ123" s="73"/>
      <c r="KK123" s="73"/>
      <c r="KL123" s="73"/>
      <c r="KM123" s="74"/>
      <c r="KN123" s="74"/>
      <c r="KO123" s="77"/>
      <c r="KP123" s="77"/>
      <c r="KQ123" s="11"/>
      <c r="KW123" s="73"/>
      <c r="KX123" s="73"/>
      <c r="KY123" s="73"/>
      <c r="KZ123" s="73"/>
      <c r="LA123" s="74"/>
      <c r="LB123" s="74"/>
      <c r="LC123" s="77"/>
      <c r="LD123" s="77"/>
      <c r="LE123" s="11"/>
      <c r="LK123" s="73"/>
      <c r="LL123" s="73"/>
      <c r="LM123" s="73"/>
      <c r="LN123" s="73"/>
      <c r="LO123" s="74"/>
      <c r="LP123" s="74"/>
      <c r="LQ123" s="77"/>
      <c r="LR123" s="77"/>
      <c r="LS123" s="11"/>
      <c r="LY123" s="73"/>
      <c r="LZ123" s="73"/>
      <c r="MA123" s="73"/>
      <c r="MB123" s="73"/>
      <c r="MC123" s="74"/>
      <c r="MD123" s="74"/>
      <c r="ME123" s="77"/>
      <c r="MF123" s="77"/>
      <c r="MG123" s="11"/>
      <c r="MM123" s="73"/>
      <c r="MN123" s="73"/>
      <c r="MO123" s="73"/>
      <c r="MP123" s="73"/>
      <c r="MQ123" s="74"/>
      <c r="MR123" s="74"/>
      <c r="MS123" s="77"/>
      <c r="MT123" s="77"/>
      <c r="MU123" s="11"/>
      <c r="NA123" s="73"/>
      <c r="NB123" s="73"/>
      <c r="NC123" s="73"/>
      <c r="ND123" s="73"/>
      <c r="NE123" s="74"/>
      <c r="NF123" s="74"/>
      <c r="NG123" s="77"/>
      <c r="NH123" s="77"/>
      <c r="NI123" s="11"/>
      <c r="NO123" s="73"/>
      <c r="NP123" s="73"/>
      <c r="NQ123" s="73"/>
      <c r="NR123" s="73"/>
      <c r="NS123" s="74"/>
      <c r="NT123" s="74"/>
      <c r="NU123" s="77"/>
      <c r="NV123" s="77"/>
      <c r="NW123" s="11"/>
      <c r="OC123" s="73"/>
      <c r="OD123" s="73"/>
      <c r="OE123" s="73"/>
      <c r="OF123" s="73"/>
      <c r="OG123" s="74"/>
      <c r="OH123" s="74"/>
      <c r="OI123" s="77"/>
      <c r="OJ123" s="77"/>
      <c r="OK123" s="11"/>
      <c r="OQ123" s="73"/>
      <c r="OR123" s="73"/>
      <c r="OS123" s="73"/>
      <c r="OT123" s="73"/>
      <c r="OU123" s="74"/>
      <c r="OV123" s="74"/>
      <c r="OW123" s="77"/>
      <c r="OX123" s="77"/>
      <c r="OY123" s="11"/>
      <c r="PE123" s="73"/>
      <c r="PF123" s="73"/>
      <c r="PG123" s="73"/>
      <c r="PH123" s="73"/>
      <c r="PI123" s="74"/>
      <c r="PJ123" s="74"/>
      <c r="PK123" s="77"/>
      <c r="PL123" s="77"/>
      <c r="PM123" s="11"/>
      <c r="PS123" s="73"/>
      <c r="PT123" s="73"/>
      <c r="PU123" s="73"/>
      <c r="PV123" s="73"/>
      <c r="PW123" s="74"/>
      <c r="PX123" s="74"/>
      <c r="PY123" s="77"/>
      <c r="PZ123" s="77"/>
      <c r="QA123" s="11"/>
      <c r="QG123" s="73"/>
      <c r="QH123" s="73"/>
      <c r="QI123" s="73"/>
      <c r="QJ123" s="73"/>
      <c r="QK123" s="74"/>
      <c r="QL123" s="74"/>
      <c r="QM123" s="77"/>
      <c r="QN123" s="77"/>
      <c r="QO123" s="11"/>
      <c r="QU123" s="73"/>
      <c r="QV123" s="73"/>
      <c r="QW123" s="73"/>
      <c r="QX123" s="73"/>
      <c r="QY123" s="74"/>
      <c r="QZ123" s="74"/>
      <c r="RA123" s="77"/>
      <c r="RB123" s="77"/>
      <c r="RC123" s="11"/>
      <c r="RI123" s="73"/>
      <c r="RJ123" s="73"/>
      <c r="RK123" s="73"/>
      <c r="RL123" s="73"/>
      <c r="RM123" s="74"/>
      <c r="RN123" s="74"/>
      <c r="RO123" s="77"/>
      <c r="RP123" s="77"/>
      <c r="RQ123" s="11"/>
      <c r="RW123" s="73"/>
      <c r="RX123" s="73"/>
      <c r="RY123" s="73"/>
      <c r="RZ123" s="73"/>
      <c r="SA123" s="74"/>
      <c r="SB123" s="74"/>
      <c r="SC123" s="77"/>
      <c r="SD123" s="77"/>
      <c r="SE123" s="11"/>
      <c r="SK123" s="73"/>
      <c r="SL123" s="73"/>
      <c r="SM123" s="73"/>
      <c r="SN123" s="73"/>
      <c r="SO123" s="74"/>
      <c r="SP123" s="74"/>
      <c r="SQ123" s="77"/>
      <c r="SR123" s="77"/>
      <c r="SS123" s="11"/>
      <c r="SY123" s="73"/>
      <c r="SZ123" s="73"/>
      <c r="TA123" s="73"/>
      <c r="TB123" s="73"/>
      <c r="TC123" s="74"/>
      <c r="TD123" s="74"/>
      <c r="TE123" s="77"/>
      <c r="TF123" s="77"/>
      <c r="TG123" s="11"/>
      <c r="TM123" s="73"/>
      <c r="TN123" s="73"/>
      <c r="TO123" s="73"/>
      <c r="TP123" s="73"/>
      <c r="TQ123" s="74"/>
      <c r="TR123" s="74"/>
      <c r="TS123" s="77"/>
      <c r="TT123" s="77"/>
      <c r="TU123" s="11"/>
      <c r="UA123" s="73"/>
      <c r="UB123" s="73"/>
      <c r="UC123" s="73"/>
      <c r="UD123" s="73"/>
      <c r="UE123" s="74"/>
      <c r="UF123" s="74"/>
      <c r="UG123" s="77"/>
      <c r="UH123" s="77"/>
      <c r="UI123" s="11"/>
      <c r="UO123" s="73"/>
      <c r="UP123" s="73"/>
      <c r="UQ123" s="73"/>
      <c r="UR123" s="73"/>
      <c r="US123" s="74"/>
      <c r="UT123" s="74"/>
      <c r="UU123" s="77"/>
      <c r="UV123" s="77"/>
      <c r="UW123" s="11"/>
      <c r="VC123" s="73"/>
      <c r="VD123" s="73"/>
      <c r="VE123" s="73"/>
      <c r="VF123" s="73"/>
      <c r="VG123" s="74"/>
      <c r="VH123" s="74"/>
      <c r="VI123" s="77"/>
      <c r="VJ123" s="77"/>
      <c r="VK123" s="11"/>
      <c r="VQ123" s="73"/>
      <c r="VR123" s="73"/>
      <c r="VS123" s="73"/>
      <c r="VT123" s="73"/>
      <c r="VU123" s="74"/>
      <c r="VV123" s="74"/>
      <c r="VW123" s="77"/>
      <c r="VX123" s="77"/>
      <c r="VY123" s="11"/>
      <c r="WE123" s="73"/>
      <c r="WF123" s="73"/>
      <c r="WG123" s="73"/>
      <c r="WH123" s="73"/>
      <c r="WI123" s="74"/>
      <c r="WJ123" s="74"/>
      <c r="WK123" s="77"/>
      <c r="WL123" s="77"/>
      <c r="WM123" s="11"/>
      <c r="WS123" s="73"/>
      <c r="WT123" s="73"/>
      <c r="WU123" s="73"/>
      <c r="WV123" s="73"/>
      <c r="WW123" s="74"/>
      <c r="WX123" s="74"/>
      <c r="WY123" s="77"/>
      <c r="WZ123" s="77"/>
      <c r="XA123" s="11"/>
      <c r="XG123" s="73"/>
      <c r="XH123" s="73"/>
      <c r="XI123" s="73"/>
      <c r="XJ123" s="73"/>
      <c r="XK123" s="74"/>
      <c r="XL123" s="74"/>
      <c r="XM123" s="77"/>
      <c r="XN123" s="77"/>
      <c r="XO123" s="11"/>
      <c r="XU123" s="73"/>
      <c r="XV123" s="73"/>
      <c r="XW123" s="73"/>
      <c r="XX123" s="73"/>
      <c r="XY123" s="74"/>
      <c r="XZ123" s="74"/>
      <c r="YA123" s="77"/>
      <c r="YB123" s="77"/>
      <c r="YC123" s="11"/>
      <c r="YI123" s="73"/>
      <c r="YJ123" s="73"/>
      <c r="YK123" s="73"/>
      <c r="YL123" s="73"/>
      <c r="YM123" s="74"/>
      <c r="YN123" s="74"/>
      <c r="YO123" s="77"/>
      <c r="YP123" s="77"/>
      <c r="YQ123" s="11"/>
      <c r="YW123" s="73"/>
      <c r="YX123" s="73"/>
      <c r="YY123" s="73"/>
      <c r="YZ123" s="73"/>
      <c r="ZA123" s="74"/>
      <c r="ZB123" s="74"/>
      <c r="ZC123" s="77"/>
      <c r="ZD123" s="77"/>
      <c r="ZE123" s="11"/>
      <c r="ZK123" s="73"/>
      <c r="ZL123" s="73"/>
      <c r="ZM123" s="73"/>
      <c r="ZN123" s="73"/>
      <c r="ZO123" s="74"/>
      <c r="ZP123" s="74"/>
      <c r="ZQ123" s="77"/>
      <c r="ZR123" s="77"/>
      <c r="ZS123" s="11"/>
      <c r="ZY123" s="73"/>
      <c r="ZZ123" s="73"/>
      <c r="AAA123" s="73"/>
      <c r="AAB123" s="73"/>
      <c r="AAC123" s="74"/>
      <c r="AAD123" s="74"/>
      <c r="AAE123" s="77"/>
      <c r="AAF123" s="77"/>
      <c r="AAG123" s="11"/>
      <c r="AAM123" s="73"/>
      <c r="AAN123" s="73"/>
      <c r="AAO123" s="73"/>
      <c r="AAP123" s="73"/>
      <c r="AAQ123" s="74"/>
      <c r="AAR123" s="74"/>
      <c r="AAS123" s="77"/>
      <c r="AAT123" s="77"/>
      <c r="AAU123" s="11"/>
      <c r="ABA123" s="73"/>
      <c r="ABB123" s="73"/>
      <c r="ABC123" s="73"/>
      <c r="ABD123" s="73"/>
      <c r="ABE123" s="74"/>
      <c r="ABF123" s="74"/>
      <c r="ABG123" s="77"/>
      <c r="ABH123" s="77"/>
      <c r="ABI123" s="11"/>
      <c r="ABO123" s="73"/>
      <c r="ABP123" s="73"/>
      <c r="ABQ123" s="73"/>
      <c r="ABR123" s="73"/>
      <c r="ABS123" s="74"/>
      <c r="ABT123" s="74"/>
      <c r="ABU123" s="77"/>
      <c r="ABV123" s="77"/>
      <c r="ABW123" s="11"/>
      <c r="ACC123" s="73"/>
      <c r="ACD123" s="73"/>
      <c r="ACE123" s="73"/>
      <c r="ACF123" s="73"/>
      <c r="ACG123" s="74"/>
      <c r="ACH123" s="74"/>
      <c r="ACI123" s="77"/>
      <c r="ACJ123" s="77"/>
      <c r="ACK123" s="11"/>
      <c r="ACQ123" s="73"/>
      <c r="ACR123" s="73"/>
      <c r="ACS123" s="73"/>
      <c r="ACT123" s="73"/>
      <c r="ACU123" s="74"/>
      <c r="ACV123" s="74"/>
      <c r="ACW123" s="77"/>
      <c r="ACX123" s="77"/>
      <c r="ACY123" s="11"/>
      <c r="ADE123" s="73"/>
      <c r="ADF123" s="73"/>
      <c r="ADG123" s="73"/>
      <c r="ADH123" s="73"/>
      <c r="ADI123" s="74"/>
      <c r="ADJ123" s="74"/>
      <c r="ADK123" s="77"/>
      <c r="ADL123" s="77"/>
      <c r="ADM123" s="11"/>
      <c r="ADS123" s="73"/>
      <c r="ADT123" s="73"/>
      <c r="ADU123" s="73"/>
      <c r="ADV123" s="73"/>
      <c r="ADW123" s="74"/>
      <c r="ADX123" s="74"/>
      <c r="ADY123" s="77"/>
      <c r="ADZ123" s="77"/>
      <c r="AEA123" s="11"/>
      <c r="AEG123" s="73"/>
      <c r="AEH123" s="73"/>
      <c r="AEI123" s="73"/>
      <c r="AEJ123" s="73"/>
      <c r="AEK123" s="74"/>
      <c r="AEL123" s="74"/>
      <c r="AEM123" s="77"/>
      <c r="AEN123" s="77"/>
      <c r="AEO123" s="11"/>
      <c r="AEU123" s="73"/>
      <c r="AEV123" s="73"/>
      <c r="AEW123" s="73"/>
      <c r="AEX123" s="73"/>
      <c r="AEY123" s="74"/>
      <c r="AEZ123" s="74"/>
      <c r="AFA123" s="77"/>
      <c r="AFB123" s="77"/>
      <c r="AFC123" s="11"/>
      <c r="AFI123" s="73"/>
      <c r="AFJ123" s="73"/>
      <c r="AFK123" s="73"/>
      <c r="AFL123" s="73"/>
      <c r="AFM123" s="74"/>
      <c r="AFN123" s="74"/>
      <c r="AFO123" s="77"/>
      <c r="AFP123" s="77"/>
      <c r="AFQ123" s="11"/>
      <c r="AFW123" s="73"/>
      <c r="AFX123" s="73"/>
      <c r="AFY123" s="73"/>
      <c r="AFZ123" s="73"/>
      <c r="AGA123" s="74"/>
      <c r="AGB123" s="74"/>
      <c r="AGC123" s="77"/>
      <c r="AGD123" s="77"/>
      <c r="AGE123" s="11"/>
      <c r="AGK123" s="73"/>
      <c r="AGL123" s="73"/>
      <c r="AGM123" s="73"/>
      <c r="AGN123" s="73"/>
      <c r="AGO123" s="74"/>
      <c r="AGP123" s="74"/>
      <c r="AGQ123" s="77"/>
      <c r="AGR123" s="77"/>
      <c r="AGS123" s="11"/>
      <c r="AGY123" s="73"/>
      <c r="AGZ123" s="73"/>
      <c r="AHA123" s="73"/>
      <c r="AHB123" s="73"/>
      <c r="AHC123" s="74"/>
      <c r="AHD123" s="74"/>
      <c r="AHE123" s="77"/>
      <c r="AHF123" s="77"/>
      <c r="AHG123" s="11"/>
      <c r="AHM123" s="73"/>
      <c r="AHN123" s="73"/>
      <c r="AHO123" s="73"/>
      <c r="AHP123" s="73"/>
      <c r="AHQ123" s="74"/>
      <c r="AHR123" s="74"/>
      <c r="AHS123" s="77"/>
      <c r="AHT123" s="77"/>
      <c r="AHU123" s="11"/>
      <c r="AIA123" s="73"/>
      <c r="AIB123" s="73"/>
      <c r="AIC123" s="73"/>
      <c r="AID123" s="73"/>
      <c r="AIE123" s="74"/>
      <c r="AIF123" s="74"/>
      <c r="AIG123" s="77"/>
      <c r="AIH123" s="77"/>
      <c r="AII123" s="11"/>
      <c r="AIO123" s="73"/>
      <c r="AIP123" s="73"/>
      <c r="AIQ123" s="73"/>
      <c r="AIR123" s="73"/>
      <c r="AIS123" s="74"/>
      <c r="AIT123" s="74"/>
      <c r="AIU123" s="77"/>
      <c r="AIV123" s="77"/>
      <c r="AIW123" s="11"/>
      <c r="AJC123" s="73"/>
      <c r="AJD123" s="73"/>
      <c r="AJE123" s="73"/>
      <c r="AJF123" s="73"/>
      <c r="AJG123" s="74"/>
      <c r="AJH123" s="74"/>
      <c r="AJI123" s="77"/>
      <c r="AJJ123" s="77"/>
      <c r="AJK123" s="11"/>
      <c r="AJQ123" s="73"/>
      <c r="AJR123" s="73"/>
      <c r="AJS123" s="73"/>
      <c r="AJT123" s="73"/>
      <c r="AJU123" s="74"/>
      <c r="AJV123" s="74"/>
      <c r="AJW123" s="77"/>
      <c r="AJX123" s="77"/>
      <c r="AJY123" s="11"/>
      <c r="AKE123" s="73"/>
      <c r="AKF123" s="73"/>
      <c r="AKG123" s="73"/>
      <c r="AKH123" s="73"/>
      <c r="AKI123" s="74"/>
      <c r="AKJ123" s="74"/>
      <c r="AKK123" s="77"/>
      <c r="AKL123" s="77"/>
      <c r="AKM123" s="11"/>
      <c r="AKS123" s="73"/>
      <c r="AKT123" s="73"/>
      <c r="AKU123" s="73"/>
      <c r="AKV123" s="73"/>
      <c r="AKW123" s="74"/>
      <c r="AKX123" s="74"/>
      <c r="AKY123" s="77"/>
      <c r="AKZ123" s="77"/>
      <c r="ALA123" s="11"/>
      <c r="ALG123" s="73"/>
      <c r="ALH123" s="73"/>
      <c r="ALI123" s="73"/>
      <c r="ALJ123" s="73"/>
      <c r="ALK123" s="74"/>
      <c r="ALL123" s="74"/>
      <c r="ALM123" s="77"/>
      <c r="ALN123" s="77"/>
      <c r="ALO123" s="11"/>
      <c r="ALU123" s="73"/>
      <c r="ALV123" s="73"/>
      <c r="ALW123" s="73"/>
      <c r="ALX123" s="73"/>
      <c r="ALY123" s="74"/>
      <c r="ALZ123" s="74"/>
      <c r="AMA123" s="77"/>
      <c r="AMB123" s="77"/>
      <c r="AMC123" s="11"/>
      <c r="AMI123" s="73"/>
      <c r="AMJ123" s="73"/>
      <c r="AMK123" s="73"/>
      <c r="AML123" s="73"/>
      <c r="AMM123" s="74"/>
      <c r="AMN123" s="74"/>
      <c r="AMO123" s="77"/>
      <c r="AMP123" s="77"/>
      <c r="AMQ123" s="11"/>
      <c r="AMW123" s="73"/>
      <c r="AMX123" s="73"/>
      <c r="AMY123" s="73"/>
      <c r="AMZ123" s="73"/>
      <c r="ANA123" s="74"/>
      <c r="ANB123" s="74"/>
      <c r="ANC123" s="77"/>
      <c r="AND123" s="77"/>
      <c r="ANE123" s="11"/>
      <c r="ANK123" s="73"/>
      <c r="ANL123" s="73"/>
      <c r="ANM123" s="73"/>
      <c r="ANN123" s="73"/>
      <c r="ANO123" s="74"/>
      <c r="ANP123" s="74"/>
      <c r="ANQ123" s="77"/>
      <c r="ANR123" s="77"/>
      <c r="ANS123" s="11"/>
      <c r="ANY123" s="73"/>
      <c r="ANZ123" s="73"/>
      <c r="AOA123" s="73"/>
      <c r="AOB123" s="73"/>
      <c r="AOC123" s="74"/>
      <c r="AOD123" s="74"/>
      <c r="AOE123" s="77"/>
      <c r="AOF123" s="77"/>
      <c r="AOG123" s="11"/>
      <c r="AOM123" s="73"/>
      <c r="AON123" s="73"/>
      <c r="AOO123" s="73"/>
      <c r="AOP123" s="73"/>
      <c r="AOQ123" s="74"/>
      <c r="AOR123" s="74"/>
      <c r="AOS123" s="77"/>
      <c r="AOT123" s="77"/>
      <c r="AOU123" s="11"/>
      <c r="APA123" s="73"/>
      <c r="APB123" s="73"/>
      <c r="APC123" s="73"/>
      <c r="APD123" s="73"/>
      <c r="APE123" s="74"/>
      <c r="APF123" s="74"/>
      <c r="APG123" s="77"/>
      <c r="APH123" s="77"/>
      <c r="API123" s="11"/>
      <c r="APO123" s="73"/>
      <c r="APP123" s="73"/>
      <c r="APQ123" s="73"/>
      <c r="APR123" s="73"/>
      <c r="APS123" s="74"/>
      <c r="APT123" s="74"/>
      <c r="APU123" s="77"/>
      <c r="APV123" s="77"/>
      <c r="APW123" s="11"/>
      <c r="AQC123" s="73"/>
      <c r="AQD123" s="73"/>
      <c r="AQE123" s="73"/>
      <c r="AQF123" s="73"/>
      <c r="AQG123" s="74"/>
      <c r="AQH123" s="74"/>
      <c r="AQI123" s="77"/>
      <c r="AQJ123" s="77"/>
      <c r="AQK123" s="11"/>
      <c r="AQQ123" s="73"/>
      <c r="AQR123" s="73"/>
      <c r="AQS123" s="73"/>
      <c r="AQT123" s="73"/>
      <c r="AQU123" s="74"/>
      <c r="AQV123" s="74"/>
      <c r="AQW123" s="77"/>
      <c r="AQX123" s="77"/>
      <c r="AQY123" s="11"/>
      <c r="ARE123" s="73"/>
      <c r="ARF123" s="73"/>
      <c r="ARG123" s="73"/>
      <c r="ARH123" s="73"/>
      <c r="ARI123" s="74"/>
      <c r="ARJ123" s="74"/>
      <c r="ARK123" s="77"/>
      <c r="ARL123" s="77"/>
      <c r="ARM123" s="11"/>
      <c r="ARS123" s="73"/>
      <c r="ART123" s="73"/>
      <c r="ARU123" s="73"/>
      <c r="ARV123" s="73"/>
      <c r="ARW123" s="74"/>
      <c r="ARX123" s="74"/>
      <c r="ARY123" s="77"/>
      <c r="ARZ123" s="77"/>
      <c r="ASA123" s="11"/>
      <c r="ASG123" s="73"/>
      <c r="ASH123" s="73"/>
      <c r="ASI123" s="73"/>
      <c r="ASJ123" s="73"/>
      <c r="ASK123" s="74"/>
      <c r="ASL123" s="74"/>
      <c r="ASM123" s="77"/>
      <c r="ASN123" s="77"/>
      <c r="ASO123" s="11"/>
      <c r="ASU123" s="73"/>
      <c r="ASV123" s="73"/>
      <c r="ASW123" s="73"/>
      <c r="ASX123" s="73"/>
      <c r="ASY123" s="74"/>
      <c r="ASZ123" s="74"/>
      <c r="ATA123" s="77"/>
      <c r="ATB123" s="77"/>
      <c r="ATC123" s="11"/>
      <c r="ATI123" s="73"/>
      <c r="ATJ123" s="73"/>
      <c r="ATK123" s="73"/>
      <c r="ATL123" s="73"/>
      <c r="ATM123" s="74"/>
      <c r="ATN123" s="74"/>
      <c r="ATO123" s="77"/>
      <c r="ATP123" s="77"/>
      <c r="ATQ123" s="11"/>
      <c r="ATW123" s="73"/>
      <c r="ATX123" s="73"/>
      <c r="ATY123" s="73"/>
      <c r="ATZ123" s="73"/>
      <c r="AUA123" s="74"/>
      <c r="AUB123" s="74"/>
      <c r="AUC123" s="77"/>
      <c r="AUD123" s="77"/>
      <c r="AUE123" s="11"/>
      <c r="AUK123" s="73"/>
      <c r="AUL123" s="73"/>
      <c r="AUM123" s="73"/>
      <c r="AUN123" s="73"/>
      <c r="AUO123" s="74"/>
      <c r="AUP123" s="74"/>
      <c r="AUQ123" s="77"/>
      <c r="AUR123" s="77"/>
      <c r="AUS123" s="11"/>
      <c r="AUY123" s="73"/>
      <c r="AUZ123" s="73"/>
      <c r="AVA123" s="73"/>
      <c r="AVB123" s="73"/>
      <c r="AVC123" s="74"/>
      <c r="AVD123" s="74"/>
      <c r="AVE123" s="77"/>
      <c r="AVF123" s="77"/>
      <c r="AVG123" s="11"/>
      <c r="AVM123" s="73"/>
      <c r="AVN123" s="73"/>
      <c r="AVO123" s="73"/>
      <c r="AVP123" s="73"/>
      <c r="AVQ123" s="74"/>
      <c r="AVR123" s="74"/>
      <c r="AVS123" s="77"/>
      <c r="AVT123" s="77"/>
      <c r="AVU123" s="11"/>
      <c r="AWA123" s="73"/>
      <c r="AWB123" s="73"/>
      <c r="AWC123" s="73"/>
      <c r="AWD123" s="73"/>
      <c r="AWE123" s="74"/>
      <c r="AWF123" s="74"/>
      <c r="AWG123" s="77"/>
      <c r="AWH123" s="77"/>
      <c r="AWI123" s="11"/>
      <c r="AWO123" s="73"/>
      <c r="AWP123" s="73"/>
      <c r="AWQ123" s="73"/>
      <c r="AWR123" s="73"/>
      <c r="AWS123" s="74"/>
      <c r="AWT123" s="74"/>
      <c r="AWU123" s="77"/>
      <c r="AWV123" s="77"/>
      <c r="AWW123" s="11"/>
      <c r="AXC123" s="73"/>
      <c r="AXD123" s="73"/>
      <c r="AXE123" s="73"/>
      <c r="AXF123" s="73"/>
      <c r="AXG123" s="74"/>
      <c r="AXH123" s="74"/>
      <c r="AXI123" s="77"/>
      <c r="AXJ123" s="77"/>
      <c r="AXK123" s="11"/>
      <c r="AXQ123" s="73"/>
      <c r="AXR123" s="73"/>
      <c r="AXS123" s="73"/>
      <c r="AXT123" s="73"/>
      <c r="AXU123" s="74"/>
      <c r="AXV123" s="74"/>
      <c r="AXW123" s="77"/>
      <c r="AXX123" s="77"/>
      <c r="AXY123" s="11"/>
      <c r="AYE123" s="73"/>
      <c r="AYF123" s="73"/>
      <c r="AYG123" s="73"/>
      <c r="AYH123" s="73"/>
      <c r="AYI123" s="74"/>
      <c r="AYJ123" s="74"/>
      <c r="AYK123" s="77"/>
      <c r="AYL123" s="77"/>
      <c r="AYM123" s="11"/>
      <c r="AYS123" s="73"/>
      <c r="AYT123" s="73"/>
      <c r="AYU123" s="73"/>
      <c r="AYV123" s="73"/>
      <c r="AYW123" s="74"/>
      <c r="AYX123" s="74"/>
      <c r="AYY123" s="77"/>
      <c r="AYZ123" s="77"/>
      <c r="AZA123" s="11"/>
      <c r="AZG123" s="73"/>
      <c r="AZH123" s="73"/>
      <c r="AZI123" s="73"/>
      <c r="AZJ123" s="73"/>
      <c r="AZK123" s="74"/>
      <c r="AZL123" s="74"/>
      <c r="AZM123" s="77"/>
      <c r="AZN123" s="77"/>
      <c r="AZO123" s="11"/>
      <c r="AZU123" s="73"/>
      <c r="AZV123" s="73"/>
      <c r="AZW123" s="73"/>
      <c r="AZX123" s="73"/>
      <c r="AZY123" s="74"/>
      <c r="AZZ123" s="74"/>
      <c r="BAA123" s="77"/>
      <c r="BAB123" s="77"/>
      <c r="BAC123" s="11"/>
      <c r="BAI123" s="73"/>
      <c r="BAJ123" s="73"/>
      <c r="BAK123" s="73"/>
      <c r="BAL123" s="73"/>
      <c r="BAM123" s="74"/>
      <c r="BAN123" s="74"/>
      <c r="BAO123" s="77"/>
      <c r="BAP123" s="77"/>
      <c r="BAQ123" s="11"/>
      <c r="BAW123" s="73"/>
      <c r="BAX123" s="73"/>
      <c r="BAY123" s="73"/>
      <c r="BAZ123" s="73"/>
      <c r="BBA123" s="74"/>
      <c r="BBB123" s="74"/>
      <c r="BBC123" s="77"/>
      <c r="BBD123" s="77"/>
      <c r="BBE123" s="11"/>
      <c r="BBK123" s="73"/>
      <c r="BBL123" s="73"/>
      <c r="BBM123" s="73"/>
      <c r="BBN123" s="73"/>
      <c r="BBO123" s="74"/>
      <c r="BBP123" s="74"/>
      <c r="BBQ123" s="77"/>
      <c r="BBR123" s="77"/>
      <c r="BBS123" s="11"/>
      <c r="BBY123" s="73"/>
      <c r="BBZ123" s="73"/>
      <c r="BCA123" s="73"/>
      <c r="BCB123" s="73"/>
      <c r="BCC123" s="74"/>
      <c r="BCD123" s="74"/>
      <c r="BCE123" s="77"/>
      <c r="BCF123" s="77"/>
      <c r="BCG123" s="11"/>
      <c r="BCM123" s="73"/>
      <c r="BCN123" s="73"/>
      <c r="BCO123" s="73"/>
      <c r="BCP123" s="73"/>
      <c r="BCQ123" s="74"/>
      <c r="BCR123" s="74"/>
      <c r="BCS123" s="77"/>
      <c r="BCT123" s="77"/>
      <c r="BCU123" s="11"/>
      <c r="BDA123" s="73"/>
      <c r="BDB123" s="73"/>
      <c r="BDC123" s="73"/>
      <c r="BDD123" s="73"/>
      <c r="BDE123" s="74"/>
      <c r="BDF123" s="74"/>
      <c r="BDG123" s="77"/>
      <c r="BDH123" s="77"/>
      <c r="BDI123" s="11"/>
      <c r="BDO123" s="73"/>
      <c r="BDP123" s="73"/>
      <c r="BDQ123" s="73"/>
      <c r="BDR123" s="73"/>
      <c r="BDS123" s="74"/>
      <c r="BDT123" s="74"/>
      <c r="BDU123" s="77"/>
      <c r="BDV123" s="77"/>
      <c r="BDW123" s="11"/>
      <c r="BEC123" s="73"/>
      <c r="BED123" s="73"/>
      <c r="BEE123" s="73"/>
      <c r="BEF123" s="73"/>
      <c r="BEG123" s="74"/>
      <c r="BEH123" s="74"/>
      <c r="BEI123" s="77"/>
      <c r="BEJ123" s="77"/>
      <c r="BEK123" s="11"/>
      <c r="BEQ123" s="73"/>
      <c r="BER123" s="73"/>
      <c r="BES123" s="73"/>
      <c r="BET123" s="73"/>
      <c r="BEU123" s="74"/>
      <c r="BEV123" s="74"/>
      <c r="BEW123" s="77"/>
      <c r="BEX123" s="77"/>
      <c r="BEY123" s="11"/>
      <c r="BFE123" s="73"/>
      <c r="BFF123" s="73"/>
      <c r="BFG123" s="73"/>
      <c r="BFH123" s="73"/>
      <c r="BFI123" s="74"/>
      <c r="BFJ123" s="74"/>
      <c r="BFK123" s="77"/>
      <c r="BFL123" s="77"/>
      <c r="BFM123" s="11"/>
      <c r="BFS123" s="73"/>
      <c r="BFT123" s="73"/>
      <c r="BFU123" s="73"/>
      <c r="BFV123" s="73"/>
      <c r="BFW123" s="74"/>
      <c r="BFX123" s="74"/>
      <c r="BFY123" s="77"/>
      <c r="BFZ123" s="77"/>
      <c r="BGA123" s="11"/>
      <c r="BGG123" s="73"/>
      <c r="BGH123" s="73"/>
      <c r="BGI123" s="73"/>
      <c r="BGJ123" s="73"/>
      <c r="BGK123" s="74"/>
      <c r="BGL123" s="74"/>
      <c r="BGM123" s="77"/>
      <c r="BGN123" s="77"/>
      <c r="BGO123" s="11"/>
      <c r="BGU123" s="73"/>
      <c r="BGV123" s="73"/>
      <c r="BGW123" s="73"/>
      <c r="BGX123" s="73"/>
      <c r="BGY123" s="74"/>
      <c r="BGZ123" s="74"/>
      <c r="BHA123" s="77"/>
      <c r="BHB123" s="77"/>
      <c r="BHC123" s="11"/>
      <c r="BHI123" s="73"/>
      <c r="BHJ123" s="73"/>
      <c r="BHK123" s="73"/>
      <c r="BHL123" s="73"/>
      <c r="BHM123" s="74"/>
      <c r="BHN123" s="74"/>
      <c r="BHO123" s="77"/>
      <c r="BHP123" s="77"/>
      <c r="BHQ123" s="11"/>
      <c r="BHW123" s="73"/>
      <c r="BHX123" s="73"/>
      <c r="BHY123" s="73"/>
      <c r="BHZ123" s="73"/>
      <c r="BIA123" s="74"/>
      <c r="BIB123" s="74"/>
      <c r="BIC123" s="77"/>
      <c r="BID123" s="77"/>
      <c r="BIE123" s="11"/>
      <c r="BIK123" s="73"/>
      <c r="BIL123" s="73"/>
      <c r="BIM123" s="73"/>
      <c r="BIN123" s="73"/>
      <c r="BIO123" s="74"/>
      <c r="BIP123" s="74"/>
      <c r="BIQ123" s="77"/>
      <c r="BIR123" s="77"/>
      <c r="BIS123" s="11"/>
      <c r="BIY123" s="73"/>
      <c r="BIZ123" s="73"/>
      <c r="BJA123" s="73"/>
      <c r="BJB123" s="73"/>
      <c r="BJC123" s="74"/>
      <c r="BJD123" s="74"/>
      <c r="BJE123" s="77"/>
      <c r="BJF123" s="77"/>
      <c r="BJG123" s="11"/>
      <c r="BJM123" s="73"/>
      <c r="BJN123" s="73"/>
      <c r="BJO123" s="73"/>
      <c r="BJP123" s="73"/>
      <c r="BJQ123" s="74"/>
      <c r="BJR123" s="74"/>
      <c r="BJS123" s="77"/>
      <c r="BJT123" s="77"/>
      <c r="BJU123" s="11"/>
      <c r="BKA123" s="73"/>
      <c r="BKB123" s="73"/>
      <c r="BKC123" s="73"/>
      <c r="BKD123" s="73"/>
      <c r="BKE123" s="74"/>
      <c r="BKF123" s="74"/>
      <c r="BKG123" s="77"/>
      <c r="BKH123" s="77"/>
      <c r="BKI123" s="11"/>
      <c r="BKO123" s="73"/>
      <c r="BKP123" s="73"/>
      <c r="BKQ123" s="73"/>
      <c r="BKR123" s="73"/>
      <c r="BKS123" s="74"/>
      <c r="BKT123" s="74"/>
      <c r="BKU123" s="77"/>
      <c r="BKV123" s="77"/>
      <c r="BKW123" s="11"/>
      <c r="BLC123" s="73"/>
      <c r="BLD123" s="73"/>
      <c r="BLE123" s="73"/>
      <c r="BLF123" s="73"/>
      <c r="BLG123" s="74"/>
      <c r="BLH123" s="74"/>
      <c r="BLI123" s="77"/>
      <c r="BLJ123" s="77"/>
      <c r="BLK123" s="11"/>
      <c r="BLQ123" s="73"/>
      <c r="BLR123" s="73"/>
      <c r="BLS123" s="73"/>
      <c r="BLT123" s="73"/>
      <c r="BLU123" s="74"/>
      <c r="BLV123" s="74"/>
      <c r="BLW123" s="77"/>
      <c r="BLX123" s="77"/>
      <c r="BLY123" s="11"/>
      <c r="BME123" s="73"/>
      <c r="BMF123" s="73"/>
      <c r="BMG123" s="73"/>
      <c r="BMH123" s="73"/>
      <c r="BMI123" s="74"/>
      <c r="BMJ123" s="74"/>
      <c r="BMK123" s="77"/>
      <c r="BML123" s="77"/>
      <c r="BMM123" s="11"/>
      <c r="BMS123" s="73"/>
      <c r="BMT123" s="73"/>
      <c r="BMU123" s="73"/>
      <c r="BMV123" s="73"/>
      <c r="BMW123" s="74"/>
      <c r="BMX123" s="74"/>
      <c r="BMY123" s="77"/>
      <c r="BMZ123" s="77"/>
      <c r="BNA123" s="11"/>
      <c r="BNG123" s="73"/>
      <c r="BNH123" s="73"/>
      <c r="BNI123" s="73"/>
      <c r="BNJ123" s="73"/>
      <c r="BNK123" s="74"/>
      <c r="BNL123" s="74"/>
      <c r="BNM123" s="77"/>
      <c r="BNN123" s="77"/>
      <c r="BNO123" s="11"/>
      <c r="BNU123" s="73"/>
      <c r="BNV123" s="73"/>
      <c r="BNW123" s="73"/>
      <c r="BNX123" s="73"/>
      <c r="BNY123" s="74"/>
      <c r="BNZ123" s="74"/>
      <c r="BOA123" s="77"/>
      <c r="BOB123" s="77"/>
      <c r="BOC123" s="11"/>
      <c r="BOI123" s="73"/>
      <c r="BOJ123" s="73"/>
      <c r="BOK123" s="73"/>
      <c r="BOL123" s="73"/>
      <c r="BOM123" s="74"/>
      <c r="BON123" s="74"/>
      <c r="BOO123" s="77"/>
      <c r="BOP123" s="77"/>
      <c r="BOQ123" s="11"/>
      <c r="BOW123" s="73"/>
      <c r="BOX123" s="73"/>
      <c r="BOY123" s="73"/>
      <c r="BOZ123" s="73"/>
      <c r="BPA123" s="74"/>
      <c r="BPB123" s="74"/>
      <c r="BPC123" s="77"/>
      <c r="BPD123" s="77"/>
      <c r="BPE123" s="11"/>
      <c r="BPK123" s="73"/>
      <c r="BPL123" s="73"/>
      <c r="BPM123" s="73"/>
      <c r="BPN123" s="73"/>
      <c r="BPO123" s="74"/>
      <c r="BPP123" s="74"/>
      <c r="BPQ123" s="77"/>
      <c r="BPR123" s="77"/>
      <c r="BPS123" s="11"/>
      <c r="BPY123" s="73"/>
      <c r="BPZ123" s="73"/>
      <c r="BQA123" s="73"/>
      <c r="BQB123" s="73"/>
      <c r="BQC123" s="74"/>
      <c r="BQD123" s="74"/>
      <c r="BQE123" s="77"/>
      <c r="BQF123" s="77"/>
      <c r="BQG123" s="11"/>
      <c r="BQM123" s="73"/>
      <c r="BQN123" s="73"/>
      <c r="BQO123" s="73"/>
      <c r="BQP123" s="73"/>
      <c r="BQQ123" s="74"/>
      <c r="BQR123" s="74"/>
      <c r="BQS123" s="77"/>
      <c r="BQT123" s="77"/>
      <c r="BQU123" s="11"/>
      <c r="BRA123" s="73"/>
      <c r="BRB123" s="73"/>
      <c r="BRC123" s="73"/>
      <c r="BRD123" s="73"/>
      <c r="BRE123" s="74"/>
      <c r="BRF123" s="74"/>
      <c r="BRG123" s="77"/>
      <c r="BRH123" s="77"/>
      <c r="BRI123" s="11"/>
      <c r="BRO123" s="73"/>
      <c r="BRP123" s="73"/>
      <c r="BRQ123" s="73"/>
      <c r="BRR123" s="73"/>
      <c r="BRS123" s="74"/>
      <c r="BRT123" s="74"/>
      <c r="BRU123" s="77"/>
      <c r="BRV123" s="77"/>
      <c r="BRW123" s="11"/>
      <c r="BSC123" s="73"/>
      <c r="BSD123" s="73"/>
      <c r="BSE123" s="73"/>
      <c r="BSF123" s="73"/>
      <c r="BSG123" s="74"/>
      <c r="BSH123" s="74"/>
      <c r="BSI123" s="77"/>
      <c r="BSJ123" s="77"/>
      <c r="BSK123" s="11"/>
      <c r="BSQ123" s="73"/>
      <c r="BSR123" s="73"/>
      <c r="BSS123" s="73"/>
      <c r="BST123" s="73"/>
      <c r="BSU123" s="74"/>
      <c r="BSV123" s="74"/>
      <c r="BSW123" s="77"/>
      <c r="BSX123" s="77"/>
      <c r="BSY123" s="11"/>
      <c r="BTE123" s="73"/>
      <c r="BTF123" s="73"/>
      <c r="BTG123" s="73"/>
      <c r="BTH123" s="73"/>
      <c r="BTI123" s="74"/>
      <c r="BTJ123" s="74"/>
      <c r="BTK123" s="77"/>
      <c r="BTL123" s="77"/>
      <c r="BTM123" s="11"/>
      <c r="BTS123" s="73"/>
      <c r="BTT123" s="73"/>
      <c r="BTU123" s="73"/>
      <c r="BTV123" s="73"/>
      <c r="BTW123" s="74"/>
      <c r="BTX123" s="74"/>
      <c r="BTY123" s="77"/>
      <c r="BTZ123" s="77"/>
      <c r="BUA123" s="11"/>
      <c r="BUG123" s="73"/>
      <c r="BUH123" s="73"/>
      <c r="BUI123" s="73"/>
      <c r="BUJ123" s="73"/>
      <c r="BUK123" s="74"/>
      <c r="BUL123" s="74"/>
      <c r="BUM123" s="77"/>
      <c r="BUN123" s="77"/>
      <c r="BUO123" s="11"/>
      <c r="BUU123" s="73"/>
      <c r="BUV123" s="73"/>
      <c r="BUW123" s="73"/>
      <c r="BUX123" s="73"/>
      <c r="BUY123" s="74"/>
      <c r="BUZ123" s="74"/>
      <c r="BVA123" s="77"/>
      <c r="BVB123" s="77"/>
      <c r="BVC123" s="11"/>
      <c r="BVI123" s="73"/>
      <c r="BVJ123" s="73"/>
      <c r="BVK123" s="73"/>
      <c r="BVL123" s="73"/>
      <c r="BVM123" s="74"/>
      <c r="BVN123" s="74"/>
      <c r="BVO123" s="77"/>
      <c r="BVP123" s="77"/>
      <c r="BVQ123" s="11"/>
      <c r="BVW123" s="73"/>
      <c r="BVX123" s="73"/>
      <c r="BVY123" s="73"/>
      <c r="BVZ123" s="73"/>
      <c r="BWA123" s="74"/>
      <c r="BWB123" s="74"/>
      <c r="BWC123" s="77"/>
      <c r="BWD123" s="77"/>
      <c r="BWE123" s="11"/>
      <c r="BWK123" s="73"/>
      <c r="BWL123" s="73"/>
      <c r="BWM123" s="73"/>
      <c r="BWN123" s="73"/>
      <c r="BWO123" s="74"/>
      <c r="BWP123" s="74"/>
      <c r="BWQ123" s="77"/>
      <c r="BWR123" s="77"/>
      <c r="BWS123" s="11"/>
      <c r="BWY123" s="73"/>
      <c r="BWZ123" s="73"/>
      <c r="BXA123" s="73"/>
      <c r="BXB123" s="73"/>
      <c r="BXC123" s="74"/>
      <c r="BXD123" s="74"/>
      <c r="BXE123" s="77"/>
      <c r="BXF123" s="77"/>
      <c r="BXG123" s="11"/>
      <c r="BXM123" s="73"/>
      <c r="BXN123" s="73"/>
      <c r="BXO123" s="73"/>
      <c r="BXP123" s="73"/>
      <c r="BXQ123" s="74"/>
      <c r="BXR123" s="74"/>
      <c r="BXS123" s="77"/>
      <c r="BXT123" s="77"/>
      <c r="BXU123" s="11"/>
      <c r="BYA123" s="73"/>
      <c r="BYB123" s="73"/>
      <c r="BYC123" s="73"/>
      <c r="BYD123" s="73"/>
      <c r="BYE123" s="74"/>
      <c r="BYF123" s="74"/>
      <c r="BYG123" s="77"/>
      <c r="BYH123" s="77"/>
      <c r="BYI123" s="11"/>
      <c r="BYO123" s="73"/>
      <c r="BYP123" s="73"/>
      <c r="BYQ123" s="73"/>
      <c r="BYR123" s="73"/>
      <c r="BYS123" s="74"/>
      <c r="BYT123" s="74"/>
      <c r="BYU123" s="77"/>
      <c r="BYV123" s="77"/>
      <c r="BYW123" s="11"/>
      <c r="BZC123" s="73"/>
      <c r="BZD123" s="73"/>
      <c r="BZE123" s="73"/>
      <c r="BZF123" s="73"/>
      <c r="BZG123" s="74"/>
      <c r="BZH123" s="74"/>
      <c r="BZI123" s="77"/>
      <c r="BZJ123" s="77"/>
      <c r="BZK123" s="11"/>
      <c r="BZQ123" s="73"/>
      <c r="BZR123" s="73"/>
      <c r="BZS123" s="73"/>
      <c r="BZT123" s="73"/>
      <c r="BZU123" s="74"/>
      <c r="BZV123" s="74"/>
      <c r="BZW123" s="77"/>
      <c r="BZX123" s="77"/>
      <c r="BZY123" s="11"/>
      <c r="CAE123" s="73"/>
      <c r="CAF123" s="73"/>
      <c r="CAG123" s="73"/>
      <c r="CAH123" s="73"/>
      <c r="CAI123" s="74"/>
      <c r="CAJ123" s="74"/>
      <c r="CAK123" s="77"/>
      <c r="CAL123" s="77"/>
      <c r="CAM123" s="11"/>
      <c r="CAS123" s="73"/>
      <c r="CAT123" s="73"/>
      <c r="CAU123" s="73"/>
      <c r="CAV123" s="73"/>
      <c r="CAW123" s="74"/>
      <c r="CAX123" s="74"/>
      <c r="CAY123" s="77"/>
      <c r="CAZ123" s="77"/>
      <c r="CBA123" s="11"/>
      <c r="CBG123" s="73"/>
      <c r="CBH123" s="73"/>
      <c r="CBI123" s="73"/>
      <c r="CBJ123" s="73"/>
      <c r="CBK123" s="74"/>
      <c r="CBL123" s="74"/>
      <c r="CBM123" s="77"/>
      <c r="CBN123" s="77"/>
      <c r="CBO123" s="11"/>
      <c r="CBU123" s="73"/>
      <c r="CBV123" s="73"/>
      <c r="CBW123" s="73"/>
      <c r="CBX123" s="73"/>
      <c r="CBY123" s="74"/>
      <c r="CBZ123" s="74"/>
      <c r="CCA123" s="77"/>
      <c r="CCB123" s="77"/>
      <c r="CCC123" s="11"/>
      <c r="CCI123" s="73"/>
      <c r="CCJ123" s="73"/>
      <c r="CCK123" s="73"/>
      <c r="CCL123" s="73"/>
      <c r="CCM123" s="74"/>
      <c r="CCN123" s="74"/>
      <c r="CCO123" s="77"/>
      <c r="CCP123" s="77"/>
      <c r="CCQ123" s="11"/>
      <c r="CCW123" s="73"/>
      <c r="CCX123" s="73"/>
      <c r="CCY123" s="73"/>
      <c r="CCZ123" s="73"/>
      <c r="CDA123" s="74"/>
      <c r="CDB123" s="74"/>
      <c r="CDC123" s="77"/>
      <c r="CDD123" s="77"/>
      <c r="CDE123" s="11"/>
      <c r="CDK123" s="73"/>
      <c r="CDL123" s="73"/>
      <c r="CDM123" s="73"/>
      <c r="CDN123" s="73"/>
      <c r="CDO123" s="74"/>
      <c r="CDP123" s="74"/>
      <c r="CDQ123" s="77"/>
      <c r="CDR123" s="77"/>
      <c r="CDS123" s="11"/>
      <c r="CDY123" s="73"/>
      <c r="CDZ123" s="73"/>
      <c r="CEA123" s="73"/>
      <c r="CEB123" s="73"/>
      <c r="CEC123" s="74"/>
      <c r="CED123" s="74"/>
      <c r="CEE123" s="77"/>
      <c r="CEF123" s="77"/>
      <c r="CEG123" s="11"/>
      <c r="CEM123" s="73"/>
      <c r="CEN123" s="73"/>
      <c r="CEO123" s="73"/>
      <c r="CEP123" s="73"/>
      <c r="CEQ123" s="74"/>
      <c r="CER123" s="74"/>
      <c r="CES123" s="77"/>
      <c r="CET123" s="77"/>
      <c r="CEU123" s="11"/>
      <c r="CFA123" s="73"/>
      <c r="CFB123" s="73"/>
      <c r="CFC123" s="73"/>
      <c r="CFD123" s="73"/>
      <c r="CFE123" s="74"/>
      <c r="CFF123" s="74"/>
      <c r="CFG123" s="77"/>
      <c r="CFH123" s="77"/>
      <c r="CFI123" s="11"/>
      <c r="CFO123" s="73"/>
      <c r="CFP123" s="73"/>
      <c r="CFQ123" s="73"/>
      <c r="CFR123" s="73"/>
      <c r="CFS123" s="74"/>
      <c r="CFT123" s="74"/>
      <c r="CFU123" s="77"/>
      <c r="CFV123" s="77"/>
      <c r="CFW123" s="11"/>
      <c r="CGC123" s="73"/>
      <c r="CGD123" s="73"/>
      <c r="CGE123" s="73"/>
      <c r="CGF123" s="73"/>
      <c r="CGG123" s="74"/>
      <c r="CGH123" s="74"/>
      <c r="CGI123" s="77"/>
      <c r="CGJ123" s="77"/>
      <c r="CGK123" s="11"/>
      <c r="CGQ123" s="73"/>
      <c r="CGR123" s="73"/>
      <c r="CGS123" s="73"/>
      <c r="CGT123" s="73"/>
      <c r="CGU123" s="74"/>
      <c r="CGV123" s="74"/>
      <c r="CGW123" s="77"/>
      <c r="CGX123" s="77"/>
      <c r="CGY123" s="11"/>
      <c r="CHE123" s="73"/>
      <c r="CHF123" s="73"/>
      <c r="CHG123" s="73"/>
      <c r="CHH123" s="73"/>
      <c r="CHI123" s="74"/>
      <c r="CHJ123" s="74"/>
      <c r="CHK123" s="77"/>
      <c r="CHL123" s="77"/>
      <c r="CHM123" s="11"/>
      <c r="CHS123" s="73"/>
      <c r="CHT123" s="73"/>
      <c r="CHU123" s="73"/>
      <c r="CHV123" s="73"/>
      <c r="CHW123" s="74"/>
      <c r="CHX123" s="74"/>
      <c r="CHY123" s="77"/>
      <c r="CHZ123" s="77"/>
      <c r="CIA123" s="11"/>
      <c r="CIG123" s="73"/>
      <c r="CIH123" s="73"/>
      <c r="CII123" s="73"/>
      <c r="CIJ123" s="73"/>
      <c r="CIK123" s="74"/>
      <c r="CIL123" s="74"/>
      <c r="CIM123" s="77"/>
      <c r="CIN123" s="77"/>
      <c r="CIO123" s="11"/>
      <c r="CIU123" s="73"/>
      <c r="CIV123" s="73"/>
      <c r="CIW123" s="73"/>
      <c r="CIX123" s="73"/>
      <c r="CIY123" s="74"/>
      <c r="CIZ123" s="74"/>
      <c r="CJA123" s="77"/>
      <c r="CJB123" s="77"/>
      <c r="CJC123" s="11"/>
      <c r="CJI123" s="73"/>
      <c r="CJJ123" s="73"/>
      <c r="CJK123" s="73"/>
      <c r="CJL123" s="73"/>
      <c r="CJM123" s="74"/>
      <c r="CJN123" s="74"/>
      <c r="CJO123" s="77"/>
      <c r="CJP123" s="77"/>
      <c r="CJQ123" s="11"/>
      <c r="CJW123" s="73"/>
      <c r="CJX123" s="73"/>
      <c r="CJY123" s="73"/>
      <c r="CJZ123" s="73"/>
      <c r="CKA123" s="74"/>
      <c r="CKB123" s="74"/>
      <c r="CKC123" s="77"/>
      <c r="CKD123" s="77"/>
      <c r="CKE123" s="11"/>
      <c r="CKK123" s="73"/>
      <c r="CKL123" s="73"/>
      <c r="CKM123" s="73"/>
      <c r="CKN123" s="73"/>
      <c r="CKO123" s="74"/>
      <c r="CKP123" s="74"/>
      <c r="CKQ123" s="77"/>
      <c r="CKR123" s="77"/>
      <c r="CKS123" s="11"/>
      <c r="CKY123" s="73"/>
      <c r="CKZ123" s="73"/>
      <c r="CLA123" s="73"/>
      <c r="CLB123" s="73"/>
      <c r="CLC123" s="74"/>
      <c r="CLD123" s="74"/>
      <c r="CLE123" s="77"/>
      <c r="CLF123" s="77"/>
      <c r="CLG123" s="11"/>
      <c r="CLM123" s="73"/>
      <c r="CLN123" s="73"/>
      <c r="CLO123" s="73"/>
      <c r="CLP123" s="73"/>
      <c r="CLQ123" s="74"/>
      <c r="CLR123" s="74"/>
      <c r="CLS123" s="77"/>
      <c r="CLT123" s="77"/>
      <c r="CLU123" s="11"/>
      <c r="CMA123" s="73"/>
      <c r="CMB123" s="73"/>
      <c r="CMC123" s="73"/>
      <c r="CMD123" s="73"/>
      <c r="CME123" s="74"/>
      <c r="CMF123" s="74"/>
      <c r="CMG123" s="77"/>
      <c r="CMH123" s="77"/>
      <c r="CMI123" s="11"/>
      <c r="CMO123" s="73"/>
      <c r="CMP123" s="73"/>
      <c r="CMQ123" s="73"/>
      <c r="CMR123" s="73"/>
      <c r="CMS123" s="74"/>
      <c r="CMT123" s="74"/>
      <c r="CMU123" s="77"/>
      <c r="CMV123" s="77"/>
      <c r="CMW123" s="11"/>
      <c r="CNC123" s="73"/>
      <c r="CND123" s="73"/>
      <c r="CNE123" s="73"/>
      <c r="CNF123" s="73"/>
      <c r="CNG123" s="74"/>
      <c r="CNH123" s="74"/>
      <c r="CNI123" s="77"/>
      <c r="CNJ123" s="77"/>
      <c r="CNK123" s="11"/>
      <c r="CNQ123" s="73"/>
      <c r="CNR123" s="73"/>
      <c r="CNS123" s="73"/>
      <c r="CNT123" s="73"/>
      <c r="CNU123" s="74"/>
      <c r="CNV123" s="74"/>
      <c r="CNW123" s="77"/>
      <c r="CNX123" s="77"/>
      <c r="CNY123" s="11"/>
      <c r="COE123" s="73"/>
      <c r="COF123" s="73"/>
      <c r="COG123" s="73"/>
      <c r="COH123" s="73"/>
      <c r="COI123" s="74"/>
      <c r="COJ123" s="74"/>
      <c r="COK123" s="77"/>
      <c r="COL123" s="77"/>
      <c r="COM123" s="11"/>
      <c r="COS123" s="73"/>
      <c r="COT123" s="73"/>
      <c r="COU123" s="73"/>
      <c r="COV123" s="73"/>
      <c r="COW123" s="74"/>
      <c r="COX123" s="74"/>
      <c r="COY123" s="77"/>
      <c r="COZ123" s="77"/>
      <c r="CPA123" s="11"/>
      <c r="CPG123" s="73"/>
      <c r="CPH123" s="73"/>
      <c r="CPI123" s="73"/>
      <c r="CPJ123" s="73"/>
      <c r="CPK123" s="74"/>
      <c r="CPL123" s="74"/>
      <c r="CPM123" s="77"/>
      <c r="CPN123" s="77"/>
      <c r="CPO123" s="11"/>
      <c r="CPU123" s="73"/>
      <c r="CPV123" s="73"/>
      <c r="CPW123" s="73"/>
      <c r="CPX123" s="73"/>
      <c r="CPY123" s="74"/>
      <c r="CPZ123" s="74"/>
      <c r="CQA123" s="77"/>
      <c r="CQB123" s="77"/>
      <c r="CQC123" s="11"/>
      <c r="CQI123" s="73"/>
      <c r="CQJ123" s="73"/>
      <c r="CQK123" s="73"/>
      <c r="CQL123" s="73"/>
      <c r="CQM123" s="74"/>
      <c r="CQN123" s="74"/>
      <c r="CQO123" s="77"/>
      <c r="CQP123" s="77"/>
      <c r="CQQ123" s="11"/>
      <c r="CQW123" s="73"/>
      <c r="CQX123" s="73"/>
      <c r="CQY123" s="73"/>
      <c r="CQZ123" s="73"/>
      <c r="CRA123" s="74"/>
      <c r="CRB123" s="74"/>
      <c r="CRC123" s="77"/>
      <c r="CRD123" s="77"/>
      <c r="CRE123" s="11"/>
      <c r="CRK123" s="73"/>
      <c r="CRL123" s="73"/>
      <c r="CRM123" s="73"/>
      <c r="CRN123" s="73"/>
      <c r="CRO123" s="74"/>
      <c r="CRP123" s="74"/>
      <c r="CRQ123" s="77"/>
      <c r="CRR123" s="77"/>
      <c r="CRS123" s="11"/>
      <c r="CRY123" s="73"/>
      <c r="CRZ123" s="73"/>
      <c r="CSA123" s="73"/>
      <c r="CSB123" s="73"/>
      <c r="CSC123" s="74"/>
      <c r="CSD123" s="74"/>
      <c r="CSE123" s="77"/>
      <c r="CSF123" s="77"/>
      <c r="CSG123" s="11"/>
      <c r="CSM123" s="73"/>
      <c r="CSN123" s="73"/>
      <c r="CSO123" s="73"/>
      <c r="CSP123" s="73"/>
      <c r="CSQ123" s="74"/>
      <c r="CSR123" s="74"/>
      <c r="CSS123" s="77"/>
      <c r="CST123" s="77"/>
      <c r="CSU123" s="11"/>
      <c r="CTA123" s="73"/>
      <c r="CTB123" s="73"/>
      <c r="CTC123" s="73"/>
      <c r="CTD123" s="73"/>
      <c r="CTE123" s="74"/>
      <c r="CTF123" s="74"/>
      <c r="CTG123" s="77"/>
      <c r="CTH123" s="77"/>
      <c r="CTI123" s="11"/>
      <c r="CTO123" s="73"/>
      <c r="CTP123" s="73"/>
      <c r="CTQ123" s="73"/>
      <c r="CTR123" s="73"/>
      <c r="CTS123" s="74"/>
      <c r="CTT123" s="74"/>
      <c r="CTU123" s="77"/>
      <c r="CTV123" s="77"/>
      <c r="CTW123" s="11"/>
      <c r="CUC123" s="73"/>
      <c r="CUD123" s="73"/>
      <c r="CUE123" s="73"/>
      <c r="CUF123" s="73"/>
      <c r="CUG123" s="74"/>
      <c r="CUH123" s="74"/>
      <c r="CUI123" s="77"/>
      <c r="CUJ123" s="77"/>
      <c r="CUK123" s="11"/>
      <c r="CUQ123" s="73"/>
      <c r="CUR123" s="73"/>
      <c r="CUS123" s="73"/>
      <c r="CUT123" s="73"/>
      <c r="CUU123" s="74"/>
      <c r="CUV123" s="74"/>
      <c r="CUW123" s="77"/>
      <c r="CUX123" s="77"/>
      <c r="CUY123" s="11"/>
      <c r="CVE123" s="73"/>
      <c r="CVF123" s="73"/>
      <c r="CVG123" s="73"/>
      <c r="CVH123" s="73"/>
      <c r="CVI123" s="74"/>
      <c r="CVJ123" s="74"/>
      <c r="CVK123" s="77"/>
      <c r="CVL123" s="77"/>
      <c r="CVM123" s="11"/>
      <c r="CVS123" s="73"/>
      <c r="CVT123" s="73"/>
      <c r="CVU123" s="73"/>
      <c r="CVV123" s="73"/>
      <c r="CVW123" s="74"/>
      <c r="CVX123" s="74"/>
      <c r="CVY123" s="77"/>
      <c r="CVZ123" s="77"/>
      <c r="CWA123" s="11"/>
      <c r="CWG123" s="73"/>
      <c r="CWH123" s="73"/>
      <c r="CWI123" s="73"/>
      <c r="CWJ123" s="73"/>
      <c r="CWK123" s="74"/>
      <c r="CWL123" s="74"/>
      <c r="CWM123" s="77"/>
      <c r="CWN123" s="77"/>
      <c r="CWO123" s="11"/>
      <c r="CWU123" s="73"/>
      <c r="CWV123" s="73"/>
      <c r="CWW123" s="73"/>
      <c r="CWX123" s="73"/>
      <c r="CWY123" s="74"/>
      <c r="CWZ123" s="74"/>
      <c r="CXA123" s="77"/>
      <c r="CXB123" s="77"/>
      <c r="CXC123" s="11"/>
      <c r="CXI123" s="73"/>
      <c r="CXJ123" s="73"/>
      <c r="CXK123" s="73"/>
      <c r="CXL123" s="73"/>
      <c r="CXM123" s="74"/>
      <c r="CXN123" s="74"/>
      <c r="CXO123" s="77"/>
      <c r="CXP123" s="77"/>
      <c r="CXQ123" s="11"/>
      <c r="CXW123" s="73"/>
      <c r="CXX123" s="73"/>
      <c r="CXY123" s="73"/>
      <c r="CXZ123" s="73"/>
      <c r="CYA123" s="74"/>
      <c r="CYB123" s="74"/>
      <c r="CYC123" s="77"/>
      <c r="CYD123" s="77"/>
      <c r="CYE123" s="11"/>
      <c r="CYK123" s="73"/>
      <c r="CYL123" s="73"/>
      <c r="CYM123" s="73"/>
      <c r="CYN123" s="73"/>
      <c r="CYO123" s="74"/>
      <c r="CYP123" s="74"/>
      <c r="CYQ123" s="77"/>
      <c r="CYR123" s="77"/>
      <c r="CYS123" s="11"/>
      <c r="CYY123" s="73"/>
      <c r="CYZ123" s="73"/>
      <c r="CZA123" s="73"/>
      <c r="CZB123" s="73"/>
      <c r="CZC123" s="74"/>
      <c r="CZD123" s="74"/>
      <c r="CZE123" s="77"/>
      <c r="CZF123" s="77"/>
      <c r="CZG123" s="11"/>
      <c r="CZM123" s="73"/>
      <c r="CZN123" s="73"/>
      <c r="CZO123" s="73"/>
      <c r="CZP123" s="73"/>
      <c r="CZQ123" s="74"/>
      <c r="CZR123" s="74"/>
      <c r="CZS123" s="77"/>
      <c r="CZT123" s="77"/>
      <c r="CZU123" s="11"/>
      <c r="DAA123" s="73"/>
      <c r="DAB123" s="73"/>
      <c r="DAC123" s="73"/>
      <c r="DAD123" s="73"/>
      <c r="DAE123" s="74"/>
      <c r="DAF123" s="74"/>
      <c r="DAG123" s="77"/>
      <c r="DAH123" s="77"/>
      <c r="DAI123" s="11"/>
      <c r="DAO123" s="73"/>
      <c r="DAP123" s="73"/>
      <c r="DAQ123" s="73"/>
      <c r="DAR123" s="73"/>
      <c r="DAS123" s="74"/>
      <c r="DAT123" s="74"/>
      <c r="DAU123" s="77"/>
      <c r="DAV123" s="77"/>
      <c r="DAW123" s="11"/>
      <c r="DBC123" s="73"/>
      <c r="DBD123" s="73"/>
      <c r="DBE123" s="73"/>
      <c r="DBF123" s="73"/>
      <c r="DBG123" s="74"/>
      <c r="DBH123" s="74"/>
      <c r="DBI123" s="77"/>
      <c r="DBJ123" s="77"/>
      <c r="DBK123" s="11"/>
      <c r="DBQ123" s="73"/>
      <c r="DBR123" s="73"/>
      <c r="DBS123" s="73"/>
      <c r="DBT123" s="73"/>
      <c r="DBU123" s="74"/>
      <c r="DBV123" s="74"/>
      <c r="DBW123" s="77"/>
      <c r="DBX123" s="77"/>
      <c r="DBY123" s="11"/>
      <c r="DCE123" s="73"/>
      <c r="DCF123" s="73"/>
      <c r="DCG123" s="73"/>
      <c r="DCH123" s="73"/>
      <c r="DCI123" s="74"/>
      <c r="DCJ123" s="74"/>
      <c r="DCK123" s="77"/>
      <c r="DCL123" s="77"/>
      <c r="DCM123" s="11"/>
      <c r="DCS123" s="73"/>
      <c r="DCT123" s="73"/>
      <c r="DCU123" s="73"/>
      <c r="DCV123" s="73"/>
      <c r="DCW123" s="74"/>
      <c r="DCX123" s="74"/>
      <c r="DCY123" s="77"/>
      <c r="DCZ123" s="77"/>
      <c r="DDA123" s="11"/>
      <c r="DDG123" s="73"/>
      <c r="DDH123" s="73"/>
      <c r="DDI123" s="73"/>
      <c r="DDJ123" s="73"/>
      <c r="DDK123" s="74"/>
      <c r="DDL123" s="74"/>
      <c r="DDM123" s="77"/>
      <c r="DDN123" s="77"/>
      <c r="DDO123" s="11"/>
      <c r="DDU123" s="73"/>
      <c r="DDV123" s="73"/>
      <c r="DDW123" s="73"/>
      <c r="DDX123" s="73"/>
      <c r="DDY123" s="74"/>
      <c r="DDZ123" s="74"/>
      <c r="DEA123" s="77"/>
      <c r="DEB123" s="77"/>
      <c r="DEC123" s="11"/>
      <c r="DEI123" s="73"/>
      <c r="DEJ123" s="73"/>
      <c r="DEK123" s="73"/>
      <c r="DEL123" s="73"/>
      <c r="DEM123" s="74"/>
      <c r="DEN123" s="74"/>
      <c r="DEO123" s="77"/>
      <c r="DEP123" s="77"/>
      <c r="DEQ123" s="11"/>
      <c r="DEW123" s="73"/>
      <c r="DEX123" s="73"/>
      <c r="DEY123" s="73"/>
      <c r="DEZ123" s="73"/>
      <c r="DFA123" s="74"/>
      <c r="DFB123" s="74"/>
      <c r="DFC123" s="77"/>
      <c r="DFD123" s="77"/>
      <c r="DFE123" s="11"/>
      <c r="DFK123" s="73"/>
      <c r="DFL123" s="73"/>
      <c r="DFM123" s="73"/>
      <c r="DFN123" s="73"/>
      <c r="DFO123" s="74"/>
      <c r="DFP123" s="74"/>
      <c r="DFQ123" s="77"/>
      <c r="DFR123" s="77"/>
      <c r="DFS123" s="11"/>
      <c r="DFY123" s="73"/>
      <c r="DFZ123" s="73"/>
      <c r="DGA123" s="73"/>
      <c r="DGB123" s="73"/>
      <c r="DGC123" s="74"/>
      <c r="DGD123" s="74"/>
      <c r="DGE123" s="77"/>
      <c r="DGF123" s="77"/>
      <c r="DGG123" s="11"/>
      <c r="DGM123" s="73"/>
      <c r="DGN123" s="73"/>
      <c r="DGO123" s="73"/>
      <c r="DGP123" s="73"/>
      <c r="DGQ123" s="74"/>
      <c r="DGR123" s="74"/>
      <c r="DGS123" s="77"/>
      <c r="DGT123" s="77"/>
      <c r="DGU123" s="11"/>
      <c r="DHA123" s="73"/>
      <c r="DHB123" s="73"/>
      <c r="DHC123" s="73"/>
      <c r="DHD123" s="73"/>
      <c r="DHE123" s="74"/>
      <c r="DHF123" s="74"/>
      <c r="DHG123" s="77"/>
      <c r="DHH123" s="77"/>
      <c r="DHI123" s="11"/>
      <c r="DHO123" s="73"/>
      <c r="DHP123" s="73"/>
      <c r="DHQ123" s="73"/>
      <c r="DHR123" s="73"/>
      <c r="DHS123" s="74"/>
      <c r="DHT123" s="74"/>
      <c r="DHU123" s="77"/>
      <c r="DHV123" s="77"/>
      <c r="DHW123" s="11"/>
      <c r="DIC123" s="73"/>
      <c r="DID123" s="73"/>
      <c r="DIE123" s="73"/>
      <c r="DIF123" s="73"/>
      <c r="DIG123" s="74"/>
      <c r="DIH123" s="74"/>
      <c r="DII123" s="77"/>
      <c r="DIJ123" s="77"/>
      <c r="DIK123" s="11"/>
      <c r="DIQ123" s="73"/>
      <c r="DIR123" s="73"/>
      <c r="DIS123" s="73"/>
      <c r="DIT123" s="73"/>
      <c r="DIU123" s="74"/>
      <c r="DIV123" s="74"/>
      <c r="DIW123" s="77"/>
      <c r="DIX123" s="77"/>
      <c r="DIY123" s="11"/>
      <c r="DJE123" s="73"/>
      <c r="DJF123" s="73"/>
      <c r="DJG123" s="73"/>
      <c r="DJH123" s="73"/>
      <c r="DJI123" s="74"/>
      <c r="DJJ123" s="74"/>
      <c r="DJK123" s="77"/>
      <c r="DJL123" s="77"/>
      <c r="DJM123" s="11"/>
      <c r="DJS123" s="73"/>
      <c r="DJT123" s="73"/>
      <c r="DJU123" s="73"/>
      <c r="DJV123" s="73"/>
      <c r="DJW123" s="74"/>
      <c r="DJX123" s="74"/>
      <c r="DJY123" s="77"/>
      <c r="DJZ123" s="77"/>
      <c r="DKA123" s="11"/>
      <c r="DKG123" s="73"/>
      <c r="DKH123" s="73"/>
      <c r="DKI123" s="73"/>
      <c r="DKJ123" s="73"/>
      <c r="DKK123" s="74"/>
      <c r="DKL123" s="74"/>
      <c r="DKM123" s="77"/>
      <c r="DKN123" s="77"/>
      <c r="DKO123" s="11"/>
      <c r="DKU123" s="73"/>
      <c r="DKV123" s="73"/>
      <c r="DKW123" s="73"/>
      <c r="DKX123" s="73"/>
      <c r="DKY123" s="74"/>
      <c r="DKZ123" s="74"/>
      <c r="DLA123" s="77"/>
      <c r="DLB123" s="77"/>
      <c r="DLC123" s="11"/>
      <c r="DLI123" s="73"/>
      <c r="DLJ123" s="73"/>
      <c r="DLK123" s="73"/>
      <c r="DLL123" s="73"/>
      <c r="DLM123" s="74"/>
      <c r="DLN123" s="74"/>
      <c r="DLO123" s="77"/>
      <c r="DLP123" s="77"/>
      <c r="DLQ123" s="11"/>
      <c r="DLW123" s="73"/>
      <c r="DLX123" s="73"/>
      <c r="DLY123" s="73"/>
      <c r="DLZ123" s="73"/>
      <c r="DMA123" s="74"/>
      <c r="DMB123" s="74"/>
      <c r="DMC123" s="77"/>
      <c r="DMD123" s="77"/>
      <c r="DME123" s="11"/>
      <c r="DMK123" s="73"/>
      <c r="DML123" s="73"/>
      <c r="DMM123" s="73"/>
      <c r="DMN123" s="73"/>
      <c r="DMO123" s="74"/>
      <c r="DMP123" s="74"/>
      <c r="DMQ123" s="77"/>
      <c r="DMR123" s="77"/>
      <c r="DMS123" s="11"/>
      <c r="DMY123" s="73"/>
      <c r="DMZ123" s="73"/>
      <c r="DNA123" s="73"/>
      <c r="DNB123" s="73"/>
      <c r="DNC123" s="74"/>
      <c r="DND123" s="74"/>
      <c r="DNE123" s="77"/>
      <c r="DNF123" s="77"/>
      <c r="DNG123" s="11"/>
      <c r="DNM123" s="73"/>
      <c r="DNN123" s="73"/>
      <c r="DNO123" s="73"/>
      <c r="DNP123" s="73"/>
      <c r="DNQ123" s="74"/>
      <c r="DNR123" s="74"/>
      <c r="DNS123" s="77"/>
      <c r="DNT123" s="77"/>
      <c r="DNU123" s="11"/>
      <c r="DOA123" s="73"/>
      <c r="DOB123" s="73"/>
      <c r="DOC123" s="73"/>
      <c r="DOD123" s="73"/>
      <c r="DOE123" s="74"/>
      <c r="DOF123" s="74"/>
      <c r="DOG123" s="77"/>
      <c r="DOH123" s="77"/>
      <c r="DOI123" s="11"/>
      <c r="DOO123" s="73"/>
      <c r="DOP123" s="73"/>
      <c r="DOQ123" s="73"/>
      <c r="DOR123" s="73"/>
      <c r="DOS123" s="74"/>
      <c r="DOT123" s="74"/>
      <c r="DOU123" s="77"/>
      <c r="DOV123" s="77"/>
      <c r="DOW123" s="11"/>
      <c r="DPC123" s="73"/>
      <c r="DPD123" s="73"/>
      <c r="DPE123" s="73"/>
      <c r="DPF123" s="73"/>
      <c r="DPG123" s="74"/>
      <c r="DPH123" s="74"/>
      <c r="DPI123" s="77"/>
      <c r="DPJ123" s="77"/>
      <c r="DPK123" s="11"/>
      <c r="DPQ123" s="73"/>
      <c r="DPR123" s="73"/>
      <c r="DPS123" s="73"/>
      <c r="DPT123" s="73"/>
      <c r="DPU123" s="74"/>
      <c r="DPV123" s="74"/>
      <c r="DPW123" s="77"/>
      <c r="DPX123" s="77"/>
      <c r="DPY123" s="11"/>
      <c r="DQE123" s="73"/>
      <c r="DQF123" s="73"/>
      <c r="DQG123" s="73"/>
      <c r="DQH123" s="73"/>
      <c r="DQI123" s="74"/>
      <c r="DQJ123" s="74"/>
      <c r="DQK123" s="77"/>
      <c r="DQL123" s="77"/>
      <c r="DQM123" s="11"/>
      <c r="DQS123" s="73"/>
      <c r="DQT123" s="73"/>
      <c r="DQU123" s="73"/>
      <c r="DQV123" s="73"/>
      <c r="DQW123" s="74"/>
      <c r="DQX123" s="74"/>
      <c r="DQY123" s="77"/>
      <c r="DQZ123" s="77"/>
      <c r="DRA123" s="11"/>
      <c r="DRG123" s="73"/>
      <c r="DRH123" s="73"/>
      <c r="DRI123" s="73"/>
      <c r="DRJ123" s="73"/>
      <c r="DRK123" s="74"/>
      <c r="DRL123" s="74"/>
      <c r="DRM123" s="77"/>
      <c r="DRN123" s="77"/>
      <c r="DRO123" s="11"/>
      <c r="DRU123" s="73"/>
      <c r="DRV123" s="73"/>
      <c r="DRW123" s="73"/>
      <c r="DRX123" s="73"/>
      <c r="DRY123" s="74"/>
      <c r="DRZ123" s="74"/>
      <c r="DSA123" s="77"/>
      <c r="DSB123" s="77"/>
      <c r="DSC123" s="11"/>
      <c r="DSI123" s="73"/>
      <c r="DSJ123" s="73"/>
      <c r="DSK123" s="73"/>
      <c r="DSL123" s="73"/>
      <c r="DSM123" s="74"/>
      <c r="DSN123" s="74"/>
      <c r="DSO123" s="77"/>
      <c r="DSP123" s="77"/>
      <c r="DSQ123" s="11"/>
      <c r="DSW123" s="73"/>
      <c r="DSX123" s="73"/>
      <c r="DSY123" s="73"/>
      <c r="DSZ123" s="73"/>
      <c r="DTA123" s="74"/>
      <c r="DTB123" s="74"/>
      <c r="DTC123" s="77"/>
      <c r="DTD123" s="77"/>
      <c r="DTE123" s="11"/>
      <c r="DTK123" s="73"/>
      <c r="DTL123" s="73"/>
      <c r="DTM123" s="73"/>
      <c r="DTN123" s="73"/>
      <c r="DTO123" s="74"/>
      <c r="DTP123" s="74"/>
      <c r="DTQ123" s="77"/>
      <c r="DTR123" s="77"/>
      <c r="DTS123" s="11"/>
      <c r="DTY123" s="73"/>
      <c r="DTZ123" s="73"/>
      <c r="DUA123" s="73"/>
      <c r="DUB123" s="73"/>
      <c r="DUC123" s="74"/>
      <c r="DUD123" s="74"/>
      <c r="DUE123" s="77"/>
      <c r="DUF123" s="77"/>
      <c r="DUG123" s="11"/>
      <c r="DUM123" s="73"/>
      <c r="DUN123" s="73"/>
      <c r="DUO123" s="73"/>
      <c r="DUP123" s="73"/>
      <c r="DUQ123" s="74"/>
      <c r="DUR123" s="74"/>
      <c r="DUS123" s="77"/>
      <c r="DUT123" s="77"/>
      <c r="DUU123" s="11"/>
      <c r="DVA123" s="73"/>
      <c r="DVB123" s="73"/>
      <c r="DVC123" s="73"/>
      <c r="DVD123" s="73"/>
      <c r="DVE123" s="74"/>
      <c r="DVF123" s="74"/>
      <c r="DVG123" s="77"/>
      <c r="DVH123" s="77"/>
      <c r="DVI123" s="11"/>
      <c r="DVO123" s="73"/>
      <c r="DVP123" s="73"/>
      <c r="DVQ123" s="73"/>
      <c r="DVR123" s="73"/>
      <c r="DVS123" s="74"/>
      <c r="DVT123" s="74"/>
      <c r="DVU123" s="77"/>
      <c r="DVV123" s="77"/>
      <c r="DVW123" s="11"/>
      <c r="DWC123" s="73"/>
      <c r="DWD123" s="73"/>
      <c r="DWE123" s="73"/>
      <c r="DWF123" s="73"/>
      <c r="DWG123" s="74"/>
      <c r="DWH123" s="74"/>
      <c r="DWI123" s="77"/>
      <c r="DWJ123" s="77"/>
      <c r="DWK123" s="11"/>
      <c r="DWQ123" s="73"/>
      <c r="DWR123" s="73"/>
      <c r="DWS123" s="73"/>
      <c r="DWT123" s="73"/>
      <c r="DWU123" s="74"/>
      <c r="DWV123" s="74"/>
      <c r="DWW123" s="77"/>
      <c r="DWX123" s="77"/>
      <c r="DWY123" s="11"/>
      <c r="DXE123" s="73"/>
      <c r="DXF123" s="73"/>
      <c r="DXG123" s="73"/>
      <c r="DXH123" s="73"/>
      <c r="DXI123" s="74"/>
      <c r="DXJ123" s="74"/>
      <c r="DXK123" s="77"/>
      <c r="DXL123" s="77"/>
      <c r="DXM123" s="11"/>
      <c r="DXS123" s="73"/>
      <c r="DXT123" s="73"/>
      <c r="DXU123" s="73"/>
      <c r="DXV123" s="73"/>
      <c r="DXW123" s="74"/>
      <c r="DXX123" s="74"/>
      <c r="DXY123" s="77"/>
      <c r="DXZ123" s="77"/>
      <c r="DYA123" s="11"/>
      <c r="DYG123" s="73"/>
      <c r="DYH123" s="73"/>
      <c r="DYI123" s="73"/>
      <c r="DYJ123" s="73"/>
      <c r="DYK123" s="74"/>
      <c r="DYL123" s="74"/>
      <c r="DYM123" s="77"/>
      <c r="DYN123" s="77"/>
      <c r="DYO123" s="11"/>
      <c r="DYU123" s="73"/>
      <c r="DYV123" s="73"/>
      <c r="DYW123" s="73"/>
      <c r="DYX123" s="73"/>
      <c r="DYY123" s="74"/>
      <c r="DYZ123" s="74"/>
      <c r="DZA123" s="77"/>
      <c r="DZB123" s="77"/>
      <c r="DZC123" s="11"/>
      <c r="DZI123" s="73"/>
      <c r="DZJ123" s="73"/>
      <c r="DZK123" s="73"/>
      <c r="DZL123" s="73"/>
      <c r="DZM123" s="74"/>
      <c r="DZN123" s="74"/>
      <c r="DZO123" s="77"/>
      <c r="DZP123" s="77"/>
      <c r="DZQ123" s="11"/>
      <c r="DZW123" s="73"/>
      <c r="DZX123" s="73"/>
      <c r="DZY123" s="73"/>
      <c r="DZZ123" s="73"/>
      <c r="EAA123" s="74"/>
      <c r="EAB123" s="74"/>
      <c r="EAC123" s="77"/>
      <c r="EAD123" s="77"/>
      <c r="EAE123" s="11"/>
      <c r="EAK123" s="73"/>
      <c r="EAL123" s="73"/>
      <c r="EAM123" s="73"/>
      <c r="EAN123" s="73"/>
      <c r="EAO123" s="74"/>
      <c r="EAP123" s="74"/>
      <c r="EAQ123" s="77"/>
      <c r="EAR123" s="77"/>
      <c r="EAS123" s="11"/>
      <c r="EAY123" s="73"/>
      <c r="EAZ123" s="73"/>
      <c r="EBA123" s="73"/>
      <c r="EBB123" s="73"/>
      <c r="EBC123" s="74"/>
      <c r="EBD123" s="74"/>
      <c r="EBE123" s="77"/>
      <c r="EBF123" s="77"/>
      <c r="EBG123" s="11"/>
      <c r="EBM123" s="73"/>
      <c r="EBN123" s="73"/>
      <c r="EBO123" s="73"/>
      <c r="EBP123" s="73"/>
      <c r="EBQ123" s="74"/>
      <c r="EBR123" s="74"/>
      <c r="EBS123" s="77"/>
      <c r="EBT123" s="77"/>
      <c r="EBU123" s="11"/>
      <c r="ECA123" s="73"/>
      <c r="ECB123" s="73"/>
      <c r="ECC123" s="73"/>
      <c r="ECD123" s="73"/>
      <c r="ECE123" s="74"/>
      <c r="ECF123" s="74"/>
      <c r="ECG123" s="77"/>
      <c r="ECH123" s="77"/>
      <c r="ECI123" s="11"/>
      <c r="ECO123" s="73"/>
      <c r="ECP123" s="73"/>
      <c r="ECQ123" s="73"/>
      <c r="ECR123" s="73"/>
      <c r="ECS123" s="74"/>
      <c r="ECT123" s="74"/>
      <c r="ECU123" s="77"/>
      <c r="ECV123" s="77"/>
      <c r="ECW123" s="11"/>
      <c r="EDC123" s="73"/>
      <c r="EDD123" s="73"/>
      <c r="EDE123" s="73"/>
      <c r="EDF123" s="73"/>
      <c r="EDG123" s="74"/>
      <c r="EDH123" s="74"/>
      <c r="EDI123" s="77"/>
      <c r="EDJ123" s="77"/>
      <c r="EDK123" s="11"/>
      <c r="EDQ123" s="73"/>
      <c r="EDR123" s="73"/>
      <c r="EDS123" s="73"/>
      <c r="EDT123" s="73"/>
      <c r="EDU123" s="74"/>
      <c r="EDV123" s="74"/>
      <c r="EDW123" s="77"/>
      <c r="EDX123" s="77"/>
      <c r="EDY123" s="11"/>
      <c r="EEE123" s="73"/>
      <c r="EEF123" s="73"/>
      <c r="EEG123" s="73"/>
      <c r="EEH123" s="73"/>
      <c r="EEI123" s="74"/>
      <c r="EEJ123" s="74"/>
      <c r="EEK123" s="77"/>
      <c r="EEL123" s="77"/>
      <c r="EEM123" s="11"/>
      <c r="EES123" s="73"/>
      <c r="EET123" s="73"/>
      <c r="EEU123" s="73"/>
      <c r="EEV123" s="73"/>
      <c r="EEW123" s="74"/>
      <c r="EEX123" s="74"/>
      <c r="EEY123" s="77"/>
      <c r="EEZ123" s="77"/>
      <c r="EFA123" s="11"/>
      <c r="EFG123" s="73"/>
      <c r="EFH123" s="73"/>
      <c r="EFI123" s="73"/>
      <c r="EFJ123" s="73"/>
      <c r="EFK123" s="74"/>
      <c r="EFL123" s="74"/>
      <c r="EFM123" s="77"/>
      <c r="EFN123" s="77"/>
      <c r="EFO123" s="11"/>
      <c r="EFU123" s="73"/>
      <c r="EFV123" s="73"/>
      <c r="EFW123" s="73"/>
      <c r="EFX123" s="73"/>
      <c r="EFY123" s="74"/>
      <c r="EFZ123" s="74"/>
      <c r="EGA123" s="77"/>
      <c r="EGB123" s="77"/>
      <c r="EGC123" s="11"/>
      <c r="EGI123" s="73"/>
      <c r="EGJ123" s="73"/>
      <c r="EGK123" s="73"/>
      <c r="EGL123" s="73"/>
      <c r="EGM123" s="74"/>
      <c r="EGN123" s="74"/>
      <c r="EGO123" s="77"/>
      <c r="EGP123" s="77"/>
      <c r="EGQ123" s="11"/>
      <c r="EGW123" s="73"/>
      <c r="EGX123" s="73"/>
      <c r="EGY123" s="73"/>
      <c r="EGZ123" s="73"/>
      <c r="EHA123" s="74"/>
      <c r="EHB123" s="74"/>
      <c r="EHC123" s="77"/>
      <c r="EHD123" s="77"/>
      <c r="EHE123" s="11"/>
      <c r="EHK123" s="73"/>
      <c r="EHL123" s="73"/>
      <c r="EHM123" s="73"/>
      <c r="EHN123" s="73"/>
      <c r="EHO123" s="74"/>
      <c r="EHP123" s="74"/>
      <c r="EHQ123" s="77"/>
      <c r="EHR123" s="77"/>
      <c r="EHS123" s="11"/>
      <c r="EHY123" s="73"/>
      <c r="EHZ123" s="73"/>
      <c r="EIA123" s="73"/>
      <c r="EIB123" s="73"/>
      <c r="EIC123" s="74"/>
      <c r="EID123" s="74"/>
      <c r="EIE123" s="77"/>
      <c r="EIF123" s="77"/>
      <c r="EIG123" s="11"/>
      <c r="EIM123" s="73"/>
      <c r="EIN123" s="73"/>
      <c r="EIO123" s="73"/>
      <c r="EIP123" s="73"/>
      <c r="EIQ123" s="74"/>
      <c r="EIR123" s="74"/>
      <c r="EIS123" s="77"/>
      <c r="EIT123" s="77"/>
      <c r="EIU123" s="11"/>
      <c r="EJA123" s="73"/>
      <c r="EJB123" s="73"/>
      <c r="EJC123" s="73"/>
      <c r="EJD123" s="73"/>
      <c r="EJE123" s="74"/>
      <c r="EJF123" s="74"/>
      <c r="EJG123" s="77"/>
      <c r="EJH123" s="77"/>
      <c r="EJI123" s="11"/>
      <c r="EJO123" s="73"/>
      <c r="EJP123" s="73"/>
      <c r="EJQ123" s="73"/>
      <c r="EJR123" s="73"/>
      <c r="EJS123" s="74"/>
      <c r="EJT123" s="74"/>
      <c r="EJU123" s="77"/>
      <c r="EJV123" s="77"/>
      <c r="EJW123" s="11"/>
      <c r="EKC123" s="73"/>
      <c r="EKD123" s="73"/>
      <c r="EKE123" s="73"/>
      <c r="EKF123" s="73"/>
      <c r="EKG123" s="74"/>
      <c r="EKH123" s="74"/>
      <c r="EKI123" s="77"/>
      <c r="EKJ123" s="77"/>
      <c r="EKK123" s="11"/>
      <c r="EKQ123" s="73"/>
      <c r="EKR123" s="73"/>
      <c r="EKS123" s="73"/>
      <c r="EKT123" s="73"/>
      <c r="EKU123" s="74"/>
      <c r="EKV123" s="74"/>
      <c r="EKW123" s="77"/>
      <c r="EKX123" s="77"/>
      <c r="EKY123" s="11"/>
      <c r="ELE123" s="73"/>
      <c r="ELF123" s="73"/>
      <c r="ELG123" s="73"/>
      <c r="ELH123" s="73"/>
      <c r="ELI123" s="74"/>
      <c r="ELJ123" s="74"/>
      <c r="ELK123" s="77"/>
      <c r="ELL123" s="77"/>
      <c r="ELM123" s="11"/>
      <c r="ELS123" s="73"/>
      <c r="ELT123" s="73"/>
      <c r="ELU123" s="73"/>
      <c r="ELV123" s="73"/>
      <c r="ELW123" s="74"/>
      <c r="ELX123" s="74"/>
      <c r="ELY123" s="77"/>
      <c r="ELZ123" s="77"/>
      <c r="EMA123" s="11"/>
      <c r="EMG123" s="73"/>
      <c r="EMH123" s="73"/>
      <c r="EMI123" s="73"/>
      <c r="EMJ123" s="73"/>
      <c r="EMK123" s="74"/>
      <c r="EML123" s="74"/>
      <c r="EMM123" s="77"/>
      <c r="EMN123" s="77"/>
      <c r="EMO123" s="11"/>
      <c r="EMU123" s="73"/>
      <c r="EMV123" s="73"/>
      <c r="EMW123" s="73"/>
      <c r="EMX123" s="73"/>
      <c r="EMY123" s="74"/>
      <c r="EMZ123" s="74"/>
      <c r="ENA123" s="77"/>
      <c r="ENB123" s="77"/>
      <c r="ENC123" s="11"/>
      <c r="ENI123" s="73"/>
      <c r="ENJ123" s="73"/>
      <c r="ENK123" s="73"/>
      <c r="ENL123" s="73"/>
      <c r="ENM123" s="74"/>
      <c r="ENN123" s="74"/>
      <c r="ENO123" s="77"/>
      <c r="ENP123" s="77"/>
      <c r="ENQ123" s="11"/>
      <c r="ENW123" s="73"/>
      <c r="ENX123" s="73"/>
      <c r="ENY123" s="73"/>
      <c r="ENZ123" s="73"/>
      <c r="EOA123" s="74"/>
      <c r="EOB123" s="74"/>
      <c r="EOC123" s="77"/>
      <c r="EOD123" s="77"/>
      <c r="EOE123" s="11"/>
      <c r="EOK123" s="73"/>
      <c r="EOL123" s="73"/>
      <c r="EOM123" s="73"/>
      <c r="EON123" s="73"/>
      <c r="EOO123" s="74"/>
      <c r="EOP123" s="74"/>
      <c r="EOQ123" s="77"/>
      <c r="EOR123" s="77"/>
      <c r="EOS123" s="11"/>
      <c r="EOY123" s="73"/>
      <c r="EOZ123" s="73"/>
      <c r="EPA123" s="73"/>
      <c r="EPB123" s="73"/>
      <c r="EPC123" s="74"/>
      <c r="EPD123" s="74"/>
      <c r="EPE123" s="77"/>
      <c r="EPF123" s="77"/>
      <c r="EPG123" s="11"/>
      <c r="EPM123" s="73"/>
      <c r="EPN123" s="73"/>
      <c r="EPO123" s="73"/>
      <c r="EPP123" s="73"/>
      <c r="EPQ123" s="74"/>
      <c r="EPR123" s="74"/>
      <c r="EPS123" s="77"/>
      <c r="EPT123" s="77"/>
      <c r="EPU123" s="11"/>
      <c r="EQA123" s="73"/>
      <c r="EQB123" s="73"/>
      <c r="EQC123" s="73"/>
      <c r="EQD123" s="73"/>
      <c r="EQE123" s="74"/>
      <c r="EQF123" s="74"/>
      <c r="EQG123" s="77"/>
      <c r="EQH123" s="77"/>
      <c r="EQI123" s="11"/>
      <c r="EQO123" s="73"/>
      <c r="EQP123" s="73"/>
      <c r="EQQ123" s="73"/>
      <c r="EQR123" s="73"/>
      <c r="EQS123" s="74"/>
      <c r="EQT123" s="74"/>
      <c r="EQU123" s="77"/>
      <c r="EQV123" s="77"/>
      <c r="EQW123" s="11"/>
      <c r="ERC123" s="73"/>
      <c r="ERD123" s="73"/>
      <c r="ERE123" s="73"/>
      <c r="ERF123" s="73"/>
      <c r="ERG123" s="74"/>
      <c r="ERH123" s="74"/>
      <c r="ERI123" s="77"/>
      <c r="ERJ123" s="77"/>
      <c r="ERK123" s="11"/>
      <c r="ERQ123" s="73"/>
      <c r="ERR123" s="73"/>
      <c r="ERS123" s="73"/>
      <c r="ERT123" s="73"/>
      <c r="ERU123" s="74"/>
      <c r="ERV123" s="74"/>
      <c r="ERW123" s="77"/>
      <c r="ERX123" s="77"/>
      <c r="ERY123" s="11"/>
      <c r="ESE123" s="73"/>
      <c r="ESF123" s="73"/>
      <c r="ESG123" s="73"/>
      <c r="ESH123" s="73"/>
      <c r="ESI123" s="74"/>
      <c r="ESJ123" s="74"/>
      <c r="ESK123" s="77"/>
      <c r="ESL123" s="77"/>
      <c r="ESM123" s="11"/>
      <c r="ESS123" s="73"/>
      <c r="EST123" s="73"/>
      <c r="ESU123" s="73"/>
      <c r="ESV123" s="73"/>
      <c r="ESW123" s="74"/>
      <c r="ESX123" s="74"/>
      <c r="ESY123" s="77"/>
      <c r="ESZ123" s="77"/>
      <c r="ETA123" s="11"/>
      <c r="ETG123" s="73"/>
      <c r="ETH123" s="73"/>
      <c r="ETI123" s="73"/>
      <c r="ETJ123" s="73"/>
      <c r="ETK123" s="74"/>
      <c r="ETL123" s="74"/>
      <c r="ETM123" s="77"/>
      <c r="ETN123" s="77"/>
      <c r="ETO123" s="11"/>
      <c r="ETU123" s="73"/>
      <c r="ETV123" s="73"/>
      <c r="ETW123" s="73"/>
      <c r="ETX123" s="73"/>
      <c r="ETY123" s="74"/>
      <c r="ETZ123" s="74"/>
      <c r="EUA123" s="77"/>
      <c r="EUB123" s="77"/>
      <c r="EUC123" s="11"/>
      <c r="EUI123" s="73"/>
      <c r="EUJ123" s="73"/>
      <c r="EUK123" s="73"/>
      <c r="EUL123" s="73"/>
      <c r="EUM123" s="74"/>
      <c r="EUN123" s="74"/>
      <c r="EUO123" s="77"/>
      <c r="EUP123" s="77"/>
      <c r="EUQ123" s="11"/>
      <c r="EUW123" s="73"/>
      <c r="EUX123" s="73"/>
      <c r="EUY123" s="73"/>
      <c r="EUZ123" s="73"/>
      <c r="EVA123" s="74"/>
      <c r="EVB123" s="74"/>
      <c r="EVC123" s="77"/>
      <c r="EVD123" s="77"/>
      <c r="EVE123" s="11"/>
      <c r="EVK123" s="73"/>
      <c r="EVL123" s="73"/>
      <c r="EVM123" s="73"/>
      <c r="EVN123" s="73"/>
      <c r="EVO123" s="74"/>
      <c r="EVP123" s="74"/>
      <c r="EVQ123" s="77"/>
      <c r="EVR123" s="77"/>
      <c r="EVS123" s="11"/>
      <c r="EVY123" s="73"/>
      <c r="EVZ123" s="73"/>
      <c r="EWA123" s="73"/>
      <c r="EWB123" s="73"/>
      <c r="EWC123" s="74"/>
      <c r="EWD123" s="74"/>
      <c r="EWE123" s="77"/>
      <c r="EWF123" s="77"/>
      <c r="EWG123" s="11"/>
      <c r="EWM123" s="73"/>
      <c r="EWN123" s="73"/>
      <c r="EWO123" s="73"/>
      <c r="EWP123" s="73"/>
      <c r="EWQ123" s="74"/>
      <c r="EWR123" s="74"/>
      <c r="EWS123" s="77"/>
      <c r="EWT123" s="77"/>
      <c r="EWU123" s="11"/>
      <c r="EXA123" s="73"/>
      <c r="EXB123" s="73"/>
      <c r="EXC123" s="73"/>
      <c r="EXD123" s="73"/>
      <c r="EXE123" s="74"/>
      <c r="EXF123" s="74"/>
      <c r="EXG123" s="77"/>
      <c r="EXH123" s="77"/>
      <c r="EXI123" s="11"/>
      <c r="EXO123" s="73"/>
      <c r="EXP123" s="73"/>
      <c r="EXQ123" s="73"/>
      <c r="EXR123" s="73"/>
      <c r="EXS123" s="74"/>
      <c r="EXT123" s="74"/>
      <c r="EXU123" s="77"/>
      <c r="EXV123" s="77"/>
      <c r="EXW123" s="11"/>
      <c r="EYC123" s="73"/>
      <c r="EYD123" s="73"/>
      <c r="EYE123" s="73"/>
      <c r="EYF123" s="73"/>
      <c r="EYG123" s="74"/>
      <c r="EYH123" s="74"/>
      <c r="EYI123" s="77"/>
      <c r="EYJ123" s="77"/>
      <c r="EYK123" s="11"/>
      <c r="EYQ123" s="73"/>
      <c r="EYR123" s="73"/>
      <c r="EYS123" s="73"/>
      <c r="EYT123" s="73"/>
      <c r="EYU123" s="74"/>
      <c r="EYV123" s="74"/>
      <c r="EYW123" s="77"/>
      <c r="EYX123" s="77"/>
      <c r="EYY123" s="11"/>
      <c r="EZE123" s="73"/>
      <c r="EZF123" s="73"/>
      <c r="EZG123" s="73"/>
      <c r="EZH123" s="73"/>
      <c r="EZI123" s="74"/>
      <c r="EZJ123" s="74"/>
      <c r="EZK123" s="77"/>
      <c r="EZL123" s="77"/>
      <c r="EZM123" s="11"/>
      <c r="EZS123" s="73"/>
      <c r="EZT123" s="73"/>
      <c r="EZU123" s="73"/>
      <c r="EZV123" s="73"/>
      <c r="EZW123" s="74"/>
      <c r="EZX123" s="74"/>
      <c r="EZY123" s="77"/>
      <c r="EZZ123" s="77"/>
      <c r="FAA123" s="11"/>
      <c r="FAG123" s="73"/>
      <c r="FAH123" s="73"/>
      <c r="FAI123" s="73"/>
      <c r="FAJ123" s="73"/>
      <c r="FAK123" s="74"/>
      <c r="FAL123" s="74"/>
      <c r="FAM123" s="77"/>
      <c r="FAN123" s="77"/>
      <c r="FAO123" s="11"/>
      <c r="FAU123" s="73"/>
      <c r="FAV123" s="73"/>
      <c r="FAW123" s="73"/>
      <c r="FAX123" s="73"/>
      <c r="FAY123" s="74"/>
      <c r="FAZ123" s="74"/>
      <c r="FBA123" s="77"/>
      <c r="FBB123" s="77"/>
      <c r="FBC123" s="11"/>
      <c r="FBI123" s="73"/>
      <c r="FBJ123" s="73"/>
      <c r="FBK123" s="73"/>
      <c r="FBL123" s="73"/>
      <c r="FBM123" s="74"/>
      <c r="FBN123" s="74"/>
      <c r="FBO123" s="77"/>
      <c r="FBP123" s="77"/>
      <c r="FBQ123" s="11"/>
      <c r="FBW123" s="73"/>
      <c r="FBX123" s="73"/>
      <c r="FBY123" s="73"/>
      <c r="FBZ123" s="73"/>
      <c r="FCA123" s="74"/>
      <c r="FCB123" s="74"/>
      <c r="FCC123" s="77"/>
      <c r="FCD123" s="77"/>
      <c r="FCE123" s="11"/>
      <c r="FCK123" s="73"/>
      <c r="FCL123" s="73"/>
      <c r="FCM123" s="73"/>
      <c r="FCN123" s="73"/>
      <c r="FCO123" s="74"/>
      <c r="FCP123" s="74"/>
      <c r="FCQ123" s="77"/>
      <c r="FCR123" s="77"/>
      <c r="FCS123" s="11"/>
      <c r="FCY123" s="73"/>
      <c r="FCZ123" s="73"/>
      <c r="FDA123" s="73"/>
      <c r="FDB123" s="73"/>
      <c r="FDC123" s="74"/>
      <c r="FDD123" s="74"/>
      <c r="FDE123" s="77"/>
      <c r="FDF123" s="77"/>
      <c r="FDG123" s="11"/>
      <c r="FDM123" s="73"/>
      <c r="FDN123" s="73"/>
      <c r="FDO123" s="73"/>
      <c r="FDP123" s="73"/>
      <c r="FDQ123" s="74"/>
      <c r="FDR123" s="74"/>
      <c r="FDS123" s="77"/>
      <c r="FDT123" s="77"/>
      <c r="FDU123" s="11"/>
      <c r="FEA123" s="73"/>
      <c r="FEB123" s="73"/>
      <c r="FEC123" s="73"/>
      <c r="FED123" s="73"/>
      <c r="FEE123" s="74"/>
      <c r="FEF123" s="74"/>
      <c r="FEG123" s="77"/>
      <c r="FEH123" s="77"/>
      <c r="FEI123" s="11"/>
      <c r="FEO123" s="73"/>
      <c r="FEP123" s="73"/>
      <c r="FEQ123" s="73"/>
      <c r="FER123" s="73"/>
      <c r="FES123" s="74"/>
      <c r="FET123" s="74"/>
      <c r="FEU123" s="77"/>
      <c r="FEV123" s="77"/>
      <c r="FEW123" s="11"/>
      <c r="FFC123" s="73"/>
      <c r="FFD123" s="73"/>
      <c r="FFE123" s="73"/>
      <c r="FFF123" s="73"/>
      <c r="FFG123" s="74"/>
      <c r="FFH123" s="74"/>
      <c r="FFI123" s="77"/>
      <c r="FFJ123" s="77"/>
      <c r="FFK123" s="11"/>
      <c r="FFQ123" s="73"/>
      <c r="FFR123" s="73"/>
      <c r="FFS123" s="73"/>
      <c r="FFT123" s="73"/>
      <c r="FFU123" s="74"/>
      <c r="FFV123" s="74"/>
      <c r="FFW123" s="77"/>
      <c r="FFX123" s="77"/>
      <c r="FFY123" s="11"/>
      <c r="FGE123" s="73"/>
      <c r="FGF123" s="73"/>
      <c r="FGG123" s="73"/>
      <c r="FGH123" s="73"/>
      <c r="FGI123" s="74"/>
      <c r="FGJ123" s="74"/>
      <c r="FGK123" s="77"/>
      <c r="FGL123" s="77"/>
      <c r="FGM123" s="11"/>
      <c r="FGS123" s="73"/>
      <c r="FGT123" s="73"/>
      <c r="FGU123" s="73"/>
      <c r="FGV123" s="73"/>
      <c r="FGW123" s="74"/>
      <c r="FGX123" s="74"/>
      <c r="FGY123" s="77"/>
      <c r="FGZ123" s="77"/>
      <c r="FHA123" s="11"/>
      <c r="FHG123" s="73"/>
      <c r="FHH123" s="73"/>
      <c r="FHI123" s="73"/>
      <c r="FHJ123" s="73"/>
      <c r="FHK123" s="74"/>
      <c r="FHL123" s="74"/>
      <c r="FHM123" s="77"/>
      <c r="FHN123" s="77"/>
      <c r="FHO123" s="11"/>
      <c r="FHU123" s="73"/>
      <c r="FHV123" s="73"/>
      <c r="FHW123" s="73"/>
      <c r="FHX123" s="73"/>
      <c r="FHY123" s="74"/>
      <c r="FHZ123" s="74"/>
      <c r="FIA123" s="77"/>
      <c r="FIB123" s="77"/>
      <c r="FIC123" s="11"/>
      <c r="FII123" s="73"/>
      <c r="FIJ123" s="73"/>
      <c r="FIK123" s="73"/>
      <c r="FIL123" s="73"/>
      <c r="FIM123" s="74"/>
      <c r="FIN123" s="74"/>
      <c r="FIO123" s="77"/>
      <c r="FIP123" s="77"/>
      <c r="FIQ123" s="11"/>
      <c r="FIW123" s="73"/>
      <c r="FIX123" s="73"/>
      <c r="FIY123" s="73"/>
      <c r="FIZ123" s="73"/>
      <c r="FJA123" s="74"/>
      <c r="FJB123" s="74"/>
      <c r="FJC123" s="77"/>
      <c r="FJD123" s="77"/>
      <c r="FJE123" s="11"/>
      <c r="FJK123" s="73"/>
      <c r="FJL123" s="73"/>
      <c r="FJM123" s="73"/>
      <c r="FJN123" s="73"/>
      <c r="FJO123" s="74"/>
      <c r="FJP123" s="74"/>
      <c r="FJQ123" s="77"/>
      <c r="FJR123" s="77"/>
      <c r="FJS123" s="11"/>
      <c r="FJY123" s="73"/>
      <c r="FJZ123" s="73"/>
      <c r="FKA123" s="73"/>
      <c r="FKB123" s="73"/>
      <c r="FKC123" s="74"/>
      <c r="FKD123" s="74"/>
      <c r="FKE123" s="77"/>
      <c r="FKF123" s="77"/>
      <c r="FKG123" s="11"/>
      <c r="FKM123" s="73"/>
      <c r="FKN123" s="73"/>
      <c r="FKO123" s="73"/>
      <c r="FKP123" s="73"/>
      <c r="FKQ123" s="74"/>
      <c r="FKR123" s="74"/>
      <c r="FKS123" s="77"/>
      <c r="FKT123" s="77"/>
      <c r="FKU123" s="11"/>
      <c r="FLA123" s="73"/>
      <c r="FLB123" s="73"/>
      <c r="FLC123" s="73"/>
      <c r="FLD123" s="73"/>
      <c r="FLE123" s="74"/>
      <c r="FLF123" s="74"/>
      <c r="FLG123" s="77"/>
      <c r="FLH123" s="77"/>
      <c r="FLI123" s="11"/>
      <c r="FLO123" s="73"/>
      <c r="FLP123" s="73"/>
      <c r="FLQ123" s="73"/>
      <c r="FLR123" s="73"/>
      <c r="FLS123" s="74"/>
      <c r="FLT123" s="74"/>
      <c r="FLU123" s="77"/>
      <c r="FLV123" s="77"/>
      <c r="FLW123" s="11"/>
      <c r="FMC123" s="73"/>
      <c r="FMD123" s="73"/>
      <c r="FME123" s="73"/>
      <c r="FMF123" s="73"/>
      <c r="FMG123" s="74"/>
      <c r="FMH123" s="74"/>
      <c r="FMI123" s="77"/>
      <c r="FMJ123" s="77"/>
      <c r="FMK123" s="11"/>
      <c r="FMQ123" s="73"/>
      <c r="FMR123" s="73"/>
      <c r="FMS123" s="73"/>
      <c r="FMT123" s="73"/>
      <c r="FMU123" s="74"/>
      <c r="FMV123" s="74"/>
      <c r="FMW123" s="77"/>
      <c r="FMX123" s="77"/>
      <c r="FMY123" s="11"/>
      <c r="FNE123" s="73"/>
      <c r="FNF123" s="73"/>
      <c r="FNG123" s="73"/>
      <c r="FNH123" s="73"/>
      <c r="FNI123" s="74"/>
      <c r="FNJ123" s="74"/>
      <c r="FNK123" s="77"/>
      <c r="FNL123" s="77"/>
      <c r="FNM123" s="11"/>
      <c r="FNS123" s="73"/>
      <c r="FNT123" s="73"/>
      <c r="FNU123" s="73"/>
      <c r="FNV123" s="73"/>
      <c r="FNW123" s="74"/>
      <c r="FNX123" s="74"/>
      <c r="FNY123" s="77"/>
      <c r="FNZ123" s="77"/>
      <c r="FOA123" s="11"/>
      <c r="FOG123" s="73"/>
      <c r="FOH123" s="73"/>
      <c r="FOI123" s="73"/>
      <c r="FOJ123" s="73"/>
      <c r="FOK123" s="74"/>
      <c r="FOL123" s="74"/>
      <c r="FOM123" s="77"/>
      <c r="FON123" s="77"/>
      <c r="FOO123" s="11"/>
      <c r="FOU123" s="73"/>
      <c r="FOV123" s="73"/>
      <c r="FOW123" s="73"/>
      <c r="FOX123" s="73"/>
      <c r="FOY123" s="74"/>
      <c r="FOZ123" s="74"/>
      <c r="FPA123" s="77"/>
      <c r="FPB123" s="77"/>
      <c r="FPC123" s="11"/>
      <c r="FPI123" s="73"/>
      <c r="FPJ123" s="73"/>
      <c r="FPK123" s="73"/>
      <c r="FPL123" s="73"/>
      <c r="FPM123" s="74"/>
      <c r="FPN123" s="74"/>
      <c r="FPO123" s="77"/>
      <c r="FPP123" s="77"/>
      <c r="FPQ123" s="11"/>
      <c r="FPW123" s="73"/>
      <c r="FPX123" s="73"/>
      <c r="FPY123" s="73"/>
      <c r="FPZ123" s="73"/>
      <c r="FQA123" s="74"/>
      <c r="FQB123" s="74"/>
      <c r="FQC123" s="77"/>
      <c r="FQD123" s="77"/>
      <c r="FQE123" s="11"/>
      <c r="FQK123" s="73"/>
      <c r="FQL123" s="73"/>
      <c r="FQM123" s="73"/>
      <c r="FQN123" s="73"/>
      <c r="FQO123" s="74"/>
      <c r="FQP123" s="74"/>
      <c r="FQQ123" s="77"/>
      <c r="FQR123" s="77"/>
      <c r="FQS123" s="11"/>
      <c r="FQY123" s="73"/>
      <c r="FQZ123" s="73"/>
      <c r="FRA123" s="73"/>
      <c r="FRB123" s="73"/>
      <c r="FRC123" s="74"/>
      <c r="FRD123" s="74"/>
      <c r="FRE123" s="77"/>
      <c r="FRF123" s="77"/>
      <c r="FRG123" s="11"/>
      <c r="FRM123" s="73"/>
      <c r="FRN123" s="73"/>
      <c r="FRO123" s="73"/>
      <c r="FRP123" s="73"/>
      <c r="FRQ123" s="74"/>
      <c r="FRR123" s="74"/>
      <c r="FRS123" s="77"/>
      <c r="FRT123" s="77"/>
      <c r="FRU123" s="11"/>
      <c r="FSA123" s="73"/>
      <c r="FSB123" s="73"/>
      <c r="FSC123" s="73"/>
      <c r="FSD123" s="73"/>
      <c r="FSE123" s="74"/>
      <c r="FSF123" s="74"/>
      <c r="FSG123" s="77"/>
      <c r="FSH123" s="77"/>
      <c r="FSI123" s="11"/>
      <c r="FSO123" s="73"/>
      <c r="FSP123" s="73"/>
      <c r="FSQ123" s="73"/>
      <c r="FSR123" s="73"/>
      <c r="FSS123" s="74"/>
      <c r="FST123" s="74"/>
      <c r="FSU123" s="77"/>
      <c r="FSV123" s="77"/>
      <c r="FSW123" s="11"/>
      <c r="FTC123" s="73"/>
      <c r="FTD123" s="73"/>
      <c r="FTE123" s="73"/>
      <c r="FTF123" s="73"/>
      <c r="FTG123" s="74"/>
      <c r="FTH123" s="74"/>
      <c r="FTI123" s="77"/>
      <c r="FTJ123" s="77"/>
      <c r="FTK123" s="11"/>
      <c r="FTQ123" s="73"/>
      <c r="FTR123" s="73"/>
      <c r="FTS123" s="73"/>
      <c r="FTT123" s="73"/>
      <c r="FTU123" s="74"/>
      <c r="FTV123" s="74"/>
      <c r="FTW123" s="77"/>
      <c r="FTX123" s="77"/>
      <c r="FTY123" s="11"/>
      <c r="FUE123" s="73"/>
      <c r="FUF123" s="73"/>
      <c r="FUG123" s="73"/>
      <c r="FUH123" s="73"/>
      <c r="FUI123" s="74"/>
      <c r="FUJ123" s="74"/>
      <c r="FUK123" s="77"/>
      <c r="FUL123" s="77"/>
      <c r="FUM123" s="11"/>
      <c r="FUS123" s="73"/>
      <c r="FUT123" s="73"/>
      <c r="FUU123" s="73"/>
      <c r="FUV123" s="73"/>
      <c r="FUW123" s="74"/>
      <c r="FUX123" s="74"/>
      <c r="FUY123" s="77"/>
      <c r="FUZ123" s="77"/>
      <c r="FVA123" s="11"/>
      <c r="FVG123" s="73"/>
      <c r="FVH123" s="73"/>
      <c r="FVI123" s="73"/>
      <c r="FVJ123" s="73"/>
      <c r="FVK123" s="74"/>
      <c r="FVL123" s="74"/>
      <c r="FVM123" s="77"/>
      <c r="FVN123" s="77"/>
      <c r="FVO123" s="11"/>
      <c r="FVU123" s="73"/>
      <c r="FVV123" s="73"/>
      <c r="FVW123" s="73"/>
      <c r="FVX123" s="73"/>
      <c r="FVY123" s="74"/>
      <c r="FVZ123" s="74"/>
      <c r="FWA123" s="77"/>
      <c r="FWB123" s="77"/>
      <c r="FWC123" s="11"/>
      <c r="FWI123" s="73"/>
      <c r="FWJ123" s="73"/>
      <c r="FWK123" s="73"/>
      <c r="FWL123" s="73"/>
      <c r="FWM123" s="74"/>
      <c r="FWN123" s="74"/>
      <c r="FWO123" s="77"/>
      <c r="FWP123" s="77"/>
      <c r="FWQ123" s="11"/>
      <c r="FWW123" s="73"/>
      <c r="FWX123" s="73"/>
      <c r="FWY123" s="73"/>
      <c r="FWZ123" s="73"/>
      <c r="FXA123" s="74"/>
      <c r="FXB123" s="74"/>
      <c r="FXC123" s="77"/>
      <c r="FXD123" s="77"/>
      <c r="FXE123" s="11"/>
      <c r="FXK123" s="73"/>
      <c r="FXL123" s="73"/>
      <c r="FXM123" s="73"/>
      <c r="FXN123" s="73"/>
      <c r="FXO123" s="74"/>
      <c r="FXP123" s="74"/>
      <c r="FXQ123" s="77"/>
      <c r="FXR123" s="77"/>
      <c r="FXS123" s="11"/>
      <c r="FXY123" s="73"/>
      <c r="FXZ123" s="73"/>
      <c r="FYA123" s="73"/>
      <c r="FYB123" s="73"/>
      <c r="FYC123" s="74"/>
      <c r="FYD123" s="74"/>
      <c r="FYE123" s="77"/>
      <c r="FYF123" s="77"/>
      <c r="FYG123" s="11"/>
      <c r="FYM123" s="73"/>
      <c r="FYN123" s="73"/>
      <c r="FYO123" s="73"/>
      <c r="FYP123" s="73"/>
      <c r="FYQ123" s="74"/>
      <c r="FYR123" s="74"/>
      <c r="FYS123" s="77"/>
      <c r="FYT123" s="77"/>
      <c r="FYU123" s="11"/>
      <c r="FZA123" s="73"/>
      <c r="FZB123" s="73"/>
      <c r="FZC123" s="73"/>
      <c r="FZD123" s="73"/>
      <c r="FZE123" s="74"/>
      <c r="FZF123" s="74"/>
      <c r="FZG123" s="77"/>
      <c r="FZH123" s="77"/>
      <c r="FZI123" s="11"/>
      <c r="FZO123" s="73"/>
      <c r="FZP123" s="73"/>
      <c r="FZQ123" s="73"/>
      <c r="FZR123" s="73"/>
      <c r="FZS123" s="74"/>
      <c r="FZT123" s="74"/>
      <c r="FZU123" s="77"/>
      <c r="FZV123" s="77"/>
      <c r="FZW123" s="11"/>
      <c r="GAC123" s="73"/>
      <c r="GAD123" s="73"/>
      <c r="GAE123" s="73"/>
      <c r="GAF123" s="73"/>
      <c r="GAG123" s="74"/>
      <c r="GAH123" s="74"/>
      <c r="GAI123" s="77"/>
      <c r="GAJ123" s="77"/>
      <c r="GAK123" s="11"/>
      <c r="GAQ123" s="73"/>
      <c r="GAR123" s="73"/>
      <c r="GAS123" s="73"/>
      <c r="GAT123" s="73"/>
      <c r="GAU123" s="74"/>
      <c r="GAV123" s="74"/>
      <c r="GAW123" s="77"/>
      <c r="GAX123" s="77"/>
      <c r="GAY123" s="11"/>
      <c r="GBE123" s="73"/>
      <c r="GBF123" s="73"/>
      <c r="GBG123" s="73"/>
      <c r="GBH123" s="73"/>
      <c r="GBI123" s="74"/>
      <c r="GBJ123" s="74"/>
      <c r="GBK123" s="77"/>
      <c r="GBL123" s="77"/>
      <c r="GBM123" s="11"/>
      <c r="GBS123" s="73"/>
      <c r="GBT123" s="73"/>
      <c r="GBU123" s="73"/>
      <c r="GBV123" s="73"/>
      <c r="GBW123" s="74"/>
      <c r="GBX123" s="74"/>
      <c r="GBY123" s="77"/>
      <c r="GBZ123" s="77"/>
      <c r="GCA123" s="11"/>
      <c r="GCG123" s="73"/>
      <c r="GCH123" s="73"/>
      <c r="GCI123" s="73"/>
      <c r="GCJ123" s="73"/>
      <c r="GCK123" s="74"/>
      <c r="GCL123" s="74"/>
      <c r="GCM123" s="77"/>
      <c r="GCN123" s="77"/>
      <c r="GCO123" s="11"/>
      <c r="GCU123" s="73"/>
      <c r="GCV123" s="73"/>
      <c r="GCW123" s="73"/>
      <c r="GCX123" s="73"/>
      <c r="GCY123" s="74"/>
      <c r="GCZ123" s="74"/>
      <c r="GDA123" s="77"/>
      <c r="GDB123" s="77"/>
      <c r="GDC123" s="11"/>
      <c r="GDI123" s="73"/>
      <c r="GDJ123" s="73"/>
      <c r="GDK123" s="73"/>
      <c r="GDL123" s="73"/>
      <c r="GDM123" s="74"/>
      <c r="GDN123" s="74"/>
      <c r="GDO123" s="77"/>
      <c r="GDP123" s="77"/>
      <c r="GDQ123" s="11"/>
      <c r="GDW123" s="73"/>
      <c r="GDX123" s="73"/>
      <c r="GDY123" s="73"/>
      <c r="GDZ123" s="73"/>
      <c r="GEA123" s="74"/>
      <c r="GEB123" s="74"/>
      <c r="GEC123" s="77"/>
      <c r="GED123" s="77"/>
      <c r="GEE123" s="11"/>
      <c r="GEK123" s="73"/>
      <c r="GEL123" s="73"/>
      <c r="GEM123" s="73"/>
      <c r="GEN123" s="73"/>
      <c r="GEO123" s="74"/>
      <c r="GEP123" s="74"/>
      <c r="GEQ123" s="77"/>
      <c r="GER123" s="77"/>
      <c r="GES123" s="11"/>
      <c r="GEY123" s="73"/>
      <c r="GEZ123" s="73"/>
      <c r="GFA123" s="73"/>
      <c r="GFB123" s="73"/>
      <c r="GFC123" s="74"/>
      <c r="GFD123" s="74"/>
      <c r="GFE123" s="77"/>
      <c r="GFF123" s="77"/>
      <c r="GFG123" s="11"/>
      <c r="GFM123" s="73"/>
      <c r="GFN123" s="73"/>
      <c r="GFO123" s="73"/>
      <c r="GFP123" s="73"/>
      <c r="GFQ123" s="74"/>
      <c r="GFR123" s="74"/>
      <c r="GFS123" s="77"/>
      <c r="GFT123" s="77"/>
      <c r="GFU123" s="11"/>
      <c r="GGA123" s="73"/>
      <c r="GGB123" s="73"/>
      <c r="GGC123" s="73"/>
      <c r="GGD123" s="73"/>
      <c r="GGE123" s="74"/>
      <c r="GGF123" s="74"/>
      <c r="GGG123" s="77"/>
      <c r="GGH123" s="77"/>
      <c r="GGI123" s="11"/>
      <c r="GGO123" s="73"/>
      <c r="GGP123" s="73"/>
      <c r="GGQ123" s="73"/>
      <c r="GGR123" s="73"/>
      <c r="GGS123" s="74"/>
      <c r="GGT123" s="74"/>
      <c r="GGU123" s="77"/>
      <c r="GGV123" s="77"/>
      <c r="GGW123" s="11"/>
      <c r="GHC123" s="73"/>
      <c r="GHD123" s="73"/>
      <c r="GHE123" s="73"/>
      <c r="GHF123" s="73"/>
      <c r="GHG123" s="74"/>
      <c r="GHH123" s="74"/>
      <c r="GHI123" s="77"/>
      <c r="GHJ123" s="77"/>
      <c r="GHK123" s="11"/>
      <c r="GHQ123" s="73"/>
      <c r="GHR123" s="73"/>
      <c r="GHS123" s="73"/>
      <c r="GHT123" s="73"/>
      <c r="GHU123" s="74"/>
      <c r="GHV123" s="74"/>
      <c r="GHW123" s="77"/>
      <c r="GHX123" s="77"/>
      <c r="GHY123" s="11"/>
      <c r="GIE123" s="73"/>
      <c r="GIF123" s="73"/>
      <c r="GIG123" s="73"/>
      <c r="GIH123" s="73"/>
      <c r="GII123" s="74"/>
      <c r="GIJ123" s="74"/>
      <c r="GIK123" s="77"/>
      <c r="GIL123" s="77"/>
      <c r="GIM123" s="11"/>
      <c r="GIS123" s="73"/>
      <c r="GIT123" s="73"/>
      <c r="GIU123" s="73"/>
      <c r="GIV123" s="73"/>
      <c r="GIW123" s="74"/>
      <c r="GIX123" s="74"/>
      <c r="GIY123" s="77"/>
      <c r="GIZ123" s="77"/>
      <c r="GJA123" s="11"/>
      <c r="GJG123" s="73"/>
      <c r="GJH123" s="73"/>
      <c r="GJI123" s="73"/>
      <c r="GJJ123" s="73"/>
      <c r="GJK123" s="74"/>
      <c r="GJL123" s="74"/>
      <c r="GJM123" s="77"/>
      <c r="GJN123" s="77"/>
      <c r="GJO123" s="11"/>
      <c r="GJU123" s="73"/>
      <c r="GJV123" s="73"/>
      <c r="GJW123" s="73"/>
      <c r="GJX123" s="73"/>
      <c r="GJY123" s="74"/>
      <c r="GJZ123" s="74"/>
      <c r="GKA123" s="77"/>
      <c r="GKB123" s="77"/>
      <c r="GKC123" s="11"/>
      <c r="GKI123" s="73"/>
      <c r="GKJ123" s="73"/>
      <c r="GKK123" s="73"/>
      <c r="GKL123" s="73"/>
      <c r="GKM123" s="74"/>
      <c r="GKN123" s="74"/>
      <c r="GKO123" s="77"/>
      <c r="GKP123" s="77"/>
      <c r="GKQ123" s="11"/>
      <c r="GKW123" s="73"/>
      <c r="GKX123" s="73"/>
      <c r="GKY123" s="73"/>
      <c r="GKZ123" s="73"/>
      <c r="GLA123" s="74"/>
      <c r="GLB123" s="74"/>
      <c r="GLC123" s="77"/>
      <c r="GLD123" s="77"/>
      <c r="GLE123" s="11"/>
      <c r="GLK123" s="73"/>
      <c r="GLL123" s="73"/>
      <c r="GLM123" s="73"/>
      <c r="GLN123" s="73"/>
      <c r="GLO123" s="74"/>
      <c r="GLP123" s="74"/>
      <c r="GLQ123" s="77"/>
      <c r="GLR123" s="77"/>
      <c r="GLS123" s="11"/>
      <c r="GLY123" s="73"/>
      <c r="GLZ123" s="73"/>
      <c r="GMA123" s="73"/>
      <c r="GMB123" s="73"/>
      <c r="GMC123" s="74"/>
      <c r="GMD123" s="74"/>
      <c r="GME123" s="77"/>
      <c r="GMF123" s="77"/>
      <c r="GMG123" s="11"/>
      <c r="GMM123" s="73"/>
      <c r="GMN123" s="73"/>
      <c r="GMO123" s="73"/>
      <c r="GMP123" s="73"/>
      <c r="GMQ123" s="74"/>
      <c r="GMR123" s="74"/>
      <c r="GMS123" s="77"/>
      <c r="GMT123" s="77"/>
      <c r="GMU123" s="11"/>
      <c r="GNA123" s="73"/>
      <c r="GNB123" s="73"/>
      <c r="GNC123" s="73"/>
      <c r="GND123" s="73"/>
      <c r="GNE123" s="74"/>
      <c r="GNF123" s="74"/>
      <c r="GNG123" s="77"/>
      <c r="GNH123" s="77"/>
      <c r="GNI123" s="11"/>
      <c r="GNO123" s="73"/>
      <c r="GNP123" s="73"/>
      <c r="GNQ123" s="73"/>
      <c r="GNR123" s="73"/>
      <c r="GNS123" s="74"/>
      <c r="GNT123" s="74"/>
      <c r="GNU123" s="77"/>
      <c r="GNV123" s="77"/>
      <c r="GNW123" s="11"/>
      <c r="GOC123" s="73"/>
      <c r="GOD123" s="73"/>
      <c r="GOE123" s="73"/>
      <c r="GOF123" s="73"/>
      <c r="GOG123" s="74"/>
      <c r="GOH123" s="74"/>
      <c r="GOI123" s="77"/>
      <c r="GOJ123" s="77"/>
      <c r="GOK123" s="11"/>
      <c r="GOQ123" s="73"/>
      <c r="GOR123" s="73"/>
      <c r="GOS123" s="73"/>
      <c r="GOT123" s="73"/>
      <c r="GOU123" s="74"/>
      <c r="GOV123" s="74"/>
      <c r="GOW123" s="77"/>
      <c r="GOX123" s="77"/>
      <c r="GOY123" s="11"/>
      <c r="GPE123" s="73"/>
      <c r="GPF123" s="73"/>
      <c r="GPG123" s="73"/>
      <c r="GPH123" s="73"/>
      <c r="GPI123" s="74"/>
      <c r="GPJ123" s="74"/>
      <c r="GPK123" s="77"/>
      <c r="GPL123" s="77"/>
      <c r="GPM123" s="11"/>
      <c r="GPS123" s="73"/>
      <c r="GPT123" s="73"/>
      <c r="GPU123" s="73"/>
      <c r="GPV123" s="73"/>
      <c r="GPW123" s="74"/>
      <c r="GPX123" s="74"/>
      <c r="GPY123" s="77"/>
      <c r="GPZ123" s="77"/>
      <c r="GQA123" s="11"/>
      <c r="GQG123" s="73"/>
      <c r="GQH123" s="73"/>
      <c r="GQI123" s="73"/>
      <c r="GQJ123" s="73"/>
      <c r="GQK123" s="74"/>
      <c r="GQL123" s="74"/>
      <c r="GQM123" s="77"/>
      <c r="GQN123" s="77"/>
      <c r="GQO123" s="11"/>
      <c r="GQU123" s="73"/>
      <c r="GQV123" s="73"/>
      <c r="GQW123" s="73"/>
      <c r="GQX123" s="73"/>
      <c r="GQY123" s="74"/>
      <c r="GQZ123" s="74"/>
      <c r="GRA123" s="77"/>
      <c r="GRB123" s="77"/>
      <c r="GRC123" s="11"/>
      <c r="GRI123" s="73"/>
      <c r="GRJ123" s="73"/>
      <c r="GRK123" s="73"/>
      <c r="GRL123" s="73"/>
      <c r="GRM123" s="74"/>
      <c r="GRN123" s="74"/>
      <c r="GRO123" s="77"/>
      <c r="GRP123" s="77"/>
      <c r="GRQ123" s="11"/>
      <c r="GRW123" s="73"/>
      <c r="GRX123" s="73"/>
      <c r="GRY123" s="73"/>
      <c r="GRZ123" s="73"/>
      <c r="GSA123" s="74"/>
      <c r="GSB123" s="74"/>
      <c r="GSC123" s="77"/>
      <c r="GSD123" s="77"/>
      <c r="GSE123" s="11"/>
      <c r="GSK123" s="73"/>
      <c r="GSL123" s="73"/>
      <c r="GSM123" s="73"/>
      <c r="GSN123" s="73"/>
      <c r="GSO123" s="74"/>
      <c r="GSP123" s="74"/>
      <c r="GSQ123" s="77"/>
      <c r="GSR123" s="77"/>
      <c r="GSS123" s="11"/>
      <c r="GSY123" s="73"/>
      <c r="GSZ123" s="73"/>
      <c r="GTA123" s="73"/>
      <c r="GTB123" s="73"/>
      <c r="GTC123" s="74"/>
      <c r="GTD123" s="74"/>
      <c r="GTE123" s="77"/>
      <c r="GTF123" s="77"/>
      <c r="GTG123" s="11"/>
      <c r="GTM123" s="73"/>
      <c r="GTN123" s="73"/>
      <c r="GTO123" s="73"/>
      <c r="GTP123" s="73"/>
      <c r="GTQ123" s="74"/>
      <c r="GTR123" s="74"/>
      <c r="GTS123" s="77"/>
      <c r="GTT123" s="77"/>
      <c r="GTU123" s="11"/>
      <c r="GUA123" s="73"/>
      <c r="GUB123" s="73"/>
      <c r="GUC123" s="73"/>
      <c r="GUD123" s="73"/>
      <c r="GUE123" s="74"/>
      <c r="GUF123" s="74"/>
      <c r="GUG123" s="77"/>
      <c r="GUH123" s="77"/>
      <c r="GUI123" s="11"/>
      <c r="GUO123" s="73"/>
      <c r="GUP123" s="73"/>
      <c r="GUQ123" s="73"/>
      <c r="GUR123" s="73"/>
      <c r="GUS123" s="74"/>
      <c r="GUT123" s="74"/>
      <c r="GUU123" s="77"/>
      <c r="GUV123" s="77"/>
      <c r="GUW123" s="11"/>
      <c r="GVC123" s="73"/>
      <c r="GVD123" s="73"/>
      <c r="GVE123" s="73"/>
      <c r="GVF123" s="73"/>
      <c r="GVG123" s="74"/>
      <c r="GVH123" s="74"/>
      <c r="GVI123" s="77"/>
      <c r="GVJ123" s="77"/>
      <c r="GVK123" s="11"/>
      <c r="GVQ123" s="73"/>
      <c r="GVR123" s="73"/>
      <c r="GVS123" s="73"/>
      <c r="GVT123" s="73"/>
      <c r="GVU123" s="74"/>
      <c r="GVV123" s="74"/>
      <c r="GVW123" s="77"/>
      <c r="GVX123" s="77"/>
      <c r="GVY123" s="11"/>
      <c r="GWE123" s="73"/>
      <c r="GWF123" s="73"/>
      <c r="GWG123" s="73"/>
      <c r="GWH123" s="73"/>
      <c r="GWI123" s="74"/>
      <c r="GWJ123" s="74"/>
      <c r="GWK123" s="77"/>
      <c r="GWL123" s="77"/>
      <c r="GWM123" s="11"/>
      <c r="GWS123" s="73"/>
      <c r="GWT123" s="73"/>
      <c r="GWU123" s="73"/>
      <c r="GWV123" s="73"/>
      <c r="GWW123" s="74"/>
      <c r="GWX123" s="74"/>
      <c r="GWY123" s="77"/>
      <c r="GWZ123" s="77"/>
      <c r="GXA123" s="11"/>
      <c r="GXG123" s="73"/>
      <c r="GXH123" s="73"/>
      <c r="GXI123" s="73"/>
      <c r="GXJ123" s="73"/>
      <c r="GXK123" s="74"/>
      <c r="GXL123" s="74"/>
      <c r="GXM123" s="77"/>
      <c r="GXN123" s="77"/>
      <c r="GXO123" s="11"/>
      <c r="GXU123" s="73"/>
      <c r="GXV123" s="73"/>
      <c r="GXW123" s="73"/>
      <c r="GXX123" s="73"/>
      <c r="GXY123" s="74"/>
      <c r="GXZ123" s="74"/>
      <c r="GYA123" s="77"/>
      <c r="GYB123" s="77"/>
      <c r="GYC123" s="11"/>
      <c r="GYI123" s="73"/>
      <c r="GYJ123" s="73"/>
      <c r="GYK123" s="73"/>
      <c r="GYL123" s="73"/>
      <c r="GYM123" s="74"/>
      <c r="GYN123" s="74"/>
      <c r="GYO123" s="77"/>
      <c r="GYP123" s="77"/>
      <c r="GYQ123" s="11"/>
      <c r="GYW123" s="73"/>
      <c r="GYX123" s="73"/>
      <c r="GYY123" s="73"/>
      <c r="GYZ123" s="73"/>
      <c r="GZA123" s="74"/>
      <c r="GZB123" s="74"/>
      <c r="GZC123" s="77"/>
      <c r="GZD123" s="77"/>
      <c r="GZE123" s="11"/>
      <c r="GZK123" s="73"/>
      <c r="GZL123" s="73"/>
      <c r="GZM123" s="73"/>
      <c r="GZN123" s="73"/>
      <c r="GZO123" s="74"/>
      <c r="GZP123" s="74"/>
      <c r="GZQ123" s="77"/>
      <c r="GZR123" s="77"/>
      <c r="GZS123" s="11"/>
      <c r="GZY123" s="73"/>
      <c r="GZZ123" s="73"/>
      <c r="HAA123" s="73"/>
      <c r="HAB123" s="73"/>
      <c r="HAC123" s="74"/>
      <c r="HAD123" s="74"/>
      <c r="HAE123" s="77"/>
      <c r="HAF123" s="77"/>
      <c r="HAG123" s="11"/>
      <c r="HAM123" s="73"/>
      <c r="HAN123" s="73"/>
      <c r="HAO123" s="73"/>
      <c r="HAP123" s="73"/>
      <c r="HAQ123" s="74"/>
      <c r="HAR123" s="74"/>
      <c r="HAS123" s="77"/>
      <c r="HAT123" s="77"/>
      <c r="HAU123" s="11"/>
      <c r="HBA123" s="73"/>
      <c r="HBB123" s="73"/>
      <c r="HBC123" s="73"/>
      <c r="HBD123" s="73"/>
      <c r="HBE123" s="74"/>
      <c r="HBF123" s="74"/>
      <c r="HBG123" s="77"/>
      <c r="HBH123" s="77"/>
      <c r="HBI123" s="11"/>
      <c r="HBO123" s="73"/>
      <c r="HBP123" s="73"/>
      <c r="HBQ123" s="73"/>
      <c r="HBR123" s="73"/>
      <c r="HBS123" s="74"/>
      <c r="HBT123" s="74"/>
      <c r="HBU123" s="77"/>
      <c r="HBV123" s="77"/>
      <c r="HBW123" s="11"/>
      <c r="HCC123" s="73"/>
      <c r="HCD123" s="73"/>
      <c r="HCE123" s="73"/>
      <c r="HCF123" s="73"/>
      <c r="HCG123" s="74"/>
      <c r="HCH123" s="74"/>
      <c r="HCI123" s="77"/>
      <c r="HCJ123" s="77"/>
      <c r="HCK123" s="11"/>
      <c r="HCQ123" s="73"/>
      <c r="HCR123" s="73"/>
      <c r="HCS123" s="73"/>
      <c r="HCT123" s="73"/>
      <c r="HCU123" s="74"/>
      <c r="HCV123" s="74"/>
      <c r="HCW123" s="77"/>
      <c r="HCX123" s="77"/>
      <c r="HCY123" s="11"/>
      <c r="HDE123" s="73"/>
      <c r="HDF123" s="73"/>
      <c r="HDG123" s="73"/>
      <c r="HDH123" s="73"/>
      <c r="HDI123" s="74"/>
      <c r="HDJ123" s="74"/>
      <c r="HDK123" s="77"/>
      <c r="HDL123" s="77"/>
      <c r="HDM123" s="11"/>
      <c r="HDS123" s="73"/>
      <c r="HDT123" s="73"/>
      <c r="HDU123" s="73"/>
      <c r="HDV123" s="73"/>
      <c r="HDW123" s="74"/>
      <c r="HDX123" s="74"/>
      <c r="HDY123" s="77"/>
      <c r="HDZ123" s="77"/>
      <c r="HEA123" s="11"/>
      <c r="HEG123" s="73"/>
      <c r="HEH123" s="73"/>
      <c r="HEI123" s="73"/>
      <c r="HEJ123" s="73"/>
      <c r="HEK123" s="74"/>
      <c r="HEL123" s="74"/>
      <c r="HEM123" s="77"/>
      <c r="HEN123" s="77"/>
      <c r="HEO123" s="11"/>
      <c r="HEU123" s="73"/>
      <c r="HEV123" s="73"/>
      <c r="HEW123" s="73"/>
      <c r="HEX123" s="73"/>
      <c r="HEY123" s="74"/>
      <c r="HEZ123" s="74"/>
      <c r="HFA123" s="77"/>
      <c r="HFB123" s="77"/>
      <c r="HFC123" s="11"/>
      <c r="HFI123" s="73"/>
      <c r="HFJ123" s="73"/>
      <c r="HFK123" s="73"/>
      <c r="HFL123" s="73"/>
      <c r="HFM123" s="74"/>
      <c r="HFN123" s="74"/>
      <c r="HFO123" s="77"/>
      <c r="HFP123" s="77"/>
      <c r="HFQ123" s="11"/>
      <c r="HFW123" s="73"/>
      <c r="HFX123" s="73"/>
      <c r="HFY123" s="73"/>
      <c r="HFZ123" s="73"/>
      <c r="HGA123" s="74"/>
      <c r="HGB123" s="74"/>
      <c r="HGC123" s="77"/>
      <c r="HGD123" s="77"/>
      <c r="HGE123" s="11"/>
      <c r="HGK123" s="73"/>
      <c r="HGL123" s="73"/>
      <c r="HGM123" s="73"/>
      <c r="HGN123" s="73"/>
      <c r="HGO123" s="74"/>
      <c r="HGP123" s="74"/>
      <c r="HGQ123" s="77"/>
      <c r="HGR123" s="77"/>
      <c r="HGS123" s="11"/>
      <c r="HGY123" s="73"/>
      <c r="HGZ123" s="73"/>
      <c r="HHA123" s="73"/>
      <c r="HHB123" s="73"/>
      <c r="HHC123" s="74"/>
      <c r="HHD123" s="74"/>
      <c r="HHE123" s="77"/>
      <c r="HHF123" s="77"/>
      <c r="HHG123" s="11"/>
      <c r="HHM123" s="73"/>
      <c r="HHN123" s="73"/>
      <c r="HHO123" s="73"/>
      <c r="HHP123" s="73"/>
      <c r="HHQ123" s="74"/>
      <c r="HHR123" s="74"/>
      <c r="HHS123" s="77"/>
      <c r="HHT123" s="77"/>
      <c r="HHU123" s="11"/>
      <c r="HIA123" s="73"/>
      <c r="HIB123" s="73"/>
      <c r="HIC123" s="73"/>
      <c r="HID123" s="73"/>
      <c r="HIE123" s="74"/>
      <c r="HIF123" s="74"/>
      <c r="HIG123" s="77"/>
      <c r="HIH123" s="77"/>
      <c r="HII123" s="11"/>
      <c r="HIO123" s="73"/>
      <c r="HIP123" s="73"/>
      <c r="HIQ123" s="73"/>
      <c r="HIR123" s="73"/>
      <c r="HIS123" s="74"/>
      <c r="HIT123" s="74"/>
      <c r="HIU123" s="77"/>
      <c r="HIV123" s="77"/>
      <c r="HIW123" s="11"/>
      <c r="HJC123" s="73"/>
      <c r="HJD123" s="73"/>
      <c r="HJE123" s="73"/>
      <c r="HJF123" s="73"/>
      <c r="HJG123" s="74"/>
      <c r="HJH123" s="74"/>
      <c r="HJI123" s="77"/>
      <c r="HJJ123" s="77"/>
      <c r="HJK123" s="11"/>
      <c r="HJQ123" s="73"/>
      <c r="HJR123" s="73"/>
      <c r="HJS123" s="73"/>
      <c r="HJT123" s="73"/>
      <c r="HJU123" s="74"/>
      <c r="HJV123" s="74"/>
      <c r="HJW123" s="77"/>
      <c r="HJX123" s="77"/>
      <c r="HJY123" s="11"/>
      <c r="HKE123" s="73"/>
      <c r="HKF123" s="73"/>
      <c r="HKG123" s="73"/>
      <c r="HKH123" s="73"/>
      <c r="HKI123" s="74"/>
      <c r="HKJ123" s="74"/>
      <c r="HKK123" s="77"/>
      <c r="HKL123" s="77"/>
      <c r="HKM123" s="11"/>
      <c r="HKS123" s="73"/>
      <c r="HKT123" s="73"/>
      <c r="HKU123" s="73"/>
      <c r="HKV123" s="73"/>
      <c r="HKW123" s="74"/>
      <c r="HKX123" s="74"/>
      <c r="HKY123" s="77"/>
      <c r="HKZ123" s="77"/>
      <c r="HLA123" s="11"/>
      <c r="HLG123" s="73"/>
      <c r="HLH123" s="73"/>
      <c r="HLI123" s="73"/>
      <c r="HLJ123" s="73"/>
      <c r="HLK123" s="74"/>
      <c r="HLL123" s="74"/>
      <c r="HLM123" s="77"/>
      <c r="HLN123" s="77"/>
      <c r="HLO123" s="11"/>
      <c r="HLU123" s="73"/>
      <c r="HLV123" s="73"/>
      <c r="HLW123" s="73"/>
      <c r="HLX123" s="73"/>
      <c r="HLY123" s="74"/>
      <c r="HLZ123" s="74"/>
      <c r="HMA123" s="77"/>
      <c r="HMB123" s="77"/>
      <c r="HMC123" s="11"/>
      <c r="HMI123" s="73"/>
      <c r="HMJ123" s="73"/>
      <c r="HMK123" s="73"/>
      <c r="HML123" s="73"/>
      <c r="HMM123" s="74"/>
      <c r="HMN123" s="74"/>
      <c r="HMO123" s="77"/>
      <c r="HMP123" s="77"/>
      <c r="HMQ123" s="11"/>
      <c r="HMW123" s="73"/>
      <c r="HMX123" s="73"/>
      <c r="HMY123" s="73"/>
      <c r="HMZ123" s="73"/>
      <c r="HNA123" s="74"/>
      <c r="HNB123" s="74"/>
      <c r="HNC123" s="77"/>
      <c r="HND123" s="77"/>
      <c r="HNE123" s="11"/>
      <c r="HNK123" s="73"/>
      <c r="HNL123" s="73"/>
      <c r="HNM123" s="73"/>
      <c r="HNN123" s="73"/>
      <c r="HNO123" s="74"/>
      <c r="HNP123" s="74"/>
      <c r="HNQ123" s="77"/>
      <c r="HNR123" s="77"/>
      <c r="HNS123" s="11"/>
      <c r="HNY123" s="73"/>
      <c r="HNZ123" s="73"/>
      <c r="HOA123" s="73"/>
      <c r="HOB123" s="73"/>
      <c r="HOC123" s="74"/>
      <c r="HOD123" s="74"/>
      <c r="HOE123" s="77"/>
      <c r="HOF123" s="77"/>
      <c r="HOG123" s="11"/>
      <c r="HOM123" s="73"/>
      <c r="HON123" s="73"/>
      <c r="HOO123" s="73"/>
      <c r="HOP123" s="73"/>
      <c r="HOQ123" s="74"/>
      <c r="HOR123" s="74"/>
      <c r="HOS123" s="77"/>
      <c r="HOT123" s="77"/>
      <c r="HOU123" s="11"/>
      <c r="HPA123" s="73"/>
      <c r="HPB123" s="73"/>
      <c r="HPC123" s="73"/>
      <c r="HPD123" s="73"/>
      <c r="HPE123" s="74"/>
      <c r="HPF123" s="74"/>
      <c r="HPG123" s="77"/>
      <c r="HPH123" s="77"/>
      <c r="HPI123" s="11"/>
      <c r="HPO123" s="73"/>
      <c r="HPP123" s="73"/>
      <c r="HPQ123" s="73"/>
      <c r="HPR123" s="73"/>
      <c r="HPS123" s="74"/>
      <c r="HPT123" s="74"/>
      <c r="HPU123" s="77"/>
      <c r="HPV123" s="77"/>
      <c r="HPW123" s="11"/>
      <c r="HQC123" s="73"/>
      <c r="HQD123" s="73"/>
      <c r="HQE123" s="73"/>
      <c r="HQF123" s="73"/>
      <c r="HQG123" s="74"/>
      <c r="HQH123" s="74"/>
      <c r="HQI123" s="77"/>
      <c r="HQJ123" s="77"/>
      <c r="HQK123" s="11"/>
      <c r="HQQ123" s="73"/>
      <c r="HQR123" s="73"/>
      <c r="HQS123" s="73"/>
      <c r="HQT123" s="73"/>
      <c r="HQU123" s="74"/>
      <c r="HQV123" s="74"/>
      <c r="HQW123" s="77"/>
      <c r="HQX123" s="77"/>
      <c r="HQY123" s="11"/>
      <c r="HRE123" s="73"/>
      <c r="HRF123" s="73"/>
      <c r="HRG123" s="73"/>
      <c r="HRH123" s="73"/>
      <c r="HRI123" s="74"/>
      <c r="HRJ123" s="74"/>
      <c r="HRK123" s="77"/>
      <c r="HRL123" s="77"/>
      <c r="HRM123" s="11"/>
      <c r="HRS123" s="73"/>
      <c r="HRT123" s="73"/>
      <c r="HRU123" s="73"/>
      <c r="HRV123" s="73"/>
      <c r="HRW123" s="74"/>
      <c r="HRX123" s="74"/>
      <c r="HRY123" s="77"/>
      <c r="HRZ123" s="77"/>
      <c r="HSA123" s="11"/>
      <c r="HSG123" s="73"/>
      <c r="HSH123" s="73"/>
      <c r="HSI123" s="73"/>
      <c r="HSJ123" s="73"/>
      <c r="HSK123" s="74"/>
      <c r="HSL123" s="74"/>
      <c r="HSM123" s="77"/>
      <c r="HSN123" s="77"/>
      <c r="HSO123" s="11"/>
      <c r="HSU123" s="73"/>
      <c r="HSV123" s="73"/>
      <c r="HSW123" s="73"/>
      <c r="HSX123" s="73"/>
      <c r="HSY123" s="74"/>
      <c r="HSZ123" s="74"/>
      <c r="HTA123" s="77"/>
      <c r="HTB123" s="77"/>
      <c r="HTC123" s="11"/>
      <c r="HTI123" s="73"/>
      <c r="HTJ123" s="73"/>
      <c r="HTK123" s="73"/>
      <c r="HTL123" s="73"/>
      <c r="HTM123" s="74"/>
      <c r="HTN123" s="74"/>
      <c r="HTO123" s="77"/>
      <c r="HTP123" s="77"/>
      <c r="HTQ123" s="11"/>
      <c r="HTW123" s="73"/>
      <c r="HTX123" s="73"/>
      <c r="HTY123" s="73"/>
      <c r="HTZ123" s="73"/>
      <c r="HUA123" s="74"/>
      <c r="HUB123" s="74"/>
      <c r="HUC123" s="77"/>
      <c r="HUD123" s="77"/>
      <c r="HUE123" s="11"/>
      <c r="HUK123" s="73"/>
      <c r="HUL123" s="73"/>
      <c r="HUM123" s="73"/>
      <c r="HUN123" s="73"/>
      <c r="HUO123" s="74"/>
      <c r="HUP123" s="74"/>
      <c r="HUQ123" s="77"/>
      <c r="HUR123" s="77"/>
      <c r="HUS123" s="11"/>
      <c r="HUY123" s="73"/>
      <c r="HUZ123" s="73"/>
      <c r="HVA123" s="73"/>
      <c r="HVB123" s="73"/>
      <c r="HVC123" s="74"/>
      <c r="HVD123" s="74"/>
      <c r="HVE123" s="77"/>
      <c r="HVF123" s="77"/>
      <c r="HVG123" s="11"/>
      <c r="HVM123" s="73"/>
      <c r="HVN123" s="73"/>
      <c r="HVO123" s="73"/>
      <c r="HVP123" s="73"/>
      <c r="HVQ123" s="74"/>
      <c r="HVR123" s="74"/>
      <c r="HVS123" s="77"/>
      <c r="HVT123" s="77"/>
      <c r="HVU123" s="11"/>
      <c r="HWA123" s="73"/>
      <c r="HWB123" s="73"/>
      <c r="HWC123" s="73"/>
      <c r="HWD123" s="73"/>
      <c r="HWE123" s="74"/>
      <c r="HWF123" s="74"/>
      <c r="HWG123" s="77"/>
      <c r="HWH123" s="77"/>
      <c r="HWI123" s="11"/>
      <c r="HWO123" s="73"/>
      <c r="HWP123" s="73"/>
      <c r="HWQ123" s="73"/>
      <c r="HWR123" s="73"/>
      <c r="HWS123" s="74"/>
      <c r="HWT123" s="74"/>
      <c r="HWU123" s="77"/>
      <c r="HWV123" s="77"/>
      <c r="HWW123" s="11"/>
      <c r="HXC123" s="73"/>
      <c r="HXD123" s="73"/>
      <c r="HXE123" s="73"/>
      <c r="HXF123" s="73"/>
      <c r="HXG123" s="74"/>
      <c r="HXH123" s="74"/>
      <c r="HXI123" s="77"/>
      <c r="HXJ123" s="77"/>
      <c r="HXK123" s="11"/>
      <c r="HXQ123" s="73"/>
      <c r="HXR123" s="73"/>
      <c r="HXS123" s="73"/>
      <c r="HXT123" s="73"/>
      <c r="HXU123" s="74"/>
      <c r="HXV123" s="74"/>
      <c r="HXW123" s="77"/>
      <c r="HXX123" s="77"/>
      <c r="HXY123" s="11"/>
      <c r="HYE123" s="73"/>
      <c r="HYF123" s="73"/>
      <c r="HYG123" s="73"/>
      <c r="HYH123" s="73"/>
      <c r="HYI123" s="74"/>
      <c r="HYJ123" s="74"/>
      <c r="HYK123" s="77"/>
      <c r="HYL123" s="77"/>
      <c r="HYM123" s="11"/>
      <c r="HYS123" s="73"/>
      <c r="HYT123" s="73"/>
      <c r="HYU123" s="73"/>
      <c r="HYV123" s="73"/>
      <c r="HYW123" s="74"/>
      <c r="HYX123" s="74"/>
      <c r="HYY123" s="77"/>
      <c r="HYZ123" s="77"/>
      <c r="HZA123" s="11"/>
      <c r="HZG123" s="73"/>
      <c r="HZH123" s="73"/>
      <c r="HZI123" s="73"/>
      <c r="HZJ123" s="73"/>
      <c r="HZK123" s="74"/>
      <c r="HZL123" s="74"/>
      <c r="HZM123" s="77"/>
      <c r="HZN123" s="77"/>
      <c r="HZO123" s="11"/>
      <c r="HZU123" s="73"/>
      <c r="HZV123" s="73"/>
      <c r="HZW123" s="73"/>
      <c r="HZX123" s="73"/>
      <c r="HZY123" s="74"/>
      <c r="HZZ123" s="74"/>
      <c r="IAA123" s="77"/>
      <c r="IAB123" s="77"/>
      <c r="IAC123" s="11"/>
      <c r="IAI123" s="73"/>
      <c r="IAJ123" s="73"/>
      <c r="IAK123" s="73"/>
      <c r="IAL123" s="73"/>
      <c r="IAM123" s="74"/>
      <c r="IAN123" s="74"/>
      <c r="IAO123" s="77"/>
      <c r="IAP123" s="77"/>
      <c r="IAQ123" s="11"/>
      <c r="IAW123" s="73"/>
      <c r="IAX123" s="73"/>
      <c r="IAY123" s="73"/>
      <c r="IAZ123" s="73"/>
      <c r="IBA123" s="74"/>
      <c r="IBB123" s="74"/>
      <c r="IBC123" s="77"/>
      <c r="IBD123" s="77"/>
      <c r="IBE123" s="11"/>
      <c r="IBK123" s="73"/>
      <c r="IBL123" s="73"/>
      <c r="IBM123" s="73"/>
      <c r="IBN123" s="73"/>
      <c r="IBO123" s="74"/>
      <c r="IBP123" s="74"/>
      <c r="IBQ123" s="77"/>
      <c r="IBR123" s="77"/>
      <c r="IBS123" s="11"/>
      <c r="IBY123" s="73"/>
      <c r="IBZ123" s="73"/>
      <c r="ICA123" s="73"/>
      <c r="ICB123" s="73"/>
      <c r="ICC123" s="74"/>
      <c r="ICD123" s="74"/>
      <c r="ICE123" s="77"/>
      <c r="ICF123" s="77"/>
      <c r="ICG123" s="11"/>
      <c r="ICM123" s="73"/>
      <c r="ICN123" s="73"/>
      <c r="ICO123" s="73"/>
      <c r="ICP123" s="73"/>
      <c r="ICQ123" s="74"/>
      <c r="ICR123" s="74"/>
      <c r="ICS123" s="77"/>
      <c r="ICT123" s="77"/>
      <c r="ICU123" s="11"/>
      <c r="IDA123" s="73"/>
      <c r="IDB123" s="73"/>
      <c r="IDC123" s="73"/>
      <c r="IDD123" s="73"/>
      <c r="IDE123" s="74"/>
      <c r="IDF123" s="74"/>
      <c r="IDG123" s="77"/>
      <c r="IDH123" s="77"/>
      <c r="IDI123" s="11"/>
      <c r="IDO123" s="73"/>
      <c r="IDP123" s="73"/>
      <c r="IDQ123" s="73"/>
      <c r="IDR123" s="73"/>
      <c r="IDS123" s="74"/>
      <c r="IDT123" s="74"/>
      <c r="IDU123" s="77"/>
      <c r="IDV123" s="77"/>
      <c r="IDW123" s="11"/>
      <c r="IEC123" s="73"/>
      <c r="IED123" s="73"/>
      <c r="IEE123" s="73"/>
      <c r="IEF123" s="73"/>
      <c r="IEG123" s="74"/>
      <c r="IEH123" s="74"/>
      <c r="IEI123" s="77"/>
      <c r="IEJ123" s="77"/>
      <c r="IEK123" s="11"/>
      <c r="IEQ123" s="73"/>
      <c r="IER123" s="73"/>
      <c r="IES123" s="73"/>
      <c r="IET123" s="73"/>
      <c r="IEU123" s="74"/>
      <c r="IEV123" s="74"/>
      <c r="IEW123" s="77"/>
      <c r="IEX123" s="77"/>
      <c r="IEY123" s="11"/>
      <c r="IFE123" s="73"/>
      <c r="IFF123" s="73"/>
      <c r="IFG123" s="73"/>
      <c r="IFH123" s="73"/>
      <c r="IFI123" s="74"/>
      <c r="IFJ123" s="74"/>
      <c r="IFK123" s="77"/>
      <c r="IFL123" s="77"/>
      <c r="IFM123" s="11"/>
      <c r="IFS123" s="73"/>
      <c r="IFT123" s="73"/>
      <c r="IFU123" s="73"/>
      <c r="IFV123" s="73"/>
      <c r="IFW123" s="74"/>
      <c r="IFX123" s="74"/>
      <c r="IFY123" s="77"/>
      <c r="IFZ123" s="77"/>
      <c r="IGA123" s="11"/>
      <c r="IGG123" s="73"/>
      <c r="IGH123" s="73"/>
      <c r="IGI123" s="73"/>
      <c r="IGJ123" s="73"/>
      <c r="IGK123" s="74"/>
      <c r="IGL123" s="74"/>
      <c r="IGM123" s="77"/>
      <c r="IGN123" s="77"/>
      <c r="IGO123" s="11"/>
      <c r="IGU123" s="73"/>
      <c r="IGV123" s="73"/>
      <c r="IGW123" s="73"/>
      <c r="IGX123" s="73"/>
      <c r="IGY123" s="74"/>
      <c r="IGZ123" s="74"/>
      <c r="IHA123" s="77"/>
      <c r="IHB123" s="77"/>
      <c r="IHC123" s="11"/>
      <c r="IHI123" s="73"/>
      <c r="IHJ123" s="73"/>
      <c r="IHK123" s="73"/>
      <c r="IHL123" s="73"/>
      <c r="IHM123" s="74"/>
      <c r="IHN123" s="74"/>
      <c r="IHO123" s="77"/>
      <c r="IHP123" s="77"/>
      <c r="IHQ123" s="11"/>
      <c r="IHW123" s="73"/>
      <c r="IHX123" s="73"/>
      <c r="IHY123" s="73"/>
      <c r="IHZ123" s="73"/>
      <c r="IIA123" s="74"/>
      <c r="IIB123" s="74"/>
      <c r="IIC123" s="77"/>
      <c r="IID123" s="77"/>
      <c r="IIE123" s="11"/>
      <c r="IIK123" s="73"/>
      <c r="IIL123" s="73"/>
      <c r="IIM123" s="73"/>
      <c r="IIN123" s="73"/>
      <c r="IIO123" s="74"/>
      <c r="IIP123" s="74"/>
      <c r="IIQ123" s="77"/>
      <c r="IIR123" s="77"/>
      <c r="IIS123" s="11"/>
      <c r="IIY123" s="73"/>
      <c r="IIZ123" s="73"/>
      <c r="IJA123" s="73"/>
      <c r="IJB123" s="73"/>
      <c r="IJC123" s="74"/>
      <c r="IJD123" s="74"/>
      <c r="IJE123" s="77"/>
      <c r="IJF123" s="77"/>
      <c r="IJG123" s="11"/>
      <c r="IJM123" s="73"/>
      <c r="IJN123" s="73"/>
      <c r="IJO123" s="73"/>
      <c r="IJP123" s="73"/>
      <c r="IJQ123" s="74"/>
      <c r="IJR123" s="74"/>
      <c r="IJS123" s="77"/>
      <c r="IJT123" s="77"/>
      <c r="IJU123" s="11"/>
      <c r="IKA123" s="73"/>
      <c r="IKB123" s="73"/>
      <c r="IKC123" s="73"/>
      <c r="IKD123" s="73"/>
      <c r="IKE123" s="74"/>
      <c r="IKF123" s="74"/>
      <c r="IKG123" s="77"/>
      <c r="IKH123" s="77"/>
      <c r="IKI123" s="11"/>
      <c r="IKO123" s="73"/>
      <c r="IKP123" s="73"/>
      <c r="IKQ123" s="73"/>
      <c r="IKR123" s="73"/>
      <c r="IKS123" s="74"/>
      <c r="IKT123" s="74"/>
      <c r="IKU123" s="77"/>
      <c r="IKV123" s="77"/>
      <c r="IKW123" s="11"/>
      <c r="ILC123" s="73"/>
      <c r="ILD123" s="73"/>
      <c r="ILE123" s="73"/>
      <c r="ILF123" s="73"/>
      <c r="ILG123" s="74"/>
      <c r="ILH123" s="74"/>
      <c r="ILI123" s="77"/>
      <c r="ILJ123" s="77"/>
      <c r="ILK123" s="11"/>
      <c r="ILQ123" s="73"/>
      <c r="ILR123" s="73"/>
      <c r="ILS123" s="73"/>
      <c r="ILT123" s="73"/>
      <c r="ILU123" s="74"/>
      <c r="ILV123" s="74"/>
      <c r="ILW123" s="77"/>
      <c r="ILX123" s="77"/>
      <c r="ILY123" s="11"/>
      <c r="IME123" s="73"/>
      <c r="IMF123" s="73"/>
      <c r="IMG123" s="73"/>
      <c r="IMH123" s="73"/>
      <c r="IMI123" s="74"/>
      <c r="IMJ123" s="74"/>
      <c r="IMK123" s="77"/>
      <c r="IML123" s="77"/>
      <c r="IMM123" s="11"/>
      <c r="IMS123" s="73"/>
      <c r="IMT123" s="73"/>
      <c r="IMU123" s="73"/>
      <c r="IMV123" s="73"/>
      <c r="IMW123" s="74"/>
      <c r="IMX123" s="74"/>
      <c r="IMY123" s="77"/>
      <c r="IMZ123" s="77"/>
      <c r="INA123" s="11"/>
      <c r="ING123" s="73"/>
      <c r="INH123" s="73"/>
      <c r="INI123" s="73"/>
      <c r="INJ123" s="73"/>
      <c r="INK123" s="74"/>
      <c r="INL123" s="74"/>
      <c r="INM123" s="77"/>
      <c r="INN123" s="77"/>
      <c r="INO123" s="11"/>
      <c r="INU123" s="73"/>
      <c r="INV123" s="73"/>
      <c r="INW123" s="73"/>
      <c r="INX123" s="73"/>
      <c r="INY123" s="74"/>
      <c r="INZ123" s="74"/>
      <c r="IOA123" s="77"/>
      <c r="IOB123" s="77"/>
      <c r="IOC123" s="11"/>
      <c r="IOI123" s="73"/>
      <c r="IOJ123" s="73"/>
      <c r="IOK123" s="73"/>
      <c r="IOL123" s="73"/>
      <c r="IOM123" s="74"/>
      <c r="ION123" s="74"/>
      <c r="IOO123" s="77"/>
      <c r="IOP123" s="77"/>
      <c r="IOQ123" s="11"/>
      <c r="IOW123" s="73"/>
      <c r="IOX123" s="73"/>
      <c r="IOY123" s="73"/>
      <c r="IOZ123" s="73"/>
      <c r="IPA123" s="74"/>
      <c r="IPB123" s="74"/>
      <c r="IPC123" s="77"/>
      <c r="IPD123" s="77"/>
      <c r="IPE123" s="11"/>
      <c r="IPK123" s="73"/>
      <c r="IPL123" s="73"/>
      <c r="IPM123" s="73"/>
      <c r="IPN123" s="73"/>
      <c r="IPO123" s="74"/>
      <c r="IPP123" s="74"/>
      <c r="IPQ123" s="77"/>
      <c r="IPR123" s="77"/>
      <c r="IPS123" s="11"/>
      <c r="IPY123" s="73"/>
      <c r="IPZ123" s="73"/>
      <c r="IQA123" s="73"/>
      <c r="IQB123" s="73"/>
      <c r="IQC123" s="74"/>
      <c r="IQD123" s="74"/>
      <c r="IQE123" s="77"/>
      <c r="IQF123" s="77"/>
      <c r="IQG123" s="11"/>
      <c r="IQM123" s="73"/>
      <c r="IQN123" s="73"/>
      <c r="IQO123" s="73"/>
      <c r="IQP123" s="73"/>
      <c r="IQQ123" s="74"/>
      <c r="IQR123" s="74"/>
      <c r="IQS123" s="77"/>
      <c r="IQT123" s="77"/>
      <c r="IQU123" s="11"/>
      <c r="IRA123" s="73"/>
      <c r="IRB123" s="73"/>
      <c r="IRC123" s="73"/>
      <c r="IRD123" s="73"/>
      <c r="IRE123" s="74"/>
      <c r="IRF123" s="74"/>
      <c r="IRG123" s="77"/>
      <c r="IRH123" s="77"/>
      <c r="IRI123" s="11"/>
      <c r="IRO123" s="73"/>
      <c r="IRP123" s="73"/>
      <c r="IRQ123" s="73"/>
      <c r="IRR123" s="73"/>
      <c r="IRS123" s="74"/>
      <c r="IRT123" s="74"/>
      <c r="IRU123" s="77"/>
      <c r="IRV123" s="77"/>
      <c r="IRW123" s="11"/>
      <c r="ISC123" s="73"/>
      <c r="ISD123" s="73"/>
      <c r="ISE123" s="73"/>
      <c r="ISF123" s="73"/>
      <c r="ISG123" s="74"/>
      <c r="ISH123" s="74"/>
      <c r="ISI123" s="77"/>
      <c r="ISJ123" s="77"/>
      <c r="ISK123" s="11"/>
      <c r="ISQ123" s="73"/>
      <c r="ISR123" s="73"/>
      <c r="ISS123" s="73"/>
      <c r="IST123" s="73"/>
      <c r="ISU123" s="74"/>
      <c r="ISV123" s="74"/>
      <c r="ISW123" s="77"/>
      <c r="ISX123" s="77"/>
      <c r="ISY123" s="11"/>
      <c r="ITE123" s="73"/>
      <c r="ITF123" s="73"/>
      <c r="ITG123" s="73"/>
      <c r="ITH123" s="73"/>
      <c r="ITI123" s="74"/>
      <c r="ITJ123" s="74"/>
      <c r="ITK123" s="77"/>
      <c r="ITL123" s="77"/>
      <c r="ITM123" s="11"/>
      <c r="ITS123" s="73"/>
      <c r="ITT123" s="73"/>
      <c r="ITU123" s="73"/>
      <c r="ITV123" s="73"/>
      <c r="ITW123" s="74"/>
      <c r="ITX123" s="74"/>
      <c r="ITY123" s="77"/>
      <c r="ITZ123" s="77"/>
      <c r="IUA123" s="11"/>
      <c r="IUG123" s="73"/>
      <c r="IUH123" s="73"/>
      <c r="IUI123" s="73"/>
      <c r="IUJ123" s="73"/>
      <c r="IUK123" s="74"/>
      <c r="IUL123" s="74"/>
      <c r="IUM123" s="77"/>
      <c r="IUN123" s="77"/>
      <c r="IUO123" s="11"/>
      <c r="IUU123" s="73"/>
      <c r="IUV123" s="73"/>
      <c r="IUW123" s="73"/>
      <c r="IUX123" s="73"/>
      <c r="IUY123" s="74"/>
      <c r="IUZ123" s="74"/>
      <c r="IVA123" s="77"/>
      <c r="IVB123" s="77"/>
      <c r="IVC123" s="11"/>
      <c r="IVI123" s="73"/>
      <c r="IVJ123" s="73"/>
      <c r="IVK123" s="73"/>
      <c r="IVL123" s="73"/>
      <c r="IVM123" s="74"/>
      <c r="IVN123" s="74"/>
      <c r="IVO123" s="77"/>
      <c r="IVP123" s="77"/>
      <c r="IVQ123" s="11"/>
      <c r="IVW123" s="73"/>
      <c r="IVX123" s="73"/>
      <c r="IVY123" s="73"/>
      <c r="IVZ123" s="73"/>
      <c r="IWA123" s="74"/>
      <c r="IWB123" s="74"/>
      <c r="IWC123" s="77"/>
      <c r="IWD123" s="77"/>
      <c r="IWE123" s="11"/>
      <c r="IWK123" s="73"/>
      <c r="IWL123" s="73"/>
      <c r="IWM123" s="73"/>
      <c r="IWN123" s="73"/>
      <c r="IWO123" s="74"/>
      <c r="IWP123" s="74"/>
      <c r="IWQ123" s="77"/>
      <c r="IWR123" s="77"/>
      <c r="IWS123" s="11"/>
      <c r="IWY123" s="73"/>
      <c r="IWZ123" s="73"/>
      <c r="IXA123" s="73"/>
      <c r="IXB123" s="73"/>
      <c r="IXC123" s="74"/>
      <c r="IXD123" s="74"/>
      <c r="IXE123" s="77"/>
      <c r="IXF123" s="77"/>
      <c r="IXG123" s="11"/>
      <c r="IXM123" s="73"/>
      <c r="IXN123" s="73"/>
      <c r="IXO123" s="73"/>
      <c r="IXP123" s="73"/>
      <c r="IXQ123" s="74"/>
      <c r="IXR123" s="74"/>
      <c r="IXS123" s="77"/>
      <c r="IXT123" s="77"/>
      <c r="IXU123" s="11"/>
      <c r="IYA123" s="73"/>
      <c r="IYB123" s="73"/>
      <c r="IYC123" s="73"/>
      <c r="IYD123" s="73"/>
      <c r="IYE123" s="74"/>
      <c r="IYF123" s="74"/>
      <c r="IYG123" s="77"/>
      <c r="IYH123" s="77"/>
      <c r="IYI123" s="11"/>
      <c r="IYO123" s="73"/>
      <c r="IYP123" s="73"/>
      <c r="IYQ123" s="73"/>
      <c r="IYR123" s="73"/>
      <c r="IYS123" s="74"/>
      <c r="IYT123" s="74"/>
      <c r="IYU123" s="77"/>
      <c r="IYV123" s="77"/>
      <c r="IYW123" s="11"/>
      <c r="IZC123" s="73"/>
      <c r="IZD123" s="73"/>
      <c r="IZE123" s="73"/>
      <c r="IZF123" s="73"/>
      <c r="IZG123" s="74"/>
      <c r="IZH123" s="74"/>
      <c r="IZI123" s="77"/>
      <c r="IZJ123" s="77"/>
      <c r="IZK123" s="11"/>
      <c r="IZQ123" s="73"/>
      <c r="IZR123" s="73"/>
      <c r="IZS123" s="73"/>
      <c r="IZT123" s="73"/>
      <c r="IZU123" s="74"/>
      <c r="IZV123" s="74"/>
      <c r="IZW123" s="77"/>
      <c r="IZX123" s="77"/>
      <c r="IZY123" s="11"/>
      <c r="JAE123" s="73"/>
      <c r="JAF123" s="73"/>
      <c r="JAG123" s="73"/>
      <c r="JAH123" s="73"/>
      <c r="JAI123" s="74"/>
      <c r="JAJ123" s="74"/>
      <c r="JAK123" s="77"/>
      <c r="JAL123" s="77"/>
      <c r="JAM123" s="11"/>
      <c r="JAS123" s="73"/>
      <c r="JAT123" s="73"/>
      <c r="JAU123" s="73"/>
      <c r="JAV123" s="73"/>
      <c r="JAW123" s="74"/>
      <c r="JAX123" s="74"/>
      <c r="JAY123" s="77"/>
      <c r="JAZ123" s="77"/>
      <c r="JBA123" s="11"/>
      <c r="JBG123" s="73"/>
      <c r="JBH123" s="73"/>
      <c r="JBI123" s="73"/>
      <c r="JBJ123" s="73"/>
      <c r="JBK123" s="74"/>
      <c r="JBL123" s="74"/>
      <c r="JBM123" s="77"/>
      <c r="JBN123" s="77"/>
      <c r="JBO123" s="11"/>
      <c r="JBU123" s="73"/>
      <c r="JBV123" s="73"/>
      <c r="JBW123" s="73"/>
      <c r="JBX123" s="73"/>
      <c r="JBY123" s="74"/>
      <c r="JBZ123" s="74"/>
      <c r="JCA123" s="77"/>
      <c r="JCB123" s="77"/>
      <c r="JCC123" s="11"/>
      <c r="JCI123" s="73"/>
      <c r="JCJ123" s="73"/>
      <c r="JCK123" s="73"/>
      <c r="JCL123" s="73"/>
      <c r="JCM123" s="74"/>
      <c r="JCN123" s="74"/>
      <c r="JCO123" s="77"/>
      <c r="JCP123" s="77"/>
      <c r="JCQ123" s="11"/>
      <c r="JCW123" s="73"/>
      <c r="JCX123" s="73"/>
      <c r="JCY123" s="73"/>
      <c r="JCZ123" s="73"/>
      <c r="JDA123" s="74"/>
      <c r="JDB123" s="74"/>
      <c r="JDC123" s="77"/>
      <c r="JDD123" s="77"/>
      <c r="JDE123" s="11"/>
      <c r="JDK123" s="73"/>
      <c r="JDL123" s="73"/>
      <c r="JDM123" s="73"/>
      <c r="JDN123" s="73"/>
      <c r="JDO123" s="74"/>
      <c r="JDP123" s="74"/>
      <c r="JDQ123" s="77"/>
      <c r="JDR123" s="77"/>
      <c r="JDS123" s="11"/>
      <c r="JDY123" s="73"/>
      <c r="JDZ123" s="73"/>
      <c r="JEA123" s="73"/>
      <c r="JEB123" s="73"/>
      <c r="JEC123" s="74"/>
      <c r="JED123" s="74"/>
      <c r="JEE123" s="77"/>
      <c r="JEF123" s="77"/>
      <c r="JEG123" s="11"/>
      <c r="JEM123" s="73"/>
      <c r="JEN123" s="73"/>
      <c r="JEO123" s="73"/>
      <c r="JEP123" s="73"/>
      <c r="JEQ123" s="74"/>
      <c r="JER123" s="74"/>
      <c r="JES123" s="77"/>
      <c r="JET123" s="77"/>
      <c r="JEU123" s="11"/>
      <c r="JFA123" s="73"/>
      <c r="JFB123" s="73"/>
      <c r="JFC123" s="73"/>
      <c r="JFD123" s="73"/>
      <c r="JFE123" s="74"/>
      <c r="JFF123" s="74"/>
      <c r="JFG123" s="77"/>
      <c r="JFH123" s="77"/>
      <c r="JFI123" s="11"/>
      <c r="JFO123" s="73"/>
      <c r="JFP123" s="73"/>
      <c r="JFQ123" s="73"/>
      <c r="JFR123" s="73"/>
      <c r="JFS123" s="74"/>
      <c r="JFT123" s="74"/>
      <c r="JFU123" s="77"/>
      <c r="JFV123" s="77"/>
      <c r="JFW123" s="11"/>
      <c r="JGC123" s="73"/>
      <c r="JGD123" s="73"/>
      <c r="JGE123" s="73"/>
      <c r="JGF123" s="73"/>
      <c r="JGG123" s="74"/>
      <c r="JGH123" s="74"/>
      <c r="JGI123" s="77"/>
      <c r="JGJ123" s="77"/>
      <c r="JGK123" s="11"/>
      <c r="JGQ123" s="73"/>
      <c r="JGR123" s="73"/>
      <c r="JGS123" s="73"/>
      <c r="JGT123" s="73"/>
      <c r="JGU123" s="74"/>
      <c r="JGV123" s="74"/>
      <c r="JGW123" s="77"/>
      <c r="JGX123" s="77"/>
      <c r="JGY123" s="11"/>
      <c r="JHE123" s="73"/>
      <c r="JHF123" s="73"/>
      <c r="JHG123" s="73"/>
      <c r="JHH123" s="73"/>
      <c r="JHI123" s="74"/>
      <c r="JHJ123" s="74"/>
      <c r="JHK123" s="77"/>
      <c r="JHL123" s="77"/>
      <c r="JHM123" s="11"/>
      <c r="JHS123" s="73"/>
      <c r="JHT123" s="73"/>
      <c r="JHU123" s="73"/>
      <c r="JHV123" s="73"/>
      <c r="JHW123" s="74"/>
      <c r="JHX123" s="74"/>
      <c r="JHY123" s="77"/>
      <c r="JHZ123" s="77"/>
      <c r="JIA123" s="11"/>
      <c r="JIG123" s="73"/>
      <c r="JIH123" s="73"/>
      <c r="JII123" s="73"/>
      <c r="JIJ123" s="73"/>
      <c r="JIK123" s="74"/>
      <c r="JIL123" s="74"/>
      <c r="JIM123" s="77"/>
      <c r="JIN123" s="77"/>
      <c r="JIO123" s="11"/>
      <c r="JIU123" s="73"/>
      <c r="JIV123" s="73"/>
      <c r="JIW123" s="73"/>
      <c r="JIX123" s="73"/>
      <c r="JIY123" s="74"/>
      <c r="JIZ123" s="74"/>
      <c r="JJA123" s="77"/>
      <c r="JJB123" s="77"/>
      <c r="JJC123" s="11"/>
      <c r="JJI123" s="73"/>
      <c r="JJJ123" s="73"/>
      <c r="JJK123" s="73"/>
      <c r="JJL123" s="73"/>
      <c r="JJM123" s="74"/>
      <c r="JJN123" s="74"/>
      <c r="JJO123" s="77"/>
      <c r="JJP123" s="77"/>
      <c r="JJQ123" s="11"/>
      <c r="JJW123" s="73"/>
      <c r="JJX123" s="73"/>
      <c r="JJY123" s="73"/>
      <c r="JJZ123" s="73"/>
      <c r="JKA123" s="74"/>
      <c r="JKB123" s="74"/>
      <c r="JKC123" s="77"/>
      <c r="JKD123" s="77"/>
      <c r="JKE123" s="11"/>
      <c r="JKK123" s="73"/>
      <c r="JKL123" s="73"/>
      <c r="JKM123" s="73"/>
      <c r="JKN123" s="73"/>
      <c r="JKO123" s="74"/>
      <c r="JKP123" s="74"/>
      <c r="JKQ123" s="77"/>
      <c r="JKR123" s="77"/>
      <c r="JKS123" s="11"/>
      <c r="JKY123" s="73"/>
      <c r="JKZ123" s="73"/>
      <c r="JLA123" s="73"/>
      <c r="JLB123" s="73"/>
      <c r="JLC123" s="74"/>
      <c r="JLD123" s="74"/>
      <c r="JLE123" s="77"/>
      <c r="JLF123" s="77"/>
      <c r="JLG123" s="11"/>
      <c r="JLM123" s="73"/>
      <c r="JLN123" s="73"/>
      <c r="JLO123" s="73"/>
      <c r="JLP123" s="73"/>
      <c r="JLQ123" s="74"/>
      <c r="JLR123" s="74"/>
      <c r="JLS123" s="77"/>
      <c r="JLT123" s="77"/>
      <c r="JLU123" s="11"/>
      <c r="JMA123" s="73"/>
      <c r="JMB123" s="73"/>
      <c r="JMC123" s="73"/>
      <c r="JMD123" s="73"/>
      <c r="JME123" s="74"/>
      <c r="JMF123" s="74"/>
      <c r="JMG123" s="77"/>
      <c r="JMH123" s="77"/>
      <c r="JMI123" s="11"/>
      <c r="JMO123" s="73"/>
      <c r="JMP123" s="73"/>
      <c r="JMQ123" s="73"/>
      <c r="JMR123" s="73"/>
      <c r="JMS123" s="74"/>
      <c r="JMT123" s="74"/>
      <c r="JMU123" s="77"/>
      <c r="JMV123" s="77"/>
      <c r="JMW123" s="11"/>
      <c r="JNC123" s="73"/>
      <c r="JND123" s="73"/>
      <c r="JNE123" s="73"/>
      <c r="JNF123" s="73"/>
      <c r="JNG123" s="74"/>
      <c r="JNH123" s="74"/>
      <c r="JNI123" s="77"/>
      <c r="JNJ123" s="77"/>
      <c r="JNK123" s="11"/>
      <c r="JNQ123" s="73"/>
      <c r="JNR123" s="73"/>
      <c r="JNS123" s="73"/>
      <c r="JNT123" s="73"/>
      <c r="JNU123" s="74"/>
      <c r="JNV123" s="74"/>
      <c r="JNW123" s="77"/>
      <c r="JNX123" s="77"/>
      <c r="JNY123" s="11"/>
      <c r="JOE123" s="73"/>
      <c r="JOF123" s="73"/>
      <c r="JOG123" s="73"/>
      <c r="JOH123" s="73"/>
      <c r="JOI123" s="74"/>
      <c r="JOJ123" s="74"/>
      <c r="JOK123" s="77"/>
      <c r="JOL123" s="77"/>
      <c r="JOM123" s="11"/>
      <c r="JOS123" s="73"/>
      <c r="JOT123" s="73"/>
      <c r="JOU123" s="73"/>
      <c r="JOV123" s="73"/>
      <c r="JOW123" s="74"/>
      <c r="JOX123" s="74"/>
      <c r="JOY123" s="77"/>
      <c r="JOZ123" s="77"/>
      <c r="JPA123" s="11"/>
      <c r="JPG123" s="73"/>
      <c r="JPH123" s="73"/>
      <c r="JPI123" s="73"/>
      <c r="JPJ123" s="73"/>
      <c r="JPK123" s="74"/>
      <c r="JPL123" s="74"/>
      <c r="JPM123" s="77"/>
      <c r="JPN123" s="77"/>
      <c r="JPO123" s="11"/>
      <c r="JPU123" s="73"/>
      <c r="JPV123" s="73"/>
      <c r="JPW123" s="73"/>
      <c r="JPX123" s="73"/>
      <c r="JPY123" s="74"/>
      <c r="JPZ123" s="74"/>
      <c r="JQA123" s="77"/>
      <c r="JQB123" s="77"/>
      <c r="JQC123" s="11"/>
      <c r="JQI123" s="73"/>
      <c r="JQJ123" s="73"/>
      <c r="JQK123" s="73"/>
      <c r="JQL123" s="73"/>
      <c r="JQM123" s="74"/>
      <c r="JQN123" s="74"/>
      <c r="JQO123" s="77"/>
      <c r="JQP123" s="77"/>
      <c r="JQQ123" s="11"/>
      <c r="JQW123" s="73"/>
      <c r="JQX123" s="73"/>
      <c r="JQY123" s="73"/>
      <c r="JQZ123" s="73"/>
      <c r="JRA123" s="74"/>
      <c r="JRB123" s="74"/>
      <c r="JRC123" s="77"/>
      <c r="JRD123" s="77"/>
      <c r="JRE123" s="11"/>
      <c r="JRK123" s="73"/>
      <c r="JRL123" s="73"/>
      <c r="JRM123" s="73"/>
      <c r="JRN123" s="73"/>
      <c r="JRO123" s="74"/>
      <c r="JRP123" s="74"/>
      <c r="JRQ123" s="77"/>
      <c r="JRR123" s="77"/>
      <c r="JRS123" s="11"/>
      <c r="JRY123" s="73"/>
      <c r="JRZ123" s="73"/>
      <c r="JSA123" s="73"/>
      <c r="JSB123" s="73"/>
      <c r="JSC123" s="74"/>
      <c r="JSD123" s="74"/>
      <c r="JSE123" s="77"/>
      <c r="JSF123" s="77"/>
      <c r="JSG123" s="11"/>
      <c r="JSM123" s="73"/>
      <c r="JSN123" s="73"/>
      <c r="JSO123" s="73"/>
      <c r="JSP123" s="73"/>
      <c r="JSQ123" s="74"/>
      <c r="JSR123" s="74"/>
      <c r="JSS123" s="77"/>
      <c r="JST123" s="77"/>
      <c r="JSU123" s="11"/>
      <c r="JTA123" s="73"/>
      <c r="JTB123" s="73"/>
      <c r="JTC123" s="73"/>
      <c r="JTD123" s="73"/>
      <c r="JTE123" s="74"/>
      <c r="JTF123" s="74"/>
      <c r="JTG123" s="77"/>
      <c r="JTH123" s="77"/>
      <c r="JTI123" s="11"/>
      <c r="JTO123" s="73"/>
      <c r="JTP123" s="73"/>
      <c r="JTQ123" s="73"/>
      <c r="JTR123" s="73"/>
      <c r="JTS123" s="74"/>
      <c r="JTT123" s="74"/>
      <c r="JTU123" s="77"/>
      <c r="JTV123" s="77"/>
      <c r="JTW123" s="11"/>
      <c r="JUC123" s="73"/>
      <c r="JUD123" s="73"/>
      <c r="JUE123" s="73"/>
      <c r="JUF123" s="73"/>
      <c r="JUG123" s="74"/>
      <c r="JUH123" s="74"/>
      <c r="JUI123" s="77"/>
      <c r="JUJ123" s="77"/>
      <c r="JUK123" s="11"/>
      <c r="JUQ123" s="73"/>
      <c r="JUR123" s="73"/>
      <c r="JUS123" s="73"/>
      <c r="JUT123" s="73"/>
      <c r="JUU123" s="74"/>
      <c r="JUV123" s="74"/>
      <c r="JUW123" s="77"/>
      <c r="JUX123" s="77"/>
      <c r="JUY123" s="11"/>
      <c r="JVE123" s="73"/>
      <c r="JVF123" s="73"/>
      <c r="JVG123" s="73"/>
      <c r="JVH123" s="73"/>
      <c r="JVI123" s="74"/>
      <c r="JVJ123" s="74"/>
      <c r="JVK123" s="77"/>
      <c r="JVL123" s="77"/>
      <c r="JVM123" s="11"/>
      <c r="JVS123" s="73"/>
      <c r="JVT123" s="73"/>
      <c r="JVU123" s="73"/>
      <c r="JVV123" s="73"/>
      <c r="JVW123" s="74"/>
      <c r="JVX123" s="74"/>
      <c r="JVY123" s="77"/>
      <c r="JVZ123" s="77"/>
      <c r="JWA123" s="11"/>
      <c r="JWG123" s="73"/>
      <c r="JWH123" s="73"/>
      <c r="JWI123" s="73"/>
      <c r="JWJ123" s="73"/>
      <c r="JWK123" s="74"/>
      <c r="JWL123" s="74"/>
      <c r="JWM123" s="77"/>
      <c r="JWN123" s="77"/>
      <c r="JWO123" s="11"/>
      <c r="JWU123" s="73"/>
      <c r="JWV123" s="73"/>
      <c r="JWW123" s="73"/>
      <c r="JWX123" s="73"/>
      <c r="JWY123" s="74"/>
      <c r="JWZ123" s="74"/>
      <c r="JXA123" s="77"/>
      <c r="JXB123" s="77"/>
      <c r="JXC123" s="11"/>
      <c r="JXI123" s="73"/>
      <c r="JXJ123" s="73"/>
      <c r="JXK123" s="73"/>
      <c r="JXL123" s="73"/>
      <c r="JXM123" s="74"/>
      <c r="JXN123" s="74"/>
      <c r="JXO123" s="77"/>
      <c r="JXP123" s="77"/>
      <c r="JXQ123" s="11"/>
      <c r="JXW123" s="73"/>
      <c r="JXX123" s="73"/>
      <c r="JXY123" s="73"/>
      <c r="JXZ123" s="73"/>
      <c r="JYA123" s="74"/>
      <c r="JYB123" s="74"/>
      <c r="JYC123" s="77"/>
      <c r="JYD123" s="77"/>
      <c r="JYE123" s="11"/>
      <c r="JYK123" s="73"/>
      <c r="JYL123" s="73"/>
      <c r="JYM123" s="73"/>
      <c r="JYN123" s="73"/>
      <c r="JYO123" s="74"/>
      <c r="JYP123" s="74"/>
      <c r="JYQ123" s="77"/>
      <c r="JYR123" s="77"/>
      <c r="JYS123" s="11"/>
      <c r="JYY123" s="73"/>
      <c r="JYZ123" s="73"/>
      <c r="JZA123" s="73"/>
      <c r="JZB123" s="73"/>
      <c r="JZC123" s="74"/>
      <c r="JZD123" s="74"/>
      <c r="JZE123" s="77"/>
      <c r="JZF123" s="77"/>
      <c r="JZG123" s="11"/>
      <c r="JZM123" s="73"/>
      <c r="JZN123" s="73"/>
      <c r="JZO123" s="73"/>
      <c r="JZP123" s="73"/>
      <c r="JZQ123" s="74"/>
      <c r="JZR123" s="74"/>
      <c r="JZS123" s="77"/>
      <c r="JZT123" s="77"/>
      <c r="JZU123" s="11"/>
      <c r="KAA123" s="73"/>
      <c r="KAB123" s="73"/>
      <c r="KAC123" s="73"/>
      <c r="KAD123" s="73"/>
      <c r="KAE123" s="74"/>
      <c r="KAF123" s="74"/>
      <c r="KAG123" s="77"/>
      <c r="KAH123" s="77"/>
      <c r="KAI123" s="11"/>
      <c r="KAO123" s="73"/>
      <c r="KAP123" s="73"/>
      <c r="KAQ123" s="73"/>
      <c r="KAR123" s="73"/>
      <c r="KAS123" s="74"/>
      <c r="KAT123" s="74"/>
      <c r="KAU123" s="77"/>
      <c r="KAV123" s="77"/>
      <c r="KAW123" s="11"/>
      <c r="KBC123" s="73"/>
      <c r="KBD123" s="73"/>
      <c r="KBE123" s="73"/>
      <c r="KBF123" s="73"/>
      <c r="KBG123" s="74"/>
      <c r="KBH123" s="74"/>
      <c r="KBI123" s="77"/>
      <c r="KBJ123" s="77"/>
      <c r="KBK123" s="11"/>
      <c r="KBQ123" s="73"/>
      <c r="KBR123" s="73"/>
      <c r="KBS123" s="73"/>
      <c r="KBT123" s="73"/>
      <c r="KBU123" s="74"/>
      <c r="KBV123" s="74"/>
      <c r="KBW123" s="77"/>
      <c r="KBX123" s="77"/>
      <c r="KBY123" s="11"/>
      <c r="KCE123" s="73"/>
      <c r="KCF123" s="73"/>
      <c r="KCG123" s="73"/>
      <c r="KCH123" s="73"/>
      <c r="KCI123" s="74"/>
      <c r="KCJ123" s="74"/>
      <c r="KCK123" s="77"/>
      <c r="KCL123" s="77"/>
      <c r="KCM123" s="11"/>
      <c r="KCS123" s="73"/>
      <c r="KCT123" s="73"/>
      <c r="KCU123" s="73"/>
      <c r="KCV123" s="73"/>
      <c r="KCW123" s="74"/>
      <c r="KCX123" s="74"/>
      <c r="KCY123" s="77"/>
      <c r="KCZ123" s="77"/>
      <c r="KDA123" s="11"/>
      <c r="KDG123" s="73"/>
      <c r="KDH123" s="73"/>
      <c r="KDI123" s="73"/>
      <c r="KDJ123" s="73"/>
      <c r="KDK123" s="74"/>
      <c r="KDL123" s="74"/>
      <c r="KDM123" s="77"/>
      <c r="KDN123" s="77"/>
      <c r="KDO123" s="11"/>
      <c r="KDU123" s="73"/>
      <c r="KDV123" s="73"/>
      <c r="KDW123" s="73"/>
      <c r="KDX123" s="73"/>
      <c r="KDY123" s="74"/>
      <c r="KDZ123" s="74"/>
      <c r="KEA123" s="77"/>
      <c r="KEB123" s="77"/>
      <c r="KEC123" s="11"/>
      <c r="KEI123" s="73"/>
      <c r="KEJ123" s="73"/>
      <c r="KEK123" s="73"/>
      <c r="KEL123" s="73"/>
      <c r="KEM123" s="74"/>
      <c r="KEN123" s="74"/>
      <c r="KEO123" s="77"/>
      <c r="KEP123" s="77"/>
      <c r="KEQ123" s="11"/>
      <c r="KEW123" s="73"/>
      <c r="KEX123" s="73"/>
      <c r="KEY123" s="73"/>
      <c r="KEZ123" s="73"/>
      <c r="KFA123" s="74"/>
      <c r="KFB123" s="74"/>
      <c r="KFC123" s="77"/>
      <c r="KFD123" s="77"/>
      <c r="KFE123" s="11"/>
      <c r="KFK123" s="73"/>
      <c r="KFL123" s="73"/>
      <c r="KFM123" s="73"/>
      <c r="KFN123" s="73"/>
      <c r="KFO123" s="74"/>
      <c r="KFP123" s="74"/>
      <c r="KFQ123" s="77"/>
      <c r="KFR123" s="77"/>
      <c r="KFS123" s="11"/>
      <c r="KFY123" s="73"/>
      <c r="KFZ123" s="73"/>
      <c r="KGA123" s="73"/>
      <c r="KGB123" s="73"/>
      <c r="KGC123" s="74"/>
      <c r="KGD123" s="74"/>
      <c r="KGE123" s="77"/>
      <c r="KGF123" s="77"/>
      <c r="KGG123" s="11"/>
      <c r="KGM123" s="73"/>
      <c r="KGN123" s="73"/>
      <c r="KGO123" s="73"/>
      <c r="KGP123" s="73"/>
      <c r="KGQ123" s="74"/>
      <c r="KGR123" s="74"/>
      <c r="KGS123" s="77"/>
      <c r="KGT123" s="77"/>
      <c r="KGU123" s="11"/>
      <c r="KHA123" s="73"/>
      <c r="KHB123" s="73"/>
      <c r="KHC123" s="73"/>
      <c r="KHD123" s="73"/>
      <c r="KHE123" s="74"/>
      <c r="KHF123" s="74"/>
      <c r="KHG123" s="77"/>
      <c r="KHH123" s="77"/>
      <c r="KHI123" s="11"/>
      <c r="KHO123" s="73"/>
      <c r="KHP123" s="73"/>
      <c r="KHQ123" s="73"/>
      <c r="KHR123" s="73"/>
      <c r="KHS123" s="74"/>
      <c r="KHT123" s="74"/>
      <c r="KHU123" s="77"/>
      <c r="KHV123" s="77"/>
      <c r="KHW123" s="11"/>
      <c r="KIC123" s="73"/>
      <c r="KID123" s="73"/>
      <c r="KIE123" s="73"/>
      <c r="KIF123" s="73"/>
      <c r="KIG123" s="74"/>
      <c r="KIH123" s="74"/>
      <c r="KII123" s="77"/>
      <c r="KIJ123" s="77"/>
      <c r="KIK123" s="11"/>
      <c r="KIQ123" s="73"/>
      <c r="KIR123" s="73"/>
      <c r="KIS123" s="73"/>
      <c r="KIT123" s="73"/>
      <c r="KIU123" s="74"/>
      <c r="KIV123" s="74"/>
      <c r="KIW123" s="77"/>
      <c r="KIX123" s="77"/>
      <c r="KIY123" s="11"/>
      <c r="KJE123" s="73"/>
      <c r="KJF123" s="73"/>
      <c r="KJG123" s="73"/>
      <c r="KJH123" s="73"/>
      <c r="KJI123" s="74"/>
      <c r="KJJ123" s="74"/>
      <c r="KJK123" s="77"/>
      <c r="KJL123" s="77"/>
      <c r="KJM123" s="11"/>
      <c r="KJS123" s="73"/>
      <c r="KJT123" s="73"/>
      <c r="KJU123" s="73"/>
      <c r="KJV123" s="73"/>
      <c r="KJW123" s="74"/>
      <c r="KJX123" s="74"/>
      <c r="KJY123" s="77"/>
      <c r="KJZ123" s="77"/>
      <c r="KKA123" s="11"/>
      <c r="KKG123" s="73"/>
      <c r="KKH123" s="73"/>
      <c r="KKI123" s="73"/>
      <c r="KKJ123" s="73"/>
      <c r="KKK123" s="74"/>
      <c r="KKL123" s="74"/>
      <c r="KKM123" s="77"/>
      <c r="KKN123" s="77"/>
      <c r="KKO123" s="11"/>
      <c r="KKU123" s="73"/>
      <c r="KKV123" s="73"/>
      <c r="KKW123" s="73"/>
      <c r="KKX123" s="73"/>
      <c r="KKY123" s="74"/>
      <c r="KKZ123" s="74"/>
      <c r="KLA123" s="77"/>
      <c r="KLB123" s="77"/>
      <c r="KLC123" s="11"/>
      <c r="KLI123" s="73"/>
      <c r="KLJ123" s="73"/>
      <c r="KLK123" s="73"/>
      <c r="KLL123" s="73"/>
      <c r="KLM123" s="74"/>
      <c r="KLN123" s="74"/>
      <c r="KLO123" s="77"/>
      <c r="KLP123" s="77"/>
      <c r="KLQ123" s="11"/>
      <c r="KLW123" s="73"/>
      <c r="KLX123" s="73"/>
      <c r="KLY123" s="73"/>
      <c r="KLZ123" s="73"/>
      <c r="KMA123" s="74"/>
      <c r="KMB123" s="74"/>
      <c r="KMC123" s="77"/>
      <c r="KMD123" s="77"/>
      <c r="KME123" s="11"/>
      <c r="KMK123" s="73"/>
      <c r="KML123" s="73"/>
      <c r="KMM123" s="73"/>
      <c r="KMN123" s="73"/>
      <c r="KMO123" s="74"/>
      <c r="KMP123" s="74"/>
      <c r="KMQ123" s="77"/>
      <c r="KMR123" s="77"/>
      <c r="KMS123" s="11"/>
      <c r="KMY123" s="73"/>
      <c r="KMZ123" s="73"/>
      <c r="KNA123" s="73"/>
      <c r="KNB123" s="73"/>
      <c r="KNC123" s="74"/>
      <c r="KND123" s="74"/>
      <c r="KNE123" s="77"/>
      <c r="KNF123" s="77"/>
      <c r="KNG123" s="11"/>
      <c r="KNM123" s="73"/>
      <c r="KNN123" s="73"/>
      <c r="KNO123" s="73"/>
      <c r="KNP123" s="73"/>
      <c r="KNQ123" s="74"/>
      <c r="KNR123" s="74"/>
      <c r="KNS123" s="77"/>
      <c r="KNT123" s="77"/>
      <c r="KNU123" s="11"/>
      <c r="KOA123" s="73"/>
      <c r="KOB123" s="73"/>
      <c r="KOC123" s="73"/>
      <c r="KOD123" s="73"/>
      <c r="KOE123" s="74"/>
      <c r="KOF123" s="74"/>
      <c r="KOG123" s="77"/>
      <c r="KOH123" s="77"/>
      <c r="KOI123" s="11"/>
      <c r="KOO123" s="73"/>
      <c r="KOP123" s="73"/>
      <c r="KOQ123" s="73"/>
      <c r="KOR123" s="73"/>
      <c r="KOS123" s="74"/>
      <c r="KOT123" s="74"/>
      <c r="KOU123" s="77"/>
      <c r="KOV123" s="77"/>
      <c r="KOW123" s="11"/>
      <c r="KPC123" s="73"/>
      <c r="KPD123" s="73"/>
      <c r="KPE123" s="73"/>
      <c r="KPF123" s="73"/>
      <c r="KPG123" s="74"/>
      <c r="KPH123" s="74"/>
      <c r="KPI123" s="77"/>
      <c r="KPJ123" s="77"/>
      <c r="KPK123" s="11"/>
      <c r="KPQ123" s="73"/>
      <c r="KPR123" s="73"/>
      <c r="KPS123" s="73"/>
      <c r="KPT123" s="73"/>
      <c r="KPU123" s="74"/>
      <c r="KPV123" s="74"/>
      <c r="KPW123" s="77"/>
      <c r="KPX123" s="77"/>
      <c r="KPY123" s="11"/>
      <c r="KQE123" s="73"/>
      <c r="KQF123" s="73"/>
      <c r="KQG123" s="73"/>
      <c r="KQH123" s="73"/>
      <c r="KQI123" s="74"/>
      <c r="KQJ123" s="74"/>
      <c r="KQK123" s="77"/>
      <c r="KQL123" s="77"/>
      <c r="KQM123" s="11"/>
      <c r="KQS123" s="73"/>
      <c r="KQT123" s="73"/>
      <c r="KQU123" s="73"/>
      <c r="KQV123" s="73"/>
      <c r="KQW123" s="74"/>
      <c r="KQX123" s="74"/>
      <c r="KQY123" s="77"/>
      <c r="KQZ123" s="77"/>
      <c r="KRA123" s="11"/>
      <c r="KRG123" s="73"/>
      <c r="KRH123" s="73"/>
      <c r="KRI123" s="73"/>
      <c r="KRJ123" s="73"/>
      <c r="KRK123" s="74"/>
      <c r="KRL123" s="74"/>
      <c r="KRM123" s="77"/>
      <c r="KRN123" s="77"/>
      <c r="KRO123" s="11"/>
      <c r="KRU123" s="73"/>
      <c r="KRV123" s="73"/>
      <c r="KRW123" s="73"/>
      <c r="KRX123" s="73"/>
      <c r="KRY123" s="74"/>
      <c r="KRZ123" s="74"/>
      <c r="KSA123" s="77"/>
      <c r="KSB123" s="77"/>
      <c r="KSC123" s="11"/>
      <c r="KSI123" s="73"/>
      <c r="KSJ123" s="73"/>
      <c r="KSK123" s="73"/>
      <c r="KSL123" s="73"/>
      <c r="KSM123" s="74"/>
      <c r="KSN123" s="74"/>
      <c r="KSO123" s="77"/>
      <c r="KSP123" s="77"/>
      <c r="KSQ123" s="11"/>
      <c r="KSW123" s="73"/>
      <c r="KSX123" s="73"/>
      <c r="KSY123" s="73"/>
      <c r="KSZ123" s="73"/>
      <c r="KTA123" s="74"/>
      <c r="KTB123" s="74"/>
      <c r="KTC123" s="77"/>
      <c r="KTD123" s="77"/>
      <c r="KTE123" s="11"/>
      <c r="KTK123" s="73"/>
      <c r="KTL123" s="73"/>
      <c r="KTM123" s="73"/>
      <c r="KTN123" s="73"/>
      <c r="KTO123" s="74"/>
      <c r="KTP123" s="74"/>
      <c r="KTQ123" s="77"/>
      <c r="KTR123" s="77"/>
      <c r="KTS123" s="11"/>
      <c r="KTY123" s="73"/>
      <c r="KTZ123" s="73"/>
      <c r="KUA123" s="73"/>
      <c r="KUB123" s="73"/>
      <c r="KUC123" s="74"/>
      <c r="KUD123" s="74"/>
      <c r="KUE123" s="77"/>
      <c r="KUF123" s="77"/>
      <c r="KUG123" s="11"/>
      <c r="KUM123" s="73"/>
      <c r="KUN123" s="73"/>
      <c r="KUO123" s="73"/>
      <c r="KUP123" s="73"/>
      <c r="KUQ123" s="74"/>
      <c r="KUR123" s="74"/>
      <c r="KUS123" s="77"/>
      <c r="KUT123" s="77"/>
      <c r="KUU123" s="11"/>
      <c r="KVA123" s="73"/>
      <c r="KVB123" s="73"/>
      <c r="KVC123" s="73"/>
      <c r="KVD123" s="73"/>
      <c r="KVE123" s="74"/>
      <c r="KVF123" s="74"/>
      <c r="KVG123" s="77"/>
      <c r="KVH123" s="77"/>
      <c r="KVI123" s="11"/>
      <c r="KVO123" s="73"/>
      <c r="KVP123" s="73"/>
      <c r="KVQ123" s="73"/>
      <c r="KVR123" s="73"/>
      <c r="KVS123" s="74"/>
      <c r="KVT123" s="74"/>
      <c r="KVU123" s="77"/>
      <c r="KVV123" s="77"/>
      <c r="KVW123" s="11"/>
      <c r="KWC123" s="73"/>
      <c r="KWD123" s="73"/>
      <c r="KWE123" s="73"/>
      <c r="KWF123" s="73"/>
      <c r="KWG123" s="74"/>
      <c r="KWH123" s="74"/>
      <c r="KWI123" s="77"/>
      <c r="KWJ123" s="77"/>
      <c r="KWK123" s="11"/>
      <c r="KWQ123" s="73"/>
      <c r="KWR123" s="73"/>
      <c r="KWS123" s="73"/>
      <c r="KWT123" s="73"/>
      <c r="KWU123" s="74"/>
      <c r="KWV123" s="74"/>
      <c r="KWW123" s="77"/>
      <c r="KWX123" s="77"/>
      <c r="KWY123" s="11"/>
      <c r="KXE123" s="73"/>
      <c r="KXF123" s="73"/>
      <c r="KXG123" s="73"/>
      <c r="KXH123" s="73"/>
      <c r="KXI123" s="74"/>
      <c r="KXJ123" s="74"/>
      <c r="KXK123" s="77"/>
      <c r="KXL123" s="77"/>
      <c r="KXM123" s="11"/>
      <c r="KXS123" s="73"/>
      <c r="KXT123" s="73"/>
      <c r="KXU123" s="73"/>
      <c r="KXV123" s="73"/>
      <c r="KXW123" s="74"/>
      <c r="KXX123" s="74"/>
      <c r="KXY123" s="77"/>
      <c r="KXZ123" s="77"/>
      <c r="KYA123" s="11"/>
      <c r="KYG123" s="73"/>
      <c r="KYH123" s="73"/>
      <c r="KYI123" s="73"/>
      <c r="KYJ123" s="73"/>
      <c r="KYK123" s="74"/>
      <c r="KYL123" s="74"/>
      <c r="KYM123" s="77"/>
      <c r="KYN123" s="77"/>
      <c r="KYO123" s="11"/>
      <c r="KYU123" s="73"/>
      <c r="KYV123" s="73"/>
      <c r="KYW123" s="73"/>
      <c r="KYX123" s="73"/>
      <c r="KYY123" s="74"/>
      <c r="KYZ123" s="74"/>
      <c r="KZA123" s="77"/>
      <c r="KZB123" s="77"/>
      <c r="KZC123" s="11"/>
      <c r="KZI123" s="73"/>
      <c r="KZJ123" s="73"/>
      <c r="KZK123" s="73"/>
      <c r="KZL123" s="73"/>
      <c r="KZM123" s="74"/>
      <c r="KZN123" s="74"/>
      <c r="KZO123" s="77"/>
      <c r="KZP123" s="77"/>
      <c r="KZQ123" s="11"/>
      <c r="KZW123" s="73"/>
      <c r="KZX123" s="73"/>
      <c r="KZY123" s="73"/>
      <c r="KZZ123" s="73"/>
      <c r="LAA123" s="74"/>
      <c r="LAB123" s="74"/>
      <c r="LAC123" s="77"/>
      <c r="LAD123" s="77"/>
      <c r="LAE123" s="11"/>
      <c r="LAK123" s="73"/>
      <c r="LAL123" s="73"/>
      <c r="LAM123" s="73"/>
      <c r="LAN123" s="73"/>
      <c r="LAO123" s="74"/>
      <c r="LAP123" s="74"/>
      <c r="LAQ123" s="77"/>
      <c r="LAR123" s="77"/>
      <c r="LAS123" s="11"/>
      <c r="LAY123" s="73"/>
      <c r="LAZ123" s="73"/>
      <c r="LBA123" s="73"/>
      <c r="LBB123" s="73"/>
      <c r="LBC123" s="74"/>
      <c r="LBD123" s="74"/>
      <c r="LBE123" s="77"/>
      <c r="LBF123" s="77"/>
      <c r="LBG123" s="11"/>
      <c r="LBM123" s="73"/>
      <c r="LBN123" s="73"/>
      <c r="LBO123" s="73"/>
      <c r="LBP123" s="73"/>
      <c r="LBQ123" s="74"/>
      <c r="LBR123" s="74"/>
      <c r="LBS123" s="77"/>
      <c r="LBT123" s="77"/>
      <c r="LBU123" s="11"/>
      <c r="LCA123" s="73"/>
      <c r="LCB123" s="73"/>
      <c r="LCC123" s="73"/>
      <c r="LCD123" s="73"/>
      <c r="LCE123" s="74"/>
      <c r="LCF123" s="74"/>
      <c r="LCG123" s="77"/>
      <c r="LCH123" s="77"/>
      <c r="LCI123" s="11"/>
      <c r="LCO123" s="73"/>
      <c r="LCP123" s="73"/>
      <c r="LCQ123" s="73"/>
      <c r="LCR123" s="73"/>
      <c r="LCS123" s="74"/>
      <c r="LCT123" s="74"/>
      <c r="LCU123" s="77"/>
      <c r="LCV123" s="77"/>
      <c r="LCW123" s="11"/>
      <c r="LDC123" s="73"/>
      <c r="LDD123" s="73"/>
      <c r="LDE123" s="73"/>
      <c r="LDF123" s="73"/>
      <c r="LDG123" s="74"/>
      <c r="LDH123" s="74"/>
      <c r="LDI123" s="77"/>
      <c r="LDJ123" s="77"/>
      <c r="LDK123" s="11"/>
      <c r="LDQ123" s="73"/>
      <c r="LDR123" s="73"/>
      <c r="LDS123" s="73"/>
      <c r="LDT123" s="73"/>
      <c r="LDU123" s="74"/>
      <c r="LDV123" s="74"/>
      <c r="LDW123" s="77"/>
      <c r="LDX123" s="77"/>
      <c r="LDY123" s="11"/>
      <c r="LEE123" s="73"/>
      <c r="LEF123" s="73"/>
      <c r="LEG123" s="73"/>
      <c r="LEH123" s="73"/>
      <c r="LEI123" s="74"/>
      <c r="LEJ123" s="74"/>
      <c r="LEK123" s="77"/>
      <c r="LEL123" s="77"/>
      <c r="LEM123" s="11"/>
      <c r="LES123" s="73"/>
      <c r="LET123" s="73"/>
      <c r="LEU123" s="73"/>
      <c r="LEV123" s="73"/>
      <c r="LEW123" s="74"/>
      <c r="LEX123" s="74"/>
      <c r="LEY123" s="77"/>
      <c r="LEZ123" s="77"/>
      <c r="LFA123" s="11"/>
      <c r="LFG123" s="73"/>
      <c r="LFH123" s="73"/>
      <c r="LFI123" s="73"/>
      <c r="LFJ123" s="73"/>
      <c r="LFK123" s="74"/>
      <c r="LFL123" s="74"/>
      <c r="LFM123" s="77"/>
      <c r="LFN123" s="77"/>
      <c r="LFO123" s="11"/>
      <c r="LFU123" s="73"/>
      <c r="LFV123" s="73"/>
      <c r="LFW123" s="73"/>
      <c r="LFX123" s="73"/>
      <c r="LFY123" s="74"/>
      <c r="LFZ123" s="74"/>
      <c r="LGA123" s="77"/>
      <c r="LGB123" s="77"/>
      <c r="LGC123" s="11"/>
      <c r="LGI123" s="73"/>
      <c r="LGJ123" s="73"/>
      <c r="LGK123" s="73"/>
      <c r="LGL123" s="73"/>
      <c r="LGM123" s="74"/>
      <c r="LGN123" s="74"/>
      <c r="LGO123" s="77"/>
      <c r="LGP123" s="77"/>
      <c r="LGQ123" s="11"/>
      <c r="LGW123" s="73"/>
      <c r="LGX123" s="73"/>
      <c r="LGY123" s="73"/>
      <c r="LGZ123" s="73"/>
      <c r="LHA123" s="74"/>
      <c r="LHB123" s="74"/>
      <c r="LHC123" s="77"/>
      <c r="LHD123" s="77"/>
      <c r="LHE123" s="11"/>
      <c r="LHK123" s="73"/>
      <c r="LHL123" s="73"/>
      <c r="LHM123" s="73"/>
      <c r="LHN123" s="73"/>
      <c r="LHO123" s="74"/>
      <c r="LHP123" s="74"/>
      <c r="LHQ123" s="77"/>
      <c r="LHR123" s="77"/>
      <c r="LHS123" s="11"/>
      <c r="LHY123" s="73"/>
      <c r="LHZ123" s="73"/>
      <c r="LIA123" s="73"/>
      <c r="LIB123" s="73"/>
      <c r="LIC123" s="74"/>
      <c r="LID123" s="74"/>
      <c r="LIE123" s="77"/>
      <c r="LIF123" s="77"/>
      <c r="LIG123" s="11"/>
      <c r="LIM123" s="73"/>
      <c r="LIN123" s="73"/>
      <c r="LIO123" s="73"/>
      <c r="LIP123" s="73"/>
      <c r="LIQ123" s="74"/>
      <c r="LIR123" s="74"/>
      <c r="LIS123" s="77"/>
      <c r="LIT123" s="77"/>
      <c r="LIU123" s="11"/>
      <c r="LJA123" s="73"/>
      <c r="LJB123" s="73"/>
      <c r="LJC123" s="73"/>
      <c r="LJD123" s="73"/>
      <c r="LJE123" s="74"/>
      <c r="LJF123" s="74"/>
      <c r="LJG123" s="77"/>
      <c r="LJH123" s="77"/>
      <c r="LJI123" s="11"/>
      <c r="LJO123" s="73"/>
      <c r="LJP123" s="73"/>
      <c r="LJQ123" s="73"/>
      <c r="LJR123" s="73"/>
      <c r="LJS123" s="74"/>
      <c r="LJT123" s="74"/>
      <c r="LJU123" s="77"/>
      <c r="LJV123" s="77"/>
      <c r="LJW123" s="11"/>
      <c r="LKC123" s="73"/>
      <c r="LKD123" s="73"/>
      <c r="LKE123" s="73"/>
      <c r="LKF123" s="73"/>
      <c r="LKG123" s="74"/>
      <c r="LKH123" s="74"/>
      <c r="LKI123" s="77"/>
      <c r="LKJ123" s="77"/>
      <c r="LKK123" s="11"/>
      <c r="LKQ123" s="73"/>
      <c r="LKR123" s="73"/>
      <c r="LKS123" s="73"/>
      <c r="LKT123" s="73"/>
      <c r="LKU123" s="74"/>
      <c r="LKV123" s="74"/>
      <c r="LKW123" s="77"/>
      <c r="LKX123" s="77"/>
      <c r="LKY123" s="11"/>
      <c r="LLE123" s="73"/>
      <c r="LLF123" s="73"/>
      <c r="LLG123" s="73"/>
      <c r="LLH123" s="73"/>
      <c r="LLI123" s="74"/>
      <c r="LLJ123" s="74"/>
      <c r="LLK123" s="77"/>
      <c r="LLL123" s="77"/>
      <c r="LLM123" s="11"/>
      <c r="LLS123" s="73"/>
      <c r="LLT123" s="73"/>
      <c r="LLU123" s="73"/>
      <c r="LLV123" s="73"/>
      <c r="LLW123" s="74"/>
      <c r="LLX123" s="74"/>
      <c r="LLY123" s="77"/>
      <c r="LLZ123" s="77"/>
      <c r="LMA123" s="11"/>
      <c r="LMG123" s="73"/>
      <c r="LMH123" s="73"/>
      <c r="LMI123" s="73"/>
      <c r="LMJ123" s="73"/>
      <c r="LMK123" s="74"/>
      <c r="LML123" s="74"/>
      <c r="LMM123" s="77"/>
      <c r="LMN123" s="77"/>
      <c r="LMO123" s="11"/>
      <c r="LMU123" s="73"/>
      <c r="LMV123" s="73"/>
      <c r="LMW123" s="73"/>
      <c r="LMX123" s="73"/>
      <c r="LMY123" s="74"/>
      <c r="LMZ123" s="74"/>
      <c r="LNA123" s="77"/>
      <c r="LNB123" s="77"/>
      <c r="LNC123" s="11"/>
      <c r="LNI123" s="73"/>
      <c r="LNJ123" s="73"/>
      <c r="LNK123" s="73"/>
      <c r="LNL123" s="73"/>
      <c r="LNM123" s="74"/>
      <c r="LNN123" s="74"/>
      <c r="LNO123" s="77"/>
      <c r="LNP123" s="77"/>
      <c r="LNQ123" s="11"/>
      <c r="LNW123" s="73"/>
      <c r="LNX123" s="73"/>
      <c r="LNY123" s="73"/>
      <c r="LNZ123" s="73"/>
      <c r="LOA123" s="74"/>
      <c r="LOB123" s="74"/>
      <c r="LOC123" s="77"/>
      <c r="LOD123" s="77"/>
      <c r="LOE123" s="11"/>
      <c r="LOK123" s="73"/>
      <c r="LOL123" s="73"/>
      <c r="LOM123" s="73"/>
      <c r="LON123" s="73"/>
      <c r="LOO123" s="74"/>
      <c r="LOP123" s="74"/>
      <c r="LOQ123" s="77"/>
      <c r="LOR123" s="77"/>
      <c r="LOS123" s="11"/>
      <c r="LOY123" s="73"/>
      <c r="LOZ123" s="73"/>
      <c r="LPA123" s="73"/>
      <c r="LPB123" s="73"/>
      <c r="LPC123" s="74"/>
      <c r="LPD123" s="74"/>
      <c r="LPE123" s="77"/>
      <c r="LPF123" s="77"/>
      <c r="LPG123" s="11"/>
      <c r="LPM123" s="73"/>
      <c r="LPN123" s="73"/>
      <c r="LPO123" s="73"/>
      <c r="LPP123" s="73"/>
      <c r="LPQ123" s="74"/>
      <c r="LPR123" s="74"/>
      <c r="LPS123" s="77"/>
      <c r="LPT123" s="77"/>
      <c r="LPU123" s="11"/>
      <c r="LQA123" s="73"/>
      <c r="LQB123" s="73"/>
      <c r="LQC123" s="73"/>
      <c r="LQD123" s="73"/>
      <c r="LQE123" s="74"/>
      <c r="LQF123" s="74"/>
      <c r="LQG123" s="77"/>
      <c r="LQH123" s="77"/>
      <c r="LQI123" s="11"/>
      <c r="LQO123" s="73"/>
      <c r="LQP123" s="73"/>
      <c r="LQQ123" s="73"/>
      <c r="LQR123" s="73"/>
      <c r="LQS123" s="74"/>
      <c r="LQT123" s="74"/>
      <c r="LQU123" s="77"/>
      <c r="LQV123" s="77"/>
      <c r="LQW123" s="11"/>
      <c r="LRC123" s="73"/>
      <c r="LRD123" s="73"/>
      <c r="LRE123" s="73"/>
      <c r="LRF123" s="73"/>
      <c r="LRG123" s="74"/>
      <c r="LRH123" s="74"/>
      <c r="LRI123" s="77"/>
      <c r="LRJ123" s="77"/>
      <c r="LRK123" s="11"/>
      <c r="LRQ123" s="73"/>
      <c r="LRR123" s="73"/>
      <c r="LRS123" s="73"/>
      <c r="LRT123" s="73"/>
      <c r="LRU123" s="74"/>
      <c r="LRV123" s="74"/>
      <c r="LRW123" s="77"/>
      <c r="LRX123" s="77"/>
      <c r="LRY123" s="11"/>
      <c r="LSE123" s="73"/>
      <c r="LSF123" s="73"/>
      <c r="LSG123" s="73"/>
      <c r="LSH123" s="73"/>
      <c r="LSI123" s="74"/>
      <c r="LSJ123" s="74"/>
      <c r="LSK123" s="77"/>
      <c r="LSL123" s="77"/>
      <c r="LSM123" s="11"/>
      <c r="LSS123" s="73"/>
      <c r="LST123" s="73"/>
      <c r="LSU123" s="73"/>
      <c r="LSV123" s="73"/>
      <c r="LSW123" s="74"/>
      <c r="LSX123" s="74"/>
      <c r="LSY123" s="77"/>
      <c r="LSZ123" s="77"/>
      <c r="LTA123" s="11"/>
      <c r="LTG123" s="73"/>
      <c r="LTH123" s="73"/>
      <c r="LTI123" s="73"/>
      <c r="LTJ123" s="73"/>
      <c r="LTK123" s="74"/>
      <c r="LTL123" s="74"/>
      <c r="LTM123" s="77"/>
      <c r="LTN123" s="77"/>
      <c r="LTO123" s="11"/>
      <c r="LTU123" s="73"/>
      <c r="LTV123" s="73"/>
      <c r="LTW123" s="73"/>
      <c r="LTX123" s="73"/>
      <c r="LTY123" s="74"/>
      <c r="LTZ123" s="74"/>
      <c r="LUA123" s="77"/>
      <c r="LUB123" s="77"/>
      <c r="LUC123" s="11"/>
      <c r="LUI123" s="73"/>
      <c r="LUJ123" s="73"/>
      <c r="LUK123" s="73"/>
      <c r="LUL123" s="73"/>
      <c r="LUM123" s="74"/>
      <c r="LUN123" s="74"/>
      <c r="LUO123" s="77"/>
      <c r="LUP123" s="77"/>
      <c r="LUQ123" s="11"/>
      <c r="LUW123" s="73"/>
      <c r="LUX123" s="73"/>
      <c r="LUY123" s="73"/>
      <c r="LUZ123" s="73"/>
      <c r="LVA123" s="74"/>
      <c r="LVB123" s="74"/>
      <c r="LVC123" s="77"/>
      <c r="LVD123" s="77"/>
      <c r="LVE123" s="11"/>
      <c r="LVK123" s="73"/>
      <c r="LVL123" s="73"/>
      <c r="LVM123" s="73"/>
      <c r="LVN123" s="73"/>
      <c r="LVO123" s="74"/>
      <c r="LVP123" s="74"/>
      <c r="LVQ123" s="77"/>
      <c r="LVR123" s="77"/>
      <c r="LVS123" s="11"/>
      <c r="LVY123" s="73"/>
      <c r="LVZ123" s="73"/>
      <c r="LWA123" s="73"/>
      <c r="LWB123" s="73"/>
      <c r="LWC123" s="74"/>
      <c r="LWD123" s="74"/>
      <c r="LWE123" s="77"/>
      <c r="LWF123" s="77"/>
      <c r="LWG123" s="11"/>
      <c r="LWM123" s="73"/>
      <c r="LWN123" s="73"/>
      <c r="LWO123" s="73"/>
      <c r="LWP123" s="73"/>
      <c r="LWQ123" s="74"/>
      <c r="LWR123" s="74"/>
      <c r="LWS123" s="77"/>
      <c r="LWT123" s="77"/>
      <c r="LWU123" s="11"/>
      <c r="LXA123" s="73"/>
      <c r="LXB123" s="73"/>
      <c r="LXC123" s="73"/>
      <c r="LXD123" s="73"/>
      <c r="LXE123" s="74"/>
      <c r="LXF123" s="74"/>
      <c r="LXG123" s="77"/>
      <c r="LXH123" s="77"/>
      <c r="LXI123" s="11"/>
      <c r="LXO123" s="73"/>
      <c r="LXP123" s="73"/>
      <c r="LXQ123" s="73"/>
      <c r="LXR123" s="73"/>
      <c r="LXS123" s="74"/>
      <c r="LXT123" s="74"/>
      <c r="LXU123" s="77"/>
      <c r="LXV123" s="77"/>
      <c r="LXW123" s="11"/>
      <c r="LYC123" s="73"/>
      <c r="LYD123" s="73"/>
      <c r="LYE123" s="73"/>
      <c r="LYF123" s="73"/>
      <c r="LYG123" s="74"/>
      <c r="LYH123" s="74"/>
      <c r="LYI123" s="77"/>
      <c r="LYJ123" s="77"/>
      <c r="LYK123" s="11"/>
      <c r="LYQ123" s="73"/>
      <c r="LYR123" s="73"/>
      <c r="LYS123" s="73"/>
      <c r="LYT123" s="73"/>
      <c r="LYU123" s="74"/>
      <c r="LYV123" s="74"/>
      <c r="LYW123" s="77"/>
      <c r="LYX123" s="77"/>
      <c r="LYY123" s="11"/>
      <c r="LZE123" s="73"/>
      <c r="LZF123" s="73"/>
      <c r="LZG123" s="73"/>
      <c r="LZH123" s="73"/>
      <c r="LZI123" s="74"/>
      <c r="LZJ123" s="74"/>
      <c r="LZK123" s="77"/>
      <c r="LZL123" s="77"/>
      <c r="LZM123" s="11"/>
      <c r="LZS123" s="73"/>
      <c r="LZT123" s="73"/>
      <c r="LZU123" s="73"/>
      <c r="LZV123" s="73"/>
      <c r="LZW123" s="74"/>
      <c r="LZX123" s="74"/>
      <c r="LZY123" s="77"/>
      <c r="LZZ123" s="77"/>
      <c r="MAA123" s="11"/>
      <c r="MAG123" s="73"/>
      <c r="MAH123" s="73"/>
      <c r="MAI123" s="73"/>
      <c r="MAJ123" s="73"/>
      <c r="MAK123" s="74"/>
      <c r="MAL123" s="74"/>
      <c r="MAM123" s="77"/>
      <c r="MAN123" s="77"/>
      <c r="MAO123" s="11"/>
      <c r="MAU123" s="73"/>
      <c r="MAV123" s="73"/>
      <c r="MAW123" s="73"/>
      <c r="MAX123" s="73"/>
      <c r="MAY123" s="74"/>
      <c r="MAZ123" s="74"/>
      <c r="MBA123" s="77"/>
      <c r="MBB123" s="77"/>
      <c r="MBC123" s="11"/>
      <c r="MBI123" s="73"/>
      <c r="MBJ123" s="73"/>
      <c r="MBK123" s="73"/>
      <c r="MBL123" s="73"/>
      <c r="MBM123" s="74"/>
      <c r="MBN123" s="74"/>
      <c r="MBO123" s="77"/>
      <c r="MBP123" s="77"/>
      <c r="MBQ123" s="11"/>
      <c r="MBW123" s="73"/>
      <c r="MBX123" s="73"/>
      <c r="MBY123" s="73"/>
      <c r="MBZ123" s="73"/>
      <c r="MCA123" s="74"/>
      <c r="MCB123" s="74"/>
      <c r="MCC123" s="77"/>
      <c r="MCD123" s="77"/>
      <c r="MCE123" s="11"/>
      <c r="MCK123" s="73"/>
      <c r="MCL123" s="73"/>
      <c r="MCM123" s="73"/>
      <c r="MCN123" s="73"/>
      <c r="MCO123" s="74"/>
      <c r="MCP123" s="74"/>
      <c r="MCQ123" s="77"/>
      <c r="MCR123" s="77"/>
      <c r="MCS123" s="11"/>
      <c r="MCY123" s="73"/>
      <c r="MCZ123" s="73"/>
      <c r="MDA123" s="73"/>
      <c r="MDB123" s="73"/>
      <c r="MDC123" s="74"/>
      <c r="MDD123" s="74"/>
      <c r="MDE123" s="77"/>
      <c r="MDF123" s="77"/>
      <c r="MDG123" s="11"/>
      <c r="MDM123" s="73"/>
      <c r="MDN123" s="73"/>
      <c r="MDO123" s="73"/>
      <c r="MDP123" s="73"/>
      <c r="MDQ123" s="74"/>
      <c r="MDR123" s="74"/>
      <c r="MDS123" s="77"/>
      <c r="MDT123" s="77"/>
      <c r="MDU123" s="11"/>
      <c r="MEA123" s="73"/>
      <c r="MEB123" s="73"/>
      <c r="MEC123" s="73"/>
      <c r="MED123" s="73"/>
      <c r="MEE123" s="74"/>
      <c r="MEF123" s="74"/>
      <c r="MEG123" s="77"/>
      <c r="MEH123" s="77"/>
      <c r="MEI123" s="11"/>
      <c r="MEO123" s="73"/>
      <c r="MEP123" s="73"/>
      <c r="MEQ123" s="73"/>
      <c r="MER123" s="73"/>
      <c r="MES123" s="74"/>
      <c r="MET123" s="74"/>
      <c r="MEU123" s="77"/>
      <c r="MEV123" s="77"/>
      <c r="MEW123" s="11"/>
      <c r="MFC123" s="73"/>
      <c r="MFD123" s="73"/>
      <c r="MFE123" s="73"/>
      <c r="MFF123" s="73"/>
      <c r="MFG123" s="74"/>
      <c r="MFH123" s="74"/>
      <c r="MFI123" s="77"/>
      <c r="MFJ123" s="77"/>
      <c r="MFK123" s="11"/>
      <c r="MFQ123" s="73"/>
      <c r="MFR123" s="73"/>
      <c r="MFS123" s="73"/>
      <c r="MFT123" s="73"/>
      <c r="MFU123" s="74"/>
      <c r="MFV123" s="74"/>
      <c r="MFW123" s="77"/>
      <c r="MFX123" s="77"/>
      <c r="MFY123" s="11"/>
      <c r="MGE123" s="73"/>
      <c r="MGF123" s="73"/>
      <c r="MGG123" s="73"/>
      <c r="MGH123" s="73"/>
      <c r="MGI123" s="74"/>
      <c r="MGJ123" s="74"/>
      <c r="MGK123" s="77"/>
      <c r="MGL123" s="77"/>
      <c r="MGM123" s="11"/>
      <c r="MGS123" s="73"/>
      <c r="MGT123" s="73"/>
      <c r="MGU123" s="73"/>
      <c r="MGV123" s="73"/>
      <c r="MGW123" s="74"/>
      <c r="MGX123" s="74"/>
      <c r="MGY123" s="77"/>
      <c r="MGZ123" s="77"/>
      <c r="MHA123" s="11"/>
      <c r="MHG123" s="73"/>
      <c r="MHH123" s="73"/>
      <c r="MHI123" s="73"/>
      <c r="MHJ123" s="73"/>
      <c r="MHK123" s="74"/>
      <c r="MHL123" s="74"/>
      <c r="MHM123" s="77"/>
      <c r="MHN123" s="77"/>
      <c r="MHO123" s="11"/>
      <c r="MHU123" s="73"/>
      <c r="MHV123" s="73"/>
      <c r="MHW123" s="73"/>
      <c r="MHX123" s="73"/>
      <c r="MHY123" s="74"/>
      <c r="MHZ123" s="74"/>
      <c r="MIA123" s="77"/>
      <c r="MIB123" s="77"/>
      <c r="MIC123" s="11"/>
      <c r="MII123" s="73"/>
      <c r="MIJ123" s="73"/>
      <c r="MIK123" s="73"/>
      <c r="MIL123" s="73"/>
      <c r="MIM123" s="74"/>
      <c r="MIN123" s="74"/>
      <c r="MIO123" s="77"/>
      <c r="MIP123" s="77"/>
      <c r="MIQ123" s="11"/>
      <c r="MIW123" s="73"/>
      <c r="MIX123" s="73"/>
      <c r="MIY123" s="73"/>
      <c r="MIZ123" s="73"/>
      <c r="MJA123" s="74"/>
      <c r="MJB123" s="74"/>
      <c r="MJC123" s="77"/>
      <c r="MJD123" s="77"/>
      <c r="MJE123" s="11"/>
      <c r="MJK123" s="73"/>
      <c r="MJL123" s="73"/>
      <c r="MJM123" s="73"/>
      <c r="MJN123" s="73"/>
      <c r="MJO123" s="74"/>
      <c r="MJP123" s="74"/>
      <c r="MJQ123" s="77"/>
      <c r="MJR123" s="77"/>
      <c r="MJS123" s="11"/>
      <c r="MJY123" s="73"/>
      <c r="MJZ123" s="73"/>
      <c r="MKA123" s="73"/>
      <c r="MKB123" s="73"/>
      <c r="MKC123" s="74"/>
      <c r="MKD123" s="74"/>
      <c r="MKE123" s="77"/>
      <c r="MKF123" s="77"/>
      <c r="MKG123" s="11"/>
      <c r="MKM123" s="73"/>
      <c r="MKN123" s="73"/>
      <c r="MKO123" s="73"/>
      <c r="MKP123" s="73"/>
      <c r="MKQ123" s="74"/>
      <c r="MKR123" s="74"/>
      <c r="MKS123" s="77"/>
      <c r="MKT123" s="77"/>
      <c r="MKU123" s="11"/>
      <c r="MLA123" s="73"/>
      <c r="MLB123" s="73"/>
      <c r="MLC123" s="73"/>
      <c r="MLD123" s="73"/>
      <c r="MLE123" s="74"/>
      <c r="MLF123" s="74"/>
      <c r="MLG123" s="77"/>
      <c r="MLH123" s="77"/>
      <c r="MLI123" s="11"/>
      <c r="MLO123" s="73"/>
      <c r="MLP123" s="73"/>
      <c r="MLQ123" s="73"/>
      <c r="MLR123" s="73"/>
      <c r="MLS123" s="74"/>
      <c r="MLT123" s="74"/>
      <c r="MLU123" s="77"/>
      <c r="MLV123" s="77"/>
      <c r="MLW123" s="11"/>
      <c r="MMC123" s="73"/>
      <c r="MMD123" s="73"/>
      <c r="MME123" s="73"/>
      <c r="MMF123" s="73"/>
      <c r="MMG123" s="74"/>
      <c r="MMH123" s="74"/>
      <c r="MMI123" s="77"/>
      <c r="MMJ123" s="77"/>
      <c r="MMK123" s="11"/>
      <c r="MMQ123" s="73"/>
      <c r="MMR123" s="73"/>
      <c r="MMS123" s="73"/>
      <c r="MMT123" s="73"/>
      <c r="MMU123" s="74"/>
      <c r="MMV123" s="74"/>
      <c r="MMW123" s="77"/>
      <c r="MMX123" s="77"/>
      <c r="MMY123" s="11"/>
      <c r="MNE123" s="73"/>
      <c r="MNF123" s="73"/>
      <c r="MNG123" s="73"/>
      <c r="MNH123" s="73"/>
      <c r="MNI123" s="74"/>
      <c r="MNJ123" s="74"/>
      <c r="MNK123" s="77"/>
      <c r="MNL123" s="77"/>
      <c r="MNM123" s="11"/>
      <c r="MNS123" s="73"/>
      <c r="MNT123" s="73"/>
      <c r="MNU123" s="73"/>
      <c r="MNV123" s="73"/>
      <c r="MNW123" s="74"/>
      <c r="MNX123" s="74"/>
      <c r="MNY123" s="77"/>
      <c r="MNZ123" s="77"/>
      <c r="MOA123" s="11"/>
      <c r="MOG123" s="73"/>
      <c r="MOH123" s="73"/>
      <c r="MOI123" s="73"/>
      <c r="MOJ123" s="73"/>
      <c r="MOK123" s="74"/>
      <c r="MOL123" s="74"/>
      <c r="MOM123" s="77"/>
      <c r="MON123" s="77"/>
      <c r="MOO123" s="11"/>
      <c r="MOU123" s="73"/>
      <c r="MOV123" s="73"/>
      <c r="MOW123" s="73"/>
      <c r="MOX123" s="73"/>
      <c r="MOY123" s="74"/>
      <c r="MOZ123" s="74"/>
      <c r="MPA123" s="77"/>
      <c r="MPB123" s="77"/>
      <c r="MPC123" s="11"/>
      <c r="MPI123" s="73"/>
      <c r="MPJ123" s="73"/>
      <c r="MPK123" s="73"/>
      <c r="MPL123" s="73"/>
      <c r="MPM123" s="74"/>
      <c r="MPN123" s="74"/>
      <c r="MPO123" s="77"/>
      <c r="MPP123" s="77"/>
      <c r="MPQ123" s="11"/>
      <c r="MPW123" s="73"/>
      <c r="MPX123" s="73"/>
      <c r="MPY123" s="73"/>
      <c r="MPZ123" s="73"/>
      <c r="MQA123" s="74"/>
      <c r="MQB123" s="74"/>
      <c r="MQC123" s="77"/>
      <c r="MQD123" s="77"/>
      <c r="MQE123" s="11"/>
      <c r="MQK123" s="73"/>
      <c r="MQL123" s="73"/>
      <c r="MQM123" s="73"/>
      <c r="MQN123" s="73"/>
      <c r="MQO123" s="74"/>
      <c r="MQP123" s="74"/>
      <c r="MQQ123" s="77"/>
      <c r="MQR123" s="77"/>
      <c r="MQS123" s="11"/>
      <c r="MQY123" s="73"/>
      <c r="MQZ123" s="73"/>
      <c r="MRA123" s="73"/>
      <c r="MRB123" s="73"/>
      <c r="MRC123" s="74"/>
      <c r="MRD123" s="74"/>
      <c r="MRE123" s="77"/>
      <c r="MRF123" s="77"/>
      <c r="MRG123" s="11"/>
      <c r="MRM123" s="73"/>
      <c r="MRN123" s="73"/>
      <c r="MRO123" s="73"/>
      <c r="MRP123" s="73"/>
      <c r="MRQ123" s="74"/>
      <c r="MRR123" s="74"/>
      <c r="MRS123" s="77"/>
      <c r="MRT123" s="77"/>
      <c r="MRU123" s="11"/>
      <c r="MSA123" s="73"/>
      <c r="MSB123" s="73"/>
      <c r="MSC123" s="73"/>
      <c r="MSD123" s="73"/>
      <c r="MSE123" s="74"/>
      <c r="MSF123" s="74"/>
      <c r="MSG123" s="77"/>
      <c r="MSH123" s="77"/>
      <c r="MSI123" s="11"/>
      <c r="MSO123" s="73"/>
      <c r="MSP123" s="73"/>
      <c r="MSQ123" s="73"/>
      <c r="MSR123" s="73"/>
      <c r="MSS123" s="74"/>
      <c r="MST123" s="74"/>
      <c r="MSU123" s="77"/>
      <c r="MSV123" s="77"/>
      <c r="MSW123" s="11"/>
      <c r="MTC123" s="73"/>
      <c r="MTD123" s="73"/>
      <c r="MTE123" s="73"/>
      <c r="MTF123" s="73"/>
      <c r="MTG123" s="74"/>
      <c r="MTH123" s="74"/>
      <c r="MTI123" s="77"/>
      <c r="MTJ123" s="77"/>
      <c r="MTK123" s="11"/>
      <c r="MTQ123" s="73"/>
      <c r="MTR123" s="73"/>
      <c r="MTS123" s="73"/>
      <c r="MTT123" s="73"/>
      <c r="MTU123" s="74"/>
      <c r="MTV123" s="74"/>
      <c r="MTW123" s="77"/>
      <c r="MTX123" s="77"/>
      <c r="MTY123" s="11"/>
      <c r="MUE123" s="73"/>
      <c r="MUF123" s="73"/>
      <c r="MUG123" s="73"/>
      <c r="MUH123" s="73"/>
      <c r="MUI123" s="74"/>
      <c r="MUJ123" s="74"/>
      <c r="MUK123" s="77"/>
      <c r="MUL123" s="77"/>
      <c r="MUM123" s="11"/>
      <c r="MUS123" s="73"/>
      <c r="MUT123" s="73"/>
      <c r="MUU123" s="73"/>
      <c r="MUV123" s="73"/>
      <c r="MUW123" s="74"/>
      <c r="MUX123" s="74"/>
      <c r="MUY123" s="77"/>
      <c r="MUZ123" s="77"/>
      <c r="MVA123" s="11"/>
      <c r="MVG123" s="73"/>
      <c r="MVH123" s="73"/>
      <c r="MVI123" s="73"/>
      <c r="MVJ123" s="73"/>
      <c r="MVK123" s="74"/>
      <c r="MVL123" s="74"/>
      <c r="MVM123" s="77"/>
      <c r="MVN123" s="77"/>
      <c r="MVO123" s="11"/>
      <c r="MVU123" s="73"/>
      <c r="MVV123" s="73"/>
      <c r="MVW123" s="73"/>
      <c r="MVX123" s="73"/>
      <c r="MVY123" s="74"/>
      <c r="MVZ123" s="74"/>
      <c r="MWA123" s="77"/>
      <c r="MWB123" s="77"/>
      <c r="MWC123" s="11"/>
      <c r="MWI123" s="73"/>
      <c r="MWJ123" s="73"/>
      <c r="MWK123" s="73"/>
      <c r="MWL123" s="73"/>
      <c r="MWM123" s="74"/>
      <c r="MWN123" s="74"/>
      <c r="MWO123" s="77"/>
      <c r="MWP123" s="77"/>
      <c r="MWQ123" s="11"/>
      <c r="MWW123" s="73"/>
      <c r="MWX123" s="73"/>
      <c r="MWY123" s="73"/>
      <c r="MWZ123" s="73"/>
      <c r="MXA123" s="74"/>
      <c r="MXB123" s="74"/>
      <c r="MXC123" s="77"/>
      <c r="MXD123" s="77"/>
      <c r="MXE123" s="11"/>
      <c r="MXK123" s="73"/>
      <c r="MXL123" s="73"/>
      <c r="MXM123" s="73"/>
      <c r="MXN123" s="73"/>
      <c r="MXO123" s="74"/>
      <c r="MXP123" s="74"/>
      <c r="MXQ123" s="77"/>
      <c r="MXR123" s="77"/>
      <c r="MXS123" s="11"/>
      <c r="MXY123" s="73"/>
      <c r="MXZ123" s="73"/>
      <c r="MYA123" s="73"/>
      <c r="MYB123" s="73"/>
      <c r="MYC123" s="74"/>
      <c r="MYD123" s="74"/>
      <c r="MYE123" s="77"/>
      <c r="MYF123" s="77"/>
      <c r="MYG123" s="11"/>
      <c r="MYM123" s="73"/>
      <c r="MYN123" s="73"/>
      <c r="MYO123" s="73"/>
      <c r="MYP123" s="73"/>
      <c r="MYQ123" s="74"/>
      <c r="MYR123" s="74"/>
      <c r="MYS123" s="77"/>
      <c r="MYT123" s="77"/>
      <c r="MYU123" s="11"/>
      <c r="MZA123" s="73"/>
      <c r="MZB123" s="73"/>
      <c r="MZC123" s="73"/>
      <c r="MZD123" s="73"/>
      <c r="MZE123" s="74"/>
      <c r="MZF123" s="74"/>
      <c r="MZG123" s="77"/>
      <c r="MZH123" s="77"/>
      <c r="MZI123" s="11"/>
      <c r="MZO123" s="73"/>
      <c r="MZP123" s="73"/>
      <c r="MZQ123" s="73"/>
      <c r="MZR123" s="73"/>
      <c r="MZS123" s="74"/>
      <c r="MZT123" s="74"/>
      <c r="MZU123" s="77"/>
      <c r="MZV123" s="77"/>
      <c r="MZW123" s="11"/>
      <c r="NAC123" s="73"/>
      <c r="NAD123" s="73"/>
      <c r="NAE123" s="73"/>
      <c r="NAF123" s="73"/>
      <c r="NAG123" s="74"/>
      <c r="NAH123" s="74"/>
      <c r="NAI123" s="77"/>
      <c r="NAJ123" s="77"/>
      <c r="NAK123" s="11"/>
      <c r="NAQ123" s="73"/>
      <c r="NAR123" s="73"/>
      <c r="NAS123" s="73"/>
      <c r="NAT123" s="73"/>
      <c r="NAU123" s="74"/>
      <c r="NAV123" s="74"/>
      <c r="NAW123" s="77"/>
      <c r="NAX123" s="77"/>
      <c r="NAY123" s="11"/>
      <c r="NBE123" s="73"/>
      <c r="NBF123" s="73"/>
      <c r="NBG123" s="73"/>
      <c r="NBH123" s="73"/>
      <c r="NBI123" s="74"/>
      <c r="NBJ123" s="74"/>
      <c r="NBK123" s="77"/>
      <c r="NBL123" s="77"/>
      <c r="NBM123" s="11"/>
      <c r="NBS123" s="73"/>
      <c r="NBT123" s="73"/>
      <c r="NBU123" s="73"/>
      <c r="NBV123" s="73"/>
      <c r="NBW123" s="74"/>
      <c r="NBX123" s="74"/>
      <c r="NBY123" s="77"/>
      <c r="NBZ123" s="77"/>
      <c r="NCA123" s="11"/>
      <c r="NCG123" s="73"/>
      <c r="NCH123" s="73"/>
      <c r="NCI123" s="73"/>
      <c r="NCJ123" s="73"/>
      <c r="NCK123" s="74"/>
      <c r="NCL123" s="74"/>
      <c r="NCM123" s="77"/>
      <c r="NCN123" s="77"/>
      <c r="NCO123" s="11"/>
      <c r="NCU123" s="73"/>
      <c r="NCV123" s="73"/>
      <c r="NCW123" s="73"/>
      <c r="NCX123" s="73"/>
      <c r="NCY123" s="74"/>
      <c r="NCZ123" s="74"/>
      <c r="NDA123" s="77"/>
      <c r="NDB123" s="77"/>
      <c r="NDC123" s="11"/>
      <c r="NDI123" s="73"/>
      <c r="NDJ123" s="73"/>
      <c r="NDK123" s="73"/>
      <c r="NDL123" s="73"/>
      <c r="NDM123" s="74"/>
      <c r="NDN123" s="74"/>
      <c r="NDO123" s="77"/>
      <c r="NDP123" s="77"/>
      <c r="NDQ123" s="11"/>
      <c r="NDW123" s="73"/>
      <c r="NDX123" s="73"/>
      <c r="NDY123" s="73"/>
      <c r="NDZ123" s="73"/>
      <c r="NEA123" s="74"/>
      <c r="NEB123" s="74"/>
      <c r="NEC123" s="77"/>
      <c r="NED123" s="77"/>
      <c r="NEE123" s="11"/>
      <c r="NEK123" s="73"/>
      <c r="NEL123" s="73"/>
      <c r="NEM123" s="73"/>
      <c r="NEN123" s="73"/>
      <c r="NEO123" s="74"/>
      <c r="NEP123" s="74"/>
      <c r="NEQ123" s="77"/>
      <c r="NER123" s="77"/>
      <c r="NES123" s="11"/>
      <c r="NEY123" s="73"/>
      <c r="NEZ123" s="73"/>
      <c r="NFA123" s="73"/>
      <c r="NFB123" s="73"/>
      <c r="NFC123" s="74"/>
      <c r="NFD123" s="74"/>
      <c r="NFE123" s="77"/>
      <c r="NFF123" s="77"/>
      <c r="NFG123" s="11"/>
      <c r="NFM123" s="73"/>
      <c r="NFN123" s="73"/>
      <c r="NFO123" s="73"/>
      <c r="NFP123" s="73"/>
      <c r="NFQ123" s="74"/>
      <c r="NFR123" s="74"/>
      <c r="NFS123" s="77"/>
      <c r="NFT123" s="77"/>
      <c r="NFU123" s="11"/>
      <c r="NGA123" s="73"/>
      <c r="NGB123" s="73"/>
      <c r="NGC123" s="73"/>
      <c r="NGD123" s="73"/>
      <c r="NGE123" s="74"/>
      <c r="NGF123" s="74"/>
      <c r="NGG123" s="77"/>
      <c r="NGH123" s="77"/>
      <c r="NGI123" s="11"/>
      <c r="NGO123" s="73"/>
      <c r="NGP123" s="73"/>
      <c r="NGQ123" s="73"/>
      <c r="NGR123" s="73"/>
      <c r="NGS123" s="74"/>
      <c r="NGT123" s="74"/>
      <c r="NGU123" s="77"/>
      <c r="NGV123" s="77"/>
      <c r="NGW123" s="11"/>
      <c r="NHC123" s="73"/>
      <c r="NHD123" s="73"/>
      <c r="NHE123" s="73"/>
      <c r="NHF123" s="73"/>
      <c r="NHG123" s="74"/>
      <c r="NHH123" s="74"/>
      <c r="NHI123" s="77"/>
      <c r="NHJ123" s="77"/>
      <c r="NHK123" s="11"/>
      <c r="NHQ123" s="73"/>
      <c r="NHR123" s="73"/>
      <c r="NHS123" s="73"/>
      <c r="NHT123" s="73"/>
      <c r="NHU123" s="74"/>
      <c r="NHV123" s="74"/>
      <c r="NHW123" s="77"/>
      <c r="NHX123" s="77"/>
      <c r="NHY123" s="11"/>
      <c r="NIE123" s="73"/>
      <c r="NIF123" s="73"/>
      <c r="NIG123" s="73"/>
      <c r="NIH123" s="73"/>
      <c r="NII123" s="74"/>
      <c r="NIJ123" s="74"/>
      <c r="NIK123" s="77"/>
      <c r="NIL123" s="77"/>
      <c r="NIM123" s="11"/>
      <c r="NIS123" s="73"/>
      <c r="NIT123" s="73"/>
      <c r="NIU123" s="73"/>
      <c r="NIV123" s="73"/>
      <c r="NIW123" s="74"/>
      <c r="NIX123" s="74"/>
      <c r="NIY123" s="77"/>
      <c r="NIZ123" s="77"/>
      <c r="NJA123" s="11"/>
      <c r="NJG123" s="73"/>
      <c r="NJH123" s="73"/>
      <c r="NJI123" s="73"/>
      <c r="NJJ123" s="73"/>
      <c r="NJK123" s="74"/>
      <c r="NJL123" s="74"/>
      <c r="NJM123" s="77"/>
      <c r="NJN123" s="77"/>
      <c r="NJO123" s="11"/>
      <c r="NJU123" s="73"/>
      <c r="NJV123" s="73"/>
      <c r="NJW123" s="73"/>
      <c r="NJX123" s="73"/>
      <c r="NJY123" s="74"/>
      <c r="NJZ123" s="74"/>
      <c r="NKA123" s="77"/>
      <c r="NKB123" s="77"/>
      <c r="NKC123" s="11"/>
      <c r="NKI123" s="73"/>
      <c r="NKJ123" s="73"/>
      <c r="NKK123" s="73"/>
      <c r="NKL123" s="73"/>
      <c r="NKM123" s="74"/>
      <c r="NKN123" s="74"/>
      <c r="NKO123" s="77"/>
      <c r="NKP123" s="77"/>
      <c r="NKQ123" s="11"/>
      <c r="NKW123" s="73"/>
      <c r="NKX123" s="73"/>
      <c r="NKY123" s="73"/>
      <c r="NKZ123" s="73"/>
      <c r="NLA123" s="74"/>
      <c r="NLB123" s="74"/>
      <c r="NLC123" s="77"/>
      <c r="NLD123" s="77"/>
      <c r="NLE123" s="11"/>
      <c r="NLK123" s="73"/>
      <c r="NLL123" s="73"/>
      <c r="NLM123" s="73"/>
      <c r="NLN123" s="73"/>
      <c r="NLO123" s="74"/>
      <c r="NLP123" s="74"/>
      <c r="NLQ123" s="77"/>
      <c r="NLR123" s="77"/>
      <c r="NLS123" s="11"/>
      <c r="NLY123" s="73"/>
      <c r="NLZ123" s="73"/>
      <c r="NMA123" s="73"/>
      <c r="NMB123" s="73"/>
      <c r="NMC123" s="74"/>
      <c r="NMD123" s="74"/>
      <c r="NME123" s="77"/>
      <c r="NMF123" s="77"/>
      <c r="NMG123" s="11"/>
      <c r="NMM123" s="73"/>
      <c r="NMN123" s="73"/>
      <c r="NMO123" s="73"/>
      <c r="NMP123" s="73"/>
      <c r="NMQ123" s="74"/>
      <c r="NMR123" s="74"/>
      <c r="NMS123" s="77"/>
      <c r="NMT123" s="77"/>
      <c r="NMU123" s="11"/>
      <c r="NNA123" s="73"/>
      <c r="NNB123" s="73"/>
      <c r="NNC123" s="73"/>
      <c r="NND123" s="73"/>
      <c r="NNE123" s="74"/>
      <c r="NNF123" s="74"/>
      <c r="NNG123" s="77"/>
      <c r="NNH123" s="77"/>
      <c r="NNI123" s="11"/>
      <c r="NNO123" s="73"/>
      <c r="NNP123" s="73"/>
      <c r="NNQ123" s="73"/>
      <c r="NNR123" s="73"/>
      <c r="NNS123" s="74"/>
      <c r="NNT123" s="74"/>
      <c r="NNU123" s="77"/>
      <c r="NNV123" s="77"/>
      <c r="NNW123" s="11"/>
      <c r="NOC123" s="73"/>
      <c r="NOD123" s="73"/>
      <c r="NOE123" s="73"/>
      <c r="NOF123" s="73"/>
      <c r="NOG123" s="74"/>
      <c r="NOH123" s="74"/>
      <c r="NOI123" s="77"/>
      <c r="NOJ123" s="77"/>
      <c r="NOK123" s="11"/>
      <c r="NOQ123" s="73"/>
      <c r="NOR123" s="73"/>
      <c r="NOS123" s="73"/>
      <c r="NOT123" s="73"/>
      <c r="NOU123" s="74"/>
      <c r="NOV123" s="74"/>
      <c r="NOW123" s="77"/>
      <c r="NOX123" s="77"/>
      <c r="NOY123" s="11"/>
      <c r="NPE123" s="73"/>
      <c r="NPF123" s="73"/>
      <c r="NPG123" s="73"/>
      <c r="NPH123" s="73"/>
      <c r="NPI123" s="74"/>
      <c r="NPJ123" s="74"/>
      <c r="NPK123" s="77"/>
      <c r="NPL123" s="77"/>
      <c r="NPM123" s="11"/>
      <c r="NPS123" s="73"/>
      <c r="NPT123" s="73"/>
      <c r="NPU123" s="73"/>
      <c r="NPV123" s="73"/>
      <c r="NPW123" s="74"/>
      <c r="NPX123" s="74"/>
      <c r="NPY123" s="77"/>
      <c r="NPZ123" s="77"/>
      <c r="NQA123" s="11"/>
      <c r="NQG123" s="73"/>
      <c r="NQH123" s="73"/>
      <c r="NQI123" s="73"/>
      <c r="NQJ123" s="73"/>
      <c r="NQK123" s="74"/>
      <c r="NQL123" s="74"/>
      <c r="NQM123" s="77"/>
      <c r="NQN123" s="77"/>
      <c r="NQO123" s="11"/>
      <c r="NQU123" s="73"/>
      <c r="NQV123" s="73"/>
      <c r="NQW123" s="73"/>
      <c r="NQX123" s="73"/>
      <c r="NQY123" s="74"/>
      <c r="NQZ123" s="74"/>
      <c r="NRA123" s="77"/>
      <c r="NRB123" s="77"/>
      <c r="NRC123" s="11"/>
      <c r="NRI123" s="73"/>
      <c r="NRJ123" s="73"/>
      <c r="NRK123" s="73"/>
      <c r="NRL123" s="73"/>
      <c r="NRM123" s="74"/>
      <c r="NRN123" s="74"/>
      <c r="NRO123" s="77"/>
      <c r="NRP123" s="77"/>
      <c r="NRQ123" s="11"/>
      <c r="NRW123" s="73"/>
      <c r="NRX123" s="73"/>
      <c r="NRY123" s="73"/>
      <c r="NRZ123" s="73"/>
      <c r="NSA123" s="74"/>
      <c r="NSB123" s="74"/>
      <c r="NSC123" s="77"/>
      <c r="NSD123" s="77"/>
      <c r="NSE123" s="11"/>
      <c r="NSK123" s="73"/>
      <c r="NSL123" s="73"/>
      <c r="NSM123" s="73"/>
      <c r="NSN123" s="73"/>
      <c r="NSO123" s="74"/>
      <c r="NSP123" s="74"/>
      <c r="NSQ123" s="77"/>
      <c r="NSR123" s="77"/>
      <c r="NSS123" s="11"/>
      <c r="NSY123" s="73"/>
      <c r="NSZ123" s="73"/>
      <c r="NTA123" s="73"/>
      <c r="NTB123" s="73"/>
      <c r="NTC123" s="74"/>
      <c r="NTD123" s="74"/>
      <c r="NTE123" s="77"/>
      <c r="NTF123" s="77"/>
      <c r="NTG123" s="11"/>
      <c r="NTM123" s="73"/>
      <c r="NTN123" s="73"/>
      <c r="NTO123" s="73"/>
      <c r="NTP123" s="73"/>
      <c r="NTQ123" s="74"/>
      <c r="NTR123" s="74"/>
      <c r="NTS123" s="77"/>
      <c r="NTT123" s="77"/>
      <c r="NTU123" s="11"/>
      <c r="NUA123" s="73"/>
      <c r="NUB123" s="73"/>
      <c r="NUC123" s="73"/>
      <c r="NUD123" s="73"/>
      <c r="NUE123" s="74"/>
      <c r="NUF123" s="74"/>
      <c r="NUG123" s="77"/>
      <c r="NUH123" s="77"/>
      <c r="NUI123" s="11"/>
      <c r="NUO123" s="73"/>
      <c r="NUP123" s="73"/>
      <c r="NUQ123" s="73"/>
      <c r="NUR123" s="73"/>
      <c r="NUS123" s="74"/>
      <c r="NUT123" s="74"/>
      <c r="NUU123" s="77"/>
      <c r="NUV123" s="77"/>
      <c r="NUW123" s="11"/>
      <c r="NVC123" s="73"/>
      <c r="NVD123" s="73"/>
      <c r="NVE123" s="73"/>
      <c r="NVF123" s="73"/>
      <c r="NVG123" s="74"/>
      <c r="NVH123" s="74"/>
      <c r="NVI123" s="77"/>
      <c r="NVJ123" s="77"/>
      <c r="NVK123" s="11"/>
      <c r="NVQ123" s="73"/>
      <c r="NVR123" s="73"/>
      <c r="NVS123" s="73"/>
      <c r="NVT123" s="73"/>
      <c r="NVU123" s="74"/>
      <c r="NVV123" s="74"/>
      <c r="NVW123" s="77"/>
      <c r="NVX123" s="77"/>
      <c r="NVY123" s="11"/>
      <c r="NWE123" s="73"/>
      <c r="NWF123" s="73"/>
      <c r="NWG123" s="73"/>
      <c r="NWH123" s="73"/>
      <c r="NWI123" s="74"/>
      <c r="NWJ123" s="74"/>
      <c r="NWK123" s="77"/>
      <c r="NWL123" s="77"/>
      <c r="NWM123" s="11"/>
      <c r="NWS123" s="73"/>
      <c r="NWT123" s="73"/>
      <c r="NWU123" s="73"/>
      <c r="NWV123" s="73"/>
      <c r="NWW123" s="74"/>
      <c r="NWX123" s="74"/>
      <c r="NWY123" s="77"/>
      <c r="NWZ123" s="77"/>
      <c r="NXA123" s="11"/>
      <c r="NXG123" s="73"/>
      <c r="NXH123" s="73"/>
      <c r="NXI123" s="73"/>
      <c r="NXJ123" s="73"/>
      <c r="NXK123" s="74"/>
      <c r="NXL123" s="74"/>
      <c r="NXM123" s="77"/>
      <c r="NXN123" s="77"/>
      <c r="NXO123" s="11"/>
      <c r="NXU123" s="73"/>
      <c r="NXV123" s="73"/>
      <c r="NXW123" s="73"/>
      <c r="NXX123" s="73"/>
      <c r="NXY123" s="74"/>
      <c r="NXZ123" s="74"/>
      <c r="NYA123" s="77"/>
      <c r="NYB123" s="77"/>
      <c r="NYC123" s="11"/>
      <c r="NYI123" s="73"/>
      <c r="NYJ123" s="73"/>
      <c r="NYK123" s="73"/>
      <c r="NYL123" s="73"/>
      <c r="NYM123" s="74"/>
      <c r="NYN123" s="74"/>
      <c r="NYO123" s="77"/>
      <c r="NYP123" s="77"/>
      <c r="NYQ123" s="11"/>
      <c r="NYW123" s="73"/>
      <c r="NYX123" s="73"/>
      <c r="NYY123" s="73"/>
      <c r="NYZ123" s="73"/>
      <c r="NZA123" s="74"/>
      <c r="NZB123" s="74"/>
      <c r="NZC123" s="77"/>
      <c r="NZD123" s="77"/>
      <c r="NZE123" s="11"/>
      <c r="NZK123" s="73"/>
      <c r="NZL123" s="73"/>
      <c r="NZM123" s="73"/>
      <c r="NZN123" s="73"/>
      <c r="NZO123" s="74"/>
      <c r="NZP123" s="74"/>
      <c r="NZQ123" s="77"/>
      <c r="NZR123" s="77"/>
      <c r="NZS123" s="11"/>
      <c r="NZY123" s="73"/>
      <c r="NZZ123" s="73"/>
      <c r="OAA123" s="73"/>
      <c r="OAB123" s="73"/>
      <c r="OAC123" s="74"/>
      <c r="OAD123" s="74"/>
      <c r="OAE123" s="77"/>
      <c r="OAF123" s="77"/>
      <c r="OAG123" s="11"/>
      <c r="OAM123" s="73"/>
      <c r="OAN123" s="73"/>
      <c r="OAO123" s="73"/>
      <c r="OAP123" s="73"/>
      <c r="OAQ123" s="74"/>
      <c r="OAR123" s="74"/>
      <c r="OAS123" s="77"/>
      <c r="OAT123" s="77"/>
      <c r="OAU123" s="11"/>
      <c r="OBA123" s="73"/>
      <c r="OBB123" s="73"/>
      <c r="OBC123" s="73"/>
      <c r="OBD123" s="73"/>
      <c r="OBE123" s="74"/>
      <c r="OBF123" s="74"/>
      <c r="OBG123" s="77"/>
      <c r="OBH123" s="77"/>
      <c r="OBI123" s="11"/>
      <c r="OBO123" s="73"/>
      <c r="OBP123" s="73"/>
      <c r="OBQ123" s="73"/>
      <c r="OBR123" s="73"/>
      <c r="OBS123" s="74"/>
      <c r="OBT123" s="74"/>
      <c r="OBU123" s="77"/>
      <c r="OBV123" s="77"/>
      <c r="OBW123" s="11"/>
      <c r="OCC123" s="73"/>
      <c r="OCD123" s="73"/>
      <c r="OCE123" s="73"/>
      <c r="OCF123" s="73"/>
      <c r="OCG123" s="74"/>
      <c r="OCH123" s="74"/>
      <c r="OCI123" s="77"/>
      <c r="OCJ123" s="77"/>
      <c r="OCK123" s="11"/>
      <c r="OCQ123" s="73"/>
      <c r="OCR123" s="73"/>
      <c r="OCS123" s="73"/>
      <c r="OCT123" s="73"/>
      <c r="OCU123" s="74"/>
      <c r="OCV123" s="74"/>
      <c r="OCW123" s="77"/>
      <c r="OCX123" s="77"/>
      <c r="OCY123" s="11"/>
      <c r="ODE123" s="73"/>
      <c r="ODF123" s="73"/>
      <c r="ODG123" s="73"/>
      <c r="ODH123" s="73"/>
      <c r="ODI123" s="74"/>
      <c r="ODJ123" s="74"/>
      <c r="ODK123" s="77"/>
      <c r="ODL123" s="77"/>
      <c r="ODM123" s="11"/>
      <c r="ODS123" s="73"/>
      <c r="ODT123" s="73"/>
      <c r="ODU123" s="73"/>
      <c r="ODV123" s="73"/>
      <c r="ODW123" s="74"/>
      <c r="ODX123" s="74"/>
      <c r="ODY123" s="77"/>
      <c r="ODZ123" s="77"/>
      <c r="OEA123" s="11"/>
      <c r="OEG123" s="73"/>
      <c r="OEH123" s="73"/>
      <c r="OEI123" s="73"/>
      <c r="OEJ123" s="73"/>
      <c r="OEK123" s="74"/>
      <c r="OEL123" s="74"/>
      <c r="OEM123" s="77"/>
      <c r="OEN123" s="77"/>
      <c r="OEO123" s="11"/>
      <c r="OEU123" s="73"/>
      <c r="OEV123" s="73"/>
      <c r="OEW123" s="73"/>
      <c r="OEX123" s="73"/>
      <c r="OEY123" s="74"/>
      <c r="OEZ123" s="74"/>
      <c r="OFA123" s="77"/>
      <c r="OFB123" s="77"/>
      <c r="OFC123" s="11"/>
      <c r="OFI123" s="73"/>
      <c r="OFJ123" s="73"/>
      <c r="OFK123" s="73"/>
      <c r="OFL123" s="73"/>
      <c r="OFM123" s="74"/>
      <c r="OFN123" s="74"/>
      <c r="OFO123" s="77"/>
      <c r="OFP123" s="77"/>
      <c r="OFQ123" s="11"/>
      <c r="OFW123" s="73"/>
      <c r="OFX123" s="73"/>
      <c r="OFY123" s="73"/>
      <c r="OFZ123" s="73"/>
      <c r="OGA123" s="74"/>
      <c r="OGB123" s="74"/>
      <c r="OGC123" s="77"/>
      <c r="OGD123" s="77"/>
      <c r="OGE123" s="11"/>
      <c r="OGK123" s="73"/>
      <c r="OGL123" s="73"/>
      <c r="OGM123" s="73"/>
      <c r="OGN123" s="73"/>
      <c r="OGO123" s="74"/>
      <c r="OGP123" s="74"/>
      <c r="OGQ123" s="77"/>
      <c r="OGR123" s="77"/>
      <c r="OGS123" s="11"/>
      <c r="OGY123" s="73"/>
      <c r="OGZ123" s="73"/>
      <c r="OHA123" s="73"/>
      <c r="OHB123" s="73"/>
      <c r="OHC123" s="74"/>
      <c r="OHD123" s="74"/>
      <c r="OHE123" s="77"/>
      <c r="OHF123" s="77"/>
      <c r="OHG123" s="11"/>
      <c r="OHM123" s="73"/>
      <c r="OHN123" s="73"/>
      <c r="OHO123" s="73"/>
      <c r="OHP123" s="73"/>
      <c r="OHQ123" s="74"/>
      <c r="OHR123" s="74"/>
      <c r="OHS123" s="77"/>
      <c r="OHT123" s="77"/>
      <c r="OHU123" s="11"/>
      <c r="OIA123" s="73"/>
      <c r="OIB123" s="73"/>
      <c r="OIC123" s="73"/>
      <c r="OID123" s="73"/>
      <c r="OIE123" s="74"/>
      <c r="OIF123" s="74"/>
      <c r="OIG123" s="77"/>
      <c r="OIH123" s="77"/>
      <c r="OII123" s="11"/>
      <c r="OIO123" s="73"/>
      <c r="OIP123" s="73"/>
      <c r="OIQ123" s="73"/>
      <c r="OIR123" s="73"/>
      <c r="OIS123" s="74"/>
      <c r="OIT123" s="74"/>
      <c r="OIU123" s="77"/>
      <c r="OIV123" s="77"/>
      <c r="OIW123" s="11"/>
      <c r="OJC123" s="73"/>
      <c r="OJD123" s="73"/>
      <c r="OJE123" s="73"/>
      <c r="OJF123" s="73"/>
      <c r="OJG123" s="74"/>
      <c r="OJH123" s="74"/>
      <c r="OJI123" s="77"/>
      <c r="OJJ123" s="77"/>
      <c r="OJK123" s="11"/>
      <c r="OJQ123" s="73"/>
      <c r="OJR123" s="73"/>
      <c r="OJS123" s="73"/>
      <c r="OJT123" s="73"/>
      <c r="OJU123" s="74"/>
      <c r="OJV123" s="74"/>
      <c r="OJW123" s="77"/>
      <c r="OJX123" s="77"/>
      <c r="OJY123" s="11"/>
      <c r="OKE123" s="73"/>
      <c r="OKF123" s="73"/>
      <c r="OKG123" s="73"/>
      <c r="OKH123" s="73"/>
      <c r="OKI123" s="74"/>
      <c r="OKJ123" s="74"/>
      <c r="OKK123" s="77"/>
      <c r="OKL123" s="77"/>
      <c r="OKM123" s="11"/>
      <c r="OKS123" s="73"/>
      <c r="OKT123" s="73"/>
      <c r="OKU123" s="73"/>
      <c r="OKV123" s="73"/>
      <c r="OKW123" s="74"/>
      <c r="OKX123" s="74"/>
      <c r="OKY123" s="77"/>
      <c r="OKZ123" s="77"/>
      <c r="OLA123" s="11"/>
      <c r="OLG123" s="73"/>
      <c r="OLH123" s="73"/>
      <c r="OLI123" s="73"/>
      <c r="OLJ123" s="73"/>
      <c r="OLK123" s="74"/>
      <c r="OLL123" s="74"/>
      <c r="OLM123" s="77"/>
      <c r="OLN123" s="77"/>
      <c r="OLO123" s="11"/>
      <c r="OLU123" s="73"/>
      <c r="OLV123" s="73"/>
      <c r="OLW123" s="73"/>
      <c r="OLX123" s="73"/>
      <c r="OLY123" s="74"/>
      <c r="OLZ123" s="74"/>
      <c r="OMA123" s="77"/>
      <c r="OMB123" s="77"/>
      <c r="OMC123" s="11"/>
      <c r="OMI123" s="73"/>
      <c r="OMJ123" s="73"/>
      <c r="OMK123" s="73"/>
      <c r="OML123" s="73"/>
      <c r="OMM123" s="74"/>
      <c r="OMN123" s="74"/>
      <c r="OMO123" s="77"/>
      <c r="OMP123" s="77"/>
      <c r="OMQ123" s="11"/>
      <c r="OMW123" s="73"/>
      <c r="OMX123" s="73"/>
      <c r="OMY123" s="73"/>
      <c r="OMZ123" s="73"/>
      <c r="ONA123" s="74"/>
      <c r="ONB123" s="74"/>
      <c r="ONC123" s="77"/>
      <c r="OND123" s="77"/>
      <c r="ONE123" s="11"/>
      <c r="ONK123" s="73"/>
      <c r="ONL123" s="73"/>
      <c r="ONM123" s="73"/>
      <c r="ONN123" s="73"/>
      <c r="ONO123" s="74"/>
      <c r="ONP123" s="74"/>
      <c r="ONQ123" s="77"/>
      <c r="ONR123" s="77"/>
      <c r="ONS123" s="11"/>
      <c r="ONY123" s="73"/>
      <c r="ONZ123" s="73"/>
      <c r="OOA123" s="73"/>
      <c r="OOB123" s="73"/>
      <c r="OOC123" s="74"/>
      <c r="OOD123" s="74"/>
      <c r="OOE123" s="77"/>
      <c r="OOF123" s="77"/>
      <c r="OOG123" s="11"/>
      <c r="OOM123" s="73"/>
      <c r="OON123" s="73"/>
      <c r="OOO123" s="73"/>
      <c r="OOP123" s="73"/>
      <c r="OOQ123" s="74"/>
      <c r="OOR123" s="74"/>
      <c r="OOS123" s="77"/>
      <c r="OOT123" s="77"/>
      <c r="OOU123" s="11"/>
      <c r="OPA123" s="73"/>
      <c r="OPB123" s="73"/>
      <c r="OPC123" s="73"/>
      <c r="OPD123" s="73"/>
      <c r="OPE123" s="74"/>
      <c r="OPF123" s="74"/>
      <c r="OPG123" s="77"/>
      <c r="OPH123" s="77"/>
      <c r="OPI123" s="11"/>
      <c r="OPO123" s="73"/>
      <c r="OPP123" s="73"/>
      <c r="OPQ123" s="73"/>
      <c r="OPR123" s="73"/>
      <c r="OPS123" s="74"/>
      <c r="OPT123" s="74"/>
      <c r="OPU123" s="77"/>
      <c r="OPV123" s="77"/>
      <c r="OPW123" s="11"/>
      <c r="OQC123" s="73"/>
      <c r="OQD123" s="73"/>
      <c r="OQE123" s="73"/>
      <c r="OQF123" s="73"/>
      <c r="OQG123" s="74"/>
      <c r="OQH123" s="74"/>
      <c r="OQI123" s="77"/>
      <c r="OQJ123" s="77"/>
      <c r="OQK123" s="11"/>
      <c r="OQQ123" s="73"/>
      <c r="OQR123" s="73"/>
      <c r="OQS123" s="73"/>
      <c r="OQT123" s="73"/>
      <c r="OQU123" s="74"/>
      <c r="OQV123" s="74"/>
      <c r="OQW123" s="77"/>
      <c r="OQX123" s="77"/>
      <c r="OQY123" s="11"/>
      <c r="ORE123" s="73"/>
      <c r="ORF123" s="73"/>
      <c r="ORG123" s="73"/>
      <c r="ORH123" s="73"/>
      <c r="ORI123" s="74"/>
      <c r="ORJ123" s="74"/>
      <c r="ORK123" s="77"/>
      <c r="ORL123" s="77"/>
      <c r="ORM123" s="11"/>
      <c r="ORS123" s="73"/>
      <c r="ORT123" s="73"/>
      <c r="ORU123" s="73"/>
      <c r="ORV123" s="73"/>
      <c r="ORW123" s="74"/>
      <c r="ORX123" s="74"/>
      <c r="ORY123" s="77"/>
      <c r="ORZ123" s="77"/>
      <c r="OSA123" s="11"/>
      <c r="OSG123" s="73"/>
      <c r="OSH123" s="73"/>
      <c r="OSI123" s="73"/>
      <c r="OSJ123" s="73"/>
      <c r="OSK123" s="74"/>
      <c r="OSL123" s="74"/>
      <c r="OSM123" s="77"/>
      <c r="OSN123" s="77"/>
      <c r="OSO123" s="11"/>
      <c r="OSU123" s="73"/>
      <c r="OSV123" s="73"/>
      <c r="OSW123" s="73"/>
      <c r="OSX123" s="73"/>
      <c r="OSY123" s="74"/>
      <c r="OSZ123" s="74"/>
      <c r="OTA123" s="77"/>
      <c r="OTB123" s="77"/>
      <c r="OTC123" s="11"/>
      <c r="OTI123" s="73"/>
      <c r="OTJ123" s="73"/>
      <c r="OTK123" s="73"/>
      <c r="OTL123" s="73"/>
      <c r="OTM123" s="74"/>
      <c r="OTN123" s="74"/>
      <c r="OTO123" s="77"/>
      <c r="OTP123" s="77"/>
      <c r="OTQ123" s="11"/>
      <c r="OTW123" s="73"/>
      <c r="OTX123" s="73"/>
      <c r="OTY123" s="73"/>
      <c r="OTZ123" s="73"/>
      <c r="OUA123" s="74"/>
      <c r="OUB123" s="74"/>
      <c r="OUC123" s="77"/>
      <c r="OUD123" s="77"/>
      <c r="OUE123" s="11"/>
      <c r="OUK123" s="73"/>
      <c r="OUL123" s="73"/>
      <c r="OUM123" s="73"/>
      <c r="OUN123" s="73"/>
      <c r="OUO123" s="74"/>
      <c r="OUP123" s="74"/>
      <c r="OUQ123" s="77"/>
      <c r="OUR123" s="77"/>
      <c r="OUS123" s="11"/>
      <c r="OUY123" s="73"/>
      <c r="OUZ123" s="73"/>
      <c r="OVA123" s="73"/>
      <c r="OVB123" s="73"/>
      <c r="OVC123" s="74"/>
      <c r="OVD123" s="74"/>
      <c r="OVE123" s="77"/>
      <c r="OVF123" s="77"/>
      <c r="OVG123" s="11"/>
      <c r="OVM123" s="73"/>
      <c r="OVN123" s="73"/>
      <c r="OVO123" s="73"/>
      <c r="OVP123" s="73"/>
      <c r="OVQ123" s="74"/>
      <c r="OVR123" s="74"/>
      <c r="OVS123" s="77"/>
      <c r="OVT123" s="77"/>
      <c r="OVU123" s="11"/>
      <c r="OWA123" s="73"/>
      <c r="OWB123" s="73"/>
      <c r="OWC123" s="73"/>
      <c r="OWD123" s="73"/>
      <c r="OWE123" s="74"/>
      <c r="OWF123" s="74"/>
      <c r="OWG123" s="77"/>
      <c r="OWH123" s="77"/>
      <c r="OWI123" s="11"/>
      <c r="OWO123" s="73"/>
      <c r="OWP123" s="73"/>
      <c r="OWQ123" s="73"/>
      <c r="OWR123" s="73"/>
      <c r="OWS123" s="74"/>
      <c r="OWT123" s="74"/>
      <c r="OWU123" s="77"/>
      <c r="OWV123" s="77"/>
      <c r="OWW123" s="11"/>
      <c r="OXC123" s="73"/>
      <c r="OXD123" s="73"/>
      <c r="OXE123" s="73"/>
      <c r="OXF123" s="73"/>
      <c r="OXG123" s="74"/>
      <c r="OXH123" s="74"/>
      <c r="OXI123" s="77"/>
      <c r="OXJ123" s="77"/>
      <c r="OXK123" s="11"/>
      <c r="OXQ123" s="73"/>
      <c r="OXR123" s="73"/>
      <c r="OXS123" s="73"/>
      <c r="OXT123" s="73"/>
      <c r="OXU123" s="74"/>
      <c r="OXV123" s="74"/>
      <c r="OXW123" s="77"/>
      <c r="OXX123" s="77"/>
      <c r="OXY123" s="11"/>
      <c r="OYE123" s="73"/>
      <c r="OYF123" s="73"/>
      <c r="OYG123" s="73"/>
      <c r="OYH123" s="73"/>
      <c r="OYI123" s="74"/>
      <c r="OYJ123" s="74"/>
      <c r="OYK123" s="77"/>
      <c r="OYL123" s="77"/>
      <c r="OYM123" s="11"/>
      <c r="OYS123" s="73"/>
      <c r="OYT123" s="73"/>
      <c r="OYU123" s="73"/>
      <c r="OYV123" s="73"/>
      <c r="OYW123" s="74"/>
      <c r="OYX123" s="74"/>
      <c r="OYY123" s="77"/>
      <c r="OYZ123" s="77"/>
      <c r="OZA123" s="11"/>
      <c r="OZG123" s="73"/>
      <c r="OZH123" s="73"/>
      <c r="OZI123" s="73"/>
      <c r="OZJ123" s="73"/>
      <c r="OZK123" s="74"/>
      <c r="OZL123" s="74"/>
      <c r="OZM123" s="77"/>
      <c r="OZN123" s="77"/>
      <c r="OZO123" s="11"/>
      <c r="OZU123" s="73"/>
      <c r="OZV123" s="73"/>
      <c r="OZW123" s="73"/>
      <c r="OZX123" s="73"/>
      <c r="OZY123" s="74"/>
      <c r="OZZ123" s="74"/>
      <c r="PAA123" s="77"/>
      <c r="PAB123" s="77"/>
      <c r="PAC123" s="11"/>
      <c r="PAI123" s="73"/>
      <c r="PAJ123" s="73"/>
      <c r="PAK123" s="73"/>
      <c r="PAL123" s="73"/>
      <c r="PAM123" s="74"/>
      <c r="PAN123" s="74"/>
      <c r="PAO123" s="77"/>
      <c r="PAP123" s="77"/>
      <c r="PAQ123" s="11"/>
      <c r="PAW123" s="73"/>
      <c r="PAX123" s="73"/>
      <c r="PAY123" s="73"/>
      <c r="PAZ123" s="73"/>
      <c r="PBA123" s="74"/>
      <c r="PBB123" s="74"/>
      <c r="PBC123" s="77"/>
      <c r="PBD123" s="77"/>
      <c r="PBE123" s="11"/>
      <c r="PBK123" s="73"/>
      <c r="PBL123" s="73"/>
      <c r="PBM123" s="73"/>
      <c r="PBN123" s="73"/>
      <c r="PBO123" s="74"/>
      <c r="PBP123" s="74"/>
      <c r="PBQ123" s="77"/>
      <c r="PBR123" s="77"/>
      <c r="PBS123" s="11"/>
      <c r="PBY123" s="73"/>
      <c r="PBZ123" s="73"/>
      <c r="PCA123" s="73"/>
      <c r="PCB123" s="73"/>
      <c r="PCC123" s="74"/>
      <c r="PCD123" s="74"/>
      <c r="PCE123" s="77"/>
      <c r="PCF123" s="77"/>
      <c r="PCG123" s="11"/>
      <c r="PCM123" s="73"/>
      <c r="PCN123" s="73"/>
      <c r="PCO123" s="73"/>
      <c r="PCP123" s="73"/>
      <c r="PCQ123" s="74"/>
      <c r="PCR123" s="74"/>
      <c r="PCS123" s="77"/>
      <c r="PCT123" s="77"/>
      <c r="PCU123" s="11"/>
      <c r="PDA123" s="73"/>
      <c r="PDB123" s="73"/>
      <c r="PDC123" s="73"/>
      <c r="PDD123" s="73"/>
      <c r="PDE123" s="74"/>
      <c r="PDF123" s="74"/>
      <c r="PDG123" s="77"/>
      <c r="PDH123" s="77"/>
      <c r="PDI123" s="11"/>
      <c r="PDO123" s="73"/>
      <c r="PDP123" s="73"/>
      <c r="PDQ123" s="73"/>
      <c r="PDR123" s="73"/>
      <c r="PDS123" s="74"/>
      <c r="PDT123" s="74"/>
      <c r="PDU123" s="77"/>
      <c r="PDV123" s="77"/>
      <c r="PDW123" s="11"/>
      <c r="PEC123" s="73"/>
      <c r="PED123" s="73"/>
      <c r="PEE123" s="73"/>
      <c r="PEF123" s="73"/>
      <c r="PEG123" s="74"/>
      <c r="PEH123" s="74"/>
      <c r="PEI123" s="77"/>
      <c r="PEJ123" s="77"/>
      <c r="PEK123" s="11"/>
      <c r="PEQ123" s="73"/>
      <c r="PER123" s="73"/>
      <c r="PES123" s="73"/>
      <c r="PET123" s="73"/>
      <c r="PEU123" s="74"/>
      <c r="PEV123" s="74"/>
      <c r="PEW123" s="77"/>
      <c r="PEX123" s="77"/>
      <c r="PEY123" s="11"/>
      <c r="PFE123" s="73"/>
      <c r="PFF123" s="73"/>
      <c r="PFG123" s="73"/>
      <c r="PFH123" s="73"/>
      <c r="PFI123" s="74"/>
      <c r="PFJ123" s="74"/>
      <c r="PFK123" s="77"/>
      <c r="PFL123" s="77"/>
      <c r="PFM123" s="11"/>
      <c r="PFS123" s="73"/>
      <c r="PFT123" s="73"/>
      <c r="PFU123" s="73"/>
      <c r="PFV123" s="73"/>
      <c r="PFW123" s="74"/>
      <c r="PFX123" s="74"/>
      <c r="PFY123" s="77"/>
      <c r="PFZ123" s="77"/>
      <c r="PGA123" s="11"/>
      <c r="PGG123" s="73"/>
      <c r="PGH123" s="73"/>
      <c r="PGI123" s="73"/>
      <c r="PGJ123" s="73"/>
      <c r="PGK123" s="74"/>
      <c r="PGL123" s="74"/>
      <c r="PGM123" s="77"/>
      <c r="PGN123" s="77"/>
      <c r="PGO123" s="11"/>
      <c r="PGU123" s="73"/>
      <c r="PGV123" s="73"/>
      <c r="PGW123" s="73"/>
      <c r="PGX123" s="73"/>
      <c r="PGY123" s="74"/>
      <c r="PGZ123" s="74"/>
      <c r="PHA123" s="77"/>
      <c r="PHB123" s="77"/>
      <c r="PHC123" s="11"/>
      <c r="PHI123" s="73"/>
      <c r="PHJ123" s="73"/>
      <c r="PHK123" s="73"/>
      <c r="PHL123" s="73"/>
      <c r="PHM123" s="74"/>
      <c r="PHN123" s="74"/>
      <c r="PHO123" s="77"/>
      <c r="PHP123" s="77"/>
      <c r="PHQ123" s="11"/>
      <c r="PHW123" s="73"/>
      <c r="PHX123" s="73"/>
      <c r="PHY123" s="73"/>
      <c r="PHZ123" s="73"/>
      <c r="PIA123" s="74"/>
      <c r="PIB123" s="74"/>
      <c r="PIC123" s="77"/>
      <c r="PID123" s="77"/>
      <c r="PIE123" s="11"/>
      <c r="PIK123" s="73"/>
      <c r="PIL123" s="73"/>
      <c r="PIM123" s="73"/>
      <c r="PIN123" s="73"/>
      <c r="PIO123" s="74"/>
      <c r="PIP123" s="74"/>
      <c r="PIQ123" s="77"/>
      <c r="PIR123" s="77"/>
      <c r="PIS123" s="11"/>
      <c r="PIY123" s="73"/>
      <c r="PIZ123" s="73"/>
      <c r="PJA123" s="73"/>
      <c r="PJB123" s="73"/>
      <c r="PJC123" s="74"/>
      <c r="PJD123" s="74"/>
      <c r="PJE123" s="77"/>
      <c r="PJF123" s="77"/>
      <c r="PJG123" s="11"/>
      <c r="PJM123" s="73"/>
      <c r="PJN123" s="73"/>
      <c r="PJO123" s="73"/>
      <c r="PJP123" s="73"/>
      <c r="PJQ123" s="74"/>
      <c r="PJR123" s="74"/>
      <c r="PJS123" s="77"/>
      <c r="PJT123" s="77"/>
      <c r="PJU123" s="11"/>
      <c r="PKA123" s="73"/>
      <c r="PKB123" s="73"/>
      <c r="PKC123" s="73"/>
      <c r="PKD123" s="73"/>
      <c r="PKE123" s="74"/>
      <c r="PKF123" s="74"/>
      <c r="PKG123" s="77"/>
      <c r="PKH123" s="77"/>
      <c r="PKI123" s="11"/>
      <c r="PKO123" s="73"/>
      <c r="PKP123" s="73"/>
      <c r="PKQ123" s="73"/>
      <c r="PKR123" s="73"/>
      <c r="PKS123" s="74"/>
      <c r="PKT123" s="74"/>
      <c r="PKU123" s="77"/>
      <c r="PKV123" s="77"/>
      <c r="PKW123" s="11"/>
      <c r="PLC123" s="73"/>
      <c r="PLD123" s="73"/>
      <c r="PLE123" s="73"/>
      <c r="PLF123" s="73"/>
      <c r="PLG123" s="74"/>
      <c r="PLH123" s="74"/>
      <c r="PLI123" s="77"/>
      <c r="PLJ123" s="77"/>
      <c r="PLK123" s="11"/>
      <c r="PLQ123" s="73"/>
      <c r="PLR123" s="73"/>
      <c r="PLS123" s="73"/>
      <c r="PLT123" s="73"/>
      <c r="PLU123" s="74"/>
      <c r="PLV123" s="74"/>
      <c r="PLW123" s="77"/>
      <c r="PLX123" s="77"/>
      <c r="PLY123" s="11"/>
      <c r="PME123" s="73"/>
      <c r="PMF123" s="73"/>
      <c r="PMG123" s="73"/>
      <c r="PMH123" s="73"/>
      <c r="PMI123" s="74"/>
      <c r="PMJ123" s="74"/>
      <c r="PMK123" s="77"/>
      <c r="PML123" s="77"/>
      <c r="PMM123" s="11"/>
      <c r="PMS123" s="73"/>
      <c r="PMT123" s="73"/>
      <c r="PMU123" s="73"/>
      <c r="PMV123" s="73"/>
      <c r="PMW123" s="74"/>
      <c r="PMX123" s="74"/>
      <c r="PMY123" s="77"/>
      <c r="PMZ123" s="77"/>
      <c r="PNA123" s="11"/>
      <c r="PNG123" s="73"/>
      <c r="PNH123" s="73"/>
      <c r="PNI123" s="73"/>
      <c r="PNJ123" s="73"/>
      <c r="PNK123" s="74"/>
      <c r="PNL123" s="74"/>
      <c r="PNM123" s="77"/>
      <c r="PNN123" s="77"/>
      <c r="PNO123" s="11"/>
      <c r="PNU123" s="73"/>
      <c r="PNV123" s="73"/>
      <c r="PNW123" s="73"/>
      <c r="PNX123" s="73"/>
      <c r="PNY123" s="74"/>
      <c r="PNZ123" s="74"/>
      <c r="POA123" s="77"/>
      <c r="POB123" s="77"/>
      <c r="POC123" s="11"/>
      <c r="POI123" s="73"/>
      <c r="POJ123" s="73"/>
      <c r="POK123" s="73"/>
      <c r="POL123" s="73"/>
      <c r="POM123" s="74"/>
      <c r="PON123" s="74"/>
      <c r="POO123" s="77"/>
      <c r="POP123" s="77"/>
      <c r="POQ123" s="11"/>
      <c r="POW123" s="73"/>
      <c r="POX123" s="73"/>
      <c r="POY123" s="73"/>
      <c r="POZ123" s="73"/>
      <c r="PPA123" s="74"/>
      <c r="PPB123" s="74"/>
      <c r="PPC123" s="77"/>
      <c r="PPD123" s="77"/>
      <c r="PPE123" s="11"/>
      <c r="PPK123" s="73"/>
      <c r="PPL123" s="73"/>
      <c r="PPM123" s="73"/>
      <c r="PPN123" s="73"/>
      <c r="PPO123" s="74"/>
      <c r="PPP123" s="74"/>
      <c r="PPQ123" s="77"/>
      <c r="PPR123" s="77"/>
      <c r="PPS123" s="11"/>
      <c r="PPY123" s="73"/>
      <c r="PPZ123" s="73"/>
      <c r="PQA123" s="73"/>
      <c r="PQB123" s="73"/>
      <c r="PQC123" s="74"/>
      <c r="PQD123" s="74"/>
      <c r="PQE123" s="77"/>
      <c r="PQF123" s="77"/>
      <c r="PQG123" s="11"/>
      <c r="PQM123" s="73"/>
      <c r="PQN123" s="73"/>
      <c r="PQO123" s="73"/>
      <c r="PQP123" s="73"/>
      <c r="PQQ123" s="74"/>
      <c r="PQR123" s="74"/>
      <c r="PQS123" s="77"/>
      <c r="PQT123" s="77"/>
      <c r="PQU123" s="11"/>
      <c r="PRA123" s="73"/>
      <c r="PRB123" s="73"/>
      <c r="PRC123" s="73"/>
      <c r="PRD123" s="73"/>
      <c r="PRE123" s="74"/>
      <c r="PRF123" s="74"/>
      <c r="PRG123" s="77"/>
      <c r="PRH123" s="77"/>
      <c r="PRI123" s="11"/>
      <c r="PRO123" s="73"/>
      <c r="PRP123" s="73"/>
      <c r="PRQ123" s="73"/>
      <c r="PRR123" s="73"/>
      <c r="PRS123" s="74"/>
      <c r="PRT123" s="74"/>
      <c r="PRU123" s="77"/>
      <c r="PRV123" s="77"/>
      <c r="PRW123" s="11"/>
      <c r="PSC123" s="73"/>
      <c r="PSD123" s="73"/>
      <c r="PSE123" s="73"/>
      <c r="PSF123" s="73"/>
      <c r="PSG123" s="74"/>
      <c r="PSH123" s="74"/>
      <c r="PSI123" s="77"/>
      <c r="PSJ123" s="77"/>
      <c r="PSK123" s="11"/>
      <c r="PSQ123" s="73"/>
      <c r="PSR123" s="73"/>
      <c r="PSS123" s="73"/>
      <c r="PST123" s="73"/>
      <c r="PSU123" s="74"/>
      <c r="PSV123" s="74"/>
      <c r="PSW123" s="77"/>
      <c r="PSX123" s="77"/>
      <c r="PSY123" s="11"/>
      <c r="PTE123" s="73"/>
      <c r="PTF123" s="73"/>
      <c r="PTG123" s="73"/>
      <c r="PTH123" s="73"/>
      <c r="PTI123" s="74"/>
      <c r="PTJ123" s="74"/>
      <c r="PTK123" s="77"/>
      <c r="PTL123" s="77"/>
      <c r="PTM123" s="11"/>
      <c r="PTS123" s="73"/>
      <c r="PTT123" s="73"/>
      <c r="PTU123" s="73"/>
      <c r="PTV123" s="73"/>
      <c r="PTW123" s="74"/>
      <c r="PTX123" s="74"/>
      <c r="PTY123" s="77"/>
      <c r="PTZ123" s="77"/>
      <c r="PUA123" s="11"/>
      <c r="PUG123" s="73"/>
      <c r="PUH123" s="73"/>
      <c r="PUI123" s="73"/>
      <c r="PUJ123" s="73"/>
      <c r="PUK123" s="74"/>
      <c r="PUL123" s="74"/>
      <c r="PUM123" s="77"/>
      <c r="PUN123" s="77"/>
      <c r="PUO123" s="11"/>
      <c r="PUU123" s="73"/>
      <c r="PUV123" s="73"/>
      <c r="PUW123" s="73"/>
      <c r="PUX123" s="73"/>
      <c r="PUY123" s="74"/>
      <c r="PUZ123" s="74"/>
      <c r="PVA123" s="77"/>
      <c r="PVB123" s="77"/>
      <c r="PVC123" s="11"/>
      <c r="PVI123" s="73"/>
      <c r="PVJ123" s="73"/>
      <c r="PVK123" s="73"/>
      <c r="PVL123" s="73"/>
      <c r="PVM123" s="74"/>
      <c r="PVN123" s="74"/>
      <c r="PVO123" s="77"/>
      <c r="PVP123" s="77"/>
      <c r="PVQ123" s="11"/>
      <c r="PVW123" s="73"/>
      <c r="PVX123" s="73"/>
      <c r="PVY123" s="73"/>
      <c r="PVZ123" s="73"/>
      <c r="PWA123" s="74"/>
      <c r="PWB123" s="74"/>
      <c r="PWC123" s="77"/>
      <c r="PWD123" s="77"/>
      <c r="PWE123" s="11"/>
      <c r="PWK123" s="73"/>
      <c r="PWL123" s="73"/>
      <c r="PWM123" s="73"/>
      <c r="PWN123" s="73"/>
      <c r="PWO123" s="74"/>
      <c r="PWP123" s="74"/>
      <c r="PWQ123" s="77"/>
      <c r="PWR123" s="77"/>
      <c r="PWS123" s="11"/>
      <c r="PWY123" s="73"/>
      <c r="PWZ123" s="73"/>
      <c r="PXA123" s="73"/>
      <c r="PXB123" s="73"/>
      <c r="PXC123" s="74"/>
      <c r="PXD123" s="74"/>
      <c r="PXE123" s="77"/>
      <c r="PXF123" s="77"/>
      <c r="PXG123" s="11"/>
      <c r="PXM123" s="73"/>
      <c r="PXN123" s="73"/>
      <c r="PXO123" s="73"/>
      <c r="PXP123" s="73"/>
      <c r="PXQ123" s="74"/>
      <c r="PXR123" s="74"/>
      <c r="PXS123" s="77"/>
      <c r="PXT123" s="77"/>
      <c r="PXU123" s="11"/>
      <c r="PYA123" s="73"/>
      <c r="PYB123" s="73"/>
      <c r="PYC123" s="73"/>
      <c r="PYD123" s="73"/>
      <c r="PYE123" s="74"/>
      <c r="PYF123" s="74"/>
      <c r="PYG123" s="77"/>
      <c r="PYH123" s="77"/>
      <c r="PYI123" s="11"/>
      <c r="PYO123" s="73"/>
      <c r="PYP123" s="73"/>
      <c r="PYQ123" s="73"/>
      <c r="PYR123" s="73"/>
      <c r="PYS123" s="74"/>
      <c r="PYT123" s="74"/>
      <c r="PYU123" s="77"/>
      <c r="PYV123" s="77"/>
      <c r="PYW123" s="11"/>
      <c r="PZC123" s="73"/>
      <c r="PZD123" s="73"/>
      <c r="PZE123" s="73"/>
      <c r="PZF123" s="73"/>
      <c r="PZG123" s="74"/>
      <c r="PZH123" s="74"/>
      <c r="PZI123" s="77"/>
      <c r="PZJ123" s="77"/>
      <c r="PZK123" s="11"/>
      <c r="PZQ123" s="73"/>
      <c r="PZR123" s="73"/>
      <c r="PZS123" s="73"/>
      <c r="PZT123" s="73"/>
      <c r="PZU123" s="74"/>
      <c r="PZV123" s="74"/>
      <c r="PZW123" s="77"/>
      <c r="PZX123" s="77"/>
      <c r="PZY123" s="11"/>
      <c r="QAE123" s="73"/>
      <c r="QAF123" s="73"/>
      <c r="QAG123" s="73"/>
      <c r="QAH123" s="73"/>
      <c r="QAI123" s="74"/>
      <c r="QAJ123" s="74"/>
      <c r="QAK123" s="77"/>
      <c r="QAL123" s="77"/>
      <c r="QAM123" s="11"/>
      <c r="QAS123" s="73"/>
      <c r="QAT123" s="73"/>
      <c r="QAU123" s="73"/>
      <c r="QAV123" s="73"/>
      <c r="QAW123" s="74"/>
      <c r="QAX123" s="74"/>
      <c r="QAY123" s="77"/>
      <c r="QAZ123" s="77"/>
      <c r="QBA123" s="11"/>
      <c r="QBG123" s="73"/>
      <c r="QBH123" s="73"/>
      <c r="QBI123" s="73"/>
      <c r="QBJ123" s="73"/>
      <c r="QBK123" s="74"/>
      <c r="QBL123" s="74"/>
      <c r="QBM123" s="77"/>
      <c r="QBN123" s="77"/>
      <c r="QBO123" s="11"/>
      <c r="QBU123" s="73"/>
      <c r="QBV123" s="73"/>
      <c r="QBW123" s="73"/>
      <c r="QBX123" s="73"/>
      <c r="QBY123" s="74"/>
      <c r="QBZ123" s="74"/>
      <c r="QCA123" s="77"/>
      <c r="QCB123" s="77"/>
      <c r="QCC123" s="11"/>
      <c r="QCI123" s="73"/>
      <c r="QCJ123" s="73"/>
      <c r="QCK123" s="73"/>
      <c r="QCL123" s="73"/>
      <c r="QCM123" s="74"/>
      <c r="QCN123" s="74"/>
      <c r="QCO123" s="77"/>
      <c r="QCP123" s="77"/>
      <c r="QCQ123" s="11"/>
      <c r="QCW123" s="73"/>
      <c r="QCX123" s="73"/>
      <c r="QCY123" s="73"/>
      <c r="QCZ123" s="73"/>
      <c r="QDA123" s="74"/>
      <c r="QDB123" s="74"/>
      <c r="QDC123" s="77"/>
      <c r="QDD123" s="77"/>
      <c r="QDE123" s="11"/>
      <c r="QDK123" s="73"/>
      <c r="QDL123" s="73"/>
      <c r="QDM123" s="73"/>
      <c r="QDN123" s="73"/>
      <c r="QDO123" s="74"/>
      <c r="QDP123" s="74"/>
      <c r="QDQ123" s="77"/>
      <c r="QDR123" s="77"/>
      <c r="QDS123" s="11"/>
      <c r="QDY123" s="73"/>
      <c r="QDZ123" s="73"/>
      <c r="QEA123" s="73"/>
      <c r="QEB123" s="73"/>
      <c r="QEC123" s="74"/>
      <c r="QED123" s="74"/>
      <c r="QEE123" s="77"/>
      <c r="QEF123" s="77"/>
      <c r="QEG123" s="11"/>
      <c r="QEM123" s="73"/>
      <c r="QEN123" s="73"/>
      <c r="QEO123" s="73"/>
      <c r="QEP123" s="73"/>
      <c r="QEQ123" s="74"/>
      <c r="QER123" s="74"/>
      <c r="QES123" s="77"/>
      <c r="QET123" s="77"/>
      <c r="QEU123" s="11"/>
      <c r="QFA123" s="73"/>
      <c r="QFB123" s="73"/>
      <c r="QFC123" s="73"/>
      <c r="QFD123" s="73"/>
      <c r="QFE123" s="74"/>
      <c r="QFF123" s="74"/>
      <c r="QFG123" s="77"/>
      <c r="QFH123" s="77"/>
      <c r="QFI123" s="11"/>
      <c r="QFO123" s="73"/>
      <c r="QFP123" s="73"/>
      <c r="QFQ123" s="73"/>
      <c r="QFR123" s="73"/>
      <c r="QFS123" s="74"/>
      <c r="QFT123" s="74"/>
      <c r="QFU123" s="77"/>
      <c r="QFV123" s="77"/>
      <c r="QFW123" s="11"/>
      <c r="QGC123" s="73"/>
      <c r="QGD123" s="73"/>
      <c r="QGE123" s="73"/>
      <c r="QGF123" s="73"/>
      <c r="QGG123" s="74"/>
      <c r="QGH123" s="74"/>
      <c r="QGI123" s="77"/>
      <c r="QGJ123" s="77"/>
      <c r="QGK123" s="11"/>
      <c r="QGQ123" s="73"/>
      <c r="QGR123" s="73"/>
      <c r="QGS123" s="73"/>
      <c r="QGT123" s="73"/>
      <c r="QGU123" s="74"/>
      <c r="QGV123" s="74"/>
      <c r="QGW123" s="77"/>
      <c r="QGX123" s="77"/>
      <c r="QGY123" s="11"/>
      <c r="QHE123" s="73"/>
      <c r="QHF123" s="73"/>
      <c r="QHG123" s="73"/>
      <c r="QHH123" s="73"/>
      <c r="QHI123" s="74"/>
      <c r="QHJ123" s="74"/>
      <c r="QHK123" s="77"/>
      <c r="QHL123" s="77"/>
      <c r="QHM123" s="11"/>
      <c r="QHS123" s="73"/>
      <c r="QHT123" s="73"/>
      <c r="QHU123" s="73"/>
      <c r="QHV123" s="73"/>
      <c r="QHW123" s="74"/>
      <c r="QHX123" s="74"/>
      <c r="QHY123" s="77"/>
      <c r="QHZ123" s="77"/>
      <c r="QIA123" s="11"/>
      <c r="QIG123" s="73"/>
      <c r="QIH123" s="73"/>
      <c r="QII123" s="73"/>
      <c r="QIJ123" s="73"/>
      <c r="QIK123" s="74"/>
      <c r="QIL123" s="74"/>
      <c r="QIM123" s="77"/>
      <c r="QIN123" s="77"/>
      <c r="QIO123" s="11"/>
      <c r="QIU123" s="73"/>
      <c r="QIV123" s="73"/>
      <c r="QIW123" s="73"/>
      <c r="QIX123" s="73"/>
      <c r="QIY123" s="74"/>
      <c r="QIZ123" s="74"/>
      <c r="QJA123" s="77"/>
      <c r="QJB123" s="77"/>
      <c r="QJC123" s="11"/>
      <c r="QJI123" s="73"/>
      <c r="QJJ123" s="73"/>
      <c r="QJK123" s="73"/>
      <c r="QJL123" s="73"/>
      <c r="QJM123" s="74"/>
      <c r="QJN123" s="74"/>
      <c r="QJO123" s="77"/>
      <c r="QJP123" s="77"/>
      <c r="QJQ123" s="11"/>
      <c r="QJW123" s="73"/>
      <c r="QJX123" s="73"/>
      <c r="QJY123" s="73"/>
      <c r="QJZ123" s="73"/>
      <c r="QKA123" s="74"/>
      <c r="QKB123" s="74"/>
      <c r="QKC123" s="77"/>
      <c r="QKD123" s="77"/>
      <c r="QKE123" s="11"/>
      <c r="QKK123" s="73"/>
      <c r="QKL123" s="73"/>
      <c r="QKM123" s="73"/>
      <c r="QKN123" s="73"/>
      <c r="QKO123" s="74"/>
      <c r="QKP123" s="74"/>
      <c r="QKQ123" s="77"/>
      <c r="QKR123" s="77"/>
      <c r="QKS123" s="11"/>
      <c r="QKY123" s="73"/>
      <c r="QKZ123" s="73"/>
      <c r="QLA123" s="73"/>
      <c r="QLB123" s="73"/>
      <c r="QLC123" s="74"/>
      <c r="QLD123" s="74"/>
      <c r="QLE123" s="77"/>
      <c r="QLF123" s="77"/>
      <c r="QLG123" s="11"/>
      <c r="QLM123" s="73"/>
      <c r="QLN123" s="73"/>
      <c r="QLO123" s="73"/>
      <c r="QLP123" s="73"/>
      <c r="QLQ123" s="74"/>
      <c r="QLR123" s="74"/>
      <c r="QLS123" s="77"/>
      <c r="QLT123" s="77"/>
      <c r="QLU123" s="11"/>
      <c r="QMA123" s="73"/>
      <c r="QMB123" s="73"/>
      <c r="QMC123" s="73"/>
      <c r="QMD123" s="73"/>
      <c r="QME123" s="74"/>
      <c r="QMF123" s="74"/>
      <c r="QMG123" s="77"/>
      <c r="QMH123" s="77"/>
      <c r="QMI123" s="11"/>
      <c r="QMO123" s="73"/>
      <c r="QMP123" s="73"/>
      <c r="QMQ123" s="73"/>
      <c r="QMR123" s="73"/>
      <c r="QMS123" s="74"/>
      <c r="QMT123" s="74"/>
      <c r="QMU123" s="77"/>
      <c r="QMV123" s="77"/>
      <c r="QMW123" s="11"/>
      <c r="QNC123" s="73"/>
      <c r="QND123" s="73"/>
      <c r="QNE123" s="73"/>
      <c r="QNF123" s="73"/>
      <c r="QNG123" s="74"/>
      <c r="QNH123" s="74"/>
      <c r="QNI123" s="77"/>
      <c r="QNJ123" s="77"/>
      <c r="QNK123" s="11"/>
      <c r="QNQ123" s="73"/>
      <c r="QNR123" s="73"/>
      <c r="QNS123" s="73"/>
      <c r="QNT123" s="73"/>
      <c r="QNU123" s="74"/>
      <c r="QNV123" s="74"/>
      <c r="QNW123" s="77"/>
      <c r="QNX123" s="77"/>
      <c r="QNY123" s="11"/>
      <c r="QOE123" s="73"/>
      <c r="QOF123" s="73"/>
      <c r="QOG123" s="73"/>
      <c r="QOH123" s="73"/>
      <c r="QOI123" s="74"/>
      <c r="QOJ123" s="74"/>
      <c r="QOK123" s="77"/>
      <c r="QOL123" s="77"/>
      <c r="QOM123" s="11"/>
      <c r="QOS123" s="73"/>
      <c r="QOT123" s="73"/>
      <c r="QOU123" s="73"/>
      <c r="QOV123" s="73"/>
      <c r="QOW123" s="74"/>
      <c r="QOX123" s="74"/>
      <c r="QOY123" s="77"/>
      <c r="QOZ123" s="77"/>
      <c r="QPA123" s="11"/>
      <c r="QPG123" s="73"/>
      <c r="QPH123" s="73"/>
      <c r="QPI123" s="73"/>
      <c r="QPJ123" s="73"/>
      <c r="QPK123" s="74"/>
      <c r="QPL123" s="74"/>
      <c r="QPM123" s="77"/>
      <c r="QPN123" s="77"/>
      <c r="QPO123" s="11"/>
      <c r="QPU123" s="73"/>
      <c r="QPV123" s="73"/>
      <c r="QPW123" s="73"/>
      <c r="QPX123" s="73"/>
      <c r="QPY123" s="74"/>
      <c r="QPZ123" s="74"/>
      <c r="QQA123" s="77"/>
      <c r="QQB123" s="77"/>
      <c r="QQC123" s="11"/>
      <c r="QQI123" s="73"/>
      <c r="QQJ123" s="73"/>
      <c r="QQK123" s="73"/>
      <c r="QQL123" s="73"/>
      <c r="QQM123" s="74"/>
      <c r="QQN123" s="74"/>
      <c r="QQO123" s="77"/>
      <c r="QQP123" s="77"/>
      <c r="QQQ123" s="11"/>
      <c r="QQW123" s="73"/>
      <c r="QQX123" s="73"/>
      <c r="QQY123" s="73"/>
      <c r="QQZ123" s="73"/>
      <c r="QRA123" s="74"/>
      <c r="QRB123" s="74"/>
      <c r="QRC123" s="77"/>
      <c r="QRD123" s="77"/>
      <c r="QRE123" s="11"/>
      <c r="QRK123" s="73"/>
      <c r="QRL123" s="73"/>
      <c r="QRM123" s="73"/>
      <c r="QRN123" s="73"/>
      <c r="QRO123" s="74"/>
      <c r="QRP123" s="74"/>
      <c r="QRQ123" s="77"/>
      <c r="QRR123" s="77"/>
      <c r="QRS123" s="11"/>
      <c r="QRY123" s="73"/>
      <c r="QRZ123" s="73"/>
      <c r="QSA123" s="73"/>
      <c r="QSB123" s="73"/>
      <c r="QSC123" s="74"/>
      <c r="QSD123" s="74"/>
      <c r="QSE123" s="77"/>
      <c r="QSF123" s="77"/>
      <c r="QSG123" s="11"/>
      <c r="QSM123" s="73"/>
      <c r="QSN123" s="73"/>
      <c r="QSO123" s="73"/>
      <c r="QSP123" s="73"/>
      <c r="QSQ123" s="74"/>
      <c r="QSR123" s="74"/>
      <c r="QSS123" s="77"/>
      <c r="QST123" s="77"/>
      <c r="QSU123" s="11"/>
      <c r="QTA123" s="73"/>
      <c r="QTB123" s="73"/>
      <c r="QTC123" s="73"/>
      <c r="QTD123" s="73"/>
      <c r="QTE123" s="74"/>
      <c r="QTF123" s="74"/>
      <c r="QTG123" s="77"/>
      <c r="QTH123" s="77"/>
      <c r="QTI123" s="11"/>
      <c r="QTO123" s="73"/>
      <c r="QTP123" s="73"/>
      <c r="QTQ123" s="73"/>
      <c r="QTR123" s="73"/>
      <c r="QTS123" s="74"/>
      <c r="QTT123" s="74"/>
      <c r="QTU123" s="77"/>
      <c r="QTV123" s="77"/>
      <c r="QTW123" s="11"/>
      <c r="QUC123" s="73"/>
      <c r="QUD123" s="73"/>
      <c r="QUE123" s="73"/>
      <c r="QUF123" s="73"/>
      <c r="QUG123" s="74"/>
      <c r="QUH123" s="74"/>
      <c r="QUI123" s="77"/>
      <c r="QUJ123" s="77"/>
      <c r="QUK123" s="11"/>
      <c r="QUQ123" s="73"/>
      <c r="QUR123" s="73"/>
      <c r="QUS123" s="73"/>
      <c r="QUT123" s="73"/>
      <c r="QUU123" s="74"/>
      <c r="QUV123" s="74"/>
      <c r="QUW123" s="77"/>
      <c r="QUX123" s="77"/>
      <c r="QUY123" s="11"/>
      <c r="QVE123" s="73"/>
      <c r="QVF123" s="73"/>
      <c r="QVG123" s="73"/>
      <c r="QVH123" s="73"/>
      <c r="QVI123" s="74"/>
      <c r="QVJ123" s="74"/>
      <c r="QVK123" s="77"/>
      <c r="QVL123" s="77"/>
      <c r="QVM123" s="11"/>
      <c r="QVS123" s="73"/>
      <c r="QVT123" s="73"/>
      <c r="QVU123" s="73"/>
      <c r="QVV123" s="73"/>
      <c r="QVW123" s="74"/>
      <c r="QVX123" s="74"/>
      <c r="QVY123" s="77"/>
      <c r="QVZ123" s="77"/>
      <c r="QWA123" s="11"/>
      <c r="QWG123" s="73"/>
      <c r="QWH123" s="73"/>
      <c r="QWI123" s="73"/>
      <c r="QWJ123" s="73"/>
      <c r="QWK123" s="74"/>
      <c r="QWL123" s="74"/>
      <c r="QWM123" s="77"/>
      <c r="QWN123" s="77"/>
      <c r="QWO123" s="11"/>
      <c r="QWU123" s="73"/>
      <c r="QWV123" s="73"/>
      <c r="QWW123" s="73"/>
      <c r="QWX123" s="73"/>
      <c r="QWY123" s="74"/>
      <c r="QWZ123" s="74"/>
      <c r="QXA123" s="77"/>
      <c r="QXB123" s="77"/>
      <c r="QXC123" s="11"/>
      <c r="QXI123" s="73"/>
      <c r="QXJ123" s="73"/>
      <c r="QXK123" s="73"/>
      <c r="QXL123" s="73"/>
      <c r="QXM123" s="74"/>
      <c r="QXN123" s="74"/>
      <c r="QXO123" s="77"/>
      <c r="QXP123" s="77"/>
      <c r="QXQ123" s="11"/>
      <c r="QXW123" s="73"/>
      <c r="QXX123" s="73"/>
      <c r="QXY123" s="73"/>
      <c r="QXZ123" s="73"/>
      <c r="QYA123" s="74"/>
      <c r="QYB123" s="74"/>
      <c r="QYC123" s="77"/>
      <c r="QYD123" s="77"/>
      <c r="QYE123" s="11"/>
      <c r="QYK123" s="73"/>
      <c r="QYL123" s="73"/>
      <c r="QYM123" s="73"/>
      <c r="QYN123" s="73"/>
      <c r="QYO123" s="74"/>
      <c r="QYP123" s="74"/>
      <c r="QYQ123" s="77"/>
      <c r="QYR123" s="77"/>
      <c r="QYS123" s="11"/>
      <c r="QYY123" s="73"/>
      <c r="QYZ123" s="73"/>
      <c r="QZA123" s="73"/>
      <c r="QZB123" s="73"/>
      <c r="QZC123" s="74"/>
      <c r="QZD123" s="74"/>
      <c r="QZE123" s="77"/>
      <c r="QZF123" s="77"/>
      <c r="QZG123" s="11"/>
      <c r="QZM123" s="73"/>
      <c r="QZN123" s="73"/>
      <c r="QZO123" s="73"/>
      <c r="QZP123" s="73"/>
      <c r="QZQ123" s="74"/>
      <c r="QZR123" s="74"/>
      <c r="QZS123" s="77"/>
      <c r="QZT123" s="77"/>
      <c r="QZU123" s="11"/>
      <c r="RAA123" s="73"/>
      <c r="RAB123" s="73"/>
      <c r="RAC123" s="73"/>
      <c r="RAD123" s="73"/>
      <c r="RAE123" s="74"/>
      <c r="RAF123" s="74"/>
      <c r="RAG123" s="77"/>
      <c r="RAH123" s="77"/>
      <c r="RAI123" s="11"/>
      <c r="RAO123" s="73"/>
      <c r="RAP123" s="73"/>
      <c r="RAQ123" s="73"/>
      <c r="RAR123" s="73"/>
      <c r="RAS123" s="74"/>
      <c r="RAT123" s="74"/>
      <c r="RAU123" s="77"/>
      <c r="RAV123" s="77"/>
      <c r="RAW123" s="11"/>
      <c r="RBC123" s="73"/>
      <c r="RBD123" s="73"/>
      <c r="RBE123" s="73"/>
      <c r="RBF123" s="73"/>
      <c r="RBG123" s="74"/>
      <c r="RBH123" s="74"/>
      <c r="RBI123" s="77"/>
      <c r="RBJ123" s="77"/>
      <c r="RBK123" s="11"/>
      <c r="RBQ123" s="73"/>
      <c r="RBR123" s="73"/>
      <c r="RBS123" s="73"/>
      <c r="RBT123" s="73"/>
      <c r="RBU123" s="74"/>
      <c r="RBV123" s="74"/>
      <c r="RBW123" s="77"/>
      <c r="RBX123" s="77"/>
      <c r="RBY123" s="11"/>
      <c r="RCE123" s="73"/>
      <c r="RCF123" s="73"/>
      <c r="RCG123" s="73"/>
      <c r="RCH123" s="73"/>
      <c r="RCI123" s="74"/>
      <c r="RCJ123" s="74"/>
      <c r="RCK123" s="77"/>
      <c r="RCL123" s="77"/>
      <c r="RCM123" s="11"/>
      <c r="RCS123" s="73"/>
      <c r="RCT123" s="73"/>
      <c r="RCU123" s="73"/>
      <c r="RCV123" s="73"/>
      <c r="RCW123" s="74"/>
      <c r="RCX123" s="74"/>
      <c r="RCY123" s="77"/>
      <c r="RCZ123" s="77"/>
      <c r="RDA123" s="11"/>
      <c r="RDG123" s="73"/>
      <c r="RDH123" s="73"/>
      <c r="RDI123" s="73"/>
      <c r="RDJ123" s="73"/>
      <c r="RDK123" s="74"/>
      <c r="RDL123" s="74"/>
      <c r="RDM123" s="77"/>
      <c r="RDN123" s="77"/>
      <c r="RDO123" s="11"/>
      <c r="RDU123" s="73"/>
      <c r="RDV123" s="73"/>
      <c r="RDW123" s="73"/>
      <c r="RDX123" s="73"/>
      <c r="RDY123" s="74"/>
      <c r="RDZ123" s="74"/>
      <c r="REA123" s="77"/>
      <c r="REB123" s="77"/>
      <c r="REC123" s="11"/>
      <c r="REI123" s="73"/>
      <c r="REJ123" s="73"/>
      <c r="REK123" s="73"/>
      <c r="REL123" s="73"/>
      <c r="REM123" s="74"/>
      <c r="REN123" s="74"/>
      <c r="REO123" s="77"/>
      <c r="REP123" s="77"/>
      <c r="REQ123" s="11"/>
      <c r="REW123" s="73"/>
      <c r="REX123" s="73"/>
      <c r="REY123" s="73"/>
      <c r="REZ123" s="73"/>
      <c r="RFA123" s="74"/>
      <c r="RFB123" s="74"/>
      <c r="RFC123" s="77"/>
      <c r="RFD123" s="77"/>
      <c r="RFE123" s="11"/>
      <c r="RFK123" s="73"/>
      <c r="RFL123" s="73"/>
      <c r="RFM123" s="73"/>
      <c r="RFN123" s="73"/>
      <c r="RFO123" s="74"/>
      <c r="RFP123" s="74"/>
      <c r="RFQ123" s="77"/>
      <c r="RFR123" s="77"/>
      <c r="RFS123" s="11"/>
      <c r="RFY123" s="73"/>
      <c r="RFZ123" s="73"/>
      <c r="RGA123" s="73"/>
      <c r="RGB123" s="73"/>
      <c r="RGC123" s="74"/>
      <c r="RGD123" s="74"/>
      <c r="RGE123" s="77"/>
      <c r="RGF123" s="77"/>
      <c r="RGG123" s="11"/>
      <c r="RGM123" s="73"/>
      <c r="RGN123" s="73"/>
      <c r="RGO123" s="73"/>
      <c r="RGP123" s="73"/>
      <c r="RGQ123" s="74"/>
      <c r="RGR123" s="74"/>
      <c r="RGS123" s="77"/>
      <c r="RGT123" s="77"/>
      <c r="RGU123" s="11"/>
      <c r="RHA123" s="73"/>
      <c r="RHB123" s="73"/>
      <c r="RHC123" s="73"/>
      <c r="RHD123" s="73"/>
      <c r="RHE123" s="74"/>
      <c r="RHF123" s="74"/>
      <c r="RHG123" s="77"/>
      <c r="RHH123" s="77"/>
      <c r="RHI123" s="11"/>
      <c r="RHO123" s="73"/>
      <c r="RHP123" s="73"/>
      <c r="RHQ123" s="73"/>
      <c r="RHR123" s="73"/>
      <c r="RHS123" s="74"/>
      <c r="RHT123" s="74"/>
      <c r="RHU123" s="77"/>
      <c r="RHV123" s="77"/>
      <c r="RHW123" s="11"/>
      <c r="RIC123" s="73"/>
      <c r="RID123" s="73"/>
      <c r="RIE123" s="73"/>
      <c r="RIF123" s="73"/>
      <c r="RIG123" s="74"/>
      <c r="RIH123" s="74"/>
      <c r="RII123" s="77"/>
      <c r="RIJ123" s="77"/>
      <c r="RIK123" s="11"/>
      <c r="RIQ123" s="73"/>
      <c r="RIR123" s="73"/>
      <c r="RIS123" s="73"/>
      <c r="RIT123" s="73"/>
      <c r="RIU123" s="74"/>
      <c r="RIV123" s="74"/>
      <c r="RIW123" s="77"/>
      <c r="RIX123" s="77"/>
      <c r="RIY123" s="11"/>
      <c r="RJE123" s="73"/>
      <c r="RJF123" s="73"/>
      <c r="RJG123" s="73"/>
      <c r="RJH123" s="73"/>
      <c r="RJI123" s="74"/>
      <c r="RJJ123" s="74"/>
      <c r="RJK123" s="77"/>
      <c r="RJL123" s="77"/>
      <c r="RJM123" s="11"/>
      <c r="RJS123" s="73"/>
      <c r="RJT123" s="73"/>
      <c r="RJU123" s="73"/>
      <c r="RJV123" s="73"/>
      <c r="RJW123" s="74"/>
      <c r="RJX123" s="74"/>
      <c r="RJY123" s="77"/>
      <c r="RJZ123" s="77"/>
      <c r="RKA123" s="11"/>
      <c r="RKG123" s="73"/>
      <c r="RKH123" s="73"/>
      <c r="RKI123" s="73"/>
      <c r="RKJ123" s="73"/>
      <c r="RKK123" s="74"/>
      <c r="RKL123" s="74"/>
      <c r="RKM123" s="77"/>
      <c r="RKN123" s="77"/>
      <c r="RKO123" s="11"/>
      <c r="RKU123" s="73"/>
      <c r="RKV123" s="73"/>
      <c r="RKW123" s="73"/>
      <c r="RKX123" s="73"/>
      <c r="RKY123" s="74"/>
      <c r="RKZ123" s="74"/>
      <c r="RLA123" s="77"/>
      <c r="RLB123" s="77"/>
      <c r="RLC123" s="11"/>
      <c r="RLI123" s="73"/>
      <c r="RLJ123" s="73"/>
      <c r="RLK123" s="73"/>
      <c r="RLL123" s="73"/>
      <c r="RLM123" s="74"/>
      <c r="RLN123" s="74"/>
      <c r="RLO123" s="77"/>
      <c r="RLP123" s="77"/>
      <c r="RLQ123" s="11"/>
      <c r="RLW123" s="73"/>
      <c r="RLX123" s="73"/>
      <c r="RLY123" s="73"/>
      <c r="RLZ123" s="73"/>
      <c r="RMA123" s="74"/>
      <c r="RMB123" s="74"/>
      <c r="RMC123" s="77"/>
      <c r="RMD123" s="77"/>
      <c r="RME123" s="11"/>
      <c r="RMK123" s="73"/>
      <c r="RML123" s="73"/>
      <c r="RMM123" s="73"/>
      <c r="RMN123" s="73"/>
      <c r="RMO123" s="74"/>
      <c r="RMP123" s="74"/>
      <c r="RMQ123" s="77"/>
      <c r="RMR123" s="77"/>
      <c r="RMS123" s="11"/>
      <c r="RMY123" s="73"/>
      <c r="RMZ123" s="73"/>
      <c r="RNA123" s="73"/>
      <c r="RNB123" s="73"/>
      <c r="RNC123" s="74"/>
      <c r="RND123" s="74"/>
      <c r="RNE123" s="77"/>
      <c r="RNF123" s="77"/>
      <c r="RNG123" s="11"/>
      <c r="RNM123" s="73"/>
      <c r="RNN123" s="73"/>
      <c r="RNO123" s="73"/>
      <c r="RNP123" s="73"/>
      <c r="RNQ123" s="74"/>
      <c r="RNR123" s="74"/>
      <c r="RNS123" s="77"/>
      <c r="RNT123" s="77"/>
      <c r="RNU123" s="11"/>
      <c r="ROA123" s="73"/>
      <c r="ROB123" s="73"/>
      <c r="ROC123" s="73"/>
      <c r="ROD123" s="73"/>
      <c r="ROE123" s="74"/>
      <c r="ROF123" s="74"/>
      <c r="ROG123" s="77"/>
      <c r="ROH123" s="77"/>
      <c r="ROI123" s="11"/>
      <c r="ROO123" s="73"/>
      <c r="ROP123" s="73"/>
      <c r="ROQ123" s="73"/>
      <c r="ROR123" s="73"/>
      <c r="ROS123" s="74"/>
      <c r="ROT123" s="74"/>
      <c r="ROU123" s="77"/>
      <c r="ROV123" s="77"/>
      <c r="ROW123" s="11"/>
      <c r="RPC123" s="73"/>
      <c r="RPD123" s="73"/>
      <c r="RPE123" s="73"/>
      <c r="RPF123" s="73"/>
      <c r="RPG123" s="74"/>
      <c r="RPH123" s="74"/>
      <c r="RPI123" s="77"/>
      <c r="RPJ123" s="77"/>
      <c r="RPK123" s="11"/>
      <c r="RPQ123" s="73"/>
      <c r="RPR123" s="73"/>
      <c r="RPS123" s="73"/>
      <c r="RPT123" s="73"/>
      <c r="RPU123" s="74"/>
      <c r="RPV123" s="74"/>
      <c r="RPW123" s="77"/>
      <c r="RPX123" s="77"/>
      <c r="RPY123" s="11"/>
      <c r="RQE123" s="73"/>
      <c r="RQF123" s="73"/>
      <c r="RQG123" s="73"/>
      <c r="RQH123" s="73"/>
      <c r="RQI123" s="74"/>
      <c r="RQJ123" s="74"/>
      <c r="RQK123" s="77"/>
      <c r="RQL123" s="77"/>
      <c r="RQM123" s="11"/>
      <c r="RQS123" s="73"/>
      <c r="RQT123" s="73"/>
      <c r="RQU123" s="73"/>
      <c r="RQV123" s="73"/>
      <c r="RQW123" s="74"/>
      <c r="RQX123" s="74"/>
      <c r="RQY123" s="77"/>
      <c r="RQZ123" s="77"/>
      <c r="RRA123" s="11"/>
      <c r="RRG123" s="73"/>
      <c r="RRH123" s="73"/>
      <c r="RRI123" s="73"/>
      <c r="RRJ123" s="73"/>
      <c r="RRK123" s="74"/>
      <c r="RRL123" s="74"/>
      <c r="RRM123" s="77"/>
      <c r="RRN123" s="77"/>
      <c r="RRO123" s="11"/>
      <c r="RRU123" s="73"/>
      <c r="RRV123" s="73"/>
      <c r="RRW123" s="73"/>
      <c r="RRX123" s="73"/>
      <c r="RRY123" s="74"/>
      <c r="RRZ123" s="74"/>
      <c r="RSA123" s="77"/>
      <c r="RSB123" s="77"/>
      <c r="RSC123" s="11"/>
      <c r="RSI123" s="73"/>
      <c r="RSJ123" s="73"/>
      <c r="RSK123" s="73"/>
      <c r="RSL123" s="73"/>
      <c r="RSM123" s="74"/>
      <c r="RSN123" s="74"/>
      <c r="RSO123" s="77"/>
      <c r="RSP123" s="77"/>
      <c r="RSQ123" s="11"/>
      <c r="RSW123" s="73"/>
      <c r="RSX123" s="73"/>
      <c r="RSY123" s="73"/>
      <c r="RSZ123" s="73"/>
      <c r="RTA123" s="74"/>
      <c r="RTB123" s="74"/>
      <c r="RTC123" s="77"/>
      <c r="RTD123" s="77"/>
      <c r="RTE123" s="11"/>
      <c r="RTK123" s="73"/>
      <c r="RTL123" s="73"/>
      <c r="RTM123" s="73"/>
      <c r="RTN123" s="73"/>
      <c r="RTO123" s="74"/>
      <c r="RTP123" s="74"/>
      <c r="RTQ123" s="77"/>
      <c r="RTR123" s="77"/>
      <c r="RTS123" s="11"/>
      <c r="RTY123" s="73"/>
      <c r="RTZ123" s="73"/>
      <c r="RUA123" s="73"/>
      <c r="RUB123" s="73"/>
      <c r="RUC123" s="74"/>
      <c r="RUD123" s="74"/>
      <c r="RUE123" s="77"/>
      <c r="RUF123" s="77"/>
      <c r="RUG123" s="11"/>
      <c r="RUM123" s="73"/>
      <c r="RUN123" s="73"/>
      <c r="RUO123" s="73"/>
      <c r="RUP123" s="73"/>
      <c r="RUQ123" s="74"/>
      <c r="RUR123" s="74"/>
      <c r="RUS123" s="77"/>
      <c r="RUT123" s="77"/>
      <c r="RUU123" s="11"/>
      <c r="RVA123" s="73"/>
      <c r="RVB123" s="73"/>
      <c r="RVC123" s="73"/>
      <c r="RVD123" s="73"/>
      <c r="RVE123" s="74"/>
      <c r="RVF123" s="74"/>
      <c r="RVG123" s="77"/>
      <c r="RVH123" s="77"/>
      <c r="RVI123" s="11"/>
      <c r="RVO123" s="73"/>
      <c r="RVP123" s="73"/>
      <c r="RVQ123" s="73"/>
      <c r="RVR123" s="73"/>
      <c r="RVS123" s="74"/>
      <c r="RVT123" s="74"/>
      <c r="RVU123" s="77"/>
      <c r="RVV123" s="77"/>
      <c r="RVW123" s="11"/>
      <c r="RWC123" s="73"/>
      <c r="RWD123" s="73"/>
      <c r="RWE123" s="73"/>
      <c r="RWF123" s="73"/>
      <c r="RWG123" s="74"/>
      <c r="RWH123" s="74"/>
      <c r="RWI123" s="77"/>
      <c r="RWJ123" s="77"/>
      <c r="RWK123" s="11"/>
      <c r="RWQ123" s="73"/>
      <c r="RWR123" s="73"/>
      <c r="RWS123" s="73"/>
      <c r="RWT123" s="73"/>
      <c r="RWU123" s="74"/>
      <c r="RWV123" s="74"/>
      <c r="RWW123" s="77"/>
      <c r="RWX123" s="77"/>
      <c r="RWY123" s="11"/>
      <c r="RXE123" s="73"/>
      <c r="RXF123" s="73"/>
      <c r="RXG123" s="73"/>
      <c r="RXH123" s="73"/>
      <c r="RXI123" s="74"/>
      <c r="RXJ123" s="74"/>
      <c r="RXK123" s="77"/>
      <c r="RXL123" s="77"/>
      <c r="RXM123" s="11"/>
      <c r="RXS123" s="73"/>
      <c r="RXT123" s="73"/>
      <c r="RXU123" s="73"/>
      <c r="RXV123" s="73"/>
      <c r="RXW123" s="74"/>
      <c r="RXX123" s="74"/>
      <c r="RXY123" s="77"/>
      <c r="RXZ123" s="77"/>
      <c r="RYA123" s="11"/>
      <c r="RYG123" s="73"/>
      <c r="RYH123" s="73"/>
      <c r="RYI123" s="73"/>
      <c r="RYJ123" s="73"/>
      <c r="RYK123" s="74"/>
      <c r="RYL123" s="74"/>
      <c r="RYM123" s="77"/>
      <c r="RYN123" s="77"/>
      <c r="RYO123" s="11"/>
      <c r="RYU123" s="73"/>
      <c r="RYV123" s="73"/>
      <c r="RYW123" s="73"/>
      <c r="RYX123" s="73"/>
      <c r="RYY123" s="74"/>
      <c r="RYZ123" s="74"/>
      <c r="RZA123" s="77"/>
      <c r="RZB123" s="77"/>
      <c r="RZC123" s="11"/>
      <c r="RZI123" s="73"/>
      <c r="RZJ123" s="73"/>
      <c r="RZK123" s="73"/>
      <c r="RZL123" s="73"/>
      <c r="RZM123" s="74"/>
      <c r="RZN123" s="74"/>
      <c r="RZO123" s="77"/>
      <c r="RZP123" s="77"/>
      <c r="RZQ123" s="11"/>
      <c r="RZW123" s="73"/>
      <c r="RZX123" s="73"/>
      <c r="RZY123" s="73"/>
      <c r="RZZ123" s="73"/>
      <c r="SAA123" s="74"/>
      <c r="SAB123" s="74"/>
      <c r="SAC123" s="77"/>
      <c r="SAD123" s="77"/>
      <c r="SAE123" s="11"/>
      <c r="SAK123" s="73"/>
      <c r="SAL123" s="73"/>
      <c r="SAM123" s="73"/>
      <c r="SAN123" s="73"/>
      <c r="SAO123" s="74"/>
      <c r="SAP123" s="74"/>
      <c r="SAQ123" s="77"/>
      <c r="SAR123" s="77"/>
      <c r="SAS123" s="11"/>
      <c r="SAY123" s="73"/>
      <c r="SAZ123" s="73"/>
      <c r="SBA123" s="73"/>
      <c r="SBB123" s="73"/>
      <c r="SBC123" s="74"/>
      <c r="SBD123" s="74"/>
      <c r="SBE123" s="77"/>
      <c r="SBF123" s="77"/>
      <c r="SBG123" s="11"/>
      <c r="SBM123" s="73"/>
      <c r="SBN123" s="73"/>
      <c r="SBO123" s="73"/>
      <c r="SBP123" s="73"/>
      <c r="SBQ123" s="74"/>
      <c r="SBR123" s="74"/>
      <c r="SBS123" s="77"/>
      <c r="SBT123" s="77"/>
      <c r="SBU123" s="11"/>
      <c r="SCA123" s="73"/>
      <c r="SCB123" s="73"/>
      <c r="SCC123" s="73"/>
      <c r="SCD123" s="73"/>
      <c r="SCE123" s="74"/>
      <c r="SCF123" s="74"/>
      <c r="SCG123" s="77"/>
      <c r="SCH123" s="77"/>
      <c r="SCI123" s="11"/>
      <c r="SCO123" s="73"/>
      <c r="SCP123" s="73"/>
      <c r="SCQ123" s="73"/>
      <c r="SCR123" s="73"/>
      <c r="SCS123" s="74"/>
      <c r="SCT123" s="74"/>
      <c r="SCU123" s="77"/>
      <c r="SCV123" s="77"/>
      <c r="SCW123" s="11"/>
      <c r="SDC123" s="73"/>
      <c r="SDD123" s="73"/>
      <c r="SDE123" s="73"/>
      <c r="SDF123" s="73"/>
      <c r="SDG123" s="74"/>
      <c r="SDH123" s="74"/>
      <c r="SDI123" s="77"/>
      <c r="SDJ123" s="77"/>
      <c r="SDK123" s="11"/>
      <c r="SDQ123" s="73"/>
      <c r="SDR123" s="73"/>
      <c r="SDS123" s="73"/>
      <c r="SDT123" s="73"/>
      <c r="SDU123" s="74"/>
      <c r="SDV123" s="74"/>
      <c r="SDW123" s="77"/>
      <c r="SDX123" s="77"/>
      <c r="SDY123" s="11"/>
      <c r="SEE123" s="73"/>
      <c r="SEF123" s="73"/>
      <c r="SEG123" s="73"/>
      <c r="SEH123" s="73"/>
      <c r="SEI123" s="74"/>
      <c r="SEJ123" s="74"/>
      <c r="SEK123" s="77"/>
      <c r="SEL123" s="77"/>
      <c r="SEM123" s="11"/>
      <c r="SES123" s="73"/>
      <c r="SET123" s="73"/>
      <c r="SEU123" s="73"/>
      <c r="SEV123" s="73"/>
      <c r="SEW123" s="74"/>
      <c r="SEX123" s="74"/>
      <c r="SEY123" s="77"/>
      <c r="SEZ123" s="77"/>
      <c r="SFA123" s="11"/>
      <c r="SFG123" s="73"/>
      <c r="SFH123" s="73"/>
      <c r="SFI123" s="73"/>
      <c r="SFJ123" s="73"/>
      <c r="SFK123" s="74"/>
      <c r="SFL123" s="74"/>
      <c r="SFM123" s="77"/>
      <c r="SFN123" s="77"/>
      <c r="SFO123" s="11"/>
      <c r="SFU123" s="73"/>
      <c r="SFV123" s="73"/>
      <c r="SFW123" s="73"/>
      <c r="SFX123" s="73"/>
      <c r="SFY123" s="74"/>
      <c r="SFZ123" s="74"/>
      <c r="SGA123" s="77"/>
      <c r="SGB123" s="77"/>
      <c r="SGC123" s="11"/>
      <c r="SGI123" s="73"/>
      <c r="SGJ123" s="73"/>
      <c r="SGK123" s="73"/>
      <c r="SGL123" s="73"/>
      <c r="SGM123" s="74"/>
      <c r="SGN123" s="74"/>
      <c r="SGO123" s="77"/>
      <c r="SGP123" s="77"/>
      <c r="SGQ123" s="11"/>
      <c r="SGW123" s="73"/>
      <c r="SGX123" s="73"/>
      <c r="SGY123" s="73"/>
      <c r="SGZ123" s="73"/>
      <c r="SHA123" s="74"/>
      <c r="SHB123" s="74"/>
      <c r="SHC123" s="77"/>
      <c r="SHD123" s="77"/>
      <c r="SHE123" s="11"/>
      <c r="SHK123" s="73"/>
      <c r="SHL123" s="73"/>
      <c r="SHM123" s="73"/>
      <c r="SHN123" s="73"/>
      <c r="SHO123" s="74"/>
      <c r="SHP123" s="74"/>
      <c r="SHQ123" s="77"/>
      <c r="SHR123" s="77"/>
      <c r="SHS123" s="11"/>
      <c r="SHY123" s="73"/>
      <c r="SHZ123" s="73"/>
      <c r="SIA123" s="73"/>
      <c r="SIB123" s="73"/>
      <c r="SIC123" s="74"/>
      <c r="SID123" s="74"/>
      <c r="SIE123" s="77"/>
      <c r="SIF123" s="77"/>
      <c r="SIG123" s="11"/>
      <c r="SIM123" s="73"/>
      <c r="SIN123" s="73"/>
      <c r="SIO123" s="73"/>
      <c r="SIP123" s="73"/>
      <c r="SIQ123" s="74"/>
      <c r="SIR123" s="74"/>
      <c r="SIS123" s="77"/>
      <c r="SIT123" s="77"/>
      <c r="SIU123" s="11"/>
      <c r="SJA123" s="73"/>
      <c r="SJB123" s="73"/>
      <c r="SJC123" s="73"/>
      <c r="SJD123" s="73"/>
      <c r="SJE123" s="74"/>
      <c r="SJF123" s="74"/>
      <c r="SJG123" s="77"/>
      <c r="SJH123" s="77"/>
      <c r="SJI123" s="11"/>
      <c r="SJO123" s="73"/>
      <c r="SJP123" s="73"/>
      <c r="SJQ123" s="73"/>
      <c r="SJR123" s="73"/>
      <c r="SJS123" s="74"/>
      <c r="SJT123" s="74"/>
      <c r="SJU123" s="77"/>
      <c r="SJV123" s="77"/>
      <c r="SJW123" s="11"/>
      <c r="SKC123" s="73"/>
      <c r="SKD123" s="73"/>
      <c r="SKE123" s="73"/>
      <c r="SKF123" s="73"/>
      <c r="SKG123" s="74"/>
      <c r="SKH123" s="74"/>
      <c r="SKI123" s="77"/>
      <c r="SKJ123" s="77"/>
      <c r="SKK123" s="11"/>
      <c r="SKQ123" s="73"/>
      <c r="SKR123" s="73"/>
      <c r="SKS123" s="73"/>
      <c r="SKT123" s="73"/>
      <c r="SKU123" s="74"/>
      <c r="SKV123" s="74"/>
      <c r="SKW123" s="77"/>
      <c r="SKX123" s="77"/>
      <c r="SKY123" s="11"/>
      <c r="SLE123" s="73"/>
      <c r="SLF123" s="73"/>
      <c r="SLG123" s="73"/>
      <c r="SLH123" s="73"/>
      <c r="SLI123" s="74"/>
      <c r="SLJ123" s="74"/>
      <c r="SLK123" s="77"/>
      <c r="SLL123" s="77"/>
      <c r="SLM123" s="11"/>
      <c r="SLS123" s="73"/>
      <c r="SLT123" s="73"/>
      <c r="SLU123" s="73"/>
      <c r="SLV123" s="73"/>
      <c r="SLW123" s="74"/>
      <c r="SLX123" s="74"/>
      <c r="SLY123" s="77"/>
      <c r="SLZ123" s="77"/>
      <c r="SMA123" s="11"/>
      <c r="SMG123" s="73"/>
      <c r="SMH123" s="73"/>
      <c r="SMI123" s="73"/>
      <c r="SMJ123" s="73"/>
      <c r="SMK123" s="74"/>
      <c r="SML123" s="74"/>
      <c r="SMM123" s="77"/>
      <c r="SMN123" s="77"/>
      <c r="SMO123" s="11"/>
      <c r="SMU123" s="73"/>
      <c r="SMV123" s="73"/>
      <c r="SMW123" s="73"/>
      <c r="SMX123" s="73"/>
      <c r="SMY123" s="74"/>
      <c r="SMZ123" s="74"/>
      <c r="SNA123" s="77"/>
      <c r="SNB123" s="77"/>
      <c r="SNC123" s="11"/>
      <c r="SNI123" s="73"/>
      <c r="SNJ123" s="73"/>
      <c r="SNK123" s="73"/>
      <c r="SNL123" s="73"/>
      <c r="SNM123" s="74"/>
      <c r="SNN123" s="74"/>
      <c r="SNO123" s="77"/>
      <c r="SNP123" s="77"/>
      <c r="SNQ123" s="11"/>
      <c r="SNW123" s="73"/>
      <c r="SNX123" s="73"/>
      <c r="SNY123" s="73"/>
      <c r="SNZ123" s="73"/>
      <c r="SOA123" s="74"/>
      <c r="SOB123" s="74"/>
      <c r="SOC123" s="77"/>
      <c r="SOD123" s="77"/>
      <c r="SOE123" s="11"/>
      <c r="SOK123" s="73"/>
      <c r="SOL123" s="73"/>
      <c r="SOM123" s="73"/>
      <c r="SON123" s="73"/>
      <c r="SOO123" s="74"/>
      <c r="SOP123" s="74"/>
      <c r="SOQ123" s="77"/>
      <c r="SOR123" s="77"/>
      <c r="SOS123" s="11"/>
      <c r="SOY123" s="73"/>
      <c r="SOZ123" s="73"/>
      <c r="SPA123" s="73"/>
      <c r="SPB123" s="73"/>
      <c r="SPC123" s="74"/>
      <c r="SPD123" s="74"/>
      <c r="SPE123" s="77"/>
      <c r="SPF123" s="77"/>
      <c r="SPG123" s="11"/>
      <c r="SPM123" s="73"/>
      <c r="SPN123" s="73"/>
      <c r="SPO123" s="73"/>
      <c r="SPP123" s="73"/>
      <c r="SPQ123" s="74"/>
      <c r="SPR123" s="74"/>
      <c r="SPS123" s="77"/>
      <c r="SPT123" s="77"/>
      <c r="SPU123" s="11"/>
      <c r="SQA123" s="73"/>
      <c r="SQB123" s="73"/>
      <c r="SQC123" s="73"/>
      <c r="SQD123" s="73"/>
      <c r="SQE123" s="74"/>
      <c r="SQF123" s="74"/>
      <c r="SQG123" s="77"/>
      <c r="SQH123" s="77"/>
      <c r="SQI123" s="11"/>
      <c r="SQO123" s="73"/>
      <c r="SQP123" s="73"/>
      <c r="SQQ123" s="73"/>
      <c r="SQR123" s="73"/>
      <c r="SQS123" s="74"/>
      <c r="SQT123" s="74"/>
      <c r="SQU123" s="77"/>
      <c r="SQV123" s="77"/>
      <c r="SQW123" s="11"/>
      <c r="SRC123" s="73"/>
      <c r="SRD123" s="73"/>
      <c r="SRE123" s="73"/>
      <c r="SRF123" s="73"/>
      <c r="SRG123" s="74"/>
      <c r="SRH123" s="74"/>
      <c r="SRI123" s="77"/>
      <c r="SRJ123" s="77"/>
      <c r="SRK123" s="11"/>
      <c r="SRQ123" s="73"/>
      <c r="SRR123" s="73"/>
      <c r="SRS123" s="73"/>
      <c r="SRT123" s="73"/>
      <c r="SRU123" s="74"/>
      <c r="SRV123" s="74"/>
      <c r="SRW123" s="77"/>
      <c r="SRX123" s="77"/>
      <c r="SRY123" s="11"/>
      <c r="SSE123" s="73"/>
      <c r="SSF123" s="73"/>
      <c r="SSG123" s="73"/>
      <c r="SSH123" s="73"/>
      <c r="SSI123" s="74"/>
      <c r="SSJ123" s="74"/>
      <c r="SSK123" s="77"/>
      <c r="SSL123" s="77"/>
      <c r="SSM123" s="11"/>
      <c r="SSS123" s="73"/>
      <c r="SST123" s="73"/>
      <c r="SSU123" s="73"/>
      <c r="SSV123" s="73"/>
      <c r="SSW123" s="74"/>
      <c r="SSX123" s="74"/>
      <c r="SSY123" s="77"/>
      <c r="SSZ123" s="77"/>
      <c r="STA123" s="11"/>
      <c r="STG123" s="73"/>
      <c r="STH123" s="73"/>
      <c r="STI123" s="73"/>
      <c r="STJ123" s="73"/>
      <c r="STK123" s="74"/>
      <c r="STL123" s="74"/>
      <c r="STM123" s="77"/>
      <c r="STN123" s="77"/>
      <c r="STO123" s="11"/>
      <c r="STU123" s="73"/>
      <c r="STV123" s="73"/>
      <c r="STW123" s="73"/>
      <c r="STX123" s="73"/>
      <c r="STY123" s="74"/>
      <c r="STZ123" s="74"/>
      <c r="SUA123" s="77"/>
      <c r="SUB123" s="77"/>
      <c r="SUC123" s="11"/>
      <c r="SUI123" s="73"/>
      <c r="SUJ123" s="73"/>
      <c r="SUK123" s="73"/>
      <c r="SUL123" s="73"/>
      <c r="SUM123" s="74"/>
      <c r="SUN123" s="74"/>
      <c r="SUO123" s="77"/>
      <c r="SUP123" s="77"/>
      <c r="SUQ123" s="11"/>
      <c r="SUW123" s="73"/>
      <c r="SUX123" s="73"/>
      <c r="SUY123" s="73"/>
      <c r="SUZ123" s="73"/>
      <c r="SVA123" s="74"/>
      <c r="SVB123" s="74"/>
      <c r="SVC123" s="77"/>
      <c r="SVD123" s="77"/>
      <c r="SVE123" s="11"/>
      <c r="SVK123" s="73"/>
      <c r="SVL123" s="73"/>
      <c r="SVM123" s="73"/>
      <c r="SVN123" s="73"/>
      <c r="SVO123" s="74"/>
      <c r="SVP123" s="74"/>
      <c r="SVQ123" s="77"/>
      <c r="SVR123" s="77"/>
      <c r="SVS123" s="11"/>
      <c r="SVY123" s="73"/>
      <c r="SVZ123" s="73"/>
      <c r="SWA123" s="73"/>
      <c r="SWB123" s="73"/>
      <c r="SWC123" s="74"/>
      <c r="SWD123" s="74"/>
      <c r="SWE123" s="77"/>
      <c r="SWF123" s="77"/>
      <c r="SWG123" s="11"/>
      <c r="SWM123" s="73"/>
      <c r="SWN123" s="73"/>
      <c r="SWO123" s="73"/>
      <c r="SWP123" s="73"/>
      <c r="SWQ123" s="74"/>
      <c r="SWR123" s="74"/>
      <c r="SWS123" s="77"/>
      <c r="SWT123" s="77"/>
      <c r="SWU123" s="11"/>
      <c r="SXA123" s="73"/>
      <c r="SXB123" s="73"/>
      <c r="SXC123" s="73"/>
      <c r="SXD123" s="73"/>
      <c r="SXE123" s="74"/>
      <c r="SXF123" s="74"/>
      <c r="SXG123" s="77"/>
      <c r="SXH123" s="77"/>
      <c r="SXI123" s="11"/>
      <c r="SXO123" s="73"/>
      <c r="SXP123" s="73"/>
      <c r="SXQ123" s="73"/>
      <c r="SXR123" s="73"/>
      <c r="SXS123" s="74"/>
      <c r="SXT123" s="74"/>
      <c r="SXU123" s="77"/>
      <c r="SXV123" s="77"/>
      <c r="SXW123" s="11"/>
      <c r="SYC123" s="73"/>
      <c r="SYD123" s="73"/>
      <c r="SYE123" s="73"/>
      <c r="SYF123" s="73"/>
      <c r="SYG123" s="74"/>
      <c r="SYH123" s="74"/>
      <c r="SYI123" s="77"/>
      <c r="SYJ123" s="77"/>
      <c r="SYK123" s="11"/>
      <c r="SYQ123" s="73"/>
      <c r="SYR123" s="73"/>
      <c r="SYS123" s="73"/>
      <c r="SYT123" s="73"/>
      <c r="SYU123" s="74"/>
      <c r="SYV123" s="74"/>
      <c r="SYW123" s="77"/>
      <c r="SYX123" s="77"/>
      <c r="SYY123" s="11"/>
      <c r="SZE123" s="73"/>
      <c r="SZF123" s="73"/>
      <c r="SZG123" s="73"/>
      <c r="SZH123" s="73"/>
      <c r="SZI123" s="74"/>
      <c r="SZJ123" s="74"/>
      <c r="SZK123" s="77"/>
      <c r="SZL123" s="77"/>
      <c r="SZM123" s="11"/>
      <c r="SZS123" s="73"/>
      <c r="SZT123" s="73"/>
      <c r="SZU123" s="73"/>
      <c r="SZV123" s="73"/>
      <c r="SZW123" s="74"/>
      <c r="SZX123" s="74"/>
      <c r="SZY123" s="77"/>
      <c r="SZZ123" s="77"/>
      <c r="TAA123" s="11"/>
      <c r="TAG123" s="73"/>
      <c r="TAH123" s="73"/>
      <c r="TAI123" s="73"/>
      <c r="TAJ123" s="73"/>
      <c r="TAK123" s="74"/>
      <c r="TAL123" s="74"/>
      <c r="TAM123" s="77"/>
      <c r="TAN123" s="77"/>
      <c r="TAO123" s="11"/>
      <c r="TAU123" s="73"/>
      <c r="TAV123" s="73"/>
      <c r="TAW123" s="73"/>
      <c r="TAX123" s="73"/>
      <c r="TAY123" s="74"/>
      <c r="TAZ123" s="74"/>
      <c r="TBA123" s="77"/>
      <c r="TBB123" s="77"/>
      <c r="TBC123" s="11"/>
      <c r="TBI123" s="73"/>
      <c r="TBJ123" s="73"/>
      <c r="TBK123" s="73"/>
      <c r="TBL123" s="73"/>
      <c r="TBM123" s="74"/>
      <c r="TBN123" s="74"/>
      <c r="TBO123" s="77"/>
      <c r="TBP123" s="77"/>
      <c r="TBQ123" s="11"/>
      <c r="TBW123" s="73"/>
      <c r="TBX123" s="73"/>
      <c r="TBY123" s="73"/>
      <c r="TBZ123" s="73"/>
      <c r="TCA123" s="74"/>
      <c r="TCB123" s="74"/>
      <c r="TCC123" s="77"/>
      <c r="TCD123" s="77"/>
      <c r="TCE123" s="11"/>
      <c r="TCK123" s="73"/>
      <c r="TCL123" s="73"/>
      <c r="TCM123" s="73"/>
      <c r="TCN123" s="73"/>
      <c r="TCO123" s="74"/>
      <c r="TCP123" s="74"/>
      <c r="TCQ123" s="77"/>
      <c r="TCR123" s="77"/>
      <c r="TCS123" s="11"/>
      <c r="TCY123" s="73"/>
      <c r="TCZ123" s="73"/>
      <c r="TDA123" s="73"/>
      <c r="TDB123" s="73"/>
      <c r="TDC123" s="74"/>
      <c r="TDD123" s="74"/>
      <c r="TDE123" s="77"/>
      <c r="TDF123" s="77"/>
      <c r="TDG123" s="11"/>
      <c r="TDM123" s="73"/>
      <c r="TDN123" s="73"/>
      <c r="TDO123" s="73"/>
      <c r="TDP123" s="73"/>
      <c r="TDQ123" s="74"/>
      <c r="TDR123" s="74"/>
      <c r="TDS123" s="77"/>
      <c r="TDT123" s="77"/>
      <c r="TDU123" s="11"/>
      <c r="TEA123" s="73"/>
      <c r="TEB123" s="73"/>
      <c r="TEC123" s="73"/>
      <c r="TED123" s="73"/>
      <c r="TEE123" s="74"/>
      <c r="TEF123" s="74"/>
      <c r="TEG123" s="77"/>
      <c r="TEH123" s="77"/>
      <c r="TEI123" s="11"/>
      <c r="TEO123" s="73"/>
      <c r="TEP123" s="73"/>
      <c r="TEQ123" s="73"/>
      <c r="TER123" s="73"/>
      <c r="TES123" s="74"/>
      <c r="TET123" s="74"/>
      <c r="TEU123" s="77"/>
      <c r="TEV123" s="77"/>
      <c r="TEW123" s="11"/>
      <c r="TFC123" s="73"/>
      <c r="TFD123" s="73"/>
      <c r="TFE123" s="73"/>
      <c r="TFF123" s="73"/>
      <c r="TFG123" s="74"/>
      <c r="TFH123" s="74"/>
      <c r="TFI123" s="77"/>
      <c r="TFJ123" s="77"/>
      <c r="TFK123" s="11"/>
      <c r="TFQ123" s="73"/>
      <c r="TFR123" s="73"/>
      <c r="TFS123" s="73"/>
      <c r="TFT123" s="73"/>
      <c r="TFU123" s="74"/>
      <c r="TFV123" s="74"/>
      <c r="TFW123" s="77"/>
      <c r="TFX123" s="77"/>
      <c r="TFY123" s="11"/>
      <c r="TGE123" s="73"/>
      <c r="TGF123" s="73"/>
      <c r="TGG123" s="73"/>
      <c r="TGH123" s="73"/>
      <c r="TGI123" s="74"/>
      <c r="TGJ123" s="74"/>
      <c r="TGK123" s="77"/>
      <c r="TGL123" s="77"/>
      <c r="TGM123" s="11"/>
      <c r="TGS123" s="73"/>
      <c r="TGT123" s="73"/>
      <c r="TGU123" s="73"/>
      <c r="TGV123" s="73"/>
      <c r="TGW123" s="74"/>
      <c r="TGX123" s="74"/>
      <c r="TGY123" s="77"/>
      <c r="TGZ123" s="77"/>
      <c r="THA123" s="11"/>
      <c r="THG123" s="73"/>
      <c r="THH123" s="73"/>
      <c r="THI123" s="73"/>
      <c r="THJ123" s="73"/>
      <c r="THK123" s="74"/>
      <c r="THL123" s="74"/>
      <c r="THM123" s="77"/>
      <c r="THN123" s="77"/>
      <c r="THO123" s="11"/>
      <c r="THU123" s="73"/>
      <c r="THV123" s="73"/>
      <c r="THW123" s="73"/>
      <c r="THX123" s="73"/>
      <c r="THY123" s="74"/>
      <c r="THZ123" s="74"/>
      <c r="TIA123" s="77"/>
      <c r="TIB123" s="77"/>
      <c r="TIC123" s="11"/>
      <c r="TII123" s="73"/>
      <c r="TIJ123" s="73"/>
      <c r="TIK123" s="73"/>
      <c r="TIL123" s="73"/>
      <c r="TIM123" s="74"/>
      <c r="TIN123" s="74"/>
      <c r="TIO123" s="77"/>
      <c r="TIP123" s="77"/>
      <c r="TIQ123" s="11"/>
      <c r="TIW123" s="73"/>
      <c r="TIX123" s="73"/>
      <c r="TIY123" s="73"/>
      <c r="TIZ123" s="73"/>
      <c r="TJA123" s="74"/>
      <c r="TJB123" s="74"/>
      <c r="TJC123" s="77"/>
      <c r="TJD123" s="77"/>
      <c r="TJE123" s="11"/>
      <c r="TJK123" s="73"/>
      <c r="TJL123" s="73"/>
      <c r="TJM123" s="73"/>
      <c r="TJN123" s="73"/>
      <c r="TJO123" s="74"/>
      <c r="TJP123" s="74"/>
      <c r="TJQ123" s="77"/>
      <c r="TJR123" s="77"/>
      <c r="TJS123" s="11"/>
      <c r="TJY123" s="73"/>
      <c r="TJZ123" s="73"/>
      <c r="TKA123" s="73"/>
      <c r="TKB123" s="73"/>
      <c r="TKC123" s="74"/>
      <c r="TKD123" s="74"/>
      <c r="TKE123" s="77"/>
      <c r="TKF123" s="77"/>
      <c r="TKG123" s="11"/>
      <c r="TKM123" s="73"/>
      <c r="TKN123" s="73"/>
      <c r="TKO123" s="73"/>
      <c r="TKP123" s="73"/>
      <c r="TKQ123" s="74"/>
      <c r="TKR123" s="74"/>
      <c r="TKS123" s="77"/>
      <c r="TKT123" s="77"/>
      <c r="TKU123" s="11"/>
      <c r="TLA123" s="73"/>
      <c r="TLB123" s="73"/>
      <c r="TLC123" s="73"/>
      <c r="TLD123" s="73"/>
      <c r="TLE123" s="74"/>
      <c r="TLF123" s="74"/>
      <c r="TLG123" s="77"/>
      <c r="TLH123" s="77"/>
      <c r="TLI123" s="11"/>
      <c r="TLO123" s="73"/>
      <c r="TLP123" s="73"/>
      <c r="TLQ123" s="73"/>
      <c r="TLR123" s="73"/>
      <c r="TLS123" s="74"/>
      <c r="TLT123" s="74"/>
      <c r="TLU123" s="77"/>
      <c r="TLV123" s="77"/>
      <c r="TLW123" s="11"/>
      <c r="TMC123" s="73"/>
      <c r="TMD123" s="73"/>
      <c r="TME123" s="73"/>
      <c r="TMF123" s="73"/>
      <c r="TMG123" s="74"/>
      <c r="TMH123" s="74"/>
      <c r="TMI123" s="77"/>
      <c r="TMJ123" s="77"/>
      <c r="TMK123" s="11"/>
      <c r="TMQ123" s="73"/>
      <c r="TMR123" s="73"/>
      <c r="TMS123" s="73"/>
      <c r="TMT123" s="73"/>
      <c r="TMU123" s="74"/>
      <c r="TMV123" s="74"/>
      <c r="TMW123" s="77"/>
      <c r="TMX123" s="77"/>
      <c r="TMY123" s="11"/>
      <c r="TNE123" s="73"/>
      <c r="TNF123" s="73"/>
      <c r="TNG123" s="73"/>
      <c r="TNH123" s="73"/>
      <c r="TNI123" s="74"/>
      <c r="TNJ123" s="74"/>
      <c r="TNK123" s="77"/>
      <c r="TNL123" s="77"/>
      <c r="TNM123" s="11"/>
      <c r="TNS123" s="73"/>
      <c r="TNT123" s="73"/>
      <c r="TNU123" s="73"/>
      <c r="TNV123" s="73"/>
      <c r="TNW123" s="74"/>
      <c r="TNX123" s="74"/>
      <c r="TNY123" s="77"/>
      <c r="TNZ123" s="77"/>
      <c r="TOA123" s="11"/>
      <c r="TOG123" s="73"/>
      <c r="TOH123" s="73"/>
      <c r="TOI123" s="73"/>
      <c r="TOJ123" s="73"/>
      <c r="TOK123" s="74"/>
      <c r="TOL123" s="74"/>
      <c r="TOM123" s="77"/>
      <c r="TON123" s="77"/>
      <c r="TOO123" s="11"/>
      <c r="TOU123" s="73"/>
      <c r="TOV123" s="73"/>
      <c r="TOW123" s="73"/>
      <c r="TOX123" s="73"/>
      <c r="TOY123" s="74"/>
      <c r="TOZ123" s="74"/>
      <c r="TPA123" s="77"/>
      <c r="TPB123" s="77"/>
      <c r="TPC123" s="11"/>
      <c r="TPI123" s="73"/>
      <c r="TPJ123" s="73"/>
      <c r="TPK123" s="73"/>
      <c r="TPL123" s="73"/>
      <c r="TPM123" s="74"/>
      <c r="TPN123" s="74"/>
      <c r="TPO123" s="77"/>
      <c r="TPP123" s="77"/>
      <c r="TPQ123" s="11"/>
      <c r="TPW123" s="73"/>
      <c r="TPX123" s="73"/>
      <c r="TPY123" s="73"/>
      <c r="TPZ123" s="73"/>
      <c r="TQA123" s="74"/>
      <c r="TQB123" s="74"/>
      <c r="TQC123" s="77"/>
      <c r="TQD123" s="77"/>
      <c r="TQE123" s="11"/>
      <c r="TQK123" s="73"/>
      <c r="TQL123" s="73"/>
      <c r="TQM123" s="73"/>
      <c r="TQN123" s="73"/>
      <c r="TQO123" s="74"/>
      <c r="TQP123" s="74"/>
      <c r="TQQ123" s="77"/>
      <c r="TQR123" s="77"/>
      <c r="TQS123" s="11"/>
      <c r="TQY123" s="73"/>
      <c r="TQZ123" s="73"/>
      <c r="TRA123" s="73"/>
      <c r="TRB123" s="73"/>
      <c r="TRC123" s="74"/>
      <c r="TRD123" s="74"/>
      <c r="TRE123" s="77"/>
      <c r="TRF123" s="77"/>
      <c r="TRG123" s="11"/>
      <c r="TRM123" s="73"/>
      <c r="TRN123" s="73"/>
      <c r="TRO123" s="73"/>
      <c r="TRP123" s="73"/>
      <c r="TRQ123" s="74"/>
      <c r="TRR123" s="74"/>
      <c r="TRS123" s="77"/>
      <c r="TRT123" s="77"/>
      <c r="TRU123" s="11"/>
      <c r="TSA123" s="73"/>
      <c r="TSB123" s="73"/>
      <c r="TSC123" s="73"/>
      <c r="TSD123" s="73"/>
      <c r="TSE123" s="74"/>
      <c r="TSF123" s="74"/>
      <c r="TSG123" s="77"/>
      <c r="TSH123" s="77"/>
      <c r="TSI123" s="11"/>
      <c r="TSO123" s="73"/>
      <c r="TSP123" s="73"/>
      <c r="TSQ123" s="73"/>
      <c r="TSR123" s="73"/>
      <c r="TSS123" s="74"/>
      <c r="TST123" s="74"/>
      <c r="TSU123" s="77"/>
      <c r="TSV123" s="77"/>
      <c r="TSW123" s="11"/>
      <c r="TTC123" s="73"/>
      <c r="TTD123" s="73"/>
      <c r="TTE123" s="73"/>
      <c r="TTF123" s="73"/>
      <c r="TTG123" s="74"/>
      <c r="TTH123" s="74"/>
      <c r="TTI123" s="77"/>
      <c r="TTJ123" s="77"/>
      <c r="TTK123" s="11"/>
      <c r="TTQ123" s="73"/>
      <c r="TTR123" s="73"/>
      <c r="TTS123" s="73"/>
      <c r="TTT123" s="73"/>
      <c r="TTU123" s="74"/>
      <c r="TTV123" s="74"/>
      <c r="TTW123" s="77"/>
      <c r="TTX123" s="77"/>
      <c r="TTY123" s="11"/>
      <c r="TUE123" s="73"/>
      <c r="TUF123" s="73"/>
      <c r="TUG123" s="73"/>
      <c r="TUH123" s="73"/>
      <c r="TUI123" s="74"/>
      <c r="TUJ123" s="74"/>
      <c r="TUK123" s="77"/>
      <c r="TUL123" s="77"/>
      <c r="TUM123" s="11"/>
      <c r="TUS123" s="73"/>
      <c r="TUT123" s="73"/>
      <c r="TUU123" s="73"/>
      <c r="TUV123" s="73"/>
      <c r="TUW123" s="74"/>
      <c r="TUX123" s="74"/>
      <c r="TUY123" s="77"/>
      <c r="TUZ123" s="77"/>
      <c r="TVA123" s="11"/>
      <c r="TVG123" s="73"/>
      <c r="TVH123" s="73"/>
      <c r="TVI123" s="73"/>
      <c r="TVJ123" s="73"/>
      <c r="TVK123" s="74"/>
      <c r="TVL123" s="74"/>
      <c r="TVM123" s="77"/>
      <c r="TVN123" s="77"/>
      <c r="TVO123" s="11"/>
      <c r="TVU123" s="73"/>
      <c r="TVV123" s="73"/>
      <c r="TVW123" s="73"/>
      <c r="TVX123" s="73"/>
      <c r="TVY123" s="74"/>
      <c r="TVZ123" s="74"/>
      <c r="TWA123" s="77"/>
      <c r="TWB123" s="77"/>
      <c r="TWC123" s="11"/>
      <c r="TWI123" s="73"/>
      <c r="TWJ123" s="73"/>
      <c r="TWK123" s="73"/>
      <c r="TWL123" s="73"/>
      <c r="TWM123" s="74"/>
      <c r="TWN123" s="74"/>
      <c r="TWO123" s="77"/>
      <c r="TWP123" s="77"/>
      <c r="TWQ123" s="11"/>
      <c r="TWW123" s="73"/>
      <c r="TWX123" s="73"/>
      <c r="TWY123" s="73"/>
      <c r="TWZ123" s="73"/>
      <c r="TXA123" s="74"/>
      <c r="TXB123" s="74"/>
      <c r="TXC123" s="77"/>
      <c r="TXD123" s="77"/>
      <c r="TXE123" s="11"/>
      <c r="TXK123" s="73"/>
      <c r="TXL123" s="73"/>
      <c r="TXM123" s="73"/>
      <c r="TXN123" s="73"/>
      <c r="TXO123" s="74"/>
      <c r="TXP123" s="74"/>
      <c r="TXQ123" s="77"/>
      <c r="TXR123" s="77"/>
      <c r="TXS123" s="11"/>
      <c r="TXY123" s="73"/>
      <c r="TXZ123" s="73"/>
      <c r="TYA123" s="73"/>
      <c r="TYB123" s="73"/>
      <c r="TYC123" s="74"/>
      <c r="TYD123" s="74"/>
      <c r="TYE123" s="77"/>
      <c r="TYF123" s="77"/>
      <c r="TYG123" s="11"/>
      <c r="TYM123" s="73"/>
      <c r="TYN123" s="73"/>
      <c r="TYO123" s="73"/>
      <c r="TYP123" s="73"/>
      <c r="TYQ123" s="74"/>
      <c r="TYR123" s="74"/>
      <c r="TYS123" s="77"/>
      <c r="TYT123" s="77"/>
      <c r="TYU123" s="11"/>
      <c r="TZA123" s="73"/>
      <c r="TZB123" s="73"/>
      <c r="TZC123" s="73"/>
      <c r="TZD123" s="73"/>
      <c r="TZE123" s="74"/>
      <c r="TZF123" s="74"/>
      <c r="TZG123" s="77"/>
      <c r="TZH123" s="77"/>
      <c r="TZI123" s="11"/>
      <c r="TZO123" s="73"/>
      <c r="TZP123" s="73"/>
      <c r="TZQ123" s="73"/>
      <c r="TZR123" s="73"/>
      <c r="TZS123" s="74"/>
      <c r="TZT123" s="74"/>
      <c r="TZU123" s="77"/>
      <c r="TZV123" s="77"/>
      <c r="TZW123" s="11"/>
      <c r="UAC123" s="73"/>
      <c r="UAD123" s="73"/>
      <c r="UAE123" s="73"/>
      <c r="UAF123" s="73"/>
      <c r="UAG123" s="74"/>
      <c r="UAH123" s="74"/>
      <c r="UAI123" s="77"/>
      <c r="UAJ123" s="77"/>
      <c r="UAK123" s="11"/>
      <c r="UAQ123" s="73"/>
      <c r="UAR123" s="73"/>
      <c r="UAS123" s="73"/>
      <c r="UAT123" s="73"/>
      <c r="UAU123" s="74"/>
      <c r="UAV123" s="74"/>
      <c r="UAW123" s="77"/>
      <c r="UAX123" s="77"/>
      <c r="UAY123" s="11"/>
      <c r="UBE123" s="73"/>
      <c r="UBF123" s="73"/>
      <c r="UBG123" s="73"/>
      <c r="UBH123" s="73"/>
      <c r="UBI123" s="74"/>
      <c r="UBJ123" s="74"/>
      <c r="UBK123" s="77"/>
      <c r="UBL123" s="77"/>
      <c r="UBM123" s="11"/>
      <c r="UBS123" s="73"/>
      <c r="UBT123" s="73"/>
      <c r="UBU123" s="73"/>
      <c r="UBV123" s="73"/>
      <c r="UBW123" s="74"/>
      <c r="UBX123" s="74"/>
      <c r="UBY123" s="77"/>
      <c r="UBZ123" s="77"/>
      <c r="UCA123" s="11"/>
      <c r="UCG123" s="73"/>
      <c r="UCH123" s="73"/>
      <c r="UCI123" s="73"/>
      <c r="UCJ123" s="73"/>
      <c r="UCK123" s="74"/>
      <c r="UCL123" s="74"/>
      <c r="UCM123" s="77"/>
      <c r="UCN123" s="77"/>
      <c r="UCO123" s="11"/>
      <c r="UCU123" s="73"/>
      <c r="UCV123" s="73"/>
      <c r="UCW123" s="73"/>
      <c r="UCX123" s="73"/>
      <c r="UCY123" s="74"/>
      <c r="UCZ123" s="74"/>
      <c r="UDA123" s="77"/>
      <c r="UDB123" s="77"/>
      <c r="UDC123" s="11"/>
      <c r="UDI123" s="73"/>
      <c r="UDJ123" s="73"/>
      <c r="UDK123" s="73"/>
      <c r="UDL123" s="73"/>
      <c r="UDM123" s="74"/>
      <c r="UDN123" s="74"/>
      <c r="UDO123" s="77"/>
      <c r="UDP123" s="77"/>
      <c r="UDQ123" s="11"/>
      <c r="UDW123" s="73"/>
      <c r="UDX123" s="73"/>
      <c r="UDY123" s="73"/>
      <c r="UDZ123" s="73"/>
      <c r="UEA123" s="74"/>
      <c r="UEB123" s="74"/>
      <c r="UEC123" s="77"/>
      <c r="UED123" s="77"/>
      <c r="UEE123" s="11"/>
      <c r="UEK123" s="73"/>
      <c r="UEL123" s="73"/>
      <c r="UEM123" s="73"/>
      <c r="UEN123" s="73"/>
      <c r="UEO123" s="74"/>
      <c r="UEP123" s="74"/>
      <c r="UEQ123" s="77"/>
      <c r="UER123" s="77"/>
      <c r="UES123" s="11"/>
      <c r="UEY123" s="73"/>
      <c r="UEZ123" s="73"/>
      <c r="UFA123" s="73"/>
      <c r="UFB123" s="73"/>
      <c r="UFC123" s="74"/>
      <c r="UFD123" s="74"/>
      <c r="UFE123" s="77"/>
      <c r="UFF123" s="77"/>
      <c r="UFG123" s="11"/>
      <c r="UFM123" s="73"/>
      <c r="UFN123" s="73"/>
      <c r="UFO123" s="73"/>
      <c r="UFP123" s="73"/>
      <c r="UFQ123" s="74"/>
      <c r="UFR123" s="74"/>
      <c r="UFS123" s="77"/>
      <c r="UFT123" s="77"/>
      <c r="UFU123" s="11"/>
      <c r="UGA123" s="73"/>
      <c r="UGB123" s="73"/>
      <c r="UGC123" s="73"/>
      <c r="UGD123" s="73"/>
      <c r="UGE123" s="74"/>
      <c r="UGF123" s="74"/>
      <c r="UGG123" s="77"/>
      <c r="UGH123" s="77"/>
      <c r="UGI123" s="11"/>
      <c r="UGO123" s="73"/>
      <c r="UGP123" s="73"/>
      <c r="UGQ123" s="73"/>
      <c r="UGR123" s="73"/>
      <c r="UGS123" s="74"/>
      <c r="UGT123" s="74"/>
      <c r="UGU123" s="77"/>
      <c r="UGV123" s="77"/>
      <c r="UGW123" s="11"/>
      <c r="UHC123" s="73"/>
      <c r="UHD123" s="73"/>
      <c r="UHE123" s="73"/>
      <c r="UHF123" s="73"/>
      <c r="UHG123" s="74"/>
      <c r="UHH123" s="74"/>
      <c r="UHI123" s="77"/>
      <c r="UHJ123" s="77"/>
      <c r="UHK123" s="11"/>
      <c r="UHQ123" s="73"/>
      <c r="UHR123" s="73"/>
      <c r="UHS123" s="73"/>
      <c r="UHT123" s="73"/>
      <c r="UHU123" s="74"/>
      <c r="UHV123" s="74"/>
      <c r="UHW123" s="77"/>
      <c r="UHX123" s="77"/>
      <c r="UHY123" s="11"/>
      <c r="UIE123" s="73"/>
      <c r="UIF123" s="73"/>
      <c r="UIG123" s="73"/>
      <c r="UIH123" s="73"/>
      <c r="UII123" s="74"/>
      <c r="UIJ123" s="74"/>
      <c r="UIK123" s="77"/>
      <c r="UIL123" s="77"/>
      <c r="UIM123" s="11"/>
      <c r="UIS123" s="73"/>
      <c r="UIT123" s="73"/>
      <c r="UIU123" s="73"/>
      <c r="UIV123" s="73"/>
      <c r="UIW123" s="74"/>
      <c r="UIX123" s="74"/>
      <c r="UIY123" s="77"/>
      <c r="UIZ123" s="77"/>
      <c r="UJA123" s="11"/>
      <c r="UJG123" s="73"/>
      <c r="UJH123" s="73"/>
      <c r="UJI123" s="73"/>
      <c r="UJJ123" s="73"/>
      <c r="UJK123" s="74"/>
      <c r="UJL123" s="74"/>
      <c r="UJM123" s="77"/>
      <c r="UJN123" s="77"/>
      <c r="UJO123" s="11"/>
      <c r="UJU123" s="73"/>
      <c r="UJV123" s="73"/>
      <c r="UJW123" s="73"/>
      <c r="UJX123" s="73"/>
      <c r="UJY123" s="74"/>
      <c r="UJZ123" s="74"/>
      <c r="UKA123" s="77"/>
      <c r="UKB123" s="77"/>
      <c r="UKC123" s="11"/>
      <c r="UKI123" s="73"/>
      <c r="UKJ123" s="73"/>
      <c r="UKK123" s="73"/>
      <c r="UKL123" s="73"/>
      <c r="UKM123" s="74"/>
      <c r="UKN123" s="74"/>
      <c r="UKO123" s="77"/>
      <c r="UKP123" s="77"/>
      <c r="UKQ123" s="11"/>
      <c r="UKW123" s="73"/>
      <c r="UKX123" s="73"/>
      <c r="UKY123" s="73"/>
      <c r="UKZ123" s="73"/>
      <c r="ULA123" s="74"/>
      <c r="ULB123" s="74"/>
      <c r="ULC123" s="77"/>
      <c r="ULD123" s="77"/>
      <c r="ULE123" s="11"/>
      <c r="ULK123" s="73"/>
      <c r="ULL123" s="73"/>
      <c r="ULM123" s="73"/>
      <c r="ULN123" s="73"/>
      <c r="ULO123" s="74"/>
      <c r="ULP123" s="74"/>
      <c r="ULQ123" s="77"/>
      <c r="ULR123" s="77"/>
      <c r="ULS123" s="11"/>
      <c r="ULY123" s="73"/>
      <c r="ULZ123" s="73"/>
      <c r="UMA123" s="73"/>
      <c r="UMB123" s="73"/>
      <c r="UMC123" s="74"/>
      <c r="UMD123" s="74"/>
      <c r="UME123" s="77"/>
      <c r="UMF123" s="77"/>
      <c r="UMG123" s="11"/>
      <c r="UMM123" s="73"/>
      <c r="UMN123" s="73"/>
      <c r="UMO123" s="73"/>
      <c r="UMP123" s="73"/>
      <c r="UMQ123" s="74"/>
      <c r="UMR123" s="74"/>
      <c r="UMS123" s="77"/>
      <c r="UMT123" s="77"/>
      <c r="UMU123" s="11"/>
      <c r="UNA123" s="73"/>
      <c r="UNB123" s="73"/>
      <c r="UNC123" s="73"/>
      <c r="UND123" s="73"/>
      <c r="UNE123" s="74"/>
      <c r="UNF123" s="74"/>
      <c r="UNG123" s="77"/>
      <c r="UNH123" s="77"/>
      <c r="UNI123" s="11"/>
      <c r="UNO123" s="73"/>
      <c r="UNP123" s="73"/>
      <c r="UNQ123" s="73"/>
      <c r="UNR123" s="73"/>
      <c r="UNS123" s="74"/>
      <c r="UNT123" s="74"/>
      <c r="UNU123" s="77"/>
      <c r="UNV123" s="77"/>
      <c r="UNW123" s="11"/>
      <c r="UOC123" s="73"/>
      <c r="UOD123" s="73"/>
      <c r="UOE123" s="73"/>
      <c r="UOF123" s="73"/>
      <c r="UOG123" s="74"/>
      <c r="UOH123" s="74"/>
      <c r="UOI123" s="77"/>
      <c r="UOJ123" s="77"/>
      <c r="UOK123" s="11"/>
      <c r="UOQ123" s="73"/>
      <c r="UOR123" s="73"/>
      <c r="UOS123" s="73"/>
      <c r="UOT123" s="73"/>
      <c r="UOU123" s="74"/>
      <c r="UOV123" s="74"/>
      <c r="UOW123" s="77"/>
      <c r="UOX123" s="77"/>
      <c r="UOY123" s="11"/>
      <c r="UPE123" s="73"/>
      <c r="UPF123" s="73"/>
      <c r="UPG123" s="73"/>
      <c r="UPH123" s="73"/>
      <c r="UPI123" s="74"/>
      <c r="UPJ123" s="74"/>
      <c r="UPK123" s="77"/>
      <c r="UPL123" s="77"/>
      <c r="UPM123" s="11"/>
      <c r="UPS123" s="73"/>
      <c r="UPT123" s="73"/>
      <c r="UPU123" s="73"/>
      <c r="UPV123" s="73"/>
      <c r="UPW123" s="74"/>
      <c r="UPX123" s="74"/>
      <c r="UPY123" s="77"/>
      <c r="UPZ123" s="77"/>
      <c r="UQA123" s="11"/>
      <c r="UQG123" s="73"/>
      <c r="UQH123" s="73"/>
      <c r="UQI123" s="73"/>
      <c r="UQJ123" s="73"/>
      <c r="UQK123" s="74"/>
      <c r="UQL123" s="74"/>
      <c r="UQM123" s="77"/>
      <c r="UQN123" s="77"/>
      <c r="UQO123" s="11"/>
      <c r="UQU123" s="73"/>
      <c r="UQV123" s="73"/>
      <c r="UQW123" s="73"/>
      <c r="UQX123" s="73"/>
      <c r="UQY123" s="74"/>
      <c r="UQZ123" s="74"/>
      <c r="URA123" s="77"/>
      <c r="URB123" s="77"/>
      <c r="URC123" s="11"/>
      <c r="URI123" s="73"/>
      <c r="URJ123" s="73"/>
      <c r="URK123" s="73"/>
      <c r="URL123" s="73"/>
      <c r="URM123" s="74"/>
      <c r="URN123" s="74"/>
      <c r="URO123" s="77"/>
      <c r="URP123" s="77"/>
      <c r="URQ123" s="11"/>
      <c r="URW123" s="73"/>
      <c r="URX123" s="73"/>
      <c r="URY123" s="73"/>
      <c r="URZ123" s="73"/>
      <c r="USA123" s="74"/>
      <c r="USB123" s="74"/>
      <c r="USC123" s="77"/>
      <c r="USD123" s="77"/>
      <c r="USE123" s="11"/>
      <c r="USK123" s="73"/>
      <c r="USL123" s="73"/>
      <c r="USM123" s="73"/>
      <c r="USN123" s="73"/>
      <c r="USO123" s="74"/>
      <c r="USP123" s="74"/>
      <c r="USQ123" s="77"/>
      <c r="USR123" s="77"/>
      <c r="USS123" s="11"/>
      <c r="USY123" s="73"/>
      <c r="USZ123" s="73"/>
      <c r="UTA123" s="73"/>
      <c r="UTB123" s="73"/>
      <c r="UTC123" s="74"/>
      <c r="UTD123" s="74"/>
      <c r="UTE123" s="77"/>
      <c r="UTF123" s="77"/>
      <c r="UTG123" s="11"/>
      <c r="UTM123" s="73"/>
      <c r="UTN123" s="73"/>
      <c r="UTO123" s="73"/>
      <c r="UTP123" s="73"/>
      <c r="UTQ123" s="74"/>
      <c r="UTR123" s="74"/>
      <c r="UTS123" s="77"/>
      <c r="UTT123" s="77"/>
      <c r="UTU123" s="11"/>
      <c r="UUA123" s="73"/>
      <c r="UUB123" s="73"/>
      <c r="UUC123" s="73"/>
      <c r="UUD123" s="73"/>
      <c r="UUE123" s="74"/>
      <c r="UUF123" s="74"/>
      <c r="UUG123" s="77"/>
      <c r="UUH123" s="77"/>
      <c r="UUI123" s="11"/>
      <c r="UUO123" s="73"/>
      <c r="UUP123" s="73"/>
      <c r="UUQ123" s="73"/>
      <c r="UUR123" s="73"/>
      <c r="UUS123" s="74"/>
      <c r="UUT123" s="74"/>
      <c r="UUU123" s="77"/>
      <c r="UUV123" s="77"/>
      <c r="UUW123" s="11"/>
      <c r="UVC123" s="73"/>
      <c r="UVD123" s="73"/>
      <c r="UVE123" s="73"/>
      <c r="UVF123" s="73"/>
      <c r="UVG123" s="74"/>
      <c r="UVH123" s="74"/>
      <c r="UVI123" s="77"/>
      <c r="UVJ123" s="77"/>
      <c r="UVK123" s="11"/>
      <c r="UVQ123" s="73"/>
      <c r="UVR123" s="73"/>
      <c r="UVS123" s="73"/>
      <c r="UVT123" s="73"/>
      <c r="UVU123" s="74"/>
      <c r="UVV123" s="74"/>
      <c r="UVW123" s="77"/>
      <c r="UVX123" s="77"/>
      <c r="UVY123" s="11"/>
      <c r="UWE123" s="73"/>
      <c r="UWF123" s="73"/>
      <c r="UWG123" s="73"/>
      <c r="UWH123" s="73"/>
      <c r="UWI123" s="74"/>
      <c r="UWJ123" s="74"/>
      <c r="UWK123" s="77"/>
      <c r="UWL123" s="77"/>
      <c r="UWM123" s="11"/>
      <c r="UWS123" s="73"/>
      <c r="UWT123" s="73"/>
      <c r="UWU123" s="73"/>
      <c r="UWV123" s="73"/>
      <c r="UWW123" s="74"/>
      <c r="UWX123" s="74"/>
      <c r="UWY123" s="77"/>
      <c r="UWZ123" s="77"/>
      <c r="UXA123" s="11"/>
      <c r="UXG123" s="73"/>
      <c r="UXH123" s="73"/>
      <c r="UXI123" s="73"/>
      <c r="UXJ123" s="73"/>
      <c r="UXK123" s="74"/>
      <c r="UXL123" s="74"/>
      <c r="UXM123" s="77"/>
      <c r="UXN123" s="77"/>
      <c r="UXO123" s="11"/>
      <c r="UXU123" s="73"/>
      <c r="UXV123" s="73"/>
      <c r="UXW123" s="73"/>
      <c r="UXX123" s="73"/>
      <c r="UXY123" s="74"/>
      <c r="UXZ123" s="74"/>
      <c r="UYA123" s="77"/>
      <c r="UYB123" s="77"/>
      <c r="UYC123" s="11"/>
      <c r="UYI123" s="73"/>
      <c r="UYJ123" s="73"/>
      <c r="UYK123" s="73"/>
      <c r="UYL123" s="73"/>
      <c r="UYM123" s="74"/>
      <c r="UYN123" s="74"/>
      <c r="UYO123" s="77"/>
      <c r="UYP123" s="77"/>
      <c r="UYQ123" s="11"/>
      <c r="UYW123" s="73"/>
      <c r="UYX123" s="73"/>
      <c r="UYY123" s="73"/>
      <c r="UYZ123" s="73"/>
      <c r="UZA123" s="74"/>
      <c r="UZB123" s="74"/>
      <c r="UZC123" s="77"/>
      <c r="UZD123" s="77"/>
      <c r="UZE123" s="11"/>
      <c r="UZK123" s="73"/>
      <c r="UZL123" s="73"/>
      <c r="UZM123" s="73"/>
      <c r="UZN123" s="73"/>
      <c r="UZO123" s="74"/>
      <c r="UZP123" s="74"/>
      <c r="UZQ123" s="77"/>
      <c r="UZR123" s="77"/>
      <c r="UZS123" s="11"/>
      <c r="UZY123" s="73"/>
      <c r="UZZ123" s="73"/>
      <c r="VAA123" s="73"/>
      <c r="VAB123" s="73"/>
      <c r="VAC123" s="74"/>
      <c r="VAD123" s="74"/>
      <c r="VAE123" s="77"/>
      <c r="VAF123" s="77"/>
      <c r="VAG123" s="11"/>
      <c r="VAM123" s="73"/>
      <c r="VAN123" s="73"/>
      <c r="VAO123" s="73"/>
      <c r="VAP123" s="73"/>
      <c r="VAQ123" s="74"/>
      <c r="VAR123" s="74"/>
      <c r="VAS123" s="77"/>
      <c r="VAT123" s="77"/>
      <c r="VAU123" s="11"/>
      <c r="VBA123" s="73"/>
      <c r="VBB123" s="73"/>
      <c r="VBC123" s="73"/>
      <c r="VBD123" s="73"/>
      <c r="VBE123" s="74"/>
      <c r="VBF123" s="74"/>
      <c r="VBG123" s="77"/>
      <c r="VBH123" s="77"/>
      <c r="VBI123" s="11"/>
      <c r="VBO123" s="73"/>
      <c r="VBP123" s="73"/>
      <c r="VBQ123" s="73"/>
      <c r="VBR123" s="73"/>
      <c r="VBS123" s="74"/>
      <c r="VBT123" s="74"/>
      <c r="VBU123" s="77"/>
      <c r="VBV123" s="77"/>
      <c r="VBW123" s="11"/>
      <c r="VCC123" s="73"/>
      <c r="VCD123" s="73"/>
      <c r="VCE123" s="73"/>
      <c r="VCF123" s="73"/>
      <c r="VCG123" s="74"/>
      <c r="VCH123" s="74"/>
      <c r="VCI123" s="77"/>
      <c r="VCJ123" s="77"/>
      <c r="VCK123" s="11"/>
      <c r="VCQ123" s="73"/>
      <c r="VCR123" s="73"/>
      <c r="VCS123" s="73"/>
      <c r="VCT123" s="73"/>
      <c r="VCU123" s="74"/>
      <c r="VCV123" s="74"/>
      <c r="VCW123" s="77"/>
      <c r="VCX123" s="77"/>
      <c r="VCY123" s="11"/>
      <c r="VDE123" s="73"/>
      <c r="VDF123" s="73"/>
      <c r="VDG123" s="73"/>
      <c r="VDH123" s="73"/>
      <c r="VDI123" s="74"/>
      <c r="VDJ123" s="74"/>
      <c r="VDK123" s="77"/>
      <c r="VDL123" s="77"/>
      <c r="VDM123" s="11"/>
      <c r="VDS123" s="73"/>
      <c r="VDT123" s="73"/>
      <c r="VDU123" s="73"/>
      <c r="VDV123" s="73"/>
      <c r="VDW123" s="74"/>
      <c r="VDX123" s="74"/>
      <c r="VDY123" s="77"/>
      <c r="VDZ123" s="77"/>
      <c r="VEA123" s="11"/>
      <c r="VEG123" s="73"/>
      <c r="VEH123" s="73"/>
      <c r="VEI123" s="73"/>
      <c r="VEJ123" s="73"/>
      <c r="VEK123" s="74"/>
      <c r="VEL123" s="74"/>
      <c r="VEM123" s="77"/>
      <c r="VEN123" s="77"/>
      <c r="VEO123" s="11"/>
      <c r="VEU123" s="73"/>
      <c r="VEV123" s="73"/>
      <c r="VEW123" s="73"/>
      <c r="VEX123" s="73"/>
      <c r="VEY123" s="74"/>
      <c r="VEZ123" s="74"/>
      <c r="VFA123" s="77"/>
      <c r="VFB123" s="77"/>
      <c r="VFC123" s="11"/>
      <c r="VFI123" s="73"/>
      <c r="VFJ123" s="73"/>
      <c r="VFK123" s="73"/>
      <c r="VFL123" s="73"/>
      <c r="VFM123" s="74"/>
      <c r="VFN123" s="74"/>
      <c r="VFO123" s="77"/>
      <c r="VFP123" s="77"/>
      <c r="VFQ123" s="11"/>
      <c r="VFW123" s="73"/>
      <c r="VFX123" s="73"/>
      <c r="VFY123" s="73"/>
      <c r="VFZ123" s="73"/>
      <c r="VGA123" s="74"/>
      <c r="VGB123" s="74"/>
      <c r="VGC123" s="77"/>
      <c r="VGD123" s="77"/>
      <c r="VGE123" s="11"/>
      <c r="VGK123" s="73"/>
      <c r="VGL123" s="73"/>
      <c r="VGM123" s="73"/>
      <c r="VGN123" s="73"/>
      <c r="VGO123" s="74"/>
      <c r="VGP123" s="74"/>
      <c r="VGQ123" s="77"/>
      <c r="VGR123" s="77"/>
      <c r="VGS123" s="11"/>
      <c r="VGY123" s="73"/>
      <c r="VGZ123" s="73"/>
      <c r="VHA123" s="73"/>
      <c r="VHB123" s="73"/>
      <c r="VHC123" s="74"/>
      <c r="VHD123" s="74"/>
      <c r="VHE123" s="77"/>
      <c r="VHF123" s="77"/>
      <c r="VHG123" s="11"/>
      <c r="VHM123" s="73"/>
      <c r="VHN123" s="73"/>
      <c r="VHO123" s="73"/>
      <c r="VHP123" s="73"/>
      <c r="VHQ123" s="74"/>
      <c r="VHR123" s="74"/>
      <c r="VHS123" s="77"/>
      <c r="VHT123" s="77"/>
      <c r="VHU123" s="11"/>
      <c r="VIA123" s="73"/>
      <c r="VIB123" s="73"/>
      <c r="VIC123" s="73"/>
      <c r="VID123" s="73"/>
      <c r="VIE123" s="74"/>
      <c r="VIF123" s="74"/>
      <c r="VIG123" s="77"/>
      <c r="VIH123" s="77"/>
      <c r="VII123" s="11"/>
      <c r="VIO123" s="73"/>
      <c r="VIP123" s="73"/>
      <c r="VIQ123" s="73"/>
      <c r="VIR123" s="73"/>
      <c r="VIS123" s="74"/>
      <c r="VIT123" s="74"/>
      <c r="VIU123" s="77"/>
      <c r="VIV123" s="77"/>
      <c r="VIW123" s="11"/>
      <c r="VJC123" s="73"/>
      <c r="VJD123" s="73"/>
      <c r="VJE123" s="73"/>
      <c r="VJF123" s="73"/>
      <c r="VJG123" s="74"/>
      <c r="VJH123" s="74"/>
      <c r="VJI123" s="77"/>
      <c r="VJJ123" s="77"/>
      <c r="VJK123" s="11"/>
      <c r="VJQ123" s="73"/>
      <c r="VJR123" s="73"/>
      <c r="VJS123" s="73"/>
      <c r="VJT123" s="73"/>
      <c r="VJU123" s="74"/>
      <c r="VJV123" s="74"/>
      <c r="VJW123" s="77"/>
      <c r="VJX123" s="77"/>
      <c r="VJY123" s="11"/>
      <c r="VKE123" s="73"/>
      <c r="VKF123" s="73"/>
      <c r="VKG123" s="73"/>
      <c r="VKH123" s="73"/>
      <c r="VKI123" s="74"/>
      <c r="VKJ123" s="74"/>
      <c r="VKK123" s="77"/>
      <c r="VKL123" s="77"/>
      <c r="VKM123" s="11"/>
      <c r="VKS123" s="73"/>
      <c r="VKT123" s="73"/>
      <c r="VKU123" s="73"/>
      <c r="VKV123" s="73"/>
      <c r="VKW123" s="74"/>
      <c r="VKX123" s="74"/>
      <c r="VKY123" s="77"/>
      <c r="VKZ123" s="77"/>
      <c r="VLA123" s="11"/>
      <c r="VLG123" s="73"/>
      <c r="VLH123" s="73"/>
      <c r="VLI123" s="73"/>
      <c r="VLJ123" s="73"/>
      <c r="VLK123" s="74"/>
      <c r="VLL123" s="74"/>
      <c r="VLM123" s="77"/>
      <c r="VLN123" s="77"/>
      <c r="VLO123" s="11"/>
      <c r="VLU123" s="73"/>
      <c r="VLV123" s="73"/>
      <c r="VLW123" s="73"/>
      <c r="VLX123" s="73"/>
      <c r="VLY123" s="74"/>
      <c r="VLZ123" s="74"/>
      <c r="VMA123" s="77"/>
      <c r="VMB123" s="77"/>
      <c r="VMC123" s="11"/>
      <c r="VMI123" s="73"/>
      <c r="VMJ123" s="73"/>
      <c r="VMK123" s="73"/>
      <c r="VML123" s="73"/>
      <c r="VMM123" s="74"/>
      <c r="VMN123" s="74"/>
      <c r="VMO123" s="77"/>
      <c r="VMP123" s="77"/>
      <c r="VMQ123" s="11"/>
      <c r="VMW123" s="73"/>
      <c r="VMX123" s="73"/>
      <c r="VMY123" s="73"/>
      <c r="VMZ123" s="73"/>
      <c r="VNA123" s="74"/>
      <c r="VNB123" s="74"/>
      <c r="VNC123" s="77"/>
      <c r="VND123" s="77"/>
      <c r="VNE123" s="11"/>
      <c r="VNK123" s="73"/>
      <c r="VNL123" s="73"/>
      <c r="VNM123" s="73"/>
      <c r="VNN123" s="73"/>
      <c r="VNO123" s="74"/>
      <c r="VNP123" s="74"/>
      <c r="VNQ123" s="77"/>
      <c r="VNR123" s="77"/>
      <c r="VNS123" s="11"/>
      <c r="VNY123" s="73"/>
      <c r="VNZ123" s="73"/>
      <c r="VOA123" s="73"/>
      <c r="VOB123" s="73"/>
      <c r="VOC123" s="74"/>
      <c r="VOD123" s="74"/>
      <c r="VOE123" s="77"/>
      <c r="VOF123" s="77"/>
      <c r="VOG123" s="11"/>
      <c r="VOM123" s="73"/>
      <c r="VON123" s="73"/>
      <c r="VOO123" s="73"/>
      <c r="VOP123" s="73"/>
      <c r="VOQ123" s="74"/>
      <c r="VOR123" s="74"/>
      <c r="VOS123" s="77"/>
      <c r="VOT123" s="77"/>
      <c r="VOU123" s="11"/>
      <c r="VPA123" s="73"/>
      <c r="VPB123" s="73"/>
      <c r="VPC123" s="73"/>
      <c r="VPD123" s="73"/>
      <c r="VPE123" s="74"/>
      <c r="VPF123" s="74"/>
      <c r="VPG123" s="77"/>
      <c r="VPH123" s="77"/>
      <c r="VPI123" s="11"/>
      <c r="VPO123" s="73"/>
      <c r="VPP123" s="73"/>
      <c r="VPQ123" s="73"/>
      <c r="VPR123" s="73"/>
      <c r="VPS123" s="74"/>
      <c r="VPT123" s="74"/>
      <c r="VPU123" s="77"/>
      <c r="VPV123" s="77"/>
      <c r="VPW123" s="11"/>
      <c r="VQC123" s="73"/>
      <c r="VQD123" s="73"/>
      <c r="VQE123" s="73"/>
      <c r="VQF123" s="73"/>
      <c r="VQG123" s="74"/>
      <c r="VQH123" s="74"/>
      <c r="VQI123" s="77"/>
      <c r="VQJ123" s="77"/>
      <c r="VQK123" s="11"/>
      <c r="VQQ123" s="73"/>
      <c r="VQR123" s="73"/>
      <c r="VQS123" s="73"/>
      <c r="VQT123" s="73"/>
      <c r="VQU123" s="74"/>
      <c r="VQV123" s="74"/>
      <c r="VQW123" s="77"/>
      <c r="VQX123" s="77"/>
      <c r="VQY123" s="11"/>
      <c r="VRE123" s="73"/>
      <c r="VRF123" s="73"/>
      <c r="VRG123" s="73"/>
      <c r="VRH123" s="73"/>
      <c r="VRI123" s="74"/>
      <c r="VRJ123" s="74"/>
      <c r="VRK123" s="77"/>
      <c r="VRL123" s="77"/>
      <c r="VRM123" s="11"/>
      <c r="VRS123" s="73"/>
      <c r="VRT123" s="73"/>
      <c r="VRU123" s="73"/>
      <c r="VRV123" s="73"/>
      <c r="VRW123" s="74"/>
      <c r="VRX123" s="74"/>
      <c r="VRY123" s="77"/>
      <c r="VRZ123" s="77"/>
      <c r="VSA123" s="11"/>
      <c r="VSG123" s="73"/>
      <c r="VSH123" s="73"/>
      <c r="VSI123" s="73"/>
      <c r="VSJ123" s="73"/>
      <c r="VSK123" s="74"/>
      <c r="VSL123" s="74"/>
      <c r="VSM123" s="77"/>
      <c r="VSN123" s="77"/>
      <c r="VSO123" s="11"/>
      <c r="VSU123" s="73"/>
      <c r="VSV123" s="73"/>
      <c r="VSW123" s="73"/>
      <c r="VSX123" s="73"/>
      <c r="VSY123" s="74"/>
      <c r="VSZ123" s="74"/>
      <c r="VTA123" s="77"/>
      <c r="VTB123" s="77"/>
      <c r="VTC123" s="11"/>
      <c r="VTI123" s="73"/>
      <c r="VTJ123" s="73"/>
      <c r="VTK123" s="73"/>
      <c r="VTL123" s="73"/>
      <c r="VTM123" s="74"/>
      <c r="VTN123" s="74"/>
      <c r="VTO123" s="77"/>
      <c r="VTP123" s="77"/>
      <c r="VTQ123" s="11"/>
      <c r="VTW123" s="73"/>
      <c r="VTX123" s="73"/>
      <c r="VTY123" s="73"/>
      <c r="VTZ123" s="73"/>
      <c r="VUA123" s="74"/>
      <c r="VUB123" s="74"/>
      <c r="VUC123" s="77"/>
      <c r="VUD123" s="77"/>
      <c r="VUE123" s="11"/>
      <c r="VUK123" s="73"/>
      <c r="VUL123" s="73"/>
      <c r="VUM123" s="73"/>
      <c r="VUN123" s="73"/>
      <c r="VUO123" s="74"/>
      <c r="VUP123" s="74"/>
      <c r="VUQ123" s="77"/>
      <c r="VUR123" s="77"/>
      <c r="VUS123" s="11"/>
      <c r="VUY123" s="73"/>
      <c r="VUZ123" s="73"/>
      <c r="VVA123" s="73"/>
      <c r="VVB123" s="73"/>
      <c r="VVC123" s="74"/>
      <c r="VVD123" s="74"/>
      <c r="VVE123" s="77"/>
      <c r="VVF123" s="77"/>
      <c r="VVG123" s="11"/>
      <c r="VVM123" s="73"/>
      <c r="VVN123" s="73"/>
      <c r="VVO123" s="73"/>
      <c r="VVP123" s="73"/>
      <c r="VVQ123" s="74"/>
      <c r="VVR123" s="74"/>
      <c r="VVS123" s="77"/>
      <c r="VVT123" s="77"/>
      <c r="VVU123" s="11"/>
      <c r="VWA123" s="73"/>
      <c r="VWB123" s="73"/>
      <c r="VWC123" s="73"/>
      <c r="VWD123" s="73"/>
      <c r="VWE123" s="74"/>
      <c r="VWF123" s="74"/>
      <c r="VWG123" s="77"/>
      <c r="VWH123" s="77"/>
      <c r="VWI123" s="11"/>
      <c r="VWO123" s="73"/>
      <c r="VWP123" s="73"/>
      <c r="VWQ123" s="73"/>
      <c r="VWR123" s="73"/>
      <c r="VWS123" s="74"/>
      <c r="VWT123" s="74"/>
      <c r="VWU123" s="77"/>
      <c r="VWV123" s="77"/>
      <c r="VWW123" s="11"/>
      <c r="VXC123" s="73"/>
      <c r="VXD123" s="73"/>
      <c r="VXE123" s="73"/>
      <c r="VXF123" s="73"/>
      <c r="VXG123" s="74"/>
      <c r="VXH123" s="74"/>
      <c r="VXI123" s="77"/>
      <c r="VXJ123" s="77"/>
      <c r="VXK123" s="11"/>
      <c r="VXQ123" s="73"/>
      <c r="VXR123" s="73"/>
      <c r="VXS123" s="73"/>
      <c r="VXT123" s="73"/>
      <c r="VXU123" s="74"/>
      <c r="VXV123" s="74"/>
      <c r="VXW123" s="77"/>
      <c r="VXX123" s="77"/>
      <c r="VXY123" s="11"/>
      <c r="VYE123" s="73"/>
      <c r="VYF123" s="73"/>
      <c r="VYG123" s="73"/>
      <c r="VYH123" s="73"/>
      <c r="VYI123" s="74"/>
      <c r="VYJ123" s="74"/>
      <c r="VYK123" s="77"/>
      <c r="VYL123" s="77"/>
      <c r="VYM123" s="11"/>
      <c r="VYS123" s="73"/>
      <c r="VYT123" s="73"/>
      <c r="VYU123" s="73"/>
      <c r="VYV123" s="73"/>
      <c r="VYW123" s="74"/>
      <c r="VYX123" s="74"/>
      <c r="VYY123" s="77"/>
      <c r="VYZ123" s="77"/>
      <c r="VZA123" s="11"/>
      <c r="VZG123" s="73"/>
      <c r="VZH123" s="73"/>
      <c r="VZI123" s="73"/>
      <c r="VZJ123" s="73"/>
      <c r="VZK123" s="74"/>
      <c r="VZL123" s="74"/>
      <c r="VZM123" s="77"/>
      <c r="VZN123" s="77"/>
      <c r="VZO123" s="11"/>
      <c r="VZU123" s="73"/>
      <c r="VZV123" s="73"/>
      <c r="VZW123" s="73"/>
      <c r="VZX123" s="73"/>
      <c r="VZY123" s="74"/>
      <c r="VZZ123" s="74"/>
      <c r="WAA123" s="77"/>
      <c r="WAB123" s="77"/>
      <c r="WAC123" s="11"/>
      <c r="WAI123" s="73"/>
      <c r="WAJ123" s="73"/>
      <c r="WAK123" s="73"/>
      <c r="WAL123" s="73"/>
      <c r="WAM123" s="74"/>
      <c r="WAN123" s="74"/>
      <c r="WAO123" s="77"/>
      <c r="WAP123" s="77"/>
      <c r="WAQ123" s="11"/>
      <c r="WAW123" s="73"/>
      <c r="WAX123" s="73"/>
      <c r="WAY123" s="73"/>
      <c r="WAZ123" s="73"/>
      <c r="WBA123" s="74"/>
      <c r="WBB123" s="74"/>
      <c r="WBC123" s="77"/>
      <c r="WBD123" s="77"/>
      <c r="WBE123" s="11"/>
      <c r="WBK123" s="73"/>
      <c r="WBL123" s="73"/>
      <c r="WBM123" s="73"/>
      <c r="WBN123" s="73"/>
      <c r="WBO123" s="74"/>
      <c r="WBP123" s="74"/>
      <c r="WBQ123" s="77"/>
      <c r="WBR123" s="77"/>
      <c r="WBS123" s="11"/>
      <c r="WBY123" s="73"/>
      <c r="WBZ123" s="73"/>
      <c r="WCA123" s="73"/>
      <c r="WCB123" s="73"/>
      <c r="WCC123" s="74"/>
      <c r="WCD123" s="74"/>
      <c r="WCE123" s="77"/>
      <c r="WCF123" s="77"/>
      <c r="WCG123" s="11"/>
      <c r="WCM123" s="73"/>
      <c r="WCN123" s="73"/>
      <c r="WCO123" s="73"/>
      <c r="WCP123" s="73"/>
      <c r="WCQ123" s="74"/>
      <c r="WCR123" s="74"/>
      <c r="WCS123" s="77"/>
      <c r="WCT123" s="77"/>
      <c r="WCU123" s="11"/>
      <c r="WDA123" s="73"/>
      <c r="WDB123" s="73"/>
      <c r="WDC123" s="73"/>
      <c r="WDD123" s="73"/>
      <c r="WDE123" s="74"/>
      <c r="WDF123" s="74"/>
      <c r="WDG123" s="77"/>
      <c r="WDH123" s="77"/>
      <c r="WDI123" s="11"/>
      <c r="WDO123" s="73"/>
      <c r="WDP123" s="73"/>
      <c r="WDQ123" s="73"/>
      <c r="WDR123" s="73"/>
      <c r="WDS123" s="74"/>
      <c r="WDT123" s="74"/>
      <c r="WDU123" s="77"/>
      <c r="WDV123" s="77"/>
      <c r="WDW123" s="11"/>
      <c r="WEC123" s="73"/>
      <c r="WED123" s="73"/>
      <c r="WEE123" s="73"/>
      <c r="WEF123" s="73"/>
      <c r="WEG123" s="74"/>
      <c r="WEH123" s="74"/>
      <c r="WEI123" s="77"/>
      <c r="WEJ123" s="77"/>
      <c r="WEK123" s="11"/>
      <c r="WEQ123" s="73"/>
      <c r="WER123" s="73"/>
      <c r="WES123" s="73"/>
      <c r="WET123" s="73"/>
      <c r="WEU123" s="74"/>
      <c r="WEV123" s="74"/>
      <c r="WEW123" s="77"/>
      <c r="WEX123" s="77"/>
      <c r="WEY123" s="11"/>
      <c r="WFE123" s="73"/>
      <c r="WFF123" s="73"/>
      <c r="WFG123" s="73"/>
      <c r="WFH123" s="73"/>
      <c r="WFI123" s="74"/>
      <c r="WFJ123" s="74"/>
      <c r="WFK123" s="77"/>
      <c r="WFL123" s="77"/>
      <c r="WFM123" s="11"/>
      <c r="WFS123" s="73"/>
      <c r="WFT123" s="73"/>
      <c r="WFU123" s="73"/>
      <c r="WFV123" s="73"/>
      <c r="WFW123" s="74"/>
      <c r="WFX123" s="74"/>
      <c r="WFY123" s="77"/>
      <c r="WFZ123" s="77"/>
      <c r="WGA123" s="11"/>
      <c r="WGG123" s="73"/>
      <c r="WGH123" s="73"/>
      <c r="WGI123" s="73"/>
      <c r="WGJ123" s="73"/>
      <c r="WGK123" s="74"/>
      <c r="WGL123" s="74"/>
      <c r="WGM123" s="77"/>
      <c r="WGN123" s="77"/>
      <c r="WGO123" s="11"/>
      <c r="WGU123" s="73"/>
      <c r="WGV123" s="73"/>
      <c r="WGW123" s="73"/>
      <c r="WGX123" s="73"/>
      <c r="WGY123" s="74"/>
      <c r="WGZ123" s="74"/>
      <c r="WHA123" s="77"/>
      <c r="WHB123" s="77"/>
      <c r="WHC123" s="11"/>
      <c r="WHI123" s="73"/>
      <c r="WHJ123" s="73"/>
      <c r="WHK123" s="73"/>
      <c r="WHL123" s="73"/>
      <c r="WHM123" s="74"/>
      <c r="WHN123" s="74"/>
      <c r="WHO123" s="77"/>
      <c r="WHP123" s="77"/>
      <c r="WHQ123" s="11"/>
      <c r="WHW123" s="73"/>
      <c r="WHX123" s="73"/>
      <c r="WHY123" s="73"/>
      <c r="WHZ123" s="73"/>
      <c r="WIA123" s="74"/>
      <c r="WIB123" s="74"/>
      <c r="WIC123" s="77"/>
      <c r="WID123" s="77"/>
      <c r="WIE123" s="11"/>
      <c r="WIK123" s="73"/>
      <c r="WIL123" s="73"/>
      <c r="WIM123" s="73"/>
      <c r="WIN123" s="73"/>
      <c r="WIO123" s="74"/>
      <c r="WIP123" s="74"/>
      <c r="WIQ123" s="77"/>
      <c r="WIR123" s="77"/>
      <c r="WIS123" s="11"/>
      <c r="WIY123" s="73"/>
      <c r="WIZ123" s="73"/>
      <c r="WJA123" s="73"/>
      <c r="WJB123" s="73"/>
      <c r="WJC123" s="74"/>
      <c r="WJD123" s="74"/>
      <c r="WJE123" s="77"/>
      <c r="WJF123" s="77"/>
      <c r="WJG123" s="11"/>
      <c r="WJM123" s="73"/>
      <c r="WJN123" s="73"/>
      <c r="WJO123" s="73"/>
      <c r="WJP123" s="73"/>
      <c r="WJQ123" s="74"/>
      <c r="WJR123" s="74"/>
      <c r="WJS123" s="77"/>
      <c r="WJT123" s="77"/>
      <c r="WJU123" s="11"/>
      <c r="WKA123" s="73"/>
      <c r="WKB123" s="73"/>
      <c r="WKC123" s="73"/>
      <c r="WKD123" s="73"/>
      <c r="WKE123" s="74"/>
      <c r="WKF123" s="74"/>
      <c r="WKG123" s="77"/>
      <c r="WKH123" s="77"/>
      <c r="WKI123" s="11"/>
      <c r="WKO123" s="73"/>
      <c r="WKP123" s="73"/>
      <c r="WKQ123" s="73"/>
      <c r="WKR123" s="73"/>
      <c r="WKS123" s="74"/>
      <c r="WKT123" s="74"/>
      <c r="WKU123" s="77"/>
      <c r="WKV123" s="77"/>
      <c r="WKW123" s="11"/>
      <c r="WLC123" s="73"/>
      <c r="WLD123" s="73"/>
      <c r="WLE123" s="73"/>
      <c r="WLF123" s="73"/>
      <c r="WLG123" s="74"/>
      <c r="WLH123" s="74"/>
      <c r="WLI123" s="77"/>
      <c r="WLJ123" s="77"/>
      <c r="WLK123" s="11"/>
      <c r="WLQ123" s="73"/>
      <c r="WLR123" s="73"/>
      <c r="WLS123" s="73"/>
      <c r="WLT123" s="73"/>
      <c r="WLU123" s="74"/>
      <c r="WLV123" s="74"/>
      <c r="WLW123" s="77"/>
      <c r="WLX123" s="77"/>
      <c r="WLY123" s="11"/>
      <c r="WME123" s="73"/>
      <c r="WMF123" s="73"/>
      <c r="WMG123" s="73"/>
      <c r="WMH123" s="73"/>
      <c r="WMI123" s="74"/>
      <c r="WMJ123" s="74"/>
      <c r="WMK123" s="77"/>
      <c r="WML123" s="77"/>
      <c r="WMM123" s="11"/>
      <c r="WMS123" s="73"/>
      <c r="WMT123" s="73"/>
      <c r="WMU123" s="73"/>
      <c r="WMV123" s="73"/>
      <c r="WMW123" s="74"/>
      <c r="WMX123" s="74"/>
      <c r="WMY123" s="77"/>
      <c r="WMZ123" s="77"/>
      <c r="WNA123" s="11"/>
      <c r="WNG123" s="73"/>
      <c r="WNH123" s="73"/>
      <c r="WNI123" s="73"/>
      <c r="WNJ123" s="73"/>
      <c r="WNK123" s="74"/>
      <c r="WNL123" s="74"/>
      <c r="WNM123" s="77"/>
      <c r="WNN123" s="77"/>
      <c r="WNO123" s="11"/>
      <c r="WNU123" s="73"/>
      <c r="WNV123" s="73"/>
      <c r="WNW123" s="73"/>
      <c r="WNX123" s="73"/>
      <c r="WNY123" s="74"/>
      <c r="WNZ123" s="74"/>
      <c r="WOA123" s="77"/>
      <c r="WOB123" s="77"/>
      <c r="WOC123" s="11"/>
      <c r="WOI123" s="73"/>
      <c r="WOJ123" s="73"/>
      <c r="WOK123" s="73"/>
      <c r="WOL123" s="73"/>
      <c r="WOM123" s="74"/>
      <c r="WON123" s="74"/>
      <c r="WOO123" s="77"/>
      <c r="WOP123" s="77"/>
      <c r="WOQ123" s="11"/>
      <c r="WOW123" s="73"/>
      <c r="WOX123" s="73"/>
      <c r="WOY123" s="73"/>
      <c r="WOZ123" s="73"/>
      <c r="WPA123" s="74"/>
      <c r="WPB123" s="74"/>
      <c r="WPC123" s="77"/>
      <c r="WPD123" s="77"/>
      <c r="WPE123" s="11"/>
      <c r="WPK123" s="73"/>
      <c r="WPL123" s="73"/>
      <c r="WPM123" s="73"/>
      <c r="WPN123" s="73"/>
      <c r="WPO123" s="74"/>
      <c r="WPP123" s="74"/>
      <c r="WPQ123" s="77"/>
      <c r="WPR123" s="77"/>
      <c r="WPS123" s="11"/>
      <c r="WPY123" s="73"/>
      <c r="WPZ123" s="73"/>
      <c r="WQA123" s="73"/>
      <c r="WQB123" s="73"/>
      <c r="WQC123" s="74"/>
      <c r="WQD123" s="74"/>
      <c r="WQE123" s="77"/>
      <c r="WQF123" s="77"/>
      <c r="WQG123" s="11"/>
      <c r="WQM123" s="73"/>
      <c r="WQN123" s="73"/>
      <c r="WQO123" s="73"/>
      <c r="WQP123" s="73"/>
      <c r="WQQ123" s="74"/>
      <c r="WQR123" s="74"/>
      <c r="WQS123" s="77"/>
      <c r="WQT123" s="77"/>
      <c r="WQU123" s="11"/>
      <c r="WRA123" s="73"/>
      <c r="WRB123" s="73"/>
      <c r="WRC123" s="73"/>
      <c r="WRD123" s="73"/>
      <c r="WRE123" s="74"/>
      <c r="WRF123" s="74"/>
      <c r="WRG123" s="77"/>
      <c r="WRH123" s="77"/>
      <c r="WRI123" s="11"/>
      <c r="WRO123" s="73"/>
      <c r="WRP123" s="73"/>
      <c r="WRQ123" s="73"/>
      <c r="WRR123" s="73"/>
      <c r="WRS123" s="74"/>
      <c r="WRT123" s="74"/>
      <c r="WRU123" s="77"/>
      <c r="WRV123" s="77"/>
      <c r="WRW123" s="11"/>
      <c r="WSC123" s="73"/>
      <c r="WSD123" s="73"/>
      <c r="WSE123" s="73"/>
      <c r="WSF123" s="73"/>
      <c r="WSG123" s="74"/>
      <c r="WSH123" s="74"/>
      <c r="WSI123" s="77"/>
      <c r="WSJ123" s="77"/>
      <c r="WSK123" s="11"/>
      <c r="WSQ123" s="73"/>
      <c r="WSR123" s="73"/>
      <c r="WSS123" s="73"/>
      <c r="WST123" s="73"/>
      <c r="WSU123" s="74"/>
      <c r="WSV123" s="74"/>
      <c r="WSW123" s="77"/>
      <c r="WSX123" s="77"/>
      <c r="WSY123" s="11"/>
      <c r="WTE123" s="73"/>
      <c r="WTF123" s="73"/>
      <c r="WTG123" s="73"/>
      <c r="WTH123" s="73"/>
      <c r="WTI123" s="74"/>
      <c r="WTJ123" s="74"/>
      <c r="WTK123" s="77"/>
      <c r="WTL123" s="77"/>
      <c r="WTM123" s="11"/>
      <c r="WTS123" s="73"/>
      <c r="WTT123" s="73"/>
      <c r="WTU123" s="73"/>
      <c r="WTV123" s="73"/>
      <c r="WTW123" s="74"/>
      <c r="WTX123" s="74"/>
      <c r="WTY123" s="77"/>
      <c r="WTZ123" s="77"/>
      <c r="WUA123" s="11"/>
      <c r="WUG123" s="73"/>
      <c r="WUH123" s="73"/>
      <c r="WUI123" s="73"/>
      <c r="WUJ123" s="73"/>
      <c r="WUK123" s="74"/>
      <c r="WUL123" s="74"/>
      <c r="WUM123" s="77"/>
      <c r="WUN123" s="77"/>
      <c r="WUO123" s="11"/>
      <c r="WUU123" s="73"/>
      <c r="WUV123" s="73"/>
      <c r="WUW123" s="73"/>
      <c r="WUX123" s="73"/>
      <c r="WUY123" s="74"/>
      <c r="WUZ123" s="74"/>
      <c r="WVA123" s="77"/>
      <c r="WVB123" s="77"/>
      <c r="WVC123" s="11"/>
      <c r="WVI123" s="73"/>
      <c r="WVJ123" s="73"/>
      <c r="WVK123" s="73"/>
      <c r="WVL123" s="73"/>
      <c r="WVM123" s="74"/>
      <c r="WVN123" s="74"/>
      <c r="WVO123" s="77"/>
      <c r="WVP123" s="77"/>
      <c r="WVQ123" s="11"/>
      <c r="WVW123" s="73"/>
      <c r="WVX123" s="73"/>
      <c r="WVY123" s="73"/>
      <c r="WVZ123" s="73"/>
      <c r="WWA123" s="74"/>
      <c r="WWB123" s="74"/>
      <c r="WWC123" s="77"/>
      <c r="WWD123" s="77"/>
      <c r="WWE123" s="11"/>
      <c r="WWK123" s="73"/>
      <c r="WWL123" s="73"/>
      <c r="WWM123" s="73"/>
      <c r="WWN123" s="73"/>
      <c r="WWO123" s="74"/>
      <c r="WWP123" s="74"/>
      <c r="WWQ123" s="77"/>
      <c r="WWR123" s="77"/>
      <c r="WWS123" s="11"/>
      <c r="WWY123" s="73"/>
      <c r="WWZ123" s="73"/>
      <c r="WXA123" s="73"/>
      <c r="WXB123" s="73"/>
      <c r="WXC123" s="74"/>
      <c r="WXD123" s="74"/>
      <c r="WXE123" s="77"/>
      <c r="WXF123" s="77"/>
      <c r="WXG123" s="11"/>
      <c r="WXM123" s="73"/>
      <c r="WXN123" s="73"/>
      <c r="WXO123" s="73"/>
      <c r="WXP123" s="73"/>
      <c r="WXQ123" s="74"/>
      <c r="WXR123" s="74"/>
      <c r="WXS123" s="77"/>
      <c r="WXT123" s="77"/>
      <c r="WXU123" s="11"/>
      <c r="WYA123" s="73"/>
      <c r="WYB123" s="73"/>
      <c r="WYC123" s="73"/>
      <c r="WYD123" s="73"/>
      <c r="WYE123" s="74"/>
      <c r="WYF123" s="74"/>
      <c r="WYG123" s="77"/>
      <c r="WYH123" s="77"/>
      <c r="WYI123" s="11"/>
      <c r="WYO123" s="73"/>
      <c r="WYP123" s="73"/>
      <c r="WYQ123" s="73"/>
      <c r="WYR123" s="73"/>
      <c r="WYS123" s="74"/>
      <c r="WYT123" s="74"/>
      <c r="WYU123" s="77"/>
      <c r="WYV123" s="77"/>
      <c r="WYW123" s="11"/>
      <c r="WZC123" s="73"/>
      <c r="WZD123" s="73"/>
      <c r="WZE123" s="73"/>
      <c r="WZF123" s="73"/>
      <c r="WZG123" s="74"/>
      <c r="WZH123" s="74"/>
      <c r="WZI123" s="77"/>
      <c r="WZJ123" s="77"/>
      <c r="WZK123" s="11"/>
      <c r="WZQ123" s="73"/>
      <c r="WZR123" s="73"/>
      <c r="WZS123" s="73"/>
      <c r="WZT123" s="73"/>
      <c r="WZU123" s="74"/>
      <c r="WZV123" s="74"/>
      <c r="WZW123" s="77"/>
      <c r="WZX123" s="77"/>
      <c r="WZY123" s="11"/>
      <c r="XAE123" s="73"/>
      <c r="XAF123" s="73"/>
      <c r="XAG123" s="73"/>
      <c r="XAH123" s="73"/>
      <c r="XAI123" s="74"/>
      <c r="XAJ123" s="74"/>
      <c r="XAK123" s="77"/>
      <c r="XAL123" s="77"/>
      <c r="XAM123" s="11"/>
      <c r="XAS123" s="73"/>
      <c r="XAT123" s="73"/>
      <c r="XAU123" s="73"/>
      <c r="XAV123" s="73"/>
      <c r="XAW123" s="74"/>
      <c r="XAX123" s="74"/>
      <c r="XAY123" s="77"/>
      <c r="XAZ123" s="77"/>
      <c r="XBA123" s="11"/>
      <c r="XBG123" s="73"/>
      <c r="XBH123" s="73"/>
      <c r="XBI123" s="73"/>
      <c r="XBJ123" s="73"/>
      <c r="XBK123" s="74"/>
      <c r="XBL123" s="74"/>
      <c r="XBM123" s="77"/>
      <c r="XBN123" s="77"/>
      <c r="XBO123" s="11"/>
      <c r="XBU123" s="73"/>
      <c r="XBV123" s="73"/>
      <c r="XBW123" s="73"/>
      <c r="XBX123" s="73"/>
      <c r="XBY123" s="74"/>
      <c r="XBZ123" s="74"/>
      <c r="XCA123" s="77"/>
      <c r="XCB123" s="77"/>
      <c r="XCC123" s="11"/>
      <c r="XCI123" s="73"/>
      <c r="XCJ123" s="73"/>
      <c r="XCK123" s="73"/>
      <c r="XCL123" s="73"/>
      <c r="XCM123" s="74"/>
      <c r="XCN123" s="74"/>
      <c r="XCO123" s="77"/>
      <c r="XCP123" s="77"/>
      <c r="XCQ123" s="11"/>
      <c r="XCW123" s="73"/>
      <c r="XCX123" s="73"/>
      <c r="XCY123" s="73"/>
      <c r="XCZ123" s="73"/>
      <c r="XDA123" s="74"/>
      <c r="XDB123" s="74"/>
      <c r="XDC123" s="77"/>
      <c r="XDD123" s="77"/>
      <c r="XDE123" s="11"/>
      <c r="XDK123" s="73"/>
      <c r="XDL123" s="73"/>
      <c r="XDM123" s="73"/>
      <c r="XDN123" s="73"/>
      <c r="XDO123" s="74"/>
      <c r="XDP123" s="74"/>
      <c r="XDQ123" s="77"/>
      <c r="XDR123" s="77"/>
      <c r="XDS123" s="11"/>
      <c r="XDY123" s="73"/>
      <c r="XDZ123" s="73"/>
      <c r="XEA123" s="73"/>
      <c r="XEB123" s="73"/>
      <c r="XEC123" s="74"/>
      <c r="XED123" s="74"/>
      <c r="XEE123" s="77"/>
      <c r="XEF123" s="77"/>
      <c r="XEG123" s="11"/>
      <c r="XEM123" s="73"/>
      <c r="XEN123" s="73"/>
      <c r="XEO123" s="73"/>
      <c r="XEP123" s="73"/>
      <c r="XEQ123" s="74"/>
      <c r="XER123" s="74"/>
      <c r="XES123" s="77"/>
      <c r="XET123" s="77"/>
      <c r="XEU123" s="11"/>
      <c r="XFA123" s="73"/>
      <c r="XFB123" s="73"/>
      <c r="XFC123" s="73"/>
      <c r="XFD123" s="73"/>
    </row>
    <row r="124" spans="1:5119 5125:6141 6147:7163 7169:12287 12293:13309 13315:14331 14337:16384" x14ac:dyDescent="0.2">
      <c r="A124" s="73">
        <v>666904</v>
      </c>
      <c r="B124" s="73">
        <f>+_xlfn.XLOOKUP(A124,'[1]padron 2703'!A:A,'[1]padron 2703'!B:B,0)</f>
        <v>610028</v>
      </c>
      <c r="C124" s="73" t="str">
        <f>+_xlfn.XLOOKUP(A124,'[1]padron 2703'!A:A,'[1]padron 2703'!N:N,0)</f>
        <v>7791337010451</v>
      </c>
      <c r="D124" s="73" t="str">
        <f>+_xlfn.XLOOKUP(A124,'[1]padron 2703'!A:A,'[1]padron 2703'!D:D,0)</f>
        <v xml:space="preserve">YOGU LS.BATIDO NUTR.ACT C/CONF 164X               </v>
      </c>
      <c r="E124" s="74">
        <f>+_xlfn.XLOOKUP(A124,'[1]padron 2703'!A:A,'[1]padron 2703'!I:I,0)</f>
        <v>2472.5639999999999</v>
      </c>
      <c r="F124" s="74" t="s">
        <v>690</v>
      </c>
      <c r="G124" s="77">
        <v>46125</v>
      </c>
      <c r="H124" s="77">
        <v>46142</v>
      </c>
      <c r="O124" s="73"/>
      <c r="P124" s="73"/>
      <c r="Q124" s="73"/>
      <c r="R124" s="73"/>
      <c r="S124" s="74"/>
      <c r="T124" s="74"/>
      <c r="U124" s="77"/>
      <c r="V124" s="77"/>
      <c r="W124" s="11"/>
      <c r="AC124" s="73"/>
      <c r="AD124" s="73"/>
      <c r="AE124" s="73"/>
      <c r="AF124" s="73"/>
      <c r="AG124" s="74"/>
      <c r="AH124" s="74"/>
      <c r="AI124" s="77"/>
      <c r="AJ124" s="77"/>
      <c r="AK124" s="11"/>
      <c r="AQ124" s="73"/>
      <c r="AR124" s="73"/>
      <c r="AS124" s="73"/>
      <c r="AT124" s="73"/>
      <c r="AU124" s="74"/>
      <c r="AV124" s="74"/>
      <c r="AW124" s="77"/>
      <c r="AX124" s="77"/>
      <c r="AY124" s="11"/>
      <c r="BE124" s="73"/>
      <c r="BF124" s="73"/>
      <c r="BG124" s="73"/>
      <c r="BH124" s="73"/>
      <c r="BI124" s="74"/>
      <c r="BJ124" s="74"/>
      <c r="BK124" s="77"/>
      <c r="BL124" s="77"/>
      <c r="BM124" s="11"/>
      <c r="BS124" s="73"/>
      <c r="BT124" s="73"/>
      <c r="BU124" s="73"/>
      <c r="BV124" s="73"/>
      <c r="BW124" s="74"/>
      <c r="BX124" s="74"/>
      <c r="BY124" s="77"/>
      <c r="BZ124" s="77"/>
      <c r="CA124" s="11"/>
      <c r="CG124" s="73"/>
      <c r="CH124" s="73"/>
      <c r="CI124" s="73"/>
      <c r="CJ124" s="73"/>
      <c r="CK124" s="74"/>
      <c r="CL124" s="74"/>
      <c r="CM124" s="77"/>
      <c r="CN124" s="77"/>
      <c r="CO124" s="11"/>
      <c r="CU124" s="73"/>
      <c r="CV124" s="73"/>
      <c r="CW124" s="73"/>
      <c r="CX124" s="73"/>
      <c r="CY124" s="74"/>
      <c r="CZ124" s="74"/>
      <c r="DA124" s="77"/>
      <c r="DB124" s="77"/>
      <c r="DC124" s="11"/>
      <c r="DI124" s="73"/>
      <c r="DJ124" s="73"/>
      <c r="DK124" s="73"/>
      <c r="DL124" s="73"/>
      <c r="DM124" s="74"/>
      <c r="DN124" s="74"/>
      <c r="DO124" s="77"/>
      <c r="DP124" s="77"/>
      <c r="DQ124" s="11"/>
      <c r="DW124" s="73"/>
      <c r="DX124" s="73"/>
      <c r="DY124" s="73"/>
      <c r="DZ124" s="73"/>
      <c r="EA124" s="74"/>
      <c r="EB124" s="74"/>
      <c r="EC124" s="77"/>
      <c r="ED124" s="77"/>
      <c r="EE124" s="11"/>
      <c r="EK124" s="73"/>
      <c r="EL124" s="73"/>
      <c r="EM124" s="73"/>
      <c r="EN124" s="73"/>
      <c r="EO124" s="74"/>
      <c r="EP124" s="74"/>
      <c r="EQ124" s="77"/>
      <c r="ER124" s="77"/>
      <c r="ES124" s="11"/>
      <c r="EY124" s="73"/>
      <c r="EZ124" s="73"/>
      <c r="FA124" s="73"/>
      <c r="FB124" s="73"/>
      <c r="FC124" s="74"/>
      <c r="FD124" s="74"/>
      <c r="FE124" s="77"/>
      <c r="FF124" s="77"/>
      <c r="FG124" s="11"/>
      <c r="FM124" s="73"/>
      <c r="FN124" s="73"/>
      <c r="FO124" s="73"/>
      <c r="FP124" s="73"/>
      <c r="FQ124" s="74"/>
      <c r="FR124" s="74"/>
      <c r="FS124" s="77"/>
      <c r="FT124" s="77"/>
      <c r="FU124" s="11"/>
      <c r="GA124" s="73"/>
      <c r="GB124" s="73"/>
      <c r="GC124" s="73"/>
      <c r="GD124" s="73"/>
      <c r="GE124" s="74"/>
      <c r="GF124" s="74"/>
      <c r="GG124" s="77"/>
      <c r="GH124" s="77"/>
      <c r="GI124" s="11"/>
      <c r="GO124" s="73"/>
      <c r="GP124" s="73"/>
      <c r="GQ124" s="73"/>
      <c r="GR124" s="73"/>
      <c r="GS124" s="74"/>
      <c r="GT124" s="74"/>
      <c r="GU124" s="77"/>
      <c r="GV124" s="77"/>
      <c r="GW124" s="11"/>
      <c r="HC124" s="73"/>
      <c r="HD124" s="73"/>
      <c r="HE124" s="73"/>
      <c r="HF124" s="73"/>
      <c r="HG124" s="74"/>
      <c r="HH124" s="74"/>
      <c r="HI124" s="77"/>
      <c r="HJ124" s="77"/>
      <c r="HK124" s="11"/>
      <c r="HQ124" s="73"/>
      <c r="HR124" s="73"/>
      <c r="HS124" s="73"/>
      <c r="HT124" s="73"/>
      <c r="HU124" s="74"/>
      <c r="HV124" s="74"/>
      <c r="HW124" s="77"/>
      <c r="HX124" s="77"/>
      <c r="HY124" s="11"/>
      <c r="IE124" s="73"/>
      <c r="IF124" s="73"/>
      <c r="IG124" s="73"/>
      <c r="IH124" s="73"/>
      <c r="II124" s="74"/>
      <c r="IJ124" s="74"/>
      <c r="IK124" s="77"/>
      <c r="IL124" s="77"/>
      <c r="IM124" s="11"/>
      <c r="IS124" s="73"/>
      <c r="IT124" s="73"/>
      <c r="IU124" s="73"/>
      <c r="IV124" s="73"/>
      <c r="IW124" s="74"/>
      <c r="IX124" s="74"/>
      <c r="IY124" s="77"/>
      <c r="IZ124" s="77"/>
      <c r="JA124" s="11"/>
      <c r="JG124" s="73"/>
      <c r="JH124" s="73"/>
      <c r="JI124" s="73"/>
      <c r="JJ124" s="73"/>
      <c r="JK124" s="74"/>
      <c r="JL124" s="74"/>
      <c r="JM124" s="77"/>
      <c r="JN124" s="77"/>
      <c r="JO124" s="11"/>
      <c r="JU124" s="73"/>
      <c r="JV124" s="73"/>
      <c r="JW124" s="73"/>
      <c r="JX124" s="73"/>
      <c r="JY124" s="74"/>
      <c r="JZ124" s="74"/>
      <c r="KA124" s="77"/>
      <c r="KB124" s="77"/>
      <c r="KC124" s="11"/>
      <c r="KI124" s="73"/>
      <c r="KJ124" s="73"/>
      <c r="KK124" s="73"/>
      <c r="KL124" s="73"/>
      <c r="KM124" s="74"/>
      <c r="KN124" s="74"/>
      <c r="KO124" s="77"/>
      <c r="KP124" s="77"/>
      <c r="KQ124" s="11"/>
      <c r="KW124" s="73"/>
      <c r="KX124" s="73"/>
      <c r="KY124" s="73"/>
      <c r="KZ124" s="73"/>
      <c r="LA124" s="74"/>
      <c r="LB124" s="74"/>
      <c r="LC124" s="77"/>
      <c r="LD124" s="77"/>
      <c r="LE124" s="11"/>
      <c r="LK124" s="73"/>
      <c r="LL124" s="73"/>
      <c r="LM124" s="73"/>
      <c r="LN124" s="73"/>
      <c r="LO124" s="74"/>
      <c r="LP124" s="74"/>
      <c r="LQ124" s="77"/>
      <c r="LR124" s="77"/>
      <c r="LS124" s="11"/>
      <c r="LY124" s="73"/>
      <c r="LZ124" s="73"/>
      <c r="MA124" s="73"/>
      <c r="MB124" s="73"/>
      <c r="MC124" s="74"/>
      <c r="MD124" s="74"/>
      <c r="ME124" s="77"/>
      <c r="MF124" s="77"/>
      <c r="MG124" s="11"/>
      <c r="MM124" s="73"/>
      <c r="MN124" s="73"/>
      <c r="MO124" s="73"/>
      <c r="MP124" s="73"/>
      <c r="MQ124" s="74"/>
      <c r="MR124" s="74"/>
      <c r="MS124" s="77"/>
      <c r="MT124" s="77"/>
      <c r="MU124" s="11"/>
      <c r="NA124" s="73"/>
      <c r="NB124" s="73"/>
      <c r="NC124" s="73"/>
      <c r="ND124" s="73"/>
      <c r="NE124" s="74"/>
      <c r="NF124" s="74"/>
      <c r="NG124" s="77"/>
      <c r="NH124" s="77"/>
      <c r="NI124" s="11"/>
      <c r="NO124" s="73"/>
      <c r="NP124" s="73"/>
      <c r="NQ124" s="73"/>
      <c r="NR124" s="73"/>
      <c r="NS124" s="74"/>
      <c r="NT124" s="74"/>
      <c r="NU124" s="77"/>
      <c r="NV124" s="77"/>
      <c r="NW124" s="11"/>
      <c r="OC124" s="73"/>
      <c r="OD124" s="73"/>
      <c r="OE124" s="73"/>
      <c r="OF124" s="73"/>
      <c r="OG124" s="74"/>
      <c r="OH124" s="74"/>
      <c r="OI124" s="77"/>
      <c r="OJ124" s="77"/>
      <c r="OK124" s="11"/>
      <c r="OQ124" s="73"/>
      <c r="OR124" s="73"/>
      <c r="OS124" s="73"/>
      <c r="OT124" s="73"/>
      <c r="OU124" s="74"/>
      <c r="OV124" s="74"/>
      <c r="OW124" s="77"/>
      <c r="OX124" s="77"/>
      <c r="OY124" s="11"/>
      <c r="PE124" s="73"/>
      <c r="PF124" s="73"/>
      <c r="PG124" s="73"/>
      <c r="PH124" s="73"/>
      <c r="PI124" s="74"/>
      <c r="PJ124" s="74"/>
      <c r="PK124" s="77"/>
      <c r="PL124" s="77"/>
      <c r="PM124" s="11"/>
      <c r="PS124" s="73"/>
      <c r="PT124" s="73"/>
      <c r="PU124" s="73"/>
      <c r="PV124" s="73"/>
      <c r="PW124" s="74"/>
      <c r="PX124" s="74"/>
      <c r="PY124" s="77"/>
      <c r="PZ124" s="77"/>
      <c r="QA124" s="11"/>
      <c r="QG124" s="73"/>
      <c r="QH124" s="73"/>
      <c r="QI124" s="73"/>
      <c r="QJ124" s="73"/>
      <c r="QK124" s="74"/>
      <c r="QL124" s="74"/>
      <c r="QM124" s="77"/>
      <c r="QN124" s="77"/>
      <c r="QO124" s="11"/>
      <c r="QU124" s="73"/>
      <c r="QV124" s="73"/>
      <c r="QW124" s="73"/>
      <c r="QX124" s="73"/>
      <c r="QY124" s="74"/>
      <c r="QZ124" s="74"/>
      <c r="RA124" s="77"/>
      <c r="RB124" s="77"/>
      <c r="RC124" s="11"/>
      <c r="RI124" s="73"/>
      <c r="RJ124" s="73"/>
      <c r="RK124" s="73"/>
      <c r="RL124" s="73"/>
      <c r="RM124" s="74"/>
      <c r="RN124" s="74"/>
      <c r="RO124" s="77"/>
      <c r="RP124" s="77"/>
      <c r="RQ124" s="11"/>
      <c r="RW124" s="73"/>
      <c r="RX124" s="73"/>
      <c r="RY124" s="73"/>
      <c r="RZ124" s="73"/>
      <c r="SA124" s="74"/>
      <c r="SB124" s="74"/>
      <c r="SC124" s="77"/>
      <c r="SD124" s="77"/>
      <c r="SE124" s="11"/>
      <c r="SK124" s="73"/>
      <c r="SL124" s="73"/>
      <c r="SM124" s="73"/>
      <c r="SN124" s="73"/>
      <c r="SO124" s="74"/>
      <c r="SP124" s="74"/>
      <c r="SQ124" s="77"/>
      <c r="SR124" s="77"/>
      <c r="SS124" s="11"/>
      <c r="SY124" s="73"/>
      <c r="SZ124" s="73"/>
      <c r="TA124" s="73"/>
      <c r="TB124" s="73"/>
      <c r="TC124" s="74"/>
      <c r="TD124" s="74"/>
      <c r="TE124" s="77"/>
      <c r="TF124" s="77"/>
      <c r="TG124" s="11"/>
      <c r="TM124" s="73"/>
      <c r="TN124" s="73"/>
      <c r="TO124" s="73"/>
      <c r="TP124" s="73"/>
      <c r="TQ124" s="74"/>
      <c r="TR124" s="74"/>
      <c r="TS124" s="77"/>
      <c r="TT124" s="77"/>
      <c r="TU124" s="11"/>
      <c r="UA124" s="73"/>
      <c r="UB124" s="73"/>
      <c r="UC124" s="73"/>
      <c r="UD124" s="73"/>
      <c r="UE124" s="74"/>
      <c r="UF124" s="74"/>
      <c r="UG124" s="77"/>
      <c r="UH124" s="77"/>
      <c r="UI124" s="11"/>
      <c r="UO124" s="73"/>
      <c r="UP124" s="73"/>
      <c r="UQ124" s="73"/>
      <c r="UR124" s="73"/>
      <c r="US124" s="74"/>
      <c r="UT124" s="74"/>
      <c r="UU124" s="77"/>
      <c r="UV124" s="77"/>
      <c r="UW124" s="11"/>
      <c r="VC124" s="73"/>
      <c r="VD124" s="73"/>
      <c r="VE124" s="73"/>
      <c r="VF124" s="73"/>
      <c r="VG124" s="74"/>
      <c r="VH124" s="74"/>
      <c r="VI124" s="77"/>
      <c r="VJ124" s="77"/>
      <c r="VK124" s="11"/>
      <c r="VQ124" s="73"/>
      <c r="VR124" s="73"/>
      <c r="VS124" s="73"/>
      <c r="VT124" s="73"/>
      <c r="VU124" s="74"/>
      <c r="VV124" s="74"/>
      <c r="VW124" s="77"/>
      <c r="VX124" s="77"/>
      <c r="VY124" s="11"/>
      <c r="WE124" s="73"/>
      <c r="WF124" s="73"/>
      <c r="WG124" s="73"/>
      <c r="WH124" s="73"/>
      <c r="WI124" s="74"/>
      <c r="WJ124" s="74"/>
      <c r="WK124" s="77"/>
      <c r="WL124" s="77"/>
      <c r="WM124" s="11"/>
      <c r="WS124" s="73"/>
      <c r="WT124" s="73"/>
      <c r="WU124" s="73"/>
      <c r="WV124" s="73"/>
      <c r="WW124" s="74"/>
      <c r="WX124" s="74"/>
      <c r="WY124" s="77"/>
      <c r="WZ124" s="77"/>
      <c r="XA124" s="11"/>
      <c r="XG124" s="73"/>
      <c r="XH124" s="73"/>
      <c r="XI124" s="73"/>
      <c r="XJ124" s="73"/>
      <c r="XK124" s="74"/>
      <c r="XL124" s="74"/>
      <c r="XM124" s="77"/>
      <c r="XN124" s="77"/>
      <c r="XO124" s="11"/>
      <c r="XU124" s="73"/>
      <c r="XV124" s="73"/>
      <c r="XW124" s="73"/>
      <c r="XX124" s="73"/>
      <c r="XY124" s="74"/>
      <c r="XZ124" s="74"/>
      <c r="YA124" s="77"/>
      <c r="YB124" s="77"/>
      <c r="YC124" s="11"/>
      <c r="YI124" s="73"/>
      <c r="YJ124" s="73"/>
      <c r="YK124" s="73"/>
      <c r="YL124" s="73"/>
      <c r="YM124" s="74"/>
      <c r="YN124" s="74"/>
      <c r="YO124" s="77"/>
      <c r="YP124" s="77"/>
      <c r="YQ124" s="11"/>
      <c r="YW124" s="73"/>
      <c r="YX124" s="73"/>
      <c r="YY124" s="73"/>
      <c r="YZ124" s="73"/>
      <c r="ZA124" s="74"/>
      <c r="ZB124" s="74"/>
      <c r="ZC124" s="77"/>
      <c r="ZD124" s="77"/>
      <c r="ZE124" s="11"/>
      <c r="ZK124" s="73"/>
      <c r="ZL124" s="73"/>
      <c r="ZM124" s="73"/>
      <c r="ZN124" s="73"/>
      <c r="ZO124" s="74"/>
      <c r="ZP124" s="74"/>
      <c r="ZQ124" s="77"/>
      <c r="ZR124" s="77"/>
      <c r="ZS124" s="11"/>
      <c r="ZY124" s="73"/>
      <c r="ZZ124" s="73"/>
      <c r="AAA124" s="73"/>
      <c r="AAB124" s="73"/>
      <c r="AAC124" s="74"/>
      <c r="AAD124" s="74"/>
      <c r="AAE124" s="77"/>
      <c r="AAF124" s="77"/>
      <c r="AAG124" s="11"/>
      <c r="AAM124" s="73"/>
      <c r="AAN124" s="73"/>
      <c r="AAO124" s="73"/>
      <c r="AAP124" s="73"/>
      <c r="AAQ124" s="74"/>
      <c r="AAR124" s="74"/>
      <c r="AAS124" s="77"/>
      <c r="AAT124" s="77"/>
      <c r="AAU124" s="11"/>
      <c r="ABA124" s="73"/>
      <c r="ABB124" s="73"/>
      <c r="ABC124" s="73"/>
      <c r="ABD124" s="73"/>
      <c r="ABE124" s="74"/>
      <c r="ABF124" s="74"/>
      <c r="ABG124" s="77"/>
      <c r="ABH124" s="77"/>
      <c r="ABI124" s="11"/>
      <c r="ABO124" s="73"/>
      <c r="ABP124" s="73"/>
      <c r="ABQ124" s="73"/>
      <c r="ABR124" s="73"/>
      <c r="ABS124" s="74"/>
      <c r="ABT124" s="74"/>
      <c r="ABU124" s="77"/>
      <c r="ABV124" s="77"/>
      <c r="ABW124" s="11"/>
      <c r="ACC124" s="73"/>
      <c r="ACD124" s="73"/>
      <c r="ACE124" s="73"/>
      <c r="ACF124" s="73"/>
      <c r="ACG124" s="74"/>
      <c r="ACH124" s="74"/>
      <c r="ACI124" s="77"/>
      <c r="ACJ124" s="77"/>
      <c r="ACK124" s="11"/>
      <c r="ACQ124" s="73"/>
      <c r="ACR124" s="73"/>
      <c r="ACS124" s="73"/>
      <c r="ACT124" s="73"/>
      <c r="ACU124" s="74"/>
      <c r="ACV124" s="74"/>
      <c r="ACW124" s="77"/>
      <c r="ACX124" s="77"/>
      <c r="ACY124" s="11"/>
      <c r="ADE124" s="73"/>
      <c r="ADF124" s="73"/>
      <c r="ADG124" s="73"/>
      <c r="ADH124" s="73"/>
      <c r="ADI124" s="74"/>
      <c r="ADJ124" s="74"/>
      <c r="ADK124" s="77"/>
      <c r="ADL124" s="77"/>
      <c r="ADM124" s="11"/>
      <c r="ADS124" s="73"/>
      <c r="ADT124" s="73"/>
      <c r="ADU124" s="73"/>
      <c r="ADV124" s="73"/>
      <c r="ADW124" s="74"/>
      <c r="ADX124" s="74"/>
      <c r="ADY124" s="77"/>
      <c r="ADZ124" s="77"/>
      <c r="AEA124" s="11"/>
      <c r="AEG124" s="73"/>
      <c r="AEH124" s="73"/>
      <c r="AEI124" s="73"/>
      <c r="AEJ124" s="73"/>
      <c r="AEK124" s="74"/>
      <c r="AEL124" s="74"/>
      <c r="AEM124" s="77"/>
      <c r="AEN124" s="77"/>
      <c r="AEO124" s="11"/>
      <c r="AEU124" s="73"/>
      <c r="AEV124" s="73"/>
      <c r="AEW124" s="73"/>
      <c r="AEX124" s="73"/>
      <c r="AEY124" s="74"/>
      <c r="AEZ124" s="74"/>
      <c r="AFA124" s="77"/>
      <c r="AFB124" s="77"/>
      <c r="AFC124" s="11"/>
      <c r="AFI124" s="73"/>
      <c r="AFJ124" s="73"/>
      <c r="AFK124" s="73"/>
      <c r="AFL124" s="73"/>
      <c r="AFM124" s="74"/>
      <c r="AFN124" s="74"/>
      <c r="AFO124" s="77"/>
      <c r="AFP124" s="77"/>
      <c r="AFQ124" s="11"/>
      <c r="AFW124" s="73"/>
      <c r="AFX124" s="73"/>
      <c r="AFY124" s="73"/>
      <c r="AFZ124" s="73"/>
      <c r="AGA124" s="74"/>
      <c r="AGB124" s="74"/>
      <c r="AGC124" s="77"/>
      <c r="AGD124" s="77"/>
      <c r="AGE124" s="11"/>
      <c r="AGK124" s="73"/>
      <c r="AGL124" s="73"/>
      <c r="AGM124" s="73"/>
      <c r="AGN124" s="73"/>
      <c r="AGO124" s="74"/>
      <c r="AGP124" s="74"/>
      <c r="AGQ124" s="77"/>
      <c r="AGR124" s="77"/>
      <c r="AGS124" s="11"/>
      <c r="AGY124" s="73"/>
      <c r="AGZ124" s="73"/>
      <c r="AHA124" s="73"/>
      <c r="AHB124" s="73"/>
      <c r="AHC124" s="74"/>
      <c r="AHD124" s="74"/>
      <c r="AHE124" s="77"/>
      <c r="AHF124" s="77"/>
      <c r="AHG124" s="11"/>
      <c r="AHM124" s="73"/>
      <c r="AHN124" s="73"/>
      <c r="AHO124" s="73"/>
      <c r="AHP124" s="73"/>
      <c r="AHQ124" s="74"/>
      <c r="AHR124" s="74"/>
      <c r="AHS124" s="77"/>
      <c r="AHT124" s="77"/>
      <c r="AHU124" s="11"/>
      <c r="AIA124" s="73"/>
      <c r="AIB124" s="73"/>
      <c r="AIC124" s="73"/>
      <c r="AID124" s="73"/>
      <c r="AIE124" s="74"/>
      <c r="AIF124" s="74"/>
      <c r="AIG124" s="77"/>
      <c r="AIH124" s="77"/>
      <c r="AII124" s="11"/>
      <c r="AIO124" s="73"/>
      <c r="AIP124" s="73"/>
      <c r="AIQ124" s="73"/>
      <c r="AIR124" s="73"/>
      <c r="AIS124" s="74"/>
      <c r="AIT124" s="74"/>
      <c r="AIU124" s="77"/>
      <c r="AIV124" s="77"/>
      <c r="AIW124" s="11"/>
      <c r="AJC124" s="73"/>
      <c r="AJD124" s="73"/>
      <c r="AJE124" s="73"/>
      <c r="AJF124" s="73"/>
      <c r="AJG124" s="74"/>
      <c r="AJH124" s="74"/>
      <c r="AJI124" s="77"/>
      <c r="AJJ124" s="77"/>
      <c r="AJK124" s="11"/>
      <c r="AJQ124" s="73"/>
      <c r="AJR124" s="73"/>
      <c r="AJS124" s="73"/>
      <c r="AJT124" s="73"/>
      <c r="AJU124" s="74"/>
      <c r="AJV124" s="74"/>
      <c r="AJW124" s="77"/>
      <c r="AJX124" s="77"/>
      <c r="AJY124" s="11"/>
      <c r="AKE124" s="73"/>
      <c r="AKF124" s="73"/>
      <c r="AKG124" s="73"/>
      <c r="AKH124" s="73"/>
      <c r="AKI124" s="74"/>
      <c r="AKJ124" s="74"/>
      <c r="AKK124" s="77"/>
      <c r="AKL124" s="77"/>
      <c r="AKM124" s="11"/>
      <c r="AKS124" s="73"/>
      <c r="AKT124" s="73"/>
      <c r="AKU124" s="73"/>
      <c r="AKV124" s="73"/>
      <c r="AKW124" s="74"/>
      <c r="AKX124" s="74"/>
      <c r="AKY124" s="77"/>
      <c r="AKZ124" s="77"/>
      <c r="ALA124" s="11"/>
      <c r="ALG124" s="73"/>
      <c r="ALH124" s="73"/>
      <c r="ALI124" s="73"/>
      <c r="ALJ124" s="73"/>
      <c r="ALK124" s="74"/>
      <c r="ALL124" s="74"/>
      <c r="ALM124" s="77"/>
      <c r="ALN124" s="77"/>
      <c r="ALO124" s="11"/>
      <c r="ALU124" s="73"/>
      <c r="ALV124" s="73"/>
      <c r="ALW124" s="73"/>
      <c r="ALX124" s="73"/>
      <c r="ALY124" s="74"/>
      <c r="ALZ124" s="74"/>
      <c r="AMA124" s="77"/>
      <c r="AMB124" s="77"/>
      <c r="AMC124" s="11"/>
      <c r="AMI124" s="73"/>
      <c r="AMJ124" s="73"/>
      <c r="AMK124" s="73"/>
      <c r="AML124" s="73"/>
      <c r="AMM124" s="74"/>
      <c r="AMN124" s="74"/>
      <c r="AMO124" s="77"/>
      <c r="AMP124" s="77"/>
      <c r="AMQ124" s="11"/>
      <c r="AMW124" s="73"/>
      <c r="AMX124" s="73"/>
      <c r="AMY124" s="73"/>
      <c r="AMZ124" s="73"/>
      <c r="ANA124" s="74"/>
      <c r="ANB124" s="74"/>
      <c r="ANC124" s="77"/>
      <c r="AND124" s="77"/>
      <c r="ANE124" s="11"/>
      <c r="ANK124" s="73"/>
      <c r="ANL124" s="73"/>
      <c r="ANM124" s="73"/>
      <c r="ANN124" s="73"/>
      <c r="ANO124" s="74"/>
      <c r="ANP124" s="74"/>
      <c r="ANQ124" s="77"/>
      <c r="ANR124" s="77"/>
      <c r="ANS124" s="11"/>
      <c r="ANY124" s="73"/>
      <c r="ANZ124" s="73"/>
      <c r="AOA124" s="73"/>
      <c r="AOB124" s="73"/>
      <c r="AOC124" s="74"/>
      <c r="AOD124" s="74"/>
      <c r="AOE124" s="77"/>
      <c r="AOF124" s="77"/>
      <c r="AOG124" s="11"/>
      <c r="AOM124" s="73"/>
      <c r="AON124" s="73"/>
      <c r="AOO124" s="73"/>
      <c r="AOP124" s="73"/>
      <c r="AOQ124" s="74"/>
      <c r="AOR124" s="74"/>
      <c r="AOS124" s="77"/>
      <c r="AOT124" s="77"/>
      <c r="AOU124" s="11"/>
      <c r="APA124" s="73"/>
      <c r="APB124" s="73"/>
      <c r="APC124" s="73"/>
      <c r="APD124" s="73"/>
      <c r="APE124" s="74"/>
      <c r="APF124" s="74"/>
      <c r="APG124" s="77"/>
      <c r="APH124" s="77"/>
      <c r="API124" s="11"/>
      <c r="APO124" s="73"/>
      <c r="APP124" s="73"/>
      <c r="APQ124" s="73"/>
      <c r="APR124" s="73"/>
      <c r="APS124" s="74"/>
      <c r="APT124" s="74"/>
      <c r="APU124" s="77"/>
      <c r="APV124" s="77"/>
      <c r="APW124" s="11"/>
      <c r="AQC124" s="73"/>
      <c r="AQD124" s="73"/>
      <c r="AQE124" s="73"/>
      <c r="AQF124" s="73"/>
      <c r="AQG124" s="74"/>
      <c r="AQH124" s="74"/>
      <c r="AQI124" s="77"/>
      <c r="AQJ124" s="77"/>
      <c r="AQK124" s="11"/>
      <c r="AQQ124" s="73"/>
      <c r="AQR124" s="73"/>
      <c r="AQS124" s="73"/>
      <c r="AQT124" s="73"/>
      <c r="AQU124" s="74"/>
      <c r="AQV124" s="74"/>
      <c r="AQW124" s="77"/>
      <c r="AQX124" s="77"/>
      <c r="AQY124" s="11"/>
      <c r="ARE124" s="73"/>
      <c r="ARF124" s="73"/>
      <c r="ARG124" s="73"/>
      <c r="ARH124" s="73"/>
      <c r="ARI124" s="74"/>
      <c r="ARJ124" s="74"/>
      <c r="ARK124" s="77"/>
      <c r="ARL124" s="77"/>
      <c r="ARM124" s="11"/>
      <c r="ARS124" s="73"/>
      <c r="ART124" s="73"/>
      <c r="ARU124" s="73"/>
      <c r="ARV124" s="73"/>
      <c r="ARW124" s="74"/>
      <c r="ARX124" s="74"/>
      <c r="ARY124" s="77"/>
      <c r="ARZ124" s="77"/>
      <c r="ASA124" s="11"/>
      <c r="ASG124" s="73"/>
      <c r="ASH124" s="73"/>
      <c r="ASI124" s="73"/>
      <c r="ASJ124" s="73"/>
      <c r="ASK124" s="74"/>
      <c r="ASL124" s="74"/>
      <c r="ASM124" s="77"/>
      <c r="ASN124" s="77"/>
      <c r="ASO124" s="11"/>
      <c r="ASU124" s="73"/>
      <c r="ASV124" s="73"/>
      <c r="ASW124" s="73"/>
      <c r="ASX124" s="73"/>
      <c r="ASY124" s="74"/>
      <c r="ASZ124" s="74"/>
      <c r="ATA124" s="77"/>
      <c r="ATB124" s="77"/>
      <c r="ATC124" s="11"/>
      <c r="ATI124" s="73"/>
      <c r="ATJ124" s="73"/>
      <c r="ATK124" s="73"/>
      <c r="ATL124" s="73"/>
      <c r="ATM124" s="74"/>
      <c r="ATN124" s="74"/>
      <c r="ATO124" s="77"/>
      <c r="ATP124" s="77"/>
      <c r="ATQ124" s="11"/>
      <c r="ATW124" s="73"/>
      <c r="ATX124" s="73"/>
      <c r="ATY124" s="73"/>
      <c r="ATZ124" s="73"/>
      <c r="AUA124" s="74"/>
      <c r="AUB124" s="74"/>
      <c r="AUC124" s="77"/>
      <c r="AUD124" s="77"/>
      <c r="AUE124" s="11"/>
      <c r="AUK124" s="73"/>
      <c r="AUL124" s="73"/>
      <c r="AUM124" s="73"/>
      <c r="AUN124" s="73"/>
      <c r="AUO124" s="74"/>
      <c r="AUP124" s="74"/>
      <c r="AUQ124" s="77"/>
      <c r="AUR124" s="77"/>
      <c r="AUS124" s="11"/>
      <c r="AUY124" s="73"/>
      <c r="AUZ124" s="73"/>
      <c r="AVA124" s="73"/>
      <c r="AVB124" s="73"/>
      <c r="AVC124" s="74"/>
      <c r="AVD124" s="74"/>
      <c r="AVE124" s="77"/>
      <c r="AVF124" s="77"/>
      <c r="AVG124" s="11"/>
      <c r="AVM124" s="73"/>
      <c r="AVN124" s="73"/>
      <c r="AVO124" s="73"/>
      <c r="AVP124" s="73"/>
      <c r="AVQ124" s="74"/>
      <c r="AVR124" s="74"/>
      <c r="AVS124" s="77"/>
      <c r="AVT124" s="77"/>
      <c r="AVU124" s="11"/>
      <c r="AWA124" s="73"/>
      <c r="AWB124" s="73"/>
      <c r="AWC124" s="73"/>
      <c r="AWD124" s="73"/>
      <c r="AWE124" s="74"/>
      <c r="AWF124" s="74"/>
      <c r="AWG124" s="77"/>
      <c r="AWH124" s="77"/>
      <c r="AWI124" s="11"/>
      <c r="AWO124" s="73"/>
      <c r="AWP124" s="73"/>
      <c r="AWQ124" s="73"/>
      <c r="AWR124" s="73"/>
      <c r="AWS124" s="74"/>
      <c r="AWT124" s="74"/>
      <c r="AWU124" s="77"/>
      <c r="AWV124" s="77"/>
      <c r="AWW124" s="11"/>
      <c r="AXC124" s="73"/>
      <c r="AXD124" s="73"/>
      <c r="AXE124" s="73"/>
      <c r="AXF124" s="73"/>
      <c r="AXG124" s="74"/>
      <c r="AXH124" s="74"/>
      <c r="AXI124" s="77"/>
      <c r="AXJ124" s="77"/>
      <c r="AXK124" s="11"/>
      <c r="AXQ124" s="73"/>
      <c r="AXR124" s="73"/>
      <c r="AXS124" s="73"/>
      <c r="AXT124" s="73"/>
      <c r="AXU124" s="74"/>
      <c r="AXV124" s="74"/>
      <c r="AXW124" s="77"/>
      <c r="AXX124" s="77"/>
      <c r="AXY124" s="11"/>
      <c r="AYE124" s="73"/>
      <c r="AYF124" s="73"/>
      <c r="AYG124" s="73"/>
      <c r="AYH124" s="73"/>
      <c r="AYI124" s="74"/>
      <c r="AYJ124" s="74"/>
      <c r="AYK124" s="77"/>
      <c r="AYL124" s="77"/>
      <c r="AYM124" s="11"/>
      <c r="AYS124" s="73"/>
      <c r="AYT124" s="73"/>
      <c r="AYU124" s="73"/>
      <c r="AYV124" s="73"/>
      <c r="AYW124" s="74"/>
      <c r="AYX124" s="74"/>
      <c r="AYY124" s="77"/>
      <c r="AYZ124" s="77"/>
      <c r="AZA124" s="11"/>
      <c r="AZG124" s="73"/>
      <c r="AZH124" s="73"/>
      <c r="AZI124" s="73"/>
      <c r="AZJ124" s="73"/>
      <c r="AZK124" s="74"/>
      <c r="AZL124" s="74"/>
      <c r="AZM124" s="77"/>
      <c r="AZN124" s="77"/>
      <c r="AZO124" s="11"/>
      <c r="AZU124" s="73"/>
      <c r="AZV124" s="73"/>
      <c r="AZW124" s="73"/>
      <c r="AZX124" s="73"/>
      <c r="AZY124" s="74"/>
      <c r="AZZ124" s="74"/>
      <c r="BAA124" s="77"/>
      <c r="BAB124" s="77"/>
      <c r="BAC124" s="11"/>
      <c r="BAI124" s="73"/>
      <c r="BAJ124" s="73"/>
      <c r="BAK124" s="73"/>
      <c r="BAL124" s="73"/>
      <c r="BAM124" s="74"/>
      <c r="BAN124" s="74"/>
      <c r="BAO124" s="77"/>
      <c r="BAP124" s="77"/>
      <c r="BAQ124" s="11"/>
      <c r="BAW124" s="73"/>
      <c r="BAX124" s="73"/>
      <c r="BAY124" s="73"/>
      <c r="BAZ124" s="73"/>
      <c r="BBA124" s="74"/>
      <c r="BBB124" s="74"/>
      <c r="BBC124" s="77"/>
      <c r="BBD124" s="77"/>
      <c r="BBE124" s="11"/>
      <c r="BBK124" s="73"/>
      <c r="BBL124" s="73"/>
      <c r="BBM124" s="73"/>
      <c r="BBN124" s="73"/>
      <c r="BBO124" s="74"/>
      <c r="BBP124" s="74"/>
      <c r="BBQ124" s="77"/>
      <c r="BBR124" s="77"/>
      <c r="BBS124" s="11"/>
      <c r="BBY124" s="73"/>
      <c r="BBZ124" s="73"/>
      <c r="BCA124" s="73"/>
      <c r="BCB124" s="73"/>
      <c r="BCC124" s="74"/>
      <c r="BCD124" s="74"/>
      <c r="BCE124" s="77"/>
      <c r="BCF124" s="77"/>
      <c r="BCG124" s="11"/>
      <c r="BCM124" s="73"/>
      <c r="BCN124" s="73"/>
      <c r="BCO124" s="73"/>
      <c r="BCP124" s="73"/>
      <c r="BCQ124" s="74"/>
      <c r="BCR124" s="74"/>
      <c r="BCS124" s="77"/>
      <c r="BCT124" s="77"/>
      <c r="BCU124" s="11"/>
      <c r="BDA124" s="73"/>
      <c r="BDB124" s="73"/>
      <c r="BDC124" s="73"/>
      <c r="BDD124" s="73"/>
      <c r="BDE124" s="74"/>
      <c r="BDF124" s="74"/>
      <c r="BDG124" s="77"/>
      <c r="BDH124" s="77"/>
      <c r="BDI124" s="11"/>
      <c r="BDO124" s="73"/>
      <c r="BDP124" s="73"/>
      <c r="BDQ124" s="73"/>
      <c r="BDR124" s="73"/>
      <c r="BDS124" s="74"/>
      <c r="BDT124" s="74"/>
      <c r="BDU124" s="77"/>
      <c r="BDV124" s="77"/>
      <c r="BDW124" s="11"/>
      <c r="BEC124" s="73"/>
      <c r="BED124" s="73"/>
      <c r="BEE124" s="73"/>
      <c r="BEF124" s="73"/>
      <c r="BEG124" s="74"/>
      <c r="BEH124" s="74"/>
      <c r="BEI124" s="77"/>
      <c r="BEJ124" s="77"/>
      <c r="BEK124" s="11"/>
      <c r="BEQ124" s="73"/>
      <c r="BER124" s="73"/>
      <c r="BES124" s="73"/>
      <c r="BET124" s="73"/>
      <c r="BEU124" s="74"/>
      <c r="BEV124" s="74"/>
      <c r="BEW124" s="77"/>
      <c r="BEX124" s="77"/>
      <c r="BEY124" s="11"/>
      <c r="BFE124" s="73"/>
      <c r="BFF124" s="73"/>
      <c r="BFG124" s="73"/>
      <c r="BFH124" s="73"/>
      <c r="BFI124" s="74"/>
      <c r="BFJ124" s="74"/>
      <c r="BFK124" s="77"/>
      <c r="BFL124" s="77"/>
      <c r="BFM124" s="11"/>
      <c r="BFS124" s="73"/>
      <c r="BFT124" s="73"/>
      <c r="BFU124" s="73"/>
      <c r="BFV124" s="73"/>
      <c r="BFW124" s="74"/>
      <c r="BFX124" s="74"/>
      <c r="BFY124" s="77"/>
      <c r="BFZ124" s="77"/>
      <c r="BGA124" s="11"/>
      <c r="BGG124" s="73"/>
      <c r="BGH124" s="73"/>
      <c r="BGI124" s="73"/>
      <c r="BGJ124" s="73"/>
      <c r="BGK124" s="74"/>
      <c r="BGL124" s="74"/>
      <c r="BGM124" s="77"/>
      <c r="BGN124" s="77"/>
      <c r="BGO124" s="11"/>
      <c r="BGU124" s="73"/>
      <c r="BGV124" s="73"/>
      <c r="BGW124" s="73"/>
      <c r="BGX124" s="73"/>
      <c r="BGY124" s="74"/>
      <c r="BGZ124" s="74"/>
      <c r="BHA124" s="77"/>
      <c r="BHB124" s="77"/>
      <c r="BHC124" s="11"/>
      <c r="BHI124" s="73"/>
      <c r="BHJ124" s="73"/>
      <c r="BHK124" s="73"/>
      <c r="BHL124" s="73"/>
      <c r="BHM124" s="74"/>
      <c r="BHN124" s="74"/>
      <c r="BHO124" s="77"/>
      <c r="BHP124" s="77"/>
      <c r="BHQ124" s="11"/>
      <c r="BHW124" s="73"/>
      <c r="BHX124" s="73"/>
      <c r="BHY124" s="73"/>
      <c r="BHZ124" s="73"/>
      <c r="BIA124" s="74"/>
      <c r="BIB124" s="74"/>
      <c r="BIC124" s="77"/>
      <c r="BID124" s="77"/>
      <c r="BIE124" s="11"/>
      <c r="BIK124" s="73"/>
      <c r="BIL124" s="73"/>
      <c r="BIM124" s="73"/>
      <c r="BIN124" s="73"/>
      <c r="BIO124" s="74"/>
      <c r="BIP124" s="74"/>
      <c r="BIQ124" s="77"/>
      <c r="BIR124" s="77"/>
      <c r="BIS124" s="11"/>
      <c r="BIY124" s="73"/>
      <c r="BIZ124" s="73"/>
      <c r="BJA124" s="73"/>
      <c r="BJB124" s="73"/>
      <c r="BJC124" s="74"/>
      <c r="BJD124" s="74"/>
      <c r="BJE124" s="77"/>
      <c r="BJF124" s="77"/>
      <c r="BJG124" s="11"/>
      <c r="BJM124" s="73"/>
      <c r="BJN124" s="73"/>
      <c r="BJO124" s="73"/>
      <c r="BJP124" s="73"/>
      <c r="BJQ124" s="74"/>
      <c r="BJR124" s="74"/>
      <c r="BJS124" s="77"/>
      <c r="BJT124" s="77"/>
      <c r="BJU124" s="11"/>
      <c r="BKA124" s="73"/>
      <c r="BKB124" s="73"/>
      <c r="BKC124" s="73"/>
      <c r="BKD124" s="73"/>
      <c r="BKE124" s="74"/>
      <c r="BKF124" s="74"/>
      <c r="BKG124" s="77"/>
      <c r="BKH124" s="77"/>
      <c r="BKI124" s="11"/>
      <c r="BKO124" s="73"/>
      <c r="BKP124" s="73"/>
      <c r="BKQ124" s="73"/>
      <c r="BKR124" s="73"/>
      <c r="BKS124" s="74"/>
      <c r="BKT124" s="74"/>
      <c r="BKU124" s="77"/>
      <c r="BKV124" s="77"/>
      <c r="BKW124" s="11"/>
      <c r="BLC124" s="73"/>
      <c r="BLD124" s="73"/>
      <c r="BLE124" s="73"/>
      <c r="BLF124" s="73"/>
      <c r="BLG124" s="74"/>
      <c r="BLH124" s="74"/>
      <c r="BLI124" s="77"/>
      <c r="BLJ124" s="77"/>
      <c r="BLK124" s="11"/>
      <c r="BLQ124" s="73"/>
      <c r="BLR124" s="73"/>
      <c r="BLS124" s="73"/>
      <c r="BLT124" s="73"/>
      <c r="BLU124" s="74"/>
      <c r="BLV124" s="74"/>
      <c r="BLW124" s="77"/>
      <c r="BLX124" s="77"/>
      <c r="BLY124" s="11"/>
      <c r="BME124" s="73"/>
      <c r="BMF124" s="73"/>
      <c r="BMG124" s="73"/>
      <c r="BMH124" s="73"/>
      <c r="BMI124" s="74"/>
      <c r="BMJ124" s="74"/>
      <c r="BMK124" s="77"/>
      <c r="BML124" s="77"/>
      <c r="BMM124" s="11"/>
      <c r="BMS124" s="73"/>
      <c r="BMT124" s="73"/>
      <c r="BMU124" s="73"/>
      <c r="BMV124" s="73"/>
      <c r="BMW124" s="74"/>
      <c r="BMX124" s="74"/>
      <c r="BMY124" s="77"/>
      <c r="BMZ124" s="77"/>
      <c r="BNA124" s="11"/>
      <c r="BNG124" s="73"/>
      <c r="BNH124" s="73"/>
      <c r="BNI124" s="73"/>
      <c r="BNJ124" s="73"/>
      <c r="BNK124" s="74"/>
      <c r="BNL124" s="74"/>
      <c r="BNM124" s="77"/>
      <c r="BNN124" s="77"/>
      <c r="BNO124" s="11"/>
      <c r="BNU124" s="73"/>
      <c r="BNV124" s="73"/>
      <c r="BNW124" s="73"/>
      <c r="BNX124" s="73"/>
      <c r="BNY124" s="74"/>
      <c r="BNZ124" s="74"/>
      <c r="BOA124" s="77"/>
      <c r="BOB124" s="77"/>
      <c r="BOC124" s="11"/>
      <c r="BOI124" s="73"/>
      <c r="BOJ124" s="73"/>
      <c r="BOK124" s="73"/>
      <c r="BOL124" s="73"/>
      <c r="BOM124" s="74"/>
      <c r="BON124" s="74"/>
      <c r="BOO124" s="77"/>
      <c r="BOP124" s="77"/>
      <c r="BOQ124" s="11"/>
      <c r="BOW124" s="73"/>
      <c r="BOX124" s="73"/>
      <c r="BOY124" s="73"/>
      <c r="BOZ124" s="73"/>
      <c r="BPA124" s="74"/>
      <c r="BPB124" s="74"/>
      <c r="BPC124" s="77"/>
      <c r="BPD124" s="77"/>
      <c r="BPE124" s="11"/>
      <c r="BPK124" s="73"/>
      <c r="BPL124" s="73"/>
      <c r="BPM124" s="73"/>
      <c r="BPN124" s="73"/>
      <c r="BPO124" s="74"/>
      <c r="BPP124" s="74"/>
      <c r="BPQ124" s="77"/>
      <c r="BPR124" s="77"/>
      <c r="BPS124" s="11"/>
      <c r="BPY124" s="73"/>
      <c r="BPZ124" s="73"/>
      <c r="BQA124" s="73"/>
      <c r="BQB124" s="73"/>
      <c r="BQC124" s="74"/>
      <c r="BQD124" s="74"/>
      <c r="BQE124" s="77"/>
      <c r="BQF124" s="77"/>
      <c r="BQG124" s="11"/>
      <c r="BQM124" s="73"/>
      <c r="BQN124" s="73"/>
      <c r="BQO124" s="73"/>
      <c r="BQP124" s="73"/>
      <c r="BQQ124" s="74"/>
      <c r="BQR124" s="74"/>
      <c r="BQS124" s="77"/>
      <c r="BQT124" s="77"/>
      <c r="BQU124" s="11"/>
      <c r="BRA124" s="73"/>
      <c r="BRB124" s="73"/>
      <c r="BRC124" s="73"/>
      <c r="BRD124" s="73"/>
      <c r="BRE124" s="74"/>
      <c r="BRF124" s="74"/>
      <c r="BRG124" s="77"/>
      <c r="BRH124" s="77"/>
      <c r="BRI124" s="11"/>
      <c r="BRO124" s="73"/>
      <c r="BRP124" s="73"/>
      <c r="BRQ124" s="73"/>
      <c r="BRR124" s="73"/>
      <c r="BRS124" s="74"/>
      <c r="BRT124" s="74"/>
      <c r="BRU124" s="77"/>
      <c r="BRV124" s="77"/>
      <c r="BRW124" s="11"/>
      <c r="BSC124" s="73"/>
      <c r="BSD124" s="73"/>
      <c r="BSE124" s="73"/>
      <c r="BSF124" s="73"/>
      <c r="BSG124" s="74"/>
      <c r="BSH124" s="74"/>
      <c r="BSI124" s="77"/>
      <c r="BSJ124" s="77"/>
      <c r="BSK124" s="11"/>
      <c r="BSQ124" s="73"/>
      <c r="BSR124" s="73"/>
      <c r="BSS124" s="73"/>
      <c r="BST124" s="73"/>
      <c r="BSU124" s="74"/>
      <c r="BSV124" s="74"/>
      <c r="BSW124" s="77"/>
      <c r="BSX124" s="77"/>
      <c r="BSY124" s="11"/>
      <c r="BTE124" s="73"/>
      <c r="BTF124" s="73"/>
      <c r="BTG124" s="73"/>
      <c r="BTH124" s="73"/>
      <c r="BTI124" s="74"/>
      <c r="BTJ124" s="74"/>
      <c r="BTK124" s="77"/>
      <c r="BTL124" s="77"/>
      <c r="BTM124" s="11"/>
      <c r="BTS124" s="73"/>
      <c r="BTT124" s="73"/>
      <c r="BTU124" s="73"/>
      <c r="BTV124" s="73"/>
      <c r="BTW124" s="74"/>
      <c r="BTX124" s="74"/>
      <c r="BTY124" s="77"/>
      <c r="BTZ124" s="77"/>
      <c r="BUA124" s="11"/>
      <c r="BUG124" s="73"/>
      <c r="BUH124" s="73"/>
      <c r="BUI124" s="73"/>
      <c r="BUJ124" s="73"/>
      <c r="BUK124" s="74"/>
      <c r="BUL124" s="74"/>
      <c r="BUM124" s="77"/>
      <c r="BUN124" s="77"/>
      <c r="BUO124" s="11"/>
      <c r="BUU124" s="73"/>
      <c r="BUV124" s="73"/>
      <c r="BUW124" s="73"/>
      <c r="BUX124" s="73"/>
      <c r="BUY124" s="74"/>
      <c r="BUZ124" s="74"/>
      <c r="BVA124" s="77"/>
      <c r="BVB124" s="77"/>
      <c r="BVC124" s="11"/>
      <c r="BVI124" s="73"/>
      <c r="BVJ124" s="73"/>
      <c r="BVK124" s="73"/>
      <c r="BVL124" s="73"/>
      <c r="BVM124" s="74"/>
      <c r="BVN124" s="74"/>
      <c r="BVO124" s="77"/>
      <c r="BVP124" s="77"/>
      <c r="BVQ124" s="11"/>
      <c r="BVW124" s="73"/>
      <c r="BVX124" s="73"/>
      <c r="BVY124" s="73"/>
      <c r="BVZ124" s="73"/>
      <c r="BWA124" s="74"/>
      <c r="BWB124" s="74"/>
      <c r="BWC124" s="77"/>
      <c r="BWD124" s="77"/>
      <c r="BWE124" s="11"/>
      <c r="BWK124" s="73"/>
      <c r="BWL124" s="73"/>
      <c r="BWM124" s="73"/>
      <c r="BWN124" s="73"/>
      <c r="BWO124" s="74"/>
      <c r="BWP124" s="74"/>
      <c r="BWQ124" s="77"/>
      <c r="BWR124" s="77"/>
      <c r="BWS124" s="11"/>
      <c r="BWY124" s="73"/>
      <c r="BWZ124" s="73"/>
      <c r="BXA124" s="73"/>
      <c r="BXB124" s="73"/>
      <c r="BXC124" s="74"/>
      <c r="BXD124" s="74"/>
      <c r="BXE124" s="77"/>
      <c r="BXF124" s="77"/>
      <c r="BXG124" s="11"/>
      <c r="BXM124" s="73"/>
      <c r="BXN124" s="73"/>
      <c r="BXO124" s="73"/>
      <c r="BXP124" s="73"/>
      <c r="BXQ124" s="74"/>
      <c r="BXR124" s="74"/>
      <c r="BXS124" s="77"/>
      <c r="BXT124" s="77"/>
      <c r="BXU124" s="11"/>
      <c r="BYA124" s="73"/>
      <c r="BYB124" s="73"/>
      <c r="BYC124" s="73"/>
      <c r="BYD124" s="73"/>
      <c r="BYE124" s="74"/>
      <c r="BYF124" s="74"/>
      <c r="BYG124" s="77"/>
      <c r="BYH124" s="77"/>
      <c r="BYI124" s="11"/>
      <c r="BYO124" s="73"/>
      <c r="BYP124" s="73"/>
      <c r="BYQ124" s="73"/>
      <c r="BYR124" s="73"/>
      <c r="BYS124" s="74"/>
      <c r="BYT124" s="74"/>
      <c r="BYU124" s="77"/>
      <c r="BYV124" s="77"/>
      <c r="BYW124" s="11"/>
      <c r="BZC124" s="73"/>
      <c r="BZD124" s="73"/>
      <c r="BZE124" s="73"/>
      <c r="BZF124" s="73"/>
      <c r="BZG124" s="74"/>
      <c r="BZH124" s="74"/>
      <c r="BZI124" s="77"/>
      <c r="BZJ124" s="77"/>
      <c r="BZK124" s="11"/>
      <c r="BZQ124" s="73"/>
      <c r="BZR124" s="73"/>
      <c r="BZS124" s="73"/>
      <c r="BZT124" s="73"/>
      <c r="BZU124" s="74"/>
      <c r="BZV124" s="74"/>
      <c r="BZW124" s="77"/>
      <c r="BZX124" s="77"/>
      <c r="BZY124" s="11"/>
      <c r="CAE124" s="73"/>
      <c r="CAF124" s="73"/>
      <c r="CAG124" s="73"/>
      <c r="CAH124" s="73"/>
      <c r="CAI124" s="74"/>
      <c r="CAJ124" s="74"/>
      <c r="CAK124" s="77"/>
      <c r="CAL124" s="77"/>
      <c r="CAM124" s="11"/>
      <c r="CAS124" s="73"/>
      <c r="CAT124" s="73"/>
      <c r="CAU124" s="73"/>
      <c r="CAV124" s="73"/>
      <c r="CAW124" s="74"/>
      <c r="CAX124" s="74"/>
      <c r="CAY124" s="77"/>
      <c r="CAZ124" s="77"/>
      <c r="CBA124" s="11"/>
      <c r="CBG124" s="73"/>
      <c r="CBH124" s="73"/>
      <c r="CBI124" s="73"/>
      <c r="CBJ124" s="73"/>
      <c r="CBK124" s="74"/>
      <c r="CBL124" s="74"/>
      <c r="CBM124" s="77"/>
      <c r="CBN124" s="77"/>
      <c r="CBO124" s="11"/>
      <c r="CBU124" s="73"/>
      <c r="CBV124" s="73"/>
      <c r="CBW124" s="73"/>
      <c r="CBX124" s="73"/>
      <c r="CBY124" s="74"/>
      <c r="CBZ124" s="74"/>
      <c r="CCA124" s="77"/>
      <c r="CCB124" s="77"/>
      <c r="CCC124" s="11"/>
      <c r="CCI124" s="73"/>
      <c r="CCJ124" s="73"/>
      <c r="CCK124" s="73"/>
      <c r="CCL124" s="73"/>
      <c r="CCM124" s="74"/>
      <c r="CCN124" s="74"/>
      <c r="CCO124" s="77"/>
      <c r="CCP124" s="77"/>
      <c r="CCQ124" s="11"/>
      <c r="CCW124" s="73"/>
      <c r="CCX124" s="73"/>
      <c r="CCY124" s="73"/>
      <c r="CCZ124" s="73"/>
      <c r="CDA124" s="74"/>
      <c r="CDB124" s="74"/>
      <c r="CDC124" s="77"/>
      <c r="CDD124" s="77"/>
      <c r="CDE124" s="11"/>
      <c r="CDK124" s="73"/>
      <c r="CDL124" s="73"/>
      <c r="CDM124" s="73"/>
      <c r="CDN124" s="73"/>
      <c r="CDO124" s="74"/>
      <c r="CDP124" s="74"/>
      <c r="CDQ124" s="77"/>
      <c r="CDR124" s="77"/>
      <c r="CDS124" s="11"/>
      <c r="CDY124" s="73"/>
      <c r="CDZ124" s="73"/>
      <c r="CEA124" s="73"/>
      <c r="CEB124" s="73"/>
      <c r="CEC124" s="74"/>
      <c r="CED124" s="74"/>
      <c r="CEE124" s="77"/>
      <c r="CEF124" s="77"/>
      <c r="CEG124" s="11"/>
      <c r="CEM124" s="73"/>
      <c r="CEN124" s="73"/>
      <c r="CEO124" s="73"/>
      <c r="CEP124" s="73"/>
      <c r="CEQ124" s="74"/>
      <c r="CER124" s="74"/>
      <c r="CES124" s="77"/>
      <c r="CET124" s="77"/>
      <c r="CEU124" s="11"/>
      <c r="CFA124" s="73"/>
      <c r="CFB124" s="73"/>
      <c r="CFC124" s="73"/>
      <c r="CFD124" s="73"/>
      <c r="CFE124" s="74"/>
      <c r="CFF124" s="74"/>
      <c r="CFG124" s="77"/>
      <c r="CFH124" s="77"/>
      <c r="CFI124" s="11"/>
      <c r="CFO124" s="73"/>
      <c r="CFP124" s="73"/>
      <c r="CFQ124" s="73"/>
      <c r="CFR124" s="73"/>
      <c r="CFS124" s="74"/>
      <c r="CFT124" s="74"/>
      <c r="CFU124" s="77"/>
      <c r="CFV124" s="77"/>
      <c r="CFW124" s="11"/>
      <c r="CGC124" s="73"/>
      <c r="CGD124" s="73"/>
      <c r="CGE124" s="73"/>
      <c r="CGF124" s="73"/>
      <c r="CGG124" s="74"/>
      <c r="CGH124" s="74"/>
      <c r="CGI124" s="77"/>
      <c r="CGJ124" s="77"/>
      <c r="CGK124" s="11"/>
      <c r="CGQ124" s="73"/>
      <c r="CGR124" s="73"/>
      <c r="CGS124" s="73"/>
      <c r="CGT124" s="73"/>
      <c r="CGU124" s="74"/>
      <c r="CGV124" s="74"/>
      <c r="CGW124" s="77"/>
      <c r="CGX124" s="77"/>
      <c r="CGY124" s="11"/>
      <c r="CHE124" s="73"/>
      <c r="CHF124" s="73"/>
      <c r="CHG124" s="73"/>
      <c r="CHH124" s="73"/>
      <c r="CHI124" s="74"/>
      <c r="CHJ124" s="74"/>
      <c r="CHK124" s="77"/>
      <c r="CHL124" s="77"/>
      <c r="CHM124" s="11"/>
      <c r="CHS124" s="73"/>
      <c r="CHT124" s="73"/>
      <c r="CHU124" s="73"/>
      <c r="CHV124" s="73"/>
      <c r="CHW124" s="74"/>
      <c r="CHX124" s="74"/>
      <c r="CHY124" s="77"/>
      <c r="CHZ124" s="77"/>
      <c r="CIA124" s="11"/>
      <c r="CIG124" s="73"/>
      <c r="CIH124" s="73"/>
      <c r="CII124" s="73"/>
      <c r="CIJ124" s="73"/>
      <c r="CIK124" s="74"/>
      <c r="CIL124" s="74"/>
      <c r="CIM124" s="77"/>
      <c r="CIN124" s="77"/>
      <c r="CIO124" s="11"/>
      <c r="CIU124" s="73"/>
      <c r="CIV124" s="73"/>
      <c r="CIW124" s="73"/>
      <c r="CIX124" s="73"/>
      <c r="CIY124" s="74"/>
      <c r="CIZ124" s="74"/>
      <c r="CJA124" s="77"/>
      <c r="CJB124" s="77"/>
      <c r="CJC124" s="11"/>
      <c r="CJI124" s="73"/>
      <c r="CJJ124" s="73"/>
      <c r="CJK124" s="73"/>
      <c r="CJL124" s="73"/>
      <c r="CJM124" s="74"/>
      <c r="CJN124" s="74"/>
      <c r="CJO124" s="77"/>
      <c r="CJP124" s="77"/>
      <c r="CJQ124" s="11"/>
      <c r="CJW124" s="73"/>
      <c r="CJX124" s="73"/>
      <c r="CJY124" s="73"/>
      <c r="CJZ124" s="73"/>
      <c r="CKA124" s="74"/>
      <c r="CKB124" s="74"/>
      <c r="CKC124" s="77"/>
      <c r="CKD124" s="77"/>
      <c r="CKE124" s="11"/>
      <c r="CKK124" s="73"/>
      <c r="CKL124" s="73"/>
      <c r="CKM124" s="73"/>
      <c r="CKN124" s="73"/>
      <c r="CKO124" s="74"/>
      <c r="CKP124" s="74"/>
      <c r="CKQ124" s="77"/>
      <c r="CKR124" s="77"/>
      <c r="CKS124" s="11"/>
      <c r="CKY124" s="73"/>
      <c r="CKZ124" s="73"/>
      <c r="CLA124" s="73"/>
      <c r="CLB124" s="73"/>
      <c r="CLC124" s="74"/>
      <c r="CLD124" s="74"/>
      <c r="CLE124" s="77"/>
      <c r="CLF124" s="77"/>
      <c r="CLG124" s="11"/>
      <c r="CLM124" s="73"/>
      <c r="CLN124" s="73"/>
      <c r="CLO124" s="73"/>
      <c r="CLP124" s="73"/>
      <c r="CLQ124" s="74"/>
      <c r="CLR124" s="74"/>
      <c r="CLS124" s="77"/>
      <c r="CLT124" s="77"/>
      <c r="CLU124" s="11"/>
      <c r="CMA124" s="73"/>
      <c r="CMB124" s="73"/>
      <c r="CMC124" s="73"/>
      <c r="CMD124" s="73"/>
      <c r="CME124" s="74"/>
      <c r="CMF124" s="74"/>
      <c r="CMG124" s="77"/>
      <c r="CMH124" s="77"/>
      <c r="CMI124" s="11"/>
      <c r="CMO124" s="73"/>
      <c r="CMP124" s="73"/>
      <c r="CMQ124" s="73"/>
      <c r="CMR124" s="73"/>
      <c r="CMS124" s="74"/>
      <c r="CMT124" s="74"/>
      <c r="CMU124" s="77"/>
      <c r="CMV124" s="77"/>
      <c r="CMW124" s="11"/>
      <c r="CNC124" s="73"/>
      <c r="CND124" s="73"/>
      <c r="CNE124" s="73"/>
      <c r="CNF124" s="73"/>
      <c r="CNG124" s="74"/>
      <c r="CNH124" s="74"/>
      <c r="CNI124" s="77"/>
      <c r="CNJ124" s="77"/>
      <c r="CNK124" s="11"/>
      <c r="CNQ124" s="73"/>
      <c r="CNR124" s="73"/>
      <c r="CNS124" s="73"/>
      <c r="CNT124" s="73"/>
      <c r="CNU124" s="74"/>
      <c r="CNV124" s="74"/>
      <c r="CNW124" s="77"/>
      <c r="CNX124" s="77"/>
      <c r="CNY124" s="11"/>
      <c r="COE124" s="73"/>
      <c r="COF124" s="73"/>
      <c r="COG124" s="73"/>
      <c r="COH124" s="73"/>
      <c r="COI124" s="74"/>
      <c r="COJ124" s="74"/>
      <c r="COK124" s="77"/>
      <c r="COL124" s="77"/>
      <c r="COM124" s="11"/>
      <c r="COS124" s="73"/>
      <c r="COT124" s="73"/>
      <c r="COU124" s="73"/>
      <c r="COV124" s="73"/>
      <c r="COW124" s="74"/>
      <c r="COX124" s="74"/>
      <c r="COY124" s="77"/>
      <c r="COZ124" s="77"/>
      <c r="CPA124" s="11"/>
      <c r="CPG124" s="73"/>
      <c r="CPH124" s="73"/>
      <c r="CPI124" s="73"/>
      <c r="CPJ124" s="73"/>
      <c r="CPK124" s="74"/>
      <c r="CPL124" s="74"/>
      <c r="CPM124" s="77"/>
      <c r="CPN124" s="77"/>
      <c r="CPO124" s="11"/>
      <c r="CPU124" s="73"/>
      <c r="CPV124" s="73"/>
      <c r="CPW124" s="73"/>
      <c r="CPX124" s="73"/>
      <c r="CPY124" s="74"/>
      <c r="CPZ124" s="74"/>
      <c r="CQA124" s="77"/>
      <c r="CQB124" s="77"/>
      <c r="CQC124" s="11"/>
      <c r="CQI124" s="73"/>
      <c r="CQJ124" s="73"/>
      <c r="CQK124" s="73"/>
      <c r="CQL124" s="73"/>
      <c r="CQM124" s="74"/>
      <c r="CQN124" s="74"/>
      <c r="CQO124" s="77"/>
      <c r="CQP124" s="77"/>
      <c r="CQQ124" s="11"/>
      <c r="CQW124" s="73"/>
      <c r="CQX124" s="73"/>
      <c r="CQY124" s="73"/>
      <c r="CQZ124" s="73"/>
      <c r="CRA124" s="74"/>
      <c r="CRB124" s="74"/>
      <c r="CRC124" s="77"/>
      <c r="CRD124" s="77"/>
      <c r="CRE124" s="11"/>
      <c r="CRK124" s="73"/>
      <c r="CRL124" s="73"/>
      <c r="CRM124" s="73"/>
      <c r="CRN124" s="73"/>
      <c r="CRO124" s="74"/>
      <c r="CRP124" s="74"/>
      <c r="CRQ124" s="77"/>
      <c r="CRR124" s="77"/>
      <c r="CRS124" s="11"/>
      <c r="CRY124" s="73"/>
      <c r="CRZ124" s="73"/>
      <c r="CSA124" s="73"/>
      <c r="CSB124" s="73"/>
      <c r="CSC124" s="74"/>
      <c r="CSD124" s="74"/>
      <c r="CSE124" s="77"/>
      <c r="CSF124" s="77"/>
      <c r="CSG124" s="11"/>
      <c r="CSM124" s="73"/>
      <c r="CSN124" s="73"/>
      <c r="CSO124" s="73"/>
      <c r="CSP124" s="73"/>
      <c r="CSQ124" s="74"/>
      <c r="CSR124" s="74"/>
      <c r="CSS124" s="77"/>
      <c r="CST124" s="77"/>
      <c r="CSU124" s="11"/>
      <c r="CTA124" s="73"/>
      <c r="CTB124" s="73"/>
      <c r="CTC124" s="73"/>
      <c r="CTD124" s="73"/>
      <c r="CTE124" s="74"/>
      <c r="CTF124" s="74"/>
      <c r="CTG124" s="77"/>
      <c r="CTH124" s="77"/>
      <c r="CTI124" s="11"/>
      <c r="CTO124" s="73"/>
      <c r="CTP124" s="73"/>
      <c r="CTQ124" s="73"/>
      <c r="CTR124" s="73"/>
      <c r="CTS124" s="74"/>
      <c r="CTT124" s="74"/>
      <c r="CTU124" s="77"/>
      <c r="CTV124" s="77"/>
      <c r="CTW124" s="11"/>
      <c r="CUC124" s="73"/>
      <c r="CUD124" s="73"/>
      <c r="CUE124" s="73"/>
      <c r="CUF124" s="73"/>
      <c r="CUG124" s="74"/>
      <c r="CUH124" s="74"/>
      <c r="CUI124" s="77"/>
      <c r="CUJ124" s="77"/>
      <c r="CUK124" s="11"/>
      <c r="CUQ124" s="73"/>
      <c r="CUR124" s="73"/>
      <c r="CUS124" s="73"/>
      <c r="CUT124" s="73"/>
      <c r="CUU124" s="74"/>
      <c r="CUV124" s="74"/>
      <c r="CUW124" s="77"/>
      <c r="CUX124" s="77"/>
      <c r="CUY124" s="11"/>
      <c r="CVE124" s="73"/>
      <c r="CVF124" s="73"/>
      <c r="CVG124" s="73"/>
      <c r="CVH124" s="73"/>
      <c r="CVI124" s="74"/>
      <c r="CVJ124" s="74"/>
      <c r="CVK124" s="77"/>
      <c r="CVL124" s="77"/>
      <c r="CVM124" s="11"/>
      <c r="CVS124" s="73"/>
      <c r="CVT124" s="73"/>
      <c r="CVU124" s="73"/>
      <c r="CVV124" s="73"/>
      <c r="CVW124" s="74"/>
      <c r="CVX124" s="74"/>
      <c r="CVY124" s="77"/>
      <c r="CVZ124" s="77"/>
      <c r="CWA124" s="11"/>
      <c r="CWG124" s="73"/>
      <c r="CWH124" s="73"/>
      <c r="CWI124" s="73"/>
      <c r="CWJ124" s="73"/>
      <c r="CWK124" s="74"/>
      <c r="CWL124" s="74"/>
      <c r="CWM124" s="77"/>
      <c r="CWN124" s="77"/>
      <c r="CWO124" s="11"/>
      <c r="CWU124" s="73"/>
      <c r="CWV124" s="73"/>
      <c r="CWW124" s="73"/>
      <c r="CWX124" s="73"/>
      <c r="CWY124" s="74"/>
      <c r="CWZ124" s="74"/>
      <c r="CXA124" s="77"/>
      <c r="CXB124" s="77"/>
      <c r="CXC124" s="11"/>
      <c r="CXI124" s="73"/>
      <c r="CXJ124" s="73"/>
      <c r="CXK124" s="73"/>
      <c r="CXL124" s="73"/>
      <c r="CXM124" s="74"/>
      <c r="CXN124" s="74"/>
      <c r="CXO124" s="77"/>
      <c r="CXP124" s="77"/>
      <c r="CXQ124" s="11"/>
      <c r="CXW124" s="73"/>
      <c r="CXX124" s="73"/>
      <c r="CXY124" s="73"/>
      <c r="CXZ124" s="73"/>
      <c r="CYA124" s="74"/>
      <c r="CYB124" s="74"/>
      <c r="CYC124" s="77"/>
      <c r="CYD124" s="77"/>
      <c r="CYE124" s="11"/>
      <c r="CYK124" s="73"/>
      <c r="CYL124" s="73"/>
      <c r="CYM124" s="73"/>
      <c r="CYN124" s="73"/>
      <c r="CYO124" s="74"/>
      <c r="CYP124" s="74"/>
      <c r="CYQ124" s="77"/>
      <c r="CYR124" s="77"/>
      <c r="CYS124" s="11"/>
      <c r="CYY124" s="73"/>
      <c r="CYZ124" s="73"/>
      <c r="CZA124" s="73"/>
      <c r="CZB124" s="73"/>
      <c r="CZC124" s="74"/>
      <c r="CZD124" s="74"/>
      <c r="CZE124" s="77"/>
      <c r="CZF124" s="77"/>
      <c r="CZG124" s="11"/>
      <c r="CZM124" s="73"/>
      <c r="CZN124" s="73"/>
      <c r="CZO124" s="73"/>
      <c r="CZP124" s="73"/>
      <c r="CZQ124" s="74"/>
      <c r="CZR124" s="74"/>
      <c r="CZS124" s="77"/>
      <c r="CZT124" s="77"/>
      <c r="CZU124" s="11"/>
      <c r="DAA124" s="73"/>
      <c r="DAB124" s="73"/>
      <c r="DAC124" s="73"/>
      <c r="DAD124" s="73"/>
      <c r="DAE124" s="74"/>
      <c r="DAF124" s="74"/>
      <c r="DAG124" s="77"/>
      <c r="DAH124" s="77"/>
      <c r="DAI124" s="11"/>
      <c r="DAO124" s="73"/>
      <c r="DAP124" s="73"/>
      <c r="DAQ124" s="73"/>
      <c r="DAR124" s="73"/>
      <c r="DAS124" s="74"/>
      <c r="DAT124" s="74"/>
      <c r="DAU124" s="77"/>
      <c r="DAV124" s="77"/>
      <c r="DAW124" s="11"/>
      <c r="DBC124" s="73"/>
      <c r="DBD124" s="73"/>
      <c r="DBE124" s="73"/>
      <c r="DBF124" s="73"/>
      <c r="DBG124" s="74"/>
      <c r="DBH124" s="74"/>
      <c r="DBI124" s="77"/>
      <c r="DBJ124" s="77"/>
      <c r="DBK124" s="11"/>
      <c r="DBQ124" s="73"/>
      <c r="DBR124" s="73"/>
      <c r="DBS124" s="73"/>
      <c r="DBT124" s="73"/>
      <c r="DBU124" s="74"/>
      <c r="DBV124" s="74"/>
      <c r="DBW124" s="77"/>
      <c r="DBX124" s="77"/>
      <c r="DBY124" s="11"/>
      <c r="DCE124" s="73"/>
      <c r="DCF124" s="73"/>
      <c r="DCG124" s="73"/>
      <c r="DCH124" s="73"/>
      <c r="DCI124" s="74"/>
      <c r="DCJ124" s="74"/>
      <c r="DCK124" s="77"/>
      <c r="DCL124" s="77"/>
      <c r="DCM124" s="11"/>
      <c r="DCS124" s="73"/>
      <c r="DCT124" s="73"/>
      <c r="DCU124" s="73"/>
      <c r="DCV124" s="73"/>
      <c r="DCW124" s="74"/>
      <c r="DCX124" s="74"/>
      <c r="DCY124" s="77"/>
      <c r="DCZ124" s="77"/>
      <c r="DDA124" s="11"/>
      <c r="DDG124" s="73"/>
      <c r="DDH124" s="73"/>
      <c r="DDI124" s="73"/>
      <c r="DDJ124" s="73"/>
      <c r="DDK124" s="74"/>
      <c r="DDL124" s="74"/>
      <c r="DDM124" s="77"/>
      <c r="DDN124" s="77"/>
      <c r="DDO124" s="11"/>
      <c r="DDU124" s="73"/>
      <c r="DDV124" s="73"/>
      <c r="DDW124" s="73"/>
      <c r="DDX124" s="73"/>
      <c r="DDY124" s="74"/>
      <c r="DDZ124" s="74"/>
      <c r="DEA124" s="77"/>
      <c r="DEB124" s="77"/>
      <c r="DEC124" s="11"/>
      <c r="DEI124" s="73"/>
      <c r="DEJ124" s="73"/>
      <c r="DEK124" s="73"/>
      <c r="DEL124" s="73"/>
      <c r="DEM124" s="74"/>
      <c r="DEN124" s="74"/>
      <c r="DEO124" s="77"/>
      <c r="DEP124" s="77"/>
      <c r="DEQ124" s="11"/>
      <c r="DEW124" s="73"/>
      <c r="DEX124" s="73"/>
      <c r="DEY124" s="73"/>
      <c r="DEZ124" s="73"/>
      <c r="DFA124" s="74"/>
      <c r="DFB124" s="74"/>
      <c r="DFC124" s="77"/>
      <c r="DFD124" s="77"/>
      <c r="DFE124" s="11"/>
      <c r="DFK124" s="73"/>
      <c r="DFL124" s="73"/>
      <c r="DFM124" s="73"/>
      <c r="DFN124" s="73"/>
      <c r="DFO124" s="74"/>
      <c r="DFP124" s="74"/>
      <c r="DFQ124" s="77"/>
      <c r="DFR124" s="77"/>
      <c r="DFS124" s="11"/>
      <c r="DFY124" s="73"/>
      <c r="DFZ124" s="73"/>
      <c r="DGA124" s="73"/>
      <c r="DGB124" s="73"/>
      <c r="DGC124" s="74"/>
      <c r="DGD124" s="74"/>
      <c r="DGE124" s="77"/>
      <c r="DGF124" s="77"/>
      <c r="DGG124" s="11"/>
      <c r="DGM124" s="73"/>
      <c r="DGN124" s="73"/>
      <c r="DGO124" s="73"/>
      <c r="DGP124" s="73"/>
      <c r="DGQ124" s="74"/>
      <c r="DGR124" s="74"/>
      <c r="DGS124" s="77"/>
      <c r="DGT124" s="77"/>
      <c r="DGU124" s="11"/>
      <c r="DHA124" s="73"/>
      <c r="DHB124" s="73"/>
      <c r="DHC124" s="73"/>
      <c r="DHD124" s="73"/>
      <c r="DHE124" s="74"/>
      <c r="DHF124" s="74"/>
      <c r="DHG124" s="77"/>
      <c r="DHH124" s="77"/>
      <c r="DHI124" s="11"/>
      <c r="DHO124" s="73"/>
      <c r="DHP124" s="73"/>
      <c r="DHQ124" s="73"/>
      <c r="DHR124" s="73"/>
      <c r="DHS124" s="74"/>
      <c r="DHT124" s="74"/>
      <c r="DHU124" s="77"/>
      <c r="DHV124" s="77"/>
      <c r="DHW124" s="11"/>
      <c r="DIC124" s="73"/>
      <c r="DID124" s="73"/>
      <c r="DIE124" s="73"/>
      <c r="DIF124" s="73"/>
      <c r="DIG124" s="74"/>
      <c r="DIH124" s="74"/>
      <c r="DII124" s="77"/>
      <c r="DIJ124" s="77"/>
      <c r="DIK124" s="11"/>
      <c r="DIQ124" s="73"/>
      <c r="DIR124" s="73"/>
      <c r="DIS124" s="73"/>
      <c r="DIT124" s="73"/>
      <c r="DIU124" s="74"/>
      <c r="DIV124" s="74"/>
      <c r="DIW124" s="77"/>
      <c r="DIX124" s="77"/>
      <c r="DIY124" s="11"/>
      <c r="DJE124" s="73"/>
      <c r="DJF124" s="73"/>
      <c r="DJG124" s="73"/>
      <c r="DJH124" s="73"/>
      <c r="DJI124" s="74"/>
      <c r="DJJ124" s="74"/>
      <c r="DJK124" s="77"/>
      <c r="DJL124" s="77"/>
      <c r="DJM124" s="11"/>
      <c r="DJS124" s="73"/>
      <c r="DJT124" s="73"/>
      <c r="DJU124" s="73"/>
      <c r="DJV124" s="73"/>
      <c r="DJW124" s="74"/>
      <c r="DJX124" s="74"/>
      <c r="DJY124" s="77"/>
      <c r="DJZ124" s="77"/>
      <c r="DKA124" s="11"/>
      <c r="DKG124" s="73"/>
      <c r="DKH124" s="73"/>
      <c r="DKI124" s="73"/>
      <c r="DKJ124" s="73"/>
      <c r="DKK124" s="74"/>
      <c r="DKL124" s="74"/>
      <c r="DKM124" s="77"/>
      <c r="DKN124" s="77"/>
      <c r="DKO124" s="11"/>
      <c r="DKU124" s="73"/>
      <c r="DKV124" s="73"/>
      <c r="DKW124" s="73"/>
      <c r="DKX124" s="73"/>
      <c r="DKY124" s="74"/>
      <c r="DKZ124" s="74"/>
      <c r="DLA124" s="77"/>
      <c r="DLB124" s="77"/>
      <c r="DLC124" s="11"/>
      <c r="DLI124" s="73"/>
      <c r="DLJ124" s="73"/>
      <c r="DLK124" s="73"/>
      <c r="DLL124" s="73"/>
      <c r="DLM124" s="74"/>
      <c r="DLN124" s="74"/>
      <c r="DLO124" s="77"/>
      <c r="DLP124" s="77"/>
      <c r="DLQ124" s="11"/>
      <c r="DLW124" s="73"/>
      <c r="DLX124" s="73"/>
      <c r="DLY124" s="73"/>
      <c r="DLZ124" s="73"/>
      <c r="DMA124" s="74"/>
      <c r="DMB124" s="74"/>
      <c r="DMC124" s="77"/>
      <c r="DMD124" s="77"/>
      <c r="DME124" s="11"/>
      <c r="DMK124" s="73"/>
      <c r="DML124" s="73"/>
      <c r="DMM124" s="73"/>
      <c r="DMN124" s="73"/>
      <c r="DMO124" s="74"/>
      <c r="DMP124" s="74"/>
      <c r="DMQ124" s="77"/>
      <c r="DMR124" s="77"/>
      <c r="DMS124" s="11"/>
      <c r="DMY124" s="73"/>
      <c r="DMZ124" s="73"/>
      <c r="DNA124" s="73"/>
      <c r="DNB124" s="73"/>
      <c r="DNC124" s="74"/>
      <c r="DND124" s="74"/>
      <c r="DNE124" s="77"/>
      <c r="DNF124" s="77"/>
      <c r="DNG124" s="11"/>
      <c r="DNM124" s="73"/>
      <c r="DNN124" s="73"/>
      <c r="DNO124" s="73"/>
      <c r="DNP124" s="73"/>
      <c r="DNQ124" s="74"/>
      <c r="DNR124" s="74"/>
      <c r="DNS124" s="77"/>
      <c r="DNT124" s="77"/>
      <c r="DNU124" s="11"/>
      <c r="DOA124" s="73"/>
      <c r="DOB124" s="73"/>
      <c r="DOC124" s="73"/>
      <c r="DOD124" s="73"/>
      <c r="DOE124" s="74"/>
      <c r="DOF124" s="74"/>
      <c r="DOG124" s="77"/>
      <c r="DOH124" s="77"/>
      <c r="DOI124" s="11"/>
      <c r="DOO124" s="73"/>
      <c r="DOP124" s="73"/>
      <c r="DOQ124" s="73"/>
      <c r="DOR124" s="73"/>
      <c r="DOS124" s="74"/>
      <c r="DOT124" s="74"/>
      <c r="DOU124" s="77"/>
      <c r="DOV124" s="77"/>
      <c r="DOW124" s="11"/>
      <c r="DPC124" s="73"/>
      <c r="DPD124" s="73"/>
      <c r="DPE124" s="73"/>
      <c r="DPF124" s="73"/>
      <c r="DPG124" s="74"/>
      <c r="DPH124" s="74"/>
      <c r="DPI124" s="77"/>
      <c r="DPJ124" s="77"/>
      <c r="DPK124" s="11"/>
      <c r="DPQ124" s="73"/>
      <c r="DPR124" s="73"/>
      <c r="DPS124" s="73"/>
      <c r="DPT124" s="73"/>
      <c r="DPU124" s="74"/>
      <c r="DPV124" s="74"/>
      <c r="DPW124" s="77"/>
      <c r="DPX124" s="77"/>
      <c r="DPY124" s="11"/>
      <c r="DQE124" s="73"/>
      <c r="DQF124" s="73"/>
      <c r="DQG124" s="73"/>
      <c r="DQH124" s="73"/>
      <c r="DQI124" s="74"/>
      <c r="DQJ124" s="74"/>
      <c r="DQK124" s="77"/>
      <c r="DQL124" s="77"/>
      <c r="DQM124" s="11"/>
      <c r="DQS124" s="73"/>
      <c r="DQT124" s="73"/>
      <c r="DQU124" s="73"/>
      <c r="DQV124" s="73"/>
      <c r="DQW124" s="74"/>
      <c r="DQX124" s="74"/>
      <c r="DQY124" s="77"/>
      <c r="DQZ124" s="77"/>
      <c r="DRA124" s="11"/>
      <c r="DRG124" s="73"/>
      <c r="DRH124" s="73"/>
      <c r="DRI124" s="73"/>
      <c r="DRJ124" s="73"/>
      <c r="DRK124" s="74"/>
      <c r="DRL124" s="74"/>
      <c r="DRM124" s="77"/>
      <c r="DRN124" s="77"/>
      <c r="DRO124" s="11"/>
      <c r="DRU124" s="73"/>
      <c r="DRV124" s="73"/>
      <c r="DRW124" s="73"/>
      <c r="DRX124" s="73"/>
      <c r="DRY124" s="74"/>
      <c r="DRZ124" s="74"/>
      <c r="DSA124" s="77"/>
      <c r="DSB124" s="77"/>
      <c r="DSC124" s="11"/>
      <c r="DSI124" s="73"/>
      <c r="DSJ124" s="73"/>
      <c r="DSK124" s="73"/>
      <c r="DSL124" s="73"/>
      <c r="DSM124" s="74"/>
      <c r="DSN124" s="74"/>
      <c r="DSO124" s="77"/>
      <c r="DSP124" s="77"/>
      <c r="DSQ124" s="11"/>
      <c r="DSW124" s="73"/>
      <c r="DSX124" s="73"/>
      <c r="DSY124" s="73"/>
      <c r="DSZ124" s="73"/>
      <c r="DTA124" s="74"/>
      <c r="DTB124" s="74"/>
      <c r="DTC124" s="77"/>
      <c r="DTD124" s="77"/>
      <c r="DTE124" s="11"/>
      <c r="DTK124" s="73"/>
      <c r="DTL124" s="73"/>
      <c r="DTM124" s="73"/>
      <c r="DTN124" s="73"/>
      <c r="DTO124" s="74"/>
      <c r="DTP124" s="74"/>
      <c r="DTQ124" s="77"/>
      <c r="DTR124" s="77"/>
      <c r="DTS124" s="11"/>
      <c r="DTY124" s="73"/>
      <c r="DTZ124" s="73"/>
      <c r="DUA124" s="73"/>
      <c r="DUB124" s="73"/>
      <c r="DUC124" s="74"/>
      <c r="DUD124" s="74"/>
      <c r="DUE124" s="77"/>
      <c r="DUF124" s="77"/>
      <c r="DUG124" s="11"/>
      <c r="DUM124" s="73"/>
      <c r="DUN124" s="73"/>
      <c r="DUO124" s="73"/>
      <c r="DUP124" s="73"/>
      <c r="DUQ124" s="74"/>
      <c r="DUR124" s="74"/>
      <c r="DUS124" s="77"/>
      <c r="DUT124" s="77"/>
      <c r="DUU124" s="11"/>
      <c r="DVA124" s="73"/>
      <c r="DVB124" s="73"/>
      <c r="DVC124" s="73"/>
      <c r="DVD124" s="73"/>
      <c r="DVE124" s="74"/>
      <c r="DVF124" s="74"/>
      <c r="DVG124" s="77"/>
      <c r="DVH124" s="77"/>
      <c r="DVI124" s="11"/>
      <c r="DVO124" s="73"/>
      <c r="DVP124" s="73"/>
      <c r="DVQ124" s="73"/>
      <c r="DVR124" s="73"/>
      <c r="DVS124" s="74"/>
      <c r="DVT124" s="74"/>
      <c r="DVU124" s="77"/>
      <c r="DVV124" s="77"/>
      <c r="DVW124" s="11"/>
      <c r="DWC124" s="73"/>
      <c r="DWD124" s="73"/>
      <c r="DWE124" s="73"/>
      <c r="DWF124" s="73"/>
      <c r="DWG124" s="74"/>
      <c r="DWH124" s="74"/>
      <c r="DWI124" s="77"/>
      <c r="DWJ124" s="77"/>
      <c r="DWK124" s="11"/>
      <c r="DWQ124" s="73"/>
      <c r="DWR124" s="73"/>
      <c r="DWS124" s="73"/>
      <c r="DWT124" s="73"/>
      <c r="DWU124" s="74"/>
      <c r="DWV124" s="74"/>
      <c r="DWW124" s="77"/>
      <c r="DWX124" s="77"/>
      <c r="DWY124" s="11"/>
      <c r="DXE124" s="73"/>
      <c r="DXF124" s="73"/>
      <c r="DXG124" s="73"/>
      <c r="DXH124" s="73"/>
      <c r="DXI124" s="74"/>
      <c r="DXJ124" s="74"/>
      <c r="DXK124" s="77"/>
      <c r="DXL124" s="77"/>
      <c r="DXM124" s="11"/>
      <c r="DXS124" s="73"/>
      <c r="DXT124" s="73"/>
      <c r="DXU124" s="73"/>
      <c r="DXV124" s="73"/>
      <c r="DXW124" s="74"/>
      <c r="DXX124" s="74"/>
      <c r="DXY124" s="77"/>
      <c r="DXZ124" s="77"/>
      <c r="DYA124" s="11"/>
      <c r="DYG124" s="73"/>
      <c r="DYH124" s="73"/>
      <c r="DYI124" s="73"/>
      <c r="DYJ124" s="73"/>
      <c r="DYK124" s="74"/>
      <c r="DYL124" s="74"/>
      <c r="DYM124" s="77"/>
      <c r="DYN124" s="77"/>
      <c r="DYO124" s="11"/>
      <c r="DYU124" s="73"/>
      <c r="DYV124" s="73"/>
      <c r="DYW124" s="73"/>
      <c r="DYX124" s="73"/>
      <c r="DYY124" s="74"/>
      <c r="DYZ124" s="74"/>
      <c r="DZA124" s="77"/>
      <c r="DZB124" s="77"/>
      <c r="DZC124" s="11"/>
      <c r="DZI124" s="73"/>
      <c r="DZJ124" s="73"/>
      <c r="DZK124" s="73"/>
      <c r="DZL124" s="73"/>
      <c r="DZM124" s="74"/>
      <c r="DZN124" s="74"/>
      <c r="DZO124" s="77"/>
      <c r="DZP124" s="77"/>
      <c r="DZQ124" s="11"/>
      <c r="DZW124" s="73"/>
      <c r="DZX124" s="73"/>
      <c r="DZY124" s="73"/>
      <c r="DZZ124" s="73"/>
      <c r="EAA124" s="74"/>
      <c r="EAB124" s="74"/>
      <c r="EAC124" s="77"/>
      <c r="EAD124" s="77"/>
      <c r="EAE124" s="11"/>
      <c r="EAK124" s="73"/>
      <c r="EAL124" s="73"/>
      <c r="EAM124" s="73"/>
      <c r="EAN124" s="73"/>
      <c r="EAO124" s="74"/>
      <c r="EAP124" s="74"/>
      <c r="EAQ124" s="77"/>
      <c r="EAR124" s="77"/>
      <c r="EAS124" s="11"/>
      <c r="EAY124" s="73"/>
      <c r="EAZ124" s="73"/>
      <c r="EBA124" s="73"/>
      <c r="EBB124" s="73"/>
      <c r="EBC124" s="74"/>
      <c r="EBD124" s="74"/>
      <c r="EBE124" s="77"/>
      <c r="EBF124" s="77"/>
      <c r="EBG124" s="11"/>
      <c r="EBM124" s="73"/>
      <c r="EBN124" s="73"/>
      <c r="EBO124" s="73"/>
      <c r="EBP124" s="73"/>
      <c r="EBQ124" s="74"/>
      <c r="EBR124" s="74"/>
      <c r="EBS124" s="77"/>
      <c r="EBT124" s="77"/>
      <c r="EBU124" s="11"/>
      <c r="ECA124" s="73"/>
      <c r="ECB124" s="73"/>
      <c r="ECC124" s="73"/>
      <c r="ECD124" s="73"/>
      <c r="ECE124" s="74"/>
      <c r="ECF124" s="74"/>
      <c r="ECG124" s="77"/>
      <c r="ECH124" s="77"/>
      <c r="ECI124" s="11"/>
      <c r="ECO124" s="73"/>
      <c r="ECP124" s="73"/>
      <c r="ECQ124" s="73"/>
      <c r="ECR124" s="73"/>
      <c r="ECS124" s="74"/>
      <c r="ECT124" s="74"/>
      <c r="ECU124" s="77"/>
      <c r="ECV124" s="77"/>
      <c r="ECW124" s="11"/>
      <c r="EDC124" s="73"/>
      <c r="EDD124" s="73"/>
      <c r="EDE124" s="73"/>
      <c r="EDF124" s="73"/>
      <c r="EDG124" s="74"/>
      <c r="EDH124" s="74"/>
      <c r="EDI124" s="77"/>
      <c r="EDJ124" s="77"/>
      <c r="EDK124" s="11"/>
      <c r="EDQ124" s="73"/>
      <c r="EDR124" s="73"/>
      <c r="EDS124" s="73"/>
      <c r="EDT124" s="73"/>
      <c r="EDU124" s="74"/>
      <c r="EDV124" s="74"/>
      <c r="EDW124" s="77"/>
      <c r="EDX124" s="77"/>
      <c r="EDY124" s="11"/>
      <c r="EEE124" s="73"/>
      <c r="EEF124" s="73"/>
      <c r="EEG124" s="73"/>
      <c r="EEH124" s="73"/>
      <c r="EEI124" s="74"/>
      <c r="EEJ124" s="74"/>
      <c r="EEK124" s="77"/>
      <c r="EEL124" s="77"/>
      <c r="EEM124" s="11"/>
      <c r="EES124" s="73"/>
      <c r="EET124" s="73"/>
      <c r="EEU124" s="73"/>
      <c r="EEV124" s="73"/>
      <c r="EEW124" s="74"/>
      <c r="EEX124" s="74"/>
      <c r="EEY124" s="77"/>
      <c r="EEZ124" s="77"/>
      <c r="EFA124" s="11"/>
      <c r="EFG124" s="73"/>
      <c r="EFH124" s="73"/>
      <c r="EFI124" s="73"/>
      <c r="EFJ124" s="73"/>
      <c r="EFK124" s="74"/>
      <c r="EFL124" s="74"/>
      <c r="EFM124" s="77"/>
      <c r="EFN124" s="77"/>
      <c r="EFO124" s="11"/>
      <c r="EFU124" s="73"/>
      <c r="EFV124" s="73"/>
      <c r="EFW124" s="73"/>
      <c r="EFX124" s="73"/>
      <c r="EFY124" s="74"/>
      <c r="EFZ124" s="74"/>
      <c r="EGA124" s="77"/>
      <c r="EGB124" s="77"/>
      <c r="EGC124" s="11"/>
      <c r="EGI124" s="73"/>
      <c r="EGJ124" s="73"/>
      <c r="EGK124" s="73"/>
      <c r="EGL124" s="73"/>
      <c r="EGM124" s="74"/>
      <c r="EGN124" s="74"/>
      <c r="EGO124" s="77"/>
      <c r="EGP124" s="77"/>
      <c r="EGQ124" s="11"/>
      <c r="EGW124" s="73"/>
      <c r="EGX124" s="73"/>
      <c r="EGY124" s="73"/>
      <c r="EGZ124" s="73"/>
      <c r="EHA124" s="74"/>
      <c r="EHB124" s="74"/>
      <c r="EHC124" s="77"/>
      <c r="EHD124" s="77"/>
      <c r="EHE124" s="11"/>
      <c r="EHK124" s="73"/>
      <c r="EHL124" s="73"/>
      <c r="EHM124" s="73"/>
      <c r="EHN124" s="73"/>
      <c r="EHO124" s="74"/>
      <c r="EHP124" s="74"/>
      <c r="EHQ124" s="77"/>
      <c r="EHR124" s="77"/>
      <c r="EHS124" s="11"/>
      <c r="EHY124" s="73"/>
      <c r="EHZ124" s="73"/>
      <c r="EIA124" s="73"/>
      <c r="EIB124" s="73"/>
      <c r="EIC124" s="74"/>
      <c r="EID124" s="74"/>
      <c r="EIE124" s="77"/>
      <c r="EIF124" s="77"/>
      <c r="EIG124" s="11"/>
      <c r="EIM124" s="73"/>
      <c r="EIN124" s="73"/>
      <c r="EIO124" s="73"/>
      <c r="EIP124" s="73"/>
      <c r="EIQ124" s="74"/>
      <c r="EIR124" s="74"/>
      <c r="EIS124" s="77"/>
      <c r="EIT124" s="77"/>
      <c r="EIU124" s="11"/>
      <c r="EJA124" s="73"/>
      <c r="EJB124" s="73"/>
      <c r="EJC124" s="73"/>
      <c r="EJD124" s="73"/>
      <c r="EJE124" s="74"/>
      <c r="EJF124" s="74"/>
      <c r="EJG124" s="77"/>
      <c r="EJH124" s="77"/>
      <c r="EJI124" s="11"/>
      <c r="EJO124" s="73"/>
      <c r="EJP124" s="73"/>
      <c r="EJQ124" s="73"/>
      <c r="EJR124" s="73"/>
      <c r="EJS124" s="74"/>
      <c r="EJT124" s="74"/>
      <c r="EJU124" s="77"/>
      <c r="EJV124" s="77"/>
      <c r="EJW124" s="11"/>
      <c r="EKC124" s="73"/>
      <c r="EKD124" s="73"/>
      <c r="EKE124" s="73"/>
      <c r="EKF124" s="73"/>
      <c r="EKG124" s="74"/>
      <c r="EKH124" s="74"/>
      <c r="EKI124" s="77"/>
      <c r="EKJ124" s="77"/>
      <c r="EKK124" s="11"/>
      <c r="EKQ124" s="73"/>
      <c r="EKR124" s="73"/>
      <c r="EKS124" s="73"/>
      <c r="EKT124" s="73"/>
      <c r="EKU124" s="74"/>
      <c r="EKV124" s="74"/>
      <c r="EKW124" s="77"/>
      <c r="EKX124" s="77"/>
      <c r="EKY124" s="11"/>
      <c r="ELE124" s="73"/>
      <c r="ELF124" s="73"/>
      <c r="ELG124" s="73"/>
      <c r="ELH124" s="73"/>
      <c r="ELI124" s="74"/>
      <c r="ELJ124" s="74"/>
      <c r="ELK124" s="77"/>
      <c r="ELL124" s="77"/>
      <c r="ELM124" s="11"/>
      <c r="ELS124" s="73"/>
      <c r="ELT124" s="73"/>
      <c r="ELU124" s="73"/>
      <c r="ELV124" s="73"/>
      <c r="ELW124" s="74"/>
      <c r="ELX124" s="74"/>
      <c r="ELY124" s="77"/>
      <c r="ELZ124" s="77"/>
      <c r="EMA124" s="11"/>
      <c r="EMG124" s="73"/>
      <c r="EMH124" s="73"/>
      <c r="EMI124" s="73"/>
      <c r="EMJ124" s="73"/>
      <c r="EMK124" s="74"/>
      <c r="EML124" s="74"/>
      <c r="EMM124" s="77"/>
      <c r="EMN124" s="77"/>
      <c r="EMO124" s="11"/>
      <c r="EMU124" s="73"/>
      <c r="EMV124" s="73"/>
      <c r="EMW124" s="73"/>
      <c r="EMX124" s="73"/>
      <c r="EMY124" s="74"/>
      <c r="EMZ124" s="74"/>
      <c r="ENA124" s="77"/>
      <c r="ENB124" s="77"/>
      <c r="ENC124" s="11"/>
      <c r="ENI124" s="73"/>
      <c r="ENJ124" s="73"/>
      <c r="ENK124" s="73"/>
      <c r="ENL124" s="73"/>
      <c r="ENM124" s="74"/>
      <c r="ENN124" s="74"/>
      <c r="ENO124" s="77"/>
      <c r="ENP124" s="77"/>
      <c r="ENQ124" s="11"/>
      <c r="ENW124" s="73"/>
      <c r="ENX124" s="73"/>
      <c r="ENY124" s="73"/>
      <c r="ENZ124" s="73"/>
      <c r="EOA124" s="74"/>
      <c r="EOB124" s="74"/>
      <c r="EOC124" s="77"/>
      <c r="EOD124" s="77"/>
      <c r="EOE124" s="11"/>
      <c r="EOK124" s="73"/>
      <c r="EOL124" s="73"/>
      <c r="EOM124" s="73"/>
      <c r="EON124" s="73"/>
      <c r="EOO124" s="74"/>
      <c r="EOP124" s="74"/>
      <c r="EOQ124" s="77"/>
      <c r="EOR124" s="77"/>
      <c r="EOS124" s="11"/>
      <c r="EOY124" s="73"/>
      <c r="EOZ124" s="73"/>
      <c r="EPA124" s="73"/>
      <c r="EPB124" s="73"/>
      <c r="EPC124" s="74"/>
      <c r="EPD124" s="74"/>
      <c r="EPE124" s="77"/>
      <c r="EPF124" s="77"/>
      <c r="EPG124" s="11"/>
      <c r="EPM124" s="73"/>
      <c r="EPN124" s="73"/>
      <c r="EPO124" s="73"/>
      <c r="EPP124" s="73"/>
      <c r="EPQ124" s="74"/>
      <c r="EPR124" s="74"/>
      <c r="EPS124" s="77"/>
      <c r="EPT124" s="77"/>
      <c r="EPU124" s="11"/>
      <c r="EQA124" s="73"/>
      <c r="EQB124" s="73"/>
      <c r="EQC124" s="73"/>
      <c r="EQD124" s="73"/>
      <c r="EQE124" s="74"/>
      <c r="EQF124" s="74"/>
      <c r="EQG124" s="77"/>
      <c r="EQH124" s="77"/>
      <c r="EQI124" s="11"/>
      <c r="EQO124" s="73"/>
      <c r="EQP124" s="73"/>
      <c r="EQQ124" s="73"/>
      <c r="EQR124" s="73"/>
      <c r="EQS124" s="74"/>
      <c r="EQT124" s="74"/>
      <c r="EQU124" s="77"/>
      <c r="EQV124" s="77"/>
      <c r="EQW124" s="11"/>
      <c r="ERC124" s="73"/>
      <c r="ERD124" s="73"/>
      <c r="ERE124" s="73"/>
      <c r="ERF124" s="73"/>
      <c r="ERG124" s="74"/>
      <c r="ERH124" s="74"/>
      <c r="ERI124" s="77"/>
      <c r="ERJ124" s="77"/>
      <c r="ERK124" s="11"/>
      <c r="ERQ124" s="73"/>
      <c r="ERR124" s="73"/>
      <c r="ERS124" s="73"/>
      <c r="ERT124" s="73"/>
      <c r="ERU124" s="74"/>
      <c r="ERV124" s="74"/>
      <c r="ERW124" s="77"/>
      <c r="ERX124" s="77"/>
      <c r="ERY124" s="11"/>
      <c r="ESE124" s="73"/>
      <c r="ESF124" s="73"/>
      <c r="ESG124" s="73"/>
      <c r="ESH124" s="73"/>
      <c r="ESI124" s="74"/>
      <c r="ESJ124" s="74"/>
      <c r="ESK124" s="77"/>
      <c r="ESL124" s="77"/>
      <c r="ESM124" s="11"/>
      <c r="ESS124" s="73"/>
      <c r="EST124" s="73"/>
      <c r="ESU124" s="73"/>
      <c r="ESV124" s="73"/>
      <c r="ESW124" s="74"/>
      <c r="ESX124" s="74"/>
      <c r="ESY124" s="77"/>
      <c r="ESZ124" s="77"/>
      <c r="ETA124" s="11"/>
      <c r="ETG124" s="73"/>
      <c r="ETH124" s="73"/>
      <c r="ETI124" s="73"/>
      <c r="ETJ124" s="73"/>
      <c r="ETK124" s="74"/>
      <c r="ETL124" s="74"/>
      <c r="ETM124" s="77"/>
      <c r="ETN124" s="77"/>
      <c r="ETO124" s="11"/>
      <c r="ETU124" s="73"/>
      <c r="ETV124" s="73"/>
      <c r="ETW124" s="73"/>
      <c r="ETX124" s="73"/>
      <c r="ETY124" s="74"/>
      <c r="ETZ124" s="74"/>
      <c r="EUA124" s="77"/>
      <c r="EUB124" s="77"/>
      <c r="EUC124" s="11"/>
      <c r="EUI124" s="73"/>
      <c r="EUJ124" s="73"/>
      <c r="EUK124" s="73"/>
      <c r="EUL124" s="73"/>
      <c r="EUM124" s="74"/>
      <c r="EUN124" s="74"/>
      <c r="EUO124" s="77"/>
      <c r="EUP124" s="77"/>
      <c r="EUQ124" s="11"/>
      <c r="EUW124" s="73"/>
      <c r="EUX124" s="73"/>
      <c r="EUY124" s="73"/>
      <c r="EUZ124" s="73"/>
      <c r="EVA124" s="74"/>
      <c r="EVB124" s="74"/>
      <c r="EVC124" s="77"/>
      <c r="EVD124" s="77"/>
      <c r="EVE124" s="11"/>
      <c r="EVK124" s="73"/>
      <c r="EVL124" s="73"/>
      <c r="EVM124" s="73"/>
      <c r="EVN124" s="73"/>
      <c r="EVO124" s="74"/>
      <c r="EVP124" s="74"/>
      <c r="EVQ124" s="77"/>
      <c r="EVR124" s="77"/>
      <c r="EVS124" s="11"/>
      <c r="EVY124" s="73"/>
      <c r="EVZ124" s="73"/>
      <c r="EWA124" s="73"/>
      <c r="EWB124" s="73"/>
      <c r="EWC124" s="74"/>
      <c r="EWD124" s="74"/>
      <c r="EWE124" s="77"/>
      <c r="EWF124" s="77"/>
      <c r="EWG124" s="11"/>
      <c r="EWM124" s="73"/>
      <c r="EWN124" s="73"/>
      <c r="EWO124" s="73"/>
      <c r="EWP124" s="73"/>
      <c r="EWQ124" s="74"/>
      <c r="EWR124" s="74"/>
      <c r="EWS124" s="77"/>
      <c r="EWT124" s="77"/>
      <c r="EWU124" s="11"/>
      <c r="EXA124" s="73"/>
      <c r="EXB124" s="73"/>
      <c r="EXC124" s="73"/>
      <c r="EXD124" s="73"/>
      <c r="EXE124" s="74"/>
      <c r="EXF124" s="74"/>
      <c r="EXG124" s="77"/>
      <c r="EXH124" s="77"/>
      <c r="EXI124" s="11"/>
      <c r="EXO124" s="73"/>
      <c r="EXP124" s="73"/>
      <c r="EXQ124" s="73"/>
      <c r="EXR124" s="73"/>
      <c r="EXS124" s="74"/>
      <c r="EXT124" s="74"/>
      <c r="EXU124" s="77"/>
      <c r="EXV124" s="77"/>
      <c r="EXW124" s="11"/>
      <c r="EYC124" s="73"/>
      <c r="EYD124" s="73"/>
      <c r="EYE124" s="73"/>
      <c r="EYF124" s="73"/>
      <c r="EYG124" s="74"/>
      <c r="EYH124" s="74"/>
      <c r="EYI124" s="77"/>
      <c r="EYJ124" s="77"/>
      <c r="EYK124" s="11"/>
      <c r="EYQ124" s="73"/>
      <c r="EYR124" s="73"/>
      <c r="EYS124" s="73"/>
      <c r="EYT124" s="73"/>
      <c r="EYU124" s="74"/>
      <c r="EYV124" s="74"/>
      <c r="EYW124" s="77"/>
      <c r="EYX124" s="77"/>
      <c r="EYY124" s="11"/>
      <c r="EZE124" s="73"/>
      <c r="EZF124" s="73"/>
      <c r="EZG124" s="73"/>
      <c r="EZH124" s="73"/>
      <c r="EZI124" s="74"/>
      <c r="EZJ124" s="74"/>
      <c r="EZK124" s="77"/>
      <c r="EZL124" s="77"/>
      <c r="EZM124" s="11"/>
      <c r="EZS124" s="73"/>
      <c r="EZT124" s="73"/>
      <c r="EZU124" s="73"/>
      <c r="EZV124" s="73"/>
      <c r="EZW124" s="74"/>
      <c r="EZX124" s="74"/>
      <c r="EZY124" s="77"/>
      <c r="EZZ124" s="77"/>
      <c r="FAA124" s="11"/>
      <c r="FAG124" s="73"/>
      <c r="FAH124" s="73"/>
      <c r="FAI124" s="73"/>
      <c r="FAJ124" s="73"/>
      <c r="FAK124" s="74"/>
      <c r="FAL124" s="74"/>
      <c r="FAM124" s="77"/>
      <c r="FAN124" s="77"/>
      <c r="FAO124" s="11"/>
      <c r="FAU124" s="73"/>
      <c r="FAV124" s="73"/>
      <c r="FAW124" s="73"/>
      <c r="FAX124" s="73"/>
      <c r="FAY124" s="74"/>
      <c r="FAZ124" s="74"/>
      <c r="FBA124" s="77"/>
      <c r="FBB124" s="77"/>
      <c r="FBC124" s="11"/>
      <c r="FBI124" s="73"/>
      <c r="FBJ124" s="73"/>
      <c r="FBK124" s="73"/>
      <c r="FBL124" s="73"/>
      <c r="FBM124" s="74"/>
      <c r="FBN124" s="74"/>
      <c r="FBO124" s="77"/>
      <c r="FBP124" s="77"/>
      <c r="FBQ124" s="11"/>
      <c r="FBW124" s="73"/>
      <c r="FBX124" s="73"/>
      <c r="FBY124" s="73"/>
      <c r="FBZ124" s="73"/>
      <c r="FCA124" s="74"/>
      <c r="FCB124" s="74"/>
      <c r="FCC124" s="77"/>
      <c r="FCD124" s="77"/>
      <c r="FCE124" s="11"/>
      <c r="FCK124" s="73"/>
      <c r="FCL124" s="73"/>
      <c r="FCM124" s="73"/>
      <c r="FCN124" s="73"/>
      <c r="FCO124" s="74"/>
      <c r="FCP124" s="74"/>
      <c r="FCQ124" s="77"/>
      <c r="FCR124" s="77"/>
      <c r="FCS124" s="11"/>
      <c r="FCY124" s="73"/>
      <c r="FCZ124" s="73"/>
      <c r="FDA124" s="73"/>
      <c r="FDB124" s="73"/>
      <c r="FDC124" s="74"/>
      <c r="FDD124" s="74"/>
      <c r="FDE124" s="77"/>
      <c r="FDF124" s="77"/>
      <c r="FDG124" s="11"/>
      <c r="FDM124" s="73"/>
      <c r="FDN124" s="73"/>
      <c r="FDO124" s="73"/>
      <c r="FDP124" s="73"/>
      <c r="FDQ124" s="74"/>
      <c r="FDR124" s="74"/>
      <c r="FDS124" s="77"/>
      <c r="FDT124" s="77"/>
      <c r="FDU124" s="11"/>
      <c r="FEA124" s="73"/>
      <c r="FEB124" s="73"/>
      <c r="FEC124" s="73"/>
      <c r="FED124" s="73"/>
      <c r="FEE124" s="74"/>
      <c r="FEF124" s="74"/>
      <c r="FEG124" s="77"/>
      <c r="FEH124" s="77"/>
      <c r="FEI124" s="11"/>
      <c r="FEO124" s="73"/>
      <c r="FEP124" s="73"/>
      <c r="FEQ124" s="73"/>
      <c r="FER124" s="73"/>
      <c r="FES124" s="74"/>
      <c r="FET124" s="74"/>
      <c r="FEU124" s="77"/>
      <c r="FEV124" s="77"/>
      <c r="FEW124" s="11"/>
      <c r="FFC124" s="73"/>
      <c r="FFD124" s="73"/>
      <c r="FFE124" s="73"/>
      <c r="FFF124" s="73"/>
      <c r="FFG124" s="74"/>
      <c r="FFH124" s="74"/>
      <c r="FFI124" s="77"/>
      <c r="FFJ124" s="77"/>
      <c r="FFK124" s="11"/>
      <c r="FFQ124" s="73"/>
      <c r="FFR124" s="73"/>
      <c r="FFS124" s="73"/>
      <c r="FFT124" s="73"/>
      <c r="FFU124" s="74"/>
      <c r="FFV124" s="74"/>
      <c r="FFW124" s="77"/>
      <c r="FFX124" s="77"/>
      <c r="FFY124" s="11"/>
      <c r="FGE124" s="73"/>
      <c r="FGF124" s="73"/>
      <c r="FGG124" s="73"/>
      <c r="FGH124" s="73"/>
      <c r="FGI124" s="74"/>
      <c r="FGJ124" s="74"/>
      <c r="FGK124" s="77"/>
      <c r="FGL124" s="77"/>
      <c r="FGM124" s="11"/>
      <c r="FGS124" s="73"/>
      <c r="FGT124" s="73"/>
      <c r="FGU124" s="73"/>
      <c r="FGV124" s="73"/>
      <c r="FGW124" s="74"/>
      <c r="FGX124" s="74"/>
      <c r="FGY124" s="77"/>
      <c r="FGZ124" s="77"/>
      <c r="FHA124" s="11"/>
      <c r="FHG124" s="73"/>
      <c r="FHH124" s="73"/>
      <c r="FHI124" s="73"/>
      <c r="FHJ124" s="73"/>
      <c r="FHK124" s="74"/>
      <c r="FHL124" s="74"/>
      <c r="FHM124" s="77"/>
      <c r="FHN124" s="77"/>
      <c r="FHO124" s="11"/>
      <c r="FHU124" s="73"/>
      <c r="FHV124" s="73"/>
      <c r="FHW124" s="73"/>
      <c r="FHX124" s="73"/>
      <c r="FHY124" s="74"/>
      <c r="FHZ124" s="74"/>
      <c r="FIA124" s="77"/>
      <c r="FIB124" s="77"/>
      <c r="FIC124" s="11"/>
      <c r="FII124" s="73"/>
      <c r="FIJ124" s="73"/>
      <c r="FIK124" s="73"/>
      <c r="FIL124" s="73"/>
      <c r="FIM124" s="74"/>
      <c r="FIN124" s="74"/>
      <c r="FIO124" s="77"/>
      <c r="FIP124" s="77"/>
      <c r="FIQ124" s="11"/>
      <c r="FIW124" s="73"/>
      <c r="FIX124" s="73"/>
      <c r="FIY124" s="73"/>
      <c r="FIZ124" s="73"/>
      <c r="FJA124" s="74"/>
      <c r="FJB124" s="74"/>
      <c r="FJC124" s="77"/>
      <c r="FJD124" s="77"/>
      <c r="FJE124" s="11"/>
      <c r="FJK124" s="73"/>
      <c r="FJL124" s="73"/>
      <c r="FJM124" s="73"/>
      <c r="FJN124" s="73"/>
      <c r="FJO124" s="74"/>
      <c r="FJP124" s="74"/>
      <c r="FJQ124" s="77"/>
      <c r="FJR124" s="77"/>
      <c r="FJS124" s="11"/>
      <c r="FJY124" s="73"/>
      <c r="FJZ124" s="73"/>
      <c r="FKA124" s="73"/>
      <c r="FKB124" s="73"/>
      <c r="FKC124" s="74"/>
      <c r="FKD124" s="74"/>
      <c r="FKE124" s="77"/>
      <c r="FKF124" s="77"/>
      <c r="FKG124" s="11"/>
      <c r="FKM124" s="73"/>
      <c r="FKN124" s="73"/>
      <c r="FKO124" s="73"/>
      <c r="FKP124" s="73"/>
      <c r="FKQ124" s="74"/>
      <c r="FKR124" s="74"/>
      <c r="FKS124" s="77"/>
      <c r="FKT124" s="77"/>
      <c r="FKU124" s="11"/>
      <c r="FLA124" s="73"/>
      <c r="FLB124" s="73"/>
      <c r="FLC124" s="73"/>
      <c r="FLD124" s="73"/>
      <c r="FLE124" s="74"/>
      <c r="FLF124" s="74"/>
      <c r="FLG124" s="77"/>
      <c r="FLH124" s="77"/>
      <c r="FLI124" s="11"/>
      <c r="FLO124" s="73"/>
      <c r="FLP124" s="73"/>
      <c r="FLQ124" s="73"/>
      <c r="FLR124" s="73"/>
      <c r="FLS124" s="74"/>
      <c r="FLT124" s="74"/>
      <c r="FLU124" s="77"/>
      <c r="FLV124" s="77"/>
      <c r="FLW124" s="11"/>
      <c r="FMC124" s="73"/>
      <c r="FMD124" s="73"/>
      <c r="FME124" s="73"/>
      <c r="FMF124" s="73"/>
      <c r="FMG124" s="74"/>
      <c r="FMH124" s="74"/>
      <c r="FMI124" s="77"/>
      <c r="FMJ124" s="77"/>
      <c r="FMK124" s="11"/>
      <c r="FMQ124" s="73"/>
      <c r="FMR124" s="73"/>
      <c r="FMS124" s="73"/>
      <c r="FMT124" s="73"/>
      <c r="FMU124" s="74"/>
      <c r="FMV124" s="74"/>
      <c r="FMW124" s="77"/>
      <c r="FMX124" s="77"/>
      <c r="FMY124" s="11"/>
      <c r="FNE124" s="73"/>
      <c r="FNF124" s="73"/>
      <c r="FNG124" s="73"/>
      <c r="FNH124" s="73"/>
      <c r="FNI124" s="74"/>
      <c r="FNJ124" s="74"/>
      <c r="FNK124" s="77"/>
      <c r="FNL124" s="77"/>
      <c r="FNM124" s="11"/>
      <c r="FNS124" s="73"/>
      <c r="FNT124" s="73"/>
      <c r="FNU124" s="73"/>
      <c r="FNV124" s="73"/>
      <c r="FNW124" s="74"/>
      <c r="FNX124" s="74"/>
      <c r="FNY124" s="77"/>
      <c r="FNZ124" s="77"/>
      <c r="FOA124" s="11"/>
      <c r="FOG124" s="73"/>
      <c r="FOH124" s="73"/>
      <c r="FOI124" s="73"/>
      <c r="FOJ124" s="73"/>
      <c r="FOK124" s="74"/>
      <c r="FOL124" s="74"/>
      <c r="FOM124" s="77"/>
      <c r="FON124" s="77"/>
      <c r="FOO124" s="11"/>
      <c r="FOU124" s="73"/>
      <c r="FOV124" s="73"/>
      <c r="FOW124" s="73"/>
      <c r="FOX124" s="73"/>
      <c r="FOY124" s="74"/>
      <c r="FOZ124" s="74"/>
      <c r="FPA124" s="77"/>
      <c r="FPB124" s="77"/>
      <c r="FPC124" s="11"/>
      <c r="FPI124" s="73"/>
      <c r="FPJ124" s="73"/>
      <c r="FPK124" s="73"/>
      <c r="FPL124" s="73"/>
      <c r="FPM124" s="74"/>
      <c r="FPN124" s="74"/>
      <c r="FPO124" s="77"/>
      <c r="FPP124" s="77"/>
      <c r="FPQ124" s="11"/>
      <c r="FPW124" s="73"/>
      <c r="FPX124" s="73"/>
      <c r="FPY124" s="73"/>
      <c r="FPZ124" s="73"/>
      <c r="FQA124" s="74"/>
      <c r="FQB124" s="74"/>
      <c r="FQC124" s="77"/>
      <c r="FQD124" s="77"/>
      <c r="FQE124" s="11"/>
      <c r="FQK124" s="73"/>
      <c r="FQL124" s="73"/>
      <c r="FQM124" s="73"/>
      <c r="FQN124" s="73"/>
      <c r="FQO124" s="74"/>
      <c r="FQP124" s="74"/>
      <c r="FQQ124" s="77"/>
      <c r="FQR124" s="77"/>
      <c r="FQS124" s="11"/>
      <c r="FQY124" s="73"/>
      <c r="FQZ124" s="73"/>
      <c r="FRA124" s="73"/>
      <c r="FRB124" s="73"/>
      <c r="FRC124" s="74"/>
      <c r="FRD124" s="74"/>
      <c r="FRE124" s="77"/>
      <c r="FRF124" s="77"/>
      <c r="FRG124" s="11"/>
      <c r="FRM124" s="73"/>
      <c r="FRN124" s="73"/>
      <c r="FRO124" s="73"/>
      <c r="FRP124" s="73"/>
      <c r="FRQ124" s="74"/>
      <c r="FRR124" s="74"/>
      <c r="FRS124" s="77"/>
      <c r="FRT124" s="77"/>
      <c r="FRU124" s="11"/>
      <c r="FSA124" s="73"/>
      <c r="FSB124" s="73"/>
      <c r="FSC124" s="73"/>
      <c r="FSD124" s="73"/>
      <c r="FSE124" s="74"/>
      <c r="FSF124" s="74"/>
      <c r="FSG124" s="77"/>
      <c r="FSH124" s="77"/>
      <c r="FSI124" s="11"/>
      <c r="FSO124" s="73"/>
      <c r="FSP124" s="73"/>
      <c r="FSQ124" s="73"/>
      <c r="FSR124" s="73"/>
      <c r="FSS124" s="74"/>
      <c r="FST124" s="74"/>
      <c r="FSU124" s="77"/>
      <c r="FSV124" s="77"/>
      <c r="FSW124" s="11"/>
      <c r="FTC124" s="73"/>
      <c r="FTD124" s="73"/>
      <c r="FTE124" s="73"/>
      <c r="FTF124" s="73"/>
      <c r="FTG124" s="74"/>
      <c r="FTH124" s="74"/>
      <c r="FTI124" s="77"/>
      <c r="FTJ124" s="77"/>
      <c r="FTK124" s="11"/>
      <c r="FTQ124" s="73"/>
      <c r="FTR124" s="73"/>
      <c r="FTS124" s="73"/>
      <c r="FTT124" s="73"/>
      <c r="FTU124" s="74"/>
      <c r="FTV124" s="74"/>
      <c r="FTW124" s="77"/>
      <c r="FTX124" s="77"/>
      <c r="FTY124" s="11"/>
      <c r="FUE124" s="73"/>
      <c r="FUF124" s="73"/>
      <c r="FUG124" s="73"/>
      <c r="FUH124" s="73"/>
      <c r="FUI124" s="74"/>
      <c r="FUJ124" s="74"/>
      <c r="FUK124" s="77"/>
      <c r="FUL124" s="77"/>
      <c r="FUM124" s="11"/>
      <c r="FUS124" s="73"/>
      <c r="FUT124" s="73"/>
      <c r="FUU124" s="73"/>
      <c r="FUV124" s="73"/>
      <c r="FUW124" s="74"/>
      <c r="FUX124" s="74"/>
      <c r="FUY124" s="77"/>
      <c r="FUZ124" s="77"/>
      <c r="FVA124" s="11"/>
      <c r="FVG124" s="73"/>
      <c r="FVH124" s="73"/>
      <c r="FVI124" s="73"/>
      <c r="FVJ124" s="73"/>
      <c r="FVK124" s="74"/>
      <c r="FVL124" s="74"/>
      <c r="FVM124" s="77"/>
      <c r="FVN124" s="77"/>
      <c r="FVO124" s="11"/>
      <c r="FVU124" s="73"/>
      <c r="FVV124" s="73"/>
      <c r="FVW124" s="73"/>
      <c r="FVX124" s="73"/>
      <c r="FVY124" s="74"/>
      <c r="FVZ124" s="74"/>
      <c r="FWA124" s="77"/>
      <c r="FWB124" s="77"/>
      <c r="FWC124" s="11"/>
      <c r="FWI124" s="73"/>
      <c r="FWJ124" s="73"/>
      <c r="FWK124" s="73"/>
      <c r="FWL124" s="73"/>
      <c r="FWM124" s="74"/>
      <c r="FWN124" s="74"/>
      <c r="FWO124" s="77"/>
      <c r="FWP124" s="77"/>
      <c r="FWQ124" s="11"/>
      <c r="FWW124" s="73"/>
      <c r="FWX124" s="73"/>
      <c r="FWY124" s="73"/>
      <c r="FWZ124" s="73"/>
      <c r="FXA124" s="74"/>
      <c r="FXB124" s="74"/>
      <c r="FXC124" s="77"/>
      <c r="FXD124" s="77"/>
      <c r="FXE124" s="11"/>
      <c r="FXK124" s="73"/>
      <c r="FXL124" s="73"/>
      <c r="FXM124" s="73"/>
      <c r="FXN124" s="73"/>
      <c r="FXO124" s="74"/>
      <c r="FXP124" s="74"/>
      <c r="FXQ124" s="77"/>
      <c r="FXR124" s="77"/>
      <c r="FXS124" s="11"/>
      <c r="FXY124" s="73"/>
      <c r="FXZ124" s="73"/>
      <c r="FYA124" s="73"/>
      <c r="FYB124" s="73"/>
      <c r="FYC124" s="74"/>
      <c r="FYD124" s="74"/>
      <c r="FYE124" s="77"/>
      <c r="FYF124" s="77"/>
      <c r="FYG124" s="11"/>
      <c r="FYM124" s="73"/>
      <c r="FYN124" s="73"/>
      <c r="FYO124" s="73"/>
      <c r="FYP124" s="73"/>
      <c r="FYQ124" s="74"/>
      <c r="FYR124" s="74"/>
      <c r="FYS124" s="77"/>
      <c r="FYT124" s="77"/>
      <c r="FYU124" s="11"/>
      <c r="FZA124" s="73"/>
      <c r="FZB124" s="73"/>
      <c r="FZC124" s="73"/>
      <c r="FZD124" s="73"/>
      <c r="FZE124" s="74"/>
      <c r="FZF124" s="74"/>
      <c r="FZG124" s="77"/>
      <c r="FZH124" s="77"/>
      <c r="FZI124" s="11"/>
      <c r="FZO124" s="73"/>
      <c r="FZP124" s="73"/>
      <c r="FZQ124" s="73"/>
      <c r="FZR124" s="73"/>
      <c r="FZS124" s="74"/>
      <c r="FZT124" s="74"/>
      <c r="FZU124" s="77"/>
      <c r="FZV124" s="77"/>
      <c r="FZW124" s="11"/>
      <c r="GAC124" s="73"/>
      <c r="GAD124" s="73"/>
      <c r="GAE124" s="73"/>
      <c r="GAF124" s="73"/>
      <c r="GAG124" s="74"/>
      <c r="GAH124" s="74"/>
      <c r="GAI124" s="77"/>
      <c r="GAJ124" s="77"/>
      <c r="GAK124" s="11"/>
      <c r="GAQ124" s="73"/>
      <c r="GAR124" s="73"/>
      <c r="GAS124" s="73"/>
      <c r="GAT124" s="73"/>
      <c r="GAU124" s="74"/>
      <c r="GAV124" s="74"/>
      <c r="GAW124" s="77"/>
      <c r="GAX124" s="77"/>
      <c r="GAY124" s="11"/>
      <c r="GBE124" s="73"/>
      <c r="GBF124" s="73"/>
      <c r="GBG124" s="73"/>
      <c r="GBH124" s="73"/>
      <c r="GBI124" s="74"/>
      <c r="GBJ124" s="74"/>
      <c r="GBK124" s="77"/>
      <c r="GBL124" s="77"/>
      <c r="GBM124" s="11"/>
      <c r="GBS124" s="73"/>
      <c r="GBT124" s="73"/>
      <c r="GBU124" s="73"/>
      <c r="GBV124" s="73"/>
      <c r="GBW124" s="74"/>
      <c r="GBX124" s="74"/>
      <c r="GBY124" s="77"/>
      <c r="GBZ124" s="77"/>
      <c r="GCA124" s="11"/>
      <c r="GCG124" s="73"/>
      <c r="GCH124" s="73"/>
      <c r="GCI124" s="73"/>
      <c r="GCJ124" s="73"/>
      <c r="GCK124" s="74"/>
      <c r="GCL124" s="74"/>
      <c r="GCM124" s="77"/>
      <c r="GCN124" s="77"/>
      <c r="GCO124" s="11"/>
      <c r="GCU124" s="73"/>
      <c r="GCV124" s="73"/>
      <c r="GCW124" s="73"/>
      <c r="GCX124" s="73"/>
      <c r="GCY124" s="74"/>
      <c r="GCZ124" s="74"/>
      <c r="GDA124" s="77"/>
      <c r="GDB124" s="77"/>
      <c r="GDC124" s="11"/>
      <c r="GDI124" s="73"/>
      <c r="GDJ124" s="73"/>
      <c r="GDK124" s="73"/>
      <c r="GDL124" s="73"/>
      <c r="GDM124" s="74"/>
      <c r="GDN124" s="74"/>
      <c r="GDO124" s="77"/>
      <c r="GDP124" s="77"/>
      <c r="GDQ124" s="11"/>
      <c r="GDW124" s="73"/>
      <c r="GDX124" s="73"/>
      <c r="GDY124" s="73"/>
      <c r="GDZ124" s="73"/>
      <c r="GEA124" s="74"/>
      <c r="GEB124" s="74"/>
      <c r="GEC124" s="77"/>
      <c r="GED124" s="77"/>
      <c r="GEE124" s="11"/>
      <c r="GEK124" s="73"/>
      <c r="GEL124" s="73"/>
      <c r="GEM124" s="73"/>
      <c r="GEN124" s="73"/>
      <c r="GEO124" s="74"/>
      <c r="GEP124" s="74"/>
      <c r="GEQ124" s="77"/>
      <c r="GER124" s="77"/>
      <c r="GES124" s="11"/>
      <c r="GEY124" s="73"/>
      <c r="GEZ124" s="73"/>
      <c r="GFA124" s="73"/>
      <c r="GFB124" s="73"/>
      <c r="GFC124" s="74"/>
      <c r="GFD124" s="74"/>
      <c r="GFE124" s="77"/>
      <c r="GFF124" s="77"/>
      <c r="GFG124" s="11"/>
      <c r="GFM124" s="73"/>
      <c r="GFN124" s="73"/>
      <c r="GFO124" s="73"/>
      <c r="GFP124" s="73"/>
      <c r="GFQ124" s="74"/>
      <c r="GFR124" s="74"/>
      <c r="GFS124" s="77"/>
      <c r="GFT124" s="77"/>
      <c r="GFU124" s="11"/>
      <c r="GGA124" s="73"/>
      <c r="GGB124" s="73"/>
      <c r="GGC124" s="73"/>
      <c r="GGD124" s="73"/>
      <c r="GGE124" s="74"/>
      <c r="GGF124" s="74"/>
      <c r="GGG124" s="77"/>
      <c r="GGH124" s="77"/>
      <c r="GGI124" s="11"/>
      <c r="GGO124" s="73"/>
      <c r="GGP124" s="73"/>
      <c r="GGQ124" s="73"/>
      <c r="GGR124" s="73"/>
      <c r="GGS124" s="74"/>
      <c r="GGT124" s="74"/>
      <c r="GGU124" s="77"/>
      <c r="GGV124" s="77"/>
      <c r="GGW124" s="11"/>
      <c r="GHC124" s="73"/>
      <c r="GHD124" s="73"/>
      <c r="GHE124" s="73"/>
      <c r="GHF124" s="73"/>
      <c r="GHG124" s="74"/>
      <c r="GHH124" s="74"/>
      <c r="GHI124" s="77"/>
      <c r="GHJ124" s="77"/>
      <c r="GHK124" s="11"/>
      <c r="GHQ124" s="73"/>
      <c r="GHR124" s="73"/>
      <c r="GHS124" s="73"/>
      <c r="GHT124" s="73"/>
      <c r="GHU124" s="74"/>
      <c r="GHV124" s="74"/>
      <c r="GHW124" s="77"/>
      <c r="GHX124" s="77"/>
      <c r="GHY124" s="11"/>
      <c r="GIE124" s="73"/>
      <c r="GIF124" s="73"/>
      <c r="GIG124" s="73"/>
      <c r="GIH124" s="73"/>
      <c r="GII124" s="74"/>
      <c r="GIJ124" s="74"/>
      <c r="GIK124" s="77"/>
      <c r="GIL124" s="77"/>
      <c r="GIM124" s="11"/>
      <c r="GIS124" s="73"/>
      <c r="GIT124" s="73"/>
      <c r="GIU124" s="73"/>
      <c r="GIV124" s="73"/>
      <c r="GIW124" s="74"/>
      <c r="GIX124" s="74"/>
      <c r="GIY124" s="77"/>
      <c r="GIZ124" s="77"/>
      <c r="GJA124" s="11"/>
      <c r="GJG124" s="73"/>
      <c r="GJH124" s="73"/>
      <c r="GJI124" s="73"/>
      <c r="GJJ124" s="73"/>
      <c r="GJK124" s="74"/>
      <c r="GJL124" s="74"/>
      <c r="GJM124" s="77"/>
      <c r="GJN124" s="77"/>
      <c r="GJO124" s="11"/>
      <c r="GJU124" s="73"/>
      <c r="GJV124" s="73"/>
      <c r="GJW124" s="73"/>
      <c r="GJX124" s="73"/>
      <c r="GJY124" s="74"/>
      <c r="GJZ124" s="74"/>
      <c r="GKA124" s="77"/>
      <c r="GKB124" s="77"/>
      <c r="GKC124" s="11"/>
      <c r="GKI124" s="73"/>
      <c r="GKJ124" s="73"/>
      <c r="GKK124" s="73"/>
      <c r="GKL124" s="73"/>
      <c r="GKM124" s="74"/>
      <c r="GKN124" s="74"/>
      <c r="GKO124" s="77"/>
      <c r="GKP124" s="77"/>
      <c r="GKQ124" s="11"/>
      <c r="GKW124" s="73"/>
      <c r="GKX124" s="73"/>
      <c r="GKY124" s="73"/>
      <c r="GKZ124" s="73"/>
      <c r="GLA124" s="74"/>
      <c r="GLB124" s="74"/>
      <c r="GLC124" s="77"/>
      <c r="GLD124" s="77"/>
      <c r="GLE124" s="11"/>
      <c r="GLK124" s="73"/>
      <c r="GLL124" s="73"/>
      <c r="GLM124" s="73"/>
      <c r="GLN124" s="73"/>
      <c r="GLO124" s="74"/>
      <c r="GLP124" s="74"/>
      <c r="GLQ124" s="77"/>
      <c r="GLR124" s="77"/>
      <c r="GLS124" s="11"/>
      <c r="GLY124" s="73"/>
      <c r="GLZ124" s="73"/>
      <c r="GMA124" s="73"/>
      <c r="GMB124" s="73"/>
      <c r="GMC124" s="74"/>
      <c r="GMD124" s="74"/>
      <c r="GME124" s="77"/>
      <c r="GMF124" s="77"/>
      <c r="GMG124" s="11"/>
      <c r="GMM124" s="73"/>
      <c r="GMN124" s="73"/>
      <c r="GMO124" s="73"/>
      <c r="GMP124" s="73"/>
      <c r="GMQ124" s="74"/>
      <c r="GMR124" s="74"/>
      <c r="GMS124" s="77"/>
      <c r="GMT124" s="77"/>
      <c r="GMU124" s="11"/>
      <c r="GNA124" s="73"/>
      <c r="GNB124" s="73"/>
      <c r="GNC124" s="73"/>
      <c r="GND124" s="73"/>
      <c r="GNE124" s="74"/>
      <c r="GNF124" s="74"/>
      <c r="GNG124" s="77"/>
      <c r="GNH124" s="77"/>
      <c r="GNI124" s="11"/>
      <c r="GNO124" s="73"/>
      <c r="GNP124" s="73"/>
      <c r="GNQ124" s="73"/>
      <c r="GNR124" s="73"/>
      <c r="GNS124" s="74"/>
      <c r="GNT124" s="74"/>
      <c r="GNU124" s="77"/>
      <c r="GNV124" s="77"/>
      <c r="GNW124" s="11"/>
      <c r="GOC124" s="73"/>
      <c r="GOD124" s="73"/>
      <c r="GOE124" s="73"/>
      <c r="GOF124" s="73"/>
      <c r="GOG124" s="74"/>
      <c r="GOH124" s="74"/>
      <c r="GOI124" s="77"/>
      <c r="GOJ124" s="77"/>
      <c r="GOK124" s="11"/>
      <c r="GOQ124" s="73"/>
      <c r="GOR124" s="73"/>
      <c r="GOS124" s="73"/>
      <c r="GOT124" s="73"/>
      <c r="GOU124" s="74"/>
      <c r="GOV124" s="74"/>
      <c r="GOW124" s="77"/>
      <c r="GOX124" s="77"/>
      <c r="GOY124" s="11"/>
      <c r="GPE124" s="73"/>
      <c r="GPF124" s="73"/>
      <c r="GPG124" s="73"/>
      <c r="GPH124" s="73"/>
      <c r="GPI124" s="74"/>
      <c r="GPJ124" s="74"/>
      <c r="GPK124" s="77"/>
      <c r="GPL124" s="77"/>
      <c r="GPM124" s="11"/>
      <c r="GPS124" s="73"/>
      <c r="GPT124" s="73"/>
      <c r="GPU124" s="73"/>
      <c r="GPV124" s="73"/>
      <c r="GPW124" s="74"/>
      <c r="GPX124" s="74"/>
      <c r="GPY124" s="77"/>
      <c r="GPZ124" s="77"/>
      <c r="GQA124" s="11"/>
      <c r="GQG124" s="73"/>
      <c r="GQH124" s="73"/>
      <c r="GQI124" s="73"/>
      <c r="GQJ124" s="73"/>
      <c r="GQK124" s="74"/>
      <c r="GQL124" s="74"/>
      <c r="GQM124" s="77"/>
      <c r="GQN124" s="77"/>
      <c r="GQO124" s="11"/>
      <c r="GQU124" s="73"/>
      <c r="GQV124" s="73"/>
      <c r="GQW124" s="73"/>
      <c r="GQX124" s="73"/>
      <c r="GQY124" s="74"/>
      <c r="GQZ124" s="74"/>
      <c r="GRA124" s="77"/>
      <c r="GRB124" s="77"/>
      <c r="GRC124" s="11"/>
      <c r="GRI124" s="73"/>
      <c r="GRJ124" s="73"/>
      <c r="GRK124" s="73"/>
      <c r="GRL124" s="73"/>
      <c r="GRM124" s="74"/>
      <c r="GRN124" s="74"/>
      <c r="GRO124" s="77"/>
      <c r="GRP124" s="77"/>
      <c r="GRQ124" s="11"/>
      <c r="GRW124" s="73"/>
      <c r="GRX124" s="73"/>
      <c r="GRY124" s="73"/>
      <c r="GRZ124" s="73"/>
      <c r="GSA124" s="74"/>
      <c r="GSB124" s="74"/>
      <c r="GSC124" s="77"/>
      <c r="GSD124" s="77"/>
      <c r="GSE124" s="11"/>
      <c r="GSK124" s="73"/>
      <c r="GSL124" s="73"/>
      <c r="GSM124" s="73"/>
      <c r="GSN124" s="73"/>
      <c r="GSO124" s="74"/>
      <c r="GSP124" s="74"/>
      <c r="GSQ124" s="77"/>
      <c r="GSR124" s="77"/>
      <c r="GSS124" s="11"/>
      <c r="GSY124" s="73"/>
      <c r="GSZ124" s="73"/>
      <c r="GTA124" s="73"/>
      <c r="GTB124" s="73"/>
      <c r="GTC124" s="74"/>
      <c r="GTD124" s="74"/>
      <c r="GTE124" s="77"/>
      <c r="GTF124" s="77"/>
      <c r="GTG124" s="11"/>
      <c r="GTM124" s="73"/>
      <c r="GTN124" s="73"/>
      <c r="GTO124" s="73"/>
      <c r="GTP124" s="73"/>
      <c r="GTQ124" s="74"/>
      <c r="GTR124" s="74"/>
      <c r="GTS124" s="77"/>
      <c r="GTT124" s="77"/>
      <c r="GTU124" s="11"/>
      <c r="GUA124" s="73"/>
      <c r="GUB124" s="73"/>
      <c r="GUC124" s="73"/>
      <c r="GUD124" s="73"/>
      <c r="GUE124" s="74"/>
      <c r="GUF124" s="74"/>
      <c r="GUG124" s="77"/>
      <c r="GUH124" s="77"/>
      <c r="GUI124" s="11"/>
      <c r="GUO124" s="73"/>
      <c r="GUP124" s="73"/>
      <c r="GUQ124" s="73"/>
      <c r="GUR124" s="73"/>
      <c r="GUS124" s="74"/>
      <c r="GUT124" s="74"/>
      <c r="GUU124" s="77"/>
      <c r="GUV124" s="77"/>
      <c r="GUW124" s="11"/>
      <c r="GVC124" s="73"/>
      <c r="GVD124" s="73"/>
      <c r="GVE124" s="73"/>
      <c r="GVF124" s="73"/>
      <c r="GVG124" s="74"/>
      <c r="GVH124" s="74"/>
      <c r="GVI124" s="77"/>
      <c r="GVJ124" s="77"/>
      <c r="GVK124" s="11"/>
      <c r="GVQ124" s="73"/>
      <c r="GVR124" s="73"/>
      <c r="GVS124" s="73"/>
      <c r="GVT124" s="73"/>
      <c r="GVU124" s="74"/>
      <c r="GVV124" s="74"/>
      <c r="GVW124" s="77"/>
      <c r="GVX124" s="77"/>
      <c r="GVY124" s="11"/>
      <c r="GWE124" s="73"/>
      <c r="GWF124" s="73"/>
      <c r="GWG124" s="73"/>
      <c r="GWH124" s="73"/>
      <c r="GWI124" s="74"/>
      <c r="GWJ124" s="74"/>
      <c r="GWK124" s="77"/>
      <c r="GWL124" s="77"/>
      <c r="GWM124" s="11"/>
      <c r="GWS124" s="73"/>
      <c r="GWT124" s="73"/>
      <c r="GWU124" s="73"/>
      <c r="GWV124" s="73"/>
      <c r="GWW124" s="74"/>
      <c r="GWX124" s="74"/>
      <c r="GWY124" s="77"/>
      <c r="GWZ124" s="77"/>
      <c r="GXA124" s="11"/>
      <c r="GXG124" s="73"/>
      <c r="GXH124" s="73"/>
      <c r="GXI124" s="73"/>
      <c r="GXJ124" s="73"/>
      <c r="GXK124" s="74"/>
      <c r="GXL124" s="74"/>
      <c r="GXM124" s="77"/>
      <c r="GXN124" s="77"/>
      <c r="GXO124" s="11"/>
      <c r="GXU124" s="73"/>
      <c r="GXV124" s="73"/>
      <c r="GXW124" s="73"/>
      <c r="GXX124" s="73"/>
      <c r="GXY124" s="74"/>
      <c r="GXZ124" s="74"/>
      <c r="GYA124" s="77"/>
      <c r="GYB124" s="77"/>
      <c r="GYC124" s="11"/>
      <c r="GYI124" s="73"/>
      <c r="GYJ124" s="73"/>
      <c r="GYK124" s="73"/>
      <c r="GYL124" s="73"/>
      <c r="GYM124" s="74"/>
      <c r="GYN124" s="74"/>
      <c r="GYO124" s="77"/>
      <c r="GYP124" s="77"/>
      <c r="GYQ124" s="11"/>
      <c r="GYW124" s="73"/>
      <c r="GYX124" s="73"/>
      <c r="GYY124" s="73"/>
      <c r="GYZ124" s="73"/>
      <c r="GZA124" s="74"/>
      <c r="GZB124" s="74"/>
      <c r="GZC124" s="77"/>
      <c r="GZD124" s="77"/>
      <c r="GZE124" s="11"/>
      <c r="GZK124" s="73"/>
      <c r="GZL124" s="73"/>
      <c r="GZM124" s="73"/>
      <c r="GZN124" s="73"/>
      <c r="GZO124" s="74"/>
      <c r="GZP124" s="74"/>
      <c r="GZQ124" s="77"/>
      <c r="GZR124" s="77"/>
      <c r="GZS124" s="11"/>
      <c r="GZY124" s="73"/>
      <c r="GZZ124" s="73"/>
      <c r="HAA124" s="73"/>
      <c r="HAB124" s="73"/>
      <c r="HAC124" s="74"/>
      <c r="HAD124" s="74"/>
      <c r="HAE124" s="77"/>
      <c r="HAF124" s="77"/>
      <c r="HAG124" s="11"/>
      <c r="HAM124" s="73"/>
      <c r="HAN124" s="73"/>
      <c r="HAO124" s="73"/>
      <c r="HAP124" s="73"/>
      <c r="HAQ124" s="74"/>
      <c r="HAR124" s="74"/>
      <c r="HAS124" s="77"/>
      <c r="HAT124" s="77"/>
      <c r="HAU124" s="11"/>
      <c r="HBA124" s="73"/>
      <c r="HBB124" s="73"/>
      <c r="HBC124" s="73"/>
      <c r="HBD124" s="73"/>
      <c r="HBE124" s="74"/>
      <c r="HBF124" s="74"/>
      <c r="HBG124" s="77"/>
      <c r="HBH124" s="77"/>
      <c r="HBI124" s="11"/>
      <c r="HBO124" s="73"/>
      <c r="HBP124" s="73"/>
      <c r="HBQ124" s="73"/>
      <c r="HBR124" s="73"/>
      <c r="HBS124" s="74"/>
      <c r="HBT124" s="74"/>
      <c r="HBU124" s="77"/>
      <c r="HBV124" s="77"/>
      <c r="HBW124" s="11"/>
      <c r="HCC124" s="73"/>
      <c r="HCD124" s="73"/>
      <c r="HCE124" s="73"/>
      <c r="HCF124" s="73"/>
      <c r="HCG124" s="74"/>
      <c r="HCH124" s="74"/>
      <c r="HCI124" s="77"/>
      <c r="HCJ124" s="77"/>
      <c r="HCK124" s="11"/>
      <c r="HCQ124" s="73"/>
      <c r="HCR124" s="73"/>
      <c r="HCS124" s="73"/>
      <c r="HCT124" s="73"/>
      <c r="HCU124" s="74"/>
      <c r="HCV124" s="74"/>
      <c r="HCW124" s="77"/>
      <c r="HCX124" s="77"/>
      <c r="HCY124" s="11"/>
      <c r="HDE124" s="73"/>
      <c r="HDF124" s="73"/>
      <c r="HDG124" s="73"/>
      <c r="HDH124" s="73"/>
      <c r="HDI124" s="74"/>
      <c r="HDJ124" s="74"/>
      <c r="HDK124" s="77"/>
      <c r="HDL124" s="77"/>
      <c r="HDM124" s="11"/>
      <c r="HDS124" s="73"/>
      <c r="HDT124" s="73"/>
      <c r="HDU124" s="73"/>
      <c r="HDV124" s="73"/>
      <c r="HDW124" s="74"/>
      <c r="HDX124" s="74"/>
      <c r="HDY124" s="77"/>
      <c r="HDZ124" s="77"/>
      <c r="HEA124" s="11"/>
      <c r="HEG124" s="73"/>
      <c r="HEH124" s="73"/>
      <c r="HEI124" s="73"/>
      <c r="HEJ124" s="73"/>
      <c r="HEK124" s="74"/>
      <c r="HEL124" s="74"/>
      <c r="HEM124" s="77"/>
      <c r="HEN124" s="77"/>
      <c r="HEO124" s="11"/>
      <c r="HEU124" s="73"/>
      <c r="HEV124" s="73"/>
      <c r="HEW124" s="73"/>
      <c r="HEX124" s="73"/>
      <c r="HEY124" s="74"/>
      <c r="HEZ124" s="74"/>
      <c r="HFA124" s="77"/>
      <c r="HFB124" s="77"/>
      <c r="HFC124" s="11"/>
      <c r="HFI124" s="73"/>
      <c r="HFJ124" s="73"/>
      <c r="HFK124" s="73"/>
      <c r="HFL124" s="73"/>
      <c r="HFM124" s="74"/>
      <c r="HFN124" s="74"/>
      <c r="HFO124" s="77"/>
      <c r="HFP124" s="77"/>
      <c r="HFQ124" s="11"/>
      <c r="HFW124" s="73"/>
      <c r="HFX124" s="73"/>
      <c r="HFY124" s="73"/>
      <c r="HFZ124" s="73"/>
      <c r="HGA124" s="74"/>
      <c r="HGB124" s="74"/>
      <c r="HGC124" s="77"/>
      <c r="HGD124" s="77"/>
      <c r="HGE124" s="11"/>
      <c r="HGK124" s="73"/>
      <c r="HGL124" s="73"/>
      <c r="HGM124" s="73"/>
      <c r="HGN124" s="73"/>
      <c r="HGO124" s="74"/>
      <c r="HGP124" s="74"/>
      <c r="HGQ124" s="77"/>
      <c r="HGR124" s="77"/>
      <c r="HGS124" s="11"/>
      <c r="HGY124" s="73"/>
      <c r="HGZ124" s="73"/>
      <c r="HHA124" s="73"/>
      <c r="HHB124" s="73"/>
      <c r="HHC124" s="74"/>
      <c r="HHD124" s="74"/>
      <c r="HHE124" s="77"/>
      <c r="HHF124" s="77"/>
      <c r="HHG124" s="11"/>
      <c r="HHM124" s="73"/>
      <c r="HHN124" s="73"/>
      <c r="HHO124" s="73"/>
      <c r="HHP124" s="73"/>
      <c r="HHQ124" s="74"/>
      <c r="HHR124" s="74"/>
      <c r="HHS124" s="77"/>
      <c r="HHT124" s="77"/>
      <c r="HHU124" s="11"/>
      <c r="HIA124" s="73"/>
      <c r="HIB124" s="73"/>
      <c r="HIC124" s="73"/>
      <c r="HID124" s="73"/>
      <c r="HIE124" s="74"/>
      <c r="HIF124" s="74"/>
      <c r="HIG124" s="77"/>
      <c r="HIH124" s="77"/>
      <c r="HII124" s="11"/>
      <c r="HIO124" s="73"/>
      <c r="HIP124" s="73"/>
      <c r="HIQ124" s="73"/>
      <c r="HIR124" s="73"/>
      <c r="HIS124" s="74"/>
      <c r="HIT124" s="74"/>
      <c r="HIU124" s="77"/>
      <c r="HIV124" s="77"/>
      <c r="HIW124" s="11"/>
      <c r="HJC124" s="73"/>
      <c r="HJD124" s="73"/>
      <c r="HJE124" s="73"/>
      <c r="HJF124" s="73"/>
      <c r="HJG124" s="74"/>
      <c r="HJH124" s="74"/>
      <c r="HJI124" s="77"/>
      <c r="HJJ124" s="77"/>
      <c r="HJK124" s="11"/>
      <c r="HJQ124" s="73"/>
      <c r="HJR124" s="73"/>
      <c r="HJS124" s="73"/>
      <c r="HJT124" s="73"/>
      <c r="HJU124" s="74"/>
      <c r="HJV124" s="74"/>
      <c r="HJW124" s="77"/>
      <c r="HJX124" s="77"/>
      <c r="HJY124" s="11"/>
      <c r="HKE124" s="73"/>
      <c r="HKF124" s="73"/>
      <c r="HKG124" s="73"/>
      <c r="HKH124" s="73"/>
      <c r="HKI124" s="74"/>
      <c r="HKJ124" s="74"/>
      <c r="HKK124" s="77"/>
      <c r="HKL124" s="77"/>
      <c r="HKM124" s="11"/>
      <c r="HKS124" s="73"/>
      <c r="HKT124" s="73"/>
      <c r="HKU124" s="73"/>
      <c r="HKV124" s="73"/>
      <c r="HKW124" s="74"/>
      <c r="HKX124" s="74"/>
      <c r="HKY124" s="77"/>
      <c r="HKZ124" s="77"/>
      <c r="HLA124" s="11"/>
      <c r="HLG124" s="73"/>
      <c r="HLH124" s="73"/>
      <c r="HLI124" s="73"/>
      <c r="HLJ124" s="73"/>
      <c r="HLK124" s="74"/>
      <c r="HLL124" s="74"/>
      <c r="HLM124" s="77"/>
      <c r="HLN124" s="77"/>
      <c r="HLO124" s="11"/>
      <c r="HLU124" s="73"/>
      <c r="HLV124" s="73"/>
      <c r="HLW124" s="73"/>
      <c r="HLX124" s="73"/>
      <c r="HLY124" s="74"/>
      <c r="HLZ124" s="74"/>
      <c r="HMA124" s="77"/>
      <c r="HMB124" s="77"/>
      <c r="HMC124" s="11"/>
      <c r="HMI124" s="73"/>
      <c r="HMJ124" s="73"/>
      <c r="HMK124" s="73"/>
      <c r="HML124" s="73"/>
      <c r="HMM124" s="74"/>
      <c r="HMN124" s="74"/>
      <c r="HMO124" s="77"/>
      <c r="HMP124" s="77"/>
      <c r="HMQ124" s="11"/>
      <c r="HMW124" s="73"/>
      <c r="HMX124" s="73"/>
      <c r="HMY124" s="73"/>
      <c r="HMZ124" s="73"/>
      <c r="HNA124" s="74"/>
      <c r="HNB124" s="74"/>
      <c r="HNC124" s="77"/>
      <c r="HND124" s="77"/>
      <c r="HNE124" s="11"/>
      <c r="HNK124" s="73"/>
      <c r="HNL124" s="73"/>
      <c r="HNM124" s="73"/>
      <c r="HNN124" s="73"/>
      <c r="HNO124" s="74"/>
      <c r="HNP124" s="74"/>
      <c r="HNQ124" s="77"/>
      <c r="HNR124" s="77"/>
      <c r="HNS124" s="11"/>
      <c r="HNY124" s="73"/>
      <c r="HNZ124" s="73"/>
      <c r="HOA124" s="73"/>
      <c r="HOB124" s="73"/>
      <c r="HOC124" s="74"/>
      <c r="HOD124" s="74"/>
      <c r="HOE124" s="77"/>
      <c r="HOF124" s="77"/>
      <c r="HOG124" s="11"/>
      <c r="HOM124" s="73"/>
      <c r="HON124" s="73"/>
      <c r="HOO124" s="73"/>
      <c r="HOP124" s="73"/>
      <c r="HOQ124" s="74"/>
      <c r="HOR124" s="74"/>
      <c r="HOS124" s="77"/>
      <c r="HOT124" s="77"/>
      <c r="HOU124" s="11"/>
      <c r="HPA124" s="73"/>
      <c r="HPB124" s="73"/>
      <c r="HPC124" s="73"/>
      <c r="HPD124" s="73"/>
      <c r="HPE124" s="74"/>
      <c r="HPF124" s="74"/>
      <c r="HPG124" s="77"/>
      <c r="HPH124" s="77"/>
      <c r="HPI124" s="11"/>
      <c r="HPO124" s="73"/>
      <c r="HPP124" s="73"/>
      <c r="HPQ124" s="73"/>
      <c r="HPR124" s="73"/>
      <c r="HPS124" s="74"/>
      <c r="HPT124" s="74"/>
      <c r="HPU124" s="77"/>
      <c r="HPV124" s="77"/>
      <c r="HPW124" s="11"/>
      <c r="HQC124" s="73"/>
      <c r="HQD124" s="73"/>
      <c r="HQE124" s="73"/>
      <c r="HQF124" s="73"/>
      <c r="HQG124" s="74"/>
      <c r="HQH124" s="74"/>
      <c r="HQI124" s="77"/>
      <c r="HQJ124" s="77"/>
      <c r="HQK124" s="11"/>
      <c r="HQQ124" s="73"/>
      <c r="HQR124" s="73"/>
      <c r="HQS124" s="73"/>
      <c r="HQT124" s="73"/>
      <c r="HQU124" s="74"/>
      <c r="HQV124" s="74"/>
      <c r="HQW124" s="77"/>
      <c r="HQX124" s="77"/>
      <c r="HQY124" s="11"/>
      <c r="HRE124" s="73"/>
      <c r="HRF124" s="73"/>
      <c r="HRG124" s="73"/>
      <c r="HRH124" s="73"/>
      <c r="HRI124" s="74"/>
      <c r="HRJ124" s="74"/>
      <c r="HRK124" s="77"/>
      <c r="HRL124" s="77"/>
      <c r="HRM124" s="11"/>
      <c r="HRS124" s="73"/>
      <c r="HRT124" s="73"/>
      <c r="HRU124" s="73"/>
      <c r="HRV124" s="73"/>
      <c r="HRW124" s="74"/>
      <c r="HRX124" s="74"/>
      <c r="HRY124" s="77"/>
      <c r="HRZ124" s="77"/>
      <c r="HSA124" s="11"/>
      <c r="HSG124" s="73"/>
      <c r="HSH124" s="73"/>
      <c r="HSI124" s="73"/>
      <c r="HSJ124" s="73"/>
      <c r="HSK124" s="74"/>
      <c r="HSL124" s="74"/>
      <c r="HSM124" s="77"/>
      <c r="HSN124" s="77"/>
      <c r="HSO124" s="11"/>
      <c r="HSU124" s="73"/>
      <c r="HSV124" s="73"/>
      <c r="HSW124" s="73"/>
      <c r="HSX124" s="73"/>
      <c r="HSY124" s="74"/>
      <c r="HSZ124" s="74"/>
      <c r="HTA124" s="77"/>
      <c r="HTB124" s="77"/>
      <c r="HTC124" s="11"/>
      <c r="HTI124" s="73"/>
      <c r="HTJ124" s="73"/>
      <c r="HTK124" s="73"/>
      <c r="HTL124" s="73"/>
      <c r="HTM124" s="74"/>
      <c r="HTN124" s="74"/>
      <c r="HTO124" s="77"/>
      <c r="HTP124" s="77"/>
      <c r="HTQ124" s="11"/>
      <c r="HTW124" s="73"/>
      <c r="HTX124" s="73"/>
      <c r="HTY124" s="73"/>
      <c r="HTZ124" s="73"/>
      <c r="HUA124" s="74"/>
      <c r="HUB124" s="74"/>
      <c r="HUC124" s="77"/>
      <c r="HUD124" s="77"/>
      <c r="HUE124" s="11"/>
      <c r="HUK124" s="73"/>
      <c r="HUL124" s="73"/>
      <c r="HUM124" s="73"/>
      <c r="HUN124" s="73"/>
      <c r="HUO124" s="74"/>
      <c r="HUP124" s="74"/>
      <c r="HUQ124" s="77"/>
      <c r="HUR124" s="77"/>
      <c r="HUS124" s="11"/>
      <c r="HUY124" s="73"/>
      <c r="HUZ124" s="73"/>
      <c r="HVA124" s="73"/>
      <c r="HVB124" s="73"/>
      <c r="HVC124" s="74"/>
      <c r="HVD124" s="74"/>
      <c r="HVE124" s="77"/>
      <c r="HVF124" s="77"/>
      <c r="HVG124" s="11"/>
      <c r="HVM124" s="73"/>
      <c r="HVN124" s="73"/>
      <c r="HVO124" s="73"/>
      <c r="HVP124" s="73"/>
      <c r="HVQ124" s="74"/>
      <c r="HVR124" s="74"/>
      <c r="HVS124" s="77"/>
      <c r="HVT124" s="77"/>
      <c r="HVU124" s="11"/>
      <c r="HWA124" s="73"/>
      <c r="HWB124" s="73"/>
      <c r="HWC124" s="73"/>
      <c r="HWD124" s="73"/>
      <c r="HWE124" s="74"/>
      <c r="HWF124" s="74"/>
      <c r="HWG124" s="77"/>
      <c r="HWH124" s="77"/>
      <c r="HWI124" s="11"/>
      <c r="HWO124" s="73"/>
      <c r="HWP124" s="73"/>
      <c r="HWQ124" s="73"/>
      <c r="HWR124" s="73"/>
      <c r="HWS124" s="74"/>
      <c r="HWT124" s="74"/>
      <c r="HWU124" s="77"/>
      <c r="HWV124" s="77"/>
      <c r="HWW124" s="11"/>
      <c r="HXC124" s="73"/>
      <c r="HXD124" s="73"/>
      <c r="HXE124" s="73"/>
      <c r="HXF124" s="73"/>
      <c r="HXG124" s="74"/>
      <c r="HXH124" s="74"/>
      <c r="HXI124" s="77"/>
      <c r="HXJ124" s="77"/>
      <c r="HXK124" s="11"/>
      <c r="HXQ124" s="73"/>
      <c r="HXR124" s="73"/>
      <c r="HXS124" s="73"/>
      <c r="HXT124" s="73"/>
      <c r="HXU124" s="74"/>
      <c r="HXV124" s="74"/>
      <c r="HXW124" s="77"/>
      <c r="HXX124" s="77"/>
      <c r="HXY124" s="11"/>
      <c r="HYE124" s="73"/>
      <c r="HYF124" s="73"/>
      <c r="HYG124" s="73"/>
      <c r="HYH124" s="73"/>
      <c r="HYI124" s="74"/>
      <c r="HYJ124" s="74"/>
      <c r="HYK124" s="77"/>
      <c r="HYL124" s="77"/>
      <c r="HYM124" s="11"/>
      <c r="HYS124" s="73"/>
      <c r="HYT124" s="73"/>
      <c r="HYU124" s="73"/>
      <c r="HYV124" s="73"/>
      <c r="HYW124" s="74"/>
      <c r="HYX124" s="74"/>
      <c r="HYY124" s="77"/>
      <c r="HYZ124" s="77"/>
      <c r="HZA124" s="11"/>
      <c r="HZG124" s="73"/>
      <c r="HZH124" s="73"/>
      <c r="HZI124" s="73"/>
      <c r="HZJ124" s="73"/>
      <c r="HZK124" s="74"/>
      <c r="HZL124" s="74"/>
      <c r="HZM124" s="77"/>
      <c r="HZN124" s="77"/>
      <c r="HZO124" s="11"/>
      <c r="HZU124" s="73"/>
      <c r="HZV124" s="73"/>
      <c r="HZW124" s="73"/>
      <c r="HZX124" s="73"/>
      <c r="HZY124" s="74"/>
      <c r="HZZ124" s="74"/>
      <c r="IAA124" s="77"/>
      <c r="IAB124" s="77"/>
      <c r="IAC124" s="11"/>
      <c r="IAI124" s="73"/>
      <c r="IAJ124" s="73"/>
      <c r="IAK124" s="73"/>
      <c r="IAL124" s="73"/>
      <c r="IAM124" s="74"/>
      <c r="IAN124" s="74"/>
      <c r="IAO124" s="77"/>
      <c r="IAP124" s="77"/>
      <c r="IAQ124" s="11"/>
      <c r="IAW124" s="73"/>
      <c r="IAX124" s="73"/>
      <c r="IAY124" s="73"/>
      <c r="IAZ124" s="73"/>
      <c r="IBA124" s="74"/>
      <c r="IBB124" s="74"/>
      <c r="IBC124" s="77"/>
      <c r="IBD124" s="77"/>
      <c r="IBE124" s="11"/>
      <c r="IBK124" s="73"/>
      <c r="IBL124" s="73"/>
      <c r="IBM124" s="73"/>
      <c r="IBN124" s="73"/>
      <c r="IBO124" s="74"/>
      <c r="IBP124" s="74"/>
      <c r="IBQ124" s="77"/>
      <c r="IBR124" s="77"/>
      <c r="IBS124" s="11"/>
      <c r="IBY124" s="73"/>
      <c r="IBZ124" s="73"/>
      <c r="ICA124" s="73"/>
      <c r="ICB124" s="73"/>
      <c r="ICC124" s="74"/>
      <c r="ICD124" s="74"/>
      <c r="ICE124" s="77"/>
      <c r="ICF124" s="77"/>
      <c r="ICG124" s="11"/>
      <c r="ICM124" s="73"/>
      <c r="ICN124" s="73"/>
      <c r="ICO124" s="73"/>
      <c r="ICP124" s="73"/>
      <c r="ICQ124" s="74"/>
      <c r="ICR124" s="74"/>
      <c r="ICS124" s="77"/>
      <c r="ICT124" s="77"/>
      <c r="ICU124" s="11"/>
      <c r="IDA124" s="73"/>
      <c r="IDB124" s="73"/>
      <c r="IDC124" s="73"/>
      <c r="IDD124" s="73"/>
      <c r="IDE124" s="74"/>
      <c r="IDF124" s="74"/>
      <c r="IDG124" s="77"/>
      <c r="IDH124" s="77"/>
      <c r="IDI124" s="11"/>
      <c r="IDO124" s="73"/>
      <c r="IDP124" s="73"/>
      <c r="IDQ124" s="73"/>
      <c r="IDR124" s="73"/>
      <c r="IDS124" s="74"/>
      <c r="IDT124" s="74"/>
      <c r="IDU124" s="77"/>
      <c r="IDV124" s="77"/>
      <c r="IDW124" s="11"/>
      <c r="IEC124" s="73"/>
      <c r="IED124" s="73"/>
      <c r="IEE124" s="73"/>
      <c r="IEF124" s="73"/>
      <c r="IEG124" s="74"/>
      <c r="IEH124" s="74"/>
      <c r="IEI124" s="77"/>
      <c r="IEJ124" s="77"/>
      <c r="IEK124" s="11"/>
      <c r="IEQ124" s="73"/>
      <c r="IER124" s="73"/>
      <c r="IES124" s="73"/>
      <c r="IET124" s="73"/>
      <c r="IEU124" s="74"/>
      <c r="IEV124" s="74"/>
      <c r="IEW124" s="77"/>
      <c r="IEX124" s="77"/>
      <c r="IEY124" s="11"/>
      <c r="IFE124" s="73"/>
      <c r="IFF124" s="73"/>
      <c r="IFG124" s="73"/>
      <c r="IFH124" s="73"/>
      <c r="IFI124" s="74"/>
      <c r="IFJ124" s="74"/>
      <c r="IFK124" s="77"/>
      <c r="IFL124" s="77"/>
      <c r="IFM124" s="11"/>
      <c r="IFS124" s="73"/>
      <c r="IFT124" s="73"/>
      <c r="IFU124" s="73"/>
      <c r="IFV124" s="73"/>
      <c r="IFW124" s="74"/>
      <c r="IFX124" s="74"/>
      <c r="IFY124" s="77"/>
      <c r="IFZ124" s="77"/>
      <c r="IGA124" s="11"/>
      <c r="IGG124" s="73"/>
      <c r="IGH124" s="73"/>
      <c r="IGI124" s="73"/>
      <c r="IGJ124" s="73"/>
      <c r="IGK124" s="74"/>
      <c r="IGL124" s="74"/>
      <c r="IGM124" s="77"/>
      <c r="IGN124" s="77"/>
      <c r="IGO124" s="11"/>
      <c r="IGU124" s="73"/>
      <c r="IGV124" s="73"/>
      <c r="IGW124" s="73"/>
      <c r="IGX124" s="73"/>
      <c r="IGY124" s="74"/>
      <c r="IGZ124" s="74"/>
      <c r="IHA124" s="77"/>
      <c r="IHB124" s="77"/>
      <c r="IHC124" s="11"/>
      <c r="IHI124" s="73"/>
      <c r="IHJ124" s="73"/>
      <c r="IHK124" s="73"/>
      <c r="IHL124" s="73"/>
      <c r="IHM124" s="74"/>
      <c r="IHN124" s="74"/>
      <c r="IHO124" s="77"/>
      <c r="IHP124" s="77"/>
      <c r="IHQ124" s="11"/>
      <c r="IHW124" s="73"/>
      <c r="IHX124" s="73"/>
      <c r="IHY124" s="73"/>
      <c r="IHZ124" s="73"/>
      <c r="IIA124" s="74"/>
      <c r="IIB124" s="74"/>
      <c r="IIC124" s="77"/>
      <c r="IID124" s="77"/>
      <c r="IIE124" s="11"/>
      <c r="IIK124" s="73"/>
      <c r="IIL124" s="73"/>
      <c r="IIM124" s="73"/>
      <c r="IIN124" s="73"/>
      <c r="IIO124" s="74"/>
      <c r="IIP124" s="74"/>
      <c r="IIQ124" s="77"/>
      <c r="IIR124" s="77"/>
      <c r="IIS124" s="11"/>
      <c r="IIY124" s="73"/>
      <c r="IIZ124" s="73"/>
      <c r="IJA124" s="73"/>
      <c r="IJB124" s="73"/>
      <c r="IJC124" s="74"/>
      <c r="IJD124" s="74"/>
      <c r="IJE124" s="77"/>
      <c r="IJF124" s="77"/>
      <c r="IJG124" s="11"/>
      <c r="IJM124" s="73"/>
      <c r="IJN124" s="73"/>
      <c r="IJO124" s="73"/>
      <c r="IJP124" s="73"/>
      <c r="IJQ124" s="74"/>
      <c r="IJR124" s="74"/>
      <c r="IJS124" s="77"/>
      <c r="IJT124" s="77"/>
      <c r="IJU124" s="11"/>
      <c r="IKA124" s="73"/>
      <c r="IKB124" s="73"/>
      <c r="IKC124" s="73"/>
      <c r="IKD124" s="73"/>
      <c r="IKE124" s="74"/>
      <c r="IKF124" s="74"/>
      <c r="IKG124" s="77"/>
      <c r="IKH124" s="77"/>
      <c r="IKI124" s="11"/>
      <c r="IKO124" s="73"/>
      <c r="IKP124" s="73"/>
      <c r="IKQ124" s="73"/>
      <c r="IKR124" s="73"/>
      <c r="IKS124" s="74"/>
      <c r="IKT124" s="74"/>
      <c r="IKU124" s="77"/>
      <c r="IKV124" s="77"/>
      <c r="IKW124" s="11"/>
      <c r="ILC124" s="73"/>
      <c r="ILD124" s="73"/>
      <c r="ILE124" s="73"/>
      <c r="ILF124" s="73"/>
      <c r="ILG124" s="74"/>
      <c r="ILH124" s="74"/>
      <c r="ILI124" s="77"/>
      <c r="ILJ124" s="77"/>
      <c r="ILK124" s="11"/>
      <c r="ILQ124" s="73"/>
      <c r="ILR124" s="73"/>
      <c r="ILS124" s="73"/>
      <c r="ILT124" s="73"/>
      <c r="ILU124" s="74"/>
      <c r="ILV124" s="74"/>
      <c r="ILW124" s="77"/>
      <c r="ILX124" s="77"/>
      <c r="ILY124" s="11"/>
      <c r="IME124" s="73"/>
      <c r="IMF124" s="73"/>
      <c r="IMG124" s="73"/>
      <c r="IMH124" s="73"/>
      <c r="IMI124" s="74"/>
      <c r="IMJ124" s="74"/>
      <c r="IMK124" s="77"/>
      <c r="IML124" s="77"/>
      <c r="IMM124" s="11"/>
      <c r="IMS124" s="73"/>
      <c r="IMT124" s="73"/>
      <c r="IMU124" s="73"/>
      <c r="IMV124" s="73"/>
      <c r="IMW124" s="74"/>
      <c r="IMX124" s="74"/>
      <c r="IMY124" s="77"/>
      <c r="IMZ124" s="77"/>
      <c r="INA124" s="11"/>
      <c r="ING124" s="73"/>
      <c r="INH124" s="73"/>
      <c r="INI124" s="73"/>
      <c r="INJ124" s="73"/>
      <c r="INK124" s="74"/>
      <c r="INL124" s="74"/>
      <c r="INM124" s="77"/>
      <c r="INN124" s="77"/>
      <c r="INO124" s="11"/>
      <c r="INU124" s="73"/>
      <c r="INV124" s="73"/>
      <c r="INW124" s="73"/>
      <c r="INX124" s="73"/>
      <c r="INY124" s="74"/>
      <c r="INZ124" s="74"/>
      <c r="IOA124" s="77"/>
      <c r="IOB124" s="77"/>
      <c r="IOC124" s="11"/>
      <c r="IOI124" s="73"/>
      <c r="IOJ124" s="73"/>
      <c r="IOK124" s="73"/>
      <c r="IOL124" s="73"/>
      <c r="IOM124" s="74"/>
      <c r="ION124" s="74"/>
      <c r="IOO124" s="77"/>
      <c r="IOP124" s="77"/>
      <c r="IOQ124" s="11"/>
      <c r="IOW124" s="73"/>
      <c r="IOX124" s="73"/>
      <c r="IOY124" s="73"/>
      <c r="IOZ124" s="73"/>
      <c r="IPA124" s="74"/>
      <c r="IPB124" s="74"/>
      <c r="IPC124" s="77"/>
      <c r="IPD124" s="77"/>
      <c r="IPE124" s="11"/>
      <c r="IPK124" s="73"/>
      <c r="IPL124" s="73"/>
      <c r="IPM124" s="73"/>
      <c r="IPN124" s="73"/>
      <c r="IPO124" s="74"/>
      <c r="IPP124" s="74"/>
      <c r="IPQ124" s="77"/>
      <c r="IPR124" s="77"/>
      <c r="IPS124" s="11"/>
      <c r="IPY124" s="73"/>
      <c r="IPZ124" s="73"/>
      <c r="IQA124" s="73"/>
      <c r="IQB124" s="73"/>
      <c r="IQC124" s="74"/>
      <c r="IQD124" s="74"/>
      <c r="IQE124" s="77"/>
      <c r="IQF124" s="77"/>
      <c r="IQG124" s="11"/>
      <c r="IQM124" s="73"/>
      <c r="IQN124" s="73"/>
      <c r="IQO124" s="73"/>
      <c r="IQP124" s="73"/>
      <c r="IQQ124" s="74"/>
      <c r="IQR124" s="74"/>
      <c r="IQS124" s="77"/>
      <c r="IQT124" s="77"/>
      <c r="IQU124" s="11"/>
      <c r="IRA124" s="73"/>
      <c r="IRB124" s="73"/>
      <c r="IRC124" s="73"/>
      <c r="IRD124" s="73"/>
      <c r="IRE124" s="74"/>
      <c r="IRF124" s="74"/>
      <c r="IRG124" s="77"/>
      <c r="IRH124" s="77"/>
      <c r="IRI124" s="11"/>
      <c r="IRO124" s="73"/>
      <c r="IRP124" s="73"/>
      <c r="IRQ124" s="73"/>
      <c r="IRR124" s="73"/>
      <c r="IRS124" s="74"/>
      <c r="IRT124" s="74"/>
      <c r="IRU124" s="77"/>
      <c r="IRV124" s="77"/>
      <c r="IRW124" s="11"/>
      <c r="ISC124" s="73"/>
      <c r="ISD124" s="73"/>
      <c r="ISE124" s="73"/>
      <c r="ISF124" s="73"/>
      <c r="ISG124" s="74"/>
      <c r="ISH124" s="74"/>
      <c r="ISI124" s="77"/>
      <c r="ISJ124" s="77"/>
      <c r="ISK124" s="11"/>
      <c r="ISQ124" s="73"/>
      <c r="ISR124" s="73"/>
      <c r="ISS124" s="73"/>
      <c r="IST124" s="73"/>
      <c r="ISU124" s="74"/>
      <c r="ISV124" s="74"/>
      <c r="ISW124" s="77"/>
      <c r="ISX124" s="77"/>
      <c r="ISY124" s="11"/>
      <c r="ITE124" s="73"/>
      <c r="ITF124" s="73"/>
      <c r="ITG124" s="73"/>
      <c r="ITH124" s="73"/>
      <c r="ITI124" s="74"/>
      <c r="ITJ124" s="74"/>
      <c r="ITK124" s="77"/>
      <c r="ITL124" s="77"/>
      <c r="ITM124" s="11"/>
      <c r="ITS124" s="73"/>
      <c r="ITT124" s="73"/>
      <c r="ITU124" s="73"/>
      <c r="ITV124" s="73"/>
      <c r="ITW124" s="74"/>
      <c r="ITX124" s="74"/>
      <c r="ITY124" s="77"/>
      <c r="ITZ124" s="77"/>
      <c r="IUA124" s="11"/>
      <c r="IUG124" s="73"/>
      <c r="IUH124" s="73"/>
      <c r="IUI124" s="73"/>
      <c r="IUJ124" s="73"/>
      <c r="IUK124" s="74"/>
      <c r="IUL124" s="74"/>
      <c r="IUM124" s="77"/>
      <c r="IUN124" s="77"/>
      <c r="IUO124" s="11"/>
      <c r="IUU124" s="73"/>
      <c r="IUV124" s="73"/>
      <c r="IUW124" s="73"/>
      <c r="IUX124" s="73"/>
      <c r="IUY124" s="74"/>
      <c r="IUZ124" s="74"/>
      <c r="IVA124" s="77"/>
      <c r="IVB124" s="77"/>
      <c r="IVC124" s="11"/>
      <c r="IVI124" s="73"/>
      <c r="IVJ124" s="73"/>
      <c r="IVK124" s="73"/>
      <c r="IVL124" s="73"/>
      <c r="IVM124" s="74"/>
      <c r="IVN124" s="74"/>
      <c r="IVO124" s="77"/>
      <c r="IVP124" s="77"/>
      <c r="IVQ124" s="11"/>
      <c r="IVW124" s="73"/>
      <c r="IVX124" s="73"/>
      <c r="IVY124" s="73"/>
      <c r="IVZ124" s="73"/>
      <c r="IWA124" s="74"/>
      <c r="IWB124" s="74"/>
      <c r="IWC124" s="77"/>
      <c r="IWD124" s="77"/>
      <c r="IWE124" s="11"/>
      <c r="IWK124" s="73"/>
      <c r="IWL124" s="73"/>
      <c r="IWM124" s="73"/>
      <c r="IWN124" s="73"/>
      <c r="IWO124" s="74"/>
      <c r="IWP124" s="74"/>
      <c r="IWQ124" s="77"/>
      <c r="IWR124" s="77"/>
      <c r="IWS124" s="11"/>
      <c r="IWY124" s="73"/>
      <c r="IWZ124" s="73"/>
      <c r="IXA124" s="73"/>
      <c r="IXB124" s="73"/>
      <c r="IXC124" s="74"/>
      <c r="IXD124" s="74"/>
      <c r="IXE124" s="77"/>
      <c r="IXF124" s="77"/>
      <c r="IXG124" s="11"/>
      <c r="IXM124" s="73"/>
      <c r="IXN124" s="73"/>
      <c r="IXO124" s="73"/>
      <c r="IXP124" s="73"/>
      <c r="IXQ124" s="74"/>
      <c r="IXR124" s="74"/>
      <c r="IXS124" s="77"/>
      <c r="IXT124" s="77"/>
      <c r="IXU124" s="11"/>
      <c r="IYA124" s="73"/>
      <c r="IYB124" s="73"/>
      <c r="IYC124" s="73"/>
      <c r="IYD124" s="73"/>
      <c r="IYE124" s="74"/>
      <c r="IYF124" s="74"/>
      <c r="IYG124" s="77"/>
      <c r="IYH124" s="77"/>
      <c r="IYI124" s="11"/>
      <c r="IYO124" s="73"/>
      <c r="IYP124" s="73"/>
      <c r="IYQ124" s="73"/>
      <c r="IYR124" s="73"/>
      <c r="IYS124" s="74"/>
      <c r="IYT124" s="74"/>
      <c r="IYU124" s="77"/>
      <c r="IYV124" s="77"/>
      <c r="IYW124" s="11"/>
      <c r="IZC124" s="73"/>
      <c r="IZD124" s="73"/>
      <c r="IZE124" s="73"/>
      <c r="IZF124" s="73"/>
      <c r="IZG124" s="74"/>
      <c r="IZH124" s="74"/>
      <c r="IZI124" s="77"/>
      <c r="IZJ124" s="77"/>
      <c r="IZK124" s="11"/>
      <c r="IZQ124" s="73"/>
      <c r="IZR124" s="73"/>
      <c r="IZS124" s="73"/>
      <c r="IZT124" s="73"/>
      <c r="IZU124" s="74"/>
      <c r="IZV124" s="74"/>
      <c r="IZW124" s="77"/>
      <c r="IZX124" s="77"/>
      <c r="IZY124" s="11"/>
      <c r="JAE124" s="73"/>
      <c r="JAF124" s="73"/>
      <c r="JAG124" s="73"/>
      <c r="JAH124" s="73"/>
      <c r="JAI124" s="74"/>
      <c r="JAJ124" s="74"/>
      <c r="JAK124" s="77"/>
      <c r="JAL124" s="77"/>
      <c r="JAM124" s="11"/>
      <c r="JAS124" s="73"/>
      <c r="JAT124" s="73"/>
      <c r="JAU124" s="73"/>
      <c r="JAV124" s="73"/>
      <c r="JAW124" s="74"/>
      <c r="JAX124" s="74"/>
      <c r="JAY124" s="77"/>
      <c r="JAZ124" s="77"/>
      <c r="JBA124" s="11"/>
      <c r="JBG124" s="73"/>
      <c r="JBH124" s="73"/>
      <c r="JBI124" s="73"/>
      <c r="JBJ124" s="73"/>
      <c r="JBK124" s="74"/>
      <c r="JBL124" s="74"/>
      <c r="JBM124" s="77"/>
      <c r="JBN124" s="77"/>
      <c r="JBO124" s="11"/>
      <c r="JBU124" s="73"/>
      <c r="JBV124" s="73"/>
      <c r="JBW124" s="73"/>
      <c r="JBX124" s="73"/>
      <c r="JBY124" s="74"/>
      <c r="JBZ124" s="74"/>
      <c r="JCA124" s="77"/>
      <c r="JCB124" s="77"/>
      <c r="JCC124" s="11"/>
      <c r="JCI124" s="73"/>
      <c r="JCJ124" s="73"/>
      <c r="JCK124" s="73"/>
      <c r="JCL124" s="73"/>
      <c r="JCM124" s="74"/>
      <c r="JCN124" s="74"/>
      <c r="JCO124" s="77"/>
      <c r="JCP124" s="77"/>
      <c r="JCQ124" s="11"/>
      <c r="JCW124" s="73"/>
      <c r="JCX124" s="73"/>
      <c r="JCY124" s="73"/>
      <c r="JCZ124" s="73"/>
      <c r="JDA124" s="74"/>
      <c r="JDB124" s="74"/>
      <c r="JDC124" s="77"/>
      <c r="JDD124" s="77"/>
      <c r="JDE124" s="11"/>
      <c r="JDK124" s="73"/>
      <c r="JDL124" s="73"/>
      <c r="JDM124" s="73"/>
      <c r="JDN124" s="73"/>
      <c r="JDO124" s="74"/>
      <c r="JDP124" s="74"/>
      <c r="JDQ124" s="77"/>
      <c r="JDR124" s="77"/>
      <c r="JDS124" s="11"/>
      <c r="JDY124" s="73"/>
      <c r="JDZ124" s="73"/>
      <c r="JEA124" s="73"/>
      <c r="JEB124" s="73"/>
      <c r="JEC124" s="74"/>
      <c r="JED124" s="74"/>
      <c r="JEE124" s="77"/>
      <c r="JEF124" s="77"/>
      <c r="JEG124" s="11"/>
      <c r="JEM124" s="73"/>
      <c r="JEN124" s="73"/>
      <c r="JEO124" s="73"/>
      <c r="JEP124" s="73"/>
      <c r="JEQ124" s="74"/>
      <c r="JER124" s="74"/>
      <c r="JES124" s="77"/>
      <c r="JET124" s="77"/>
      <c r="JEU124" s="11"/>
      <c r="JFA124" s="73"/>
      <c r="JFB124" s="73"/>
      <c r="JFC124" s="73"/>
      <c r="JFD124" s="73"/>
      <c r="JFE124" s="74"/>
      <c r="JFF124" s="74"/>
      <c r="JFG124" s="77"/>
      <c r="JFH124" s="77"/>
      <c r="JFI124" s="11"/>
      <c r="JFO124" s="73"/>
      <c r="JFP124" s="73"/>
      <c r="JFQ124" s="73"/>
      <c r="JFR124" s="73"/>
      <c r="JFS124" s="74"/>
      <c r="JFT124" s="74"/>
      <c r="JFU124" s="77"/>
      <c r="JFV124" s="77"/>
      <c r="JFW124" s="11"/>
      <c r="JGC124" s="73"/>
      <c r="JGD124" s="73"/>
      <c r="JGE124" s="73"/>
      <c r="JGF124" s="73"/>
      <c r="JGG124" s="74"/>
      <c r="JGH124" s="74"/>
      <c r="JGI124" s="77"/>
      <c r="JGJ124" s="77"/>
      <c r="JGK124" s="11"/>
      <c r="JGQ124" s="73"/>
      <c r="JGR124" s="73"/>
      <c r="JGS124" s="73"/>
      <c r="JGT124" s="73"/>
      <c r="JGU124" s="74"/>
      <c r="JGV124" s="74"/>
      <c r="JGW124" s="77"/>
      <c r="JGX124" s="77"/>
      <c r="JGY124" s="11"/>
      <c r="JHE124" s="73"/>
      <c r="JHF124" s="73"/>
      <c r="JHG124" s="73"/>
      <c r="JHH124" s="73"/>
      <c r="JHI124" s="74"/>
      <c r="JHJ124" s="74"/>
      <c r="JHK124" s="77"/>
      <c r="JHL124" s="77"/>
      <c r="JHM124" s="11"/>
      <c r="JHS124" s="73"/>
      <c r="JHT124" s="73"/>
      <c r="JHU124" s="73"/>
      <c r="JHV124" s="73"/>
      <c r="JHW124" s="74"/>
      <c r="JHX124" s="74"/>
      <c r="JHY124" s="77"/>
      <c r="JHZ124" s="77"/>
      <c r="JIA124" s="11"/>
      <c r="JIG124" s="73"/>
      <c r="JIH124" s="73"/>
      <c r="JII124" s="73"/>
      <c r="JIJ124" s="73"/>
      <c r="JIK124" s="74"/>
      <c r="JIL124" s="74"/>
      <c r="JIM124" s="77"/>
      <c r="JIN124" s="77"/>
      <c r="JIO124" s="11"/>
      <c r="JIU124" s="73"/>
      <c r="JIV124" s="73"/>
      <c r="JIW124" s="73"/>
      <c r="JIX124" s="73"/>
      <c r="JIY124" s="74"/>
      <c r="JIZ124" s="74"/>
      <c r="JJA124" s="77"/>
      <c r="JJB124" s="77"/>
      <c r="JJC124" s="11"/>
      <c r="JJI124" s="73"/>
      <c r="JJJ124" s="73"/>
      <c r="JJK124" s="73"/>
      <c r="JJL124" s="73"/>
      <c r="JJM124" s="74"/>
      <c r="JJN124" s="74"/>
      <c r="JJO124" s="77"/>
      <c r="JJP124" s="77"/>
      <c r="JJQ124" s="11"/>
      <c r="JJW124" s="73"/>
      <c r="JJX124" s="73"/>
      <c r="JJY124" s="73"/>
      <c r="JJZ124" s="73"/>
      <c r="JKA124" s="74"/>
      <c r="JKB124" s="74"/>
      <c r="JKC124" s="77"/>
      <c r="JKD124" s="77"/>
      <c r="JKE124" s="11"/>
      <c r="JKK124" s="73"/>
      <c r="JKL124" s="73"/>
      <c r="JKM124" s="73"/>
      <c r="JKN124" s="73"/>
      <c r="JKO124" s="74"/>
      <c r="JKP124" s="74"/>
      <c r="JKQ124" s="77"/>
      <c r="JKR124" s="77"/>
      <c r="JKS124" s="11"/>
      <c r="JKY124" s="73"/>
      <c r="JKZ124" s="73"/>
      <c r="JLA124" s="73"/>
      <c r="JLB124" s="73"/>
      <c r="JLC124" s="74"/>
      <c r="JLD124" s="74"/>
      <c r="JLE124" s="77"/>
      <c r="JLF124" s="77"/>
      <c r="JLG124" s="11"/>
      <c r="JLM124" s="73"/>
      <c r="JLN124" s="73"/>
      <c r="JLO124" s="73"/>
      <c r="JLP124" s="73"/>
      <c r="JLQ124" s="74"/>
      <c r="JLR124" s="74"/>
      <c r="JLS124" s="77"/>
      <c r="JLT124" s="77"/>
      <c r="JLU124" s="11"/>
      <c r="JMA124" s="73"/>
      <c r="JMB124" s="73"/>
      <c r="JMC124" s="73"/>
      <c r="JMD124" s="73"/>
      <c r="JME124" s="74"/>
      <c r="JMF124" s="74"/>
      <c r="JMG124" s="77"/>
      <c r="JMH124" s="77"/>
      <c r="JMI124" s="11"/>
      <c r="JMO124" s="73"/>
      <c r="JMP124" s="73"/>
      <c r="JMQ124" s="73"/>
      <c r="JMR124" s="73"/>
      <c r="JMS124" s="74"/>
      <c r="JMT124" s="74"/>
      <c r="JMU124" s="77"/>
      <c r="JMV124" s="77"/>
      <c r="JMW124" s="11"/>
      <c r="JNC124" s="73"/>
      <c r="JND124" s="73"/>
      <c r="JNE124" s="73"/>
      <c r="JNF124" s="73"/>
      <c r="JNG124" s="74"/>
      <c r="JNH124" s="74"/>
      <c r="JNI124" s="77"/>
      <c r="JNJ124" s="77"/>
      <c r="JNK124" s="11"/>
      <c r="JNQ124" s="73"/>
      <c r="JNR124" s="73"/>
      <c r="JNS124" s="73"/>
      <c r="JNT124" s="73"/>
      <c r="JNU124" s="74"/>
      <c r="JNV124" s="74"/>
      <c r="JNW124" s="77"/>
      <c r="JNX124" s="77"/>
      <c r="JNY124" s="11"/>
      <c r="JOE124" s="73"/>
      <c r="JOF124" s="73"/>
      <c r="JOG124" s="73"/>
      <c r="JOH124" s="73"/>
      <c r="JOI124" s="74"/>
      <c r="JOJ124" s="74"/>
      <c r="JOK124" s="77"/>
      <c r="JOL124" s="77"/>
      <c r="JOM124" s="11"/>
      <c r="JOS124" s="73"/>
      <c r="JOT124" s="73"/>
      <c r="JOU124" s="73"/>
      <c r="JOV124" s="73"/>
      <c r="JOW124" s="74"/>
      <c r="JOX124" s="74"/>
      <c r="JOY124" s="77"/>
      <c r="JOZ124" s="77"/>
      <c r="JPA124" s="11"/>
      <c r="JPG124" s="73"/>
      <c r="JPH124" s="73"/>
      <c r="JPI124" s="73"/>
      <c r="JPJ124" s="73"/>
      <c r="JPK124" s="74"/>
      <c r="JPL124" s="74"/>
      <c r="JPM124" s="77"/>
      <c r="JPN124" s="77"/>
      <c r="JPO124" s="11"/>
      <c r="JPU124" s="73"/>
      <c r="JPV124" s="73"/>
      <c r="JPW124" s="73"/>
      <c r="JPX124" s="73"/>
      <c r="JPY124" s="74"/>
      <c r="JPZ124" s="74"/>
      <c r="JQA124" s="77"/>
      <c r="JQB124" s="77"/>
      <c r="JQC124" s="11"/>
      <c r="JQI124" s="73"/>
      <c r="JQJ124" s="73"/>
      <c r="JQK124" s="73"/>
      <c r="JQL124" s="73"/>
      <c r="JQM124" s="74"/>
      <c r="JQN124" s="74"/>
      <c r="JQO124" s="77"/>
      <c r="JQP124" s="77"/>
      <c r="JQQ124" s="11"/>
      <c r="JQW124" s="73"/>
      <c r="JQX124" s="73"/>
      <c r="JQY124" s="73"/>
      <c r="JQZ124" s="73"/>
      <c r="JRA124" s="74"/>
      <c r="JRB124" s="74"/>
      <c r="JRC124" s="77"/>
      <c r="JRD124" s="77"/>
      <c r="JRE124" s="11"/>
      <c r="JRK124" s="73"/>
      <c r="JRL124" s="73"/>
      <c r="JRM124" s="73"/>
      <c r="JRN124" s="73"/>
      <c r="JRO124" s="74"/>
      <c r="JRP124" s="74"/>
      <c r="JRQ124" s="77"/>
      <c r="JRR124" s="77"/>
      <c r="JRS124" s="11"/>
      <c r="JRY124" s="73"/>
      <c r="JRZ124" s="73"/>
      <c r="JSA124" s="73"/>
      <c r="JSB124" s="73"/>
      <c r="JSC124" s="74"/>
      <c r="JSD124" s="74"/>
      <c r="JSE124" s="77"/>
      <c r="JSF124" s="77"/>
      <c r="JSG124" s="11"/>
      <c r="JSM124" s="73"/>
      <c r="JSN124" s="73"/>
      <c r="JSO124" s="73"/>
      <c r="JSP124" s="73"/>
      <c r="JSQ124" s="74"/>
      <c r="JSR124" s="74"/>
      <c r="JSS124" s="77"/>
      <c r="JST124" s="77"/>
      <c r="JSU124" s="11"/>
      <c r="JTA124" s="73"/>
      <c r="JTB124" s="73"/>
      <c r="JTC124" s="73"/>
      <c r="JTD124" s="73"/>
      <c r="JTE124" s="74"/>
      <c r="JTF124" s="74"/>
      <c r="JTG124" s="77"/>
      <c r="JTH124" s="77"/>
      <c r="JTI124" s="11"/>
      <c r="JTO124" s="73"/>
      <c r="JTP124" s="73"/>
      <c r="JTQ124" s="73"/>
      <c r="JTR124" s="73"/>
      <c r="JTS124" s="74"/>
      <c r="JTT124" s="74"/>
      <c r="JTU124" s="77"/>
      <c r="JTV124" s="77"/>
      <c r="JTW124" s="11"/>
      <c r="JUC124" s="73"/>
      <c r="JUD124" s="73"/>
      <c r="JUE124" s="73"/>
      <c r="JUF124" s="73"/>
      <c r="JUG124" s="74"/>
      <c r="JUH124" s="74"/>
      <c r="JUI124" s="77"/>
      <c r="JUJ124" s="77"/>
      <c r="JUK124" s="11"/>
      <c r="JUQ124" s="73"/>
      <c r="JUR124" s="73"/>
      <c r="JUS124" s="73"/>
      <c r="JUT124" s="73"/>
      <c r="JUU124" s="74"/>
      <c r="JUV124" s="74"/>
      <c r="JUW124" s="77"/>
      <c r="JUX124" s="77"/>
      <c r="JUY124" s="11"/>
      <c r="JVE124" s="73"/>
      <c r="JVF124" s="73"/>
      <c r="JVG124" s="73"/>
      <c r="JVH124" s="73"/>
      <c r="JVI124" s="74"/>
      <c r="JVJ124" s="74"/>
      <c r="JVK124" s="77"/>
      <c r="JVL124" s="77"/>
      <c r="JVM124" s="11"/>
      <c r="JVS124" s="73"/>
      <c r="JVT124" s="73"/>
      <c r="JVU124" s="73"/>
      <c r="JVV124" s="73"/>
      <c r="JVW124" s="74"/>
      <c r="JVX124" s="74"/>
      <c r="JVY124" s="77"/>
      <c r="JVZ124" s="77"/>
      <c r="JWA124" s="11"/>
      <c r="JWG124" s="73"/>
      <c r="JWH124" s="73"/>
      <c r="JWI124" s="73"/>
      <c r="JWJ124" s="73"/>
      <c r="JWK124" s="74"/>
      <c r="JWL124" s="74"/>
      <c r="JWM124" s="77"/>
      <c r="JWN124" s="77"/>
      <c r="JWO124" s="11"/>
      <c r="JWU124" s="73"/>
      <c r="JWV124" s="73"/>
      <c r="JWW124" s="73"/>
      <c r="JWX124" s="73"/>
      <c r="JWY124" s="74"/>
      <c r="JWZ124" s="74"/>
      <c r="JXA124" s="77"/>
      <c r="JXB124" s="77"/>
      <c r="JXC124" s="11"/>
      <c r="JXI124" s="73"/>
      <c r="JXJ124" s="73"/>
      <c r="JXK124" s="73"/>
      <c r="JXL124" s="73"/>
      <c r="JXM124" s="74"/>
      <c r="JXN124" s="74"/>
      <c r="JXO124" s="77"/>
      <c r="JXP124" s="77"/>
      <c r="JXQ124" s="11"/>
      <c r="JXW124" s="73"/>
      <c r="JXX124" s="73"/>
      <c r="JXY124" s="73"/>
      <c r="JXZ124" s="73"/>
      <c r="JYA124" s="74"/>
      <c r="JYB124" s="74"/>
      <c r="JYC124" s="77"/>
      <c r="JYD124" s="77"/>
      <c r="JYE124" s="11"/>
      <c r="JYK124" s="73"/>
      <c r="JYL124" s="73"/>
      <c r="JYM124" s="73"/>
      <c r="JYN124" s="73"/>
      <c r="JYO124" s="74"/>
      <c r="JYP124" s="74"/>
      <c r="JYQ124" s="77"/>
      <c r="JYR124" s="77"/>
      <c r="JYS124" s="11"/>
      <c r="JYY124" s="73"/>
      <c r="JYZ124" s="73"/>
      <c r="JZA124" s="73"/>
      <c r="JZB124" s="73"/>
      <c r="JZC124" s="74"/>
      <c r="JZD124" s="74"/>
      <c r="JZE124" s="77"/>
      <c r="JZF124" s="77"/>
      <c r="JZG124" s="11"/>
      <c r="JZM124" s="73"/>
      <c r="JZN124" s="73"/>
      <c r="JZO124" s="73"/>
      <c r="JZP124" s="73"/>
      <c r="JZQ124" s="74"/>
      <c r="JZR124" s="74"/>
      <c r="JZS124" s="77"/>
      <c r="JZT124" s="77"/>
      <c r="JZU124" s="11"/>
      <c r="KAA124" s="73"/>
      <c r="KAB124" s="73"/>
      <c r="KAC124" s="73"/>
      <c r="KAD124" s="73"/>
      <c r="KAE124" s="74"/>
      <c r="KAF124" s="74"/>
      <c r="KAG124" s="77"/>
      <c r="KAH124" s="77"/>
      <c r="KAI124" s="11"/>
      <c r="KAO124" s="73"/>
      <c r="KAP124" s="73"/>
      <c r="KAQ124" s="73"/>
      <c r="KAR124" s="73"/>
      <c r="KAS124" s="74"/>
      <c r="KAT124" s="74"/>
      <c r="KAU124" s="77"/>
      <c r="KAV124" s="77"/>
      <c r="KAW124" s="11"/>
      <c r="KBC124" s="73"/>
      <c r="KBD124" s="73"/>
      <c r="KBE124" s="73"/>
      <c r="KBF124" s="73"/>
      <c r="KBG124" s="74"/>
      <c r="KBH124" s="74"/>
      <c r="KBI124" s="77"/>
      <c r="KBJ124" s="77"/>
      <c r="KBK124" s="11"/>
      <c r="KBQ124" s="73"/>
      <c r="KBR124" s="73"/>
      <c r="KBS124" s="73"/>
      <c r="KBT124" s="73"/>
      <c r="KBU124" s="74"/>
      <c r="KBV124" s="74"/>
      <c r="KBW124" s="77"/>
      <c r="KBX124" s="77"/>
      <c r="KBY124" s="11"/>
      <c r="KCE124" s="73"/>
      <c r="KCF124" s="73"/>
      <c r="KCG124" s="73"/>
      <c r="KCH124" s="73"/>
      <c r="KCI124" s="74"/>
      <c r="KCJ124" s="74"/>
      <c r="KCK124" s="77"/>
      <c r="KCL124" s="77"/>
      <c r="KCM124" s="11"/>
      <c r="KCS124" s="73"/>
      <c r="KCT124" s="73"/>
      <c r="KCU124" s="73"/>
      <c r="KCV124" s="73"/>
      <c r="KCW124" s="74"/>
      <c r="KCX124" s="74"/>
      <c r="KCY124" s="77"/>
      <c r="KCZ124" s="77"/>
      <c r="KDA124" s="11"/>
      <c r="KDG124" s="73"/>
      <c r="KDH124" s="73"/>
      <c r="KDI124" s="73"/>
      <c r="KDJ124" s="73"/>
      <c r="KDK124" s="74"/>
      <c r="KDL124" s="74"/>
      <c r="KDM124" s="77"/>
      <c r="KDN124" s="77"/>
      <c r="KDO124" s="11"/>
      <c r="KDU124" s="73"/>
      <c r="KDV124" s="73"/>
      <c r="KDW124" s="73"/>
      <c r="KDX124" s="73"/>
      <c r="KDY124" s="74"/>
      <c r="KDZ124" s="74"/>
      <c r="KEA124" s="77"/>
      <c r="KEB124" s="77"/>
      <c r="KEC124" s="11"/>
      <c r="KEI124" s="73"/>
      <c r="KEJ124" s="73"/>
      <c r="KEK124" s="73"/>
      <c r="KEL124" s="73"/>
      <c r="KEM124" s="74"/>
      <c r="KEN124" s="74"/>
      <c r="KEO124" s="77"/>
      <c r="KEP124" s="77"/>
      <c r="KEQ124" s="11"/>
      <c r="KEW124" s="73"/>
      <c r="KEX124" s="73"/>
      <c r="KEY124" s="73"/>
      <c r="KEZ124" s="73"/>
      <c r="KFA124" s="74"/>
      <c r="KFB124" s="74"/>
      <c r="KFC124" s="77"/>
      <c r="KFD124" s="77"/>
      <c r="KFE124" s="11"/>
      <c r="KFK124" s="73"/>
      <c r="KFL124" s="73"/>
      <c r="KFM124" s="73"/>
      <c r="KFN124" s="73"/>
      <c r="KFO124" s="74"/>
      <c r="KFP124" s="74"/>
      <c r="KFQ124" s="77"/>
      <c r="KFR124" s="77"/>
      <c r="KFS124" s="11"/>
      <c r="KFY124" s="73"/>
      <c r="KFZ124" s="73"/>
      <c r="KGA124" s="73"/>
      <c r="KGB124" s="73"/>
      <c r="KGC124" s="74"/>
      <c r="KGD124" s="74"/>
      <c r="KGE124" s="77"/>
      <c r="KGF124" s="77"/>
      <c r="KGG124" s="11"/>
      <c r="KGM124" s="73"/>
      <c r="KGN124" s="73"/>
      <c r="KGO124" s="73"/>
      <c r="KGP124" s="73"/>
      <c r="KGQ124" s="74"/>
      <c r="KGR124" s="74"/>
      <c r="KGS124" s="77"/>
      <c r="KGT124" s="77"/>
      <c r="KGU124" s="11"/>
      <c r="KHA124" s="73"/>
      <c r="KHB124" s="73"/>
      <c r="KHC124" s="73"/>
      <c r="KHD124" s="73"/>
      <c r="KHE124" s="74"/>
      <c r="KHF124" s="74"/>
      <c r="KHG124" s="77"/>
      <c r="KHH124" s="77"/>
      <c r="KHI124" s="11"/>
      <c r="KHO124" s="73"/>
      <c r="KHP124" s="73"/>
      <c r="KHQ124" s="73"/>
      <c r="KHR124" s="73"/>
      <c r="KHS124" s="74"/>
      <c r="KHT124" s="74"/>
      <c r="KHU124" s="77"/>
      <c r="KHV124" s="77"/>
      <c r="KHW124" s="11"/>
      <c r="KIC124" s="73"/>
      <c r="KID124" s="73"/>
      <c r="KIE124" s="73"/>
      <c r="KIF124" s="73"/>
      <c r="KIG124" s="74"/>
      <c r="KIH124" s="74"/>
      <c r="KII124" s="77"/>
      <c r="KIJ124" s="77"/>
      <c r="KIK124" s="11"/>
      <c r="KIQ124" s="73"/>
      <c r="KIR124" s="73"/>
      <c r="KIS124" s="73"/>
      <c r="KIT124" s="73"/>
      <c r="KIU124" s="74"/>
      <c r="KIV124" s="74"/>
      <c r="KIW124" s="77"/>
      <c r="KIX124" s="77"/>
      <c r="KIY124" s="11"/>
      <c r="KJE124" s="73"/>
      <c r="KJF124" s="73"/>
      <c r="KJG124" s="73"/>
      <c r="KJH124" s="73"/>
      <c r="KJI124" s="74"/>
      <c r="KJJ124" s="74"/>
      <c r="KJK124" s="77"/>
      <c r="KJL124" s="77"/>
      <c r="KJM124" s="11"/>
      <c r="KJS124" s="73"/>
      <c r="KJT124" s="73"/>
      <c r="KJU124" s="73"/>
      <c r="KJV124" s="73"/>
      <c r="KJW124" s="74"/>
      <c r="KJX124" s="74"/>
      <c r="KJY124" s="77"/>
      <c r="KJZ124" s="77"/>
      <c r="KKA124" s="11"/>
      <c r="KKG124" s="73"/>
      <c r="KKH124" s="73"/>
      <c r="KKI124" s="73"/>
      <c r="KKJ124" s="73"/>
      <c r="KKK124" s="74"/>
      <c r="KKL124" s="74"/>
      <c r="KKM124" s="77"/>
      <c r="KKN124" s="77"/>
      <c r="KKO124" s="11"/>
      <c r="KKU124" s="73"/>
      <c r="KKV124" s="73"/>
      <c r="KKW124" s="73"/>
      <c r="KKX124" s="73"/>
      <c r="KKY124" s="74"/>
      <c r="KKZ124" s="74"/>
      <c r="KLA124" s="77"/>
      <c r="KLB124" s="77"/>
      <c r="KLC124" s="11"/>
      <c r="KLI124" s="73"/>
      <c r="KLJ124" s="73"/>
      <c r="KLK124" s="73"/>
      <c r="KLL124" s="73"/>
      <c r="KLM124" s="74"/>
      <c r="KLN124" s="74"/>
      <c r="KLO124" s="77"/>
      <c r="KLP124" s="77"/>
      <c r="KLQ124" s="11"/>
      <c r="KLW124" s="73"/>
      <c r="KLX124" s="73"/>
      <c r="KLY124" s="73"/>
      <c r="KLZ124" s="73"/>
      <c r="KMA124" s="74"/>
      <c r="KMB124" s="74"/>
      <c r="KMC124" s="77"/>
      <c r="KMD124" s="77"/>
      <c r="KME124" s="11"/>
      <c r="KMK124" s="73"/>
      <c r="KML124" s="73"/>
      <c r="KMM124" s="73"/>
      <c r="KMN124" s="73"/>
      <c r="KMO124" s="74"/>
      <c r="KMP124" s="74"/>
      <c r="KMQ124" s="77"/>
      <c r="KMR124" s="77"/>
      <c r="KMS124" s="11"/>
      <c r="KMY124" s="73"/>
      <c r="KMZ124" s="73"/>
      <c r="KNA124" s="73"/>
      <c r="KNB124" s="73"/>
      <c r="KNC124" s="74"/>
      <c r="KND124" s="74"/>
      <c r="KNE124" s="77"/>
      <c r="KNF124" s="77"/>
      <c r="KNG124" s="11"/>
      <c r="KNM124" s="73"/>
      <c r="KNN124" s="73"/>
      <c r="KNO124" s="73"/>
      <c r="KNP124" s="73"/>
      <c r="KNQ124" s="74"/>
      <c r="KNR124" s="74"/>
      <c r="KNS124" s="77"/>
      <c r="KNT124" s="77"/>
      <c r="KNU124" s="11"/>
      <c r="KOA124" s="73"/>
      <c r="KOB124" s="73"/>
      <c r="KOC124" s="73"/>
      <c r="KOD124" s="73"/>
      <c r="KOE124" s="74"/>
      <c r="KOF124" s="74"/>
      <c r="KOG124" s="77"/>
      <c r="KOH124" s="77"/>
      <c r="KOI124" s="11"/>
      <c r="KOO124" s="73"/>
      <c r="KOP124" s="73"/>
      <c r="KOQ124" s="73"/>
      <c r="KOR124" s="73"/>
      <c r="KOS124" s="74"/>
      <c r="KOT124" s="74"/>
      <c r="KOU124" s="77"/>
      <c r="KOV124" s="77"/>
      <c r="KOW124" s="11"/>
      <c r="KPC124" s="73"/>
      <c r="KPD124" s="73"/>
      <c r="KPE124" s="73"/>
      <c r="KPF124" s="73"/>
      <c r="KPG124" s="74"/>
      <c r="KPH124" s="74"/>
      <c r="KPI124" s="77"/>
      <c r="KPJ124" s="77"/>
      <c r="KPK124" s="11"/>
      <c r="KPQ124" s="73"/>
      <c r="KPR124" s="73"/>
      <c r="KPS124" s="73"/>
      <c r="KPT124" s="73"/>
      <c r="KPU124" s="74"/>
      <c r="KPV124" s="74"/>
      <c r="KPW124" s="77"/>
      <c r="KPX124" s="77"/>
      <c r="KPY124" s="11"/>
      <c r="KQE124" s="73"/>
      <c r="KQF124" s="73"/>
      <c r="KQG124" s="73"/>
      <c r="KQH124" s="73"/>
      <c r="KQI124" s="74"/>
      <c r="KQJ124" s="74"/>
      <c r="KQK124" s="77"/>
      <c r="KQL124" s="77"/>
      <c r="KQM124" s="11"/>
      <c r="KQS124" s="73"/>
      <c r="KQT124" s="73"/>
      <c r="KQU124" s="73"/>
      <c r="KQV124" s="73"/>
      <c r="KQW124" s="74"/>
      <c r="KQX124" s="74"/>
      <c r="KQY124" s="77"/>
      <c r="KQZ124" s="77"/>
      <c r="KRA124" s="11"/>
      <c r="KRG124" s="73"/>
      <c r="KRH124" s="73"/>
      <c r="KRI124" s="73"/>
      <c r="KRJ124" s="73"/>
      <c r="KRK124" s="74"/>
      <c r="KRL124" s="74"/>
      <c r="KRM124" s="77"/>
      <c r="KRN124" s="77"/>
      <c r="KRO124" s="11"/>
      <c r="KRU124" s="73"/>
      <c r="KRV124" s="73"/>
      <c r="KRW124" s="73"/>
      <c r="KRX124" s="73"/>
      <c r="KRY124" s="74"/>
      <c r="KRZ124" s="74"/>
      <c r="KSA124" s="77"/>
      <c r="KSB124" s="77"/>
      <c r="KSC124" s="11"/>
      <c r="KSI124" s="73"/>
      <c r="KSJ124" s="73"/>
      <c r="KSK124" s="73"/>
      <c r="KSL124" s="73"/>
      <c r="KSM124" s="74"/>
      <c r="KSN124" s="74"/>
      <c r="KSO124" s="77"/>
      <c r="KSP124" s="77"/>
      <c r="KSQ124" s="11"/>
      <c r="KSW124" s="73"/>
      <c r="KSX124" s="73"/>
      <c r="KSY124" s="73"/>
      <c r="KSZ124" s="73"/>
      <c r="KTA124" s="74"/>
      <c r="KTB124" s="74"/>
      <c r="KTC124" s="77"/>
      <c r="KTD124" s="77"/>
      <c r="KTE124" s="11"/>
      <c r="KTK124" s="73"/>
      <c r="KTL124" s="73"/>
      <c r="KTM124" s="73"/>
      <c r="KTN124" s="73"/>
      <c r="KTO124" s="74"/>
      <c r="KTP124" s="74"/>
      <c r="KTQ124" s="77"/>
      <c r="KTR124" s="77"/>
      <c r="KTS124" s="11"/>
      <c r="KTY124" s="73"/>
      <c r="KTZ124" s="73"/>
      <c r="KUA124" s="73"/>
      <c r="KUB124" s="73"/>
      <c r="KUC124" s="74"/>
      <c r="KUD124" s="74"/>
      <c r="KUE124" s="77"/>
      <c r="KUF124" s="77"/>
      <c r="KUG124" s="11"/>
      <c r="KUM124" s="73"/>
      <c r="KUN124" s="73"/>
      <c r="KUO124" s="73"/>
      <c r="KUP124" s="73"/>
      <c r="KUQ124" s="74"/>
      <c r="KUR124" s="74"/>
      <c r="KUS124" s="77"/>
      <c r="KUT124" s="77"/>
      <c r="KUU124" s="11"/>
      <c r="KVA124" s="73"/>
      <c r="KVB124" s="73"/>
      <c r="KVC124" s="73"/>
      <c r="KVD124" s="73"/>
      <c r="KVE124" s="74"/>
      <c r="KVF124" s="74"/>
      <c r="KVG124" s="77"/>
      <c r="KVH124" s="77"/>
      <c r="KVI124" s="11"/>
      <c r="KVO124" s="73"/>
      <c r="KVP124" s="73"/>
      <c r="KVQ124" s="73"/>
      <c r="KVR124" s="73"/>
      <c r="KVS124" s="74"/>
      <c r="KVT124" s="74"/>
      <c r="KVU124" s="77"/>
      <c r="KVV124" s="77"/>
      <c r="KVW124" s="11"/>
      <c r="KWC124" s="73"/>
      <c r="KWD124" s="73"/>
      <c r="KWE124" s="73"/>
      <c r="KWF124" s="73"/>
      <c r="KWG124" s="74"/>
      <c r="KWH124" s="74"/>
      <c r="KWI124" s="77"/>
      <c r="KWJ124" s="77"/>
      <c r="KWK124" s="11"/>
      <c r="KWQ124" s="73"/>
      <c r="KWR124" s="73"/>
      <c r="KWS124" s="73"/>
      <c r="KWT124" s="73"/>
      <c r="KWU124" s="74"/>
      <c r="KWV124" s="74"/>
      <c r="KWW124" s="77"/>
      <c r="KWX124" s="77"/>
      <c r="KWY124" s="11"/>
      <c r="KXE124" s="73"/>
      <c r="KXF124" s="73"/>
      <c r="KXG124" s="73"/>
      <c r="KXH124" s="73"/>
      <c r="KXI124" s="74"/>
      <c r="KXJ124" s="74"/>
      <c r="KXK124" s="77"/>
      <c r="KXL124" s="77"/>
      <c r="KXM124" s="11"/>
      <c r="KXS124" s="73"/>
      <c r="KXT124" s="73"/>
      <c r="KXU124" s="73"/>
      <c r="KXV124" s="73"/>
      <c r="KXW124" s="74"/>
      <c r="KXX124" s="74"/>
      <c r="KXY124" s="77"/>
      <c r="KXZ124" s="77"/>
      <c r="KYA124" s="11"/>
      <c r="KYG124" s="73"/>
      <c r="KYH124" s="73"/>
      <c r="KYI124" s="73"/>
      <c r="KYJ124" s="73"/>
      <c r="KYK124" s="74"/>
      <c r="KYL124" s="74"/>
      <c r="KYM124" s="77"/>
      <c r="KYN124" s="77"/>
      <c r="KYO124" s="11"/>
      <c r="KYU124" s="73"/>
      <c r="KYV124" s="73"/>
      <c r="KYW124" s="73"/>
      <c r="KYX124" s="73"/>
      <c r="KYY124" s="74"/>
      <c r="KYZ124" s="74"/>
      <c r="KZA124" s="77"/>
      <c r="KZB124" s="77"/>
      <c r="KZC124" s="11"/>
      <c r="KZI124" s="73"/>
      <c r="KZJ124" s="73"/>
      <c r="KZK124" s="73"/>
      <c r="KZL124" s="73"/>
      <c r="KZM124" s="74"/>
      <c r="KZN124" s="74"/>
      <c r="KZO124" s="77"/>
      <c r="KZP124" s="77"/>
      <c r="KZQ124" s="11"/>
      <c r="KZW124" s="73"/>
      <c r="KZX124" s="73"/>
      <c r="KZY124" s="73"/>
      <c r="KZZ124" s="73"/>
      <c r="LAA124" s="74"/>
      <c r="LAB124" s="74"/>
      <c r="LAC124" s="77"/>
      <c r="LAD124" s="77"/>
      <c r="LAE124" s="11"/>
      <c r="LAK124" s="73"/>
      <c r="LAL124" s="73"/>
      <c r="LAM124" s="73"/>
      <c r="LAN124" s="73"/>
      <c r="LAO124" s="74"/>
      <c r="LAP124" s="74"/>
      <c r="LAQ124" s="77"/>
      <c r="LAR124" s="77"/>
      <c r="LAS124" s="11"/>
      <c r="LAY124" s="73"/>
      <c r="LAZ124" s="73"/>
      <c r="LBA124" s="73"/>
      <c r="LBB124" s="73"/>
      <c r="LBC124" s="74"/>
      <c r="LBD124" s="74"/>
      <c r="LBE124" s="77"/>
      <c r="LBF124" s="77"/>
      <c r="LBG124" s="11"/>
      <c r="LBM124" s="73"/>
      <c r="LBN124" s="73"/>
      <c r="LBO124" s="73"/>
      <c r="LBP124" s="73"/>
      <c r="LBQ124" s="74"/>
      <c r="LBR124" s="74"/>
      <c r="LBS124" s="77"/>
      <c r="LBT124" s="77"/>
      <c r="LBU124" s="11"/>
      <c r="LCA124" s="73"/>
      <c r="LCB124" s="73"/>
      <c r="LCC124" s="73"/>
      <c r="LCD124" s="73"/>
      <c r="LCE124" s="74"/>
      <c r="LCF124" s="74"/>
      <c r="LCG124" s="77"/>
      <c r="LCH124" s="77"/>
      <c r="LCI124" s="11"/>
      <c r="LCO124" s="73"/>
      <c r="LCP124" s="73"/>
      <c r="LCQ124" s="73"/>
      <c r="LCR124" s="73"/>
      <c r="LCS124" s="74"/>
      <c r="LCT124" s="74"/>
      <c r="LCU124" s="77"/>
      <c r="LCV124" s="77"/>
      <c r="LCW124" s="11"/>
      <c r="LDC124" s="73"/>
      <c r="LDD124" s="73"/>
      <c r="LDE124" s="73"/>
      <c r="LDF124" s="73"/>
      <c r="LDG124" s="74"/>
      <c r="LDH124" s="74"/>
      <c r="LDI124" s="77"/>
      <c r="LDJ124" s="77"/>
      <c r="LDK124" s="11"/>
      <c r="LDQ124" s="73"/>
      <c r="LDR124" s="73"/>
      <c r="LDS124" s="73"/>
      <c r="LDT124" s="73"/>
      <c r="LDU124" s="74"/>
      <c r="LDV124" s="74"/>
      <c r="LDW124" s="77"/>
      <c r="LDX124" s="77"/>
      <c r="LDY124" s="11"/>
      <c r="LEE124" s="73"/>
      <c r="LEF124" s="73"/>
      <c r="LEG124" s="73"/>
      <c r="LEH124" s="73"/>
      <c r="LEI124" s="74"/>
      <c r="LEJ124" s="74"/>
      <c r="LEK124" s="77"/>
      <c r="LEL124" s="77"/>
      <c r="LEM124" s="11"/>
      <c r="LES124" s="73"/>
      <c r="LET124" s="73"/>
      <c r="LEU124" s="73"/>
      <c r="LEV124" s="73"/>
      <c r="LEW124" s="74"/>
      <c r="LEX124" s="74"/>
      <c r="LEY124" s="77"/>
      <c r="LEZ124" s="77"/>
      <c r="LFA124" s="11"/>
      <c r="LFG124" s="73"/>
      <c r="LFH124" s="73"/>
      <c r="LFI124" s="73"/>
      <c r="LFJ124" s="73"/>
      <c r="LFK124" s="74"/>
      <c r="LFL124" s="74"/>
      <c r="LFM124" s="77"/>
      <c r="LFN124" s="77"/>
      <c r="LFO124" s="11"/>
      <c r="LFU124" s="73"/>
      <c r="LFV124" s="73"/>
      <c r="LFW124" s="73"/>
      <c r="LFX124" s="73"/>
      <c r="LFY124" s="74"/>
      <c r="LFZ124" s="74"/>
      <c r="LGA124" s="77"/>
      <c r="LGB124" s="77"/>
      <c r="LGC124" s="11"/>
      <c r="LGI124" s="73"/>
      <c r="LGJ124" s="73"/>
      <c r="LGK124" s="73"/>
      <c r="LGL124" s="73"/>
      <c r="LGM124" s="74"/>
      <c r="LGN124" s="74"/>
      <c r="LGO124" s="77"/>
      <c r="LGP124" s="77"/>
      <c r="LGQ124" s="11"/>
      <c r="LGW124" s="73"/>
      <c r="LGX124" s="73"/>
      <c r="LGY124" s="73"/>
      <c r="LGZ124" s="73"/>
      <c r="LHA124" s="74"/>
      <c r="LHB124" s="74"/>
      <c r="LHC124" s="77"/>
      <c r="LHD124" s="77"/>
      <c r="LHE124" s="11"/>
      <c r="LHK124" s="73"/>
      <c r="LHL124" s="73"/>
      <c r="LHM124" s="73"/>
      <c r="LHN124" s="73"/>
      <c r="LHO124" s="74"/>
      <c r="LHP124" s="74"/>
      <c r="LHQ124" s="77"/>
      <c r="LHR124" s="77"/>
      <c r="LHS124" s="11"/>
      <c r="LHY124" s="73"/>
      <c r="LHZ124" s="73"/>
      <c r="LIA124" s="73"/>
      <c r="LIB124" s="73"/>
      <c r="LIC124" s="74"/>
      <c r="LID124" s="74"/>
      <c r="LIE124" s="77"/>
      <c r="LIF124" s="77"/>
      <c r="LIG124" s="11"/>
      <c r="LIM124" s="73"/>
      <c r="LIN124" s="73"/>
      <c r="LIO124" s="73"/>
      <c r="LIP124" s="73"/>
      <c r="LIQ124" s="74"/>
      <c r="LIR124" s="74"/>
      <c r="LIS124" s="77"/>
      <c r="LIT124" s="77"/>
      <c r="LIU124" s="11"/>
      <c r="LJA124" s="73"/>
      <c r="LJB124" s="73"/>
      <c r="LJC124" s="73"/>
      <c r="LJD124" s="73"/>
      <c r="LJE124" s="74"/>
      <c r="LJF124" s="74"/>
      <c r="LJG124" s="77"/>
      <c r="LJH124" s="77"/>
      <c r="LJI124" s="11"/>
      <c r="LJO124" s="73"/>
      <c r="LJP124" s="73"/>
      <c r="LJQ124" s="73"/>
      <c r="LJR124" s="73"/>
      <c r="LJS124" s="74"/>
      <c r="LJT124" s="74"/>
      <c r="LJU124" s="77"/>
      <c r="LJV124" s="77"/>
      <c r="LJW124" s="11"/>
      <c r="LKC124" s="73"/>
      <c r="LKD124" s="73"/>
      <c r="LKE124" s="73"/>
      <c r="LKF124" s="73"/>
      <c r="LKG124" s="74"/>
      <c r="LKH124" s="74"/>
      <c r="LKI124" s="77"/>
      <c r="LKJ124" s="77"/>
      <c r="LKK124" s="11"/>
      <c r="LKQ124" s="73"/>
      <c r="LKR124" s="73"/>
      <c r="LKS124" s="73"/>
      <c r="LKT124" s="73"/>
      <c r="LKU124" s="74"/>
      <c r="LKV124" s="74"/>
      <c r="LKW124" s="77"/>
      <c r="LKX124" s="77"/>
      <c r="LKY124" s="11"/>
      <c r="LLE124" s="73"/>
      <c r="LLF124" s="73"/>
      <c r="LLG124" s="73"/>
      <c r="LLH124" s="73"/>
      <c r="LLI124" s="74"/>
      <c r="LLJ124" s="74"/>
      <c r="LLK124" s="77"/>
      <c r="LLL124" s="77"/>
      <c r="LLM124" s="11"/>
      <c r="LLS124" s="73"/>
      <c r="LLT124" s="73"/>
      <c r="LLU124" s="73"/>
      <c r="LLV124" s="73"/>
      <c r="LLW124" s="74"/>
      <c r="LLX124" s="74"/>
      <c r="LLY124" s="77"/>
      <c r="LLZ124" s="77"/>
      <c r="LMA124" s="11"/>
      <c r="LMG124" s="73"/>
      <c r="LMH124" s="73"/>
      <c r="LMI124" s="73"/>
      <c r="LMJ124" s="73"/>
      <c r="LMK124" s="74"/>
      <c r="LML124" s="74"/>
      <c r="LMM124" s="77"/>
      <c r="LMN124" s="77"/>
      <c r="LMO124" s="11"/>
      <c r="LMU124" s="73"/>
      <c r="LMV124" s="73"/>
      <c r="LMW124" s="73"/>
      <c r="LMX124" s="73"/>
      <c r="LMY124" s="74"/>
      <c r="LMZ124" s="74"/>
      <c r="LNA124" s="77"/>
      <c r="LNB124" s="77"/>
      <c r="LNC124" s="11"/>
      <c r="LNI124" s="73"/>
      <c r="LNJ124" s="73"/>
      <c r="LNK124" s="73"/>
      <c r="LNL124" s="73"/>
      <c r="LNM124" s="74"/>
      <c r="LNN124" s="74"/>
      <c r="LNO124" s="77"/>
      <c r="LNP124" s="77"/>
      <c r="LNQ124" s="11"/>
      <c r="LNW124" s="73"/>
      <c r="LNX124" s="73"/>
      <c r="LNY124" s="73"/>
      <c r="LNZ124" s="73"/>
      <c r="LOA124" s="74"/>
      <c r="LOB124" s="74"/>
      <c r="LOC124" s="77"/>
      <c r="LOD124" s="77"/>
      <c r="LOE124" s="11"/>
      <c r="LOK124" s="73"/>
      <c r="LOL124" s="73"/>
      <c r="LOM124" s="73"/>
      <c r="LON124" s="73"/>
      <c r="LOO124" s="74"/>
      <c r="LOP124" s="74"/>
      <c r="LOQ124" s="77"/>
      <c r="LOR124" s="77"/>
      <c r="LOS124" s="11"/>
      <c r="LOY124" s="73"/>
      <c r="LOZ124" s="73"/>
      <c r="LPA124" s="73"/>
      <c r="LPB124" s="73"/>
      <c r="LPC124" s="74"/>
      <c r="LPD124" s="74"/>
      <c r="LPE124" s="77"/>
      <c r="LPF124" s="77"/>
      <c r="LPG124" s="11"/>
      <c r="LPM124" s="73"/>
      <c r="LPN124" s="73"/>
      <c r="LPO124" s="73"/>
      <c r="LPP124" s="73"/>
      <c r="LPQ124" s="74"/>
      <c r="LPR124" s="74"/>
      <c r="LPS124" s="77"/>
      <c r="LPT124" s="77"/>
      <c r="LPU124" s="11"/>
      <c r="LQA124" s="73"/>
      <c r="LQB124" s="73"/>
      <c r="LQC124" s="73"/>
      <c r="LQD124" s="73"/>
      <c r="LQE124" s="74"/>
      <c r="LQF124" s="74"/>
      <c r="LQG124" s="77"/>
      <c r="LQH124" s="77"/>
      <c r="LQI124" s="11"/>
      <c r="LQO124" s="73"/>
      <c r="LQP124" s="73"/>
      <c r="LQQ124" s="73"/>
      <c r="LQR124" s="73"/>
      <c r="LQS124" s="74"/>
      <c r="LQT124" s="74"/>
      <c r="LQU124" s="77"/>
      <c r="LQV124" s="77"/>
      <c r="LQW124" s="11"/>
      <c r="LRC124" s="73"/>
      <c r="LRD124" s="73"/>
      <c r="LRE124" s="73"/>
      <c r="LRF124" s="73"/>
      <c r="LRG124" s="74"/>
      <c r="LRH124" s="74"/>
      <c r="LRI124" s="77"/>
      <c r="LRJ124" s="77"/>
      <c r="LRK124" s="11"/>
      <c r="LRQ124" s="73"/>
      <c r="LRR124" s="73"/>
      <c r="LRS124" s="73"/>
      <c r="LRT124" s="73"/>
      <c r="LRU124" s="74"/>
      <c r="LRV124" s="74"/>
      <c r="LRW124" s="77"/>
      <c r="LRX124" s="77"/>
      <c r="LRY124" s="11"/>
      <c r="LSE124" s="73"/>
      <c r="LSF124" s="73"/>
      <c r="LSG124" s="73"/>
      <c r="LSH124" s="73"/>
      <c r="LSI124" s="74"/>
      <c r="LSJ124" s="74"/>
      <c r="LSK124" s="77"/>
      <c r="LSL124" s="77"/>
      <c r="LSM124" s="11"/>
      <c r="LSS124" s="73"/>
      <c r="LST124" s="73"/>
      <c r="LSU124" s="73"/>
      <c r="LSV124" s="73"/>
      <c r="LSW124" s="74"/>
      <c r="LSX124" s="74"/>
      <c r="LSY124" s="77"/>
      <c r="LSZ124" s="77"/>
      <c r="LTA124" s="11"/>
      <c r="LTG124" s="73"/>
      <c r="LTH124" s="73"/>
      <c r="LTI124" s="73"/>
      <c r="LTJ124" s="73"/>
      <c r="LTK124" s="74"/>
      <c r="LTL124" s="74"/>
      <c r="LTM124" s="77"/>
      <c r="LTN124" s="77"/>
      <c r="LTO124" s="11"/>
      <c r="LTU124" s="73"/>
      <c r="LTV124" s="73"/>
      <c r="LTW124" s="73"/>
      <c r="LTX124" s="73"/>
      <c r="LTY124" s="74"/>
      <c r="LTZ124" s="74"/>
      <c r="LUA124" s="77"/>
      <c r="LUB124" s="77"/>
      <c r="LUC124" s="11"/>
      <c r="LUI124" s="73"/>
      <c r="LUJ124" s="73"/>
      <c r="LUK124" s="73"/>
      <c r="LUL124" s="73"/>
      <c r="LUM124" s="74"/>
      <c r="LUN124" s="74"/>
      <c r="LUO124" s="77"/>
      <c r="LUP124" s="77"/>
      <c r="LUQ124" s="11"/>
      <c r="LUW124" s="73"/>
      <c r="LUX124" s="73"/>
      <c r="LUY124" s="73"/>
      <c r="LUZ124" s="73"/>
      <c r="LVA124" s="74"/>
      <c r="LVB124" s="74"/>
      <c r="LVC124" s="77"/>
      <c r="LVD124" s="77"/>
      <c r="LVE124" s="11"/>
      <c r="LVK124" s="73"/>
      <c r="LVL124" s="73"/>
      <c r="LVM124" s="73"/>
      <c r="LVN124" s="73"/>
      <c r="LVO124" s="74"/>
      <c r="LVP124" s="74"/>
      <c r="LVQ124" s="77"/>
      <c r="LVR124" s="77"/>
      <c r="LVS124" s="11"/>
      <c r="LVY124" s="73"/>
      <c r="LVZ124" s="73"/>
      <c r="LWA124" s="73"/>
      <c r="LWB124" s="73"/>
      <c r="LWC124" s="74"/>
      <c r="LWD124" s="74"/>
      <c r="LWE124" s="77"/>
      <c r="LWF124" s="77"/>
      <c r="LWG124" s="11"/>
      <c r="LWM124" s="73"/>
      <c r="LWN124" s="73"/>
      <c r="LWO124" s="73"/>
      <c r="LWP124" s="73"/>
      <c r="LWQ124" s="74"/>
      <c r="LWR124" s="74"/>
      <c r="LWS124" s="77"/>
      <c r="LWT124" s="77"/>
      <c r="LWU124" s="11"/>
      <c r="LXA124" s="73"/>
      <c r="LXB124" s="73"/>
      <c r="LXC124" s="73"/>
      <c r="LXD124" s="73"/>
      <c r="LXE124" s="74"/>
      <c r="LXF124" s="74"/>
      <c r="LXG124" s="77"/>
      <c r="LXH124" s="77"/>
      <c r="LXI124" s="11"/>
      <c r="LXO124" s="73"/>
      <c r="LXP124" s="73"/>
      <c r="LXQ124" s="73"/>
      <c r="LXR124" s="73"/>
      <c r="LXS124" s="74"/>
      <c r="LXT124" s="74"/>
      <c r="LXU124" s="77"/>
      <c r="LXV124" s="77"/>
      <c r="LXW124" s="11"/>
      <c r="LYC124" s="73"/>
      <c r="LYD124" s="73"/>
      <c r="LYE124" s="73"/>
      <c r="LYF124" s="73"/>
      <c r="LYG124" s="74"/>
      <c r="LYH124" s="74"/>
      <c r="LYI124" s="77"/>
      <c r="LYJ124" s="77"/>
      <c r="LYK124" s="11"/>
      <c r="LYQ124" s="73"/>
      <c r="LYR124" s="73"/>
      <c r="LYS124" s="73"/>
      <c r="LYT124" s="73"/>
      <c r="LYU124" s="74"/>
      <c r="LYV124" s="74"/>
      <c r="LYW124" s="77"/>
      <c r="LYX124" s="77"/>
      <c r="LYY124" s="11"/>
      <c r="LZE124" s="73"/>
      <c r="LZF124" s="73"/>
      <c r="LZG124" s="73"/>
      <c r="LZH124" s="73"/>
      <c r="LZI124" s="74"/>
      <c r="LZJ124" s="74"/>
      <c r="LZK124" s="77"/>
      <c r="LZL124" s="77"/>
      <c r="LZM124" s="11"/>
      <c r="LZS124" s="73"/>
      <c r="LZT124" s="73"/>
      <c r="LZU124" s="73"/>
      <c r="LZV124" s="73"/>
      <c r="LZW124" s="74"/>
      <c r="LZX124" s="74"/>
      <c r="LZY124" s="77"/>
      <c r="LZZ124" s="77"/>
      <c r="MAA124" s="11"/>
      <c r="MAG124" s="73"/>
      <c r="MAH124" s="73"/>
      <c r="MAI124" s="73"/>
      <c r="MAJ124" s="73"/>
      <c r="MAK124" s="74"/>
      <c r="MAL124" s="74"/>
      <c r="MAM124" s="77"/>
      <c r="MAN124" s="77"/>
      <c r="MAO124" s="11"/>
      <c r="MAU124" s="73"/>
      <c r="MAV124" s="73"/>
      <c r="MAW124" s="73"/>
      <c r="MAX124" s="73"/>
      <c r="MAY124" s="74"/>
      <c r="MAZ124" s="74"/>
      <c r="MBA124" s="77"/>
      <c r="MBB124" s="77"/>
      <c r="MBC124" s="11"/>
      <c r="MBI124" s="73"/>
      <c r="MBJ124" s="73"/>
      <c r="MBK124" s="73"/>
      <c r="MBL124" s="73"/>
      <c r="MBM124" s="74"/>
      <c r="MBN124" s="74"/>
      <c r="MBO124" s="77"/>
      <c r="MBP124" s="77"/>
      <c r="MBQ124" s="11"/>
      <c r="MBW124" s="73"/>
      <c r="MBX124" s="73"/>
      <c r="MBY124" s="73"/>
      <c r="MBZ124" s="73"/>
      <c r="MCA124" s="74"/>
      <c r="MCB124" s="74"/>
      <c r="MCC124" s="77"/>
      <c r="MCD124" s="77"/>
      <c r="MCE124" s="11"/>
      <c r="MCK124" s="73"/>
      <c r="MCL124" s="73"/>
      <c r="MCM124" s="73"/>
      <c r="MCN124" s="73"/>
      <c r="MCO124" s="74"/>
      <c r="MCP124" s="74"/>
      <c r="MCQ124" s="77"/>
      <c r="MCR124" s="77"/>
      <c r="MCS124" s="11"/>
      <c r="MCY124" s="73"/>
      <c r="MCZ124" s="73"/>
      <c r="MDA124" s="73"/>
      <c r="MDB124" s="73"/>
      <c r="MDC124" s="74"/>
      <c r="MDD124" s="74"/>
      <c r="MDE124" s="77"/>
      <c r="MDF124" s="77"/>
      <c r="MDG124" s="11"/>
      <c r="MDM124" s="73"/>
      <c r="MDN124" s="73"/>
      <c r="MDO124" s="73"/>
      <c r="MDP124" s="73"/>
      <c r="MDQ124" s="74"/>
      <c r="MDR124" s="74"/>
      <c r="MDS124" s="77"/>
      <c r="MDT124" s="77"/>
      <c r="MDU124" s="11"/>
      <c r="MEA124" s="73"/>
      <c r="MEB124" s="73"/>
      <c r="MEC124" s="73"/>
      <c r="MED124" s="73"/>
      <c r="MEE124" s="74"/>
      <c r="MEF124" s="74"/>
      <c r="MEG124" s="77"/>
      <c r="MEH124" s="77"/>
      <c r="MEI124" s="11"/>
      <c r="MEO124" s="73"/>
      <c r="MEP124" s="73"/>
      <c r="MEQ124" s="73"/>
      <c r="MER124" s="73"/>
      <c r="MES124" s="74"/>
      <c r="MET124" s="74"/>
      <c r="MEU124" s="77"/>
      <c r="MEV124" s="77"/>
      <c r="MEW124" s="11"/>
      <c r="MFC124" s="73"/>
      <c r="MFD124" s="73"/>
      <c r="MFE124" s="73"/>
      <c r="MFF124" s="73"/>
      <c r="MFG124" s="74"/>
      <c r="MFH124" s="74"/>
      <c r="MFI124" s="77"/>
      <c r="MFJ124" s="77"/>
      <c r="MFK124" s="11"/>
      <c r="MFQ124" s="73"/>
      <c r="MFR124" s="73"/>
      <c r="MFS124" s="73"/>
      <c r="MFT124" s="73"/>
      <c r="MFU124" s="74"/>
      <c r="MFV124" s="74"/>
      <c r="MFW124" s="77"/>
      <c r="MFX124" s="77"/>
      <c r="MFY124" s="11"/>
      <c r="MGE124" s="73"/>
      <c r="MGF124" s="73"/>
      <c r="MGG124" s="73"/>
      <c r="MGH124" s="73"/>
      <c r="MGI124" s="74"/>
      <c r="MGJ124" s="74"/>
      <c r="MGK124" s="77"/>
      <c r="MGL124" s="77"/>
      <c r="MGM124" s="11"/>
      <c r="MGS124" s="73"/>
      <c r="MGT124" s="73"/>
      <c r="MGU124" s="73"/>
      <c r="MGV124" s="73"/>
      <c r="MGW124" s="74"/>
      <c r="MGX124" s="74"/>
      <c r="MGY124" s="77"/>
      <c r="MGZ124" s="77"/>
      <c r="MHA124" s="11"/>
      <c r="MHG124" s="73"/>
      <c r="MHH124" s="73"/>
      <c r="MHI124" s="73"/>
      <c r="MHJ124" s="73"/>
      <c r="MHK124" s="74"/>
      <c r="MHL124" s="74"/>
      <c r="MHM124" s="77"/>
      <c r="MHN124" s="77"/>
      <c r="MHO124" s="11"/>
      <c r="MHU124" s="73"/>
      <c r="MHV124" s="73"/>
      <c r="MHW124" s="73"/>
      <c r="MHX124" s="73"/>
      <c r="MHY124" s="74"/>
      <c r="MHZ124" s="74"/>
      <c r="MIA124" s="77"/>
      <c r="MIB124" s="77"/>
      <c r="MIC124" s="11"/>
      <c r="MII124" s="73"/>
      <c r="MIJ124" s="73"/>
      <c r="MIK124" s="73"/>
      <c r="MIL124" s="73"/>
      <c r="MIM124" s="74"/>
      <c r="MIN124" s="74"/>
      <c r="MIO124" s="77"/>
      <c r="MIP124" s="77"/>
      <c r="MIQ124" s="11"/>
      <c r="MIW124" s="73"/>
      <c r="MIX124" s="73"/>
      <c r="MIY124" s="73"/>
      <c r="MIZ124" s="73"/>
      <c r="MJA124" s="74"/>
      <c r="MJB124" s="74"/>
      <c r="MJC124" s="77"/>
      <c r="MJD124" s="77"/>
      <c r="MJE124" s="11"/>
      <c r="MJK124" s="73"/>
      <c r="MJL124" s="73"/>
      <c r="MJM124" s="73"/>
      <c r="MJN124" s="73"/>
      <c r="MJO124" s="74"/>
      <c r="MJP124" s="74"/>
      <c r="MJQ124" s="77"/>
      <c r="MJR124" s="77"/>
      <c r="MJS124" s="11"/>
      <c r="MJY124" s="73"/>
      <c r="MJZ124" s="73"/>
      <c r="MKA124" s="73"/>
      <c r="MKB124" s="73"/>
      <c r="MKC124" s="74"/>
      <c r="MKD124" s="74"/>
      <c r="MKE124" s="77"/>
      <c r="MKF124" s="77"/>
      <c r="MKG124" s="11"/>
      <c r="MKM124" s="73"/>
      <c r="MKN124" s="73"/>
      <c r="MKO124" s="73"/>
      <c r="MKP124" s="73"/>
      <c r="MKQ124" s="74"/>
      <c r="MKR124" s="74"/>
      <c r="MKS124" s="77"/>
      <c r="MKT124" s="77"/>
      <c r="MKU124" s="11"/>
      <c r="MLA124" s="73"/>
      <c r="MLB124" s="73"/>
      <c r="MLC124" s="73"/>
      <c r="MLD124" s="73"/>
      <c r="MLE124" s="74"/>
      <c r="MLF124" s="74"/>
      <c r="MLG124" s="77"/>
      <c r="MLH124" s="77"/>
      <c r="MLI124" s="11"/>
      <c r="MLO124" s="73"/>
      <c r="MLP124" s="73"/>
      <c r="MLQ124" s="73"/>
      <c r="MLR124" s="73"/>
      <c r="MLS124" s="74"/>
      <c r="MLT124" s="74"/>
      <c r="MLU124" s="77"/>
      <c r="MLV124" s="77"/>
      <c r="MLW124" s="11"/>
      <c r="MMC124" s="73"/>
      <c r="MMD124" s="73"/>
      <c r="MME124" s="73"/>
      <c r="MMF124" s="73"/>
      <c r="MMG124" s="74"/>
      <c r="MMH124" s="74"/>
      <c r="MMI124" s="77"/>
      <c r="MMJ124" s="77"/>
      <c r="MMK124" s="11"/>
      <c r="MMQ124" s="73"/>
      <c r="MMR124" s="73"/>
      <c r="MMS124" s="73"/>
      <c r="MMT124" s="73"/>
      <c r="MMU124" s="74"/>
      <c r="MMV124" s="74"/>
      <c r="MMW124" s="77"/>
      <c r="MMX124" s="77"/>
      <c r="MMY124" s="11"/>
      <c r="MNE124" s="73"/>
      <c r="MNF124" s="73"/>
      <c r="MNG124" s="73"/>
      <c r="MNH124" s="73"/>
      <c r="MNI124" s="74"/>
      <c r="MNJ124" s="74"/>
      <c r="MNK124" s="77"/>
      <c r="MNL124" s="77"/>
      <c r="MNM124" s="11"/>
      <c r="MNS124" s="73"/>
      <c r="MNT124" s="73"/>
      <c r="MNU124" s="73"/>
      <c r="MNV124" s="73"/>
      <c r="MNW124" s="74"/>
      <c r="MNX124" s="74"/>
      <c r="MNY124" s="77"/>
      <c r="MNZ124" s="77"/>
      <c r="MOA124" s="11"/>
      <c r="MOG124" s="73"/>
      <c r="MOH124" s="73"/>
      <c r="MOI124" s="73"/>
      <c r="MOJ124" s="73"/>
      <c r="MOK124" s="74"/>
      <c r="MOL124" s="74"/>
      <c r="MOM124" s="77"/>
      <c r="MON124" s="77"/>
      <c r="MOO124" s="11"/>
      <c r="MOU124" s="73"/>
      <c r="MOV124" s="73"/>
      <c r="MOW124" s="73"/>
      <c r="MOX124" s="73"/>
      <c r="MOY124" s="74"/>
      <c r="MOZ124" s="74"/>
      <c r="MPA124" s="77"/>
      <c r="MPB124" s="77"/>
      <c r="MPC124" s="11"/>
      <c r="MPI124" s="73"/>
      <c r="MPJ124" s="73"/>
      <c r="MPK124" s="73"/>
      <c r="MPL124" s="73"/>
      <c r="MPM124" s="74"/>
      <c r="MPN124" s="74"/>
      <c r="MPO124" s="77"/>
      <c r="MPP124" s="77"/>
      <c r="MPQ124" s="11"/>
      <c r="MPW124" s="73"/>
      <c r="MPX124" s="73"/>
      <c r="MPY124" s="73"/>
      <c r="MPZ124" s="73"/>
      <c r="MQA124" s="74"/>
      <c r="MQB124" s="74"/>
      <c r="MQC124" s="77"/>
      <c r="MQD124" s="77"/>
      <c r="MQE124" s="11"/>
      <c r="MQK124" s="73"/>
      <c r="MQL124" s="73"/>
      <c r="MQM124" s="73"/>
      <c r="MQN124" s="73"/>
      <c r="MQO124" s="74"/>
      <c r="MQP124" s="74"/>
      <c r="MQQ124" s="77"/>
      <c r="MQR124" s="77"/>
      <c r="MQS124" s="11"/>
      <c r="MQY124" s="73"/>
      <c r="MQZ124" s="73"/>
      <c r="MRA124" s="73"/>
      <c r="MRB124" s="73"/>
      <c r="MRC124" s="74"/>
      <c r="MRD124" s="74"/>
      <c r="MRE124" s="77"/>
      <c r="MRF124" s="77"/>
      <c r="MRG124" s="11"/>
      <c r="MRM124" s="73"/>
      <c r="MRN124" s="73"/>
      <c r="MRO124" s="73"/>
      <c r="MRP124" s="73"/>
      <c r="MRQ124" s="74"/>
      <c r="MRR124" s="74"/>
      <c r="MRS124" s="77"/>
      <c r="MRT124" s="77"/>
      <c r="MRU124" s="11"/>
      <c r="MSA124" s="73"/>
      <c r="MSB124" s="73"/>
      <c r="MSC124" s="73"/>
      <c r="MSD124" s="73"/>
      <c r="MSE124" s="74"/>
      <c r="MSF124" s="74"/>
      <c r="MSG124" s="77"/>
      <c r="MSH124" s="77"/>
      <c r="MSI124" s="11"/>
      <c r="MSO124" s="73"/>
      <c r="MSP124" s="73"/>
      <c r="MSQ124" s="73"/>
      <c r="MSR124" s="73"/>
      <c r="MSS124" s="74"/>
      <c r="MST124" s="74"/>
      <c r="MSU124" s="77"/>
      <c r="MSV124" s="77"/>
      <c r="MSW124" s="11"/>
      <c r="MTC124" s="73"/>
      <c r="MTD124" s="73"/>
      <c r="MTE124" s="73"/>
      <c r="MTF124" s="73"/>
      <c r="MTG124" s="74"/>
      <c r="MTH124" s="74"/>
      <c r="MTI124" s="77"/>
      <c r="MTJ124" s="77"/>
      <c r="MTK124" s="11"/>
      <c r="MTQ124" s="73"/>
      <c r="MTR124" s="73"/>
      <c r="MTS124" s="73"/>
      <c r="MTT124" s="73"/>
      <c r="MTU124" s="74"/>
      <c r="MTV124" s="74"/>
      <c r="MTW124" s="77"/>
      <c r="MTX124" s="77"/>
      <c r="MTY124" s="11"/>
      <c r="MUE124" s="73"/>
      <c r="MUF124" s="73"/>
      <c r="MUG124" s="73"/>
      <c r="MUH124" s="73"/>
      <c r="MUI124" s="74"/>
      <c r="MUJ124" s="74"/>
      <c r="MUK124" s="77"/>
      <c r="MUL124" s="77"/>
      <c r="MUM124" s="11"/>
      <c r="MUS124" s="73"/>
      <c r="MUT124" s="73"/>
      <c r="MUU124" s="73"/>
      <c r="MUV124" s="73"/>
      <c r="MUW124" s="74"/>
      <c r="MUX124" s="74"/>
      <c r="MUY124" s="77"/>
      <c r="MUZ124" s="77"/>
      <c r="MVA124" s="11"/>
      <c r="MVG124" s="73"/>
      <c r="MVH124" s="73"/>
      <c r="MVI124" s="73"/>
      <c r="MVJ124" s="73"/>
      <c r="MVK124" s="74"/>
      <c r="MVL124" s="74"/>
      <c r="MVM124" s="77"/>
      <c r="MVN124" s="77"/>
      <c r="MVO124" s="11"/>
      <c r="MVU124" s="73"/>
      <c r="MVV124" s="73"/>
      <c r="MVW124" s="73"/>
      <c r="MVX124" s="73"/>
      <c r="MVY124" s="74"/>
      <c r="MVZ124" s="74"/>
      <c r="MWA124" s="77"/>
      <c r="MWB124" s="77"/>
      <c r="MWC124" s="11"/>
      <c r="MWI124" s="73"/>
      <c r="MWJ124" s="73"/>
      <c r="MWK124" s="73"/>
      <c r="MWL124" s="73"/>
      <c r="MWM124" s="74"/>
      <c r="MWN124" s="74"/>
      <c r="MWO124" s="77"/>
      <c r="MWP124" s="77"/>
      <c r="MWQ124" s="11"/>
      <c r="MWW124" s="73"/>
      <c r="MWX124" s="73"/>
      <c r="MWY124" s="73"/>
      <c r="MWZ124" s="73"/>
      <c r="MXA124" s="74"/>
      <c r="MXB124" s="74"/>
      <c r="MXC124" s="77"/>
      <c r="MXD124" s="77"/>
      <c r="MXE124" s="11"/>
      <c r="MXK124" s="73"/>
      <c r="MXL124" s="73"/>
      <c r="MXM124" s="73"/>
      <c r="MXN124" s="73"/>
      <c r="MXO124" s="74"/>
      <c r="MXP124" s="74"/>
      <c r="MXQ124" s="77"/>
      <c r="MXR124" s="77"/>
      <c r="MXS124" s="11"/>
      <c r="MXY124" s="73"/>
      <c r="MXZ124" s="73"/>
      <c r="MYA124" s="73"/>
      <c r="MYB124" s="73"/>
      <c r="MYC124" s="74"/>
      <c r="MYD124" s="74"/>
      <c r="MYE124" s="77"/>
      <c r="MYF124" s="77"/>
      <c r="MYG124" s="11"/>
      <c r="MYM124" s="73"/>
      <c r="MYN124" s="73"/>
      <c r="MYO124" s="73"/>
      <c r="MYP124" s="73"/>
      <c r="MYQ124" s="74"/>
      <c r="MYR124" s="74"/>
      <c r="MYS124" s="77"/>
      <c r="MYT124" s="77"/>
      <c r="MYU124" s="11"/>
      <c r="MZA124" s="73"/>
      <c r="MZB124" s="73"/>
      <c r="MZC124" s="73"/>
      <c r="MZD124" s="73"/>
      <c r="MZE124" s="74"/>
      <c r="MZF124" s="74"/>
      <c r="MZG124" s="77"/>
      <c r="MZH124" s="77"/>
      <c r="MZI124" s="11"/>
      <c r="MZO124" s="73"/>
      <c r="MZP124" s="73"/>
      <c r="MZQ124" s="73"/>
      <c r="MZR124" s="73"/>
      <c r="MZS124" s="74"/>
      <c r="MZT124" s="74"/>
      <c r="MZU124" s="77"/>
      <c r="MZV124" s="77"/>
      <c r="MZW124" s="11"/>
      <c r="NAC124" s="73"/>
      <c r="NAD124" s="73"/>
      <c r="NAE124" s="73"/>
      <c r="NAF124" s="73"/>
      <c r="NAG124" s="74"/>
      <c r="NAH124" s="74"/>
      <c r="NAI124" s="77"/>
      <c r="NAJ124" s="77"/>
      <c r="NAK124" s="11"/>
      <c r="NAQ124" s="73"/>
      <c r="NAR124" s="73"/>
      <c r="NAS124" s="73"/>
      <c r="NAT124" s="73"/>
      <c r="NAU124" s="74"/>
      <c r="NAV124" s="74"/>
      <c r="NAW124" s="77"/>
      <c r="NAX124" s="77"/>
      <c r="NAY124" s="11"/>
      <c r="NBE124" s="73"/>
      <c r="NBF124" s="73"/>
      <c r="NBG124" s="73"/>
      <c r="NBH124" s="73"/>
      <c r="NBI124" s="74"/>
      <c r="NBJ124" s="74"/>
      <c r="NBK124" s="77"/>
      <c r="NBL124" s="77"/>
      <c r="NBM124" s="11"/>
      <c r="NBS124" s="73"/>
      <c r="NBT124" s="73"/>
      <c r="NBU124" s="73"/>
      <c r="NBV124" s="73"/>
      <c r="NBW124" s="74"/>
      <c r="NBX124" s="74"/>
      <c r="NBY124" s="77"/>
      <c r="NBZ124" s="77"/>
      <c r="NCA124" s="11"/>
      <c r="NCG124" s="73"/>
      <c r="NCH124" s="73"/>
      <c r="NCI124" s="73"/>
      <c r="NCJ124" s="73"/>
      <c r="NCK124" s="74"/>
      <c r="NCL124" s="74"/>
      <c r="NCM124" s="77"/>
      <c r="NCN124" s="77"/>
      <c r="NCO124" s="11"/>
      <c r="NCU124" s="73"/>
      <c r="NCV124" s="73"/>
      <c r="NCW124" s="73"/>
      <c r="NCX124" s="73"/>
      <c r="NCY124" s="74"/>
      <c r="NCZ124" s="74"/>
      <c r="NDA124" s="77"/>
      <c r="NDB124" s="77"/>
      <c r="NDC124" s="11"/>
      <c r="NDI124" s="73"/>
      <c r="NDJ124" s="73"/>
      <c r="NDK124" s="73"/>
      <c r="NDL124" s="73"/>
      <c r="NDM124" s="74"/>
      <c r="NDN124" s="74"/>
      <c r="NDO124" s="77"/>
      <c r="NDP124" s="77"/>
      <c r="NDQ124" s="11"/>
      <c r="NDW124" s="73"/>
      <c r="NDX124" s="73"/>
      <c r="NDY124" s="73"/>
      <c r="NDZ124" s="73"/>
      <c r="NEA124" s="74"/>
      <c r="NEB124" s="74"/>
      <c r="NEC124" s="77"/>
      <c r="NED124" s="77"/>
      <c r="NEE124" s="11"/>
      <c r="NEK124" s="73"/>
      <c r="NEL124" s="73"/>
      <c r="NEM124" s="73"/>
      <c r="NEN124" s="73"/>
      <c r="NEO124" s="74"/>
      <c r="NEP124" s="74"/>
      <c r="NEQ124" s="77"/>
      <c r="NER124" s="77"/>
      <c r="NES124" s="11"/>
      <c r="NEY124" s="73"/>
      <c r="NEZ124" s="73"/>
      <c r="NFA124" s="73"/>
      <c r="NFB124" s="73"/>
      <c r="NFC124" s="74"/>
      <c r="NFD124" s="74"/>
      <c r="NFE124" s="77"/>
      <c r="NFF124" s="77"/>
      <c r="NFG124" s="11"/>
      <c r="NFM124" s="73"/>
      <c r="NFN124" s="73"/>
      <c r="NFO124" s="73"/>
      <c r="NFP124" s="73"/>
      <c r="NFQ124" s="74"/>
      <c r="NFR124" s="74"/>
      <c r="NFS124" s="77"/>
      <c r="NFT124" s="77"/>
      <c r="NFU124" s="11"/>
      <c r="NGA124" s="73"/>
      <c r="NGB124" s="73"/>
      <c r="NGC124" s="73"/>
      <c r="NGD124" s="73"/>
      <c r="NGE124" s="74"/>
      <c r="NGF124" s="74"/>
      <c r="NGG124" s="77"/>
      <c r="NGH124" s="77"/>
      <c r="NGI124" s="11"/>
      <c r="NGO124" s="73"/>
      <c r="NGP124" s="73"/>
      <c r="NGQ124" s="73"/>
      <c r="NGR124" s="73"/>
      <c r="NGS124" s="74"/>
      <c r="NGT124" s="74"/>
      <c r="NGU124" s="77"/>
      <c r="NGV124" s="77"/>
      <c r="NGW124" s="11"/>
      <c r="NHC124" s="73"/>
      <c r="NHD124" s="73"/>
      <c r="NHE124" s="73"/>
      <c r="NHF124" s="73"/>
      <c r="NHG124" s="74"/>
      <c r="NHH124" s="74"/>
      <c r="NHI124" s="77"/>
      <c r="NHJ124" s="77"/>
      <c r="NHK124" s="11"/>
      <c r="NHQ124" s="73"/>
      <c r="NHR124" s="73"/>
      <c r="NHS124" s="73"/>
      <c r="NHT124" s="73"/>
      <c r="NHU124" s="74"/>
      <c r="NHV124" s="74"/>
      <c r="NHW124" s="77"/>
      <c r="NHX124" s="77"/>
      <c r="NHY124" s="11"/>
      <c r="NIE124" s="73"/>
      <c r="NIF124" s="73"/>
      <c r="NIG124" s="73"/>
      <c r="NIH124" s="73"/>
      <c r="NII124" s="74"/>
      <c r="NIJ124" s="74"/>
      <c r="NIK124" s="77"/>
      <c r="NIL124" s="77"/>
      <c r="NIM124" s="11"/>
      <c r="NIS124" s="73"/>
      <c r="NIT124" s="73"/>
      <c r="NIU124" s="73"/>
      <c r="NIV124" s="73"/>
      <c r="NIW124" s="74"/>
      <c r="NIX124" s="74"/>
      <c r="NIY124" s="77"/>
      <c r="NIZ124" s="77"/>
      <c r="NJA124" s="11"/>
      <c r="NJG124" s="73"/>
      <c r="NJH124" s="73"/>
      <c r="NJI124" s="73"/>
      <c r="NJJ124" s="73"/>
      <c r="NJK124" s="74"/>
      <c r="NJL124" s="74"/>
      <c r="NJM124" s="77"/>
      <c r="NJN124" s="77"/>
      <c r="NJO124" s="11"/>
      <c r="NJU124" s="73"/>
      <c r="NJV124" s="73"/>
      <c r="NJW124" s="73"/>
      <c r="NJX124" s="73"/>
      <c r="NJY124" s="74"/>
      <c r="NJZ124" s="74"/>
      <c r="NKA124" s="77"/>
      <c r="NKB124" s="77"/>
      <c r="NKC124" s="11"/>
      <c r="NKI124" s="73"/>
      <c r="NKJ124" s="73"/>
      <c r="NKK124" s="73"/>
      <c r="NKL124" s="73"/>
      <c r="NKM124" s="74"/>
      <c r="NKN124" s="74"/>
      <c r="NKO124" s="77"/>
      <c r="NKP124" s="77"/>
      <c r="NKQ124" s="11"/>
      <c r="NKW124" s="73"/>
      <c r="NKX124" s="73"/>
      <c r="NKY124" s="73"/>
      <c r="NKZ124" s="73"/>
      <c r="NLA124" s="74"/>
      <c r="NLB124" s="74"/>
      <c r="NLC124" s="77"/>
      <c r="NLD124" s="77"/>
      <c r="NLE124" s="11"/>
      <c r="NLK124" s="73"/>
      <c r="NLL124" s="73"/>
      <c r="NLM124" s="73"/>
      <c r="NLN124" s="73"/>
      <c r="NLO124" s="74"/>
      <c r="NLP124" s="74"/>
      <c r="NLQ124" s="77"/>
      <c r="NLR124" s="77"/>
      <c r="NLS124" s="11"/>
      <c r="NLY124" s="73"/>
      <c r="NLZ124" s="73"/>
      <c r="NMA124" s="73"/>
      <c r="NMB124" s="73"/>
      <c r="NMC124" s="74"/>
      <c r="NMD124" s="74"/>
      <c r="NME124" s="77"/>
      <c r="NMF124" s="77"/>
      <c r="NMG124" s="11"/>
      <c r="NMM124" s="73"/>
      <c r="NMN124" s="73"/>
      <c r="NMO124" s="73"/>
      <c r="NMP124" s="73"/>
      <c r="NMQ124" s="74"/>
      <c r="NMR124" s="74"/>
      <c r="NMS124" s="77"/>
      <c r="NMT124" s="77"/>
      <c r="NMU124" s="11"/>
      <c r="NNA124" s="73"/>
      <c r="NNB124" s="73"/>
      <c r="NNC124" s="73"/>
      <c r="NND124" s="73"/>
      <c r="NNE124" s="74"/>
      <c r="NNF124" s="74"/>
      <c r="NNG124" s="77"/>
      <c r="NNH124" s="77"/>
      <c r="NNI124" s="11"/>
      <c r="NNO124" s="73"/>
      <c r="NNP124" s="73"/>
      <c r="NNQ124" s="73"/>
      <c r="NNR124" s="73"/>
      <c r="NNS124" s="74"/>
      <c r="NNT124" s="74"/>
      <c r="NNU124" s="77"/>
      <c r="NNV124" s="77"/>
      <c r="NNW124" s="11"/>
      <c r="NOC124" s="73"/>
      <c r="NOD124" s="73"/>
      <c r="NOE124" s="73"/>
      <c r="NOF124" s="73"/>
      <c r="NOG124" s="74"/>
      <c r="NOH124" s="74"/>
      <c r="NOI124" s="77"/>
      <c r="NOJ124" s="77"/>
      <c r="NOK124" s="11"/>
      <c r="NOQ124" s="73"/>
      <c r="NOR124" s="73"/>
      <c r="NOS124" s="73"/>
      <c r="NOT124" s="73"/>
      <c r="NOU124" s="74"/>
      <c r="NOV124" s="74"/>
      <c r="NOW124" s="77"/>
      <c r="NOX124" s="77"/>
      <c r="NOY124" s="11"/>
      <c r="NPE124" s="73"/>
      <c r="NPF124" s="73"/>
      <c r="NPG124" s="73"/>
      <c r="NPH124" s="73"/>
      <c r="NPI124" s="74"/>
      <c r="NPJ124" s="74"/>
      <c r="NPK124" s="77"/>
      <c r="NPL124" s="77"/>
      <c r="NPM124" s="11"/>
      <c r="NPS124" s="73"/>
      <c r="NPT124" s="73"/>
      <c r="NPU124" s="73"/>
      <c r="NPV124" s="73"/>
      <c r="NPW124" s="74"/>
      <c r="NPX124" s="74"/>
      <c r="NPY124" s="77"/>
      <c r="NPZ124" s="77"/>
      <c r="NQA124" s="11"/>
      <c r="NQG124" s="73"/>
      <c r="NQH124" s="73"/>
      <c r="NQI124" s="73"/>
      <c r="NQJ124" s="73"/>
      <c r="NQK124" s="74"/>
      <c r="NQL124" s="74"/>
      <c r="NQM124" s="77"/>
      <c r="NQN124" s="77"/>
      <c r="NQO124" s="11"/>
      <c r="NQU124" s="73"/>
      <c r="NQV124" s="73"/>
      <c r="NQW124" s="73"/>
      <c r="NQX124" s="73"/>
      <c r="NQY124" s="74"/>
      <c r="NQZ124" s="74"/>
      <c r="NRA124" s="77"/>
      <c r="NRB124" s="77"/>
      <c r="NRC124" s="11"/>
      <c r="NRI124" s="73"/>
      <c r="NRJ124" s="73"/>
      <c r="NRK124" s="73"/>
      <c r="NRL124" s="73"/>
      <c r="NRM124" s="74"/>
      <c r="NRN124" s="74"/>
      <c r="NRO124" s="77"/>
      <c r="NRP124" s="77"/>
      <c r="NRQ124" s="11"/>
      <c r="NRW124" s="73"/>
      <c r="NRX124" s="73"/>
      <c r="NRY124" s="73"/>
      <c r="NRZ124" s="73"/>
      <c r="NSA124" s="74"/>
      <c r="NSB124" s="74"/>
      <c r="NSC124" s="77"/>
      <c r="NSD124" s="77"/>
      <c r="NSE124" s="11"/>
      <c r="NSK124" s="73"/>
      <c r="NSL124" s="73"/>
      <c r="NSM124" s="73"/>
      <c r="NSN124" s="73"/>
      <c r="NSO124" s="74"/>
      <c r="NSP124" s="74"/>
      <c r="NSQ124" s="77"/>
      <c r="NSR124" s="77"/>
      <c r="NSS124" s="11"/>
      <c r="NSY124" s="73"/>
      <c r="NSZ124" s="73"/>
      <c r="NTA124" s="73"/>
      <c r="NTB124" s="73"/>
      <c r="NTC124" s="74"/>
      <c r="NTD124" s="74"/>
      <c r="NTE124" s="77"/>
      <c r="NTF124" s="77"/>
      <c r="NTG124" s="11"/>
      <c r="NTM124" s="73"/>
      <c r="NTN124" s="73"/>
      <c r="NTO124" s="73"/>
      <c r="NTP124" s="73"/>
      <c r="NTQ124" s="74"/>
      <c r="NTR124" s="74"/>
      <c r="NTS124" s="77"/>
      <c r="NTT124" s="77"/>
      <c r="NTU124" s="11"/>
      <c r="NUA124" s="73"/>
      <c r="NUB124" s="73"/>
      <c r="NUC124" s="73"/>
      <c r="NUD124" s="73"/>
      <c r="NUE124" s="74"/>
      <c r="NUF124" s="74"/>
      <c r="NUG124" s="77"/>
      <c r="NUH124" s="77"/>
      <c r="NUI124" s="11"/>
      <c r="NUO124" s="73"/>
      <c r="NUP124" s="73"/>
      <c r="NUQ124" s="73"/>
      <c r="NUR124" s="73"/>
      <c r="NUS124" s="74"/>
      <c r="NUT124" s="74"/>
      <c r="NUU124" s="77"/>
      <c r="NUV124" s="77"/>
      <c r="NUW124" s="11"/>
      <c r="NVC124" s="73"/>
      <c r="NVD124" s="73"/>
      <c r="NVE124" s="73"/>
      <c r="NVF124" s="73"/>
      <c r="NVG124" s="74"/>
      <c r="NVH124" s="74"/>
      <c r="NVI124" s="77"/>
      <c r="NVJ124" s="77"/>
      <c r="NVK124" s="11"/>
      <c r="NVQ124" s="73"/>
      <c r="NVR124" s="73"/>
      <c r="NVS124" s="73"/>
      <c r="NVT124" s="73"/>
      <c r="NVU124" s="74"/>
      <c r="NVV124" s="74"/>
      <c r="NVW124" s="77"/>
      <c r="NVX124" s="77"/>
      <c r="NVY124" s="11"/>
      <c r="NWE124" s="73"/>
      <c r="NWF124" s="73"/>
      <c r="NWG124" s="73"/>
      <c r="NWH124" s="73"/>
      <c r="NWI124" s="74"/>
      <c r="NWJ124" s="74"/>
      <c r="NWK124" s="77"/>
      <c r="NWL124" s="77"/>
      <c r="NWM124" s="11"/>
      <c r="NWS124" s="73"/>
      <c r="NWT124" s="73"/>
      <c r="NWU124" s="73"/>
      <c r="NWV124" s="73"/>
      <c r="NWW124" s="74"/>
      <c r="NWX124" s="74"/>
      <c r="NWY124" s="77"/>
      <c r="NWZ124" s="77"/>
      <c r="NXA124" s="11"/>
      <c r="NXG124" s="73"/>
      <c r="NXH124" s="73"/>
      <c r="NXI124" s="73"/>
      <c r="NXJ124" s="73"/>
      <c r="NXK124" s="74"/>
      <c r="NXL124" s="74"/>
      <c r="NXM124" s="77"/>
      <c r="NXN124" s="77"/>
      <c r="NXO124" s="11"/>
      <c r="NXU124" s="73"/>
      <c r="NXV124" s="73"/>
      <c r="NXW124" s="73"/>
      <c r="NXX124" s="73"/>
      <c r="NXY124" s="74"/>
      <c r="NXZ124" s="74"/>
      <c r="NYA124" s="77"/>
      <c r="NYB124" s="77"/>
      <c r="NYC124" s="11"/>
      <c r="NYI124" s="73"/>
      <c r="NYJ124" s="73"/>
      <c r="NYK124" s="73"/>
      <c r="NYL124" s="73"/>
      <c r="NYM124" s="74"/>
      <c r="NYN124" s="74"/>
      <c r="NYO124" s="77"/>
      <c r="NYP124" s="77"/>
      <c r="NYQ124" s="11"/>
      <c r="NYW124" s="73"/>
      <c r="NYX124" s="73"/>
      <c r="NYY124" s="73"/>
      <c r="NYZ124" s="73"/>
      <c r="NZA124" s="74"/>
      <c r="NZB124" s="74"/>
      <c r="NZC124" s="77"/>
      <c r="NZD124" s="77"/>
      <c r="NZE124" s="11"/>
      <c r="NZK124" s="73"/>
      <c r="NZL124" s="73"/>
      <c r="NZM124" s="73"/>
      <c r="NZN124" s="73"/>
      <c r="NZO124" s="74"/>
      <c r="NZP124" s="74"/>
      <c r="NZQ124" s="77"/>
      <c r="NZR124" s="77"/>
      <c r="NZS124" s="11"/>
      <c r="NZY124" s="73"/>
      <c r="NZZ124" s="73"/>
      <c r="OAA124" s="73"/>
      <c r="OAB124" s="73"/>
      <c r="OAC124" s="74"/>
      <c r="OAD124" s="74"/>
      <c r="OAE124" s="77"/>
      <c r="OAF124" s="77"/>
      <c r="OAG124" s="11"/>
      <c r="OAM124" s="73"/>
      <c r="OAN124" s="73"/>
      <c r="OAO124" s="73"/>
      <c r="OAP124" s="73"/>
      <c r="OAQ124" s="74"/>
      <c r="OAR124" s="74"/>
      <c r="OAS124" s="77"/>
      <c r="OAT124" s="77"/>
      <c r="OAU124" s="11"/>
      <c r="OBA124" s="73"/>
      <c r="OBB124" s="73"/>
      <c r="OBC124" s="73"/>
      <c r="OBD124" s="73"/>
      <c r="OBE124" s="74"/>
      <c r="OBF124" s="74"/>
      <c r="OBG124" s="77"/>
      <c r="OBH124" s="77"/>
      <c r="OBI124" s="11"/>
      <c r="OBO124" s="73"/>
      <c r="OBP124" s="73"/>
      <c r="OBQ124" s="73"/>
      <c r="OBR124" s="73"/>
      <c r="OBS124" s="74"/>
      <c r="OBT124" s="74"/>
      <c r="OBU124" s="77"/>
      <c r="OBV124" s="77"/>
      <c r="OBW124" s="11"/>
      <c r="OCC124" s="73"/>
      <c r="OCD124" s="73"/>
      <c r="OCE124" s="73"/>
      <c r="OCF124" s="73"/>
      <c r="OCG124" s="74"/>
      <c r="OCH124" s="74"/>
      <c r="OCI124" s="77"/>
      <c r="OCJ124" s="77"/>
      <c r="OCK124" s="11"/>
      <c r="OCQ124" s="73"/>
      <c r="OCR124" s="73"/>
      <c r="OCS124" s="73"/>
      <c r="OCT124" s="73"/>
      <c r="OCU124" s="74"/>
      <c r="OCV124" s="74"/>
      <c r="OCW124" s="77"/>
      <c r="OCX124" s="77"/>
      <c r="OCY124" s="11"/>
      <c r="ODE124" s="73"/>
      <c r="ODF124" s="73"/>
      <c r="ODG124" s="73"/>
      <c r="ODH124" s="73"/>
      <c r="ODI124" s="74"/>
      <c r="ODJ124" s="74"/>
      <c r="ODK124" s="77"/>
      <c r="ODL124" s="77"/>
      <c r="ODM124" s="11"/>
      <c r="ODS124" s="73"/>
      <c r="ODT124" s="73"/>
      <c r="ODU124" s="73"/>
      <c r="ODV124" s="73"/>
      <c r="ODW124" s="74"/>
      <c r="ODX124" s="74"/>
      <c r="ODY124" s="77"/>
      <c r="ODZ124" s="77"/>
      <c r="OEA124" s="11"/>
      <c r="OEG124" s="73"/>
      <c r="OEH124" s="73"/>
      <c r="OEI124" s="73"/>
      <c r="OEJ124" s="73"/>
      <c r="OEK124" s="74"/>
      <c r="OEL124" s="74"/>
      <c r="OEM124" s="77"/>
      <c r="OEN124" s="77"/>
      <c r="OEO124" s="11"/>
      <c r="OEU124" s="73"/>
      <c r="OEV124" s="73"/>
      <c r="OEW124" s="73"/>
      <c r="OEX124" s="73"/>
      <c r="OEY124" s="74"/>
      <c r="OEZ124" s="74"/>
      <c r="OFA124" s="77"/>
      <c r="OFB124" s="77"/>
      <c r="OFC124" s="11"/>
      <c r="OFI124" s="73"/>
      <c r="OFJ124" s="73"/>
      <c r="OFK124" s="73"/>
      <c r="OFL124" s="73"/>
      <c r="OFM124" s="74"/>
      <c r="OFN124" s="74"/>
      <c r="OFO124" s="77"/>
      <c r="OFP124" s="77"/>
      <c r="OFQ124" s="11"/>
      <c r="OFW124" s="73"/>
      <c r="OFX124" s="73"/>
      <c r="OFY124" s="73"/>
      <c r="OFZ124" s="73"/>
      <c r="OGA124" s="74"/>
      <c r="OGB124" s="74"/>
      <c r="OGC124" s="77"/>
      <c r="OGD124" s="77"/>
      <c r="OGE124" s="11"/>
      <c r="OGK124" s="73"/>
      <c r="OGL124" s="73"/>
      <c r="OGM124" s="73"/>
      <c r="OGN124" s="73"/>
      <c r="OGO124" s="74"/>
      <c r="OGP124" s="74"/>
      <c r="OGQ124" s="77"/>
      <c r="OGR124" s="77"/>
      <c r="OGS124" s="11"/>
      <c r="OGY124" s="73"/>
      <c r="OGZ124" s="73"/>
      <c r="OHA124" s="73"/>
      <c r="OHB124" s="73"/>
      <c r="OHC124" s="74"/>
      <c r="OHD124" s="74"/>
      <c r="OHE124" s="77"/>
      <c r="OHF124" s="77"/>
      <c r="OHG124" s="11"/>
      <c r="OHM124" s="73"/>
      <c r="OHN124" s="73"/>
      <c r="OHO124" s="73"/>
      <c r="OHP124" s="73"/>
      <c r="OHQ124" s="74"/>
      <c r="OHR124" s="74"/>
      <c r="OHS124" s="77"/>
      <c r="OHT124" s="77"/>
      <c r="OHU124" s="11"/>
      <c r="OIA124" s="73"/>
      <c r="OIB124" s="73"/>
      <c r="OIC124" s="73"/>
      <c r="OID124" s="73"/>
      <c r="OIE124" s="74"/>
      <c r="OIF124" s="74"/>
      <c r="OIG124" s="77"/>
      <c r="OIH124" s="77"/>
      <c r="OII124" s="11"/>
      <c r="OIO124" s="73"/>
      <c r="OIP124" s="73"/>
      <c r="OIQ124" s="73"/>
      <c r="OIR124" s="73"/>
      <c r="OIS124" s="74"/>
      <c r="OIT124" s="74"/>
      <c r="OIU124" s="77"/>
      <c r="OIV124" s="77"/>
      <c r="OIW124" s="11"/>
      <c r="OJC124" s="73"/>
      <c r="OJD124" s="73"/>
      <c r="OJE124" s="73"/>
      <c r="OJF124" s="73"/>
      <c r="OJG124" s="74"/>
      <c r="OJH124" s="74"/>
      <c r="OJI124" s="77"/>
      <c r="OJJ124" s="77"/>
      <c r="OJK124" s="11"/>
      <c r="OJQ124" s="73"/>
      <c r="OJR124" s="73"/>
      <c r="OJS124" s="73"/>
      <c r="OJT124" s="73"/>
      <c r="OJU124" s="74"/>
      <c r="OJV124" s="74"/>
      <c r="OJW124" s="77"/>
      <c r="OJX124" s="77"/>
      <c r="OJY124" s="11"/>
      <c r="OKE124" s="73"/>
      <c r="OKF124" s="73"/>
      <c r="OKG124" s="73"/>
      <c r="OKH124" s="73"/>
      <c r="OKI124" s="74"/>
      <c r="OKJ124" s="74"/>
      <c r="OKK124" s="77"/>
      <c r="OKL124" s="77"/>
      <c r="OKM124" s="11"/>
      <c r="OKS124" s="73"/>
      <c r="OKT124" s="73"/>
      <c r="OKU124" s="73"/>
      <c r="OKV124" s="73"/>
      <c r="OKW124" s="74"/>
      <c r="OKX124" s="74"/>
      <c r="OKY124" s="77"/>
      <c r="OKZ124" s="77"/>
      <c r="OLA124" s="11"/>
      <c r="OLG124" s="73"/>
      <c r="OLH124" s="73"/>
      <c r="OLI124" s="73"/>
      <c r="OLJ124" s="73"/>
      <c r="OLK124" s="74"/>
      <c r="OLL124" s="74"/>
      <c r="OLM124" s="77"/>
      <c r="OLN124" s="77"/>
      <c r="OLO124" s="11"/>
      <c r="OLU124" s="73"/>
      <c r="OLV124" s="73"/>
      <c r="OLW124" s="73"/>
      <c r="OLX124" s="73"/>
      <c r="OLY124" s="74"/>
      <c r="OLZ124" s="74"/>
      <c r="OMA124" s="77"/>
      <c r="OMB124" s="77"/>
      <c r="OMC124" s="11"/>
      <c r="OMI124" s="73"/>
      <c r="OMJ124" s="73"/>
      <c r="OMK124" s="73"/>
      <c r="OML124" s="73"/>
      <c r="OMM124" s="74"/>
      <c r="OMN124" s="74"/>
      <c r="OMO124" s="77"/>
      <c r="OMP124" s="77"/>
      <c r="OMQ124" s="11"/>
      <c r="OMW124" s="73"/>
      <c r="OMX124" s="73"/>
      <c r="OMY124" s="73"/>
      <c r="OMZ124" s="73"/>
      <c r="ONA124" s="74"/>
      <c r="ONB124" s="74"/>
      <c r="ONC124" s="77"/>
      <c r="OND124" s="77"/>
      <c r="ONE124" s="11"/>
      <c r="ONK124" s="73"/>
      <c r="ONL124" s="73"/>
      <c r="ONM124" s="73"/>
      <c r="ONN124" s="73"/>
      <c r="ONO124" s="74"/>
      <c r="ONP124" s="74"/>
      <c r="ONQ124" s="77"/>
      <c r="ONR124" s="77"/>
      <c r="ONS124" s="11"/>
      <c r="ONY124" s="73"/>
      <c r="ONZ124" s="73"/>
      <c r="OOA124" s="73"/>
      <c r="OOB124" s="73"/>
      <c r="OOC124" s="74"/>
      <c r="OOD124" s="74"/>
      <c r="OOE124" s="77"/>
      <c r="OOF124" s="77"/>
      <c r="OOG124" s="11"/>
      <c r="OOM124" s="73"/>
      <c r="OON124" s="73"/>
      <c r="OOO124" s="73"/>
      <c r="OOP124" s="73"/>
      <c r="OOQ124" s="74"/>
      <c r="OOR124" s="74"/>
      <c r="OOS124" s="77"/>
      <c r="OOT124" s="77"/>
      <c r="OOU124" s="11"/>
      <c r="OPA124" s="73"/>
      <c r="OPB124" s="73"/>
      <c r="OPC124" s="73"/>
      <c r="OPD124" s="73"/>
      <c r="OPE124" s="74"/>
      <c r="OPF124" s="74"/>
      <c r="OPG124" s="77"/>
      <c r="OPH124" s="77"/>
      <c r="OPI124" s="11"/>
      <c r="OPO124" s="73"/>
      <c r="OPP124" s="73"/>
      <c r="OPQ124" s="73"/>
      <c r="OPR124" s="73"/>
      <c r="OPS124" s="74"/>
      <c r="OPT124" s="74"/>
      <c r="OPU124" s="77"/>
      <c r="OPV124" s="77"/>
      <c r="OPW124" s="11"/>
      <c r="OQC124" s="73"/>
      <c r="OQD124" s="73"/>
      <c r="OQE124" s="73"/>
      <c r="OQF124" s="73"/>
      <c r="OQG124" s="74"/>
      <c r="OQH124" s="74"/>
      <c r="OQI124" s="77"/>
      <c r="OQJ124" s="77"/>
      <c r="OQK124" s="11"/>
      <c r="OQQ124" s="73"/>
      <c r="OQR124" s="73"/>
      <c r="OQS124" s="73"/>
      <c r="OQT124" s="73"/>
      <c r="OQU124" s="74"/>
      <c r="OQV124" s="74"/>
      <c r="OQW124" s="77"/>
      <c r="OQX124" s="77"/>
      <c r="OQY124" s="11"/>
      <c r="ORE124" s="73"/>
      <c r="ORF124" s="73"/>
      <c r="ORG124" s="73"/>
      <c r="ORH124" s="73"/>
      <c r="ORI124" s="74"/>
      <c r="ORJ124" s="74"/>
      <c r="ORK124" s="77"/>
      <c r="ORL124" s="77"/>
      <c r="ORM124" s="11"/>
      <c r="ORS124" s="73"/>
      <c r="ORT124" s="73"/>
      <c r="ORU124" s="73"/>
      <c r="ORV124" s="73"/>
      <c r="ORW124" s="74"/>
      <c r="ORX124" s="74"/>
      <c r="ORY124" s="77"/>
      <c r="ORZ124" s="77"/>
      <c r="OSA124" s="11"/>
      <c r="OSG124" s="73"/>
      <c r="OSH124" s="73"/>
      <c r="OSI124" s="73"/>
      <c r="OSJ124" s="73"/>
      <c r="OSK124" s="74"/>
      <c r="OSL124" s="74"/>
      <c r="OSM124" s="77"/>
      <c r="OSN124" s="77"/>
      <c r="OSO124" s="11"/>
      <c r="OSU124" s="73"/>
      <c r="OSV124" s="73"/>
      <c r="OSW124" s="73"/>
      <c r="OSX124" s="73"/>
      <c r="OSY124" s="74"/>
      <c r="OSZ124" s="74"/>
      <c r="OTA124" s="77"/>
      <c r="OTB124" s="77"/>
      <c r="OTC124" s="11"/>
      <c r="OTI124" s="73"/>
      <c r="OTJ124" s="73"/>
      <c r="OTK124" s="73"/>
      <c r="OTL124" s="73"/>
      <c r="OTM124" s="74"/>
      <c r="OTN124" s="74"/>
      <c r="OTO124" s="77"/>
      <c r="OTP124" s="77"/>
      <c r="OTQ124" s="11"/>
      <c r="OTW124" s="73"/>
      <c r="OTX124" s="73"/>
      <c r="OTY124" s="73"/>
      <c r="OTZ124" s="73"/>
      <c r="OUA124" s="74"/>
      <c r="OUB124" s="74"/>
      <c r="OUC124" s="77"/>
      <c r="OUD124" s="77"/>
      <c r="OUE124" s="11"/>
      <c r="OUK124" s="73"/>
      <c r="OUL124" s="73"/>
      <c r="OUM124" s="73"/>
      <c r="OUN124" s="73"/>
      <c r="OUO124" s="74"/>
      <c r="OUP124" s="74"/>
      <c r="OUQ124" s="77"/>
      <c r="OUR124" s="77"/>
      <c r="OUS124" s="11"/>
      <c r="OUY124" s="73"/>
      <c r="OUZ124" s="73"/>
      <c r="OVA124" s="73"/>
      <c r="OVB124" s="73"/>
      <c r="OVC124" s="74"/>
      <c r="OVD124" s="74"/>
      <c r="OVE124" s="77"/>
      <c r="OVF124" s="77"/>
      <c r="OVG124" s="11"/>
      <c r="OVM124" s="73"/>
      <c r="OVN124" s="73"/>
      <c r="OVO124" s="73"/>
      <c r="OVP124" s="73"/>
      <c r="OVQ124" s="74"/>
      <c r="OVR124" s="74"/>
      <c r="OVS124" s="77"/>
      <c r="OVT124" s="77"/>
      <c r="OVU124" s="11"/>
      <c r="OWA124" s="73"/>
      <c r="OWB124" s="73"/>
      <c r="OWC124" s="73"/>
      <c r="OWD124" s="73"/>
      <c r="OWE124" s="74"/>
      <c r="OWF124" s="74"/>
      <c r="OWG124" s="77"/>
      <c r="OWH124" s="77"/>
      <c r="OWI124" s="11"/>
      <c r="OWO124" s="73"/>
      <c r="OWP124" s="73"/>
      <c r="OWQ124" s="73"/>
      <c r="OWR124" s="73"/>
      <c r="OWS124" s="74"/>
      <c r="OWT124" s="74"/>
      <c r="OWU124" s="77"/>
      <c r="OWV124" s="77"/>
      <c r="OWW124" s="11"/>
      <c r="OXC124" s="73"/>
      <c r="OXD124" s="73"/>
      <c r="OXE124" s="73"/>
      <c r="OXF124" s="73"/>
      <c r="OXG124" s="74"/>
      <c r="OXH124" s="74"/>
      <c r="OXI124" s="77"/>
      <c r="OXJ124" s="77"/>
      <c r="OXK124" s="11"/>
      <c r="OXQ124" s="73"/>
      <c r="OXR124" s="73"/>
      <c r="OXS124" s="73"/>
      <c r="OXT124" s="73"/>
      <c r="OXU124" s="74"/>
      <c r="OXV124" s="74"/>
      <c r="OXW124" s="77"/>
      <c r="OXX124" s="77"/>
      <c r="OXY124" s="11"/>
      <c r="OYE124" s="73"/>
      <c r="OYF124" s="73"/>
      <c r="OYG124" s="73"/>
      <c r="OYH124" s="73"/>
      <c r="OYI124" s="74"/>
      <c r="OYJ124" s="74"/>
      <c r="OYK124" s="77"/>
      <c r="OYL124" s="77"/>
      <c r="OYM124" s="11"/>
      <c r="OYS124" s="73"/>
      <c r="OYT124" s="73"/>
      <c r="OYU124" s="73"/>
      <c r="OYV124" s="73"/>
      <c r="OYW124" s="74"/>
      <c r="OYX124" s="74"/>
      <c r="OYY124" s="77"/>
      <c r="OYZ124" s="77"/>
      <c r="OZA124" s="11"/>
      <c r="OZG124" s="73"/>
      <c r="OZH124" s="73"/>
      <c r="OZI124" s="73"/>
      <c r="OZJ124" s="73"/>
      <c r="OZK124" s="74"/>
      <c r="OZL124" s="74"/>
      <c r="OZM124" s="77"/>
      <c r="OZN124" s="77"/>
      <c r="OZO124" s="11"/>
      <c r="OZU124" s="73"/>
      <c r="OZV124" s="73"/>
      <c r="OZW124" s="73"/>
      <c r="OZX124" s="73"/>
      <c r="OZY124" s="74"/>
      <c r="OZZ124" s="74"/>
      <c r="PAA124" s="77"/>
      <c r="PAB124" s="77"/>
      <c r="PAC124" s="11"/>
      <c r="PAI124" s="73"/>
      <c r="PAJ124" s="73"/>
      <c r="PAK124" s="73"/>
      <c r="PAL124" s="73"/>
      <c r="PAM124" s="74"/>
      <c r="PAN124" s="74"/>
      <c r="PAO124" s="77"/>
      <c r="PAP124" s="77"/>
      <c r="PAQ124" s="11"/>
      <c r="PAW124" s="73"/>
      <c r="PAX124" s="73"/>
      <c r="PAY124" s="73"/>
      <c r="PAZ124" s="73"/>
      <c r="PBA124" s="74"/>
      <c r="PBB124" s="74"/>
      <c r="PBC124" s="77"/>
      <c r="PBD124" s="77"/>
      <c r="PBE124" s="11"/>
      <c r="PBK124" s="73"/>
      <c r="PBL124" s="73"/>
      <c r="PBM124" s="73"/>
      <c r="PBN124" s="73"/>
      <c r="PBO124" s="74"/>
      <c r="PBP124" s="74"/>
      <c r="PBQ124" s="77"/>
      <c r="PBR124" s="77"/>
      <c r="PBS124" s="11"/>
      <c r="PBY124" s="73"/>
      <c r="PBZ124" s="73"/>
      <c r="PCA124" s="73"/>
      <c r="PCB124" s="73"/>
      <c r="PCC124" s="74"/>
      <c r="PCD124" s="74"/>
      <c r="PCE124" s="77"/>
      <c r="PCF124" s="77"/>
      <c r="PCG124" s="11"/>
      <c r="PCM124" s="73"/>
      <c r="PCN124" s="73"/>
      <c r="PCO124" s="73"/>
      <c r="PCP124" s="73"/>
      <c r="PCQ124" s="74"/>
      <c r="PCR124" s="74"/>
      <c r="PCS124" s="77"/>
      <c r="PCT124" s="77"/>
      <c r="PCU124" s="11"/>
      <c r="PDA124" s="73"/>
      <c r="PDB124" s="73"/>
      <c r="PDC124" s="73"/>
      <c r="PDD124" s="73"/>
      <c r="PDE124" s="74"/>
      <c r="PDF124" s="74"/>
      <c r="PDG124" s="77"/>
      <c r="PDH124" s="77"/>
      <c r="PDI124" s="11"/>
      <c r="PDO124" s="73"/>
      <c r="PDP124" s="73"/>
      <c r="PDQ124" s="73"/>
      <c r="PDR124" s="73"/>
      <c r="PDS124" s="74"/>
      <c r="PDT124" s="74"/>
      <c r="PDU124" s="77"/>
      <c r="PDV124" s="77"/>
      <c r="PDW124" s="11"/>
      <c r="PEC124" s="73"/>
      <c r="PED124" s="73"/>
      <c r="PEE124" s="73"/>
      <c r="PEF124" s="73"/>
      <c r="PEG124" s="74"/>
      <c r="PEH124" s="74"/>
      <c r="PEI124" s="77"/>
      <c r="PEJ124" s="77"/>
      <c r="PEK124" s="11"/>
      <c r="PEQ124" s="73"/>
      <c r="PER124" s="73"/>
      <c r="PES124" s="73"/>
      <c r="PET124" s="73"/>
      <c r="PEU124" s="74"/>
      <c r="PEV124" s="74"/>
      <c r="PEW124" s="77"/>
      <c r="PEX124" s="77"/>
      <c r="PEY124" s="11"/>
      <c r="PFE124" s="73"/>
      <c r="PFF124" s="73"/>
      <c r="PFG124" s="73"/>
      <c r="PFH124" s="73"/>
      <c r="PFI124" s="74"/>
      <c r="PFJ124" s="74"/>
      <c r="PFK124" s="77"/>
      <c r="PFL124" s="77"/>
      <c r="PFM124" s="11"/>
      <c r="PFS124" s="73"/>
      <c r="PFT124" s="73"/>
      <c r="PFU124" s="73"/>
      <c r="PFV124" s="73"/>
      <c r="PFW124" s="74"/>
      <c r="PFX124" s="74"/>
      <c r="PFY124" s="77"/>
      <c r="PFZ124" s="77"/>
      <c r="PGA124" s="11"/>
      <c r="PGG124" s="73"/>
      <c r="PGH124" s="73"/>
      <c r="PGI124" s="73"/>
      <c r="PGJ124" s="73"/>
      <c r="PGK124" s="74"/>
      <c r="PGL124" s="74"/>
      <c r="PGM124" s="77"/>
      <c r="PGN124" s="77"/>
      <c r="PGO124" s="11"/>
      <c r="PGU124" s="73"/>
      <c r="PGV124" s="73"/>
      <c r="PGW124" s="73"/>
      <c r="PGX124" s="73"/>
      <c r="PGY124" s="74"/>
      <c r="PGZ124" s="74"/>
      <c r="PHA124" s="77"/>
      <c r="PHB124" s="77"/>
      <c r="PHC124" s="11"/>
      <c r="PHI124" s="73"/>
      <c r="PHJ124" s="73"/>
      <c r="PHK124" s="73"/>
      <c r="PHL124" s="73"/>
      <c r="PHM124" s="74"/>
      <c r="PHN124" s="74"/>
      <c r="PHO124" s="77"/>
      <c r="PHP124" s="77"/>
      <c r="PHQ124" s="11"/>
      <c r="PHW124" s="73"/>
      <c r="PHX124" s="73"/>
      <c r="PHY124" s="73"/>
      <c r="PHZ124" s="73"/>
      <c r="PIA124" s="74"/>
      <c r="PIB124" s="74"/>
      <c r="PIC124" s="77"/>
      <c r="PID124" s="77"/>
      <c r="PIE124" s="11"/>
      <c r="PIK124" s="73"/>
      <c r="PIL124" s="73"/>
      <c r="PIM124" s="73"/>
      <c r="PIN124" s="73"/>
      <c r="PIO124" s="74"/>
      <c r="PIP124" s="74"/>
      <c r="PIQ124" s="77"/>
      <c r="PIR124" s="77"/>
      <c r="PIS124" s="11"/>
      <c r="PIY124" s="73"/>
      <c r="PIZ124" s="73"/>
      <c r="PJA124" s="73"/>
      <c r="PJB124" s="73"/>
      <c r="PJC124" s="74"/>
      <c r="PJD124" s="74"/>
      <c r="PJE124" s="77"/>
      <c r="PJF124" s="77"/>
      <c r="PJG124" s="11"/>
      <c r="PJM124" s="73"/>
      <c r="PJN124" s="73"/>
      <c r="PJO124" s="73"/>
      <c r="PJP124" s="73"/>
      <c r="PJQ124" s="74"/>
      <c r="PJR124" s="74"/>
      <c r="PJS124" s="77"/>
      <c r="PJT124" s="77"/>
      <c r="PJU124" s="11"/>
      <c r="PKA124" s="73"/>
      <c r="PKB124" s="73"/>
      <c r="PKC124" s="73"/>
      <c r="PKD124" s="73"/>
      <c r="PKE124" s="74"/>
      <c r="PKF124" s="74"/>
      <c r="PKG124" s="77"/>
      <c r="PKH124" s="77"/>
      <c r="PKI124" s="11"/>
      <c r="PKO124" s="73"/>
      <c r="PKP124" s="73"/>
      <c r="PKQ124" s="73"/>
      <c r="PKR124" s="73"/>
      <c r="PKS124" s="74"/>
      <c r="PKT124" s="74"/>
      <c r="PKU124" s="77"/>
      <c r="PKV124" s="77"/>
      <c r="PKW124" s="11"/>
      <c r="PLC124" s="73"/>
      <c r="PLD124" s="73"/>
      <c r="PLE124" s="73"/>
      <c r="PLF124" s="73"/>
      <c r="PLG124" s="74"/>
      <c r="PLH124" s="74"/>
      <c r="PLI124" s="77"/>
      <c r="PLJ124" s="77"/>
      <c r="PLK124" s="11"/>
      <c r="PLQ124" s="73"/>
      <c r="PLR124" s="73"/>
      <c r="PLS124" s="73"/>
      <c r="PLT124" s="73"/>
      <c r="PLU124" s="74"/>
      <c r="PLV124" s="74"/>
      <c r="PLW124" s="77"/>
      <c r="PLX124" s="77"/>
      <c r="PLY124" s="11"/>
      <c r="PME124" s="73"/>
      <c r="PMF124" s="73"/>
      <c r="PMG124" s="73"/>
      <c r="PMH124" s="73"/>
      <c r="PMI124" s="74"/>
      <c r="PMJ124" s="74"/>
      <c r="PMK124" s="77"/>
      <c r="PML124" s="77"/>
      <c r="PMM124" s="11"/>
      <c r="PMS124" s="73"/>
      <c r="PMT124" s="73"/>
      <c r="PMU124" s="73"/>
      <c r="PMV124" s="73"/>
      <c r="PMW124" s="74"/>
      <c r="PMX124" s="74"/>
      <c r="PMY124" s="77"/>
      <c r="PMZ124" s="77"/>
      <c r="PNA124" s="11"/>
      <c r="PNG124" s="73"/>
      <c r="PNH124" s="73"/>
      <c r="PNI124" s="73"/>
      <c r="PNJ124" s="73"/>
      <c r="PNK124" s="74"/>
      <c r="PNL124" s="74"/>
      <c r="PNM124" s="77"/>
      <c r="PNN124" s="77"/>
      <c r="PNO124" s="11"/>
      <c r="PNU124" s="73"/>
      <c r="PNV124" s="73"/>
      <c r="PNW124" s="73"/>
      <c r="PNX124" s="73"/>
      <c r="PNY124" s="74"/>
      <c r="PNZ124" s="74"/>
      <c r="POA124" s="77"/>
      <c r="POB124" s="77"/>
      <c r="POC124" s="11"/>
      <c r="POI124" s="73"/>
      <c r="POJ124" s="73"/>
      <c r="POK124" s="73"/>
      <c r="POL124" s="73"/>
      <c r="POM124" s="74"/>
      <c r="PON124" s="74"/>
      <c r="POO124" s="77"/>
      <c r="POP124" s="77"/>
      <c r="POQ124" s="11"/>
      <c r="POW124" s="73"/>
      <c r="POX124" s="73"/>
      <c r="POY124" s="73"/>
      <c r="POZ124" s="73"/>
      <c r="PPA124" s="74"/>
      <c r="PPB124" s="74"/>
      <c r="PPC124" s="77"/>
      <c r="PPD124" s="77"/>
      <c r="PPE124" s="11"/>
      <c r="PPK124" s="73"/>
      <c r="PPL124" s="73"/>
      <c r="PPM124" s="73"/>
      <c r="PPN124" s="73"/>
      <c r="PPO124" s="74"/>
      <c r="PPP124" s="74"/>
      <c r="PPQ124" s="77"/>
      <c r="PPR124" s="77"/>
      <c r="PPS124" s="11"/>
      <c r="PPY124" s="73"/>
      <c r="PPZ124" s="73"/>
      <c r="PQA124" s="73"/>
      <c r="PQB124" s="73"/>
      <c r="PQC124" s="74"/>
      <c r="PQD124" s="74"/>
      <c r="PQE124" s="77"/>
      <c r="PQF124" s="77"/>
      <c r="PQG124" s="11"/>
      <c r="PQM124" s="73"/>
      <c r="PQN124" s="73"/>
      <c r="PQO124" s="73"/>
      <c r="PQP124" s="73"/>
      <c r="PQQ124" s="74"/>
      <c r="PQR124" s="74"/>
      <c r="PQS124" s="77"/>
      <c r="PQT124" s="77"/>
      <c r="PQU124" s="11"/>
      <c r="PRA124" s="73"/>
      <c r="PRB124" s="73"/>
      <c r="PRC124" s="73"/>
      <c r="PRD124" s="73"/>
      <c r="PRE124" s="74"/>
      <c r="PRF124" s="74"/>
      <c r="PRG124" s="77"/>
      <c r="PRH124" s="77"/>
      <c r="PRI124" s="11"/>
      <c r="PRO124" s="73"/>
      <c r="PRP124" s="73"/>
      <c r="PRQ124" s="73"/>
      <c r="PRR124" s="73"/>
      <c r="PRS124" s="74"/>
      <c r="PRT124" s="74"/>
      <c r="PRU124" s="77"/>
      <c r="PRV124" s="77"/>
      <c r="PRW124" s="11"/>
      <c r="PSC124" s="73"/>
      <c r="PSD124" s="73"/>
      <c r="PSE124" s="73"/>
      <c r="PSF124" s="73"/>
      <c r="PSG124" s="74"/>
      <c r="PSH124" s="74"/>
      <c r="PSI124" s="77"/>
      <c r="PSJ124" s="77"/>
      <c r="PSK124" s="11"/>
      <c r="PSQ124" s="73"/>
      <c r="PSR124" s="73"/>
      <c r="PSS124" s="73"/>
      <c r="PST124" s="73"/>
      <c r="PSU124" s="74"/>
      <c r="PSV124" s="74"/>
      <c r="PSW124" s="77"/>
      <c r="PSX124" s="77"/>
      <c r="PSY124" s="11"/>
      <c r="PTE124" s="73"/>
      <c r="PTF124" s="73"/>
      <c r="PTG124" s="73"/>
      <c r="PTH124" s="73"/>
      <c r="PTI124" s="74"/>
      <c r="PTJ124" s="74"/>
      <c r="PTK124" s="77"/>
      <c r="PTL124" s="77"/>
      <c r="PTM124" s="11"/>
      <c r="PTS124" s="73"/>
      <c r="PTT124" s="73"/>
      <c r="PTU124" s="73"/>
      <c r="PTV124" s="73"/>
      <c r="PTW124" s="74"/>
      <c r="PTX124" s="74"/>
      <c r="PTY124" s="77"/>
      <c r="PTZ124" s="77"/>
      <c r="PUA124" s="11"/>
      <c r="PUG124" s="73"/>
      <c r="PUH124" s="73"/>
      <c r="PUI124" s="73"/>
      <c r="PUJ124" s="73"/>
      <c r="PUK124" s="74"/>
      <c r="PUL124" s="74"/>
      <c r="PUM124" s="77"/>
      <c r="PUN124" s="77"/>
      <c r="PUO124" s="11"/>
      <c r="PUU124" s="73"/>
      <c r="PUV124" s="73"/>
      <c r="PUW124" s="73"/>
      <c r="PUX124" s="73"/>
      <c r="PUY124" s="74"/>
      <c r="PUZ124" s="74"/>
      <c r="PVA124" s="77"/>
      <c r="PVB124" s="77"/>
      <c r="PVC124" s="11"/>
      <c r="PVI124" s="73"/>
      <c r="PVJ124" s="73"/>
      <c r="PVK124" s="73"/>
      <c r="PVL124" s="73"/>
      <c r="PVM124" s="74"/>
      <c r="PVN124" s="74"/>
      <c r="PVO124" s="77"/>
      <c r="PVP124" s="77"/>
      <c r="PVQ124" s="11"/>
      <c r="PVW124" s="73"/>
      <c r="PVX124" s="73"/>
      <c r="PVY124" s="73"/>
      <c r="PVZ124" s="73"/>
      <c r="PWA124" s="74"/>
      <c r="PWB124" s="74"/>
      <c r="PWC124" s="77"/>
      <c r="PWD124" s="77"/>
      <c r="PWE124" s="11"/>
      <c r="PWK124" s="73"/>
      <c r="PWL124" s="73"/>
      <c r="PWM124" s="73"/>
      <c r="PWN124" s="73"/>
      <c r="PWO124" s="74"/>
      <c r="PWP124" s="74"/>
      <c r="PWQ124" s="77"/>
      <c r="PWR124" s="77"/>
      <c r="PWS124" s="11"/>
      <c r="PWY124" s="73"/>
      <c r="PWZ124" s="73"/>
      <c r="PXA124" s="73"/>
      <c r="PXB124" s="73"/>
      <c r="PXC124" s="74"/>
      <c r="PXD124" s="74"/>
      <c r="PXE124" s="77"/>
      <c r="PXF124" s="77"/>
      <c r="PXG124" s="11"/>
      <c r="PXM124" s="73"/>
      <c r="PXN124" s="73"/>
      <c r="PXO124" s="73"/>
      <c r="PXP124" s="73"/>
      <c r="PXQ124" s="74"/>
      <c r="PXR124" s="74"/>
      <c r="PXS124" s="77"/>
      <c r="PXT124" s="77"/>
      <c r="PXU124" s="11"/>
      <c r="PYA124" s="73"/>
      <c r="PYB124" s="73"/>
      <c r="PYC124" s="73"/>
      <c r="PYD124" s="73"/>
      <c r="PYE124" s="74"/>
      <c r="PYF124" s="74"/>
      <c r="PYG124" s="77"/>
      <c r="PYH124" s="77"/>
      <c r="PYI124" s="11"/>
      <c r="PYO124" s="73"/>
      <c r="PYP124" s="73"/>
      <c r="PYQ124" s="73"/>
      <c r="PYR124" s="73"/>
      <c r="PYS124" s="74"/>
      <c r="PYT124" s="74"/>
      <c r="PYU124" s="77"/>
      <c r="PYV124" s="77"/>
      <c r="PYW124" s="11"/>
      <c r="PZC124" s="73"/>
      <c r="PZD124" s="73"/>
      <c r="PZE124" s="73"/>
      <c r="PZF124" s="73"/>
      <c r="PZG124" s="74"/>
      <c r="PZH124" s="74"/>
      <c r="PZI124" s="77"/>
      <c r="PZJ124" s="77"/>
      <c r="PZK124" s="11"/>
      <c r="PZQ124" s="73"/>
      <c r="PZR124" s="73"/>
      <c r="PZS124" s="73"/>
      <c r="PZT124" s="73"/>
      <c r="PZU124" s="74"/>
      <c r="PZV124" s="74"/>
      <c r="PZW124" s="77"/>
      <c r="PZX124" s="77"/>
      <c r="PZY124" s="11"/>
      <c r="QAE124" s="73"/>
      <c r="QAF124" s="73"/>
      <c r="QAG124" s="73"/>
      <c r="QAH124" s="73"/>
      <c r="QAI124" s="74"/>
      <c r="QAJ124" s="74"/>
      <c r="QAK124" s="77"/>
      <c r="QAL124" s="77"/>
      <c r="QAM124" s="11"/>
      <c r="QAS124" s="73"/>
      <c r="QAT124" s="73"/>
      <c r="QAU124" s="73"/>
      <c r="QAV124" s="73"/>
      <c r="QAW124" s="74"/>
      <c r="QAX124" s="74"/>
      <c r="QAY124" s="77"/>
      <c r="QAZ124" s="77"/>
      <c r="QBA124" s="11"/>
      <c r="QBG124" s="73"/>
      <c r="QBH124" s="73"/>
      <c r="QBI124" s="73"/>
      <c r="QBJ124" s="73"/>
      <c r="QBK124" s="74"/>
      <c r="QBL124" s="74"/>
      <c r="QBM124" s="77"/>
      <c r="QBN124" s="77"/>
      <c r="QBO124" s="11"/>
      <c r="QBU124" s="73"/>
      <c r="QBV124" s="73"/>
      <c r="QBW124" s="73"/>
      <c r="QBX124" s="73"/>
      <c r="QBY124" s="74"/>
      <c r="QBZ124" s="74"/>
      <c r="QCA124" s="77"/>
      <c r="QCB124" s="77"/>
      <c r="QCC124" s="11"/>
      <c r="QCI124" s="73"/>
      <c r="QCJ124" s="73"/>
      <c r="QCK124" s="73"/>
      <c r="QCL124" s="73"/>
      <c r="QCM124" s="74"/>
      <c r="QCN124" s="74"/>
      <c r="QCO124" s="77"/>
      <c r="QCP124" s="77"/>
      <c r="QCQ124" s="11"/>
      <c r="QCW124" s="73"/>
      <c r="QCX124" s="73"/>
      <c r="QCY124" s="73"/>
      <c r="QCZ124" s="73"/>
      <c r="QDA124" s="74"/>
      <c r="QDB124" s="74"/>
      <c r="QDC124" s="77"/>
      <c r="QDD124" s="77"/>
      <c r="QDE124" s="11"/>
      <c r="QDK124" s="73"/>
      <c r="QDL124" s="73"/>
      <c r="QDM124" s="73"/>
      <c r="QDN124" s="73"/>
      <c r="QDO124" s="74"/>
      <c r="QDP124" s="74"/>
      <c r="QDQ124" s="77"/>
      <c r="QDR124" s="77"/>
      <c r="QDS124" s="11"/>
      <c r="QDY124" s="73"/>
      <c r="QDZ124" s="73"/>
      <c r="QEA124" s="73"/>
      <c r="QEB124" s="73"/>
      <c r="QEC124" s="74"/>
      <c r="QED124" s="74"/>
      <c r="QEE124" s="77"/>
      <c r="QEF124" s="77"/>
      <c r="QEG124" s="11"/>
      <c r="QEM124" s="73"/>
      <c r="QEN124" s="73"/>
      <c r="QEO124" s="73"/>
      <c r="QEP124" s="73"/>
      <c r="QEQ124" s="74"/>
      <c r="QER124" s="74"/>
      <c r="QES124" s="77"/>
      <c r="QET124" s="77"/>
      <c r="QEU124" s="11"/>
      <c r="QFA124" s="73"/>
      <c r="QFB124" s="73"/>
      <c r="QFC124" s="73"/>
      <c r="QFD124" s="73"/>
      <c r="QFE124" s="74"/>
      <c r="QFF124" s="74"/>
      <c r="QFG124" s="77"/>
      <c r="QFH124" s="77"/>
      <c r="QFI124" s="11"/>
      <c r="QFO124" s="73"/>
      <c r="QFP124" s="73"/>
      <c r="QFQ124" s="73"/>
      <c r="QFR124" s="73"/>
      <c r="QFS124" s="74"/>
      <c r="QFT124" s="74"/>
      <c r="QFU124" s="77"/>
      <c r="QFV124" s="77"/>
      <c r="QFW124" s="11"/>
      <c r="QGC124" s="73"/>
      <c r="QGD124" s="73"/>
      <c r="QGE124" s="73"/>
      <c r="QGF124" s="73"/>
      <c r="QGG124" s="74"/>
      <c r="QGH124" s="74"/>
      <c r="QGI124" s="77"/>
      <c r="QGJ124" s="77"/>
      <c r="QGK124" s="11"/>
      <c r="QGQ124" s="73"/>
      <c r="QGR124" s="73"/>
      <c r="QGS124" s="73"/>
      <c r="QGT124" s="73"/>
      <c r="QGU124" s="74"/>
      <c r="QGV124" s="74"/>
      <c r="QGW124" s="77"/>
      <c r="QGX124" s="77"/>
      <c r="QGY124" s="11"/>
      <c r="QHE124" s="73"/>
      <c r="QHF124" s="73"/>
      <c r="QHG124" s="73"/>
      <c r="QHH124" s="73"/>
      <c r="QHI124" s="74"/>
      <c r="QHJ124" s="74"/>
      <c r="QHK124" s="77"/>
      <c r="QHL124" s="77"/>
      <c r="QHM124" s="11"/>
      <c r="QHS124" s="73"/>
      <c r="QHT124" s="73"/>
      <c r="QHU124" s="73"/>
      <c r="QHV124" s="73"/>
      <c r="QHW124" s="74"/>
      <c r="QHX124" s="74"/>
      <c r="QHY124" s="77"/>
      <c r="QHZ124" s="77"/>
      <c r="QIA124" s="11"/>
      <c r="QIG124" s="73"/>
      <c r="QIH124" s="73"/>
      <c r="QII124" s="73"/>
      <c r="QIJ124" s="73"/>
      <c r="QIK124" s="74"/>
      <c r="QIL124" s="74"/>
      <c r="QIM124" s="77"/>
      <c r="QIN124" s="77"/>
      <c r="QIO124" s="11"/>
      <c r="QIU124" s="73"/>
      <c r="QIV124" s="73"/>
      <c r="QIW124" s="73"/>
      <c r="QIX124" s="73"/>
      <c r="QIY124" s="74"/>
      <c r="QIZ124" s="74"/>
      <c r="QJA124" s="77"/>
      <c r="QJB124" s="77"/>
      <c r="QJC124" s="11"/>
      <c r="QJI124" s="73"/>
      <c r="QJJ124" s="73"/>
      <c r="QJK124" s="73"/>
      <c r="QJL124" s="73"/>
      <c r="QJM124" s="74"/>
      <c r="QJN124" s="74"/>
      <c r="QJO124" s="77"/>
      <c r="QJP124" s="77"/>
      <c r="QJQ124" s="11"/>
      <c r="QJW124" s="73"/>
      <c r="QJX124" s="73"/>
      <c r="QJY124" s="73"/>
      <c r="QJZ124" s="73"/>
      <c r="QKA124" s="74"/>
      <c r="QKB124" s="74"/>
      <c r="QKC124" s="77"/>
      <c r="QKD124" s="77"/>
      <c r="QKE124" s="11"/>
      <c r="QKK124" s="73"/>
      <c r="QKL124" s="73"/>
      <c r="QKM124" s="73"/>
      <c r="QKN124" s="73"/>
      <c r="QKO124" s="74"/>
      <c r="QKP124" s="74"/>
      <c r="QKQ124" s="77"/>
      <c r="QKR124" s="77"/>
      <c r="QKS124" s="11"/>
      <c r="QKY124" s="73"/>
      <c r="QKZ124" s="73"/>
      <c r="QLA124" s="73"/>
      <c r="QLB124" s="73"/>
      <c r="QLC124" s="74"/>
      <c r="QLD124" s="74"/>
      <c r="QLE124" s="77"/>
      <c r="QLF124" s="77"/>
      <c r="QLG124" s="11"/>
      <c r="QLM124" s="73"/>
      <c r="QLN124" s="73"/>
      <c r="QLO124" s="73"/>
      <c r="QLP124" s="73"/>
      <c r="QLQ124" s="74"/>
      <c r="QLR124" s="74"/>
      <c r="QLS124" s="77"/>
      <c r="QLT124" s="77"/>
      <c r="QLU124" s="11"/>
      <c r="QMA124" s="73"/>
      <c r="QMB124" s="73"/>
      <c r="QMC124" s="73"/>
      <c r="QMD124" s="73"/>
      <c r="QME124" s="74"/>
      <c r="QMF124" s="74"/>
      <c r="QMG124" s="77"/>
      <c r="QMH124" s="77"/>
      <c r="QMI124" s="11"/>
      <c r="QMO124" s="73"/>
      <c r="QMP124" s="73"/>
      <c r="QMQ124" s="73"/>
      <c r="QMR124" s="73"/>
      <c r="QMS124" s="74"/>
      <c r="QMT124" s="74"/>
      <c r="QMU124" s="77"/>
      <c r="QMV124" s="77"/>
      <c r="QMW124" s="11"/>
      <c r="QNC124" s="73"/>
      <c r="QND124" s="73"/>
      <c r="QNE124" s="73"/>
      <c r="QNF124" s="73"/>
      <c r="QNG124" s="74"/>
      <c r="QNH124" s="74"/>
      <c r="QNI124" s="77"/>
      <c r="QNJ124" s="77"/>
      <c r="QNK124" s="11"/>
      <c r="QNQ124" s="73"/>
      <c r="QNR124" s="73"/>
      <c r="QNS124" s="73"/>
      <c r="QNT124" s="73"/>
      <c r="QNU124" s="74"/>
      <c r="QNV124" s="74"/>
      <c r="QNW124" s="77"/>
      <c r="QNX124" s="77"/>
      <c r="QNY124" s="11"/>
      <c r="QOE124" s="73"/>
      <c r="QOF124" s="73"/>
      <c r="QOG124" s="73"/>
      <c r="QOH124" s="73"/>
      <c r="QOI124" s="74"/>
      <c r="QOJ124" s="74"/>
      <c r="QOK124" s="77"/>
      <c r="QOL124" s="77"/>
      <c r="QOM124" s="11"/>
      <c r="QOS124" s="73"/>
      <c r="QOT124" s="73"/>
      <c r="QOU124" s="73"/>
      <c r="QOV124" s="73"/>
      <c r="QOW124" s="74"/>
      <c r="QOX124" s="74"/>
      <c r="QOY124" s="77"/>
      <c r="QOZ124" s="77"/>
      <c r="QPA124" s="11"/>
      <c r="QPG124" s="73"/>
      <c r="QPH124" s="73"/>
      <c r="QPI124" s="73"/>
      <c r="QPJ124" s="73"/>
      <c r="QPK124" s="74"/>
      <c r="QPL124" s="74"/>
      <c r="QPM124" s="77"/>
      <c r="QPN124" s="77"/>
      <c r="QPO124" s="11"/>
      <c r="QPU124" s="73"/>
      <c r="QPV124" s="73"/>
      <c r="QPW124" s="73"/>
      <c r="QPX124" s="73"/>
      <c r="QPY124" s="74"/>
      <c r="QPZ124" s="74"/>
      <c r="QQA124" s="77"/>
      <c r="QQB124" s="77"/>
      <c r="QQC124" s="11"/>
      <c r="QQI124" s="73"/>
      <c r="QQJ124" s="73"/>
      <c r="QQK124" s="73"/>
      <c r="QQL124" s="73"/>
      <c r="QQM124" s="74"/>
      <c r="QQN124" s="74"/>
      <c r="QQO124" s="77"/>
      <c r="QQP124" s="77"/>
      <c r="QQQ124" s="11"/>
      <c r="QQW124" s="73"/>
      <c r="QQX124" s="73"/>
      <c r="QQY124" s="73"/>
      <c r="QQZ124" s="73"/>
      <c r="QRA124" s="74"/>
      <c r="QRB124" s="74"/>
      <c r="QRC124" s="77"/>
      <c r="QRD124" s="77"/>
      <c r="QRE124" s="11"/>
      <c r="QRK124" s="73"/>
      <c r="QRL124" s="73"/>
      <c r="QRM124" s="73"/>
      <c r="QRN124" s="73"/>
      <c r="QRO124" s="74"/>
      <c r="QRP124" s="74"/>
      <c r="QRQ124" s="77"/>
      <c r="QRR124" s="77"/>
      <c r="QRS124" s="11"/>
      <c r="QRY124" s="73"/>
      <c r="QRZ124" s="73"/>
      <c r="QSA124" s="73"/>
      <c r="QSB124" s="73"/>
      <c r="QSC124" s="74"/>
      <c r="QSD124" s="74"/>
      <c r="QSE124" s="77"/>
      <c r="QSF124" s="77"/>
      <c r="QSG124" s="11"/>
      <c r="QSM124" s="73"/>
      <c r="QSN124" s="73"/>
      <c r="QSO124" s="73"/>
      <c r="QSP124" s="73"/>
      <c r="QSQ124" s="74"/>
      <c r="QSR124" s="74"/>
      <c r="QSS124" s="77"/>
      <c r="QST124" s="77"/>
      <c r="QSU124" s="11"/>
      <c r="QTA124" s="73"/>
      <c r="QTB124" s="73"/>
      <c r="QTC124" s="73"/>
      <c r="QTD124" s="73"/>
      <c r="QTE124" s="74"/>
      <c r="QTF124" s="74"/>
      <c r="QTG124" s="77"/>
      <c r="QTH124" s="77"/>
      <c r="QTI124" s="11"/>
      <c r="QTO124" s="73"/>
      <c r="QTP124" s="73"/>
      <c r="QTQ124" s="73"/>
      <c r="QTR124" s="73"/>
      <c r="QTS124" s="74"/>
      <c r="QTT124" s="74"/>
      <c r="QTU124" s="77"/>
      <c r="QTV124" s="77"/>
      <c r="QTW124" s="11"/>
      <c r="QUC124" s="73"/>
      <c r="QUD124" s="73"/>
      <c r="QUE124" s="73"/>
      <c r="QUF124" s="73"/>
      <c r="QUG124" s="74"/>
      <c r="QUH124" s="74"/>
      <c r="QUI124" s="77"/>
      <c r="QUJ124" s="77"/>
      <c r="QUK124" s="11"/>
      <c r="QUQ124" s="73"/>
      <c r="QUR124" s="73"/>
      <c r="QUS124" s="73"/>
      <c r="QUT124" s="73"/>
      <c r="QUU124" s="74"/>
      <c r="QUV124" s="74"/>
      <c r="QUW124" s="77"/>
      <c r="QUX124" s="77"/>
      <c r="QUY124" s="11"/>
      <c r="QVE124" s="73"/>
      <c r="QVF124" s="73"/>
      <c r="QVG124" s="73"/>
      <c r="QVH124" s="73"/>
      <c r="QVI124" s="74"/>
      <c r="QVJ124" s="74"/>
      <c r="QVK124" s="77"/>
      <c r="QVL124" s="77"/>
      <c r="QVM124" s="11"/>
      <c r="QVS124" s="73"/>
      <c r="QVT124" s="73"/>
      <c r="QVU124" s="73"/>
      <c r="QVV124" s="73"/>
      <c r="QVW124" s="74"/>
      <c r="QVX124" s="74"/>
      <c r="QVY124" s="77"/>
      <c r="QVZ124" s="77"/>
      <c r="QWA124" s="11"/>
      <c r="QWG124" s="73"/>
      <c r="QWH124" s="73"/>
      <c r="QWI124" s="73"/>
      <c r="QWJ124" s="73"/>
      <c r="QWK124" s="74"/>
      <c r="QWL124" s="74"/>
      <c r="QWM124" s="77"/>
      <c r="QWN124" s="77"/>
      <c r="QWO124" s="11"/>
      <c r="QWU124" s="73"/>
      <c r="QWV124" s="73"/>
      <c r="QWW124" s="73"/>
      <c r="QWX124" s="73"/>
      <c r="QWY124" s="74"/>
      <c r="QWZ124" s="74"/>
      <c r="QXA124" s="77"/>
      <c r="QXB124" s="77"/>
      <c r="QXC124" s="11"/>
      <c r="QXI124" s="73"/>
      <c r="QXJ124" s="73"/>
      <c r="QXK124" s="73"/>
      <c r="QXL124" s="73"/>
      <c r="QXM124" s="74"/>
      <c r="QXN124" s="74"/>
      <c r="QXO124" s="77"/>
      <c r="QXP124" s="77"/>
      <c r="QXQ124" s="11"/>
      <c r="QXW124" s="73"/>
      <c r="QXX124" s="73"/>
      <c r="QXY124" s="73"/>
      <c r="QXZ124" s="73"/>
      <c r="QYA124" s="74"/>
      <c r="QYB124" s="74"/>
      <c r="QYC124" s="77"/>
      <c r="QYD124" s="77"/>
      <c r="QYE124" s="11"/>
      <c r="QYK124" s="73"/>
      <c r="QYL124" s="73"/>
      <c r="QYM124" s="73"/>
      <c r="QYN124" s="73"/>
      <c r="QYO124" s="74"/>
      <c r="QYP124" s="74"/>
      <c r="QYQ124" s="77"/>
      <c r="QYR124" s="77"/>
      <c r="QYS124" s="11"/>
      <c r="QYY124" s="73"/>
      <c r="QYZ124" s="73"/>
      <c r="QZA124" s="73"/>
      <c r="QZB124" s="73"/>
      <c r="QZC124" s="74"/>
      <c r="QZD124" s="74"/>
      <c r="QZE124" s="77"/>
      <c r="QZF124" s="77"/>
      <c r="QZG124" s="11"/>
      <c r="QZM124" s="73"/>
      <c r="QZN124" s="73"/>
      <c r="QZO124" s="73"/>
      <c r="QZP124" s="73"/>
      <c r="QZQ124" s="74"/>
      <c r="QZR124" s="74"/>
      <c r="QZS124" s="77"/>
      <c r="QZT124" s="77"/>
      <c r="QZU124" s="11"/>
      <c r="RAA124" s="73"/>
      <c r="RAB124" s="73"/>
      <c r="RAC124" s="73"/>
      <c r="RAD124" s="73"/>
      <c r="RAE124" s="74"/>
      <c r="RAF124" s="74"/>
      <c r="RAG124" s="77"/>
      <c r="RAH124" s="77"/>
      <c r="RAI124" s="11"/>
      <c r="RAO124" s="73"/>
      <c r="RAP124" s="73"/>
      <c r="RAQ124" s="73"/>
      <c r="RAR124" s="73"/>
      <c r="RAS124" s="74"/>
      <c r="RAT124" s="74"/>
      <c r="RAU124" s="77"/>
      <c r="RAV124" s="77"/>
      <c r="RAW124" s="11"/>
      <c r="RBC124" s="73"/>
      <c r="RBD124" s="73"/>
      <c r="RBE124" s="73"/>
      <c r="RBF124" s="73"/>
      <c r="RBG124" s="74"/>
      <c r="RBH124" s="74"/>
      <c r="RBI124" s="77"/>
      <c r="RBJ124" s="77"/>
      <c r="RBK124" s="11"/>
      <c r="RBQ124" s="73"/>
      <c r="RBR124" s="73"/>
      <c r="RBS124" s="73"/>
      <c r="RBT124" s="73"/>
      <c r="RBU124" s="74"/>
      <c r="RBV124" s="74"/>
      <c r="RBW124" s="77"/>
      <c r="RBX124" s="77"/>
      <c r="RBY124" s="11"/>
      <c r="RCE124" s="73"/>
      <c r="RCF124" s="73"/>
      <c r="RCG124" s="73"/>
      <c r="RCH124" s="73"/>
      <c r="RCI124" s="74"/>
      <c r="RCJ124" s="74"/>
      <c r="RCK124" s="77"/>
      <c r="RCL124" s="77"/>
      <c r="RCM124" s="11"/>
      <c r="RCS124" s="73"/>
      <c r="RCT124" s="73"/>
      <c r="RCU124" s="73"/>
      <c r="RCV124" s="73"/>
      <c r="RCW124" s="74"/>
      <c r="RCX124" s="74"/>
      <c r="RCY124" s="77"/>
      <c r="RCZ124" s="77"/>
      <c r="RDA124" s="11"/>
      <c r="RDG124" s="73"/>
      <c r="RDH124" s="73"/>
      <c r="RDI124" s="73"/>
      <c r="RDJ124" s="73"/>
      <c r="RDK124" s="74"/>
      <c r="RDL124" s="74"/>
      <c r="RDM124" s="77"/>
      <c r="RDN124" s="77"/>
      <c r="RDO124" s="11"/>
      <c r="RDU124" s="73"/>
      <c r="RDV124" s="73"/>
      <c r="RDW124" s="73"/>
      <c r="RDX124" s="73"/>
      <c r="RDY124" s="74"/>
      <c r="RDZ124" s="74"/>
      <c r="REA124" s="77"/>
      <c r="REB124" s="77"/>
      <c r="REC124" s="11"/>
      <c r="REI124" s="73"/>
      <c r="REJ124" s="73"/>
      <c r="REK124" s="73"/>
      <c r="REL124" s="73"/>
      <c r="REM124" s="74"/>
      <c r="REN124" s="74"/>
      <c r="REO124" s="77"/>
      <c r="REP124" s="77"/>
      <c r="REQ124" s="11"/>
      <c r="REW124" s="73"/>
      <c r="REX124" s="73"/>
      <c r="REY124" s="73"/>
      <c r="REZ124" s="73"/>
      <c r="RFA124" s="74"/>
      <c r="RFB124" s="74"/>
      <c r="RFC124" s="77"/>
      <c r="RFD124" s="77"/>
      <c r="RFE124" s="11"/>
      <c r="RFK124" s="73"/>
      <c r="RFL124" s="73"/>
      <c r="RFM124" s="73"/>
      <c r="RFN124" s="73"/>
      <c r="RFO124" s="74"/>
      <c r="RFP124" s="74"/>
      <c r="RFQ124" s="77"/>
      <c r="RFR124" s="77"/>
      <c r="RFS124" s="11"/>
      <c r="RFY124" s="73"/>
      <c r="RFZ124" s="73"/>
      <c r="RGA124" s="73"/>
      <c r="RGB124" s="73"/>
      <c r="RGC124" s="74"/>
      <c r="RGD124" s="74"/>
      <c r="RGE124" s="77"/>
      <c r="RGF124" s="77"/>
      <c r="RGG124" s="11"/>
      <c r="RGM124" s="73"/>
      <c r="RGN124" s="73"/>
      <c r="RGO124" s="73"/>
      <c r="RGP124" s="73"/>
      <c r="RGQ124" s="74"/>
      <c r="RGR124" s="74"/>
      <c r="RGS124" s="77"/>
      <c r="RGT124" s="77"/>
      <c r="RGU124" s="11"/>
      <c r="RHA124" s="73"/>
      <c r="RHB124" s="73"/>
      <c r="RHC124" s="73"/>
      <c r="RHD124" s="73"/>
      <c r="RHE124" s="74"/>
      <c r="RHF124" s="74"/>
      <c r="RHG124" s="77"/>
      <c r="RHH124" s="77"/>
      <c r="RHI124" s="11"/>
      <c r="RHO124" s="73"/>
      <c r="RHP124" s="73"/>
      <c r="RHQ124" s="73"/>
      <c r="RHR124" s="73"/>
      <c r="RHS124" s="74"/>
      <c r="RHT124" s="74"/>
      <c r="RHU124" s="77"/>
      <c r="RHV124" s="77"/>
      <c r="RHW124" s="11"/>
      <c r="RIC124" s="73"/>
      <c r="RID124" s="73"/>
      <c r="RIE124" s="73"/>
      <c r="RIF124" s="73"/>
      <c r="RIG124" s="74"/>
      <c r="RIH124" s="74"/>
      <c r="RII124" s="77"/>
      <c r="RIJ124" s="77"/>
      <c r="RIK124" s="11"/>
      <c r="RIQ124" s="73"/>
      <c r="RIR124" s="73"/>
      <c r="RIS124" s="73"/>
      <c r="RIT124" s="73"/>
      <c r="RIU124" s="74"/>
      <c r="RIV124" s="74"/>
      <c r="RIW124" s="77"/>
      <c r="RIX124" s="77"/>
      <c r="RIY124" s="11"/>
      <c r="RJE124" s="73"/>
      <c r="RJF124" s="73"/>
      <c r="RJG124" s="73"/>
      <c r="RJH124" s="73"/>
      <c r="RJI124" s="74"/>
      <c r="RJJ124" s="74"/>
      <c r="RJK124" s="77"/>
      <c r="RJL124" s="77"/>
      <c r="RJM124" s="11"/>
      <c r="RJS124" s="73"/>
      <c r="RJT124" s="73"/>
      <c r="RJU124" s="73"/>
      <c r="RJV124" s="73"/>
      <c r="RJW124" s="74"/>
      <c r="RJX124" s="74"/>
      <c r="RJY124" s="77"/>
      <c r="RJZ124" s="77"/>
      <c r="RKA124" s="11"/>
      <c r="RKG124" s="73"/>
      <c r="RKH124" s="73"/>
      <c r="RKI124" s="73"/>
      <c r="RKJ124" s="73"/>
      <c r="RKK124" s="74"/>
      <c r="RKL124" s="74"/>
      <c r="RKM124" s="77"/>
      <c r="RKN124" s="77"/>
      <c r="RKO124" s="11"/>
      <c r="RKU124" s="73"/>
      <c r="RKV124" s="73"/>
      <c r="RKW124" s="73"/>
      <c r="RKX124" s="73"/>
      <c r="RKY124" s="74"/>
      <c r="RKZ124" s="74"/>
      <c r="RLA124" s="77"/>
      <c r="RLB124" s="77"/>
      <c r="RLC124" s="11"/>
      <c r="RLI124" s="73"/>
      <c r="RLJ124" s="73"/>
      <c r="RLK124" s="73"/>
      <c r="RLL124" s="73"/>
      <c r="RLM124" s="74"/>
      <c r="RLN124" s="74"/>
      <c r="RLO124" s="77"/>
      <c r="RLP124" s="77"/>
      <c r="RLQ124" s="11"/>
      <c r="RLW124" s="73"/>
      <c r="RLX124" s="73"/>
      <c r="RLY124" s="73"/>
      <c r="RLZ124" s="73"/>
      <c r="RMA124" s="74"/>
      <c r="RMB124" s="74"/>
      <c r="RMC124" s="77"/>
      <c r="RMD124" s="77"/>
      <c r="RME124" s="11"/>
      <c r="RMK124" s="73"/>
      <c r="RML124" s="73"/>
      <c r="RMM124" s="73"/>
      <c r="RMN124" s="73"/>
      <c r="RMO124" s="74"/>
      <c r="RMP124" s="74"/>
      <c r="RMQ124" s="77"/>
      <c r="RMR124" s="77"/>
      <c r="RMS124" s="11"/>
      <c r="RMY124" s="73"/>
      <c r="RMZ124" s="73"/>
      <c r="RNA124" s="73"/>
      <c r="RNB124" s="73"/>
      <c r="RNC124" s="74"/>
      <c r="RND124" s="74"/>
      <c r="RNE124" s="77"/>
      <c r="RNF124" s="77"/>
      <c r="RNG124" s="11"/>
      <c r="RNM124" s="73"/>
      <c r="RNN124" s="73"/>
      <c r="RNO124" s="73"/>
      <c r="RNP124" s="73"/>
      <c r="RNQ124" s="74"/>
      <c r="RNR124" s="74"/>
      <c r="RNS124" s="77"/>
      <c r="RNT124" s="77"/>
      <c r="RNU124" s="11"/>
      <c r="ROA124" s="73"/>
      <c r="ROB124" s="73"/>
      <c r="ROC124" s="73"/>
      <c r="ROD124" s="73"/>
      <c r="ROE124" s="74"/>
      <c r="ROF124" s="74"/>
      <c r="ROG124" s="77"/>
      <c r="ROH124" s="77"/>
      <c r="ROI124" s="11"/>
      <c r="ROO124" s="73"/>
      <c r="ROP124" s="73"/>
      <c r="ROQ124" s="73"/>
      <c r="ROR124" s="73"/>
      <c r="ROS124" s="74"/>
      <c r="ROT124" s="74"/>
      <c r="ROU124" s="77"/>
      <c r="ROV124" s="77"/>
      <c r="ROW124" s="11"/>
      <c r="RPC124" s="73"/>
      <c r="RPD124" s="73"/>
      <c r="RPE124" s="73"/>
      <c r="RPF124" s="73"/>
      <c r="RPG124" s="74"/>
      <c r="RPH124" s="74"/>
      <c r="RPI124" s="77"/>
      <c r="RPJ124" s="77"/>
      <c r="RPK124" s="11"/>
      <c r="RPQ124" s="73"/>
      <c r="RPR124" s="73"/>
      <c r="RPS124" s="73"/>
      <c r="RPT124" s="73"/>
      <c r="RPU124" s="74"/>
      <c r="RPV124" s="74"/>
      <c r="RPW124" s="77"/>
      <c r="RPX124" s="77"/>
      <c r="RPY124" s="11"/>
      <c r="RQE124" s="73"/>
      <c r="RQF124" s="73"/>
      <c r="RQG124" s="73"/>
      <c r="RQH124" s="73"/>
      <c r="RQI124" s="74"/>
      <c r="RQJ124" s="74"/>
      <c r="RQK124" s="77"/>
      <c r="RQL124" s="77"/>
      <c r="RQM124" s="11"/>
      <c r="RQS124" s="73"/>
      <c r="RQT124" s="73"/>
      <c r="RQU124" s="73"/>
      <c r="RQV124" s="73"/>
      <c r="RQW124" s="74"/>
      <c r="RQX124" s="74"/>
      <c r="RQY124" s="77"/>
      <c r="RQZ124" s="77"/>
      <c r="RRA124" s="11"/>
      <c r="RRG124" s="73"/>
      <c r="RRH124" s="73"/>
      <c r="RRI124" s="73"/>
      <c r="RRJ124" s="73"/>
      <c r="RRK124" s="74"/>
      <c r="RRL124" s="74"/>
      <c r="RRM124" s="77"/>
      <c r="RRN124" s="77"/>
      <c r="RRO124" s="11"/>
      <c r="RRU124" s="73"/>
      <c r="RRV124" s="73"/>
      <c r="RRW124" s="73"/>
      <c r="RRX124" s="73"/>
      <c r="RRY124" s="74"/>
      <c r="RRZ124" s="74"/>
      <c r="RSA124" s="77"/>
      <c r="RSB124" s="77"/>
      <c r="RSC124" s="11"/>
      <c r="RSI124" s="73"/>
      <c r="RSJ124" s="73"/>
      <c r="RSK124" s="73"/>
      <c r="RSL124" s="73"/>
      <c r="RSM124" s="74"/>
      <c r="RSN124" s="74"/>
      <c r="RSO124" s="77"/>
      <c r="RSP124" s="77"/>
      <c r="RSQ124" s="11"/>
      <c r="RSW124" s="73"/>
      <c r="RSX124" s="73"/>
      <c r="RSY124" s="73"/>
      <c r="RSZ124" s="73"/>
      <c r="RTA124" s="74"/>
      <c r="RTB124" s="74"/>
      <c r="RTC124" s="77"/>
      <c r="RTD124" s="77"/>
      <c r="RTE124" s="11"/>
      <c r="RTK124" s="73"/>
      <c r="RTL124" s="73"/>
      <c r="RTM124" s="73"/>
      <c r="RTN124" s="73"/>
      <c r="RTO124" s="74"/>
      <c r="RTP124" s="74"/>
      <c r="RTQ124" s="77"/>
      <c r="RTR124" s="77"/>
      <c r="RTS124" s="11"/>
      <c r="RTY124" s="73"/>
      <c r="RTZ124" s="73"/>
      <c r="RUA124" s="73"/>
      <c r="RUB124" s="73"/>
      <c r="RUC124" s="74"/>
      <c r="RUD124" s="74"/>
      <c r="RUE124" s="77"/>
      <c r="RUF124" s="77"/>
      <c r="RUG124" s="11"/>
      <c r="RUM124" s="73"/>
      <c r="RUN124" s="73"/>
      <c r="RUO124" s="73"/>
      <c r="RUP124" s="73"/>
      <c r="RUQ124" s="74"/>
      <c r="RUR124" s="74"/>
      <c r="RUS124" s="77"/>
      <c r="RUT124" s="77"/>
      <c r="RUU124" s="11"/>
      <c r="RVA124" s="73"/>
      <c r="RVB124" s="73"/>
      <c r="RVC124" s="73"/>
      <c r="RVD124" s="73"/>
      <c r="RVE124" s="74"/>
      <c r="RVF124" s="74"/>
      <c r="RVG124" s="77"/>
      <c r="RVH124" s="77"/>
      <c r="RVI124" s="11"/>
      <c r="RVO124" s="73"/>
      <c r="RVP124" s="73"/>
      <c r="RVQ124" s="73"/>
      <c r="RVR124" s="73"/>
      <c r="RVS124" s="74"/>
      <c r="RVT124" s="74"/>
      <c r="RVU124" s="77"/>
      <c r="RVV124" s="77"/>
      <c r="RVW124" s="11"/>
      <c r="RWC124" s="73"/>
      <c r="RWD124" s="73"/>
      <c r="RWE124" s="73"/>
      <c r="RWF124" s="73"/>
      <c r="RWG124" s="74"/>
      <c r="RWH124" s="74"/>
      <c r="RWI124" s="77"/>
      <c r="RWJ124" s="77"/>
      <c r="RWK124" s="11"/>
      <c r="RWQ124" s="73"/>
      <c r="RWR124" s="73"/>
      <c r="RWS124" s="73"/>
      <c r="RWT124" s="73"/>
      <c r="RWU124" s="74"/>
      <c r="RWV124" s="74"/>
      <c r="RWW124" s="77"/>
      <c r="RWX124" s="77"/>
      <c r="RWY124" s="11"/>
      <c r="RXE124" s="73"/>
      <c r="RXF124" s="73"/>
      <c r="RXG124" s="73"/>
      <c r="RXH124" s="73"/>
      <c r="RXI124" s="74"/>
      <c r="RXJ124" s="74"/>
      <c r="RXK124" s="77"/>
      <c r="RXL124" s="77"/>
      <c r="RXM124" s="11"/>
      <c r="RXS124" s="73"/>
      <c r="RXT124" s="73"/>
      <c r="RXU124" s="73"/>
      <c r="RXV124" s="73"/>
      <c r="RXW124" s="74"/>
      <c r="RXX124" s="74"/>
      <c r="RXY124" s="77"/>
      <c r="RXZ124" s="77"/>
      <c r="RYA124" s="11"/>
      <c r="RYG124" s="73"/>
      <c r="RYH124" s="73"/>
      <c r="RYI124" s="73"/>
      <c r="RYJ124" s="73"/>
      <c r="RYK124" s="74"/>
      <c r="RYL124" s="74"/>
      <c r="RYM124" s="77"/>
      <c r="RYN124" s="77"/>
      <c r="RYO124" s="11"/>
      <c r="RYU124" s="73"/>
      <c r="RYV124" s="73"/>
      <c r="RYW124" s="73"/>
      <c r="RYX124" s="73"/>
      <c r="RYY124" s="74"/>
      <c r="RYZ124" s="74"/>
      <c r="RZA124" s="77"/>
      <c r="RZB124" s="77"/>
      <c r="RZC124" s="11"/>
      <c r="RZI124" s="73"/>
      <c r="RZJ124" s="73"/>
      <c r="RZK124" s="73"/>
      <c r="RZL124" s="73"/>
      <c r="RZM124" s="74"/>
      <c r="RZN124" s="74"/>
      <c r="RZO124" s="77"/>
      <c r="RZP124" s="77"/>
      <c r="RZQ124" s="11"/>
      <c r="RZW124" s="73"/>
      <c r="RZX124" s="73"/>
      <c r="RZY124" s="73"/>
      <c r="RZZ124" s="73"/>
      <c r="SAA124" s="74"/>
      <c r="SAB124" s="74"/>
      <c r="SAC124" s="77"/>
      <c r="SAD124" s="77"/>
      <c r="SAE124" s="11"/>
      <c r="SAK124" s="73"/>
      <c r="SAL124" s="73"/>
      <c r="SAM124" s="73"/>
      <c r="SAN124" s="73"/>
      <c r="SAO124" s="74"/>
      <c r="SAP124" s="74"/>
      <c r="SAQ124" s="77"/>
      <c r="SAR124" s="77"/>
      <c r="SAS124" s="11"/>
      <c r="SAY124" s="73"/>
      <c r="SAZ124" s="73"/>
      <c r="SBA124" s="73"/>
      <c r="SBB124" s="73"/>
      <c r="SBC124" s="74"/>
      <c r="SBD124" s="74"/>
      <c r="SBE124" s="77"/>
      <c r="SBF124" s="77"/>
      <c r="SBG124" s="11"/>
      <c r="SBM124" s="73"/>
      <c r="SBN124" s="73"/>
      <c r="SBO124" s="73"/>
      <c r="SBP124" s="73"/>
      <c r="SBQ124" s="74"/>
      <c r="SBR124" s="74"/>
      <c r="SBS124" s="77"/>
      <c r="SBT124" s="77"/>
      <c r="SBU124" s="11"/>
      <c r="SCA124" s="73"/>
      <c r="SCB124" s="73"/>
      <c r="SCC124" s="73"/>
      <c r="SCD124" s="73"/>
      <c r="SCE124" s="74"/>
      <c r="SCF124" s="74"/>
      <c r="SCG124" s="77"/>
      <c r="SCH124" s="77"/>
      <c r="SCI124" s="11"/>
      <c r="SCO124" s="73"/>
      <c r="SCP124" s="73"/>
      <c r="SCQ124" s="73"/>
      <c r="SCR124" s="73"/>
      <c r="SCS124" s="74"/>
      <c r="SCT124" s="74"/>
      <c r="SCU124" s="77"/>
      <c r="SCV124" s="77"/>
      <c r="SCW124" s="11"/>
      <c r="SDC124" s="73"/>
      <c r="SDD124" s="73"/>
      <c r="SDE124" s="73"/>
      <c r="SDF124" s="73"/>
      <c r="SDG124" s="74"/>
      <c r="SDH124" s="74"/>
      <c r="SDI124" s="77"/>
      <c r="SDJ124" s="77"/>
      <c r="SDK124" s="11"/>
      <c r="SDQ124" s="73"/>
      <c r="SDR124" s="73"/>
      <c r="SDS124" s="73"/>
      <c r="SDT124" s="73"/>
      <c r="SDU124" s="74"/>
      <c r="SDV124" s="74"/>
      <c r="SDW124" s="77"/>
      <c r="SDX124" s="77"/>
      <c r="SDY124" s="11"/>
      <c r="SEE124" s="73"/>
      <c r="SEF124" s="73"/>
      <c r="SEG124" s="73"/>
      <c r="SEH124" s="73"/>
      <c r="SEI124" s="74"/>
      <c r="SEJ124" s="74"/>
      <c r="SEK124" s="77"/>
      <c r="SEL124" s="77"/>
      <c r="SEM124" s="11"/>
      <c r="SES124" s="73"/>
      <c r="SET124" s="73"/>
      <c r="SEU124" s="73"/>
      <c r="SEV124" s="73"/>
      <c r="SEW124" s="74"/>
      <c r="SEX124" s="74"/>
      <c r="SEY124" s="77"/>
      <c r="SEZ124" s="77"/>
      <c r="SFA124" s="11"/>
      <c r="SFG124" s="73"/>
      <c r="SFH124" s="73"/>
      <c r="SFI124" s="73"/>
      <c r="SFJ124" s="73"/>
      <c r="SFK124" s="74"/>
      <c r="SFL124" s="74"/>
      <c r="SFM124" s="77"/>
      <c r="SFN124" s="77"/>
      <c r="SFO124" s="11"/>
      <c r="SFU124" s="73"/>
      <c r="SFV124" s="73"/>
      <c r="SFW124" s="73"/>
      <c r="SFX124" s="73"/>
      <c r="SFY124" s="74"/>
      <c r="SFZ124" s="74"/>
      <c r="SGA124" s="77"/>
      <c r="SGB124" s="77"/>
      <c r="SGC124" s="11"/>
      <c r="SGI124" s="73"/>
      <c r="SGJ124" s="73"/>
      <c r="SGK124" s="73"/>
      <c r="SGL124" s="73"/>
      <c r="SGM124" s="74"/>
      <c r="SGN124" s="74"/>
      <c r="SGO124" s="77"/>
      <c r="SGP124" s="77"/>
      <c r="SGQ124" s="11"/>
      <c r="SGW124" s="73"/>
      <c r="SGX124" s="73"/>
      <c r="SGY124" s="73"/>
      <c r="SGZ124" s="73"/>
      <c r="SHA124" s="74"/>
      <c r="SHB124" s="74"/>
      <c r="SHC124" s="77"/>
      <c r="SHD124" s="77"/>
      <c r="SHE124" s="11"/>
      <c r="SHK124" s="73"/>
      <c r="SHL124" s="73"/>
      <c r="SHM124" s="73"/>
      <c r="SHN124" s="73"/>
      <c r="SHO124" s="74"/>
      <c r="SHP124" s="74"/>
      <c r="SHQ124" s="77"/>
      <c r="SHR124" s="77"/>
      <c r="SHS124" s="11"/>
      <c r="SHY124" s="73"/>
      <c r="SHZ124" s="73"/>
      <c r="SIA124" s="73"/>
      <c r="SIB124" s="73"/>
      <c r="SIC124" s="74"/>
      <c r="SID124" s="74"/>
      <c r="SIE124" s="77"/>
      <c r="SIF124" s="77"/>
      <c r="SIG124" s="11"/>
      <c r="SIM124" s="73"/>
      <c r="SIN124" s="73"/>
      <c r="SIO124" s="73"/>
      <c r="SIP124" s="73"/>
      <c r="SIQ124" s="74"/>
      <c r="SIR124" s="74"/>
      <c r="SIS124" s="77"/>
      <c r="SIT124" s="77"/>
      <c r="SIU124" s="11"/>
      <c r="SJA124" s="73"/>
      <c r="SJB124" s="73"/>
      <c r="SJC124" s="73"/>
      <c r="SJD124" s="73"/>
      <c r="SJE124" s="74"/>
      <c r="SJF124" s="74"/>
      <c r="SJG124" s="77"/>
      <c r="SJH124" s="77"/>
      <c r="SJI124" s="11"/>
      <c r="SJO124" s="73"/>
      <c r="SJP124" s="73"/>
      <c r="SJQ124" s="73"/>
      <c r="SJR124" s="73"/>
      <c r="SJS124" s="74"/>
      <c r="SJT124" s="74"/>
      <c r="SJU124" s="77"/>
      <c r="SJV124" s="77"/>
      <c r="SJW124" s="11"/>
      <c r="SKC124" s="73"/>
      <c r="SKD124" s="73"/>
      <c r="SKE124" s="73"/>
      <c r="SKF124" s="73"/>
      <c r="SKG124" s="74"/>
      <c r="SKH124" s="74"/>
      <c r="SKI124" s="77"/>
      <c r="SKJ124" s="77"/>
      <c r="SKK124" s="11"/>
      <c r="SKQ124" s="73"/>
      <c r="SKR124" s="73"/>
      <c r="SKS124" s="73"/>
      <c r="SKT124" s="73"/>
      <c r="SKU124" s="74"/>
      <c r="SKV124" s="74"/>
      <c r="SKW124" s="77"/>
      <c r="SKX124" s="77"/>
      <c r="SKY124" s="11"/>
      <c r="SLE124" s="73"/>
      <c r="SLF124" s="73"/>
      <c r="SLG124" s="73"/>
      <c r="SLH124" s="73"/>
      <c r="SLI124" s="74"/>
      <c r="SLJ124" s="74"/>
      <c r="SLK124" s="77"/>
      <c r="SLL124" s="77"/>
      <c r="SLM124" s="11"/>
      <c r="SLS124" s="73"/>
      <c r="SLT124" s="73"/>
      <c r="SLU124" s="73"/>
      <c r="SLV124" s="73"/>
      <c r="SLW124" s="74"/>
      <c r="SLX124" s="74"/>
      <c r="SLY124" s="77"/>
      <c r="SLZ124" s="77"/>
      <c r="SMA124" s="11"/>
      <c r="SMG124" s="73"/>
      <c r="SMH124" s="73"/>
      <c r="SMI124" s="73"/>
      <c r="SMJ124" s="73"/>
      <c r="SMK124" s="74"/>
      <c r="SML124" s="74"/>
      <c r="SMM124" s="77"/>
      <c r="SMN124" s="77"/>
      <c r="SMO124" s="11"/>
      <c r="SMU124" s="73"/>
      <c r="SMV124" s="73"/>
      <c r="SMW124" s="73"/>
      <c r="SMX124" s="73"/>
      <c r="SMY124" s="74"/>
      <c r="SMZ124" s="74"/>
      <c r="SNA124" s="77"/>
      <c r="SNB124" s="77"/>
      <c r="SNC124" s="11"/>
      <c r="SNI124" s="73"/>
      <c r="SNJ124" s="73"/>
      <c r="SNK124" s="73"/>
      <c r="SNL124" s="73"/>
      <c r="SNM124" s="74"/>
      <c r="SNN124" s="74"/>
      <c r="SNO124" s="77"/>
      <c r="SNP124" s="77"/>
      <c r="SNQ124" s="11"/>
      <c r="SNW124" s="73"/>
      <c r="SNX124" s="73"/>
      <c r="SNY124" s="73"/>
      <c r="SNZ124" s="73"/>
      <c r="SOA124" s="74"/>
      <c r="SOB124" s="74"/>
      <c r="SOC124" s="77"/>
      <c r="SOD124" s="77"/>
      <c r="SOE124" s="11"/>
      <c r="SOK124" s="73"/>
      <c r="SOL124" s="73"/>
      <c r="SOM124" s="73"/>
      <c r="SON124" s="73"/>
      <c r="SOO124" s="74"/>
      <c r="SOP124" s="74"/>
      <c r="SOQ124" s="77"/>
      <c r="SOR124" s="77"/>
      <c r="SOS124" s="11"/>
      <c r="SOY124" s="73"/>
      <c r="SOZ124" s="73"/>
      <c r="SPA124" s="73"/>
      <c r="SPB124" s="73"/>
      <c r="SPC124" s="74"/>
      <c r="SPD124" s="74"/>
      <c r="SPE124" s="77"/>
      <c r="SPF124" s="77"/>
      <c r="SPG124" s="11"/>
      <c r="SPM124" s="73"/>
      <c r="SPN124" s="73"/>
      <c r="SPO124" s="73"/>
      <c r="SPP124" s="73"/>
      <c r="SPQ124" s="74"/>
      <c r="SPR124" s="74"/>
      <c r="SPS124" s="77"/>
      <c r="SPT124" s="77"/>
      <c r="SPU124" s="11"/>
      <c r="SQA124" s="73"/>
      <c r="SQB124" s="73"/>
      <c r="SQC124" s="73"/>
      <c r="SQD124" s="73"/>
      <c r="SQE124" s="74"/>
      <c r="SQF124" s="74"/>
      <c r="SQG124" s="77"/>
      <c r="SQH124" s="77"/>
      <c r="SQI124" s="11"/>
      <c r="SQO124" s="73"/>
      <c r="SQP124" s="73"/>
      <c r="SQQ124" s="73"/>
      <c r="SQR124" s="73"/>
      <c r="SQS124" s="74"/>
      <c r="SQT124" s="74"/>
      <c r="SQU124" s="77"/>
      <c r="SQV124" s="77"/>
      <c r="SQW124" s="11"/>
      <c r="SRC124" s="73"/>
      <c r="SRD124" s="73"/>
      <c r="SRE124" s="73"/>
      <c r="SRF124" s="73"/>
      <c r="SRG124" s="74"/>
      <c r="SRH124" s="74"/>
      <c r="SRI124" s="77"/>
      <c r="SRJ124" s="77"/>
      <c r="SRK124" s="11"/>
      <c r="SRQ124" s="73"/>
      <c r="SRR124" s="73"/>
      <c r="SRS124" s="73"/>
      <c r="SRT124" s="73"/>
      <c r="SRU124" s="74"/>
      <c r="SRV124" s="74"/>
      <c r="SRW124" s="77"/>
      <c r="SRX124" s="77"/>
      <c r="SRY124" s="11"/>
      <c r="SSE124" s="73"/>
      <c r="SSF124" s="73"/>
      <c r="SSG124" s="73"/>
      <c r="SSH124" s="73"/>
      <c r="SSI124" s="74"/>
      <c r="SSJ124" s="74"/>
      <c r="SSK124" s="77"/>
      <c r="SSL124" s="77"/>
      <c r="SSM124" s="11"/>
      <c r="SSS124" s="73"/>
      <c r="SST124" s="73"/>
      <c r="SSU124" s="73"/>
      <c r="SSV124" s="73"/>
      <c r="SSW124" s="74"/>
      <c r="SSX124" s="74"/>
      <c r="SSY124" s="77"/>
      <c r="SSZ124" s="77"/>
      <c r="STA124" s="11"/>
      <c r="STG124" s="73"/>
      <c r="STH124" s="73"/>
      <c r="STI124" s="73"/>
      <c r="STJ124" s="73"/>
      <c r="STK124" s="74"/>
      <c r="STL124" s="74"/>
      <c r="STM124" s="77"/>
      <c r="STN124" s="77"/>
      <c r="STO124" s="11"/>
      <c r="STU124" s="73"/>
      <c r="STV124" s="73"/>
      <c r="STW124" s="73"/>
      <c r="STX124" s="73"/>
      <c r="STY124" s="74"/>
      <c r="STZ124" s="74"/>
      <c r="SUA124" s="77"/>
      <c r="SUB124" s="77"/>
      <c r="SUC124" s="11"/>
      <c r="SUI124" s="73"/>
      <c r="SUJ124" s="73"/>
      <c r="SUK124" s="73"/>
      <c r="SUL124" s="73"/>
      <c r="SUM124" s="74"/>
      <c r="SUN124" s="74"/>
      <c r="SUO124" s="77"/>
      <c r="SUP124" s="77"/>
      <c r="SUQ124" s="11"/>
      <c r="SUW124" s="73"/>
      <c r="SUX124" s="73"/>
      <c r="SUY124" s="73"/>
      <c r="SUZ124" s="73"/>
      <c r="SVA124" s="74"/>
      <c r="SVB124" s="74"/>
      <c r="SVC124" s="77"/>
      <c r="SVD124" s="77"/>
      <c r="SVE124" s="11"/>
      <c r="SVK124" s="73"/>
      <c r="SVL124" s="73"/>
      <c r="SVM124" s="73"/>
      <c r="SVN124" s="73"/>
      <c r="SVO124" s="74"/>
      <c r="SVP124" s="74"/>
      <c r="SVQ124" s="77"/>
      <c r="SVR124" s="77"/>
      <c r="SVS124" s="11"/>
      <c r="SVY124" s="73"/>
      <c r="SVZ124" s="73"/>
      <c r="SWA124" s="73"/>
      <c r="SWB124" s="73"/>
      <c r="SWC124" s="74"/>
      <c r="SWD124" s="74"/>
      <c r="SWE124" s="77"/>
      <c r="SWF124" s="77"/>
      <c r="SWG124" s="11"/>
      <c r="SWM124" s="73"/>
      <c r="SWN124" s="73"/>
      <c r="SWO124" s="73"/>
      <c r="SWP124" s="73"/>
      <c r="SWQ124" s="74"/>
      <c r="SWR124" s="74"/>
      <c r="SWS124" s="77"/>
      <c r="SWT124" s="77"/>
      <c r="SWU124" s="11"/>
      <c r="SXA124" s="73"/>
      <c r="SXB124" s="73"/>
      <c r="SXC124" s="73"/>
      <c r="SXD124" s="73"/>
      <c r="SXE124" s="74"/>
      <c r="SXF124" s="74"/>
      <c r="SXG124" s="77"/>
      <c r="SXH124" s="77"/>
      <c r="SXI124" s="11"/>
      <c r="SXO124" s="73"/>
      <c r="SXP124" s="73"/>
      <c r="SXQ124" s="73"/>
      <c r="SXR124" s="73"/>
      <c r="SXS124" s="74"/>
      <c r="SXT124" s="74"/>
      <c r="SXU124" s="77"/>
      <c r="SXV124" s="77"/>
      <c r="SXW124" s="11"/>
      <c r="SYC124" s="73"/>
      <c r="SYD124" s="73"/>
      <c r="SYE124" s="73"/>
      <c r="SYF124" s="73"/>
      <c r="SYG124" s="74"/>
      <c r="SYH124" s="74"/>
      <c r="SYI124" s="77"/>
      <c r="SYJ124" s="77"/>
      <c r="SYK124" s="11"/>
      <c r="SYQ124" s="73"/>
      <c r="SYR124" s="73"/>
      <c r="SYS124" s="73"/>
      <c r="SYT124" s="73"/>
      <c r="SYU124" s="74"/>
      <c r="SYV124" s="74"/>
      <c r="SYW124" s="77"/>
      <c r="SYX124" s="77"/>
      <c r="SYY124" s="11"/>
      <c r="SZE124" s="73"/>
      <c r="SZF124" s="73"/>
      <c r="SZG124" s="73"/>
      <c r="SZH124" s="73"/>
      <c r="SZI124" s="74"/>
      <c r="SZJ124" s="74"/>
      <c r="SZK124" s="77"/>
      <c r="SZL124" s="77"/>
      <c r="SZM124" s="11"/>
      <c r="SZS124" s="73"/>
      <c r="SZT124" s="73"/>
      <c r="SZU124" s="73"/>
      <c r="SZV124" s="73"/>
      <c r="SZW124" s="74"/>
      <c r="SZX124" s="74"/>
      <c r="SZY124" s="77"/>
      <c r="SZZ124" s="77"/>
      <c r="TAA124" s="11"/>
      <c r="TAG124" s="73"/>
      <c r="TAH124" s="73"/>
      <c r="TAI124" s="73"/>
      <c r="TAJ124" s="73"/>
      <c r="TAK124" s="74"/>
      <c r="TAL124" s="74"/>
      <c r="TAM124" s="77"/>
      <c r="TAN124" s="77"/>
      <c r="TAO124" s="11"/>
      <c r="TAU124" s="73"/>
      <c r="TAV124" s="73"/>
      <c r="TAW124" s="73"/>
      <c r="TAX124" s="73"/>
      <c r="TAY124" s="74"/>
      <c r="TAZ124" s="74"/>
      <c r="TBA124" s="77"/>
      <c r="TBB124" s="77"/>
      <c r="TBC124" s="11"/>
      <c r="TBI124" s="73"/>
      <c r="TBJ124" s="73"/>
      <c r="TBK124" s="73"/>
      <c r="TBL124" s="73"/>
      <c r="TBM124" s="74"/>
      <c r="TBN124" s="74"/>
      <c r="TBO124" s="77"/>
      <c r="TBP124" s="77"/>
      <c r="TBQ124" s="11"/>
      <c r="TBW124" s="73"/>
      <c r="TBX124" s="73"/>
      <c r="TBY124" s="73"/>
      <c r="TBZ124" s="73"/>
      <c r="TCA124" s="74"/>
      <c r="TCB124" s="74"/>
      <c r="TCC124" s="77"/>
      <c r="TCD124" s="77"/>
      <c r="TCE124" s="11"/>
      <c r="TCK124" s="73"/>
      <c r="TCL124" s="73"/>
      <c r="TCM124" s="73"/>
      <c r="TCN124" s="73"/>
      <c r="TCO124" s="74"/>
      <c r="TCP124" s="74"/>
      <c r="TCQ124" s="77"/>
      <c r="TCR124" s="77"/>
      <c r="TCS124" s="11"/>
      <c r="TCY124" s="73"/>
      <c r="TCZ124" s="73"/>
      <c r="TDA124" s="73"/>
      <c r="TDB124" s="73"/>
      <c r="TDC124" s="74"/>
      <c r="TDD124" s="74"/>
      <c r="TDE124" s="77"/>
      <c r="TDF124" s="77"/>
      <c r="TDG124" s="11"/>
      <c r="TDM124" s="73"/>
      <c r="TDN124" s="73"/>
      <c r="TDO124" s="73"/>
      <c r="TDP124" s="73"/>
      <c r="TDQ124" s="74"/>
      <c r="TDR124" s="74"/>
      <c r="TDS124" s="77"/>
      <c r="TDT124" s="77"/>
      <c r="TDU124" s="11"/>
      <c r="TEA124" s="73"/>
      <c r="TEB124" s="73"/>
      <c r="TEC124" s="73"/>
      <c r="TED124" s="73"/>
      <c r="TEE124" s="74"/>
      <c r="TEF124" s="74"/>
      <c r="TEG124" s="77"/>
      <c r="TEH124" s="77"/>
      <c r="TEI124" s="11"/>
      <c r="TEO124" s="73"/>
      <c r="TEP124" s="73"/>
      <c r="TEQ124" s="73"/>
      <c r="TER124" s="73"/>
      <c r="TES124" s="74"/>
      <c r="TET124" s="74"/>
      <c r="TEU124" s="77"/>
      <c r="TEV124" s="77"/>
      <c r="TEW124" s="11"/>
      <c r="TFC124" s="73"/>
      <c r="TFD124" s="73"/>
      <c r="TFE124" s="73"/>
      <c r="TFF124" s="73"/>
      <c r="TFG124" s="74"/>
      <c r="TFH124" s="74"/>
      <c r="TFI124" s="77"/>
      <c r="TFJ124" s="77"/>
      <c r="TFK124" s="11"/>
      <c r="TFQ124" s="73"/>
      <c r="TFR124" s="73"/>
      <c r="TFS124" s="73"/>
      <c r="TFT124" s="73"/>
      <c r="TFU124" s="74"/>
      <c r="TFV124" s="74"/>
      <c r="TFW124" s="77"/>
      <c r="TFX124" s="77"/>
      <c r="TFY124" s="11"/>
      <c r="TGE124" s="73"/>
      <c r="TGF124" s="73"/>
      <c r="TGG124" s="73"/>
      <c r="TGH124" s="73"/>
      <c r="TGI124" s="74"/>
      <c r="TGJ124" s="74"/>
      <c r="TGK124" s="77"/>
      <c r="TGL124" s="77"/>
      <c r="TGM124" s="11"/>
      <c r="TGS124" s="73"/>
      <c r="TGT124" s="73"/>
      <c r="TGU124" s="73"/>
      <c r="TGV124" s="73"/>
      <c r="TGW124" s="74"/>
      <c r="TGX124" s="74"/>
      <c r="TGY124" s="77"/>
      <c r="TGZ124" s="77"/>
      <c r="THA124" s="11"/>
      <c r="THG124" s="73"/>
      <c r="THH124" s="73"/>
      <c r="THI124" s="73"/>
      <c r="THJ124" s="73"/>
      <c r="THK124" s="74"/>
      <c r="THL124" s="74"/>
      <c r="THM124" s="77"/>
      <c r="THN124" s="77"/>
      <c r="THO124" s="11"/>
      <c r="THU124" s="73"/>
      <c r="THV124" s="73"/>
      <c r="THW124" s="73"/>
      <c r="THX124" s="73"/>
      <c r="THY124" s="74"/>
      <c r="THZ124" s="74"/>
      <c r="TIA124" s="77"/>
      <c r="TIB124" s="77"/>
      <c r="TIC124" s="11"/>
      <c r="TII124" s="73"/>
      <c r="TIJ124" s="73"/>
      <c r="TIK124" s="73"/>
      <c r="TIL124" s="73"/>
      <c r="TIM124" s="74"/>
      <c r="TIN124" s="74"/>
      <c r="TIO124" s="77"/>
      <c r="TIP124" s="77"/>
      <c r="TIQ124" s="11"/>
      <c r="TIW124" s="73"/>
      <c r="TIX124" s="73"/>
      <c r="TIY124" s="73"/>
      <c r="TIZ124" s="73"/>
      <c r="TJA124" s="74"/>
      <c r="TJB124" s="74"/>
      <c r="TJC124" s="77"/>
      <c r="TJD124" s="77"/>
      <c r="TJE124" s="11"/>
      <c r="TJK124" s="73"/>
      <c r="TJL124" s="73"/>
      <c r="TJM124" s="73"/>
      <c r="TJN124" s="73"/>
      <c r="TJO124" s="74"/>
      <c r="TJP124" s="74"/>
      <c r="TJQ124" s="77"/>
      <c r="TJR124" s="77"/>
      <c r="TJS124" s="11"/>
      <c r="TJY124" s="73"/>
      <c r="TJZ124" s="73"/>
      <c r="TKA124" s="73"/>
      <c r="TKB124" s="73"/>
      <c r="TKC124" s="74"/>
      <c r="TKD124" s="74"/>
      <c r="TKE124" s="77"/>
      <c r="TKF124" s="77"/>
      <c r="TKG124" s="11"/>
      <c r="TKM124" s="73"/>
      <c r="TKN124" s="73"/>
      <c r="TKO124" s="73"/>
      <c r="TKP124" s="73"/>
      <c r="TKQ124" s="74"/>
      <c r="TKR124" s="74"/>
      <c r="TKS124" s="77"/>
      <c r="TKT124" s="77"/>
      <c r="TKU124" s="11"/>
      <c r="TLA124" s="73"/>
      <c r="TLB124" s="73"/>
      <c r="TLC124" s="73"/>
      <c r="TLD124" s="73"/>
      <c r="TLE124" s="74"/>
      <c r="TLF124" s="74"/>
      <c r="TLG124" s="77"/>
      <c r="TLH124" s="77"/>
      <c r="TLI124" s="11"/>
      <c r="TLO124" s="73"/>
      <c r="TLP124" s="73"/>
      <c r="TLQ124" s="73"/>
      <c r="TLR124" s="73"/>
      <c r="TLS124" s="74"/>
      <c r="TLT124" s="74"/>
      <c r="TLU124" s="77"/>
      <c r="TLV124" s="77"/>
      <c r="TLW124" s="11"/>
      <c r="TMC124" s="73"/>
      <c r="TMD124" s="73"/>
      <c r="TME124" s="73"/>
      <c r="TMF124" s="73"/>
      <c r="TMG124" s="74"/>
      <c r="TMH124" s="74"/>
      <c r="TMI124" s="77"/>
      <c r="TMJ124" s="77"/>
      <c r="TMK124" s="11"/>
      <c r="TMQ124" s="73"/>
      <c r="TMR124" s="73"/>
      <c r="TMS124" s="73"/>
      <c r="TMT124" s="73"/>
      <c r="TMU124" s="74"/>
      <c r="TMV124" s="74"/>
      <c r="TMW124" s="77"/>
      <c r="TMX124" s="77"/>
      <c r="TMY124" s="11"/>
      <c r="TNE124" s="73"/>
      <c r="TNF124" s="73"/>
      <c r="TNG124" s="73"/>
      <c r="TNH124" s="73"/>
      <c r="TNI124" s="74"/>
      <c r="TNJ124" s="74"/>
      <c r="TNK124" s="77"/>
      <c r="TNL124" s="77"/>
      <c r="TNM124" s="11"/>
      <c r="TNS124" s="73"/>
      <c r="TNT124" s="73"/>
      <c r="TNU124" s="73"/>
      <c r="TNV124" s="73"/>
      <c r="TNW124" s="74"/>
      <c r="TNX124" s="74"/>
      <c r="TNY124" s="77"/>
      <c r="TNZ124" s="77"/>
      <c r="TOA124" s="11"/>
      <c r="TOG124" s="73"/>
      <c r="TOH124" s="73"/>
      <c r="TOI124" s="73"/>
      <c r="TOJ124" s="73"/>
      <c r="TOK124" s="74"/>
      <c r="TOL124" s="74"/>
      <c r="TOM124" s="77"/>
      <c r="TON124" s="77"/>
      <c r="TOO124" s="11"/>
      <c r="TOU124" s="73"/>
      <c r="TOV124" s="73"/>
      <c r="TOW124" s="73"/>
      <c r="TOX124" s="73"/>
      <c r="TOY124" s="74"/>
      <c r="TOZ124" s="74"/>
      <c r="TPA124" s="77"/>
      <c r="TPB124" s="77"/>
      <c r="TPC124" s="11"/>
      <c r="TPI124" s="73"/>
      <c r="TPJ124" s="73"/>
      <c r="TPK124" s="73"/>
      <c r="TPL124" s="73"/>
      <c r="TPM124" s="74"/>
      <c r="TPN124" s="74"/>
      <c r="TPO124" s="77"/>
      <c r="TPP124" s="77"/>
      <c r="TPQ124" s="11"/>
      <c r="TPW124" s="73"/>
      <c r="TPX124" s="73"/>
      <c r="TPY124" s="73"/>
      <c r="TPZ124" s="73"/>
      <c r="TQA124" s="74"/>
      <c r="TQB124" s="74"/>
      <c r="TQC124" s="77"/>
      <c r="TQD124" s="77"/>
      <c r="TQE124" s="11"/>
      <c r="TQK124" s="73"/>
      <c r="TQL124" s="73"/>
      <c r="TQM124" s="73"/>
      <c r="TQN124" s="73"/>
      <c r="TQO124" s="74"/>
      <c r="TQP124" s="74"/>
      <c r="TQQ124" s="77"/>
      <c r="TQR124" s="77"/>
      <c r="TQS124" s="11"/>
      <c r="TQY124" s="73"/>
      <c r="TQZ124" s="73"/>
      <c r="TRA124" s="73"/>
      <c r="TRB124" s="73"/>
      <c r="TRC124" s="74"/>
      <c r="TRD124" s="74"/>
      <c r="TRE124" s="77"/>
      <c r="TRF124" s="77"/>
      <c r="TRG124" s="11"/>
      <c r="TRM124" s="73"/>
      <c r="TRN124" s="73"/>
      <c r="TRO124" s="73"/>
      <c r="TRP124" s="73"/>
      <c r="TRQ124" s="74"/>
      <c r="TRR124" s="74"/>
      <c r="TRS124" s="77"/>
      <c r="TRT124" s="77"/>
      <c r="TRU124" s="11"/>
      <c r="TSA124" s="73"/>
      <c r="TSB124" s="73"/>
      <c r="TSC124" s="73"/>
      <c r="TSD124" s="73"/>
      <c r="TSE124" s="74"/>
      <c r="TSF124" s="74"/>
      <c r="TSG124" s="77"/>
      <c r="TSH124" s="77"/>
      <c r="TSI124" s="11"/>
      <c r="TSO124" s="73"/>
      <c r="TSP124" s="73"/>
      <c r="TSQ124" s="73"/>
      <c r="TSR124" s="73"/>
      <c r="TSS124" s="74"/>
      <c r="TST124" s="74"/>
      <c r="TSU124" s="77"/>
      <c r="TSV124" s="77"/>
      <c r="TSW124" s="11"/>
      <c r="TTC124" s="73"/>
      <c r="TTD124" s="73"/>
      <c r="TTE124" s="73"/>
      <c r="TTF124" s="73"/>
      <c r="TTG124" s="74"/>
      <c r="TTH124" s="74"/>
      <c r="TTI124" s="77"/>
      <c r="TTJ124" s="77"/>
      <c r="TTK124" s="11"/>
      <c r="TTQ124" s="73"/>
      <c r="TTR124" s="73"/>
      <c r="TTS124" s="73"/>
      <c r="TTT124" s="73"/>
      <c r="TTU124" s="74"/>
      <c r="TTV124" s="74"/>
      <c r="TTW124" s="77"/>
      <c r="TTX124" s="77"/>
      <c r="TTY124" s="11"/>
      <c r="TUE124" s="73"/>
      <c r="TUF124" s="73"/>
      <c r="TUG124" s="73"/>
      <c r="TUH124" s="73"/>
      <c r="TUI124" s="74"/>
      <c r="TUJ124" s="74"/>
      <c r="TUK124" s="77"/>
      <c r="TUL124" s="77"/>
      <c r="TUM124" s="11"/>
      <c r="TUS124" s="73"/>
      <c r="TUT124" s="73"/>
      <c r="TUU124" s="73"/>
      <c r="TUV124" s="73"/>
      <c r="TUW124" s="74"/>
      <c r="TUX124" s="74"/>
      <c r="TUY124" s="77"/>
      <c r="TUZ124" s="77"/>
      <c r="TVA124" s="11"/>
      <c r="TVG124" s="73"/>
      <c r="TVH124" s="73"/>
      <c r="TVI124" s="73"/>
      <c r="TVJ124" s="73"/>
      <c r="TVK124" s="74"/>
      <c r="TVL124" s="74"/>
      <c r="TVM124" s="77"/>
      <c r="TVN124" s="77"/>
      <c r="TVO124" s="11"/>
      <c r="TVU124" s="73"/>
      <c r="TVV124" s="73"/>
      <c r="TVW124" s="73"/>
      <c r="TVX124" s="73"/>
      <c r="TVY124" s="74"/>
      <c r="TVZ124" s="74"/>
      <c r="TWA124" s="77"/>
      <c r="TWB124" s="77"/>
      <c r="TWC124" s="11"/>
      <c r="TWI124" s="73"/>
      <c r="TWJ124" s="73"/>
      <c r="TWK124" s="73"/>
      <c r="TWL124" s="73"/>
      <c r="TWM124" s="74"/>
      <c r="TWN124" s="74"/>
      <c r="TWO124" s="77"/>
      <c r="TWP124" s="77"/>
      <c r="TWQ124" s="11"/>
      <c r="TWW124" s="73"/>
      <c r="TWX124" s="73"/>
      <c r="TWY124" s="73"/>
      <c r="TWZ124" s="73"/>
      <c r="TXA124" s="74"/>
      <c r="TXB124" s="74"/>
      <c r="TXC124" s="77"/>
      <c r="TXD124" s="77"/>
      <c r="TXE124" s="11"/>
      <c r="TXK124" s="73"/>
      <c r="TXL124" s="73"/>
      <c r="TXM124" s="73"/>
      <c r="TXN124" s="73"/>
      <c r="TXO124" s="74"/>
      <c r="TXP124" s="74"/>
      <c r="TXQ124" s="77"/>
      <c r="TXR124" s="77"/>
      <c r="TXS124" s="11"/>
      <c r="TXY124" s="73"/>
      <c r="TXZ124" s="73"/>
      <c r="TYA124" s="73"/>
      <c r="TYB124" s="73"/>
      <c r="TYC124" s="74"/>
      <c r="TYD124" s="74"/>
      <c r="TYE124" s="77"/>
      <c r="TYF124" s="77"/>
      <c r="TYG124" s="11"/>
      <c r="TYM124" s="73"/>
      <c r="TYN124" s="73"/>
      <c r="TYO124" s="73"/>
      <c r="TYP124" s="73"/>
      <c r="TYQ124" s="74"/>
      <c r="TYR124" s="74"/>
      <c r="TYS124" s="77"/>
      <c r="TYT124" s="77"/>
      <c r="TYU124" s="11"/>
      <c r="TZA124" s="73"/>
      <c r="TZB124" s="73"/>
      <c r="TZC124" s="73"/>
      <c r="TZD124" s="73"/>
      <c r="TZE124" s="74"/>
      <c r="TZF124" s="74"/>
      <c r="TZG124" s="77"/>
      <c r="TZH124" s="77"/>
      <c r="TZI124" s="11"/>
      <c r="TZO124" s="73"/>
      <c r="TZP124" s="73"/>
      <c r="TZQ124" s="73"/>
      <c r="TZR124" s="73"/>
      <c r="TZS124" s="74"/>
      <c r="TZT124" s="74"/>
      <c r="TZU124" s="77"/>
      <c r="TZV124" s="77"/>
      <c r="TZW124" s="11"/>
      <c r="UAC124" s="73"/>
      <c r="UAD124" s="73"/>
      <c r="UAE124" s="73"/>
      <c r="UAF124" s="73"/>
      <c r="UAG124" s="74"/>
      <c r="UAH124" s="74"/>
      <c r="UAI124" s="77"/>
      <c r="UAJ124" s="77"/>
      <c r="UAK124" s="11"/>
      <c r="UAQ124" s="73"/>
      <c r="UAR124" s="73"/>
      <c r="UAS124" s="73"/>
      <c r="UAT124" s="73"/>
      <c r="UAU124" s="74"/>
      <c r="UAV124" s="74"/>
      <c r="UAW124" s="77"/>
      <c r="UAX124" s="77"/>
      <c r="UAY124" s="11"/>
      <c r="UBE124" s="73"/>
      <c r="UBF124" s="73"/>
      <c r="UBG124" s="73"/>
      <c r="UBH124" s="73"/>
      <c r="UBI124" s="74"/>
      <c r="UBJ124" s="74"/>
      <c r="UBK124" s="77"/>
      <c r="UBL124" s="77"/>
      <c r="UBM124" s="11"/>
      <c r="UBS124" s="73"/>
      <c r="UBT124" s="73"/>
      <c r="UBU124" s="73"/>
      <c r="UBV124" s="73"/>
      <c r="UBW124" s="74"/>
      <c r="UBX124" s="74"/>
      <c r="UBY124" s="77"/>
      <c r="UBZ124" s="77"/>
      <c r="UCA124" s="11"/>
      <c r="UCG124" s="73"/>
      <c r="UCH124" s="73"/>
      <c r="UCI124" s="73"/>
      <c r="UCJ124" s="73"/>
      <c r="UCK124" s="74"/>
      <c r="UCL124" s="74"/>
      <c r="UCM124" s="77"/>
      <c r="UCN124" s="77"/>
      <c r="UCO124" s="11"/>
      <c r="UCU124" s="73"/>
      <c r="UCV124" s="73"/>
      <c r="UCW124" s="73"/>
      <c r="UCX124" s="73"/>
      <c r="UCY124" s="74"/>
      <c r="UCZ124" s="74"/>
      <c r="UDA124" s="77"/>
      <c r="UDB124" s="77"/>
      <c r="UDC124" s="11"/>
      <c r="UDI124" s="73"/>
      <c r="UDJ124" s="73"/>
      <c r="UDK124" s="73"/>
      <c r="UDL124" s="73"/>
      <c r="UDM124" s="74"/>
      <c r="UDN124" s="74"/>
      <c r="UDO124" s="77"/>
      <c r="UDP124" s="77"/>
      <c r="UDQ124" s="11"/>
      <c r="UDW124" s="73"/>
      <c r="UDX124" s="73"/>
      <c r="UDY124" s="73"/>
      <c r="UDZ124" s="73"/>
      <c r="UEA124" s="74"/>
      <c r="UEB124" s="74"/>
      <c r="UEC124" s="77"/>
      <c r="UED124" s="77"/>
      <c r="UEE124" s="11"/>
      <c r="UEK124" s="73"/>
      <c r="UEL124" s="73"/>
      <c r="UEM124" s="73"/>
      <c r="UEN124" s="73"/>
      <c r="UEO124" s="74"/>
      <c r="UEP124" s="74"/>
      <c r="UEQ124" s="77"/>
      <c r="UER124" s="77"/>
      <c r="UES124" s="11"/>
      <c r="UEY124" s="73"/>
      <c r="UEZ124" s="73"/>
      <c r="UFA124" s="73"/>
      <c r="UFB124" s="73"/>
      <c r="UFC124" s="74"/>
      <c r="UFD124" s="74"/>
      <c r="UFE124" s="77"/>
      <c r="UFF124" s="77"/>
      <c r="UFG124" s="11"/>
      <c r="UFM124" s="73"/>
      <c r="UFN124" s="73"/>
      <c r="UFO124" s="73"/>
      <c r="UFP124" s="73"/>
      <c r="UFQ124" s="74"/>
      <c r="UFR124" s="74"/>
      <c r="UFS124" s="77"/>
      <c r="UFT124" s="77"/>
      <c r="UFU124" s="11"/>
      <c r="UGA124" s="73"/>
      <c r="UGB124" s="73"/>
      <c r="UGC124" s="73"/>
      <c r="UGD124" s="73"/>
      <c r="UGE124" s="74"/>
      <c r="UGF124" s="74"/>
      <c r="UGG124" s="77"/>
      <c r="UGH124" s="77"/>
      <c r="UGI124" s="11"/>
      <c r="UGO124" s="73"/>
      <c r="UGP124" s="73"/>
      <c r="UGQ124" s="73"/>
      <c r="UGR124" s="73"/>
      <c r="UGS124" s="74"/>
      <c r="UGT124" s="74"/>
      <c r="UGU124" s="77"/>
      <c r="UGV124" s="77"/>
      <c r="UGW124" s="11"/>
      <c r="UHC124" s="73"/>
      <c r="UHD124" s="73"/>
      <c r="UHE124" s="73"/>
      <c r="UHF124" s="73"/>
      <c r="UHG124" s="74"/>
      <c r="UHH124" s="74"/>
      <c r="UHI124" s="77"/>
      <c r="UHJ124" s="77"/>
      <c r="UHK124" s="11"/>
      <c r="UHQ124" s="73"/>
      <c r="UHR124" s="73"/>
      <c r="UHS124" s="73"/>
      <c r="UHT124" s="73"/>
      <c r="UHU124" s="74"/>
      <c r="UHV124" s="74"/>
      <c r="UHW124" s="77"/>
      <c r="UHX124" s="77"/>
      <c r="UHY124" s="11"/>
      <c r="UIE124" s="73"/>
      <c r="UIF124" s="73"/>
      <c r="UIG124" s="73"/>
      <c r="UIH124" s="73"/>
      <c r="UII124" s="74"/>
      <c r="UIJ124" s="74"/>
      <c r="UIK124" s="77"/>
      <c r="UIL124" s="77"/>
      <c r="UIM124" s="11"/>
      <c r="UIS124" s="73"/>
      <c r="UIT124" s="73"/>
      <c r="UIU124" s="73"/>
      <c r="UIV124" s="73"/>
      <c r="UIW124" s="74"/>
      <c r="UIX124" s="74"/>
      <c r="UIY124" s="77"/>
      <c r="UIZ124" s="77"/>
      <c r="UJA124" s="11"/>
      <c r="UJG124" s="73"/>
      <c r="UJH124" s="73"/>
      <c r="UJI124" s="73"/>
      <c r="UJJ124" s="73"/>
      <c r="UJK124" s="74"/>
      <c r="UJL124" s="74"/>
      <c r="UJM124" s="77"/>
      <c r="UJN124" s="77"/>
      <c r="UJO124" s="11"/>
      <c r="UJU124" s="73"/>
      <c r="UJV124" s="73"/>
      <c r="UJW124" s="73"/>
      <c r="UJX124" s="73"/>
      <c r="UJY124" s="74"/>
      <c r="UJZ124" s="74"/>
      <c r="UKA124" s="77"/>
      <c r="UKB124" s="77"/>
      <c r="UKC124" s="11"/>
      <c r="UKI124" s="73"/>
      <c r="UKJ124" s="73"/>
      <c r="UKK124" s="73"/>
      <c r="UKL124" s="73"/>
      <c r="UKM124" s="74"/>
      <c r="UKN124" s="74"/>
      <c r="UKO124" s="77"/>
      <c r="UKP124" s="77"/>
      <c r="UKQ124" s="11"/>
      <c r="UKW124" s="73"/>
      <c r="UKX124" s="73"/>
      <c r="UKY124" s="73"/>
      <c r="UKZ124" s="73"/>
      <c r="ULA124" s="74"/>
      <c r="ULB124" s="74"/>
      <c r="ULC124" s="77"/>
      <c r="ULD124" s="77"/>
      <c r="ULE124" s="11"/>
      <c r="ULK124" s="73"/>
      <c r="ULL124" s="73"/>
      <c r="ULM124" s="73"/>
      <c r="ULN124" s="73"/>
      <c r="ULO124" s="74"/>
      <c r="ULP124" s="74"/>
      <c r="ULQ124" s="77"/>
      <c r="ULR124" s="77"/>
      <c r="ULS124" s="11"/>
      <c r="ULY124" s="73"/>
      <c r="ULZ124" s="73"/>
      <c r="UMA124" s="73"/>
      <c r="UMB124" s="73"/>
      <c r="UMC124" s="74"/>
      <c r="UMD124" s="74"/>
      <c r="UME124" s="77"/>
      <c r="UMF124" s="77"/>
      <c r="UMG124" s="11"/>
      <c r="UMM124" s="73"/>
      <c r="UMN124" s="73"/>
      <c r="UMO124" s="73"/>
      <c r="UMP124" s="73"/>
      <c r="UMQ124" s="74"/>
      <c r="UMR124" s="74"/>
      <c r="UMS124" s="77"/>
      <c r="UMT124" s="77"/>
      <c r="UMU124" s="11"/>
      <c r="UNA124" s="73"/>
      <c r="UNB124" s="73"/>
      <c r="UNC124" s="73"/>
      <c r="UND124" s="73"/>
      <c r="UNE124" s="74"/>
      <c r="UNF124" s="74"/>
      <c r="UNG124" s="77"/>
      <c r="UNH124" s="77"/>
      <c r="UNI124" s="11"/>
      <c r="UNO124" s="73"/>
      <c r="UNP124" s="73"/>
      <c r="UNQ124" s="73"/>
      <c r="UNR124" s="73"/>
      <c r="UNS124" s="74"/>
      <c r="UNT124" s="74"/>
      <c r="UNU124" s="77"/>
      <c r="UNV124" s="77"/>
      <c r="UNW124" s="11"/>
      <c r="UOC124" s="73"/>
      <c r="UOD124" s="73"/>
      <c r="UOE124" s="73"/>
      <c r="UOF124" s="73"/>
      <c r="UOG124" s="74"/>
      <c r="UOH124" s="74"/>
      <c r="UOI124" s="77"/>
      <c r="UOJ124" s="77"/>
      <c r="UOK124" s="11"/>
      <c r="UOQ124" s="73"/>
      <c r="UOR124" s="73"/>
      <c r="UOS124" s="73"/>
      <c r="UOT124" s="73"/>
      <c r="UOU124" s="74"/>
      <c r="UOV124" s="74"/>
      <c r="UOW124" s="77"/>
      <c r="UOX124" s="77"/>
      <c r="UOY124" s="11"/>
      <c r="UPE124" s="73"/>
      <c r="UPF124" s="73"/>
      <c r="UPG124" s="73"/>
      <c r="UPH124" s="73"/>
      <c r="UPI124" s="74"/>
      <c r="UPJ124" s="74"/>
      <c r="UPK124" s="77"/>
      <c r="UPL124" s="77"/>
      <c r="UPM124" s="11"/>
      <c r="UPS124" s="73"/>
      <c r="UPT124" s="73"/>
      <c r="UPU124" s="73"/>
      <c r="UPV124" s="73"/>
      <c r="UPW124" s="74"/>
      <c r="UPX124" s="74"/>
      <c r="UPY124" s="77"/>
      <c r="UPZ124" s="77"/>
      <c r="UQA124" s="11"/>
      <c r="UQG124" s="73"/>
      <c r="UQH124" s="73"/>
      <c r="UQI124" s="73"/>
      <c r="UQJ124" s="73"/>
      <c r="UQK124" s="74"/>
      <c r="UQL124" s="74"/>
      <c r="UQM124" s="77"/>
      <c r="UQN124" s="77"/>
      <c r="UQO124" s="11"/>
      <c r="UQU124" s="73"/>
      <c r="UQV124" s="73"/>
      <c r="UQW124" s="73"/>
      <c r="UQX124" s="73"/>
      <c r="UQY124" s="74"/>
      <c r="UQZ124" s="74"/>
      <c r="URA124" s="77"/>
      <c r="URB124" s="77"/>
      <c r="URC124" s="11"/>
      <c r="URI124" s="73"/>
      <c r="URJ124" s="73"/>
      <c r="URK124" s="73"/>
      <c r="URL124" s="73"/>
      <c r="URM124" s="74"/>
      <c r="URN124" s="74"/>
      <c r="URO124" s="77"/>
      <c r="URP124" s="77"/>
      <c r="URQ124" s="11"/>
      <c r="URW124" s="73"/>
      <c r="URX124" s="73"/>
      <c r="URY124" s="73"/>
      <c r="URZ124" s="73"/>
      <c r="USA124" s="74"/>
      <c r="USB124" s="74"/>
      <c r="USC124" s="77"/>
      <c r="USD124" s="77"/>
      <c r="USE124" s="11"/>
      <c r="USK124" s="73"/>
      <c r="USL124" s="73"/>
      <c r="USM124" s="73"/>
      <c r="USN124" s="73"/>
      <c r="USO124" s="74"/>
      <c r="USP124" s="74"/>
      <c r="USQ124" s="77"/>
      <c r="USR124" s="77"/>
      <c r="USS124" s="11"/>
      <c r="USY124" s="73"/>
      <c r="USZ124" s="73"/>
      <c r="UTA124" s="73"/>
      <c r="UTB124" s="73"/>
      <c r="UTC124" s="74"/>
      <c r="UTD124" s="74"/>
      <c r="UTE124" s="77"/>
      <c r="UTF124" s="77"/>
      <c r="UTG124" s="11"/>
      <c r="UTM124" s="73"/>
      <c r="UTN124" s="73"/>
      <c r="UTO124" s="73"/>
      <c r="UTP124" s="73"/>
      <c r="UTQ124" s="74"/>
      <c r="UTR124" s="74"/>
      <c r="UTS124" s="77"/>
      <c r="UTT124" s="77"/>
      <c r="UTU124" s="11"/>
      <c r="UUA124" s="73"/>
      <c r="UUB124" s="73"/>
      <c r="UUC124" s="73"/>
      <c r="UUD124" s="73"/>
      <c r="UUE124" s="74"/>
      <c r="UUF124" s="74"/>
      <c r="UUG124" s="77"/>
      <c r="UUH124" s="77"/>
      <c r="UUI124" s="11"/>
      <c r="UUO124" s="73"/>
      <c r="UUP124" s="73"/>
      <c r="UUQ124" s="73"/>
      <c r="UUR124" s="73"/>
      <c r="UUS124" s="74"/>
      <c r="UUT124" s="74"/>
      <c r="UUU124" s="77"/>
      <c r="UUV124" s="77"/>
      <c r="UUW124" s="11"/>
      <c r="UVC124" s="73"/>
      <c r="UVD124" s="73"/>
      <c r="UVE124" s="73"/>
      <c r="UVF124" s="73"/>
      <c r="UVG124" s="74"/>
      <c r="UVH124" s="74"/>
      <c r="UVI124" s="77"/>
      <c r="UVJ124" s="77"/>
      <c r="UVK124" s="11"/>
      <c r="UVQ124" s="73"/>
      <c r="UVR124" s="73"/>
      <c r="UVS124" s="73"/>
      <c r="UVT124" s="73"/>
      <c r="UVU124" s="74"/>
      <c r="UVV124" s="74"/>
      <c r="UVW124" s="77"/>
      <c r="UVX124" s="77"/>
      <c r="UVY124" s="11"/>
      <c r="UWE124" s="73"/>
      <c r="UWF124" s="73"/>
      <c r="UWG124" s="73"/>
      <c r="UWH124" s="73"/>
      <c r="UWI124" s="74"/>
      <c r="UWJ124" s="74"/>
      <c r="UWK124" s="77"/>
      <c r="UWL124" s="77"/>
      <c r="UWM124" s="11"/>
      <c r="UWS124" s="73"/>
      <c r="UWT124" s="73"/>
      <c r="UWU124" s="73"/>
      <c r="UWV124" s="73"/>
      <c r="UWW124" s="74"/>
      <c r="UWX124" s="74"/>
      <c r="UWY124" s="77"/>
      <c r="UWZ124" s="77"/>
      <c r="UXA124" s="11"/>
      <c r="UXG124" s="73"/>
      <c r="UXH124" s="73"/>
      <c r="UXI124" s="73"/>
      <c r="UXJ124" s="73"/>
      <c r="UXK124" s="74"/>
      <c r="UXL124" s="74"/>
      <c r="UXM124" s="77"/>
      <c r="UXN124" s="77"/>
      <c r="UXO124" s="11"/>
      <c r="UXU124" s="73"/>
      <c r="UXV124" s="73"/>
      <c r="UXW124" s="73"/>
      <c r="UXX124" s="73"/>
      <c r="UXY124" s="74"/>
      <c r="UXZ124" s="74"/>
      <c r="UYA124" s="77"/>
      <c r="UYB124" s="77"/>
      <c r="UYC124" s="11"/>
      <c r="UYI124" s="73"/>
      <c r="UYJ124" s="73"/>
      <c r="UYK124" s="73"/>
      <c r="UYL124" s="73"/>
      <c r="UYM124" s="74"/>
      <c r="UYN124" s="74"/>
      <c r="UYO124" s="77"/>
      <c r="UYP124" s="77"/>
      <c r="UYQ124" s="11"/>
      <c r="UYW124" s="73"/>
      <c r="UYX124" s="73"/>
      <c r="UYY124" s="73"/>
      <c r="UYZ124" s="73"/>
      <c r="UZA124" s="74"/>
      <c r="UZB124" s="74"/>
      <c r="UZC124" s="77"/>
      <c r="UZD124" s="77"/>
      <c r="UZE124" s="11"/>
      <c r="UZK124" s="73"/>
      <c r="UZL124" s="73"/>
      <c r="UZM124" s="73"/>
      <c r="UZN124" s="73"/>
      <c r="UZO124" s="74"/>
      <c r="UZP124" s="74"/>
      <c r="UZQ124" s="77"/>
      <c r="UZR124" s="77"/>
      <c r="UZS124" s="11"/>
      <c r="UZY124" s="73"/>
      <c r="UZZ124" s="73"/>
      <c r="VAA124" s="73"/>
      <c r="VAB124" s="73"/>
      <c r="VAC124" s="74"/>
      <c r="VAD124" s="74"/>
      <c r="VAE124" s="77"/>
      <c r="VAF124" s="77"/>
      <c r="VAG124" s="11"/>
      <c r="VAM124" s="73"/>
      <c r="VAN124" s="73"/>
      <c r="VAO124" s="73"/>
      <c r="VAP124" s="73"/>
      <c r="VAQ124" s="74"/>
      <c r="VAR124" s="74"/>
      <c r="VAS124" s="77"/>
      <c r="VAT124" s="77"/>
      <c r="VAU124" s="11"/>
      <c r="VBA124" s="73"/>
      <c r="VBB124" s="73"/>
      <c r="VBC124" s="73"/>
      <c r="VBD124" s="73"/>
      <c r="VBE124" s="74"/>
      <c r="VBF124" s="74"/>
      <c r="VBG124" s="77"/>
      <c r="VBH124" s="77"/>
      <c r="VBI124" s="11"/>
      <c r="VBO124" s="73"/>
      <c r="VBP124" s="73"/>
      <c r="VBQ124" s="73"/>
      <c r="VBR124" s="73"/>
      <c r="VBS124" s="74"/>
      <c r="VBT124" s="74"/>
      <c r="VBU124" s="77"/>
      <c r="VBV124" s="77"/>
      <c r="VBW124" s="11"/>
      <c r="VCC124" s="73"/>
      <c r="VCD124" s="73"/>
      <c r="VCE124" s="73"/>
      <c r="VCF124" s="73"/>
      <c r="VCG124" s="74"/>
      <c r="VCH124" s="74"/>
      <c r="VCI124" s="77"/>
      <c r="VCJ124" s="77"/>
      <c r="VCK124" s="11"/>
      <c r="VCQ124" s="73"/>
      <c r="VCR124" s="73"/>
      <c r="VCS124" s="73"/>
      <c r="VCT124" s="73"/>
      <c r="VCU124" s="74"/>
      <c r="VCV124" s="74"/>
      <c r="VCW124" s="77"/>
      <c r="VCX124" s="77"/>
      <c r="VCY124" s="11"/>
      <c r="VDE124" s="73"/>
      <c r="VDF124" s="73"/>
      <c r="VDG124" s="73"/>
      <c r="VDH124" s="73"/>
      <c r="VDI124" s="74"/>
      <c r="VDJ124" s="74"/>
      <c r="VDK124" s="77"/>
      <c r="VDL124" s="77"/>
      <c r="VDM124" s="11"/>
      <c r="VDS124" s="73"/>
      <c r="VDT124" s="73"/>
      <c r="VDU124" s="73"/>
      <c r="VDV124" s="73"/>
      <c r="VDW124" s="74"/>
      <c r="VDX124" s="74"/>
      <c r="VDY124" s="77"/>
      <c r="VDZ124" s="77"/>
      <c r="VEA124" s="11"/>
      <c r="VEG124" s="73"/>
      <c r="VEH124" s="73"/>
      <c r="VEI124" s="73"/>
      <c r="VEJ124" s="73"/>
      <c r="VEK124" s="74"/>
      <c r="VEL124" s="74"/>
      <c r="VEM124" s="77"/>
      <c r="VEN124" s="77"/>
      <c r="VEO124" s="11"/>
      <c r="VEU124" s="73"/>
      <c r="VEV124" s="73"/>
      <c r="VEW124" s="73"/>
      <c r="VEX124" s="73"/>
      <c r="VEY124" s="74"/>
      <c r="VEZ124" s="74"/>
      <c r="VFA124" s="77"/>
      <c r="VFB124" s="77"/>
      <c r="VFC124" s="11"/>
      <c r="VFI124" s="73"/>
      <c r="VFJ124" s="73"/>
      <c r="VFK124" s="73"/>
      <c r="VFL124" s="73"/>
      <c r="VFM124" s="74"/>
      <c r="VFN124" s="74"/>
      <c r="VFO124" s="77"/>
      <c r="VFP124" s="77"/>
      <c r="VFQ124" s="11"/>
      <c r="VFW124" s="73"/>
      <c r="VFX124" s="73"/>
      <c r="VFY124" s="73"/>
      <c r="VFZ124" s="73"/>
      <c r="VGA124" s="74"/>
      <c r="VGB124" s="74"/>
      <c r="VGC124" s="77"/>
      <c r="VGD124" s="77"/>
      <c r="VGE124" s="11"/>
      <c r="VGK124" s="73"/>
      <c r="VGL124" s="73"/>
      <c r="VGM124" s="73"/>
      <c r="VGN124" s="73"/>
      <c r="VGO124" s="74"/>
      <c r="VGP124" s="74"/>
      <c r="VGQ124" s="77"/>
      <c r="VGR124" s="77"/>
      <c r="VGS124" s="11"/>
      <c r="VGY124" s="73"/>
      <c r="VGZ124" s="73"/>
      <c r="VHA124" s="73"/>
      <c r="VHB124" s="73"/>
      <c r="VHC124" s="74"/>
      <c r="VHD124" s="74"/>
      <c r="VHE124" s="77"/>
      <c r="VHF124" s="77"/>
      <c r="VHG124" s="11"/>
      <c r="VHM124" s="73"/>
      <c r="VHN124" s="73"/>
      <c r="VHO124" s="73"/>
      <c r="VHP124" s="73"/>
      <c r="VHQ124" s="74"/>
      <c r="VHR124" s="74"/>
      <c r="VHS124" s="77"/>
      <c r="VHT124" s="77"/>
      <c r="VHU124" s="11"/>
      <c r="VIA124" s="73"/>
      <c r="VIB124" s="73"/>
      <c r="VIC124" s="73"/>
      <c r="VID124" s="73"/>
      <c r="VIE124" s="74"/>
      <c r="VIF124" s="74"/>
      <c r="VIG124" s="77"/>
      <c r="VIH124" s="77"/>
      <c r="VII124" s="11"/>
      <c r="VIO124" s="73"/>
      <c r="VIP124" s="73"/>
      <c r="VIQ124" s="73"/>
      <c r="VIR124" s="73"/>
      <c r="VIS124" s="74"/>
      <c r="VIT124" s="74"/>
      <c r="VIU124" s="77"/>
      <c r="VIV124" s="77"/>
      <c r="VIW124" s="11"/>
      <c r="VJC124" s="73"/>
      <c r="VJD124" s="73"/>
      <c r="VJE124" s="73"/>
      <c r="VJF124" s="73"/>
      <c r="VJG124" s="74"/>
      <c r="VJH124" s="74"/>
      <c r="VJI124" s="77"/>
      <c r="VJJ124" s="77"/>
      <c r="VJK124" s="11"/>
      <c r="VJQ124" s="73"/>
      <c r="VJR124" s="73"/>
      <c r="VJS124" s="73"/>
      <c r="VJT124" s="73"/>
      <c r="VJU124" s="74"/>
      <c r="VJV124" s="74"/>
      <c r="VJW124" s="77"/>
      <c r="VJX124" s="77"/>
      <c r="VJY124" s="11"/>
      <c r="VKE124" s="73"/>
      <c r="VKF124" s="73"/>
      <c r="VKG124" s="73"/>
      <c r="VKH124" s="73"/>
      <c r="VKI124" s="74"/>
      <c r="VKJ124" s="74"/>
      <c r="VKK124" s="77"/>
      <c r="VKL124" s="77"/>
      <c r="VKM124" s="11"/>
      <c r="VKS124" s="73"/>
      <c r="VKT124" s="73"/>
      <c r="VKU124" s="73"/>
      <c r="VKV124" s="73"/>
      <c r="VKW124" s="74"/>
      <c r="VKX124" s="74"/>
      <c r="VKY124" s="77"/>
      <c r="VKZ124" s="77"/>
      <c r="VLA124" s="11"/>
      <c r="VLG124" s="73"/>
      <c r="VLH124" s="73"/>
      <c r="VLI124" s="73"/>
      <c r="VLJ124" s="73"/>
      <c r="VLK124" s="74"/>
      <c r="VLL124" s="74"/>
      <c r="VLM124" s="77"/>
      <c r="VLN124" s="77"/>
      <c r="VLO124" s="11"/>
      <c r="VLU124" s="73"/>
      <c r="VLV124" s="73"/>
      <c r="VLW124" s="73"/>
      <c r="VLX124" s="73"/>
      <c r="VLY124" s="74"/>
      <c r="VLZ124" s="74"/>
      <c r="VMA124" s="77"/>
      <c r="VMB124" s="77"/>
      <c r="VMC124" s="11"/>
      <c r="VMI124" s="73"/>
      <c r="VMJ124" s="73"/>
      <c r="VMK124" s="73"/>
      <c r="VML124" s="73"/>
      <c r="VMM124" s="74"/>
      <c r="VMN124" s="74"/>
      <c r="VMO124" s="77"/>
      <c r="VMP124" s="77"/>
      <c r="VMQ124" s="11"/>
      <c r="VMW124" s="73"/>
      <c r="VMX124" s="73"/>
      <c r="VMY124" s="73"/>
      <c r="VMZ124" s="73"/>
      <c r="VNA124" s="74"/>
      <c r="VNB124" s="74"/>
      <c r="VNC124" s="77"/>
      <c r="VND124" s="77"/>
      <c r="VNE124" s="11"/>
      <c r="VNK124" s="73"/>
      <c r="VNL124" s="73"/>
      <c r="VNM124" s="73"/>
      <c r="VNN124" s="73"/>
      <c r="VNO124" s="74"/>
      <c r="VNP124" s="74"/>
      <c r="VNQ124" s="77"/>
      <c r="VNR124" s="77"/>
      <c r="VNS124" s="11"/>
      <c r="VNY124" s="73"/>
      <c r="VNZ124" s="73"/>
      <c r="VOA124" s="73"/>
      <c r="VOB124" s="73"/>
      <c r="VOC124" s="74"/>
      <c r="VOD124" s="74"/>
      <c r="VOE124" s="77"/>
      <c r="VOF124" s="77"/>
      <c r="VOG124" s="11"/>
      <c r="VOM124" s="73"/>
      <c r="VON124" s="73"/>
      <c r="VOO124" s="73"/>
      <c r="VOP124" s="73"/>
      <c r="VOQ124" s="74"/>
      <c r="VOR124" s="74"/>
      <c r="VOS124" s="77"/>
      <c r="VOT124" s="77"/>
      <c r="VOU124" s="11"/>
      <c r="VPA124" s="73"/>
      <c r="VPB124" s="73"/>
      <c r="VPC124" s="73"/>
      <c r="VPD124" s="73"/>
      <c r="VPE124" s="74"/>
      <c r="VPF124" s="74"/>
      <c r="VPG124" s="77"/>
      <c r="VPH124" s="77"/>
      <c r="VPI124" s="11"/>
      <c r="VPO124" s="73"/>
      <c r="VPP124" s="73"/>
      <c r="VPQ124" s="73"/>
      <c r="VPR124" s="73"/>
      <c r="VPS124" s="74"/>
      <c r="VPT124" s="74"/>
      <c r="VPU124" s="77"/>
      <c r="VPV124" s="77"/>
      <c r="VPW124" s="11"/>
      <c r="VQC124" s="73"/>
      <c r="VQD124" s="73"/>
      <c r="VQE124" s="73"/>
      <c r="VQF124" s="73"/>
      <c r="VQG124" s="74"/>
      <c r="VQH124" s="74"/>
      <c r="VQI124" s="77"/>
      <c r="VQJ124" s="77"/>
      <c r="VQK124" s="11"/>
      <c r="VQQ124" s="73"/>
      <c r="VQR124" s="73"/>
      <c r="VQS124" s="73"/>
      <c r="VQT124" s="73"/>
      <c r="VQU124" s="74"/>
      <c r="VQV124" s="74"/>
      <c r="VQW124" s="77"/>
      <c r="VQX124" s="77"/>
      <c r="VQY124" s="11"/>
      <c r="VRE124" s="73"/>
      <c r="VRF124" s="73"/>
      <c r="VRG124" s="73"/>
      <c r="VRH124" s="73"/>
      <c r="VRI124" s="74"/>
      <c r="VRJ124" s="74"/>
      <c r="VRK124" s="77"/>
      <c r="VRL124" s="77"/>
      <c r="VRM124" s="11"/>
      <c r="VRS124" s="73"/>
      <c r="VRT124" s="73"/>
      <c r="VRU124" s="73"/>
      <c r="VRV124" s="73"/>
      <c r="VRW124" s="74"/>
      <c r="VRX124" s="74"/>
      <c r="VRY124" s="77"/>
      <c r="VRZ124" s="77"/>
      <c r="VSA124" s="11"/>
      <c r="VSG124" s="73"/>
      <c r="VSH124" s="73"/>
      <c r="VSI124" s="73"/>
      <c r="VSJ124" s="73"/>
      <c r="VSK124" s="74"/>
      <c r="VSL124" s="74"/>
      <c r="VSM124" s="77"/>
      <c r="VSN124" s="77"/>
      <c r="VSO124" s="11"/>
      <c r="VSU124" s="73"/>
      <c r="VSV124" s="73"/>
      <c r="VSW124" s="73"/>
      <c r="VSX124" s="73"/>
      <c r="VSY124" s="74"/>
      <c r="VSZ124" s="74"/>
      <c r="VTA124" s="77"/>
      <c r="VTB124" s="77"/>
      <c r="VTC124" s="11"/>
      <c r="VTI124" s="73"/>
      <c r="VTJ124" s="73"/>
      <c r="VTK124" s="73"/>
      <c r="VTL124" s="73"/>
      <c r="VTM124" s="74"/>
      <c r="VTN124" s="74"/>
      <c r="VTO124" s="77"/>
      <c r="VTP124" s="77"/>
      <c r="VTQ124" s="11"/>
      <c r="VTW124" s="73"/>
      <c r="VTX124" s="73"/>
      <c r="VTY124" s="73"/>
      <c r="VTZ124" s="73"/>
      <c r="VUA124" s="74"/>
      <c r="VUB124" s="74"/>
      <c r="VUC124" s="77"/>
      <c r="VUD124" s="77"/>
      <c r="VUE124" s="11"/>
      <c r="VUK124" s="73"/>
      <c r="VUL124" s="73"/>
      <c r="VUM124" s="73"/>
      <c r="VUN124" s="73"/>
      <c r="VUO124" s="74"/>
      <c r="VUP124" s="74"/>
      <c r="VUQ124" s="77"/>
      <c r="VUR124" s="77"/>
      <c r="VUS124" s="11"/>
      <c r="VUY124" s="73"/>
      <c r="VUZ124" s="73"/>
      <c r="VVA124" s="73"/>
      <c r="VVB124" s="73"/>
      <c r="VVC124" s="74"/>
      <c r="VVD124" s="74"/>
      <c r="VVE124" s="77"/>
      <c r="VVF124" s="77"/>
      <c r="VVG124" s="11"/>
      <c r="VVM124" s="73"/>
      <c r="VVN124" s="73"/>
      <c r="VVO124" s="73"/>
      <c r="VVP124" s="73"/>
      <c r="VVQ124" s="74"/>
      <c r="VVR124" s="74"/>
      <c r="VVS124" s="77"/>
      <c r="VVT124" s="77"/>
      <c r="VVU124" s="11"/>
      <c r="VWA124" s="73"/>
      <c r="VWB124" s="73"/>
      <c r="VWC124" s="73"/>
      <c r="VWD124" s="73"/>
      <c r="VWE124" s="74"/>
      <c r="VWF124" s="74"/>
      <c r="VWG124" s="77"/>
      <c r="VWH124" s="77"/>
      <c r="VWI124" s="11"/>
      <c r="VWO124" s="73"/>
      <c r="VWP124" s="73"/>
      <c r="VWQ124" s="73"/>
      <c r="VWR124" s="73"/>
      <c r="VWS124" s="74"/>
      <c r="VWT124" s="74"/>
      <c r="VWU124" s="77"/>
      <c r="VWV124" s="77"/>
      <c r="VWW124" s="11"/>
      <c r="VXC124" s="73"/>
      <c r="VXD124" s="73"/>
      <c r="VXE124" s="73"/>
      <c r="VXF124" s="73"/>
      <c r="VXG124" s="74"/>
      <c r="VXH124" s="74"/>
      <c r="VXI124" s="77"/>
      <c r="VXJ124" s="77"/>
      <c r="VXK124" s="11"/>
      <c r="VXQ124" s="73"/>
      <c r="VXR124" s="73"/>
      <c r="VXS124" s="73"/>
      <c r="VXT124" s="73"/>
      <c r="VXU124" s="74"/>
      <c r="VXV124" s="74"/>
      <c r="VXW124" s="77"/>
      <c r="VXX124" s="77"/>
      <c r="VXY124" s="11"/>
      <c r="VYE124" s="73"/>
      <c r="VYF124" s="73"/>
      <c r="VYG124" s="73"/>
      <c r="VYH124" s="73"/>
      <c r="VYI124" s="74"/>
      <c r="VYJ124" s="74"/>
      <c r="VYK124" s="77"/>
      <c r="VYL124" s="77"/>
      <c r="VYM124" s="11"/>
      <c r="VYS124" s="73"/>
      <c r="VYT124" s="73"/>
      <c r="VYU124" s="73"/>
      <c r="VYV124" s="73"/>
      <c r="VYW124" s="74"/>
      <c r="VYX124" s="74"/>
      <c r="VYY124" s="77"/>
      <c r="VYZ124" s="77"/>
      <c r="VZA124" s="11"/>
      <c r="VZG124" s="73"/>
      <c r="VZH124" s="73"/>
      <c r="VZI124" s="73"/>
      <c r="VZJ124" s="73"/>
      <c r="VZK124" s="74"/>
      <c r="VZL124" s="74"/>
      <c r="VZM124" s="77"/>
      <c r="VZN124" s="77"/>
      <c r="VZO124" s="11"/>
      <c r="VZU124" s="73"/>
      <c r="VZV124" s="73"/>
      <c r="VZW124" s="73"/>
      <c r="VZX124" s="73"/>
      <c r="VZY124" s="74"/>
      <c r="VZZ124" s="74"/>
      <c r="WAA124" s="77"/>
      <c r="WAB124" s="77"/>
      <c r="WAC124" s="11"/>
      <c r="WAI124" s="73"/>
      <c r="WAJ124" s="73"/>
      <c r="WAK124" s="73"/>
      <c r="WAL124" s="73"/>
      <c r="WAM124" s="74"/>
      <c r="WAN124" s="74"/>
      <c r="WAO124" s="77"/>
      <c r="WAP124" s="77"/>
      <c r="WAQ124" s="11"/>
      <c r="WAW124" s="73"/>
      <c r="WAX124" s="73"/>
      <c r="WAY124" s="73"/>
      <c r="WAZ124" s="73"/>
      <c r="WBA124" s="74"/>
      <c r="WBB124" s="74"/>
      <c r="WBC124" s="77"/>
      <c r="WBD124" s="77"/>
      <c r="WBE124" s="11"/>
      <c r="WBK124" s="73"/>
      <c r="WBL124" s="73"/>
      <c r="WBM124" s="73"/>
      <c r="WBN124" s="73"/>
      <c r="WBO124" s="74"/>
      <c r="WBP124" s="74"/>
      <c r="WBQ124" s="77"/>
      <c r="WBR124" s="77"/>
      <c r="WBS124" s="11"/>
      <c r="WBY124" s="73"/>
      <c r="WBZ124" s="73"/>
      <c r="WCA124" s="73"/>
      <c r="WCB124" s="73"/>
      <c r="WCC124" s="74"/>
      <c r="WCD124" s="74"/>
      <c r="WCE124" s="77"/>
      <c r="WCF124" s="77"/>
      <c r="WCG124" s="11"/>
      <c r="WCM124" s="73"/>
      <c r="WCN124" s="73"/>
      <c r="WCO124" s="73"/>
      <c r="WCP124" s="73"/>
      <c r="WCQ124" s="74"/>
      <c r="WCR124" s="74"/>
      <c r="WCS124" s="77"/>
      <c r="WCT124" s="77"/>
      <c r="WCU124" s="11"/>
      <c r="WDA124" s="73"/>
      <c r="WDB124" s="73"/>
      <c r="WDC124" s="73"/>
      <c r="WDD124" s="73"/>
      <c r="WDE124" s="74"/>
      <c r="WDF124" s="74"/>
      <c r="WDG124" s="77"/>
      <c r="WDH124" s="77"/>
      <c r="WDI124" s="11"/>
      <c r="WDO124" s="73"/>
      <c r="WDP124" s="73"/>
      <c r="WDQ124" s="73"/>
      <c r="WDR124" s="73"/>
      <c r="WDS124" s="74"/>
      <c r="WDT124" s="74"/>
      <c r="WDU124" s="77"/>
      <c r="WDV124" s="77"/>
      <c r="WDW124" s="11"/>
      <c r="WEC124" s="73"/>
      <c r="WED124" s="73"/>
      <c r="WEE124" s="73"/>
      <c r="WEF124" s="73"/>
      <c r="WEG124" s="74"/>
      <c r="WEH124" s="74"/>
      <c r="WEI124" s="77"/>
      <c r="WEJ124" s="77"/>
      <c r="WEK124" s="11"/>
      <c r="WEQ124" s="73"/>
      <c r="WER124" s="73"/>
      <c r="WES124" s="73"/>
      <c r="WET124" s="73"/>
      <c r="WEU124" s="74"/>
      <c r="WEV124" s="74"/>
      <c r="WEW124" s="77"/>
      <c r="WEX124" s="77"/>
      <c r="WEY124" s="11"/>
      <c r="WFE124" s="73"/>
      <c r="WFF124" s="73"/>
      <c r="WFG124" s="73"/>
      <c r="WFH124" s="73"/>
      <c r="WFI124" s="74"/>
      <c r="WFJ124" s="74"/>
      <c r="WFK124" s="77"/>
      <c r="WFL124" s="77"/>
      <c r="WFM124" s="11"/>
      <c r="WFS124" s="73"/>
      <c r="WFT124" s="73"/>
      <c r="WFU124" s="73"/>
      <c r="WFV124" s="73"/>
      <c r="WFW124" s="74"/>
      <c r="WFX124" s="74"/>
      <c r="WFY124" s="77"/>
      <c r="WFZ124" s="77"/>
      <c r="WGA124" s="11"/>
      <c r="WGG124" s="73"/>
      <c r="WGH124" s="73"/>
      <c r="WGI124" s="73"/>
      <c r="WGJ124" s="73"/>
      <c r="WGK124" s="74"/>
      <c r="WGL124" s="74"/>
      <c r="WGM124" s="77"/>
      <c r="WGN124" s="77"/>
      <c r="WGO124" s="11"/>
      <c r="WGU124" s="73"/>
      <c r="WGV124" s="73"/>
      <c r="WGW124" s="73"/>
      <c r="WGX124" s="73"/>
      <c r="WGY124" s="74"/>
      <c r="WGZ124" s="74"/>
      <c r="WHA124" s="77"/>
      <c r="WHB124" s="77"/>
      <c r="WHC124" s="11"/>
      <c r="WHI124" s="73"/>
      <c r="WHJ124" s="73"/>
      <c r="WHK124" s="73"/>
      <c r="WHL124" s="73"/>
      <c r="WHM124" s="74"/>
      <c r="WHN124" s="74"/>
      <c r="WHO124" s="77"/>
      <c r="WHP124" s="77"/>
      <c r="WHQ124" s="11"/>
      <c r="WHW124" s="73"/>
      <c r="WHX124" s="73"/>
      <c r="WHY124" s="73"/>
      <c r="WHZ124" s="73"/>
      <c r="WIA124" s="74"/>
      <c r="WIB124" s="74"/>
      <c r="WIC124" s="77"/>
      <c r="WID124" s="77"/>
      <c r="WIE124" s="11"/>
      <c r="WIK124" s="73"/>
      <c r="WIL124" s="73"/>
      <c r="WIM124" s="73"/>
      <c r="WIN124" s="73"/>
      <c r="WIO124" s="74"/>
      <c r="WIP124" s="74"/>
      <c r="WIQ124" s="77"/>
      <c r="WIR124" s="77"/>
      <c r="WIS124" s="11"/>
      <c r="WIY124" s="73"/>
      <c r="WIZ124" s="73"/>
      <c r="WJA124" s="73"/>
      <c r="WJB124" s="73"/>
      <c r="WJC124" s="74"/>
      <c r="WJD124" s="74"/>
      <c r="WJE124" s="77"/>
      <c r="WJF124" s="77"/>
      <c r="WJG124" s="11"/>
      <c r="WJM124" s="73"/>
      <c r="WJN124" s="73"/>
      <c r="WJO124" s="73"/>
      <c r="WJP124" s="73"/>
      <c r="WJQ124" s="74"/>
      <c r="WJR124" s="74"/>
      <c r="WJS124" s="77"/>
      <c r="WJT124" s="77"/>
      <c r="WJU124" s="11"/>
      <c r="WKA124" s="73"/>
      <c r="WKB124" s="73"/>
      <c r="WKC124" s="73"/>
      <c r="WKD124" s="73"/>
      <c r="WKE124" s="74"/>
      <c r="WKF124" s="74"/>
      <c r="WKG124" s="77"/>
      <c r="WKH124" s="77"/>
      <c r="WKI124" s="11"/>
      <c r="WKO124" s="73"/>
      <c r="WKP124" s="73"/>
      <c r="WKQ124" s="73"/>
      <c r="WKR124" s="73"/>
      <c r="WKS124" s="74"/>
      <c r="WKT124" s="74"/>
      <c r="WKU124" s="77"/>
      <c r="WKV124" s="77"/>
      <c r="WKW124" s="11"/>
      <c r="WLC124" s="73"/>
      <c r="WLD124" s="73"/>
      <c r="WLE124" s="73"/>
      <c r="WLF124" s="73"/>
      <c r="WLG124" s="74"/>
      <c r="WLH124" s="74"/>
      <c r="WLI124" s="77"/>
      <c r="WLJ124" s="77"/>
      <c r="WLK124" s="11"/>
      <c r="WLQ124" s="73"/>
      <c r="WLR124" s="73"/>
      <c r="WLS124" s="73"/>
      <c r="WLT124" s="73"/>
      <c r="WLU124" s="74"/>
      <c r="WLV124" s="74"/>
      <c r="WLW124" s="77"/>
      <c r="WLX124" s="77"/>
      <c r="WLY124" s="11"/>
      <c r="WME124" s="73"/>
      <c r="WMF124" s="73"/>
      <c r="WMG124" s="73"/>
      <c r="WMH124" s="73"/>
      <c r="WMI124" s="74"/>
      <c r="WMJ124" s="74"/>
      <c r="WMK124" s="77"/>
      <c r="WML124" s="77"/>
      <c r="WMM124" s="11"/>
      <c r="WMS124" s="73"/>
      <c r="WMT124" s="73"/>
      <c r="WMU124" s="73"/>
      <c r="WMV124" s="73"/>
      <c r="WMW124" s="74"/>
      <c r="WMX124" s="74"/>
      <c r="WMY124" s="77"/>
      <c r="WMZ124" s="77"/>
      <c r="WNA124" s="11"/>
      <c r="WNG124" s="73"/>
      <c r="WNH124" s="73"/>
      <c r="WNI124" s="73"/>
      <c r="WNJ124" s="73"/>
      <c r="WNK124" s="74"/>
      <c r="WNL124" s="74"/>
      <c r="WNM124" s="77"/>
      <c r="WNN124" s="77"/>
      <c r="WNO124" s="11"/>
      <c r="WNU124" s="73"/>
      <c r="WNV124" s="73"/>
      <c r="WNW124" s="73"/>
      <c r="WNX124" s="73"/>
      <c r="WNY124" s="74"/>
      <c r="WNZ124" s="74"/>
      <c r="WOA124" s="77"/>
      <c r="WOB124" s="77"/>
      <c r="WOC124" s="11"/>
      <c r="WOI124" s="73"/>
      <c r="WOJ124" s="73"/>
      <c r="WOK124" s="73"/>
      <c r="WOL124" s="73"/>
      <c r="WOM124" s="74"/>
      <c r="WON124" s="74"/>
      <c r="WOO124" s="77"/>
      <c r="WOP124" s="77"/>
      <c r="WOQ124" s="11"/>
      <c r="WOW124" s="73"/>
      <c r="WOX124" s="73"/>
      <c r="WOY124" s="73"/>
      <c r="WOZ124" s="73"/>
      <c r="WPA124" s="74"/>
      <c r="WPB124" s="74"/>
      <c r="WPC124" s="77"/>
      <c r="WPD124" s="77"/>
      <c r="WPE124" s="11"/>
      <c r="WPK124" s="73"/>
      <c r="WPL124" s="73"/>
      <c r="WPM124" s="73"/>
      <c r="WPN124" s="73"/>
      <c r="WPO124" s="74"/>
      <c r="WPP124" s="74"/>
      <c r="WPQ124" s="77"/>
      <c r="WPR124" s="77"/>
      <c r="WPS124" s="11"/>
      <c r="WPY124" s="73"/>
      <c r="WPZ124" s="73"/>
      <c r="WQA124" s="73"/>
      <c r="WQB124" s="73"/>
      <c r="WQC124" s="74"/>
      <c r="WQD124" s="74"/>
      <c r="WQE124" s="77"/>
      <c r="WQF124" s="77"/>
      <c r="WQG124" s="11"/>
      <c r="WQM124" s="73"/>
      <c r="WQN124" s="73"/>
      <c r="WQO124" s="73"/>
      <c r="WQP124" s="73"/>
      <c r="WQQ124" s="74"/>
      <c r="WQR124" s="74"/>
      <c r="WQS124" s="77"/>
      <c r="WQT124" s="77"/>
      <c r="WQU124" s="11"/>
      <c r="WRA124" s="73"/>
      <c r="WRB124" s="73"/>
      <c r="WRC124" s="73"/>
      <c r="WRD124" s="73"/>
      <c r="WRE124" s="74"/>
      <c r="WRF124" s="74"/>
      <c r="WRG124" s="77"/>
      <c r="WRH124" s="77"/>
      <c r="WRI124" s="11"/>
      <c r="WRO124" s="73"/>
      <c r="WRP124" s="73"/>
      <c r="WRQ124" s="73"/>
      <c r="WRR124" s="73"/>
      <c r="WRS124" s="74"/>
      <c r="WRT124" s="74"/>
      <c r="WRU124" s="77"/>
      <c r="WRV124" s="77"/>
      <c r="WRW124" s="11"/>
      <c r="WSC124" s="73"/>
      <c r="WSD124" s="73"/>
      <c r="WSE124" s="73"/>
      <c r="WSF124" s="73"/>
      <c r="WSG124" s="74"/>
      <c r="WSH124" s="74"/>
      <c r="WSI124" s="77"/>
      <c r="WSJ124" s="77"/>
      <c r="WSK124" s="11"/>
      <c r="WSQ124" s="73"/>
      <c r="WSR124" s="73"/>
      <c r="WSS124" s="73"/>
      <c r="WST124" s="73"/>
      <c r="WSU124" s="74"/>
      <c r="WSV124" s="74"/>
      <c r="WSW124" s="77"/>
      <c r="WSX124" s="77"/>
      <c r="WSY124" s="11"/>
      <c r="WTE124" s="73"/>
      <c r="WTF124" s="73"/>
      <c r="WTG124" s="73"/>
      <c r="WTH124" s="73"/>
      <c r="WTI124" s="74"/>
      <c r="WTJ124" s="74"/>
      <c r="WTK124" s="77"/>
      <c r="WTL124" s="77"/>
      <c r="WTM124" s="11"/>
      <c r="WTS124" s="73"/>
      <c r="WTT124" s="73"/>
      <c r="WTU124" s="73"/>
      <c r="WTV124" s="73"/>
      <c r="WTW124" s="74"/>
      <c r="WTX124" s="74"/>
      <c r="WTY124" s="77"/>
      <c r="WTZ124" s="77"/>
      <c r="WUA124" s="11"/>
      <c r="WUG124" s="73"/>
      <c r="WUH124" s="73"/>
      <c r="WUI124" s="73"/>
      <c r="WUJ124" s="73"/>
      <c r="WUK124" s="74"/>
      <c r="WUL124" s="74"/>
      <c r="WUM124" s="77"/>
      <c r="WUN124" s="77"/>
      <c r="WUO124" s="11"/>
      <c r="WUU124" s="73"/>
      <c r="WUV124" s="73"/>
      <c r="WUW124" s="73"/>
      <c r="WUX124" s="73"/>
      <c r="WUY124" s="74"/>
      <c r="WUZ124" s="74"/>
      <c r="WVA124" s="77"/>
      <c r="WVB124" s="77"/>
      <c r="WVC124" s="11"/>
      <c r="WVI124" s="73"/>
      <c r="WVJ124" s="73"/>
      <c r="WVK124" s="73"/>
      <c r="WVL124" s="73"/>
      <c r="WVM124" s="74"/>
      <c r="WVN124" s="74"/>
      <c r="WVO124" s="77"/>
      <c r="WVP124" s="77"/>
      <c r="WVQ124" s="11"/>
      <c r="WVW124" s="73"/>
      <c r="WVX124" s="73"/>
      <c r="WVY124" s="73"/>
      <c r="WVZ124" s="73"/>
      <c r="WWA124" s="74"/>
      <c r="WWB124" s="74"/>
      <c r="WWC124" s="77"/>
      <c r="WWD124" s="77"/>
      <c r="WWE124" s="11"/>
      <c r="WWK124" s="73"/>
      <c r="WWL124" s="73"/>
      <c r="WWM124" s="73"/>
      <c r="WWN124" s="73"/>
      <c r="WWO124" s="74"/>
      <c r="WWP124" s="74"/>
      <c r="WWQ124" s="77"/>
      <c r="WWR124" s="77"/>
      <c r="WWS124" s="11"/>
      <c r="WWY124" s="73"/>
      <c r="WWZ124" s="73"/>
      <c r="WXA124" s="73"/>
      <c r="WXB124" s="73"/>
      <c r="WXC124" s="74"/>
      <c r="WXD124" s="74"/>
      <c r="WXE124" s="77"/>
      <c r="WXF124" s="77"/>
      <c r="WXG124" s="11"/>
      <c r="WXM124" s="73"/>
      <c r="WXN124" s="73"/>
      <c r="WXO124" s="73"/>
      <c r="WXP124" s="73"/>
      <c r="WXQ124" s="74"/>
      <c r="WXR124" s="74"/>
      <c r="WXS124" s="77"/>
      <c r="WXT124" s="77"/>
      <c r="WXU124" s="11"/>
      <c r="WYA124" s="73"/>
      <c r="WYB124" s="73"/>
      <c r="WYC124" s="73"/>
      <c r="WYD124" s="73"/>
      <c r="WYE124" s="74"/>
      <c r="WYF124" s="74"/>
      <c r="WYG124" s="77"/>
      <c r="WYH124" s="77"/>
      <c r="WYI124" s="11"/>
      <c r="WYO124" s="73"/>
      <c r="WYP124" s="73"/>
      <c r="WYQ124" s="73"/>
      <c r="WYR124" s="73"/>
      <c r="WYS124" s="74"/>
      <c r="WYT124" s="74"/>
      <c r="WYU124" s="77"/>
      <c r="WYV124" s="77"/>
      <c r="WYW124" s="11"/>
      <c r="WZC124" s="73"/>
      <c r="WZD124" s="73"/>
      <c r="WZE124" s="73"/>
      <c r="WZF124" s="73"/>
      <c r="WZG124" s="74"/>
      <c r="WZH124" s="74"/>
      <c r="WZI124" s="77"/>
      <c r="WZJ124" s="77"/>
      <c r="WZK124" s="11"/>
      <c r="WZQ124" s="73"/>
      <c r="WZR124" s="73"/>
      <c r="WZS124" s="73"/>
      <c r="WZT124" s="73"/>
      <c r="WZU124" s="74"/>
      <c r="WZV124" s="74"/>
      <c r="WZW124" s="77"/>
      <c r="WZX124" s="77"/>
      <c r="WZY124" s="11"/>
      <c r="XAE124" s="73"/>
      <c r="XAF124" s="73"/>
      <c r="XAG124" s="73"/>
      <c r="XAH124" s="73"/>
      <c r="XAI124" s="74"/>
      <c r="XAJ124" s="74"/>
      <c r="XAK124" s="77"/>
      <c r="XAL124" s="77"/>
      <c r="XAM124" s="11"/>
      <c r="XAS124" s="73"/>
      <c r="XAT124" s="73"/>
      <c r="XAU124" s="73"/>
      <c r="XAV124" s="73"/>
      <c r="XAW124" s="74"/>
      <c r="XAX124" s="74"/>
      <c r="XAY124" s="77"/>
      <c r="XAZ124" s="77"/>
      <c r="XBA124" s="11"/>
      <c r="XBG124" s="73"/>
      <c r="XBH124" s="73"/>
      <c r="XBI124" s="73"/>
      <c r="XBJ124" s="73"/>
      <c r="XBK124" s="74"/>
      <c r="XBL124" s="74"/>
      <c r="XBM124" s="77"/>
      <c r="XBN124" s="77"/>
      <c r="XBO124" s="11"/>
      <c r="XBU124" s="73"/>
      <c r="XBV124" s="73"/>
      <c r="XBW124" s="73"/>
      <c r="XBX124" s="73"/>
      <c r="XBY124" s="74"/>
      <c r="XBZ124" s="74"/>
      <c r="XCA124" s="77"/>
      <c r="XCB124" s="77"/>
      <c r="XCC124" s="11"/>
      <c r="XCI124" s="73"/>
      <c r="XCJ124" s="73"/>
      <c r="XCK124" s="73"/>
      <c r="XCL124" s="73"/>
      <c r="XCM124" s="74"/>
      <c r="XCN124" s="74"/>
      <c r="XCO124" s="77"/>
      <c r="XCP124" s="77"/>
      <c r="XCQ124" s="11"/>
      <c r="XCW124" s="73"/>
      <c r="XCX124" s="73"/>
      <c r="XCY124" s="73"/>
      <c r="XCZ124" s="73"/>
      <c r="XDA124" s="74"/>
      <c r="XDB124" s="74"/>
      <c r="XDC124" s="77"/>
      <c r="XDD124" s="77"/>
      <c r="XDE124" s="11"/>
      <c r="XDK124" s="73"/>
      <c r="XDL124" s="73"/>
      <c r="XDM124" s="73"/>
      <c r="XDN124" s="73"/>
      <c r="XDO124" s="74"/>
      <c r="XDP124" s="74"/>
      <c r="XDQ124" s="77"/>
      <c r="XDR124" s="77"/>
      <c r="XDS124" s="11"/>
      <c r="XDY124" s="73"/>
      <c r="XDZ124" s="73"/>
      <c r="XEA124" s="73"/>
      <c r="XEB124" s="73"/>
      <c r="XEC124" s="74"/>
      <c r="XED124" s="74"/>
      <c r="XEE124" s="77"/>
      <c r="XEF124" s="77"/>
      <c r="XEG124" s="11"/>
      <c r="XEM124" s="73"/>
      <c r="XEN124" s="73"/>
      <c r="XEO124" s="73"/>
      <c r="XEP124" s="73"/>
      <c r="XEQ124" s="74"/>
      <c r="XER124" s="74"/>
      <c r="XES124" s="77"/>
      <c r="XET124" s="77"/>
      <c r="XEU124" s="11"/>
      <c r="XFA124" s="73"/>
      <c r="XFB124" s="73"/>
      <c r="XFC124" s="73"/>
      <c r="XFD124" s="73"/>
    </row>
    <row r="125" spans="1:5119 5125:6141 6147:7163 7169:12287 12293:13309 13315:14331 14337:16384" x14ac:dyDescent="0.2">
      <c r="A125" s="73">
        <v>666905</v>
      </c>
      <c r="B125" s="73">
        <f>+_xlfn.XLOOKUP(A125,'[1]padron 2703'!A:A,'[1]padron 2703'!B:B,0)</f>
        <v>610026</v>
      </c>
      <c r="C125" s="73" t="str">
        <f>+_xlfn.XLOOKUP(A125,'[1]padron 2703'!A:A,'[1]padron 2703'!N:N,0)</f>
        <v>7791337010444</v>
      </c>
      <c r="D125" s="73" t="str">
        <f>+_xlfn.XLOOKUP(A125,'[1]padron 2703'!A:A,'[1]padron 2703'!D:D,0)</f>
        <v xml:space="preserve">YOGU LS.CLASICO NUTR.ACT ENT C/CERE 159X          </v>
      </c>
      <c r="E125" s="74">
        <f>+_xlfn.XLOOKUP(A125,'[1]padron 2703'!A:A,'[1]padron 2703'!I:I,0)</f>
        <v>2158.3440000000001</v>
      </c>
      <c r="F125" s="74" t="s">
        <v>690</v>
      </c>
      <c r="G125" s="77">
        <v>46125</v>
      </c>
      <c r="H125" s="77">
        <v>46142</v>
      </c>
      <c r="O125" s="73"/>
      <c r="P125" s="73"/>
      <c r="Q125" s="73"/>
      <c r="R125" s="73"/>
      <c r="S125" s="74"/>
      <c r="T125" s="74"/>
      <c r="U125" s="77"/>
      <c r="V125" s="77"/>
      <c r="W125" s="11"/>
      <c r="AC125" s="73"/>
      <c r="AD125" s="73"/>
      <c r="AE125" s="73"/>
      <c r="AF125" s="73"/>
      <c r="AG125" s="74"/>
      <c r="AH125" s="74"/>
      <c r="AI125" s="77"/>
      <c r="AJ125" s="77"/>
      <c r="AK125" s="11"/>
      <c r="AQ125" s="73"/>
      <c r="AR125" s="73"/>
      <c r="AS125" s="73"/>
      <c r="AT125" s="73"/>
      <c r="AU125" s="74"/>
      <c r="AV125" s="74"/>
      <c r="AW125" s="77"/>
      <c r="AX125" s="77"/>
      <c r="AY125" s="11"/>
      <c r="BE125" s="73"/>
      <c r="BF125" s="73"/>
      <c r="BG125" s="73"/>
      <c r="BH125" s="73"/>
      <c r="BI125" s="74"/>
      <c r="BJ125" s="74"/>
      <c r="BK125" s="77"/>
      <c r="BL125" s="77"/>
      <c r="BM125" s="11"/>
      <c r="BS125" s="73"/>
      <c r="BT125" s="73"/>
      <c r="BU125" s="73"/>
      <c r="BV125" s="73"/>
      <c r="BW125" s="74"/>
      <c r="BX125" s="74"/>
      <c r="BY125" s="77"/>
      <c r="BZ125" s="77"/>
      <c r="CA125" s="11"/>
      <c r="CG125" s="73"/>
      <c r="CH125" s="73"/>
      <c r="CI125" s="73"/>
      <c r="CJ125" s="73"/>
      <c r="CK125" s="74"/>
      <c r="CL125" s="74"/>
      <c r="CM125" s="77"/>
      <c r="CN125" s="77"/>
      <c r="CO125" s="11"/>
      <c r="CU125" s="73"/>
      <c r="CV125" s="73"/>
      <c r="CW125" s="73"/>
      <c r="CX125" s="73"/>
      <c r="CY125" s="74"/>
      <c r="CZ125" s="74"/>
      <c r="DA125" s="77"/>
      <c r="DB125" s="77"/>
      <c r="DC125" s="11"/>
      <c r="DI125" s="73"/>
      <c r="DJ125" s="73"/>
      <c r="DK125" s="73"/>
      <c r="DL125" s="73"/>
      <c r="DM125" s="74"/>
      <c r="DN125" s="74"/>
      <c r="DO125" s="77"/>
      <c r="DP125" s="77"/>
      <c r="DQ125" s="11"/>
      <c r="DW125" s="73"/>
      <c r="DX125" s="73"/>
      <c r="DY125" s="73"/>
      <c r="DZ125" s="73"/>
      <c r="EA125" s="74"/>
      <c r="EB125" s="74"/>
      <c r="EC125" s="77"/>
      <c r="ED125" s="77"/>
      <c r="EE125" s="11"/>
      <c r="EK125" s="73"/>
      <c r="EL125" s="73"/>
      <c r="EM125" s="73"/>
      <c r="EN125" s="73"/>
      <c r="EO125" s="74"/>
      <c r="EP125" s="74"/>
      <c r="EQ125" s="77"/>
      <c r="ER125" s="77"/>
      <c r="ES125" s="11"/>
      <c r="EY125" s="73"/>
      <c r="EZ125" s="73"/>
      <c r="FA125" s="73"/>
      <c r="FB125" s="73"/>
      <c r="FC125" s="74"/>
      <c r="FD125" s="74"/>
      <c r="FE125" s="77"/>
      <c r="FF125" s="77"/>
      <c r="FG125" s="11"/>
      <c r="FM125" s="73"/>
      <c r="FN125" s="73"/>
      <c r="FO125" s="73"/>
      <c r="FP125" s="73"/>
      <c r="FQ125" s="74"/>
      <c r="FR125" s="74"/>
      <c r="FS125" s="77"/>
      <c r="FT125" s="77"/>
      <c r="FU125" s="11"/>
      <c r="GA125" s="73"/>
      <c r="GB125" s="73"/>
      <c r="GC125" s="73"/>
      <c r="GD125" s="73"/>
      <c r="GE125" s="74"/>
      <c r="GF125" s="74"/>
      <c r="GG125" s="77"/>
      <c r="GH125" s="77"/>
      <c r="GI125" s="11"/>
      <c r="GO125" s="73"/>
      <c r="GP125" s="73"/>
      <c r="GQ125" s="73"/>
      <c r="GR125" s="73"/>
      <c r="GS125" s="74"/>
      <c r="GT125" s="74"/>
      <c r="GU125" s="77"/>
      <c r="GV125" s="77"/>
      <c r="GW125" s="11"/>
      <c r="HC125" s="73"/>
      <c r="HD125" s="73"/>
      <c r="HE125" s="73"/>
      <c r="HF125" s="73"/>
      <c r="HG125" s="74"/>
      <c r="HH125" s="74"/>
      <c r="HI125" s="77"/>
      <c r="HJ125" s="77"/>
      <c r="HK125" s="11"/>
      <c r="HQ125" s="73"/>
      <c r="HR125" s="73"/>
      <c r="HS125" s="73"/>
      <c r="HT125" s="73"/>
      <c r="HU125" s="74"/>
      <c r="HV125" s="74"/>
      <c r="HW125" s="77"/>
      <c r="HX125" s="77"/>
      <c r="HY125" s="11"/>
      <c r="IE125" s="73"/>
      <c r="IF125" s="73"/>
      <c r="IG125" s="73"/>
      <c r="IH125" s="73"/>
      <c r="II125" s="74"/>
      <c r="IJ125" s="74"/>
      <c r="IK125" s="77"/>
      <c r="IL125" s="77"/>
      <c r="IM125" s="11"/>
      <c r="IS125" s="73"/>
      <c r="IT125" s="73"/>
      <c r="IU125" s="73"/>
      <c r="IV125" s="73"/>
      <c r="IW125" s="74"/>
      <c r="IX125" s="74"/>
      <c r="IY125" s="77"/>
      <c r="IZ125" s="77"/>
      <c r="JA125" s="11"/>
      <c r="JG125" s="73"/>
      <c r="JH125" s="73"/>
      <c r="JI125" s="73"/>
      <c r="JJ125" s="73"/>
      <c r="JK125" s="74"/>
      <c r="JL125" s="74"/>
      <c r="JM125" s="77"/>
      <c r="JN125" s="77"/>
      <c r="JO125" s="11"/>
      <c r="JU125" s="73"/>
      <c r="JV125" s="73"/>
      <c r="JW125" s="73"/>
      <c r="JX125" s="73"/>
      <c r="JY125" s="74"/>
      <c r="JZ125" s="74"/>
      <c r="KA125" s="77"/>
      <c r="KB125" s="77"/>
      <c r="KC125" s="11"/>
      <c r="KI125" s="73"/>
      <c r="KJ125" s="73"/>
      <c r="KK125" s="73"/>
      <c r="KL125" s="73"/>
      <c r="KM125" s="74"/>
      <c r="KN125" s="74"/>
      <c r="KO125" s="77"/>
      <c r="KP125" s="77"/>
      <c r="KQ125" s="11"/>
      <c r="KW125" s="73"/>
      <c r="KX125" s="73"/>
      <c r="KY125" s="73"/>
      <c r="KZ125" s="73"/>
      <c r="LA125" s="74"/>
      <c r="LB125" s="74"/>
      <c r="LC125" s="77"/>
      <c r="LD125" s="77"/>
      <c r="LE125" s="11"/>
      <c r="LK125" s="73"/>
      <c r="LL125" s="73"/>
      <c r="LM125" s="73"/>
      <c r="LN125" s="73"/>
      <c r="LO125" s="74"/>
      <c r="LP125" s="74"/>
      <c r="LQ125" s="77"/>
      <c r="LR125" s="77"/>
      <c r="LS125" s="11"/>
      <c r="LY125" s="73"/>
      <c r="LZ125" s="73"/>
      <c r="MA125" s="73"/>
      <c r="MB125" s="73"/>
      <c r="MC125" s="74"/>
      <c r="MD125" s="74"/>
      <c r="ME125" s="77"/>
      <c r="MF125" s="77"/>
      <c r="MG125" s="11"/>
      <c r="MM125" s="73"/>
      <c r="MN125" s="73"/>
      <c r="MO125" s="73"/>
      <c r="MP125" s="73"/>
      <c r="MQ125" s="74"/>
      <c r="MR125" s="74"/>
      <c r="MS125" s="77"/>
      <c r="MT125" s="77"/>
      <c r="MU125" s="11"/>
      <c r="NA125" s="73"/>
      <c r="NB125" s="73"/>
      <c r="NC125" s="73"/>
      <c r="ND125" s="73"/>
      <c r="NE125" s="74"/>
      <c r="NF125" s="74"/>
      <c r="NG125" s="77"/>
      <c r="NH125" s="77"/>
      <c r="NI125" s="11"/>
      <c r="NO125" s="73"/>
      <c r="NP125" s="73"/>
      <c r="NQ125" s="73"/>
      <c r="NR125" s="73"/>
      <c r="NS125" s="74"/>
      <c r="NT125" s="74"/>
      <c r="NU125" s="77"/>
      <c r="NV125" s="77"/>
      <c r="NW125" s="11"/>
      <c r="OC125" s="73"/>
      <c r="OD125" s="73"/>
      <c r="OE125" s="73"/>
      <c r="OF125" s="73"/>
      <c r="OG125" s="74"/>
      <c r="OH125" s="74"/>
      <c r="OI125" s="77"/>
      <c r="OJ125" s="77"/>
      <c r="OK125" s="11"/>
      <c r="OQ125" s="73"/>
      <c r="OR125" s="73"/>
      <c r="OS125" s="73"/>
      <c r="OT125" s="73"/>
      <c r="OU125" s="74"/>
      <c r="OV125" s="74"/>
      <c r="OW125" s="77"/>
      <c r="OX125" s="77"/>
      <c r="OY125" s="11"/>
      <c r="PE125" s="73"/>
      <c r="PF125" s="73"/>
      <c r="PG125" s="73"/>
      <c r="PH125" s="73"/>
      <c r="PI125" s="74"/>
      <c r="PJ125" s="74"/>
      <c r="PK125" s="77"/>
      <c r="PL125" s="77"/>
      <c r="PM125" s="11"/>
      <c r="PS125" s="73"/>
      <c r="PT125" s="73"/>
      <c r="PU125" s="73"/>
      <c r="PV125" s="73"/>
      <c r="PW125" s="74"/>
      <c r="PX125" s="74"/>
      <c r="PY125" s="77"/>
      <c r="PZ125" s="77"/>
      <c r="QA125" s="11"/>
      <c r="QG125" s="73"/>
      <c r="QH125" s="73"/>
      <c r="QI125" s="73"/>
      <c r="QJ125" s="73"/>
      <c r="QK125" s="74"/>
      <c r="QL125" s="74"/>
      <c r="QM125" s="77"/>
      <c r="QN125" s="77"/>
      <c r="QO125" s="11"/>
      <c r="QU125" s="73"/>
      <c r="QV125" s="73"/>
      <c r="QW125" s="73"/>
      <c r="QX125" s="73"/>
      <c r="QY125" s="74"/>
      <c r="QZ125" s="74"/>
      <c r="RA125" s="77"/>
      <c r="RB125" s="77"/>
      <c r="RC125" s="11"/>
      <c r="RI125" s="73"/>
      <c r="RJ125" s="73"/>
      <c r="RK125" s="73"/>
      <c r="RL125" s="73"/>
      <c r="RM125" s="74"/>
      <c r="RN125" s="74"/>
      <c r="RO125" s="77"/>
      <c r="RP125" s="77"/>
      <c r="RQ125" s="11"/>
      <c r="RW125" s="73"/>
      <c r="RX125" s="73"/>
      <c r="RY125" s="73"/>
      <c r="RZ125" s="73"/>
      <c r="SA125" s="74"/>
      <c r="SB125" s="74"/>
      <c r="SC125" s="77"/>
      <c r="SD125" s="77"/>
      <c r="SE125" s="11"/>
      <c r="SK125" s="73"/>
      <c r="SL125" s="73"/>
      <c r="SM125" s="73"/>
      <c r="SN125" s="73"/>
      <c r="SO125" s="74"/>
      <c r="SP125" s="74"/>
      <c r="SQ125" s="77"/>
      <c r="SR125" s="77"/>
      <c r="SS125" s="11"/>
      <c r="SY125" s="73"/>
      <c r="SZ125" s="73"/>
      <c r="TA125" s="73"/>
      <c r="TB125" s="73"/>
      <c r="TC125" s="74"/>
      <c r="TD125" s="74"/>
      <c r="TE125" s="77"/>
      <c r="TF125" s="77"/>
      <c r="TG125" s="11"/>
      <c r="TM125" s="73"/>
      <c r="TN125" s="73"/>
      <c r="TO125" s="73"/>
      <c r="TP125" s="73"/>
      <c r="TQ125" s="74"/>
      <c r="TR125" s="74"/>
      <c r="TS125" s="77"/>
      <c r="TT125" s="77"/>
      <c r="TU125" s="11"/>
      <c r="UA125" s="73"/>
      <c r="UB125" s="73"/>
      <c r="UC125" s="73"/>
      <c r="UD125" s="73"/>
      <c r="UE125" s="74"/>
      <c r="UF125" s="74"/>
      <c r="UG125" s="77"/>
      <c r="UH125" s="77"/>
      <c r="UI125" s="11"/>
      <c r="UO125" s="73"/>
      <c r="UP125" s="73"/>
      <c r="UQ125" s="73"/>
      <c r="UR125" s="73"/>
      <c r="US125" s="74"/>
      <c r="UT125" s="74"/>
      <c r="UU125" s="77"/>
      <c r="UV125" s="77"/>
      <c r="UW125" s="11"/>
      <c r="VC125" s="73"/>
      <c r="VD125" s="73"/>
      <c r="VE125" s="73"/>
      <c r="VF125" s="73"/>
      <c r="VG125" s="74"/>
      <c r="VH125" s="74"/>
      <c r="VI125" s="77"/>
      <c r="VJ125" s="77"/>
      <c r="VK125" s="11"/>
      <c r="VQ125" s="73"/>
      <c r="VR125" s="73"/>
      <c r="VS125" s="73"/>
      <c r="VT125" s="73"/>
      <c r="VU125" s="74"/>
      <c r="VV125" s="74"/>
      <c r="VW125" s="77"/>
      <c r="VX125" s="77"/>
      <c r="VY125" s="11"/>
      <c r="WE125" s="73"/>
      <c r="WF125" s="73"/>
      <c r="WG125" s="73"/>
      <c r="WH125" s="73"/>
      <c r="WI125" s="74"/>
      <c r="WJ125" s="74"/>
      <c r="WK125" s="77"/>
      <c r="WL125" s="77"/>
      <c r="WM125" s="11"/>
      <c r="WS125" s="73"/>
      <c r="WT125" s="73"/>
      <c r="WU125" s="73"/>
      <c r="WV125" s="73"/>
      <c r="WW125" s="74"/>
      <c r="WX125" s="74"/>
      <c r="WY125" s="77"/>
      <c r="WZ125" s="77"/>
      <c r="XA125" s="11"/>
      <c r="XG125" s="73"/>
      <c r="XH125" s="73"/>
      <c r="XI125" s="73"/>
      <c r="XJ125" s="73"/>
      <c r="XK125" s="74"/>
      <c r="XL125" s="74"/>
      <c r="XM125" s="77"/>
      <c r="XN125" s="77"/>
      <c r="XO125" s="11"/>
      <c r="XU125" s="73"/>
      <c r="XV125" s="73"/>
      <c r="XW125" s="73"/>
      <c r="XX125" s="73"/>
      <c r="XY125" s="74"/>
      <c r="XZ125" s="74"/>
      <c r="YA125" s="77"/>
      <c r="YB125" s="77"/>
      <c r="YC125" s="11"/>
      <c r="YI125" s="73"/>
      <c r="YJ125" s="73"/>
      <c r="YK125" s="73"/>
      <c r="YL125" s="73"/>
      <c r="YM125" s="74"/>
      <c r="YN125" s="74"/>
      <c r="YO125" s="77"/>
      <c r="YP125" s="77"/>
      <c r="YQ125" s="11"/>
      <c r="YW125" s="73"/>
      <c r="YX125" s="73"/>
      <c r="YY125" s="73"/>
      <c r="YZ125" s="73"/>
      <c r="ZA125" s="74"/>
      <c r="ZB125" s="74"/>
      <c r="ZC125" s="77"/>
      <c r="ZD125" s="77"/>
      <c r="ZE125" s="11"/>
      <c r="ZK125" s="73"/>
      <c r="ZL125" s="73"/>
      <c r="ZM125" s="73"/>
      <c r="ZN125" s="73"/>
      <c r="ZO125" s="74"/>
      <c r="ZP125" s="74"/>
      <c r="ZQ125" s="77"/>
      <c r="ZR125" s="77"/>
      <c r="ZS125" s="11"/>
      <c r="ZY125" s="73"/>
      <c r="ZZ125" s="73"/>
      <c r="AAA125" s="73"/>
      <c r="AAB125" s="73"/>
      <c r="AAC125" s="74"/>
      <c r="AAD125" s="74"/>
      <c r="AAE125" s="77"/>
      <c r="AAF125" s="77"/>
      <c r="AAG125" s="11"/>
      <c r="AAM125" s="73"/>
      <c r="AAN125" s="73"/>
      <c r="AAO125" s="73"/>
      <c r="AAP125" s="73"/>
      <c r="AAQ125" s="74"/>
      <c r="AAR125" s="74"/>
      <c r="AAS125" s="77"/>
      <c r="AAT125" s="77"/>
      <c r="AAU125" s="11"/>
      <c r="ABA125" s="73"/>
      <c r="ABB125" s="73"/>
      <c r="ABC125" s="73"/>
      <c r="ABD125" s="73"/>
      <c r="ABE125" s="74"/>
      <c r="ABF125" s="74"/>
      <c r="ABG125" s="77"/>
      <c r="ABH125" s="77"/>
      <c r="ABI125" s="11"/>
      <c r="ABO125" s="73"/>
      <c r="ABP125" s="73"/>
      <c r="ABQ125" s="73"/>
      <c r="ABR125" s="73"/>
      <c r="ABS125" s="74"/>
      <c r="ABT125" s="74"/>
      <c r="ABU125" s="77"/>
      <c r="ABV125" s="77"/>
      <c r="ABW125" s="11"/>
      <c r="ACC125" s="73"/>
      <c r="ACD125" s="73"/>
      <c r="ACE125" s="73"/>
      <c r="ACF125" s="73"/>
      <c r="ACG125" s="74"/>
      <c r="ACH125" s="74"/>
      <c r="ACI125" s="77"/>
      <c r="ACJ125" s="77"/>
      <c r="ACK125" s="11"/>
      <c r="ACQ125" s="73"/>
      <c r="ACR125" s="73"/>
      <c r="ACS125" s="73"/>
      <c r="ACT125" s="73"/>
      <c r="ACU125" s="74"/>
      <c r="ACV125" s="74"/>
      <c r="ACW125" s="77"/>
      <c r="ACX125" s="77"/>
      <c r="ACY125" s="11"/>
      <c r="ADE125" s="73"/>
      <c r="ADF125" s="73"/>
      <c r="ADG125" s="73"/>
      <c r="ADH125" s="73"/>
      <c r="ADI125" s="74"/>
      <c r="ADJ125" s="74"/>
      <c r="ADK125" s="77"/>
      <c r="ADL125" s="77"/>
      <c r="ADM125" s="11"/>
      <c r="ADS125" s="73"/>
      <c r="ADT125" s="73"/>
      <c r="ADU125" s="73"/>
      <c r="ADV125" s="73"/>
      <c r="ADW125" s="74"/>
      <c r="ADX125" s="74"/>
      <c r="ADY125" s="77"/>
      <c r="ADZ125" s="77"/>
      <c r="AEA125" s="11"/>
      <c r="AEG125" s="73"/>
      <c r="AEH125" s="73"/>
      <c r="AEI125" s="73"/>
      <c r="AEJ125" s="73"/>
      <c r="AEK125" s="74"/>
      <c r="AEL125" s="74"/>
      <c r="AEM125" s="77"/>
      <c r="AEN125" s="77"/>
      <c r="AEO125" s="11"/>
      <c r="AEU125" s="73"/>
      <c r="AEV125" s="73"/>
      <c r="AEW125" s="73"/>
      <c r="AEX125" s="73"/>
      <c r="AEY125" s="74"/>
      <c r="AEZ125" s="74"/>
      <c r="AFA125" s="77"/>
      <c r="AFB125" s="77"/>
      <c r="AFC125" s="11"/>
      <c r="AFI125" s="73"/>
      <c r="AFJ125" s="73"/>
      <c r="AFK125" s="73"/>
      <c r="AFL125" s="73"/>
      <c r="AFM125" s="74"/>
      <c r="AFN125" s="74"/>
      <c r="AFO125" s="77"/>
      <c r="AFP125" s="77"/>
      <c r="AFQ125" s="11"/>
      <c r="AFW125" s="73"/>
      <c r="AFX125" s="73"/>
      <c r="AFY125" s="73"/>
      <c r="AFZ125" s="73"/>
      <c r="AGA125" s="74"/>
      <c r="AGB125" s="74"/>
      <c r="AGC125" s="77"/>
      <c r="AGD125" s="77"/>
      <c r="AGE125" s="11"/>
      <c r="AGK125" s="73"/>
      <c r="AGL125" s="73"/>
      <c r="AGM125" s="73"/>
      <c r="AGN125" s="73"/>
      <c r="AGO125" s="74"/>
      <c r="AGP125" s="74"/>
      <c r="AGQ125" s="77"/>
      <c r="AGR125" s="77"/>
      <c r="AGS125" s="11"/>
      <c r="AGY125" s="73"/>
      <c r="AGZ125" s="73"/>
      <c r="AHA125" s="73"/>
      <c r="AHB125" s="73"/>
      <c r="AHC125" s="74"/>
      <c r="AHD125" s="74"/>
      <c r="AHE125" s="77"/>
      <c r="AHF125" s="77"/>
      <c r="AHG125" s="11"/>
      <c r="AHM125" s="73"/>
      <c r="AHN125" s="73"/>
      <c r="AHO125" s="73"/>
      <c r="AHP125" s="73"/>
      <c r="AHQ125" s="74"/>
      <c r="AHR125" s="74"/>
      <c r="AHS125" s="77"/>
      <c r="AHT125" s="77"/>
      <c r="AHU125" s="11"/>
      <c r="AIA125" s="73"/>
      <c r="AIB125" s="73"/>
      <c r="AIC125" s="73"/>
      <c r="AID125" s="73"/>
      <c r="AIE125" s="74"/>
      <c r="AIF125" s="74"/>
      <c r="AIG125" s="77"/>
      <c r="AIH125" s="77"/>
      <c r="AII125" s="11"/>
      <c r="AIO125" s="73"/>
      <c r="AIP125" s="73"/>
      <c r="AIQ125" s="73"/>
      <c r="AIR125" s="73"/>
      <c r="AIS125" s="74"/>
      <c r="AIT125" s="74"/>
      <c r="AIU125" s="77"/>
      <c r="AIV125" s="77"/>
      <c r="AIW125" s="11"/>
      <c r="AJC125" s="73"/>
      <c r="AJD125" s="73"/>
      <c r="AJE125" s="73"/>
      <c r="AJF125" s="73"/>
      <c r="AJG125" s="74"/>
      <c r="AJH125" s="74"/>
      <c r="AJI125" s="77"/>
      <c r="AJJ125" s="77"/>
      <c r="AJK125" s="11"/>
      <c r="AJQ125" s="73"/>
      <c r="AJR125" s="73"/>
      <c r="AJS125" s="73"/>
      <c r="AJT125" s="73"/>
      <c r="AJU125" s="74"/>
      <c r="AJV125" s="74"/>
      <c r="AJW125" s="77"/>
      <c r="AJX125" s="77"/>
      <c r="AJY125" s="11"/>
      <c r="AKE125" s="73"/>
      <c r="AKF125" s="73"/>
      <c r="AKG125" s="73"/>
      <c r="AKH125" s="73"/>
      <c r="AKI125" s="74"/>
      <c r="AKJ125" s="74"/>
      <c r="AKK125" s="77"/>
      <c r="AKL125" s="77"/>
      <c r="AKM125" s="11"/>
      <c r="AKS125" s="73"/>
      <c r="AKT125" s="73"/>
      <c r="AKU125" s="73"/>
      <c r="AKV125" s="73"/>
      <c r="AKW125" s="74"/>
      <c r="AKX125" s="74"/>
      <c r="AKY125" s="77"/>
      <c r="AKZ125" s="77"/>
      <c r="ALA125" s="11"/>
      <c r="ALG125" s="73"/>
      <c r="ALH125" s="73"/>
      <c r="ALI125" s="73"/>
      <c r="ALJ125" s="73"/>
      <c r="ALK125" s="74"/>
      <c r="ALL125" s="74"/>
      <c r="ALM125" s="77"/>
      <c r="ALN125" s="77"/>
      <c r="ALO125" s="11"/>
      <c r="ALU125" s="73"/>
      <c r="ALV125" s="73"/>
      <c r="ALW125" s="73"/>
      <c r="ALX125" s="73"/>
      <c r="ALY125" s="74"/>
      <c r="ALZ125" s="74"/>
      <c r="AMA125" s="77"/>
      <c r="AMB125" s="77"/>
      <c r="AMC125" s="11"/>
      <c r="AMI125" s="73"/>
      <c r="AMJ125" s="73"/>
      <c r="AMK125" s="73"/>
      <c r="AML125" s="73"/>
      <c r="AMM125" s="74"/>
      <c r="AMN125" s="74"/>
      <c r="AMO125" s="77"/>
      <c r="AMP125" s="77"/>
      <c r="AMQ125" s="11"/>
      <c r="AMW125" s="73"/>
      <c r="AMX125" s="73"/>
      <c r="AMY125" s="73"/>
      <c r="AMZ125" s="73"/>
      <c r="ANA125" s="74"/>
      <c r="ANB125" s="74"/>
      <c r="ANC125" s="77"/>
      <c r="AND125" s="77"/>
      <c r="ANE125" s="11"/>
      <c r="ANK125" s="73"/>
      <c r="ANL125" s="73"/>
      <c r="ANM125" s="73"/>
      <c r="ANN125" s="73"/>
      <c r="ANO125" s="74"/>
      <c r="ANP125" s="74"/>
      <c r="ANQ125" s="77"/>
      <c r="ANR125" s="77"/>
      <c r="ANS125" s="11"/>
      <c r="ANY125" s="73"/>
      <c r="ANZ125" s="73"/>
      <c r="AOA125" s="73"/>
      <c r="AOB125" s="73"/>
      <c r="AOC125" s="74"/>
      <c r="AOD125" s="74"/>
      <c r="AOE125" s="77"/>
      <c r="AOF125" s="77"/>
      <c r="AOG125" s="11"/>
      <c r="AOM125" s="73"/>
      <c r="AON125" s="73"/>
      <c r="AOO125" s="73"/>
      <c r="AOP125" s="73"/>
      <c r="AOQ125" s="74"/>
      <c r="AOR125" s="74"/>
      <c r="AOS125" s="77"/>
      <c r="AOT125" s="77"/>
      <c r="AOU125" s="11"/>
      <c r="APA125" s="73"/>
      <c r="APB125" s="73"/>
      <c r="APC125" s="73"/>
      <c r="APD125" s="73"/>
      <c r="APE125" s="74"/>
      <c r="APF125" s="74"/>
      <c r="APG125" s="77"/>
      <c r="APH125" s="77"/>
      <c r="API125" s="11"/>
      <c r="APO125" s="73"/>
      <c r="APP125" s="73"/>
      <c r="APQ125" s="73"/>
      <c r="APR125" s="73"/>
      <c r="APS125" s="74"/>
      <c r="APT125" s="74"/>
      <c r="APU125" s="77"/>
      <c r="APV125" s="77"/>
      <c r="APW125" s="11"/>
      <c r="AQC125" s="73"/>
      <c r="AQD125" s="73"/>
      <c r="AQE125" s="73"/>
      <c r="AQF125" s="73"/>
      <c r="AQG125" s="74"/>
      <c r="AQH125" s="74"/>
      <c r="AQI125" s="77"/>
      <c r="AQJ125" s="77"/>
      <c r="AQK125" s="11"/>
      <c r="AQQ125" s="73"/>
      <c r="AQR125" s="73"/>
      <c r="AQS125" s="73"/>
      <c r="AQT125" s="73"/>
      <c r="AQU125" s="74"/>
      <c r="AQV125" s="74"/>
      <c r="AQW125" s="77"/>
      <c r="AQX125" s="77"/>
      <c r="AQY125" s="11"/>
      <c r="ARE125" s="73"/>
      <c r="ARF125" s="73"/>
      <c r="ARG125" s="73"/>
      <c r="ARH125" s="73"/>
      <c r="ARI125" s="74"/>
      <c r="ARJ125" s="74"/>
      <c r="ARK125" s="77"/>
      <c r="ARL125" s="77"/>
      <c r="ARM125" s="11"/>
      <c r="ARS125" s="73"/>
      <c r="ART125" s="73"/>
      <c r="ARU125" s="73"/>
      <c r="ARV125" s="73"/>
      <c r="ARW125" s="74"/>
      <c r="ARX125" s="74"/>
      <c r="ARY125" s="77"/>
      <c r="ARZ125" s="77"/>
      <c r="ASA125" s="11"/>
      <c r="ASG125" s="73"/>
      <c r="ASH125" s="73"/>
      <c r="ASI125" s="73"/>
      <c r="ASJ125" s="73"/>
      <c r="ASK125" s="74"/>
      <c r="ASL125" s="74"/>
      <c r="ASM125" s="77"/>
      <c r="ASN125" s="77"/>
      <c r="ASO125" s="11"/>
      <c r="ASU125" s="73"/>
      <c r="ASV125" s="73"/>
      <c r="ASW125" s="73"/>
      <c r="ASX125" s="73"/>
      <c r="ASY125" s="74"/>
      <c r="ASZ125" s="74"/>
      <c r="ATA125" s="77"/>
      <c r="ATB125" s="77"/>
      <c r="ATC125" s="11"/>
      <c r="ATI125" s="73"/>
      <c r="ATJ125" s="73"/>
      <c r="ATK125" s="73"/>
      <c r="ATL125" s="73"/>
      <c r="ATM125" s="74"/>
      <c r="ATN125" s="74"/>
      <c r="ATO125" s="77"/>
      <c r="ATP125" s="77"/>
      <c r="ATQ125" s="11"/>
      <c r="ATW125" s="73"/>
      <c r="ATX125" s="73"/>
      <c r="ATY125" s="73"/>
      <c r="ATZ125" s="73"/>
      <c r="AUA125" s="74"/>
      <c r="AUB125" s="74"/>
      <c r="AUC125" s="77"/>
      <c r="AUD125" s="77"/>
      <c r="AUE125" s="11"/>
      <c r="AUK125" s="73"/>
      <c r="AUL125" s="73"/>
      <c r="AUM125" s="73"/>
      <c r="AUN125" s="73"/>
      <c r="AUO125" s="74"/>
      <c r="AUP125" s="74"/>
      <c r="AUQ125" s="77"/>
      <c r="AUR125" s="77"/>
      <c r="AUS125" s="11"/>
      <c r="AUY125" s="73"/>
      <c r="AUZ125" s="73"/>
      <c r="AVA125" s="73"/>
      <c r="AVB125" s="73"/>
      <c r="AVC125" s="74"/>
      <c r="AVD125" s="74"/>
      <c r="AVE125" s="77"/>
      <c r="AVF125" s="77"/>
      <c r="AVG125" s="11"/>
      <c r="AVM125" s="73"/>
      <c r="AVN125" s="73"/>
      <c r="AVO125" s="73"/>
      <c r="AVP125" s="73"/>
      <c r="AVQ125" s="74"/>
      <c r="AVR125" s="74"/>
      <c r="AVS125" s="77"/>
      <c r="AVT125" s="77"/>
      <c r="AVU125" s="11"/>
      <c r="AWA125" s="73"/>
      <c r="AWB125" s="73"/>
      <c r="AWC125" s="73"/>
      <c r="AWD125" s="73"/>
      <c r="AWE125" s="74"/>
      <c r="AWF125" s="74"/>
      <c r="AWG125" s="77"/>
      <c r="AWH125" s="77"/>
      <c r="AWI125" s="11"/>
      <c r="AWO125" s="73"/>
      <c r="AWP125" s="73"/>
      <c r="AWQ125" s="73"/>
      <c r="AWR125" s="73"/>
      <c r="AWS125" s="74"/>
      <c r="AWT125" s="74"/>
      <c r="AWU125" s="77"/>
      <c r="AWV125" s="77"/>
      <c r="AWW125" s="11"/>
      <c r="AXC125" s="73"/>
      <c r="AXD125" s="73"/>
      <c r="AXE125" s="73"/>
      <c r="AXF125" s="73"/>
      <c r="AXG125" s="74"/>
      <c r="AXH125" s="74"/>
      <c r="AXI125" s="77"/>
      <c r="AXJ125" s="77"/>
      <c r="AXK125" s="11"/>
      <c r="AXQ125" s="73"/>
      <c r="AXR125" s="73"/>
      <c r="AXS125" s="73"/>
      <c r="AXT125" s="73"/>
      <c r="AXU125" s="74"/>
      <c r="AXV125" s="74"/>
      <c r="AXW125" s="77"/>
      <c r="AXX125" s="77"/>
      <c r="AXY125" s="11"/>
      <c r="AYE125" s="73"/>
      <c r="AYF125" s="73"/>
      <c r="AYG125" s="73"/>
      <c r="AYH125" s="73"/>
      <c r="AYI125" s="74"/>
      <c r="AYJ125" s="74"/>
      <c r="AYK125" s="77"/>
      <c r="AYL125" s="77"/>
      <c r="AYM125" s="11"/>
      <c r="AYS125" s="73"/>
      <c r="AYT125" s="73"/>
      <c r="AYU125" s="73"/>
      <c r="AYV125" s="73"/>
      <c r="AYW125" s="74"/>
      <c r="AYX125" s="74"/>
      <c r="AYY125" s="77"/>
      <c r="AYZ125" s="77"/>
      <c r="AZA125" s="11"/>
      <c r="AZG125" s="73"/>
      <c r="AZH125" s="73"/>
      <c r="AZI125" s="73"/>
      <c r="AZJ125" s="73"/>
      <c r="AZK125" s="74"/>
      <c r="AZL125" s="74"/>
      <c r="AZM125" s="77"/>
      <c r="AZN125" s="77"/>
      <c r="AZO125" s="11"/>
      <c r="AZU125" s="73"/>
      <c r="AZV125" s="73"/>
      <c r="AZW125" s="73"/>
      <c r="AZX125" s="73"/>
      <c r="AZY125" s="74"/>
      <c r="AZZ125" s="74"/>
      <c r="BAA125" s="77"/>
      <c r="BAB125" s="77"/>
      <c r="BAC125" s="11"/>
      <c r="BAI125" s="73"/>
      <c r="BAJ125" s="73"/>
      <c r="BAK125" s="73"/>
      <c r="BAL125" s="73"/>
      <c r="BAM125" s="74"/>
      <c r="BAN125" s="74"/>
      <c r="BAO125" s="77"/>
      <c r="BAP125" s="77"/>
      <c r="BAQ125" s="11"/>
      <c r="BAW125" s="73"/>
      <c r="BAX125" s="73"/>
      <c r="BAY125" s="73"/>
      <c r="BAZ125" s="73"/>
      <c r="BBA125" s="74"/>
      <c r="BBB125" s="74"/>
      <c r="BBC125" s="77"/>
      <c r="BBD125" s="77"/>
      <c r="BBE125" s="11"/>
      <c r="BBK125" s="73"/>
      <c r="BBL125" s="73"/>
      <c r="BBM125" s="73"/>
      <c r="BBN125" s="73"/>
      <c r="BBO125" s="74"/>
      <c r="BBP125" s="74"/>
      <c r="BBQ125" s="77"/>
      <c r="BBR125" s="77"/>
      <c r="BBS125" s="11"/>
      <c r="BBY125" s="73"/>
      <c r="BBZ125" s="73"/>
      <c r="BCA125" s="73"/>
      <c r="BCB125" s="73"/>
      <c r="BCC125" s="74"/>
      <c r="BCD125" s="74"/>
      <c r="BCE125" s="77"/>
      <c r="BCF125" s="77"/>
      <c r="BCG125" s="11"/>
      <c r="BCM125" s="73"/>
      <c r="BCN125" s="73"/>
      <c r="BCO125" s="73"/>
      <c r="BCP125" s="73"/>
      <c r="BCQ125" s="74"/>
      <c r="BCR125" s="74"/>
      <c r="BCS125" s="77"/>
      <c r="BCT125" s="77"/>
      <c r="BCU125" s="11"/>
      <c r="BDA125" s="73"/>
      <c r="BDB125" s="73"/>
      <c r="BDC125" s="73"/>
      <c r="BDD125" s="73"/>
      <c r="BDE125" s="74"/>
      <c r="BDF125" s="74"/>
      <c r="BDG125" s="77"/>
      <c r="BDH125" s="77"/>
      <c r="BDI125" s="11"/>
      <c r="BDO125" s="73"/>
      <c r="BDP125" s="73"/>
      <c r="BDQ125" s="73"/>
      <c r="BDR125" s="73"/>
      <c r="BDS125" s="74"/>
      <c r="BDT125" s="74"/>
      <c r="BDU125" s="77"/>
      <c r="BDV125" s="77"/>
      <c r="BDW125" s="11"/>
      <c r="BEC125" s="73"/>
      <c r="BED125" s="73"/>
      <c r="BEE125" s="73"/>
      <c r="BEF125" s="73"/>
      <c r="BEG125" s="74"/>
      <c r="BEH125" s="74"/>
      <c r="BEI125" s="77"/>
      <c r="BEJ125" s="77"/>
      <c r="BEK125" s="11"/>
      <c r="BEQ125" s="73"/>
      <c r="BER125" s="73"/>
      <c r="BES125" s="73"/>
      <c r="BET125" s="73"/>
      <c r="BEU125" s="74"/>
      <c r="BEV125" s="74"/>
      <c r="BEW125" s="77"/>
      <c r="BEX125" s="77"/>
      <c r="BEY125" s="11"/>
      <c r="BFE125" s="73"/>
      <c r="BFF125" s="73"/>
      <c r="BFG125" s="73"/>
      <c r="BFH125" s="73"/>
      <c r="BFI125" s="74"/>
      <c r="BFJ125" s="74"/>
      <c r="BFK125" s="77"/>
      <c r="BFL125" s="77"/>
      <c r="BFM125" s="11"/>
      <c r="BFS125" s="73"/>
      <c r="BFT125" s="73"/>
      <c r="BFU125" s="73"/>
      <c r="BFV125" s="73"/>
      <c r="BFW125" s="74"/>
      <c r="BFX125" s="74"/>
      <c r="BFY125" s="77"/>
      <c r="BFZ125" s="77"/>
      <c r="BGA125" s="11"/>
      <c r="BGG125" s="73"/>
      <c r="BGH125" s="73"/>
      <c r="BGI125" s="73"/>
      <c r="BGJ125" s="73"/>
      <c r="BGK125" s="74"/>
      <c r="BGL125" s="74"/>
      <c r="BGM125" s="77"/>
      <c r="BGN125" s="77"/>
      <c r="BGO125" s="11"/>
      <c r="BGU125" s="73"/>
      <c r="BGV125" s="73"/>
      <c r="BGW125" s="73"/>
      <c r="BGX125" s="73"/>
      <c r="BGY125" s="74"/>
      <c r="BGZ125" s="74"/>
      <c r="BHA125" s="77"/>
      <c r="BHB125" s="77"/>
      <c r="BHC125" s="11"/>
      <c r="BHI125" s="73"/>
      <c r="BHJ125" s="73"/>
      <c r="BHK125" s="73"/>
      <c r="BHL125" s="73"/>
      <c r="BHM125" s="74"/>
      <c r="BHN125" s="74"/>
      <c r="BHO125" s="77"/>
      <c r="BHP125" s="77"/>
      <c r="BHQ125" s="11"/>
      <c r="BHW125" s="73"/>
      <c r="BHX125" s="73"/>
      <c r="BHY125" s="73"/>
      <c r="BHZ125" s="73"/>
      <c r="BIA125" s="74"/>
      <c r="BIB125" s="74"/>
      <c r="BIC125" s="77"/>
      <c r="BID125" s="77"/>
      <c r="BIE125" s="11"/>
      <c r="BIK125" s="73"/>
      <c r="BIL125" s="73"/>
      <c r="BIM125" s="73"/>
      <c r="BIN125" s="73"/>
      <c r="BIO125" s="74"/>
      <c r="BIP125" s="74"/>
      <c r="BIQ125" s="77"/>
      <c r="BIR125" s="77"/>
      <c r="BIS125" s="11"/>
      <c r="BIY125" s="73"/>
      <c r="BIZ125" s="73"/>
      <c r="BJA125" s="73"/>
      <c r="BJB125" s="73"/>
      <c r="BJC125" s="74"/>
      <c r="BJD125" s="74"/>
      <c r="BJE125" s="77"/>
      <c r="BJF125" s="77"/>
      <c r="BJG125" s="11"/>
      <c r="BJM125" s="73"/>
      <c r="BJN125" s="73"/>
      <c r="BJO125" s="73"/>
      <c r="BJP125" s="73"/>
      <c r="BJQ125" s="74"/>
      <c r="BJR125" s="74"/>
      <c r="BJS125" s="77"/>
      <c r="BJT125" s="77"/>
      <c r="BJU125" s="11"/>
      <c r="BKA125" s="73"/>
      <c r="BKB125" s="73"/>
      <c r="BKC125" s="73"/>
      <c r="BKD125" s="73"/>
      <c r="BKE125" s="74"/>
      <c r="BKF125" s="74"/>
      <c r="BKG125" s="77"/>
      <c r="BKH125" s="77"/>
      <c r="BKI125" s="11"/>
      <c r="BKO125" s="73"/>
      <c r="BKP125" s="73"/>
      <c r="BKQ125" s="73"/>
      <c r="BKR125" s="73"/>
      <c r="BKS125" s="74"/>
      <c r="BKT125" s="74"/>
      <c r="BKU125" s="77"/>
      <c r="BKV125" s="77"/>
      <c r="BKW125" s="11"/>
      <c r="BLC125" s="73"/>
      <c r="BLD125" s="73"/>
      <c r="BLE125" s="73"/>
      <c r="BLF125" s="73"/>
      <c r="BLG125" s="74"/>
      <c r="BLH125" s="74"/>
      <c r="BLI125" s="77"/>
      <c r="BLJ125" s="77"/>
      <c r="BLK125" s="11"/>
      <c r="BLQ125" s="73"/>
      <c r="BLR125" s="73"/>
      <c r="BLS125" s="73"/>
      <c r="BLT125" s="73"/>
      <c r="BLU125" s="74"/>
      <c r="BLV125" s="74"/>
      <c r="BLW125" s="77"/>
      <c r="BLX125" s="77"/>
      <c r="BLY125" s="11"/>
      <c r="BME125" s="73"/>
      <c r="BMF125" s="73"/>
      <c r="BMG125" s="73"/>
      <c r="BMH125" s="73"/>
      <c r="BMI125" s="74"/>
      <c r="BMJ125" s="74"/>
      <c r="BMK125" s="77"/>
      <c r="BML125" s="77"/>
      <c r="BMM125" s="11"/>
      <c r="BMS125" s="73"/>
      <c r="BMT125" s="73"/>
      <c r="BMU125" s="73"/>
      <c r="BMV125" s="73"/>
      <c r="BMW125" s="74"/>
      <c r="BMX125" s="74"/>
      <c r="BMY125" s="77"/>
      <c r="BMZ125" s="77"/>
      <c r="BNA125" s="11"/>
      <c r="BNG125" s="73"/>
      <c r="BNH125" s="73"/>
      <c r="BNI125" s="73"/>
      <c r="BNJ125" s="73"/>
      <c r="BNK125" s="74"/>
      <c r="BNL125" s="74"/>
      <c r="BNM125" s="77"/>
      <c r="BNN125" s="77"/>
      <c r="BNO125" s="11"/>
      <c r="BNU125" s="73"/>
      <c r="BNV125" s="73"/>
      <c r="BNW125" s="73"/>
      <c r="BNX125" s="73"/>
      <c r="BNY125" s="74"/>
      <c r="BNZ125" s="74"/>
      <c r="BOA125" s="77"/>
      <c r="BOB125" s="77"/>
      <c r="BOC125" s="11"/>
      <c r="BOI125" s="73"/>
      <c r="BOJ125" s="73"/>
      <c r="BOK125" s="73"/>
      <c r="BOL125" s="73"/>
      <c r="BOM125" s="74"/>
      <c r="BON125" s="74"/>
      <c r="BOO125" s="77"/>
      <c r="BOP125" s="77"/>
      <c r="BOQ125" s="11"/>
      <c r="BOW125" s="73"/>
      <c r="BOX125" s="73"/>
      <c r="BOY125" s="73"/>
      <c r="BOZ125" s="73"/>
      <c r="BPA125" s="74"/>
      <c r="BPB125" s="74"/>
      <c r="BPC125" s="77"/>
      <c r="BPD125" s="77"/>
      <c r="BPE125" s="11"/>
      <c r="BPK125" s="73"/>
      <c r="BPL125" s="73"/>
      <c r="BPM125" s="73"/>
      <c r="BPN125" s="73"/>
      <c r="BPO125" s="74"/>
      <c r="BPP125" s="74"/>
      <c r="BPQ125" s="77"/>
      <c r="BPR125" s="77"/>
      <c r="BPS125" s="11"/>
      <c r="BPY125" s="73"/>
      <c r="BPZ125" s="73"/>
      <c r="BQA125" s="73"/>
      <c r="BQB125" s="73"/>
      <c r="BQC125" s="74"/>
      <c r="BQD125" s="74"/>
      <c r="BQE125" s="77"/>
      <c r="BQF125" s="77"/>
      <c r="BQG125" s="11"/>
      <c r="BQM125" s="73"/>
      <c r="BQN125" s="73"/>
      <c r="BQO125" s="73"/>
      <c r="BQP125" s="73"/>
      <c r="BQQ125" s="74"/>
      <c r="BQR125" s="74"/>
      <c r="BQS125" s="77"/>
      <c r="BQT125" s="77"/>
      <c r="BQU125" s="11"/>
      <c r="BRA125" s="73"/>
      <c r="BRB125" s="73"/>
      <c r="BRC125" s="73"/>
      <c r="BRD125" s="73"/>
      <c r="BRE125" s="74"/>
      <c r="BRF125" s="74"/>
      <c r="BRG125" s="77"/>
      <c r="BRH125" s="77"/>
      <c r="BRI125" s="11"/>
      <c r="BRO125" s="73"/>
      <c r="BRP125" s="73"/>
      <c r="BRQ125" s="73"/>
      <c r="BRR125" s="73"/>
      <c r="BRS125" s="74"/>
      <c r="BRT125" s="74"/>
      <c r="BRU125" s="77"/>
      <c r="BRV125" s="77"/>
      <c r="BRW125" s="11"/>
      <c r="BSC125" s="73"/>
      <c r="BSD125" s="73"/>
      <c r="BSE125" s="73"/>
      <c r="BSF125" s="73"/>
      <c r="BSG125" s="74"/>
      <c r="BSH125" s="74"/>
      <c r="BSI125" s="77"/>
      <c r="BSJ125" s="77"/>
      <c r="BSK125" s="11"/>
      <c r="BSQ125" s="73"/>
      <c r="BSR125" s="73"/>
      <c r="BSS125" s="73"/>
      <c r="BST125" s="73"/>
      <c r="BSU125" s="74"/>
      <c r="BSV125" s="74"/>
      <c r="BSW125" s="77"/>
      <c r="BSX125" s="77"/>
      <c r="BSY125" s="11"/>
      <c r="BTE125" s="73"/>
      <c r="BTF125" s="73"/>
      <c r="BTG125" s="73"/>
      <c r="BTH125" s="73"/>
      <c r="BTI125" s="74"/>
      <c r="BTJ125" s="74"/>
      <c r="BTK125" s="77"/>
      <c r="BTL125" s="77"/>
      <c r="BTM125" s="11"/>
      <c r="BTS125" s="73"/>
      <c r="BTT125" s="73"/>
      <c r="BTU125" s="73"/>
      <c r="BTV125" s="73"/>
      <c r="BTW125" s="74"/>
      <c r="BTX125" s="74"/>
      <c r="BTY125" s="77"/>
      <c r="BTZ125" s="77"/>
      <c r="BUA125" s="11"/>
      <c r="BUG125" s="73"/>
      <c r="BUH125" s="73"/>
      <c r="BUI125" s="73"/>
      <c r="BUJ125" s="73"/>
      <c r="BUK125" s="74"/>
      <c r="BUL125" s="74"/>
      <c r="BUM125" s="77"/>
      <c r="BUN125" s="77"/>
      <c r="BUO125" s="11"/>
      <c r="BUU125" s="73"/>
      <c r="BUV125" s="73"/>
      <c r="BUW125" s="73"/>
      <c r="BUX125" s="73"/>
      <c r="BUY125" s="74"/>
      <c r="BUZ125" s="74"/>
      <c r="BVA125" s="77"/>
      <c r="BVB125" s="77"/>
      <c r="BVC125" s="11"/>
      <c r="BVI125" s="73"/>
      <c r="BVJ125" s="73"/>
      <c r="BVK125" s="73"/>
      <c r="BVL125" s="73"/>
      <c r="BVM125" s="74"/>
      <c r="BVN125" s="74"/>
      <c r="BVO125" s="77"/>
      <c r="BVP125" s="77"/>
      <c r="BVQ125" s="11"/>
      <c r="BVW125" s="73"/>
      <c r="BVX125" s="73"/>
      <c r="BVY125" s="73"/>
      <c r="BVZ125" s="73"/>
      <c r="BWA125" s="74"/>
      <c r="BWB125" s="74"/>
      <c r="BWC125" s="77"/>
      <c r="BWD125" s="77"/>
      <c r="BWE125" s="11"/>
      <c r="BWK125" s="73"/>
      <c r="BWL125" s="73"/>
      <c r="BWM125" s="73"/>
      <c r="BWN125" s="73"/>
      <c r="BWO125" s="74"/>
      <c r="BWP125" s="74"/>
      <c r="BWQ125" s="77"/>
      <c r="BWR125" s="77"/>
      <c r="BWS125" s="11"/>
      <c r="BWY125" s="73"/>
      <c r="BWZ125" s="73"/>
      <c r="BXA125" s="73"/>
      <c r="BXB125" s="73"/>
      <c r="BXC125" s="74"/>
      <c r="BXD125" s="74"/>
      <c r="BXE125" s="77"/>
      <c r="BXF125" s="77"/>
      <c r="BXG125" s="11"/>
      <c r="BXM125" s="73"/>
      <c r="BXN125" s="73"/>
      <c r="BXO125" s="73"/>
      <c r="BXP125" s="73"/>
      <c r="BXQ125" s="74"/>
      <c r="BXR125" s="74"/>
      <c r="BXS125" s="77"/>
      <c r="BXT125" s="77"/>
      <c r="BXU125" s="11"/>
      <c r="BYA125" s="73"/>
      <c r="BYB125" s="73"/>
      <c r="BYC125" s="73"/>
      <c r="BYD125" s="73"/>
      <c r="BYE125" s="74"/>
      <c r="BYF125" s="74"/>
      <c r="BYG125" s="77"/>
      <c r="BYH125" s="77"/>
      <c r="BYI125" s="11"/>
      <c r="BYO125" s="73"/>
      <c r="BYP125" s="73"/>
      <c r="BYQ125" s="73"/>
      <c r="BYR125" s="73"/>
      <c r="BYS125" s="74"/>
      <c r="BYT125" s="74"/>
      <c r="BYU125" s="77"/>
      <c r="BYV125" s="77"/>
      <c r="BYW125" s="11"/>
      <c r="BZC125" s="73"/>
      <c r="BZD125" s="73"/>
      <c r="BZE125" s="73"/>
      <c r="BZF125" s="73"/>
      <c r="BZG125" s="74"/>
      <c r="BZH125" s="74"/>
      <c r="BZI125" s="77"/>
      <c r="BZJ125" s="77"/>
      <c r="BZK125" s="11"/>
      <c r="BZQ125" s="73"/>
      <c r="BZR125" s="73"/>
      <c r="BZS125" s="73"/>
      <c r="BZT125" s="73"/>
      <c r="BZU125" s="74"/>
      <c r="BZV125" s="74"/>
      <c r="BZW125" s="77"/>
      <c r="BZX125" s="77"/>
      <c r="BZY125" s="11"/>
      <c r="CAE125" s="73"/>
      <c r="CAF125" s="73"/>
      <c r="CAG125" s="73"/>
      <c r="CAH125" s="73"/>
      <c r="CAI125" s="74"/>
      <c r="CAJ125" s="74"/>
      <c r="CAK125" s="77"/>
      <c r="CAL125" s="77"/>
      <c r="CAM125" s="11"/>
      <c r="CAS125" s="73"/>
      <c r="CAT125" s="73"/>
      <c r="CAU125" s="73"/>
      <c r="CAV125" s="73"/>
      <c r="CAW125" s="74"/>
      <c r="CAX125" s="74"/>
      <c r="CAY125" s="77"/>
      <c r="CAZ125" s="77"/>
      <c r="CBA125" s="11"/>
      <c r="CBG125" s="73"/>
      <c r="CBH125" s="73"/>
      <c r="CBI125" s="73"/>
      <c r="CBJ125" s="73"/>
      <c r="CBK125" s="74"/>
      <c r="CBL125" s="74"/>
      <c r="CBM125" s="77"/>
      <c r="CBN125" s="77"/>
      <c r="CBO125" s="11"/>
      <c r="CBU125" s="73"/>
      <c r="CBV125" s="73"/>
      <c r="CBW125" s="73"/>
      <c r="CBX125" s="73"/>
      <c r="CBY125" s="74"/>
      <c r="CBZ125" s="74"/>
      <c r="CCA125" s="77"/>
      <c r="CCB125" s="77"/>
      <c r="CCC125" s="11"/>
      <c r="CCI125" s="73"/>
      <c r="CCJ125" s="73"/>
      <c r="CCK125" s="73"/>
      <c r="CCL125" s="73"/>
      <c r="CCM125" s="74"/>
      <c r="CCN125" s="74"/>
      <c r="CCO125" s="77"/>
      <c r="CCP125" s="77"/>
      <c r="CCQ125" s="11"/>
      <c r="CCW125" s="73"/>
      <c r="CCX125" s="73"/>
      <c r="CCY125" s="73"/>
      <c r="CCZ125" s="73"/>
      <c r="CDA125" s="74"/>
      <c r="CDB125" s="74"/>
      <c r="CDC125" s="77"/>
      <c r="CDD125" s="77"/>
      <c r="CDE125" s="11"/>
      <c r="CDK125" s="73"/>
      <c r="CDL125" s="73"/>
      <c r="CDM125" s="73"/>
      <c r="CDN125" s="73"/>
      <c r="CDO125" s="74"/>
      <c r="CDP125" s="74"/>
      <c r="CDQ125" s="77"/>
      <c r="CDR125" s="77"/>
      <c r="CDS125" s="11"/>
      <c r="CDY125" s="73"/>
      <c r="CDZ125" s="73"/>
      <c r="CEA125" s="73"/>
      <c r="CEB125" s="73"/>
      <c r="CEC125" s="74"/>
      <c r="CED125" s="74"/>
      <c r="CEE125" s="77"/>
      <c r="CEF125" s="77"/>
      <c r="CEG125" s="11"/>
      <c r="CEM125" s="73"/>
      <c r="CEN125" s="73"/>
      <c r="CEO125" s="73"/>
      <c r="CEP125" s="73"/>
      <c r="CEQ125" s="74"/>
      <c r="CER125" s="74"/>
      <c r="CES125" s="77"/>
      <c r="CET125" s="77"/>
      <c r="CEU125" s="11"/>
      <c r="CFA125" s="73"/>
      <c r="CFB125" s="73"/>
      <c r="CFC125" s="73"/>
      <c r="CFD125" s="73"/>
      <c r="CFE125" s="74"/>
      <c r="CFF125" s="74"/>
      <c r="CFG125" s="77"/>
      <c r="CFH125" s="77"/>
      <c r="CFI125" s="11"/>
      <c r="CFO125" s="73"/>
      <c r="CFP125" s="73"/>
      <c r="CFQ125" s="73"/>
      <c r="CFR125" s="73"/>
      <c r="CFS125" s="74"/>
      <c r="CFT125" s="74"/>
      <c r="CFU125" s="77"/>
      <c r="CFV125" s="77"/>
      <c r="CFW125" s="11"/>
      <c r="CGC125" s="73"/>
      <c r="CGD125" s="73"/>
      <c r="CGE125" s="73"/>
      <c r="CGF125" s="73"/>
      <c r="CGG125" s="74"/>
      <c r="CGH125" s="74"/>
      <c r="CGI125" s="77"/>
      <c r="CGJ125" s="77"/>
      <c r="CGK125" s="11"/>
      <c r="CGQ125" s="73"/>
      <c r="CGR125" s="73"/>
      <c r="CGS125" s="73"/>
      <c r="CGT125" s="73"/>
      <c r="CGU125" s="74"/>
      <c r="CGV125" s="74"/>
      <c r="CGW125" s="77"/>
      <c r="CGX125" s="77"/>
      <c r="CGY125" s="11"/>
      <c r="CHE125" s="73"/>
      <c r="CHF125" s="73"/>
      <c r="CHG125" s="73"/>
      <c r="CHH125" s="73"/>
      <c r="CHI125" s="74"/>
      <c r="CHJ125" s="74"/>
      <c r="CHK125" s="77"/>
      <c r="CHL125" s="77"/>
      <c r="CHM125" s="11"/>
      <c r="CHS125" s="73"/>
      <c r="CHT125" s="73"/>
      <c r="CHU125" s="73"/>
      <c r="CHV125" s="73"/>
      <c r="CHW125" s="74"/>
      <c r="CHX125" s="74"/>
      <c r="CHY125" s="77"/>
      <c r="CHZ125" s="77"/>
      <c r="CIA125" s="11"/>
      <c r="CIG125" s="73"/>
      <c r="CIH125" s="73"/>
      <c r="CII125" s="73"/>
      <c r="CIJ125" s="73"/>
      <c r="CIK125" s="74"/>
      <c r="CIL125" s="74"/>
      <c r="CIM125" s="77"/>
      <c r="CIN125" s="77"/>
      <c r="CIO125" s="11"/>
      <c r="CIU125" s="73"/>
      <c r="CIV125" s="73"/>
      <c r="CIW125" s="73"/>
      <c r="CIX125" s="73"/>
      <c r="CIY125" s="74"/>
      <c r="CIZ125" s="74"/>
      <c r="CJA125" s="77"/>
      <c r="CJB125" s="77"/>
      <c r="CJC125" s="11"/>
      <c r="CJI125" s="73"/>
      <c r="CJJ125" s="73"/>
      <c r="CJK125" s="73"/>
      <c r="CJL125" s="73"/>
      <c r="CJM125" s="74"/>
      <c r="CJN125" s="74"/>
      <c r="CJO125" s="77"/>
      <c r="CJP125" s="77"/>
      <c r="CJQ125" s="11"/>
      <c r="CJW125" s="73"/>
      <c r="CJX125" s="73"/>
      <c r="CJY125" s="73"/>
      <c r="CJZ125" s="73"/>
      <c r="CKA125" s="74"/>
      <c r="CKB125" s="74"/>
      <c r="CKC125" s="77"/>
      <c r="CKD125" s="77"/>
      <c r="CKE125" s="11"/>
      <c r="CKK125" s="73"/>
      <c r="CKL125" s="73"/>
      <c r="CKM125" s="73"/>
      <c r="CKN125" s="73"/>
      <c r="CKO125" s="74"/>
      <c r="CKP125" s="74"/>
      <c r="CKQ125" s="77"/>
      <c r="CKR125" s="77"/>
      <c r="CKS125" s="11"/>
      <c r="CKY125" s="73"/>
      <c r="CKZ125" s="73"/>
      <c r="CLA125" s="73"/>
      <c r="CLB125" s="73"/>
      <c r="CLC125" s="74"/>
      <c r="CLD125" s="74"/>
      <c r="CLE125" s="77"/>
      <c r="CLF125" s="77"/>
      <c r="CLG125" s="11"/>
      <c r="CLM125" s="73"/>
      <c r="CLN125" s="73"/>
      <c r="CLO125" s="73"/>
      <c r="CLP125" s="73"/>
      <c r="CLQ125" s="74"/>
      <c r="CLR125" s="74"/>
      <c r="CLS125" s="77"/>
      <c r="CLT125" s="77"/>
      <c r="CLU125" s="11"/>
      <c r="CMA125" s="73"/>
      <c r="CMB125" s="73"/>
      <c r="CMC125" s="73"/>
      <c r="CMD125" s="73"/>
      <c r="CME125" s="74"/>
      <c r="CMF125" s="74"/>
      <c r="CMG125" s="77"/>
      <c r="CMH125" s="77"/>
      <c r="CMI125" s="11"/>
      <c r="CMO125" s="73"/>
      <c r="CMP125" s="73"/>
      <c r="CMQ125" s="73"/>
      <c r="CMR125" s="73"/>
      <c r="CMS125" s="74"/>
      <c r="CMT125" s="74"/>
      <c r="CMU125" s="77"/>
      <c r="CMV125" s="77"/>
      <c r="CMW125" s="11"/>
      <c r="CNC125" s="73"/>
      <c r="CND125" s="73"/>
      <c r="CNE125" s="73"/>
      <c r="CNF125" s="73"/>
      <c r="CNG125" s="74"/>
      <c r="CNH125" s="74"/>
      <c r="CNI125" s="77"/>
      <c r="CNJ125" s="77"/>
      <c r="CNK125" s="11"/>
      <c r="CNQ125" s="73"/>
      <c r="CNR125" s="73"/>
      <c r="CNS125" s="73"/>
      <c r="CNT125" s="73"/>
      <c r="CNU125" s="74"/>
      <c r="CNV125" s="74"/>
      <c r="CNW125" s="77"/>
      <c r="CNX125" s="77"/>
      <c r="CNY125" s="11"/>
      <c r="COE125" s="73"/>
      <c r="COF125" s="73"/>
      <c r="COG125" s="73"/>
      <c r="COH125" s="73"/>
      <c r="COI125" s="74"/>
      <c r="COJ125" s="74"/>
      <c r="COK125" s="77"/>
      <c r="COL125" s="77"/>
      <c r="COM125" s="11"/>
      <c r="COS125" s="73"/>
      <c r="COT125" s="73"/>
      <c r="COU125" s="73"/>
      <c r="COV125" s="73"/>
      <c r="COW125" s="74"/>
      <c r="COX125" s="74"/>
      <c r="COY125" s="77"/>
      <c r="COZ125" s="77"/>
      <c r="CPA125" s="11"/>
      <c r="CPG125" s="73"/>
      <c r="CPH125" s="73"/>
      <c r="CPI125" s="73"/>
      <c r="CPJ125" s="73"/>
      <c r="CPK125" s="74"/>
      <c r="CPL125" s="74"/>
      <c r="CPM125" s="77"/>
      <c r="CPN125" s="77"/>
      <c r="CPO125" s="11"/>
      <c r="CPU125" s="73"/>
      <c r="CPV125" s="73"/>
      <c r="CPW125" s="73"/>
      <c r="CPX125" s="73"/>
      <c r="CPY125" s="74"/>
      <c r="CPZ125" s="74"/>
      <c r="CQA125" s="77"/>
      <c r="CQB125" s="77"/>
      <c r="CQC125" s="11"/>
      <c r="CQI125" s="73"/>
      <c r="CQJ125" s="73"/>
      <c r="CQK125" s="73"/>
      <c r="CQL125" s="73"/>
      <c r="CQM125" s="74"/>
      <c r="CQN125" s="74"/>
      <c r="CQO125" s="77"/>
      <c r="CQP125" s="77"/>
      <c r="CQQ125" s="11"/>
      <c r="CQW125" s="73"/>
      <c r="CQX125" s="73"/>
      <c r="CQY125" s="73"/>
      <c r="CQZ125" s="73"/>
      <c r="CRA125" s="74"/>
      <c r="CRB125" s="74"/>
      <c r="CRC125" s="77"/>
      <c r="CRD125" s="77"/>
      <c r="CRE125" s="11"/>
      <c r="CRK125" s="73"/>
      <c r="CRL125" s="73"/>
      <c r="CRM125" s="73"/>
      <c r="CRN125" s="73"/>
      <c r="CRO125" s="74"/>
      <c r="CRP125" s="74"/>
      <c r="CRQ125" s="77"/>
      <c r="CRR125" s="77"/>
      <c r="CRS125" s="11"/>
      <c r="CRY125" s="73"/>
      <c r="CRZ125" s="73"/>
      <c r="CSA125" s="73"/>
      <c r="CSB125" s="73"/>
      <c r="CSC125" s="74"/>
      <c r="CSD125" s="74"/>
      <c r="CSE125" s="77"/>
      <c r="CSF125" s="77"/>
      <c r="CSG125" s="11"/>
      <c r="CSM125" s="73"/>
      <c r="CSN125" s="73"/>
      <c r="CSO125" s="73"/>
      <c r="CSP125" s="73"/>
      <c r="CSQ125" s="74"/>
      <c r="CSR125" s="74"/>
      <c r="CSS125" s="77"/>
      <c r="CST125" s="77"/>
      <c r="CSU125" s="11"/>
      <c r="CTA125" s="73"/>
      <c r="CTB125" s="73"/>
      <c r="CTC125" s="73"/>
      <c r="CTD125" s="73"/>
      <c r="CTE125" s="74"/>
      <c r="CTF125" s="74"/>
      <c r="CTG125" s="77"/>
      <c r="CTH125" s="77"/>
      <c r="CTI125" s="11"/>
      <c r="CTO125" s="73"/>
      <c r="CTP125" s="73"/>
      <c r="CTQ125" s="73"/>
      <c r="CTR125" s="73"/>
      <c r="CTS125" s="74"/>
      <c r="CTT125" s="74"/>
      <c r="CTU125" s="77"/>
      <c r="CTV125" s="77"/>
      <c r="CTW125" s="11"/>
      <c r="CUC125" s="73"/>
      <c r="CUD125" s="73"/>
      <c r="CUE125" s="73"/>
      <c r="CUF125" s="73"/>
      <c r="CUG125" s="74"/>
      <c r="CUH125" s="74"/>
      <c r="CUI125" s="77"/>
      <c r="CUJ125" s="77"/>
      <c r="CUK125" s="11"/>
      <c r="CUQ125" s="73"/>
      <c r="CUR125" s="73"/>
      <c r="CUS125" s="73"/>
      <c r="CUT125" s="73"/>
      <c r="CUU125" s="74"/>
      <c r="CUV125" s="74"/>
      <c r="CUW125" s="77"/>
      <c r="CUX125" s="77"/>
      <c r="CUY125" s="11"/>
      <c r="CVE125" s="73"/>
      <c r="CVF125" s="73"/>
      <c r="CVG125" s="73"/>
      <c r="CVH125" s="73"/>
      <c r="CVI125" s="74"/>
      <c r="CVJ125" s="74"/>
      <c r="CVK125" s="77"/>
      <c r="CVL125" s="77"/>
      <c r="CVM125" s="11"/>
      <c r="CVS125" s="73"/>
      <c r="CVT125" s="73"/>
      <c r="CVU125" s="73"/>
      <c r="CVV125" s="73"/>
      <c r="CVW125" s="74"/>
      <c r="CVX125" s="74"/>
      <c r="CVY125" s="77"/>
      <c r="CVZ125" s="77"/>
      <c r="CWA125" s="11"/>
      <c r="CWG125" s="73"/>
      <c r="CWH125" s="73"/>
      <c r="CWI125" s="73"/>
      <c r="CWJ125" s="73"/>
      <c r="CWK125" s="74"/>
      <c r="CWL125" s="74"/>
      <c r="CWM125" s="77"/>
      <c r="CWN125" s="77"/>
      <c r="CWO125" s="11"/>
      <c r="CWU125" s="73"/>
      <c r="CWV125" s="73"/>
      <c r="CWW125" s="73"/>
      <c r="CWX125" s="73"/>
      <c r="CWY125" s="74"/>
      <c r="CWZ125" s="74"/>
      <c r="CXA125" s="77"/>
      <c r="CXB125" s="77"/>
      <c r="CXC125" s="11"/>
      <c r="CXI125" s="73"/>
      <c r="CXJ125" s="73"/>
      <c r="CXK125" s="73"/>
      <c r="CXL125" s="73"/>
      <c r="CXM125" s="74"/>
      <c r="CXN125" s="74"/>
      <c r="CXO125" s="77"/>
      <c r="CXP125" s="77"/>
      <c r="CXQ125" s="11"/>
      <c r="CXW125" s="73"/>
      <c r="CXX125" s="73"/>
      <c r="CXY125" s="73"/>
      <c r="CXZ125" s="73"/>
      <c r="CYA125" s="74"/>
      <c r="CYB125" s="74"/>
      <c r="CYC125" s="77"/>
      <c r="CYD125" s="77"/>
      <c r="CYE125" s="11"/>
      <c r="CYK125" s="73"/>
      <c r="CYL125" s="73"/>
      <c r="CYM125" s="73"/>
      <c r="CYN125" s="73"/>
      <c r="CYO125" s="74"/>
      <c r="CYP125" s="74"/>
      <c r="CYQ125" s="77"/>
      <c r="CYR125" s="77"/>
      <c r="CYS125" s="11"/>
      <c r="CYY125" s="73"/>
      <c r="CYZ125" s="73"/>
      <c r="CZA125" s="73"/>
      <c r="CZB125" s="73"/>
      <c r="CZC125" s="74"/>
      <c r="CZD125" s="74"/>
      <c r="CZE125" s="77"/>
      <c r="CZF125" s="77"/>
      <c r="CZG125" s="11"/>
      <c r="CZM125" s="73"/>
      <c r="CZN125" s="73"/>
      <c r="CZO125" s="73"/>
      <c r="CZP125" s="73"/>
      <c r="CZQ125" s="74"/>
      <c r="CZR125" s="74"/>
      <c r="CZS125" s="77"/>
      <c r="CZT125" s="77"/>
      <c r="CZU125" s="11"/>
      <c r="DAA125" s="73"/>
      <c r="DAB125" s="73"/>
      <c r="DAC125" s="73"/>
      <c r="DAD125" s="73"/>
      <c r="DAE125" s="74"/>
      <c r="DAF125" s="74"/>
      <c r="DAG125" s="77"/>
      <c r="DAH125" s="77"/>
      <c r="DAI125" s="11"/>
      <c r="DAO125" s="73"/>
      <c r="DAP125" s="73"/>
      <c r="DAQ125" s="73"/>
      <c r="DAR125" s="73"/>
      <c r="DAS125" s="74"/>
      <c r="DAT125" s="74"/>
      <c r="DAU125" s="77"/>
      <c r="DAV125" s="77"/>
      <c r="DAW125" s="11"/>
      <c r="DBC125" s="73"/>
      <c r="DBD125" s="73"/>
      <c r="DBE125" s="73"/>
      <c r="DBF125" s="73"/>
      <c r="DBG125" s="74"/>
      <c r="DBH125" s="74"/>
      <c r="DBI125" s="77"/>
      <c r="DBJ125" s="77"/>
      <c r="DBK125" s="11"/>
      <c r="DBQ125" s="73"/>
      <c r="DBR125" s="73"/>
      <c r="DBS125" s="73"/>
      <c r="DBT125" s="73"/>
      <c r="DBU125" s="74"/>
      <c r="DBV125" s="74"/>
      <c r="DBW125" s="77"/>
      <c r="DBX125" s="77"/>
      <c r="DBY125" s="11"/>
      <c r="DCE125" s="73"/>
      <c r="DCF125" s="73"/>
      <c r="DCG125" s="73"/>
      <c r="DCH125" s="73"/>
      <c r="DCI125" s="74"/>
      <c r="DCJ125" s="74"/>
      <c r="DCK125" s="77"/>
      <c r="DCL125" s="77"/>
      <c r="DCM125" s="11"/>
      <c r="DCS125" s="73"/>
      <c r="DCT125" s="73"/>
      <c r="DCU125" s="73"/>
      <c r="DCV125" s="73"/>
      <c r="DCW125" s="74"/>
      <c r="DCX125" s="74"/>
      <c r="DCY125" s="77"/>
      <c r="DCZ125" s="77"/>
      <c r="DDA125" s="11"/>
      <c r="DDG125" s="73"/>
      <c r="DDH125" s="73"/>
      <c r="DDI125" s="73"/>
      <c r="DDJ125" s="73"/>
      <c r="DDK125" s="74"/>
      <c r="DDL125" s="74"/>
      <c r="DDM125" s="77"/>
      <c r="DDN125" s="77"/>
      <c r="DDO125" s="11"/>
      <c r="DDU125" s="73"/>
      <c r="DDV125" s="73"/>
      <c r="DDW125" s="73"/>
      <c r="DDX125" s="73"/>
      <c r="DDY125" s="74"/>
      <c r="DDZ125" s="74"/>
      <c r="DEA125" s="77"/>
      <c r="DEB125" s="77"/>
      <c r="DEC125" s="11"/>
      <c r="DEI125" s="73"/>
      <c r="DEJ125" s="73"/>
      <c r="DEK125" s="73"/>
      <c r="DEL125" s="73"/>
      <c r="DEM125" s="74"/>
      <c r="DEN125" s="74"/>
      <c r="DEO125" s="77"/>
      <c r="DEP125" s="77"/>
      <c r="DEQ125" s="11"/>
      <c r="DEW125" s="73"/>
      <c r="DEX125" s="73"/>
      <c r="DEY125" s="73"/>
      <c r="DEZ125" s="73"/>
      <c r="DFA125" s="74"/>
      <c r="DFB125" s="74"/>
      <c r="DFC125" s="77"/>
      <c r="DFD125" s="77"/>
      <c r="DFE125" s="11"/>
      <c r="DFK125" s="73"/>
      <c r="DFL125" s="73"/>
      <c r="DFM125" s="73"/>
      <c r="DFN125" s="73"/>
      <c r="DFO125" s="74"/>
      <c r="DFP125" s="74"/>
      <c r="DFQ125" s="77"/>
      <c r="DFR125" s="77"/>
      <c r="DFS125" s="11"/>
      <c r="DFY125" s="73"/>
      <c r="DFZ125" s="73"/>
      <c r="DGA125" s="73"/>
      <c r="DGB125" s="73"/>
      <c r="DGC125" s="74"/>
      <c r="DGD125" s="74"/>
      <c r="DGE125" s="77"/>
      <c r="DGF125" s="77"/>
      <c r="DGG125" s="11"/>
      <c r="DGM125" s="73"/>
      <c r="DGN125" s="73"/>
      <c r="DGO125" s="73"/>
      <c r="DGP125" s="73"/>
      <c r="DGQ125" s="74"/>
      <c r="DGR125" s="74"/>
      <c r="DGS125" s="77"/>
      <c r="DGT125" s="77"/>
      <c r="DGU125" s="11"/>
      <c r="DHA125" s="73"/>
      <c r="DHB125" s="73"/>
      <c r="DHC125" s="73"/>
      <c r="DHD125" s="73"/>
      <c r="DHE125" s="74"/>
      <c r="DHF125" s="74"/>
      <c r="DHG125" s="77"/>
      <c r="DHH125" s="77"/>
      <c r="DHI125" s="11"/>
      <c r="DHO125" s="73"/>
      <c r="DHP125" s="73"/>
      <c r="DHQ125" s="73"/>
      <c r="DHR125" s="73"/>
      <c r="DHS125" s="74"/>
      <c r="DHT125" s="74"/>
      <c r="DHU125" s="77"/>
      <c r="DHV125" s="77"/>
      <c r="DHW125" s="11"/>
      <c r="DIC125" s="73"/>
      <c r="DID125" s="73"/>
      <c r="DIE125" s="73"/>
      <c r="DIF125" s="73"/>
      <c r="DIG125" s="74"/>
      <c r="DIH125" s="74"/>
      <c r="DII125" s="77"/>
      <c r="DIJ125" s="77"/>
      <c r="DIK125" s="11"/>
      <c r="DIQ125" s="73"/>
      <c r="DIR125" s="73"/>
      <c r="DIS125" s="73"/>
      <c r="DIT125" s="73"/>
      <c r="DIU125" s="74"/>
      <c r="DIV125" s="74"/>
      <c r="DIW125" s="77"/>
      <c r="DIX125" s="77"/>
      <c r="DIY125" s="11"/>
      <c r="DJE125" s="73"/>
      <c r="DJF125" s="73"/>
      <c r="DJG125" s="73"/>
      <c r="DJH125" s="73"/>
      <c r="DJI125" s="74"/>
      <c r="DJJ125" s="74"/>
      <c r="DJK125" s="77"/>
      <c r="DJL125" s="77"/>
      <c r="DJM125" s="11"/>
      <c r="DJS125" s="73"/>
      <c r="DJT125" s="73"/>
      <c r="DJU125" s="73"/>
      <c r="DJV125" s="73"/>
      <c r="DJW125" s="74"/>
      <c r="DJX125" s="74"/>
      <c r="DJY125" s="77"/>
      <c r="DJZ125" s="77"/>
      <c r="DKA125" s="11"/>
      <c r="DKG125" s="73"/>
      <c r="DKH125" s="73"/>
      <c r="DKI125" s="73"/>
      <c r="DKJ125" s="73"/>
      <c r="DKK125" s="74"/>
      <c r="DKL125" s="74"/>
      <c r="DKM125" s="77"/>
      <c r="DKN125" s="77"/>
      <c r="DKO125" s="11"/>
      <c r="DKU125" s="73"/>
      <c r="DKV125" s="73"/>
      <c r="DKW125" s="73"/>
      <c r="DKX125" s="73"/>
      <c r="DKY125" s="74"/>
      <c r="DKZ125" s="74"/>
      <c r="DLA125" s="77"/>
      <c r="DLB125" s="77"/>
      <c r="DLC125" s="11"/>
      <c r="DLI125" s="73"/>
      <c r="DLJ125" s="73"/>
      <c r="DLK125" s="73"/>
      <c r="DLL125" s="73"/>
      <c r="DLM125" s="74"/>
      <c r="DLN125" s="74"/>
      <c r="DLO125" s="77"/>
      <c r="DLP125" s="77"/>
      <c r="DLQ125" s="11"/>
      <c r="DLW125" s="73"/>
      <c r="DLX125" s="73"/>
      <c r="DLY125" s="73"/>
      <c r="DLZ125" s="73"/>
      <c r="DMA125" s="74"/>
      <c r="DMB125" s="74"/>
      <c r="DMC125" s="77"/>
      <c r="DMD125" s="77"/>
      <c r="DME125" s="11"/>
      <c r="DMK125" s="73"/>
      <c r="DML125" s="73"/>
      <c r="DMM125" s="73"/>
      <c r="DMN125" s="73"/>
      <c r="DMO125" s="74"/>
      <c r="DMP125" s="74"/>
      <c r="DMQ125" s="77"/>
      <c r="DMR125" s="77"/>
      <c r="DMS125" s="11"/>
      <c r="DMY125" s="73"/>
      <c r="DMZ125" s="73"/>
      <c r="DNA125" s="73"/>
      <c r="DNB125" s="73"/>
      <c r="DNC125" s="74"/>
      <c r="DND125" s="74"/>
      <c r="DNE125" s="77"/>
      <c r="DNF125" s="77"/>
      <c r="DNG125" s="11"/>
      <c r="DNM125" s="73"/>
      <c r="DNN125" s="73"/>
      <c r="DNO125" s="73"/>
      <c r="DNP125" s="73"/>
      <c r="DNQ125" s="74"/>
      <c r="DNR125" s="74"/>
      <c r="DNS125" s="77"/>
      <c r="DNT125" s="77"/>
      <c r="DNU125" s="11"/>
      <c r="DOA125" s="73"/>
      <c r="DOB125" s="73"/>
      <c r="DOC125" s="73"/>
      <c r="DOD125" s="73"/>
      <c r="DOE125" s="74"/>
      <c r="DOF125" s="74"/>
      <c r="DOG125" s="77"/>
      <c r="DOH125" s="77"/>
      <c r="DOI125" s="11"/>
      <c r="DOO125" s="73"/>
      <c r="DOP125" s="73"/>
      <c r="DOQ125" s="73"/>
      <c r="DOR125" s="73"/>
      <c r="DOS125" s="74"/>
      <c r="DOT125" s="74"/>
      <c r="DOU125" s="77"/>
      <c r="DOV125" s="77"/>
      <c r="DOW125" s="11"/>
      <c r="DPC125" s="73"/>
      <c r="DPD125" s="73"/>
      <c r="DPE125" s="73"/>
      <c r="DPF125" s="73"/>
      <c r="DPG125" s="74"/>
      <c r="DPH125" s="74"/>
      <c r="DPI125" s="77"/>
      <c r="DPJ125" s="77"/>
      <c r="DPK125" s="11"/>
      <c r="DPQ125" s="73"/>
      <c r="DPR125" s="73"/>
      <c r="DPS125" s="73"/>
      <c r="DPT125" s="73"/>
      <c r="DPU125" s="74"/>
      <c r="DPV125" s="74"/>
      <c r="DPW125" s="77"/>
      <c r="DPX125" s="77"/>
      <c r="DPY125" s="11"/>
      <c r="DQE125" s="73"/>
      <c r="DQF125" s="73"/>
      <c r="DQG125" s="73"/>
      <c r="DQH125" s="73"/>
      <c r="DQI125" s="74"/>
      <c r="DQJ125" s="74"/>
      <c r="DQK125" s="77"/>
      <c r="DQL125" s="77"/>
      <c r="DQM125" s="11"/>
      <c r="DQS125" s="73"/>
      <c r="DQT125" s="73"/>
      <c r="DQU125" s="73"/>
      <c r="DQV125" s="73"/>
      <c r="DQW125" s="74"/>
      <c r="DQX125" s="74"/>
      <c r="DQY125" s="77"/>
      <c r="DQZ125" s="77"/>
      <c r="DRA125" s="11"/>
      <c r="DRG125" s="73"/>
      <c r="DRH125" s="73"/>
      <c r="DRI125" s="73"/>
      <c r="DRJ125" s="73"/>
      <c r="DRK125" s="74"/>
      <c r="DRL125" s="74"/>
      <c r="DRM125" s="77"/>
      <c r="DRN125" s="77"/>
      <c r="DRO125" s="11"/>
      <c r="DRU125" s="73"/>
      <c r="DRV125" s="73"/>
      <c r="DRW125" s="73"/>
      <c r="DRX125" s="73"/>
      <c r="DRY125" s="74"/>
      <c r="DRZ125" s="74"/>
      <c r="DSA125" s="77"/>
      <c r="DSB125" s="77"/>
      <c r="DSC125" s="11"/>
      <c r="DSI125" s="73"/>
      <c r="DSJ125" s="73"/>
      <c r="DSK125" s="73"/>
      <c r="DSL125" s="73"/>
      <c r="DSM125" s="74"/>
      <c r="DSN125" s="74"/>
      <c r="DSO125" s="77"/>
      <c r="DSP125" s="77"/>
      <c r="DSQ125" s="11"/>
      <c r="DSW125" s="73"/>
      <c r="DSX125" s="73"/>
      <c r="DSY125" s="73"/>
      <c r="DSZ125" s="73"/>
      <c r="DTA125" s="74"/>
      <c r="DTB125" s="74"/>
      <c r="DTC125" s="77"/>
      <c r="DTD125" s="77"/>
      <c r="DTE125" s="11"/>
      <c r="DTK125" s="73"/>
      <c r="DTL125" s="73"/>
      <c r="DTM125" s="73"/>
      <c r="DTN125" s="73"/>
      <c r="DTO125" s="74"/>
      <c r="DTP125" s="74"/>
      <c r="DTQ125" s="77"/>
      <c r="DTR125" s="77"/>
      <c r="DTS125" s="11"/>
      <c r="DTY125" s="73"/>
      <c r="DTZ125" s="73"/>
      <c r="DUA125" s="73"/>
      <c r="DUB125" s="73"/>
      <c r="DUC125" s="74"/>
      <c r="DUD125" s="74"/>
      <c r="DUE125" s="77"/>
      <c r="DUF125" s="77"/>
      <c r="DUG125" s="11"/>
      <c r="DUM125" s="73"/>
      <c r="DUN125" s="73"/>
      <c r="DUO125" s="73"/>
      <c r="DUP125" s="73"/>
      <c r="DUQ125" s="74"/>
      <c r="DUR125" s="74"/>
      <c r="DUS125" s="77"/>
      <c r="DUT125" s="77"/>
      <c r="DUU125" s="11"/>
      <c r="DVA125" s="73"/>
      <c r="DVB125" s="73"/>
      <c r="DVC125" s="73"/>
      <c r="DVD125" s="73"/>
      <c r="DVE125" s="74"/>
      <c r="DVF125" s="74"/>
      <c r="DVG125" s="77"/>
      <c r="DVH125" s="77"/>
      <c r="DVI125" s="11"/>
      <c r="DVO125" s="73"/>
      <c r="DVP125" s="73"/>
      <c r="DVQ125" s="73"/>
      <c r="DVR125" s="73"/>
      <c r="DVS125" s="74"/>
      <c r="DVT125" s="74"/>
      <c r="DVU125" s="77"/>
      <c r="DVV125" s="77"/>
      <c r="DVW125" s="11"/>
      <c r="DWC125" s="73"/>
      <c r="DWD125" s="73"/>
      <c r="DWE125" s="73"/>
      <c r="DWF125" s="73"/>
      <c r="DWG125" s="74"/>
      <c r="DWH125" s="74"/>
      <c r="DWI125" s="77"/>
      <c r="DWJ125" s="77"/>
      <c r="DWK125" s="11"/>
      <c r="DWQ125" s="73"/>
      <c r="DWR125" s="73"/>
      <c r="DWS125" s="73"/>
      <c r="DWT125" s="73"/>
      <c r="DWU125" s="74"/>
      <c r="DWV125" s="74"/>
      <c r="DWW125" s="77"/>
      <c r="DWX125" s="77"/>
      <c r="DWY125" s="11"/>
      <c r="DXE125" s="73"/>
      <c r="DXF125" s="73"/>
      <c r="DXG125" s="73"/>
      <c r="DXH125" s="73"/>
      <c r="DXI125" s="74"/>
      <c r="DXJ125" s="74"/>
      <c r="DXK125" s="77"/>
      <c r="DXL125" s="77"/>
      <c r="DXM125" s="11"/>
      <c r="DXS125" s="73"/>
      <c r="DXT125" s="73"/>
      <c r="DXU125" s="73"/>
      <c r="DXV125" s="73"/>
      <c r="DXW125" s="74"/>
      <c r="DXX125" s="74"/>
      <c r="DXY125" s="77"/>
      <c r="DXZ125" s="77"/>
      <c r="DYA125" s="11"/>
      <c r="DYG125" s="73"/>
      <c r="DYH125" s="73"/>
      <c r="DYI125" s="73"/>
      <c r="DYJ125" s="73"/>
      <c r="DYK125" s="74"/>
      <c r="DYL125" s="74"/>
      <c r="DYM125" s="77"/>
      <c r="DYN125" s="77"/>
      <c r="DYO125" s="11"/>
      <c r="DYU125" s="73"/>
      <c r="DYV125" s="73"/>
      <c r="DYW125" s="73"/>
      <c r="DYX125" s="73"/>
      <c r="DYY125" s="74"/>
      <c r="DYZ125" s="74"/>
      <c r="DZA125" s="77"/>
      <c r="DZB125" s="77"/>
      <c r="DZC125" s="11"/>
      <c r="DZI125" s="73"/>
      <c r="DZJ125" s="73"/>
      <c r="DZK125" s="73"/>
      <c r="DZL125" s="73"/>
      <c r="DZM125" s="74"/>
      <c r="DZN125" s="74"/>
      <c r="DZO125" s="77"/>
      <c r="DZP125" s="77"/>
      <c r="DZQ125" s="11"/>
      <c r="DZW125" s="73"/>
      <c r="DZX125" s="73"/>
      <c r="DZY125" s="73"/>
      <c r="DZZ125" s="73"/>
      <c r="EAA125" s="74"/>
      <c r="EAB125" s="74"/>
      <c r="EAC125" s="77"/>
      <c r="EAD125" s="77"/>
      <c r="EAE125" s="11"/>
      <c r="EAK125" s="73"/>
      <c r="EAL125" s="73"/>
      <c r="EAM125" s="73"/>
      <c r="EAN125" s="73"/>
      <c r="EAO125" s="74"/>
      <c r="EAP125" s="74"/>
      <c r="EAQ125" s="77"/>
      <c r="EAR125" s="77"/>
      <c r="EAS125" s="11"/>
      <c r="EAY125" s="73"/>
      <c r="EAZ125" s="73"/>
      <c r="EBA125" s="73"/>
      <c r="EBB125" s="73"/>
      <c r="EBC125" s="74"/>
      <c r="EBD125" s="74"/>
      <c r="EBE125" s="77"/>
      <c r="EBF125" s="77"/>
      <c r="EBG125" s="11"/>
      <c r="EBM125" s="73"/>
      <c r="EBN125" s="73"/>
      <c r="EBO125" s="73"/>
      <c r="EBP125" s="73"/>
      <c r="EBQ125" s="74"/>
      <c r="EBR125" s="74"/>
      <c r="EBS125" s="77"/>
      <c r="EBT125" s="77"/>
      <c r="EBU125" s="11"/>
      <c r="ECA125" s="73"/>
      <c r="ECB125" s="73"/>
      <c r="ECC125" s="73"/>
      <c r="ECD125" s="73"/>
      <c r="ECE125" s="74"/>
      <c r="ECF125" s="74"/>
      <c r="ECG125" s="77"/>
      <c r="ECH125" s="77"/>
      <c r="ECI125" s="11"/>
      <c r="ECO125" s="73"/>
      <c r="ECP125" s="73"/>
      <c r="ECQ125" s="73"/>
      <c r="ECR125" s="73"/>
      <c r="ECS125" s="74"/>
      <c r="ECT125" s="74"/>
      <c r="ECU125" s="77"/>
      <c r="ECV125" s="77"/>
      <c r="ECW125" s="11"/>
      <c r="EDC125" s="73"/>
      <c r="EDD125" s="73"/>
      <c r="EDE125" s="73"/>
      <c r="EDF125" s="73"/>
      <c r="EDG125" s="74"/>
      <c r="EDH125" s="74"/>
      <c r="EDI125" s="77"/>
      <c r="EDJ125" s="77"/>
      <c r="EDK125" s="11"/>
      <c r="EDQ125" s="73"/>
      <c r="EDR125" s="73"/>
      <c r="EDS125" s="73"/>
      <c r="EDT125" s="73"/>
      <c r="EDU125" s="74"/>
      <c r="EDV125" s="74"/>
      <c r="EDW125" s="77"/>
      <c r="EDX125" s="77"/>
      <c r="EDY125" s="11"/>
      <c r="EEE125" s="73"/>
      <c r="EEF125" s="73"/>
      <c r="EEG125" s="73"/>
      <c r="EEH125" s="73"/>
      <c r="EEI125" s="74"/>
      <c r="EEJ125" s="74"/>
      <c r="EEK125" s="77"/>
      <c r="EEL125" s="77"/>
      <c r="EEM125" s="11"/>
      <c r="EES125" s="73"/>
      <c r="EET125" s="73"/>
      <c r="EEU125" s="73"/>
      <c r="EEV125" s="73"/>
      <c r="EEW125" s="74"/>
      <c r="EEX125" s="74"/>
      <c r="EEY125" s="77"/>
      <c r="EEZ125" s="77"/>
      <c r="EFA125" s="11"/>
      <c r="EFG125" s="73"/>
      <c r="EFH125" s="73"/>
      <c r="EFI125" s="73"/>
      <c r="EFJ125" s="73"/>
      <c r="EFK125" s="74"/>
      <c r="EFL125" s="74"/>
      <c r="EFM125" s="77"/>
      <c r="EFN125" s="77"/>
      <c r="EFO125" s="11"/>
      <c r="EFU125" s="73"/>
      <c r="EFV125" s="73"/>
      <c r="EFW125" s="73"/>
      <c r="EFX125" s="73"/>
      <c r="EFY125" s="74"/>
      <c r="EFZ125" s="74"/>
      <c r="EGA125" s="77"/>
      <c r="EGB125" s="77"/>
      <c r="EGC125" s="11"/>
      <c r="EGI125" s="73"/>
      <c r="EGJ125" s="73"/>
      <c r="EGK125" s="73"/>
      <c r="EGL125" s="73"/>
      <c r="EGM125" s="74"/>
      <c r="EGN125" s="74"/>
      <c r="EGO125" s="77"/>
      <c r="EGP125" s="77"/>
      <c r="EGQ125" s="11"/>
      <c r="EGW125" s="73"/>
      <c r="EGX125" s="73"/>
      <c r="EGY125" s="73"/>
      <c r="EGZ125" s="73"/>
      <c r="EHA125" s="74"/>
      <c r="EHB125" s="74"/>
      <c r="EHC125" s="77"/>
      <c r="EHD125" s="77"/>
      <c r="EHE125" s="11"/>
      <c r="EHK125" s="73"/>
      <c r="EHL125" s="73"/>
      <c r="EHM125" s="73"/>
      <c r="EHN125" s="73"/>
      <c r="EHO125" s="74"/>
      <c r="EHP125" s="74"/>
      <c r="EHQ125" s="77"/>
      <c r="EHR125" s="77"/>
      <c r="EHS125" s="11"/>
      <c r="EHY125" s="73"/>
      <c r="EHZ125" s="73"/>
      <c r="EIA125" s="73"/>
      <c r="EIB125" s="73"/>
      <c r="EIC125" s="74"/>
      <c r="EID125" s="74"/>
      <c r="EIE125" s="77"/>
      <c r="EIF125" s="77"/>
      <c r="EIG125" s="11"/>
      <c r="EIM125" s="73"/>
      <c r="EIN125" s="73"/>
      <c r="EIO125" s="73"/>
      <c r="EIP125" s="73"/>
      <c r="EIQ125" s="74"/>
      <c r="EIR125" s="74"/>
      <c r="EIS125" s="77"/>
      <c r="EIT125" s="77"/>
      <c r="EIU125" s="11"/>
      <c r="EJA125" s="73"/>
      <c r="EJB125" s="73"/>
      <c r="EJC125" s="73"/>
      <c r="EJD125" s="73"/>
      <c r="EJE125" s="74"/>
      <c r="EJF125" s="74"/>
      <c r="EJG125" s="77"/>
      <c r="EJH125" s="77"/>
      <c r="EJI125" s="11"/>
      <c r="EJO125" s="73"/>
      <c r="EJP125" s="73"/>
      <c r="EJQ125" s="73"/>
      <c r="EJR125" s="73"/>
      <c r="EJS125" s="74"/>
      <c r="EJT125" s="74"/>
      <c r="EJU125" s="77"/>
      <c r="EJV125" s="77"/>
      <c r="EJW125" s="11"/>
      <c r="EKC125" s="73"/>
      <c r="EKD125" s="73"/>
      <c r="EKE125" s="73"/>
      <c r="EKF125" s="73"/>
      <c r="EKG125" s="74"/>
      <c r="EKH125" s="74"/>
      <c r="EKI125" s="77"/>
      <c r="EKJ125" s="77"/>
      <c r="EKK125" s="11"/>
      <c r="EKQ125" s="73"/>
      <c r="EKR125" s="73"/>
      <c r="EKS125" s="73"/>
      <c r="EKT125" s="73"/>
      <c r="EKU125" s="74"/>
      <c r="EKV125" s="74"/>
      <c r="EKW125" s="77"/>
      <c r="EKX125" s="77"/>
      <c r="EKY125" s="11"/>
      <c r="ELE125" s="73"/>
      <c r="ELF125" s="73"/>
      <c r="ELG125" s="73"/>
      <c r="ELH125" s="73"/>
      <c r="ELI125" s="74"/>
      <c r="ELJ125" s="74"/>
      <c r="ELK125" s="77"/>
      <c r="ELL125" s="77"/>
      <c r="ELM125" s="11"/>
      <c r="ELS125" s="73"/>
      <c r="ELT125" s="73"/>
      <c r="ELU125" s="73"/>
      <c r="ELV125" s="73"/>
      <c r="ELW125" s="74"/>
      <c r="ELX125" s="74"/>
      <c r="ELY125" s="77"/>
      <c r="ELZ125" s="77"/>
      <c r="EMA125" s="11"/>
      <c r="EMG125" s="73"/>
      <c r="EMH125" s="73"/>
      <c r="EMI125" s="73"/>
      <c r="EMJ125" s="73"/>
      <c r="EMK125" s="74"/>
      <c r="EML125" s="74"/>
      <c r="EMM125" s="77"/>
      <c r="EMN125" s="77"/>
      <c r="EMO125" s="11"/>
      <c r="EMU125" s="73"/>
      <c r="EMV125" s="73"/>
      <c r="EMW125" s="73"/>
      <c r="EMX125" s="73"/>
      <c r="EMY125" s="74"/>
      <c r="EMZ125" s="74"/>
      <c r="ENA125" s="77"/>
      <c r="ENB125" s="77"/>
      <c r="ENC125" s="11"/>
      <c r="ENI125" s="73"/>
      <c r="ENJ125" s="73"/>
      <c r="ENK125" s="73"/>
      <c r="ENL125" s="73"/>
      <c r="ENM125" s="74"/>
      <c r="ENN125" s="74"/>
      <c r="ENO125" s="77"/>
      <c r="ENP125" s="77"/>
      <c r="ENQ125" s="11"/>
      <c r="ENW125" s="73"/>
      <c r="ENX125" s="73"/>
      <c r="ENY125" s="73"/>
      <c r="ENZ125" s="73"/>
      <c r="EOA125" s="74"/>
      <c r="EOB125" s="74"/>
      <c r="EOC125" s="77"/>
      <c r="EOD125" s="77"/>
      <c r="EOE125" s="11"/>
      <c r="EOK125" s="73"/>
      <c r="EOL125" s="73"/>
      <c r="EOM125" s="73"/>
      <c r="EON125" s="73"/>
      <c r="EOO125" s="74"/>
      <c r="EOP125" s="74"/>
      <c r="EOQ125" s="77"/>
      <c r="EOR125" s="77"/>
      <c r="EOS125" s="11"/>
      <c r="EOY125" s="73"/>
      <c r="EOZ125" s="73"/>
      <c r="EPA125" s="73"/>
      <c r="EPB125" s="73"/>
      <c r="EPC125" s="74"/>
      <c r="EPD125" s="74"/>
      <c r="EPE125" s="77"/>
      <c r="EPF125" s="77"/>
      <c r="EPG125" s="11"/>
      <c r="EPM125" s="73"/>
      <c r="EPN125" s="73"/>
      <c r="EPO125" s="73"/>
      <c r="EPP125" s="73"/>
      <c r="EPQ125" s="74"/>
      <c r="EPR125" s="74"/>
      <c r="EPS125" s="77"/>
      <c r="EPT125" s="77"/>
      <c r="EPU125" s="11"/>
      <c r="EQA125" s="73"/>
      <c r="EQB125" s="73"/>
      <c r="EQC125" s="73"/>
      <c r="EQD125" s="73"/>
      <c r="EQE125" s="74"/>
      <c r="EQF125" s="74"/>
      <c r="EQG125" s="77"/>
      <c r="EQH125" s="77"/>
      <c r="EQI125" s="11"/>
      <c r="EQO125" s="73"/>
      <c r="EQP125" s="73"/>
      <c r="EQQ125" s="73"/>
      <c r="EQR125" s="73"/>
      <c r="EQS125" s="74"/>
      <c r="EQT125" s="74"/>
      <c r="EQU125" s="77"/>
      <c r="EQV125" s="77"/>
      <c r="EQW125" s="11"/>
      <c r="ERC125" s="73"/>
      <c r="ERD125" s="73"/>
      <c r="ERE125" s="73"/>
      <c r="ERF125" s="73"/>
      <c r="ERG125" s="74"/>
      <c r="ERH125" s="74"/>
      <c r="ERI125" s="77"/>
      <c r="ERJ125" s="77"/>
      <c r="ERK125" s="11"/>
      <c r="ERQ125" s="73"/>
      <c r="ERR125" s="73"/>
      <c r="ERS125" s="73"/>
      <c r="ERT125" s="73"/>
      <c r="ERU125" s="74"/>
      <c r="ERV125" s="74"/>
      <c r="ERW125" s="77"/>
      <c r="ERX125" s="77"/>
      <c r="ERY125" s="11"/>
      <c r="ESE125" s="73"/>
      <c r="ESF125" s="73"/>
      <c r="ESG125" s="73"/>
      <c r="ESH125" s="73"/>
      <c r="ESI125" s="74"/>
      <c r="ESJ125" s="74"/>
      <c r="ESK125" s="77"/>
      <c r="ESL125" s="77"/>
      <c r="ESM125" s="11"/>
      <c r="ESS125" s="73"/>
      <c r="EST125" s="73"/>
      <c r="ESU125" s="73"/>
      <c r="ESV125" s="73"/>
      <c r="ESW125" s="74"/>
      <c r="ESX125" s="74"/>
      <c r="ESY125" s="77"/>
      <c r="ESZ125" s="77"/>
      <c r="ETA125" s="11"/>
      <c r="ETG125" s="73"/>
      <c r="ETH125" s="73"/>
      <c r="ETI125" s="73"/>
      <c r="ETJ125" s="73"/>
      <c r="ETK125" s="74"/>
      <c r="ETL125" s="74"/>
      <c r="ETM125" s="77"/>
      <c r="ETN125" s="77"/>
      <c r="ETO125" s="11"/>
      <c r="ETU125" s="73"/>
      <c r="ETV125" s="73"/>
      <c r="ETW125" s="73"/>
      <c r="ETX125" s="73"/>
      <c r="ETY125" s="74"/>
      <c r="ETZ125" s="74"/>
      <c r="EUA125" s="77"/>
      <c r="EUB125" s="77"/>
      <c r="EUC125" s="11"/>
      <c r="EUI125" s="73"/>
      <c r="EUJ125" s="73"/>
      <c r="EUK125" s="73"/>
      <c r="EUL125" s="73"/>
      <c r="EUM125" s="74"/>
      <c r="EUN125" s="74"/>
      <c r="EUO125" s="77"/>
      <c r="EUP125" s="77"/>
      <c r="EUQ125" s="11"/>
      <c r="EUW125" s="73"/>
      <c r="EUX125" s="73"/>
      <c r="EUY125" s="73"/>
      <c r="EUZ125" s="73"/>
      <c r="EVA125" s="74"/>
      <c r="EVB125" s="74"/>
      <c r="EVC125" s="77"/>
      <c r="EVD125" s="77"/>
      <c r="EVE125" s="11"/>
      <c r="EVK125" s="73"/>
      <c r="EVL125" s="73"/>
      <c r="EVM125" s="73"/>
      <c r="EVN125" s="73"/>
      <c r="EVO125" s="74"/>
      <c r="EVP125" s="74"/>
      <c r="EVQ125" s="77"/>
      <c r="EVR125" s="77"/>
      <c r="EVS125" s="11"/>
      <c r="EVY125" s="73"/>
      <c r="EVZ125" s="73"/>
      <c r="EWA125" s="73"/>
      <c r="EWB125" s="73"/>
      <c r="EWC125" s="74"/>
      <c r="EWD125" s="74"/>
      <c r="EWE125" s="77"/>
      <c r="EWF125" s="77"/>
      <c r="EWG125" s="11"/>
      <c r="EWM125" s="73"/>
      <c r="EWN125" s="73"/>
      <c r="EWO125" s="73"/>
      <c r="EWP125" s="73"/>
      <c r="EWQ125" s="74"/>
      <c r="EWR125" s="74"/>
      <c r="EWS125" s="77"/>
      <c r="EWT125" s="77"/>
      <c r="EWU125" s="11"/>
      <c r="EXA125" s="73"/>
      <c r="EXB125" s="73"/>
      <c r="EXC125" s="73"/>
      <c r="EXD125" s="73"/>
      <c r="EXE125" s="74"/>
      <c r="EXF125" s="74"/>
      <c r="EXG125" s="77"/>
      <c r="EXH125" s="77"/>
      <c r="EXI125" s="11"/>
      <c r="EXO125" s="73"/>
      <c r="EXP125" s="73"/>
      <c r="EXQ125" s="73"/>
      <c r="EXR125" s="73"/>
      <c r="EXS125" s="74"/>
      <c r="EXT125" s="74"/>
      <c r="EXU125" s="77"/>
      <c r="EXV125" s="77"/>
      <c r="EXW125" s="11"/>
      <c r="EYC125" s="73"/>
      <c r="EYD125" s="73"/>
      <c r="EYE125" s="73"/>
      <c r="EYF125" s="73"/>
      <c r="EYG125" s="74"/>
      <c r="EYH125" s="74"/>
      <c r="EYI125" s="77"/>
      <c r="EYJ125" s="77"/>
      <c r="EYK125" s="11"/>
      <c r="EYQ125" s="73"/>
      <c r="EYR125" s="73"/>
      <c r="EYS125" s="73"/>
      <c r="EYT125" s="73"/>
      <c r="EYU125" s="74"/>
      <c r="EYV125" s="74"/>
      <c r="EYW125" s="77"/>
      <c r="EYX125" s="77"/>
      <c r="EYY125" s="11"/>
      <c r="EZE125" s="73"/>
      <c r="EZF125" s="73"/>
      <c r="EZG125" s="73"/>
      <c r="EZH125" s="73"/>
      <c r="EZI125" s="74"/>
      <c r="EZJ125" s="74"/>
      <c r="EZK125" s="77"/>
      <c r="EZL125" s="77"/>
      <c r="EZM125" s="11"/>
      <c r="EZS125" s="73"/>
      <c r="EZT125" s="73"/>
      <c r="EZU125" s="73"/>
      <c r="EZV125" s="73"/>
      <c r="EZW125" s="74"/>
      <c r="EZX125" s="74"/>
      <c r="EZY125" s="77"/>
      <c r="EZZ125" s="77"/>
      <c r="FAA125" s="11"/>
      <c r="FAG125" s="73"/>
      <c r="FAH125" s="73"/>
      <c r="FAI125" s="73"/>
      <c r="FAJ125" s="73"/>
      <c r="FAK125" s="74"/>
      <c r="FAL125" s="74"/>
      <c r="FAM125" s="77"/>
      <c r="FAN125" s="77"/>
      <c r="FAO125" s="11"/>
      <c r="FAU125" s="73"/>
      <c r="FAV125" s="73"/>
      <c r="FAW125" s="73"/>
      <c r="FAX125" s="73"/>
      <c r="FAY125" s="74"/>
      <c r="FAZ125" s="74"/>
      <c r="FBA125" s="77"/>
      <c r="FBB125" s="77"/>
      <c r="FBC125" s="11"/>
      <c r="FBI125" s="73"/>
      <c r="FBJ125" s="73"/>
      <c r="FBK125" s="73"/>
      <c r="FBL125" s="73"/>
      <c r="FBM125" s="74"/>
      <c r="FBN125" s="74"/>
      <c r="FBO125" s="77"/>
      <c r="FBP125" s="77"/>
      <c r="FBQ125" s="11"/>
      <c r="FBW125" s="73"/>
      <c r="FBX125" s="73"/>
      <c r="FBY125" s="73"/>
      <c r="FBZ125" s="73"/>
      <c r="FCA125" s="74"/>
      <c r="FCB125" s="74"/>
      <c r="FCC125" s="77"/>
      <c r="FCD125" s="77"/>
      <c r="FCE125" s="11"/>
      <c r="FCK125" s="73"/>
      <c r="FCL125" s="73"/>
      <c r="FCM125" s="73"/>
      <c r="FCN125" s="73"/>
      <c r="FCO125" s="74"/>
      <c r="FCP125" s="74"/>
      <c r="FCQ125" s="77"/>
      <c r="FCR125" s="77"/>
      <c r="FCS125" s="11"/>
      <c r="FCY125" s="73"/>
      <c r="FCZ125" s="73"/>
      <c r="FDA125" s="73"/>
      <c r="FDB125" s="73"/>
      <c r="FDC125" s="74"/>
      <c r="FDD125" s="74"/>
      <c r="FDE125" s="77"/>
      <c r="FDF125" s="77"/>
      <c r="FDG125" s="11"/>
      <c r="FDM125" s="73"/>
      <c r="FDN125" s="73"/>
      <c r="FDO125" s="73"/>
      <c r="FDP125" s="73"/>
      <c r="FDQ125" s="74"/>
      <c r="FDR125" s="74"/>
      <c r="FDS125" s="77"/>
      <c r="FDT125" s="77"/>
      <c r="FDU125" s="11"/>
      <c r="FEA125" s="73"/>
      <c r="FEB125" s="73"/>
      <c r="FEC125" s="73"/>
      <c r="FED125" s="73"/>
      <c r="FEE125" s="74"/>
      <c r="FEF125" s="74"/>
      <c r="FEG125" s="77"/>
      <c r="FEH125" s="77"/>
      <c r="FEI125" s="11"/>
      <c r="FEO125" s="73"/>
      <c r="FEP125" s="73"/>
      <c r="FEQ125" s="73"/>
      <c r="FER125" s="73"/>
      <c r="FES125" s="74"/>
      <c r="FET125" s="74"/>
      <c r="FEU125" s="77"/>
      <c r="FEV125" s="77"/>
      <c r="FEW125" s="11"/>
      <c r="FFC125" s="73"/>
      <c r="FFD125" s="73"/>
      <c r="FFE125" s="73"/>
      <c r="FFF125" s="73"/>
      <c r="FFG125" s="74"/>
      <c r="FFH125" s="74"/>
      <c r="FFI125" s="77"/>
      <c r="FFJ125" s="77"/>
      <c r="FFK125" s="11"/>
      <c r="FFQ125" s="73"/>
      <c r="FFR125" s="73"/>
      <c r="FFS125" s="73"/>
      <c r="FFT125" s="73"/>
      <c r="FFU125" s="74"/>
      <c r="FFV125" s="74"/>
      <c r="FFW125" s="77"/>
      <c r="FFX125" s="77"/>
      <c r="FFY125" s="11"/>
      <c r="FGE125" s="73"/>
      <c r="FGF125" s="73"/>
      <c r="FGG125" s="73"/>
      <c r="FGH125" s="73"/>
      <c r="FGI125" s="74"/>
      <c r="FGJ125" s="74"/>
      <c r="FGK125" s="77"/>
      <c r="FGL125" s="77"/>
      <c r="FGM125" s="11"/>
      <c r="FGS125" s="73"/>
      <c r="FGT125" s="73"/>
      <c r="FGU125" s="73"/>
      <c r="FGV125" s="73"/>
      <c r="FGW125" s="74"/>
      <c r="FGX125" s="74"/>
      <c r="FGY125" s="77"/>
      <c r="FGZ125" s="77"/>
      <c r="FHA125" s="11"/>
      <c r="FHG125" s="73"/>
      <c r="FHH125" s="73"/>
      <c r="FHI125" s="73"/>
      <c r="FHJ125" s="73"/>
      <c r="FHK125" s="74"/>
      <c r="FHL125" s="74"/>
      <c r="FHM125" s="77"/>
      <c r="FHN125" s="77"/>
      <c r="FHO125" s="11"/>
      <c r="FHU125" s="73"/>
      <c r="FHV125" s="73"/>
      <c r="FHW125" s="73"/>
      <c r="FHX125" s="73"/>
      <c r="FHY125" s="74"/>
      <c r="FHZ125" s="74"/>
      <c r="FIA125" s="77"/>
      <c r="FIB125" s="77"/>
      <c r="FIC125" s="11"/>
      <c r="FII125" s="73"/>
      <c r="FIJ125" s="73"/>
      <c r="FIK125" s="73"/>
      <c r="FIL125" s="73"/>
      <c r="FIM125" s="74"/>
      <c r="FIN125" s="74"/>
      <c r="FIO125" s="77"/>
      <c r="FIP125" s="77"/>
      <c r="FIQ125" s="11"/>
      <c r="FIW125" s="73"/>
      <c r="FIX125" s="73"/>
      <c r="FIY125" s="73"/>
      <c r="FIZ125" s="73"/>
      <c r="FJA125" s="74"/>
      <c r="FJB125" s="74"/>
      <c r="FJC125" s="77"/>
      <c r="FJD125" s="77"/>
      <c r="FJE125" s="11"/>
      <c r="FJK125" s="73"/>
      <c r="FJL125" s="73"/>
      <c r="FJM125" s="73"/>
      <c r="FJN125" s="73"/>
      <c r="FJO125" s="74"/>
      <c r="FJP125" s="74"/>
      <c r="FJQ125" s="77"/>
      <c r="FJR125" s="77"/>
      <c r="FJS125" s="11"/>
      <c r="FJY125" s="73"/>
      <c r="FJZ125" s="73"/>
      <c r="FKA125" s="73"/>
      <c r="FKB125" s="73"/>
      <c r="FKC125" s="74"/>
      <c r="FKD125" s="74"/>
      <c r="FKE125" s="77"/>
      <c r="FKF125" s="77"/>
      <c r="FKG125" s="11"/>
      <c r="FKM125" s="73"/>
      <c r="FKN125" s="73"/>
      <c r="FKO125" s="73"/>
      <c r="FKP125" s="73"/>
      <c r="FKQ125" s="74"/>
      <c r="FKR125" s="74"/>
      <c r="FKS125" s="77"/>
      <c r="FKT125" s="77"/>
      <c r="FKU125" s="11"/>
      <c r="FLA125" s="73"/>
      <c r="FLB125" s="73"/>
      <c r="FLC125" s="73"/>
      <c r="FLD125" s="73"/>
      <c r="FLE125" s="74"/>
      <c r="FLF125" s="74"/>
      <c r="FLG125" s="77"/>
      <c r="FLH125" s="77"/>
      <c r="FLI125" s="11"/>
      <c r="FLO125" s="73"/>
      <c r="FLP125" s="73"/>
      <c r="FLQ125" s="73"/>
      <c r="FLR125" s="73"/>
      <c r="FLS125" s="74"/>
      <c r="FLT125" s="74"/>
      <c r="FLU125" s="77"/>
      <c r="FLV125" s="77"/>
      <c r="FLW125" s="11"/>
      <c r="FMC125" s="73"/>
      <c r="FMD125" s="73"/>
      <c r="FME125" s="73"/>
      <c r="FMF125" s="73"/>
      <c r="FMG125" s="74"/>
      <c r="FMH125" s="74"/>
      <c r="FMI125" s="77"/>
      <c r="FMJ125" s="77"/>
      <c r="FMK125" s="11"/>
      <c r="FMQ125" s="73"/>
      <c r="FMR125" s="73"/>
      <c r="FMS125" s="73"/>
      <c r="FMT125" s="73"/>
      <c r="FMU125" s="74"/>
      <c r="FMV125" s="74"/>
      <c r="FMW125" s="77"/>
      <c r="FMX125" s="77"/>
      <c r="FMY125" s="11"/>
      <c r="FNE125" s="73"/>
      <c r="FNF125" s="73"/>
      <c r="FNG125" s="73"/>
      <c r="FNH125" s="73"/>
      <c r="FNI125" s="74"/>
      <c r="FNJ125" s="74"/>
      <c r="FNK125" s="77"/>
      <c r="FNL125" s="77"/>
      <c r="FNM125" s="11"/>
      <c r="FNS125" s="73"/>
      <c r="FNT125" s="73"/>
      <c r="FNU125" s="73"/>
      <c r="FNV125" s="73"/>
      <c r="FNW125" s="74"/>
      <c r="FNX125" s="74"/>
      <c r="FNY125" s="77"/>
      <c r="FNZ125" s="77"/>
      <c r="FOA125" s="11"/>
      <c r="FOG125" s="73"/>
      <c r="FOH125" s="73"/>
      <c r="FOI125" s="73"/>
      <c r="FOJ125" s="73"/>
      <c r="FOK125" s="74"/>
      <c r="FOL125" s="74"/>
      <c r="FOM125" s="77"/>
      <c r="FON125" s="77"/>
      <c r="FOO125" s="11"/>
      <c r="FOU125" s="73"/>
      <c r="FOV125" s="73"/>
      <c r="FOW125" s="73"/>
      <c r="FOX125" s="73"/>
      <c r="FOY125" s="74"/>
      <c r="FOZ125" s="74"/>
      <c r="FPA125" s="77"/>
      <c r="FPB125" s="77"/>
      <c r="FPC125" s="11"/>
      <c r="FPI125" s="73"/>
      <c r="FPJ125" s="73"/>
      <c r="FPK125" s="73"/>
      <c r="FPL125" s="73"/>
      <c r="FPM125" s="74"/>
      <c r="FPN125" s="74"/>
      <c r="FPO125" s="77"/>
      <c r="FPP125" s="77"/>
      <c r="FPQ125" s="11"/>
      <c r="FPW125" s="73"/>
      <c r="FPX125" s="73"/>
      <c r="FPY125" s="73"/>
      <c r="FPZ125" s="73"/>
      <c r="FQA125" s="74"/>
      <c r="FQB125" s="74"/>
      <c r="FQC125" s="77"/>
      <c r="FQD125" s="77"/>
      <c r="FQE125" s="11"/>
      <c r="FQK125" s="73"/>
      <c r="FQL125" s="73"/>
      <c r="FQM125" s="73"/>
      <c r="FQN125" s="73"/>
      <c r="FQO125" s="74"/>
      <c r="FQP125" s="74"/>
      <c r="FQQ125" s="77"/>
      <c r="FQR125" s="77"/>
      <c r="FQS125" s="11"/>
      <c r="FQY125" s="73"/>
      <c r="FQZ125" s="73"/>
      <c r="FRA125" s="73"/>
      <c r="FRB125" s="73"/>
      <c r="FRC125" s="74"/>
      <c r="FRD125" s="74"/>
      <c r="FRE125" s="77"/>
      <c r="FRF125" s="77"/>
      <c r="FRG125" s="11"/>
      <c r="FRM125" s="73"/>
      <c r="FRN125" s="73"/>
      <c r="FRO125" s="73"/>
      <c r="FRP125" s="73"/>
      <c r="FRQ125" s="74"/>
      <c r="FRR125" s="74"/>
      <c r="FRS125" s="77"/>
      <c r="FRT125" s="77"/>
      <c r="FRU125" s="11"/>
      <c r="FSA125" s="73"/>
      <c r="FSB125" s="73"/>
      <c r="FSC125" s="73"/>
      <c r="FSD125" s="73"/>
      <c r="FSE125" s="74"/>
      <c r="FSF125" s="74"/>
      <c r="FSG125" s="77"/>
      <c r="FSH125" s="77"/>
      <c r="FSI125" s="11"/>
      <c r="FSO125" s="73"/>
      <c r="FSP125" s="73"/>
      <c r="FSQ125" s="73"/>
      <c r="FSR125" s="73"/>
      <c r="FSS125" s="74"/>
      <c r="FST125" s="74"/>
      <c r="FSU125" s="77"/>
      <c r="FSV125" s="77"/>
      <c r="FSW125" s="11"/>
      <c r="FTC125" s="73"/>
      <c r="FTD125" s="73"/>
      <c r="FTE125" s="73"/>
      <c r="FTF125" s="73"/>
      <c r="FTG125" s="74"/>
      <c r="FTH125" s="74"/>
      <c r="FTI125" s="77"/>
      <c r="FTJ125" s="77"/>
      <c r="FTK125" s="11"/>
      <c r="FTQ125" s="73"/>
      <c r="FTR125" s="73"/>
      <c r="FTS125" s="73"/>
      <c r="FTT125" s="73"/>
      <c r="FTU125" s="74"/>
      <c r="FTV125" s="74"/>
      <c r="FTW125" s="77"/>
      <c r="FTX125" s="77"/>
      <c r="FTY125" s="11"/>
      <c r="FUE125" s="73"/>
      <c r="FUF125" s="73"/>
      <c r="FUG125" s="73"/>
      <c r="FUH125" s="73"/>
      <c r="FUI125" s="74"/>
      <c r="FUJ125" s="74"/>
      <c r="FUK125" s="77"/>
      <c r="FUL125" s="77"/>
      <c r="FUM125" s="11"/>
      <c r="FUS125" s="73"/>
      <c r="FUT125" s="73"/>
      <c r="FUU125" s="73"/>
      <c r="FUV125" s="73"/>
      <c r="FUW125" s="74"/>
      <c r="FUX125" s="74"/>
      <c r="FUY125" s="77"/>
      <c r="FUZ125" s="77"/>
      <c r="FVA125" s="11"/>
      <c r="FVG125" s="73"/>
      <c r="FVH125" s="73"/>
      <c r="FVI125" s="73"/>
      <c r="FVJ125" s="73"/>
      <c r="FVK125" s="74"/>
      <c r="FVL125" s="74"/>
      <c r="FVM125" s="77"/>
      <c r="FVN125" s="77"/>
      <c r="FVO125" s="11"/>
      <c r="FVU125" s="73"/>
      <c r="FVV125" s="73"/>
      <c r="FVW125" s="73"/>
      <c r="FVX125" s="73"/>
      <c r="FVY125" s="74"/>
      <c r="FVZ125" s="74"/>
      <c r="FWA125" s="77"/>
      <c r="FWB125" s="77"/>
      <c r="FWC125" s="11"/>
      <c r="FWI125" s="73"/>
      <c r="FWJ125" s="73"/>
      <c r="FWK125" s="73"/>
      <c r="FWL125" s="73"/>
      <c r="FWM125" s="74"/>
      <c r="FWN125" s="74"/>
      <c r="FWO125" s="77"/>
      <c r="FWP125" s="77"/>
      <c r="FWQ125" s="11"/>
      <c r="FWW125" s="73"/>
      <c r="FWX125" s="73"/>
      <c r="FWY125" s="73"/>
      <c r="FWZ125" s="73"/>
      <c r="FXA125" s="74"/>
      <c r="FXB125" s="74"/>
      <c r="FXC125" s="77"/>
      <c r="FXD125" s="77"/>
      <c r="FXE125" s="11"/>
      <c r="FXK125" s="73"/>
      <c r="FXL125" s="73"/>
      <c r="FXM125" s="73"/>
      <c r="FXN125" s="73"/>
      <c r="FXO125" s="74"/>
      <c r="FXP125" s="74"/>
      <c r="FXQ125" s="77"/>
      <c r="FXR125" s="77"/>
      <c r="FXS125" s="11"/>
      <c r="FXY125" s="73"/>
      <c r="FXZ125" s="73"/>
      <c r="FYA125" s="73"/>
      <c r="FYB125" s="73"/>
      <c r="FYC125" s="74"/>
      <c r="FYD125" s="74"/>
      <c r="FYE125" s="77"/>
      <c r="FYF125" s="77"/>
      <c r="FYG125" s="11"/>
      <c r="FYM125" s="73"/>
      <c r="FYN125" s="73"/>
      <c r="FYO125" s="73"/>
      <c r="FYP125" s="73"/>
      <c r="FYQ125" s="74"/>
      <c r="FYR125" s="74"/>
      <c r="FYS125" s="77"/>
      <c r="FYT125" s="77"/>
      <c r="FYU125" s="11"/>
      <c r="FZA125" s="73"/>
      <c r="FZB125" s="73"/>
      <c r="FZC125" s="73"/>
      <c r="FZD125" s="73"/>
      <c r="FZE125" s="74"/>
      <c r="FZF125" s="74"/>
      <c r="FZG125" s="77"/>
      <c r="FZH125" s="77"/>
      <c r="FZI125" s="11"/>
      <c r="FZO125" s="73"/>
      <c r="FZP125" s="73"/>
      <c r="FZQ125" s="73"/>
      <c r="FZR125" s="73"/>
      <c r="FZS125" s="74"/>
      <c r="FZT125" s="74"/>
      <c r="FZU125" s="77"/>
      <c r="FZV125" s="77"/>
      <c r="FZW125" s="11"/>
      <c r="GAC125" s="73"/>
      <c r="GAD125" s="73"/>
      <c r="GAE125" s="73"/>
      <c r="GAF125" s="73"/>
      <c r="GAG125" s="74"/>
      <c r="GAH125" s="74"/>
      <c r="GAI125" s="77"/>
      <c r="GAJ125" s="77"/>
      <c r="GAK125" s="11"/>
      <c r="GAQ125" s="73"/>
      <c r="GAR125" s="73"/>
      <c r="GAS125" s="73"/>
      <c r="GAT125" s="73"/>
      <c r="GAU125" s="74"/>
      <c r="GAV125" s="74"/>
      <c r="GAW125" s="77"/>
      <c r="GAX125" s="77"/>
      <c r="GAY125" s="11"/>
      <c r="GBE125" s="73"/>
      <c r="GBF125" s="73"/>
      <c r="GBG125" s="73"/>
      <c r="GBH125" s="73"/>
      <c r="GBI125" s="74"/>
      <c r="GBJ125" s="74"/>
      <c r="GBK125" s="77"/>
      <c r="GBL125" s="77"/>
      <c r="GBM125" s="11"/>
      <c r="GBS125" s="73"/>
      <c r="GBT125" s="73"/>
      <c r="GBU125" s="73"/>
      <c r="GBV125" s="73"/>
      <c r="GBW125" s="74"/>
      <c r="GBX125" s="74"/>
      <c r="GBY125" s="77"/>
      <c r="GBZ125" s="77"/>
      <c r="GCA125" s="11"/>
      <c r="GCG125" s="73"/>
      <c r="GCH125" s="73"/>
      <c r="GCI125" s="73"/>
      <c r="GCJ125" s="73"/>
      <c r="GCK125" s="74"/>
      <c r="GCL125" s="74"/>
      <c r="GCM125" s="77"/>
      <c r="GCN125" s="77"/>
      <c r="GCO125" s="11"/>
      <c r="GCU125" s="73"/>
      <c r="GCV125" s="73"/>
      <c r="GCW125" s="73"/>
      <c r="GCX125" s="73"/>
      <c r="GCY125" s="74"/>
      <c r="GCZ125" s="74"/>
      <c r="GDA125" s="77"/>
      <c r="GDB125" s="77"/>
      <c r="GDC125" s="11"/>
      <c r="GDI125" s="73"/>
      <c r="GDJ125" s="73"/>
      <c r="GDK125" s="73"/>
      <c r="GDL125" s="73"/>
      <c r="GDM125" s="74"/>
      <c r="GDN125" s="74"/>
      <c r="GDO125" s="77"/>
      <c r="GDP125" s="77"/>
      <c r="GDQ125" s="11"/>
      <c r="GDW125" s="73"/>
      <c r="GDX125" s="73"/>
      <c r="GDY125" s="73"/>
      <c r="GDZ125" s="73"/>
      <c r="GEA125" s="74"/>
      <c r="GEB125" s="74"/>
      <c r="GEC125" s="77"/>
      <c r="GED125" s="77"/>
      <c r="GEE125" s="11"/>
      <c r="GEK125" s="73"/>
      <c r="GEL125" s="73"/>
      <c r="GEM125" s="73"/>
      <c r="GEN125" s="73"/>
      <c r="GEO125" s="74"/>
      <c r="GEP125" s="74"/>
      <c r="GEQ125" s="77"/>
      <c r="GER125" s="77"/>
      <c r="GES125" s="11"/>
      <c r="GEY125" s="73"/>
      <c r="GEZ125" s="73"/>
      <c r="GFA125" s="73"/>
      <c r="GFB125" s="73"/>
      <c r="GFC125" s="74"/>
      <c r="GFD125" s="74"/>
      <c r="GFE125" s="77"/>
      <c r="GFF125" s="77"/>
      <c r="GFG125" s="11"/>
      <c r="GFM125" s="73"/>
      <c r="GFN125" s="73"/>
      <c r="GFO125" s="73"/>
      <c r="GFP125" s="73"/>
      <c r="GFQ125" s="74"/>
      <c r="GFR125" s="74"/>
      <c r="GFS125" s="77"/>
      <c r="GFT125" s="77"/>
      <c r="GFU125" s="11"/>
      <c r="GGA125" s="73"/>
      <c r="GGB125" s="73"/>
      <c r="GGC125" s="73"/>
      <c r="GGD125" s="73"/>
      <c r="GGE125" s="74"/>
      <c r="GGF125" s="74"/>
      <c r="GGG125" s="77"/>
      <c r="GGH125" s="77"/>
      <c r="GGI125" s="11"/>
      <c r="GGO125" s="73"/>
      <c r="GGP125" s="73"/>
      <c r="GGQ125" s="73"/>
      <c r="GGR125" s="73"/>
      <c r="GGS125" s="74"/>
      <c r="GGT125" s="74"/>
      <c r="GGU125" s="77"/>
      <c r="GGV125" s="77"/>
      <c r="GGW125" s="11"/>
      <c r="GHC125" s="73"/>
      <c r="GHD125" s="73"/>
      <c r="GHE125" s="73"/>
      <c r="GHF125" s="73"/>
      <c r="GHG125" s="74"/>
      <c r="GHH125" s="74"/>
      <c r="GHI125" s="77"/>
      <c r="GHJ125" s="77"/>
      <c r="GHK125" s="11"/>
      <c r="GHQ125" s="73"/>
      <c r="GHR125" s="73"/>
      <c r="GHS125" s="73"/>
      <c r="GHT125" s="73"/>
      <c r="GHU125" s="74"/>
      <c r="GHV125" s="74"/>
      <c r="GHW125" s="77"/>
      <c r="GHX125" s="77"/>
      <c r="GHY125" s="11"/>
      <c r="GIE125" s="73"/>
      <c r="GIF125" s="73"/>
      <c r="GIG125" s="73"/>
      <c r="GIH125" s="73"/>
      <c r="GII125" s="74"/>
      <c r="GIJ125" s="74"/>
      <c r="GIK125" s="77"/>
      <c r="GIL125" s="77"/>
      <c r="GIM125" s="11"/>
      <c r="GIS125" s="73"/>
      <c r="GIT125" s="73"/>
      <c r="GIU125" s="73"/>
      <c r="GIV125" s="73"/>
      <c r="GIW125" s="74"/>
      <c r="GIX125" s="74"/>
      <c r="GIY125" s="77"/>
      <c r="GIZ125" s="77"/>
      <c r="GJA125" s="11"/>
      <c r="GJG125" s="73"/>
      <c r="GJH125" s="73"/>
      <c r="GJI125" s="73"/>
      <c r="GJJ125" s="73"/>
      <c r="GJK125" s="74"/>
      <c r="GJL125" s="74"/>
      <c r="GJM125" s="77"/>
      <c r="GJN125" s="77"/>
      <c r="GJO125" s="11"/>
      <c r="GJU125" s="73"/>
      <c r="GJV125" s="73"/>
      <c r="GJW125" s="73"/>
      <c r="GJX125" s="73"/>
      <c r="GJY125" s="74"/>
      <c r="GJZ125" s="74"/>
      <c r="GKA125" s="77"/>
      <c r="GKB125" s="77"/>
      <c r="GKC125" s="11"/>
      <c r="GKI125" s="73"/>
      <c r="GKJ125" s="73"/>
      <c r="GKK125" s="73"/>
      <c r="GKL125" s="73"/>
      <c r="GKM125" s="74"/>
      <c r="GKN125" s="74"/>
      <c r="GKO125" s="77"/>
      <c r="GKP125" s="77"/>
      <c r="GKQ125" s="11"/>
      <c r="GKW125" s="73"/>
      <c r="GKX125" s="73"/>
      <c r="GKY125" s="73"/>
      <c r="GKZ125" s="73"/>
      <c r="GLA125" s="74"/>
      <c r="GLB125" s="74"/>
      <c r="GLC125" s="77"/>
      <c r="GLD125" s="77"/>
      <c r="GLE125" s="11"/>
      <c r="GLK125" s="73"/>
      <c r="GLL125" s="73"/>
      <c r="GLM125" s="73"/>
      <c r="GLN125" s="73"/>
      <c r="GLO125" s="74"/>
      <c r="GLP125" s="74"/>
      <c r="GLQ125" s="77"/>
      <c r="GLR125" s="77"/>
      <c r="GLS125" s="11"/>
      <c r="GLY125" s="73"/>
      <c r="GLZ125" s="73"/>
      <c r="GMA125" s="73"/>
      <c r="GMB125" s="73"/>
      <c r="GMC125" s="74"/>
      <c r="GMD125" s="74"/>
      <c r="GME125" s="77"/>
      <c r="GMF125" s="77"/>
      <c r="GMG125" s="11"/>
      <c r="GMM125" s="73"/>
      <c r="GMN125" s="73"/>
      <c r="GMO125" s="73"/>
      <c r="GMP125" s="73"/>
      <c r="GMQ125" s="74"/>
      <c r="GMR125" s="74"/>
      <c r="GMS125" s="77"/>
      <c r="GMT125" s="77"/>
      <c r="GMU125" s="11"/>
      <c r="GNA125" s="73"/>
      <c r="GNB125" s="73"/>
      <c r="GNC125" s="73"/>
      <c r="GND125" s="73"/>
      <c r="GNE125" s="74"/>
      <c r="GNF125" s="74"/>
      <c r="GNG125" s="77"/>
      <c r="GNH125" s="77"/>
      <c r="GNI125" s="11"/>
      <c r="GNO125" s="73"/>
      <c r="GNP125" s="73"/>
      <c r="GNQ125" s="73"/>
      <c r="GNR125" s="73"/>
      <c r="GNS125" s="74"/>
      <c r="GNT125" s="74"/>
      <c r="GNU125" s="77"/>
      <c r="GNV125" s="77"/>
      <c r="GNW125" s="11"/>
      <c r="GOC125" s="73"/>
      <c r="GOD125" s="73"/>
      <c r="GOE125" s="73"/>
      <c r="GOF125" s="73"/>
      <c r="GOG125" s="74"/>
      <c r="GOH125" s="74"/>
      <c r="GOI125" s="77"/>
      <c r="GOJ125" s="77"/>
      <c r="GOK125" s="11"/>
      <c r="GOQ125" s="73"/>
      <c r="GOR125" s="73"/>
      <c r="GOS125" s="73"/>
      <c r="GOT125" s="73"/>
      <c r="GOU125" s="74"/>
      <c r="GOV125" s="74"/>
      <c r="GOW125" s="77"/>
      <c r="GOX125" s="77"/>
      <c r="GOY125" s="11"/>
      <c r="GPE125" s="73"/>
      <c r="GPF125" s="73"/>
      <c r="GPG125" s="73"/>
      <c r="GPH125" s="73"/>
      <c r="GPI125" s="74"/>
      <c r="GPJ125" s="74"/>
      <c r="GPK125" s="77"/>
      <c r="GPL125" s="77"/>
      <c r="GPM125" s="11"/>
      <c r="GPS125" s="73"/>
      <c r="GPT125" s="73"/>
      <c r="GPU125" s="73"/>
      <c r="GPV125" s="73"/>
      <c r="GPW125" s="74"/>
      <c r="GPX125" s="74"/>
      <c r="GPY125" s="77"/>
      <c r="GPZ125" s="77"/>
      <c r="GQA125" s="11"/>
      <c r="GQG125" s="73"/>
      <c r="GQH125" s="73"/>
      <c r="GQI125" s="73"/>
      <c r="GQJ125" s="73"/>
      <c r="GQK125" s="74"/>
      <c r="GQL125" s="74"/>
      <c r="GQM125" s="77"/>
      <c r="GQN125" s="77"/>
      <c r="GQO125" s="11"/>
      <c r="GQU125" s="73"/>
      <c r="GQV125" s="73"/>
      <c r="GQW125" s="73"/>
      <c r="GQX125" s="73"/>
      <c r="GQY125" s="74"/>
      <c r="GQZ125" s="74"/>
      <c r="GRA125" s="77"/>
      <c r="GRB125" s="77"/>
      <c r="GRC125" s="11"/>
      <c r="GRI125" s="73"/>
      <c r="GRJ125" s="73"/>
      <c r="GRK125" s="73"/>
      <c r="GRL125" s="73"/>
      <c r="GRM125" s="74"/>
      <c r="GRN125" s="74"/>
      <c r="GRO125" s="77"/>
      <c r="GRP125" s="77"/>
      <c r="GRQ125" s="11"/>
      <c r="GRW125" s="73"/>
      <c r="GRX125" s="73"/>
      <c r="GRY125" s="73"/>
      <c r="GRZ125" s="73"/>
      <c r="GSA125" s="74"/>
      <c r="GSB125" s="74"/>
      <c r="GSC125" s="77"/>
      <c r="GSD125" s="77"/>
      <c r="GSE125" s="11"/>
      <c r="GSK125" s="73"/>
      <c r="GSL125" s="73"/>
      <c r="GSM125" s="73"/>
      <c r="GSN125" s="73"/>
      <c r="GSO125" s="74"/>
      <c r="GSP125" s="74"/>
      <c r="GSQ125" s="77"/>
      <c r="GSR125" s="77"/>
      <c r="GSS125" s="11"/>
      <c r="GSY125" s="73"/>
      <c r="GSZ125" s="73"/>
      <c r="GTA125" s="73"/>
      <c r="GTB125" s="73"/>
      <c r="GTC125" s="74"/>
      <c r="GTD125" s="74"/>
      <c r="GTE125" s="77"/>
      <c r="GTF125" s="77"/>
      <c r="GTG125" s="11"/>
      <c r="GTM125" s="73"/>
      <c r="GTN125" s="73"/>
      <c r="GTO125" s="73"/>
      <c r="GTP125" s="73"/>
      <c r="GTQ125" s="74"/>
      <c r="GTR125" s="74"/>
      <c r="GTS125" s="77"/>
      <c r="GTT125" s="77"/>
      <c r="GTU125" s="11"/>
      <c r="GUA125" s="73"/>
      <c r="GUB125" s="73"/>
      <c r="GUC125" s="73"/>
      <c r="GUD125" s="73"/>
      <c r="GUE125" s="74"/>
      <c r="GUF125" s="74"/>
      <c r="GUG125" s="77"/>
      <c r="GUH125" s="77"/>
      <c r="GUI125" s="11"/>
      <c r="GUO125" s="73"/>
      <c r="GUP125" s="73"/>
      <c r="GUQ125" s="73"/>
      <c r="GUR125" s="73"/>
      <c r="GUS125" s="74"/>
      <c r="GUT125" s="74"/>
      <c r="GUU125" s="77"/>
      <c r="GUV125" s="77"/>
      <c r="GUW125" s="11"/>
      <c r="GVC125" s="73"/>
      <c r="GVD125" s="73"/>
      <c r="GVE125" s="73"/>
      <c r="GVF125" s="73"/>
      <c r="GVG125" s="74"/>
      <c r="GVH125" s="74"/>
      <c r="GVI125" s="77"/>
      <c r="GVJ125" s="77"/>
      <c r="GVK125" s="11"/>
      <c r="GVQ125" s="73"/>
      <c r="GVR125" s="73"/>
      <c r="GVS125" s="73"/>
      <c r="GVT125" s="73"/>
      <c r="GVU125" s="74"/>
      <c r="GVV125" s="74"/>
      <c r="GVW125" s="77"/>
      <c r="GVX125" s="77"/>
      <c r="GVY125" s="11"/>
      <c r="GWE125" s="73"/>
      <c r="GWF125" s="73"/>
      <c r="GWG125" s="73"/>
      <c r="GWH125" s="73"/>
      <c r="GWI125" s="74"/>
      <c r="GWJ125" s="74"/>
      <c r="GWK125" s="77"/>
      <c r="GWL125" s="77"/>
      <c r="GWM125" s="11"/>
      <c r="GWS125" s="73"/>
      <c r="GWT125" s="73"/>
      <c r="GWU125" s="73"/>
      <c r="GWV125" s="73"/>
      <c r="GWW125" s="74"/>
      <c r="GWX125" s="74"/>
      <c r="GWY125" s="77"/>
      <c r="GWZ125" s="77"/>
      <c r="GXA125" s="11"/>
      <c r="GXG125" s="73"/>
      <c r="GXH125" s="73"/>
      <c r="GXI125" s="73"/>
      <c r="GXJ125" s="73"/>
      <c r="GXK125" s="74"/>
      <c r="GXL125" s="74"/>
      <c r="GXM125" s="77"/>
      <c r="GXN125" s="77"/>
      <c r="GXO125" s="11"/>
      <c r="GXU125" s="73"/>
      <c r="GXV125" s="73"/>
      <c r="GXW125" s="73"/>
      <c r="GXX125" s="73"/>
      <c r="GXY125" s="74"/>
      <c r="GXZ125" s="74"/>
      <c r="GYA125" s="77"/>
      <c r="GYB125" s="77"/>
      <c r="GYC125" s="11"/>
      <c r="GYI125" s="73"/>
      <c r="GYJ125" s="73"/>
      <c r="GYK125" s="73"/>
      <c r="GYL125" s="73"/>
      <c r="GYM125" s="74"/>
      <c r="GYN125" s="74"/>
      <c r="GYO125" s="77"/>
      <c r="GYP125" s="77"/>
      <c r="GYQ125" s="11"/>
      <c r="GYW125" s="73"/>
      <c r="GYX125" s="73"/>
      <c r="GYY125" s="73"/>
      <c r="GYZ125" s="73"/>
      <c r="GZA125" s="74"/>
      <c r="GZB125" s="74"/>
      <c r="GZC125" s="77"/>
      <c r="GZD125" s="77"/>
      <c r="GZE125" s="11"/>
      <c r="GZK125" s="73"/>
      <c r="GZL125" s="73"/>
      <c r="GZM125" s="73"/>
      <c r="GZN125" s="73"/>
      <c r="GZO125" s="74"/>
      <c r="GZP125" s="74"/>
      <c r="GZQ125" s="77"/>
      <c r="GZR125" s="77"/>
      <c r="GZS125" s="11"/>
      <c r="GZY125" s="73"/>
      <c r="GZZ125" s="73"/>
      <c r="HAA125" s="73"/>
      <c r="HAB125" s="73"/>
      <c r="HAC125" s="74"/>
      <c r="HAD125" s="74"/>
      <c r="HAE125" s="77"/>
      <c r="HAF125" s="77"/>
      <c r="HAG125" s="11"/>
      <c r="HAM125" s="73"/>
      <c r="HAN125" s="73"/>
      <c r="HAO125" s="73"/>
      <c r="HAP125" s="73"/>
      <c r="HAQ125" s="74"/>
      <c r="HAR125" s="74"/>
      <c r="HAS125" s="77"/>
      <c r="HAT125" s="77"/>
      <c r="HAU125" s="11"/>
      <c r="HBA125" s="73"/>
      <c r="HBB125" s="73"/>
      <c r="HBC125" s="73"/>
      <c r="HBD125" s="73"/>
      <c r="HBE125" s="74"/>
      <c r="HBF125" s="74"/>
      <c r="HBG125" s="77"/>
      <c r="HBH125" s="77"/>
      <c r="HBI125" s="11"/>
      <c r="HBO125" s="73"/>
      <c r="HBP125" s="73"/>
      <c r="HBQ125" s="73"/>
      <c r="HBR125" s="73"/>
      <c r="HBS125" s="74"/>
      <c r="HBT125" s="74"/>
      <c r="HBU125" s="77"/>
      <c r="HBV125" s="77"/>
      <c r="HBW125" s="11"/>
      <c r="HCC125" s="73"/>
      <c r="HCD125" s="73"/>
      <c r="HCE125" s="73"/>
      <c r="HCF125" s="73"/>
      <c r="HCG125" s="74"/>
      <c r="HCH125" s="74"/>
      <c r="HCI125" s="77"/>
      <c r="HCJ125" s="77"/>
      <c r="HCK125" s="11"/>
      <c r="HCQ125" s="73"/>
      <c r="HCR125" s="73"/>
      <c r="HCS125" s="73"/>
      <c r="HCT125" s="73"/>
      <c r="HCU125" s="74"/>
      <c r="HCV125" s="74"/>
      <c r="HCW125" s="77"/>
      <c r="HCX125" s="77"/>
      <c r="HCY125" s="11"/>
      <c r="HDE125" s="73"/>
      <c r="HDF125" s="73"/>
      <c r="HDG125" s="73"/>
      <c r="HDH125" s="73"/>
      <c r="HDI125" s="74"/>
      <c r="HDJ125" s="74"/>
      <c r="HDK125" s="77"/>
      <c r="HDL125" s="77"/>
      <c r="HDM125" s="11"/>
      <c r="HDS125" s="73"/>
      <c r="HDT125" s="73"/>
      <c r="HDU125" s="73"/>
      <c r="HDV125" s="73"/>
      <c r="HDW125" s="74"/>
      <c r="HDX125" s="74"/>
      <c r="HDY125" s="77"/>
      <c r="HDZ125" s="77"/>
      <c r="HEA125" s="11"/>
      <c r="HEG125" s="73"/>
      <c r="HEH125" s="73"/>
      <c r="HEI125" s="73"/>
      <c r="HEJ125" s="73"/>
      <c r="HEK125" s="74"/>
      <c r="HEL125" s="74"/>
      <c r="HEM125" s="77"/>
      <c r="HEN125" s="77"/>
      <c r="HEO125" s="11"/>
      <c r="HEU125" s="73"/>
      <c r="HEV125" s="73"/>
      <c r="HEW125" s="73"/>
      <c r="HEX125" s="73"/>
      <c r="HEY125" s="74"/>
      <c r="HEZ125" s="74"/>
      <c r="HFA125" s="77"/>
      <c r="HFB125" s="77"/>
      <c r="HFC125" s="11"/>
      <c r="HFI125" s="73"/>
      <c r="HFJ125" s="73"/>
      <c r="HFK125" s="73"/>
      <c r="HFL125" s="73"/>
      <c r="HFM125" s="74"/>
      <c r="HFN125" s="74"/>
      <c r="HFO125" s="77"/>
      <c r="HFP125" s="77"/>
      <c r="HFQ125" s="11"/>
      <c r="HFW125" s="73"/>
      <c r="HFX125" s="73"/>
      <c r="HFY125" s="73"/>
      <c r="HFZ125" s="73"/>
      <c r="HGA125" s="74"/>
      <c r="HGB125" s="74"/>
      <c r="HGC125" s="77"/>
      <c r="HGD125" s="77"/>
      <c r="HGE125" s="11"/>
      <c r="HGK125" s="73"/>
      <c r="HGL125" s="73"/>
      <c r="HGM125" s="73"/>
      <c r="HGN125" s="73"/>
      <c r="HGO125" s="74"/>
      <c r="HGP125" s="74"/>
      <c r="HGQ125" s="77"/>
      <c r="HGR125" s="77"/>
      <c r="HGS125" s="11"/>
      <c r="HGY125" s="73"/>
      <c r="HGZ125" s="73"/>
      <c r="HHA125" s="73"/>
      <c r="HHB125" s="73"/>
      <c r="HHC125" s="74"/>
      <c r="HHD125" s="74"/>
      <c r="HHE125" s="77"/>
      <c r="HHF125" s="77"/>
      <c r="HHG125" s="11"/>
      <c r="HHM125" s="73"/>
      <c r="HHN125" s="73"/>
      <c r="HHO125" s="73"/>
      <c r="HHP125" s="73"/>
      <c r="HHQ125" s="74"/>
      <c r="HHR125" s="74"/>
      <c r="HHS125" s="77"/>
      <c r="HHT125" s="77"/>
      <c r="HHU125" s="11"/>
      <c r="HIA125" s="73"/>
      <c r="HIB125" s="73"/>
      <c r="HIC125" s="73"/>
      <c r="HID125" s="73"/>
      <c r="HIE125" s="74"/>
      <c r="HIF125" s="74"/>
      <c r="HIG125" s="77"/>
      <c r="HIH125" s="77"/>
      <c r="HII125" s="11"/>
      <c r="HIO125" s="73"/>
      <c r="HIP125" s="73"/>
      <c r="HIQ125" s="73"/>
      <c r="HIR125" s="73"/>
      <c r="HIS125" s="74"/>
      <c r="HIT125" s="74"/>
      <c r="HIU125" s="77"/>
      <c r="HIV125" s="77"/>
      <c r="HIW125" s="11"/>
      <c r="HJC125" s="73"/>
      <c r="HJD125" s="73"/>
      <c r="HJE125" s="73"/>
      <c r="HJF125" s="73"/>
      <c r="HJG125" s="74"/>
      <c r="HJH125" s="74"/>
      <c r="HJI125" s="77"/>
      <c r="HJJ125" s="77"/>
      <c r="HJK125" s="11"/>
      <c r="HJQ125" s="73"/>
      <c r="HJR125" s="73"/>
      <c r="HJS125" s="73"/>
      <c r="HJT125" s="73"/>
      <c r="HJU125" s="74"/>
      <c r="HJV125" s="74"/>
      <c r="HJW125" s="77"/>
      <c r="HJX125" s="77"/>
      <c r="HJY125" s="11"/>
      <c r="HKE125" s="73"/>
      <c r="HKF125" s="73"/>
      <c r="HKG125" s="73"/>
      <c r="HKH125" s="73"/>
      <c r="HKI125" s="74"/>
      <c r="HKJ125" s="74"/>
      <c r="HKK125" s="77"/>
      <c r="HKL125" s="77"/>
      <c r="HKM125" s="11"/>
      <c r="HKS125" s="73"/>
      <c r="HKT125" s="73"/>
      <c r="HKU125" s="73"/>
      <c r="HKV125" s="73"/>
      <c r="HKW125" s="74"/>
      <c r="HKX125" s="74"/>
      <c r="HKY125" s="77"/>
      <c r="HKZ125" s="77"/>
      <c r="HLA125" s="11"/>
      <c r="HLG125" s="73"/>
      <c r="HLH125" s="73"/>
      <c r="HLI125" s="73"/>
      <c r="HLJ125" s="73"/>
      <c r="HLK125" s="74"/>
      <c r="HLL125" s="74"/>
      <c r="HLM125" s="77"/>
      <c r="HLN125" s="77"/>
      <c r="HLO125" s="11"/>
      <c r="HLU125" s="73"/>
      <c r="HLV125" s="73"/>
      <c r="HLW125" s="73"/>
      <c r="HLX125" s="73"/>
      <c r="HLY125" s="74"/>
      <c r="HLZ125" s="74"/>
      <c r="HMA125" s="77"/>
      <c r="HMB125" s="77"/>
      <c r="HMC125" s="11"/>
      <c r="HMI125" s="73"/>
      <c r="HMJ125" s="73"/>
      <c r="HMK125" s="73"/>
      <c r="HML125" s="73"/>
      <c r="HMM125" s="74"/>
      <c r="HMN125" s="74"/>
      <c r="HMO125" s="77"/>
      <c r="HMP125" s="77"/>
      <c r="HMQ125" s="11"/>
      <c r="HMW125" s="73"/>
      <c r="HMX125" s="73"/>
      <c r="HMY125" s="73"/>
      <c r="HMZ125" s="73"/>
      <c r="HNA125" s="74"/>
      <c r="HNB125" s="74"/>
      <c r="HNC125" s="77"/>
      <c r="HND125" s="77"/>
      <c r="HNE125" s="11"/>
      <c r="HNK125" s="73"/>
      <c r="HNL125" s="73"/>
      <c r="HNM125" s="73"/>
      <c r="HNN125" s="73"/>
      <c r="HNO125" s="74"/>
      <c r="HNP125" s="74"/>
      <c r="HNQ125" s="77"/>
      <c r="HNR125" s="77"/>
      <c r="HNS125" s="11"/>
      <c r="HNY125" s="73"/>
      <c r="HNZ125" s="73"/>
      <c r="HOA125" s="73"/>
      <c r="HOB125" s="73"/>
      <c r="HOC125" s="74"/>
      <c r="HOD125" s="74"/>
      <c r="HOE125" s="77"/>
      <c r="HOF125" s="77"/>
      <c r="HOG125" s="11"/>
      <c r="HOM125" s="73"/>
      <c r="HON125" s="73"/>
      <c r="HOO125" s="73"/>
      <c r="HOP125" s="73"/>
      <c r="HOQ125" s="74"/>
      <c r="HOR125" s="74"/>
      <c r="HOS125" s="77"/>
      <c r="HOT125" s="77"/>
      <c r="HOU125" s="11"/>
      <c r="HPA125" s="73"/>
      <c r="HPB125" s="73"/>
      <c r="HPC125" s="73"/>
      <c r="HPD125" s="73"/>
      <c r="HPE125" s="74"/>
      <c r="HPF125" s="74"/>
      <c r="HPG125" s="77"/>
      <c r="HPH125" s="77"/>
      <c r="HPI125" s="11"/>
      <c r="HPO125" s="73"/>
      <c r="HPP125" s="73"/>
      <c r="HPQ125" s="73"/>
      <c r="HPR125" s="73"/>
      <c r="HPS125" s="74"/>
      <c r="HPT125" s="74"/>
      <c r="HPU125" s="77"/>
      <c r="HPV125" s="77"/>
      <c r="HPW125" s="11"/>
      <c r="HQC125" s="73"/>
      <c r="HQD125" s="73"/>
      <c r="HQE125" s="73"/>
      <c r="HQF125" s="73"/>
      <c r="HQG125" s="74"/>
      <c r="HQH125" s="74"/>
      <c r="HQI125" s="77"/>
      <c r="HQJ125" s="77"/>
      <c r="HQK125" s="11"/>
      <c r="HQQ125" s="73"/>
      <c r="HQR125" s="73"/>
      <c r="HQS125" s="73"/>
      <c r="HQT125" s="73"/>
      <c r="HQU125" s="74"/>
      <c r="HQV125" s="74"/>
      <c r="HQW125" s="77"/>
      <c r="HQX125" s="77"/>
      <c r="HQY125" s="11"/>
      <c r="HRE125" s="73"/>
      <c r="HRF125" s="73"/>
      <c r="HRG125" s="73"/>
      <c r="HRH125" s="73"/>
      <c r="HRI125" s="74"/>
      <c r="HRJ125" s="74"/>
      <c r="HRK125" s="77"/>
      <c r="HRL125" s="77"/>
      <c r="HRM125" s="11"/>
      <c r="HRS125" s="73"/>
      <c r="HRT125" s="73"/>
      <c r="HRU125" s="73"/>
      <c r="HRV125" s="73"/>
      <c r="HRW125" s="74"/>
      <c r="HRX125" s="74"/>
      <c r="HRY125" s="77"/>
      <c r="HRZ125" s="77"/>
      <c r="HSA125" s="11"/>
      <c r="HSG125" s="73"/>
      <c r="HSH125" s="73"/>
      <c r="HSI125" s="73"/>
      <c r="HSJ125" s="73"/>
      <c r="HSK125" s="74"/>
      <c r="HSL125" s="74"/>
      <c r="HSM125" s="77"/>
      <c r="HSN125" s="77"/>
      <c r="HSO125" s="11"/>
      <c r="HSU125" s="73"/>
      <c r="HSV125" s="73"/>
      <c r="HSW125" s="73"/>
      <c r="HSX125" s="73"/>
      <c r="HSY125" s="74"/>
      <c r="HSZ125" s="74"/>
      <c r="HTA125" s="77"/>
      <c r="HTB125" s="77"/>
      <c r="HTC125" s="11"/>
      <c r="HTI125" s="73"/>
      <c r="HTJ125" s="73"/>
      <c r="HTK125" s="73"/>
      <c r="HTL125" s="73"/>
      <c r="HTM125" s="74"/>
      <c r="HTN125" s="74"/>
      <c r="HTO125" s="77"/>
      <c r="HTP125" s="77"/>
      <c r="HTQ125" s="11"/>
      <c r="HTW125" s="73"/>
      <c r="HTX125" s="73"/>
      <c r="HTY125" s="73"/>
      <c r="HTZ125" s="73"/>
      <c r="HUA125" s="74"/>
      <c r="HUB125" s="74"/>
      <c r="HUC125" s="77"/>
      <c r="HUD125" s="77"/>
      <c r="HUE125" s="11"/>
      <c r="HUK125" s="73"/>
      <c r="HUL125" s="73"/>
      <c r="HUM125" s="73"/>
      <c r="HUN125" s="73"/>
      <c r="HUO125" s="74"/>
      <c r="HUP125" s="74"/>
      <c r="HUQ125" s="77"/>
      <c r="HUR125" s="77"/>
      <c r="HUS125" s="11"/>
      <c r="HUY125" s="73"/>
      <c r="HUZ125" s="73"/>
      <c r="HVA125" s="73"/>
      <c r="HVB125" s="73"/>
      <c r="HVC125" s="74"/>
      <c r="HVD125" s="74"/>
      <c r="HVE125" s="77"/>
      <c r="HVF125" s="77"/>
      <c r="HVG125" s="11"/>
      <c r="HVM125" s="73"/>
      <c r="HVN125" s="73"/>
      <c r="HVO125" s="73"/>
      <c r="HVP125" s="73"/>
      <c r="HVQ125" s="74"/>
      <c r="HVR125" s="74"/>
      <c r="HVS125" s="77"/>
      <c r="HVT125" s="77"/>
      <c r="HVU125" s="11"/>
      <c r="HWA125" s="73"/>
      <c r="HWB125" s="73"/>
      <c r="HWC125" s="73"/>
      <c r="HWD125" s="73"/>
      <c r="HWE125" s="74"/>
      <c r="HWF125" s="74"/>
      <c r="HWG125" s="77"/>
      <c r="HWH125" s="77"/>
      <c r="HWI125" s="11"/>
      <c r="HWO125" s="73"/>
      <c r="HWP125" s="73"/>
      <c r="HWQ125" s="73"/>
      <c r="HWR125" s="73"/>
      <c r="HWS125" s="74"/>
      <c r="HWT125" s="74"/>
      <c r="HWU125" s="77"/>
      <c r="HWV125" s="77"/>
      <c r="HWW125" s="11"/>
      <c r="HXC125" s="73"/>
      <c r="HXD125" s="73"/>
      <c r="HXE125" s="73"/>
      <c r="HXF125" s="73"/>
      <c r="HXG125" s="74"/>
      <c r="HXH125" s="74"/>
      <c r="HXI125" s="77"/>
      <c r="HXJ125" s="77"/>
      <c r="HXK125" s="11"/>
      <c r="HXQ125" s="73"/>
      <c r="HXR125" s="73"/>
      <c r="HXS125" s="73"/>
      <c r="HXT125" s="73"/>
      <c r="HXU125" s="74"/>
      <c r="HXV125" s="74"/>
      <c r="HXW125" s="77"/>
      <c r="HXX125" s="77"/>
      <c r="HXY125" s="11"/>
      <c r="HYE125" s="73"/>
      <c r="HYF125" s="73"/>
      <c r="HYG125" s="73"/>
      <c r="HYH125" s="73"/>
      <c r="HYI125" s="74"/>
      <c r="HYJ125" s="74"/>
      <c r="HYK125" s="77"/>
      <c r="HYL125" s="77"/>
      <c r="HYM125" s="11"/>
      <c r="HYS125" s="73"/>
      <c r="HYT125" s="73"/>
      <c r="HYU125" s="73"/>
      <c r="HYV125" s="73"/>
      <c r="HYW125" s="74"/>
      <c r="HYX125" s="74"/>
      <c r="HYY125" s="77"/>
      <c r="HYZ125" s="77"/>
      <c r="HZA125" s="11"/>
      <c r="HZG125" s="73"/>
      <c r="HZH125" s="73"/>
      <c r="HZI125" s="73"/>
      <c r="HZJ125" s="73"/>
      <c r="HZK125" s="74"/>
      <c r="HZL125" s="74"/>
      <c r="HZM125" s="77"/>
      <c r="HZN125" s="77"/>
      <c r="HZO125" s="11"/>
      <c r="HZU125" s="73"/>
      <c r="HZV125" s="73"/>
      <c r="HZW125" s="73"/>
      <c r="HZX125" s="73"/>
      <c r="HZY125" s="74"/>
      <c r="HZZ125" s="74"/>
      <c r="IAA125" s="77"/>
      <c r="IAB125" s="77"/>
      <c r="IAC125" s="11"/>
      <c r="IAI125" s="73"/>
      <c r="IAJ125" s="73"/>
      <c r="IAK125" s="73"/>
      <c r="IAL125" s="73"/>
      <c r="IAM125" s="74"/>
      <c r="IAN125" s="74"/>
      <c r="IAO125" s="77"/>
      <c r="IAP125" s="77"/>
      <c r="IAQ125" s="11"/>
      <c r="IAW125" s="73"/>
      <c r="IAX125" s="73"/>
      <c r="IAY125" s="73"/>
      <c r="IAZ125" s="73"/>
      <c r="IBA125" s="74"/>
      <c r="IBB125" s="74"/>
      <c r="IBC125" s="77"/>
      <c r="IBD125" s="77"/>
      <c r="IBE125" s="11"/>
      <c r="IBK125" s="73"/>
      <c r="IBL125" s="73"/>
      <c r="IBM125" s="73"/>
      <c r="IBN125" s="73"/>
      <c r="IBO125" s="74"/>
      <c r="IBP125" s="74"/>
      <c r="IBQ125" s="77"/>
      <c r="IBR125" s="77"/>
      <c r="IBS125" s="11"/>
      <c r="IBY125" s="73"/>
      <c r="IBZ125" s="73"/>
      <c r="ICA125" s="73"/>
      <c r="ICB125" s="73"/>
      <c r="ICC125" s="74"/>
      <c r="ICD125" s="74"/>
      <c r="ICE125" s="77"/>
      <c r="ICF125" s="77"/>
      <c r="ICG125" s="11"/>
      <c r="ICM125" s="73"/>
      <c r="ICN125" s="73"/>
      <c r="ICO125" s="73"/>
      <c r="ICP125" s="73"/>
      <c r="ICQ125" s="74"/>
      <c r="ICR125" s="74"/>
      <c r="ICS125" s="77"/>
      <c r="ICT125" s="77"/>
      <c r="ICU125" s="11"/>
      <c r="IDA125" s="73"/>
      <c r="IDB125" s="73"/>
      <c r="IDC125" s="73"/>
      <c r="IDD125" s="73"/>
      <c r="IDE125" s="74"/>
      <c r="IDF125" s="74"/>
      <c r="IDG125" s="77"/>
      <c r="IDH125" s="77"/>
      <c r="IDI125" s="11"/>
      <c r="IDO125" s="73"/>
      <c r="IDP125" s="73"/>
      <c r="IDQ125" s="73"/>
      <c r="IDR125" s="73"/>
      <c r="IDS125" s="74"/>
      <c r="IDT125" s="74"/>
      <c r="IDU125" s="77"/>
      <c r="IDV125" s="77"/>
      <c r="IDW125" s="11"/>
      <c r="IEC125" s="73"/>
      <c r="IED125" s="73"/>
      <c r="IEE125" s="73"/>
      <c r="IEF125" s="73"/>
      <c r="IEG125" s="74"/>
      <c r="IEH125" s="74"/>
      <c r="IEI125" s="77"/>
      <c r="IEJ125" s="77"/>
      <c r="IEK125" s="11"/>
      <c r="IEQ125" s="73"/>
      <c r="IER125" s="73"/>
      <c r="IES125" s="73"/>
      <c r="IET125" s="73"/>
      <c r="IEU125" s="74"/>
      <c r="IEV125" s="74"/>
      <c r="IEW125" s="77"/>
      <c r="IEX125" s="77"/>
      <c r="IEY125" s="11"/>
      <c r="IFE125" s="73"/>
      <c r="IFF125" s="73"/>
      <c r="IFG125" s="73"/>
      <c r="IFH125" s="73"/>
      <c r="IFI125" s="74"/>
      <c r="IFJ125" s="74"/>
      <c r="IFK125" s="77"/>
      <c r="IFL125" s="77"/>
      <c r="IFM125" s="11"/>
      <c r="IFS125" s="73"/>
      <c r="IFT125" s="73"/>
      <c r="IFU125" s="73"/>
      <c r="IFV125" s="73"/>
      <c r="IFW125" s="74"/>
      <c r="IFX125" s="74"/>
      <c r="IFY125" s="77"/>
      <c r="IFZ125" s="77"/>
      <c r="IGA125" s="11"/>
      <c r="IGG125" s="73"/>
      <c r="IGH125" s="73"/>
      <c r="IGI125" s="73"/>
      <c r="IGJ125" s="73"/>
      <c r="IGK125" s="74"/>
      <c r="IGL125" s="74"/>
      <c r="IGM125" s="77"/>
      <c r="IGN125" s="77"/>
      <c r="IGO125" s="11"/>
      <c r="IGU125" s="73"/>
      <c r="IGV125" s="73"/>
      <c r="IGW125" s="73"/>
      <c r="IGX125" s="73"/>
      <c r="IGY125" s="74"/>
      <c r="IGZ125" s="74"/>
      <c r="IHA125" s="77"/>
      <c r="IHB125" s="77"/>
      <c r="IHC125" s="11"/>
      <c r="IHI125" s="73"/>
      <c r="IHJ125" s="73"/>
      <c r="IHK125" s="73"/>
      <c r="IHL125" s="73"/>
      <c r="IHM125" s="74"/>
      <c r="IHN125" s="74"/>
      <c r="IHO125" s="77"/>
      <c r="IHP125" s="77"/>
      <c r="IHQ125" s="11"/>
      <c r="IHW125" s="73"/>
      <c r="IHX125" s="73"/>
      <c r="IHY125" s="73"/>
      <c r="IHZ125" s="73"/>
      <c r="IIA125" s="74"/>
      <c r="IIB125" s="74"/>
      <c r="IIC125" s="77"/>
      <c r="IID125" s="77"/>
      <c r="IIE125" s="11"/>
      <c r="IIK125" s="73"/>
      <c r="IIL125" s="73"/>
      <c r="IIM125" s="73"/>
      <c r="IIN125" s="73"/>
      <c r="IIO125" s="74"/>
      <c r="IIP125" s="74"/>
      <c r="IIQ125" s="77"/>
      <c r="IIR125" s="77"/>
      <c r="IIS125" s="11"/>
      <c r="IIY125" s="73"/>
      <c r="IIZ125" s="73"/>
      <c r="IJA125" s="73"/>
      <c r="IJB125" s="73"/>
      <c r="IJC125" s="74"/>
      <c r="IJD125" s="74"/>
      <c r="IJE125" s="77"/>
      <c r="IJF125" s="77"/>
      <c r="IJG125" s="11"/>
      <c r="IJM125" s="73"/>
      <c r="IJN125" s="73"/>
      <c r="IJO125" s="73"/>
      <c r="IJP125" s="73"/>
      <c r="IJQ125" s="74"/>
      <c r="IJR125" s="74"/>
      <c r="IJS125" s="77"/>
      <c r="IJT125" s="77"/>
      <c r="IJU125" s="11"/>
      <c r="IKA125" s="73"/>
      <c r="IKB125" s="73"/>
      <c r="IKC125" s="73"/>
      <c r="IKD125" s="73"/>
      <c r="IKE125" s="74"/>
      <c r="IKF125" s="74"/>
      <c r="IKG125" s="77"/>
      <c r="IKH125" s="77"/>
      <c r="IKI125" s="11"/>
      <c r="IKO125" s="73"/>
      <c r="IKP125" s="73"/>
      <c r="IKQ125" s="73"/>
      <c r="IKR125" s="73"/>
      <c r="IKS125" s="74"/>
      <c r="IKT125" s="74"/>
      <c r="IKU125" s="77"/>
      <c r="IKV125" s="77"/>
      <c r="IKW125" s="11"/>
      <c r="ILC125" s="73"/>
      <c r="ILD125" s="73"/>
      <c r="ILE125" s="73"/>
      <c r="ILF125" s="73"/>
      <c r="ILG125" s="74"/>
      <c r="ILH125" s="74"/>
      <c r="ILI125" s="77"/>
      <c r="ILJ125" s="77"/>
      <c r="ILK125" s="11"/>
      <c r="ILQ125" s="73"/>
      <c r="ILR125" s="73"/>
      <c r="ILS125" s="73"/>
      <c r="ILT125" s="73"/>
      <c r="ILU125" s="74"/>
      <c r="ILV125" s="74"/>
      <c r="ILW125" s="77"/>
      <c r="ILX125" s="77"/>
      <c r="ILY125" s="11"/>
      <c r="IME125" s="73"/>
      <c r="IMF125" s="73"/>
      <c r="IMG125" s="73"/>
      <c r="IMH125" s="73"/>
      <c r="IMI125" s="74"/>
      <c r="IMJ125" s="74"/>
      <c r="IMK125" s="77"/>
      <c r="IML125" s="77"/>
      <c r="IMM125" s="11"/>
      <c r="IMS125" s="73"/>
      <c r="IMT125" s="73"/>
      <c r="IMU125" s="73"/>
      <c r="IMV125" s="73"/>
      <c r="IMW125" s="74"/>
      <c r="IMX125" s="74"/>
      <c r="IMY125" s="77"/>
      <c r="IMZ125" s="77"/>
      <c r="INA125" s="11"/>
      <c r="ING125" s="73"/>
      <c r="INH125" s="73"/>
      <c r="INI125" s="73"/>
      <c r="INJ125" s="73"/>
      <c r="INK125" s="74"/>
      <c r="INL125" s="74"/>
      <c r="INM125" s="77"/>
      <c r="INN125" s="77"/>
      <c r="INO125" s="11"/>
      <c r="INU125" s="73"/>
      <c r="INV125" s="73"/>
      <c r="INW125" s="73"/>
      <c r="INX125" s="73"/>
      <c r="INY125" s="74"/>
      <c r="INZ125" s="74"/>
      <c r="IOA125" s="77"/>
      <c r="IOB125" s="77"/>
      <c r="IOC125" s="11"/>
      <c r="IOI125" s="73"/>
      <c r="IOJ125" s="73"/>
      <c r="IOK125" s="73"/>
      <c r="IOL125" s="73"/>
      <c r="IOM125" s="74"/>
      <c r="ION125" s="74"/>
      <c r="IOO125" s="77"/>
      <c r="IOP125" s="77"/>
      <c r="IOQ125" s="11"/>
      <c r="IOW125" s="73"/>
      <c r="IOX125" s="73"/>
      <c r="IOY125" s="73"/>
      <c r="IOZ125" s="73"/>
      <c r="IPA125" s="74"/>
      <c r="IPB125" s="74"/>
      <c r="IPC125" s="77"/>
      <c r="IPD125" s="77"/>
      <c r="IPE125" s="11"/>
      <c r="IPK125" s="73"/>
      <c r="IPL125" s="73"/>
      <c r="IPM125" s="73"/>
      <c r="IPN125" s="73"/>
      <c r="IPO125" s="74"/>
      <c r="IPP125" s="74"/>
      <c r="IPQ125" s="77"/>
      <c r="IPR125" s="77"/>
      <c r="IPS125" s="11"/>
      <c r="IPY125" s="73"/>
      <c r="IPZ125" s="73"/>
      <c r="IQA125" s="73"/>
      <c r="IQB125" s="73"/>
      <c r="IQC125" s="74"/>
      <c r="IQD125" s="74"/>
      <c r="IQE125" s="77"/>
      <c r="IQF125" s="77"/>
      <c r="IQG125" s="11"/>
      <c r="IQM125" s="73"/>
      <c r="IQN125" s="73"/>
      <c r="IQO125" s="73"/>
      <c r="IQP125" s="73"/>
      <c r="IQQ125" s="74"/>
      <c r="IQR125" s="74"/>
      <c r="IQS125" s="77"/>
      <c r="IQT125" s="77"/>
      <c r="IQU125" s="11"/>
      <c r="IRA125" s="73"/>
      <c r="IRB125" s="73"/>
      <c r="IRC125" s="73"/>
      <c r="IRD125" s="73"/>
      <c r="IRE125" s="74"/>
      <c r="IRF125" s="74"/>
      <c r="IRG125" s="77"/>
      <c r="IRH125" s="77"/>
      <c r="IRI125" s="11"/>
      <c r="IRO125" s="73"/>
      <c r="IRP125" s="73"/>
      <c r="IRQ125" s="73"/>
      <c r="IRR125" s="73"/>
      <c r="IRS125" s="74"/>
      <c r="IRT125" s="74"/>
      <c r="IRU125" s="77"/>
      <c r="IRV125" s="77"/>
      <c r="IRW125" s="11"/>
      <c r="ISC125" s="73"/>
      <c r="ISD125" s="73"/>
      <c r="ISE125" s="73"/>
      <c r="ISF125" s="73"/>
      <c r="ISG125" s="74"/>
      <c r="ISH125" s="74"/>
      <c r="ISI125" s="77"/>
      <c r="ISJ125" s="77"/>
      <c r="ISK125" s="11"/>
      <c r="ISQ125" s="73"/>
      <c r="ISR125" s="73"/>
      <c r="ISS125" s="73"/>
      <c r="IST125" s="73"/>
      <c r="ISU125" s="74"/>
      <c r="ISV125" s="74"/>
      <c r="ISW125" s="77"/>
      <c r="ISX125" s="77"/>
      <c r="ISY125" s="11"/>
      <c r="ITE125" s="73"/>
      <c r="ITF125" s="73"/>
      <c r="ITG125" s="73"/>
      <c r="ITH125" s="73"/>
      <c r="ITI125" s="74"/>
      <c r="ITJ125" s="74"/>
      <c r="ITK125" s="77"/>
      <c r="ITL125" s="77"/>
      <c r="ITM125" s="11"/>
      <c r="ITS125" s="73"/>
      <c r="ITT125" s="73"/>
      <c r="ITU125" s="73"/>
      <c r="ITV125" s="73"/>
      <c r="ITW125" s="74"/>
      <c r="ITX125" s="74"/>
      <c r="ITY125" s="77"/>
      <c r="ITZ125" s="77"/>
      <c r="IUA125" s="11"/>
      <c r="IUG125" s="73"/>
      <c r="IUH125" s="73"/>
      <c r="IUI125" s="73"/>
      <c r="IUJ125" s="73"/>
      <c r="IUK125" s="74"/>
      <c r="IUL125" s="74"/>
      <c r="IUM125" s="77"/>
      <c r="IUN125" s="77"/>
      <c r="IUO125" s="11"/>
      <c r="IUU125" s="73"/>
      <c r="IUV125" s="73"/>
      <c r="IUW125" s="73"/>
      <c r="IUX125" s="73"/>
      <c r="IUY125" s="74"/>
      <c r="IUZ125" s="74"/>
      <c r="IVA125" s="77"/>
      <c r="IVB125" s="77"/>
      <c r="IVC125" s="11"/>
      <c r="IVI125" s="73"/>
      <c r="IVJ125" s="73"/>
      <c r="IVK125" s="73"/>
      <c r="IVL125" s="73"/>
      <c r="IVM125" s="74"/>
      <c r="IVN125" s="74"/>
      <c r="IVO125" s="77"/>
      <c r="IVP125" s="77"/>
      <c r="IVQ125" s="11"/>
      <c r="IVW125" s="73"/>
      <c r="IVX125" s="73"/>
      <c r="IVY125" s="73"/>
      <c r="IVZ125" s="73"/>
      <c r="IWA125" s="74"/>
      <c r="IWB125" s="74"/>
      <c r="IWC125" s="77"/>
      <c r="IWD125" s="77"/>
      <c r="IWE125" s="11"/>
      <c r="IWK125" s="73"/>
      <c r="IWL125" s="73"/>
      <c r="IWM125" s="73"/>
      <c r="IWN125" s="73"/>
      <c r="IWO125" s="74"/>
      <c r="IWP125" s="74"/>
      <c r="IWQ125" s="77"/>
      <c r="IWR125" s="77"/>
      <c r="IWS125" s="11"/>
      <c r="IWY125" s="73"/>
      <c r="IWZ125" s="73"/>
      <c r="IXA125" s="73"/>
      <c r="IXB125" s="73"/>
      <c r="IXC125" s="74"/>
      <c r="IXD125" s="74"/>
      <c r="IXE125" s="77"/>
      <c r="IXF125" s="77"/>
      <c r="IXG125" s="11"/>
      <c r="IXM125" s="73"/>
      <c r="IXN125" s="73"/>
      <c r="IXO125" s="73"/>
      <c r="IXP125" s="73"/>
      <c r="IXQ125" s="74"/>
      <c r="IXR125" s="74"/>
      <c r="IXS125" s="77"/>
      <c r="IXT125" s="77"/>
      <c r="IXU125" s="11"/>
      <c r="IYA125" s="73"/>
      <c r="IYB125" s="73"/>
      <c r="IYC125" s="73"/>
      <c r="IYD125" s="73"/>
      <c r="IYE125" s="74"/>
      <c r="IYF125" s="74"/>
      <c r="IYG125" s="77"/>
      <c r="IYH125" s="77"/>
      <c r="IYI125" s="11"/>
      <c r="IYO125" s="73"/>
      <c r="IYP125" s="73"/>
      <c r="IYQ125" s="73"/>
      <c r="IYR125" s="73"/>
      <c r="IYS125" s="74"/>
      <c r="IYT125" s="74"/>
      <c r="IYU125" s="77"/>
      <c r="IYV125" s="77"/>
      <c r="IYW125" s="11"/>
      <c r="IZC125" s="73"/>
      <c r="IZD125" s="73"/>
      <c r="IZE125" s="73"/>
      <c r="IZF125" s="73"/>
      <c r="IZG125" s="74"/>
      <c r="IZH125" s="74"/>
      <c r="IZI125" s="77"/>
      <c r="IZJ125" s="77"/>
      <c r="IZK125" s="11"/>
      <c r="IZQ125" s="73"/>
      <c r="IZR125" s="73"/>
      <c r="IZS125" s="73"/>
      <c r="IZT125" s="73"/>
      <c r="IZU125" s="74"/>
      <c r="IZV125" s="74"/>
      <c r="IZW125" s="77"/>
      <c r="IZX125" s="77"/>
      <c r="IZY125" s="11"/>
      <c r="JAE125" s="73"/>
      <c r="JAF125" s="73"/>
      <c r="JAG125" s="73"/>
      <c r="JAH125" s="73"/>
      <c r="JAI125" s="74"/>
      <c r="JAJ125" s="74"/>
      <c r="JAK125" s="77"/>
      <c r="JAL125" s="77"/>
      <c r="JAM125" s="11"/>
      <c r="JAS125" s="73"/>
      <c r="JAT125" s="73"/>
      <c r="JAU125" s="73"/>
      <c r="JAV125" s="73"/>
      <c r="JAW125" s="74"/>
      <c r="JAX125" s="74"/>
      <c r="JAY125" s="77"/>
      <c r="JAZ125" s="77"/>
      <c r="JBA125" s="11"/>
      <c r="JBG125" s="73"/>
      <c r="JBH125" s="73"/>
      <c r="JBI125" s="73"/>
      <c r="JBJ125" s="73"/>
      <c r="JBK125" s="74"/>
      <c r="JBL125" s="74"/>
      <c r="JBM125" s="77"/>
      <c r="JBN125" s="77"/>
      <c r="JBO125" s="11"/>
      <c r="JBU125" s="73"/>
      <c r="JBV125" s="73"/>
      <c r="JBW125" s="73"/>
      <c r="JBX125" s="73"/>
      <c r="JBY125" s="74"/>
      <c r="JBZ125" s="74"/>
      <c r="JCA125" s="77"/>
      <c r="JCB125" s="77"/>
      <c r="JCC125" s="11"/>
      <c r="JCI125" s="73"/>
      <c r="JCJ125" s="73"/>
      <c r="JCK125" s="73"/>
      <c r="JCL125" s="73"/>
      <c r="JCM125" s="74"/>
      <c r="JCN125" s="74"/>
      <c r="JCO125" s="77"/>
      <c r="JCP125" s="77"/>
      <c r="JCQ125" s="11"/>
      <c r="JCW125" s="73"/>
      <c r="JCX125" s="73"/>
      <c r="JCY125" s="73"/>
      <c r="JCZ125" s="73"/>
      <c r="JDA125" s="74"/>
      <c r="JDB125" s="74"/>
      <c r="JDC125" s="77"/>
      <c r="JDD125" s="77"/>
      <c r="JDE125" s="11"/>
      <c r="JDK125" s="73"/>
      <c r="JDL125" s="73"/>
      <c r="JDM125" s="73"/>
      <c r="JDN125" s="73"/>
      <c r="JDO125" s="74"/>
      <c r="JDP125" s="74"/>
      <c r="JDQ125" s="77"/>
      <c r="JDR125" s="77"/>
      <c r="JDS125" s="11"/>
      <c r="JDY125" s="73"/>
      <c r="JDZ125" s="73"/>
      <c r="JEA125" s="73"/>
      <c r="JEB125" s="73"/>
      <c r="JEC125" s="74"/>
      <c r="JED125" s="74"/>
      <c r="JEE125" s="77"/>
      <c r="JEF125" s="77"/>
      <c r="JEG125" s="11"/>
      <c r="JEM125" s="73"/>
      <c r="JEN125" s="73"/>
      <c r="JEO125" s="73"/>
      <c r="JEP125" s="73"/>
      <c r="JEQ125" s="74"/>
      <c r="JER125" s="74"/>
      <c r="JES125" s="77"/>
      <c r="JET125" s="77"/>
      <c r="JEU125" s="11"/>
      <c r="JFA125" s="73"/>
      <c r="JFB125" s="73"/>
      <c r="JFC125" s="73"/>
      <c r="JFD125" s="73"/>
      <c r="JFE125" s="74"/>
      <c r="JFF125" s="74"/>
      <c r="JFG125" s="77"/>
      <c r="JFH125" s="77"/>
      <c r="JFI125" s="11"/>
      <c r="JFO125" s="73"/>
      <c r="JFP125" s="73"/>
      <c r="JFQ125" s="73"/>
      <c r="JFR125" s="73"/>
      <c r="JFS125" s="74"/>
      <c r="JFT125" s="74"/>
      <c r="JFU125" s="77"/>
      <c r="JFV125" s="77"/>
      <c r="JFW125" s="11"/>
      <c r="JGC125" s="73"/>
      <c r="JGD125" s="73"/>
      <c r="JGE125" s="73"/>
      <c r="JGF125" s="73"/>
      <c r="JGG125" s="74"/>
      <c r="JGH125" s="74"/>
      <c r="JGI125" s="77"/>
      <c r="JGJ125" s="77"/>
      <c r="JGK125" s="11"/>
      <c r="JGQ125" s="73"/>
      <c r="JGR125" s="73"/>
      <c r="JGS125" s="73"/>
      <c r="JGT125" s="73"/>
      <c r="JGU125" s="74"/>
      <c r="JGV125" s="74"/>
      <c r="JGW125" s="77"/>
      <c r="JGX125" s="77"/>
      <c r="JGY125" s="11"/>
      <c r="JHE125" s="73"/>
      <c r="JHF125" s="73"/>
      <c r="JHG125" s="73"/>
      <c r="JHH125" s="73"/>
      <c r="JHI125" s="74"/>
      <c r="JHJ125" s="74"/>
      <c r="JHK125" s="77"/>
      <c r="JHL125" s="77"/>
      <c r="JHM125" s="11"/>
      <c r="JHS125" s="73"/>
      <c r="JHT125" s="73"/>
      <c r="JHU125" s="73"/>
      <c r="JHV125" s="73"/>
      <c r="JHW125" s="74"/>
      <c r="JHX125" s="74"/>
      <c r="JHY125" s="77"/>
      <c r="JHZ125" s="77"/>
      <c r="JIA125" s="11"/>
      <c r="JIG125" s="73"/>
      <c r="JIH125" s="73"/>
      <c r="JII125" s="73"/>
      <c r="JIJ125" s="73"/>
      <c r="JIK125" s="74"/>
      <c r="JIL125" s="74"/>
      <c r="JIM125" s="77"/>
      <c r="JIN125" s="77"/>
      <c r="JIO125" s="11"/>
      <c r="JIU125" s="73"/>
      <c r="JIV125" s="73"/>
      <c r="JIW125" s="73"/>
      <c r="JIX125" s="73"/>
      <c r="JIY125" s="74"/>
      <c r="JIZ125" s="74"/>
      <c r="JJA125" s="77"/>
      <c r="JJB125" s="77"/>
      <c r="JJC125" s="11"/>
      <c r="JJI125" s="73"/>
      <c r="JJJ125" s="73"/>
      <c r="JJK125" s="73"/>
      <c r="JJL125" s="73"/>
      <c r="JJM125" s="74"/>
      <c r="JJN125" s="74"/>
      <c r="JJO125" s="77"/>
      <c r="JJP125" s="77"/>
      <c r="JJQ125" s="11"/>
      <c r="JJW125" s="73"/>
      <c r="JJX125" s="73"/>
      <c r="JJY125" s="73"/>
      <c r="JJZ125" s="73"/>
      <c r="JKA125" s="74"/>
      <c r="JKB125" s="74"/>
      <c r="JKC125" s="77"/>
      <c r="JKD125" s="77"/>
      <c r="JKE125" s="11"/>
      <c r="JKK125" s="73"/>
      <c r="JKL125" s="73"/>
      <c r="JKM125" s="73"/>
      <c r="JKN125" s="73"/>
      <c r="JKO125" s="74"/>
      <c r="JKP125" s="74"/>
      <c r="JKQ125" s="77"/>
      <c r="JKR125" s="77"/>
      <c r="JKS125" s="11"/>
      <c r="JKY125" s="73"/>
      <c r="JKZ125" s="73"/>
      <c r="JLA125" s="73"/>
      <c r="JLB125" s="73"/>
      <c r="JLC125" s="74"/>
      <c r="JLD125" s="74"/>
      <c r="JLE125" s="77"/>
      <c r="JLF125" s="77"/>
      <c r="JLG125" s="11"/>
      <c r="JLM125" s="73"/>
      <c r="JLN125" s="73"/>
      <c r="JLO125" s="73"/>
      <c r="JLP125" s="73"/>
      <c r="JLQ125" s="74"/>
      <c r="JLR125" s="74"/>
      <c r="JLS125" s="77"/>
      <c r="JLT125" s="77"/>
      <c r="JLU125" s="11"/>
      <c r="JMA125" s="73"/>
      <c r="JMB125" s="73"/>
      <c r="JMC125" s="73"/>
      <c r="JMD125" s="73"/>
      <c r="JME125" s="74"/>
      <c r="JMF125" s="74"/>
      <c r="JMG125" s="77"/>
      <c r="JMH125" s="77"/>
      <c r="JMI125" s="11"/>
      <c r="JMO125" s="73"/>
      <c r="JMP125" s="73"/>
      <c r="JMQ125" s="73"/>
      <c r="JMR125" s="73"/>
      <c r="JMS125" s="74"/>
      <c r="JMT125" s="74"/>
      <c r="JMU125" s="77"/>
      <c r="JMV125" s="77"/>
      <c r="JMW125" s="11"/>
      <c r="JNC125" s="73"/>
      <c r="JND125" s="73"/>
      <c r="JNE125" s="73"/>
      <c r="JNF125" s="73"/>
      <c r="JNG125" s="74"/>
      <c r="JNH125" s="74"/>
      <c r="JNI125" s="77"/>
      <c r="JNJ125" s="77"/>
      <c r="JNK125" s="11"/>
      <c r="JNQ125" s="73"/>
      <c r="JNR125" s="73"/>
      <c r="JNS125" s="73"/>
      <c r="JNT125" s="73"/>
      <c r="JNU125" s="74"/>
      <c r="JNV125" s="74"/>
      <c r="JNW125" s="77"/>
      <c r="JNX125" s="77"/>
      <c r="JNY125" s="11"/>
      <c r="JOE125" s="73"/>
      <c r="JOF125" s="73"/>
      <c r="JOG125" s="73"/>
      <c r="JOH125" s="73"/>
      <c r="JOI125" s="74"/>
      <c r="JOJ125" s="74"/>
      <c r="JOK125" s="77"/>
      <c r="JOL125" s="77"/>
      <c r="JOM125" s="11"/>
      <c r="JOS125" s="73"/>
      <c r="JOT125" s="73"/>
      <c r="JOU125" s="73"/>
      <c r="JOV125" s="73"/>
      <c r="JOW125" s="74"/>
      <c r="JOX125" s="74"/>
      <c r="JOY125" s="77"/>
      <c r="JOZ125" s="77"/>
      <c r="JPA125" s="11"/>
      <c r="JPG125" s="73"/>
      <c r="JPH125" s="73"/>
      <c r="JPI125" s="73"/>
      <c r="JPJ125" s="73"/>
      <c r="JPK125" s="74"/>
      <c r="JPL125" s="74"/>
      <c r="JPM125" s="77"/>
      <c r="JPN125" s="77"/>
      <c r="JPO125" s="11"/>
      <c r="JPU125" s="73"/>
      <c r="JPV125" s="73"/>
      <c r="JPW125" s="73"/>
      <c r="JPX125" s="73"/>
      <c r="JPY125" s="74"/>
      <c r="JPZ125" s="74"/>
      <c r="JQA125" s="77"/>
      <c r="JQB125" s="77"/>
      <c r="JQC125" s="11"/>
      <c r="JQI125" s="73"/>
      <c r="JQJ125" s="73"/>
      <c r="JQK125" s="73"/>
      <c r="JQL125" s="73"/>
      <c r="JQM125" s="74"/>
      <c r="JQN125" s="74"/>
      <c r="JQO125" s="77"/>
      <c r="JQP125" s="77"/>
      <c r="JQQ125" s="11"/>
      <c r="JQW125" s="73"/>
      <c r="JQX125" s="73"/>
      <c r="JQY125" s="73"/>
      <c r="JQZ125" s="73"/>
      <c r="JRA125" s="74"/>
      <c r="JRB125" s="74"/>
      <c r="JRC125" s="77"/>
      <c r="JRD125" s="77"/>
      <c r="JRE125" s="11"/>
      <c r="JRK125" s="73"/>
      <c r="JRL125" s="73"/>
      <c r="JRM125" s="73"/>
      <c r="JRN125" s="73"/>
      <c r="JRO125" s="74"/>
      <c r="JRP125" s="74"/>
      <c r="JRQ125" s="77"/>
      <c r="JRR125" s="77"/>
      <c r="JRS125" s="11"/>
      <c r="JRY125" s="73"/>
      <c r="JRZ125" s="73"/>
      <c r="JSA125" s="73"/>
      <c r="JSB125" s="73"/>
      <c r="JSC125" s="74"/>
      <c r="JSD125" s="74"/>
      <c r="JSE125" s="77"/>
      <c r="JSF125" s="77"/>
      <c r="JSG125" s="11"/>
      <c r="JSM125" s="73"/>
      <c r="JSN125" s="73"/>
      <c r="JSO125" s="73"/>
      <c r="JSP125" s="73"/>
      <c r="JSQ125" s="74"/>
      <c r="JSR125" s="74"/>
      <c r="JSS125" s="77"/>
      <c r="JST125" s="77"/>
      <c r="JSU125" s="11"/>
      <c r="JTA125" s="73"/>
      <c r="JTB125" s="73"/>
      <c r="JTC125" s="73"/>
      <c r="JTD125" s="73"/>
      <c r="JTE125" s="74"/>
      <c r="JTF125" s="74"/>
      <c r="JTG125" s="77"/>
      <c r="JTH125" s="77"/>
      <c r="JTI125" s="11"/>
      <c r="JTO125" s="73"/>
      <c r="JTP125" s="73"/>
      <c r="JTQ125" s="73"/>
      <c r="JTR125" s="73"/>
      <c r="JTS125" s="74"/>
      <c r="JTT125" s="74"/>
      <c r="JTU125" s="77"/>
      <c r="JTV125" s="77"/>
      <c r="JTW125" s="11"/>
      <c r="JUC125" s="73"/>
      <c r="JUD125" s="73"/>
      <c r="JUE125" s="73"/>
      <c r="JUF125" s="73"/>
      <c r="JUG125" s="74"/>
      <c r="JUH125" s="74"/>
      <c r="JUI125" s="77"/>
      <c r="JUJ125" s="77"/>
      <c r="JUK125" s="11"/>
      <c r="JUQ125" s="73"/>
      <c r="JUR125" s="73"/>
      <c r="JUS125" s="73"/>
      <c r="JUT125" s="73"/>
      <c r="JUU125" s="74"/>
      <c r="JUV125" s="74"/>
      <c r="JUW125" s="77"/>
      <c r="JUX125" s="77"/>
      <c r="JUY125" s="11"/>
      <c r="JVE125" s="73"/>
      <c r="JVF125" s="73"/>
      <c r="JVG125" s="73"/>
      <c r="JVH125" s="73"/>
      <c r="JVI125" s="74"/>
      <c r="JVJ125" s="74"/>
      <c r="JVK125" s="77"/>
      <c r="JVL125" s="77"/>
      <c r="JVM125" s="11"/>
      <c r="JVS125" s="73"/>
      <c r="JVT125" s="73"/>
      <c r="JVU125" s="73"/>
      <c r="JVV125" s="73"/>
      <c r="JVW125" s="74"/>
      <c r="JVX125" s="74"/>
      <c r="JVY125" s="77"/>
      <c r="JVZ125" s="77"/>
      <c r="JWA125" s="11"/>
      <c r="JWG125" s="73"/>
      <c r="JWH125" s="73"/>
      <c r="JWI125" s="73"/>
      <c r="JWJ125" s="73"/>
      <c r="JWK125" s="74"/>
      <c r="JWL125" s="74"/>
      <c r="JWM125" s="77"/>
      <c r="JWN125" s="77"/>
      <c r="JWO125" s="11"/>
      <c r="JWU125" s="73"/>
      <c r="JWV125" s="73"/>
      <c r="JWW125" s="73"/>
      <c r="JWX125" s="73"/>
      <c r="JWY125" s="74"/>
      <c r="JWZ125" s="74"/>
      <c r="JXA125" s="77"/>
      <c r="JXB125" s="77"/>
      <c r="JXC125" s="11"/>
      <c r="JXI125" s="73"/>
      <c r="JXJ125" s="73"/>
      <c r="JXK125" s="73"/>
      <c r="JXL125" s="73"/>
      <c r="JXM125" s="74"/>
      <c r="JXN125" s="74"/>
      <c r="JXO125" s="77"/>
      <c r="JXP125" s="77"/>
      <c r="JXQ125" s="11"/>
      <c r="JXW125" s="73"/>
      <c r="JXX125" s="73"/>
      <c r="JXY125" s="73"/>
      <c r="JXZ125" s="73"/>
      <c r="JYA125" s="74"/>
      <c r="JYB125" s="74"/>
      <c r="JYC125" s="77"/>
      <c r="JYD125" s="77"/>
      <c r="JYE125" s="11"/>
      <c r="JYK125" s="73"/>
      <c r="JYL125" s="73"/>
      <c r="JYM125" s="73"/>
      <c r="JYN125" s="73"/>
      <c r="JYO125" s="74"/>
      <c r="JYP125" s="74"/>
      <c r="JYQ125" s="77"/>
      <c r="JYR125" s="77"/>
      <c r="JYS125" s="11"/>
      <c r="JYY125" s="73"/>
      <c r="JYZ125" s="73"/>
      <c r="JZA125" s="73"/>
      <c r="JZB125" s="73"/>
      <c r="JZC125" s="74"/>
      <c r="JZD125" s="74"/>
      <c r="JZE125" s="77"/>
      <c r="JZF125" s="77"/>
      <c r="JZG125" s="11"/>
      <c r="JZM125" s="73"/>
      <c r="JZN125" s="73"/>
      <c r="JZO125" s="73"/>
      <c r="JZP125" s="73"/>
      <c r="JZQ125" s="74"/>
      <c r="JZR125" s="74"/>
      <c r="JZS125" s="77"/>
      <c r="JZT125" s="77"/>
      <c r="JZU125" s="11"/>
      <c r="KAA125" s="73"/>
      <c r="KAB125" s="73"/>
      <c r="KAC125" s="73"/>
      <c r="KAD125" s="73"/>
      <c r="KAE125" s="74"/>
      <c r="KAF125" s="74"/>
      <c r="KAG125" s="77"/>
      <c r="KAH125" s="77"/>
      <c r="KAI125" s="11"/>
      <c r="KAO125" s="73"/>
      <c r="KAP125" s="73"/>
      <c r="KAQ125" s="73"/>
      <c r="KAR125" s="73"/>
      <c r="KAS125" s="74"/>
      <c r="KAT125" s="74"/>
      <c r="KAU125" s="77"/>
      <c r="KAV125" s="77"/>
      <c r="KAW125" s="11"/>
      <c r="KBC125" s="73"/>
      <c r="KBD125" s="73"/>
      <c r="KBE125" s="73"/>
      <c r="KBF125" s="73"/>
      <c r="KBG125" s="74"/>
      <c r="KBH125" s="74"/>
      <c r="KBI125" s="77"/>
      <c r="KBJ125" s="77"/>
      <c r="KBK125" s="11"/>
      <c r="KBQ125" s="73"/>
      <c r="KBR125" s="73"/>
      <c r="KBS125" s="73"/>
      <c r="KBT125" s="73"/>
      <c r="KBU125" s="74"/>
      <c r="KBV125" s="74"/>
      <c r="KBW125" s="77"/>
      <c r="KBX125" s="77"/>
      <c r="KBY125" s="11"/>
      <c r="KCE125" s="73"/>
      <c r="KCF125" s="73"/>
      <c r="KCG125" s="73"/>
      <c r="KCH125" s="73"/>
      <c r="KCI125" s="74"/>
      <c r="KCJ125" s="74"/>
      <c r="KCK125" s="77"/>
      <c r="KCL125" s="77"/>
      <c r="KCM125" s="11"/>
      <c r="KCS125" s="73"/>
      <c r="KCT125" s="73"/>
      <c r="KCU125" s="73"/>
      <c r="KCV125" s="73"/>
      <c r="KCW125" s="74"/>
      <c r="KCX125" s="74"/>
      <c r="KCY125" s="77"/>
      <c r="KCZ125" s="77"/>
      <c r="KDA125" s="11"/>
      <c r="KDG125" s="73"/>
      <c r="KDH125" s="73"/>
      <c r="KDI125" s="73"/>
      <c r="KDJ125" s="73"/>
      <c r="KDK125" s="74"/>
      <c r="KDL125" s="74"/>
      <c r="KDM125" s="77"/>
      <c r="KDN125" s="77"/>
      <c r="KDO125" s="11"/>
      <c r="KDU125" s="73"/>
      <c r="KDV125" s="73"/>
      <c r="KDW125" s="73"/>
      <c r="KDX125" s="73"/>
      <c r="KDY125" s="74"/>
      <c r="KDZ125" s="74"/>
      <c r="KEA125" s="77"/>
      <c r="KEB125" s="77"/>
      <c r="KEC125" s="11"/>
      <c r="KEI125" s="73"/>
      <c r="KEJ125" s="73"/>
      <c r="KEK125" s="73"/>
      <c r="KEL125" s="73"/>
      <c r="KEM125" s="74"/>
      <c r="KEN125" s="74"/>
      <c r="KEO125" s="77"/>
      <c r="KEP125" s="77"/>
      <c r="KEQ125" s="11"/>
      <c r="KEW125" s="73"/>
      <c r="KEX125" s="73"/>
      <c r="KEY125" s="73"/>
      <c r="KEZ125" s="73"/>
      <c r="KFA125" s="74"/>
      <c r="KFB125" s="74"/>
      <c r="KFC125" s="77"/>
      <c r="KFD125" s="77"/>
      <c r="KFE125" s="11"/>
      <c r="KFK125" s="73"/>
      <c r="KFL125" s="73"/>
      <c r="KFM125" s="73"/>
      <c r="KFN125" s="73"/>
      <c r="KFO125" s="74"/>
      <c r="KFP125" s="74"/>
      <c r="KFQ125" s="77"/>
      <c r="KFR125" s="77"/>
      <c r="KFS125" s="11"/>
      <c r="KFY125" s="73"/>
      <c r="KFZ125" s="73"/>
      <c r="KGA125" s="73"/>
      <c r="KGB125" s="73"/>
      <c r="KGC125" s="74"/>
      <c r="KGD125" s="74"/>
      <c r="KGE125" s="77"/>
      <c r="KGF125" s="77"/>
      <c r="KGG125" s="11"/>
      <c r="KGM125" s="73"/>
      <c r="KGN125" s="73"/>
      <c r="KGO125" s="73"/>
      <c r="KGP125" s="73"/>
      <c r="KGQ125" s="74"/>
      <c r="KGR125" s="74"/>
      <c r="KGS125" s="77"/>
      <c r="KGT125" s="77"/>
      <c r="KGU125" s="11"/>
      <c r="KHA125" s="73"/>
      <c r="KHB125" s="73"/>
      <c r="KHC125" s="73"/>
      <c r="KHD125" s="73"/>
      <c r="KHE125" s="74"/>
      <c r="KHF125" s="74"/>
      <c r="KHG125" s="77"/>
      <c r="KHH125" s="77"/>
      <c r="KHI125" s="11"/>
      <c r="KHO125" s="73"/>
      <c r="KHP125" s="73"/>
      <c r="KHQ125" s="73"/>
      <c r="KHR125" s="73"/>
      <c r="KHS125" s="74"/>
      <c r="KHT125" s="74"/>
      <c r="KHU125" s="77"/>
      <c r="KHV125" s="77"/>
      <c r="KHW125" s="11"/>
      <c r="KIC125" s="73"/>
      <c r="KID125" s="73"/>
      <c r="KIE125" s="73"/>
      <c r="KIF125" s="73"/>
      <c r="KIG125" s="74"/>
      <c r="KIH125" s="74"/>
      <c r="KII125" s="77"/>
      <c r="KIJ125" s="77"/>
      <c r="KIK125" s="11"/>
      <c r="KIQ125" s="73"/>
      <c r="KIR125" s="73"/>
      <c r="KIS125" s="73"/>
      <c r="KIT125" s="73"/>
      <c r="KIU125" s="74"/>
      <c r="KIV125" s="74"/>
      <c r="KIW125" s="77"/>
      <c r="KIX125" s="77"/>
      <c r="KIY125" s="11"/>
      <c r="KJE125" s="73"/>
      <c r="KJF125" s="73"/>
      <c r="KJG125" s="73"/>
      <c r="KJH125" s="73"/>
      <c r="KJI125" s="74"/>
      <c r="KJJ125" s="74"/>
      <c r="KJK125" s="77"/>
      <c r="KJL125" s="77"/>
      <c r="KJM125" s="11"/>
      <c r="KJS125" s="73"/>
      <c r="KJT125" s="73"/>
      <c r="KJU125" s="73"/>
      <c r="KJV125" s="73"/>
      <c r="KJW125" s="74"/>
      <c r="KJX125" s="74"/>
      <c r="KJY125" s="77"/>
      <c r="KJZ125" s="77"/>
      <c r="KKA125" s="11"/>
      <c r="KKG125" s="73"/>
      <c r="KKH125" s="73"/>
      <c r="KKI125" s="73"/>
      <c r="KKJ125" s="73"/>
      <c r="KKK125" s="74"/>
      <c r="KKL125" s="74"/>
      <c r="KKM125" s="77"/>
      <c r="KKN125" s="77"/>
      <c r="KKO125" s="11"/>
      <c r="KKU125" s="73"/>
      <c r="KKV125" s="73"/>
      <c r="KKW125" s="73"/>
      <c r="KKX125" s="73"/>
      <c r="KKY125" s="74"/>
      <c r="KKZ125" s="74"/>
      <c r="KLA125" s="77"/>
      <c r="KLB125" s="77"/>
      <c r="KLC125" s="11"/>
      <c r="KLI125" s="73"/>
      <c r="KLJ125" s="73"/>
      <c r="KLK125" s="73"/>
      <c r="KLL125" s="73"/>
      <c r="KLM125" s="74"/>
      <c r="KLN125" s="74"/>
      <c r="KLO125" s="77"/>
      <c r="KLP125" s="77"/>
      <c r="KLQ125" s="11"/>
      <c r="KLW125" s="73"/>
      <c r="KLX125" s="73"/>
      <c r="KLY125" s="73"/>
      <c r="KLZ125" s="73"/>
      <c r="KMA125" s="74"/>
      <c r="KMB125" s="74"/>
      <c r="KMC125" s="77"/>
      <c r="KMD125" s="77"/>
      <c r="KME125" s="11"/>
      <c r="KMK125" s="73"/>
      <c r="KML125" s="73"/>
      <c r="KMM125" s="73"/>
      <c r="KMN125" s="73"/>
      <c r="KMO125" s="74"/>
      <c r="KMP125" s="74"/>
      <c r="KMQ125" s="77"/>
      <c r="KMR125" s="77"/>
      <c r="KMS125" s="11"/>
      <c r="KMY125" s="73"/>
      <c r="KMZ125" s="73"/>
      <c r="KNA125" s="73"/>
      <c r="KNB125" s="73"/>
      <c r="KNC125" s="74"/>
      <c r="KND125" s="74"/>
      <c r="KNE125" s="77"/>
      <c r="KNF125" s="77"/>
      <c r="KNG125" s="11"/>
      <c r="KNM125" s="73"/>
      <c r="KNN125" s="73"/>
      <c r="KNO125" s="73"/>
      <c r="KNP125" s="73"/>
      <c r="KNQ125" s="74"/>
      <c r="KNR125" s="74"/>
      <c r="KNS125" s="77"/>
      <c r="KNT125" s="77"/>
      <c r="KNU125" s="11"/>
      <c r="KOA125" s="73"/>
      <c r="KOB125" s="73"/>
      <c r="KOC125" s="73"/>
      <c r="KOD125" s="73"/>
      <c r="KOE125" s="74"/>
      <c r="KOF125" s="74"/>
      <c r="KOG125" s="77"/>
      <c r="KOH125" s="77"/>
      <c r="KOI125" s="11"/>
      <c r="KOO125" s="73"/>
      <c r="KOP125" s="73"/>
      <c r="KOQ125" s="73"/>
      <c r="KOR125" s="73"/>
      <c r="KOS125" s="74"/>
      <c r="KOT125" s="74"/>
      <c r="KOU125" s="77"/>
      <c r="KOV125" s="77"/>
      <c r="KOW125" s="11"/>
      <c r="KPC125" s="73"/>
      <c r="KPD125" s="73"/>
      <c r="KPE125" s="73"/>
      <c r="KPF125" s="73"/>
      <c r="KPG125" s="74"/>
      <c r="KPH125" s="74"/>
      <c r="KPI125" s="77"/>
      <c r="KPJ125" s="77"/>
      <c r="KPK125" s="11"/>
      <c r="KPQ125" s="73"/>
      <c r="KPR125" s="73"/>
      <c r="KPS125" s="73"/>
      <c r="KPT125" s="73"/>
      <c r="KPU125" s="74"/>
      <c r="KPV125" s="74"/>
      <c r="KPW125" s="77"/>
      <c r="KPX125" s="77"/>
      <c r="KPY125" s="11"/>
      <c r="KQE125" s="73"/>
      <c r="KQF125" s="73"/>
      <c r="KQG125" s="73"/>
      <c r="KQH125" s="73"/>
      <c r="KQI125" s="74"/>
      <c r="KQJ125" s="74"/>
      <c r="KQK125" s="77"/>
      <c r="KQL125" s="77"/>
      <c r="KQM125" s="11"/>
      <c r="KQS125" s="73"/>
      <c r="KQT125" s="73"/>
      <c r="KQU125" s="73"/>
      <c r="KQV125" s="73"/>
      <c r="KQW125" s="74"/>
      <c r="KQX125" s="74"/>
      <c r="KQY125" s="77"/>
      <c r="KQZ125" s="77"/>
      <c r="KRA125" s="11"/>
      <c r="KRG125" s="73"/>
      <c r="KRH125" s="73"/>
      <c r="KRI125" s="73"/>
      <c r="KRJ125" s="73"/>
      <c r="KRK125" s="74"/>
      <c r="KRL125" s="74"/>
      <c r="KRM125" s="77"/>
      <c r="KRN125" s="77"/>
      <c r="KRO125" s="11"/>
      <c r="KRU125" s="73"/>
      <c r="KRV125" s="73"/>
      <c r="KRW125" s="73"/>
      <c r="KRX125" s="73"/>
      <c r="KRY125" s="74"/>
      <c r="KRZ125" s="74"/>
      <c r="KSA125" s="77"/>
      <c r="KSB125" s="77"/>
      <c r="KSC125" s="11"/>
      <c r="KSI125" s="73"/>
      <c r="KSJ125" s="73"/>
      <c r="KSK125" s="73"/>
      <c r="KSL125" s="73"/>
      <c r="KSM125" s="74"/>
      <c r="KSN125" s="74"/>
      <c r="KSO125" s="77"/>
      <c r="KSP125" s="77"/>
      <c r="KSQ125" s="11"/>
      <c r="KSW125" s="73"/>
      <c r="KSX125" s="73"/>
      <c r="KSY125" s="73"/>
      <c r="KSZ125" s="73"/>
      <c r="KTA125" s="74"/>
      <c r="KTB125" s="74"/>
      <c r="KTC125" s="77"/>
      <c r="KTD125" s="77"/>
      <c r="KTE125" s="11"/>
      <c r="KTK125" s="73"/>
      <c r="KTL125" s="73"/>
      <c r="KTM125" s="73"/>
      <c r="KTN125" s="73"/>
      <c r="KTO125" s="74"/>
      <c r="KTP125" s="74"/>
      <c r="KTQ125" s="77"/>
      <c r="KTR125" s="77"/>
      <c r="KTS125" s="11"/>
      <c r="KTY125" s="73"/>
      <c r="KTZ125" s="73"/>
      <c r="KUA125" s="73"/>
      <c r="KUB125" s="73"/>
      <c r="KUC125" s="74"/>
      <c r="KUD125" s="74"/>
      <c r="KUE125" s="77"/>
      <c r="KUF125" s="77"/>
      <c r="KUG125" s="11"/>
      <c r="KUM125" s="73"/>
      <c r="KUN125" s="73"/>
      <c r="KUO125" s="73"/>
      <c r="KUP125" s="73"/>
      <c r="KUQ125" s="74"/>
      <c r="KUR125" s="74"/>
      <c r="KUS125" s="77"/>
      <c r="KUT125" s="77"/>
      <c r="KUU125" s="11"/>
      <c r="KVA125" s="73"/>
      <c r="KVB125" s="73"/>
      <c r="KVC125" s="73"/>
      <c r="KVD125" s="73"/>
      <c r="KVE125" s="74"/>
      <c r="KVF125" s="74"/>
      <c r="KVG125" s="77"/>
      <c r="KVH125" s="77"/>
      <c r="KVI125" s="11"/>
      <c r="KVO125" s="73"/>
      <c r="KVP125" s="73"/>
      <c r="KVQ125" s="73"/>
      <c r="KVR125" s="73"/>
      <c r="KVS125" s="74"/>
      <c r="KVT125" s="74"/>
      <c r="KVU125" s="77"/>
      <c r="KVV125" s="77"/>
      <c r="KVW125" s="11"/>
      <c r="KWC125" s="73"/>
      <c r="KWD125" s="73"/>
      <c r="KWE125" s="73"/>
      <c r="KWF125" s="73"/>
      <c r="KWG125" s="74"/>
      <c r="KWH125" s="74"/>
      <c r="KWI125" s="77"/>
      <c r="KWJ125" s="77"/>
      <c r="KWK125" s="11"/>
      <c r="KWQ125" s="73"/>
      <c r="KWR125" s="73"/>
      <c r="KWS125" s="73"/>
      <c r="KWT125" s="73"/>
      <c r="KWU125" s="74"/>
      <c r="KWV125" s="74"/>
      <c r="KWW125" s="77"/>
      <c r="KWX125" s="77"/>
      <c r="KWY125" s="11"/>
      <c r="KXE125" s="73"/>
      <c r="KXF125" s="73"/>
      <c r="KXG125" s="73"/>
      <c r="KXH125" s="73"/>
      <c r="KXI125" s="74"/>
      <c r="KXJ125" s="74"/>
      <c r="KXK125" s="77"/>
      <c r="KXL125" s="77"/>
      <c r="KXM125" s="11"/>
      <c r="KXS125" s="73"/>
      <c r="KXT125" s="73"/>
      <c r="KXU125" s="73"/>
      <c r="KXV125" s="73"/>
      <c r="KXW125" s="74"/>
      <c r="KXX125" s="74"/>
      <c r="KXY125" s="77"/>
      <c r="KXZ125" s="77"/>
      <c r="KYA125" s="11"/>
      <c r="KYG125" s="73"/>
      <c r="KYH125" s="73"/>
      <c r="KYI125" s="73"/>
      <c r="KYJ125" s="73"/>
      <c r="KYK125" s="74"/>
      <c r="KYL125" s="74"/>
      <c r="KYM125" s="77"/>
      <c r="KYN125" s="77"/>
      <c r="KYO125" s="11"/>
      <c r="KYU125" s="73"/>
      <c r="KYV125" s="73"/>
      <c r="KYW125" s="73"/>
      <c r="KYX125" s="73"/>
      <c r="KYY125" s="74"/>
      <c r="KYZ125" s="74"/>
      <c r="KZA125" s="77"/>
      <c r="KZB125" s="77"/>
      <c r="KZC125" s="11"/>
      <c r="KZI125" s="73"/>
      <c r="KZJ125" s="73"/>
      <c r="KZK125" s="73"/>
      <c r="KZL125" s="73"/>
      <c r="KZM125" s="74"/>
      <c r="KZN125" s="74"/>
      <c r="KZO125" s="77"/>
      <c r="KZP125" s="77"/>
      <c r="KZQ125" s="11"/>
      <c r="KZW125" s="73"/>
      <c r="KZX125" s="73"/>
      <c r="KZY125" s="73"/>
      <c r="KZZ125" s="73"/>
      <c r="LAA125" s="74"/>
      <c r="LAB125" s="74"/>
      <c r="LAC125" s="77"/>
      <c r="LAD125" s="77"/>
      <c r="LAE125" s="11"/>
      <c r="LAK125" s="73"/>
      <c r="LAL125" s="73"/>
      <c r="LAM125" s="73"/>
      <c r="LAN125" s="73"/>
      <c r="LAO125" s="74"/>
      <c r="LAP125" s="74"/>
      <c r="LAQ125" s="77"/>
      <c r="LAR125" s="77"/>
      <c r="LAS125" s="11"/>
      <c r="LAY125" s="73"/>
      <c r="LAZ125" s="73"/>
      <c r="LBA125" s="73"/>
      <c r="LBB125" s="73"/>
      <c r="LBC125" s="74"/>
      <c r="LBD125" s="74"/>
      <c r="LBE125" s="77"/>
      <c r="LBF125" s="77"/>
      <c r="LBG125" s="11"/>
      <c r="LBM125" s="73"/>
      <c r="LBN125" s="73"/>
      <c r="LBO125" s="73"/>
      <c r="LBP125" s="73"/>
      <c r="LBQ125" s="74"/>
      <c r="LBR125" s="74"/>
      <c r="LBS125" s="77"/>
      <c r="LBT125" s="77"/>
      <c r="LBU125" s="11"/>
      <c r="LCA125" s="73"/>
      <c r="LCB125" s="73"/>
      <c r="LCC125" s="73"/>
      <c r="LCD125" s="73"/>
      <c r="LCE125" s="74"/>
      <c r="LCF125" s="74"/>
      <c r="LCG125" s="77"/>
      <c r="LCH125" s="77"/>
      <c r="LCI125" s="11"/>
      <c r="LCO125" s="73"/>
      <c r="LCP125" s="73"/>
      <c r="LCQ125" s="73"/>
      <c r="LCR125" s="73"/>
      <c r="LCS125" s="74"/>
      <c r="LCT125" s="74"/>
      <c r="LCU125" s="77"/>
      <c r="LCV125" s="77"/>
      <c r="LCW125" s="11"/>
      <c r="LDC125" s="73"/>
      <c r="LDD125" s="73"/>
      <c r="LDE125" s="73"/>
      <c r="LDF125" s="73"/>
      <c r="LDG125" s="74"/>
      <c r="LDH125" s="74"/>
      <c r="LDI125" s="77"/>
      <c r="LDJ125" s="77"/>
      <c r="LDK125" s="11"/>
      <c r="LDQ125" s="73"/>
      <c r="LDR125" s="73"/>
      <c r="LDS125" s="73"/>
      <c r="LDT125" s="73"/>
      <c r="LDU125" s="74"/>
      <c r="LDV125" s="74"/>
      <c r="LDW125" s="77"/>
      <c r="LDX125" s="77"/>
      <c r="LDY125" s="11"/>
      <c r="LEE125" s="73"/>
      <c r="LEF125" s="73"/>
      <c r="LEG125" s="73"/>
      <c r="LEH125" s="73"/>
      <c r="LEI125" s="74"/>
      <c r="LEJ125" s="74"/>
      <c r="LEK125" s="77"/>
      <c r="LEL125" s="77"/>
      <c r="LEM125" s="11"/>
      <c r="LES125" s="73"/>
      <c r="LET125" s="73"/>
      <c r="LEU125" s="73"/>
      <c r="LEV125" s="73"/>
      <c r="LEW125" s="74"/>
      <c r="LEX125" s="74"/>
      <c r="LEY125" s="77"/>
      <c r="LEZ125" s="77"/>
      <c r="LFA125" s="11"/>
      <c r="LFG125" s="73"/>
      <c r="LFH125" s="73"/>
      <c r="LFI125" s="73"/>
      <c r="LFJ125" s="73"/>
      <c r="LFK125" s="74"/>
      <c r="LFL125" s="74"/>
      <c r="LFM125" s="77"/>
      <c r="LFN125" s="77"/>
      <c r="LFO125" s="11"/>
      <c r="LFU125" s="73"/>
      <c r="LFV125" s="73"/>
      <c r="LFW125" s="73"/>
      <c r="LFX125" s="73"/>
      <c r="LFY125" s="74"/>
      <c r="LFZ125" s="74"/>
      <c r="LGA125" s="77"/>
      <c r="LGB125" s="77"/>
      <c r="LGC125" s="11"/>
      <c r="LGI125" s="73"/>
      <c r="LGJ125" s="73"/>
      <c r="LGK125" s="73"/>
      <c r="LGL125" s="73"/>
      <c r="LGM125" s="74"/>
      <c r="LGN125" s="74"/>
      <c r="LGO125" s="77"/>
      <c r="LGP125" s="77"/>
      <c r="LGQ125" s="11"/>
      <c r="LGW125" s="73"/>
      <c r="LGX125" s="73"/>
      <c r="LGY125" s="73"/>
      <c r="LGZ125" s="73"/>
      <c r="LHA125" s="74"/>
      <c r="LHB125" s="74"/>
      <c r="LHC125" s="77"/>
      <c r="LHD125" s="77"/>
      <c r="LHE125" s="11"/>
      <c r="LHK125" s="73"/>
      <c r="LHL125" s="73"/>
      <c r="LHM125" s="73"/>
      <c r="LHN125" s="73"/>
      <c r="LHO125" s="74"/>
      <c r="LHP125" s="74"/>
      <c r="LHQ125" s="77"/>
      <c r="LHR125" s="77"/>
      <c r="LHS125" s="11"/>
      <c r="LHY125" s="73"/>
      <c r="LHZ125" s="73"/>
      <c r="LIA125" s="73"/>
      <c r="LIB125" s="73"/>
      <c r="LIC125" s="74"/>
      <c r="LID125" s="74"/>
      <c r="LIE125" s="77"/>
      <c r="LIF125" s="77"/>
      <c r="LIG125" s="11"/>
      <c r="LIM125" s="73"/>
      <c r="LIN125" s="73"/>
      <c r="LIO125" s="73"/>
      <c r="LIP125" s="73"/>
      <c r="LIQ125" s="74"/>
      <c r="LIR125" s="74"/>
      <c r="LIS125" s="77"/>
      <c r="LIT125" s="77"/>
      <c r="LIU125" s="11"/>
      <c r="LJA125" s="73"/>
      <c r="LJB125" s="73"/>
      <c r="LJC125" s="73"/>
      <c r="LJD125" s="73"/>
      <c r="LJE125" s="74"/>
      <c r="LJF125" s="74"/>
      <c r="LJG125" s="77"/>
      <c r="LJH125" s="77"/>
      <c r="LJI125" s="11"/>
      <c r="LJO125" s="73"/>
      <c r="LJP125" s="73"/>
      <c r="LJQ125" s="73"/>
      <c r="LJR125" s="73"/>
      <c r="LJS125" s="74"/>
      <c r="LJT125" s="74"/>
      <c r="LJU125" s="77"/>
      <c r="LJV125" s="77"/>
      <c r="LJW125" s="11"/>
      <c r="LKC125" s="73"/>
      <c r="LKD125" s="73"/>
      <c r="LKE125" s="73"/>
      <c r="LKF125" s="73"/>
      <c r="LKG125" s="74"/>
      <c r="LKH125" s="74"/>
      <c r="LKI125" s="77"/>
      <c r="LKJ125" s="77"/>
      <c r="LKK125" s="11"/>
      <c r="LKQ125" s="73"/>
      <c r="LKR125" s="73"/>
      <c r="LKS125" s="73"/>
      <c r="LKT125" s="73"/>
      <c r="LKU125" s="74"/>
      <c r="LKV125" s="74"/>
      <c r="LKW125" s="77"/>
      <c r="LKX125" s="77"/>
      <c r="LKY125" s="11"/>
      <c r="LLE125" s="73"/>
      <c r="LLF125" s="73"/>
      <c r="LLG125" s="73"/>
      <c r="LLH125" s="73"/>
      <c r="LLI125" s="74"/>
      <c r="LLJ125" s="74"/>
      <c r="LLK125" s="77"/>
      <c r="LLL125" s="77"/>
      <c r="LLM125" s="11"/>
      <c r="LLS125" s="73"/>
      <c r="LLT125" s="73"/>
      <c r="LLU125" s="73"/>
      <c r="LLV125" s="73"/>
      <c r="LLW125" s="74"/>
      <c r="LLX125" s="74"/>
      <c r="LLY125" s="77"/>
      <c r="LLZ125" s="77"/>
      <c r="LMA125" s="11"/>
      <c r="LMG125" s="73"/>
      <c r="LMH125" s="73"/>
      <c r="LMI125" s="73"/>
      <c r="LMJ125" s="73"/>
      <c r="LMK125" s="74"/>
      <c r="LML125" s="74"/>
      <c r="LMM125" s="77"/>
      <c r="LMN125" s="77"/>
      <c r="LMO125" s="11"/>
      <c r="LMU125" s="73"/>
      <c r="LMV125" s="73"/>
      <c r="LMW125" s="73"/>
      <c r="LMX125" s="73"/>
      <c r="LMY125" s="74"/>
      <c r="LMZ125" s="74"/>
      <c r="LNA125" s="77"/>
      <c r="LNB125" s="77"/>
      <c r="LNC125" s="11"/>
      <c r="LNI125" s="73"/>
      <c r="LNJ125" s="73"/>
      <c r="LNK125" s="73"/>
      <c r="LNL125" s="73"/>
      <c r="LNM125" s="74"/>
      <c r="LNN125" s="74"/>
      <c r="LNO125" s="77"/>
      <c r="LNP125" s="77"/>
      <c r="LNQ125" s="11"/>
      <c r="LNW125" s="73"/>
      <c r="LNX125" s="73"/>
      <c r="LNY125" s="73"/>
      <c r="LNZ125" s="73"/>
      <c r="LOA125" s="74"/>
      <c r="LOB125" s="74"/>
      <c r="LOC125" s="77"/>
      <c r="LOD125" s="77"/>
      <c r="LOE125" s="11"/>
      <c r="LOK125" s="73"/>
      <c r="LOL125" s="73"/>
      <c r="LOM125" s="73"/>
      <c r="LON125" s="73"/>
      <c r="LOO125" s="74"/>
      <c r="LOP125" s="74"/>
      <c r="LOQ125" s="77"/>
      <c r="LOR125" s="77"/>
      <c r="LOS125" s="11"/>
      <c r="LOY125" s="73"/>
      <c r="LOZ125" s="73"/>
      <c r="LPA125" s="73"/>
      <c r="LPB125" s="73"/>
      <c r="LPC125" s="74"/>
      <c r="LPD125" s="74"/>
      <c r="LPE125" s="77"/>
      <c r="LPF125" s="77"/>
      <c r="LPG125" s="11"/>
      <c r="LPM125" s="73"/>
      <c r="LPN125" s="73"/>
      <c r="LPO125" s="73"/>
      <c r="LPP125" s="73"/>
      <c r="LPQ125" s="74"/>
      <c r="LPR125" s="74"/>
      <c r="LPS125" s="77"/>
      <c r="LPT125" s="77"/>
      <c r="LPU125" s="11"/>
      <c r="LQA125" s="73"/>
      <c r="LQB125" s="73"/>
      <c r="LQC125" s="73"/>
      <c r="LQD125" s="73"/>
      <c r="LQE125" s="74"/>
      <c r="LQF125" s="74"/>
      <c r="LQG125" s="77"/>
      <c r="LQH125" s="77"/>
      <c r="LQI125" s="11"/>
      <c r="LQO125" s="73"/>
      <c r="LQP125" s="73"/>
      <c r="LQQ125" s="73"/>
      <c r="LQR125" s="73"/>
      <c r="LQS125" s="74"/>
      <c r="LQT125" s="74"/>
      <c r="LQU125" s="77"/>
      <c r="LQV125" s="77"/>
      <c r="LQW125" s="11"/>
      <c r="LRC125" s="73"/>
      <c r="LRD125" s="73"/>
      <c r="LRE125" s="73"/>
      <c r="LRF125" s="73"/>
      <c r="LRG125" s="74"/>
      <c r="LRH125" s="74"/>
      <c r="LRI125" s="77"/>
      <c r="LRJ125" s="77"/>
      <c r="LRK125" s="11"/>
      <c r="LRQ125" s="73"/>
      <c r="LRR125" s="73"/>
      <c r="LRS125" s="73"/>
      <c r="LRT125" s="73"/>
      <c r="LRU125" s="74"/>
      <c r="LRV125" s="74"/>
      <c r="LRW125" s="77"/>
      <c r="LRX125" s="77"/>
      <c r="LRY125" s="11"/>
      <c r="LSE125" s="73"/>
      <c r="LSF125" s="73"/>
      <c r="LSG125" s="73"/>
      <c r="LSH125" s="73"/>
      <c r="LSI125" s="74"/>
      <c r="LSJ125" s="74"/>
      <c r="LSK125" s="77"/>
      <c r="LSL125" s="77"/>
      <c r="LSM125" s="11"/>
      <c r="LSS125" s="73"/>
      <c r="LST125" s="73"/>
      <c r="LSU125" s="73"/>
      <c r="LSV125" s="73"/>
      <c r="LSW125" s="74"/>
      <c r="LSX125" s="74"/>
      <c r="LSY125" s="77"/>
      <c r="LSZ125" s="77"/>
      <c r="LTA125" s="11"/>
      <c r="LTG125" s="73"/>
      <c r="LTH125" s="73"/>
      <c r="LTI125" s="73"/>
      <c r="LTJ125" s="73"/>
      <c r="LTK125" s="74"/>
      <c r="LTL125" s="74"/>
      <c r="LTM125" s="77"/>
      <c r="LTN125" s="77"/>
      <c r="LTO125" s="11"/>
      <c r="LTU125" s="73"/>
      <c r="LTV125" s="73"/>
      <c r="LTW125" s="73"/>
      <c r="LTX125" s="73"/>
      <c r="LTY125" s="74"/>
      <c r="LTZ125" s="74"/>
      <c r="LUA125" s="77"/>
      <c r="LUB125" s="77"/>
      <c r="LUC125" s="11"/>
      <c r="LUI125" s="73"/>
      <c r="LUJ125" s="73"/>
      <c r="LUK125" s="73"/>
      <c r="LUL125" s="73"/>
      <c r="LUM125" s="74"/>
      <c r="LUN125" s="74"/>
      <c r="LUO125" s="77"/>
      <c r="LUP125" s="77"/>
      <c r="LUQ125" s="11"/>
      <c r="LUW125" s="73"/>
      <c r="LUX125" s="73"/>
      <c r="LUY125" s="73"/>
      <c r="LUZ125" s="73"/>
      <c r="LVA125" s="74"/>
      <c r="LVB125" s="74"/>
      <c r="LVC125" s="77"/>
      <c r="LVD125" s="77"/>
      <c r="LVE125" s="11"/>
      <c r="LVK125" s="73"/>
      <c r="LVL125" s="73"/>
      <c r="LVM125" s="73"/>
      <c r="LVN125" s="73"/>
      <c r="LVO125" s="74"/>
      <c r="LVP125" s="74"/>
      <c r="LVQ125" s="77"/>
      <c r="LVR125" s="77"/>
      <c r="LVS125" s="11"/>
      <c r="LVY125" s="73"/>
      <c r="LVZ125" s="73"/>
      <c r="LWA125" s="73"/>
      <c r="LWB125" s="73"/>
      <c r="LWC125" s="74"/>
      <c r="LWD125" s="74"/>
      <c r="LWE125" s="77"/>
      <c r="LWF125" s="77"/>
      <c r="LWG125" s="11"/>
      <c r="LWM125" s="73"/>
      <c r="LWN125" s="73"/>
      <c r="LWO125" s="73"/>
      <c r="LWP125" s="73"/>
      <c r="LWQ125" s="74"/>
      <c r="LWR125" s="74"/>
      <c r="LWS125" s="77"/>
      <c r="LWT125" s="77"/>
      <c r="LWU125" s="11"/>
      <c r="LXA125" s="73"/>
      <c r="LXB125" s="73"/>
      <c r="LXC125" s="73"/>
      <c r="LXD125" s="73"/>
      <c r="LXE125" s="74"/>
      <c r="LXF125" s="74"/>
      <c r="LXG125" s="77"/>
      <c r="LXH125" s="77"/>
      <c r="LXI125" s="11"/>
      <c r="LXO125" s="73"/>
      <c r="LXP125" s="73"/>
      <c r="LXQ125" s="73"/>
      <c r="LXR125" s="73"/>
      <c r="LXS125" s="74"/>
      <c r="LXT125" s="74"/>
      <c r="LXU125" s="77"/>
      <c r="LXV125" s="77"/>
      <c r="LXW125" s="11"/>
      <c r="LYC125" s="73"/>
      <c r="LYD125" s="73"/>
      <c r="LYE125" s="73"/>
      <c r="LYF125" s="73"/>
      <c r="LYG125" s="74"/>
      <c r="LYH125" s="74"/>
      <c r="LYI125" s="77"/>
      <c r="LYJ125" s="77"/>
      <c r="LYK125" s="11"/>
      <c r="LYQ125" s="73"/>
      <c r="LYR125" s="73"/>
      <c r="LYS125" s="73"/>
      <c r="LYT125" s="73"/>
      <c r="LYU125" s="74"/>
      <c r="LYV125" s="74"/>
      <c r="LYW125" s="77"/>
      <c r="LYX125" s="77"/>
      <c r="LYY125" s="11"/>
      <c r="LZE125" s="73"/>
      <c r="LZF125" s="73"/>
      <c r="LZG125" s="73"/>
      <c r="LZH125" s="73"/>
      <c r="LZI125" s="74"/>
      <c r="LZJ125" s="74"/>
      <c r="LZK125" s="77"/>
      <c r="LZL125" s="77"/>
      <c r="LZM125" s="11"/>
      <c r="LZS125" s="73"/>
      <c r="LZT125" s="73"/>
      <c r="LZU125" s="73"/>
      <c r="LZV125" s="73"/>
      <c r="LZW125" s="74"/>
      <c r="LZX125" s="74"/>
      <c r="LZY125" s="77"/>
      <c r="LZZ125" s="77"/>
      <c r="MAA125" s="11"/>
      <c r="MAG125" s="73"/>
      <c r="MAH125" s="73"/>
      <c r="MAI125" s="73"/>
      <c r="MAJ125" s="73"/>
      <c r="MAK125" s="74"/>
      <c r="MAL125" s="74"/>
      <c r="MAM125" s="77"/>
      <c r="MAN125" s="77"/>
      <c r="MAO125" s="11"/>
      <c r="MAU125" s="73"/>
      <c r="MAV125" s="73"/>
      <c r="MAW125" s="73"/>
      <c r="MAX125" s="73"/>
      <c r="MAY125" s="74"/>
      <c r="MAZ125" s="74"/>
      <c r="MBA125" s="77"/>
      <c r="MBB125" s="77"/>
      <c r="MBC125" s="11"/>
      <c r="MBI125" s="73"/>
      <c r="MBJ125" s="73"/>
      <c r="MBK125" s="73"/>
      <c r="MBL125" s="73"/>
      <c r="MBM125" s="74"/>
      <c r="MBN125" s="74"/>
      <c r="MBO125" s="77"/>
      <c r="MBP125" s="77"/>
      <c r="MBQ125" s="11"/>
      <c r="MBW125" s="73"/>
      <c r="MBX125" s="73"/>
      <c r="MBY125" s="73"/>
      <c r="MBZ125" s="73"/>
      <c r="MCA125" s="74"/>
      <c r="MCB125" s="74"/>
      <c r="MCC125" s="77"/>
      <c r="MCD125" s="77"/>
      <c r="MCE125" s="11"/>
      <c r="MCK125" s="73"/>
      <c r="MCL125" s="73"/>
      <c r="MCM125" s="73"/>
      <c r="MCN125" s="73"/>
      <c r="MCO125" s="74"/>
      <c r="MCP125" s="74"/>
      <c r="MCQ125" s="77"/>
      <c r="MCR125" s="77"/>
      <c r="MCS125" s="11"/>
      <c r="MCY125" s="73"/>
      <c r="MCZ125" s="73"/>
      <c r="MDA125" s="73"/>
      <c r="MDB125" s="73"/>
      <c r="MDC125" s="74"/>
      <c r="MDD125" s="74"/>
      <c r="MDE125" s="77"/>
      <c r="MDF125" s="77"/>
      <c r="MDG125" s="11"/>
      <c r="MDM125" s="73"/>
      <c r="MDN125" s="73"/>
      <c r="MDO125" s="73"/>
      <c r="MDP125" s="73"/>
      <c r="MDQ125" s="74"/>
      <c r="MDR125" s="74"/>
      <c r="MDS125" s="77"/>
      <c r="MDT125" s="77"/>
      <c r="MDU125" s="11"/>
      <c r="MEA125" s="73"/>
      <c r="MEB125" s="73"/>
      <c r="MEC125" s="73"/>
      <c r="MED125" s="73"/>
      <c r="MEE125" s="74"/>
      <c r="MEF125" s="74"/>
      <c r="MEG125" s="77"/>
      <c r="MEH125" s="77"/>
      <c r="MEI125" s="11"/>
      <c r="MEO125" s="73"/>
      <c r="MEP125" s="73"/>
      <c r="MEQ125" s="73"/>
      <c r="MER125" s="73"/>
      <c r="MES125" s="74"/>
      <c r="MET125" s="74"/>
      <c r="MEU125" s="77"/>
      <c r="MEV125" s="77"/>
      <c r="MEW125" s="11"/>
      <c r="MFC125" s="73"/>
      <c r="MFD125" s="73"/>
      <c r="MFE125" s="73"/>
      <c r="MFF125" s="73"/>
      <c r="MFG125" s="74"/>
      <c r="MFH125" s="74"/>
      <c r="MFI125" s="77"/>
      <c r="MFJ125" s="77"/>
      <c r="MFK125" s="11"/>
      <c r="MFQ125" s="73"/>
      <c r="MFR125" s="73"/>
      <c r="MFS125" s="73"/>
      <c r="MFT125" s="73"/>
      <c r="MFU125" s="74"/>
      <c r="MFV125" s="74"/>
      <c r="MFW125" s="77"/>
      <c r="MFX125" s="77"/>
      <c r="MFY125" s="11"/>
      <c r="MGE125" s="73"/>
      <c r="MGF125" s="73"/>
      <c r="MGG125" s="73"/>
      <c r="MGH125" s="73"/>
      <c r="MGI125" s="74"/>
      <c r="MGJ125" s="74"/>
      <c r="MGK125" s="77"/>
      <c r="MGL125" s="77"/>
      <c r="MGM125" s="11"/>
      <c r="MGS125" s="73"/>
      <c r="MGT125" s="73"/>
      <c r="MGU125" s="73"/>
      <c r="MGV125" s="73"/>
      <c r="MGW125" s="74"/>
      <c r="MGX125" s="74"/>
      <c r="MGY125" s="77"/>
      <c r="MGZ125" s="77"/>
      <c r="MHA125" s="11"/>
      <c r="MHG125" s="73"/>
      <c r="MHH125" s="73"/>
      <c r="MHI125" s="73"/>
      <c r="MHJ125" s="73"/>
      <c r="MHK125" s="74"/>
      <c r="MHL125" s="74"/>
      <c r="MHM125" s="77"/>
      <c r="MHN125" s="77"/>
      <c r="MHO125" s="11"/>
      <c r="MHU125" s="73"/>
      <c r="MHV125" s="73"/>
      <c r="MHW125" s="73"/>
      <c r="MHX125" s="73"/>
      <c r="MHY125" s="74"/>
      <c r="MHZ125" s="74"/>
      <c r="MIA125" s="77"/>
      <c r="MIB125" s="77"/>
      <c r="MIC125" s="11"/>
      <c r="MII125" s="73"/>
      <c r="MIJ125" s="73"/>
      <c r="MIK125" s="73"/>
      <c r="MIL125" s="73"/>
      <c r="MIM125" s="74"/>
      <c r="MIN125" s="74"/>
      <c r="MIO125" s="77"/>
      <c r="MIP125" s="77"/>
      <c r="MIQ125" s="11"/>
      <c r="MIW125" s="73"/>
      <c r="MIX125" s="73"/>
      <c r="MIY125" s="73"/>
      <c r="MIZ125" s="73"/>
      <c r="MJA125" s="74"/>
      <c r="MJB125" s="74"/>
      <c r="MJC125" s="77"/>
      <c r="MJD125" s="77"/>
      <c r="MJE125" s="11"/>
      <c r="MJK125" s="73"/>
      <c r="MJL125" s="73"/>
      <c r="MJM125" s="73"/>
      <c r="MJN125" s="73"/>
      <c r="MJO125" s="74"/>
      <c r="MJP125" s="74"/>
      <c r="MJQ125" s="77"/>
      <c r="MJR125" s="77"/>
      <c r="MJS125" s="11"/>
      <c r="MJY125" s="73"/>
      <c r="MJZ125" s="73"/>
      <c r="MKA125" s="73"/>
      <c r="MKB125" s="73"/>
      <c r="MKC125" s="74"/>
      <c r="MKD125" s="74"/>
      <c r="MKE125" s="77"/>
      <c r="MKF125" s="77"/>
      <c r="MKG125" s="11"/>
      <c r="MKM125" s="73"/>
      <c r="MKN125" s="73"/>
      <c r="MKO125" s="73"/>
      <c r="MKP125" s="73"/>
      <c r="MKQ125" s="74"/>
      <c r="MKR125" s="74"/>
      <c r="MKS125" s="77"/>
      <c r="MKT125" s="77"/>
      <c r="MKU125" s="11"/>
      <c r="MLA125" s="73"/>
      <c r="MLB125" s="73"/>
      <c r="MLC125" s="73"/>
      <c r="MLD125" s="73"/>
      <c r="MLE125" s="74"/>
      <c r="MLF125" s="74"/>
      <c r="MLG125" s="77"/>
      <c r="MLH125" s="77"/>
      <c r="MLI125" s="11"/>
      <c r="MLO125" s="73"/>
      <c r="MLP125" s="73"/>
      <c r="MLQ125" s="73"/>
      <c r="MLR125" s="73"/>
      <c r="MLS125" s="74"/>
      <c r="MLT125" s="74"/>
      <c r="MLU125" s="77"/>
      <c r="MLV125" s="77"/>
      <c r="MLW125" s="11"/>
      <c r="MMC125" s="73"/>
      <c r="MMD125" s="73"/>
      <c r="MME125" s="73"/>
      <c r="MMF125" s="73"/>
      <c r="MMG125" s="74"/>
      <c r="MMH125" s="74"/>
      <c r="MMI125" s="77"/>
      <c r="MMJ125" s="77"/>
      <c r="MMK125" s="11"/>
      <c r="MMQ125" s="73"/>
      <c r="MMR125" s="73"/>
      <c r="MMS125" s="73"/>
      <c r="MMT125" s="73"/>
      <c r="MMU125" s="74"/>
      <c r="MMV125" s="74"/>
      <c r="MMW125" s="77"/>
      <c r="MMX125" s="77"/>
      <c r="MMY125" s="11"/>
      <c r="MNE125" s="73"/>
      <c r="MNF125" s="73"/>
      <c r="MNG125" s="73"/>
      <c r="MNH125" s="73"/>
      <c r="MNI125" s="74"/>
      <c r="MNJ125" s="74"/>
      <c r="MNK125" s="77"/>
      <c r="MNL125" s="77"/>
      <c r="MNM125" s="11"/>
      <c r="MNS125" s="73"/>
      <c r="MNT125" s="73"/>
      <c r="MNU125" s="73"/>
      <c r="MNV125" s="73"/>
      <c r="MNW125" s="74"/>
      <c r="MNX125" s="74"/>
      <c r="MNY125" s="77"/>
      <c r="MNZ125" s="77"/>
      <c r="MOA125" s="11"/>
      <c r="MOG125" s="73"/>
      <c r="MOH125" s="73"/>
      <c r="MOI125" s="73"/>
      <c r="MOJ125" s="73"/>
      <c r="MOK125" s="74"/>
      <c r="MOL125" s="74"/>
      <c r="MOM125" s="77"/>
      <c r="MON125" s="77"/>
      <c r="MOO125" s="11"/>
      <c r="MOU125" s="73"/>
      <c r="MOV125" s="73"/>
      <c r="MOW125" s="73"/>
      <c r="MOX125" s="73"/>
      <c r="MOY125" s="74"/>
      <c r="MOZ125" s="74"/>
      <c r="MPA125" s="77"/>
      <c r="MPB125" s="77"/>
      <c r="MPC125" s="11"/>
      <c r="MPI125" s="73"/>
      <c r="MPJ125" s="73"/>
      <c r="MPK125" s="73"/>
      <c r="MPL125" s="73"/>
      <c r="MPM125" s="74"/>
      <c r="MPN125" s="74"/>
      <c r="MPO125" s="77"/>
      <c r="MPP125" s="77"/>
      <c r="MPQ125" s="11"/>
      <c r="MPW125" s="73"/>
      <c r="MPX125" s="73"/>
      <c r="MPY125" s="73"/>
      <c r="MPZ125" s="73"/>
      <c r="MQA125" s="74"/>
      <c r="MQB125" s="74"/>
      <c r="MQC125" s="77"/>
      <c r="MQD125" s="77"/>
      <c r="MQE125" s="11"/>
      <c r="MQK125" s="73"/>
      <c r="MQL125" s="73"/>
      <c r="MQM125" s="73"/>
      <c r="MQN125" s="73"/>
      <c r="MQO125" s="74"/>
      <c r="MQP125" s="74"/>
      <c r="MQQ125" s="77"/>
      <c r="MQR125" s="77"/>
      <c r="MQS125" s="11"/>
      <c r="MQY125" s="73"/>
      <c r="MQZ125" s="73"/>
      <c r="MRA125" s="73"/>
      <c r="MRB125" s="73"/>
      <c r="MRC125" s="74"/>
      <c r="MRD125" s="74"/>
      <c r="MRE125" s="77"/>
      <c r="MRF125" s="77"/>
      <c r="MRG125" s="11"/>
      <c r="MRM125" s="73"/>
      <c r="MRN125" s="73"/>
      <c r="MRO125" s="73"/>
      <c r="MRP125" s="73"/>
      <c r="MRQ125" s="74"/>
      <c r="MRR125" s="74"/>
      <c r="MRS125" s="77"/>
      <c r="MRT125" s="77"/>
      <c r="MRU125" s="11"/>
      <c r="MSA125" s="73"/>
      <c r="MSB125" s="73"/>
      <c r="MSC125" s="73"/>
      <c r="MSD125" s="73"/>
      <c r="MSE125" s="74"/>
      <c r="MSF125" s="74"/>
      <c r="MSG125" s="77"/>
      <c r="MSH125" s="77"/>
      <c r="MSI125" s="11"/>
      <c r="MSO125" s="73"/>
      <c r="MSP125" s="73"/>
      <c r="MSQ125" s="73"/>
      <c r="MSR125" s="73"/>
      <c r="MSS125" s="74"/>
      <c r="MST125" s="74"/>
      <c r="MSU125" s="77"/>
      <c r="MSV125" s="77"/>
      <c r="MSW125" s="11"/>
      <c r="MTC125" s="73"/>
      <c r="MTD125" s="73"/>
      <c r="MTE125" s="73"/>
      <c r="MTF125" s="73"/>
      <c r="MTG125" s="74"/>
      <c r="MTH125" s="74"/>
      <c r="MTI125" s="77"/>
      <c r="MTJ125" s="77"/>
      <c r="MTK125" s="11"/>
      <c r="MTQ125" s="73"/>
      <c r="MTR125" s="73"/>
      <c r="MTS125" s="73"/>
      <c r="MTT125" s="73"/>
      <c r="MTU125" s="74"/>
      <c r="MTV125" s="74"/>
      <c r="MTW125" s="77"/>
      <c r="MTX125" s="77"/>
      <c r="MTY125" s="11"/>
      <c r="MUE125" s="73"/>
      <c r="MUF125" s="73"/>
      <c r="MUG125" s="73"/>
      <c r="MUH125" s="73"/>
      <c r="MUI125" s="74"/>
      <c r="MUJ125" s="74"/>
      <c r="MUK125" s="77"/>
      <c r="MUL125" s="77"/>
      <c r="MUM125" s="11"/>
      <c r="MUS125" s="73"/>
      <c r="MUT125" s="73"/>
      <c r="MUU125" s="73"/>
      <c r="MUV125" s="73"/>
      <c r="MUW125" s="74"/>
      <c r="MUX125" s="74"/>
      <c r="MUY125" s="77"/>
      <c r="MUZ125" s="77"/>
      <c r="MVA125" s="11"/>
      <c r="MVG125" s="73"/>
      <c r="MVH125" s="73"/>
      <c r="MVI125" s="73"/>
      <c r="MVJ125" s="73"/>
      <c r="MVK125" s="74"/>
      <c r="MVL125" s="74"/>
      <c r="MVM125" s="77"/>
      <c r="MVN125" s="77"/>
      <c r="MVO125" s="11"/>
      <c r="MVU125" s="73"/>
      <c r="MVV125" s="73"/>
      <c r="MVW125" s="73"/>
      <c r="MVX125" s="73"/>
      <c r="MVY125" s="74"/>
      <c r="MVZ125" s="74"/>
      <c r="MWA125" s="77"/>
      <c r="MWB125" s="77"/>
      <c r="MWC125" s="11"/>
      <c r="MWI125" s="73"/>
      <c r="MWJ125" s="73"/>
      <c r="MWK125" s="73"/>
      <c r="MWL125" s="73"/>
      <c r="MWM125" s="74"/>
      <c r="MWN125" s="74"/>
      <c r="MWO125" s="77"/>
      <c r="MWP125" s="77"/>
      <c r="MWQ125" s="11"/>
      <c r="MWW125" s="73"/>
      <c r="MWX125" s="73"/>
      <c r="MWY125" s="73"/>
      <c r="MWZ125" s="73"/>
      <c r="MXA125" s="74"/>
      <c r="MXB125" s="74"/>
      <c r="MXC125" s="77"/>
      <c r="MXD125" s="77"/>
      <c r="MXE125" s="11"/>
      <c r="MXK125" s="73"/>
      <c r="MXL125" s="73"/>
      <c r="MXM125" s="73"/>
      <c r="MXN125" s="73"/>
      <c r="MXO125" s="74"/>
      <c r="MXP125" s="74"/>
      <c r="MXQ125" s="77"/>
      <c r="MXR125" s="77"/>
      <c r="MXS125" s="11"/>
      <c r="MXY125" s="73"/>
      <c r="MXZ125" s="73"/>
      <c r="MYA125" s="73"/>
      <c r="MYB125" s="73"/>
      <c r="MYC125" s="74"/>
      <c r="MYD125" s="74"/>
      <c r="MYE125" s="77"/>
      <c r="MYF125" s="77"/>
      <c r="MYG125" s="11"/>
      <c r="MYM125" s="73"/>
      <c r="MYN125" s="73"/>
      <c r="MYO125" s="73"/>
      <c r="MYP125" s="73"/>
      <c r="MYQ125" s="74"/>
      <c r="MYR125" s="74"/>
      <c r="MYS125" s="77"/>
      <c r="MYT125" s="77"/>
      <c r="MYU125" s="11"/>
      <c r="MZA125" s="73"/>
      <c r="MZB125" s="73"/>
      <c r="MZC125" s="73"/>
      <c r="MZD125" s="73"/>
      <c r="MZE125" s="74"/>
      <c r="MZF125" s="74"/>
      <c r="MZG125" s="77"/>
      <c r="MZH125" s="77"/>
      <c r="MZI125" s="11"/>
      <c r="MZO125" s="73"/>
      <c r="MZP125" s="73"/>
      <c r="MZQ125" s="73"/>
      <c r="MZR125" s="73"/>
      <c r="MZS125" s="74"/>
      <c r="MZT125" s="74"/>
      <c r="MZU125" s="77"/>
      <c r="MZV125" s="77"/>
      <c r="MZW125" s="11"/>
      <c r="NAC125" s="73"/>
      <c r="NAD125" s="73"/>
      <c r="NAE125" s="73"/>
      <c r="NAF125" s="73"/>
      <c r="NAG125" s="74"/>
      <c r="NAH125" s="74"/>
      <c r="NAI125" s="77"/>
      <c r="NAJ125" s="77"/>
      <c r="NAK125" s="11"/>
      <c r="NAQ125" s="73"/>
      <c r="NAR125" s="73"/>
      <c r="NAS125" s="73"/>
      <c r="NAT125" s="73"/>
      <c r="NAU125" s="74"/>
      <c r="NAV125" s="74"/>
      <c r="NAW125" s="77"/>
      <c r="NAX125" s="77"/>
      <c r="NAY125" s="11"/>
      <c r="NBE125" s="73"/>
      <c r="NBF125" s="73"/>
      <c r="NBG125" s="73"/>
      <c r="NBH125" s="73"/>
      <c r="NBI125" s="74"/>
      <c r="NBJ125" s="74"/>
      <c r="NBK125" s="77"/>
      <c r="NBL125" s="77"/>
      <c r="NBM125" s="11"/>
      <c r="NBS125" s="73"/>
      <c r="NBT125" s="73"/>
      <c r="NBU125" s="73"/>
      <c r="NBV125" s="73"/>
      <c r="NBW125" s="74"/>
      <c r="NBX125" s="74"/>
      <c r="NBY125" s="77"/>
      <c r="NBZ125" s="77"/>
      <c r="NCA125" s="11"/>
      <c r="NCG125" s="73"/>
      <c r="NCH125" s="73"/>
      <c r="NCI125" s="73"/>
      <c r="NCJ125" s="73"/>
      <c r="NCK125" s="74"/>
      <c r="NCL125" s="74"/>
      <c r="NCM125" s="77"/>
      <c r="NCN125" s="77"/>
      <c r="NCO125" s="11"/>
      <c r="NCU125" s="73"/>
      <c r="NCV125" s="73"/>
      <c r="NCW125" s="73"/>
      <c r="NCX125" s="73"/>
      <c r="NCY125" s="74"/>
      <c r="NCZ125" s="74"/>
      <c r="NDA125" s="77"/>
      <c r="NDB125" s="77"/>
      <c r="NDC125" s="11"/>
      <c r="NDI125" s="73"/>
      <c r="NDJ125" s="73"/>
      <c r="NDK125" s="73"/>
      <c r="NDL125" s="73"/>
      <c r="NDM125" s="74"/>
      <c r="NDN125" s="74"/>
      <c r="NDO125" s="77"/>
      <c r="NDP125" s="77"/>
      <c r="NDQ125" s="11"/>
      <c r="NDW125" s="73"/>
      <c r="NDX125" s="73"/>
      <c r="NDY125" s="73"/>
      <c r="NDZ125" s="73"/>
      <c r="NEA125" s="74"/>
      <c r="NEB125" s="74"/>
      <c r="NEC125" s="77"/>
      <c r="NED125" s="77"/>
      <c r="NEE125" s="11"/>
      <c r="NEK125" s="73"/>
      <c r="NEL125" s="73"/>
      <c r="NEM125" s="73"/>
      <c r="NEN125" s="73"/>
      <c r="NEO125" s="74"/>
      <c r="NEP125" s="74"/>
      <c r="NEQ125" s="77"/>
      <c r="NER125" s="77"/>
      <c r="NES125" s="11"/>
      <c r="NEY125" s="73"/>
      <c r="NEZ125" s="73"/>
      <c r="NFA125" s="73"/>
      <c r="NFB125" s="73"/>
      <c r="NFC125" s="74"/>
      <c r="NFD125" s="74"/>
      <c r="NFE125" s="77"/>
      <c r="NFF125" s="77"/>
      <c r="NFG125" s="11"/>
      <c r="NFM125" s="73"/>
      <c r="NFN125" s="73"/>
      <c r="NFO125" s="73"/>
      <c r="NFP125" s="73"/>
      <c r="NFQ125" s="74"/>
      <c r="NFR125" s="74"/>
      <c r="NFS125" s="77"/>
      <c r="NFT125" s="77"/>
      <c r="NFU125" s="11"/>
      <c r="NGA125" s="73"/>
      <c r="NGB125" s="73"/>
      <c r="NGC125" s="73"/>
      <c r="NGD125" s="73"/>
      <c r="NGE125" s="74"/>
      <c r="NGF125" s="74"/>
      <c r="NGG125" s="77"/>
      <c r="NGH125" s="77"/>
      <c r="NGI125" s="11"/>
      <c r="NGO125" s="73"/>
      <c r="NGP125" s="73"/>
      <c r="NGQ125" s="73"/>
      <c r="NGR125" s="73"/>
      <c r="NGS125" s="74"/>
      <c r="NGT125" s="74"/>
      <c r="NGU125" s="77"/>
      <c r="NGV125" s="77"/>
      <c r="NGW125" s="11"/>
      <c r="NHC125" s="73"/>
      <c r="NHD125" s="73"/>
      <c r="NHE125" s="73"/>
      <c r="NHF125" s="73"/>
      <c r="NHG125" s="74"/>
      <c r="NHH125" s="74"/>
      <c r="NHI125" s="77"/>
      <c r="NHJ125" s="77"/>
      <c r="NHK125" s="11"/>
      <c r="NHQ125" s="73"/>
      <c r="NHR125" s="73"/>
      <c r="NHS125" s="73"/>
      <c r="NHT125" s="73"/>
      <c r="NHU125" s="74"/>
      <c r="NHV125" s="74"/>
      <c r="NHW125" s="77"/>
      <c r="NHX125" s="77"/>
      <c r="NHY125" s="11"/>
      <c r="NIE125" s="73"/>
      <c r="NIF125" s="73"/>
      <c r="NIG125" s="73"/>
      <c r="NIH125" s="73"/>
      <c r="NII125" s="74"/>
      <c r="NIJ125" s="74"/>
      <c r="NIK125" s="77"/>
      <c r="NIL125" s="77"/>
      <c r="NIM125" s="11"/>
      <c r="NIS125" s="73"/>
      <c r="NIT125" s="73"/>
      <c r="NIU125" s="73"/>
      <c r="NIV125" s="73"/>
      <c r="NIW125" s="74"/>
      <c r="NIX125" s="74"/>
      <c r="NIY125" s="77"/>
      <c r="NIZ125" s="77"/>
      <c r="NJA125" s="11"/>
      <c r="NJG125" s="73"/>
      <c r="NJH125" s="73"/>
      <c r="NJI125" s="73"/>
      <c r="NJJ125" s="73"/>
      <c r="NJK125" s="74"/>
      <c r="NJL125" s="74"/>
      <c r="NJM125" s="77"/>
      <c r="NJN125" s="77"/>
      <c r="NJO125" s="11"/>
      <c r="NJU125" s="73"/>
      <c r="NJV125" s="73"/>
      <c r="NJW125" s="73"/>
      <c r="NJX125" s="73"/>
      <c r="NJY125" s="74"/>
      <c r="NJZ125" s="74"/>
      <c r="NKA125" s="77"/>
      <c r="NKB125" s="77"/>
      <c r="NKC125" s="11"/>
      <c r="NKI125" s="73"/>
      <c r="NKJ125" s="73"/>
      <c r="NKK125" s="73"/>
      <c r="NKL125" s="73"/>
      <c r="NKM125" s="74"/>
      <c r="NKN125" s="74"/>
      <c r="NKO125" s="77"/>
      <c r="NKP125" s="77"/>
      <c r="NKQ125" s="11"/>
      <c r="NKW125" s="73"/>
      <c r="NKX125" s="73"/>
      <c r="NKY125" s="73"/>
      <c r="NKZ125" s="73"/>
      <c r="NLA125" s="74"/>
      <c r="NLB125" s="74"/>
      <c r="NLC125" s="77"/>
      <c r="NLD125" s="77"/>
      <c r="NLE125" s="11"/>
      <c r="NLK125" s="73"/>
      <c r="NLL125" s="73"/>
      <c r="NLM125" s="73"/>
      <c r="NLN125" s="73"/>
      <c r="NLO125" s="74"/>
      <c r="NLP125" s="74"/>
      <c r="NLQ125" s="77"/>
      <c r="NLR125" s="77"/>
      <c r="NLS125" s="11"/>
      <c r="NLY125" s="73"/>
      <c r="NLZ125" s="73"/>
      <c r="NMA125" s="73"/>
      <c r="NMB125" s="73"/>
      <c r="NMC125" s="74"/>
      <c r="NMD125" s="74"/>
      <c r="NME125" s="77"/>
      <c r="NMF125" s="77"/>
      <c r="NMG125" s="11"/>
      <c r="NMM125" s="73"/>
      <c r="NMN125" s="73"/>
      <c r="NMO125" s="73"/>
      <c r="NMP125" s="73"/>
      <c r="NMQ125" s="74"/>
      <c r="NMR125" s="74"/>
      <c r="NMS125" s="77"/>
      <c r="NMT125" s="77"/>
      <c r="NMU125" s="11"/>
      <c r="NNA125" s="73"/>
      <c r="NNB125" s="73"/>
      <c r="NNC125" s="73"/>
      <c r="NND125" s="73"/>
      <c r="NNE125" s="74"/>
      <c r="NNF125" s="74"/>
      <c r="NNG125" s="77"/>
      <c r="NNH125" s="77"/>
      <c r="NNI125" s="11"/>
      <c r="NNO125" s="73"/>
      <c r="NNP125" s="73"/>
      <c r="NNQ125" s="73"/>
      <c r="NNR125" s="73"/>
      <c r="NNS125" s="74"/>
      <c r="NNT125" s="74"/>
      <c r="NNU125" s="77"/>
      <c r="NNV125" s="77"/>
      <c r="NNW125" s="11"/>
      <c r="NOC125" s="73"/>
      <c r="NOD125" s="73"/>
      <c r="NOE125" s="73"/>
      <c r="NOF125" s="73"/>
      <c r="NOG125" s="74"/>
      <c r="NOH125" s="74"/>
      <c r="NOI125" s="77"/>
      <c r="NOJ125" s="77"/>
      <c r="NOK125" s="11"/>
      <c r="NOQ125" s="73"/>
      <c r="NOR125" s="73"/>
      <c r="NOS125" s="73"/>
      <c r="NOT125" s="73"/>
      <c r="NOU125" s="74"/>
      <c r="NOV125" s="74"/>
      <c r="NOW125" s="77"/>
      <c r="NOX125" s="77"/>
      <c r="NOY125" s="11"/>
      <c r="NPE125" s="73"/>
      <c r="NPF125" s="73"/>
      <c r="NPG125" s="73"/>
      <c r="NPH125" s="73"/>
      <c r="NPI125" s="74"/>
      <c r="NPJ125" s="74"/>
      <c r="NPK125" s="77"/>
      <c r="NPL125" s="77"/>
      <c r="NPM125" s="11"/>
      <c r="NPS125" s="73"/>
      <c r="NPT125" s="73"/>
      <c r="NPU125" s="73"/>
      <c r="NPV125" s="73"/>
      <c r="NPW125" s="74"/>
      <c r="NPX125" s="74"/>
      <c r="NPY125" s="77"/>
      <c r="NPZ125" s="77"/>
      <c r="NQA125" s="11"/>
      <c r="NQG125" s="73"/>
      <c r="NQH125" s="73"/>
      <c r="NQI125" s="73"/>
      <c r="NQJ125" s="73"/>
      <c r="NQK125" s="74"/>
      <c r="NQL125" s="74"/>
      <c r="NQM125" s="77"/>
      <c r="NQN125" s="77"/>
      <c r="NQO125" s="11"/>
      <c r="NQU125" s="73"/>
      <c r="NQV125" s="73"/>
      <c r="NQW125" s="73"/>
      <c r="NQX125" s="73"/>
      <c r="NQY125" s="74"/>
      <c r="NQZ125" s="74"/>
      <c r="NRA125" s="77"/>
      <c r="NRB125" s="77"/>
      <c r="NRC125" s="11"/>
      <c r="NRI125" s="73"/>
      <c r="NRJ125" s="73"/>
      <c r="NRK125" s="73"/>
      <c r="NRL125" s="73"/>
      <c r="NRM125" s="74"/>
      <c r="NRN125" s="74"/>
      <c r="NRO125" s="77"/>
      <c r="NRP125" s="77"/>
      <c r="NRQ125" s="11"/>
      <c r="NRW125" s="73"/>
      <c r="NRX125" s="73"/>
      <c r="NRY125" s="73"/>
      <c r="NRZ125" s="73"/>
      <c r="NSA125" s="74"/>
      <c r="NSB125" s="74"/>
      <c r="NSC125" s="77"/>
      <c r="NSD125" s="77"/>
      <c r="NSE125" s="11"/>
      <c r="NSK125" s="73"/>
      <c r="NSL125" s="73"/>
      <c r="NSM125" s="73"/>
      <c r="NSN125" s="73"/>
      <c r="NSO125" s="74"/>
      <c r="NSP125" s="74"/>
      <c r="NSQ125" s="77"/>
      <c r="NSR125" s="77"/>
      <c r="NSS125" s="11"/>
      <c r="NSY125" s="73"/>
      <c r="NSZ125" s="73"/>
      <c r="NTA125" s="73"/>
      <c r="NTB125" s="73"/>
      <c r="NTC125" s="74"/>
      <c r="NTD125" s="74"/>
      <c r="NTE125" s="77"/>
      <c r="NTF125" s="77"/>
      <c r="NTG125" s="11"/>
      <c r="NTM125" s="73"/>
      <c r="NTN125" s="73"/>
      <c r="NTO125" s="73"/>
      <c r="NTP125" s="73"/>
      <c r="NTQ125" s="74"/>
      <c r="NTR125" s="74"/>
      <c r="NTS125" s="77"/>
      <c r="NTT125" s="77"/>
      <c r="NTU125" s="11"/>
      <c r="NUA125" s="73"/>
      <c r="NUB125" s="73"/>
      <c r="NUC125" s="73"/>
      <c r="NUD125" s="73"/>
      <c r="NUE125" s="74"/>
      <c r="NUF125" s="74"/>
      <c r="NUG125" s="77"/>
      <c r="NUH125" s="77"/>
      <c r="NUI125" s="11"/>
      <c r="NUO125" s="73"/>
      <c r="NUP125" s="73"/>
      <c r="NUQ125" s="73"/>
      <c r="NUR125" s="73"/>
      <c r="NUS125" s="74"/>
      <c r="NUT125" s="74"/>
      <c r="NUU125" s="77"/>
      <c r="NUV125" s="77"/>
      <c r="NUW125" s="11"/>
      <c r="NVC125" s="73"/>
      <c r="NVD125" s="73"/>
      <c r="NVE125" s="73"/>
      <c r="NVF125" s="73"/>
      <c r="NVG125" s="74"/>
      <c r="NVH125" s="74"/>
      <c r="NVI125" s="77"/>
      <c r="NVJ125" s="77"/>
      <c r="NVK125" s="11"/>
      <c r="NVQ125" s="73"/>
      <c r="NVR125" s="73"/>
      <c r="NVS125" s="73"/>
      <c r="NVT125" s="73"/>
      <c r="NVU125" s="74"/>
      <c r="NVV125" s="74"/>
      <c r="NVW125" s="77"/>
      <c r="NVX125" s="77"/>
      <c r="NVY125" s="11"/>
      <c r="NWE125" s="73"/>
      <c r="NWF125" s="73"/>
      <c r="NWG125" s="73"/>
      <c r="NWH125" s="73"/>
      <c r="NWI125" s="74"/>
      <c r="NWJ125" s="74"/>
      <c r="NWK125" s="77"/>
      <c r="NWL125" s="77"/>
      <c r="NWM125" s="11"/>
      <c r="NWS125" s="73"/>
      <c r="NWT125" s="73"/>
      <c r="NWU125" s="73"/>
      <c r="NWV125" s="73"/>
      <c r="NWW125" s="74"/>
      <c r="NWX125" s="74"/>
      <c r="NWY125" s="77"/>
      <c r="NWZ125" s="77"/>
      <c r="NXA125" s="11"/>
      <c r="NXG125" s="73"/>
      <c r="NXH125" s="73"/>
      <c r="NXI125" s="73"/>
      <c r="NXJ125" s="73"/>
      <c r="NXK125" s="74"/>
      <c r="NXL125" s="74"/>
      <c r="NXM125" s="77"/>
      <c r="NXN125" s="77"/>
      <c r="NXO125" s="11"/>
      <c r="NXU125" s="73"/>
      <c r="NXV125" s="73"/>
      <c r="NXW125" s="73"/>
      <c r="NXX125" s="73"/>
      <c r="NXY125" s="74"/>
      <c r="NXZ125" s="74"/>
      <c r="NYA125" s="77"/>
      <c r="NYB125" s="77"/>
      <c r="NYC125" s="11"/>
      <c r="NYI125" s="73"/>
      <c r="NYJ125" s="73"/>
      <c r="NYK125" s="73"/>
      <c r="NYL125" s="73"/>
      <c r="NYM125" s="74"/>
      <c r="NYN125" s="74"/>
      <c r="NYO125" s="77"/>
      <c r="NYP125" s="77"/>
      <c r="NYQ125" s="11"/>
      <c r="NYW125" s="73"/>
      <c r="NYX125" s="73"/>
      <c r="NYY125" s="73"/>
      <c r="NYZ125" s="73"/>
      <c r="NZA125" s="74"/>
      <c r="NZB125" s="74"/>
      <c r="NZC125" s="77"/>
      <c r="NZD125" s="77"/>
      <c r="NZE125" s="11"/>
      <c r="NZK125" s="73"/>
      <c r="NZL125" s="73"/>
      <c r="NZM125" s="73"/>
      <c r="NZN125" s="73"/>
      <c r="NZO125" s="74"/>
      <c r="NZP125" s="74"/>
      <c r="NZQ125" s="77"/>
      <c r="NZR125" s="77"/>
      <c r="NZS125" s="11"/>
      <c r="NZY125" s="73"/>
      <c r="NZZ125" s="73"/>
      <c r="OAA125" s="73"/>
      <c r="OAB125" s="73"/>
      <c r="OAC125" s="74"/>
      <c r="OAD125" s="74"/>
      <c r="OAE125" s="77"/>
      <c r="OAF125" s="77"/>
      <c r="OAG125" s="11"/>
      <c r="OAM125" s="73"/>
      <c r="OAN125" s="73"/>
      <c r="OAO125" s="73"/>
      <c r="OAP125" s="73"/>
      <c r="OAQ125" s="74"/>
      <c r="OAR125" s="74"/>
      <c r="OAS125" s="77"/>
      <c r="OAT125" s="77"/>
      <c r="OAU125" s="11"/>
      <c r="OBA125" s="73"/>
      <c r="OBB125" s="73"/>
      <c r="OBC125" s="73"/>
      <c r="OBD125" s="73"/>
      <c r="OBE125" s="74"/>
      <c r="OBF125" s="74"/>
      <c r="OBG125" s="77"/>
      <c r="OBH125" s="77"/>
      <c r="OBI125" s="11"/>
      <c r="OBO125" s="73"/>
      <c r="OBP125" s="73"/>
      <c r="OBQ125" s="73"/>
      <c r="OBR125" s="73"/>
      <c r="OBS125" s="74"/>
      <c r="OBT125" s="74"/>
      <c r="OBU125" s="77"/>
      <c r="OBV125" s="77"/>
      <c r="OBW125" s="11"/>
      <c r="OCC125" s="73"/>
      <c r="OCD125" s="73"/>
      <c r="OCE125" s="73"/>
      <c r="OCF125" s="73"/>
      <c r="OCG125" s="74"/>
      <c r="OCH125" s="74"/>
      <c r="OCI125" s="77"/>
      <c r="OCJ125" s="77"/>
      <c r="OCK125" s="11"/>
      <c r="OCQ125" s="73"/>
      <c r="OCR125" s="73"/>
      <c r="OCS125" s="73"/>
      <c r="OCT125" s="73"/>
      <c r="OCU125" s="74"/>
      <c r="OCV125" s="74"/>
      <c r="OCW125" s="77"/>
      <c r="OCX125" s="77"/>
      <c r="OCY125" s="11"/>
      <c r="ODE125" s="73"/>
      <c r="ODF125" s="73"/>
      <c r="ODG125" s="73"/>
      <c r="ODH125" s="73"/>
      <c r="ODI125" s="74"/>
      <c r="ODJ125" s="74"/>
      <c r="ODK125" s="77"/>
      <c r="ODL125" s="77"/>
      <c r="ODM125" s="11"/>
      <c r="ODS125" s="73"/>
      <c r="ODT125" s="73"/>
      <c r="ODU125" s="73"/>
      <c r="ODV125" s="73"/>
      <c r="ODW125" s="74"/>
      <c r="ODX125" s="74"/>
      <c r="ODY125" s="77"/>
      <c r="ODZ125" s="77"/>
      <c r="OEA125" s="11"/>
      <c r="OEG125" s="73"/>
      <c r="OEH125" s="73"/>
      <c r="OEI125" s="73"/>
      <c r="OEJ125" s="73"/>
      <c r="OEK125" s="74"/>
      <c r="OEL125" s="74"/>
      <c r="OEM125" s="77"/>
      <c r="OEN125" s="77"/>
      <c r="OEO125" s="11"/>
      <c r="OEU125" s="73"/>
      <c r="OEV125" s="73"/>
      <c r="OEW125" s="73"/>
      <c r="OEX125" s="73"/>
      <c r="OEY125" s="74"/>
      <c r="OEZ125" s="74"/>
      <c r="OFA125" s="77"/>
      <c r="OFB125" s="77"/>
      <c r="OFC125" s="11"/>
      <c r="OFI125" s="73"/>
      <c r="OFJ125" s="73"/>
      <c r="OFK125" s="73"/>
      <c r="OFL125" s="73"/>
      <c r="OFM125" s="74"/>
      <c r="OFN125" s="74"/>
      <c r="OFO125" s="77"/>
      <c r="OFP125" s="77"/>
      <c r="OFQ125" s="11"/>
      <c r="OFW125" s="73"/>
      <c r="OFX125" s="73"/>
      <c r="OFY125" s="73"/>
      <c r="OFZ125" s="73"/>
      <c r="OGA125" s="74"/>
      <c r="OGB125" s="74"/>
      <c r="OGC125" s="77"/>
      <c r="OGD125" s="77"/>
      <c r="OGE125" s="11"/>
      <c r="OGK125" s="73"/>
      <c r="OGL125" s="73"/>
      <c r="OGM125" s="73"/>
      <c r="OGN125" s="73"/>
      <c r="OGO125" s="74"/>
      <c r="OGP125" s="74"/>
      <c r="OGQ125" s="77"/>
      <c r="OGR125" s="77"/>
      <c r="OGS125" s="11"/>
      <c r="OGY125" s="73"/>
      <c r="OGZ125" s="73"/>
      <c r="OHA125" s="73"/>
      <c r="OHB125" s="73"/>
      <c r="OHC125" s="74"/>
      <c r="OHD125" s="74"/>
      <c r="OHE125" s="77"/>
      <c r="OHF125" s="77"/>
      <c r="OHG125" s="11"/>
      <c r="OHM125" s="73"/>
      <c r="OHN125" s="73"/>
      <c r="OHO125" s="73"/>
      <c r="OHP125" s="73"/>
      <c r="OHQ125" s="74"/>
      <c r="OHR125" s="74"/>
      <c r="OHS125" s="77"/>
      <c r="OHT125" s="77"/>
      <c r="OHU125" s="11"/>
      <c r="OIA125" s="73"/>
      <c r="OIB125" s="73"/>
      <c r="OIC125" s="73"/>
      <c r="OID125" s="73"/>
      <c r="OIE125" s="74"/>
      <c r="OIF125" s="74"/>
      <c r="OIG125" s="77"/>
      <c r="OIH125" s="77"/>
      <c r="OII125" s="11"/>
      <c r="OIO125" s="73"/>
      <c r="OIP125" s="73"/>
      <c r="OIQ125" s="73"/>
      <c r="OIR125" s="73"/>
      <c r="OIS125" s="74"/>
      <c r="OIT125" s="74"/>
      <c r="OIU125" s="77"/>
      <c r="OIV125" s="77"/>
      <c r="OIW125" s="11"/>
      <c r="OJC125" s="73"/>
      <c r="OJD125" s="73"/>
      <c r="OJE125" s="73"/>
      <c r="OJF125" s="73"/>
      <c r="OJG125" s="74"/>
      <c r="OJH125" s="74"/>
      <c r="OJI125" s="77"/>
      <c r="OJJ125" s="77"/>
      <c r="OJK125" s="11"/>
      <c r="OJQ125" s="73"/>
      <c r="OJR125" s="73"/>
      <c r="OJS125" s="73"/>
      <c r="OJT125" s="73"/>
      <c r="OJU125" s="74"/>
      <c r="OJV125" s="74"/>
      <c r="OJW125" s="77"/>
      <c r="OJX125" s="77"/>
      <c r="OJY125" s="11"/>
      <c r="OKE125" s="73"/>
      <c r="OKF125" s="73"/>
      <c r="OKG125" s="73"/>
      <c r="OKH125" s="73"/>
      <c r="OKI125" s="74"/>
      <c r="OKJ125" s="74"/>
      <c r="OKK125" s="77"/>
      <c r="OKL125" s="77"/>
      <c r="OKM125" s="11"/>
      <c r="OKS125" s="73"/>
      <c r="OKT125" s="73"/>
      <c r="OKU125" s="73"/>
      <c r="OKV125" s="73"/>
      <c r="OKW125" s="74"/>
      <c r="OKX125" s="74"/>
      <c r="OKY125" s="77"/>
      <c r="OKZ125" s="77"/>
      <c r="OLA125" s="11"/>
      <c r="OLG125" s="73"/>
      <c r="OLH125" s="73"/>
      <c r="OLI125" s="73"/>
      <c r="OLJ125" s="73"/>
      <c r="OLK125" s="74"/>
      <c r="OLL125" s="74"/>
      <c r="OLM125" s="77"/>
      <c r="OLN125" s="77"/>
      <c r="OLO125" s="11"/>
      <c r="OLU125" s="73"/>
      <c r="OLV125" s="73"/>
      <c r="OLW125" s="73"/>
      <c r="OLX125" s="73"/>
      <c r="OLY125" s="74"/>
      <c r="OLZ125" s="74"/>
      <c r="OMA125" s="77"/>
      <c r="OMB125" s="77"/>
      <c r="OMC125" s="11"/>
      <c r="OMI125" s="73"/>
      <c r="OMJ125" s="73"/>
      <c r="OMK125" s="73"/>
      <c r="OML125" s="73"/>
      <c r="OMM125" s="74"/>
      <c r="OMN125" s="74"/>
      <c r="OMO125" s="77"/>
      <c r="OMP125" s="77"/>
      <c r="OMQ125" s="11"/>
      <c r="OMW125" s="73"/>
      <c r="OMX125" s="73"/>
      <c r="OMY125" s="73"/>
      <c r="OMZ125" s="73"/>
      <c r="ONA125" s="74"/>
      <c r="ONB125" s="74"/>
      <c r="ONC125" s="77"/>
      <c r="OND125" s="77"/>
      <c r="ONE125" s="11"/>
      <c r="ONK125" s="73"/>
      <c r="ONL125" s="73"/>
      <c r="ONM125" s="73"/>
      <c r="ONN125" s="73"/>
      <c r="ONO125" s="74"/>
      <c r="ONP125" s="74"/>
      <c r="ONQ125" s="77"/>
      <c r="ONR125" s="77"/>
      <c r="ONS125" s="11"/>
      <c r="ONY125" s="73"/>
      <c r="ONZ125" s="73"/>
      <c r="OOA125" s="73"/>
      <c r="OOB125" s="73"/>
      <c r="OOC125" s="74"/>
      <c r="OOD125" s="74"/>
      <c r="OOE125" s="77"/>
      <c r="OOF125" s="77"/>
      <c r="OOG125" s="11"/>
      <c r="OOM125" s="73"/>
      <c r="OON125" s="73"/>
      <c r="OOO125" s="73"/>
      <c r="OOP125" s="73"/>
      <c r="OOQ125" s="74"/>
      <c r="OOR125" s="74"/>
      <c r="OOS125" s="77"/>
      <c r="OOT125" s="77"/>
      <c r="OOU125" s="11"/>
      <c r="OPA125" s="73"/>
      <c r="OPB125" s="73"/>
      <c r="OPC125" s="73"/>
      <c r="OPD125" s="73"/>
      <c r="OPE125" s="74"/>
      <c r="OPF125" s="74"/>
      <c r="OPG125" s="77"/>
      <c r="OPH125" s="77"/>
      <c r="OPI125" s="11"/>
      <c r="OPO125" s="73"/>
      <c r="OPP125" s="73"/>
      <c r="OPQ125" s="73"/>
      <c r="OPR125" s="73"/>
      <c r="OPS125" s="74"/>
      <c r="OPT125" s="74"/>
      <c r="OPU125" s="77"/>
      <c r="OPV125" s="77"/>
      <c r="OPW125" s="11"/>
      <c r="OQC125" s="73"/>
      <c r="OQD125" s="73"/>
      <c r="OQE125" s="73"/>
      <c r="OQF125" s="73"/>
      <c r="OQG125" s="74"/>
      <c r="OQH125" s="74"/>
      <c r="OQI125" s="77"/>
      <c r="OQJ125" s="77"/>
      <c r="OQK125" s="11"/>
      <c r="OQQ125" s="73"/>
      <c r="OQR125" s="73"/>
      <c r="OQS125" s="73"/>
      <c r="OQT125" s="73"/>
      <c r="OQU125" s="74"/>
      <c r="OQV125" s="74"/>
      <c r="OQW125" s="77"/>
      <c r="OQX125" s="77"/>
      <c r="OQY125" s="11"/>
      <c r="ORE125" s="73"/>
      <c r="ORF125" s="73"/>
      <c r="ORG125" s="73"/>
      <c r="ORH125" s="73"/>
      <c r="ORI125" s="74"/>
      <c r="ORJ125" s="74"/>
      <c r="ORK125" s="77"/>
      <c r="ORL125" s="77"/>
      <c r="ORM125" s="11"/>
      <c r="ORS125" s="73"/>
      <c r="ORT125" s="73"/>
      <c r="ORU125" s="73"/>
      <c r="ORV125" s="73"/>
      <c r="ORW125" s="74"/>
      <c r="ORX125" s="74"/>
      <c r="ORY125" s="77"/>
      <c r="ORZ125" s="77"/>
      <c r="OSA125" s="11"/>
      <c r="OSG125" s="73"/>
      <c r="OSH125" s="73"/>
      <c r="OSI125" s="73"/>
      <c r="OSJ125" s="73"/>
      <c r="OSK125" s="74"/>
      <c r="OSL125" s="74"/>
      <c r="OSM125" s="77"/>
      <c r="OSN125" s="77"/>
      <c r="OSO125" s="11"/>
      <c r="OSU125" s="73"/>
      <c r="OSV125" s="73"/>
      <c r="OSW125" s="73"/>
      <c r="OSX125" s="73"/>
      <c r="OSY125" s="74"/>
      <c r="OSZ125" s="74"/>
      <c r="OTA125" s="77"/>
      <c r="OTB125" s="77"/>
      <c r="OTC125" s="11"/>
      <c r="OTI125" s="73"/>
      <c r="OTJ125" s="73"/>
      <c r="OTK125" s="73"/>
      <c r="OTL125" s="73"/>
      <c r="OTM125" s="74"/>
      <c r="OTN125" s="74"/>
      <c r="OTO125" s="77"/>
      <c r="OTP125" s="77"/>
      <c r="OTQ125" s="11"/>
      <c r="OTW125" s="73"/>
      <c r="OTX125" s="73"/>
      <c r="OTY125" s="73"/>
      <c r="OTZ125" s="73"/>
      <c r="OUA125" s="74"/>
      <c r="OUB125" s="74"/>
      <c r="OUC125" s="77"/>
      <c r="OUD125" s="77"/>
      <c r="OUE125" s="11"/>
      <c r="OUK125" s="73"/>
      <c r="OUL125" s="73"/>
      <c r="OUM125" s="73"/>
      <c r="OUN125" s="73"/>
      <c r="OUO125" s="74"/>
      <c r="OUP125" s="74"/>
      <c r="OUQ125" s="77"/>
      <c r="OUR125" s="77"/>
      <c r="OUS125" s="11"/>
      <c r="OUY125" s="73"/>
      <c r="OUZ125" s="73"/>
      <c r="OVA125" s="73"/>
      <c r="OVB125" s="73"/>
      <c r="OVC125" s="74"/>
      <c r="OVD125" s="74"/>
      <c r="OVE125" s="77"/>
      <c r="OVF125" s="77"/>
      <c r="OVG125" s="11"/>
      <c r="OVM125" s="73"/>
      <c r="OVN125" s="73"/>
      <c r="OVO125" s="73"/>
      <c r="OVP125" s="73"/>
      <c r="OVQ125" s="74"/>
      <c r="OVR125" s="74"/>
      <c r="OVS125" s="77"/>
      <c r="OVT125" s="77"/>
      <c r="OVU125" s="11"/>
      <c r="OWA125" s="73"/>
      <c r="OWB125" s="73"/>
      <c r="OWC125" s="73"/>
      <c r="OWD125" s="73"/>
      <c r="OWE125" s="74"/>
      <c r="OWF125" s="74"/>
      <c r="OWG125" s="77"/>
      <c r="OWH125" s="77"/>
      <c r="OWI125" s="11"/>
      <c r="OWO125" s="73"/>
      <c r="OWP125" s="73"/>
      <c r="OWQ125" s="73"/>
      <c r="OWR125" s="73"/>
      <c r="OWS125" s="74"/>
      <c r="OWT125" s="74"/>
      <c r="OWU125" s="77"/>
      <c r="OWV125" s="77"/>
      <c r="OWW125" s="11"/>
      <c r="OXC125" s="73"/>
      <c r="OXD125" s="73"/>
      <c r="OXE125" s="73"/>
      <c r="OXF125" s="73"/>
      <c r="OXG125" s="74"/>
      <c r="OXH125" s="74"/>
      <c r="OXI125" s="77"/>
      <c r="OXJ125" s="77"/>
      <c r="OXK125" s="11"/>
      <c r="OXQ125" s="73"/>
      <c r="OXR125" s="73"/>
      <c r="OXS125" s="73"/>
      <c r="OXT125" s="73"/>
      <c r="OXU125" s="74"/>
      <c r="OXV125" s="74"/>
      <c r="OXW125" s="77"/>
      <c r="OXX125" s="77"/>
      <c r="OXY125" s="11"/>
      <c r="OYE125" s="73"/>
      <c r="OYF125" s="73"/>
      <c r="OYG125" s="73"/>
      <c r="OYH125" s="73"/>
      <c r="OYI125" s="74"/>
      <c r="OYJ125" s="74"/>
      <c r="OYK125" s="77"/>
      <c r="OYL125" s="77"/>
      <c r="OYM125" s="11"/>
      <c r="OYS125" s="73"/>
      <c r="OYT125" s="73"/>
      <c r="OYU125" s="73"/>
      <c r="OYV125" s="73"/>
      <c r="OYW125" s="74"/>
      <c r="OYX125" s="74"/>
      <c r="OYY125" s="77"/>
      <c r="OYZ125" s="77"/>
      <c r="OZA125" s="11"/>
      <c r="OZG125" s="73"/>
      <c r="OZH125" s="73"/>
      <c r="OZI125" s="73"/>
      <c r="OZJ125" s="73"/>
      <c r="OZK125" s="74"/>
      <c r="OZL125" s="74"/>
      <c r="OZM125" s="77"/>
      <c r="OZN125" s="77"/>
      <c r="OZO125" s="11"/>
      <c r="OZU125" s="73"/>
      <c r="OZV125" s="73"/>
      <c r="OZW125" s="73"/>
      <c r="OZX125" s="73"/>
      <c r="OZY125" s="74"/>
      <c r="OZZ125" s="74"/>
      <c r="PAA125" s="77"/>
      <c r="PAB125" s="77"/>
      <c r="PAC125" s="11"/>
      <c r="PAI125" s="73"/>
      <c r="PAJ125" s="73"/>
      <c r="PAK125" s="73"/>
      <c r="PAL125" s="73"/>
      <c r="PAM125" s="74"/>
      <c r="PAN125" s="74"/>
      <c r="PAO125" s="77"/>
      <c r="PAP125" s="77"/>
      <c r="PAQ125" s="11"/>
      <c r="PAW125" s="73"/>
      <c r="PAX125" s="73"/>
      <c r="PAY125" s="73"/>
      <c r="PAZ125" s="73"/>
      <c r="PBA125" s="74"/>
      <c r="PBB125" s="74"/>
      <c r="PBC125" s="77"/>
      <c r="PBD125" s="77"/>
      <c r="PBE125" s="11"/>
      <c r="PBK125" s="73"/>
      <c r="PBL125" s="73"/>
      <c r="PBM125" s="73"/>
      <c r="PBN125" s="73"/>
      <c r="PBO125" s="74"/>
      <c r="PBP125" s="74"/>
      <c r="PBQ125" s="77"/>
      <c r="PBR125" s="77"/>
      <c r="PBS125" s="11"/>
      <c r="PBY125" s="73"/>
      <c r="PBZ125" s="73"/>
      <c r="PCA125" s="73"/>
      <c r="PCB125" s="73"/>
      <c r="PCC125" s="74"/>
      <c r="PCD125" s="74"/>
      <c r="PCE125" s="77"/>
      <c r="PCF125" s="77"/>
      <c r="PCG125" s="11"/>
      <c r="PCM125" s="73"/>
      <c r="PCN125" s="73"/>
      <c r="PCO125" s="73"/>
      <c r="PCP125" s="73"/>
      <c r="PCQ125" s="74"/>
      <c r="PCR125" s="74"/>
      <c r="PCS125" s="77"/>
      <c r="PCT125" s="77"/>
      <c r="PCU125" s="11"/>
      <c r="PDA125" s="73"/>
      <c r="PDB125" s="73"/>
      <c r="PDC125" s="73"/>
      <c r="PDD125" s="73"/>
      <c r="PDE125" s="74"/>
      <c r="PDF125" s="74"/>
      <c r="PDG125" s="77"/>
      <c r="PDH125" s="77"/>
      <c r="PDI125" s="11"/>
      <c r="PDO125" s="73"/>
      <c r="PDP125" s="73"/>
      <c r="PDQ125" s="73"/>
      <c r="PDR125" s="73"/>
      <c r="PDS125" s="74"/>
      <c r="PDT125" s="74"/>
      <c r="PDU125" s="77"/>
      <c r="PDV125" s="77"/>
      <c r="PDW125" s="11"/>
      <c r="PEC125" s="73"/>
      <c r="PED125" s="73"/>
      <c r="PEE125" s="73"/>
      <c r="PEF125" s="73"/>
      <c r="PEG125" s="74"/>
      <c r="PEH125" s="74"/>
      <c r="PEI125" s="77"/>
      <c r="PEJ125" s="77"/>
      <c r="PEK125" s="11"/>
      <c r="PEQ125" s="73"/>
      <c r="PER125" s="73"/>
      <c r="PES125" s="73"/>
      <c r="PET125" s="73"/>
      <c r="PEU125" s="74"/>
      <c r="PEV125" s="74"/>
      <c r="PEW125" s="77"/>
      <c r="PEX125" s="77"/>
      <c r="PEY125" s="11"/>
      <c r="PFE125" s="73"/>
      <c r="PFF125" s="73"/>
      <c r="PFG125" s="73"/>
      <c r="PFH125" s="73"/>
      <c r="PFI125" s="74"/>
      <c r="PFJ125" s="74"/>
      <c r="PFK125" s="77"/>
      <c r="PFL125" s="77"/>
      <c r="PFM125" s="11"/>
      <c r="PFS125" s="73"/>
      <c r="PFT125" s="73"/>
      <c r="PFU125" s="73"/>
      <c r="PFV125" s="73"/>
      <c r="PFW125" s="74"/>
      <c r="PFX125" s="74"/>
      <c r="PFY125" s="77"/>
      <c r="PFZ125" s="77"/>
      <c r="PGA125" s="11"/>
      <c r="PGG125" s="73"/>
      <c r="PGH125" s="73"/>
      <c r="PGI125" s="73"/>
      <c r="PGJ125" s="73"/>
      <c r="PGK125" s="74"/>
      <c r="PGL125" s="74"/>
      <c r="PGM125" s="77"/>
      <c r="PGN125" s="77"/>
      <c r="PGO125" s="11"/>
      <c r="PGU125" s="73"/>
      <c r="PGV125" s="73"/>
      <c r="PGW125" s="73"/>
      <c r="PGX125" s="73"/>
      <c r="PGY125" s="74"/>
      <c r="PGZ125" s="74"/>
      <c r="PHA125" s="77"/>
      <c r="PHB125" s="77"/>
      <c r="PHC125" s="11"/>
      <c r="PHI125" s="73"/>
      <c r="PHJ125" s="73"/>
      <c r="PHK125" s="73"/>
      <c r="PHL125" s="73"/>
      <c r="PHM125" s="74"/>
      <c r="PHN125" s="74"/>
      <c r="PHO125" s="77"/>
      <c r="PHP125" s="77"/>
      <c r="PHQ125" s="11"/>
      <c r="PHW125" s="73"/>
      <c r="PHX125" s="73"/>
      <c r="PHY125" s="73"/>
      <c r="PHZ125" s="73"/>
      <c r="PIA125" s="74"/>
      <c r="PIB125" s="74"/>
      <c r="PIC125" s="77"/>
      <c r="PID125" s="77"/>
      <c r="PIE125" s="11"/>
      <c r="PIK125" s="73"/>
      <c r="PIL125" s="73"/>
      <c r="PIM125" s="73"/>
      <c r="PIN125" s="73"/>
      <c r="PIO125" s="74"/>
      <c r="PIP125" s="74"/>
      <c r="PIQ125" s="77"/>
      <c r="PIR125" s="77"/>
      <c r="PIS125" s="11"/>
      <c r="PIY125" s="73"/>
      <c r="PIZ125" s="73"/>
      <c r="PJA125" s="73"/>
      <c r="PJB125" s="73"/>
      <c r="PJC125" s="74"/>
      <c r="PJD125" s="74"/>
      <c r="PJE125" s="77"/>
      <c r="PJF125" s="77"/>
      <c r="PJG125" s="11"/>
      <c r="PJM125" s="73"/>
      <c r="PJN125" s="73"/>
      <c r="PJO125" s="73"/>
      <c r="PJP125" s="73"/>
      <c r="PJQ125" s="74"/>
      <c r="PJR125" s="74"/>
      <c r="PJS125" s="77"/>
      <c r="PJT125" s="77"/>
      <c r="PJU125" s="11"/>
      <c r="PKA125" s="73"/>
      <c r="PKB125" s="73"/>
      <c r="PKC125" s="73"/>
      <c r="PKD125" s="73"/>
      <c r="PKE125" s="74"/>
      <c r="PKF125" s="74"/>
      <c r="PKG125" s="77"/>
      <c r="PKH125" s="77"/>
      <c r="PKI125" s="11"/>
      <c r="PKO125" s="73"/>
      <c r="PKP125" s="73"/>
      <c r="PKQ125" s="73"/>
      <c r="PKR125" s="73"/>
      <c r="PKS125" s="74"/>
      <c r="PKT125" s="74"/>
      <c r="PKU125" s="77"/>
      <c r="PKV125" s="77"/>
      <c r="PKW125" s="11"/>
      <c r="PLC125" s="73"/>
      <c r="PLD125" s="73"/>
      <c r="PLE125" s="73"/>
      <c r="PLF125" s="73"/>
      <c r="PLG125" s="74"/>
      <c r="PLH125" s="74"/>
      <c r="PLI125" s="77"/>
      <c r="PLJ125" s="77"/>
      <c r="PLK125" s="11"/>
      <c r="PLQ125" s="73"/>
      <c r="PLR125" s="73"/>
      <c r="PLS125" s="73"/>
      <c r="PLT125" s="73"/>
      <c r="PLU125" s="74"/>
      <c r="PLV125" s="74"/>
      <c r="PLW125" s="77"/>
      <c r="PLX125" s="77"/>
      <c r="PLY125" s="11"/>
      <c r="PME125" s="73"/>
      <c r="PMF125" s="73"/>
      <c r="PMG125" s="73"/>
      <c r="PMH125" s="73"/>
      <c r="PMI125" s="74"/>
      <c r="PMJ125" s="74"/>
      <c r="PMK125" s="77"/>
      <c r="PML125" s="77"/>
      <c r="PMM125" s="11"/>
      <c r="PMS125" s="73"/>
      <c r="PMT125" s="73"/>
      <c r="PMU125" s="73"/>
      <c r="PMV125" s="73"/>
      <c r="PMW125" s="74"/>
      <c r="PMX125" s="74"/>
      <c r="PMY125" s="77"/>
      <c r="PMZ125" s="77"/>
      <c r="PNA125" s="11"/>
      <c r="PNG125" s="73"/>
      <c r="PNH125" s="73"/>
      <c r="PNI125" s="73"/>
      <c r="PNJ125" s="73"/>
      <c r="PNK125" s="74"/>
      <c r="PNL125" s="74"/>
      <c r="PNM125" s="77"/>
      <c r="PNN125" s="77"/>
      <c r="PNO125" s="11"/>
      <c r="PNU125" s="73"/>
      <c r="PNV125" s="73"/>
      <c r="PNW125" s="73"/>
      <c r="PNX125" s="73"/>
      <c r="PNY125" s="74"/>
      <c r="PNZ125" s="74"/>
      <c r="POA125" s="77"/>
      <c r="POB125" s="77"/>
      <c r="POC125" s="11"/>
      <c r="POI125" s="73"/>
      <c r="POJ125" s="73"/>
      <c r="POK125" s="73"/>
      <c r="POL125" s="73"/>
      <c r="POM125" s="74"/>
      <c r="PON125" s="74"/>
      <c r="POO125" s="77"/>
      <c r="POP125" s="77"/>
      <c r="POQ125" s="11"/>
      <c r="POW125" s="73"/>
      <c r="POX125" s="73"/>
      <c r="POY125" s="73"/>
      <c r="POZ125" s="73"/>
      <c r="PPA125" s="74"/>
      <c r="PPB125" s="74"/>
      <c r="PPC125" s="77"/>
      <c r="PPD125" s="77"/>
      <c r="PPE125" s="11"/>
      <c r="PPK125" s="73"/>
      <c r="PPL125" s="73"/>
      <c r="PPM125" s="73"/>
      <c r="PPN125" s="73"/>
      <c r="PPO125" s="74"/>
      <c r="PPP125" s="74"/>
      <c r="PPQ125" s="77"/>
      <c r="PPR125" s="77"/>
      <c r="PPS125" s="11"/>
      <c r="PPY125" s="73"/>
      <c r="PPZ125" s="73"/>
      <c r="PQA125" s="73"/>
      <c r="PQB125" s="73"/>
      <c r="PQC125" s="74"/>
      <c r="PQD125" s="74"/>
      <c r="PQE125" s="77"/>
      <c r="PQF125" s="77"/>
      <c r="PQG125" s="11"/>
      <c r="PQM125" s="73"/>
      <c r="PQN125" s="73"/>
      <c r="PQO125" s="73"/>
      <c r="PQP125" s="73"/>
      <c r="PQQ125" s="74"/>
      <c r="PQR125" s="74"/>
      <c r="PQS125" s="77"/>
      <c r="PQT125" s="77"/>
      <c r="PQU125" s="11"/>
      <c r="PRA125" s="73"/>
      <c r="PRB125" s="73"/>
      <c r="PRC125" s="73"/>
      <c r="PRD125" s="73"/>
      <c r="PRE125" s="74"/>
      <c r="PRF125" s="74"/>
      <c r="PRG125" s="77"/>
      <c r="PRH125" s="77"/>
      <c r="PRI125" s="11"/>
      <c r="PRO125" s="73"/>
      <c r="PRP125" s="73"/>
      <c r="PRQ125" s="73"/>
      <c r="PRR125" s="73"/>
      <c r="PRS125" s="74"/>
      <c r="PRT125" s="74"/>
      <c r="PRU125" s="77"/>
      <c r="PRV125" s="77"/>
      <c r="PRW125" s="11"/>
      <c r="PSC125" s="73"/>
      <c r="PSD125" s="73"/>
      <c r="PSE125" s="73"/>
      <c r="PSF125" s="73"/>
      <c r="PSG125" s="74"/>
      <c r="PSH125" s="74"/>
      <c r="PSI125" s="77"/>
      <c r="PSJ125" s="77"/>
      <c r="PSK125" s="11"/>
      <c r="PSQ125" s="73"/>
      <c r="PSR125" s="73"/>
      <c r="PSS125" s="73"/>
      <c r="PST125" s="73"/>
      <c r="PSU125" s="74"/>
      <c r="PSV125" s="74"/>
      <c r="PSW125" s="77"/>
      <c r="PSX125" s="77"/>
      <c r="PSY125" s="11"/>
      <c r="PTE125" s="73"/>
      <c r="PTF125" s="73"/>
      <c r="PTG125" s="73"/>
      <c r="PTH125" s="73"/>
      <c r="PTI125" s="74"/>
      <c r="PTJ125" s="74"/>
      <c r="PTK125" s="77"/>
      <c r="PTL125" s="77"/>
      <c r="PTM125" s="11"/>
      <c r="PTS125" s="73"/>
      <c r="PTT125" s="73"/>
      <c r="PTU125" s="73"/>
      <c r="PTV125" s="73"/>
      <c r="PTW125" s="74"/>
      <c r="PTX125" s="74"/>
      <c r="PTY125" s="77"/>
      <c r="PTZ125" s="77"/>
      <c r="PUA125" s="11"/>
      <c r="PUG125" s="73"/>
      <c r="PUH125" s="73"/>
      <c r="PUI125" s="73"/>
      <c r="PUJ125" s="73"/>
      <c r="PUK125" s="74"/>
      <c r="PUL125" s="74"/>
      <c r="PUM125" s="77"/>
      <c r="PUN125" s="77"/>
      <c r="PUO125" s="11"/>
      <c r="PUU125" s="73"/>
      <c r="PUV125" s="73"/>
      <c r="PUW125" s="73"/>
      <c r="PUX125" s="73"/>
      <c r="PUY125" s="74"/>
      <c r="PUZ125" s="74"/>
      <c r="PVA125" s="77"/>
      <c r="PVB125" s="77"/>
      <c r="PVC125" s="11"/>
      <c r="PVI125" s="73"/>
      <c r="PVJ125" s="73"/>
      <c r="PVK125" s="73"/>
      <c r="PVL125" s="73"/>
      <c r="PVM125" s="74"/>
      <c r="PVN125" s="74"/>
      <c r="PVO125" s="77"/>
      <c r="PVP125" s="77"/>
      <c r="PVQ125" s="11"/>
      <c r="PVW125" s="73"/>
      <c r="PVX125" s="73"/>
      <c r="PVY125" s="73"/>
      <c r="PVZ125" s="73"/>
      <c r="PWA125" s="74"/>
      <c r="PWB125" s="74"/>
      <c r="PWC125" s="77"/>
      <c r="PWD125" s="77"/>
      <c r="PWE125" s="11"/>
      <c r="PWK125" s="73"/>
      <c r="PWL125" s="73"/>
      <c r="PWM125" s="73"/>
      <c r="PWN125" s="73"/>
      <c r="PWO125" s="74"/>
      <c r="PWP125" s="74"/>
      <c r="PWQ125" s="77"/>
      <c r="PWR125" s="77"/>
      <c r="PWS125" s="11"/>
      <c r="PWY125" s="73"/>
      <c r="PWZ125" s="73"/>
      <c r="PXA125" s="73"/>
      <c r="PXB125" s="73"/>
      <c r="PXC125" s="74"/>
      <c r="PXD125" s="74"/>
      <c r="PXE125" s="77"/>
      <c r="PXF125" s="77"/>
      <c r="PXG125" s="11"/>
      <c r="PXM125" s="73"/>
      <c r="PXN125" s="73"/>
      <c r="PXO125" s="73"/>
      <c r="PXP125" s="73"/>
      <c r="PXQ125" s="74"/>
      <c r="PXR125" s="74"/>
      <c r="PXS125" s="77"/>
      <c r="PXT125" s="77"/>
      <c r="PXU125" s="11"/>
      <c r="PYA125" s="73"/>
      <c r="PYB125" s="73"/>
      <c r="PYC125" s="73"/>
      <c r="PYD125" s="73"/>
      <c r="PYE125" s="74"/>
      <c r="PYF125" s="74"/>
      <c r="PYG125" s="77"/>
      <c r="PYH125" s="77"/>
      <c r="PYI125" s="11"/>
      <c r="PYO125" s="73"/>
      <c r="PYP125" s="73"/>
      <c r="PYQ125" s="73"/>
      <c r="PYR125" s="73"/>
      <c r="PYS125" s="74"/>
      <c r="PYT125" s="74"/>
      <c r="PYU125" s="77"/>
      <c r="PYV125" s="77"/>
      <c r="PYW125" s="11"/>
      <c r="PZC125" s="73"/>
      <c r="PZD125" s="73"/>
      <c r="PZE125" s="73"/>
      <c r="PZF125" s="73"/>
      <c r="PZG125" s="74"/>
      <c r="PZH125" s="74"/>
      <c r="PZI125" s="77"/>
      <c r="PZJ125" s="77"/>
      <c r="PZK125" s="11"/>
      <c r="PZQ125" s="73"/>
      <c r="PZR125" s="73"/>
      <c r="PZS125" s="73"/>
      <c r="PZT125" s="73"/>
      <c r="PZU125" s="74"/>
      <c r="PZV125" s="74"/>
      <c r="PZW125" s="77"/>
      <c r="PZX125" s="77"/>
      <c r="PZY125" s="11"/>
      <c r="QAE125" s="73"/>
      <c r="QAF125" s="73"/>
      <c r="QAG125" s="73"/>
      <c r="QAH125" s="73"/>
      <c r="QAI125" s="74"/>
      <c r="QAJ125" s="74"/>
      <c r="QAK125" s="77"/>
      <c r="QAL125" s="77"/>
      <c r="QAM125" s="11"/>
      <c r="QAS125" s="73"/>
      <c r="QAT125" s="73"/>
      <c r="QAU125" s="73"/>
      <c r="QAV125" s="73"/>
      <c r="QAW125" s="74"/>
      <c r="QAX125" s="74"/>
      <c r="QAY125" s="77"/>
      <c r="QAZ125" s="77"/>
      <c r="QBA125" s="11"/>
      <c r="QBG125" s="73"/>
      <c r="QBH125" s="73"/>
      <c r="QBI125" s="73"/>
      <c r="QBJ125" s="73"/>
      <c r="QBK125" s="74"/>
      <c r="QBL125" s="74"/>
      <c r="QBM125" s="77"/>
      <c r="QBN125" s="77"/>
      <c r="QBO125" s="11"/>
      <c r="QBU125" s="73"/>
      <c r="QBV125" s="73"/>
      <c r="QBW125" s="73"/>
      <c r="QBX125" s="73"/>
      <c r="QBY125" s="74"/>
      <c r="QBZ125" s="74"/>
      <c r="QCA125" s="77"/>
      <c r="QCB125" s="77"/>
      <c r="QCC125" s="11"/>
      <c r="QCI125" s="73"/>
      <c r="QCJ125" s="73"/>
      <c r="QCK125" s="73"/>
      <c r="QCL125" s="73"/>
      <c r="QCM125" s="74"/>
      <c r="QCN125" s="74"/>
      <c r="QCO125" s="77"/>
      <c r="QCP125" s="77"/>
      <c r="QCQ125" s="11"/>
      <c r="QCW125" s="73"/>
      <c r="QCX125" s="73"/>
      <c r="QCY125" s="73"/>
      <c r="QCZ125" s="73"/>
      <c r="QDA125" s="74"/>
      <c r="QDB125" s="74"/>
      <c r="QDC125" s="77"/>
      <c r="QDD125" s="77"/>
      <c r="QDE125" s="11"/>
      <c r="QDK125" s="73"/>
      <c r="QDL125" s="73"/>
      <c r="QDM125" s="73"/>
      <c r="QDN125" s="73"/>
      <c r="QDO125" s="74"/>
      <c r="QDP125" s="74"/>
      <c r="QDQ125" s="77"/>
      <c r="QDR125" s="77"/>
      <c r="QDS125" s="11"/>
      <c r="QDY125" s="73"/>
      <c r="QDZ125" s="73"/>
      <c r="QEA125" s="73"/>
      <c r="QEB125" s="73"/>
      <c r="QEC125" s="74"/>
      <c r="QED125" s="74"/>
      <c r="QEE125" s="77"/>
      <c r="QEF125" s="77"/>
      <c r="QEG125" s="11"/>
      <c r="QEM125" s="73"/>
      <c r="QEN125" s="73"/>
      <c r="QEO125" s="73"/>
      <c r="QEP125" s="73"/>
      <c r="QEQ125" s="74"/>
      <c r="QER125" s="74"/>
      <c r="QES125" s="77"/>
      <c r="QET125" s="77"/>
      <c r="QEU125" s="11"/>
      <c r="QFA125" s="73"/>
      <c r="QFB125" s="73"/>
      <c r="QFC125" s="73"/>
      <c r="QFD125" s="73"/>
      <c r="QFE125" s="74"/>
      <c r="QFF125" s="74"/>
      <c r="QFG125" s="77"/>
      <c r="QFH125" s="77"/>
      <c r="QFI125" s="11"/>
      <c r="QFO125" s="73"/>
      <c r="QFP125" s="73"/>
      <c r="QFQ125" s="73"/>
      <c r="QFR125" s="73"/>
      <c r="QFS125" s="74"/>
      <c r="QFT125" s="74"/>
      <c r="QFU125" s="77"/>
      <c r="QFV125" s="77"/>
      <c r="QFW125" s="11"/>
      <c r="QGC125" s="73"/>
      <c r="QGD125" s="73"/>
      <c r="QGE125" s="73"/>
      <c r="QGF125" s="73"/>
      <c r="QGG125" s="74"/>
      <c r="QGH125" s="74"/>
      <c r="QGI125" s="77"/>
      <c r="QGJ125" s="77"/>
      <c r="QGK125" s="11"/>
      <c r="QGQ125" s="73"/>
      <c r="QGR125" s="73"/>
      <c r="QGS125" s="73"/>
      <c r="QGT125" s="73"/>
      <c r="QGU125" s="74"/>
      <c r="QGV125" s="74"/>
      <c r="QGW125" s="77"/>
      <c r="QGX125" s="77"/>
      <c r="QGY125" s="11"/>
      <c r="QHE125" s="73"/>
      <c r="QHF125" s="73"/>
      <c r="QHG125" s="73"/>
      <c r="QHH125" s="73"/>
      <c r="QHI125" s="74"/>
      <c r="QHJ125" s="74"/>
      <c r="QHK125" s="77"/>
      <c r="QHL125" s="77"/>
      <c r="QHM125" s="11"/>
      <c r="QHS125" s="73"/>
      <c r="QHT125" s="73"/>
      <c r="QHU125" s="73"/>
      <c r="QHV125" s="73"/>
      <c r="QHW125" s="74"/>
      <c r="QHX125" s="74"/>
      <c r="QHY125" s="77"/>
      <c r="QHZ125" s="77"/>
      <c r="QIA125" s="11"/>
      <c r="QIG125" s="73"/>
      <c r="QIH125" s="73"/>
      <c r="QII125" s="73"/>
      <c r="QIJ125" s="73"/>
      <c r="QIK125" s="74"/>
      <c r="QIL125" s="74"/>
      <c r="QIM125" s="77"/>
      <c r="QIN125" s="77"/>
      <c r="QIO125" s="11"/>
      <c r="QIU125" s="73"/>
      <c r="QIV125" s="73"/>
      <c r="QIW125" s="73"/>
      <c r="QIX125" s="73"/>
      <c r="QIY125" s="74"/>
      <c r="QIZ125" s="74"/>
      <c r="QJA125" s="77"/>
      <c r="QJB125" s="77"/>
      <c r="QJC125" s="11"/>
      <c r="QJI125" s="73"/>
      <c r="QJJ125" s="73"/>
      <c r="QJK125" s="73"/>
      <c r="QJL125" s="73"/>
      <c r="QJM125" s="74"/>
      <c r="QJN125" s="74"/>
      <c r="QJO125" s="77"/>
      <c r="QJP125" s="77"/>
      <c r="QJQ125" s="11"/>
      <c r="QJW125" s="73"/>
      <c r="QJX125" s="73"/>
      <c r="QJY125" s="73"/>
      <c r="QJZ125" s="73"/>
      <c r="QKA125" s="74"/>
      <c r="QKB125" s="74"/>
      <c r="QKC125" s="77"/>
      <c r="QKD125" s="77"/>
      <c r="QKE125" s="11"/>
      <c r="QKK125" s="73"/>
      <c r="QKL125" s="73"/>
      <c r="QKM125" s="73"/>
      <c r="QKN125" s="73"/>
      <c r="QKO125" s="74"/>
      <c r="QKP125" s="74"/>
      <c r="QKQ125" s="77"/>
      <c r="QKR125" s="77"/>
      <c r="QKS125" s="11"/>
      <c r="QKY125" s="73"/>
      <c r="QKZ125" s="73"/>
      <c r="QLA125" s="73"/>
      <c r="QLB125" s="73"/>
      <c r="QLC125" s="74"/>
      <c r="QLD125" s="74"/>
      <c r="QLE125" s="77"/>
      <c r="QLF125" s="77"/>
      <c r="QLG125" s="11"/>
      <c r="QLM125" s="73"/>
      <c r="QLN125" s="73"/>
      <c r="QLO125" s="73"/>
      <c r="QLP125" s="73"/>
      <c r="QLQ125" s="74"/>
      <c r="QLR125" s="74"/>
      <c r="QLS125" s="77"/>
      <c r="QLT125" s="77"/>
      <c r="QLU125" s="11"/>
      <c r="QMA125" s="73"/>
      <c r="QMB125" s="73"/>
      <c r="QMC125" s="73"/>
      <c r="QMD125" s="73"/>
      <c r="QME125" s="74"/>
      <c r="QMF125" s="74"/>
      <c r="QMG125" s="77"/>
      <c r="QMH125" s="77"/>
      <c r="QMI125" s="11"/>
      <c r="QMO125" s="73"/>
      <c r="QMP125" s="73"/>
      <c r="QMQ125" s="73"/>
      <c r="QMR125" s="73"/>
      <c r="QMS125" s="74"/>
      <c r="QMT125" s="74"/>
      <c r="QMU125" s="77"/>
      <c r="QMV125" s="77"/>
      <c r="QMW125" s="11"/>
      <c r="QNC125" s="73"/>
      <c r="QND125" s="73"/>
      <c r="QNE125" s="73"/>
      <c r="QNF125" s="73"/>
      <c r="QNG125" s="74"/>
      <c r="QNH125" s="74"/>
      <c r="QNI125" s="77"/>
      <c r="QNJ125" s="77"/>
      <c r="QNK125" s="11"/>
      <c r="QNQ125" s="73"/>
      <c r="QNR125" s="73"/>
      <c r="QNS125" s="73"/>
      <c r="QNT125" s="73"/>
      <c r="QNU125" s="74"/>
      <c r="QNV125" s="74"/>
      <c r="QNW125" s="77"/>
      <c r="QNX125" s="77"/>
      <c r="QNY125" s="11"/>
      <c r="QOE125" s="73"/>
      <c r="QOF125" s="73"/>
      <c r="QOG125" s="73"/>
      <c r="QOH125" s="73"/>
      <c r="QOI125" s="74"/>
      <c r="QOJ125" s="74"/>
      <c r="QOK125" s="77"/>
      <c r="QOL125" s="77"/>
      <c r="QOM125" s="11"/>
      <c r="QOS125" s="73"/>
      <c r="QOT125" s="73"/>
      <c r="QOU125" s="73"/>
      <c r="QOV125" s="73"/>
      <c r="QOW125" s="74"/>
      <c r="QOX125" s="74"/>
      <c r="QOY125" s="77"/>
      <c r="QOZ125" s="77"/>
      <c r="QPA125" s="11"/>
      <c r="QPG125" s="73"/>
      <c r="QPH125" s="73"/>
      <c r="QPI125" s="73"/>
      <c r="QPJ125" s="73"/>
      <c r="QPK125" s="74"/>
      <c r="QPL125" s="74"/>
      <c r="QPM125" s="77"/>
      <c r="QPN125" s="77"/>
      <c r="QPO125" s="11"/>
      <c r="QPU125" s="73"/>
      <c r="QPV125" s="73"/>
      <c r="QPW125" s="73"/>
      <c r="QPX125" s="73"/>
      <c r="QPY125" s="74"/>
      <c r="QPZ125" s="74"/>
      <c r="QQA125" s="77"/>
      <c r="QQB125" s="77"/>
      <c r="QQC125" s="11"/>
      <c r="QQI125" s="73"/>
      <c r="QQJ125" s="73"/>
      <c r="QQK125" s="73"/>
      <c r="QQL125" s="73"/>
      <c r="QQM125" s="74"/>
      <c r="QQN125" s="74"/>
      <c r="QQO125" s="77"/>
      <c r="QQP125" s="77"/>
      <c r="QQQ125" s="11"/>
      <c r="QQW125" s="73"/>
      <c r="QQX125" s="73"/>
      <c r="QQY125" s="73"/>
      <c r="QQZ125" s="73"/>
      <c r="QRA125" s="74"/>
      <c r="QRB125" s="74"/>
      <c r="QRC125" s="77"/>
      <c r="QRD125" s="77"/>
      <c r="QRE125" s="11"/>
      <c r="QRK125" s="73"/>
      <c r="QRL125" s="73"/>
      <c r="QRM125" s="73"/>
      <c r="QRN125" s="73"/>
      <c r="QRO125" s="74"/>
      <c r="QRP125" s="74"/>
      <c r="QRQ125" s="77"/>
      <c r="QRR125" s="77"/>
      <c r="QRS125" s="11"/>
      <c r="QRY125" s="73"/>
      <c r="QRZ125" s="73"/>
      <c r="QSA125" s="73"/>
      <c r="QSB125" s="73"/>
      <c r="QSC125" s="74"/>
      <c r="QSD125" s="74"/>
      <c r="QSE125" s="77"/>
      <c r="QSF125" s="77"/>
      <c r="QSG125" s="11"/>
      <c r="QSM125" s="73"/>
      <c r="QSN125" s="73"/>
      <c r="QSO125" s="73"/>
      <c r="QSP125" s="73"/>
      <c r="QSQ125" s="74"/>
      <c r="QSR125" s="74"/>
      <c r="QSS125" s="77"/>
      <c r="QST125" s="77"/>
      <c r="QSU125" s="11"/>
      <c r="QTA125" s="73"/>
      <c r="QTB125" s="73"/>
      <c r="QTC125" s="73"/>
      <c r="QTD125" s="73"/>
      <c r="QTE125" s="74"/>
      <c r="QTF125" s="74"/>
      <c r="QTG125" s="77"/>
      <c r="QTH125" s="77"/>
      <c r="QTI125" s="11"/>
      <c r="QTO125" s="73"/>
      <c r="QTP125" s="73"/>
      <c r="QTQ125" s="73"/>
      <c r="QTR125" s="73"/>
      <c r="QTS125" s="74"/>
      <c r="QTT125" s="74"/>
      <c r="QTU125" s="77"/>
      <c r="QTV125" s="77"/>
      <c r="QTW125" s="11"/>
      <c r="QUC125" s="73"/>
      <c r="QUD125" s="73"/>
      <c r="QUE125" s="73"/>
      <c r="QUF125" s="73"/>
      <c r="QUG125" s="74"/>
      <c r="QUH125" s="74"/>
      <c r="QUI125" s="77"/>
      <c r="QUJ125" s="77"/>
      <c r="QUK125" s="11"/>
      <c r="QUQ125" s="73"/>
      <c r="QUR125" s="73"/>
      <c r="QUS125" s="73"/>
      <c r="QUT125" s="73"/>
      <c r="QUU125" s="74"/>
      <c r="QUV125" s="74"/>
      <c r="QUW125" s="77"/>
      <c r="QUX125" s="77"/>
      <c r="QUY125" s="11"/>
      <c r="QVE125" s="73"/>
      <c r="QVF125" s="73"/>
      <c r="QVG125" s="73"/>
      <c r="QVH125" s="73"/>
      <c r="QVI125" s="74"/>
      <c r="QVJ125" s="74"/>
      <c r="QVK125" s="77"/>
      <c r="QVL125" s="77"/>
      <c r="QVM125" s="11"/>
      <c r="QVS125" s="73"/>
      <c r="QVT125" s="73"/>
      <c r="QVU125" s="73"/>
      <c r="QVV125" s="73"/>
      <c r="QVW125" s="74"/>
      <c r="QVX125" s="74"/>
      <c r="QVY125" s="77"/>
      <c r="QVZ125" s="77"/>
      <c r="QWA125" s="11"/>
      <c r="QWG125" s="73"/>
      <c r="QWH125" s="73"/>
      <c r="QWI125" s="73"/>
      <c r="QWJ125" s="73"/>
      <c r="QWK125" s="74"/>
      <c r="QWL125" s="74"/>
      <c r="QWM125" s="77"/>
      <c r="QWN125" s="77"/>
      <c r="QWO125" s="11"/>
      <c r="QWU125" s="73"/>
      <c r="QWV125" s="73"/>
      <c r="QWW125" s="73"/>
      <c r="QWX125" s="73"/>
      <c r="QWY125" s="74"/>
      <c r="QWZ125" s="74"/>
      <c r="QXA125" s="77"/>
      <c r="QXB125" s="77"/>
      <c r="QXC125" s="11"/>
      <c r="QXI125" s="73"/>
      <c r="QXJ125" s="73"/>
      <c r="QXK125" s="73"/>
      <c r="QXL125" s="73"/>
      <c r="QXM125" s="74"/>
      <c r="QXN125" s="74"/>
      <c r="QXO125" s="77"/>
      <c r="QXP125" s="77"/>
      <c r="QXQ125" s="11"/>
      <c r="QXW125" s="73"/>
      <c r="QXX125" s="73"/>
      <c r="QXY125" s="73"/>
      <c r="QXZ125" s="73"/>
      <c r="QYA125" s="74"/>
      <c r="QYB125" s="74"/>
      <c r="QYC125" s="77"/>
      <c r="QYD125" s="77"/>
      <c r="QYE125" s="11"/>
      <c r="QYK125" s="73"/>
      <c r="QYL125" s="73"/>
      <c r="QYM125" s="73"/>
      <c r="QYN125" s="73"/>
      <c r="QYO125" s="74"/>
      <c r="QYP125" s="74"/>
      <c r="QYQ125" s="77"/>
      <c r="QYR125" s="77"/>
      <c r="QYS125" s="11"/>
      <c r="QYY125" s="73"/>
      <c r="QYZ125" s="73"/>
      <c r="QZA125" s="73"/>
      <c r="QZB125" s="73"/>
      <c r="QZC125" s="74"/>
      <c r="QZD125" s="74"/>
      <c r="QZE125" s="77"/>
      <c r="QZF125" s="77"/>
      <c r="QZG125" s="11"/>
      <c r="QZM125" s="73"/>
      <c r="QZN125" s="73"/>
      <c r="QZO125" s="73"/>
      <c r="QZP125" s="73"/>
      <c r="QZQ125" s="74"/>
      <c r="QZR125" s="74"/>
      <c r="QZS125" s="77"/>
      <c r="QZT125" s="77"/>
      <c r="QZU125" s="11"/>
      <c r="RAA125" s="73"/>
      <c r="RAB125" s="73"/>
      <c r="RAC125" s="73"/>
      <c r="RAD125" s="73"/>
      <c r="RAE125" s="74"/>
      <c r="RAF125" s="74"/>
      <c r="RAG125" s="77"/>
      <c r="RAH125" s="77"/>
      <c r="RAI125" s="11"/>
      <c r="RAO125" s="73"/>
      <c r="RAP125" s="73"/>
      <c r="RAQ125" s="73"/>
      <c r="RAR125" s="73"/>
      <c r="RAS125" s="74"/>
      <c r="RAT125" s="74"/>
      <c r="RAU125" s="77"/>
      <c r="RAV125" s="77"/>
      <c r="RAW125" s="11"/>
      <c r="RBC125" s="73"/>
      <c r="RBD125" s="73"/>
      <c r="RBE125" s="73"/>
      <c r="RBF125" s="73"/>
      <c r="RBG125" s="74"/>
      <c r="RBH125" s="74"/>
      <c r="RBI125" s="77"/>
      <c r="RBJ125" s="77"/>
      <c r="RBK125" s="11"/>
      <c r="RBQ125" s="73"/>
      <c r="RBR125" s="73"/>
      <c r="RBS125" s="73"/>
      <c r="RBT125" s="73"/>
      <c r="RBU125" s="74"/>
      <c r="RBV125" s="74"/>
      <c r="RBW125" s="77"/>
      <c r="RBX125" s="77"/>
      <c r="RBY125" s="11"/>
      <c r="RCE125" s="73"/>
      <c r="RCF125" s="73"/>
      <c r="RCG125" s="73"/>
      <c r="RCH125" s="73"/>
      <c r="RCI125" s="74"/>
      <c r="RCJ125" s="74"/>
      <c r="RCK125" s="77"/>
      <c r="RCL125" s="77"/>
      <c r="RCM125" s="11"/>
      <c r="RCS125" s="73"/>
      <c r="RCT125" s="73"/>
      <c r="RCU125" s="73"/>
      <c r="RCV125" s="73"/>
      <c r="RCW125" s="74"/>
      <c r="RCX125" s="74"/>
      <c r="RCY125" s="77"/>
      <c r="RCZ125" s="77"/>
      <c r="RDA125" s="11"/>
      <c r="RDG125" s="73"/>
      <c r="RDH125" s="73"/>
      <c r="RDI125" s="73"/>
      <c r="RDJ125" s="73"/>
      <c r="RDK125" s="74"/>
      <c r="RDL125" s="74"/>
      <c r="RDM125" s="77"/>
      <c r="RDN125" s="77"/>
      <c r="RDO125" s="11"/>
      <c r="RDU125" s="73"/>
      <c r="RDV125" s="73"/>
      <c r="RDW125" s="73"/>
      <c r="RDX125" s="73"/>
      <c r="RDY125" s="74"/>
      <c r="RDZ125" s="74"/>
      <c r="REA125" s="77"/>
      <c r="REB125" s="77"/>
      <c r="REC125" s="11"/>
      <c r="REI125" s="73"/>
      <c r="REJ125" s="73"/>
      <c r="REK125" s="73"/>
      <c r="REL125" s="73"/>
      <c r="REM125" s="74"/>
      <c r="REN125" s="74"/>
      <c r="REO125" s="77"/>
      <c r="REP125" s="77"/>
      <c r="REQ125" s="11"/>
      <c r="REW125" s="73"/>
      <c r="REX125" s="73"/>
      <c r="REY125" s="73"/>
      <c r="REZ125" s="73"/>
      <c r="RFA125" s="74"/>
      <c r="RFB125" s="74"/>
      <c r="RFC125" s="77"/>
      <c r="RFD125" s="77"/>
      <c r="RFE125" s="11"/>
      <c r="RFK125" s="73"/>
      <c r="RFL125" s="73"/>
      <c r="RFM125" s="73"/>
      <c r="RFN125" s="73"/>
      <c r="RFO125" s="74"/>
      <c r="RFP125" s="74"/>
      <c r="RFQ125" s="77"/>
      <c r="RFR125" s="77"/>
      <c r="RFS125" s="11"/>
      <c r="RFY125" s="73"/>
      <c r="RFZ125" s="73"/>
      <c r="RGA125" s="73"/>
      <c r="RGB125" s="73"/>
      <c r="RGC125" s="74"/>
      <c r="RGD125" s="74"/>
      <c r="RGE125" s="77"/>
      <c r="RGF125" s="77"/>
      <c r="RGG125" s="11"/>
      <c r="RGM125" s="73"/>
      <c r="RGN125" s="73"/>
      <c r="RGO125" s="73"/>
      <c r="RGP125" s="73"/>
      <c r="RGQ125" s="74"/>
      <c r="RGR125" s="74"/>
      <c r="RGS125" s="77"/>
      <c r="RGT125" s="77"/>
      <c r="RGU125" s="11"/>
      <c r="RHA125" s="73"/>
      <c r="RHB125" s="73"/>
      <c r="RHC125" s="73"/>
      <c r="RHD125" s="73"/>
      <c r="RHE125" s="74"/>
      <c r="RHF125" s="74"/>
      <c r="RHG125" s="77"/>
      <c r="RHH125" s="77"/>
      <c r="RHI125" s="11"/>
      <c r="RHO125" s="73"/>
      <c r="RHP125" s="73"/>
      <c r="RHQ125" s="73"/>
      <c r="RHR125" s="73"/>
      <c r="RHS125" s="74"/>
      <c r="RHT125" s="74"/>
      <c r="RHU125" s="77"/>
      <c r="RHV125" s="77"/>
      <c r="RHW125" s="11"/>
      <c r="RIC125" s="73"/>
      <c r="RID125" s="73"/>
      <c r="RIE125" s="73"/>
      <c r="RIF125" s="73"/>
      <c r="RIG125" s="74"/>
      <c r="RIH125" s="74"/>
      <c r="RII125" s="77"/>
      <c r="RIJ125" s="77"/>
      <c r="RIK125" s="11"/>
      <c r="RIQ125" s="73"/>
      <c r="RIR125" s="73"/>
      <c r="RIS125" s="73"/>
      <c r="RIT125" s="73"/>
      <c r="RIU125" s="74"/>
      <c r="RIV125" s="74"/>
      <c r="RIW125" s="77"/>
      <c r="RIX125" s="77"/>
      <c r="RIY125" s="11"/>
      <c r="RJE125" s="73"/>
      <c r="RJF125" s="73"/>
      <c r="RJG125" s="73"/>
      <c r="RJH125" s="73"/>
      <c r="RJI125" s="74"/>
      <c r="RJJ125" s="74"/>
      <c r="RJK125" s="77"/>
      <c r="RJL125" s="77"/>
      <c r="RJM125" s="11"/>
      <c r="RJS125" s="73"/>
      <c r="RJT125" s="73"/>
      <c r="RJU125" s="73"/>
      <c r="RJV125" s="73"/>
      <c r="RJW125" s="74"/>
      <c r="RJX125" s="74"/>
      <c r="RJY125" s="77"/>
      <c r="RJZ125" s="77"/>
      <c r="RKA125" s="11"/>
      <c r="RKG125" s="73"/>
      <c r="RKH125" s="73"/>
      <c r="RKI125" s="73"/>
      <c r="RKJ125" s="73"/>
      <c r="RKK125" s="74"/>
      <c r="RKL125" s="74"/>
      <c r="RKM125" s="77"/>
      <c r="RKN125" s="77"/>
      <c r="RKO125" s="11"/>
      <c r="RKU125" s="73"/>
      <c r="RKV125" s="73"/>
      <c r="RKW125" s="73"/>
      <c r="RKX125" s="73"/>
      <c r="RKY125" s="74"/>
      <c r="RKZ125" s="74"/>
      <c r="RLA125" s="77"/>
      <c r="RLB125" s="77"/>
      <c r="RLC125" s="11"/>
      <c r="RLI125" s="73"/>
      <c r="RLJ125" s="73"/>
      <c r="RLK125" s="73"/>
      <c r="RLL125" s="73"/>
      <c r="RLM125" s="74"/>
      <c r="RLN125" s="74"/>
      <c r="RLO125" s="77"/>
      <c r="RLP125" s="77"/>
      <c r="RLQ125" s="11"/>
      <c r="RLW125" s="73"/>
      <c r="RLX125" s="73"/>
      <c r="RLY125" s="73"/>
      <c r="RLZ125" s="73"/>
      <c r="RMA125" s="74"/>
      <c r="RMB125" s="74"/>
      <c r="RMC125" s="77"/>
      <c r="RMD125" s="77"/>
      <c r="RME125" s="11"/>
      <c r="RMK125" s="73"/>
      <c r="RML125" s="73"/>
      <c r="RMM125" s="73"/>
      <c r="RMN125" s="73"/>
      <c r="RMO125" s="74"/>
      <c r="RMP125" s="74"/>
      <c r="RMQ125" s="77"/>
      <c r="RMR125" s="77"/>
      <c r="RMS125" s="11"/>
      <c r="RMY125" s="73"/>
      <c r="RMZ125" s="73"/>
      <c r="RNA125" s="73"/>
      <c r="RNB125" s="73"/>
      <c r="RNC125" s="74"/>
      <c r="RND125" s="74"/>
      <c r="RNE125" s="77"/>
      <c r="RNF125" s="77"/>
      <c r="RNG125" s="11"/>
      <c r="RNM125" s="73"/>
      <c r="RNN125" s="73"/>
      <c r="RNO125" s="73"/>
      <c r="RNP125" s="73"/>
      <c r="RNQ125" s="74"/>
      <c r="RNR125" s="74"/>
      <c r="RNS125" s="77"/>
      <c r="RNT125" s="77"/>
      <c r="RNU125" s="11"/>
      <c r="ROA125" s="73"/>
      <c r="ROB125" s="73"/>
      <c r="ROC125" s="73"/>
      <c r="ROD125" s="73"/>
      <c r="ROE125" s="74"/>
      <c r="ROF125" s="74"/>
      <c r="ROG125" s="77"/>
      <c r="ROH125" s="77"/>
      <c r="ROI125" s="11"/>
      <c r="ROO125" s="73"/>
      <c r="ROP125" s="73"/>
      <c r="ROQ125" s="73"/>
      <c r="ROR125" s="73"/>
      <c r="ROS125" s="74"/>
      <c r="ROT125" s="74"/>
      <c r="ROU125" s="77"/>
      <c r="ROV125" s="77"/>
      <c r="ROW125" s="11"/>
      <c r="RPC125" s="73"/>
      <c r="RPD125" s="73"/>
      <c r="RPE125" s="73"/>
      <c r="RPF125" s="73"/>
      <c r="RPG125" s="74"/>
      <c r="RPH125" s="74"/>
      <c r="RPI125" s="77"/>
      <c r="RPJ125" s="77"/>
      <c r="RPK125" s="11"/>
      <c r="RPQ125" s="73"/>
      <c r="RPR125" s="73"/>
      <c r="RPS125" s="73"/>
      <c r="RPT125" s="73"/>
      <c r="RPU125" s="74"/>
      <c r="RPV125" s="74"/>
      <c r="RPW125" s="77"/>
      <c r="RPX125" s="77"/>
      <c r="RPY125" s="11"/>
      <c r="RQE125" s="73"/>
      <c r="RQF125" s="73"/>
      <c r="RQG125" s="73"/>
      <c r="RQH125" s="73"/>
      <c r="RQI125" s="74"/>
      <c r="RQJ125" s="74"/>
      <c r="RQK125" s="77"/>
      <c r="RQL125" s="77"/>
      <c r="RQM125" s="11"/>
      <c r="RQS125" s="73"/>
      <c r="RQT125" s="73"/>
      <c r="RQU125" s="73"/>
      <c r="RQV125" s="73"/>
      <c r="RQW125" s="74"/>
      <c r="RQX125" s="74"/>
      <c r="RQY125" s="77"/>
      <c r="RQZ125" s="77"/>
      <c r="RRA125" s="11"/>
      <c r="RRG125" s="73"/>
      <c r="RRH125" s="73"/>
      <c r="RRI125" s="73"/>
      <c r="RRJ125" s="73"/>
      <c r="RRK125" s="74"/>
      <c r="RRL125" s="74"/>
      <c r="RRM125" s="77"/>
      <c r="RRN125" s="77"/>
      <c r="RRO125" s="11"/>
      <c r="RRU125" s="73"/>
      <c r="RRV125" s="73"/>
      <c r="RRW125" s="73"/>
      <c r="RRX125" s="73"/>
      <c r="RRY125" s="74"/>
      <c r="RRZ125" s="74"/>
      <c r="RSA125" s="77"/>
      <c r="RSB125" s="77"/>
      <c r="RSC125" s="11"/>
      <c r="RSI125" s="73"/>
      <c r="RSJ125" s="73"/>
      <c r="RSK125" s="73"/>
      <c r="RSL125" s="73"/>
      <c r="RSM125" s="74"/>
      <c r="RSN125" s="74"/>
      <c r="RSO125" s="77"/>
      <c r="RSP125" s="77"/>
      <c r="RSQ125" s="11"/>
      <c r="RSW125" s="73"/>
      <c r="RSX125" s="73"/>
      <c r="RSY125" s="73"/>
      <c r="RSZ125" s="73"/>
      <c r="RTA125" s="74"/>
      <c r="RTB125" s="74"/>
      <c r="RTC125" s="77"/>
      <c r="RTD125" s="77"/>
      <c r="RTE125" s="11"/>
      <c r="RTK125" s="73"/>
      <c r="RTL125" s="73"/>
      <c r="RTM125" s="73"/>
      <c r="RTN125" s="73"/>
      <c r="RTO125" s="74"/>
      <c r="RTP125" s="74"/>
      <c r="RTQ125" s="77"/>
      <c r="RTR125" s="77"/>
      <c r="RTS125" s="11"/>
      <c r="RTY125" s="73"/>
      <c r="RTZ125" s="73"/>
      <c r="RUA125" s="73"/>
      <c r="RUB125" s="73"/>
      <c r="RUC125" s="74"/>
      <c r="RUD125" s="74"/>
      <c r="RUE125" s="77"/>
      <c r="RUF125" s="77"/>
      <c r="RUG125" s="11"/>
      <c r="RUM125" s="73"/>
      <c r="RUN125" s="73"/>
      <c r="RUO125" s="73"/>
      <c r="RUP125" s="73"/>
      <c r="RUQ125" s="74"/>
      <c r="RUR125" s="74"/>
      <c r="RUS125" s="77"/>
      <c r="RUT125" s="77"/>
      <c r="RUU125" s="11"/>
      <c r="RVA125" s="73"/>
      <c r="RVB125" s="73"/>
      <c r="RVC125" s="73"/>
      <c r="RVD125" s="73"/>
      <c r="RVE125" s="74"/>
      <c r="RVF125" s="74"/>
      <c r="RVG125" s="77"/>
      <c r="RVH125" s="77"/>
      <c r="RVI125" s="11"/>
      <c r="RVO125" s="73"/>
      <c r="RVP125" s="73"/>
      <c r="RVQ125" s="73"/>
      <c r="RVR125" s="73"/>
      <c r="RVS125" s="74"/>
      <c r="RVT125" s="74"/>
      <c r="RVU125" s="77"/>
      <c r="RVV125" s="77"/>
      <c r="RVW125" s="11"/>
      <c r="RWC125" s="73"/>
      <c r="RWD125" s="73"/>
      <c r="RWE125" s="73"/>
      <c r="RWF125" s="73"/>
      <c r="RWG125" s="74"/>
      <c r="RWH125" s="74"/>
      <c r="RWI125" s="77"/>
      <c r="RWJ125" s="77"/>
      <c r="RWK125" s="11"/>
      <c r="RWQ125" s="73"/>
      <c r="RWR125" s="73"/>
      <c r="RWS125" s="73"/>
      <c r="RWT125" s="73"/>
      <c r="RWU125" s="74"/>
      <c r="RWV125" s="74"/>
      <c r="RWW125" s="77"/>
      <c r="RWX125" s="77"/>
      <c r="RWY125" s="11"/>
      <c r="RXE125" s="73"/>
      <c r="RXF125" s="73"/>
      <c r="RXG125" s="73"/>
      <c r="RXH125" s="73"/>
      <c r="RXI125" s="74"/>
      <c r="RXJ125" s="74"/>
      <c r="RXK125" s="77"/>
      <c r="RXL125" s="77"/>
      <c r="RXM125" s="11"/>
      <c r="RXS125" s="73"/>
      <c r="RXT125" s="73"/>
      <c r="RXU125" s="73"/>
      <c r="RXV125" s="73"/>
      <c r="RXW125" s="74"/>
      <c r="RXX125" s="74"/>
      <c r="RXY125" s="77"/>
      <c r="RXZ125" s="77"/>
      <c r="RYA125" s="11"/>
      <c r="RYG125" s="73"/>
      <c r="RYH125" s="73"/>
      <c r="RYI125" s="73"/>
      <c r="RYJ125" s="73"/>
      <c r="RYK125" s="74"/>
      <c r="RYL125" s="74"/>
      <c r="RYM125" s="77"/>
      <c r="RYN125" s="77"/>
      <c r="RYO125" s="11"/>
      <c r="RYU125" s="73"/>
      <c r="RYV125" s="73"/>
      <c r="RYW125" s="73"/>
      <c r="RYX125" s="73"/>
      <c r="RYY125" s="74"/>
      <c r="RYZ125" s="74"/>
      <c r="RZA125" s="77"/>
      <c r="RZB125" s="77"/>
      <c r="RZC125" s="11"/>
      <c r="RZI125" s="73"/>
      <c r="RZJ125" s="73"/>
      <c r="RZK125" s="73"/>
      <c r="RZL125" s="73"/>
      <c r="RZM125" s="74"/>
      <c r="RZN125" s="74"/>
      <c r="RZO125" s="77"/>
      <c r="RZP125" s="77"/>
      <c r="RZQ125" s="11"/>
      <c r="RZW125" s="73"/>
      <c r="RZX125" s="73"/>
      <c r="RZY125" s="73"/>
      <c r="RZZ125" s="73"/>
      <c r="SAA125" s="74"/>
      <c r="SAB125" s="74"/>
      <c r="SAC125" s="77"/>
      <c r="SAD125" s="77"/>
      <c r="SAE125" s="11"/>
      <c r="SAK125" s="73"/>
      <c r="SAL125" s="73"/>
      <c r="SAM125" s="73"/>
      <c r="SAN125" s="73"/>
      <c r="SAO125" s="74"/>
      <c r="SAP125" s="74"/>
      <c r="SAQ125" s="77"/>
      <c r="SAR125" s="77"/>
      <c r="SAS125" s="11"/>
      <c r="SAY125" s="73"/>
      <c r="SAZ125" s="73"/>
      <c r="SBA125" s="73"/>
      <c r="SBB125" s="73"/>
      <c r="SBC125" s="74"/>
      <c r="SBD125" s="74"/>
      <c r="SBE125" s="77"/>
      <c r="SBF125" s="77"/>
      <c r="SBG125" s="11"/>
      <c r="SBM125" s="73"/>
      <c r="SBN125" s="73"/>
      <c r="SBO125" s="73"/>
      <c r="SBP125" s="73"/>
      <c r="SBQ125" s="74"/>
      <c r="SBR125" s="74"/>
      <c r="SBS125" s="77"/>
      <c r="SBT125" s="77"/>
      <c r="SBU125" s="11"/>
      <c r="SCA125" s="73"/>
      <c r="SCB125" s="73"/>
      <c r="SCC125" s="73"/>
      <c r="SCD125" s="73"/>
      <c r="SCE125" s="74"/>
      <c r="SCF125" s="74"/>
      <c r="SCG125" s="77"/>
      <c r="SCH125" s="77"/>
      <c r="SCI125" s="11"/>
      <c r="SCO125" s="73"/>
      <c r="SCP125" s="73"/>
      <c r="SCQ125" s="73"/>
      <c r="SCR125" s="73"/>
      <c r="SCS125" s="74"/>
      <c r="SCT125" s="74"/>
      <c r="SCU125" s="77"/>
      <c r="SCV125" s="77"/>
      <c r="SCW125" s="11"/>
      <c r="SDC125" s="73"/>
      <c r="SDD125" s="73"/>
      <c r="SDE125" s="73"/>
      <c r="SDF125" s="73"/>
      <c r="SDG125" s="74"/>
      <c r="SDH125" s="74"/>
      <c r="SDI125" s="77"/>
      <c r="SDJ125" s="77"/>
      <c r="SDK125" s="11"/>
      <c r="SDQ125" s="73"/>
      <c r="SDR125" s="73"/>
      <c r="SDS125" s="73"/>
      <c r="SDT125" s="73"/>
      <c r="SDU125" s="74"/>
      <c r="SDV125" s="74"/>
      <c r="SDW125" s="77"/>
      <c r="SDX125" s="77"/>
      <c r="SDY125" s="11"/>
      <c r="SEE125" s="73"/>
      <c r="SEF125" s="73"/>
      <c r="SEG125" s="73"/>
      <c r="SEH125" s="73"/>
      <c r="SEI125" s="74"/>
      <c r="SEJ125" s="74"/>
      <c r="SEK125" s="77"/>
      <c r="SEL125" s="77"/>
      <c r="SEM125" s="11"/>
      <c r="SES125" s="73"/>
      <c r="SET125" s="73"/>
      <c r="SEU125" s="73"/>
      <c r="SEV125" s="73"/>
      <c r="SEW125" s="74"/>
      <c r="SEX125" s="74"/>
      <c r="SEY125" s="77"/>
      <c r="SEZ125" s="77"/>
      <c r="SFA125" s="11"/>
      <c r="SFG125" s="73"/>
      <c r="SFH125" s="73"/>
      <c r="SFI125" s="73"/>
      <c r="SFJ125" s="73"/>
      <c r="SFK125" s="74"/>
      <c r="SFL125" s="74"/>
      <c r="SFM125" s="77"/>
      <c r="SFN125" s="77"/>
      <c r="SFO125" s="11"/>
      <c r="SFU125" s="73"/>
      <c r="SFV125" s="73"/>
      <c r="SFW125" s="73"/>
      <c r="SFX125" s="73"/>
      <c r="SFY125" s="74"/>
      <c r="SFZ125" s="74"/>
      <c r="SGA125" s="77"/>
      <c r="SGB125" s="77"/>
      <c r="SGC125" s="11"/>
      <c r="SGI125" s="73"/>
      <c r="SGJ125" s="73"/>
      <c r="SGK125" s="73"/>
      <c r="SGL125" s="73"/>
      <c r="SGM125" s="74"/>
      <c r="SGN125" s="74"/>
      <c r="SGO125" s="77"/>
      <c r="SGP125" s="77"/>
      <c r="SGQ125" s="11"/>
      <c r="SGW125" s="73"/>
      <c r="SGX125" s="73"/>
      <c r="SGY125" s="73"/>
      <c r="SGZ125" s="73"/>
      <c r="SHA125" s="74"/>
      <c r="SHB125" s="74"/>
      <c r="SHC125" s="77"/>
      <c r="SHD125" s="77"/>
      <c r="SHE125" s="11"/>
      <c r="SHK125" s="73"/>
      <c r="SHL125" s="73"/>
      <c r="SHM125" s="73"/>
      <c r="SHN125" s="73"/>
      <c r="SHO125" s="74"/>
      <c r="SHP125" s="74"/>
      <c r="SHQ125" s="77"/>
      <c r="SHR125" s="77"/>
      <c r="SHS125" s="11"/>
      <c r="SHY125" s="73"/>
      <c r="SHZ125" s="73"/>
      <c r="SIA125" s="73"/>
      <c r="SIB125" s="73"/>
      <c r="SIC125" s="74"/>
      <c r="SID125" s="74"/>
      <c r="SIE125" s="77"/>
      <c r="SIF125" s="77"/>
      <c r="SIG125" s="11"/>
      <c r="SIM125" s="73"/>
      <c r="SIN125" s="73"/>
      <c r="SIO125" s="73"/>
      <c r="SIP125" s="73"/>
      <c r="SIQ125" s="74"/>
      <c r="SIR125" s="74"/>
      <c r="SIS125" s="77"/>
      <c r="SIT125" s="77"/>
      <c r="SIU125" s="11"/>
      <c r="SJA125" s="73"/>
      <c r="SJB125" s="73"/>
      <c r="SJC125" s="73"/>
      <c r="SJD125" s="73"/>
      <c r="SJE125" s="74"/>
      <c r="SJF125" s="74"/>
      <c r="SJG125" s="77"/>
      <c r="SJH125" s="77"/>
      <c r="SJI125" s="11"/>
      <c r="SJO125" s="73"/>
      <c r="SJP125" s="73"/>
      <c r="SJQ125" s="73"/>
      <c r="SJR125" s="73"/>
      <c r="SJS125" s="74"/>
      <c r="SJT125" s="74"/>
      <c r="SJU125" s="77"/>
      <c r="SJV125" s="77"/>
      <c r="SJW125" s="11"/>
      <c r="SKC125" s="73"/>
      <c r="SKD125" s="73"/>
      <c r="SKE125" s="73"/>
      <c r="SKF125" s="73"/>
      <c r="SKG125" s="74"/>
      <c r="SKH125" s="74"/>
      <c r="SKI125" s="77"/>
      <c r="SKJ125" s="77"/>
      <c r="SKK125" s="11"/>
      <c r="SKQ125" s="73"/>
      <c r="SKR125" s="73"/>
      <c r="SKS125" s="73"/>
      <c r="SKT125" s="73"/>
      <c r="SKU125" s="74"/>
      <c r="SKV125" s="74"/>
      <c r="SKW125" s="77"/>
      <c r="SKX125" s="77"/>
      <c r="SKY125" s="11"/>
      <c r="SLE125" s="73"/>
      <c r="SLF125" s="73"/>
      <c r="SLG125" s="73"/>
      <c r="SLH125" s="73"/>
      <c r="SLI125" s="74"/>
      <c r="SLJ125" s="74"/>
      <c r="SLK125" s="77"/>
      <c r="SLL125" s="77"/>
      <c r="SLM125" s="11"/>
      <c r="SLS125" s="73"/>
      <c r="SLT125" s="73"/>
      <c r="SLU125" s="73"/>
      <c r="SLV125" s="73"/>
      <c r="SLW125" s="74"/>
      <c r="SLX125" s="74"/>
      <c r="SLY125" s="77"/>
      <c r="SLZ125" s="77"/>
      <c r="SMA125" s="11"/>
      <c r="SMG125" s="73"/>
      <c r="SMH125" s="73"/>
      <c r="SMI125" s="73"/>
      <c r="SMJ125" s="73"/>
      <c r="SMK125" s="74"/>
      <c r="SML125" s="74"/>
      <c r="SMM125" s="77"/>
      <c r="SMN125" s="77"/>
      <c r="SMO125" s="11"/>
      <c r="SMU125" s="73"/>
      <c r="SMV125" s="73"/>
      <c r="SMW125" s="73"/>
      <c r="SMX125" s="73"/>
      <c r="SMY125" s="74"/>
      <c r="SMZ125" s="74"/>
      <c r="SNA125" s="77"/>
      <c r="SNB125" s="77"/>
      <c r="SNC125" s="11"/>
      <c r="SNI125" s="73"/>
      <c r="SNJ125" s="73"/>
      <c r="SNK125" s="73"/>
      <c r="SNL125" s="73"/>
      <c r="SNM125" s="74"/>
      <c r="SNN125" s="74"/>
      <c r="SNO125" s="77"/>
      <c r="SNP125" s="77"/>
      <c r="SNQ125" s="11"/>
      <c r="SNW125" s="73"/>
      <c r="SNX125" s="73"/>
      <c r="SNY125" s="73"/>
      <c r="SNZ125" s="73"/>
      <c r="SOA125" s="74"/>
      <c r="SOB125" s="74"/>
      <c r="SOC125" s="77"/>
      <c r="SOD125" s="77"/>
      <c r="SOE125" s="11"/>
      <c r="SOK125" s="73"/>
      <c r="SOL125" s="73"/>
      <c r="SOM125" s="73"/>
      <c r="SON125" s="73"/>
      <c r="SOO125" s="74"/>
      <c r="SOP125" s="74"/>
      <c r="SOQ125" s="77"/>
      <c r="SOR125" s="77"/>
      <c r="SOS125" s="11"/>
      <c r="SOY125" s="73"/>
      <c r="SOZ125" s="73"/>
      <c r="SPA125" s="73"/>
      <c r="SPB125" s="73"/>
      <c r="SPC125" s="74"/>
      <c r="SPD125" s="74"/>
      <c r="SPE125" s="77"/>
      <c r="SPF125" s="77"/>
      <c r="SPG125" s="11"/>
      <c r="SPM125" s="73"/>
      <c r="SPN125" s="73"/>
      <c r="SPO125" s="73"/>
      <c r="SPP125" s="73"/>
      <c r="SPQ125" s="74"/>
      <c r="SPR125" s="74"/>
      <c r="SPS125" s="77"/>
      <c r="SPT125" s="77"/>
      <c r="SPU125" s="11"/>
      <c r="SQA125" s="73"/>
      <c r="SQB125" s="73"/>
      <c r="SQC125" s="73"/>
      <c r="SQD125" s="73"/>
      <c r="SQE125" s="74"/>
      <c r="SQF125" s="74"/>
      <c r="SQG125" s="77"/>
      <c r="SQH125" s="77"/>
      <c r="SQI125" s="11"/>
      <c r="SQO125" s="73"/>
      <c r="SQP125" s="73"/>
      <c r="SQQ125" s="73"/>
      <c r="SQR125" s="73"/>
      <c r="SQS125" s="74"/>
      <c r="SQT125" s="74"/>
      <c r="SQU125" s="77"/>
      <c r="SQV125" s="77"/>
      <c r="SQW125" s="11"/>
      <c r="SRC125" s="73"/>
      <c r="SRD125" s="73"/>
      <c r="SRE125" s="73"/>
      <c r="SRF125" s="73"/>
      <c r="SRG125" s="74"/>
      <c r="SRH125" s="74"/>
      <c r="SRI125" s="77"/>
      <c r="SRJ125" s="77"/>
      <c r="SRK125" s="11"/>
      <c r="SRQ125" s="73"/>
      <c r="SRR125" s="73"/>
      <c r="SRS125" s="73"/>
      <c r="SRT125" s="73"/>
      <c r="SRU125" s="74"/>
      <c r="SRV125" s="74"/>
      <c r="SRW125" s="77"/>
      <c r="SRX125" s="77"/>
      <c r="SRY125" s="11"/>
      <c r="SSE125" s="73"/>
      <c r="SSF125" s="73"/>
      <c r="SSG125" s="73"/>
      <c r="SSH125" s="73"/>
      <c r="SSI125" s="74"/>
      <c r="SSJ125" s="74"/>
      <c r="SSK125" s="77"/>
      <c r="SSL125" s="77"/>
      <c r="SSM125" s="11"/>
      <c r="SSS125" s="73"/>
      <c r="SST125" s="73"/>
      <c r="SSU125" s="73"/>
      <c r="SSV125" s="73"/>
      <c r="SSW125" s="74"/>
      <c r="SSX125" s="74"/>
      <c r="SSY125" s="77"/>
      <c r="SSZ125" s="77"/>
      <c r="STA125" s="11"/>
      <c r="STG125" s="73"/>
      <c r="STH125" s="73"/>
      <c r="STI125" s="73"/>
      <c r="STJ125" s="73"/>
      <c r="STK125" s="74"/>
      <c r="STL125" s="74"/>
      <c r="STM125" s="77"/>
      <c r="STN125" s="77"/>
      <c r="STO125" s="11"/>
      <c r="STU125" s="73"/>
      <c r="STV125" s="73"/>
      <c r="STW125" s="73"/>
      <c r="STX125" s="73"/>
      <c r="STY125" s="74"/>
      <c r="STZ125" s="74"/>
      <c r="SUA125" s="77"/>
      <c r="SUB125" s="77"/>
      <c r="SUC125" s="11"/>
      <c r="SUI125" s="73"/>
      <c r="SUJ125" s="73"/>
      <c r="SUK125" s="73"/>
      <c r="SUL125" s="73"/>
      <c r="SUM125" s="74"/>
      <c r="SUN125" s="74"/>
      <c r="SUO125" s="77"/>
      <c r="SUP125" s="77"/>
      <c r="SUQ125" s="11"/>
      <c r="SUW125" s="73"/>
      <c r="SUX125" s="73"/>
      <c r="SUY125" s="73"/>
      <c r="SUZ125" s="73"/>
      <c r="SVA125" s="74"/>
      <c r="SVB125" s="74"/>
      <c r="SVC125" s="77"/>
      <c r="SVD125" s="77"/>
      <c r="SVE125" s="11"/>
      <c r="SVK125" s="73"/>
      <c r="SVL125" s="73"/>
      <c r="SVM125" s="73"/>
      <c r="SVN125" s="73"/>
      <c r="SVO125" s="74"/>
      <c r="SVP125" s="74"/>
      <c r="SVQ125" s="77"/>
      <c r="SVR125" s="77"/>
      <c r="SVS125" s="11"/>
      <c r="SVY125" s="73"/>
      <c r="SVZ125" s="73"/>
      <c r="SWA125" s="73"/>
      <c r="SWB125" s="73"/>
      <c r="SWC125" s="74"/>
      <c r="SWD125" s="74"/>
      <c r="SWE125" s="77"/>
      <c r="SWF125" s="77"/>
      <c r="SWG125" s="11"/>
      <c r="SWM125" s="73"/>
      <c r="SWN125" s="73"/>
      <c r="SWO125" s="73"/>
      <c r="SWP125" s="73"/>
      <c r="SWQ125" s="74"/>
      <c r="SWR125" s="74"/>
      <c r="SWS125" s="77"/>
      <c r="SWT125" s="77"/>
      <c r="SWU125" s="11"/>
      <c r="SXA125" s="73"/>
      <c r="SXB125" s="73"/>
      <c r="SXC125" s="73"/>
      <c r="SXD125" s="73"/>
      <c r="SXE125" s="74"/>
      <c r="SXF125" s="74"/>
      <c r="SXG125" s="77"/>
      <c r="SXH125" s="77"/>
      <c r="SXI125" s="11"/>
      <c r="SXO125" s="73"/>
      <c r="SXP125" s="73"/>
      <c r="SXQ125" s="73"/>
      <c r="SXR125" s="73"/>
      <c r="SXS125" s="74"/>
      <c r="SXT125" s="74"/>
      <c r="SXU125" s="77"/>
      <c r="SXV125" s="77"/>
      <c r="SXW125" s="11"/>
      <c r="SYC125" s="73"/>
      <c r="SYD125" s="73"/>
      <c r="SYE125" s="73"/>
      <c r="SYF125" s="73"/>
      <c r="SYG125" s="74"/>
      <c r="SYH125" s="74"/>
      <c r="SYI125" s="77"/>
      <c r="SYJ125" s="77"/>
      <c r="SYK125" s="11"/>
      <c r="SYQ125" s="73"/>
      <c r="SYR125" s="73"/>
      <c r="SYS125" s="73"/>
      <c r="SYT125" s="73"/>
      <c r="SYU125" s="74"/>
      <c r="SYV125" s="74"/>
      <c r="SYW125" s="77"/>
      <c r="SYX125" s="77"/>
      <c r="SYY125" s="11"/>
      <c r="SZE125" s="73"/>
      <c r="SZF125" s="73"/>
      <c r="SZG125" s="73"/>
      <c r="SZH125" s="73"/>
      <c r="SZI125" s="74"/>
      <c r="SZJ125" s="74"/>
      <c r="SZK125" s="77"/>
      <c r="SZL125" s="77"/>
      <c r="SZM125" s="11"/>
      <c r="SZS125" s="73"/>
      <c r="SZT125" s="73"/>
      <c r="SZU125" s="73"/>
      <c r="SZV125" s="73"/>
      <c r="SZW125" s="74"/>
      <c r="SZX125" s="74"/>
      <c r="SZY125" s="77"/>
      <c r="SZZ125" s="77"/>
      <c r="TAA125" s="11"/>
      <c r="TAG125" s="73"/>
      <c r="TAH125" s="73"/>
      <c r="TAI125" s="73"/>
      <c r="TAJ125" s="73"/>
      <c r="TAK125" s="74"/>
      <c r="TAL125" s="74"/>
      <c r="TAM125" s="77"/>
      <c r="TAN125" s="77"/>
      <c r="TAO125" s="11"/>
      <c r="TAU125" s="73"/>
      <c r="TAV125" s="73"/>
      <c r="TAW125" s="73"/>
      <c r="TAX125" s="73"/>
      <c r="TAY125" s="74"/>
      <c r="TAZ125" s="74"/>
      <c r="TBA125" s="77"/>
      <c r="TBB125" s="77"/>
      <c r="TBC125" s="11"/>
      <c r="TBI125" s="73"/>
      <c r="TBJ125" s="73"/>
      <c r="TBK125" s="73"/>
      <c r="TBL125" s="73"/>
      <c r="TBM125" s="74"/>
      <c r="TBN125" s="74"/>
      <c r="TBO125" s="77"/>
      <c r="TBP125" s="77"/>
      <c r="TBQ125" s="11"/>
      <c r="TBW125" s="73"/>
      <c r="TBX125" s="73"/>
      <c r="TBY125" s="73"/>
      <c r="TBZ125" s="73"/>
      <c r="TCA125" s="74"/>
      <c r="TCB125" s="74"/>
      <c r="TCC125" s="77"/>
      <c r="TCD125" s="77"/>
      <c r="TCE125" s="11"/>
      <c r="TCK125" s="73"/>
      <c r="TCL125" s="73"/>
      <c r="TCM125" s="73"/>
      <c r="TCN125" s="73"/>
      <c r="TCO125" s="74"/>
      <c r="TCP125" s="74"/>
      <c r="TCQ125" s="77"/>
      <c r="TCR125" s="77"/>
      <c r="TCS125" s="11"/>
      <c r="TCY125" s="73"/>
      <c r="TCZ125" s="73"/>
      <c r="TDA125" s="73"/>
      <c r="TDB125" s="73"/>
      <c r="TDC125" s="74"/>
      <c r="TDD125" s="74"/>
      <c r="TDE125" s="77"/>
      <c r="TDF125" s="77"/>
      <c r="TDG125" s="11"/>
      <c r="TDM125" s="73"/>
      <c r="TDN125" s="73"/>
      <c r="TDO125" s="73"/>
      <c r="TDP125" s="73"/>
      <c r="TDQ125" s="74"/>
      <c r="TDR125" s="74"/>
      <c r="TDS125" s="77"/>
      <c r="TDT125" s="77"/>
      <c r="TDU125" s="11"/>
      <c r="TEA125" s="73"/>
      <c r="TEB125" s="73"/>
      <c r="TEC125" s="73"/>
      <c r="TED125" s="73"/>
      <c r="TEE125" s="74"/>
      <c r="TEF125" s="74"/>
      <c r="TEG125" s="77"/>
      <c r="TEH125" s="77"/>
      <c r="TEI125" s="11"/>
      <c r="TEO125" s="73"/>
      <c r="TEP125" s="73"/>
      <c r="TEQ125" s="73"/>
      <c r="TER125" s="73"/>
      <c r="TES125" s="74"/>
      <c r="TET125" s="74"/>
      <c r="TEU125" s="77"/>
      <c r="TEV125" s="77"/>
      <c r="TEW125" s="11"/>
      <c r="TFC125" s="73"/>
      <c r="TFD125" s="73"/>
      <c r="TFE125" s="73"/>
      <c r="TFF125" s="73"/>
      <c r="TFG125" s="74"/>
      <c r="TFH125" s="74"/>
      <c r="TFI125" s="77"/>
      <c r="TFJ125" s="77"/>
      <c r="TFK125" s="11"/>
      <c r="TFQ125" s="73"/>
      <c r="TFR125" s="73"/>
      <c r="TFS125" s="73"/>
      <c r="TFT125" s="73"/>
      <c r="TFU125" s="74"/>
      <c r="TFV125" s="74"/>
      <c r="TFW125" s="77"/>
      <c r="TFX125" s="77"/>
      <c r="TFY125" s="11"/>
      <c r="TGE125" s="73"/>
      <c r="TGF125" s="73"/>
      <c r="TGG125" s="73"/>
      <c r="TGH125" s="73"/>
      <c r="TGI125" s="74"/>
      <c r="TGJ125" s="74"/>
      <c r="TGK125" s="77"/>
      <c r="TGL125" s="77"/>
      <c r="TGM125" s="11"/>
      <c r="TGS125" s="73"/>
      <c r="TGT125" s="73"/>
      <c r="TGU125" s="73"/>
      <c r="TGV125" s="73"/>
      <c r="TGW125" s="74"/>
      <c r="TGX125" s="74"/>
      <c r="TGY125" s="77"/>
      <c r="TGZ125" s="77"/>
      <c r="THA125" s="11"/>
      <c r="THG125" s="73"/>
      <c r="THH125" s="73"/>
      <c r="THI125" s="73"/>
      <c r="THJ125" s="73"/>
      <c r="THK125" s="74"/>
      <c r="THL125" s="74"/>
      <c r="THM125" s="77"/>
      <c r="THN125" s="77"/>
      <c r="THO125" s="11"/>
      <c r="THU125" s="73"/>
      <c r="THV125" s="73"/>
      <c r="THW125" s="73"/>
      <c r="THX125" s="73"/>
      <c r="THY125" s="74"/>
      <c r="THZ125" s="74"/>
      <c r="TIA125" s="77"/>
      <c r="TIB125" s="77"/>
      <c r="TIC125" s="11"/>
      <c r="TII125" s="73"/>
      <c r="TIJ125" s="73"/>
      <c r="TIK125" s="73"/>
      <c r="TIL125" s="73"/>
      <c r="TIM125" s="74"/>
      <c r="TIN125" s="74"/>
      <c r="TIO125" s="77"/>
      <c r="TIP125" s="77"/>
      <c r="TIQ125" s="11"/>
      <c r="TIW125" s="73"/>
      <c r="TIX125" s="73"/>
      <c r="TIY125" s="73"/>
      <c r="TIZ125" s="73"/>
      <c r="TJA125" s="74"/>
      <c r="TJB125" s="74"/>
      <c r="TJC125" s="77"/>
      <c r="TJD125" s="77"/>
      <c r="TJE125" s="11"/>
      <c r="TJK125" s="73"/>
      <c r="TJL125" s="73"/>
      <c r="TJM125" s="73"/>
      <c r="TJN125" s="73"/>
      <c r="TJO125" s="74"/>
      <c r="TJP125" s="74"/>
      <c r="TJQ125" s="77"/>
      <c r="TJR125" s="77"/>
      <c r="TJS125" s="11"/>
      <c r="TJY125" s="73"/>
      <c r="TJZ125" s="73"/>
      <c r="TKA125" s="73"/>
      <c r="TKB125" s="73"/>
      <c r="TKC125" s="74"/>
      <c r="TKD125" s="74"/>
      <c r="TKE125" s="77"/>
      <c r="TKF125" s="77"/>
      <c r="TKG125" s="11"/>
      <c r="TKM125" s="73"/>
      <c r="TKN125" s="73"/>
      <c r="TKO125" s="73"/>
      <c r="TKP125" s="73"/>
      <c r="TKQ125" s="74"/>
      <c r="TKR125" s="74"/>
      <c r="TKS125" s="77"/>
      <c r="TKT125" s="77"/>
      <c r="TKU125" s="11"/>
      <c r="TLA125" s="73"/>
      <c r="TLB125" s="73"/>
      <c r="TLC125" s="73"/>
      <c r="TLD125" s="73"/>
      <c r="TLE125" s="74"/>
      <c r="TLF125" s="74"/>
      <c r="TLG125" s="77"/>
      <c r="TLH125" s="77"/>
      <c r="TLI125" s="11"/>
      <c r="TLO125" s="73"/>
      <c r="TLP125" s="73"/>
      <c r="TLQ125" s="73"/>
      <c r="TLR125" s="73"/>
      <c r="TLS125" s="74"/>
      <c r="TLT125" s="74"/>
      <c r="TLU125" s="77"/>
      <c r="TLV125" s="77"/>
      <c r="TLW125" s="11"/>
      <c r="TMC125" s="73"/>
      <c r="TMD125" s="73"/>
      <c r="TME125" s="73"/>
      <c r="TMF125" s="73"/>
      <c r="TMG125" s="74"/>
      <c r="TMH125" s="74"/>
      <c r="TMI125" s="77"/>
      <c r="TMJ125" s="77"/>
      <c r="TMK125" s="11"/>
      <c r="TMQ125" s="73"/>
      <c r="TMR125" s="73"/>
      <c r="TMS125" s="73"/>
      <c r="TMT125" s="73"/>
      <c r="TMU125" s="74"/>
      <c r="TMV125" s="74"/>
      <c r="TMW125" s="77"/>
      <c r="TMX125" s="77"/>
      <c r="TMY125" s="11"/>
      <c r="TNE125" s="73"/>
      <c r="TNF125" s="73"/>
      <c r="TNG125" s="73"/>
      <c r="TNH125" s="73"/>
      <c r="TNI125" s="74"/>
      <c r="TNJ125" s="74"/>
      <c r="TNK125" s="77"/>
      <c r="TNL125" s="77"/>
      <c r="TNM125" s="11"/>
      <c r="TNS125" s="73"/>
      <c r="TNT125" s="73"/>
      <c r="TNU125" s="73"/>
      <c r="TNV125" s="73"/>
      <c r="TNW125" s="74"/>
      <c r="TNX125" s="74"/>
      <c r="TNY125" s="77"/>
      <c r="TNZ125" s="77"/>
      <c r="TOA125" s="11"/>
      <c r="TOG125" s="73"/>
      <c r="TOH125" s="73"/>
      <c r="TOI125" s="73"/>
      <c r="TOJ125" s="73"/>
      <c r="TOK125" s="74"/>
      <c r="TOL125" s="74"/>
      <c r="TOM125" s="77"/>
      <c r="TON125" s="77"/>
      <c r="TOO125" s="11"/>
      <c r="TOU125" s="73"/>
      <c r="TOV125" s="73"/>
      <c r="TOW125" s="73"/>
      <c r="TOX125" s="73"/>
      <c r="TOY125" s="74"/>
      <c r="TOZ125" s="74"/>
      <c r="TPA125" s="77"/>
      <c r="TPB125" s="77"/>
      <c r="TPC125" s="11"/>
      <c r="TPI125" s="73"/>
      <c r="TPJ125" s="73"/>
      <c r="TPK125" s="73"/>
      <c r="TPL125" s="73"/>
      <c r="TPM125" s="74"/>
      <c r="TPN125" s="74"/>
      <c r="TPO125" s="77"/>
      <c r="TPP125" s="77"/>
      <c r="TPQ125" s="11"/>
      <c r="TPW125" s="73"/>
      <c r="TPX125" s="73"/>
      <c r="TPY125" s="73"/>
      <c r="TPZ125" s="73"/>
      <c r="TQA125" s="74"/>
      <c r="TQB125" s="74"/>
      <c r="TQC125" s="77"/>
      <c r="TQD125" s="77"/>
      <c r="TQE125" s="11"/>
      <c r="TQK125" s="73"/>
      <c r="TQL125" s="73"/>
      <c r="TQM125" s="73"/>
      <c r="TQN125" s="73"/>
      <c r="TQO125" s="74"/>
      <c r="TQP125" s="74"/>
      <c r="TQQ125" s="77"/>
      <c r="TQR125" s="77"/>
      <c r="TQS125" s="11"/>
      <c r="TQY125" s="73"/>
      <c r="TQZ125" s="73"/>
      <c r="TRA125" s="73"/>
      <c r="TRB125" s="73"/>
      <c r="TRC125" s="74"/>
      <c r="TRD125" s="74"/>
      <c r="TRE125" s="77"/>
      <c r="TRF125" s="77"/>
      <c r="TRG125" s="11"/>
      <c r="TRM125" s="73"/>
      <c r="TRN125" s="73"/>
      <c r="TRO125" s="73"/>
      <c r="TRP125" s="73"/>
      <c r="TRQ125" s="74"/>
      <c r="TRR125" s="74"/>
      <c r="TRS125" s="77"/>
      <c r="TRT125" s="77"/>
      <c r="TRU125" s="11"/>
      <c r="TSA125" s="73"/>
      <c r="TSB125" s="73"/>
      <c r="TSC125" s="73"/>
      <c r="TSD125" s="73"/>
      <c r="TSE125" s="74"/>
      <c r="TSF125" s="74"/>
      <c r="TSG125" s="77"/>
      <c r="TSH125" s="77"/>
      <c r="TSI125" s="11"/>
      <c r="TSO125" s="73"/>
      <c r="TSP125" s="73"/>
      <c r="TSQ125" s="73"/>
      <c r="TSR125" s="73"/>
      <c r="TSS125" s="74"/>
      <c r="TST125" s="74"/>
      <c r="TSU125" s="77"/>
      <c r="TSV125" s="77"/>
      <c r="TSW125" s="11"/>
      <c r="TTC125" s="73"/>
      <c r="TTD125" s="73"/>
      <c r="TTE125" s="73"/>
      <c r="TTF125" s="73"/>
      <c r="TTG125" s="74"/>
      <c r="TTH125" s="74"/>
      <c r="TTI125" s="77"/>
      <c r="TTJ125" s="77"/>
      <c r="TTK125" s="11"/>
      <c r="TTQ125" s="73"/>
      <c r="TTR125" s="73"/>
      <c r="TTS125" s="73"/>
      <c r="TTT125" s="73"/>
      <c r="TTU125" s="74"/>
      <c r="TTV125" s="74"/>
      <c r="TTW125" s="77"/>
      <c r="TTX125" s="77"/>
      <c r="TTY125" s="11"/>
      <c r="TUE125" s="73"/>
      <c r="TUF125" s="73"/>
      <c r="TUG125" s="73"/>
      <c r="TUH125" s="73"/>
      <c r="TUI125" s="74"/>
      <c r="TUJ125" s="74"/>
      <c r="TUK125" s="77"/>
      <c r="TUL125" s="77"/>
      <c r="TUM125" s="11"/>
      <c r="TUS125" s="73"/>
      <c r="TUT125" s="73"/>
      <c r="TUU125" s="73"/>
      <c r="TUV125" s="73"/>
      <c r="TUW125" s="74"/>
      <c r="TUX125" s="74"/>
      <c r="TUY125" s="77"/>
      <c r="TUZ125" s="77"/>
      <c r="TVA125" s="11"/>
      <c r="TVG125" s="73"/>
      <c r="TVH125" s="73"/>
      <c r="TVI125" s="73"/>
      <c r="TVJ125" s="73"/>
      <c r="TVK125" s="74"/>
      <c r="TVL125" s="74"/>
      <c r="TVM125" s="77"/>
      <c r="TVN125" s="77"/>
      <c r="TVO125" s="11"/>
      <c r="TVU125" s="73"/>
      <c r="TVV125" s="73"/>
      <c r="TVW125" s="73"/>
      <c r="TVX125" s="73"/>
      <c r="TVY125" s="74"/>
      <c r="TVZ125" s="74"/>
      <c r="TWA125" s="77"/>
      <c r="TWB125" s="77"/>
      <c r="TWC125" s="11"/>
      <c r="TWI125" s="73"/>
      <c r="TWJ125" s="73"/>
      <c r="TWK125" s="73"/>
      <c r="TWL125" s="73"/>
      <c r="TWM125" s="74"/>
      <c r="TWN125" s="74"/>
      <c r="TWO125" s="77"/>
      <c r="TWP125" s="77"/>
      <c r="TWQ125" s="11"/>
      <c r="TWW125" s="73"/>
      <c r="TWX125" s="73"/>
      <c r="TWY125" s="73"/>
      <c r="TWZ125" s="73"/>
      <c r="TXA125" s="74"/>
      <c r="TXB125" s="74"/>
      <c r="TXC125" s="77"/>
      <c r="TXD125" s="77"/>
      <c r="TXE125" s="11"/>
      <c r="TXK125" s="73"/>
      <c r="TXL125" s="73"/>
      <c r="TXM125" s="73"/>
      <c r="TXN125" s="73"/>
      <c r="TXO125" s="74"/>
      <c r="TXP125" s="74"/>
      <c r="TXQ125" s="77"/>
      <c r="TXR125" s="77"/>
      <c r="TXS125" s="11"/>
      <c r="TXY125" s="73"/>
      <c r="TXZ125" s="73"/>
      <c r="TYA125" s="73"/>
      <c r="TYB125" s="73"/>
      <c r="TYC125" s="74"/>
      <c r="TYD125" s="74"/>
      <c r="TYE125" s="77"/>
      <c r="TYF125" s="77"/>
      <c r="TYG125" s="11"/>
      <c r="TYM125" s="73"/>
      <c r="TYN125" s="73"/>
      <c r="TYO125" s="73"/>
      <c r="TYP125" s="73"/>
      <c r="TYQ125" s="74"/>
      <c r="TYR125" s="74"/>
      <c r="TYS125" s="77"/>
      <c r="TYT125" s="77"/>
      <c r="TYU125" s="11"/>
      <c r="TZA125" s="73"/>
      <c r="TZB125" s="73"/>
      <c r="TZC125" s="73"/>
      <c r="TZD125" s="73"/>
      <c r="TZE125" s="74"/>
      <c r="TZF125" s="74"/>
      <c r="TZG125" s="77"/>
      <c r="TZH125" s="77"/>
      <c r="TZI125" s="11"/>
      <c r="TZO125" s="73"/>
      <c r="TZP125" s="73"/>
      <c r="TZQ125" s="73"/>
      <c r="TZR125" s="73"/>
      <c r="TZS125" s="74"/>
      <c r="TZT125" s="74"/>
      <c r="TZU125" s="77"/>
      <c r="TZV125" s="77"/>
      <c r="TZW125" s="11"/>
      <c r="UAC125" s="73"/>
      <c r="UAD125" s="73"/>
      <c r="UAE125" s="73"/>
      <c r="UAF125" s="73"/>
      <c r="UAG125" s="74"/>
      <c r="UAH125" s="74"/>
      <c r="UAI125" s="77"/>
      <c r="UAJ125" s="77"/>
      <c r="UAK125" s="11"/>
      <c r="UAQ125" s="73"/>
      <c r="UAR125" s="73"/>
      <c r="UAS125" s="73"/>
      <c r="UAT125" s="73"/>
      <c r="UAU125" s="74"/>
      <c r="UAV125" s="74"/>
      <c r="UAW125" s="77"/>
      <c r="UAX125" s="77"/>
      <c r="UAY125" s="11"/>
      <c r="UBE125" s="73"/>
      <c r="UBF125" s="73"/>
      <c r="UBG125" s="73"/>
      <c r="UBH125" s="73"/>
      <c r="UBI125" s="74"/>
      <c r="UBJ125" s="74"/>
      <c r="UBK125" s="77"/>
      <c r="UBL125" s="77"/>
      <c r="UBM125" s="11"/>
      <c r="UBS125" s="73"/>
      <c r="UBT125" s="73"/>
      <c r="UBU125" s="73"/>
      <c r="UBV125" s="73"/>
      <c r="UBW125" s="74"/>
      <c r="UBX125" s="74"/>
      <c r="UBY125" s="77"/>
      <c r="UBZ125" s="77"/>
      <c r="UCA125" s="11"/>
      <c r="UCG125" s="73"/>
      <c r="UCH125" s="73"/>
      <c r="UCI125" s="73"/>
      <c r="UCJ125" s="73"/>
      <c r="UCK125" s="74"/>
      <c r="UCL125" s="74"/>
      <c r="UCM125" s="77"/>
      <c r="UCN125" s="77"/>
      <c r="UCO125" s="11"/>
      <c r="UCU125" s="73"/>
      <c r="UCV125" s="73"/>
      <c r="UCW125" s="73"/>
      <c r="UCX125" s="73"/>
      <c r="UCY125" s="74"/>
      <c r="UCZ125" s="74"/>
      <c r="UDA125" s="77"/>
      <c r="UDB125" s="77"/>
      <c r="UDC125" s="11"/>
      <c r="UDI125" s="73"/>
      <c r="UDJ125" s="73"/>
      <c r="UDK125" s="73"/>
      <c r="UDL125" s="73"/>
      <c r="UDM125" s="74"/>
      <c r="UDN125" s="74"/>
      <c r="UDO125" s="77"/>
      <c r="UDP125" s="77"/>
      <c r="UDQ125" s="11"/>
      <c r="UDW125" s="73"/>
      <c r="UDX125" s="73"/>
      <c r="UDY125" s="73"/>
      <c r="UDZ125" s="73"/>
      <c r="UEA125" s="74"/>
      <c r="UEB125" s="74"/>
      <c r="UEC125" s="77"/>
      <c r="UED125" s="77"/>
      <c r="UEE125" s="11"/>
      <c r="UEK125" s="73"/>
      <c r="UEL125" s="73"/>
      <c r="UEM125" s="73"/>
      <c r="UEN125" s="73"/>
      <c r="UEO125" s="74"/>
      <c r="UEP125" s="74"/>
      <c r="UEQ125" s="77"/>
      <c r="UER125" s="77"/>
      <c r="UES125" s="11"/>
      <c r="UEY125" s="73"/>
      <c r="UEZ125" s="73"/>
      <c r="UFA125" s="73"/>
      <c r="UFB125" s="73"/>
      <c r="UFC125" s="74"/>
      <c r="UFD125" s="74"/>
      <c r="UFE125" s="77"/>
      <c r="UFF125" s="77"/>
      <c r="UFG125" s="11"/>
      <c r="UFM125" s="73"/>
      <c r="UFN125" s="73"/>
      <c r="UFO125" s="73"/>
      <c r="UFP125" s="73"/>
      <c r="UFQ125" s="74"/>
      <c r="UFR125" s="74"/>
      <c r="UFS125" s="77"/>
      <c r="UFT125" s="77"/>
      <c r="UFU125" s="11"/>
      <c r="UGA125" s="73"/>
      <c r="UGB125" s="73"/>
      <c r="UGC125" s="73"/>
      <c r="UGD125" s="73"/>
      <c r="UGE125" s="74"/>
      <c r="UGF125" s="74"/>
      <c r="UGG125" s="77"/>
      <c r="UGH125" s="77"/>
      <c r="UGI125" s="11"/>
      <c r="UGO125" s="73"/>
      <c r="UGP125" s="73"/>
      <c r="UGQ125" s="73"/>
      <c r="UGR125" s="73"/>
      <c r="UGS125" s="74"/>
      <c r="UGT125" s="74"/>
      <c r="UGU125" s="77"/>
      <c r="UGV125" s="77"/>
      <c r="UGW125" s="11"/>
      <c r="UHC125" s="73"/>
      <c r="UHD125" s="73"/>
      <c r="UHE125" s="73"/>
      <c r="UHF125" s="73"/>
      <c r="UHG125" s="74"/>
      <c r="UHH125" s="74"/>
      <c r="UHI125" s="77"/>
      <c r="UHJ125" s="77"/>
      <c r="UHK125" s="11"/>
      <c r="UHQ125" s="73"/>
      <c r="UHR125" s="73"/>
      <c r="UHS125" s="73"/>
      <c r="UHT125" s="73"/>
      <c r="UHU125" s="74"/>
      <c r="UHV125" s="74"/>
      <c r="UHW125" s="77"/>
      <c r="UHX125" s="77"/>
      <c r="UHY125" s="11"/>
      <c r="UIE125" s="73"/>
      <c r="UIF125" s="73"/>
      <c r="UIG125" s="73"/>
      <c r="UIH125" s="73"/>
      <c r="UII125" s="74"/>
      <c r="UIJ125" s="74"/>
      <c r="UIK125" s="77"/>
      <c r="UIL125" s="77"/>
      <c r="UIM125" s="11"/>
      <c r="UIS125" s="73"/>
      <c r="UIT125" s="73"/>
      <c r="UIU125" s="73"/>
      <c r="UIV125" s="73"/>
      <c r="UIW125" s="74"/>
      <c r="UIX125" s="74"/>
      <c r="UIY125" s="77"/>
      <c r="UIZ125" s="77"/>
      <c r="UJA125" s="11"/>
      <c r="UJG125" s="73"/>
      <c r="UJH125" s="73"/>
      <c r="UJI125" s="73"/>
      <c r="UJJ125" s="73"/>
      <c r="UJK125" s="74"/>
      <c r="UJL125" s="74"/>
      <c r="UJM125" s="77"/>
      <c r="UJN125" s="77"/>
      <c r="UJO125" s="11"/>
      <c r="UJU125" s="73"/>
      <c r="UJV125" s="73"/>
      <c r="UJW125" s="73"/>
      <c r="UJX125" s="73"/>
      <c r="UJY125" s="74"/>
      <c r="UJZ125" s="74"/>
      <c r="UKA125" s="77"/>
      <c r="UKB125" s="77"/>
      <c r="UKC125" s="11"/>
      <c r="UKI125" s="73"/>
      <c r="UKJ125" s="73"/>
      <c r="UKK125" s="73"/>
      <c r="UKL125" s="73"/>
      <c r="UKM125" s="74"/>
      <c r="UKN125" s="74"/>
      <c r="UKO125" s="77"/>
      <c r="UKP125" s="77"/>
      <c r="UKQ125" s="11"/>
      <c r="UKW125" s="73"/>
      <c r="UKX125" s="73"/>
      <c r="UKY125" s="73"/>
      <c r="UKZ125" s="73"/>
      <c r="ULA125" s="74"/>
      <c r="ULB125" s="74"/>
      <c r="ULC125" s="77"/>
      <c r="ULD125" s="77"/>
      <c r="ULE125" s="11"/>
      <c r="ULK125" s="73"/>
      <c r="ULL125" s="73"/>
      <c r="ULM125" s="73"/>
      <c r="ULN125" s="73"/>
      <c r="ULO125" s="74"/>
      <c r="ULP125" s="74"/>
      <c r="ULQ125" s="77"/>
      <c r="ULR125" s="77"/>
      <c r="ULS125" s="11"/>
      <c r="ULY125" s="73"/>
      <c r="ULZ125" s="73"/>
      <c r="UMA125" s="73"/>
      <c r="UMB125" s="73"/>
      <c r="UMC125" s="74"/>
      <c r="UMD125" s="74"/>
      <c r="UME125" s="77"/>
      <c r="UMF125" s="77"/>
      <c r="UMG125" s="11"/>
      <c r="UMM125" s="73"/>
      <c r="UMN125" s="73"/>
      <c r="UMO125" s="73"/>
      <c r="UMP125" s="73"/>
      <c r="UMQ125" s="74"/>
      <c r="UMR125" s="74"/>
      <c r="UMS125" s="77"/>
      <c r="UMT125" s="77"/>
      <c r="UMU125" s="11"/>
      <c r="UNA125" s="73"/>
      <c r="UNB125" s="73"/>
      <c r="UNC125" s="73"/>
      <c r="UND125" s="73"/>
      <c r="UNE125" s="74"/>
      <c r="UNF125" s="74"/>
      <c r="UNG125" s="77"/>
      <c r="UNH125" s="77"/>
      <c r="UNI125" s="11"/>
      <c r="UNO125" s="73"/>
      <c r="UNP125" s="73"/>
      <c r="UNQ125" s="73"/>
      <c r="UNR125" s="73"/>
      <c r="UNS125" s="74"/>
      <c r="UNT125" s="74"/>
      <c r="UNU125" s="77"/>
      <c r="UNV125" s="77"/>
      <c r="UNW125" s="11"/>
      <c r="UOC125" s="73"/>
      <c r="UOD125" s="73"/>
      <c r="UOE125" s="73"/>
      <c r="UOF125" s="73"/>
      <c r="UOG125" s="74"/>
      <c r="UOH125" s="74"/>
      <c r="UOI125" s="77"/>
      <c r="UOJ125" s="77"/>
      <c r="UOK125" s="11"/>
      <c r="UOQ125" s="73"/>
      <c r="UOR125" s="73"/>
      <c r="UOS125" s="73"/>
      <c r="UOT125" s="73"/>
      <c r="UOU125" s="74"/>
      <c r="UOV125" s="74"/>
      <c r="UOW125" s="77"/>
      <c r="UOX125" s="77"/>
      <c r="UOY125" s="11"/>
      <c r="UPE125" s="73"/>
      <c r="UPF125" s="73"/>
      <c r="UPG125" s="73"/>
      <c r="UPH125" s="73"/>
      <c r="UPI125" s="74"/>
      <c r="UPJ125" s="74"/>
      <c r="UPK125" s="77"/>
      <c r="UPL125" s="77"/>
      <c r="UPM125" s="11"/>
      <c r="UPS125" s="73"/>
      <c r="UPT125" s="73"/>
      <c r="UPU125" s="73"/>
      <c r="UPV125" s="73"/>
      <c r="UPW125" s="74"/>
      <c r="UPX125" s="74"/>
      <c r="UPY125" s="77"/>
      <c r="UPZ125" s="77"/>
      <c r="UQA125" s="11"/>
      <c r="UQG125" s="73"/>
      <c r="UQH125" s="73"/>
      <c r="UQI125" s="73"/>
      <c r="UQJ125" s="73"/>
      <c r="UQK125" s="74"/>
      <c r="UQL125" s="74"/>
      <c r="UQM125" s="77"/>
      <c r="UQN125" s="77"/>
      <c r="UQO125" s="11"/>
      <c r="UQU125" s="73"/>
      <c r="UQV125" s="73"/>
      <c r="UQW125" s="73"/>
      <c r="UQX125" s="73"/>
      <c r="UQY125" s="74"/>
      <c r="UQZ125" s="74"/>
      <c r="URA125" s="77"/>
      <c r="URB125" s="77"/>
      <c r="URC125" s="11"/>
      <c r="URI125" s="73"/>
      <c r="URJ125" s="73"/>
      <c r="URK125" s="73"/>
      <c r="URL125" s="73"/>
      <c r="URM125" s="74"/>
      <c r="URN125" s="74"/>
      <c r="URO125" s="77"/>
      <c r="URP125" s="77"/>
      <c r="URQ125" s="11"/>
      <c r="URW125" s="73"/>
      <c r="URX125" s="73"/>
      <c r="URY125" s="73"/>
      <c r="URZ125" s="73"/>
      <c r="USA125" s="74"/>
      <c r="USB125" s="74"/>
      <c r="USC125" s="77"/>
      <c r="USD125" s="77"/>
      <c r="USE125" s="11"/>
      <c r="USK125" s="73"/>
      <c r="USL125" s="73"/>
      <c r="USM125" s="73"/>
      <c r="USN125" s="73"/>
      <c r="USO125" s="74"/>
      <c r="USP125" s="74"/>
      <c r="USQ125" s="77"/>
      <c r="USR125" s="77"/>
      <c r="USS125" s="11"/>
      <c r="USY125" s="73"/>
      <c r="USZ125" s="73"/>
      <c r="UTA125" s="73"/>
      <c r="UTB125" s="73"/>
      <c r="UTC125" s="74"/>
      <c r="UTD125" s="74"/>
      <c r="UTE125" s="77"/>
      <c r="UTF125" s="77"/>
      <c r="UTG125" s="11"/>
      <c r="UTM125" s="73"/>
      <c r="UTN125" s="73"/>
      <c r="UTO125" s="73"/>
      <c r="UTP125" s="73"/>
      <c r="UTQ125" s="74"/>
      <c r="UTR125" s="74"/>
      <c r="UTS125" s="77"/>
      <c r="UTT125" s="77"/>
      <c r="UTU125" s="11"/>
      <c r="UUA125" s="73"/>
      <c r="UUB125" s="73"/>
      <c r="UUC125" s="73"/>
      <c r="UUD125" s="73"/>
      <c r="UUE125" s="74"/>
      <c r="UUF125" s="74"/>
      <c r="UUG125" s="77"/>
      <c r="UUH125" s="77"/>
      <c r="UUI125" s="11"/>
      <c r="UUO125" s="73"/>
      <c r="UUP125" s="73"/>
      <c r="UUQ125" s="73"/>
      <c r="UUR125" s="73"/>
      <c r="UUS125" s="74"/>
      <c r="UUT125" s="74"/>
      <c r="UUU125" s="77"/>
      <c r="UUV125" s="77"/>
      <c r="UUW125" s="11"/>
      <c r="UVC125" s="73"/>
      <c r="UVD125" s="73"/>
      <c r="UVE125" s="73"/>
      <c r="UVF125" s="73"/>
      <c r="UVG125" s="74"/>
      <c r="UVH125" s="74"/>
      <c r="UVI125" s="77"/>
      <c r="UVJ125" s="77"/>
      <c r="UVK125" s="11"/>
      <c r="UVQ125" s="73"/>
      <c r="UVR125" s="73"/>
      <c r="UVS125" s="73"/>
      <c r="UVT125" s="73"/>
      <c r="UVU125" s="74"/>
      <c r="UVV125" s="74"/>
      <c r="UVW125" s="77"/>
      <c r="UVX125" s="77"/>
      <c r="UVY125" s="11"/>
      <c r="UWE125" s="73"/>
      <c r="UWF125" s="73"/>
      <c r="UWG125" s="73"/>
      <c r="UWH125" s="73"/>
      <c r="UWI125" s="74"/>
      <c r="UWJ125" s="74"/>
      <c r="UWK125" s="77"/>
      <c r="UWL125" s="77"/>
      <c r="UWM125" s="11"/>
      <c r="UWS125" s="73"/>
      <c r="UWT125" s="73"/>
      <c r="UWU125" s="73"/>
      <c r="UWV125" s="73"/>
      <c r="UWW125" s="74"/>
      <c r="UWX125" s="74"/>
      <c r="UWY125" s="77"/>
      <c r="UWZ125" s="77"/>
      <c r="UXA125" s="11"/>
      <c r="UXG125" s="73"/>
      <c r="UXH125" s="73"/>
      <c r="UXI125" s="73"/>
      <c r="UXJ125" s="73"/>
      <c r="UXK125" s="74"/>
      <c r="UXL125" s="74"/>
      <c r="UXM125" s="77"/>
      <c r="UXN125" s="77"/>
      <c r="UXO125" s="11"/>
      <c r="UXU125" s="73"/>
      <c r="UXV125" s="73"/>
      <c r="UXW125" s="73"/>
      <c r="UXX125" s="73"/>
      <c r="UXY125" s="74"/>
      <c r="UXZ125" s="74"/>
      <c r="UYA125" s="77"/>
      <c r="UYB125" s="77"/>
      <c r="UYC125" s="11"/>
      <c r="UYI125" s="73"/>
      <c r="UYJ125" s="73"/>
      <c r="UYK125" s="73"/>
      <c r="UYL125" s="73"/>
      <c r="UYM125" s="74"/>
      <c r="UYN125" s="74"/>
      <c r="UYO125" s="77"/>
      <c r="UYP125" s="77"/>
      <c r="UYQ125" s="11"/>
      <c r="UYW125" s="73"/>
      <c r="UYX125" s="73"/>
      <c r="UYY125" s="73"/>
      <c r="UYZ125" s="73"/>
      <c r="UZA125" s="74"/>
      <c r="UZB125" s="74"/>
      <c r="UZC125" s="77"/>
      <c r="UZD125" s="77"/>
      <c r="UZE125" s="11"/>
      <c r="UZK125" s="73"/>
      <c r="UZL125" s="73"/>
      <c r="UZM125" s="73"/>
      <c r="UZN125" s="73"/>
      <c r="UZO125" s="74"/>
      <c r="UZP125" s="74"/>
      <c r="UZQ125" s="77"/>
      <c r="UZR125" s="77"/>
      <c r="UZS125" s="11"/>
      <c r="UZY125" s="73"/>
      <c r="UZZ125" s="73"/>
      <c r="VAA125" s="73"/>
      <c r="VAB125" s="73"/>
      <c r="VAC125" s="74"/>
      <c r="VAD125" s="74"/>
      <c r="VAE125" s="77"/>
      <c r="VAF125" s="77"/>
      <c r="VAG125" s="11"/>
      <c r="VAM125" s="73"/>
      <c r="VAN125" s="73"/>
      <c r="VAO125" s="73"/>
      <c r="VAP125" s="73"/>
      <c r="VAQ125" s="74"/>
      <c r="VAR125" s="74"/>
      <c r="VAS125" s="77"/>
      <c r="VAT125" s="77"/>
      <c r="VAU125" s="11"/>
      <c r="VBA125" s="73"/>
      <c r="VBB125" s="73"/>
      <c r="VBC125" s="73"/>
      <c r="VBD125" s="73"/>
      <c r="VBE125" s="74"/>
      <c r="VBF125" s="74"/>
      <c r="VBG125" s="77"/>
      <c r="VBH125" s="77"/>
      <c r="VBI125" s="11"/>
      <c r="VBO125" s="73"/>
      <c r="VBP125" s="73"/>
      <c r="VBQ125" s="73"/>
      <c r="VBR125" s="73"/>
      <c r="VBS125" s="74"/>
      <c r="VBT125" s="74"/>
      <c r="VBU125" s="77"/>
      <c r="VBV125" s="77"/>
      <c r="VBW125" s="11"/>
      <c r="VCC125" s="73"/>
      <c r="VCD125" s="73"/>
      <c r="VCE125" s="73"/>
      <c r="VCF125" s="73"/>
      <c r="VCG125" s="74"/>
      <c r="VCH125" s="74"/>
      <c r="VCI125" s="77"/>
      <c r="VCJ125" s="77"/>
      <c r="VCK125" s="11"/>
      <c r="VCQ125" s="73"/>
      <c r="VCR125" s="73"/>
      <c r="VCS125" s="73"/>
      <c r="VCT125" s="73"/>
      <c r="VCU125" s="74"/>
      <c r="VCV125" s="74"/>
      <c r="VCW125" s="77"/>
      <c r="VCX125" s="77"/>
      <c r="VCY125" s="11"/>
      <c r="VDE125" s="73"/>
      <c r="VDF125" s="73"/>
      <c r="VDG125" s="73"/>
      <c r="VDH125" s="73"/>
      <c r="VDI125" s="74"/>
      <c r="VDJ125" s="74"/>
      <c r="VDK125" s="77"/>
      <c r="VDL125" s="77"/>
      <c r="VDM125" s="11"/>
      <c r="VDS125" s="73"/>
      <c r="VDT125" s="73"/>
      <c r="VDU125" s="73"/>
      <c r="VDV125" s="73"/>
      <c r="VDW125" s="74"/>
      <c r="VDX125" s="74"/>
      <c r="VDY125" s="77"/>
      <c r="VDZ125" s="77"/>
      <c r="VEA125" s="11"/>
      <c r="VEG125" s="73"/>
      <c r="VEH125" s="73"/>
      <c r="VEI125" s="73"/>
      <c r="VEJ125" s="73"/>
      <c r="VEK125" s="74"/>
      <c r="VEL125" s="74"/>
      <c r="VEM125" s="77"/>
      <c r="VEN125" s="77"/>
      <c r="VEO125" s="11"/>
      <c r="VEU125" s="73"/>
      <c r="VEV125" s="73"/>
      <c r="VEW125" s="73"/>
      <c r="VEX125" s="73"/>
      <c r="VEY125" s="74"/>
      <c r="VEZ125" s="74"/>
      <c r="VFA125" s="77"/>
      <c r="VFB125" s="77"/>
      <c r="VFC125" s="11"/>
      <c r="VFI125" s="73"/>
      <c r="VFJ125" s="73"/>
      <c r="VFK125" s="73"/>
      <c r="VFL125" s="73"/>
      <c r="VFM125" s="74"/>
      <c r="VFN125" s="74"/>
      <c r="VFO125" s="77"/>
      <c r="VFP125" s="77"/>
      <c r="VFQ125" s="11"/>
      <c r="VFW125" s="73"/>
      <c r="VFX125" s="73"/>
      <c r="VFY125" s="73"/>
      <c r="VFZ125" s="73"/>
      <c r="VGA125" s="74"/>
      <c r="VGB125" s="74"/>
      <c r="VGC125" s="77"/>
      <c r="VGD125" s="77"/>
      <c r="VGE125" s="11"/>
      <c r="VGK125" s="73"/>
      <c r="VGL125" s="73"/>
      <c r="VGM125" s="73"/>
      <c r="VGN125" s="73"/>
      <c r="VGO125" s="74"/>
      <c r="VGP125" s="74"/>
      <c r="VGQ125" s="77"/>
      <c r="VGR125" s="77"/>
      <c r="VGS125" s="11"/>
      <c r="VGY125" s="73"/>
      <c r="VGZ125" s="73"/>
      <c r="VHA125" s="73"/>
      <c r="VHB125" s="73"/>
      <c r="VHC125" s="74"/>
      <c r="VHD125" s="74"/>
      <c r="VHE125" s="77"/>
      <c r="VHF125" s="77"/>
      <c r="VHG125" s="11"/>
      <c r="VHM125" s="73"/>
      <c r="VHN125" s="73"/>
      <c r="VHO125" s="73"/>
      <c r="VHP125" s="73"/>
      <c r="VHQ125" s="74"/>
      <c r="VHR125" s="74"/>
      <c r="VHS125" s="77"/>
      <c r="VHT125" s="77"/>
      <c r="VHU125" s="11"/>
      <c r="VIA125" s="73"/>
      <c r="VIB125" s="73"/>
      <c r="VIC125" s="73"/>
      <c r="VID125" s="73"/>
      <c r="VIE125" s="74"/>
      <c r="VIF125" s="74"/>
      <c r="VIG125" s="77"/>
      <c r="VIH125" s="77"/>
      <c r="VII125" s="11"/>
      <c r="VIO125" s="73"/>
      <c r="VIP125" s="73"/>
      <c r="VIQ125" s="73"/>
      <c r="VIR125" s="73"/>
      <c r="VIS125" s="74"/>
      <c r="VIT125" s="74"/>
      <c r="VIU125" s="77"/>
      <c r="VIV125" s="77"/>
      <c r="VIW125" s="11"/>
      <c r="VJC125" s="73"/>
      <c r="VJD125" s="73"/>
      <c r="VJE125" s="73"/>
      <c r="VJF125" s="73"/>
      <c r="VJG125" s="74"/>
      <c r="VJH125" s="74"/>
      <c r="VJI125" s="77"/>
      <c r="VJJ125" s="77"/>
      <c r="VJK125" s="11"/>
      <c r="VJQ125" s="73"/>
      <c r="VJR125" s="73"/>
      <c r="VJS125" s="73"/>
      <c r="VJT125" s="73"/>
      <c r="VJU125" s="74"/>
      <c r="VJV125" s="74"/>
      <c r="VJW125" s="77"/>
      <c r="VJX125" s="77"/>
      <c r="VJY125" s="11"/>
      <c r="VKE125" s="73"/>
      <c r="VKF125" s="73"/>
      <c r="VKG125" s="73"/>
      <c r="VKH125" s="73"/>
      <c r="VKI125" s="74"/>
      <c r="VKJ125" s="74"/>
      <c r="VKK125" s="77"/>
      <c r="VKL125" s="77"/>
      <c r="VKM125" s="11"/>
      <c r="VKS125" s="73"/>
      <c r="VKT125" s="73"/>
      <c r="VKU125" s="73"/>
      <c r="VKV125" s="73"/>
      <c r="VKW125" s="74"/>
      <c r="VKX125" s="74"/>
      <c r="VKY125" s="77"/>
      <c r="VKZ125" s="77"/>
      <c r="VLA125" s="11"/>
      <c r="VLG125" s="73"/>
      <c r="VLH125" s="73"/>
      <c r="VLI125" s="73"/>
      <c r="VLJ125" s="73"/>
      <c r="VLK125" s="74"/>
      <c r="VLL125" s="74"/>
      <c r="VLM125" s="77"/>
      <c r="VLN125" s="77"/>
      <c r="VLO125" s="11"/>
      <c r="VLU125" s="73"/>
      <c r="VLV125" s="73"/>
      <c r="VLW125" s="73"/>
      <c r="VLX125" s="73"/>
      <c r="VLY125" s="74"/>
      <c r="VLZ125" s="74"/>
      <c r="VMA125" s="77"/>
      <c r="VMB125" s="77"/>
      <c r="VMC125" s="11"/>
      <c r="VMI125" s="73"/>
      <c r="VMJ125" s="73"/>
      <c r="VMK125" s="73"/>
      <c r="VML125" s="73"/>
      <c r="VMM125" s="74"/>
      <c r="VMN125" s="74"/>
      <c r="VMO125" s="77"/>
      <c r="VMP125" s="77"/>
      <c r="VMQ125" s="11"/>
      <c r="VMW125" s="73"/>
      <c r="VMX125" s="73"/>
      <c r="VMY125" s="73"/>
      <c r="VMZ125" s="73"/>
      <c r="VNA125" s="74"/>
      <c r="VNB125" s="74"/>
      <c r="VNC125" s="77"/>
      <c r="VND125" s="77"/>
      <c r="VNE125" s="11"/>
      <c r="VNK125" s="73"/>
      <c r="VNL125" s="73"/>
      <c r="VNM125" s="73"/>
      <c r="VNN125" s="73"/>
      <c r="VNO125" s="74"/>
      <c r="VNP125" s="74"/>
      <c r="VNQ125" s="77"/>
      <c r="VNR125" s="77"/>
      <c r="VNS125" s="11"/>
      <c r="VNY125" s="73"/>
      <c r="VNZ125" s="73"/>
      <c r="VOA125" s="73"/>
      <c r="VOB125" s="73"/>
      <c r="VOC125" s="74"/>
      <c r="VOD125" s="74"/>
      <c r="VOE125" s="77"/>
      <c r="VOF125" s="77"/>
      <c r="VOG125" s="11"/>
      <c r="VOM125" s="73"/>
      <c r="VON125" s="73"/>
      <c r="VOO125" s="73"/>
      <c r="VOP125" s="73"/>
      <c r="VOQ125" s="74"/>
      <c r="VOR125" s="74"/>
      <c r="VOS125" s="77"/>
      <c r="VOT125" s="77"/>
      <c r="VOU125" s="11"/>
      <c r="VPA125" s="73"/>
      <c r="VPB125" s="73"/>
      <c r="VPC125" s="73"/>
      <c r="VPD125" s="73"/>
      <c r="VPE125" s="74"/>
      <c r="VPF125" s="74"/>
      <c r="VPG125" s="77"/>
      <c r="VPH125" s="77"/>
      <c r="VPI125" s="11"/>
      <c r="VPO125" s="73"/>
      <c r="VPP125" s="73"/>
      <c r="VPQ125" s="73"/>
      <c r="VPR125" s="73"/>
      <c r="VPS125" s="74"/>
      <c r="VPT125" s="74"/>
      <c r="VPU125" s="77"/>
      <c r="VPV125" s="77"/>
      <c r="VPW125" s="11"/>
      <c r="VQC125" s="73"/>
      <c r="VQD125" s="73"/>
      <c r="VQE125" s="73"/>
      <c r="VQF125" s="73"/>
      <c r="VQG125" s="74"/>
      <c r="VQH125" s="74"/>
      <c r="VQI125" s="77"/>
      <c r="VQJ125" s="77"/>
      <c r="VQK125" s="11"/>
      <c r="VQQ125" s="73"/>
      <c r="VQR125" s="73"/>
      <c r="VQS125" s="73"/>
      <c r="VQT125" s="73"/>
      <c r="VQU125" s="74"/>
      <c r="VQV125" s="74"/>
      <c r="VQW125" s="77"/>
      <c r="VQX125" s="77"/>
      <c r="VQY125" s="11"/>
      <c r="VRE125" s="73"/>
      <c r="VRF125" s="73"/>
      <c r="VRG125" s="73"/>
      <c r="VRH125" s="73"/>
      <c r="VRI125" s="74"/>
      <c r="VRJ125" s="74"/>
      <c r="VRK125" s="77"/>
      <c r="VRL125" s="77"/>
      <c r="VRM125" s="11"/>
      <c r="VRS125" s="73"/>
      <c r="VRT125" s="73"/>
      <c r="VRU125" s="73"/>
      <c r="VRV125" s="73"/>
      <c r="VRW125" s="74"/>
      <c r="VRX125" s="74"/>
      <c r="VRY125" s="77"/>
      <c r="VRZ125" s="77"/>
      <c r="VSA125" s="11"/>
      <c r="VSG125" s="73"/>
      <c r="VSH125" s="73"/>
      <c r="VSI125" s="73"/>
      <c r="VSJ125" s="73"/>
      <c r="VSK125" s="74"/>
      <c r="VSL125" s="74"/>
      <c r="VSM125" s="77"/>
      <c r="VSN125" s="77"/>
      <c r="VSO125" s="11"/>
      <c r="VSU125" s="73"/>
      <c r="VSV125" s="73"/>
      <c r="VSW125" s="73"/>
      <c r="VSX125" s="73"/>
      <c r="VSY125" s="74"/>
      <c r="VSZ125" s="74"/>
      <c r="VTA125" s="77"/>
      <c r="VTB125" s="77"/>
      <c r="VTC125" s="11"/>
      <c r="VTI125" s="73"/>
      <c r="VTJ125" s="73"/>
      <c r="VTK125" s="73"/>
      <c r="VTL125" s="73"/>
      <c r="VTM125" s="74"/>
      <c r="VTN125" s="74"/>
      <c r="VTO125" s="77"/>
      <c r="VTP125" s="77"/>
      <c r="VTQ125" s="11"/>
      <c r="VTW125" s="73"/>
      <c r="VTX125" s="73"/>
      <c r="VTY125" s="73"/>
      <c r="VTZ125" s="73"/>
      <c r="VUA125" s="74"/>
      <c r="VUB125" s="74"/>
      <c r="VUC125" s="77"/>
      <c r="VUD125" s="77"/>
      <c r="VUE125" s="11"/>
      <c r="VUK125" s="73"/>
      <c r="VUL125" s="73"/>
      <c r="VUM125" s="73"/>
      <c r="VUN125" s="73"/>
      <c r="VUO125" s="74"/>
      <c r="VUP125" s="74"/>
      <c r="VUQ125" s="77"/>
      <c r="VUR125" s="77"/>
      <c r="VUS125" s="11"/>
      <c r="VUY125" s="73"/>
      <c r="VUZ125" s="73"/>
      <c r="VVA125" s="73"/>
      <c r="VVB125" s="73"/>
      <c r="VVC125" s="74"/>
      <c r="VVD125" s="74"/>
      <c r="VVE125" s="77"/>
      <c r="VVF125" s="77"/>
      <c r="VVG125" s="11"/>
      <c r="VVM125" s="73"/>
      <c r="VVN125" s="73"/>
      <c r="VVO125" s="73"/>
      <c r="VVP125" s="73"/>
      <c r="VVQ125" s="74"/>
      <c r="VVR125" s="74"/>
      <c r="VVS125" s="77"/>
      <c r="VVT125" s="77"/>
      <c r="VVU125" s="11"/>
      <c r="VWA125" s="73"/>
      <c r="VWB125" s="73"/>
      <c r="VWC125" s="73"/>
      <c r="VWD125" s="73"/>
      <c r="VWE125" s="74"/>
      <c r="VWF125" s="74"/>
      <c r="VWG125" s="77"/>
      <c r="VWH125" s="77"/>
      <c r="VWI125" s="11"/>
      <c r="VWO125" s="73"/>
      <c r="VWP125" s="73"/>
      <c r="VWQ125" s="73"/>
      <c r="VWR125" s="73"/>
      <c r="VWS125" s="74"/>
      <c r="VWT125" s="74"/>
      <c r="VWU125" s="77"/>
      <c r="VWV125" s="77"/>
      <c r="VWW125" s="11"/>
      <c r="VXC125" s="73"/>
      <c r="VXD125" s="73"/>
      <c r="VXE125" s="73"/>
      <c r="VXF125" s="73"/>
      <c r="VXG125" s="74"/>
      <c r="VXH125" s="74"/>
      <c r="VXI125" s="77"/>
      <c r="VXJ125" s="77"/>
      <c r="VXK125" s="11"/>
      <c r="VXQ125" s="73"/>
      <c r="VXR125" s="73"/>
      <c r="VXS125" s="73"/>
      <c r="VXT125" s="73"/>
      <c r="VXU125" s="74"/>
      <c r="VXV125" s="74"/>
      <c r="VXW125" s="77"/>
      <c r="VXX125" s="77"/>
      <c r="VXY125" s="11"/>
      <c r="VYE125" s="73"/>
      <c r="VYF125" s="73"/>
      <c r="VYG125" s="73"/>
      <c r="VYH125" s="73"/>
      <c r="VYI125" s="74"/>
      <c r="VYJ125" s="74"/>
      <c r="VYK125" s="77"/>
      <c r="VYL125" s="77"/>
      <c r="VYM125" s="11"/>
      <c r="VYS125" s="73"/>
      <c r="VYT125" s="73"/>
      <c r="VYU125" s="73"/>
      <c r="VYV125" s="73"/>
      <c r="VYW125" s="74"/>
      <c r="VYX125" s="74"/>
      <c r="VYY125" s="77"/>
      <c r="VYZ125" s="77"/>
      <c r="VZA125" s="11"/>
      <c r="VZG125" s="73"/>
      <c r="VZH125" s="73"/>
      <c r="VZI125" s="73"/>
      <c r="VZJ125" s="73"/>
      <c r="VZK125" s="74"/>
      <c r="VZL125" s="74"/>
      <c r="VZM125" s="77"/>
      <c r="VZN125" s="77"/>
      <c r="VZO125" s="11"/>
      <c r="VZU125" s="73"/>
      <c r="VZV125" s="73"/>
      <c r="VZW125" s="73"/>
      <c r="VZX125" s="73"/>
      <c r="VZY125" s="74"/>
      <c r="VZZ125" s="74"/>
      <c r="WAA125" s="77"/>
      <c r="WAB125" s="77"/>
      <c r="WAC125" s="11"/>
      <c r="WAI125" s="73"/>
      <c r="WAJ125" s="73"/>
      <c r="WAK125" s="73"/>
      <c r="WAL125" s="73"/>
      <c r="WAM125" s="74"/>
      <c r="WAN125" s="74"/>
      <c r="WAO125" s="77"/>
      <c r="WAP125" s="77"/>
      <c r="WAQ125" s="11"/>
      <c r="WAW125" s="73"/>
      <c r="WAX125" s="73"/>
      <c r="WAY125" s="73"/>
      <c r="WAZ125" s="73"/>
      <c r="WBA125" s="74"/>
      <c r="WBB125" s="74"/>
      <c r="WBC125" s="77"/>
      <c r="WBD125" s="77"/>
      <c r="WBE125" s="11"/>
      <c r="WBK125" s="73"/>
      <c r="WBL125" s="73"/>
      <c r="WBM125" s="73"/>
      <c r="WBN125" s="73"/>
      <c r="WBO125" s="74"/>
      <c r="WBP125" s="74"/>
      <c r="WBQ125" s="77"/>
      <c r="WBR125" s="77"/>
      <c r="WBS125" s="11"/>
      <c r="WBY125" s="73"/>
      <c r="WBZ125" s="73"/>
      <c r="WCA125" s="73"/>
      <c r="WCB125" s="73"/>
      <c r="WCC125" s="74"/>
      <c r="WCD125" s="74"/>
      <c r="WCE125" s="77"/>
      <c r="WCF125" s="77"/>
      <c r="WCG125" s="11"/>
      <c r="WCM125" s="73"/>
      <c r="WCN125" s="73"/>
      <c r="WCO125" s="73"/>
      <c r="WCP125" s="73"/>
      <c r="WCQ125" s="74"/>
      <c r="WCR125" s="74"/>
      <c r="WCS125" s="77"/>
      <c r="WCT125" s="77"/>
      <c r="WCU125" s="11"/>
      <c r="WDA125" s="73"/>
      <c r="WDB125" s="73"/>
      <c r="WDC125" s="73"/>
      <c r="WDD125" s="73"/>
      <c r="WDE125" s="74"/>
      <c r="WDF125" s="74"/>
      <c r="WDG125" s="77"/>
      <c r="WDH125" s="77"/>
      <c r="WDI125" s="11"/>
      <c r="WDO125" s="73"/>
      <c r="WDP125" s="73"/>
      <c r="WDQ125" s="73"/>
      <c r="WDR125" s="73"/>
      <c r="WDS125" s="74"/>
      <c r="WDT125" s="74"/>
      <c r="WDU125" s="77"/>
      <c r="WDV125" s="77"/>
      <c r="WDW125" s="11"/>
      <c r="WEC125" s="73"/>
      <c r="WED125" s="73"/>
      <c r="WEE125" s="73"/>
      <c r="WEF125" s="73"/>
      <c r="WEG125" s="74"/>
      <c r="WEH125" s="74"/>
      <c r="WEI125" s="77"/>
      <c r="WEJ125" s="77"/>
      <c r="WEK125" s="11"/>
      <c r="WEQ125" s="73"/>
      <c r="WER125" s="73"/>
      <c r="WES125" s="73"/>
      <c r="WET125" s="73"/>
      <c r="WEU125" s="74"/>
      <c r="WEV125" s="74"/>
      <c r="WEW125" s="77"/>
      <c r="WEX125" s="77"/>
      <c r="WEY125" s="11"/>
      <c r="WFE125" s="73"/>
      <c r="WFF125" s="73"/>
      <c r="WFG125" s="73"/>
      <c r="WFH125" s="73"/>
      <c r="WFI125" s="74"/>
      <c r="WFJ125" s="74"/>
      <c r="WFK125" s="77"/>
      <c r="WFL125" s="77"/>
      <c r="WFM125" s="11"/>
      <c r="WFS125" s="73"/>
      <c r="WFT125" s="73"/>
      <c r="WFU125" s="73"/>
      <c r="WFV125" s="73"/>
      <c r="WFW125" s="74"/>
      <c r="WFX125" s="74"/>
      <c r="WFY125" s="77"/>
      <c r="WFZ125" s="77"/>
      <c r="WGA125" s="11"/>
      <c r="WGG125" s="73"/>
      <c r="WGH125" s="73"/>
      <c r="WGI125" s="73"/>
      <c r="WGJ125" s="73"/>
      <c r="WGK125" s="74"/>
      <c r="WGL125" s="74"/>
      <c r="WGM125" s="77"/>
      <c r="WGN125" s="77"/>
      <c r="WGO125" s="11"/>
      <c r="WGU125" s="73"/>
      <c r="WGV125" s="73"/>
      <c r="WGW125" s="73"/>
      <c r="WGX125" s="73"/>
      <c r="WGY125" s="74"/>
      <c r="WGZ125" s="74"/>
      <c r="WHA125" s="77"/>
      <c r="WHB125" s="77"/>
      <c r="WHC125" s="11"/>
      <c r="WHI125" s="73"/>
      <c r="WHJ125" s="73"/>
      <c r="WHK125" s="73"/>
      <c r="WHL125" s="73"/>
      <c r="WHM125" s="74"/>
      <c r="WHN125" s="74"/>
      <c r="WHO125" s="77"/>
      <c r="WHP125" s="77"/>
      <c r="WHQ125" s="11"/>
      <c r="WHW125" s="73"/>
      <c r="WHX125" s="73"/>
      <c r="WHY125" s="73"/>
      <c r="WHZ125" s="73"/>
      <c r="WIA125" s="74"/>
      <c r="WIB125" s="74"/>
      <c r="WIC125" s="77"/>
      <c r="WID125" s="77"/>
      <c r="WIE125" s="11"/>
      <c r="WIK125" s="73"/>
      <c r="WIL125" s="73"/>
      <c r="WIM125" s="73"/>
      <c r="WIN125" s="73"/>
      <c r="WIO125" s="74"/>
      <c r="WIP125" s="74"/>
      <c r="WIQ125" s="77"/>
      <c r="WIR125" s="77"/>
      <c r="WIS125" s="11"/>
      <c r="WIY125" s="73"/>
      <c r="WIZ125" s="73"/>
      <c r="WJA125" s="73"/>
      <c r="WJB125" s="73"/>
      <c r="WJC125" s="74"/>
      <c r="WJD125" s="74"/>
      <c r="WJE125" s="77"/>
      <c r="WJF125" s="77"/>
      <c r="WJG125" s="11"/>
      <c r="WJM125" s="73"/>
      <c r="WJN125" s="73"/>
      <c r="WJO125" s="73"/>
      <c r="WJP125" s="73"/>
      <c r="WJQ125" s="74"/>
      <c r="WJR125" s="74"/>
      <c r="WJS125" s="77"/>
      <c r="WJT125" s="77"/>
      <c r="WJU125" s="11"/>
      <c r="WKA125" s="73"/>
      <c r="WKB125" s="73"/>
      <c r="WKC125" s="73"/>
      <c r="WKD125" s="73"/>
      <c r="WKE125" s="74"/>
      <c r="WKF125" s="74"/>
      <c r="WKG125" s="77"/>
      <c r="WKH125" s="77"/>
      <c r="WKI125" s="11"/>
      <c r="WKO125" s="73"/>
      <c r="WKP125" s="73"/>
      <c r="WKQ125" s="73"/>
      <c r="WKR125" s="73"/>
      <c r="WKS125" s="74"/>
      <c r="WKT125" s="74"/>
      <c r="WKU125" s="77"/>
      <c r="WKV125" s="77"/>
      <c r="WKW125" s="11"/>
      <c r="WLC125" s="73"/>
      <c r="WLD125" s="73"/>
      <c r="WLE125" s="73"/>
      <c r="WLF125" s="73"/>
      <c r="WLG125" s="74"/>
      <c r="WLH125" s="74"/>
      <c r="WLI125" s="77"/>
      <c r="WLJ125" s="77"/>
      <c r="WLK125" s="11"/>
      <c r="WLQ125" s="73"/>
      <c r="WLR125" s="73"/>
      <c r="WLS125" s="73"/>
      <c r="WLT125" s="73"/>
      <c r="WLU125" s="74"/>
      <c r="WLV125" s="74"/>
      <c r="WLW125" s="77"/>
      <c r="WLX125" s="77"/>
      <c r="WLY125" s="11"/>
      <c r="WME125" s="73"/>
      <c r="WMF125" s="73"/>
      <c r="WMG125" s="73"/>
      <c r="WMH125" s="73"/>
      <c r="WMI125" s="74"/>
      <c r="WMJ125" s="74"/>
      <c r="WMK125" s="77"/>
      <c r="WML125" s="77"/>
      <c r="WMM125" s="11"/>
      <c r="WMS125" s="73"/>
      <c r="WMT125" s="73"/>
      <c r="WMU125" s="73"/>
      <c r="WMV125" s="73"/>
      <c r="WMW125" s="74"/>
      <c r="WMX125" s="74"/>
      <c r="WMY125" s="77"/>
      <c r="WMZ125" s="77"/>
      <c r="WNA125" s="11"/>
      <c r="WNG125" s="73"/>
      <c r="WNH125" s="73"/>
      <c r="WNI125" s="73"/>
      <c r="WNJ125" s="73"/>
      <c r="WNK125" s="74"/>
      <c r="WNL125" s="74"/>
      <c r="WNM125" s="77"/>
      <c r="WNN125" s="77"/>
      <c r="WNO125" s="11"/>
      <c r="WNU125" s="73"/>
      <c r="WNV125" s="73"/>
      <c r="WNW125" s="73"/>
      <c r="WNX125" s="73"/>
      <c r="WNY125" s="74"/>
      <c r="WNZ125" s="74"/>
      <c r="WOA125" s="77"/>
      <c r="WOB125" s="77"/>
      <c r="WOC125" s="11"/>
      <c r="WOI125" s="73"/>
      <c r="WOJ125" s="73"/>
      <c r="WOK125" s="73"/>
      <c r="WOL125" s="73"/>
      <c r="WOM125" s="74"/>
      <c r="WON125" s="74"/>
      <c r="WOO125" s="77"/>
      <c r="WOP125" s="77"/>
      <c r="WOQ125" s="11"/>
      <c r="WOW125" s="73"/>
      <c r="WOX125" s="73"/>
      <c r="WOY125" s="73"/>
      <c r="WOZ125" s="73"/>
      <c r="WPA125" s="74"/>
      <c r="WPB125" s="74"/>
      <c r="WPC125" s="77"/>
      <c r="WPD125" s="77"/>
      <c r="WPE125" s="11"/>
      <c r="WPK125" s="73"/>
      <c r="WPL125" s="73"/>
      <c r="WPM125" s="73"/>
      <c r="WPN125" s="73"/>
      <c r="WPO125" s="74"/>
      <c r="WPP125" s="74"/>
      <c r="WPQ125" s="77"/>
      <c r="WPR125" s="77"/>
      <c r="WPS125" s="11"/>
      <c r="WPY125" s="73"/>
      <c r="WPZ125" s="73"/>
      <c r="WQA125" s="73"/>
      <c r="WQB125" s="73"/>
      <c r="WQC125" s="74"/>
      <c r="WQD125" s="74"/>
      <c r="WQE125" s="77"/>
      <c r="WQF125" s="77"/>
      <c r="WQG125" s="11"/>
      <c r="WQM125" s="73"/>
      <c r="WQN125" s="73"/>
      <c r="WQO125" s="73"/>
      <c r="WQP125" s="73"/>
      <c r="WQQ125" s="74"/>
      <c r="WQR125" s="74"/>
      <c r="WQS125" s="77"/>
      <c r="WQT125" s="77"/>
      <c r="WQU125" s="11"/>
      <c r="WRA125" s="73"/>
      <c r="WRB125" s="73"/>
      <c r="WRC125" s="73"/>
      <c r="WRD125" s="73"/>
      <c r="WRE125" s="74"/>
      <c r="WRF125" s="74"/>
      <c r="WRG125" s="77"/>
      <c r="WRH125" s="77"/>
      <c r="WRI125" s="11"/>
      <c r="WRO125" s="73"/>
      <c r="WRP125" s="73"/>
      <c r="WRQ125" s="73"/>
      <c r="WRR125" s="73"/>
      <c r="WRS125" s="74"/>
      <c r="WRT125" s="74"/>
      <c r="WRU125" s="77"/>
      <c r="WRV125" s="77"/>
      <c r="WRW125" s="11"/>
      <c r="WSC125" s="73"/>
      <c r="WSD125" s="73"/>
      <c r="WSE125" s="73"/>
      <c r="WSF125" s="73"/>
      <c r="WSG125" s="74"/>
      <c r="WSH125" s="74"/>
      <c r="WSI125" s="77"/>
      <c r="WSJ125" s="77"/>
      <c r="WSK125" s="11"/>
      <c r="WSQ125" s="73"/>
      <c r="WSR125" s="73"/>
      <c r="WSS125" s="73"/>
      <c r="WST125" s="73"/>
      <c r="WSU125" s="74"/>
      <c r="WSV125" s="74"/>
      <c r="WSW125" s="77"/>
      <c r="WSX125" s="77"/>
      <c r="WSY125" s="11"/>
      <c r="WTE125" s="73"/>
      <c r="WTF125" s="73"/>
      <c r="WTG125" s="73"/>
      <c r="WTH125" s="73"/>
      <c r="WTI125" s="74"/>
      <c r="WTJ125" s="74"/>
      <c r="WTK125" s="77"/>
      <c r="WTL125" s="77"/>
      <c r="WTM125" s="11"/>
      <c r="WTS125" s="73"/>
      <c r="WTT125" s="73"/>
      <c r="WTU125" s="73"/>
      <c r="WTV125" s="73"/>
      <c r="WTW125" s="74"/>
      <c r="WTX125" s="74"/>
      <c r="WTY125" s="77"/>
      <c r="WTZ125" s="77"/>
      <c r="WUA125" s="11"/>
      <c r="WUG125" s="73"/>
      <c r="WUH125" s="73"/>
      <c r="WUI125" s="73"/>
      <c r="WUJ125" s="73"/>
      <c r="WUK125" s="74"/>
      <c r="WUL125" s="74"/>
      <c r="WUM125" s="77"/>
      <c r="WUN125" s="77"/>
      <c r="WUO125" s="11"/>
      <c r="WUU125" s="73"/>
      <c r="WUV125" s="73"/>
      <c r="WUW125" s="73"/>
      <c r="WUX125" s="73"/>
      <c r="WUY125" s="74"/>
      <c r="WUZ125" s="74"/>
      <c r="WVA125" s="77"/>
      <c r="WVB125" s="77"/>
      <c r="WVC125" s="11"/>
      <c r="WVI125" s="73"/>
      <c r="WVJ125" s="73"/>
      <c r="WVK125" s="73"/>
      <c r="WVL125" s="73"/>
      <c r="WVM125" s="74"/>
      <c r="WVN125" s="74"/>
      <c r="WVO125" s="77"/>
      <c r="WVP125" s="77"/>
      <c r="WVQ125" s="11"/>
      <c r="WVW125" s="73"/>
      <c r="WVX125" s="73"/>
      <c r="WVY125" s="73"/>
      <c r="WVZ125" s="73"/>
      <c r="WWA125" s="74"/>
      <c r="WWB125" s="74"/>
      <c r="WWC125" s="77"/>
      <c r="WWD125" s="77"/>
      <c r="WWE125" s="11"/>
      <c r="WWK125" s="73"/>
      <c r="WWL125" s="73"/>
      <c r="WWM125" s="73"/>
      <c r="WWN125" s="73"/>
      <c r="WWO125" s="74"/>
      <c r="WWP125" s="74"/>
      <c r="WWQ125" s="77"/>
      <c r="WWR125" s="77"/>
      <c r="WWS125" s="11"/>
      <c r="WWY125" s="73"/>
      <c r="WWZ125" s="73"/>
      <c r="WXA125" s="73"/>
      <c r="WXB125" s="73"/>
      <c r="WXC125" s="74"/>
      <c r="WXD125" s="74"/>
      <c r="WXE125" s="77"/>
      <c r="WXF125" s="77"/>
      <c r="WXG125" s="11"/>
      <c r="WXM125" s="73"/>
      <c r="WXN125" s="73"/>
      <c r="WXO125" s="73"/>
      <c r="WXP125" s="73"/>
      <c r="WXQ125" s="74"/>
      <c r="WXR125" s="74"/>
      <c r="WXS125" s="77"/>
      <c r="WXT125" s="77"/>
      <c r="WXU125" s="11"/>
      <c r="WYA125" s="73"/>
      <c r="WYB125" s="73"/>
      <c r="WYC125" s="73"/>
      <c r="WYD125" s="73"/>
      <c r="WYE125" s="74"/>
      <c r="WYF125" s="74"/>
      <c r="WYG125" s="77"/>
      <c r="WYH125" s="77"/>
      <c r="WYI125" s="11"/>
      <c r="WYO125" s="73"/>
      <c r="WYP125" s="73"/>
      <c r="WYQ125" s="73"/>
      <c r="WYR125" s="73"/>
      <c r="WYS125" s="74"/>
      <c r="WYT125" s="74"/>
      <c r="WYU125" s="77"/>
      <c r="WYV125" s="77"/>
      <c r="WYW125" s="11"/>
      <c r="WZC125" s="73"/>
      <c r="WZD125" s="73"/>
      <c r="WZE125" s="73"/>
      <c r="WZF125" s="73"/>
      <c r="WZG125" s="74"/>
      <c r="WZH125" s="74"/>
      <c r="WZI125" s="77"/>
      <c r="WZJ125" s="77"/>
      <c r="WZK125" s="11"/>
      <c r="WZQ125" s="73"/>
      <c r="WZR125" s="73"/>
      <c r="WZS125" s="73"/>
      <c r="WZT125" s="73"/>
      <c r="WZU125" s="74"/>
      <c r="WZV125" s="74"/>
      <c r="WZW125" s="77"/>
      <c r="WZX125" s="77"/>
      <c r="WZY125" s="11"/>
      <c r="XAE125" s="73"/>
      <c r="XAF125" s="73"/>
      <c r="XAG125" s="73"/>
      <c r="XAH125" s="73"/>
      <c r="XAI125" s="74"/>
      <c r="XAJ125" s="74"/>
      <c r="XAK125" s="77"/>
      <c r="XAL125" s="77"/>
      <c r="XAM125" s="11"/>
      <c r="XAS125" s="73"/>
      <c r="XAT125" s="73"/>
      <c r="XAU125" s="73"/>
      <c r="XAV125" s="73"/>
      <c r="XAW125" s="74"/>
      <c r="XAX125" s="74"/>
      <c r="XAY125" s="77"/>
      <c r="XAZ125" s="77"/>
      <c r="XBA125" s="11"/>
      <c r="XBG125" s="73"/>
      <c r="XBH125" s="73"/>
      <c r="XBI125" s="73"/>
      <c r="XBJ125" s="73"/>
      <c r="XBK125" s="74"/>
      <c r="XBL125" s="74"/>
      <c r="XBM125" s="77"/>
      <c r="XBN125" s="77"/>
      <c r="XBO125" s="11"/>
      <c r="XBU125" s="73"/>
      <c r="XBV125" s="73"/>
      <c r="XBW125" s="73"/>
      <c r="XBX125" s="73"/>
      <c r="XBY125" s="74"/>
      <c r="XBZ125" s="74"/>
      <c r="XCA125" s="77"/>
      <c r="XCB125" s="77"/>
      <c r="XCC125" s="11"/>
      <c r="XCI125" s="73"/>
      <c r="XCJ125" s="73"/>
      <c r="XCK125" s="73"/>
      <c r="XCL125" s="73"/>
      <c r="XCM125" s="74"/>
      <c r="XCN125" s="74"/>
      <c r="XCO125" s="77"/>
      <c r="XCP125" s="77"/>
      <c r="XCQ125" s="11"/>
      <c r="XCW125" s="73"/>
      <c r="XCX125" s="73"/>
      <c r="XCY125" s="73"/>
      <c r="XCZ125" s="73"/>
      <c r="XDA125" s="74"/>
      <c r="XDB125" s="74"/>
      <c r="XDC125" s="77"/>
      <c r="XDD125" s="77"/>
      <c r="XDE125" s="11"/>
      <c r="XDK125" s="73"/>
      <c r="XDL125" s="73"/>
      <c r="XDM125" s="73"/>
      <c r="XDN125" s="73"/>
      <c r="XDO125" s="74"/>
      <c r="XDP125" s="74"/>
      <c r="XDQ125" s="77"/>
      <c r="XDR125" s="77"/>
      <c r="XDS125" s="11"/>
      <c r="XDY125" s="73"/>
      <c r="XDZ125" s="73"/>
      <c r="XEA125" s="73"/>
      <c r="XEB125" s="73"/>
      <c r="XEC125" s="74"/>
      <c r="XED125" s="74"/>
      <c r="XEE125" s="77"/>
      <c r="XEF125" s="77"/>
      <c r="XEG125" s="11"/>
      <c r="XEM125" s="73"/>
      <c r="XEN125" s="73"/>
      <c r="XEO125" s="73"/>
      <c r="XEP125" s="73"/>
      <c r="XEQ125" s="74"/>
      <c r="XER125" s="74"/>
      <c r="XES125" s="77"/>
      <c r="XET125" s="77"/>
      <c r="XEU125" s="11"/>
      <c r="XFA125" s="73"/>
      <c r="XFB125" s="73"/>
      <c r="XFC125" s="73"/>
      <c r="XFD125" s="73"/>
    </row>
    <row r="126" spans="1:5119 5125:6141 6147:7163 7169:12287 12293:13309 13315:14331 14337:16384" x14ac:dyDescent="0.2">
      <c r="A126" s="73">
        <v>666906</v>
      </c>
      <c r="B126" s="73">
        <f>+_xlfn.XLOOKUP(A126,'[1]padron 2703'!A:A,'[1]padron 2703'!B:B,0)</f>
        <v>610024</v>
      </c>
      <c r="C126" s="73" t="str">
        <f>+_xlfn.XLOOKUP(A126,'[1]padron 2703'!A:A,'[1]padron 2703'!N:N,0)</f>
        <v>7791337010321</v>
      </c>
      <c r="D126" s="73" t="str">
        <f>+_xlfn.XLOOKUP(A126,'[1]padron 2703'!A:A,'[1]padron 2703'!D:D,0)</f>
        <v xml:space="preserve">YOGU LS.CLASICO NUTR.ACT FIRME DESC/VAI 190X      </v>
      </c>
      <c r="E126" s="74">
        <f>+_xlfn.XLOOKUP(A126,'[1]padron 2703'!A:A,'[1]padron 2703'!I:I,0)</f>
        <v>1598.8050000000001</v>
      </c>
      <c r="F126" s="74" t="s">
        <v>690</v>
      </c>
      <c r="G126" s="77">
        <v>46125</v>
      </c>
      <c r="H126" s="77">
        <v>46142</v>
      </c>
      <c r="O126" s="73"/>
      <c r="P126" s="73"/>
      <c r="Q126" s="73"/>
      <c r="R126" s="73"/>
      <c r="S126" s="74"/>
      <c r="T126" s="74"/>
      <c r="U126" s="77"/>
      <c r="V126" s="77"/>
      <c r="W126" s="11"/>
      <c r="AC126" s="73"/>
      <c r="AD126" s="73"/>
      <c r="AE126" s="73"/>
      <c r="AF126" s="73"/>
      <c r="AG126" s="74"/>
      <c r="AH126" s="74"/>
      <c r="AI126" s="77"/>
      <c r="AJ126" s="77"/>
      <c r="AK126" s="11"/>
      <c r="AQ126" s="73"/>
      <c r="AR126" s="73"/>
      <c r="AS126" s="73"/>
      <c r="AT126" s="73"/>
      <c r="AU126" s="74"/>
      <c r="AV126" s="74"/>
      <c r="AW126" s="77"/>
      <c r="AX126" s="77"/>
      <c r="AY126" s="11"/>
      <c r="BE126" s="73"/>
      <c r="BF126" s="73"/>
      <c r="BG126" s="73"/>
      <c r="BH126" s="73"/>
      <c r="BI126" s="74"/>
      <c r="BJ126" s="74"/>
      <c r="BK126" s="77"/>
      <c r="BL126" s="77"/>
      <c r="BM126" s="11"/>
      <c r="BS126" s="73"/>
      <c r="BT126" s="73"/>
      <c r="BU126" s="73"/>
      <c r="BV126" s="73"/>
      <c r="BW126" s="74"/>
      <c r="BX126" s="74"/>
      <c r="BY126" s="77"/>
      <c r="BZ126" s="77"/>
      <c r="CA126" s="11"/>
      <c r="CG126" s="73"/>
      <c r="CH126" s="73"/>
      <c r="CI126" s="73"/>
      <c r="CJ126" s="73"/>
      <c r="CK126" s="74"/>
      <c r="CL126" s="74"/>
      <c r="CM126" s="77"/>
      <c r="CN126" s="77"/>
      <c r="CO126" s="11"/>
      <c r="CU126" s="73"/>
      <c r="CV126" s="73"/>
      <c r="CW126" s="73"/>
      <c r="CX126" s="73"/>
      <c r="CY126" s="74"/>
      <c r="CZ126" s="74"/>
      <c r="DA126" s="77"/>
      <c r="DB126" s="77"/>
      <c r="DC126" s="11"/>
      <c r="DI126" s="73"/>
      <c r="DJ126" s="73"/>
      <c r="DK126" s="73"/>
      <c r="DL126" s="73"/>
      <c r="DM126" s="74"/>
      <c r="DN126" s="74"/>
      <c r="DO126" s="77"/>
      <c r="DP126" s="77"/>
      <c r="DQ126" s="11"/>
      <c r="DW126" s="73"/>
      <c r="DX126" s="73"/>
      <c r="DY126" s="73"/>
      <c r="DZ126" s="73"/>
      <c r="EA126" s="74"/>
      <c r="EB126" s="74"/>
      <c r="EC126" s="77"/>
      <c r="ED126" s="77"/>
      <c r="EE126" s="11"/>
      <c r="EK126" s="73"/>
      <c r="EL126" s="73"/>
      <c r="EM126" s="73"/>
      <c r="EN126" s="73"/>
      <c r="EO126" s="74"/>
      <c r="EP126" s="74"/>
      <c r="EQ126" s="77"/>
      <c r="ER126" s="77"/>
      <c r="ES126" s="11"/>
      <c r="EY126" s="73"/>
      <c r="EZ126" s="73"/>
      <c r="FA126" s="73"/>
      <c r="FB126" s="73"/>
      <c r="FC126" s="74"/>
      <c r="FD126" s="74"/>
      <c r="FE126" s="77"/>
      <c r="FF126" s="77"/>
      <c r="FG126" s="11"/>
      <c r="FM126" s="73"/>
      <c r="FN126" s="73"/>
      <c r="FO126" s="73"/>
      <c r="FP126" s="73"/>
      <c r="FQ126" s="74"/>
      <c r="FR126" s="74"/>
      <c r="FS126" s="77"/>
      <c r="FT126" s="77"/>
      <c r="FU126" s="11"/>
      <c r="GA126" s="73"/>
      <c r="GB126" s="73"/>
      <c r="GC126" s="73"/>
      <c r="GD126" s="73"/>
      <c r="GE126" s="74"/>
      <c r="GF126" s="74"/>
      <c r="GG126" s="77"/>
      <c r="GH126" s="77"/>
      <c r="GI126" s="11"/>
      <c r="GO126" s="73"/>
      <c r="GP126" s="73"/>
      <c r="GQ126" s="73"/>
      <c r="GR126" s="73"/>
      <c r="GS126" s="74"/>
      <c r="GT126" s="74"/>
      <c r="GU126" s="77"/>
      <c r="GV126" s="77"/>
      <c r="GW126" s="11"/>
      <c r="HC126" s="73"/>
      <c r="HD126" s="73"/>
      <c r="HE126" s="73"/>
      <c r="HF126" s="73"/>
      <c r="HG126" s="74"/>
      <c r="HH126" s="74"/>
      <c r="HI126" s="77"/>
      <c r="HJ126" s="77"/>
      <c r="HK126" s="11"/>
      <c r="HQ126" s="73"/>
      <c r="HR126" s="73"/>
      <c r="HS126" s="73"/>
      <c r="HT126" s="73"/>
      <c r="HU126" s="74"/>
      <c r="HV126" s="74"/>
      <c r="HW126" s="77"/>
      <c r="HX126" s="77"/>
      <c r="HY126" s="11"/>
      <c r="IE126" s="73"/>
      <c r="IF126" s="73"/>
      <c r="IG126" s="73"/>
      <c r="IH126" s="73"/>
      <c r="II126" s="74"/>
      <c r="IJ126" s="74"/>
      <c r="IK126" s="77"/>
      <c r="IL126" s="77"/>
      <c r="IM126" s="11"/>
      <c r="IS126" s="73"/>
      <c r="IT126" s="73"/>
      <c r="IU126" s="73"/>
      <c r="IV126" s="73"/>
      <c r="IW126" s="74"/>
      <c r="IX126" s="74"/>
      <c r="IY126" s="77"/>
      <c r="IZ126" s="77"/>
      <c r="JA126" s="11"/>
      <c r="JG126" s="73"/>
      <c r="JH126" s="73"/>
      <c r="JI126" s="73"/>
      <c r="JJ126" s="73"/>
      <c r="JK126" s="74"/>
      <c r="JL126" s="74"/>
      <c r="JM126" s="77"/>
      <c r="JN126" s="77"/>
      <c r="JO126" s="11"/>
      <c r="JU126" s="73"/>
      <c r="JV126" s="73"/>
      <c r="JW126" s="73"/>
      <c r="JX126" s="73"/>
      <c r="JY126" s="74"/>
      <c r="JZ126" s="74"/>
      <c r="KA126" s="77"/>
      <c r="KB126" s="77"/>
      <c r="KC126" s="11"/>
      <c r="KI126" s="73"/>
      <c r="KJ126" s="73"/>
      <c r="KK126" s="73"/>
      <c r="KL126" s="73"/>
      <c r="KM126" s="74"/>
      <c r="KN126" s="74"/>
      <c r="KO126" s="77"/>
      <c r="KP126" s="77"/>
      <c r="KQ126" s="11"/>
      <c r="KW126" s="73"/>
      <c r="KX126" s="73"/>
      <c r="KY126" s="73"/>
      <c r="KZ126" s="73"/>
      <c r="LA126" s="74"/>
      <c r="LB126" s="74"/>
      <c r="LC126" s="77"/>
      <c r="LD126" s="77"/>
      <c r="LE126" s="11"/>
      <c r="LK126" s="73"/>
      <c r="LL126" s="73"/>
      <c r="LM126" s="73"/>
      <c r="LN126" s="73"/>
      <c r="LO126" s="74"/>
      <c r="LP126" s="74"/>
      <c r="LQ126" s="77"/>
      <c r="LR126" s="77"/>
      <c r="LS126" s="11"/>
      <c r="LY126" s="73"/>
      <c r="LZ126" s="73"/>
      <c r="MA126" s="73"/>
      <c r="MB126" s="73"/>
      <c r="MC126" s="74"/>
      <c r="MD126" s="74"/>
      <c r="ME126" s="77"/>
      <c r="MF126" s="77"/>
      <c r="MG126" s="11"/>
      <c r="MM126" s="73"/>
      <c r="MN126" s="73"/>
      <c r="MO126" s="73"/>
      <c r="MP126" s="73"/>
      <c r="MQ126" s="74"/>
      <c r="MR126" s="74"/>
      <c r="MS126" s="77"/>
      <c r="MT126" s="77"/>
      <c r="MU126" s="11"/>
      <c r="NA126" s="73"/>
      <c r="NB126" s="73"/>
      <c r="NC126" s="73"/>
      <c r="ND126" s="73"/>
      <c r="NE126" s="74"/>
      <c r="NF126" s="74"/>
      <c r="NG126" s="77"/>
      <c r="NH126" s="77"/>
      <c r="NI126" s="11"/>
      <c r="NO126" s="73"/>
      <c r="NP126" s="73"/>
      <c r="NQ126" s="73"/>
      <c r="NR126" s="73"/>
      <c r="NS126" s="74"/>
      <c r="NT126" s="74"/>
      <c r="NU126" s="77"/>
      <c r="NV126" s="77"/>
      <c r="NW126" s="11"/>
      <c r="OC126" s="73"/>
      <c r="OD126" s="73"/>
      <c r="OE126" s="73"/>
      <c r="OF126" s="73"/>
      <c r="OG126" s="74"/>
      <c r="OH126" s="74"/>
      <c r="OI126" s="77"/>
      <c r="OJ126" s="77"/>
      <c r="OK126" s="11"/>
      <c r="OQ126" s="73"/>
      <c r="OR126" s="73"/>
      <c r="OS126" s="73"/>
      <c r="OT126" s="73"/>
      <c r="OU126" s="74"/>
      <c r="OV126" s="74"/>
      <c r="OW126" s="77"/>
      <c r="OX126" s="77"/>
      <c r="OY126" s="11"/>
      <c r="PE126" s="73"/>
      <c r="PF126" s="73"/>
      <c r="PG126" s="73"/>
      <c r="PH126" s="73"/>
      <c r="PI126" s="74"/>
      <c r="PJ126" s="74"/>
      <c r="PK126" s="77"/>
      <c r="PL126" s="77"/>
      <c r="PM126" s="11"/>
      <c r="PS126" s="73"/>
      <c r="PT126" s="73"/>
      <c r="PU126" s="73"/>
      <c r="PV126" s="73"/>
      <c r="PW126" s="74"/>
      <c r="PX126" s="74"/>
      <c r="PY126" s="77"/>
      <c r="PZ126" s="77"/>
      <c r="QA126" s="11"/>
      <c r="QG126" s="73"/>
      <c r="QH126" s="73"/>
      <c r="QI126" s="73"/>
      <c r="QJ126" s="73"/>
      <c r="QK126" s="74"/>
      <c r="QL126" s="74"/>
      <c r="QM126" s="77"/>
      <c r="QN126" s="77"/>
      <c r="QO126" s="11"/>
      <c r="QU126" s="73"/>
      <c r="QV126" s="73"/>
      <c r="QW126" s="73"/>
      <c r="QX126" s="73"/>
      <c r="QY126" s="74"/>
      <c r="QZ126" s="74"/>
      <c r="RA126" s="77"/>
      <c r="RB126" s="77"/>
      <c r="RC126" s="11"/>
      <c r="RI126" s="73"/>
      <c r="RJ126" s="73"/>
      <c r="RK126" s="73"/>
      <c r="RL126" s="73"/>
      <c r="RM126" s="74"/>
      <c r="RN126" s="74"/>
      <c r="RO126" s="77"/>
      <c r="RP126" s="77"/>
      <c r="RQ126" s="11"/>
      <c r="RW126" s="73"/>
      <c r="RX126" s="73"/>
      <c r="RY126" s="73"/>
      <c r="RZ126" s="73"/>
      <c r="SA126" s="74"/>
      <c r="SB126" s="74"/>
      <c r="SC126" s="77"/>
      <c r="SD126" s="77"/>
      <c r="SE126" s="11"/>
      <c r="SK126" s="73"/>
      <c r="SL126" s="73"/>
      <c r="SM126" s="73"/>
      <c r="SN126" s="73"/>
      <c r="SO126" s="74"/>
      <c r="SP126" s="74"/>
      <c r="SQ126" s="77"/>
      <c r="SR126" s="77"/>
      <c r="SS126" s="11"/>
      <c r="SY126" s="73"/>
      <c r="SZ126" s="73"/>
      <c r="TA126" s="73"/>
      <c r="TB126" s="73"/>
      <c r="TC126" s="74"/>
      <c r="TD126" s="74"/>
      <c r="TE126" s="77"/>
      <c r="TF126" s="77"/>
      <c r="TG126" s="11"/>
      <c r="TM126" s="73"/>
      <c r="TN126" s="73"/>
      <c r="TO126" s="73"/>
      <c r="TP126" s="73"/>
      <c r="TQ126" s="74"/>
      <c r="TR126" s="74"/>
      <c r="TS126" s="77"/>
      <c r="TT126" s="77"/>
      <c r="TU126" s="11"/>
      <c r="UA126" s="73"/>
      <c r="UB126" s="73"/>
      <c r="UC126" s="73"/>
      <c r="UD126" s="73"/>
      <c r="UE126" s="74"/>
      <c r="UF126" s="74"/>
      <c r="UG126" s="77"/>
      <c r="UH126" s="77"/>
      <c r="UI126" s="11"/>
      <c r="UO126" s="73"/>
      <c r="UP126" s="73"/>
      <c r="UQ126" s="73"/>
      <c r="UR126" s="73"/>
      <c r="US126" s="74"/>
      <c r="UT126" s="74"/>
      <c r="UU126" s="77"/>
      <c r="UV126" s="77"/>
      <c r="UW126" s="11"/>
      <c r="VC126" s="73"/>
      <c r="VD126" s="73"/>
      <c r="VE126" s="73"/>
      <c r="VF126" s="73"/>
      <c r="VG126" s="74"/>
      <c r="VH126" s="74"/>
      <c r="VI126" s="77"/>
      <c r="VJ126" s="77"/>
      <c r="VK126" s="11"/>
      <c r="VQ126" s="73"/>
      <c r="VR126" s="73"/>
      <c r="VS126" s="73"/>
      <c r="VT126" s="73"/>
      <c r="VU126" s="74"/>
      <c r="VV126" s="74"/>
      <c r="VW126" s="77"/>
      <c r="VX126" s="77"/>
      <c r="VY126" s="11"/>
      <c r="WE126" s="73"/>
      <c r="WF126" s="73"/>
      <c r="WG126" s="73"/>
      <c r="WH126" s="73"/>
      <c r="WI126" s="74"/>
      <c r="WJ126" s="74"/>
      <c r="WK126" s="77"/>
      <c r="WL126" s="77"/>
      <c r="WM126" s="11"/>
      <c r="WS126" s="73"/>
      <c r="WT126" s="73"/>
      <c r="WU126" s="73"/>
      <c r="WV126" s="73"/>
      <c r="WW126" s="74"/>
      <c r="WX126" s="74"/>
      <c r="WY126" s="77"/>
      <c r="WZ126" s="77"/>
      <c r="XA126" s="11"/>
      <c r="XG126" s="73"/>
      <c r="XH126" s="73"/>
      <c r="XI126" s="73"/>
      <c r="XJ126" s="73"/>
      <c r="XK126" s="74"/>
      <c r="XL126" s="74"/>
      <c r="XM126" s="77"/>
      <c r="XN126" s="77"/>
      <c r="XO126" s="11"/>
      <c r="XU126" s="73"/>
      <c r="XV126" s="73"/>
      <c r="XW126" s="73"/>
      <c r="XX126" s="73"/>
      <c r="XY126" s="74"/>
      <c r="XZ126" s="74"/>
      <c r="YA126" s="77"/>
      <c r="YB126" s="77"/>
      <c r="YC126" s="11"/>
      <c r="YI126" s="73"/>
      <c r="YJ126" s="73"/>
      <c r="YK126" s="73"/>
      <c r="YL126" s="73"/>
      <c r="YM126" s="74"/>
      <c r="YN126" s="74"/>
      <c r="YO126" s="77"/>
      <c r="YP126" s="77"/>
      <c r="YQ126" s="11"/>
      <c r="YW126" s="73"/>
      <c r="YX126" s="73"/>
      <c r="YY126" s="73"/>
      <c r="YZ126" s="73"/>
      <c r="ZA126" s="74"/>
      <c r="ZB126" s="74"/>
      <c r="ZC126" s="77"/>
      <c r="ZD126" s="77"/>
      <c r="ZE126" s="11"/>
      <c r="ZK126" s="73"/>
      <c r="ZL126" s="73"/>
      <c r="ZM126" s="73"/>
      <c r="ZN126" s="73"/>
      <c r="ZO126" s="74"/>
      <c r="ZP126" s="74"/>
      <c r="ZQ126" s="77"/>
      <c r="ZR126" s="77"/>
      <c r="ZS126" s="11"/>
      <c r="ZY126" s="73"/>
      <c r="ZZ126" s="73"/>
      <c r="AAA126" s="73"/>
      <c r="AAB126" s="73"/>
      <c r="AAC126" s="74"/>
      <c r="AAD126" s="74"/>
      <c r="AAE126" s="77"/>
      <c r="AAF126" s="77"/>
      <c r="AAG126" s="11"/>
      <c r="AAM126" s="73"/>
      <c r="AAN126" s="73"/>
      <c r="AAO126" s="73"/>
      <c r="AAP126" s="73"/>
      <c r="AAQ126" s="74"/>
      <c r="AAR126" s="74"/>
      <c r="AAS126" s="77"/>
      <c r="AAT126" s="77"/>
      <c r="AAU126" s="11"/>
      <c r="ABA126" s="73"/>
      <c r="ABB126" s="73"/>
      <c r="ABC126" s="73"/>
      <c r="ABD126" s="73"/>
      <c r="ABE126" s="74"/>
      <c r="ABF126" s="74"/>
      <c r="ABG126" s="77"/>
      <c r="ABH126" s="77"/>
      <c r="ABI126" s="11"/>
      <c r="ABO126" s="73"/>
      <c r="ABP126" s="73"/>
      <c r="ABQ126" s="73"/>
      <c r="ABR126" s="73"/>
      <c r="ABS126" s="74"/>
      <c r="ABT126" s="74"/>
      <c r="ABU126" s="77"/>
      <c r="ABV126" s="77"/>
      <c r="ABW126" s="11"/>
      <c r="ACC126" s="73"/>
      <c r="ACD126" s="73"/>
      <c r="ACE126" s="73"/>
      <c r="ACF126" s="73"/>
      <c r="ACG126" s="74"/>
      <c r="ACH126" s="74"/>
      <c r="ACI126" s="77"/>
      <c r="ACJ126" s="77"/>
      <c r="ACK126" s="11"/>
      <c r="ACQ126" s="73"/>
      <c r="ACR126" s="73"/>
      <c r="ACS126" s="73"/>
      <c r="ACT126" s="73"/>
      <c r="ACU126" s="74"/>
      <c r="ACV126" s="74"/>
      <c r="ACW126" s="77"/>
      <c r="ACX126" s="77"/>
      <c r="ACY126" s="11"/>
      <c r="ADE126" s="73"/>
      <c r="ADF126" s="73"/>
      <c r="ADG126" s="73"/>
      <c r="ADH126" s="73"/>
      <c r="ADI126" s="74"/>
      <c r="ADJ126" s="74"/>
      <c r="ADK126" s="77"/>
      <c r="ADL126" s="77"/>
      <c r="ADM126" s="11"/>
      <c r="ADS126" s="73"/>
      <c r="ADT126" s="73"/>
      <c r="ADU126" s="73"/>
      <c r="ADV126" s="73"/>
      <c r="ADW126" s="74"/>
      <c r="ADX126" s="74"/>
      <c r="ADY126" s="77"/>
      <c r="ADZ126" s="77"/>
      <c r="AEA126" s="11"/>
      <c r="AEG126" s="73"/>
      <c r="AEH126" s="73"/>
      <c r="AEI126" s="73"/>
      <c r="AEJ126" s="73"/>
      <c r="AEK126" s="74"/>
      <c r="AEL126" s="74"/>
      <c r="AEM126" s="77"/>
      <c r="AEN126" s="77"/>
      <c r="AEO126" s="11"/>
      <c r="AEU126" s="73"/>
      <c r="AEV126" s="73"/>
      <c r="AEW126" s="73"/>
      <c r="AEX126" s="73"/>
      <c r="AEY126" s="74"/>
      <c r="AEZ126" s="74"/>
      <c r="AFA126" s="77"/>
      <c r="AFB126" s="77"/>
      <c r="AFC126" s="11"/>
      <c r="AFI126" s="73"/>
      <c r="AFJ126" s="73"/>
      <c r="AFK126" s="73"/>
      <c r="AFL126" s="73"/>
      <c r="AFM126" s="74"/>
      <c r="AFN126" s="74"/>
      <c r="AFO126" s="77"/>
      <c r="AFP126" s="77"/>
      <c r="AFQ126" s="11"/>
      <c r="AFW126" s="73"/>
      <c r="AFX126" s="73"/>
      <c r="AFY126" s="73"/>
      <c r="AFZ126" s="73"/>
      <c r="AGA126" s="74"/>
      <c r="AGB126" s="74"/>
      <c r="AGC126" s="77"/>
      <c r="AGD126" s="77"/>
      <c r="AGE126" s="11"/>
      <c r="AGK126" s="73"/>
      <c r="AGL126" s="73"/>
      <c r="AGM126" s="73"/>
      <c r="AGN126" s="73"/>
      <c r="AGO126" s="74"/>
      <c r="AGP126" s="74"/>
      <c r="AGQ126" s="77"/>
      <c r="AGR126" s="77"/>
      <c r="AGS126" s="11"/>
      <c r="AGY126" s="73"/>
      <c r="AGZ126" s="73"/>
      <c r="AHA126" s="73"/>
      <c r="AHB126" s="73"/>
      <c r="AHC126" s="74"/>
      <c r="AHD126" s="74"/>
      <c r="AHE126" s="77"/>
      <c r="AHF126" s="77"/>
      <c r="AHG126" s="11"/>
      <c r="AHM126" s="73"/>
      <c r="AHN126" s="73"/>
      <c r="AHO126" s="73"/>
      <c r="AHP126" s="73"/>
      <c r="AHQ126" s="74"/>
      <c r="AHR126" s="74"/>
      <c r="AHS126" s="77"/>
      <c r="AHT126" s="77"/>
      <c r="AHU126" s="11"/>
      <c r="AIA126" s="73"/>
      <c r="AIB126" s="73"/>
      <c r="AIC126" s="73"/>
      <c r="AID126" s="73"/>
      <c r="AIE126" s="74"/>
      <c r="AIF126" s="74"/>
      <c r="AIG126" s="77"/>
      <c r="AIH126" s="77"/>
      <c r="AII126" s="11"/>
      <c r="AIO126" s="73"/>
      <c r="AIP126" s="73"/>
      <c r="AIQ126" s="73"/>
      <c r="AIR126" s="73"/>
      <c r="AIS126" s="74"/>
      <c r="AIT126" s="74"/>
      <c r="AIU126" s="77"/>
      <c r="AIV126" s="77"/>
      <c r="AIW126" s="11"/>
      <c r="AJC126" s="73"/>
      <c r="AJD126" s="73"/>
      <c r="AJE126" s="73"/>
      <c r="AJF126" s="73"/>
      <c r="AJG126" s="74"/>
      <c r="AJH126" s="74"/>
      <c r="AJI126" s="77"/>
      <c r="AJJ126" s="77"/>
      <c r="AJK126" s="11"/>
      <c r="AJQ126" s="73"/>
      <c r="AJR126" s="73"/>
      <c r="AJS126" s="73"/>
      <c r="AJT126" s="73"/>
      <c r="AJU126" s="74"/>
      <c r="AJV126" s="74"/>
      <c r="AJW126" s="77"/>
      <c r="AJX126" s="77"/>
      <c r="AJY126" s="11"/>
      <c r="AKE126" s="73"/>
      <c r="AKF126" s="73"/>
      <c r="AKG126" s="73"/>
      <c r="AKH126" s="73"/>
      <c r="AKI126" s="74"/>
      <c r="AKJ126" s="74"/>
      <c r="AKK126" s="77"/>
      <c r="AKL126" s="77"/>
      <c r="AKM126" s="11"/>
      <c r="AKS126" s="73"/>
      <c r="AKT126" s="73"/>
      <c r="AKU126" s="73"/>
      <c r="AKV126" s="73"/>
      <c r="AKW126" s="74"/>
      <c r="AKX126" s="74"/>
      <c r="AKY126" s="77"/>
      <c r="AKZ126" s="77"/>
      <c r="ALA126" s="11"/>
      <c r="ALG126" s="73"/>
      <c r="ALH126" s="73"/>
      <c r="ALI126" s="73"/>
      <c r="ALJ126" s="73"/>
      <c r="ALK126" s="74"/>
      <c r="ALL126" s="74"/>
      <c r="ALM126" s="77"/>
      <c r="ALN126" s="77"/>
      <c r="ALO126" s="11"/>
      <c r="ALU126" s="73"/>
      <c r="ALV126" s="73"/>
      <c r="ALW126" s="73"/>
      <c r="ALX126" s="73"/>
      <c r="ALY126" s="74"/>
      <c r="ALZ126" s="74"/>
      <c r="AMA126" s="77"/>
      <c r="AMB126" s="77"/>
      <c r="AMC126" s="11"/>
      <c r="AMI126" s="73"/>
      <c r="AMJ126" s="73"/>
      <c r="AMK126" s="73"/>
      <c r="AML126" s="73"/>
      <c r="AMM126" s="74"/>
      <c r="AMN126" s="74"/>
      <c r="AMO126" s="77"/>
      <c r="AMP126" s="77"/>
      <c r="AMQ126" s="11"/>
      <c r="AMW126" s="73"/>
      <c r="AMX126" s="73"/>
      <c r="AMY126" s="73"/>
      <c r="AMZ126" s="73"/>
      <c r="ANA126" s="74"/>
      <c r="ANB126" s="74"/>
      <c r="ANC126" s="77"/>
      <c r="AND126" s="77"/>
      <c r="ANE126" s="11"/>
      <c r="ANK126" s="73"/>
      <c r="ANL126" s="73"/>
      <c r="ANM126" s="73"/>
      <c r="ANN126" s="73"/>
      <c r="ANO126" s="74"/>
      <c r="ANP126" s="74"/>
      <c r="ANQ126" s="77"/>
      <c r="ANR126" s="77"/>
      <c r="ANS126" s="11"/>
      <c r="ANY126" s="73"/>
      <c r="ANZ126" s="73"/>
      <c r="AOA126" s="73"/>
      <c r="AOB126" s="73"/>
      <c r="AOC126" s="74"/>
      <c r="AOD126" s="74"/>
      <c r="AOE126" s="77"/>
      <c r="AOF126" s="77"/>
      <c r="AOG126" s="11"/>
      <c r="AOM126" s="73"/>
      <c r="AON126" s="73"/>
      <c r="AOO126" s="73"/>
      <c r="AOP126" s="73"/>
      <c r="AOQ126" s="74"/>
      <c r="AOR126" s="74"/>
      <c r="AOS126" s="77"/>
      <c r="AOT126" s="77"/>
      <c r="AOU126" s="11"/>
      <c r="APA126" s="73"/>
      <c r="APB126" s="73"/>
      <c r="APC126" s="73"/>
      <c r="APD126" s="73"/>
      <c r="APE126" s="74"/>
      <c r="APF126" s="74"/>
      <c r="APG126" s="77"/>
      <c r="APH126" s="77"/>
      <c r="API126" s="11"/>
      <c r="APO126" s="73"/>
      <c r="APP126" s="73"/>
      <c r="APQ126" s="73"/>
      <c r="APR126" s="73"/>
      <c r="APS126" s="74"/>
      <c r="APT126" s="74"/>
      <c r="APU126" s="77"/>
      <c r="APV126" s="77"/>
      <c r="APW126" s="11"/>
      <c r="AQC126" s="73"/>
      <c r="AQD126" s="73"/>
      <c r="AQE126" s="73"/>
      <c r="AQF126" s="73"/>
      <c r="AQG126" s="74"/>
      <c r="AQH126" s="74"/>
      <c r="AQI126" s="77"/>
      <c r="AQJ126" s="77"/>
      <c r="AQK126" s="11"/>
      <c r="AQQ126" s="73"/>
      <c r="AQR126" s="73"/>
      <c r="AQS126" s="73"/>
      <c r="AQT126" s="73"/>
      <c r="AQU126" s="74"/>
      <c r="AQV126" s="74"/>
      <c r="AQW126" s="77"/>
      <c r="AQX126" s="77"/>
      <c r="AQY126" s="11"/>
      <c r="ARE126" s="73"/>
      <c r="ARF126" s="73"/>
      <c r="ARG126" s="73"/>
      <c r="ARH126" s="73"/>
      <c r="ARI126" s="74"/>
      <c r="ARJ126" s="74"/>
      <c r="ARK126" s="77"/>
      <c r="ARL126" s="77"/>
      <c r="ARM126" s="11"/>
      <c r="ARS126" s="73"/>
      <c r="ART126" s="73"/>
      <c r="ARU126" s="73"/>
      <c r="ARV126" s="73"/>
      <c r="ARW126" s="74"/>
      <c r="ARX126" s="74"/>
      <c r="ARY126" s="77"/>
      <c r="ARZ126" s="77"/>
      <c r="ASA126" s="11"/>
      <c r="ASG126" s="73"/>
      <c r="ASH126" s="73"/>
      <c r="ASI126" s="73"/>
      <c r="ASJ126" s="73"/>
      <c r="ASK126" s="74"/>
      <c r="ASL126" s="74"/>
      <c r="ASM126" s="77"/>
      <c r="ASN126" s="77"/>
      <c r="ASO126" s="11"/>
      <c r="ASU126" s="73"/>
      <c r="ASV126" s="73"/>
      <c r="ASW126" s="73"/>
      <c r="ASX126" s="73"/>
      <c r="ASY126" s="74"/>
      <c r="ASZ126" s="74"/>
      <c r="ATA126" s="77"/>
      <c r="ATB126" s="77"/>
      <c r="ATC126" s="11"/>
      <c r="ATI126" s="73"/>
      <c r="ATJ126" s="73"/>
      <c r="ATK126" s="73"/>
      <c r="ATL126" s="73"/>
      <c r="ATM126" s="74"/>
      <c r="ATN126" s="74"/>
      <c r="ATO126" s="77"/>
      <c r="ATP126" s="77"/>
      <c r="ATQ126" s="11"/>
      <c r="ATW126" s="73"/>
      <c r="ATX126" s="73"/>
      <c r="ATY126" s="73"/>
      <c r="ATZ126" s="73"/>
      <c r="AUA126" s="74"/>
      <c r="AUB126" s="74"/>
      <c r="AUC126" s="77"/>
      <c r="AUD126" s="77"/>
      <c r="AUE126" s="11"/>
      <c r="AUK126" s="73"/>
      <c r="AUL126" s="73"/>
      <c r="AUM126" s="73"/>
      <c r="AUN126" s="73"/>
      <c r="AUO126" s="74"/>
      <c r="AUP126" s="74"/>
      <c r="AUQ126" s="77"/>
      <c r="AUR126" s="77"/>
      <c r="AUS126" s="11"/>
      <c r="AUY126" s="73"/>
      <c r="AUZ126" s="73"/>
      <c r="AVA126" s="73"/>
      <c r="AVB126" s="73"/>
      <c r="AVC126" s="74"/>
      <c r="AVD126" s="74"/>
      <c r="AVE126" s="77"/>
      <c r="AVF126" s="77"/>
      <c r="AVG126" s="11"/>
      <c r="AVM126" s="73"/>
      <c r="AVN126" s="73"/>
      <c r="AVO126" s="73"/>
      <c r="AVP126" s="73"/>
      <c r="AVQ126" s="74"/>
      <c r="AVR126" s="74"/>
      <c r="AVS126" s="77"/>
      <c r="AVT126" s="77"/>
      <c r="AVU126" s="11"/>
      <c r="AWA126" s="73"/>
      <c r="AWB126" s="73"/>
      <c r="AWC126" s="73"/>
      <c r="AWD126" s="73"/>
      <c r="AWE126" s="74"/>
      <c r="AWF126" s="74"/>
      <c r="AWG126" s="77"/>
      <c r="AWH126" s="77"/>
      <c r="AWI126" s="11"/>
      <c r="AWO126" s="73"/>
      <c r="AWP126" s="73"/>
      <c r="AWQ126" s="73"/>
      <c r="AWR126" s="73"/>
      <c r="AWS126" s="74"/>
      <c r="AWT126" s="74"/>
      <c r="AWU126" s="77"/>
      <c r="AWV126" s="77"/>
      <c r="AWW126" s="11"/>
      <c r="AXC126" s="73"/>
      <c r="AXD126" s="73"/>
      <c r="AXE126" s="73"/>
      <c r="AXF126" s="73"/>
      <c r="AXG126" s="74"/>
      <c r="AXH126" s="74"/>
      <c r="AXI126" s="77"/>
      <c r="AXJ126" s="77"/>
      <c r="AXK126" s="11"/>
      <c r="AXQ126" s="73"/>
      <c r="AXR126" s="73"/>
      <c r="AXS126" s="73"/>
      <c r="AXT126" s="73"/>
      <c r="AXU126" s="74"/>
      <c r="AXV126" s="74"/>
      <c r="AXW126" s="77"/>
      <c r="AXX126" s="77"/>
      <c r="AXY126" s="11"/>
      <c r="AYE126" s="73"/>
      <c r="AYF126" s="73"/>
      <c r="AYG126" s="73"/>
      <c r="AYH126" s="73"/>
      <c r="AYI126" s="74"/>
      <c r="AYJ126" s="74"/>
      <c r="AYK126" s="77"/>
      <c r="AYL126" s="77"/>
      <c r="AYM126" s="11"/>
      <c r="AYS126" s="73"/>
      <c r="AYT126" s="73"/>
      <c r="AYU126" s="73"/>
      <c r="AYV126" s="73"/>
      <c r="AYW126" s="74"/>
      <c r="AYX126" s="74"/>
      <c r="AYY126" s="77"/>
      <c r="AYZ126" s="77"/>
      <c r="AZA126" s="11"/>
      <c r="AZG126" s="73"/>
      <c r="AZH126" s="73"/>
      <c r="AZI126" s="73"/>
      <c r="AZJ126" s="73"/>
      <c r="AZK126" s="74"/>
      <c r="AZL126" s="74"/>
      <c r="AZM126" s="77"/>
      <c r="AZN126" s="77"/>
      <c r="AZO126" s="11"/>
      <c r="AZU126" s="73"/>
      <c r="AZV126" s="73"/>
      <c r="AZW126" s="73"/>
      <c r="AZX126" s="73"/>
      <c r="AZY126" s="74"/>
      <c r="AZZ126" s="74"/>
      <c r="BAA126" s="77"/>
      <c r="BAB126" s="77"/>
      <c r="BAC126" s="11"/>
      <c r="BAI126" s="73"/>
      <c r="BAJ126" s="73"/>
      <c r="BAK126" s="73"/>
      <c r="BAL126" s="73"/>
      <c r="BAM126" s="74"/>
      <c r="BAN126" s="74"/>
      <c r="BAO126" s="77"/>
      <c r="BAP126" s="77"/>
      <c r="BAQ126" s="11"/>
      <c r="BAW126" s="73"/>
      <c r="BAX126" s="73"/>
      <c r="BAY126" s="73"/>
      <c r="BAZ126" s="73"/>
      <c r="BBA126" s="74"/>
      <c r="BBB126" s="74"/>
      <c r="BBC126" s="77"/>
      <c r="BBD126" s="77"/>
      <c r="BBE126" s="11"/>
      <c r="BBK126" s="73"/>
      <c r="BBL126" s="73"/>
      <c r="BBM126" s="73"/>
      <c r="BBN126" s="73"/>
      <c r="BBO126" s="74"/>
      <c r="BBP126" s="74"/>
      <c r="BBQ126" s="77"/>
      <c r="BBR126" s="77"/>
      <c r="BBS126" s="11"/>
      <c r="BBY126" s="73"/>
      <c r="BBZ126" s="73"/>
      <c r="BCA126" s="73"/>
      <c r="BCB126" s="73"/>
      <c r="BCC126" s="74"/>
      <c r="BCD126" s="74"/>
      <c r="BCE126" s="77"/>
      <c r="BCF126" s="77"/>
      <c r="BCG126" s="11"/>
      <c r="BCM126" s="73"/>
      <c r="BCN126" s="73"/>
      <c r="BCO126" s="73"/>
      <c r="BCP126" s="73"/>
      <c r="BCQ126" s="74"/>
      <c r="BCR126" s="74"/>
      <c r="BCS126" s="77"/>
      <c r="BCT126" s="77"/>
      <c r="BCU126" s="11"/>
      <c r="BDA126" s="73"/>
      <c r="BDB126" s="73"/>
      <c r="BDC126" s="73"/>
      <c r="BDD126" s="73"/>
      <c r="BDE126" s="74"/>
      <c r="BDF126" s="74"/>
      <c r="BDG126" s="77"/>
      <c r="BDH126" s="77"/>
      <c r="BDI126" s="11"/>
      <c r="BDO126" s="73"/>
      <c r="BDP126" s="73"/>
      <c r="BDQ126" s="73"/>
      <c r="BDR126" s="73"/>
      <c r="BDS126" s="74"/>
      <c r="BDT126" s="74"/>
      <c r="BDU126" s="77"/>
      <c r="BDV126" s="77"/>
      <c r="BDW126" s="11"/>
      <c r="BEC126" s="73"/>
      <c r="BED126" s="73"/>
      <c r="BEE126" s="73"/>
      <c r="BEF126" s="73"/>
      <c r="BEG126" s="74"/>
      <c r="BEH126" s="74"/>
      <c r="BEI126" s="77"/>
      <c r="BEJ126" s="77"/>
      <c r="BEK126" s="11"/>
      <c r="BEQ126" s="73"/>
      <c r="BER126" s="73"/>
      <c r="BES126" s="73"/>
      <c r="BET126" s="73"/>
      <c r="BEU126" s="74"/>
      <c r="BEV126" s="74"/>
      <c r="BEW126" s="77"/>
      <c r="BEX126" s="77"/>
      <c r="BEY126" s="11"/>
      <c r="BFE126" s="73"/>
      <c r="BFF126" s="73"/>
      <c r="BFG126" s="73"/>
      <c r="BFH126" s="73"/>
      <c r="BFI126" s="74"/>
      <c r="BFJ126" s="74"/>
      <c r="BFK126" s="77"/>
      <c r="BFL126" s="77"/>
      <c r="BFM126" s="11"/>
      <c r="BFS126" s="73"/>
      <c r="BFT126" s="73"/>
      <c r="BFU126" s="73"/>
      <c r="BFV126" s="73"/>
      <c r="BFW126" s="74"/>
      <c r="BFX126" s="74"/>
      <c r="BFY126" s="77"/>
      <c r="BFZ126" s="77"/>
      <c r="BGA126" s="11"/>
      <c r="BGG126" s="73"/>
      <c r="BGH126" s="73"/>
      <c r="BGI126" s="73"/>
      <c r="BGJ126" s="73"/>
      <c r="BGK126" s="74"/>
      <c r="BGL126" s="74"/>
      <c r="BGM126" s="77"/>
      <c r="BGN126" s="77"/>
      <c r="BGO126" s="11"/>
      <c r="BGU126" s="73"/>
      <c r="BGV126" s="73"/>
      <c r="BGW126" s="73"/>
      <c r="BGX126" s="73"/>
      <c r="BGY126" s="74"/>
      <c r="BGZ126" s="74"/>
      <c r="BHA126" s="77"/>
      <c r="BHB126" s="77"/>
      <c r="BHC126" s="11"/>
      <c r="BHI126" s="73"/>
      <c r="BHJ126" s="73"/>
      <c r="BHK126" s="73"/>
      <c r="BHL126" s="73"/>
      <c r="BHM126" s="74"/>
      <c r="BHN126" s="74"/>
      <c r="BHO126" s="77"/>
      <c r="BHP126" s="77"/>
      <c r="BHQ126" s="11"/>
      <c r="BHW126" s="73"/>
      <c r="BHX126" s="73"/>
      <c r="BHY126" s="73"/>
      <c r="BHZ126" s="73"/>
      <c r="BIA126" s="74"/>
      <c r="BIB126" s="74"/>
      <c r="BIC126" s="77"/>
      <c r="BID126" s="77"/>
      <c r="BIE126" s="11"/>
      <c r="BIK126" s="73"/>
      <c r="BIL126" s="73"/>
      <c r="BIM126" s="73"/>
      <c r="BIN126" s="73"/>
      <c r="BIO126" s="74"/>
      <c r="BIP126" s="74"/>
      <c r="BIQ126" s="77"/>
      <c r="BIR126" s="77"/>
      <c r="BIS126" s="11"/>
      <c r="BIY126" s="73"/>
      <c r="BIZ126" s="73"/>
      <c r="BJA126" s="73"/>
      <c r="BJB126" s="73"/>
      <c r="BJC126" s="74"/>
      <c r="BJD126" s="74"/>
      <c r="BJE126" s="77"/>
      <c r="BJF126" s="77"/>
      <c r="BJG126" s="11"/>
      <c r="BJM126" s="73"/>
      <c r="BJN126" s="73"/>
      <c r="BJO126" s="73"/>
      <c r="BJP126" s="73"/>
      <c r="BJQ126" s="74"/>
      <c r="BJR126" s="74"/>
      <c r="BJS126" s="77"/>
      <c r="BJT126" s="77"/>
      <c r="BJU126" s="11"/>
      <c r="BKA126" s="73"/>
      <c r="BKB126" s="73"/>
      <c r="BKC126" s="73"/>
      <c r="BKD126" s="73"/>
      <c r="BKE126" s="74"/>
      <c r="BKF126" s="74"/>
      <c r="BKG126" s="77"/>
      <c r="BKH126" s="77"/>
      <c r="BKI126" s="11"/>
      <c r="BKO126" s="73"/>
      <c r="BKP126" s="73"/>
      <c r="BKQ126" s="73"/>
      <c r="BKR126" s="73"/>
      <c r="BKS126" s="74"/>
      <c r="BKT126" s="74"/>
      <c r="BKU126" s="77"/>
      <c r="BKV126" s="77"/>
      <c r="BKW126" s="11"/>
      <c r="BLC126" s="73"/>
      <c r="BLD126" s="73"/>
      <c r="BLE126" s="73"/>
      <c r="BLF126" s="73"/>
      <c r="BLG126" s="74"/>
      <c r="BLH126" s="74"/>
      <c r="BLI126" s="77"/>
      <c r="BLJ126" s="77"/>
      <c r="BLK126" s="11"/>
      <c r="BLQ126" s="73"/>
      <c r="BLR126" s="73"/>
      <c r="BLS126" s="73"/>
      <c r="BLT126" s="73"/>
      <c r="BLU126" s="74"/>
      <c r="BLV126" s="74"/>
      <c r="BLW126" s="77"/>
      <c r="BLX126" s="77"/>
      <c r="BLY126" s="11"/>
      <c r="BME126" s="73"/>
      <c r="BMF126" s="73"/>
      <c r="BMG126" s="73"/>
      <c r="BMH126" s="73"/>
      <c r="BMI126" s="74"/>
      <c r="BMJ126" s="74"/>
      <c r="BMK126" s="77"/>
      <c r="BML126" s="77"/>
      <c r="BMM126" s="11"/>
      <c r="BMS126" s="73"/>
      <c r="BMT126" s="73"/>
      <c r="BMU126" s="73"/>
      <c r="BMV126" s="73"/>
      <c r="BMW126" s="74"/>
      <c r="BMX126" s="74"/>
      <c r="BMY126" s="77"/>
      <c r="BMZ126" s="77"/>
      <c r="BNA126" s="11"/>
      <c r="BNG126" s="73"/>
      <c r="BNH126" s="73"/>
      <c r="BNI126" s="73"/>
      <c r="BNJ126" s="73"/>
      <c r="BNK126" s="74"/>
      <c r="BNL126" s="74"/>
      <c r="BNM126" s="77"/>
      <c r="BNN126" s="77"/>
      <c r="BNO126" s="11"/>
      <c r="BNU126" s="73"/>
      <c r="BNV126" s="73"/>
      <c r="BNW126" s="73"/>
      <c r="BNX126" s="73"/>
      <c r="BNY126" s="74"/>
      <c r="BNZ126" s="74"/>
      <c r="BOA126" s="77"/>
      <c r="BOB126" s="77"/>
      <c r="BOC126" s="11"/>
      <c r="BOI126" s="73"/>
      <c r="BOJ126" s="73"/>
      <c r="BOK126" s="73"/>
      <c r="BOL126" s="73"/>
      <c r="BOM126" s="74"/>
      <c r="BON126" s="74"/>
      <c r="BOO126" s="77"/>
      <c r="BOP126" s="77"/>
      <c r="BOQ126" s="11"/>
      <c r="BOW126" s="73"/>
      <c r="BOX126" s="73"/>
      <c r="BOY126" s="73"/>
      <c r="BOZ126" s="73"/>
      <c r="BPA126" s="74"/>
      <c r="BPB126" s="74"/>
      <c r="BPC126" s="77"/>
      <c r="BPD126" s="77"/>
      <c r="BPE126" s="11"/>
      <c r="BPK126" s="73"/>
      <c r="BPL126" s="73"/>
      <c r="BPM126" s="73"/>
      <c r="BPN126" s="73"/>
      <c r="BPO126" s="74"/>
      <c r="BPP126" s="74"/>
      <c r="BPQ126" s="77"/>
      <c r="BPR126" s="77"/>
      <c r="BPS126" s="11"/>
      <c r="BPY126" s="73"/>
      <c r="BPZ126" s="73"/>
      <c r="BQA126" s="73"/>
      <c r="BQB126" s="73"/>
      <c r="BQC126" s="74"/>
      <c r="BQD126" s="74"/>
      <c r="BQE126" s="77"/>
      <c r="BQF126" s="77"/>
      <c r="BQG126" s="11"/>
      <c r="BQM126" s="73"/>
      <c r="BQN126" s="73"/>
      <c r="BQO126" s="73"/>
      <c r="BQP126" s="73"/>
      <c r="BQQ126" s="74"/>
      <c r="BQR126" s="74"/>
      <c r="BQS126" s="77"/>
      <c r="BQT126" s="77"/>
      <c r="BQU126" s="11"/>
      <c r="BRA126" s="73"/>
      <c r="BRB126" s="73"/>
      <c r="BRC126" s="73"/>
      <c r="BRD126" s="73"/>
      <c r="BRE126" s="74"/>
      <c r="BRF126" s="74"/>
      <c r="BRG126" s="77"/>
      <c r="BRH126" s="77"/>
      <c r="BRI126" s="11"/>
      <c r="BRO126" s="73"/>
      <c r="BRP126" s="73"/>
      <c r="BRQ126" s="73"/>
      <c r="BRR126" s="73"/>
      <c r="BRS126" s="74"/>
      <c r="BRT126" s="74"/>
      <c r="BRU126" s="77"/>
      <c r="BRV126" s="77"/>
      <c r="BRW126" s="11"/>
      <c r="BSC126" s="73"/>
      <c r="BSD126" s="73"/>
      <c r="BSE126" s="73"/>
      <c r="BSF126" s="73"/>
      <c r="BSG126" s="74"/>
      <c r="BSH126" s="74"/>
      <c r="BSI126" s="77"/>
      <c r="BSJ126" s="77"/>
      <c r="BSK126" s="11"/>
      <c r="BSQ126" s="73"/>
      <c r="BSR126" s="73"/>
      <c r="BSS126" s="73"/>
      <c r="BST126" s="73"/>
      <c r="BSU126" s="74"/>
      <c r="BSV126" s="74"/>
      <c r="BSW126" s="77"/>
      <c r="BSX126" s="77"/>
      <c r="BSY126" s="11"/>
      <c r="BTE126" s="73"/>
      <c r="BTF126" s="73"/>
      <c r="BTG126" s="73"/>
      <c r="BTH126" s="73"/>
      <c r="BTI126" s="74"/>
      <c r="BTJ126" s="74"/>
      <c r="BTK126" s="77"/>
      <c r="BTL126" s="77"/>
      <c r="BTM126" s="11"/>
      <c r="BTS126" s="73"/>
      <c r="BTT126" s="73"/>
      <c r="BTU126" s="73"/>
      <c r="BTV126" s="73"/>
      <c r="BTW126" s="74"/>
      <c r="BTX126" s="74"/>
      <c r="BTY126" s="77"/>
      <c r="BTZ126" s="77"/>
      <c r="BUA126" s="11"/>
      <c r="BUG126" s="73"/>
      <c r="BUH126" s="73"/>
      <c r="BUI126" s="73"/>
      <c r="BUJ126" s="73"/>
      <c r="BUK126" s="74"/>
      <c r="BUL126" s="74"/>
      <c r="BUM126" s="77"/>
      <c r="BUN126" s="77"/>
      <c r="BUO126" s="11"/>
      <c r="BUU126" s="73"/>
      <c r="BUV126" s="73"/>
      <c r="BUW126" s="73"/>
      <c r="BUX126" s="73"/>
      <c r="BUY126" s="74"/>
      <c r="BUZ126" s="74"/>
      <c r="BVA126" s="77"/>
      <c r="BVB126" s="77"/>
      <c r="BVC126" s="11"/>
      <c r="BVI126" s="73"/>
      <c r="BVJ126" s="73"/>
      <c r="BVK126" s="73"/>
      <c r="BVL126" s="73"/>
      <c r="BVM126" s="74"/>
      <c r="BVN126" s="74"/>
      <c r="BVO126" s="77"/>
      <c r="BVP126" s="77"/>
      <c r="BVQ126" s="11"/>
      <c r="BVW126" s="73"/>
      <c r="BVX126" s="73"/>
      <c r="BVY126" s="73"/>
      <c r="BVZ126" s="73"/>
      <c r="BWA126" s="74"/>
      <c r="BWB126" s="74"/>
      <c r="BWC126" s="77"/>
      <c r="BWD126" s="77"/>
      <c r="BWE126" s="11"/>
      <c r="BWK126" s="73"/>
      <c r="BWL126" s="73"/>
      <c r="BWM126" s="73"/>
      <c r="BWN126" s="73"/>
      <c r="BWO126" s="74"/>
      <c r="BWP126" s="74"/>
      <c r="BWQ126" s="77"/>
      <c r="BWR126" s="77"/>
      <c r="BWS126" s="11"/>
      <c r="BWY126" s="73"/>
      <c r="BWZ126" s="73"/>
      <c r="BXA126" s="73"/>
      <c r="BXB126" s="73"/>
      <c r="BXC126" s="74"/>
      <c r="BXD126" s="74"/>
      <c r="BXE126" s="77"/>
      <c r="BXF126" s="77"/>
      <c r="BXG126" s="11"/>
      <c r="BXM126" s="73"/>
      <c r="BXN126" s="73"/>
      <c r="BXO126" s="73"/>
      <c r="BXP126" s="73"/>
      <c r="BXQ126" s="74"/>
      <c r="BXR126" s="74"/>
      <c r="BXS126" s="77"/>
      <c r="BXT126" s="77"/>
      <c r="BXU126" s="11"/>
      <c r="BYA126" s="73"/>
      <c r="BYB126" s="73"/>
      <c r="BYC126" s="73"/>
      <c r="BYD126" s="73"/>
      <c r="BYE126" s="74"/>
      <c r="BYF126" s="74"/>
      <c r="BYG126" s="77"/>
      <c r="BYH126" s="77"/>
      <c r="BYI126" s="11"/>
      <c r="BYO126" s="73"/>
      <c r="BYP126" s="73"/>
      <c r="BYQ126" s="73"/>
      <c r="BYR126" s="73"/>
      <c r="BYS126" s="74"/>
      <c r="BYT126" s="74"/>
      <c r="BYU126" s="77"/>
      <c r="BYV126" s="77"/>
      <c r="BYW126" s="11"/>
      <c r="BZC126" s="73"/>
      <c r="BZD126" s="73"/>
      <c r="BZE126" s="73"/>
      <c r="BZF126" s="73"/>
      <c r="BZG126" s="74"/>
      <c r="BZH126" s="74"/>
      <c r="BZI126" s="77"/>
      <c r="BZJ126" s="77"/>
      <c r="BZK126" s="11"/>
      <c r="BZQ126" s="73"/>
      <c r="BZR126" s="73"/>
      <c r="BZS126" s="73"/>
      <c r="BZT126" s="73"/>
      <c r="BZU126" s="74"/>
      <c r="BZV126" s="74"/>
      <c r="BZW126" s="77"/>
      <c r="BZX126" s="77"/>
      <c r="BZY126" s="11"/>
      <c r="CAE126" s="73"/>
      <c r="CAF126" s="73"/>
      <c r="CAG126" s="73"/>
      <c r="CAH126" s="73"/>
      <c r="CAI126" s="74"/>
      <c r="CAJ126" s="74"/>
      <c r="CAK126" s="77"/>
      <c r="CAL126" s="77"/>
      <c r="CAM126" s="11"/>
      <c r="CAS126" s="73"/>
      <c r="CAT126" s="73"/>
      <c r="CAU126" s="73"/>
      <c r="CAV126" s="73"/>
      <c r="CAW126" s="74"/>
      <c r="CAX126" s="74"/>
      <c r="CAY126" s="77"/>
      <c r="CAZ126" s="77"/>
      <c r="CBA126" s="11"/>
      <c r="CBG126" s="73"/>
      <c r="CBH126" s="73"/>
      <c r="CBI126" s="73"/>
      <c r="CBJ126" s="73"/>
      <c r="CBK126" s="74"/>
      <c r="CBL126" s="74"/>
      <c r="CBM126" s="77"/>
      <c r="CBN126" s="77"/>
      <c r="CBO126" s="11"/>
      <c r="CBU126" s="73"/>
      <c r="CBV126" s="73"/>
      <c r="CBW126" s="73"/>
      <c r="CBX126" s="73"/>
      <c r="CBY126" s="74"/>
      <c r="CBZ126" s="74"/>
      <c r="CCA126" s="77"/>
      <c r="CCB126" s="77"/>
      <c r="CCC126" s="11"/>
      <c r="CCI126" s="73"/>
      <c r="CCJ126" s="73"/>
      <c r="CCK126" s="73"/>
      <c r="CCL126" s="73"/>
      <c r="CCM126" s="74"/>
      <c r="CCN126" s="74"/>
      <c r="CCO126" s="77"/>
      <c r="CCP126" s="77"/>
      <c r="CCQ126" s="11"/>
      <c r="CCW126" s="73"/>
      <c r="CCX126" s="73"/>
      <c r="CCY126" s="73"/>
      <c r="CCZ126" s="73"/>
      <c r="CDA126" s="74"/>
      <c r="CDB126" s="74"/>
      <c r="CDC126" s="77"/>
      <c r="CDD126" s="77"/>
      <c r="CDE126" s="11"/>
      <c r="CDK126" s="73"/>
      <c r="CDL126" s="73"/>
      <c r="CDM126" s="73"/>
      <c r="CDN126" s="73"/>
      <c r="CDO126" s="74"/>
      <c r="CDP126" s="74"/>
      <c r="CDQ126" s="77"/>
      <c r="CDR126" s="77"/>
      <c r="CDS126" s="11"/>
      <c r="CDY126" s="73"/>
      <c r="CDZ126" s="73"/>
      <c r="CEA126" s="73"/>
      <c r="CEB126" s="73"/>
      <c r="CEC126" s="74"/>
      <c r="CED126" s="74"/>
      <c r="CEE126" s="77"/>
      <c r="CEF126" s="77"/>
      <c r="CEG126" s="11"/>
      <c r="CEM126" s="73"/>
      <c r="CEN126" s="73"/>
      <c r="CEO126" s="73"/>
      <c r="CEP126" s="73"/>
      <c r="CEQ126" s="74"/>
      <c r="CER126" s="74"/>
      <c r="CES126" s="77"/>
      <c r="CET126" s="77"/>
      <c r="CEU126" s="11"/>
      <c r="CFA126" s="73"/>
      <c r="CFB126" s="73"/>
      <c r="CFC126" s="73"/>
      <c r="CFD126" s="73"/>
      <c r="CFE126" s="74"/>
      <c r="CFF126" s="74"/>
      <c r="CFG126" s="77"/>
      <c r="CFH126" s="77"/>
      <c r="CFI126" s="11"/>
      <c r="CFO126" s="73"/>
      <c r="CFP126" s="73"/>
      <c r="CFQ126" s="73"/>
      <c r="CFR126" s="73"/>
      <c r="CFS126" s="74"/>
      <c r="CFT126" s="74"/>
      <c r="CFU126" s="77"/>
      <c r="CFV126" s="77"/>
      <c r="CFW126" s="11"/>
      <c r="CGC126" s="73"/>
      <c r="CGD126" s="73"/>
      <c r="CGE126" s="73"/>
      <c r="CGF126" s="73"/>
      <c r="CGG126" s="74"/>
      <c r="CGH126" s="74"/>
      <c r="CGI126" s="77"/>
      <c r="CGJ126" s="77"/>
      <c r="CGK126" s="11"/>
      <c r="CGQ126" s="73"/>
      <c r="CGR126" s="73"/>
      <c r="CGS126" s="73"/>
      <c r="CGT126" s="73"/>
      <c r="CGU126" s="74"/>
      <c r="CGV126" s="74"/>
      <c r="CGW126" s="77"/>
      <c r="CGX126" s="77"/>
      <c r="CGY126" s="11"/>
      <c r="CHE126" s="73"/>
      <c r="CHF126" s="73"/>
      <c r="CHG126" s="73"/>
      <c r="CHH126" s="73"/>
      <c r="CHI126" s="74"/>
      <c r="CHJ126" s="74"/>
      <c r="CHK126" s="77"/>
      <c r="CHL126" s="77"/>
      <c r="CHM126" s="11"/>
      <c r="CHS126" s="73"/>
      <c r="CHT126" s="73"/>
      <c r="CHU126" s="73"/>
      <c r="CHV126" s="73"/>
      <c r="CHW126" s="74"/>
      <c r="CHX126" s="74"/>
      <c r="CHY126" s="77"/>
      <c r="CHZ126" s="77"/>
      <c r="CIA126" s="11"/>
      <c r="CIG126" s="73"/>
      <c r="CIH126" s="73"/>
      <c r="CII126" s="73"/>
      <c r="CIJ126" s="73"/>
      <c r="CIK126" s="74"/>
      <c r="CIL126" s="74"/>
      <c r="CIM126" s="77"/>
      <c r="CIN126" s="77"/>
      <c r="CIO126" s="11"/>
      <c r="CIU126" s="73"/>
      <c r="CIV126" s="73"/>
      <c r="CIW126" s="73"/>
      <c r="CIX126" s="73"/>
      <c r="CIY126" s="74"/>
      <c r="CIZ126" s="74"/>
      <c r="CJA126" s="77"/>
      <c r="CJB126" s="77"/>
      <c r="CJC126" s="11"/>
      <c r="CJI126" s="73"/>
      <c r="CJJ126" s="73"/>
      <c r="CJK126" s="73"/>
      <c r="CJL126" s="73"/>
      <c r="CJM126" s="74"/>
      <c r="CJN126" s="74"/>
      <c r="CJO126" s="77"/>
      <c r="CJP126" s="77"/>
      <c r="CJQ126" s="11"/>
      <c r="CJW126" s="73"/>
      <c r="CJX126" s="73"/>
      <c r="CJY126" s="73"/>
      <c r="CJZ126" s="73"/>
      <c r="CKA126" s="74"/>
      <c r="CKB126" s="74"/>
      <c r="CKC126" s="77"/>
      <c r="CKD126" s="77"/>
      <c r="CKE126" s="11"/>
      <c r="CKK126" s="73"/>
      <c r="CKL126" s="73"/>
      <c r="CKM126" s="73"/>
      <c r="CKN126" s="73"/>
      <c r="CKO126" s="74"/>
      <c r="CKP126" s="74"/>
      <c r="CKQ126" s="77"/>
      <c r="CKR126" s="77"/>
      <c r="CKS126" s="11"/>
      <c r="CKY126" s="73"/>
      <c r="CKZ126" s="73"/>
      <c r="CLA126" s="73"/>
      <c r="CLB126" s="73"/>
      <c r="CLC126" s="74"/>
      <c r="CLD126" s="74"/>
      <c r="CLE126" s="77"/>
      <c r="CLF126" s="77"/>
      <c r="CLG126" s="11"/>
      <c r="CLM126" s="73"/>
      <c r="CLN126" s="73"/>
      <c r="CLO126" s="73"/>
      <c r="CLP126" s="73"/>
      <c r="CLQ126" s="74"/>
      <c r="CLR126" s="74"/>
      <c r="CLS126" s="77"/>
      <c r="CLT126" s="77"/>
      <c r="CLU126" s="11"/>
      <c r="CMA126" s="73"/>
      <c r="CMB126" s="73"/>
      <c r="CMC126" s="73"/>
      <c r="CMD126" s="73"/>
      <c r="CME126" s="74"/>
      <c r="CMF126" s="74"/>
      <c r="CMG126" s="77"/>
      <c r="CMH126" s="77"/>
      <c r="CMI126" s="11"/>
      <c r="CMO126" s="73"/>
      <c r="CMP126" s="73"/>
      <c r="CMQ126" s="73"/>
      <c r="CMR126" s="73"/>
      <c r="CMS126" s="74"/>
      <c r="CMT126" s="74"/>
      <c r="CMU126" s="77"/>
      <c r="CMV126" s="77"/>
      <c r="CMW126" s="11"/>
      <c r="CNC126" s="73"/>
      <c r="CND126" s="73"/>
      <c r="CNE126" s="73"/>
      <c r="CNF126" s="73"/>
      <c r="CNG126" s="74"/>
      <c r="CNH126" s="74"/>
      <c r="CNI126" s="77"/>
      <c r="CNJ126" s="77"/>
      <c r="CNK126" s="11"/>
      <c r="CNQ126" s="73"/>
      <c r="CNR126" s="73"/>
      <c r="CNS126" s="73"/>
      <c r="CNT126" s="73"/>
      <c r="CNU126" s="74"/>
      <c r="CNV126" s="74"/>
      <c r="CNW126" s="77"/>
      <c r="CNX126" s="77"/>
      <c r="CNY126" s="11"/>
      <c r="COE126" s="73"/>
      <c r="COF126" s="73"/>
      <c r="COG126" s="73"/>
      <c r="COH126" s="73"/>
      <c r="COI126" s="74"/>
      <c r="COJ126" s="74"/>
      <c r="COK126" s="77"/>
      <c r="COL126" s="77"/>
      <c r="COM126" s="11"/>
      <c r="COS126" s="73"/>
      <c r="COT126" s="73"/>
      <c r="COU126" s="73"/>
      <c r="COV126" s="73"/>
      <c r="COW126" s="74"/>
      <c r="COX126" s="74"/>
      <c r="COY126" s="77"/>
      <c r="COZ126" s="77"/>
      <c r="CPA126" s="11"/>
      <c r="CPG126" s="73"/>
      <c r="CPH126" s="73"/>
      <c r="CPI126" s="73"/>
      <c r="CPJ126" s="73"/>
      <c r="CPK126" s="74"/>
      <c r="CPL126" s="74"/>
      <c r="CPM126" s="77"/>
      <c r="CPN126" s="77"/>
      <c r="CPO126" s="11"/>
      <c r="CPU126" s="73"/>
      <c r="CPV126" s="73"/>
      <c r="CPW126" s="73"/>
      <c r="CPX126" s="73"/>
      <c r="CPY126" s="74"/>
      <c r="CPZ126" s="74"/>
      <c r="CQA126" s="77"/>
      <c r="CQB126" s="77"/>
      <c r="CQC126" s="11"/>
      <c r="CQI126" s="73"/>
      <c r="CQJ126" s="73"/>
      <c r="CQK126" s="73"/>
      <c r="CQL126" s="73"/>
      <c r="CQM126" s="74"/>
      <c r="CQN126" s="74"/>
      <c r="CQO126" s="77"/>
      <c r="CQP126" s="77"/>
      <c r="CQQ126" s="11"/>
      <c r="CQW126" s="73"/>
      <c r="CQX126" s="73"/>
      <c r="CQY126" s="73"/>
      <c r="CQZ126" s="73"/>
      <c r="CRA126" s="74"/>
      <c r="CRB126" s="74"/>
      <c r="CRC126" s="77"/>
      <c r="CRD126" s="77"/>
      <c r="CRE126" s="11"/>
      <c r="CRK126" s="73"/>
      <c r="CRL126" s="73"/>
      <c r="CRM126" s="73"/>
      <c r="CRN126" s="73"/>
      <c r="CRO126" s="74"/>
      <c r="CRP126" s="74"/>
      <c r="CRQ126" s="77"/>
      <c r="CRR126" s="77"/>
      <c r="CRS126" s="11"/>
      <c r="CRY126" s="73"/>
      <c r="CRZ126" s="73"/>
      <c r="CSA126" s="73"/>
      <c r="CSB126" s="73"/>
      <c r="CSC126" s="74"/>
      <c r="CSD126" s="74"/>
      <c r="CSE126" s="77"/>
      <c r="CSF126" s="77"/>
      <c r="CSG126" s="11"/>
      <c r="CSM126" s="73"/>
      <c r="CSN126" s="73"/>
      <c r="CSO126" s="73"/>
      <c r="CSP126" s="73"/>
      <c r="CSQ126" s="74"/>
      <c r="CSR126" s="74"/>
      <c r="CSS126" s="77"/>
      <c r="CST126" s="77"/>
      <c r="CSU126" s="11"/>
      <c r="CTA126" s="73"/>
      <c r="CTB126" s="73"/>
      <c r="CTC126" s="73"/>
      <c r="CTD126" s="73"/>
      <c r="CTE126" s="74"/>
      <c r="CTF126" s="74"/>
      <c r="CTG126" s="77"/>
      <c r="CTH126" s="77"/>
      <c r="CTI126" s="11"/>
      <c r="CTO126" s="73"/>
      <c r="CTP126" s="73"/>
      <c r="CTQ126" s="73"/>
      <c r="CTR126" s="73"/>
      <c r="CTS126" s="74"/>
      <c r="CTT126" s="74"/>
      <c r="CTU126" s="77"/>
      <c r="CTV126" s="77"/>
      <c r="CTW126" s="11"/>
      <c r="CUC126" s="73"/>
      <c r="CUD126" s="73"/>
      <c r="CUE126" s="73"/>
      <c r="CUF126" s="73"/>
      <c r="CUG126" s="74"/>
      <c r="CUH126" s="74"/>
      <c r="CUI126" s="77"/>
      <c r="CUJ126" s="77"/>
      <c r="CUK126" s="11"/>
      <c r="CUQ126" s="73"/>
      <c r="CUR126" s="73"/>
      <c r="CUS126" s="73"/>
      <c r="CUT126" s="73"/>
      <c r="CUU126" s="74"/>
      <c r="CUV126" s="74"/>
      <c r="CUW126" s="77"/>
      <c r="CUX126" s="77"/>
      <c r="CUY126" s="11"/>
      <c r="CVE126" s="73"/>
      <c r="CVF126" s="73"/>
      <c r="CVG126" s="73"/>
      <c r="CVH126" s="73"/>
      <c r="CVI126" s="74"/>
      <c r="CVJ126" s="74"/>
      <c r="CVK126" s="77"/>
      <c r="CVL126" s="77"/>
      <c r="CVM126" s="11"/>
      <c r="CVS126" s="73"/>
      <c r="CVT126" s="73"/>
      <c r="CVU126" s="73"/>
      <c r="CVV126" s="73"/>
      <c r="CVW126" s="74"/>
      <c r="CVX126" s="74"/>
      <c r="CVY126" s="77"/>
      <c r="CVZ126" s="77"/>
      <c r="CWA126" s="11"/>
      <c r="CWG126" s="73"/>
      <c r="CWH126" s="73"/>
      <c r="CWI126" s="73"/>
      <c r="CWJ126" s="73"/>
      <c r="CWK126" s="74"/>
      <c r="CWL126" s="74"/>
      <c r="CWM126" s="77"/>
      <c r="CWN126" s="77"/>
      <c r="CWO126" s="11"/>
      <c r="CWU126" s="73"/>
      <c r="CWV126" s="73"/>
      <c r="CWW126" s="73"/>
      <c r="CWX126" s="73"/>
      <c r="CWY126" s="74"/>
      <c r="CWZ126" s="74"/>
      <c r="CXA126" s="77"/>
      <c r="CXB126" s="77"/>
      <c r="CXC126" s="11"/>
      <c r="CXI126" s="73"/>
      <c r="CXJ126" s="73"/>
      <c r="CXK126" s="73"/>
      <c r="CXL126" s="73"/>
      <c r="CXM126" s="74"/>
      <c r="CXN126" s="74"/>
      <c r="CXO126" s="77"/>
      <c r="CXP126" s="77"/>
      <c r="CXQ126" s="11"/>
      <c r="CXW126" s="73"/>
      <c r="CXX126" s="73"/>
      <c r="CXY126" s="73"/>
      <c r="CXZ126" s="73"/>
      <c r="CYA126" s="74"/>
      <c r="CYB126" s="74"/>
      <c r="CYC126" s="77"/>
      <c r="CYD126" s="77"/>
      <c r="CYE126" s="11"/>
      <c r="CYK126" s="73"/>
      <c r="CYL126" s="73"/>
      <c r="CYM126" s="73"/>
      <c r="CYN126" s="73"/>
      <c r="CYO126" s="74"/>
      <c r="CYP126" s="74"/>
      <c r="CYQ126" s="77"/>
      <c r="CYR126" s="77"/>
      <c r="CYS126" s="11"/>
      <c r="CYY126" s="73"/>
      <c r="CYZ126" s="73"/>
      <c r="CZA126" s="73"/>
      <c r="CZB126" s="73"/>
      <c r="CZC126" s="74"/>
      <c r="CZD126" s="74"/>
      <c r="CZE126" s="77"/>
      <c r="CZF126" s="77"/>
      <c r="CZG126" s="11"/>
      <c r="CZM126" s="73"/>
      <c r="CZN126" s="73"/>
      <c r="CZO126" s="73"/>
      <c r="CZP126" s="73"/>
      <c r="CZQ126" s="74"/>
      <c r="CZR126" s="74"/>
      <c r="CZS126" s="77"/>
      <c r="CZT126" s="77"/>
      <c r="CZU126" s="11"/>
      <c r="DAA126" s="73"/>
      <c r="DAB126" s="73"/>
      <c r="DAC126" s="73"/>
      <c r="DAD126" s="73"/>
      <c r="DAE126" s="74"/>
      <c r="DAF126" s="74"/>
      <c r="DAG126" s="77"/>
      <c r="DAH126" s="77"/>
      <c r="DAI126" s="11"/>
      <c r="DAO126" s="73"/>
      <c r="DAP126" s="73"/>
      <c r="DAQ126" s="73"/>
      <c r="DAR126" s="73"/>
      <c r="DAS126" s="74"/>
      <c r="DAT126" s="74"/>
      <c r="DAU126" s="77"/>
      <c r="DAV126" s="77"/>
      <c r="DAW126" s="11"/>
      <c r="DBC126" s="73"/>
      <c r="DBD126" s="73"/>
      <c r="DBE126" s="73"/>
      <c r="DBF126" s="73"/>
      <c r="DBG126" s="74"/>
      <c r="DBH126" s="74"/>
      <c r="DBI126" s="77"/>
      <c r="DBJ126" s="77"/>
      <c r="DBK126" s="11"/>
      <c r="DBQ126" s="73"/>
      <c r="DBR126" s="73"/>
      <c r="DBS126" s="73"/>
      <c r="DBT126" s="73"/>
      <c r="DBU126" s="74"/>
      <c r="DBV126" s="74"/>
      <c r="DBW126" s="77"/>
      <c r="DBX126" s="77"/>
      <c r="DBY126" s="11"/>
      <c r="DCE126" s="73"/>
      <c r="DCF126" s="73"/>
      <c r="DCG126" s="73"/>
      <c r="DCH126" s="73"/>
      <c r="DCI126" s="74"/>
      <c r="DCJ126" s="74"/>
      <c r="DCK126" s="77"/>
      <c r="DCL126" s="77"/>
      <c r="DCM126" s="11"/>
      <c r="DCS126" s="73"/>
      <c r="DCT126" s="73"/>
      <c r="DCU126" s="73"/>
      <c r="DCV126" s="73"/>
      <c r="DCW126" s="74"/>
      <c r="DCX126" s="74"/>
      <c r="DCY126" s="77"/>
      <c r="DCZ126" s="77"/>
      <c r="DDA126" s="11"/>
      <c r="DDG126" s="73"/>
      <c r="DDH126" s="73"/>
      <c r="DDI126" s="73"/>
      <c r="DDJ126" s="73"/>
      <c r="DDK126" s="74"/>
      <c r="DDL126" s="74"/>
      <c r="DDM126" s="77"/>
      <c r="DDN126" s="77"/>
      <c r="DDO126" s="11"/>
      <c r="DDU126" s="73"/>
      <c r="DDV126" s="73"/>
      <c r="DDW126" s="73"/>
      <c r="DDX126" s="73"/>
      <c r="DDY126" s="74"/>
      <c r="DDZ126" s="74"/>
      <c r="DEA126" s="77"/>
      <c r="DEB126" s="77"/>
      <c r="DEC126" s="11"/>
      <c r="DEI126" s="73"/>
      <c r="DEJ126" s="73"/>
      <c r="DEK126" s="73"/>
      <c r="DEL126" s="73"/>
      <c r="DEM126" s="74"/>
      <c r="DEN126" s="74"/>
      <c r="DEO126" s="77"/>
      <c r="DEP126" s="77"/>
      <c r="DEQ126" s="11"/>
      <c r="DEW126" s="73"/>
      <c r="DEX126" s="73"/>
      <c r="DEY126" s="73"/>
      <c r="DEZ126" s="73"/>
      <c r="DFA126" s="74"/>
      <c r="DFB126" s="74"/>
      <c r="DFC126" s="77"/>
      <c r="DFD126" s="77"/>
      <c r="DFE126" s="11"/>
      <c r="DFK126" s="73"/>
      <c r="DFL126" s="73"/>
      <c r="DFM126" s="73"/>
      <c r="DFN126" s="73"/>
      <c r="DFO126" s="74"/>
      <c r="DFP126" s="74"/>
      <c r="DFQ126" s="77"/>
      <c r="DFR126" s="77"/>
      <c r="DFS126" s="11"/>
      <c r="DFY126" s="73"/>
      <c r="DFZ126" s="73"/>
      <c r="DGA126" s="73"/>
      <c r="DGB126" s="73"/>
      <c r="DGC126" s="74"/>
      <c r="DGD126" s="74"/>
      <c r="DGE126" s="77"/>
      <c r="DGF126" s="77"/>
      <c r="DGG126" s="11"/>
      <c r="DGM126" s="73"/>
      <c r="DGN126" s="73"/>
      <c r="DGO126" s="73"/>
      <c r="DGP126" s="73"/>
      <c r="DGQ126" s="74"/>
      <c r="DGR126" s="74"/>
      <c r="DGS126" s="77"/>
      <c r="DGT126" s="77"/>
      <c r="DGU126" s="11"/>
      <c r="DHA126" s="73"/>
      <c r="DHB126" s="73"/>
      <c r="DHC126" s="73"/>
      <c r="DHD126" s="73"/>
      <c r="DHE126" s="74"/>
      <c r="DHF126" s="74"/>
      <c r="DHG126" s="77"/>
      <c r="DHH126" s="77"/>
      <c r="DHI126" s="11"/>
      <c r="DHO126" s="73"/>
      <c r="DHP126" s="73"/>
      <c r="DHQ126" s="73"/>
      <c r="DHR126" s="73"/>
      <c r="DHS126" s="74"/>
      <c r="DHT126" s="74"/>
      <c r="DHU126" s="77"/>
      <c r="DHV126" s="77"/>
      <c r="DHW126" s="11"/>
      <c r="DIC126" s="73"/>
      <c r="DID126" s="73"/>
      <c r="DIE126" s="73"/>
      <c r="DIF126" s="73"/>
      <c r="DIG126" s="74"/>
      <c r="DIH126" s="74"/>
      <c r="DII126" s="77"/>
      <c r="DIJ126" s="77"/>
      <c r="DIK126" s="11"/>
      <c r="DIQ126" s="73"/>
      <c r="DIR126" s="73"/>
      <c r="DIS126" s="73"/>
      <c r="DIT126" s="73"/>
      <c r="DIU126" s="74"/>
      <c r="DIV126" s="74"/>
      <c r="DIW126" s="77"/>
      <c r="DIX126" s="77"/>
      <c r="DIY126" s="11"/>
      <c r="DJE126" s="73"/>
      <c r="DJF126" s="73"/>
      <c r="DJG126" s="73"/>
      <c r="DJH126" s="73"/>
      <c r="DJI126" s="74"/>
      <c r="DJJ126" s="74"/>
      <c r="DJK126" s="77"/>
      <c r="DJL126" s="77"/>
      <c r="DJM126" s="11"/>
      <c r="DJS126" s="73"/>
      <c r="DJT126" s="73"/>
      <c r="DJU126" s="73"/>
      <c r="DJV126" s="73"/>
      <c r="DJW126" s="74"/>
      <c r="DJX126" s="74"/>
      <c r="DJY126" s="77"/>
      <c r="DJZ126" s="77"/>
      <c r="DKA126" s="11"/>
      <c r="DKG126" s="73"/>
      <c r="DKH126" s="73"/>
      <c r="DKI126" s="73"/>
      <c r="DKJ126" s="73"/>
      <c r="DKK126" s="74"/>
      <c r="DKL126" s="74"/>
      <c r="DKM126" s="77"/>
      <c r="DKN126" s="77"/>
      <c r="DKO126" s="11"/>
      <c r="DKU126" s="73"/>
      <c r="DKV126" s="73"/>
      <c r="DKW126" s="73"/>
      <c r="DKX126" s="73"/>
      <c r="DKY126" s="74"/>
      <c r="DKZ126" s="74"/>
      <c r="DLA126" s="77"/>
      <c r="DLB126" s="77"/>
      <c r="DLC126" s="11"/>
      <c r="DLI126" s="73"/>
      <c r="DLJ126" s="73"/>
      <c r="DLK126" s="73"/>
      <c r="DLL126" s="73"/>
      <c r="DLM126" s="74"/>
      <c r="DLN126" s="74"/>
      <c r="DLO126" s="77"/>
      <c r="DLP126" s="77"/>
      <c r="DLQ126" s="11"/>
      <c r="DLW126" s="73"/>
      <c r="DLX126" s="73"/>
      <c r="DLY126" s="73"/>
      <c r="DLZ126" s="73"/>
      <c r="DMA126" s="74"/>
      <c r="DMB126" s="74"/>
      <c r="DMC126" s="77"/>
      <c r="DMD126" s="77"/>
      <c r="DME126" s="11"/>
      <c r="DMK126" s="73"/>
      <c r="DML126" s="73"/>
      <c r="DMM126" s="73"/>
      <c r="DMN126" s="73"/>
      <c r="DMO126" s="74"/>
      <c r="DMP126" s="74"/>
      <c r="DMQ126" s="77"/>
      <c r="DMR126" s="77"/>
      <c r="DMS126" s="11"/>
      <c r="DMY126" s="73"/>
      <c r="DMZ126" s="73"/>
      <c r="DNA126" s="73"/>
      <c r="DNB126" s="73"/>
      <c r="DNC126" s="74"/>
      <c r="DND126" s="74"/>
      <c r="DNE126" s="77"/>
      <c r="DNF126" s="77"/>
      <c r="DNG126" s="11"/>
      <c r="DNM126" s="73"/>
      <c r="DNN126" s="73"/>
      <c r="DNO126" s="73"/>
      <c r="DNP126" s="73"/>
      <c r="DNQ126" s="74"/>
      <c r="DNR126" s="74"/>
      <c r="DNS126" s="77"/>
      <c r="DNT126" s="77"/>
      <c r="DNU126" s="11"/>
      <c r="DOA126" s="73"/>
      <c r="DOB126" s="73"/>
      <c r="DOC126" s="73"/>
      <c r="DOD126" s="73"/>
      <c r="DOE126" s="74"/>
      <c r="DOF126" s="74"/>
      <c r="DOG126" s="77"/>
      <c r="DOH126" s="77"/>
      <c r="DOI126" s="11"/>
      <c r="DOO126" s="73"/>
      <c r="DOP126" s="73"/>
      <c r="DOQ126" s="73"/>
      <c r="DOR126" s="73"/>
      <c r="DOS126" s="74"/>
      <c r="DOT126" s="74"/>
      <c r="DOU126" s="77"/>
      <c r="DOV126" s="77"/>
      <c r="DOW126" s="11"/>
      <c r="DPC126" s="73"/>
      <c r="DPD126" s="73"/>
      <c r="DPE126" s="73"/>
      <c r="DPF126" s="73"/>
      <c r="DPG126" s="74"/>
      <c r="DPH126" s="74"/>
      <c r="DPI126" s="77"/>
      <c r="DPJ126" s="77"/>
      <c r="DPK126" s="11"/>
      <c r="DPQ126" s="73"/>
      <c r="DPR126" s="73"/>
      <c r="DPS126" s="73"/>
      <c r="DPT126" s="73"/>
      <c r="DPU126" s="74"/>
      <c r="DPV126" s="74"/>
      <c r="DPW126" s="77"/>
      <c r="DPX126" s="77"/>
      <c r="DPY126" s="11"/>
      <c r="DQE126" s="73"/>
      <c r="DQF126" s="73"/>
      <c r="DQG126" s="73"/>
      <c r="DQH126" s="73"/>
      <c r="DQI126" s="74"/>
      <c r="DQJ126" s="74"/>
      <c r="DQK126" s="77"/>
      <c r="DQL126" s="77"/>
      <c r="DQM126" s="11"/>
      <c r="DQS126" s="73"/>
      <c r="DQT126" s="73"/>
      <c r="DQU126" s="73"/>
      <c r="DQV126" s="73"/>
      <c r="DQW126" s="74"/>
      <c r="DQX126" s="74"/>
      <c r="DQY126" s="77"/>
      <c r="DQZ126" s="77"/>
      <c r="DRA126" s="11"/>
      <c r="DRG126" s="73"/>
      <c r="DRH126" s="73"/>
      <c r="DRI126" s="73"/>
      <c r="DRJ126" s="73"/>
      <c r="DRK126" s="74"/>
      <c r="DRL126" s="74"/>
      <c r="DRM126" s="77"/>
      <c r="DRN126" s="77"/>
      <c r="DRO126" s="11"/>
      <c r="DRU126" s="73"/>
      <c r="DRV126" s="73"/>
      <c r="DRW126" s="73"/>
      <c r="DRX126" s="73"/>
      <c r="DRY126" s="74"/>
      <c r="DRZ126" s="74"/>
      <c r="DSA126" s="77"/>
      <c r="DSB126" s="77"/>
      <c r="DSC126" s="11"/>
      <c r="DSI126" s="73"/>
      <c r="DSJ126" s="73"/>
      <c r="DSK126" s="73"/>
      <c r="DSL126" s="73"/>
      <c r="DSM126" s="74"/>
      <c r="DSN126" s="74"/>
      <c r="DSO126" s="77"/>
      <c r="DSP126" s="77"/>
      <c r="DSQ126" s="11"/>
      <c r="DSW126" s="73"/>
      <c r="DSX126" s="73"/>
      <c r="DSY126" s="73"/>
      <c r="DSZ126" s="73"/>
      <c r="DTA126" s="74"/>
      <c r="DTB126" s="74"/>
      <c r="DTC126" s="77"/>
      <c r="DTD126" s="77"/>
      <c r="DTE126" s="11"/>
      <c r="DTK126" s="73"/>
      <c r="DTL126" s="73"/>
      <c r="DTM126" s="73"/>
      <c r="DTN126" s="73"/>
      <c r="DTO126" s="74"/>
      <c r="DTP126" s="74"/>
      <c r="DTQ126" s="77"/>
      <c r="DTR126" s="77"/>
      <c r="DTS126" s="11"/>
      <c r="DTY126" s="73"/>
      <c r="DTZ126" s="73"/>
      <c r="DUA126" s="73"/>
      <c r="DUB126" s="73"/>
      <c r="DUC126" s="74"/>
      <c r="DUD126" s="74"/>
      <c r="DUE126" s="77"/>
      <c r="DUF126" s="77"/>
      <c r="DUG126" s="11"/>
      <c r="DUM126" s="73"/>
      <c r="DUN126" s="73"/>
      <c r="DUO126" s="73"/>
      <c r="DUP126" s="73"/>
      <c r="DUQ126" s="74"/>
      <c r="DUR126" s="74"/>
      <c r="DUS126" s="77"/>
      <c r="DUT126" s="77"/>
      <c r="DUU126" s="11"/>
      <c r="DVA126" s="73"/>
      <c r="DVB126" s="73"/>
      <c r="DVC126" s="73"/>
      <c r="DVD126" s="73"/>
      <c r="DVE126" s="74"/>
      <c r="DVF126" s="74"/>
      <c r="DVG126" s="77"/>
      <c r="DVH126" s="77"/>
      <c r="DVI126" s="11"/>
      <c r="DVO126" s="73"/>
      <c r="DVP126" s="73"/>
      <c r="DVQ126" s="73"/>
      <c r="DVR126" s="73"/>
      <c r="DVS126" s="74"/>
      <c r="DVT126" s="74"/>
      <c r="DVU126" s="77"/>
      <c r="DVV126" s="77"/>
      <c r="DVW126" s="11"/>
      <c r="DWC126" s="73"/>
      <c r="DWD126" s="73"/>
      <c r="DWE126" s="73"/>
      <c r="DWF126" s="73"/>
      <c r="DWG126" s="74"/>
      <c r="DWH126" s="74"/>
      <c r="DWI126" s="77"/>
      <c r="DWJ126" s="77"/>
      <c r="DWK126" s="11"/>
      <c r="DWQ126" s="73"/>
      <c r="DWR126" s="73"/>
      <c r="DWS126" s="73"/>
      <c r="DWT126" s="73"/>
      <c r="DWU126" s="74"/>
      <c r="DWV126" s="74"/>
      <c r="DWW126" s="77"/>
      <c r="DWX126" s="77"/>
      <c r="DWY126" s="11"/>
      <c r="DXE126" s="73"/>
      <c r="DXF126" s="73"/>
      <c r="DXG126" s="73"/>
      <c r="DXH126" s="73"/>
      <c r="DXI126" s="74"/>
      <c r="DXJ126" s="74"/>
      <c r="DXK126" s="77"/>
      <c r="DXL126" s="77"/>
      <c r="DXM126" s="11"/>
      <c r="DXS126" s="73"/>
      <c r="DXT126" s="73"/>
      <c r="DXU126" s="73"/>
      <c r="DXV126" s="73"/>
      <c r="DXW126" s="74"/>
      <c r="DXX126" s="74"/>
      <c r="DXY126" s="77"/>
      <c r="DXZ126" s="77"/>
      <c r="DYA126" s="11"/>
      <c r="DYG126" s="73"/>
      <c r="DYH126" s="73"/>
      <c r="DYI126" s="73"/>
      <c r="DYJ126" s="73"/>
      <c r="DYK126" s="74"/>
      <c r="DYL126" s="74"/>
      <c r="DYM126" s="77"/>
      <c r="DYN126" s="77"/>
      <c r="DYO126" s="11"/>
      <c r="DYU126" s="73"/>
      <c r="DYV126" s="73"/>
      <c r="DYW126" s="73"/>
      <c r="DYX126" s="73"/>
      <c r="DYY126" s="74"/>
      <c r="DYZ126" s="74"/>
      <c r="DZA126" s="77"/>
      <c r="DZB126" s="77"/>
      <c r="DZC126" s="11"/>
      <c r="DZI126" s="73"/>
      <c r="DZJ126" s="73"/>
      <c r="DZK126" s="73"/>
      <c r="DZL126" s="73"/>
      <c r="DZM126" s="74"/>
      <c r="DZN126" s="74"/>
      <c r="DZO126" s="77"/>
      <c r="DZP126" s="77"/>
      <c r="DZQ126" s="11"/>
      <c r="DZW126" s="73"/>
      <c r="DZX126" s="73"/>
      <c r="DZY126" s="73"/>
      <c r="DZZ126" s="73"/>
      <c r="EAA126" s="74"/>
      <c r="EAB126" s="74"/>
      <c r="EAC126" s="77"/>
      <c r="EAD126" s="77"/>
      <c r="EAE126" s="11"/>
      <c r="EAK126" s="73"/>
      <c r="EAL126" s="73"/>
      <c r="EAM126" s="73"/>
      <c r="EAN126" s="73"/>
      <c r="EAO126" s="74"/>
      <c r="EAP126" s="74"/>
      <c r="EAQ126" s="77"/>
      <c r="EAR126" s="77"/>
      <c r="EAS126" s="11"/>
      <c r="EAY126" s="73"/>
      <c r="EAZ126" s="73"/>
      <c r="EBA126" s="73"/>
      <c r="EBB126" s="73"/>
      <c r="EBC126" s="74"/>
      <c r="EBD126" s="74"/>
      <c r="EBE126" s="77"/>
      <c r="EBF126" s="77"/>
      <c r="EBG126" s="11"/>
      <c r="EBM126" s="73"/>
      <c r="EBN126" s="73"/>
      <c r="EBO126" s="73"/>
      <c r="EBP126" s="73"/>
      <c r="EBQ126" s="74"/>
      <c r="EBR126" s="74"/>
      <c r="EBS126" s="77"/>
      <c r="EBT126" s="77"/>
      <c r="EBU126" s="11"/>
      <c r="ECA126" s="73"/>
      <c r="ECB126" s="73"/>
      <c r="ECC126" s="73"/>
      <c r="ECD126" s="73"/>
      <c r="ECE126" s="74"/>
      <c r="ECF126" s="74"/>
      <c r="ECG126" s="77"/>
      <c r="ECH126" s="77"/>
      <c r="ECI126" s="11"/>
      <c r="ECO126" s="73"/>
      <c r="ECP126" s="73"/>
      <c r="ECQ126" s="73"/>
      <c r="ECR126" s="73"/>
      <c r="ECS126" s="74"/>
      <c r="ECT126" s="74"/>
      <c r="ECU126" s="77"/>
      <c r="ECV126" s="77"/>
      <c r="ECW126" s="11"/>
      <c r="EDC126" s="73"/>
      <c r="EDD126" s="73"/>
      <c r="EDE126" s="73"/>
      <c r="EDF126" s="73"/>
      <c r="EDG126" s="74"/>
      <c r="EDH126" s="74"/>
      <c r="EDI126" s="77"/>
      <c r="EDJ126" s="77"/>
      <c r="EDK126" s="11"/>
      <c r="EDQ126" s="73"/>
      <c r="EDR126" s="73"/>
      <c r="EDS126" s="73"/>
      <c r="EDT126" s="73"/>
      <c r="EDU126" s="74"/>
      <c r="EDV126" s="74"/>
      <c r="EDW126" s="77"/>
      <c r="EDX126" s="77"/>
      <c r="EDY126" s="11"/>
      <c r="EEE126" s="73"/>
      <c r="EEF126" s="73"/>
      <c r="EEG126" s="73"/>
      <c r="EEH126" s="73"/>
      <c r="EEI126" s="74"/>
      <c r="EEJ126" s="74"/>
      <c r="EEK126" s="77"/>
      <c r="EEL126" s="77"/>
      <c r="EEM126" s="11"/>
      <c r="EES126" s="73"/>
      <c r="EET126" s="73"/>
      <c r="EEU126" s="73"/>
      <c r="EEV126" s="73"/>
      <c r="EEW126" s="74"/>
      <c r="EEX126" s="74"/>
      <c r="EEY126" s="77"/>
      <c r="EEZ126" s="77"/>
      <c r="EFA126" s="11"/>
      <c r="EFG126" s="73"/>
      <c r="EFH126" s="73"/>
      <c r="EFI126" s="73"/>
      <c r="EFJ126" s="73"/>
      <c r="EFK126" s="74"/>
      <c r="EFL126" s="74"/>
      <c r="EFM126" s="77"/>
      <c r="EFN126" s="77"/>
      <c r="EFO126" s="11"/>
      <c r="EFU126" s="73"/>
      <c r="EFV126" s="73"/>
      <c r="EFW126" s="73"/>
      <c r="EFX126" s="73"/>
      <c r="EFY126" s="74"/>
      <c r="EFZ126" s="74"/>
      <c r="EGA126" s="77"/>
      <c r="EGB126" s="77"/>
      <c r="EGC126" s="11"/>
      <c r="EGI126" s="73"/>
      <c r="EGJ126" s="73"/>
      <c r="EGK126" s="73"/>
      <c r="EGL126" s="73"/>
      <c r="EGM126" s="74"/>
      <c r="EGN126" s="74"/>
      <c r="EGO126" s="77"/>
      <c r="EGP126" s="77"/>
      <c r="EGQ126" s="11"/>
      <c r="EGW126" s="73"/>
      <c r="EGX126" s="73"/>
      <c r="EGY126" s="73"/>
      <c r="EGZ126" s="73"/>
      <c r="EHA126" s="74"/>
      <c r="EHB126" s="74"/>
      <c r="EHC126" s="77"/>
      <c r="EHD126" s="77"/>
      <c r="EHE126" s="11"/>
      <c r="EHK126" s="73"/>
      <c r="EHL126" s="73"/>
      <c r="EHM126" s="73"/>
      <c r="EHN126" s="73"/>
      <c r="EHO126" s="74"/>
      <c r="EHP126" s="74"/>
      <c r="EHQ126" s="77"/>
      <c r="EHR126" s="77"/>
      <c r="EHS126" s="11"/>
      <c r="EHY126" s="73"/>
      <c r="EHZ126" s="73"/>
      <c r="EIA126" s="73"/>
      <c r="EIB126" s="73"/>
      <c r="EIC126" s="74"/>
      <c r="EID126" s="74"/>
      <c r="EIE126" s="77"/>
      <c r="EIF126" s="77"/>
      <c r="EIG126" s="11"/>
      <c r="EIM126" s="73"/>
      <c r="EIN126" s="73"/>
      <c r="EIO126" s="73"/>
      <c r="EIP126" s="73"/>
      <c r="EIQ126" s="74"/>
      <c r="EIR126" s="74"/>
      <c r="EIS126" s="77"/>
      <c r="EIT126" s="77"/>
      <c r="EIU126" s="11"/>
      <c r="EJA126" s="73"/>
      <c r="EJB126" s="73"/>
      <c r="EJC126" s="73"/>
      <c r="EJD126" s="73"/>
      <c r="EJE126" s="74"/>
      <c r="EJF126" s="74"/>
      <c r="EJG126" s="77"/>
      <c r="EJH126" s="77"/>
      <c r="EJI126" s="11"/>
      <c r="EJO126" s="73"/>
      <c r="EJP126" s="73"/>
      <c r="EJQ126" s="73"/>
      <c r="EJR126" s="73"/>
      <c r="EJS126" s="74"/>
      <c r="EJT126" s="74"/>
      <c r="EJU126" s="77"/>
      <c r="EJV126" s="77"/>
      <c r="EJW126" s="11"/>
      <c r="EKC126" s="73"/>
      <c r="EKD126" s="73"/>
      <c r="EKE126" s="73"/>
      <c r="EKF126" s="73"/>
      <c r="EKG126" s="74"/>
      <c r="EKH126" s="74"/>
      <c r="EKI126" s="77"/>
      <c r="EKJ126" s="77"/>
      <c r="EKK126" s="11"/>
      <c r="EKQ126" s="73"/>
      <c r="EKR126" s="73"/>
      <c r="EKS126" s="73"/>
      <c r="EKT126" s="73"/>
      <c r="EKU126" s="74"/>
      <c r="EKV126" s="74"/>
      <c r="EKW126" s="77"/>
      <c r="EKX126" s="77"/>
      <c r="EKY126" s="11"/>
      <c r="ELE126" s="73"/>
      <c r="ELF126" s="73"/>
      <c r="ELG126" s="73"/>
      <c r="ELH126" s="73"/>
      <c r="ELI126" s="74"/>
      <c r="ELJ126" s="74"/>
      <c r="ELK126" s="77"/>
      <c r="ELL126" s="77"/>
      <c r="ELM126" s="11"/>
      <c r="ELS126" s="73"/>
      <c r="ELT126" s="73"/>
      <c r="ELU126" s="73"/>
      <c r="ELV126" s="73"/>
      <c r="ELW126" s="74"/>
      <c r="ELX126" s="74"/>
      <c r="ELY126" s="77"/>
      <c r="ELZ126" s="77"/>
      <c r="EMA126" s="11"/>
      <c r="EMG126" s="73"/>
      <c r="EMH126" s="73"/>
      <c r="EMI126" s="73"/>
      <c r="EMJ126" s="73"/>
      <c r="EMK126" s="74"/>
      <c r="EML126" s="74"/>
      <c r="EMM126" s="77"/>
      <c r="EMN126" s="77"/>
      <c r="EMO126" s="11"/>
      <c r="EMU126" s="73"/>
      <c r="EMV126" s="73"/>
      <c r="EMW126" s="73"/>
      <c r="EMX126" s="73"/>
      <c r="EMY126" s="74"/>
      <c r="EMZ126" s="74"/>
      <c r="ENA126" s="77"/>
      <c r="ENB126" s="77"/>
      <c r="ENC126" s="11"/>
      <c r="ENI126" s="73"/>
      <c r="ENJ126" s="73"/>
      <c r="ENK126" s="73"/>
      <c r="ENL126" s="73"/>
      <c r="ENM126" s="74"/>
      <c r="ENN126" s="74"/>
      <c r="ENO126" s="77"/>
      <c r="ENP126" s="77"/>
      <c r="ENQ126" s="11"/>
      <c r="ENW126" s="73"/>
      <c r="ENX126" s="73"/>
      <c r="ENY126" s="73"/>
      <c r="ENZ126" s="73"/>
      <c r="EOA126" s="74"/>
      <c r="EOB126" s="74"/>
      <c r="EOC126" s="77"/>
      <c r="EOD126" s="77"/>
      <c r="EOE126" s="11"/>
      <c r="EOK126" s="73"/>
      <c r="EOL126" s="73"/>
      <c r="EOM126" s="73"/>
      <c r="EON126" s="73"/>
      <c r="EOO126" s="74"/>
      <c r="EOP126" s="74"/>
      <c r="EOQ126" s="77"/>
      <c r="EOR126" s="77"/>
      <c r="EOS126" s="11"/>
      <c r="EOY126" s="73"/>
      <c r="EOZ126" s="73"/>
      <c r="EPA126" s="73"/>
      <c r="EPB126" s="73"/>
      <c r="EPC126" s="74"/>
      <c r="EPD126" s="74"/>
      <c r="EPE126" s="77"/>
      <c r="EPF126" s="77"/>
      <c r="EPG126" s="11"/>
      <c r="EPM126" s="73"/>
      <c r="EPN126" s="73"/>
      <c r="EPO126" s="73"/>
      <c r="EPP126" s="73"/>
      <c r="EPQ126" s="74"/>
      <c r="EPR126" s="74"/>
      <c r="EPS126" s="77"/>
      <c r="EPT126" s="77"/>
      <c r="EPU126" s="11"/>
      <c r="EQA126" s="73"/>
      <c r="EQB126" s="73"/>
      <c r="EQC126" s="73"/>
      <c r="EQD126" s="73"/>
      <c r="EQE126" s="74"/>
      <c r="EQF126" s="74"/>
      <c r="EQG126" s="77"/>
      <c r="EQH126" s="77"/>
      <c r="EQI126" s="11"/>
      <c r="EQO126" s="73"/>
      <c r="EQP126" s="73"/>
      <c r="EQQ126" s="73"/>
      <c r="EQR126" s="73"/>
      <c r="EQS126" s="74"/>
      <c r="EQT126" s="74"/>
      <c r="EQU126" s="77"/>
      <c r="EQV126" s="77"/>
      <c r="EQW126" s="11"/>
      <c r="ERC126" s="73"/>
      <c r="ERD126" s="73"/>
      <c r="ERE126" s="73"/>
      <c r="ERF126" s="73"/>
      <c r="ERG126" s="74"/>
      <c r="ERH126" s="74"/>
      <c r="ERI126" s="77"/>
      <c r="ERJ126" s="77"/>
      <c r="ERK126" s="11"/>
      <c r="ERQ126" s="73"/>
      <c r="ERR126" s="73"/>
      <c r="ERS126" s="73"/>
      <c r="ERT126" s="73"/>
      <c r="ERU126" s="74"/>
      <c r="ERV126" s="74"/>
      <c r="ERW126" s="77"/>
      <c r="ERX126" s="77"/>
      <c r="ERY126" s="11"/>
      <c r="ESE126" s="73"/>
      <c r="ESF126" s="73"/>
      <c r="ESG126" s="73"/>
      <c r="ESH126" s="73"/>
      <c r="ESI126" s="74"/>
      <c r="ESJ126" s="74"/>
      <c r="ESK126" s="77"/>
      <c r="ESL126" s="77"/>
      <c r="ESM126" s="11"/>
      <c r="ESS126" s="73"/>
      <c r="EST126" s="73"/>
      <c r="ESU126" s="73"/>
      <c r="ESV126" s="73"/>
      <c r="ESW126" s="74"/>
      <c r="ESX126" s="74"/>
      <c r="ESY126" s="77"/>
      <c r="ESZ126" s="77"/>
      <c r="ETA126" s="11"/>
      <c r="ETG126" s="73"/>
      <c r="ETH126" s="73"/>
      <c r="ETI126" s="73"/>
      <c r="ETJ126" s="73"/>
      <c r="ETK126" s="74"/>
      <c r="ETL126" s="74"/>
      <c r="ETM126" s="77"/>
      <c r="ETN126" s="77"/>
      <c r="ETO126" s="11"/>
      <c r="ETU126" s="73"/>
      <c r="ETV126" s="73"/>
      <c r="ETW126" s="73"/>
      <c r="ETX126" s="73"/>
      <c r="ETY126" s="74"/>
      <c r="ETZ126" s="74"/>
      <c r="EUA126" s="77"/>
      <c r="EUB126" s="77"/>
      <c r="EUC126" s="11"/>
      <c r="EUI126" s="73"/>
      <c r="EUJ126" s="73"/>
      <c r="EUK126" s="73"/>
      <c r="EUL126" s="73"/>
      <c r="EUM126" s="74"/>
      <c r="EUN126" s="74"/>
      <c r="EUO126" s="77"/>
      <c r="EUP126" s="77"/>
      <c r="EUQ126" s="11"/>
      <c r="EUW126" s="73"/>
      <c r="EUX126" s="73"/>
      <c r="EUY126" s="73"/>
      <c r="EUZ126" s="73"/>
      <c r="EVA126" s="74"/>
      <c r="EVB126" s="74"/>
      <c r="EVC126" s="77"/>
      <c r="EVD126" s="77"/>
      <c r="EVE126" s="11"/>
      <c r="EVK126" s="73"/>
      <c r="EVL126" s="73"/>
      <c r="EVM126" s="73"/>
      <c r="EVN126" s="73"/>
      <c r="EVO126" s="74"/>
      <c r="EVP126" s="74"/>
      <c r="EVQ126" s="77"/>
      <c r="EVR126" s="77"/>
      <c r="EVS126" s="11"/>
      <c r="EVY126" s="73"/>
      <c r="EVZ126" s="73"/>
      <c r="EWA126" s="73"/>
      <c r="EWB126" s="73"/>
      <c r="EWC126" s="74"/>
      <c r="EWD126" s="74"/>
      <c r="EWE126" s="77"/>
      <c r="EWF126" s="77"/>
      <c r="EWG126" s="11"/>
      <c r="EWM126" s="73"/>
      <c r="EWN126" s="73"/>
      <c r="EWO126" s="73"/>
      <c r="EWP126" s="73"/>
      <c r="EWQ126" s="74"/>
      <c r="EWR126" s="74"/>
      <c r="EWS126" s="77"/>
      <c r="EWT126" s="77"/>
      <c r="EWU126" s="11"/>
      <c r="EXA126" s="73"/>
      <c r="EXB126" s="73"/>
      <c r="EXC126" s="73"/>
      <c r="EXD126" s="73"/>
      <c r="EXE126" s="74"/>
      <c r="EXF126" s="74"/>
      <c r="EXG126" s="77"/>
      <c r="EXH126" s="77"/>
      <c r="EXI126" s="11"/>
      <c r="EXO126" s="73"/>
      <c r="EXP126" s="73"/>
      <c r="EXQ126" s="73"/>
      <c r="EXR126" s="73"/>
      <c r="EXS126" s="74"/>
      <c r="EXT126" s="74"/>
      <c r="EXU126" s="77"/>
      <c r="EXV126" s="77"/>
      <c r="EXW126" s="11"/>
      <c r="EYC126" s="73"/>
      <c r="EYD126" s="73"/>
      <c r="EYE126" s="73"/>
      <c r="EYF126" s="73"/>
      <c r="EYG126" s="74"/>
      <c r="EYH126" s="74"/>
      <c r="EYI126" s="77"/>
      <c r="EYJ126" s="77"/>
      <c r="EYK126" s="11"/>
      <c r="EYQ126" s="73"/>
      <c r="EYR126" s="73"/>
      <c r="EYS126" s="73"/>
      <c r="EYT126" s="73"/>
      <c r="EYU126" s="74"/>
      <c r="EYV126" s="74"/>
      <c r="EYW126" s="77"/>
      <c r="EYX126" s="77"/>
      <c r="EYY126" s="11"/>
      <c r="EZE126" s="73"/>
      <c r="EZF126" s="73"/>
      <c r="EZG126" s="73"/>
      <c r="EZH126" s="73"/>
      <c r="EZI126" s="74"/>
      <c r="EZJ126" s="74"/>
      <c r="EZK126" s="77"/>
      <c r="EZL126" s="77"/>
      <c r="EZM126" s="11"/>
      <c r="EZS126" s="73"/>
      <c r="EZT126" s="73"/>
      <c r="EZU126" s="73"/>
      <c r="EZV126" s="73"/>
      <c r="EZW126" s="74"/>
      <c r="EZX126" s="74"/>
      <c r="EZY126" s="77"/>
      <c r="EZZ126" s="77"/>
      <c r="FAA126" s="11"/>
      <c r="FAG126" s="73"/>
      <c r="FAH126" s="73"/>
      <c r="FAI126" s="73"/>
      <c r="FAJ126" s="73"/>
      <c r="FAK126" s="74"/>
      <c r="FAL126" s="74"/>
      <c r="FAM126" s="77"/>
      <c r="FAN126" s="77"/>
      <c r="FAO126" s="11"/>
      <c r="FAU126" s="73"/>
      <c r="FAV126" s="73"/>
      <c r="FAW126" s="73"/>
      <c r="FAX126" s="73"/>
      <c r="FAY126" s="74"/>
      <c r="FAZ126" s="74"/>
      <c r="FBA126" s="77"/>
      <c r="FBB126" s="77"/>
      <c r="FBC126" s="11"/>
      <c r="FBI126" s="73"/>
      <c r="FBJ126" s="73"/>
      <c r="FBK126" s="73"/>
      <c r="FBL126" s="73"/>
      <c r="FBM126" s="74"/>
      <c r="FBN126" s="74"/>
      <c r="FBO126" s="77"/>
      <c r="FBP126" s="77"/>
      <c r="FBQ126" s="11"/>
      <c r="FBW126" s="73"/>
      <c r="FBX126" s="73"/>
      <c r="FBY126" s="73"/>
      <c r="FBZ126" s="73"/>
      <c r="FCA126" s="74"/>
      <c r="FCB126" s="74"/>
      <c r="FCC126" s="77"/>
      <c r="FCD126" s="77"/>
      <c r="FCE126" s="11"/>
      <c r="FCK126" s="73"/>
      <c r="FCL126" s="73"/>
      <c r="FCM126" s="73"/>
      <c r="FCN126" s="73"/>
      <c r="FCO126" s="74"/>
      <c r="FCP126" s="74"/>
      <c r="FCQ126" s="77"/>
      <c r="FCR126" s="77"/>
      <c r="FCS126" s="11"/>
      <c r="FCY126" s="73"/>
      <c r="FCZ126" s="73"/>
      <c r="FDA126" s="73"/>
      <c r="FDB126" s="73"/>
      <c r="FDC126" s="74"/>
      <c r="FDD126" s="74"/>
      <c r="FDE126" s="77"/>
      <c r="FDF126" s="77"/>
      <c r="FDG126" s="11"/>
      <c r="FDM126" s="73"/>
      <c r="FDN126" s="73"/>
      <c r="FDO126" s="73"/>
      <c r="FDP126" s="73"/>
      <c r="FDQ126" s="74"/>
      <c r="FDR126" s="74"/>
      <c r="FDS126" s="77"/>
      <c r="FDT126" s="77"/>
      <c r="FDU126" s="11"/>
      <c r="FEA126" s="73"/>
      <c r="FEB126" s="73"/>
      <c r="FEC126" s="73"/>
      <c r="FED126" s="73"/>
      <c r="FEE126" s="74"/>
      <c r="FEF126" s="74"/>
      <c r="FEG126" s="77"/>
      <c r="FEH126" s="77"/>
      <c r="FEI126" s="11"/>
      <c r="FEO126" s="73"/>
      <c r="FEP126" s="73"/>
      <c r="FEQ126" s="73"/>
      <c r="FER126" s="73"/>
      <c r="FES126" s="74"/>
      <c r="FET126" s="74"/>
      <c r="FEU126" s="77"/>
      <c r="FEV126" s="77"/>
      <c r="FEW126" s="11"/>
      <c r="FFC126" s="73"/>
      <c r="FFD126" s="73"/>
      <c r="FFE126" s="73"/>
      <c r="FFF126" s="73"/>
      <c r="FFG126" s="74"/>
      <c r="FFH126" s="74"/>
      <c r="FFI126" s="77"/>
      <c r="FFJ126" s="77"/>
      <c r="FFK126" s="11"/>
      <c r="FFQ126" s="73"/>
      <c r="FFR126" s="73"/>
      <c r="FFS126" s="73"/>
      <c r="FFT126" s="73"/>
      <c r="FFU126" s="74"/>
      <c r="FFV126" s="74"/>
      <c r="FFW126" s="77"/>
      <c r="FFX126" s="77"/>
      <c r="FFY126" s="11"/>
      <c r="FGE126" s="73"/>
      <c r="FGF126" s="73"/>
      <c r="FGG126" s="73"/>
      <c r="FGH126" s="73"/>
      <c r="FGI126" s="74"/>
      <c r="FGJ126" s="74"/>
      <c r="FGK126" s="77"/>
      <c r="FGL126" s="77"/>
      <c r="FGM126" s="11"/>
      <c r="FGS126" s="73"/>
      <c r="FGT126" s="73"/>
      <c r="FGU126" s="73"/>
      <c r="FGV126" s="73"/>
      <c r="FGW126" s="74"/>
      <c r="FGX126" s="74"/>
      <c r="FGY126" s="77"/>
      <c r="FGZ126" s="77"/>
      <c r="FHA126" s="11"/>
      <c r="FHG126" s="73"/>
      <c r="FHH126" s="73"/>
      <c r="FHI126" s="73"/>
      <c r="FHJ126" s="73"/>
      <c r="FHK126" s="74"/>
      <c r="FHL126" s="74"/>
      <c r="FHM126" s="77"/>
      <c r="FHN126" s="77"/>
      <c r="FHO126" s="11"/>
      <c r="FHU126" s="73"/>
      <c r="FHV126" s="73"/>
      <c r="FHW126" s="73"/>
      <c r="FHX126" s="73"/>
      <c r="FHY126" s="74"/>
      <c r="FHZ126" s="74"/>
      <c r="FIA126" s="77"/>
      <c r="FIB126" s="77"/>
      <c r="FIC126" s="11"/>
      <c r="FII126" s="73"/>
      <c r="FIJ126" s="73"/>
      <c r="FIK126" s="73"/>
      <c r="FIL126" s="73"/>
      <c r="FIM126" s="74"/>
      <c r="FIN126" s="74"/>
      <c r="FIO126" s="77"/>
      <c r="FIP126" s="77"/>
      <c r="FIQ126" s="11"/>
      <c r="FIW126" s="73"/>
      <c r="FIX126" s="73"/>
      <c r="FIY126" s="73"/>
      <c r="FIZ126" s="73"/>
      <c r="FJA126" s="74"/>
      <c r="FJB126" s="74"/>
      <c r="FJC126" s="77"/>
      <c r="FJD126" s="77"/>
      <c r="FJE126" s="11"/>
      <c r="FJK126" s="73"/>
      <c r="FJL126" s="73"/>
      <c r="FJM126" s="73"/>
      <c r="FJN126" s="73"/>
      <c r="FJO126" s="74"/>
      <c r="FJP126" s="74"/>
      <c r="FJQ126" s="77"/>
      <c r="FJR126" s="77"/>
      <c r="FJS126" s="11"/>
      <c r="FJY126" s="73"/>
      <c r="FJZ126" s="73"/>
      <c r="FKA126" s="73"/>
      <c r="FKB126" s="73"/>
      <c r="FKC126" s="74"/>
      <c r="FKD126" s="74"/>
      <c r="FKE126" s="77"/>
      <c r="FKF126" s="77"/>
      <c r="FKG126" s="11"/>
      <c r="FKM126" s="73"/>
      <c r="FKN126" s="73"/>
      <c r="FKO126" s="73"/>
      <c r="FKP126" s="73"/>
      <c r="FKQ126" s="74"/>
      <c r="FKR126" s="74"/>
      <c r="FKS126" s="77"/>
      <c r="FKT126" s="77"/>
      <c r="FKU126" s="11"/>
      <c r="FLA126" s="73"/>
      <c r="FLB126" s="73"/>
      <c r="FLC126" s="73"/>
      <c r="FLD126" s="73"/>
      <c r="FLE126" s="74"/>
      <c r="FLF126" s="74"/>
      <c r="FLG126" s="77"/>
      <c r="FLH126" s="77"/>
      <c r="FLI126" s="11"/>
      <c r="FLO126" s="73"/>
      <c r="FLP126" s="73"/>
      <c r="FLQ126" s="73"/>
      <c r="FLR126" s="73"/>
      <c r="FLS126" s="74"/>
      <c r="FLT126" s="74"/>
      <c r="FLU126" s="77"/>
      <c r="FLV126" s="77"/>
      <c r="FLW126" s="11"/>
      <c r="FMC126" s="73"/>
      <c r="FMD126" s="73"/>
      <c r="FME126" s="73"/>
      <c r="FMF126" s="73"/>
      <c r="FMG126" s="74"/>
      <c r="FMH126" s="74"/>
      <c r="FMI126" s="77"/>
      <c r="FMJ126" s="77"/>
      <c r="FMK126" s="11"/>
      <c r="FMQ126" s="73"/>
      <c r="FMR126" s="73"/>
      <c r="FMS126" s="73"/>
      <c r="FMT126" s="73"/>
      <c r="FMU126" s="74"/>
      <c r="FMV126" s="74"/>
      <c r="FMW126" s="77"/>
      <c r="FMX126" s="77"/>
      <c r="FMY126" s="11"/>
      <c r="FNE126" s="73"/>
      <c r="FNF126" s="73"/>
      <c r="FNG126" s="73"/>
      <c r="FNH126" s="73"/>
      <c r="FNI126" s="74"/>
      <c r="FNJ126" s="74"/>
      <c r="FNK126" s="77"/>
      <c r="FNL126" s="77"/>
      <c r="FNM126" s="11"/>
      <c r="FNS126" s="73"/>
      <c r="FNT126" s="73"/>
      <c r="FNU126" s="73"/>
      <c r="FNV126" s="73"/>
      <c r="FNW126" s="74"/>
      <c r="FNX126" s="74"/>
      <c r="FNY126" s="77"/>
      <c r="FNZ126" s="77"/>
      <c r="FOA126" s="11"/>
      <c r="FOG126" s="73"/>
      <c r="FOH126" s="73"/>
      <c r="FOI126" s="73"/>
      <c r="FOJ126" s="73"/>
      <c r="FOK126" s="74"/>
      <c r="FOL126" s="74"/>
      <c r="FOM126" s="77"/>
      <c r="FON126" s="77"/>
      <c r="FOO126" s="11"/>
      <c r="FOU126" s="73"/>
      <c r="FOV126" s="73"/>
      <c r="FOW126" s="73"/>
      <c r="FOX126" s="73"/>
      <c r="FOY126" s="74"/>
      <c r="FOZ126" s="74"/>
      <c r="FPA126" s="77"/>
      <c r="FPB126" s="77"/>
      <c r="FPC126" s="11"/>
      <c r="FPI126" s="73"/>
      <c r="FPJ126" s="73"/>
      <c r="FPK126" s="73"/>
      <c r="FPL126" s="73"/>
      <c r="FPM126" s="74"/>
      <c r="FPN126" s="74"/>
      <c r="FPO126" s="77"/>
      <c r="FPP126" s="77"/>
      <c r="FPQ126" s="11"/>
      <c r="FPW126" s="73"/>
      <c r="FPX126" s="73"/>
      <c r="FPY126" s="73"/>
      <c r="FPZ126" s="73"/>
      <c r="FQA126" s="74"/>
      <c r="FQB126" s="74"/>
      <c r="FQC126" s="77"/>
      <c r="FQD126" s="77"/>
      <c r="FQE126" s="11"/>
      <c r="FQK126" s="73"/>
      <c r="FQL126" s="73"/>
      <c r="FQM126" s="73"/>
      <c r="FQN126" s="73"/>
      <c r="FQO126" s="74"/>
      <c r="FQP126" s="74"/>
      <c r="FQQ126" s="77"/>
      <c r="FQR126" s="77"/>
      <c r="FQS126" s="11"/>
      <c r="FQY126" s="73"/>
      <c r="FQZ126" s="73"/>
      <c r="FRA126" s="73"/>
      <c r="FRB126" s="73"/>
      <c r="FRC126" s="74"/>
      <c r="FRD126" s="74"/>
      <c r="FRE126" s="77"/>
      <c r="FRF126" s="77"/>
      <c r="FRG126" s="11"/>
      <c r="FRM126" s="73"/>
      <c r="FRN126" s="73"/>
      <c r="FRO126" s="73"/>
      <c r="FRP126" s="73"/>
      <c r="FRQ126" s="74"/>
      <c r="FRR126" s="74"/>
      <c r="FRS126" s="77"/>
      <c r="FRT126" s="77"/>
      <c r="FRU126" s="11"/>
      <c r="FSA126" s="73"/>
      <c r="FSB126" s="73"/>
      <c r="FSC126" s="73"/>
      <c r="FSD126" s="73"/>
      <c r="FSE126" s="74"/>
      <c r="FSF126" s="74"/>
      <c r="FSG126" s="77"/>
      <c r="FSH126" s="77"/>
      <c r="FSI126" s="11"/>
      <c r="FSO126" s="73"/>
      <c r="FSP126" s="73"/>
      <c r="FSQ126" s="73"/>
      <c r="FSR126" s="73"/>
      <c r="FSS126" s="74"/>
      <c r="FST126" s="74"/>
      <c r="FSU126" s="77"/>
      <c r="FSV126" s="77"/>
      <c r="FSW126" s="11"/>
      <c r="FTC126" s="73"/>
      <c r="FTD126" s="73"/>
      <c r="FTE126" s="73"/>
      <c r="FTF126" s="73"/>
      <c r="FTG126" s="74"/>
      <c r="FTH126" s="74"/>
      <c r="FTI126" s="77"/>
      <c r="FTJ126" s="77"/>
      <c r="FTK126" s="11"/>
      <c r="FTQ126" s="73"/>
      <c r="FTR126" s="73"/>
      <c r="FTS126" s="73"/>
      <c r="FTT126" s="73"/>
      <c r="FTU126" s="74"/>
      <c r="FTV126" s="74"/>
      <c r="FTW126" s="77"/>
      <c r="FTX126" s="77"/>
      <c r="FTY126" s="11"/>
      <c r="FUE126" s="73"/>
      <c r="FUF126" s="73"/>
      <c r="FUG126" s="73"/>
      <c r="FUH126" s="73"/>
      <c r="FUI126" s="74"/>
      <c r="FUJ126" s="74"/>
      <c r="FUK126" s="77"/>
      <c r="FUL126" s="77"/>
      <c r="FUM126" s="11"/>
      <c r="FUS126" s="73"/>
      <c r="FUT126" s="73"/>
      <c r="FUU126" s="73"/>
      <c r="FUV126" s="73"/>
      <c r="FUW126" s="74"/>
      <c r="FUX126" s="74"/>
      <c r="FUY126" s="77"/>
      <c r="FUZ126" s="77"/>
      <c r="FVA126" s="11"/>
      <c r="FVG126" s="73"/>
      <c r="FVH126" s="73"/>
      <c r="FVI126" s="73"/>
      <c r="FVJ126" s="73"/>
      <c r="FVK126" s="74"/>
      <c r="FVL126" s="74"/>
      <c r="FVM126" s="77"/>
      <c r="FVN126" s="77"/>
      <c r="FVO126" s="11"/>
      <c r="FVU126" s="73"/>
      <c r="FVV126" s="73"/>
      <c r="FVW126" s="73"/>
      <c r="FVX126" s="73"/>
      <c r="FVY126" s="74"/>
      <c r="FVZ126" s="74"/>
      <c r="FWA126" s="77"/>
      <c r="FWB126" s="77"/>
      <c r="FWC126" s="11"/>
      <c r="FWI126" s="73"/>
      <c r="FWJ126" s="73"/>
      <c r="FWK126" s="73"/>
      <c r="FWL126" s="73"/>
      <c r="FWM126" s="74"/>
      <c r="FWN126" s="74"/>
      <c r="FWO126" s="77"/>
      <c r="FWP126" s="77"/>
      <c r="FWQ126" s="11"/>
      <c r="FWW126" s="73"/>
      <c r="FWX126" s="73"/>
      <c r="FWY126" s="73"/>
      <c r="FWZ126" s="73"/>
      <c r="FXA126" s="74"/>
      <c r="FXB126" s="74"/>
      <c r="FXC126" s="77"/>
      <c r="FXD126" s="77"/>
      <c r="FXE126" s="11"/>
      <c r="FXK126" s="73"/>
      <c r="FXL126" s="73"/>
      <c r="FXM126" s="73"/>
      <c r="FXN126" s="73"/>
      <c r="FXO126" s="74"/>
      <c r="FXP126" s="74"/>
      <c r="FXQ126" s="77"/>
      <c r="FXR126" s="77"/>
      <c r="FXS126" s="11"/>
      <c r="FXY126" s="73"/>
      <c r="FXZ126" s="73"/>
      <c r="FYA126" s="73"/>
      <c r="FYB126" s="73"/>
      <c r="FYC126" s="74"/>
      <c r="FYD126" s="74"/>
      <c r="FYE126" s="77"/>
      <c r="FYF126" s="77"/>
      <c r="FYG126" s="11"/>
      <c r="FYM126" s="73"/>
      <c r="FYN126" s="73"/>
      <c r="FYO126" s="73"/>
      <c r="FYP126" s="73"/>
      <c r="FYQ126" s="74"/>
      <c r="FYR126" s="74"/>
      <c r="FYS126" s="77"/>
      <c r="FYT126" s="77"/>
      <c r="FYU126" s="11"/>
      <c r="FZA126" s="73"/>
      <c r="FZB126" s="73"/>
      <c r="FZC126" s="73"/>
      <c r="FZD126" s="73"/>
      <c r="FZE126" s="74"/>
      <c r="FZF126" s="74"/>
      <c r="FZG126" s="77"/>
      <c r="FZH126" s="77"/>
      <c r="FZI126" s="11"/>
      <c r="FZO126" s="73"/>
      <c r="FZP126" s="73"/>
      <c r="FZQ126" s="73"/>
      <c r="FZR126" s="73"/>
      <c r="FZS126" s="74"/>
      <c r="FZT126" s="74"/>
      <c r="FZU126" s="77"/>
      <c r="FZV126" s="77"/>
      <c r="FZW126" s="11"/>
      <c r="GAC126" s="73"/>
      <c r="GAD126" s="73"/>
      <c r="GAE126" s="73"/>
      <c r="GAF126" s="73"/>
      <c r="GAG126" s="74"/>
      <c r="GAH126" s="74"/>
      <c r="GAI126" s="77"/>
      <c r="GAJ126" s="77"/>
      <c r="GAK126" s="11"/>
      <c r="GAQ126" s="73"/>
      <c r="GAR126" s="73"/>
      <c r="GAS126" s="73"/>
      <c r="GAT126" s="73"/>
      <c r="GAU126" s="74"/>
      <c r="GAV126" s="74"/>
      <c r="GAW126" s="77"/>
      <c r="GAX126" s="77"/>
      <c r="GAY126" s="11"/>
      <c r="GBE126" s="73"/>
      <c r="GBF126" s="73"/>
      <c r="GBG126" s="73"/>
      <c r="GBH126" s="73"/>
      <c r="GBI126" s="74"/>
      <c r="GBJ126" s="74"/>
      <c r="GBK126" s="77"/>
      <c r="GBL126" s="77"/>
      <c r="GBM126" s="11"/>
      <c r="GBS126" s="73"/>
      <c r="GBT126" s="73"/>
      <c r="GBU126" s="73"/>
      <c r="GBV126" s="73"/>
      <c r="GBW126" s="74"/>
      <c r="GBX126" s="74"/>
      <c r="GBY126" s="77"/>
      <c r="GBZ126" s="77"/>
      <c r="GCA126" s="11"/>
      <c r="GCG126" s="73"/>
      <c r="GCH126" s="73"/>
      <c r="GCI126" s="73"/>
      <c r="GCJ126" s="73"/>
      <c r="GCK126" s="74"/>
      <c r="GCL126" s="74"/>
      <c r="GCM126" s="77"/>
      <c r="GCN126" s="77"/>
      <c r="GCO126" s="11"/>
      <c r="GCU126" s="73"/>
      <c r="GCV126" s="73"/>
      <c r="GCW126" s="73"/>
      <c r="GCX126" s="73"/>
      <c r="GCY126" s="74"/>
      <c r="GCZ126" s="74"/>
      <c r="GDA126" s="77"/>
      <c r="GDB126" s="77"/>
      <c r="GDC126" s="11"/>
      <c r="GDI126" s="73"/>
      <c r="GDJ126" s="73"/>
      <c r="GDK126" s="73"/>
      <c r="GDL126" s="73"/>
      <c r="GDM126" s="74"/>
      <c r="GDN126" s="74"/>
      <c r="GDO126" s="77"/>
      <c r="GDP126" s="77"/>
      <c r="GDQ126" s="11"/>
      <c r="GDW126" s="73"/>
      <c r="GDX126" s="73"/>
      <c r="GDY126" s="73"/>
      <c r="GDZ126" s="73"/>
      <c r="GEA126" s="74"/>
      <c r="GEB126" s="74"/>
      <c r="GEC126" s="77"/>
      <c r="GED126" s="77"/>
      <c r="GEE126" s="11"/>
      <c r="GEK126" s="73"/>
      <c r="GEL126" s="73"/>
      <c r="GEM126" s="73"/>
      <c r="GEN126" s="73"/>
      <c r="GEO126" s="74"/>
      <c r="GEP126" s="74"/>
      <c r="GEQ126" s="77"/>
      <c r="GER126" s="77"/>
      <c r="GES126" s="11"/>
      <c r="GEY126" s="73"/>
      <c r="GEZ126" s="73"/>
      <c r="GFA126" s="73"/>
      <c r="GFB126" s="73"/>
      <c r="GFC126" s="74"/>
      <c r="GFD126" s="74"/>
      <c r="GFE126" s="77"/>
      <c r="GFF126" s="77"/>
      <c r="GFG126" s="11"/>
      <c r="GFM126" s="73"/>
      <c r="GFN126" s="73"/>
      <c r="GFO126" s="73"/>
      <c r="GFP126" s="73"/>
      <c r="GFQ126" s="74"/>
      <c r="GFR126" s="74"/>
      <c r="GFS126" s="77"/>
      <c r="GFT126" s="77"/>
      <c r="GFU126" s="11"/>
      <c r="GGA126" s="73"/>
      <c r="GGB126" s="73"/>
      <c r="GGC126" s="73"/>
      <c r="GGD126" s="73"/>
      <c r="GGE126" s="74"/>
      <c r="GGF126" s="74"/>
      <c r="GGG126" s="77"/>
      <c r="GGH126" s="77"/>
      <c r="GGI126" s="11"/>
      <c r="GGO126" s="73"/>
      <c r="GGP126" s="73"/>
      <c r="GGQ126" s="73"/>
      <c r="GGR126" s="73"/>
      <c r="GGS126" s="74"/>
      <c r="GGT126" s="74"/>
      <c r="GGU126" s="77"/>
      <c r="GGV126" s="77"/>
      <c r="GGW126" s="11"/>
      <c r="GHC126" s="73"/>
      <c r="GHD126" s="73"/>
      <c r="GHE126" s="73"/>
      <c r="GHF126" s="73"/>
      <c r="GHG126" s="74"/>
      <c r="GHH126" s="74"/>
      <c r="GHI126" s="77"/>
      <c r="GHJ126" s="77"/>
      <c r="GHK126" s="11"/>
      <c r="GHQ126" s="73"/>
      <c r="GHR126" s="73"/>
      <c r="GHS126" s="73"/>
      <c r="GHT126" s="73"/>
      <c r="GHU126" s="74"/>
      <c r="GHV126" s="74"/>
      <c r="GHW126" s="77"/>
      <c r="GHX126" s="77"/>
      <c r="GHY126" s="11"/>
      <c r="GIE126" s="73"/>
      <c r="GIF126" s="73"/>
      <c r="GIG126" s="73"/>
      <c r="GIH126" s="73"/>
      <c r="GII126" s="74"/>
      <c r="GIJ126" s="74"/>
      <c r="GIK126" s="77"/>
      <c r="GIL126" s="77"/>
      <c r="GIM126" s="11"/>
      <c r="GIS126" s="73"/>
      <c r="GIT126" s="73"/>
      <c r="GIU126" s="73"/>
      <c r="GIV126" s="73"/>
      <c r="GIW126" s="74"/>
      <c r="GIX126" s="74"/>
      <c r="GIY126" s="77"/>
      <c r="GIZ126" s="77"/>
      <c r="GJA126" s="11"/>
      <c r="GJG126" s="73"/>
      <c r="GJH126" s="73"/>
      <c r="GJI126" s="73"/>
      <c r="GJJ126" s="73"/>
      <c r="GJK126" s="74"/>
      <c r="GJL126" s="74"/>
      <c r="GJM126" s="77"/>
      <c r="GJN126" s="77"/>
      <c r="GJO126" s="11"/>
      <c r="GJU126" s="73"/>
      <c r="GJV126" s="73"/>
      <c r="GJW126" s="73"/>
      <c r="GJX126" s="73"/>
      <c r="GJY126" s="74"/>
      <c r="GJZ126" s="74"/>
      <c r="GKA126" s="77"/>
      <c r="GKB126" s="77"/>
      <c r="GKC126" s="11"/>
      <c r="GKI126" s="73"/>
      <c r="GKJ126" s="73"/>
      <c r="GKK126" s="73"/>
      <c r="GKL126" s="73"/>
      <c r="GKM126" s="74"/>
      <c r="GKN126" s="74"/>
      <c r="GKO126" s="77"/>
      <c r="GKP126" s="77"/>
      <c r="GKQ126" s="11"/>
      <c r="GKW126" s="73"/>
      <c r="GKX126" s="73"/>
      <c r="GKY126" s="73"/>
      <c r="GKZ126" s="73"/>
      <c r="GLA126" s="74"/>
      <c r="GLB126" s="74"/>
      <c r="GLC126" s="77"/>
      <c r="GLD126" s="77"/>
      <c r="GLE126" s="11"/>
      <c r="GLK126" s="73"/>
      <c r="GLL126" s="73"/>
      <c r="GLM126" s="73"/>
      <c r="GLN126" s="73"/>
      <c r="GLO126" s="74"/>
      <c r="GLP126" s="74"/>
      <c r="GLQ126" s="77"/>
      <c r="GLR126" s="77"/>
      <c r="GLS126" s="11"/>
      <c r="GLY126" s="73"/>
      <c r="GLZ126" s="73"/>
      <c r="GMA126" s="73"/>
      <c r="GMB126" s="73"/>
      <c r="GMC126" s="74"/>
      <c r="GMD126" s="74"/>
      <c r="GME126" s="77"/>
      <c r="GMF126" s="77"/>
      <c r="GMG126" s="11"/>
      <c r="GMM126" s="73"/>
      <c r="GMN126" s="73"/>
      <c r="GMO126" s="73"/>
      <c r="GMP126" s="73"/>
      <c r="GMQ126" s="74"/>
      <c r="GMR126" s="74"/>
      <c r="GMS126" s="77"/>
      <c r="GMT126" s="77"/>
      <c r="GMU126" s="11"/>
      <c r="GNA126" s="73"/>
      <c r="GNB126" s="73"/>
      <c r="GNC126" s="73"/>
      <c r="GND126" s="73"/>
      <c r="GNE126" s="74"/>
      <c r="GNF126" s="74"/>
      <c r="GNG126" s="77"/>
      <c r="GNH126" s="77"/>
      <c r="GNI126" s="11"/>
      <c r="GNO126" s="73"/>
      <c r="GNP126" s="73"/>
      <c r="GNQ126" s="73"/>
      <c r="GNR126" s="73"/>
      <c r="GNS126" s="74"/>
      <c r="GNT126" s="74"/>
      <c r="GNU126" s="77"/>
      <c r="GNV126" s="77"/>
      <c r="GNW126" s="11"/>
      <c r="GOC126" s="73"/>
      <c r="GOD126" s="73"/>
      <c r="GOE126" s="73"/>
      <c r="GOF126" s="73"/>
      <c r="GOG126" s="74"/>
      <c r="GOH126" s="74"/>
      <c r="GOI126" s="77"/>
      <c r="GOJ126" s="77"/>
      <c r="GOK126" s="11"/>
      <c r="GOQ126" s="73"/>
      <c r="GOR126" s="73"/>
      <c r="GOS126" s="73"/>
      <c r="GOT126" s="73"/>
      <c r="GOU126" s="74"/>
      <c r="GOV126" s="74"/>
      <c r="GOW126" s="77"/>
      <c r="GOX126" s="77"/>
      <c r="GOY126" s="11"/>
      <c r="GPE126" s="73"/>
      <c r="GPF126" s="73"/>
      <c r="GPG126" s="73"/>
      <c r="GPH126" s="73"/>
      <c r="GPI126" s="74"/>
      <c r="GPJ126" s="74"/>
      <c r="GPK126" s="77"/>
      <c r="GPL126" s="77"/>
      <c r="GPM126" s="11"/>
      <c r="GPS126" s="73"/>
      <c r="GPT126" s="73"/>
      <c r="GPU126" s="73"/>
      <c r="GPV126" s="73"/>
      <c r="GPW126" s="74"/>
      <c r="GPX126" s="74"/>
      <c r="GPY126" s="77"/>
      <c r="GPZ126" s="77"/>
      <c r="GQA126" s="11"/>
      <c r="GQG126" s="73"/>
      <c r="GQH126" s="73"/>
      <c r="GQI126" s="73"/>
      <c r="GQJ126" s="73"/>
      <c r="GQK126" s="74"/>
      <c r="GQL126" s="74"/>
      <c r="GQM126" s="77"/>
      <c r="GQN126" s="77"/>
      <c r="GQO126" s="11"/>
      <c r="GQU126" s="73"/>
      <c r="GQV126" s="73"/>
      <c r="GQW126" s="73"/>
      <c r="GQX126" s="73"/>
      <c r="GQY126" s="74"/>
      <c r="GQZ126" s="74"/>
      <c r="GRA126" s="77"/>
      <c r="GRB126" s="77"/>
      <c r="GRC126" s="11"/>
      <c r="GRI126" s="73"/>
      <c r="GRJ126" s="73"/>
      <c r="GRK126" s="73"/>
      <c r="GRL126" s="73"/>
      <c r="GRM126" s="74"/>
      <c r="GRN126" s="74"/>
      <c r="GRO126" s="77"/>
      <c r="GRP126" s="77"/>
      <c r="GRQ126" s="11"/>
      <c r="GRW126" s="73"/>
      <c r="GRX126" s="73"/>
      <c r="GRY126" s="73"/>
      <c r="GRZ126" s="73"/>
      <c r="GSA126" s="74"/>
      <c r="GSB126" s="74"/>
      <c r="GSC126" s="77"/>
      <c r="GSD126" s="77"/>
      <c r="GSE126" s="11"/>
      <c r="GSK126" s="73"/>
      <c r="GSL126" s="73"/>
      <c r="GSM126" s="73"/>
      <c r="GSN126" s="73"/>
      <c r="GSO126" s="74"/>
      <c r="GSP126" s="74"/>
      <c r="GSQ126" s="77"/>
      <c r="GSR126" s="77"/>
      <c r="GSS126" s="11"/>
      <c r="GSY126" s="73"/>
      <c r="GSZ126" s="73"/>
      <c r="GTA126" s="73"/>
      <c r="GTB126" s="73"/>
      <c r="GTC126" s="74"/>
      <c r="GTD126" s="74"/>
      <c r="GTE126" s="77"/>
      <c r="GTF126" s="77"/>
      <c r="GTG126" s="11"/>
      <c r="GTM126" s="73"/>
      <c r="GTN126" s="73"/>
      <c r="GTO126" s="73"/>
      <c r="GTP126" s="73"/>
      <c r="GTQ126" s="74"/>
      <c r="GTR126" s="74"/>
      <c r="GTS126" s="77"/>
      <c r="GTT126" s="77"/>
      <c r="GTU126" s="11"/>
      <c r="GUA126" s="73"/>
      <c r="GUB126" s="73"/>
      <c r="GUC126" s="73"/>
      <c r="GUD126" s="73"/>
      <c r="GUE126" s="74"/>
      <c r="GUF126" s="74"/>
      <c r="GUG126" s="77"/>
      <c r="GUH126" s="77"/>
      <c r="GUI126" s="11"/>
      <c r="GUO126" s="73"/>
      <c r="GUP126" s="73"/>
      <c r="GUQ126" s="73"/>
      <c r="GUR126" s="73"/>
      <c r="GUS126" s="74"/>
      <c r="GUT126" s="74"/>
      <c r="GUU126" s="77"/>
      <c r="GUV126" s="77"/>
      <c r="GUW126" s="11"/>
      <c r="GVC126" s="73"/>
      <c r="GVD126" s="73"/>
      <c r="GVE126" s="73"/>
      <c r="GVF126" s="73"/>
      <c r="GVG126" s="74"/>
      <c r="GVH126" s="74"/>
      <c r="GVI126" s="77"/>
      <c r="GVJ126" s="77"/>
      <c r="GVK126" s="11"/>
      <c r="GVQ126" s="73"/>
      <c r="GVR126" s="73"/>
      <c r="GVS126" s="73"/>
      <c r="GVT126" s="73"/>
      <c r="GVU126" s="74"/>
      <c r="GVV126" s="74"/>
      <c r="GVW126" s="77"/>
      <c r="GVX126" s="77"/>
      <c r="GVY126" s="11"/>
      <c r="GWE126" s="73"/>
      <c r="GWF126" s="73"/>
      <c r="GWG126" s="73"/>
      <c r="GWH126" s="73"/>
      <c r="GWI126" s="74"/>
      <c r="GWJ126" s="74"/>
      <c r="GWK126" s="77"/>
      <c r="GWL126" s="77"/>
      <c r="GWM126" s="11"/>
      <c r="GWS126" s="73"/>
      <c r="GWT126" s="73"/>
      <c r="GWU126" s="73"/>
      <c r="GWV126" s="73"/>
      <c r="GWW126" s="74"/>
      <c r="GWX126" s="74"/>
      <c r="GWY126" s="77"/>
      <c r="GWZ126" s="77"/>
      <c r="GXA126" s="11"/>
      <c r="GXG126" s="73"/>
      <c r="GXH126" s="73"/>
      <c r="GXI126" s="73"/>
      <c r="GXJ126" s="73"/>
      <c r="GXK126" s="74"/>
      <c r="GXL126" s="74"/>
      <c r="GXM126" s="77"/>
      <c r="GXN126" s="77"/>
      <c r="GXO126" s="11"/>
      <c r="GXU126" s="73"/>
      <c r="GXV126" s="73"/>
      <c r="GXW126" s="73"/>
      <c r="GXX126" s="73"/>
      <c r="GXY126" s="74"/>
      <c r="GXZ126" s="74"/>
      <c r="GYA126" s="77"/>
      <c r="GYB126" s="77"/>
      <c r="GYC126" s="11"/>
      <c r="GYI126" s="73"/>
      <c r="GYJ126" s="73"/>
      <c r="GYK126" s="73"/>
      <c r="GYL126" s="73"/>
      <c r="GYM126" s="74"/>
      <c r="GYN126" s="74"/>
      <c r="GYO126" s="77"/>
      <c r="GYP126" s="77"/>
      <c r="GYQ126" s="11"/>
      <c r="GYW126" s="73"/>
      <c r="GYX126" s="73"/>
      <c r="GYY126" s="73"/>
      <c r="GYZ126" s="73"/>
      <c r="GZA126" s="74"/>
      <c r="GZB126" s="74"/>
      <c r="GZC126" s="77"/>
      <c r="GZD126" s="77"/>
      <c r="GZE126" s="11"/>
      <c r="GZK126" s="73"/>
      <c r="GZL126" s="73"/>
      <c r="GZM126" s="73"/>
      <c r="GZN126" s="73"/>
      <c r="GZO126" s="74"/>
      <c r="GZP126" s="74"/>
      <c r="GZQ126" s="77"/>
      <c r="GZR126" s="77"/>
      <c r="GZS126" s="11"/>
      <c r="GZY126" s="73"/>
      <c r="GZZ126" s="73"/>
      <c r="HAA126" s="73"/>
      <c r="HAB126" s="73"/>
      <c r="HAC126" s="74"/>
      <c r="HAD126" s="74"/>
      <c r="HAE126" s="77"/>
      <c r="HAF126" s="77"/>
      <c r="HAG126" s="11"/>
      <c r="HAM126" s="73"/>
      <c r="HAN126" s="73"/>
      <c r="HAO126" s="73"/>
      <c r="HAP126" s="73"/>
      <c r="HAQ126" s="74"/>
      <c r="HAR126" s="74"/>
      <c r="HAS126" s="77"/>
      <c r="HAT126" s="77"/>
      <c r="HAU126" s="11"/>
      <c r="HBA126" s="73"/>
      <c r="HBB126" s="73"/>
      <c r="HBC126" s="73"/>
      <c r="HBD126" s="73"/>
      <c r="HBE126" s="74"/>
      <c r="HBF126" s="74"/>
      <c r="HBG126" s="77"/>
      <c r="HBH126" s="77"/>
      <c r="HBI126" s="11"/>
      <c r="HBO126" s="73"/>
      <c r="HBP126" s="73"/>
      <c r="HBQ126" s="73"/>
      <c r="HBR126" s="73"/>
      <c r="HBS126" s="74"/>
      <c r="HBT126" s="74"/>
      <c r="HBU126" s="77"/>
      <c r="HBV126" s="77"/>
      <c r="HBW126" s="11"/>
      <c r="HCC126" s="73"/>
      <c r="HCD126" s="73"/>
      <c r="HCE126" s="73"/>
      <c r="HCF126" s="73"/>
      <c r="HCG126" s="74"/>
      <c r="HCH126" s="74"/>
      <c r="HCI126" s="77"/>
      <c r="HCJ126" s="77"/>
      <c r="HCK126" s="11"/>
      <c r="HCQ126" s="73"/>
      <c r="HCR126" s="73"/>
      <c r="HCS126" s="73"/>
      <c r="HCT126" s="73"/>
      <c r="HCU126" s="74"/>
      <c r="HCV126" s="74"/>
      <c r="HCW126" s="77"/>
      <c r="HCX126" s="77"/>
      <c r="HCY126" s="11"/>
      <c r="HDE126" s="73"/>
      <c r="HDF126" s="73"/>
      <c r="HDG126" s="73"/>
      <c r="HDH126" s="73"/>
      <c r="HDI126" s="74"/>
      <c r="HDJ126" s="74"/>
      <c r="HDK126" s="77"/>
      <c r="HDL126" s="77"/>
      <c r="HDM126" s="11"/>
      <c r="HDS126" s="73"/>
      <c r="HDT126" s="73"/>
      <c r="HDU126" s="73"/>
      <c r="HDV126" s="73"/>
      <c r="HDW126" s="74"/>
      <c r="HDX126" s="74"/>
      <c r="HDY126" s="77"/>
      <c r="HDZ126" s="77"/>
      <c r="HEA126" s="11"/>
      <c r="HEG126" s="73"/>
      <c r="HEH126" s="73"/>
      <c r="HEI126" s="73"/>
      <c r="HEJ126" s="73"/>
      <c r="HEK126" s="74"/>
      <c r="HEL126" s="74"/>
      <c r="HEM126" s="77"/>
      <c r="HEN126" s="77"/>
      <c r="HEO126" s="11"/>
      <c r="HEU126" s="73"/>
      <c r="HEV126" s="73"/>
      <c r="HEW126" s="73"/>
      <c r="HEX126" s="73"/>
      <c r="HEY126" s="74"/>
      <c r="HEZ126" s="74"/>
      <c r="HFA126" s="77"/>
      <c r="HFB126" s="77"/>
      <c r="HFC126" s="11"/>
      <c r="HFI126" s="73"/>
      <c r="HFJ126" s="73"/>
      <c r="HFK126" s="73"/>
      <c r="HFL126" s="73"/>
      <c r="HFM126" s="74"/>
      <c r="HFN126" s="74"/>
      <c r="HFO126" s="77"/>
      <c r="HFP126" s="77"/>
      <c r="HFQ126" s="11"/>
      <c r="HFW126" s="73"/>
      <c r="HFX126" s="73"/>
      <c r="HFY126" s="73"/>
      <c r="HFZ126" s="73"/>
      <c r="HGA126" s="74"/>
      <c r="HGB126" s="74"/>
      <c r="HGC126" s="77"/>
      <c r="HGD126" s="77"/>
      <c r="HGE126" s="11"/>
      <c r="HGK126" s="73"/>
      <c r="HGL126" s="73"/>
      <c r="HGM126" s="73"/>
      <c r="HGN126" s="73"/>
      <c r="HGO126" s="74"/>
      <c r="HGP126" s="74"/>
      <c r="HGQ126" s="77"/>
      <c r="HGR126" s="77"/>
      <c r="HGS126" s="11"/>
      <c r="HGY126" s="73"/>
      <c r="HGZ126" s="73"/>
      <c r="HHA126" s="73"/>
      <c r="HHB126" s="73"/>
      <c r="HHC126" s="74"/>
      <c r="HHD126" s="74"/>
      <c r="HHE126" s="77"/>
      <c r="HHF126" s="77"/>
      <c r="HHG126" s="11"/>
      <c r="HHM126" s="73"/>
      <c r="HHN126" s="73"/>
      <c r="HHO126" s="73"/>
      <c r="HHP126" s="73"/>
      <c r="HHQ126" s="74"/>
      <c r="HHR126" s="74"/>
      <c r="HHS126" s="77"/>
      <c r="HHT126" s="77"/>
      <c r="HHU126" s="11"/>
      <c r="HIA126" s="73"/>
      <c r="HIB126" s="73"/>
      <c r="HIC126" s="73"/>
      <c r="HID126" s="73"/>
      <c r="HIE126" s="74"/>
      <c r="HIF126" s="74"/>
      <c r="HIG126" s="77"/>
      <c r="HIH126" s="77"/>
      <c r="HII126" s="11"/>
      <c r="HIO126" s="73"/>
      <c r="HIP126" s="73"/>
      <c r="HIQ126" s="73"/>
      <c r="HIR126" s="73"/>
      <c r="HIS126" s="74"/>
      <c r="HIT126" s="74"/>
      <c r="HIU126" s="77"/>
      <c r="HIV126" s="77"/>
      <c r="HIW126" s="11"/>
      <c r="HJC126" s="73"/>
      <c r="HJD126" s="73"/>
      <c r="HJE126" s="73"/>
      <c r="HJF126" s="73"/>
      <c r="HJG126" s="74"/>
      <c r="HJH126" s="74"/>
      <c r="HJI126" s="77"/>
      <c r="HJJ126" s="77"/>
      <c r="HJK126" s="11"/>
      <c r="HJQ126" s="73"/>
      <c r="HJR126" s="73"/>
      <c r="HJS126" s="73"/>
      <c r="HJT126" s="73"/>
      <c r="HJU126" s="74"/>
      <c r="HJV126" s="74"/>
      <c r="HJW126" s="77"/>
      <c r="HJX126" s="77"/>
      <c r="HJY126" s="11"/>
      <c r="HKE126" s="73"/>
      <c r="HKF126" s="73"/>
      <c r="HKG126" s="73"/>
      <c r="HKH126" s="73"/>
      <c r="HKI126" s="74"/>
      <c r="HKJ126" s="74"/>
      <c r="HKK126" s="77"/>
      <c r="HKL126" s="77"/>
      <c r="HKM126" s="11"/>
      <c r="HKS126" s="73"/>
      <c r="HKT126" s="73"/>
      <c r="HKU126" s="73"/>
      <c r="HKV126" s="73"/>
      <c r="HKW126" s="74"/>
      <c r="HKX126" s="74"/>
      <c r="HKY126" s="77"/>
      <c r="HKZ126" s="77"/>
      <c r="HLA126" s="11"/>
      <c r="HLG126" s="73"/>
      <c r="HLH126" s="73"/>
      <c r="HLI126" s="73"/>
      <c r="HLJ126" s="73"/>
      <c r="HLK126" s="74"/>
      <c r="HLL126" s="74"/>
      <c r="HLM126" s="77"/>
      <c r="HLN126" s="77"/>
      <c r="HLO126" s="11"/>
      <c r="HLU126" s="73"/>
      <c r="HLV126" s="73"/>
      <c r="HLW126" s="73"/>
      <c r="HLX126" s="73"/>
      <c r="HLY126" s="74"/>
      <c r="HLZ126" s="74"/>
      <c r="HMA126" s="77"/>
      <c r="HMB126" s="77"/>
      <c r="HMC126" s="11"/>
      <c r="HMI126" s="73"/>
      <c r="HMJ126" s="73"/>
      <c r="HMK126" s="73"/>
      <c r="HML126" s="73"/>
      <c r="HMM126" s="74"/>
      <c r="HMN126" s="74"/>
      <c r="HMO126" s="77"/>
      <c r="HMP126" s="77"/>
      <c r="HMQ126" s="11"/>
      <c r="HMW126" s="73"/>
      <c r="HMX126" s="73"/>
      <c r="HMY126" s="73"/>
      <c r="HMZ126" s="73"/>
      <c r="HNA126" s="74"/>
      <c r="HNB126" s="74"/>
      <c r="HNC126" s="77"/>
      <c r="HND126" s="77"/>
      <c r="HNE126" s="11"/>
      <c r="HNK126" s="73"/>
      <c r="HNL126" s="73"/>
      <c r="HNM126" s="73"/>
      <c r="HNN126" s="73"/>
      <c r="HNO126" s="74"/>
      <c r="HNP126" s="74"/>
      <c r="HNQ126" s="77"/>
      <c r="HNR126" s="77"/>
      <c r="HNS126" s="11"/>
      <c r="HNY126" s="73"/>
      <c r="HNZ126" s="73"/>
      <c r="HOA126" s="73"/>
      <c r="HOB126" s="73"/>
      <c r="HOC126" s="74"/>
      <c r="HOD126" s="74"/>
      <c r="HOE126" s="77"/>
      <c r="HOF126" s="77"/>
      <c r="HOG126" s="11"/>
      <c r="HOM126" s="73"/>
      <c r="HON126" s="73"/>
      <c r="HOO126" s="73"/>
      <c r="HOP126" s="73"/>
      <c r="HOQ126" s="74"/>
      <c r="HOR126" s="74"/>
      <c r="HOS126" s="77"/>
      <c r="HOT126" s="77"/>
      <c r="HOU126" s="11"/>
      <c r="HPA126" s="73"/>
      <c r="HPB126" s="73"/>
      <c r="HPC126" s="73"/>
      <c r="HPD126" s="73"/>
      <c r="HPE126" s="74"/>
      <c r="HPF126" s="74"/>
      <c r="HPG126" s="77"/>
      <c r="HPH126" s="77"/>
      <c r="HPI126" s="11"/>
      <c r="HPO126" s="73"/>
      <c r="HPP126" s="73"/>
      <c r="HPQ126" s="73"/>
      <c r="HPR126" s="73"/>
      <c r="HPS126" s="74"/>
      <c r="HPT126" s="74"/>
      <c r="HPU126" s="77"/>
      <c r="HPV126" s="77"/>
      <c r="HPW126" s="11"/>
      <c r="HQC126" s="73"/>
      <c r="HQD126" s="73"/>
      <c r="HQE126" s="73"/>
      <c r="HQF126" s="73"/>
      <c r="HQG126" s="74"/>
      <c r="HQH126" s="74"/>
      <c r="HQI126" s="77"/>
      <c r="HQJ126" s="77"/>
      <c r="HQK126" s="11"/>
      <c r="HQQ126" s="73"/>
      <c r="HQR126" s="73"/>
      <c r="HQS126" s="73"/>
      <c r="HQT126" s="73"/>
      <c r="HQU126" s="74"/>
      <c r="HQV126" s="74"/>
      <c r="HQW126" s="77"/>
      <c r="HQX126" s="77"/>
      <c r="HQY126" s="11"/>
      <c r="HRE126" s="73"/>
      <c r="HRF126" s="73"/>
      <c r="HRG126" s="73"/>
      <c r="HRH126" s="73"/>
      <c r="HRI126" s="74"/>
      <c r="HRJ126" s="74"/>
      <c r="HRK126" s="77"/>
      <c r="HRL126" s="77"/>
      <c r="HRM126" s="11"/>
      <c r="HRS126" s="73"/>
      <c r="HRT126" s="73"/>
      <c r="HRU126" s="73"/>
      <c r="HRV126" s="73"/>
      <c r="HRW126" s="74"/>
      <c r="HRX126" s="74"/>
      <c r="HRY126" s="77"/>
      <c r="HRZ126" s="77"/>
      <c r="HSA126" s="11"/>
      <c r="HSG126" s="73"/>
      <c r="HSH126" s="73"/>
      <c r="HSI126" s="73"/>
      <c r="HSJ126" s="73"/>
      <c r="HSK126" s="74"/>
      <c r="HSL126" s="74"/>
      <c r="HSM126" s="77"/>
      <c r="HSN126" s="77"/>
      <c r="HSO126" s="11"/>
      <c r="HSU126" s="73"/>
      <c r="HSV126" s="73"/>
      <c r="HSW126" s="73"/>
      <c r="HSX126" s="73"/>
      <c r="HSY126" s="74"/>
      <c r="HSZ126" s="74"/>
      <c r="HTA126" s="77"/>
      <c r="HTB126" s="77"/>
      <c r="HTC126" s="11"/>
      <c r="HTI126" s="73"/>
      <c r="HTJ126" s="73"/>
      <c r="HTK126" s="73"/>
      <c r="HTL126" s="73"/>
      <c r="HTM126" s="74"/>
      <c r="HTN126" s="74"/>
      <c r="HTO126" s="77"/>
      <c r="HTP126" s="77"/>
      <c r="HTQ126" s="11"/>
      <c r="HTW126" s="73"/>
      <c r="HTX126" s="73"/>
      <c r="HTY126" s="73"/>
      <c r="HTZ126" s="73"/>
      <c r="HUA126" s="74"/>
      <c r="HUB126" s="74"/>
      <c r="HUC126" s="77"/>
      <c r="HUD126" s="77"/>
      <c r="HUE126" s="11"/>
      <c r="HUK126" s="73"/>
      <c r="HUL126" s="73"/>
      <c r="HUM126" s="73"/>
      <c r="HUN126" s="73"/>
      <c r="HUO126" s="74"/>
      <c r="HUP126" s="74"/>
      <c r="HUQ126" s="77"/>
      <c r="HUR126" s="77"/>
      <c r="HUS126" s="11"/>
      <c r="HUY126" s="73"/>
      <c r="HUZ126" s="73"/>
      <c r="HVA126" s="73"/>
      <c r="HVB126" s="73"/>
      <c r="HVC126" s="74"/>
      <c r="HVD126" s="74"/>
      <c r="HVE126" s="77"/>
      <c r="HVF126" s="77"/>
      <c r="HVG126" s="11"/>
      <c r="HVM126" s="73"/>
      <c r="HVN126" s="73"/>
      <c r="HVO126" s="73"/>
      <c r="HVP126" s="73"/>
      <c r="HVQ126" s="74"/>
      <c r="HVR126" s="74"/>
      <c r="HVS126" s="77"/>
      <c r="HVT126" s="77"/>
      <c r="HVU126" s="11"/>
      <c r="HWA126" s="73"/>
      <c r="HWB126" s="73"/>
      <c r="HWC126" s="73"/>
      <c r="HWD126" s="73"/>
      <c r="HWE126" s="74"/>
      <c r="HWF126" s="74"/>
      <c r="HWG126" s="77"/>
      <c r="HWH126" s="77"/>
      <c r="HWI126" s="11"/>
      <c r="HWO126" s="73"/>
      <c r="HWP126" s="73"/>
      <c r="HWQ126" s="73"/>
      <c r="HWR126" s="73"/>
      <c r="HWS126" s="74"/>
      <c r="HWT126" s="74"/>
      <c r="HWU126" s="77"/>
      <c r="HWV126" s="77"/>
      <c r="HWW126" s="11"/>
      <c r="HXC126" s="73"/>
      <c r="HXD126" s="73"/>
      <c r="HXE126" s="73"/>
      <c r="HXF126" s="73"/>
      <c r="HXG126" s="74"/>
      <c r="HXH126" s="74"/>
      <c r="HXI126" s="77"/>
      <c r="HXJ126" s="77"/>
      <c r="HXK126" s="11"/>
      <c r="HXQ126" s="73"/>
      <c r="HXR126" s="73"/>
      <c r="HXS126" s="73"/>
      <c r="HXT126" s="73"/>
      <c r="HXU126" s="74"/>
      <c r="HXV126" s="74"/>
      <c r="HXW126" s="77"/>
      <c r="HXX126" s="77"/>
      <c r="HXY126" s="11"/>
      <c r="HYE126" s="73"/>
      <c r="HYF126" s="73"/>
      <c r="HYG126" s="73"/>
      <c r="HYH126" s="73"/>
      <c r="HYI126" s="74"/>
      <c r="HYJ126" s="74"/>
      <c r="HYK126" s="77"/>
      <c r="HYL126" s="77"/>
      <c r="HYM126" s="11"/>
      <c r="HYS126" s="73"/>
      <c r="HYT126" s="73"/>
      <c r="HYU126" s="73"/>
      <c r="HYV126" s="73"/>
      <c r="HYW126" s="74"/>
      <c r="HYX126" s="74"/>
      <c r="HYY126" s="77"/>
      <c r="HYZ126" s="77"/>
      <c r="HZA126" s="11"/>
      <c r="HZG126" s="73"/>
      <c r="HZH126" s="73"/>
      <c r="HZI126" s="73"/>
      <c r="HZJ126" s="73"/>
      <c r="HZK126" s="74"/>
      <c r="HZL126" s="74"/>
      <c r="HZM126" s="77"/>
      <c r="HZN126" s="77"/>
      <c r="HZO126" s="11"/>
      <c r="HZU126" s="73"/>
      <c r="HZV126" s="73"/>
      <c r="HZW126" s="73"/>
      <c r="HZX126" s="73"/>
      <c r="HZY126" s="74"/>
      <c r="HZZ126" s="74"/>
      <c r="IAA126" s="77"/>
      <c r="IAB126" s="77"/>
      <c r="IAC126" s="11"/>
      <c r="IAI126" s="73"/>
      <c r="IAJ126" s="73"/>
      <c r="IAK126" s="73"/>
      <c r="IAL126" s="73"/>
      <c r="IAM126" s="74"/>
      <c r="IAN126" s="74"/>
      <c r="IAO126" s="77"/>
      <c r="IAP126" s="77"/>
      <c r="IAQ126" s="11"/>
      <c r="IAW126" s="73"/>
      <c r="IAX126" s="73"/>
      <c r="IAY126" s="73"/>
      <c r="IAZ126" s="73"/>
      <c r="IBA126" s="74"/>
      <c r="IBB126" s="74"/>
      <c r="IBC126" s="77"/>
      <c r="IBD126" s="77"/>
      <c r="IBE126" s="11"/>
      <c r="IBK126" s="73"/>
      <c r="IBL126" s="73"/>
      <c r="IBM126" s="73"/>
      <c r="IBN126" s="73"/>
      <c r="IBO126" s="74"/>
      <c r="IBP126" s="74"/>
      <c r="IBQ126" s="77"/>
      <c r="IBR126" s="77"/>
      <c r="IBS126" s="11"/>
      <c r="IBY126" s="73"/>
      <c r="IBZ126" s="73"/>
      <c r="ICA126" s="73"/>
      <c r="ICB126" s="73"/>
      <c r="ICC126" s="74"/>
      <c r="ICD126" s="74"/>
      <c r="ICE126" s="77"/>
      <c r="ICF126" s="77"/>
      <c r="ICG126" s="11"/>
      <c r="ICM126" s="73"/>
      <c r="ICN126" s="73"/>
      <c r="ICO126" s="73"/>
      <c r="ICP126" s="73"/>
      <c r="ICQ126" s="74"/>
      <c r="ICR126" s="74"/>
      <c r="ICS126" s="77"/>
      <c r="ICT126" s="77"/>
      <c r="ICU126" s="11"/>
      <c r="IDA126" s="73"/>
      <c r="IDB126" s="73"/>
      <c r="IDC126" s="73"/>
      <c r="IDD126" s="73"/>
      <c r="IDE126" s="74"/>
      <c r="IDF126" s="74"/>
      <c r="IDG126" s="77"/>
      <c r="IDH126" s="77"/>
      <c r="IDI126" s="11"/>
      <c r="IDO126" s="73"/>
      <c r="IDP126" s="73"/>
      <c r="IDQ126" s="73"/>
      <c r="IDR126" s="73"/>
      <c r="IDS126" s="74"/>
      <c r="IDT126" s="74"/>
      <c r="IDU126" s="77"/>
      <c r="IDV126" s="77"/>
      <c r="IDW126" s="11"/>
      <c r="IEC126" s="73"/>
      <c r="IED126" s="73"/>
      <c r="IEE126" s="73"/>
      <c r="IEF126" s="73"/>
      <c r="IEG126" s="74"/>
      <c r="IEH126" s="74"/>
      <c r="IEI126" s="77"/>
      <c r="IEJ126" s="77"/>
      <c r="IEK126" s="11"/>
      <c r="IEQ126" s="73"/>
      <c r="IER126" s="73"/>
      <c r="IES126" s="73"/>
      <c r="IET126" s="73"/>
      <c r="IEU126" s="74"/>
      <c r="IEV126" s="74"/>
      <c r="IEW126" s="77"/>
      <c r="IEX126" s="77"/>
      <c r="IEY126" s="11"/>
      <c r="IFE126" s="73"/>
      <c r="IFF126" s="73"/>
      <c r="IFG126" s="73"/>
      <c r="IFH126" s="73"/>
      <c r="IFI126" s="74"/>
      <c r="IFJ126" s="74"/>
      <c r="IFK126" s="77"/>
      <c r="IFL126" s="77"/>
      <c r="IFM126" s="11"/>
      <c r="IFS126" s="73"/>
      <c r="IFT126" s="73"/>
      <c r="IFU126" s="73"/>
      <c r="IFV126" s="73"/>
      <c r="IFW126" s="74"/>
      <c r="IFX126" s="74"/>
      <c r="IFY126" s="77"/>
      <c r="IFZ126" s="77"/>
      <c r="IGA126" s="11"/>
      <c r="IGG126" s="73"/>
      <c r="IGH126" s="73"/>
      <c r="IGI126" s="73"/>
      <c r="IGJ126" s="73"/>
      <c r="IGK126" s="74"/>
      <c r="IGL126" s="74"/>
      <c r="IGM126" s="77"/>
      <c r="IGN126" s="77"/>
      <c r="IGO126" s="11"/>
      <c r="IGU126" s="73"/>
      <c r="IGV126" s="73"/>
      <c r="IGW126" s="73"/>
      <c r="IGX126" s="73"/>
      <c r="IGY126" s="74"/>
      <c r="IGZ126" s="74"/>
      <c r="IHA126" s="77"/>
      <c r="IHB126" s="77"/>
      <c r="IHC126" s="11"/>
      <c r="IHI126" s="73"/>
      <c r="IHJ126" s="73"/>
      <c r="IHK126" s="73"/>
      <c r="IHL126" s="73"/>
      <c r="IHM126" s="74"/>
      <c r="IHN126" s="74"/>
      <c r="IHO126" s="77"/>
      <c r="IHP126" s="77"/>
      <c r="IHQ126" s="11"/>
      <c r="IHW126" s="73"/>
      <c r="IHX126" s="73"/>
      <c r="IHY126" s="73"/>
      <c r="IHZ126" s="73"/>
      <c r="IIA126" s="74"/>
      <c r="IIB126" s="74"/>
      <c r="IIC126" s="77"/>
      <c r="IID126" s="77"/>
      <c r="IIE126" s="11"/>
      <c r="IIK126" s="73"/>
      <c r="IIL126" s="73"/>
      <c r="IIM126" s="73"/>
      <c r="IIN126" s="73"/>
      <c r="IIO126" s="74"/>
      <c r="IIP126" s="74"/>
      <c r="IIQ126" s="77"/>
      <c r="IIR126" s="77"/>
      <c r="IIS126" s="11"/>
      <c r="IIY126" s="73"/>
      <c r="IIZ126" s="73"/>
      <c r="IJA126" s="73"/>
      <c r="IJB126" s="73"/>
      <c r="IJC126" s="74"/>
      <c r="IJD126" s="74"/>
      <c r="IJE126" s="77"/>
      <c r="IJF126" s="77"/>
      <c r="IJG126" s="11"/>
      <c r="IJM126" s="73"/>
      <c r="IJN126" s="73"/>
      <c r="IJO126" s="73"/>
      <c r="IJP126" s="73"/>
      <c r="IJQ126" s="74"/>
      <c r="IJR126" s="74"/>
      <c r="IJS126" s="77"/>
      <c r="IJT126" s="77"/>
      <c r="IJU126" s="11"/>
      <c r="IKA126" s="73"/>
      <c r="IKB126" s="73"/>
      <c r="IKC126" s="73"/>
      <c r="IKD126" s="73"/>
      <c r="IKE126" s="74"/>
      <c r="IKF126" s="74"/>
      <c r="IKG126" s="77"/>
      <c r="IKH126" s="77"/>
      <c r="IKI126" s="11"/>
      <c r="IKO126" s="73"/>
      <c r="IKP126" s="73"/>
      <c r="IKQ126" s="73"/>
      <c r="IKR126" s="73"/>
      <c r="IKS126" s="74"/>
      <c r="IKT126" s="74"/>
      <c r="IKU126" s="77"/>
      <c r="IKV126" s="77"/>
      <c r="IKW126" s="11"/>
      <c r="ILC126" s="73"/>
      <c r="ILD126" s="73"/>
      <c r="ILE126" s="73"/>
      <c r="ILF126" s="73"/>
      <c r="ILG126" s="74"/>
      <c r="ILH126" s="74"/>
      <c r="ILI126" s="77"/>
      <c r="ILJ126" s="77"/>
      <c r="ILK126" s="11"/>
      <c r="ILQ126" s="73"/>
      <c r="ILR126" s="73"/>
      <c r="ILS126" s="73"/>
      <c r="ILT126" s="73"/>
      <c r="ILU126" s="74"/>
      <c r="ILV126" s="74"/>
      <c r="ILW126" s="77"/>
      <c r="ILX126" s="77"/>
      <c r="ILY126" s="11"/>
      <c r="IME126" s="73"/>
      <c r="IMF126" s="73"/>
      <c r="IMG126" s="73"/>
      <c r="IMH126" s="73"/>
      <c r="IMI126" s="74"/>
      <c r="IMJ126" s="74"/>
      <c r="IMK126" s="77"/>
      <c r="IML126" s="77"/>
      <c r="IMM126" s="11"/>
      <c r="IMS126" s="73"/>
      <c r="IMT126" s="73"/>
      <c r="IMU126" s="73"/>
      <c r="IMV126" s="73"/>
      <c r="IMW126" s="74"/>
      <c r="IMX126" s="74"/>
      <c r="IMY126" s="77"/>
      <c r="IMZ126" s="77"/>
      <c r="INA126" s="11"/>
      <c r="ING126" s="73"/>
      <c r="INH126" s="73"/>
      <c r="INI126" s="73"/>
      <c r="INJ126" s="73"/>
      <c r="INK126" s="74"/>
      <c r="INL126" s="74"/>
      <c r="INM126" s="77"/>
      <c r="INN126" s="77"/>
      <c r="INO126" s="11"/>
      <c r="INU126" s="73"/>
      <c r="INV126" s="73"/>
      <c r="INW126" s="73"/>
      <c r="INX126" s="73"/>
      <c r="INY126" s="74"/>
      <c r="INZ126" s="74"/>
      <c r="IOA126" s="77"/>
      <c r="IOB126" s="77"/>
      <c r="IOC126" s="11"/>
      <c r="IOI126" s="73"/>
      <c r="IOJ126" s="73"/>
      <c r="IOK126" s="73"/>
      <c r="IOL126" s="73"/>
      <c r="IOM126" s="74"/>
      <c r="ION126" s="74"/>
      <c r="IOO126" s="77"/>
      <c r="IOP126" s="77"/>
      <c r="IOQ126" s="11"/>
      <c r="IOW126" s="73"/>
      <c r="IOX126" s="73"/>
      <c r="IOY126" s="73"/>
      <c r="IOZ126" s="73"/>
      <c r="IPA126" s="74"/>
      <c r="IPB126" s="74"/>
      <c r="IPC126" s="77"/>
      <c r="IPD126" s="77"/>
      <c r="IPE126" s="11"/>
      <c r="IPK126" s="73"/>
      <c r="IPL126" s="73"/>
      <c r="IPM126" s="73"/>
      <c r="IPN126" s="73"/>
      <c r="IPO126" s="74"/>
      <c r="IPP126" s="74"/>
      <c r="IPQ126" s="77"/>
      <c r="IPR126" s="77"/>
      <c r="IPS126" s="11"/>
      <c r="IPY126" s="73"/>
      <c r="IPZ126" s="73"/>
      <c r="IQA126" s="73"/>
      <c r="IQB126" s="73"/>
      <c r="IQC126" s="74"/>
      <c r="IQD126" s="74"/>
      <c r="IQE126" s="77"/>
      <c r="IQF126" s="77"/>
      <c r="IQG126" s="11"/>
      <c r="IQM126" s="73"/>
      <c r="IQN126" s="73"/>
      <c r="IQO126" s="73"/>
      <c r="IQP126" s="73"/>
      <c r="IQQ126" s="74"/>
      <c r="IQR126" s="74"/>
      <c r="IQS126" s="77"/>
      <c r="IQT126" s="77"/>
      <c r="IQU126" s="11"/>
      <c r="IRA126" s="73"/>
      <c r="IRB126" s="73"/>
      <c r="IRC126" s="73"/>
      <c r="IRD126" s="73"/>
      <c r="IRE126" s="74"/>
      <c r="IRF126" s="74"/>
      <c r="IRG126" s="77"/>
      <c r="IRH126" s="77"/>
      <c r="IRI126" s="11"/>
      <c r="IRO126" s="73"/>
      <c r="IRP126" s="73"/>
      <c r="IRQ126" s="73"/>
      <c r="IRR126" s="73"/>
      <c r="IRS126" s="74"/>
      <c r="IRT126" s="74"/>
      <c r="IRU126" s="77"/>
      <c r="IRV126" s="77"/>
      <c r="IRW126" s="11"/>
      <c r="ISC126" s="73"/>
      <c r="ISD126" s="73"/>
      <c r="ISE126" s="73"/>
      <c r="ISF126" s="73"/>
      <c r="ISG126" s="74"/>
      <c r="ISH126" s="74"/>
      <c r="ISI126" s="77"/>
      <c r="ISJ126" s="77"/>
      <c r="ISK126" s="11"/>
      <c r="ISQ126" s="73"/>
      <c r="ISR126" s="73"/>
      <c r="ISS126" s="73"/>
      <c r="IST126" s="73"/>
      <c r="ISU126" s="74"/>
      <c r="ISV126" s="74"/>
      <c r="ISW126" s="77"/>
      <c r="ISX126" s="77"/>
      <c r="ISY126" s="11"/>
      <c r="ITE126" s="73"/>
      <c r="ITF126" s="73"/>
      <c r="ITG126" s="73"/>
      <c r="ITH126" s="73"/>
      <c r="ITI126" s="74"/>
      <c r="ITJ126" s="74"/>
      <c r="ITK126" s="77"/>
      <c r="ITL126" s="77"/>
      <c r="ITM126" s="11"/>
      <c r="ITS126" s="73"/>
      <c r="ITT126" s="73"/>
      <c r="ITU126" s="73"/>
      <c r="ITV126" s="73"/>
      <c r="ITW126" s="74"/>
      <c r="ITX126" s="74"/>
      <c r="ITY126" s="77"/>
      <c r="ITZ126" s="77"/>
      <c r="IUA126" s="11"/>
      <c r="IUG126" s="73"/>
      <c r="IUH126" s="73"/>
      <c r="IUI126" s="73"/>
      <c r="IUJ126" s="73"/>
      <c r="IUK126" s="74"/>
      <c r="IUL126" s="74"/>
      <c r="IUM126" s="77"/>
      <c r="IUN126" s="77"/>
      <c r="IUO126" s="11"/>
      <c r="IUU126" s="73"/>
      <c r="IUV126" s="73"/>
      <c r="IUW126" s="73"/>
      <c r="IUX126" s="73"/>
      <c r="IUY126" s="74"/>
      <c r="IUZ126" s="74"/>
      <c r="IVA126" s="77"/>
      <c r="IVB126" s="77"/>
      <c r="IVC126" s="11"/>
      <c r="IVI126" s="73"/>
      <c r="IVJ126" s="73"/>
      <c r="IVK126" s="73"/>
      <c r="IVL126" s="73"/>
      <c r="IVM126" s="74"/>
      <c r="IVN126" s="74"/>
      <c r="IVO126" s="77"/>
      <c r="IVP126" s="77"/>
      <c r="IVQ126" s="11"/>
      <c r="IVW126" s="73"/>
      <c r="IVX126" s="73"/>
      <c r="IVY126" s="73"/>
      <c r="IVZ126" s="73"/>
      <c r="IWA126" s="74"/>
      <c r="IWB126" s="74"/>
      <c r="IWC126" s="77"/>
      <c r="IWD126" s="77"/>
      <c r="IWE126" s="11"/>
      <c r="IWK126" s="73"/>
      <c r="IWL126" s="73"/>
      <c r="IWM126" s="73"/>
      <c r="IWN126" s="73"/>
      <c r="IWO126" s="74"/>
      <c r="IWP126" s="74"/>
      <c r="IWQ126" s="77"/>
      <c r="IWR126" s="77"/>
      <c r="IWS126" s="11"/>
      <c r="IWY126" s="73"/>
      <c r="IWZ126" s="73"/>
      <c r="IXA126" s="73"/>
      <c r="IXB126" s="73"/>
      <c r="IXC126" s="74"/>
      <c r="IXD126" s="74"/>
      <c r="IXE126" s="77"/>
      <c r="IXF126" s="77"/>
      <c r="IXG126" s="11"/>
      <c r="IXM126" s="73"/>
      <c r="IXN126" s="73"/>
      <c r="IXO126" s="73"/>
      <c r="IXP126" s="73"/>
      <c r="IXQ126" s="74"/>
      <c r="IXR126" s="74"/>
      <c r="IXS126" s="77"/>
      <c r="IXT126" s="77"/>
      <c r="IXU126" s="11"/>
      <c r="IYA126" s="73"/>
      <c r="IYB126" s="73"/>
      <c r="IYC126" s="73"/>
      <c r="IYD126" s="73"/>
      <c r="IYE126" s="74"/>
      <c r="IYF126" s="74"/>
      <c r="IYG126" s="77"/>
      <c r="IYH126" s="77"/>
      <c r="IYI126" s="11"/>
      <c r="IYO126" s="73"/>
      <c r="IYP126" s="73"/>
      <c r="IYQ126" s="73"/>
      <c r="IYR126" s="73"/>
      <c r="IYS126" s="74"/>
      <c r="IYT126" s="74"/>
      <c r="IYU126" s="77"/>
      <c r="IYV126" s="77"/>
      <c r="IYW126" s="11"/>
      <c r="IZC126" s="73"/>
      <c r="IZD126" s="73"/>
      <c r="IZE126" s="73"/>
      <c r="IZF126" s="73"/>
      <c r="IZG126" s="74"/>
      <c r="IZH126" s="74"/>
      <c r="IZI126" s="77"/>
      <c r="IZJ126" s="77"/>
      <c r="IZK126" s="11"/>
      <c r="IZQ126" s="73"/>
      <c r="IZR126" s="73"/>
      <c r="IZS126" s="73"/>
      <c r="IZT126" s="73"/>
      <c r="IZU126" s="74"/>
      <c r="IZV126" s="74"/>
      <c r="IZW126" s="77"/>
      <c r="IZX126" s="77"/>
      <c r="IZY126" s="11"/>
      <c r="JAE126" s="73"/>
      <c r="JAF126" s="73"/>
      <c r="JAG126" s="73"/>
      <c r="JAH126" s="73"/>
      <c r="JAI126" s="74"/>
      <c r="JAJ126" s="74"/>
      <c r="JAK126" s="77"/>
      <c r="JAL126" s="77"/>
      <c r="JAM126" s="11"/>
      <c r="JAS126" s="73"/>
      <c r="JAT126" s="73"/>
      <c r="JAU126" s="73"/>
      <c r="JAV126" s="73"/>
      <c r="JAW126" s="74"/>
      <c r="JAX126" s="74"/>
      <c r="JAY126" s="77"/>
      <c r="JAZ126" s="77"/>
      <c r="JBA126" s="11"/>
      <c r="JBG126" s="73"/>
      <c r="JBH126" s="73"/>
      <c r="JBI126" s="73"/>
      <c r="JBJ126" s="73"/>
      <c r="JBK126" s="74"/>
      <c r="JBL126" s="74"/>
      <c r="JBM126" s="77"/>
      <c r="JBN126" s="77"/>
      <c r="JBO126" s="11"/>
      <c r="JBU126" s="73"/>
      <c r="JBV126" s="73"/>
      <c r="JBW126" s="73"/>
      <c r="JBX126" s="73"/>
      <c r="JBY126" s="74"/>
      <c r="JBZ126" s="74"/>
      <c r="JCA126" s="77"/>
      <c r="JCB126" s="77"/>
      <c r="JCC126" s="11"/>
      <c r="JCI126" s="73"/>
      <c r="JCJ126" s="73"/>
      <c r="JCK126" s="73"/>
      <c r="JCL126" s="73"/>
      <c r="JCM126" s="74"/>
      <c r="JCN126" s="74"/>
      <c r="JCO126" s="77"/>
      <c r="JCP126" s="77"/>
      <c r="JCQ126" s="11"/>
      <c r="JCW126" s="73"/>
      <c r="JCX126" s="73"/>
      <c r="JCY126" s="73"/>
      <c r="JCZ126" s="73"/>
      <c r="JDA126" s="74"/>
      <c r="JDB126" s="74"/>
      <c r="JDC126" s="77"/>
      <c r="JDD126" s="77"/>
      <c r="JDE126" s="11"/>
      <c r="JDK126" s="73"/>
      <c r="JDL126" s="73"/>
      <c r="JDM126" s="73"/>
      <c r="JDN126" s="73"/>
      <c r="JDO126" s="74"/>
      <c r="JDP126" s="74"/>
      <c r="JDQ126" s="77"/>
      <c r="JDR126" s="77"/>
      <c r="JDS126" s="11"/>
      <c r="JDY126" s="73"/>
      <c r="JDZ126" s="73"/>
      <c r="JEA126" s="73"/>
      <c r="JEB126" s="73"/>
      <c r="JEC126" s="74"/>
      <c r="JED126" s="74"/>
      <c r="JEE126" s="77"/>
      <c r="JEF126" s="77"/>
      <c r="JEG126" s="11"/>
      <c r="JEM126" s="73"/>
      <c r="JEN126" s="73"/>
      <c r="JEO126" s="73"/>
      <c r="JEP126" s="73"/>
      <c r="JEQ126" s="74"/>
      <c r="JER126" s="74"/>
      <c r="JES126" s="77"/>
      <c r="JET126" s="77"/>
      <c r="JEU126" s="11"/>
      <c r="JFA126" s="73"/>
      <c r="JFB126" s="73"/>
      <c r="JFC126" s="73"/>
      <c r="JFD126" s="73"/>
      <c r="JFE126" s="74"/>
      <c r="JFF126" s="74"/>
      <c r="JFG126" s="77"/>
      <c r="JFH126" s="77"/>
      <c r="JFI126" s="11"/>
      <c r="JFO126" s="73"/>
      <c r="JFP126" s="73"/>
      <c r="JFQ126" s="73"/>
      <c r="JFR126" s="73"/>
      <c r="JFS126" s="74"/>
      <c r="JFT126" s="74"/>
      <c r="JFU126" s="77"/>
      <c r="JFV126" s="77"/>
      <c r="JFW126" s="11"/>
      <c r="JGC126" s="73"/>
      <c r="JGD126" s="73"/>
      <c r="JGE126" s="73"/>
      <c r="JGF126" s="73"/>
      <c r="JGG126" s="74"/>
      <c r="JGH126" s="74"/>
      <c r="JGI126" s="77"/>
      <c r="JGJ126" s="77"/>
      <c r="JGK126" s="11"/>
      <c r="JGQ126" s="73"/>
      <c r="JGR126" s="73"/>
      <c r="JGS126" s="73"/>
      <c r="JGT126" s="73"/>
      <c r="JGU126" s="74"/>
      <c r="JGV126" s="74"/>
      <c r="JGW126" s="77"/>
      <c r="JGX126" s="77"/>
      <c r="JGY126" s="11"/>
      <c r="JHE126" s="73"/>
      <c r="JHF126" s="73"/>
      <c r="JHG126" s="73"/>
      <c r="JHH126" s="73"/>
      <c r="JHI126" s="74"/>
      <c r="JHJ126" s="74"/>
      <c r="JHK126" s="77"/>
      <c r="JHL126" s="77"/>
      <c r="JHM126" s="11"/>
      <c r="JHS126" s="73"/>
      <c r="JHT126" s="73"/>
      <c r="JHU126" s="73"/>
      <c r="JHV126" s="73"/>
      <c r="JHW126" s="74"/>
      <c r="JHX126" s="74"/>
      <c r="JHY126" s="77"/>
      <c r="JHZ126" s="77"/>
      <c r="JIA126" s="11"/>
      <c r="JIG126" s="73"/>
      <c r="JIH126" s="73"/>
      <c r="JII126" s="73"/>
      <c r="JIJ126" s="73"/>
      <c r="JIK126" s="74"/>
      <c r="JIL126" s="74"/>
      <c r="JIM126" s="77"/>
      <c r="JIN126" s="77"/>
      <c r="JIO126" s="11"/>
      <c r="JIU126" s="73"/>
      <c r="JIV126" s="73"/>
      <c r="JIW126" s="73"/>
      <c r="JIX126" s="73"/>
      <c r="JIY126" s="74"/>
      <c r="JIZ126" s="74"/>
      <c r="JJA126" s="77"/>
      <c r="JJB126" s="77"/>
      <c r="JJC126" s="11"/>
      <c r="JJI126" s="73"/>
      <c r="JJJ126" s="73"/>
      <c r="JJK126" s="73"/>
      <c r="JJL126" s="73"/>
      <c r="JJM126" s="74"/>
      <c r="JJN126" s="74"/>
      <c r="JJO126" s="77"/>
      <c r="JJP126" s="77"/>
      <c r="JJQ126" s="11"/>
      <c r="JJW126" s="73"/>
      <c r="JJX126" s="73"/>
      <c r="JJY126" s="73"/>
      <c r="JJZ126" s="73"/>
      <c r="JKA126" s="74"/>
      <c r="JKB126" s="74"/>
      <c r="JKC126" s="77"/>
      <c r="JKD126" s="77"/>
      <c r="JKE126" s="11"/>
      <c r="JKK126" s="73"/>
      <c r="JKL126" s="73"/>
      <c r="JKM126" s="73"/>
      <c r="JKN126" s="73"/>
      <c r="JKO126" s="74"/>
      <c r="JKP126" s="74"/>
      <c r="JKQ126" s="77"/>
      <c r="JKR126" s="77"/>
      <c r="JKS126" s="11"/>
      <c r="JKY126" s="73"/>
      <c r="JKZ126" s="73"/>
      <c r="JLA126" s="73"/>
      <c r="JLB126" s="73"/>
      <c r="JLC126" s="74"/>
      <c r="JLD126" s="74"/>
      <c r="JLE126" s="77"/>
      <c r="JLF126" s="77"/>
      <c r="JLG126" s="11"/>
      <c r="JLM126" s="73"/>
      <c r="JLN126" s="73"/>
      <c r="JLO126" s="73"/>
      <c r="JLP126" s="73"/>
      <c r="JLQ126" s="74"/>
      <c r="JLR126" s="74"/>
      <c r="JLS126" s="77"/>
      <c r="JLT126" s="77"/>
      <c r="JLU126" s="11"/>
      <c r="JMA126" s="73"/>
      <c r="JMB126" s="73"/>
      <c r="JMC126" s="73"/>
      <c r="JMD126" s="73"/>
      <c r="JME126" s="74"/>
      <c r="JMF126" s="74"/>
      <c r="JMG126" s="77"/>
      <c r="JMH126" s="77"/>
      <c r="JMI126" s="11"/>
      <c r="JMO126" s="73"/>
      <c r="JMP126" s="73"/>
      <c r="JMQ126" s="73"/>
      <c r="JMR126" s="73"/>
      <c r="JMS126" s="74"/>
      <c r="JMT126" s="74"/>
      <c r="JMU126" s="77"/>
      <c r="JMV126" s="77"/>
      <c r="JMW126" s="11"/>
      <c r="JNC126" s="73"/>
      <c r="JND126" s="73"/>
      <c r="JNE126" s="73"/>
      <c r="JNF126" s="73"/>
      <c r="JNG126" s="74"/>
      <c r="JNH126" s="74"/>
      <c r="JNI126" s="77"/>
      <c r="JNJ126" s="77"/>
      <c r="JNK126" s="11"/>
      <c r="JNQ126" s="73"/>
      <c r="JNR126" s="73"/>
      <c r="JNS126" s="73"/>
      <c r="JNT126" s="73"/>
      <c r="JNU126" s="74"/>
      <c r="JNV126" s="74"/>
      <c r="JNW126" s="77"/>
      <c r="JNX126" s="77"/>
      <c r="JNY126" s="11"/>
      <c r="JOE126" s="73"/>
      <c r="JOF126" s="73"/>
      <c r="JOG126" s="73"/>
      <c r="JOH126" s="73"/>
      <c r="JOI126" s="74"/>
      <c r="JOJ126" s="74"/>
      <c r="JOK126" s="77"/>
      <c r="JOL126" s="77"/>
      <c r="JOM126" s="11"/>
      <c r="JOS126" s="73"/>
      <c r="JOT126" s="73"/>
      <c r="JOU126" s="73"/>
      <c r="JOV126" s="73"/>
      <c r="JOW126" s="74"/>
      <c r="JOX126" s="74"/>
      <c r="JOY126" s="77"/>
      <c r="JOZ126" s="77"/>
      <c r="JPA126" s="11"/>
      <c r="JPG126" s="73"/>
      <c r="JPH126" s="73"/>
      <c r="JPI126" s="73"/>
      <c r="JPJ126" s="73"/>
      <c r="JPK126" s="74"/>
      <c r="JPL126" s="74"/>
      <c r="JPM126" s="77"/>
      <c r="JPN126" s="77"/>
      <c r="JPO126" s="11"/>
      <c r="JPU126" s="73"/>
      <c r="JPV126" s="73"/>
      <c r="JPW126" s="73"/>
      <c r="JPX126" s="73"/>
      <c r="JPY126" s="74"/>
      <c r="JPZ126" s="74"/>
      <c r="JQA126" s="77"/>
      <c r="JQB126" s="77"/>
      <c r="JQC126" s="11"/>
      <c r="JQI126" s="73"/>
      <c r="JQJ126" s="73"/>
      <c r="JQK126" s="73"/>
      <c r="JQL126" s="73"/>
      <c r="JQM126" s="74"/>
      <c r="JQN126" s="74"/>
      <c r="JQO126" s="77"/>
      <c r="JQP126" s="77"/>
      <c r="JQQ126" s="11"/>
      <c r="JQW126" s="73"/>
      <c r="JQX126" s="73"/>
      <c r="JQY126" s="73"/>
      <c r="JQZ126" s="73"/>
      <c r="JRA126" s="74"/>
      <c r="JRB126" s="74"/>
      <c r="JRC126" s="77"/>
      <c r="JRD126" s="77"/>
      <c r="JRE126" s="11"/>
      <c r="JRK126" s="73"/>
      <c r="JRL126" s="73"/>
      <c r="JRM126" s="73"/>
      <c r="JRN126" s="73"/>
      <c r="JRO126" s="74"/>
      <c r="JRP126" s="74"/>
      <c r="JRQ126" s="77"/>
      <c r="JRR126" s="77"/>
      <c r="JRS126" s="11"/>
      <c r="JRY126" s="73"/>
      <c r="JRZ126" s="73"/>
      <c r="JSA126" s="73"/>
      <c r="JSB126" s="73"/>
      <c r="JSC126" s="74"/>
      <c r="JSD126" s="74"/>
      <c r="JSE126" s="77"/>
      <c r="JSF126" s="77"/>
      <c r="JSG126" s="11"/>
      <c r="JSM126" s="73"/>
      <c r="JSN126" s="73"/>
      <c r="JSO126" s="73"/>
      <c r="JSP126" s="73"/>
      <c r="JSQ126" s="74"/>
      <c r="JSR126" s="74"/>
      <c r="JSS126" s="77"/>
      <c r="JST126" s="77"/>
      <c r="JSU126" s="11"/>
      <c r="JTA126" s="73"/>
      <c r="JTB126" s="73"/>
      <c r="JTC126" s="73"/>
      <c r="JTD126" s="73"/>
      <c r="JTE126" s="74"/>
      <c r="JTF126" s="74"/>
      <c r="JTG126" s="77"/>
      <c r="JTH126" s="77"/>
      <c r="JTI126" s="11"/>
      <c r="JTO126" s="73"/>
      <c r="JTP126" s="73"/>
      <c r="JTQ126" s="73"/>
      <c r="JTR126" s="73"/>
      <c r="JTS126" s="74"/>
      <c r="JTT126" s="74"/>
      <c r="JTU126" s="77"/>
      <c r="JTV126" s="77"/>
      <c r="JTW126" s="11"/>
      <c r="JUC126" s="73"/>
      <c r="JUD126" s="73"/>
      <c r="JUE126" s="73"/>
      <c r="JUF126" s="73"/>
      <c r="JUG126" s="74"/>
      <c r="JUH126" s="74"/>
      <c r="JUI126" s="77"/>
      <c r="JUJ126" s="77"/>
      <c r="JUK126" s="11"/>
      <c r="JUQ126" s="73"/>
      <c r="JUR126" s="73"/>
      <c r="JUS126" s="73"/>
      <c r="JUT126" s="73"/>
      <c r="JUU126" s="74"/>
      <c r="JUV126" s="74"/>
      <c r="JUW126" s="77"/>
      <c r="JUX126" s="77"/>
      <c r="JUY126" s="11"/>
      <c r="JVE126" s="73"/>
      <c r="JVF126" s="73"/>
      <c r="JVG126" s="73"/>
      <c r="JVH126" s="73"/>
      <c r="JVI126" s="74"/>
      <c r="JVJ126" s="74"/>
      <c r="JVK126" s="77"/>
      <c r="JVL126" s="77"/>
      <c r="JVM126" s="11"/>
      <c r="JVS126" s="73"/>
      <c r="JVT126" s="73"/>
      <c r="JVU126" s="73"/>
      <c r="JVV126" s="73"/>
      <c r="JVW126" s="74"/>
      <c r="JVX126" s="74"/>
      <c r="JVY126" s="77"/>
      <c r="JVZ126" s="77"/>
      <c r="JWA126" s="11"/>
      <c r="JWG126" s="73"/>
      <c r="JWH126" s="73"/>
      <c r="JWI126" s="73"/>
      <c r="JWJ126" s="73"/>
      <c r="JWK126" s="74"/>
      <c r="JWL126" s="74"/>
      <c r="JWM126" s="77"/>
      <c r="JWN126" s="77"/>
      <c r="JWO126" s="11"/>
      <c r="JWU126" s="73"/>
      <c r="JWV126" s="73"/>
      <c r="JWW126" s="73"/>
      <c r="JWX126" s="73"/>
      <c r="JWY126" s="74"/>
      <c r="JWZ126" s="74"/>
      <c r="JXA126" s="77"/>
      <c r="JXB126" s="77"/>
      <c r="JXC126" s="11"/>
      <c r="JXI126" s="73"/>
      <c r="JXJ126" s="73"/>
      <c r="JXK126" s="73"/>
      <c r="JXL126" s="73"/>
      <c r="JXM126" s="74"/>
      <c r="JXN126" s="74"/>
      <c r="JXO126" s="77"/>
      <c r="JXP126" s="77"/>
      <c r="JXQ126" s="11"/>
      <c r="JXW126" s="73"/>
      <c r="JXX126" s="73"/>
      <c r="JXY126" s="73"/>
      <c r="JXZ126" s="73"/>
      <c r="JYA126" s="74"/>
      <c r="JYB126" s="74"/>
      <c r="JYC126" s="77"/>
      <c r="JYD126" s="77"/>
      <c r="JYE126" s="11"/>
      <c r="JYK126" s="73"/>
      <c r="JYL126" s="73"/>
      <c r="JYM126" s="73"/>
      <c r="JYN126" s="73"/>
      <c r="JYO126" s="74"/>
      <c r="JYP126" s="74"/>
      <c r="JYQ126" s="77"/>
      <c r="JYR126" s="77"/>
      <c r="JYS126" s="11"/>
      <c r="JYY126" s="73"/>
      <c r="JYZ126" s="73"/>
      <c r="JZA126" s="73"/>
      <c r="JZB126" s="73"/>
      <c r="JZC126" s="74"/>
      <c r="JZD126" s="74"/>
      <c r="JZE126" s="77"/>
      <c r="JZF126" s="77"/>
      <c r="JZG126" s="11"/>
      <c r="JZM126" s="73"/>
      <c r="JZN126" s="73"/>
      <c r="JZO126" s="73"/>
      <c r="JZP126" s="73"/>
      <c r="JZQ126" s="74"/>
      <c r="JZR126" s="74"/>
      <c r="JZS126" s="77"/>
      <c r="JZT126" s="77"/>
      <c r="JZU126" s="11"/>
      <c r="KAA126" s="73"/>
      <c r="KAB126" s="73"/>
      <c r="KAC126" s="73"/>
      <c r="KAD126" s="73"/>
      <c r="KAE126" s="74"/>
      <c r="KAF126" s="74"/>
      <c r="KAG126" s="77"/>
      <c r="KAH126" s="77"/>
      <c r="KAI126" s="11"/>
      <c r="KAO126" s="73"/>
      <c r="KAP126" s="73"/>
      <c r="KAQ126" s="73"/>
      <c r="KAR126" s="73"/>
      <c r="KAS126" s="74"/>
      <c r="KAT126" s="74"/>
      <c r="KAU126" s="77"/>
      <c r="KAV126" s="77"/>
      <c r="KAW126" s="11"/>
      <c r="KBC126" s="73"/>
      <c r="KBD126" s="73"/>
      <c r="KBE126" s="73"/>
      <c r="KBF126" s="73"/>
      <c r="KBG126" s="74"/>
      <c r="KBH126" s="74"/>
      <c r="KBI126" s="77"/>
      <c r="KBJ126" s="77"/>
      <c r="KBK126" s="11"/>
      <c r="KBQ126" s="73"/>
      <c r="KBR126" s="73"/>
      <c r="KBS126" s="73"/>
      <c r="KBT126" s="73"/>
      <c r="KBU126" s="74"/>
      <c r="KBV126" s="74"/>
      <c r="KBW126" s="77"/>
      <c r="KBX126" s="77"/>
      <c r="KBY126" s="11"/>
      <c r="KCE126" s="73"/>
      <c r="KCF126" s="73"/>
      <c r="KCG126" s="73"/>
      <c r="KCH126" s="73"/>
      <c r="KCI126" s="74"/>
      <c r="KCJ126" s="74"/>
      <c r="KCK126" s="77"/>
      <c r="KCL126" s="77"/>
      <c r="KCM126" s="11"/>
      <c r="KCS126" s="73"/>
      <c r="KCT126" s="73"/>
      <c r="KCU126" s="73"/>
      <c r="KCV126" s="73"/>
      <c r="KCW126" s="74"/>
      <c r="KCX126" s="74"/>
      <c r="KCY126" s="77"/>
      <c r="KCZ126" s="77"/>
      <c r="KDA126" s="11"/>
      <c r="KDG126" s="73"/>
      <c r="KDH126" s="73"/>
      <c r="KDI126" s="73"/>
      <c r="KDJ126" s="73"/>
      <c r="KDK126" s="74"/>
      <c r="KDL126" s="74"/>
      <c r="KDM126" s="77"/>
      <c r="KDN126" s="77"/>
      <c r="KDO126" s="11"/>
      <c r="KDU126" s="73"/>
      <c r="KDV126" s="73"/>
      <c r="KDW126" s="73"/>
      <c r="KDX126" s="73"/>
      <c r="KDY126" s="74"/>
      <c r="KDZ126" s="74"/>
      <c r="KEA126" s="77"/>
      <c r="KEB126" s="77"/>
      <c r="KEC126" s="11"/>
      <c r="KEI126" s="73"/>
      <c r="KEJ126" s="73"/>
      <c r="KEK126" s="73"/>
      <c r="KEL126" s="73"/>
      <c r="KEM126" s="74"/>
      <c r="KEN126" s="74"/>
      <c r="KEO126" s="77"/>
      <c r="KEP126" s="77"/>
      <c r="KEQ126" s="11"/>
      <c r="KEW126" s="73"/>
      <c r="KEX126" s="73"/>
      <c r="KEY126" s="73"/>
      <c r="KEZ126" s="73"/>
      <c r="KFA126" s="74"/>
      <c r="KFB126" s="74"/>
      <c r="KFC126" s="77"/>
      <c r="KFD126" s="77"/>
      <c r="KFE126" s="11"/>
      <c r="KFK126" s="73"/>
      <c r="KFL126" s="73"/>
      <c r="KFM126" s="73"/>
      <c r="KFN126" s="73"/>
      <c r="KFO126" s="74"/>
      <c r="KFP126" s="74"/>
      <c r="KFQ126" s="77"/>
      <c r="KFR126" s="77"/>
      <c r="KFS126" s="11"/>
      <c r="KFY126" s="73"/>
      <c r="KFZ126" s="73"/>
      <c r="KGA126" s="73"/>
      <c r="KGB126" s="73"/>
      <c r="KGC126" s="74"/>
      <c r="KGD126" s="74"/>
      <c r="KGE126" s="77"/>
      <c r="KGF126" s="77"/>
      <c r="KGG126" s="11"/>
      <c r="KGM126" s="73"/>
      <c r="KGN126" s="73"/>
      <c r="KGO126" s="73"/>
      <c r="KGP126" s="73"/>
      <c r="KGQ126" s="74"/>
      <c r="KGR126" s="74"/>
      <c r="KGS126" s="77"/>
      <c r="KGT126" s="77"/>
      <c r="KGU126" s="11"/>
      <c r="KHA126" s="73"/>
      <c r="KHB126" s="73"/>
      <c r="KHC126" s="73"/>
      <c r="KHD126" s="73"/>
      <c r="KHE126" s="74"/>
      <c r="KHF126" s="74"/>
      <c r="KHG126" s="77"/>
      <c r="KHH126" s="77"/>
      <c r="KHI126" s="11"/>
      <c r="KHO126" s="73"/>
      <c r="KHP126" s="73"/>
      <c r="KHQ126" s="73"/>
      <c r="KHR126" s="73"/>
      <c r="KHS126" s="74"/>
      <c r="KHT126" s="74"/>
      <c r="KHU126" s="77"/>
      <c r="KHV126" s="77"/>
      <c r="KHW126" s="11"/>
      <c r="KIC126" s="73"/>
      <c r="KID126" s="73"/>
      <c r="KIE126" s="73"/>
      <c r="KIF126" s="73"/>
      <c r="KIG126" s="74"/>
      <c r="KIH126" s="74"/>
      <c r="KII126" s="77"/>
      <c r="KIJ126" s="77"/>
      <c r="KIK126" s="11"/>
      <c r="KIQ126" s="73"/>
      <c r="KIR126" s="73"/>
      <c r="KIS126" s="73"/>
      <c r="KIT126" s="73"/>
      <c r="KIU126" s="74"/>
      <c r="KIV126" s="74"/>
      <c r="KIW126" s="77"/>
      <c r="KIX126" s="77"/>
      <c r="KIY126" s="11"/>
      <c r="KJE126" s="73"/>
      <c r="KJF126" s="73"/>
      <c r="KJG126" s="73"/>
      <c r="KJH126" s="73"/>
      <c r="KJI126" s="74"/>
      <c r="KJJ126" s="74"/>
      <c r="KJK126" s="77"/>
      <c r="KJL126" s="77"/>
      <c r="KJM126" s="11"/>
      <c r="KJS126" s="73"/>
      <c r="KJT126" s="73"/>
      <c r="KJU126" s="73"/>
      <c r="KJV126" s="73"/>
      <c r="KJW126" s="74"/>
      <c r="KJX126" s="74"/>
      <c r="KJY126" s="77"/>
      <c r="KJZ126" s="77"/>
      <c r="KKA126" s="11"/>
      <c r="KKG126" s="73"/>
      <c r="KKH126" s="73"/>
      <c r="KKI126" s="73"/>
      <c r="KKJ126" s="73"/>
      <c r="KKK126" s="74"/>
      <c r="KKL126" s="74"/>
      <c r="KKM126" s="77"/>
      <c r="KKN126" s="77"/>
      <c r="KKO126" s="11"/>
      <c r="KKU126" s="73"/>
      <c r="KKV126" s="73"/>
      <c r="KKW126" s="73"/>
      <c r="KKX126" s="73"/>
      <c r="KKY126" s="74"/>
      <c r="KKZ126" s="74"/>
      <c r="KLA126" s="77"/>
      <c r="KLB126" s="77"/>
      <c r="KLC126" s="11"/>
      <c r="KLI126" s="73"/>
      <c r="KLJ126" s="73"/>
      <c r="KLK126" s="73"/>
      <c r="KLL126" s="73"/>
      <c r="KLM126" s="74"/>
      <c r="KLN126" s="74"/>
      <c r="KLO126" s="77"/>
      <c r="KLP126" s="77"/>
      <c r="KLQ126" s="11"/>
      <c r="KLW126" s="73"/>
      <c r="KLX126" s="73"/>
      <c r="KLY126" s="73"/>
      <c r="KLZ126" s="73"/>
      <c r="KMA126" s="74"/>
      <c r="KMB126" s="74"/>
      <c r="KMC126" s="77"/>
      <c r="KMD126" s="77"/>
      <c r="KME126" s="11"/>
      <c r="KMK126" s="73"/>
      <c r="KML126" s="73"/>
      <c r="KMM126" s="73"/>
      <c r="KMN126" s="73"/>
      <c r="KMO126" s="74"/>
      <c r="KMP126" s="74"/>
      <c r="KMQ126" s="77"/>
      <c r="KMR126" s="77"/>
      <c r="KMS126" s="11"/>
      <c r="KMY126" s="73"/>
      <c r="KMZ126" s="73"/>
      <c r="KNA126" s="73"/>
      <c r="KNB126" s="73"/>
      <c r="KNC126" s="74"/>
      <c r="KND126" s="74"/>
      <c r="KNE126" s="77"/>
      <c r="KNF126" s="77"/>
      <c r="KNG126" s="11"/>
      <c r="KNM126" s="73"/>
      <c r="KNN126" s="73"/>
      <c r="KNO126" s="73"/>
      <c r="KNP126" s="73"/>
      <c r="KNQ126" s="74"/>
      <c r="KNR126" s="74"/>
      <c r="KNS126" s="77"/>
      <c r="KNT126" s="77"/>
      <c r="KNU126" s="11"/>
      <c r="KOA126" s="73"/>
      <c r="KOB126" s="73"/>
      <c r="KOC126" s="73"/>
      <c r="KOD126" s="73"/>
      <c r="KOE126" s="74"/>
      <c r="KOF126" s="74"/>
      <c r="KOG126" s="77"/>
      <c r="KOH126" s="77"/>
      <c r="KOI126" s="11"/>
      <c r="KOO126" s="73"/>
      <c r="KOP126" s="73"/>
      <c r="KOQ126" s="73"/>
      <c r="KOR126" s="73"/>
      <c r="KOS126" s="74"/>
      <c r="KOT126" s="74"/>
      <c r="KOU126" s="77"/>
      <c r="KOV126" s="77"/>
      <c r="KOW126" s="11"/>
      <c r="KPC126" s="73"/>
      <c r="KPD126" s="73"/>
      <c r="KPE126" s="73"/>
      <c r="KPF126" s="73"/>
      <c r="KPG126" s="74"/>
      <c r="KPH126" s="74"/>
      <c r="KPI126" s="77"/>
      <c r="KPJ126" s="77"/>
      <c r="KPK126" s="11"/>
      <c r="KPQ126" s="73"/>
      <c r="KPR126" s="73"/>
      <c r="KPS126" s="73"/>
      <c r="KPT126" s="73"/>
      <c r="KPU126" s="74"/>
      <c r="KPV126" s="74"/>
      <c r="KPW126" s="77"/>
      <c r="KPX126" s="77"/>
      <c r="KPY126" s="11"/>
      <c r="KQE126" s="73"/>
      <c r="KQF126" s="73"/>
      <c r="KQG126" s="73"/>
      <c r="KQH126" s="73"/>
      <c r="KQI126" s="74"/>
      <c r="KQJ126" s="74"/>
      <c r="KQK126" s="77"/>
      <c r="KQL126" s="77"/>
      <c r="KQM126" s="11"/>
      <c r="KQS126" s="73"/>
      <c r="KQT126" s="73"/>
      <c r="KQU126" s="73"/>
      <c r="KQV126" s="73"/>
      <c r="KQW126" s="74"/>
      <c r="KQX126" s="74"/>
      <c r="KQY126" s="77"/>
      <c r="KQZ126" s="77"/>
      <c r="KRA126" s="11"/>
      <c r="KRG126" s="73"/>
      <c r="KRH126" s="73"/>
      <c r="KRI126" s="73"/>
      <c r="KRJ126" s="73"/>
      <c r="KRK126" s="74"/>
      <c r="KRL126" s="74"/>
      <c r="KRM126" s="77"/>
      <c r="KRN126" s="77"/>
      <c r="KRO126" s="11"/>
      <c r="KRU126" s="73"/>
      <c r="KRV126" s="73"/>
      <c r="KRW126" s="73"/>
      <c r="KRX126" s="73"/>
      <c r="KRY126" s="74"/>
      <c r="KRZ126" s="74"/>
      <c r="KSA126" s="77"/>
      <c r="KSB126" s="77"/>
      <c r="KSC126" s="11"/>
      <c r="KSI126" s="73"/>
      <c r="KSJ126" s="73"/>
      <c r="KSK126" s="73"/>
      <c r="KSL126" s="73"/>
      <c r="KSM126" s="74"/>
      <c r="KSN126" s="74"/>
      <c r="KSO126" s="77"/>
      <c r="KSP126" s="77"/>
      <c r="KSQ126" s="11"/>
      <c r="KSW126" s="73"/>
      <c r="KSX126" s="73"/>
      <c r="KSY126" s="73"/>
      <c r="KSZ126" s="73"/>
      <c r="KTA126" s="74"/>
      <c r="KTB126" s="74"/>
      <c r="KTC126" s="77"/>
      <c r="KTD126" s="77"/>
      <c r="KTE126" s="11"/>
      <c r="KTK126" s="73"/>
      <c r="KTL126" s="73"/>
      <c r="KTM126" s="73"/>
      <c r="KTN126" s="73"/>
      <c r="KTO126" s="74"/>
      <c r="KTP126" s="74"/>
      <c r="KTQ126" s="77"/>
      <c r="KTR126" s="77"/>
      <c r="KTS126" s="11"/>
      <c r="KTY126" s="73"/>
      <c r="KTZ126" s="73"/>
      <c r="KUA126" s="73"/>
      <c r="KUB126" s="73"/>
      <c r="KUC126" s="74"/>
      <c r="KUD126" s="74"/>
      <c r="KUE126" s="77"/>
      <c r="KUF126" s="77"/>
      <c r="KUG126" s="11"/>
      <c r="KUM126" s="73"/>
      <c r="KUN126" s="73"/>
      <c r="KUO126" s="73"/>
      <c r="KUP126" s="73"/>
      <c r="KUQ126" s="74"/>
      <c r="KUR126" s="74"/>
      <c r="KUS126" s="77"/>
      <c r="KUT126" s="77"/>
      <c r="KUU126" s="11"/>
      <c r="KVA126" s="73"/>
      <c r="KVB126" s="73"/>
      <c r="KVC126" s="73"/>
      <c r="KVD126" s="73"/>
      <c r="KVE126" s="74"/>
      <c r="KVF126" s="74"/>
      <c r="KVG126" s="77"/>
      <c r="KVH126" s="77"/>
      <c r="KVI126" s="11"/>
      <c r="KVO126" s="73"/>
      <c r="KVP126" s="73"/>
      <c r="KVQ126" s="73"/>
      <c r="KVR126" s="73"/>
      <c r="KVS126" s="74"/>
      <c r="KVT126" s="74"/>
      <c r="KVU126" s="77"/>
      <c r="KVV126" s="77"/>
      <c r="KVW126" s="11"/>
      <c r="KWC126" s="73"/>
      <c r="KWD126" s="73"/>
      <c r="KWE126" s="73"/>
      <c r="KWF126" s="73"/>
      <c r="KWG126" s="74"/>
      <c r="KWH126" s="74"/>
      <c r="KWI126" s="77"/>
      <c r="KWJ126" s="77"/>
      <c r="KWK126" s="11"/>
      <c r="KWQ126" s="73"/>
      <c r="KWR126" s="73"/>
      <c r="KWS126" s="73"/>
      <c r="KWT126" s="73"/>
      <c r="KWU126" s="74"/>
      <c r="KWV126" s="74"/>
      <c r="KWW126" s="77"/>
      <c r="KWX126" s="77"/>
      <c r="KWY126" s="11"/>
      <c r="KXE126" s="73"/>
      <c r="KXF126" s="73"/>
      <c r="KXG126" s="73"/>
      <c r="KXH126" s="73"/>
      <c r="KXI126" s="74"/>
      <c r="KXJ126" s="74"/>
      <c r="KXK126" s="77"/>
      <c r="KXL126" s="77"/>
      <c r="KXM126" s="11"/>
      <c r="KXS126" s="73"/>
      <c r="KXT126" s="73"/>
      <c r="KXU126" s="73"/>
      <c r="KXV126" s="73"/>
      <c r="KXW126" s="74"/>
      <c r="KXX126" s="74"/>
      <c r="KXY126" s="77"/>
      <c r="KXZ126" s="77"/>
      <c r="KYA126" s="11"/>
      <c r="KYG126" s="73"/>
      <c r="KYH126" s="73"/>
      <c r="KYI126" s="73"/>
      <c r="KYJ126" s="73"/>
      <c r="KYK126" s="74"/>
      <c r="KYL126" s="74"/>
      <c r="KYM126" s="77"/>
      <c r="KYN126" s="77"/>
      <c r="KYO126" s="11"/>
      <c r="KYU126" s="73"/>
      <c r="KYV126" s="73"/>
      <c r="KYW126" s="73"/>
      <c r="KYX126" s="73"/>
      <c r="KYY126" s="74"/>
      <c r="KYZ126" s="74"/>
      <c r="KZA126" s="77"/>
      <c r="KZB126" s="77"/>
      <c r="KZC126" s="11"/>
      <c r="KZI126" s="73"/>
      <c r="KZJ126" s="73"/>
      <c r="KZK126" s="73"/>
      <c r="KZL126" s="73"/>
      <c r="KZM126" s="74"/>
      <c r="KZN126" s="74"/>
      <c r="KZO126" s="77"/>
      <c r="KZP126" s="77"/>
      <c r="KZQ126" s="11"/>
      <c r="KZW126" s="73"/>
      <c r="KZX126" s="73"/>
      <c r="KZY126" s="73"/>
      <c r="KZZ126" s="73"/>
      <c r="LAA126" s="74"/>
      <c r="LAB126" s="74"/>
      <c r="LAC126" s="77"/>
      <c r="LAD126" s="77"/>
      <c r="LAE126" s="11"/>
      <c r="LAK126" s="73"/>
      <c r="LAL126" s="73"/>
      <c r="LAM126" s="73"/>
      <c r="LAN126" s="73"/>
      <c r="LAO126" s="74"/>
      <c r="LAP126" s="74"/>
      <c r="LAQ126" s="77"/>
      <c r="LAR126" s="77"/>
      <c r="LAS126" s="11"/>
      <c r="LAY126" s="73"/>
      <c r="LAZ126" s="73"/>
      <c r="LBA126" s="73"/>
      <c r="LBB126" s="73"/>
      <c r="LBC126" s="74"/>
      <c r="LBD126" s="74"/>
      <c r="LBE126" s="77"/>
      <c r="LBF126" s="77"/>
      <c r="LBG126" s="11"/>
      <c r="LBM126" s="73"/>
      <c r="LBN126" s="73"/>
      <c r="LBO126" s="73"/>
      <c r="LBP126" s="73"/>
      <c r="LBQ126" s="74"/>
      <c r="LBR126" s="74"/>
      <c r="LBS126" s="77"/>
      <c r="LBT126" s="77"/>
      <c r="LBU126" s="11"/>
      <c r="LCA126" s="73"/>
      <c r="LCB126" s="73"/>
      <c r="LCC126" s="73"/>
      <c r="LCD126" s="73"/>
      <c r="LCE126" s="74"/>
      <c r="LCF126" s="74"/>
      <c r="LCG126" s="77"/>
      <c r="LCH126" s="77"/>
      <c r="LCI126" s="11"/>
      <c r="LCO126" s="73"/>
      <c r="LCP126" s="73"/>
      <c r="LCQ126" s="73"/>
      <c r="LCR126" s="73"/>
      <c r="LCS126" s="74"/>
      <c r="LCT126" s="74"/>
      <c r="LCU126" s="77"/>
      <c r="LCV126" s="77"/>
      <c r="LCW126" s="11"/>
      <c r="LDC126" s="73"/>
      <c r="LDD126" s="73"/>
      <c r="LDE126" s="73"/>
      <c r="LDF126" s="73"/>
      <c r="LDG126" s="74"/>
      <c r="LDH126" s="74"/>
      <c r="LDI126" s="77"/>
      <c r="LDJ126" s="77"/>
      <c r="LDK126" s="11"/>
      <c r="LDQ126" s="73"/>
      <c r="LDR126" s="73"/>
      <c r="LDS126" s="73"/>
      <c r="LDT126" s="73"/>
      <c r="LDU126" s="74"/>
      <c r="LDV126" s="74"/>
      <c r="LDW126" s="77"/>
      <c r="LDX126" s="77"/>
      <c r="LDY126" s="11"/>
      <c r="LEE126" s="73"/>
      <c r="LEF126" s="73"/>
      <c r="LEG126" s="73"/>
      <c r="LEH126" s="73"/>
      <c r="LEI126" s="74"/>
      <c r="LEJ126" s="74"/>
      <c r="LEK126" s="77"/>
      <c r="LEL126" s="77"/>
      <c r="LEM126" s="11"/>
      <c r="LES126" s="73"/>
      <c r="LET126" s="73"/>
      <c r="LEU126" s="73"/>
      <c r="LEV126" s="73"/>
      <c r="LEW126" s="74"/>
      <c r="LEX126" s="74"/>
      <c r="LEY126" s="77"/>
      <c r="LEZ126" s="77"/>
      <c r="LFA126" s="11"/>
      <c r="LFG126" s="73"/>
      <c r="LFH126" s="73"/>
      <c r="LFI126" s="73"/>
      <c r="LFJ126" s="73"/>
      <c r="LFK126" s="74"/>
      <c r="LFL126" s="74"/>
      <c r="LFM126" s="77"/>
      <c r="LFN126" s="77"/>
      <c r="LFO126" s="11"/>
      <c r="LFU126" s="73"/>
      <c r="LFV126" s="73"/>
      <c r="LFW126" s="73"/>
      <c r="LFX126" s="73"/>
      <c r="LFY126" s="74"/>
      <c r="LFZ126" s="74"/>
      <c r="LGA126" s="77"/>
      <c r="LGB126" s="77"/>
      <c r="LGC126" s="11"/>
      <c r="LGI126" s="73"/>
      <c r="LGJ126" s="73"/>
      <c r="LGK126" s="73"/>
      <c r="LGL126" s="73"/>
      <c r="LGM126" s="74"/>
      <c r="LGN126" s="74"/>
      <c r="LGO126" s="77"/>
      <c r="LGP126" s="77"/>
      <c r="LGQ126" s="11"/>
      <c r="LGW126" s="73"/>
      <c r="LGX126" s="73"/>
      <c r="LGY126" s="73"/>
      <c r="LGZ126" s="73"/>
      <c r="LHA126" s="74"/>
      <c r="LHB126" s="74"/>
      <c r="LHC126" s="77"/>
      <c r="LHD126" s="77"/>
      <c r="LHE126" s="11"/>
      <c r="LHK126" s="73"/>
      <c r="LHL126" s="73"/>
      <c r="LHM126" s="73"/>
      <c r="LHN126" s="73"/>
      <c r="LHO126" s="74"/>
      <c r="LHP126" s="74"/>
      <c r="LHQ126" s="77"/>
      <c r="LHR126" s="77"/>
      <c r="LHS126" s="11"/>
      <c r="LHY126" s="73"/>
      <c r="LHZ126" s="73"/>
      <c r="LIA126" s="73"/>
      <c r="LIB126" s="73"/>
      <c r="LIC126" s="74"/>
      <c r="LID126" s="74"/>
      <c r="LIE126" s="77"/>
      <c r="LIF126" s="77"/>
      <c r="LIG126" s="11"/>
      <c r="LIM126" s="73"/>
      <c r="LIN126" s="73"/>
      <c r="LIO126" s="73"/>
      <c r="LIP126" s="73"/>
      <c r="LIQ126" s="74"/>
      <c r="LIR126" s="74"/>
      <c r="LIS126" s="77"/>
      <c r="LIT126" s="77"/>
      <c r="LIU126" s="11"/>
      <c r="LJA126" s="73"/>
      <c r="LJB126" s="73"/>
      <c r="LJC126" s="73"/>
      <c r="LJD126" s="73"/>
      <c r="LJE126" s="74"/>
      <c r="LJF126" s="74"/>
      <c r="LJG126" s="77"/>
      <c r="LJH126" s="77"/>
      <c r="LJI126" s="11"/>
      <c r="LJO126" s="73"/>
      <c r="LJP126" s="73"/>
      <c r="LJQ126" s="73"/>
      <c r="LJR126" s="73"/>
      <c r="LJS126" s="74"/>
      <c r="LJT126" s="74"/>
      <c r="LJU126" s="77"/>
      <c r="LJV126" s="77"/>
      <c r="LJW126" s="11"/>
      <c r="LKC126" s="73"/>
      <c r="LKD126" s="73"/>
      <c r="LKE126" s="73"/>
      <c r="LKF126" s="73"/>
      <c r="LKG126" s="74"/>
      <c r="LKH126" s="74"/>
      <c r="LKI126" s="77"/>
      <c r="LKJ126" s="77"/>
      <c r="LKK126" s="11"/>
      <c r="LKQ126" s="73"/>
      <c r="LKR126" s="73"/>
      <c r="LKS126" s="73"/>
      <c r="LKT126" s="73"/>
      <c r="LKU126" s="74"/>
      <c r="LKV126" s="74"/>
      <c r="LKW126" s="77"/>
      <c r="LKX126" s="77"/>
      <c r="LKY126" s="11"/>
      <c r="LLE126" s="73"/>
      <c r="LLF126" s="73"/>
      <c r="LLG126" s="73"/>
      <c r="LLH126" s="73"/>
      <c r="LLI126" s="74"/>
      <c r="LLJ126" s="74"/>
      <c r="LLK126" s="77"/>
      <c r="LLL126" s="77"/>
      <c r="LLM126" s="11"/>
      <c r="LLS126" s="73"/>
      <c r="LLT126" s="73"/>
      <c r="LLU126" s="73"/>
      <c r="LLV126" s="73"/>
      <c r="LLW126" s="74"/>
      <c r="LLX126" s="74"/>
      <c r="LLY126" s="77"/>
      <c r="LLZ126" s="77"/>
      <c r="LMA126" s="11"/>
      <c r="LMG126" s="73"/>
      <c r="LMH126" s="73"/>
      <c r="LMI126" s="73"/>
      <c r="LMJ126" s="73"/>
      <c r="LMK126" s="74"/>
      <c r="LML126" s="74"/>
      <c r="LMM126" s="77"/>
      <c r="LMN126" s="77"/>
      <c r="LMO126" s="11"/>
      <c r="LMU126" s="73"/>
      <c r="LMV126" s="73"/>
      <c r="LMW126" s="73"/>
      <c r="LMX126" s="73"/>
      <c r="LMY126" s="74"/>
      <c r="LMZ126" s="74"/>
      <c r="LNA126" s="77"/>
      <c r="LNB126" s="77"/>
      <c r="LNC126" s="11"/>
      <c r="LNI126" s="73"/>
      <c r="LNJ126" s="73"/>
      <c r="LNK126" s="73"/>
      <c r="LNL126" s="73"/>
      <c r="LNM126" s="74"/>
      <c r="LNN126" s="74"/>
      <c r="LNO126" s="77"/>
      <c r="LNP126" s="77"/>
      <c r="LNQ126" s="11"/>
      <c r="LNW126" s="73"/>
      <c r="LNX126" s="73"/>
      <c r="LNY126" s="73"/>
      <c r="LNZ126" s="73"/>
      <c r="LOA126" s="74"/>
      <c r="LOB126" s="74"/>
      <c r="LOC126" s="77"/>
      <c r="LOD126" s="77"/>
      <c r="LOE126" s="11"/>
      <c r="LOK126" s="73"/>
      <c r="LOL126" s="73"/>
      <c r="LOM126" s="73"/>
      <c r="LON126" s="73"/>
      <c r="LOO126" s="74"/>
      <c r="LOP126" s="74"/>
      <c r="LOQ126" s="77"/>
      <c r="LOR126" s="77"/>
      <c r="LOS126" s="11"/>
      <c r="LOY126" s="73"/>
      <c r="LOZ126" s="73"/>
      <c r="LPA126" s="73"/>
      <c r="LPB126" s="73"/>
      <c r="LPC126" s="74"/>
      <c r="LPD126" s="74"/>
      <c r="LPE126" s="77"/>
      <c r="LPF126" s="77"/>
      <c r="LPG126" s="11"/>
      <c r="LPM126" s="73"/>
      <c r="LPN126" s="73"/>
      <c r="LPO126" s="73"/>
      <c r="LPP126" s="73"/>
      <c r="LPQ126" s="74"/>
      <c r="LPR126" s="74"/>
      <c r="LPS126" s="77"/>
      <c r="LPT126" s="77"/>
      <c r="LPU126" s="11"/>
      <c r="LQA126" s="73"/>
      <c r="LQB126" s="73"/>
      <c r="LQC126" s="73"/>
      <c r="LQD126" s="73"/>
      <c r="LQE126" s="74"/>
      <c r="LQF126" s="74"/>
      <c r="LQG126" s="77"/>
      <c r="LQH126" s="77"/>
      <c r="LQI126" s="11"/>
      <c r="LQO126" s="73"/>
      <c r="LQP126" s="73"/>
      <c r="LQQ126" s="73"/>
      <c r="LQR126" s="73"/>
      <c r="LQS126" s="74"/>
      <c r="LQT126" s="74"/>
      <c r="LQU126" s="77"/>
      <c r="LQV126" s="77"/>
      <c r="LQW126" s="11"/>
      <c r="LRC126" s="73"/>
      <c r="LRD126" s="73"/>
      <c r="LRE126" s="73"/>
      <c r="LRF126" s="73"/>
      <c r="LRG126" s="74"/>
      <c r="LRH126" s="74"/>
      <c r="LRI126" s="77"/>
      <c r="LRJ126" s="77"/>
      <c r="LRK126" s="11"/>
      <c r="LRQ126" s="73"/>
      <c r="LRR126" s="73"/>
      <c r="LRS126" s="73"/>
      <c r="LRT126" s="73"/>
      <c r="LRU126" s="74"/>
      <c r="LRV126" s="74"/>
      <c r="LRW126" s="77"/>
      <c r="LRX126" s="77"/>
      <c r="LRY126" s="11"/>
      <c r="LSE126" s="73"/>
      <c r="LSF126" s="73"/>
      <c r="LSG126" s="73"/>
      <c r="LSH126" s="73"/>
      <c r="LSI126" s="74"/>
      <c r="LSJ126" s="74"/>
      <c r="LSK126" s="77"/>
      <c r="LSL126" s="77"/>
      <c r="LSM126" s="11"/>
      <c r="LSS126" s="73"/>
      <c r="LST126" s="73"/>
      <c r="LSU126" s="73"/>
      <c r="LSV126" s="73"/>
      <c r="LSW126" s="74"/>
      <c r="LSX126" s="74"/>
      <c r="LSY126" s="77"/>
      <c r="LSZ126" s="77"/>
      <c r="LTA126" s="11"/>
      <c r="LTG126" s="73"/>
      <c r="LTH126" s="73"/>
      <c r="LTI126" s="73"/>
      <c r="LTJ126" s="73"/>
      <c r="LTK126" s="74"/>
      <c r="LTL126" s="74"/>
      <c r="LTM126" s="77"/>
      <c r="LTN126" s="77"/>
      <c r="LTO126" s="11"/>
      <c r="LTU126" s="73"/>
      <c r="LTV126" s="73"/>
      <c r="LTW126" s="73"/>
      <c r="LTX126" s="73"/>
      <c r="LTY126" s="74"/>
      <c r="LTZ126" s="74"/>
      <c r="LUA126" s="77"/>
      <c r="LUB126" s="77"/>
      <c r="LUC126" s="11"/>
      <c r="LUI126" s="73"/>
      <c r="LUJ126" s="73"/>
      <c r="LUK126" s="73"/>
      <c r="LUL126" s="73"/>
      <c r="LUM126" s="74"/>
      <c r="LUN126" s="74"/>
      <c r="LUO126" s="77"/>
      <c r="LUP126" s="77"/>
      <c r="LUQ126" s="11"/>
      <c r="LUW126" s="73"/>
      <c r="LUX126" s="73"/>
      <c r="LUY126" s="73"/>
      <c r="LUZ126" s="73"/>
      <c r="LVA126" s="74"/>
      <c r="LVB126" s="74"/>
      <c r="LVC126" s="77"/>
      <c r="LVD126" s="77"/>
      <c r="LVE126" s="11"/>
      <c r="LVK126" s="73"/>
      <c r="LVL126" s="73"/>
      <c r="LVM126" s="73"/>
      <c r="LVN126" s="73"/>
      <c r="LVO126" s="74"/>
      <c r="LVP126" s="74"/>
      <c r="LVQ126" s="77"/>
      <c r="LVR126" s="77"/>
      <c r="LVS126" s="11"/>
      <c r="LVY126" s="73"/>
      <c r="LVZ126" s="73"/>
      <c r="LWA126" s="73"/>
      <c r="LWB126" s="73"/>
      <c r="LWC126" s="74"/>
      <c r="LWD126" s="74"/>
      <c r="LWE126" s="77"/>
      <c r="LWF126" s="77"/>
      <c r="LWG126" s="11"/>
      <c r="LWM126" s="73"/>
      <c r="LWN126" s="73"/>
      <c r="LWO126" s="73"/>
      <c r="LWP126" s="73"/>
      <c r="LWQ126" s="74"/>
      <c r="LWR126" s="74"/>
      <c r="LWS126" s="77"/>
      <c r="LWT126" s="77"/>
      <c r="LWU126" s="11"/>
      <c r="LXA126" s="73"/>
      <c r="LXB126" s="73"/>
      <c r="LXC126" s="73"/>
      <c r="LXD126" s="73"/>
      <c r="LXE126" s="74"/>
      <c r="LXF126" s="74"/>
      <c r="LXG126" s="77"/>
      <c r="LXH126" s="77"/>
      <c r="LXI126" s="11"/>
      <c r="LXO126" s="73"/>
      <c r="LXP126" s="73"/>
      <c r="LXQ126" s="73"/>
      <c r="LXR126" s="73"/>
      <c r="LXS126" s="74"/>
      <c r="LXT126" s="74"/>
      <c r="LXU126" s="77"/>
      <c r="LXV126" s="77"/>
      <c r="LXW126" s="11"/>
      <c r="LYC126" s="73"/>
      <c r="LYD126" s="73"/>
      <c r="LYE126" s="73"/>
      <c r="LYF126" s="73"/>
      <c r="LYG126" s="74"/>
      <c r="LYH126" s="74"/>
      <c r="LYI126" s="77"/>
      <c r="LYJ126" s="77"/>
      <c r="LYK126" s="11"/>
      <c r="LYQ126" s="73"/>
      <c r="LYR126" s="73"/>
      <c r="LYS126" s="73"/>
      <c r="LYT126" s="73"/>
      <c r="LYU126" s="74"/>
      <c r="LYV126" s="74"/>
      <c r="LYW126" s="77"/>
      <c r="LYX126" s="77"/>
      <c r="LYY126" s="11"/>
      <c r="LZE126" s="73"/>
      <c r="LZF126" s="73"/>
      <c r="LZG126" s="73"/>
      <c r="LZH126" s="73"/>
      <c r="LZI126" s="74"/>
      <c r="LZJ126" s="74"/>
      <c r="LZK126" s="77"/>
      <c r="LZL126" s="77"/>
      <c r="LZM126" s="11"/>
      <c r="LZS126" s="73"/>
      <c r="LZT126" s="73"/>
      <c r="LZU126" s="73"/>
      <c r="LZV126" s="73"/>
      <c r="LZW126" s="74"/>
      <c r="LZX126" s="74"/>
      <c r="LZY126" s="77"/>
      <c r="LZZ126" s="77"/>
      <c r="MAA126" s="11"/>
      <c r="MAG126" s="73"/>
      <c r="MAH126" s="73"/>
      <c r="MAI126" s="73"/>
      <c r="MAJ126" s="73"/>
      <c r="MAK126" s="74"/>
      <c r="MAL126" s="74"/>
      <c r="MAM126" s="77"/>
      <c r="MAN126" s="77"/>
      <c r="MAO126" s="11"/>
      <c r="MAU126" s="73"/>
      <c r="MAV126" s="73"/>
      <c r="MAW126" s="73"/>
      <c r="MAX126" s="73"/>
      <c r="MAY126" s="74"/>
      <c r="MAZ126" s="74"/>
      <c r="MBA126" s="77"/>
      <c r="MBB126" s="77"/>
      <c r="MBC126" s="11"/>
      <c r="MBI126" s="73"/>
      <c r="MBJ126" s="73"/>
      <c r="MBK126" s="73"/>
      <c r="MBL126" s="73"/>
      <c r="MBM126" s="74"/>
      <c r="MBN126" s="74"/>
      <c r="MBO126" s="77"/>
      <c r="MBP126" s="77"/>
      <c r="MBQ126" s="11"/>
      <c r="MBW126" s="73"/>
      <c r="MBX126" s="73"/>
      <c r="MBY126" s="73"/>
      <c r="MBZ126" s="73"/>
      <c r="MCA126" s="74"/>
      <c r="MCB126" s="74"/>
      <c r="MCC126" s="77"/>
      <c r="MCD126" s="77"/>
      <c r="MCE126" s="11"/>
      <c r="MCK126" s="73"/>
      <c r="MCL126" s="73"/>
      <c r="MCM126" s="73"/>
      <c r="MCN126" s="73"/>
      <c r="MCO126" s="74"/>
      <c r="MCP126" s="74"/>
      <c r="MCQ126" s="77"/>
      <c r="MCR126" s="77"/>
      <c r="MCS126" s="11"/>
      <c r="MCY126" s="73"/>
      <c r="MCZ126" s="73"/>
      <c r="MDA126" s="73"/>
      <c r="MDB126" s="73"/>
      <c r="MDC126" s="74"/>
      <c r="MDD126" s="74"/>
      <c r="MDE126" s="77"/>
      <c r="MDF126" s="77"/>
      <c r="MDG126" s="11"/>
      <c r="MDM126" s="73"/>
      <c r="MDN126" s="73"/>
      <c r="MDO126" s="73"/>
      <c r="MDP126" s="73"/>
      <c r="MDQ126" s="74"/>
      <c r="MDR126" s="74"/>
      <c r="MDS126" s="77"/>
      <c r="MDT126" s="77"/>
      <c r="MDU126" s="11"/>
      <c r="MEA126" s="73"/>
      <c r="MEB126" s="73"/>
      <c r="MEC126" s="73"/>
      <c r="MED126" s="73"/>
      <c r="MEE126" s="74"/>
      <c r="MEF126" s="74"/>
      <c r="MEG126" s="77"/>
      <c r="MEH126" s="77"/>
      <c r="MEI126" s="11"/>
      <c r="MEO126" s="73"/>
      <c r="MEP126" s="73"/>
      <c r="MEQ126" s="73"/>
      <c r="MER126" s="73"/>
      <c r="MES126" s="74"/>
      <c r="MET126" s="74"/>
      <c r="MEU126" s="77"/>
      <c r="MEV126" s="77"/>
      <c r="MEW126" s="11"/>
      <c r="MFC126" s="73"/>
      <c r="MFD126" s="73"/>
      <c r="MFE126" s="73"/>
      <c r="MFF126" s="73"/>
      <c r="MFG126" s="74"/>
      <c r="MFH126" s="74"/>
      <c r="MFI126" s="77"/>
      <c r="MFJ126" s="77"/>
      <c r="MFK126" s="11"/>
      <c r="MFQ126" s="73"/>
      <c r="MFR126" s="73"/>
      <c r="MFS126" s="73"/>
      <c r="MFT126" s="73"/>
      <c r="MFU126" s="74"/>
      <c r="MFV126" s="74"/>
      <c r="MFW126" s="77"/>
      <c r="MFX126" s="77"/>
      <c r="MFY126" s="11"/>
      <c r="MGE126" s="73"/>
      <c r="MGF126" s="73"/>
      <c r="MGG126" s="73"/>
      <c r="MGH126" s="73"/>
      <c r="MGI126" s="74"/>
      <c r="MGJ126" s="74"/>
      <c r="MGK126" s="77"/>
      <c r="MGL126" s="77"/>
      <c r="MGM126" s="11"/>
      <c r="MGS126" s="73"/>
      <c r="MGT126" s="73"/>
      <c r="MGU126" s="73"/>
      <c r="MGV126" s="73"/>
      <c r="MGW126" s="74"/>
      <c r="MGX126" s="74"/>
      <c r="MGY126" s="77"/>
      <c r="MGZ126" s="77"/>
      <c r="MHA126" s="11"/>
      <c r="MHG126" s="73"/>
      <c r="MHH126" s="73"/>
      <c r="MHI126" s="73"/>
      <c r="MHJ126" s="73"/>
      <c r="MHK126" s="74"/>
      <c r="MHL126" s="74"/>
      <c r="MHM126" s="77"/>
      <c r="MHN126" s="77"/>
      <c r="MHO126" s="11"/>
      <c r="MHU126" s="73"/>
      <c r="MHV126" s="73"/>
      <c r="MHW126" s="73"/>
      <c r="MHX126" s="73"/>
      <c r="MHY126" s="74"/>
      <c r="MHZ126" s="74"/>
      <c r="MIA126" s="77"/>
      <c r="MIB126" s="77"/>
      <c r="MIC126" s="11"/>
      <c r="MII126" s="73"/>
      <c r="MIJ126" s="73"/>
      <c r="MIK126" s="73"/>
      <c r="MIL126" s="73"/>
      <c r="MIM126" s="74"/>
      <c r="MIN126" s="74"/>
      <c r="MIO126" s="77"/>
      <c r="MIP126" s="77"/>
      <c r="MIQ126" s="11"/>
      <c r="MIW126" s="73"/>
      <c r="MIX126" s="73"/>
      <c r="MIY126" s="73"/>
      <c r="MIZ126" s="73"/>
      <c r="MJA126" s="74"/>
      <c r="MJB126" s="74"/>
      <c r="MJC126" s="77"/>
      <c r="MJD126" s="77"/>
      <c r="MJE126" s="11"/>
      <c r="MJK126" s="73"/>
      <c r="MJL126" s="73"/>
      <c r="MJM126" s="73"/>
      <c r="MJN126" s="73"/>
      <c r="MJO126" s="74"/>
      <c r="MJP126" s="74"/>
      <c r="MJQ126" s="77"/>
      <c r="MJR126" s="77"/>
      <c r="MJS126" s="11"/>
      <c r="MJY126" s="73"/>
      <c r="MJZ126" s="73"/>
      <c r="MKA126" s="73"/>
      <c r="MKB126" s="73"/>
      <c r="MKC126" s="74"/>
      <c r="MKD126" s="74"/>
      <c r="MKE126" s="77"/>
      <c r="MKF126" s="77"/>
      <c r="MKG126" s="11"/>
      <c r="MKM126" s="73"/>
      <c r="MKN126" s="73"/>
      <c r="MKO126" s="73"/>
      <c r="MKP126" s="73"/>
      <c r="MKQ126" s="74"/>
      <c r="MKR126" s="74"/>
      <c r="MKS126" s="77"/>
      <c r="MKT126" s="77"/>
      <c r="MKU126" s="11"/>
      <c r="MLA126" s="73"/>
      <c r="MLB126" s="73"/>
      <c r="MLC126" s="73"/>
      <c r="MLD126" s="73"/>
      <c r="MLE126" s="74"/>
      <c r="MLF126" s="74"/>
      <c r="MLG126" s="77"/>
      <c r="MLH126" s="77"/>
      <c r="MLI126" s="11"/>
      <c r="MLO126" s="73"/>
      <c r="MLP126" s="73"/>
      <c r="MLQ126" s="73"/>
      <c r="MLR126" s="73"/>
      <c r="MLS126" s="74"/>
      <c r="MLT126" s="74"/>
      <c r="MLU126" s="77"/>
      <c r="MLV126" s="77"/>
      <c r="MLW126" s="11"/>
      <c r="MMC126" s="73"/>
      <c r="MMD126" s="73"/>
      <c r="MME126" s="73"/>
      <c r="MMF126" s="73"/>
      <c r="MMG126" s="74"/>
      <c r="MMH126" s="74"/>
      <c r="MMI126" s="77"/>
      <c r="MMJ126" s="77"/>
      <c r="MMK126" s="11"/>
      <c r="MMQ126" s="73"/>
      <c r="MMR126" s="73"/>
      <c r="MMS126" s="73"/>
      <c r="MMT126" s="73"/>
      <c r="MMU126" s="74"/>
      <c r="MMV126" s="74"/>
      <c r="MMW126" s="77"/>
      <c r="MMX126" s="77"/>
      <c r="MMY126" s="11"/>
      <c r="MNE126" s="73"/>
      <c r="MNF126" s="73"/>
      <c r="MNG126" s="73"/>
      <c r="MNH126" s="73"/>
      <c r="MNI126" s="74"/>
      <c r="MNJ126" s="74"/>
      <c r="MNK126" s="77"/>
      <c r="MNL126" s="77"/>
      <c r="MNM126" s="11"/>
      <c r="MNS126" s="73"/>
      <c r="MNT126" s="73"/>
      <c r="MNU126" s="73"/>
      <c r="MNV126" s="73"/>
      <c r="MNW126" s="74"/>
      <c r="MNX126" s="74"/>
      <c r="MNY126" s="77"/>
      <c r="MNZ126" s="77"/>
      <c r="MOA126" s="11"/>
      <c r="MOG126" s="73"/>
      <c r="MOH126" s="73"/>
      <c r="MOI126" s="73"/>
      <c r="MOJ126" s="73"/>
      <c r="MOK126" s="74"/>
      <c r="MOL126" s="74"/>
      <c r="MOM126" s="77"/>
      <c r="MON126" s="77"/>
      <c r="MOO126" s="11"/>
      <c r="MOU126" s="73"/>
      <c r="MOV126" s="73"/>
      <c r="MOW126" s="73"/>
      <c r="MOX126" s="73"/>
      <c r="MOY126" s="74"/>
      <c r="MOZ126" s="74"/>
      <c r="MPA126" s="77"/>
      <c r="MPB126" s="77"/>
      <c r="MPC126" s="11"/>
      <c r="MPI126" s="73"/>
      <c r="MPJ126" s="73"/>
      <c r="MPK126" s="73"/>
      <c r="MPL126" s="73"/>
      <c r="MPM126" s="74"/>
      <c r="MPN126" s="74"/>
      <c r="MPO126" s="77"/>
      <c r="MPP126" s="77"/>
      <c r="MPQ126" s="11"/>
      <c r="MPW126" s="73"/>
      <c r="MPX126" s="73"/>
      <c r="MPY126" s="73"/>
      <c r="MPZ126" s="73"/>
      <c r="MQA126" s="74"/>
      <c r="MQB126" s="74"/>
      <c r="MQC126" s="77"/>
      <c r="MQD126" s="77"/>
      <c r="MQE126" s="11"/>
      <c r="MQK126" s="73"/>
      <c r="MQL126" s="73"/>
      <c r="MQM126" s="73"/>
      <c r="MQN126" s="73"/>
      <c r="MQO126" s="74"/>
      <c r="MQP126" s="74"/>
      <c r="MQQ126" s="77"/>
      <c r="MQR126" s="77"/>
      <c r="MQS126" s="11"/>
      <c r="MQY126" s="73"/>
      <c r="MQZ126" s="73"/>
      <c r="MRA126" s="73"/>
      <c r="MRB126" s="73"/>
      <c r="MRC126" s="74"/>
      <c r="MRD126" s="74"/>
      <c r="MRE126" s="77"/>
      <c r="MRF126" s="77"/>
      <c r="MRG126" s="11"/>
      <c r="MRM126" s="73"/>
      <c r="MRN126" s="73"/>
      <c r="MRO126" s="73"/>
      <c r="MRP126" s="73"/>
      <c r="MRQ126" s="74"/>
      <c r="MRR126" s="74"/>
      <c r="MRS126" s="77"/>
      <c r="MRT126" s="77"/>
      <c r="MRU126" s="11"/>
      <c r="MSA126" s="73"/>
      <c r="MSB126" s="73"/>
      <c r="MSC126" s="73"/>
      <c r="MSD126" s="73"/>
      <c r="MSE126" s="74"/>
      <c r="MSF126" s="74"/>
      <c r="MSG126" s="77"/>
      <c r="MSH126" s="77"/>
      <c r="MSI126" s="11"/>
      <c r="MSO126" s="73"/>
      <c r="MSP126" s="73"/>
      <c r="MSQ126" s="73"/>
      <c r="MSR126" s="73"/>
      <c r="MSS126" s="74"/>
      <c r="MST126" s="74"/>
      <c r="MSU126" s="77"/>
      <c r="MSV126" s="77"/>
      <c r="MSW126" s="11"/>
      <c r="MTC126" s="73"/>
      <c r="MTD126" s="73"/>
      <c r="MTE126" s="73"/>
      <c r="MTF126" s="73"/>
      <c r="MTG126" s="74"/>
      <c r="MTH126" s="74"/>
      <c r="MTI126" s="77"/>
      <c r="MTJ126" s="77"/>
      <c r="MTK126" s="11"/>
      <c r="MTQ126" s="73"/>
      <c r="MTR126" s="73"/>
      <c r="MTS126" s="73"/>
      <c r="MTT126" s="73"/>
      <c r="MTU126" s="74"/>
      <c r="MTV126" s="74"/>
      <c r="MTW126" s="77"/>
      <c r="MTX126" s="77"/>
      <c r="MTY126" s="11"/>
      <c r="MUE126" s="73"/>
      <c r="MUF126" s="73"/>
      <c r="MUG126" s="73"/>
      <c r="MUH126" s="73"/>
      <c r="MUI126" s="74"/>
      <c r="MUJ126" s="74"/>
      <c r="MUK126" s="77"/>
      <c r="MUL126" s="77"/>
      <c r="MUM126" s="11"/>
      <c r="MUS126" s="73"/>
      <c r="MUT126" s="73"/>
      <c r="MUU126" s="73"/>
      <c r="MUV126" s="73"/>
      <c r="MUW126" s="74"/>
      <c r="MUX126" s="74"/>
      <c r="MUY126" s="77"/>
      <c r="MUZ126" s="77"/>
      <c r="MVA126" s="11"/>
      <c r="MVG126" s="73"/>
      <c r="MVH126" s="73"/>
      <c r="MVI126" s="73"/>
      <c r="MVJ126" s="73"/>
      <c r="MVK126" s="74"/>
      <c r="MVL126" s="74"/>
      <c r="MVM126" s="77"/>
      <c r="MVN126" s="77"/>
      <c r="MVO126" s="11"/>
      <c r="MVU126" s="73"/>
      <c r="MVV126" s="73"/>
      <c r="MVW126" s="73"/>
      <c r="MVX126" s="73"/>
      <c r="MVY126" s="74"/>
      <c r="MVZ126" s="74"/>
      <c r="MWA126" s="77"/>
      <c r="MWB126" s="77"/>
      <c r="MWC126" s="11"/>
      <c r="MWI126" s="73"/>
      <c r="MWJ126" s="73"/>
      <c r="MWK126" s="73"/>
      <c r="MWL126" s="73"/>
      <c r="MWM126" s="74"/>
      <c r="MWN126" s="74"/>
      <c r="MWO126" s="77"/>
      <c r="MWP126" s="77"/>
      <c r="MWQ126" s="11"/>
      <c r="MWW126" s="73"/>
      <c r="MWX126" s="73"/>
      <c r="MWY126" s="73"/>
      <c r="MWZ126" s="73"/>
      <c r="MXA126" s="74"/>
      <c r="MXB126" s="74"/>
      <c r="MXC126" s="77"/>
      <c r="MXD126" s="77"/>
      <c r="MXE126" s="11"/>
      <c r="MXK126" s="73"/>
      <c r="MXL126" s="73"/>
      <c r="MXM126" s="73"/>
      <c r="MXN126" s="73"/>
      <c r="MXO126" s="74"/>
      <c r="MXP126" s="74"/>
      <c r="MXQ126" s="77"/>
      <c r="MXR126" s="77"/>
      <c r="MXS126" s="11"/>
      <c r="MXY126" s="73"/>
      <c r="MXZ126" s="73"/>
      <c r="MYA126" s="73"/>
      <c r="MYB126" s="73"/>
      <c r="MYC126" s="74"/>
      <c r="MYD126" s="74"/>
      <c r="MYE126" s="77"/>
      <c r="MYF126" s="77"/>
      <c r="MYG126" s="11"/>
      <c r="MYM126" s="73"/>
      <c r="MYN126" s="73"/>
      <c r="MYO126" s="73"/>
      <c r="MYP126" s="73"/>
      <c r="MYQ126" s="74"/>
      <c r="MYR126" s="74"/>
      <c r="MYS126" s="77"/>
      <c r="MYT126" s="77"/>
      <c r="MYU126" s="11"/>
      <c r="MZA126" s="73"/>
      <c r="MZB126" s="73"/>
      <c r="MZC126" s="73"/>
      <c r="MZD126" s="73"/>
      <c r="MZE126" s="74"/>
      <c r="MZF126" s="74"/>
      <c r="MZG126" s="77"/>
      <c r="MZH126" s="77"/>
      <c r="MZI126" s="11"/>
      <c r="MZO126" s="73"/>
      <c r="MZP126" s="73"/>
      <c r="MZQ126" s="73"/>
      <c r="MZR126" s="73"/>
      <c r="MZS126" s="74"/>
      <c r="MZT126" s="74"/>
      <c r="MZU126" s="77"/>
      <c r="MZV126" s="77"/>
      <c r="MZW126" s="11"/>
      <c r="NAC126" s="73"/>
      <c r="NAD126" s="73"/>
      <c r="NAE126" s="73"/>
      <c r="NAF126" s="73"/>
      <c r="NAG126" s="74"/>
      <c r="NAH126" s="74"/>
      <c r="NAI126" s="77"/>
      <c r="NAJ126" s="77"/>
      <c r="NAK126" s="11"/>
      <c r="NAQ126" s="73"/>
      <c r="NAR126" s="73"/>
      <c r="NAS126" s="73"/>
      <c r="NAT126" s="73"/>
      <c r="NAU126" s="74"/>
      <c r="NAV126" s="74"/>
      <c r="NAW126" s="77"/>
      <c r="NAX126" s="77"/>
      <c r="NAY126" s="11"/>
      <c r="NBE126" s="73"/>
      <c r="NBF126" s="73"/>
      <c r="NBG126" s="73"/>
      <c r="NBH126" s="73"/>
      <c r="NBI126" s="74"/>
      <c r="NBJ126" s="74"/>
      <c r="NBK126" s="77"/>
      <c r="NBL126" s="77"/>
      <c r="NBM126" s="11"/>
      <c r="NBS126" s="73"/>
      <c r="NBT126" s="73"/>
      <c r="NBU126" s="73"/>
      <c r="NBV126" s="73"/>
      <c r="NBW126" s="74"/>
      <c r="NBX126" s="74"/>
      <c r="NBY126" s="77"/>
      <c r="NBZ126" s="77"/>
      <c r="NCA126" s="11"/>
      <c r="NCG126" s="73"/>
      <c r="NCH126" s="73"/>
      <c r="NCI126" s="73"/>
      <c r="NCJ126" s="73"/>
      <c r="NCK126" s="74"/>
      <c r="NCL126" s="74"/>
      <c r="NCM126" s="77"/>
      <c r="NCN126" s="77"/>
      <c r="NCO126" s="11"/>
      <c r="NCU126" s="73"/>
      <c r="NCV126" s="73"/>
      <c r="NCW126" s="73"/>
      <c r="NCX126" s="73"/>
      <c r="NCY126" s="74"/>
      <c r="NCZ126" s="74"/>
      <c r="NDA126" s="77"/>
      <c r="NDB126" s="77"/>
      <c r="NDC126" s="11"/>
      <c r="NDI126" s="73"/>
      <c r="NDJ126" s="73"/>
      <c r="NDK126" s="73"/>
      <c r="NDL126" s="73"/>
      <c r="NDM126" s="74"/>
      <c r="NDN126" s="74"/>
      <c r="NDO126" s="77"/>
      <c r="NDP126" s="77"/>
      <c r="NDQ126" s="11"/>
      <c r="NDW126" s="73"/>
      <c r="NDX126" s="73"/>
      <c r="NDY126" s="73"/>
      <c r="NDZ126" s="73"/>
      <c r="NEA126" s="74"/>
      <c r="NEB126" s="74"/>
      <c r="NEC126" s="77"/>
      <c r="NED126" s="77"/>
      <c r="NEE126" s="11"/>
      <c r="NEK126" s="73"/>
      <c r="NEL126" s="73"/>
      <c r="NEM126" s="73"/>
      <c r="NEN126" s="73"/>
      <c r="NEO126" s="74"/>
      <c r="NEP126" s="74"/>
      <c r="NEQ126" s="77"/>
      <c r="NER126" s="77"/>
      <c r="NES126" s="11"/>
      <c r="NEY126" s="73"/>
      <c r="NEZ126" s="73"/>
      <c r="NFA126" s="73"/>
      <c r="NFB126" s="73"/>
      <c r="NFC126" s="74"/>
      <c r="NFD126" s="74"/>
      <c r="NFE126" s="77"/>
      <c r="NFF126" s="77"/>
      <c r="NFG126" s="11"/>
      <c r="NFM126" s="73"/>
      <c r="NFN126" s="73"/>
      <c r="NFO126" s="73"/>
      <c r="NFP126" s="73"/>
      <c r="NFQ126" s="74"/>
      <c r="NFR126" s="74"/>
      <c r="NFS126" s="77"/>
      <c r="NFT126" s="77"/>
      <c r="NFU126" s="11"/>
      <c r="NGA126" s="73"/>
      <c r="NGB126" s="73"/>
      <c r="NGC126" s="73"/>
      <c r="NGD126" s="73"/>
      <c r="NGE126" s="74"/>
      <c r="NGF126" s="74"/>
      <c r="NGG126" s="77"/>
      <c r="NGH126" s="77"/>
      <c r="NGI126" s="11"/>
      <c r="NGO126" s="73"/>
      <c r="NGP126" s="73"/>
      <c r="NGQ126" s="73"/>
      <c r="NGR126" s="73"/>
      <c r="NGS126" s="74"/>
      <c r="NGT126" s="74"/>
      <c r="NGU126" s="77"/>
      <c r="NGV126" s="77"/>
      <c r="NGW126" s="11"/>
      <c r="NHC126" s="73"/>
      <c r="NHD126" s="73"/>
      <c r="NHE126" s="73"/>
      <c r="NHF126" s="73"/>
      <c r="NHG126" s="74"/>
      <c r="NHH126" s="74"/>
      <c r="NHI126" s="77"/>
      <c r="NHJ126" s="77"/>
      <c r="NHK126" s="11"/>
      <c r="NHQ126" s="73"/>
      <c r="NHR126" s="73"/>
      <c r="NHS126" s="73"/>
      <c r="NHT126" s="73"/>
      <c r="NHU126" s="74"/>
      <c r="NHV126" s="74"/>
      <c r="NHW126" s="77"/>
      <c r="NHX126" s="77"/>
      <c r="NHY126" s="11"/>
      <c r="NIE126" s="73"/>
      <c r="NIF126" s="73"/>
      <c r="NIG126" s="73"/>
      <c r="NIH126" s="73"/>
      <c r="NII126" s="74"/>
      <c r="NIJ126" s="74"/>
      <c r="NIK126" s="77"/>
      <c r="NIL126" s="77"/>
      <c r="NIM126" s="11"/>
      <c r="NIS126" s="73"/>
      <c r="NIT126" s="73"/>
      <c r="NIU126" s="73"/>
      <c r="NIV126" s="73"/>
      <c r="NIW126" s="74"/>
      <c r="NIX126" s="74"/>
      <c r="NIY126" s="77"/>
      <c r="NIZ126" s="77"/>
      <c r="NJA126" s="11"/>
      <c r="NJG126" s="73"/>
      <c r="NJH126" s="73"/>
      <c r="NJI126" s="73"/>
      <c r="NJJ126" s="73"/>
      <c r="NJK126" s="74"/>
      <c r="NJL126" s="74"/>
      <c r="NJM126" s="77"/>
      <c r="NJN126" s="77"/>
      <c r="NJO126" s="11"/>
      <c r="NJU126" s="73"/>
      <c r="NJV126" s="73"/>
      <c r="NJW126" s="73"/>
      <c r="NJX126" s="73"/>
      <c r="NJY126" s="74"/>
      <c r="NJZ126" s="74"/>
      <c r="NKA126" s="77"/>
      <c r="NKB126" s="77"/>
      <c r="NKC126" s="11"/>
      <c r="NKI126" s="73"/>
      <c r="NKJ126" s="73"/>
      <c r="NKK126" s="73"/>
      <c r="NKL126" s="73"/>
      <c r="NKM126" s="74"/>
      <c r="NKN126" s="74"/>
      <c r="NKO126" s="77"/>
      <c r="NKP126" s="77"/>
      <c r="NKQ126" s="11"/>
      <c r="NKW126" s="73"/>
      <c r="NKX126" s="73"/>
      <c r="NKY126" s="73"/>
      <c r="NKZ126" s="73"/>
      <c r="NLA126" s="74"/>
      <c r="NLB126" s="74"/>
      <c r="NLC126" s="77"/>
      <c r="NLD126" s="77"/>
      <c r="NLE126" s="11"/>
      <c r="NLK126" s="73"/>
      <c r="NLL126" s="73"/>
      <c r="NLM126" s="73"/>
      <c r="NLN126" s="73"/>
      <c r="NLO126" s="74"/>
      <c r="NLP126" s="74"/>
      <c r="NLQ126" s="77"/>
      <c r="NLR126" s="77"/>
      <c r="NLS126" s="11"/>
      <c r="NLY126" s="73"/>
      <c r="NLZ126" s="73"/>
      <c r="NMA126" s="73"/>
      <c r="NMB126" s="73"/>
      <c r="NMC126" s="74"/>
      <c r="NMD126" s="74"/>
      <c r="NME126" s="77"/>
      <c r="NMF126" s="77"/>
      <c r="NMG126" s="11"/>
      <c r="NMM126" s="73"/>
      <c r="NMN126" s="73"/>
      <c r="NMO126" s="73"/>
      <c r="NMP126" s="73"/>
      <c r="NMQ126" s="74"/>
      <c r="NMR126" s="74"/>
      <c r="NMS126" s="77"/>
      <c r="NMT126" s="77"/>
      <c r="NMU126" s="11"/>
      <c r="NNA126" s="73"/>
      <c r="NNB126" s="73"/>
      <c r="NNC126" s="73"/>
      <c r="NND126" s="73"/>
      <c r="NNE126" s="74"/>
      <c r="NNF126" s="74"/>
      <c r="NNG126" s="77"/>
      <c r="NNH126" s="77"/>
      <c r="NNI126" s="11"/>
      <c r="NNO126" s="73"/>
      <c r="NNP126" s="73"/>
      <c r="NNQ126" s="73"/>
      <c r="NNR126" s="73"/>
      <c r="NNS126" s="74"/>
      <c r="NNT126" s="74"/>
      <c r="NNU126" s="77"/>
      <c r="NNV126" s="77"/>
      <c r="NNW126" s="11"/>
      <c r="NOC126" s="73"/>
      <c r="NOD126" s="73"/>
      <c r="NOE126" s="73"/>
      <c r="NOF126" s="73"/>
      <c r="NOG126" s="74"/>
      <c r="NOH126" s="74"/>
      <c r="NOI126" s="77"/>
      <c r="NOJ126" s="77"/>
      <c r="NOK126" s="11"/>
      <c r="NOQ126" s="73"/>
      <c r="NOR126" s="73"/>
      <c r="NOS126" s="73"/>
      <c r="NOT126" s="73"/>
      <c r="NOU126" s="74"/>
      <c r="NOV126" s="74"/>
      <c r="NOW126" s="77"/>
      <c r="NOX126" s="77"/>
      <c r="NOY126" s="11"/>
      <c r="NPE126" s="73"/>
      <c r="NPF126" s="73"/>
      <c r="NPG126" s="73"/>
      <c r="NPH126" s="73"/>
      <c r="NPI126" s="74"/>
      <c r="NPJ126" s="74"/>
      <c r="NPK126" s="77"/>
      <c r="NPL126" s="77"/>
      <c r="NPM126" s="11"/>
      <c r="NPS126" s="73"/>
      <c r="NPT126" s="73"/>
      <c r="NPU126" s="73"/>
      <c r="NPV126" s="73"/>
      <c r="NPW126" s="74"/>
      <c r="NPX126" s="74"/>
      <c r="NPY126" s="77"/>
      <c r="NPZ126" s="77"/>
      <c r="NQA126" s="11"/>
      <c r="NQG126" s="73"/>
      <c r="NQH126" s="73"/>
      <c r="NQI126" s="73"/>
      <c r="NQJ126" s="73"/>
      <c r="NQK126" s="74"/>
      <c r="NQL126" s="74"/>
      <c r="NQM126" s="77"/>
      <c r="NQN126" s="77"/>
      <c r="NQO126" s="11"/>
      <c r="NQU126" s="73"/>
      <c r="NQV126" s="73"/>
      <c r="NQW126" s="73"/>
      <c r="NQX126" s="73"/>
      <c r="NQY126" s="74"/>
      <c r="NQZ126" s="74"/>
      <c r="NRA126" s="77"/>
      <c r="NRB126" s="77"/>
      <c r="NRC126" s="11"/>
      <c r="NRI126" s="73"/>
      <c r="NRJ126" s="73"/>
      <c r="NRK126" s="73"/>
      <c r="NRL126" s="73"/>
      <c r="NRM126" s="74"/>
      <c r="NRN126" s="74"/>
      <c r="NRO126" s="77"/>
      <c r="NRP126" s="77"/>
      <c r="NRQ126" s="11"/>
      <c r="NRW126" s="73"/>
      <c r="NRX126" s="73"/>
      <c r="NRY126" s="73"/>
      <c r="NRZ126" s="73"/>
      <c r="NSA126" s="74"/>
      <c r="NSB126" s="74"/>
      <c r="NSC126" s="77"/>
      <c r="NSD126" s="77"/>
      <c r="NSE126" s="11"/>
      <c r="NSK126" s="73"/>
      <c r="NSL126" s="73"/>
      <c r="NSM126" s="73"/>
      <c r="NSN126" s="73"/>
      <c r="NSO126" s="74"/>
      <c r="NSP126" s="74"/>
      <c r="NSQ126" s="77"/>
      <c r="NSR126" s="77"/>
      <c r="NSS126" s="11"/>
      <c r="NSY126" s="73"/>
      <c r="NSZ126" s="73"/>
      <c r="NTA126" s="73"/>
      <c r="NTB126" s="73"/>
      <c r="NTC126" s="74"/>
      <c r="NTD126" s="74"/>
      <c r="NTE126" s="77"/>
      <c r="NTF126" s="77"/>
      <c r="NTG126" s="11"/>
      <c r="NTM126" s="73"/>
      <c r="NTN126" s="73"/>
      <c r="NTO126" s="73"/>
      <c r="NTP126" s="73"/>
      <c r="NTQ126" s="74"/>
      <c r="NTR126" s="74"/>
      <c r="NTS126" s="77"/>
      <c r="NTT126" s="77"/>
      <c r="NTU126" s="11"/>
      <c r="NUA126" s="73"/>
      <c r="NUB126" s="73"/>
      <c r="NUC126" s="73"/>
      <c r="NUD126" s="73"/>
      <c r="NUE126" s="74"/>
      <c r="NUF126" s="74"/>
      <c r="NUG126" s="77"/>
      <c r="NUH126" s="77"/>
      <c r="NUI126" s="11"/>
      <c r="NUO126" s="73"/>
      <c r="NUP126" s="73"/>
      <c r="NUQ126" s="73"/>
      <c r="NUR126" s="73"/>
      <c r="NUS126" s="74"/>
      <c r="NUT126" s="74"/>
      <c r="NUU126" s="77"/>
      <c r="NUV126" s="77"/>
      <c r="NUW126" s="11"/>
      <c r="NVC126" s="73"/>
      <c r="NVD126" s="73"/>
      <c r="NVE126" s="73"/>
      <c r="NVF126" s="73"/>
      <c r="NVG126" s="74"/>
      <c r="NVH126" s="74"/>
      <c r="NVI126" s="77"/>
      <c r="NVJ126" s="77"/>
      <c r="NVK126" s="11"/>
      <c r="NVQ126" s="73"/>
      <c r="NVR126" s="73"/>
      <c r="NVS126" s="73"/>
      <c r="NVT126" s="73"/>
      <c r="NVU126" s="74"/>
      <c r="NVV126" s="74"/>
      <c r="NVW126" s="77"/>
      <c r="NVX126" s="77"/>
      <c r="NVY126" s="11"/>
      <c r="NWE126" s="73"/>
      <c r="NWF126" s="73"/>
      <c r="NWG126" s="73"/>
      <c r="NWH126" s="73"/>
      <c r="NWI126" s="74"/>
      <c r="NWJ126" s="74"/>
      <c r="NWK126" s="77"/>
      <c r="NWL126" s="77"/>
      <c r="NWM126" s="11"/>
      <c r="NWS126" s="73"/>
      <c r="NWT126" s="73"/>
      <c r="NWU126" s="73"/>
      <c r="NWV126" s="73"/>
      <c r="NWW126" s="74"/>
      <c r="NWX126" s="74"/>
      <c r="NWY126" s="77"/>
      <c r="NWZ126" s="77"/>
      <c r="NXA126" s="11"/>
      <c r="NXG126" s="73"/>
      <c r="NXH126" s="73"/>
      <c r="NXI126" s="73"/>
      <c r="NXJ126" s="73"/>
      <c r="NXK126" s="74"/>
      <c r="NXL126" s="74"/>
      <c r="NXM126" s="77"/>
      <c r="NXN126" s="77"/>
      <c r="NXO126" s="11"/>
      <c r="NXU126" s="73"/>
      <c r="NXV126" s="73"/>
      <c r="NXW126" s="73"/>
      <c r="NXX126" s="73"/>
      <c r="NXY126" s="74"/>
      <c r="NXZ126" s="74"/>
      <c r="NYA126" s="77"/>
      <c r="NYB126" s="77"/>
      <c r="NYC126" s="11"/>
      <c r="NYI126" s="73"/>
      <c r="NYJ126" s="73"/>
      <c r="NYK126" s="73"/>
      <c r="NYL126" s="73"/>
      <c r="NYM126" s="74"/>
      <c r="NYN126" s="74"/>
      <c r="NYO126" s="77"/>
      <c r="NYP126" s="77"/>
      <c r="NYQ126" s="11"/>
      <c r="NYW126" s="73"/>
      <c r="NYX126" s="73"/>
      <c r="NYY126" s="73"/>
      <c r="NYZ126" s="73"/>
      <c r="NZA126" s="74"/>
      <c r="NZB126" s="74"/>
      <c r="NZC126" s="77"/>
      <c r="NZD126" s="77"/>
      <c r="NZE126" s="11"/>
      <c r="NZK126" s="73"/>
      <c r="NZL126" s="73"/>
      <c r="NZM126" s="73"/>
      <c r="NZN126" s="73"/>
      <c r="NZO126" s="74"/>
      <c r="NZP126" s="74"/>
      <c r="NZQ126" s="77"/>
      <c r="NZR126" s="77"/>
      <c r="NZS126" s="11"/>
      <c r="NZY126" s="73"/>
      <c r="NZZ126" s="73"/>
      <c r="OAA126" s="73"/>
      <c r="OAB126" s="73"/>
      <c r="OAC126" s="74"/>
      <c r="OAD126" s="74"/>
      <c r="OAE126" s="77"/>
      <c r="OAF126" s="77"/>
      <c r="OAG126" s="11"/>
      <c r="OAM126" s="73"/>
      <c r="OAN126" s="73"/>
      <c r="OAO126" s="73"/>
      <c r="OAP126" s="73"/>
      <c r="OAQ126" s="74"/>
      <c r="OAR126" s="74"/>
      <c r="OAS126" s="77"/>
      <c r="OAT126" s="77"/>
      <c r="OAU126" s="11"/>
      <c r="OBA126" s="73"/>
      <c r="OBB126" s="73"/>
      <c r="OBC126" s="73"/>
      <c r="OBD126" s="73"/>
      <c r="OBE126" s="74"/>
      <c r="OBF126" s="74"/>
      <c r="OBG126" s="77"/>
      <c r="OBH126" s="77"/>
      <c r="OBI126" s="11"/>
      <c r="OBO126" s="73"/>
      <c r="OBP126" s="73"/>
      <c r="OBQ126" s="73"/>
      <c r="OBR126" s="73"/>
      <c r="OBS126" s="74"/>
      <c r="OBT126" s="74"/>
      <c r="OBU126" s="77"/>
      <c r="OBV126" s="77"/>
      <c r="OBW126" s="11"/>
      <c r="OCC126" s="73"/>
      <c r="OCD126" s="73"/>
      <c r="OCE126" s="73"/>
      <c r="OCF126" s="73"/>
      <c r="OCG126" s="74"/>
      <c r="OCH126" s="74"/>
      <c r="OCI126" s="77"/>
      <c r="OCJ126" s="77"/>
      <c r="OCK126" s="11"/>
      <c r="OCQ126" s="73"/>
      <c r="OCR126" s="73"/>
      <c r="OCS126" s="73"/>
      <c r="OCT126" s="73"/>
      <c r="OCU126" s="74"/>
      <c r="OCV126" s="74"/>
      <c r="OCW126" s="77"/>
      <c r="OCX126" s="77"/>
      <c r="OCY126" s="11"/>
      <c r="ODE126" s="73"/>
      <c r="ODF126" s="73"/>
      <c r="ODG126" s="73"/>
      <c r="ODH126" s="73"/>
      <c r="ODI126" s="74"/>
      <c r="ODJ126" s="74"/>
      <c r="ODK126" s="77"/>
      <c r="ODL126" s="77"/>
      <c r="ODM126" s="11"/>
      <c r="ODS126" s="73"/>
      <c r="ODT126" s="73"/>
      <c r="ODU126" s="73"/>
      <c r="ODV126" s="73"/>
      <c r="ODW126" s="74"/>
      <c r="ODX126" s="74"/>
      <c r="ODY126" s="77"/>
      <c r="ODZ126" s="77"/>
      <c r="OEA126" s="11"/>
      <c r="OEG126" s="73"/>
      <c r="OEH126" s="73"/>
      <c r="OEI126" s="73"/>
      <c r="OEJ126" s="73"/>
      <c r="OEK126" s="74"/>
      <c r="OEL126" s="74"/>
      <c r="OEM126" s="77"/>
      <c r="OEN126" s="77"/>
      <c r="OEO126" s="11"/>
      <c r="OEU126" s="73"/>
      <c r="OEV126" s="73"/>
      <c r="OEW126" s="73"/>
      <c r="OEX126" s="73"/>
      <c r="OEY126" s="74"/>
      <c r="OEZ126" s="74"/>
      <c r="OFA126" s="77"/>
      <c r="OFB126" s="77"/>
      <c r="OFC126" s="11"/>
      <c r="OFI126" s="73"/>
      <c r="OFJ126" s="73"/>
      <c r="OFK126" s="73"/>
      <c r="OFL126" s="73"/>
      <c r="OFM126" s="74"/>
      <c r="OFN126" s="74"/>
      <c r="OFO126" s="77"/>
      <c r="OFP126" s="77"/>
      <c r="OFQ126" s="11"/>
      <c r="OFW126" s="73"/>
      <c r="OFX126" s="73"/>
      <c r="OFY126" s="73"/>
      <c r="OFZ126" s="73"/>
      <c r="OGA126" s="74"/>
      <c r="OGB126" s="74"/>
      <c r="OGC126" s="77"/>
      <c r="OGD126" s="77"/>
      <c r="OGE126" s="11"/>
      <c r="OGK126" s="73"/>
      <c r="OGL126" s="73"/>
      <c r="OGM126" s="73"/>
      <c r="OGN126" s="73"/>
      <c r="OGO126" s="74"/>
      <c r="OGP126" s="74"/>
      <c r="OGQ126" s="77"/>
      <c r="OGR126" s="77"/>
      <c r="OGS126" s="11"/>
      <c r="OGY126" s="73"/>
      <c r="OGZ126" s="73"/>
      <c r="OHA126" s="73"/>
      <c r="OHB126" s="73"/>
      <c r="OHC126" s="74"/>
      <c r="OHD126" s="74"/>
      <c r="OHE126" s="77"/>
      <c r="OHF126" s="77"/>
      <c r="OHG126" s="11"/>
      <c r="OHM126" s="73"/>
      <c r="OHN126" s="73"/>
      <c r="OHO126" s="73"/>
      <c r="OHP126" s="73"/>
      <c r="OHQ126" s="74"/>
      <c r="OHR126" s="74"/>
      <c r="OHS126" s="77"/>
      <c r="OHT126" s="77"/>
      <c r="OHU126" s="11"/>
      <c r="OIA126" s="73"/>
      <c r="OIB126" s="73"/>
      <c r="OIC126" s="73"/>
      <c r="OID126" s="73"/>
      <c r="OIE126" s="74"/>
      <c r="OIF126" s="74"/>
      <c r="OIG126" s="77"/>
      <c r="OIH126" s="77"/>
      <c r="OII126" s="11"/>
      <c r="OIO126" s="73"/>
      <c r="OIP126" s="73"/>
      <c r="OIQ126" s="73"/>
      <c r="OIR126" s="73"/>
      <c r="OIS126" s="74"/>
      <c r="OIT126" s="74"/>
      <c r="OIU126" s="77"/>
      <c r="OIV126" s="77"/>
      <c r="OIW126" s="11"/>
      <c r="OJC126" s="73"/>
      <c r="OJD126" s="73"/>
      <c r="OJE126" s="73"/>
      <c r="OJF126" s="73"/>
      <c r="OJG126" s="74"/>
      <c r="OJH126" s="74"/>
      <c r="OJI126" s="77"/>
      <c r="OJJ126" s="77"/>
      <c r="OJK126" s="11"/>
      <c r="OJQ126" s="73"/>
      <c r="OJR126" s="73"/>
      <c r="OJS126" s="73"/>
      <c r="OJT126" s="73"/>
      <c r="OJU126" s="74"/>
      <c r="OJV126" s="74"/>
      <c r="OJW126" s="77"/>
      <c r="OJX126" s="77"/>
      <c r="OJY126" s="11"/>
      <c r="OKE126" s="73"/>
      <c r="OKF126" s="73"/>
      <c r="OKG126" s="73"/>
      <c r="OKH126" s="73"/>
      <c r="OKI126" s="74"/>
      <c r="OKJ126" s="74"/>
      <c r="OKK126" s="77"/>
      <c r="OKL126" s="77"/>
      <c r="OKM126" s="11"/>
      <c r="OKS126" s="73"/>
      <c r="OKT126" s="73"/>
      <c r="OKU126" s="73"/>
      <c r="OKV126" s="73"/>
      <c r="OKW126" s="74"/>
      <c r="OKX126" s="74"/>
      <c r="OKY126" s="77"/>
      <c r="OKZ126" s="77"/>
      <c r="OLA126" s="11"/>
      <c r="OLG126" s="73"/>
      <c r="OLH126" s="73"/>
      <c r="OLI126" s="73"/>
      <c r="OLJ126" s="73"/>
      <c r="OLK126" s="74"/>
      <c r="OLL126" s="74"/>
      <c r="OLM126" s="77"/>
      <c r="OLN126" s="77"/>
      <c r="OLO126" s="11"/>
      <c r="OLU126" s="73"/>
      <c r="OLV126" s="73"/>
      <c r="OLW126" s="73"/>
      <c r="OLX126" s="73"/>
      <c r="OLY126" s="74"/>
      <c r="OLZ126" s="74"/>
      <c r="OMA126" s="77"/>
      <c r="OMB126" s="77"/>
      <c r="OMC126" s="11"/>
      <c r="OMI126" s="73"/>
      <c r="OMJ126" s="73"/>
      <c r="OMK126" s="73"/>
      <c r="OML126" s="73"/>
      <c r="OMM126" s="74"/>
      <c r="OMN126" s="74"/>
      <c r="OMO126" s="77"/>
      <c r="OMP126" s="77"/>
      <c r="OMQ126" s="11"/>
      <c r="OMW126" s="73"/>
      <c r="OMX126" s="73"/>
      <c r="OMY126" s="73"/>
      <c r="OMZ126" s="73"/>
      <c r="ONA126" s="74"/>
      <c r="ONB126" s="74"/>
      <c r="ONC126" s="77"/>
      <c r="OND126" s="77"/>
      <c r="ONE126" s="11"/>
      <c r="ONK126" s="73"/>
      <c r="ONL126" s="73"/>
      <c r="ONM126" s="73"/>
      <c r="ONN126" s="73"/>
      <c r="ONO126" s="74"/>
      <c r="ONP126" s="74"/>
      <c r="ONQ126" s="77"/>
      <c r="ONR126" s="77"/>
      <c r="ONS126" s="11"/>
      <c r="ONY126" s="73"/>
      <c r="ONZ126" s="73"/>
      <c r="OOA126" s="73"/>
      <c r="OOB126" s="73"/>
      <c r="OOC126" s="74"/>
      <c r="OOD126" s="74"/>
      <c r="OOE126" s="77"/>
      <c r="OOF126" s="77"/>
      <c r="OOG126" s="11"/>
      <c r="OOM126" s="73"/>
      <c r="OON126" s="73"/>
      <c r="OOO126" s="73"/>
      <c r="OOP126" s="73"/>
      <c r="OOQ126" s="74"/>
      <c r="OOR126" s="74"/>
      <c r="OOS126" s="77"/>
      <c r="OOT126" s="77"/>
      <c r="OOU126" s="11"/>
      <c r="OPA126" s="73"/>
      <c r="OPB126" s="73"/>
      <c r="OPC126" s="73"/>
      <c r="OPD126" s="73"/>
      <c r="OPE126" s="74"/>
      <c r="OPF126" s="74"/>
      <c r="OPG126" s="77"/>
      <c r="OPH126" s="77"/>
      <c r="OPI126" s="11"/>
      <c r="OPO126" s="73"/>
      <c r="OPP126" s="73"/>
      <c r="OPQ126" s="73"/>
      <c r="OPR126" s="73"/>
      <c r="OPS126" s="74"/>
      <c r="OPT126" s="74"/>
      <c r="OPU126" s="77"/>
      <c r="OPV126" s="77"/>
      <c r="OPW126" s="11"/>
      <c r="OQC126" s="73"/>
      <c r="OQD126" s="73"/>
      <c r="OQE126" s="73"/>
      <c r="OQF126" s="73"/>
      <c r="OQG126" s="74"/>
      <c r="OQH126" s="74"/>
      <c r="OQI126" s="77"/>
      <c r="OQJ126" s="77"/>
      <c r="OQK126" s="11"/>
      <c r="OQQ126" s="73"/>
      <c r="OQR126" s="73"/>
      <c r="OQS126" s="73"/>
      <c r="OQT126" s="73"/>
      <c r="OQU126" s="74"/>
      <c r="OQV126" s="74"/>
      <c r="OQW126" s="77"/>
      <c r="OQX126" s="77"/>
      <c r="OQY126" s="11"/>
      <c r="ORE126" s="73"/>
      <c r="ORF126" s="73"/>
      <c r="ORG126" s="73"/>
      <c r="ORH126" s="73"/>
      <c r="ORI126" s="74"/>
      <c r="ORJ126" s="74"/>
      <c r="ORK126" s="77"/>
      <c r="ORL126" s="77"/>
      <c r="ORM126" s="11"/>
      <c r="ORS126" s="73"/>
      <c r="ORT126" s="73"/>
      <c r="ORU126" s="73"/>
      <c r="ORV126" s="73"/>
      <c r="ORW126" s="74"/>
      <c r="ORX126" s="74"/>
      <c r="ORY126" s="77"/>
      <c r="ORZ126" s="77"/>
      <c r="OSA126" s="11"/>
      <c r="OSG126" s="73"/>
      <c r="OSH126" s="73"/>
      <c r="OSI126" s="73"/>
      <c r="OSJ126" s="73"/>
      <c r="OSK126" s="74"/>
      <c r="OSL126" s="74"/>
      <c r="OSM126" s="77"/>
      <c r="OSN126" s="77"/>
      <c r="OSO126" s="11"/>
      <c r="OSU126" s="73"/>
      <c r="OSV126" s="73"/>
      <c r="OSW126" s="73"/>
      <c r="OSX126" s="73"/>
      <c r="OSY126" s="74"/>
      <c r="OSZ126" s="74"/>
      <c r="OTA126" s="77"/>
      <c r="OTB126" s="77"/>
      <c r="OTC126" s="11"/>
      <c r="OTI126" s="73"/>
      <c r="OTJ126" s="73"/>
      <c r="OTK126" s="73"/>
      <c r="OTL126" s="73"/>
      <c r="OTM126" s="74"/>
      <c r="OTN126" s="74"/>
      <c r="OTO126" s="77"/>
      <c r="OTP126" s="77"/>
      <c r="OTQ126" s="11"/>
      <c r="OTW126" s="73"/>
      <c r="OTX126" s="73"/>
      <c r="OTY126" s="73"/>
      <c r="OTZ126" s="73"/>
      <c r="OUA126" s="74"/>
      <c r="OUB126" s="74"/>
      <c r="OUC126" s="77"/>
      <c r="OUD126" s="77"/>
      <c r="OUE126" s="11"/>
      <c r="OUK126" s="73"/>
      <c r="OUL126" s="73"/>
      <c r="OUM126" s="73"/>
      <c r="OUN126" s="73"/>
      <c r="OUO126" s="74"/>
      <c r="OUP126" s="74"/>
      <c r="OUQ126" s="77"/>
      <c r="OUR126" s="77"/>
      <c r="OUS126" s="11"/>
      <c r="OUY126" s="73"/>
      <c r="OUZ126" s="73"/>
      <c r="OVA126" s="73"/>
      <c r="OVB126" s="73"/>
      <c r="OVC126" s="74"/>
      <c r="OVD126" s="74"/>
      <c r="OVE126" s="77"/>
      <c r="OVF126" s="77"/>
      <c r="OVG126" s="11"/>
      <c r="OVM126" s="73"/>
      <c r="OVN126" s="73"/>
      <c r="OVO126" s="73"/>
      <c r="OVP126" s="73"/>
      <c r="OVQ126" s="74"/>
      <c r="OVR126" s="74"/>
      <c r="OVS126" s="77"/>
      <c r="OVT126" s="77"/>
      <c r="OVU126" s="11"/>
      <c r="OWA126" s="73"/>
      <c r="OWB126" s="73"/>
      <c r="OWC126" s="73"/>
      <c r="OWD126" s="73"/>
      <c r="OWE126" s="74"/>
      <c r="OWF126" s="74"/>
      <c r="OWG126" s="77"/>
      <c r="OWH126" s="77"/>
      <c r="OWI126" s="11"/>
      <c r="OWO126" s="73"/>
      <c r="OWP126" s="73"/>
      <c r="OWQ126" s="73"/>
      <c r="OWR126" s="73"/>
      <c r="OWS126" s="74"/>
      <c r="OWT126" s="74"/>
      <c r="OWU126" s="77"/>
      <c r="OWV126" s="77"/>
      <c r="OWW126" s="11"/>
      <c r="OXC126" s="73"/>
      <c r="OXD126" s="73"/>
      <c r="OXE126" s="73"/>
      <c r="OXF126" s="73"/>
      <c r="OXG126" s="74"/>
      <c r="OXH126" s="74"/>
      <c r="OXI126" s="77"/>
      <c r="OXJ126" s="77"/>
      <c r="OXK126" s="11"/>
      <c r="OXQ126" s="73"/>
      <c r="OXR126" s="73"/>
      <c r="OXS126" s="73"/>
      <c r="OXT126" s="73"/>
      <c r="OXU126" s="74"/>
      <c r="OXV126" s="74"/>
      <c r="OXW126" s="77"/>
      <c r="OXX126" s="77"/>
      <c r="OXY126" s="11"/>
      <c r="OYE126" s="73"/>
      <c r="OYF126" s="73"/>
      <c r="OYG126" s="73"/>
      <c r="OYH126" s="73"/>
      <c r="OYI126" s="74"/>
      <c r="OYJ126" s="74"/>
      <c r="OYK126" s="77"/>
      <c r="OYL126" s="77"/>
      <c r="OYM126" s="11"/>
      <c r="OYS126" s="73"/>
      <c r="OYT126" s="73"/>
      <c r="OYU126" s="73"/>
      <c r="OYV126" s="73"/>
      <c r="OYW126" s="74"/>
      <c r="OYX126" s="74"/>
      <c r="OYY126" s="77"/>
      <c r="OYZ126" s="77"/>
      <c r="OZA126" s="11"/>
      <c r="OZG126" s="73"/>
      <c r="OZH126" s="73"/>
      <c r="OZI126" s="73"/>
      <c r="OZJ126" s="73"/>
      <c r="OZK126" s="74"/>
      <c r="OZL126" s="74"/>
      <c r="OZM126" s="77"/>
      <c r="OZN126" s="77"/>
      <c r="OZO126" s="11"/>
      <c r="OZU126" s="73"/>
      <c r="OZV126" s="73"/>
      <c r="OZW126" s="73"/>
      <c r="OZX126" s="73"/>
      <c r="OZY126" s="74"/>
      <c r="OZZ126" s="74"/>
      <c r="PAA126" s="77"/>
      <c r="PAB126" s="77"/>
      <c r="PAC126" s="11"/>
      <c r="PAI126" s="73"/>
      <c r="PAJ126" s="73"/>
      <c r="PAK126" s="73"/>
      <c r="PAL126" s="73"/>
      <c r="PAM126" s="74"/>
      <c r="PAN126" s="74"/>
      <c r="PAO126" s="77"/>
      <c r="PAP126" s="77"/>
      <c r="PAQ126" s="11"/>
      <c r="PAW126" s="73"/>
      <c r="PAX126" s="73"/>
      <c r="PAY126" s="73"/>
      <c r="PAZ126" s="73"/>
      <c r="PBA126" s="74"/>
      <c r="PBB126" s="74"/>
      <c r="PBC126" s="77"/>
      <c r="PBD126" s="77"/>
      <c r="PBE126" s="11"/>
      <c r="PBK126" s="73"/>
      <c r="PBL126" s="73"/>
      <c r="PBM126" s="73"/>
      <c r="PBN126" s="73"/>
      <c r="PBO126" s="74"/>
      <c r="PBP126" s="74"/>
      <c r="PBQ126" s="77"/>
      <c r="PBR126" s="77"/>
      <c r="PBS126" s="11"/>
      <c r="PBY126" s="73"/>
      <c r="PBZ126" s="73"/>
      <c r="PCA126" s="73"/>
      <c r="PCB126" s="73"/>
      <c r="PCC126" s="74"/>
      <c r="PCD126" s="74"/>
      <c r="PCE126" s="77"/>
      <c r="PCF126" s="77"/>
      <c r="PCG126" s="11"/>
      <c r="PCM126" s="73"/>
      <c r="PCN126" s="73"/>
      <c r="PCO126" s="73"/>
      <c r="PCP126" s="73"/>
      <c r="PCQ126" s="74"/>
      <c r="PCR126" s="74"/>
      <c r="PCS126" s="77"/>
      <c r="PCT126" s="77"/>
      <c r="PCU126" s="11"/>
      <c r="PDA126" s="73"/>
      <c r="PDB126" s="73"/>
      <c r="PDC126" s="73"/>
      <c r="PDD126" s="73"/>
      <c r="PDE126" s="74"/>
      <c r="PDF126" s="74"/>
      <c r="PDG126" s="77"/>
      <c r="PDH126" s="77"/>
      <c r="PDI126" s="11"/>
      <c r="PDO126" s="73"/>
      <c r="PDP126" s="73"/>
      <c r="PDQ126" s="73"/>
      <c r="PDR126" s="73"/>
      <c r="PDS126" s="74"/>
      <c r="PDT126" s="74"/>
      <c r="PDU126" s="77"/>
      <c r="PDV126" s="77"/>
      <c r="PDW126" s="11"/>
      <c r="PEC126" s="73"/>
      <c r="PED126" s="73"/>
      <c r="PEE126" s="73"/>
      <c r="PEF126" s="73"/>
      <c r="PEG126" s="74"/>
      <c r="PEH126" s="74"/>
      <c r="PEI126" s="77"/>
      <c r="PEJ126" s="77"/>
      <c r="PEK126" s="11"/>
      <c r="PEQ126" s="73"/>
      <c r="PER126" s="73"/>
      <c r="PES126" s="73"/>
      <c r="PET126" s="73"/>
      <c r="PEU126" s="74"/>
      <c r="PEV126" s="74"/>
      <c r="PEW126" s="77"/>
      <c r="PEX126" s="77"/>
      <c r="PEY126" s="11"/>
      <c r="PFE126" s="73"/>
      <c r="PFF126" s="73"/>
      <c r="PFG126" s="73"/>
      <c r="PFH126" s="73"/>
      <c r="PFI126" s="74"/>
      <c r="PFJ126" s="74"/>
      <c r="PFK126" s="77"/>
      <c r="PFL126" s="77"/>
      <c r="PFM126" s="11"/>
      <c r="PFS126" s="73"/>
      <c r="PFT126" s="73"/>
      <c r="PFU126" s="73"/>
      <c r="PFV126" s="73"/>
      <c r="PFW126" s="74"/>
      <c r="PFX126" s="74"/>
      <c r="PFY126" s="77"/>
      <c r="PFZ126" s="77"/>
      <c r="PGA126" s="11"/>
      <c r="PGG126" s="73"/>
      <c r="PGH126" s="73"/>
      <c r="PGI126" s="73"/>
      <c r="PGJ126" s="73"/>
      <c r="PGK126" s="74"/>
      <c r="PGL126" s="74"/>
      <c r="PGM126" s="77"/>
      <c r="PGN126" s="77"/>
      <c r="PGO126" s="11"/>
      <c r="PGU126" s="73"/>
      <c r="PGV126" s="73"/>
      <c r="PGW126" s="73"/>
      <c r="PGX126" s="73"/>
      <c r="PGY126" s="74"/>
      <c r="PGZ126" s="74"/>
      <c r="PHA126" s="77"/>
      <c r="PHB126" s="77"/>
      <c r="PHC126" s="11"/>
      <c r="PHI126" s="73"/>
      <c r="PHJ126" s="73"/>
      <c r="PHK126" s="73"/>
      <c r="PHL126" s="73"/>
      <c r="PHM126" s="74"/>
      <c r="PHN126" s="74"/>
      <c r="PHO126" s="77"/>
      <c r="PHP126" s="77"/>
      <c r="PHQ126" s="11"/>
      <c r="PHW126" s="73"/>
      <c r="PHX126" s="73"/>
      <c r="PHY126" s="73"/>
      <c r="PHZ126" s="73"/>
      <c r="PIA126" s="74"/>
      <c r="PIB126" s="74"/>
      <c r="PIC126" s="77"/>
      <c r="PID126" s="77"/>
      <c r="PIE126" s="11"/>
      <c r="PIK126" s="73"/>
      <c r="PIL126" s="73"/>
      <c r="PIM126" s="73"/>
      <c r="PIN126" s="73"/>
      <c r="PIO126" s="74"/>
      <c r="PIP126" s="74"/>
      <c r="PIQ126" s="77"/>
      <c r="PIR126" s="77"/>
      <c r="PIS126" s="11"/>
      <c r="PIY126" s="73"/>
      <c r="PIZ126" s="73"/>
      <c r="PJA126" s="73"/>
      <c r="PJB126" s="73"/>
      <c r="PJC126" s="74"/>
      <c r="PJD126" s="74"/>
      <c r="PJE126" s="77"/>
      <c r="PJF126" s="77"/>
      <c r="PJG126" s="11"/>
      <c r="PJM126" s="73"/>
      <c r="PJN126" s="73"/>
      <c r="PJO126" s="73"/>
      <c r="PJP126" s="73"/>
      <c r="PJQ126" s="74"/>
      <c r="PJR126" s="74"/>
      <c r="PJS126" s="77"/>
      <c r="PJT126" s="77"/>
      <c r="PJU126" s="11"/>
      <c r="PKA126" s="73"/>
      <c r="PKB126" s="73"/>
      <c r="PKC126" s="73"/>
      <c r="PKD126" s="73"/>
      <c r="PKE126" s="74"/>
      <c r="PKF126" s="74"/>
      <c r="PKG126" s="77"/>
      <c r="PKH126" s="77"/>
      <c r="PKI126" s="11"/>
      <c r="PKO126" s="73"/>
      <c r="PKP126" s="73"/>
      <c r="PKQ126" s="73"/>
      <c r="PKR126" s="73"/>
      <c r="PKS126" s="74"/>
      <c r="PKT126" s="74"/>
      <c r="PKU126" s="77"/>
      <c r="PKV126" s="77"/>
      <c r="PKW126" s="11"/>
      <c r="PLC126" s="73"/>
      <c r="PLD126" s="73"/>
      <c r="PLE126" s="73"/>
      <c r="PLF126" s="73"/>
      <c r="PLG126" s="74"/>
      <c r="PLH126" s="74"/>
      <c r="PLI126" s="77"/>
      <c r="PLJ126" s="77"/>
      <c r="PLK126" s="11"/>
      <c r="PLQ126" s="73"/>
      <c r="PLR126" s="73"/>
      <c r="PLS126" s="73"/>
      <c r="PLT126" s="73"/>
      <c r="PLU126" s="74"/>
      <c r="PLV126" s="74"/>
      <c r="PLW126" s="77"/>
      <c r="PLX126" s="77"/>
      <c r="PLY126" s="11"/>
      <c r="PME126" s="73"/>
      <c r="PMF126" s="73"/>
      <c r="PMG126" s="73"/>
      <c r="PMH126" s="73"/>
      <c r="PMI126" s="74"/>
      <c r="PMJ126" s="74"/>
      <c r="PMK126" s="77"/>
      <c r="PML126" s="77"/>
      <c r="PMM126" s="11"/>
      <c r="PMS126" s="73"/>
      <c r="PMT126" s="73"/>
      <c r="PMU126" s="73"/>
      <c r="PMV126" s="73"/>
      <c r="PMW126" s="74"/>
      <c r="PMX126" s="74"/>
      <c r="PMY126" s="77"/>
      <c r="PMZ126" s="77"/>
      <c r="PNA126" s="11"/>
      <c r="PNG126" s="73"/>
      <c r="PNH126" s="73"/>
      <c r="PNI126" s="73"/>
      <c r="PNJ126" s="73"/>
      <c r="PNK126" s="74"/>
      <c r="PNL126" s="74"/>
      <c r="PNM126" s="77"/>
      <c r="PNN126" s="77"/>
      <c r="PNO126" s="11"/>
      <c r="PNU126" s="73"/>
      <c r="PNV126" s="73"/>
      <c r="PNW126" s="73"/>
      <c r="PNX126" s="73"/>
      <c r="PNY126" s="74"/>
      <c r="PNZ126" s="74"/>
      <c r="POA126" s="77"/>
      <c r="POB126" s="77"/>
      <c r="POC126" s="11"/>
      <c r="POI126" s="73"/>
      <c r="POJ126" s="73"/>
      <c r="POK126" s="73"/>
      <c r="POL126" s="73"/>
      <c r="POM126" s="74"/>
      <c r="PON126" s="74"/>
      <c r="POO126" s="77"/>
      <c r="POP126" s="77"/>
      <c r="POQ126" s="11"/>
      <c r="POW126" s="73"/>
      <c r="POX126" s="73"/>
      <c r="POY126" s="73"/>
      <c r="POZ126" s="73"/>
      <c r="PPA126" s="74"/>
      <c r="PPB126" s="74"/>
      <c r="PPC126" s="77"/>
      <c r="PPD126" s="77"/>
      <c r="PPE126" s="11"/>
      <c r="PPK126" s="73"/>
      <c r="PPL126" s="73"/>
      <c r="PPM126" s="73"/>
      <c r="PPN126" s="73"/>
      <c r="PPO126" s="74"/>
      <c r="PPP126" s="74"/>
      <c r="PPQ126" s="77"/>
      <c r="PPR126" s="77"/>
      <c r="PPS126" s="11"/>
      <c r="PPY126" s="73"/>
      <c r="PPZ126" s="73"/>
      <c r="PQA126" s="73"/>
      <c r="PQB126" s="73"/>
      <c r="PQC126" s="74"/>
      <c r="PQD126" s="74"/>
      <c r="PQE126" s="77"/>
      <c r="PQF126" s="77"/>
      <c r="PQG126" s="11"/>
      <c r="PQM126" s="73"/>
      <c r="PQN126" s="73"/>
      <c r="PQO126" s="73"/>
      <c r="PQP126" s="73"/>
      <c r="PQQ126" s="74"/>
      <c r="PQR126" s="74"/>
      <c r="PQS126" s="77"/>
      <c r="PQT126" s="77"/>
      <c r="PQU126" s="11"/>
      <c r="PRA126" s="73"/>
      <c r="PRB126" s="73"/>
      <c r="PRC126" s="73"/>
      <c r="PRD126" s="73"/>
      <c r="PRE126" s="74"/>
      <c r="PRF126" s="74"/>
      <c r="PRG126" s="77"/>
      <c r="PRH126" s="77"/>
      <c r="PRI126" s="11"/>
      <c r="PRO126" s="73"/>
      <c r="PRP126" s="73"/>
      <c r="PRQ126" s="73"/>
      <c r="PRR126" s="73"/>
      <c r="PRS126" s="74"/>
      <c r="PRT126" s="74"/>
      <c r="PRU126" s="77"/>
      <c r="PRV126" s="77"/>
      <c r="PRW126" s="11"/>
      <c r="PSC126" s="73"/>
      <c r="PSD126" s="73"/>
      <c r="PSE126" s="73"/>
      <c r="PSF126" s="73"/>
      <c r="PSG126" s="74"/>
      <c r="PSH126" s="74"/>
      <c r="PSI126" s="77"/>
      <c r="PSJ126" s="77"/>
      <c r="PSK126" s="11"/>
      <c r="PSQ126" s="73"/>
      <c r="PSR126" s="73"/>
      <c r="PSS126" s="73"/>
      <c r="PST126" s="73"/>
      <c r="PSU126" s="74"/>
      <c r="PSV126" s="74"/>
      <c r="PSW126" s="77"/>
      <c r="PSX126" s="77"/>
      <c r="PSY126" s="11"/>
      <c r="PTE126" s="73"/>
      <c r="PTF126" s="73"/>
      <c r="PTG126" s="73"/>
      <c r="PTH126" s="73"/>
      <c r="PTI126" s="74"/>
      <c r="PTJ126" s="74"/>
      <c r="PTK126" s="77"/>
      <c r="PTL126" s="77"/>
      <c r="PTM126" s="11"/>
      <c r="PTS126" s="73"/>
      <c r="PTT126" s="73"/>
      <c r="PTU126" s="73"/>
      <c r="PTV126" s="73"/>
      <c r="PTW126" s="74"/>
      <c r="PTX126" s="74"/>
      <c r="PTY126" s="77"/>
      <c r="PTZ126" s="77"/>
      <c r="PUA126" s="11"/>
      <c r="PUG126" s="73"/>
      <c r="PUH126" s="73"/>
      <c r="PUI126" s="73"/>
      <c r="PUJ126" s="73"/>
      <c r="PUK126" s="74"/>
      <c r="PUL126" s="74"/>
      <c r="PUM126" s="77"/>
      <c r="PUN126" s="77"/>
      <c r="PUO126" s="11"/>
      <c r="PUU126" s="73"/>
      <c r="PUV126" s="73"/>
      <c r="PUW126" s="73"/>
      <c r="PUX126" s="73"/>
      <c r="PUY126" s="74"/>
      <c r="PUZ126" s="74"/>
      <c r="PVA126" s="77"/>
      <c r="PVB126" s="77"/>
      <c r="PVC126" s="11"/>
      <c r="PVI126" s="73"/>
      <c r="PVJ126" s="73"/>
      <c r="PVK126" s="73"/>
      <c r="PVL126" s="73"/>
      <c r="PVM126" s="74"/>
      <c r="PVN126" s="74"/>
      <c r="PVO126" s="77"/>
      <c r="PVP126" s="77"/>
      <c r="PVQ126" s="11"/>
      <c r="PVW126" s="73"/>
      <c r="PVX126" s="73"/>
      <c r="PVY126" s="73"/>
      <c r="PVZ126" s="73"/>
      <c r="PWA126" s="74"/>
      <c r="PWB126" s="74"/>
      <c r="PWC126" s="77"/>
      <c r="PWD126" s="77"/>
      <c r="PWE126" s="11"/>
      <c r="PWK126" s="73"/>
      <c r="PWL126" s="73"/>
      <c r="PWM126" s="73"/>
      <c r="PWN126" s="73"/>
      <c r="PWO126" s="74"/>
      <c r="PWP126" s="74"/>
      <c r="PWQ126" s="77"/>
      <c r="PWR126" s="77"/>
      <c r="PWS126" s="11"/>
      <c r="PWY126" s="73"/>
      <c r="PWZ126" s="73"/>
      <c r="PXA126" s="73"/>
      <c r="PXB126" s="73"/>
      <c r="PXC126" s="74"/>
      <c r="PXD126" s="74"/>
      <c r="PXE126" s="77"/>
      <c r="PXF126" s="77"/>
      <c r="PXG126" s="11"/>
      <c r="PXM126" s="73"/>
      <c r="PXN126" s="73"/>
      <c r="PXO126" s="73"/>
      <c r="PXP126" s="73"/>
      <c r="PXQ126" s="74"/>
      <c r="PXR126" s="74"/>
      <c r="PXS126" s="77"/>
      <c r="PXT126" s="77"/>
      <c r="PXU126" s="11"/>
      <c r="PYA126" s="73"/>
      <c r="PYB126" s="73"/>
      <c r="PYC126" s="73"/>
      <c r="PYD126" s="73"/>
      <c r="PYE126" s="74"/>
      <c r="PYF126" s="74"/>
      <c r="PYG126" s="77"/>
      <c r="PYH126" s="77"/>
      <c r="PYI126" s="11"/>
      <c r="PYO126" s="73"/>
      <c r="PYP126" s="73"/>
      <c r="PYQ126" s="73"/>
      <c r="PYR126" s="73"/>
      <c r="PYS126" s="74"/>
      <c r="PYT126" s="74"/>
      <c r="PYU126" s="77"/>
      <c r="PYV126" s="77"/>
      <c r="PYW126" s="11"/>
      <c r="PZC126" s="73"/>
      <c r="PZD126" s="73"/>
      <c r="PZE126" s="73"/>
      <c r="PZF126" s="73"/>
      <c r="PZG126" s="74"/>
      <c r="PZH126" s="74"/>
      <c r="PZI126" s="77"/>
      <c r="PZJ126" s="77"/>
      <c r="PZK126" s="11"/>
      <c r="PZQ126" s="73"/>
      <c r="PZR126" s="73"/>
      <c r="PZS126" s="73"/>
      <c r="PZT126" s="73"/>
      <c r="PZU126" s="74"/>
      <c r="PZV126" s="74"/>
      <c r="PZW126" s="77"/>
      <c r="PZX126" s="77"/>
      <c r="PZY126" s="11"/>
      <c r="QAE126" s="73"/>
      <c r="QAF126" s="73"/>
      <c r="QAG126" s="73"/>
      <c r="QAH126" s="73"/>
      <c r="QAI126" s="74"/>
      <c r="QAJ126" s="74"/>
      <c r="QAK126" s="77"/>
      <c r="QAL126" s="77"/>
      <c r="QAM126" s="11"/>
      <c r="QAS126" s="73"/>
      <c r="QAT126" s="73"/>
      <c r="QAU126" s="73"/>
      <c r="QAV126" s="73"/>
      <c r="QAW126" s="74"/>
      <c r="QAX126" s="74"/>
      <c r="QAY126" s="77"/>
      <c r="QAZ126" s="77"/>
      <c r="QBA126" s="11"/>
      <c r="QBG126" s="73"/>
      <c r="QBH126" s="73"/>
      <c r="QBI126" s="73"/>
      <c r="QBJ126" s="73"/>
      <c r="QBK126" s="74"/>
      <c r="QBL126" s="74"/>
      <c r="QBM126" s="77"/>
      <c r="QBN126" s="77"/>
      <c r="QBO126" s="11"/>
      <c r="QBU126" s="73"/>
      <c r="QBV126" s="73"/>
      <c r="QBW126" s="73"/>
      <c r="QBX126" s="73"/>
      <c r="QBY126" s="74"/>
      <c r="QBZ126" s="74"/>
      <c r="QCA126" s="77"/>
      <c r="QCB126" s="77"/>
      <c r="QCC126" s="11"/>
      <c r="QCI126" s="73"/>
      <c r="QCJ126" s="73"/>
      <c r="QCK126" s="73"/>
      <c r="QCL126" s="73"/>
      <c r="QCM126" s="74"/>
      <c r="QCN126" s="74"/>
      <c r="QCO126" s="77"/>
      <c r="QCP126" s="77"/>
      <c r="QCQ126" s="11"/>
      <c r="QCW126" s="73"/>
      <c r="QCX126" s="73"/>
      <c r="QCY126" s="73"/>
      <c r="QCZ126" s="73"/>
      <c r="QDA126" s="74"/>
      <c r="QDB126" s="74"/>
      <c r="QDC126" s="77"/>
      <c r="QDD126" s="77"/>
      <c r="QDE126" s="11"/>
      <c r="QDK126" s="73"/>
      <c r="QDL126" s="73"/>
      <c r="QDM126" s="73"/>
      <c r="QDN126" s="73"/>
      <c r="QDO126" s="74"/>
      <c r="QDP126" s="74"/>
      <c r="QDQ126" s="77"/>
      <c r="QDR126" s="77"/>
      <c r="QDS126" s="11"/>
      <c r="QDY126" s="73"/>
      <c r="QDZ126" s="73"/>
      <c r="QEA126" s="73"/>
      <c r="QEB126" s="73"/>
      <c r="QEC126" s="74"/>
      <c r="QED126" s="74"/>
      <c r="QEE126" s="77"/>
      <c r="QEF126" s="77"/>
      <c r="QEG126" s="11"/>
      <c r="QEM126" s="73"/>
      <c r="QEN126" s="73"/>
      <c r="QEO126" s="73"/>
      <c r="QEP126" s="73"/>
      <c r="QEQ126" s="74"/>
      <c r="QER126" s="74"/>
      <c r="QES126" s="77"/>
      <c r="QET126" s="77"/>
      <c r="QEU126" s="11"/>
      <c r="QFA126" s="73"/>
      <c r="QFB126" s="73"/>
      <c r="QFC126" s="73"/>
      <c r="QFD126" s="73"/>
      <c r="QFE126" s="74"/>
      <c r="QFF126" s="74"/>
      <c r="QFG126" s="77"/>
      <c r="QFH126" s="77"/>
      <c r="QFI126" s="11"/>
      <c r="QFO126" s="73"/>
      <c r="QFP126" s="73"/>
      <c r="QFQ126" s="73"/>
      <c r="QFR126" s="73"/>
      <c r="QFS126" s="74"/>
      <c r="QFT126" s="74"/>
      <c r="QFU126" s="77"/>
      <c r="QFV126" s="77"/>
      <c r="QFW126" s="11"/>
      <c r="QGC126" s="73"/>
      <c r="QGD126" s="73"/>
      <c r="QGE126" s="73"/>
      <c r="QGF126" s="73"/>
      <c r="QGG126" s="74"/>
      <c r="QGH126" s="74"/>
      <c r="QGI126" s="77"/>
      <c r="QGJ126" s="77"/>
      <c r="QGK126" s="11"/>
      <c r="QGQ126" s="73"/>
      <c r="QGR126" s="73"/>
      <c r="QGS126" s="73"/>
      <c r="QGT126" s="73"/>
      <c r="QGU126" s="74"/>
      <c r="QGV126" s="74"/>
      <c r="QGW126" s="77"/>
      <c r="QGX126" s="77"/>
      <c r="QGY126" s="11"/>
      <c r="QHE126" s="73"/>
      <c r="QHF126" s="73"/>
      <c r="QHG126" s="73"/>
      <c r="QHH126" s="73"/>
      <c r="QHI126" s="74"/>
      <c r="QHJ126" s="74"/>
      <c r="QHK126" s="77"/>
      <c r="QHL126" s="77"/>
      <c r="QHM126" s="11"/>
      <c r="QHS126" s="73"/>
      <c r="QHT126" s="73"/>
      <c r="QHU126" s="73"/>
      <c r="QHV126" s="73"/>
      <c r="QHW126" s="74"/>
      <c r="QHX126" s="74"/>
      <c r="QHY126" s="77"/>
      <c r="QHZ126" s="77"/>
      <c r="QIA126" s="11"/>
      <c r="QIG126" s="73"/>
      <c r="QIH126" s="73"/>
      <c r="QII126" s="73"/>
      <c r="QIJ126" s="73"/>
      <c r="QIK126" s="74"/>
      <c r="QIL126" s="74"/>
      <c r="QIM126" s="77"/>
      <c r="QIN126" s="77"/>
      <c r="QIO126" s="11"/>
      <c r="QIU126" s="73"/>
      <c r="QIV126" s="73"/>
      <c r="QIW126" s="73"/>
      <c r="QIX126" s="73"/>
      <c r="QIY126" s="74"/>
      <c r="QIZ126" s="74"/>
      <c r="QJA126" s="77"/>
      <c r="QJB126" s="77"/>
      <c r="QJC126" s="11"/>
      <c r="QJI126" s="73"/>
      <c r="QJJ126" s="73"/>
      <c r="QJK126" s="73"/>
      <c r="QJL126" s="73"/>
      <c r="QJM126" s="74"/>
      <c r="QJN126" s="74"/>
      <c r="QJO126" s="77"/>
      <c r="QJP126" s="77"/>
      <c r="QJQ126" s="11"/>
      <c r="QJW126" s="73"/>
      <c r="QJX126" s="73"/>
      <c r="QJY126" s="73"/>
      <c r="QJZ126" s="73"/>
      <c r="QKA126" s="74"/>
      <c r="QKB126" s="74"/>
      <c r="QKC126" s="77"/>
      <c r="QKD126" s="77"/>
      <c r="QKE126" s="11"/>
      <c r="QKK126" s="73"/>
      <c r="QKL126" s="73"/>
      <c r="QKM126" s="73"/>
      <c r="QKN126" s="73"/>
      <c r="QKO126" s="74"/>
      <c r="QKP126" s="74"/>
      <c r="QKQ126" s="77"/>
      <c r="QKR126" s="77"/>
      <c r="QKS126" s="11"/>
      <c r="QKY126" s="73"/>
      <c r="QKZ126" s="73"/>
      <c r="QLA126" s="73"/>
      <c r="QLB126" s="73"/>
      <c r="QLC126" s="74"/>
      <c r="QLD126" s="74"/>
      <c r="QLE126" s="77"/>
      <c r="QLF126" s="77"/>
      <c r="QLG126" s="11"/>
      <c r="QLM126" s="73"/>
      <c r="QLN126" s="73"/>
      <c r="QLO126" s="73"/>
      <c r="QLP126" s="73"/>
      <c r="QLQ126" s="74"/>
      <c r="QLR126" s="74"/>
      <c r="QLS126" s="77"/>
      <c r="QLT126" s="77"/>
      <c r="QLU126" s="11"/>
      <c r="QMA126" s="73"/>
      <c r="QMB126" s="73"/>
      <c r="QMC126" s="73"/>
      <c r="QMD126" s="73"/>
      <c r="QME126" s="74"/>
      <c r="QMF126" s="74"/>
      <c r="QMG126" s="77"/>
      <c r="QMH126" s="77"/>
      <c r="QMI126" s="11"/>
      <c r="QMO126" s="73"/>
      <c r="QMP126" s="73"/>
      <c r="QMQ126" s="73"/>
      <c r="QMR126" s="73"/>
      <c r="QMS126" s="74"/>
      <c r="QMT126" s="74"/>
      <c r="QMU126" s="77"/>
      <c r="QMV126" s="77"/>
      <c r="QMW126" s="11"/>
      <c r="QNC126" s="73"/>
      <c r="QND126" s="73"/>
      <c r="QNE126" s="73"/>
      <c r="QNF126" s="73"/>
      <c r="QNG126" s="74"/>
      <c r="QNH126" s="74"/>
      <c r="QNI126" s="77"/>
      <c r="QNJ126" s="77"/>
      <c r="QNK126" s="11"/>
      <c r="QNQ126" s="73"/>
      <c r="QNR126" s="73"/>
      <c r="QNS126" s="73"/>
      <c r="QNT126" s="73"/>
      <c r="QNU126" s="74"/>
      <c r="QNV126" s="74"/>
      <c r="QNW126" s="77"/>
      <c r="QNX126" s="77"/>
      <c r="QNY126" s="11"/>
      <c r="QOE126" s="73"/>
      <c r="QOF126" s="73"/>
      <c r="QOG126" s="73"/>
      <c r="QOH126" s="73"/>
      <c r="QOI126" s="74"/>
      <c r="QOJ126" s="74"/>
      <c r="QOK126" s="77"/>
      <c r="QOL126" s="77"/>
      <c r="QOM126" s="11"/>
      <c r="QOS126" s="73"/>
      <c r="QOT126" s="73"/>
      <c r="QOU126" s="73"/>
      <c r="QOV126" s="73"/>
      <c r="QOW126" s="74"/>
      <c r="QOX126" s="74"/>
      <c r="QOY126" s="77"/>
      <c r="QOZ126" s="77"/>
      <c r="QPA126" s="11"/>
      <c r="QPG126" s="73"/>
      <c r="QPH126" s="73"/>
      <c r="QPI126" s="73"/>
      <c r="QPJ126" s="73"/>
      <c r="QPK126" s="74"/>
      <c r="QPL126" s="74"/>
      <c r="QPM126" s="77"/>
      <c r="QPN126" s="77"/>
      <c r="QPO126" s="11"/>
      <c r="QPU126" s="73"/>
      <c r="QPV126" s="73"/>
      <c r="QPW126" s="73"/>
      <c r="QPX126" s="73"/>
      <c r="QPY126" s="74"/>
      <c r="QPZ126" s="74"/>
      <c r="QQA126" s="77"/>
      <c r="QQB126" s="77"/>
      <c r="QQC126" s="11"/>
      <c r="QQI126" s="73"/>
      <c r="QQJ126" s="73"/>
      <c r="QQK126" s="73"/>
      <c r="QQL126" s="73"/>
      <c r="QQM126" s="74"/>
      <c r="QQN126" s="74"/>
      <c r="QQO126" s="77"/>
      <c r="QQP126" s="77"/>
      <c r="QQQ126" s="11"/>
      <c r="QQW126" s="73"/>
      <c r="QQX126" s="73"/>
      <c r="QQY126" s="73"/>
      <c r="QQZ126" s="73"/>
      <c r="QRA126" s="74"/>
      <c r="QRB126" s="74"/>
      <c r="QRC126" s="77"/>
      <c r="QRD126" s="77"/>
      <c r="QRE126" s="11"/>
      <c r="QRK126" s="73"/>
      <c r="QRL126" s="73"/>
      <c r="QRM126" s="73"/>
      <c r="QRN126" s="73"/>
      <c r="QRO126" s="74"/>
      <c r="QRP126" s="74"/>
      <c r="QRQ126" s="77"/>
      <c r="QRR126" s="77"/>
      <c r="QRS126" s="11"/>
      <c r="QRY126" s="73"/>
      <c r="QRZ126" s="73"/>
      <c r="QSA126" s="73"/>
      <c r="QSB126" s="73"/>
      <c r="QSC126" s="74"/>
      <c r="QSD126" s="74"/>
      <c r="QSE126" s="77"/>
      <c r="QSF126" s="77"/>
      <c r="QSG126" s="11"/>
      <c r="QSM126" s="73"/>
      <c r="QSN126" s="73"/>
      <c r="QSO126" s="73"/>
      <c r="QSP126" s="73"/>
      <c r="QSQ126" s="74"/>
      <c r="QSR126" s="74"/>
      <c r="QSS126" s="77"/>
      <c r="QST126" s="77"/>
      <c r="QSU126" s="11"/>
      <c r="QTA126" s="73"/>
      <c r="QTB126" s="73"/>
      <c r="QTC126" s="73"/>
      <c r="QTD126" s="73"/>
      <c r="QTE126" s="74"/>
      <c r="QTF126" s="74"/>
      <c r="QTG126" s="77"/>
      <c r="QTH126" s="77"/>
      <c r="QTI126" s="11"/>
      <c r="QTO126" s="73"/>
      <c r="QTP126" s="73"/>
      <c r="QTQ126" s="73"/>
      <c r="QTR126" s="73"/>
      <c r="QTS126" s="74"/>
      <c r="QTT126" s="74"/>
      <c r="QTU126" s="77"/>
      <c r="QTV126" s="77"/>
      <c r="QTW126" s="11"/>
      <c r="QUC126" s="73"/>
      <c r="QUD126" s="73"/>
      <c r="QUE126" s="73"/>
      <c r="QUF126" s="73"/>
      <c r="QUG126" s="74"/>
      <c r="QUH126" s="74"/>
      <c r="QUI126" s="77"/>
      <c r="QUJ126" s="77"/>
      <c r="QUK126" s="11"/>
      <c r="QUQ126" s="73"/>
      <c r="QUR126" s="73"/>
      <c r="QUS126" s="73"/>
      <c r="QUT126" s="73"/>
      <c r="QUU126" s="74"/>
      <c r="QUV126" s="74"/>
      <c r="QUW126" s="77"/>
      <c r="QUX126" s="77"/>
      <c r="QUY126" s="11"/>
      <c r="QVE126" s="73"/>
      <c r="QVF126" s="73"/>
      <c r="QVG126" s="73"/>
      <c r="QVH126" s="73"/>
      <c r="QVI126" s="74"/>
      <c r="QVJ126" s="74"/>
      <c r="QVK126" s="77"/>
      <c r="QVL126" s="77"/>
      <c r="QVM126" s="11"/>
      <c r="QVS126" s="73"/>
      <c r="QVT126" s="73"/>
      <c r="QVU126" s="73"/>
      <c r="QVV126" s="73"/>
      <c r="QVW126" s="74"/>
      <c r="QVX126" s="74"/>
      <c r="QVY126" s="77"/>
      <c r="QVZ126" s="77"/>
      <c r="QWA126" s="11"/>
      <c r="QWG126" s="73"/>
      <c r="QWH126" s="73"/>
      <c r="QWI126" s="73"/>
      <c r="QWJ126" s="73"/>
      <c r="QWK126" s="74"/>
      <c r="QWL126" s="74"/>
      <c r="QWM126" s="77"/>
      <c r="QWN126" s="77"/>
      <c r="QWO126" s="11"/>
      <c r="QWU126" s="73"/>
      <c r="QWV126" s="73"/>
      <c r="QWW126" s="73"/>
      <c r="QWX126" s="73"/>
      <c r="QWY126" s="74"/>
      <c r="QWZ126" s="74"/>
      <c r="QXA126" s="77"/>
      <c r="QXB126" s="77"/>
      <c r="QXC126" s="11"/>
      <c r="QXI126" s="73"/>
      <c r="QXJ126" s="73"/>
      <c r="QXK126" s="73"/>
      <c r="QXL126" s="73"/>
      <c r="QXM126" s="74"/>
      <c r="QXN126" s="74"/>
      <c r="QXO126" s="77"/>
      <c r="QXP126" s="77"/>
      <c r="QXQ126" s="11"/>
      <c r="QXW126" s="73"/>
      <c r="QXX126" s="73"/>
      <c r="QXY126" s="73"/>
      <c r="QXZ126" s="73"/>
      <c r="QYA126" s="74"/>
      <c r="QYB126" s="74"/>
      <c r="QYC126" s="77"/>
      <c r="QYD126" s="77"/>
      <c r="QYE126" s="11"/>
      <c r="QYK126" s="73"/>
      <c r="QYL126" s="73"/>
      <c r="QYM126" s="73"/>
      <c r="QYN126" s="73"/>
      <c r="QYO126" s="74"/>
      <c r="QYP126" s="74"/>
      <c r="QYQ126" s="77"/>
      <c r="QYR126" s="77"/>
      <c r="QYS126" s="11"/>
      <c r="QYY126" s="73"/>
      <c r="QYZ126" s="73"/>
      <c r="QZA126" s="73"/>
      <c r="QZB126" s="73"/>
      <c r="QZC126" s="74"/>
      <c r="QZD126" s="74"/>
      <c r="QZE126" s="77"/>
      <c r="QZF126" s="77"/>
      <c r="QZG126" s="11"/>
      <c r="QZM126" s="73"/>
      <c r="QZN126" s="73"/>
      <c r="QZO126" s="73"/>
      <c r="QZP126" s="73"/>
      <c r="QZQ126" s="74"/>
      <c r="QZR126" s="74"/>
      <c r="QZS126" s="77"/>
      <c r="QZT126" s="77"/>
      <c r="QZU126" s="11"/>
      <c r="RAA126" s="73"/>
      <c r="RAB126" s="73"/>
      <c r="RAC126" s="73"/>
      <c r="RAD126" s="73"/>
      <c r="RAE126" s="74"/>
      <c r="RAF126" s="74"/>
      <c r="RAG126" s="77"/>
      <c r="RAH126" s="77"/>
      <c r="RAI126" s="11"/>
      <c r="RAO126" s="73"/>
      <c r="RAP126" s="73"/>
      <c r="RAQ126" s="73"/>
      <c r="RAR126" s="73"/>
      <c r="RAS126" s="74"/>
      <c r="RAT126" s="74"/>
      <c r="RAU126" s="77"/>
      <c r="RAV126" s="77"/>
      <c r="RAW126" s="11"/>
      <c r="RBC126" s="73"/>
      <c r="RBD126" s="73"/>
      <c r="RBE126" s="73"/>
      <c r="RBF126" s="73"/>
      <c r="RBG126" s="74"/>
      <c r="RBH126" s="74"/>
      <c r="RBI126" s="77"/>
      <c r="RBJ126" s="77"/>
      <c r="RBK126" s="11"/>
      <c r="RBQ126" s="73"/>
      <c r="RBR126" s="73"/>
      <c r="RBS126" s="73"/>
      <c r="RBT126" s="73"/>
      <c r="RBU126" s="74"/>
      <c r="RBV126" s="74"/>
      <c r="RBW126" s="77"/>
      <c r="RBX126" s="77"/>
      <c r="RBY126" s="11"/>
      <c r="RCE126" s="73"/>
      <c r="RCF126" s="73"/>
      <c r="RCG126" s="73"/>
      <c r="RCH126" s="73"/>
      <c r="RCI126" s="74"/>
      <c r="RCJ126" s="74"/>
      <c r="RCK126" s="77"/>
      <c r="RCL126" s="77"/>
      <c r="RCM126" s="11"/>
      <c r="RCS126" s="73"/>
      <c r="RCT126" s="73"/>
      <c r="RCU126" s="73"/>
      <c r="RCV126" s="73"/>
      <c r="RCW126" s="74"/>
      <c r="RCX126" s="74"/>
      <c r="RCY126" s="77"/>
      <c r="RCZ126" s="77"/>
      <c r="RDA126" s="11"/>
      <c r="RDG126" s="73"/>
      <c r="RDH126" s="73"/>
      <c r="RDI126" s="73"/>
      <c r="RDJ126" s="73"/>
      <c r="RDK126" s="74"/>
      <c r="RDL126" s="74"/>
      <c r="RDM126" s="77"/>
      <c r="RDN126" s="77"/>
      <c r="RDO126" s="11"/>
      <c r="RDU126" s="73"/>
      <c r="RDV126" s="73"/>
      <c r="RDW126" s="73"/>
      <c r="RDX126" s="73"/>
      <c r="RDY126" s="74"/>
      <c r="RDZ126" s="74"/>
      <c r="REA126" s="77"/>
      <c r="REB126" s="77"/>
      <c r="REC126" s="11"/>
      <c r="REI126" s="73"/>
      <c r="REJ126" s="73"/>
      <c r="REK126" s="73"/>
      <c r="REL126" s="73"/>
      <c r="REM126" s="74"/>
      <c r="REN126" s="74"/>
      <c r="REO126" s="77"/>
      <c r="REP126" s="77"/>
      <c r="REQ126" s="11"/>
      <c r="REW126" s="73"/>
      <c r="REX126" s="73"/>
      <c r="REY126" s="73"/>
      <c r="REZ126" s="73"/>
      <c r="RFA126" s="74"/>
      <c r="RFB126" s="74"/>
      <c r="RFC126" s="77"/>
      <c r="RFD126" s="77"/>
      <c r="RFE126" s="11"/>
      <c r="RFK126" s="73"/>
      <c r="RFL126" s="73"/>
      <c r="RFM126" s="73"/>
      <c r="RFN126" s="73"/>
      <c r="RFO126" s="74"/>
      <c r="RFP126" s="74"/>
      <c r="RFQ126" s="77"/>
      <c r="RFR126" s="77"/>
      <c r="RFS126" s="11"/>
      <c r="RFY126" s="73"/>
      <c r="RFZ126" s="73"/>
      <c r="RGA126" s="73"/>
      <c r="RGB126" s="73"/>
      <c r="RGC126" s="74"/>
      <c r="RGD126" s="74"/>
      <c r="RGE126" s="77"/>
      <c r="RGF126" s="77"/>
      <c r="RGG126" s="11"/>
      <c r="RGM126" s="73"/>
      <c r="RGN126" s="73"/>
      <c r="RGO126" s="73"/>
      <c r="RGP126" s="73"/>
      <c r="RGQ126" s="74"/>
      <c r="RGR126" s="74"/>
      <c r="RGS126" s="77"/>
      <c r="RGT126" s="77"/>
      <c r="RGU126" s="11"/>
      <c r="RHA126" s="73"/>
      <c r="RHB126" s="73"/>
      <c r="RHC126" s="73"/>
      <c r="RHD126" s="73"/>
      <c r="RHE126" s="74"/>
      <c r="RHF126" s="74"/>
      <c r="RHG126" s="77"/>
      <c r="RHH126" s="77"/>
      <c r="RHI126" s="11"/>
      <c r="RHO126" s="73"/>
      <c r="RHP126" s="73"/>
      <c r="RHQ126" s="73"/>
      <c r="RHR126" s="73"/>
      <c r="RHS126" s="74"/>
      <c r="RHT126" s="74"/>
      <c r="RHU126" s="77"/>
      <c r="RHV126" s="77"/>
      <c r="RHW126" s="11"/>
      <c r="RIC126" s="73"/>
      <c r="RID126" s="73"/>
      <c r="RIE126" s="73"/>
      <c r="RIF126" s="73"/>
      <c r="RIG126" s="74"/>
      <c r="RIH126" s="74"/>
      <c r="RII126" s="77"/>
      <c r="RIJ126" s="77"/>
      <c r="RIK126" s="11"/>
      <c r="RIQ126" s="73"/>
      <c r="RIR126" s="73"/>
      <c r="RIS126" s="73"/>
      <c r="RIT126" s="73"/>
      <c r="RIU126" s="74"/>
      <c r="RIV126" s="74"/>
      <c r="RIW126" s="77"/>
      <c r="RIX126" s="77"/>
      <c r="RIY126" s="11"/>
      <c r="RJE126" s="73"/>
      <c r="RJF126" s="73"/>
      <c r="RJG126" s="73"/>
      <c r="RJH126" s="73"/>
      <c r="RJI126" s="74"/>
      <c r="RJJ126" s="74"/>
      <c r="RJK126" s="77"/>
      <c r="RJL126" s="77"/>
      <c r="RJM126" s="11"/>
      <c r="RJS126" s="73"/>
      <c r="RJT126" s="73"/>
      <c r="RJU126" s="73"/>
      <c r="RJV126" s="73"/>
      <c r="RJW126" s="74"/>
      <c r="RJX126" s="74"/>
      <c r="RJY126" s="77"/>
      <c r="RJZ126" s="77"/>
      <c r="RKA126" s="11"/>
      <c r="RKG126" s="73"/>
      <c r="RKH126" s="73"/>
      <c r="RKI126" s="73"/>
      <c r="RKJ126" s="73"/>
      <c r="RKK126" s="74"/>
      <c r="RKL126" s="74"/>
      <c r="RKM126" s="77"/>
      <c r="RKN126" s="77"/>
      <c r="RKO126" s="11"/>
      <c r="RKU126" s="73"/>
      <c r="RKV126" s="73"/>
      <c r="RKW126" s="73"/>
      <c r="RKX126" s="73"/>
      <c r="RKY126" s="74"/>
      <c r="RKZ126" s="74"/>
      <c r="RLA126" s="77"/>
      <c r="RLB126" s="77"/>
      <c r="RLC126" s="11"/>
      <c r="RLI126" s="73"/>
      <c r="RLJ126" s="73"/>
      <c r="RLK126" s="73"/>
      <c r="RLL126" s="73"/>
      <c r="RLM126" s="74"/>
      <c r="RLN126" s="74"/>
      <c r="RLO126" s="77"/>
      <c r="RLP126" s="77"/>
      <c r="RLQ126" s="11"/>
      <c r="RLW126" s="73"/>
      <c r="RLX126" s="73"/>
      <c r="RLY126" s="73"/>
      <c r="RLZ126" s="73"/>
      <c r="RMA126" s="74"/>
      <c r="RMB126" s="74"/>
      <c r="RMC126" s="77"/>
      <c r="RMD126" s="77"/>
      <c r="RME126" s="11"/>
      <c r="RMK126" s="73"/>
      <c r="RML126" s="73"/>
      <c r="RMM126" s="73"/>
      <c r="RMN126" s="73"/>
      <c r="RMO126" s="74"/>
      <c r="RMP126" s="74"/>
      <c r="RMQ126" s="77"/>
      <c r="RMR126" s="77"/>
      <c r="RMS126" s="11"/>
      <c r="RMY126" s="73"/>
      <c r="RMZ126" s="73"/>
      <c r="RNA126" s="73"/>
      <c r="RNB126" s="73"/>
      <c r="RNC126" s="74"/>
      <c r="RND126" s="74"/>
      <c r="RNE126" s="77"/>
      <c r="RNF126" s="77"/>
      <c r="RNG126" s="11"/>
      <c r="RNM126" s="73"/>
      <c r="RNN126" s="73"/>
      <c r="RNO126" s="73"/>
      <c r="RNP126" s="73"/>
      <c r="RNQ126" s="74"/>
      <c r="RNR126" s="74"/>
      <c r="RNS126" s="77"/>
      <c r="RNT126" s="77"/>
      <c r="RNU126" s="11"/>
      <c r="ROA126" s="73"/>
      <c r="ROB126" s="73"/>
      <c r="ROC126" s="73"/>
      <c r="ROD126" s="73"/>
      <c r="ROE126" s="74"/>
      <c r="ROF126" s="74"/>
      <c r="ROG126" s="77"/>
      <c r="ROH126" s="77"/>
      <c r="ROI126" s="11"/>
      <c r="ROO126" s="73"/>
      <c r="ROP126" s="73"/>
      <c r="ROQ126" s="73"/>
      <c r="ROR126" s="73"/>
      <c r="ROS126" s="74"/>
      <c r="ROT126" s="74"/>
      <c r="ROU126" s="77"/>
      <c r="ROV126" s="77"/>
      <c r="ROW126" s="11"/>
      <c r="RPC126" s="73"/>
      <c r="RPD126" s="73"/>
      <c r="RPE126" s="73"/>
      <c r="RPF126" s="73"/>
      <c r="RPG126" s="74"/>
      <c r="RPH126" s="74"/>
      <c r="RPI126" s="77"/>
      <c r="RPJ126" s="77"/>
      <c r="RPK126" s="11"/>
      <c r="RPQ126" s="73"/>
      <c r="RPR126" s="73"/>
      <c r="RPS126" s="73"/>
      <c r="RPT126" s="73"/>
      <c r="RPU126" s="74"/>
      <c r="RPV126" s="74"/>
      <c r="RPW126" s="77"/>
      <c r="RPX126" s="77"/>
      <c r="RPY126" s="11"/>
      <c r="RQE126" s="73"/>
      <c r="RQF126" s="73"/>
      <c r="RQG126" s="73"/>
      <c r="RQH126" s="73"/>
      <c r="RQI126" s="74"/>
      <c r="RQJ126" s="74"/>
      <c r="RQK126" s="77"/>
      <c r="RQL126" s="77"/>
      <c r="RQM126" s="11"/>
      <c r="RQS126" s="73"/>
      <c r="RQT126" s="73"/>
      <c r="RQU126" s="73"/>
      <c r="RQV126" s="73"/>
      <c r="RQW126" s="74"/>
      <c r="RQX126" s="74"/>
      <c r="RQY126" s="77"/>
      <c r="RQZ126" s="77"/>
      <c r="RRA126" s="11"/>
      <c r="RRG126" s="73"/>
      <c r="RRH126" s="73"/>
      <c r="RRI126" s="73"/>
      <c r="RRJ126" s="73"/>
      <c r="RRK126" s="74"/>
      <c r="RRL126" s="74"/>
      <c r="RRM126" s="77"/>
      <c r="RRN126" s="77"/>
      <c r="RRO126" s="11"/>
      <c r="RRU126" s="73"/>
      <c r="RRV126" s="73"/>
      <c r="RRW126" s="73"/>
      <c r="RRX126" s="73"/>
      <c r="RRY126" s="74"/>
      <c r="RRZ126" s="74"/>
      <c r="RSA126" s="77"/>
      <c r="RSB126" s="77"/>
      <c r="RSC126" s="11"/>
      <c r="RSI126" s="73"/>
      <c r="RSJ126" s="73"/>
      <c r="RSK126" s="73"/>
      <c r="RSL126" s="73"/>
      <c r="RSM126" s="74"/>
      <c r="RSN126" s="74"/>
      <c r="RSO126" s="77"/>
      <c r="RSP126" s="77"/>
      <c r="RSQ126" s="11"/>
      <c r="RSW126" s="73"/>
      <c r="RSX126" s="73"/>
      <c r="RSY126" s="73"/>
      <c r="RSZ126" s="73"/>
      <c r="RTA126" s="74"/>
      <c r="RTB126" s="74"/>
      <c r="RTC126" s="77"/>
      <c r="RTD126" s="77"/>
      <c r="RTE126" s="11"/>
      <c r="RTK126" s="73"/>
      <c r="RTL126" s="73"/>
      <c r="RTM126" s="73"/>
      <c r="RTN126" s="73"/>
      <c r="RTO126" s="74"/>
      <c r="RTP126" s="74"/>
      <c r="RTQ126" s="77"/>
      <c r="RTR126" s="77"/>
      <c r="RTS126" s="11"/>
      <c r="RTY126" s="73"/>
      <c r="RTZ126" s="73"/>
      <c r="RUA126" s="73"/>
      <c r="RUB126" s="73"/>
      <c r="RUC126" s="74"/>
      <c r="RUD126" s="74"/>
      <c r="RUE126" s="77"/>
      <c r="RUF126" s="77"/>
      <c r="RUG126" s="11"/>
      <c r="RUM126" s="73"/>
      <c r="RUN126" s="73"/>
      <c r="RUO126" s="73"/>
      <c r="RUP126" s="73"/>
      <c r="RUQ126" s="74"/>
      <c r="RUR126" s="74"/>
      <c r="RUS126" s="77"/>
      <c r="RUT126" s="77"/>
      <c r="RUU126" s="11"/>
      <c r="RVA126" s="73"/>
      <c r="RVB126" s="73"/>
      <c r="RVC126" s="73"/>
      <c r="RVD126" s="73"/>
      <c r="RVE126" s="74"/>
      <c r="RVF126" s="74"/>
      <c r="RVG126" s="77"/>
      <c r="RVH126" s="77"/>
      <c r="RVI126" s="11"/>
      <c r="RVO126" s="73"/>
      <c r="RVP126" s="73"/>
      <c r="RVQ126" s="73"/>
      <c r="RVR126" s="73"/>
      <c r="RVS126" s="74"/>
      <c r="RVT126" s="74"/>
      <c r="RVU126" s="77"/>
      <c r="RVV126" s="77"/>
      <c r="RVW126" s="11"/>
      <c r="RWC126" s="73"/>
      <c r="RWD126" s="73"/>
      <c r="RWE126" s="73"/>
      <c r="RWF126" s="73"/>
      <c r="RWG126" s="74"/>
      <c r="RWH126" s="74"/>
      <c r="RWI126" s="77"/>
      <c r="RWJ126" s="77"/>
      <c r="RWK126" s="11"/>
      <c r="RWQ126" s="73"/>
      <c r="RWR126" s="73"/>
      <c r="RWS126" s="73"/>
      <c r="RWT126" s="73"/>
      <c r="RWU126" s="74"/>
      <c r="RWV126" s="74"/>
      <c r="RWW126" s="77"/>
      <c r="RWX126" s="77"/>
      <c r="RWY126" s="11"/>
      <c r="RXE126" s="73"/>
      <c r="RXF126" s="73"/>
      <c r="RXG126" s="73"/>
      <c r="RXH126" s="73"/>
      <c r="RXI126" s="74"/>
      <c r="RXJ126" s="74"/>
      <c r="RXK126" s="77"/>
      <c r="RXL126" s="77"/>
      <c r="RXM126" s="11"/>
      <c r="RXS126" s="73"/>
      <c r="RXT126" s="73"/>
      <c r="RXU126" s="73"/>
      <c r="RXV126" s="73"/>
      <c r="RXW126" s="74"/>
      <c r="RXX126" s="74"/>
      <c r="RXY126" s="77"/>
      <c r="RXZ126" s="77"/>
      <c r="RYA126" s="11"/>
      <c r="RYG126" s="73"/>
      <c r="RYH126" s="73"/>
      <c r="RYI126" s="73"/>
      <c r="RYJ126" s="73"/>
      <c r="RYK126" s="74"/>
      <c r="RYL126" s="74"/>
      <c r="RYM126" s="77"/>
      <c r="RYN126" s="77"/>
      <c r="RYO126" s="11"/>
      <c r="RYU126" s="73"/>
      <c r="RYV126" s="73"/>
      <c r="RYW126" s="73"/>
      <c r="RYX126" s="73"/>
      <c r="RYY126" s="74"/>
      <c r="RYZ126" s="74"/>
      <c r="RZA126" s="77"/>
      <c r="RZB126" s="77"/>
      <c r="RZC126" s="11"/>
      <c r="RZI126" s="73"/>
      <c r="RZJ126" s="73"/>
      <c r="RZK126" s="73"/>
      <c r="RZL126" s="73"/>
      <c r="RZM126" s="74"/>
      <c r="RZN126" s="74"/>
      <c r="RZO126" s="77"/>
      <c r="RZP126" s="77"/>
      <c r="RZQ126" s="11"/>
      <c r="RZW126" s="73"/>
      <c r="RZX126" s="73"/>
      <c r="RZY126" s="73"/>
      <c r="RZZ126" s="73"/>
      <c r="SAA126" s="74"/>
      <c r="SAB126" s="74"/>
      <c r="SAC126" s="77"/>
      <c r="SAD126" s="77"/>
      <c r="SAE126" s="11"/>
      <c r="SAK126" s="73"/>
      <c r="SAL126" s="73"/>
      <c r="SAM126" s="73"/>
      <c r="SAN126" s="73"/>
      <c r="SAO126" s="74"/>
      <c r="SAP126" s="74"/>
      <c r="SAQ126" s="77"/>
      <c r="SAR126" s="77"/>
      <c r="SAS126" s="11"/>
      <c r="SAY126" s="73"/>
      <c r="SAZ126" s="73"/>
      <c r="SBA126" s="73"/>
      <c r="SBB126" s="73"/>
      <c r="SBC126" s="74"/>
      <c r="SBD126" s="74"/>
      <c r="SBE126" s="77"/>
      <c r="SBF126" s="77"/>
      <c r="SBG126" s="11"/>
      <c r="SBM126" s="73"/>
      <c r="SBN126" s="73"/>
      <c r="SBO126" s="73"/>
      <c r="SBP126" s="73"/>
      <c r="SBQ126" s="74"/>
      <c r="SBR126" s="74"/>
      <c r="SBS126" s="77"/>
      <c r="SBT126" s="77"/>
      <c r="SBU126" s="11"/>
      <c r="SCA126" s="73"/>
      <c r="SCB126" s="73"/>
      <c r="SCC126" s="73"/>
      <c r="SCD126" s="73"/>
      <c r="SCE126" s="74"/>
      <c r="SCF126" s="74"/>
      <c r="SCG126" s="77"/>
      <c r="SCH126" s="77"/>
      <c r="SCI126" s="11"/>
      <c r="SCO126" s="73"/>
      <c r="SCP126" s="73"/>
      <c r="SCQ126" s="73"/>
      <c r="SCR126" s="73"/>
      <c r="SCS126" s="74"/>
      <c r="SCT126" s="74"/>
      <c r="SCU126" s="77"/>
      <c r="SCV126" s="77"/>
      <c r="SCW126" s="11"/>
      <c r="SDC126" s="73"/>
      <c r="SDD126" s="73"/>
      <c r="SDE126" s="73"/>
      <c r="SDF126" s="73"/>
      <c r="SDG126" s="74"/>
      <c r="SDH126" s="74"/>
      <c r="SDI126" s="77"/>
      <c r="SDJ126" s="77"/>
      <c r="SDK126" s="11"/>
      <c r="SDQ126" s="73"/>
      <c r="SDR126" s="73"/>
      <c r="SDS126" s="73"/>
      <c r="SDT126" s="73"/>
      <c r="SDU126" s="74"/>
      <c r="SDV126" s="74"/>
      <c r="SDW126" s="77"/>
      <c r="SDX126" s="77"/>
      <c r="SDY126" s="11"/>
      <c r="SEE126" s="73"/>
      <c r="SEF126" s="73"/>
      <c r="SEG126" s="73"/>
      <c r="SEH126" s="73"/>
      <c r="SEI126" s="74"/>
      <c r="SEJ126" s="74"/>
      <c r="SEK126" s="77"/>
      <c r="SEL126" s="77"/>
      <c r="SEM126" s="11"/>
      <c r="SES126" s="73"/>
      <c r="SET126" s="73"/>
      <c r="SEU126" s="73"/>
      <c r="SEV126" s="73"/>
      <c r="SEW126" s="74"/>
      <c r="SEX126" s="74"/>
      <c r="SEY126" s="77"/>
      <c r="SEZ126" s="77"/>
      <c r="SFA126" s="11"/>
      <c r="SFG126" s="73"/>
      <c r="SFH126" s="73"/>
      <c r="SFI126" s="73"/>
      <c r="SFJ126" s="73"/>
      <c r="SFK126" s="74"/>
      <c r="SFL126" s="74"/>
      <c r="SFM126" s="77"/>
      <c r="SFN126" s="77"/>
      <c r="SFO126" s="11"/>
      <c r="SFU126" s="73"/>
      <c r="SFV126" s="73"/>
      <c r="SFW126" s="73"/>
      <c r="SFX126" s="73"/>
      <c r="SFY126" s="74"/>
      <c r="SFZ126" s="74"/>
      <c r="SGA126" s="77"/>
      <c r="SGB126" s="77"/>
      <c r="SGC126" s="11"/>
      <c r="SGI126" s="73"/>
      <c r="SGJ126" s="73"/>
      <c r="SGK126" s="73"/>
      <c r="SGL126" s="73"/>
      <c r="SGM126" s="74"/>
      <c r="SGN126" s="74"/>
      <c r="SGO126" s="77"/>
      <c r="SGP126" s="77"/>
      <c r="SGQ126" s="11"/>
      <c r="SGW126" s="73"/>
      <c r="SGX126" s="73"/>
      <c r="SGY126" s="73"/>
      <c r="SGZ126" s="73"/>
      <c r="SHA126" s="74"/>
      <c r="SHB126" s="74"/>
      <c r="SHC126" s="77"/>
      <c r="SHD126" s="77"/>
      <c r="SHE126" s="11"/>
      <c r="SHK126" s="73"/>
      <c r="SHL126" s="73"/>
      <c r="SHM126" s="73"/>
      <c r="SHN126" s="73"/>
      <c r="SHO126" s="74"/>
      <c r="SHP126" s="74"/>
      <c r="SHQ126" s="77"/>
      <c r="SHR126" s="77"/>
      <c r="SHS126" s="11"/>
      <c r="SHY126" s="73"/>
      <c r="SHZ126" s="73"/>
      <c r="SIA126" s="73"/>
      <c r="SIB126" s="73"/>
      <c r="SIC126" s="74"/>
      <c r="SID126" s="74"/>
      <c r="SIE126" s="77"/>
      <c r="SIF126" s="77"/>
      <c r="SIG126" s="11"/>
      <c r="SIM126" s="73"/>
      <c r="SIN126" s="73"/>
      <c r="SIO126" s="73"/>
      <c r="SIP126" s="73"/>
      <c r="SIQ126" s="74"/>
      <c r="SIR126" s="74"/>
      <c r="SIS126" s="77"/>
      <c r="SIT126" s="77"/>
      <c r="SIU126" s="11"/>
      <c r="SJA126" s="73"/>
      <c r="SJB126" s="73"/>
      <c r="SJC126" s="73"/>
      <c r="SJD126" s="73"/>
      <c r="SJE126" s="74"/>
      <c r="SJF126" s="74"/>
      <c r="SJG126" s="77"/>
      <c r="SJH126" s="77"/>
      <c r="SJI126" s="11"/>
      <c r="SJO126" s="73"/>
      <c r="SJP126" s="73"/>
      <c r="SJQ126" s="73"/>
      <c r="SJR126" s="73"/>
      <c r="SJS126" s="74"/>
      <c r="SJT126" s="74"/>
      <c r="SJU126" s="77"/>
      <c r="SJV126" s="77"/>
      <c r="SJW126" s="11"/>
      <c r="SKC126" s="73"/>
      <c r="SKD126" s="73"/>
      <c r="SKE126" s="73"/>
      <c r="SKF126" s="73"/>
      <c r="SKG126" s="74"/>
      <c r="SKH126" s="74"/>
      <c r="SKI126" s="77"/>
      <c r="SKJ126" s="77"/>
      <c r="SKK126" s="11"/>
      <c r="SKQ126" s="73"/>
      <c r="SKR126" s="73"/>
      <c r="SKS126" s="73"/>
      <c r="SKT126" s="73"/>
      <c r="SKU126" s="74"/>
      <c r="SKV126" s="74"/>
      <c r="SKW126" s="77"/>
      <c r="SKX126" s="77"/>
      <c r="SKY126" s="11"/>
      <c r="SLE126" s="73"/>
      <c r="SLF126" s="73"/>
      <c r="SLG126" s="73"/>
      <c r="SLH126" s="73"/>
      <c r="SLI126" s="74"/>
      <c r="SLJ126" s="74"/>
      <c r="SLK126" s="77"/>
      <c r="SLL126" s="77"/>
      <c r="SLM126" s="11"/>
      <c r="SLS126" s="73"/>
      <c r="SLT126" s="73"/>
      <c r="SLU126" s="73"/>
      <c r="SLV126" s="73"/>
      <c r="SLW126" s="74"/>
      <c r="SLX126" s="74"/>
      <c r="SLY126" s="77"/>
      <c r="SLZ126" s="77"/>
      <c r="SMA126" s="11"/>
      <c r="SMG126" s="73"/>
      <c r="SMH126" s="73"/>
      <c r="SMI126" s="73"/>
      <c r="SMJ126" s="73"/>
      <c r="SMK126" s="74"/>
      <c r="SML126" s="74"/>
      <c r="SMM126" s="77"/>
      <c r="SMN126" s="77"/>
      <c r="SMO126" s="11"/>
      <c r="SMU126" s="73"/>
      <c r="SMV126" s="73"/>
      <c r="SMW126" s="73"/>
      <c r="SMX126" s="73"/>
      <c r="SMY126" s="74"/>
      <c r="SMZ126" s="74"/>
      <c r="SNA126" s="77"/>
      <c r="SNB126" s="77"/>
      <c r="SNC126" s="11"/>
      <c r="SNI126" s="73"/>
      <c r="SNJ126" s="73"/>
      <c r="SNK126" s="73"/>
      <c r="SNL126" s="73"/>
      <c r="SNM126" s="74"/>
      <c r="SNN126" s="74"/>
      <c r="SNO126" s="77"/>
      <c r="SNP126" s="77"/>
      <c r="SNQ126" s="11"/>
      <c r="SNW126" s="73"/>
      <c r="SNX126" s="73"/>
      <c r="SNY126" s="73"/>
      <c r="SNZ126" s="73"/>
      <c r="SOA126" s="74"/>
      <c r="SOB126" s="74"/>
      <c r="SOC126" s="77"/>
      <c r="SOD126" s="77"/>
      <c r="SOE126" s="11"/>
      <c r="SOK126" s="73"/>
      <c r="SOL126" s="73"/>
      <c r="SOM126" s="73"/>
      <c r="SON126" s="73"/>
      <c r="SOO126" s="74"/>
      <c r="SOP126" s="74"/>
      <c r="SOQ126" s="77"/>
      <c r="SOR126" s="77"/>
      <c r="SOS126" s="11"/>
      <c r="SOY126" s="73"/>
      <c r="SOZ126" s="73"/>
      <c r="SPA126" s="73"/>
      <c r="SPB126" s="73"/>
      <c r="SPC126" s="74"/>
      <c r="SPD126" s="74"/>
      <c r="SPE126" s="77"/>
      <c r="SPF126" s="77"/>
      <c r="SPG126" s="11"/>
      <c r="SPM126" s="73"/>
      <c r="SPN126" s="73"/>
      <c r="SPO126" s="73"/>
      <c r="SPP126" s="73"/>
      <c r="SPQ126" s="74"/>
      <c r="SPR126" s="74"/>
      <c r="SPS126" s="77"/>
      <c r="SPT126" s="77"/>
      <c r="SPU126" s="11"/>
      <c r="SQA126" s="73"/>
      <c r="SQB126" s="73"/>
      <c r="SQC126" s="73"/>
      <c r="SQD126" s="73"/>
      <c r="SQE126" s="74"/>
      <c r="SQF126" s="74"/>
      <c r="SQG126" s="77"/>
      <c r="SQH126" s="77"/>
      <c r="SQI126" s="11"/>
      <c r="SQO126" s="73"/>
      <c r="SQP126" s="73"/>
      <c r="SQQ126" s="73"/>
      <c r="SQR126" s="73"/>
      <c r="SQS126" s="74"/>
      <c r="SQT126" s="74"/>
      <c r="SQU126" s="77"/>
      <c r="SQV126" s="77"/>
      <c r="SQW126" s="11"/>
      <c r="SRC126" s="73"/>
      <c r="SRD126" s="73"/>
      <c r="SRE126" s="73"/>
      <c r="SRF126" s="73"/>
      <c r="SRG126" s="74"/>
      <c r="SRH126" s="74"/>
      <c r="SRI126" s="77"/>
      <c r="SRJ126" s="77"/>
      <c r="SRK126" s="11"/>
      <c r="SRQ126" s="73"/>
      <c r="SRR126" s="73"/>
      <c r="SRS126" s="73"/>
      <c r="SRT126" s="73"/>
      <c r="SRU126" s="74"/>
      <c r="SRV126" s="74"/>
      <c r="SRW126" s="77"/>
      <c r="SRX126" s="77"/>
      <c r="SRY126" s="11"/>
      <c r="SSE126" s="73"/>
      <c r="SSF126" s="73"/>
      <c r="SSG126" s="73"/>
      <c r="SSH126" s="73"/>
      <c r="SSI126" s="74"/>
      <c r="SSJ126" s="74"/>
      <c r="SSK126" s="77"/>
      <c r="SSL126" s="77"/>
      <c r="SSM126" s="11"/>
      <c r="SSS126" s="73"/>
      <c r="SST126" s="73"/>
      <c r="SSU126" s="73"/>
      <c r="SSV126" s="73"/>
      <c r="SSW126" s="74"/>
      <c r="SSX126" s="74"/>
      <c r="SSY126" s="77"/>
      <c r="SSZ126" s="77"/>
      <c r="STA126" s="11"/>
      <c r="STG126" s="73"/>
      <c r="STH126" s="73"/>
      <c r="STI126" s="73"/>
      <c r="STJ126" s="73"/>
      <c r="STK126" s="74"/>
      <c r="STL126" s="74"/>
      <c r="STM126" s="77"/>
      <c r="STN126" s="77"/>
      <c r="STO126" s="11"/>
      <c r="STU126" s="73"/>
      <c r="STV126" s="73"/>
      <c r="STW126" s="73"/>
      <c r="STX126" s="73"/>
      <c r="STY126" s="74"/>
      <c r="STZ126" s="74"/>
      <c r="SUA126" s="77"/>
      <c r="SUB126" s="77"/>
      <c r="SUC126" s="11"/>
      <c r="SUI126" s="73"/>
      <c r="SUJ126" s="73"/>
      <c r="SUK126" s="73"/>
      <c r="SUL126" s="73"/>
      <c r="SUM126" s="74"/>
      <c r="SUN126" s="74"/>
      <c r="SUO126" s="77"/>
      <c r="SUP126" s="77"/>
      <c r="SUQ126" s="11"/>
      <c r="SUW126" s="73"/>
      <c r="SUX126" s="73"/>
      <c r="SUY126" s="73"/>
      <c r="SUZ126" s="73"/>
      <c r="SVA126" s="74"/>
      <c r="SVB126" s="74"/>
      <c r="SVC126" s="77"/>
      <c r="SVD126" s="77"/>
      <c r="SVE126" s="11"/>
      <c r="SVK126" s="73"/>
      <c r="SVL126" s="73"/>
      <c r="SVM126" s="73"/>
      <c r="SVN126" s="73"/>
      <c r="SVO126" s="74"/>
      <c r="SVP126" s="74"/>
      <c r="SVQ126" s="77"/>
      <c r="SVR126" s="77"/>
      <c r="SVS126" s="11"/>
      <c r="SVY126" s="73"/>
      <c r="SVZ126" s="73"/>
      <c r="SWA126" s="73"/>
      <c r="SWB126" s="73"/>
      <c r="SWC126" s="74"/>
      <c r="SWD126" s="74"/>
      <c r="SWE126" s="77"/>
      <c r="SWF126" s="77"/>
      <c r="SWG126" s="11"/>
      <c r="SWM126" s="73"/>
      <c r="SWN126" s="73"/>
      <c r="SWO126" s="73"/>
      <c r="SWP126" s="73"/>
      <c r="SWQ126" s="74"/>
      <c r="SWR126" s="74"/>
      <c r="SWS126" s="77"/>
      <c r="SWT126" s="77"/>
      <c r="SWU126" s="11"/>
      <c r="SXA126" s="73"/>
      <c r="SXB126" s="73"/>
      <c r="SXC126" s="73"/>
      <c r="SXD126" s="73"/>
      <c r="SXE126" s="74"/>
      <c r="SXF126" s="74"/>
      <c r="SXG126" s="77"/>
      <c r="SXH126" s="77"/>
      <c r="SXI126" s="11"/>
      <c r="SXO126" s="73"/>
      <c r="SXP126" s="73"/>
      <c r="SXQ126" s="73"/>
      <c r="SXR126" s="73"/>
      <c r="SXS126" s="74"/>
      <c r="SXT126" s="74"/>
      <c r="SXU126" s="77"/>
      <c r="SXV126" s="77"/>
      <c r="SXW126" s="11"/>
      <c r="SYC126" s="73"/>
      <c r="SYD126" s="73"/>
      <c r="SYE126" s="73"/>
      <c r="SYF126" s="73"/>
      <c r="SYG126" s="74"/>
      <c r="SYH126" s="74"/>
      <c r="SYI126" s="77"/>
      <c r="SYJ126" s="77"/>
      <c r="SYK126" s="11"/>
      <c r="SYQ126" s="73"/>
      <c r="SYR126" s="73"/>
      <c r="SYS126" s="73"/>
      <c r="SYT126" s="73"/>
      <c r="SYU126" s="74"/>
      <c r="SYV126" s="74"/>
      <c r="SYW126" s="77"/>
      <c r="SYX126" s="77"/>
      <c r="SYY126" s="11"/>
      <c r="SZE126" s="73"/>
      <c r="SZF126" s="73"/>
      <c r="SZG126" s="73"/>
      <c r="SZH126" s="73"/>
      <c r="SZI126" s="74"/>
      <c r="SZJ126" s="74"/>
      <c r="SZK126" s="77"/>
      <c r="SZL126" s="77"/>
      <c r="SZM126" s="11"/>
      <c r="SZS126" s="73"/>
      <c r="SZT126" s="73"/>
      <c r="SZU126" s="73"/>
      <c r="SZV126" s="73"/>
      <c r="SZW126" s="74"/>
      <c r="SZX126" s="74"/>
      <c r="SZY126" s="77"/>
      <c r="SZZ126" s="77"/>
      <c r="TAA126" s="11"/>
      <c r="TAG126" s="73"/>
      <c r="TAH126" s="73"/>
      <c r="TAI126" s="73"/>
      <c r="TAJ126" s="73"/>
      <c r="TAK126" s="74"/>
      <c r="TAL126" s="74"/>
      <c r="TAM126" s="77"/>
      <c r="TAN126" s="77"/>
      <c r="TAO126" s="11"/>
      <c r="TAU126" s="73"/>
      <c r="TAV126" s="73"/>
      <c r="TAW126" s="73"/>
      <c r="TAX126" s="73"/>
      <c r="TAY126" s="74"/>
      <c r="TAZ126" s="74"/>
      <c r="TBA126" s="77"/>
      <c r="TBB126" s="77"/>
      <c r="TBC126" s="11"/>
      <c r="TBI126" s="73"/>
      <c r="TBJ126" s="73"/>
      <c r="TBK126" s="73"/>
      <c r="TBL126" s="73"/>
      <c r="TBM126" s="74"/>
      <c r="TBN126" s="74"/>
      <c r="TBO126" s="77"/>
      <c r="TBP126" s="77"/>
      <c r="TBQ126" s="11"/>
      <c r="TBW126" s="73"/>
      <c r="TBX126" s="73"/>
      <c r="TBY126" s="73"/>
      <c r="TBZ126" s="73"/>
      <c r="TCA126" s="74"/>
      <c r="TCB126" s="74"/>
      <c r="TCC126" s="77"/>
      <c r="TCD126" s="77"/>
      <c r="TCE126" s="11"/>
      <c r="TCK126" s="73"/>
      <c r="TCL126" s="73"/>
      <c r="TCM126" s="73"/>
      <c r="TCN126" s="73"/>
      <c r="TCO126" s="74"/>
      <c r="TCP126" s="74"/>
      <c r="TCQ126" s="77"/>
      <c r="TCR126" s="77"/>
      <c r="TCS126" s="11"/>
      <c r="TCY126" s="73"/>
      <c r="TCZ126" s="73"/>
      <c r="TDA126" s="73"/>
      <c r="TDB126" s="73"/>
      <c r="TDC126" s="74"/>
      <c r="TDD126" s="74"/>
      <c r="TDE126" s="77"/>
      <c r="TDF126" s="77"/>
      <c r="TDG126" s="11"/>
      <c r="TDM126" s="73"/>
      <c r="TDN126" s="73"/>
      <c r="TDO126" s="73"/>
      <c r="TDP126" s="73"/>
      <c r="TDQ126" s="74"/>
      <c r="TDR126" s="74"/>
      <c r="TDS126" s="77"/>
      <c r="TDT126" s="77"/>
      <c r="TDU126" s="11"/>
      <c r="TEA126" s="73"/>
      <c r="TEB126" s="73"/>
      <c r="TEC126" s="73"/>
      <c r="TED126" s="73"/>
      <c r="TEE126" s="74"/>
      <c r="TEF126" s="74"/>
      <c r="TEG126" s="77"/>
      <c r="TEH126" s="77"/>
      <c r="TEI126" s="11"/>
      <c r="TEO126" s="73"/>
      <c r="TEP126" s="73"/>
      <c r="TEQ126" s="73"/>
      <c r="TER126" s="73"/>
      <c r="TES126" s="74"/>
      <c r="TET126" s="74"/>
      <c r="TEU126" s="77"/>
      <c r="TEV126" s="77"/>
      <c r="TEW126" s="11"/>
      <c r="TFC126" s="73"/>
      <c r="TFD126" s="73"/>
      <c r="TFE126" s="73"/>
      <c r="TFF126" s="73"/>
      <c r="TFG126" s="74"/>
      <c r="TFH126" s="74"/>
      <c r="TFI126" s="77"/>
      <c r="TFJ126" s="77"/>
      <c r="TFK126" s="11"/>
      <c r="TFQ126" s="73"/>
      <c r="TFR126" s="73"/>
      <c r="TFS126" s="73"/>
      <c r="TFT126" s="73"/>
      <c r="TFU126" s="74"/>
      <c r="TFV126" s="74"/>
      <c r="TFW126" s="77"/>
      <c r="TFX126" s="77"/>
      <c r="TFY126" s="11"/>
      <c r="TGE126" s="73"/>
      <c r="TGF126" s="73"/>
      <c r="TGG126" s="73"/>
      <c r="TGH126" s="73"/>
      <c r="TGI126" s="74"/>
      <c r="TGJ126" s="74"/>
      <c r="TGK126" s="77"/>
      <c r="TGL126" s="77"/>
      <c r="TGM126" s="11"/>
      <c r="TGS126" s="73"/>
      <c r="TGT126" s="73"/>
      <c r="TGU126" s="73"/>
      <c r="TGV126" s="73"/>
      <c r="TGW126" s="74"/>
      <c r="TGX126" s="74"/>
      <c r="TGY126" s="77"/>
      <c r="TGZ126" s="77"/>
      <c r="THA126" s="11"/>
      <c r="THG126" s="73"/>
      <c r="THH126" s="73"/>
      <c r="THI126" s="73"/>
      <c r="THJ126" s="73"/>
      <c r="THK126" s="74"/>
      <c r="THL126" s="74"/>
      <c r="THM126" s="77"/>
      <c r="THN126" s="77"/>
      <c r="THO126" s="11"/>
      <c r="THU126" s="73"/>
      <c r="THV126" s="73"/>
      <c r="THW126" s="73"/>
      <c r="THX126" s="73"/>
      <c r="THY126" s="74"/>
      <c r="THZ126" s="74"/>
      <c r="TIA126" s="77"/>
      <c r="TIB126" s="77"/>
      <c r="TIC126" s="11"/>
      <c r="TII126" s="73"/>
      <c r="TIJ126" s="73"/>
      <c r="TIK126" s="73"/>
      <c r="TIL126" s="73"/>
      <c r="TIM126" s="74"/>
      <c r="TIN126" s="74"/>
      <c r="TIO126" s="77"/>
      <c r="TIP126" s="77"/>
      <c r="TIQ126" s="11"/>
      <c r="TIW126" s="73"/>
      <c r="TIX126" s="73"/>
      <c r="TIY126" s="73"/>
      <c r="TIZ126" s="73"/>
      <c r="TJA126" s="74"/>
      <c r="TJB126" s="74"/>
      <c r="TJC126" s="77"/>
      <c r="TJD126" s="77"/>
      <c r="TJE126" s="11"/>
      <c r="TJK126" s="73"/>
      <c r="TJL126" s="73"/>
      <c r="TJM126" s="73"/>
      <c r="TJN126" s="73"/>
      <c r="TJO126" s="74"/>
      <c r="TJP126" s="74"/>
      <c r="TJQ126" s="77"/>
      <c r="TJR126" s="77"/>
      <c r="TJS126" s="11"/>
      <c r="TJY126" s="73"/>
      <c r="TJZ126" s="73"/>
      <c r="TKA126" s="73"/>
      <c r="TKB126" s="73"/>
      <c r="TKC126" s="74"/>
      <c r="TKD126" s="74"/>
      <c r="TKE126" s="77"/>
      <c r="TKF126" s="77"/>
      <c r="TKG126" s="11"/>
      <c r="TKM126" s="73"/>
      <c r="TKN126" s="73"/>
      <c r="TKO126" s="73"/>
      <c r="TKP126" s="73"/>
      <c r="TKQ126" s="74"/>
      <c r="TKR126" s="74"/>
      <c r="TKS126" s="77"/>
      <c r="TKT126" s="77"/>
      <c r="TKU126" s="11"/>
      <c r="TLA126" s="73"/>
      <c r="TLB126" s="73"/>
      <c r="TLC126" s="73"/>
      <c r="TLD126" s="73"/>
      <c r="TLE126" s="74"/>
      <c r="TLF126" s="74"/>
      <c r="TLG126" s="77"/>
      <c r="TLH126" s="77"/>
      <c r="TLI126" s="11"/>
      <c r="TLO126" s="73"/>
      <c r="TLP126" s="73"/>
      <c r="TLQ126" s="73"/>
      <c r="TLR126" s="73"/>
      <c r="TLS126" s="74"/>
      <c r="TLT126" s="74"/>
      <c r="TLU126" s="77"/>
      <c r="TLV126" s="77"/>
      <c r="TLW126" s="11"/>
      <c r="TMC126" s="73"/>
      <c r="TMD126" s="73"/>
      <c r="TME126" s="73"/>
      <c r="TMF126" s="73"/>
      <c r="TMG126" s="74"/>
      <c r="TMH126" s="74"/>
      <c r="TMI126" s="77"/>
      <c r="TMJ126" s="77"/>
      <c r="TMK126" s="11"/>
      <c r="TMQ126" s="73"/>
      <c r="TMR126" s="73"/>
      <c r="TMS126" s="73"/>
      <c r="TMT126" s="73"/>
      <c r="TMU126" s="74"/>
      <c r="TMV126" s="74"/>
      <c r="TMW126" s="77"/>
      <c r="TMX126" s="77"/>
      <c r="TMY126" s="11"/>
      <c r="TNE126" s="73"/>
      <c r="TNF126" s="73"/>
      <c r="TNG126" s="73"/>
      <c r="TNH126" s="73"/>
      <c r="TNI126" s="74"/>
      <c r="TNJ126" s="74"/>
      <c r="TNK126" s="77"/>
      <c r="TNL126" s="77"/>
      <c r="TNM126" s="11"/>
      <c r="TNS126" s="73"/>
      <c r="TNT126" s="73"/>
      <c r="TNU126" s="73"/>
      <c r="TNV126" s="73"/>
      <c r="TNW126" s="74"/>
      <c r="TNX126" s="74"/>
      <c r="TNY126" s="77"/>
      <c r="TNZ126" s="77"/>
      <c r="TOA126" s="11"/>
      <c r="TOG126" s="73"/>
      <c r="TOH126" s="73"/>
      <c r="TOI126" s="73"/>
      <c r="TOJ126" s="73"/>
      <c r="TOK126" s="74"/>
      <c r="TOL126" s="74"/>
      <c r="TOM126" s="77"/>
      <c r="TON126" s="77"/>
      <c r="TOO126" s="11"/>
      <c r="TOU126" s="73"/>
      <c r="TOV126" s="73"/>
      <c r="TOW126" s="73"/>
      <c r="TOX126" s="73"/>
      <c r="TOY126" s="74"/>
      <c r="TOZ126" s="74"/>
      <c r="TPA126" s="77"/>
      <c r="TPB126" s="77"/>
      <c r="TPC126" s="11"/>
      <c r="TPI126" s="73"/>
      <c r="TPJ126" s="73"/>
      <c r="TPK126" s="73"/>
      <c r="TPL126" s="73"/>
      <c r="TPM126" s="74"/>
      <c r="TPN126" s="74"/>
      <c r="TPO126" s="77"/>
      <c r="TPP126" s="77"/>
      <c r="TPQ126" s="11"/>
      <c r="TPW126" s="73"/>
      <c r="TPX126" s="73"/>
      <c r="TPY126" s="73"/>
      <c r="TPZ126" s="73"/>
      <c r="TQA126" s="74"/>
      <c r="TQB126" s="74"/>
      <c r="TQC126" s="77"/>
      <c r="TQD126" s="77"/>
      <c r="TQE126" s="11"/>
      <c r="TQK126" s="73"/>
      <c r="TQL126" s="73"/>
      <c r="TQM126" s="73"/>
      <c r="TQN126" s="73"/>
      <c r="TQO126" s="74"/>
      <c r="TQP126" s="74"/>
      <c r="TQQ126" s="77"/>
      <c r="TQR126" s="77"/>
      <c r="TQS126" s="11"/>
      <c r="TQY126" s="73"/>
      <c r="TQZ126" s="73"/>
      <c r="TRA126" s="73"/>
      <c r="TRB126" s="73"/>
      <c r="TRC126" s="74"/>
      <c r="TRD126" s="74"/>
      <c r="TRE126" s="77"/>
      <c r="TRF126" s="77"/>
      <c r="TRG126" s="11"/>
      <c r="TRM126" s="73"/>
      <c r="TRN126" s="73"/>
      <c r="TRO126" s="73"/>
      <c r="TRP126" s="73"/>
      <c r="TRQ126" s="74"/>
      <c r="TRR126" s="74"/>
      <c r="TRS126" s="77"/>
      <c r="TRT126" s="77"/>
      <c r="TRU126" s="11"/>
      <c r="TSA126" s="73"/>
      <c r="TSB126" s="73"/>
      <c r="TSC126" s="73"/>
      <c r="TSD126" s="73"/>
      <c r="TSE126" s="74"/>
      <c r="TSF126" s="74"/>
      <c r="TSG126" s="77"/>
      <c r="TSH126" s="77"/>
      <c r="TSI126" s="11"/>
      <c r="TSO126" s="73"/>
      <c r="TSP126" s="73"/>
      <c r="TSQ126" s="73"/>
      <c r="TSR126" s="73"/>
      <c r="TSS126" s="74"/>
      <c r="TST126" s="74"/>
      <c r="TSU126" s="77"/>
      <c r="TSV126" s="77"/>
      <c r="TSW126" s="11"/>
      <c r="TTC126" s="73"/>
      <c r="TTD126" s="73"/>
      <c r="TTE126" s="73"/>
      <c r="TTF126" s="73"/>
      <c r="TTG126" s="74"/>
      <c r="TTH126" s="74"/>
      <c r="TTI126" s="77"/>
      <c r="TTJ126" s="77"/>
      <c r="TTK126" s="11"/>
      <c r="TTQ126" s="73"/>
      <c r="TTR126" s="73"/>
      <c r="TTS126" s="73"/>
      <c r="TTT126" s="73"/>
      <c r="TTU126" s="74"/>
      <c r="TTV126" s="74"/>
      <c r="TTW126" s="77"/>
      <c r="TTX126" s="77"/>
      <c r="TTY126" s="11"/>
      <c r="TUE126" s="73"/>
      <c r="TUF126" s="73"/>
      <c r="TUG126" s="73"/>
      <c r="TUH126" s="73"/>
      <c r="TUI126" s="74"/>
      <c r="TUJ126" s="74"/>
      <c r="TUK126" s="77"/>
      <c r="TUL126" s="77"/>
      <c r="TUM126" s="11"/>
      <c r="TUS126" s="73"/>
      <c r="TUT126" s="73"/>
      <c r="TUU126" s="73"/>
      <c r="TUV126" s="73"/>
      <c r="TUW126" s="74"/>
      <c r="TUX126" s="74"/>
      <c r="TUY126" s="77"/>
      <c r="TUZ126" s="77"/>
      <c r="TVA126" s="11"/>
      <c r="TVG126" s="73"/>
      <c r="TVH126" s="73"/>
      <c r="TVI126" s="73"/>
      <c r="TVJ126" s="73"/>
      <c r="TVK126" s="74"/>
      <c r="TVL126" s="74"/>
      <c r="TVM126" s="77"/>
      <c r="TVN126" s="77"/>
      <c r="TVO126" s="11"/>
      <c r="TVU126" s="73"/>
      <c r="TVV126" s="73"/>
      <c r="TVW126" s="73"/>
      <c r="TVX126" s="73"/>
      <c r="TVY126" s="74"/>
      <c r="TVZ126" s="74"/>
      <c r="TWA126" s="77"/>
      <c r="TWB126" s="77"/>
      <c r="TWC126" s="11"/>
      <c r="TWI126" s="73"/>
      <c r="TWJ126" s="73"/>
      <c r="TWK126" s="73"/>
      <c r="TWL126" s="73"/>
      <c r="TWM126" s="74"/>
      <c r="TWN126" s="74"/>
      <c r="TWO126" s="77"/>
      <c r="TWP126" s="77"/>
      <c r="TWQ126" s="11"/>
      <c r="TWW126" s="73"/>
      <c r="TWX126" s="73"/>
      <c r="TWY126" s="73"/>
      <c r="TWZ126" s="73"/>
      <c r="TXA126" s="74"/>
      <c r="TXB126" s="74"/>
      <c r="TXC126" s="77"/>
      <c r="TXD126" s="77"/>
      <c r="TXE126" s="11"/>
      <c r="TXK126" s="73"/>
      <c r="TXL126" s="73"/>
      <c r="TXM126" s="73"/>
      <c r="TXN126" s="73"/>
      <c r="TXO126" s="74"/>
      <c r="TXP126" s="74"/>
      <c r="TXQ126" s="77"/>
      <c r="TXR126" s="77"/>
      <c r="TXS126" s="11"/>
      <c r="TXY126" s="73"/>
      <c r="TXZ126" s="73"/>
      <c r="TYA126" s="73"/>
      <c r="TYB126" s="73"/>
      <c r="TYC126" s="74"/>
      <c r="TYD126" s="74"/>
      <c r="TYE126" s="77"/>
      <c r="TYF126" s="77"/>
      <c r="TYG126" s="11"/>
      <c r="TYM126" s="73"/>
      <c r="TYN126" s="73"/>
      <c r="TYO126" s="73"/>
      <c r="TYP126" s="73"/>
      <c r="TYQ126" s="74"/>
      <c r="TYR126" s="74"/>
      <c r="TYS126" s="77"/>
      <c r="TYT126" s="77"/>
      <c r="TYU126" s="11"/>
      <c r="TZA126" s="73"/>
      <c r="TZB126" s="73"/>
      <c r="TZC126" s="73"/>
      <c r="TZD126" s="73"/>
      <c r="TZE126" s="74"/>
      <c r="TZF126" s="74"/>
      <c r="TZG126" s="77"/>
      <c r="TZH126" s="77"/>
      <c r="TZI126" s="11"/>
      <c r="TZO126" s="73"/>
      <c r="TZP126" s="73"/>
      <c r="TZQ126" s="73"/>
      <c r="TZR126" s="73"/>
      <c r="TZS126" s="74"/>
      <c r="TZT126" s="74"/>
      <c r="TZU126" s="77"/>
      <c r="TZV126" s="77"/>
      <c r="TZW126" s="11"/>
      <c r="UAC126" s="73"/>
      <c r="UAD126" s="73"/>
      <c r="UAE126" s="73"/>
      <c r="UAF126" s="73"/>
      <c r="UAG126" s="74"/>
      <c r="UAH126" s="74"/>
      <c r="UAI126" s="77"/>
      <c r="UAJ126" s="77"/>
      <c r="UAK126" s="11"/>
      <c r="UAQ126" s="73"/>
      <c r="UAR126" s="73"/>
      <c r="UAS126" s="73"/>
      <c r="UAT126" s="73"/>
      <c r="UAU126" s="74"/>
      <c r="UAV126" s="74"/>
      <c r="UAW126" s="77"/>
      <c r="UAX126" s="77"/>
      <c r="UAY126" s="11"/>
      <c r="UBE126" s="73"/>
      <c r="UBF126" s="73"/>
      <c r="UBG126" s="73"/>
      <c r="UBH126" s="73"/>
      <c r="UBI126" s="74"/>
      <c r="UBJ126" s="74"/>
      <c r="UBK126" s="77"/>
      <c r="UBL126" s="77"/>
      <c r="UBM126" s="11"/>
      <c r="UBS126" s="73"/>
      <c r="UBT126" s="73"/>
      <c r="UBU126" s="73"/>
      <c r="UBV126" s="73"/>
      <c r="UBW126" s="74"/>
      <c r="UBX126" s="74"/>
      <c r="UBY126" s="77"/>
      <c r="UBZ126" s="77"/>
      <c r="UCA126" s="11"/>
      <c r="UCG126" s="73"/>
      <c r="UCH126" s="73"/>
      <c r="UCI126" s="73"/>
      <c r="UCJ126" s="73"/>
      <c r="UCK126" s="74"/>
      <c r="UCL126" s="74"/>
      <c r="UCM126" s="77"/>
      <c r="UCN126" s="77"/>
      <c r="UCO126" s="11"/>
      <c r="UCU126" s="73"/>
      <c r="UCV126" s="73"/>
      <c r="UCW126" s="73"/>
      <c r="UCX126" s="73"/>
      <c r="UCY126" s="74"/>
      <c r="UCZ126" s="74"/>
      <c r="UDA126" s="77"/>
      <c r="UDB126" s="77"/>
      <c r="UDC126" s="11"/>
      <c r="UDI126" s="73"/>
      <c r="UDJ126" s="73"/>
      <c r="UDK126" s="73"/>
      <c r="UDL126" s="73"/>
      <c r="UDM126" s="74"/>
      <c r="UDN126" s="74"/>
      <c r="UDO126" s="77"/>
      <c r="UDP126" s="77"/>
      <c r="UDQ126" s="11"/>
      <c r="UDW126" s="73"/>
      <c r="UDX126" s="73"/>
      <c r="UDY126" s="73"/>
      <c r="UDZ126" s="73"/>
      <c r="UEA126" s="74"/>
      <c r="UEB126" s="74"/>
      <c r="UEC126" s="77"/>
      <c r="UED126" s="77"/>
      <c r="UEE126" s="11"/>
      <c r="UEK126" s="73"/>
      <c r="UEL126" s="73"/>
      <c r="UEM126" s="73"/>
      <c r="UEN126" s="73"/>
      <c r="UEO126" s="74"/>
      <c r="UEP126" s="74"/>
      <c r="UEQ126" s="77"/>
      <c r="UER126" s="77"/>
      <c r="UES126" s="11"/>
      <c r="UEY126" s="73"/>
      <c r="UEZ126" s="73"/>
      <c r="UFA126" s="73"/>
      <c r="UFB126" s="73"/>
      <c r="UFC126" s="74"/>
      <c r="UFD126" s="74"/>
      <c r="UFE126" s="77"/>
      <c r="UFF126" s="77"/>
      <c r="UFG126" s="11"/>
      <c r="UFM126" s="73"/>
      <c r="UFN126" s="73"/>
      <c r="UFO126" s="73"/>
      <c r="UFP126" s="73"/>
      <c r="UFQ126" s="74"/>
      <c r="UFR126" s="74"/>
      <c r="UFS126" s="77"/>
      <c r="UFT126" s="77"/>
      <c r="UFU126" s="11"/>
      <c r="UGA126" s="73"/>
      <c r="UGB126" s="73"/>
      <c r="UGC126" s="73"/>
      <c r="UGD126" s="73"/>
      <c r="UGE126" s="74"/>
      <c r="UGF126" s="74"/>
      <c r="UGG126" s="77"/>
      <c r="UGH126" s="77"/>
      <c r="UGI126" s="11"/>
      <c r="UGO126" s="73"/>
      <c r="UGP126" s="73"/>
      <c r="UGQ126" s="73"/>
      <c r="UGR126" s="73"/>
      <c r="UGS126" s="74"/>
      <c r="UGT126" s="74"/>
      <c r="UGU126" s="77"/>
      <c r="UGV126" s="77"/>
      <c r="UGW126" s="11"/>
      <c r="UHC126" s="73"/>
      <c r="UHD126" s="73"/>
      <c r="UHE126" s="73"/>
      <c r="UHF126" s="73"/>
      <c r="UHG126" s="74"/>
      <c r="UHH126" s="74"/>
      <c r="UHI126" s="77"/>
      <c r="UHJ126" s="77"/>
      <c r="UHK126" s="11"/>
      <c r="UHQ126" s="73"/>
      <c r="UHR126" s="73"/>
      <c r="UHS126" s="73"/>
      <c r="UHT126" s="73"/>
      <c r="UHU126" s="74"/>
      <c r="UHV126" s="74"/>
      <c r="UHW126" s="77"/>
      <c r="UHX126" s="77"/>
      <c r="UHY126" s="11"/>
      <c r="UIE126" s="73"/>
      <c r="UIF126" s="73"/>
      <c r="UIG126" s="73"/>
      <c r="UIH126" s="73"/>
      <c r="UII126" s="74"/>
      <c r="UIJ126" s="74"/>
      <c r="UIK126" s="77"/>
      <c r="UIL126" s="77"/>
      <c r="UIM126" s="11"/>
      <c r="UIS126" s="73"/>
      <c r="UIT126" s="73"/>
      <c r="UIU126" s="73"/>
      <c r="UIV126" s="73"/>
      <c r="UIW126" s="74"/>
      <c r="UIX126" s="74"/>
      <c r="UIY126" s="77"/>
      <c r="UIZ126" s="77"/>
      <c r="UJA126" s="11"/>
      <c r="UJG126" s="73"/>
      <c r="UJH126" s="73"/>
      <c r="UJI126" s="73"/>
      <c r="UJJ126" s="73"/>
      <c r="UJK126" s="74"/>
      <c r="UJL126" s="74"/>
      <c r="UJM126" s="77"/>
      <c r="UJN126" s="77"/>
      <c r="UJO126" s="11"/>
      <c r="UJU126" s="73"/>
      <c r="UJV126" s="73"/>
      <c r="UJW126" s="73"/>
      <c r="UJX126" s="73"/>
      <c r="UJY126" s="74"/>
      <c r="UJZ126" s="74"/>
      <c r="UKA126" s="77"/>
      <c r="UKB126" s="77"/>
      <c r="UKC126" s="11"/>
      <c r="UKI126" s="73"/>
      <c r="UKJ126" s="73"/>
      <c r="UKK126" s="73"/>
      <c r="UKL126" s="73"/>
      <c r="UKM126" s="74"/>
      <c r="UKN126" s="74"/>
      <c r="UKO126" s="77"/>
      <c r="UKP126" s="77"/>
      <c r="UKQ126" s="11"/>
      <c r="UKW126" s="73"/>
      <c r="UKX126" s="73"/>
      <c r="UKY126" s="73"/>
      <c r="UKZ126" s="73"/>
      <c r="ULA126" s="74"/>
      <c r="ULB126" s="74"/>
      <c r="ULC126" s="77"/>
      <c r="ULD126" s="77"/>
      <c r="ULE126" s="11"/>
      <c r="ULK126" s="73"/>
      <c r="ULL126" s="73"/>
      <c r="ULM126" s="73"/>
      <c r="ULN126" s="73"/>
      <c r="ULO126" s="74"/>
      <c r="ULP126" s="74"/>
      <c r="ULQ126" s="77"/>
      <c r="ULR126" s="77"/>
      <c r="ULS126" s="11"/>
      <c r="ULY126" s="73"/>
      <c r="ULZ126" s="73"/>
      <c r="UMA126" s="73"/>
      <c r="UMB126" s="73"/>
      <c r="UMC126" s="74"/>
      <c r="UMD126" s="74"/>
      <c r="UME126" s="77"/>
      <c r="UMF126" s="77"/>
      <c r="UMG126" s="11"/>
      <c r="UMM126" s="73"/>
      <c r="UMN126" s="73"/>
      <c r="UMO126" s="73"/>
      <c r="UMP126" s="73"/>
      <c r="UMQ126" s="74"/>
      <c r="UMR126" s="74"/>
      <c r="UMS126" s="77"/>
      <c r="UMT126" s="77"/>
      <c r="UMU126" s="11"/>
      <c r="UNA126" s="73"/>
      <c r="UNB126" s="73"/>
      <c r="UNC126" s="73"/>
      <c r="UND126" s="73"/>
      <c r="UNE126" s="74"/>
      <c r="UNF126" s="74"/>
      <c r="UNG126" s="77"/>
      <c r="UNH126" s="77"/>
      <c r="UNI126" s="11"/>
      <c r="UNO126" s="73"/>
      <c r="UNP126" s="73"/>
      <c r="UNQ126" s="73"/>
      <c r="UNR126" s="73"/>
      <c r="UNS126" s="74"/>
      <c r="UNT126" s="74"/>
      <c r="UNU126" s="77"/>
      <c r="UNV126" s="77"/>
      <c r="UNW126" s="11"/>
      <c r="UOC126" s="73"/>
      <c r="UOD126" s="73"/>
      <c r="UOE126" s="73"/>
      <c r="UOF126" s="73"/>
      <c r="UOG126" s="74"/>
      <c r="UOH126" s="74"/>
      <c r="UOI126" s="77"/>
      <c r="UOJ126" s="77"/>
      <c r="UOK126" s="11"/>
      <c r="UOQ126" s="73"/>
      <c r="UOR126" s="73"/>
      <c r="UOS126" s="73"/>
      <c r="UOT126" s="73"/>
      <c r="UOU126" s="74"/>
      <c r="UOV126" s="74"/>
      <c r="UOW126" s="77"/>
      <c r="UOX126" s="77"/>
      <c r="UOY126" s="11"/>
      <c r="UPE126" s="73"/>
      <c r="UPF126" s="73"/>
      <c r="UPG126" s="73"/>
      <c r="UPH126" s="73"/>
      <c r="UPI126" s="74"/>
      <c r="UPJ126" s="74"/>
      <c r="UPK126" s="77"/>
      <c r="UPL126" s="77"/>
      <c r="UPM126" s="11"/>
      <c r="UPS126" s="73"/>
      <c r="UPT126" s="73"/>
      <c r="UPU126" s="73"/>
      <c r="UPV126" s="73"/>
      <c r="UPW126" s="74"/>
      <c r="UPX126" s="74"/>
      <c r="UPY126" s="77"/>
      <c r="UPZ126" s="77"/>
      <c r="UQA126" s="11"/>
      <c r="UQG126" s="73"/>
      <c r="UQH126" s="73"/>
      <c r="UQI126" s="73"/>
      <c r="UQJ126" s="73"/>
      <c r="UQK126" s="74"/>
      <c r="UQL126" s="74"/>
      <c r="UQM126" s="77"/>
      <c r="UQN126" s="77"/>
      <c r="UQO126" s="11"/>
      <c r="UQU126" s="73"/>
      <c r="UQV126" s="73"/>
      <c r="UQW126" s="73"/>
      <c r="UQX126" s="73"/>
      <c r="UQY126" s="74"/>
      <c r="UQZ126" s="74"/>
      <c r="URA126" s="77"/>
      <c r="URB126" s="77"/>
      <c r="URC126" s="11"/>
      <c r="URI126" s="73"/>
      <c r="URJ126" s="73"/>
      <c r="URK126" s="73"/>
      <c r="URL126" s="73"/>
      <c r="URM126" s="74"/>
      <c r="URN126" s="74"/>
      <c r="URO126" s="77"/>
      <c r="URP126" s="77"/>
      <c r="URQ126" s="11"/>
      <c r="URW126" s="73"/>
      <c r="URX126" s="73"/>
      <c r="URY126" s="73"/>
      <c r="URZ126" s="73"/>
      <c r="USA126" s="74"/>
      <c r="USB126" s="74"/>
      <c r="USC126" s="77"/>
      <c r="USD126" s="77"/>
      <c r="USE126" s="11"/>
      <c r="USK126" s="73"/>
      <c r="USL126" s="73"/>
      <c r="USM126" s="73"/>
      <c r="USN126" s="73"/>
      <c r="USO126" s="74"/>
      <c r="USP126" s="74"/>
      <c r="USQ126" s="77"/>
      <c r="USR126" s="77"/>
      <c r="USS126" s="11"/>
      <c r="USY126" s="73"/>
      <c r="USZ126" s="73"/>
      <c r="UTA126" s="73"/>
      <c r="UTB126" s="73"/>
      <c r="UTC126" s="74"/>
      <c r="UTD126" s="74"/>
      <c r="UTE126" s="77"/>
      <c r="UTF126" s="77"/>
      <c r="UTG126" s="11"/>
      <c r="UTM126" s="73"/>
      <c r="UTN126" s="73"/>
      <c r="UTO126" s="73"/>
      <c r="UTP126" s="73"/>
      <c r="UTQ126" s="74"/>
      <c r="UTR126" s="74"/>
      <c r="UTS126" s="77"/>
      <c r="UTT126" s="77"/>
      <c r="UTU126" s="11"/>
      <c r="UUA126" s="73"/>
      <c r="UUB126" s="73"/>
      <c r="UUC126" s="73"/>
      <c r="UUD126" s="73"/>
      <c r="UUE126" s="74"/>
      <c r="UUF126" s="74"/>
      <c r="UUG126" s="77"/>
      <c r="UUH126" s="77"/>
      <c r="UUI126" s="11"/>
      <c r="UUO126" s="73"/>
      <c r="UUP126" s="73"/>
      <c r="UUQ126" s="73"/>
      <c r="UUR126" s="73"/>
      <c r="UUS126" s="74"/>
      <c r="UUT126" s="74"/>
      <c r="UUU126" s="77"/>
      <c r="UUV126" s="77"/>
      <c r="UUW126" s="11"/>
      <c r="UVC126" s="73"/>
      <c r="UVD126" s="73"/>
      <c r="UVE126" s="73"/>
      <c r="UVF126" s="73"/>
      <c r="UVG126" s="74"/>
      <c r="UVH126" s="74"/>
      <c r="UVI126" s="77"/>
      <c r="UVJ126" s="77"/>
      <c r="UVK126" s="11"/>
      <c r="UVQ126" s="73"/>
      <c r="UVR126" s="73"/>
      <c r="UVS126" s="73"/>
      <c r="UVT126" s="73"/>
      <c r="UVU126" s="74"/>
      <c r="UVV126" s="74"/>
      <c r="UVW126" s="77"/>
      <c r="UVX126" s="77"/>
      <c r="UVY126" s="11"/>
      <c r="UWE126" s="73"/>
      <c r="UWF126" s="73"/>
      <c r="UWG126" s="73"/>
      <c r="UWH126" s="73"/>
      <c r="UWI126" s="74"/>
      <c r="UWJ126" s="74"/>
      <c r="UWK126" s="77"/>
      <c r="UWL126" s="77"/>
      <c r="UWM126" s="11"/>
      <c r="UWS126" s="73"/>
      <c r="UWT126" s="73"/>
      <c r="UWU126" s="73"/>
      <c r="UWV126" s="73"/>
      <c r="UWW126" s="74"/>
      <c r="UWX126" s="74"/>
      <c r="UWY126" s="77"/>
      <c r="UWZ126" s="77"/>
      <c r="UXA126" s="11"/>
      <c r="UXG126" s="73"/>
      <c r="UXH126" s="73"/>
      <c r="UXI126" s="73"/>
      <c r="UXJ126" s="73"/>
      <c r="UXK126" s="74"/>
      <c r="UXL126" s="74"/>
      <c r="UXM126" s="77"/>
      <c r="UXN126" s="77"/>
      <c r="UXO126" s="11"/>
      <c r="UXU126" s="73"/>
      <c r="UXV126" s="73"/>
      <c r="UXW126" s="73"/>
      <c r="UXX126" s="73"/>
      <c r="UXY126" s="74"/>
      <c r="UXZ126" s="74"/>
      <c r="UYA126" s="77"/>
      <c r="UYB126" s="77"/>
      <c r="UYC126" s="11"/>
      <c r="UYI126" s="73"/>
      <c r="UYJ126" s="73"/>
      <c r="UYK126" s="73"/>
      <c r="UYL126" s="73"/>
      <c r="UYM126" s="74"/>
      <c r="UYN126" s="74"/>
      <c r="UYO126" s="77"/>
      <c r="UYP126" s="77"/>
      <c r="UYQ126" s="11"/>
      <c r="UYW126" s="73"/>
      <c r="UYX126" s="73"/>
      <c r="UYY126" s="73"/>
      <c r="UYZ126" s="73"/>
      <c r="UZA126" s="74"/>
      <c r="UZB126" s="74"/>
      <c r="UZC126" s="77"/>
      <c r="UZD126" s="77"/>
      <c r="UZE126" s="11"/>
      <c r="UZK126" s="73"/>
      <c r="UZL126" s="73"/>
      <c r="UZM126" s="73"/>
      <c r="UZN126" s="73"/>
      <c r="UZO126" s="74"/>
      <c r="UZP126" s="74"/>
      <c r="UZQ126" s="77"/>
      <c r="UZR126" s="77"/>
      <c r="UZS126" s="11"/>
      <c r="UZY126" s="73"/>
      <c r="UZZ126" s="73"/>
      <c r="VAA126" s="73"/>
      <c r="VAB126" s="73"/>
      <c r="VAC126" s="74"/>
      <c r="VAD126" s="74"/>
      <c r="VAE126" s="77"/>
      <c r="VAF126" s="77"/>
      <c r="VAG126" s="11"/>
      <c r="VAM126" s="73"/>
      <c r="VAN126" s="73"/>
      <c r="VAO126" s="73"/>
      <c r="VAP126" s="73"/>
      <c r="VAQ126" s="74"/>
      <c r="VAR126" s="74"/>
      <c r="VAS126" s="77"/>
      <c r="VAT126" s="77"/>
      <c r="VAU126" s="11"/>
      <c r="VBA126" s="73"/>
      <c r="VBB126" s="73"/>
      <c r="VBC126" s="73"/>
      <c r="VBD126" s="73"/>
      <c r="VBE126" s="74"/>
      <c r="VBF126" s="74"/>
      <c r="VBG126" s="77"/>
      <c r="VBH126" s="77"/>
      <c r="VBI126" s="11"/>
      <c r="VBO126" s="73"/>
      <c r="VBP126" s="73"/>
      <c r="VBQ126" s="73"/>
      <c r="VBR126" s="73"/>
      <c r="VBS126" s="74"/>
      <c r="VBT126" s="74"/>
      <c r="VBU126" s="77"/>
      <c r="VBV126" s="77"/>
      <c r="VBW126" s="11"/>
      <c r="VCC126" s="73"/>
      <c r="VCD126" s="73"/>
      <c r="VCE126" s="73"/>
      <c r="VCF126" s="73"/>
      <c r="VCG126" s="74"/>
      <c r="VCH126" s="74"/>
      <c r="VCI126" s="77"/>
      <c r="VCJ126" s="77"/>
      <c r="VCK126" s="11"/>
      <c r="VCQ126" s="73"/>
      <c r="VCR126" s="73"/>
      <c r="VCS126" s="73"/>
      <c r="VCT126" s="73"/>
      <c r="VCU126" s="74"/>
      <c r="VCV126" s="74"/>
      <c r="VCW126" s="77"/>
      <c r="VCX126" s="77"/>
      <c r="VCY126" s="11"/>
      <c r="VDE126" s="73"/>
      <c r="VDF126" s="73"/>
      <c r="VDG126" s="73"/>
      <c r="VDH126" s="73"/>
      <c r="VDI126" s="74"/>
      <c r="VDJ126" s="74"/>
      <c r="VDK126" s="77"/>
      <c r="VDL126" s="77"/>
      <c r="VDM126" s="11"/>
      <c r="VDS126" s="73"/>
      <c r="VDT126" s="73"/>
      <c r="VDU126" s="73"/>
      <c r="VDV126" s="73"/>
      <c r="VDW126" s="74"/>
      <c r="VDX126" s="74"/>
      <c r="VDY126" s="77"/>
      <c r="VDZ126" s="77"/>
      <c r="VEA126" s="11"/>
      <c r="VEG126" s="73"/>
      <c r="VEH126" s="73"/>
      <c r="VEI126" s="73"/>
      <c r="VEJ126" s="73"/>
      <c r="VEK126" s="74"/>
      <c r="VEL126" s="74"/>
      <c r="VEM126" s="77"/>
      <c r="VEN126" s="77"/>
      <c r="VEO126" s="11"/>
      <c r="VEU126" s="73"/>
      <c r="VEV126" s="73"/>
      <c r="VEW126" s="73"/>
      <c r="VEX126" s="73"/>
      <c r="VEY126" s="74"/>
      <c r="VEZ126" s="74"/>
      <c r="VFA126" s="77"/>
      <c r="VFB126" s="77"/>
      <c r="VFC126" s="11"/>
      <c r="VFI126" s="73"/>
      <c r="VFJ126" s="73"/>
      <c r="VFK126" s="73"/>
      <c r="VFL126" s="73"/>
      <c r="VFM126" s="74"/>
      <c r="VFN126" s="74"/>
      <c r="VFO126" s="77"/>
      <c r="VFP126" s="77"/>
      <c r="VFQ126" s="11"/>
      <c r="VFW126" s="73"/>
      <c r="VFX126" s="73"/>
      <c r="VFY126" s="73"/>
      <c r="VFZ126" s="73"/>
      <c r="VGA126" s="74"/>
      <c r="VGB126" s="74"/>
      <c r="VGC126" s="77"/>
      <c r="VGD126" s="77"/>
      <c r="VGE126" s="11"/>
      <c r="VGK126" s="73"/>
      <c r="VGL126" s="73"/>
      <c r="VGM126" s="73"/>
      <c r="VGN126" s="73"/>
      <c r="VGO126" s="74"/>
      <c r="VGP126" s="74"/>
      <c r="VGQ126" s="77"/>
      <c r="VGR126" s="77"/>
      <c r="VGS126" s="11"/>
      <c r="VGY126" s="73"/>
      <c r="VGZ126" s="73"/>
      <c r="VHA126" s="73"/>
      <c r="VHB126" s="73"/>
      <c r="VHC126" s="74"/>
      <c r="VHD126" s="74"/>
      <c r="VHE126" s="77"/>
      <c r="VHF126" s="77"/>
      <c r="VHG126" s="11"/>
      <c r="VHM126" s="73"/>
      <c r="VHN126" s="73"/>
      <c r="VHO126" s="73"/>
      <c r="VHP126" s="73"/>
      <c r="VHQ126" s="74"/>
      <c r="VHR126" s="74"/>
      <c r="VHS126" s="77"/>
      <c r="VHT126" s="77"/>
      <c r="VHU126" s="11"/>
      <c r="VIA126" s="73"/>
      <c r="VIB126" s="73"/>
      <c r="VIC126" s="73"/>
      <c r="VID126" s="73"/>
      <c r="VIE126" s="74"/>
      <c r="VIF126" s="74"/>
      <c r="VIG126" s="77"/>
      <c r="VIH126" s="77"/>
      <c r="VII126" s="11"/>
      <c r="VIO126" s="73"/>
      <c r="VIP126" s="73"/>
      <c r="VIQ126" s="73"/>
      <c r="VIR126" s="73"/>
      <c r="VIS126" s="74"/>
      <c r="VIT126" s="74"/>
      <c r="VIU126" s="77"/>
      <c r="VIV126" s="77"/>
      <c r="VIW126" s="11"/>
      <c r="VJC126" s="73"/>
      <c r="VJD126" s="73"/>
      <c r="VJE126" s="73"/>
      <c r="VJF126" s="73"/>
      <c r="VJG126" s="74"/>
      <c r="VJH126" s="74"/>
      <c r="VJI126" s="77"/>
      <c r="VJJ126" s="77"/>
      <c r="VJK126" s="11"/>
      <c r="VJQ126" s="73"/>
      <c r="VJR126" s="73"/>
      <c r="VJS126" s="73"/>
      <c r="VJT126" s="73"/>
      <c r="VJU126" s="74"/>
      <c r="VJV126" s="74"/>
      <c r="VJW126" s="77"/>
      <c r="VJX126" s="77"/>
      <c r="VJY126" s="11"/>
      <c r="VKE126" s="73"/>
      <c r="VKF126" s="73"/>
      <c r="VKG126" s="73"/>
      <c r="VKH126" s="73"/>
      <c r="VKI126" s="74"/>
      <c r="VKJ126" s="74"/>
      <c r="VKK126" s="77"/>
      <c r="VKL126" s="77"/>
      <c r="VKM126" s="11"/>
      <c r="VKS126" s="73"/>
      <c r="VKT126" s="73"/>
      <c r="VKU126" s="73"/>
      <c r="VKV126" s="73"/>
      <c r="VKW126" s="74"/>
      <c r="VKX126" s="74"/>
      <c r="VKY126" s="77"/>
      <c r="VKZ126" s="77"/>
      <c r="VLA126" s="11"/>
      <c r="VLG126" s="73"/>
      <c r="VLH126" s="73"/>
      <c r="VLI126" s="73"/>
      <c r="VLJ126" s="73"/>
      <c r="VLK126" s="74"/>
      <c r="VLL126" s="74"/>
      <c r="VLM126" s="77"/>
      <c r="VLN126" s="77"/>
      <c r="VLO126" s="11"/>
      <c r="VLU126" s="73"/>
      <c r="VLV126" s="73"/>
      <c r="VLW126" s="73"/>
      <c r="VLX126" s="73"/>
      <c r="VLY126" s="74"/>
      <c r="VLZ126" s="74"/>
      <c r="VMA126" s="77"/>
      <c r="VMB126" s="77"/>
      <c r="VMC126" s="11"/>
      <c r="VMI126" s="73"/>
      <c r="VMJ126" s="73"/>
      <c r="VMK126" s="73"/>
      <c r="VML126" s="73"/>
      <c r="VMM126" s="74"/>
      <c r="VMN126" s="74"/>
      <c r="VMO126" s="77"/>
      <c r="VMP126" s="77"/>
      <c r="VMQ126" s="11"/>
      <c r="VMW126" s="73"/>
      <c r="VMX126" s="73"/>
      <c r="VMY126" s="73"/>
      <c r="VMZ126" s="73"/>
      <c r="VNA126" s="74"/>
      <c r="VNB126" s="74"/>
      <c r="VNC126" s="77"/>
      <c r="VND126" s="77"/>
      <c r="VNE126" s="11"/>
      <c r="VNK126" s="73"/>
      <c r="VNL126" s="73"/>
      <c r="VNM126" s="73"/>
      <c r="VNN126" s="73"/>
      <c r="VNO126" s="74"/>
      <c r="VNP126" s="74"/>
      <c r="VNQ126" s="77"/>
      <c r="VNR126" s="77"/>
      <c r="VNS126" s="11"/>
      <c r="VNY126" s="73"/>
      <c r="VNZ126" s="73"/>
      <c r="VOA126" s="73"/>
      <c r="VOB126" s="73"/>
      <c r="VOC126" s="74"/>
      <c r="VOD126" s="74"/>
      <c r="VOE126" s="77"/>
      <c r="VOF126" s="77"/>
      <c r="VOG126" s="11"/>
      <c r="VOM126" s="73"/>
      <c r="VON126" s="73"/>
      <c r="VOO126" s="73"/>
      <c r="VOP126" s="73"/>
      <c r="VOQ126" s="74"/>
      <c r="VOR126" s="74"/>
      <c r="VOS126" s="77"/>
      <c r="VOT126" s="77"/>
      <c r="VOU126" s="11"/>
      <c r="VPA126" s="73"/>
      <c r="VPB126" s="73"/>
      <c r="VPC126" s="73"/>
      <c r="VPD126" s="73"/>
      <c r="VPE126" s="74"/>
      <c r="VPF126" s="74"/>
      <c r="VPG126" s="77"/>
      <c r="VPH126" s="77"/>
      <c r="VPI126" s="11"/>
      <c r="VPO126" s="73"/>
      <c r="VPP126" s="73"/>
      <c r="VPQ126" s="73"/>
      <c r="VPR126" s="73"/>
      <c r="VPS126" s="74"/>
      <c r="VPT126" s="74"/>
      <c r="VPU126" s="77"/>
      <c r="VPV126" s="77"/>
      <c r="VPW126" s="11"/>
      <c r="VQC126" s="73"/>
      <c r="VQD126" s="73"/>
      <c r="VQE126" s="73"/>
      <c r="VQF126" s="73"/>
      <c r="VQG126" s="74"/>
      <c r="VQH126" s="74"/>
      <c r="VQI126" s="77"/>
      <c r="VQJ126" s="77"/>
      <c r="VQK126" s="11"/>
      <c r="VQQ126" s="73"/>
      <c r="VQR126" s="73"/>
      <c r="VQS126" s="73"/>
      <c r="VQT126" s="73"/>
      <c r="VQU126" s="74"/>
      <c r="VQV126" s="74"/>
      <c r="VQW126" s="77"/>
      <c r="VQX126" s="77"/>
      <c r="VQY126" s="11"/>
      <c r="VRE126" s="73"/>
      <c r="VRF126" s="73"/>
      <c r="VRG126" s="73"/>
      <c r="VRH126" s="73"/>
      <c r="VRI126" s="74"/>
      <c r="VRJ126" s="74"/>
      <c r="VRK126" s="77"/>
      <c r="VRL126" s="77"/>
      <c r="VRM126" s="11"/>
      <c r="VRS126" s="73"/>
      <c r="VRT126" s="73"/>
      <c r="VRU126" s="73"/>
      <c r="VRV126" s="73"/>
      <c r="VRW126" s="74"/>
      <c r="VRX126" s="74"/>
      <c r="VRY126" s="77"/>
      <c r="VRZ126" s="77"/>
      <c r="VSA126" s="11"/>
      <c r="VSG126" s="73"/>
      <c r="VSH126" s="73"/>
      <c r="VSI126" s="73"/>
      <c r="VSJ126" s="73"/>
      <c r="VSK126" s="74"/>
      <c r="VSL126" s="74"/>
      <c r="VSM126" s="77"/>
      <c r="VSN126" s="77"/>
      <c r="VSO126" s="11"/>
      <c r="VSU126" s="73"/>
      <c r="VSV126" s="73"/>
      <c r="VSW126" s="73"/>
      <c r="VSX126" s="73"/>
      <c r="VSY126" s="74"/>
      <c r="VSZ126" s="74"/>
      <c r="VTA126" s="77"/>
      <c r="VTB126" s="77"/>
      <c r="VTC126" s="11"/>
      <c r="VTI126" s="73"/>
      <c r="VTJ126" s="73"/>
      <c r="VTK126" s="73"/>
      <c r="VTL126" s="73"/>
      <c r="VTM126" s="74"/>
      <c r="VTN126" s="74"/>
      <c r="VTO126" s="77"/>
      <c r="VTP126" s="77"/>
      <c r="VTQ126" s="11"/>
      <c r="VTW126" s="73"/>
      <c r="VTX126" s="73"/>
      <c r="VTY126" s="73"/>
      <c r="VTZ126" s="73"/>
      <c r="VUA126" s="74"/>
      <c r="VUB126" s="74"/>
      <c r="VUC126" s="77"/>
      <c r="VUD126" s="77"/>
      <c r="VUE126" s="11"/>
      <c r="VUK126" s="73"/>
      <c r="VUL126" s="73"/>
      <c r="VUM126" s="73"/>
      <c r="VUN126" s="73"/>
      <c r="VUO126" s="74"/>
      <c r="VUP126" s="74"/>
      <c r="VUQ126" s="77"/>
      <c r="VUR126" s="77"/>
      <c r="VUS126" s="11"/>
      <c r="VUY126" s="73"/>
      <c r="VUZ126" s="73"/>
      <c r="VVA126" s="73"/>
      <c r="VVB126" s="73"/>
      <c r="VVC126" s="74"/>
      <c r="VVD126" s="74"/>
      <c r="VVE126" s="77"/>
      <c r="VVF126" s="77"/>
      <c r="VVG126" s="11"/>
      <c r="VVM126" s="73"/>
      <c r="VVN126" s="73"/>
      <c r="VVO126" s="73"/>
      <c r="VVP126" s="73"/>
      <c r="VVQ126" s="74"/>
      <c r="VVR126" s="74"/>
      <c r="VVS126" s="77"/>
      <c r="VVT126" s="77"/>
      <c r="VVU126" s="11"/>
      <c r="VWA126" s="73"/>
      <c r="VWB126" s="73"/>
      <c r="VWC126" s="73"/>
      <c r="VWD126" s="73"/>
      <c r="VWE126" s="74"/>
      <c r="VWF126" s="74"/>
      <c r="VWG126" s="77"/>
      <c r="VWH126" s="77"/>
      <c r="VWI126" s="11"/>
      <c r="VWO126" s="73"/>
      <c r="VWP126" s="73"/>
      <c r="VWQ126" s="73"/>
      <c r="VWR126" s="73"/>
      <c r="VWS126" s="74"/>
      <c r="VWT126" s="74"/>
      <c r="VWU126" s="77"/>
      <c r="VWV126" s="77"/>
      <c r="VWW126" s="11"/>
      <c r="VXC126" s="73"/>
      <c r="VXD126" s="73"/>
      <c r="VXE126" s="73"/>
      <c r="VXF126" s="73"/>
      <c r="VXG126" s="74"/>
      <c r="VXH126" s="74"/>
      <c r="VXI126" s="77"/>
      <c r="VXJ126" s="77"/>
      <c r="VXK126" s="11"/>
      <c r="VXQ126" s="73"/>
      <c r="VXR126" s="73"/>
      <c r="VXS126" s="73"/>
      <c r="VXT126" s="73"/>
      <c r="VXU126" s="74"/>
      <c r="VXV126" s="74"/>
      <c r="VXW126" s="77"/>
      <c r="VXX126" s="77"/>
      <c r="VXY126" s="11"/>
      <c r="VYE126" s="73"/>
      <c r="VYF126" s="73"/>
      <c r="VYG126" s="73"/>
      <c r="VYH126" s="73"/>
      <c r="VYI126" s="74"/>
      <c r="VYJ126" s="74"/>
      <c r="VYK126" s="77"/>
      <c r="VYL126" s="77"/>
      <c r="VYM126" s="11"/>
      <c r="VYS126" s="73"/>
      <c r="VYT126" s="73"/>
      <c r="VYU126" s="73"/>
      <c r="VYV126" s="73"/>
      <c r="VYW126" s="74"/>
      <c r="VYX126" s="74"/>
      <c r="VYY126" s="77"/>
      <c r="VYZ126" s="77"/>
      <c r="VZA126" s="11"/>
      <c r="VZG126" s="73"/>
      <c r="VZH126" s="73"/>
      <c r="VZI126" s="73"/>
      <c r="VZJ126" s="73"/>
      <c r="VZK126" s="74"/>
      <c r="VZL126" s="74"/>
      <c r="VZM126" s="77"/>
      <c r="VZN126" s="77"/>
      <c r="VZO126" s="11"/>
      <c r="VZU126" s="73"/>
      <c r="VZV126" s="73"/>
      <c r="VZW126" s="73"/>
      <c r="VZX126" s="73"/>
      <c r="VZY126" s="74"/>
      <c r="VZZ126" s="74"/>
      <c r="WAA126" s="77"/>
      <c r="WAB126" s="77"/>
      <c r="WAC126" s="11"/>
      <c r="WAI126" s="73"/>
      <c r="WAJ126" s="73"/>
      <c r="WAK126" s="73"/>
      <c r="WAL126" s="73"/>
      <c r="WAM126" s="74"/>
      <c r="WAN126" s="74"/>
      <c r="WAO126" s="77"/>
      <c r="WAP126" s="77"/>
      <c r="WAQ126" s="11"/>
      <c r="WAW126" s="73"/>
      <c r="WAX126" s="73"/>
      <c r="WAY126" s="73"/>
      <c r="WAZ126" s="73"/>
      <c r="WBA126" s="74"/>
      <c r="WBB126" s="74"/>
      <c r="WBC126" s="77"/>
      <c r="WBD126" s="77"/>
      <c r="WBE126" s="11"/>
      <c r="WBK126" s="73"/>
      <c r="WBL126" s="73"/>
      <c r="WBM126" s="73"/>
      <c r="WBN126" s="73"/>
      <c r="WBO126" s="74"/>
      <c r="WBP126" s="74"/>
      <c r="WBQ126" s="77"/>
      <c r="WBR126" s="77"/>
      <c r="WBS126" s="11"/>
      <c r="WBY126" s="73"/>
      <c r="WBZ126" s="73"/>
      <c r="WCA126" s="73"/>
      <c r="WCB126" s="73"/>
      <c r="WCC126" s="74"/>
      <c r="WCD126" s="74"/>
      <c r="WCE126" s="77"/>
      <c r="WCF126" s="77"/>
      <c r="WCG126" s="11"/>
      <c r="WCM126" s="73"/>
      <c r="WCN126" s="73"/>
      <c r="WCO126" s="73"/>
      <c r="WCP126" s="73"/>
      <c r="WCQ126" s="74"/>
      <c r="WCR126" s="74"/>
      <c r="WCS126" s="77"/>
      <c r="WCT126" s="77"/>
      <c r="WCU126" s="11"/>
      <c r="WDA126" s="73"/>
      <c r="WDB126" s="73"/>
      <c r="WDC126" s="73"/>
      <c r="WDD126" s="73"/>
      <c r="WDE126" s="74"/>
      <c r="WDF126" s="74"/>
      <c r="WDG126" s="77"/>
      <c r="WDH126" s="77"/>
      <c r="WDI126" s="11"/>
      <c r="WDO126" s="73"/>
      <c r="WDP126" s="73"/>
      <c r="WDQ126" s="73"/>
      <c r="WDR126" s="73"/>
      <c r="WDS126" s="74"/>
      <c r="WDT126" s="74"/>
      <c r="WDU126" s="77"/>
      <c r="WDV126" s="77"/>
      <c r="WDW126" s="11"/>
      <c r="WEC126" s="73"/>
      <c r="WED126" s="73"/>
      <c r="WEE126" s="73"/>
      <c r="WEF126" s="73"/>
      <c r="WEG126" s="74"/>
      <c r="WEH126" s="74"/>
      <c r="WEI126" s="77"/>
      <c r="WEJ126" s="77"/>
      <c r="WEK126" s="11"/>
      <c r="WEQ126" s="73"/>
      <c r="WER126" s="73"/>
      <c r="WES126" s="73"/>
      <c r="WET126" s="73"/>
      <c r="WEU126" s="74"/>
      <c r="WEV126" s="74"/>
      <c r="WEW126" s="77"/>
      <c r="WEX126" s="77"/>
      <c r="WEY126" s="11"/>
      <c r="WFE126" s="73"/>
      <c r="WFF126" s="73"/>
      <c r="WFG126" s="73"/>
      <c r="WFH126" s="73"/>
      <c r="WFI126" s="74"/>
      <c r="WFJ126" s="74"/>
      <c r="WFK126" s="77"/>
      <c r="WFL126" s="77"/>
      <c r="WFM126" s="11"/>
      <c r="WFS126" s="73"/>
      <c r="WFT126" s="73"/>
      <c r="WFU126" s="73"/>
      <c r="WFV126" s="73"/>
      <c r="WFW126" s="74"/>
      <c r="WFX126" s="74"/>
      <c r="WFY126" s="77"/>
      <c r="WFZ126" s="77"/>
      <c r="WGA126" s="11"/>
      <c r="WGG126" s="73"/>
      <c r="WGH126" s="73"/>
      <c r="WGI126" s="73"/>
      <c r="WGJ126" s="73"/>
      <c r="WGK126" s="74"/>
      <c r="WGL126" s="74"/>
      <c r="WGM126" s="77"/>
      <c r="WGN126" s="77"/>
      <c r="WGO126" s="11"/>
      <c r="WGU126" s="73"/>
      <c r="WGV126" s="73"/>
      <c r="WGW126" s="73"/>
      <c r="WGX126" s="73"/>
      <c r="WGY126" s="74"/>
      <c r="WGZ126" s="74"/>
      <c r="WHA126" s="77"/>
      <c r="WHB126" s="77"/>
      <c r="WHC126" s="11"/>
      <c r="WHI126" s="73"/>
      <c r="WHJ126" s="73"/>
      <c r="WHK126" s="73"/>
      <c r="WHL126" s="73"/>
      <c r="WHM126" s="74"/>
      <c r="WHN126" s="74"/>
      <c r="WHO126" s="77"/>
      <c r="WHP126" s="77"/>
      <c r="WHQ126" s="11"/>
      <c r="WHW126" s="73"/>
      <c r="WHX126" s="73"/>
      <c r="WHY126" s="73"/>
      <c r="WHZ126" s="73"/>
      <c r="WIA126" s="74"/>
      <c r="WIB126" s="74"/>
      <c r="WIC126" s="77"/>
      <c r="WID126" s="77"/>
      <c r="WIE126" s="11"/>
      <c r="WIK126" s="73"/>
      <c r="WIL126" s="73"/>
      <c r="WIM126" s="73"/>
      <c r="WIN126" s="73"/>
      <c r="WIO126" s="74"/>
      <c r="WIP126" s="74"/>
      <c r="WIQ126" s="77"/>
      <c r="WIR126" s="77"/>
      <c r="WIS126" s="11"/>
      <c r="WIY126" s="73"/>
      <c r="WIZ126" s="73"/>
      <c r="WJA126" s="73"/>
      <c r="WJB126" s="73"/>
      <c r="WJC126" s="74"/>
      <c r="WJD126" s="74"/>
      <c r="WJE126" s="77"/>
      <c r="WJF126" s="77"/>
      <c r="WJG126" s="11"/>
      <c r="WJM126" s="73"/>
      <c r="WJN126" s="73"/>
      <c r="WJO126" s="73"/>
      <c r="WJP126" s="73"/>
      <c r="WJQ126" s="74"/>
      <c r="WJR126" s="74"/>
      <c r="WJS126" s="77"/>
      <c r="WJT126" s="77"/>
      <c r="WJU126" s="11"/>
      <c r="WKA126" s="73"/>
      <c r="WKB126" s="73"/>
      <c r="WKC126" s="73"/>
      <c r="WKD126" s="73"/>
      <c r="WKE126" s="74"/>
      <c r="WKF126" s="74"/>
      <c r="WKG126" s="77"/>
      <c r="WKH126" s="77"/>
      <c r="WKI126" s="11"/>
      <c r="WKO126" s="73"/>
      <c r="WKP126" s="73"/>
      <c r="WKQ126" s="73"/>
      <c r="WKR126" s="73"/>
      <c r="WKS126" s="74"/>
      <c r="WKT126" s="74"/>
      <c r="WKU126" s="77"/>
      <c r="WKV126" s="77"/>
      <c r="WKW126" s="11"/>
      <c r="WLC126" s="73"/>
      <c r="WLD126" s="73"/>
      <c r="WLE126" s="73"/>
      <c r="WLF126" s="73"/>
      <c r="WLG126" s="74"/>
      <c r="WLH126" s="74"/>
      <c r="WLI126" s="77"/>
      <c r="WLJ126" s="77"/>
      <c r="WLK126" s="11"/>
      <c r="WLQ126" s="73"/>
      <c r="WLR126" s="73"/>
      <c r="WLS126" s="73"/>
      <c r="WLT126" s="73"/>
      <c r="WLU126" s="74"/>
      <c r="WLV126" s="74"/>
      <c r="WLW126" s="77"/>
      <c r="WLX126" s="77"/>
      <c r="WLY126" s="11"/>
      <c r="WME126" s="73"/>
      <c r="WMF126" s="73"/>
      <c r="WMG126" s="73"/>
      <c r="WMH126" s="73"/>
      <c r="WMI126" s="74"/>
      <c r="WMJ126" s="74"/>
      <c r="WMK126" s="77"/>
      <c r="WML126" s="77"/>
      <c r="WMM126" s="11"/>
      <c r="WMS126" s="73"/>
      <c r="WMT126" s="73"/>
      <c r="WMU126" s="73"/>
      <c r="WMV126" s="73"/>
      <c r="WMW126" s="74"/>
      <c r="WMX126" s="74"/>
      <c r="WMY126" s="77"/>
      <c r="WMZ126" s="77"/>
      <c r="WNA126" s="11"/>
      <c r="WNG126" s="73"/>
      <c r="WNH126" s="73"/>
      <c r="WNI126" s="73"/>
      <c r="WNJ126" s="73"/>
      <c r="WNK126" s="74"/>
      <c r="WNL126" s="74"/>
      <c r="WNM126" s="77"/>
      <c r="WNN126" s="77"/>
      <c r="WNO126" s="11"/>
      <c r="WNU126" s="73"/>
      <c r="WNV126" s="73"/>
      <c r="WNW126" s="73"/>
      <c r="WNX126" s="73"/>
      <c r="WNY126" s="74"/>
      <c r="WNZ126" s="74"/>
      <c r="WOA126" s="77"/>
      <c r="WOB126" s="77"/>
      <c r="WOC126" s="11"/>
      <c r="WOI126" s="73"/>
      <c r="WOJ126" s="73"/>
      <c r="WOK126" s="73"/>
      <c r="WOL126" s="73"/>
      <c r="WOM126" s="74"/>
      <c r="WON126" s="74"/>
      <c r="WOO126" s="77"/>
      <c r="WOP126" s="77"/>
      <c r="WOQ126" s="11"/>
      <c r="WOW126" s="73"/>
      <c r="WOX126" s="73"/>
      <c r="WOY126" s="73"/>
      <c r="WOZ126" s="73"/>
      <c r="WPA126" s="74"/>
      <c r="WPB126" s="74"/>
      <c r="WPC126" s="77"/>
      <c r="WPD126" s="77"/>
      <c r="WPE126" s="11"/>
      <c r="WPK126" s="73"/>
      <c r="WPL126" s="73"/>
      <c r="WPM126" s="73"/>
      <c r="WPN126" s="73"/>
      <c r="WPO126" s="74"/>
      <c r="WPP126" s="74"/>
      <c r="WPQ126" s="77"/>
      <c r="WPR126" s="77"/>
      <c r="WPS126" s="11"/>
      <c r="WPY126" s="73"/>
      <c r="WPZ126" s="73"/>
      <c r="WQA126" s="73"/>
      <c r="WQB126" s="73"/>
      <c r="WQC126" s="74"/>
      <c r="WQD126" s="74"/>
      <c r="WQE126" s="77"/>
      <c r="WQF126" s="77"/>
      <c r="WQG126" s="11"/>
      <c r="WQM126" s="73"/>
      <c r="WQN126" s="73"/>
      <c r="WQO126" s="73"/>
      <c r="WQP126" s="73"/>
      <c r="WQQ126" s="74"/>
      <c r="WQR126" s="74"/>
      <c r="WQS126" s="77"/>
      <c r="WQT126" s="77"/>
      <c r="WQU126" s="11"/>
      <c r="WRA126" s="73"/>
      <c r="WRB126" s="73"/>
      <c r="WRC126" s="73"/>
      <c r="WRD126" s="73"/>
      <c r="WRE126" s="74"/>
      <c r="WRF126" s="74"/>
      <c r="WRG126" s="77"/>
      <c r="WRH126" s="77"/>
      <c r="WRI126" s="11"/>
      <c r="WRO126" s="73"/>
      <c r="WRP126" s="73"/>
      <c r="WRQ126" s="73"/>
      <c r="WRR126" s="73"/>
      <c r="WRS126" s="74"/>
      <c r="WRT126" s="74"/>
      <c r="WRU126" s="77"/>
      <c r="WRV126" s="77"/>
      <c r="WRW126" s="11"/>
      <c r="WSC126" s="73"/>
      <c r="WSD126" s="73"/>
      <c r="WSE126" s="73"/>
      <c r="WSF126" s="73"/>
      <c r="WSG126" s="74"/>
      <c r="WSH126" s="74"/>
      <c r="WSI126" s="77"/>
      <c r="WSJ126" s="77"/>
      <c r="WSK126" s="11"/>
      <c r="WSQ126" s="73"/>
      <c r="WSR126" s="73"/>
      <c r="WSS126" s="73"/>
      <c r="WST126" s="73"/>
      <c r="WSU126" s="74"/>
      <c r="WSV126" s="74"/>
      <c r="WSW126" s="77"/>
      <c r="WSX126" s="77"/>
      <c r="WSY126" s="11"/>
      <c r="WTE126" s="73"/>
      <c r="WTF126" s="73"/>
      <c r="WTG126" s="73"/>
      <c r="WTH126" s="73"/>
      <c r="WTI126" s="74"/>
      <c r="WTJ126" s="74"/>
      <c r="WTK126" s="77"/>
      <c r="WTL126" s="77"/>
      <c r="WTM126" s="11"/>
      <c r="WTS126" s="73"/>
      <c r="WTT126" s="73"/>
      <c r="WTU126" s="73"/>
      <c r="WTV126" s="73"/>
      <c r="WTW126" s="74"/>
      <c r="WTX126" s="74"/>
      <c r="WTY126" s="77"/>
      <c r="WTZ126" s="77"/>
      <c r="WUA126" s="11"/>
      <c r="WUG126" s="73"/>
      <c r="WUH126" s="73"/>
      <c r="WUI126" s="73"/>
      <c r="WUJ126" s="73"/>
      <c r="WUK126" s="74"/>
      <c r="WUL126" s="74"/>
      <c r="WUM126" s="77"/>
      <c r="WUN126" s="77"/>
      <c r="WUO126" s="11"/>
      <c r="WUU126" s="73"/>
      <c r="WUV126" s="73"/>
      <c r="WUW126" s="73"/>
      <c r="WUX126" s="73"/>
      <c r="WUY126" s="74"/>
      <c r="WUZ126" s="74"/>
      <c r="WVA126" s="77"/>
      <c r="WVB126" s="77"/>
      <c r="WVC126" s="11"/>
      <c r="WVI126" s="73"/>
      <c r="WVJ126" s="73"/>
      <c r="WVK126" s="73"/>
      <c r="WVL126" s="73"/>
      <c r="WVM126" s="74"/>
      <c r="WVN126" s="74"/>
      <c r="WVO126" s="77"/>
      <c r="WVP126" s="77"/>
      <c r="WVQ126" s="11"/>
      <c r="WVW126" s="73"/>
      <c r="WVX126" s="73"/>
      <c r="WVY126" s="73"/>
      <c r="WVZ126" s="73"/>
      <c r="WWA126" s="74"/>
      <c r="WWB126" s="74"/>
      <c r="WWC126" s="77"/>
      <c r="WWD126" s="77"/>
      <c r="WWE126" s="11"/>
      <c r="WWK126" s="73"/>
      <c r="WWL126" s="73"/>
      <c r="WWM126" s="73"/>
      <c r="WWN126" s="73"/>
      <c r="WWO126" s="74"/>
      <c r="WWP126" s="74"/>
      <c r="WWQ126" s="77"/>
      <c r="WWR126" s="77"/>
      <c r="WWS126" s="11"/>
      <c r="WWY126" s="73"/>
      <c r="WWZ126" s="73"/>
      <c r="WXA126" s="73"/>
      <c r="WXB126" s="73"/>
      <c r="WXC126" s="74"/>
      <c r="WXD126" s="74"/>
      <c r="WXE126" s="77"/>
      <c r="WXF126" s="77"/>
      <c r="WXG126" s="11"/>
      <c r="WXM126" s="73"/>
      <c r="WXN126" s="73"/>
      <c r="WXO126" s="73"/>
      <c r="WXP126" s="73"/>
      <c r="WXQ126" s="74"/>
      <c r="WXR126" s="74"/>
      <c r="WXS126" s="77"/>
      <c r="WXT126" s="77"/>
      <c r="WXU126" s="11"/>
      <c r="WYA126" s="73"/>
      <c r="WYB126" s="73"/>
      <c r="WYC126" s="73"/>
      <c r="WYD126" s="73"/>
      <c r="WYE126" s="74"/>
      <c r="WYF126" s="74"/>
      <c r="WYG126" s="77"/>
      <c r="WYH126" s="77"/>
      <c r="WYI126" s="11"/>
      <c r="WYO126" s="73"/>
      <c r="WYP126" s="73"/>
      <c r="WYQ126" s="73"/>
      <c r="WYR126" s="73"/>
      <c r="WYS126" s="74"/>
      <c r="WYT126" s="74"/>
      <c r="WYU126" s="77"/>
      <c r="WYV126" s="77"/>
      <c r="WYW126" s="11"/>
      <c r="WZC126" s="73"/>
      <c r="WZD126" s="73"/>
      <c r="WZE126" s="73"/>
      <c r="WZF126" s="73"/>
      <c r="WZG126" s="74"/>
      <c r="WZH126" s="74"/>
      <c r="WZI126" s="77"/>
      <c r="WZJ126" s="77"/>
      <c r="WZK126" s="11"/>
      <c r="WZQ126" s="73"/>
      <c r="WZR126" s="73"/>
      <c r="WZS126" s="73"/>
      <c r="WZT126" s="73"/>
      <c r="WZU126" s="74"/>
      <c r="WZV126" s="74"/>
      <c r="WZW126" s="77"/>
      <c r="WZX126" s="77"/>
      <c r="WZY126" s="11"/>
      <c r="XAE126" s="73"/>
      <c r="XAF126" s="73"/>
      <c r="XAG126" s="73"/>
      <c r="XAH126" s="73"/>
      <c r="XAI126" s="74"/>
      <c r="XAJ126" s="74"/>
      <c r="XAK126" s="77"/>
      <c r="XAL126" s="77"/>
      <c r="XAM126" s="11"/>
      <c r="XAS126" s="73"/>
      <c r="XAT126" s="73"/>
      <c r="XAU126" s="73"/>
      <c r="XAV126" s="73"/>
      <c r="XAW126" s="74"/>
      <c r="XAX126" s="74"/>
      <c r="XAY126" s="77"/>
      <c r="XAZ126" s="77"/>
      <c r="XBA126" s="11"/>
      <c r="XBG126" s="73"/>
      <c r="XBH126" s="73"/>
      <c r="XBI126" s="73"/>
      <c r="XBJ126" s="73"/>
      <c r="XBK126" s="74"/>
      <c r="XBL126" s="74"/>
      <c r="XBM126" s="77"/>
      <c r="XBN126" s="77"/>
      <c r="XBO126" s="11"/>
      <c r="XBU126" s="73"/>
      <c r="XBV126" s="73"/>
      <c r="XBW126" s="73"/>
      <c r="XBX126" s="73"/>
      <c r="XBY126" s="74"/>
      <c r="XBZ126" s="74"/>
      <c r="XCA126" s="77"/>
      <c r="XCB126" s="77"/>
      <c r="XCC126" s="11"/>
      <c r="XCI126" s="73"/>
      <c r="XCJ126" s="73"/>
      <c r="XCK126" s="73"/>
      <c r="XCL126" s="73"/>
      <c r="XCM126" s="74"/>
      <c r="XCN126" s="74"/>
      <c r="XCO126" s="77"/>
      <c r="XCP126" s="77"/>
      <c r="XCQ126" s="11"/>
      <c r="XCW126" s="73"/>
      <c r="XCX126" s="73"/>
      <c r="XCY126" s="73"/>
      <c r="XCZ126" s="73"/>
      <c r="XDA126" s="74"/>
      <c r="XDB126" s="74"/>
      <c r="XDC126" s="77"/>
      <c r="XDD126" s="77"/>
      <c r="XDE126" s="11"/>
      <c r="XDK126" s="73"/>
      <c r="XDL126" s="73"/>
      <c r="XDM126" s="73"/>
      <c r="XDN126" s="73"/>
      <c r="XDO126" s="74"/>
      <c r="XDP126" s="74"/>
      <c r="XDQ126" s="77"/>
      <c r="XDR126" s="77"/>
      <c r="XDS126" s="11"/>
      <c r="XDY126" s="73"/>
      <c r="XDZ126" s="73"/>
      <c r="XEA126" s="73"/>
      <c r="XEB126" s="73"/>
      <c r="XEC126" s="74"/>
      <c r="XED126" s="74"/>
      <c r="XEE126" s="77"/>
      <c r="XEF126" s="77"/>
      <c r="XEG126" s="11"/>
      <c r="XEM126" s="73"/>
      <c r="XEN126" s="73"/>
      <c r="XEO126" s="73"/>
      <c r="XEP126" s="73"/>
      <c r="XEQ126" s="74"/>
      <c r="XER126" s="74"/>
      <c r="XES126" s="77"/>
      <c r="XET126" s="77"/>
      <c r="XEU126" s="11"/>
      <c r="XFA126" s="73"/>
      <c r="XFB126" s="73"/>
      <c r="XFC126" s="73"/>
      <c r="XFD126" s="73"/>
    </row>
    <row r="127" spans="1:5119 5125:6141 6147:7163 7169:12287 12293:13309 13315:14331 14337:16384" x14ac:dyDescent="0.2">
      <c r="A127" s="73">
        <v>666907</v>
      </c>
      <c r="B127" s="73">
        <f>+_xlfn.XLOOKUP(A127,'[1]padron 2703'!A:A,'[1]padron 2703'!B:B,0)</f>
        <v>610023</v>
      </c>
      <c r="C127" s="73" t="str">
        <f>+_xlfn.XLOOKUP(A127,'[1]padron 2703'!A:A,'[1]padron 2703'!N:N,0)</f>
        <v>7791337010338</v>
      </c>
      <c r="D127" s="73" t="str">
        <f>+_xlfn.XLOOKUP(A127,'[1]padron 2703'!A:A,'[1]padron 2703'!D:D,0)</f>
        <v xml:space="preserve">YOGU LS.CLASICO NUTR.ACT DESC FRUT 190X           </v>
      </c>
      <c r="E127" s="74">
        <f>+_xlfn.XLOOKUP(A127,'[1]padron 2703'!A:A,'[1]padron 2703'!I:I,0)</f>
        <v>1598.8050000000001</v>
      </c>
      <c r="F127" s="74" t="s">
        <v>690</v>
      </c>
      <c r="G127" s="77">
        <v>46125</v>
      </c>
      <c r="H127" s="77">
        <v>46142</v>
      </c>
      <c r="O127" s="73"/>
      <c r="P127" s="73"/>
      <c r="Q127" s="73"/>
      <c r="R127" s="73"/>
      <c r="S127" s="74"/>
      <c r="T127" s="74"/>
      <c r="U127" s="77"/>
      <c r="V127" s="77"/>
      <c r="W127" s="11"/>
      <c r="AC127" s="73"/>
      <c r="AD127" s="73"/>
      <c r="AE127" s="73"/>
      <c r="AF127" s="73"/>
      <c r="AG127" s="74"/>
      <c r="AH127" s="74"/>
      <c r="AI127" s="77"/>
      <c r="AJ127" s="77"/>
      <c r="AK127" s="11"/>
      <c r="AQ127" s="73"/>
      <c r="AR127" s="73"/>
      <c r="AS127" s="73"/>
      <c r="AT127" s="73"/>
      <c r="AU127" s="74"/>
      <c r="AV127" s="74"/>
      <c r="AW127" s="77"/>
      <c r="AX127" s="77"/>
      <c r="AY127" s="11"/>
      <c r="BE127" s="73"/>
      <c r="BF127" s="73"/>
      <c r="BG127" s="73"/>
      <c r="BH127" s="73"/>
      <c r="BI127" s="74"/>
      <c r="BJ127" s="74"/>
      <c r="BK127" s="77"/>
      <c r="BL127" s="77"/>
      <c r="BM127" s="11"/>
      <c r="BS127" s="73"/>
      <c r="BT127" s="73"/>
      <c r="BU127" s="73"/>
      <c r="BV127" s="73"/>
      <c r="BW127" s="74"/>
      <c r="BX127" s="74"/>
      <c r="BY127" s="77"/>
      <c r="BZ127" s="77"/>
      <c r="CA127" s="11"/>
      <c r="CG127" s="73"/>
      <c r="CH127" s="73"/>
      <c r="CI127" s="73"/>
      <c r="CJ127" s="73"/>
      <c r="CK127" s="74"/>
      <c r="CL127" s="74"/>
      <c r="CM127" s="77"/>
      <c r="CN127" s="77"/>
      <c r="CO127" s="11"/>
      <c r="CU127" s="73"/>
      <c r="CV127" s="73"/>
      <c r="CW127" s="73"/>
      <c r="CX127" s="73"/>
      <c r="CY127" s="74"/>
      <c r="CZ127" s="74"/>
      <c r="DA127" s="77"/>
      <c r="DB127" s="77"/>
      <c r="DC127" s="11"/>
      <c r="DI127" s="73"/>
      <c r="DJ127" s="73"/>
      <c r="DK127" s="73"/>
      <c r="DL127" s="73"/>
      <c r="DM127" s="74"/>
      <c r="DN127" s="74"/>
      <c r="DO127" s="77"/>
      <c r="DP127" s="77"/>
      <c r="DQ127" s="11"/>
      <c r="DW127" s="73"/>
      <c r="DX127" s="73"/>
      <c r="DY127" s="73"/>
      <c r="DZ127" s="73"/>
      <c r="EA127" s="74"/>
      <c r="EB127" s="74"/>
      <c r="EC127" s="77"/>
      <c r="ED127" s="77"/>
      <c r="EE127" s="11"/>
      <c r="EK127" s="73"/>
      <c r="EL127" s="73"/>
      <c r="EM127" s="73"/>
      <c r="EN127" s="73"/>
      <c r="EO127" s="74"/>
      <c r="EP127" s="74"/>
      <c r="EQ127" s="77"/>
      <c r="ER127" s="77"/>
      <c r="ES127" s="11"/>
      <c r="EY127" s="73"/>
      <c r="EZ127" s="73"/>
      <c r="FA127" s="73"/>
      <c r="FB127" s="73"/>
      <c r="FC127" s="74"/>
      <c r="FD127" s="74"/>
      <c r="FE127" s="77"/>
      <c r="FF127" s="77"/>
      <c r="FG127" s="11"/>
      <c r="FM127" s="73"/>
      <c r="FN127" s="73"/>
      <c r="FO127" s="73"/>
      <c r="FP127" s="73"/>
      <c r="FQ127" s="74"/>
      <c r="FR127" s="74"/>
      <c r="FS127" s="77"/>
      <c r="FT127" s="77"/>
      <c r="FU127" s="11"/>
      <c r="GA127" s="73"/>
      <c r="GB127" s="73"/>
      <c r="GC127" s="73"/>
      <c r="GD127" s="73"/>
      <c r="GE127" s="74"/>
      <c r="GF127" s="74"/>
      <c r="GG127" s="77"/>
      <c r="GH127" s="77"/>
      <c r="GI127" s="11"/>
      <c r="GO127" s="73"/>
      <c r="GP127" s="73"/>
      <c r="GQ127" s="73"/>
      <c r="GR127" s="73"/>
      <c r="GS127" s="74"/>
      <c r="GT127" s="74"/>
      <c r="GU127" s="77"/>
      <c r="GV127" s="77"/>
      <c r="GW127" s="11"/>
      <c r="HC127" s="73"/>
      <c r="HD127" s="73"/>
      <c r="HE127" s="73"/>
      <c r="HF127" s="73"/>
      <c r="HG127" s="74"/>
      <c r="HH127" s="74"/>
      <c r="HI127" s="77"/>
      <c r="HJ127" s="77"/>
      <c r="HK127" s="11"/>
      <c r="HQ127" s="73"/>
      <c r="HR127" s="73"/>
      <c r="HS127" s="73"/>
      <c r="HT127" s="73"/>
      <c r="HU127" s="74"/>
      <c r="HV127" s="74"/>
      <c r="HW127" s="77"/>
      <c r="HX127" s="77"/>
      <c r="HY127" s="11"/>
      <c r="IE127" s="73"/>
      <c r="IF127" s="73"/>
      <c r="IG127" s="73"/>
      <c r="IH127" s="73"/>
      <c r="II127" s="74"/>
      <c r="IJ127" s="74"/>
      <c r="IK127" s="77"/>
      <c r="IL127" s="77"/>
      <c r="IM127" s="11"/>
      <c r="IS127" s="73"/>
      <c r="IT127" s="73"/>
      <c r="IU127" s="73"/>
      <c r="IV127" s="73"/>
      <c r="IW127" s="74"/>
      <c r="IX127" s="74"/>
      <c r="IY127" s="77"/>
      <c r="IZ127" s="77"/>
      <c r="JA127" s="11"/>
      <c r="JG127" s="73"/>
      <c r="JH127" s="73"/>
      <c r="JI127" s="73"/>
      <c r="JJ127" s="73"/>
      <c r="JK127" s="74"/>
      <c r="JL127" s="74"/>
      <c r="JM127" s="77"/>
      <c r="JN127" s="77"/>
      <c r="JO127" s="11"/>
      <c r="JU127" s="73"/>
      <c r="JV127" s="73"/>
      <c r="JW127" s="73"/>
      <c r="JX127" s="73"/>
      <c r="JY127" s="74"/>
      <c r="JZ127" s="74"/>
      <c r="KA127" s="77"/>
      <c r="KB127" s="77"/>
      <c r="KC127" s="11"/>
      <c r="KI127" s="73"/>
      <c r="KJ127" s="73"/>
      <c r="KK127" s="73"/>
      <c r="KL127" s="73"/>
      <c r="KM127" s="74"/>
      <c r="KN127" s="74"/>
      <c r="KO127" s="77"/>
      <c r="KP127" s="77"/>
      <c r="KQ127" s="11"/>
      <c r="KW127" s="73"/>
      <c r="KX127" s="73"/>
      <c r="KY127" s="73"/>
      <c r="KZ127" s="73"/>
      <c r="LA127" s="74"/>
      <c r="LB127" s="74"/>
      <c r="LC127" s="77"/>
      <c r="LD127" s="77"/>
      <c r="LE127" s="11"/>
      <c r="LK127" s="73"/>
      <c r="LL127" s="73"/>
      <c r="LM127" s="73"/>
      <c r="LN127" s="73"/>
      <c r="LO127" s="74"/>
      <c r="LP127" s="74"/>
      <c r="LQ127" s="77"/>
      <c r="LR127" s="77"/>
      <c r="LS127" s="11"/>
      <c r="LY127" s="73"/>
      <c r="LZ127" s="73"/>
      <c r="MA127" s="73"/>
      <c r="MB127" s="73"/>
      <c r="MC127" s="74"/>
      <c r="MD127" s="74"/>
      <c r="ME127" s="77"/>
      <c r="MF127" s="77"/>
      <c r="MG127" s="11"/>
      <c r="MM127" s="73"/>
      <c r="MN127" s="73"/>
      <c r="MO127" s="73"/>
      <c r="MP127" s="73"/>
      <c r="MQ127" s="74"/>
      <c r="MR127" s="74"/>
      <c r="MS127" s="77"/>
      <c r="MT127" s="77"/>
      <c r="MU127" s="11"/>
      <c r="NA127" s="73"/>
      <c r="NB127" s="73"/>
      <c r="NC127" s="73"/>
      <c r="ND127" s="73"/>
      <c r="NE127" s="74"/>
      <c r="NF127" s="74"/>
      <c r="NG127" s="77"/>
      <c r="NH127" s="77"/>
      <c r="NI127" s="11"/>
      <c r="NO127" s="73"/>
      <c r="NP127" s="73"/>
      <c r="NQ127" s="73"/>
      <c r="NR127" s="73"/>
      <c r="NS127" s="74"/>
      <c r="NT127" s="74"/>
      <c r="NU127" s="77"/>
      <c r="NV127" s="77"/>
      <c r="NW127" s="11"/>
      <c r="OC127" s="73"/>
      <c r="OD127" s="73"/>
      <c r="OE127" s="73"/>
      <c r="OF127" s="73"/>
      <c r="OG127" s="74"/>
      <c r="OH127" s="74"/>
      <c r="OI127" s="77"/>
      <c r="OJ127" s="77"/>
      <c r="OK127" s="11"/>
      <c r="OQ127" s="73"/>
      <c r="OR127" s="73"/>
      <c r="OS127" s="73"/>
      <c r="OT127" s="73"/>
      <c r="OU127" s="74"/>
      <c r="OV127" s="74"/>
      <c r="OW127" s="77"/>
      <c r="OX127" s="77"/>
      <c r="OY127" s="11"/>
      <c r="PE127" s="73"/>
      <c r="PF127" s="73"/>
      <c r="PG127" s="73"/>
      <c r="PH127" s="73"/>
      <c r="PI127" s="74"/>
      <c r="PJ127" s="74"/>
      <c r="PK127" s="77"/>
      <c r="PL127" s="77"/>
      <c r="PM127" s="11"/>
      <c r="PS127" s="73"/>
      <c r="PT127" s="73"/>
      <c r="PU127" s="73"/>
      <c r="PV127" s="73"/>
      <c r="PW127" s="74"/>
      <c r="PX127" s="74"/>
      <c r="PY127" s="77"/>
      <c r="PZ127" s="77"/>
      <c r="QA127" s="11"/>
      <c r="QG127" s="73"/>
      <c r="QH127" s="73"/>
      <c r="QI127" s="73"/>
      <c r="QJ127" s="73"/>
      <c r="QK127" s="74"/>
      <c r="QL127" s="74"/>
      <c r="QM127" s="77"/>
      <c r="QN127" s="77"/>
      <c r="QO127" s="11"/>
      <c r="QU127" s="73"/>
      <c r="QV127" s="73"/>
      <c r="QW127" s="73"/>
      <c r="QX127" s="73"/>
      <c r="QY127" s="74"/>
      <c r="QZ127" s="74"/>
      <c r="RA127" s="77"/>
      <c r="RB127" s="77"/>
      <c r="RC127" s="11"/>
      <c r="RI127" s="73"/>
      <c r="RJ127" s="73"/>
      <c r="RK127" s="73"/>
      <c r="RL127" s="73"/>
      <c r="RM127" s="74"/>
      <c r="RN127" s="74"/>
      <c r="RO127" s="77"/>
      <c r="RP127" s="77"/>
      <c r="RQ127" s="11"/>
      <c r="RW127" s="73"/>
      <c r="RX127" s="73"/>
      <c r="RY127" s="73"/>
      <c r="RZ127" s="73"/>
      <c r="SA127" s="74"/>
      <c r="SB127" s="74"/>
      <c r="SC127" s="77"/>
      <c r="SD127" s="77"/>
      <c r="SE127" s="11"/>
      <c r="SK127" s="73"/>
      <c r="SL127" s="73"/>
      <c r="SM127" s="73"/>
      <c r="SN127" s="73"/>
      <c r="SO127" s="74"/>
      <c r="SP127" s="74"/>
      <c r="SQ127" s="77"/>
      <c r="SR127" s="77"/>
      <c r="SS127" s="11"/>
      <c r="SY127" s="73"/>
      <c r="SZ127" s="73"/>
      <c r="TA127" s="73"/>
      <c r="TB127" s="73"/>
      <c r="TC127" s="74"/>
      <c r="TD127" s="74"/>
      <c r="TE127" s="77"/>
      <c r="TF127" s="77"/>
      <c r="TG127" s="11"/>
      <c r="TM127" s="73"/>
      <c r="TN127" s="73"/>
      <c r="TO127" s="73"/>
      <c r="TP127" s="73"/>
      <c r="TQ127" s="74"/>
      <c r="TR127" s="74"/>
      <c r="TS127" s="77"/>
      <c r="TT127" s="77"/>
      <c r="TU127" s="11"/>
      <c r="UA127" s="73"/>
      <c r="UB127" s="73"/>
      <c r="UC127" s="73"/>
      <c r="UD127" s="73"/>
      <c r="UE127" s="74"/>
      <c r="UF127" s="74"/>
      <c r="UG127" s="77"/>
      <c r="UH127" s="77"/>
      <c r="UI127" s="11"/>
      <c r="UO127" s="73"/>
      <c r="UP127" s="73"/>
      <c r="UQ127" s="73"/>
      <c r="UR127" s="73"/>
      <c r="US127" s="74"/>
      <c r="UT127" s="74"/>
      <c r="UU127" s="77"/>
      <c r="UV127" s="77"/>
      <c r="UW127" s="11"/>
      <c r="VC127" s="73"/>
      <c r="VD127" s="73"/>
      <c r="VE127" s="73"/>
      <c r="VF127" s="73"/>
      <c r="VG127" s="74"/>
      <c r="VH127" s="74"/>
      <c r="VI127" s="77"/>
      <c r="VJ127" s="77"/>
      <c r="VK127" s="11"/>
      <c r="VQ127" s="73"/>
      <c r="VR127" s="73"/>
      <c r="VS127" s="73"/>
      <c r="VT127" s="73"/>
      <c r="VU127" s="74"/>
      <c r="VV127" s="74"/>
      <c r="VW127" s="77"/>
      <c r="VX127" s="77"/>
      <c r="VY127" s="11"/>
      <c r="WE127" s="73"/>
      <c r="WF127" s="73"/>
      <c r="WG127" s="73"/>
      <c r="WH127" s="73"/>
      <c r="WI127" s="74"/>
      <c r="WJ127" s="74"/>
      <c r="WK127" s="77"/>
      <c r="WL127" s="77"/>
      <c r="WM127" s="11"/>
      <c r="WS127" s="73"/>
      <c r="WT127" s="73"/>
      <c r="WU127" s="73"/>
      <c r="WV127" s="73"/>
      <c r="WW127" s="74"/>
      <c r="WX127" s="74"/>
      <c r="WY127" s="77"/>
      <c r="WZ127" s="77"/>
      <c r="XA127" s="11"/>
      <c r="XG127" s="73"/>
      <c r="XH127" s="73"/>
      <c r="XI127" s="73"/>
      <c r="XJ127" s="73"/>
      <c r="XK127" s="74"/>
      <c r="XL127" s="74"/>
      <c r="XM127" s="77"/>
      <c r="XN127" s="77"/>
      <c r="XO127" s="11"/>
      <c r="XU127" s="73"/>
      <c r="XV127" s="73"/>
      <c r="XW127" s="73"/>
      <c r="XX127" s="73"/>
      <c r="XY127" s="74"/>
      <c r="XZ127" s="74"/>
      <c r="YA127" s="77"/>
      <c r="YB127" s="77"/>
      <c r="YC127" s="11"/>
      <c r="YI127" s="73"/>
      <c r="YJ127" s="73"/>
      <c r="YK127" s="73"/>
      <c r="YL127" s="73"/>
      <c r="YM127" s="74"/>
      <c r="YN127" s="74"/>
      <c r="YO127" s="77"/>
      <c r="YP127" s="77"/>
      <c r="YQ127" s="11"/>
      <c r="YW127" s="73"/>
      <c r="YX127" s="73"/>
      <c r="YY127" s="73"/>
      <c r="YZ127" s="73"/>
      <c r="ZA127" s="74"/>
      <c r="ZB127" s="74"/>
      <c r="ZC127" s="77"/>
      <c r="ZD127" s="77"/>
      <c r="ZE127" s="11"/>
      <c r="ZK127" s="73"/>
      <c r="ZL127" s="73"/>
      <c r="ZM127" s="73"/>
      <c r="ZN127" s="73"/>
      <c r="ZO127" s="74"/>
      <c r="ZP127" s="74"/>
      <c r="ZQ127" s="77"/>
      <c r="ZR127" s="77"/>
      <c r="ZS127" s="11"/>
      <c r="ZY127" s="73"/>
      <c r="ZZ127" s="73"/>
      <c r="AAA127" s="73"/>
      <c r="AAB127" s="73"/>
      <c r="AAC127" s="74"/>
      <c r="AAD127" s="74"/>
      <c r="AAE127" s="77"/>
      <c r="AAF127" s="77"/>
      <c r="AAG127" s="11"/>
      <c r="AAM127" s="73"/>
      <c r="AAN127" s="73"/>
      <c r="AAO127" s="73"/>
      <c r="AAP127" s="73"/>
      <c r="AAQ127" s="74"/>
      <c r="AAR127" s="74"/>
      <c r="AAS127" s="77"/>
      <c r="AAT127" s="77"/>
      <c r="AAU127" s="11"/>
      <c r="ABA127" s="73"/>
      <c r="ABB127" s="73"/>
      <c r="ABC127" s="73"/>
      <c r="ABD127" s="73"/>
      <c r="ABE127" s="74"/>
      <c r="ABF127" s="74"/>
      <c r="ABG127" s="77"/>
      <c r="ABH127" s="77"/>
      <c r="ABI127" s="11"/>
      <c r="ABO127" s="73"/>
      <c r="ABP127" s="73"/>
      <c r="ABQ127" s="73"/>
      <c r="ABR127" s="73"/>
      <c r="ABS127" s="74"/>
      <c r="ABT127" s="74"/>
      <c r="ABU127" s="77"/>
      <c r="ABV127" s="77"/>
      <c r="ABW127" s="11"/>
      <c r="ACC127" s="73"/>
      <c r="ACD127" s="73"/>
      <c r="ACE127" s="73"/>
      <c r="ACF127" s="73"/>
      <c r="ACG127" s="74"/>
      <c r="ACH127" s="74"/>
      <c r="ACI127" s="77"/>
      <c r="ACJ127" s="77"/>
      <c r="ACK127" s="11"/>
      <c r="ACQ127" s="73"/>
      <c r="ACR127" s="73"/>
      <c r="ACS127" s="73"/>
      <c r="ACT127" s="73"/>
      <c r="ACU127" s="74"/>
      <c r="ACV127" s="74"/>
      <c r="ACW127" s="77"/>
      <c r="ACX127" s="77"/>
      <c r="ACY127" s="11"/>
      <c r="ADE127" s="73"/>
      <c r="ADF127" s="73"/>
      <c r="ADG127" s="73"/>
      <c r="ADH127" s="73"/>
      <c r="ADI127" s="74"/>
      <c r="ADJ127" s="74"/>
      <c r="ADK127" s="77"/>
      <c r="ADL127" s="77"/>
      <c r="ADM127" s="11"/>
      <c r="ADS127" s="73"/>
      <c r="ADT127" s="73"/>
      <c r="ADU127" s="73"/>
      <c r="ADV127" s="73"/>
      <c r="ADW127" s="74"/>
      <c r="ADX127" s="74"/>
      <c r="ADY127" s="77"/>
      <c r="ADZ127" s="77"/>
      <c r="AEA127" s="11"/>
      <c r="AEG127" s="73"/>
      <c r="AEH127" s="73"/>
      <c r="AEI127" s="73"/>
      <c r="AEJ127" s="73"/>
      <c r="AEK127" s="74"/>
      <c r="AEL127" s="74"/>
      <c r="AEM127" s="77"/>
      <c r="AEN127" s="77"/>
      <c r="AEO127" s="11"/>
      <c r="AEU127" s="73"/>
      <c r="AEV127" s="73"/>
      <c r="AEW127" s="73"/>
      <c r="AEX127" s="73"/>
      <c r="AEY127" s="74"/>
      <c r="AEZ127" s="74"/>
      <c r="AFA127" s="77"/>
      <c r="AFB127" s="77"/>
      <c r="AFC127" s="11"/>
      <c r="AFI127" s="73"/>
      <c r="AFJ127" s="73"/>
      <c r="AFK127" s="73"/>
      <c r="AFL127" s="73"/>
      <c r="AFM127" s="74"/>
      <c r="AFN127" s="74"/>
      <c r="AFO127" s="77"/>
      <c r="AFP127" s="77"/>
      <c r="AFQ127" s="11"/>
      <c r="AFW127" s="73"/>
      <c r="AFX127" s="73"/>
      <c r="AFY127" s="73"/>
      <c r="AFZ127" s="73"/>
      <c r="AGA127" s="74"/>
      <c r="AGB127" s="74"/>
      <c r="AGC127" s="77"/>
      <c r="AGD127" s="77"/>
      <c r="AGE127" s="11"/>
      <c r="AGK127" s="73"/>
      <c r="AGL127" s="73"/>
      <c r="AGM127" s="73"/>
      <c r="AGN127" s="73"/>
      <c r="AGO127" s="74"/>
      <c r="AGP127" s="74"/>
      <c r="AGQ127" s="77"/>
      <c r="AGR127" s="77"/>
      <c r="AGS127" s="11"/>
      <c r="AGY127" s="73"/>
      <c r="AGZ127" s="73"/>
      <c r="AHA127" s="73"/>
      <c r="AHB127" s="73"/>
      <c r="AHC127" s="74"/>
      <c r="AHD127" s="74"/>
      <c r="AHE127" s="77"/>
      <c r="AHF127" s="77"/>
      <c r="AHG127" s="11"/>
      <c r="AHM127" s="73"/>
      <c r="AHN127" s="73"/>
      <c r="AHO127" s="73"/>
      <c r="AHP127" s="73"/>
      <c r="AHQ127" s="74"/>
      <c r="AHR127" s="74"/>
      <c r="AHS127" s="77"/>
      <c r="AHT127" s="77"/>
      <c r="AHU127" s="11"/>
      <c r="AIA127" s="73"/>
      <c r="AIB127" s="73"/>
      <c r="AIC127" s="73"/>
      <c r="AID127" s="73"/>
      <c r="AIE127" s="74"/>
      <c r="AIF127" s="74"/>
      <c r="AIG127" s="77"/>
      <c r="AIH127" s="77"/>
      <c r="AII127" s="11"/>
      <c r="AIO127" s="73"/>
      <c r="AIP127" s="73"/>
      <c r="AIQ127" s="73"/>
      <c r="AIR127" s="73"/>
      <c r="AIS127" s="74"/>
      <c r="AIT127" s="74"/>
      <c r="AIU127" s="77"/>
      <c r="AIV127" s="77"/>
      <c r="AIW127" s="11"/>
      <c r="AJC127" s="73"/>
      <c r="AJD127" s="73"/>
      <c r="AJE127" s="73"/>
      <c r="AJF127" s="73"/>
      <c r="AJG127" s="74"/>
      <c r="AJH127" s="74"/>
      <c r="AJI127" s="77"/>
      <c r="AJJ127" s="77"/>
      <c r="AJK127" s="11"/>
      <c r="AJQ127" s="73"/>
      <c r="AJR127" s="73"/>
      <c r="AJS127" s="73"/>
      <c r="AJT127" s="73"/>
      <c r="AJU127" s="74"/>
      <c r="AJV127" s="74"/>
      <c r="AJW127" s="77"/>
      <c r="AJX127" s="77"/>
      <c r="AJY127" s="11"/>
      <c r="AKE127" s="73"/>
      <c r="AKF127" s="73"/>
      <c r="AKG127" s="73"/>
      <c r="AKH127" s="73"/>
      <c r="AKI127" s="74"/>
      <c r="AKJ127" s="74"/>
      <c r="AKK127" s="77"/>
      <c r="AKL127" s="77"/>
      <c r="AKM127" s="11"/>
      <c r="AKS127" s="73"/>
      <c r="AKT127" s="73"/>
      <c r="AKU127" s="73"/>
      <c r="AKV127" s="73"/>
      <c r="AKW127" s="74"/>
      <c r="AKX127" s="74"/>
      <c r="AKY127" s="77"/>
      <c r="AKZ127" s="77"/>
      <c r="ALA127" s="11"/>
      <c r="ALG127" s="73"/>
      <c r="ALH127" s="73"/>
      <c r="ALI127" s="73"/>
      <c r="ALJ127" s="73"/>
      <c r="ALK127" s="74"/>
      <c r="ALL127" s="74"/>
      <c r="ALM127" s="77"/>
      <c r="ALN127" s="77"/>
      <c r="ALO127" s="11"/>
      <c r="ALU127" s="73"/>
      <c r="ALV127" s="73"/>
      <c r="ALW127" s="73"/>
      <c r="ALX127" s="73"/>
      <c r="ALY127" s="74"/>
      <c r="ALZ127" s="74"/>
      <c r="AMA127" s="77"/>
      <c r="AMB127" s="77"/>
      <c r="AMC127" s="11"/>
      <c r="AMI127" s="73"/>
      <c r="AMJ127" s="73"/>
      <c r="AMK127" s="73"/>
      <c r="AML127" s="73"/>
      <c r="AMM127" s="74"/>
      <c r="AMN127" s="74"/>
      <c r="AMO127" s="77"/>
      <c r="AMP127" s="77"/>
      <c r="AMQ127" s="11"/>
      <c r="AMW127" s="73"/>
      <c r="AMX127" s="73"/>
      <c r="AMY127" s="73"/>
      <c r="AMZ127" s="73"/>
      <c r="ANA127" s="74"/>
      <c r="ANB127" s="74"/>
      <c r="ANC127" s="77"/>
      <c r="AND127" s="77"/>
      <c r="ANE127" s="11"/>
      <c r="ANK127" s="73"/>
      <c r="ANL127" s="73"/>
      <c r="ANM127" s="73"/>
      <c r="ANN127" s="73"/>
      <c r="ANO127" s="74"/>
      <c r="ANP127" s="74"/>
      <c r="ANQ127" s="77"/>
      <c r="ANR127" s="77"/>
      <c r="ANS127" s="11"/>
      <c r="ANY127" s="73"/>
      <c r="ANZ127" s="73"/>
      <c r="AOA127" s="73"/>
      <c r="AOB127" s="73"/>
      <c r="AOC127" s="74"/>
      <c r="AOD127" s="74"/>
      <c r="AOE127" s="77"/>
      <c r="AOF127" s="77"/>
      <c r="AOG127" s="11"/>
      <c r="AOM127" s="73"/>
      <c r="AON127" s="73"/>
      <c r="AOO127" s="73"/>
      <c r="AOP127" s="73"/>
      <c r="AOQ127" s="74"/>
      <c r="AOR127" s="74"/>
      <c r="AOS127" s="77"/>
      <c r="AOT127" s="77"/>
      <c r="AOU127" s="11"/>
      <c r="APA127" s="73"/>
      <c r="APB127" s="73"/>
      <c r="APC127" s="73"/>
      <c r="APD127" s="73"/>
      <c r="APE127" s="74"/>
      <c r="APF127" s="74"/>
      <c r="APG127" s="77"/>
      <c r="APH127" s="77"/>
      <c r="API127" s="11"/>
      <c r="APO127" s="73"/>
      <c r="APP127" s="73"/>
      <c r="APQ127" s="73"/>
      <c r="APR127" s="73"/>
      <c r="APS127" s="74"/>
      <c r="APT127" s="74"/>
      <c r="APU127" s="77"/>
      <c r="APV127" s="77"/>
      <c r="APW127" s="11"/>
      <c r="AQC127" s="73"/>
      <c r="AQD127" s="73"/>
      <c r="AQE127" s="73"/>
      <c r="AQF127" s="73"/>
      <c r="AQG127" s="74"/>
      <c r="AQH127" s="74"/>
      <c r="AQI127" s="77"/>
      <c r="AQJ127" s="77"/>
      <c r="AQK127" s="11"/>
      <c r="AQQ127" s="73"/>
      <c r="AQR127" s="73"/>
      <c r="AQS127" s="73"/>
      <c r="AQT127" s="73"/>
      <c r="AQU127" s="74"/>
      <c r="AQV127" s="74"/>
      <c r="AQW127" s="77"/>
      <c r="AQX127" s="77"/>
      <c r="AQY127" s="11"/>
      <c r="ARE127" s="73"/>
      <c r="ARF127" s="73"/>
      <c r="ARG127" s="73"/>
      <c r="ARH127" s="73"/>
      <c r="ARI127" s="74"/>
      <c r="ARJ127" s="74"/>
      <c r="ARK127" s="77"/>
      <c r="ARL127" s="77"/>
      <c r="ARM127" s="11"/>
      <c r="ARS127" s="73"/>
      <c r="ART127" s="73"/>
      <c r="ARU127" s="73"/>
      <c r="ARV127" s="73"/>
      <c r="ARW127" s="74"/>
      <c r="ARX127" s="74"/>
      <c r="ARY127" s="77"/>
      <c r="ARZ127" s="77"/>
      <c r="ASA127" s="11"/>
      <c r="ASG127" s="73"/>
      <c r="ASH127" s="73"/>
      <c r="ASI127" s="73"/>
      <c r="ASJ127" s="73"/>
      <c r="ASK127" s="74"/>
      <c r="ASL127" s="74"/>
      <c r="ASM127" s="77"/>
      <c r="ASN127" s="77"/>
      <c r="ASO127" s="11"/>
      <c r="ASU127" s="73"/>
      <c r="ASV127" s="73"/>
      <c r="ASW127" s="73"/>
      <c r="ASX127" s="73"/>
      <c r="ASY127" s="74"/>
      <c r="ASZ127" s="74"/>
      <c r="ATA127" s="77"/>
      <c r="ATB127" s="77"/>
      <c r="ATC127" s="11"/>
      <c r="ATI127" s="73"/>
      <c r="ATJ127" s="73"/>
      <c r="ATK127" s="73"/>
      <c r="ATL127" s="73"/>
      <c r="ATM127" s="74"/>
      <c r="ATN127" s="74"/>
      <c r="ATO127" s="77"/>
      <c r="ATP127" s="77"/>
      <c r="ATQ127" s="11"/>
      <c r="ATW127" s="73"/>
      <c r="ATX127" s="73"/>
      <c r="ATY127" s="73"/>
      <c r="ATZ127" s="73"/>
      <c r="AUA127" s="74"/>
      <c r="AUB127" s="74"/>
      <c r="AUC127" s="77"/>
      <c r="AUD127" s="77"/>
      <c r="AUE127" s="11"/>
      <c r="AUK127" s="73"/>
      <c r="AUL127" s="73"/>
      <c r="AUM127" s="73"/>
      <c r="AUN127" s="73"/>
      <c r="AUO127" s="74"/>
      <c r="AUP127" s="74"/>
      <c r="AUQ127" s="77"/>
      <c r="AUR127" s="77"/>
      <c r="AUS127" s="11"/>
      <c r="AUY127" s="73"/>
      <c r="AUZ127" s="73"/>
      <c r="AVA127" s="73"/>
      <c r="AVB127" s="73"/>
      <c r="AVC127" s="74"/>
      <c r="AVD127" s="74"/>
      <c r="AVE127" s="77"/>
      <c r="AVF127" s="77"/>
      <c r="AVG127" s="11"/>
      <c r="AVM127" s="73"/>
      <c r="AVN127" s="73"/>
      <c r="AVO127" s="73"/>
      <c r="AVP127" s="73"/>
      <c r="AVQ127" s="74"/>
      <c r="AVR127" s="74"/>
      <c r="AVS127" s="77"/>
      <c r="AVT127" s="77"/>
      <c r="AVU127" s="11"/>
      <c r="AWA127" s="73"/>
      <c r="AWB127" s="73"/>
      <c r="AWC127" s="73"/>
      <c r="AWD127" s="73"/>
      <c r="AWE127" s="74"/>
      <c r="AWF127" s="74"/>
      <c r="AWG127" s="77"/>
      <c r="AWH127" s="77"/>
      <c r="AWI127" s="11"/>
      <c r="AWO127" s="73"/>
      <c r="AWP127" s="73"/>
      <c r="AWQ127" s="73"/>
      <c r="AWR127" s="73"/>
      <c r="AWS127" s="74"/>
      <c r="AWT127" s="74"/>
      <c r="AWU127" s="77"/>
      <c r="AWV127" s="77"/>
      <c r="AWW127" s="11"/>
      <c r="AXC127" s="73"/>
      <c r="AXD127" s="73"/>
      <c r="AXE127" s="73"/>
      <c r="AXF127" s="73"/>
      <c r="AXG127" s="74"/>
      <c r="AXH127" s="74"/>
      <c r="AXI127" s="77"/>
      <c r="AXJ127" s="77"/>
      <c r="AXK127" s="11"/>
      <c r="AXQ127" s="73"/>
      <c r="AXR127" s="73"/>
      <c r="AXS127" s="73"/>
      <c r="AXT127" s="73"/>
      <c r="AXU127" s="74"/>
      <c r="AXV127" s="74"/>
      <c r="AXW127" s="77"/>
      <c r="AXX127" s="77"/>
      <c r="AXY127" s="11"/>
      <c r="AYE127" s="73"/>
      <c r="AYF127" s="73"/>
      <c r="AYG127" s="73"/>
      <c r="AYH127" s="73"/>
      <c r="AYI127" s="74"/>
      <c r="AYJ127" s="74"/>
      <c r="AYK127" s="77"/>
      <c r="AYL127" s="77"/>
      <c r="AYM127" s="11"/>
      <c r="AYS127" s="73"/>
      <c r="AYT127" s="73"/>
      <c r="AYU127" s="73"/>
      <c r="AYV127" s="73"/>
      <c r="AYW127" s="74"/>
      <c r="AYX127" s="74"/>
      <c r="AYY127" s="77"/>
      <c r="AYZ127" s="77"/>
      <c r="AZA127" s="11"/>
      <c r="AZG127" s="73"/>
      <c r="AZH127" s="73"/>
      <c r="AZI127" s="73"/>
      <c r="AZJ127" s="73"/>
      <c r="AZK127" s="74"/>
      <c r="AZL127" s="74"/>
      <c r="AZM127" s="77"/>
      <c r="AZN127" s="77"/>
      <c r="AZO127" s="11"/>
      <c r="AZU127" s="73"/>
      <c r="AZV127" s="73"/>
      <c r="AZW127" s="73"/>
      <c r="AZX127" s="73"/>
      <c r="AZY127" s="74"/>
      <c r="AZZ127" s="74"/>
      <c r="BAA127" s="77"/>
      <c r="BAB127" s="77"/>
      <c r="BAC127" s="11"/>
      <c r="BAI127" s="73"/>
      <c r="BAJ127" s="73"/>
      <c r="BAK127" s="73"/>
      <c r="BAL127" s="73"/>
      <c r="BAM127" s="74"/>
      <c r="BAN127" s="74"/>
      <c r="BAO127" s="77"/>
      <c r="BAP127" s="77"/>
      <c r="BAQ127" s="11"/>
      <c r="BAW127" s="73"/>
      <c r="BAX127" s="73"/>
      <c r="BAY127" s="73"/>
      <c r="BAZ127" s="73"/>
      <c r="BBA127" s="74"/>
      <c r="BBB127" s="74"/>
      <c r="BBC127" s="77"/>
      <c r="BBD127" s="77"/>
      <c r="BBE127" s="11"/>
      <c r="BBK127" s="73"/>
      <c r="BBL127" s="73"/>
      <c r="BBM127" s="73"/>
      <c r="BBN127" s="73"/>
      <c r="BBO127" s="74"/>
      <c r="BBP127" s="74"/>
      <c r="BBQ127" s="77"/>
      <c r="BBR127" s="77"/>
      <c r="BBS127" s="11"/>
      <c r="BBY127" s="73"/>
      <c r="BBZ127" s="73"/>
      <c r="BCA127" s="73"/>
      <c r="BCB127" s="73"/>
      <c r="BCC127" s="74"/>
      <c r="BCD127" s="74"/>
      <c r="BCE127" s="77"/>
      <c r="BCF127" s="77"/>
      <c r="BCG127" s="11"/>
      <c r="BCM127" s="73"/>
      <c r="BCN127" s="73"/>
      <c r="BCO127" s="73"/>
      <c r="BCP127" s="73"/>
      <c r="BCQ127" s="74"/>
      <c r="BCR127" s="74"/>
      <c r="BCS127" s="77"/>
      <c r="BCT127" s="77"/>
      <c r="BCU127" s="11"/>
      <c r="BDA127" s="73"/>
      <c r="BDB127" s="73"/>
      <c r="BDC127" s="73"/>
      <c r="BDD127" s="73"/>
      <c r="BDE127" s="74"/>
      <c r="BDF127" s="74"/>
      <c r="BDG127" s="77"/>
      <c r="BDH127" s="77"/>
      <c r="BDI127" s="11"/>
      <c r="BDO127" s="73"/>
      <c r="BDP127" s="73"/>
      <c r="BDQ127" s="73"/>
      <c r="BDR127" s="73"/>
      <c r="BDS127" s="74"/>
      <c r="BDT127" s="74"/>
      <c r="BDU127" s="77"/>
      <c r="BDV127" s="77"/>
      <c r="BDW127" s="11"/>
      <c r="BEC127" s="73"/>
      <c r="BED127" s="73"/>
      <c r="BEE127" s="73"/>
      <c r="BEF127" s="73"/>
      <c r="BEG127" s="74"/>
      <c r="BEH127" s="74"/>
      <c r="BEI127" s="77"/>
      <c r="BEJ127" s="77"/>
      <c r="BEK127" s="11"/>
      <c r="BEQ127" s="73"/>
      <c r="BER127" s="73"/>
      <c r="BES127" s="73"/>
      <c r="BET127" s="73"/>
      <c r="BEU127" s="74"/>
      <c r="BEV127" s="74"/>
      <c r="BEW127" s="77"/>
      <c r="BEX127" s="77"/>
      <c r="BEY127" s="11"/>
      <c r="BFE127" s="73"/>
      <c r="BFF127" s="73"/>
      <c r="BFG127" s="73"/>
      <c r="BFH127" s="73"/>
      <c r="BFI127" s="74"/>
      <c r="BFJ127" s="74"/>
      <c r="BFK127" s="77"/>
      <c r="BFL127" s="77"/>
      <c r="BFM127" s="11"/>
      <c r="BFS127" s="73"/>
      <c r="BFT127" s="73"/>
      <c r="BFU127" s="73"/>
      <c r="BFV127" s="73"/>
      <c r="BFW127" s="74"/>
      <c r="BFX127" s="74"/>
      <c r="BFY127" s="77"/>
      <c r="BFZ127" s="77"/>
      <c r="BGA127" s="11"/>
      <c r="BGG127" s="73"/>
      <c r="BGH127" s="73"/>
      <c r="BGI127" s="73"/>
      <c r="BGJ127" s="73"/>
      <c r="BGK127" s="74"/>
      <c r="BGL127" s="74"/>
      <c r="BGM127" s="77"/>
      <c r="BGN127" s="77"/>
      <c r="BGO127" s="11"/>
      <c r="BGU127" s="73"/>
      <c r="BGV127" s="73"/>
      <c r="BGW127" s="73"/>
      <c r="BGX127" s="73"/>
      <c r="BGY127" s="74"/>
      <c r="BGZ127" s="74"/>
      <c r="BHA127" s="77"/>
      <c r="BHB127" s="77"/>
      <c r="BHC127" s="11"/>
      <c r="BHI127" s="73"/>
      <c r="BHJ127" s="73"/>
      <c r="BHK127" s="73"/>
      <c r="BHL127" s="73"/>
      <c r="BHM127" s="74"/>
      <c r="BHN127" s="74"/>
      <c r="BHO127" s="77"/>
      <c r="BHP127" s="77"/>
      <c r="BHQ127" s="11"/>
      <c r="BHW127" s="73"/>
      <c r="BHX127" s="73"/>
      <c r="BHY127" s="73"/>
      <c r="BHZ127" s="73"/>
      <c r="BIA127" s="74"/>
      <c r="BIB127" s="74"/>
      <c r="BIC127" s="77"/>
      <c r="BID127" s="77"/>
      <c r="BIE127" s="11"/>
      <c r="BIK127" s="73"/>
      <c r="BIL127" s="73"/>
      <c r="BIM127" s="73"/>
      <c r="BIN127" s="73"/>
      <c r="BIO127" s="74"/>
      <c r="BIP127" s="74"/>
      <c r="BIQ127" s="77"/>
      <c r="BIR127" s="77"/>
      <c r="BIS127" s="11"/>
      <c r="BIY127" s="73"/>
      <c r="BIZ127" s="73"/>
      <c r="BJA127" s="73"/>
      <c r="BJB127" s="73"/>
      <c r="BJC127" s="74"/>
      <c r="BJD127" s="74"/>
      <c r="BJE127" s="77"/>
      <c r="BJF127" s="77"/>
      <c r="BJG127" s="11"/>
      <c r="BJM127" s="73"/>
      <c r="BJN127" s="73"/>
      <c r="BJO127" s="73"/>
      <c r="BJP127" s="73"/>
      <c r="BJQ127" s="74"/>
      <c r="BJR127" s="74"/>
      <c r="BJS127" s="77"/>
      <c r="BJT127" s="77"/>
      <c r="BJU127" s="11"/>
      <c r="BKA127" s="73"/>
      <c r="BKB127" s="73"/>
      <c r="BKC127" s="73"/>
      <c r="BKD127" s="73"/>
      <c r="BKE127" s="74"/>
      <c r="BKF127" s="74"/>
      <c r="BKG127" s="77"/>
      <c r="BKH127" s="77"/>
      <c r="BKI127" s="11"/>
      <c r="BKO127" s="73"/>
      <c r="BKP127" s="73"/>
      <c r="BKQ127" s="73"/>
      <c r="BKR127" s="73"/>
      <c r="BKS127" s="74"/>
      <c r="BKT127" s="74"/>
      <c r="BKU127" s="77"/>
      <c r="BKV127" s="77"/>
      <c r="BKW127" s="11"/>
      <c r="BLC127" s="73"/>
      <c r="BLD127" s="73"/>
      <c r="BLE127" s="73"/>
      <c r="BLF127" s="73"/>
      <c r="BLG127" s="74"/>
      <c r="BLH127" s="74"/>
      <c r="BLI127" s="77"/>
      <c r="BLJ127" s="77"/>
      <c r="BLK127" s="11"/>
      <c r="BLQ127" s="73"/>
      <c r="BLR127" s="73"/>
      <c r="BLS127" s="73"/>
      <c r="BLT127" s="73"/>
      <c r="BLU127" s="74"/>
      <c r="BLV127" s="74"/>
      <c r="BLW127" s="77"/>
      <c r="BLX127" s="77"/>
      <c r="BLY127" s="11"/>
      <c r="BME127" s="73"/>
      <c r="BMF127" s="73"/>
      <c r="BMG127" s="73"/>
      <c r="BMH127" s="73"/>
      <c r="BMI127" s="74"/>
      <c r="BMJ127" s="74"/>
      <c r="BMK127" s="77"/>
      <c r="BML127" s="77"/>
      <c r="BMM127" s="11"/>
      <c r="BMS127" s="73"/>
      <c r="BMT127" s="73"/>
      <c r="BMU127" s="73"/>
      <c r="BMV127" s="73"/>
      <c r="BMW127" s="74"/>
      <c r="BMX127" s="74"/>
      <c r="BMY127" s="77"/>
      <c r="BMZ127" s="77"/>
      <c r="BNA127" s="11"/>
      <c r="BNG127" s="73"/>
      <c r="BNH127" s="73"/>
      <c r="BNI127" s="73"/>
      <c r="BNJ127" s="73"/>
      <c r="BNK127" s="74"/>
      <c r="BNL127" s="74"/>
      <c r="BNM127" s="77"/>
      <c r="BNN127" s="77"/>
      <c r="BNO127" s="11"/>
      <c r="BNU127" s="73"/>
      <c r="BNV127" s="73"/>
      <c r="BNW127" s="73"/>
      <c r="BNX127" s="73"/>
      <c r="BNY127" s="74"/>
      <c r="BNZ127" s="74"/>
      <c r="BOA127" s="77"/>
      <c r="BOB127" s="77"/>
      <c r="BOC127" s="11"/>
      <c r="BOI127" s="73"/>
      <c r="BOJ127" s="73"/>
      <c r="BOK127" s="73"/>
      <c r="BOL127" s="73"/>
      <c r="BOM127" s="74"/>
      <c r="BON127" s="74"/>
      <c r="BOO127" s="77"/>
      <c r="BOP127" s="77"/>
      <c r="BOQ127" s="11"/>
      <c r="BOW127" s="73"/>
      <c r="BOX127" s="73"/>
      <c r="BOY127" s="73"/>
      <c r="BOZ127" s="73"/>
      <c r="BPA127" s="74"/>
      <c r="BPB127" s="74"/>
      <c r="BPC127" s="77"/>
      <c r="BPD127" s="77"/>
      <c r="BPE127" s="11"/>
      <c r="BPK127" s="73"/>
      <c r="BPL127" s="73"/>
      <c r="BPM127" s="73"/>
      <c r="BPN127" s="73"/>
      <c r="BPO127" s="74"/>
      <c r="BPP127" s="74"/>
      <c r="BPQ127" s="77"/>
      <c r="BPR127" s="77"/>
      <c r="BPS127" s="11"/>
      <c r="BPY127" s="73"/>
      <c r="BPZ127" s="73"/>
      <c r="BQA127" s="73"/>
      <c r="BQB127" s="73"/>
      <c r="BQC127" s="74"/>
      <c r="BQD127" s="74"/>
      <c r="BQE127" s="77"/>
      <c r="BQF127" s="77"/>
      <c r="BQG127" s="11"/>
      <c r="BQM127" s="73"/>
      <c r="BQN127" s="73"/>
      <c r="BQO127" s="73"/>
      <c r="BQP127" s="73"/>
      <c r="BQQ127" s="74"/>
      <c r="BQR127" s="74"/>
      <c r="BQS127" s="77"/>
      <c r="BQT127" s="77"/>
      <c r="BQU127" s="11"/>
      <c r="BRA127" s="73"/>
      <c r="BRB127" s="73"/>
      <c r="BRC127" s="73"/>
      <c r="BRD127" s="73"/>
      <c r="BRE127" s="74"/>
      <c r="BRF127" s="74"/>
      <c r="BRG127" s="77"/>
      <c r="BRH127" s="77"/>
      <c r="BRI127" s="11"/>
      <c r="BRO127" s="73"/>
      <c r="BRP127" s="73"/>
      <c r="BRQ127" s="73"/>
      <c r="BRR127" s="73"/>
      <c r="BRS127" s="74"/>
      <c r="BRT127" s="74"/>
      <c r="BRU127" s="77"/>
      <c r="BRV127" s="77"/>
      <c r="BRW127" s="11"/>
      <c r="BSC127" s="73"/>
      <c r="BSD127" s="73"/>
      <c r="BSE127" s="73"/>
      <c r="BSF127" s="73"/>
      <c r="BSG127" s="74"/>
      <c r="BSH127" s="74"/>
      <c r="BSI127" s="77"/>
      <c r="BSJ127" s="77"/>
      <c r="BSK127" s="11"/>
      <c r="BSQ127" s="73"/>
      <c r="BSR127" s="73"/>
      <c r="BSS127" s="73"/>
      <c r="BST127" s="73"/>
      <c r="BSU127" s="74"/>
      <c r="BSV127" s="74"/>
      <c r="BSW127" s="77"/>
      <c r="BSX127" s="77"/>
      <c r="BSY127" s="11"/>
      <c r="BTE127" s="73"/>
      <c r="BTF127" s="73"/>
      <c r="BTG127" s="73"/>
      <c r="BTH127" s="73"/>
      <c r="BTI127" s="74"/>
      <c r="BTJ127" s="74"/>
      <c r="BTK127" s="77"/>
      <c r="BTL127" s="77"/>
      <c r="BTM127" s="11"/>
      <c r="BTS127" s="73"/>
      <c r="BTT127" s="73"/>
      <c r="BTU127" s="73"/>
      <c r="BTV127" s="73"/>
      <c r="BTW127" s="74"/>
      <c r="BTX127" s="74"/>
      <c r="BTY127" s="77"/>
      <c r="BTZ127" s="77"/>
      <c r="BUA127" s="11"/>
      <c r="BUG127" s="73"/>
      <c r="BUH127" s="73"/>
      <c r="BUI127" s="73"/>
      <c r="BUJ127" s="73"/>
      <c r="BUK127" s="74"/>
      <c r="BUL127" s="74"/>
      <c r="BUM127" s="77"/>
      <c r="BUN127" s="77"/>
      <c r="BUO127" s="11"/>
      <c r="BUU127" s="73"/>
      <c r="BUV127" s="73"/>
      <c r="BUW127" s="73"/>
      <c r="BUX127" s="73"/>
      <c r="BUY127" s="74"/>
      <c r="BUZ127" s="74"/>
      <c r="BVA127" s="77"/>
      <c r="BVB127" s="77"/>
      <c r="BVC127" s="11"/>
      <c r="BVI127" s="73"/>
      <c r="BVJ127" s="73"/>
      <c r="BVK127" s="73"/>
      <c r="BVL127" s="73"/>
      <c r="BVM127" s="74"/>
      <c r="BVN127" s="74"/>
      <c r="BVO127" s="77"/>
      <c r="BVP127" s="77"/>
      <c r="BVQ127" s="11"/>
      <c r="BVW127" s="73"/>
      <c r="BVX127" s="73"/>
      <c r="BVY127" s="73"/>
      <c r="BVZ127" s="73"/>
      <c r="BWA127" s="74"/>
      <c r="BWB127" s="74"/>
      <c r="BWC127" s="77"/>
      <c r="BWD127" s="77"/>
      <c r="BWE127" s="11"/>
      <c r="BWK127" s="73"/>
      <c r="BWL127" s="73"/>
      <c r="BWM127" s="73"/>
      <c r="BWN127" s="73"/>
      <c r="BWO127" s="74"/>
      <c r="BWP127" s="74"/>
      <c r="BWQ127" s="77"/>
      <c r="BWR127" s="77"/>
      <c r="BWS127" s="11"/>
      <c r="BWY127" s="73"/>
      <c r="BWZ127" s="73"/>
      <c r="BXA127" s="73"/>
      <c r="BXB127" s="73"/>
      <c r="BXC127" s="74"/>
      <c r="BXD127" s="74"/>
      <c r="BXE127" s="77"/>
      <c r="BXF127" s="77"/>
      <c r="BXG127" s="11"/>
      <c r="BXM127" s="73"/>
      <c r="BXN127" s="73"/>
      <c r="BXO127" s="73"/>
      <c r="BXP127" s="73"/>
      <c r="BXQ127" s="74"/>
      <c r="BXR127" s="74"/>
      <c r="BXS127" s="77"/>
      <c r="BXT127" s="77"/>
      <c r="BXU127" s="11"/>
      <c r="BYA127" s="73"/>
      <c r="BYB127" s="73"/>
      <c r="BYC127" s="73"/>
      <c r="BYD127" s="73"/>
      <c r="BYE127" s="74"/>
      <c r="BYF127" s="74"/>
      <c r="BYG127" s="77"/>
      <c r="BYH127" s="77"/>
      <c r="BYI127" s="11"/>
      <c r="BYO127" s="73"/>
      <c r="BYP127" s="73"/>
      <c r="BYQ127" s="73"/>
      <c r="BYR127" s="73"/>
      <c r="BYS127" s="74"/>
      <c r="BYT127" s="74"/>
      <c r="BYU127" s="77"/>
      <c r="BYV127" s="77"/>
      <c r="BYW127" s="11"/>
      <c r="BZC127" s="73"/>
      <c r="BZD127" s="73"/>
      <c r="BZE127" s="73"/>
      <c r="BZF127" s="73"/>
      <c r="BZG127" s="74"/>
      <c r="BZH127" s="74"/>
      <c r="BZI127" s="77"/>
      <c r="BZJ127" s="77"/>
      <c r="BZK127" s="11"/>
      <c r="BZQ127" s="73"/>
      <c r="BZR127" s="73"/>
      <c r="BZS127" s="73"/>
      <c r="BZT127" s="73"/>
      <c r="BZU127" s="74"/>
      <c r="BZV127" s="74"/>
      <c r="BZW127" s="77"/>
      <c r="BZX127" s="77"/>
      <c r="BZY127" s="11"/>
      <c r="CAE127" s="73"/>
      <c r="CAF127" s="73"/>
      <c r="CAG127" s="73"/>
      <c r="CAH127" s="73"/>
      <c r="CAI127" s="74"/>
      <c r="CAJ127" s="74"/>
      <c r="CAK127" s="77"/>
      <c r="CAL127" s="77"/>
      <c r="CAM127" s="11"/>
      <c r="CAS127" s="73"/>
      <c r="CAT127" s="73"/>
      <c r="CAU127" s="73"/>
      <c r="CAV127" s="73"/>
      <c r="CAW127" s="74"/>
      <c r="CAX127" s="74"/>
      <c r="CAY127" s="77"/>
      <c r="CAZ127" s="77"/>
      <c r="CBA127" s="11"/>
      <c r="CBG127" s="73"/>
      <c r="CBH127" s="73"/>
      <c r="CBI127" s="73"/>
      <c r="CBJ127" s="73"/>
      <c r="CBK127" s="74"/>
      <c r="CBL127" s="74"/>
      <c r="CBM127" s="77"/>
      <c r="CBN127" s="77"/>
      <c r="CBO127" s="11"/>
      <c r="CBU127" s="73"/>
      <c r="CBV127" s="73"/>
      <c r="CBW127" s="73"/>
      <c r="CBX127" s="73"/>
      <c r="CBY127" s="74"/>
      <c r="CBZ127" s="74"/>
      <c r="CCA127" s="77"/>
      <c r="CCB127" s="77"/>
      <c r="CCC127" s="11"/>
      <c r="CCI127" s="73"/>
      <c r="CCJ127" s="73"/>
      <c r="CCK127" s="73"/>
      <c r="CCL127" s="73"/>
      <c r="CCM127" s="74"/>
      <c r="CCN127" s="74"/>
      <c r="CCO127" s="77"/>
      <c r="CCP127" s="77"/>
      <c r="CCQ127" s="11"/>
      <c r="CCW127" s="73"/>
      <c r="CCX127" s="73"/>
      <c r="CCY127" s="73"/>
      <c r="CCZ127" s="73"/>
      <c r="CDA127" s="74"/>
      <c r="CDB127" s="74"/>
      <c r="CDC127" s="77"/>
      <c r="CDD127" s="77"/>
      <c r="CDE127" s="11"/>
      <c r="CDK127" s="73"/>
      <c r="CDL127" s="73"/>
      <c r="CDM127" s="73"/>
      <c r="CDN127" s="73"/>
      <c r="CDO127" s="74"/>
      <c r="CDP127" s="74"/>
      <c r="CDQ127" s="77"/>
      <c r="CDR127" s="77"/>
      <c r="CDS127" s="11"/>
      <c r="CDY127" s="73"/>
      <c r="CDZ127" s="73"/>
      <c r="CEA127" s="73"/>
      <c r="CEB127" s="73"/>
      <c r="CEC127" s="74"/>
      <c r="CED127" s="74"/>
      <c r="CEE127" s="77"/>
      <c r="CEF127" s="77"/>
      <c r="CEG127" s="11"/>
      <c r="CEM127" s="73"/>
      <c r="CEN127" s="73"/>
      <c r="CEO127" s="73"/>
      <c r="CEP127" s="73"/>
      <c r="CEQ127" s="74"/>
      <c r="CER127" s="74"/>
      <c r="CES127" s="77"/>
      <c r="CET127" s="77"/>
      <c r="CEU127" s="11"/>
      <c r="CFA127" s="73"/>
      <c r="CFB127" s="73"/>
      <c r="CFC127" s="73"/>
      <c r="CFD127" s="73"/>
      <c r="CFE127" s="74"/>
      <c r="CFF127" s="74"/>
      <c r="CFG127" s="77"/>
      <c r="CFH127" s="77"/>
      <c r="CFI127" s="11"/>
      <c r="CFO127" s="73"/>
      <c r="CFP127" s="73"/>
      <c r="CFQ127" s="73"/>
      <c r="CFR127" s="73"/>
      <c r="CFS127" s="74"/>
      <c r="CFT127" s="74"/>
      <c r="CFU127" s="77"/>
      <c r="CFV127" s="77"/>
      <c r="CFW127" s="11"/>
      <c r="CGC127" s="73"/>
      <c r="CGD127" s="73"/>
      <c r="CGE127" s="73"/>
      <c r="CGF127" s="73"/>
      <c r="CGG127" s="74"/>
      <c r="CGH127" s="74"/>
      <c r="CGI127" s="77"/>
      <c r="CGJ127" s="77"/>
      <c r="CGK127" s="11"/>
      <c r="CGQ127" s="73"/>
      <c r="CGR127" s="73"/>
      <c r="CGS127" s="73"/>
      <c r="CGT127" s="73"/>
      <c r="CGU127" s="74"/>
      <c r="CGV127" s="74"/>
      <c r="CGW127" s="77"/>
      <c r="CGX127" s="77"/>
      <c r="CGY127" s="11"/>
      <c r="CHE127" s="73"/>
      <c r="CHF127" s="73"/>
      <c r="CHG127" s="73"/>
      <c r="CHH127" s="73"/>
      <c r="CHI127" s="74"/>
      <c r="CHJ127" s="74"/>
      <c r="CHK127" s="77"/>
      <c r="CHL127" s="77"/>
      <c r="CHM127" s="11"/>
      <c r="CHS127" s="73"/>
      <c r="CHT127" s="73"/>
      <c r="CHU127" s="73"/>
      <c r="CHV127" s="73"/>
      <c r="CHW127" s="74"/>
      <c r="CHX127" s="74"/>
      <c r="CHY127" s="77"/>
      <c r="CHZ127" s="77"/>
      <c r="CIA127" s="11"/>
      <c r="CIG127" s="73"/>
      <c r="CIH127" s="73"/>
      <c r="CII127" s="73"/>
      <c r="CIJ127" s="73"/>
      <c r="CIK127" s="74"/>
      <c r="CIL127" s="74"/>
      <c r="CIM127" s="77"/>
      <c r="CIN127" s="77"/>
      <c r="CIO127" s="11"/>
      <c r="CIU127" s="73"/>
      <c r="CIV127" s="73"/>
      <c r="CIW127" s="73"/>
      <c r="CIX127" s="73"/>
      <c r="CIY127" s="74"/>
      <c r="CIZ127" s="74"/>
      <c r="CJA127" s="77"/>
      <c r="CJB127" s="77"/>
      <c r="CJC127" s="11"/>
      <c r="CJI127" s="73"/>
      <c r="CJJ127" s="73"/>
      <c r="CJK127" s="73"/>
      <c r="CJL127" s="73"/>
      <c r="CJM127" s="74"/>
      <c r="CJN127" s="74"/>
      <c r="CJO127" s="77"/>
      <c r="CJP127" s="77"/>
      <c r="CJQ127" s="11"/>
      <c r="CJW127" s="73"/>
      <c r="CJX127" s="73"/>
      <c r="CJY127" s="73"/>
      <c r="CJZ127" s="73"/>
      <c r="CKA127" s="74"/>
      <c r="CKB127" s="74"/>
      <c r="CKC127" s="77"/>
      <c r="CKD127" s="77"/>
      <c r="CKE127" s="11"/>
      <c r="CKK127" s="73"/>
      <c r="CKL127" s="73"/>
      <c r="CKM127" s="73"/>
      <c r="CKN127" s="73"/>
      <c r="CKO127" s="74"/>
      <c r="CKP127" s="74"/>
      <c r="CKQ127" s="77"/>
      <c r="CKR127" s="77"/>
      <c r="CKS127" s="11"/>
      <c r="CKY127" s="73"/>
      <c r="CKZ127" s="73"/>
      <c r="CLA127" s="73"/>
      <c r="CLB127" s="73"/>
      <c r="CLC127" s="74"/>
      <c r="CLD127" s="74"/>
      <c r="CLE127" s="77"/>
      <c r="CLF127" s="77"/>
      <c r="CLG127" s="11"/>
      <c r="CLM127" s="73"/>
      <c r="CLN127" s="73"/>
      <c r="CLO127" s="73"/>
      <c r="CLP127" s="73"/>
      <c r="CLQ127" s="74"/>
      <c r="CLR127" s="74"/>
      <c r="CLS127" s="77"/>
      <c r="CLT127" s="77"/>
      <c r="CLU127" s="11"/>
      <c r="CMA127" s="73"/>
      <c r="CMB127" s="73"/>
      <c r="CMC127" s="73"/>
      <c r="CMD127" s="73"/>
      <c r="CME127" s="74"/>
      <c r="CMF127" s="74"/>
      <c r="CMG127" s="77"/>
      <c r="CMH127" s="77"/>
      <c r="CMI127" s="11"/>
      <c r="CMO127" s="73"/>
      <c r="CMP127" s="73"/>
      <c r="CMQ127" s="73"/>
      <c r="CMR127" s="73"/>
      <c r="CMS127" s="74"/>
      <c r="CMT127" s="74"/>
      <c r="CMU127" s="77"/>
      <c r="CMV127" s="77"/>
      <c r="CMW127" s="11"/>
      <c r="CNC127" s="73"/>
      <c r="CND127" s="73"/>
      <c r="CNE127" s="73"/>
      <c r="CNF127" s="73"/>
      <c r="CNG127" s="74"/>
      <c r="CNH127" s="74"/>
      <c r="CNI127" s="77"/>
      <c r="CNJ127" s="77"/>
      <c r="CNK127" s="11"/>
      <c r="CNQ127" s="73"/>
      <c r="CNR127" s="73"/>
      <c r="CNS127" s="73"/>
      <c r="CNT127" s="73"/>
      <c r="CNU127" s="74"/>
      <c r="CNV127" s="74"/>
      <c r="CNW127" s="77"/>
      <c r="CNX127" s="77"/>
      <c r="CNY127" s="11"/>
      <c r="COE127" s="73"/>
      <c r="COF127" s="73"/>
      <c r="COG127" s="73"/>
      <c r="COH127" s="73"/>
      <c r="COI127" s="74"/>
      <c r="COJ127" s="74"/>
      <c r="COK127" s="77"/>
      <c r="COL127" s="77"/>
      <c r="COM127" s="11"/>
      <c r="COS127" s="73"/>
      <c r="COT127" s="73"/>
      <c r="COU127" s="73"/>
      <c r="COV127" s="73"/>
      <c r="COW127" s="74"/>
      <c r="COX127" s="74"/>
      <c r="COY127" s="77"/>
      <c r="COZ127" s="77"/>
      <c r="CPA127" s="11"/>
      <c r="CPG127" s="73"/>
      <c r="CPH127" s="73"/>
      <c r="CPI127" s="73"/>
      <c r="CPJ127" s="73"/>
      <c r="CPK127" s="74"/>
      <c r="CPL127" s="74"/>
      <c r="CPM127" s="77"/>
      <c r="CPN127" s="77"/>
      <c r="CPO127" s="11"/>
      <c r="CPU127" s="73"/>
      <c r="CPV127" s="73"/>
      <c r="CPW127" s="73"/>
      <c r="CPX127" s="73"/>
      <c r="CPY127" s="74"/>
      <c r="CPZ127" s="74"/>
      <c r="CQA127" s="77"/>
      <c r="CQB127" s="77"/>
      <c r="CQC127" s="11"/>
      <c r="CQI127" s="73"/>
      <c r="CQJ127" s="73"/>
      <c r="CQK127" s="73"/>
      <c r="CQL127" s="73"/>
      <c r="CQM127" s="74"/>
      <c r="CQN127" s="74"/>
      <c r="CQO127" s="77"/>
      <c r="CQP127" s="77"/>
      <c r="CQQ127" s="11"/>
      <c r="CQW127" s="73"/>
      <c r="CQX127" s="73"/>
      <c r="CQY127" s="73"/>
      <c r="CQZ127" s="73"/>
      <c r="CRA127" s="74"/>
      <c r="CRB127" s="74"/>
      <c r="CRC127" s="77"/>
      <c r="CRD127" s="77"/>
      <c r="CRE127" s="11"/>
      <c r="CRK127" s="73"/>
      <c r="CRL127" s="73"/>
      <c r="CRM127" s="73"/>
      <c r="CRN127" s="73"/>
      <c r="CRO127" s="74"/>
      <c r="CRP127" s="74"/>
      <c r="CRQ127" s="77"/>
      <c r="CRR127" s="77"/>
      <c r="CRS127" s="11"/>
      <c r="CRY127" s="73"/>
      <c r="CRZ127" s="73"/>
      <c r="CSA127" s="73"/>
      <c r="CSB127" s="73"/>
      <c r="CSC127" s="74"/>
      <c r="CSD127" s="74"/>
      <c r="CSE127" s="77"/>
      <c r="CSF127" s="77"/>
      <c r="CSG127" s="11"/>
      <c r="CSM127" s="73"/>
      <c r="CSN127" s="73"/>
      <c r="CSO127" s="73"/>
      <c r="CSP127" s="73"/>
      <c r="CSQ127" s="74"/>
      <c r="CSR127" s="74"/>
      <c r="CSS127" s="77"/>
      <c r="CST127" s="77"/>
      <c r="CSU127" s="11"/>
      <c r="CTA127" s="73"/>
      <c r="CTB127" s="73"/>
      <c r="CTC127" s="73"/>
      <c r="CTD127" s="73"/>
      <c r="CTE127" s="74"/>
      <c r="CTF127" s="74"/>
      <c r="CTG127" s="77"/>
      <c r="CTH127" s="77"/>
      <c r="CTI127" s="11"/>
      <c r="CTO127" s="73"/>
      <c r="CTP127" s="73"/>
      <c r="CTQ127" s="73"/>
      <c r="CTR127" s="73"/>
      <c r="CTS127" s="74"/>
      <c r="CTT127" s="74"/>
      <c r="CTU127" s="77"/>
      <c r="CTV127" s="77"/>
      <c r="CTW127" s="11"/>
      <c r="CUC127" s="73"/>
      <c r="CUD127" s="73"/>
      <c r="CUE127" s="73"/>
      <c r="CUF127" s="73"/>
      <c r="CUG127" s="74"/>
      <c r="CUH127" s="74"/>
      <c r="CUI127" s="77"/>
      <c r="CUJ127" s="77"/>
      <c r="CUK127" s="11"/>
      <c r="CUQ127" s="73"/>
      <c r="CUR127" s="73"/>
      <c r="CUS127" s="73"/>
      <c r="CUT127" s="73"/>
      <c r="CUU127" s="74"/>
      <c r="CUV127" s="74"/>
      <c r="CUW127" s="77"/>
      <c r="CUX127" s="77"/>
      <c r="CUY127" s="11"/>
      <c r="CVE127" s="73"/>
      <c r="CVF127" s="73"/>
      <c r="CVG127" s="73"/>
      <c r="CVH127" s="73"/>
      <c r="CVI127" s="74"/>
      <c r="CVJ127" s="74"/>
      <c r="CVK127" s="77"/>
      <c r="CVL127" s="77"/>
      <c r="CVM127" s="11"/>
      <c r="CVS127" s="73"/>
      <c r="CVT127" s="73"/>
      <c r="CVU127" s="73"/>
      <c r="CVV127" s="73"/>
      <c r="CVW127" s="74"/>
      <c r="CVX127" s="74"/>
      <c r="CVY127" s="77"/>
      <c r="CVZ127" s="77"/>
      <c r="CWA127" s="11"/>
      <c r="CWG127" s="73"/>
      <c r="CWH127" s="73"/>
      <c r="CWI127" s="73"/>
      <c r="CWJ127" s="73"/>
      <c r="CWK127" s="74"/>
      <c r="CWL127" s="74"/>
      <c r="CWM127" s="77"/>
      <c r="CWN127" s="77"/>
      <c r="CWO127" s="11"/>
      <c r="CWU127" s="73"/>
      <c r="CWV127" s="73"/>
      <c r="CWW127" s="73"/>
      <c r="CWX127" s="73"/>
      <c r="CWY127" s="74"/>
      <c r="CWZ127" s="74"/>
      <c r="CXA127" s="77"/>
      <c r="CXB127" s="77"/>
      <c r="CXC127" s="11"/>
      <c r="CXI127" s="73"/>
      <c r="CXJ127" s="73"/>
      <c r="CXK127" s="73"/>
      <c r="CXL127" s="73"/>
      <c r="CXM127" s="74"/>
      <c r="CXN127" s="74"/>
      <c r="CXO127" s="77"/>
      <c r="CXP127" s="77"/>
      <c r="CXQ127" s="11"/>
      <c r="CXW127" s="73"/>
      <c r="CXX127" s="73"/>
      <c r="CXY127" s="73"/>
      <c r="CXZ127" s="73"/>
      <c r="CYA127" s="74"/>
      <c r="CYB127" s="74"/>
      <c r="CYC127" s="77"/>
      <c r="CYD127" s="77"/>
      <c r="CYE127" s="11"/>
      <c r="CYK127" s="73"/>
      <c r="CYL127" s="73"/>
      <c r="CYM127" s="73"/>
      <c r="CYN127" s="73"/>
      <c r="CYO127" s="74"/>
      <c r="CYP127" s="74"/>
      <c r="CYQ127" s="77"/>
      <c r="CYR127" s="77"/>
      <c r="CYS127" s="11"/>
      <c r="CYY127" s="73"/>
      <c r="CYZ127" s="73"/>
      <c r="CZA127" s="73"/>
      <c r="CZB127" s="73"/>
      <c r="CZC127" s="74"/>
      <c r="CZD127" s="74"/>
      <c r="CZE127" s="77"/>
      <c r="CZF127" s="77"/>
      <c r="CZG127" s="11"/>
      <c r="CZM127" s="73"/>
      <c r="CZN127" s="73"/>
      <c r="CZO127" s="73"/>
      <c r="CZP127" s="73"/>
      <c r="CZQ127" s="74"/>
      <c r="CZR127" s="74"/>
      <c r="CZS127" s="77"/>
      <c r="CZT127" s="77"/>
      <c r="CZU127" s="11"/>
      <c r="DAA127" s="73"/>
      <c r="DAB127" s="73"/>
      <c r="DAC127" s="73"/>
      <c r="DAD127" s="73"/>
      <c r="DAE127" s="74"/>
      <c r="DAF127" s="74"/>
      <c r="DAG127" s="77"/>
      <c r="DAH127" s="77"/>
      <c r="DAI127" s="11"/>
      <c r="DAO127" s="73"/>
      <c r="DAP127" s="73"/>
      <c r="DAQ127" s="73"/>
      <c r="DAR127" s="73"/>
      <c r="DAS127" s="74"/>
      <c r="DAT127" s="74"/>
      <c r="DAU127" s="77"/>
      <c r="DAV127" s="77"/>
      <c r="DAW127" s="11"/>
      <c r="DBC127" s="73"/>
      <c r="DBD127" s="73"/>
      <c r="DBE127" s="73"/>
      <c r="DBF127" s="73"/>
      <c r="DBG127" s="74"/>
      <c r="DBH127" s="74"/>
      <c r="DBI127" s="77"/>
      <c r="DBJ127" s="77"/>
      <c r="DBK127" s="11"/>
      <c r="DBQ127" s="73"/>
      <c r="DBR127" s="73"/>
      <c r="DBS127" s="73"/>
      <c r="DBT127" s="73"/>
      <c r="DBU127" s="74"/>
      <c r="DBV127" s="74"/>
      <c r="DBW127" s="77"/>
      <c r="DBX127" s="77"/>
      <c r="DBY127" s="11"/>
      <c r="DCE127" s="73"/>
      <c r="DCF127" s="73"/>
      <c r="DCG127" s="73"/>
      <c r="DCH127" s="73"/>
      <c r="DCI127" s="74"/>
      <c r="DCJ127" s="74"/>
      <c r="DCK127" s="77"/>
      <c r="DCL127" s="77"/>
      <c r="DCM127" s="11"/>
      <c r="DCS127" s="73"/>
      <c r="DCT127" s="73"/>
      <c r="DCU127" s="73"/>
      <c r="DCV127" s="73"/>
      <c r="DCW127" s="74"/>
      <c r="DCX127" s="74"/>
      <c r="DCY127" s="77"/>
      <c r="DCZ127" s="77"/>
      <c r="DDA127" s="11"/>
      <c r="DDG127" s="73"/>
      <c r="DDH127" s="73"/>
      <c r="DDI127" s="73"/>
      <c r="DDJ127" s="73"/>
      <c r="DDK127" s="74"/>
      <c r="DDL127" s="74"/>
      <c r="DDM127" s="77"/>
      <c r="DDN127" s="77"/>
      <c r="DDO127" s="11"/>
      <c r="DDU127" s="73"/>
      <c r="DDV127" s="73"/>
      <c r="DDW127" s="73"/>
      <c r="DDX127" s="73"/>
      <c r="DDY127" s="74"/>
      <c r="DDZ127" s="74"/>
      <c r="DEA127" s="77"/>
      <c r="DEB127" s="77"/>
      <c r="DEC127" s="11"/>
      <c r="DEI127" s="73"/>
      <c r="DEJ127" s="73"/>
      <c r="DEK127" s="73"/>
      <c r="DEL127" s="73"/>
      <c r="DEM127" s="74"/>
      <c r="DEN127" s="74"/>
      <c r="DEO127" s="77"/>
      <c r="DEP127" s="77"/>
      <c r="DEQ127" s="11"/>
      <c r="DEW127" s="73"/>
      <c r="DEX127" s="73"/>
      <c r="DEY127" s="73"/>
      <c r="DEZ127" s="73"/>
      <c r="DFA127" s="74"/>
      <c r="DFB127" s="74"/>
      <c r="DFC127" s="77"/>
      <c r="DFD127" s="77"/>
      <c r="DFE127" s="11"/>
      <c r="DFK127" s="73"/>
      <c r="DFL127" s="73"/>
      <c r="DFM127" s="73"/>
      <c r="DFN127" s="73"/>
      <c r="DFO127" s="74"/>
      <c r="DFP127" s="74"/>
      <c r="DFQ127" s="77"/>
      <c r="DFR127" s="77"/>
      <c r="DFS127" s="11"/>
      <c r="DFY127" s="73"/>
      <c r="DFZ127" s="73"/>
      <c r="DGA127" s="73"/>
      <c r="DGB127" s="73"/>
      <c r="DGC127" s="74"/>
      <c r="DGD127" s="74"/>
      <c r="DGE127" s="77"/>
      <c r="DGF127" s="77"/>
      <c r="DGG127" s="11"/>
      <c r="DGM127" s="73"/>
      <c r="DGN127" s="73"/>
      <c r="DGO127" s="73"/>
      <c r="DGP127" s="73"/>
      <c r="DGQ127" s="74"/>
      <c r="DGR127" s="74"/>
      <c r="DGS127" s="77"/>
      <c r="DGT127" s="77"/>
      <c r="DGU127" s="11"/>
      <c r="DHA127" s="73"/>
      <c r="DHB127" s="73"/>
      <c r="DHC127" s="73"/>
      <c r="DHD127" s="73"/>
      <c r="DHE127" s="74"/>
      <c r="DHF127" s="74"/>
      <c r="DHG127" s="77"/>
      <c r="DHH127" s="77"/>
      <c r="DHI127" s="11"/>
      <c r="DHO127" s="73"/>
      <c r="DHP127" s="73"/>
      <c r="DHQ127" s="73"/>
      <c r="DHR127" s="73"/>
      <c r="DHS127" s="74"/>
      <c r="DHT127" s="74"/>
      <c r="DHU127" s="77"/>
      <c r="DHV127" s="77"/>
      <c r="DHW127" s="11"/>
      <c r="DIC127" s="73"/>
      <c r="DID127" s="73"/>
      <c r="DIE127" s="73"/>
      <c r="DIF127" s="73"/>
      <c r="DIG127" s="74"/>
      <c r="DIH127" s="74"/>
      <c r="DII127" s="77"/>
      <c r="DIJ127" s="77"/>
      <c r="DIK127" s="11"/>
      <c r="DIQ127" s="73"/>
      <c r="DIR127" s="73"/>
      <c r="DIS127" s="73"/>
      <c r="DIT127" s="73"/>
      <c r="DIU127" s="74"/>
      <c r="DIV127" s="74"/>
      <c r="DIW127" s="77"/>
      <c r="DIX127" s="77"/>
      <c r="DIY127" s="11"/>
      <c r="DJE127" s="73"/>
      <c r="DJF127" s="73"/>
      <c r="DJG127" s="73"/>
      <c r="DJH127" s="73"/>
      <c r="DJI127" s="74"/>
      <c r="DJJ127" s="74"/>
      <c r="DJK127" s="77"/>
      <c r="DJL127" s="77"/>
      <c r="DJM127" s="11"/>
      <c r="DJS127" s="73"/>
      <c r="DJT127" s="73"/>
      <c r="DJU127" s="73"/>
      <c r="DJV127" s="73"/>
      <c r="DJW127" s="74"/>
      <c r="DJX127" s="74"/>
      <c r="DJY127" s="77"/>
      <c r="DJZ127" s="77"/>
      <c r="DKA127" s="11"/>
      <c r="DKG127" s="73"/>
      <c r="DKH127" s="73"/>
      <c r="DKI127" s="73"/>
      <c r="DKJ127" s="73"/>
      <c r="DKK127" s="74"/>
      <c r="DKL127" s="74"/>
      <c r="DKM127" s="77"/>
      <c r="DKN127" s="77"/>
      <c r="DKO127" s="11"/>
      <c r="DKU127" s="73"/>
      <c r="DKV127" s="73"/>
      <c r="DKW127" s="73"/>
      <c r="DKX127" s="73"/>
      <c r="DKY127" s="74"/>
      <c r="DKZ127" s="74"/>
      <c r="DLA127" s="77"/>
      <c r="DLB127" s="77"/>
      <c r="DLC127" s="11"/>
      <c r="DLI127" s="73"/>
      <c r="DLJ127" s="73"/>
      <c r="DLK127" s="73"/>
      <c r="DLL127" s="73"/>
      <c r="DLM127" s="74"/>
      <c r="DLN127" s="74"/>
      <c r="DLO127" s="77"/>
      <c r="DLP127" s="77"/>
      <c r="DLQ127" s="11"/>
      <c r="DLW127" s="73"/>
      <c r="DLX127" s="73"/>
      <c r="DLY127" s="73"/>
      <c r="DLZ127" s="73"/>
      <c r="DMA127" s="74"/>
      <c r="DMB127" s="74"/>
      <c r="DMC127" s="77"/>
      <c r="DMD127" s="77"/>
      <c r="DME127" s="11"/>
      <c r="DMK127" s="73"/>
      <c r="DML127" s="73"/>
      <c r="DMM127" s="73"/>
      <c r="DMN127" s="73"/>
      <c r="DMO127" s="74"/>
      <c r="DMP127" s="74"/>
      <c r="DMQ127" s="77"/>
      <c r="DMR127" s="77"/>
      <c r="DMS127" s="11"/>
      <c r="DMY127" s="73"/>
      <c r="DMZ127" s="73"/>
      <c r="DNA127" s="73"/>
      <c r="DNB127" s="73"/>
      <c r="DNC127" s="74"/>
      <c r="DND127" s="74"/>
      <c r="DNE127" s="77"/>
      <c r="DNF127" s="77"/>
      <c r="DNG127" s="11"/>
      <c r="DNM127" s="73"/>
      <c r="DNN127" s="73"/>
      <c r="DNO127" s="73"/>
      <c r="DNP127" s="73"/>
      <c r="DNQ127" s="74"/>
      <c r="DNR127" s="74"/>
      <c r="DNS127" s="77"/>
      <c r="DNT127" s="77"/>
      <c r="DNU127" s="11"/>
      <c r="DOA127" s="73"/>
      <c r="DOB127" s="73"/>
      <c r="DOC127" s="73"/>
      <c r="DOD127" s="73"/>
      <c r="DOE127" s="74"/>
      <c r="DOF127" s="74"/>
      <c r="DOG127" s="77"/>
      <c r="DOH127" s="77"/>
      <c r="DOI127" s="11"/>
      <c r="DOO127" s="73"/>
      <c r="DOP127" s="73"/>
      <c r="DOQ127" s="73"/>
      <c r="DOR127" s="73"/>
      <c r="DOS127" s="74"/>
      <c r="DOT127" s="74"/>
      <c r="DOU127" s="77"/>
      <c r="DOV127" s="77"/>
      <c r="DOW127" s="11"/>
      <c r="DPC127" s="73"/>
      <c r="DPD127" s="73"/>
      <c r="DPE127" s="73"/>
      <c r="DPF127" s="73"/>
      <c r="DPG127" s="74"/>
      <c r="DPH127" s="74"/>
      <c r="DPI127" s="77"/>
      <c r="DPJ127" s="77"/>
      <c r="DPK127" s="11"/>
      <c r="DPQ127" s="73"/>
      <c r="DPR127" s="73"/>
      <c r="DPS127" s="73"/>
      <c r="DPT127" s="73"/>
      <c r="DPU127" s="74"/>
      <c r="DPV127" s="74"/>
      <c r="DPW127" s="77"/>
      <c r="DPX127" s="77"/>
      <c r="DPY127" s="11"/>
      <c r="DQE127" s="73"/>
      <c r="DQF127" s="73"/>
      <c r="DQG127" s="73"/>
      <c r="DQH127" s="73"/>
      <c r="DQI127" s="74"/>
      <c r="DQJ127" s="74"/>
      <c r="DQK127" s="77"/>
      <c r="DQL127" s="77"/>
      <c r="DQM127" s="11"/>
      <c r="DQS127" s="73"/>
      <c r="DQT127" s="73"/>
      <c r="DQU127" s="73"/>
      <c r="DQV127" s="73"/>
      <c r="DQW127" s="74"/>
      <c r="DQX127" s="74"/>
      <c r="DQY127" s="77"/>
      <c r="DQZ127" s="77"/>
      <c r="DRA127" s="11"/>
      <c r="DRG127" s="73"/>
      <c r="DRH127" s="73"/>
      <c r="DRI127" s="73"/>
      <c r="DRJ127" s="73"/>
      <c r="DRK127" s="74"/>
      <c r="DRL127" s="74"/>
      <c r="DRM127" s="77"/>
      <c r="DRN127" s="77"/>
      <c r="DRO127" s="11"/>
      <c r="DRU127" s="73"/>
      <c r="DRV127" s="73"/>
      <c r="DRW127" s="73"/>
      <c r="DRX127" s="73"/>
      <c r="DRY127" s="74"/>
      <c r="DRZ127" s="74"/>
      <c r="DSA127" s="77"/>
      <c r="DSB127" s="77"/>
      <c r="DSC127" s="11"/>
      <c r="DSI127" s="73"/>
      <c r="DSJ127" s="73"/>
      <c r="DSK127" s="73"/>
      <c r="DSL127" s="73"/>
      <c r="DSM127" s="74"/>
      <c r="DSN127" s="74"/>
      <c r="DSO127" s="77"/>
      <c r="DSP127" s="77"/>
      <c r="DSQ127" s="11"/>
      <c r="DSW127" s="73"/>
      <c r="DSX127" s="73"/>
      <c r="DSY127" s="73"/>
      <c r="DSZ127" s="73"/>
      <c r="DTA127" s="74"/>
      <c r="DTB127" s="74"/>
      <c r="DTC127" s="77"/>
      <c r="DTD127" s="77"/>
      <c r="DTE127" s="11"/>
      <c r="DTK127" s="73"/>
      <c r="DTL127" s="73"/>
      <c r="DTM127" s="73"/>
      <c r="DTN127" s="73"/>
      <c r="DTO127" s="74"/>
      <c r="DTP127" s="74"/>
      <c r="DTQ127" s="77"/>
      <c r="DTR127" s="77"/>
      <c r="DTS127" s="11"/>
      <c r="DTY127" s="73"/>
      <c r="DTZ127" s="73"/>
      <c r="DUA127" s="73"/>
      <c r="DUB127" s="73"/>
      <c r="DUC127" s="74"/>
      <c r="DUD127" s="74"/>
      <c r="DUE127" s="77"/>
      <c r="DUF127" s="77"/>
      <c r="DUG127" s="11"/>
      <c r="DUM127" s="73"/>
      <c r="DUN127" s="73"/>
      <c r="DUO127" s="73"/>
      <c r="DUP127" s="73"/>
      <c r="DUQ127" s="74"/>
      <c r="DUR127" s="74"/>
      <c r="DUS127" s="77"/>
      <c r="DUT127" s="77"/>
      <c r="DUU127" s="11"/>
      <c r="DVA127" s="73"/>
      <c r="DVB127" s="73"/>
      <c r="DVC127" s="73"/>
      <c r="DVD127" s="73"/>
      <c r="DVE127" s="74"/>
      <c r="DVF127" s="74"/>
      <c r="DVG127" s="77"/>
      <c r="DVH127" s="77"/>
      <c r="DVI127" s="11"/>
      <c r="DVO127" s="73"/>
      <c r="DVP127" s="73"/>
      <c r="DVQ127" s="73"/>
      <c r="DVR127" s="73"/>
      <c r="DVS127" s="74"/>
      <c r="DVT127" s="74"/>
      <c r="DVU127" s="77"/>
      <c r="DVV127" s="77"/>
      <c r="DVW127" s="11"/>
      <c r="DWC127" s="73"/>
      <c r="DWD127" s="73"/>
      <c r="DWE127" s="73"/>
      <c r="DWF127" s="73"/>
      <c r="DWG127" s="74"/>
      <c r="DWH127" s="74"/>
      <c r="DWI127" s="77"/>
      <c r="DWJ127" s="77"/>
      <c r="DWK127" s="11"/>
      <c r="DWQ127" s="73"/>
      <c r="DWR127" s="73"/>
      <c r="DWS127" s="73"/>
      <c r="DWT127" s="73"/>
      <c r="DWU127" s="74"/>
      <c r="DWV127" s="74"/>
      <c r="DWW127" s="77"/>
      <c r="DWX127" s="77"/>
      <c r="DWY127" s="11"/>
      <c r="DXE127" s="73"/>
      <c r="DXF127" s="73"/>
      <c r="DXG127" s="73"/>
      <c r="DXH127" s="73"/>
      <c r="DXI127" s="74"/>
      <c r="DXJ127" s="74"/>
      <c r="DXK127" s="77"/>
      <c r="DXL127" s="77"/>
      <c r="DXM127" s="11"/>
      <c r="DXS127" s="73"/>
      <c r="DXT127" s="73"/>
      <c r="DXU127" s="73"/>
      <c r="DXV127" s="73"/>
      <c r="DXW127" s="74"/>
      <c r="DXX127" s="74"/>
      <c r="DXY127" s="77"/>
      <c r="DXZ127" s="77"/>
      <c r="DYA127" s="11"/>
      <c r="DYG127" s="73"/>
      <c r="DYH127" s="73"/>
      <c r="DYI127" s="73"/>
      <c r="DYJ127" s="73"/>
      <c r="DYK127" s="74"/>
      <c r="DYL127" s="74"/>
      <c r="DYM127" s="77"/>
      <c r="DYN127" s="77"/>
      <c r="DYO127" s="11"/>
      <c r="DYU127" s="73"/>
      <c r="DYV127" s="73"/>
      <c r="DYW127" s="73"/>
      <c r="DYX127" s="73"/>
      <c r="DYY127" s="74"/>
      <c r="DYZ127" s="74"/>
      <c r="DZA127" s="77"/>
      <c r="DZB127" s="77"/>
      <c r="DZC127" s="11"/>
      <c r="DZI127" s="73"/>
      <c r="DZJ127" s="73"/>
      <c r="DZK127" s="73"/>
      <c r="DZL127" s="73"/>
      <c r="DZM127" s="74"/>
      <c r="DZN127" s="74"/>
      <c r="DZO127" s="77"/>
      <c r="DZP127" s="77"/>
      <c r="DZQ127" s="11"/>
      <c r="DZW127" s="73"/>
      <c r="DZX127" s="73"/>
      <c r="DZY127" s="73"/>
      <c r="DZZ127" s="73"/>
      <c r="EAA127" s="74"/>
      <c r="EAB127" s="74"/>
      <c r="EAC127" s="77"/>
      <c r="EAD127" s="77"/>
      <c r="EAE127" s="11"/>
      <c r="EAK127" s="73"/>
      <c r="EAL127" s="73"/>
      <c r="EAM127" s="73"/>
      <c r="EAN127" s="73"/>
      <c r="EAO127" s="74"/>
      <c r="EAP127" s="74"/>
      <c r="EAQ127" s="77"/>
      <c r="EAR127" s="77"/>
      <c r="EAS127" s="11"/>
      <c r="EAY127" s="73"/>
      <c r="EAZ127" s="73"/>
      <c r="EBA127" s="73"/>
      <c r="EBB127" s="73"/>
      <c r="EBC127" s="74"/>
      <c r="EBD127" s="74"/>
      <c r="EBE127" s="77"/>
      <c r="EBF127" s="77"/>
      <c r="EBG127" s="11"/>
      <c r="EBM127" s="73"/>
      <c r="EBN127" s="73"/>
      <c r="EBO127" s="73"/>
      <c r="EBP127" s="73"/>
      <c r="EBQ127" s="74"/>
      <c r="EBR127" s="74"/>
      <c r="EBS127" s="77"/>
      <c r="EBT127" s="77"/>
      <c r="EBU127" s="11"/>
      <c r="ECA127" s="73"/>
      <c r="ECB127" s="73"/>
      <c r="ECC127" s="73"/>
      <c r="ECD127" s="73"/>
      <c r="ECE127" s="74"/>
      <c r="ECF127" s="74"/>
      <c r="ECG127" s="77"/>
      <c r="ECH127" s="77"/>
      <c r="ECI127" s="11"/>
      <c r="ECO127" s="73"/>
      <c r="ECP127" s="73"/>
      <c r="ECQ127" s="73"/>
      <c r="ECR127" s="73"/>
      <c r="ECS127" s="74"/>
      <c r="ECT127" s="74"/>
      <c r="ECU127" s="77"/>
      <c r="ECV127" s="77"/>
      <c r="ECW127" s="11"/>
      <c r="EDC127" s="73"/>
      <c r="EDD127" s="73"/>
      <c r="EDE127" s="73"/>
      <c r="EDF127" s="73"/>
      <c r="EDG127" s="74"/>
      <c r="EDH127" s="74"/>
      <c r="EDI127" s="77"/>
      <c r="EDJ127" s="77"/>
      <c r="EDK127" s="11"/>
      <c r="EDQ127" s="73"/>
      <c r="EDR127" s="73"/>
      <c r="EDS127" s="73"/>
      <c r="EDT127" s="73"/>
      <c r="EDU127" s="74"/>
      <c r="EDV127" s="74"/>
      <c r="EDW127" s="77"/>
      <c r="EDX127" s="77"/>
      <c r="EDY127" s="11"/>
      <c r="EEE127" s="73"/>
      <c r="EEF127" s="73"/>
      <c r="EEG127" s="73"/>
      <c r="EEH127" s="73"/>
      <c r="EEI127" s="74"/>
      <c r="EEJ127" s="74"/>
      <c r="EEK127" s="77"/>
      <c r="EEL127" s="77"/>
      <c r="EEM127" s="11"/>
      <c r="EES127" s="73"/>
      <c r="EET127" s="73"/>
      <c r="EEU127" s="73"/>
      <c r="EEV127" s="73"/>
      <c r="EEW127" s="74"/>
      <c r="EEX127" s="74"/>
      <c r="EEY127" s="77"/>
      <c r="EEZ127" s="77"/>
      <c r="EFA127" s="11"/>
      <c r="EFG127" s="73"/>
      <c r="EFH127" s="73"/>
      <c r="EFI127" s="73"/>
      <c r="EFJ127" s="73"/>
      <c r="EFK127" s="74"/>
      <c r="EFL127" s="74"/>
      <c r="EFM127" s="77"/>
      <c r="EFN127" s="77"/>
      <c r="EFO127" s="11"/>
      <c r="EFU127" s="73"/>
      <c r="EFV127" s="73"/>
      <c r="EFW127" s="73"/>
      <c r="EFX127" s="73"/>
      <c r="EFY127" s="74"/>
      <c r="EFZ127" s="74"/>
      <c r="EGA127" s="77"/>
      <c r="EGB127" s="77"/>
      <c r="EGC127" s="11"/>
      <c r="EGI127" s="73"/>
      <c r="EGJ127" s="73"/>
      <c r="EGK127" s="73"/>
      <c r="EGL127" s="73"/>
      <c r="EGM127" s="74"/>
      <c r="EGN127" s="74"/>
      <c r="EGO127" s="77"/>
      <c r="EGP127" s="77"/>
      <c r="EGQ127" s="11"/>
      <c r="EGW127" s="73"/>
      <c r="EGX127" s="73"/>
      <c r="EGY127" s="73"/>
      <c r="EGZ127" s="73"/>
      <c r="EHA127" s="74"/>
      <c r="EHB127" s="74"/>
      <c r="EHC127" s="77"/>
      <c r="EHD127" s="77"/>
      <c r="EHE127" s="11"/>
      <c r="EHK127" s="73"/>
      <c r="EHL127" s="73"/>
      <c r="EHM127" s="73"/>
      <c r="EHN127" s="73"/>
      <c r="EHO127" s="74"/>
      <c r="EHP127" s="74"/>
      <c r="EHQ127" s="77"/>
      <c r="EHR127" s="77"/>
      <c r="EHS127" s="11"/>
      <c r="EHY127" s="73"/>
      <c r="EHZ127" s="73"/>
      <c r="EIA127" s="73"/>
      <c r="EIB127" s="73"/>
      <c r="EIC127" s="74"/>
      <c r="EID127" s="74"/>
      <c r="EIE127" s="77"/>
      <c r="EIF127" s="77"/>
      <c r="EIG127" s="11"/>
      <c r="EIM127" s="73"/>
      <c r="EIN127" s="73"/>
      <c r="EIO127" s="73"/>
      <c r="EIP127" s="73"/>
      <c r="EIQ127" s="74"/>
      <c r="EIR127" s="74"/>
      <c r="EIS127" s="77"/>
      <c r="EIT127" s="77"/>
      <c r="EIU127" s="11"/>
      <c r="EJA127" s="73"/>
      <c r="EJB127" s="73"/>
      <c r="EJC127" s="73"/>
      <c r="EJD127" s="73"/>
      <c r="EJE127" s="74"/>
      <c r="EJF127" s="74"/>
      <c r="EJG127" s="77"/>
      <c r="EJH127" s="77"/>
      <c r="EJI127" s="11"/>
      <c r="EJO127" s="73"/>
      <c r="EJP127" s="73"/>
      <c r="EJQ127" s="73"/>
      <c r="EJR127" s="73"/>
      <c r="EJS127" s="74"/>
      <c r="EJT127" s="74"/>
      <c r="EJU127" s="77"/>
      <c r="EJV127" s="77"/>
      <c r="EJW127" s="11"/>
      <c r="EKC127" s="73"/>
      <c r="EKD127" s="73"/>
      <c r="EKE127" s="73"/>
      <c r="EKF127" s="73"/>
      <c r="EKG127" s="74"/>
      <c r="EKH127" s="74"/>
      <c r="EKI127" s="77"/>
      <c r="EKJ127" s="77"/>
      <c r="EKK127" s="11"/>
      <c r="EKQ127" s="73"/>
      <c r="EKR127" s="73"/>
      <c r="EKS127" s="73"/>
      <c r="EKT127" s="73"/>
      <c r="EKU127" s="74"/>
      <c r="EKV127" s="74"/>
      <c r="EKW127" s="77"/>
      <c r="EKX127" s="77"/>
      <c r="EKY127" s="11"/>
      <c r="ELE127" s="73"/>
      <c r="ELF127" s="73"/>
      <c r="ELG127" s="73"/>
      <c r="ELH127" s="73"/>
      <c r="ELI127" s="74"/>
      <c r="ELJ127" s="74"/>
      <c r="ELK127" s="77"/>
      <c r="ELL127" s="77"/>
      <c r="ELM127" s="11"/>
      <c r="ELS127" s="73"/>
      <c r="ELT127" s="73"/>
      <c r="ELU127" s="73"/>
      <c r="ELV127" s="73"/>
      <c r="ELW127" s="74"/>
      <c r="ELX127" s="74"/>
      <c r="ELY127" s="77"/>
      <c r="ELZ127" s="77"/>
      <c r="EMA127" s="11"/>
      <c r="EMG127" s="73"/>
      <c r="EMH127" s="73"/>
      <c r="EMI127" s="73"/>
      <c r="EMJ127" s="73"/>
      <c r="EMK127" s="74"/>
      <c r="EML127" s="74"/>
      <c r="EMM127" s="77"/>
      <c r="EMN127" s="77"/>
      <c r="EMO127" s="11"/>
      <c r="EMU127" s="73"/>
      <c r="EMV127" s="73"/>
      <c r="EMW127" s="73"/>
      <c r="EMX127" s="73"/>
      <c r="EMY127" s="74"/>
      <c r="EMZ127" s="74"/>
      <c r="ENA127" s="77"/>
      <c r="ENB127" s="77"/>
      <c r="ENC127" s="11"/>
      <c r="ENI127" s="73"/>
      <c r="ENJ127" s="73"/>
      <c r="ENK127" s="73"/>
      <c r="ENL127" s="73"/>
      <c r="ENM127" s="74"/>
      <c r="ENN127" s="74"/>
      <c r="ENO127" s="77"/>
      <c r="ENP127" s="77"/>
      <c r="ENQ127" s="11"/>
      <c r="ENW127" s="73"/>
      <c r="ENX127" s="73"/>
      <c r="ENY127" s="73"/>
      <c r="ENZ127" s="73"/>
      <c r="EOA127" s="74"/>
      <c r="EOB127" s="74"/>
      <c r="EOC127" s="77"/>
      <c r="EOD127" s="77"/>
      <c r="EOE127" s="11"/>
      <c r="EOK127" s="73"/>
      <c r="EOL127" s="73"/>
      <c r="EOM127" s="73"/>
      <c r="EON127" s="73"/>
      <c r="EOO127" s="74"/>
      <c r="EOP127" s="74"/>
      <c r="EOQ127" s="77"/>
      <c r="EOR127" s="77"/>
      <c r="EOS127" s="11"/>
      <c r="EOY127" s="73"/>
      <c r="EOZ127" s="73"/>
      <c r="EPA127" s="73"/>
      <c r="EPB127" s="73"/>
      <c r="EPC127" s="74"/>
      <c r="EPD127" s="74"/>
      <c r="EPE127" s="77"/>
      <c r="EPF127" s="77"/>
      <c r="EPG127" s="11"/>
      <c r="EPM127" s="73"/>
      <c r="EPN127" s="73"/>
      <c r="EPO127" s="73"/>
      <c r="EPP127" s="73"/>
      <c r="EPQ127" s="74"/>
      <c r="EPR127" s="74"/>
      <c r="EPS127" s="77"/>
      <c r="EPT127" s="77"/>
      <c r="EPU127" s="11"/>
      <c r="EQA127" s="73"/>
      <c r="EQB127" s="73"/>
      <c r="EQC127" s="73"/>
      <c r="EQD127" s="73"/>
      <c r="EQE127" s="74"/>
      <c r="EQF127" s="74"/>
      <c r="EQG127" s="77"/>
      <c r="EQH127" s="77"/>
      <c r="EQI127" s="11"/>
      <c r="EQO127" s="73"/>
      <c r="EQP127" s="73"/>
      <c r="EQQ127" s="73"/>
      <c r="EQR127" s="73"/>
      <c r="EQS127" s="74"/>
      <c r="EQT127" s="74"/>
      <c r="EQU127" s="77"/>
      <c r="EQV127" s="77"/>
      <c r="EQW127" s="11"/>
      <c r="ERC127" s="73"/>
      <c r="ERD127" s="73"/>
      <c r="ERE127" s="73"/>
      <c r="ERF127" s="73"/>
      <c r="ERG127" s="74"/>
      <c r="ERH127" s="74"/>
      <c r="ERI127" s="77"/>
      <c r="ERJ127" s="77"/>
      <c r="ERK127" s="11"/>
      <c r="ERQ127" s="73"/>
      <c r="ERR127" s="73"/>
      <c r="ERS127" s="73"/>
      <c r="ERT127" s="73"/>
      <c r="ERU127" s="74"/>
      <c r="ERV127" s="74"/>
      <c r="ERW127" s="77"/>
      <c r="ERX127" s="77"/>
      <c r="ERY127" s="11"/>
      <c r="ESE127" s="73"/>
      <c r="ESF127" s="73"/>
      <c r="ESG127" s="73"/>
      <c r="ESH127" s="73"/>
      <c r="ESI127" s="74"/>
      <c r="ESJ127" s="74"/>
      <c r="ESK127" s="77"/>
      <c r="ESL127" s="77"/>
      <c r="ESM127" s="11"/>
      <c r="ESS127" s="73"/>
      <c r="EST127" s="73"/>
      <c r="ESU127" s="73"/>
      <c r="ESV127" s="73"/>
      <c r="ESW127" s="74"/>
      <c r="ESX127" s="74"/>
      <c r="ESY127" s="77"/>
      <c r="ESZ127" s="77"/>
      <c r="ETA127" s="11"/>
      <c r="ETG127" s="73"/>
      <c r="ETH127" s="73"/>
      <c r="ETI127" s="73"/>
      <c r="ETJ127" s="73"/>
      <c r="ETK127" s="74"/>
      <c r="ETL127" s="74"/>
      <c r="ETM127" s="77"/>
      <c r="ETN127" s="77"/>
      <c r="ETO127" s="11"/>
      <c r="ETU127" s="73"/>
      <c r="ETV127" s="73"/>
      <c r="ETW127" s="73"/>
      <c r="ETX127" s="73"/>
      <c r="ETY127" s="74"/>
      <c r="ETZ127" s="74"/>
      <c r="EUA127" s="77"/>
      <c r="EUB127" s="77"/>
      <c r="EUC127" s="11"/>
      <c r="EUI127" s="73"/>
      <c r="EUJ127" s="73"/>
      <c r="EUK127" s="73"/>
      <c r="EUL127" s="73"/>
      <c r="EUM127" s="74"/>
      <c r="EUN127" s="74"/>
      <c r="EUO127" s="77"/>
      <c r="EUP127" s="77"/>
      <c r="EUQ127" s="11"/>
      <c r="EUW127" s="73"/>
      <c r="EUX127" s="73"/>
      <c r="EUY127" s="73"/>
      <c r="EUZ127" s="73"/>
      <c r="EVA127" s="74"/>
      <c r="EVB127" s="74"/>
      <c r="EVC127" s="77"/>
      <c r="EVD127" s="77"/>
      <c r="EVE127" s="11"/>
      <c r="EVK127" s="73"/>
      <c r="EVL127" s="73"/>
      <c r="EVM127" s="73"/>
      <c r="EVN127" s="73"/>
      <c r="EVO127" s="74"/>
      <c r="EVP127" s="74"/>
      <c r="EVQ127" s="77"/>
      <c r="EVR127" s="77"/>
      <c r="EVS127" s="11"/>
      <c r="EVY127" s="73"/>
      <c r="EVZ127" s="73"/>
      <c r="EWA127" s="73"/>
      <c r="EWB127" s="73"/>
      <c r="EWC127" s="74"/>
      <c r="EWD127" s="74"/>
      <c r="EWE127" s="77"/>
      <c r="EWF127" s="77"/>
      <c r="EWG127" s="11"/>
      <c r="EWM127" s="73"/>
      <c r="EWN127" s="73"/>
      <c r="EWO127" s="73"/>
      <c r="EWP127" s="73"/>
      <c r="EWQ127" s="74"/>
      <c r="EWR127" s="74"/>
      <c r="EWS127" s="77"/>
      <c r="EWT127" s="77"/>
      <c r="EWU127" s="11"/>
      <c r="EXA127" s="73"/>
      <c r="EXB127" s="73"/>
      <c r="EXC127" s="73"/>
      <c r="EXD127" s="73"/>
      <c r="EXE127" s="74"/>
      <c r="EXF127" s="74"/>
      <c r="EXG127" s="77"/>
      <c r="EXH127" s="77"/>
      <c r="EXI127" s="11"/>
      <c r="EXO127" s="73"/>
      <c r="EXP127" s="73"/>
      <c r="EXQ127" s="73"/>
      <c r="EXR127" s="73"/>
      <c r="EXS127" s="74"/>
      <c r="EXT127" s="74"/>
      <c r="EXU127" s="77"/>
      <c r="EXV127" s="77"/>
      <c r="EXW127" s="11"/>
      <c r="EYC127" s="73"/>
      <c r="EYD127" s="73"/>
      <c r="EYE127" s="73"/>
      <c r="EYF127" s="73"/>
      <c r="EYG127" s="74"/>
      <c r="EYH127" s="74"/>
      <c r="EYI127" s="77"/>
      <c r="EYJ127" s="77"/>
      <c r="EYK127" s="11"/>
      <c r="EYQ127" s="73"/>
      <c r="EYR127" s="73"/>
      <c r="EYS127" s="73"/>
      <c r="EYT127" s="73"/>
      <c r="EYU127" s="74"/>
      <c r="EYV127" s="74"/>
      <c r="EYW127" s="77"/>
      <c r="EYX127" s="77"/>
      <c r="EYY127" s="11"/>
      <c r="EZE127" s="73"/>
      <c r="EZF127" s="73"/>
      <c r="EZG127" s="73"/>
      <c r="EZH127" s="73"/>
      <c r="EZI127" s="74"/>
      <c r="EZJ127" s="74"/>
      <c r="EZK127" s="77"/>
      <c r="EZL127" s="77"/>
      <c r="EZM127" s="11"/>
      <c r="EZS127" s="73"/>
      <c r="EZT127" s="73"/>
      <c r="EZU127" s="73"/>
      <c r="EZV127" s="73"/>
      <c r="EZW127" s="74"/>
      <c r="EZX127" s="74"/>
      <c r="EZY127" s="77"/>
      <c r="EZZ127" s="77"/>
      <c r="FAA127" s="11"/>
      <c r="FAG127" s="73"/>
      <c r="FAH127" s="73"/>
      <c r="FAI127" s="73"/>
      <c r="FAJ127" s="73"/>
      <c r="FAK127" s="74"/>
      <c r="FAL127" s="74"/>
      <c r="FAM127" s="77"/>
      <c r="FAN127" s="77"/>
      <c r="FAO127" s="11"/>
      <c r="FAU127" s="73"/>
      <c r="FAV127" s="73"/>
      <c r="FAW127" s="73"/>
      <c r="FAX127" s="73"/>
      <c r="FAY127" s="74"/>
      <c r="FAZ127" s="74"/>
      <c r="FBA127" s="77"/>
      <c r="FBB127" s="77"/>
      <c r="FBC127" s="11"/>
      <c r="FBI127" s="73"/>
      <c r="FBJ127" s="73"/>
      <c r="FBK127" s="73"/>
      <c r="FBL127" s="73"/>
      <c r="FBM127" s="74"/>
      <c r="FBN127" s="74"/>
      <c r="FBO127" s="77"/>
      <c r="FBP127" s="77"/>
      <c r="FBQ127" s="11"/>
      <c r="FBW127" s="73"/>
      <c r="FBX127" s="73"/>
      <c r="FBY127" s="73"/>
      <c r="FBZ127" s="73"/>
      <c r="FCA127" s="74"/>
      <c r="FCB127" s="74"/>
      <c r="FCC127" s="77"/>
      <c r="FCD127" s="77"/>
      <c r="FCE127" s="11"/>
      <c r="FCK127" s="73"/>
      <c r="FCL127" s="73"/>
      <c r="FCM127" s="73"/>
      <c r="FCN127" s="73"/>
      <c r="FCO127" s="74"/>
      <c r="FCP127" s="74"/>
      <c r="FCQ127" s="77"/>
      <c r="FCR127" s="77"/>
      <c r="FCS127" s="11"/>
      <c r="FCY127" s="73"/>
      <c r="FCZ127" s="73"/>
      <c r="FDA127" s="73"/>
      <c r="FDB127" s="73"/>
      <c r="FDC127" s="74"/>
      <c r="FDD127" s="74"/>
      <c r="FDE127" s="77"/>
      <c r="FDF127" s="77"/>
      <c r="FDG127" s="11"/>
      <c r="FDM127" s="73"/>
      <c r="FDN127" s="73"/>
      <c r="FDO127" s="73"/>
      <c r="FDP127" s="73"/>
      <c r="FDQ127" s="74"/>
      <c r="FDR127" s="74"/>
      <c r="FDS127" s="77"/>
      <c r="FDT127" s="77"/>
      <c r="FDU127" s="11"/>
      <c r="FEA127" s="73"/>
      <c r="FEB127" s="73"/>
      <c r="FEC127" s="73"/>
      <c r="FED127" s="73"/>
      <c r="FEE127" s="74"/>
      <c r="FEF127" s="74"/>
      <c r="FEG127" s="77"/>
      <c r="FEH127" s="77"/>
      <c r="FEI127" s="11"/>
      <c r="FEO127" s="73"/>
      <c r="FEP127" s="73"/>
      <c r="FEQ127" s="73"/>
      <c r="FER127" s="73"/>
      <c r="FES127" s="74"/>
      <c r="FET127" s="74"/>
      <c r="FEU127" s="77"/>
      <c r="FEV127" s="77"/>
      <c r="FEW127" s="11"/>
      <c r="FFC127" s="73"/>
      <c r="FFD127" s="73"/>
      <c r="FFE127" s="73"/>
      <c r="FFF127" s="73"/>
      <c r="FFG127" s="74"/>
      <c r="FFH127" s="74"/>
      <c r="FFI127" s="77"/>
      <c r="FFJ127" s="77"/>
      <c r="FFK127" s="11"/>
      <c r="FFQ127" s="73"/>
      <c r="FFR127" s="73"/>
      <c r="FFS127" s="73"/>
      <c r="FFT127" s="73"/>
      <c r="FFU127" s="74"/>
      <c r="FFV127" s="74"/>
      <c r="FFW127" s="77"/>
      <c r="FFX127" s="77"/>
      <c r="FFY127" s="11"/>
      <c r="FGE127" s="73"/>
      <c r="FGF127" s="73"/>
      <c r="FGG127" s="73"/>
      <c r="FGH127" s="73"/>
      <c r="FGI127" s="74"/>
      <c r="FGJ127" s="74"/>
      <c r="FGK127" s="77"/>
      <c r="FGL127" s="77"/>
      <c r="FGM127" s="11"/>
      <c r="FGS127" s="73"/>
      <c r="FGT127" s="73"/>
      <c r="FGU127" s="73"/>
      <c r="FGV127" s="73"/>
      <c r="FGW127" s="74"/>
      <c r="FGX127" s="74"/>
      <c r="FGY127" s="77"/>
      <c r="FGZ127" s="77"/>
      <c r="FHA127" s="11"/>
      <c r="FHG127" s="73"/>
      <c r="FHH127" s="73"/>
      <c r="FHI127" s="73"/>
      <c r="FHJ127" s="73"/>
      <c r="FHK127" s="74"/>
      <c r="FHL127" s="74"/>
      <c r="FHM127" s="77"/>
      <c r="FHN127" s="77"/>
      <c r="FHO127" s="11"/>
      <c r="FHU127" s="73"/>
      <c r="FHV127" s="73"/>
      <c r="FHW127" s="73"/>
      <c r="FHX127" s="73"/>
      <c r="FHY127" s="74"/>
      <c r="FHZ127" s="74"/>
      <c r="FIA127" s="77"/>
      <c r="FIB127" s="77"/>
      <c r="FIC127" s="11"/>
      <c r="FII127" s="73"/>
      <c r="FIJ127" s="73"/>
      <c r="FIK127" s="73"/>
      <c r="FIL127" s="73"/>
      <c r="FIM127" s="74"/>
      <c r="FIN127" s="74"/>
      <c r="FIO127" s="77"/>
      <c r="FIP127" s="77"/>
      <c r="FIQ127" s="11"/>
      <c r="FIW127" s="73"/>
      <c r="FIX127" s="73"/>
      <c r="FIY127" s="73"/>
      <c r="FIZ127" s="73"/>
      <c r="FJA127" s="74"/>
      <c r="FJB127" s="74"/>
      <c r="FJC127" s="77"/>
      <c r="FJD127" s="77"/>
      <c r="FJE127" s="11"/>
      <c r="FJK127" s="73"/>
      <c r="FJL127" s="73"/>
      <c r="FJM127" s="73"/>
      <c r="FJN127" s="73"/>
      <c r="FJO127" s="74"/>
      <c r="FJP127" s="74"/>
      <c r="FJQ127" s="77"/>
      <c r="FJR127" s="77"/>
      <c r="FJS127" s="11"/>
      <c r="FJY127" s="73"/>
      <c r="FJZ127" s="73"/>
      <c r="FKA127" s="73"/>
      <c r="FKB127" s="73"/>
      <c r="FKC127" s="74"/>
      <c r="FKD127" s="74"/>
      <c r="FKE127" s="77"/>
      <c r="FKF127" s="77"/>
      <c r="FKG127" s="11"/>
      <c r="FKM127" s="73"/>
      <c r="FKN127" s="73"/>
      <c r="FKO127" s="73"/>
      <c r="FKP127" s="73"/>
      <c r="FKQ127" s="74"/>
      <c r="FKR127" s="74"/>
      <c r="FKS127" s="77"/>
      <c r="FKT127" s="77"/>
      <c r="FKU127" s="11"/>
      <c r="FLA127" s="73"/>
      <c r="FLB127" s="73"/>
      <c r="FLC127" s="73"/>
      <c r="FLD127" s="73"/>
      <c r="FLE127" s="74"/>
      <c r="FLF127" s="74"/>
      <c r="FLG127" s="77"/>
      <c r="FLH127" s="77"/>
      <c r="FLI127" s="11"/>
      <c r="FLO127" s="73"/>
      <c r="FLP127" s="73"/>
      <c r="FLQ127" s="73"/>
      <c r="FLR127" s="73"/>
      <c r="FLS127" s="74"/>
      <c r="FLT127" s="74"/>
      <c r="FLU127" s="77"/>
      <c r="FLV127" s="77"/>
      <c r="FLW127" s="11"/>
      <c r="FMC127" s="73"/>
      <c r="FMD127" s="73"/>
      <c r="FME127" s="73"/>
      <c r="FMF127" s="73"/>
      <c r="FMG127" s="74"/>
      <c r="FMH127" s="74"/>
      <c r="FMI127" s="77"/>
      <c r="FMJ127" s="77"/>
      <c r="FMK127" s="11"/>
      <c r="FMQ127" s="73"/>
      <c r="FMR127" s="73"/>
      <c r="FMS127" s="73"/>
      <c r="FMT127" s="73"/>
      <c r="FMU127" s="74"/>
      <c r="FMV127" s="74"/>
      <c r="FMW127" s="77"/>
      <c r="FMX127" s="77"/>
      <c r="FMY127" s="11"/>
      <c r="FNE127" s="73"/>
      <c r="FNF127" s="73"/>
      <c r="FNG127" s="73"/>
      <c r="FNH127" s="73"/>
      <c r="FNI127" s="74"/>
      <c r="FNJ127" s="74"/>
      <c r="FNK127" s="77"/>
      <c r="FNL127" s="77"/>
      <c r="FNM127" s="11"/>
      <c r="FNS127" s="73"/>
      <c r="FNT127" s="73"/>
      <c r="FNU127" s="73"/>
      <c r="FNV127" s="73"/>
      <c r="FNW127" s="74"/>
      <c r="FNX127" s="74"/>
      <c r="FNY127" s="77"/>
      <c r="FNZ127" s="77"/>
      <c r="FOA127" s="11"/>
      <c r="FOG127" s="73"/>
      <c r="FOH127" s="73"/>
      <c r="FOI127" s="73"/>
      <c r="FOJ127" s="73"/>
      <c r="FOK127" s="74"/>
      <c r="FOL127" s="74"/>
      <c r="FOM127" s="77"/>
      <c r="FON127" s="77"/>
      <c r="FOO127" s="11"/>
      <c r="FOU127" s="73"/>
      <c r="FOV127" s="73"/>
      <c r="FOW127" s="73"/>
      <c r="FOX127" s="73"/>
      <c r="FOY127" s="74"/>
      <c r="FOZ127" s="74"/>
      <c r="FPA127" s="77"/>
      <c r="FPB127" s="77"/>
      <c r="FPC127" s="11"/>
      <c r="FPI127" s="73"/>
      <c r="FPJ127" s="73"/>
      <c r="FPK127" s="73"/>
      <c r="FPL127" s="73"/>
      <c r="FPM127" s="74"/>
      <c r="FPN127" s="74"/>
      <c r="FPO127" s="77"/>
      <c r="FPP127" s="77"/>
      <c r="FPQ127" s="11"/>
      <c r="FPW127" s="73"/>
      <c r="FPX127" s="73"/>
      <c r="FPY127" s="73"/>
      <c r="FPZ127" s="73"/>
      <c r="FQA127" s="74"/>
      <c r="FQB127" s="74"/>
      <c r="FQC127" s="77"/>
      <c r="FQD127" s="77"/>
      <c r="FQE127" s="11"/>
      <c r="FQK127" s="73"/>
      <c r="FQL127" s="73"/>
      <c r="FQM127" s="73"/>
      <c r="FQN127" s="73"/>
      <c r="FQO127" s="74"/>
      <c r="FQP127" s="74"/>
      <c r="FQQ127" s="77"/>
      <c r="FQR127" s="77"/>
      <c r="FQS127" s="11"/>
      <c r="FQY127" s="73"/>
      <c r="FQZ127" s="73"/>
      <c r="FRA127" s="73"/>
      <c r="FRB127" s="73"/>
      <c r="FRC127" s="74"/>
      <c r="FRD127" s="74"/>
      <c r="FRE127" s="77"/>
      <c r="FRF127" s="77"/>
      <c r="FRG127" s="11"/>
      <c r="FRM127" s="73"/>
      <c r="FRN127" s="73"/>
      <c r="FRO127" s="73"/>
      <c r="FRP127" s="73"/>
      <c r="FRQ127" s="74"/>
      <c r="FRR127" s="74"/>
      <c r="FRS127" s="77"/>
      <c r="FRT127" s="77"/>
      <c r="FRU127" s="11"/>
      <c r="FSA127" s="73"/>
      <c r="FSB127" s="73"/>
      <c r="FSC127" s="73"/>
      <c r="FSD127" s="73"/>
      <c r="FSE127" s="74"/>
      <c r="FSF127" s="74"/>
      <c r="FSG127" s="77"/>
      <c r="FSH127" s="77"/>
      <c r="FSI127" s="11"/>
      <c r="FSO127" s="73"/>
      <c r="FSP127" s="73"/>
      <c r="FSQ127" s="73"/>
      <c r="FSR127" s="73"/>
      <c r="FSS127" s="74"/>
      <c r="FST127" s="74"/>
      <c r="FSU127" s="77"/>
      <c r="FSV127" s="77"/>
      <c r="FSW127" s="11"/>
      <c r="FTC127" s="73"/>
      <c r="FTD127" s="73"/>
      <c r="FTE127" s="73"/>
      <c r="FTF127" s="73"/>
      <c r="FTG127" s="74"/>
      <c r="FTH127" s="74"/>
      <c r="FTI127" s="77"/>
      <c r="FTJ127" s="77"/>
      <c r="FTK127" s="11"/>
      <c r="FTQ127" s="73"/>
      <c r="FTR127" s="73"/>
      <c r="FTS127" s="73"/>
      <c r="FTT127" s="73"/>
      <c r="FTU127" s="74"/>
      <c r="FTV127" s="74"/>
      <c r="FTW127" s="77"/>
      <c r="FTX127" s="77"/>
      <c r="FTY127" s="11"/>
      <c r="FUE127" s="73"/>
      <c r="FUF127" s="73"/>
      <c r="FUG127" s="73"/>
      <c r="FUH127" s="73"/>
      <c r="FUI127" s="74"/>
      <c r="FUJ127" s="74"/>
      <c r="FUK127" s="77"/>
      <c r="FUL127" s="77"/>
      <c r="FUM127" s="11"/>
      <c r="FUS127" s="73"/>
      <c r="FUT127" s="73"/>
      <c r="FUU127" s="73"/>
      <c r="FUV127" s="73"/>
      <c r="FUW127" s="74"/>
      <c r="FUX127" s="74"/>
      <c r="FUY127" s="77"/>
      <c r="FUZ127" s="77"/>
      <c r="FVA127" s="11"/>
      <c r="FVG127" s="73"/>
      <c r="FVH127" s="73"/>
      <c r="FVI127" s="73"/>
      <c r="FVJ127" s="73"/>
      <c r="FVK127" s="74"/>
      <c r="FVL127" s="74"/>
      <c r="FVM127" s="77"/>
      <c r="FVN127" s="77"/>
      <c r="FVO127" s="11"/>
      <c r="FVU127" s="73"/>
      <c r="FVV127" s="73"/>
      <c r="FVW127" s="73"/>
      <c r="FVX127" s="73"/>
      <c r="FVY127" s="74"/>
      <c r="FVZ127" s="74"/>
      <c r="FWA127" s="77"/>
      <c r="FWB127" s="77"/>
      <c r="FWC127" s="11"/>
      <c r="FWI127" s="73"/>
      <c r="FWJ127" s="73"/>
      <c r="FWK127" s="73"/>
      <c r="FWL127" s="73"/>
      <c r="FWM127" s="74"/>
      <c r="FWN127" s="74"/>
      <c r="FWO127" s="77"/>
      <c r="FWP127" s="77"/>
      <c r="FWQ127" s="11"/>
      <c r="FWW127" s="73"/>
      <c r="FWX127" s="73"/>
      <c r="FWY127" s="73"/>
      <c r="FWZ127" s="73"/>
      <c r="FXA127" s="74"/>
      <c r="FXB127" s="74"/>
      <c r="FXC127" s="77"/>
      <c r="FXD127" s="77"/>
      <c r="FXE127" s="11"/>
      <c r="FXK127" s="73"/>
      <c r="FXL127" s="73"/>
      <c r="FXM127" s="73"/>
      <c r="FXN127" s="73"/>
      <c r="FXO127" s="74"/>
      <c r="FXP127" s="74"/>
      <c r="FXQ127" s="77"/>
      <c r="FXR127" s="77"/>
      <c r="FXS127" s="11"/>
      <c r="FXY127" s="73"/>
      <c r="FXZ127" s="73"/>
      <c r="FYA127" s="73"/>
      <c r="FYB127" s="73"/>
      <c r="FYC127" s="74"/>
      <c r="FYD127" s="74"/>
      <c r="FYE127" s="77"/>
      <c r="FYF127" s="77"/>
      <c r="FYG127" s="11"/>
      <c r="FYM127" s="73"/>
      <c r="FYN127" s="73"/>
      <c r="FYO127" s="73"/>
      <c r="FYP127" s="73"/>
      <c r="FYQ127" s="74"/>
      <c r="FYR127" s="74"/>
      <c r="FYS127" s="77"/>
      <c r="FYT127" s="77"/>
      <c r="FYU127" s="11"/>
      <c r="FZA127" s="73"/>
      <c r="FZB127" s="73"/>
      <c r="FZC127" s="73"/>
      <c r="FZD127" s="73"/>
      <c r="FZE127" s="74"/>
      <c r="FZF127" s="74"/>
      <c r="FZG127" s="77"/>
      <c r="FZH127" s="77"/>
      <c r="FZI127" s="11"/>
      <c r="FZO127" s="73"/>
      <c r="FZP127" s="73"/>
      <c r="FZQ127" s="73"/>
      <c r="FZR127" s="73"/>
      <c r="FZS127" s="74"/>
      <c r="FZT127" s="74"/>
      <c r="FZU127" s="77"/>
      <c r="FZV127" s="77"/>
      <c r="FZW127" s="11"/>
      <c r="GAC127" s="73"/>
      <c r="GAD127" s="73"/>
      <c r="GAE127" s="73"/>
      <c r="GAF127" s="73"/>
      <c r="GAG127" s="74"/>
      <c r="GAH127" s="74"/>
      <c r="GAI127" s="77"/>
      <c r="GAJ127" s="77"/>
      <c r="GAK127" s="11"/>
      <c r="GAQ127" s="73"/>
      <c r="GAR127" s="73"/>
      <c r="GAS127" s="73"/>
      <c r="GAT127" s="73"/>
      <c r="GAU127" s="74"/>
      <c r="GAV127" s="74"/>
      <c r="GAW127" s="77"/>
      <c r="GAX127" s="77"/>
      <c r="GAY127" s="11"/>
      <c r="GBE127" s="73"/>
      <c r="GBF127" s="73"/>
      <c r="GBG127" s="73"/>
      <c r="GBH127" s="73"/>
      <c r="GBI127" s="74"/>
      <c r="GBJ127" s="74"/>
      <c r="GBK127" s="77"/>
      <c r="GBL127" s="77"/>
      <c r="GBM127" s="11"/>
      <c r="GBS127" s="73"/>
      <c r="GBT127" s="73"/>
      <c r="GBU127" s="73"/>
      <c r="GBV127" s="73"/>
      <c r="GBW127" s="74"/>
      <c r="GBX127" s="74"/>
      <c r="GBY127" s="77"/>
      <c r="GBZ127" s="77"/>
      <c r="GCA127" s="11"/>
      <c r="GCG127" s="73"/>
      <c r="GCH127" s="73"/>
      <c r="GCI127" s="73"/>
      <c r="GCJ127" s="73"/>
      <c r="GCK127" s="74"/>
      <c r="GCL127" s="74"/>
      <c r="GCM127" s="77"/>
      <c r="GCN127" s="77"/>
      <c r="GCO127" s="11"/>
      <c r="GCU127" s="73"/>
      <c r="GCV127" s="73"/>
      <c r="GCW127" s="73"/>
      <c r="GCX127" s="73"/>
      <c r="GCY127" s="74"/>
      <c r="GCZ127" s="74"/>
      <c r="GDA127" s="77"/>
      <c r="GDB127" s="77"/>
      <c r="GDC127" s="11"/>
      <c r="GDI127" s="73"/>
      <c r="GDJ127" s="73"/>
      <c r="GDK127" s="73"/>
      <c r="GDL127" s="73"/>
      <c r="GDM127" s="74"/>
      <c r="GDN127" s="74"/>
      <c r="GDO127" s="77"/>
      <c r="GDP127" s="77"/>
      <c r="GDQ127" s="11"/>
      <c r="GDW127" s="73"/>
      <c r="GDX127" s="73"/>
      <c r="GDY127" s="73"/>
      <c r="GDZ127" s="73"/>
      <c r="GEA127" s="74"/>
      <c r="GEB127" s="74"/>
      <c r="GEC127" s="77"/>
      <c r="GED127" s="77"/>
      <c r="GEE127" s="11"/>
      <c r="GEK127" s="73"/>
      <c r="GEL127" s="73"/>
      <c r="GEM127" s="73"/>
      <c r="GEN127" s="73"/>
      <c r="GEO127" s="74"/>
      <c r="GEP127" s="74"/>
      <c r="GEQ127" s="77"/>
      <c r="GER127" s="77"/>
      <c r="GES127" s="11"/>
      <c r="GEY127" s="73"/>
      <c r="GEZ127" s="73"/>
      <c r="GFA127" s="73"/>
      <c r="GFB127" s="73"/>
      <c r="GFC127" s="74"/>
      <c r="GFD127" s="74"/>
      <c r="GFE127" s="77"/>
      <c r="GFF127" s="77"/>
      <c r="GFG127" s="11"/>
      <c r="GFM127" s="73"/>
      <c r="GFN127" s="73"/>
      <c r="GFO127" s="73"/>
      <c r="GFP127" s="73"/>
      <c r="GFQ127" s="74"/>
      <c r="GFR127" s="74"/>
      <c r="GFS127" s="77"/>
      <c r="GFT127" s="77"/>
      <c r="GFU127" s="11"/>
      <c r="GGA127" s="73"/>
      <c r="GGB127" s="73"/>
      <c r="GGC127" s="73"/>
      <c r="GGD127" s="73"/>
      <c r="GGE127" s="74"/>
      <c r="GGF127" s="74"/>
      <c r="GGG127" s="77"/>
      <c r="GGH127" s="77"/>
      <c r="GGI127" s="11"/>
      <c r="GGO127" s="73"/>
      <c r="GGP127" s="73"/>
      <c r="GGQ127" s="73"/>
      <c r="GGR127" s="73"/>
      <c r="GGS127" s="74"/>
      <c r="GGT127" s="74"/>
      <c r="GGU127" s="77"/>
      <c r="GGV127" s="77"/>
      <c r="GGW127" s="11"/>
      <c r="GHC127" s="73"/>
      <c r="GHD127" s="73"/>
      <c r="GHE127" s="73"/>
      <c r="GHF127" s="73"/>
      <c r="GHG127" s="74"/>
      <c r="GHH127" s="74"/>
      <c r="GHI127" s="77"/>
      <c r="GHJ127" s="77"/>
      <c r="GHK127" s="11"/>
      <c r="GHQ127" s="73"/>
      <c r="GHR127" s="73"/>
      <c r="GHS127" s="73"/>
      <c r="GHT127" s="73"/>
      <c r="GHU127" s="74"/>
      <c r="GHV127" s="74"/>
      <c r="GHW127" s="77"/>
      <c r="GHX127" s="77"/>
      <c r="GHY127" s="11"/>
      <c r="GIE127" s="73"/>
      <c r="GIF127" s="73"/>
      <c r="GIG127" s="73"/>
      <c r="GIH127" s="73"/>
      <c r="GII127" s="74"/>
      <c r="GIJ127" s="74"/>
      <c r="GIK127" s="77"/>
      <c r="GIL127" s="77"/>
      <c r="GIM127" s="11"/>
      <c r="GIS127" s="73"/>
      <c r="GIT127" s="73"/>
      <c r="GIU127" s="73"/>
      <c r="GIV127" s="73"/>
      <c r="GIW127" s="74"/>
      <c r="GIX127" s="74"/>
      <c r="GIY127" s="77"/>
      <c r="GIZ127" s="77"/>
      <c r="GJA127" s="11"/>
      <c r="GJG127" s="73"/>
      <c r="GJH127" s="73"/>
      <c r="GJI127" s="73"/>
      <c r="GJJ127" s="73"/>
      <c r="GJK127" s="74"/>
      <c r="GJL127" s="74"/>
      <c r="GJM127" s="77"/>
      <c r="GJN127" s="77"/>
      <c r="GJO127" s="11"/>
      <c r="GJU127" s="73"/>
      <c r="GJV127" s="73"/>
      <c r="GJW127" s="73"/>
      <c r="GJX127" s="73"/>
      <c r="GJY127" s="74"/>
      <c r="GJZ127" s="74"/>
      <c r="GKA127" s="77"/>
      <c r="GKB127" s="77"/>
      <c r="GKC127" s="11"/>
      <c r="GKI127" s="73"/>
      <c r="GKJ127" s="73"/>
      <c r="GKK127" s="73"/>
      <c r="GKL127" s="73"/>
      <c r="GKM127" s="74"/>
      <c r="GKN127" s="74"/>
      <c r="GKO127" s="77"/>
      <c r="GKP127" s="77"/>
      <c r="GKQ127" s="11"/>
      <c r="GKW127" s="73"/>
      <c r="GKX127" s="73"/>
      <c r="GKY127" s="73"/>
      <c r="GKZ127" s="73"/>
      <c r="GLA127" s="74"/>
      <c r="GLB127" s="74"/>
      <c r="GLC127" s="77"/>
      <c r="GLD127" s="77"/>
      <c r="GLE127" s="11"/>
      <c r="GLK127" s="73"/>
      <c r="GLL127" s="73"/>
      <c r="GLM127" s="73"/>
      <c r="GLN127" s="73"/>
      <c r="GLO127" s="74"/>
      <c r="GLP127" s="74"/>
      <c r="GLQ127" s="77"/>
      <c r="GLR127" s="77"/>
      <c r="GLS127" s="11"/>
      <c r="GLY127" s="73"/>
      <c r="GLZ127" s="73"/>
      <c r="GMA127" s="73"/>
      <c r="GMB127" s="73"/>
      <c r="GMC127" s="74"/>
      <c r="GMD127" s="74"/>
      <c r="GME127" s="77"/>
      <c r="GMF127" s="77"/>
      <c r="GMG127" s="11"/>
      <c r="GMM127" s="73"/>
      <c r="GMN127" s="73"/>
      <c r="GMO127" s="73"/>
      <c r="GMP127" s="73"/>
      <c r="GMQ127" s="74"/>
      <c r="GMR127" s="74"/>
      <c r="GMS127" s="77"/>
      <c r="GMT127" s="77"/>
      <c r="GMU127" s="11"/>
      <c r="GNA127" s="73"/>
      <c r="GNB127" s="73"/>
      <c r="GNC127" s="73"/>
      <c r="GND127" s="73"/>
      <c r="GNE127" s="74"/>
      <c r="GNF127" s="74"/>
      <c r="GNG127" s="77"/>
      <c r="GNH127" s="77"/>
      <c r="GNI127" s="11"/>
      <c r="GNO127" s="73"/>
      <c r="GNP127" s="73"/>
      <c r="GNQ127" s="73"/>
      <c r="GNR127" s="73"/>
      <c r="GNS127" s="74"/>
      <c r="GNT127" s="74"/>
      <c r="GNU127" s="77"/>
      <c r="GNV127" s="77"/>
      <c r="GNW127" s="11"/>
      <c r="GOC127" s="73"/>
      <c r="GOD127" s="73"/>
      <c r="GOE127" s="73"/>
      <c r="GOF127" s="73"/>
      <c r="GOG127" s="74"/>
      <c r="GOH127" s="74"/>
      <c r="GOI127" s="77"/>
      <c r="GOJ127" s="77"/>
      <c r="GOK127" s="11"/>
      <c r="GOQ127" s="73"/>
      <c r="GOR127" s="73"/>
      <c r="GOS127" s="73"/>
      <c r="GOT127" s="73"/>
      <c r="GOU127" s="74"/>
      <c r="GOV127" s="74"/>
      <c r="GOW127" s="77"/>
      <c r="GOX127" s="77"/>
      <c r="GOY127" s="11"/>
      <c r="GPE127" s="73"/>
      <c r="GPF127" s="73"/>
      <c r="GPG127" s="73"/>
      <c r="GPH127" s="73"/>
      <c r="GPI127" s="74"/>
      <c r="GPJ127" s="74"/>
      <c r="GPK127" s="77"/>
      <c r="GPL127" s="77"/>
      <c r="GPM127" s="11"/>
      <c r="GPS127" s="73"/>
      <c r="GPT127" s="73"/>
      <c r="GPU127" s="73"/>
      <c r="GPV127" s="73"/>
      <c r="GPW127" s="74"/>
      <c r="GPX127" s="74"/>
      <c r="GPY127" s="77"/>
      <c r="GPZ127" s="77"/>
      <c r="GQA127" s="11"/>
      <c r="GQG127" s="73"/>
      <c r="GQH127" s="73"/>
      <c r="GQI127" s="73"/>
      <c r="GQJ127" s="73"/>
      <c r="GQK127" s="74"/>
      <c r="GQL127" s="74"/>
      <c r="GQM127" s="77"/>
      <c r="GQN127" s="77"/>
      <c r="GQO127" s="11"/>
      <c r="GQU127" s="73"/>
      <c r="GQV127" s="73"/>
      <c r="GQW127" s="73"/>
      <c r="GQX127" s="73"/>
      <c r="GQY127" s="74"/>
      <c r="GQZ127" s="74"/>
      <c r="GRA127" s="77"/>
      <c r="GRB127" s="77"/>
      <c r="GRC127" s="11"/>
      <c r="GRI127" s="73"/>
      <c r="GRJ127" s="73"/>
      <c r="GRK127" s="73"/>
      <c r="GRL127" s="73"/>
      <c r="GRM127" s="74"/>
      <c r="GRN127" s="74"/>
      <c r="GRO127" s="77"/>
      <c r="GRP127" s="77"/>
      <c r="GRQ127" s="11"/>
      <c r="GRW127" s="73"/>
      <c r="GRX127" s="73"/>
      <c r="GRY127" s="73"/>
      <c r="GRZ127" s="73"/>
      <c r="GSA127" s="74"/>
      <c r="GSB127" s="74"/>
      <c r="GSC127" s="77"/>
      <c r="GSD127" s="77"/>
      <c r="GSE127" s="11"/>
      <c r="GSK127" s="73"/>
      <c r="GSL127" s="73"/>
      <c r="GSM127" s="73"/>
      <c r="GSN127" s="73"/>
      <c r="GSO127" s="74"/>
      <c r="GSP127" s="74"/>
      <c r="GSQ127" s="77"/>
      <c r="GSR127" s="77"/>
      <c r="GSS127" s="11"/>
      <c r="GSY127" s="73"/>
      <c r="GSZ127" s="73"/>
      <c r="GTA127" s="73"/>
      <c r="GTB127" s="73"/>
      <c r="GTC127" s="74"/>
      <c r="GTD127" s="74"/>
      <c r="GTE127" s="77"/>
      <c r="GTF127" s="77"/>
      <c r="GTG127" s="11"/>
      <c r="GTM127" s="73"/>
      <c r="GTN127" s="73"/>
      <c r="GTO127" s="73"/>
      <c r="GTP127" s="73"/>
      <c r="GTQ127" s="74"/>
      <c r="GTR127" s="74"/>
      <c r="GTS127" s="77"/>
      <c r="GTT127" s="77"/>
      <c r="GTU127" s="11"/>
      <c r="GUA127" s="73"/>
      <c r="GUB127" s="73"/>
      <c r="GUC127" s="73"/>
      <c r="GUD127" s="73"/>
      <c r="GUE127" s="74"/>
      <c r="GUF127" s="74"/>
      <c r="GUG127" s="77"/>
      <c r="GUH127" s="77"/>
      <c r="GUI127" s="11"/>
      <c r="GUO127" s="73"/>
      <c r="GUP127" s="73"/>
      <c r="GUQ127" s="73"/>
      <c r="GUR127" s="73"/>
      <c r="GUS127" s="74"/>
      <c r="GUT127" s="74"/>
      <c r="GUU127" s="77"/>
      <c r="GUV127" s="77"/>
      <c r="GUW127" s="11"/>
      <c r="GVC127" s="73"/>
      <c r="GVD127" s="73"/>
      <c r="GVE127" s="73"/>
      <c r="GVF127" s="73"/>
      <c r="GVG127" s="74"/>
      <c r="GVH127" s="74"/>
      <c r="GVI127" s="77"/>
      <c r="GVJ127" s="77"/>
      <c r="GVK127" s="11"/>
      <c r="GVQ127" s="73"/>
      <c r="GVR127" s="73"/>
      <c r="GVS127" s="73"/>
      <c r="GVT127" s="73"/>
      <c r="GVU127" s="74"/>
      <c r="GVV127" s="74"/>
      <c r="GVW127" s="77"/>
      <c r="GVX127" s="77"/>
      <c r="GVY127" s="11"/>
      <c r="GWE127" s="73"/>
      <c r="GWF127" s="73"/>
      <c r="GWG127" s="73"/>
      <c r="GWH127" s="73"/>
      <c r="GWI127" s="74"/>
      <c r="GWJ127" s="74"/>
      <c r="GWK127" s="77"/>
      <c r="GWL127" s="77"/>
      <c r="GWM127" s="11"/>
      <c r="GWS127" s="73"/>
      <c r="GWT127" s="73"/>
      <c r="GWU127" s="73"/>
      <c r="GWV127" s="73"/>
      <c r="GWW127" s="74"/>
      <c r="GWX127" s="74"/>
      <c r="GWY127" s="77"/>
      <c r="GWZ127" s="77"/>
      <c r="GXA127" s="11"/>
      <c r="GXG127" s="73"/>
      <c r="GXH127" s="73"/>
      <c r="GXI127" s="73"/>
      <c r="GXJ127" s="73"/>
      <c r="GXK127" s="74"/>
      <c r="GXL127" s="74"/>
      <c r="GXM127" s="77"/>
      <c r="GXN127" s="77"/>
      <c r="GXO127" s="11"/>
      <c r="GXU127" s="73"/>
      <c r="GXV127" s="73"/>
      <c r="GXW127" s="73"/>
      <c r="GXX127" s="73"/>
      <c r="GXY127" s="74"/>
      <c r="GXZ127" s="74"/>
      <c r="GYA127" s="77"/>
      <c r="GYB127" s="77"/>
      <c r="GYC127" s="11"/>
      <c r="GYI127" s="73"/>
      <c r="GYJ127" s="73"/>
      <c r="GYK127" s="73"/>
      <c r="GYL127" s="73"/>
      <c r="GYM127" s="74"/>
      <c r="GYN127" s="74"/>
      <c r="GYO127" s="77"/>
      <c r="GYP127" s="77"/>
      <c r="GYQ127" s="11"/>
      <c r="GYW127" s="73"/>
      <c r="GYX127" s="73"/>
      <c r="GYY127" s="73"/>
      <c r="GYZ127" s="73"/>
      <c r="GZA127" s="74"/>
      <c r="GZB127" s="74"/>
      <c r="GZC127" s="77"/>
      <c r="GZD127" s="77"/>
      <c r="GZE127" s="11"/>
      <c r="GZK127" s="73"/>
      <c r="GZL127" s="73"/>
      <c r="GZM127" s="73"/>
      <c r="GZN127" s="73"/>
      <c r="GZO127" s="74"/>
      <c r="GZP127" s="74"/>
      <c r="GZQ127" s="77"/>
      <c r="GZR127" s="77"/>
      <c r="GZS127" s="11"/>
      <c r="GZY127" s="73"/>
      <c r="GZZ127" s="73"/>
      <c r="HAA127" s="73"/>
      <c r="HAB127" s="73"/>
      <c r="HAC127" s="74"/>
      <c r="HAD127" s="74"/>
      <c r="HAE127" s="77"/>
      <c r="HAF127" s="77"/>
      <c r="HAG127" s="11"/>
      <c r="HAM127" s="73"/>
      <c r="HAN127" s="73"/>
      <c r="HAO127" s="73"/>
      <c r="HAP127" s="73"/>
      <c r="HAQ127" s="74"/>
      <c r="HAR127" s="74"/>
      <c r="HAS127" s="77"/>
      <c r="HAT127" s="77"/>
      <c r="HAU127" s="11"/>
      <c r="HBA127" s="73"/>
      <c r="HBB127" s="73"/>
      <c r="HBC127" s="73"/>
      <c r="HBD127" s="73"/>
      <c r="HBE127" s="74"/>
      <c r="HBF127" s="74"/>
      <c r="HBG127" s="77"/>
      <c r="HBH127" s="77"/>
      <c r="HBI127" s="11"/>
      <c r="HBO127" s="73"/>
      <c r="HBP127" s="73"/>
      <c r="HBQ127" s="73"/>
      <c r="HBR127" s="73"/>
      <c r="HBS127" s="74"/>
      <c r="HBT127" s="74"/>
      <c r="HBU127" s="77"/>
      <c r="HBV127" s="77"/>
      <c r="HBW127" s="11"/>
      <c r="HCC127" s="73"/>
      <c r="HCD127" s="73"/>
      <c r="HCE127" s="73"/>
      <c r="HCF127" s="73"/>
      <c r="HCG127" s="74"/>
      <c r="HCH127" s="74"/>
      <c r="HCI127" s="77"/>
      <c r="HCJ127" s="77"/>
      <c r="HCK127" s="11"/>
      <c r="HCQ127" s="73"/>
      <c r="HCR127" s="73"/>
      <c r="HCS127" s="73"/>
      <c r="HCT127" s="73"/>
      <c r="HCU127" s="74"/>
      <c r="HCV127" s="74"/>
      <c r="HCW127" s="77"/>
      <c r="HCX127" s="77"/>
      <c r="HCY127" s="11"/>
      <c r="HDE127" s="73"/>
      <c r="HDF127" s="73"/>
      <c r="HDG127" s="73"/>
      <c r="HDH127" s="73"/>
      <c r="HDI127" s="74"/>
      <c r="HDJ127" s="74"/>
      <c r="HDK127" s="77"/>
      <c r="HDL127" s="77"/>
      <c r="HDM127" s="11"/>
      <c r="HDS127" s="73"/>
      <c r="HDT127" s="73"/>
      <c r="HDU127" s="73"/>
      <c r="HDV127" s="73"/>
      <c r="HDW127" s="74"/>
      <c r="HDX127" s="74"/>
      <c r="HDY127" s="77"/>
      <c r="HDZ127" s="77"/>
      <c r="HEA127" s="11"/>
      <c r="HEG127" s="73"/>
      <c r="HEH127" s="73"/>
      <c r="HEI127" s="73"/>
      <c r="HEJ127" s="73"/>
      <c r="HEK127" s="74"/>
      <c r="HEL127" s="74"/>
      <c r="HEM127" s="77"/>
      <c r="HEN127" s="77"/>
      <c r="HEO127" s="11"/>
      <c r="HEU127" s="73"/>
      <c r="HEV127" s="73"/>
      <c r="HEW127" s="73"/>
      <c r="HEX127" s="73"/>
      <c r="HEY127" s="74"/>
      <c r="HEZ127" s="74"/>
      <c r="HFA127" s="77"/>
      <c r="HFB127" s="77"/>
      <c r="HFC127" s="11"/>
      <c r="HFI127" s="73"/>
      <c r="HFJ127" s="73"/>
      <c r="HFK127" s="73"/>
      <c r="HFL127" s="73"/>
      <c r="HFM127" s="74"/>
      <c r="HFN127" s="74"/>
      <c r="HFO127" s="77"/>
      <c r="HFP127" s="77"/>
      <c r="HFQ127" s="11"/>
      <c r="HFW127" s="73"/>
      <c r="HFX127" s="73"/>
      <c r="HFY127" s="73"/>
      <c r="HFZ127" s="73"/>
      <c r="HGA127" s="74"/>
      <c r="HGB127" s="74"/>
      <c r="HGC127" s="77"/>
      <c r="HGD127" s="77"/>
      <c r="HGE127" s="11"/>
      <c r="HGK127" s="73"/>
      <c r="HGL127" s="73"/>
      <c r="HGM127" s="73"/>
      <c r="HGN127" s="73"/>
      <c r="HGO127" s="74"/>
      <c r="HGP127" s="74"/>
      <c r="HGQ127" s="77"/>
      <c r="HGR127" s="77"/>
      <c r="HGS127" s="11"/>
      <c r="HGY127" s="73"/>
      <c r="HGZ127" s="73"/>
      <c r="HHA127" s="73"/>
      <c r="HHB127" s="73"/>
      <c r="HHC127" s="74"/>
      <c r="HHD127" s="74"/>
      <c r="HHE127" s="77"/>
      <c r="HHF127" s="77"/>
      <c r="HHG127" s="11"/>
      <c r="HHM127" s="73"/>
      <c r="HHN127" s="73"/>
      <c r="HHO127" s="73"/>
      <c r="HHP127" s="73"/>
      <c r="HHQ127" s="74"/>
      <c r="HHR127" s="74"/>
      <c r="HHS127" s="77"/>
      <c r="HHT127" s="77"/>
      <c r="HHU127" s="11"/>
      <c r="HIA127" s="73"/>
      <c r="HIB127" s="73"/>
      <c r="HIC127" s="73"/>
      <c r="HID127" s="73"/>
      <c r="HIE127" s="74"/>
      <c r="HIF127" s="74"/>
      <c r="HIG127" s="77"/>
      <c r="HIH127" s="77"/>
      <c r="HII127" s="11"/>
      <c r="HIO127" s="73"/>
      <c r="HIP127" s="73"/>
      <c r="HIQ127" s="73"/>
      <c r="HIR127" s="73"/>
      <c r="HIS127" s="74"/>
      <c r="HIT127" s="74"/>
      <c r="HIU127" s="77"/>
      <c r="HIV127" s="77"/>
      <c r="HIW127" s="11"/>
      <c r="HJC127" s="73"/>
      <c r="HJD127" s="73"/>
      <c r="HJE127" s="73"/>
      <c r="HJF127" s="73"/>
      <c r="HJG127" s="74"/>
      <c r="HJH127" s="74"/>
      <c r="HJI127" s="77"/>
      <c r="HJJ127" s="77"/>
      <c r="HJK127" s="11"/>
      <c r="HJQ127" s="73"/>
      <c r="HJR127" s="73"/>
      <c r="HJS127" s="73"/>
      <c r="HJT127" s="73"/>
      <c r="HJU127" s="74"/>
      <c r="HJV127" s="74"/>
      <c r="HJW127" s="77"/>
      <c r="HJX127" s="77"/>
      <c r="HJY127" s="11"/>
      <c r="HKE127" s="73"/>
      <c r="HKF127" s="73"/>
      <c r="HKG127" s="73"/>
      <c r="HKH127" s="73"/>
      <c r="HKI127" s="74"/>
      <c r="HKJ127" s="74"/>
      <c r="HKK127" s="77"/>
      <c r="HKL127" s="77"/>
      <c r="HKM127" s="11"/>
      <c r="HKS127" s="73"/>
      <c r="HKT127" s="73"/>
      <c r="HKU127" s="73"/>
      <c r="HKV127" s="73"/>
      <c r="HKW127" s="74"/>
      <c r="HKX127" s="74"/>
      <c r="HKY127" s="77"/>
      <c r="HKZ127" s="77"/>
      <c r="HLA127" s="11"/>
      <c r="HLG127" s="73"/>
      <c r="HLH127" s="73"/>
      <c r="HLI127" s="73"/>
      <c r="HLJ127" s="73"/>
      <c r="HLK127" s="74"/>
      <c r="HLL127" s="74"/>
      <c r="HLM127" s="77"/>
      <c r="HLN127" s="77"/>
      <c r="HLO127" s="11"/>
      <c r="HLU127" s="73"/>
      <c r="HLV127" s="73"/>
      <c r="HLW127" s="73"/>
      <c r="HLX127" s="73"/>
      <c r="HLY127" s="74"/>
      <c r="HLZ127" s="74"/>
      <c r="HMA127" s="77"/>
      <c r="HMB127" s="77"/>
      <c r="HMC127" s="11"/>
      <c r="HMI127" s="73"/>
      <c r="HMJ127" s="73"/>
      <c r="HMK127" s="73"/>
      <c r="HML127" s="73"/>
      <c r="HMM127" s="74"/>
      <c r="HMN127" s="74"/>
      <c r="HMO127" s="77"/>
      <c r="HMP127" s="77"/>
      <c r="HMQ127" s="11"/>
      <c r="HMW127" s="73"/>
      <c r="HMX127" s="73"/>
      <c r="HMY127" s="73"/>
      <c r="HMZ127" s="73"/>
      <c r="HNA127" s="74"/>
      <c r="HNB127" s="74"/>
      <c r="HNC127" s="77"/>
      <c r="HND127" s="77"/>
      <c r="HNE127" s="11"/>
      <c r="HNK127" s="73"/>
      <c r="HNL127" s="73"/>
      <c r="HNM127" s="73"/>
      <c r="HNN127" s="73"/>
      <c r="HNO127" s="74"/>
      <c r="HNP127" s="74"/>
      <c r="HNQ127" s="77"/>
      <c r="HNR127" s="77"/>
      <c r="HNS127" s="11"/>
      <c r="HNY127" s="73"/>
      <c r="HNZ127" s="73"/>
      <c r="HOA127" s="73"/>
      <c r="HOB127" s="73"/>
      <c r="HOC127" s="74"/>
      <c r="HOD127" s="74"/>
      <c r="HOE127" s="77"/>
      <c r="HOF127" s="77"/>
      <c r="HOG127" s="11"/>
      <c r="HOM127" s="73"/>
      <c r="HON127" s="73"/>
      <c r="HOO127" s="73"/>
      <c r="HOP127" s="73"/>
      <c r="HOQ127" s="74"/>
      <c r="HOR127" s="74"/>
      <c r="HOS127" s="77"/>
      <c r="HOT127" s="77"/>
      <c r="HOU127" s="11"/>
      <c r="HPA127" s="73"/>
      <c r="HPB127" s="73"/>
      <c r="HPC127" s="73"/>
      <c r="HPD127" s="73"/>
      <c r="HPE127" s="74"/>
      <c r="HPF127" s="74"/>
      <c r="HPG127" s="77"/>
      <c r="HPH127" s="77"/>
      <c r="HPI127" s="11"/>
      <c r="HPO127" s="73"/>
      <c r="HPP127" s="73"/>
      <c r="HPQ127" s="73"/>
      <c r="HPR127" s="73"/>
      <c r="HPS127" s="74"/>
      <c r="HPT127" s="74"/>
      <c r="HPU127" s="77"/>
      <c r="HPV127" s="77"/>
      <c r="HPW127" s="11"/>
      <c r="HQC127" s="73"/>
      <c r="HQD127" s="73"/>
      <c r="HQE127" s="73"/>
      <c r="HQF127" s="73"/>
      <c r="HQG127" s="74"/>
      <c r="HQH127" s="74"/>
      <c r="HQI127" s="77"/>
      <c r="HQJ127" s="77"/>
      <c r="HQK127" s="11"/>
      <c r="HQQ127" s="73"/>
      <c r="HQR127" s="73"/>
      <c r="HQS127" s="73"/>
      <c r="HQT127" s="73"/>
      <c r="HQU127" s="74"/>
      <c r="HQV127" s="74"/>
      <c r="HQW127" s="77"/>
      <c r="HQX127" s="77"/>
      <c r="HQY127" s="11"/>
      <c r="HRE127" s="73"/>
      <c r="HRF127" s="73"/>
      <c r="HRG127" s="73"/>
      <c r="HRH127" s="73"/>
      <c r="HRI127" s="74"/>
      <c r="HRJ127" s="74"/>
      <c r="HRK127" s="77"/>
      <c r="HRL127" s="77"/>
      <c r="HRM127" s="11"/>
      <c r="HRS127" s="73"/>
      <c r="HRT127" s="73"/>
      <c r="HRU127" s="73"/>
      <c r="HRV127" s="73"/>
      <c r="HRW127" s="74"/>
      <c r="HRX127" s="74"/>
      <c r="HRY127" s="77"/>
      <c r="HRZ127" s="77"/>
      <c r="HSA127" s="11"/>
      <c r="HSG127" s="73"/>
      <c r="HSH127" s="73"/>
      <c r="HSI127" s="73"/>
      <c r="HSJ127" s="73"/>
      <c r="HSK127" s="74"/>
      <c r="HSL127" s="74"/>
      <c r="HSM127" s="77"/>
      <c r="HSN127" s="77"/>
      <c r="HSO127" s="11"/>
      <c r="HSU127" s="73"/>
      <c r="HSV127" s="73"/>
      <c r="HSW127" s="73"/>
      <c r="HSX127" s="73"/>
      <c r="HSY127" s="74"/>
      <c r="HSZ127" s="74"/>
      <c r="HTA127" s="77"/>
      <c r="HTB127" s="77"/>
      <c r="HTC127" s="11"/>
      <c r="HTI127" s="73"/>
      <c r="HTJ127" s="73"/>
      <c r="HTK127" s="73"/>
      <c r="HTL127" s="73"/>
      <c r="HTM127" s="74"/>
      <c r="HTN127" s="74"/>
      <c r="HTO127" s="77"/>
      <c r="HTP127" s="77"/>
      <c r="HTQ127" s="11"/>
      <c r="HTW127" s="73"/>
      <c r="HTX127" s="73"/>
      <c r="HTY127" s="73"/>
      <c r="HTZ127" s="73"/>
      <c r="HUA127" s="74"/>
      <c r="HUB127" s="74"/>
      <c r="HUC127" s="77"/>
      <c r="HUD127" s="77"/>
      <c r="HUE127" s="11"/>
      <c r="HUK127" s="73"/>
      <c r="HUL127" s="73"/>
      <c r="HUM127" s="73"/>
      <c r="HUN127" s="73"/>
      <c r="HUO127" s="74"/>
      <c r="HUP127" s="74"/>
      <c r="HUQ127" s="77"/>
      <c r="HUR127" s="77"/>
      <c r="HUS127" s="11"/>
      <c r="HUY127" s="73"/>
      <c r="HUZ127" s="73"/>
      <c r="HVA127" s="73"/>
      <c r="HVB127" s="73"/>
      <c r="HVC127" s="74"/>
      <c r="HVD127" s="74"/>
      <c r="HVE127" s="77"/>
      <c r="HVF127" s="77"/>
      <c r="HVG127" s="11"/>
      <c r="HVM127" s="73"/>
      <c r="HVN127" s="73"/>
      <c r="HVO127" s="73"/>
      <c r="HVP127" s="73"/>
      <c r="HVQ127" s="74"/>
      <c r="HVR127" s="74"/>
      <c r="HVS127" s="77"/>
      <c r="HVT127" s="77"/>
      <c r="HVU127" s="11"/>
      <c r="HWA127" s="73"/>
      <c r="HWB127" s="73"/>
      <c r="HWC127" s="73"/>
      <c r="HWD127" s="73"/>
      <c r="HWE127" s="74"/>
      <c r="HWF127" s="74"/>
      <c r="HWG127" s="77"/>
      <c r="HWH127" s="77"/>
      <c r="HWI127" s="11"/>
      <c r="HWO127" s="73"/>
      <c r="HWP127" s="73"/>
      <c r="HWQ127" s="73"/>
      <c r="HWR127" s="73"/>
      <c r="HWS127" s="74"/>
      <c r="HWT127" s="74"/>
      <c r="HWU127" s="77"/>
      <c r="HWV127" s="77"/>
      <c r="HWW127" s="11"/>
      <c r="HXC127" s="73"/>
      <c r="HXD127" s="73"/>
      <c r="HXE127" s="73"/>
      <c r="HXF127" s="73"/>
      <c r="HXG127" s="74"/>
      <c r="HXH127" s="74"/>
      <c r="HXI127" s="77"/>
      <c r="HXJ127" s="77"/>
      <c r="HXK127" s="11"/>
      <c r="HXQ127" s="73"/>
      <c r="HXR127" s="73"/>
      <c r="HXS127" s="73"/>
      <c r="HXT127" s="73"/>
      <c r="HXU127" s="74"/>
      <c r="HXV127" s="74"/>
      <c r="HXW127" s="77"/>
      <c r="HXX127" s="77"/>
      <c r="HXY127" s="11"/>
      <c r="HYE127" s="73"/>
      <c r="HYF127" s="73"/>
      <c r="HYG127" s="73"/>
      <c r="HYH127" s="73"/>
      <c r="HYI127" s="74"/>
      <c r="HYJ127" s="74"/>
      <c r="HYK127" s="77"/>
      <c r="HYL127" s="77"/>
      <c r="HYM127" s="11"/>
      <c r="HYS127" s="73"/>
      <c r="HYT127" s="73"/>
      <c r="HYU127" s="73"/>
      <c r="HYV127" s="73"/>
      <c r="HYW127" s="74"/>
      <c r="HYX127" s="74"/>
      <c r="HYY127" s="77"/>
      <c r="HYZ127" s="77"/>
      <c r="HZA127" s="11"/>
      <c r="HZG127" s="73"/>
      <c r="HZH127" s="73"/>
      <c r="HZI127" s="73"/>
      <c r="HZJ127" s="73"/>
      <c r="HZK127" s="74"/>
      <c r="HZL127" s="74"/>
      <c r="HZM127" s="77"/>
      <c r="HZN127" s="77"/>
      <c r="HZO127" s="11"/>
      <c r="HZU127" s="73"/>
      <c r="HZV127" s="73"/>
      <c r="HZW127" s="73"/>
      <c r="HZX127" s="73"/>
      <c r="HZY127" s="74"/>
      <c r="HZZ127" s="74"/>
      <c r="IAA127" s="77"/>
      <c r="IAB127" s="77"/>
      <c r="IAC127" s="11"/>
      <c r="IAI127" s="73"/>
      <c r="IAJ127" s="73"/>
      <c r="IAK127" s="73"/>
      <c r="IAL127" s="73"/>
      <c r="IAM127" s="74"/>
      <c r="IAN127" s="74"/>
      <c r="IAO127" s="77"/>
      <c r="IAP127" s="77"/>
      <c r="IAQ127" s="11"/>
      <c r="IAW127" s="73"/>
      <c r="IAX127" s="73"/>
      <c r="IAY127" s="73"/>
      <c r="IAZ127" s="73"/>
      <c r="IBA127" s="74"/>
      <c r="IBB127" s="74"/>
      <c r="IBC127" s="77"/>
      <c r="IBD127" s="77"/>
      <c r="IBE127" s="11"/>
      <c r="IBK127" s="73"/>
      <c r="IBL127" s="73"/>
      <c r="IBM127" s="73"/>
      <c r="IBN127" s="73"/>
      <c r="IBO127" s="74"/>
      <c r="IBP127" s="74"/>
      <c r="IBQ127" s="77"/>
      <c r="IBR127" s="77"/>
      <c r="IBS127" s="11"/>
      <c r="IBY127" s="73"/>
      <c r="IBZ127" s="73"/>
      <c r="ICA127" s="73"/>
      <c r="ICB127" s="73"/>
      <c r="ICC127" s="74"/>
      <c r="ICD127" s="74"/>
      <c r="ICE127" s="77"/>
      <c r="ICF127" s="77"/>
      <c r="ICG127" s="11"/>
      <c r="ICM127" s="73"/>
      <c r="ICN127" s="73"/>
      <c r="ICO127" s="73"/>
      <c r="ICP127" s="73"/>
      <c r="ICQ127" s="74"/>
      <c r="ICR127" s="74"/>
      <c r="ICS127" s="77"/>
      <c r="ICT127" s="77"/>
      <c r="ICU127" s="11"/>
      <c r="IDA127" s="73"/>
      <c r="IDB127" s="73"/>
      <c r="IDC127" s="73"/>
      <c r="IDD127" s="73"/>
      <c r="IDE127" s="74"/>
      <c r="IDF127" s="74"/>
      <c r="IDG127" s="77"/>
      <c r="IDH127" s="77"/>
      <c r="IDI127" s="11"/>
      <c r="IDO127" s="73"/>
      <c r="IDP127" s="73"/>
      <c r="IDQ127" s="73"/>
      <c r="IDR127" s="73"/>
      <c r="IDS127" s="74"/>
      <c r="IDT127" s="74"/>
      <c r="IDU127" s="77"/>
      <c r="IDV127" s="77"/>
      <c r="IDW127" s="11"/>
      <c r="IEC127" s="73"/>
      <c r="IED127" s="73"/>
      <c r="IEE127" s="73"/>
      <c r="IEF127" s="73"/>
      <c r="IEG127" s="74"/>
      <c r="IEH127" s="74"/>
      <c r="IEI127" s="77"/>
      <c r="IEJ127" s="77"/>
      <c r="IEK127" s="11"/>
      <c r="IEQ127" s="73"/>
      <c r="IER127" s="73"/>
      <c r="IES127" s="73"/>
      <c r="IET127" s="73"/>
      <c r="IEU127" s="74"/>
      <c r="IEV127" s="74"/>
      <c r="IEW127" s="77"/>
      <c r="IEX127" s="77"/>
      <c r="IEY127" s="11"/>
      <c r="IFE127" s="73"/>
      <c r="IFF127" s="73"/>
      <c r="IFG127" s="73"/>
      <c r="IFH127" s="73"/>
      <c r="IFI127" s="74"/>
      <c r="IFJ127" s="74"/>
      <c r="IFK127" s="77"/>
      <c r="IFL127" s="77"/>
      <c r="IFM127" s="11"/>
      <c r="IFS127" s="73"/>
      <c r="IFT127" s="73"/>
      <c r="IFU127" s="73"/>
      <c r="IFV127" s="73"/>
      <c r="IFW127" s="74"/>
      <c r="IFX127" s="74"/>
      <c r="IFY127" s="77"/>
      <c r="IFZ127" s="77"/>
      <c r="IGA127" s="11"/>
      <c r="IGG127" s="73"/>
      <c r="IGH127" s="73"/>
      <c r="IGI127" s="73"/>
      <c r="IGJ127" s="73"/>
      <c r="IGK127" s="74"/>
      <c r="IGL127" s="74"/>
      <c r="IGM127" s="77"/>
      <c r="IGN127" s="77"/>
      <c r="IGO127" s="11"/>
      <c r="IGU127" s="73"/>
      <c r="IGV127" s="73"/>
      <c r="IGW127" s="73"/>
      <c r="IGX127" s="73"/>
      <c r="IGY127" s="74"/>
      <c r="IGZ127" s="74"/>
      <c r="IHA127" s="77"/>
      <c r="IHB127" s="77"/>
      <c r="IHC127" s="11"/>
      <c r="IHI127" s="73"/>
      <c r="IHJ127" s="73"/>
      <c r="IHK127" s="73"/>
      <c r="IHL127" s="73"/>
      <c r="IHM127" s="74"/>
      <c r="IHN127" s="74"/>
      <c r="IHO127" s="77"/>
      <c r="IHP127" s="77"/>
      <c r="IHQ127" s="11"/>
      <c r="IHW127" s="73"/>
      <c r="IHX127" s="73"/>
      <c r="IHY127" s="73"/>
      <c r="IHZ127" s="73"/>
      <c r="IIA127" s="74"/>
      <c r="IIB127" s="74"/>
      <c r="IIC127" s="77"/>
      <c r="IID127" s="77"/>
      <c r="IIE127" s="11"/>
      <c r="IIK127" s="73"/>
      <c r="IIL127" s="73"/>
      <c r="IIM127" s="73"/>
      <c r="IIN127" s="73"/>
      <c r="IIO127" s="74"/>
      <c r="IIP127" s="74"/>
      <c r="IIQ127" s="77"/>
      <c r="IIR127" s="77"/>
      <c r="IIS127" s="11"/>
      <c r="IIY127" s="73"/>
      <c r="IIZ127" s="73"/>
      <c r="IJA127" s="73"/>
      <c r="IJB127" s="73"/>
      <c r="IJC127" s="74"/>
      <c r="IJD127" s="74"/>
      <c r="IJE127" s="77"/>
      <c r="IJF127" s="77"/>
      <c r="IJG127" s="11"/>
      <c r="IJM127" s="73"/>
      <c r="IJN127" s="73"/>
      <c r="IJO127" s="73"/>
      <c r="IJP127" s="73"/>
      <c r="IJQ127" s="74"/>
      <c r="IJR127" s="74"/>
      <c r="IJS127" s="77"/>
      <c r="IJT127" s="77"/>
      <c r="IJU127" s="11"/>
      <c r="IKA127" s="73"/>
      <c r="IKB127" s="73"/>
      <c r="IKC127" s="73"/>
      <c r="IKD127" s="73"/>
      <c r="IKE127" s="74"/>
      <c r="IKF127" s="74"/>
      <c r="IKG127" s="77"/>
      <c r="IKH127" s="77"/>
      <c r="IKI127" s="11"/>
      <c r="IKO127" s="73"/>
      <c r="IKP127" s="73"/>
      <c r="IKQ127" s="73"/>
      <c r="IKR127" s="73"/>
      <c r="IKS127" s="74"/>
      <c r="IKT127" s="74"/>
      <c r="IKU127" s="77"/>
      <c r="IKV127" s="77"/>
      <c r="IKW127" s="11"/>
      <c r="ILC127" s="73"/>
      <c r="ILD127" s="73"/>
      <c r="ILE127" s="73"/>
      <c r="ILF127" s="73"/>
      <c r="ILG127" s="74"/>
      <c r="ILH127" s="74"/>
      <c r="ILI127" s="77"/>
      <c r="ILJ127" s="77"/>
      <c r="ILK127" s="11"/>
      <c r="ILQ127" s="73"/>
      <c r="ILR127" s="73"/>
      <c r="ILS127" s="73"/>
      <c r="ILT127" s="73"/>
      <c r="ILU127" s="74"/>
      <c r="ILV127" s="74"/>
      <c r="ILW127" s="77"/>
      <c r="ILX127" s="77"/>
      <c r="ILY127" s="11"/>
      <c r="IME127" s="73"/>
      <c r="IMF127" s="73"/>
      <c r="IMG127" s="73"/>
      <c r="IMH127" s="73"/>
      <c r="IMI127" s="74"/>
      <c r="IMJ127" s="74"/>
      <c r="IMK127" s="77"/>
      <c r="IML127" s="77"/>
      <c r="IMM127" s="11"/>
      <c r="IMS127" s="73"/>
      <c r="IMT127" s="73"/>
      <c r="IMU127" s="73"/>
      <c r="IMV127" s="73"/>
      <c r="IMW127" s="74"/>
      <c r="IMX127" s="74"/>
      <c r="IMY127" s="77"/>
      <c r="IMZ127" s="77"/>
      <c r="INA127" s="11"/>
      <c r="ING127" s="73"/>
      <c r="INH127" s="73"/>
      <c r="INI127" s="73"/>
      <c r="INJ127" s="73"/>
      <c r="INK127" s="74"/>
      <c r="INL127" s="74"/>
      <c r="INM127" s="77"/>
      <c r="INN127" s="77"/>
      <c r="INO127" s="11"/>
      <c r="INU127" s="73"/>
      <c r="INV127" s="73"/>
      <c r="INW127" s="73"/>
      <c r="INX127" s="73"/>
      <c r="INY127" s="74"/>
      <c r="INZ127" s="74"/>
      <c r="IOA127" s="77"/>
      <c r="IOB127" s="77"/>
      <c r="IOC127" s="11"/>
      <c r="IOI127" s="73"/>
      <c r="IOJ127" s="73"/>
      <c r="IOK127" s="73"/>
      <c r="IOL127" s="73"/>
      <c r="IOM127" s="74"/>
      <c r="ION127" s="74"/>
      <c r="IOO127" s="77"/>
      <c r="IOP127" s="77"/>
      <c r="IOQ127" s="11"/>
      <c r="IOW127" s="73"/>
      <c r="IOX127" s="73"/>
      <c r="IOY127" s="73"/>
      <c r="IOZ127" s="73"/>
      <c r="IPA127" s="74"/>
      <c r="IPB127" s="74"/>
      <c r="IPC127" s="77"/>
      <c r="IPD127" s="77"/>
      <c r="IPE127" s="11"/>
      <c r="IPK127" s="73"/>
      <c r="IPL127" s="73"/>
      <c r="IPM127" s="73"/>
      <c r="IPN127" s="73"/>
      <c r="IPO127" s="74"/>
      <c r="IPP127" s="74"/>
      <c r="IPQ127" s="77"/>
      <c r="IPR127" s="77"/>
      <c r="IPS127" s="11"/>
      <c r="IPY127" s="73"/>
      <c r="IPZ127" s="73"/>
      <c r="IQA127" s="73"/>
      <c r="IQB127" s="73"/>
      <c r="IQC127" s="74"/>
      <c r="IQD127" s="74"/>
      <c r="IQE127" s="77"/>
      <c r="IQF127" s="77"/>
      <c r="IQG127" s="11"/>
      <c r="IQM127" s="73"/>
      <c r="IQN127" s="73"/>
      <c r="IQO127" s="73"/>
      <c r="IQP127" s="73"/>
      <c r="IQQ127" s="74"/>
      <c r="IQR127" s="74"/>
      <c r="IQS127" s="77"/>
      <c r="IQT127" s="77"/>
      <c r="IQU127" s="11"/>
      <c r="IRA127" s="73"/>
      <c r="IRB127" s="73"/>
      <c r="IRC127" s="73"/>
      <c r="IRD127" s="73"/>
      <c r="IRE127" s="74"/>
      <c r="IRF127" s="74"/>
      <c r="IRG127" s="77"/>
      <c r="IRH127" s="77"/>
      <c r="IRI127" s="11"/>
      <c r="IRO127" s="73"/>
      <c r="IRP127" s="73"/>
      <c r="IRQ127" s="73"/>
      <c r="IRR127" s="73"/>
      <c r="IRS127" s="74"/>
      <c r="IRT127" s="74"/>
      <c r="IRU127" s="77"/>
      <c r="IRV127" s="77"/>
      <c r="IRW127" s="11"/>
      <c r="ISC127" s="73"/>
      <c r="ISD127" s="73"/>
      <c r="ISE127" s="73"/>
      <c r="ISF127" s="73"/>
      <c r="ISG127" s="74"/>
      <c r="ISH127" s="74"/>
      <c r="ISI127" s="77"/>
      <c r="ISJ127" s="77"/>
      <c r="ISK127" s="11"/>
      <c r="ISQ127" s="73"/>
      <c r="ISR127" s="73"/>
      <c r="ISS127" s="73"/>
      <c r="IST127" s="73"/>
      <c r="ISU127" s="74"/>
      <c r="ISV127" s="74"/>
      <c r="ISW127" s="77"/>
      <c r="ISX127" s="77"/>
      <c r="ISY127" s="11"/>
      <c r="ITE127" s="73"/>
      <c r="ITF127" s="73"/>
      <c r="ITG127" s="73"/>
      <c r="ITH127" s="73"/>
      <c r="ITI127" s="74"/>
      <c r="ITJ127" s="74"/>
      <c r="ITK127" s="77"/>
      <c r="ITL127" s="77"/>
      <c r="ITM127" s="11"/>
      <c r="ITS127" s="73"/>
      <c r="ITT127" s="73"/>
      <c r="ITU127" s="73"/>
      <c r="ITV127" s="73"/>
      <c r="ITW127" s="74"/>
      <c r="ITX127" s="74"/>
      <c r="ITY127" s="77"/>
      <c r="ITZ127" s="77"/>
      <c r="IUA127" s="11"/>
      <c r="IUG127" s="73"/>
      <c r="IUH127" s="73"/>
      <c r="IUI127" s="73"/>
      <c r="IUJ127" s="73"/>
      <c r="IUK127" s="74"/>
      <c r="IUL127" s="74"/>
      <c r="IUM127" s="77"/>
      <c r="IUN127" s="77"/>
      <c r="IUO127" s="11"/>
      <c r="IUU127" s="73"/>
      <c r="IUV127" s="73"/>
      <c r="IUW127" s="73"/>
      <c r="IUX127" s="73"/>
      <c r="IUY127" s="74"/>
      <c r="IUZ127" s="74"/>
      <c r="IVA127" s="77"/>
      <c r="IVB127" s="77"/>
      <c r="IVC127" s="11"/>
      <c r="IVI127" s="73"/>
      <c r="IVJ127" s="73"/>
      <c r="IVK127" s="73"/>
      <c r="IVL127" s="73"/>
      <c r="IVM127" s="74"/>
      <c r="IVN127" s="74"/>
      <c r="IVO127" s="77"/>
      <c r="IVP127" s="77"/>
      <c r="IVQ127" s="11"/>
      <c r="IVW127" s="73"/>
      <c r="IVX127" s="73"/>
      <c r="IVY127" s="73"/>
      <c r="IVZ127" s="73"/>
      <c r="IWA127" s="74"/>
      <c r="IWB127" s="74"/>
      <c r="IWC127" s="77"/>
      <c r="IWD127" s="77"/>
      <c r="IWE127" s="11"/>
      <c r="IWK127" s="73"/>
      <c r="IWL127" s="73"/>
      <c r="IWM127" s="73"/>
      <c r="IWN127" s="73"/>
      <c r="IWO127" s="74"/>
      <c r="IWP127" s="74"/>
      <c r="IWQ127" s="77"/>
      <c r="IWR127" s="77"/>
      <c r="IWS127" s="11"/>
      <c r="IWY127" s="73"/>
      <c r="IWZ127" s="73"/>
      <c r="IXA127" s="73"/>
      <c r="IXB127" s="73"/>
      <c r="IXC127" s="74"/>
      <c r="IXD127" s="74"/>
      <c r="IXE127" s="77"/>
      <c r="IXF127" s="77"/>
      <c r="IXG127" s="11"/>
      <c r="IXM127" s="73"/>
      <c r="IXN127" s="73"/>
      <c r="IXO127" s="73"/>
      <c r="IXP127" s="73"/>
      <c r="IXQ127" s="74"/>
      <c r="IXR127" s="74"/>
      <c r="IXS127" s="77"/>
      <c r="IXT127" s="77"/>
      <c r="IXU127" s="11"/>
      <c r="IYA127" s="73"/>
      <c r="IYB127" s="73"/>
      <c r="IYC127" s="73"/>
      <c r="IYD127" s="73"/>
      <c r="IYE127" s="74"/>
      <c r="IYF127" s="74"/>
      <c r="IYG127" s="77"/>
      <c r="IYH127" s="77"/>
      <c r="IYI127" s="11"/>
      <c r="IYO127" s="73"/>
      <c r="IYP127" s="73"/>
      <c r="IYQ127" s="73"/>
      <c r="IYR127" s="73"/>
      <c r="IYS127" s="74"/>
      <c r="IYT127" s="74"/>
      <c r="IYU127" s="77"/>
      <c r="IYV127" s="77"/>
      <c r="IYW127" s="11"/>
      <c r="IZC127" s="73"/>
      <c r="IZD127" s="73"/>
      <c r="IZE127" s="73"/>
      <c r="IZF127" s="73"/>
      <c r="IZG127" s="74"/>
      <c r="IZH127" s="74"/>
      <c r="IZI127" s="77"/>
      <c r="IZJ127" s="77"/>
      <c r="IZK127" s="11"/>
      <c r="IZQ127" s="73"/>
      <c r="IZR127" s="73"/>
      <c r="IZS127" s="73"/>
      <c r="IZT127" s="73"/>
      <c r="IZU127" s="74"/>
      <c r="IZV127" s="74"/>
      <c r="IZW127" s="77"/>
      <c r="IZX127" s="77"/>
      <c r="IZY127" s="11"/>
      <c r="JAE127" s="73"/>
      <c r="JAF127" s="73"/>
      <c r="JAG127" s="73"/>
      <c r="JAH127" s="73"/>
      <c r="JAI127" s="74"/>
      <c r="JAJ127" s="74"/>
      <c r="JAK127" s="77"/>
      <c r="JAL127" s="77"/>
      <c r="JAM127" s="11"/>
      <c r="JAS127" s="73"/>
      <c r="JAT127" s="73"/>
      <c r="JAU127" s="73"/>
      <c r="JAV127" s="73"/>
      <c r="JAW127" s="74"/>
      <c r="JAX127" s="74"/>
      <c r="JAY127" s="77"/>
      <c r="JAZ127" s="77"/>
      <c r="JBA127" s="11"/>
      <c r="JBG127" s="73"/>
      <c r="JBH127" s="73"/>
      <c r="JBI127" s="73"/>
      <c r="JBJ127" s="73"/>
      <c r="JBK127" s="74"/>
      <c r="JBL127" s="74"/>
      <c r="JBM127" s="77"/>
      <c r="JBN127" s="77"/>
      <c r="JBO127" s="11"/>
      <c r="JBU127" s="73"/>
      <c r="JBV127" s="73"/>
      <c r="JBW127" s="73"/>
      <c r="JBX127" s="73"/>
      <c r="JBY127" s="74"/>
      <c r="JBZ127" s="74"/>
      <c r="JCA127" s="77"/>
      <c r="JCB127" s="77"/>
      <c r="JCC127" s="11"/>
      <c r="JCI127" s="73"/>
      <c r="JCJ127" s="73"/>
      <c r="JCK127" s="73"/>
      <c r="JCL127" s="73"/>
      <c r="JCM127" s="74"/>
      <c r="JCN127" s="74"/>
      <c r="JCO127" s="77"/>
      <c r="JCP127" s="77"/>
      <c r="JCQ127" s="11"/>
      <c r="JCW127" s="73"/>
      <c r="JCX127" s="73"/>
      <c r="JCY127" s="73"/>
      <c r="JCZ127" s="73"/>
      <c r="JDA127" s="74"/>
      <c r="JDB127" s="74"/>
      <c r="JDC127" s="77"/>
      <c r="JDD127" s="77"/>
      <c r="JDE127" s="11"/>
      <c r="JDK127" s="73"/>
      <c r="JDL127" s="73"/>
      <c r="JDM127" s="73"/>
      <c r="JDN127" s="73"/>
      <c r="JDO127" s="74"/>
      <c r="JDP127" s="74"/>
      <c r="JDQ127" s="77"/>
      <c r="JDR127" s="77"/>
      <c r="JDS127" s="11"/>
      <c r="JDY127" s="73"/>
      <c r="JDZ127" s="73"/>
      <c r="JEA127" s="73"/>
      <c r="JEB127" s="73"/>
      <c r="JEC127" s="74"/>
      <c r="JED127" s="74"/>
      <c r="JEE127" s="77"/>
      <c r="JEF127" s="77"/>
      <c r="JEG127" s="11"/>
      <c r="JEM127" s="73"/>
      <c r="JEN127" s="73"/>
      <c r="JEO127" s="73"/>
      <c r="JEP127" s="73"/>
      <c r="JEQ127" s="74"/>
      <c r="JER127" s="74"/>
      <c r="JES127" s="77"/>
      <c r="JET127" s="77"/>
      <c r="JEU127" s="11"/>
      <c r="JFA127" s="73"/>
      <c r="JFB127" s="73"/>
      <c r="JFC127" s="73"/>
      <c r="JFD127" s="73"/>
      <c r="JFE127" s="74"/>
      <c r="JFF127" s="74"/>
      <c r="JFG127" s="77"/>
      <c r="JFH127" s="77"/>
      <c r="JFI127" s="11"/>
      <c r="JFO127" s="73"/>
      <c r="JFP127" s="73"/>
      <c r="JFQ127" s="73"/>
      <c r="JFR127" s="73"/>
      <c r="JFS127" s="74"/>
      <c r="JFT127" s="74"/>
      <c r="JFU127" s="77"/>
      <c r="JFV127" s="77"/>
      <c r="JFW127" s="11"/>
      <c r="JGC127" s="73"/>
      <c r="JGD127" s="73"/>
      <c r="JGE127" s="73"/>
      <c r="JGF127" s="73"/>
      <c r="JGG127" s="74"/>
      <c r="JGH127" s="74"/>
      <c r="JGI127" s="77"/>
      <c r="JGJ127" s="77"/>
      <c r="JGK127" s="11"/>
      <c r="JGQ127" s="73"/>
      <c r="JGR127" s="73"/>
      <c r="JGS127" s="73"/>
      <c r="JGT127" s="73"/>
      <c r="JGU127" s="74"/>
      <c r="JGV127" s="74"/>
      <c r="JGW127" s="77"/>
      <c r="JGX127" s="77"/>
      <c r="JGY127" s="11"/>
      <c r="JHE127" s="73"/>
      <c r="JHF127" s="73"/>
      <c r="JHG127" s="73"/>
      <c r="JHH127" s="73"/>
      <c r="JHI127" s="74"/>
      <c r="JHJ127" s="74"/>
      <c r="JHK127" s="77"/>
      <c r="JHL127" s="77"/>
      <c r="JHM127" s="11"/>
      <c r="JHS127" s="73"/>
      <c r="JHT127" s="73"/>
      <c r="JHU127" s="73"/>
      <c r="JHV127" s="73"/>
      <c r="JHW127" s="74"/>
      <c r="JHX127" s="74"/>
      <c r="JHY127" s="77"/>
      <c r="JHZ127" s="77"/>
      <c r="JIA127" s="11"/>
      <c r="JIG127" s="73"/>
      <c r="JIH127" s="73"/>
      <c r="JII127" s="73"/>
      <c r="JIJ127" s="73"/>
      <c r="JIK127" s="74"/>
      <c r="JIL127" s="74"/>
      <c r="JIM127" s="77"/>
      <c r="JIN127" s="77"/>
      <c r="JIO127" s="11"/>
      <c r="JIU127" s="73"/>
      <c r="JIV127" s="73"/>
      <c r="JIW127" s="73"/>
      <c r="JIX127" s="73"/>
      <c r="JIY127" s="74"/>
      <c r="JIZ127" s="74"/>
      <c r="JJA127" s="77"/>
      <c r="JJB127" s="77"/>
      <c r="JJC127" s="11"/>
      <c r="JJI127" s="73"/>
      <c r="JJJ127" s="73"/>
      <c r="JJK127" s="73"/>
      <c r="JJL127" s="73"/>
      <c r="JJM127" s="74"/>
      <c r="JJN127" s="74"/>
      <c r="JJO127" s="77"/>
      <c r="JJP127" s="77"/>
      <c r="JJQ127" s="11"/>
      <c r="JJW127" s="73"/>
      <c r="JJX127" s="73"/>
      <c r="JJY127" s="73"/>
      <c r="JJZ127" s="73"/>
      <c r="JKA127" s="74"/>
      <c r="JKB127" s="74"/>
      <c r="JKC127" s="77"/>
      <c r="JKD127" s="77"/>
      <c r="JKE127" s="11"/>
      <c r="JKK127" s="73"/>
      <c r="JKL127" s="73"/>
      <c r="JKM127" s="73"/>
      <c r="JKN127" s="73"/>
      <c r="JKO127" s="74"/>
      <c r="JKP127" s="74"/>
      <c r="JKQ127" s="77"/>
      <c r="JKR127" s="77"/>
      <c r="JKS127" s="11"/>
      <c r="JKY127" s="73"/>
      <c r="JKZ127" s="73"/>
      <c r="JLA127" s="73"/>
      <c r="JLB127" s="73"/>
      <c r="JLC127" s="74"/>
      <c r="JLD127" s="74"/>
      <c r="JLE127" s="77"/>
      <c r="JLF127" s="77"/>
      <c r="JLG127" s="11"/>
      <c r="JLM127" s="73"/>
      <c r="JLN127" s="73"/>
      <c r="JLO127" s="73"/>
      <c r="JLP127" s="73"/>
      <c r="JLQ127" s="74"/>
      <c r="JLR127" s="74"/>
      <c r="JLS127" s="77"/>
      <c r="JLT127" s="77"/>
      <c r="JLU127" s="11"/>
      <c r="JMA127" s="73"/>
      <c r="JMB127" s="73"/>
      <c r="JMC127" s="73"/>
      <c r="JMD127" s="73"/>
      <c r="JME127" s="74"/>
      <c r="JMF127" s="74"/>
      <c r="JMG127" s="77"/>
      <c r="JMH127" s="77"/>
      <c r="JMI127" s="11"/>
      <c r="JMO127" s="73"/>
      <c r="JMP127" s="73"/>
      <c r="JMQ127" s="73"/>
      <c r="JMR127" s="73"/>
      <c r="JMS127" s="74"/>
      <c r="JMT127" s="74"/>
      <c r="JMU127" s="77"/>
      <c r="JMV127" s="77"/>
      <c r="JMW127" s="11"/>
      <c r="JNC127" s="73"/>
      <c r="JND127" s="73"/>
      <c r="JNE127" s="73"/>
      <c r="JNF127" s="73"/>
      <c r="JNG127" s="74"/>
      <c r="JNH127" s="74"/>
      <c r="JNI127" s="77"/>
      <c r="JNJ127" s="77"/>
      <c r="JNK127" s="11"/>
      <c r="JNQ127" s="73"/>
      <c r="JNR127" s="73"/>
      <c r="JNS127" s="73"/>
      <c r="JNT127" s="73"/>
      <c r="JNU127" s="74"/>
      <c r="JNV127" s="74"/>
      <c r="JNW127" s="77"/>
      <c r="JNX127" s="77"/>
      <c r="JNY127" s="11"/>
      <c r="JOE127" s="73"/>
      <c r="JOF127" s="73"/>
      <c r="JOG127" s="73"/>
      <c r="JOH127" s="73"/>
      <c r="JOI127" s="74"/>
      <c r="JOJ127" s="74"/>
      <c r="JOK127" s="77"/>
      <c r="JOL127" s="77"/>
      <c r="JOM127" s="11"/>
      <c r="JOS127" s="73"/>
      <c r="JOT127" s="73"/>
      <c r="JOU127" s="73"/>
      <c r="JOV127" s="73"/>
      <c r="JOW127" s="74"/>
      <c r="JOX127" s="74"/>
      <c r="JOY127" s="77"/>
      <c r="JOZ127" s="77"/>
      <c r="JPA127" s="11"/>
      <c r="JPG127" s="73"/>
      <c r="JPH127" s="73"/>
      <c r="JPI127" s="73"/>
      <c r="JPJ127" s="73"/>
      <c r="JPK127" s="74"/>
      <c r="JPL127" s="74"/>
      <c r="JPM127" s="77"/>
      <c r="JPN127" s="77"/>
      <c r="JPO127" s="11"/>
      <c r="JPU127" s="73"/>
      <c r="JPV127" s="73"/>
      <c r="JPW127" s="73"/>
      <c r="JPX127" s="73"/>
      <c r="JPY127" s="74"/>
      <c r="JPZ127" s="74"/>
      <c r="JQA127" s="77"/>
      <c r="JQB127" s="77"/>
      <c r="JQC127" s="11"/>
      <c r="JQI127" s="73"/>
      <c r="JQJ127" s="73"/>
      <c r="JQK127" s="73"/>
      <c r="JQL127" s="73"/>
      <c r="JQM127" s="74"/>
      <c r="JQN127" s="74"/>
      <c r="JQO127" s="77"/>
      <c r="JQP127" s="77"/>
      <c r="JQQ127" s="11"/>
      <c r="JQW127" s="73"/>
      <c r="JQX127" s="73"/>
      <c r="JQY127" s="73"/>
      <c r="JQZ127" s="73"/>
      <c r="JRA127" s="74"/>
      <c r="JRB127" s="74"/>
      <c r="JRC127" s="77"/>
      <c r="JRD127" s="77"/>
      <c r="JRE127" s="11"/>
      <c r="JRK127" s="73"/>
      <c r="JRL127" s="73"/>
      <c r="JRM127" s="73"/>
      <c r="JRN127" s="73"/>
      <c r="JRO127" s="74"/>
      <c r="JRP127" s="74"/>
      <c r="JRQ127" s="77"/>
      <c r="JRR127" s="77"/>
      <c r="JRS127" s="11"/>
      <c r="JRY127" s="73"/>
      <c r="JRZ127" s="73"/>
      <c r="JSA127" s="73"/>
      <c r="JSB127" s="73"/>
      <c r="JSC127" s="74"/>
      <c r="JSD127" s="74"/>
      <c r="JSE127" s="77"/>
      <c r="JSF127" s="77"/>
      <c r="JSG127" s="11"/>
      <c r="JSM127" s="73"/>
      <c r="JSN127" s="73"/>
      <c r="JSO127" s="73"/>
      <c r="JSP127" s="73"/>
      <c r="JSQ127" s="74"/>
      <c r="JSR127" s="74"/>
      <c r="JSS127" s="77"/>
      <c r="JST127" s="77"/>
      <c r="JSU127" s="11"/>
      <c r="JTA127" s="73"/>
      <c r="JTB127" s="73"/>
      <c r="JTC127" s="73"/>
      <c r="JTD127" s="73"/>
      <c r="JTE127" s="74"/>
      <c r="JTF127" s="74"/>
      <c r="JTG127" s="77"/>
      <c r="JTH127" s="77"/>
      <c r="JTI127" s="11"/>
      <c r="JTO127" s="73"/>
      <c r="JTP127" s="73"/>
      <c r="JTQ127" s="73"/>
      <c r="JTR127" s="73"/>
      <c r="JTS127" s="74"/>
      <c r="JTT127" s="74"/>
      <c r="JTU127" s="77"/>
      <c r="JTV127" s="77"/>
      <c r="JTW127" s="11"/>
      <c r="JUC127" s="73"/>
      <c r="JUD127" s="73"/>
      <c r="JUE127" s="73"/>
      <c r="JUF127" s="73"/>
      <c r="JUG127" s="74"/>
      <c r="JUH127" s="74"/>
      <c r="JUI127" s="77"/>
      <c r="JUJ127" s="77"/>
      <c r="JUK127" s="11"/>
      <c r="JUQ127" s="73"/>
      <c r="JUR127" s="73"/>
      <c r="JUS127" s="73"/>
      <c r="JUT127" s="73"/>
      <c r="JUU127" s="74"/>
      <c r="JUV127" s="74"/>
      <c r="JUW127" s="77"/>
      <c r="JUX127" s="77"/>
      <c r="JUY127" s="11"/>
      <c r="JVE127" s="73"/>
      <c r="JVF127" s="73"/>
      <c r="JVG127" s="73"/>
      <c r="JVH127" s="73"/>
      <c r="JVI127" s="74"/>
      <c r="JVJ127" s="74"/>
      <c r="JVK127" s="77"/>
      <c r="JVL127" s="77"/>
      <c r="JVM127" s="11"/>
      <c r="JVS127" s="73"/>
      <c r="JVT127" s="73"/>
      <c r="JVU127" s="73"/>
      <c r="JVV127" s="73"/>
      <c r="JVW127" s="74"/>
      <c r="JVX127" s="74"/>
      <c r="JVY127" s="77"/>
      <c r="JVZ127" s="77"/>
      <c r="JWA127" s="11"/>
      <c r="JWG127" s="73"/>
      <c r="JWH127" s="73"/>
      <c r="JWI127" s="73"/>
      <c r="JWJ127" s="73"/>
      <c r="JWK127" s="74"/>
      <c r="JWL127" s="74"/>
      <c r="JWM127" s="77"/>
      <c r="JWN127" s="77"/>
      <c r="JWO127" s="11"/>
      <c r="JWU127" s="73"/>
      <c r="JWV127" s="73"/>
      <c r="JWW127" s="73"/>
      <c r="JWX127" s="73"/>
      <c r="JWY127" s="74"/>
      <c r="JWZ127" s="74"/>
      <c r="JXA127" s="77"/>
      <c r="JXB127" s="77"/>
      <c r="JXC127" s="11"/>
      <c r="JXI127" s="73"/>
      <c r="JXJ127" s="73"/>
      <c r="JXK127" s="73"/>
      <c r="JXL127" s="73"/>
      <c r="JXM127" s="74"/>
      <c r="JXN127" s="74"/>
      <c r="JXO127" s="77"/>
      <c r="JXP127" s="77"/>
      <c r="JXQ127" s="11"/>
      <c r="JXW127" s="73"/>
      <c r="JXX127" s="73"/>
      <c r="JXY127" s="73"/>
      <c r="JXZ127" s="73"/>
      <c r="JYA127" s="74"/>
      <c r="JYB127" s="74"/>
      <c r="JYC127" s="77"/>
      <c r="JYD127" s="77"/>
      <c r="JYE127" s="11"/>
      <c r="JYK127" s="73"/>
      <c r="JYL127" s="73"/>
      <c r="JYM127" s="73"/>
      <c r="JYN127" s="73"/>
      <c r="JYO127" s="74"/>
      <c r="JYP127" s="74"/>
      <c r="JYQ127" s="77"/>
      <c r="JYR127" s="77"/>
      <c r="JYS127" s="11"/>
      <c r="JYY127" s="73"/>
      <c r="JYZ127" s="73"/>
      <c r="JZA127" s="73"/>
      <c r="JZB127" s="73"/>
      <c r="JZC127" s="74"/>
      <c r="JZD127" s="74"/>
      <c r="JZE127" s="77"/>
      <c r="JZF127" s="77"/>
      <c r="JZG127" s="11"/>
      <c r="JZM127" s="73"/>
      <c r="JZN127" s="73"/>
      <c r="JZO127" s="73"/>
      <c r="JZP127" s="73"/>
      <c r="JZQ127" s="74"/>
      <c r="JZR127" s="74"/>
      <c r="JZS127" s="77"/>
      <c r="JZT127" s="77"/>
      <c r="JZU127" s="11"/>
      <c r="KAA127" s="73"/>
      <c r="KAB127" s="73"/>
      <c r="KAC127" s="73"/>
      <c r="KAD127" s="73"/>
      <c r="KAE127" s="74"/>
      <c r="KAF127" s="74"/>
      <c r="KAG127" s="77"/>
      <c r="KAH127" s="77"/>
      <c r="KAI127" s="11"/>
      <c r="KAO127" s="73"/>
      <c r="KAP127" s="73"/>
      <c r="KAQ127" s="73"/>
      <c r="KAR127" s="73"/>
      <c r="KAS127" s="74"/>
      <c r="KAT127" s="74"/>
      <c r="KAU127" s="77"/>
      <c r="KAV127" s="77"/>
      <c r="KAW127" s="11"/>
      <c r="KBC127" s="73"/>
      <c r="KBD127" s="73"/>
      <c r="KBE127" s="73"/>
      <c r="KBF127" s="73"/>
      <c r="KBG127" s="74"/>
      <c r="KBH127" s="74"/>
      <c r="KBI127" s="77"/>
      <c r="KBJ127" s="77"/>
      <c r="KBK127" s="11"/>
      <c r="KBQ127" s="73"/>
      <c r="KBR127" s="73"/>
      <c r="KBS127" s="73"/>
      <c r="KBT127" s="73"/>
      <c r="KBU127" s="74"/>
      <c r="KBV127" s="74"/>
      <c r="KBW127" s="77"/>
      <c r="KBX127" s="77"/>
      <c r="KBY127" s="11"/>
      <c r="KCE127" s="73"/>
      <c r="KCF127" s="73"/>
      <c r="KCG127" s="73"/>
      <c r="KCH127" s="73"/>
      <c r="KCI127" s="74"/>
      <c r="KCJ127" s="74"/>
      <c r="KCK127" s="77"/>
      <c r="KCL127" s="77"/>
      <c r="KCM127" s="11"/>
      <c r="KCS127" s="73"/>
      <c r="KCT127" s="73"/>
      <c r="KCU127" s="73"/>
      <c r="KCV127" s="73"/>
      <c r="KCW127" s="74"/>
      <c r="KCX127" s="74"/>
      <c r="KCY127" s="77"/>
      <c r="KCZ127" s="77"/>
      <c r="KDA127" s="11"/>
      <c r="KDG127" s="73"/>
      <c r="KDH127" s="73"/>
      <c r="KDI127" s="73"/>
      <c r="KDJ127" s="73"/>
      <c r="KDK127" s="74"/>
      <c r="KDL127" s="74"/>
      <c r="KDM127" s="77"/>
      <c r="KDN127" s="77"/>
      <c r="KDO127" s="11"/>
      <c r="KDU127" s="73"/>
      <c r="KDV127" s="73"/>
      <c r="KDW127" s="73"/>
      <c r="KDX127" s="73"/>
      <c r="KDY127" s="74"/>
      <c r="KDZ127" s="74"/>
      <c r="KEA127" s="77"/>
      <c r="KEB127" s="77"/>
      <c r="KEC127" s="11"/>
      <c r="KEI127" s="73"/>
      <c r="KEJ127" s="73"/>
      <c r="KEK127" s="73"/>
      <c r="KEL127" s="73"/>
      <c r="KEM127" s="74"/>
      <c r="KEN127" s="74"/>
      <c r="KEO127" s="77"/>
      <c r="KEP127" s="77"/>
      <c r="KEQ127" s="11"/>
      <c r="KEW127" s="73"/>
      <c r="KEX127" s="73"/>
      <c r="KEY127" s="73"/>
      <c r="KEZ127" s="73"/>
      <c r="KFA127" s="74"/>
      <c r="KFB127" s="74"/>
      <c r="KFC127" s="77"/>
      <c r="KFD127" s="77"/>
      <c r="KFE127" s="11"/>
      <c r="KFK127" s="73"/>
      <c r="KFL127" s="73"/>
      <c r="KFM127" s="73"/>
      <c r="KFN127" s="73"/>
      <c r="KFO127" s="74"/>
      <c r="KFP127" s="74"/>
      <c r="KFQ127" s="77"/>
      <c r="KFR127" s="77"/>
      <c r="KFS127" s="11"/>
      <c r="KFY127" s="73"/>
      <c r="KFZ127" s="73"/>
      <c r="KGA127" s="73"/>
      <c r="KGB127" s="73"/>
      <c r="KGC127" s="74"/>
      <c r="KGD127" s="74"/>
      <c r="KGE127" s="77"/>
      <c r="KGF127" s="77"/>
      <c r="KGG127" s="11"/>
      <c r="KGM127" s="73"/>
      <c r="KGN127" s="73"/>
      <c r="KGO127" s="73"/>
      <c r="KGP127" s="73"/>
      <c r="KGQ127" s="74"/>
      <c r="KGR127" s="74"/>
      <c r="KGS127" s="77"/>
      <c r="KGT127" s="77"/>
      <c r="KGU127" s="11"/>
      <c r="KHA127" s="73"/>
      <c r="KHB127" s="73"/>
      <c r="KHC127" s="73"/>
      <c r="KHD127" s="73"/>
      <c r="KHE127" s="74"/>
      <c r="KHF127" s="74"/>
      <c r="KHG127" s="77"/>
      <c r="KHH127" s="77"/>
      <c r="KHI127" s="11"/>
      <c r="KHO127" s="73"/>
      <c r="KHP127" s="73"/>
      <c r="KHQ127" s="73"/>
      <c r="KHR127" s="73"/>
      <c r="KHS127" s="74"/>
      <c r="KHT127" s="74"/>
      <c r="KHU127" s="77"/>
      <c r="KHV127" s="77"/>
      <c r="KHW127" s="11"/>
      <c r="KIC127" s="73"/>
      <c r="KID127" s="73"/>
      <c r="KIE127" s="73"/>
      <c r="KIF127" s="73"/>
      <c r="KIG127" s="74"/>
      <c r="KIH127" s="74"/>
      <c r="KII127" s="77"/>
      <c r="KIJ127" s="77"/>
      <c r="KIK127" s="11"/>
      <c r="KIQ127" s="73"/>
      <c r="KIR127" s="73"/>
      <c r="KIS127" s="73"/>
      <c r="KIT127" s="73"/>
      <c r="KIU127" s="74"/>
      <c r="KIV127" s="74"/>
      <c r="KIW127" s="77"/>
      <c r="KIX127" s="77"/>
      <c r="KIY127" s="11"/>
      <c r="KJE127" s="73"/>
      <c r="KJF127" s="73"/>
      <c r="KJG127" s="73"/>
      <c r="KJH127" s="73"/>
      <c r="KJI127" s="74"/>
      <c r="KJJ127" s="74"/>
      <c r="KJK127" s="77"/>
      <c r="KJL127" s="77"/>
      <c r="KJM127" s="11"/>
      <c r="KJS127" s="73"/>
      <c r="KJT127" s="73"/>
      <c r="KJU127" s="73"/>
      <c r="KJV127" s="73"/>
      <c r="KJW127" s="74"/>
      <c r="KJX127" s="74"/>
      <c r="KJY127" s="77"/>
      <c r="KJZ127" s="77"/>
      <c r="KKA127" s="11"/>
      <c r="KKG127" s="73"/>
      <c r="KKH127" s="73"/>
      <c r="KKI127" s="73"/>
      <c r="KKJ127" s="73"/>
      <c r="KKK127" s="74"/>
      <c r="KKL127" s="74"/>
      <c r="KKM127" s="77"/>
      <c r="KKN127" s="77"/>
      <c r="KKO127" s="11"/>
      <c r="KKU127" s="73"/>
      <c r="KKV127" s="73"/>
      <c r="KKW127" s="73"/>
      <c r="KKX127" s="73"/>
      <c r="KKY127" s="74"/>
      <c r="KKZ127" s="74"/>
      <c r="KLA127" s="77"/>
      <c r="KLB127" s="77"/>
      <c r="KLC127" s="11"/>
      <c r="KLI127" s="73"/>
      <c r="KLJ127" s="73"/>
      <c r="KLK127" s="73"/>
      <c r="KLL127" s="73"/>
      <c r="KLM127" s="74"/>
      <c r="KLN127" s="74"/>
      <c r="KLO127" s="77"/>
      <c r="KLP127" s="77"/>
      <c r="KLQ127" s="11"/>
      <c r="KLW127" s="73"/>
      <c r="KLX127" s="73"/>
      <c r="KLY127" s="73"/>
      <c r="KLZ127" s="73"/>
      <c r="KMA127" s="74"/>
      <c r="KMB127" s="74"/>
      <c r="KMC127" s="77"/>
      <c r="KMD127" s="77"/>
      <c r="KME127" s="11"/>
      <c r="KMK127" s="73"/>
      <c r="KML127" s="73"/>
      <c r="KMM127" s="73"/>
      <c r="KMN127" s="73"/>
      <c r="KMO127" s="74"/>
      <c r="KMP127" s="74"/>
      <c r="KMQ127" s="77"/>
      <c r="KMR127" s="77"/>
      <c r="KMS127" s="11"/>
      <c r="KMY127" s="73"/>
      <c r="KMZ127" s="73"/>
      <c r="KNA127" s="73"/>
      <c r="KNB127" s="73"/>
      <c r="KNC127" s="74"/>
      <c r="KND127" s="74"/>
      <c r="KNE127" s="77"/>
      <c r="KNF127" s="77"/>
      <c r="KNG127" s="11"/>
      <c r="KNM127" s="73"/>
      <c r="KNN127" s="73"/>
      <c r="KNO127" s="73"/>
      <c r="KNP127" s="73"/>
      <c r="KNQ127" s="74"/>
      <c r="KNR127" s="74"/>
      <c r="KNS127" s="77"/>
      <c r="KNT127" s="77"/>
      <c r="KNU127" s="11"/>
      <c r="KOA127" s="73"/>
      <c r="KOB127" s="73"/>
      <c r="KOC127" s="73"/>
      <c r="KOD127" s="73"/>
      <c r="KOE127" s="74"/>
      <c r="KOF127" s="74"/>
      <c r="KOG127" s="77"/>
      <c r="KOH127" s="77"/>
      <c r="KOI127" s="11"/>
      <c r="KOO127" s="73"/>
      <c r="KOP127" s="73"/>
      <c r="KOQ127" s="73"/>
      <c r="KOR127" s="73"/>
      <c r="KOS127" s="74"/>
      <c r="KOT127" s="74"/>
      <c r="KOU127" s="77"/>
      <c r="KOV127" s="77"/>
      <c r="KOW127" s="11"/>
      <c r="KPC127" s="73"/>
      <c r="KPD127" s="73"/>
      <c r="KPE127" s="73"/>
      <c r="KPF127" s="73"/>
      <c r="KPG127" s="74"/>
      <c r="KPH127" s="74"/>
      <c r="KPI127" s="77"/>
      <c r="KPJ127" s="77"/>
      <c r="KPK127" s="11"/>
      <c r="KPQ127" s="73"/>
      <c r="KPR127" s="73"/>
      <c r="KPS127" s="73"/>
      <c r="KPT127" s="73"/>
      <c r="KPU127" s="74"/>
      <c r="KPV127" s="74"/>
      <c r="KPW127" s="77"/>
      <c r="KPX127" s="77"/>
      <c r="KPY127" s="11"/>
      <c r="KQE127" s="73"/>
      <c r="KQF127" s="73"/>
      <c r="KQG127" s="73"/>
      <c r="KQH127" s="73"/>
      <c r="KQI127" s="74"/>
      <c r="KQJ127" s="74"/>
      <c r="KQK127" s="77"/>
      <c r="KQL127" s="77"/>
      <c r="KQM127" s="11"/>
      <c r="KQS127" s="73"/>
      <c r="KQT127" s="73"/>
      <c r="KQU127" s="73"/>
      <c r="KQV127" s="73"/>
      <c r="KQW127" s="74"/>
      <c r="KQX127" s="74"/>
      <c r="KQY127" s="77"/>
      <c r="KQZ127" s="77"/>
      <c r="KRA127" s="11"/>
      <c r="KRG127" s="73"/>
      <c r="KRH127" s="73"/>
      <c r="KRI127" s="73"/>
      <c r="KRJ127" s="73"/>
      <c r="KRK127" s="74"/>
      <c r="KRL127" s="74"/>
      <c r="KRM127" s="77"/>
      <c r="KRN127" s="77"/>
      <c r="KRO127" s="11"/>
      <c r="KRU127" s="73"/>
      <c r="KRV127" s="73"/>
      <c r="KRW127" s="73"/>
      <c r="KRX127" s="73"/>
      <c r="KRY127" s="74"/>
      <c r="KRZ127" s="74"/>
      <c r="KSA127" s="77"/>
      <c r="KSB127" s="77"/>
      <c r="KSC127" s="11"/>
      <c r="KSI127" s="73"/>
      <c r="KSJ127" s="73"/>
      <c r="KSK127" s="73"/>
      <c r="KSL127" s="73"/>
      <c r="KSM127" s="74"/>
      <c r="KSN127" s="74"/>
      <c r="KSO127" s="77"/>
      <c r="KSP127" s="77"/>
      <c r="KSQ127" s="11"/>
      <c r="KSW127" s="73"/>
      <c r="KSX127" s="73"/>
      <c r="KSY127" s="73"/>
      <c r="KSZ127" s="73"/>
      <c r="KTA127" s="74"/>
      <c r="KTB127" s="74"/>
      <c r="KTC127" s="77"/>
      <c r="KTD127" s="77"/>
      <c r="KTE127" s="11"/>
      <c r="KTK127" s="73"/>
      <c r="KTL127" s="73"/>
      <c r="KTM127" s="73"/>
      <c r="KTN127" s="73"/>
      <c r="KTO127" s="74"/>
      <c r="KTP127" s="74"/>
      <c r="KTQ127" s="77"/>
      <c r="KTR127" s="77"/>
      <c r="KTS127" s="11"/>
      <c r="KTY127" s="73"/>
      <c r="KTZ127" s="73"/>
      <c r="KUA127" s="73"/>
      <c r="KUB127" s="73"/>
      <c r="KUC127" s="74"/>
      <c r="KUD127" s="74"/>
      <c r="KUE127" s="77"/>
      <c r="KUF127" s="77"/>
      <c r="KUG127" s="11"/>
      <c r="KUM127" s="73"/>
      <c r="KUN127" s="73"/>
      <c r="KUO127" s="73"/>
      <c r="KUP127" s="73"/>
      <c r="KUQ127" s="74"/>
      <c r="KUR127" s="74"/>
      <c r="KUS127" s="77"/>
      <c r="KUT127" s="77"/>
      <c r="KUU127" s="11"/>
      <c r="KVA127" s="73"/>
      <c r="KVB127" s="73"/>
      <c r="KVC127" s="73"/>
      <c r="KVD127" s="73"/>
      <c r="KVE127" s="74"/>
      <c r="KVF127" s="74"/>
      <c r="KVG127" s="77"/>
      <c r="KVH127" s="77"/>
      <c r="KVI127" s="11"/>
      <c r="KVO127" s="73"/>
      <c r="KVP127" s="73"/>
      <c r="KVQ127" s="73"/>
      <c r="KVR127" s="73"/>
      <c r="KVS127" s="74"/>
      <c r="KVT127" s="74"/>
      <c r="KVU127" s="77"/>
      <c r="KVV127" s="77"/>
      <c r="KVW127" s="11"/>
      <c r="KWC127" s="73"/>
      <c r="KWD127" s="73"/>
      <c r="KWE127" s="73"/>
      <c r="KWF127" s="73"/>
      <c r="KWG127" s="74"/>
      <c r="KWH127" s="74"/>
      <c r="KWI127" s="77"/>
      <c r="KWJ127" s="77"/>
      <c r="KWK127" s="11"/>
      <c r="KWQ127" s="73"/>
      <c r="KWR127" s="73"/>
      <c r="KWS127" s="73"/>
      <c r="KWT127" s="73"/>
      <c r="KWU127" s="74"/>
      <c r="KWV127" s="74"/>
      <c r="KWW127" s="77"/>
      <c r="KWX127" s="77"/>
      <c r="KWY127" s="11"/>
      <c r="KXE127" s="73"/>
      <c r="KXF127" s="73"/>
      <c r="KXG127" s="73"/>
      <c r="KXH127" s="73"/>
      <c r="KXI127" s="74"/>
      <c r="KXJ127" s="74"/>
      <c r="KXK127" s="77"/>
      <c r="KXL127" s="77"/>
      <c r="KXM127" s="11"/>
      <c r="KXS127" s="73"/>
      <c r="KXT127" s="73"/>
      <c r="KXU127" s="73"/>
      <c r="KXV127" s="73"/>
      <c r="KXW127" s="74"/>
      <c r="KXX127" s="74"/>
      <c r="KXY127" s="77"/>
      <c r="KXZ127" s="77"/>
      <c r="KYA127" s="11"/>
      <c r="KYG127" s="73"/>
      <c r="KYH127" s="73"/>
      <c r="KYI127" s="73"/>
      <c r="KYJ127" s="73"/>
      <c r="KYK127" s="74"/>
      <c r="KYL127" s="74"/>
      <c r="KYM127" s="77"/>
      <c r="KYN127" s="77"/>
      <c r="KYO127" s="11"/>
      <c r="KYU127" s="73"/>
      <c r="KYV127" s="73"/>
      <c r="KYW127" s="73"/>
      <c r="KYX127" s="73"/>
      <c r="KYY127" s="74"/>
      <c r="KYZ127" s="74"/>
      <c r="KZA127" s="77"/>
      <c r="KZB127" s="77"/>
      <c r="KZC127" s="11"/>
      <c r="KZI127" s="73"/>
      <c r="KZJ127" s="73"/>
      <c r="KZK127" s="73"/>
      <c r="KZL127" s="73"/>
      <c r="KZM127" s="74"/>
      <c r="KZN127" s="74"/>
      <c r="KZO127" s="77"/>
      <c r="KZP127" s="77"/>
      <c r="KZQ127" s="11"/>
      <c r="KZW127" s="73"/>
      <c r="KZX127" s="73"/>
      <c r="KZY127" s="73"/>
      <c r="KZZ127" s="73"/>
      <c r="LAA127" s="74"/>
      <c r="LAB127" s="74"/>
      <c r="LAC127" s="77"/>
      <c r="LAD127" s="77"/>
      <c r="LAE127" s="11"/>
      <c r="LAK127" s="73"/>
      <c r="LAL127" s="73"/>
      <c r="LAM127" s="73"/>
      <c r="LAN127" s="73"/>
      <c r="LAO127" s="74"/>
      <c r="LAP127" s="74"/>
      <c r="LAQ127" s="77"/>
      <c r="LAR127" s="77"/>
      <c r="LAS127" s="11"/>
      <c r="LAY127" s="73"/>
      <c r="LAZ127" s="73"/>
      <c r="LBA127" s="73"/>
      <c r="LBB127" s="73"/>
      <c r="LBC127" s="74"/>
      <c r="LBD127" s="74"/>
      <c r="LBE127" s="77"/>
      <c r="LBF127" s="77"/>
      <c r="LBG127" s="11"/>
      <c r="LBM127" s="73"/>
      <c r="LBN127" s="73"/>
      <c r="LBO127" s="73"/>
      <c r="LBP127" s="73"/>
      <c r="LBQ127" s="74"/>
      <c r="LBR127" s="74"/>
      <c r="LBS127" s="77"/>
      <c r="LBT127" s="77"/>
      <c r="LBU127" s="11"/>
      <c r="LCA127" s="73"/>
      <c r="LCB127" s="73"/>
      <c r="LCC127" s="73"/>
      <c r="LCD127" s="73"/>
      <c r="LCE127" s="74"/>
      <c r="LCF127" s="74"/>
      <c r="LCG127" s="77"/>
      <c r="LCH127" s="77"/>
      <c r="LCI127" s="11"/>
      <c r="LCO127" s="73"/>
      <c r="LCP127" s="73"/>
      <c r="LCQ127" s="73"/>
      <c r="LCR127" s="73"/>
      <c r="LCS127" s="74"/>
      <c r="LCT127" s="74"/>
      <c r="LCU127" s="77"/>
      <c r="LCV127" s="77"/>
      <c r="LCW127" s="11"/>
      <c r="LDC127" s="73"/>
      <c r="LDD127" s="73"/>
      <c r="LDE127" s="73"/>
      <c r="LDF127" s="73"/>
      <c r="LDG127" s="74"/>
      <c r="LDH127" s="74"/>
      <c r="LDI127" s="77"/>
      <c r="LDJ127" s="77"/>
      <c r="LDK127" s="11"/>
      <c r="LDQ127" s="73"/>
      <c r="LDR127" s="73"/>
      <c r="LDS127" s="73"/>
      <c r="LDT127" s="73"/>
      <c r="LDU127" s="74"/>
      <c r="LDV127" s="74"/>
      <c r="LDW127" s="77"/>
      <c r="LDX127" s="77"/>
      <c r="LDY127" s="11"/>
      <c r="LEE127" s="73"/>
      <c r="LEF127" s="73"/>
      <c r="LEG127" s="73"/>
      <c r="LEH127" s="73"/>
      <c r="LEI127" s="74"/>
      <c r="LEJ127" s="74"/>
      <c r="LEK127" s="77"/>
      <c r="LEL127" s="77"/>
      <c r="LEM127" s="11"/>
      <c r="LES127" s="73"/>
      <c r="LET127" s="73"/>
      <c r="LEU127" s="73"/>
      <c r="LEV127" s="73"/>
      <c r="LEW127" s="74"/>
      <c r="LEX127" s="74"/>
      <c r="LEY127" s="77"/>
      <c r="LEZ127" s="77"/>
      <c r="LFA127" s="11"/>
      <c r="LFG127" s="73"/>
      <c r="LFH127" s="73"/>
      <c r="LFI127" s="73"/>
      <c r="LFJ127" s="73"/>
      <c r="LFK127" s="74"/>
      <c r="LFL127" s="74"/>
      <c r="LFM127" s="77"/>
      <c r="LFN127" s="77"/>
      <c r="LFO127" s="11"/>
      <c r="LFU127" s="73"/>
      <c r="LFV127" s="73"/>
      <c r="LFW127" s="73"/>
      <c r="LFX127" s="73"/>
      <c r="LFY127" s="74"/>
      <c r="LFZ127" s="74"/>
      <c r="LGA127" s="77"/>
      <c r="LGB127" s="77"/>
      <c r="LGC127" s="11"/>
      <c r="LGI127" s="73"/>
      <c r="LGJ127" s="73"/>
      <c r="LGK127" s="73"/>
      <c r="LGL127" s="73"/>
      <c r="LGM127" s="74"/>
      <c r="LGN127" s="74"/>
      <c r="LGO127" s="77"/>
      <c r="LGP127" s="77"/>
      <c r="LGQ127" s="11"/>
      <c r="LGW127" s="73"/>
      <c r="LGX127" s="73"/>
      <c r="LGY127" s="73"/>
      <c r="LGZ127" s="73"/>
      <c r="LHA127" s="74"/>
      <c r="LHB127" s="74"/>
      <c r="LHC127" s="77"/>
      <c r="LHD127" s="77"/>
      <c r="LHE127" s="11"/>
      <c r="LHK127" s="73"/>
      <c r="LHL127" s="73"/>
      <c r="LHM127" s="73"/>
      <c r="LHN127" s="73"/>
      <c r="LHO127" s="74"/>
      <c r="LHP127" s="74"/>
      <c r="LHQ127" s="77"/>
      <c r="LHR127" s="77"/>
      <c r="LHS127" s="11"/>
      <c r="LHY127" s="73"/>
      <c r="LHZ127" s="73"/>
      <c r="LIA127" s="73"/>
      <c r="LIB127" s="73"/>
      <c r="LIC127" s="74"/>
      <c r="LID127" s="74"/>
      <c r="LIE127" s="77"/>
      <c r="LIF127" s="77"/>
      <c r="LIG127" s="11"/>
      <c r="LIM127" s="73"/>
      <c r="LIN127" s="73"/>
      <c r="LIO127" s="73"/>
      <c r="LIP127" s="73"/>
      <c r="LIQ127" s="74"/>
      <c r="LIR127" s="74"/>
      <c r="LIS127" s="77"/>
      <c r="LIT127" s="77"/>
      <c r="LIU127" s="11"/>
      <c r="LJA127" s="73"/>
      <c r="LJB127" s="73"/>
      <c r="LJC127" s="73"/>
      <c r="LJD127" s="73"/>
      <c r="LJE127" s="74"/>
      <c r="LJF127" s="74"/>
      <c r="LJG127" s="77"/>
      <c r="LJH127" s="77"/>
      <c r="LJI127" s="11"/>
      <c r="LJO127" s="73"/>
      <c r="LJP127" s="73"/>
      <c r="LJQ127" s="73"/>
      <c r="LJR127" s="73"/>
      <c r="LJS127" s="74"/>
      <c r="LJT127" s="74"/>
      <c r="LJU127" s="77"/>
      <c r="LJV127" s="77"/>
      <c r="LJW127" s="11"/>
      <c r="LKC127" s="73"/>
      <c r="LKD127" s="73"/>
      <c r="LKE127" s="73"/>
      <c r="LKF127" s="73"/>
      <c r="LKG127" s="74"/>
      <c r="LKH127" s="74"/>
      <c r="LKI127" s="77"/>
      <c r="LKJ127" s="77"/>
      <c r="LKK127" s="11"/>
      <c r="LKQ127" s="73"/>
      <c r="LKR127" s="73"/>
      <c r="LKS127" s="73"/>
      <c r="LKT127" s="73"/>
      <c r="LKU127" s="74"/>
      <c r="LKV127" s="74"/>
      <c r="LKW127" s="77"/>
      <c r="LKX127" s="77"/>
      <c r="LKY127" s="11"/>
      <c r="LLE127" s="73"/>
      <c r="LLF127" s="73"/>
      <c r="LLG127" s="73"/>
      <c r="LLH127" s="73"/>
      <c r="LLI127" s="74"/>
      <c r="LLJ127" s="74"/>
      <c r="LLK127" s="77"/>
      <c r="LLL127" s="77"/>
      <c r="LLM127" s="11"/>
      <c r="LLS127" s="73"/>
      <c r="LLT127" s="73"/>
      <c r="LLU127" s="73"/>
      <c r="LLV127" s="73"/>
      <c r="LLW127" s="74"/>
      <c r="LLX127" s="74"/>
      <c r="LLY127" s="77"/>
      <c r="LLZ127" s="77"/>
      <c r="LMA127" s="11"/>
      <c r="LMG127" s="73"/>
      <c r="LMH127" s="73"/>
      <c r="LMI127" s="73"/>
      <c r="LMJ127" s="73"/>
      <c r="LMK127" s="74"/>
      <c r="LML127" s="74"/>
      <c r="LMM127" s="77"/>
      <c r="LMN127" s="77"/>
      <c r="LMO127" s="11"/>
      <c r="LMU127" s="73"/>
      <c r="LMV127" s="73"/>
      <c r="LMW127" s="73"/>
      <c r="LMX127" s="73"/>
      <c r="LMY127" s="74"/>
      <c r="LMZ127" s="74"/>
      <c r="LNA127" s="77"/>
      <c r="LNB127" s="77"/>
      <c r="LNC127" s="11"/>
      <c r="LNI127" s="73"/>
      <c r="LNJ127" s="73"/>
      <c r="LNK127" s="73"/>
      <c r="LNL127" s="73"/>
      <c r="LNM127" s="74"/>
      <c r="LNN127" s="74"/>
      <c r="LNO127" s="77"/>
      <c r="LNP127" s="77"/>
      <c r="LNQ127" s="11"/>
      <c r="LNW127" s="73"/>
      <c r="LNX127" s="73"/>
      <c r="LNY127" s="73"/>
      <c r="LNZ127" s="73"/>
      <c r="LOA127" s="74"/>
      <c r="LOB127" s="74"/>
      <c r="LOC127" s="77"/>
      <c r="LOD127" s="77"/>
      <c r="LOE127" s="11"/>
      <c r="LOK127" s="73"/>
      <c r="LOL127" s="73"/>
      <c r="LOM127" s="73"/>
      <c r="LON127" s="73"/>
      <c r="LOO127" s="74"/>
      <c r="LOP127" s="74"/>
      <c r="LOQ127" s="77"/>
      <c r="LOR127" s="77"/>
      <c r="LOS127" s="11"/>
      <c r="LOY127" s="73"/>
      <c r="LOZ127" s="73"/>
      <c r="LPA127" s="73"/>
      <c r="LPB127" s="73"/>
      <c r="LPC127" s="74"/>
      <c r="LPD127" s="74"/>
      <c r="LPE127" s="77"/>
      <c r="LPF127" s="77"/>
      <c r="LPG127" s="11"/>
      <c r="LPM127" s="73"/>
      <c r="LPN127" s="73"/>
      <c r="LPO127" s="73"/>
      <c r="LPP127" s="73"/>
      <c r="LPQ127" s="74"/>
      <c r="LPR127" s="74"/>
      <c r="LPS127" s="77"/>
      <c r="LPT127" s="77"/>
      <c r="LPU127" s="11"/>
      <c r="LQA127" s="73"/>
      <c r="LQB127" s="73"/>
      <c r="LQC127" s="73"/>
      <c r="LQD127" s="73"/>
      <c r="LQE127" s="74"/>
      <c r="LQF127" s="74"/>
      <c r="LQG127" s="77"/>
      <c r="LQH127" s="77"/>
      <c r="LQI127" s="11"/>
      <c r="LQO127" s="73"/>
      <c r="LQP127" s="73"/>
      <c r="LQQ127" s="73"/>
      <c r="LQR127" s="73"/>
      <c r="LQS127" s="74"/>
      <c r="LQT127" s="74"/>
      <c r="LQU127" s="77"/>
      <c r="LQV127" s="77"/>
      <c r="LQW127" s="11"/>
      <c r="LRC127" s="73"/>
      <c r="LRD127" s="73"/>
      <c r="LRE127" s="73"/>
      <c r="LRF127" s="73"/>
      <c r="LRG127" s="74"/>
      <c r="LRH127" s="74"/>
      <c r="LRI127" s="77"/>
      <c r="LRJ127" s="77"/>
      <c r="LRK127" s="11"/>
      <c r="LRQ127" s="73"/>
      <c r="LRR127" s="73"/>
      <c r="LRS127" s="73"/>
      <c r="LRT127" s="73"/>
      <c r="LRU127" s="74"/>
      <c r="LRV127" s="74"/>
      <c r="LRW127" s="77"/>
      <c r="LRX127" s="77"/>
      <c r="LRY127" s="11"/>
      <c r="LSE127" s="73"/>
      <c r="LSF127" s="73"/>
      <c r="LSG127" s="73"/>
      <c r="LSH127" s="73"/>
      <c r="LSI127" s="74"/>
      <c r="LSJ127" s="74"/>
      <c r="LSK127" s="77"/>
      <c r="LSL127" s="77"/>
      <c r="LSM127" s="11"/>
      <c r="LSS127" s="73"/>
      <c r="LST127" s="73"/>
      <c r="LSU127" s="73"/>
      <c r="LSV127" s="73"/>
      <c r="LSW127" s="74"/>
      <c r="LSX127" s="74"/>
      <c r="LSY127" s="77"/>
      <c r="LSZ127" s="77"/>
      <c r="LTA127" s="11"/>
      <c r="LTG127" s="73"/>
      <c r="LTH127" s="73"/>
      <c r="LTI127" s="73"/>
      <c r="LTJ127" s="73"/>
      <c r="LTK127" s="74"/>
      <c r="LTL127" s="74"/>
      <c r="LTM127" s="77"/>
      <c r="LTN127" s="77"/>
      <c r="LTO127" s="11"/>
      <c r="LTU127" s="73"/>
      <c r="LTV127" s="73"/>
      <c r="LTW127" s="73"/>
      <c r="LTX127" s="73"/>
      <c r="LTY127" s="74"/>
      <c r="LTZ127" s="74"/>
      <c r="LUA127" s="77"/>
      <c r="LUB127" s="77"/>
      <c r="LUC127" s="11"/>
      <c r="LUI127" s="73"/>
      <c r="LUJ127" s="73"/>
      <c r="LUK127" s="73"/>
      <c r="LUL127" s="73"/>
      <c r="LUM127" s="74"/>
      <c r="LUN127" s="74"/>
      <c r="LUO127" s="77"/>
      <c r="LUP127" s="77"/>
      <c r="LUQ127" s="11"/>
      <c r="LUW127" s="73"/>
      <c r="LUX127" s="73"/>
      <c r="LUY127" s="73"/>
      <c r="LUZ127" s="73"/>
      <c r="LVA127" s="74"/>
      <c r="LVB127" s="74"/>
      <c r="LVC127" s="77"/>
      <c r="LVD127" s="77"/>
      <c r="LVE127" s="11"/>
      <c r="LVK127" s="73"/>
      <c r="LVL127" s="73"/>
      <c r="LVM127" s="73"/>
      <c r="LVN127" s="73"/>
      <c r="LVO127" s="74"/>
      <c r="LVP127" s="74"/>
      <c r="LVQ127" s="77"/>
      <c r="LVR127" s="77"/>
      <c r="LVS127" s="11"/>
      <c r="LVY127" s="73"/>
      <c r="LVZ127" s="73"/>
      <c r="LWA127" s="73"/>
      <c r="LWB127" s="73"/>
      <c r="LWC127" s="74"/>
      <c r="LWD127" s="74"/>
      <c r="LWE127" s="77"/>
      <c r="LWF127" s="77"/>
      <c r="LWG127" s="11"/>
      <c r="LWM127" s="73"/>
      <c r="LWN127" s="73"/>
      <c r="LWO127" s="73"/>
      <c r="LWP127" s="73"/>
      <c r="LWQ127" s="74"/>
      <c r="LWR127" s="74"/>
      <c r="LWS127" s="77"/>
      <c r="LWT127" s="77"/>
      <c r="LWU127" s="11"/>
      <c r="LXA127" s="73"/>
      <c r="LXB127" s="73"/>
      <c r="LXC127" s="73"/>
      <c r="LXD127" s="73"/>
      <c r="LXE127" s="74"/>
      <c r="LXF127" s="74"/>
      <c r="LXG127" s="77"/>
      <c r="LXH127" s="77"/>
      <c r="LXI127" s="11"/>
      <c r="LXO127" s="73"/>
      <c r="LXP127" s="73"/>
      <c r="LXQ127" s="73"/>
      <c r="LXR127" s="73"/>
      <c r="LXS127" s="74"/>
      <c r="LXT127" s="74"/>
      <c r="LXU127" s="77"/>
      <c r="LXV127" s="77"/>
      <c r="LXW127" s="11"/>
      <c r="LYC127" s="73"/>
      <c r="LYD127" s="73"/>
      <c r="LYE127" s="73"/>
      <c r="LYF127" s="73"/>
      <c r="LYG127" s="74"/>
      <c r="LYH127" s="74"/>
      <c r="LYI127" s="77"/>
      <c r="LYJ127" s="77"/>
      <c r="LYK127" s="11"/>
      <c r="LYQ127" s="73"/>
      <c r="LYR127" s="73"/>
      <c r="LYS127" s="73"/>
      <c r="LYT127" s="73"/>
      <c r="LYU127" s="74"/>
      <c r="LYV127" s="74"/>
      <c r="LYW127" s="77"/>
      <c r="LYX127" s="77"/>
      <c r="LYY127" s="11"/>
      <c r="LZE127" s="73"/>
      <c r="LZF127" s="73"/>
      <c r="LZG127" s="73"/>
      <c r="LZH127" s="73"/>
      <c r="LZI127" s="74"/>
      <c r="LZJ127" s="74"/>
      <c r="LZK127" s="77"/>
      <c r="LZL127" s="77"/>
      <c r="LZM127" s="11"/>
      <c r="LZS127" s="73"/>
      <c r="LZT127" s="73"/>
      <c r="LZU127" s="73"/>
      <c r="LZV127" s="73"/>
      <c r="LZW127" s="74"/>
      <c r="LZX127" s="74"/>
      <c r="LZY127" s="77"/>
      <c r="LZZ127" s="77"/>
      <c r="MAA127" s="11"/>
      <c r="MAG127" s="73"/>
      <c r="MAH127" s="73"/>
      <c r="MAI127" s="73"/>
      <c r="MAJ127" s="73"/>
      <c r="MAK127" s="74"/>
      <c r="MAL127" s="74"/>
      <c r="MAM127" s="77"/>
      <c r="MAN127" s="77"/>
      <c r="MAO127" s="11"/>
      <c r="MAU127" s="73"/>
      <c r="MAV127" s="73"/>
      <c r="MAW127" s="73"/>
      <c r="MAX127" s="73"/>
      <c r="MAY127" s="74"/>
      <c r="MAZ127" s="74"/>
      <c r="MBA127" s="77"/>
      <c r="MBB127" s="77"/>
      <c r="MBC127" s="11"/>
      <c r="MBI127" s="73"/>
      <c r="MBJ127" s="73"/>
      <c r="MBK127" s="73"/>
      <c r="MBL127" s="73"/>
      <c r="MBM127" s="74"/>
      <c r="MBN127" s="74"/>
      <c r="MBO127" s="77"/>
      <c r="MBP127" s="77"/>
      <c r="MBQ127" s="11"/>
      <c r="MBW127" s="73"/>
      <c r="MBX127" s="73"/>
      <c r="MBY127" s="73"/>
      <c r="MBZ127" s="73"/>
      <c r="MCA127" s="74"/>
      <c r="MCB127" s="74"/>
      <c r="MCC127" s="77"/>
      <c r="MCD127" s="77"/>
      <c r="MCE127" s="11"/>
      <c r="MCK127" s="73"/>
      <c r="MCL127" s="73"/>
      <c r="MCM127" s="73"/>
      <c r="MCN127" s="73"/>
      <c r="MCO127" s="74"/>
      <c r="MCP127" s="74"/>
      <c r="MCQ127" s="77"/>
      <c r="MCR127" s="77"/>
      <c r="MCS127" s="11"/>
      <c r="MCY127" s="73"/>
      <c r="MCZ127" s="73"/>
      <c r="MDA127" s="73"/>
      <c r="MDB127" s="73"/>
      <c r="MDC127" s="74"/>
      <c r="MDD127" s="74"/>
      <c r="MDE127" s="77"/>
      <c r="MDF127" s="77"/>
      <c r="MDG127" s="11"/>
      <c r="MDM127" s="73"/>
      <c r="MDN127" s="73"/>
      <c r="MDO127" s="73"/>
      <c r="MDP127" s="73"/>
      <c r="MDQ127" s="74"/>
      <c r="MDR127" s="74"/>
      <c r="MDS127" s="77"/>
      <c r="MDT127" s="77"/>
      <c r="MDU127" s="11"/>
      <c r="MEA127" s="73"/>
      <c r="MEB127" s="73"/>
      <c r="MEC127" s="73"/>
      <c r="MED127" s="73"/>
      <c r="MEE127" s="74"/>
      <c r="MEF127" s="74"/>
      <c r="MEG127" s="77"/>
      <c r="MEH127" s="77"/>
      <c r="MEI127" s="11"/>
      <c r="MEO127" s="73"/>
      <c r="MEP127" s="73"/>
      <c r="MEQ127" s="73"/>
      <c r="MER127" s="73"/>
      <c r="MES127" s="74"/>
      <c r="MET127" s="74"/>
      <c r="MEU127" s="77"/>
      <c r="MEV127" s="77"/>
      <c r="MEW127" s="11"/>
      <c r="MFC127" s="73"/>
      <c r="MFD127" s="73"/>
      <c r="MFE127" s="73"/>
      <c r="MFF127" s="73"/>
      <c r="MFG127" s="74"/>
      <c r="MFH127" s="74"/>
      <c r="MFI127" s="77"/>
      <c r="MFJ127" s="77"/>
      <c r="MFK127" s="11"/>
      <c r="MFQ127" s="73"/>
      <c r="MFR127" s="73"/>
      <c r="MFS127" s="73"/>
      <c r="MFT127" s="73"/>
      <c r="MFU127" s="74"/>
      <c r="MFV127" s="74"/>
      <c r="MFW127" s="77"/>
      <c r="MFX127" s="77"/>
      <c r="MFY127" s="11"/>
      <c r="MGE127" s="73"/>
      <c r="MGF127" s="73"/>
      <c r="MGG127" s="73"/>
      <c r="MGH127" s="73"/>
      <c r="MGI127" s="74"/>
      <c r="MGJ127" s="74"/>
      <c r="MGK127" s="77"/>
      <c r="MGL127" s="77"/>
      <c r="MGM127" s="11"/>
      <c r="MGS127" s="73"/>
      <c r="MGT127" s="73"/>
      <c r="MGU127" s="73"/>
      <c r="MGV127" s="73"/>
      <c r="MGW127" s="74"/>
      <c r="MGX127" s="74"/>
      <c r="MGY127" s="77"/>
      <c r="MGZ127" s="77"/>
      <c r="MHA127" s="11"/>
      <c r="MHG127" s="73"/>
      <c r="MHH127" s="73"/>
      <c r="MHI127" s="73"/>
      <c r="MHJ127" s="73"/>
      <c r="MHK127" s="74"/>
      <c r="MHL127" s="74"/>
      <c r="MHM127" s="77"/>
      <c r="MHN127" s="77"/>
      <c r="MHO127" s="11"/>
      <c r="MHU127" s="73"/>
      <c r="MHV127" s="73"/>
      <c r="MHW127" s="73"/>
      <c r="MHX127" s="73"/>
      <c r="MHY127" s="74"/>
      <c r="MHZ127" s="74"/>
      <c r="MIA127" s="77"/>
      <c r="MIB127" s="77"/>
      <c r="MIC127" s="11"/>
      <c r="MII127" s="73"/>
      <c r="MIJ127" s="73"/>
      <c r="MIK127" s="73"/>
      <c r="MIL127" s="73"/>
      <c r="MIM127" s="74"/>
      <c r="MIN127" s="74"/>
      <c r="MIO127" s="77"/>
      <c r="MIP127" s="77"/>
      <c r="MIQ127" s="11"/>
      <c r="MIW127" s="73"/>
      <c r="MIX127" s="73"/>
      <c r="MIY127" s="73"/>
      <c r="MIZ127" s="73"/>
      <c r="MJA127" s="74"/>
      <c r="MJB127" s="74"/>
      <c r="MJC127" s="77"/>
      <c r="MJD127" s="77"/>
      <c r="MJE127" s="11"/>
      <c r="MJK127" s="73"/>
      <c r="MJL127" s="73"/>
      <c r="MJM127" s="73"/>
      <c r="MJN127" s="73"/>
      <c r="MJO127" s="74"/>
      <c r="MJP127" s="74"/>
      <c r="MJQ127" s="77"/>
      <c r="MJR127" s="77"/>
      <c r="MJS127" s="11"/>
      <c r="MJY127" s="73"/>
      <c r="MJZ127" s="73"/>
      <c r="MKA127" s="73"/>
      <c r="MKB127" s="73"/>
      <c r="MKC127" s="74"/>
      <c r="MKD127" s="74"/>
      <c r="MKE127" s="77"/>
      <c r="MKF127" s="77"/>
      <c r="MKG127" s="11"/>
      <c r="MKM127" s="73"/>
      <c r="MKN127" s="73"/>
      <c r="MKO127" s="73"/>
      <c r="MKP127" s="73"/>
      <c r="MKQ127" s="74"/>
      <c r="MKR127" s="74"/>
      <c r="MKS127" s="77"/>
      <c r="MKT127" s="77"/>
      <c r="MKU127" s="11"/>
      <c r="MLA127" s="73"/>
      <c r="MLB127" s="73"/>
      <c r="MLC127" s="73"/>
      <c r="MLD127" s="73"/>
      <c r="MLE127" s="74"/>
      <c r="MLF127" s="74"/>
      <c r="MLG127" s="77"/>
      <c r="MLH127" s="77"/>
      <c r="MLI127" s="11"/>
      <c r="MLO127" s="73"/>
      <c r="MLP127" s="73"/>
      <c r="MLQ127" s="73"/>
      <c r="MLR127" s="73"/>
      <c r="MLS127" s="74"/>
      <c r="MLT127" s="74"/>
      <c r="MLU127" s="77"/>
      <c r="MLV127" s="77"/>
      <c r="MLW127" s="11"/>
      <c r="MMC127" s="73"/>
      <c r="MMD127" s="73"/>
      <c r="MME127" s="73"/>
      <c r="MMF127" s="73"/>
      <c r="MMG127" s="74"/>
      <c r="MMH127" s="74"/>
      <c r="MMI127" s="77"/>
      <c r="MMJ127" s="77"/>
      <c r="MMK127" s="11"/>
      <c r="MMQ127" s="73"/>
      <c r="MMR127" s="73"/>
      <c r="MMS127" s="73"/>
      <c r="MMT127" s="73"/>
      <c r="MMU127" s="74"/>
      <c r="MMV127" s="74"/>
      <c r="MMW127" s="77"/>
      <c r="MMX127" s="77"/>
      <c r="MMY127" s="11"/>
      <c r="MNE127" s="73"/>
      <c r="MNF127" s="73"/>
      <c r="MNG127" s="73"/>
      <c r="MNH127" s="73"/>
      <c r="MNI127" s="74"/>
      <c r="MNJ127" s="74"/>
      <c r="MNK127" s="77"/>
      <c r="MNL127" s="77"/>
      <c r="MNM127" s="11"/>
      <c r="MNS127" s="73"/>
      <c r="MNT127" s="73"/>
      <c r="MNU127" s="73"/>
      <c r="MNV127" s="73"/>
      <c r="MNW127" s="74"/>
      <c r="MNX127" s="74"/>
      <c r="MNY127" s="77"/>
      <c r="MNZ127" s="77"/>
      <c r="MOA127" s="11"/>
      <c r="MOG127" s="73"/>
      <c r="MOH127" s="73"/>
      <c r="MOI127" s="73"/>
      <c r="MOJ127" s="73"/>
      <c r="MOK127" s="74"/>
      <c r="MOL127" s="74"/>
      <c r="MOM127" s="77"/>
      <c r="MON127" s="77"/>
      <c r="MOO127" s="11"/>
      <c r="MOU127" s="73"/>
      <c r="MOV127" s="73"/>
      <c r="MOW127" s="73"/>
      <c r="MOX127" s="73"/>
      <c r="MOY127" s="74"/>
      <c r="MOZ127" s="74"/>
      <c r="MPA127" s="77"/>
      <c r="MPB127" s="77"/>
      <c r="MPC127" s="11"/>
      <c r="MPI127" s="73"/>
      <c r="MPJ127" s="73"/>
      <c r="MPK127" s="73"/>
      <c r="MPL127" s="73"/>
      <c r="MPM127" s="74"/>
      <c r="MPN127" s="74"/>
      <c r="MPO127" s="77"/>
      <c r="MPP127" s="77"/>
      <c r="MPQ127" s="11"/>
      <c r="MPW127" s="73"/>
      <c r="MPX127" s="73"/>
      <c r="MPY127" s="73"/>
      <c r="MPZ127" s="73"/>
      <c r="MQA127" s="74"/>
      <c r="MQB127" s="74"/>
      <c r="MQC127" s="77"/>
      <c r="MQD127" s="77"/>
      <c r="MQE127" s="11"/>
      <c r="MQK127" s="73"/>
      <c r="MQL127" s="73"/>
      <c r="MQM127" s="73"/>
      <c r="MQN127" s="73"/>
      <c r="MQO127" s="74"/>
      <c r="MQP127" s="74"/>
      <c r="MQQ127" s="77"/>
      <c r="MQR127" s="77"/>
      <c r="MQS127" s="11"/>
      <c r="MQY127" s="73"/>
      <c r="MQZ127" s="73"/>
      <c r="MRA127" s="73"/>
      <c r="MRB127" s="73"/>
      <c r="MRC127" s="74"/>
      <c r="MRD127" s="74"/>
      <c r="MRE127" s="77"/>
      <c r="MRF127" s="77"/>
      <c r="MRG127" s="11"/>
      <c r="MRM127" s="73"/>
      <c r="MRN127" s="73"/>
      <c r="MRO127" s="73"/>
      <c r="MRP127" s="73"/>
      <c r="MRQ127" s="74"/>
      <c r="MRR127" s="74"/>
      <c r="MRS127" s="77"/>
      <c r="MRT127" s="77"/>
      <c r="MRU127" s="11"/>
      <c r="MSA127" s="73"/>
      <c r="MSB127" s="73"/>
      <c r="MSC127" s="73"/>
      <c r="MSD127" s="73"/>
      <c r="MSE127" s="74"/>
      <c r="MSF127" s="74"/>
      <c r="MSG127" s="77"/>
      <c r="MSH127" s="77"/>
      <c r="MSI127" s="11"/>
      <c r="MSO127" s="73"/>
      <c r="MSP127" s="73"/>
      <c r="MSQ127" s="73"/>
      <c r="MSR127" s="73"/>
      <c r="MSS127" s="74"/>
      <c r="MST127" s="74"/>
      <c r="MSU127" s="77"/>
      <c r="MSV127" s="77"/>
      <c r="MSW127" s="11"/>
      <c r="MTC127" s="73"/>
      <c r="MTD127" s="73"/>
      <c r="MTE127" s="73"/>
      <c r="MTF127" s="73"/>
      <c r="MTG127" s="74"/>
      <c r="MTH127" s="74"/>
      <c r="MTI127" s="77"/>
      <c r="MTJ127" s="77"/>
      <c r="MTK127" s="11"/>
      <c r="MTQ127" s="73"/>
      <c r="MTR127" s="73"/>
      <c r="MTS127" s="73"/>
      <c r="MTT127" s="73"/>
      <c r="MTU127" s="74"/>
      <c r="MTV127" s="74"/>
      <c r="MTW127" s="77"/>
      <c r="MTX127" s="77"/>
      <c r="MTY127" s="11"/>
      <c r="MUE127" s="73"/>
      <c r="MUF127" s="73"/>
      <c r="MUG127" s="73"/>
      <c r="MUH127" s="73"/>
      <c r="MUI127" s="74"/>
      <c r="MUJ127" s="74"/>
      <c r="MUK127" s="77"/>
      <c r="MUL127" s="77"/>
      <c r="MUM127" s="11"/>
      <c r="MUS127" s="73"/>
      <c r="MUT127" s="73"/>
      <c r="MUU127" s="73"/>
      <c r="MUV127" s="73"/>
      <c r="MUW127" s="74"/>
      <c r="MUX127" s="74"/>
      <c r="MUY127" s="77"/>
      <c r="MUZ127" s="77"/>
      <c r="MVA127" s="11"/>
      <c r="MVG127" s="73"/>
      <c r="MVH127" s="73"/>
      <c r="MVI127" s="73"/>
      <c r="MVJ127" s="73"/>
      <c r="MVK127" s="74"/>
      <c r="MVL127" s="74"/>
      <c r="MVM127" s="77"/>
      <c r="MVN127" s="77"/>
      <c r="MVO127" s="11"/>
      <c r="MVU127" s="73"/>
      <c r="MVV127" s="73"/>
      <c r="MVW127" s="73"/>
      <c r="MVX127" s="73"/>
      <c r="MVY127" s="74"/>
      <c r="MVZ127" s="74"/>
      <c r="MWA127" s="77"/>
      <c r="MWB127" s="77"/>
      <c r="MWC127" s="11"/>
      <c r="MWI127" s="73"/>
      <c r="MWJ127" s="73"/>
      <c r="MWK127" s="73"/>
      <c r="MWL127" s="73"/>
      <c r="MWM127" s="74"/>
      <c r="MWN127" s="74"/>
      <c r="MWO127" s="77"/>
      <c r="MWP127" s="77"/>
      <c r="MWQ127" s="11"/>
      <c r="MWW127" s="73"/>
      <c r="MWX127" s="73"/>
      <c r="MWY127" s="73"/>
      <c r="MWZ127" s="73"/>
      <c r="MXA127" s="74"/>
      <c r="MXB127" s="74"/>
      <c r="MXC127" s="77"/>
      <c r="MXD127" s="77"/>
      <c r="MXE127" s="11"/>
      <c r="MXK127" s="73"/>
      <c r="MXL127" s="73"/>
      <c r="MXM127" s="73"/>
      <c r="MXN127" s="73"/>
      <c r="MXO127" s="74"/>
      <c r="MXP127" s="74"/>
      <c r="MXQ127" s="77"/>
      <c r="MXR127" s="77"/>
      <c r="MXS127" s="11"/>
      <c r="MXY127" s="73"/>
      <c r="MXZ127" s="73"/>
      <c r="MYA127" s="73"/>
      <c r="MYB127" s="73"/>
      <c r="MYC127" s="74"/>
      <c r="MYD127" s="74"/>
      <c r="MYE127" s="77"/>
      <c r="MYF127" s="77"/>
      <c r="MYG127" s="11"/>
      <c r="MYM127" s="73"/>
      <c r="MYN127" s="73"/>
      <c r="MYO127" s="73"/>
      <c r="MYP127" s="73"/>
      <c r="MYQ127" s="74"/>
      <c r="MYR127" s="74"/>
      <c r="MYS127" s="77"/>
      <c r="MYT127" s="77"/>
      <c r="MYU127" s="11"/>
      <c r="MZA127" s="73"/>
      <c r="MZB127" s="73"/>
      <c r="MZC127" s="73"/>
      <c r="MZD127" s="73"/>
      <c r="MZE127" s="74"/>
      <c r="MZF127" s="74"/>
      <c r="MZG127" s="77"/>
      <c r="MZH127" s="77"/>
      <c r="MZI127" s="11"/>
      <c r="MZO127" s="73"/>
      <c r="MZP127" s="73"/>
      <c r="MZQ127" s="73"/>
      <c r="MZR127" s="73"/>
      <c r="MZS127" s="74"/>
      <c r="MZT127" s="74"/>
      <c r="MZU127" s="77"/>
      <c r="MZV127" s="77"/>
      <c r="MZW127" s="11"/>
      <c r="NAC127" s="73"/>
      <c r="NAD127" s="73"/>
      <c r="NAE127" s="73"/>
      <c r="NAF127" s="73"/>
      <c r="NAG127" s="74"/>
      <c r="NAH127" s="74"/>
      <c r="NAI127" s="77"/>
      <c r="NAJ127" s="77"/>
      <c r="NAK127" s="11"/>
      <c r="NAQ127" s="73"/>
      <c r="NAR127" s="73"/>
      <c r="NAS127" s="73"/>
      <c r="NAT127" s="73"/>
      <c r="NAU127" s="74"/>
      <c r="NAV127" s="74"/>
      <c r="NAW127" s="77"/>
      <c r="NAX127" s="77"/>
      <c r="NAY127" s="11"/>
      <c r="NBE127" s="73"/>
      <c r="NBF127" s="73"/>
      <c r="NBG127" s="73"/>
      <c r="NBH127" s="73"/>
      <c r="NBI127" s="74"/>
      <c r="NBJ127" s="74"/>
      <c r="NBK127" s="77"/>
      <c r="NBL127" s="77"/>
      <c r="NBM127" s="11"/>
      <c r="NBS127" s="73"/>
      <c r="NBT127" s="73"/>
      <c r="NBU127" s="73"/>
      <c r="NBV127" s="73"/>
      <c r="NBW127" s="74"/>
      <c r="NBX127" s="74"/>
      <c r="NBY127" s="77"/>
      <c r="NBZ127" s="77"/>
      <c r="NCA127" s="11"/>
      <c r="NCG127" s="73"/>
      <c r="NCH127" s="73"/>
      <c r="NCI127" s="73"/>
      <c r="NCJ127" s="73"/>
      <c r="NCK127" s="74"/>
      <c r="NCL127" s="74"/>
      <c r="NCM127" s="77"/>
      <c r="NCN127" s="77"/>
      <c r="NCO127" s="11"/>
      <c r="NCU127" s="73"/>
      <c r="NCV127" s="73"/>
      <c r="NCW127" s="73"/>
      <c r="NCX127" s="73"/>
      <c r="NCY127" s="74"/>
      <c r="NCZ127" s="74"/>
      <c r="NDA127" s="77"/>
      <c r="NDB127" s="77"/>
      <c r="NDC127" s="11"/>
      <c r="NDI127" s="73"/>
      <c r="NDJ127" s="73"/>
      <c r="NDK127" s="73"/>
      <c r="NDL127" s="73"/>
      <c r="NDM127" s="74"/>
      <c r="NDN127" s="74"/>
      <c r="NDO127" s="77"/>
      <c r="NDP127" s="77"/>
      <c r="NDQ127" s="11"/>
      <c r="NDW127" s="73"/>
      <c r="NDX127" s="73"/>
      <c r="NDY127" s="73"/>
      <c r="NDZ127" s="73"/>
      <c r="NEA127" s="74"/>
      <c r="NEB127" s="74"/>
      <c r="NEC127" s="77"/>
      <c r="NED127" s="77"/>
      <c r="NEE127" s="11"/>
      <c r="NEK127" s="73"/>
      <c r="NEL127" s="73"/>
      <c r="NEM127" s="73"/>
      <c r="NEN127" s="73"/>
      <c r="NEO127" s="74"/>
      <c r="NEP127" s="74"/>
      <c r="NEQ127" s="77"/>
      <c r="NER127" s="77"/>
      <c r="NES127" s="11"/>
      <c r="NEY127" s="73"/>
      <c r="NEZ127" s="73"/>
      <c r="NFA127" s="73"/>
      <c r="NFB127" s="73"/>
      <c r="NFC127" s="74"/>
      <c r="NFD127" s="74"/>
      <c r="NFE127" s="77"/>
      <c r="NFF127" s="77"/>
      <c r="NFG127" s="11"/>
      <c r="NFM127" s="73"/>
      <c r="NFN127" s="73"/>
      <c r="NFO127" s="73"/>
      <c r="NFP127" s="73"/>
      <c r="NFQ127" s="74"/>
      <c r="NFR127" s="74"/>
      <c r="NFS127" s="77"/>
      <c r="NFT127" s="77"/>
      <c r="NFU127" s="11"/>
      <c r="NGA127" s="73"/>
      <c r="NGB127" s="73"/>
      <c r="NGC127" s="73"/>
      <c r="NGD127" s="73"/>
      <c r="NGE127" s="74"/>
      <c r="NGF127" s="74"/>
      <c r="NGG127" s="77"/>
      <c r="NGH127" s="77"/>
      <c r="NGI127" s="11"/>
      <c r="NGO127" s="73"/>
      <c r="NGP127" s="73"/>
      <c r="NGQ127" s="73"/>
      <c r="NGR127" s="73"/>
      <c r="NGS127" s="74"/>
      <c r="NGT127" s="74"/>
      <c r="NGU127" s="77"/>
      <c r="NGV127" s="77"/>
      <c r="NGW127" s="11"/>
      <c r="NHC127" s="73"/>
      <c r="NHD127" s="73"/>
      <c r="NHE127" s="73"/>
      <c r="NHF127" s="73"/>
      <c r="NHG127" s="74"/>
      <c r="NHH127" s="74"/>
      <c r="NHI127" s="77"/>
      <c r="NHJ127" s="77"/>
      <c r="NHK127" s="11"/>
      <c r="NHQ127" s="73"/>
      <c r="NHR127" s="73"/>
      <c r="NHS127" s="73"/>
      <c r="NHT127" s="73"/>
      <c r="NHU127" s="74"/>
      <c r="NHV127" s="74"/>
      <c r="NHW127" s="77"/>
      <c r="NHX127" s="77"/>
      <c r="NHY127" s="11"/>
      <c r="NIE127" s="73"/>
      <c r="NIF127" s="73"/>
      <c r="NIG127" s="73"/>
      <c r="NIH127" s="73"/>
      <c r="NII127" s="74"/>
      <c r="NIJ127" s="74"/>
      <c r="NIK127" s="77"/>
      <c r="NIL127" s="77"/>
      <c r="NIM127" s="11"/>
      <c r="NIS127" s="73"/>
      <c r="NIT127" s="73"/>
      <c r="NIU127" s="73"/>
      <c r="NIV127" s="73"/>
      <c r="NIW127" s="74"/>
      <c r="NIX127" s="74"/>
      <c r="NIY127" s="77"/>
      <c r="NIZ127" s="77"/>
      <c r="NJA127" s="11"/>
      <c r="NJG127" s="73"/>
      <c r="NJH127" s="73"/>
      <c r="NJI127" s="73"/>
      <c r="NJJ127" s="73"/>
      <c r="NJK127" s="74"/>
      <c r="NJL127" s="74"/>
      <c r="NJM127" s="77"/>
      <c r="NJN127" s="77"/>
      <c r="NJO127" s="11"/>
      <c r="NJU127" s="73"/>
      <c r="NJV127" s="73"/>
      <c r="NJW127" s="73"/>
      <c r="NJX127" s="73"/>
      <c r="NJY127" s="74"/>
      <c r="NJZ127" s="74"/>
      <c r="NKA127" s="77"/>
      <c r="NKB127" s="77"/>
      <c r="NKC127" s="11"/>
      <c r="NKI127" s="73"/>
      <c r="NKJ127" s="73"/>
      <c r="NKK127" s="73"/>
      <c r="NKL127" s="73"/>
      <c r="NKM127" s="74"/>
      <c r="NKN127" s="74"/>
      <c r="NKO127" s="77"/>
      <c r="NKP127" s="77"/>
      <c r="NKQ127" s="11"/>
      <c r="NKW127" s="73"/>
      <c r="NKX127" s="73"/>
      <c r="NKY127" s="73"/>
      <c r="NKZ127" s="73"/>
      <c r="NLA127" s="74"/>
      <c r="NLB127" s="74"/>
      <c r="NLC127" s="77"/>
      <c r="NLD127" s="77"/>
      <c r="NLE127" s="11"/>
      <c r="NLK127" s="73"/>
      <c r="NLL127" s="73"/>
      <c r="NLM127" s="73"/>
      <c r="NLN127" s="73"/>
      <c r="NLO127" s="74"/>
      <c r="NLP127" s="74"/>
      <c r="NLQ127" s="77"/>
      <c r="NLR127" s="77"/>
      <c r="NLS127" s="11"/>
      <c r="NLY127" s="73"/>
      <c r="NLZ127" s="73"/>
      <c r="NMA127" s="73"/>
      <c r="NMB127" s="73"/>
      <c r="NMC127" s="74"/>
      <c r="NMD127" s="74"/>
      <c r="NME127" s="77"/>
      <c r="NMF127" s="77"/>
      <c r="NMG127" s="11"/>
      <c r="NMM127" s="73"/>
      <c r="NMN127" s="73"/>
      <c r="NMO127" s="73"/>
      <c r="NMP127" s="73"/>
      <c r="NMQ127" s="74"/>
      <c r="NMR127" s="74"/>
      <c r="NMS127" s="77"/>
      <c r="NMT127" s="77"/>
      <c r="NMU127" s="11"/>
      <c r="NNA127" s="73"/>
      <c r="NNB127" s="73"/>
      <c r="NNC127" s="73"/>
      <c r="NND127" s="73"/>
      <c r="NNE127" s="74"/>
      <c r="NNF127" s="74"/>
      <c r="NNG127" s="77"/>
      <c r="NNH127" s="77"/>
      <c r="NNI127" s="11"/>
      <c r="NNO127" s="73"/>
      <c r="NNP127" s="73"/>
      <c r="NNQ127" s="73"/>
      <c r="NNR127" s="73"/>
      <c r="NNS127" s="74"/>
      <c r="NNT127" s="74"/>
      <c r="NNU127" s="77"/>
      <c r="NNV127" s="77"/>
      <c r="NNW127" s="11"/>
      <c r="NOC127" s="73"/>
      <c r="NOD127" s="73"/>
      <c r="NOE127" s="73"/>
      <c r="NOF127" s="73"/>
      <c r="NOG127" s="74"/>
      <c r="NOH127" s="74"/>
      <c r="NOI127" s="77"/>
      <c r="NOJ127" s="77"/>
      <c r="NOK127" s="11"/>
      <c r="NOQ127" s="73"/>
      <c r="NOR127" s="73"/>
      <c r="NOS127" s="73"/>
      <c r="NOT127" s="73"/>
      <c r="NOU127" s="74"/>
      <c r="NOV127" s="74"/>
      <c r="NOW127" s="77"/>
      <c r="NOX127" s="77"/>
      <c r="NOY127" s="11"/>
      <c r="NPE127" s="73"/>
      <c r="NPF127" s="73"/>
      <c r="NPG127" s="73"/>
      <c r="NPH127" s="73"/>
      <c r="NPI127" s="74"/>
      <c r="NPJ127" s="74"/>
      <c r="NPK127" s="77"/>
      <c r="NPL127" s="77"/>
      <c r="NPM127" s="11"/>
      <c r="NPS127" s="73"/>
      <c r="NPT127" s="73"/>
      <c r="NPU127" s="73"/>
      <c r="NPV127" s="73"/>
      <c r="NPW127" s="74"/>
      <c r="NPX127" s="74"/>
      <c r="NPY127" s="77"/>
      <c r="NPZ127" s="77"/>
      <c r="NQA127" s="11"/>
      <c r="NQG127" s="73"/>
      <c r="NQH127" s="73"/>
      <c r="NQI127" s="73"/>
      <c r="NQJ127" s="73"/>
      <c r="NQK127" s="74"/>
      <c r="NQL127" s="74"/>
      <c r="NQM127" s="77"/>
      <c r="NQN127" s="77"/>
      <c r="NQO127" s="11"/>
      <c r="NQU127" s="73"/>
      <c r="NQV127" s="73"/>
      <c r="NQW127" s="73"/>
      <c r="NQX127" s="73"/>
      <c r="NQY127" s="74"/>
      <c r="NQZ127" s="74"/>
      <c r="NRA127" s="77"/>
      <c r="NRB127" s="77"/>
      <c r="NRC127" s="11"/>
      <c r="NRI127" s="73"/>
      <c r="NRJ127" s="73"/>
      <c r="NRK127" s="73"/>
      <c r="NRL127" s="73"/>
      <c r="NRM127" s="74"/>
      <c r="NRN127" s="74"/>
      <c r="NRO127" s="77"/>
      <c r="NRP127" s="77"/>
      <c r="NRQ127" s="11"/>
      <c r="NRW127" s="73"/>
      <c r="NRX127" s="73"/>
      <c r="NRY127" s="73"/>
      <c r="NRZ127" s="73"/>
      <c r="NSA127" s="74"/>
      <c r="NSB127" s="74"/>
      <c r="NSC127" s="77"/>
      <c r="NSD127" s="77"/>
      <c r="NSE127" s="11"/>
      <c r="NSK127" s="73"/>
      <c r="NSL127" s="73"/>
      <c r="NSM127" s="73"/>
      <c r="NSN127" s="73"/>
      <c r="NSO127" s="74"/>
      <c r="NSP127" s="74"/>
      <c r="NSQ127" s="77"/>
      <c r="NSR127" s="77"/>
      <c r="NSS127" s="11"/>
      <c r="NSY127" s="73"/>
      <c r="NSZ127" s="73"/>
      <c r="NTA127" s="73"/>
      <c r="NTB127" s="73"/>
      <c r="NTC127" s="74"/>
      <c r="NTD127" s="74"/>
      <c r="NTE127" s="77"/>
      <c r="NTF127" s="77"/>
      <c r="NTG127" s="11"/>
      <c r="NTM127" s="73"/>
      <c r="NTN127" s="73"/>
      <c r="NTO127" s="73"/>
      <c r="NTP127" s="73"/>
      <c r="NTQ127" s="74"/>
      <c r="NTR127" s="74"/>
      <c r="NTS127" s="77"/>
      <c r="NTT127" s="77"/>
      <c r="NTU127" s="11"/>
      <c r="NUA127" s="73"/>
      <c r="NUB127" s="73"/>
      <c r="NUC127" s="73"/>
      <c r="NUD127" s="73"/>
      <c r="NUE127" s="74"/>
      <c r="NUF127" s="74"/>
      <c r="NUG127" s="77"/>
      <c r="NUH127" s="77"/>
      <c r="NUI127" s="11"/>
      <c r="NUO127" s="73"/>
      <c r="NUP127" s="73"/>
      <c r="NUQ127" s="73"/>
      <c r="NUR127" s="73"/>
      <c r="NUS127" s="74"/>
      <c r="NUT127" s="74"/>
      <c r="NUU127" s="77"/>
      <c r="NUV127" s="77"/>
      <c r="NUW127" s="11"/>
      <c r="NVC127" s="73"/>
      <c r="NVD127" s="73"/>
      <c r="NVE127" s="73"/>
      <c r="NVF127" s="73"/>
      <c r="NVG127" s="74"/>
      <c r="NVH127" s="74"/>
      <c r="NVI127" s="77"/>
      <c r="NVJ127" s="77"/>
      <c r="NVK127" s="11"/>
      <c r="NVQ127" s="73"/>
      <c r="NVR127" s="73"/>
      <c r="NVS127" s="73"/>
      <c r="NVT127" s="73"/>
      <c r="NVU127" s="74"/>
      <c r="NVV127" s="74"/>
      <c r="NVW127" s="77"/>
      <c r="NVX127" s="77"/>
      <c r="NVY127" s="11"/>
      <c r="NWE127" s="73"/>
      <c r="NWF127" s="73"/>
      <c r="NWG127" s="73"/>
      <c r="NWH127" s="73"/>
      <c r="NWI127" s="74"/>
      <c r="NWJ127" s="74"/>
      <c r="NWK127" s="77"/>
      <c r="NWL127" s="77"/>
      <c r="NWM127" s="11"/>
      <c r="NWS127" s="73"/>
      <c r="NWT127" s="73"/>
      <c r="NWU127" s="73"/>
      <c r="NWV127" s="73"/>
      <c r="NWW127" s="74"/>
      <c r="NWX127" s="74"/>
      <c r="NWY127" s="77"/>
      <c r="NWZ127" s="77"/>
      <c r="NXA127" s="11"/>
      <c r="NXG127" s="73"/>
      <c r="NXH127" s="73"/>
      <c r="NXI127" s="73"/>
      <c r="NXJ127" s="73"/>
      <c r="NXK127" s="74"/>
      <c r="NXL127" s="74"/>
      <c r="NXM127" s="77"/>
      <c r="NXN127" s="77"/>
      <c r="NXO127" s="11"/>
      <c r="NXU127" s="73"/>
      <c r="NXV127" s="73"/>
      <c r="NXW127" s="73"/>
      <c r="NXX127" s="73"/>
      <c r="NXY127" s="74"/>
      <c r="NXZ127" s="74"/>
      <c r="NYA127" s="77"/>
      <c r="NYB127" s="77"/>
      <c r="NYC127" s="11"/>
      <c r="NYI127" s="73"/>
      <c r="NYJ127" s="73"/>
      <c r="NYK127" s="73"/>
      <c r="NYL127" s="73"/>
      <c r="NYM127" s="74"/>
      <c r="NYN127" s="74"/>
      <c r="NYO127" s="77"/>
      <c r="NYP127" s="77"/>
      <c r="NYQ127" s="11"/>
      <c r="NYW127" s="73"/>
      <c r="NYX127" s="73"/>
      <c r="NYY127" s="73"/>
      <c r="NYZ127" s="73"/>
      <c r="NZA127" s="74"/>
      <c r="NZB127" s="74"/>
      <c r="NZC127" s="77"/>
      <c r="NZD127" s="77"/>
      <c r="NZE127" s="11"/>
      <c r="NZK127" s="73"/>
      <c r="NZL127" s="73"/>
      <c r="NZM127" s="73"/>
      <c r="NZN127" s="73"/>
      <c r="NZO127" s="74"/>
      <c r="NZP127" s="74"/>
      <c r="NZQ127" s="77"/>
      <c r="NZR127" s="77"/>
      <c r="NZS127" s="11"/>
      <c r="NZY127" s="73"/>
      <c r="NZZ127" s="73"/>
      <c r="OAA127" s="73"/>
      <c r="OAB127" s="73"/>
      <c r="OAC127" s="74"/>
      <c r="OAD127" s="74"/>
      <c r="OAE127" s="77"/>
      <c r="OAF127" s="77"/>
      <c r="OAG127" s="11"/>
      <c r="OAM127" s="73"/>
      <c r="OAN127" s="73"/>
      <c r="OAO127" s="73"/>
      <c r="OAP127" s="73"/>
      <c r="OAQ127" s="74"/>
      <c r="OAR127" s="74"/>
      <c r="OAS127" s="77"/>
      <c r="OAT127" s="77"/>
      <c r="OAU127" s="11"/>
      <c r="OBA127" s="73"/>
      <c r="OBB127" s="73"/>
      <c r="OBC127" s="73"/>
      <c r="OBD127" s="73"/>
      <c r="OBE127" s="74"/>
      <c r="OBF127" s="74"/>
      <c r="OBG127" s="77"/>
      <c r="OBH127" s="77"/>
      <c r="OBI127" s="11"/>
      <c r="OBO127" s="73"/>
      <c r="OBP127" s="73"/>
      <c r="OBQ127" s="73"/>
      <c r="OBR127" s="73"/>
      <c r="OBS127" s="74"/>
      <c r="OBT127" s="74"/>
      <c r="OBU127" s="77"/>
      <c r="OBV127" s="77"/>
      <c r="OBW127" s="11"/>
      <c r="OCC127" s="73"/>
      <c r="OCD127" s="73"/>
      <c r="OCE127" s="73"/>
      <c r="OCF127" s="73"/>
      <c r="OCG127" s="74"/>
      <c r="OCH127" s="74"/>
      <c r="OCI127" s="77"/>
      <c r="OCJ127" s="77"/>
      <c r="OCK127" s="11"/>
      <c r="OCQ127" s="73"/>
      <c r="OCR127" s="73"/>
      <c r="OCS127" s="73"/>
      <c r="OCT127" s="73"/>
      <c r="OCU127" s="74"/>
      <c r="OCV127" s="74"/>
      <c r="OCW127" s="77"/>
      <c r="OCX127" s="77"/>
      <c r="OCY127" s="11"/>
      <c r="ODE127" s="73"/>
      <c r="ODF127" s="73"/>
      <c r="ODG127" s="73"/>
      <c r="ODH127" s="73"/>
      <c r="ODI127" s="74"/>
      <c r="ODJ127" s="74"/>
      <c r="ODK127" s="77"/>
      <c r="ODL127" s="77"/>
      <c r="ODM127" s="11"/>
      <c r="ODS127" s="73"/>
      <c r="ODT127" s="73"/>
      <c r="ODU127" s="73"/>
      <c r="ODV127" s="73"/>
      <c r="ODW127" s="74"/>
      <c r="ODX127" s="74"/>
      <c r="ODY127" s="77"/>
      <c r="ODZ127" s="77"/>
      <c r="OEA127" s="11"/>
      <c r="OEG127" s="73"/>
      <c r="OEH127" s="73"/>
      <c r="OEI127" s="73"/>
      <c r="OEJ127" s="73"/>
      <c r="OEK127" s="74"/>
      <c r="OEL127" s="74"/>
      <c r="OEM127" s="77"/>
      <c r="OEN127" s="77"/>
      <c r="OEO127" s="11"/>
      <c r="OEU127" s="73"/>
      <c r="OEV127" s="73"/>
      <c r="OEW127" s="73"/>
      <c r="OEX127" s="73"/>
      <c r="OEY127" s="74"/>
      <c r="OEZ127" s="74"/>
      <c r="OFA127" s="77"/>
      <c r="OFB127" s="77"/>
      <c r="OFC127" s="11"/>
      <c r="OFI127" s="73"/>
      <c r="OFJ127" s="73"/>
      <c r="OFK127" s="73"/>
      <c r="OFL127" s="73"/>
      <c r="OFM127" s="74"/>
      <c r="OFN127" s="74"/>
      <c r="OFO127" s="77"/>
      <c r="OFP127" s="77"/>
      <c r="OFQ127" s="11"/>
      <c r="OFW127" s="73"/>
      <c r="OFX127" s="73"/>
      <c r="OFY127" s="73"/>
      <c r="OFZ127" s="73"/>
      <c r="OGA127" s="74"/>
      <c r="OGB127" s="74"/>
      <c r="OGC127" s="77"/>
      <c r="OGD127" s="77"/>
      <c r="OGE127" s="11"/>
      <c r="OGK127" s="73"/>
      <c r="OGL127" s="73"/>
      <c r="OGM127" s="73"/>
      <c r="OGN127" s="73"/>
      <c r="OGO127" s="74"/>
      <c r="OGP127" s="74"/>
      <c r="OGQ127" s="77"/>
      <c r="OGR127" s="77"/>
      <c r="OGS127" s="11"/>
      <c r="OGY127" s="73"/>
      <c r="OGZ127" s="73"/>
      <c r="OHA127" s="73"/>
      <c r="OHB127" s="73"/>
      <c r="OHC127" s="74"/>
      <c r="OHD127" s="74"/>
      <c r="OHE127" s="77"/>
      <c r="OHF127" s="77"/>
      <c r="OHG127" s="11"/>
      <c r="OHM127" s="73"/>
      <c r="OHN127" s="73"/>
      <c r="OHO127" s="73"/>
      <c r="OHP127" s="73"/>
      <c r="OHQ127" s="74"/>
      <c r="OHR127" s="74"/>
      <c r="OHS127" s="77"/>
      <c r="OHT127" s="77"/>
      <c r="OHU127" s="11"/>
      <c r="OIA127" s="73"/>
      <c r="OIB127" s="73"/>
      <c r="OIC127" s="73"/>
      <c r="OID127" s="73"/>
      <c r="OIE127" s="74"/>
      <c r="OIF127" s="74"/>
      <c r="OIG127" s="77"/>
      <c r="OIH127" s="77"/>
      <c r="OII127" s="11"/>
      <c r="OIO127" s="73"/>
      <c r="OIP127" s="73"/>
      <c r="OIQ127" s="73"/>
      <c r="OIR127" s="73"/>
      <c r="OIS127" s="74"/>
      <c r="OIT127" s="74"/>
      <c r="OIU127" s="77"/>
      <c r="OIV127" s="77"/>
      <c r="OIW127" s="11"/>
      <c r="OJC127" s="73"/>
      <c r="OJD127" s="73"/>
      <c r="OJE127" s="73"/>
      <c r="OJF127" s="73"/>
      <c r="OJG127" s="74"/>
      <c r="OJH127" s="74"/>
      <c r="OJI127" s="77"/>
      <c r="OJJ127" s="77"/>
      <c r="OJK127" s="11"/>
      <c r="OJQ127" s="73"/>
      <c r="OJR127" s="73"/>
      <c r="OJS127" s="73"/>
      <c r="OJT127" s="73"/>
      <c r="OJU127" s="74"/>
      <c r="OJV127" s="74"/>
      <c r="OJW127" s="77"/>
      <c r="OJX127" s="77"/>
      <c r="OJY127" s="11"/>
      <c r="OKE127" s="73"/>
      <c r="OKF127" s="73"/>
      <c r="OKG127" s="73"/>
      <c r="OKH127" s="73"/>
      <c r="OKI127" s="74"/>
      <c r="OKJ127" s="74"/>
      <c r="OKK127" s="77"/>
      <c r="OKL127" s="77"/>
      <c r="OKM127" s="11"/>
      <c r="OKS127" s="73"/>
      <c r="OKT127" s="73"/>
      <c r="OKU127" s="73"/>
      <c r="OKV127" s="73"/>
      <c r="OKW127" s="74"/>
      <c r="OKX127" s="74"/>
      <c r="OKY127" s="77"/>
      <c r="OKZ127" s="77"/>
      <c r="OLA127" s="11"/>
      <c r="OLG127" s="73"/>
      <c r="OLH127" s="73"/>
      <c r="OLI127" s="73"/>
      <c r="OLJ127" s="73"/>
      <c r="OLK127" s="74"/>
      <c r="OLL127" s="74"/>
      <c r="OLM127" s="77"/>
      <c r="OLN127" s="77"/>
      <c r="OLO127" s="11"/>
      <c r="OLU127" s="73"/>
      <c r="OLV127" s="73"/>
      <c r="OLW127" s="73"/>
      <c r="OLX127" s="73"/>
      <c r="OLY127" s="74"/>
      <c r="OLZ127" s="74"/>
      <c r="OMA127" s="77"/>
      <c r="OMB127" s="77"/>
      <c r="OMC127" s="11"/>
      <c r="OMI127" s="73"/>
      <c r="OMJ127" s="73"/>
      <c r="OMK127" s="73"/>
      <c r="OML127" s="73"/>
      <c r="OMM127" s="74"/>
      <c r="OMN127" s="74"/>
      <c r="OMO127" s="77"/>
      <c r="OMP127" s="77"/>
      <c r="OMQ127" s="11"/>
      <c r="OMW127" s="73"/>
      <c r="OMX127" s="73"/>
      <c r="OMY127" s="73"/>
      <c r="OMZ127" s="73"/>
      <c r="ONA127" s="74"/>
      <c r="ONB127" s="74"/>
      <c r="ONC127" s="77"/>
      <c r="OND127" s="77"/>
      <c r="ONE127" s="11"/>
      <c r="ONK127" s="73"/>
      <c r="ONL127" s="73"/>
      <c r="ONM127" s="73"/>
      <c r="ONN127" s="73"/>
      <c r="ONO127" s="74"/>
      <c r="ONP127" s="74"/>
      <c r="ONQ127" s="77"/>
      <c r="ONR127" s="77"/>
      <c r="ONS127" s="11"/>
      <c r="ONY127" s="73"/>
      <c r="ONZ127" s="73"/>
      <c r="OOA127" s="73"/>
      <c r="OOB127" s="73"/>
      <c r="OOC127" s="74"/>
      <c r="OOD127" s="74"/>
      <c r="OOE127" s="77"/>
      <c r="OOF127" s="77"/>
      <c r="OOG127" s="11"/>
      <c r="OOM127" s="73"/>
      <c r="OON127" s="73"/>
      <c r="OOO127" s="73"/>
      <c r="OOP127" s="73"/>
      <c r="OOQ127" s="74"/>
      <c r="OOR127" s="74"/>
      <c r="OOS127" s="77"/>
      <c r="OOT127" s="77"/>
      <c r="OOU127" s="11"/>
      <c r="OPA127" s="73"/>
      <c r="OPB127" s="73"/>
      <c r="OPC127" s="73"/>
      <c r="OPD127" s="73"/>
      <c r="OPE127" s="74"/>
      <c r="OPF127" s="74"/>
      <c r="OPG127" s="77"/>
      <c r="OPH127" s="77"/>
      <c r="OPI127" s="11"/>
      <c r="OPO127" s="73"/>
      <c r="OPP127" s="73"/>
      <c r="OPQ127" s="73"/>
      <c r="OPR127" s="73"/>
      <c r="OPS127" s="74"/>
      <c r="OPT127" s="74"/>
      <c r="OPU127" s="77"/>
      <c r="OPV127" s="77"/>
      <c r="OPW127" s="11"/>
      <c r="OQC127" s="73"/>
      <c r="OQD127" s="73"/>
      <c r="OQE127" s="73"/>
      <c r="OQF127" s="73"/>
      <c r="OQG127" s="74"/>
      <c r="OQH127" s="74"/>
      <c r="OQI127" s="77"/>
      <c r="OQJ127" s="77"/>
      <c r="OQK127" s="11"/>
      <c r="OQQ127" s="73"/>
      <c r="OQR127" s="73"/>
      <c r="OQS127" s="73"/>
      <c r="OQT127" s="73"/>
      <c r="OQU127" s="74"/>
      <c r="OQV127" s="74"/>
      <c r="OQW127" s="77"/>
      <c r="OQX127" s="77"/>
      <c r="OQY127" s="11"/>
      <c r="ORE127" s="73"/>
      <c r="ORF127" s="73"/>
      <c r="ORG127" s="73"/>
      <c r="ORH127" s="73"/>
      <c r="ORI127" s="74"/>
      <c r="ORJ127" s="74"/>
      <c r="ORK127" s="77"/>
      <c r="ORL127" s="77"/>
      <c r="ORM127" s="11"/>
      <c r="ORS127" s="73"/>
      <c r="ORT127" s="73"/>
      <c r="ORU127" s="73"/>
      <c r="ORV127" s="73"/>
      <c r="ORW127" s="74"/>
      <c r="ORX127" s="74"/>
      <c r="ORY127" s="77"/>
      <c r="ORZ127" s="77"/>
      <c r="OSA127" s="11"/>
      <c r="OSG127" s="73"/>
      <c r="OSH127" s="73"/>
      <c r="OSI127" s="73"/>
      <c r="OSJ127" s="73"/>
      <c r="OSK127" s="74"/>
      <c r="OSL127" s="74"/>
      <c r="OSM127" s="77"/>
      <c r="OSN127" s="77"/>
      <c r="OSO127" s="11"/>
      <c r="OSU127" s="73"/>
      <c r="OSV127" s="73"/>
      <c r="OSW127" s="73"/>
      <c r="OSX127" s="73"/>
      <c r="OSY127" s="74"/>
      <c r="OSZ127" s="74"/>
      <c r="OTA127" s="77"/>
      <c r="OTB127" s="77"/>
      <c r="OTC127" s="11"/>
      <c r="OTI127" s="73"/>
      <c r="OTJ127" s="73"/>
      <c r="OTK127" s="73"/>
      <c r="OTL127" s="73"/>
      <c r="OTM127" s="74"/>
      <c r="OTN127" s="74"/>
      <c r="OTO127" s="77"/>
      <c r="OTP127" s="77"/>
      <c r="OTQ127" s="11"/>
      <c r="OTW127" s="73"/>
      <c r="OTX127" s="73"/>
      <c r="OTY127" s="73"/>
      <c r="OTZ127" s="73"/>
      <c r="OUA127" s="74"/>
      <c r="OUB127" s="74"/>
      <c r="OUC127" s="77"/>
      <c r="OUD127" s="77"/>
      <c r="OUE127" s="11"/>
      <c r="OUK127" s="73"/>
      <c r="OUL127" s="73"/>
      <c r="OUM127" s="73"/>
      <c r="OUN127" s="73"/>
      <c r="OUO127" s="74"/>
      <c r="OUP127" s="74"/>
      <c r="OUQ127" s="77"/>
      <c r="OUR127" s="77"/>
      <c r="OUS127" s="11"/>
      <c r="OUY127" s="73"/>
      <c r="OUZ127" s="73"/>
      <c r="OVA127" s="73"/>
      <c r="OVB127" s="73"/>
      <c r="OVC127" s="74"/>
      <c r="OVD127" s="74"/>
      <c r="OVE127" s="77"/>
      <c r="OVF127" s="77"/>
      <c r="OVG127" s="11"/>
      <c r="OVM127" s="73"/>
      <c r="OVN127" s="73"/>
      <c r="OVO127" s="73"/>
      <c r="OVP127" s="73"/>
      <c r="OVQ127" s="74"/>
      <c r="OVR127" s="74"/>
      <c r="OVS127" s="77"/>
      <c r="OVT127" s="77"/>
      <c r="OVU127" s="11"/>
      <c r="OWA127" s="73"/>
      <c r="OWB127" s="73"/>
      <c r="OWC127" s="73"/>
      <c r="OWD127" s="73"/>
      <c r="OWE127" s="74"/>
      <c r="OWF127" s="74"/>
      <c r="OWG127" s="77"/>
      <c r="OWH127" s="77"/>
      <c r="OWI127" s="11"/>
      <c r="OWO127" s="73"/>
      <c r="OWP127" s="73"/>
      <c r="OWQ127" s="73"/>
      <c r="OWR127" s="73"/>
      <c r="OWS127" s="74"/>
      <c r="OWT127" s="74"/>
      <c r="OWU127" s="77"/>
      <c r="OWV127" s="77"/>
      <c r="OWW127" s="11"/>
      <c r="OXC127" s="73"/>
      <c r="OXD127" s="73"/>
      <c r="OXE127" s="73"/>
      <c r="OXF127" s="73"/>
      <c r="OXG127" s="74"/>
      <c r="OXH127" s="74"/>
      <c r="OXI127" s="77"/>
      <c r="OXJ127" s="77"/>
      <c r="OXK127" s="11"/>
      <c r="OXQ127" s="73"/>
      <c r="OXR127" s="73"/>
      <c r="OXS127" s="73"/>
      <c r="OXT127" s="73"/>
      <c r="OXU127" s="74"/>
      <c r="OXV127" s="74"/>
      <c r="OXW127" s="77"/>
      <c r="OXX127" s="77"/>
      <c r="OXY127" s="11"/>
      <c r="OYE127" s="73"/>
      <c r="OYF127" s="73"/>
      <c r="OYG127" s="73"/>
      <c r="OYH127" s="73"/>
      <c r="OYI127" s="74"/>
      <c r="OYJ127" s="74"/>
      <c r="OYK127" s="77"/>
      <c r="OYL127" s="77"/>
      <c r="OYM127" s="11"/>
      <c r="OYS127" s="73"/>
      <c r="OYT127" s="73"/>
      <c r="OYU127" s="73"/>
      <c r="OYV127" s="73"/>
      <c r="OYW127" s="74"/>
      <c r="OYX127" s="74"/>
      <c r="OYY127" s="77"/>
      <c r="OYZ127" s="77"/>
      <c r="OZA127" s="11"/>
      <c r="OZG127" s="73"/>
      <c r="OZH127" s="73"/>
      <c r="OZI127" s="73"/>
      <c r="OZJ127" s="73"/>
      <c r="OZK127" s="74"/>
      <c r="OZL127" s="74"/>
      <c r="OZM127" s="77"/>
      <c r="OZN127" s="77"/>
      <c r="OZO127" s="11"/>
      <c r="OZU127" s="73"/>
      <c r="OZV127" s="73"/>
      <c r="OZW127" s="73"/>
      <c r="OZX127" s="73"/>
      <c r="OZY127" s="74"/>
      <c r="OZZ127" s="74"/>
      <c r="PAA127" s="77"/>
      <c r="PAB127" s="77"/>
      <c r="PAC127" s="11"/>
      <c r="PAI127" s="73"/>
      <c r="PAJ127" s="73"/>
      <c r="PAK127" s="73"/>
      <c r="PAL127" s="73"/>
      <c r="PAM127" s="74"/>
      <c r="PAN127" s="74"/>
      <c r="PAO127" s="77"/>
      <c r="PAP127" s="77"/>
      <c r="PAQ127" s="11"/>
      <c r="PAW127" s="73"/>
      <c r="PAX127" s="73"/>
      <c r="PAY127" s="73"/>
      <c r="PAZ127" s="73"/>
      <c r="PBA127" s="74"/>
      <c r="PBB127" s="74"/>
      <c r="PBC127" s="77"/>
      <c r="PBD127" s="77"/>
      <c r="PBE127" s="11"/>
      <c r="PBK127" s="73"/>
      <c r="PBL127" s="73"/>
      <c r="PBM127" s="73"/>
      <c r="PBN127" s="73"/>
      <c r="PBO127" s="74"/>
      <c r="PBP127" s="74"/>
      <c r="PBQ127" s="77"/>
      <c r="PBR127" s="77"/>
      <c r="PBS127" s="11"/>
      <c r="PBY127" s="73"/>
      <c r="PBZ127" s="73"/>
      <c r="PCA127" s="73"/>
      <c r="PCB127" s="73"/>
      <c r="PCC127" s="74"/>
      <c r="PCD127" s="74"/>
      <c r="PCE127" s="77"/>
      <c r="PCF127" s="77"/>
      <c r="PCG127" s="11"/>
      <c r="PCM127" s="73"/>
      <c r="PCN127" s="73"/>
      <c r="PCO127" s="73"/>
      <c r="PCP127" s="73"/>
      <c r="PCQ127" s="74"/>
      <c r="PCR127" s="74"/>
      <c r="PCS127" s="77"/>
      <c r="PCT127" s="77"/>
      <c r="PCU127" s="11"/>
      <c r="PDA127" s="73"/>
      <c r="PDB127" s="73"/>
      <c r="PDC127" s="73"/>
      <c r="PDD127" s="73"/>
      <c r="PDE127" s="74"/>
      <c r="PDF127" s="74"/>
      <c r="PDG127" s="77"/>
      <c r="PDH127" s="77"/>
      <c r="PDI127" s="11"/>
      <c r="PDO127" s="73"/>
      <c r="PDP127" s="73"/>
      <c r="PDQ127" s="73"/>
      <c r="PDR127" s="73"/>
      <c r="PDS127" s="74"/>
      <c r="PDT127" s="74"/>
      <c r="PDU127" s="77"/>
      <c r="PDV127" s="77"/>
      <c r="PDW127" s="11"/>
      <c r="PEC127" s="73"/>
      <c r="PED127" s="73"/>
      <c r="PEE127" s="73"/>
      <c r="PEF127" s="73"/>
      <c r="PEG127" s="74"/>
      <c r="PEH127" s="74"/>
      <c r="PEI127" s="77"/>
      <c r="PEJ127" s="77"/>
      <c r="PEK127" s="11"/>
      <c r="PEQ127" s="73"/>
      <c r="PER127" s="73"/>
      <c r="PES127" s="73"/>
      <c r="PET127" s="73"/>
      <c r="PEU127" s="74"/>
      <c r="PEV127" s="74"/>
      <c r="PEW127" s="77"/>
      <c r="PEX127" s="77"/>
      <c r="PEY127" s="11"/>
      <c r="PFE127" s="73"/>
      <c r="PFF127" s="73"/>
      <c r="PFG127" s="73"/>
      <c r="PFH127" s="73"/>
      <c r="PFI127" s="74"/>
      <c r="PFJ127" s="74"/>
      <c r="PFK127" s="77"/>
      <c r="PFL127" s="77"/>
      <c r="PFM127" s="11"/>
      <c r="PFS127" s="73"/>
      <c r="PFT127" s="73"/>
      <c r="PFU127" s="73"/>
      <c r="PFV127" s="73"/>
      <c r="PFW127" s="74"/>
      <c r="PFX127" s="74"/>
      <c r="PFY127" s="77"/>
      <c r="PFZ127" s="77"/>
      <c r="PGA127" s="11"/>
      <c r="PGG127" s="73"/>
      <c r="PGH127" s="73"/>
      <c r="PGI127" s="73"/>
      <c r="PGJ127" s="73"/>
      <c r="PGK127" s="74"/>
      <c r="PGL127" s="74"/>
      <c r="PGM127" s="77"/>
      <c r="PGN127" s="77"/>
      <c r="PGO127" s="11"/>
      <c r="PGU127" s="73"/>
      <c r="PGV127" s="73"/>
      <c r="PGW127" s="73"/>
      <c r="PGX127" s="73"/>
      <c r="PGY127" s="74"/>
      <c r="PGZ127" s="74"/>
      <c r="PHA127" s="77"/>
      <c r="PHB127" s="77"/>
      <c r="PHC127" s="11"/>
      <c r="PHI127" s="73"/>
      <c r="PHJ127" s="73"/>
      <c r="PHK127" s="73"/>
      <c r="PHL127" s="73"/>
      <c r="PHM127" s="74"/>
      <c r="PHN127" s="74"/>
      <c r="PHO127" s="77"/>
      <c r="PHP127" s="77"/>
      <c r="PHQ127" s="11"/>
      <c r="PHW127" s="73"/>
      <c r="PHX127" s="73"/>
      <c r="PHY127" s="73"/>
      <c r="PHZ127" s="73"/>
      <c r="PIA127" s="74"/>
      <c r="PIB127" s="74"/>
      <c r="PIC127" s="77"/>
      <c r="PID127" s="77"/>
      <c r="PIE127" s="11"/>
      <c r="PIK127" s="73"/>
      <c r="PIL127" s="73"/>
      <c r="PIM127" s="73"/>
      <c r="PIN127" s="73"/>
      <c r="PIO127" s="74"/>
      <c r="PIP127" s="74"/>
      <c r="PIQ127" s="77"/>
      <c r="PIR127" s="77"/>
      <c r="PIS127" s="11"/>
      <c r="PIY127" s="73"/>
      <c r="PIZ127" s="73"/>
      <c r="PJA127" s="73"/>
      <c r="PJB127" s="73"/>
      <c r="PJC127" s="74"/>
      <c r="PJD127" s="74"/>
      <c r="PJE127" s="77"/>
      <c r="PJF127" s="77"/>
      <c r="PJG127" s="11"/>
      <c r="PJM127" s="73"/>
      <c r="PJN127" s="73"/>
      <c r="PJO127" s="73"/>
      <c r="PJP127" s="73"/>
      <c r="PJQ127" s="74"/>
      <c r="PJR127" s="74"/>
      <c r="PJS127" s="77"/>
      <c r="PJT127" s="77"/>
      <c r="PJU127" s="11"/>
      <c r="PKA127" s="73"/>
      <c r="PKB127" s="73"/>
      <c r="PKC127" s="73"/>
      <c r="PKD127" s="73"/>
      <c r="PKE127" s="74"/>
      <c r="PKF127" s="74"/>
      <c r="PKG127" s="77"/>
      <c r="PKH127" s="77"/>
      <c r="PKI127" s="11"/>
      <c r="PKO127" s="73"/>
      <c r="PKP127" s="73"/>
      <c r="PKQ127" s="73"/>
      <c r="PKR127" s="73"/>
      <c r="PKS127" s="74"/>
      <c r="PKT127" s="74"/>
      <c r="PKU127" s="77"/>
      <c r="PKV127" s="77"/>
      <c r="PKW127" s="11"/>
      <c r="PLC127" s="73"/>
      <c r="PLD127" s="73"/>
      <c r="PLE127" s="73"/>
      <c r="PLF127" s="73"/>
      <c r="PLG127" s="74"/>
      <c r="PLH127" s="74"/>
      <c r="PLI127" s="77"/>
      <c r="PLJ127" s="77"/>
      <c r="PLK127" s="11"/>
      <c r="PLQ127" s="73"/>
      <c r="PLR127" s="73"/>
      <c r="PLS127" s="73"/>
      <c r="PLT127" s="73"/>
      <c r="PLU127" s="74"/>
      <c r="PLV127" s="74"/>
      <c r="PLW127" s="77"/>
      <c r="PLX127" s="77"/>
      <c r="PLY127" s="11"/>
      <c r="PME127" s="73"/>
      <c r="PMF127" s="73"/>
      <c r="PMG127" s="73"/>
      <c r="PMH127" s="73"/>
      <c r="PMI127" s="74"/>
      <c r="PMJ127" s="74"/>
      <c r="PMK127" s="77"/>
      <c r="PML127" s="77"/>
      <c r="PMM127" s="11"/>
      <c r="PMS127" s="73"/>
      <c r="PMT127" s="73"/>
      <c r="PMU127" s="73"/>
      <c r="PMV127" s="73"/>
      <c r="PMW127" s="74"/>
      <c r="PMX127" s="74"/>
      <c r="PMY127" s="77"/>
      <c r="PMZ127" s="77"/>
      <c r="PNA127" s="11"/>
      <c r="PNG127" s="73"/>
      <c r="PNH127" s="73"/>
      <c r="PNI127" s="73"/>
      <c r="PNJ127" s="73"/>
      <c r="PNK127" s="74"/>
      <c r="PNL127" s="74"/>
      <c r="PNM127" s="77"/>
      <c r="PNN127" s="77"/>
      <c r="PNO127" s="11"/>
      <c r="PNU127" s="73"/>
      <c r="PNV127" s="73"/>
      <c r="PNW127" s="73"/>
      <c r="PNX127" s="73"/>
      <c r="PNY127" s="74"/>
      <c r="PNZ127" s="74"/>
      <c r="POA127" s="77"/>
      <c r="POB127" s="77"/>
      <c r="POC127" s="11"/>
      <c r="POI127" s="73"/>
      <c r="POJ127" s="73"/>
      <c r="POK127" s="73"/>
      <c r="POL127" s="73"/>
      <c r="POM127" s="74"/>
      <c r="PON127" s="74"/>
      <c r="POO127" s="77"/>
      <c r="POP127" s="77"/>
      <c r="POQ127" s="11"/>
      <c r="POW127" s="73"/>
      <c r="POX127" s="73"/>
      <c r="POY127" s="73"/>
      <c r="POZ127" s="73"/>
      <c r="PPA127" s="74"/>
      <c r="PPB127" s="74"/>
      <c r="PPC127" s="77"/>
      <c r="PPD127" s="77"/>
      <c r="PPE127" s="11"/>
      <c r="PPK127" s="73"/>
      <c r="PPL127" s="73"/>
      <c r="PPM127" s="73"/>
      <c r="PPN127" s="73"/>
      <c r="PPO127" s="74"/>
      <c r="PPP127" s="74"/>
      <c r="PPQ127" s="77"/>
      <c r="PPR127" s="77"/>
      <c r="PPS127" s="11"/>
      <c r="PPY127" s="73"/>
      <c r="PPZ127" s="73"/>
      <c r="PQA127" s="73"/>
      <c r="PQB127" s="73"/>
      <c r="PQC127" s="74"/>
      <c r="PQD127" s="74"/>
      <c r="PQE127" s="77"/>
      <c r="PQF127" s="77"/>
      <c r="PQG127" s="11"/>
      <c r="PQM127" s="73"/>
      <c r="PQN127" s="73"/>
      <c r="PQO127" s="73"/>
      <c r="PQP127" s="73"/>
      <c r="PQQ127" s="74"/>
      <c r="PQR127" s="74"/>
      <c r="PQS127" s="77"/>
      <c r="PQT127" s="77"/>
      <c r="PQU127" s="11"/>
      <c r="PRA127" s="73"/>
      <c r="PRB127" s="73"/>
      <c r="PRC127" s="73"/>
      <c r="PRD127" s="73"/>
      <c r="PRE127" s="74"/>
      <c r="PRF127" s="74"/>
      <c r="PRG127" s="77"/>
      <c r="PRH127" s="77"/>
      <c r="PRI127" s="11"/>
      <c r="PRO127" s="73"/>
      <c r="PRP127" s="73"/>
      <c r="PRQ127" s="73"/>
      <c r="PRR127" s="73"/>
      <c r="PRS127" s="74"/>
      <c r="PRT127" s="74"/>
      <c r="PRU127" s="77"/>
      <c r="PRV127" s="77"/>
      <c r="PRW127" s="11"/>
      <c r="PSC127" s="73"/>
      <c r="PSD127" s="73"/>
      <c r="PSE127" s="73"/>
      <c r="PSF127" s="73"/>
      <c r="PSG127" s="74"/>
      <c r="PSH127" s="74"/>
      <c r="PSI127" s="77"/>
      <c r="PSJ127" s="77"/>
      <c r="PSK127" s="11"/>
      <c r="PSQ127" s="73"/>
      <c r="PSR127" s="73"/>
      <c r="PSS127" s="73"/>
      <c r="PST127" s="73"/>
      <c r="PSU127" s="74"/>
      <c r="PSV127" s="74"/>
      <c r="PSW127" s="77"/>
      <c r="PSX127" s="77"/>
      <c r="PSY127" s="11"/>
      <c r="PTE127" s="73"/>
      <c r="PTF127" s="73"/>
      <c r="PTG127" s="73"/>
      <c r="PTH127" s="73"/>
      <c r="PTI127" s="74"/>
      <c r="PTJ127" s="74"/>
      <c r="PTK127" s="77"/>
      <c r="PTL127" s="77"/>
      <c r="PTM127" s="11"/>
      <c r="PTS127" s="73"/>
      <c r="PTT127" s="73"/>
      <c r="PTU127" s="73"/>
      <c r="PTV127" s="73"/>
      <c r="PTW127" s="74"/>
      <c r="PTX127" s="74"/>
      <c r="PTY127" s="77"/>
      <c r="PTZ127" s="77"/>
      <c r="PUA127" s="11"/>
      <c r="PUG127" s="73"/>
      <c r="PUH127" s="73"/>
      <c r="PUI127" s="73"/>
      <c r="PUJ127" s="73"/>
      <c r="PUK127" s="74"/>
      <c r="PUL127" s="74"/>
      <c r="PUM127" s="77"/>
      <c r="PUN127" s="77"/>
      <c r="PUO127" s="11"/>
      <c r="PUU127" s="73"/>
      <c r="PUV127" s="73"/>
      <c r="PUW127" s="73"/>
      <c r="PUX127" s="73"/>
      <c r="PUY127" s="74"/>
      <c r="PUZ127" s="74"/>
      <c r="PVA127" s="77"/>
      <c r="PVB127" s="77"/>
      <c r="PVC127" s="11"/>
      <c r="PVI127" s="73"/>
      <c r="PVJ127" s="73"/>
      <c r="PVK127" s="73"/>
      <c r="PVL127" s="73"/>
      <c r="PVM127" s="74"/>
      <c r="PVN127" s="74"/>
      <c r="PVO127" s="77"/>
      <c r="PVP127" s="77"/>
      <c r="PVQ127" s="11"/>
      <c r="PVW127" s="73"/>
      <c r="PVX127" s="73"/>
      <c r="PVY127" s="73"/>
      <c r="PVZ127" s="73"/>
      <c r="PWA127" s="74"/>
      <c r="PWB127" s="74"/>
      <c r="PWC127" s="77"/>
      <c r="PWD127" s="77"/>
      <c r="PWE127" s="11"/>
      <c r="PWK127" s="73"/>
      <c r="PWL127" s="73"/>
      <c r="PWM127" s="73"/>
      <c r="PWN127" s="73"/>
      <c r="PWO127" s="74"/>
      <c r="PWP127" s="74"/>
      <c r="PWQ127" s="77"/>
      <c r="PWR127" s="77"/>
      <c r="PWS127" s="11"/>
      <c r="PWY127" s="73"/>
      <c r="PWZ127" s="73"/>
      <c r="PXA127" s="73"/>
      <c r="PXB127" s="73"/>
      <c r="PXC127" s="74"/>
      <c r="PXD127" s="74"/>
      <c r="PXE127" s="77"/>
      <c r="PXF127" s="77"/>
      <c r="PXG127" s="11"/>
      <c r="PXM127" s="73"/>
      <c r="PXN127" s="73"/>
      <c r="PXO127" s="73"/>
      <c r="PXP127" s="73"/>
      <c r="PXQ127" s="74"/>
      <c r="PXR127" s="74"/>
      <c r="PXS127" s="77"/>
      <c r="PXT127" s="77"/>
      <c r="PXU127" s="11"/>
      <c r="PYA127" s="73"/>
      <c r="PYB127" s="73"/>
      <c r="PYC127" s="73"/>
      <c r="PYD127" s="73"/>
      <c r="PYE127" s="74"/>
      <c r="PYF127" s="74"/>
      <c r="PYG127" s="77"/>
      <c r="PYH127" s="77"/>
      <c r="PYI127" s="11"/>
      <c r="PYO127" s="73"/>
      <c r="PYP127" s="73"/>
      <c r="PYQ127" s="73"/>
      <c r="PYR127" s="73"/>
      <c r="PYS127" s="74"/>
      <c r="PYT127" s="74"/>
      <c r="PYU127" s="77"/>
      <c r="PYV127" s="77"/>
      <c r="PYW127" s="11"/>
      <c r="PZC127" s="73"/>
      <c r="PZD127" s="73"/>
      <c r="PZE127" s="73"/>
      <c r="PZF127" s="73"/>
      <c r="PZG127" s="74"/>
      <c r="PZH127" s="74"/>
      <c r="PZI127" s="77"/>
      <c r="PZJ127" s="77"/>
      <c r="PZK127" s="11"/>
      <c r="PZQ127" s="73"/>
      <c r="PZR127" s="73"/>
      <c r="PZS127" s="73"/>
      <c r="PZT127" s="73"/>
      <c r="PZU127" s="74"/>
      <c r="PZV127" s="74"/>
      <c r="PZW127" s="77"/>
      <c r="PZX127" s="77"/>
      <c r="PZY127" s="11"/>
      <c r="QAE127" s="73"/>
      <c r="QAF127" s="73"/>
      <c r="QAG127" s="73"/>
      <c r="QAH127" s="73"/>
      <c r="QAI127" s="74"/>
      <c r="QAJ127" s="74"/>
      <c r="QAK127" s="77"/>
      <c r="QAL127" s="77"/>
      <c r="QAM127" s="11"/>
      <c r="QAS127" s="73"/>
      <c r="QAT127" s="73"/>
      <c r="QAU127" s="73"/>
      <c r="QAV127" s="73"/>
      <c r="QAW127" s="74"/>
      <c r="QAX127" s="74"/>
      <c r="QAY127" s="77"/>
      <c r="QAZ127" s="77"/>
      <c r="QBA127" s="11"/>
      <c r="QBG127" s="73"/>
      <c r="QBH127" s="73"/>
      <c r="QBI127" s="73"/>
      <c r="QBJ127" s="73"/>
      <c r="QBK127" s="74"/>
      <c r="QBL127" s="74"/>
      <c r="QBM127" s="77"/>
      <c r="QBN127" s="77"/>
      <c r="QBO127" s="11"/>
      <c r="QBU127" s="73"/>
      <c r="QBV127" s="73"/>
      <c r="QBW127" s="73"/>
      <c r="QBX127" s="73"/>
      <c r="QBY127" s="74"/>
      <c r="QBZ127" s="74"/>
      <c r="QCA127" s="77"/>
      <c r="QCB127" s="77"/>
      <c r="QCC127" s="11"/>
      <c r="QCI127" s="73"/>
      <c r="QCJ127" s="73"/>
      <c r="QCK127" s="73"/>
      <c r="QCL127" s="73"/>
      <c r="QCM127" s="74"/>
      <c r="QCN127" s="74"/>
      <c r="QCO127" s="77"/>
      <c r="QCP127" s="77"/>
      <c r="QCQ127" s="11"/>
      <c r="QCW127" s="73"/>
      <c r="QCX127" s="73"/>
      <c r="QCY127" s="73"/>
      <c r="QCZ127" s="73"/>
      <c r="QDA127" s="74"/>
      <c r="QDB127" s="74"/>
      <c r="QDC127" s="77"/>
      <c r="QDD127" s="77"/>
      <c r="QDE127" s="11"/>
      <c r="QDK127" s="73"/>
      <c r="QDL127" s="73"/>
      <c r="QDM127" s="73"/>
      <c r="QDN127" s="73"/>
      <c r="QDO127" s="74"/>
      <c r="QDP127" s="74"/>
      <c r="QDQ127" s="77"/>
      <c r="QDR127" s="77"/>
      <c r="QDS127" s="11"/>
      <c r="QDY127" s="73"/>
      <c r="QDZ127" s="73"/>
      <c r="QEA127" s="73"/>
      <c r="QEB127" s="73"/>
      <c r="QEC127" s="74"/>
      <c r="QED127" s="74"/>
      <c r="QEE127" s="77"/>
      <c r="QEF127" s="77"/>
      <c r="QEG127" s="11"/>
      <c r="QEM127" s="73"/>
      <c r="QEN127" s="73"/>
      <c r="QEO127" s="73"/>
      <c r="QEP127" s="73"/>
      <c r="QEQ127" s="74"/>
      <c r="QER127" s="74"/>
      <c r="QES127" s="77"/>
      <c r="QET127" s="77"/>
      <c r="QEU127" s="11"/>
      <c r="QFA127" s="73"/>
      <c r="QFB127" s="73"/>
      <c r="QFC127" s="73"/>
      <c r="QFD127" s="73"/>
      <c r="QFE127" s="74"/>
      <c r="QFF127" s="74"/>
      <c r="QFG127" s="77"/>
      <c r="QFH127" s="77"/>
      <c r="QFI127" s="11"/>
      <c r="QFO127" s="73"/>
      <c r="QFP127" s="73"/>
      <c r="QFQ127" s="73"/>
      <c r="QFR127" s="73"/>
      <c r="QFS127" s="74"/>
      <c r="QFT127" s="74"/>
      <c r="QFU127" s="77"/>
      <c r="QFV127" s="77"/>
      <c r="QFW127" s="11"/>
      <c r="QGC127" s="73"/>
      <c r="QGD127" s="73"/>
      <c r="QGE127" s="73"/>
      <c r="QGF127" s="73"/>
      <c r="QGG127" s="74"/>
      <c r="QGH127" s="74"/>
      <c r="QGI127" s="77"/>
      <c r="QGJ127" s="77"/>
      <c r="QGK127" s="11"/>
      <c r="QGQ127" s="73"/>
      <c r="QGR127" s="73"/>
      <c r="QGS127" s="73"/>
      <c r="QGT127" s="73"/>
      <c r="QGU127" s="74"/>
      <c r="QGV127" s="74"/>
      <c r="QGW127" s="77"/>
      <c r="QGX127" s="77"/>
      <c r="QGY127" s="11"/>
      <c r="QHE127" s="73"/>
      <c r="QHF127" s="73"/>
      <c r="QHG127" s="73"/>
      <c r="QHH127" s="73"/>
      <c r="QHI127" s="74"/>
      <c r="QHJ127" s="74"/>
      <c r="QHK127" s="77"/>
      <c r="QHL127" s="77"/>
      <c r="QHM127" s="11"/>
      <c r="QHS127" s="73"/>
      <c r="QHT127" s="73"/>
      <c r="QHU127" s="73"/>
      <c r="QHV127" s="73"/>
      <c r="QHW127" s="74"/>
      <c r="QHX127" s="74"/>
      <c r="QHY127" s="77"/>
      <c r="QHZ127" s="77"/>
      <c r="QIA127" s="11"/>
      <c r="QIG127" s="73"/>
      <c r="QIH127" s="73"/>
      <c r="QII127" s="73"/>
      <c r="QIJ127" s="73"/>
      <c r="QIK127" s="74"/>
      <c r="QIL127" s="74"/>
      <c r="QIM127" s="77"/>
      <c r="QIN127" s="77"/>
      <c r="QIO127" s="11"/>
      <c r="QIU127" s="73"/>
      <c r="QIV127" s="73"/>
      <c r="QIW127" s="73"/>
      <c r="QIX127" s="73"/>
      <c r="QIY127" s="74"/>
      <c r="QIZ127" s="74"/>
      <c r="QJA127" s="77"/>
      <c r="QJB127" s="77"/>
      <c r="QJC127" s="11"/>
      <c r="QJI127" s="73"/>
      <c r="QJJ127" s="73"/>
      <c r="QJK127" s="73"/>
      <c r="QJL127" s="73"/>
      <c r="QJM127" s="74"/>
      <c r="QJN127" s="74"/>
      <c r="QJO127" s="77"/>
      <c r="QJP127" s="77"/>
      <c r="QJQ127" s="11"/>
      <c r="QJW127" s="73"/>
      <c r="QJX127" s="73"/>
      <c r="QJY127" s="73"/>
      <c r="QJZ127" s="73"/>
      <c r="QKA127" s="74"/>
      <c r="QKB127" s="74"/>
      <c r="QKC127" s="77"/>
      <c r="QKD127" s="77"/>
      <c r="QKE127" s="11"/>
      <c r="QKK127" s="73"/>
      <c r="QKL127" s="73"/>
      <c r="QKM127" s="73"/>
      <c r="QKN127" s="73"/>
      <c r="QKO127" s="74"/>
      <c r="QKP127" s="74"/>
      <c r="QKQ127" s="77"/>
      <c r="QKR127" s="77"/>
      <c r="QKS127" s="11"/>
      <c r="QKY127" s="73"/>
      <c r="QKZ127" s="73"/>
      <c r="QLA127" s="73"/>
      <c r="QLB127" s="73"/>
      <c r="QLC127" s="74"/>
      <c r="QLD127" s="74"/>
      <c r="QLE127" s="77"/>
      <c r="QLF127" s="77"/>
      <c r="QLG127" s="11"/>
      <c r="QLM127" s="73"/>
      <c r="QLN127" s="73"/>
      <c r="QLO127" s="73"/>
      <c r="QLP127" s="73"/>
      <c r="QLQ127" s="74"/>
      <c r="QLR127" s="74"/>
      <c r="QLS127" s="77"/>
      <c r="QLT127" s="77"/>
      <c r="QLU127" s="11"/>
      <c r="QMA127" s="73"/>
      <c r="QMB127" s="73"/>
      <c r="QMC127" s="73"/>
      <c r="QMD127" s="73"/>
      <c r="QME127" s="74"/>
      <c r="QMF127" s="74"/>
      <c r="QMG127" s="77"/>
      <c r="QMH127" s="77"/>
      <c r="QMI127" s="11"/>
      <c r="QMO127" s="73"/>
      <c r="QMP127" s="73"/>
      <c r="QMQ127" s="73"/>
      <c r="QMR127" s="73"/>
      <c r="QMS127" s="74"/>
      <c r="QMT127" s="74"/>
      <c r="QMU127" s="77"/>
      <c r="QMV127" s="77"/>
      <c r="QMW127" s="11"/>
      <c r="QNC127" s="73"/>
      <c r="QND127" s="73"/>
      <c r="QNE127" s="73"/>
      <c r="QNF127" s="73"/>
      <c r="QNG127" s="74"/>
      <c r="QNH127" s="74"/>
      <c r="QNI127" s="77"/>
      <c r="QNJ127" s="77"/>
      <c r="QNK127" s="11"/>
      <c r="QNQ127" s="73"/>
      <c r="QNR127" s="73"/>
      <c r="QNS127" s="73"/>
      <c r="QNT127" s="73"/>
      <c r="QNU127" s="74"/>
      <c r="QNV127" s="74"/>
      <c r="QNW127" s="77"/>
      <c r="QNX127" s="77"/>
      <c r="QNY127" s="11"/>
      <c r="QOE127" s="73"/>
      <c r="QOF127" s="73"/>
      <c r="QOG127" s="73"/>
      <c r="QOH127" s="73"/>
      <c r="QOI127" s="74"/>
      <c r="QOJ127" s="74"/>
      <c r="QOK127" s="77"/>
      <c r="QOL127" s="77"/>
      <c r="QOM127" s="11"/>
      <c r="QOS127" s="73"/>
      <c r="QOT127" s="73"/>
      <c r="QOU127" s="73"/>
      <c r="QOV127" s="73"/>
      <c r="QOW127" s="74"/>
      <c r="QOX127" s="74"/>
      <c r="QOY127" s="77"/>
      <c r="QOZ127" s="77"/>
      <c r="QPA127" s="11"/>
      <c r="QPG127" s="73"/>
      <c r="QPH127" s="73"/>
      <c r="QPI127" s="73"/>
      <c r="QPJ127" s="73"/>
      <c r="QPK127" s="74"/>
      <c r="QPL127" s="74"/>
      <c r="QPM127" s="77"/>
      <c r="QPN127" s="77"/>
      <c r="QPO127" s="11"/>
      <c r="QPU127" s="73"/>
      <c r="QPV127" s="73"/>
      <c r="QPW127" s="73"/>
      <c r="QPX127" s="73"/>
      <c r="QPY127" s="74"/>
      <c r="QPZ127" s="74"/>
      <c r="QQA127" s="77"/>
      <c r="QQB127" s="77"/>
      <c r="QQC127" s="11"/>
      <c r="QQI127" s="73"/>
      <c r="QQJ127" s="73"/>
      <c r="QQK127" s="73"/>
      <c r="QQL127" s="73"/>
      <c r="QQM127" s="74"/>
      <c r="QQN127" s="74"/>
      <c r="QQO127" s="77"/>
      <c r="QQP127" s="77"/>
      <c r="QQQ127" s="11"/>
      <c r="QQW127" s="73"/>
      <c r="QQX127" s="73"/>
      <c r="QQY127" s="73"/>
      <c r="QQZ127" s="73"/>
      <c r="QRA127" s="74"/>
      <c r="QRB127" s="74"/>
      <c r="QRC127" s="77"/>
      <c r="QRD127" s="77"/>
      <c r="QRE127" s="11"/>
      <c r="QRK127" s="73"/>
      <c r="QRL127" s="73"/>
      <c r="QRM127" s="73"/>
      <c r="QRN127" s="73"/>
      <c r="QRO127" s="74"/>
      <c r="QRP127" s="74"/>
      <c r="QRQ127" s="77"/>
      <c r="QRR127" s="77"/>
      <c r="QRS127" s="11"/>
      <c r="QRY127" s="73"/>
      <c r="QRZ127" s="73"/>
      <c r="QSA127" s="73"/>
      <c r="QSB127" s="73"/>
      <c r="QSC127" s="74"/>
      <c r="QSD127" s="74"/>
      <c r="QSE127" s="77"/>
      <c r="QSF127" s="77"/>
      <c r="QSG127" s="11"/>
      <c r="QSM127" s="73"/>
      <c r="QSN127" s="73"/>
      <c r="QSO127" s="73"/>
      <c r="QSP127" s="73"/>
      <c r="QSQ127" s="74"/>
      <c r="QSR127" s="74"/>
      <c r="QSS127" s="77"/>
      <c r="QST127" s="77"/>
      <c r="QSU127" s="11"/>
      <c r="QTA127" s="73"/>
      <c r="QTB127" s="73"/>
      <c r="QTC127" s="73"/>
      <c r="QTD127" s="73"/>
      <c r="QTE127" s="74"/>
      <c r="QTF127" s="74"/>
      <c r="QTG127" s="77"/>
      <c r="QTH127" s="77"/>
      <c r="QTI127" s="11"/>
      <c r="QTO127" s="73"/>
      <c r="QTP127" s="73"/>
      <c r="QTQ127" s="73"/>
      <c r="QTR127" s="73"/>
      <c r="QTS127" s="74"/>
      <c r="QTT127" s="74"/>
      <c r="QTU127" s="77"/>
      <c r="QTV127" s="77"/>
      <c r="QTW127" s="11"/>
      <c r="QUC127" s="73"/>
      <c r="QUD127" s="73"/>
      <c r="QUE127" s="73"/>
      <c r="QUF127" s="73"/>
      <c r="QUG127" s="74"/>
      <c r="QUH127" s="74"/>
      <c r="QUI127" s="77"/>
      <c r="QUJ127" s="77"/>
      <c r="QUK127" s="11"/>
      <c r="QUQ127" s="73"/>
      <c r="QUR127" s="73"/>
      <c r="QUS127" s="73"/>
      <c r="QUT127" s="73"/>
      <c r="QUU127" s="74"/>
      <c r="QUV127" s="74"/>
      <c r="QUW127" s="77"/>
      <c r="QUX127" s="77"/>
      <c r="QUY127" s="11"/>
      <c r="QVE127" s="73"/>
      <c r="QVF127" s="73"/>
      <c r="QVG127" s="73"/>
      <c r="QVH127" s="73"/>
      <c r="QVI127" s="74"/>
      <c r="QVJ127" s="74"/>
      <c r="QVK127" s="77"/>
      <c r="QVL127" s="77"/>
      <c r="QVM127" s="11"/>
      <c r="QVS127" s="73"/>
      <c r="QVT127" s="73"/>
      <c r="QVU127" s="73"/>
      <c r="QVV127" s="73"/>
      <c r="QVW127" s="74"/>
      <c r="QVX127" s="74"/>
      <c r="QVY127" s="77"/>
      <c r="QVZ127" s="77"/>
      <c r="QWA127" s="11"/>
      <c r="QWG127" s="73"/>
      <c r="QWH127" s="73"/>
      <c r="QWI127" s="73"/>
      <c r="QWJ127" s="73"/>
      <c r="QWK127" s="74"/>
      <c r="QWL127" s="74"/>
      <c r="QWM127" s="77"/>
      <c r="QWN127" s="77"/>
      <c r="QWO127" s="11"/>
      <c r="QWU127" s="73"/>
      <c r="QWV127" s="73"/>
      <c r="QWW127" s="73"/>
      <c r="QWX127" s="73"/>
      <c r="QWY127" s="74"/>
      <c r="QWZ127" s="74"/>
      <c r="QXA127" s="77"/>
      <c r="QXB127" s="77"/>
      <c r="QXC127" s="11"/>
      <c r="QXI127" s="73"/>
      <c r="QXJ127" s="73"/>
      <c r="QXK127" s="73"/>
      <c r="QXL127" s="73"/>
      <c r="QXM127" s="74"/>
      <c r="QXN127" s="74"/>
      <c r="QXO127" s="77"/>
      <c r="QXP127" s="77"/>
      <c r="QXQ127" s="11"/>
      <c r="QXW127" s="73"/>
      <c r="QXX127" s="73"/>
      <c r="QXY127" s="73"/>
      <c r="QXZ127" s="73"/>
      <c r="QYA127" s="74"/>
      <c r="QYB127" s="74"/>
      <c r="QYC127" s="77"/>
      <c r="QYD127" s="77"/>
      <c r="QYE127" s="11"/>
      <c r="QYK127" s="73"/>
      <c r="QYL127" s="73"/>
      <c r="QYM127" s="73"/>
      <c r="QYN127" s="73"/>
      <c r="QYO127" s="74"/>
      <c r="QYP127" s="74"/>
      <c r="QYQ127" s="77"/>
      <c r="QYR127" s="77"/>
      <c r="QYS127" s="11"/>
      <c r="QYY127" s="73"/>
      <c r="QYZ127" s="73"/>
      <c r="QZA127" s="73"/>
      <c r="QZB127" s="73"/>
      <c r="QZC127" s="74"/>
      <c r="QZD127" s="74"/>
      <c r="QZE127" s="77"/>
      <c r="QZF127" s="77"/>
      <c r="QZG127" s="11"/>
      <c r="QZM127" s="73"/>
      <c r="QZN127" s="73"/>
      <c r="QZO127" s="73"/>
      <c r="QZP127" s="73"/>
      <c r="QZQ127" s="74"/>
      <c r="QZR127" s="74"/>
      <c r="QZS127" s="77"/>
      <c r="QZT127" s="77"/>
      <c r="QZU127" s="11"/>
      <c r="RAA127" s="73"/>
      <c r="RAB127" s="73"/>
      <c r="RAC127" s="73"/>
      <c r="RAD127" s="73"/>
      <c r="RAE127" s="74"/>
      <c r="RAF127" s="74"/>
      <c r="RAG127" s="77"/>
      <c r="RAH127" s="77"/>
      <c r="RAI127" s="11"/>
      <c r="RAO127" s="73"/>
      <c r="RAP127" s="73"/>
      <c r="RAQ127" s="73"/>
      <c r="RAR127" s="73"/>
      <c r="RAS127" s="74"/>
      <c r="RAT127" s="74"/>
      <c r="RAU127" s="77"/>
      <c r="RAV127" s="77"/>
      <c r="RAW127" s="11"/>
      <c r="RBC127" s="73"/>
      <c r="RBD127" s="73"/>
      <c r="RBE127" s="73"/>
      <c r="RBF127" s="73"/>
      <c r="RBG127" s="74"/>
      <c r="RBH127" s="74"/>
      <c r="RBI127" s="77"/>
      <c r="RBJ127" s="77"/>
      <c r="RBK127" s="11"/>
      <c r="RBQ127" s="73"/>
      <c r="RBR127" s="73"/>
      <c r="RBS127" s="73"/>
      <c r="RBT127" s="73"/>
      <c r="RBU127" s="74"/>
      <c r="RBV127" s="74"/>
      <c r="RBW127" s="77"/>
      <c r="RBX127" s="77"/>
      <c r="RBY127" s="11"/>
      <c r="RCE127" s="73"/>
      <c r="RCF127" s="73"/>
      <c r="RCG127" s="73"/>
      <c r="RCH127" s="73"/>
      <c r="RCI127" s="74"/>
      <c r="RCJ127" s="74"/>
      <c r="RCK127" s="77"/>
      <c r="RCL127" s="77"/>
      <c r="RCM127" s="11"/>
      <c r="RCS127" s="73"/>
      <c r="RCT127" s="73"/>
      <c r="RCU127" s="73"/>
      <c r="RCV127" s="73"/>
      <c r="RCW127" s="74"/>
      <c r="RCX127" s="74"/>
      <c r="RCY127" s="77"/>
      <c r="RCZ127" s="77"/>
      <c r="RDA127" s="11"/>
      <c r="RDG127" s="73"/>
      <c r="RDH127" s="73"/>
      <c r="RDI127" s="73"/>
      <c r="RDJ127" s="73"/>
      <c r="RDK127" s="74"/>
      <c r="RDL127" s="74"/>
      <c r="RDM127" s="77"/>
      <c r="RDN127" s="77"/>
      <c r="RDO127" s="11"/>
      <c r="RDU127" s="73"/>
      <c r="RDV127" s="73"/>
      <c r="RDW127" s="73"/>
      <c r="RDX127" s="73"/>
      <c r="RDY127" s="74"/>
      <c r="RDZ127" s="74"/>
      <c r="REA127" s="77"/>
      <c r="REB127" s="77"/>
      <c r="REC127" s="11"/>
      <c r="REI127" s="73"/>
      <c r="REJ127" s="73"/>
      <c r="REK127" s="73"/>
      <c r="REL127" s="73"/>
      <c r="REM127" s="74"/>
      <c r="REN127" s="74"/>
      <c r="REO127" s="77"/>
      <c r="REP127" s="77"/>
      <c r="REQ127" s="11"/>
      <c r="REW127" s="73"/>
      <c r="REX127" s="73"/>
      <c r="REY127" s="73"/>
      <c r="REZ127" s="73"/>
      <c r="RFA127" s="74"/>
      <c r="RFB127" s="74"/>
      <c r="RFC127" s="77"/>
      <c r="RFD127" s="77"/>
      <c r="RFE127" s="11"/>
      <c r="RFK127" s="73"/>
      <c r="RFL127" s="73"/>
      <c r="RFM127" s="73"/>
      <c r="RFN127" s="73"/>
      <c r="RFO127" s="74"/>
      <c r="RFP127" s="74"/>
      <c r="RFQ127" s="77"/>
      <c r="RFR127" s="77"/>
      <c r="RFS127" s="11"/>
      <c r="RFY127" s="73"/>
      <c r="RFZ127" s="73"/>
      <c r="RGA127" s="73"/>
      <c r="RGB127" s="73"/>
      <c r="RGC127" s="74"/>
      <c r="RGD127" s="74"/>
      <c r="RGE127" s="77"/>
      <c r="RGF127" s="77"/>
      <c r="RGG127" s="11"/>
      <c r="RGM127" s="73"/>
      <c r="RGN127" s="73"/>
      <c r="RGO127" s="73"/>
      <c r="RGP127" s="73"/>
      <c r="RGQ127" s="74"/>
      <c r="RGR127" s="74"/>
      <c r="RGS127" s="77"/>
      <c r="RGT127" s="77"/>
      <c r="RGU127" s="11"/>
      <c r="RHA127" s="73"/>
      <c r="RHB127" s="73"/>
      <c r="RHC127" s="73"/>
      <c r="RHD127" s="73"/>
      <c r="RHE127" s="74"/>
      <c r="RHF127" s="74"/>
      <c r="RHG127" s="77"/>
      <c r="RHH127" s="77"/>
      <c r="RHI127" s="11"/>
      <c r="RHO127" s="73"/>
      <c r="RHP127" s="73"/>
      <c r="RHQ127" s="73"/>
      <c r="RHR127" s="73"/>
      <c r="RHS127" s="74"/>
      <c r="RHT127" s="74"/>
      <c r="RHU127" s="77"/>
      <c r="RHV127" s="77"/>
      <c r="RHW127" s="11"/>
      <c r="RIC127" s="73"/>
      <c r="RID127" s="73"/>
      <c r="RIE127" s="73"/>
      <c r="RIF127" s="73"/>
      <c r="RIG127" s="74"/>
      <c r="RIH127" s="74"/>
      <c r="RII127" s="77"/>
      <c r="RIJ127" s="77"/>
      <c r="RIK127" s="11"/>
      <c r="RIQ127" s="73"/>
      <c r="RIR127" s="73"/>
      <c r="RIS127" s="73"/>
      <c r="RIT127" s="73"/>
      <c r="RIU127" s="74"/>
      <c r="RIV127" s="74"/>
      <c r="RIW127" s="77"/>
      <c r="RIX127" s="77"/>
      <c r="RIY127" s="11"/>
      <c r="RJE127" s="73"/>
      <c r="RJF127" s="73"/>
      <c r="RJG127" s="73"/>
      <c r="RJH127" s="73"/>
      <c r="RJI127" s="74"/>
      <c r="RJJ127" s="74"/>
      <c r="RJK127" s="77"/>
      <c r="RJL127" s="77"/>
      <c r="RJM127" s="11"/>
      <c r="RJS127" s="73"/>
      <c r="RJT127" s="73"/>
      <c r="RJU127" s="73"/>
      <c r="RJV127" s="73"/>
      <c r="RJW127" s="74"/>
      <c r="RJX127" s="74"/>
      <c r="RJY127" s="77"/>
      <c r="RJZ127" s="77"/>
      <c r="RKA127" s="11"/>
      <c r="RKG127" s="73"/>
      <c r="RKH127" s="73"/>
      <c r="RKI127" s="73"/>
      <c r="RKJ127" s="73"/>
      <c r="RKK127" s="74"/>
      <c r="RKL127" s="74"/>
      <c r="RKM127" s="77"/>
      <c r="RKN127" s="77"/>
      <c r="RKO127" s="11"/>
      <c r="RKU127" s="73"/>
      <c r="RKV127" s="73"/>
      <c r="RKW127" s="73"/>
      <c r="RKX127" s="73"/>
      <c r="RKY127" s="74"/>
      <c r="RKZ127" s="74"/>
      <c r="RLA127" s="77"/>
      <c r="RLB127" s="77"/>
      <c r="RLC127" s="11"/>
      <c r="RLI127" s="73"/>
      <c r="RLJ127" s="73"/>
      <c r="RLK127" s="73"/>
      <c r="RLL127" s="73"/>
      <c r="RLM127" s="74"/>
      <c r="RLN127" s="74"/>
      <c r="RLO127" s="77"/>
      <c r="RLP127" s="77"/>
      <c r="RLQ127" s="11"/>
      <c r="RLW127" s="73"/>
      <c r="RLX127" s="73"/>
      <c r="RLY127" s="73"/>
      <c r="RLZ127" s="73"/>
      <c r="RMA127" s="74"/>
      <c r="RMB127" s="74"/>
      <c r="RMC127" s="77"/>
      <c r="RMD127" s="77"/>
      <c r="RME127" s="11"/>
      <c r="RMK127" s="73"/>
      <c r="RML127" s="73"/>
      <c r="RMM127" s="73"/>
      <c r="RMN127" s="73"/>
      <c r="RMO127" s="74"/>
      <c r="RMP127" s="74"/>
      <c r="RMQ127" s="77"/>
      <c r="RMR127" s="77"/>
      <c r="RMS127" s="11"/>
      <c r="RMY127" s="73"/>
      <c r="RMZ127" s="73"/>
      <c r="RNA127" s="73"/>
      <c r="RNB127" s="73"/>
      <c r="RNC127" s="74"/>
      <c r="RND127" s="74"/>
      <c r="RNE127" s="77"/>
      <c r="RNF127" s="77"/>
      <c r="RNG127" s="11"/>
      <c r="RNM127" s="73"/>
      <c r="RNN127" s="73"/>
      <c r="RNO127" s="73"/>
      <c r="RNP127" s="73"/>
      <c r="RNQ127" s="74"/>
      <c r="RNR127" s="74"/>
      <c r="RNS127" s="77"/>
      <c r="RNT127" s="77"/>
      <c r="RNU127" s="11"/>
      <c r="ROA127" s="73"/>
      <c r="ROB127" s="73"/>
      <c r="ROC127" s="73"/>
      <c r="ROD127" s="73"/>
      <c r="ROE127" s="74"/>
      <c r="ROF127" s="74"/>
      <c r="ROG127" s="77"/>
      <c r="ROH127" s="77"/>
      <c r="ROI127" s="11"/>
      <c r="ROO127" s="73"/>
      <c r="ROP127" s="73"/>
      <c r="ROQ127" s="73"/>
      <c r="ROR127" s="73"/>
      <c r="ROS127" s="74"/>
      <c r="ROT127" s="74"/>
      <c r="ROU127" s="77"/>
      <c r="ROV127" s="77"/>
      <c r="ROW127" s="11"/>
      <c r="RPC127" s="73"/>
      <c r="RPD127" s="73"/>
      <c r="RPE127" s="73"/>
      <c r="RPF127" s="73"/>
      <c r="RPG127" s="74"/>
      <c r="RPH127" s="74"/>
      <c r="RPI127" s="77"/>
      <c r="RPJ127" s="77"/>
      <c r="RPK127" s="11"/>
      <c r="RPQ127" s="73"/>
      <c r="RPR127" s="73"/>
      <c r="RPS127" s="73"/>
      <c r="RPT127" s="73"/>
      <c r="RPU127" s="74"/>
      <c r="RPV127" s="74"/>
      <c r="RPW127" s="77"/>
      <c r="RPX127" s="77"/>
      <c r="RPY127" s="11"/>
      <c r="RQE127" s="73"/>
      <c r="RQF127" s="73"/>
      <c r="RQG127" s="73"/>
      <c r="RQH127" s="73"/>
      <c r="RQI127" s="74"/>
      <c r="RQJ127" s="74"/>
      <c r="RQK127" s="77"/>
      <c r="RQL127" s="77"/>
      <c r="RQM127" s="11"/>
      <c r="RQS127" s="73"/>
      <c r="RQT127" s="73"/>
      <c r="RQU127" s="73"/>
      <c r="RQV127" s="73"/>
      <c r="RQW127" s="74"/>
      <c r="RQX127" s="74"/>
      <c r="RQY127" s="77"/>
      <c r="RQZ127" s="77"/>
      <c r="RRA127" s="11"/>
      <c r="RRG127" s="73"/>
      <c r="RRH127" s="73"/>
      <c r="RRI127" s="73"/>
      <c r="RRJ127" s="73"/>
      <c r="RRK127" s="74"/>
      <c r="RRL127" s="74"/>
      <c r="RRM127" s="77"/>
      <c r="RRN127" s="77"/>
      <c r="RRO127" s="11"/>
      <c r="RRU127" s="73"/>
      <c r="RRV127" s="73"/>
      <c r="RRW127" s="73"/>
      <c r="RRX127" s="73"/>
      <c r="RRY127" s="74"/>
      <c r="RRZ127" s="74"/>
      <c r="RSA127" s="77"/>
      <c r="RSB127" s="77"/>
      <c r="RSC127" s="11"/>
      <c r="RSI127" s="73"/>
      <c r="RSJ127" s="73"/>
      <c r="RSK127" s="73"/>
      <c r="RSL127" s="73"/>
      <c r="RSM127" s="74"/>
      <c r="RSN127" s="74"/>
      <c r="RSO127" s="77"/>
      <c r="RSP127" s="77"/>
      <c r="RSQ127" s="11"/>
      <c r="RSW127" s="73"/>
      <c r="RSX127" s="73"/>
      <c r="RSY127" s="73"/>
      <c r="RSZ127" s="73"/>
      <c r="RTA127" s="74"/>
      <c r="RTB127" s="74"/>
      <c r="RTC127" s="77"/>
      <c r="RTD127" s="77"/>
      <c r="RTE127" s="11"/>
      <c r="RTK127" s="73"/>
      <c r="RTL127" s="73"/>
      <c r="RTM127" s="73"/>
      <c r="RTN127" s="73"/>
      <c r="RTO127" s="74"/>
      <c r="RTP127" s="74"/>
      <c r="RTQ127" s="77"/>
      <c r="RTR127" s="77"/>
      <c r="RTS127" s="11"/>
      <c r="RTY127" s="73"/>
      <c r="RTZ127" s="73"/>
      <c r="RUA127" s="73"/>
      <c r="RUB127" s="73"/>
      <c r="RUC127" s="74"/>
      <c r="RUD127" s="74"/>
      <c r="RUE127" s="77"/>
      <c r="RUF127" s="77"/>
      <c r="RUG127" s="11"/>
      <c r="RUM127" s="73"/>
      <c r="RUN127" s="73"/>
      <c r="RUO127" s="73"/>
      <c r="RUP127" s="73"/>
      <c r="RUQ127" s="74"/>
      <c r="RUR127" s="74"/>
      <c r="RUS127" s="77"/>
      <c r="RUT127" s="77"/>
      <c r="RUU127" s="11"/>
      <c r="RVA127" s="73"/>
      <c r="RVB127" s="73"/>
      <c r="RVC127" s="73"/>
      <c r="RVD127" s="73"/>
      <c r="RVE127" s="74"/>
      <c r="RVF127" s="74"/>
      <c r="RVG127" s="77"/>
      <c r="RVH127" s="77"/>
      <c r="RVI127" s="11"/>
      <c r="RVO127" s="73"/>
      <c r="RVP127" s="73"/>
      <c r="RVQ127" s="73"/>
      <c r="RVR127" s="73"/>
      <c r="RVS127" s="74"/>
      <c r="RVT127" s="74"/>
      <c r="RVU127" s="77"/>
      <c r="RVV127" s="77"/>
      <c r="RVW127" s="11"/>
      <c r="RWC127" s="73"/>
      <c r="RWD127" s="73"/>
      <c r="RWE127" s="73"/>
      <c r="RWF127" s="73"/>
      <c r="RWG127" s="74"/>
      <c r="RWH127" s="74"/>
      <c r="RWI127" s="77"/>
      <c r="RWJ127" s="77"/>
      <c r="RWK127" s="11"/>
      <c r="RWQ127" s="73"/>
      <c r="RWR127" s="73"/>
      <c r="RWS127" s="73"/>
      <c r="RWT127" s="73"/>
      <c r="RWU127" s="74"/>
      <c r="RWV127" s="74"/>
      <c r="RWW127" s="77"/>
      <c r="RWX127" s="77"/>
      <c r="RWY127" s="11"/>
      <c r="RXE127" s="73"/>
      <c r="RXF127" s="73"/>
      <c r="RXG127" s="73"/>
      <c r="RXH127" s="73"/>
      <c r="RXI127" s="74"/>
      <c r="RXJ127" s="74"/>
      <c r="RXK127" s="77"/>
      <c r="RXL127" s="77"/>
      <c r="RXM127" s="11"/>
      <c r="RXS127" s="73"/>
      <c r="RXT127" s="73"/>
      <c r="RXU127" s="73"/>
      <c r="RXV127" s="73"/>
      <c r="RXW127" s="74"/>
      <c r="RXX127" s="74"/>
      <c r="RXY127" s="77"/>
      <c r="RXZ127" s="77"/>
      <c r="RYA127" s="11"/>
      <c r="RYG127" s="73"/>
      <c r="RYH127" s="73"/>
      <c r="RYI127" s="73"/>
      <c r="RYJ127" s="73"/>
      <c r="RYK127" s="74"/>
      <c r="RYL127" s="74"/>
      <c r="RYM127" s="77"/>
      <c r="RYN127" s="77"/>
      <c r="RYO127" s="11"/>
      <c r="RYU127" s="73"/>
      <c r="RYV127" s="73"/>
      <c r="RYW127" s="73"/>
      <c r="RYX127" s="73"/>
      <c r="RYY127" s="74"/>
      <c r="RYZ127" s="74"/>
      <c r="RZA127" s="77"/>
      <c r="RZB127" s="77"/>
      <c r="RZC127" s="11"/>
      <c r="RZI127" s="73"/>
      <c r="RZJ127" s="73"/>
      <c r="RZK127" s="73"/>
      <c r="RZL127" s="73"/>
      <c r="RZM127" s="74"/>
      <c r="RZN127" s="74"/>
      <c r="RZO127" s="77"/>
      <c r="RZP127" s="77"/>
      <c r="RZQ127" s="11"/>
      <c r="RZW127" s="73"/>
      <c r="RZX127" s="73"/>
      <c r="RZY127" s="73"/>
      <c r="RZZ127" s="73"/>
      <c r="SAA127" s="74"/>
      <c r="SAB127" s="74"/>
      <c r="SAC127" s="77"/>
      <c r="SAD127" s="77"/>
      <c r="SAE127" s="11"/>
      <c r="SAK127" s="73"/>
      <c r="SAL127" s="73"/>
      <c r="SAM127" s="73"/>
      <c r="SAN127" s="73"/>
      <c r="SAO127" s="74"/>
      <c r="SAP127" s="74"/>
      <c r="SAQ127" s="77"/>
      <c r="SAR127" s="77"/>
      <c r="SAS127" s="11"/>
      <c r="SAY127" s="73"/>
      <c r="SAZ127" s="73"/>
      <c r="SBA127" s="73"/>
      <c r="SBB127" s="73"/>
      <c r="SBC127" s="74"/>
      <c r="SBD127" s="74"/>
      <c r="SBE127" s="77"/>
      <c r="SBF127" s="77"/>
      <c r="SBG127" s="11"/>
      <c r="SBM127" s="73"/>
      <c r="SBN127" s="73"/>
      <c r="SBO127" s="73"/>
      <c r="SBP127" s="73"/>
      <c r="SBQ127" s="74"/>
      <c r="SBR127" s="74"/>
      <c r="SBS127" s="77"/>
      <c r="SBT127" s="77"/>
      <c r="SBU127" s="11"/>
      <c r="SCA127" s="73"/>
      <c r="SCB127" s="73"/>
      <c r="SCC127" s="73"/>
      <c r="SCD127" s="73"/>
      <c r="SCE127" s="74"/>
      <c r="SCF127" s="74"/>
      <c r="SCG127" s="77"/>
      <c r="SCH127" s="77"/>
      <c r="SCI127" s="11"/>
      <c r="SCO127" s="73"/>
      <c r="SCP127" s="73"/>
      <c r="SCQ127" s="73"/>
      <c r="SCR127" s="73"/>
      <c r="SCS127" s="74"/>
      <c r="SCT127" s="74"/>
      <c r="SCU127" s="77"/>
      <c r="SCV127" s="77"/>
      <c r="SCW127" s="11"/>
      <c r="SDC127" s="73"/>
      <c r="SDD127" s="73"/>
      <c r="SDE127" s="73"/>
      <c r="SDF127" s="73"/>
      <c r="SDG127" s="74"/>
      <c r="SDH127" s="74"/>
      <c r="SDI127" s="77"/>
      <c r="SDJ127" s="77"/>
      <c r="SDK127" s="11"/>
      <c r="SDQ127" s="73"/>
      <c r="SDR127" s="73"/>
      <c r="SDS127" s="73"/>
      <c r="SDT127" s="73"/>
      <c r="SDU127" s="74"/>
      <c r="SDV127" s="74"/>
      <c r="SDW127" s="77"/>
      <c r="SDX127" s="77"/>
      <c r="SDY127" s="11"/>
      <c r="SEE127" s="73"/>
      <c r="SEF127" s="73"/>
      <c r="SEG127" s="73"/>
      <c r="SEH127" s="73"/>
      <c r="SEI127" s="74"/>
      <c r="SEJ127" s="74"/>
      <c r="SEK127" s="77"/>
      <c r="SEL127" s="77"/>
      <c r="SEM127" s="11"/>
      <c r="SES127" s="73"/>
      <c r="SET127" s="73"/>
      <c r="SEU127" s="73"/>
      <c r="SEV127" s="73"/>
      <c r="SEW127" s="74"/>
      <c r="SEX127" s="74"/>
      <c r="SEY127" s="77"/>
      <c r="SEZ127" s="77"/>
      <c r="SFA127" s="11"/>
      <c r="SFG127" s="73"/>
      <c r="SFH127" s="73"/>
      <c r="SFI127" s="73"/>
      <c r="SFJ127" s="73"/>
      <c r="SFK127" s="74"/>
      <c r="SFL127" s="74"/>
      <c r="SFM127" s="77"/>
      <c r="SFN127" s="77"/>
      <c r="SFO127" s="11"/>
      <c r="SFU127" s="73"/>
      <c r="SFV127" s="73"/>
      <c r="SFW127" s="73"/>
      <c r="SFX127" s="73"/>
      <c r="SFY127" s="74"/>
      <c r="SFZ127" s="74"/>
      <c r="SGA127" s="77"/>
      <c r="SGB127" s="77"/>
      <c r="SGC127" s="11"/>
      <c r="SGI127" s="73"/>
      <c r="SGJ127" s="73"/>
      <c r="SGK127" s="73"/>
      <c r="SGL127" s="73"/>
      <c r="SGM127" s="74"/>
      <c r="SGN127" s="74"/>
      <c r="SGO127" s="77"/>
      <c r="SGP127" s="77"/>
      <c r="SGQ127" s="11"/>
      <c r="SGW127" s="73"/>
      <c r="SGX127" s="73"/>
      <c r="SGY127" s="73"/>
      <c r="SGZ127" s="73"/>
      <c r="SHA127" s="74"/>
      <c r="SHB127" s="74"/>
      <c r="SHC127" s="77"/>
      <c r="SHD127" s="77"/>
      <c r="SHE127" s="11"/>
      <c r="SHK127" s="73"/>
      <c r="SHL127" s="73"/>
      <c r="SHM127" s="73"/>
      <c r="SHN127" s="73"/>
      <c r="SHO127" s="74"/>
      <c r="SHP127" s="74"/>
      <c r="SHQ127" s="77"/>
      <c r="SHR127" s="77"/>
      <c r="SHS127" s="11"/>
      <c r="SHY127" s="73"/>
      <c r="SHZ127" s="73"/>
      <c r="SIA127" s="73"/>
      <c r="SIB127" s="73"/>
      <c r="SIC127" s="74"/>
      <c r="SID127" s="74"/>
      <c r="SIE127" s="77"/>
      <c r="SIF127" s="77"/>
      <c r="SIG127" s="11"/>
      <c r="SIM127" s="73"/>
      <c r="SIN127" s="73"/>
      <c r="SIO127" s="73"/>
      <c r="SIP127" s="73"/>
      <c r="SIQ127" s="74"/>
      <c r="SIR127" s="74"/>
      <c r="SIS127" s="77"/>
      <c r="SIT127" s="77"/>
      <c r="SIU127" s="11"/>
      <c r="SJA127" s="73"/>
      <c r="SJB127" s="73"/>
      <c r="SJC127" s="73"/>
      <c r="SJD127" s="73"/>
      <c r="SJE127" s="74"/>
      <c r="SJF127" s="74"/>
      <c r="SJG127" s="77"/>
      <c r="SJH127" s="77"/>
      <c r="SJI127" s="11"/>
      <c r="SJO127" s="73"/>
      <c r="SJP127" s="73"/>
      <c r="SJQ127" s="73"/>
      <c r="SJR127" s="73"/>
      <c r="SJS127" s="74"/>
      <c r="SJT127" s="74"/>
      <c r="SJU127" s="77"/>
      <c r="SJV127" s="77"/>
      <c r="SJW127" s="11"/>
      <c r="SKC127" s="73"/>
      <c r="SKD127" s="73"/>
      <c r="SKE127" s="73"/>
      <c r="SKF127" s="73"/>
      <c r="SKG127" s="74"/>
      <c r="SKH127" s="74"/>
      <c r="SKI127" s="77"/>
      <c r="SKJ127" s="77"/>
      <c r="SKK127" s="11"/>
      <c r="SKQ127" s="73"/>
      <c r="SKR127" s="73"/>
      <c r="SKS127" s="73"/>
      <c r="SKT127" s="73"/>
      <c r="SKU127" s="74"/>
      <c r="SKV127" s="74"/>
      <c r="SKW127" s="77"/>
      <c r="SKX127" s="77"/>
      <c r="SKY127" s="11"/>
      <c r="SLE127" s="73"/>
      <c r="SLF127" s="73"/>
      <c r="SLG127" s="73"/>
      <c r="SLH127" s="73"/>
      <c r="SLI127" s="74"/>
      <c r="SLJ127" s="74"/>
      <c r="SLK127" s="77"/>
      <c r="SLL127" s="77"/>
      <c r="SLM127" s="11"/>
      <c r="SLS127" s="73"/>
      <c r="SLT127" s="73"/>
      <c r="SLU127" s="73"/>
      <c r="SLV127" s="73"/>
      <c r="SLW127" s="74"/>
      <c r="SLX127" s="74"/>
      <c r="SLY127" s="77"/>
      <c r="SLZ127" s="77"/>
      <c r="SMA127" s="11"/>
      <c r="SMG127" s="73"/>
      <c r="SMH127" s="73"/>
      <c r="SMI127" s="73"/>
      <c r="SMJ127" s="73"/>
      <c r="SMK127" s="74"/>
      <c r="SML127" s="74"/>
      <c r="SMM127" s="77"/>
      <c r="SMN127" s="77"/>
      <c r="SMO127" s="11"/>
      <c r="SMU127" s="73"/>
      <c r="SMV127" s="73"/>
      <c r="SMW127" s="73"/>
      <c r="SMX127" s="73"/>
      <c r="SMY127" s="74"/>
      <c r="SMZ127" s="74"/>
      <c r="SNA127" s="77"/>
      <c r="SNB127" s="77"/>
      <c r="SNC127" s="11"/>
      <c r="SNI127" s="73"/>
      <c r="SNJ127" s="73"/>
      <c r="SNK127" s="73"/>
      <c r="SNL127" s="73"/>
      <c r="SNM127" s="74"/>
      <c r="SNN127" s="74"/>
      <c r="SNO127" s="77"/>
      <c r="SNP127" s="77"/>
      <c r="SNQ127" s="11"/>
      <c r="SNW127" s="73"/>
      <c r="SNX127" s="73"/>
      <c r="SNY127" s="73"/>
      <c r="SNZ127" s="73"/>
      <c r="SOA127" s="74"/>
      <c r="SOB127" s="74"/>
      <c r="SOC127" s="77"/>
      <c r="SOD127" s="77"/>
      <c r="SOE127" s="11"/>
      <c r="SOK127" s="73"/>
      <c r="SOL127" s="73"/>
      <c r="SOM127" s="73"/>
      <c r="SON127" s="73"/>
      <c r="SOO127" s="74"/>
      <c r="SOP127" s="74"/>
      <c r="SOQ127" s="77"/>
      <c r="SOR127" s="77"/>
      <c r="SOS127" s="11"/>
      <c r="SOY127" s="73"/>
      <c r="SOZ127" s="73"/>
      <c r="SPA127" s="73"/>
      <c r="SPB127" s="73"/>
      <c r="SPC127" s="74"/>
      <c r="SPD127" s="74"/>
      <c r="SPE127" s="77"/>
      <c r="SPF127" s="77"/>
      <c r="SPG127" s="11"/>
      <c r="SPM127" s="73"/>
      <c r="SPN127" s="73"/>
      <c r="SPO127" s="73"/>
      <c r="SPP127" s="73"/>
      <c r="SPQ127" s="74"/>
      <c r="SPR127" s="74"/>
      <c r="SPS127" s="77"/>
      <c r="SPT127" s="77"/>
      <c r="SPU127" s="11"/>
      <c r="SQA127" s="73"/>
      <c r="SQB127" s="73"/>
      <c r="SQC127" s="73"/>
      <c r="SQD127" s="73"/>
      <c r="SQE127" s="74"/>
      <c r="SQF127" s="74"/>
      <c r="SQG127" s="77"/>
      <c r="SQH127" s="77"/>
      <c r="SQI127" s="11"/>
      <c r="SQO127" s="73"/>
      <c r="SQP127" s="73"/>
      <c r="SQQ127" s="73"/>
      <c r="SQR127" s="73"/>
      <c r="SQS127" s="74"/>
      <c r="SQT127" s="74"/>
      <c r="SQU127" s="77"/>
      <c r="SQV127" s="77"/>
      <c r="SQW127" s="11"/>
      <c r="SRC127" s="73"/>
      <c r="SRD127" s="73"/>
      <c r="SRE127" s="73"/>
      <c r="SRF127" s="73"/>
      <c r="SRG127" s="74"/>
      <c r="SRH127" s="74"/>
      <c r="SRI127" s="77"/>
      <c r="SRJ127" s="77"/>
      <c r="SRK127" s="11"/>
      <c r="SRQ127" s="73"/>
      <c r="SRR127" s="73"/>
      <c r="SRS127" s="73"/>
      <c r="SRT127" s="73"/>
      <c r="SRU127" s="74"/>
      <c r="SRV127" s="74"/>
      <c r="SRW127" s="77"/>
      <c r="SRX127" s="77"/>
      <c r="SRY127" s="11"/>
      <c r="SSE127" s="73"/>
      <c r="SSF127" s="73"/>
      <c r="SSG127" s="73"/>
      <c r="SSH127" s="73"/>
      <c r="SSI127" s="74"/>
      <c r="SSJ127" s="74"/>
      <c r="SSK127" s="77"/>
      <c r="SSL127" s="77"/>
      <c r="SSM127" s="11"/>
      <c r="SSS127" s="73"/>
      <c r="SST127" s="73"/>
      <c r="SSU127" s="73"/>
      <c r="SSV127" s="73"/>
      <c r="SSW127" s="74"/>
      <c r="SSX127" s="74"/>
      <c r="SSY127" s="77"/>
      <c r="SSZ127" s="77"/>
      <c r="STA127" s="11"/>
      <c r="STG127" s="73"/>
      <c r="STH127" s="73"/>
      <c r="STI127" s="73"/>
      <c r="STJ127" s="73"/>
      <c r="STK127" s="74"/>
      <c r="STL127" s="74"/>
      <c r="STM127" s="77"/>
      <c r="STN127" s="77"/>
      <c r="STO127" s="11"/>
      <c r="STU127" s="73"/>
      <c r="STV127" s="73"/>
      <c r="STW127" s="73"/>
      <c r="STX127" s="73"/>
      <c r="STY127" s="74"/>
      <c r="STZ127" s="74"/>
      <c r="SUA127" s="77"/>
      <c r="SUB127" s="77"/>
      <c r="SUC127" s="11"/>
      <c r="SUI127" s="73"/>
      <c r="SUJ127" s="73"/>
      <c r="SUK127" s="73"/>
      <c r="SUL127" s="73"/>
      <c r="SUM127" s="74"/>
      <c r="SUN127" s="74"/>
      <c r="SUO127" s="77"/>
      <c r="SUP127" s="77"/>
      <c r="SUQ127" s="11"/>
      <c r="SUW127" s="73"/>
      <c r="SUX127" s="73"/>
      <c r="SUY127" s="73"/>
      <c r="SUZ127" s="73"/>
      <c r="SVA127" s="74"/>
      <c r="SVB127" s="74"/>
      <c r="SVC127" s="77"/>
      <c r="SVD127" s="77"/>
      <c r="SVE127" s="11"/>
      <c r="SVK127" s="73"/>
      <c r="SVL127" s="73"/>
      <c r="SVM127" s="73"/>
      <c r="SVN127" s="73"/>
      <c r="SVO127" s="74"/>
      <c r="SVP127" s="74"/>
      <c r="SVQ127" s="77"/>
      <c r="SVR127" s="77"/>
      <c r="SVS127" s="11"/>
      <c r="SVY127" s="73"/>
      <c r="SVZ127" s="73"/>
      <c r="SWA127" s="73"/>
      <c r="SWB127" s="73"/>
      <c r="SWC127" s="74"/>
      <c r="SWD127" s="74"/>
      <c r="SWE127" s="77"/>
      <c r="SWF127" s="77"/>
      <c r="SWG127" s="11"/>
      <c r="SWM127" s="73"/>
      <c r="SWN127" s="73"/>
      <c r="SWO127" s="73"/>
      <c r="SWP127" s="73"/>
      <c r="SWQ127" s="74"/>
      <c r="SWR127" s="74"/>
      <c r="SWS127" s="77"/>
      <c r="SWT127" s="77"/>
      <c r="SWU127" s="11"/>
      <c r="SXA127" s="73"/>
      <c r="SXB127" s="73"/>
      <c r="SXC127" s="73"/>
      <c r="SXD127" s="73"/>
      <c r="SXE127" s="74"/>
      <c r="SXF127" s="74"/>
      <c r="SXG127" s="77"/>
      <c r="SXH127" s="77"/>
      <c r="SXI127" s="11"/>
      <c r="SXO127" s="73"/>
      <c r="SXP127" s="73"/>
      <c r="SXQ127" s="73"/>
      <c r="SXR127" s="73"/>
      <c r="SXS127" s="74"/>
      <c r="SXT127" s="74"/>
      <c r="SXU127" s="77"/>
      <c r="SXV127" s="77"/>
      <c r="SXW127" s="11"/>
      <c r="SYC127" s="73"/>
      <c r="SYD127" s="73"/>
      <c r="SYE127" s="73"/>
      <c r="SYF127" s="73"/>
      <c r="SYG127" s="74"/>
      <c r="SYH127" s="74"/>
      <c r="SYI127" s="77"/>
      <c r="SYJ127" s="77"/>
      <c r="SYK127" s="11"/>
      <c r="SYQ127" s="73"/>
      <c r="SYR127" s="73"/>
      <c r="SYS127" s="73"/>
      <c r="SYT127" s="73"/>
      <c r="SYU127" s="74"/>
      <c r="SYV127" s="74"/>
      <c r="SYW127" s="77"/>
      <c r="SYX127" s="77"/>
      <c r="SYY127" s="11"/>
      <c r="SZE127" s="73"/>
      <c r="SZF127" s="73"/>
      <c r="SZG127" s="73"/>
      <c r="SZH127" s="73"/>
      <c r="SZI127" s="74"/>
      <c r="SZJ127" s="74"/>
      <c r="SZK127" s="77"/>
      <c r="SZL127" s="77"/>
      <c r="SZM127" s="11"/>
      <c r="SZS127" s="73"/>
      <c r="SZT127" s="73"/>
      <c r="SZU127" s="73"/>
      <c r="SZV127" s="73"/>
      <c r="SZW127" s="74"/>
      <c r="SZX127" s="74"/>
      <c r="SZY127" s="77"/>
      <c r="SZZ127" s="77"/>
      <c r="TAA127" s="11"/>
      <c r="TAG127" s="73"/>
      <c r="TAH127" s="73"/>
      <c r="TAI127" s="73"/>
      <c r="TAJ127" s="73"/>
      <c r="TAK127" s="74"/>
      <c r="TAL127" s="74"/>
      <c r="TAM127" s="77"/>
      <c r="TAN127" s="77"/>
      <c r="TAO127" s="11"/>
      <c r="TAU127" s="73"/>
      <c r="TAV127" s="73"/>
      <c r="TAW127" s="73"/>
      <c r="TAX127" s="73"/>
      <c r="TAY127" s="74"/>
      <c r="TAZ127" s="74"/>
      <c r="TBA127" s="77"/>
      <c r="TBB127" s="77"/>
      <c r="TBC127" s="11"/>
      <c r="TBI127" s="73"/>
      <c r="TBJ127" s="73"/>
      <c r="TBK127" s="73"/>
      <c r="TBL127" s="73"/>
      <c r="TBM127" s="74"/>
      <c r="TBN127" s="74"/>
      <c r="TBO127" s="77"/>
      <c r="TBP127" s="77"/>
      <c r="TBQ127" s="11"/>
      <c r="TBW127" s="73"/>
      <c r="TBX127" s="73"/>
      <c r="TBY127" s="73"/>
      <c r="TBZ127" s="73"/>
      <c r="TCA127" s="74"/>
      <c r="TCB127" s="74"/>
      <c r="TCC127" s="77"/>
      <c r="TCD127" s="77"/>
      <c r="TCE127" s="11"/>
      <c r="TCK127" s="73"/>
      <c r="TCL127" s="73"/>
      <c r="TCM127" s="73"/>
      <c r="TCN127" s="73"/>
      <c r="TCO127" s="74"/>
      <c r="TCP127" s="74"/>
      <c r="TCQ127" s="77"/>
      <c r="TCR127" s="77"/>
      <c r="TCS127" s="11"/>
      <c r="TCY127" s="73"/>
      <c r="TCZ127" s="73"/>
      <c r="TDA127" s="73"/>
      <c r="TDB127" s="73"/>
      <c r="TDC127" s="74"/>
      <c r="TDD127" s="74"/>
      <c r="TDE127" s="77"/>
      <c r="TDF127" s="77"/>
      <c r="TDG127" s="11"/>
      <c r="TDM127" s="73"/>
      <c r="TDN127" s="73"/>
      <c r="TDO127" s="73"/>
      <c r="TDP127" s="73"/>
      <c r="TDQ127" s="74"/>
      <c r="TDR127" s="74"/>
      <c r="TDS127" s="77"/>
      <c r="TDT127" s="77"/>
      <c r="TDU127" s="11"/>
      <c r="TEA127" s="73"/>
      <c r="TEB127" s="73"/>
      <c r="TEC127" s="73"/>
      <c r="TED127" s="73"/>
      <c r="TEE127" s="74"/>
      <c r="TEF127" s="74"/>
      <c r="TEG127" s="77"/>
      <c r="TEH127" s="77"/>
      <c r="TEI127" s="11"/>
      <c r="TEO127" s="73"/>
      <c r="TEP127" s="73"/>
      <c r="TEQ127" s="73"/>
      <c r="TER127" s="73"/>
      <c r="TES127" s="74"/>
      <c r="TET127" s="74"/>
      <c r="TEU127" s="77"/>
      <c r="TEV127" s="77"/>
      <c r="TEW127" s="11"/>
      <c r="TFC127" s="73"/>
      <c r="TFD127" s="73"/>
      <c r="TFE127" s="73"/>
      <c r="TFF127" s="73"/>
      <c r="TFG127" s="74"/>
      <c r="TFH127" s="74"/>
      <c r="TFI127" s="77"/>
      <c r="TFJ127" s="77"/>
      <c r="TFK127" s="11"/>
      <c r="TFQ127" s="73"/>
      <c r="TFR127" s="73"/>
      <c r="TFS127" s="73"/>
      <c r="TFT127" s="73"/>
      <c r="TFU127" s="74"/>
      <c r="TFV127" s="74"/>
      <c r="TFW127" s="77"/>
      <c r="TFX127" s="77"/>
      <c r="TFY127" s="11"/>
      <c r="TGE127" s="73"/>
      <c r="TGF127" s="73"/>
      <c r="TGG127" s="73"/>
      <c r="TGH127" s="73"/>
      <c r="TGI127" s="74"/>
      <c r="TGJ127" s="74"/>
      <c r="TGK127" s="77"/>
      <c r="TGL127" s="77"/>
      <c r="TGM127" s="11"/>
      <c r="TGS127" s="73"/>
      <c r="TGT127" s="73"/>
      <c r="TGU127" s="73"/>
      <c r="TGV127" s="73"/>
      <c r="TGW127" s="74"/>
      <c r="TGX127" s="74"/>
      <c r="TGY127" s="77"/>
      <c r="TGZ127" s="77"/>
      <c r="THA127" s="11"/>
      <c r="THG127" s="73"/>
      <c r="THH127" s="73"/>
      <c r="THI127" s="73"/>
      <c r="THJ127" s="73"/>
      <c r="THK127" s="74"/>
      <c r="THL127" s="74"/>
      <c r="THM127" s="77"/>
      <c r="THN127" s="77"/>
      <c r="THO127" s="11"/>
      <c r="THU127" s="73"/>
      <c r="THV127" s="73"/>
      <c r="THW127" s="73"/>
      <c r="THX127" s="73"/>
      <c r="THY127" s="74"/>
      <c r="THZ127" s="74"/>
      <c r="TIA127" s="77"/>
      <c r="TIB127" s="77"/>
      <c r="TIC127" s="11"/>
      <c r="TII127" s="73"/>
      <c r="TIJ127" s="73"/>
      <c r="TIK127" s="73"/>
      <c r="TIL127" s="73"/>
      <c r="TIM127" s="74"/>
      <c r="TIN127" s="74"/>
      <c r="TIO127" s="77"/>
      <c r="TIP127" s="77"/>
      <c r="TIQ127" s="11"/>
      <c r="TIW127" s="73"/>
      <c r="TIX127" s="73"/>
      <c r="TIY127" s="73"/>
      <c r="TIZ127" s="73"/>
      <c r="TJA127" s="74"/>
      <c r="TJB127" s="74"/>
      <c r="TJC127" s="77"/>
      <c r="TJD127" s="77"/>
      <c r="TJE127" s="11"/>
      <c r="TJK127" s="73"/>
      <c r="TJL127" s="73"/>
      <c r="TJM127" s="73"/>
      <c r="TJN127" s="73"/>
      <c r="TJO127" s="74"/>
      <c r="TJP127" s="74"/>
      <c r="TJQ127" s="77"/>
      <c r="TJR127" s="77"/>
      <c r="TJS127" s="11"/>
      <c r="TJY127" s="73"/>
      <c r="TJZ127" s="73"/>
      <c r="TKA127" s="73"/>
      <c r="TKB127" s="73"/>
      <c r="TKC127" s="74"/>
      <c r="TKD127" s="74"/>
      <c r="TKE127" s="77"/>
      <c r="TKF127" s="77"/>
      <c r="TKG127" s="11"/>
      <c r="TKM127" s="73"/>
      <c r="TKN127" s="73"/>
      <c r="TKO127" s="73"/>
      <c r="TKP127" s="73"/>
      <c r="TKQ127" s="74"/>
      <c r="TKR127" s="74"/>
      <c r="TKS127" s="77"/>
      <c r="TKT127" s="77"/>
      <c r="TKU127" s="11"/>
      <c r="TLA127" s="73"/>
      <c r="TLB127" s="73"/>
      <c r="TLC127" s="73"/>
      <c r="TLD127" s="73"/>
      <c r="TLE127" s="74"/>
      <c r="TLF127" s="74"/>
      <c r="TLG127" s="77"/>
      <c r="TLH127" s="77"/>
      <c r="TLI127" s="11"/>
      <c r="TLO127" s="73"/>
      <c r="TLP127" s="73"/>
      <c r="TLQ127" s="73"/>
      <c r="TLR127" s="73"/>
      <c r="TLS127" s="74"/>
      <c r="TLT127" s="74"/>
      <c r="TLU127" s="77"/>
      <c r="TLV127" s="77"/>
      <c r="TLW127" s="11"/>
      <c r="TMC127" s="73"/>
      <c r="TMD127" s="73"/>
      <c r="TME127" s="73"/>
      <c r="TMF127" s="73"/>
      <c r="TMG127" s="74"/>
      <c r="TMH127" s="74"/>
      <c r="TMI127" s="77"/>
      <c r="TMJ127" s="77"/>
      <c r="TMK127" s="11"/>
      <c r="TMQ127" s="73"/>
      <c r="TMR127" s="73"/>
      <c r="TMS127" s="73"/>
      <c r="TMT127" s="73"/>
      <c r="TMU127" s="74"/>
      <c r="TMV127" s="74"/>
      <c r="TMW127" s="77"/>
      <c r="TMX127" s="77"/>
      <c r="TMY127" s="11"/>
      <c r="TNE127" s="73"/>
      <c r="TNF127" s="73"/>
      <c r="TNG127" s="73"/>
      <c r="TNH127" s="73"/>
      <c r="TNI127" s="74"/>
      <c r="TNJ127" s="74"/>
      <c r="TNK127" s="77"/>
      <c r="TNL127" s="77"/>
      <c r="TNM127" s="11"/>
      <c r="TNS127" s="73"/>
      <c r="TNT127" s="73"/>
      <c r="TNU127" s="73"/>
      <c r="TNV127" s="73"/>
      <c r="TNW127" s="74"/>
      <c r="TNX127" s="74"/>
      <c r="TNY127" s="77"/>
      <c r="TNZ127" s="77"/>
      <c r="TOA127" s="11"/>
      <c r="TOG127" s="73"/>
      <c r="TOH127" s="73"/>
      <c r="TOI127" s="73"/>
      <c r="TOJ127" s="73"/>
      <c r="TOK127" s="74"/>
      <c r="TOL127" s="74"/>
      <c r="TOM127" s="77"/>
      <c r="TON127" s="77"/>
      <c r="TOO127" s="11"/>
      <c r="TOU127" s="73"/>
      <c r="TOV127" s="73"/>
      <c r="TOW127" s="73"/>
      <c r="TOX127" s="73"/>
      <c r="TOY127" s="74"/>
      <c r="TOZ127" s="74"/>
      <c r="TPA127" s="77"/>
      <c r="TPB127" s="77"/>
      <c r="TPC127" s="11"/>
      <c r="TPI127" s="73"/>
      <c r="TPJ127" s="73"/>
      <c r="TPK127" s="73"/>
      <c r="TPL127" s="73"/>
      <c r="TPM127" s="74"/>
      <c r="TPN127" s="74"/>
      <c r="TPO127" s="77"/>
      <c r="TPP127" s="77"/>
      <c r="TPQ127" s="11"/>
      <c r="TPW127" s="73"/>
      <c r="TPX127" s="73"/>
      <c r="TPY127" s="73"/>
      <c r="TPZ127" s="73"/>
      <c r="TQA127" s="74"/>
      <c r="TQB127" s="74"/>
      <c r="TQC127" s="77"/>
      <c r="TQD127" s="77"/>
      <c r="TQE127" s="11"/>
      <c r="TQK127" s="73"/>
      <c r="TQL127" s="73"/>
      <c r="TQM127" s="73"/>
      <c r="TQN127" s="73"/>
      <c r="TQO127" s="74"/>
      <c r="TQP127" s="74"/>
      <c r="TQQ127" s="77"/>
      <c r="TQR127" s="77"/>
      <c r="TQS127" s="11"/>
      <c r="TQY127" s="73"/>
      <c r="TQZ127" s="73"/>
      <c r="TRA127" s="73"/>
      <c r="TRB127" s="73"/>
      <c r="TRC127" s="74"/>
      <c r="TRD127" s="74"/>
      <c r="TRE127" s="77"/>
      <c r="TRF127" s="77"/>
      <c r="TRG127" s="11"/>
      <c r="TRM127" s="73"/>
      <c r="TRN127" s="73"/>
      <c r="TRO127" s="73"/>
      <c r="TRP127" s="73"/>
      <c r="TRQ127" s="74"/>
      <c r="TRR127" s="74"/>
      <c r="TRS127" s="77"/>
      <c r="TRT127" s="77"/>
      <c r="TRU127" s="11"/>
      <c r="TSA127" s="73"/>
      <c r="TSB127" s="73"/>
      <c r="TSC127" s="73"/>
      <c r="TSD127" s="73"/>
      <c r="TSE127" s="74"/>
      <c r="TSF127" s="74"/>
      <c r="TSG127" s="77"/>
      <c r="TSH127" s="77"/>
      <c r="TSI127" s="11"/>
      <c r="TSO127" s="73"/>
      <c r="TSP127" s="73"/>
      <c r="TSQ127" s="73"/>
      <c r="TSR127" s="73"/>
      <c r="TSS127" s="74"/>
      <c r="TST127" s="74"/>
      <c r="TSU127" s="77"/>
      <c r="TSV127" s="77"/>
      <c r="TSW127" s="11"/>
      <c r="TTC127" s="73"/>
      <c r="TTD127" s="73"/>
      <c r="TTE127" s="73"/>
      <c r="TTF127" s="73"/>
      <c r="TTG127" s="74"/>
      <c r="TTH127" s="74"/>
      <c r="TTI127" s="77"/>
      <c r="TTJ127" s="77"/>
      <c r="TTK127" s="11"/>
      <c r="TTQ127" s="73"/>
      <c r="TTR127" s="73"/>
      <c r="TTS127" s="73"/>
      <c r="TTT127" s="73"/>
      <c r="TTU127" s="74"/>
      <c r="TTV127" s="74"/>
      <c r="TTW127" s="77"/>
      <c r="TTX127" s="77"/>
      <c r="TTY127" s="11"/>
      <c r="TUE127" s="73"/>
      <c r="TUF127" s="73"/>
      <c r="TUG127" s="73"/>
      <c r="TUH127" s="73"/>
      <c r="TUI127" s="74"/>
      <c r="TUJ127" s="74"/>
      <c r="TUK127" s="77"/>
      <c r="TUL127" s="77"/>
      <c r="TUM127" s="11"/>
      <c r="TUS127" s="73"/>
      <c r="TUT127" s="73"/>
      <c r="TUU127" s="73"/>
      <c r="TUV127" s="73"/>
      <c r="TUW127" s="74"/>
      <c r="TUX127" s="74"/>
      <c r="TUY127" s="77"/>
      <c r="TUZ127" s="77"/>
      <c r="TVA127" s="11"/>
      <c r="TVG127" s="73"/>
      <c r="TVH127" s="73"/>
      <c r="TVI127" s="73"/>
      <c r="TVJ127" s="73"/>
      <c r="TVK127" s="74"/>
      <c r="TVL127" s="74"/>
      <c r="TVM127" s="77"/>
      <c r="TVN127" s="77"/>
      <c r="TVO127" s="11"/>
      <c r="TVU127" s="73"/>
      <c r="TVV127" s="73"/>
      <c r="TVW127" s="73"/>
      <c r="TVX127" s="73"/>
      <c r="TVY127" s="74"/>
      <c r="TVZ127" s="74"/>
      <c r="TWA127" s="77"/>
      <c r="TWB127" s="77"/>
      <c r="TWC127" s="11"/>
      <c r="TWI127" s="73"/>
      <c r="TWJ127" s="73"/>
      <c r="TWK127" s="73"/>
      <c r="TWL127" s="73"/>
      <c r="TWM127" s="74"/>
      <c r="TWN127" s="74"/>
      <c r="TWO127" s="77"/>
      <c r="TWP127" s="77"/>
      <c r="TWQ127" s="11"/>
      <c r="TWW127" s="73"/>
      <c r="TWX127" s="73"/>
      <c r="TWY127" s="73"/>
      <c r="TWZ127" s="73"/>
      <c r="TXA127" s="74"/>
      <c r="TXB127" s="74"/>
      <c r="TXC127" s="77"/>
      <c r="TXD127" s="77"/>
      <c r="TXE127" s="11"/>
      <c r="TXK127" s="73"/>
      <c r="TXL127" s="73"/>
      <c r="TXM127" s="73"/>
      <c r="TXN127" s="73"/>
      <c r="TXO127" s="74"/>
      <c r="TXP127" s="74"/>
      <c r="TXQ127" s="77"/>
      <c r="TXR127" s="77"/>
      <c r="TXS127" s="11"/>
      <c r="TXY127" s="73"/>
      <c r="TXZ127" s="73"/>
      <c r="TYA127" s="73"/>
      <c r="TYB127" s="73"/>
      <c r="TYC127" s="74"/>
      <c r="TYD127" s="74"/>
      <c r="TYE127" s="77"/>
      <c r="TYF127" s="77"/>
      <c r="TYG127" s="11"/>
      <c r="TYM127" s="73"/>
      <c r="TYN127" s="73"/>
      <c r="TYO127" s="73"/>
      <c r="TYP127" s="73"/>
      <c r="TYQ127" s="74"/>
      <c r="TYR127" s="74"/>
      <c r="TYS127" s="77"/>
      <c r="TYT127" s="77"/>
      <c r="TYU127" s="11"/>
      <c r="TZA127" s="73"/>
      <c r="TZB127" s="73"/>
      <c r="TZC127" s="73"/>
      <c r="TZD127" s="73"/>
      <c r="TZE127" s="74"/>
      <c r="TZF127" s="74"/>
      <c r="TZG127" s="77"/>
      <c r="TZH127" s="77"/>
      <c r="TZI127" s="11"/>
      <c r="TZO127" s="73"/>
      <c r="TZP127" s="73"/>
      <c r="TZQ127" s="73"/>
      <c r="TZR127" s="73"/>
      <c r="TZS127" s="74"/>
      <c r="TZT127" s="74"/>
      <c r="TZU127" s="77"/>
      <c r="TZV127" s="77"/>
      <c r="TZW127" s="11"/>
      <c r="UAC127" s="73"/>
      <c r="UAD127" s="73"/>
      <c r="UAE127" s="73"/>
      <c r="UAF127" s="73"/>
      <c r="UAG127" s="74"/>
      <c r="UAH127" s="74"/>
      <c r="UAI127" s="77"/>
      <c r="UAJ127" s="77"/>
      <c r="UAK127" s="11"/>
      <c r="UAQ127" s="73"/>
      <c r="UAR127" s="73"/>
      <c r="UAS127" s="73"/>
      <c r="UAT127" s="73"/>
      <c r="UAU127" s="74"/>
      <c r="UAV127" s="74"/>
      <c r="UAW127" s="77"/>
      <c r="UAX127" s="77"/>
      <c r="UAY127" s="11"/>
      <c r="UBE127" s="73"/>
      <c r="UBF127" s="73"/>
      <c r="UBG127" s="73"/>
      <c r="UBH127" s="73"/>
      <c r="UBI127" s="74"/>
      <c r="UBJ127" s="74"/>
      <c r="UBK127" s="77"/>
      <c r="UBL127" s="77"/>
      <c r="UBM127" s="11"/>
      <c r="UBS127" s="73"/>
      <c r="UBT127" s="73"/>
      <c r="UBU127" s="73"/>
      <c r="UBV127" s="73"/>
      <c r="UBW127" s="74"/>
      <c r="UBX127" s="74"/>
      <c r="UBY127" s="77"/>
      <c r="UBZ127" s="77"/>
      <c r="UCA127" s="11"/>
      <c r="UCG127" s="73"/>
      <c r="UCH127" s="73"/>
      <c r="UCI127" s="73"/>
      <c r="UCJ127" s="73"/>
      <c r="UCK127" s="74"/>
      <c r="UCL127" s="74"/>
      <c r="UCM127" s="77"/>
      <c r="UCN127" s="77"/>
      <c r="UCO127" s="11"/>
      <c r="UCU127" s="73"/>
      <c r="UCV127" s="73"/>
      <c r="UCW127" s="73"/>
      <c r="UCX127" s="73"/>
      <c r="UCY127" s="74"/>
      <c r="UCZ127" s="74"/>
      <c r="UDA127" s="77"/>
      <c r="UDB127" s="77"/>
      <c r="UDC127" s="11"/>
      <c r="UDI127" s="73"/>
      <c r="UDJ127" s="73"/>
      <c r="UDK127" s="73"/>
      <c r="UDL127" s="73"/>
      <c r="UDM127" s="74"/>
      <c r="UDN127" s="74"/>
      <c r="UDO127" s="77"/>
      <c r="UDP127" s="77"/>
      <c r="UDQ127" s="11"/>
      <c r="UDW127" s="73"/>
      <c r="UDX127" s="73"/>
      <c r="UDY127" s="73"/>
      <c r="UDZ127" s="73"/>
      <c r="UEA127" s="74"/>
      <c r="UEB127" s="74"/>
      <c r="UEC127" s="77"/>
      <c r="UED127" s="77"/>
      <c r="UEE127" s="11"/>
      <c r="UEK127" s="73"/>
      <c r="UEL127" s="73"/>
      <c r="UEM127" s="73"/>
      <c r="UEN127" s="73"/>
      <c r="UEO127" s="74"/>
      <c r="UEP127" s="74"/>
      <c r="UEQ127" s="77"/>
      <c r="UER127" s="77"/>
      <c r="UES127" s="11"/>
      <c r="UEY127" s="73"/>
      <c r="UEZ127" s="73"/>
      <c r="UFA127" s="73"/>
      <c r="UFB127" s="73"/>
      <c r="UFC127" s="74"/>
      <c r="UFD127" s="74"/>
      <c r="UFE127" s="77"/>
      <c r="UFF127" s="77"/>
      <c r="UFG127" s="11"/>
      <c r="UFM127" s="73"/>
      <c r="UFN127" s="73"/>
      <c r="UFO127" s="73"/>
      <c r="UFP127" s="73"/>
      <c r="UFQ127" s="74"/>
      <c r="UFR127" s="74"/>
      <c r="UFS127" s="77"/>
      <c r="UFT127" s="77"/>
      <c r="UFU127" s="11"/>
      <c r="UGA127" s="73"/>
      <c r="UGB127" s="73"/>
      <c r="UGC127" s="73"/>
      <c r="UGD127" s="73"/>
      <c r="UGE127" s="74"/>
      <c r="UGF127" s="74"/>
      <c r="UGG127" s="77"/>
      <c r="UGH127" s="77"/>
      <c r="UGI127" s="11"/>
      <c r="UGO127" s="73"/>
      <c r="UGP127" s="73"/>
      <c r="UGQ127" s="73"/>
      <c r="UGR127" s="73"/>
      <c r="UGS127" s="74"/>
      <c r="UGT127" s="74"/>
      <c r="UGU127" s="77"/>
      <c r="UGV127" s="77"/>
      <c r="UGW127" s="11"/>
      <c r="UHC127" s="73"/>
      <c r="UHD127" s="73"/>
      <c r="UHE127" s="73"/>
      <c r="UHF127" s="73"/>
      <c r="UHG127" s="74"/>
      <c r="UHH127" s="74"/>
      <c r="UHI127" s="77"/>
      <c r="UHJ127" s="77"/>
      <c r="UHK127" s="11"/>
      <c r="UHQ127" s="73"/>
      <c r="UHR127" s="73"/>
      <c r="UHS127" s="73"/>
      <c r="UHT127" s="73"/>
      <c r="UHU127" s="74"/>
      <c r="UHV127" s="74"/>
      <c r="UHW127" s="77"/>
      <c r="UHX127" s="77"/>
      <c r="UHY127" s="11"/>
      <c r="UIE127" s="73"/>
      <c r="UIF127" s="73"/>
      <c r="UIG127" s="73"/>
      <c r="UIH127" s="73"/>
      <c r="UII127" s="74"/>
      <c r="UIJ127" s="74"/>
      <c r="UIK127" s="77"/>
      <c r="UIL127" s="77"/>
      <c r="UIM127" s="11"/>
      <c r="UIS127" s="73"/>
      <c r="UIT127" s="73"/>
      <c r="UIU127" s="73"/>
      <c r="UIV127" s="73"/>
      <c r="UIW127" s="74"/>
      <c r="UIX127" s="74"/>
      <c r="UIY127" s="77"/>
      <c r="UIZ127" s="77"/>
      <c r="UJA127" s="11"/>
      <c r="UJG127" s="73"/>
      <c r="UJH127" s="73"/>
      <c r="UJI127" s="73"/>
      <c r="UJJ127" s="73"/>
      <c r="UJK127" s="74"/>
      <c r="UJL127" s="74"/>
      <c r="UJM127" s="77"/>
      <c r="UJN127" s="77"/>
      <c r="UJO127" s="11"/>
      <c r="UJU127" s="73"/>
      <c r="UJV127" s="73"/>
      <c r="UJW127" s="73"/>
      <c r="UJX127" s="73"/>
      <c r="UJY127" s="74"/>
      <c r="UJZ127" s="74"/>
      <c r="UKA127" s="77"/>
      <c r="UKB127" s="77"/>
      <c r="UKC127" s="11"/>
      <c r="UKI127" s="73"/>
      <c r="UKJ127" s="73"/>
      <c r="UKK127" s="73"/>
      <c r="UKL127" s="73"/>
      <c r="UKM127" s="74"/>
      <c r="UKN127" s="74"/>
      <c r="UKO127" s="77"/>
      <c r="UKP127" s="77"/>
      <c r="UKQ127" s="11"/>
      <c r="UKW127" s="73"/>
      <c r="UKX127" s="73"/>
      <c r="UKY127" s="73"/>
      <c r="UKZ127" s="73"/>
      <c r="ULA127" s="74"/>
      <c r="ULB127" s="74"/>
      <c r="ULC127" s="77"/>
      <c r="ULD127" s="77"/>
      <c r="ULE127" s="11"/>
      <c r="ULK127" s="73"/>
      <c r="ULL127" s="73"/>
      <c r="ULM127" s="73"/>
      <c r="ULN127" s="73"/>
      <c r="ULO127" s="74"/>
      <c r="ULP127" s="74"/>
      <c r="ULQ127" s="77"/>
      <c r="ULR127" s="77"/>
      <c r="ULS127" s="11"/>
      <c r="ULY127" s="73"/>
      <c r="ULZ127" s="73"/>
      <c r="UMA127" s="73"/>
      <c r="UMB127" s="73"/>
      <c r="UMC127" s="74"/>
      <c r="UMD127" s="74"/>
      <c r="UME127" s="77"/>
      <c r="UMF127" s="77"/>
      <c r="UMG127" s="11"/>
      <c r="UMM127" s="73"/>
      <c r="UMN127" s="73"/>
      <c r="UMO127" s="73"/>
      <c r="UMP127" s="73"/>
      <c r="UMQ127" s="74"/>
      <c r="UMR127" s="74"/>
      <c r="UMS127" s="77"/>
      <c r="UMT127" s="77"/>
      <c r="UMU127" s="11"/>
      <c r="UNA127" s="73"/>
      <c r="UNB127" s="73"/>
      <c r="UNC127" s="73"/>
      <c r="UND127" s="73"/>
      <c r="UNE127" s="74"/>
      <c r="UNF127" s="74"/>
      <c r="UNG127" s="77"/>
      <c r="UNH127" s="77"/>
      <c r="UNI127" s="11"/>
      <c r="UNO127" s="73"/>
      <c r="UNP127" s="73"/>
      <c r="UNQ127" s="73"/>
      <c r="UNR127" s="73"/>
      <c r="UNS127" s="74"/>
      <c r="UNT127" s="74"/>
      <c r="UNU127" s="77"/>
      <c r="UNV127" s="77"/>
      <c r="UNW127" s="11"/>
      <c r="UOC127" s="73"/>
      <c r="UOD127" s="73"/>
      <c r="UOE127" s="73"/>
      <c r="UOF127" s="73"/>
      <c r="UOG127" s="74"/>
      <c r="UOH127" s="74"/>
      <c r="UOI127" s="77"/>
      <c r="UOJ127" s="77"/>
      <c r="UOK127" s="11"/>
      <c r="UOQ127" s="73"/>
      <c r="UOR127" s="73"/>
      <c r="UOS127" s="73"/>
      <c r="UOT127" s="73"/>
      <c r="UOU127" s="74"/>
      <c r="UOV127" s="74"/>
      <c r="UOW127" s="77"/>
      <c r="UOX127" s="77"/>
      <c r="UOY127" s="11"/>
      <c r="UPE127" s="73"/>
      <c r="UPF127" s="73"/>
      <c r="UPG127" s="73"/>
      <c r="UPH127" s="73"/>
      <c r="UPI127" s="74"/>
      <c r="UPJ127" s="74"/>
      <c r="UPK127" s="77"/>
      <c r="UPL127" s="77"/>
      <c r="UPM127" s="11"/>
      <c r="UPS127" s="73"/>
      <c r="UPT127" s="73"/>
      <c r="UPU127" s="73"/>
      <c r="UPV127" s="73"/>
      <c r="UPW127" s="74"/>
      <c r="UPX127" s="74"/>
      <c r="UPY127" s="77"/>
      <c r="UPZ127" s="77"/>
      <c r="UQA127" s="11"/>
      <c r="UQG127" s="73"/>
      <c r="UQH127" s="73"/>
      <c r="UQI127" s="73"/>
      <c r="UQJ127" s="73"/>
      <c r="UQK127" s="74"/>
      <c r="UQL127" s="74"/>
      <c r="UQM127" s="77"/>
      <c r="UQN127" s="77"/>
      <c r="UQO127" s="11"/>
      <c r="UQU127" s="73"/>
      <c r="UQV127" s="73"/>
      <c r="UQW127" s="73"/>
      <c r="UQX127" s="73"/>
      <c r="UQY127" s="74"/>
      <c r="UQZ127" s="74"/>
      <c r="URA127" s="77"/>
      <c r="URB127" s="77"/>
      <c r="URC127" s="11"/>
      <c r="URI127" s="73"/>
      <c r="URJ127" s="73"/>
      <c r="URK127" s="73"/>
      <c r="URL127" s="73"/>
      <c r="URM127" s="74"/>
      <c r="URN127" s="74"/>
      <c r="URO127" s="77"/>
      <c r="URP127" s="77"/>
      <c r="URQ127" s="11"/>
      <c r="URW127" s="73"/>
      <c r="URX127" s="73"/>
      <c r="URY127" s="73"/>
      <c r="URZ127" s="73"/>
      <c r="USA127" s="74"/>
      <c r="USB127" s="74"/>
      <c r="USC127" s="77"/>
      <c r="USD127" s="77"/>
      <c r="USE127" s="11"/>
      <c r="USK127" s="73"/>
      <c r="USL127" s="73"/>
      <c r="USM127" s="73"/>
      <c r="USN127" s="73"/>
      <c r="USO127" s="74"/>
      <c r="USP127" s="74"/>
      <c r="USQ127" s="77"/>
      <c r="USR127" s="77"/>
      <c r="USS127" s="11"/>
      <c r="USY127" s="73"/>
      <c r="USZ127" s="73"/>
      <c r="UTA127" s="73"/>
      <c r="UTB127" s="73"/>
      <c r="UTC127" s="74"/>
      <c r="UTD127" s="74"/>
      <c r="UTE127" s="77"/>
      <c r="UTF127" s="77"/>
      <c r="UTG127" s="11"/>
      <c r="UTM127" s="73"/>
      <c r="UTN127" s="73"/>
      <c r="UTO127" s="73"/>
      <c r="UTP127" s="73"/>
      <c r="UTQ127" s="74"/>
      <c r="UTR127" s="74"/>
      <c r="UTS127" s="77"/>
      <c r="UTT127" s="77"/>
      <c r="UTU127" s="11"/>
      <c r="UUA127" s="73"/>
      <c r="UUB127" s="73"/>
      <c r="UUC127" s="73"/>
      <c r="UUD127" s="73"/>
      <c r="UUE127" s="74"/>
      <c r="UUF127" s="74"/>
      <c r="UUG127" s="77"/>
      <c r="UUH127" s="77"/>
      <c r="UUI127" s="11"/>
      <c r="UUO127" s="73"/>
      <c r="UUP127" s="73"/>
      <c r="UUQ127" s="73"/>
      <c r="UUR127" s="73"/>
      <c r="UUS127" s="74"/>
      <c r="UUT127" s="74"/>
      <c r="UUU127" s="77"/>
      <c r="UUV127" s="77"/>
      <c r="UUW127" s="11"/>
      <c r="UVC127" s="73"/>
      <c r="UVD127" s="73"/>
      <c r="UVE127" s="73"/>
      <c r="UVF127" s="73"/>
      <c r="UVG127" s="74"/>
      <c r="UVH127" s="74"/>
      <c r="UVI127" s="77"/>
      <c r="UVJ127" s="77"/>
      <c r="UVK127" s="11"/>
      <c r="UVQ127" s="73"/>
      <c r="UVR127" s="73"/>
      <c r="UVS127" s="73"/>
      <c r="UVT127" s="73"/>
      <c r="UVU127" s="74"/>
      <c r="UVV127" s="74"/>
      <c r="UVW127" s="77"/>
      <c r="UVX127" s="77"/>
      <c r="UVY127" s="11"/>
      <c r="UWE127" s="73"/>
      <c r="UWF127" s="73"/>
      <c r="UWG127" s="73"/>
      <c r="UWH127" s="73"/>
      <c r="UWI127" s="74"/>
      <c r="UWJ127" s="74"/>
      <c r="UWK127" s="77"/>
      <c r="UWL127" s="77"/>
      <c r="UWM127" s="11"/>
      <c r="UWS127" s="73"/>
      <c r="UWT127" s="73"/>
      <c r="UWU127" s="73"/>
      <c r="UWV127" s="73"/>
      <c r="UWW127" s="74"/>
      <c r="UWX127" s="74"/>
      <c r="UWY127" s="77"/>
      <c r="UWZ127" s="77"/>
      <c r="UXA127" s="11"/>
      <c r="UXG127" s="73"/>
      <c r="UXH127" s="73"/>
      <c r="UXI127" s="73"/>
      <c r="UXJ127" s="73"/>
      <c r="UXK127" s="74"/>
      <c r="UXL127" s="74"/>
      <c r="UXM127" s="77"/>
      <c r="UXN127" s="77"/>
      <c r="UXO127" s="11"/>
      <c r="UXU127" s="73"/>
      <c r="UXV127" s="73"/>
      <c r="UXW127" s="73"/>
      <c r="UXX127" s="73"/>
      <c r="UXY127" s="74"/>
      <c r="UXZ127" s="74"/>
      <c r="UYA127" s="77"/>
      <c r="UYB127" s="77"/>
      <c r="UYC127" s="11"/>
      <c r="UYI127" s="73"/>
      <c r="UYJ127" s="73"/>
      <c r="UYK127" s="73"/>
      <c r="UYL127" s="73"/>
      <c r="UYM127" s="74"/>
      <c r="UYN127" s="74"/>
      <c r="UYO127" s="77"/>
      <c r="UYP127" s="77"/>
      <c r="UYQ127" s="11"/>
      <c r="UYW127" s="73"/>
      <c r="UYX127" s="73"/>
      <c r="UYY127" s="73"/>
      <c r="UYZ127" s="73"/>
      <c r="UZA127" s="74"/>
      <c r="UZB127" s="74"/>
      <c r="UZC127" s="77"/>
      <c r="UZD127" s="77"/>
      <c r="UZE127" s="11"/>
      <c r="UZK127" s="73"/>
      <c r="UZL127" s="73"/>
      <c r="UZM127" s="73"/>
      <c r="UZN127" s="73"/>
      <c r="UZO127" s="74"/>
      <c r="UZP127" s="74"/>
      <c r="UZQ127" s="77"/>
      <c r="UZR127" s="77"/>
      <c r="UZS127" s="11"/>
      <c r="UZY127" s="73"/>
      <c r="UZZ127" s="73"/>
      <c r="VAA127" s="73"/>
      <c r="VAB127" s="73"/>
      <c r="VAC127" s="74"/>
      <c r="VAD127" s="74"/>
      <c r="VAE127" s="77"/>
      <c r="VAF127" s="77"/>
      <c r="VAG127" s="11"/>
      <c r="VAM127" s="73"/>
      <c r="VAN127" s="73"/>
      <c r="VAO127" s="73"/>
      <c r="VAP127" s="73"/>
      <c r="VAQ127" s="74"/>
      <c r="VAR127" s="74"/>
      <c r="VAS127" s="77"/>
      <c r="VAT127" s="77"/>
      <c r="VAU127" s="11"/>
      <c r="VBA127" s="73"/>
      <c r="VBB127" s="73"/>
      <c r="VBC127" s="73"/>
      <c r="VBD127" s="73"/>
      <c r="VBE127" s="74"/>
      <c r="VBF127" s="74"/>
      <c r="VBG127" s="77"/>
      <c r="VBH127" s="77"/>
      <c r="VBI127" s="11"/>
      <c r="VBO127" s="73"/>
      <c r="VBP127" s="73"/>
      <c r="VBQ127" s="73"/>
      <c r="VBR127" s="73"/>
      <c r="VBS127" s="74"/>
      <c r="VBT127" s="74"/>
      <c r="VBU127" s="77"/>
      <c r="VBV127" s="77"/>
      <c r="VBW127" s="11"/>
      <c r="VCC127" s="73"/>
      <c r="VCD127" s="73"/>
      <c r="VCE127" s="73"/>
      <c r="VCF127" s="73"/>
      <c r="VCG127" s="74"/>
      <c r="VCH127" s="74"/>
      <c r="VCI127" s="77"/>
      <c r="VCJ127" s="77"/>
      <c r="VCK127" s="11"/>
      <c r="VCQ127" s="73"/>
      <c r="VCR127" s="73"/>
      <c r="VCS127" s="73"/>
      <c r="VCT127" s="73"/>
      <c r="VCU127" s="74"/>
      <c r="VCV127" s="74"/>
      <c r="VCW127" s="77"/>
      <c r="VCX127" s="77"/>
      <c r="VCY127" s="11"/>
      <c r="VDE127" s="73"/>
      <c r="VDF127" s="73"/>
      <c r="VDG127" s="73"/>
      <c r="VDH127" s="73"/>
      <c r="VDI127" s="74"/>
      <c r="VDJ127" s="74"/>
      <c r="VDK127" s="77"/>
      <c r="VDL127" s="77"/>
      <c r="VDM127" s="11"/>
      <c r="VDS127" s="73"/>
      <c r="VDT127" s="73"/>
      <c r="VDU127" s="73"/>
      <c r="VDV127" s="73"/>
      <c r="VDW127" s="74"/>
      <c r="VDX127" s="74"/>
      <c r="VDY127" s="77"/>
      <c r="VDZ127" s="77"/>
      <c r="VEA127" s="11"/>
      <c r="VEG127" s="73"/>
      <c r="VEH127" s="73"/>
      <c r="VEI127" s="73"/>
      <c r="VEJ127" s="73"/>
      <c r="VEK127" s="74"/>
      <c r="VEL127" s="74"/>
      <c r="VEM127" s="77"/>
      <c r="VEN127" s="77"/>
      <c r="VEO127" s="11"/>
      <c r="VEU127" s="73"/>
      <c r="VEV127" s="73"/>
      <c r="VEW127" s="73"/>
      <c r="VEX127" s="73"/>
      <c r="VEY127" s="74"/>
      <c r="VEZ127" s="74"/>
      <c r="VFA127" s="77"/>
      <c r="VFB127" s="77"/>
      <c r="VFC127" s="11"/>
      <c r="VFI127" s="73"/>
      <c r="VFJ127" s="73"/>
      <c r="VFK127" s="73"/>
      <c r="VFL127" s="73"/>
      <c r="VFM127" s="74"/>
      <c r="VFN127" s="74"/>
      <c r="VFO127" s="77"/>
      <c r="VFP127" s="77"/>
      <c r="VFQ127" s="11"/>
      <c r="VFW127" s="73"/>
      <c r="VFX127" s="73"/>
      <c r="VFY127" s="73"/>
      <c r="VFZ127" s="73"/>
      <c r="VGA127" s="74"/>
      <c r="VGB127" s="74"/>
      <c r="VGC127" s="77"/>
      <c r="VGD127" s="77"/>
      <c r="VGE127" s="11"/>
      <c r="VGK127" s="73"/>
      <c r="VGL127" s="73"/>
      <c r="VGM127" s="73"/>
      <c r="VGN127" s="73"/>
      <c r="VGO127" s="74"/>
      <c r="VGP127" s="74"/>
      <c r="VGQ127" s="77"/>
      <c r="VGR127" s="77"/>
      <c r="VGS127" s="11"/>
      <c r="VGY127" s="73"/>
      <c r="VGZ127" s="73"/>
      <c r="VHA127" s="73"/>
      <c r="VHB127" s="73"/>
      <c r="VHC127" s="74"/>
      <c r="VHD127" s="74"/>
      <c r="VHE127" s="77"/>
      <c r="VHF127" s="77"/>
      <c r="VHG127" s="11"/>
      <c r="VHM127" s="73"/>
      <c r="VHN127" s="73"/>
      <c r="VHO127" s="73"/>
      <c r="VHP127" s="73"/>
      <c r="VHQ127" s="74"/>
      <c r="VHR127" s="74"/>
      <c r="VHS127" s="77"/>
      <c r="VHT127" s="77"/>
      <c r="VHU127" s="11"/>
      <c r="VIA127" s="73"/>
      <c r="VIB127" s="73"/>
      <c r="VIC127" s="73"/>
      <c r="VID127" s="73"/>
      <c r="VIE127" s="74"/>
      <c r="VIF127" s="74"/>
      <c r="VIG127" s="77"/>
      <c r="VIH127" s="77"/>
      <c r="VII127" s="11"/>
      <c r="VIO127" s="73"/>
      <c r="VIP127" s="73"/>
      <c r="VIQ127" s="73"/>
      <c r="VIR127" s="73"/>
      <c r="VIS127" s="74"/>
      <c r="VIT127" s="74"/>
      <c r="VIU127" s="77"/>
      <c r="VIV127" s="77"/>
      <c r="VIW127" s="11"/>
      <c r="VJC127" s="73"/>
      <c r="VJD127" s="73"/>
      <c r="VJE127" s="73"/>
      <c r="VJF127" s="73"/>
      <c r="VJG127" s="74"/>
      <c r="VJH127" s="74"/>
      <c r="VJI127" s="77"/>
      <c r="VJJ127" s="77"/>
      <c r="VJK127" s="11"/>
      <c r="VJQ127" s="73"/>
      <c r="VJR127" s="73"/>
      <c r="VJS127" s="73"/>
      <c r="VJT127" s="73"/>
      <c r="VJU127" s="74"/>
      <c r="VJV127" s="74"/>
      <c r="VJW127" s="77"/>
      <c r="VJX127" s="77"/>
      <c r="VJY127" s="11"/>
      <c r="VKE127" s="73"/>
      <c r="VKF127" s="73"/>
      <c r="VKG127" s="73"/>
      <c r="VKH127" s="73"/>
      <c r="VKI127" s="74"/>
      <c r="VKJ127" s="74"/>
      <c r="VKK127" s="77"/>
      <c r="VKL127" s="77"/>
      <c r="VKM127" s="11"/>
      <c r="VKS127" s="73"/>
      <c r="VKT127" s="73"/>
      <c r="VKU127" s="73"/>
      <c r="VKV127" s="73"/>
      <c r="VKW127" s="74"/>
      <c r="VKX127" s="74"/>
      <c r="VKY127" s="77"/>
      <c r="VKZ127" s="77"/>
      <c r="VLA127" s="11"/>
      <c r="VLG127" s="73"/>
      <c r="VLH127" s="73"/>
      <c r="VLI127" s="73"/>
      <c r="VLJ127" s="73"/>
      <c r="VLK127" s="74"/>
      <c r="VLL127" s="74"/>
      <c r="VLM127" s="77"/>
      <c r="VLN127" s="77"/>
      <c r="VLO127" s="11"/>
      <c r="VLU127" s="73"/>
      <c r="VLV127" s="73"/>
      <c r="VLW127" s="73"/>
      <c r="VLX127" s="73"/>
      <c r="VLY127" s="74"/>
      <c r="VLZ127" s="74"/>
      <c r="VMA127" s="77"/>
      <c r="VMB127" s="77"/>
      <c r="VMC127" s="11"/>
      <c r="VMI127" s="73"/>
      <c r="VMJ127" s="73"/>
      <c r="VMK127" s="73"/>
      <c r="VML127" s="73"/>
      <c r="VMM127" s="74"/>
      <c r="VMN127" s="74"/>
      <c r="VMO127" s="77"/>
      <c r="VMP127" s="77"/>
      <c r="VMQ127" s="11"/>
      <c r="VMW127" s="73"/>
      <c r="VMX127" s="73"/>
      <c r="VMY127" s="73"/>
      <c r="VMZ127" s="73"/>
      <c r="VNA127" s="74"/>
      <c r="VNB127" s="74"/>
      <c r="VNC127" s="77"/>
      <c r="VND127" s="77"/>
      <c r="VNE127" s="11"/>
      <c r="VNK127" s="73"/>
      <c r="VNL127" s="73"/>
      <c r="VNM127" s="73"/>
      <c r="VNN127" s="73"/>
      <c r="VNO127" s="74"/>
      <c r="VNP127" s="74"/>
      <c r="VNQ127" s="77"/>
      <c r="VNR127" s="77"/>
      <c r="VNS127" s="11"/>
      <c r="VNY127" s="73"/>
      <c r="VNZ127" s="73"/>
      <c r="VOA127" s="73"/>
      <c r="VOB127" s="73"/>
      <c r="VOC127" s="74"/>
      <c r="VOD127" s="74"/>
      <c r="VOE127" s="77"/>
      <c r="VOF127" s="77"/>
      <c r="VOG127" s="11"/>
      <c r="VOM127" s="73"/>
      <c r="VON127" s="73"/>
      <c r="VOO127" s="73"/>
      <c r="VOP127" s="73"/>
      <c r="VOQ127" s="74"/>
      <c r="VOR127" s="74"/>
      <c r="VOS127" s="77"/>
      <c r="VOT127" s="77"/>
      <c r="VOU127" s="11"/>
      <c r="VPA127" s="73"/>
      <c r="VPB127" s="73"/>
      <c r="VPC127" s="73"/>
      <c r="VPD127" s="73"/>
      <c r="VPE127" s="74"/>
      <c r="VPF127" s="74"/>
      <c r="VPG127" s="77"/>
      <c r="VPH127" s="77"/>
      <c r="VPI127" s="11"/>
      <c r="VPO127" s="73"/>
      <c r="VPP127" s="73"/>
      <c r="VPQ127" s="73"/>
      <c r="VPR127" s="73"/>
      <c r="VPS127" s="74"/>
      <c r="VPT127" s="74"/>
      <c r="VPU127" s="77"/>
      <c r="VPV127" s="77"/>
      <c r="VPW127" s="11"/>
      <c r="VQC127" s="73"/>
      <c r="VQD127" s="73"/>
      <c r="VQE127" s="73"/>
      <c r="VQF127" s="73"/>
      <c r="VQG127" s="74"/>
      <c r="VQH127" s="74"/>
      <c r="VQI127" s="77"/>
      <c r="VQJ127" s="77"/>
      <c r="VQK127" s="11"/>
      <c r="VQQ127" s="73"/>
      <c r="VQR127" s="73"/>
      <c r="VQS127" s="73"/>
      <c r="VQT127" s="73"/>
      <c r="VQU127" s="74"/>
      <c r="VQV127" s="74"/>
      <c r="VQW127" s="77"/>
      <c r="VQX127" s="77"/>
      <c r="VQY127" s="11"/>
      <c r="VRE127" s="73"/>
      <c r="VRF127" s="73"/>
      <c r="VRG127" s="73"/>
      <c r="VRH127" s="73"/>
      <c r="VRI127" s="74"/>
      <c r="VRJ127" s="74"/>
      <c r="VRK127" s="77"/>
      <c r="VRL127" s="77"/>
      <c r="VRM127" s="11"/>
      <c r="VRS127" s="73"/>
      <c r="VRT127" s="73"/>
      <c r="VRU127" s="73"/>
      <c r="VRV127" s="73"/>
      <c r="VRW127" s="74"/>
      <c r="VRX127" s="74"/>
      <c r="VRY127" s="77"/>
      <c r="VRZ127" s="77"/>
      <c r="VSA127" s="11"/>
      <c r="VSG127" s="73"/>
      <c r="VSH127" s="73"/>
      <c r="VSI127" s="73"/>
      <c r="VSJ127" s="73"/>
      <c r="VSK127" s="74"/>
      <c r="VSL127" s="74"/>
      <c r="VSM127" s="77"/>
      <c r="VSN127" s="77"/>
      <c r="VSO127" s="11"/>
      <c r="VSU127" s="73"/>
      <c r="VSV127" s="73"/>
      <c r="VSW127" s="73"/>
      <c r="VSX127" s="73"/>
      <c r="VSY127" s="74"/>
      <c r="VSZ127" s="74"/>
      <c r="VTA127" s="77"/>
      <c r="VTB127" s="77"/>
      <c r="VTC127" s="11"/>
      <c r="VTI127" s="73"/>
      <c r="VTJ127" s="73"/>
      <c r="VTK127" s="73"/>
      <c r="VTL127" s="73"/>
      <c r="VTM127" s="74"/>
      <c r="VTN127" s="74"/>
      <c r="VTO127" s="77"/>
      <c r="VTP127" s="77"/>
      <c r="VTQ127" s="11"/>
      <c r="VTW127" s="73"/>
      <c r="VTX127" s="73"/>
      <c r="VTY127" s="73"/>
      <c r="VTZ127" s="73"/>
      <c r="VUA127" s="74"/>
      <c r="VUB127" s="74"/>
      <c r="VUC127" s="77"/>
      <c r="VUD127" s="77"/>
      <c r="VUE127" s="11"/>
      <c r="VUK127" s="73"/>
      <c r="VUL127" s="73"/>
      <c r="VUM127" s="73"/>
      <c r="VUN127" s="73"/>
      <c r="VUO127" s="74"/>
      <c r="VUP127" s="74"/>
      <c r="VUQ127" s="77"/>
      <c r="VUR127" s="77"/>
      <c r="VUS127" s="11"/>
      <c r="VUY127" s="73"/>
      <c r="VUZ127" s="73"/>
      <c r="VVA127" s="73"/>
      <c r="VVB127" s="73"/>
      <c r="VVC127" s="74"/>
      <c r="VVD127" s="74"/>
      <c r="VVE127" s="77"/>
      <c r="VVF127" s="77"/>
      <c r="VVG127" s="11"/>
      <c r="VVM127" s="73"/>
      <c r="VVN127" s="73"/>
      <c r="VVO127" s="73"/>
      <c r="VVP127" s="73"/>
      <c r="VVQ127" s="74"/>
      <c r="VVR127" s="74"/>
      <c r="VVS127" s="77"/>
      <c r="VVT127" s="77"/>
      <c r="VVU127" s="11"/>
      <c r="VWA127" s="73"/>
      <c r="VWB127" s="73"/>
      <c r="VWC127" s="73"/>
      <c r="VWD127" s="73"/>
      <c r="VWE127" s="74"/>
      <c r="VWF127" s="74"/>
      <c r="VWG127" s="77"/>
      <c r="VWH127" s="77"/>
      <c r="VWI127" s="11"/>
      <c r="VWO127" s="73"/>
      <c r="VWP127" s="73"/>
      <c r="VWQ127" s="73"/>
      <c r="VWR127" s="73"/>
      <c r="VWS127" s="74"/>
      <c r="VWT127" s="74"/>
      <c r="VWU127" s="77"/>
      <c r="VWV127" s="77"/>
      <c r="VWW127" s="11"/>
      <c r="VXC127" s="73"/>
      <c r="VXD127" s="73"/>
      <c r="VXE127" s="73"/>
      <c r="VXF127" s="73"/>
      <c r="VXG127" s="74"/>
      <c r="VXH127" s="74"/>
      <c r="VXI127" s="77"/>
      <c r="VXJ127" s="77"/>
      <c r="VXK127" s="11"/>
      <c r="VXQ127" s="73"/>
      <c r="VXR127" s="73"/>
      <c r="VXS127" s="73"/>
      <c r="VXT127" s="73"/>
      <c r="VXU127" s="74"/>
      <c r="VXV127" s="74"/>
      <c r="VXW127" s="77"/>
      <c r="VXX127" s="77"/>
      <c r="VXY127" s="11"/>
      <c r="VYE127" s="73"/>
      <c r="VYF127" s="73"/>
      <c r="VYG127" s="73"/>
      <c r="VYH127" s="73"/>
      <c r="VYI127" s="74"/>
      <c r="VYJ127" s="74"/>
      <c r="VYK127" s="77"/>
      <c r="VYL127" s="77"/>
      <c r="VYM127" s="11"/>
      <c r="VYS127" s="73"/>
      <c r="VYT127" s="73"/>
      <c r="VYU127" s="73"/>
      <c r="VYV127" s="73"/>
      <c r="VYW127" s="74"/>
      <c r="VYX127" s="74"/>
      <c r="VYY127" s="77"/>
      <c r="VYZ127" s="77"/>
      <c r="VZA127" s="11"/>
      <c r="VZG127" s="73"/>
      <c r="VZH127" s="73"/>
      <c r="VZI127" s="73"/>
      <c r="VZJ127" s="73"/>
      <c r="VZK127" s="74"/>
      <c r="VZL127" s="74"/>
      <c r="VZM127" s="77"/>
      <c r="VZN127" s="77"/>
      <c r="VZO127" s="11"/>
      <c r="VZU127" s="73"/>
      <c r="VZV127" s="73"/>
      <c r="VZW127" s="73"/>
      <c r="VZX127" s="73"/>
      <c r="VZY127" s="74"/>
      <c r="VZZ127" s="74"/>
      <c r="WAA127" s="77"/>
      <c r="WAB127" s="77"/>
      <c r="WAC127" s="11"/>
      <c r="WAI127" s="73"/>
      <c r="WAJ127" s="73"/>
      <c r="WAK127" s="73"/>
      <c r="WAL127" s="73"/>
      <c r="WAM127" s="74"/>
      <c r="WAN127" s="74"/>
      <c r="WAO127" s="77"/>
      <c r="WAP127" s="77"/>
      <c r="WAQ127" s="11"/>
      <c r="WAW127" s="73"/>
      <c r="WAX127" s="73"/>
      <c r="WAY127" s="73"/>
      <c r="WAZ127" s="73"/>
      <c r="WBA127" s="74"/>
      <c r="WBB127" s="74"/>
      <c r="WBC127" s="77"/>
      <c r="WBD127" s="77"/>
      <c r="WBE127" s="11"/>
      <c r="WBK127" s="73"/>
      <c r="WBL127" s="73"/>
      <c r="WBM127" s="73"/>
      <c r="WBN127" s="73"/>
      <c r="WBO127" s="74"/>
      <c r="WBP127" s="74"/>
      <c r="WBQ127" s="77"/>
      <c r="WBR127" s="77"/>
      <c r="WBS127" s="11"/>
      <c r="WBY127" s="73"/>
      <c r="WBZ127" s="73"/>
      <c r="WCA127" s="73"/>
      <c r="WCB127" s="73"/>
      <c r="WCC127" s="74"/>
      <c r="WCD127" s="74"/>
      <c r="WCE127" s="77"/>
      <c r="WCF127" s="77"/>
      <c r="WCG127" s="11"/>
      <c r="WCM127" s="73"/>
      <c r="WCN127" s="73"/>
      <c r="WCO127" s="73"/>
      <c r="WCP127" s="73"/>
      <c r="WCQ127" s="74"/>
      <c r="WCR127" s="74"/>
      <c r="WCS127" s="77"/>
      <c r="WCT127" s="77"/>
      <c r="WCU127" s="11"/>
      <c r="WDA127" s="73"/>
      <c r="WDB127" s="73"/>
      <c r="WDC127" s="73"/>
      <c r="WDD127" s="73"/>
      <c r="WDE127" s="74"/>
      <c r="WDF127" s="74"/>
      <c r="WDG127" s="77"/>
      <c r="WDH127" s="77"/>
      <c r="WDI127" s="11"/>
      <c r="WDO127" s="73"/>
      <c r="WDP127" s="73"/>
      <c r="WDQ127" s="73"/>
      <c r="WDR127" s="73"/>
      <c r="WDS127" s="74"/>
      <c r="WDT127" s="74"/>
      <c r="WDU127" s="77"/>
      <c r="WDV127" s="77"/>
      <c r="WDW127" s="11"/>
      <c r="WEC127" s="73"/>
      <c r="WED127" s="73"/>
      <c r="WEE127" s="73"/>
      <c r="WEF127" s="73"/>
      <c r="WEG127" s="74"/>
      <c r="WEH127" s="74"/>
      <c r="WEI127" s="77"/>
      <c r="WEJ127" s="77"/>
      <c r="WEK127" s="11"/>
      <c r="WEQ127" s="73"/>
      <c r="WER127" s="73"/>
      <c r="WES127" s="73"/>
      <c r="WET127" s="73"/>
      <c r="WEU127" s="74"/>
      <c r="WEV127" s="74"/>
      <c r="WEW127" s="77"/>
      <c r="WEX127" s="77"/>
      <c r="WEY127" s="11"/>
      <c r="WFE127" s="73"/>
      <c r="WFF127" s="73"/>
      <c r="WFG127" s="73"/>
      <c r="WFH127" s="73"/>
      <c r="WFI127" s="74"/>
      <c r="WFJ127" s="74"/>
      <c r="WFK127" s="77"/>
      <c r="WFL127" s="77"/>
      <c r="WFM127" s="11"/>
      <c r="WFS127" s="73"/>
      <c r="WFT127" s="73"/>
      <c r="WFU127" s="73"/>
      <c r="WFV127" s="73"/>
      <c r="WFW127" s="74"/>
      <c r="WFX127" s="74"/>
      <c r="WFY127" s="77"/>
      <c r="WFZ127" s="77"/>
      <c r="WGA127" s="11"/>
      <c r="WGG127" s="73"/>
      <c r="WGH127" s="73"/>
      <c r="WGI127" s="73"/>
      <c r="WGJ127" s="73"/>
      <c r="WGK127" s="74"/>
      <c r="WGL127" s="74"/>
      <c r="WGM127" s="77"/>
      <c r="WGN127" s="77"/>
      <c r="WGO127" s="11"/>
      <c r="WGU127" s="73"/>
      <c r="WGV127" s="73"/>
      <c r="WGW127" s="73"/>
      <c r="WGX127" s="73"/>
      <c r="WGY127" s="74"/>
      <c r="WGZ127" s="74"/>
      <c r="WHA127" s="77"/>
      <c r="WHB127" s="77"/>
      <c r="WHC127" s="11"/>
      <c r="WHI127" s="73"/>
      <c r="WHJ127" s="73"/>
      <c r="WHK127" s="73"/>
      <c r="WHL127" s="73"/>
      <c r="WHM127" s="74"/>
      <c r="WHN127" s="74"/>
      <c r="WHO127" s="77"/>
      <c r="WHP127" s="77"/>
      <c r="WHQ127" s="11"/>
      <c r="WHW127" s="73"/>
      <c r="WHX127" s="73"/>
      <c r="WHY127" s="73"/>
      <c r="WHZ127" s="73"/>
      <c r="WIA127" s="74"/>
      <c r="WIB127" s="74"/>
      <c r="WIC127" s="77"/>
      <c r="WID127" s="77"/>
      <c r="WIE127" s="11"/>
      <c r="WIK127" s="73"/>
      <c r="WIL127" s="73"/>
      <c r="WIM127" s="73"/>
      <c r="WIN127" s="73"/>
      <c r="WIO127" s="74"/>
      <c r="WIP127" s="74"/>
      <c r="WIQ127" s="77"/>
      <c r="WIR127" s="77"/>
      <c r="WIS127" s="11"/>
      <c r="WIY127" s="73"/>
      <c r="WIZ127" s="73"/>
      <c r="WJA127" s="73"/>
      <c r="WJB127" s="73"/>
      <c r="WJC127" s="74"/>
      <c r="WJD127" s="74"/>
      <c r="WJE127" s="77"/>
      <c r="WJF127" s="77"/>
      <c r="WJG127" s="11"/>
      <c r="WJM127" s="73"/>
      <c r="WJN127" s="73"/>
      <c r="WJO127" s="73"/>
      <c r="WJP127" s="73"/>
      <c r="WJQ127" s="74"/>
      <c r="WJR127" s="74"/>
      <c r="WJS127" s="77"/>
      <c r="WJT127" s="77"/>
      <c r="WJU127" s="11"/>
      <c r="WKA127" s="73"/>
      <c r="WKB127" s="73"/>
      <c r="WKC127" s="73"/>
      <c r="WKD127" s="73"/>
      <c r="WKE127" s="74"/>
      <c r="WKF127" s="74"/>
      <c r="WKG127" s="77"/>
      <c r="WKH127" s="77"/>
      <c r="WKI127" s="11"/>
      <c r="WKO127" s="73"/>
      <c r="WKP127" s="73"/>
      <c r="WKQ127" s="73"/>
      <c r="WKR127" s="73"/>
      <c r="WKS127" s="74"/>
      <c r="WKT127" s="74"/>
      <c r="WKU127" s="77"/>
      <c r="WKV127" s="77"/>
      <c r="WKW127" s="11"/>
      <c r="WLC127" s="73"/>
      <c r="WLD127" s="73"/>
      <c r="WLE127" s="73"/>
      <c r="WLF127" s="73"/>
      <c r="WLG127" s="74"/>
      <c r="WLH127" s="74"/>
      <c r="WLI127" s="77"/>
      <c r="WLJ127" s="77"/>
      <c r="WLK127" s="11"/>
      <c r="WLQ127" s="73"/>
      <c r="WLR127" s="73"/>
      <c r="WLS127" s="73"/>
      <c r="WLT127" s="73"/>
      <c r="WLU127" s="74"/>
      <c r="WLV127" s="74"/>
      <c r="WLW127" s="77"/>
      <c r="WLX127" s="77"/>
      <c r="WLY127" s="11"/>
      <c r="WME127" s="73"/>
      <c r="WMF127" s="73"/>
      <c r="WMG127" s="73"/>
      <c r="WMH127" s="73"/>
      <c r="WMI127" s="74"/>
      <c r="WMJ127" s="74"/>
      <c r="WMK127" s="77"/>
      <c r="WML127" s="77"/>
      <c r="WMM127" s="11"/>
      <c r="WMS127" s="73"/>
      <c r="WMT127" s="73"/>
      <c r="WMU127" s="73"/>
      <c r="WMV127" s="73"/>
      <c r="WMW127" s="74"/>
      <c r="WMX127" s="74"/>
      <c r="WMY127" s="77"/>
      <c r="WMZ127" s="77"/>
      <c r="WNA127" s="11"/>
      <c r="WNG127" s="73"/>
      <c r="WNH127" s="73"/>
      <c r="WNI127" s="73"/>
      <c r="WNJ127" s="73"/>
      <c r="WNK127" s="74"/>
      <c r="WNL127" s="74"/>
      <c r="WNM127" s="77"/>
      <c r="WNN127" s="77"/>
      <c r="WNO127" s="11"/>
      <c r="WNU127" s="73"/>
      <c r="WNV127" s="73"/>
      <c r="WNW127" s="73"/>
      <c r="WNX127" s="73"/>
      <c r="WNY127" s="74"/>
      <c r="WNZ127" s="74"/>
      <c r="WOA127" s="77"/>
      <c r="WOB127" s="77"/>
      <c r="WOC127" s="11"/>
      <c r="WOI127" s="73"/>
      <c r="WOJ127" s="73"/>
      <c r="WOK127" s="73"/>
      <c r="WOL127" s="73"/>
      <c r="WOM127" s="74"/>
      <c r="WON127" s="74"/>
      <c r="WOO127" s="77"/>
      <c r="WOP127" s="77"/>
      <c r="WOQ127" s="11"/>
      <c r="WOW127" s="73"/>
      <c r="WOX127" s="73"/>
      <c r="WOY127" s="73"/>
      <c r="WOZ127" s="73"/>
      <c r="WPA127" s="74"/>
      <c r="WPB127" s="74"/>
      <c r="WPC127" s="77"/>
      <c r="WPD127" s="77"/>
      <c r="WPE127" s="11"/>
      <c r="WPK127" s="73"/>
      <c r="WPL127" s="73"/>
      <c r="WPM127" s="73"/>
      <c r="WPN127" s="73"/>
      <c r="WPO127" s="74"/>
      <c r="WPP127" s="74"/>
      <c r="WPQ127" s="77"/>
      <c r="WPR127" s="77"/>
      <c r="WPS127" s="11"/>
      <c r="WPY127" s="73"/>
      <c r="WPZ127" s="73"/>
      <c r="WQA127" s="73"/>
      <c r="WQB127" s="73"/>
      <c r="WQC127" s="74"/>
      <c r="WQD127" s="74"/>
      <c r="WQE127" s="77"/>
      <c r="WQF127" s="77"/>
      <c r="WQG127" s="11"/>
      <c r="WQM127" s="73"/>
      <c r="WQN127" s="73"/>
      <c r="WQO127" s="73"/>
      <c r="WQP127" s="73"/>
      <c r="WQQ127" s="74"/>
      <c r="WQR127" s="74"/>
      <c r="WQS127" s="77"/>
      <c r="WQT127" s="77"/>
      <c r="WQU127" s="11"/>
      <c r="WRA127" s="73"/>
      <c r="WRB127" s="73"/>
      <c r="WRC127" s="73"/>
      <c r="WRD127" s="73"/>
      <c r="WRE127" s="74"/>
      <c r="WRF127" s="74"/>
      <c r="WRG127" s="77"/>
      <c r="WRH127" s="77"/>
      <c r="WRI127" s="11"/>
      <c r="WRO127" s="73"/>
      <c r="WRP127" s="73"/>
      <c r="WRQ127" s="73"/>
      <c r="WRR127" s="73"/>
      <c r="WRS127" s="74"/>
      <c r="WRT127" s="74"/>
      <c r="WRU127" s="77"/>
      <c r="WRV127" s="77"/>
      <c r="WRW127" s="11"/>
      <c r="WSC127" s="73"/>
      <c r="WSD127" s="73"/>
      <c r="WSE127" s="73"/>
      <c r="WSF127" s="73"/>
      <c r="WSG127" s="74"/>
      <c r="WSH127" s="74"/>
      <c r="WSI127" s="77"/>
      <c r="WSJ127" s="77"/>
      <c r="WSK127" s="11"/>
      <c r="WSQ127" s="73"/>
      <c r="WSR127" s="73"/>
      <c r="WSS127" s="73"/>
      <c r="WST127" s="73"/>
      <c r="WSU127" s="74"/>
      <c r="WSV127" s="74"/>
      <c r="WSW127" s="77"/>
      <c r="WSX127" s="77"/>
      <c r="WSY127" s="11"/>
      <c r="WTE127" s="73"/>
      <c r="WTF127" s="73"/>
      <c r="WTG127" s="73"/>
      <c r="WTH127" s="73"/>
      <c r="WTI127" s="74"/>
      <c r="WTJ127" s="74"/>
      <c r="WTK127" s="77"/>
      <c r="WTL127" s="77"/>
      <c r="WTM127" s="11"/>
      <c r="WTS127" s="73"/>
      <c r="WTT127" s="73"/>
      <c r="WTU127" s="73"/>
      <c r="WTV127" s="73"/>
      <c r="WTW127" s="74"/>
      <c r="WTX127" s="74"/>
      <c r="WTY127" s="77"/>
      <c r="WTZ127" s="77"/>
      <c r="WUA127" s="11"/>
      <c r="WUG127" s="73"/>
      <c r="WUH127" s="73"/>
      <c r="WUI127" s="73"/>
      <c r="WUJ127" s="73"/>
      <c r="WUK127" s="74"/>
      <c r="WUL127" s="74"/>
      <c r="WUM127" s="77"/>
      <c r="WUN127" s="77"/>
      <c r="WUO127" s="11"/>
      <c r="WUU127" s="73"/>
      <c r="WUV127" s="73"/>
      <c r="WUW127" s="73"/>
      <c r="WUX127" s="73"/>
      <c r="WUY127" s="74"/>
      <c r="WUZ127" s="74"/>
      <c r="WVA127" s="77"/>
      <c r="WVB127" s="77"/>
      <c r="WVC127" s="11"/>
      <c r="WVI127" s="73"/>
      <c r="WVJ127" s="73"/>
      <c r="WVK127" s="73"/>
      <c r="WVL127" s="73"/>
      <c r="WVM127" s="74"/>
      <c r="WVN127" s="74"/>
      <c r="WVO127" s="77"/>
      <c r="WVP127" s="77"/>
      <c r="WVQ127" s="11"/>
      <c r="WVW127" s="73"/>
      <c r="WVX127" s="73"/>
      <c r="WVY127" s="73"/>
      <c r="WVZ127" s="73"/>
      <c r="WWA127" s="74"/>
      <c r="WWB127" s="74"/>
      <c r="WWC127" s="77"/>
      <c r="WWD127" s="77"/>
      <c r="WWE127" s="11"/>
      <c r="WWK127" s="73"/>
      <c r="WWL127" s="73"/>
      <c r="WWM127" s="73"/>
      <c r="WWN127" s="73"/>
      <c r="WWO127" s="74"/>
      <c r="WWP127" s="74"/>
      <c r="WWQ127" s="77"/>
      <c r="WWR127" s="77"/>
      <c r="WWS127" s="11"/>
      <c r="WWY127" s="73"/>
      <c r="WWZ127" s="73"/>
      <c r="WXA127" s="73"/>
      <c r="WXB127" s="73"/>
      <c r="WXC127" s="74"/>
      <c r="WXD127" s="74"/>
      <c r="WXE127" s="77"/>
      <c r="WXF127" s="77"/>
      <c r="WXG127" s="11"/>
      <c r="WXM127" s="73"/>
      <c r="WXN127" s="73"/>
      <c r="WXO127" s="73"/>
      <c r="WXP127" s="73"/>
      <c r="WXQ127" s="74"/>
      <c r="WXR127" s="74"/>
      <c r="WXS127" s="77"/>
      <c r="WXT127" s="77"/>
      <c r="WXU127" s="11"/>
      <c r="WYA127" s="73"/>
      <c r="WYB127" s="73"/>
      <c r="WYC127" s="73"/>
      <c r="WYD127" s="73"/>
      <c r="WYE127" s="74"/>
      <c r="WYF127" s="74"/>
      <c r="WYG127" s="77"/>
      <c r="WYH127" s="77"/>
      <c r="WYI127" s="11"/>
      <c r="WYO127" s="73"/>
      <c r="WYP127" s="73"/>
      <c r="WYQ127" s="73"/>
      <c r="WYR127" s="73"/>
      <c r="WYS127" s="74"/>
      <c r="WYT127" s="74"/>
      <c r="WYU127" s="77"/>
      <c r="WYV127" s="77"/>
      <c r="WYW127" s="11"/>
      <c r="WZC127" s="73"/>
      <c r="WZD127" s="73"/>
      <c r="WZE127" s="73"/>
      <c r="WZF127" s="73"/>
      <c r="WZG127" s="74"/>
      <c r="WZH127" s="74"/>
      <c r="WZI127" s="77"/>
      <c r="WZJ127" s="77"/>
      <c r="WZK127" s="11"/>
      <c r="WZQ127" s="73"/>
      <c r="WZR127" s="73"/>
      <c r="WZS127" s="73"/>
      <c r="WZT127" s="73"/>
      <c r="WZU127" s="74"/>
      <c r="WZV127" s="74"/>
      <c r="WZW127" s="77"/>
      <c r="WZX127" s="77"/>
      <c r="WZY127" s="11"/>
      <c r="XAE127" s="73"/>
      <c r="XAF127" s="73"/>
      <c r="XAG127" s="73"/>
      <c r="XAH127" s="73"/>
      <c r="XAI127" s="74"/>
      <c r="XAJ127" s="74"/>
      <c r="XAK127" s="77"/>
      <c r="XAL127" s="77"/>
      <c r="XAM127" s="11"/>
      <c r="XAS127" s="73"/>
      <c r="XAT127" s="73"/>
      <c r="XAU127" s="73"/>
      <c r="XAV127" s="73"/>
      <c r="XAW127" s="74"/>
      <c r="XAX127" s="74"/>
      <c r="XAY127" s="77"/>
      <c r="XAZ127" s="77"/>
      <c r="XBA127" s="11"/>
      <c r="XBG127" s="73"/>
      <c r="XBH127" s="73"/>
      <c r="XBI127" s="73"/>
      <c r="XBJ127" s="73"/>
      <c r="XBK127" s="74"/>
      <c r="XBL127" s="74"/>
      <c r="XBM127" s="77"/>
      <c r="XBN127" s="77"/>
      <c r="XBO127" s="11"/>
      <c r="XBU127" s="73"/>
      <c r="XBV127" s="73"/>
      <c r="XBW127" s="73"/>
      <c r="XBX127" s="73"/>
      <c r="XBY127" s="74"/>
      <c r="XBZ127" s="74"/>
      <c r="XCA127" s="77"/>
      <c r="XCB127" s="77"/>
      <c r="XCC127" s="11"/>
      <c r="XCI127" s="73"/>
      <c r="XCJ127" s="73"/>
      <c r="XCK127" s="73"/>
      <c r="XCL127" s="73"/>
      <c r="XCM127" s="74"/>
      <c r="XCN127" s="74"/>
      <c r="XCO127" s="77"/>
      <c r="XCP127" s="77"/>
      <c r="XCQ127" s="11"/>
      <c r="XCW127" s="73"/>
      <c r="XCX127" s="73"/>
      <c r="XCY127" s="73"/>
      <c r="XCZ127" s="73"/>
      <c r="XDA127" s="74"/>
      <c r="XDB127" s="74"/>
      <c r="XDC127" s="77"/>
      <c r="XDD127" s="77"/>
      <c r="XDE127" s="11"/>
      <c r="XDK127" s="73"/>
      <c r="XDL127" s="73"/>
      <c r="XDM127" s="73"/>
      <c r="XDN127" s="73"/>
      <c r="XDO127" s="74"/>
      <c r="XDP127" s="74"/>
      <c r="XDQ127" s="77"/>
      <c r="XDR127" s="77"/>
      <c r="XDS127" s="11"/>
      <c r="XDY127" s="73"/>
      <c r="XDZ127" s="73"/>
      <c r="XEA127" s="73"/>
      <c r="XEB127" s="73"/>
      <c r="XEC127" s="74"/>
      <c r="XED127" s="74"/>
      <c r="XEE127" s="77"/>
      <c r="XEF127" s="77"/>
      <c r="XEG127" s="11"/>
      <c r="XEM127" s="73"/>
      <c r="XEN127" s="73"/>
      <c r="XEO127" s="73"/>
      <c r="XEP127" s="73"/>
      <c r="XEQ127" s="74"/>
      <c r="XER127" s="74"/>
      <c r="XES127" s="77"/>
      <c r="XET127" s="77"/>
      <c r="XEU127" s="11"/>
      <c r="XFA127" s="73"/>
      <c r="XFB127" s="73"/>
      <c r="XFC127" s="73"/>
      <c r="XFD127" s="73"/>
    </row>
    <row r="128" spans="1:5119 5125:6141 6147:7163 7169:12287 12293:13309 13315:14331 14337:16384" x14ac:dyDescent="0.2">
      <c r="A128" s="73">
        <v>666908</v>
      </c>
      <c r="B128" s="73">
        <f>+_xlfn.XLOOKUP(A128,'[1]padron 2703'!A:A,'[1]padron 2703'!B:B,0)</f>
        <v>610006</v>
      </c>
      <c r="C128" s="73" t="str">
        <f>+_xlfn.XLOOKUP(A128,'[1]padron 2703'!A:A,'[1]padron 2703'!N:N,0)</f>
        <v>7791337010499</v>
      </c>
      <c r="D128" s="73" t="str">
        <f>+_xlfn.XLOOKUP(A128,'[1]padron 2703'!A:A,'[1]padron 2703'!D:D,0)</f>
        <v xml:space="preserve">YOGU LS. NUTR.ACT SACH 0%LACT FRUT 900X           </v>
      </c>
      <c r="E128" s="74">
        <f>+_xlfn.XLOOKUP(A128,'[1]padron 2703'!A:A,'[1]padron 2703'!I:I,0)</f>
        <v>3022.7919999999999</v>
      </c>
      <c r="F128" s="74" t="s">
        <v>690</v>
      </c>
      <c r="G128" s="77">
        <v>46125</v>
      </c>
      <c r="H128" s="77">
        <v>46142</v>
      </c>
      <c r="O128" s="73"/>
      <c r="P128" s="73"/>
      <c r="Q128" s="73"/>
      <c r="R128" s="73"/>
      <c r="S128" s="74"/>
      <c r="T128" s="74"/>
      <c r="U128" s="77"/>
      <c r="V128" s="77"/>
      <c r="W128" s="11"/>
      <c r="AC128" s="73"/>
      <c r="AD128" s="73"/>
      <c r="AE128" s="73"/>
      <c r="AF128" s="73"/>
      <c r="AG128" s="74"/>
      <c r="AH128" s="74"/>
      <c r="AI128" s="77"/>
      <c r="AJ128" s="77"/>
      <c r="AK128" s="11"/>
      <c r="AQ128" s="73"/>
      <c r="AR128" s="73"/>
      <c r="AS128" s="73"/>
      <c r="AT128" s="73"/>
      <c r="AU128" s="74"/>
      <c r="AV128" s="74"/>
      <c r="AW128" s="77"/>
      <c r="AX128" s="77"/>
      <c r="AY128" s="11"/>
      <c r="BE128" s="73"/>
      <c r="BF128" s="73"/>
      <c r="BG128" s="73"/>
      <c r="BH128" s="73"/>
      <c r="BI128" s="74"/>
      <c r="BJ128" s="74"/>
      <c r="BK128" s="77"/>
      <c r="BL128" s="77"/>
      <c r="BM128" s="11"/>
      <c r="BS128" s="73"/>
      <c r="BT128" s="73"/>
      <c r="BU128" s="73"/>
      <c r="BV128" s="73"/>
      <c r="BW128" s="74"/>
      <c r="BX128" s="74"/>
      <c r="BY128" s="77"/>
      <c r="BZ128" s="77"/>
      <c r="CA128" s="11"/>
      <c r="CG128" s="73"/>
      <c r="CH128" s="73"/>
      <c r="CI128" s="73"/>
      <c r="CJ128" s="73"/>
      <c r="CK128" s="74"/>
      <c r="CL128" s="74"/>
      <c r="CM128" s="77"/>
      <c r="CN128" s="77"/>
      <c r="CO128" s="11"/>
      <c r="CU128" s="73"/>
      <c r="CV128" s="73"/>
      <c r="CW128" s="73"/>
      <c r="CX128" s="73"/>
      <c r="CY128" s="74"/>
      <c r="CZ128" s="74"/>
      <c r="DA128" s="77"/>
      <c r="DB128" s="77"/>
      <c r="DC128" s="11"/>
      <c r="DI128" s="73"/>
      <c r="DJ128" s="73"/>
      <c r="DK128" s="73"/>
      <c r="DL128" s="73"/>
      <c r="DM128" s="74"/>
      <c r="DN128" s="74"/>
      <c r="DO128" s="77"/>
      <c r="DP128" s="77"/>
      <c r="DQ128" s="11"/>
      <c r="DW128" s="73"/>
      <c r="DX128" s="73"/>
      <c r="DY128" s="73"/>
      <c r="DZ128" s="73"/>
      <c r="EA128" s="74"/>
      <c r="EB128" s="74"/>
      <c r="EC128" s="77"/>
      <c r="ED128" s="77"/>
      <c r="EE128" s="11"/>
      <c r="EK128" s="73"/>
      <c r="EL128" s="73"/>
      <c r="EM128" s="73"/>
      <c r="EN128" s="73"/>
      <c r="EO128" s="74"/>
      <c r="EP128" s="74"/>
      <c r="EQ128" s="77"/>
      <c r="ER128" s="77"/>
      <c r="ES128" s="11"/>
      <c r="EY128" s="73"/>
      <c r="EZ128" s="73"/>
      <c r="FA128" s="73"/>
      <c r="FB128" s="73"/>
      <c r="FC128" s="74"/>
      <c r="FD128" s="74"/>
      <c r="FE128" s="77"/>
      <c r="FF128" s="77"/>
      <c r="FG128" s="11"/>
      <c r="FM128" s="73"/>
      <c r="FN128" s="73"/>
      <c r="FO128" s="73"/>
      <c r="FP128" s="73"/>
      <c r="FQ128" s="74"/>
      <c r="FR128" s="74"/>
      <c r="FS128" s="77"/>
      <c r="FT128" s="77"/>
      <c r="FU128" s="11"/>
      <c r="GA128" s="73"/>
      <c r="GB128" s="73"/>
      <c r="GC128" s="73"/>
      <c r="GD128" s="73"/>
      <c r="GE128" s="74"/>
      <c r="GF128" s="74"/>
      <c r="GG128" s="77"/>
      <c r="GH128" s="77"/>
      <c r="GI128" s="11"/>
      <c r="GO128" s="73"/>
      <c r="GP128" s="73"/>
      <c r="GQ128" s="73"/>
      <c r="GR128" s="73"/>
      <c r="GS128" s="74"/>
      <c r="GT128" s="74"/>
      <c r="GU128" s="77"/>
      <c r="GV128" s="77"/>
      <c r="GW128" s="11"/>
      <c r="HC128" s="73"/>
      <c r="HD128" s="73"/>
      <c r="HE128" s="73"/>
      <c r="HF128" s="73"/>
      <c r="HG128" s="74"/>
      <c r="HH128" s="74"/>
      <c r="HI128" s="77"/>
      <c r="HJ128" s="77"/>
      <c r="HK128" s="11"/>
      <c r="HQ128" s="73"/>
      <c r="HR128" s="73"/>
      <c r="HS128" s="73"/>
      <c r="HT128" s="73"/>
      <c r="HU128" s="74"/>
      <c r="HV128" s="74"/>
      <c r="HW128" s="77"/>
      <c r="HX128" s="77"/>
      <c r="HY128" s="11"/>
      <c r="IE128" s="73"/>
      <c r="IF128" s="73"/>
      <c r="IG128" s="73"/>
      <c r="IH128" s="73"/>
      <c r="II128" s="74"/>
      <c r="IJ128" s="74"/>
      <c r="IK128" s="77"/>
      <c r="IL128" s="77"/>
      <c r="IM128" s="11"/>
      <c r="IS128" s="73"/>
      <c r="IT128" s="73"/>
      <c r="IU128" s="73"/>
      <c r="IV128" s="73"/>
      <c r="IW128" s="74"/>
      <c r="IX128" s="74"/>
      <c r="IY128" s="77"/>
      <c r="IZ128" s="77"/>
      <c r="JA128" s="11"/>
      <c r="JG128" s="73"/>
      <c r="JH128" s="73"/>
      <c r="JI128" s="73"/>
      <c r="JJ128" s="73"/>
      <c r="JK128" s="74"/>
      <c r="JL128" s="74"/>
      <c r="JM128" s="77"/>
      <c r="JN128" s="77"/>
      <c r="JO128" s="11"/>
      <c r="JU128" s="73"/>
      <c r="JV128" s="73"/>
      <c r="JW128" s="73"/>
      <c r="JX128" s="73"/>
      <c r="JY128" s="74"/>
      <c r="JZ128" s="74"/>
      <c r="KA128" s="77"/>
      <c r="KB128" s="77"/>
      <c r="KC128" s="11"/>
      <c r="KI128" s="73"/>
      <c r="KJ128" s="73"/>
      <c r="KK128" s="73"/>
      <c r="KL128" s="73"/>
      <c r="KM128" s="74"/>
      <c r="KN128" s="74"/>
      <c r="KO128" s="77"/>
      <c r="KP128" s="77"/>
      <c r="KQ128" s="11"/>
      <c r="KW128" s="73"/>
      <c r="KX128" s="73"/>
      <c r="KY128" s="73"/>
      <c r="KZ128" s="73"/>
      <c r="LA128" s="74"/>
      <c r="LB128" s="74"/>
      <c r="LC128" s="77"/>
      <c r="LD128" s="77"/>
      <c r="LE128" s="11"/>
      <c r="LK128" s="73"/>
      <c r="LL128" s="73"/>
      <c r="LM128" s="73"/>
      <c r="LN128" s="73"/>
      <c r="LO128" s="74"/>
      <c r="LP128" s="74"/>
      <c r="LQ128" s="77"/>
      <c r="LR128" s="77"/>
      <c r="LS128" s="11"/>
      <c r="LY128" s="73"/>
      <c r="LZ128" s="73"/>
      <c r="MA128" s="73"/>
      <c r="MB128" s="73"/>
      <c r="MC128" s="74"/>
      <c r="MD128" s="74"/>
      <c r="ME128" s="77"/>
      <c r="MF128" s="77"/>
      <c r="MG128" s="11"/>
      <c r="MM128" s="73"/>
      <c r="MN128" s="73"/>
      <c r="MO128" s="73"/>
      <c r="MP128" s="73"/>
      <c r="MQ128" s="74"/>
      <c r="MR128" s="74"/>
      <c r="MS128" s="77"/>
      <c r="MT128" s="77"/>
      <c r="MU128" s="11"/>
      <c r="NA128" s="73"/>
      <c r="NB128" s="73"/>
      <c r="NC128" s="73"/>
      <c r="ND128" s="73"/>
      <c r="NE128" s="74"/>
      <c r="NF128" s="74"/>
      <c r="NG128" s="77"/>
      <c r="NH128" s="77"/>
      <c r="NI128" s="11"/>
      <c r="NO128" s="73"/>
      <c r="NP128" s="73"/>
      <c r="NQ128" s="73"/>
      <c r="NR128" s="73"/>
      <c r="NS128" s="74"/>
      <c r="NT128" s="74"/>
      <c r="NU128" s="77"/>
      <c r="NV128" s="77"/>
      <c r="NW128" s="11"/>
      <c r="OC128" s="73"/>
      <c r="OD128" s="73"/>
      <c r="OE128" s="73"/>
      <c r="OF128" s="73"/>
      <c r="OG128" s="74"/>
      <c r="OH128" s="74"/>
      <c r="OI128" s="77"/>
      <c r="OJ128" s="77"/>
      <c r="OK128" s="11"/>
      <c r="OQ128" s="73"/>
      <c r="OR128" s="73"/>
      <c r="OS128" s="73"/>
      <c r="OT128" s="73"/>
      <c r="OU128" s="74"/>
      <c r="OV128" s="74"/>
      <c r="OW128" s="77"/>
      <c r="OX128" s="77"/>
      <c r="OY128" s="11"/>
      <c r="PE128" s="73"/>
      <c r="PF128" s="73"/>
      <c r="PG128" s="73"/>
      <c r="PH128" s="73"/>
      <c r="PI128" s="74"/>
      <c r="PJ128" s="74"/>
      <c r="PK128" s="77"/>
      <c r="PL128" s="77"/>
      <c r="PM128" s="11"/>
      <c r="PS128" s="73"/>
      <c r="PT128" s="73"/>
      <c r="PU128" s="73"/>
      <c r="PV128" s="73"/>
      <c r="PW128" s="74"/>
      <c r="PX128" s="74"/>
      <c r="PY128" s="77"/>
      <c r="PZ128" s="77"/>
      <c r="QA128" s="11"/>
      <c r="QG128" s="73"/>
      <c r="QH128" s="73"/>
      <c r="QI128" s="73"/>
      <c r="QJ128" s="73"/>
      <c r="QK128" s="74"/>
      <c r="QL128" s="74"/>
      <c r="QM128" s="77"/>
      <c r="QN128" s="77"/>
      <c r="QO128" s="11"/>
      <c r="QU128" s="73"/>
      <c r="QV128" s="73"/>
      <c r="QW128" s="73"/>
      <c r="QX128" s="73"/>
      <c r="QY128" s="74"/>
      <c r="QZ128" s="74"/>
      <c r="RA128" s="77"/>
      <c r="RB128" s="77"/>
      <c r="RC128" s="11"/>
      <c r="RI128" s="73"/>
      <c r="RJ128" s="73"/>
      <c r="RK128" s="73"/>
      <c r="RL128" s="73"/>
      <c r="RM128" s="74"/>
      <c r="RN128" s="74"/>
      <c r="RO128" s="77"/>
      <c r="RP128" s="77"/>
      <c r="RQ128" s="11"/>
      <c r="RW128" s="73"/>
      <c r="RX128" s="73"/>
      <c r="RY128" s="73"/>
      <c r="RZ128" s="73"/>
      <c r="SA128" s="74"/>
      <c r="SB128" s="74"/>
      <c r="SC128" s="77"/>
      <c r="SD128" s="77"/>
      <c r="SE128" s="11"/>
      <c r="SK128" s="73"/>
      <c r="SL128" s="73"/>
      <c r="SM128" s="73"/>
      <c r="SN128" s="73"/>
      <c r="SO128" s="74"/>
      <c r="SP128" s="74"/>
      <c r="SQ128" s="77"/>
      <c r="SR128" s="77"/>
      <c r="SS128" s="11"/>
      <c r="SY128" s="73"/>
      <c r="SZ128" s="73"/>
      <c r="TA128" s="73"/>
      <c r="TB128" s="73"/>
      <c r="TC128" s="74"/>
      <c r="TD128" s="74"/>
      <c r="TE128" s="77"/>
      <c r="TF128" s="77"/>
      <c r="TG128" s="11"/>
      <c r="TM128" s="73"/>
      <c r="TN128" s="73"/>
      <c r="TO128" s="73"/>
      <c r="TP128" s="73"/>
      <c r="TQ128" s="74"/>
      <c r="TR128" s="74"/>
      <c r="TS128" s="77"/>
      <c r="TT128" s="77"/>
      <c r="TU128" s="11"/>
      <c r="UA128" s="73"/>
      <c r="UB128" s="73"/>
      <c r="UC128" s="73"/>
      <c r="UD128" s="73"/>
      <c r="UE128" s="74"/>
      <c r="UF128" s="74"/>
      <c r="UG128" s="77"/>
      <c r="UH128" s="77"/>
      <c r="UI128" s="11"/>
      <c r="UO128" s="73"/>
      <c r="UP128" s="73"/>
      <c r="UQ128" s="73"/>
      <c r="UR128" s="73"/>
      <c r="US128" s="74"/>
      <c r="UT128" s="74"/>
      <c r="UU128" s="77"/>
      <c r="UV128" s="77"/>
      <c r="UW128" s="11"/>
      <c r="VC128" s="73"/>
      <c r="VD128" s="73"/>
      <c r="VE128" s="73"/>
      <c r="VF128" s="73"/>
      <c r="VG128" s="74"/>
      <c r="VH128" s="74"/>
      <c r="VI128" s="77"/>
      <c r="VJ128" s="77"/>
      <c r="VK128" s="11"/>
      <c r="VQ128" s="73"/>
      <c r="VR128" s="73"/>
      <c r="VS128" s="73"/>
      <c r="VT128" s="73"/>
      <c r="VU128" s="74"/>
      <c r="VV128" s="74"/>
      <c r="VW128" s="77"/>
      <c r="VX128" s="77"/>
      <c r="VY128" s="11"/>
      <c r="WE128" s="73"/>
      <c r="WF128" s="73"/>
      <c r="WG128" s="73"/>
      <c r="WH128" s="73"/>
      <c r="WI128" s="74"/>
      <c r="WJ128" s="74"/>
      <c r="WK128" s="77"/>
      <c r="WL128" s="77"/>
      <c r="WM128" s="11"/>
      <c r="WS128" s="73"/>
      <c r="WT128" s="73"/>
      <c r="WU128" s="73"/>
      <c r="WV128" s="73"/>
      <c r="WW128" s="74"/>
      <c r="WX128" s="74"/>
      <c r="WY128" s="77"/>
      <c r="WZ128" s="77"/>
      <c r="XA128" s="11"/>
      <c r="XG128" s="73"/>
      <c r="XH128" s="73"/>
      <c r="XI128" s="73"/>
      <c r="XJ128" s="73"/>
      <c r="XK128" s="74"/>
      <c r="XL128" s="74"/>
      <c r="XM128" s="77"/>
      <c r="XN128" s="77"/>
      <c r="XO128" s="11"/>
      <c r="XU128" s="73"/>
      <c r="XV128" s="73"/>
      <c r="XW128" s="73"/>
      <c r="XX128" s="73"/>
      <c r="XY128" s="74"/>
      <c r="XZ128" s="74"/>
      <c r="YA128" s="77"/>
      <c r="YB128" s="77"/>
      <c r="YC128" s="11"/>
      <c r="YI128" s="73"/>
      <c r="YJ128" s="73"/>
      <c r="YK128" s="73"/>
      <c r="YL128" s="73"/>
      <c r="YM128" s="74"/>
      <c r="YN128" s="74"/>
      <c r="YO128" s="77"/>
      <c r="YP128" s="77"/>
      <c r="YQ128" s="11"/>
      <c r="YW128" s="73"/>
      <c r="YX128" s="73"/>
      <c r="YY128" s="73"/>
      <c r="YZ128" s="73"/>
      <c r="ZA128" s="74"/>
      <c r="ZB128" s="74"/>
      <c r="ZC128" s="77"/>
      <c r="ZD128" s="77"/>
      <c r="ZE128" s="11"/>
      <c r="ZK128" s="73"/>
      <c r="ZL128" s="73"/>
      <c r="ZM128" s="73"/>
      <c r="ZN128" s="73"/>
      <c r="ZO128" s="74"/>
      <c r="ZP128" s="74"/>
      <c r="ZQ128" s="77"/>
      <c r="ZR128" s="77"/>
      <c r="ZS128" s="11"/>
      <c r="ZY128" s="73"/>
      <c r="ZZ128" s="73"/>
      <c r="AAA128" s="73"/>
      <c r="AAB128" s="73"/>
      <c r="AAC128" s="74"/>
      <c r="AAD128" s="74"/>
      <c r="AAE128" s="77"/>
      <c r="AAF128" s="77"/>
      <c r="AAG128" s="11"/>
      <c r="AAM128" s="73"/>
      <c r="AAN128" s="73"/>
      <c r="AAO128" s="73"/>
      <c r="AAP128" s="73"/>
      <c r="AAQ128" s="74"/>
      <c r="AAR128" s="74"/>
      <c r="AAS128" s="77"/>
      <c r="AAT128" s="77"/>
      <c r="AAU128" s="11"/>
      <c r="ABA128" s="73"/>
      <c r="ABB128" s="73"/>
      <c r="ABC128" s="73"/>
      <c r="ABD128" s="73"/>
      <c r="ABE128" s="74"/>
      <c r="ABF128" s="74"/>
      <c r="ABG128" s="77"/>
      <c r="ABH128" s="77"/>
      <c r="ABI128" s="11"/>
      <c r="ABO128" s="73"/>
      <c r="ABP128" s="73"/>
      <c r="ABQ128" s="73"/>
      <c r="ABR128" s="73"/>
      <c r="ABS128" s="74"/>
      <c r="ABT128" s="74"/>
      <c r="ABU128" s="77"/>
      <c r="ABV128" s="77"/>
      <c r="ABW128" s="11"/>
      <c r="ACC128" s="73"/>
      <c r="ACD128" s="73"/>
      <c r="ACE128" s="73"/>
      <c r="ACF128" s="73"/>
      <c r="ACG128" s="74"/>
      <c r="ACH128" s="74"/>
      <c r="ACI128" s="77"/>
      <c r="ACJ128" s="77"/>
      <c r="ACK128" s="11"/>
      <c r="ACQ128" s="73"/>
      <c r="ACR128" s="73"/>
      <c r="ACS128" s="73"/>
      <c r="ACT128" s="73"/>
      <c r="ACU128" s="74"/>
      <c r="ACV128" s="74"/>
      <c r="ACW128" s="77"/>
      <c r="ACX128" s="77"/>
      <c r="ACY128" s="11"/>
      <c r="ADE128" s="73"/>
      <c r="ADF128" s="73"/>
      <c r="ADG128" s="73"/>
      <c r="ADH128" s="73"/>
      <c r="ADI128" s="74"/>
      <c r="ADJ128" s="74"/>
      <c r="ADK128" s="77"/>
      <c r="ADL128" s="77"/>
      <c r="ADM128" s="11"/>
      <c r="ADS128" s="73"/>
      <c r="ADT128" s="73"/>
      <c r="ADU128" s="73"/>
      <c r="ADV128" s="73"/>
      <c r="ADW128" s="74"/>
      <c r="ADX128" s="74"/>
      <c r="ADY128" s="77"/>
      <c r="ADZ128" s="77"/>
      <c r="AEA128" s="11"/>
      <c r="AEG128" s="73"/>
      <c r="AEH128" s="73"/>
      <c r="AEI128" s="73"/>
      <c r="AEJ128" s="73"/>
      <c r="AEK128" s="74"/>
      <c r="AEL128" s="74"/>
      <c r="AEM128" s="77"/>
      <c r="AEN128" s="77"/>
      <c r="AEO128" s="11"/>
      <c r="AEU128" s="73"/>
      <c r="AEV128" s="73"/>
      <c r="AEW128" s="73"/>
      <c r="AEX128" s="73"/>
      <c r="AEY128" s="74"/>
      <c r="AEZ128" s="74"/>
      <c r="AFA128" s="77"/>
      <c r="AFB128" s="77"/>
      <c r="AFC128" s="11"/>
      <c r="AFI128" s="73"/>
      <c r="AFJ128" s="73"/>
      <c r="AFK128" s="73"/>
      <c r="AFL128" s="73"/>
      <c r="AFM128" s="74"/>
      <c r="AFN128" s="74"/>
      <c r="AFO128" s="77"/>
      <c r="AFP128" s="77"/>
      <c r="AFQ128" s="11"/>
      <c r="AFW128" s="73"/>
      <c r="AFX128" s="73"/>
      <c r="AFY128" s="73"/>
      <c r="AFZ128" s="73"/>
      <c r="AGA128" s="74"/>
      <c r="AGB128" s="74"/>
      <c r="AGC128" s="77"/>
      <c r="AGD128" s="77"/>
      <c r="AGE128" s="11"/>
      <c r="AGK128" s="73"/>
      <c r="AGL128" s="73"/>
      <c r="AGM128" s="73"/>
      <c r="AGN128" s="73"/>
      <c r="AGO128" s="74"/>
      <c r="AGP128" s="74"/>
      <c r="AGQ128" s="77"/>
      <c r="AGR128" s="77"/>
      <c r="AGS128" s="11"/>
      <c r="AGY128" s="73"/>
      <c r="AGZ128" s="73"/>
      <c r="AHA128" s="73"/>
      <c r="AHB128" s="73"/>
      <c r="AHC128" s="74"/>
      <c r="AHD128" s="74"/>
      <c r="AHE128" s="77"/>
      <c r="AHF128" s="77"/>
      <c r="AHG128" s="11"/>
      <c r="AHM128" s="73"/>
      <c r="AHN128" s="73"/>
      <c r="AHO128" s="73"/>
      <c r="AHP128" s="73"/>
      <c r="AHQ128" s="74"/>
      <c r="AHR128" s="74"/>
      <c r="AHS128" s="77"/>
      <c r="AHT128" s="77"/>
      <c r="AHU128" s="11"/>
      <c r="AIA128" s="73"/>
      <c r="AIB128" s="73"/>
      <c r="AIC128" s="73"/>
      <c r="AID128" s="73"/>
      <c r="AIE128" s="74"/>
      <c r="AIF128" s="74"/>
      <c r="AIG128" s="77"/>
      <c r="AIH128" s="77"/>
      <c r="AII128" s="11"/>
      <c r="AIO128" s="73"/>
      <c r="AIP128" s="73"/>
      <c r="AIQ128" s="73"/>
      <c r="AIR128" s="73"/>
      <c r="AIS128" s="74"/>
      <c r="AIT128" s="74"/>
      <c r="AIU128" s="77"/>
      <c r="AIV128" s="77"/>
      <c r="AIW128" s="11"/>
      <c r="AJC128" s="73"/>
      <c r="AJD128" s="73"/>
      <c r="AJE128" s="73"/>
      <c r="AJF128" s="73"/>
      <c r="AJG128" s="74"/>
      <c r="AJH128" s="74"/>
      <c r="AJI128" s="77"/>
      <c r="AJJ128" s="77"/>
      <c r="AJK128" s="11"/>
      <c r="AJQ128" s="73"/>
      <c r="AJR128" s="73"/>
      <c r="AJS128" s="73"/>
      <c r="AJT128" s="73"/>
      <c r="AJU128" s="74"/>
      <c r="AJV128" s="74"/>
      <c r="AJW128" s="77"/>
      <c r="AJX128" s="77"/>
      <c r="AJY128" s="11"/>
      <c r="AKE128" s="73"/>
      <c r="AKF128" s="73"/>
      <c r="AKG128" s="73"/>
      <c r="AKH128" s="73"/>
      <c r="AKI128" s="74"/>
      <c r="AKJ128" s="74"/>
      <c r="AKK128" s="77"/>
      <c r="AKL128" s="77"/>
      <c r="AKM128" s="11"/>
      <c r="AKS128" s="73"/>
      <c r="AKT128" s="73"/>
      <c r="AKU128" s="73"/>
      <c r="AKV128" s="73"/>
      <c r="AKW128" s="74"/>
      <c r="AKX128" s="74"/>
      <c r="AKY128" s="77"/>
      <c r="AKZ128" s="77"/>
      <c r="ALA128" s="11"/>
      <c r="ALG128" s="73"/>
      <c r="ALH128" s="73"/>
      <c r="ALI128" s="73"/>
      <c r="ALJ128" s="73"/>
      <c r="ALK128" s="74"/>
      <c r="ALL128" s="74"/>
      <c r="ALM128" s="77"/>
      <c r="ALN128" s="77"/>
      <c r="ALO128" s="11"/>
      <c r="ALU128" s="73"/>
      <c r="ALV128" s="73"/>
      <c r="ALW128" s="73"/>
      <c r="ALX128" s="73"/>
      <c r="ALY128" s="74"/>
      <c r="ALZ128" s="74"/>
      <c r="AMA128" s="77"/>
      <c r="AMB128" s="77"/>
      <c r="AMC128" s="11"/>
      <c r="AMI128" s="73"/>
      <c r="AMJ128" s="73"/>
      <c r="AMK128" s="73"/>
      <c r="AML128" s="73"/>
      <c r="AMM128" s="74"/>
      <c r="AMN128" s="74"/>
      <c r="AMO128" s="77"/>
      <c r="AMP128" s="77"/>
      <c r="AMQ128" s="11"/>
      <c r="AMW128" s="73"/>
      <c r="AMX128" s="73"/>
      <c r="AMY128" s="73"/>
      <c r="AMZ128" s="73"/>
      <c r="ANA128" s="74"/>
      <c r="ANB128" s="74"/>
      <c r="ANC128" s="77"/>
      <c r="AND128" s="77"/>
      <c r="ANE128" s="11"/>
      <c r="ANK128" s="73"/>
      <c r="ANL128" s="73"/>
      <c r="ANM128" s="73"/>
      <c r="ANN128" s="73"/>
      <c r="ANO128" s="74"/>
      <c r="ANP128" s="74"/>
      <c r="ANQ128" s="77"/>
      <c r="ANR128" s="77"/>
      <c r="ANS128" s="11"/>
      <c r="ANY128" s="73"/>
      <c r="ANZ128" s="73"/>
      <c r="AOA128" s="73"/>
      <c r="AOB128" s="73"/>
      <c r="AOC128" s="74"/>
      <c r="AOD128" s="74"/>
      <c r="AOE128" s="77"/>
      <c r="AOF128" s="77"/>
      <c r="AOG128" s="11"/>
      <c r="AOM128" s="73"/>
      <c r="AON128" s="73"/>
      <c r="AOO128" s="73"/>
      <c r="AOP128" s="73"/>
      <c r="AOQ128" s="74"/>
      <c r="AOR128" s="74"/>
      <c r="AOS128" s="77"/>
      <c r="AOT128" s="77"/>
      <c r="AOU128" s="11"/>
      <c r="APA128" s="73"/>
      <c r="APB128" s="73"/>
      <c r="APC128" s="73"/>
      <c r="APD128" s="73"/>
      <c r="APE128" s="74"/>
      <c r="APF128" s="74"/>
      <c r="APG128" s="77"/>
      <c r="APH128" s="77"/>
      <c r="API128" s="11"/>
      <c r="APO128" s="73"/>
      <c r="APP128" s="73"/>
      <c r="APQ128" s="73"/>
      <c r="APR128" s="73"/>
      <c r="APS128" s="74"/>
      <c r="APT128" s="74"/>
      <c r="APU128" s="77"/>
      <c r="APV128" s="77"/>
      <c r="APW128" s="11"/>
      <c r="AQC128" s="73"/>
      <c r="AQD128" s="73"/>
      <c r="AQE128" s="73"/>
      <c r="AQF128" s="73"/>
      <c r="AQG128" s="74"/>
      <c r="AQH128" s="74"/>
      <c r="AQI128" s="77"/>
      <c r="AQJ128" s="77"/>
      <c r="AQK128" s="11"/>
      <c r="AQQ128" s="73"/>
      <c r="AQR128" s="73"/>
      <c r="AQS128" s="73"/>
      <c r="AQT128" s="73"/>
      <c r="AQU128" s="74"/>
      <c r="AQV128" s="74"/>
      <c r="AQW128" s="77"/>
      <c r="AQX128" s="77"/>
      <c r="AQY128" s="11"/>
      <c r="ARE128" s="73"/>
      <c r="ARF128" s="73"/>
      <c r="ARG128" s="73"/>
      <c r="ARH128" s="73"/>
      <c r="ARI128" s="74"/>
      <c r="ARJ128" s="74"/>
      <c r="ARK128" s="77"/>
      <c r="ARL128" s="77"/>
      <c r="ARM128" s="11"/>
      <c r="ARS128" s="73"/>
      <c r="ART128" s="73"/>
      <c r="ARU128" s="73"/>
      <c r="ARV128" s="73"/>
      <c r="ARW128" s="74"/>
      <c r="ARX128" s="74"/>
      <c r="ARY128" s="77"/>
      <c r="ARZ128" s="77"/>
      <c r="ASA128" s="11"/>
      <c r="ASG128" s="73"/>
      <c r="ASH128" s="73"/>
      <c r="ASI128" s="73"/>
      <c r="ASJ128" s="73"/>
      <c r="ASK128" s="74"/>
      <c r="ASL128" s="74"/>
      <c r="ASM128" s="77"/>
      <c r="ASN128" s="77"/>
      <c r="ASO128" s="11"/>
      <c r="ASU128" s="73"/>
      <c r="ASV128" s="73"/>
      <c r="ASW128" s="73"/>
      <c r="ASX128" s="73"/>
      <c r="ASY128" s="74"/>
      <c r="ASZ128" s="74"/>
      <c r="ATA128" s="77"/>
      <c r="ATB128" s="77"/>
      <c r="ATC128" s="11"/>
      <c r="ATI128" s="73"/>
      <c r="ATJ128" s="73"/>
      <c r="ATK128" s="73"/>
      <c r="ATL128" s="73"/>
      <c r="ATM128" s="74"/>
      <c r="ATN128" s="74"/>
      <c r="ATO128" s="77"/>
      <c r="ATP128" s="77"/>
      <c r="ATQ128" s="11"/>
      <c r="ATW128" s="73"/>
      <c r="ATX128" s="73"/>
      <c r="ATY128" s="73"/>
      <c r="ATZ128" s="73"/>
      <c r="AUA128" s="74"/>
      <c r="AUB128" s="74"/>
      <c r="AUC128" s="77"/>
      <c r="AUD128" s="77"/>
      <c r="AUE128" s="11"/>
      <c r="AUK128" s="73"/>
      <c r="AUL128" s="73"/>
      <c r="AUM128" s="73"/>
      <c r="AUN128" s="73"/>
      <c r="AUO128" s="74"/>
      <c r="AUP128" s="74"/>
      <c r="AUQ128" s="77"/>
      <c r="AUR128" s="77"/>
      <c r="AUS128" s="11"/>
      <c r="AUY128" s="73"/>
      <c r="AUZ128" s="73"/>
      <c r="AVA128" s="73"/>
      <c r="AVB128" s="73"/>
      <c r="AVC128" s="74"/>
      <c r="AVD128" s="74"/>
      <c r="AVE128" s="77"/>
      <c r="AVF128" s="77"/>
      <c r="AVG128" s="11"/>
      <c r="AVM128" s="73"/>
      <c r="AVN128" s="73"/>
      <c r="AVO128" s="73"/>
      <c r="AVP128" s="73"/>
      <c r="AVQ128" s="74"/>
      <c r="AVR128" s="74"/>
      <c r="AVS128" s="77"/>
      <c r="AVT128" s="77"/>
      <c r="AVU128" s="11"/>
      <c r="AWA128" s="73"/>
      <c r="AWB128" s="73"/>
      <c r="AWC128" s="73"/>
      <c r="AWD128" s="73"/>
      <c r="AWE128" s="74"/>
      <c r="AWF128" s="74"/>
      <c r="AWG128" s="77"/>
      <c r="AWH128" s="77"/>
      <c r="AWI128" s="11"/>
      <c r="AWO128" s="73"/>
      <c r="AWP128" s="73"/>
      <c r="AWQ128" s="73"/>
      <c r="AWR128" s="73"/>
      <c r="AWS128" s="74"/>
      <c r="AWT128" s="74"/>
      <c r="AWU128" s="77"/>
      <c r="AWV128" s="77"/>
      <c r="AWW128" s="11"/>
      <c r="AXC128" s="73"/>
      <c r="AXD128" s="73"/>
      <c r="AXE128" s="73"/>
      <c r="AXF128" s="73"/>
      <c r="AXG128" s="74"/>
      <c r="AXH128" s="74"/>
      <c r="AXI128" s="77"/>
      <c r="AXJ128" s="77"/>
      <c r="AXK128" s="11"/>
      <c r="AXQ128" s="73"/>
      <c r="AXR128" s="73"/>
      <c r="AXS128" s="73"/>
      <c r="AXT128" s="73"/>
      <c r="AXU128" s="74"/>
      <c r="AXV128" s="74"/>
      <c r="AXW128" s="77"/>
      <c r="AXX128" s="77"/>
      <c r="AXY128" s="11"/>
      <c r="AYE128" s="73"/>
      <c r="AYF128" s="73"/>
      <c r="AYG128" s="73"/>
      <c r="AYH128" s="73"/>
      <c r="AYI128" s="74"/>
      <c r="AYJ128" s="74"/>
      <c r="AYK128" s="77"/>
      <c r="AYL128" s="77"/>
      <c r="AYM128" s="11"/>
      <c r="AYS128" s="73"/>
      <c r="AYT128" s="73"/>
      <c r="AYU128" s="73"/>
      <c r="AYV128" s="73"/>
      <c r="AYW128" s="74"/>
      <c r="AYX128" s="74"/>
      <c r="AYY128" s="77"/>
      <c r="AYZ128" s="77"/>
      <c r="AZA128" s="11"/>
      <c r="AZG128" s="73"/>
      <c r="AZH128" s="73"/>
      <c r="AZI128" s="73"/>
      <c r="AZJ128" s="73"/>
      <c r="AZK128" s="74"/>
      <c r="AZL128" s="74"/>
      <c r="AZM128" s="77"/>
      <c r="AZN128" s="77"/>
      <c r="AZO128" s="11"/>
      <c r="AZU128" s="73"/>
      <c r="AZV128" s="73"/>
      <c r="AZW128" s="73"/>
      <c r="AZX128" s="73"/>
      <c r="AZY128" s="74"/>
      <c r="AZZ128" s="74"/>
      <c r="BAA128" s="77"/>
      <c r="BAB128" s="77"/>
      <c r="BAC128" s="11"/>
      <c r="BAI128" s="73"/>
      <c r="BAJ128" s="73"/>
      <c r="BAK128" s="73"/>
      <c r="BAL128" s="73"/>
      <c r="BAM128" s="74"/>
      <c r="BAN128" s="74"/>
      <c r="BAO128" s="77"/>
      <c r="BAP128" s="77"/>
      <c r="BAQ128" s="11"/>
      <c r="BAW128" s="73"/>
      <c r="BAX128" s="73"/>
      <c r="BAY128" s="73"/>
      <c r="BAZ128" s="73"/>
      <c r="BBA128" s="74"/>
      <c r="BBB128" s="74"/>
      <c r="BBC128" s="77"/>
      <c r="BBD128" s="77"/>
      <c r="BBE128" s="11"/>
      <c r="BBK128" s="73"/>
      <c r="BBL128" s="73"/>
      <c r="BBM128" s="73"/>
      <c r="BBN128" s="73"/>
      <c r="BBO128" s="74"/>
      <c r="BBP128" s="74"/>
      <c r="BBQ128" s="77"/>
      <c r="BBR128" s="77"/>
      <c r="BBS128" s="11"/>
      <c r="BBY128" s="73"/>
      <c r="BBZ128" s="73"/>
      <c r="BCA128" s="73"/>
      <c r="BCB128" s="73"/>
      <c r="BCC128" s="74"/>
      <c r="BCD128" s="74"/>
      <c r="BCE128" s="77"/>
      <c r="BCF128" s="77"/>
      <c r="BCG128" s="11"/>
      <c r="BCM128" s="73"/>
      <c r="BCN128" s="73"/>
      <c r="BCO128" s="73"/>
      <c r="BCP128" s="73"/>
      <c r="BCQ128" s="74"/>
      <c r="BCR128" s="74"/>
      <c r="BCS128" s="77"/>
      <c r="BCT128" s="77"/>
      <c r="BCU128" s="11"/>
      <c r="BDA128" s="73"/>
      <c r="BDB128" s="73"/>
      <c r="BDC128" s="73"/>
      <c r="BDD128" s="73"/>
      <c r="BDE128" s="74"/>
      <c r="BDF128" s="74"/>
      <c r="BDG128" s="77"/>
      <c r="BDH128" s="77"/>
      <c r="BDI128" s="11"/>
      <c r="BDO128" s="73"/>
      <c r="BDP128" s="73"/>
      <c r="BDQ128" s="73"/>
      <c r="BDR128" s="73"/>
      <c r="BDS128" s="74"/>
      <c r="BDT128" s="74"/>
      <c r="BDU128" s="77"/>
      <c r="BDV128" s="77"/>
      <c r="BDW128" s="11"/>
      <c r="BEC128" s="73"/>
      <c r="BED128" s="73"/>
      <c r="BEE128" s="73"/>
      <c r="BEF128" s="73"/>
      <c r="BEG128" s="74"/>
      <c r="BEH128" s="74"/>
      <c r="BEI128" s="77"/>
      <c r="BEJ128" s="77"/>
      <c r="BEK128" s="11"/>
      <c r="BEQ128" s="73"/>
      <c r="BER128" s="73"/>
      <c r="BES128" s="73"/>
      <c r="BET128" s="73"/>
      <c r="BEU128" s="74"/>
      <c r="BEV128" s="74"/>
      <c r="BEW128" s="77"/>
      <c r="BEX128" s="77"/>
      <c r="BEY128" s="11"/>
      <c r="BFE128" s="73"/>
      <c r="BFF128" s="73"/>
      <c r="BFG128" s="73"/>
      <c r="BFH128" s="73"/>
      <c r="BFI128" s="74"/>
      <c r="BFJ128" s="74"/>
      <c r="BFK128" s="77"/>
      <c r="BFL128" s="77"/>
      <c r="BFM128" s="11"/>
      <c r="BFS128" s="73"/>
      <c r="BFT128" s="73"/>
      <c r="BFU128" s="73"/>
      <c r="BFV128" s="73"/>
      <c r="BFW128" s="74"/>
      <c r="BFX128" s="74"/>
      <c r="BFY128" s="77"/>
      <c r="BFZ128" s="77"/>
      <c r="BGA128" s="11"/>
      <c r="BGG128" s="73"/>
      <c r="BGH128" s="73"/>
      <c r="BGI128" s="73"/>
      <c r="BGJ128" s="73"/>
      <c r="BGK128" s="74"/>
      <c r="BGL128" s="74"/>
      <c r="BGM128" s="77"/>
      <c r="BGN128" s="77"/>
      <c r="BGO128" s="11"/>
      <c r="BGU128" s="73"/>
      <c r="BGV128" s="73"/>
      <c r="BGW128" s="73"/>
      <c r="BGX128" s="73"/>
      <c r="BGY128" s="74"/>
      <c r="BGZ128" s="74"/>
      <c r="BHA128" s="77"/>
      <c r="BHB128" s="77"/>
      <c r="BHC128" s="11"/>
      <c r="BHI128" s="73"/>
      <c r="BHJ128" s="73"/>
      <c r="BHK128" s="73"/>
      <c r="BHL128" s="73"/>
      <c r="BHM128" s="74"/>
      <c r="BHN128" s="74"/>
      <c r="BHO128" s="77"/>
      <c r="BHP128" s="77"/>
      <c r="BHQ128" s="11"/>
      <c r="BHW128" s="73"/>
      <c r="BHX128" s="73"/>
      <c r="BHY128" s="73"/>
      <c r="BHZ128" s="73"/>
      <c r="BIA128" s="74"/>
      <c r="BIB128" s="74"/>
      <c r="BIC128" s="77"/>
      <c r="BID128" s="77"/>
      <c r="BIE128" s="11"/>
      <c r="BIK128" s="73"/>
      <c r="BIL128" s="73"/>
      <c r="BIM128" s="73"/>
      <c r="BIN128" s="73"/>
      <c r="BIO128" s="74"/>
      <c r="BIP128" s="74"/>
      <c r="BIQ128" s="77"/>
      <c r="BIR128" s="77"/>
      <c r="BIS128" s="11"/>
      <c r="BIY128" s="73"/>
      <c r="BIZ128" s="73"/>
      <c r="BJA128" s="73"/>
      <c r="BJB128" s="73"/>
      <c r="BJC128" s="74"/>
      <c r="BJD128" s="74"/>
      <c r="BJE128" s="77"/>
      <c r="BJF128" s="77"/>
      <c r="BJG128" s="11"/>
      <c r="BJM128" s="73"/>
      <c r="BJN128" s="73"/>
      <c r="BJO128" s="73"/>
      <c r="BJP128" s="73"/>
      <c r="BJQ128" s="74"/>
      <c r="BJR128" s="74"/>
      <c r="BJS128" s="77"/>
      <c r="BJT128" s="77"/>
      <c r="BJU128" s="11"/>
      <c r="BKA128" s="73"/>
      <c r="BKB128" s="73"/>
      <c r="BKC128" s="73"/>
      <c r="BKD128" s="73"/>
      <c r="BKE128" s="74"/>
      <c r="BKF128" s="74"/>
      <c r="BKG128" s="77"/>
      <c r="BKH128" s="77"/>
      <c r="BKI128" s="11"/>
      <c r="BKO128" s="73"/>
      <c r="BKP128" s="73"/>
      <c r="BKQ128" s="73"/>
      <c r="BKR128" s="73"/>
      <c r="BKS128" s="74"/>
      <c r="BKT128" s="74"/>
      <c r="BKU128" s="77"/>
      <c r="BKV128" s="77"/>
      <c r="BKW128" s="11"/>
      <c r="BLC128" s="73"/>
      <c r="BLD128" s="73"/>
      <c r="BLE128" s="73"/>
      <c r="BLF128" s="73"/>
      <c r="BLG128" s="74"/>
      <c r="BLH128" s="74"/>
      <c r="BLI128" s="77"/>
      <c r="BLJ128" s="77"/>
      <c r="BLK128" s="11"/>
      <c r="BLQ128" s="73"/>
      <c r="BLR128" s="73"/>
      <c r="BLS128" s="73"/>
      <c r="BLT128" s="73"/>
      <c r="BLU128" s="74"/>
      <c r="BLV128" s="74"/>
      <c r="BLW128" s="77"/>
      <c r="BLX128" s="77"/>
      <c r="BLY128" s="11"/>
      <c r="BME128" s="73"/>
      <c r="BMF128" s="73"/>
      <c r="BMG128" s="73"/>
      <c r="BMH128" s="73"/>
      <c r="BMI128" s="74"/>
      <c r="BMJ128" s="74"/>
      <c r="BMK128" s="77"/>
      <c r="BML128" s="77"/>
      <c r="BMM128" s="11"/>
      <c r="BMS128" s="73"/>
      <c r="BMT128" s="73"/>
      <c r="BMU128" s="73"/>
      <c r="BMV128" s="73"/>
      <c r="BMW128" s="74"/>
      <c r="BMX128" s="74"/>
      <c r="BMY128" s="77"/>
      <c r="BMZ128" s="77"/>
      <c r="BNA128" s="11"/>
      <c r="BNG128" s="73"/>
      <c r="BNH128" s="73"/>
      <c r="BNI128" s="73"/>
      <c r="BNJ128" s="73"/>
      <c r="BNK128" s="74"/>
      <c r="BNL128" s="74"/>
      <c r="BNM128" s="77"/>
      <c r="BNN128" s="77"/>
      <c r="BNO128" s="11"/>
      <c r="BNU128" s="73"/>
      <c r="BNV128" s="73"/>
      <c r="BNW128" s="73"/>
      <c r="BNX128" s="73"/>
      <c r="BNY128" s="74"/>
      <c r="BNZ128" s="74"/>
      <c r="BOA128" s="77"/>
      <c r="BOB128" s="77"/>
      <c r="BOC128" s="11"/>
      <c r="BOI128" s="73"/>
      <c r="BOJ128" s="73"/>
      <c r="BOK128" s="73"/>
      <c r="BOL128" s="73"/>
      <c r="BOM128" s="74"/>
      <c r="BON128" s="74"/>
      <c r="BOO128" s="77"/>
      <c r="BOP128" s="77"/>
      <c r="BOQ128" s="11"/>
      <c r="BOW128" s="73"/>
      <c r="BOX128" s="73"/>
      <c r="BOY128" s="73"/>
      <c r="BOZ128" s="73"/>
      <c r="BPA128" s="74"/>
      <c r="BPB128" s="74"/>
      <c r="BPC128" s="77"/>
      <c r="BPD128" s="77"/>
      <c r="BPE128" s="11"/>
      <c r="BPK128" s="73"/>
      <c r="BPL128" s="73"/>
      <c r="BPM128" s="73"/>
      <c r="BPN128" s="73"/>
      <c r="BPO128" s="74"/>
      <c r="BPP128" s="74"/>
      <c r="BPQ128" s="77"/>
      <c r="BPR128" s="77"/>
      <c r="BPS128" s="11"/>
      <c r="BPY128" s="73"/>
      <c r="BPZ128" s="73"/>
      <c r="BQA128" s="73"/>
      <c r="BQB128" s="73"/>
      <c r="BQC128" s="74"/>
      <c r="BQD128" s="74"/>
      <c r="BQE128" s="77"/>
      <c r="BQF128" s="77"/>
      <c r="BQG128" s="11"/>
      <c r="BQM128" s="73"/>
      <c r="BQN128" s="73"/>
      <c r="BQO128" s="73"/>
      <c r="BQP128" s="73"/>
      <c r="BQQ128" s="74"/>
      <c r="BQR128" s="74"/>
      <c r="BQS128" s="77"/>
      <c r="BQT128" s="77"/>
      <c r="BQU128" s="11"/>
      <c r="BRA128" s="73"/>
      <c r="BRB128" s="73"/>
      <c r="BRC128" s="73"/>
      <c r="BRD128" s="73"/>
      <c r="BRE128" s="74"/>
      <c r="BRF128" s="74"/>
      <c r="BRG128" s="77"/>
      <c r="BRH128" s="77"/>
      <c r="BRI128" s="11"/>
      <c r="BRO128" s="73"/>
      <c r="BRP128" s="73"/>
      <c r="BRQ128" s="73"/>
      <c r="BRR128" s="73"/>
      <c r="BRS128" s="74"/>
      <c r="BRT128" s="74"/>
      <c r="BRU128" s="77"/>
      <c r="BRV128" s="77"/>
      <c r="BRW128" s="11"/>
      <c r="BSC128" s="73"/>
      <c r="BSD128" s="73"/>
      <c r="BSE128" s="73"/>
      <c r="BSF128" s="73"/>
      <c r="BSG128" s="74"/>
      <c r="BSH128" s="74"/>
      <c r="BSI128" s="77"/>
      <c r="BSJ128" s="77"/>
      <c r="BSK128" s="11"/>
      <c r="BSQ128" s="73"/>
      <c r="BSR128" s="73"/>
      <c r="BSS128" s="73"/>
      <c r="BST128" s="73"/>
      <c r="BSU128" s="74"/>
      <c r="BSV128" s="74"/>
      <c r="BSW128" s="77"/>
      <c r="BSX128" s="77"/>
      <c r="BSY128" s="11"/>
      <c r="BTE128" s="73"/>
      <c r="BTF128" s="73"/>
      <c r="BTG128" s="73"/>
      <c r="BTH128" s="73"/>
      <c r="BTI128" s="74"/>
      <c r="BTJ128" s="74"/>
      <c r="BTK128" s="77"/>
      <c r="BTL128" s="77"/>
      <c r="BTM128" s="11"/>
      <c r="BTS128" s="73"/>
      <c r="BTT128" s="73"/>
      <c r="BTU128" s="73"/>
      <c r="BTV128" s="73"/>
      <c r="BTW128" s="74"/>
      <c r="BTX128" s="74"/>
      <c r="BTY128" s="77"/>
      <c r="BTZ128" s="77"/>
      <c r="BUA128" s="11"/>
      <c r="BUG128" s="73"/>
      <c r="BUH128" s="73"/>
      <c r="BUI128" s="73"/>
      <c r="BUJ128" s="73"/>
      <c r="BUK128" s="74"/>
      <c r="BUL128" s="74"/>
      <c r="BUM128" s="77"/>
      <c r="BUN128" s="77"/>
      <c r="BUO128" s="11"/>
      <c r="BUU128" s="73"/>
      <c r="BUV128" s="73"/>
      <c r="BUW128" s="73"/>
      <c r="BUX128" s="73"/>
      <c r="BUY128" s="74"/>
      <c r="BUZ128" s="74"/>
      <c r="BVA128" s="77"/>
      <c r="BVB128" s="77"/>
      <c r="BVC128" s="11"/>
      <c r="BVI128" s="73"/>
      <c r="BVJ128" s="73"/>
      <c r="BVK128" s="73"/>
      <c r="BVL128" s="73"/>
      <c r="BVM128" s="74"/>
      <c r="BVN128" s="74"/>
      <c r="BVO128" s="77"/>
      <c r="BVP128" s="77"/>
      <c r="BVQ128" s="11"/>
      <c r="BVW128" s="73"/>
      <c r="BVX128" s="73"/>
      <c r="BVY128" s="73"/>
      <c r="BVZ128" s="73"/>
      <c r="BWA128" s="74"/>
      <c r="BWB128" s="74"/>
      <c r="BWC128" s="77"/>
      <c r="BWD128" s="77"/>
      <c r="BWE128" s="11"/>
      <c r="BWK128" s="73"/>
      <c r="BWL128" s="73"/>
      <c r="BWM128" s="73"/>
      <c r="BWN128" s="73"/>
      <c r="BWO128" s="74"/>
      <c r="BWP128" s="74"/>
      <c r="BWQ128" s="77"/>
      <c r="BWR128" s="77"/>
      <c r="BWS128" s="11"/>
      <c r="BWY128" s="73"/>
      <c r="BWZ128" s="73"/>
      <c r="BXA128" s="73"/>
      <c r="BXB128" s="73"/>
      <c r="BXC128" s="74"/>
      <c r="BXD128" s="74"/>
      <c r="BXE128" s="77"/>
      <c r="BXF128" s="77"/>
      <c r="BXG128" s="11"/>
      <c r="BXM128" s="73"/>
      <c r="BXN128" s="73"/>
      <c r="BXO128" s="73"/>
      <c r="BXP128" s="73"/>
      <c r="BXQ128" s="74"/>
      <c r="BXR128" s="74"/>
      <c r="BXS128" s="77"/>
      <c r="BXT128" s="77"/>
      <c r="BXU128" s="11"/>
      <c r="BYA128" s="73"/>
      <c r="BYB128" s="73"/>
      <c r="BYC128" s="73"/>
      <c r="BYD128" s="73"/>
      <c r="BYE128" s="74"/>
      <c r="BYF128" s="74"/>
      <c r="BYG128" s="77"/>
      <c r="BYH128" s="77"/>
      <c r="BYI128" s="11"/>
      <c r="BYO128" s="73"/>
      <c r="BYP128" s="73"/>
      <c r="BYQ128" s="73"/>
      <c r="BYR128" s="73"/>
      <c r="BYS128" s="74"/>
      <c r="BYT128" s="74"/>
      <c r="BYU128" s="77"/>
      <c r="BYV128" s="77"/>
      <c r="BYW128" s="11"/>
      <c r="BZC128" s="73"/>
      <c r="BZD128" s="73"/>
      <c r="BZE128" s="73"/>
      <c r="BZF128" s="73"/>
      <c r="BZG128" s="74"/>
      <c r="BZH128" s="74"/>
      <c r="BZI128" s="77"/>
      <c r="BZJ128" s="77"/>
      <c r="BZK128" s="11"/>
      <c r="BZQ128" s="73"/>
      <c r="BZR128" s="73"/>
      <c r="BZS128" s="73"/>
      <c r="BZT128" s="73"/>
      <c r="BZU128" s="74"/>
      <c r="BZV128" s="74"/>
      <c r="BZW128" s="77"/>
      <c r="BZX128" s="77"/>
      <c r="BZY128" s="11"/>
      <c r="CAE128" s="73"/>
      <c r="CAF128" s="73"/>
      <c r="CAG128" s="73"/>
      <c r="CAH128" s="73"/>
      <c r="CAI128" s="74"/>
      <c r="CAJ128" s="74"/>
      <c r="CAK128" s="77"/>
      <c r="CAL128" s="77"/>
      <c r="CAM128" s="11"/>
      <c r="CAS128" s="73"/>
      <c r="CAT128" s="73"/>
      <c r="CAU128" s="73"/>
      <c r="CAV128" s="73"/>
      <c r="CAW128" s="74"/>
      <c r="CAX128" s="74"/>
      <c r="CAY128" s="77"/>
      <c r="CAZ128" s="77"/>
      <c r="CBA128" s="11"/>
      <c r="CBG128" s="73"/>
      <c r="CBH128" s="73"/>
      <c r="CBI128" s="73"/>
      <c r="CBJ128" s="73"/>
      <c r="CBK128" s="74"/>
      <c r="CBL128" s="74"/>
      <c r="CBM128" s="77"/>
      <c r="CBN128" s="77"/>
      <c r="CBO128" s="11"/>
      <c r="CBU128" s="73"/>
      <c r="CBV128" s="73"/>
      <c r="CBW128" s="73"/>
      <c r="CBX128" s="73"/>
      <c r="CBY128" s="74"/>
      <c r="CBZ128" s="74"/>
      <c r="CCA128" s="77"/>
      <c r="CCB128" s="77"/>
      <c r="CCC128" s="11"/>
      <c r="CCI128" s="73"/>
      <c r="CCJ128" s="73"/>
      <c r="CCK128" s="73"/>
      <c r="CCL128" s="73"/>
      <c r="CCM128" s="74"/>
      <c r="CCN128" s="74"/>
      <c r="CCO128" s="77"/>
      <c r="CCP128" s="77"/>
      <c r="CCQ128" s="11"/>
      <c r="CCW128" s="73"/>
      <c r="CCX128" s="73"/>
      <c r="CCY128" s="73"/>
      <c r="CCZ128" s="73"/>
      <c r="CDA128" s="74"/>
      <c r="CDB128" s="74"/>
      <c r="CDC128" s="77"/>
      <c r="CDD128" s="77"/>
      <c r="CDE128" s="11"/>
      <c r="CDK128" s="73"/>
      <c r="CDL128" s="73"/>
      <c r="CDM128" s="73"/>
      <c r="CDN128" s="73"/>
      <c r="CDO128" s="74"/>
      <c r="CDP128" s="74"/>
      <c r="CDQ128" s="77"/>
      <c r="CDR128" s="77"/>
      <c r="CDS128" s="11"/>
      <c r="CDY128" s="73"/>
      <c r="CDZ128" s="73"/>
      <c r="CEA128" s="73"/>
      <c r="CEB128" s="73"/>
      <c r="CEC128" s="74"/>
      <c r="CED128" s="74"/>
      <c r="CEE128" s="77"/>
      <c r="CEF128" s="77"/>
      <c r="CEG128" s="11"/>
      <c r="CEM128" s="73"/>
      <c r="CEN128" s="73"/>
      <c r="CEO128" s="73"/>
      <c r="CEP128" s="73"/>
      <c r="CEQ128" s="74"/>
      <c r="CER128" s="74"/>
      <c r="CES128" s="77"/>
      <c r="CET128" s="77"/>
      <c r="CEU128" s="11"/>
      <c r="CFA128" s="73"/>
      <c r="CFB128" s="73"/>
      <c r="CFC128" s="73"/>
      <c r="CFD128" s="73"/>
      <c r="CFE128" s="74"/>
      <c r="CFF128" s="74"/>
      <c r="CFG128" s="77"/>
      <c r="CFH128" s="77"/>
      <c r="CFI128" s="11"/>
      <c r="CFO128" s="73"/>
      <c r="CFP128" s="73"/>
      <c r="CFQ128" s="73"/>
      <c r="CFR128" s="73"/>
      <c r="CFS128" s="74"/>
      <c r="CFT128" s="74"/>
      <c r="CFU128" s="77"/>
      <c r="CFV128" s="77"/>
      <c r="CFW128" s="11"/>
      <c r="CGC128" s="73"/>
      <c r="CGD128" s="73"/>
      <c r="CGE128" s="73"/>
      <c r="CGF128" s="73"/>
      <c r="CGG128" s="74"/>
      <c r="CGH128" s="74"/>
      <c r="CGI128" s="77"/>
      <c r="CGJ128" s="77"/>
      <c r="CGK128" s="11"/>
      <c r="CGQ128" s="73"/>
      <c r="CGR128" s="73"/>
      <c r="CGS128" s="73"/>
      <c r="CGT128" s="73"/>
      <c r="CGU128" s="74"/>
      <c r="CGV128" s="74"/>
      <c r="CGW128" s="77"/>
      <c r="CGX128" s="77"/>
      <c r="CGY128" s="11"/>
      <c r="CHE128" s="73"/>
      <c r="CHF128" s="73"/>
      <c r="CHG128" s="73"/>
      <c r="CHH128" s="73"/>
      <c r="CHI128" s="74"/>
      <c r="CHJ128" s="74"/>
      <c r="CHK128" s="77"/>
      <c r="CHL128" s="77"/>
      <c r="CHM128" s="11"/>
      <c r="CHS128" s="73"/>
      <c r="CHT128" s="73"/>
      <c r="CHU128" s="73"/>
      <c r="CHV128" s="73"/>
      <c r="CHW128" s="74"/>
      <c r="CHX128" s="74"/>
      <c r="CHY128" s="77"/>
      <c r="CHZ128" s="77"/>
      <c r="CIA128" s="11"/>
      <c r="CIG128" s="73"/>
      <c r="CIH128" s="73"/>
      <c r="CII128" s="73"/>
      <c r="CIJ128" s="73"/>
      <c r="CIK128" s="74"/>
      <c r="CIL128" s="74"/>
      <c r="CIM128" s="77"/>
      <c r="CIN128" s="77"/>
      <c r="CIO128" s="11"/>
      <c r="CIU128" s="73"/>
      <c r="CIV128" s="73"/>
      <c r="CIW128" s="73"/>
      <c r="CIX128" s="73"/>
      <c r="CIY128" s="74"/>
      <c r="CIZ128" s="74"/>
      <c r="CJA128" s="77"/>
      <c r="CJB128" s="77"/>
      <c r="CJC128" s="11"/>
      <c r="CJI128" s="73"/>
      <c r="CJJ128" s="73"/>
      <c r="CJK128" s="73"/>
      <c r="CJL128" s="73"/>
      <c r="CJM128" s="74"/>
      <c r="CJN128" s="74"/>
      <c r="CJO128" s="77"/>
      <c r="CJP128" s="77"/>
      <c r="CJQ128" s="11"/>
      <c r="CJW128" s="73"/>
      <c r="CJX128" s="73"/>
      <c r="CJY128" s="73"/>
      <c r="CJZ128" s="73"/>
      <c r="CKA128" s="74"/>
      <c r="CKB128" s="74"/>
      <c r="CKC128" s="77"/>
      <c r="CKD128" s="77"/>
      <c r="CKE128" s="11"/>
      <c r="CKK128" s="73"/>
      <c r="CKL128" s="73"/>
      <c r="CKM128" s="73"/>
      <c r="CKN128" s="73"/>
      <c r="CKO128" s="74"/>
      <c r="CKP128" s="74"/>
      <c r="CKQ128" s="77"/>
      <c r="CKR128" s="77"/>
      <c r="CKS128" s="11"/>
      <c r="CKY128" s="73"/>
      <c r="CKZ128" s="73"/>
      <c r="CLA128" s="73"/>
      <c r="CLB128" s="73"/>
      <c r="CLC128" s="74"/>
      <c r="CLD128" s="74"/>
      <c r="CLE128" s="77"/>
      <c r="CLF128" s="77"/>
      <c r="CLG128" s="11"/>
      <c r="CLM128" s="73"/>
      <c r="CLN128" s="73"/>
      <c r="CLO128" s="73"/>
      <c r="CLP128" s="73"/>
      <c r="CLQ128" s="74"/>
      <c r="CLR128" s="74"/>
      <c r="CLS128" s="77"/>
      <c r="CLT128" s="77"/>
      <c r="CLU128" s="11"/>
      <c r="CMA128" s="73"/>
      <c r="CMB128" s="73"/>
      <c r="CMC128" s="73"/>
      <c r="CMD128" s="73"/>
      <c r="CME128" s="74"/>
      <c r="CMF128" s="74"/>
      <c r="CMG128" s="77"/>
      <c r="CMH128" s="77"/>
      <c r="CMI128" s="11"/>
      <c r="CMO128" s="73"/>
      <c r="CMP128" s="73"/>
      <c r="CMQ128" s="73"/>
      <c r="CMR128" s="73"/>
      <c r="CMS128" s="74"/>
      <c r="CMT128" s="74"/>
      <c r="CMU128" s="77"/>
      <c r="CMV128" s="77"/>
      <c r="CMW128" s="11"/>
      <c r="CNC128" s="73"/>
      <c r="CND128" s="73"/>
      <c r="CNE128" s="73"/>
      <c r="CNF128" s="73"/>
      <c r="CNG128" s="74"/>
      <c r="CNH128" s="74"/>
      <c r="CNI128" s="77"/>
      <c r="CNJ128" s="77"/>
      <c r="CNK128" s="11"/>
      <c r="CNQ128" s="73"/>
      <c r="CNR128" s="73"/>
      <c r="CNS128" s="73"/>
      <c r="CNT128" s="73"/>
      <c r="CNU128" s="74"/>
      <c r="CNV128" s="74"/>
      <c r="CNW128" s="77"/>
      <c r="CNX128" s="77"/>
      <c r="CNY128" s="11"/>
      <c r="COE128" s="73"/>
      <c r="COF128" s="73"/>
      <c r="COG128" s="73"/>
      <c r="COH128" s="73"/>
      <c r="COI128" s="74"/>
      <c r="COJ128" s="74"/>
      <c r="COK128" s="77"/>
      <c r="COL128" s="77"/>
      <c r="COM128" s="11"/>
      <c r="COS128" s="73"/>
      <c r="COT128" s="73"/>
      <c r="COU128" s="73"/>
      <c r="COV128" s="73"/>
      <c r="COW128" s="74"/>
      <c r="COX128" s="74"/>
      <c r="COY128" s="77"/>
      <c r="COZ128" s="77"/>
      <c r="CPA128" s="11"/>
      <c r="CPG128" s="73"/>
      <c r="CPH128" s="73"/>
      <c r="CPI128" s="73"/>
      <c r="CPJ128" s="73"/>
      <c r="CPK128" s="74"/>
      <c r="CPL128" s="74"/>
      <c r="CPM128" s="77"/>
      <c r="CPN128" s="77"/>
      <c r="CPO128" s="11"/>
      <c r="CPU128" s="73"/>
      <c r="CPV128" s="73"/>
      <c r="CPW128" s="73"/>
      <c r="CPX128" s="73"/>
      <c r="CPY128" s="74"/>
      <c r="CPZ128" s="74"/>
      <c r="CQA128" s="77"/>
      <c r="CQB128" s="77"/>
      <c r="CQC128" s="11"/>
      <c r="CQI128" s="73"/>
      <c r="CQJ128" s="73"/>
      <c r="CQK128" s="73"/>
      <c r="CQL128" s="73"/>
      <c r="CQM128" s="74"/>
      <c r="CQN128" s="74"/>
      <c r="CQO128" s="77"/>
      <c r="CQP128" s="77"/>
      <c r="CQQ128" s="11"/>
      <c r="CQW128" s="73"/>
      <c r="CQX128" s="73"/>
      <c r="CQY128" s="73"/>
      <c r="CQZ128" s="73"/>
      <c r="CRA128" s="74"/>
      <c r="CRB128" s="74"/>
      <c r="CRC128" s="77"/>
      <c r="CRD128" s="77"/>
      <c r="CRE128" s="11"/>
      <c r="CRK128" s="73"/>
      <c r="CRL128" s="73"/>
      <c r="CRM128" s="73"/>
      <c r="CRN128" s="73"/>
      <c r="CRO128" s="74"/>
      <c r="CRP128" s="74"/>
      <c r="CRQ128" s="77"/>
      <c r="CRR128" s="77"/>
      <c r="CRS128" s="11"/>
      <c r="CRY128" s="73"/>
      <c r="CRZ128" s="73"/>
      <c r="CSA128" s="73"/>
      <c r="CSB128" s="73"/>
      <c r="CSC128" s="74"/>
      <c r="CSD128" s="74"/>
      <c r="CSE128" s="77"/>
      <c r="CSF128" s="77"/>
      <c r="CSG128" s="11"/>
      <c r="CSM128" s="73"/>
      <c r="CSN128" s="73"/>
      <c r="CSO128" s="73"/>
      <c r="CSP128" s="73"/>
      <c r="CSQ128" s="74"/>
      <c r="CSR128" s="74"/>
      <c r="CSS128" s="77"/>
      <c r="CST128" s="77"/>
      <c r="CSU128" s="11"/>
      <c r="CTA128" s="73"/>
      <c r="CTB128" s="73"/>
      <c r="CTC128" s="73"/>
      <c r="CTD128" s="73"/>
      <c r="CTE128" s="74"/>
      <c r="CTF128" s="74"/>
      <c r="CTG128" s="77"/>
      <c r="CTH128" s="77"/>
      <c r="CTI128" s="11"/>
      <c r="CTO128" s="73"/>
      <c r="CTP128" s="73"/>
      <c r="CTQ128" s="73"/>
      <c r="CTR128" s="73"/>
      <c r="CTS128" s="74"/>
      <c r="CTT128" s="74"/>
      <c r="CTU128" s="77"/>
      <c r="CTV128" s="77"/>
      <c r="CTW128" s="11"/>
      <c r="CUC128" s="73"/>
      <c r="CUD128" s="73"/>
      <c r="CUE128" s="73"/>
      <c r="CUF128" s="73"/>
      <c r="CUG128" s="74"/>
      <c r="CUH128" s="74"/>
      <c r="CUI128" s="77"/>
      <c r="CUJ128" s="77"/>
      <c r="CUK128" s="11"/>
      <c r="CUQ128" s="73"/>
      <c r="CUR128" s="73"/>
      <c r="CUS128" s="73"/>
      <c r="CUT128" s="73"/>
      <c r="CUU128" s="74"/>
      <c r="CUV128" s="74"/>
      <c r="CUW128" s="77"/>
      <c r="CUX128" s="77"/>
      <c r="CUY128" s="11"/>
      <c r="CVE128" s="73"/>
      <c r="CVF128" s="73"/>
      <c r="CVG128" s="73"/>
      <c r="CVH128" s="73"/>
      <c r="CVI128" s="74"/>
      <c r="CVJ128" s="74"/>
      <c r="CVK128" s="77"/>
      <c r="CVL128" s="77"/>
      <c r="CVM128" s="11"/>
      <c r="CVS128" s="73"/>
      <c r="CVT128" s="73"/>
      <c r="CVU128" s="73"/>
      <c r="CVV128" s="73"/>
      <c r="CVW128" s="74"/>
      <c r="CVX128" s="74"/>
      <c r="CVY128" s="77"/>
      <c r="CVZ128" s="77"/>
      <c r="CWA128" s="11"/>
      <c r="CWG128" s="73"/>
      <c r="CWH128" s="73"/>
      <c r="CWI128" s="73"/>
      <c r="CWJ128" s="73"/>
      <c r="CWK128" s="74"/>
      <c r="CWL128" s="74"/>
      <c r="CWM128" s="77"/>
      <c r="CWN128" s="77"/>
      <c r="CWO128" s="11"/>
      <c r="CWU128" s="73"/>
      <c r="CWV128" s="73"/>
      <c r="CWW128" s="73"/>
      <c r="CWX128" s="73"/>
      <c r="CWY128" s="74"/>
      <c r="CWZ128" s="74"/>
      <c r="CXA128" s="77"/>
      <c r="CXB128" s="77"/>
      <c r="CXC128" s="11"/>
      <c r="CXI128" s="73"/>
      <c r="CXJ128" s="73"/>
      <c r="CXK128" s="73"/>
      <c r="CXL128" s="73"/>
      <c r="CXM128" s="74"/>
      <c r="CXN128" s="74"/>
      <c r="CXO128" s="77"/>
      <c r="CXP128" s="77"/>
      <c r="CXQ128" s="11"/>
      <c r="CXW128" s="73"/>
      <c r="CXX128" s="73"/>
      <c r="CXY128" s="73"/>
      <c r="CXZ128" s="73"/>
      <c r="CYA128" s="74"/>
      <c r="CYB128" s="74"/>
      <c r="CYC128" s="77"/>
      <c r="CYD128" s="77"/>
      <c r="CYE128" s="11"/>
      <c r="CYK128" s="73"/>
      <c r="CYL128" s="73"/>
      <c r="CYM128" s="73"/>
      <c r="CYN128" s="73"/>
      <c r="CYO128" s="74"/>
      <c r="CYP128" s="74"/>
      <c r="CYQ128" s="77"/>
      <c r="CYR128" s="77"/>
      <c r="CYS128" s="11"/>
      <c r="CYY128" s="73"/>
      <c r="CYZ128" s="73"/>
      <c r="CZA128" s="73"/>
      <c r="CZB128" s="73"/>
      <c r="CZC128" s="74"/>
      <c r="CZD128" s="74"/>
      <c r="CZE128" s="77"/>
      <c r="CZF128" s="77"/>
      <c r="CZG128" s="11"/>
      <c r="CZM128" s="73"/>
      <c r="CZN128" s="73"/>
      <c r="CZO128" s="73"/>
      <c r="CZP128" s="73"/>
      <c r="CZQ128" s="74"/>
      <c r="CZR128" s="74"/>
      <c r="CZS128" s="77"/>
      <c r="CZT128" s="77"/>
      <c r="CZU128" s="11"/>
      <c r="DAA128" s="73"/>
      <c r="DAB128" s="73"/>
      <c r="DAC128" s="73"/>
      <c r="DAD128" s="73"/>
      <c r="DAE128" s="74"/>
      <c r="DAF128" s="74"/>
      <c r="DAG128" s="77"/>
      <c r="DAH128" s="77"/>
      <c r="DAI128" s="11"/>
      <c r="DAO128" s="73"/>
      <c r="DAP128" s="73"/>
      <c r="DAQ128" s="73"/>
      <c r="DAR128" s="73"/>
      <c r="DAS128" s="74"/>
      <c r="DAT128" s="74"/>
      <c r="DAU128" s="77"/>
      <c r="DAV128" s="77"/>
      <c r="DAW128" s="11"/>
      <c r="DBC128" s="73"/>
      <c r="DBD128" s="73"/>
      <c r="DBE128" s="73"/>
      <c r="DBF128" s="73"/>
      <c r="DBG128" s="74"/>
      <c r="DBH128" s="74"/>
      <c r="DBI128" s="77"/>
      <c r="DBJ128" s="77"/>
      <c r="DBK128" s="11"/>
      <c r="DBQ128" s="73"/>
      <c r="DBR128" s="73"/>
      <c r="DBS128" s="73"/>
      <c r="DBT128" s="73"/>
      <c r="DBU128" s="74"/>
      <c r="DBV128" s="74"/>
      <c r="DBW128" s="77"/>
      <c r="DBX128" s="77"/>
      <c r="DBY128" s="11"/>
      <c r="DCE128" s="73"/>
      <c r="DCF128" s="73"/>
      <c r="DCG128" s="73"/>
      <c r="DCH128" s="73"/>
      <c r="DCI128" s="74"/>
      <c r="DCJ128" s="74"/>
      <c r="DCK128" s="77"/>
      <c r="DCL128" s="77"/>
      <c r="DCM128" s="11"/>
      <c r="DCS128" s="73"/>
      <c r="DCT128" s="73"/>
      <c r="DCU128" s="73"/>
      <c r="DCV128" s="73"/>
      <c r="DCW128" s="74"/>
      <c r="DCX128" s="74"/>
      <c r="DCY128" s="77"/>
      <c r="DCZ128" s="77"/>
      <c r="DDA128" s="11"/>
      <c r="DDG128" s="73"/>
      <c r="DDH128" s="73"/>
      <c r="DDI128" s="73"/>
      <c r="DDJ128" s="73"/>
      <c r="DDK128" s="74"/>
      <c r="DDL128" s="74"/>
      <c r="DDM128" s="77"/>
      <c r="DDN128" s="77"/>
      <c r="DDO128" s="11"/>
      <c r="DDU128" s="73"/>
      <c r="DDV128" s="73"/>
      <c r="DDW128" s="73"/>
      <c r="DDX128" s="73"/>
      <c r="DDY128" s="74"/>
      <c r="DDZ128" s="74"/>
      <c r="DEA128" s="77"/>
      <c r="DEB128" s="77"/>
      <c r="DEC128" s="11"/>
      <c r="DEI128" s="73"/>
      <c r="DEJ128" s="73"/>
      <c r="DEK128" s="73"/>
      <c r="DEL128" s="73"/>
      <c r="DEM128" s="74"/>
      <c r="DEN128" s="74"/>
      <c r="DEO128" s="77"/>
      <c r="DEP128" s="77"/>
      <c r="DEQ128" s="11"/>
      <c r="DEW128" s="73"/>
      <c r="DEX128" s="73"/>
      <c r="DEY128" s="73"/>
      <c r="DEZ128" s="73"/>
      <c r="DFA128" s="74"/>
      <c r="DFB128" s="74"/>
      <c r="DFC128" s="77"/>
      <c r="DFD128" s="77"/>
      <c r="DFE128" s="11"/>
      <c r="DFK128" s="73"/>
      <c r="DFL128" s="73"/>
      <c r="DFM128" s="73"/>
      <c r="DFN128" s="73"/>
      <c r="DFO128" s="74"/>
      <c r="DFP128" s="74"/>
      <c r="DFQ128" s="77"/>
      <c r="DFR128" s="77"/>
      <c r="DFS128" s="11"/>
      <c r="DFY128" s="73"/>
      <c r="DFZ128" s="73"/>
      <c r="DGA128" s="73"/>
      <c r="DGB128" s="73"/>
      <c r="DGC128" s="74"/>
      <c r="DGD128" s="74"/>
      <c r="DGE128" s="77"/>
      <c r="DGF128" s="77"/>
      <c r="DGG128" s="11"/>
      <c r="DGM128" s="73"/>
      <c r="DGN128" s="73"/>
      <c r="DGO128" s="73"/>
      <c r="DGP128" s="73"/>
      <c r="DGQ128" s="74"/>
      <c r="DGR128" s="74"/>
      <c r="DGS128" s="77"/>
      <c r="DGT128" s="77"/>
      <c r="DGU128" s="11"/>
      <c r="DHA128" s="73"/>
      <c r="DHB128" s="73"/>
      <c r="DHC128" s="73"/>
      <c r="DHD128" s="73"/>
      <c r="DHE128" s="74"/>
      <c r="DHF128" s="74"/>
      <c r="DHG128" s="77"/>
      <c r="DHH128" s="77"/>
      <c r="DHI128" s="11"/>
      <c r="DHO128" s="73"/>
      <c r="DHP128" s="73"/>
      <c r="DHQ128" s="73"/>
      <c r="DHR128" s="73"/>
      <c r="DHS128" s="74"/>
      <c r="DHT128" s="74"/>
      <c r="DHU128" s="77"/>
      <c r="DHV128" s="77"/>
      <c r="DHW128" s="11"/>
      <c r="DIC128" s="73"/>
      <c r="DID128" s="73"/>
      <c r="DIE128" s="73"/>
      <c r="DIF128" s="73"/>
      <c r="DIG128" s="74"/>
      <c r="DIH128" s="74"/>
      <c r="DII128" s="77"/>
      <c r="DIJ128" s="77"/>
      <c r="DIK128" s="11"/>
      <c r="DIQ128" s="73"/>
      <c r="DIR128" s="73"/>
      <c r="DIS128" s="73"/>
      <c r="DIT128" s="73"/>
      <c r="DIU128" s="74"/>
      <c r="DIV128" s="74"/>
      <c r="DIW128" s="77"/>
      <c r="DIX128" s="77"/>
      <c r="DIY128" s="11"/>
      <c r="DJE128" s="73"/>
      <c r="DJF128" s="73"/>
      <c r="DJG128" s="73"/>
      <c r="DJH128" s="73"/>
      <c r="DJI128" s="74"/>
      <c r="DJJ128" s="74"/>
      <c r="DJK128" s="77"/>
      <c r="DJL128" s="77"/>
      <c r="DJM128" s="11"/>
      <c r="DJS128" s="73"/>
      <c r="DJT128" s="73"/>
      <c r="DJU128" s="73"/>
      <c r="DJV128" s="73"/>
      <c r="DJW128" s="74"/>
      <c r="DJX128" s="74"/>
      <c r="DJY128" s="77"/>
      <c r="DJZ128" s="77"/>
      <c r="DKA128" s="11"/>
      <c r="DKG128" s="73"/>
      <c r="DKH128" s="73"/>
      <c r="DKI128" s="73"/>
      <c r="DKJ128" s="73"/>
      <c r="DKK128" s="74"/>
      <c r="DKL128" s="74"/>
      <c r="DKM128" s="77"/>
      <c r="DKN128" s="77"/>
      <c r="DKO128" s="11"/>
      <c r="DKU128" s="73"/>
      <c r="DKV128" s="73"/>
      <c r="DKW128" s="73"/>
      <c r="DKX128" s="73"/>
      <c r="DKY128" s="74"/>
      <c r="DKZ128" s="74"/>
      <c r="DLA128" s="77"/>
      <c r="DLB128" s="77"/>
      <c r="DLC128" s="11"/>
      <c r="DLI128" s="73"/>
      <c r="DLJ128" s="73"/>
      <c r="DLK128" s="73"/>
      <c r="DLL128" s="73"/>
      <c r="DLM128" s="74"/>
      <c r="DLN128" s="74"/>
      <c r="DLO128" s="77"/>
      <c r="DLP128" s="77"/>
      <c r="DLQ128" s="11"/>
      <c r="DLW128" s="73"/>
      <c r="DLX128" s="73"/>
      <c r="DLY128" s="73"/>
      <c r="DLZ128" s="73"/>
      <c r="DMA128" s="74"/>
      <c r="DMB128" s="74"/>
      <c r="DMC128" s="77"/>
      <c r="DMD128" s="77"/>
      <c r="DME128" s="11"/>
      <c r="DMK128" s="73"/>
      <c r="DML128" s="73"/>
      <c r="DMM128" s="73"/>
      <c r="DMN128" s="73"/>
      <c r="DMO128" s="74"/>
      <c r="DMP128" s="74"/>
      <c r="DMQ128" s="77"/>
      <c r="DMR128" s="77"/>
      <c r="DMS128" s="11"/>
      <c r="DMY128" s="73"/>
      <c r="DMZ128" s="73"/>
      <c r="DNA128" s="73"/>
      <c r="DNB128" s="73"/>
      <c r="DNC128" s="74"/>
      <c r="DND128" s="74"/>
      <c r="DNE128" s="77"/>
      <c r="DNF128" s="77"/>
      <c r="DNG128" s="11"/>
      <c r="DNM128" s="73"/>
      <c r="DNN128" s="73"/>
      <c r="DNO128" s="73"/>
      <c r="DNP128" s="73"/>
      <c r="DNQ128" s="74"/>
      <c r="DNR128" s="74"/>
      <c r="DNS128" s="77"/>
      <c r="DNT128" s="77"/>
      <c r="DNU128" s="11"/>
      <c r="DOA128" s="73"/>
      <c r="DOB128" s="73"/>
      <c r="DOC128" s="73"/>
      <c r="DOD128" s="73"/>
      <c r="DOE128" s="74"/>
      <c r="DOF128" s="74"/>
      <c r="DOG128" s="77"/>
      <c r="DOH128" s="77"/>
      <c r="DOI128" s="11"/>
      <c r="DOO128" s="73"/>
      <c r="DOP128" s="73"/>
      <c r="DOQ128" s="73"/>
      <c r="DOR128" s="73"/>
      <c r="DOS128" s="74"/>
      <c r="DOT128" s="74"/>
      <c r="DOU128" s="77"/>
      <c r="DOV128" s="77"/>
      <c r="DOW128" s="11"/>
      <c r="DPC128" s="73"/>
      <c r="DPD128" s="73"/>
      <c r="DPE128" s="73"/>
      <c r="DPF128" s="73"/>
      <c r="DPG128" s="74"/>
      <c r="DPH128" s="74"/>
      <c r="DPI128" s="77"/>
      <c r="DPJ128" s="77"/>
      <c r="DPK128" s="11"/>
      <c r="DPQ128" s="73"/>
      <c r="DPR128" s="73"/>
      <c r="DPS128" s="73"/>
      <c r="DPT128" s="73"/>
      <c r="DPU128" s="74"/>
      <c r="DPV128" s="74"/>
      <c r="DPW128" s="77"/>
      <c r="DPX128" s="77"/>
      <c r="DPY128" s="11"/>
      <c r="DQE128" s="73"/>
      <c r="DQF128" s="73"/>
      <c r="DQG128" s="73"/>
      <c r="DQH128" s="73"/>
      <c r="DQI128" s="74"/>
      <c r="DQJ128" s="74"/>
      <c r="DQK128" s="77"/>
      <c r="DQL128" s="77"/>
      <c r="DQM128" s="11"/>
      <c r="DQS128" s="73"/>
      <c r="DQT128" s="73"/>
      <c r="DQU128" s="73"/>
      <c r="DQV128" s="73"/>
      <c r="DQW128" s="74"/>
      <c r="DQX128" s="74"/>
      <c r="DQY128" s="77"/>
      <c r="DQZ128" s="77"/>
      <c r="DRA128" s="11"/>
      <c r="DRG128" s="73"/>
      <c r="DRH128" s="73"/>
      <c r="DRI128" s="73"/>
      <c r="DRJ128" s="73"/>
      <c r="DRK128" s="74"/>
      <c r="DRL128" s="74"/>
      <c r="DRM128" s="77"/>
      <c r="DRN128" s="77"/>
      <c r="DRO128" s="11"/>
      <c r="DRU128" s="73"/>
      <c r="DRV128" s="73"/>
      <c r="DRW128" s="73"/>
      <c r="DRX128" s="73"/>
      <c r="DRY128" s="74"/>
      <c r="DRZ128" s="74"/>
      <c r="DSA128" s="77"/>
      <c r="DSB128" s="77"/>
      <c r="DSC128" s="11"/>
      <c r="DSI128" s="73"/>
      <c r="DSJ128" s="73"/>
      <c r="DSK128" s="73"/>
      <c r="DSL128" s="73"/>
      <c r="DSM128" s="74"/>
      <c r="DSN128" s="74"/>
      <c r="DSO128" s="77"/>
      <c r="DSP128" s="77"/>
      <c r="DSQ128" s="11"/>
      <c r="DSW128" s="73"/>
      <c r="DSX128" s="73"/>
      <c r="DSY128" s="73"/>
      <c r="DSZ128" s="73"/>
      <c r="DTA128" s="74"/>
      <c r="DTB128" s="74"/>
      <c r="DTC128" s="77"/>
      <c r="DTD128" s="77"/>
      <c r="DTE128" s="11"/>
      <c r="DTK128" s="73"/>
      <c r="DTL128" s="73"/>
      <c r="DTM128" s="73"/>
      <c r="DTN128" s="73"/>
      <c r="DTO128" s="74"/>
      <c r="DTP128" s="74"/>
      <c r="DTQ128" s="77"/>
      <c r="DTR128" s="77"/>
      <c r="DTS128" s="11"/>
      <c r="DTY128" s="73"/>
      <c r="DTZ128" s="73"/>
      <c r="DUA128" s="73"/>
      <c r="DUB128" s="73"/>
      <c r="DUC128" s="74"/>
      <c r="DUD128" s="74"/>
      <c r="DUE128" s="77"/>
      <c r="DUF128" s="77"/>
      <c r="DUG128" s="11"/>
      <c r="DUM128" s="73"/>
      <c r="DUN128" s="73"/>
      <c r="DUO128" s="73"/>
      <c r="DUP128" s="73"/>
      <c r="DUQ128" s="74"/>
      <c r="DUR128" s="74"/>
      <c r="DUS128" s="77"/>
      <c r="DUT128" s="77"/>
      <c r="DUU128" s="11"/>
      <c r="DVA128" s="73"/>
      <c r="DVB128" s="73"/>
      <c r="DVC128" s="73"/>
      <c r="DVD128" s="73"/>
      <c r="DVE128" s="74"/>
      <c r="DVF128" s="74"/>
      <c r="DVG128" s="77"/>
      <c r="DVH128" s="77"/>
      <c r="DVI128" s="11"/>
      <c r="DVO128" s="73"/>
      <c r="DVP128" s="73"/>
      <c r="DVQ128" s="73"/>
      <c r="DVR128" s="73"/>
      <c r="DVS128" s="74"/>
      <c r="DVT128" s="74"/>
      <c r="DVU128" s="77"/>
      <c r="DVV128" s="77"/>
      <c r="DVW128" s="11"/>
      <c r="DWC128" s="73"/>
      <c r="DWD128" s="73"/>
      <c r="DWE128" s="73"/>
      <c r="DWF128" s="73"/>
      <c r="DWG128" s="74"/>
      <c r="DWH128" s="74"/>
      <c r="DWI128" s="77"/>
      <c r="DWJ128" s="77"/>
      <c r="DWK128" s="11"/>
      <c r="DWQ128" s="73"/>
      <c r="DWR128" s="73"/>
      <c r="DWS128" s="73"/>
      <c r="DWT128" s="73"/>
      <c r="DWU128" s="74"/>
      <c r="DWV128" s="74"/>
      <c r="DWW128" s="77"/>
      <c r="DWX128" s="77"/>
      <c r="DWY128" s="11"/>
      <c r="DXE128" s="73"/>
      <c r="DXF128" s="73"/>
      <c r="DXG128" s="73"/>
      <c r="DXH128" s="73"/>
      <c r="DXI128" s="74"/>
      <c r="DXJ128" s="74"/>
      <c r="DXK128" s="77"/>
      <c r="DXL128" s="77"/>
      <c r="DXM128" s="11"/>
      <c r="DXS128" s="73"/>
      <c r="DXT128" s="73"/>
      <c r="DXU128" s="73"/>
      <c r="DXV128" s="73"/>
      <c r="DXW128" s="74"/>
      <c r="DXX128" s="74"/>
      <c r="DXY128" s="77"/>
      <c r="DXZ128" s="77"/>
      <c r="DYA128" s="11"/>
      <c r="DYG128" s="73"/>
      <c r="DYH128" s="73"/>
      <c r="DYI128" s="73"/>
      <c r="DYJ128" s="73"/>
      <c r="DYK128" s="74"/>
      <c r="DYL128" s="74"/>
      <c r="DYM128" s="77"/>
      <c r="DYN128" s="77"/>
      <c r="DYO128" s="11"/>
      <c r="DYU128" s="73"/>
      <c r="DYV128" s="73"/>
      <c r="DYW128" s="73"/>
      <c r="DYX128" s="73"/>
      <c r="DYY128" s="74"/>
      <c r="DYZ128" s="74"/>
      <c r="DZA128" s="77"/>
      <c r="DZB128" s="77"/>
      <c r="DZC128" s="11"/>
      <c r="DZI128" s="73"/>
      <c r="DZJ128" s="73"/>
      <c r="DZK128" s="73"/>
      <c r="DZL128" s="73"/>
      <c r="DZM128" s="74"/>
      <c r="DZN128" s="74"/>
      <c r="DZO128" s="77"/>
      <c r="DZP128" s="77"/>
      <c r="DZQ128" s="11"/>
      <c r="DZW128" s="73"/>
      <c r="DZX128" s="73"/>
      <c r="DZY128" s="73"/>
      <c r="DZZ128" s="73"/>
      <c r="EAA128" s="74"/>
      <c r="EAB128" s="74"/>
      <c r="EAC128" s="77"/>
      <c r="EAD128" s="77"/>
      <c r="EAE128" s="11"/>
      <c r="EAK128" s="73"/>
      <c r="EAL128" s="73"/>
      <c r="EAM128" s="73"/>
      <c r="EAN128" s="73"/>
      <c r="EAO128" s="74"/>
      <c r="EAP128" s="74"/>
      <c r="EAQ128" s="77"/>
      <c r="EAR128" s="77"/>
      <c r="EAS128" s="11"/>
      <c r="EAY128" s="73"/>
      <c r="EAZ128" s="73"/>
      <c r="EBA128" s="73"/>
      <c r="EBB128" s="73"/>
      <c r="EBC128" s="74"/>
      <c r="EBD128" s="74"/>
      <c r="EBE128" s="77"/>
      <c r="EBF128" s="77"/>
      <c r="EBG128" s="11"/>
      <c r="EBM128" s="73"/>
      <c r="EBN128" s="73"/>
      <c r="EBO128" s="73"/>
      <c r="EBP128" s="73"/>
      <c r="EBQ128" s="74"/>
      <c r="EBR128" s="74"/>
      <c r="EBS128" s="77"/>
      <c r="EBT128" s="77"/>
      <c r="EBU128" s="11"/>
      <c r="ECA128" s="73"/>
      <c r="ECB128" s="73"/>
      <c r="ECC128" s="73"/>
      <c r="ECD128" s="73"/>
      <c r="ECE128" s="74"/>
      <c r="ECF128" s="74"/>
      <c r="ECG128" s="77"/>
      <c r="ECH128" s="77"/>
      <c r="ECI128" s="11"/>
      <c r="ECO128" s="73"/>
      <c r="ECP128" s="73"/>
      <c r="ECQ128" s="73"/>
      <c r="ECR128" s="73"/>
      <c r="ECS128" s="74"/>
      <c r="ECT128" s="74"/>
      <c r="ECU128" s="77"/>
      <c r="ECV128" s="77"/>
      <c r="ECW128" s="11"/>
      <c r="EDC128" s="73"/>
      <c r="EDD128" s="73"/>
      <c r="EDE128" s="73"/>
      <c r="EDF128" s="73"/>
      <c r="EDG128" s="74"/>
      <c r="EDH128" s="74"/>
      <c r="EDI128" s="77"/>
      <c r="EDJ128" s="77"/>
      <c r="EDK128" s="11"/>
      <c r="EDQ128" s="73"/>
      <c r="EDR128" s="73"/>
      <c r="EDS128" s="73"/>
      <c r="EDT128" s="73"/>
      <c r="EDU128" s="74"/>
      <c r="EDV128" s="74"/>
      <c r="EDW128" s="77"/>
      <c r="EDX128" s="77"/>
      <c r="EDY128" s="11"/>
      <c r="EEE128" s="73"/>
      <c r="EEF128" s="73"/>
      <c r="EEG128" s="73"/>
      <c r="EEH128" s="73"/>
      <c r="EEI128" s="74"/>
      <c r="EEJ128" s="74"/>
      <c r="EEK128" s="77"/>
      <c r="EEL128" s="77"/>
      <c r="EEM128" s="11"/>
      <c r="EES128" s="73"/>
      <c r="EET128" s="73"/>
      <c r="EEU128" s="73"/>
      <c r="EEV128" s="73"/>
      <c r="EEW128" s="74"/>
      <c r="EEX128" s="74"/>
      <c r="EEY128" s="77"/>
      <c r="EEZ128" s="77"/>
      <c r="EFA128" s="11"/>
      <c r="EFG128" s="73"/>
      <c r="EFH128" s="73"/>
      <c r="EFI128" s="73"/>
      <c r="EFJ128" s="73"/>
      <c r="EFK128" s="74"/>
      <c r="EFL128" s="74"/>
      <c r="EFM128" s="77"/>
      <c r="EFN128" s="77"/>
      <c r="EFO128" s="11"/>
      <c r="EFU128" s="73"/>
      <c r="EFV128" s="73"/>
      <c r="EFW128" s="73"/>
      <c r="EFX128" s="73"/>
      <c r="EFY128" s="74"/>
      <c r="EFZ128" s="74"/>
      <c r="EGA128" s="77"/>
      <c r="EGB128" s="77"/>
      <c r="EGC128" s="11"/>
      <c r="EGI128" s="73"/>
      <c r="EGJ128" s="73"/>
      <c r="EGK128" s="73"/>
      <c r="EGL128" s="73"/>
      <c r="EGM128" s="74"/>
      <c r="EGN128" s="74"/>
      <c r="EGO128" s="77"/>
      <c r="EGP128" s="77"/>
      <c r="EGQ128" s="11"/>
      <c r="EGW128" s="73"/>
      <c r="EGX128" s="73"/>
      <c r="EGY128" s="73"/>
      <c r="EGZ128" s="73"/>
      <c r="EHA128" s="74"/>
      <c r="EHB128" s="74"/>
      <c r="EHC128" s="77"/>
      <c r="EHD128" s="77"/>
      <c r="EHE128" s="11"/>
      <c r="EHK128" s="73"/>
      <c r="EHL128" s="73"/>
      <c r="EHM128" s="73"/>
      <c r="EHN128" s="73"/>
      <c r="EHO128" s="74"/>
      <c r="EHP128" s="74"/>
      <c r="EHQ128" s="77"/>
      <c r="EHR128" s="77"/>
      <c r="EHS128" s="11"/>
      <c r="EHY128" s="73"/>
      <c r="EHZ128" s="73"/>
      <c r="EIA128" s="73"/>
      <c r="EIB128" s="73"/>
      <c r="EIC128" s="74"/>
      <c r="EID128" s="74"/>
      <c r="EIE128" s="77"/>
      <c r="EIF128" s="77"/>
      <c r="EIG128" s="11"/>
      <c r="EIM128" s="73"/>
      <c r="EIN128" s="73"/>
      <c r="EIO128" s="73"/>
      <c r="EIP128" s="73"/>
      <c r="EIQ128" s="74"/>
      <c r="EIR128" s="74"/>
      <c r="EIS128" s="77"/>
      <c r="EIT128" s="77"/>
      <c r="EIU128" s="11"/>
      <c r="EJA128" s="73"/>
      <c r="EJB128" s="73"/>
      <c r="EJC128" s="73"/>
      <c r="EJD128" s="73"/>
      <c r="EJE128" s="74"/>
      <c r="EJF128" s="74"/>
      <c r="EJG128" s="77"/>
      <c r="EJH128" s="77"/>
      <c r="EJI128" s="11"/>
      <c r="EJO128" s="73"/>
      <c r="EJP128" s="73"/>
      <c r="EJQ128" s="73"/>
      <c r="EJR128" s="73"/>
      <c r="EJS128" s="74"/>
      <c r="EJT128" s="74"/>
      <c r="EJU128" s="77"/>
      <c r="EJV128" s="77"/>
      <c r="EJW128" s="11"/>
      <c r="EKC128" s="73"/>
      <c r="EKD128" s="73"/>
      <c r="EKE128" s="73"/>
      <c r="EKF128" s="73"/>
      <c r="EKG128" s="74"/>
      <c r="EKH128" s="74"/>
      <c r="EKI128" s="77"/>
      <c r="EKJ128" s="77"/>
      <c r="EKK128" s="11"/>
      <c r="EKQ128" s="73"/>
      <c r="EKR128" s="73"/>
      <c r="EKS128" s="73"/>
      <c r="EKT128" s="73"/>
      <c r="EKU128" s="74"/>
      <c r="EKV128" s="74"/>
      <c r="EKW128" s="77"/>
      <c r="EKX128" s="77"/>
      <c r="EKY128" s="11"/>
      <c r="ELE128" s="73"/>
      <c r="ELF128" s="73"/>
      <c r="ELG128" s="73"/>
      <c r="ELH128" s="73"/>
      <c r="ELI128" s="74"/>
      <c r="ELJ128" s="74"/>
      <c r="ELK128" s="77"/>
      <c r="ELL128" s="77"/>
      <c r="ELM128" s="11"/>
      <c r="ELS128" s="73"/>
      <c r="ELT128" s="73"/>
      <c r="ELU128" s="73"/>
      <c r="ELV128" s="73"/>
      <c r="ELW128" s="74"/>
      <c r="ELX128" s="74"/>
      <c r="ELY128" s="77"/>
      <c r="ELZ128" s="77"/>
      <c r="EMA128" s="11"/>
      <c r="EMG128" s="73"/>
      <c r="EMH128" s="73"/>
      <c r="EMI128" s="73"/>
      <c r="EMJ128" s="73"/>
      <c r="EMK128" s="74"/>
      <c r="EML128" s="74"/>
      <c r="EMM128" s="77"/>
      <c r="EMN128" s="77"/>
      <c r="EMO128" s="11"/>
      <c r="EMU128" s="73"/>
      <c r="EMV128" s="73"/>
      <c r="EMW128" s="73"/>
      <c r="EMX128" s="73"/>
      <c r="EMY128" s="74"/>
      <c r="EMZ128" s="74"/>
      <c r="ENA128" s="77"/>
      <c r="ENB128" s="77"/>
      <c r="ENC128" s="11"/>
      <c r="ENI128" s="73"/>
      <c r="ENJ128" s="73"/>
      <c r="ENK128" s="73"/>
      <c r="ENL128" s="73"/>
      <c r="ENM128" s="74"/>
      <c r="ENN128" s="74"/>
      <c r="ENO128" s="77"/>
      <c r="ENP128" s="77"/>
      <c r="ENQ128" s="11"/>
      <c r="ENW128" s="73"/>
      <c r="ENX128" s="73"/>
      <c r="ENY128" s="73"/>
      <c r="ENZ128" s="73"/>
      <c r="EOA128" s="74"/>
      <c r="EOB128" s="74"/>
      <c r="EOC128" s="77"/>
      <c r="EOD128" s="77"/>
      <c r="EOE128" s="11"/>
      <c r="EOK128" s="73"/>
      <c r="EOL128" s="73"/>
      <c r="EOM128" s="73"/>
      <c r="EON128" s="73"/>
      <c r="EOO128" s="74"/>
      <c r="EOP128" s="74"/>
      <c r="EOQ128" s="77"/>
      <c r="EOR128" s="77"/>
      <c r="EOS128" s="11"/>
      <c r="EOY128" s="73"/>
      <c r="EOZ128" s="73"/>
      <c r="EPA128" s="73"/>
      <c r="EPB128" s="73"/>
      <c r="EPC128" s="74"/>
      <c r="EPD128" s="74"/>
      <c r="EPE128" s="77"/>
      <c r="EPF128" s="77"/>
      <c r="EPG128" s="11"/>
      <c r="EPM128" s="73"/>
      <c r="EPN128" s="73"/>
      <c r="EPO128" s="73"/>
      <c r="EPP128" s="73"/>
      <c r="EPQ128" s="74"/>
      <c r="EPR128" s="74"/>
      <c r="EPS128" s="77"/>
      <c r="EPT128" s="77"/>
      <c r="EPU128" s="11"/>
      <c r="EQA128" s="73"/>
      <c r="EQB128" s="73"/>
      <c r="EQC128" s="73"/>
      <c r="EQD128" s="73"/>
      <c r="EQE128" s="74"/>
      <c r="EQF128" s="74"/>
      <c r="EQG128" s="77"/>
      <c r="EQH128" s="77"/>
      <c r="EQI128" s="11"/>
      <c r="EQO128" s="73"/>
      <c r="EQP128" s="73"/>
      <c r="EQQ128" s="73"/>
      <c r="EQR128" s="73"/>
      <c r="EQS128" s="74"/>
      <c r="EQT128" s="74"/>
      <c r="EQU128" s="77"/>
      <c r="EQV128" s="77"/>
      <c r="EQW128" s="11"/>
      <c r="ERC128" s="73"/>
      <c r="ERD128" s="73"/>
      <c r="ERE128" s="73"/>
      <c r="ERF128" s="73"/>
      <c r="ERG128" s="74"/>
      <c r="ERH128" s="74"/>
      <c r="ERI128" s="77"/>
      <c r="ERJ128" s="77"/>
      <c r="ERK128" s="11"/>
      <c r="ERQ128" s="73"/>
      <c r="ERR128" s="73"/>
      <c r="ERS128" s="73"/>
      <c r="ERT128" s="73"/>
      <c r="ERU128" s="74"/>
      <c r="ERV128" s="74"/>
      <c r="ERW128" s="77"/>
      <c r="ERX128" s="77"/>
      <c r="ERY128" s="11"/>
      <c r="ESE128" s="73"/>
      <c r="ESF128" s="73"/>
      <c r="ESG128" s="73"/>
      <c r="ESH128" s="73"/>
      <c r="ESI128" s="74"/>
      <c r="ESJ128" s="74"/>
      <c r="ESK128" s="77"/>
      <c r="ESL128" s="77"/>
      <c r="ESM128" s="11"/>
      <c r="ESS128" s="73"/>
      <c r="EST128" s="73"/>
      <c r="ESU128" s="73"/>
      <c r="ESV128" s="73"/>
      <c r="ESW128" s="74"/>
      <c r="ESX128" s="74"/>
      <c r="ESY128" s="77"/>
      <c r="ESZ128" s="77"/>
      <c r="ETA128" s="11"/>
      <c r="ETG128" s="73"/>
      <c r="ETH128" s="73"/>
      <c r="ETI128" s="73"/>
      <c r="ETJ128" s="73"/>
      <c r="ETK128" s="74"/>
      <c r="ETL128" s="74"/>
      <c r="ETM128" s="77"/>
      <c r="ETN128" s="77"/>
      <c r="ETO128" s="11"/>
      <c r="ETU128" s="73"/>
      <c r="ETV128" s="73"/>
      <c r="ETW128" s="73"/>
      <c r="ETX128" s="73"/>
      <c r="ETY128" s="74"/>
      <c r="ETZ128" s="74"/>
      <c r="EUA128" s="77"/>
      <c r="EUB128" s="77"/>
      <c r="EUC128" s="11"/>
      <c r="EUI128" s="73"/>
      <c r="EUJ128" s="73"/>
      <c r="EUK128" s="73"/>
      <c r="EUL128" s="73"/>
      <c r="EUM128" s="74"/>
      <c r="EUN128" s="74"/>
      <c r="EUO128" s="77"/>
      <c r="EUP128" s="77"/>
      <c r="EUQ128" s="11"/>
      <c r="EUW128" s="73"/>
      <c r="EUX128" s="73"/>
      <c r="EUY128" s="73"/>
      <c r="EUZ128" s="73"/>
      <c r="EVA128" s="74"/>
      <c r="EVB128" s="74"/>
      <c r="EVC128" s="77"/>
      <c r="EVD128" s="77"/>
      <c r="EVE128" s="11"/>
      <c r="EVK128" s="73"/>
      <c r="EVL128" s="73"/>
      <c r="EVM128" s="73"/>
      <c r="EVN128" s="73"/>
      <c r="EVO128" s="74"/>
      <c r="EVP128" s="74"/>
      <c r="EVQ128" s="77"/>
      <c r="EVR128" s="77"/>
      <c r="EVS128" s="11"/>
      <c r="EVY128" s="73"/>
      <c r="EVZ128" s="73"/>
      <c r="EWA128" s="73"/>
      <c r="EWB128" s="73"/>
      <c r="EWC128" s="74"/>
      <c r="EWD128" s="74"/>
      <c r="EWE128" s="77"/>
      <c r="EWF128" s="77"/>
      <c r="EWG128" s="11"/>
      <c r="EWM128" s="73"/>
      <c r="EWN128" s="73"/>
      <c r="EWO128" s="73"/>
      <c r="EWP128" s="73"/>
      <c r="EWQ128" s="74"/>
      <c r="EWR128" s="74"/>
      <c r="EWS128" s="77"/>
      <c r="EWT128" s="77"/>
      <c r="EWU128" s="11"/>
      <c r="EXA128" s="73"/>
      <c r="EXB128" s="73"/>
      <c r="EXC128" s="73"/>
      <c r="EXD128" s="73"/>
      <c r="EXE128" s="74"/>
      <c r="EXF128" s="74"/>
      <c r="EXG128" s="77"/>
      <c r="EXH128" s="77"/>
      <c r="EXI128" s="11"/>
      <c r="EXO128" s="73"/>
      <c r="EXP128" s="73"/>
      <c r="EXQ128" s="73"/>
      <c r="EXR128" s="73"/>
      <c r="EXS128" s="74"/>
      <c r="EXT128" s="74"/>
      <c r="EXU128" s="77"/>
      <c r="EXV128" s="77"/>
      <c r="EXW128" s="11"/>
      <c r="EYC128" s="73"/>
      <c r="EYD128" s="73"/>
      <c r="EYE128" s="73"/>
      <c r="EYF128" s="73"/>
      <c r="EYG128" s="74"/>
      <c r="EYH128" s="74"/>
      <c r="EYI128" s="77"/>
      <c r="EYJ128" s="77"/>
      <c r="EYK128" s="11"/>
      <c r="EYQ128" s="73"/>
      <c r="EYR128" s="73"/>
      <c r="EYS128" s="73"/>
      <c r="EYT128" s="73"/>
      <c r="EYU128" s="74"/>
      <c r="EYV128" s="74"/>
      <c r="EYW128" s="77"/>
      <c r="EYX128" s="77"/>
      <c r="EYY128" s="11"/>
      <c r="EZE128" s="73"/>
      <c r="EZF128" s="73"/>
      <c r="EZG128" s="73"/>
      <c r="EZH128" s="73"/>
      <c r="EZI128" s="74"/>
      <c r="EZJ128" s="74"/>
      <c r="EZK128" s="77"/>
      <c r="EZL128" s="77"/>
      <c r="EZM128" s="11"/>
      <c r="EZS128" s="73"/>
      <c r="EZT128" s="73"/>
      <c r="EZU128" s="73"/>
      <c r="EZV128" s="73"/>
      <c r="EZW128" s="74"/>
      <c r="EZX128" s="74"/>
      <c r="EZY128" s="77"/>
      <c r="EZZ128" s="77"/>
      <c r="FAA128" s="11"/>
      <c r="FAG128" s="73"/>
      <c r="FAH128" s="73"/>
      <c r="FAI128" s="73"/>
      <c r="FAJ128" s="73"/>
      <c r="FAK128" s="74"/>
      <c r="FAL128" s="74"/>
      <c r="FAM128" s="77"/>
      <c r="FAN128" s="77"/>
      <c r="FAO128" s="11"/>
      <c r="FAU128" s="73"/>
      <c r="FAV128" s="73"/>
      <c r="FAW128" s="73"/>
      <c r="FAX128" s="73"/>
      <c r="FAY128" s="74"/>
      <c r="FAZ128" s="74"/>
      <c r="FBA128" s="77"/>
      <c r="FBB128" s="77"/>
      <c r="FBC128" s="11"/>
      <c r="FBI128" s="73"/>
      <c r="FBJ128" s="73"/>
      <c r="FBK128" s="73"/>
      <c r="FBL128" s="73"/>
      <c r="FBM128" s="74"/>
      <c r="FBN128" s="74"/>
      <c r="FBO128" s="77"/>
      <c r="FBP128" s="77"/>
      <c r="FBQ128" s="11"/>
      <c r="FBW128" s="73"/>
      <c r="FBX128" s="73"/>
      <c r="FBY128" s="73"/>
      <c r="FBZ128" s="73"/>
      <c r="FCA128" s="74"/>
      <c r="FCB128" s="74"/>
      <c r="FCC128" s="77"/>
      <c r="FCD128" s="77"/>
      <c r="FCE128" s="11"/>
      <c r="FCK128" s="73"/>
      <c r="FCL128" s="73"/>
      <c r="FCM128" s="73"/>
      <c r="FCN128" s="73"/>
      <c r="FCO128" s="74"/>
      <c r="FCP128" s="74"/>
      <c r="FCQ128" s="77"/>
      <c r="FCR128" s="77"/>
      <c r="FCS128" s="11"/>
      <c r="FCY128" s="73"/>
      <c r="FCZ128" s="73"/>
      <c r="FDA128" s="73"/>
      <c r="FDB128" s="73"/>
      <c r="FDC128" s="74"/>
      <c r="FDD128" s="74"/>
      <c r="FDE128" s="77"/>
      <c r="FDF128" s="77"/>
      <c r="FDG128" s="11"/>
      <c r="FDM128" s="73"/>
      <c r="FDN128" s="73"/>
      <c r="FDO128" s="73"/>
      <c r="FDP128" s="73"/>
      <c r="FDQ128" s="74"/>
      <c r="FDR128" s="74"/>
      <c r="FDS128" s="77"/>
      <c r="FDT128" s="77"/>
      <c r="FDU128" s="11"/>
      <c r="FEA128" s="73"/>
      <c r="FEB128" s="73"/>
      <c r="FEC128" s="73"/>
      <c r="FED128" s="73"/>
      <c r="FEE128" s="74"/>
      <c r="FEF128" s="74"/>
      <c r="FEG128" s="77"/>
      <c r="FEH128" s="77"/>
      <c r="FEI128" s="11"/>
      <c r="FEO128" s="73"/>
      <c r="FEP128" s="73"/>
      <c r="FEQ128" s="73"/>
      <c r="FER128" s="73"/>
      <c r="FES128" s="74"/>
      <c r="FET128" s="74"/>
      <c r="FEU128" s="77"/>
      <c r="FEV128" s="77"/>
      <c r="FEW128" s="11"/>
      <c r="FFC128" s="73"/>
      <c r="FFD128" s="73"/>
      <c r="FFE128" s="73"/>
      <c r="FFF128" s="73"/>
      <c r="FFG128" s="74"/>
      <c r="FFH128" s="74"/>
      <c r="FFI128" s="77"/>
      <c r="FFJ128" s="77"/>
      <c r="FFK128" s="11"/>
      <c r="FFQ128" s="73"/>
      <c r="FFR128" s="73"/>
      <c r="FFS128" s="73"/>
      <c r="FFT128" s="73"/>
      <c r="FFU128" s="74"/>
      <c r="FFV128" s="74"/>
      <c r="FFW128" s="77"/>
      <c r="FFX128" s="77"/>
      <c r="FFY128" s="11"/>
      <c r="FGE128" s="73"/>
      <c r="FGF128" s="73"/>
      <c r="FGG128" s="73"/>
      <c r="FGH128" s="73"/>
      <c r="FGI128" s="74"/>
      <c r="FGJ128" s="74"/>
      <c r="FGK128" s="77"/>
      <c r="FGL128" s="77"/>
      <c r="FGM128" s="11"/>
      <c r="FGS128" s="73"/>
      <c r="FGT128" s="73"/>
      <c r="FGU128" s="73"/>
      <c r="FGV128" s="73"/>
      <c r="FGW128" s="74"/>
      <c r="FGX128" s="74"/>
      <c r="FGY128" s="77"/>
      <c r="FGZ128" s="77"/>
      <c r="FHA128" s="11"/>
      <c r="FHG128" s="73"/>
      <c r="FHH128" s="73"/>
      <c r="FHI128" s="73"/>
      <c r="FHJ128" s="73"/>
      <c r="FHK128" s="74"/>
      <c r="FHL128" s="74"/>
      <c r="FHM128" s="77"/>
      <c r="FHN128" s="77"/>
      <c r="FHO128" s="11"/>
      <c r="FHU128" s="73"/>
      <c r="FHV128" s="73"/>
      <c r="FHW128" s="73"/>
      <c r="FHX128" s="73"/>
      <c r="FHY128" s="74"/>
      <c r="FHZ128" s="74"/>
      <c r="FIA128" s="77"/>
      <c r="FIB128" s="77"/>
      <c r="FIC128" s="11"/>
      <c r="FII128" s="73"/>
      <c r="FIJ128" s="73"/>
      <c r="FIK128" s="73"/>
      <c r="FIL128" s="73"/>
      <c r="FIM128" s="74"/>
      <c r="FIN128" s="74"/>
      <c r="FIO128" s="77"/>
      <c r="FIP128" s="77"/>
      <c r="FIQ128" s="11"/>
      <c r="FIW128" s="73"/>
      <c r="FIX128" s="73"/>
      <c r="FIY128" s="73"/>
      <c r="FIZ128" s="73"/>
      <c r="FJA128" s="74"/>
      <c r="FJB128" s="74"/>
      <c r="FJC128" s="77"/>
      <c r="FJD128" s="77"/>
      <c r="FJE128" s="11"/>
      <c r="FJK128" s="73"/>
      <c r="FJL128" s="73"/>
      <c r="FJM128" s="73"/>
      <c r="FJN128" s="73"/>
      <c r="FJO128" s="74"/>
      <c r="FJP128" s="74"/>
      <c r="FJQ128" s="77"/>
      <c r="FJR128" s="77"/>
      <c r="FJS128" s="11"/>
      <c r="FJY128" s="73"/>
      <c r="FJZ128" s="73"/>
      <c r="FKA128" s="73"/>
      <c r="FKB128" s="73"/>
      <c r="FKC128" s="74"/>
      <c r="FKD128" s="74"/>
      <c r="FKE128" s="77"/>
      <c r="FKF128" s="77"/>
      <c r="FKG128" s="11"/>
      <c r="FKM128" s="73"/>
      <c r="FKN128" s="73"/>
      <c r="FKO128" s="73"/>
      <c r="FKP128" s="73"/>
      <c r="FKQ128" s="74"/>
      <c r="FKR128" s="74"/>
      <c r="FKS128" s="77"/>
      <c r="FKT128" s="77"/>
      <c r="FKU128" s="11"/>
      <c r="FLA128" s="73"/>
      <c r="FLB128" s="73"/>
      <c r="FLC128" s="73"/>
      <c r="FLD128" s="73"/>
      <c r="FLE128" s="74"/>
      <c r="FLF128" s="74"/>
      <c r="FLG128" s="77"/>
      <c r="FLH128" s="77"/>
      <c r="FLI128" s="11"/>
      <c r="FLO128" s="73"/>
      <c r="FLP128" s="73"/>
      <c r="FLQ128" s="73"/>
      <c r="FLR128" s="73"/>
      <c r="FLS128" s="74"/>
      <c r="FLT128" s="74"/>
      <c r="FLU128" s="77"/>
      <c r="FLV128" s="77"/>
      <c r="FLW128" s="11"/>
      <c r="FMC128" s="73"/>
      <c r="FMD128" s="73"/>
      <c r="FME128" s="73"/>
      <c r="FMF128" s="73"/>
      <c r="FMG128" s="74"/>
      <c r="FMH128" s="74"/>
      <c r="FMI128" s="77"/>
      <c r="FMJ128" s="77"/>
      <c r="FMK128" s="11"/>
      <c r="FMQ128" s="73"/>
      <c r="FMR128" s="73"/>
      <c r="FMS128" s="73"/>
      <c r="FMT128" s="73"/>
      <c r="FMU128" s="74"/>
      <c r="FMV128" s="74"/>
      <c r="FMW128" s="77"/>
      <c r="FMX128" s="77"/>
      <c r="FMY128" s="11"/>
      <c r="FNE128" s="73"/>
      <c r="FNF128" s="73"/>
      <c r="FNG128" s="73"/>
      <c r="FNH128" s="73"/>
      <c r="FNI128" s="74"/>
      <c r="FNJ128" s="74"/>
      <c r="FNK128" s="77"/>
      <c r="FNL128" s="77"/>
      <c r="FNM128" s="11"/>
      <c r="FNS128" s="73"/>
      <c r="FNT128" s="73"/>
      <c r="FNU128" s="73"/>
      <c r="FNV128" s="73"/>
      <c r="FNW128" s="74"/>
      <c r="FNX128" s="74"/>
      <c r="FNY128" s="77"/>
      <c r="FNZ128" s="77"/>
      <c r="FOA128" s="11"/>
      <c r="FOG128" s="73"/>
      <c r="FOH128" s="73"/>
      <c r="FOI128" s="73"/>
      <c r="FOJ128" s="73"/>
      <c r="FOK128" s="74"/>
      <c r="FOL128" s="74"/>
      <c r="FOM128" s="77"/>
      <c r="FON128" s="77"/>
      <c r="FOO128" s="11"/>
      <c r="FOU128" s="73"/>
      <c r="FOV128" s="73"/>
      <c r="FOW128" s="73"/>
      <c r="FOX128" s="73"/>
      <c r="FOY128" s="74"/>
      <c r="FOZ128" s="74"/>
      <c r="FPA128" s="77"/>
      <c r="FPB128" s="77"/>
      <c r="FPC128" s="11"/>
      <c r="FPI128" s="73"/>
      <c r="FPJ128" s="73"/>
      <c r="FPK128" s="73"/>
      <c r="FPL128" s="73"/>
      <c r="FPM128" s="74"/>
      <c r="FPN128" s="74"/>
      <c r="FPO128" s="77"/>
      <c r="FPP128" s="77"/>
      <c r="FPQ128" s="11"/>
      <c r="FPW128" s="73"/>
      <c r="FPX128" s="73"/>
      <c r="FPY128" s="73"/>
      <c r="FPZ128" s="73"/>
      <c r="FQA128" s="74"/>
      <c r="FQB128" s="74"/>
      <c r="FQC128" s="77"/>
      <c r="FQD128" s="77"/>
      <c r="FQE128" s="11"/>
      <c r="FQK128" s="73"/>
      <c r="FQL128" s="73"/>
      <c r="FQM128" s="73"/>
      <c r="FQN128" s="73"/>
      <c r="FQO128" s="74"/>
      <c r="FQP128" s="74"/>
      <c r="FQQ128" s="77"/>
      <c r="FQR128" s="77"/>
      <c r="FQS128" s="11"/>
      <c r="FQY128" s="73"/>
      <c r="FQZ128" s="73"/>
      <c r="FRA128" s="73"/>
      <c r="FRB128" s="73"/>
      <c r="FRC128" s="74"/>
      <c r="FRD128" s="74"/>
      <c r="FRE128" s="77"/>
      <c r="FRF128" s="77"/>
      <c r="FRG128" s="11"/>
      <c r="FRM128" s="73"/>
      <c r="FRN128" s="73"/>
      <c r="FRO128" s="73"/>
      <c r="FRP128" s="73"/>
      <c r="FRQ128" s="74"/>
      <c r="FRR128" s="74"/>
      <c r="FRS128" s="77"/>
      <c r="FRT128" s="77"/>
      <c r="FRU128" s="11"/>
      <c r="FSA128" s="73"/>
      <c r="FSB128" s="73"/>
      <c r="FSC128" s="73"/>
      <c r="FSD128" s="73"/>
      <c r="FSE128" s="74"/>
      <c r="FSF128" s="74"/>
      <c r="FSG128" s="77"/>
      <c r="FSH128" s="77"/>
      <c r="FSI128" s="11"/>
      <c r="FSO128" s="73"/>
      <c r="FSP128" s="73"/>
      <c r="FSQ128" s="73"/>
      <c r="FSR128" s="73"/>
      <c r="FSS128" s="74"/>
      <c r="FST128" s="74"/>
      <c r="FSU128" s="77"/>
      <c r="FSV128" s="77"/>
      <c r="FSW128" s="11"/>
      <c r="FTC128" s="73"/>
      <c r="FTD128" s="73"/>
      <c r="FTE128" s="73"/>
      <c r="FTF128" s="73"/>
      <c r="FTG128" s="74"/>
      <c r="FTH128" s="74"/>
      <c r="FTI128" s="77"/>
      <c r="FTJ128" s="77"/>
      <c r="FTK128" s="11"/>
      <c r="FTQ128" s="73"/>
      <c r="FTR128" s="73"/>
      <c r="FTS128" s="73"/>
      <c r="FTT128" s="73"/>
      <c r="FTU128" s="74"/>
      <c r="FTV128" s="74"/>
      <c r="FTW128" s="77"/>
      <c r="FTX128" s="77"/>
      <c r="FTY128" s="11"/>
      <c r="FUE128" s="73"/>
      <c r="FUF128" s="73"/>
      <c r="FUG128" s="73"/>
      <c r="FUH128" s="73"/>
      <c r="FUI128" s="74"/>
      <c r="FUJ128" s="74"/>
      <c r="FUK128" s="77"/>
      <c r="FUL128" s="77"/>
      <c r="FUM128" s="11"/>
      <c r="FUS128" s="73"/>
      <c r="FUT128" s="73"/>
      <c r="FUU128" s="73"/>
      <c r="FUV128" s="73"/>
      <c r="FUW128" s="74"/>
      <c r="FUX128" s="74"/>
      <c r="FUY128" s="77"/>
      <c r="FUZ128" s="77"/>
      <c r="FVA128" s="11"/>
      <c r="FVG128" s="73"/>
      <c r="FVH128" s="73"/>
      <c r="FVI128" s="73"/>
      <c r="FVJ128" s="73"/>
      <c r="FVK128" s="74"/>
      <c r="FVL128" s="74"/>
      <c r="FVM128" s="77"/>
      <c r="FVN128" s="77"/>
      <c r="FVO128" s="11"/>
      <c r="FVU128" s="73"/>
      <c r="FVV128" s="73"/>
      <c r="FVW128" s="73"/>
      <c r="FVX128" s="73"/>
      <c r="FVY128" s="74"/>
      <c r="FVZ128" s="74"/>
      <c r="FWA128" s="77"/>
      <c r="FWB128" s="77"/>
      <c r="FWC128" s="11"/>
      <c r="FWI128" s="73"/>
      <c r="FWJ128" s="73"/>
      <c r="FWK128" s="73"/>
      <c r="FWL128" s="73"/>
      <c r="FWM128" s="74"/>
      <c r="FWN128" s="74"/>
      <c r="FWO128" s="77"/>
      <c r="FWP128" s="77"/>
      <c r="FWQ128" s="11"/>
      <c r="FWW128" s="73"/>
      <c r="FWX128" s="73"/>
      <c r="FWY128" s="73"/>
      <c r="FWZ128" s="73"/>
      <c r="FXA128" s="74"/>
      <c r="FXB128" s="74"/>
      <c r="FXC128" s="77"/>
      <c r="FXD128" s="77"/>
      <c r="FXE128" s="11"/>
      <c r="FXK128" s="73"/>
      <c r="FXL128" s="73"/>
      <c r="FXM128" s="73"/>
      <c r="FXN128" s="73"/>
      <c r="FXO128" s="74"/>
      <c r="FXP128" s="74"/>
      <c r="FXQ128" s="77"/>
      <c r="FXR128" s="77"/>
      <c r="FXS128" s="11"/>
      <c r="FXY128" s="73"/>
      <c r="FXZ128" s="73"/>
      <c r="FYA128" s="73"/>
      <c r="FYB128" s="73"/>
      <c r="FYC128" s="74"/>
      <c r="FYD128" s="74"/>
      <c r="FYE128" s="77"/>
      <c r="FYF128" s="77"/>
      <c r="FYG128" s="11"/>
      <c r="FYM128" s="73"/>
      <c r="FYN128" s="73"/>
      <c r="FYO128" s="73"/>
      <c r="FYP128" s="73"/>
      <c r="FYQ128" s="74"/>
      <c r="FYR128" s="74"/>
      <c r="FYS128" s="77"/>
      <c r="FYT128" s="77"/>
      <c r="FYU128" s="11"/>
      <c r="FZA128" s="73"/>
      <c r="FZB128" s="73"/>
      <c r="FZC128" s="73"/>
      <c r="FZD128" s="73"/>
      <c r="FZE128" s="74"/>
      <c r="FZF128" s="74"/>
      <c r="FZG128" s="77"/>
      <c r="FZH128" s="77"/>
      <c r="FZI128" s="11"/>
      <c r="FZO128" s="73"/>
      <c r="FZP128" s="73"/>
      <c r="FZQ128" s="73"/>
      <c r="FZR128" s="73"/>
      <c r="FZS128" s="74"/>
      <c r="FZT128" s="74"/>
      <c r="FZU128" s="77"/>
      <c r="FZV128" s="77"/>
      <c r="FZW128" s="11"/>
      <c r="GAC128" s="73"/>
      <c r="GAD128" s="73"/>
      <c r="GAE128" s="73"/>
      <c r="GAF128" s="73"/>
      <c r="GAG128" s="74"/>
      <c r="GAH128" s="74"/>
      <c r="GAI128" s="77"/>
      <c r="GAJ128" s="77"/>
      <c r="GAK128" s="11"/>
      <c r="GAQ128" s="73"/>
      <c r="GAR128" s="73"/>
      <c r="GAS128" s="73"/>
      <c r="GAT128" s="73"/>
      <c r="GAU128" s="74"/>
      <c r="GAV128" s="74"/>
      <c r="GAW128" s="77"/>
      <c r="GAX128" s="77"/>
      <c r="GAY128" s="11"/>
      <c r="GBE128" s="73"/>
      <c r="GBF128" s="73"/>
      <c r="GBG128" s="73"/>
      <c r="GBH128" s="73"/>
      <c r="GBI128" s="74"/>
      <c r="GBJ128" s="74"/>
      <c r="GBK128" s="77"/>
      <c r="GBL128" s="77"/>
      <c r="GBM128" s="11"/>
      <c r="GBS128" s="73"/>
      <c r="GBT128" s="73"/>
      <c r="GBU128" s="73"/>
      <c r="GBV128" s="73"/>
      <c r="GBW128" s="74"/>
      <c r="GBX128" s="74"/>
      <c r="GBY128" s="77"/>
      <c r="GBZ128" s="77"/>
      <c r="GCA128" s="11"/>
      <c r="GCG128" s="73"/>
      <c r="GCH128" s="73"/>
      <c r="GCI128" s="73"/>
      <c r="GCJ128" s="73"/>
      <c r="GCK128" s="74"/>
      <c r="GCL128" s="74"/>
      <c r="GCM128" s="77"/>
      <c r="GCN128" s="77"/>
      <c r="GCO128" s="11"/>
      <c r="GCU128" s="73"/>
      <c r="GCV128" s="73"/>
      <c r="GCW128" s="73"/>
      <c r="GCX128" s="73"/>
      <c r="GCY128" s="74"/>
      <c r="GCZ128" s="74"/>
      <c r="GDA128" s="77"/>
      <c r="GDB128" s="77"/>
      <c r="GDC128" s="11"/>
      <c r="GDI128" s="73"/>
      <c r="GDJ128" s="73"/>
      <c r="GDK128" s="73"/>
      <c r="GDL128" s="73"/>
      <c r="GDM128" s="74"/>
      <c r="GDN128" s="74"/>
      <c r="GDO128" s="77"/>
      <c r="GDP128" s="77"/>
      <c r="GDQ128" s="11"/>
      <c r="GDW128" s="73"/>
      <c r="GDX128" s="73"/>
      <c r="GDY128" s="73"/>
      <c r="GDZ128" s="73"/>
      <c r="GEA128" s="74"/>
      <c r="GEB128" s="74"/>
      <c r="GEC128" s="77"/>
      <c r="GED128" s="77"/>
      <c r="GEE128" s="11"/>
      <c r="GEK128" s="73"/>
      <c r="GEL128" s="73"/>
      <c r="GEM128" s="73"/>
      <c r="GEN128" s="73"/>
      <c r="GEO128" s="74"/>
      <c r="GEP128" s="74"/>
      <c r="GEQ128" s="77"/>
      <c r="GER128" s="77"/>
      <c r="GES128" s="11"/>
      <c r="GEY128" s="73"/>
      <c r="GEZ128" s="73"/>
      <c r="GFA128" s="73"/>
      <c r="GFB128" s="73"/>
      <c r="GFC128" s="74"/>
      <c r="GFD128" s="74"/>
      <c r="GFE128" s="77"/>
      <c r="GFF128" s="77"/>
      <c r="GFG128" s="11"/>
      <c r="GFM128" s="73"/>
      <c r="GFN128" s="73"/>
      <c r="GFO128" s="73"/>
      <c r="GFP128" s="73"/>
      <c r="GFQ128" s="74"/>
      <c r="GFR128" s="74"/>
      <c r="GFS128" s="77"/>
      <c r="GFT128" s="77"/>
      <c r="GFU128" s="11"/>
      <c r="GGA128" s="73"/>
      <c r="GGB128" s="73"/>
      <c r="GGC128" s="73"/>
      <c r="GGD128" s="73"/>
      <c r="GGE128" s="74"/>
      <c r="GGF128" s="74"/>
      <c r="GGG128" s="77"/>
      <c r="GGH128" s="77"/>
      <c r="GGI128" s="11"/>
      <c r="GGO128" s="73"/>
      <c r="GGP128" s="73"/>
      <c r="GGQ128" s="73"/>
      <c r="GGR128" s="73"/>
      <c r="GGS128" s="74"/>
      <c r="GGT128" s="74"/>
      <c r="GGU128" s="77"/>
      <c r="GGV128" s="77"/>
      <c r="GGW128" s="11"/>
      <c r="GHC128" s="73"/>
      <c r="GHD128" s="73"/>
      <c r="GHE128" s="73"/>
      <c r="GHF128" s="73"/>
      <c r="GHG128" s="74"/>
      <c r="GHH128" s="74"/>
      <c r="GHI128" s="77"/>
      <c r="GHJ128" s="77"/>
      <c r="GHK128" s="11"/>
      <c r="GHQ128" s="73"/>
      <c r="GHR128" s="73"/>
      <c r="GHS128" s="73"/>
      <c r="GHT128" s="73"/>
      <c r="GHU128" s="74"/>
      <c r="GHV128" s="74"/>
      <c r="GHW128" s="77"/>
      <c r="GHX128" s="77"/>
      <c r="GHY128" s="11"/>
      <c r="GIE128" s="73"/>
      <c r="GIF128" s="73"/>
      <c r="GIG128" s="73"/>
      <c r="GIH128" s="73"/>
      <c r="GII128" s="74"/>
      <c r="GIJ128" s="74"/>
      <c r="GIK128" s="77"/>
      <c r="GIL128" s="77"/>
      <c r="GIM128" s="11"/>
      <c r="GIS128" s="73"/>
      <c r="GIT128" s="73"/>
      <c r="GIU128" s="73"/>
      <c r="GIV128" s="73"/>
      <c r="GIW128" s="74"/>
      <c r="GIX128" s="74"/>
      <c r="GIY128" s="77"/>
      <c r="GIZ128" s="77"/>
      <c r="GJA128" s="11"/>
      <c r="GJG128" s="73"/>
      <c r="GJH128" s="73"/>
      <c r="GJI128" s="73"/>
      <c r="GJJ128" s="73"/>
      <c r="GJK128" s="74"/>
      <c r="GJL128" s="74"/>
      <c r="GJM128" s="77"/>
      <c r="GJN128" s="77"/>
      <c r="GJO128" s="11"/>
      <c r="GJU128" s="73"/>
      <c r="GJV128" s="73"/>
      <c r="GJW128" s="73"/>
      <c r="GJX128" s="73"/>
      <c r="GJY128" s="74"/>
      <c r="GJZ128" s="74"/>
      <c r="GKA128" s="77"/>
      <c r="GKB128" s="77"/>
      <c r="GKC128" s="11"/>
      <c r="GKI128" s="73"/>
      <c r="GKJ128" s="73"/>
      <c r="GKK128" s="73"/>
      <c r="GKL128" s="73"/>
      <c r="GKM128" s="74"/>
      <c r="GKN128" s="74"/>
      <c r="GKO128" s="77"/>
      <c r="GKP128" s="77"/>
      <c r="GKQ128" s="11"/>
      <c r="GKW128" s="73"/>
      <c r="GKX128" s="73"/>
      <c r="GKY128" s="73"/>
      <c r="GKZ128" s="73"/>
      <c r="GLA128" s="74"/>
      <c r="GLB128" s="74"/>
      <c r="GLC128" s="77"/>
      <c r="GLD128" s="77"/>
      <c r="GLE128" s="11"/>
      <c r="GLK128" s="73"/>
      <c r="GLL128" s="73"/>
      <c r="GLM128" s="73"/>
      <c r="GLN128" s="73"/>
      <c r="GLO128" s="74"/>
      <c r="GLP128" s="74"/>
      <c r="GLQ128" s="77"/>
      <c r="GLR128" s="77"/>
      <c r="GLS128" s="11"/>
      <c r="GLY128" s="73"/>
      <c r="GLZ128" s="73"/>
      <c r="GMA128" s="73"/>
      <c r="GMB128" s="73"/>
      <c r="GMC128" s="74"/>
      <c r="GMD128" s="74"/>
      <c r="GME128" s="77"/>
      <c r="GMF128" s="77"/>
      <c r="GMG128" s="11"/>
      <c r="GMM128" s="73"/>
      <c r="GMN128" s="73"/>
      <c r="GMO128" s="73"/>
      <c r="GMP128" s="73"/>
      <c r="GMQ128" s="74"/>
      <c r="GMR128" s="74"/>
      <c r="GMS128" s="77"/>
      <c r="GMT128" s="77"/>
      <c r="GMU128" s="11"/>
      <c r="GNA128" s="73"/>
      <c r="GNB128" s="73"/>
      <c r="GNC128" s="73"/>
      <c r="GND128" s="73"/>
      <c r="GNE128" s="74"/>
      <c r="GNF128" s="74"/>
      <c r="GNG128" s="77"/>
      <c r="GNH128" s="77"/>
      <c r="GNI128" s="11"/>
      <c r="GNO128" s="73"/>
      <c r="GNP128" s="73"/>
      <c r="GNQ128" s="73"/>
      <c r="GNR128" s="73"/>
      <c r="GNS128" s="74"/>
      <c r="GNT128" s="74"/>
      <c r="GNU128" s="77"/>
      <c r="GNV128" s="77"/>
      <c r="GNW128" s="11"/>
      <c r="GOC128" s="73"/>
      <c r="GOD128" s="73"/>
      <c r="GOE128" s="73"/>
      <c r="GOF128" s="73"/>
      <c r="GOG128" s="74"/>
      <c r="GOH128" s="74"/>
      <c r="GOI128" s="77"/>
      <c r="GOJ128" s="77"/>
      <c r="GOK128" s="11"/>
      <c r="GOQ128" s="73"/>
      <c r="GOR128" s="73"/>
      <c r="GOS128" s="73"/>
      <c r="GOT128" s="73"/>
      <c r="GOU128" s="74"/>
      <c r="GOV128" s="74"/>
      <c r="GOW128" s="77"/>
      <c r="GOX128" s="77"/>
      <c r="GOY128" s="11"/>
      <c r="GPE128" s="73"/>
      <c r="GPF128" s="73"/>
      <c r="GPG128" s="73"/>
      <c r="GPH128" s="73"/>
      <c r="GPI128" s="74"/>
      <c r="GPJ128" s="74"/>
      <c r="GPK128" s="77"/>
      <c r="GPL128" s="77"/>
      <c r="GPM128" s="11"/>
      <c r="GPS128" s="73"/>
      <c r="GPT128" s="73"/>
      <c r="GPU128" s="73"/>
      <c r="GPV128" s="73"/>
      <c r="GPW128" s="74"/>
      <c r="GPX128" s="74"/>
      <c r="GPY128" s="77"/>
      <c r="GPZ128" s="77"/>
      <c r="GQA128" s="11"/>
      <c r="GQG128" s="73"/>
      <c r="GQH128" s="73"/>
      <c r="GQI128" s="73"/>
      <c r="GQJ128" s="73"/>
      <c r="GQK128" s="74"/>
      <c r="GQL128" s="74"/>
      <c r="GQM128" s="77"/>
      <c r="GQN128" s="77"/>
      <c r="GQO128" s="11"/>
      <c r="GQU128" s="73"/>
      <c r="GQV128" s="73"/>
      <c r="GQW128" s="73"/>
      <c r="GQX128" s="73"/>
      <c r="GQY128" s="74"/>
      <c r="GQZ128" s="74"/>
      <c r="GRA128" s="77"/>
      <c r="GRB128" s="77"/>
      <c r="GRC128" s="11"/>
      <c r="GRI128" s="73"/>
      <c r="GRJ128" s="73"/>
      <c r="GRK128" s="73"/>
      <c r="GRL128" s="73"/>
      <c r="GRM128" s="74"/>
      <c r="GRN128" s="74"/>
      <c r="GRO128" s="77"/>
      <c r="GRP128" s="77"/>
      <c r="GRQ128" s="11"/>
      <c r="GRW128" s="73"/>
      <c r="GRX128" s="73"/>
      <c r="GRY128" s="73"/>
      <c r="GRZ128" s="73"/>
      <c r="GSA128" s="74"/>
      <c r="GSB128" s="74"/>
      <c r="GSC128" s="77"/>
      <c r="GSD128" s="77"/>
      <c r="GSE128" s="11"/>
      <c r="GSK128" s="73"/>
      <c r="GSL128" s="73"/>
      <c r="GSM128" s="73"/>
      <c r="GSN128" s="73"/>
      <c r="GSO128" s="74"/>
      <c r="GSP128" s="74"/>
      <c r="GSQ128" s="77"/>
      <c r="GSR128" s="77"/>
      <c r="GSS128" s="11"/>
      <c r="GSY128" s="73"/>
      <c r="GSZ128" s="73"/>
      <c r="GTA128" s="73"/>
      <c r="GTB128" s="73"/>
      <c r="GTC128" s="74"/>
      <c r="GTD128" s="74"/>
      <c r="GTE128" s="77"/>
      <c r="GTF128" s="77"/>
      <c r="GTG128" s="11"/>
      <c r="GTM128" s="73"/>
      <c r="GTN128" s="73"/>
      <c r="GTO128" s="73"/>
      <c r="GTP128" s="73"/>
      <c r="GTQ128" s="74"/>
      <c r="GTR128" s="74"/>
      <c r="GTS128" s="77"/>
      <c r="GTT128" s="77"/>
      <c r="GTU128" s="11"/>
      <c r="GUA128" s="73"/>
      <c r="GUB128" s="73"/>
      <c r="GUC128" s="73"/>
      <c r="GUD128" s="73"/>
      <c r="GUE128" s="74"/>
      <c r="GUF128" s="74"/>
      <c r="GUG128" s="77"/>
      <c r="GUH128" s="77"/>
      <c r="GUI128" s="11"/>
      <c r="GUO128" s="73"/>
      <c r="GUP128" s="73"/>
      <c r="GUQ128" s="73"/>
      <c r="GUR128" s="73"/>
      <c r="GUS128" s="74"/>
      <c r="GUT128" s="74"/>
      <c r="GUU128" s="77"/>
      <c r="GUV128" s="77"/>
      <c r="GUW128" s="11"/>
      <c r="GVC128" s="73"/>
      <c r="GVD128" s="73"/>
      <c r="GVE128" s="73"/>
      <c r="GVF128" s="73"/>
      <c r="GVG128" s="74"/>
      <c r="GVH128" s="74"/>
      <c r="GVI128" s="77"/>
      <c r="GVJ128" s="77"/>
      <c r="GVK128" s="11"/>
      <c r="GVQ128" s="73"/>
      <c r="GVR128" s="73"/>
      <c r="GVS128" s="73"/>
      <c r="GVT128" s="73"/>
      <c r="GVU128" s="74"/>
      <c r="GVV128" s="74"/>
      <c r="GVW128" s="77"/>
      <c r="GVX128" s="77"/>
      <c r="GVY128" s="11"/>
      <c r="GWE128" s="73"/>
      <c r="GWF128" s="73"/>
      <c r="GWG128" s="73"/>
      <c r="GWH128" s="73"/>
      <c r="GWI128" s="74"/>
      <c r="GWJ128" s="74"/>
      <c r="GWK128" s="77"/>
      <c r="GWL128" s="77"/>
      <c r="GWM128" s="11"/>
      <c r="GWS128" s="73"/>
      <c r="GWT128" s="73"/>
      <c r="GWU128" s="73"/>
      <c r="GWV128" s="73"/>
      <c r="GWW128" s="74"/>
      <c r="GWX128" s="74"/>
      <c r="GWY128" s="77"/>
      <c r="GWZ128" s="77"/>
      <c r="GXA128" s="11"/>
      <c r="GXG128" s="73"/>
      <c r="GXH128" s="73"/>
      <c r="GXI128" s="73"/>
      <c r="GXJ128" s="73"/>
      <c r="GXK128" s="74"/>
      <c r="GXL128" s="74"/>
      <c r="GXM128" s="77"/>
      <c r="GXN128" s="77"/>
      <c r="GXO128" s="11"/>
      <c r="GXU128" s="73"/>
      <c r="GXV128" s="73"/>
      <c r="GXW128" s="73"/>
      <c r="GXX128" s="73"/>
      <c r="GXY128" s="74"/>
      <c r="GXZ128" s="74"/>
      <c r="GYA128" s="77"/>
      <c r="GYB128" s="77"/>
      <c r="GYC128" s="11"/>
      <c r="GYI128" s="73"/>
      <c r="GYJ128" s="73"/>
      <c r="GYK128" s="73"/>
      <c r="GYL128" s="73"/>
      <c r="GYM128" s="74"/>
      <c r="GYN128" s="74"/>
      <c r="GYO128" s="77"/>
      <c r="GYP128" s="77"/>
      <c r="GYQ128" s="11"/>
      <c r="GYW128" s="73"/>
      <c r="GYX128" s="73"/>
      <c r="GYY128" s="73"/>
      <c r="GYZ128" s="73"/>
      <c r="GZA128" s="74"/>
      <c r="GZB128" s="74"/>
      <c r="GZC128" s="77"/>
      <c r="GZD128" s="77"/>
      <c r="GZE128" s="11"/>
      <c r="GZK128" s="73"/>
      <c r="GZL128" s="73"/>
      <c r="GZM128" s="73"/>
      <c r="GZN128" s="73"/>
      <c r="GZO128" s="74"/>
      <c r="GZP128" s="74"/>
      <c r="GZQ128" s="77"/>
      <c r="GZR128" s="77"/>
      <c r="GZS128" s="11"/>
      <c r="GZY128" s="73"/>
      <c r="GZZ128" s="73"/>
      <c r="HAA128" s="73"/>
      <c r="HAB128" s="73"/>
      <c r="HAC128" s="74"/>
      <c r="HAD128" s="74"/>
      <c r="HAE128" s="77"/>
      <c r="HAF128" s="77"/>
      <c r="HAG128" s="11"/>
      <c r="HAM128" s="73"/>
      <c r="HAN128" s="73"/>
      <c r="HAO128" s="73"/>
      <c r="HAP128" s="73"/>
      <c r="HAQ128" s="74"/>
      <c r="HAR128" s="74"/>
      <c r="HAS128" s="77"/>
      <c r="HAT128" s="77"/>
      <c r="HAU128" s="11"/>
      <c r="HBA128" s="73"/>
      <c r="HBB128" s="73"/>
      <c r="HBC128" s="73"/>
      <c r="HBD128" s="73"/>
      <c r="HBE128" s="74"/>
      <c r="HBF128" s="74"/>
      <c r="HBG128" s="77"/>
      <c r="HBH128" s="77"/>
      <c r="HBI128" s="11"/>
      <c r="HBO128" s="73"/>
      <c r="HBP128" s="73"/>
      <c r="HBQ128" s="73"/>
      <c r="HBR128" s="73"/>
      <c r="HBS128" s="74"/>
      <c r="HBT128" s="74"/>
      <c r="HBU128" s="77"/>
      <c r="HBV128" s="77"/>
      <c r="HBW128" s="11"/>
      <c r="HCC128" s="73"/>
      <c r="HCD128" s="73"/>
      <c r="HCE128" s="73"/>
      <c r="HCF128" s="73"/>
      <c r="HCG128" s="74"/>
      <c r="HCH128" s="74"/>
      <c r="HCI128" s="77"/>
      <c r="HCJ128" s="77"/>
      <c r="HCK128" s="11"/>
      <c r="HCQ128" s="73"/>
      <c r="HCR128" s="73"/>
      <c r="HCS128" s="73"/>
      <c r="HCT128" s="73"/>
      <c r="HCU128" s="74"/>
      <c r="HCV128" s="74"/>
      <c r="HCW128" s="77"/>
      <c r="HCX128" s="77"/>
      <c r="HCY128" s="11"/>
      <c r="HDE128" s="73"/>
      <c r="HDF128" s="73"/>
      <c r="HDG128" s="73"/>
      <c r="HDH128" s="73"/>
      <c r="HDI128" s="74"/>
      <c r="HDJ128" s="74"/>
      <c r="HDK128" s="77"/>
      <c r="HDL128" s="77"/>
      <c r="HDM128" s="11"/>
      <c r="HDS128" s="73"/>
      <c r="HDT128" s="73"/>
      <c r="HDU128" s="73"/>
      <c r="HDV128" s="73"/>
      <c r="HDW128" s="74"/>
      <c r="HDX128" s="74"/>
      <c r="HDY128" s="77"/>
      <c r="HDZ128" s="77"/>
      <c r="HEA128" s="11"/>
      <c r="HEG128" s="73"/>
      <c r="HEH128" s="73"/>
      <c r="HEI128" s="73"/>
      <c r="HEJ128" s="73"/>
      <c r="HEK128" s="74"/>
      <c r="HEL128" s="74"/>
      <c r="HEM128" s="77"/>
      <c r="HEN128" s="77"/>
      <c r="HEO128" s="11"/>
      <c r="HEU128" s="73"/>
      <c r="HEV128" s="73"/>
      <c r="HEW128" s="73"/>
      <c r="HEX128" s="73"/>
      <c r="HEY128" s="74"/>
      <c r="HEZ128" s="74"/>
      <c r="HFA128" s="77"/>
      <c r="HFB128" s="77"/>
      <c r="HFC128" s="11"/>
      <c r="HFI128" s="73"/>
      <c r="HFJ128" s="73"/>
      <c r="HFK128" s="73"/>
      <c r="HFL128" s="73"/>
      <c r="HFM128" s="74"/>
      <c r="HFN128" s="74"/>
      <c r="HFO128" s="77"/>
      <c r="HFP128" s="77"/>
      <c r="HFQ128" s="11"/>
      <c r="HFW128" s="73"/>
      <c r="HFX128" s="73"/>
      <c r="HFY128" s="73"/>
      <c r="HFZ128" s="73"/>
      <c r="HGA128" s="74"/>
      <c r="HGB128" s="74"/>
      <c r="HGC128" s="77"/>
      <c r="HGD128" s="77"/>
      <c r="HGE128" s="11"/>
      <c r="HGK128" s="73"/>
      <c r="HGL128" s="73"/>
      <c r="HGM128" s="73"/>
      <c r="HGN128" s="73"/>
      <c r="HGO128" s="74"/>
      <c r="HGP128" s="74"/>
      <c r="HGQ128" s="77"/>
      <c r="HGR128" s="77"/>
      <c r="HGS128" s="11"/>
      <c r="HGY128" s="73"/>
      <c r="HGZ128" s="73"/>
      <c r="HHA128" s="73"/>
      <c r="HHB128" s="73"/>
      <c r="HHC128" s="74"/>
      <c r="HHD128" s="74"/>
      <c r="HHE128" s="77"/>
      <c r="HHF128" s="77"/>
      <c r="HHG128" s="11"/>
      <c r="HHM128" s="73"/>
      <c r="HHN128" s="73"/>
      <c r="HHO128" s="73"/>
      <c r="HHP128" s="73"/>
      <c r="HHQ128" s="74"/>
      <c r="HHR128" s="74"/>
      <c r="HHS128" s="77"/>
      <c r="HHT128" s="77"/>
      <c r="HHU128" s="11"/>
      <c r="HIA128" s="73"/>
      <c r="HIB128" s="73"/>
      <c r="HIC128" s="73"/>
      <c r="HID128" s="73"/>
      <c r="HIE128" s="74"/>
      <c r="HIF128" s="74"/>
      <c r="HIG128" s="77"/>
      <c r="HIH128" s="77"/>
      <c r="HII128" s="11"/>
      <c r="HIO128" s="73"/>
      <c r="HIP128" s="73"/>
      <c r="HIQ128" s="73"/>
      <c r="HIR128" s="73"/>
      <c r="HIS128" s="74"/>
      <c r="HIT128" s="74"/>
      <c r="HIU128" s="77"/>
      <c r="HIV128" s="77"/>
      <c r="HIW128" s="11"/>
      <c r="HJC128" s="73"/>
      <c r="HJD128" s="73"/>
      <c r="HJE128" s="73"/>
      <c r="HJF128" s="73"/>
      <c r="HJG128" s="74"/>
      <c r="HJH128" s="74"/>
      <c r="HJI128" s="77"/>
      <c r="HJJ128" s="77"/>
      <c r="HJK128" s="11"/>
      <c r="HJQ128" s="73"/>
      <c r="HJR128" s="73"/>
      <c r="HJS128" s="73"/>
      <c r="HJT128" s="73"/>
      <c r="HJU128" s="74"/>
      <c r="HJV128" s="74"/>
      <c r="HJW128" s="77"/>
      <c r="HJX128" s="77"/>
      <c r="HJY128" s="11"/>
      <c r="HKE128" s="73"/>
      <c r="HKF128" s="73"/>
      <c r="HKG128" s="73"/>
      <c r="HKH128" s="73"/>
      <c r="HKI128" s="74"/>
      <c r="HKJ128" s="74"/>
      <c r="HKK128" s="77"/>
      <c r="HKL128" s="77"/>
      <c r="HKM128" s="11"/>
      <c r="HKS128" s="73"/>
      <c r="HKT128" s="73"/>
      <c r="HKU128" s="73"/>
      <c r="HKV128" s="73"/>
      <c r="HKW128" s="74"/>
      <c r="HKX128" s="74"/>
      <c r="HKY128" s="77"/>
      <c r="HKZ128" s="77"/>
      <c r="HLA128" s="11"/>
      <c r="HLG128" s="73"/>
      <c r="HLH128" s="73"/>
      <c r="HLI128" s="73"/>
      <c r="HLJ128" s="73"/>
      <c r="HLK128" s="74"/>
      <c r="HLL128" s="74"/>
      <c r="HLM128" s="77"/>
      <c r="HLN128" s="77"/>
      <c r="HLO128" s="11"/>
      <c r="HLU128" s="73"/>
      <c r="HLV128" s="73"/>
      <c r="HLW128" s="73"/>
      <c r="HLX128" s="73"/>
      <c r="HLY128" s="74"/>
      <c r="HLZ128" s="74"/>
      <c r="HMA128" s="77"/>
      <c r="HMB128" s="77"/>
      <c r="HMC128" s="11"/>
      <c r="HMI128" s="73"/>
      <c r="HMJ128" s="73"/>
      <c r="HMK128" s="73"/>
      <c r="HML128" s="73"/>
      <c r="HMM128" s="74"/>
      <c r="HMN128" s="74"/>
      <c r="HMO128" s="77"/>
      <c r="HMP128" s="77"/>
      <c r="HMQ128" s="11"/>
      <c r="HMW128" s="73"/>
      <c r="HMX128" s="73"/>
      <c r="HMY128" s="73"/>
      <c r="HMZ128" s="73"/>
      <c r="HNA128" s="74"/>
      <c r="HNB128" s="74"/>
      <c r="HNC128" s="77"/>
      <c r="HND128" s="77"/>
      <c r="HNE128" s="11"/>
      <c r="HNK128" s="73"/>
      <c r="HNL128" s="73"/>
      <c r="HNM128" s="73"/>
      <c r="HNN128" s="73"/>
      <c r="HNO128" s="74"/>
      <c r="HNP128" s="74"/>
      <c r="HNQ128" s="77"/>
      <c r="HNR128" s="77"/>
      <c r="HNS128" s="11"/>
      <c r="HNY128" s="73"/>
      <c r="HNZ128" s="73"/>
      <c r="HOA128" s="73"/>
      <c r="HOB128" s="73"/>
      <c r="HOC128" s="74"/>
      <c r="HOD128" s="74"/>
      <c r="HOE128" s="77"/>
      <c r="HOF128" s="77"/>
      <c r="HOG128" s="11"/>
      <c r="HOM128" s="73"/>
      <c r="HON128" s="73"/>
      <c r="HOO128" s="73"/>
      <c r="HOP128" s="73"/>
      <c r="HOQ128" s="74"/>
      <c r="HOR128" s="74"/>
      <c r="HOS128" s="77"/>
      <c r="HOT128" s="77"/>
      <c r="HOU128" s="11"/>
      <c r="HPA128" s="73"/>
      <c r="HPB128" s="73"/>
      <c r="HPC128" s="73"/>
      <c r="HPD128" s="73"/>
      <c r="HPE128" s="74"/>
      <c r="HPF128" s="74"/>
      <c r="HPG128" s="77"/>
      <c r="HPH128" s="77"/>
      <c r="HPI128" s="11"/>
      <c r="HPO128" s="73"/>
      <c r="HPP128" s="73"/>
      <c r="HPQ128" s="73"/>
      <c r="HPR128" s="73"/>
      <c r="HPS128" s="74"/>
      <c r="HPT128" s="74"/>
      <c r="HPU128" s="77"/>
      <c r="HPV128" s="77"/>
      <c r="HPW128" s="11"/>
      <c r="HQC128" s="73"/>
      <c r="HQD128" s="73"/>
      <c r="HQE128" s="73"/>
      <c r="HQF128" s="73"/>
      <c r="HQG128" s="74"/>
      <c r="HQH128" s="74"/>
      <c r="HQI128" s="77"/>
      <c r="HQJ128" s="77"/>
      <c r="HQK128" s="11"/>
      <c r="HQQ128" s="73"/>
      <c r="HQR128" s="73"/>
      <c r="HQS128" s="73"/>
      <c r="HQT128" s="73"/>
      <c r="HQU128" s="74"/>
      <c r="HQV128" s="74"/>
      <c r="HQW128" s="77"/>
      <c r="HQX128" s="77"/>
      <c r="HQY128" s="11"/>
      <c r="HRE128" s="73"/>
      <c r="HRF128" s="73"/>
      <c r="HRG128" s="73"/>
      <c r="HRH128" s="73"/>
      <c r="HRI128" s="74"/>
      <c r="HRJ128" s="74"/>
      <c r="HRK128" s="77"/>
      <c r="HRL128" s="77"/>
      <c r="HRM128" s="11"/>
      <c r="HRS128" s="73"/>
      <c r="HRT128" s="73"/>
      <c r="HRU128" s="73"/>
      <c r="HRV128" s="73"/>
      <c r="HRW128" s="74"/>
      <c r="HRX128" s="74"/>
      <c r="HRY128" s="77"/>
      <c r="HRZ128" s="77"/>
      <c r="HSA128" s="11"/>
      <c r="HSG128" s="73"/>
      <c r="HSH128" s="73"/>
      <c r="HSI128" s="73"/>
      <c r="HSJ128" s="73"/>
      <c r="HSK128" s="74"/>
      <c r="HSL128" s="74"/>
      <c r="HSM128" s="77"/>
      <c r="HSN128" s="77"/>
      <c r="HSO128" s="11"/>
      <c r="HSU128" s="73"/>
      <c r="HSV128" s="73"/>
      <c r="HSW128" s="73"/>
      <c r="HSX128" s="73"/>
      <c r="HSY128" s="74"/>
      <c r="HSZ128" s="74"/>
      <c r="HTA128" s="77"/>
      <c r="HTB128" s="77"/>
      <c r="HTC128" s="11"/>
      <c r="HTI128" s="73"/>
      <c r="HTJ128" s="73"/>
      <c r="HTK128" s="73"/>
      <c r="HTL128" s="73"/>
      <c r="HTM128" s="74"/>
      <c r="HTN128" s="74"/>
      <c r="HTO128" s="77"/>
      <c r="HTP128" s="77"/>
      <c r="HTQ128" s="11"/>
      <c r="HTW128" s="73"/>
      <c r="HTX128" s="73"/>
      <c r="HTY128" s="73"/>
      <c r="HTZ128" s="73"/>
      <c r="HUA128" s="74"/>
      <c r="HUB128" s="74"/>
      <c r="HUC128" s="77"/>
      <c r="HUD128" s="77"/>
      <c r="HUE128" s="11"/>
      <c r="HUK128" s="73"/>
      <c r="HUL128" s="73"/>
      <c r="HUM128" s="73"/>
      <c r="HUN128" s="73"/>
      <c r="HUO128" s="74"/>
      <c r="HUP128" s="74"/>
      <c r="HUQ128" s="77"/>
      <c r="HUR128" s="77"/>
      <c r="HUS128" s="11"/>
      <c r="HUY128" s="73"/>
      <c r="HUZ128" s="73"/>
      <c r="HVA128" s="73"/>
      <c r="HVB128" s="73"/>
      <c r="HVC128" s="74"/>
      <c r="HVD128" s="74"/>
      <c r="HVE128" s="77"/>
      <c r="HVF128" s="77"/>
      <c r="HVG128" s="11"/>
      <c r="HVM128" s="73"/>
      <c r="HVN128" s="73"/>
      <c r="HVO128" s="73"/>
      <c r="HVP128" s="73"/>
      <c r="HVQ128" s="74"/>
      <c r="HVR128" s="74"/>
      <c r="HVS128" s="77"/>
      <c r="HVT128" s="77"/>
      <c r="HVU128" s="11"/>
      <c r="HWA128" s="73"/>
      <c r="HWB128" s="73"/>
      <c r="HWC128" s="73"/>
      <c r="HWD128" s="73"/>
      <c r="HWE128" s="74"/>
      <c r="HWF128" s="74"/>
      <c r="HWG128" s="77"/>
      <c r="HWH128" s="77"/>
      <c r="HWI128" s="11"/>
      <c r="HWO128" s="73"/>
      <c r="HWP128" s="73"/>
      <c r="HWQ128" s="73"/>
      <c r="HWR128" s="73"/>
      <c r="HWS128" s="74"/>
      <c r="HWT128" s="74"/>
      <c r="HWU128" s="77"/>
      <c r="HWV128" s="77"/>
      <c r="HWW128" s="11"/>
      <c r="HXC128" s="73"/>
      <c r="HXD128" s="73"/>
      <c r="HXE128" s="73"/>
      <c r="HXF128" s="73"/>
      <c r="HXG128" s="74"/>
      <c r="HXH128" s="74"/>
      <c r="HXI128" s="77"/>
      <c r="HXJ128" s="77"/>
      <c r="HXK128" s="11"/>
      <c r="HXQ128" s="73"/>
      <c r="HXR128" s="73"/>
      <c r="HXS128" s="73"/>
      <c r="HXT128" s="73"/>
      <c r="HXU128" s="74"/>
      <c r="HXV128" s="74"/>
      <c r="HXW128" s="77"/>
      <c r="HXX128" s="77"/>
      <c r="HXY128" s="11"/>
      <c r="HYE128" s="73"/>
      <c r="HYF128" s="73"/>
      <c r="HYG128" s="73"/>
      <c r="HYH128" s="73"/>
      <c r="HYI128" s="74"/>
      <c r="HYJ128" s="74"/>
      <c r="HYK128" s="77"/>
      <c r="HYL128" s="77"/>
      <c r="HYM128" s="11"/>
      <c r="HYS128" s="73"/>
      <c r="HYT128" s="73"/>
      <c r="HYU128" s="73"/>
      <c r="HYV128" s="73"/>
      <c r="HYW128" s="74"/>
      <c r="HYX128" s="74"/>
      <c r="HYY128" s="77"/>
      <c r="HYZ128" s="77"/>
      <c r="HZA128" s="11"/>
      <c r="HZG128" s="73"/>
      <c r="HZH128" s="73"/>
      <c r="HZI128" s="73"/>
      <c r="HZJ128" s="73"/>
      <c r="HZK128" s="74"/>
      <c r="HZL128" s="74"/>
      <c r="HZM128" s="77"/>
      <c r="HZN128" s="77"/>
      <c r="HZO128" s="11"/>
      <c r="HZU128" s="73"/>
      <c r="HZV128" s="73"/>
      <c r="HZW128" s="73"/>
      <c r="HZX128" s="73"/>
      <c r="HZY128" s="74"/>
      <c r="HZZ128" s="74"/>
      <c r="IAA128" s="77"/>
      <c r="IAB128" s="77"/>
      <c r="IAC128" s="11"/>
      <c r="IAI128" s="73"/>
      <c r="IAJ128" s="73"/>
      <c r="IAK128" s="73"/>
      <c r="IAL128" s="73"/>
      <c r="IAM128" s="74"/>
      <c r="IAN128" s="74"/>
      <c r="IAO128" s="77"/>
      <c r="IAP128" s="77"/>
      <c r="IAQ128" s="11"/>
      <c r="IAW128" s="73"/>
      <c r="IAX128" s="73"/>
      <c r="IAY128" s="73"/>
      <c r="IAZ128" s="73"/>
      <c r="IBA128" s="74"/>
      <c r="IBB128" s="74"/>
      <c r="IBC128" s="77"/>
      <c r="IBD128" s="77"/>
      <c r="IBE128" s="11"/>
      <c r="IBK128" s="73"/>
      <c r="IBL128" s="73"/>
      <c r="IBM128" s="73"/>
      <c r="IBN128" s="73"/>
      <c r="IBO128" s="74"/>
      <c r="IBP128" s="74"/>
      <c r="IBQ128" s="77"/>
      <c r="IBR128" s="77"/>
      <c r="IBS128" s="11"/>
      <c r="IBY128" s="73"/>
      <c r="IBZ128" s="73"/>
      <c r="ICA128" s="73"/>
      <c r="ICB128" s="73"/>
      <c r="ICC128" s="74"/>
      <c r="ICD128" s="74"/>
      <c r="ICE128" s="77"/>
      <c r="ICF128" s="77"/>
      <c r="ICG128" s="11"/>
      <c r="ICM128" s="73"/>
      <c r="ICN128" s="73"/>
      <c r="ICO128" s="73"/>
      <c r="ICP128" s="73"/>
      <c r="ICQ128" s="74"/>
      <c r="ICR128" s="74"/>
      <c r="ICS128" s="77"/>
      <c r="ICT128" s="77"/>
      <c r="ICU128" s="11"/>
      <c r="IDA128" s="73"/>
      <c r="IDB128" s="73"/>
      <c r="IDC128" s="73"/>
      <c r="IDD128" s="73"/>
      <c r="IDE128" s="74"/>
      <c r="IDF128" s="74"/>
      <c r="IDG128" s="77"/>
      <c r="IDH128" s="77"/>
      <c r="IDI128" s="11"/>
      <c r="IDO128" s="73"/>
      <c r="IDP128" s="73"/>
      <c r="IDQ128" s="73"/>
      <c r="IDR128" s="73"/>
      <c r="IDS128" s="74"/>
      <c r="IDT128" s="74"/>
      <c r="IDU128" s="77"/>
      <c r="IDV128" s="77"/>
      <c r="IDW128" s="11"/>
      <c r="IEC128" s="73"/>
      <c r="IED128" s="73"/>
      <c r="IEE128" s="73"/>
      <c r="IEF128" s="73"/>
      <c r="IEG128" s="74"/>
      <c r="IEH128" s="74"/>
      <c r="IEI128" s="77"/>
      <c r="IEJ128" s="77"/>
      <c r="IEK128" s="11"/>
      <c r="IEQ128" s="73"/>
      <c r="IER128" s="73"/>
      <c r="IES128" s="73"/>
      <c r="IET128" s="73"/>
      <c r="IEU128" s="74"/>
      <c r="IEV128" s="74"/>
      <c r="IEW128" s="77"/>
      <c r="IEX128" s="77"/>
      <c r="IEY128" s="11"/>
      <c r="IFE128" s="73"/>
      <c r="IFF128" s="73"/>
      <c r="IFG128" s="73"/>
      <c r="IFH128" s="73"/>
      <c r="IFI128" s="74"/>
      <c r="IFJ128" s="74"/>
      <c r="IFK128" s="77"/>
      <c r="IFL128" s="77"/>
      <c r="IFM128" s="11"/>
      <c r="IFS128" s="73"/>
      <c r="IFT128" s="73"/>
      <c r="IFU128" s="73"/>
      <c r="IFV128" s="73"/>
      <c r="IFW128" s="74"/>
      <c r="IFX128" s="74"/>
      <c r="IFY128" s="77"/>
      <c r="IFZ128" s="77"/>
      <c r="IGA128" s="11"/>
      <c r="IGG128" s="73"/>
      <c r="IGH128" s="73"/>
      <c r="IGI128" s="73"/>
      <c r="IGJ128" s="73"/>
      <c r="IGK128" s="74"/>
      <c r="IGL128" s="74"/>
      <c r="IGM128" s="77"/>
      <c r="IGN128" s="77"/>
      <c r="IGO128" s="11"/>
      <c r="IGU128" s="73"/>
      <c r="IGV128" s="73"/>
      <c r="IGW128" s="73"/>
      <c r="IGX128" s="73"/>
      <c r="IGY128" s="74"/>
      <c r="IGZ128" s="74"/>
      <c r="IHA128" s="77"/>
      <c r="IHB128" s="77"/>
      <c r="IHC128" s="11"/>
      <c r="IHI128" s="73"/>
      <c r="IHJ128" s="73"/>
      <c r="IHK128" s="73"/>
      <c r="IHL128" s="73"/>
      <c r="IHM128" s="74"/>
      <c r="IHN128" s="74"/>
      <c r="IHO128" s="77"/>
      <c r="IHP128" s="77"/>
      <c r="IHQ128" s="11"/>
      <c r="IHW128" s="73"/>
      <c r="IHX128" s="73"/>
      <c r="IHY128" s="73"/>
      <c r="IHZ128" s="73"/>
      <c r="IIA128" s="74"/>
      <c r="IIB128" s="74"/>
      <c r="IIC128" s="77"/>
      <c r="IID128" s="77"/>
      <c r="IIE128" s="11"/>
      <c r="IIK128" s="73"/>
      <c r="IIL128" s="73"/>
      <c r="IIM128" s="73"/>
      <c r="IIN128" s="73"/>
      <c r="IIO128" s="74"/>
      <c r="IIP128" s="74"/>
      <c r="IIQ128" s="77"/>
      <c r="IIR128" s="77"/>
      <c r="IIS128" s="11"/>
      <c r="IIY128" s="73"/>
      <c r="IIZ128" s="73"/>
      <c r="IJA128" s="73"/>
      <c r="IJB128" s="73"/>
      <c r="IJC128" s="74"/>
      <c r="IJD128" s="74"/>
      <c r="IJE128" s="77"/>
      <c r="IJF128" s="77"/>
      <c r="IJG128" s="11"/>
      <c r="IJM128" s="73"/>
      <c r="IJN128" s="73"/>
      <c r="IJO128" s="73"/>
      <c r="IJP128" s="73"/>
      <c r="IJQ128" s="74"/>
      <c r="IJR128" s="74"/>
      <c r="IJS128" s="77"/>
      <c r="IJT128" s="77"/>
      <c r="IJU128" s="11"/>
      <c r="IKA128" s="73"/>
      <c r="IKB128" s="73"/>
      <c r="IKC128" s="73"/>
      <c r="IKD128" s="73"/>
      <c r="IKE128" s="74"/>
      <c r="IKF128" s="74"/>
      <c r="IKG128" s="77"/>
      <c r="IKH128" s="77"/>
      <c r="IKI128" s="11"/>
      <c r="IKO128" s="73"/>
      <c r="IKP128" s="73"/>
      <c r="IKQ128" s="73"/>
      <c r="IKR128" s="73"/>
      <c r="IKS128" s="74"/>
      <c r="IKT128" s="74"/>
      <c r="IKU128" s="77"/>
      <c r="IKV128" s="77"/>
      <c r="IKW128" s="11"/>
      <c r="ILC128" s="73"/>
      <c r="ILD128" s="73"/>
      <c r="ILE128" s="73"/>
      <c r="ILF128" s="73"/>
      <c r="ILG128" s="74"/>
      <c r="ILH128" s="74"/>
      <c r="ILI128" s="77"/>
      <c r="ILJ128" s="77"/>
      <c r="ILK128" s="11"/>
      <c r="ILQ128" s="73"/>
      <c r="ILR128" s="73"/>
      <c r="ILS128" s="73"/>
      <c r="ILT128" s="73"/>
      <c r="ILU128" s="74"/>
      <c r="ILV128" s="74"/>
      <c r="ILW128" s="77"/>
      <c r="ILX128" s="77"/>
      <c r="ILY128" s="11"/>
      <c r="IME128" s="73"/>
      <c r="IMF128" s="73"/>
      <c r="IMG128" s="73"/>
      <c r="IMH128" s="73"/>
      <c r="IMI128" s="74"/>
      <c r="IMJ128" s="74"/>
      <c r="IMK128" s="77"/>
      <c r="IML128" s="77"/>
      <c r="IMM128" s="11"/>
      <c r="IMS128" s="73"/>
      <c r="IMT128" s="73"/>
      <c r="IMU128" s="73"/>
      <c r="IMV128" s="73"/>
      <c r="IMW128" s="74"/>
      <c r="IMX128" s="74"/>
      <c r="IMY128" s="77"/>
      <c r="IMZ128" s="77"/>
      <c r="INA128" s="11"/>
      <c r="ING128" s="73"/>
      <c r="INH128" s="73"/>
      <c r="INI128" s="73"/>
      <c r="INJ128" s="73"/>
      <c r="INK128" s="74"/>
      <c r="INL128" s="74"/>
      <c r="INM128" s="77"/>
      <c r="INN128" s="77"/>
      <c r="INO128" s="11"/>
      <c r="INU128" s="73"/>
      <c r="INV128" s="73"/>
      <c r="INW128" s="73"/>
      <c r="INX128" s="73"/>
      <c r="INY128" s="74"/>
      <c r="INZ128" s="74"/>
      <c r="IOA128" s="77"/>
      <c r="IOB128" s="77"/>
      <c r="IOC128" s="11"/>
      <c r="IOI128" s="73"/>
      <c r="IOJ128" s="73"/>
      <c r="IOK128" s="73"/>
      <c r="IOL128" s="73"/>
      <c r="IOM128" s="74"/>
      <c r="ION128" s="74"/>
      <c r="IOO128" s="77"/>
      <c r="IOP128" s="77"/>
      <c r="IOQ128" s="11"/>
      <c r="IOW128" s="73"/>
      <c r="IOX128" s="73"/>
      <c r="IOY128" s="73"/>
      <c r="IOZ128" s="73"/>
      <c r="IPA128" s="74"/>
      <c r="IPB128" s="74"/>
      <c r="IPC128" s="77"/>
      <c r="IPD128" s="77"/>
      <c r="IPE128" s="11"/>
      <c r="IPK128" s="73"/>
      <c r="IPL128" s="73"/>
      <c r="IPM128" s="73"/>
      <c r="IPN128" s="73"/>
      <c r="IPO128" s="74"/>
      <c r="IPP128" s="74"/>
      <c r="IPQ128" s="77"/>
      <c r="IPR128" s="77"/>
      <c r="IPS128" s="11"/>
      <c r="IPY128" s="73"/>
      <c r="IPZ128" s="73"/>
      <c r="IQA128" s="73"/>
      <c r="IQB128" s="73"/>
      <c r="IQC128" s="74"/>
      <c r="IQD128" s="74"/>
      <c r="IQE128" s="77"/>
      <c r="IQF128" s="77"/>
      <c r="IQG128" s="11"/>
      <c r="IQM128" s="73"/>
      <c r="IQN128" s="73"/>
      <c r="IQO128" s="73"/>
      <c r="IQP128" s="73"/>
      <c r="IQQ128" s="74"/>
      <c r="IQR128" s="74"/>
      <c r="IQS128" s="77"/>
      <c r="IQT128" s="77"/>
      <c r="IQU128" s="11"/>
      <c r="IRA128" s="73"/>
      <c r="IRB128" s="73"/>
      <c r="IRC128" s="73"/>
      <c r="IRD128" s="73"/>
      <c r="IRE128" s="74"/>
      <c r="IRF128" s="74"/>
      <c r="IRG128" s="77"/>
      <c r="IRH128" s="77"/>
      <c r="IRI128" s="11"/>
      <c r="IRO128" s="73"/>
      <c r="IRP128" s="73"/>
      <c r="IRQ128" s="73"/>
      <c r="IRR128" s="73"/>
      <c r="IRS128" s="74"/>
      <c r="IRT128" s="74"/>
      <c r="IRU128" s="77"/>
      <c r="IRV128" s="77"/>
      <c r="IRW128" s="11"/>
      <c r="ISC128" s="73"/>
      <c r="ISD128" s="73"/>
      <c r="ISE128" s="73"/>
      <c r="ISF128" s="73"/>
      <c r="ISG128" s="74"/>
      <c r="ISH128" s="74"/>
      <c r="ISI128" s="77"/>
      <c r="ISJ128" s="77"/>
      <c r="ISK128" s="11"/>
      <c r="ISQ128" s="73"/>
      <c r="ISR128" s="73"/>
      <c r="ISS128" s="73"/>
      <c r="IST128" s="73"/>
      <c r="ISU128" s="74"/>
      <c r="ISV128" s="74"/>
      <c r="ISW128" s="77"/>
      <c r="ISX128" s="77"/>
      <c r="ISY128" s="11"/>
      <c r="ITE128" s="73"/>
      <c r="ITF128" s="73"/>
      <c r="ITG128" s="73"/>
      <c r="ITH128" s="73"/>
      <c r="ITI128" s="74"/>
      <c r="ITJ128" s="74"/>
      <c r="ITK128" s="77"/>
      <c r="ITL128" s="77"/>
      <c r="ITM128" s="11"/>
      <c r="ITS128" s="73"/>
      <c r="ITT128" s="73"/>
      <c r="ITU128" s="73"/>
      <c r="ITV128" s="73"/>
      <c r="ITW128" s="74"/>
      <c r="ITX128" s="74"/>
      <c r="ITY128" s="77"/>
      <c r="ITZ128" s="77"/>
      <c r="IUA128" s="11"/>
      <c r="IUG128" s="73"/>
      <c r="IUH128" s="73"/>
      <c r="IUI128" s="73"/>
      <c r="IUJ128" s="73"/>
      <c r="IUK128" s="74"/>
      <c r="IUL128" s="74"/>
      <c r="IUM128" s="77"/>
      <c r="IUN128" s="77"/>
      <c r="IUO128" s="11"/>
      <c r="IUU128" s="73"/>
      <c r="IUV128" s="73"/>
      <c r="IUW128" s="73"/>
      <c r="IUX128" s="73"/>
      <c r="IUY128" s="74"/>
      <c r="IUZ128" s="74"/>
      <c r="IVA128" s="77"/>
      <c r="IVB128" s="77"/>
      <c r="IVC128" s="11"/>
      <c r="IVI128" s="73"/>
      <c r="IVJ128" s="73"/>
      <c r="IVK128" s="73"/>
      <c r="IVL128" s="73"/>
      <c r="IVM128" s="74"/>
      <c r="IVN128" s="74"/>
      <c r="IVO128" s="77"/>
      <c r="IVP128" s="77"/>
      <c r="IVQ128" s="11"/>
      <c r="IVW128" s="73"/>
      <c r="IVX128" s="73"/>
      <c r="IVY128" s="73"/>
      <c r="IVZ128" s="73"/>
      <c r="IWA128" s="74"/>
      <c r="IWB128" s="74"/>
      <c r="IWC128" s="77"/>
      <c r="IWD128" s="77"/>
      <c r="IWE128" s="11"/>
      <c r="IWK128" s="73"/>
      <c r="IWL128" s="73"/>
      <c r="IWM128" s="73"/>
      <c r="IWN128" s="73"/>
      <c r="IWO128" s="74"/>
      <c r="IWP128" s="74"/>
      <c r="IWQ128" s="77"/>
      <c r="IWR128" s="77"/>
      <c r="IWS128" s="11"/>
      <c r="IWY128" s="73"/>
      <c r="IWZ128" s="73"/>
      <c r="IXA128" s="73"/>
      <c r="IXB128" s="73"/>
      <c r="IXC128" s="74"/>
      <c r="IXD128" s="74"/>
      <c r="IXE128" s="77"/>
      <c r="IXF128" s="77"/>
      <c r="IXG128" s="11"/>
      <c r="IXM128" s="73"/>
      <c r="IXN128" s="73"/>
      <c r="IXO128" s="73"/>
      <c r="IXP128" s="73"/>
      <c r="IXQ128" s="74"/>
      <c r="IXR128" s="74"/>
      <c r="IXS128" s="77"/>
      <c r="IXT128" s="77"/>
      <c r="IXU128" s="11"/>
      <c r="IYA128" s="73"/>
      <c r="IYB128" s="73"/>
      <c r="IYC128" s="73"/>
      <c r="IYD128" s="73"/>
      <c r="IYE128" s="74"/>
      <c r="IYF128" s="74"/>
      <c r="IYG128" s="77"/>
      <c r="IYH128" s="77"/>
      <c r="IYI128" s="11"/>
      <c r="IYO128" s="73"/>
      <c r="IYP128" s="73"/>
      <c r="IYQ128" s="73"/>
      <c r="IYR128" s="73"/>
      <c r="IYS128" s="74"/>
      <c r="IYT128" s="74"/>
      <c r="IYU128" s="77"/>
      <c r="IYV128" s="77"/>
      <c r="IYW128" s="11"/>
      <c r="IZC128" s="73"/>
      <c r="IZD128" s="73"/>
      <c r="IZE128" s="73"/>
      <c r="IZF128" s="73"/>
      <c r="IZG128" s="74"/>
      <c r="IZH128" s="74"/>
      <c r="IZI128" s="77"/>
      <c r="IZJ128" s="77"/>
      <c r="IZK128" s="11"/>
      <c r="IZQ128" s="73"/>
      <c r="IZR128" s="73"/>
      <c r="IZS128" s="73"/>
      <c r="IZT128" s="73"/>
      <c r="IZU128" s="74"/>
      <c r="IZV128" s="74"/>
      <c r="IZW128" s="77"/>
      <c r="IZX128" s="77"/>
      <c r="IZY128" s="11"/>
      <c r="JAE128" s="73"/>
      <c r="JAF128" s="73"/>
      <c r="JAG128" s="73"/>
      <c r="JAH128" s="73"/>
      <c r="JAI128" s="74"/>
      <c r="JAJ128" s="74"/>
      <c r="JAK128" s="77"/>
      <c r="JAL128" s="77"/>
      <c r="JAM128" s="11"/>
      <c r="JAS128" s="73"/>
      <c r="JAT128" s="73"/>
      <c r="JAU128" s="73"/>
      <c r="JAV128" s="73"/>
      <c r="JAW128" s="74"/>
      <c r="JAX128" s="74"/>
      <c r="JAY128" s="77"/>
      <c r="JAZ128" s="77"/>
      <c r="JBA128" s="11"/>
      <c r="JBG128" s="73"/>
      <c r="JBH128" s="73"/>
      <c r="JBI128" s="73"/>
      <c r="JBJ128" s="73"/>
      <c r="JBK128" s="74"/>
      <c r="JBL128" s="74"/>
      <c r="JBM128" s="77"/>
      <c r="JBN128" s="77"/>
      <c r="JBO128" s="11"/>
      <c r="JBU128" s="73"/>
      <c r="JBV128" s="73"/>
      <c r="JBW128" s="73"/>
      <c r="JBX128" s="73"/>
      <c r="JBY128" s="74"/>
      <c r="JBZ128" s="74"/>
      <c r="JCA128" s="77"/>
      <c r="JCB128" s="77"/>
      <c r="JCC128" s="11"/>
      <c r="JCI128" s="73"/>
      <c r="JCJ128" s="73"/>
      <c r="JCK128" s="73"/>
      <c r="JCL128" s="73"/>
      <c r="JCM128" s="74"/>
      <c r="JCN128" s="74"/>
      <c r="JCO128" s="77"/>
      <c r="JCP128" s="77"/>
      <c r="JCQ128" s="11"/>
      <c r="JCW128" s="73"/>
      <c r="JCX128" s="73"/>
      <c r="JCY128" s="73"/>
      <c r="JCZ128" s="73"/>
      <c r="JDA128" s="74"/>
      <c r="JDB128" s="74"/>
      <c r="JDC128" s="77"/>
      <c r="JDD128" s="77"/>
      <c r="JDE128" s="11"/>
      <c r="JDK128" s="73"/>
      <c r="JDL128" s="73"/>
      <c r="JDM128" s="73"/>
      <c r="JDN128" s="73"/>
      <c r="JDO128" s="74"/>
      <c r="JDP128" s="74"/>
      <c r="JDQ128" s="77"/>
      <c r="JDR128" s="77"/>
      <c r="JDS128" s="11"/>
      <c r="JDY128" s="73"/>
      <c r="JDZ128" s="73"/>
      <c r="JEA128" s="73"/>
      <c r="JEB128" s="73"/>
      <c r="JEC128" s="74"/>
      <c r="JED128" s="74"/>
      <c r="JEE128" s="77"/>
      <c r="JEF128" s="77"/>
      <c r="JEG128" s="11"/>
      <c r="JEM128" s="73"/>
      <c r="JEN128" s="73"/>
      <c r="JEO128" s="73"/>
      <c r="JEP128" s="73"/>
      <c r="JEQ128" s="74"/>
      <c r="JER128" s="74"/>
      <c r="JES128" s="77"/>
      <c r="JET128" s="77"/>
      <c r="JEU128" s="11"/>
      <c r="JFA128" s="73"/>
      <c r="JFB128" s="73"/>
      <c r="JFC128" s="73"/>
      <c r="JFD128" s="73"/>
      <c r="JFE128" s="74"/>
      <c r="JFF128" s="74"/>
      <c r="JFG128" s="77"/>
      <c r="JFH128" s="77"/>
      <c r="JFI128" s="11"/>
      <c r="JFO128" s="73"/>
      <c r="JFP128" s="73"/>
      <c r="JFQ128" s="73"/>
      <c r="JFR128" s="73"/>
      <c r="JFS128" s="74"/>
      <c r="JFT128" s="74"/>
      <c r="JFU128" s="77"/>
      <c r="JFV128" s="77"/>
      <c r="JFW128" s="11"/>
      <c r="JGC128" s="73"/>
      <c r="JGD128" s="73"/>
      <c r="JGE128" s="73"/>
      <c r="JGF128" s="73"/>
      <c r="JGG128" s="74"/>
      <c r="JGH128" s="74"/>
      <c r="JGI128" s="77"/>
      <c r="JGJ128" s="77"/>
      <c r="JGK128" s="11"/>
      <c r="JGQ128" s="73"/>
      <c r="JGR128" s="73"/>
      <c r="JGS128" s="73"/>
      <c r="JGT128" s="73"/>
      <c r="JGU128" s="74"/>
      <c r="JGV128" s="74"/>
      <c r="JGW128" s="77"/>
      <c r="JGX128" s="77"/>
      <c r="JGY128" s="11"/>
      <c r="JHE128" s="73"/>
      <c r="JHF128" s="73"/>
      <c r="JHG128" s="73"/>
      <c r="JHH128" s="73"/>
      <c r="JHI128" s="74"/>
      <c r="JHJ128" s="74"/>
      <c r="JHK128" s="77"/>
      <c r="JHL128" s="77"/>
      <c r="JHM128" s="11"/>
      <c r="JHS128" s="73"/>
      <c r="JHT128" s="73"/>
      <c r="JHU128" s="73"/>
      <c r="JHV128" s="73"/>
      <c r="JHW128" s="74"/>
      <c r="JHX128" s="74"/>
      <c r="JHY128" s="77"/>
      <c r="JHZ128" s="77"/>
      <c r="JIA128" s="11"/>
      <c r="JIG128" s="73"/>
      <c r="JIH128" s="73"/>
      <c r="JII128" s="73"/>
      <c r="JIJ128" s="73"/>
      <c r="JIK128" s="74"/>
      <c r="JIL128" s="74"/>
      <c r="JIM128" s="77"/>
      <c r="JIN128" s="77"/>
      <c r="JIO128" s="11"/>
      <c r="JIU128" s="73"/>
      <c r="JIV128" s="73"/>
      <c r="JIW128" s="73"/>
      <c r="JIX128" s="73"/>
      <c r="JIY128" s="74"/>
      <c r="JIZ128" s="74"/>
      <c r="JJA128" s="77"/>
      <c r="JJB128" s="77"/>
      <c r="JJC128" s="11"/>
      <c r="JJI128" s="73"/>
      <c r="JJJ128" s="73"/>
      <c r="JJK128" s="73"/>
      <c r="JJL128" s="73"/>
      <c r="JJM128" s="74"/>
      <c r="JJN128" s="74"/>
      <c r="JJO128" s="77"/>
      <c r="JJP128" s="77"/>
      <c r="JJQ128" s="11"/>
      <c r="JJW128" s="73"/>
      <c r="JJX128" s="73"/>
      <c r="JJY128" s="73"/>
      <c r="JJZ128" s="73"/>
      <c r="JKA128" s="74"/>
      <c r="JKB128" s="74"/>
      <c r="JKC128" s="77"/>
      <c r="JKD128" s="77"/>
      <c r="JKE128" s="11"/>
      <c r="JKK128" s="73"/>
      <c r="JKL128" s="73"/>
      <c r="JKM128" s="73"/>
      <c r="JKN128" s="73"/>
      <c r="JKO128" s="74"/>
      <c r="JKP128" s="74"/>
      <c r="JKQ128" s="77"/>
      <c r="JKR128" s="77"/>
      <c r="JKS128" s="11"/>
      <c r="JKY128" s="73"/>
      <c r="JKZ128" s="73"/>
      <c r="JLA128" s="73"/>
      <c r="JLB128" s="73"/>
      <c r="JLC128" s="74"/>
      <c r="JLD128" s="74"/>
      <c r="JLE128" s="77"/>
      <c r="JLF128" s="77"/>
      <c r="JLG128" s="11"/>
      <c r="JLM128" s="73"/>
      <c r="JLN128" s="73"/>
      <c r="JLO128" s="73"/>
      <c r="JLP128" s="73"/>
      <c r="JLQ128" s="74"/>
      <c r="JLR128" s="74"/>
      <c r="JLS128" s="77"/>
      <c r="JLT128" s="77"/>
      <c r="JLU128" s="11"/>
      <c r="JMA128" s="73"/>
      <c r="JMB128" s="73"/>
      <c r="JMC128" s="73"/>
      <c r="JMD128" s="73"/>
      <c r="JME128" s="74"/>
      <c r="JMF128" s="74"/>
      <c r="JMG128" s="77"/>
      <c r="JMH128" s="77"/>
      <c r="JMI128" s="11"/>
      <c r="JMO128" s="73"/>
      <c r="JMP128" s="73"/>
      <c r="JMQ128" s="73"/>
      <c r="JMR128" s="73"/>
      <c r="JMS128" s="74"/>
      <c r="JMT128" s="74"/>
      <c r="JMU128" s="77"/>
      <c r="JMV128" s="77"/>
      <c r="JMW128" s="11"/>
      <c r="JNC128" s="73"/>
      <c r="JND128" s="73"/>
      <c r="JNE128" s="73"/>
      <c r="JNF128" s="73"/>
      <c r="JNG128" s="74"/>
      <c r="JNH128" s="74"/>
      <c r="JNI128" s="77"/>
      <c r="JNJ128" s="77"/>
      <c r="JNK128" s="11"/>
      <c r="JNQ128" s="73"/>
      <c r="JNR128" s="73"/>
      <c r="JNS128" s="73"/>
      <c r="JNT128" s="73"/>
      <c r="JNU128" s="74"/>
      <c r="JNV128" s="74"/>
      <c r="JNW128" s="77"/>
      <c r="JNX128" s="77"/>
      <c r="JNY128" s="11"/>
      <c r="JOE128" s="73"/>
      <c r="JOF128" s="73"/>
      <c r="JOG128" s="73"/>
      <c r="JOH128" s="73"/>
      <c r="JOI128" s="74"/>
      <c r="JOJ128" s="74"/>
      <c r="JOK128" s="77"/>
      <c r="JOL128" s="77"/>
      <c r="JOM128" s="11"/>
      <c r="JOS128" s="73"/>
      <c r="JOT128" s="73"/>
      <c r="JOU128" s="73"/>
      <c r="JOV128" s="73"/>
      <c r="JOW128" s="74"/>
      <c r="JOX128" s="74"/>
      <c r="JOY128" s="77"/>
      <c r="JOZ128" s="77"/>
      <c r="JPA128" s="11"/>
      <c r="JPG128" s="73"/>
      <c r="JPH128" s="73"/>
      <c r="JPI128" s="73"/>
      <c r="JPJ128" s="73"/>
      <c r="JPK128" s="74"/>
      <c r="JPL128" s="74"/>
      <c r="JPM128" s="77"/>
      <c r="JPN128" s="77"/>
      <c r="JPO128" s="11"/>
      <c r="JPU128" s="73"/>
      <c r="JPV128" s="73"/>
      <c r="JPW128" s="73"/>
      <c r="JPX128" s="73"/>
      <c r="JPY128" s="74"/>
      <c r="JPZ128" s="74"/>
      <c r="JQA128" s="77"/>
      <c r="JQB128" s="77"/>
      <c r="JQC128" s="11"/>
      <c r="JQI128" s="73"/>
      <c r="JQJ128" s="73"/>
      <c r="JQK128" s="73"/>
      <c r="JQL128" s="73"/>
      <c r="JQM128" s="74"/>
      <c r="JQN128" s="74"/>
      <c r="JQO128" s="77"/>
      <c r="JQP128" s="77"/>
      <c r="JQQ128" s="11"/>
      <c r="JQW128" s="73"/>
      <c r="JQX128" s="73"/>
      <c r="JQY128" s="73"/>
      <c r="JQZ128" s="73"/>
      <c r="JRA128" s="74"/>
      <c r="JRB128" s="74"/>
      <c r="JRC128" s="77"/>
      <c r="JRD128" s="77"/>
      <c r="JRE128" s="11"/>
      <c r="JRK128" s="73"/>
      <c r="JRL128" s="73"/>
      <c r="JRM128" s="73"/>
      <c r="JRN128" s="73"/>
      <c r="JRO128" s="74"/>
      <c r="JRP128" s="74"/>
      <c r="JRQ128" s="77"/>
      <c r="JRR128" s="77"/>
      <c r="JRS128" s="11"/>
      <c r="JRY128" s="73"/>
      <c r="JRZ128" s="73"/>
      <c r="JSA128" s="73"/>
      <c r="JSB128" s="73"/>
      <c r="JSC128" s="74"/>
      <c r="JSD128" s="74"/>
      <c r="JSE128" s="77"/>
      <c r="JSF128" s="77"/>
      <c r="JSG128" s="11"/>
      <c r="JSM128" s="73"/>
      <c r="JSN128" s="73"/>
      <c r="JSO128" s="73"/>
      <c r="JSP128" s="73"/>
      <c r="JSQ128" s="74"/>
      <c r="JSR128" s="74"/>
      <c r="JSS128" s="77"/>
      <c r="JST128" s="77"/>
      <c r="JSU128" s="11"/>
      <c r="JTA128" s="73"/>
      <c r="JTB128" s="73"/>
      <c r="JTC128" s="73"/>
      <c r="JTD128" s="73"/>
      <c r="JTE128" s="74"/>
      <c r="JTF128" s="74"/>
      <c r="JTG128" s="77"/>
      <c r="JTH128" s="77"/>
      <c r="JTI128" s="11"/>
      <c r="JTO128" s="73"/>
      <c r="JTP128" s="73"/>
      <c r="JTQ128" s="73"/>
      <c r="JTR128" s="73"/>
      <c r="JTS128" s="74"/>
      <c r="JTT128" s="74"/>
      <c r="JTU128" s="77"/>
      <c r="JTV128" s="77"/>
      <c r="JTW128" s="11"/>
      <c r="JUC128" s="73"/>
      <c r="JUD128" s="73"/>
      <c r="JUE128" s="73"/>
      <c r="JUF128" s="73"/>
      <c r="JUG128" s="74"/>
      <c r="JUH128" s="74"/>
      <c r="JUI128" s="77"/>
      <c r="JUJ128" s="77"/>
      <c r="JUK128" s="11"/>
      <c r="JUQ128" s="73"/>
      <c r="JUR128" s="73"/>
      <c r="JUS128" s="73"/>
      <c r="JUT128" s="73"/>
      <c r="JUU128" s="74"/>
      <c r="JUV128" s="74"/>
      <c r="JUW128" s="77"/>
      <c r="JUX128" s="77"/>
      <c r="JUY128" s="11"/>
      <c r="JVE128" s="73"/>
      <c r="JVF128" s="73"/>
      <c r="JVG128" s="73"/>
      <c r="JVH128" s="73"/>
      <c r="JVI128" s="74"/>
      <c r="JVJ128" s="74"/>
      <c r="JVK128" s="77"/>
      <c r="JVL128" s="77"/>
      <c r="JVM128" s="11"/>
      <c r="JVS128" s="73"/>
      <c r="JVT128" s="73"/>
      <c r="JVU128" s="73"/>
      <c r="JVV128" s="73"/>
      <c r="JVW128" s="74"/>
      <c r="JVX128" s="74"/>
      <c r="JVY128" s="77"/>
      <c r="JVZ128" s="77"/>
      <c r="JWA128" s="11"/>
      <c r="JWG128" s="73"/>
      <c r="JWH128" s="73"/>
      <c r="JWI128" s="73"/>
      <c r="JWJ128" s="73"/>
      <c r="JWK128" s="74"/>
      <c r="JWL128" s="74"/>
      <c r="JWM128" s="77"/>
      <c r="JWN128" s="77"/>
      <c r="JWO128" s="11"/>
      <c r="JWU128" s="73"/>
      <c r="JWV128" s="73"/>
      <c r="JWW128" s="73"/>
      <c r="JWX128" s="73"/>
      <c r="JWY128" s="74"/>
      <c r="JWZ128" s="74"/>
      <c r="JXA128" s="77"/>
      <c r="JXB128" s="77"/>
      <c r="JXC128" s="11"/>
      <c r="JXI128" s="73"/>
      <c r="JXJ128" s="73"/>
      <c r="JXK128" s="73"/>
      <c r="JXL128" s="73"/>
      <c r="JXM128" s="74"/>
      <c r="JXN128" s="74"/>
      <c r="JXO128" s="77"/>
      <c r="JXP128" s="77"/>
      <c r="JXQ128" s="11"/>
      <c r="JXW128" s="73"/>
      <c r="JXX128" s="73"/>
      <c r="JXY128" s="73"/>
      <c r="JXZ128" s="73"/>
      <c r="JYA128" s="74"/>
      <c r="JYB128" s="74"/>
      <c r="JYC128" s="77"/>
      <c r="JYD128" s="77"/>
      <c r="JYE128" s="11"/>
      <c r="JYK128" s="73"/>
      <c r="JYL128" s="73"/>
      <c r="JYM128" s="73"/>
      <c r="JYN128" s="73"/>
      <c r="JYO128" s="74"/>
      <c r="JYP128" s="74"/>
      <c r="JYQ128" s="77"/>
      <c r="JYR128" s="77"/>
      <c r="JYS128" s="11"/>
      <c r="JYY128" s="73"/>
      <c r="JYZ128" s="73"/>
      <c r="JZA128" s="73"/>
      <c r="JZB128" s="73"/>
      <c r="JZC128" s="74"/>
      <c r="JZD128" s="74"/>
      <c r="JZE128" s="77"/>
      <c r="JZF128" s="77"/>
      <c r="JZG128" s="11"/>
      <c r="JZM128" s="73"/>
      <c r="JZN128" s="73"/>
      <c r="JZO128" s="73"/>
      <c r="JZP128" s="73"/>
      <c r="JZQ128" s="74"/>
      <c r="JZR128" s="74"/>
      <c r="JZS128" s="77"/>
      <c r="JZT128" s="77"/>
      <c r="JZU128" s="11"/>
      <c r="KAA128" s="73"/>
      <c r="KAB128" s="73"/>
      <c r="KAC128" s="73"/>
      <c r="KAD128" s="73"/>
      <c r="KAE128" s="74"/>
      <c r="KAF128" s="74"/>
      <c r="KAG128" s="77"/>
      <c r="KAH128" s="77"/>
      <c r="KAI128" s="11"/>
      <c r="KAO128" s="73"/>
      <c r="KAP128" s="73"/>
      <c r="KAQ128" s="73"/>
      <c r="KAR128" s="73"/>
      <c r="KAS128" s="74"/>
      <c r="KAT128" s="74"/>
      <c r="KAU128" s="77"/>
      <c r="KAV128" s="77"/>
      <c r="KAW128" s="11"/>
      <c r="KBC128" s="73"/>
      <c r="KBD128" s="73"/>
      <c r="KBE128" s="73"/>
      <c r="KBF128" s="73"/>
      <c r="KBG128" s="74"/>
      <c r="KBH128" s="74"/>
      <c r="KBI128" s="77"/>
      <c r="KBJ128" s="77"/>
      <c r="KBK128" s="11"/>
      <c r="KBQ128" s="73"/>
      <c r="KBR128" s="73"/>
      <c r="KBS128" s="73"/>
      <c r="KBT128" s="73"/>
      <c r="KBU128" s="74"/>
      <c r="KBV128" s="74"/>
      <c r="KBW128" s="77"/>
      <c r="KBX128" s="77"/>
      <c r="KBY128" s="11"/>
      <c r="KCE128" s="73"/>
      <c r="KCF128" s="73"/>
      <c r="KCG128" s="73"/>
      <c r="KCH128" s="73"/>
      <c r="KCI128" s="74"/>
      <c r="KCJ128" s="74"/>
      <c r="KCK128" s="77"/>
      <c r="KCL128" s="77"/>
      <c r="KCM128" s="11"/>
      <c r="KCS128" s="73"/>
      <c r="KCT128" s="73"/>
      <c r="KCU128" s="73"/>
      <c r="KCV128" s="73"/>
      <c r="KCW128" s="74"/>
      <c r="KCX128" s="74"/>
      <c r="KCY128" s="77"/>
      <c r="KCZ128" s="77"/>
      <c r="KDA128" s="11"/>
      <c r="KDG128" s="73"/>
      <c r="KDH128" s="73"/>
      <c r="KDI128" s="73"/>
      <c r="KDJ128" s="73"/>
      <c r="KDK128" s="74"/>
      <c r="KDL128" s="74"/>
      <c r="KDM128" s="77"/>
      <c r="KDN128" s="77"/>
      <c r="KDO128" s="11"/>
      <c r="KDU128" s="73"/>
      <c r="KDV128" s="73"/>
      <c r="KDW128" s="73"/>
      <c r="KDX128" s="73"/>
      <c r="KDY128" s="74"/>
      <c r="KDZ128" s="74"/>
      <c r="KEA128" s="77"/>
      <c r="KEB128" s="77"/>
      <c r="KEC128" s="11"/>
      <c r="KEI128" s="73"/>
      <c r="KEJ128" s="73"/>
      <c r="KEK128" s="73"/>
      <c r="KEL128" s="73"/>
      <c r="KEM128" s="74"/>
      <c r="KEN128" s="74"/>
      <c r="KEO128" s="77"/>
      <c r="KEP128" s="77"/>
      <c r="KEQ128" s="11"/>
      <c r="KEW128" s="73"/>
      <c r="KEX128" s="73"/>
      <c r="KEY128" s="73"/>
      <c r="KEZ128" s="73"/>
      <c r="KFA128" s="74"/>
      <c r="KFB128" s="74"/>
      <c r="KFC128" s="77"/>
      <c r="KFD128" s="77"/>
      <c r="KFE128" s="11"/>
      <c r="KFK128" s="73"/>
      <c r="KFL128" s="73"/>
      <c r="KFM128" s="73"/>
      <c r="KFN128" s="73"/>
      <c r="KFO128" s="74"/>
      <c r="KFP128" s="74"/>
      <c r="KFQ128" s="77"/>
      <c r="KFR128" s="77"/>
      <c r="KFS128" s="11"/>
      <c r="KFY128" s="73"/>
      <c r="KFZ128" s="73"/>
      <c r="KGA128" s="73"/>
      <c r="KGB128" s="73"/>
      <c r="KGC128" s="74"/>
      <c r="KGD128" s="74"/>
      <c r="KGE128" s="77"/>
      <c r="KGF128" s="77"/>
      <c r="KGG128" s="11"/>
      <c r="KGM128" s="73"/>
      <c r="KGN128" s="73"/>
      <c r="KGO128" s="73"/>
      <c r="KGP128" s="73"/>
      <c r="KGQ128" s="74"/>
      <c r="KGR128" s="74"/>
      <c r="KGS128" s="77"/>
      <c r="KGT128" s="77"/>
      <c r="KGU128" s="11"/>
      <c r="KHA128" s="73"/>
      <c r="KHB128" s="73"/>
      <c r="KHC128" s="73"/>
      <c r="KHD128" s="73"/>
      <c r="KHE128" s="74"/>
      <c r="KHF128" s="74"/>
      <c r="KHG128" s="77"/>
      <c r="KHH128" s="77"/>
      <c r="KHI128" s="11"/>
      <c r="KHO128" s="73"/>
      <c r="KHP128" s="73"/>
      <c r="KHQ128" s="73"/>
      <c r="KHR128" s="73"/>
      <c r="KHS128" s="74"/>
      <c r="KHT128" s="74"/>
      <c r="KHU128" s="77"/>
      <c r="KHV128" s="77"/>
      <c r="KHW128" s="11"/>
      <c r="KIC128" s="73"/>
      <c r="KID128" s="73"/>
      <c r="KIE128" s="73"/>
      <c r="KIF128" s="73"/>
      <c r="KIG128" s="74"/>
      <c r="KIH128" s="74"/>
      <c r="KII128" s="77"/>
      <c r="KIJ128" s="77"/>
      <c r="KIK128" s="11"/>
      <c r="KIQ128" s="73"/>
      <c r="KIR128" s="73"/>
      <c r="KIS128" s="73"/>
      <c r="KIT128" s="73"/>
      <c r="KIU128" s="74"/>
      <c r="KIV128" s="74"/>
      <c r="KIW128" s="77"/>
      <c r="KIX128" s="77"/>
      <c r="KIY128" s="11"/>
      <c r="KJE128" s="73"/>
      <c r="KJF128" s="73"/>
      <c r="KJG128" s="73"/>
      <c r="KJH128" s="73"/>
      <c r="KJI128" s="74"/>
      <c r="KJJ128" s="74"/>
      <c r="KJK128" s="77"/>
      <c r="KJL128" s="77"/>
      <c r="KJM128" s="11"/>
      <c r="KJS128" s="73"/>
      <c r="KJT128" s="73"/>
      <c r="KJU128" s="73"/>
      <c r="KJV128" s="73"/>
      <c r="KJW128" s="74"/>
      <c r="KJX128" s="74"/>
      <c r="KJY128" s="77"/>
      <c r="KJZ128" s="77"/>
      <c r="KKA128" s="11"/>
      <c r="KKG128" s="73"/>
      <c r="KKH128" s="73"/>
      <c r="KKI128" s="73"/>
      <c r="KKJ128" s="73"/>
      <c r="KKK128" s="74"/>
      <c r="KKL128" s="74"/>
      <c r="KKM128" s="77"/>
      <c r="KKN128" s="77"/>
      <c r="KKO128" s="11"/>
      <c r="KKU128" s="73"/>
      <c r="KKV128" s="73"/>
      <c r="KKW128" s="73"/>
      <c r="KKX128" s="73"/>
      <c r="KKY128" s="74"/>
      <c r="KKZ128" s="74"/>
      <c r="KLA128" s="77"/>
      <c r="KLB128" s="77"/>
      <c r="KLC128" s="11"/>
      <c r="KLI128" s="73"/>
      <c r="KLJ128" s="73"/>
      <c r="KLK128" s="73"/>
      <c r="KLL128" s="73"/>
      <c r="KLM128" s="74"/>
      <c r="KLN128" s="74"/>
      <c r="KLO128" s="77"/>
      <c r="KLP128" s="77"/>
      <c r="KLQ128" s="11"/>
      <c r="KLW128" s="73"/>
      <c r="KLX128" s="73"/>
      <c r="KLY128" s="73"/>
      <c r="KLZ128" s="73"/>
      <c r="KMA128" s="74"/>
      <c r="KMB128" s="74"/>
      <c r="KMC128" s="77"/>
      <c r="KMD128" s="77"/>
      <c r="KME128" s="11"/>
      <c r="KMK128" s="73"/>
      <c r="KML128" s="73"/>
      <c r="KMM128" s="73"/>
      <c r="KMN128" s="73"/>
      <c r="KMO128" s="74"/>
      <c r="KMP128" s="74"/>
      <c r="KMQ128" s="77"/>
      <c r="KMR128" s="77"/>
      <c r="KMS128" s="11"/>
      <c r="KMY128" s="73"/>
      <c r="KMZ128" s="73"/>
      <c r="KNA128" s="73"/>
      <c r="KNB128" s="73"/>
      <c r="KNC128" s="74"/>
      <c r="KND128" s="74"/>
      <c r="KNE128" s="77"/>
      <c r="KNF128" s="77"/>
      <c r="KNG128" s="11"/>
      <c r="KNM128" s="73"/>
      <c r="KNN128" s="73"/>
      <c r="KNO128" s="73"/>
      <c r="KNP128" s="73"/>
      <c r="KNQ128" s="74"/>
      <c r="KNR128" s="74"/>
      <c r="KNS128" s="77"/>
      <c r="KNT128" s="77"/>
      <c r="KNU128" s="11"/>
      <c r="KOA128" s="73"/>
      <c r="KOB128" s="73"/>
      <c r="KOC128" s="73"/>
      <c r="KOD128" s="73"/>
      <c r="KOE128" s="74"/>
      <c r="KOF128" s="74"/>
      <c r="KOG128" s="77"/>
      <c r="KOH128" s="77"/>
      <c r="KOI128" s="11"/>
      <c r="KOO128" s="73"/>
      <c r="KOP128" s="73"/>
      <c r="KOQ128" s="73"/>
      <c r="KOR128" s="73"/>
      <c r="KOS128" s="74"/>
      <c r="KOT128" s="74"/>
      <c r="KOU128" s="77"/>
      <c r="KOV128" s="77"/>
      <c r="KOW128" s="11"/>
      <c r="KPC128" s="73"/>
      <c r="KPD128" s="73"/>
      <c r="KPE128" s="73"/>
      <c r="KPF128" s="73"/>
      <c r="KPG128" s="74"/>
      <c r="KPH128" s="74"/>
      <c r="KPI128" s="77"/>
      <c r="KPJ128" s="77"/>
      <c r="KPK128" s="11"/>
      <c r="KPQ128" s="73"/>
      <c r="KPR128" s="73"/>
      <c r="KPS128" s="73"/>
      <c r="KPT128" s="73"/>
      <c r="KPU128" s="74"/>
      <c r="KPV128" s="74"/>
      <c r="KPW128" s="77"/>
      <c r="KPX128" s="77"/>
      <c r="KPY128" s="11"/>
      <c r="KQE128" s="73"/>
      <c r="KQF128" s="73"/>
      <c r="KQG128" s="73"/>
      <c r="KQH128" s="73"/>
      <c r="KQI128" s="74"/>
      <c r="KQJ128" s="74"/>
      <c r="KQK128" s="77"/>
      <c r="KQL128" s="77"/>
      <c r="KQM128" s="11"/>
      <c r="KQS128" s="73"/>
      <c r="KQT128" s="73"/>
      <c r="KQU128" s="73"/>
      <c r="KQV128" s="73"/>
      <c r="KQW128" s="74"/>
      <c r="KQX128" s="74"/>
      <c r="KQY128" s="77"/>
      <c r="KQZ128" s="77"/>
      <c r="KRA128" s="11"/>
      <c r="KRG128" s="73"/>
      <c r="KRH128" s="73"/>
      <c r="KRI128" s="73"/>
      <c r="KRJ128" s="73"/>
      <c r="KRK128" s="74"/>
      <c r="KRL128" s="74"/>
      <c r="KRM128" s="77"/>
      <c r="KRN128" s="77"/>
      <c r="KRO128" s="11"/>
      <c r="KRU128" s="73"/>
      <c r="KRV128" s="73"/>
      <c r="KRW128" s="73"/>
      <c r="KRX128" s="73"/>
      <c r="KRY128" s="74"/>
      <c r="KRZ128" s="74"/>
      <c r="KSA128" s="77"/>
      <c r="KSB128" s="77"/>
      <c r="KSC128" s="11"/>
      <c r="KSI128" s="73"/>
      <c r="KSJ128" s="73"/>
      <c r="KSK128" s="73"/>
      <c r="KSL128" s="73"/>
      <c r="KSM128" s="74"/>
      <c r="KSN128" s="74"/>
      <c r="KSO128" s="77"/>
      <c r="KSP128" s="77"/>
      <c r="KSQ128" s="11"/>
      <c r="KSW128" s="73"/>
      <c r="KSX128" s="73"/>
      <c r="KSY128" s="73"/>
      <c r="KSZ128" s="73"/>
      <c r="KTA128" s="74"/>
      <c r="KTB128" s="74"/>
      <c r="KTC128" s="77"/>
      <c r="KTD128" s="77"/>
      <c r="KTE128" s="11"/>
      <c r="KTK128" s="73"/>
      <c r="KTL128" s="73"/>
      <c r="KTM128" s="73"/>
      <c r="KTN128" s="73"/>
      <c r="KTO128" s="74"/>
      <c r="KTP128" s="74"/>
      <c r="KTQ128" s="77"/>
      <c r="KTR128" s="77"/>
      <c r="KTS128" s="11"/>
      <c r="KTY128" s="73"/>
      <c r="KTZ128" s="73"/>
      <c r="KUA128" s="73"/>
      <c r="KUB128" s="73"/>
      <c r="KUC128" s="74"/>
      <c r="KUD128" s="74"/>
      <c r="KUE128" s="77"/>
      <c r="KUF128" s="77"/>
      <c r="KUG128" s="11"/>
      <c r="KUM128" s="73"/>
      <c r="KUN128" s="73"/>
      <c r="KUO128" s="73"/>
      <c r="KUP128" s="73"/>
      <c r="KUQ128" s="74"/>
      <c r="KUR128" s="74"/>
      <c r="KUS128" s="77"/>
      <c r="KUT128" s="77"/>
      <c r="KUU128" s="11"/>
      <c r="KVA128" s="73"/>
      <c r="KVB128" s="73"/>
      <c r="KVC128" s="73"/>
      <c r="KVD128" s="73"/>
      <c r="KVE128" s="74"/>
      <c r="KVF128" s="74"/>
      <c r="KVG128" s="77"/>
      <c r="KVH128" s="77"/>
      <c r="KVI128" s="11"/>
      <c r="KVO128" s="73"/>
      <c r="KVP128" s="73"/>
      <c r="KVQ128" s="73"/>
      <c r="KVR128" s="73"/>
      <c r="KVS128" s="74"/>
      <c r="KVT128" s="74"/>
      <c r="KVU128" s="77"/>
      <c r="KVV128" s="77"/>
      <c r="KVW128" s="11"/>
      <c r="KWC128" s="73"/>
      <c r="KWD128" s="73"/>
      <c r="KWE128" s="73"/>
      <c r="KWF128" s="73"/>
      <c r="KWG128" s="74"/>
      <c r="KWH128" s="74"/>
      <c r="KWI128" s="77"/>
      <c r="KWJ128" s="77"/>
      <c r="KWK128" s="11"/>
      <c r="KWQ128" s="73"/>
      <c r="KWR128" s="73"/>
      <c r="KWS128" s="73"/>
      <c r="KWT128" s="73"/>
      <c r="KWU128" s="74"/>
      <c r="KWV128" s="74"/>
      <c r="KWW128" s="77"/>
      <c r="KWX128" s="77"/>
      <c r="KWY128" s="11"/>
      <c r="KXE128" s="73"/>
      <c r="KXF128" s="73"/>
      <c r="KXG128" s="73"/>
      <c r="KXH128" s="73"/>
      <c r="KXI128" s="74"/>
      <c r="KXJ128" s="74"/>
      <c r="KXK128" s="77"/>
      <c r="KXL128" s="77"/>
      <c r="KXM128" s="11"/>
      <c r="KXS128" s="73"/>
      <c r="KXT128" s="73"/>
      <c r="KXU128" s="73"/>
      <c r="KXV128" s="73"/>
      <c r="KXW128" s="74"/>
      <c r="KXX128" s="74"/>
      <c r="KXY128" s="77"/>
      <c r="KXZ128" s="77"/>
      <c r="KYA128" s="11"/>
      <c r="KYG128" s="73"/>
      <c r="KYH128" s="73"/>
      <c r="KYI128" s="73"/>
      <c r="KYJ128" s="73"/>
      <c r="KYK128" s="74"/>
      <c r="KYL128" s="74"/>
      <c r="KYM128" s="77"/>
      <c r="KYN128" s="77"/>
      <c r="KYO128" s="11"/>
      <c r="KYU128" s="73"/>
      <c r="KYV128" s="73"/>
      <c r="KYW128" s="73"/>
      <c r="KYX128" s="73"/>
      <c r="KYY128" s="74"/>
      <c r="KYZ128" s="74"/>
      <c r="KZA128" s="77"/>
      <c r="KZB128" s="77"/>
      <c r="KZC128" s="11"/>
      <c r="KZI128" s="73"/>
      <c r="KZJ128" s="73"/>
      <c r="KZK128" s="73"/>
      <c r="KZL128" s="73"/>
      <c r="KZM128" s="74"/>
      <c r="KZN128" s="74"/>
      <c r="KZO128" s="77"/>
      <c r="KZP128" s="77"/>
      <c r="KZQ128" s="11"/>
      <c r="KZW128" s="73"/>
      <c r="KZX128" s="73"/>
      <c r="KZY128" s="73"/>
      <c r="KZZ128" s="73"/>
      <c r="LAA128" s="74"/>
      <c r="LAB128" s="74"/>
      <c r="LAC128" s="77"/>
      <c r="LAD128" s="77"/>
      <c r="LAE128" s="11"/>
      <c r="LAK128" s="73"/>
      <c r="LAL128" s="73"/>
      <c r="LAM128" s="73"/>
      <c r="LAN128" s="73"/>
      <c r="LAO128" s="74"/>
      <c r="LAP128" s="74"/>
      <c r="LAQ128" s="77"/>
      <c r="LAR128" s="77"/>
      <c r="LAS128" s="11"/>
      <c r="LAY128" s="73"/>
      <c r="LAZ128" s="73"/>
      <c r="LBA128" s="73"/>
      <c r="LBB128" s="73"/>
      <c r="LBC128" s="74"/>
      <c r="LBD128" s="74"/>
      <c r="LBE128" s="77"/>
      <c r="LBF128" s="77"/>
      <c r="LBG128" s="11"/>
      <c r="LBM128" s="73"/>
      <c r="LBN128" s="73"/>
      <c r="LBO128" s="73"/>
      <c r="LBP128" s="73"/>
      <c r="LBQ128" s="74"/>
      <c r="LBR128" s="74"/>
      <c r="LBS128" s="77"/>
      <c r="LBT128" s="77"/>
      <c r="LBU128" s="11"/>
      <c r="LCA128" s="73"/>
      <c r="LCB128" s="73"/>
      <c r="LCC128" s="73"/>
      <c r="LCD128" s="73"/>
      <c r="LCE128" s="74"/>
      <c r="LCF128" s="74"/>
      <c r="LCG128" s="77"/>
      <c r="LCH128" s="77"/>
      <c r="LCI128" s="11"/>
      <c r="LCO128" s="73"/>
      <c r="LCP128" s="73"/>
      <c r="LCQ128" s="73"/>
      <c r="LCR128" s="73"/>
      <c r="LCS128" s="74"/>
      <c r="LCT128" s="74"/>
      <c r="LCU128" s="77"/>
      <c r="LCV128" s="77"/>
      <c r="LCW128" s="11"/>
      <c r="LDC128" s="73"/>
      <c r="LDD128" s="73"/>
      <c r="LDE128" s="73"/>
      <c r="LDF128" s="73"/>
      <c r="LDG128" s="74"/>
      <c r="LDH128" s="74"/>
      <c r="LDI128" s="77"/>
      <c r="LDJ128" s="77"/>
      <c r="LDK128" s="11"/>
      <c r="LDQ128" s="73"/>
      <c r="LDR128" s="73"/>
      <c r="LDS128" s="73"/>
      <c r="LDT128" s="73"/>
      <c r="LDU128" s="74"/>
      <c r="LDV128" s="74"/>
      <c r="LDW128" s="77"/>
      <c r="LDX128" s="77"/>
      <c r="LDY128" s="11"/>
      <c r="LEE128" s="73"/>
      <c r="LEF128" s="73"/>
      <c r="LEG128" s="73"/>
      <c r="LEH128" s="73"/>
      <c r="LEI128" s="74"/>
      <c r="LEJ128" s="74"/>
      <c r="LEK128" s="77"/>
      <c r="LEL128" s="77"/>
      <c r="LEM128" s="11"/>
      <c r="LES128" s="73"/>
      <c r="LET128" s="73"/>
      <c r="LEU128" s="73"/>
      <c r="LEV128" s="73"/>
      <c r="LEW128" s="74"/>
      <c r="LEX128" s="74"/>
      <c r="LEY128" s="77"/>
      <c r="LEZ128" s="77"/>
      <c r="LFA128" s="11"/>
      <c r="LFG128" s="73"/>
      <c r="LFH128" s="73"/>
      <c r="LFI128" s="73"/>
      <c r="LFJ128" s="73"/>
      <c r="LFK128" s="74"/>
      <c r="LFL128" s="74"/>
      <c r="LFM128" s="77"/>
      <c r="LFN128" s="77"/>
      <c r="LFO128" s="11"/>
      <c r="LFU128" s="73"/>
      <c r="LFV128" s="73"/>
      <c r="LFW128" s="73"/>
      <c r="LFX128" s="73"/>
      <c r="LFY128" s="74"/>
      <c r="LFZ128" s="74"/>
      <c r="LGA128" s="77"/>
      <c r="LGB128" s="77"/>
      <c r="LGC128" s="11"/>
      <c r="LGI128" s="73"/>
      <c r="LGJ128" s="73"/>
      <c r="LGK128" s="73"/>
      <c r="LGL128" s="73"/>
      <c r="LGM128" s="74"/>
      <c r="LGN128" s="74"/>
      <c r="LGO128" s="77"/>
      <c r="LGP128" s="77"/>
      <c r="LGQ128" s="11"/>
      <c r="LGW128" s="73"/>
      <c r="LGX128" s="73"/>
      <c r="LGY128" s="73"/>
      <c r="LGZ128" s="73"/>
      <c r="LHA128" s="74"/>
      <c r="LHB128" s="74"/>
      <c r="LHC128" s="77"/>
      <c r="LHD128" s="77"/>
      <c r="LHE128" s="11"/>
      <c r="LHK128" s="73"/>
      <c r="LHL128" s="73"/>
      <c r="LHM128" s="73"/>
      <c r="LHN128" s="73"/>
      <c r="LHO128" s="74"/>
      <c r="LHP128" s="74"/>
      <c r="LHQ128" s="77"/>
      <c r="LHR128" s="77"/>
      <c r="LHS128" s="11"/>
      <c r="LHY128" s="73"/>
      <c r="LHZ128" s="73"/>
      <c r="LIA128" s="73"/>
      <c r="LIB128" s="73"/>
      <c r="LIC128" s="74"/>
      <c r="LID128" s="74"/>
      <c r="LIE128" s="77"/>
      <c r="LIF128" s="77"/>
      <c r="LIG128" s="11"/>
      <c r="LIM128" s="73"/>
      <c r="LIN128" s="73"/>
      <c r="LIO128" s="73"/>
      <c r="LIP128" s="73"/>
      <c r="LIQ128" s="74"/>
      <c r="LIR128" s="74"/>
      <c r="LIS128" s="77"/>
      <c r="LIT128" s="77"/>
      <c r="LIU128" s="11"/>
      <c r="LJA128" s="73"/>
      <c r="LJB128" s="73"/>
      <c r="LJC128" s="73"/>
      <c r="LJD128" s="73"/>
      <c r="LJE128" s="74"/>
      <c r="LJF128" s="74"/>
      <c r="LJG128" s="77"/>
      <c r="LJH128" s="77"/>
      <c r="LJI128" s="11"/>
      <c r="LJO128" s="73"/>
      <c r="LJP128" s="73"/>
      <c r="LJQ128" s="73"/>
      <c r="LJR128" s="73"/>
      <c r="LJS128" s="74"/>
      <c r="LJT128" s="74"/>
      <c r="LJU128" s="77"/>
      <c r="LJV128" s="77"/>
      <c r="LJW128" s="11"/>
      <c r="LKC128" s="73"/>
      <c r="LKD128" s="73"/>
      <c r="LKE128" s="73"/>
      <c r="LKF128" s="73"/>
      <c r="LKG128" s="74"/>
      <c r="LKH128" s="74"/>
      <c r="LKI128" s="77"/>
      <c r="LKJ128" s="77"/>
      <c r="LKK128" s="11"/>
      <c r="LKQ128" s="73"/>
      <c r="LKR128" s="73"/>
      <c r="LKS128" s="73"/>
      <c r="LKT128" s="73"/>
      <c r="LKU128" s="74"/>
      <c r="LKV128" s="74"/>
      <c r="LKW128" s="77"/>
      <c r="LKX128" s="77"/>
      <c r="LKY128" s="11"/>
      <c r="LLE128" s="73"/>
      <c r="LLF128" s="73"/>
      <c r="LLG128" s="73"/>
      <c r="LLH128" s="73"/>
      <c r="LLI128" s="74"/>
      <c r="LLJ128" s="74"/>
      <c r="LLK128" s="77"/>
      <c r="LLL128" s="77"/>
      <c r="LLM128" s="11"/>
      <c r="LLS128" s="73"/>
      <c r="LLT128" s="73"/>
      <c r="LLU128" s="73"/>
      <c r="LLV128" s="73"/>
      <c r="LLW128" s="74"/>
      <c r="LLX128" s="74"/>
      <c r="LLY128" s="77"/>
      <c r="LLZ128" s="77"/>
      <c r="LMA128" s="11"/>
      <c r="LMG128" s="73"/>
      <c r="LMH128" s="73"/>
      <c r="LMI128" s="73"/>
      <c r="LMJ128" s="73"/>
      <c r="LMK128" s="74"/>
      <c r="LML128" s="74"/>
      <c r="LMM128" s="77"/>
      <c r="LMN128" s="77"/>
      <c r="LMO128" s="11"/>
      <c r="LMU128" s="73"/>
      <c r="LMV128" s="73"/>
      <c r="LMW128" s="73"/>
      <c r="LMX128" s="73"/>
      <c r="LMY128" s="74"/>
      <c r="LMZ128" s="74"/>
      <c r="LNA128" s="77"/>
      <c r="LNB128" s="77"/>
      <c r="LNC128" s="11"/>
      <c r="LNI128" s="73"/>
      <c r="LNJ128" s="73"/>
      <c r="LNK128" s="73"/>
      <c r="LNL128" s="73"/>
      <c r="LNM128" s="74"/>
      <c r="LNN128" s="74"/>
      <c r="LNO128" s="77"/>
      <c r="LNP128" s="77"/>
      <c r="LNQ128" s="11"/>
      <c r="LNW128" s="73"/>
      <c r="LNX128" s="73"/>
      <c r="LNY128" s="73"/>
      <c r="LNZ128" s="73"/>
      <c r="LOA128" s="74"/>
      <c r="LOB128" s="74"/>
      <c r="LOC128" s="77"/>
      <c r="LOD128" s="77"/>
      <c r="LOE128" s="11"/>
      <c r="LOK128" s="73"/>
      <c r="LOL128" s="73"/>
      <c r="LOM128" s="73"/>
      <c r="LON128" s="73"/>
      <c r="LOO128" s="74"/>
      <c r="LOP128" s="74"/>
      <c r="LOQ128" s="77"/>
      <c r="LOR128" s="77"/>
      <c r="LOS128" s="11"/>
      <c r="LOY128" s="73"/>
      <c r="LOZ128" s="73"/>
      <c r="LPA128" s="73"/>
      <c r="LPB128" s="73"/>
      <c r="LPC128" s="74"/>
      <c r="LPD128" s="74"/>
      <c r="LPE128" s="77"/>
      <c r="LPF128" s="77"/>
      <c r="LPG128" s="11"/>
      <c r="LPM128" s="73"/>
      <c r="LPN128" s="73"/>
      <c r="LPO128" s="73"/>
      <c r="LPP128" s="73"/>
      <c r="LPQ128" s="74"/>
      <c r="LPR128" s="74"/>
      <c r="LPS128" s="77"/>
      <c r="LPT128" s="77"/>
      <c r="LPU128" s="11"/>
      <c r="LQA128" s="73"/>
      <c r="LQB128" s="73"/>
      <c r="LQC128" s="73"/>
      <c r="LQD128" s="73"/>
      <c r="LQE128" s="74"/>
      <c r="LQF128" s="74"/>
      <c r="LQG128" s="77"/>
      <c r="LQH128" s="77"/>
      <c r="LQI128" s="11"/>
      <c r="LQO128" s="73"/>
      <c r="LQP128" s="73"/>
      <c r="LQQ128" s="73"/>
      <c r="LQR128" s="73"/>
      <c r="LQS128" s="74"/>
      <c r="LQT128" s="74"/>
      <c r="LQU128" s="77"/>
      <c r="LQV128" s="77"/>
      <c r="LQW128" s="11"/>
      <c r="LRC128" s="73"/>
      <c r="LRD128" s="73"/>
      <c r="LRE128" s="73"/>
      <c r="LRF128" s="73"/>
      <c r="LRG128" s="74"/>
      <c r="LRH128" s="74"/>
      <c r="LRI128" s="77"/>
      <c r="LRJ128" s="77"/>
      <c r="LRK128" s="11"/>
      <c r="LRQ128" s="73"/>
      <c r="LRR128" s="73"/>
      <c r="LRS128" s="73"/>
      <c r="LRT128" s="73"/>
      <c r="LRU128" s="74"/>
      <c r="LRV128" s="74"/>
      <c r="LRW128" s="77"/>
      <c r="LRX128" s="77"/>
      <c r="LRY128" s="11"/>
      <c r="LSE128" s="73"/>
      <c r="LSF128" s="73"/>
      <c r="LSG128" s="73"/>
      <c r="LSH128" s="73"/>
      <c r="LSI128" s="74"/>
      <c r="LSJ128" s="74"/>
      <c r="LSK128" s="77"/>
      <c r="LSL128" s="77"/>
      <c r="LSM128" s="11"/>
      <c r="LSS128" s="73"/>
      <c r="LST128" s="73"/>
      <c r="LSU128" s="73"/>
      <c r="LSV128" s="73"/>
      <c r="LSW128" s="74"/>
      <c r="LSX128" s="74"/>
      <c r="LSY128" s="77"/>
      <c r="LSZ128" s="77"/>
      <c r="LTA128" s="11"/>
      <c r="LTG128" s="73"/>
      <c r="LTH128" s="73"/>
      <c r="LTI128" s="73"/>
      <c r="LTJ128" s="73"/>
      <c r="LTK128" s="74"/>
      <c r="LTL128" s="74"/>
      <c r="LTM128" s="77"/>
      <c r="LTN128" s="77"/>
      <c r="LTO128" s="11"/>
      <c r="LTU128" s="73"/>
      <c r="LTV128" s="73"/>
      <c r="LTW128" s="73"/>
      <c r="LTX128" s="73"/>
      <c r="LTY128" s="74"/>
      <c r="LTZ128" s="74"/>
      <c r="LUA128" s="77"/>
      <c r="LUB128" s="77"/>
      <c r="LUC128" s="11"/>
      <c r="LUI128" s="73"/>
      <c r="LUJ128" s="73"/>
      <c r="LUK128" s="73"/>
      <c r="LUL128" s="73"/>
      <c r="LUM128" s="74"/>
      <c r="LUN128" s="74"/>
      <c r="LUO128" s="77"/>
      <c r="LUP128" s="77"/>
      <c r="LUQ128" s="11"/>
      <c r="LUW128" s="73"/>
      <c r="LUX128" s="73"/>
      <c r="LUY128" s="73"/>
      <c r="LUZ128" s="73"/>
      <c r="LVA128" s="74"/>
      <c r="LVB128" s="74"/>
      <c r="LVC128" s="77"/>
      <c r="LVD128" s="77"/>
      <c r="LVE128" s="11"/>
      <c r="LVK128" s="73"/>
      <c r="LVL128" s="73"/>
      <c r="LVM128" s="73"/>
      <c r="LVN128" s="73"/>
      <c r="LVO128" s="74"/>
      <c r="LVP128" s="74"/>
      <c r="LVQ128" s="77"/>
      <c r="LVR128" s="77"/>
      <c r="LVS128" s="11"/>
      <c r="LVY128" s="73"/>
      <c r="LVZ128" s="73"/>
      <c r="LWA128" s="73"/>
      <c r="LWB128" s="73"/>
      <c r="LWC128" s="74"/>
      <c r="LWD128" s="74"/>
      <c r="LWE128" s="77"/>
      <c r="LWF128" s="77"/>
      <c r="LWG128" s="11"/>
      <c r="LWM128" s="73"/>
      <c r="LWN128" s="73"/>
      <c r="LWO128" s="73"/>
      <c r="LWP128" s="73"/>
      <c r="LWQ128" s="74"/>
      <c r="LWR128" s="74"/>
      <c r="LWS128" s="77"/>
      <c r="LWT128" s="77"/>
      <c r="LWU128" s="11"/>
      <c r="LXA128" s="73"/>
      <c r="LXB128" s="73"/>
      <c r="LXC128" s="73"/>
      <c r="LXD128" s="73"/>
      <c r="LXE128" s="74"/>
      <c r="LXF128" s="74"/>
      <c r="LXG128" s="77"/>
      <c r="LXH128" s="77"/>
      <c r="LXI128" s="11"/>
      <c r="LXO128" s="73"/>
      <c r="LXP128" s="73"/>
      <c r="LXQ128" s="73"/>
      <c r="LXR128" s="73"/>
      <c r="LXS128" s="74"/>
      <c r="LXT128" s="74"/>
      <c r="LXU128" s="77"/>
      <c r="LXV128" s="77"/>
      <c r="LXW128" s="11"/>
      <c r="LYC128" s="73"/>
      <c r="LYD128" s="73"/>
      <c r="LYE128" s="73"/>
      <c r="LYF128" s="73"/>
      <c r="LYG128" s="74"/>
      <c r="LYH128" s="74"/>
      <c r="LYI128" s="77"/>
      <c r="LYJ128" s="77"/>
      <c r="LYK128" s="11"/>
      <c r="LYQ128" s="73"/>
      <c r="LYR128" s="73"/>
      <c r="LYS128" s="73"/>
      <c r="LYT128" s="73"/>
      <c r="LYU128" s="74"/>
      <c r="LYV128" s="74"/>
      <c r="LYW128" s="77"/>
      <c r="LYX128" s="77"/>
      <c r="LYY128" s="11"/>
      <c r="LZE128" s="73"/>
      <c r="LZF128" s="73"/>
      <c r="LZG128" s="73"/>
      <c r="LZH128" s="73"/>
      <c r="LZI128" s="74"/>
      <c r="LZJ128" s="74"/>
      <c r="LZK128" s="77"/>
      <c r="LZL128" s="77"/>
      <c r="LZM128" s="11"/>
      <c r="LZS128" s="73"/>
      <c r="LZT128" s="73"/>
      <c r="LZU128" s="73"/>
      <c r="LZV128" s="73"/>
      <c r="LZW128" s="74"/>
      <c r="LZX128" s="74"/>
      <c r="LZY128" s="77"/>
      <c r="LZZ128" s="77"/>
      <c r="MAA128" s="11"/>
      <c r="MAG128" s="73"/>
      <c r="MAH128" s="73"/>
      <c r="MAI128" s="73"/>
      <c r="MAJ128" s="73"/>
      <c r="MAK128" s="74"/>
      <c r="MAL128" s="74"/>
      <c r="MAM128" s="77"/>
      <c r="MAN128" s="77"/>
      <c r="MAO128" s="11"/>
      <c r="MAU128" s="73"/>
      <c r="MAV128" s="73"/>
      <c r="MAW128" s="73"/>
      <c r="MAX128" s="73"/>
      <c r="MAY128" s="74"/>
      <c r="MAZ128" s="74"/>
      <c r="MBA128" s="77"/>
      <c r="MBB128" s="77"/>
      <c r="MBC128" s="11"/>
      <c r="MBI128" s="73"/>
      <c r="MBJ128" s="73"/>
      <c r="MBK128" s="73"/>
      <c r="MBL128" s="73"/>
      <c r="MBM128" s="74"/>
      <c r="MBN128" s="74"/>
      <c r="MBO128" s="77"/>
      <c r="MBP128" s="77"/>
      <c r="MBQ128" s="11"/>
      <c r="MBW128" s="73"/>
      <c r="MBX128" s="73"/>
      <c r="MBY128" s="73"/>
      <c r="MBZ128" s="73"/>
      <c r="MCA128" s="74"/>
      <c r="MCB128" s="74"/>
      <c r="MCC128" s="77"/>
      <c r="MCD128" s="77"/>
      <c r="MCE128" s="11"/>
      <c r="MCK128" s="73"/>
      <c r="MCL128" s="73"/>
      <c r="MCM128" s="73"/>
      <c r="MCN128" s="73"/>
      <c r="MCO128" s="74"/>
      <c r="MCP128" s="74"/>
      <c r="MCQ128" s="77"/>
      <c r="MCR128" s="77"/>
      <c r="MCS128" s="11"/>
      <c r="MCY128" s="73"/>
      <c r="MCZ128" s="73"/>
      <c r="MDA128" s="73"/>
      <c r="MDB128" s="73"/>
      <c r="MDC128" s="74"/>
      <c r="MDD128" s="74"/>
      <c r="MDE128" s="77"/>
      <c r="MDF128" s="77"/>
      <c r="MDG128" s="11"/>
      <c r="MDM128" s="73"/>
      <c r="MDN128" s="73"/>
      <c r="MDO128" s="73"/>
      <c r="MDP128" s="73"/>
      <c r="MDQ128" s="74"/>
      <c r="MDR128" s="74"/>
      <c r="MDS128" s="77"/>
      <c r="MDT128" s="77"/>
      <c r="MDU128" s="11"/>
      <c r="MEA128" s="73"/>
      <c r="MEB128" s="73"/>
      <c r="MEC128" s="73"/>
      <c r="MED128" s="73"/>
      <c r="MEE128" s="74"/>
      <c r="MEF128" s="74"/>
      <c r="MEG128" s="77"/>
      <c r="MEH128" s="77"/>
      <c r="MEI128" s="11"/>
      <c r="MEO128" s="73"/>
      <c r="MEP128" s="73"/>
      <c r="MEQ128" s="73"/>
      <c r="MER128" s="73"/>
      <c r="MES128" s="74"/>
      <c r="MET128" s="74"/>
      <c r="MEU128" s="77"/>
      <c r="MEV128" s="77"/>
      <c r="MEW128" s="11"/>
      <c r="MFC128" s="73"/>
      <c r="MFD128" s="73"/>
      <c r="MFE128" s="73"/>
      <c r="MFF128" s="73"/>
      <c r="MFG128" s="74"/>
      <c r="MFH128" s="74"/>
      <c r="MFI128" s="77"/>
      <c r="MFJ128" s="77"/>
      <c r="MFK128" s="11"/>
      <c r="MFQ128" s="73"/>
      <c r="MFR128" s="73"/>
      <c r="MFS128" s="73"/>
      <c r="MFT128" s="73"/>
      <c r="MFU128" s="74"/>
      <c r="MFV128" s="74"/>
      <c r="MFW128" s="77"/>
      <c r="MFX128" s="77"/>
      <c r="MFY128" s="11"/>
      <c r="MGE128" s="73"/>
      <c r="MGF128" s="73"/>
      <c r="MGG128" s="73"/>
      <c r="MGH128" s="73"/>
      <c r="MGI128" s="74"/>
      <c r="MGJ128" s="74"/>
      <c r="MGK128" s="77"/>
      <c r="MGL128" s="77"/>
      <c r="MGM128" s="11"/>
      <c r="MGS128" s="73"/>
      <c r="MGT128" s="73"/>
      <c r="MGU128" s="73"/>
      <c r="MGV128" s="73"/>
      <c r="MGW128" s="74"/>
      <c r="MGX128" s="74"/>
      <c r="MGY128" s="77"/>
      <c r="MGZ128" s="77"/>
      <c r="MHA128" s="11"/>
      <c r="MHG128" s="73"/>
      <c r="MHH128" s="73"/>
      <c r="MHI128" s="73"/>
      <c r="MHJ128" s="73"/>
      <c r="MHK128" s="74"/>
      <c r="MHL128" s="74"/>
      <c r="MHM128" s="77"/>
      <c r="MHN128" s="77"/>
      <c r="MHO128" s="11"/>
      <c r="MHU128" s="73"/>
      <c r="MHV128" s="73"/>
      <c r="MHW128" s="73"/>
      <c r="MHX128" s="73"/>
      <c r="MHY128" s="74"/>
      <c r="MHZ128" s="74"/>
      <c r="MIA128" s="77"/>
      <c r="MIB128" s="77"/>
      <c r="MIC128" s="11"/>
      <c r="MII128" s="73"/>
      <c r="MIJ128" s="73"/>
      <c r="MIK128" s="73"/>
      <c r="MIL128" s="73"/>
      <c r="MIM128" s="74"/>
      <c r="MIN128" s="74"/>
      <c r="MIO128" s="77"/>
      <c r="MIP128" s="77"/>
      <c r="MIQ128" s="11"/>
      <c r="MIW128" s="73"/>
      <c r="MIX128" s="73"/>
      <c r="MIY128" s="73"/>
      <c r="MIZ128" s="73"/>
      <c r="MJA128" s="74"/>
      <c r="MJB128" s="74"/>
      <c r="MJC128" s="77"/>
      <c r="MJD128" s="77"/>
      <c r="MJE128" s="11"/>
      <c r="MJK128" s="73"/>
      <c r="MJL128" s="73"/>
      <c r="MJM128" s="73"/>
      <c r="MJN128" s="73"/>
      <c r="MJO128" s="74"/>
      <c r="MJP128" s="74"/>
      <c r="MJQ128" s="77"/>
      <c r="MJR128" s="77"/>
      <c r="MJS128" s="11"/>
      <c r="MJY128" s="73"/>
      <c r="MJZ128" s="73"/>
      <c r="MKA128" s="73"/>
      <c r="MKB128" s="73"/>
      <c r="MKC128" s="74"/>
      <c r="MKD128" s="74"/>
      <c r="MKE128" s="77"/>
      <c r="MKF128" s="77"/>
      <c r="MKG128" s="11"/>
      <c r="MKM128" s="73"/>
      <c r="MKN128" s="73"/>
      <c r="MKO128" s="73"/>
      <c r="MKP128" s="73"/>
      <c r="MKQ128" s="74"/>
      <c r="MKR128" s="74"/>
      <c r="MKS128" s="77"/>
      <c r="MKT128" s="77"/>
      <c r="MKU128" s="11"/>
      <c r="MLA128" s="73"/>
      <c r="MLB128" s="73"/>
      <c r="MLC128" s="73"/>
      <c r="MLD128" s="73"/>
      <c r="MLE128" s="74"/>
      <c r="MLF128" s="74"/>
      <c r="MLG128" s="77"/>
      <c r="MLH128" s="77"/>
      <c r="MLI128" s="11"/>
      <c r="MLO128" s="73"/>
      <c r="MLP128" s="73"/>
      <c r="MLQ128" s="73"/>
      <c r="MLR128" s="73"/>
      <c r="MLS128" s="74"/>
      <c r="MLT128" s="74"/>
      <c r="MLU128" s="77"/>
      <c r="MLV128" s="77"/>
      <c r="MLW128" s="11"/>
      <c r="MMC128" s="73"/>
      <c r="MMD128" s="73"/>
      <c r="MME128" s="73"/>
      <c r="MMF128" s="73"/>
      <c r="MMG128" s="74"/>
      <c r="MMH128" s="74"/>
      <c r="MMI128" s="77"/>
      <c r="MMJ128" s="77"/>
      <c r="MMK128" s="11"/>
      <c r="MMQ128" s="73"/>
      <c r="MMR128" s="73"/>
      <c r="MMS128" s="73"/>
      <c r="MMT128" s="73"/>
      <c r="MMU128" s="74"/>
      <c r="MMV128" s="74"/>
      <c r="MMW128" s="77"/>
      <c r="MMX128" s="77"/>
      <c r="MMY128" s="11"/>
      <c r="MNE128" s="73"/>
      <c r="MNF128" s="73"/>
      <c r="MNG128" s="73"/>
      <c r="MNH128" s="73"/>
      <c r="MNI128" s="74"/>
      <c r="MNJ128" s="74"/>
      <c r="MNK128" s="77"/>
      <c r="MNL128" s="77"/>
      <c r="MNM128" s="11"/>
      <c r="MNS128" s="73"/>
      <c r="MNT128" s="73"/>
      <c r="MNU128" s="73"/>
      <c r="MNV128" s="73"/>
      <c r="MNW128" s="74"/>
      <c r="MNX128" s="74"/>
      <c r="MNY128" s="77"/>
      <c r="MNZ128" s="77"/>
      <c r="MOA128" s="11"/>
      <c r="MOG128" s="73"/>
      <c r="MOH128" s="73"/>
      <c r="MOI128" s="73"/>
      <c r="MOJ128" s="73"/>
      <c r="MOK128" s="74"/>
      <c r="MOL128" s="74"/>
      <c r="MOM128" s="77"/>
      <c r="MON128" s="77"/>
      <c r="MOO128" s="11"/>
      <c r="MOU128" s="73"/>
      <c r="MOV128" s="73"/>
      <c r="MOW128" s="73"/>
      <c r="MOX128" s="73"/>
      <c r="MOY128" s="74"/>
      <c r="MOZ128" s="74"/>
      <c r="MPA128" s="77"/>
      <c r="MPB128" s="77"/>
      <c r="MPC128" s="11"/>
      <c r="MPI128" s="73"/>
      <c r="MPJ128" s="73"/>
      <c r="MPK128" s="73"/>
      <c r="MPL128" s="73"/>
      <c r="MPM128" s="74"/>
      <c r="MPN128" s="74"/>
      <c r="MPO128" s="77"/>
      <c r="MPP128" s="77"/>
      <c r="MPQ128" s="11"/>
      <c r="MPW128" s="73"/>
      <c r="MPX128" s="73"/>
      <c r="MPY128" s="73"/>
      <c r="MPZ128" s="73"/>
      <c r="MQA128" s="74"/>
      <c r="MQB128" s="74"/>
      <c r="MQC128" s="77"/>
      <c r="MQD128" s="77"/>
      <c r="MQE128" s="11"/>
      <c r="MQK128" s="73"/>
      <c r="MQL128" s="73"/>
      <c r="MQM128" s="73"/>
      <c r="MQN128" s="73"/>
      <c r="MQO128" s="74"/>
      <c r="MQP128" s="74"/>
      <c r="MQQ128" s="77"/>
      <c r="MQR128" s="77"/>
      <c r="MQS128" s="11"/>
      <c r="MQY128" s="73"/>
      <c r="MQZ128" s="73"/>
      <c r="MRA128" s="73"/>
      <c r="MRB128" s="73"/>
      <c r="MRC128" s="74"/>
      <c r="MRD128" s="74"/>
      <c r="MRE128" s="77"/>
      <c r="MRF128" s="77"/>
      <c r="MRG128" s="11"/>
      <c r="MRM128" s="73"/>
      <c r="MRN128" s="73"/>
      <c r="MRO128" s="73"/>
      <c r="MRP128" s="73"/>
      <c r="MRQ128" s="74"/>
      <c r="MRR128" s="74"/>
      <c r="MRS128" s="77"/>
      <c r="MRT128" s="77"/>
      <c r="MRU128" s="11"/>
      <c r="MSA128" s="73"/>
      <c r="MSB128" s="73"/>
      <c r="MSC128" s="73"/>
      <c r="MSD128" s="73"/>
      <c r="MSE128" s="74"/>
      <c r="MSF128" s="74"/>
      <c r="MSG128" s="77"/>
      <c r="MSH128" s="77"/>
      <c r="MSI128" s="11"/>
      <c r="MSO128" s="73"/>
      <c r="MSP128" s="73"/>
      <c r="MSQ128" s="73"/>
      <c r="MSR128" s="73"/>
      <c r="MSS128" s="74"/>
      <c r="MST128" s="74"/>
      <c r="MSU128" s="77"/>
      <c r="MSV128" s="77"/>
      <c r="MSW128" s="11"/>
      <c r="MTC128" s="73"/>
      <c r="MTD128" s="73"/>
      <c r="MTE128" s="73"/>
      <c r="MTF128" s="73"/>
      <c r="MTG128" s="74"/>
      <c r="MTH128" s="74"/>
      <c r="MTI128" s="77"/>
      <c r="MTJ128" s="77"/>
      <c r="MTK128" s="11"/>
      <c r="MTQ128" s="73"/>
      <c r="MTR128" s="73"/>
      <c r="MTS128" s="73"/>
      <c r="MTT128" s="73"/>
      <c r="MTU128" s="74"/>
      <c r="MTV128" s="74"/>
      <c r="MTW128" s="77"/>
      <c r="MTX128" s="77"/>
      <c r="MTY128" s="11"/>
      <c r="MUE128" s="73"/>
      <c r="MUF128" s="73"/>
      <c r="MUG128" s="73"/>
      <c r="MUH128" s="73"/>
      <c r="MUI128" s="74"/>
      <c r="MUJ128" s="74"/>
      <c r="MUK128" s="77"/>
      <c r="MUL128" s="77"/>
      <c r="MUM128" s="11"/>
      <c r="MUS128" s="73"/>
      <c r="MUT128" s="73"/>
      <c r="MUU128" s="73"/>
      <c r="MUV128" s="73"/>
      <c r="MUW128" s="74"/>
      <c r="MUX128" s="74"/>
      <c r="MUY128" s="77"/>
      <c r="MUZ128" s="77"/>
      <c r="MVA128" s="11"/>
      <c r="MVG128" s="73"/>
      <c r="MVH128" s="73"/>
      <c r="MVI128" s="73"/>
      <c r="MVJ128" s="73"/>
      <c r="MVK128" s="74"/>
      <c r="MVL128" s="74"/>
      <c r="MVM128" s="77"/>
      <c r="MVN128" s="77"/>
      <c r="MVO128" s="11"/>
      <c r="MVU128" s="73"/>
      <c r="MVV128" s="73"/>
      <c r="MVW128" s="73"/>
      <c r="MVX128" s="73"/>
      <c r="MVY128" s="74"/>
      <c r="MVZ128" s="74"/>
      <c r="MWA128" s="77"/>
      <c r="MWB128" s="77"/>
      <c r="MWC128" s="11"/>
      <c r="MWI128" s="73"/>
      <c r="MWJ128" s="73"/>
      <c r="MWK128" s="73"/>
      <c r="MWL128" s="73"/>
      <c r="MWM128" s="74"/>
      <c r="MWN128" s="74"/>
      <c r="MWO128" s="77"/>
      <c r="MWP128" s="77"/>
      <c r="MWQ128" s="11"/>
      <c r="MWW128" s="73"/>
      <c r="MWX128" s="73"/>
      <c r="MWY128" s="73"/>
      <c r="MWZ128" s="73"/>
      <c r="MXA128" s="74"/>
      <c r="MXB128" s="74"/>
      <c r="MXC128" s="77"/>
      <c r="MXD128" s="77"/>
      <c r="MXE128" s="11"/>
      <c r="MXK128" s="73"/>
      <c r="MXL128" s="73"/>
      <c r="MXM128" s="73"/>
      <c r="MXN128" s="73"/>
      <c r="MXO128" s="74"/>
      <c r="MXP128" s="74"/>
      <c r="MXQ128" s="77"/>
      <c r="MXR128" s="77"/>
      <c r="MXS128" s="11"/>
      <c r="MXY128" s="73"/>
      <c r="MXZ128" s="73"/>
      <c r="MYA128" s="73"/>
      <c r="MYB128" s="73"/>
      <c r="MYC128" s="74"/>
      <c r="MYD128" s="74"/>
      <c r="MYE128" s="77"/>
      <c r="MYF128" s="77"/>
      <c r="MYG128" s="11"/>
      <c r="MYM128" s="73"/>
      <c r="MYN128" s="73"/>
      <c r="MYO128" s="73"/>
      <c r="MYP128" s="73"/>
      <c r="MYQ128" s="74"/>
      <c r="MYR128" s="74"/>
      <c r="MYS128" s="77"/>
      <c r="MYT128" s="77"/>
      <c r="MYU128" s="11"/>
      <c r="MZA128" s="73"/>
      <c r="MZB128" s="73"/>
      <c r="MZC128" s="73"/>
      <c r="MZD128" s="73"/>
      <c r="MZE128" s="74"/>
      <c r="MZF128" s="74"/>
      <c r="MZG128" s="77"/>
      <c r="MZH128" s="77"/>
      <c r="MZI128" s="11"/>
      <c r="MZO128" s="73"/>
      <c r="MZP128" s="73"/>
      <c r="MZQ128" s="73"/>
      <c r="MZR128" s="73"/>
      <c r="MZS128" s="74"/>
      <c r="MZT128" s="74"/>
      <c r="MZU128" s="77"/>
      <c r="MZV128" s="77"/>
      <c r="MZW128" s="11"/>
      <c r="NAC128" s="73"/>
      <c r="NAD128" s="73"/>
      <c r="NAE128" s="73"/>
      <c r="NAF128" s="73"/>
      <c r="NAG128" s="74"/>
      <c r="NAH128" s="74"/>
      <c r="NAI128" s="77"/>
      <c r="NAJ128" s="77"/>
      <c r="NAK128" s="11"/>
      <c r="NAQ128" s="73"/>
      <c r="NAR128" s="73"/>
      <c r="NAS128" s="73"/>
      <c r="NAT128" s="73"/>
      <c r="NAU128" s="74"/>
      <c r="NAV128" s="74"/>
      <c r="NAW128" s="77"/>
      <c r="NAX128" s="77"/>
      <c r="NAY128" s="11"/>
      <c r="NBE128" s="73"/>
      <c r="NBF128" s="73"/>
      <c r="NBG128" s="73"/>
      <c r="NBH128" s="73"/>
      <c r="NBI128" s="74"/>
      <c r="NBJ128" s="74"/>
      <c r="NBK128" s="77"/>
      <c r="NBL128" s="77"/>
      <c r="NBM128" s="11"/>
      <c r="NBS128" s="73"/>
      <c r="NBT128" s="73"/>
      <c r="NBU128" s="73"/>
      <c r="NBV128" s="73"/>
      <c r="NBW128" s="74"/>
      <c r="NBX128" s="74"/>
      <c r="NBY128" s="77"/>
      <c r="NBZ128" s="77"/>
      <c r="NCA128" s="11"/>
      <c r="NCG128" s="73"/>
      <c r="NCH128" s="73"/>
      <c r="NCI128" s="73"/>
      <c r="NCJ128" s="73"/>
      <c r="NCK128" s="74"/>
      <c r="NCL128" s="74"/>
      <c r="NCM128" s="77"/>
      <c r="NCN128" s="77"/>
      <c r="NCO128" s="11"/>
      <c r="NCU128" s="73"/>
      <c r="NCV128" s="73"/>
      <c r="NCW128" s="73"/>
      <c r="NCX128" s="73"/>
      <c r="NCY128" s="74"/>
      <c r="NCZ128" s="74"/>
      <c r="NDA128" s="77"/>
      <c r="NDB128" s="77"/>
      <c r="NDC128" s="11"/>
      <c r="NDI128" s="73"/>
      <c r="NDJ128" s="73"/>
      <c r="NDK128" s="73"/>
      <c r="NDL128" s="73"/>
      <c r="NDM128" s="74"/>
      <c r="NDN128" s="74"/>
      <c r="NDO128" s="77"/>
      <c r="NDP128" s="77"/>
      <c r="NDQ128" s="11"/>
      <c r="NDW128" s="73"/>
      <c r="NDX128" s="73"/>
      <c r="NDY128" s="73"/>
      <c r="NDZ128" s="73"/>
      <c r="NEA128" s="74"/>
      <c r="NEB128" s="74"/>
      <c r="NEC128" s="77"/>
      <c r="NED128" s="77"/>
      <c r="NEE128" s="11"/>
      <c r="NEK128" s="73"/>
      <c r="NEL128" s="73"/>
      <c r="NEM128" s="73"/>
      <c r="NEN128" s="73"/>
      <c r="NEO128" s="74"/>
      <c r="NEP128" s="74"/>
      <c r="NEQ128" s="77"/>
      <c r="NER128" s="77"/>
      <c r="NES128" s="11"/>
      <c r="NEY128" s="73"/>
      <c r="NEZ128" s="73"/>
      <c r="NFA128" s="73"/>
      <c r="NFB128" s="73"/>
      <c r="NFC128" s="74"/>
      <c r="NFD128" s="74"/>
      <c r="NFE128" s="77"/>
      <c r="NFF128" s="77"/>
      <c r="NFG128" s="11"/>
      <c r="NFM128" s="73"/>
      <c r="NFN128" s="73"/>
      <c r="NFO128" s="73"/>
      <c r="NFP128" s="73"/>
      <c r="NFQ128" s="74"/>
      <c r="NFR128" s="74"/>
      <c r="NFS128" s="77"/>
      <c r="NFT128" s="77"/>
      <c r="NFU128" s="11"/>
      <c r="NGA128" s="73"/>
      <c r="NGB128" s="73"/>
      <c r="NGC128" s="73"/>
      <c r="NGD128" s="73"/>
      <c r="NGE128" s="74"/>
      <c r="NGF128" s="74"/>
      <c r="NGG128" s="77"/>
      <c r="NGH128" s="77"/>
      <c r="NGI128" s="11"/>
      <c r="NGO128" s="73"/>
      <c r="NGP128" s="73"/>
      <c r="NGQ128" s="73"/>
      <c r="NGR128" s="73"/>
      <c r="NGS128" s="74"/>
      <c r="NGT128" s="74"/>
      <c r="NGU128" s="77"/>
      <c r="NGV128" s="77"/>
      <c r="NGW128" s="11"/>
      <c r="NHC128" s="73"/>
      <c r="NHD128" s="73"/>
      <c r="NHE128" s="73"/>
      <c r="NHF128" s="73"/>
      <c r="NHG128" s="74"/>
      <c r="NHH128" s="74"/>
      <c r="NHI128" s="77"/>
      <c r="NHJ128" s="77"/>
      <c r="NHK128" s="11"/>
      <c r="NHQ128" s="73"/>
      <c r="NHR128" s="73"/>
      <c r="NHS128" s="73"/>
      <c r="NHT128" s="73"/>
      <c r="NHU128" s="74"/>
      <c r="NHV128" s="74"/>
      <c r="NHW128" s="77"/>
      <c r="NHX128" s="77"/>
      <c r="NHY128" s="11"/>
      <c r="NIE128" s="73"/>
      <c r="NIF128" s="73"/>
      <c r="NIG128" s="73"/>
      <c r="NIH128" s="73"/>
      <c r="NII128" s="74"/>
      <c r="NIJ128" s="74"/>
      <c r="NIK128" s="77"/>
      <c r="NIL128" s="77"/>
      <c r="NIM128" s="11"/>
      <c r="NIS128" s="73"/>
      <c r="NIT128" s="73"/>
      <c r="NIU128" s="73"/>
      <c r="NIV128" s="73"/>
      <c r="NIW128" s="74"/>
      <c r="NIX128" s="74"/>
      <c r="NIY128" s="77"/>
      <c r="NIZ128" s="77"/>
      <c r="NJA128" s="11"/>
      <c r="NJG128" s="73"/>
      <c r="NJH128" s="73"/>
      <c r="NJI128" s="73"/>
      <c r="NJJ128" s="73"/>
      <c r="NJK128" s="74"/>
      <c r="NJL128" s="74"/>
      <c r="NJM128" s="77"/>
      <c r="NJN128" s="77"/>
      <c r="NJO128" s="11"/>
      <c r="NJU128" s="73"/>
      <c r="NJV128" s="73"/>
      <c r="NJW128" s="73"/>
      <c r="NJX128" s="73"/>
      <c r="NJY128" s="74"/>
      <c r="NJZ128" s="74"/>
      <c r="NKA128" s="77"/>
      <c r="NKB128" s="77"/>
      <c r="NKC128" s="11"/>
      <c r="NKI128" s="73"/>
      <c r="NKJ128" s="73"/>
      <c r="NKK128" s="73"/>
      <c r="NKL128" s="73"/>
      <c r="NKM128" s="74"/>
      <c r="NKN128" s="74"/>
      <c r="NKO128" s="77"/>
      <c r="NKP128" s="77"/>
      <c r="NKQ128" s="11"/>
      <c r="NKW128" s="73"/>
      <c r="NKX128" s="73"/>
      <c r="NKY128" s="73"/>
      <c r="NKZ128" s="73"/>
      <c r="NLA128" s="74"/>
      <c r="NLB128" s="74"/>
      <c r="NLC128" s="77"/>
      <c r="NLD128" s="77"/>
      <c r="NLE128" s="11"/>
      <c r="NLK128" s="73"/>
      <c r="NLL128" s="73"/>
      <c r="NLM128" s="73"/>
      <c r="NLN128" s="73"/>
      <c r="NLO128" s="74"/>
      <c r="NLP128" s="74"/>
      <c r="NLQ128" s="77"/>
      <c r="NLR128" s="77"/>
      <c r="NLS128" s="11"/>
      <c r="NLY128" s="73"/>
      <c r="NLZ128" s="73"/>
      <c r="NMA128" s="73"/>
      <c r="NMB128" s="73"/>
      <c r="NMC128" s="74"/>
      <c r="NMD128" s="74"/>
      <c r="NME128" s="77"/>
      <c r="NMF128" s="77"/>
      <c r="NMG128" s="11"/>
      <c r="NMM128" s="73"/>
      <c r="NMN128" s="73"/>
      <c r="NMO128" s="73"/>
      <c r="NMP128" s="73"/>
      <c r="NMQ128" s="74"/>
      <c r="NMR128" s="74"/>
      <c r="NMS128" s="77"/>
      <c r="NMT128" s="77"/>
      <c r="NMU128" s="11"/>
      <c r="NNA128" s="73"/>
      <c r="NNB128" s="73"/>
      <c r="NNC128" s="73"/>
      <c r="NND128" s="73"/>
      <c r="NNE128" s="74"/>
      <c r="NNF128" s="74"/>
      <c r="NNG128" s="77"/>
      <c r="NNH128" s="77"/>
      <c r="NNI128" s="11"/>
      <c r="NNO128" s="73"/>
      <c r="NNP128" s="73"/>
      <c r="NNQ128" s="73"/>
      <c r="NNR128" s="73"/>
      <c r="NNS128" s="74"/>
      <c r="NNT128" s="74"/>
      <c r="NNU128" s="77"/>
      <c r="NNV128" s="77"/>
      <c r="NNW128" s="11"/>
      <c r="NOC128" s="73"/>
      <c r="NOD128" s="73"/>
      <c r="NOE128" s="73"/>
      <c r="NOF128" s="73"/>
      <c r="NOG128" s="74"/>
      <c r="NOH128" s="74"/>
      <c r="NOI128" s="77"/>
      <c r="NOJ128" s="77"/>
      <c r="NOK128" s="11"/>
      <c r="NOQ128" s="73"/>
      <c r="NOR128" s="73"/>
      <c r="NOS128" s="73"/>
      <c r="NOT128" s="73"/>
      <c r="NOU128" s="74"/>
      <c r="NOV128" s="74"/>
      <c r="NOW128" s="77"/>
      <c r="NOX128" s="77"/>
      <c r="NOY128" s="11"/>
      <c r="NPE128" s="73"/>
      <c r="NPF128" s="73"/>
      <c r="NPG128" s="73"/>
      <c r="NPH128" s="73"/>
      <c r="NPI128" s="74"/>
      <c r="NPJ128" s="74"/>
      <c r="NPK128" s="77"/>
      <c r="NPL128" s="77"/>
      <c r="NPM128" s="11"/>
      <c r="NPS128" s="73"/>
      <c r="NPT128" s="73"/>
      <c r="NPU128" s="73"/>
      <c r="NPV128" s="73"/>
      <c r="NPW128" s="74"/>
      <c r="NPX128" s="74"/>
      <c r="NPY128" s="77"/>
      <c r="NPZ128" s="77"/>
      <c r="NQA128" s="11"/>
      <c r="NQG128" s="73"/>
      <c r="NQH128" s="73"/>
      <c r="NQI128" s="73"/>
      <c r="NQJ128" s="73"/>
      <c r="NQK128" s="74"/>
      <c r="NQL128" s="74"/>
      <c r="NQM128" s="77"/>
      <c r="NQN128" s="77"/>
      <c r="NQO128" s="11"/>
      <c r="NQU128" s="73"/>
      <c r="NQV128" s="73"/>
      <c r="NQW128" s="73"/>
      <c r="NQX128" s="73"/>
      <c r="NQY128" s="74"/>
      <c r="NQZ128" s="74"/>
      <c r="NRA128" s="77"/>
      <c r="NRB128" s="77"/>
      <c r="NRC128" s="11"/>
      <c r="NRI128" s="73"/>
      <c r="NRJ128" s="73"/>
      <c r="NRK128" s="73"/>
      <c r="NRL128" s="73"/>
      <c r="NRM128" s="74"/>
      <c r="NRN128" s="74"/>
      <c r="NRO128" s="77"/>
      <c r="NRP128" s="77"/>
      <c r="NRQ128" s="11"/>
      <c r="NRW128" s="73"/>
      <c r="NRX128" s="73"/>
      <c r="NRY128" s="73"/>
      <c r="NRZ128" s="73"/>
      <c r="NSA128" s="74"/>
      <c r="NSB128" s="74"/>
      <c r="NSC128" s="77"/>
      <c r="NSD128" s="77"/>
      <c r="NSE128" s="11"/>
      <c r="NSK128" s="73"/>
      <c r="NSL128" s="73"/>
      <c r="NSM128" s="73"/>
      <c r="NSN128" s="73"/>
      <c r="NSO128" s="74"/>
      <c r="NSP128" s="74"/>
      <c r="NSQ128" s="77"/>
      <c r="NSR128" s="77"/>
      <c r="NSS128" s="11"/>
      <c r="NSY128" s="73"/>
      <c r="NSZ128" s="73"/>
      <c r="NTA128" s="73"/>
      <c r="NTB128" s="73"/>
      <c r="NTC128" s="74"/>
      <c r="NTD128" s="74"/>
      <c r="NTE128" s="77"/>
      <c r="NTF128" s="77"/>
      <c r="NTG128" s="11"/>
      <c r="NTM128" s="73"/>
      <c r="NTN128" s="73"/>
      <c r="NTO128" s="73"/>
      <c r="NTP128" s="73"/>
      <c r="NTQ128" s="74"/>
      <c r="NTR128" s="74"/>
      <c r="NTS128" s="77"/>
      <c r="NTT128" s="77"/>
      <c r="NTU128" s="11"/>
      <c r="NUA128" s="73"/>
      <c r="NUB128" s="73"/>
      <c r="NUC128" s="73"/>
      <c r="NUD128" s="73"/>
      <c r="NUE128" s="74"/>
      <c r="NUF128" s="74"/>
      <c r="NUG128" s="77"/>
      <c r="NUH128" s="77"/>
      <c r="NUI128" s="11"/>
      <c r="NUO128" s="73"/>
      <c r="NUP128" s="73"/>
      <c r="NUQ128" s="73"/>
      <c r="NUR128" s="73"/>
      <c r="NUS128" s="74"/>
      <c r="NUT128" s="74"/>
      <c r="NUU128" s="77"/>
      <c r="NUV128" s="77"/>
      <c r="NUW128" s="11"/>
      <c r="NVC128" s="73"/>
      <c r="NVD128" s="73"/>
      <c r="NVE128" s="73"/>
      <c r="NVF128" s="73"/>
      <c r="NVG128" s="74"/>
      <c r="NVH128" s="74"/>
      <c r="NVI128" s="77"/>
      <c r="NVJ128" s="77"/>
      <c r="NVK128" s="11"/>
      <c r="NVQ128" s="73"/>
      <c r="NVR128" s="73"/>
      <c r="NVS128" s="73"/>
      <c r="NVT128" s="73"/>
      <c r="NVU128" s="74"/>
      <c r="NVV128" s="74"/>
      <c r="NVW128" s="77"/>
      <c r="NVX128" s="77"/>
      <c r="NVY128" s="11"/>
      <c r="NWE128" s="73"/>
      <c r="NWF128" s="73"/>
      <c r="NWG128" s="73"/>
      <c r="NWH128" s="73"/>
      <c r="NWI128" s="74"/>
      <c r="NWJ128" s="74"/>
      <c r="NWK128" s="77"/>
      <c r="NWL128" s="77"/>
      <c r="NWM128" s="11"/>
      <c r="NWS128" s="73"/>
      <c r="NWT128" s="73"/>
      <c r="NWU128" s="73"/>
      <c r="NWV128" s="73"/>
      <c r="NWW128" s="74"/>
      <c r="NWX128" s="74"/>
      <c r="NWY128" s="77"/>
      <c r="NWZ128" s="77"/>
      <c r="NXA128" s="11"/>
      <c r="NXG128" s="73"/>
      <c r="NXH128" s="73"/>
      <c r="NXI128" s="73"/>
      <c r="NXJ128" s="73"/>
      <c r="NXK128" s="74"/>
      <c r="NXL128" s="74"/>
      <c r="NXM128" s="77"/>
      <c r="NXN128" s="77"/>
      <c r="NXO128" s="11"/>
      <c r="NXU128" s="73"/>
      <c r="NXV128" s="73"/>
      <c r="NXW128" s="73"/>
      <c r="NXX128" s="73"/>
      <c r="NXY128" s="74"/>
      <c r="NXZ128" s="74"/>
      <c r="NYA128" s="77"/>
      <c r="NYB128" s="77"/>
      <c r="NYC128" s="11"/>
      <c r="NYI128" s="73"/>
      <c r="NYJ128" s="73"/>
      <c r="NYK128" s="73"/>
      <c r="NYL128" s="73"/>
      <c r="NYM128" s="74"/>
      <c r="NYN128" s="74"/>
      <c r="NYO128" s="77"/>
      <c r="NYP128" s="77"/>
      <c r="NYQ128" s="11"/>
      <c r="NYW128" s="73"/>
      <c r="NYX128" s="73"/>
      <c r="NYY128" s="73"/>
      <c r="NYZ128" s="73"/>
      <c r="NZA128" s="74"/>
      <c r="NZB128" s="74"/>
      <c r="NZC128" s="77"/>
      <c r="NZD128" s="77"/>
      <c r="NZE128" s="11"/>
      <c r="NZK128" s="73"/>
      <c r="NZL128" s="73"/>
      <c r="NZM128" s="73"/>
      <c r="NZN128" s="73"/>
      <c r="NZO128" s="74"/>
      <c r="NZP128" s="74"/>
      <c r="NZQ128" s="77"/>
      <c r="NZR128" s="77"/>
      <c r="NZS128" s="11"/>
      <c r="NZY128" s="73"/>
      <c r="NZZ128" s="73"/>
      <c r="OAA128" s="73"/>
      <c r="OAB128" s="73"/>
      <c r="OAC128" s="74"/>
      <c r="OAD128" s="74"/>
      <c r="OAE128" s="77"/>
      <c r="OAF128" s="77"/>
      <c r="OAG128" s="11"/>
      <c r="OAM128" s="73"/>
      <c r="OAN128" s="73"/>
      <c r="OAO128" s="73"/>
      <c r="OAP128" s="73"/>
      <c r="OAQ128" s="74"/>
      <c r="OAR128" s="74"/>
      <c r="OAS128" s="77"/>
      <c r="OAT128" s="77"/>
      <c r="OAU128" s="11"/>
      <c r="OBA128" s="73"/>
      <c r="OBB128" s="73"/>
      <c r="OBC128" s="73"/>
      <c r="OBD128" s="73"/>
      <c r="OBE128" s="74"/>
      <c r="OBF128" s="74"/>
      <c r="OBG128" s="77"/>
      <c r="OBH128" s="77"/>
      <c r="OBI128" s="11"/>
      <c r="OBO128" s="73"/>
      <c r="OBP128" s="73"/>
      <c r="OBQ128" s="73"/>
      <c r="OBR128" s="73"/>
      <c r="OBS128" s="74"/>
      <c r="OBT128" s="74"/>
      <c r="OBU128" s="77"/>
      <c r="OBV128" s="77"/>
      <c r="OBW128" s="11"/>
      <c r="OCC128" s="73"/>
      <c r="OCD128" s="73"/>
      <c r="OCE128" s="73"/>
      <c r="OCF128" s="73"/>
      <c r="OCG128" s="74"/>
      <c r="OCH128" s="74"/>
      <c r="OCI128" s="77"/>
      <c r="OCJ128" s="77"/>
      <c r="OCK128" s="11"/>
      <c r="OCQ128" s="73"/>
      <c r="OCR128" s="73"/>
      <c r="OCS128" s="73"/>
      <c r="OCT128" s="73"/>
      <c r="OCU128" s="74"/>
      <c r="OCV128" s="74"/>
      <c r="OCW128" s="77"/>
      <c r="OCX128" s="77"/>
      <c r="OCY128" s="11"/>
      <c r="ODE128" s="73"/>
      <c r="ODF128" s="73"/>
      <c r="ODG128" s="73"/>
      <c r="ODH128" s="73"/>
      <c r="ODI128" s="74"/>
      <c r="ODJ128" s="74"/>
      <c r="ODK128" s="77"/>
      <c r="ODL128" s="77"/>
      <c r="ODM128" s="11"/>
      <c r="ODS128" s="73"/>
      <c r="ODT128" s="73"/>
      <c r="ODU128" s="73"/>
      <c r="ODV128" s="73"/>
      <c r="ODW128" s="74"/>
      <c r="ODX128" s="74"/>
      <c r="ODY128" s="77"/>
      <c r="ODZ128" s="77"/>
      <c r="OEA128" s="11"/>
      <c r="OEG128" s="73"/>
      <c r="OEH128" s="73"/>
      <c r="OEI128" s="73"/>
      <c r="OEJ128" s="73"/>
      <c r="OEK128" s="74"/>
      <c r="OEL128" s="74"/>
      <c r="OEM128" s="77"/>
      <c r="OEN128" s="77"/>
      <c r="OEO128" s="11"/>
      <c r="OEU128" s="73"/>
      <c r="OEV128" s="73"/>
      <c r="OEW128" s="73"/>
      <c r="OEX128" s="73"/>
      <c r="OEY128" s="74"/>
      <c r="OEZ128" s="74"/>
      <c r="OFA128" s="77"/>
      <c r="OFB128" s="77"/>
      <c r="OFC128" s="11"/>
      <c r="OFI128" s="73"/>
      <c r="OFJ128" s="73"/>
      <c r="OFK128" s="73"/>
      <c r="OFL128" s="73"/>
      <c r="OFM128" s="74"/>
      <c r="OFN128" s="74"/>
      <c r="OFO128" s="77"/>
      <c r="OFP128" s="77"/>
      <c r="OFQ128" s="11"/>
      <c r="OFW128" s="73"/>
      <c r="OFX128" s="73"/>
      <c r="OFY128" s="73"/>
      <c r="OFZ128" s="73"/>
      <c r="OGA128" s="74"/>
      <c r="OGB128" s="74"/>
      <c r="OGC128" s="77"/>
      <c r="OGD128" s="77"/>
      <c r="OGE128" s="11"/>
      <c r="OGK128" s="73"/>
      <c r="OGL128" s="73"/>
      <c r="OGM128" s="73"/>
      <c r="OGN128" s="73"/>
      <c r="OGO128" s="74"/>
      <c r="OGP128" s="74"/>
      <c r="OGQ128" s="77"/>
      <c r="OGR128" s="77"/>
      <c r="OGS128" s="11"/>
      <c r="OGY128" s="73"/>
      <c r="OGZ128" s="73"/>
      <c r="OHA128" s="73"/>
      <c r="OHB128" s="73"/>
      <c r="OHC128" s="74"/>
      <c r="OHD128" s="74"/>
      <c r="OHE128" s="77"/>
      <c r="OHF128" s="77"/>
      <c r="OHG128" s="11"/>
      <c r="OHM128" s="73"/>
      <c r="OHN128" s="73"/>
      <c r="OHO128" s="73"/>
      <c r="OHP128" s="73"/>
      <c r="OHQ128" s="74"/>
      <c r="OHR128" s="74"/>
      <c r="OHS128" s="77"/>
      <c r="OHT128" s="77"/>
      <c r="OHU128" s="11"/>
      <c r="OIA128" s="73"/>
      <c r="OIB128" s="73"/>
      <c r="OIC128" s="73"/>
      <c r="OID128" s="73"/>
      <c r="OIE128" s="74"/>
      <c r="OIF128" s="74"/>
      <c r="OIG128" s="77"/>
      <c r="OIH128" s="77"/>
      <c r="OII128" s="11"/>
      <c r="OIO128" s="73"/>
      <c r="OIP128" s="73"/>
      <c r="OIQ128" s="73"/>
      <c r="OIR128" s="73"/>
      <c r="OIS128" s="74"/>
      <c r="OIT128" s="74"/>
      <c r="OIU128" s="77"/>
      <c r="OIV128" s="77"/>
      <c r="OIW128" s="11"/>
      <c r="OJC128" s="73"/>
      <c r="OJD128" s="73"/>
      <c r="OJE128" s="73"/>
      <c r="OJF128" s="73"/>
      <c r="OJG128" s="74"/>
      <c r="OJH128" s="74"/>
      <c r="OJI128" s="77"/>
      <c r="OJJ128" s="77"/>
      <c r="OJK128" s="11"/>
      <c r="OJQ128" s="73"/>
      <c r="OJR128" s="73"/>
      <c r="OJS128" s="73"/>
      <c r="OJT128" s="73"/>
      <c r="OJU128" s="74"/>
      <c r="OJV128" s="74"/>
      <c r="OJW128" s="77"/>
      <c r="OJX128" s="77"/>
      <c r="OJY128" s="11"/>
      <c r="OKE128" s="73"/>
      <c r="OKF128" s="73"/>
      <c r="OKG128" s="73"/>
      <c r="OKH128" s="73"/>
      <c r="OKI128" s="74"/>
      <c r="OKJ128" s="74"/>
      <c r="OKK128" s="77"/>
      <c r="OKL128" s="77"/>
      <c r="OKM128" s="11"/>
      <c r="OKS128" s="73"/>
      <c r="OKT128" s="73"/>
      <c r="OKU128" s="73"/>
      <c r="OKV128" s="73"/>
      <c r="OKW128" s="74"/>
      <c r="OKX128" s="74"/>
      <c r="OKY128" s="77"/>
      <c r="OKZ128" s="77"/>
      <c r="OLA128" s="11"/>
      <c r="OLG128" s="73"/>
      <c r="OLH128" s="73"/>
      <c r="OLI128" s="73"/>
      <c r="OLJ128" s="73"/>
      <c r="OLK128" s="74"/>
      <c r="OLL128" s="74"/>
      <c r="OLM128" s="77"/>
      <c r="OLN128" s="77"/>
      <c r="OLO128" s="11"/>
      <c r="OLU128" s="73"/>
      <c r="OLV128" s="73"/>
      <c r="OLW128" s="73"/>
      <c r="OLX128" s="73"/>
      <c r="OLY128" s="74"/>
      <c r="OLZ128" s="74"/>
      <c r="OMA128" s="77"/>
      <c r="OMB128" s="77"/>
      <c r="OMC128" s="11"/>
      <c r="OMI128" s="73"/>
      <c r="OMJ128" s="73"/>
      <c r="OMK128" s="73"/>
      <c r="OML128" s="73"/>
      <c r="OMM128" s="74"/>
      <c r="OMN128" s="74"/>
      <c r="OMO128" s="77"/>
      <c r="OMP128" s="77"/>
      <c r="OMQ128" s="11"/>
      <c r="OMW128" s="73"/>
      <c r="OMX128" s="73"/>
      <c r="OMY128" s="73"/>
      <c r="OMZ128" s="73"/>
      <c r="ONA128" s="74"/>
      <c r="ONB128" s="74"/>
      <c r="ONC128" s="77"/>
      <c r="OND128" s="77"/>
      <c r="ONE128" s="11"/>
      <c r="ONK128" s="73"/>
      <c r="ONL128" s="73"/>
      <c r="ONM128" s="73"/>
      <c r="ONN128" s="73"/>
      <c r="ONO128" s="74"/>
      <c r="ONP128" s="74"/>
      <c r="ONQ128" s="77"/>
      <c r="ONR128" s="77"/>
      <c r="ONS128" s="11"/>
      <c r="ONY128" s="73"/>
      <c r="ONZ128" s="73"/>
      <c r="OOA128" s="73"/>
      <c r="OOB128" s="73"/>
      <c r="OOC128" s="74"/>
      <c r="OOD128" s="74"/>
      <c r="OOE128" s="77"/>
      <c r="OOF128" s="77"/>
      <c r="OOG128" s="11"/>
      <c r="OOM128" s="73"/>
      <c r="OON128" s="73"/>
      <c r="OOO128" s="73"/>
      <c r="OOP128" s="73"/>
      <c r="OOQ128" s="74"/>
      <c r="OOR128" s="74"/>
      <c r="OOS128" s="77"/>
      <c r="OOT128" s="77"/>
      <c r="OOU128" s="11"/>
      <c r="OPA128" s="73"/>
      <c r="OPB128" s="73"/>
      <c r="OPC128" s="73"/>
      <c r="OPD128" s="73"/>
      <c r="OPE128" s="74"/>
      <c r="OPF128" s="74"/>
      <c r="OPG128" s="77"/>
      <c r="OPH128" s="77"/>
      <c r="OPI128" s="11"/>
      <c r="OPO128" s="73"/>
      <c r="OPP128" s="73"/>
      <c r="OPQ128" s="73"/>
      <c r="OPR128" s="73"/>
      <c r="OPS128" s="74"/>
      <c r="OPT128" s="74"/>
      <c r="OPU128" s="77"/>
      <c r="OPV128" s="77"/>
      <c r="OPW128" s="11"/>
      <c r="OQC128" s="73"/>
      <c r="OQD128" s="73"/>
      <c r="OQE128" s="73"/>
      <c r="OQF128" s="73"/>
      <c r="OQG128" s="74"/>
      <c r="OQH128" s="74"/>
      <c r="OQI128" s="77"/>
      <c r="OQJ128" s="77"/>
      <c r="OQK128" s="11"/>
      <c r="OQQ128" s="73"/>
      <c r="OQR128" s="73"/>
      <c r="OQS128" s="73"/>
      <c r="OQT128" s="73"/>
      <c r="OQU128" s="74"/>
      <c r="OQV128" s="74"/>
      <c r="OQW128" s="77"/>
      <c r="OQX128" s="77"/>
      <c r="OQY128" s="11"/>
      <c r="ORE128" s="73"/>
      <c r="ORF128" s="73"/>
      <c r="ORG128" s="73"/>
      <c r="ORH128" s="73"/>
      <c r="ORI128" s="74"/>
      <c r="ORJ128" s="74"/>
      <c r="ORK128" s="77"/>
      <c r="ORL128" s="77"/>
      <c r="ORM128" s="11"/>
      <c r="ORS128" s="73"/>
      <c r="ORT128" s="73"/>
      <c r="ORU128" s="73"/>
      <c r="ORV128" s="73"/>
      <c r="ORW128" s="74"/>
      <c r="ORX128" s="74"/>
      <c r="ORY128" s="77"/>
      <c r="ORZ128" s="77"/>
      <c r="OSA128" s="11"/>
      <c r="OSG128" s="73"/>
      <c r="OSH128" s="73"/>
      <c r="OSI128" s="73"/>
      <c r="OSJ128" s="73"/>
      <c r="OSK128" s="74"/>
      <c r="OSL128" s="74"/>
      <c r="OSM128" s="77"/>
      <c r="OSN128" s="77"/>
      <c r="OSO128" s="11"/>
      <c r="OSU128" s="73"/>
      <c r="OSV128" s="73"/>
      <c r="OSW128" s="73"/>
      <c r="OSX128" s="73"/>
      <c r="OSY128" s="74"/>
      <c r="OSZ128" s="74"/>
      <c r="OTA128" s="77"/>
      <c r="OTB128" s="77"/>
      <c r="OTC128" s="11"/>
      <c r="OTI128" s="73"/>
      <c r="OTJ128" s="73"/>
      <c r="OTK128" s="73"/>
      <c r="OTL128" s="73"/>
      <c r="OTM128" s="74"/>
      <c r="OTN128" s="74"/>
      <c r="OTO128" s="77"/>
      <c r="OTP128" s="77"/>
      <c r="OTQ128" s="11"/>
      <c r="OTW128" s="73"/>
      <c r="OTX128" s="73"/>
      <c r="OTY128" s="73"/>
      <c r="OTZ128" s="73"/>
      <c r="OUA128" s="74"/>
      <c r="OUB128" s="74"/>
      <c r="OUC128" s="77"/>
      <c r="OUD128" s="77"/>
      <c r="OUE128" s="11"/>
      <c r="OUK128" s="73"/>
      <c r="OUL128" s="73"/>
      <c r="OUM128" s="73"/>
      <c r="OUN128" s="73"/>
      <c r="OUO128" s="74"/>
      <c r="OUP128" s="74"/>
      <c r="OUQ128" s="77"/>
      <c r="OUR128" s="77"/>
      <c r="OUS128" s="11"/>
      <c r="OUY128" s="73"/>
      <c r="OUZ128" s="73"/>
      <c r="OVA128" s="73"/>
      <c r="OVB128" s="73"/>
      <c r="OVC128" s="74"/>
      <c r="OVD128" s="74"/>
      <c r="OVE128" s="77"/>
      <c r="OVF128" s="77"/>
      <c r="OVG128" s="11"/>
      <c r="OVM128" s="73"/>
      <c r="OVN128" s="73"/>
      <c r="OVO128" s="73"/>
      <c r="OVP128" s="73"/>
      <c r="OVQ128" s="74"/>
      <c r="OVR128" s="74"/>
      <c r="OVS128" s="77"/>
      <c r="OVT128" s="77"/>
      <c r="OVU128" s="11"/>
      <c r="OWA128" s="73"/>
      <c r="OWB128" s="73"/>
      <c r="OWC128" s="73"/>
      <c r="OWD128" s="73"/>
      <c r="OWE128" s="74"/>
      <c r="OWF128" s="74"/>
      <c r="OWG128" s="77"/>
      <c r="OWH128" s="77"/>
      <c r="OWI128" s="11"/>
      <c r="OWO128" s="73"/>
      <c r="OWP128" s="73"/>
      <c r="OWQ128" s="73"/>
      <c r="OWR128" s="73"/>
      <c r="OWS128" s="74"/>
      <c r="OWT128" s="74"/>
      <c r="OWU128" s="77"/>
      <c r="OWV128" s="77"/>
      <c r="OWW128" s="11"/>
      <c r="OXC128" s="73"/>
      <c r="OXD128" s="73"/>
      <c r="OXE128" s="73"/>
      <c r="OXF128" s="73"/>
      <c r="OXG128" s="74"/>
      <c r="OXH128" s="74"/>
      <c r="OXI128" s="77"/>
      <c r="OXJ128" s="77"/>
      <c r="OXK128" s="11"/>
      <c r="OXQ128" s="73"/>
      <c r="OXR128" s="73"/>
      <c r="OXS128" s="73"/>
      <c r="OXT128" s="73"/>
      <c r="OXU128" s="74"/>
      <c r="OXV128" s="74"/>
      <c r="OXW128" s="77"/>
      <c r="OXX128" s="77"/>
      <c r="OXY128" s="11"/>
      <c r="OYE128" s="73"/>
      <c r="OYF128" s="73"/>
      <c r="OYG128" s="73"/>
      <c r="OYH128" s="73"/>
      <c r="OYI128" s="74"/>
      <c r="OYJ128" s="74"/>
      <c r="OYK128" s="77"/>
      <c r="OYL128" s="77"/>
      <c r="OYM128" s="11"/>
      <c r="OYS128" s="73"/>
      <c r="OYT128" s="73"/>
      <c r="OYU128" s="73"/>
      <c r="OYV128" s="73"/>
      <c r="OYW128" s="74"/>
      <c r="OYX128" s="74"/>
      <c r="OYY128" s="77"/>
      <c r="OYZ128" s="77"/>
      <c r="OZA128" s="11"/>
      <c r="OZG128" s="73"/>
      <c r="OZH128" s="73"/>
      <c r="OZI128" s="73"/>
      <c r="OZJ128" s="73"/>
      <c r="OZK128" s="74"/>
      <c r="OZL128" s="74"/>
      <c r="OZM128" s="77"/>
      <c r="OZN128" s="77"/>
      <c r="OZO128" s="11"/>
      <c r="OZU128" s="73"/>
      <c r="OZV128" s="73"/>
      <c r="OZW128" s="73"/>
      <c r="OZX128" s="73"/>
      <c r="OZY128" s="74"/>
      <c r="OZZ128" s="74"/>
      <c r="PAA128" s="77"/>
      <c r="PAB128" s="77"/>
      <c r="PAC128" s="11"/>
      <c r="PAI128" s="73"/>
      <c r="PAJ128" s="73"/>
      <c r="PAK128" s="73"/>
      <c r="PAL128" s="73"/>
      <c r="PAM128" s="74"/>
      <c r="PAN128" s="74"/>
      <c r="PAO128" s="77"/>
      <c r="PAP128" s="77"/>
      <c r="PAQ128" s="11"/>
      <c r="PAW128" s="73"/>
      <c r="PAX128" s="73"/>
      <c r="PAY128" s="73"/>
      <c r="PAZ128" s="73"/>
      <c r="PBA128" s="74"/>
      <c r="PBB128" s="74"/>
      <c r="PBC128" s="77"/>
      <c r="PBD128" s="77"/>
      <c r="PBE128" s="11"/>
      <c r="PBK128" s="73"/>
      <c r="PBL128" s="73"/>
      <c r="PBM128" s="73"/>
      <c r="PBN128" s="73"/>
      <c r="PBO128" s="74"/>
      <c r="PBP128" s="74"/>
      <c r="PBQ128" s="77"/>
      <c r="PBR128" s="77"/>
      <c r="PBS128" s="11"/>
      <c r="PBY128" s="73"/>
      <c r="PBZ128" s="73"/>
      <c r="PCA128" s="73"/>
      <c r="PCB128" s="73"/>
      <c r="PCC128" s="74"/>
      <c r="PCD128" s="74"/>
      <c r="PCE128" s="77"/>
      <c r="PCF128" s="77"/>
      <c r="PCG128" s="11"/>
      <c r="PCM128" s="73"/>
      <c r="PCN128" s="73"/>
      <c r="PCO128" s="73"/>
      <c r="PCP128" s="73"/>
      <c r="PCQ128" s="74"/>
      <c r="PCR128" s="74"/>
      <c r="PCS128" s="77"/>
      <c r="PCT128" s="77"/>
      <c r="PCU128" s="11"/>
      <c r="PDA128" s="73"/>
      <c r="PDB128" s="73"/>
      <c r="PDC128" s="73"/>
      <c r="PDD128" s="73"/>
      <c r="PDE128" s="74"/>
      <c r="PDF128" s="74"/>
      <c r="PDG128" s="77"/>
      <c r="PDH128" s="77"/>
      <c r="PDI128" s="11"/>
      <c r="PDO128" s="73"/>
      <c r="PDP128" s="73"/>
      <c r="PDQ128" s="73"/>
      <c r="PDR128" s="73"/>
      <c r="PDS128" s="74"/>
      <c r="PDT128" s="74"/>
      <c r="PDU128" s="77"/>
      <c r="PDV128" s="77"/>
      <c r="PDW128" s="11"/>
      <c r="PEC128" s="73"/>
      <c r="PED128" s="73"/>
      <c r="PEE128" s="73"/>
      <c r="PEF128" s="73"/>
      <c r="PEG128" s="74"/>
      <c r="PEH128" s="74"/>
      <c r="PEI128" s="77"/>
      <c r="PEJ128" s="77"/>
      <c r="PEK128" s="11"/>
      <c r="PEQ128" s="73"/>
      <c r="PER128" s="73"/>
      <c r="PES128" s="73"/>
      <c r="PET128" s="73"/>
      <c r="PEU128" s="74"/>
      <c r="PEV128" s="74"/>
      <c r="PEW128" s="77"/>
      <c r="PEX128" s="77"/>
      <c r="PEY128" s="11"/>
      <c r="PFE128" s="73"/>
      <c r="PFF128" s="73"/>
      <c r="PFG128" s="73"/>
      <c r="PFH128" s="73"/>
      <c r="PFI128" s="74"/>
      <c r="PFJ128" s="74"/>
      <c r="PFK128" s="77"/>
      <c r="PFL128" s="77"/>
      <c r="PFM128" s="11"/>
      <c r="PFS128" s="73"/>
      <c r="PFT128" s="73"/>
      <c r="PFU128" s="73"/>
      <c r="PFV128" s="73"/>
      <c r="PFW128" s="74"/>
      <c r="PFX128" s="74"/>
      <c r="PFY128" s="77"/>
      <c r="PFZ128" s="77"/>
      <c r="PGA128" s="11"/>
      <c r="PGG128" s="73"/>
      <c r="PGH128" s="73"/>
      <c r="PGI128" s="73"/>
      <c r="PGJ128" s="73"/>
      <c r="PGK128" s="74"/>
      <c r="PGL128" s="74"/>
      <c r="PGM128" s="77"/>
      <c r="PGN128" s="77"/>
      <c r="PGO128" s="11"/>
      <c r="PGU128" s="73"/>
      <c r="PGV128" s="73"/>
      <c r="PGW128" s="73"/>
      <c r="PGX128" s="73"/>
      <c r="PGY128" s="74"/>
      <c r="PGZ128" s="74"/>
      <c r="PHA128" s="77"/>
      <c r="PHB128" s="77"/>
      <c r="PHC128" s="11"/>
      <c r="PHI128" s="73"/>
      <c r="PHJ128" s="73"/>
      <c r="PHK128" s="73"/>
      <c r="PHL128" s="73"/>
      <c r="PHM128" s="74"/>
      <c r="PHN128" s="74"/>
      <c r="PHO128" s="77"/>
      <c r="PHP128" s="77"/>
      <c r="PHQ128" s="11"/>
      <c r="PHW128" s="73"/>
      <c r="PHX128" s="73"/>
      <c r="PHY128" s="73"/>
      <c r="PHZ128" s="73"/>
      <c r="PIA128" s="74"/>
      <c r="PIB128" s="74"/>
      <c r="PIC128" s="77"/>
      <c r="PID128" s="77"/>
      <c r="PIE128" s="11"/>
      <c r="PIK128" s="73"/>
      <c r="PIL128" s="73"/>
      <c r="PIM128" s="73"/>
      <c r="PIN128" s="73"/>
      <c r="PIO128" s="74"/>
      <c r="PIP128" s="74"/>
      <c r="PIQ128" s="77"/>
      <c r="PIR128" s="77"/>
      <c r="PIS128" s="11"/>
      <c r="PIY128" s="73"/>
      <c r="PIZ128" s="73"/>
      <c r="PJA128" s="73"/>
      <c r="PJB128" s="73"/>
      <c r="PJC128" s="74"/>
      <c r="PJD128" s="74"/>
      <c r="PJE128" s="77"/>
      <c r="PJF128" s="77"/>
      <c r="PJG128" s="11"/>
      <c r="PJM128" s="73"/>
      <c r="PJN128" s="73"/>
      <c r="PJO128" s="73"/>
      <c r="PJP128" s="73"/>
      <c r="PJQ128" s="74"/>
      <c r="PJR128" s="74"/>
      <c r="PJS128" s="77"/>
      <c r="PJT128" s="77"/>
      <c r="PJU128" s="11"/>
      <c r="PKA128" s="73"/>
      <c r="PKB128" s="73"/>
      <c r="PKC128" s="73"/>
      <c r="PKD128" s="73"/>
      <c r="PKE128" s="74"/>
      <c r="PKF128" s="74"/>
      <c r="PKG128" s="77"/>
      <c r="PKH128" s="77"/>
      <c r="PKI128" s="11"/>
      <c r="PKO128" s="73"/>
      <c r="PKP128" s="73"/>
      <c r="PKQ128" s="73"/>
      <c r="PKR128" s="73"/>
      <c r="PKS128" s="74"/>
      <c r="PKT128" s="74"/>
      <c r="PKU128" s="77"/>
      <c r="PKV128" s="77"/>
      <c r="PKW128" s="11"/>
      <c r="PLC128" s="73"/>
      <c r="PLD128" s="73"/>
      <c r="PLE128" s="73"/>
      <c r="PLF128" s="73"/>
      <c r="PLG128" s="74"/>
      <c r="PLH128" s="74"/>
      <c r="PLI128" s="77"/>
      <c r="PLJ128" s="77"/>
      <c r="PLK128" s="11"/>
      <c r="PLQ128" s="73"/>
      <c r="PLR128" s="73"/>
      <c r="PLS128" s="73"/>
      <c r="PLT128" s="73"/>
      <c r="PLU128" s="74"/>
      <c r="PLV128" s="74"/>
      <c r="PLW128" s="77"/>
      <c r="PLX128" s="77"/>
      <c r="PLY128" s="11"/>
      <c r="PME128" s="73"/>
      <c r="PMF128" s="73"/>
      <c r="PMG128" s="73"/>
      <c r="PMH128" s="73"/>
      <c r="PMI128" s="74"/>
      <c r="PMJ128" s="74"/>
      <c r="PMK128" s="77"/>
      <c r="PML128" s="77"/>
      <c r="PMM128" s="11"/>
      <c r="PMS128" s="73"/>
      <c r="PMT128" s="73"/>
      <c r="PMU128" s="73"/>
      <c r="PMV128" s="73"/>
      <c r="PMW128" s="74"/>
      <c r="PMX128" s="74"/>
      <c r="PMY128" s="77"/>
      <c r="PMZ128" s="77"/>
      <c r="PNA128" s="11"/>
      <c r="PNG128" s="73"/>
      <c r="PNH128" s="73"/>
      <c r="PNI128" s="73"/>
      <c r="PNJ128" s="73"/>
      <c r="PNK128" s="74"/>
      <c r="PNL128" s="74"/>
      <c r="PNM128" s="77"/>
      <c r="PNN128" s="77"/>
      <c r="PNO128" s="11"/>
      <c r="PNU128" s="73"/>
      <c r="PNV128" s="73"/>
      <c r="PNW128" s="73"/>
      <c r="PNX128" s="73"/>
      <c r="PNY128" s="74"/>
      <c r="PNZ128" s="74"/>
      <c r="POA128" s="77"/>
      <c r="POB128" s="77"/>
      <c r="POC128" s="11"/>
      <c r="POI128" s="73"/>
      <c r="POJ128" s="73"/>
      <c r="POK128" s="73"/>
      <c r="POL128" s="73"/>
      <c r="POM128" s="74"/>
      <c r="PON128" s="74"/>
      <c r="POO128" s="77"/>
      <c r="POP128" s="77"/>
      <c r="POQ128" s="11"/>
      <c r="POW128" s="73"/>
      <c r="POX128" s="73"/>
      <c r="POY128" s="73"/>
      <c r="POZ128" s="73"/>
      <c r="PPA128" s="74"/>
      <c r="PPB128" s="74"/>
      <c r="PPC128" s="77"/>
      <c r="PPD128" s="77"/>
      <c r="PPE128" s="11"/>
      <c r="PPK128" s="73"/>
      <c r="PPL128" s="73"/>
      <c r="PPM128" s="73"/>
      <c r="PPN128" s="73"/>
      <c r="PPO128" s="74"/>
      <c r="PPP128" s="74"/>
      <c r="PPQ128" s="77"/>
      <c r="PPR128" s="77"/>
      <c r="PPS128" s="11"/>
      <c r="PPY128" s="73"/>
      <c r="PPZ128" s="73"/>
      <c r="PQA128" s="73"/>
      <c r="PQB128" s="73"/>
      <c r="PQC128" s="74"/>
      <c r="PQD128" s="74"/>
      <c r="PQE128" s="77"/>
      <c r="PQF128" s="77"/>
      <c r="PQG128" s="11"/>
      <c r="PQM128" s="73"/>
      <c r="PQN128" s="73"/>
      <c r="PQO128" s="73"/>
      <c r="PQP128" s="73"/>
      <c r="PQQ128" s="74"/>
      <c r="PQR128" s="74"/>
      <c r="PQS128" s="77"/>
      <c r="PQT128" s="77"/>
      <c r="PQU128" s="11"/>
      <c r="PRA128" s="73"/>
      <c r="PRB128" s="73"/>
      <c r="PRC128" s="73"/>
      <c r="PRD128" s="73"/>
      <c r="PRE128" s="74"/>
      <c r="PRF128" s="74"/>
      <c r="PRG128" s="77"/>
      <c r="PRH128" s="77"/>
      <c r="PRI128" s="11"/>
      <c r="PRO128" s="73"/>
      <c r="PRP128" s="73"/>
      <c r="PRQ128" s="73"/>
      <c r="PRR128" s="73"/>
      <c r="PRS128" s="74"/>
      <c r="PRT128" s="74"/>
      <c r="PRU128" s="77"/>
      <c r="PRV128" s="77"/>
      <c r="PRW128" s="11"/>
      <c r="PSC128" s="73"/>
      <c r="PSD128" s="73"/>
      <c r="PSE128" s="73"/>
      <c r="PSF128" s="73"/>
      <c r="PSG128" s="74"/>
      <c r="PSH128" s="74"/>
      <c r="PSI128" s="77"/>
      <c r="PSJ128" s="77"/>
      <c r="PSK128" s="11"/>
      <c r="PSQ128" s="73"/>
      <c r="PSR128" s="73"/>
      <c r="PSS128" s="73"/>
      <c r="PST128" s="73"/>
      <c r="PSU128" s="74"/>
      <c r="PSV128" s="74"/>
      <c r="PSW128" s="77"/>
      <c r="PSX128" s="77"/>
      <c r="PSY128" s="11"/>
      <c r="PTE128" s="73"/>
      <c r="PTF128" s="73"/>
      <c r="PTG128" s="73"/>
      <c r="PTH128" s="73"/>
      <c r="PTI128" s="74"/>
      <c r="PTJ128" s="74"/>
      <c r="PTK128" s="77"/>
      <c r="PTL128" s="77"/>
      <c r="PTM128" s="11"/>
      <c r="PTS128" s="73"/>
      <c r="PTT128" s="73"/>
      <c r="PTU128" s="73"/>
      <c r="PTV128" s="73"/>
      <c r="PTW128" s="74"/>
      <c r="PTX128" s="74"/>
      <c r="PTY128" s="77"/>
      <c r="PTZ128" s="77"/>
      <c r="PUA128" s="11"/>
      <c r="PUG128" s="73"/>
      <c r="PUH128" s="73"/>
      <c r="PUI128" s="73"/>
      <c r="PUJ128" s="73"/>
      <c r="PUK128" s="74"/>
      <c r="PUL128" s="74"/>
      <c r="PUM128" s="77"/>
      <c r="PUN128" s="77"/>
      <c r="PUO128" s="11"/>
      <c r="PUU128" s="73"/>
      <c r="PUV128" s="73"/>
      <c r="PUW128" s="73"/>
      <c r="PUX128" s="73"/>
      <c r="PUY128" s="74"/>
      <c r="PUZ128" s="74"/>
      <c r="PVA128" s="77"/>
      <c r="PVB128" s="77"/>
      <c r="PVC128" s="11"/>
      <c r="PVI128" s="73"/>
      <c r="PVJ128" s="73"/>
      <c r="PVK128" s="73"/>
      <c r="PVL128" s="73"/>
      <c r="PVM128" s="74"/>
      <c r="PVN128" s="74"/>
      <c r="PVO128" s="77"/>
      <c r="PVP128" s="77"/>
      <c r="PVQ128" s="11"/>
      <c r="PVW128" s="73"/>
      <c r="PVX128" s="73"/>
      <c r="PVY128" s="73"/>
      <c r="PVZ128" s="73"/>
      <c r="PWA128" s="74"/>
      <c r="PWB128" s="74"/>
      <c r="PWC128" s="77"/>
      <c r="PWD128" s="77"/>
      <c r="PWE128" s="11"/>
      <c r="PWK128" s="73"/>
      <c r="PWL128" s="73"/>
      <c r="PWM128" s="73"/>
      <c r="PWN128" s="73"/>
      <c r="PWO128" s="74"/>
      <c r="PWP128" s="74"/>
      <c r="PWQ128" s="77"/>
      <c r="PWR128" s="77"/>
      <c r="PWS128" s="11"/>
      <c r="PWY128" s="73"/>
      <c r="PWZ128" s="73"/>
      <c r="PXA128" s="73"/>
      <c r="PXB128" s="73"/>
      <c r="PXC128" s="74"/>
      <c r="PXD128" s="74"/>
      <c r="PXE128" s="77"/>
      <c r="PXF128" s="77"/>
      <c r="PXG128" s="11"/>
      <c r="PXM128" s="73"/>
      <c r="PXN128" s="73"/>
      <c r="PXO128" s="73"/>
      <c r="PXP128" s="73"/>
      <c r="PXQ128" s="74"/>
      <c r="PXR128" s="74"/>
      <c r="PXS128" s="77"/>
      <c r="PXT128" s="77"/>
      <c r="PXU128" s="11"/>
      <c r="PYA128" s="73"/>
      <c r="PYB128" s="73"/>
      <c r="PYC128" s="73"/>
      <c r="PYD128" s="73"/>
      <c r="PYE128" s="74"/>
      <c r="PYF128" s="74"/>
      <c r="PYG128" s="77"/>
      <c r="PYH128" s="77"/>
      <c r="PYI128" s="11"/>
      <c r="PYO128" s="73"/>
      <c r="PYP128" s="73"/>
      <c r="PYQ128" s="73"/>
      <c r="PYR128" s="73"/>
      <c r="PYS128" s="74"/>
      <c r="PYT128" s="74"/>
      <c r="PYU128" s="77"/>
      <c r="PYV128" s="77"/>
      <c r="PYW128" s="11"/>
      <c r="PZC128" s="73"/>
      <c r="PZD128" s="73"/>
      <c r="PZE128" s="73"/>
      <c r="PZF128" s="73"/>
      <c r="PZG128" s="74"/>
      <c r="PZH128" s="74"/>
      <c r="PZI128" s="77"/>
      <c r="PZJ128" s="77"/>
      <c r="PZK128" s="11"/>
      <c r="PZQ128" s="73"/>
      <c r="PZR128" s="73"/>
      <c r="PZS128" s="73"/>
      <c r="PZT128" s="73"/>
      <c r="PZU128" s="74"/>
      <c r="PZV128" s="74"/>
      <c r="PZW128" s="77"/>
      <c r="PZX128" s="77"/>
      <c r="PZY128" s="11"/>
      <c r="QAE128" s="73"/>
      <c r="QAF128" s="73"/>
      <c r="QAG128" s="73"/>
      <c r="QAH128" s="73"/>
      <c r="QAI128" s="74"/>
      <c r="QAJ128" s="74"/>
      <c r="QAK128" s="77"/>
      <c r="QAL128" s="77"/>
      <c r="QAM128" s="11"/>
      <c r="QAS128" s="73"/>
      <c r="QAT128" s="73"/>
      <c r="QAU128" s="73"/>
      <c r="QAV128" s="73"/>
      <c r="QAW128" s="74"/>
      <c r="QAX128" s="74"/>
      <c r="QAY128" s="77"/>
      <c r="QAZ128" s="77"/>
      <c r="QBA128" s="11"/>
      <c r="QBG128" s="73"/>
      <c r="QBH128" s="73"/>
      <c r="QBI128" s="73"/>
      <c r="QBJ128" s="73"/>
      <c r="QBK128" s="74"/>
      <c r="QBL128" s="74"/>
      <c r="QBM128" s="77"/>
      <c r="QBN128" s="77"/>
      <c r="QBO128" s="11"/>
      <c r="QBU128" s="73"/>
      <c r="QBV128" s="73"/>
      <c r="QBW128" s="73"/>
      <c r="QBX128" s="73"/>
      <c r="QBY128" s="74"/>
      <c r="QBZ128" s="74"/>
      <c r="QCA128" s="77"/>
      <c r="QCB128" s="77"/>
      <c r="QCC128" s="11"/>
      <c r="QCI128" s="73"/>
      <c r="QCJ128" s="73"/>
      <c r="QCK128" s="73"/>
      <c r="QCL128" s="73"/>
      <c r="QCM128" s="74"/>
      <c r="QCN128" s="74"/>
      <c r="QCO128" s="77"/>
      <c r="QCP128" s="77"/>
      <c r="QCQ128" s="11"/>
      <c r="QCW128" s="73"/>
      <c r="QCX128" s="73"/>
      <c r="QCY128" s="73"/>
      <c r="QCZ128" s="73"/>
      <c r="QDA128" s="74"/>
      <c r="QDB128" s="74"/>
      <c r="QDC128" s="77"/>
      <c r="QDD128" s="77"/>
      <c r="QDE128" s="11"/>
      <c r="QDK128" s="73"/>
      <c r="QDL128" s="73"/>
      <c r="QDM128" s="73"/>
      <c r="QDN128" s="73"/>
      <c r="QDO128" s="74"/>
      <c r="QDP128" s="74"/>
      <c r="QDQ128" s="77"/>
      <c r="QDR128" s="77"/>
      <c r="QDS128" s="11"/>
      <c r="QDY128" s="73"/>
      <c r="QDZ128" s="73"/>
      <c r="QEA128" s="73"/>
      <c r="QEB128" s="73"/>
      <c r="QEC128" s="74"/>
      <c r="QED128" s="74"/>
      <c r="QEE128" s="77"/>
      <c r="QEF128" s="77"/>
      <c r="QEG128" s="11"/>
      <c r="QEM128" s="73"/>
      <c r="QEN128" s="73"/>
      <c r="QEO128" s="73"/>
      <c r="QEP128" s="73"/>
      <c r="QEQ128" s="74"/>
      <c r="QER128" s="74"/>
      <c r="QES128" s="77"/>
      <c r="QET128" s="77"/>
      <c r="QEU128" s="11"/>
      <c r="QFA128" s="73"/>
      <c r="QFB128" s="73"/>
      <c r="QFC128" s="73"/>
      <c r="QFD128" s="73"/>
      <c r="QFE128" s="74"/>
      <c r="QFF128" s="74"/>
      <c r="QFG128" s="77"/>
      <c r="QFH128" s="77"/>
      <c r="QFI128" s="11"/>
      <c r="QFO128" s="73"/>
      <c r="QFP128" s="73"/>
      <c r="QFQ128" s="73"/>
      <c r="QFR128" s="73"/>
      <c r="QFS128" s="74"/>
      <c r="QFT128" s="74"/>
      <c r="QFU128" s="77"/>
      <c r="QFV128" s="77"/>
      <c r="QFW128" s="11"/>
      <c r="QGC128" s="73"/>
      <c r="QGD128" s="73"/>
      <c r="QGE128" s="73"/>
      <c r="QGF128" s="73"/>
      <c r="QGG128" s="74"/>
      <c r="QGH128" s="74"/>
      <c r="QGI128" s="77"/>
      <c r="QGJ128" s="77"/>
      <c r="QGK128" s="11"/>
      <c r="QGQ128" s="73"/>
      <c r="QGR128" s="73"/>
      <c r="QGS128" s="73"/>
      <c r="QGT128" s="73"/>
      <c r="QGU128" s="74"/>
      <c r="QGV128" s="74"/>
      <c r="QGW128" s="77"/>
      <c r="QGX128" s="77"/>
      <c r="QGY128" s="11"/>
      <c r="QHE128" s="73"/>
      <c r="QHF128" s="73"/>
      <c r="QHG128" s="73"/>
      <c r="QHH128" s="73"/>
      <c r="QHI128" s="74"/>
      <c r="QHJ128" s="74"/>
      <c r="QHK128" s="77"/>
      <c r="QHL128" s="77"/>
      <c r="QHM128" s="11"/>
      <c r="QHS128" s="73"/>
      <c r="QHT128" s="73"/>
      <c r="QHU128" s="73"/>
      <c r="QHV128" s="73"/>
      <c r="QHW128" s="74"/>
      <c r="QHX128" s="74"/>
      <c r="QHY128" s="77"/>
      <c r="QHZ128" s="77"/>
      <c r="QIA128" s="11"/>
      <c r="QIG128" s="73"/>
      <c r="QIH128" s="73"/>
      <c r="QII128" s="73"/>
      <c r="QIJ128" s="73"/>
      <c r="QIK128" s="74"/>
      <c r="QIL128" s="74"/>
      <c r="QIM128" s="77"/>
      <c r="QIN128" s="77"/>
      <c r="QIO128" s="11"/>
      <c r="QIU128" s="73"/>
      <c r="QIV128" s="73"/>
      <c r="QIW128" s="73"/>
      <c r="QIX128" s="73"/>
      <c r="QIY128" s="74"/>
      <c r="QIZ128" s="74"/>
      <c r="QJA128" s="77"/>
      <c r="QJB128" s="77"/>
      <c r="QJC128" s="11"/>
      <c r="QJI128" s="73"/>
      <c r="QJJ128" s="73"/>
      <c r="QJK128" s="73"/>
      <c r="QJL128" s="73"/>
      <c r="QJM128" s="74"/>
      <c r="QJN128" s="74"/>
      <c r="QJO128" s="77"/>
      <c r="QJP128" s="77"/>
      <c r="QJQ128" s="11"/>
      <c r="QJW128" s="73"/>
      <c r="QJX128" s="73"/>
      <c r="QJY128" s="73"/>
      <c r="QJZ128" s="73"/>
      <c r="QKA128" s="74"/>
      <c r="QKB128" s="74"/>
      <c r="QKC128" s="77"/>
      <c r="QKD128" s="77"/>
      <c r="QKE128" s="11"/>
      <c r="QKK128" s="73"/>
      <c r="QKL128" s="73"/>
      <c r="QKM128" s="73"/>
      <c r="QKN128" s="73"/>
      <c r="QKO128" s="74"/>
      <c r="QKP128" s="74"/>
      <c r="QKQ128" s="77"/>
      <c r="QKR128" s="77"/>
      <c r="QKS128" s="11"/>
      <c r="QKY128" s="73"/>
      <c r="QKZ128" s="73"/>
      <c r="QLA128" s="73"/>
      <c r="QLB128" s="73"/>
      <c r="QLC128" s="74"/>
      <c r="QLD128" s="74"/>
      <c r="QLE128" s="77"/>
      <c r="QLF128" s="77"/>
      <c r="QLG128" s="11"/>
      <c r="QLM128" s="73"/>
      <c r="QLN128" s="73"/>
      <c r="QLO128" s="73"/>
      <c r="QLP128" s="73"/>
      <c r="QLQ128" s="74"/>
      <c r="QLR128" s="74"/>
      <c r="QLS128" s="77"/>
      <c r="QLT128" s="77"/>
      <c r="QLU128" s="11"/>
      <c r="QMA128" s="73"/>
      <c r="QMB128" s="73"/>
      <c r="QMC128" s="73"/>
      <c r="QMD128" s="73"/>
      <c r="QME128" s="74"/>
      <c r="QMF128" s="74"/>
      <c r="QMG128" s="77"/>
      <c r="QMH128" s="77"/>
      <c r="QMI128" s="11"/>
      <c r="QMO128" s="73"/>
      <c r="QMP128" s="73"/>
      <c r="QMQ128" s="73"/>
      <c r="QMR128" s="73"/>
      <c r="QMS128" s="74"/>
      <c r="QMT128" s="74"/>
      <c r="QMU128" s="77"/>
      <c r="QMV128" s="77"/>
      <c r="QMW128" s="11"/>
      <c r="QNC128" s="73"/>
      <c r="QND128" s="73"/>
      <c r="QNE128" s="73"/>
      <c r="QNF128" s="73"/>
      <c r="QNG128" s="74"/>
      <c r="QNH128" s="74"/>
      <c r="QNI128" s="77"/>
      <c r="QNJ128" s="77"/>
      <c r="QNK128" s="11"/>
      <c r="QNQ128" s="73"/>
      <c r="QNR128" s="73"/>
      <c r="QNS128" s="73"/>
      <c r="QNT128" s="73"/>
      <c r="QNU128" s="74"/>
      <c r="QNV128" s="74"/>
      <c r="QNW128" s="77"/>
      <c r="QNX128" s="77"/>
      <c r="QNY128" s="11"/>
      <c r="QOE128" s="73"/>
      <c r="QOF128" s="73"/>
      <c r="QOG128" s="73"/>
      <c r="QOH128" s="73"/>
      <c r="QOI128" s="74"/>
      <c r="QOJ128" s="74"/>
      <c r="QOK128" s="77"/>
      <c r="QOL128" s="77"/>
      <c r="QOM128" s="11"/>
      <c r="QOS128" s="73"/>
      <c r="QOT128" s="73"/>
      <c r="QOU128" s="73"/>
      <c r="QOV128" s="73"/>
      <c r="QOW128" s="74"/>
      <c r="QOX128" s="74"/>
      <c r="QOY128" s="77"/>
      <c r="QOZ128" s="77"/>
      <c r="QPA128" s="11"/>
      <c r="QPG128" s="73"/>
      <c r="QPH128" s="73"/>
      <c r="QPI128" s="73"/>
      <c r="QPJ128" s="73"/>
      <c r="QPK128" s="74"/>
      <c r="QPL128" s="74"/>
      <c r="QPM128" s="77"/>
      <c r="QPN128" s="77"/>
      <c r="QPO128" s="11"/>
      <c r="QPU128" s="73"/>
      <c r="QPV128" s="73"/>
      <c r="QPW128" s="73"/>
      <c r="QPX128" s="73"/>
      <c r="QPY128" s="74"/>
      <c r="QPZ128" s="74"/>
      <c r="QQA128" s="77"/>
      <c r="QQB128" s="77"/>
      <c r="QQC128" s="11"/>
      <c r="QQI128" s="73"/>
      <c r="QQJ128" s="73"/>
      <c r="QQK128" s="73"/>
      <c r="QQL128" s="73"/>
      <c r="QQM128" s="74"/>
      <c r="QQN128" s="74"/>
      <c r="QQO128" s="77"/>
      <c r="QQP128" s="77"/>
      <c r="QQQ128" s="11"/>
      <c r="QQW128" s="73"/>
      <c r="QQX128" s="73"/>
      <c r="QQY128" s="73"/>
      <c r="QQZ128" s="73"/>
      <c r="QRA128" s="74"/>
      <c r="QRB128" s="74"/>
      <c r="QRC128" s="77"/>
      <c r="QRD128" s="77"/>
      <c r="QRE128" s="11"/>
      <c r="QRK128" s="73"/>
      <c r="QRL128" s="73"/>
      <c r="QRM128" s="73"/>
      <c r="QRN128" s="73"/>
      <c r="QRO128" s="74"/>
      <c r="QRP128" s="74"/>
      <c r="QRQ128" s="77"/>
      <c r="QRR128" s="77"/>
      <c r="QRS128" s="11"/>
      <c r="QRY128" s="73"/>
      <c r="QRZ128" s="73"/>
      <c r="QSA128" s="73"/>
      <c r="QSB128" s="73"/>
      <c r="QSC128" s="74"/>
      <c r="QSD128" s="74"/>
      <c r="QSE128" s="77"/>
      <c r="QSF128" s="77"/>
      <c r="QSG128" s="11"/>
      <c r="QSM128" s="73"/>
      <c r="QSN128" s="73"/>
      <c r="QSO128" s="73"/>
      <c r="QSP128" s="73"/>
      <c r="QSQ128" s="74"/>
      <c r="QSR128" s="74"/>
      <c r="QSS128" s="77"/>
      <c r="QST128" s="77"/>
      <c r="QSU128" s="11"/>
      <c r="QTA128" s="73"/>
      <c r="QTB128" s="73"/>
      <c r="QTC128" s="73"/>
      <c r="QTD128" s="73"/>
      <c r="QTE128" s="74"/>
      <c r="QTF128" s="74"/>
      <c r="QTG128" s="77"/>
      <c r="QTH128" s="77"/>
      <c r="QTI128" s="11"/>
      <c r="QTO128" s="73"/>
      <c r="QTP128" s="73"/>
      <c r="QTQ128" s="73"/>
      <c r="QTR128" s="73"/>
      <c r="QTS128" s="74"/>
      <c r="QTT128" s="74"/>
      <c r="QTU128" s="77"/>
      <c r="QTV128" s="77"/>
      <c r="QTW128" s="11"/>
      <c r="QUC128" s="73"/>
      <c r="QUD128" s="73"/>
      <c r="QUE128" s="73"/>
      <c r="QUF128" s="73"/>
      <c r="QUG128" s="74"/>
      <c r="QUH128" s="74"/>
      <c r="QUI128" s="77"/>
      <c r="QUJ128" s="77"/>
      <c r="QUK128" s="11"/>
      <c r="QUQ128" s="73"/>
      <c r="QUR128" s="73"/>
      <c r="QUS128" s="73"/>
      <c r="QUT128" s="73"/>
      <c r="QUU128" s="74"/>
      <c r="QUV128" s="74"/>
      <c r="QUW128" s="77"/>
      <c r="QUX128" s="77"/>
      <c r="QUY128" s="11"/>
      <c r="QVE128" s="73"/>
      <c r="QVF128" s="73"/>
      <c r="QVG128" s="73"/>
      <c r="QVH128" s="73"/>
      <c r="QVI128" s="74"/>
      <c r="QVJ128" s="74"/>
      <c r="QVK128" s="77"/>
      <c r="QVL128" s="77"/>
      <c r="QVM128" s="11"/>
      <c r="QVS128" s="73"/>
      <c r="QVT128" s="73"/>
      <c r="QVU128" s="73"/>
      <c r="QVV128" s="73"/>
      <c r="QVW128" s="74"/>
      <c r="QVX128" s="74"/>
      <c r="QVY128" s="77"/>
      <c r="QVZ128" s="77"/>
      <c r="QWA128" s="11"/>
      <c r="QWG128" s="73"/>
      <c r="QWH128" s="73"/>
      <c r="QWI128" s="73"/>
      <c r="QWJ128" s="73"/>
      <c r="QWK128" s="74"/>
      <c r="QWL128" s="74"/>
      <c r="QWM128" s="77"/>
      <c r="QWN128" s="77"/>
      <c r="QWO128" s="11"/>
      <c r="QWU128" s="73"/>
      <c r="QWV128" s="73"/>
      <c r="QWW128" s="73"/>
      <c r="QWX128" s="73"/>
      <c r="QWY128" s="74"/>
      <c r="QWZ128" s="74"/>
      <c r="QXA128" s="77"/>
      <c r="QXB128" s="77"/>
      <c r="QXC128" s="11"/>
      <c r="QXI128" s="73"/>
      <c r="QXJ128" s="73"/>
      <c r="QXK128" s="73"/>
      <c r="QXL128" s="73"/>
      <c r="QXM128" s="74"/>
      <c r="QXN128" s="74"/>
      <c r="QXO128" s="77"/>
      <c r="QXP128" s="77"/>
      <c r="QXQ128" s="11"/>
      <c r="QXW128" s="73"/>
      <c r="QXX128" s="73"/>
      <c r="QXY128" s="73"/>
      <c r="QXZ128" s="73"/>
      <c r="QYA128" s="74"/>
      <c r="QYB128" s="74"/>
      <c r="QYC128" s="77"/>
      <c r="QYD128" s="77"/>
      <c r="QYE128" s="11"/>
      <c r="QYK128" s="73"/>
      <c r="QYL128" s="73"/>
      <c r="QYM128" s="73"/>
      <c r="QYN128" s="73"/>
      <c r="QYO128" s="74"/>
      <c r="QYP128" s="74"/>
      <c r="QYQ128" s="77"/>
      <c r="QYR128" s="77"/>
      <c r="QYS128" s="11"/>
      <c r="QYY128" s="73"/>
      <c r="QYZ128" s="73"/>
      <c r="QZA128" s="73"/>
      <c r="QZB128" s="73"/>
      <c r="QZC128" s="74"/>
      <c r="QZD128" s="74"/>
      <c r="QZE128" s="77"/>
      <c r="QZF128" s="77"/>
      <c r="QZG128" s="11"/>
      <c r="QZM128" s="73"/>
      <c r="QZN128" s="73"/>
      <c r="QZO128" s="73"/>
      <c r="QZP128" s="73"/>
      <c r="QZQ128" s="74"/>
      <c r="QZR128" s="74"/>
      <c r="QZS128" s="77"/>
      <c r="QZT128" s="77"/>
      <c r="QZU128" s="11"/>
      <c r="RAA128" s="73"/>
      <c r="RAB128" s="73"/>
      <c r="RAC128" s="73"/>
      <c r="RAD128" s="73"/>
      <c r="RAE128" s="74"/>
      <c r="RAF128" s="74"/>
      <c r="RAG128" s="77"/>
      <c r="RAH128" s="77"/>
      <c r="RAI128" s="11"/>
      <c r="RAO128" s="73"/>
      <c r="RAP128" s="73"/>
      <c r="RAQ128" s="73"/>
      <c r="RAR128" s="73"/>
      <c r="RAS128" s="74"/>
      <c r="RAT128" s="74"/>
      <c r="RAU128" s="77"/>
      <c r="RAV128" s="77"/>
      <c r="RAW128" s="11"/>
      <c r="RBC128" s="73"/>
      <c r="RBD128" s="73"/>
      <c r="RBE128" s="73"/>
      <c r="RBF128" s="73"/>
      <c r="RBG128" s="74"/>
      <c r="RBH128" s="74"/>
      <c r="RBI128" s="77"/>
      <c r="RBJ128" s="77"/>
      <c r="RBK128" s="11"/>
      <c r="RBQ128" s="73"/>
      <c r="RBR128" s="73"/>
      <c r="RBS128" s="73"/>
      <c r="RBT128" s="73"/>
      <c r="RBU128" s="74"/>
      <c r="RBV128" s="74"/>
      <c r="RBW128" s="77"/>
      <c r="RBX128" s="77"/>
      <c r="RBY128" s="11"/>
      <c r="RCE128" s="73"/>
      <c r="RCF128" s="73"/>
      <c r="RCG128" s="73"/>
      <c r="RCH128" s="73"/>
      <c r="RCI128" s="74"/>
      <c r="RCJ128" s="74"/>
      <c r="RCK128" s="77"/>
      <c r="RCL128" s="77"/>
      <c r="RCM128" s="11"/>
      <c r="RCS128" s="73"/>
      <c r="RCT128" s="73"/>
      <c r="RCU128" s="73"/>
      <c r="RCV128" s="73"/>
      <c r="RCW128" s="74"/>
      <c r="RCX128" s="74"/>
      <c r="RCY128" s="77"/>
      <c r="RCZ128" s="77"/>
      <c r="RDA128" s="11"/>
      <c r="RDG128" s="73"/>
      <c r="RDH128" s="73"/>
      <c r="RDI128" s="73"/>
      <c r="RDJ128" s="73"/>
      <c r="RDK128" s="74"/>
      <c r="RDL128" s="74"/>
      <c r="RDM128" s="77"/>
      <c r="RDN128" s="77"/>
      <c r="RDO128" s="11"/>
      <c r="RDU128" s="73"/>
      <c r="RDV128" s="73"/>
      <c r="RDW128" s="73"/>
      <c r="RDX128" s="73"/>
      <c r="RDY128" s="74"/>
      <c r="RDZ128" s="74"/>
      <c r="REA128" s="77"/>
      <c r="REB128" s="77"/>
      <c r="REC128" s="11"/>
      <c r="REI128" s="73"/>
      <c r="REJ128" s="73"/>
      <c r="REK128" s="73"/>
      <c r="REL128" s="73"/>
      <c r="REM128" s="74"/>
      <c r="REN128" s="74"/>
      <c r="REO128" s="77"/>
      <c r="REP128" s="77"/>
      <c r="REQ128" s="11"/>
      <c r="REW128" s="73"/>
      <c r="REX128" s="73"/>
      <c r="REY128" s="73"/>
      <c r="REZ128" s="73"/>
      <c r="RFA128" s="74"/>
      <c r="RFB128" s="74"/>
      <c r="RFC128" s="77"/>
      <c r="RFD128" s="77"/>
      <c r="RFE128" s="11"/>
      <c r="RFK128" s="73"/>
      <c r="RFL128" s="73"/>
      <c r="RFM128" s="73"/>
      <c r="RFN128" s="73"/>
      <c r="RFO128" s="74"/>
      <c r="RFP128" s="74"/>
      <c r="RFQ128" s="77"/>
      <c r="RFR128" s="77"/>
      <c r="RFS128" s="11"/>
      <c r="RFY128" s="73"/>
      <c r="RFZ128" s="73"/>
      <c r="RGA128" s="73"/>
      <c r="RGB128" s="73"/>
      <c r="RGC128" s="74"/>
      <c r="RGD128" s="74"/>
      <c r="RGE128" s="77"/>
      <c r="RGF128" s="77"/>
      <c r="RGG128" s="11"/>
      <c r="RGM128" s="73"/>
      <c r="RGN128" s="73"/>
      <c r="RGO128" s="73"/>
      <c r="RGP128" s="73"/>
      <c r="RGQ128" s="74"/>
      <c r="RGR128" s="74"/>
      <c r="RGS128" s="77"/>
      <c r="RGT128" s="77"/>
      <c r="RGU128" s="11"/>
      <c r="RHA128" s="73"/>
      <c r="RHB128" s="73"/>
      <c r="RHC128" s="73"/>
      <c r="RHD128" s="73"/>
      <c r="RHE128" s="74"/>
      <c r="RHF128" s="74"/>
      <c r="RHG128" s="77"/>
      <c r="RHH128" s="77"/>
      <c r="RHI128" s="11"/>
      <c r="RHO128" s="73"/>
      <c r="RHP128" s="73"/>
      <c r="RHQ128" s="73"/>
      <c r="RHR128" s="73"/>
      <c r="RHS128" s="74"/>
      <c r="RHT128" s="74"/>
      <c r="RHU128" s="77"/>
      <c r="RHV128" s="77"/>
      <c r="RHW128" s="11"/>
      <c r="RIC128" s="73"/>
      <c r="RID128" s="73"/>
      <c r="RIE128" s="73"/>
      <c r="RIF128" s="73"/>
      <c r="RIG128" s="74"/>
      <c r="RIH128" s="74"/>
      <c r="RII128" s="77"/>
      <c r="RIJ128" s="77"/>
      <c r="RIK128" s="11"/>
      <c r="RIQ128" s="73"/>
      <c r="RIR128" s="73"/>
      <c r="RIS128" s="73"/>
      <c r="RIT128" s="73"/>
      <c r="RIU128" s="74"/>
      <c r="RIV128" s="74"/>
      <c r="RIW128" s="77"/>
      <c r="RIX128" s="77"/>
      <c r="RIY128" s="11"/>
      <c r="RJE128" s="73"/>
      <c r="RJF128" s="73"/>
      <c r="RJG128" s="73"/>
      <c r="RJH128" s="73"/>
      <c r="RJI128" s="74"/>
      <c r="RJJ128" s="74"/>
      <c r="RJK128" s="77"/>
      <c r="RJL128" s="77"/>
      <c r="RJM128" s="11"/>
      <c r="RJS128" s="73"/>
      <c r="RJT128" s="73"/>
      <c r="RJU128" s="73"/>
      <c r="RJV128" s="73"/>
      <c r="RJW128" s="74"/>
      <c r="RJX128" s="74"/>
      <c r="RJY128" s="77"/>
      <c r="RJZ128" s="77"/>
      <c r="RKA128" s="11"/>
      <c r="RKG128" s="73"/>
      <c r="RKH128" s="73"/>
      <c r="RKI128" s="73"/>
      <c r="RKJ128" s="73"/>
      <c r="RKK128" s="74"/>
      <c r="RKL128" s="74"/>
      <c r="RKM128" s="77"/>
      <c r="RKN128" s="77"/>
      <c r="RKO128" s="11"/>
      <c r="RKU128" s="73"/>
      <c r="RKV128" s="73"/>
      <c r="RKW128" s="73"/>
      <c r="RKX128" s="73"/>
      <c r="RKY128" s="74"/>
      <c r="RKZ128" s="74"/>
      <c r="RLA128" s="77"/>
      <c r="RLB128" s="77"/>
      <c r="RLC128" s="11"/>
      <c r="RLI128" s="73"/>
      <c r="RLJ128" s="73"/>
      <c r="RLK128" s="73"/>
      <c r="RLL128" s="73"/>
      <c r="RLM128" s="74"/>
      <c r="RLN128" s="74"/>
      <c r="RLO128" s="77"/>
      <c r="RLP128" s="77"/>
      <c r="RLQ128" s="11"/>
      <c r="RLW128" s="73"/>
      <c r="RLX128" s="73"/>
      <c r="RLY128" s="73"/>
      <c r="RLZ128" s="73"/>
      <c r="RMA128" s="74"/>
      <c r="RMB128" s="74"/>
      <c r="RMC128" s="77"/>
      <c r="RMD128" s="77"/>
      <c r="RME128" s="11"/>
      <c r="RMK128" s="73"/>
      <c r="RML128" s="73"/>
      <c r="RMM128" s="73"/>
      <c r="RMN128" s="73"/>
      <c r="RMO128" s="74"/>
      <c r="RMP128" s="74"/>
      <c r="RMQ128" s="77"/>
      <c r="RMR128" s="77"/>
      <c r="RMS128" s="11"/>
      <c r="RMY128" s="73"/>
      <c r="RMZ128" s="73"/>
      <c r="RNA128" s="73"/>
      <c r="RNB128" s="73"/>
      <c r="RNC128" s="74"/>
      <c r="RND128" s="74"/>
      <c r="RNE128" s="77"/>
      <c r="RNF128" s="77"/>
      <c r="RNG128" s="11"/>
      <c r="RNM128" s="73"/>
      <c r="RNN128" s="73"/>
      <c r="RNO128" s="73"/>
      <c r="RNP128" s="73"/>
      <c r="RNQ128" s="74"/>
      <c r="RNR128" s="74"/>
      <c r="RNS128" s="77"/>
      <c r="RNT128" s="77"/>
      <c r="RNU128" s="11"/>
      <c r="ROA128" s="73"/>
      <c r="ROB128" s="73"/>
      <c r="ROC128" s="73"/>
      <c r="ROD128" s="73"/>
      <c r="ROE128" s="74"/>
      <c r="ROF128" s="74"/>
      <c r="ROG128" s="77"/>
      <c r="ROH128" s="77"/>
      <c r="ROI128" s="11"/>
      <c r="ROO128" s="73"/>
      <c r="ROP128" s="73"/>
      <c r="ROQ128" s="73"/>
      <c r="ROR128" s="73"/>
      <c r="ROS128" s="74"/>
      <c r="ROT128" s="74"/>
      <c r="ROU128" s="77"/>
      <c r="ROV128" s="77"/>
      <c r="ROW128" s="11"/>
      <c r="RPC128" s="73"/>
      <c r="RPD128" s="73"/>
      <c r="RPE128" s="73"/>
      <c r="RPF128" s="73"/>
      <c r="RPG128" s="74"/>
      <c r="RPH128" s="74"/>
      <c r="RPI128" s="77"/>
      <c r="RPJ128" s="77"/>
      <c r="RPK128" s="11"/>
      <c r="RPQ128" s="73"/>
      <c r="RPR128" s="73"/>
      <c r="RPS128" s="73"/>
      <c r="RPT128" s="73"/>
      <c r="RPU128" s="74"/>
      <c r="RPV128" s="74"/>
      <c r="RPW128" s="77"/>
      <c r="RPX128" s="77"/>
      <c r="RPY128" s="11"/>
      <c r="RQE128" s="73"/>
      <c r="RQF128" s="73"/>
      <c r="RQG128" s="73"/>
      <c r="RQH128" s="73"/>
      <c r="RQI128" s="74"/>
      <c r="RQJ128" s="74"/>
      <c r="RQK128" s="77"/>
      <c r="RQL128" s="77"/>
      <c r="RQM128" s="11"/>
      <c r="RQS128" s="73"/>
      <c r="RQT128" s="73"/>
      <c r="RQU128" s="73"/>
      <c r="RQV128" s="73"/>
      <c r="RQW128" s="74"/>
      <c r="RQX128" s="74"/>
      <c r="RQY128" s="77"/>
      <c r="RQZ128" s="77"/>
      <c r="RRA128" s="11"/>
      <c r="RRG128" s="73"/>
      <c r="RRH128" s="73"/>
      <c r="RRI128" s="73"/>
      <c r="RRJ128" s="73"/>
      <c r="RRK128" s="74"/>
      <c r="RRL128" s="74"/>
      <c r="RRM128" s="77"/>
      <c r="RRN128" s="77"/>
      <c r="RRO128" s="11"/>
      <c r="RRU128" s="73"/>
      <c r="RRV128" s="73"/>
      <c r="RRW128" s="73"/>
      <c r="RRX128" s="73"/>
      <c r="RRY128" s="74"/>
      <c r="RRZ128" s="74"/>
      <c r="RSA128" s="77"/>
      <c r="RSB128" s="77"/>
      <c r="RSC128" s="11"/>
      <c r="RSI128" s="73"/>
      <c r="RSJ128" s="73"/>
      <c r="RSK128" s="73"/>
      <c r="RSL128" s="73"/>
      <c r="RSM128" s="74"/>
      <c r="RSN128" s="74"/>
      <c r="RSO128" s="77"/>
      <c r="RSP128" s="77"/>
      <c r="RSQ128" s="11"/>
      <c r="RSW128" s="73"/>
      <c r="RSX128" s="73"/>
      <c r="RSY128" s="73"/>
      <c r="RSZ128" s="73"/>
      <c r="RTA128" s="74"/>
      <c r="RTB128" s="74"/>
      <c r="RTC128" s="77"/>
      <c r="RTD128" s="77"/>
      <c r="RTE128" s="11"/>
      <c r="RTK128" s="73"/>
      <c r="RTL128" s="73"/>
      <c r="RTM128" s="73"/>
      <c r="RTN128" s="73"/>
      <c r="RTO128" s="74"/>
      <c r="RTP128" s="74"/>
      <c r="RTQ128" s="77"/>
      <c r="RTR128" s="77"/>
      <c r="RTS128" s="11"/>
      <c r="RTY128" s="73"/>
      <c r="RTZ128" s="73"/>
      <c r="RUA128" s="73"/>
      <c r="RUB128" s="73"/>
      <c r="RUC128" s="74"/>
      <c r="RUD128" s="74"/>
      <c r="RUE128" s="77"/>
      <c r="RUF128" s="77"/>
      <c r="RUG128" s="11"/>
      <c r="RUM128" s="73"/>
      <c r="RUN128" s="73"/>
      <c r="RUO128" s="73"/>
      <c r="RUP128" s="73"/>
      <c r="RUQ128" s="74"/>
      <c r="RUR128" s="74"/>
      <c r="RUS128" s="77"/>
      <c r="RUT128" s="77"/>
      <c r="RUU128" s="11"/>
      <c r="RVA128" s="73"/>
      <c r="RVB128" s="73"/>
      <c r="RVC128" s="73"/>
      <c r="RVD128" s="73"/>
      <c r="RVE128" s="74"/>
      <c r="RVF128" s="74"/>
      <c r="RVG128" s="77"/>
      <c r="RVH128" s="77"/>
      <c r="RVI128" s="11"/>
      <c r="RVO128" s="73"/>
      <c r="RVP128" s="73"/>
      <c r="RVQ128" s="73"/>
      <c r="RVR128" s="73"/>
      <c r="RVS128" s="74"/>
      <c r="RVT128" s="74"/>
      <c r="RVU128" s="77"/>
      <c r="RVV128" s="77"/>
      <c r="RVW128" s="11"/>
      <c r="RWC128" s="73"/>
      <c r="RWD128" s="73"/>
      <c r="RWE128" s="73"/>
      <c r="RWF128" s="73"/>
      <c r="RWG128" s="74"/>
      <c r="RWH128" s="74"/>
      <c r="RWI128" s="77"/>
      <c r="RWJ128" s="77"/>
      <c r="RWK128" s="11"/>
      <c r="RWQ128" s="73"/>
      <c r="RWR128" s="73"/>
      <c r="RWS128" s="73"/>
      <c r="RWT128" s="73"/>
      <c r="RWU128" s="74"/>
      <c r="RWV128" s="74"/>
      <c r="RWW128" s="77"/>
      <c r="RWX128" s="77"/>
      <c r="RWY128" s="11"/>
      <c r="RXE128" s="73"/>
      <c r="RXF128" s="73"/>
      <c r="RXG128" s="73"/>
      <c r="RXH128" s="73"/>
      <c r="RXI128" s="74"/>
      <c r="RXJ128" s="74"/>
      <c r="RXK128" s="77"/>
      <c r="RXL128" s="77"/>
      <c r="RXM128" s="11"/>
      <c r="RXS128" s="73"/>
      <c r="RXT128" s="73"/>
      <c r="RXU128" s="73"/>
      <c r="RXV128" s="73"/>
      <c r="RXW128" s="74"/>
      <c r="RXX128" s="74"/>
      <c r="RXY128" s="77"/>
      <c r="RXZ128" s="77"/>
      <c r="RYA128" s="11"/>
      <c r="RYG128" s="73"/>
      <c r="RYH128" s="73"/>
      <c r="RYI128" s="73"/>
      <c r="RYJ128" s="73"/>
      <c r="RYK128" s="74"/>
      <c r="RYL128" s="74"/>
      <c r="RYM128" s="77"/>
      <c r="RYN128" s="77"/>
      <c r="RYO128" s="11"/>
      <c r="RYU128" s="73"/>
      <c r="RYV128" s="73"/>
      <c r="RYW128" s="73"/>
      <c r="RYX128" s="73"/>
      <c r="RYY128" s="74"/>
      <c r="RYZ128" s="74"/>
      <c r="RZA128" s="77"/>
      <c r="RZB128" s="77"/>
      <c r="RZC128" s="11"/>
      <c r="RZI128" s="73"/>
      <c r="RZJ128" s="73"/>
      <c r="RZK128" s="73"/>
      <c r="RZL128" s="73"/>
      <c r="RZM128" s="74"/>
      <c r="RZN128" s="74"/>
      <c r="RZO128" s="77"/>
      <c r="RZP128" s="77"/>
      <c r="RZQ128" s="11"/>
      <c r="RZW128" s="73"/>
      <c r="RZX128" s="73"/>
      <c r="RZY128" s="73"/>
      <c r="RZZ128" s="73"/>
      <c r="SAA128" s="74"/>
      <c r="SAB128" s="74"/>
      <c r="SAC128" s="77"/>
      <c r="SAD128" s="77"/>
      <c r="SAE128" s="11"/>
      <c r="SAK128" s="73"/>
      <c r="SAL128" s="73"/>
      <c r="SAM128" s="73"/>
      <c r="SAN128" s="73"/>
      <c r="SAO128" s="74"/>
      <c r="SAP128" s="74"/>
      <c r="SAQ128" s="77"/>
      <c r="SAR128" s="77"/>
      <c r="SAS128" s="11"/>
      <c r="SAY128" s="73"/>
      <c r="SAZ128" s="73"/>
      <c r="SBA128" s="73"/>
      <c r="SBB128" s="73"/>
      <c r="SBC128" s="74"/>
      <c r="SBD128" s="74"/>
      <c r="SBE128" s="77"/>
      <c r="SBF128" s="77"/>
      <c r="SBG128" s="11"/>
      <c r="SBM128" s="73"/>
      <c r="SBN128" s="73"/>
      <c r="SBO128" s="73"/>
      <c r="SBP128" s="73"/>
      <c r="SBQ128" s="74"/>
      <c r="SBR128" s="74"/>
      <c r="SBS128" s="77"/>
      <c r="SBT128" s="77"/>
      <c r="SBU128" s="11"/>
      <c r="SCA128" s="73"/>
      <c r="SCB128" s="73"/>
      <c r="SCC128" s="73"/>
      <c r="SCD128" s="73"/>
      <c r="SCE128" s="74"/>
      <c r="SCF128" s="74"/>
      <c r="SCG128" s="77"/>
      <c r="SCH128" s="77"/>
      <c r="SCI128" s="11"/>
      <c r="SCO128" s="73"/>
      <c r="SCP128" s="73"/>
      <c r="SCQ128" s="73"/>
      <c r="SCR128" s="73"/>
      <c r="SCS128" s="74"/>
      <c r="SCT128" s="74"/>
      <c r="SCU128" s="77"/>
      <c r="SCV128" s="77"/>
      <c r="SCW128" s="11"/>
      <c r="SDC128" s="73"/>
      <c r="SDD128" s="73"/>
      <c r="SDE128" s="73"/>
      <c r="SDF128" s="73"/>
      <c r="SDG128" s="74"/>
      <c r="SDH128" s="74"/>
      <c r="SDI128" s="77"/>
      <c r="SDJ128" s="77"/>
      <c r="SDK128" s="11"/>
      <c r="SDQ128" s="73"/>
      <c r="SDR128" s="73"/>
      <c r="SDS128" s="73"/>
      <c r="SDT128" s="73"/>
      <c r="SDU128" s="74"/>
      <c r="SDV128" s="74"/>
      <c r="SDW128" s="77"/>
      <c r="SDX128" s="77"/>
      <c r="SDY128" s="11"/>
      <c r="SEE128" s="73"/>
      <c r="SEF128" s="73"/>
      <c r="SEG128" s="73"/>
      <c r="SEH128" s="73"/>
      <c r="SEI128" s="74"/>
      <c r="SEJ128" s="74"/>
      <c r="SEK128" s="77"/>
      <c r="SEL128" s="77"/>
      <c r="SEM128" s="11"/>
      <c r="SES128" s="73"/>
      <c r="SET128" s="73"/>
      <c r="SEU128" s="73"/>
      <c r="SEV128" s="73"/>
      <c r="SEW128" s="74"/>
      <c r="SEX128" s="74"/>
      <c r="SEY128" s="77"/>
      <c r="SEZ128" s="77"/>
      <c r="SFA128" s="11"/>
      <c r="SFG128" s="73"/>
      <c r="SFH128" s="73"/>
      <c r="SFI128" s="73"/>
      <c r="SFJ128" s="73"/>
      <c r="SFK128" s="74"/>
      <c r="SFL128" s="74"/>
      <c r="SFM128" s="77"/>
      <c r="SFN128" s="77"/>
      <c r="SFO128" s="11"/>
      <c r="SFU128" s="73"/>
      <c r="SFV128" s="73"/>
      <c r="SFW128" s="73"/>
      <c r="SFX128" s="73"/>
      <c r="SFY128" s="74"/>
      <c r="SFZ128" s="74"/>
      <c r="SGA128" s="77"/>
      <c r="SGB128" s="77"/>
      <c r="SGC128" s="11"/>
      <c r="SGI128" s="73"/>
      <c r="SGJ128" s="73"/>
      <c r="SGK128" s="73"/>
      <c r="SGL128" s="73"/>
      <c r="SGM128" s="74"/>
      <c r="SGN128" s="74"/>
      <c r="SGO128" s="77"/>
      <c r="SGP128" s="77"/>
      <c r="SGQ128" s="11"/>
      <c r="SGW128" s="73"/>
      <c r="SGX128" s="73"/>
      <c r="SGY128" s="73"/>
      <c r="SGZ128" s="73"/>
      <c r="SHA128" s="74"/>
      <c r="SHB128" s="74"/>
      <c r="SHC128" s="77"/>
      <c r="SHD128" s="77"/>
      <c r="SHE128" s="11"/>
      <c r="SHK128" s="73"/>
      <c r="SHL128" s="73"/>
      <c r="SHM128" s="73"/>
      <c r="SHN128" s="73"/>
      <c r="SHO128" s="74"/>
      <c r="SHP128" s="74"/>
      <c r="SHQ128" s="77"/>
      <c r="SHR128" s="77"/>
      <c r="SHS128" s="11"/>
      <c r="SHY128" s="73"/>
      <c r="SHZ128" s="73"/>
      <c r="SIA128" s="73"/>
      <c r="SIB128" s="73"/>
      <c r="SIC128" s="74"/>
      <c r="SID128" s="74"/>
      <c r="SIE128" s="77"/>
      <c r="SIF128" s="77"/>
      <c r="SIG128" s="11"/>
      <c r="SIM128" s="73"/>
      <c r="SIN128" s="73"/>
      <c r="SIO128" s="73"/>
      <c r="SIP128" s="73"/>
      <c r="SIQ128" s="74"/>
      <c r="SIR128" s="74"/>
      <c r="SIS128" s="77"/>
      <c r="SIT128" s="77"/>
      <c r="SIU128" s="11"/>
      <c r="SJA128" s="73"/>
      <c r="SJB128" s="73"/>
      <c r="SJC128" s="73"/>
      <c r="SJD128" s="73"/>
      <c r="SJE128" s="74"/>
      <c r="SJF128" s="74"/>
      <c r="SJG128" s="77"/>
      <c r="SJH128" s="77"/>
      <c r="SJI128" s="11"/>
      <c r="SJO128" s="73"/>
      <c r="SJP128" s="73"/>
      <c r="SJQ128" s="73"/>
      <c r="SJR128" s="73"/>
      <c r="SJS128" s="74"/>
      <c r="SJT128" s="74"/>
      <c r="SJU128" s="77"/>
      <c r="SJV128" s="77"/>
      <c r="SJW128" s="11"/>
      <c r="SKC128" s="73"/>
      <c r="SKD128" s="73"/>
      <c r="SKE128" s="73"/>
      <c r="SKF128" s="73"/>
      <c r="SKG128" s="74"/>
      <c r="SKH128" s="74"/>
      <c r="SKI128" s="77"/>
      <c r="SKJ128" s="77"/>
      <c r="SKK128" s="11"/>
      <c r="SKQ128" s="73"/>
      <c r="SKR128" s="73"/>
      <c r="SKS128" s="73"/>
      <c r="SKT128" s="73"/>
      <c r="SKU128" s="74"/>
      <c r="SKV128" s="74"/>
      <c r="SKW128" s="77"/>
      <c r="SKX128" s="77"/>
      <c r="SKY128" s="11"/>
      <c r="SLE128" s="73"/>
      <c r="SLF128" s="73"/>
      <c r="SLG128" s="73"/>
      <c r="SLH128" s="73"/>
      <c r="SLI128" s="74"/>
      <c r="SLJ128" s="74"/>
      <c r="SLK128" s="77"/>
      <c r="SLL128" s="77"/>
      <c r="SLM128" s="11"/>
      <c r="SLS128" s="73"/>
      <c r="SLT128" s="73"/>
      <c r="SLU128" s="73"/>
      <c r="SLV128" s="73"/>
      <c r="SLW128" s="74"/>
      <c r="SLX128" s="74"/>
      <c r="SLY128" s="77"/>
      <c r="SLZ128" s="77"/>
      <c r="SMA128" s="11"/>
      <c r="SMG128" s="73"/>
      <c r="SMH128" s="73"/>
      <c r="SMI128" s="73"/>
      <c r="SMJ128" s="73"/>
      <c r="SMK128" s="74"/>
      <c r="SML128" s="74"/>
      <c r="SMM128" s="77"/>
      <c r="SMN128" s="77"/>
      <c r="SMO128" s="11"/>
      <c r="SMU128" s="73"/>
      <c r="SMV128" s="73"/>
      <c r="SMW128" s="73"/>
      <c r="SMX128" s="73"/>
      <c r="SMY128" s="74"/>
      <c r="SMZ128" s="74"/>
      <c r="SNA128" s="77"/>
      <c r="SNB128" s="77"/>
      <c r="SNC128" s="11"/>
      <c r="SNI128" s="73"/>
      <c r="SNJ128" s="73"/>
      <c r="SNK128" s="73"/>
      <c r="SNL128" s="73"/>
      <c r="SNM128" s="74"/>
      <c r="SNN128" s="74"/>
      <c r="SNO128" s="77"/>
      <c r="SNP128" s="77"/>
      <c r="SNQ128" s="11"/>
      <c r="SNW128" s="73"/>
      <c r="SNX128" s="73"/>
      <c r="SNY128" s="73"/>
      <c r="SNZ128" s="73"/>
      <c r="SOA128" s="74"/>
      <c r="SOB128" s="74"/>
      <c r="SOC128" s="77"/>
      <c r="SOD128" s="77"/>
      <c r="SOE128" s="11"/>
      <c r="SOK128" s="73"/>
      <c r="SOL128" s="73"/>
      <c r="SOM128" s="73"/>
      <c r="SON128" s="73"/>
      <c r="SOO128" s="74"/>
      <c r="SOP128" s="74"/>
      <c r="SOQ128" s="77"/>
      <c r="SOR128" s="77"/>
      <c r="SOS128" s="11"/>
      <c r="SOY128" s="73"/>
      <c r="SOZ128" s="73"/>
      <c r="SPA128" s="73"/>
      <c r="SPB128" s="73"/>
      <c r="SPC128" s="74"/>
      <c r="SPD128" s="74"/>
      <c r="SPE128" s="77"/>
      <c r="SPF128" s="77"/>
      <c r="SPG128" s="11"/>
      <c r="SPM128" s="73"/>
      <c r="SPN128" s="73"/>
      <c r="SPO128" s="73"/>
      <c r="SPP128" s="73"/>
      <c r="SPQ128" s="74"/>
      <c r="SPR128" s="74"/>
      <c r="SPS128" s="77"/>
      <c r="SPT128" s="77"/>
      <c r="SPU128" s="11"/>
      <c r="SQA128" s="73"/>
      <c r="SQB128" s="73"/>
      <c r="SQC128" s="73"/>
      <c r="SQD128" s="73"/>
      <c r="SQE128" s="74"/>
      <c r="SQF128" s="74"/>
      <c r="SQG128" s="77"/>
      <c r="SQH128" s="77"/>
      <c r="SQI128" s="11"/>
      <c r="SQO128" s="73"/>
      <c r="SQP128" s="73"/>
      <c r="SQQ128" s="73"/>
      <c r="SQR128" s="73"/>
      <c r="SQS128" s="74"/>
      <c r="SQT128" s="74"/>
      <c r="SQU128" s="77"/>
      <c r="SQV128" s="77"/>
      <c r="SQW128" s="11"/>
      <c r="SRC128" s="73"/>
      <c r="SRD128" s="73"/>
      <c r="SRE128" s="73"/>
      <c r="SRF128" s="73"/>
      <c r="SRG128" s="74"/>
      <c r="SRH128" s="74"/>
      <c r="SRI128" s="77"/>
      <c r="SRJ128" s="77"/>
      <c r="SRK128" s="11"/>
      <c r="SRQ128" s="73"/>
      <c r="SRR128" s="73"/>
      <c r="SRS128" s="73"/>
      <c r="SRT128" s="73"/>
      <c r="SRU128" s="74"/>
      <c r="SRV128" s="74"/>
      <c r="SRW128" s="77"/>
      <c r="SRX128" s="77"/>
      <c r="SRY128" s="11"/>
      <c r="SSE128" s="73"/>
      <c r="SSF128" s="73"/>
      <c r="SSG128" s="73"/>
      <c r="SSH128" s="73"/>
      <c r="SSI128" s="74"/>
      <c r="SSJ128" s="74"/>
      <c r="SSK128" s="77"/>
      <c r="SSL128" s="77"/>
      <c r="SSM128" s="11"/>
      <c r="SSS128" s="73"/>
      <c r="SST128" s="73"/>
      <c r="SSU128" s="73"/>
      <c r="SSV128" s="73"/>
      <c r="SSW128" s="74"/>
      <c r="SSX128" s="74"/>
      <c r="SSY128" s="77"/>
      <c r="SSZ128" s="77"/>
      <c r="STA128" s="11"/>
      <c r="STG128" s="73"/>
      <c r="STH128" s="73"/>
      <c r="STI128" s="73"/>
      <c r="STJ128" s="73"/>
      <c r="STK128" s="74"/>
      <c r="STL128" s="74"/>
      <c r="STM128" s="77"/>
      <c r="STN128" s="77"/>
      <c r="STO128" s="11"/>
      <c r="STU128" s="73"/>
      <c r="STV128" s="73"/>
      <c r="STW128" s="73"/>
      <c r="STX128" s="73"/>
      <c r="STY128" s="74"/>
      <c r="STZ128" s="74"/>
      <c r="SUA128" s="77"/>
      <c r="SUB128" s="77"/>
      <c r="SUC128" s="11"/>
      <c r="SUI128" s="73"/>
      <c r="SUJ128" s="73"/>
      <c r="SUK128" s="73"/>
      <c r="SUL128" s="73"/>
      <c r="SUM128" s="74"/>
      <c r="SUN128" s="74"/>
      <c r="SUO128" s="77"/>
      <c r="SUP128" s="77"/>
      <c r="SUQ128" s="11"/>
      <c r="SUW128" s="73"/>
      <c r="SUX128" s="73"/>
      <c r="SUY128" s="73"/>
      <c r="SUZ128" s="73"/>
      <c r="SVA128" s="74"/>
      <c r="SVB128" s="74"/>
      <c r="SVC128" s="77"/>
      <c r="SVD128" s="77"/>
      <c r="SVE128" s="11"/>
      <c r="SVK128" s="73"/>
      <c r="SVL128" s="73"/>
      <c r="SVM128" s="73"/>
      <c r="SVN128" s="73"/>
      <c r="SVO128" s="74"/>
      <c r="SVP128" s="74"/>
      <c r="SVQ128" s="77"/>
      <c r="SVR128" s="77"/>
      <c r="SVS128" s="11"/>
      <c r="SVY128" s="73"/>
      <c r="SVZ128" s="73"/>
      <c r="SWA128" s="73"/>
      <c r="SWB128" s="73"/>
      <c r="SWC128" s="74"/>
      <c r="SWD128" s="74"/>
      <c r="SWE128" s="77"/>
      <c r="SWF128" s="77"/>
      <c r="SWG128" s="11"/>
      <c r="SWM128" s="73"/>
      <c r="SWN128" s="73"/>
      <c r="SWO128" s="73"/>
      <c r="SWP128" s="73"/>
      <c r="SWQ128" s="74"/>
      <c r="SWR128" s="74"/>
      <c r="SWS128" s="77"/>
      <c r="SWT128" s="77"/>
      <c r="SWU128" s="11"/>
      <c r="SXA128" s="73"/>
      <c r="SXB128" s="73"/>
      <c r="SXC128" s="73"/>
      <c r="SXD128" s="73"/>
      <c r="SXE128" s="74"/>
      <c r="SXF128" s="74"/>
      <c r="SXG128" s="77"/>
      <c r="SXH128" s="77"/>
      <c r="SXI128" s="11"/>
      <c r="SXO128" s="73"/>
      <c r="SXP128" s="73"/>
      <c r="SXQ128" s="73"/>
      <c r="SXR128" s="73"/>
      <c r="SXS128" s="74"/>
      <c r="SXT128" s="74"/>
      <c r="SXU128" s="77"/>
      <c r="SXV128" s="77"/>
      <c r="SXW128" s="11"/>
      <c r="SYC128" s="73"/>
      <c r="SYD128" s="73"/>
      <c r="SYE128" s="73"/>
      <c r="SYF128" s="73"/>
      <c r="SYG128" s="74"/>
      <c r="SYH128" s="74"/>
      <c r="SYI128" s="77"/>
      <c r="SYJ128" s="77"/>
      <c r="SYK128" s="11"/>
      <c r="SYQ128" s="73"/>
      <c r="SYR128" s="73"/>
      <c r="SYS128" s="73"/>
      <c r="SYT128" s="73"/>
      <c r="SYU128" s="74"/>
      <c r="SYV128" s="74"/>
      <c r="SYW128" s="77"/>
      <c r="SYX128" s="77"/>
      <c r="SYY128" s="11"/>
      <c r="SZE128" s="73"/>
      <c r="SZF128" s="73"/>
      <c r="SZG128" s="73"/>
      <c r="SZH128" s="73"/>
      <c r="SZI128" s="74"/>
      <c r="SZJ128" s="74"/>
      <c r="SZK128" s="77"/>
      <c r="SZL128" s="77"/>
      <c r="SZM128" s="11"/>
      <c r="SZS128" s="73"/>
      <c r="SZT128" s="73"/>
      <c r="SZU128" s="73"/>
      <c r="SZV128" s="73"/>
      <c r="SZW128" s="74"/>
      <c r="SZX128" s="74"/>
      <c r="SZY128" s="77"/>
      <c r="SZZ128" s="77"/>
      <c r="TAA128" s="11"/>
      <c r="TAG128" s="73"/>
      <c r="TAH128" s="73"/>
      <c r="TAI128" s="73"/>
      <c r="TAJ128" s="73"/>
      <c r="TAK128" s="74"/>
      <c r="TAL128" s="74"/>
      <c r="TAM128" s="77"/>
      <c r="TAN128" s="77"/>
      <c r="TAO128" s="11"/>
      <c r="TAU128" s="73"/>
      <c r="TAV128" s="73"/>
      <c r="TAW128" s="73"/>
      <c r="TAX128" s="73"/>
      <c r="TAY128" s="74"/>
      <c r="TAZ128" s="74"/>
      <c r="TBA128" s="77"/>
      <c r="TBB128" s="77"/>
      <c r="TBC128" s="11"/>
      <c r="TBI128" s="73"/>
      <c r="TBJ128" s="73"/>
      <c r="TBK128" s="73"/>
      <c r="TBL128" s="73"/>
      <c r="TBM128" s="74"/>
      <c r="TBN128" s="74"/>
      <c r="TBO128" s="77"/>
      <c r="TBP128" s="77"/>
      <c r="TBQ128" s="11"/>
      <c r="TBW128" s="73"/>
      <c r="TBX128" s="73"/>
      <c r="TBY128" s="73"/>
      <c r="TBZ128" s="73"/>
      <c r="TCA128" s="74"/>
      <c r="TCB128" s="74"/>
      <c r="TCC128" s="77"/>
      <c r="TCD128" s="77"/>
      <c r="TCE128" s="11"/>
      <c r="TCK128" s="73"/>
      <c r="TCL128" s="73"/>
      <c r="TCM128" s="73"/>
      <c r="TCN128" s="73"/>
      <c r="TCO128" s="74"/>
      <c r="TCP128" s="74"/>
      <c r="TCQ128" s="77"/>
      <c r="TCR128" s="77"/>
      <c r="TCS128" s="11"/>
      <c r="TCY128" s="73"/>
      <c r="TCZ128" s="73"/>
      <c r="TDA128" s="73"/>
      <c r="TDB128" s="73"/>
      <c r="TDC128" s="74"/>
      <c r="TDD128" s="74"/>
      <c r="TDE128" s="77"/>
      <c r="TDF128" s="77"/>
      <c r="TDG128" s="11"/>
      <c r="TDM128" s="73"/>
      <c r="TDN128" s="73"/>
      <c r="TDO128" s="73"/>
      <c r="TDP128" s="73"/>
      <c r="TDQ128" s="74"/>
      <c r="TDR128" s="74"/>
      <c r="TDS128" s="77"/>
      <c r="TDT128" s="77"/>
      <c r="TDU128" s="11"/>
      <c r="TEA128" s="73"/>
      <c r="TEB128" s="73"/>
      <c r="TEC128" s="73"/>
      <c r="TED128" s="73"/>
      <c r="TEE128" s="74"/>
      <c r="TEF128" s="74"/>
      <c r="TEG128" s="77"/>
      <c r="TEH128" s="77"/>
      <c r="TEI128" s="11"/>
      <c r="TEO128" s="73"/>
      <c r="TEP128" s="73"/>
      <c r="TEQ128" s="73"/>
      <c r="TER128" s="73"/>
      <c r="TES128" s="74"/>
      <c r="TET128" s="74"/>
      <c r="TEU128" s="77"/>
      <c r="TEV128" s="77"/>
      <c r="TEW128" s="11"/>
      <c r="TFC128" s="73"/>
      <c r="TFD128" s="73"/>
      <c r="TFE128" s="73"/>
      <c r="TFF128" s="73"/>
      <c r="TFG128" s="74"/>
      <c r="TFH128" s="74"/>
      <c r="TFI128" s="77"/>
      <c r="TFJ128" s="77"/>
      <c r="TFK128" s="11"/>
      <c r="TFQ128" s="73"/>
      <c r="TFR128" s="73"/>
      <c r="TFS128" s="73"/>
      <c r="TFT128" s="73"/>
      <c r="TFU128" s="74"/>
      <c r="TFV128" s="74"/>
      <c r="TFW128" s="77"/>
      <c r="TFX128" s="77"/>
      <c r="TFY128" s="11"/>
      <c r="TGE128" s="73"/>
      <c r="TGF128" s="73"/>
      <c r="TGG128" s="73"/>
      <c r="TGH128" s="73"/>
      <c r="TGI128" s="74"/>
      <c r="TGJ128" s="74"/>
      <c r="TGK128" s="77"/>
      <c r="TGL128" s="77"/>
      <c r="TGM128" s="11"/>
      <c r="TGS128" s="73"/>
      <c r="TGT128" s="73"/>
      <c r="TGU128" s="73"/>
      <c r="TGV128" s="73"/>
      <c r="TGW128" s="74"/>
      <c r="TGX128" s="74"/>
      <c r="TGY128" s="77"/>
      <c r="TGZ128" s="77"/>
      <c r="THA128" s="11"/>
      <c r="THG128" s="73"/>
      <c r="THH128" s="73"/>
      <c r="THI128" s="73"/>
      <c r="THJ128" s="73"/>
      <c r="THK128" s="74"/>
      <c r="THL128" s="74"/>
      <c r="THM128" s="77"/>
      <c r="THN128" s="77"/>
      <c r="THO128" s="11"/>
      <c r="THU128" s="73"/>
      <c r="THV128" s="73"/>
      <c r="THW128" s="73"/>
      <c r="THX128" s="73"/>
      <c r="THY128" s="74"/>
      <c r="THZ128" s="74"/>
      <c r="TIA128" s="77"/>
      <c r="TIB128" s="77"/>
      <c r="TIC128" s="11"/>
      <c r="TII128" s="73"/>
      <c r="TIJ128" s="73"/>
      <c r="TIK128" s="73"/>
      <c r="TIL128" s="73"/>
      <c r="TIM128" s="74"/>
      <c r="TIN128" s="74"/>
      <c r="TIO128" s="77"/>
      <c r="TIP128" s="77"/>
      <c r="TIQ128" s="11"/>
      <c r="TIW128" s="73"/>
      <c r="TIX128" s="73"/>
      <c r="TIY128" s="73"/>
      <c r="TIZ128" s="73"/>
      <c r="TJA128" s="74"/>
      <c r="TJB128" s="74"/>
      <c r="TJC128" s="77"/>
      <c r="TJD128" s="77"/>
      <c r="TJE128" s="11"/>
      <c r="TJK128" s="73"/>
      <c r="TJL128" s="73"/>
      <c r="TJM128" s="73"/>
      <c r="TJN128" s="73"/>
      <c r="TJO128" s="74"/>
      <c r="TJP128" s="74"/>
      <c r="TJQ128" s="77"/>
      <c r="TJR128" s="77"/>
      <c r="TJS128" s="11"/>
      <c r="TJY128" s="73"/>
      <c r="TJZ128" s="73"/>
      <c r="TKA128" s="73"/>
      <c r="TKB128" s="73"/>
      <c r="TKC128" s="74"/>
      <c r="TKD128" s="74"/>
      <c r="TKE128" s="77"/>
      <c r="TKF128" s="77"/>
      <c r="TKG128" s="11"/>
      <c r="TKM128" s="73"/>
      <c r="TKN128" s="73"/>
      <c r="TKO128" s="73"/>
      <c r="TKP128" s="73"/>
      <c r="TKQ128" s="74"/>
      <c r="TKR128" s="74"/>
      <c r="TKS128" s="77"/>
      <c r="TKT128" s="77"/>
      <c r="TKU128" s="11"/>
      <c r="TLA128" s="73"/>
      <c r="TLB128" s="73"/>
      <c r="TLC128" s="73"/>
      <c r="TLD128" s="73"/>
      <c r="TLE128" s="74"/>
      <c r="TLF128" s="74"/>
      <c r="TLG128" s="77"/>
      <c r="TLH128" s="77"/>
      <c r="TLI128" s="11"/>
      <c r="TLO128" s="73"/>
      <c r="TLP128" s="73"/>
      <c r="TLQ128" s="73"/>
      <c r="TLR128" s="73"/>
      <c r="TLS128" s="74"/>
      <c r="TLT128" s="74"/>
      <c r="TLU128" s="77"/>
      <c r="TLV128" s="77"/>
      <c r="TLW128" s="11"/>
      <c r="TMC128" s="73"/>
      <c r="TMD128" s="73"/>
      <c r="TME128" s="73"/>
      <c r="TMF128" s="73"/>
      <c r="TMG128" s="74"/>
      <c r="TMH128" s="74"/>
      <c r="TMI128" s="77"/>
      <c r="TMJ128" s="77"/>
      <c r="TMK128" s="11"/>
      <c r="TMQ128" s="73"/>
      <c r="TMR128" s="73"/>
      <c r="TMS128" s="73"/>
      <c r="TMT128" s="73"/>
      <c r="TMU128" s="74"/>
      <c r="TMV128" s="74"/>
      <c r="TMW128" s="77"/>
      <c r="TMX128" s="77"/>
      <c r="TMY128" s="11"/>
      <c r="TNE128" s="73"/>
      <c r="TNF128" s="73"/>
      <c r="TNG128" s="73"/>
      <c r="TNH128" s="73"/>
      <c r="TNI128" s="74"/>
      <c r="TNJ128" s="74"/>
      <c r="TNK128" s="77"/>
      <c r="TNL128" s="77"/>
      <c r="TNM128" s="11"/>
      <c r="TNS128" s="73"/>
      <c r="TNT128" s="73"/>
      <c r="TNU128" s="73"/>
      <c r="TNV128" s="73"/>
      <c r="TNW128" s="74"/>
      <c r="TNX128" s="74"/>
      <c r="TNY128" s="77"/>
      <c r="TNZ128" s="77"/>
      <c r="TOA128" s="11"/>
      <c r="TOG128" s="73"/>
      <c r="TOH128" s="73"/>
      <c r="TOI128" s="73"/>
      <c r="TOJ128" s="73"/>
      <c r="TOK128" s="74"/>
      <c r="TOL128" s="74"/>
      <c r="TOM128" s="77"/>
      <c r="TON128" s="77"/>
      <c r="TOO128" s="11"/>
      <c r="TOU128" s="73"/>
      <c r="TOV128" s="73"/>
      <c r="TOW128" s="73"/>
      <c r="TOX128" s="73"/>
      <c r="TOY128" s="74"/>
      <c r="TOZ128" s="74"/>
      <c r="TPA128" s="77"/>
      <c r="TPB128" s="77"/>
      <c r="TPC128" s="11"/>
      <c r="TPI128" s="73"/>
      <c r="TPJ128" s="73"/>
      <c r="TPK128" s="73"/>
      <c r="TPL128" s="73"/>
      <c r="TPM128" s="74"/>
      <c r="TPN128" s="74"/>
      <c r="TPO128" s="77"/>
      <c r="TPP128" s="77"/>
      <c r="TPQ128" s="11"/>
      <c r="TPW128" s="73"/>
      <c r="TPX128" s="73"/>
      <c r="TPY128" s="73"/>
      <c r="TPZ128" s="73"/>
      <c r="TQA128" s="74"/>
      <c r="TQB128" s="74"/>
      <c r="TQC128" s="77"/>
      <c r="TQD128" s="77"/>
      <c r="TQE128" s="11"/>
      <c r="TQK128" s="73"/>
      <c r="TQL128" s="73"/>
      <c r="TQM128" s="73"/>
      <c r="TQN128" s="73"/>
      <c r="TQO128" s="74"/>
      <c r="TQP128" s="74"/>
      <c r="TQQ128" s="77"/>
      <c r="TQR128" s="77"/>
      <c r="TQS128" s="11"/>
      <c r="TQY128" s="73"/>
      <c r="TQZ128" s="73"/>
      <c r="TRA128" s="73"/>
      <c r="TRB128" s="73"/>
      <c r="TRC128" s="74"/>
      <c r="TRD128" s="74"/>
      <c r="TRE128" s="77"/>
      <c r="TRF128" s="77"/>
      <c r="TRG128" s="11"/>
      <c r="TRM128" s="73"/>
      <c r="TRN128" s="73"/>
      <c r="TRO128" s="73"/>
      <c r="TRP128" s="73"/>
      <c r="TRQ128" s="74"/>
      <c r="TRR128" s="74"/>
      <c r="TRS128" s="77"/>
      <c r="TRT128" s="77"/>
      <c r="TRU128" s="11"/>
      <c r="TSA128" s="73"/>
      <c r="TSB128" s="73"/>
      <c r="TSC128" s="73"/>
      <c r="TSD128" s="73"/>
      <c r="TSE128" s="74"/>
      <c r="TSF128" s="74"/>
      <c r="TSG128" s="77"/>
      <c r="TSH128" s="77"/>
      <c r="TSI128" s="11"/>
      <c r="TSO128" s="73"/>
      <c r="TSP128" s="73"/>
      <c r="TSQ128" s="73"/>
      <c r="TSR128" s="73"/>
      <c r="TSS128" s="74"/>
      <c r="TST128" s="74"/>
      <c r="TSU128" s="77"/>
      <c r="TSV128" s="77"/>
      <c r="TSW128" s="11"/>
      <c r="TTC128" s="73"/>
      <c r="TTD128" s="73"/>
      <c r="TTE128" s="73"/>
      <c r="TTF128" s="73"/>
      <c r="TTG128" s="74"/>
      <c r="TTH128" s="74"/>
      <c r="TTI128" s="77"/>
      <c r="TTJ128" s="77"/>
      <c r="TTK128" s="11"/>
      <c r="TTQ128" s="73"/>
      <c r="TTR128" s="73"/>
      <c r="TTS128" s="73"/>
      <c r="TTT128" s="73"/>
      <c r="TTU128" s="74"/>
      <c r="TTV128" s="74"/>
      <c r="TTW128" s="77"/>
      <c r="TTX128" s="77"/>
      <c r="TTY128" s="11"/>
      <c r="TUE128" s="73"/>
      <c r="TUF128" s="73"/>
      <c r="TUG128" s="73"/>
      <c r="TUH128" s="73"/>
      <c r="TUI128" s="74"/>
      <c r="TUJ128" s="74"/>
      <c r="TUK128" s="77"/>
      <c r="TUL128" s="77"/>
      <c r="TUM128" s="11"/>
      <c r="TUS128" s="73"/>
      <c r="TUT128" s="73"/>
      <c r="TUU128" s="73"/>
      <c r="TUV128" s="73"/>
      <c r="TUW128" s="74"/>
      <c r="TUX128" s="74"/>
      <c r="TUY128" s="77"/>
      <c r="TUZ128" s="77"/>
      <c r="TVA128" s="11"/>
      <c r="TVG128" s="73"/>
      <c r="TVH128" s="73"/>
      <c r="TVI128" s="73"/>
      <c r="TVJ128" s="73"/>
      <c r="TVK128" s="74"/>
      <c r="TVL128" s="74"/>
      <c r="TVM128" s="77"/>
      <c r="TVN128" s="77"/>
      <c r="TVO128" s="11"/>
      <c r="TVU128" s="73"/>
      <c r="TVV128" s="73"/>
      <c r="TVW128" s="73"/>
      <c r="TVX128" s="73"/>
      <c r="TVY128" s="74"/>
      <c r="TVZ128" s="74"/>
      <c r="TWA128" s="77"/>
      <c r="TWB128" s="77"/>
      <c r="TWC128" s="11"/>
      <c r="TWI128" s="73"/>
      <c r="TWJ128" s="73"/>
      <c r="TWK128" s="73"/>
      <c r="TWL128" s="73"/>
      <c r="TWM128" s="74"/>
      <c r="TWN128" s="74"/>
      <c r="TWO128" s="77"/>
      <c r="TWP128" s="77"/>
      <c r="TWQ128" s="11"/>
      <c r="TWW128" s="73"/>
      <c r="TWX128" s="73"/>
      <c r="TWY128" s="73"/>
      <c r="TWZ128" s="73"/>
      <c r="TXA128" s="74"/>
      <c r="TXB128" s="74"/>
      <c r="TXC128" s="77"/>
      <c r="TXD128" s="77"/>
      <c r="TXE128" s="11"/>
      <c r="TXK128" s="73"/>
      <c r="TXL128" s="73"/>
      <c r="TXM128" s="73"/>
      <c r="TXN128" s="73"/>
      <c r="TXO128" s="74"/>
      <c r="TXP128" s="74"/>
      <c r="TXQ128" s="77"/>
      <c r="TXR128" s="77"/>
      <c r="TXS128" s="11"/>
      <c r="TXY128" s="73"/>
      <c r="TXZ128" s="73"/>
      <c r="TYA128" s="73"/>
      <c r="TYB128" s="73"/>
      <c r="TYC128" s="74"/>
      <c r="TYD128" s="74"/>
      <c r="TYE128" s="77"/>
      <c r="TYF128" s="77"/>
      <c r="TYG128" s="11"/>
      <c r="TYM128" s="73"/>
      <c r="TYN128" s="73"/>
      <c r="TYO128" s="73"/>
      <c r="TYP128" s="73"/>
      <c r="TYQ128" s="74"/>
      <c r="TYR128" s="74"/>
      <c r="TYS128" s="77"/>
      <c r="TYT128" s="77"/>
      <c r="TYU128" s="11"/>
      <c r="TZA128" s="73"/>
      <c r="TZB128" s="73"/>
      <c r="TZC128" s="73"/>
      <c r="TZD128" s="73"/>
      <c r="TZE128" s="74"/>
      <c r="TZF128" s="74"/>
      <c r="TZG128" s="77"/>
      <c r="TZH128" s="77"/>
      <c r="TZI128" s="11"/>
      <c r="TZO128" s="73"/>
      <c r="TZP128" s="73"/>
      <c r="TZQ128" s="73"/>
      <c r="TZR128" s="73"/>
      <c r="TZS128" s="74"/>
      <c r="TZT128" s="74"/>
      <c r="TZU128" s="77"/>
      <c r="TZV128" s="77"/>
      <c r="TZW128" s="11"/>
      <c r="UAC128" s="73"/>
      <c r="UAD128" s="73"/>
      <c r="UAE128" s="73"/>
      <c r="UAF128" s="73"/>
      <c r="UAG128" s="74"/>
      <c r="UAH128" s="74"/>
      <c r="UAI128" s="77"/>
      <c r="UAJ128" s="77"/>
      <c r="UAK128" s="11"/>
      <c r="UAQ128" s="73"/>
      <c r="UAR128" s="73"/>
      <c r="UAS128" s="73"/>
      <c r="UAT128" s="73"/>
      <c r="UAU128" s="74"/>
      <c r="UAV128" s="74"/>
      <c r="UAW128" s="77"/>
      <c r="UAX128" s="77"/>
      <c r="UAY128" s="11"/>
      <c r="UBE128" s="73"/>
      <c r="UBF128" s="73"/>
      <c r="UBG128" s="73"/>
      <c r="UBH128" s="73"/>
      <c r="UBI128" s="74"/>
      <c r="UBJ128" s="74"/>
      <c r="UBK128" s="77"/>
      <c r="UBL128" s="77"/>
      <c r="UBM128" s="11"/>
      <c r="UBS128" s="73"/>
      <c r="UBT128" s="73"/>
      <c r="UBU128" s="73"/>
      <c r="UBV128" s="73"/>
      <c r="UBW128" s="74"/>
      <c r="UBX128" s="74"/>
      <c r="UBY128" s="77"/>
      <c r="UBZ128" s="77"/>
      <c r="UCA128" s="11"/>
      <c r="UCG128" s="73"/>
      <c r="UCH128" s="73"/>
      <c r="UCI128" s="73"/>
      <c r="UCJ128" s="73"/>
      <c r="UCK128" s="74"/>
      <c r="UCL128" s="74"/>
      <c r="UCM128" s="77"/>
      <c r="UCN128" s="77"/>
      <c r="UCO128" s="11"/>
      <c r="UCU128" s="73"/>
      <c r="UCV128" s="73"/>
      <c r="UCW128" s="73"/>
      <c r="UCX128" s="73"/>
      <c r="UCY128" s="74"/>
      <c r="UCZ128" s="74"/>
      <c r="UDA128" s="77"/>
      <c r="UDB128" s="77"/>
      <c r="UDC128" s="11"/>
      <c r="UDI128" s="73"/>
      <c r="UDJ128" s="73"/>
      <c r="UDK128" s="73"/>
      <c r="UDL128" s="73"/>
      <c r="UDM128" s="74"/>
      <c r="UDN128" s="74"/>
      <c r="UDO128" s="77"/>
      <c r="UDP128" s="77"/>
      <c r="UDQ128" s="11"/>
      <c r="UDW128" s="73"/>
      <c r="UDX128" s="73"/>
      <c r="UDY128" s="73"/>
      <c r="UDZ128" s="73"/>
      <c r="UEA128" s="74"/>
      <c r="UEB128" s="74"/>
      <c r="UEC128" s="77"/>
      <c r="UED128" s="77"/>
      <c r="UEE128" s="11"/>
      <c r="UEK128" s="73"/>
      <c r="UEL128" s="73"/>
      <c r="UEM128" s="73"/>
      <c r="UEN128" s="73"/>
      <c r="UEO128" s="74"/>
      <c r="UEP128" s="74"/>
      <c r="UEQ128" s="77"/>
      <c r="UER128" s="77"/>
      <c r="UES128" s="11"/>
      <c r="UEY128" s="73"/>
      <c r="UEZ128" s="73"/>
      <c r="UFA128" s="73"/>
      <c r="UFB128" s="73"/>
      <c r="UFC128" s="74"/>
      <c r="UFD128" s="74"/>
      <c r="UFE128" s="77"/>
      <c r="UFF128" s="77"/>
      <c r="UFG128" s="11"/>
      <c r="UFM128" s="73"/>
      <c r="UFN128" s="73"/>
      <c r="UFO128" s="73"/>
      <c r="UFP128" s="73"/>
      <c r="UFQ128" s="74"/>
      <c r="UFR128" s="74"/>
      <c r="UFS128" s="77"/>
      <c r="UFT128" s="77"/>
      <c r="UFU128" s="11"/>
      <c r="UGA128" s="73"/>
      <c r="UGB128" s="73"/>
      <c r="UGC128" s="73"/>
      <c r="UGD128" s="73"/>
      <c r="UGE128" s="74"/>
      <c r="UGF128" s="74"/>
      <c r="UGG128" s="77"/>
      <c r="UGH128" s="77"/>
      <c r="UGI128" s="11"/>
      <c r="UGO128" s="73"/>
      <c r="UGP128" s="73"/>
      <c r="UGQ128" s="73"/>
      <c r="UGR128" s="73"/>
      <c r="UGS128" s="74"/>
      <c r="UGT128" s="74"/>
      <c r="UGU128" s="77"/>
      <c r="UGV128" s="77"/>
      <c r="UGW128" s="11"/>
      <c r="UHC128" s="73"/>
      <c r="UHD128" s="73"/>
      <c r="UHE128" s="73"/>
      <c r="UHF128" s="73"/>
      <c r="UHG128" s="74"/>
      <c r="UHH128" s="74"/>
      <c r="UHI128" s="77"/>
      <c r="UHJ128" s="77"/>
      <c r="UHK128" s="11"/>
      <c r="UHQ128" s="73"/>
      <c r="UHR128" s="73"/>
      <c r="UHS128" s="73"/>
      <c r="UHT128" s="73"/>
      <c r="UHU128" s="74"/>
      <c r="UHV128" s="74"/>
      <c r="UHW128" s="77"/>
      <c r="UHX128" s="77"/>
      <c r="UHY128" s="11"/>
      <c r="UIE128" s="73"/>
      <c r="UIF128" s="73"/>
      <c r="UIG128" s="73"/>
      <c r="UIH128" s="73"/>
      <c r="UII128" s="74"/>
      <c r="UIJ128" s="74"/>
      <c r="UIK128" s="77"/>
      <c r="UIL128" s="77"/>
      <c r="UIM128" s="11"/>
      <c r="UIS128" s="73"/>
      <c r="UIT128" s="73"/>
      <c r="UIU128" s="73"/>
      <c r="UIV128" s="73"/>
      <c r="UIW128" s="74"/>
      <c r="UIX128" s="74"/>
      <c r="UIY128" s="77"/>
      <c r="UIZ128" s="77"/>
      <c r="UJA128" s="11"/>
      <c r="UJG128" s="73"/>
      <c r="UJH128" s="73"/>
      <c r="UJI128" s="73"/>
      <c r="UJJ128" s="73"/>
      <c r="UJK128" s="74"/>
      <c r="UJL128" s="74"/>
      <c r="UJM128" s="77"/>
      <c r="UJN128" s="77"/>
      <c r="UJO128" s="11"/>
      <c r="UJU128" s="73"/>
      <c r="UJV128" s="73"/>
      <c r="UJW128" s="73"/>
      <c r="UJX128" s="73"/>
      <c r="UJY128" s="74"/>
      <c r="UJZ128" s="74"/>
      <c r="UKA128" s="77"/>
      <c r="UKB128" s="77"/>
      <c r="UKC128" s="11"/>
      <c r="UKI128" s="73"/>
      <c r="UKJ128" s="73"/>
      <c r="UKK128" s="73"/>
      <c r="UKL128" s="73"/>
      <c r="UKM128" s="74"/>
      <c r="UKN128" s="74"/>
      <c r="UKO128" s="77"/>
      <c r="UKP128" s="77"/>
      <c r="UKQ128" s="11"/>
      <c r="UKW128" s="73"/>
      <c r="UKX128" s="73"/>
      <c r="UKY128" s="73"/>
      <c r="UKZ128" s="73"/>
      <c r="ULA128" s="74"/>
      <c r="ULB128" s="74"/>
      <c r="ULC128" s="77"/>
      <c r="ULD128" s="77"/>
      <c r="ULE128" s="11"/>
      <c r="ULK128" s="73"/>
      <c r="ULL128" s="73"/>
      <c r="ULM128" s="73"/>
      <c r="ULN128" s="73"/>
      <c r="ULO128" s="74"/>
      <c r="ULP128" s="74"/>
      <c r="ULQ128" s="77"/>
      <c r="ULR128" s="77"/>
      <c r="ULS128" s="11"/>
      <c r="ULY128" s="73"/>
      <c r="ULZ128" s="73"/>
      <c r="UMA128" s="73"/>
      <c r="UMB128" s="73"/>
      <c r="UMC128" s="74"/>
      <c r="UMD128" s="74"/>
      <c r="UME128" s="77"/>
      <c r="UMF128" s="77"/>
      <c r="UMG128" s="11"/>
      <c r="UMM128" s="73"/>
      <c r="UMN128" s="73"/>
      <c r="UMO128" s="73"/>
      <c r="UMP128" s="73"/>
      <c r="UMQ128" s="74"/>
      <c r="UMR128" s="74"/>
      <c r="UMS128" s="77"/>
      <c r="UMT128" s="77"/>
      <c r="UMU128" s="11"/>
      <c r="UNA128" s="73"/>
      <c r="UNB128" s="73"/>
      <c r="UNC128" s="73"/>
      <c r="UND128" s="73"/>
      <c r="UNE128" s="74"/>
      <c r="UNF128" s="74"/>
      <c r="UNG128" s="77"/>
      <c r="UNH128" s="77"/>
      <c r="UNI128" s="11"/>
      <c r="UNO128" s="73"/>
      <c r="UNP128" s="73"/>
      <c r="UNQ128" s="73"/>
      <c r="UNR128" s="73"/>
      <c r="UNS128" s="74"/>
      <c r="UNT128" s="74"/>
      <c r="UNU128" s="77"/>
      <c r="UNV128" s="77"/>
      <c r="UNW128" s="11"/>
      <c r="UOC128" s="73"/>
      <c r="UOD128" s="73"/>
      <c r="UOE128" s="73"/>
      <c r="UOF128" s="73"/>
      <c r="UOG128" s="74"/>
      <c r="UOH128" s="74"/>
      <c r="UOI128" s="77"/>
      <c r="UOJ128" s="77"/>
      <c r="UOK128" s="11"/>
      <c r="UOQ128" s="73"/>
      <c r="UOR128" s="73"/>
      <c r="UOS128" s="73"/>
      <c r="UOT128" s="73"/>
      <c r="UOU128" s="74"/>
      <c r="UOV128" s="74"/>
      <c r="UOW128" s="77"/>
      <c r="UOX128" s="77"/>
      <c r="UOY128" s="11"/>
      <c r="UPE128" s="73"/>
      <c r="UPF128" s="73"/>
      <c r="UPG128" s="73"/>
      <c r="UPH128" s="73"/>
      <c r="UPI128" s="74"/>
      <c r="UPJ128" s="74"/>
      <c r="UPK128" s="77"/>
      <c r="UPL128" s="77"/>
      <c r="UPM128" s="11"/>
      <c r="UPS128" s="73"/>
      <c r="UPT128" s="73"/>
      <c r="UPU128" s="73"/>
      <c r="UPV128" s="73"/>
      <c r="UPW128" s="74"/>
      <c r="UPX128" s="74"/>
      <c r="UPY128" s="77"/>
      <c r="UPZ128" s="77"/>
      <c r="UQA128" s="11"/>
      <c r="UQG128" s="73"/>
      <c r="UQH128" s="73"/>
      <c r="UQI128" s="73"/>
      <c r="UQJ128" s="73"/>
      <c r="UQK128" s="74"/>
      <c r="UQL128" s="74"/>
      <c r="UQM128" s="77"/>
      <c r="UQN128" s="77"/>
      <c r="UQO128" s="11"/>
      <c r="UQU128" s="73"/>
      <c r="UQV128" s="73"/>
      <c r="UQW128" s="73"/>
      <c r="UQX128" s="73"/>
      <c r="UQY128" s="74"/>
      <c r="UQZ128" s="74"/>
      <c r="URA128" s="77"/>
      <c r="URB128" s="77"/>
      <c r="URC128" s="11"/>
      <c r="URI128" s="73"/>
      <c r="URJ128" s="73"/>
      <c r="URK128" s="73"/>
      <c r="URL128" s="73"/>
      <c r="URM128" s="74"/>
      <c r="URN128" s="74"/>
      <c r="URO128" s="77"/>
      <c r="URP128" s="77"/>
      <c r="URQ128" s="11"/>
      <c r="URW128" s="73"/>
      <c r="URX128" s="73"/>
      <c r="URY128" s="73"/>
      <c r="URZ128" s="73"/>
      <c r="USA128" s="74"/>
      <c r="USB128" s="74"/>
      <c r="USC128" s="77"/>
      <c r="USD128" s="77"/>
      <c r="USE128" s="11"/>
      <c r="USK128" s="73"/>
      <c r="USL128" s="73"/>
      <c r="USM128" s="73"/>
      <c r="USN128" s="73"/>
      <c r="USO128" s="74"/>
      <c r="USP128" s="74"/>
      <c r="USQ128" s="77"/>
      <c r="USR128" s="77"/>
      <c r="USS128" s="11"/>
      <c r="USY128" s="73"/>
      <c r="USZ128" s="73"/>
      <c r="UTA128" s="73"/>
      <c r="UTB128" s="73"/>
      <c r="UTC128" s="74"/>
      <c r="UTD128" s="74"/>
      <c r="UTE128" s="77"/>
      <c r="UTF128" s="77"/>
      <c r="UTG128" s="11"/>
      <c r="UTM128" s="73"/>
      <c r="UTN128" s="73"/>
      <c r="UTO128" s="73"/>
      <c r="UTP128" s="73"/>
      <c r="UTQ128" s="74"/>
      <c r="UTR128" s="74"/>
      <c r="UTS128" s="77"/>
      <c r="UTT128" s="77"/>
      <c r="UTU128" s="11"/>
      <c r="UUA128" s="73"/>
      <c r="UUB128" s="73"/>
      <c r="UUC128" s="73"/>
      <c r="UUD128" s="73"/>
      <c r="UUE128" s="74"/>
      <c r="UUF128" s="74"/>
      <c r="UUG128" s="77"/>
      <c r="UUH128" s="77"/>
      <c r="UUI128" s="11"/>
      <c r="UUO128" s="73"/>
      <c r="UUP128" s="73"/>
      <c r="UUQ128" s="73"/>
      <c r="UUR128" s="73"/>
      <c r="UUS128" s="74"/>
      <c r="UUT128" s="74"/>
      <c r="UUU128" s="77"/>
      <c r="UUV128" s="77"/>
      <c r="UUW128" s="11"/>
      <c r="UVC128" s="73"/>
      <c r="UVD128" s="73"/>
      <c r="UVE128" s="73"/>
      <c r="UVF128" s="73"/>
      <c r="UVG128" s="74"/>
      <c r="UVH128" s="74"/>
      <c r="UVI128" s="77"/>
      <c r="UVJ128" s="77"/>
      <c r="UVK128" s="11"/>
      <c r="UVQ128" s="73"/>
      <c r="UVR128" s="73"/>
      <c r="UVS128" s="73"/>
      <c r="UVT128" s="73"/>
      <c r="UVU128" s="74"/>
      <c r="UVV128" s="74"/>
      <c r="UVW128" s="77"/>
      <c r="UVX128" s="77"/>
      <c r="UVY128" s="11"/>
      <c r="UWE128" s="73"/>
      <c r="UWF128" s="73"/>
      <c r="UWG128" s="73"/>
      <c r="UWH128" s="73"/>
      <c r="UWI128" s="74"/>
      <c r="UWJ128" s="74"/>
      <c r="UWK128" s="77"/>
      <c r="UWL128" s="77"/>
      <c r="UWM128" s="11"/>
      <c r="UWS128" s="73"/>
      <c r="UWT128" s="73"/>
      <c r="UWU128" s="73"/>
      <c r="UWV128" s="73"/>
      <c r="UWW128" s="74"/>
      <c r="UWX128" s="74"/>
      <c r="UWY128" s="77"/>
      <c r="UWZ128" s="77"/>
      <c r="UXA128" s="11"/>
      <c r="UXG128" s="73"/>
      <c r="UXH128" s="73"/>
      <c r="UXI128" s="73"/>
      <c r="UXJ128" s="73"/>
      <c r="UXK128" s="74"/>
      <c r="UXL128" s="74"/>
      <c r="UXM128" s="77"/>
      <c r="UXN128" s="77"/>
      <c r="UXO128" s="11"/>
      <c r="UXU128" s="73"/>
      <c r="UXV128" s="73"/>
      <c r="UXW128" s="73"/>
      <c r="UXX128" s="73"/>
      <c r="UXY128" s="74"/>
      <c r="UXZ128" s="74"/>
      <c r="UYA128" s="77"/>
      <c r="UYB128" s="77"/>
      <c r="UYC128" s="11"/>
      <c r="UYI128" s="73"/>
      <c r="UYJ128" s="73"/>
      <c r="UYK128" s="73"/>
      <c r="UYL128" s="73"/>
      <c r="UYM128" s="74"/>
      <c r="UYN128" s="74"/>
      <c r="UYO128" s="77"/>
      <c r="UYP128" s="77"/>
      <c r="UYQ128" s="11"/>
      <c r="UYW128" s="73"/>
      <c r="UYX128" s="73"/>
      <c r="UYY128" s="73"/>
      <c r="UYZ128" s="73"/>
      <c r="UZA128" s="74"/>
      <c r="UZB128" s="74"/>
      <c r="UZC128" s="77"/>
      <c r="UZD128" s="77"/>
      <c r="UZE128" s="11"/>
      <c r="UZK128" s="73"/>
      <c r="UZL128" s="73"/>
      <c r="UZM128" s="73"/>
      <c r="UZN128" s="73"/>
      <c r="UZO128" s="74"/>
      <c r="UZP128" s="74"/>
      <c r="UZQ128" s="77"/>
      <c r="UZR128" s="77"/>
      <c r="UZS128" s="11"/>
      <c r="UZY128" s="73"/>
      <c r="UZZ128" s="73"/>
      <c r="VAA128" s="73"/>
      <c r="VAB128" s="73"/>
      <c r="VAC128" s="74"/>
      <c r="VAD128" s="74"/>
      <c r="VAE128" s="77"/>
      <c r="VAF128" s="77"/>
      <c r="VAG128" s="11"/>
      <c r="VAM128" s="73"/>
      <c r="VAN128" s="73"/>
      <c r="VAO128" s="73"/>
      <c r="VAP128" s="73"/>
      <c r="VAQ128" s="74"/>
      <c r="VAR128" s="74"/>
      <c r="VAS128" s="77"/>
      <c r="VAT128" s="77"/>
      <c r="VAU128" s="11"/>
      <c r="VBA128" s="73"/>
      <c r="VBB128" s="73"/>
      <c r="VBC128" s="73"/>
      <c r="VBD128" s="73"/>
      <c r="VBE128" s="74"/>
      <c r="VBF128" s="74"/>
      <c r="VBG128" s="77"/>
      <c r="VBH128" s="77"/>
      <c r="VBI128" s="11"/>
      <c r="VBO128" s="73"/>
      <c r="VBP128" s="73"/>
      <c r="VBQ128" s="73"/>
      <c r="VBR128" s="73"/>
      <c r="VBS128" s="74"/>
      <c r="VBT128" s="74"/>
      <c r="VBU128" s="77"/>
      <c r="VBV128" s="77"/>
      <c r="VBW128" s="11"/>
      <c r="VCC128" s="73"/>
      <c r="VCD128" s="73"/>
      <c r="VCE128" s="73"/>
      <c r="VCF128" s="73"/>
      <c r="VCG128" s="74"/>
      <c r="VCH128" s="74"/>
      <c r="VCI128" s="77"/>
      <c r="VCJ128" s="77"/>
      <c r="VCK128" s="11"/>
      <c r="VCQ128" s="73"/>
      <c r="VCR128" s="73"/>
      <c r="VCS128" s="73"/>
      <c r="VCT128" s="73"/>
      <c r="VCU128" s="74"/>
      <c r="VCV128" s="74"/>
      <c r="VCW128" s="77"/>
      <c r="VCX128" s="77"/>
      <c r="VCY128" s="11"/>
      <c r="VDE128" s="73"/>
      <c r="VDF128" s="73"/>
      <c r="VDG128" s="73"/>
      <c r="VDH128" s="73"/>
      <c r="VDI128" s="74"/>
      <c r="VDJ128" s="74"/>
      <c r="VDK128" s="77"/>
      <c r="VDL128" s="77"/>
      <c r="VDM128" s="11"/>
      <c r="VDS128" s="73"/>
      <c r="VDT128" s="73"/>
      <c r="VDU128" s="73"/>
      <c r="VDV128" s="73"/>
      <c r="VDW128" s="74"/>
      <c r="VDX128" s="74"/>
      <c r="VDY128" s="77"/>
      <c r="VDZ128" s="77"/>
      <c r="VEA128" s="11"/>
      <c r="VEG128" s="73"/>
      <c r="VEH128" s="73"/>
      <c r="VEI128" s="73"/>
      <c r="VEJ128" s="73"/>
      <c r="VEK128" s="74"/>
      <c r="VEL128" s="74"/>
      <c r="VEM128" s="77"/>
      <c r="VEN128" s="77"/>
      <c r="VEO128" s="11"/>
      <c r="VEU128" s="73"/>
      <c r="VEV128" s="73"/>
      <c r="VEW128" s="73"/>
      <c r="VEX128" s="73"/>
      <c r="VEY128" s="74"/>
      <c r="VEZ128" s="74"/>
      <c r="VFA128" s="77"/>
      <c r="VFB128" s="77"/>
      <c r="VFC128" s="11"/>
      <c r="VFI128" s="73"/>
      <c r="VFJ128" s="73"/>
      <c r="VFK128" s="73"/>
      <c r="VFL128" s="73"/>
      <c r="VFM128" s="74"/>
      <c r="VFN128" s="74"/>
      <c r="VFO128" s="77"/>
      <c r="VFP128" s="77"/>
      <c r="VFQ128" s="11"/>
      <c r="VFW128" s="73"/>
      <c r="VFX128" s="73"/>
      <c r="VFY128" s="73"/>
      <c r="VFZ128" s="73"/>
      <c r="VGA128" s="74"/>
      <c r="VGB128" s="74"/>
      <c r="VGC128" s="77"/>
      <c r="VGD128" s="77"/>
      <c r="VGE128" s="11"/>
      <c r="VGK128" s="73"/>
      <c r="VGL128" s="73"/>
      <c r="VGM128" s="73"/>
      <c r="VGN128" s="73"/>
      <c r="VGO128" s="74"/>
      <c r="VGP128" s="74"/>
      <c r="VGQ128" s="77"/>
      <c r="VGR128" s="77"/>
      <c r="VGS128" s="11"/>
      <c r="VGY128" s="73"/>
      <c r="VGZ128" s="73"/>
      <c r="VHA128" s="73"/>
      <c r="VHB128" s="73"/>
      <c r="VHC128" s="74"/>
      <c r="VHD128" s="74"/>
      <c r="VHE128" s="77"/>
      <c r="VHF128" s="77"/>
      <c r="VHG128" s="11"/>
      <c r="VHM128" s="73"/>
      <c r="VHN128" s="73"/>
      <c r="VHO128" s="73"/>
      <c r="VHP128" s="73"/>
      <c r="VHQ128" s="74"/>
      <c r="VHR128" s="74"/>
      <c r="VHS128" s="77"/>
      <c r="VHT128" s="77"/>
      <c r="VHU128" s="11"/>
      <c r="VIA128" s="73"/>
      <c r="VIB128" s="73"/>
      <c r="VIC128" s="73"/>
      <c r="VID128" s="73"/>
      <c r="VIE128" s="74"/>
      <c r="VIF128" s="74"/>
      <c r="VIG128" s="77"/>
      <c r="VIH128" s="77"/>
      <c r="VII128" s="11"/>
      <c r="VIO128" s="73"/>
      <c r="VIP128" s="73"/>
      <c r="VIQ128" s="73"/>
      <c r="VIR128" s="73"/>
      <c r="VIS128" s="74"/>
      <c r="VIT128" s="74"/>
      <c r="VIU128" s="77"/>
      <c r="VIV128" s="77"/>
      <c r="VIW128" s="11"/>
      <c r="VJC128" s="73"/>
      <c r="VJD128" s="73"/>
      <c r="VJE128" s="73"/>
      <c r="VJF128" s="73"/>
      <c r="VJG128" s="74"/>
      <c r="VJH128" s="74"/>
      <c r="VJI128" s="77"/>
      <c r="VJJ128" s="77"/>
      <c r="VJK128" s="11"/>
      <c r="VJQ128" s="73"/>
      <c r="VJR128" s="73"/>
      <c r="VJS128" s="73"/>
      <c r="VJT128" s="73"/>
      <c r="VJU128" s="74"/>
      <c r="VJV128" s="74"/>
      <c r="VJW128" s="77"/>
      <c r="VJX128" s="77"/>
      <c r="VJY128" s="11"/>
      <c r="VKE128" s="73"/>
      <c r="VKF128" s="73"/>
      <c r="VKG128" s="73"/>
      <c r="VKH128" s="73"/>
      <c r="VKI128" s="74"/>
      <c r="VKJ128" s="74"/>
      <c r="VKK128" s="77"/>
      <c r="VKL128" s="77"/>
      <c r="VKM128" s="11"/>
      <c r="VKS128" s="73"/>
      <c r="VKT128" s="73"/>
      <c r="VKU128" s="73"/>
      <c r="VKV128" s="73"/>
      <c r="VKW128" s="74"/>
      <c r="VKX128" s="74"/>
      <c r="VKY128" s="77"/>
      <c r="VKZ128" s="77"/>
      <c r="VLA128" s="11"/>
      <c r="VLG128" s="73"/>
      <c r="VLH128" s="73"/>
      <c r="VLI128" s="73"/>
      <c r="VLJ128" s="73"/>
      <c r="VLK128" s="74"/>
      <c r="VLL128" s="74"/>
      <c r="VLM128" s="77"/>
      <c r="VLN128" s="77"/>
      <c r="VLO128" s="11"/>
      <c r="VLU128" s="73"/>
      <c r="VLV128" s="73"/>
      <c r="VLW128" s="73"/>
      <c r="VLX128" s="73"/>
      <c r="VLY128" s="74"/>
      <c r="VLZ128" s="74"/>
      <c r="VMA128" s="77"/>
      <c r="VMB128" s="77"/>
      <c r="VMC128" s="11"/>
      <c r="VMI128" s="73"/>
      <c r="VMJ128" s="73"/>
      <c r="VMK128" s="73"/>
      <c r="VML128" s="73"/>
      <c r="VMM128" s="74"/>
      <c r="VMN128" s="74"/>
      <c r="VMO128" s="77"/>
      <c r="VMP128" s="77"/>
      <c r="VMQ128" s="11"/>
      <c r="VMW128" s="73"/>
      <c r="VMX128" s="73"/>
      <c r="VMY128" s="73"/>
      <c r="VMZ128" s="73"/>
      <c r="VNA128" s="74"/>
      <c r="VNB128" s="74"/>
      <c r="VNC128" s="77"/>
      <c r="VND128" s="77"/>
      <c r="VNE128" s="11"/>
      <c r="VNK128" s="73"/>
      <c r="VNL128" s="73"/>
      <c r="VNM128" s="73"/>
      <c r="VNN128" s="73"/>
      <c r="VNO128" s="74"/>
      <c r="VNP128" s="74"/>
      <c r="VNQ128" s="77"/>
      <c r="VNR128" s="77"/>
      <c r="VNS128" s="11"/>
      <c r="VNY128" s="73"/>
      <c r="VNZ128" s="73"/>
      <c r="VOA128" s="73"/>
      <c r="VOB128" s="73"/>
      <c r="VOC128" s="74"/>
      <c r="VOD128" s="74"/>
      <c r="VOE128" s="77"/>
      <c r="VOF128" s="77"/>
      <c r="VOG128" s="11"/>
      <c r="VOM128" s="73"/>
      <c r="VON128" s="73"/>
      <c r="VOO128" s="73"/>
      <c r="VOP128" s="73"/>
      <c r="VOQ128" s="74"/>
      <c r="VOR128" s="74"/>
      <c r="VOS128" s="77"/>
      <c r="VOT128" s="77"/>
      <c r="VOU128" s="11"/>
      <c r="VPA128" s="73"/>
      <c r="VPB128" s="73"/>
      <c r="VPC128" s="73"/>
      <c r="VPD128" s="73"/>
      <c r="VPE128" s="74"/>
      <c r="VPF128" s="74"/>
      <c r="VPG128" s="77"/>
      <c r="VPH128" s="77"/>
      <c r="VPI128" s="11"/>
      <c r="VPO128" s="73"/>
      <c r="VPP128" s="73"/>
      <c r="VPQ128" s="73"/>
      <c r="VPR128" s="73"/>
      <c r="VPS128" s="74"/>
      <c r="VPT128" s="74"/>
      <c r="VPU128" s="77"/>
      <c r="VPV128" s="77"/>
      <c r="VPW128" s="11"/>
      <c r="VQC128" s="73"/>
      <c r="VQD128" s="73"/>
      <c r="VQE128" s="73"/>
      <c r="VQF128" s="73"/>
      <c r="VQG128" s="74"/>
      <c r="VQH128" s="74"/>
      <c r="VQI128" s="77"/>
      <c r="VQJ128" s="77"/>
      <c r="VQK128" s="11"/>
      <c r="VQQ128" s="73"/>
      <c r="VQR128" s="73"/>
      <c r="VQS128" s="73"/>
      <c r="VQT128" s="73"/>
      <c r="VQU128" s="74"/>
      <c r="VQV128" s="74"/>
      <c r="VQW128" s="77"/>
      <c r="VQX128" s="77"/>
      <c r="VQY128" s="11"/>
      <c r="VRE128" s="73"/>
      <c r="VRF128" s="73"/>
      <c r="VRG128" s="73"/>
      <c r="VRH128" s="73"/>
      <c r="VRI128" s="74"/>
      <c r="VRJ128" s="74"/>
      <c r="VRK128" s="77"/>
      <c r="VRL128" s="77"/>
      <c r="VRM128" s="11"/>
      <c r="VRS128" s="73"/>
      <c r="VRT128" s="73"/>
      <c r="VRU128" s="73"/>
      <c r="VRV128" s="73"/>
      <c r="VRW128" s="74"/>
      <c r="VRX128" s="74"/>
      <c r="VRY128" s="77"/>
      <c r="VRZ128" s="77"/>
      <c r="VSA128" s="11"/>
      <c r="VSG128" s="73"/>
      <c r="VSH128" s="73"/>
      <c r="VSI128" s="73"/>
      <c r="VSJ128" s="73"/>
      <c r="VSK128" s="74"/>
      <c r="VSL128" s="74"/>
      <c r="VSM128" s="77"/>
      <c r="VSN128" s="77"/>
      <c r="VSO128" s="11"/>
      <c r="VSU128" s="73"/>
      <c r="VSV128" s="73"/>
      <c r="VSW128" s="73"/>
      <c r="VSX128" s="73"/>
      <c r="VSY128" s="74"/>
      <c r="VSZ128" s="74"/>
      <c r="VTA128" s="77"/>
      <c r="VTB128" s="77"/>
      <c r="VTC128" s="11"/>
      <c r="VTI128" s="73"/>
      <c r="VTJ128" s="73"/>
      <c r="VTK128" s="73"/>
      <c r="VTL128" s="73"/>
      <c r="VTM128" s="74"/>
      <c r="VTN128" s="74"/>
      <c r="VTO128" s="77"/>
      <c r="VTP128" s="77"/>
      <c r="VTQ128" s="11"/>
      <c r="VTW128" s="73"/>
      <c r="VTX128" s="73"/>
      <c r="VTY128" s="73"/>
      <c r="VTZ128" s="73"/>
      <c r="VUA128" s="74"/>
      <c r="VUB128" s="74"/>
      <c r="VUC128" s="77"/>
      <c r="VUD128" s="77"/>
      <c r="VUE128" s="11"/>
      <c r="VUK128" s="73"/>
      <c r="VUL128" s="73"/>
      <c r="VUM128" s="73"/>
      <c r="VUN128" s="73"/>
      <c r="VUO128" s="74"/>
      <c r="VUP128" s="74"/>
      <c r="VUQ128" s="77"/>
      <c r="VUR128" s="77"/>
      <c r="VUS128" s="11"/>
      <c r="VUY128" s="73"/>
      <c r="VUZ128" s="73"/>
      <c r="VVA128" s="73"/>
      <c r="VVB128" s="73"/>
      <c r="VVC128" s="74"/>
      <c r="VVD128" s="74"/>
      <c r="VVE128" s="77"/>
      <c r="VVF128" s="77"/>
      <c r="VVG128" s="11"/>
      <c r="VVM128" s="73"/>
      <c r="VVN128" s="73"/>
      <c r="VVO128" s="73"/>
      <c r="VVP128" s="73"/>
      <c r="VVQ128" s="74"/>
      <c r="VVR128" s="74"/>
      <c r="VVS128" s="77"/>
      <c r="VVT128" s="77"/>
      <c r="VVU128" s="11"/>
      <c r="VWA128" s="73"/>
      <c r="VWB128" s="73"/>
      <c r="VWC128" s="73"/>
      <c r="VWD128" s="73"/>
      <c r="VWE128" s="74"/>
      <c r="VWF128" s="74"/>
      <c r="VWG128" s="77"/>
      <c r="VWH128" s="77"/>
      <c r="VWI128" s="11"/>
      <c r="VWO128" s="73"/>
      <c r="VWP128" s="73"/>
      <c r="VWQ128" s="73"/>
      <c r="VWR128" s="73"/>
      <c r="VWS128" s="74"/>
      <c r="VWT128" s="74"/>
      <c r="VWU128" s="77"/>
      <c r="VWV128" s="77"/>
      <c r="VWW128" s="11"/>
      <c r="VXC128" s="73"/>
      <c r="VXD128" s="73"/>
      <c r="VXE128" s="73"/>
      <c r="VXF128" s="73"/>
      <c r="VXG128" s="74"/>
      <c r="VXH128" s="74"/>
      <c r="VXI128" s="77"/>
      <c r="VXJ128" s="77"/>
      <c r="VXK128" s="11"/>
      <c r="VXQ128" s="73"/>
      <c r="VXR128" s="73"/>
      <c r="VXS128" s="73"/>
      <c r="VXT128" s="73"/>
      <c r="VXU128" s="74"/>
      <c r="VXV128" s="74"/>
      <c r="VXW128" s="77"/>
      <c r="VXX128" s="77"/>
      <c r="VXY128" s="11"/>
      <c r="VYE128" s="73"/>
      <c r="VYF128" s="73"/>
      <c r="VYG128" s="73"/>
      <c r="VYH128" s="73"/>
      <c r="VYI128" s="74"/>
      <c r="VYJ128" s="74"/>
      <c r="VYK128" s="77"/>
      <c r="VYL128" s="77"/>
      <c r="VYM128" s="11"/>
      <c r="VYS128" s="73"/>
      <c r="VYT128" s="73"/>
      <c r="VYU128" s="73"/>
      <c r="VYV128" s="73"/>
      <c r="VYW128" s="74"/>
      <c r="VYX128" s="74"/>
      <c r="VYY128" s="77"/>
      <c r="VYZ128" s="77"/>
      <c r="VZA128" s="11"/>
      <c r="VZG128" s="73"/>
      <c r="VZH128" s="73"/>
      <c r="VZI128" s="73"/>
      <c r="VZJ128" s="73"/>
      <c r="VZK128" s="74"/>
      <c r="VZL128" s="74"/>
      <c r="VZM128" s="77"/>
      <c r="VZN128" s="77"/>
      <c r="VZO128" s="11"/>
      <c r="VZU128" s="73"/>
      <c r="VZV128" s="73"/>
      <c r="VZW128" s="73"/>
      <c r="VZX128" s="73"/>
      <c r="VZY128" s="74"/>
      <c r="VZZ128" s="74"/>
      <c r="WAA128" s="77"/>
      <c r="WAB128" s="77"/>
      <c r="WAC128" s="11"/>
      <c r="WAI128" s="73"/>
      <c r="WAJ128" s="73"/>
      <c r="WAK128" s="73"/>
      <c r="WAL128" s="73"/>
      <c r="WAM128" s="74"/>
      <c r="WAN128" s="74"/>
      <c r="WAO128" s="77"/>
      <c r="WAP128" s="77"/>
      <c r="WAQ128" s="11"/>
      <c r="WAW128" s="73"/>
      <c r="WAX128" s="73"/>
      <c r="WAY128" s="73"/>
      <c r="WAZ128" s="73"/>
      <c r="WBA128" s="74"/>
      <c r="WBB128" s="74"/>
      <c r="WBC128" s="77"/>
      <c r="WBD128" s="77"/>
      <c r="WBE128" s="11"/>
      <c r="WBK128" s="73"/>
      <c r="WBL128" s="73"/>
      <c r="WBM128" s="73"/>
      <c r="WBN128" s="73"/>
      <c r="WBO128" s="74"/>
      <c r="WBP128" s="74"/>
      <c r="WBQ128" s="77"/>
      <c r="WBR128" s="77"/>
      <c r="WBS128" s="11"/>
      <c r="WBY128" s="73"/>
      <c r="WBZ128" s="73"/>
      <c r="WCA128" s="73"/>
      <c r="WCB128" s="73"/>
      <c r="WCC128" s="74"/>
      <c r="WCD128" s="74"/>
      <c r="WCE128" s="77"/>
      <c r="WCF128" s="77"/>
      <c r="WCG128" s="11"/>
      <c r="WCM128" s="73"/>
      <c r="WCN128" s="73"/>
      <c r="WCO128" s="73"/>
      <c r="WCP128" s="73"/>
      <c r="WCQ128" s="74"/>
      <c r="WCR128" s="74"/>
      <c r="WCS128" s="77"/>
      <c r="WCT128" s="77"/>
      <c r="WCU128" s="11"/>
      <c r="WDA128" s="73"/>
      <c r="WDB128" s="73"/>
      <c r="WDC128" s="73"/>
      <c r="WDD128" s="73"/>
      <c r="WDE128" s="74"/>
      <c r="WDF128" s="74"/>
      <c r="WDG128" s="77"/>
      <c r="WDH128" s="77"/>
      <c r="WDI128" s="11"/>
      <c r="WDO128" s="73"/>
      <c r="WDP128" s="73"/>
      <c r="WDQ128" s="73"/>
      <c r="WDR128" s="73"/>
      <c r="WDS128" s="74"/>
      <c r="WDT128" s="74"/>
      <c r="WDU128" s="77"/>
      <c r="WDV128" s="77"/>
      <c r="WDW128" s="11"/>
      <c r="WEC128" s="73"/>
      <c r="WED128" s="73"/>
      <c r="WEE128" s="73"/>
      <c r="WEF128" s="73"/>
      <c r="WEG128" s="74"/>
      <c r="WEH128" s="74"/>
      <c r="WEI128" s="77"/>
      <c r="WEJ128" s="77"/>
      <c r="WEK128" s="11"/>
      <c r="WEQ128" s="73"/>
      <c r="WER128" s="73"/>
      <c r="WES128" s="73"/>
      <c r="WET128" s="73"/>
      <c r="WEU128" s="74"/>
      <c r="WEV128" s="74"/>
      <c r="WEW128" s="77"/>
      <c r="WEX128" s="77"/>
      <c r="WEY128" s="11"/>
      <c r="WFE128" s="73"/>
      <c r="WFF128" s="73"/>
      <c r="WFG128" s="73"/>
      <c r="WFH128" s="73"/>
      <c r="WFI128" s="74"/>
      <c r="WFJ128" s="74"/>
      <c r="WFK128" s="77"/>
      <c r="WFL128" s="77"/>
      <c r="WFM128" s="11"/>
      <c r="WFS128" s="73"/>
      <c r="WFT128" s="73"/>
      <c r="WFU128" s="73"/>
      <c r="WFV128" s="73"/>
      <c r="WFW128" s="74"/>
      <c r="WFX128" s="74"/>
      <c r="WFY128" s="77"/>
      <c r="WFZ128" s="77"/>
      <c r="WGA128" s="11"/>
      <c r="WGG128" s="73"/>
      <c r="WGH128" s="73"/>
      <c r="WGI128" s="73"/>
      <c r="WGJ128" s="73"/>
      <c r="WGK128" s="74"/>
      <c r="WGL128" s="74"/>
      <c r="WGM128" s="77"/>
      <c r="WGN128" s="77"/>
      <c r="WGO128" s="11"/>
      <c r="WGU128" s="73"/>
      <c r="WGV128" s="73"/>
      <c r="WGW128" s="73"/>
      <c r="WGX128" s="73"/>
      <c r="WGY128" s="74"/>
      <c r="WGZ128" s="74"/>
      <c r="WHA128" s="77"/>
      <c r="WHB128" s="77"/>
      <c r="WHC128" s="11"/>
      <c r="WHI128" s="73"/>
      <c r="WHJ128" s="73"/>
      <c r="WHK128" s="73"/>
      <c r="WHL128" s="73"/>
      <c r="WHM128" s="74"/>
      <c r="WHN128" s="74"/>
      <c r="WHO128" s="77"/>
      <c r="WHP128" s="77"/>
      <c r="WHQ128" s="11"/>
      <c r="WHW128" s="73"/>
      <c r="WHX128" s="73"/>
      <c r="WHY128" s="73"/>
      <c r="WHZ128" s="73"/>
      <c r="WIA128" s="74"/>
      <c r="WIB128" s="74"/>
      <c r="WIC128" s="77"/>
      <c r="WID128" s="77"/>
      <c r="WIE128" s="11"/>
      <c r="WIK128" s="73"/>
      <c r="WIL128" s="73"/>
      <c r="WIM128" s="73"/>
      <c r="WIN128" s="73"/>
      <c r="WIO128" s="74"/>
      <c r="WIP128" s="74"/>
      <c r="WIQ128" s="77"/>
      <c r="WIR128" s="77"/>
      <c r="WIS128" s="11"/>
      <c r="WIY128" s="73"/>
      <c r="WIZ128" s="73"/>
      <c r="WJA128" s="73"/>
      <c r="WJB128" s="73"/>
      <c r="WJC128" s="74"/>
      <c r="WJD128" s="74"/>
      <c r="WJE128" s="77"/>
      <c r="WJF128" s="77"/>
      <c r="WJG128" s="11"/>
      <c r="WJM128" s="73"/>
      <c r="WJN128" s="73"/>
      <c r="WJO128" s="73"/>
      <c r="WJP128" s="73"/>
      <c r="WJQ128" s="74"/>
      <c r="WJR128" s="74"/>
      <c r="WJS128" s="77"/>
      <c r="WJT128" s="77"/>
      <c r="WJU128" s="11"/>
      <c r="WKA128" s="73"/>
      <c r="WKB128" s="73"/>
      <c r="WKC128" s="73"/>
      <c r="WKD128" s="73"/>
      <c r="WKE128" s="74"/>
      <c r="WKF128" s="74"/>
      <c r="WKG128" s="77"/>
      <c r="WKH128" s="77"/>
      <c r="WKI128" s="11"/>
      <c r="WKO128" s="73"/>
      <c r="WKP128" s="73"/>
      <c r="WKQ128" s="73"/>
      <c r="WKR128" s="73"/>
      <c r="WKS128" s="74"/>
      <c r="WKT128" s="74"/>
      <c r="WKU128" s="77"/>
      <c r="WKV128" s="77"/>
      <c r="WKW128" s="11"/>
      <c r="WLC128" s="73"/>
      <c r="WLD128" s="73"/>
      <c r="WLE128" s="73"/>
      <c r="WLF128" s="73"/>
      <c r="WLG128" s="74"/>
      <c r="WLH128" s="74"/>
      <c r="WLI128" s="77"/>
      <c r="WLJ128" s="77"/>
      <c r="WLK128" s="11"/>
      <c r="WLQ128" s="73"/>
      <c r="WLR128" s="73"/>
      <c r="WLS128" s="73"/>
      <c r="WLT128" s="73"/>
      <c r="WLU128" s="74"/>
      <c r="WLV128" s="74"/>
      <c r="WLW128" s="77"/>
      <c r="WLX128" s="77"/>
      <c r="WLY128" s="11"/>
      <c r="WME128" s="73"/>
      <c r="WMF128" s="73"/>
      <c r="WMG128" s="73"/>
      <c r="WMH128" s="73"/>
      <c r="WMI128" s="74"/>
      <c r="WMJ128" s="74"/>
      <c r="WMK128" s="77"/>
      <c r="WML128" s="77"/>
      <c r="WMM128" s="11"/>
      <c r="WMS128" s="73"/>
      <c r="WMT128" s="73"/>
      <c r="WMU128" s="73"/>
      <c r="WMV128" s="73"/>
      <c r="WMW128" s="74"/>
      <c r="WMX128" s="74"/>
      <c r="WMY128" s="77"/>
      <c r="WMZ128" s="77"/>
      <c r="WNA128" s="11"/>
      <c r="WNG128" s="73"/>
      <c r="WNH128" s="73"/>
      <c r="WNI128" s="73"/>
      <c r="WNJ128" s="73"/>
      <c r="WNK128" s="74"/>
      <c r="WNL128" s="74"/>
      <c r="WNM128" s="77"/>
      <c r="WNN128" s="77"/>
      <c r="WNO128" s="11"/>
      <c r="WNU128" s="73"/>
      <c r="WNV128" s="73"/>
      <c r="WNW128" s="73"/>
      <c r="WNX128" s="73"/>
      <c r="WNY128" s="74"/>
      <c r="WNZ128" s="74"/>
      <c r="WOA128" s="77"/>
      <c r="WOB128" s="77"/>
      <c r="WOC128" s="11"/>
      <c r="WOI128" s="73"/>
      <c r="WOJ128" s="73"/>
      <c r="WOK128" s="73"/>
      <c r="WOL128" s="73"/>
      <c r="WOM128" s="74"/>
      <c r="WON128" s="74"/>
      <c r="WOO128" s="77"/>
      <c r="WOP128" s="77"/>
      <c r="WOQ128" s="11"/>
      <c r="WOW128" s="73"/>
      <c r="WOX128" s="73"/>
      <c r="WOY128" s="73"/>
      <c r="WOZ128" s="73"/>
      <c r="WPA128" s="74"/>
      <c r="WPB128" s="74"/>
      <c r="WPC128" s="77"/>
      <c r="WPD128" s="77"/>
      <c r="WPE128" s="11"/>
      <c r="WPK128" s="73"/>
      <c r="WPL128" s="73"/>
      <c r="WPM128" s="73"/>
      <c r="WPN128" s="73"/>
      <c r="WPO128" s="74"/>
      <c r="WPP128" s="74"/>
      <c r="WPQ128" s="77"/>
      <c r="WPR128" s="77"/>
      <c r="WPS128" s="11"/>
      <c r="WPY128" s="73"/>
      <c r="WPZ128" s="73"/>
      <c r="WQA128" s="73"/>
      <c r="WQB128" s="73"/>
      <c r="WQC128" s="74"/>
      <c r="WQD128" s="74"/>
      <c r="WQE128" s="77"/>
      <c r="WQF128" s="77"/>
      <c r="WQG128" s="11"/>
      <c r="WQM128" s="73"/>
      <c r="WQN128" s="73"/>
      <c r="WQO128" s="73"/>
      <c r="WQP128" s="73"/>
      <c r="WQQ128" s="74"/>
      <c r="WQR128" s="74"/>
      <c r="WQS128" s="77"/>
      <c r="WQT128" s="77"/>
      <c r="WQU128" s="11"/>
      <c r="WRA128" s="73"/>
      <c r="WRB128" s="73"/>
      <c r="WRC128" s="73"/>
      <c r="WRD128" s="73"/>
      <c r="WRE128" s="74"/>
      <c r="WRF128" s="74"/>
      <c r="WRG128" s="77"/>
      <c r="WRH128" s="77"/>
      <c r="WRI128" s="11"/>
      <c r="WRO128" s="73"/>
      <c r="WRP128" s="73"/>
      <c r="WRQ128" s="73"/>
      <c r="WRR128" s="73"/>
      <c r="WRS128" s="74"/>
      <c r="WRT128" s="74"/>
      <c r="WRU128" s="77"/>
      <c r="WRV128" s="77"/>
      <c r="WRW128" s="11"/>
      <c r="WSC128" s="73"/>
      <c r="WSD128" s="73"/>
      <c r="WSE128" s="73"/>
      <c r="WSF128" s="73"/>
      <c r="WSG128" s="74"/>
      <c r="WSH128" s="74"/>
      <c r="WSI128" s="77"/>
      <c r="WSJ128" s="77"/>
      <c r="WSK128" s="11"/>
      <c r="WSQ128" s="73"/>
      <c r="WSR128" s="73"/>
      <c r="WSS128" s="73"/>
      <c r="WST128" s="73"/>
      <c r="WSU128" s="74"/>
      <c r="WSV128" s="74"/>
      <c r="WSW128" s="77"/>
      <c r="WSX128" s="77"/>
      <c r="WSY128" s="11"/>
      <c r="WTE128" s="73"/>
      <c r="WTF128" s="73"/>
      <c r="WTG128" s="73"/>
      <c r="WTH128" s="73"/>
      <c r="WTI128" s="74"/>
      <c r="WTJ128" s="74"/>
      <c r="WTK128" s="77"/>
      <c r="WTL128" s="77"/>
      <c r="WTM128" s="11"/>
      <c r="WTS128" s="73"/>
      <c r="WTT128" s="73"/>
      <c r="WTU128" s="73"/>
      <c r="WTV128" s="73"/>
      <c r="WTW128" s="74"/>
      <c r="WTX128" s="74"/>
      <c r="WTY128" s="77"/>
      <c r="WTZ128" s="77"/>
      <c r="WUA128" s="11"/>
      <c r="WUG128" s="73"/>
      <c r="WUH128" s="73"/>
      <c r="WUI128" s="73"/>
      <c r="WUJ128" s="73"/>
      <c r="WUK128" s="74"/>
      <c r="WUL128" s="74"/>
      <c r="WUM128" s="77"/>
      <c r="WUN128" s="77"/>
      <c r="WUO128" s="11"/>
      <c r="WUU128" s="73"/>
      <c r="WUV128" s="73"/>
      <c r="WUW128" s="73"/>
      <c r="WUX128" s="73"/>
      <c r="WUY128" s="74"/>
      <c r="WUZ128" s="74"/>
      <c r="WVA128" s="77"/>
      <c r="WVB128" s="77"/>
      <c r="WVC128" s="11"/>
      <c r="WVI128" s="73"/>
      <c r="WVJ128" s="73"/>
      <c r="WVK128" s="73"/>
      <c r="WVL128" s="73"/>
      <c r="WVM128" s="74"/>
      <c r="WVN128" s="74"/>
      <c r="WVO128" s="77"/>
      <c r="WVP128" s="77"/>
      <c r="WVQ128" s="11"/>
      <c r="WVW128" s="73"/>
      <c r="WVX128" s="73"/>
      <c r="WVY128" s="73"/>
      <c r="WVZ128" s="73"/>
      <c r="WWA128" s="74"/>
      <c r="WWB128" s="74"/>
      <c r="WWC128" s="77"/>
      <c r="WWD128" s="77"/>
      <c r="WWE128" s="11"/>
      <c r="WWK128" s="73"/>
      <c r="WWL128" s="73"/>
      <c r="WWM128" s="73"/>
      <c r="WWN128" s="73"/>
      <c r="WWO128" s="74"/>
      <c r="WWP128" s="74"/>
      <c r="WWQ128" s="77"/>
      <c r="WWR128" s="77"/>
      <c r="WWS128" s="11"/>
      <c r="WWY128" s="73"/>
      <c r="WWZ128" s="73"/>
      <c r="WXA128" s="73"/>
      <c r="WXB128" s="73"/>
      <c r="WXC128" s="74"/>
      <c r="WXD128" s="74"/>
      <c r="WXE128" s="77"/>
      <c r="WXF128" s="77"/>
      <c r="WXG128" s="11"/>
      <c r="WXM128" s="73"/>
      <c r="WXN128" s="73"/>
      <c r="WXO128" s="73"/>
      <c r="WXP128" s="73"/>
      <c r="WXQ128" s="74"/>
      <c r="WXR128" s="74"/>
      <c r="WXS128" s="77"/>
      <c r="WXT128" s="77"/>
      <c r="WXU128" s="11"/>
      <c r="WYA128" s="73"/>
      <c r="WYB128" s="73"/>
      <c r="WYC128" s="73"/>
      <c r="WYD128" s="73"/>
      <c r="WYE128" s="74"/>
      <c r="WYF128" s="74"/>
      <c r="WYG128" s="77"/>
      <c r="WYH128" s="77"/>
      <c r="WYI128" s="11"/>
      <c r="WYO128" s="73"/>
      <c r="WYP128" s="73"/>
      <c r="WYQ128" s="73"/>
      <c r="WYR128" s="73"/>
      <c r="WYS128" s="74"/>
      <c r="WYT128" s="74"/>
      <c r="WYU128" s="77"/>
      <c r="WYV128" s="77"/>
      <c r="WYW128" s="11"/>
      <c r="WZC128" s="73"/>
      <c r="WZD128" s="73"/>
      <c r="WZE128" s="73"/>
      <c r="WZF128" s="73"/>
      <c r="WZG128" s="74"/>
      <c r="WZH128" s="74"/>
      <c r="WZI128" s="77"/>
      <c r="WZJ128" s="77"/>
      <c r="WZK128" s="11"/>
      <c r="WZQ128" s="73"/>
      <c r="WZR128" s="73"/>
      <c r="WZS128" s="73"/>
      <c r="WZT128" s="73"/>
      <c r="WZU128" s="74"/>
      <c r="WZV128" s="74"/>
      <c r="WZW128" s="77"/>
      <c r="WZX128" s="77"/>
      <c r="WZY128" s="11"/>
      <c r="XAE128" s="73"/>
      <c r="XAF128" s="73"/>
      <c r="XAG128" s="73"/>
      <c r="XAH128" s="73"/>
      <c r="XAI128" s="74"/>
      <c r="XAJ128" s="74"/>
      <c r="XAK128" s="77"/>
      <c r="XAL128" s="77"/>
      <c r="XAM128" s="11"/>
      <c r="XAS128" s="73"/>
      <c r="XAT128" s="73"/>
      <c r="XAU128" s="73"/>
      <c r="XAV128" s="73"/>
      <c r="XAW128" s="74"/>
      <c r="XAX128" s="74"/>
      <c r="XAY128" s="77"/>
      <c r="XAZ128" s="77"/>
      <c r="XBA128" s="11"/>
      <c r="XBG128" s="73"/>
      <c r="XBH128" s="73"/>
      <c r="XBI128" s="73"/>
      <c r="XBJ128" s="73"/>
      <c r="XBK128" s="74"/>
      <c r="XBL128" s="74"/>
      <c r="XBM128" s="77"/>
      <c r="XBN128" s="77"/>
      <c r="XBO128" s="11"/>
      <c r="XBU128" s="73"/>
      <c r="XBV128" s="73"/>
      <c r="XBW128" s="73"/>
      <c r="XBX128" s="73"/>
      <c r="XBY128" s="74"/>
      <c r="XBZ128" s="74"/>
      <c r="XCA128" s="77"/>
      <c r="XCB128" s="77"/>
      <c r="XCC128" s="11"/>
      <c r="XCI128" s="73"/>
      <c r="XCJ128" s="73"/>
      <c r="XCK128" s="73"/>
      <c r="XCL128" s="73"/>
      <c r="XCM128" s="74"/>
      <c r="XCN128" s="74"/>
      <c r="XCO128" s="77"/>
      <c r="XCP128" s="77"/>
      <c r="XCQ128" s="11"/>
      <c r="XCW128" s="73"/>
      <c r="XCX128" s="73"/>
      <c r="XCY128" s="73"/>
      <c r="XCZ128" s="73"/>
      <c r="XDA128" s="74"/>
      <c r="XDB128" s="74"/>
      <c r="XDC128" s="77"/>
      <c r="XDD128" s="77"/>
      <c r="XDE128" s="11"/>
      <c r="XDK128" s="73"/>
      <c r="XDL128" s="73"/>
      <c r="XDM128" s="73"/>
      <c r="XDN128" s="73"/>
      <c r="XDO128" s="74"/>
      <c r="XDP128" s="74"/>
      <c r="XDQ128" s="77"/>
      <c r="XDR128" s="77"/>
      <c r="XDS128" s="11"/>
      <c r="XDY128" s="73"/>
      <c r="XDZ128" s="73"/>
      <c r="XEA128" s="73"/>
      <c r="XEB128" s="73"/>
      <c r="XEC128" s="74"/>
      <c r="XED128" s="74"/>
      <c r="XEE128" s="77"/>
      <c r="XEF128" s="77"/>
      <c r="XEG128" s="11"/>
      <c r="XEM128" s="73"/>
      <c r="XEN128" s="73"/>
      <c r="XEO128" s="73"/>
      <c r="XEP128" s="73"/>
      <c r="XEQ128" s="74"/>
      <c r="XER128" s="74"/>
      <c r="XES128" s="77"/>
      <c r="XET128" s="77"/>
      <c r="XEU128" s="11"/>
      <c r="XFA128" s="73"/>
      <c r="XFB128" s="73"/>
      <c r="XFC128" s="73"/>
      <c r="XFD128" s="73"/>
    </row>
    <row r="129" spans="1:5119 5125:6141 6147:7163 7169:12287 12293:13309 13315:14331 14337:16384" x14ac:dyDescent="0.2">
      <c r="A129" s="73">
        <v>666910</v>
      </c>
      <c r="B129" s="73">
        <f>+_xlfn.XLOOKUP(A129,'[1]padron 2703'!A:A,'[1]padron 2703'!B:B,0)</f>
        <v>610007</v>
      </c>
      <c r="C129" s="73" t="str">
        <f>+_xlfn.XLOOKUP(A129,'[1]padron 2703'!A:A,'[1]padron 2703'!N:N,0)</f>
        <v>7791337010482</v>
      </c>
      <c r="D129" s="73" t="str">
        <f>+_xlfn.XLOOKUP(A129,'[1]padron 2703'!A:A,'[1]padron 2703'!D:D,0)</f>
        <v xml:space="preserve">YOGU LS.NUTR.ACT SACH 0%LACT VAINI 900X           </v>
      </c>
      <c r="E129" s="74">
        <f>+_xlfn.XLOOKUP(A129,'[1]padron 2703'!A:A,'[1]padron 2703'!I:I,0)</f>
        <v>3022.7919999999999</v>
      </c>
      <c r="F129" s="74" t="s">
        <v>690</v>
      </c>
      <c r="G129" s="77">
        <v>46125</v>
      </c>
      <c r="H129" s="77">
        <v>46142</v>
      </c>
      <c r="O129" s="73"/>
      <c r="P129" s="73"/>
      <c r="Q129" s="73"/>
      <c r="R129" s="73"/>
      <c r="S129" s="74"/>
      <c r="T129" s="74"/>
      <c r="U129" s="77"/>
      <c r="V129" s="77"/>
      <c r="W129" s="11"/>
      <c r="AC129" s="73"/>
      <c r="AD129" s="73"/>
      <c r="AE129" s="73"/>
      <c r="AF129" s="73"/>
      <c r="AG129" s="74"/>
      <c r="AH129" s="74"/>
      <c r="AI129" s="77"/>
      <c r="AJ129" s="77"/>
      <c r="AK129" s="11"/>
      <c r="AQ129" s="73"/>
      <c r="AR129" s="73"/>
      <c r="AS129" s="73"/>
      <c r="AT129" s="73"/>
      <c r="AU129" s="74"/>
      <c r="AV129" s="74"/>
      <c r="AW129" s="77"/>
      <c r="AX129" s="77"/>
      <c r="AY129" s="11"/>
      <c r="BE129" s="73"/>
      <c r="BF129" s="73"/>
      <c r="BG129" s="73"/>
      <c r="BH129" s="73"/>
      <c r="BI129" s="74"/>
      <c r="BJ129" s="74"/>
      <c r="BK129" s="77"/>
      <c r="BL129" s="77"/>
      <c r="BM129" s="11"/>
      <c r="BS129" s="73"/>
      <c r="BT129" s="73"/>
      <c r="BU129" s="73"/>
      <c r="BV129" s="73"/>
      <c r="BW129" s="74"/>
      <c r="BX129" s="74"/>
      <c r="BY129" s="77"/>
      <c r="BZ129" s="77"/>
      <c r="CA129" s="11"/>
      <c r="CG129" s="73"/>
      <c r="CH129" s="73"/>
      <c r="CI129" s="73"/>
      <c r="CJ129" s="73"/>
      <c r="CK129" s="74"/>
      <c r="CL129" s="74"/>
      <c r="CM129" s="77"/>
      <c r="CN129" s="77"/>
      <c r="CO129" s="11"/>
      <c r="CU129" s="73"/>
      <c r="CV129" s="73"/>
      <c r="CW129" s="73"/>
      <c r="CX129" s="73"/>
      <c r="CY129" s="74"/>
      <c r="CZ129" s="74"/>
      <c r="DA129" s="77"/>
      <c r="DB129" s="77"/>
      <c r="DC129" s="11"/>
      <c r="DI129" s="73"/>
      <c r="DJ129" s="73"/>
      <c r="DK129" s="73"/>
      <c r="DL129" s="73"/>
      <c r="DM129" s="74"/>
      <c r="DN129" s="74"/>
      <c r="DO129" s="77"/>
      <c r="DP129" s="77"/>
      <c r="DQ129" s="11"/>
      <c r="DW129" s="73"/>
      <c r="DX129" s="73"/>
      <c r="DY129" s="73"/>
      <c r="DZ129" s="73"/>
      <c r="EA129" s="74"/>
      <c r="EB129" s="74"/>
      <c r="EC129" s="77"/>
      <c r="ED129" s="77"/>
      <c r="EE129" s="11"/>
      <c r="EK129" s="73"/>
      <c r="EL129" s="73"/>
      <c r="EM129" s="73"/>
      <c r="EN129" s="73"/>
      <c r="EO129" s="74"/>
      <c r="EP129" s="74"/>
      <c r="EQ129" s="77"/>
      <c r="ER129" s="77"/>
      <c r="ES129" s="11"/>
      <c r="EY129" s="73"/>
      <c r="EZ129" s="73"/>
      <c r="FA129" s="73"/>
      <c r="FB129" s="73"/>
      <c r="FC129" s="74"/>
      <c r="FD129" s="74"/>
      <c r="FE129" s="77"/>
      <c r="FF129" s="77"/>
      <c r="FG129" s="11"/>
      <c r="FM129" s="73"/>
      <c r="FN129" s="73"/>
      <c r="FO129" s="73"/>
      <c r="FP129" s="73"/>
      <c r="FQ129" s="74"/>
      <c r="FR129" s="74"/>
      <c r="FS129" s="77"/>
      <c r="FT129" s="77"/>
      <c r="FU129" s="11"/>
      <c r="GA129" s="73"/>
      <c r="GB129" s="73"/>
      <c r="GC129" s="73"/>
      <c r="GD129" s="73"/>
      <c r="GE129" s="74"/>
      <c r="GF129" s="74"/>
      <c r="GG129" s="77"/>
      <c r="GH129" s="77"/>
      <c r="GI129" s="11"/>
      <c r="GO129" s="73"/>
      <c r="GP129" s="73"/>
      <c r="GQ129" s="73"/>
      <c r="GR129" s="73"/>
      <c r="GS129" s="74"/>
      <c r="GT129" s="74"/>
      <c r="GU129" s="77"/>
      <c r="GV129" s="77"/>
      <c r="GW129" s="11"/>
      <c r="HC129" s="73"/>
      <c r="HD129" s="73"/>
      <c r="HE129" s="73"/>
      <c r="HF129" s="73"/>
      <c r="HG129" s="74"/>
      <c r="HH129" s="74"/>
      <c r="HI129" s="77"/>
      <c r="HJ129" s="77"/>
      <c r="HK129" s="11"/>
      <c r="HQ129" s="73"/>
      <c r="HR129" s="73"/>
      <c r="HS129" s="73"/>
      <c r="HT129" s="73"/>
      <c r="HU129" s="74"/>
      <c r="HV129" s="74"/>
      <c r="HW129" s="77"/>
      <c r="HX129" s="77"/>
      <c r="HY129" s="11"/>
      <c r="IE129" s="73"/>
      <c r="IF129" s="73"/>
      <c r="IG129" s="73"/>
      <c r="IH129" s="73"/>
      <c r="II129" s="74"/>
      <c r="IJ129" s="74"/>
      <c r="IK129" s="77"/>
      <c r="IL129" s="77"/>
      <c r="IM129" s="11"/>
      <c r="IS129" s="73"/>
      <c r="IT129" s="73"/>
      <c r="IU129" s="73"/>
      <c r="IV129" s="73"/>
      <c r="IW129" s="74"/>
      <c r="IX129" s="74"/>
      <c r="IY129" s="77"/>
      <c r="IZ129" s="77"/>
      <c r="JA129" s="11"/>
      <c r="JG129" s="73"/>
      <c r="JH129" s="73"/>
      <c r="JI129" s="73"/>
      <c r="JJ129" s="73"/>
      <c r="JK129" s="74"/>
      <c r="JL129" s="74"/>
      <c r="JM129" s="77"/>
      <c r="JN129" s="77"/>
      <c r="JO129" s="11"/>
      <c r="JU129" s="73"/>
      <c r="JV129" s="73"/>
      <c r="JW129" s="73"/>
      <c r="JX129" s="73"/>
      <c r="JY129" s="74"/>
      <c r="JZ129" s="74"/>
      <c r="KA129" s="77"/>
      <c r="KB129" s="77"/>
      <c r="KC129" s="11"/>
      <c r="KI129" s="73"/>
      <c r="KJ129" s="73"/>
      <c r="KK129" s="73"/>
      <c r="KL129" s="73"/>
      <c r="KM129" s="74"/>
      <c r="KN129" s="74"/>
      <c r="KO129" s="77"/>
      <c r="KP129" s="77"/>
      <c r="KQ129" s="11"/>
      <c r="KW129" s="73"/>
      <c r="KX129" s="73"/>
      <c r="KY129" s="73"/>
      <c r="KZ129" s="73"/>
      <c r="LA129" s="74"/>
      <c r="LB129" s="74"/>
      <c r="LC129" s="77"/>
      <c r="LD129" s="77"/>
      <c r="LE129" s="11"/>
      <c r="LK129" s="73"/>
      <c r="LL129" s="73"/>
      <c r="LM129" s="73"/>
      <c r="LN129" s="73"/>
      <c r="LO129" s="74"/>
      <c r="LP129" s="74"/>
      <c r="LQ129" s="77"/>
      <c r="LR129" s="77"/>
      <c r="LS129" s="11"/>
      <c r="LY129" s="73"/>
      <c r="LZ129" s="73"/>
      <c r="MA129" s="73"/>
      <c r="MB129" s="73"/>
      <c r="MC129" s="74"/>
      <c r="MD129" s="74"/>
      <c r="ME129" s="77"/>
      <c r="MF129" s="77"/>
      <c r="MG129" s="11"/>
      <c r="MM129" s="73"/>
      <c r="MN129" s="73"/>
      <c r="MO129" s="73"/>
      <c r="MP129" s="73"/>
      <c r="MQ129" s="74"/>
      <c r="MR129" s="74"/>
      <c r="MS129" s="77"/>
      <c r="MT129" s="77"/>
      <c r="MU129" s="11"/>
      <c r="NA129" s="73"/>
      <c r="NB129" s="73"/>
      <c r="NC129" s="73"/>
      <c r="ND129" s="73"/>
      <c r="NE129" s="74"/>
      <c r="NF129" s="74"/>
      <c r="NG129" s="77"/>
      <c r="NH129" s="77"/>
      <c r="NI129" s="11"/>
      <c r="NO129" s="73"/>
      <c r="NP129" s="73"/>
      <c r="NQ129" s="73"/>
      <c r="NR129" s="73"/>
      <c r="NS129" s="74"/>
      <c r="NT129" s="74"/>
      <c r="NU129" s="77"/>
      <c r="NV129" s="77"/>
      <c r="NW129" s="11"/>
      <c r="OC129" s="73"/>
      <c r="OD129" s="73"/>
      <c r="OE129" s="73"/>
      <c r="OF129" s="73"/>
      <c r="OG129" s="74"/>
      <c r="OH129" s="74"/>
      <c r="OI129" s="77"/>
      <c r="OJ129" s="77"/>
      <c r="OK129" s="11"/>
      <c r="OQ129" s="73"/>
      <c r="OR129" s="73"/>
      <c r="OS129" s="73"/>
      <c r="OT129" s="73"/>
      <c r="OU129" s="74"/>
      <c r="OV129" s="74"/>
      <c r="OW129" s="77"/>
      <c r="OX129" s="77"/>
      <c r="OY129" s="11"/>
      <c r="PE129" s="73"/>
      <c r="PF129" s="73"/>
      <c r="PG129" s="73"/>
      <c r="PH129" s="73"/>
      <c r="PI129" s="74"/>
      <c r="PJ129" s="74"/>
      <c r="PK129" s="77"/>
      <c r="PL129" s="77"/>
      <c r="PM129" s="11"/>
      <c r="PS129" s="73"/>
      <c r="PT129" s="73"/>
      <c r="PU129" s="73"/>
      <c r="PV129" s="73"/>
      <c r="PW129" s="74"/>
      <c r="PX129" s="74"/>
      <c r="PY129" s="77"/>
      <c r="PZ129" s="77"/>
      <c r="QA129" s="11"/>
      <c r="QG129" s="73"/>
      <c r="QH129" s="73"/>
      <c r="QI129" s="73"/>
      <c r="QJ129" s="73"/>
      <c r="QK129" s="74"/>
      <c r="QL129" s="74"/>
      <c r="QM129" s="77"/>
      <c r="QN129" s="77"/>
      <c r="QO129" s="11"/>
      <c r="QU129" s="73"/>
      <c r="QV129" s="73"/>
      <c r="QW129" s="73"/>
      <c r="QX129" s="73"/>
      <c r="QY129" s="74"/>
      <c r="QZ129" s="74"/>
      <c r="RA129" s="77"/>
      <c r="RB129" s="77"/>
      <c r="RC129" s="11"/>
      <c r="RI129" s="73"/>
      <c r="RJ129" s="73"/>
      <c r="RK129" s="73"/>
      <c r="RL129" s="73"/>
      <c r="RM129" s="74"/>
      <c r="RN129" s="74"/>
      <c r="RO129" s="77"/>
      <c r="RP129" s="77"/>
      <c r="RQ129" s="11"/>
      <c r="RW129" s="73"/>
      <c r="RX129" s="73"/>
      <c r="RY129" s="73"/>
      <c r="RZ129" s="73"/>
      <c r="SA129" s="74"/>
      <c r="SB129" s="74"/>
      <c r="SC129" s="77"/>
      <c r="SD129" s="77"/>
      <c r="SE129" s="11"/>
      <c r="SK129" s="73"/>
      <c r="SL129" s="73"/>
      <c r="SM129" s="73"/>
      <c r="SN129" s="73"/>
      <c r="SO129" s="74"/>
      <c r="SP129" s="74"/>
      <c r="SQ129" s="77"/>
      <c r="SR129" s="77"/>
      <c r="SS129" s="11"/>
      <c r="SY129" s="73"/>
      <c r="SZ129" s="73"/>
      <c r="TA129" s="73"/>
      <c r="TB129" s="73"/>
      <c r="TC129" s="74"/>
      <c r="TD129" s="74"/>
      <c r="TE129" s="77"/>
      <c r="TF129" s="77"/>
      <c r="TG129" s="11"/>
      <c r="TM129" s="73"/>
      <c r="TN129" s="73"/>
      <c r="TO129" s="73"/>
      <c r="TP129" s="73"/>
      <c r="TQ129" s="74"/>
      <c r="TR129" s="74"/>
      <c r="TS129" s="77"/>
      <c r="TT129" s="77"/>
      <c r="TU129" s="11"/>
      <c r="UA129" s="73"/>
      <c r="UB129" s="73"/>
      <c r="UC129" s="73"/>
      <c r="UD129" s="73"/>
      <c r="UE129" s="74"/>
      <c r="UF129" s="74"/>
      <c r="UG129" s="77"/>
      <c r="UH129" s="77"/>
      <c r="UI129" s="11"/>
      <c r="UO129" s="73"/>
      <c r="UP129" s="73"/>
      <c r="UQ129" s="73"/>
      <c r="UR129" s="73"/>
      <c r="US129" s="74"/>
      <c r="UT129" s="74"/>
      <c r="UU129" s="77"/>
      <c r="UV129" s="77"/>
      <c r="UW129" s="11"/>
      <c r="VC129" s="73"/>
      <c r="VD129" s="73"/>
      <c r="VE129" s="73"/>
      <c r="VF129" s="73"/>
      <c r="VG129" s="74"/>
      <c r="VH129" s="74"/>
      <c r="VI129" s="77"/>
      <c r="VJ129" s="77"/>
      <c r="VK129" s="11"/>
      <c r="VQ129" s="73"/>
      <c r="VR129" s="73"/>
      <c r="VS129" s="73"/>
      <c r="VT129" s="73"/>
      <c r="VU129" s="74"/>
      <c r="VV129" s="74"/>
      <c r="VW129" s="77"/>
      <c r="VX129" s="77"/>
      <c r="VY129" s="11"/>
      <c r="WE129" s="73"/>
      <c r="WF129" s="73"/>
      <c r="WG129" s="73"/>
      <c r="WH129" s="73"/>
      <c r="WI129" s="74"/>
      <c r="WJ129" s="74"/>
      <c r="WK129" s="77"/>
      <c r="WL129" s="77"/>
      <c r="WM129" s="11"/>
      <c r="WS129" s="73"/>
      <c r="WT129" s="73"/>
      <c r="WU129" s="73"/>
      <c r="WV129" s="73"/>
      <c r="WW129" s="74"/>
      <c r="WX129" s="74"/>
      <c r="WY129" s="77"/>
      <c r="WZ129" s="77"/>
      <c r="XA129" s="11"/>
      <c r="XG129" s="73"/>
      <c r="XH129" s="73"/>
      <c r="XI129" s="73"/>
      <c r="XJ129" s="73"/>
      <c r="XK129" s="74"/>
      <c r="XL129" s="74"/>
      <c r="XM129" s="77"/>
      <c r="XN129" s="77"/>
      <c r="XO129" s="11"/>
      <c r="XU129" s="73"/>
      <c r="XV129" s="73"/>
      <c r="XW129" s="73"/>
      <c r="XX129" s="73"/>
      <c r="XY129" s="74"/>
      <c r="XZ129" s="74"/>
      <c r="YA129" s="77"/>
      <c r="YB129" s="77"/>
      <c r="YC129" s="11"/>
      <c r="YI129" s="73"/>
      <c r="YJ129" s="73"/>
      <c r="YK129" s="73"/>
      <c r="YL129" s="73"/>
      <c r="YM129" s="74"/>
      <c r="YN129" s="74"/>
      <c r="YO129" s="77"/>
      <c r="YP129" s="77"/>
      <c r="YQ129" s="11"/>
      <c r="YW129" s="73"/>
      <c r="YX129" s="73"/>
      <c r="YY129" s="73"/>
      <c r="YZ129" s="73"/>
      <c r="ZA129" s="74"/>
      <c r="ZB129" s="74"/>
      <c r="ZC129" s="77"/>
      <c r="ZD129" s="77"/>
      <c r="ZE129" s="11"/>
      <c r="ZK129" s="73"/>
      <c r="ZL129" s="73"/>
      <c r="ZM129" s="73"/>
      <c r="ZN129" s="73"/>
      <c r="ZO129" s="74"/>
      <c r="ZP129" s="74"/>
      <c r="ZQ129" s="77"/>
      <c r="ZR129" s="77"/>
      <c r="ZS129" s="11"/>
      <c r="ZY129" s="73"/>
      <c r="ZZ129" s="73"/>
      <c r="AAA129" s="73"/>
      <c r="AAB129" s="73"/>
      <c r="AAC129" s="74"/>
      <c r="AAD129" s="74"/>
      <c r="AAE129" s="77"/>
      <c r="AAF129" s="77"/>
      <c r="AAG129" s="11"/>
      <c r="AAM129" s="73"/>
      <c r="AAN129" s="73"/>
      <c r="AAO129" s="73"/>
      <c r="AAP129" s="73"/>
      <c r="AAQ129" s="74"/>
      <c r="AAR129" s="74"/>
      <c r="AAS129" s="77"/>
      <c r="AAT129" s="77"/>
      <c r="AAU129" s="11"/>
      <c r="ABA129" s="73"/>
      <c r="ABB129" s="73"/>
      <c r="ABC129" s="73"/>
      <c r="ABD129" s="73"/>
      <c r="ABE129" s="74"/>
      <c r="ABF129" s="74"/>
      <c r="ABG129" s="77"/>
      <c r="ABH129" s="77"/>
      <c r="ABI129" s="11"/>
      <c r="ABO129" s="73"/>
      <c r="ABP129" s="73"/>
      <c r="ABQ129" s="73"/>
      <c r="ABR129" s="73"/>
      <c r="ABS129" s="74"/>
      <c r="ABT129" s="74"/>
      <c r="ABU129" s="77"/>
      <c r="ABV129" s="77"/>
      <c r="ABW129" s="11"/>
      <c r="ACC129" s="73"/>
      <c r="ACD129" s="73"/>
      <c r="ACE129" s="73"/>
      <c r="ACF129" s="73"/>
      <c r="ACG129" s="74"/>
      <c r="ACH129" s="74"/>
      <c r="ACI129" s="77"/>
      <c r="ACJ129" s="77"/>
      <c r="ACK129" s="11"/>
      <c r="ACQ129" s="73"/>
      <c r="ACR129" s="73"/>
      <c r="ACS129" s="73"/>
      <c r="ACT129" s="73"/>
      <c r="ACU129" s="74"/>
      <c r="ACV129" s="74"/>
      <c r="ACW129" s="77"/>
      <c r="ACX129" s="77"/>
      <c r="ACY129" s="11"/>
      <c r="ADE129" s="73"/>
      <c r="ADF129" s="73"/>
      <c r="ADG129" s="73"/>
      <c r="ADH129" s="73"/>
      <c r="ADI129" s="74"/>
      <c r="ADJ129" s="74"/>
      <c r="ADK129" s="77"/>
      <c r="ADL129" s="77"/>
      <c r="ADM129" s="11"/>
      <c r="ADS129" s="73"/>
      <c r="ADT129" s="73"/>
      <c r="ADU129" s="73"/>
      <c r="ADV129" s="73"/>
      <c r="ADW129" s="74"/>
      <c r="ADX129" s="74"/>
      <c r="ADY129" s="77"/>
      <c r="ADZ129" s="77"/>
      <c r="AEA129" s="11"/>
      <c r="AEG129" s="73"/>
      <c r="AEH129" s="73"/>
      <c r="AEI129" s="73"/>
      <c r="AEJ129" s="73"/>
      <c r="AEK129" s="74"/>
      <c r="AEL129" s="74"/>
      <c r="AEM129" s="77"/>
      <c r="AEN129" s="77"/>
      <c r="AEO129" s="11"/>
      <c r="AEU129" s="73"/>
      <c r="AEV129" s="73"/>
      <c r="AEW129" s="73"/>
      <c r="AEX129" s="73"/>
      <c r="AEY129" s="74"/>
      <c r="AEZ129" s="74"/>
      <c r="AFA129" s="77"/>
      <c r="AFB129" s="77"/>
      <c r="AFC129" s="11"/>
      <c r="AFI129" s="73"/>
      <c r="AFJ129" s="73"/>
      <c r="AFK129" s="73"/>
      <c r="AFL129" s="73"/>
      <c r="AFM129" s="74"/>
      <c r="AFN129" s="74"/>
      <c r="AFO129" s="77"/>
      <c r="AFP129" s="77"/>
      <c r="AFQ129" s="11"/>
      <c r="AFW129" s="73"/>
      <c r="AFX129" s="73"/>
      <c r="AFY129" s="73"/>
      <c r="AFZ129" s="73"/>
      <c r="AGA129" s="74"/>
      <c r="AGB129" s="74"/>
      <c r="AGC129" s="77"/>
      <c r="AGD129" s="77"/>
      <c r="AGE129" s="11"/>
      <c r="AGK129" s="73"/>
      <c r="AGL129" s="73"/>
      <c r="AGM129" s="73"/>
      <c r="AGN129" s="73"/>
      <c r="AGO129" s="74"/>
      <c r="AGP129" s="74"/>
      <c r="AGQ129" s="77"/>
      <c r="AGR129" s="77"/>
      <c r="AGS129" s="11"/>
      <c r="AGY129" s="73"/>
      <c r="AGZ129" s="73"/>
      <c r="AHA129" s="73"/>
      <c r="AHB129" s="73"/>
      <c r="AHC129" s="74"/>
      <c r="AHD129" s="74"/>
      <c r="AHE129" s="77"/>
      <c r="AHF129" s="77"/>
      <c r="AHG129" s="11"/>
      <c r="AHM129" s="73"/>
      <c r="AHN129" s="73"/>
      <c r="AHO129" s="73"/>
      <c r="AHP129" s="73"/>
      <c r="AHQ129" s="74"/>
      <c r="AHR129" s="74"/>
      <c r="AHS129" s="77"/>
      <c r="AHT129" s="77"/>
      <c r="AHU129" s="11"/>
      <c r="AIA129" s="73"/>
      <c r="AIB129" s="73"/>
      <c r="AIC129" s="73"/>
      <c r="AID129" s="73"/>
      <c r="AIE129" s="74"/>
      <c r="AIF129" s="74"/>
      <c r="AIG129" s="77"/>
      <c r="AIH129" s="77"/>
      <c r="AII129" s="11"/>
      <c r="AIO129" s="73"/>
      <c r="AIP129" s="73"/>
      <c r="AIQ129" s="73"/>
      <c r="AIR129" s="73"/>
      <c r="AIS129" s="74"/>
      <c r="AIT129" s="74"/>
      <c r="AIU129" s="77"/>
      <c r="AIV129" s="77"/>
      <c r="AIW129" s="11"/>
      <c r="AJC129" s="73"/>
      <c r="AJD129" s="73"/>
      <c r="AJE129" s="73"/>
      <c r="AJF129" s="73"/>
      <c r="AJG129" s="74"/>
      <c r="AJH129" s="74"/>
      <c r="AJI129" s="77"/>
      <c r="AJJ129" s="77"/>
      <c r="AJK129" s="11"/>
      <c r="AJQ129" s="73"/>
      <c r="AJR129" s="73"/>
      <c r="AJS129" s="73"/>
      <c r="AJT129" s="73"/>
      <c r="AJU129" s="74"/>
      <c r="AJV129" s="74"/>
      <c r="AJW129" s="77"/>
      <c r="AJX129" s="77"/>
      <c r="AJY129" s="11"/>
      <c r="AKE129" s="73"/>
      <c r="AKF129" s="73"/>
      <c r="AKG129" s="73"/>
      <c r="AKH129" s="73"/>
      <c r="AKI129" s="74"/>
      <c r="AKJ129" s="74"/>
      <c r="AKK129" s="77"/>
      <c r="AKL129" s="77"/>
      <c r="AKM129" s="11"/>
      <c r="AKS129" s="73"/>
      <c r="AKT129" s="73"/>
      <c r="AKU129" s="73"/>
      <c r="AKV129" s="73"/>
      <c r="AKW129" s="74"/>
      <c r="AKX129" s="74"/>
      <c r="AKY129" s="77"/>
      <c r="AKZ129" s="77"/>
      <c r="ALA129" s="11"/>
      <c r="ALG129" s="73"/>
      <c r="ALH129" s="73"/>
      <c r="ALI129" s="73"/>
      <c r="ALJ129" s="73"/>
      <c r="ALK129" s="74"/>
      <c r="ALL129" s="74"/>
      <c r="ALM129" s="77"/>
      <c r="ALN129" s="77"/>
      <c r="ALO129" s="11"/>
      <c r="ALU129" s="73"/>
      <c r="ALV129" s="73"/>
      <c r="ALW129" s="73"/>
      <c r="ALX129" s="73"/>
      <c r="ALY129" s="74"/>
      <c r="ALZ129" s="74"/>
      <c r="AMA129" s="77"/>
      <c r="AMB129" s="77"/>
      <c r="AMC129" s="11"/>
      <c r="AMI129" s="73"/>
      <c r="AMJ129" s="73"/>
      <c r="AMK129" s="73"/>
      <c r="AML129" s="73"/>
      <c r="AMM129" s="74"/>
      <c r="AMN129" s="74"/>
      <c r="AMO129" s="77"/>
      <c r="AMP129" s="77"/>
      <c r="AMQ129" s="11"/>
      <c r="AMW129" s="73"/>
      <c r="AMX129" s="73"/>
      <c r="AMY129" s="73"/>
      <c r="AMZ129" s="73"/>
      <c r="ANA129" s="74"/>
      <c r="ANB129" s="74"/>
      <c r="ANC129" s="77"/>
      <c r="AND129" s="77"/>
      <c r="ANE129" s="11"/>
      <c r="ANK129" s="73"/>
      <c r="ANL129" s="73"/>
      <c r="ANM129" s="73"/>
      <c r="ANN129" s="73"/>
      <c r="ANO129" s="74"/>
      <c r="ANP129" s="74"/>
      <c r="ANQ129" s="77"/>
      <c r="ANR129" s="77"/>
      <c r="ANS129" s="11"/>
      <c r="ANY129" s="73"/>
      <c r="ANZ129" s="73"/>
      <c r="AOA129" s="73"/>
      <c r="AOB129" s="73"/>
      <c r="AOC129" s="74"/>
      <c r="AOD129" s="74"/>
      <c r="AOE129" s="77"/>
      <c r="AOF129" s="77"/>
      <c r="AOG129" s="11"/>
      <c r="AOM129" s="73"/>
      <c r="AON129" s="73"/>
      <c r="AOO129" s="73"/>
      <c r="AOP129" s="73"/>
      <c r="AOQ129" s="74"/>
      <c r="AOR129" s="74"/>
      <c r="AOS129" s="77"/>
      <c r="AOT129" s="77"/>
      <c r="AOU129" s="11"/>
      <c r="APA129" s="73"/>
      <c r="APB129" s="73"/>
      <c r="APC129" s="73"/>
      <c r="APD129" s="73"/>
      <c r="APE129" s="74"/>
      <c r="APF129" s="74"/>
      <c r="APG129" s="77"/>
      <c r="APH129" s="77"/>
      <c r="API129" s="11"/>
      <c r="APO129" s="73"/>
      <c r="APP129" s="73"/>
      <c r="APQ129" s="73"/>
      <c r="APR129" s="73"/>
      <c r="APS129" s="74"/>
      <c r="APT129" s="74"/>
      <c r="APU129" s="77"/>
      <c r="APV129" s="77"/>
      <c r="APW129" s="11"/>
      <c r="AQC129" s="73"/>
      <c r="AQD129" s="73"/>
      <c r="AQE129" s="73"/>
      <c r="AQF129" s="73"/>
      <c r="AQG129" s="74"/>
      <c r="AQH129" s="74"/>
      <c r="AQI129" s="77"/>
      <c r="AQJ129" s="77"/>
      <c r="AQK129" s="11"/>
      <c r="AQQ129" s="73"/>
      <c r="AQR129" s="73"/>
      <c r="AQS129" s="73"/>
      <c r="AQT129" s="73"/>
      <c r="AQU129" s="74"/>
      <c r="AQV129" s="74"/>
      <c r="AQW129" s="77"/>
      <c r="AQX129" s="77"/>
      <c r="AQY129" s="11"/>
      <c r="ARE129" s="73"/>
      <c r="ARF129" s="73"/>
      <c r="ARG129" s="73"/>
      <c r="ARH129" s="73"/>
      <c r="ARI129" s="74"/>
      <c r="ARJ129" s="74"/>
      <c r="ARK129" s="77"/>
      <c r="ARL129" s="77"/>
      <c r="ARM129" s="11"/>
      <c r="ARS129" s="73"/>
      <c r="ART129" s="73"/>
      <c r="ARU129" s="73"/>
      <c r="ARV129" s="73"/>
      <c r="ARW129" s="74"/>
      <c r="ARX129" s="74"/>
      <c r="ARY129" s="77"/>
      <c r="ARZ129" s="77"/>
      <c r="ASA129" s="11"/>
      <c r="ASG129" s="73"/>
      <c r="ASH129" s="73"/>
      <c r="ASI129" s="73"/>
      <c r="ASJ129" s="73"/>
      <c r="ASK129" s="74"/>
      <c r="ASL129" s="74"/>
      <c r="ASM129" s="77"/>
      <c r="ASN129" s="77"/>
      <c r="ASO129" s="11"/>
      <c r="ASU129" s="73"/>
      <c r="ASV129" s="73"/>
      <c r="ASW129" s="73"/>
      <c r="ASX129" s="73"/>
      <c r="ASY129" s="74"/>
      <c r="ASZ129" s="74"/>
      <c r="ATA129" s="77"/>
      <c r="ATB129" s="77"/>
      <c r="ATC129" s="11"/>
      <c r="ATI129" s="73"/>
      <c r="ATJ129" s="73"/>
      <c r="ATK129" s="73"/>
      <c r="ATL129" s="73"/>
      <c r="ATM129" s="74"/>
      <c r="ATN129" s="74"/>
      <c r="ATO129" s="77"/>
      <c r="ATP129" s="77"/>
      <c r="ATQ129" s="11"/>
      <c r="ATW129" s="73"/>
      <c r="ATX129" s="73"/>
      <c r="ATY129" s="73"/>
      <c r="ATZ129" s="73"/>
      <c r="AUA129" s="74"/>
      <c r="AUB129" s="74"/>
      <c r="AUC129" s="77"/>
      <c r="AUD129" s="77"/>
      <c r="AUE129" s="11"/>
      <c r="AUK129" s="73"/>
      <c r="AUL129" s="73"/>
      <c r="AUM129" s="73"/>
      <c r="AUN129" s="73"/>
      <c r="AUO129" s="74"/>
      <c r="AUP129" s="74"/>
      <c r="AUQ129" s="77"/>
      <c r="AUR129" s="77"/>
      <c r="AUS129" s="11"/>
      <c r="AUY129" s="73"/>
      <c r="AUZ129" s="73"/>
      <c r="AVA129" s="73"/>
      <c r="AVB129" s="73"/>
      <c r="AVC129" s="74"/>
      <c r="AVD129" s="74"/>
      <c r="AVE129" s="77"/>
      <c r="AVF129" s="77"/>
      <c r="AVG129" s="11"/>
      <c r="AVM129" s="73"/>
      <c r="AVN129" s="73"/>
      <c r="AVO129" s="73"/>
      <c r="AVP129" s="73"/>
      <c r="AVQ129" s="74"/>
      <c r="AVR129" s="74"/>
      <c r="AVS129" s="77"/>
      <c r="AVT129" s="77"/>
      <c r="AVU129" s="11"/>
      <c r="AWA129" s="73"/>
      <c r="AWB129" s="73"/>
      <c r="AWC129" s="73"/>
      <c r="AWD129" s="73"/>
      <c r="AWE129" s="74"/>
      <c r="AWF129" s="74"/>
      <c r="AWG129" s="77"/>
      <c r="AWH129" s="77"/>
      <c r="AWI129" s="11"/>
      <c r="AWO129" s="73"/>
      <c r="AWP129" s="73"/>
      <c r="AWQ129" s="73"/>
      <c r="AWR129" s="73"/>
      <c r="AWS129" s="74"/>
      <c r="AWT129" s="74"/>
      <c r="AWU129" s="77"/>
      <c r="AWV129" s="77"/>
      <c r="AWW129" s="11"/>
      <c r="AXC129" s="73"/>
      <c r="AXD129" s="73"/>
      <c r="AXE129" s="73"/>
      <c r="AXF129" s="73"/>
      <c r="AXG129" s="74"/>
      <c r="AXH129" s="74"/>
      <c r="AXI129" s="77"/>
      <c r="AXJ129" s="77"/>
      <c r="AXK129" s="11"/>
      <c r="AXQ129" s="73"/>
      <c r="AXR129" s="73"/>
      <c r="AXS129" s="73"/>
      <c r="AXT129" s="73"/>
      <c r="AXU129" s="74"/>
      <c r="AXV129" s="74"/>
      <c r="AXW129" s="77"/>
      <c r="AXX129" s="77"/>
      <c r="AXY129" s="11"/>
      <c r="AYE129" s="73"/>
      <c r="AYF129" s="73"/>
      <c r="AYG129" s="73"/>
      <c r="AYH129" s="73"/>
      <c r="AYI129" s="74"/>
      <c r="AYJ129" s="74"/>
      <c r="AYK129" s="77"/>
      <c r="AYL129" s="77"/>
      <c r="AYM129" s="11"/>
      <c r="AYS129" s="73"/>
      <c r="AYT129" s="73"/>
      <c r="AYU129" s="73"/>
      <c r="AYV129" s="73"/>
      <c r="AYW129" s="74"/>
      <c r="AYX129" s="74"/>
      <c r="AYY129" s="77"/>
      <c r="AYZ129" s="77"/>
      <c r="AZA129" s="11"/>
      <c r="AZG129" s="73"/>
      <c r="AZH129" s="73"/>
      <c r="AZI129" s="73"/>
      <c r="AZJ129" s="73"/>
      <c r="AZK129" s="74"/>
      <c r="AZL129" s="74"/>
      <c r="AZM129" s="77"/>
      <c r="AZN129" s="77"/>
      <c r="AZO129" s="11"/>
      <c r="AZU129" s="73"/>
      <c r="AZV129" s="73"/>
      <c r="AZW129" s="73"/>
      <c r="AZX129" s="73"/>
      <c r="AZY129" s="74"/>
      <c r="AZZ129" s="74"/>
      <c r="BAA129" s="77"/>
      <c r="BAB129" s="77"/>
      <c r="BAC129" s="11"/>
      <c r="BAI129" s="73"/>
      <c r="BAJ129" s="73"/>
      <c r="BAK129" s="73"/>
      <c r="BAL129" s="73"/>
      <c r="BAM129" s="74"/>
      <c r="BAN129" s="74"/>
      <c r="BAO129" s="77"/>
      <c r="BAP129" s="77"/>
      <c r="BAQ129" s="11"/>
      <c r="BAW129" s="73"/>
      <c r="BAX129" s="73"/>
      <c r="BAY129" s="73"/>
      <c r="BAZ129" s="73"/>
      <c r="BBA129" s="74"/>
      <c r="BBB129" s="74"/>
      <c r="BBC129" s="77"/>
      <c r="BBD129" s="77"/>
      <c r="BBE129" s="11"/>
      <c r="BBK129" s="73"/>
      <c r="BBL129" s="73"/>
      <c r="BBM129" s="73"/>
      <c r="BBN129" s="73"/>
      <c r="BBO129" s="74"/>
      <c r="BBP129" s="74"/>
      <c r="BBQ129" s="77"/>
      <c r="BBR129" s="77"/>
      <c r="BBS129" s="11"/>
      <c r="BBY129" s="73"/>
      <c r="BBZ129" s="73"/>
      <c r="BCA129" s="73"/>
      <c r="BCB129" s="73"/>
      <c r="BCC129" s="74"/>
      <c r="BCD129" s="74"/>
      <c r="BCE129" s="77"/>
      <c r="BCF129" s="77"/>
      <c r="BCG129" s="11"/>
      <c r="BCM129" s="73"/>
      <c r="BCN129" s="73"/>
      <c r="BCO129" s="73"/>
      <c r="BCP129" s="73"/>
      <c r="BCQ129" s="74"/>
      <c r="BCR129" s="74"/>
      <c r="BCS129" s="77"/>
      <c r="BCT129" s="77"/>
      <c r="BCU129" s="11"/>
      <c r="BDA129" s="73"/>
      <c r="BDB129" s="73"/>
      <c r="BDC129" s="73"/>
      <c r="BDD129" s="73"/>
      <c r="BDE129" s="74"/>
      <c r="BDF129" s="74"/>
      <c r="BDG129" s="77"/>
      <c r="BDH129" s="77"/>
      <c r="BDI129" s="11"/>
      <c r="BDO129" s="73"/>
      <c r="BDP129" s="73"/>
      <c r="BDQ129" s="73"/>
      <c r="BDR129" s="73"/>
      <c r="BDS129" s="74"/>
      <c r="BDT129" s="74"/>
      <c r="BDU129" s="77"/>
      <c r="BDV129" s="77"/>
      <c r="BDW129" s="11"/>
      <c r="BEC129" s="73"/>
      <c r="BED129" s="73"/>
      <c r="BEE129" s="73"/>
      <c r="BEF129" s="73"/>
      <c r="BEG129" s="74"/>
      <c r="BEH129" s="74"/>
      <c r="BEI129" s="77"/>
      <c r="BEJ129" s="77"/>
      <c r="BEK129" s="11"/>
      <c r="BEQ129" s="73"/>
      <c r="BER129" s="73"/>
      <c r="BES129" s="73"/>
      <c r="BET129" s="73"/>
      <c r="BEU129" s="74"/>
      <c r="BEV129" s="74"/>
      <c r="BEW129" s="77"/>
      <c r="BEX129" s="77"/>
      <c r="BEY129" s="11"/>
      <c r="BFE129" s="73"/>
      <c r="BFF129" s="73"/>
      <c r="BFG129" s="73"/>
      <c r="BFH129" s="73"/>
      <c r="BFI129" s="74"/>
      <c r="BFJ129" s="74"/>
      <c r="BFK129" s="77"/>
      <c r="BFL129" s="77"/>
      <c r="BFM129" s="11"/>
      <c r="BFS129" s="73"/>
      <c r="BFT129" s="73"/>
      <c r="BFU129" s="73"/>
      <c r="BFV129" s="73"/>
      <c r="BFW129" s="74"/>
      <c r="BFX129" s="74"/>
      <c r="BFY129" s="77"/>
      <c r="BFZ129" s="77"/>
      <c r="BGA129" s="11"/>
      <c r="BGG129" s="73"/>
      <c r="BGH129" s="73"/>
      <c r="BGI129" s="73"/>
      <c r="BGJ129" s="73"/>
      <c r="BGK129" s="74"/>
      <c r="BGL129" s="74"/>
      <c r="BGM129" s="77"/>
      <c r="BGN129" s="77"/>
      <c r="BGO129" s="11"/>
      <c r="BGU129" s="73"/>
      <c r="BGV129" s="73"/>
      <c r="BGW129" s="73"/>
      <c r="BGX129" s="73"/>
      <c r="BGY129" s="74"/>
      <c r="BGZ129" s="74"/>
      <c r="BHA129" s="77"/>
      <c r="BHB129" s="77"/>
      <c r="BHC129" s="11"/>
      <c r="BHI129" s="73"/>
      <c r="BHJ129" s="73"/>
      <c r="BHK129" s="73"/>
      <c r="BHL129" s="73"/>
      <c r="BHM129" s="74"/>
      <c r="BHN129" s="74"/>
      <c r="BHO129" s="77"/>
      <c r="BHP129" s="77"/>
      <c r="BHQ129" s="11"/>
      <c r="BHW129" s="73"/>
      <c r="BHX129" s="73"/>
      <c r="BHY129" s="73"/>
      <c r="BHZ129" s="73"/>
      <c r="BIA129" s="74"/>
      <c r="BIB129" s="74"/>
      <c r="BIC129" s="77"/>
      <c r="BID129" s="77"/>
      <c r="BIE129" s="11"/>
      <c r="BIK129" s="73"/>
      <c r="BIL129" s="73"/>
      <c r="BIM129" s="73"/>
      <c r="BIN129" s="73"/>
      <c r="BIO129" s="74"/>
      <c r="BIP129" s="74"/>
      <c r="BIQ129" s="77"/>
      <c r="BIR129" s="77"/>
      <c r="BIS129" s="11"/>
      <c r="BIY129" s="73"/>
      <c r="BIZ129" s="73"/>
      <c r="BJA129" s="73"/>
      <c r="BJB129" s="73"/>
      <c r="BJC129" s="74"/>
      <c r="BJD129" s="74"/>
      <c r="BJE129" s="77"/>
      <c r="BJF129" s="77"/>
      <c r="BJG129" s="11"/>
      <c r="BJM129" s="73"/>
      <c r="BJN129" s="73"/>
      <c r="BJO129" s="73"/>
      <c r="BJP129" s="73"/>
      <c r="BJQ129" s="74"/>
      <c r="BJR129" s="74"/>
      <c r="BJS129" s="77"/>
      <c r="BJT129" s="77"/>
      <c r="BJU129" s="11"/>
      <c r="BKA129" s="73"/>
      <c r="BKB129" s="73"/>
      <c r="BKC129" s="73"/>
      <c r="BKD129" s="73"/>
      <c r="BKE129" s="74"/>
      <c r="BKF129" s="74"/>
      <c r="BKG129" s="77"/>
      <c r="BKH129" s="77"/>
      <c r="BKI129" s="11"/>
      <c r="BKO129" s="73"/>
      <c r="BKP129" s="73"/>
      <c r="BKQ129" s="73"/>
      <c r="BKR129" s="73"/>
      <c r="BKS129" s="74"/>
      <c r="BKT129" s="74"/>
      <c r="BKU129" s="77"/>
      <c r="BKV129" s="77"/>
      <c r="BKW129" s="11"/>
      <c r="BLC129" s="73"/>
      <c r="BLD129" s="73"/>
      <c r="BLE129" s="73"/>
      <c r="BLF129" s="73"/>
      <c r="BLG129" s="74"/>
      <c r="BLH129" s="74"/>
      <c r="BLI129" s="77"/>
      <c r="BLJ129" s="77"/>
      <c r="BLK129" s="11"/>
      <c r="BLQ129" s="73"/>
      <c r="BLR129" s="73"/>
      <c r="BLS129" s="73"/>
      <c r="BLT129" s="73"/>
      <c r="BLU129" s="74"/>
      <c r="BLV129" s="74"/>
      <c r="BLW129" s="77"/>
      <c r="BLX129" s="77"/>
      <c r="BLY129" s="11"/>
      <c r="BME129" s="73"/>
      <c r="BMF129" s="73"/>
      <c r="BMG129" s="73"/>
      <c r="BMH129" s="73"/>
      <c r="BMI129" s="74"/>
      <c r="BMJ129" s="74"/>
      <c r="BMK129" s="77"/>
      <c r="BML129" s="77"/>
      <c r="BMM129" s="11"/>
      <c r="BMS129" s="73"/>
      <c r="BMT129" s="73"/>
      <c r="BMU129" s="73"/>
      <c r="BMV129" s="73"/>
      <c r="BMW129" s="74"/>
      <c r="BMX129" s="74"/>
      <c r="BMY129" s="77"/>
      <c r="BMZ129" s="77"/>
      <c r="BNA129" s="11"/>
      <c r="BNG129" s="73"/>
      <c r="BNH129" s="73"/>
      <c r="BNI129" s="73"/>
      <c r="BNJ129" s="73"/>
      <c r="BNK129" s="74"/>
      <c r="BNL129" s="74"/>
      <c r="BNM129" s="77"/>
      <c r="BNN129" s="77"/>
      <c r="BNO129" s="11"/>
      <c r="BNU129" s="73"/>
      <c r="BNV129" s="73"/>
      <c r="BNW129" s="73"/>
      <c r="BNX129" s="73"/>
      <c r="BNY129" s="74"/>
      <c r="BNZ129" s="74"/>
      <c r="BOA129" s="77"/>
      <c r="BOB129" s="77"/>
      <c r="BOC129" s="11"/>
      <c r="BOI129" s="73"/>
      <c r="BOJ129" s="73"/>
      <c r="BOK129" s="73"/>
      <c r="BOL129" s="73"/>
      <c r="BOM129" s="74"/>
      <c r="BON129" s="74"/>
      <c r="BOO129" s="77"/>
      <c r="BOP129" s="77"/>
      <c r="BOQ129" s="11"/>
      <c r="BOW129" s="73"/>
      <c r="BOX129" s="73"/>
      <c r="BOY129" s="73"/>
      <c r="BOZ129" s="73"/>
      <c r="BPA129" s="74"/>
      <c r="BPB129" s="74"/>
      <c r="BPC129" s="77"/>
      <c r="BPD129" s="77"/>
      <c r="BPE129" s="11"/>
      <c r="BPK129" s="73"/>
      <c r="BPL129" s="73"/>
      <c r="BPM129" s="73"/>
      <c r="BPN129" s="73"/>
      <c r="BPO129" s="74"/>
      <c r="BPP129" s="74"/>
      <c r="BPQ129" s="77"/>
      <c r="BPR129" s="77"/>
      <c r="BPS129" s="11"/>
      <c r="BPY129" s="73"/>
      <c r="BPZ129" s="73"/>
      <c r="BQA129" s="73"/>
      <c r="BQB129" s="73"/>
      <c r="BQC129" s="74"/>
      <c r="BQD129" s="74"/>
      <c r="BQE129" s="77"/>
      <c r="BQF129" s="77"/>
      <c r="BQG129" s="11"/>
      <c r="BQM129" s="73"/>
      <c r="BQN129" s="73"/>
      <c r="BQO129" s="73"/>
      <c r="BQP129" s="73"/>
      <c r="BQQ129" s="74"/>
      <c r="BQR129" s="74"/>
      <c r="BQS129" s="77"/>
      <c r="BQT129" s="77"/>
      <c r="BQU129" s="11"/>
      <c r="BRA129" s="73"/>
      <c r="BRB129" s="73"/>
      <c r="BRC129" s="73"/>
      <c r="BRD129" s="73"/>
      <c r="BRE129" s="74"/>
      <c r="BRF129" s="74"/>
      <c r="BRG129" s="77"/>
      <c r="BRH129" s="77"/>
      <c r="BRI129" s="11"/>
      <c r="BRO129" s="73"/>
      <c r="BRP129" s="73"/>
      <c r="BRQ129" s="73"/>
      <c r="BRR129" s="73"/>
      <c r="BRS129" s="74"/>
      <c r="BRT129" s="74"/>
      <c r="BRU129" s="77"/>
      <c r="BRV129" s="77"/>
      <c r="BRW129" s="11"/>
      <c r="BSC129" s="73"/>
      <c r="BSD129" s="73"/>
      <c r="BSE129" s="73"/>
      <c r="BSF129" s="73"/>
      <c r="BSG129" s="74"/>
      <c r="BSH129" s="74"/>
      <c r="BSI129" s="77"/>
      <c r="BSJ129" s="77"/>
      <c r="BSK129" s="11"/>
      <c r="BSQ129" s="73"/>
      <c r="BSR129" s="73"/>
      <c r="BSS129" s="73"/>
      <c r="BST129" s="73"/>
      <c r="BSU129" s="74"/>
      <c r="BSV129" s="74"/>
      <c r="BSW129" s="77"/>
      <c r="BSX129" s="77"/>
      <c r="BSY129" s="11"/>
      <c r="BTE129" s="73"/>
      <c r="BTF129" s="73"/>
      <c r="BTG129" s="73"/>
      <c r="BTH129" s="73"/>
      <c r="BTI129" s="74"/>
      <c r="BTJ129" s="74"/>
      <c r="BTK129" s="77"/>
      <c r="BTL129" s="77"/>
      <c r="BTM129" s="11"/>
      <c r="BTS129" s="73"/>
      <c r="BTT129" s="73"/>
      <c r="BTU129" s="73"/>
      <c r="BTV129" s="73"/>
      <c r="BTW129" s="74"/>
      <c r="BTX129" s="74"/>
      <c r="BTY129" s="77"/>
      <c r="BTZ129" s="77"/>
      <c r="BUA129" s="11"/>
      <c r="BUG129" s="73"/>
      <c r="BUH129" s="73"/>
      <c r="BUI129" s="73"/>
      <c r="BUJ129" s="73"/>
      <c r="BUK129" s="74"/>
      <c r="BUL129" s="74"/>
      <c r="BUM129" s="77"/>
      <c r="BUN129" s="77"/>
      <c r="BUO129" s="11"/>
      <c r="BUU129" s="73"/>
      <c r="BUV129" s="73"/>
      <c r="BUW129" s="73"/>
      <c r="BUX129" s="73"/>
      <c r="BUY129" s="74"/>
      <c r="BUZ129" s="74"/>
      <c r="BVA129" s="77"/>
      <c r="BVB129" s="77"/>
      <c r="BVC129" s="11"/>
      <c r="BVI129" s="73"/>
      <c r="BVJ129" s="73"/>
      <c r="BVK129" s="73"/>
      <c r="BVL129" s="73"/>
      <c r="BVM129" s="74"/>
      <c r="BVN129" s="74"/>
      <c r="BVO129" s="77"/>
      <c r="BVP129" s="77"/>
      <c r="BVQ129" s="11"/>
      <c r="BVW129" s="73"/>
      <c r="BVX129" s="73"/>
      <c r="BVY129" s="73"/>
      <c r="BVZ129" s="73"/>
      <c r="BWA129" s="74"/>
      <c r="BWB129" s="74"/>
      <c r="BWC129" s="77"/>
      <c r="BWD129" s="77"/>
      <c r="BWE129" s="11"/>
      <c r="BWK129" s="73"/>
      <c r="BWL129" s="73"/>
      <c r="BWM129" s="73"/>
      <c r="BWN129" s="73"/>
      <c r="BWO129" s="74"/>
      <c r="BWP129" s="74"/>
      <c r="BWQ129" s="77"/>
      <c r="BWR129" s="77"/>
      <c r="BWS129" s="11"/>
      <c r="BWY129" s="73"/>
      <c r="BWZ129" s="73"/>
      <c r="BXA129" s="73"/>
      <c r="BXB129" s="73"/>
      <c r="BXC129" s="74"/>
      <c r="BXD129" s="74"/>
      <c r="BXE129" s="77"/>
      <c r="BXF129" s="77"/>
      <c r="BXG129" s="11"/>
      <c r="BXM129" s="73"/>
      <c r="BXN129" s="73"/>
      <c r="BXO129" s="73"/>
      <c r="BXP129" s="73"/>
      <c r="BXQ129" s="74"/>
      <c r="BXR129" s="74"/>
      <c r="BXS129" s="77"/>
      <c r="BXT129" s="77"/>
      <c r="BXU129" s="11"/>
      <c r="BYA129" s="73"/>
      <c r="BYB129" s="73"/>
      <c r="BYC129" s="73"/>
      <c r="BYD129" s="73"/>
      <c r="BYE129" s="74"/>
      <c r="BYF129" s="74"/>
      <c r="BYG129" s="77"/>
      <c r="BYH129" s="77"/>
      <c r="BYI129" s="11"/>
      <c r="BYO129" s="73"/>
      <c r="BYP129" s="73"/>
      <c r="BYQ129" s="73"/>
      <c r="BYR129" s="73"/>
      <c r="BYS129" s="74"/>
      <c r="BYT129" s="74"/>
      <c r="BYU129" s="77"/>
      <c r="BYV129" s="77"/>
      <c r="BYW129" s="11"/>
      <c r="BZC129" s="73"/>
      <c r="BZD129" s="73"/>
      <c r="BZE129" s="73"/>
      <c r="BZF129" s="73"/>
      <c r="BZG129" s="74"/>
      <c r="BZH129" s="74"/>
      <c r="BZI129" s="77"/>
      <c r="BZJ129" s="77"/>
      <c r="BZK129" s="11"/>
      <c r="BZQ129" s="73"/>
      <c r="BZR129" s="73"/>
      <c r="BZS129" s="73"/>
      <c r="BZT129" s="73"/>
      <c r="BZU129" s="74"/>
      <c r="BZV129" s="74"/>
      <c r="BZW129" s="77"/>
      <c r="BZX129" s="77"/>
      <c r="BZY129" s="11"/>
      <c r="CAE129" s="73"/>
      <c r="CAF129" s="73"/>
      <c r="CAG129" s="73"/>
      <c r="CAH129" s="73"/>
      <c r="CAI129" s="74"/>
      <c r="CAJ129" s="74"/>
      <c r="CAK129" s="77"/>
      <c r="CAL129" s="77"/>
      <c r="CAM129" s="11"/>
      <c r="CAS129" s="73"/>
      <c r="CAT129" s="73"/>
      <c r="CAU129" s="73"/>
      <c r="CAV129" s="73"/>
      <c r="CAW129" s="74"/>
      <c r="CAX129" s="74"/>
      <c r="CAY129" s="77"/>
      <c r="CAZ129" s="77"/>
      <c r="CBA129" s="11"/>
      <c r="CBG129" s="73"/>
      <c r="CBH129" s="73"/>
      <c r="CBI129" s="73"/>
      <c r="CBJ129" s="73"/>
      <c r="CBK129" s="74"/>
      <c r="CBL129" s="74"/>
      <c r="CBM129" s="77"/>
      <c r="CBN129" s="77"/>
      <c r="CBO129" s="11"/>
      <c r="CBU129" s="73"/>
      <c r="CBV129" s="73"/>
      <c r="CBW129" s="73"/>
      <c r="CBX129" s="73"/>
      <c r="CBY129" s="74"/>
      <c r="CBZ129" s="74"/>
      <c r="CCA129" s="77"/>
      <c r="CCB129" s="77"/>
      <c r="CCC129" s="11"/>
      <c r="CCI129" s="73"/>
      <c r="CCJ129" s="73"/>
      <c r="CCK129" s="73"/>
      <c r="CCL129" s="73"/>
      <c r="CCM129" s="74"/>
      <c r="CCN129" s="74"/>
      <c r="CCO129" s="77"/>
      <c r="CCP129" s="77"/>
      <c r="CCQ129" s="11"/>
      <c r="CCW129" s="73"/>
      <c r="CCX129" s="73"/>
      <c r="CCY129" s="73"/>
      <c r="CCZ129" s="73"/>
      <c r="CDA129" s="74"/>
      <c r="CDB129" s="74"/>
      <c r="CDC129" s="77"/>
      <c r="CDD129" s="77"/>
      <c r="CDE129" s="11"/>
      <c r="CDK129" s="73"/>
      <c r="CDL129" s="73"/>
      <c r="CDM129" s="73"/>
      <c r="CDN129" s="73"/>
      <c r="CDO129" s="74"/>
      <c r="CDP129" s="74"/>
      <c r="CDQ129" s="77"/>
      <c r="CDR129" s="77"/>
      <c r="CDS129" s="11"/>
      <c r="CDY129" s="73"/>
      <c r="CDZ129" s="73"/>
      <c r="CEA129" s="73"/>
      <c r="CEB129" s="73"/>
      <c r="CEC129" s="74"/>
      <c r="CED129" s="74"/>
      <c r="CEE129" s="77"/>
      <c r="CEF129" s="77"/>
      <c r="CEG129" s="11"/>
      <c r="CEM129" s="73"/>
      <c r="CEN129" s="73"/>
      <c r="CEO129" s="73"/>
      <c r="CEP129" s="73"/>
      <c r="CEQ129" s="74"/>
      <c r="CER129" s="74"/>
      <c r="CES129" s="77"/>
      <c r="CET129" s="77"/>
      <c r="CEU129" s="11"/>
      <c r="CFA129" s="73"/>
      <c r="CFB129" s="73"/>
      <c r="CFC129" s="73"/>
      <c r="CFD129" s="73"/>
      <c r="CFE129" s="74"/>
      <c r="CFF129" s="74"/>
      <c r="CFG129" s="77"/>
      <c r="CFH129" s="77"/>
      <c r="CFI129" s="11"/>
      <c r="CFO129" s="73"/>
      <c r="CFP129" s="73"/>
      <c r="CFQ129" s="73"/>
      <c r="CFR129" s="73"/>
      <c r="CFS129" s="74"/>
      <c r="CFT129" s="74"/>
      <c r="CFU129" s="77"/>
      <c r="CFV129" s="77"/>
      <c r="CFW129" s="11"/>
      <c r="CGC129" s="73"/>
      <c r="CGD129" s="73"/>
      <c r="CGE129" s="73"/>
      <c r="CGF129" s="73"/>
      <c r="CGG129" s="74"/>
      <c r="CGH129" s="74"/>
      <c r="CGI129" s="77"/>
      <c r="CGJ129" s="77"/>
      <c r="CGK129" s="11"/>
      <c r="CGQ129" s="73"/>
      <c r="CGR129" s="73"/>
      <c r="CGS129" s="73"/>
      <c r="CGT129" s="73"/>
      <c r="CGU129" s="74"/>
      <c r="CGV129" s="74"/>
      <c r="CGW129" s="77"/>
      <c r="CGX129" s="77"/>
      <c r="CGY129" s="11"/>
      <c r="CHE129" s="73"/>
      <c r="CHF129" s="73"/>
      <c r="CHG129" s="73"/>
      <c r="CHH129" s="73"/>
      <c r="CHI129" s="74"/>
      <c r="CHJ129" s="74"/>
      <c r="CHK129" s="77"/>
      <c r="CHL129" s="77"/>
      <c r="CHM129" s="11"/>
      <c r="CHS129" s="73"/>
      <c r="CHT129" s="73"/>
      <c r="CHU129" s="73"/>
      <c r="CHV129" s="73"/>
      <c r="CHW129" s="74"/>
      <c r="CHX129" s="74"/>
      <c r="CHY129" s="77"/>
      <c r="CHZ129" s="77"/>
      <c r="CIA129" s="11"/>
      <c r="CIG129" s="73"/>
      <c r="CIH129" s="73"/>
      <c r="CII129" s="73"/>
      <c r="CIJ129" s="73"/>
      <c r="CIK129" s="74"/>
      <c r="CIL129" s="74"/>
      <c r="CIM129" s="77"/>
      <c r="CIN129" s="77"/>
      <c r="CIO129" s="11"/>
      <c r="CIU129" s="73"/>
      <c r="CIV129" s="73"/>
      <c r="CIW129" s="73"/>
      <c r="CIX129" s="73"/>
      <c r="CIY129" s="74"/>
      <c r="CIZ129" s="74"/>
      <c r="CJA129" s="77"/>
      <c r="CJB129" s="77"/>
      <c r="CJC129" s="11"/>
      <c r="CJI129" s="73"/>
      <c r="CJJ129" s="73"/>
      <c r="CJK129" s="73"/>
      <c r="CJL129" s="73"/>
      <c r="CJM129" s="74"/>
      <c r="CJN129" s="74"/>
      <c r="CJO129" s="77"/>
      <c r="CJP129" s="77"/>
      <c r="CJQ129" s="11"/>
      <c r="CJW129" s="73"/>
      <c r="CJX129" s="73"/>
      <c r="CJY129" s="73"/>
      <c r="CJZ129" s="73"/>
      <c r="CKA129" s="74"/>
      <c r="CKB129" s="74"/>
      <c r="CKC129" s="77"/>
      <c r="CKD129" s="77"/>
      <c r="CKE129" s="11"/>
      <c r="CKK129" s="73"/>
      <c r="CKL129" s="73"/>
      <c r="CKM129" s="73"/>
      <c r="CKN129" s="73"/>
      <c r="CKO129" s="74"/>
      <c r="CKP129" s="74"/>
      <c r="CKQ129" s="77"/>
      <c r="CKR129" s="77"/>
      <c r="CKS129" s="11"/>
      <c r="CKY129" s="73"/>
      <c r="CKZ129" s="73"/>
      <c r="CLA129" s="73"/>
      <c r="CLB129" s="73"/>
      <c r="CLC129" s="74"/>
      <c r="CLD129" s="74"/>
      <c r="CLE129" s="77"/>
      <c r="CLF129" s="77"/>
      <c r="CLG129" s="11"/>
      <c r="CLM129" s="73"/>
      <c r="CLN129" s="73"/>
      <c r="CLO129" s="73"/>
      <c r="CLP129" s="73"/>
      <c r="CLQ129" s="74"/>
      <c r="CLR129" s="74"/>
      <c r="CLS129" s="77"/>
      <c r="CLT129" s="77"/>
      <c r="CLU129" s="11"/>
      <c r="CMA129" s="73"/>
      <c r="CMB129" s="73"/>
      <c r="CMC129" s="73"/>
      <c r="CMD129" s="73"/>
      <c r="CME129" s="74"/>
      <c r="CMF129" s="74"/>
      <c r="CMG129" s="77"/>
      <c r="CMH129" s="77"/>
      <c r="CMI129" s="11"/>
      <c r="CMO129" s="73"/>
      <c r="CMP129" s="73"/>
      <c r="CMQ129" s="73"/>
      <c r="CMR129" s="73"/>
      <c r="CMS129" s="74"/>
      <c r="CMT129" s="74"/>
      <c r="CMU129" s="77"/>
      <c r="CMV129" s="77"/>
      <c r="CMW129" s="11"/>
      <c r="CNC129" s="73"/>
      <c r="CND129" s="73"/>
      <c r="CNE129" s="73"/>
      <c r="CNF129" s="73"/>
      <c r="CNG129" s="74"/>
      <c r="CNH129" s="74"/>
      <c r="CNI129" s="77"/>
      <c r="CNJ129" s="77"/>
      <c r="CNK129" s="11"/>
      <c r="CNQ129" s="73"/>
      <c r="CNR129" s="73"/>
      <c r="CNS129" s="73"/>
      <c r="CNT129" s="73"/>
      <c r="CNU129" s="74"/>
      <c r="CNV129" s="74"/>
      <c r="CNW129" s="77"/>
      <c r="CNX129" s="77"/>
      <c r="CNY129" s="11"/>
      <c r="COE129" s="73"/>
      <c r="COF129" s="73"/>
      <c r="COG129" s="73"/>
      <c r="COH129" s="73"/>
      <c r="COI129" s="74"/>
      <c r="COJ129" s="74"/>
      <c r="COK129" s="77"/>
      <c r="COL129" s="77"/>
      <c r="COM129" s="11"/>
      <c r="COS129" s="73"/>
      <c r="COT129" s="73"/>
      <c r="COU129" s="73"/>
      <c r="COV129" s="73"/>
      <c r="COW129" s="74"/>
      <c r="COX129" s="74"/>
      <c r="COY129" s="77"/>
      <c r="COZ129" s="77"/>
      <c r="CPA129" s="11"/>
      <c r="CPG129" s="73"/>
      <c r="CPH129" s="73"/>
      <c r="CPI129" s="73"/>
      <c r="CPJ129" s="73"/>
      <c r="CPK129" s="74"/>
      <c r="CPL129" s="74"/>
      <c r="CPM129" s="77"/>
      <c r="CPN129" s="77"/>
      <c r="CPO129" s="11"/>
      <c r="CPU129" s="73"/>
      <c r="CPV129" s="73"/>
      <c r="CPW129" s="73"/>
      <c r="CPX129" s="73"/>
      <c r="CPY129" s="74"/>
      <c r="CPZ129" s="74"/>
      <c r="CQA129" s="77"/>
      <c r="CQB129" s="77"/>
      <c r="CQC129" s="11"/>
      <c r="CQI129" s="73"/>
      <c r="CQJ129" s="73"/>
      <c r="CQK129" s="73"/>
      <c r="CQL129" s="73"/>
      <c r="CQM129" s="74"/>
      <c r="CQN129" s="74"/>
      <c r="CQO129" s="77"/>
      <c r="CQP129" s="77"/>
      <c r="CQQ129" s="11"/>
      <c r="CQW129" s="73"/>
      <c r="CQX129" s="73"/>
      <c r="CQY129" s="73"/>
      <c r="CQZ129" s="73"/>
      <c r="CRA129" s="74"/>
      <c r="CRB129" s="74"/>
      <c r="CRC129" s="77"/>
      <c r="CRD129" s="77"/>
      <c r="CRE129" s="11"/>
      <c r="CRK129" s="73"/>
      <c r="CRL129" s="73"/>
      <c r="CRM129" s="73"/>
      <c r="CRN129" s="73"/>
      <c r="CRO129" s="74"/>
      <c r="CRP129" s="74"/>
      <c r="CRQ129" s="77"/>
      <c r="CRR129" s="77"/>
      <c r="CRS129" s="11"/>
      <c r="CRY129" s="73"/>
      <c r="CRZ129" s="73"/>
      <c r="CSA129" s="73"/>
      <c r="CSB129" s="73"/>
      <c r="CSC129" s="74"/>
      <c r="CSD129" s="74"/>
      <c r="CSE129" s="77"/>
      <c r="CSF129" s="77"/>
      <c r="CSG129" s="11"/>
      <c r="CSM129" s="73"/>
      <c r="CSN129" s="73"/>
      <c r="CSO129" s="73"/>
      <c r="CSP129" s="73"/>
      <c r="CSQ129" s="74"/>
      <c r="CSR129" s="74"/>
      <c r="CSS129" s="77"/>
      <c r="CST129" s="77"/>
      <c r="CSU129" s="11"/>
      <c r="CTA129" s="73"/>
      <c r="CTB129" s="73"/>
      <c r="CTC129" s="73"/>
      <c r="CTD129" s="73"/>
      <c r="CTE129" s="74"/>
      <c r="CTF129" s="74"/>
      <c r="CTG129" s="77"/>
      <c r="CTH129" s="77"/>
      <c r="CTI129" s="11"/>
      <c r="CTO129" s="73"/>
      <c r="CTP129" s="73"/>
      <c r="CTQ129" s="73"/>
      <c r="CTR129" s="73"/>
      <c r="CTS129" s="74"/>
      <c r="CTT129" s="74"/>
      <c r="CTU129" s="77"/>
      <c r="CTV129" s="77"/>
      <c r="CTW129" s="11"/>
      <c r="CUC129" s="73"/>
      <c r="CUD129" s="73"/>
      <c r="CUE129" s="73"/>
      <c r="CUF129" s="73"/>
      <c r="CUG129" s="74"/>
      <c r="CUH129" s="74"/>
      <c r="CUI129" s="77"/>
      <c r="CUJ129" s="77"/>
      <c r="CUK129" s="11"/>
      <c r="CUQ129" s="73"/>
      <c r="CUR129" s="73"/>
      <c r="CUS129" s="73"/>
      <c r="CUT129" s="73"/>
      <c r="CUU129" s="74"/>
      <c r="CUV129" s="74"/>
      <c r="CUW129" s="77"/>
      <c r="CUX129" s="77"/>
      <c r="CUY129" s="11"/>
      <c r="CVE129" s="73"/>
      <c r="CVF129" s="73"/>
      <c r="CVG129" s="73"/>
      <c r="CVH129" s="73"/>
      <c r="CVI129" s="74"/>
      <c r="CVJ129" s="74"/>
      <c r="CVK129" s="77"/>
      <c r="CVL129" s="77"/>
      <c r="CVM129" s="11"/>
      <c r="CVS129" s="73"/>
      <c r="CVT129" s="73"/>
      <c r="CVU129" s="73"/>
      <c r="CVV129" s="73"/>
      <c r="CVW129" s="74"/>
      <c r="CVX129" s="74"/>
      <c r="CVY129" s="77"/>
      <c r="CVZ129" s="77"/>
      <c r="CWA129" s="11"/>
      <c r="CWG129" s="73"/>
      <c r="CWH129" s="73"/>
      <c r="CWI129" s="73"/>
      <c r="CWJ129" s="73"/>
      <c r="CWK129" s="74"/>
      <c r="CWL129" s="74"/>
      <c r="CWM129" s="77"/>
      <c r="CWN129" s="77"/>
      <c r="CWO129" s="11"/>
      <c r="CWU129" s="73"/>
      <c r="CWV129" s="73"/>
      <c r="CWW129" s="73"/>
      <c r="CWX129" s="73"/>
      <c r="CWY129" s="74"/>
      <c r="CWZ129" s="74"/>
      <c r="CXA129" s="77"/>
      <c r="CXB129" s="77"/>
      <c r="CXC129" s="11"/>
      <c r="CXI129" s="73"/>
      <c r="CXJ129" s="73"/>
      <c r="CXK129" s="73"/>
      <c r="CXL129" s="73"/>
      <c r="CXM129" s="74"/>
      <c r="CXN129" s="74"/>
      <c r="CXO129" s="77"/>
      <c r="CXP129" s="77"/>
      <c r="CXQ129" s="11"/>
      <c r="CXW129" s="73"/>
      <c r="CXX129" s="73"/>
      <c r="CXY129" s="73"/>
      <c r="CXZ129" s="73"/>
      <c r="CYA129" s="74"/>
      <c r="CYB129" s="74"/>
      <c r="CYC129" s="77"/>
      <c r="CYD129" s="77"/>
      <c r="CYE129" s="11"/>
      <c r="CYK129" s="73"/>
      <c r="CYL129" s="73"/>
      <c r="CYM129" s="73"/>
      <c r="CYN129" s="73"/>
      <c r="CYO129" s="74"/>
      <c r="CYP129" s="74"/>
      <c r="CYQ129" s="77"/>
      <c r="CYR129" s="77"/>
      <c r="CYS129" s="11"/>
      <c r="CYY129" s="73"/>
      <c r="CYZ129" s="73"/>
      <c r="CZA129" s="73"/>
      <c r="CZB129" s="73"/>
      <c r="CZC129" s="74"/>
      <c r="CZD129" s="74"/>
      <c r="CZE129" s="77"/>
      <c r="CZF129" s="77"/>
      <c r="CZG129" s="11"/>
      <c r="CZM129" s="73"/>
      <c r="CZN129" s="73"/>
      <c r="CZO129" s="73"/>
      <c r="CZP129" s="73"/>
      <c r="CZQ129" s="74"/>
      <c r="CZR129" s="74"/>
      <c r="CZS129" s="77"/>
      <c r="CZT129" s="77"/>
      <c r="CZU129" s="11"/>
      <c r="DAA129" s="73"/>
      <c r="DAB129" s="73"/>
      <c r="DAC129" s="73"/>
      <c r="DAD129" s="73"/>
      <c r="DAE129" s="74"/>
      <c r="DAF129" s="74"/>
      <c r="DAG129" s="77"/>
      <c r="DAH129" s="77"/>
      <c r="DAI129" s="11"/>
      <c r="DAO129" s="73"/>
      <c r="DAP129" s="73"/>
      <c r="DAQ129" s="73"/>
      <c r="DAR129" s="73"/>
      <c r="DAS129" s="74"/>
      <c r="DAT129" s="74"/>
      <c r="DAU129" s="77"/>
      <c r="DAV129" s="77"/>
      <c r="DAW129" s="11"/>
      <c r="DBC129" s="73"/>
      <c r="DBD129" s="73"/>
      <c r="DBE129" s="73"/>
      <c r="DBF129" s="73"/>
      <c r="DBG129" s="74"/>
      <c r="DBH129" s="74"/>
      <c r="DBI129" s="77"/>
      <c r="DBJ129" s="77"/>
      <c r="DBK129" s="11"/>
      <c r="DBQ129" s="73"/>
      <c r="DBR129" s="73"/>
      <c r="DBS129" s="73"/>
      <c r="DBT129" s="73"/>
      <c r="DBU129" s="74"/>
      <c r="DBV129" s="74"/>
      <c r="DBW129" s="77"/>
      <c r="DBX129" s="77"/>
      <c r="DBY129" s="11"/>
      <c r="DCE129" s="73"/>
      <c r="DCF129" s="73"/>
      <c r="DCG129" s="73"/>
      <c r="DCH129" s="73"/>
      <c r="DCI129" s="74"/>
      <c r="DCJ129" s="74"/>
      <c r="DCK129" s="77"/>
      <c r="DCL129" s="77"/>
      <c r="DCM129" s="11"/>
      <c r="DCS129" s="73"/>
      <c r="DCT129" s="73"/>
      <c r="DCU129" s="73"/>
      <c r="DCV129" s="73"/>
      <c r="DCW129" s="74"/>
      <c r="DCX129" s="74"/>
      <c r="DCY129" s="77"/>
      <c r="DCZ129" s="77"/>
      <c r="DDA129" s="11"/>
      <c r="DDG129" s="73"/>
      <c r="DDH129" s="73"/>
      <c r="DDI129" s="73"/>
      <c r="DDJ129" s="73"/>
      <c r="DDK129" s="74"/>
      <c r="DDL129" s="74"/>
      <c r="DDM129" s="77"/>
      <c r="DDN129" s="77"/>
      <c r="DDO129" s="11"/>
      <c r="DDU129" s="73"/>
      <c r="DDV129" s="73"/>
      <c r="DDW129" s="73"/>
      <c r="DDX129" s="73"/>
      <c r="DDY129" s="74"/>
      <c r="DDZ129" s="74"/>
      <c r="DEA129" s="77"/>
      <c r="DEB129" s="77"/>
      <c r="DEC129" s="11"/>
      <c r="DEI129" s="73"/>
      <c r="DEJ129" s="73"/>
      <c r="DEK129" s="73"/>
      <c r="DEL129" s="73"/>
      <c r="DEM129" s="74"/>
      <c r="DEN129" s="74"/>
      <c r="DEO129" s="77"/>
      <c r="DEP129" s="77"/>
      <c r="DEQ129" s="11"/>
      <c r="DEW129" s="73"/>
      <c r="DEX129" s="73"/>
      <c r="DEY129" s="73"/>
      <c r="DEZ129" s="73"/>
      <c r="DFA129" s="74"/>
      <c r="DFB129" s="74"/>
      <c r="DFC129" s="77"/>
      <c r="DFD129" s="77"/>
      <c r="DFE129" s="11"/>
      <c r="DFK129" s="73"/>
      <c r="DFL129" s="73"/>
      <c r="DFM129" s="73"/>
      <c r="DFN129" s="73"/>
      <c r="DFO129" s="74"/>
      <c r="DFP129" s="74"/>
      <c r="DFQ129" s="77"/>
      <c r="DFR129" s="77"/>
      <c r="DFS129" s="11"/>
      <c r="DFY129" s="73"/>
      <c r="DFZ129" s="73"/>
      <c r="DGA129" s="73"/>
      <c r="DGB129" s="73"/>
      <c r="DGC129" s="74"/>
      <c r="DGD129" s="74"/>
      <c r="DGE129" s="77"/>
      <c r="DGF129" s="77"/>
      <c r="DGG129" s="11"/>
      <c r="DGM129" s="73"/>
      <c r="DGN129" s="73"/>
      <c r="DGO129" s="73"/>
      <c r="DGP129" s="73"/>
      <c r="DGQ129" s="74"/>
      <c r="DGR129" s="74"/>
      <c r="DGS129" s="77"/>
      <c r="DGT129" s="77"/>
      <c r="DGU129" s="11"/>
      <c r="DHA129" s="73"/>
      <c r="DHB129" s="73"/>
      <c r="DHC129" s="73"/>
      <c r="DHD129" s="73"/>
      <c r="DHE129" s="74"/>
      <c r="DHF129" s="74"/>
      <c r="DHG129" s="77"/>
      <c r="DHH129" s="77"/>
      <c r="DHI129" s="11"/>
      <c r="DHO129" s="73"/>
      <c r="DHP129" s="73"/>
      <c r="DHQ129" s="73"/>
      <c r="DHR129" s="73"/>
      <c r="DHS129" s="74"/>
      <c r="DHT129" s="74"/>
      <c r="DHU129" s="77"/>
      <c r="DHV129" s="77"/>
      <c r="DHW129" s="11"/>
      <c r="DIC129" s="73"/>
      <c r="DID129" s="73"/>
      <c r="DIE129" s="73"/>
      <c r="DIF129" s="73"/>
      <c r="DIG129" s="74"/>
      <c r="DIH129" s="74"/>
      <c r="DII129" s="77"/>
      <c r="DIJ129" s="77"/>
      <c r="DIK129" s="11"/>
      <c r="DIQ129" s="73"/>
      <c r="DIR129" s="73"/>
      <c r="DIS129" s="73"/>
      <c r="DIT129" s="73"/>
      <c r="DIU129" s="74"/>
      <c r="DIV129" s="74"/>
      <c r="DIW129" s="77"/>
      <c r="DIX129" s="77"/>
      <c r="DIY129" s="11"/>
      <c r="DJE129" s="73"/>
      <c r="DJF129" s="73"/>
      <c r="DJG129" s="73"/>
      <c r="DJH129" s="73"/>
      <c r="DJI129" s="74"/>
      <c r="DJJ129" s="74"/>
      <c r="DJK129" s="77"/>
      <c r="DJL129" s="77"/>
      <c r="DJM129" s="11"/>
      <c r="DJS129" s="73"/>
      <c r="DJT129" s="73"/>
      <c r="DJU129" s="73"/>
      <c r="DJV129" s="73"/>
      <c r="DJW129" s="74"/>
      <c r="DJX129" s="74"/>
      <c r="DJY129" s="77"/>
      <c r="DJZ129" s="77"/>
      <c r="DKA129" s="11"/>
      <c r="DKG129" s="73"/>
      <c r="DKH129" s="73"/>
      <c r="DKI129" s="73"/>
      <c r="DKJ129" s="73"/>
      <c r="DKK129" s="74"/>
      <c r="DKL129" s="74"/>
      <c r="DKM129" s="77"/>
      <c r="DKN129" s="77"/>
      <c r="DKO129" s="11"/>
      <c r="DKU129" s="73"/>
      <c r="DKV129" s="73"/>
      <c r="DKW129" s="73"/>
      <c r="DKX129" s="73"/>
      <c r="DKY129" s="74"/>
      <c r="DKZ129" s="74"/>
      <c r="DLA129" s="77"/>
      <c r="DLB129" s="77"/>
      <c r="DLC129" s="11"/>
      <c r="DLI129" s="73"/>
      <c r="DLJ129" s="73"/>
      <c r="DLK129" s="73"/>
      <c r="DLL129" s="73"/>
      <c r="DLM129" s="74"/>
      <c r="DLN129" s="74"/>
      <c r="DLO129" s="77"/>
      <c r="DLP129" s="77"/>
      <c r="DLQ129" s="11"/>
      <c r="DLW129" s="73"/>
      <c r="DLX129" s="73"/>
      <c r="DLY129" s="73"/>
      <c r="DLZ129" s="73"/>
      <c r="DMA129" s="74"/>
      <c r="DMB129" s="74"/>
      <c r="DMC129" s="77"/>
      <c r="DMD129" s="77"/>
      <c r="DME129" s="11"/>
      <c r="DMK129" s="73"/>
      <c r="DML129" s="73"/>
      <c r="DMM129" s="73"/>
      <c r="DMN129" s="73"/>
      <c r="DMO129" s="74"/>
      <c r="DMP129" s="74"/>
      <c r="DMQ129" s="77"/>
      <c r="DMR129" s="77"/>
      <c r="DMS129" s="11"/>
      <c r="DMY129" s="73"/>
      <c r="DMZ129" s="73"/>
      <c r="DNA129" s="73"/>
      <c r="DNB129" s="73"/>
      <c r="DNC129" s="74"/>
      <c r="DND129" s="74"/>
      <c r="DNE129" s="77"/>
      <c r="DNF129" s="77"/>
      <c r="DNG129" s="11"/>
      <c r="DNM129" s="73"/>
      <c r="DNN129" s="73"/>
      <c r="DNO129" s="73"/>
      <c r="DNP129" s="73"/>
      <c r="DNQ129" s="74"/>
      <c r="DNR129" s="74"/>
      <c r="DNS129" s="77"/>
      <c r="DNT129" s="77"/>
      <c r="DNU129" s="11"/>
      <c r="DOA129" s="73"/>
      <c r="DOB129" s="73"/>
      <c r="DOC129" s="73"/>
      <c r="DOD129" s="73"/>
      <c r="DOE129" s="74"/>
      <c r="DOF129" s="74"/>
      <c r="DOG129" s="77"/>
      <c r="DOH129" s="77"/>
      <c r="DOI129" s="11"/>
      <c r="DOO129" s="73"/>
      <c r="DOP129" s="73"/>
      <c r="DOQ129" s="73"/>
      <c r="DOR129" s="73"/>
      <c r="DOS129" s="74"/>
      <c r="DOT129" s="74"/>
      <c r="DOU129" s="77"/>
      <c r="DOV129" s="77"/>
      <c r="DOW129" s="11"/>
      <c r="DPC129" s="73"/>
      <c r="DPD129" s="73"/>
      <c r="DPE129" s="73"/>
      <c r="DPF129" s="73"/>
      <c r="DPG129" s="74"/>
      <c r="DPH129" s="74"/>
      <c r="DPI129" s="77"/>
      <c r="DPJ129" s="77"/>
      <c r="DPK129" s="11"/>
      <c r="DPQ129" s="73"/>
      <c r="DPR129" s="73"/>
      <c r="DPS129" s="73"/>
      <c r="DPT129" s="73"/>
      <c r="DPU129" s="74"/>
      <c r="DPV129" s="74"/>
      <c r="DPW129" s="77"/>
      <c r="DPX129" s="77"/>
      <c r="DPY129" s="11"/>
      <c r="DQE129" s="73"/>
      <c r="DQF129" s="73"/>
      <c r="DQG129" s="73"/>
      <c r="DQH129" s="73"/>
      <c r="DQI129" s="74"/>
      <c r="DQJ129" s="74"/>
      <c r="DQK129" s="77"/>
      <c r="DQL129" s="77"/>
      <c r="DQM129" s="11"/>
      <c r="DQS129" s="73"/>
      <c r="DQT129" s="73"/>
      <c r="DQU129" s="73"/>
      <c r="DQV129" s="73"/>
      <c r="DQW129" s="74"/>
      <c r="DQX129" s="74"/>
      <c r="DQY129" s="77"/>
      <c r="DQZ129" s="77"/>
      <c r="DRA129" s="11"/>
      <c r="DRG129" s="73"/>
      <c r="DRH129" s="73"/>
      <c r="DRI129" s="73"/>
      <c r="DRJ129" s="73"/>
      <c r="DRK129" s="74"/>
      <c r="DRL129" s="74"/>
      <c r="DRM129" s="77"/>
      <c r="DRN129" s="77"/>
      <c r="DRO129" s="11"/>
      <c r="DRU129" s="73"/>
      <c r="DRV129" s="73"/>
      <c r="DRW129" s="73"/>
      <c r="DRX129" s="73"/>
      <c r="DRY129" s="74"/>
      <c r="DRZ129" s="74"/>
      <c r="DSA129" s="77"/>
      <c r="DSB129" s="77"/>
      <c r="DSC129" s="11"/>
      <c r="DSI129" s="73"/>
      <c r="DSJ129" s="73"/>
      <c r="DSK129" s="73"/>
      <c r="DSL129" s="73"/>
      <c r="DSM129" s="74"/>
      <c r="DSN129" s="74"/>
      <c r="DSO129" s="77"/>
      <c r="DSP129" s="77"/>
      <c r="DSQ129" s="11"/>
      <c r="DSW129" s="73"/>
      <c r="DSX129" s="73"/>
      <c r="DSY129" s="73"/>
      <c r="DSZ129" s="73"/>
      <c r="DTA129" s="74"/>
      <c r="DTB129" s="74"/>
      <c r="DTC129" s="77"/>
      <c r="DTD129" s="77"/>
      <c r="DTE129" s="11"/>
      <c r="DTK129" s="73"/>
      <c r="DTL129" s="73"/>
      <c r="DTM129" s="73"/>
      <c r="DTN129" s="73"/>
      <c r="DTO129" s="74"/>
      <c r="DTP129" s="74"/>
      <c r="DTQ129" s="77"/>
      <c r="DTR129" s="77"/>
      <c r="DTS129" s="11"/>
      <c r="DTY129" s="73"/>
      <c r="DTZ129" s="73"/>
      <c r="DUA129" s="73"/>
      <c r="DUB129" s="73"/>
      <c r="DUC129" s="74"/>
      <c r="DUD129" s="74"/>
      <c r="DUE129" s="77"/>
      <c r="DUF129" s="77"/>
      <c r="DUG129" s="11"/>
      <c r="DUM129" s="73"/>
      <c r="DUN129" s="73"/>
      <c r="DUO129" s="73"/>
      <c r="DUP129" s="73"/>
      <c r="DUQ129" s="74"/>
      <c r="DUR129" s="74"/>
      <c r="DUS129" s="77"/>
      <c r="DUT129" s="77"/>
      <c r="DUU129" s="11"/>
      <c r="DVA129" s="73"/>
      <c r="DVB129" s="73"/>
      <c r="DVC129" s="73"/>
      <c r="DVD129" s="73"/>
      <c r="DVE129" s="74"/>
      <c r="DVF129" s="74"/>
      <c r="DVG129" s="77"/>
      <c r="DVH129" s="77"/>
      <c r="DVI129" s="11"/>
      <c r="DVO129" s="73"/>
      <c r="DVP129" s="73"/>
      <c r="DVQ129" s="73"/>
      <c r="DVR129" s="73"/>
      <c r="DVS129" s="74"/>
      <c r="DVT129" s="74"/>
      <c r="DVU129" s="77"/>
      <c r="DVV129" s="77"/>
      <c r="DVW129" s="11"/>
      <c r="DWC129" s="73"/>
      <c r="DWD129" s="73"/>
      <c r="DWE129" s="73"/>
      <c r="DWF129" s="73"/>
      <c r="DWG129" s="74"/>
      <c r="DWH129" s="74"/>
      <c r="DWI129" s="77"/>
      <c r="DWJ129" s="77"/>
      <c r="DWK129" s="11"/>
      <c r="DWQ129" s="73"/>
      <c r="DWR129" s="73"/>
      <c r="DWS129" s="73"/>
      <c r="DWT129" s="73"/>
      <c r="DWU129" s="74"/>
      <c r="DWV129" s="74"/>
      <c r="DWW129" s="77"/>
      <c r="DWX129" s="77"/>
      <c r="DWY129" s="11"/>
      <c r="DXE129" s="73"/>
      <c r="DXF129" s="73"/>
      <c r="DXG129" s="73"/>
      <c r="DXH129" s="73"/>
      <c r="DXI129" s="74"/>
      <c r="DXJ129" s="74"/>
      <c r="DXK129" s="77"/>
      <c r="DXL129" s="77"/>
      <c r="DXM129" s="11"/>
      <c r="DXS129" s="73"/>
      <c r="DXT129" s="73"/>
      <c r="DXU129" s="73"/>
      <c r="DXV129" s="73"/>
      <c r="DXW129" s="74"/>
      <c r="DXX129" s="74"/>
      <c r="DXY129" s="77"/>
      <c r="DXZ129" s="77"/>
      <c r="DYA129" s="11"/>
      <c r="DYG129" s="73"/>
      <c r="DYH129" s="73"/>
      <c r="DYI129" s="73"/>
      <c r="DYJ129" s="73"/>
      <c r="DYK129" s="74"/>
      <c r="DYL129" s="74"/>
      <c r="DYM129" s="77"/>
      <c r="DYN129" s="77"/>
      <c r="DYO129" s="11"/>
      <c r="DYU129" s="73"/>
      <c r="DYV129" s="73"/>
      <c r="DYW129" s="73"/>
      <c r="DYX129" s="73"/>
      <c r="DYY129" s="74"/>
      <c r="DYZ129" s="74"/>
      <c r="DZA129" s="77"/>
      <c r="DZB129" s="77"/>
      <c r="DZC129" s="11"/>
      <c r="DZI129" s="73"/>
      <c r="DZJ129" s="73"/>
      <c r="DZK129" s="73"/>
      <c r="DZL129" s="73"/>
      <c r="DZM129" s="74"/>
      <c r="DZN129" s="74"/>
      <c r="DZO129" s="77"/>
      <c r="DZP129" s="77"/>
      <c r="DZQ129" s="11"/>
      <c r="DZW129" s="73"/>
      <c r="DZX129" s="73"/>
      <c r="DZY129" s="73"/>
      <c r="DZZ129" s="73"/>
      <c r="EAA129" s="74"/>
      <c r="EAB129" s="74"/>
      <c r="EAC129" s="77"/>
      <c r="EAD129" s="77"/>
      <c r="EAE129" s="11"/>
      <c r="EAK129" s="73"/>
      <c r="EAL129" s="73"/>
      <c r="EAM129" s="73"/>
      <c r="EAN129" s="73"/>
      <c r="EAO129" s="74"/>
      <c r="EAP129" s="74"/>
      <c r="EAQ129" s="77"/>
      <c r="EAR129" s="77"/>
      <c r="EAS129" s="11"/>
      <c r="EAY129" s="73"/>
      <c r="EAZ129" s="73"/>
      <c r="EBA129" s="73"/>
      <c r="EBB129" s="73"/>
      <c r="EBC129" s="74"/>
      <c r="EBD129" s="74"/>
      <c r="EBE129" s="77"/>
      <c r="EBF129" s="77"/>
      <c r="EBG129" s="11"/>
      <c r="EBM129" s="73"/>
      <c r="EBN129" s="73"/>
      <c r="EBO129" s="73"/>
      <c r="EBP129" s="73"/>
      <c r="EBQ129" s="74"/>
      <c r="EBR129" s="74"/>
      <c r="EBS129" s="77"/>
      <c r="EBT129" s="77"/>
      <c r="EBU129" s="11"/>
      <c r="ECA129" s="73"/>
      <c r="ECB129" s="73"/>
      <c r="ECC129" s="73"/>
      <c r="ECD129" s="73"/>
      <c r="ECE129" s="74"/>
      <c r="ECF129" s="74"/>
      <c r="ECG129" s="77"/>
      <c r="ECH129" s="77"/>
      <c r="ECI129" s="11"/>
      <c r="ECO129" s="73"/>
      <c r="ECP129" s="73"/>
      <c r="ECQ129" s="73"/>
      <c r="ECR129" s="73"/>
      <c r="ECS129" s="74"/>
      <c r="ECT129" s="74"/>
      <c r="ECU129" s="77"/>
      <c r="ECV129" s="77"/>
      <c r="ECW129" s="11"/>
      <c r="EDC129" s="73"/>
      <c r="EDD129" s="73"/>
      <c r="EDE129" s="73"/>
      <c r="EDF129" s="73"/>
      <c r="EDG129" s="74"/>
      <c r="EDH129" s="74"/>
      <c r="EDI129" s="77"/>
      <c r="EDJ129" s="77"/>
      <c r="EDK129" s="11"/>
      <c r="EDQ129" s="73"/>
      <c r="EDR129" s="73"/>
      <c r="EDS129" s="73"/>
      <c r="EDT129" s="73"/>
      <c r="EDU129" s="74"/>
      <c r="EDV129" s="74"/>
      <c r="EDW129" s="77"/>
      <c r="EDX129" s="77"/>
      <c r="EDY129" s="11"/>
      <c r="EEE129" s="73"/>
      <c r="EEF129" s="73"/>
      <c r="EEG129" s="73"/>
      <c r="EEH129" s="73"/>
      <c r="EEI129" s="74"/>
      <c r="EEJ129" s="74"/>
      <c r="EEK129" s="77"/>
      <c r="EEL129" s="77"/>
      <c r="EEM129" s="11"/>
      <c r="EES129" s="73"/>
      <c r="EET129" s="73"/>
      <c r="EEU129" s="73"/>
      <c r="EEV129" s="73"/>
      <c r="EEW129" s="74"/>
      <c r="EEX129" s="74"/>
      <c r="EEY129" s="77"/>
      <c r="EEZ129" s="77"/>
      <c r="EFA129" s="11"/>
      <c r="EFG129" s="73"/>
      <c r="EFH129" s="73"/>
      <c r="EFI129" s="73"/>
      <c r="EFJ129" s="73"/>
      <c r="EFK129" s="74"/>
      <c r="EFL129" s="74"/>
      <c r="EFM129" s="77"/>
      <c r="EFN129" s="77"/>
      <c r="EFO129" s="11"/>
      <c r="EFU129" s="73"/>
      <c r="EFV129" s="73"/>
      <c r="EFW129" s="73"/>
      <c r="EFX129" s="73"/>
      <c r="EFY129" s="74"/>
      <c r="EFZ129" s="74"/>
      <c r="EGA129" s="77"/>
      <c r="EGB129" s="77"/>
      <c r="EGC129" s="11"/>
      <c r="EGI129" s="73"/>
      <c r="EGJ129" s="73"/>
      <c r="EGK129" s="73"/>
      <c r="EGL129" s="73"/>
      <c r="EGM129" s="74"/>
      <c r="EGN129" s="74"/>
      <c r="EGO129" s="77"/>
      <c r="EGP129" s="77"/>
      <c r="EGQ129" s="11"/>
      <c r="EGW129" s="73"/>
      <c r="EGX129" s="73"/>
      <c r="EGY129" s="73"/>
      <c r="EGZ129" s="73"/>
      <c r="EHA129" s="74"/>
      <c r="EHB129" s="74"/>
      <c r="EHC129" s="77"/>
      <c r="EHD129" s="77"/>
      <c r="EHE129" s="11"/>
      <c r="EHK129" s="73"/>
      <c r="EHL129" s="73"/>
      <c r="EHM129" s="73"/>
      <c r="EHN129" s="73"/>
      <c r="EHO129" s="74"/>
      <c r="EHP129" s="74"/>
      <c r="EHQ129" s="77"/>
      <c r="EHR129" s="77"/>
      <c r="EHS129" s="11"/>
      <c r="EHY129" s="73"/>
      <c r="EHZ129" s="73"/>
      <c r="EIA129" s="73"/>
      <c r="EIB129" s="73"/>
      <c r="EIC129" s="74"/>
      <c r="EID129" s="74"/>
      <c r="EIE129" s="77"/>
      <c r="EIF129" s="77"/>
      <c r="EIG129" s="11"/>
      <c r="EIM129" s="73"/>
      <c r="EIN129" s="73"/>
      <c r="EIO129" s="73"/>
      <c r="EIP129" s="73"/>
      <c r="EIQ129" s="74"/>
      <c r="EIR129" s="74"/>
      <c r="EIS129" s="77"/>
      <c r="EIT129" s="77"/>
      <c r="EIU129" s="11"/>
      <c r="EJA129" s="73"/>
      <c r="EJB129" s="73"/>
      <c r="EJC129" s="73"/>
      <c r="EJD129" s="73"/>
      <c r="EJE129" s="74"/>
      <c r="EJF129" s="74"/>
      <c r="EJG129" s="77"/>
      <c r="EJH129" s="77"/>
      <c r="EJI129" s="11"/>
      <c r="EJO129" s="73"/>
      <c r="EJP129" s="73"/>
      <c r="EJQ129" s="73"/>
      <c r="EJR129" s="73"/>
      <c r="EJS129" s="74"/>
      <c r="EJT129" s="74"/>
      <c r="EJU129" s="77"/>
      <c r="EJV129" s="77"/>
      <c r="EJW129" s="11"/>
      <c r="EKC129" s="73"/>
      <c r="EKD129" s="73"/>
      <c r="EKE129" s="73"/>
      <c r="EKF129" s="73"/>
      <c r="EKG129" s="74"/>
      <c r="EKH129" s="74"/>
      <c r="EKI129" s="77"/>
      <c r="EKJ129" s="77"/>
      <c r="EKK129" s="11"/>
      <c r="EKQ129" s="73"/>
      <c r="EKR129" s="73"/>
      <c r="EKS129" s="73"/>
      <c r="EKT129" s="73"/>
      <c r="EKU129" s="74"/>
      <c r="EKV129" s="74"/>
      <c r="EKW129" s="77"/>
      <c r="EKX129" s="77"/>
      <c r="EKY129" s="11"/>
      <c r="ELE129" s="73"/>
      <c r="ELF129" s="73"/>
      <c r="ELG129" s="73"/>
      <c r="ELH129" s="73"/>
      <c r="ELI129" s="74"/>
      <c r="ELJ129" s="74"/>
      <c r="ELK129" s="77"/>
      <c r="ELL129" s="77"/>
      <c r="ELM129" s="11"/>
      <c r="ELS129" s="73"/>
      <c r="ELT129" s="73"/>
      <c r="ELU129" s="73"/>
      <c r="ELV129" s="73"/>
      <c r="ELW129" s="74"/>
      <c r="ELX129" s="74"/>
      <c r="ELY129" s="77"/>
      <c r="ELZ129" s="77"/>
      <c r="EMA129" s="11"/>
      <c r="EMG129" s="73"/>
      <c r="EMH129" s="73"/>
      <c r="EMI129" s="73"/>
      <c r="EMJ129" s="73"/>
      <c r="EMK129" s="74"/>
      <c r="EML129" s="74"/>
      <c r="EMM129" s="77"/>
      <c r="EMN129" s="77"/>
      <c r="EMO129" s="11"/>
      <c r="EMU129" s="73"/>
      <c r="EMV129" s="73"/>
      <c r="EMW129" s="73"/>
      <c r="EMX129" s="73"/>
      <c r="EMY129" s="74"/>
      <c r="EMZ129" s="74"/>
      <c r="ENA129" s="77"/>
      <c r="ENB129" s="77"/>
      <c r="ENC129" s="11"/>
      <c r="ENI129" s="73"/>
      <c r="ENJ129" s="73"/>
      <c r="ENK129" s="73"/>
      <c r="ENL129" s="73"/>
      <c r="ENM129" s="74"/>
      <c r="ENN129" s="74"/>
      <c r="ENO129" s="77"/>
      <c r="ENP129" s="77"/>
      <c r="ENQ129" s="11"/>
      <c r="ENW129" s="73"/>
      <c r="ENX129" s="73"/>
      <c r="ENY129" s="73"/>
      <c r="ENZ129" s="73"/>
      <c r="EOA129" s="74"/>
      <c r="EOB129" s="74"/>
      <c r="EOC129" s="77"/>
      <c r="EOD129" s="77"/>
      <c r="EOE129" s="11"/>
      <c r="EOK129" s="73"/>
      <c r="EOL129" s="73"/>
      <c r="EOM129" s="73"/>
      <c r="EON129" s="73"/>
      <c r="EOO129" s="74"/>
      <c r="EOP129" s="74"/>
      <c r="EOQ129" s="77"/>
      <c r="EOR129" s="77"/>
      <c r="EOS129" s="11"/>
      <c r="EOY129" s="73"/>
      <c r="EOZ129" s="73"/>
      <c r="EPA129" s="73"/>
      <c r="EPB129" s="73"/>
      <c r="EPC129" s="74"/>
      <c r="EPD129" s="74"/>
      <c r="EPE129" s="77"/>
      <c r="EPF129" s="77"/>
      <c r="EPG129" s="11"/>
      <c r="EPM129" s="73"/>
      <c r="EPN129" s="73"/>
      <c r="EPO129" s="73"/>
      <c r="EPP129" s="73"/>
      <c r="EPQ129" s="74"/>
      <c r="EPR129" s="74"/>
      <c r="EPS129" s="77"/>
      <c r="EPT129" s="77"/>
      <c r="EPU129" s="11"/>
      <c r="EQA129" s="73"/>
      <c r="EQB129" s="73"/>
      <c r="EQC129" s="73"/>
      <c r="EQD129" s="73"/>
      <c r="EQE129" s="74"/>
      <c r="EQF129" s="74"/>
      <c r="EQG129" s="77"/>
      <c r="EQH129" s="77"/>
      <c r="EQI129" s="11"/>
      <c r="EQO129" s="73"/>
      <c r="EQP129" s="73"/>
      <c r="EQQ129" s="73"/>
      <c r="EQR129" s="73"/>
      <c r="EQS129" s="74"/>
      <c r="EQT129" s="74"/>
      <c r="EQU129" s="77"/>
      <c r="EQV129" s="77"/>
      <c r="EQW129" s="11"/>
      <c r="ERC129" s="73"/>
      <c r="ERD129" s="73"/>
      <c r="ERE129" s="73"/>
      <c r="ERF129" s="73"/>
      <c r="ERG129" s="74"/>
      <c r="ERH129" s="74"/>
      <c r="ERI129" s="77"/>
      <c r="ERJ129" s="77"/>
      <c r="ERK129" s="11"/>
      <c r="ERQ129" s="73"/>
      <c r="ERR129" s="73"/>
      <c r="ERS129" s="73"/>
      <c r="ERT129" s="73"/>
      <c r="ERU129" s="74"/>
      <c r="ERV129" s="74"/>
      <c r="ERW129" s="77"/>
      <c r="ERX129" s="77"/>
      <c r="ERY129" s="11"/>
      <c r="ESE129" s="73"/>
      <c r="ESF129" s="73"/>
      <c r="ESG129" s="73"/>
      <c r="ESH129" s="73"/>
      <c r="ESI129" s="74"/>
      <c r="ESJ129" s="74"/>
      <c r="ESK129" s="77"/>
      <c r="ESL129" s="77"/>
      <c r="ESM129" s="11"/>
      <c r="ESS129" s="73"/>
      <c r="EST129" s="73"/>
      <c r="ESU129" s="73"/>
      <c r="ESV129" s="73"/>
      <c r="ESW129" s="74"/>
      <c r="ESX129" s="74"/>
      <c r="ESY129" s="77"/>
      <c r="ESZ129" s="77"/>
      <c r="ETA129" s="11"/>
      <c r="ETG129" s="73"/>
      <c r="ETH129" s="73"/>
      <c r="ETI129" s="73"/>
      <c r="ETJ129" s="73"/>
      <c r="ETK129" s="74"/>
      <c r="ETL129" s="74"/>
      <c r="ETM129" s="77"/>
      <c r="ETN129" s="77"/>
      <c r="ETO129" s="11"/>
      <c r="ETU129" s="73"/>
      <c r="ETV129" s="73"/>
      <c r="ETW129" s="73"/>
      <c r="ETX129" s="73"/>
      <c r="ETY129" s="74"/>
      <c r="ETZ129" s="74"/>
      <c r="EUA129" s="77"/>
      <c r="EUB129" s="77"/>
      <c r="EUC129" s="11"/>
      <c r="EUI129" s="73"/>
      <c r="EUJ129" s="73"/>
      <c r="EUK129" s="73"/>
      <c r="EUL129" s="73"/>
      <c r="EUM129" s="74"/>
      <c r="EUN129" s="74"/>
      <c r="EUO129" s="77"/>
      <c r="EUP129" s="77"/>
      <c r="EUQ129" s="11"/>
      <c r="EUW129" s="73"/>
      <c r="EUX129" s="73"/>
      <c r="EUY129" s="73"/>
      <c r="EUZ129" s="73"/>
      <c r="EVA129" s="74"/>
      <c r="EVB129" s="74"/>
      <c r="EVC129" s="77"/>
      <c r="EVD129" s="77"/>
      <c r="EVE129" s="11"/>
      <c r="EVK129" s="73"/>
      <c r="EVL129" s="73"/>
      <c r="EVM129" s="73"/>
      <c r="EVN129" s="73"/>
      <c r="EVO129" s="74"/>
      <c r="EVP129" s="74"/>
      <c r="EVQ129" s="77"/>
      <c r="EVR129" s="77"/>
      <c r="EVS129" s="11"/>
      <c r="EVY129" s="73"/>
      <c r="EVZ129" s="73"/>
      <c r="EWA129" s="73"/>
      <c r="EWB129" s="73"/>
      <c r="EWC129" s="74"/>
      <c r="EWD129" s="74"/>
      <c r="EWE129" s="77"/>
      <c r="EWF129" s="77"/>
      <c r="EWG129" s="11"/>
      <c r="EWM129" s="73"/>
      <c r="EWN129" s="73"/>
      <c r="EWO129" s="73"/>
      <c r="EWP129" s="73"/>
      <c r="EWQ129" s="74"/>
      <c r="EWR129" s="74"/>
      <c r="EWS129" s="77"/>
      <c r="EWT129" s="77"/>
      <c r="EWU129" s="11"/>
      <c r="EXA129" s="73"/>
      <c r="EXB129" s="73"/>
      <c r="EXC129" s="73"/>
      <c r="EXD129" s="73"/>
      <c r="EXE129" s="74"/>
      <c r="EXF129" s="74"/>
      <c r="EXG129" s="77"/>
      <c r="EXH129" s="77"/>
      <c r="EXI129" s="11"/>
      <c r="EXO129" s="73"/>
      <c r="EXP129" s="73"/>
      <c r="EXQ129" s="73"/>
      <c r="EXR129" s="73"/>
      <c r="EXS129" s="74"/>
      <c r="EXT129" s="74"/>
      <c r="EXU129" s="77"/>
      <c r="EXV129" s="77"/>
      <c r="EXW129" s="11"/>
      <c r="EYC129" s="73"/>
      <c r="EYD129" s="73"/>
      <c r="EYE129" s="73"/>
      <c r="EYF129" s="73"/>
      <c r="EYG129" s="74"/>
      <c r="EYH129" s="74"/>
      <c r="EYI129" s="77"/>
      <c r="EYJ129" s="77"/>
      <c r="EYK129" s="11"/>
      <c r="EYQ129" s="73"/>
      <c r="EYR129" s="73"/>
      <c r="EYS129" s="73"/>
      <c r="EYT129" s="73"/>
      <c r="EYU129" s="74"/>
      <c r="EYV129" s="74"/>
      <c r="EYW129" s="77"/>
      <c r="EYX129" s="77"/>
      <c r="EYY129" s="11"/>
      <c r="EZE129" s="73"/>
      <c r="EZF129" s="73"/>
      <c r="EZG129" s="73"/>
      <c r="EZH129" s="73"/>
      <c r="EZI129" s="74"/>
      <c r="EZJ129" s="74"/>
      <c r="EZK129" s="77"/>
      <c r="EZL129" s="77"/>
      <c r="EZM129" s="11"/>
      <c r="EZS129" s="73"/>
      <c r="EZT129" s="73"/>
      <c r="EZU129" s="73"/>
      <c r="EZV129" s="73"/>
      <c r="EZW129" s="74"/>
      <c r="EZX129" s="74"/>
      <c r="EZY129" s="77"/>
      <c r="EZZ129" s="77"/>
      <c r="FAA129" s="11"/>
      <c r="FAG129" s="73"/>
      <c r="FAH129" s="73"/>
      <c r="FAI129" s="73"/>
      <c r="FAJ129" s="73"/>
      <c r="FAK129" s="74"/>
      <c r="FAL129" s="74"/>
      <c r="FAM129" s="77"/>
      <c r="FAN129" s="77"/>
      <c r="FAO129" s="11"/>
      <c r="FAU129" s="73"/>
      <c r="FAV129" s="73"/>
      <c r="FAW129" s="73"/>
      <c r="FAX129" s="73"/>
      <c r="FAY129" s="74"/>
      <c r="FAZ129" s="74"/>
      <c r="FBA129" s="77"/>
      <c r="FBB129" s="77"/>
      <c r="FBC129" s="11"/>
      <c r="FBI129" s="73"/>
      <c r="FBJ129" s="73"/>
      <c r="FBK129" s="73"/>
      <c r="FBL129" s="73"/>
      <c r="FBM129" s="74"/>
      <c r="FBN129" s="74"/>
      <c r="FBO129" s="77"/>
      <c r="FBP129" s="77"/>
      <c r="FBQ129" s="11"/>
      <c r="FBW129" s="73"/>
      <c r="FBX129" s="73"/>
      <c r="FBY129" s="73"/>
      <c r="FBZ129" s="73"/>
      <c r="FCA129" s="74"/>
      <c r="FCB129" s="74"/>
      <c r="FCC129" s="77"/>
      <c r="FCD129" s="77"/>
      <c r="FCE129" s="11"/>
      <c r="FCK129" s="73"/>
      <c r="FCL129" s="73"/>
      <c r="FCM129" s="73"/>
      <c r="FCN129" s="73"/>
      <c r="FCO129" s="74"/>
      <c r="FCP129" s="74"/>
      <c r="FCQ129" s="77"/>
      <c r="FCR129" s="77"/>
      <c r="FCS129" s="11"/>
      <c r="FCY129" s="73"/>
      <c r="FCZ129" s="73"/>
      <c r="FDA129" s="73"/>
      <c r="FDB129" s="73"/>
      <c r="FDC129" s="74"/>
      <c r="FDD129" s="74"/>
      <c r="FDE129" s="77"/>
      <c r="FDF129" s="77"/>
      <c r="FDG129" s="11"/>
      <c r="FDM129" s="73"/>
      <c r="FDN129" s="73"/>
      <c r="FDO129" s="73"/>
      <c r="FDP129" s="73"/>
      <c r="FDQ129" s="74"/>
      <c r="FDR129" s="74"/>
      <c r="FDS129" s="77"/>
      <c r="FDT129" s="77"/>
      <c r="FDU129" s="11"/>
      <c r="FEA129" s="73"/>
      <c r="FEB129" s="73"/>
      <c r="FEC129" s="73"/>
      <c r="FED129" s="73"/>
      <c r="FEE129" s="74"/>
      <c r="FEF129" s="74"/>
      <c r="FEG129" s="77"/>
      <c r="FEH129" s="77"/>
      <c r="FEI129" s="11"/>
      <c r="FEO129" s="73"/>
      <c r="FEP129" s="73"/>
      <c r="FEQ129" s="73"/>
      <c r="FER129" s="73"/>
      <c r="FES129" s="74"/>
      <c r="FET129" s="74"/>
      <c r="FEU129" s="77"/>
      <c r="FEV129" s="77"/>
      <c r="FEW129" s="11"/>
      <c r="FFC129" s="73"/>
      <c r="FFD129" s="73"/>
      <c r="FFE129" s="73"/>
      <c r="FFF129" s="73"/>
      <c r="FFG129" s="74"/>
      <c r="FFH129" s="74"/>
      <c r="FFI129" s="77"/>
      <c r="FFJ129" s="77"/>
      <c r="FFK129" s="11"/>
      <c r="FFQ129" s="73"/>
      <c r="FFR129" s="73"/>
      <c r="FFS129" s="73"/>
      <c r="FFT129" s="73"/>
      <c r="FFU129" s="74"/>
      <c r="FFV129" s="74"/>
      <c r="FFW129" s="77"/>
      <c r="FFX129" s="77"/>
      <c r="FFY129" s="11"/>
      <c r="FGE129" s="73"/>
      <c r="FGF129" s="73"/>
      <c r="FGG129" s="73"/>
      <c r="FGH129" s="73"/>
      <c r="FGI129" s="74"/>
      <c r="FGJ129" s="74"/>
      <c r="FGK129" s="77"/>
      <c r="FGL129" s="77"/>
      <c r="FGM129" s="11"/>
      <c r="FGS129" s="73"/>
      <c r="FGT129" s="73"/>
      <c r="FGU129" s="73"/>
      <c r="FGV129" s="73"/>
      <c r="FGW129" s="74"/>
      <c r="FGX129" s="74"/>
      <c r="FGY129" s="77"/>
      <c r="FGZ129" s="77"/>
      <c r="FHA129" s="11"/>
      <c r="FHG129" s="73"/>
      <c r="FHH129" s="73"/>
      <c r="FHI129" s="73"/>
      <c r="FHJ129" s="73"/>
      <c r="FHK129" s="74"/>
      <c r="FHL129" s="74"/>
      <c r="FHM129" s="77"/>
      <c r="FHN129" s="77"/>
      <c r="FHO129" s="11"/>
      <c r="FHU129" s="73"/>
      <c r="FHV129" s="73"/>
      <c r="FHW129" s="73"/>
      <c r="FHX129" s="73"/>
      <c r="FHY129" s="74"/>
      <c r="FHZ129" s="74"/>
      <c r="FIA129" s="77"/>
      <c r="FIB129" s="77"/>
      <c r="FIC129" s="11"/>
      <c r="FII129" s="73"/>
      <c r="FIJ129" s="73"/>
      <c r="FIK129" s="73"/>
      <c r="FIL129" s="73"/>
      <c r="FIM129" s="74"/>
      <c r="FIN129" s="74"/>
      <c r="FIO129" s="77"/>
      <c r="FIP129" s="77"/>
      <c r="FIQ129" s="11"/>
      <c r="FIW129" s="73"/>
      <c r="FIX129" s="73"/>
      <c r="FIY129" s="73"/>
      <c r="FIZ129" s="73"/>
      <c r="FJA129" s="74"/>
      <c r="FJB129" s="74"/>
      <c r="FJC129" s="77"/>
      <c r="FJD129" s="77"/>
      <c r="FJE129" s="11"/>
      <c r="FJK129" s="73"/>
      <c r="FJL129" s="73"/>
      <c r="FJM129" s="73"/>
      <c r="FJN129" s="73"/>
      <c r="FJO129" s="74"/>
      <c r="FJP129" s="74"/>
      <c r="FJQ129" s="77"/>
      <c r="FJR129" s="77"/>
      <c r="FJS129" s="11"/>
      <c r="FJY129" s="73"/>
      <c r="FJZ129" s="73"/>
      <c r="FKA129" s="73"/>
      <c r="FKB129" s="73"/>
      <c r="FKC129" s="74"/>
      <c r="FKD129" s="74"/>
      <c r="FKE129" s="77"/>
      <c r="FKF129" s="77"/>
      <c r="FKG129" s="11"/>
      <c r="FKM129" s="73"/>
      <c r="FKN129" s="73"/>
      <c r="FKO129" s="73"/>
      <c r="FKP129" s="73"/>
      <c r="FKQ129" s="74"/>
      <c r="FKR129" s="74"/>
      <c r="FKS129" s="77"/>
      <c r="FKT129" s="77"/>
      <c r="FKU129" s="11"/>
      <c r="FLA129" s="73"/>
      <c r="FLB129" s="73"/>
      <c r="FLC129" s="73"/>
      <c r="FLD129" s="73"/>
      <c r="FLE129" s="74"/>
      <c r="FLF129" s="74"/>
      <c r="FLG129" s="77"/>
      <c r="FLH129" s="77"/>
      <c r="FLI129" s="11"/>
      <c r="FLO129" s="73"/>
      <c r="FLP129" s="73"/>
      <c r="FLQ129" s="73"/>
      <c r="FLR129" s="73"/>
      <c r="FLS129" s="74"/>
      <c r="FLT129" s="74"/>
      <c r="FLU129" s="77"/>
      <c r="FLV129" s="77"/>
      <c r="FLW129" s="11"/>
      <c r="FMC129" s="73"/>
      <c r="FMD129" s="73"/>
      <c r="FME129" s="73"/>
      <c r="FMF129" s="73"/>
      <c r="FMG129" s="74"/>
      <c r="FMH129" s="74"/>
      <c r="FMI129" s="77"/>
      <c r="FMJ129" s="77"/>
      <c r="FMK129" s="11"/>
      <c r="FMQ129" s="73"/>
      <c r="FMR129" s="73"/>
      <c r="FMS129" s="73"/>
      <c r="FMT129" s="73"/>
      <c r="FMU129" s="74"/>
      <c r="FMV129" s="74"/>
      <c r="FMW129" s="77"/>
      <c r="FMX129" s="77"/>
      <c r="FMY129" s="11"/>
      <c r="FNE129" s="73"/>
      <c r="FNF129" s="73"/>
      <c r="FNG129" s="73"/>
      <c r="FNH129" s="73"/>
      <c r="FNI129" s="74"/>
      <c r="FNJ129" s="74"/>
      <c r="FNK129" s="77"/>
      <c r="FNL129" s="77"/>
      <c r="FNM129" s="11"/>
      <c r="FNS129" s="73"/>
      <c r="FNT129" s="73"/>
      <c r="FNU129" s="73"/>
      <c r="FNV129" s="73"/>
      <c r="FNW129" s="74"/>
      <c r="FNX129" s="74"/>
      <c r="FNY129" s="77"/>
      <c r="FNZ129" s="77"/>
      <c r="FOA129" s="11"/>
      <c r="FOG129" s="73"/>
      <c r="FOH129" s="73"/>
      <c r="FOI129" s="73"/>
      <c r="FOJ129" s="73"/>
      <c r="FOK129" s="74"/>
      <c r="FOL129" s="74"/>
      <c r="FOM129" s="77"/>
      <c r="FON129" s="77"/>
      <c r="FOO129" s="11"/>
      <c r="FOU129" s="73"/>
      <c r="FOV129" s="73"/>
      <c r="FOW129" s="73"/>
      <c r="FOX129" s="73"/>
      <c r="FOY129" s="74"/>
      <c r="FOZ129" s="74"/>
      <c r="FPA129" s="77"/>
      <c r="FPB129" s="77"/>
      <c r="FPC129" s="11"/>
      <c r="FPI129" s="73"/>
      <c r="FPJ129" s="73"/>
      <c r="FPK129" s="73"/>
      <c r="FPL129" s="73"/>
      <c r="FPM129" s="74"/>
      <c r="FPN129" s="74"/>
      <c r="FPO129" s="77"/>
      <c r="FPP129" s="77"/>
      <c r="FPQ129" s="11"/>
      <c r="FPW129" s="73"/>
      <c r="FPX129" s="73"/>
      <c r="FPY129" s="73"/>
      <c r="FPZ129" s="73"/>
      <c r="FQA129" s="74"/>
      <c r="FQB129" s="74"/>
      <c r="FQC129" s="77"/>
      <c r="FQD129" s="77"/>
      <c r="FQE129" s="11"/>
      <c r="FQK129" s="73"/>
      <c r="FQL129" s="73"/>
      <c r="FQM129" s="73"/>
      <c r="FQN129" s="73"/>
      <c r="FQO129" s="74"/>
      <c r="FQP129" s="74"/>
      <c r="FQQ129" s="77"/>
      <c r="FQR129" s="77"/>
      <c r="FQS129" s="11"/>
      <c r="FQY129" s="73"/>
      <c r="FQZ129" s="73"/>
      <c r="FRA129" s="73"/>
      <c r="FRB129" s="73"/>
      <c r="FRC129" s="74"/>
      <c r="FRD129" s="74"/>
      <c r="FRE129" s="77"/>
      <c r="FRF129" s="77"/>
      <c r="FRG129" s="11"/>
      <c r="FRM129" s="73"/>
      <c r="FRN129" s="73"/>
      <c r="FRO129" s="73"/>
      <c r="FRP129" s="73"/>
      <c r="FRQ129" s="74"/>
      <c r="FRR129" s="74"/>
      <c r="FRS129" s="77"/>
      <c r="FRT129" s="77"/>
      <c r="FRU129" s="11"/>
      <c r="FSA129" s="73"/>
      <c r="FSB129" s="73"/>
      <c r="FSC129" s="73"/>
      <c r="FSD129" s="73"/>
      <c r="FSE129" s="74"/>
      <c r="FSF129" s="74"/>
      <c r="FSG129" s="77"/>
      <c r="FSH129" s="77"/>
      <c r="FSI129" s="11"/>
      <c r="FSO129" s="73"/>
      <c r="FSP129" s="73"/>
      <c r="FSQ129" s="73"/>
      <c r="FSR129" s="73"/>
      <c r="FSS129" s="74"/>
      <c r="FST129" s="74"/>
      <c r="FSU129" s="77"/>
      <c r="FSV129" s="77"/>
      <c r="FSW129" s="11"/>
      <c r="FTC129" s="73"/>
      <c r="FTD129" s="73"/>
      <c r="FTE129" s="73"/>
      <c r="FTF129" s="73"/>
      <c r="FTG129" s="74"/>
      <c r="FTH129" s="74"/>
      <c r="FTI129" s="77"/>
      <c r="FTJ129" s="77"/>
      <c r="FTK129" s="11"/>
      <c r="FTQ129" s="73"/>
      <c r="FTR129" s="73"/>
      <c r="FTS129" s="73"/>
      <c r="FTT129" s="73"/>
      <c r="FTU129" s="74"/>
      <c r="FTV129" s="74"/>
      <c r="FTW129" s="77"/>
      <c r="FTX129" s="77"/>
      <c r="FTY129" s="11"/>
      <c r="FUE129" s="73"/>
      <c r="FUF129" s="73"/>
      <c r="FUG129" s="73"/>
      <c r="FUH129" s="73"/>
      <c r="FUI129" s="74"/>
      <c r="FUJ129" s="74"/>
      <c r="FUK129" s="77"/>
      <c r="FUL129" s="77"/>
      <c r="FUM129" s="11"/>
      <c r="FUS129" s="73"/>
      <c r="FUT129" s="73"/>
      <c r="FUU129" s="73"/>
      <c r="FUV129" s="73"/>
      <c r="FUW129" s="74"/>
      <c r="FUX129" s="74"/>
      <c r="FUY129" s="77"/>
      <c r="FUZ129" s="77"/>
      <c r="FVA129" s="11"/>
      <c r="FVG129" s="73"/>
      <c r="FVH129" s="73"/>
      <c r="FVI129" s="73"/>
      <c r="FVJ129" s="73"/>
      <c r="FVK129" s="74"/>
      <c r="FVL129" s="74"/>
      <c r="FVM129" s="77"/>
      <c r="FVN129" s="77"/>
      <c r="FVO129" s="11"/>
      <c r="FVU129" s="73"/>
      <c r="FVV129" s="73"/>
      <c r="FVW129" s="73"/>
      <c r="FVX129" s="73"/>
      <c r="FVY129" s="74"/>
      <c r="FVZ129" s="74"/>
      <c r="FWA129" s="77"/>
      <c r="FWB129" s="77"/>
      <c r="FWC129" s="11"/>
      <c r="FWI129" s="73"/>
      <c r="FWJ129" s="73"/>
      <c r="FWK129" s="73"/>
      <c r="FWL129" s="73"/>
      <c r="FWM129" s="74"/>
      <c r="FWN129" s="74"/>
      <c r="FWO129" s="77"/>
      <c r="FWP129" s="77"/>
      <c r="FWQ129" s="11"/>
      <c r="FWW129" s="73"/>
      <c r="FWX129" s="73"/>
      <c r="FWY129" s="73"/>
      <c r="FWZ129" s="73"/>
      <c r="FXA129" s="74"/>
      <c r="FXB129" s="74"/>
      <c r="FXC129" s="77"/>
      <c r="FXD129" s="77"/>
      <c r="FXE129" s="11"/>
      <c r="FXK129" s="73"/>
      <c r="FXL129" s="73"/>
      <c r="FXM129" s="73"/>
      <c r="FXN129" s="73"/>
      <c r="FXO129" s="74"/>
      <c r="FXP129" s="74"/>
      <c r="FXQ129" s="77"/>
      <c r="FXR129" s="77"/>
      <c r="FXS129" s="11"/>
      <c r="FXY129" s="73"/>
      <c r="FXZ129" s="73"/>
      <c r="FYA129" s="73"/>
      <c r="FYB129" s="73"/>
      <c r="FYC129" s="74"/>
      <c r="FYD129" s="74"/>
      <c r="FYE129" s="77"/>
      <c r="FYF129" s="77"/>
      <c r="FYG129" s="11"/>
      <c r="FYM129" s="73"/>
      <c r="FYN129" s="73"/>
      <c r="FYO129" s="73"/>
      <c r="FYP129" s="73"/>
      <c r="FYQ129" s="74"/>
      <c r="FYR129" s="74"/>
      <c r="FYS129" s="77"/>
      <c r="FYT129" s="77"/>
      <c r="FYU129" s="11"/>
      <c r="FZA129" s="73"/>
      <c r="FZB129" s="73"/>
      <c r="FZC129" s="73"/>
      <c r="FZD129" s="73"/>
      <c r="FZE129" s="74"/>
      <c r="FZF129" s="74"/>
      <c r="FZG129" s="77"/>
      <c r="FZH129" s="77"/>
      <c r="FZI129" s="11"/>
      <c r="FZO129" s="73"/>
      <c r="FZP129" s="73"/>
      <c r="FZQ129" s="73"/>
      <c r="FZR129" s="73"/>
      <c r="FZS129" s="74"/>
      <c r="FZT129" s="74"/>
      <c r="FZU129" s="77"/>
      <c r="FZV129" s="77"/>
      <c r="FZW129" s="11"/>
      <c r="GAC129" s="73"/>
      <c r="GAD129" s="73"/>
      <c r="GAE129" s="73"/>
      <c r="GAF129" s="73"/>
      <c r="GAG129" s="74"/>
      <c r="GAH129" s="74"/>
      <c r="GAI129" s="77"/>
      <c r="GAJ129" s="77"/>
      <c r="GAK129" s="11"/>
      <c r="GAQ129" s="73"/>
      <c r="GAR129" s="73"/>
      <c r="GAS129" s="73"/>
      <c r="GAT129" s="73"/>
      <c r="GAU129" s="74"/>
      <c r="GAV129" s="74"/>
      <c r="GAW129" s="77"/>
      <c r="GAX129" s="77"/>
      <c r="GAY129" s="11"/>
      <c r="GBE129" s="73"/>
      <c r="GBF129" s="73"/>
      <c r="GBG129" s="73"/>
      <c r="GBH129" s="73"/>
      <c r="GBI129" s="74"/>
      <c r="GBJ129" s="74"/>
      <c r="GBK129" s="77"/>
      <c r="GBL129" s="77"/>
      <c r="GBM129" s="11"/>
      <c r="GBS129" s="73"/>
      <c r="GBT129" s="73"/>
      <c r="GBU129" s="73"/>
      <c r="GBV129" s="73"/>
      <c r="GBW129" s="74"/>
      <c r="GBX129" s="74"/>
      <c r="GBY129" s="77"/>
      <c r="GBZ129" s="77"/>
      <c r="GCA129" s="11"/>
      <c r="GCG129" s="73"/>
      <c r="GCH129" s="73"/>
      <c r="GCI129" s="73"/>
      <c r="GCJ129" s="73"/>
      <c r="GCK129" s="74"/>
      <c r="GCL129" s="74"/>
      <c r="GCM129" s="77"/>
      <c r="GCN129" s="77"/>
      <c r="GCO129" s="11"/>
      <c r="GCU129" s="73"/>
      <c r="GCV129" s="73"/>
      <c r="GCW129" s="73"/>
      <c r="GCX129" s="73"/>
      <c r="GCY129" s="74"/>
      <c r="GCZ129" s="74"/>
      <c r="GDA129" s="77"/>
      <c r="GDB129" s="77"/>
      <c r="GDC129" s="11"/>
      <c r="GDI129" s="73"/>
      <c r="GDJ129" s="73"/>
      <c r="GDK129" s="73"/>
      <c r="GDL129" s="73"/>
      <c r="GDM129" s="74"/>
      <c r="GDN129" s="74"/>
      <c r="GDO129" s="77"/>
      <c r="GDP129" s="77"/>
      <c r="GDQ129" s="11"/>
      <c r="GDW129" s="73"/>
      <c r="GDX129" s="73"/>
      <c r="GDY129" s="73"/>
      <c r="GDZ129" s="73"/>
      <c r="GEA129" s="74"/>
      <c r="GEB129" s="74"/>
      <c r="GEC129" s="77"/>
      <c r="GED129" s="77"/>
      <c r="GEE129" s="11"/>
      <c r="GEK129" s="73"/>
      <c r="GEL129" s="73"/>
      <c r="GEM129" s="73"/>
      <c r="GEN129" s="73"/>
      <c r="GEO129" s="74"/>
      <c r="GEP129" s="74"/>
      <c r="GEQ129" s="77"/>
      <c r="GER129" s="77"/>
      <c r="GES129" s="11"/>
      <c r="GEY129" s="73"/>
      <c r="GEZ129" s="73"/>
      <c r="GFA129" s="73"/>
      <c r="GFB129" s="73"/>
      <c r="GFC129" s="74"/>
      <c r="GFD129" s="74"/>
      <c r="GFE129" s="77"/>
      <c r="GFF129" s="77"/>
      <c r="GFG129" s="11"/>
      <c r="GFM129" s="73"/>
      <c r="GFN129" s="73"/>
      <c r="GFO129" s="73"/>
      <c r="GFP129" s="73"/>
      <c r="GFQ129" s="74"/>
      <c r="GFR129" s="74"/>
      <c r="GFS129" s="77"/>
      <c r="GFT129" s="77"/>
      <c r="GFU129" s="11"/>
      <c r="GGA129" s="73"/>
      <c r="GGB129" s="73"/>
      <c r="GGC129" s="73"/>
      <c r="GGD129" s="73"/>
      <c r="GGE129" s="74"/>
      <c r="GGF129" s="74"/>
      <c r="GGG129" s="77"/>
      <c r="GGH129" s="77"/>
      <c r="GGI129" s="11"/>
      <c r="GGO129" s="73"/>
      <c r="GGP129" s="73"/>
      <c r="GGQ129" s="73"/>
      <c r="GGR129" s="73"/>
      <c r="GGS129" s="74"/>
      <c r="GGT129" s="74"/>
      <c r="GGU129" s="77"/>
      <c r="GGV129" s="77"/>
      <c r="GGW129" s="11"/>
      <c r="GHC129" s="73"/>
      <c r="GHD129" s="73"/>
      <c r="GHE129" s="73"/>
      <c r="GHF129" s="73"/>
      <c r="GHG129" s="74"/>
      <c r="GHH129" s="74"/>
      <c r="GHI129" s="77"/>
      <c r="GHJ129" s="77"/>
      <c r="GHK129" s="11"/>
      <c r="GHQ129" s="73"/>
      <c r="GHR129" s="73"/>
      <c r="GHS129" s="73"/>
      <c r="GHT129" s="73"/>
      <c r="GHU129" s="74"/>
      <c r="GHV129" s="74"/>
      <c r="GHW129" s="77"/>
      <c r="GHX129" s="77"/>
      <c r="GHY129" s="11"/>
      <c r="GIE129" s="73"/>
      <c r="GIF129" s="73"/>
      <c r="GIG129" s="73"/>
      <c r="GIH129" s="73"/>
      <c r="GII129" s="74"/>
      <c r="GIJ129" s="74"/>
      <c r="GIK129" s="77"/>
      <c r="GIL129" s="77"/>
      <c r="GIM129" s="11"/>
      <c r="GIS129" s="73"/>
      <c r="GIT129" s="73"/>
      <c r="GIU129" s="73"/>
      <c r="GIV129" s="73"/>
      <c r="GIW129" s="74"/>
      <c r="GIX129" s="74"/>
      <c r="GIY129" s="77"/>
      <c r="GIZ129" s="77"/>
      <c r="GJA129" s="11"/>
      <c r="GJG129" s="73"/>
      <c r="GJH129" s="73"/>
      <c r="GJI129" s="73"/>
      <c r="GJJ129" s="73"/>
      <c r="GJK129" s="74"/>
      <c r="GJL129" s="74"/>
      <c r="GJM129" s="77"/>
      <c r="GJN129" s="77"/>
      <c r="GJO129" s="11"/>
      <c r="GJU129" s="73"/>
      <c r="GJV129" s="73"/>
      <c r="GJW129" s="73"/>
      <c r="GJX129" s="73"/>
      <c r="GJY129" s="74"/>
      <c r="GJZ129" s="74"/>
      <c r="GKA129" s="77"/>
      <c r="GKB129" s="77"/>
      <c r="GKC129" s="11"/>
      <c r="GKI129" s="73"/>
      <c r="GKJ129" s="73"/>
      <c r="GKK129" s="73"/>
      <c r="GKL129" s="73"/>
      <c r="GKM129" s="74"/>
      <c r="GKN129" s="74"/>
      <c r="GKO129" s="77"/>
      <c r="GKP129" s="77"/>
      <c r="GKQ129" s="11"/>
      <c r="GKW129" s="73"/>
      <c r="GKX129" s="73"/>
      <c r="GKY129" s="73"/>
      <c r="GKZ129" s="73"/>
      <c r="GLA129" s="74"/>
      <c r="GLB129" s="74"/>
      <c r="GLC129" s="77"/>
      <c r="GLD129" s="77"/>
      <c r="GLE129" s="11"/>
      <c r="GLK129" s="73"/>
      <c r="GLL129" s="73"/>
      <c r="GLM129" s="73"/>
      <c r="GLN129" s="73"/>
      <c r="GLO129" s="74"/>
      <c r="GLP129" s="74"/>
      <c r="GLQ129" s="77"/>
      <c r="GLR129" s="77"/>
      <c r="GLS129" s="11"/>
      <c r="GLY129" s="73"/>
      <c r="GLZ129" s="73"/>
      <c r="GMA129" s="73"/>
      <c r="GMB129" s="73"/>
      <c r="GMC129" s="74"/>
      <c r="GMD129" s="74"/>
      <c r="GME129" s="77"/>
      <c r="GMF129" s="77"/>
      <c r="GMG129" s="11"/>
      <c r="GMM129" s="73"/>
      <c r="GMN129" s="73"/>
      <c r="GMO129" s="73"/>
      <c r="GMP129" s="73"/>
      <c r="GMQ129" s="74"/>
      <c r="GMR129" s="74"/>
      <c r="GMS129" s="77"/>
      <c r="GMT129" s="77"/>
      <c r="GMU129" s="11"/>
      <c r="GNA129" s="73"/>
      <c r="GNB129" s="73"/>
      <c r="GNC129" s="73"/>
      <c r="GND129" s="73"/>
      <c r="GNE129" s="74"/>
      <c r="GNF129" s="74"/>
      <c r="GNG129" s="77"/>
      <c r="GNH129" s="77"/>
      <c r="GNI129" s="11"/>
      <c r="GNO129" s="73"/>
      <c r="GNP129" s="73"/>
      <c r="GNQ129" s="73"/>
      <c r="GNR129" s="73"/>
      <c r="GNS129" s="74"/>
      <c r="GNT129" s="74"/>
      <c r="GNU129" s="77"/>
      <c r="GNV129" s="77"/>
      <c r="GNW129" s="11"/>
      <c r="GOC129" s="73"/>
      <c r="GOD129" s="73"/>
      <c r="GOE129" s="73"/>
      <c r="GOF129" s="73"/>
      <c r="GOG129" s="74"/>
      <c r="GOH129" s="74"/>
      <c r="GOI129" s="77"/>
      <c r="GOJ129" s="77"/>
      <c r="GOK129" s="11"/>
      <c r="GOQ129" s="73"/>
      <c r="GOR129" s="73"/>
      <c r="GOS129" s="73"/>
      <c r="GOT129" s="73"/>
      <c r="GOU129" s="74"/>
      <c r="GOV129" s="74"/>
      <c r="GOW129" s="77"/>
      <c r="GOX129" s="77"/>
      <c r="GOY129" s="11"/>
      <c r="GPE129" s="73"/>
      <c r="GPF129" s="73"/>
      <c r="GPG129" s="73"/>
      <c r="GPH129" s="73"/>
      <c r="GPI129" s="74"/>
      <c r="GPJ129" s="74"/>
      <c r="GPK129" s="77"/>
      <c r="GPL129" s="77"/>
      <c r="GPM129" s="11"/>
      <c r="GPS129" s="73"/>
      <c r="GPT129" s="73"/>
      <c r="GPU129" s="73"/>
      <c r="GPV129" s="73"/>
      <c r="GPW129" s="74"/>
      <c r="GPX129" s="74"/>
      <c r="GPY129" s="77"/>
      <c r="GPZ129" s="77"/>
      <c r="GQA129" s="11"/>
      <c r="GQG129" s="73"/>
      <c r="GQH129" s="73"/>
      <c r="GQI129" s="73"/>
      <c r="GQJ129" s="73"/>
      <c r="GQK129" s="74"/>
      <c r="GQL129" s="74"/>
      <c r="GQM129" s="77"/>
      <c r="GQN129" s="77"/>
      <c r="GQO129" s="11"/>
      <c r="GQU129" s="73"/>
      <c r="GQV129" s="73"/>
      <c r="GQW129" s="73"/>
      <c r="GQX129" s="73"/>
      <c r="GQY129" s="74"/>
      <c r="GQZ129" s="74"/>
      <c r="GRA129" s="77"/>
      <c r="GRB129" s="77"/>
      <c r="GRC129" s="11"/>
      <c r="GRI129" s="73"/>
      <c r="GRJ129" s="73"/>
      <c r="GRK129" s="73"/>
      <c r="GRL129" s="73"/>
      <c r="GRM129" s="74"/>
      <c r="GRN129" s="74"/>
      <c r="GRO129" s="77"/>
      <c r="GRP129" s="77"/>
      <c r="GRQ129" s="11"/>
      <c r="GRW129" s="73"/>
      <c r="GRX129" s="73"/>
      <c r="GRY129" s="73"/>
      <c r="GRZ129" s="73"/>
      <c r="GSA129" s="74"/>
      <c r="GSB129" s="74"/>
      <c r="GSC129" s="77"/>
      <c r="GSD129" s="77"/>
      <c r="GSE129" s="11"/>
      <c r="GSK129" s="73"/>
      <c r="GSL129" s="73"/>
      <c r="GSM129" s="73"/>
      <c r="GSN129" s="73"/>
      <c r="GSO129" s="74"/>
      <c r="GSP129" s="74"/>
      <c r="GSQ129" s="77"/>
      <c r="GSR129" s="77"/>
      <c r="GSS129" s="11"/>
      <c r="GSY129" s="73"/>
      <c r="GSZ129" s="73"/>
      <c r="GTA129" s="73"/>
      <c r="GTB129" s="73"/>
      <c r="GTC129" s="74"/>
      <c r="GTD129" s="74"/>
      <c r="GTE129" s="77"/>
      <c r="GTF129" s="77"/>
      <c r="GTG129" s="11"/>
      <c r="GTM129" s="73"/>
      <c r="GTN129" s="73"/>
      <c r="GTO129" s="73"/>
      <c r="GTP129" s="73"/>
      <c r="GTQ129" s="74"/>
      <c r="GTR129" s="74"/>
      <c r="GTS129" s="77"/>
      <c r="GTT129" s="77"/>
      <c r="GTU129" s="11"/>
      <c r="GUA129" s="73"/>
      <c r="GUB129" s="73"/>
      <c r="GUC129" s="73"/>
      <c r="GUD129" s="73"/>
      <c r="GUE129" s="74"/>
      <c r="GUF129" s="74"/>
      <c r="GUG129" s="77"/>
      <c r="GUH129" s="77"/>
      <c r="GUI129" s="11"/>
      <c r="GUO129" s="73"/>
      <c r="GUP129" s="73"/>
      <c r="GUQ129" s="73"/>
      <c r="GUR129" s="73"/>
      <c r="GUS129" s="74"/>
      <c r="GUT129" s="74"/>
      <c r="GUU129" s="77"/>
      <c r="GUV129" s="77"/>
      <c r="GUW129" s="11"/>
      <c r="GVC129" s="73"/>
      <c r="GVD129" s="73"/>
      <c r="GVE129" s="73"/>
      <c r="GVF129" s="73"/>
      <c r="GVG129" s="74"/>
      <c r="GVH129" s="74"/>
      <c r="GVI129" s="77"/>
      <c r="GVJ129" s="77"/>
      <c r="GVK129" s="11"/>
      <c r="GVQ129" s="73"/>
      <c r="GVR129" s="73"/>
      <c r="GVS129" s="73"/>
      <c r="GVT129" s="73"/>
      <c r="GVU129" s="74"/>
      <c r="GVV129" s="74"/>
      <c r="GVW129" s="77"/>
      <c r="GVX129" s="77"/>
      <c r="GVY129" s="11"/>
      <c r="GWE129" s="73"/>
      <c r="GWF129" s="73"/>
      <c r="GWG129" s="73"/>
      <c r="GWH129" s="73"/>
      <c r="GWI129" s="74"/>
      <c r="GWJ129" s="74"/>
      <c r="GWK129" s="77"/>
      <c r="GWL129" s="77"/>
      <c r="GWM129" s="11"/>
      <c r="GWS129" s="73"/>
      <c r="GWT129" s="73"/>
      <c r="GWU129" s="73"/>
      <c r="GWV129" s="73"/>
      <c r="GWW129" s="74"/>
      <c r="GWX129" s="74"/>
      <c r="GWY129" s="77"/>
      <c r="GWZ129" s="77"/>
      <c r="GXA129" s="11"/>
      <c r="GXG129" s="73"/>
      <c r="GXH129" s="73"/>
      <c r="GXI129" s="73"/>
      <c r="GXJ129" s="73"/>
      <c r="GXK129" s="74"/>
      <c r="GXL129" s="74"/>
      <c r="GXM129" s="77"/>
      <c r="GXN129" s="77"/>
      <c r="GXO129" s="11"/>
      <c r="GXU129" s="73"/>
      <c r="GXV129" s="73"/>
      <c r="GXW129" s="73"/>
      <c r="GXX129" s="73"/>
      <c r="GXY129" s="74"/>
      <c r="GXZ129" s="74"/>
      <c r="GYA129" s="77"/>
      <c r="GYB129" s="77"/>
      <c r="GYC129" s="11"/>
      <c r="GYI129" s="73"/>
      <c r="GYJ129" s="73"/>
      <c r="GYK129" s="73"/>
      <c r="GYL129" s="73"/>
      <c r="GYM129" s="74"/>
      <c r="GYN129" s="74"/>
      <c r="GYO129" s="77"/>
      <c r="GYP129" s="77"/>
      <c r="GYQ129" s="11"/>
      <c r="GYW129" s="73"/>
      <c r="GYX129" s="73"/>
      <c r="GYY129" s="73"/>
      <c r="GYZ129" s="73"/>
      <c r="GZA129" s="74"/>
      <c r="GZB129" s="74"/>
      <c r="GZC129" s="77"/>
      <c r="GZD129" s="77"/>
      <c r="GZE129" s="11"/>
      <c r="GZK129" s="73"/>
      <c r="GZL129" s="73"/>
      <c r="GZM129" s="73"/>
      <c r="GZN129" s="73"/>
      <c r="GZO129" s="74"/>
      <c r="GZP129" s="74"/>
      <c r="GZQ129" s="77"/>
      <c r="GZR129" s="77"/>
      <c r="GZS129" s="11"/>
      <c r="GZY129" s="73"/>
      <c r="GZZ129" s="73"/>
      <c r="HAA129" s="73"/>
      <c r="HAB129" s="73"/>
      <c r="HAC129" s="74"/>
      <c r="HAD129" s="74"/>
      <c r="HAE129" s="77"/>
      <c r="HAF129" s="77"/>
      <c r="HAG129" s="11"/>
      <c r="HAM129" s="73"/>
      <c r="HAN129" s="73"/>
      <c r="HAO129" s="73"/>
      <c r="HAP129" s="73"/>
      <c r="HAQ129" s="74"/>
      <c r="HAR129" s="74"/>
      <c r="HAS129" s="77"/>
      <c r="HAT129" s="77"/>
      <c r="HAU129" s="11"/>
      <c r="HBA129" s="73"/>
      <c r="HBB129" s="73"/>
      <c r="HBC129" s="73"/>
      <c r="HBD129" s="73"/>
      <c r="HBE129" s="74"/>
      <c r="HBF129" s="74"/>
      <c r="HBG129" s="77"/>
      <c r="HBH129" s="77"/>
      <c r="HBI129" s="11"/>
      <c r="HBO129" s="73"/>
      <c r="HBP129" s="73"/>
      <c r="HBQ129" s="73"/>
      <c r="HBR129" s="73"/>
      <c r="HBS129" s="74"/>
      <c r="HBT129" s="74"/>
      <c r="HBU129" s="77"/>
      <c r="HBV129" s="77"/>
      <c r="HBW129" s="11"/>
      <c r="HCC129" s="73"/>
      <c r="HCD129" s="73"/>
      <c r="HCE129" s="73"/>
      <c r="HCF129" s="73"/>
      <c r="HCG129" s="74"/>
      <c r="HCH129" s="74"/>
      <c r="HCI129" s="77"/>
      <c r="HCJ129" s="77"/>
      <c r="HCK129" s="11"/>
      <c r="HCQ129" s="73"/>
      <c r="HCR129" s="73"/>
      <c r="HCS129" s="73"/>
      <c r="HCT129" s="73"/>
      <c r="HCU129" s="74"/>
      <c r="HCV129" s="74"/>
      <c r="HCW129" s="77"/>
      <c r="HCX129" s="77"/>
      <c r="HCY129" s="11"/>
      <c r="HDE129" s="73"/>
      <c r="HDF129" s="73"/>
      <c r="HDG129" s="73"/>
      <c r="HDH129" s="73"/>
      <c r="HDI129" s="74"/>
      <c r="HDJ129" s="74"/>
      <c r="HDK129" s="77"/>
      <c r="HDL129" s="77"/>
      <c r="HDM129" s="11"/>
      <c r="HDS129" s="73"/>
      <c r="HDT129" s="73"/>
      <c r="HDU129" s="73"/>
      <c r="HDV129" s="73"/>
      <c r="HDW129" s="74"/>
      <c r="HDX129" s="74"/>
      <c r="HDY129" s="77"/>
      <c r="HDZ129" s="77"/>
      <c r="HEA129" s="11"/>
      <c r="HEG129" s="73"/>
      <c r="HEH129" s="73"/>
      <c r="HEI129" s="73"/>
      <c r="HEJ129" s="73"/>
      <c r="HEK129" s="74"/>
      <c r="HEL129" s="74"/>
      <c r="HEM129" s="77"/>
      <c r="HEN129" s="77"/>
      <c r="HEO129" s="11"/>
      <c r="HEU129" s="73"/>
      <c r="HEV129" s="73"/>
      <c r="HEW129" s="73"/>
      <c r="HEX129" s="73"/>
      <c r="HEY129" s="74"/>
      <c r="HEZ129" s="74"/>
      <c r="HFA129" s="77"/>
      <c r="HFB129" s="77"/>
      <c r="HFC129" s="11"/>
      <c r="HFI129" s="73"/>
      <c r="HFJ129" s="73"/>
      <c r="HFK129" s="73"/>
      <c r="HFL129" s="73"/>
      <c r="HFM129" s="74"/>
      <c r="HFN129" s="74"/>
      <c r="HFO129" s="77"/>
      <c r="HFP129" s="77"/>
      <c r="HFQ129" s="11"/>
      <c r="HFW129" s="73"/>
      <c r="HFX129" s="73"/>
      <c r="HFY129" s="73"/>
      <c r="HFZ129" s="73"/>
      <c r="HGA129" s="74"/>
      <c r="HGB129" s="74"/>
      <c r="HGC129" s="77"/>
      <c r="HGD129" s="77"/>
      <c r="HGE129" s="11"/>
      <c r="HGK129" s="73"/>
      <c r="HGL129" s="73"/>
      <c r="HGM129" s="73"/>
      <c r="HGN129" s="73"/>
      <c r="HGO129" s="74"/>
      <c r="HGP129" s="74"/>
      <c r="HGQ129" s="77"/>
      <c r="HGR129" s="77"/>
      <c r="HGS129" s="11"/>
      <c r="HGY129" s="73"/>
      <c r="HGZ129" s="73"/>
      <c r="HHA129" s="73"/>
      <c r="HHB129" s="73"/>
      <c r="HHC129" s="74"/>
      <c r="HHD129" s="74"/>
      <c r="HHE129" s="77"/>
      <c r="HHF129" s="77"/>
      <c r="HHG129" s="11"/>
      <c r="HHM129" s="73"/>
      <c r="HHN129" s="73"/>
      <c r="HHO129" s="73"/>
      <c r="HHP129" s="73"/>
      <c r="HHQ129" s="74"/>
      <c r="HHR129" s="74"/>
      <c r="HHS129" s="77"/>
      <c r="HHT129" s="77"/>
      <c r="HHU129" s="11"/>
      <c r="HIA129" s="73"/>
      <c r="HIB129" s="73"/>
      <c r="HIC129" s="73"/>
      <c r="HID129" s="73"/>
      <c r="HIE129" s="74"/>
      <c r="HIF129" s="74"/>
      <c r="HIG129" s="77"/>
      <c r="HIH129" s="77"/>
      <c r="HII129" s="11"/>
      <c r="HIO129" s="73"/>
      <c r="HIP129" s="73"/>
      <c r="HIQ129" s="73"/>
      <c r="HIR129" s="73"/>
      <c r="HIS129" s="74"/>
      <c r="HIT129" s="74"/>
      <c r="HIU129" s="77"/>
      <c r="HIV129" s="77"/>
      <c r="HIW129" s="11"/>
      <c r="HJC129" s="73"/>
      <c r="HJD129" s="73"/>
      <c r="HJE129" s="73"/>
      <c r="HJF129" s="73"/>
      <c r="HJG129" s="74"/>
      <c r="HJH129" s="74"/>
      <c r="HJI129" s="77"/>
      <c r="HJJ129" s="77"/>
      <c r="HJK129" s="11"/>
      <c r="HJQ129" s="73"/>
      <c r="HJR129" s="73"/>
      <c r="HJS129" s="73"/>
      <c r="HJT129" s="73"/>
      <c r="HJU129" s="74"/>
      <c r="HJV129" s="74"/>
      <c r="HJW129" s="77"/>
      <c r="HJX129" s="77"/>
      <c r="HJY129" s="11"/>
      <c r="HKE129" s="73"/>
      <c r="HKF129" s="73"/>
      <c r="HKG129" s="73"/>
      <c r="HKH129" s="73"/>
      <c r="HKI129" s="74"/>
      <c r="HKJ129" s="74"/>
      <c r="HKK129" s="77"/>
      <c r="HKL129" s="77"/>
      <c r="HKM129" s="11"/>
      <c r="HKS129" s="73"/>
      <c r="HKT129" s="73"/>
      <c r="HKU129" s="73"/>
      <c r="HKV129" s="73"/>
      <c r="HKW129" s="74"/>
      <c r="HKX129" s="74"/>
      <c r="HKY129" s="77"/>
      <c r="HKZ129" s="77"/>
      <c r="HLA129" s="11"/>
      <c r="HLG129" s="73"/>
      <c r="HLH129" s="73"/>
      <c r="HLI129" s="73"/>
      <c r="HLJ129" s="73"/>
      <c r="HLK129" s="74"/>
      <c r="HLL129" s="74"/>
      <c r="HLM129" s="77"/>
      <c r="HLN129" s="77"/>
      <c r="HLO129" s="11"/>
      <c r="HLU129" s="73"/>
      <c r="HLV129" s="73"/>
      <c r="HLW129" s="73"/>
      <c r="HLX129" s="73"/>
      <c r="HLY129" s="74"/>
      <c r="HLZ129" s="74"/>
      <c r="HMA129" s="77"/>
      <c r="HMB129" s="77"/>
      <c r="HMC129" s="11"/>
      <c r="HMI129" s="73"/>
      <c r="HMJ129" s="73"/>
      <c r="HMK129" s="73"/>
      <c r="HML129" s="73"/>
      <c r="HMM129" s="74"/>
      <c r="HMN129" s="74"/>
      <c r="HMO129" s="77"/>
      <c r="HMP129" s="77"/>
      <c r="HMQ129" s="11"/>
      <c r="HMW129" s="73"/>
      <c r="HMX129" s="73"/>
      <c r="HMY129" s="73"/>
      <c r="HMZ129" s="73"/>
      <c r="HNA129" s="74"/>
      <c r="HNB129" s="74"/>
      <c r="HNC129" s="77"/>
      <c r="HND129" s="77"/>
      <c r="HNE129" s="11"/>
      <c r="HNK129" s="73"/>
      <c r="HNL129" s="73"/>
      <c r="HNM129" s="73"/>
      <c r="HNN129" s="73"/>
      <c r="HNO129" s="74"/>
      <c r="HNP129" s="74"/>
      <c r="HNQ129" s="77"/>
      <c r="HNR129" s="77"/>
      <c r="HNS129" s="11"/>
      <c r="HNY129" s="73"/>
      <c r="HNZ129" s="73"/>
      <c r="HOA129" s="73"/>
      <c r="HOB129" s="73"/>
      <c r="HOC129" s="74"/>
      <c r="HOD129" s="74"/>
      <c r="HOE129" s="77"/>
      <c r="HOF129" s="77"/>
      <c r="HOG129" s="11"/>
      <c r="HOM129" s="73"/>
      <c r="HON129" s="73"/>
      <c r="HOO129" s="73"/>
      <c r="HOP129" s="73"/>
      <c r="HOQ129" s="74"/>
      <c r="HOR129" s="74"/>
      <c r="HOS129" s="77"/>
      <c r="HOT129" s="77"/>
      <c r="HOU129" s="11"/>
      <c r="HPA129" s="73"/>
      <c r="HPB129" s="73"/>
      <c r="HPC129" s="73"/>
      <c r="HPD129" s="73"/>
      <c r="HPE129" s="74"/>
      <c r="HPF129" s="74"/>
      <c r="HPG129" s="77"/>
      <c r="HPH129" s="77"/>
      <c r="HPI129" s="11"/>
      <c r="HPO129" s="73"/>
      <c r="HPP129" s="73"/>
      <c r="HPQ129" s="73"/>
      <c r="HPR129" s="73"/>
      <c r="HPS129" s="74"/>
      <c r="HPT129" s="74"/>
      <c r="HPU129" s="77"/>
      <c r="HPV129" s="77"/>
      <c r="HPW129" s="11"/>
      <c r="HQC129" s="73"/>
      <c r="HQD129" s="73"/>
      <c r="HQE129" s="73"/>
      <c r="HQF129" s="73"/>
      <c r="HQG129" s="74"/>
      <c r="HQH129" s="74"/>
      <c r="HQI129" s="77"/>
      <c r="HQJ129" s="77"/>
      <c r="HQK129" s="11"/>
      <c r="HQQ129" s="73"/>
      <c r="HQR129" s="73"/>
      <c r="HQS129" s="73"/>
      <c r="HQT129" s="73"/>
      <c r="HQU129" s="74"/>
      <c r="HQV129" s="74"/>
      <c r="HQW129" s="77"/>
      <c r="HQX129" s="77"/>
      <c r="HQY129" s="11"/>
      <c r="HRE129" s="73"/>
      <c r="HRF129" s="73"/>
      <c r="HRG129" s="73"/>
      <c r="HRH129" s="73"/>
      <c r="HRI129" s="74"/>
      <c r="HRJ129" s="74"/>
      <c r="HRK129" s="77"/>
      <c r="HRL129" s="77"/>
      <c r="HRM129" s="11"/>
      <c r="HRS129" s="73"/>
      <c r="HRT129" s="73"/>
      <c r="HRU129" s="73"/>
      <c r="HRV129" s="73"/>
      <c r="HRW129" s="74"/>
      <c r="HRX129" s="74"/>
      <c r="HRY129" s="77"/>
      <c r="HRZ129" s="77"/>
      <c r="HSA129" s="11"/>
      <c r="HSG129" s="73"/>
      <c r="HSH129" s="73"/>
      <c r="HSI129" s="73"/>
      <c r="HSJ129" s="73"/>
      <c r="HSK129" s="74"/>
      <c r="HSL129" s="74"/>
      <c r="HSM129" s="77"/>
      <c r="HSN129" s="77"/>
      <c r="HSO129" s="11"/>
      <c r="HSU129" s="73"/>
      <c r="HSV129" s="73"/>
      <c r="HSW129" s="73"/>
      <c r="HSX129" s="73"/>
      <c r="HSY129" s="74"/>
      <c r="HSZ129" s="74"/>
      <c r="HTA129" s="77"/>
      <c r="HTB129" s="77"/>
      <c r="HTC129" s="11"/>
      <c r="HTI129" s="73"/>
      <c r="HTJ129" s="73"/>
      <c r="HTK129" s="73"/>
      <c r="HTL129" s="73"/>
      <c r="HTM129" s="74"/>
      <c r="HTN129" s="74"/>
      <c r="HTO129" s="77"/>
      <c r="HTP129" s="77"/>
      <c r="HTQ129" s="11"/>
      <c r="HTW129" s="73"/>
      <c r="HTX129" s="73"/>
      <c r="HTY129" s="73"/>
      <c r="HTZ129" s="73"/>
      <c r="HUA129" s="74"/>
      <c r="HUB129" s="74"/>
      <c r="HUC129" s="77"/>
      <c r="HUD129" s="77"/>
      <c r="HUE129" s="11"/>
      <c r="HUK129" s="73"/>
      <c r="HUL129" s="73"/>
      <c r="HUM129" s="73"/>
      <c r="HUN129" s="73"/>
      <c r="HUO129" s="74"/>
      <c r="HUP129" s="74"/>
      <c r="HUQ129" s="77"/>
      <c r="HUR129" s="77"/>
      <c r="HUS129" s="11"/>
      <c r="HUY129" s="73"/>
      <c r="HUZ129" s="73"/>
      <c r="HVA129" s="73"/>
      <c r="HVB129" s="73"/>
      <c r="HVC129" s="74"/>
      <c r="HVD129" s="74"/>
      <c r="HVE129" s="77"/>
      <c r="HVF129" s="77"/>
      <c r="HVG129" s="11"/>
      <c r="HVM129" s="73"/>
      <c r="HVN129" s="73"/>
      <c r="HVO129" s="73"/>
      <c r="HVP129" s="73"/>
      <c r="HVQ129" s="74"/>
      <c r="HVR129" s="74"/>
      <c r="HVS129" s="77"/>
      <c r="HVT129" s="77"/>
      <c r="HVU129" s="11"/>
      <c r="HWA129" s="73"/>
      <c r="HWB129" s="73"/>
      <c r="HWC129" s="73"/>
      <c r="HWD129" s="73"/>
      <c r="HWE129" s="74"/>
      <c r="HWF129" s="74"/>
      <c r="HWG129" s="77"/>
      <c r="HWH129" s="77"/>
      <c r="HWI129" s="11"/>
      <c r="HWO129" s="73"/>
      <c r="HWP129" s="73"/>
      <c r="HWQ129" s="73"/>
      <c r="HWR129" s="73"/>
      <c r="HWS129" s="74"/>
      <c r="HWT129" s="74"/>
      <c r="HWU129" s="77"/>
      <c r="HWV129" s="77"/>
      <c r="HWW129" s="11"/>
      <c r="HXC129" s="73"/>
      <c r="HXD129" s="73"/>
      <c r="HXE129" s="73"/>
      <c r="HXF129" s="73"/>
      <c r="HXG129" s="74"/>
      <c r="HXH129" s="74"/>
      <c r="HXI129" s="77"/>
      <c r="HXJ129" s="77"/>
      <c r="HXK129" s="11"/>
      <c r="HXQ129" s="73"/>
      <c r="HXR129" s="73"/>
      <c r="HXS129" s="73"/>
      <c r="HXT129" s="73"/>
      <c r="HXU129" s="74"/>
      <c r="HXV129" s="74"/>
      <c r="HXW129" s="77"/>
      <c r="HXX129" s="77"/>
      <c r="HXY129" s="11"/>
      <c r="HYE129" s="73"/>
      <c r="HYF129" s="73"/>
      <c r="HYG129" s="73"/>
      <c r="HYH129" s="73"/>
      <c r="HYI129" s="74"/>
      <c r="HYJ129" s="74"/>
      <c r="HYK129" s="77"/>
      <c r="HYL129" s="77"/>
      <c r="HYM129" s="11"/>
      <c r="HYS129" s="73"/>
      <c r="HYT129" s="73"/>
      <c r="HYU129" s="73"/>
      <c r="HYV129" s="73"/>
      <c r="HYW129" s="74"/>
      <c r="HYX129" s="74"/>
      <c r="HYY129" s="77"/>
      <c r="HYZ129" s="77"/>
      <c r="HZA129" s="11"/>
      <c r="HZG129" s="73"/>
      <c r="HZH129" s="73"/>
      <c r="HZI129" s="73"/>
      <c r="HZJ129" s="73"/>
      <c r="HZK129" s="74"/>
      <c r="HZL129" s="74"/>
      <c r="HZM129" s="77"/>
      <c r="HZN129" s="77"/>
      <c r="HZO129" s="11"/>
      <c r="HZU129" s="73"/>
      <c r="HZV129" s="73"/>
      <c r="HZW129" s="73"/>
      <c r="HZX129" s="73"/>
      <c r="HZY129" s="74"/>
      <c r="HZZ129" s="74"/>
      <c r="IAA129" s="77"/>
      <c r="IAB129" s="77"/>
      <c r="IAC129" s="11"/>
      <c r="IAI129" s="73"/>
      <c r="IAJ129" s="73"/>
      <c r="IAK129" s="73"/>
      <c r="IAL129" s="73"/>
      <c r="IAM129" s="74"/>
      <c r="IAN129" s="74"/>
      <c r="IAO129" s="77"/>
      <c r="IAP129" s="77"/>
      <c r="IAQ129" s="11"/>
      <c r="IAW129" s="73"/>
      <c r="IAX129" s="73"/>
      <c r="IAY129" s="73"/>
      <c r="IAZ129" s="73"/>
      <c r="IBA129" s="74"/>
      <c r="IBB129" s="74"/>
      <c r="IBC129" s="77"/>
      <c r="IBD129" s="77"/>
      <c r="IBE129" s="11"/>
      <c r="IBK129" s="73"/>
      <c r="IBL129" s="73"/>
      <c r="IBM129" s="73"/>
      <c r="IBN129" s="73"/>
      <c r="IBO129" s="74"/>
      <c r="IBP129" s="74"/>
      <c r="IBQ129" s="77"/>
      <c r="IBR129" s="77"/>
      <c r="IBS129" s="11"/>
      <c r="IBY129" s="73"/>
      <c r="IBZ129" s="73"/>
      <c r="ICA129" s="73"/>
      <c r="ICB129" s="73"/>
      <c r="ICC129" s="74"/>
      <c r="ICD129" s="74"/>
      <c r="ICE129" s="77"/>
      <c r="ICF129" s="77"/>
      <c r="ICG129" s="11"/>
      <c r="ICM129" s="73"/>
      <c r="ICN129" s="73"/>
      <c r="ICO129" s="73"/>
      <c r="ICP129" s="73"/>
      <c r="ICQ129" s="74"/>
      <c r="ICR129" s="74"/>
      <c r="ICS129" s="77"/>
      <c r="ICT129" s="77"/>
      <c r="ICU129" s="11"/>
      <c r="IDA129" s="73"/>
      <c r="IDB129" s="73"/>
      <c r="IDC129" s="73"/>
      <c r="IDD129" s="73"/>
      <c r="IDE129" s="74"/>
      <c r="IDF129" s="74"/>
      <c r="IDG129" s="77"/>
      <c r="IDH129" s="77"/>
      <c r="IDI129" s="11"/>
      <c r="IDO129" s="73"/>
      <c r="IDP129" s="73"/>
      <c r="IDQ129" s="73"/>
      <c r="IDR129" s="73"/>
      <c r="IDS129" s="74"/>
      <c r="IDT129" s="74"/>
      <c r="IDU129" s="77"/>
      <c r="IDV129" s="77"/>
      <c r="IDW129" s="11"/>
      <c r="IEC129" s="73"/>
      <c r="IED129" s="73"/>
      <c r="IEE129" s="73"/>
      <c r="IEF129" s="73"/>
      <c r="IEG129" s="74"/>
      <c r="IEH129" s="74"/>
      <c r="IEI129" s="77"/>
      <c r="IEJ129" s="77"/>
      <c r="IEK129" s="11"/>
      <c r="IEQ129" s="73"/>
      <c r="IER129" s="73"/>
      <c r="IES129" s="73"/>
      <c r="IET129" s="73"/>
      <c r="IEU129" s="74"/>
      <c r="IEV129" s="74"/>
      <c r="IEW129" s="77"/>
      <c r="IEX129" s="77"/>
      <c r="IEY129" s="11"/>
      <c r="IFE129" s="73"/>
      <c r="IFF129" s="73"/>
      <c r="IFG129" s="73"/>
      <c r="IFH129" s="73"/>
      <c r="IFI129" s="74"/>
      <c r="IFJ129" s="74"/>
      <c r="IFK129" s="77"/>
      <c r="IFL129" s="77"/>
      <c r="IFM129" s="11"/>
      <c r="IFS129" s="73"/>
      <c r="IFT129" s="73"/>
      <c r="IFU129" s="73"/>
      <c r="IFV129" s="73"/>
      <c r="IFW129" s="74"/>
      <c r="IFX129" s="74"/>
      <c r="IFY129" s="77"/>
      <c r="IFZ129" s="77"/>
      <c r="IGA129" s="11"/>
      <c r="IGG129" s="73"/>
      <c r="IGH129" s="73"/>
      <c r="IGI129" s="73"/>
      <c r="IGJ129" s="73"/>
      <c r="IGK129" s="74"/>
      <c r="IGL129" s="74"/>
      <c r="IGM129" s="77"/>
      <c r="IGN129" s="77"/>
      <c r="IGO129" s="11"/>
      <c r="IGU129" s="73"/>
      <c r="IGV129" s="73"/>
      <c r="IGW129" s="73"/>
      <c r="IGX129" s="73"/>
      <c r="IGY129" s="74"/>
      <c r="IGZ129" s="74"/>
      <c r="IHA129" s="77"/>
      <c r="IHB129" s="77"/>
      <c r="IHC129" s="11"/>
      <c r="IHI129" s="73"/>
      <c r="IHJ129" s="73"/>
      <c r="IHK129" s="73"/>
      <c r="IHL129" s="73"/>
      <c r="IHM129" s="74"/>
      <c r="IHN129" s="74"/>
      <c r="IHO129" s="77"/>
      <c r="IHP129" s="77"/>
      <c r="IHQ129" s="11"/>
      <c r="IHW129" s="73"/>
      <c r="IHX129" s="73"/>
      <c r="IHY129" s="73"/>
      <c r="IHZ129" s="73"/>
      <c r="IIA129" s="74"/>
      <c r="IIB129" s="74"/>
      <c r="IIC129" s="77"/>
      <c r="IID129" s="77"/>
      <c r="IIE129" s="11"/>
      <c r="IIK129" s="73"/>
      <c r="IIL129" s="73"/>
      <c r="IIM129" s="73"/>
      <c r="IIN129" s="73"/>
      <c r="IIO129" s="74"/>
      <c r="IIP129" s="74"/>
      <c r="IIQ129" s="77"/>
      <c r="IIR129" s="77"/>
      <c r="IIS129" s="11"/>
      <c r="IIY129" s="73"/>
      <c r="IIZ129" s="73"/>
      <c r="IJA129" s="73"/>
      <c r="IJB129" s="73"/>
      <c r="IJC129" s="74"/>
      <c r="IJD129" s="74"/>
      <c r="IJE129" s="77"/>
      <c r="IJF129" s="77"/>
      <c r="IJG129" s="11"/>
      <c r="IJM129" s="73"/>
      <c r="IJN129" s="73"/>
      <c r="IJO129" s="73"/>
      <c r="IJP129" s="73"/>
      <c r="IJQ129" s="74"/>
      <c r="IJR129" s="74"/>
      <c r="IJS129" s="77"/>
      <c r="IJT129" s="77"/>
      <c r="IJU129" s="11"/>
      <c r="IKA129" s="73"/>
      <c r="IKB129" s="73"/>
      <c r="IKC129" s="73"/>
      <c r="IKD129" s="73"/>
      <c r="IKE129" s="74"/>
      <c r="IKF129" s="74"/>
      <c r="IKG129" s="77"/>
      <c r="IKH129" s="77"/>
      <c r="IKI129" s="11"/>
      <c r="IKO129" s="73"/>
      <c r="IKP129" s="73"/>
      <c r="IKQ129" s="73"/>
      <c r="IKR129" s="73"/>
      <c r="IKS129" s="74"/>
      <c r="IKT129" s="74"/>
      <c r="IKU129" s="77"/>
      <c r="IKV129" s="77"/>
      <c r="IKW129" s="11"/>
      <c r="ILC129" s="73"/>
      <c r="ILD129" s="73"/>
      <c r="ILE129" s="73"/>
      <c r="ILF129" s="73"/>
      <c r="ILG129" s="74"/>
      <c r="ILH129" s="74"/>
      <c r="ILI129" s="77"/>
      <c r="ILJ129" s="77"/>
      <c r="ILK129" s="11"/>
      <c r="ILQ129" s="73"/>
      <c r="ILR129" s="73"/>
      <c r="ILS129" s="73"/>
      <c r="ILT129" s="73"/>
      <c r="ILU129" s="74"/>
      <c r="ILV129" s="74"/>
      <c r="ILW129" s="77"/>
      <c r="ILX129" s="77"/>
      <c r="ILY129" s="11"/>
      <c r="IME129" s="73"/>
      <c r="IMF129" s="73"/>
      <c r="IMG129" s="73"/>
      <c r="IMH129" s="73"/>
      <c r="IMI129" s="74"/>
      <c r="IMJ129" s="74"/>
      <c r="IMK129" s="77"/>
      <c r="IML129" s="77"/>
      <c r="IMM129" s="11"/>
      <c r="IMS129" s="73"/>
      <c r="IMT129" s="73"/>
      <c r="IMU129" s="73"/>
      <c r="IMV129" s="73"/>
      <c r="IMW129" s="74"/>
      <c r="IMX129" s="74"/>
      <c r="IMY129" s="77"/>
      <c r="IMZ129" s="77"/>
      <c r="INA129" s="11"/>
      <c r="ING129" s="73"/>
      <c r="INH129" s="73"/>
      <c r="INI129" s="73"/>
      <c r="INJ129" s="73"/>
      <c r="INK129" s="74"/>
      <c r="INL129" s="74"/>
      <c r="INM129" s="77"/>
      <c r="INN129" s="77"/>
      <c r="INO129" s="11"/>
      <c r="INU129" s="73"/>
      <c r="INV129" s="73"/>
      <c r="INW129" s="73"/>
      <c r="INX129" s="73"/>
      <c r="INY129" s="74"/>
      <c r="INZ129" s="74"/>
      <c r="IOA129" s="77"/>
      <c r="IOB129" s="77"/>
      <c r="IOC129" s="11"/>
      <c r="IOI129" s="73"/>
      <c r="IOJ129" s="73"/>
      <c r="IOK129" s="73"/>
      <c r="IOL129" s="73"/>
      <c r="IOM129" s="74"/>
      <c r="ION129" s="74"/>
      <c r="IOO129" s="77"/>
      <c r="IOP129" s="77"/>
      <c r="IOQ129" s="11"/>
      <c r="IOW129" s="73"/>
      <c r="IOX129" s="73"/>
      <c r="IOY129" s="73"/>
      <c r="IOZ129" s="73"/>
      <c r="IPA129" s="74"/>
      <c r="IPB129" s="74"/>
      <c r="IPC129" s="77"/>
      <c r="IPD129" s="77"/>
      <c r="IPE129" s="11"/>
      <c r="IPK129" s="73"/>
      <c r="IPL129" s="73"/>
      <c r="IPM129" s="73"/>
      <c r="IPN129" s="73"/>
      <c r="IPO129" s="74"/>
      <c r="IPP129" s="74"/>
      <c r="IPQ129" s="77"/>
      <c r="IPR129" s="77"/>
      <c r="IPS129" s="11"/>
      <c r="IPY129" s="73"/>
      <c r="IPZ129" s="73"/>
      <c r="IQA129" s="73"/>
      <c r="IQB129" s="73"/>
      <c r="IQC129" s="74"/>
      <c r="IQD129" s="74"/>
      <c r="IQE129" s="77"/>
      <c r="IQF129" s="77"/>
      <c r="IQG129" s="11"/>
      <c r="IQM129" s="73"/>
      <c r="IQN129" s="73"/>
      <c r="IQO129" s="73"/>
      <c r="IQP129" s="73"/>
      <c r="IQQ129" s="74"/>
      <c r="IQR129" s="74"/>
      <c r="IQS129" s="77"/>
      <c r="IQT129" s="77"/>
      <c r="IQU129" s="11"/>
      <c r="IRA129" s="73"/>
      <c r="IRB129" s="73"/>
      <c r="IRC129" s="73"/>
      <c r="IRD129" s="73"/>
      <c r="IRE129" s="74"/>
      <c r="IRF129" s="74"/>
      <c r="IRG129" s="77"/>
      <c r="IRH129" s="77"/>
      <c r="IRI129" s="11"/>
      <c r="IRO129" s="73"/>
      <c r="IRP129" s="73"/>
      <c r="IRQ129" s="73"/>
      <c r="IRR129" s="73"/>
      <c r="IRS129" s="74"/>
      <c r="IRT129" s="74"/>
      <c r="IRU129" s="77"/>
      <c r="IRV129" s="77"/>
      <c r="IRW129" s="11"/>
      <c r="ISC129" s="73"/>
      <c r="ISD129" s="73"/>
      <c r="ISE129" s="73"/>
      <c r="ISF129" s="73"/>
      <c r="ISG129" s="74"/>
      <c r="ISH129" s="74"/>
      <c r="ISI129" s="77"/>
      <c r="ISJ129" s="77"/>
      <c r="ISK129" s="11"/>
      <c r="ISQ129" s="73"/>
      <c r="ISR129" s="73"/>
      <c r="ISS129" s="73"/>
      <c r="IST129" s="73"/>
      <c r="ISU129" s="74"/>
      <c r="ISV129" s="74"/>
      <c r="ISW129" s="77"/>
      <c r="ISX129" s="77"/>
      <c r="ISY129" s="11"/>
      <c r="ITE129" s="73"/>
      <c r="ITF129" s="73"/>
      <c r="ITG129" s="73"/>
      <c r="ITH129" s="73"/>
      <c r="ITI129" s="74"/>
      <c r="ITJ129" s="74"/>
      <c r="ITK129" s="77"/>
      <c r="ITL129" s="77"/>
      <c r="ITM129" s="11"/>
      <c r="ITS129" s="73"/>
      <c r="ITT129" s="73"/>
      <c r="ITU129" s="73"/>
      <c r="ITV129" s="73"/>
      <c r="ITW129" s="74"/>
      <c r="ITX129" s="74"/>
      <c r="ITY129" s="77"/>
      <c r="ITZ129" s="77"/>
      <c r="IUA129" s="11"/>
      <c r="IUG129" s="73"/>
      <c r="IUH129" s="73"/>
      <c r="IUI129" s="73"/>
      <c r="IUJ129" s="73"/>
      <c r="IUK129" s="74"/>
      <c r="IUL129" s="74"/>
      <c r="IUM129" s="77"/>
      <c r="IUN129" s="77"/>
      <c r="IUO129" s="11"/>
      <c r="IUU129" s="73"/>
      <c r="IUV129" s="73"/>
      <c r="IUW129" s="73"/>
      <c r="IUX129" s="73"/>
      <c r="IUY129" s="74"/>
      <c r="IUZ129" s="74"/>
      <c r="IVA129" s="77"/>
      <c r="IVB129" s="77"/>
      <c r="IVC129" s="11"/>
      <c r="IVI129" s="73"/>
      <c r="IVJ129" s="73"/>
      <c r="IVK129" s="73"/>
      <c r="IVL129" s="73"/>
      <c r="IVM129" s="74"/>
      <c r="IVN129" s="74"/>
      <c r="IVO129" s="77"/>
      <c r="IVP129" s="77"/>
      <c r="IVQ129" s="11"/>
      <c r="IVW129" s="73"/>
      <c r="IVX129" s="73"/>
      <c r="IVY129" s="73"/>
      <c r="IVZ129" s="73"/>
      <c r="IWA129" s="74"/>
      <c r="IWB129" s="74"/>
      <c r="IWC129" s="77"/>
      <c r="IWD129" s="77"/>
      <c r="IWE129" s="11"/>
      <c r="IWK129" s="73"/>
      <c r="IWL129" s="73"/>
      <c r="IWM129" s="73"/>
      <c r="IWN129" s="73"/>
      <c r="IWO129" s="74"/>
      <c r="IWP129" s="74"/>
      <c r="IWQ129" s="77"/>
      <c r="IWR129" s="77"/>
      <c r="IWS129" s="11"/>
      <c r="IWY129" s="73"/>
      <c r="IWZ129" s="73"/>
      <c r="IXA129" s="73"/>
      <c r="IXB129" s="73"/>
      <c r="IXC129" s="74"/>
      <c r="IXD129" s="74"/>
      <c r="IXE129" s="77"/>
      <c r="IXF129" s="77"/>
      <c r="IXG129" s="11"/>
      <c r="IXM129" s="73"/>
      <c r="IXN129" s="73"/>
      <c r="IXO129" s="73"/>
      <c r="IXP129" s="73"/>
      <c r="IXQ129" s="74"/>
      <c r="IXR129" s="74"/>
      <c r="IXS129" s="77"/>
      <c r="IXT129" s="77"/>
      <c r="IXU129" s="11"/>
      <c r="IYA129" s="73"/>
      <c r="IYB129" s="73"/>
      <c r="IYC129" s="73"/>
      <c r="IYD129" s="73"/>
      <c r="IYE129" s="74"/>
      <c r="IYF129" s="74"/>
      <c r="IYG129" s="77"/>
      <c r="IYH129" s="77"/>
      <c r="IYI129" s="11"/>
      <c r="IYO129" s="73"/>
      <c r="IYP129" s="73"/>
      <c r="IYQ129" s="73"/>
      <c r="IYR129" s="73"/>
      <c r="IYS129" s="74"/>
      <c r="IYT129" s="74"/>
      <c r="IYU129" s="77"/>
      <c r="IYV129" s="77"/>
      <c r="IYW129" s="11"/>
      <c r="IZC129" s="73"/>
      <c r="IZD129" s="73"/>
      <c r="IZE129" s="73"/>
      <c r="IZF129" s="73"/>
      <c r="IZG129" s="74"/>
      <c r="IZH129" s="74"/>
      <c r="IZI129" s="77"/>
      <c r="IZJ129" s="77"/>
      <c r="IZK129" s="11"/>
      <c r="IZQ129" s="73"/>
      <c r="IZR129" s="73"/>
      <c r="IZS129" s="73"/>
      <c r="IZT129" s="73"/>
      <c r="IZU129" s="74"/>
      <c r="IZV129" s="74"/>
      <c r="IZW129" s="77"/>
      <c r="IZX129" s="77"/>
      <c r="IZY129" s="11"/>
      <c r="JAE129" s="73"/>
      <c r="JAF129" s="73"/>
      <c r="JAG129" s="73"/>
      <c r="JAH129" s="73"/>
      <c r="JAI129" s="74"/>
      <c r="JAJ129" s="74"/>
      <c r="JAK129" s="77"/>
      <c r="JAL129" s="77"/>
      <c r="JAM129" s="11"/>
      <c r="JAS129" s="73"/>
      <c r="JAT129" s="73"/>
      <c r="JAU129" s="73"/>
      <c r="JAV129" s="73"/>
      <c r="JAW129" s="74"/>
      <c r="JAX129" s="74"/>
      <c r="JAY129" s="77"/>
      <c r="JAZ129" s="77"/>
      <c r="JBA129" s="11"/>
      <c r="JBG129" s="73"/>
      <c r="JBH129" s="73"/>
      <c r="JBI129" s="73"/>
      <c r="JBJ129" s="73"/>
      <c r="JBK129" s="74"/>
      <c r="JBL129" s="74"/>
      <c r="JBM129" s="77"/>
      <c r="JBN129" s="77"/>
      <c r="JBO129" s="11"/>
      <c r="JBU129" s="73"/>
      <c r="JBV129" s="73"/>
      <c r="JBW129" s="73"/>
      <c r="JBX129" s="73"/>
      <c r="JBY129" s="74"/>
      <c r="JBZ129" s="74"/>
      <c r="JCA129" s="77"/>
      <c r="JCB129" s="77"/>
      <c r="JCC129" s="11"/>
      <c r="JCI129" s="73"/>
      <c r="JCJ129" s="73"/>
      <c r="JCK129" s="73"/>
      <c r="JCL129" s="73"/>
      <c r="JCM129" s="74"/>
      <c r="JCN129" s="74"/>
      <c r="JCO129" s="77"/>
      <c r="JCP129" s="77"/>
      <c r="JCQ129" s="11"/>
      <c r="JCW129" s="73"/>
      <c r="JCX129" s="73"/>
      <c r="JCY129" s="73"/>
      <c r="JCZ129" s="73"/>
      <c r="JDA129" s="74"/>
      <c r="JDB129" s="74"/>
      <c r="JDC129" s="77"/>
      <c r="JDD129" s="77"/>
      <c r="JDE129" s="11"/>
      <c r="JDK129" s="73"/>
      <c r="JDL129" s="73"/>
      <c r="JDM129" s="73"/>
      <c r="JDN129" s="73"/>
      <c r="JDO129" s="74"/>
      <c r="JDP129" s="74"/>
      <c r="JDQ129" s="77"/>
      <c r="JDR129" s="77"/>
      <c r="JDS129" s="11"/>
      <c r="JDY129" s="73"/>
      <c r="JDZ129" s="73"/>
      <c r="JEA129" s="73"/>
      <c r="JEB129" s="73"/>
      <c r="JEC129" s="74"/>
      <c r="JED129" s="74"/>
      <c r="JEE129" s="77"/>
      <c r="JEF129" s="77"/>
      <c r="JEG129" s="11"/>
      <c r="JEM129" s="73"/>
      <c r="JEN129" s="73"/>
      <c r="JEO129" s="73"/>
      <c r="JEP129" s="73"/>
      <c r="JEQ129" s="74"/>
      <c r="JER129" s="74"/>
      <c r="JES129" s="77"/>
      <c r="JET129" s="77"/>
      <c r="JEU129" s="11"/>
      <c r="JFA129" s="73"/>
      <c r="JFB129" s="73"/>
      <c r="JFC129" s="73"/>
      <c r="JFD129" s="73"/>
      <c r="JFE129" s="74"/>
      <c r="JFF129" s="74"/>
      <c r="JFG129" s="77"/>
      <c r="JFH129" s="77"/>
      <c r="JFI129" s="11"/>
      <c r="JFO129" s="73"/>
      <c r="JFP129" s="73"/>
      <c r="JFQ129" s="73"/>
      <c r="JFR129" s="73"/>
      <c r="JFS129" s="74"/>
      <c r="JFT129" s="74"/>
      <c r="JFU129" s="77"/>
      <c r="JFV129" s="77"/>
      <c r="JFW129" s="11"/>
      <c r="JGC129" s="73"/>
      <c r="JGD129" s="73"/>
      <c r="JGE129" s="73"/>
      <c r="JGF129" s="73"/>
      <c r="JGG129" s="74"/>
      <c r="JGH129" s="74"/>
      <c r="JGI129" s="77"/>
      <c r="JGJ129" s="77"/>
      <c r="JGK129" s="11"/>
      <c r="JGQ129" s="73"/>
      <c r="JGR129" s="73"/>
      <c r="JGS129" s="73"/>
      <c r="JGT129" s="73"/>
      <c r="JGU129" s="74"/>
      <c r="JGV129" s="74"/>
      <c r="JGW129" s="77"/>
      <c r="JGX129" s="77"/>
      <c r="JGY129" s="11"/>
      <c r="JHE129" s="73"/>
      <c r="JHF129" s="73"/>
      <c r="JHG129" s="73"/>
      <c r="JHH129" s="73"/>
      <c r="JHI129" s="74"/>
      <c r="JHJ129" s="74"/>
      <c r="JHK129" s="77"/>
      <c r="JHL129" s="77"/>
      <c r="JHM129" s="11"/>
      <c r="JHS129" s="73"/>
      <c r="JHT129" s="73"/>
      <c r="JHU129" s="73"/>
      <c r="JHV129" s="73"/>
      <c r="JHW129" s="74"/>
      <c r="JHX129" s="74"/>
      <c r="JHY129" s="77"/>
      <c r="JHZ129" s="77"/>
      <c r="JIA129" s="11"/>
      <c r="JIG129" s="73"/>
      <c r="JIH129" s="73"/>
      <c r="JII129" s="73"/>
      <c r="JIJ129" s="73"/>
      <c r="JIK129" s="74"/>
      <c r="JIL129" s="74"/>
      <c r="JIM129" s="77"/>
      <c r="JIN129" s="77"/>
      <c r="JIO129" s="11"/>
      <c r="JIU129" s="73"/>
      <c r="JIV129" s="73"/>
      <c r="JIW129" s="73"/>
      <c r="JIX129" s="73"/>
      <c r="JIY129" s="74"/>
      <c r="JIZ129" s="74"/>
      <c r="JJA129" s="77"/>
      <c r="JJB129" s="77"/>
      <c r="JJC129" s="11"/>
      <c r="JJI129" s="73"/>
      <c r="JJJ129" s="73"/>
      <c r="JJK129" s="73"/>
      <c r="JJL129" s="73"/>
      <c r="JJM129" s="74"/>
      <c r="JJN129" s="74"/>
      <c r="JJO129" s="77"/>
      <c r="JJP129" s="77"/>
      <c r="JJQ129" s="11"/>
      <c r="JJW129" s="73"/>
      <c r="JJX129" s="73"/>
      <c r="JJY129" s="73"/>
      <c r="JJZ129" s="73"/>
      <c r="JKA129" s="74"/>
      <c r="JKB129" s="74"/>
      <c r="JKC129" s="77"/>
      <c r="JKD129" s="77"/>
      <c r="JKE129" s="11"/>
      <c r="JKK129" s="73"/>
      <c r="JKL129" s="73"/>
      <c r="JKM129" s="73"/>
      <c r="JKN129" s="73"/>
      <c r="JKO129" s="74"/>
      <c r="JKP129" s="74"/>
      <c r="JKQ129" s="77"/>
      <c r="JKR129" s="77"/>
      <c r="JKS129" s="11"/>
      <c r="JKY129" s="73"/>
      <c r="JKZ129" s="73"/>
      <c r="JLA129" s="73"/>
      <c r="JLB129" s="73"/>
      <c r="JLC129" s="74"/>
      <c r="JLD129" s="74"/>
      <c r="JLE129" s="77"/>
      <c r="JLF129" s="77"/>
      <c r="JLG129" s="11"/>
      <c r="JLM129" s="73"/>
      <c r="JLN129" s="73"/>
      <c r="JLO129" s="73"/>
      <c r="JLP129" s="73"/>
      <c r="JLQ129" s="74"/>
      <c r="JLR129" s="74"/>
      <c r="JLS129" s="77"/>
      <c r="JLT129" s="77"/>
      <c r="JLU129" s="11"/>
      <c r="JMA129" s="73"/>
      <c r="JMB129" s="73"/>
      <c r="JMC129" s="73"/>
      <c r="JMD129" s="73"/>
      <c r="JME129" s="74"/>
      <c r="JMF129" s="74"/>
      <c r="JMG129" s="77"/>
      <c r="JMH129" s="77"/>
      <c r="JMI129" s="11"/>
      <c r="JMO129" s="73"/>
      <c r="JMP129" s="73"/>
      <c r="JMQ129" s="73"/>
      <c r="JMR129" s="73"/>
      <c r="JMS129" s="74"/>
      <c r="JMT129" s="74"/>
      <c r="JMU129" s="77"/>
      <c r="JMV129" s="77"/>
      <c r="JMW129" s="11"/>
      <c r="JNC129" s="73"/>
      <c r="JND129" s="73"/>
      <c r="JNE129" s="73"/>
      <c r="JNF129" s="73"/>
      <c r="JNG129" s="74"/>
      <c r="JNH129" s="74"/>
      <c r="JNI129" s="77"/>
      <c r="JNJ129" s="77"/>
      <c r="JNK129" s="11"/>
      <c r="JNQ129" s="73"/>
      <c r="JNR129" s="73"/>
      <c r="JNS129" s="73"/>
      <c r="JNT129" s="73"/>
      <c r="JNU129" s="74"/>
      <c r="JNV129" s="74"/>
      <c r="JNW129" s="77"/>
      <c r="JNX129" s="77"/>
      <c r="JNY129" s="11"/>
      <c r="JOE129" s="73"/>
      <c r="JOF129" s="73"/>
      <c r="JOG129" s="73"/>
      <c r="JOH129" s="73"/>
      <c r="JOI129" s="74"/>
      <c r="JOJ129" s="74"/>
      <c r="JOK129" s="77"/>
      <c r="JOL129" s="77"/>
      <c r="JOM129" s="11"/>
      <c r="JOS129" s="73"/>
      <c r="JOT129" s="73"/>
      <c r="JOU129" s="73"/>
      <c r="JOV129" s="73"/>
      <c r="JOW129" s="74"/>
      <c r="JOX129" s="74"/>
      <c r="JOY129" s="77"/>
      <c r="JOZ129" s="77"/>
      <c r="JPA129" s="11"/>
      <c r="JPG129" s="73"/>
      <c r="JPH129" s="73"/>
      <c r="JPI129" s="73"/>
      <c r="JPJ129" s="73"/>
      <c r="JPK129" s="74"/>
      <c r="JPL129" s="74"/>
      <c r="JPM129" s="77"/>
      <c r="JPN129" s="77"/>
      <c r="JPO129" s="11"/>
      <c r="JPU129" s="73"/>
      <c r="JPV129" s="73"/>
      <c r="JPW129" s="73"/>
      <c r="JPX129" s="73"/>
      <c r="JPY129" s="74"/>
      <c r="JPZ129" s="74"/>
      <c r="JQA129" s="77"/>
      <c r="JQB129" s="77"/>
      <c r="JQC129" s="11"/>
      <c r="JQI129" s="73"/>
      <c r="JQJ129" s="73"/>
      <c r="JQK129" s="73"/>
      <c r="JQL129" s="73"/>
      <c r="JQM129" s="74"/>
      <c r="JQN129" s="74"/>
      <c r="JQO129" s="77"/>
      <c r="JQP129" s="77"/>
      <c r="JQQ129" s="11"/>
      <c r="JQW129" s="73"/>
      <c r="JQX129" s="73"/>
      <c r="JQY129" s="73"/>
      <c r="JQZ129" s="73"/>
      <c r="JRA129" s="74"/>
      <c r="JRB129" s="74"/>
      <c r="JRC129" s="77"/>
      <c r="JRD129" s="77"/>
      <c r="JRE129" s="11"/>
      <c r="JRK129" s="73"/>
      <c r="JRL129" s="73"/>
      <c r="JRM129" s="73"/>
      <c r="JRN129" s="73"/>
      <c r="JRO129" s="74"/>
      <c r="JRP129" s="74"/>
      <c r="JRQ129" s="77"/>
      <c r="JRR129" s="77"/>
      <c r="JRS129" s="11"/>
      <c r="JRY129" s="73"/>
      <c r="JRZ129" s="73"/>
      <c r="JSA129" s="73"/>
      <c r="JSB129" s="73"/>
      <c r="JSC129" s="74"/>
      <c r="JSD129" s="74"/>
      <c r="JSE129" s="77"/>
      <c r="JSF129" s="77"/>
      <c r="JSG129" s="11"/>
      <c r="JSM129" s="73"/>
      <c r="JSN129" s="73"/>
      <c r="JSO129" s="73"/>
      <c r="JSP129" s="73"/>
      <c r="JSQ129" s="74"/>
      <c r="JSR129" s="74"/>
      <c r="JSS129" s="77"/>
      <c r="JST129" s="77"/>
      <c r="JSU129" s="11"/>
      <c r="JTA129" s="73"/>
      <c r="JTB129" s="73"/>
      <c r="JTC129" s="73"/>
      <c r="JTD129" s="73"/>
      <c r="JTE129" s="74"/>
      <c r="JTF129" s="74"/>
      <c r="JTG129" s="77"/>
      <c r="JTH129" s="77"/>
      <c r="JTI129" s="11"/>
      <c r="JTO129" s="73"/>
      <c r="JTP129" s="73"/>
      <c r="JTQ129" s="73"/>
      <c r="JTR129" s="73"/>
      <c r="JTS129" s="74"/>
      <c r="JTT129" s="74"/>
      <c r="JTU129" s="77"/>
      <c r="JTV129" s="77"/>
      <c r="JTW129" s="11"/>
      <c r="JUC129" s="73"/>
      <c r="JUD129" s="73"/>
      <c r="JUE129" s="73"/>
      <c r="JUF129" s="73"/>
      <c r="JUG129" s="74"/>
      <c r="JUH129" s="74"/>
      <c r="JUI129" s="77"/>
      <c r="JUJ129" s="77"/>
      <c r="JUK129" s="11"/>
      <c r="JUQ129" s="73"/>
      <c r="JUR129" s="73"/>
      <c r="JUS129" s="73"/>
      <c r="JUT129" s="73"/>
      <c r="JUU129" s="74"/>
      <c r="JUV129" s="74"/>
      <c r="JUW129" s="77"/>
      <c r="JUX129" s="77"/>
      <c r="JUY129" s="11"/>
      <c r="JVE129" s="73"/>
      <c r="JVF129" s="73"/>
      <c r="JVG129" s="73"/>
      <c r="JVH129" s="73"/>
      <c r="JVI129" s="74"/>
      <c r="JVJ129" s="74"/>
      <c r="JVK129" s="77"/>
      <c r="JVL129" s="77"/>
      <c r="JVM129" s="11"/>
      <c r="JVS129" s="73"/>
      <c r="JVT129" s="73"/>
      <c r="JVU129" s="73"/>
      <c r="JVV129" s="73"/>
      <c r="JVW129" s="74"/>
      <c r="JVX129" s="74"/>
      <c r="JVY129" s="77"/>
      <c r="JVZ129" s="77"/>
      <c r="JWA129" s="11"/>
      <c r="JWG129" s="73"/>
      <c r="JWH129" s="73"/>
      <c r="JWI129" s="73"/>
      <c r="JWJ129" s="73"/>
      <c r="JWK129" s="74"/>
      <c r="JWL129" s="74"/>
      <c r="JWM129" s="77"/>
      <c r="JWN129" s="77"/>
      <c r="JWO129" s="11"/>
      <c r="JWU129" s="73"/>
      <c r="JWV129" s="73"/>
      <c r="JWW129" s="73"/>
      <c r="JWX129" s="73"/>
      <c r="JWY129" s="74"/>
      <c r="JWZ129" s="74"/>
      <c r="JXA129" s="77"/>
      <c r="JXB129" s="77"/>
      <c r="JXC129" s="11"/>
      <c r="JXI129" s="73"/>
      <c r="JXJ129" s="73"/>
      <c r="JXK129" s="73"/>
      <c r="JXL129" s="73"/>
      <c r="JXM129" s="74"/>
      <c r="JXN129" s="74"/>
      <c r="JXO129" s="77"/>
      <c r="JXP129" s="77"/>
      <c r="JXQ129" s="11"/>
      <c r="JXW129" s="73"/>
      <c r="JXX129" s="73"/>
      <c r="JXY129" s="73"/>
      <c r="JXZ129" s="73"/>
      <c r="JYA129" s="74"/>
      <c r="JYB129" s="74"/>
      <c r="JYC129" s="77"/>
      <c r="JYD129" s="77"/>
      <c r="JYE129" s="11"/>
      <c r="JYK129" s="73"/>
      <c r="JYL129" s="73"/>
      <c r="JYM129" s="73"/>
      <c r="JYN129" s="73"/>
      <c r="JYO129" s="74"/>
      <c r="JYP129" s="74"/>
      <c r="JYQ129" s="77"/>
      <c r="JYR129" s="77"/>
      <c r="JYS129" s="11"/>
      <c r="JYY129" s="73"/>
      <c r="JYZ129" s="73"/>
      <c r="JZA129" s="73"/>
      <c r="JZB129" s="73"/>
      <c r="JZC129" s="74"/>
      <c r="JZD129" s="74"/>
      <c r="JZE129" s="77"/>
      <c r="JZF129" s="77"/>
      <c r="JZG129" s="11"/>
      <c r="JZM129" s="73"/>
      <c r="JZN129" s="73"/>
      <c r="JZO129" s="73"/>
      <c r="JZP129" s="73"/>
      <c r="JZQ129" s="74"/>
      <c r="JZR129" s="74"/>
      <c r="JZS129" s="77"/>
      <c r="JZT129" s="77"/>
      <c r="JZU129" s="11"/>
      <c r="KAA129" s="73"/>
      <c r="KAB129" s="73"/>
      <c r="KAC129" s="73"/>
      <c r="KAD129" s="73"/>
      <c r="KAE129" s="74"/>
      <c r="KAF129" s="74"/>
      <c r="KAG129" s="77"/>
      <c r="KAH129" s="77"/>
      <c r="KAI129" s="11"/>
      <c r="KAO129" s="73"/>
      <c r="KAP129" s="73"/>
      <c r="KAQ129" s="73"/>
      <c r="KAR129" s="73"/>
      <c r="KAS129" s="74"/>
      <c r="KAT129" s="74"/>
      <c r="KAU129" s="77"/>
      <c r="KAV129" s="77"/>
      <c r="KAW129" s="11"/>
      <c r="KBC129" s="73"/>
      <c r="KBD129" s="73"/>
      <c r="KBE129" s="73"/>
      <c r="KBF129" s="73"/>
      <c r="KBG129" s="74"/>
      <c r="KBH129" s="74"/>
      <c r="KBI129" s="77"/>
      <c r="KBJ129" s="77"/>
      <c r="KBK129" s="11"/>
      <c r="KBQ129" s="73"/>
      <c r="KBR129" s="73"/>
      <c r="KBS129" s="73"/>
      <c r="KBT129" s="73"/>
      <c r="KBU129" s="74"/>
      <c r="KBV129" s="74"/>
      <c r="KBW129" s="77"/>
      <c r="KBX129" s="77"/>
      <c r="KBY129" s="11"/>
      <c r="KCE129" s="73"/>
      <c r="KCF129" s="73"/>
      <c r="KCG129" s="73"/>
      <c r="KCH129" s="73"/>
      <c r="KCI129" s="74"/>
      <c r="KCJ129" s="74"/>
      <c r="KCK129" s="77"/>
      <c r="KCL129" s="77"/>
      <c r="KCM129" s="11"/>
      <c r="KCS129" s="73"/>
      <c r="KCT129" s="73"/>
      <c r="KCU129" s="73"/>
      <c r="KCV129" s="73"/>
      <c r="KCW129" s="74"/>
      <c r="KCX129" s="74"/>
      <c r="KCY129" s="77"/>
      <c r="KCZ129" s="77"/>
      <c r="KDA129" s="11"/>
      <c r="KDG129" s="73"/>
      <c r="KDH129" s="73"/>
      <c r="KDI129" s="73"/>
      <c r="KDJ129" s="73"/>
      <c r="KDK129" s="74"/>
      <c r="KDL129" s="74"/>
      <c r="KDM129" s="77"/>
      <c r="KDN129" s="77"/>
      <c r="KDO129" s="11"/>
      <c r="KDU129" s="73"/>
      <c r="KDV129" s="73"/>
      <c r="KDW129" s="73"/>
      <c r="KDX129" s="73"/>
      <c r="KDY129" s="74"/>
      <c r="KDZ129" s="74"/>
      <c r="KEA129" s="77"/>
      <c r="KEB129" s="77"/>
      <c r="KEC129" s="11"/>
      <c r="KEI129" s="73"/>
      <c r="KEJ129" s="73"/>
      <c r="KEK129" s="73"/>
      <c r="KEL129" s="73"/>
      <c r="KEM129" s="74"/>
      <c r="KEN129" s="74"/>
      <c r="KEO129" s="77"/>
      <c r="KEP129" s="77"/>
      <c r="KEQ129" s="11"/>
      <c r="KEW129" s="73"/>
      <c r="KEX129" s="73"/>
      <c r="KEY129" s="73"/>
      <c r="KEZ129" s="73"/>
      <c r="KFA129" s="74"/>
      <c r="KFB129" s="74"/>
      <c r="KFC129" s="77"/>
      <c r="KFD129" s="77"/>
      <c r="KFE129" s="11"/>
      <c r="KFK129" s="73"/>
      <c r="KFL129" s="73"/>
      <c r="KFM129" s="73"/>
      <c r="KFN129" s="73"/>
      <c r="KFO129" s="74"/>
      <c r="KFP129" s="74"/>
      <c r="KFQ129" s="77"/>
      <c r="KFR129" s="77"/>
      <c r="KFS129" s="11"/>
      <c r="KFY129" s="73"/>
      <c r="KFZ129" s="73"/>
      <c r="KGA129" s="73"/>
      <c r="KGB129" s="73"/>
      <c r="KGC129" s="74"/>
      <c r="KGD129" s="74"/>
      <c r="KGE129" s="77"/>
      <c r="KGF129" s="77"/>
      <c r="KGG129" s="11"/>
      <c r="KGM129" s="73"/>
      <c r="KGN129" s="73"/>
      <c r="KGO129" s="73"/>
      <c r="KGP129" s="73"/>
      <c r="KGQ129" s="74"/>
      <c r="KGR129" s="74"/>
      <c r="KGS129" s="77"/>
      <c r="KGT129" s="77"/>
      <c r="KGU129" s="11"/>
      <c r="KHA129" s="73"/>
      <c r="KHB129" s="73"/>
      <c r="KHC129" s="73"/>
      <c r="KHD129" s="73"/>
      <c r="KHE129" s="74"/>
      <c r="KHF129" s="74"/>
      <c r="KHG129" s="77"/>
      <c r="KHH129" s="77"/>
      <c r="KHI129" s="11"/>
      <c r="KHO129" s="73"/>
      <c r="KHP129" s="73"/>
      <c r="KHQ129" s="73"/>
      <c r="KHR129" s="73"/>
      <c r="KHS129" s="74"/>
      <c r="KHT129" s="74"/>
      <c r="KHU129" s="77"/>
      <c r="KHV129" s="77"/>
      <c r="KHW129" s="11"/>
      <c r="KIC129" s="73"/>
      <c r="KID129" s="73"/>
      <c r="KIE129" s="73"/>
      <c r="KIF129" s="73"/>
      <c r="KIG129" s="74"/>
      <c r="KIH129" s="74"/>
      <c r="KII129" s="77"/>
      <c r="KIJ129" s="77"/>
      <c r="KIK129" s="11"/>
      <c r="KIQ129" s="73"/>
      <c r="KIR129" s="73"/>
      <c r="KIS129" s="73"/>
      <c r="KIT129" s="73"/>
      <c r="KIU129" s="74"/>
      <c r="KIV129" s="74"/>
      <c r="KIW129" s="77"/>
      <c r="KIX129" s="77"/>
      <c r="KIY129" s="11"/>
      <c r="KJE129" s="73"/>
      <c r="KJF129" s="73"/>
      <c r="KJG129" s="73"/>
      <c r="KJH129" s="73"/>
      <c r="KJI129" s="74"/>
      <c r="KJJ129" s="74"/>
      <c r="KJK129" s="77"/>
      <c r="KJL129" s="77"/>
      <c r="KJM129" s="11"/>
      <c r="KJS129" s="73"/>
      <c r="KJT129" s="73"/>
      <c r="KJU129" s="73"/>
      <c r="KJV129" s="73"/>
      <c r="KJW129" s="74"/>
      <c r="KJX129" s="74"/>
      <c r="KJY129" s="77"/>
      <c r="KJZ129" s="77"/>
      <c r="KKA129" s="11"/>
      <c r="KKG129" s="73"/>
      <c r="KKH129" s="73"/>
      <c r="KKI129" s="73"/>
      <c r="KKJ129" s="73"/>
      <c r="KKK129" s="74"/>
      <c r="KKL129" s="74"/>
      <c r="KKM129" s="77"/>
      <c r="KKN129" s="77"/>
      <c r="KKO129" s="11"/>
      <c r="KKU129" s="73"/>
      <c r="KKV129" s="73"/>
      <c r="KKW129" s="73"/>
      <c r="KKX129" s="73"/>
      <c r="KKY129" s="74"/>
      <c r="KKZ129" s="74"/>
      <c r="KLA129" s="77"/>
      <c r="KLB129" s="77"/>
      <c r="KLC129" s="11"/>
      <c r="KLI129" s="73"/>
      <c r="KLJ129" s="73"/>
      <c r="KLK129" s="73"/>
      <c r="KLL129" s="73"/>
      <c r="KLM129" s="74"/>
      <c r="KLN129" s="74"/>
      <c r="KLO129" s="77"/>
      <c r="KLP129" s="77"/>
      <c r="KLQ129" s="11"/>
      <c r="KLW129" s="73"/>
      <c r="KLX129" s="73"/>
      <c r="KLY129" s="73"/>
      <c r="KLZ129" s="73"/>
      <c r="KMA129" s="74"/>
      <c r="KMB129" s="74"/>
      <c r="KMC129" s="77"/>
      <c r="KMD129" s="77"/>
      <c r="KME129" s="11"/>
      <c r="KMK129" s="73"/>
      <c r="KML129" s="73"/>
      <c r="KMM129" s="73"/>
      <c r="KMN129" s="73"/>
      <c r="KMO129" s="74"/>
      <c r="KMP129" s="74"/>
      <c r="KMQ129" s="77"/>
      <c r="KMR129" s="77"/>
      <c r="KMS129" s="11"/>
      <c r="KMY129" s="73"/>
      <c r="KMZ129" s="73"/>
      <c r="KNA129" s="73"/>
      <c r="KNB129" s="73"/>
      <c r="KNC129" s="74"/>
      <c r="KND129" s="74"/>
      <c r="KNE129" s="77"/>
      <c r="KNF129" s="77"/>
      <c r="KNG129" s="11"/>
      <c r="KNM129" s="73"/>
      <c r="KNN129" s="73"/>
      <c r="KNO129" s="73"/>
      <c r="KNP129" s="73"/>
      <c r="KNQ129" s="74"/>
      <c r="KNR129" s="74"/>
      <c r="KNS129" s="77"/>
      <c r="KNT129" s="77"/>
      <c r="KNU129" s="11"/>
      <c r="KOA129" s="73"/>
      <c r="KOB129" s="73"/>
      <c r="KOC129" s="73"/>
      <c r="KOD129" s="73"/>
      <c r="KOE129" s="74"/>
      <c r="KOF129" s="74"/>
      <c r="KOG129" s="77"/>
      <c r="KOH129" s="77"/>
      <c r="KOI129" s="11"/>
      <c r="KOO129" s="73"/>
      <c r="KOP129" s="73"/>
      <c r="KOQ129" s="73"/>
      <c r="KOR129" s="73"/>
      <c r="KOS129" s="74"/>
      <c r="KOT129" s="74"/>
      <c r="KOU129" s="77"/>
      <c r="KOV129" s="77"/>
      <c r="KOW129" s="11"/>
      <c r="KPC129" s="73"/>
      <c r="KPD129" s="73"/>
      <c r="KPE129" s="73"/>
      <c r="KPF129" s="73"/>
      <c r="KPG129" s="74"/>
      <c r="KPH129" s="74"/>
      <c r="KPI129" s="77"/>
      <c r="KPJ129" s="77"/>
      <c r="KPK129" s="11"/>
      <c r="KPQ129" s="73"/>
      <c r="KPR129" s="73"/>
      <c r="KPS129" s="73"/>
      <c r="KPT129" s="73"/>
      <c r="KPU129" s="74"/>
      <c r="KPV129" s="74"/>
      <c r="KPW129" s="77"/>
      <c r="KPX129" s="77"/>
      <c r="KPY129" s="11"/>
      <c r="KQE129" s="73"/>
      <c r="KQF129" s="73"/>
      <c r="KQG129" s="73"/>
      <c r="KQH129" s="73"/>
      <c r="KQI129" s="74"/>
      <c r="KQJ129" s="74"/>
      <c r="KQK129" s="77"/>
      <c r="KQL129" s="77"/>
      <c r="KQM129" s="11"/>
      <c r="KQS129" s="73"/>
      <c r="KQT129" s="73"/>
      <c r="KQU129" s="73"/>
      <c r="KQV129" s="73"/>
      <c r="KQW129" s="74"/>
      <c r="KQX129" s="74"/>
      <c r="KQY129" s="77"/>
      <c r="KQZ129" s="77"/>
      <c r="KRA129" s="11"/>
      <c r="KRG129" s="73"/>
      <c r="KRH129" s="73"/>
      <c r="KRI129" s="73"/>
      <c r="KRJ129" s="73"/>
      <c r="KRK129" s="74"/>
      <c r="KRL129" s="74"/>
      <c r="KRM129" s="77"/>
      <c r="KRN129" s="77"/>
      <c r="KRO129" s="11"/>
      <c r="KRU129" s="73"/>
      <c r="KRV129" s="73"/>
      <c r="KRW129" s="73"/>
      <c r="KRX129" s="73"/>
      <c r="KRY129" s="74"/>
      <c r="KRZ129" s="74"/>
      <c r="KSA129" s="77"/>
      <c r="KSB129" s="77"/>
      <c r="KSC129" s="11"/>
      <c r="KSI129" s="73"/>
      <c r="KSJ129" s="73"/>
      <c r="KSK129" s="73"/>
      <c r="KSL129" s="73"/>
      <c r="KSM129" s="74"/>
      <c r="KSN129" s="74"/>
      <c r="KSO129" s="77"/>
      <c r="KSP129" s="77"/>
      <c r="KSQ129" s="11"/>
      <c r="KSW129" s="73"/>
      <c r="KSX129" s="73"/>
      <c r="KSY129" s="73"/>
      <c r="KSZ129" s="73"/>
      <c r="KTA129" s="74"/>
      <c r="KTB129" s="74"/>
      <c r="KTC129" s="77"/>
      <c r="KTD129" s="77"/>
      <c r="KTE129" s="11"/>
      <c r="KTK129" s="73"/>
      <c r="KTL129" s="73"/>
      <c r="KTM129" s="73"/>
      <c r="KTN129" s="73"/>
      <c r="KTO129" s="74"/>
      <c r="KTP129" s="74"/>
      <c r="KTQ129" s="77"/>
      <c r="KTR129" s="77"/>
      <c r="KTS129" s="11"/>
      <c r="KTY129" s="73"/>
      <c r="KTZ129" s="73"/>
      <c r="KUA129" s="73"/>
      <c r="KUB129" s="73"/>
      <c r="KUC129" s="74"/>
      <c r="KUD129" s="74"/>
      <c r="KUE129" s="77"/>
      <c r="KUF129" s="77"/>
      <c r="KUG129" s="11"/>
      <c r="KUM129" s="73"/>
      <c r="KUN129" s="73"/>
      <c r="KUO129" s="73"/>
      <c r="KUP129" s="73"/>
      <c r="KUQ129" s="74"/>
      <c r="KUR129" s="74"/>
      <c r="KUS129" s="77"/>
      <c r="KUT129" s="77"/>
      <c r="KUU129" s="11"/>
      <c r="KVA129" s="73"/>
      <c r="KVB129" s="73"/>
      <c r="KVC129" s="73"/>
      <c r="KVD129" s="73"/>
      <c r="KVE129" s="74"/>
      <c r="KVF129" s="74"/>
      <c r="KVG129" s="77"/>
      <c r="KVH129" s="77"/>
      <c r="KVI129" s="11"/>
      <c r="KVO129" s="73"/>
      <c r="KVP129" s="73"/>
      <c r="KVQ129" s="73"/>
      <c r="KVR129" s="73"/>
      <c r="KVS129" s="74"/>
      <c r="KVT129" s="74"/>
      <c r="KVU129" s="77"/>
      <c r="KVV129" s="77"/>
      <c r="KVW129" s="11"/>
      <c r="KWC129" s="73"/>
      <c r="KWD129" s="73"/>
      <c r="KWE129" s="73"/>
      <c r="KWF129" s="73"/>
      <c r="KWG129" s="74"/>
      <c r="KWH129" s="74"/>
      <c r="KWI129" s="77"/>
      <c r="KWJ129" s="77"/>
      <c r="KWK129" s="11"/>
      <c r="KWQ129" s="73"/>
      <c r="KWR129" s="73"/>
      <c r="KWS129" s="73"/>
      <c r="KWT129" s="73"/>
      <c r="KWU129" s="74"/>
      <c r="KWV129" s="74"/>
      <c r="KWW129" s="77"/>
      <c r="KWX129" s="77"/>
      <c r="KWY129" s="11"/>
      <c r="KXE129" s="73"/>
      <c r="KXF129" s="73"/>
      <c r="KXG129" s="73"/>
      <c r="KXH129" s="73"/>
      <c r="KXI129" s="74"/>
      <c r="KXJ129" s="74"/>
      <c r="KXK129" s="77"/>
      <c r="KXL129" s="77"/>
      <c r="KXM129" s="11"/>
      <c r="KXS129" s="73"/>
      <c r="KXT129" s="73"/>
      <c r="KXU129" s="73"/>
      <c r="KXV129" s="73"/>
      <c r="KXW129" s="74"/>
      <c r="KXX129" s="74"/>
      <c r="KXY129" s="77"/>
      <c r="KXZ129" s="77"/>
      <c r="KYA129" s="11"/>
      <c r="KYG129" s="73"/>
      <c r="KYH129" s="73"/>
      <c r="KYI129" s="73"/>
      <c r="KYJ129" s="73"/>
      <c r="KYK129" s="74"/>
      <c r="KYL129" s="74"/>
      <c r="KYM129" s="77"/>
      <c r="KYN129" s="77"/>
      <c r="KYO129" s="11"/>
      <c r="KYU129" s="73"/>
      <c r="KYV129" s="73"/>
      <c r="KYW129" s="73"/>
      <c r="KYX129" s="73"/>
      <c r="KYY129" s="74"/>
      <c r="KYZ129" s="74"/>
      <c r="KZA129" s="77"/>
      <c r="KZB129" s="77"/>
      <c r="KZC129" s="11"/>
      <c r="KZI129" s="73"/>
      <c r="KZJ129" s="73"/>
      <c r="KZK129" s="73"/>
      <c r="KZL129" s="73"/>
      <c r="KZM129" s="74"/>
      <c r="KZN129" s="74"/>
      <c r="KZO129" s="77"/>
      <c r="KZP129" s="77"/>
      <c r="KZQ129" s="11"/>
      <c r="KZW129" s="73"/>
      <c r="KZX129" s="73"/>
      <c r="KZY129" s="73"/>
      <c r="KZZ129" s="73"/>
      <c r="LAA129" s="74"/>
      <c r="LAB129" s="74"/>
      <c r="LAC129" s="77"/>
      <c r="LAD129" s="77"/>
      <c r="LAE129" s="11"/>
      <c r="LAK129" s="73"/>
      <c r="LAL129" s="73"/>
      <c r="LAM129" s="73"/>
      <c r="LAN129" s="73"/>
      <c r="LAO129" s="74"/>
      <c r="LAP129" s="74"/>
      <c r="LAQ129" s="77"/>
      <c r="LAR129" s="77"/>
      <c r="LAS129" s="11"/>
      <c r="LAY129" s="73"/>
      <c r="LAZ129" s="73"/>
      <c r="LBA129" s="73"/>
      <c r="LBB129" s="73"/>
      <c r="LBC129" s="74"/>
      <c r="LBD129" s="74"/>
      <c r="LBE129" s="77"/>
      <c r="LBF129" s="77"/>
      <c r="LBG129" s="11"/>
      <c r="LBM129" s="73"/>
      <c r="LBN129" s="73"/>
      <c r="LBO129" s="73"/>
      <c r="LBP129" s="73"/>
      <c r="LBQ129" s="74"/>
      <c r="LBR129" s="74"/>
      <c r="LBS129" s="77"/>
      <c r="LBT129" s="77"/>
      <c r="LBU129" s="11"/>
      <c r="LCA129" s="73"/>
      <c r="LCB129" s="73"/>
      <c r="LCC129" s="73"/>
      <c r="LCD129" s="73"/>
      <c r="LCE129" s="74"/>
      <c r="LCF129" s="74"/>
      <c r="LCG129" s="77"/>
      <c r="LCH129" s="77"/>
      <c r="LCI129" s="11"/>
      <c r="LCO129" s="73"/>
      <c r="LCP129" s="73"/>
      <c r="LCQ129" s="73"/>
      <c r="LCR129" s="73"/>
      <c r="LCS129" s="74"/>
      <c r="LCT129" s="74"/>
      <c r="LCU129" s="77"/>
      <c r="LCV129" s="77"/>
      <c r="LCW129" s="11"/>
      <c r="LDC129" s="73"/>
      <c r="LDD129" s="73"/>
      <c r="LDE129" s="73"/>
      <c r="LDF129" s="73"/>
      <c r="LDG129" s="74"/>
      <c r="LDH129" s="74"/>
      <c r="LDI129" s="77"/>
      <c r="LDJ129" s="77"/>
      <c r="LDK129" s="11"/>
      <c r="LDQ129" s="73"/>
      <c r="LDR129" s="73"/>
      <c r="LDS129" s="73"/>
      <c r="LDT129" s="73"/>
      <c r="LDU129" s="74"/>
      <c r="LDV129" s="74"/>
      <c r="LDW129" s="77"/>
      <c r="LDX129" s="77"/>
      <c r="LDY129" s="11"/>
      <c r="LEE129" s="73"/>
      <c r="LEF129" s="73"/>
      <c r="LEG129" s="73"/>
      <c r="LEH129" s="73"/>
      <c r="LEI129" s="74"/>
      <c r="LEJ129" s="74"/>
      <c r="LEK129" s="77"/>
      <c r="LEL129" s="77"/>
      <c r="LEM129" s="11"/>
      <c r="LES129" s="73"/>
      <c r="LET129" s="73"/>
      <c r="LEU129" s="73"/>
      <c r="LEV129" s="73"/>
      <c r="LEW129" s="74"/>
      <c r="LEX129" s="74"/>
      <c r="LEY129" s="77"/>
      <c r="LEZ129" s="77"/>
      <c r="LFA129" s="11"/>
      <c r="LFG129" s="73"/>
      <c r="LFH129" s="73"/>
      <c r="LFI129" s="73"/>
      <c r="LFJ129" s="73"/>
      <c r="LFK129" s="74"/>
      <c r="LFL129" s="74"/>
      <c r="LFM129" s="77"/>
      <c r="LFN129" s="77"/>
      <c r="LFO129" s="11"/>
      <c r="LFU129" s="73"/>
      <c r="LFV129" s="73"/>
      <c r="LFW129" s="73"/>
      <c r="LFX129" s="73"/>
      <c r="LFY129" s="74"/>
      <c r="LFZ129" s="74"/>
      <c r="LGA129" s="77"/>
      <c r="LGB129" s="77"/>
      <c r="LGC129" s="11"/>
      <c r="LGI129" s="73"/>
      <c r="LGJ129" s="73"/>
      <c r="LGK129" s="73"/>
      <c r="LGL129" s="73"/>
      <c r="LGM129" s="74"/>
      <c r="LGN129" s="74"/>
      <c r="LGO129" s="77"/>
      <c r="LGP129" s="77"/>
      <c r="LGQ129" s="11"/>
      <c r="LGW129" s="73"/>
      <c r="LGX129" s="73"/>
      <c r="LGY129" s="73"/>
      <c r="LGZ129" s="73"/>
      <c r="LHA129" s="74"/>
      <c r="LHB129" s="74"/>
      <c r="LHC129" s="77"/>
      <c r="LHD129" s="77"/>
      <c r="LHE129" s="11"/>
      <c r="LHK129" s="73"/>
      <c r="LHL129" s="73"/>
      <c r="LHM129" s="73"/>
      <c r="LHN129" s="73"/>
      <c r="LHO129" s="74"/>
      <c r="LHP129" s="74"/>
      <c r="LHQ129" s="77"/>
      <c r="LHR129" s="77"/>
      <c r="LHS129" s="11"/>
      <c r="LHY129" s="73"/>
      <c r="LHZ129" s="73"/>
      <c r="LIA129" s="73"/>
      <c r="LIB129" s="73"/>
      <c r="LIC129" s="74"/>
      <c r="LID129" s="74"/>
      <c r="LIE129" s="77"/>
      <c r="LIF129" s="77"/>
      <c r="LIG129" s="11"/>
      <c r="LIM129" s="73"/>
      <c r="LIN129" s="73"/>
      <c r="LIO129" s="73"/>
      <c r="LIP129" s="73"/>
      <c r="LIQ129" s="74"/>
      <c r="LIR129" s="74"/>
      <c r="LIS129" s="77"/>
      <c r="LIT129" s="77"/>
      <c r="LIU129" s="11"/>
      <c r="LJA129" s="73"/>
      <c r="LJB129" s="73"/>
      <c r="LJC129" s="73"/>
      <c r="LJD129" s="73"/>
      <c r="LJE129" s="74"/>
      <c r="LJF129" s="74"/>
      <c r="LJG129" s="77"/>
      <c r="LJH129" s="77"/>
      <c r="LJI129" s="11"/>
      <c r="LJO129" s="73"/>
      <c r="LJP129" s="73"/>
      <c r="LJQ129" s="73"/>
      <c r="LJR129" s="73"/>
      <c r="LJS129" s="74"/>
      <c r="LJT129" s="74"/>
      <c r="LJU129" s="77"/>
      <c r="LJV129" s="77"/>
      <c r="LJW129" s="11"/>
      <c r="LKC129" s="73"/>
      <c r="LKD129" s="73"/>
      <c r="LKE129" s="73"/>
      <c r="LKF129" s="73"/>
      <c r="LKG129" s="74"/>
      <c r="LKH129" s="74"/>
      <c r="LKI129" s="77"/>
      <c r="LKJ129" s="77"/>
      <c r="LKK129" s="11"/>
      <c r="LKQ129" s="73"/>
      <c r="LKR129" s="73"/>
      <c r="LKS129" s="73"/>
      <c r="LKT129" s="73"/>
      <c r="LKU129" s="74"/>
      <c r="LKV129" s="74"/>
      <c r="LKW129" s="77"/>
      <c r="LKX129" s="77"/>
      <c r="LKY129" s="11"/>
      <c r="LLE129" s="73"/>
      <c r="LLF129" s="73"/>
      <c r="LLG129" s="73"/>
      <c r="LLH129" s="73"/>
      <c r="LLI129" s="74"/>
      <c r="LLJ129" s="74"/>
      <c r="LLK129" s="77"/>
      <c r="LLL129" s="77"/>
      <c r="LLM129" s="11"/>
      <c r="LLS129" s="73"/>
      <c r="LLT129" s="73"/>
      <c r="LLU129" s="73"/>
      <c r="LLV129" s="73"/>
      <c r="LLW129" s="74"/>
      <c r="LLX129" s="74"/>
      <c r="LLY129" s="77"/>
      <c r="LLZ129" s="77"/>
      <c r="LMA129" s="11"/>
      <c r="LMG129" s="73"/>
      <c r="LMH129" s="73"/>
      <c r="LMI129" s="73"/>
      <c r="LMJ129" s="73"/>
      <c r="LMK129" s="74"/>
      <c r="LML129" s="74"/>
      <c r="LMM129" s="77"/>
      <c r="LMN129" s="77"/>
      <c r="LMO129" s="11"/>
      <c r="LMU129" s="73"/>
      <c r="LMV129" s="73"/>
      <c r="LMW129" s="73"/>
      <c r="LMX129" s="73"/>
      <c r="LMY129" s="74"/>
      <c r="LMZ129" s="74"/>
      <c r="LNA129" s="77"/>
      <c r="LNB129" s="77"/>
      <c r="LNC129" s="11"/>
      <c r="LNI129" s="73"/>
      <c r="LNJ129" s="73"/>
      <c r="LNK129" s="73"/>
      <c r="LNL129" s="73"/>
      <c r="LNM129" s="74"/>
      <c r="LNN129" s="74"/>
      <c r="LNO129" s="77"/>
      <c r="LNP129" s="77"/>
      <c r="LNQ129" s="11"/>
      <c r="LNW129" s="73"/>
      <c r="LNX129" s="73"/>
      <c r="LNY129" s="73"/>
      <c r="LNZ129" s="73"/>
      <c r="LOA129" s="74"/>
      <c r="LOB129" s="74"/>
      <c r="LOC129" s="77"/>
      <c r="LOD129" s="77"/>
      <c r="LOE129" s="11"/>
      <c r="LOK129" s="73"/>
      <c r="LOL129" s="73"/>
      <c r="LOM129" s="73"/>
      <c r="LON129" s="73"/>
      <c r="LOO129" s="74"/>
      <c r="LOP129" s="74"/>
      <c r="LOQ129" s="77"/>
      <c r="LOR129" s="77"/>
      <c r="LOS129" s="11"/>
      <c r="LOY129" s="73"/>
      <c r="LOZ129" s="73"/>
      <c r="LPA129" s="73"/>
      <c r="LPB129" s="73"/>
      <c r="LPC129" s="74"/>
      <c r="LPD129" s="74"/>
      <c r="LPE129" s="77"/>
      <c r="LPF129" s="77"/>
      <c r="LPG129" s="11"/>
      <c r="LPM129" s="73"/>
      <c r="LPN129" s="73"/>
      <c r="LPO129" s="73"/>
      <c r="LPP129" s="73"/>
      <c r="LPQ129" s="74"/>
      <c r="LPR129" s="74"/>
      <c r="LPS129" s="77"/>
      <c r="LPT129" s="77"/>
      <c r="LPU129" s="11"/>
      <c r="LQA129" s="73"/>
      <c r="LQB129" s="73"/>
      <c r="LQC129" s="73"/>
      <c r="LQD129" s="73"/>
      <c r="LQE129" s="74"/>
      <c r="LQF129" s="74"/>
      <c r="LQG129" s="77"/>
      <c r="LQH129" s="77"/>
      <c r="LQI129" s="11"/>
      <c r="LQO129" s="73"/>
      <c r="LQP129" s="73"/>
      <c r="LQQ129" s="73"/>
      <c r="LQR129" s="73"/>
      <c r="LQS129" s="74"/>
      <c r="LQT129" s="74"/>
      <c r="LQU129" s="77"/>
      <c r="LQV129" s="77"/>
      <c r="LQW129" s="11"/>
      <c r="LRC129" s="73"/>
      <c r="LRD129" s="73"/>
      <c r="LRE129" s="73"/>
      <c r="LRF129" s="73"/>
      <c r="LRG129" s="74"/>
      <c r="LRH129" s="74"/>
      <c r="LRI129" s="77"/>
      <c r="LRJ129" s="77"/>
      <c r="LRK129" s="11"/>
      <c r="LRQ129" s="73"/>
      <c r="LRR129" s="73"/>
      <c r="LRS129" s="73"/>
      <c r="LRT129" s="73"/>
      <c r="LRU129" s="74"/>
      <c r="LRV129" s="74"/>
      <c r="LRW129" s="77"/>
      <c r="LRX129" s="77"/>
      <c r="LRY129" s="11"/>
      <c r="LSE129" s="73"/>
      <c r="LSF129" s="73"/>
      <c r="LSG129" s="73"/>
      <c r="LSH129" s="73"/>
      <c r="LSI129" s="74"/>
      <c r="LSJ129" s="74"/>
      <c r="LSK129" s="77"/>
      <c r="LSL129" s="77"/>
      <c r="LSM129" s="11"/>
      <c r="LSS129" s="73"/>
      <c r="LST129" s="73"/>
      <c r="LSU129" s="73"/>
      <c r="LSV129" s="73"/>
      <c r="LSW129" s="74"/>
      <c r="LSX129" s="74"/>
      <c r="LSY129" s="77"/>
      <c r="LSZ129" s="77"/>
      <c r="LTA129" s="11"/>
      <c r="LTG129" s="73"/>
      <c r="LTH129" s="73"/>
      <c r="LTI129" s="73"/>
      <c r="LTJ129" s="73"/>
      <c r="LTK129" s="74"/>
      <c r="LTL129" s="74"/>
      <c r="LTM129" s="77"/>
      <c r="LTN129" s="77"/>
      <c r="LTO129" s="11"/>
      <c r="LTU129" s="73"/>
      <c r="LTV129" s="73"/>
      <c r="LTW129" s="73"/>
      <c r="LTX129" s="73"/>
      <c r="LTY129" s="74"/>
      <c r="LTZ129" s="74"/>
      <c r="LUA129" s="77"/>
      <c r="LUB129" s="77"/>
      <c r="LUC129" s="11"/>
      <c r="LUI129" s="73"/>
      <c r="LUJ129" s="73"/>
      <c r="LUK129" s="73"/>
      <c r="LUL129" s="73"/>
      <c r="LUM129" s="74"/>
      <c r="LUN129" s="74"/>
      <c r="LUO129" s="77"/>
      <c r="LUP129" s="77"/>
      <c r="LUQ129" s="11"/>
      <c r="LUW129" s="73"/>
      <c r="LUX129" s="73"/>
      <c r="LUY129" s="73"/>
      <c r="LUZ129" s="73"/>
      <c r="LVA129" s="74"/>
      <c r="LVB129" s="74"/>
      <c r="LVC129" s="77"/>
      <c r="LVD129" s="77"/>
      <c r="LVE129" s="11"/>
      <c r="LVK129" s="73"/>
      <c r="LVL129" s="73"/>
      <c r="LVM129" s="73"/>
      <c r="LVN129" s="73"/>
      <c r="LVO129" s="74"/>
      <c r="LVP129" s="74"/>
      <c r="LVQ129" s="77"/>
      <c r="LVR129" s="77"/>
      <c r="LVS129" s="11"/>
      <c r="LVY129" s="73"/>
      <c r="LVZ129" s="73"/>
      <c r="LWA129" s="73"/>
      <c r="LWB129" s="73"/>
      <c r="LWC129" s="74"/>
      <c r="LWD129" s="74"/>
      <c r="LWE129" s="77"/>
      <c r="LWF129" s="77"/>
      <c r="LWG129" s="11"/>
      <c r="LWM129" s="73"/>
      <c r="LWN129" s="73"/>
      <c r="LWO129" s="73"/>
      <c r="LWP129" s="73"/>
      <c r="LWQ129" s="74"/>
      <c r="LWR129" s="74"/>
      <c r="LWS129" s="77"/>
      <c r="LWT129" s="77"/>
      <c r="LWU129" s="11"/>
      <c r="LXA129" s="73"/>
      <c r="LXB129" s="73"/>
      <c r="LXC129" s="73"/>
      <c r="LXD129" s="73"/>
      <c r="LXE129" s="74"/>
      <c r="LXF129" s="74"/>
      <c r="LXG129" s="77"/>
      <c r="LXH129" s="77"/>
      <c r="LXI129" s="11"/>
      <c r="LXO129" s="73"/>
      <c r="LXP129" s="73"/>
      <c r="LXQ129" s="73"/>
      <c r="LXR129" s="73"/>
      <c r="LXS129" s="74"/>
      <c r="LXT129" s="74"/>
      <c r="LXU129" s="77"/>
      <c r="LXV129" s="77"/>
      <c r="LXW129" s="11"/>
      <c r="LYC129" s="73"/>
      <c r="LYD129" s="73"/>
      <c r="LYE129" s="73"/>
      <c r="LYF129" s="73"/>
      <c r="LYG129" s="74"/>
      <c r="LYH129" s="74"/>
      <c r="LYI129" s="77"/>
      <c r="LYJ129" s="77"/>
      <c r="LYK129" s="11"/>
      <c r="LYQ129" s="73"/>
      <c r="LYR129" s="73"/>
      <c r="LYS129" s="73"/>
      <c r="LYT129" s="73"/>
      <c r="LYU129" s="74"/>
      <c r="LYV129" s="74"/>
      <c r="LYW129" s="77"/>
      <c r="LYX129" s="77"/>
      <c r="LYY129" s="11"/>
      <c r="LZE129" s="73"/>
      <c r="LZF129" s="73"/>
      <c r="LZG129" s="73"/>
      <c r="LZH129" s="73"/>
      <c r="LZI129" s="74"/>
      <c r="LZJ129" s="74"/>
      <c r="LZK129" s="77"/>
      <c r="LZL129" s="77"/>
      <c r="LZM129" s="11"/>
      <c r="LZS129" s="73"/>
      <c r="LZT129" s="73"/>
      <c r="LZU129" s="73"/>
      <c r="LZV129" s="73"/>
      <c r="LZW129" s="74"/>
      <c r="LZX129" s="74"/>
      <c r="LZY129" s="77"/>
      <c r="LZZ129" s="77"/>
      <c r="MAA129" s="11"/>
      <c r="MAG129" s="73"/>
      <c r="MAH129" s="73"/>
      <c r="MAI129" s="73"/>
      <c r="MAJ129" s="73"/>
      <c r="MAK129" s="74"/>
      <c r="MAL129" s="74"/>
      <c r="MAM129" s="77"/>
      <c r="MAN129" s="77"/>
      <c r="MAO129" s="11"/>
      <c r="MAU129" s="73"/>
      <c r="MAV129" s="73"/>
      <c r="MAW129" s="73"/>
      <c r="MAX129" s="73"/>
      <c r="MAY129" s="74"/>
      <c r="MAZ129" s="74"/>
      <c r="MBA129" s="77"/>
      <c r="MBB129" s="77"/>
      <c r="MBC129" s="11"/>
      <c r="MBI129" s="73"/>
      <c r="MBJ129" s="73"/>
      <c r="MBK129" s="73"/>
      <c r="MBL129" s="73"/>
      <c r="MBM129" s="74"/>
      <c r="MBN129" s="74"/>
      <c r="MBO129" s="77"/>
      <c r="MBP129" s="77"/>
      <c r="MBQ129" s="11"/>
      <c r="MBW129" s="73"/>
      <c r="MBX129" s="73"/>
      <c r="MBY129" s="73"/>
      <c r="MBZ129" s="73"/>
      <c r="MCA129" s="74"/>
      <c r="MCB129" s="74"/>
      <c r="MCC129" s="77"/>
      <c r="MCD129" s="77"/>
      <c r="MCE129" s="11"/>
      <c r="MCK129" s="73"/>
      <c r="MCL129" s="73"/>
      <c r="MCM129" s="73"/>
      <c r="MCN129" s="73"/>
      <c r="MCO129" s="74"/>
      <c r="MCP129" s="74"/>
      <c r="MCQ129" s="77"/>
      <c r="MCR129" s="77"/>
      <c r="MCS129" s="11"/>
      <c r="MCY129" s="73"/>
      <c r="MCZ129" s="73"/>
      <c r="MDA129" s="73"/>
      <c r="MDB129" s="73"/>
      <c r="MDC129" s="74"/>
      <c r="MDD129" s="74"/>
      <c r="MDE129" s="77"/>
      <c r="MDF129" s="77"/>
      <c r="MDG129" s="11"/>
      <c r="MDM129" s="73"/>
      <c r="MDN129" s="73"/>
      <c r="MDO129" s="73"/>
      <c r="MDP129" s="73"/>
      <c r="MDQ129" s="74"/>
      <c r="MDR129" s="74"/>
      <c r="MDS129" s="77"/>
      <c r="MDT129" s="77"/>
      <c r="MDU129" s="11"/>
      <c r="MEA129" s="73"/>
      <c r="MEB129" s="73"/>
      <c r="MEC129" s="73"/>
      <c r="MED129" s="73"/>
      <c r="MEE129" s="74"/>
      <c r="MEF129" s="74"/>
      <c r="MEG129" s="77"/>
      <c r="MEH129" s="77"/>
      <c r="MEI129" s="11"/>
      <c r="MEO129" s="73"/>
      <c r="MEP129" s="73"/>
      <c r="MEQ129" s="73"/>
      <c r="MER129" s="73"/>
      <c r="MES129" s="74"/>
      <c r="MET129" s="74"/>
      <c r="MEU129" s="77"/>
      <c r="MEV129" s="77"/>
      <c r="MEW129" s="11"/>
      <c r="MFC129" s="73"/>
      <c r="MFD129" s="73"/>
      <c r="MFE129" s="73"/>
      <c r="MFF129" s="73"/>
      <c r="MFG129" s="74"/>
      <c r="MFH129" s="74"/>
      <c r="MFI129" s="77"/>
      <c r="MFJ129" s="77"/>
      <c r="MFK129" s="11"/>
      <c r="MFQ129" s="73"/>
      <c r="MFR129" s="73"/>
      <c r="MFS129" s="73"/>
      <c r="MFT129" s="73"/>
      <c r="MFU129" s="74"/>
      <c r="MFV129" s="74"/>
      <c r="MFW129" s="77"/>
      <c r="MFX129" s="77"/>
      <c r="MFY129" s="11"/>
      <c r="MGE129" s="73"/>
      <c r="MGF129" s="73"/>
      <c r="MGG129" s="73"/>
      <c r="MGH129" s="73"/>
      <c r="MGI129" s="74"/>
      <c r="MGJ129" s="74"/>
      <c r="MGK129" s="77"/>
      <c r="MGL129" s="77"/>
      <c r="MGM129" s="11"/>
      <c r="MGS129" s="73"/>
      <c r="MGT129" s="73"/>
      <c r="MGU129" s="73"/>
      <c r="MGV129" s="73"/>
      <c r="MGW129" s="74"/>
      <c r="MGX129" s="74"/>
      <c r="MGY129" s="77"/>
      <c r="MGZ129" s="77"/>
      <c r="MHA129" s="11"/>
      <c r="MHG129" s="73"/>
      <c r="MHH129" s="73"/>
      <c r="MHI129" s="73"/>
      <c r="MHJ129" s="73"/>
      <c r="MHK129" s="74"/>
      <c r="MHL129" s="74"/>
      <c r="MHM129" s="77"/>
      <c r="MHN129" s="77"/>
      <c r="MHO129" s="11"/>
      <c r="MHU129" s="73"/>
      <c r="MHV129" s="73"/>
      <c r="MHW129" s="73"/>
      <c r="MHX129" s="73"/>
      <c r="MHY129" s="74"/>
      <c r="MHZ129" s="74"/>
      <c r="MIA129" s="77"/>
      <c r="MIB129" s="77"/>
      <c r="MIC129" s="11"/>
      <c r="MII129" s="73"/>
      <c r="MIJ129" s="73"/>
      <c r="MIK129" s="73"/>
      <c r="MIL129" s="73"/>
      <c r="MIM129" s="74"/>
      <c r="MIN129" s="74"/>
      <c r="MIO129" s="77"/>
      <c r="MIP129" s="77"/>
      <c r="MIQ129" s="11"/>
      <c r="MIW129" s="73"/>
      <c r="MIX129" s="73"/>
      <c r="MIY129" s="73"/>
      <c r="MIZ129" s="73"/>
      <c r="MJA129" s="74"/>
      <c r="MJB129" s="74"/>
      <c r="MJC129" s="77"/>
      <c r="MJD129" s="77"/>
      <c r="MJE129" s="11"/>
      <c r="MJK129" s="73"/>
      <c r="MJL129" s="73"/>
      <c r="MJM129" s="73"/>
      <c r="MJN129" s="73"/>
      <c r="MJO129" s="74"/>
      <c r="MJP129" s="74"/>
      <c r="MJQ129" s="77"/>
      <c r="MJR129" s="77"/>
      <c r="MJS129" s="11"/>
      <c r="MJY129" s="73"/>
      <c r="MJZ129" s="73"/>
      <c r="MKA129" s="73"/>
      <c r="MKB129" s="73"/>
      <c r="MKC129" s="74"/>
      <c r="MKD129" s="74"/>
      <c r="MKE129" s="77"/>
      <c r="MKF129" s="77"/>
      <c r="MKG129" s="11"/>
      <c r="MKM129" s="73"/>
      <c r="MKN129" s="73"/>
      <c r="MKO129" s="73"/>
      <c r="MKP129" s="73"/>
      <c r="MKQ129" s="74"/>
      <c r="MKR129" s="74"/>
      <c r="MKS129" s="77"/>
      <c r="MKT129" s="77"/>
      <c r="MKU129" s="11"/>
      <c r="MLA129" s="73"/>
      <c r="MLB129" s="73"/>
      <c r="MLC129" s="73"/>
      <c r="MLD129" s="73"/>
      <c r="MLE129" s="74"/>
      <c r="MLF129" s="74"/>
      <c r="MLG129" s="77"/>
      <c r="MLH129" s="77"/>
      <c r="MLI129" s="11"/>
      <c r="MLO129" s="73"/>
      <c r="MLP129" s="73"/>
      <c r="MLQ129" s="73"/>
      <c r="MLR129" s="73"/>
      <c r="MLS129" s="74"/>
      <c r="MLT129" s="74"/>
      <c r="MLU129" s="77"/>
      <c r="MLV129" s="77"/>
      <c r="MLW129" s="11"/>
      <c r="MMC129" s="73"/>
      <c r="MMD129" s="73"/>
      <c r="MME129" s="73"/>
      <c r="MMF129" s="73"/>
      <c r="MMG129" s="74"/>
      <c r="MMH129" s="74"/>
      <c r="MMI129" s="77"/>
      <c r="MMJ129" s="77"/>
      <c r="MMK129" s="11"/>
      <c r="MMQ129" s="73"/>
      <c r="MMR129" s="73"/>
      <c r="MMS129" s="73"/>
      <c r="MMT129" s="73"/>
      <c r="MMU129" s="74"/>
      <c r="MMV129" s="74"/>
      <c r="MMW129" s="77"/>
      <c r="MMX129" s="77"/>
      <c r="MMY129" s="11"/>
      <c r="MNE129" s="73"/>
      <c r="MNF129" s="73"/>
      <c r="MNG129" s="73"/>
      <c r="MNH129" s="73"/>
      <c r="MNI129" s="74"/>
      <c r="MNJ129" s="74"/>
      <c r="MNK129" s="77"/>
      <c r="MNL129" s="77"/>
      <c r="MNM129" s="11"/>
      <c r="MNS129" s="73"/>
      <c r="MNT129" s="73"/>
      <c r="MNU129" s="73"/>
      <c r="MNV129" s="73"/>
      <c r="MNW129" s="74"/>
      <c r="MNX129" s="74"/>
      <c r="MNY129" s="77"/>
      <c r="MNZ129" s="77"/>
      <c r="MOA129" s="11"/>
      <c r="MOG129" s="73"/>
      <c r="MOH129" s="73"/>
      <c r="MOI129" s="73"/>
      <c r="MOJ129" s="73"/>
      <c r="MOK129" s="74"/>
      <c r="MOL129" s="74"/>
      <c r="MOM129" s="77"/>
      <c r="MON129" s="77"/>
      <c r="MOO129" s="11"/>
      <c r="MOU129" s="73"/>
      <c r="MOV129" s="73"/>
      <c r="MOW129" s="73"/>
      <c r="MOX129" s="73"/>
      <c r="MOY129" s="74"/>
      <c r="MOZ129" s="74"/>
      <c r="MPA129" s="77"/>
      <c r="MPB129" s="77"/>
      <c r="MPC129" s="11"/>
      <c r="MPI129" s="73"/>
      <c r="MPJ129" s="73"/>
      <c r="MPK129" s="73"/>
      <c r="MPL129" s="73"/>
      <c r="MPM129" s="74"/>
      <c r="MPN129" s="74"/>
      <c r="MPO129" s="77"/>
      <c r="MPP129" s="77"/>
      <c r="MPQ129" s="11"/>
      <c r="MPW129" s="73"/>
      <c r="MPX129" s="73"/>
      <c r="MPY129" s="73"/>
      <c r="MPZ129" s="73"/>
      <c r="MQA129" s="74"/>
      <c r="MQB129" s="74"/>
      <c r="MQC129" s="77"/>
      <c r="MQD129" s="77"/>
      <c r="MQE129" s="11"/>
      <c r="MQK129" s="73"/>
      <c r="MQL129" s="73"/>
      <c r="MQM129" s="73"/>
      <c r="MQN129" s="73"/>
      <c r="MQO129" s="74"/>
      <c r="MQP129" s="74"/>
      <c r="MQQ129" s="77"/>
      <c r="MQR129" s="77"/>
      <c r="MQS129" s="11"/>
      <c r="MQY129" s="73"/>
      <c r="MQZ129" s="73"/>
      <c r="MRA129" s="73"/>
      <c r="MRB129" s="73"/>
      <c r="MRC129" s="74"/>
      <c r="MRD129" s="74"/>
      <c r="MRE129" s="77"/>
      <c r="MRF129" s="77"/>
      <c r="MRG129" s="11"/>
      <c r="MRM129" s="73"/>
      <c r="MRN129" s="73"/>
      <c r="MRO129" s="73"/>
      <c r="MRP129" s="73"/>
      <c r="MRQ129" s="74"/>
      <c r="MRR129" s="74"/>
      <c r="MRS129" s="77"/>
      <c r="MRT129" s="77"/>
      <c r="MRU129" s="11"/>
      <c r="MSA129" s="73"/>
      <c r="MSB129" s="73"/>
      <c r="MSC129" s="73"/>
      <c r="MSD129" s="73"/>
      <c r="MSE129" s="74"/>
      <c r="MSF129" s="74"/>
      <c r="MSG129" s="77"/>
      <c r="MSH129" s="77"/>
      <c r="MSI129" s="11"/>
      <c r="MSO129" s="73"/>
      <c r="MSP129" s="73"/>
      <c r="MSQ129" s="73"/>
      <c r="MSR129" s="73"/>
      <c r="MSS129" s="74"/>
      <c r="MST129" s="74"/>
      <c r="MSU129" s="77"/>
      <c r="MSV129" s="77"/>
      <c r="MSW129" s="11"/>
      <c r="MTC129" s="73"/>
      <c r="MTD129" s="73"/>
      <c r="MTE129" s="73"/>
      <c r="MTF129" s="73"/>
      <c r="MTG129" s="74"/>
      <c r="MTH129" s="74"/>
      <c r="MTI129" s="77"/>
      <c r="MTJ129" s="77"/>
      <c r="MTK129" s="11"/>
      <c r="MTQ129" s="73"/>
      <c r="MTR129" s="73"/>
      <c r="MTS129" s="73"/>
      <c r="MTT129" s="73"/>
      <c r="MTU129" s="74"/>
      <c r="MTV129" s="74"/>
      <c r="MTW129" s="77"/>
      <c r="MTX129" s="77"/>
      <c r="MTY129" s="11"/>
      <c r="MUE129" s="73"/>
      <c r="MUF129" s="73"/>
      <c r="MUG129" s="73"/>
      <c r="MUH129" s="73"/>
      <c r="MUI129" s="74"/>
      <c r="MUJ129" s="74"/>
      <c r="MUK129" s="77"/>
      <c r="MUL129" s="77"/>
      <c r="MUM129" s="11"/>
      <c r="MUS129" s="73"/>
      <c r="MUT129" s="73"/>
      <c r="MUU129" s="73"/>
      <c r="MUV129" s="73"/>
      <c r="MUW129" s="74"/>
      <c r="MUX129" s="74"/>
      <c r="MUY129" s="77"/>
      <c r="MUZ129" s="77"/>
      <c r="MVA129" s="11"/>
      <c r="MVG129" s="73"/>
      <c r="MVH129" s="73"/>
      <c r="MVI129" s="73"/>
      <c r="MVJ129" s="73"/>
      <c r="MVK129" s="74"/>
      <c r="MVL129" s="74"/>
      <c r="MVM129" s="77"/>
      <c r="MVN129" s="77"/>
      <c r="MVO129" s="11"/>
      <c r="MVU129" s="73"/>
      <c r="MVV129" s="73"/>
      <c r="MVW129" s="73"/>
      <c r="MVX129" s="73"/>
      <c r="MVY129" s="74"/>
      <c r="MVZ129" s="74"/>
      <c r="MWA129" s="77"/>
      <c r="MWB129" s="77"/>
      <c r="MWC129" s="11"/>
      <c r="MWI129" s="73"/>
      <c r="MWJ129" s="73"/>
      <c r="MWK129" s="73"/>
      <c r="MWL129" s="73"/>
      <c r="MWM129" s="74"/>
      <c r="MWN129" s="74"/>
      <c r="MWO129" s="77"/>
      <c r="MWP129" s="77"/>
      <c r="MWQ129" s="11"/>
      <c r="MWW129" s="73"/>
      <c r="MWX129" s="73"/>
      <c r="MWY129" s="73"/>
      <c r="MWZ129" s="73"/>
      <c r="MXA129" s="74"/>
      <c r="MXB129" s="74"/>
      <c r="MXC129" s="77"/>
      <c r="MXD129" s="77"/>
      <c r="MXE129" s="11"/>
      <c r="MXK129" s="73"/>
      <c r="MXL129" s="73"/>
      <c r="MXM129" s="73"/>
      <c r="MXN129" s="73"/>
      <c r="MXO129" s="74"/>
      <c r="MXP129" s="74"/>
      <c r="MXQ129" s="77"/>
      <c r="MXR129" s="77"/>
      <c r="MXS129" s="11"/>
      <c r="MXY129" s="73"/>
      <c r="MXZ129" s="73"/>
      <c r="MYA129" s="73"/>
      <c r="MYB129" s="73"/>
      <c r="MYC129" s="74"/>
      <c r="MYD129" s="74"/>
      <c r="MYE129" s="77"/>
      <c r="MYF129" s="77"/>
      <c r="MYG129" s="11"/>
      <c r="MYM129" s="73"/>
      <c r="MYN129" s="73"/>
      <c r="MYO129" s="73"/>
      <c r="MYP129" s="73"/>
      <c r="MYQ129" s="74"/>
      <c r="MYR129" s="74"/>
      <c r="MYS129" s="77"/>
      <c r="MYT129" s="77"/>
      <c r="MYU129" s="11"/>
      <c r="MZA129" s="73"/>
      <c r="MZB129" s="73"/>
      <c r="MZC129" s="73"/>
      <c r="MZD129" s="73"/>
      <c r="MZE129" s="74"/>
      <c r="MZF129" s="74"/>
      <c r="MZG129" s="77"/>
      <c r="MZH129" s="77"/>
      <c r="MZI129" s="11"/>
      <c r="MZO129" s="73"/>
      <c r="MZP129" s="73"/>
      <c r="MZQ129" s="73"/>
      <c r="MZR129" s="73"/>
      <c r="MZS129" s="74"/>
      <c r="MZT129" s="74"/>
      <c r="MZU129" s="77"/>
      <c r="MZV129" s="77"/>
      <c r="MZW129" s="11"/>
      <c r="NAC129" s="73"/>
      <c r="NAD129" s="73"/>
      <c r="NAE129" s="73"/>
      <c r="NAF129" s="73"/>
      <c r="NAG129" s="74"/>
      <c r="NAH129" s="74"/>
      <c r="NAI129" s="77"/>
      <c r="NAJ129" s="77"/>
      <c r="NAK129" s="11"/>
      <c r="NAQ129" s="73"/>
      <c r="NAR129" s="73"/>
      <c r="NAS129" s="73"/>
      <c r="NAT129" s="73"/>
      <c r="NAU129" s="74"/>
      <c r="NAV129" s="74"/>
      <c r="NAW129" s="77"/>
      <c r="NAX129" s="77"/>
      <c r="NAY129" s="11"/>
      <c r="NBE129" s="73"/>
      <c r="NBF129" s="73"/>
      <c r="NBG129" s="73"/>
      <c r="NBH129" s="73"/>
      <c r="NBI129" s="74"/>
      <c r="NBJ129" s="74"/>
      <c r="NBK129" s="77"/>
      <c r="NBL129" s="77"/>
      <c r="NBM129" s="11"/>
      <c r="NBS129" s="73"/>
      <c r="NBT129" s="73"/>
      <c r="NBU129" s="73"/>
      <c r="NBV129" s="73"/>
      <c r="NBW129" s="74"/>
      <c r="NBX129" s="74"/>
      <c r="NBY129" s="77"/>
      <c r="NBZ129" s="77"/>
      <c r="NCA129" s="11"/>
      <c r="NCG129" s="73"/>
      <c r="NCH129" s="73"/>
      <c r="NCI129" s="73"/>
      <c r="NCJ129" s="73"/>
      <c r="NCK129" s="74"/>
      <c r="NCL129" s="74"/>
      <c r="NCM129" s="77"/>
      <c r="NCN129" s="77"/>
      <c r="NCO129" s="11"/>
      <c r="NCU129" s="73"/>
      <c r="NCV129" s="73"/>
      <c r="NCW129" s="73"/>
      <c r="NCX129" s="73"/>
      <c r="NCY129" s="74"/>
      <c r="NCZ129" s="74"/>
      <c r="NDA129" s="77"/>
      <c r="NDB129" s="77"/>
      <c r="NDC129" s="11"/>
      <c r="NDI129" s="73"/>
      <c r="NDJ129" s="73"/>
      <c r="NDK129" s="73"/>
      <c r="NDL129" s="73"/>
      <c r="NDM129" s="74"/>
      <c r="NDN129" s="74"/>
      <c r="NDO129" s="77"/>
      <c r="NDP129" s="77"/>
      <c r="NDQ129" s="11"/>
      <c r="NDW129" s="73"/>
      <c r="NDX129" s="73"/>
      <c r="NDY129" s="73"/>
      <c r="NDZ129" s="73"/>
      <c r="NEA129" s="74"/>
      <c r="NEB129" s="74"/>
      <c r="NEC129" s="77"/>
      <c r="NED129" s="77"/>
      <c r="NEE129" s="11"/>
      <c r="NEK129" s="73"/>
      <c r="NEL129" s="73"/>
      <c r="NEM129" s="73"/>
      <c r="NEN129" s="73"/>
      <c r="NEO129" s="74"/>
      <c r="NEP129" s="74"/>
      <c r="NEQ129" s="77"/>
      <c r="NER129" s="77"/>
      <c r="NES129" s="11"/>
      <c r="NEY129" s="73"/>
      <c r="NEZ129" s="73"/>
      <c r="NFA129" s="73"/>
      <c r="NFB129" s="73"/>
      <c r="NFC129" s="74"/>
      <c r="NFD129" s="74"/>
      <c r="NFE129" s="77"/>
      <c r="NFF129" s="77"/>
      <c r="NFG129" s="11"/>
      <c r="NFM129" s="73"/>
      <c r="NFN129" s="73"/>
      <c r="NFO129" s="73"/>
      <c r="NFP129" s="73"/>
      <c r="NFQ129" s="74"/>
      <c r="NFR129" s="74"/>
      <c r="NFS129" s="77"/>
      <c r="NFT129" s="77"/>
      <c r="NFU129" s="11"/>
      <c r="NGA129" s="73"/>
      <c r="NGB129" s="73"/>
      <c r="NGC129" s="73"/>
      <c r="NGD129" s="73"/>
      <c r="NGE129" s="74"/>
      <c r="NGF129" s="74"/>
      <c r="NGG129" s="77"/>
      <c r="NGH129" s="77"/>
      <c r="NGI129" s="11"/>
      <c r="NGO129" s="73"/>
      <c r="NGP129" s="73"/>
      <c r="NGQ129" s="73"/>
      <c r="NGR129" s="73"/>
      <c r="NGS129" s="74"/>
      <c r="NGT129" s="74"/>
      <c r="NGU129" s="77"/>
      <c r="NGV129" s="77"/>
      <c r="NGW129" s="11"/>
      <c r="NHC129" s="73"/>
      <c r="NHD129" s="73"/>
      <c r="NHE129" s="73"/>
      <c r="NHF129" s="73"/>
      <c r="NHG129" s="74"/>
      <c r="NHH129" s="74"/>
      <c r="NHI129" s="77"/>
      <c r="NHJ129" s="77"/>
      <c r="NHK129" s="11"/>
      <c r="NHQ129" s="73"/>
      <c r="NHR129" s="73"/>
      <c r="NHS129" s="73"/>
      <c r="NHT129" s="73"/>
      <c r="NHU129" s="74"/>
      <c r="NHV129" s="74"/>
      <c r="NHW129" s="77"/>
      <c r="NHX129" s="77"/>
      <c r="NHY129" s="11"/>
      <c r="NIE129" s="73"/>
      <c r="NIF129" s="73"/>
      <c r="NIG129" s="73"/>
      <c r="NIH129" s="73"/>
      <c r="NII129" s="74"/>
      <c r="NIJ129" s="74"/>
      <c r="NIK129" s="77"/>
      <c r="NIL129" s="77"/>
      <c r="NIM129" s="11"/>
      <c r="NIS129" s="73"/>
      <c r="NIT129" s="73"/>
      <c r="NIU129" s="73"/>
      <c r="NIV129" s="73"/>
      <c r="NIW129" s="74"/>
      <c r="NIX129" s="74"/>
      <c r="NIY129" s="77"/>
      <c r="NIZ129" s="77"/>
      <c r="NJA129" s="11"/>
      <c r="NJG129" s="73"/>
      <c r="NJH129" s="73"/>
      <c r="NJI129" s="73"/>
      <c r="NJJ129" s="73"/>
      <c r="NJK129" s="74"/>
      <c r="NJL129" s="74"/>
      <c r="NJM129" s="77"/>
      <c r="NJN129" s="77"/>
      <c r="NJO129" s="11"/>
      <c r="NJU129" s="73"/>
      <c r="NJV129" s="73"/>
      <c r="NJW129" s="73"/>
      <c r="NJX129" s="73"/>
      <c r="NJY129" s="74"/>
      <c r="NJZ129" s="74"/>
      <c r="NKA129" s="77"/>
      <c r="NKB129" s="77"/>
      <c r="NKC129" s="11"/>
      <c r="NKI129" s="73"/>
      <c r="NKJ129" s="73"/>
      <c r="NKK129" s="73"/>
      <c r="NKL129" s="73"/>
      <c r="NKM129" s="74"/>
      <c r="NKN129" s="74"/>
      <c r="NKO129" s="77"/>
      <c r="NKP129" s="77"/>
      <c r="NKQ129" s="11"/>
      <c r="NKW129" s="73"/>
      <c r="NKX129" s="73"/>
      <c r="NKY129" s="73"/>
      <c r="NKZ129" s="73"/>
      <c r="NLA129" s="74"/>
      <c r="NLB129" s="74"/>
      <c r="NLC129" s="77"/>
      <c r="NLD129" s="77"/>
      <c r="NLE129" s="11"/>
      <c r="NLK129" s="73"/>
      <c r="NLL129" s="73"/>
      <c r="NLM129" s="73"/>
      <c r="NLN129" s="73"/>
      <c r="NLO129" s="74"/>
      <c r="NLP129" s="74"/>
      <c r="NLQ129" s="77"/>
      <c r="NLR129" s="77"/>
      <c r="NLS129" s="11"/>
      <c r="NLY129" s="73"/>
      <c r="NLZ129" s="73"/>
      <c r="NMA129" s="73"/>
      <c r="NMB129" s="73"/>
      <c r="NMC129" s="74"/>
      <c r="NMD129" s="74"/>
      <c r="NME129" s="77"/>
      <c r="NMF129" s="77"/>
      <c r="NMG129" s="11"/>
      <c r="NMM129" s="73"/>
      <c r="NMN129" s="73"/>
      <c r="NMO129" s="73"/>
      <c r="NMP129" s="73"/>
      <c r="NMQ129" s="74"/>
      <c r="NMR129" s="74"/>
      <c r="NMS129" s="77"/>
      <c r="NMT129" s="77"/>
      <c r="NMU129" s="11"/>
      <c r="NNA129" s="73"/>
      <c r="NNB129" s="73"/>
      <c r="NNC129" s="73"/>
      <c r="NND129" s="73"/>
      <c r="NNE129" s="74"/>
      <c r="NNF129" s="74"/>
      <c r="NNG129" s="77"/>
      <c r="NNH129" s="77"/>
      <c r="NNI129" s="11"/>
      <c r="NNO129" s="73"/>
      <c r="NNP129" s="73"/>
      <c r="NNQ129" s="73"/>
      <c r="NNR129" s="73"/>
      <c r="NNS129" s="74"/>
      <c r="NNT129" s="74"/>
      <c r="NNU129" s="77"/>
      <c r="NNV129" s="77"/>
      <c r="NNW129" s="11"/>
      <c r="NOC129" s="73"/>
      <c r="NOD129" s="73"/>
      <c r="NOE129" s="73"/>
      <c r="NOF129" s="73"/>
      <c r="NOG129" s="74"/>
      <c r="NOH129" s="74"/>
      <c r="NOI129" s="77"/>
      <c r="NOJ129" s="77"/>
      <c r="NOK129" s="11"/>
      <c r="NOQ129" s="73"/>
      <c r="NOR129" s="73"/>
      <c r="NOS129" s="73"/>
      <c r="NOT129" s="73"/>
      <c r="NOU129" s="74"/>
      <c r="NOV129" s="74"/>
      <c r="NOW129" s="77"/>
      <c r="NOX129" s="77"/>
      <c r="NOY129" s="11"/>
      <c r="NPE129" s="73"/>
      <c r="NPF129" s="73"/>
      <c r="NPG129" s="73"/>
      <c r="NPH129" s="73"/>
      <c r="NPI129" s="74"/>
      <c r="NPJ129" s="74"/>
      <c r="NPK129" s="77"/>
      <c r="NPL129" s="77"/>
      <c r="NPM129" s="11"/>
      <c r="NPS129" s="73"/>
      <c r="NPT129" s="73"/>
      <c r="NPU129" s="73"/>
      <c r="NPV129" s="73"/>
      <c r="NPW129" s="74"/>
      <c r="NPX129" s="74"/>
      <c r="NPY129" s="77"/>
      <c r="NPZ129" s="77"/>
      <c r="NQA129" s="11"/>
      <c r="NQG129" s="73"/>
      <c r="NQH129" s="73"/>
      <c r="NQI129" s="73"/>
      <c r="NQJ129" s="73"/>
      <c r="NQK129" s="74"/>
      <c r="NQL129" s="74"/>
      <c r="NQM129" s="77"/>
      <c r="NQN129" s="77"/>
      <c r="NQO129" s="11"/>
      <c r="NQU129" s="73"/>
      <c r="NQV129" s="73"/>
      <c r="NQW129" s="73"/>
      <c r="NQX129" s="73"/>
      <c r="NQY129" s="74"/>
      <c r="NQZ129" s="74"/>
      <c r="NRA129" s="77"/>
      <c r="NRB129" s="77"/>
      <c r="NRC129" s="11"/>
      <c r="NRI129" s="73"/>
      <c r="NRJ129" s="73"/>
      <c r="NRK129" s="73"/>
      <c r="NRL129" s="73"/>
      <c r="NRM129" s="74"/>
      <c r="NRN129" s="74"/>
      <c r="NRO129" s="77"/>
      <c r="NRP129" s="77"/>
      <c r="NRQ129" s="11"/>
      <c r="NRW129" s="73"/>
      <c r="NRX129" s="73"/>
      <c r="NRY129" s="73"/>
      <c r="NRZ129" s="73"/>
      <c r="NSA129" s="74"/>
      <c r="NSB129" s="74"/>
      <c r="NSC129" s="77"/>
      <c r="NSD129" s="77"/>
      <c r="NSE129" s="11"/>
      <c r="NSK129" s="73"/>
      <c r="NSL129" s="73"/>
      <c r="NSM129" s="73"/>
      <c r="NSN129" s="73"/>
      <c r="NSO129" s="74"/>
      <c r="NSP129" s="74"/>
      <c r="NSQ129" s="77"/>
      <c r="NSR129" s="77"/>
      <c r="NSS129" s="11"/>
      <c r="NSY129" s="73"/>
      <c r="NSZ129" s="73"/>
      <c r="NTA129" s="73"/>
      <c r="NTB129" s="73"/>
      <c r="NTC129" s="74"/>
      <c r="NTD129" s="74"/>
      <c r="NTE129" s="77"/>
      <c r="NTF129" s="77"/>
      <c r="NTG129" s="11"/>
      <c r="NTM129" s="73"/>
      <c r="NTN129" s="73"/>
      <c r="NTO129" s="73"/>
      <c r="NTP129" s="73"/>
      <c r="NTQ129" s="74"/>
      <c r="NTR129" s="74"/>
      <c r="NTS129" s="77"/>
      <c r="NTT129" s="77"/>
      <c r="NTU129" s="11"/>
      <c r="NUA129" s="73"/>
      <c r="NUB129" s="73"/>
      <c r="NUC129" s="73"/>
      <c r="NUD129" s="73"/>
      <c r="NUE129" s="74"/>
      <c r="NUF129" s="74"/>
      <c r="NUG129" s="77"/>
      <c r="NUH129" s="77"/>
      <c r="NUI129" s="11"/>
      <c r="NUO129" s="73"/>
      <c r="NUP129" s="73"/>
      <c r="NUQ129" s="73"/>
      <c r="NUR129" s="73"/>
      <c r="NUS129" s="74"/>
      <c r="NUT129" s="74"/>
      <c r="NUU129" s="77"/>
      <c r="NUV129" s="77"/>
      <c r="NUW129" s="11"/>
      <c r="NVC129" s="73"/>
      <c r="NVD129" s="73"/>
      <c r="NVE129" s="73"/>
      <c r="NVF129" s="73"/>
      <c r="NVG129" s="74"/>
      <c r="NVH129" s="74"/>
      <c r="NVI129" s="77"/>
      <c r="NVJ129" s="77"/>
      <c r="NVK129" s="11"/>
      <c r="NVQ129" s="73"/>
      <c r="NVR129" s="73"/>
      <c r="NVS129" s="73"/>
      <c r="NVT129" s="73"/>
      <c r="NVU129" s="74"/>
      <c r="NVV129" s="74"/>
      <c r="NVW129" s="77"/>
      <c r="NVX129" s="77"/>
      <c r="NVY129" s="11"/>
      <c r="NWE129" s="73"/>
      <c r="NWF129" s="73"/>
      <c r="NWG129" s="73"/>
      <c r="NWH129" s="73"/>
      <c r="NWI129" s="74"/>
      <c r="NWJ129" s="74"/>
      <c r="NWK129" s="77"/>
      <c r="NWL129" s="77"/>
      <c r="NWM129" s="11"/>
      <c r="NWS129" s="73"/>
      <c r="NWT129" s="73"/>
      <c r="NWU129" s="73"/>
      <c r="NWV129" s="73"/>
      <c r="NWW129" s="74"/>
      <c r="NWX129" s="74"/>
      <c r="NWY129" s="77"/>
      <c r="NWZ129" s="77"/>
      <c r="NXA129" s="11"/>
      <c r="NXG129" s="73"/>
      <c r="NXH129" s="73"/>
      <c r="NXI129" s="73"/>
      <c r="NXJ129" s="73"/>
      <c r="NXK129" s="74"/>
      <c r="NXL129" s="74"/>
      <c r="NXM129" s="77"/>
      <c r="NXN129" s="77"/>
      <c r="NXO129" s="11"/>
      <c r="NXU129" s="73"/>
      <c r="NXV129" s="73"/>
      <c r="NXW129" s="73"/>
      <c r="NXX129" s="73"/>
      <c r="NXY129" s="74"/>
      <c r="NXZ129" s="74"/>
      <c r="NYA129" s="77"/>
      <c r="NYB129" s="77"/>
      <c r="NYC129" s="11"/>
      <c r="NYI129" s="73"/>
      <c r="NYJ129" s="73"/>
      <c r="NYK129" s="73"/>
      <c r="NYL129" s="73"/>
      <c r="NYM129" s="74"/>
      <c r="NYN129" s="74"/>
      <c r="NYO129" s="77"/>
      <c r="NYP129" s="77"/>
      <c r="NYQ129" s="11"/>
      <c r="NYW129" s="73"/>
      <c r="NYX129" s="73"/>
      <c r="NYY129" s="73"/>
      <c r="NYZ129" s="73"/>
      <c r="NZA129" s="74"/>
      <c r="NZB129" s="74"/>
      <c r="NZC129" s="77"/>
      <c r="NZD129" s="77"/>
      <c r="NZE129" s="11"/>
      <c r="NZK129" s="73"/>
      <c r="NZL129" s="73"/>
      <c r="NZM129" s="73"/>
      <c r="NZN129" s="73"/>
      <c r="NZO129" s="74"/>
      <c r="NZP129" s="74"/>
      <c r="NZQ129" s="77"/>
      <c r="NZR129" s="77"/>
      <c r="NZS129" s="11"/>
      <c r="NZY129" s="73"/>
      <c r="NZZ129" s="73"/>
      <c r="OAA129" s="73"/>
      <c r="OAB129" s="73"/>
      <c r="OAC129" s="74"/>
      <c r="OAD129" s="74"/>
      <c r="OAE129" s="77"/>
      <c r="OAF129" s="77"/>
      <c r="OAG129" s="11"/>
      <c r="OAM129" s="73"/>
      <c r="OAN129" s="73"/>
      <c r="OAO129" s="73"/>
      <c r="OAP129" s="73"/>
      <c r="OAQ129" s="74"/>
      <c r="OAR129" s="74"/>
      <c r="OAS129" s="77"/>
      <c r="OAT129" s="77"/>
      <c r="OAU129" s="11"/>
      <c r="OBA129" s="73"/>
      <c r="OBB129" s="73"/>
      <c r="OBC129" s="73"/>
      <c r="OBD129" s="73"/>
      <c r="OBE129" s="74"/>
      <c r="OBF129" s="74"/>
      <c r="OBG129" s="77"/>
      <c r="OBH129" s="77"/>
      <c r="OBI129" s="11"/>
      <c r="OBO129" s="73"/>
      <c r="OBP129" s="73"/>
      <c r="OBQ129" s="73"/>
      <c r="OBR129" s="73"/>
      <c r="OBS129" s="74"/>
      <c r="OBT129" s="74"/>
      <c r="OBU129" s="77"/>
      <c r="OBV129" s="77"/>
      <c r="OBW129" s="11"/>
      <c r="OCC129" s="73"/>
      <c r="OCD129" s="73"/>
      <c r="OCE129" s="73"/>
      <c r="OCF129" s="73"/>
      <c r="OCG129" s="74"/>
      <c r="OCH129" s="74"/>
      <c r="OCI129" s="77"/>
      <c r="OCJ129" s="77"/>
      <c r="OCK129" s="11"/>
      <c r="OCQ129" s="73"/>
      <c r="OCR129" s="73"/>
      <c r="OCS129" s="73"/>
      <c r="OCT129" s="73"/>
      <c r="OCU129" s="74"/>
      <c r="OCV129" s="74"/>
      <c r="OCW129" s="77"/>
      <c r="OCX129" s="77"/>
      <c r="OCY129" s="11"/>
      <c r="ODE129" s="73"/>
      <c r="ODF129" s="73"/>
      <c r="ODG129" s="73"/>
      <c r="ODH129" s="73"/>
      <c r="ODI129" s="74"/>
      <c r="ODJ129" s="74"/>
      <c r="ODK129" s="77"/>
      <c r="ODL129" s="77"/>
      <c r="ODM129" s="11"/>
      <c r="ODS129" s="73"/>
      <c r="ODT129" s="73"/>
      <c r="ODU129" s="73"/>
      <c r="ODV129" s="73"/>
      <c r="ODW129" s="74"/>
      <c r="ODX129" s="74"/>
      <c r="ODY129" s="77"/>
      <c r="ODZ129" s="77"/>
      <c r="OEA129" s="11"/>
      <c r="OEG129" s="73"/>
      <c r="OEH129" s="73"/>
      <c r="OEI129" s="73"/>
      <c r="OEJ129" s="73"/>
      <c r="OEK129" s="74"/>
      <c r="OEL129" s="74"/>
      <c r="OEM129" s="77"/>
      <c r="OEN129" s="77"/>
      <c r="OEO129" s="11"/>
      <c r="OEU129" s="73"/>
      <c r="OEV129" s="73"/>
      <c r="OEW129" s="73"/>
      <c r="OEX129" s="73"/>
      <c r="OEY129" s="74"/>
      <c r="OEZ129" s="74"/>
      <c r="OFA129" s="77"/>
      <c r="OFB129" s="77"/>
      <c r="OFC129" s="11"/>
      <c r="OFI129" s="73"/>
      <c r="OFJ129" s="73"/>
      <c r="OFK129" s="73"/>
      <c r="OFL129" s="73"/>
      <c r="OFM129" s="74"/>
      <c r="OFN129" s="74"/>
      <c r="OFO129" s="77"/>
      <c r="OFP129" s="77"/>
      <c r="OFQ129" s="11"/>
      <c r="OFW129" s="73"/>
      <c r="OFX129" s="73"/>
      <c r="OFY129" s="73"/>
      <c r="OFZ129" s="73"/>
      <c r="OGA129" s="74"/>
      <c r="OGB129" s="74"/>
      <c r="OGC129" s="77"/>
      <c r="OGD129" s="77"/>
      <c r="OGE129" s="11"/>
      <c r="OGK129" s="73"/>
      <c r="OGL129" s="73"/>
      <c r="OGM129" s="73"/>
      <c r="OGN129" s="73"/>
      <c r="OGO129" s="74"/>
      <c r="OGP129" s="74"/>
      <c r="OGQ129" s="77"/>
      <c r="OGR129" s="77"/>
      <c r="OGS129" s="11"/>
      <c r="OGY129" s="73"/>
      <c r="OGZ129" s="73"/>
      <c r="OHA129" s="73"/>
      <c r="OHB129" s="73"/>
      <c r="OHC129" s="74"/>
      <c r="OHD129" s="74"/>
      <c r="OHE129" s="77"/>
      <c r="OHF129" s="77"/>
      <c r="OHG129" s="11"/>
      <c r="OHM129" s="73"/>
      <c r="OHN129" s="73"/>
      <c r="OHO129" s="73"/>
      <c r="OHP129" s="73"/>
      <c r="OHQ129" s="74"/>
      <c r="OHR129" s="74"/>
      <c r="OHS129" s="77"/>
      <c r="OHT129" s="77"/>
      <c r="OHU129" s="11"/>
      <c r="OIA129" s="73"/>
      <c r="OIB129" s="73"/>
      <c r="OIC129" s="73"/>
      <c r="OID129" s="73"/>
      <c r="OIE129" s="74"/>
      <c r="OIF129" s="74"/>
      <c r="OIG129" s="77"/>
      <c r="OIH129" s="77"/>
      <c r="OII129" s="11"/>
      <c r="OIO129" s="73"/>
      <c r="OIP129" s="73"/>
      <c r="OIQ129" s="73"/>
      <c r="OIR129" s="73"/>
      <c r="OIS129" s="74"/>
      <c r="OIT129" s="74"/>
      <c r="OIU129" s="77"/>
      <c r="OIV129" s="77"/>
      <c r="OIW129" s="11"/>
      <c r="OJC129" s="73"/>
      <c r="OJD129" s="73"/>
      <c r="OJE129" s="73"/>
      <c r="OJF129" s="73"/>
      <c r="OJG129" s="74"/>
      <c r="OJH129" s="74"/>
      <c r="OJI129" s="77"/>
      <c r="OJJ129" s="77"/>
      <c r="OJK129" s="11"/>
      <c r="OJQ129" s="73"/>
      <c r="OJR129" s="73"/>
      <c r="OJS129" s="73"/>
      <c r="OJT129" s="73"/>
      <c r="OJU129" s="74"/>
      <c r="OJV129" s="74"/>
      <c r="OJW129" s="77"/>
      <c r="OJX129" s="77"/>
      <c r="OJY129" s="11"/>
      <c r="OKE129" s="73"/>
      <c r="OKF129" s="73"/>
      <c r="OKG129" s="73"/>
      <c r="OKH129" s="73"/>
      <c r="OKI129" s="74"/>
      <c r="OKJ129" s="74"/>
      <c r="OKK129" s="77"/>
      <c r="OKL129" s="77"/>
      <c r="OKM129" s="11"/>
      <c r="OKS129" s="73"/>
      <c r="OKT129" s="73"/>
      <c r="OKU129" s="73"/>
      <c r="OKV129" s="73"/>
      <c r="OKW129" s="74"/>
      <c r="OKX129" s="74"/>
      <c r="OKY129" s="77"/>
      <c r="OKZ129" s="77"/>
      <c r="OLA129" s="11"/>
      <c r="OLG129" s="73"/>
      <c r="OLH129" s="73"/>
      <c r="OLI129" s="73"/>
      <c r="OLJ129" s="73"/>
      <c r="OLK129" s="74"/>
      <c r="OLL129" s="74"/>
      <c r="OLM129" s="77"/>
      <c r="OLN129" s="77"/>
      <c r="OLO129" s="11"/>
      <c r="OLU129" s="73"/>
      <c r="OLV129" s="73"/>
      <c r="OLW129" s="73"/>
      <c r="OLX129" s="73"/>
      <c r="OLY129" s="74"/>
      <c r="OLZ129" s="74"/>
      <c r="OMA129" s="77"/>
      <c r="OMB129" s="77"/>
      <c r="OMC129" s="11"/>
      <c r="OMI129" s="73"/>
      <c r="OMJ129" s="73"/>
      <c r="OMK129" s="73"/>
      <c r="OML129" s="73"/>
      <c r="OMM129" s="74"/>
      <c r="OMN129" s="74"/>
      <c r="OMO129" s="77"/>
      <c r="OMP129" s="77"/>
      <c r="OMQ129" s="11"/>
      <c r="OMW129" s="73"/>
      <c r="OMX129" s="73"/>
      <c r="OMY129" s="73"/>
      <c r="OMZ129" s="73"/>
      <c r="ONA129" s="74"/>
      <c r="ONB129" s="74"/>
      <c r="ONC129" s="77"/>
      <c r="OND129" s="77"/>
      <c r="ONE129" s="11"/>
      <c r="ONK129" s="73"/>
      <c r="ONL129" s="73"/>
      <c r="ONM129" s="73"/>
      <c r="ONN129" s="73"/>
      <c r="ONO129" s="74"/>
      <c r="ONP129" s="74"/>
      <c r="ONQ129" s="77"/>
      <c r="ONR129" s="77"/>
      <c r="ONS129" s="11"/>
      <c r="ONY129" s="73"/>
      <c r="ONZ129" s="73"/>
      <c r="OOA129" s="73"/>
      <c r="OOB129" s="73"/>
      <c r="OOC129" s="74"/>
      <c r="OOD129" s="74"/>
      <c r="OOE129" s="77"/>
      <c r="OOF129" s="77"/>
      <c r="OOG129" s="11"/>
      <c r="OOM129" s="73"/>
      <c r="OON129" s="73"/>
      <c r="OOO129" s="73"/>
      <c r="OOP129" s="73"/>
      <c r="OOQ129" s="74"/>
      <c r="OOR129" s="74"/>
      <c r="OOS129" s="77"/>
      <c r="OOT129" s="77"/>
      <c r="OOU129" s="11"/>
      <c r="OPA129" s="73"/>
      <c r="OPB129" s="73"/>
      <c r="OPC129" s="73"/>
      <c r="OPD129" s="73"/>
      <c r="OPE129" s="74"/>
      <c r="OPF129" s="74"/>
      <c r="OPG129" s="77"/>
      <c r="OPH129" s="77"/>
      <c r="OPI129" s="11"/>
      <c r="OPO129" s="73"/>
      <c r="OPP129" s="73"/>
      <c r="OPQ129" s="73"/>
      <c r="OPR129" s="73"/>
      <c r="OPS129" s="74"/>
      <c r="OPT129" s="74"/>
      <c r="OPU129" s="77"/>
      <c r="OPV129" s="77"/>
      <c r="OPW129" s="11"/>
      <c r="OQC129" s="73"/>
      <c r="OQD129" s="73"/>
      <c r="OQE129" s="73"/>
      <c r="OQF129" s="73"/>
      <c r="OQG129" s="74"/>
      <c r="OQH129" s="74"/>
      <c r="OQI129" s="77"/>
      <c r="OQJ129" s="77"/>
      <c r="OQK129" s="11"/>
      <c r="OQQ129" s="73"/>
      <c r="OQR129" s="73"/>
      <c r="OQS129" s="73"/>
      <c r="OQT129" s="73"/>
      <c r="OQU129" s="74"/>
      <c r="OQV129" s="74"/>
      <c r="OQW129" s="77"/>
      <c r="OQX129" s="77"/>
      <c r="OQY129" s="11"/>
      <c r="ORE129" s="73"/>
      <c r="ORF129" s="73"/>
      <c r="ORG129" s="73"/>
      <c r="ORH129" s="73"/>
      <c r="ORI129" s="74"/>
      <c r="ORJ129" s="74"/>
      <c r="ORK129" s="77"/>
      <c r="ORL129" s="77"/>
      <c r="ORM129" s="11"/>
      <c r="ORS129" s="73"/>
      <c r="ORT129" s="73"/>
      <c r="ORU129" s="73"/>
      <c r="ORV129" s="73"/>
      <c r="ORW129" s="74"/>
      <c r="ORX129" s="74"/>
      <c r="ORY129" s="77"/>
      <c r="ORZ129" s="77"/>
      <c r="OSA129" s="11"/>
      <c r="OSG129" s="73"/>
      <c r="OSH129" s="73"/>
      <c r="OSI129" s="73"/>
      <c r="OSJ129" s="73"/>
      <c r="OSK129" s="74"/>
      <c r="OSL129" s="74"/>
      <c r="OSM129" s="77"/>
      <c r="OSN129" s="77"/>
      <c r="OSO129" s="11"/>
      <c r="OSU129" s="73"/>
      <c r="OSV129" s="73"/>
      <c r="OSW129" s="73"/>
      <c r="OSX129" s="73"/>
      <c r="OSY129" s="74"/>
      <c r="OSZ129" s="74"/>
      <c r="OTA129" s="77"/>
      <c r="OTB129" s="77"/>
      <c r="OTC129" s="11"/>
      <c r="OTI129" s="73"/>
      <c r="OTJ129" s="73"/>
      <c r="OTK129" s="73"/>
      <c r="OTL129" s="73"/>
      <c r="OTM129" s="74"/>
      <c r="OTN129" s="74"/>
      <c r="OTO129" s="77"/>
      <c r="OTP129" s="77"/>
      <c r="OTQ129" s="11"/>
      <c r="OTW129" s="73"/>
      <c r="OTX129" s="73"/>
      <c r="OTY129" s="73"/>
      <c r="OTZ129" s="73"/>
      <c r="OUA129" s="74"/>
      <c r="OUB129" s="74"/>
      <c r="OUC129" s="77"/>
      <c r="OUD129" s="77"/>
      <c r="OUE129" s="11"/>
      <c r="OUK129" s="73"/>
      <c r="OUL129" s="73"/>
      <c r="OUM129" s="73"/>
      <c r="OUN129" s="73"/>
      <c r="OUO129" s="74"/>
      <c r="OUP129" s="74"/>
      <c r="OUQ129" s="77"/>
      <c r="OUR129" s="77"/>
      <c r="OUS129" s="11"/>
      <c r="OUY129" s="73"/>
      <c r="OUZ129" s="73"/>
      <c r="OVA129" s="73"/>
      <c r="OVB129" s="73"/>
      <c r="OVC129" s="74"/>
      <c r="OVD129" s="74"/>
      <c r="OVE129" s="77"/>
      <c r="OVF129" s="77"/>
      <c r="OVG129" s="11"/>
      <c r="OVM129" s="73"/>
      <c r="OVN129" s="73"/>
      <c r="OVO129" s="73"/>
      <c r="OVP129" s="73"/>
      <c r="OVQ129" s="74"/>
      <c r="OVR129" s="74"/>
      <c r="OVS129" s="77"/>
      <c r="OVT129" s="77"/>
      <c r="OVU129" s="11"/>
      <c r="OWA129" s="73"/>
      <c r="OWB129" s="73"/>
      <c r="OWC129" s="73"/>
      <c r="OWD129" s="73"/>
      <c r="OWE129" s="74"/>
      <c r="OWF129" s="74"/>
      <c r="OWG129" s="77"/>
      <c r="OWH129" s="77"/>
      <c r="OWI129" s="11"/>
      <c r="OWO129" s="73"/>
      <c r="OWP129" s="73"/>
      <c r="OWQ129" s="73"/>
      <c r="OWR129" s="73"/>
      <c r="OWS129" s="74"/>
      <c r="OWT129" s="74"/>
      <c r="OWU129" s="77"/>
      <c r="OWV129" s="77"/>
      <c r="OWW129" s="11"/>
      <c r="OXC129" s="73"/>
      <c r="OXD129" s="73"/>
      <c r="OXE129" s="73"/>
      <c r="OXF129" s="73"/>
      <c r="OXG129" s="74"/>
      <c r="OXH129" s="74"/>
      <c r="OXI129" s="77"/>
      <c r="OXJ129" s="77"/>
      <c r="OXK129" s="11"/>
      <c r="OXQ129" s="73"/>
      <c r="OXR129" s="73"/>
      <c r="OXS129" s="73"/>
      <c r="OXT129" s="73"/>
      <c r="OXU129" s="74"/>
      <c r="OXV129" s="74"/>
      <c r="OXW129" s="77"/>
      <c r="OXX129" s="77"/>
      <c r="OXY129" s="11"/>
      <c r="OYE129" s="73"/>
      <c r="OYF129" s="73"/>
      <c r="OYG129" s="73"/>
      <c r="OYH129" s="73"/>
      <c r="OYI129" s="74"/>
      <c r="OYJ129" s="74"/>
      <c r="OYK129" s="77"/>
      <c r="OYL129" s="77"/>
      <c r="OYM129" s="11"/>
      <c r="OYS129" s="73"/>
      <c r="OYT129" s="73"/>
      <c r="OYU129" s="73"/>
      <c r="OYV129" s="73"/>
      <c r="OYW129" s="74"/>
      <c r="OYX129" s="74"/>
      <c r="OYY129" s="77"/>
      <c r="OYZ129" s="77"/>
      <c r="OZA129" s="11"/>
      <c r="OZG129" s="73"/>
      <c r="OZH129" s="73"/>
      <c r="OZI129" s="73"/>
      <c r="OZJ129" s="73"/>
      <c r="OZK129" s="74"/>
      <c r="OZL129" s="74"/>
      <c r="OZM129" s="77"/>
      <c r="OZN129" s="77"/>
      <c r="OZO129" s="11"/>
      <c r="OZU129" s="73"/>
      <c r="OZV129" s="73"/>
      <c r="OZW129" s="73"/>
      <c r="OZX129" s="73"/>
      <c r="OZY129" s="74"/>
      <c r="OZZ129" s="74"/>
      <c r="PAA129" s="77"/>
      <c r="PAB129" s="77"/>
      <c r="PAC129" s="11"/>
      <c r="PAI129" s="73"/>
      <c r="PAJ129" s="73"/>
      <c r="PAK129" s="73"/>
      <c r="PAL129" s="73"/>
      <c r="PAM129" s="74"/>
      <c r="PAN129" s="74"/>
      <c r="PAO129" s="77"/>
      <c r="PAP129" s="77"/>
      <c r="PAQ129" s="11"/>
      <c r="PAW129" s="73"/>
      <c r="PAX129" s="73"/>
      <c r="PAY129" s="73"/>
      <c r="PAZ129" s="73"/>
      <c r="PBA129" s="74"/>
      <c r="PBB129" s="74"/>
      <c r="PBC129" s="77"/>
      <c r="PBD129" s="77"/>
      <c r="PBE129" s="11"/>
      <c r="PBK129" s="73"/>
      <c r="PBL129" s="73"/>
      <c r="PBM129" s="73"/>
      <c r="PBN129" s="73"/>
      <c r="PBO129" s="74"/>
      <c r="PBP129" s="74"/>
      <c r="PBQ129" s="77"/>
      <c r="PBR129" s="77"/>
      <c r="PBS129" s="11"/>
      <c r="PBY129" s="73"/>
      <c r="PBZ129" s="73"/>
      <c r="PCA129" s="73"/>
      <c r="PCB129" s="73"/>
      <c r="PCC129" s="74"/>
      <c r="PCD129" s="74"/>
      <c r="PCE129" s="77"/>
      <c r="PCF129" s="77"/>
      <c r="PCG129" s="11"/>
      <c r="PCM129" s="73"/>
      <c r="PCN129" s="73"/>
      <c r="PCO129" s="73"/>
      <c r="PCP129" s="73"/>
      <c r="PCQ129" s="74"/>
      <c r="PCR129" s="74"/>
      <c r="PCS129" s="77"/>
      <c r="PCT129" s="77"/>
      <c r="PCU129" s="11"/>
      <c r="PDA129" s="73"/>
      <c r="PDB129" s="73"/>
      <c r="PDC129" s="73"/>
      <c r="PDD129" s="73"/>
      <c r="PDE129" s="74"/>
      <c r="PDF129" s="74"/>
      <c r="PDG129" s="77"/>
      <c r="PDH129" s="77"/>
      <c r="PDI129" s="11"/>
      <c r="PDO129" s="73"/>
      <c r="PDP129" s="73"/>
      <c r="PDQ129" s="73"/>
      <c r="PDR129" s="73"/>
      <c r="PDS129" s="74"/>
      <c r="PDT129" s="74"/>
      <c r="PDU129" s="77"/>
      <c r="PDV129" s="77"/>
      <c r="PDW129" s="11"/>
      <c r="PEC129" s="73"/>
      <c r="PED129" s="73"/>
      <c r="PEE129" s="73"/>
      <c r="PEF129" s="73"/>
      <c r="PEG129" s="74"/>
      <c r="PEH129" s="74"/>
      <c r="PEI129" s="77"/>
      <c r="PEJ129" s="77"/>
      <c r="PEK129" s="11"/>
      <c r="PEQ129" s="73"/>
      <c r="PER129" s="73"/>
      <c r="PES129" s="73"/>
      <c r="PET129" s="73"/>
      <c r="PEU129" s="74"/>
      <c r="PEV129" s="74"/>
      <c r="PEW129" s="77"/>
      <c r="PEX129" s="77"/>
      <c r="PEY129" s="11"/>
      <c r="PFE129" s="73"/>
      <c r="PFF129" s="73"/>
      <c r="PFG129" s="73"/>
      <c r="PFH129" s="73"/>
      <c r="PFI129" s="74"/>
      <c r="PFJ129" s="74"/>
      <c r="PFK129" s="77"/>
      <c r="PFL129" s="77"/>
      <c r="PFM129" s="11"/>
      <c r="PFS129" s="73"/>
      <c r="PFT129" s="73"/>
      <c r="PFU129" s="73"/>
      <c r="PFV129" s="73"/>
      <c r="PFW129" s="74"/>
      <c r="PFX129" s="74"/>
      <c r="PFY129" s="77"/>
      <c r="PFZ129" s="77"/>
      <c r="PGA129" s="11"/>
      <c r="PGG129" s="73"/>
      <c r="PGH129" s="73"/>
      <c r="PGI129" s="73"/>
      <c r="PGJ129" s="73"/>
      <c r="PGK129" s="74"/>
      <c r="PGL129" s="74"/>
      <c r="PGM129" s="77"/>
      <c r="PGN129" s="77"/>
      <c r="PGO129" s="11"/>
      <c r="PGU129" s="73"/>
      <c r="PGV129" s="73"/>
      <c r="PGW129" s="73"/>
      <c r="PGX129" s="73"/>
      <c r="PGY129" s="74"/>
      <c r="PGZ129" s="74"/>
      <c r="PHA129" s="77"/>
      <c r="PHB129" s="77"/>
      <c r="PHC129" s="11"/>
      <c r="PHI129" s="73"/>
      <c r="PHJ129" s="73"/>
      <c r="PHK129" s="73"/>
      <c r="PHL129" s="73"/>
      <c r="PHM129" s="74"/>
      <c r="PHN129" s="74"/>
      <c r="PHO129" s="77"/>
      <c r="PHP129" s="77"/>
      <c r="PHQ129" s="11"/>
      <c r="PHW129" s="73"/>
      <c r="PHX129" s="73"/>
      <c r="PHY129" s="73"/>
      <c r="PHZ129" s="73"/>
      <c r="PIA129" s="74"/>
      <c r="PIB129" s="74"/>
      <c r="PIC129" s="77"/>
      <c r="PID129" s="77"/>
      <c r="PIE129" s="11"/>
      <c r="PIK129" s="73"/>
      <c r="PIL129" s="73"/>
      <c r="PIM129" s="73"/>
      <c r="PIN129" s="73"/>
      <c r="PIO129" s="74"/>
      <c r="PIP129" s="74"/>
      <c r="PIQ129" s="77"/>
      <c r="PIR129" s="77"/>
      <c r="PIS129" s="11"/>
      <c r="PIY129" s="73"/>
      <c r="PIZ129" s="73"/>
      <c r="PJA129" s="73"/>
      <c r="PJB129" s="73"/>
      <c r="PJC129" s="74"/>
      <c r="PJD129" s="74"/>
      <c r="PJE129" s="77"/>
      <c r="PJF129" s="77"/>
      <c r="PJG129" s="11"/>
      <c r="PJM129" s="73"/>
      <c r="PJN129" s="73"/>
      <c r="PJO129" s="73"/>
      <c r="PJP129" s="73"/>
      <c r="PJQ129" s="74"/>
      <c r="PJR129" s="74"/>
      <c r="PJS129" s="77"/>
      <c r="PJT129" s="77"/>
      <c r="PJU129" s="11"/>
      <c r="PKA129" s="73"/>
      <c r="PKB129" s="73"/>
      <c r="PKC129" s="73"/>
      <c r="PKD129" s="73"/>
      <c r="PKE129" s="74"/>
      <c r="PKF129" s="74"/>
      <c r="PKG129" s="77"/>
      <c r="PKH129" s="77"/>
      <c r="PKI129" s="11"/>
      <c r="PKO129" s="73"/>
      <c r="PKP129" s="73"/>
      <c r="PKQ129" s="73"/>
      <c r="PKR129" s="73"/>
      <c r="PKS129" s="74"/>
      <c r="PKT129" s="74"/>
      <c r="PKU129" s="77"/>
      <c r="PKV129" s="77"/>
      <c r="PKW129" s="11"/>
      <c r="PLC129" s="73"/>
      <c r="PLD129" s="73"/>
      <c r="PLE129" s="73"/>
      <c r="PLF129" s="73"/>
      <c r="PLG129" s="74"/>
      <c r="PLH129" s="74"/>
      <c r="PLI129" s="77"/>
      <c r="PLJ129" s="77"/>
      <c r="PLK129" s="11"/>
      <c r="PLQ129" s="73"/>
      <c r="PLR129" s="73"/>
      <c r="PLS129" s="73"/>
      <c r="PLT129" s="73"/>
      <c r="PLU129" s="74"/>
      <c r="PLV129" s="74"/>
      <c r="PLW129" s="77"/>
      <c r="PLX129" s="77"/>
      <c r="PLY129" s="11"/>
      <c r="PME129" s="73"/>
      <c r="PMF129" s="73"/>
      <c r="PMG129" s="73"/>
      <c r="PMH129" s="73"/>
      <c r="PMI129" s="74"/>
      <c r="PMJ129" s="74"/>
      <c r="PMK129" s="77"/>
      <c r="PML129" s="77"/>
      <c r="PMM129" s="11"/>
      <c r="PMS129" s="73"/>
      <c r="PMT129" s="73"/>
      <c r="PMU129" s="73"/>
      <c r="PMV129" s="73"/>
      <c r="PMW129" s="74"/>
      <c r="PMX129" s="74"/>
      <c r="PMY129" s="77"/>
      <c r="PMZ129" s="77"/>
      <c r="PNA129" s="11"/>
      <c r="PNG129" s="73"/>
      <c r="PNH129" s="73"/>
      <c r="PNI129" s="73"/>
      <c r="PNJ129" s="73"/>
      <c r="PNK129" s="74"/>
      <c r="PNL129" s="74"/>
      <c r="PNM129" s="77"/>
      <c r="PNN129" s="77"/>
      <c r="PNO129" s="11"/>
      <c r="PNU129" s="73"/>
      <c r="PNV129" s="73"/>
      <c r="PNW129" s="73"/>
      <c r="PNX129" s="73"/>
      <c r="PNY129" s="74"/>
      <c r="PNZ129" s="74"/>
      <c r="POA129" s="77"/>
      <c r="POB129" s="77"/>
      <c r="POC129" s="11"/>
      <c r="POI129" s="73"/>
      <c r="POJ129" s="73"/>
      <c r="POK129" s="73"/>
      <c r="POL129" s="73"/>
      <c r="POM129" s="74"/>
      <c r="PON129" s="74"/>
      <c r="POO129" s="77"/>
      <c r="POP129" s="77"/>
      <c r="POQ129" s="11"/>
      <c r="POW129" s="73"/>
      <c r="POX129" s="73"/>
      <c r="POY129" s="73"/>
      <c r="POZ129" s="73"/>
      <c r="PPA129" s="74"/>
      <c r="PPB129" s="74"/>
      <c r="PPC129" s="77"/>
      <c r="PPD129" s="77"/>
      <c r="PPE129" s="11"/>
      <c r="PPK129" s="73"/>
      <c r="PPL129" s="73"/>
      <c r="PPM129" s="73"/>
      <c r="PPN129" s="73"/>
      <c r="PPO129" s="74"/>
      <c r="PPP129" s="74"/>
      <c r="PPQ129" s="77"/>
      <c r="PPR129" s="77"/>
      <c r="PPS129" s="11"/>
      <c r="PPY129" s="73"/>
      <c r="PPZ129" s="73"/>
      <c r="PQA129" s="73"/>
      <c r="PQB129" s="73"/>
      <c r="PQC129" s="74"/>
      <c r="PQD129" s="74"/>
      <c r="PQE129" s="77"/>
      <c r="PQF129" s="77"/>
      <c r="PQG129" s="11"/>
      <c r="PQM129" s="73"/>
      <c r="PQN129" s="73"/>
      <c r="PQO129" s="73"/>
      <c r="PQP129" s="73"/>
      <c r="PQQ129" s="74"/>
      <c r="PQR129" s="74"/>
      <c r="PQS129" s="77"/>
      <c r="PQT129" s="77"/>
      <c r="PQU129" s="11"/>
      <c r="PRA129" s="73"/>
      <c r="PRB129" s="73"/>
      <c r="PRC129" s="73"/>
      <c r="PRD129" s="73"/>
      <c r="PRE129" s="74"/>
      <c r="PRF129" s="74"/>
      <c r="PRG129" s="77"/>
      <c r="PRH129" s="77"/>
      <c r="PRI129" s="11"/>
      <c r="PRO129" s="73"/>
      <c r="PRP129" s="73"/>
      <c r="PRQ129" s="73"/>
      <c r="PRR129" s="73"/>
      <c r="PRS129" s="74"/>
      <c r="PRT129" s="74"/>
      <c r="PRU129" s="77"/>
      <c r="PRV129" s="77"/>
      <c r="PRW129" s="11"/>
      <c r="PSC129" s="73"/>
      <c r="PSD129" s="73"/>
      <c r="PSE129" s="73"/>
      <c r="PSF129" s="73"/>
      <c r="PSG129" s="74"/>
      <c r="PSH129" s="74"/>
      <c r="PSI129" s="77"/>
      <c r="PSJ129" s="77"/>
      <c r="PSK129" s="11"/>
      <c r="PSQ129" s="73"/>
      <c r="PSR129" s="73"/>
      <c r="PSS129" s="73"/>
      <c r="PST129" s="73"/>
      <c r="PSU129" s="74"/>
      <c r="PSV129" s="74"/>
      <c r="PSW129" s="77"/>
      <c r="PSX129" s="77"/>
      <c r="PSY129" s="11"/>
      <c r="PTE129" s="73"/>
      <c r="PTF129" s="73"/>
      <c r="PTG129" s="73"/>
      <c r="PTH129" s="73"/>
      <c r="PTI129" s="74"/>
      <c r="PTJ129" s="74"/>
      <c r="PTK129" s="77"/>
      <c r="PTL129" s="77"/>
      <c r="PTM129" s="11"/>
      <c r="PTS129" s="73"/>
      <c r="PTT129" s="73"/>
      <c r="PTU129" s="73"/>
      <c r="PTV129" s="73"/>
      <c r="PTW129" s="74"/>
      <c r="PTX129" s="74"/>
      <c r="PTY129" s="77"/>
      <c r="PTZ129" s="77"/>
      <c r="PUA129" s="11"/>
      <c r="PUG129" s="73"/>
      <c r="PUH129" s="73"/>
      <c r="PUI129" s="73"/>
      <c r="PUJ129" s="73"/>
      <c r="PUK129" s="74"/>
      <c r="PUL129" s="74"/>
      <c r="PUM129" s="77"/>
      <c r="PUN129" s="77"/>
      <c r="PUO129" s="11"/>
      <c r="PUU129" s="73"/>
      <c r="PUV129" s="73"/>
      <c r="PUW129" s="73"/>
      <c r="PUX129" s="73"/>
      <c r="PUY129" s="74"/>
      <c r="PUZ129" s="74"/>
      <c r="PVA129" s="77"/>
      <c r="PVB129" s="77"/>
      <c r="PVC129" s="11"/>
      <c r="PVI129" s="73"/>
      <c r="PVJ129" s="73"/>
      <c r="PVK129" s="73"/>
      <c r="PVL129" s="73"/>
      <c r="PVM129" s="74"/>
      <c r="PVN129" s="74"/>
      <c r="PVO129" s="77"/>
      <c r="PVP129" s="77"/>
      <c r="PVQ129" s="11"/>
      <c r="PVW129" s="73"/>
      <c r="PVX129" s="73"/>
      <c r="PVY129" s="73"/>
      <c r="PVZ129" s="73"/>
      <c r="PWA129" s="74"/>
      <c r="PWB129" s="74"/>
      <c r="PWC129" s="77"/>
      <c r="PWD129" s="77"/>
      <c r="PWE129" s="11"/>
      <c r="PWK129" s="73"/>
      <c r="PWL129" s="73"/>
      <c r="PWM129" s="73"/>
      <c r="PWN129" s="73"/>
      <c r="PWO129" s="74"/>
      <c r="PWP129" s="74"/>
      <c r="PWQ129" s="77"/>
      <c r="PWR129" s="77"/>
      <c r="PWS129" s="11"/>
      <c r="PWY129" s="73"/>
      <c r="PWZ129" s="73"/>
      <c r="PXA129" s="73"/>
      <c r="PXB129" s="73"/>
      <c r="PXC129" s="74"/>
      <c r="PXD129" s="74"/>
      <c r="PXE129" s="77"/>
      <c r="PXF129" s="77"/>
      <c r="PXG129" s="11"/>
      <c r="PXM129" s="73"/>
      <c r="PXN129" s="73"/>
      <c r="PXO129" s="73"/>
      <c r="PXP129" s="73"/>
      <c r="PXQ129" s="74"/>
      <c r="PXR129" s="74"/>
      <c r="PXS129" s="77"/>
      <c r="PXT129" s="77"/>
      <c r="PXU129" s="11"/>
      <c r="PYA129" s="73"/>
      <c r="PYB129" s="73"/>
      <c r="PYC129" s="73"/>
      <c r="PYD129" s="73"/>
      <c r="PYE129" s="74"/>
      <c r="PYF129" s="74"/>
      <c r="PYG129" s="77"/>
      <c r="PYH129" s="77"/>
      <c r="PYI129" s="11"/>
      <c r="PYO129" s="73"/>
      <c r="PYP129" s="73"/>
      <c r="PYQ129" s="73"/>
      <c r="PYR129" s="73"/>
      <c r="PYS129" s="74"/>
      <c r="PYT129" s="74"/>
      <c r="PYU129" s="77"/>
      <c r="PYV129" s="77"/>
      <c r="PYW129" s="11"/>
      <c r="PZC129" s="73"/>
      <c r="PZD129" s="73"/>
      <c r="PZE129" s="73"/>
      <c r="PZF129" s="73"/>
      <c r="PZG129" s="74"/>
      <c r="PZH129" s="74"/>
      <c r="PZI129" s="77"/>
      <c r="PZJ129" s="77"/>
      <c r="PZK129" s="11"/>
      <c r="PZQ129" s="73"/>
      <c r="PZR129" s="73"/>
      <c r="PZS129" s="73"/>
      <c r="PZT129" s="73"/>
      <c r="PZU129" s="74"/>
      <c r="PZV129" s="74"/>
      <c r="PZW129" s="77"/>
      <c r="PZX129" s="77"/>
      <c r="PZY129" s="11"/>
      <c r="QAE129" s="73"/>
      <c r="QAF129" s="73"/>
      <c r="QAG129" s="73"/>
      <c r="QAH129" s="73"/>
      <c r="QAI129" s="74"/>
      <c r="QAJ129" s="74"/>
      <c r="QAK129" s="77"/>
      <c r="QAL129" s="77"/>
      <c r="QAM129" s="11"/>
      <c r="QAS129" s="73"/>
      <c r="QAT129" s="73"/>
      <c r="QAU129" s="73"/>
      <c r="QAV129" s="73"/>
      <c r="QAW129" s="74"/>
      <c r="QAX129" s="74"/>
      <c r="QAY129" s="77"/>
      <c r="QAZ129" s="77"/>
      <c r="QBA129" s="11"/>
      <c r="QBG129" s="73"/>
      <c r="QBH129" s="73"/>
      <c r="QBI129" s="73"/>
      <c r="QBJ129" s="73"/>
      <c r="QBK129" s="74"/>
      <c r="QBL129" s="74"/>
      <c r="QBM129" s="77"/>
      <c r="QBN129" s="77"/>
      <c r="QBO129" s="11"/>
      <c r="QBU129" s="73"/>
      <c r="QBV129" s="73"/>
      <c r="QBW129" s="73"/>
      <c r="QBX129" s="73"/>
      <c r="QBY129" s="74"/>
      <c r="QBZ129" s="74"/>
      <c r="QCA129" s="77"/>
      <c r="QCB129" s="77"/>
      <c r="QCC129" s="11"/>
      <c r="QCI129" s="73"/>
      <c r="QCJ129" s="73"/>
      <c r="QCK129" s="73"/>
      <c r="QCL129" s="73"/>
      <c r="QCM129" s="74"/>
      <c r="QCN129" s="74"/>
      <c r="QCO129" s="77"/>
      <c r="QCP129" s="77"/>
      <c r="QCQ129" s="11"/>
      <c r="QCW129" s="73"/>
      <c r="QCX129" s="73"/>
      <c r="QCY129" s="73"/>
      <c r="QCZ129" s="73"/>
      <c r="QDA129" s="74"/>
      <c r="QDB129" s="74"/>
      <c r="QDC129" s="77"/>
      <c r="QDD129" s="77"/>
      <c r="QDE129" s="11"/>
      <c r="QDK129" s="73"/>
      <c r="QDL129" s="73"/>
      <c r="QDM129" s="73"/>
      <c r="QDN129" s="73"/>
      <c r="QDO129" s="74"/>
      <c r="QDP129" s="74"/>
      <c r="QDQ129" s="77"/>
      <c r="QDR129" s="77"/>
      <c r="QDS129" s="11"/>
      <c r="QDY129" s="73"/>
      <c r="QDZ129" s="73"/>
      <c r="QEA129" s="73"/>
      <c r="QEB129" s="73"/>
      <c r="QEC129" s="74"/>
      <c r="QED129" s="74"/>
      <c r="QEE129" s="77"/>
      <c r="QEF129" s="77"/>
      <c r="QEG129" s="11"/>
      <c r="QEM129" s="73"/>
      <c r="QEN129" s="73"/>
      <c r="QEO129" s="73"/>
      <c r="QEP129" s="73"/>
      <c r="QEQ129" s="74"/>
      <c r="QER129" s="74"/>
      <c r="QES129" s="77"/>
      <c r="QET129" s="77"/>
      <c r="QEU129" s="11"/>
      <c r="QFA129" s="73"/>
      <c r="QFB129" s="73"/>
      <c r="QFC129" s="73"/>
      <c r="QFD129" s="73"/>
      <c r="QFE129" s="74"/>
      <c r="QFF129" s="74"/>
      <c r="QFG129" s="77"/>
      <c r="QFH129" s="77"/>
      <c r="QFI129" s="11"/>
      <c r="QFO129" s="73"/>
      <c r="QFP129" s="73"/>
      <c r="QFQ129" s="73"/>
      <c r="QFR129" s="73"/>
      <c r="QFS129" s="74"/>
      <c r="QFT129" s="74"/>
      <c r="QFU129" s="77"/>
      <c r="QFV129" s="77"/>
      <c r="QFW129" s="11"/>
      <c r="QGC129" s="73"/>
      <c r="QGD129" s="73"/>
      <c r="QGE129" s="73"/>
      <c r="QGF129" s="73"/>
      <c r="QGG129" s="74"/>
      <c r="QGH129" s="74"/>
      <c r="QGI129" s="77"/>
      <c r="QGJ129" s="77"/>
      <c r="QGK129" s="11"/>
      <c r="QGQ129" s="73"/>
      <c r="QGR129" s="73"/>
      <c r="QGS129" s="73"/>
      <c r="QGT129" s="73"/>
      <c r="QGU129" s="74"/>
      <c r="QGV129" s="74"/>
      <c r="QGW129" s="77"/>
      <c r="QGX129" s="77"/>
      <c r="QGY129" s="11"/>
      <c r="QHE129" s="73"/>
      <c r="QHF129" s="73"/>
      <c r="QHG129" s="73"/>
      <c r="QHH129" s="73"/>
      <c r="QHI129" s="74"/>
      <c r="QHJ129" s="74"/>
      <c r="QHK129" s="77"/>
      <c r="QHL129" s="77"/>
      <c r="QHM129" s="11"/>
      <c r="QHS129" s="73"/>
      <c r="QHT129" s="73"/>
      <c r="QHU129" s="73"/>
      <c r="QHV129" s="73"/>
      <c r="QHW129" s="74"/>
      <c r="QHX129" s="74"/>
      <c r="QHY129" s="77"/>
      <c r="QHZ129" s="77"/>
      <c r="QIA129" s="11"/>
      <c r="QIG129" s="73"/>
      <c r="QIH129" s="73"/>
      <c r="QII129" s="73"/>
      <c r="QIJ129" s="73"/>
      <c r="QIK129" s="74"/>
      <c r="QIL129" s="74"/>
      <c r="QIM129" s="77"/>
      <c r="QIN129" s="77"/>
      <c r="QIO129" s="11"/>
      <c r="QIU129" s="73"/>
      <c r="QIV129" s="73"/>
      <c r="QIW129" s="73"/>
      <c r="QIX129" s="73"/>
      <c r="QIY129" s="74"/>
      <c r="QIZ129" s="74"/>
      <c r="QJA129" s="77"/>
      <c r="QJB129" s="77"/>
      <c r="QJC129" s="11"/>
      <c r="QJI129" s="73"/>
      <c r="QJJ129" s="73"/>
      <c r="QJK129" s="73"/>
      <c r="QJL129" s="73"/>
      <c r="QJM129" s="74"/>
      <c r="QJN129" s="74"/>
      <c r="QJO129" s="77"/>
      <c r="QJP129" s="77"/>
      <c r="QJQ129" s="11"/>
      <c r="QJW129" s="73"/>
      <c r="QJX129" s="73"/>
      <c r="QJY129" s="73"/>
      <c r="QJZ129" s="73"/>
      <c r="QKA129" s="74"/>
      <c r="QKB129" s="74"/>
      <c r="QKC129" s="77"/>
      <c r="QKD129" s="77"/>
      <c r="QKE129" s="11"/>
      <c r="QKK129" s="73"/>
      <c r="QKL129" s="73"/>
      <c r="QKM129" s="73"/>
      <c r="QKN129" s="73"/>
      <c r="QKO129" s="74"/>
      <c r="QKP129" s="74"/>
      <c r="QKQ129" s="77"/>
      <c r="QKR129" s="77"/>
      <c r="QKS129" s="11"/>
      <c r="QKY129" s="73"/>
      <c r="QKZ129" s="73"/>
      <c r="QLA129" s="73"/>
      <c r="QLB129" s="73"/>
      <c r="QLC129" s="74"/>
      <c r="QLD129" s="74"/>
      <c r="QLE129" s="77"/>
      <c r="QLF129" s="77"/>
      <c r="QLG129" s="11"/>
      <c r="QLM129" s="73"/>
      <c r="QLN129" s="73"/>
      <c r="QLO129" s="73"/>
      <c r="QLP129" s="73"/>
      <c r="QLQ129" s="74"/>
      <c r="QLR129" s="74"/>
      <c r="QLS129" s="77"/>
      <c r="QLT129" s="77"/>
      <c r="QLU129" s="11"/>
      <c r="QMA129" s="73"/>
      <c r="QMB129" s="73"/>
      <c r="QMC129" s="73"/>
      <c r="QMD129" s="73"/>
      <c r="QME129" s="74"/>
      <c r="QMF129" s="74"/>
      <c r="QMG129" s="77"/>
      <c r="QMH129" s="77"/>
      <c r="QMI129" s="11"/>
      <c r="QMO129" s="73"/>
      <c r="QMP129" s="73"/>
      <c r="QMQ129" s="73"/>
      <c r="QMR129" s="73"/>
      <c r="QMS129" s="74"/>
      <c r="QMT129" s="74"/>
      <c r="QMU129" s="77"/>
      <c r="QMV129" s="77"/>
      <c r="QMW129" s="11"/>
      <c r="QNC129" s="73"/>
      <c r="QND129" s="73"/>
      <c r="QNE129" s="73"/>
      <c r="QNF129" s="73"/>
      <c r="QNG129" s="74"/>
      <c r="QNH129" s="74"/>
      <c r="QNI129" s="77"/>
      <c r="QNJ129" s="77"/>
      <c r="QNK129" s="11"/>
      <c r="QNQ129" s="73"/>
      <c r="QNR129" s="73"/>
      <c r="QNS129" s="73"/>
      <c r="QNT129" s="73"/>
      <c r="QNU129" s="74"/>
      <c r="QNV129" s="74"/>
      <c r="QNW129" s="77"/>
      <c r="QNX129" s="77"/>
      <c r="QNY129" s="11"/>
      <c r="QOE129" s="73"/>
      <c r="QOF129" s="73"/>
      <c r="QOG129" s="73"/>
      <c r="QOH129" s="73"/>
      <c r="QOI129" s="74"/>
      <c r="QOJ129" s="74"/>
      <c r="QOK129" s="77"/>
      <c r="QOL129" s="77"/>
      <c r="QOM129" s="11"/>
      <c r="QOS129" s="73"/>
      <c r="QOT129" s="73"/>
      <c r="QOU129" s="73"/>
      <c r="QOV129" s="73"/>
      <c r="QOW129" s="74"/>
      <c r="QOX129" s="74"/>
      <c r="QOY129" s="77"/>
      <c r="QOZ129" s="77"/>
      <c r="QPA129" s="11"/>
      <c r="QPG129" s="73"/>
      <c r="QPH129" s="73"/>
      <c r="QPI129" s="73"/>
      <c r="QPJ129" s="73"/>
      <c r="QPK129" s="74"/>
      <c r="QPL129" s="74"/>
      <c r="QPM129" s="77"/>
      <c r="QPN129" s="77"/>
      <c r="QPO129" s="11"/>
      <c r="QPU129" s="73"/>
      <c r="QPV129" s="73"/>
      <c r="QPW129" s="73"/>
      <c r="QPX129" s="73"/>
      <c r="QPY129" s="74"/>
      <c r="QPZ129" s="74"/>
      <c r="QQA129" s="77"/>
      <c r="QQB129" s="77"/>
      <c r="QQC129" s="11"/>
      <c r="QQI129" s="73"/>
      <c r="QQJ129" s="73"/>
      <c r="QQK129" s="73"/>
      <c r="QQL129" s="73"/>
      <c r="QQM129" s="74"/>
      <c r="QQN129" s="74"/>
      <c r="QQO129" s="77"/>
      <c r="QQP129" s="77"/>
      <c r="QQQ129" s="11"/>
      <c r="QQW129" s="73"/>
      <c r="QQX129" s="73"/>
      <c r="QQY129" s="73"/>
      <c r="QQZ129" s="73"/>
      <c r="QRA129" s="74"/>
      <c r="QRB129" s="74"/>
      <c r="QRC129" s="77"/>
      <c r="QRD129" s="77"/>
      <c r="QRE129" s="11"/>
      <c r="QRK129" s="73"/>
      <c r="QRL129" s="73"/>
      <c r="QRM129" s="73"/>
      <c r="QRN129" s="73"/>
      <c r="QRO129" s="74"/>
      <c r="QRP129" s="74"/>
      <c r="QRQ129" s="77"/>
      <c r="QRR129" s="77"/>
      <c r="QRS129" s="11"/>
      <c r="QRY129" s="73"/>
      <c r="QRZ129" s="73"/>
      <c r="QSA129" s="73"/>
      <c r="QSB129" s="73"/>
      <c r="QSC129" s="74"/>
      <c r="QSD129" s="74"/>
      <c r="QSE129" s="77"/>
      <c r="QSF129" s="77"/>
      <c r="QSG129" s="11"/>
      <c r="QSM129" s="73"/>
      <c r="QSN129" s="73"/>
      <c r="QSO129" s="73"/>
      <c r="QSP129" s="73"/>
      <c r="QSQ129" s="74"/>
      <c r="QSR129" s="74"/>
      <c r="QSS129" s="77"/>
      <c r="QST129" s="77"/>
      <c r="QSU129" s="11"/>
      <c r="QTA129" s="73"/>
      <c r="QTB129" s="73"/>
      <c r="QTC129" s="73"/>
      <c r="QTD129" s="73"/>
      <c r="QTE129" s="74"/>
      <c r="QTF129" s="74"/>
      <c r="QTG129" s="77"/>
      <c r="QTH129" s="77"/>
      <c r="QTI129" s="11"/>
      <c r="QTO129" s="73"/>
      <c r="QTP129" s="73"/>
      <c r="QTQ129" s="73"/>
      <c r="QTR129" s="73"/>
      <c r="QTS129" s="74"/>
      <c r="QTT129" s="74"/>
      <c r="QTU129" s="77"/>
      <c r="QTV129" s="77"/>
      <c r="QTW129" s="11"/>
      <c r="QUC129" s="73"/>
      <c r="QUD129" s="73"/>
      <c r="QUE129" s="73"/>
      <c r="QUF129" s="73"/>
      <c r="QUG129" s="74"/>
      <c r="QUH129" s="74"/>
      <c r="QUI129" s="77"/>
      <c r="QUJ129" s="77"/>
      <c r="QUK129" s="11"/>
      <c r="QUQ129" s="73"/>
      <c r="QUR129" s="73"/>
      <c r="QUS129" s="73"/>
      <c r="QUT129" s="73"/>
      <c r="QUU129" s="74"/>
      <c r="QUV129" s="74"/>
      <c r="QUW129" s="77"/>
      <c r="QUX129" s="77"/>
      <c r="QUY129" s="11"/>
      <c r="QVE129" s="73"/>
      <c r="QVF129" s="73"/>
      <c r="QVG129" s="73"/>
      <c r="QVH129" s="73"/>
      <c r="QVI129" s="74"/>
      <c r="QVJ129" s="74"/>
      <c r="QVK129" s="77"/>
      <c r="QVL129" s="77"/>
      <c r="QVM129" s="11"/>
      <c r="QVS129" s="73"/>
      <c r="QVT129" s="73"/>
      <c r="QVU129" s="73"/>
      <c r="QVV129" s="73"/>
      <c r="QVW129" s="74"/>
      <c r="QVX129" s="74"/>
      <c r="QVY129" s="77"/>
      <c r="QVZ129" s="77"/>
      <c r="QWA129" s="11"/>
      <c r="QWG129" s="73"/>
      <c r="QWH129" s="73"/>
      <c r="QWI129" s="73"/>
      <c r="QWJ129" s="73"/>
      <c r="QWK129" s="74"/>
      <c r="QWL129" s="74"/>
      <c r="QWM129" s="77"/>
      <c r="QWN129" s="77"/>
      <c r="QWO129" s="11"/>
      <c r="QWU129" s="73"/>
      <c r="QWV129" s="73"/>
      <c r="QWW129" s="73"/>
      <c r="QWX129" s="73"/>
      <c r="QWY129" s="74"/>
      <c r="QWZ129" s="74"/>
      <c r="QXA129" s="77"/>
      <c r="QXB129" s="77"/>
      <c r="QXC129" s="11"/>
      <c r="QXI129" s="73"/>
      <c r="QXJ129" s="73"/>
      <c r="QXK129" s="73"/>
      <c r="QXL129" s="73"/>
      <c r="QXM129" s="74"/>
      <c r="QXN129" s="74"/>
      <c r="QXO129" s="77"/>
      <c r="QXP129" s="77"/>
      <c r="QXQ129" s="11"/>
      <c r="QXW129" s="73"/>
      <c r="QXX129" s="73"/>
      <c r="QXY129" s="73"/>
      <c r="QXZ129" s="73"/>
      <c r="QYA129" s="74"/>
      <c r="QYB129" s="74"/>
      <c r="QYC129" s="77"/>
      <c r="QYD129" s="77"/>
      <c r="QYE129" s="11"/>
      <c r="QYK129" s="73"/>
      <c r="QYL129" s="73"/>
      <c r="QYM129" s="73"/>
      <c r="QYN129" s="73"/>
      <c r="QYO129" s="74"/>
      <c r="QYP129" s="74"/>
      <c r="QYQ129" s="77"/>
      <c r="QYR129" s="77"/>
      <c r="QYS129" s="11"/>
      <c r="QYY129" s="73"/>
      <c r="QYZ129" s="73"/>
      <c r="QZA129" s="73"/>
      <c r="QZB129" s="73"/>
      <c r="QZC129" s="74"/>
      <c r="QZD129" s="74"/>
      <c r="QZE129" s="77"/>
      <c r="QZF129" s="77"/>
      <c r="QZG129" s="11"/>
      <c r="QZM129" s="73"/>
      <c r="QZN129" s="73"/>
      <c r="QZO129" s="73"/>
      <c r="QZP129" s="73"/>
      <c r="QZQ129" s="74"/>
      <c r="QZR129" s="74"/>
      <c r="QZS129" s="77"/>
      <c r="QZT129" s="77"/>
      <c r="QZU129" s="11"/>
      <c r="RAA129" s="73"/>
      <c r="RAB129" s="73"/>
      <c r="RAC129" s="73"/>
      <c r="RAD129" s="73"/>
      <c r="RAE129" s="74"/>
      <c r="RAF129" s="74"/>
      <c r="RAG129" s="77"/>
      <c r="RAH129" s="77"/>
      <c r="RAI129" s="11"/>
      <c r="RAO129" s="73"/>
      <c r="RAP129" s="73"/>
      <c r="RAQ129" s="73"/>
      <c r="RAR129" s="73"/>
      <c r="RAS129" s="74"/>
      <c r="RAT129" s="74"/>
      <c r="RAU129" s="77"/>
      <c r="RAV129" s="77"/>
      <c r="RAW129" s="11"/>
      <c r="RBC129" s="73"/>
      <c r="RBD129" s="73"/>
      <c r="RBE129" s="73"/>
      <c r="RBF129" s="73"/>
      <c r="RBG129" s="74"/>
      <c r="RBH129" s="74"/>
      <c r="RBI129" s="77"/>
      <c r="RBJ129" s="77"/>
      <c r="RBK129" s="11"/>
      <c r="RBQ129" s="73"/>
      <c r="RBR129" s="73"/>
      <c r="RBS129" s="73"/>
      <c r="RBT129" s="73"/>
      <c r="RBU129" s="74"/>
      <c r="RBV129" s="74"/>
      <c r="RBW129" s="77"/>
      <c r="RBX129" s="77"/>
      <c r="RBY129" s="11"/>
      <c r="RCE129" s="73"/>
      <c r="RCF129" s="73"/>
      <c r="RCG129" s="73"/>
      <c r="RCH129" s="73"/>
      <c r="RCI129" s="74"/>
      <c r="RCJ129" s="74"/>
      <c r="RCK129" s="77"/>
      <c r="RCL129" s="77"/>
      <c r="RCM129" s="11"/>
      <c r="RCS129" s="73"/>
      <c r="RCT129" s="73"/>
      <c r="RCU129" s="73"/>
      <c r="RCV129" s="73"/>
      <c r="RCW129" s="74"/>
      <c r="RCX129" s="74"/>
      <c r="RCY129" s="77"/>
      <c r="RCZ129" s="77"/>
      <c r="RDA129" s="11"/>
      <c r="RDG129" s="73"/>
      <c r="RDH129" s="73"/>
      <c r="RDI129" s="73"/>
      <c r="RDJ129" s="73"/>
      <c r="RDK129" s="74"/>
      <c r="RDL129" s="74"/>
      <c r="RDM129" s="77"/>
      <c r="RDN129" s="77"/>
      <c r="RDO129" s="11"/>
      <c r="RDU129" s="73"/>
      <c r="RDV129" s="73"/>
      <c r="RDW129" s="73"/>
      <c r="RDX129" s="73"/>
      <c r="RDY129" s="74"/>
      <c r="RDZ129" s="74"/>
      <c r="REA129" s="77"/>
      <c r="REB129" s="77"/>
      <c r="REC129" s="11"/>
      <c r="REI129" s="73"/>
      <c r="REJ129" s="73"/>
      <c r="REK129" s="73"/>
      <c r="REL129" s="73"/>
      <c r="REM129" s="74"/>
      <c r="REN129" s="74"/>
      <c r="REO129" s="77"/>
      <c r="REP129" s="77"/>
      <c r="REQ129" s="11"/>
      <c r="REW129" s="73"/>
      <c r="REX129" s="73"/>
      <c r="REY129" s="73"/>
      <c r="REZ129" s="73"/>
      <c r="RFA129" s="74"/>
      <c r="RFB129" s="74"/>
      <c r="RFC129" s="77"/>
      <c r="RFD129" s="77"/>
      <c r="RFE129" s="11"/>
      <c r="RFK129" s="73"/>
      <c r="RFL129" s="73"/>
      <c r="RFM129" s="73"/>
      <c r="RFN129" s="73"/>
      <c r="RFO129" s="74"/>
      <c r="RFP129" s="74"/>
      <c r="RFQ129" s="77"/>
      <c r="RFR129" s="77"/>
      <c r="RFS129" s="11"/>
      <c r="RFY129" s="73"/>
      <c r="RFZ129" s="73"/>
      <c r="RGA129" s="73"/>
      <c r="RGB129" s="73"/>
      <c r="RGC129" s="74"/>
      <c r="RGD129" s="74"/>
      <c r="RGE129" s="77"/>
      <c r="RGF129" s="77"/>
      <c r="RGG129" s="11"/>
      <c r="RGM129" s="73"/>
      <c r="RGN129" s="73"/>
      <c r="RGO129" s="73"/>
      <c r="RGP129" s="73"/>
      <c r="RGQ129" s="74"/>
      <c r="RGR129" s="74"/>
      <c r="RGS129" s="77"/>
      <c r="RGT129" s="77"/>
      <c r="RGU129" s="11"/>
      <c r="RHA129" s="73"/>
      <c r="RHB129" s="73"/>
      <c r="RHC129" s="73"/>
      <c r="RHD129" s="73"/>
      <c r="RHE129" s="74"/>
      <c r="RHF129" s="74"/>
      <c r="RHG129" s="77"/>
      <c r="RHH129" s="77"/>
      <c r="RHI129" s="11"/>
      <c r="RHO129" s="73"/>
      <c r="RHP129" s="73"/>
      <c r="RHQ129" s="73"/>
      <c r="RHR129" s="73"/>
      <c r="RHS129" s="74"/>
      <c r="RHT129" s="74"/>
      <c r="RHU129" s="77"/>
      <c r="RHV129" s="77"/>
      <c r="RHW129" s="11"/>
      <c r="RIC129" s="73"/>
      <c r="RID129" s="73"/>
      <c r="RIE129" s="73"/>
      <c r="RIF129" s="73"/>
      <c r="RIG129" s="74"/>
      <c r="RIH129" s="74"/>
      <c r="RII129" s="77"/>
      <c r="RIJ129" s="77"/>
      <c r="RIK129" s="11"/>
      <c r="RIQ129" s="73"/>
      <c r="RIR129" s="73"/>
      <c r="RIS129" s="73"/>
      <c r="RIT129" s="73"/>
      <c r="RIU129" s="74"/>
      <c r="RIV129" s="74"/>
      <c r="RIW129" s="77"/>
      <c r="RIX129" s="77"/>
      <c r="RIY129" s="11"/>
      <c r="RJE129" s="73"/>
      <c r="RJF129" s="73"/>
      <c r="RJG129" s="73"/>
      <c r="RJH129" s="73"/>
      <c r="RJI129" s="74"/>
      <c r="RJJ129" s="74"/>
      <c r="RJK129" s="77"/>
      <c r="RJL129" s="77"/>
      <c r="RJM129" s="11"/>
      <c r="RJS129" s="73"/>
      <c r="RJT129" s="73"/>
      <c r="RJU129" s="73"/>
      <c r="RJV129" s="73"/>
      <c r="RJW129" s="74"/>
      <c r="RJX129" s="74"/>
      <c r="RJY129" s="77"/>
      <c r="RJZ129" s="77"/>
      <c r="RKA129" s="11"/>
      <c r="RKG129" s="73"/>
      <c r="RKH129" s="73"/>
      <c r="RKI129" s="73"/>
      <c r="RKJ129" s="73"/>
      <c r="RKK129" s="74"/>
      <c r="RKL129" s="74"/>
      <c r="RKM129" s="77"/>
      <c r="RKN129" s="77"/>
      <c r="RKO129" s="11"/>
      <c r="RKU129" s="73"/>
      <c r="RKV129" s="73"/>
      <c r="RKW129" s="73"/>
      <c r="RKX129" s="73"/>
      <c r="RKY129" s="74"/>
      <c r="RKZ129" s="74"/>
      <c r="RLA129" s="77"/>
      <c r="RLB129" s="77"/>
      <c r="RLC129" s="11"/>
      <c r="RLI129" s="73"/>
      <c r="RLJ129" s="73"/>
      <c r="RLK129" s="73"/>
      <c r="RLL129" s="73"/>
      <c r="RLM129" s="74"/>
      <c r="RLN129" s="74"/>
      <c r="RLO129" s="77"/>
      <c r="RLP129" s="77"/>
      <c r="RLQ129" s="11"/>
      <c r="RLW129" s="73"/>
      <c r="RLX129" s="73"/>
      <c r="RLY129" s="73"/>
      <c r="RLZ129" s="73"/>
      <c r="RMA129" s="74"/>
      <c r="RMB129" s="74"/>
      <c r="RMC129" s="77"/>
      <c r="RMD129" s="77"/>
      <c r="RME129" s="11"/>
      <c r="RMK129" s="73"/>
      <c r="RML129" s="73"/>
      <c r="RMM129" s="73"/>
      <c r="RMN129" s="73"/>
      <c r="RMO129" s="74"/>
      <c r="RMP129" s="74"/>
      <c r="RMQ129" s="77"/>
      <c r="RMR129" s="77"/>
      <c r="RMS129" s="11"/>
      <c r="RMY129" s="73"/>
      <c r="RMZ129" s="73"/>
      <c r="RNA129" s="73"/>
      <c r="RNB129" s="73"/>
      <c r="RNC129" s="74"/>
      <c r="RND129" s="74"/>
      <c r="RNE129" s="77"/>
      <c r="RNF129" s="77"/>
      <c r="RNG129" s="11"/>
      <c r="RNM129" s="73"/>
      <c r="RNN129" s="73"/>
      <c r="RNO129" s="73"/>
      <c r="RNP129" s="73"/>
      <c r="RNQ129" s="74"/>
      <c r="RNR129" s="74"/>
      <c r="RNS129" s="77"/>
      <c r="RNT129" s="77"/>
      <c r="RNU129" s="11"/>
      <c r="ROA129" s="73"/>
      <c r="ROB129" s="73"/>
      <c r="ROC129" s="73"/>
      <c r="ROD129" s="73"/>
      <c r="ROE129" s="74"/>
      <c r="ROF129" s="74"/>
      <c r="ROG129" s="77"/>
      <c r="ROH129" s="77"/>
      <c r="ROI129" s="11"/>
      <c r="ROO129" s="73"/>
      <c r="ROP129" s="73"/>
      <c r="ROQ129" s="73"/>
      <c r="ROR129" s="73"/>
      <c r="ROS129" s="74"/>
      <c r="ROT129" s="74"/>
      <c r="ROU129" s="77"/>
      <c r="ROV129" s="77"/>
      <c r="ROW129" s="11"/>
      <c r="RPC129" s="73"/>
      <c r="RPD129" s="73"/>
      <c r="RPE129" s="73"/>
      <c r="RPF129" s="73"/>
      <c r="RPG129" s="74"/>
      <c r="RPH129" s="74"/>
      <c r="RPI129" s="77"/>
      <c r="RPJ129" s="77"/>
      <c r="RPK129" s="11"/>
      <c r="RPQ129" s="73"/>
      <c r="RPR129" s="73"/>
      <c r="RPS129" s="73"/>
      <c r="RPT129" s="73"/>
      <c r="RPU129" s="74"/>
      <c r="RPV129" s="74"/>
      <c r="RPW129" s="77"/>
      <c r="RPX129" s="77"/>
      <c r="RPY129" s="11"/>
      <c r="RQE129" s="73"/>
      <c r="RQF129" s="73"/>
      <c r="RQG129" s="73"/>
      <c r="RQH129" s="73"/>
      <c r="RQI129" s="74"/>
      <c r="RQJ129" s="74"/>
      <c r="RQK129" s="77"/>
      <c r="RQL129" s="77"/>
      <c r="RQM129" s="11"/>
      <c r="RQS129" s="73"/>
      <c r="RQT129" s="73"/>
      <c r="RQU129" s="73"/>
      <c r="RQV129" s="73"/>
      <c r="RQW129" s="74"/>
      <c r="RQX129" s="74"/>
      <c r="RQY129" s="77"/>
      <c r="RQZ129" s="77"/>
      <c r="RRA129" s="11"/>
      <c r="RRG129" s="73"/>
      <c r="RRH129" s="73"/>
      <c r="RRI129" s="73"/>
      <c r="RRJ129" s="73"/>
      <c r="RRK129" s="74"/>
      <c r="RRL129" s="74"/>
      <c r="RRM129" s="77"/>
      <c r="RRN129" s="77"/>
      <c r="RRO129" s="11"/>
      <c r="RRU129" s="73"/>
      <c r="RRV129" s="73"/>
      <c r="RRW129" s="73"/>
      <c r="RRX129" s="73"/>
      <c r="RRY129" s="74"/>
      <c r="RRZ129" s="74"/>
      <c r="RSA129" s="77"/>
      <c r="RSB129" s="77"/>
      <c r="RSC129" s="11"/>
      <c r="RSI129" s="73"/>
      <c r="RSJ129" s="73"/>
      <c r="RSK129" s="73"/>
      <c r="RSL129" s="73"/>
      <c r="RSM129" s="74"/>
      <c r="RSN129" s="74"/>
      <c r="RSO129" s="77"/>
      <c r="RSP129" s="77"/>
      <c r="RSQ129" s="11"/>
      <c r="RSW129" s="73"/>
      <c r="RSX129" s="73"/>
      <c r="RSY129" s="73"/>
      <c r="RSZ129" s="73"/>
      <c r="RTA129" s="74"/>
      <c r="RTB129" s="74"/>
      <c r="RTC129" s="77"/>
      <c r="RTD129" s="77"/>
      <c r="RTE129" s="11"/>
      <c r="RTK129" s="73"/>
      <c r="RTL129" s="73"/>
      <c r="RTM129" s="73"/>
      <c r="RTN129" s="73"/>
      <c r="RTO129" s="74"/>
      <c r="RTP129" s="74"/>
      <c r="RTQ129" s="77"/>
      <c r="RTR129" s="77"/>
      <c r="RTS129" s="11"/>
      <c r="RTY129" s="73"/>
      <c r="RTZ129" s="73"/>
      <c r="RUA129" s="73"/>
      <c r="RUB129" s="73"/>
      <c r="RUC129" s="74"/>
      <c r="RUD129" s="74"/>
      <c r="RUE129" s="77"/>
      <c r="RUF129" s="77"/>
      <c r="RUG129" s="11"/>
      <c r="RUM129" s="73"/>
      <c r="RUN129" s="73"/>
      <c r="RUO129" s="73"/>
      <c r="RUP129" s="73"/>
      <c r="RUQ129" s="74"/>
      <c r="RUR129" s="74"/>
      <c r="RUS129" s="77"/>
      <c r="RUT129" s="77"/>
      <c r="RUU129" s="11"/>
      <c r="RVA129" s="73"/>
      <c r="RVB129" s="73"/>
      <c r="RVC129" s="73"/>
      <c r="RVD129" s="73"/>
      <c r="RVE129" s="74"/>
      <c r="RVF129" s="74"/>
      <c r="RVG129" s="77"/>
      <c r="RVH129" s="77"/>
      <c r="RVI129" s="11"/>
      <c r="RVO129" s="73"/>
      <c r="RVP129" s="73"/>
      <c r="RVQ129" s="73"/>
      <c r="RVR129" s="73"/>
      <c r="RVS129" s="74"/>
      <c r="RVT129" s="74"/>
      <c r="RVU129" s="77"/>
      <c r="RVV129" s="77"/>
      <c r="RVW129" s="11"/>
      <c r="RWC129" s="73"/>
      <c r="RWD129" s="73"/>
      <c r="RWE129" s="73"/>
      <c r="RWF129" s="73"/>
      <c r="RWG129" s="74"/>
      <c r="RWH129" s="74"/>
      <c r="RWI129" s="77"/>
      <c r="RWJ129" s="77"/>
      <c r="RWK129" s="11"/>
      <c r="RWQ129" s="73"/>
      <c r="RWR129" s="73"/>
      <c r="RWS129" s="73"/>
      <c r="RWT129" s="73"/>
      <c r="RWU129" s="74"/>
      <c r="RWV129" s="74"/>
      <c r="RWW129" s="77"/>
      <c r="RWX129" s="77"/>
      <c r="RWY129" s="11"/>
      <c r="RXE129" s="73"/>
      <c r="RXF129" s="73"/>
      <c r="RXG129" s="73"/>
      <c r="RXH129" s="73"/>
      <c r="RXI129" s="74"/>
      <c r="RXJ129" s="74"/>
      <c r="RXK129" s="77"/>
      <c r="RXL129" s="77"/>
      <c r="RXM129" s="11"/>
      <c r="RXS129" s="73"/>
      <c r="RXT129" s="73"/>
      <c r="RXU129" s="73"/>
      <c r="RXV129" s="73"/>
      <c r="RXW129" s="74"/>
      <c r="RXX129" s="74"/>
      <c r="RXY129" s="77"/>
      <c r="RXZ129" s="77"/>
      <c r="RYA129" s="11"/>
      <c r="RYG129" s="73"/>
      <c r="RYH129" s="73"/>
      <c r="RYI129" s="73"/>
      <c r="RYJ129" s="73"/>
      <c r="RYK129" s="74"/>
      <c r="RYL129" s="74"/>
      <c r="RYM129" s="77"/>
      <c r="RYN129" s="77"/>
      <c r="RYO129" s="11"/>
      <c r="RYU129" s="73"/>
      <c r="RYV129" s="73"/>
      <c r="RYW129" s="73"/>
      <c r="RYX129" s="73"/>
      <c r="RYY129" s="74"/>
      <c r="RYZ129" s="74"/>
      <c r="RZA129" s="77"/>
      <c r="RZB129" s="77"/>
      <c r="RZC129" s="11"/>
      <c r="RZI129" s="73"/>
      <c r="RZJ129" s="73"/>
      <c r="RZK129" s="73"/>
      <c r="RZL129" s="73"/>
      <c r="RZM129" s="74"/>
      <c r="RZN129" s="74"/>
      <c r="RZO129" s="77"/>
      <c r="RZP129" s="77"/>
      <c r="RZQ129" s="11"/>
      <c r="RZW129" s="73"/>
      <c r="RZX129" s="73"/>
      <c r="RZY129" s="73"/>
      <c r="RZZ129" s="73"/>
      <c r="SAA129" s="74"/>
      <c r="SAB129" s="74"/>
      <c r="SAC129" s="77"/>
      <c r="SAD129" s="77"/>
      <c r="SAE129" s="11"/>
      <c r="SAK129" s="73"/>
      <c r="SAL129" s="73"/>
      <c r="SAM129" s="73"/>
      <c r="SAN129" s="73"/>
      <c r="SAO129" s="74"/>
      <c r="SAP129" s="74"/>
      <c r="SAQ129" s="77"/>
      <c r="SAR129" s="77"/>
      <c r="SAS129" s="11"/>
      <c r="SAY129" s="73"/>
      <c r="SAZ129" s="73"/>
      <c r="SBA129" s="73"/>
      <c r="SBB129" s="73"/>
      <c r="SBC129" s="74"/>
      <c r="SBD129" s="74"/>
      <c r="SBE129" s="77"/>
      <c r="SBF129" s="77"/>
      <c r="SBG129" s="11"/>
      <c r="SBM129" s="73"/>
      <c r="SBN129" s="73"/>
      <c r="SBO129" s="73"/>
      <c r="SBP129" s="73"/>
      <c r="SBQ129" s="74"/>
      <c r="SBR129" s="74"/>
      <c r="SBS129" s="77"/>
      <c r="SBT129" s="77"/>
      <c r="SBU129" s="11"/>
      <c r="SCA129" s="73"/>
      <c r="SCB129" s="73"/>
      <c r="SCC129" s="73"/>
      <c r="SCD129" s="73"/>
      <c r="SCE129" s="74"/>
      <c r="SCF129" s="74"/>
      <c r="SCG129" s="77"/>
      <c r="SCH129" s="77"/>
      <c r="SCI129" s="11"/>
      <c r="SCO129" s="73"/>
      <c r="SCP129" s="73"/>
      <c r="SCQ129" s="73"/>
      <c r="SCR129" s="73"/>
      <c r="SCS129" s="74"/>
      <c r="SCT129" s="74"/>
      <c r="SCU129" s="77"/>
      <c r="SCV129" s="77"/>
      <c r="SCW129" s="11"/>
      <c r="SDC129" s="73"/>
      <c r="SDD129" s="73"/>
      <c r="SDE129" s="73"/>
      <c r="SDF129" s="73"/>
      <c r="SDG129" s="74"/>
      <c r="SDH129" s="74"/>
      <c r="SDI129" s="77"/>
      <c r="SDJ129" s="77"/>
      <c r="SDK129" s="11"/>
      <c r="SDQ129" s="73"/>
      <c r="SDR129" s="73"/>
      <c r="SDS129" s="73"/>
      <c r="SDT129" s="73"/>
      <c r="SDU129" s="74"/>
      <c r="SDV129" s="74"/>
      <c r="SDW129" s="77"/>
      <c r="SDX129" s="77"/>
      <c r="SDY129" s="11"/>
      <c r="SEE129" s="73"/>
      <c r="SEF129" s="73"/>
      <c r="SEG129" s="73"/>
      <c r="SEH129" s="73"/>
      <c r="SEI129" s="74"/>
      <c r="SEJ129" s="74"/>
      <c r="SEK129" s="77"/>
      <c r="SEL129" s="77"/>
      <c r="SEM129" s="11"/>
      <c r="SES129" s="73"/>
      <c r="SET129" s="73"/>
      <c r="SEU129" s="73"/>
      <c r="SEV129" s="73"/>
      <c r="SEW129" s="74"/>
      <c r="SEX129" s="74"/>
      <c r="SEY129" s="77"/>
      <c r="SEZ129" s="77"/>
      <c r="SFA129" s="11"/>
      <c r="SFG129" s="73"/>
      <c r="SFH129" s="73"/>
      <c r="SFI129" s="73"/>
      <c r="SFJ129" s="73"/>
      <c r="SFK129" s="74"/>
      <c r="SFL129" s="74"/>
      <c r="SFM129" s="77"/>
      <c r="SFN129" s="77"/>
      <c r="SFO129" s="11"/>
      <c r="SFU129" s="73"/>
      <c r="SFV129" s="73"/>
      <c r="SFW129" s="73"/>
      <c r="SFX129" s="73"/>
      <c r="SFY129" s="74"/>
      <c r="SFZ129" s="74"/>
      <c r="SGA129" s="77"/>
      <c r="SGB129" s="77"/>
      <c r="SGC129" s="11"/>
      <c r="SGI129" s="73"/>
      <c r="SGJ129" s="73"/>
      <c r="SGK129" s="73"/>
      <c r="SGL129" s="73"/>
      <c r="SGM129" s="74"/>
      <c r="SGN129" s="74"/>
      <c r="SGO129" s="77"/>
      <c r="SGP129" s="77"/>
      <c r="SGQ129" s="11"/>
      <c r="SGW129" s="73"/>
      <c r="SGX129" s="73"/>
      <c r="SGY129" s="73"/>
      <c r="SGZ129" s="73"/>
      <c r="SHA129" s="74"/>
      <c r="SHB129" s="74"/>
      <c r="SHC129" s="77"/>
      <c r="SHD129" s="77"/>
      <c r="SHE129" s="11"/>
      <c r="SHK129" s="73"/>
      <c r="SHL129" s="73"/>
      <c r="SHM129" s="73"/>
      <c r="SHN129" s="73"/>
      <c r="SHO129" s="74"/>
      <c r="SHP129" s="74"/>
      <c r="SHQ129" s="77"/>
      <c r="SHR129" s="77"/>
      <c r="SHS129" s="11"/>
      <c r="SHY129" s="73"/>
      <c r="SHZ129" s="73"/>
      <c r="SIA129" s="73"/>
      <c r="SIB129" s="73"/>
      <c r="SIC129" s="74"/>
      <c r="SID129" s="74"/>
      <c r="SIE129" s="77"/>
      <c r="SIF129" s="77"/>
      <c r="SIG129" s="11"/>
      <c r="SIM129" s="73"/>
      <c r="SIN129" s="73"/>
      <c r="SIO129" s="73"/>
      <c r="SIP129" s="73"/>
      <c r="SIQ129" s="74"/>
      <c r="SIR129" s="74"/>
      <c r="SIS129" s="77"/>
      <c r="SIT129" s="77"/>
      <c r="SIU129" s="11"/>
      <c r="SJA129" s="73"/>
      <c r="SJB129" s="73"/>
      <c r="SJC129" s="73"/>
      <c r="SJD129" s="73"/>
      <c r="SJE129" s="74"/>
      <c r="SJF129" s="74"/>
      <c r="SJG129" s="77"/>
      <c r="SJH129" s="77"/>
      <c r="SJI129" s="11"/>
      <c r="SJO129" s="73"/>
      <c r="SJP129" s="73"/>
      <c r="SJQ129" s="73"/>
      <c r="SJR129" s="73"/>
      <c r="SJS129" s="74"/>
      <c r="SJT129" s="74"/>
      <c r="SJU129" s="77"/>
      <c r="SJV129" s="77"/>
      <c r="SJW129" s="11"/>
      <c r="SKC129" s="73"/>
      <c r="SKD129" s="73"/>
      <c r="SKE129" s="73"/>
      <c r="SKF129" s="73"/>
      <c r="SKG129" s="74"/>
      <c r="SKH129" s="74"/>
      <c r="SKI129" s="77"/>
      <c r="SKJ129" s="77"/>
      <c r="SKK129" s="11"/>
      <c r="SKQ129" s="73"/>
      <c r="SKR129" s="73"/>
      <c r="SKS129" s="73"/>
      <c r="SKT129" s="73"/>
      <c r="SKU129" s="74"/>
      <c r="SKV129" s="74"/>
      <c r="SKW129" s="77"/>
      <c r="SKX129" s="77"/>
      <c r="SKY129" s="11"/>
      <c r="SLE129" s="73"/>
      <c r="SLF129" s="73"/>
      <c r="SLG129" s="73"/>
      <c r="SLH129" s="73"/>
      <c r="SLI129" s="74"/>
      <c r="SLJ129" s="74"/>
      <c r="SLK129" s="77"/>
      <c r="SLL129" s="77"/>
      <c r="SLM129" s="11"/>
      <c r="SLS129" s="73"/>
      <c r="SLT129" s="73"/>
      <c r="SLU129" s="73"/>
      <c r="SLV129" s="73"/>
      <c r="SLW129" s="74"/>
      <c r="SLX129" s="74"/>
      <c r="SLY129" s="77"/>
      <c r="SLZ129" s="77"/>
      <c r="SMA129" s="11"/>
      <c r="SMG129" s="73"/>
      <c r="SMH129" s="73"/>
      <c r="SMI129" s="73"/>
      <c r="SMJ129" s="73"/>
      <c r="SMK129" s="74"/>
      <c r="SML129" s="74"/>
      <c r="SMM129" s="77"/>
      <c r="SMN129" s="77"/>
      <c r="SMO129" s="11"/>
      <c r="SMU129" s="73"/>
      <c r="SMV129" s="73"/>
      <c r="SMW129" s="73"/>
      <c r="SMX129" s="73"/>
      <c r="SMY129" s="74"/>
      <c r="SMZ129" s="74"/>
      <c r="SNA129" s="77"/>
      <c r="SNB129" s="77"/>
      <c r="SNC129" s="11"/>
      <c r="SNI129" s="73"/>
      <c r="SNJ129" s="73"/>
      <c r="SNK129" s="73"/>
      <c r="SNL129" s="73"/>
      <c r="SNM129" s="74"/>
      <c r="SNN129" s="74"/>
      <c r="SNO129" s="77"/>
      <c r="SNP129" s="77"/>
      <c r="SNQ129" s="11"/>
      <c r="SNW129" s="73"/>
      <c r="SNX129" s="73"/>
      <c r="SNY129" s="73"/>
      <c r="SNZ129" s="73"/>
      <c r="SOA129" s="74"/>
      <c r="SOB129" s="74"/>
      <c r="SOC129" s="77"/>
      <c r="SOD129" s="77"/>
      <c r="SOE129" s="11"/>
      <c r="SOK129" s="73"/>
      <c r="SOL129" s="73"/>
      <c r="SOM129" s="73"/>
      <c r="SON129" s="73"/>
      <c r="SOO129" s="74"/>
      <c r="SOP129" s="74"/>
      <c r="SOQ129" s="77"/>
      <c r="SOR129" s="77"/>
      <c r="SOS129" s="11"/>
      <c r="SOY129" s="73"/>
      <c r="SOZ129" s="73"/>
      <c r="SPA129" s="73"/>
      <c r="SPB129" s="73"/>
      <c r="SPC129" s="74"/>
      <c r="SPD129" s="74"/>
      <c r="SPE129" s="77"/>
      <c r="SPF129" s="77"/>
      <c r="SPG129" s="11"/>
      <c r="SPM129" s="73"/>
      <c r="SPN129" s="73"/>
      <c r="SPO129" s="73"/>
      <c r="SPP129" s="73"/>
      <c r="SPQ129" s="74"/>
      <c r="SPR129" s="74"/>
      <c r="SPS129" s="77"/>
      <c r="SPT129" s="77"/>
      <c r="SPU129" s="11"/>
      <c r="SQA129" s="73"/>
      <c r="SQB129" s="73"/>
      <c r="SQC129" s="73"/>
      <c r="SQD129" s="73"/>
      <c r="SQE129" s="74"/>
      <c r="SQF129" s="74"/>
      <c r="SQG129" s="77"/>
      <c r="SQH129" s="77"/>
      <c r="SQI129" s="11"/>
      <c r="SQO129" s="73"/>
      <c r="SQP129" s="73"/>
      <c r="SQQ129" s="73"/>
      <c r="SQR129" s="73"/>
      <c r="SQS129" s="74"/>
      <c r="SQT129" s="74"/>
      <c r="SQU129" s="77"/>
      <c r="SQV129" s="77"/>
      <c r="SQW129" s="11"/>
      <c r="SRC129" s="73"/>
      <c r="SRD129" s="73"/>
      <c r="SRE129" s="73"/>
      <c r="SRF129" s="73"/>
      <c r="SRG129" s="74"/>
      <c r="SRH129" s="74"/>
      <c r="SRI129" s="77"/>
      <c r="SRJ129" s="77"/>
      <c r="SRK129" s="11"/>
      <c r="SRQ129" s="73"/>
      <c r="SRR129" s="73"/>
      <c r="SRS129" s="73"/>
      <c r="SRT129" s="73"/>
      <c r="SRU129" s="74"/>
      <c r="SRV129" s="74"/>
      <c r="SRW129" s="77"/>
      <c r="SRX129" s="77"/>
      <c r="SRY129" s="11"/>
      <c r="SSE129" s="73"/>
      <c r="SSF129" s="73"/>
      <c r="SSG129" s="73"/>
      <c r="SSH129" s="73"/>
      <c r="SSI129" s="74"/>
      <c r="SSJ129" s="74"/>
      <c r="SSK129" s="77"/>
      <c r="SSL129" s="77"/>
      <c r="SSM129" s="11"/>
      <c r="SSS129" s="73"/>
      <c r="SST129" s="73"/>
      <c r="SSU129" s="73"/>
      <c r="SSV129" s="73"/>
      <c r="SSW129" s="74"/>
      <c r="SSX129" s="74"/>
      <c r="SSY129" s="77"/>
      <c r="SSZ129" s="77"/>
      <c r="STA129" s="11"/>
      <c r="STG129" s="73"/>
      <c r="STH129" s="73"/>
      <c r="STI129" s="73"/>
      <c r="STJ129" s="73"/>
      <c r="STK129" s="74"/>
      <c r="STL129" s="74"/>
      <c r="STM129" s="77"/>
      <c r="STN129" s="77"/>
      <c r="STO129" s="11"/>
      <c r="STU129" s="73"/>
      <c r="STV129" s="73"/>
      <c r="STW129" s="73"/>
      <c r="STX129" s="73"/>
      <c r="STY129" s="74"/>
      <c r="STZ129" s="74"/>
      <c r="SUA129" s="77"/>
      <c r="SUB129" s="77"/>
      <c r="SUC129" s="11"/>
      <c r="SUI129" s="73"/>
      <c r="SUJ129" s="73"/>
      <c r="SUK129" s="73"/>
      <c r="SUL129" s="73"/>
      <c r="SUM129" s="74"/>
      <c r="SUN129" s="74"/>
      <c r="SUO129" s="77"/>
      <c r="SUP129" s="77"/>
      <c r="SUQ129" s="11"/>
      <c r="SUW129" s="73"/>
      <c r="SUX129" s="73"/>
      <c r="SUY129" s="73"/>
      <c r="SUZ129" s="73"/>
      <c r="SVA129" s="74"/>
      <c r="SVB129" s="74"/>
      <c r="SVC129" s="77"/>
      <c r="SVD129" s="77"/>
      <c r="SVE129" s="11"/>
      <c r="SVK129" s="73"/>
      <c r="SVL129" s="73"/>
      <c r="SVM129" s="73"/>
      <c r="SVN129" s="73"/>
      <c r="SVO129" s="74"/>
      <c r="SVP129" s="74"/>
      <c r="SVQ129" s="77"/>
      <c r="SVR129" s="77"/>
      <c r="SVS129" s="11"/>
      <c r="SVY129" s="73"/>
      <c r="SVZ129" s="73"/>
      <c r="SWA129" s="73"/>
      <c r="SWB129" s="73"/>
      <c r="SWC129" s="74"/>
      <c r="SWD129" s="74"/>
      <c r="SWE129" s="77"/>
      <c r="SWF129" s="77"/>
      <c r="SWG129" s="11"/>
      <c r="SWM129" s="73"/>
      <c r="SWN129" s="73"/>
      <c r="SWO129" s="73"/>
      <c r="SWP129" s="73"/>
      <c r="SWQ129" s="74"/>
      <c r="SWR129" s="74"/>
      <c r="SWS129" s="77"/>
      <c r="SWT129" s="77"/>
      <c r="SWU129" s="11"/>
      <c r="SXA129" s="73"/>
      <c r="SXB129" s="73"/>
      <c r="SXC129" s="73"/>
      <c r="SXD129" s="73"/>
      <c r="SXE129" s="74"/>
      <c r="SXF129" s="74"/>
      <c r="SXG129" s="77"/>
      <c r="SXH129" s="77"/>
      <c r="SXI129" s="11"/>
      <c r="SXO129" s="73"/>
      <c r="SXP129" s="73"/>
      <c r="SXQ129" s="73"/>
      <c r="SXR129" s="73"/>
      <c r="SXS129" s="74"/>
      <c r="SXT129" s="74"/>
      <c r="SXU129" s="77"/>
      <c r="SXV129" s="77"/>
      <c r="SXW129" s="11"/>
      <c r="SYC129" s="73"/>
      <c r="SYD129" s="73"/>
      <c r="SYE129" s="73"/>
      <c r="SYF129" s="73"/>
      <c r="SYG129" s="74"/>
      <c r="SYH129" s="74"/>
      <c r="SYI129" s="77"/>
      <c r="SYJ129" s="77"/>
      <c r="SYK129" s="11"/>
      <c r="SYQ129" s="73"/>
      <c r="SYR129" s="73"/>
      <c r="SYS129" s="73"/>
      <c r="SYT129" s="73"/>
      <c r="SYU129" s="74"/>
      <c r="SYV129" s="74"/>
      <c r="SYW129" s="77"/>
      <c r="SYX129" s="77"/>
      <c r="SYY129" s="11"/>
      <c r="SZE129" s="73"/>
      <c r="SZF129" s="73"/>
      <c r="SZG129" s="73"/>
      <c r="SZH129" s="73"/>
      <c r="SZI129" s="74"/>
      <c r="SZJ129" s="74"/>
      <c r="SZK129" s="77"/>
      <c r="SZL129" s="77"/>
      <c r="SZM129" s="11"/>
      <c r="SZS129" s="73"/>
      <c r="SZT129" s="73"/>
      <c r="SZU129" s="73"/>
      <c r="SZV129" s="73"/>
      <c r="SZW129" s="74"/>
      <c r="SZX129" s="74"/>
      <c r="SZY129" s="77"/>
      <c r="SZZ129" s="77"/>
      <c r="TAA129" s="11"/>
      <c r="TAG129" s="73"/>
      <c r="TAH129" s="73"/>
      <c r="TAI129" s="73"/>
      <c r="TAJ129" s="73"/>
      <c r="TAK129" s="74"/>
      <c r="TAL129" s="74"/>
      <c r="TAM129" s="77"/>
      <c r="TAN129" s="77"/>
      <c r="TAO129" s="11"/>
      <c r="TAU129" s="73"/>
      <c r="TAV129" s="73"/>
      <c r="TAW129" s="73"/>
      <c r="TAX129" s="73"/>
      <c r="TAY129" s="74"/>
      <c r="TAZ129" s="74"/>
      <c r="TBA129" s="77"/>
      <c r="TBB129" s="77"/>
      <c r="TBC129" s="11"/>
      <c r="TBI129" s="73"/>
      <c r="TBJ129" s="73"/>
      <c r="TBK129" s="73"/>
      <c r="TBL129" s="73"/>
      <c r="TBM129" s="74"/>
      <c r="TBN129" s="74"/>
      <c r="TBO129" s="77"/>
      <c r="TBP129" s="77"/>
      <c r="TBQ129" s="11"/>
      <c r="TBW129" s="73"/>
      <c r="TBX129" s="73"/>
      <c r="TBY129" s="73"/>
      <c r="TBZ129" s="73"/>
      <c r="TCA129" s="74"/>
      <c r="TCB129" s="74"/>
      <c r="TCC129" s="77"/>
      <c r="TCD129" s="77"/>
      <c r="TCE129" s="11"/>
      <c r="TCK129" s="73"/>
      <c r="TCL129" s="73"/>
      <c r="TCM129" s="73"/>
      <c r="TCN129" s="73"/>
      <c r="TCO129" s="74"/>
      <c r="TCP129" s="74"/>
      <c r="TCQ129" s="77"/>
      <c r="TCR129" s="77"/>
      <c r="TCS129" s="11"/>
      <c r="TCY129" s="73"/>
      <c r="TCZ129" s="73"/>
      <c r="TDA129" s="73"/>
      <c r="TDB129" s="73"/>
      <c r="TDC129" s="74"/>
      <c r="TDD129" s="74"/>
      <c r="TDE129" s="77"/>
      <c r="TDF129" s="77"/>
      <c r="TDG129" s="11"/>
      <c r="TDM129" s="73"/>
      <c r="TDN129" s="73"/>
      <c r="TDO129" s="73"/>
      <c r="TDP129" s="73"/>
      <c r="TDQ129" s="74"/>
      <c r="TDR129" s="74"/>
      <c r="TDS129" s="77"/>
      <c r="TDT129" s="77"/>
      <c r="TDU129" s="11"/>
      <c r="TEA129" s="73"/>
      <c r="TEB129" s="73"/>
      <c r="TEC129" s="73"/>
      <c r="TED129" s="73"/>
      <c r="TEE129" s="74"/>
      <c r="TEF129" s="74"/>
      <c r="TEG129" s="77"/>
      <c r="TEH129" s="77"/>
      <c r="TEI129" s="11"/>
      <c r="TEO129" s="73"/>
      <c r="TEP129" s="73"/>
      <c r="TEQ129" s="73"/>
      <c r="TER129" s="73"/>
      <c r="TES129" s="74"/>
      <c r="TET129" s="74"/>
      <c r="TEU129" s="77"/>
      <c r="TEV129" s="77"/>
      <c r="TEW129" s="11"/>
      <c r="TFC129" s="73"/>
      <c r="TFD129" s="73"/>
      <c r="TFE129" s="73"/>
      <c r="TFF129" s="73"/>
      <c r="TFG129" s="74"/>
      <c r="TFH129" s="74"/>
      <c r="TFI129" s="77"/>
      <c r="TFJ129" s="77"/>
      <c r="TFK129" s="11"/>
      <c r="TFQ129" s="73"/>
      <c r="TFR129" s="73"/>
      <c r="TFS129" s="73"/>
      <c r="TFT129" s="73"/>
      <c r="TFU129" s="74"/>
      <c r="TFV129" s="74"/>
      <c r="TFW129" s="77"/>
      <c r="TFX129" s="77"/>
      <c r="TFY129" s="11"/>
      <c r="TGE129" s="73"/>
      <c r="TGF129" s="73"/>
      <c r="TGG129" s="73"/>
      <c r="TGH129" s="73"/>
      <c r="TGI129" s="74"/>
      <c r="TGJ129" s="74"/>
      <c r="TGK129" s="77"/>
      <c r="TGL129" s="77"/>
      <c r="TGM129" s="11"/>
      <c r="TGS129" s="73"/>
      <c r="TGT129" s="73"/>
      <c r="TGU129" s="73"/>
      <c r="TGV129" s="73"/>
      <c r="TGW129" s="74"/>
      <c r="TGX129" s="74"/>
      <c r="TGY129" s="77"/>
      <c r="TGZ129" s="77"/>
      <c r="THA129" s="11"/>
      <c r="THG129" s="73"/>
      <c r="THH129" s="73"/>
      <c r="THI129" s="73"/>
      <c r="THJ129" s="73"/>
      <c r="THK129" s="74"/>
      <c r="THL129" s="74"/>
      <c r="THM129" s="77"/>
      <c r="THN129" s="77"/>
      <c r="THO129" s="11"/>
      <c r="THU129" s="73"/>
      <c r="THV129" s="73"/>
      <c r="THW129" s="73"/>
      <c r="THX129" s="73"/>
      <c r="THY129" s="74"/>
      <c r="THZ129" s="74"/>
      <c r="TIA129" s="77"/>
      <c r="TIB129" s="77"/>
      <c r="TIC129" s="11"/>
      <c r="TII129" s="73"/>
      <c r="TIJ129" s="73"/>
      <c r="TIK129" s="73"/>
      <c r="TIL129" s="73"/>
      <c r="TIM129" s="74"/>
      <c r="TIN129" s="74"/>
      <c r="TIO129" s="77"/>
      <c r="TIP129" s="77"/>
      <c r="TIQ129" s="11"/>
      <c r="TIW129" s="73"/>
      <c r="TIX129" s="73"/>
      <c r="TIY129" s="73"/>
      <c r="TIZ129" s="73"/>
      <c r="TJA129" s="74"/>
      <c r="TJB129" s="74"/>
      <c r="TJC129" s="77"/>
      <c r="TJD129" s="77"/>
      <c r="TJE129" s="11"/>
      <c r="TJK129" s="73"/>
      <c r="TJL129" s="73"/>
      <c r="TJM129" s="73"/>
      <c r="TJN129" s="73"/>
      <c r="TJO129" s="74"/>
      <c r="TJP129" s="74"/>
      <c r="TJQ129" s="77"/>
      <c r="TJR129" s="77"/>
      <c r="TJS129" s="11"/>
      <c r="TJY129" s="73"/>
      <c r="TJZ129" s="73"/>
      <c r="TKA129" s="73"/>
      <c r="TKB129" s="73"/>
      <c r="TKC129" s="74"/>
      <c r="TKD129" s="74"/>
      <c r="TKE129" s="77"/>
      <c r="TKF129" s="77"/>
      <c r="TKG129" s="11"/>
      <c r="TKM129" s="73"/>
      <c r="TKN129" s="73"/>
      <c r="TKO129" s="73"/>
      <c r="TKP129" s="73"/>
      <c r="TKQ129" s="74"/>
      <c r="TKR129" s="74"/>
      <c r="TKS129" s="77"/>
      <c r="TKT129" s="77"/>
      <c r="TKU129" s="11"/>
      <c r="TLA129" s="73"/>
      <c r="TLB129" s="73"/>
      <c r="TLC129" s="73"/>
      <c r="TLD129" s="73"/>
      <c r="TLE129" s="74"/>
      <c r="TLF129" s="74"/>
      <c r="TLG129" s="77"/>
      <c r="TLH129" s="77"/>
      <c r="TLI129" s="11"/>
      <c r="TLO129" s="73"/>
      <c r="TLP129" s="73"/>
      <c r="TLQ129" s="73"/>
      <c r="TLR129" s="73"/>
      <c r="TLS129" s="74"/>
      <c r="TLT129" s="74"/>
      <c r="TLU129" s="77"/>
      <c r="TLV129" s="77"/>
      <c r="TLW129" s="11"/>
      <c r="TMC129" s="73"/>
      <c r="TMD129" s="73"/>
      <c r="TME129" s="73"/>
      <c r="TMF129" s="73"/>
      <c r="TMG129" s="74"/>
      <c r="TMH129" s="74"/>
      <c r="TMI129" s="77"/>
      <c r="TMJ129" s="77"/>
      <c r="TMK129" s="11"/>
      <c r="TMQ129" s="73"/>
      <c r="TMR129" s="73"/>
      <c r="TMS129" s="73"/>
      <c r="TMT129" s="73"/>
      <c r="TMU129" s="74"/>
      <c r="TMV129" s="74"/>
      <c r="TMW129" s="77"/>
      <c r="TMX129" s="77"/>
      <c r="TMY129" s="11"/>
      <c r="TNE129" s="73"/>
      <c r="TNF129" s="73"/>
      <c r="TNG129" s="73"/>
      <c r="TNH129" s="73"/>
      <c r="TNI129" s="74"/>
      <c r="TNJ129" s="74"/>
      <c r="TNK129" s="77"/>
      <c r="TNL129" s="77"/>
      <c r="TNM129" s="11"/>
      <c r="TNS129" s="73"/>
      <c r="TNT129" s="73"/>
      <c r="TNU129" s="73"/>
      <c r="TNV129" s="73"/>
      <c r="TNW129" s="74"/>
      <c r="TNX129" s="74"/>
      <c r="TNY129" s="77"/>
      <c r="TNZ129" s="77"/>
      <c r="TOA129" s="11"/>
      <c r="TOG129" s="73"/>
      <c r="TOH129" s="73"/>
      <c r="TOI129" s="73"/>
      <c r="TOJ129" s="73"/>
      <c r="TOK129" s="74"/>
      <c r="TOL129" s="74"/>
      <c r="TOM129" s="77"/>
      <c r="TON129" s="77"/>
      <c r="TOO129" s="11"/>
      <c r="TOU129" s="73"/>
      <c r="TOV129" s="73"/>
      <c r="TOW129" s="73"/>
      <c r="TOX129" s="73"/>
      <c r="TOY129" s="74"/>
      <c r="TOZ129" s="74"/>
      <c r="TPA129" s="77"/>
      <c r="TPB129" s="77"/>
      <c r="TPC129" s="11"/>
      <c r="TPI129" s="73"/>
      <c r="TPJ129" s="73"/>
      <c r="TPK129" s="73"/>
      <c r="TPL129" s="73"/>
      <c r="TPM129" s="74"/>
      <c r="TPN129" s="74"/>
      <c r="TPO129" s="77"/>
      <c r="TPP129" s="77"/>
      <c r="TPQ129" s="11"/>
      <c r="TPW129" s="73"/>
      <c r="TPX129" s="73"/>
      <c r="TPY129" s="73"/>
      <c r="TPZ129" s="73"/>
      <c r="TQA129" s="74"/>
      <c r="TQB129" s="74"/>
      <c r="TQC129" s="77"/>
      <c r="TQD129" s="77"/>
      <c r="TQE129" s="11"/>
      <c r="TQK129" s="73"/>
      <c r="TQL129" s="73"/>
      <c r="TQM129" s="73"/>
      <c r="TQN129" s="73"/>
      <c r="TQO129" s="74"/>
      <c r="TQP129" s="74"/>
      <c r="TQQ129" s="77"/>
      <c r="TQR129" s="77"/>
      <c r="TQS129" s="11"/>
      <c r="TQY129" s="73"/>
      <c r="TQZ129" s="73"/>
      <c r="TRA129" s="73"/>
      <c r="TRB129" s="73"/>
      <c r="TRC129" s="74"/>
      <c r="TRD129" s="74"/>
      <c r="TRE129" s="77"/>
      <c r="TRF129" s="77"/>
      <c r="TRG129" s="11"/>
      <c r="TRM129" s="73"/>
      <c r="TRN129" s="73"/>
      <c r="TRO129" s="73"/>
      <c r="TRP129" s="73"/>
      <c r="TRQ129" s="74"/>
      <c r="TRR129" s="74"/>
      <c r="TRS129" s="77"/>
      <c r="TRT129" s="77"/>
      <c r="TRU129" s="11"/>
      <c r="TSA129" s="73"/>
      <c r="TSB129" s="73"/>
      <c r="TSC129" s="73"/>
      <c r="TSD129" s="73"/>
      <c r="TSE129" s="74"/>
      <c r="TSF129" s="74"/>
      <c r="TSG129" s="77"/>
      <c r="TSH129" s="77"/>
      <c r="TSI129" s="11"/>
      <c r="TSO129" s="73"/>
      <c r="TSP129" s="73"/>
      <c r="TSQ129" s="73"/>
      <c r="TSR129" s="73"/>
      <c r="TSS129" s="74"/>
      <c r="TST129" s="74"/>
      <c r="TSU129" s="77"/>
      <c r="TSV129" s="77"/>
      <c r="TSW129" s="11"/>
      <c r="TTC129" s="73"/>
      <c r="TTD129" s="73"/>
      <c r="TTE129" s="73"/>
      <c r="TTF129" s="73"/>
      <c r="TTG129" s="74"/>
      <c r="TTH129" s="74"/>
      <c r="TTI129" s="77"/>
      <c r="TTJ129" s="77"/>
      <c r="TTK129" s="11"/>
      <c r="TTQ129" s="73"/>
      <c r="TTR129" s="73"/>
      <c r="TTS129" s="73"/>
      <c r="TTT129" s="73"/>
      <c r="TTU129" s="74"/>
      <c r="TTV129" s="74"/>
      <c r="TTW129" s="77"/>
      <c r="TTX129" s="77"/>
      <c r="TTY129" s="11"/>
      <c r="TUE129" s="73"/>
      <c r="TUF129" s="73"/>
      <c r="TUG129" s="73"/>
      <c r="TUH129" s="73"/>
      <c r="TUI129" s="74"/>
      <c r="TUJ129" s="74"/>
      <c r="TUK129" s="77"/>
      <c r="TUL129" s="77"/>
      <c r="TUM129" s="11"/>
      <c r="TUS129" s="73"/>
      <c r="TUT129" s="73"/>
      <c r="TUU129" s="73"/>
      <c r="TUV129" s="73"/>
      <c r="TUW129" s="74"/>
      <c r="TUX129" s="74"/>
      <c r="TUY129" s="77"/>
      <c r="TUZ129" s="77"/>
      <c r="TVA129" s="11"/>
      <c r="TVG129" s="73"/>
      <c r="TVH129" s="73"/>
      <c r="TVI129" s="73"/>
      <c r="TVJ129" s="73"/>
      <c r="TVK129" s="74"/>
      <c r="TVL129" s="74"/>
      <c r="TVM129" s="77"/>
      <c r="TVN129" s="77"/>
      <c r="TVO129" s="11"/>
      <c r="TVU129" s="73"/>
      <c r="TVV129" s="73"/>
      <c r="TVW129" s="73"/>
      <c r="TVX129" s="73"/>
      <c r="TVY129" s="74"/>
      <c r="TVZ129" s="74"/>
      <c r="TWA129" s="77"/>
      <c r="TWB129" s="77"/>
      <c r="TWC129" s="11"/>
      <c r="TWI129" s="73"/>
      <c r="TWJ129" s="73"/>
      <c r="TWK129" s="73"/>
      <c r="TWL129" s="73"/>
      <c r="TWM129" s="74"/>
      <c r="TWN129" s="74"/>
      <c r="TWO129" s="77"/>
      <c r="TWP129" s="77"/>
      <c r="TWQ129" s="11"/>
      <c r="TWW129" s="73"/>
      <c r="TWX129" s="73"/>
      <c r="TWY129" s="73"/>
      <c r="TWZ129" s="73"/>
      <c r="TXA129" s="74"/>
      <c r="TXB129" s="74"/>
      <c r="TXC129" s="77"/>
      <c r="TXD129" s="77"/>
      <c r="TXE129" s="11"/>
      <c r="TXK129" s="73"/>
      <c r="TXL129" s="73"/>
      <c r="TXM129" s="73"/>
      <c r="TXN129" s="73"/>
      <c r="TXO129" s="74"/>
      <c r="TXP129" s="74"/>
      <c r="TXQ129" s="77"/>
      <c r="TXR129" s="77"/>
      <c r="TXS129" s="11"/>
      <c r="TXY129" s="73"/>
      <c r="TXZ129" s="73"/>
      <c r="TYA129" s="73"/>
      <c r="TYB129" s="73"/>
      <c r="TYC129" s="74"/>
      <c r="TYD129" s="74"/>
      <c r="TYE129" s="77"/>
      <c r="TYF129" s="77"/>
      <c r="TYG129" s="11"/>
      <c r="TYM129" s="73"/>
      <c r="TYN129" s="73"/>
      <c r="TYO129" s="73"/>
      <c r="TYP129" s="73"/>
      <c r="TYQ129" s="74"/>
      <c r="TYR129" s="74"/>
      <c r="TYS129" s="77"/>
      <c r="TYT129" s="77"/>
      <c r="TYU129" s="11"/>
      <c r="TZA129" s="73"/>
      <c r="TZB129" s="73"/>
      <c r="TZC129" s="73"/>
      <c r="TZD129" s="73"/>
      <c r="TZE129" s="74"/>
      <c r="TZF129" s="74"/>
      <c r="TZG129" s="77"/>
      <c r="TZH129" s="77"/>
      <c r="TZI129" s="11"/>
      <c r="TZO129" s="73"/>
      <c r="TZP129" s="73"/>
      <c r="TZQ129" s="73"/>
      <c r="TZR129" s="73"/>
      <c r="TZS129" s="74"/>
      <c r="TZT129" s="74"/>
      <c r="TZU129" s="77"/>
      <c r="TZV129" s="77"/>
      <c r="TZW129" s="11"/>
      <c r="UAC129" s="73"/>
      <c r="UAD129" s="73"/>
      <c r="UAE129" s="73"/>
      <c r="UAF129" s="73"/>
      <c r="UAG129" s="74"/>
      <c r="UAH129" s="74"/>
      <c r="UAI129" s="77"/>
      <c r="UAJ129" s="77"/>
      <c r="UAK129" s="11"/>
      <c r="UAQ129" s="73"/>
      <c r="UAR129" s="73"/>
      <c r="UAS129" s="73"/>
      <c r="UAT129" s="73"/>
      <c r="UAU129" s="74"/>
      <c r="UAV129" s="74"/>
      <c r="UAW129" s="77"/>
      <c r="UAX129" s="77"/>
      <c r="UAY129" s="11"/>
      <c r="UBE129" s="73"/>
      <c r="UBF129" s="73"/>
      <c r="UBG129" s="73"/>
      <c r="UBH129" s="73"/>
      <c r="UBI129" s="74"/>
      <c r="UBJ129" s="74"/>
      <c r="UBK129" s="77"/>
      <c r="UBL129" s="77"/>
      <c r="UBM129" s="11"/>
      <c r="UBS129" s="73"/>
      <c r="UBT129" s="73"/>
      <c r="UBU129" s="73"/>
      <c r="UBV129" s="73"/>
      <c r="UBW129" s="74"/>
      <c r="UBX129" s="74"/>
      <c r="UBY129" s="77"/>
      <c r="UBZ129" s="77"/>
      <c r="UCA129" s="11"/>
      <c r="UCG129" s="73"/>
      <c r="UCH129" s="73"/>
      <c r="UCI129" s="73"/>
      <c r="UCJ129" s="73"/>
      <c r="UCK129" s="74"/>
      <c r="UCL129" s="74"/>
      <c r="UCM129" s="77"/>
      <c r="UCN129" s="77"/>
      <c r="UCO129" s="11"/>
      <c r="UCU129" s="73"/>
      <c r="UCV129" s="73"/>
      <c r="UCW129" s="73"/>
      <c r="UCX129" s="73"/>
      <c r="UCY129" s="74"/>
      <c r="UCZ129" s="74"/>
      <c r="UDA129" s="77"/>
      <c r="UDB129" s="77"/>
      <c r="UDC129" s="11"/>
      <c r="UDI129" s="73"/>
      <c r="UDJ129" s="73"/>
      <c r="UDK129" s="73"/>
      <c r="UDL129" s="73"/>
      <c r="UDM129" s="74"/>
      <c r="UDN129" s="74"/>
      <c r="UDO129" s="77"/>
      <c r="UDP129" s="77"/>
      <c r="UDQ129" s="11"/>
      <c r="UDW129" s="73"/>
      <c r="UDX129" s="73"/>
      <c r="UDY129" s="73"/>
      <c r="UDZ129" s="73"/>
      <c r="UEA129" s="74"/>
      <c r="UEB129" s="74"/>
      <c r="UEC129" s="77"/>
      <c r="UED129" s="77"/>
      <c r="UEE129" s="11"/>
      <c r="UEK129" s="73"/>
      <c r="UEL129" s="73"/>
      <c r="UEM129" s="73"/>
      <c r="UEN129" s="73"/>
      <c r="UEO129" s="74"/>
      <c r="UEP129" s="74"/>
      <c r="UEQ129" s="77"/>
      <c r="UER129" s="77"/>
      <c r="UES129" s="11"/>
      <c r="UEY129" s="73"/>
      <c r="UEZ129" s="73"/>
      <c r="UFA129" s="73"/>
      <c r="UFB129" s="73"/>
      <c r="UFC129" s="74"/>
      <c r="UFD129" s="74"/>
      <c r="UFE129" s="77"/>
      <c r="UFF129" s="77"/>
      <c r="UFG129" s="11"/>
      <c r="UFM129" s="73"/>
      <c r="UFN129" s="73"/>
      <c r="UFO129" s="73"/>
      <c r="UFP129" s="73"/>
      <c r="UFQ129" s="74"/>
      <c r="UFR129" s="74"/>
      <c r="UFS129" s="77"/>
      <c r="UFT129" s="77"/>
      <c r="UFU129" s="11"/>
      <c r="UGA129" s="73"/>
      <c r="UGB129" s="73"/>
      <c r="UGC129" s="73"/>
      <c r="UGD129" s="73"/>
      <c r="UGE129" s="74"/>
      <c r="UGF129" s="74"/>
      <c r="UGG129" s="77"/>
      <c r="UGH129" s="77"/>
      <c r="UGI129" s="11"/>
      <c r="UGO129" s="73"/>
      <c r="UGP129" s="73"/>
      <c r="UGQ129" s="73"/>
      <c r="UGR129" s="73"/>
      <c r="UGS129" s="74"/>
      <c r="UGT129" s="74"/>
      <c r="UGU129" s="77"/>
      <c r="UGV129" s="77"/>
      <c r="UGW129" s="11"/>
      <c r="UHC129" s="73"/>
      <c r="UHD129" s="73"/>
      <c r="UHE129" s="73"/>
      <c r="UHF129" s="73"/>
      <c r="UHG129" s="74"/>
      <c r="UHH129" s="74"/>
      <c r="UHI129" s="77"/>
      <c r="UHJ129" s="77"/>
      <c r="UHK129" s="11"/>
      <c r="UHQ129" s="73"/>
      <c r="UHR129" s="73"/>
      <c r="UHS129" s="73"/>
      <c r="UHT129" s="73"/>
      <c r="UHU129" s="74"/>
      <c r="UHV129" s="74"/>
      <c r="UHW129" s="77"/>
      <c r="UHX129" s="77"/>
      <c r="UHY129" s="11"/>
      <c r="UIE129" s="73"/>
      <c r="UIF129" s="73"/>
      <c r="UIG129" s="73"/>
      <c r="UIH129" s="73"/>
      <c r="UII129" s="74"/>
      <c r="UIJ129" s="74"/>
      <c r="UIK129" s="77"/>
      <c r="UIL129" s="77"/>
      <c r="UIM129" s="11"/>
      <c r="UIS129" s="73"/>
      <c r="UIT129" s="73"/>
      <c r="UIU129" s="73"/>
      <c r="UIV129" s="73"/>
      <c r="UIW129" s="74"/>
      <c r="UIX129" s="74"/>
      <c r="UIY129" s="77"/>
      <c r="UIZ129" s="77"/>
      <c r="UJA129" s="11"/>
      <c r="UJG129" s="73"/>
      <c r="UJH129" s="73"/>
      <c r="UJI129" s="73"/>
      <c r="UJJ129" s="73"/>
      <c r="UJK129" s="74"/>
      <c r="UJL129" s="74"/>
      <c r="UJM129" s="77"/>
      <c r="UJN129" s="77"/>
      <c r="UJO129" s="11"/>
      <c r="UJU129" s="73"/>
      <c r="UJV129" s="73"/>
      <c r="UJW129" s="73"/>
      <c r="UJX129" s="73"/>
      <c r="UJY129" s="74"/>
      <c r="UJZ129" s="74"/>
      <c r="UKA129" s="77"/>
      <c r="UKB129" s="77"/>
      <c r="UKC129" s="11"/>
      <c r="UKI129" s="73"/>
      <c r="UKJ129" s="73"/>
      <c r="UKK129" s="73"/>
      <c r="UKL129" s="73"/>
      <c r="UKM129" s="74"/>
      <c r="UKN129" s="74"/>
      <c r="UKO129" s="77"/>
      <c r="UKP129" s="77"/>
      <c r="UKQ129" s="11"/>
      <c r="UKW129" s="73"/>
      <c r="UKX129" s="73"/>
      <c r="UKY129" s="73"/>
      <c r="UKZ129" s="73"/>
      <c r="ULA129" s="74"/>
      <c r="ULB129" s="74"/>
      <c r="ULC129" s="77"/>
      <c r="ULD129" s="77"/>
      <c r="ULE129" s="11"/>
      <c r="ULK129" s="73"/>
      <c r="ULL129" s="73"/>
      <c r="ULM129" s="73"/>
      <c r="ULN129" s="73"/>
      <c r="ULO129" s="74"/>
      <c r="ULP129" s="74"/>
      <c r="ULQ129" s="77"/>
      <c r="ULR129" s="77"/>
      <c r="ULS129" s="11"/>
      <c r="ULY129" s="73"/>
      <c r="ULZ129" s="73"/>
      <c r="UMA129" s="73"/>
      <c r="UMB129" s="73"/>
      <c r="UMC129" s="74"/>
      <c r="UMD129" s="74"/>
      <c r="UME129" s="77"/>
      <c r="UMF129" s="77"/>
      <c r="UMG129" s="11"/>
      <c r="UMM129" s="73"/>
      <c r="UMN129" s="73"/>
      <c r="UMO129" s="73"/>
      <c r="UMP129" s="73"/>
      <c r="UMQ129" s="74"/>
      <c r="UMR129" s="74"/>
      <c r="UMS129" s="77"/>
      <c r="UMT129" s="77"/>
      <c r="UMU129" s="11"/>
      <c r="UNA129" s="73"/>
      <c r="UNB129" s="73"/>
      <c r="UNC129" s="73"/>
      <c r="UND129" s="73"/>
      <c r="UNE129" s="74"/>
      <c r="UNF129" s="74"/>
      <c r="UNG129" s="77"/>
      <c r="UNH129" s="77"/>
      <c r="UNI129" s="11"/>
      <c r="UNO129" s="73"/>
      <c r="UNP129" s="73"/>
      <c r="UNQ129" s="73"/>
      <c r="UNR129" s="73"/>
      <c r="UNS129" s="74"/>
      <c r="UNT129" s="74"/>
      <c r="UNU129" s="77"/>
      <c r="UNV129" s="77"/>
      <c r="UNW129" s="11"/>
      <c r="UOC129" s="73"/>
      <c r="UOD129" s="73"/>
      <c r="UOE129" s="73"/>
      <c r="UOF129" s="73"/>
      <c r="UOG129" s="74"/>
      <c r="UOH129" s="74"/>
      <c r="UOI129" s="77"/>
      <c r="UOJ129" s="77"/>
      <c r="UOK129" s="11"/>
      <c r="UOQ129" s="73"/>
      <c r="UOR129" s="73"/>
      <c r="UOS129" s="73"/>
      <c r="UOT129" s="73"/>
      <c r="UOU129" s="74"/>
      <c r="UOV129" s="74"/>
      <c r="UOW129" s="77"/>
      <c r="UOX129" s="77"/>
      <c r="UOY129" s="11"/>
      <c r="UPE129" s="73"/>
      <c r="UPF129" s="73"/>
      <c r="UPG129" s="73"/>
      <c r="UPH129" s="73"/>
      <c r="UPI129" s="74"/>
      <c r="UPJ129" s="74"/>
      <c r="UPK129" s="77"/>
      <c r="UPL129" s="77"/>
      <c r="UPM129" s="11"/>
      <c r="UPS129" s="73"/>
      <c r="UPT129" s="73"/>
      <c r="UPU129" s="73"/>
      <c r="UPV129" s="73"/>
      <c r="UPW129" s="74"/>
      <c r="UPX129" s="74"/>
      <c r="UPY129" s="77"/>
      <c r="UPZ129" s="77"/>
      <c r="UQA129" s="11"/>
      <c r="UQG129" s="73"/>
      <c r="UQH129" s="73"/>
      <c r="UQI129" s="73"/>
      <c r="UQJ129" s="73"/>
      <c r="UQK129" s="74"/>
      <c r="UQL129" s="74"/>
      <c r="UQM129" s="77"/>
      <c r="UQN129" s="77"/>
      <c r="UQO129" s="11"/>
      <c r="UQU129" s="73"/>
      <c r="UQV129" s="73"/>
      <c r="UQW129" s="73"/>
      <c r="UQX129" s="73"/>
      <c r="UQY129" s="74"/>
      <c r="UQZ129" s="74"/>
      <c r="URA129" s="77"/>
      <c r="URB129" s="77"/>
      <c r="URC129" s="11"/>
      <c r="URI129" s="73"/>
      <c r="URJ129" s="73"/>
      <c r="URK129" s="73"/>
      <c r="URL129" s="73"/>
      <c r="URM129" s="74"/>
      <c r="URN129" s="74"/>
      <c r="URO129" s="77"/>
      <c r="URP129" s="77"/>
      <c r="URQ129" s="11"/>
      <c r="URW129" s="73"/>
      <c r="URX129" s="73"/>
      <c r="URY129" s="73"/>
      <c r="URZ129" s="73"/>
      <c r="USA129" s="74"/>
      <c r="USB129" s="74"/>
      <c r="USC129" s="77"/>
      <c r="USD129" s="77"/>
      <c r="USE129" s="11"/>
      <c r="USK129" s="73"/>
      <c r="USL129" s="73"/>
      <c r="USM129" s="73"/>
      <c r="USN129" s="73"/>
      <c r="USO129" s="74"/>
      <c r="USP129" s="74"/>
      <c r="USQ129" s="77"/>
      <c r="USR129" s="77"/>
      <c r="USS129" s="11"/>
      <c r="USY129" s="73"/>
      <c r="USZ129" s="73"/>
      <c r="UTA129" s="73"/>
      <c r="UTB129" s="73"/>
      <c r="UTC129" s="74"/>
      <c r="UTD129" s="74"/>
      <c r="UTE129" s="77"/>
      <c r="UTF129" s="77"/>
      <c r="UTG129" s="11"/>
      <c r="UTM129" s="73"/>
      <c r="UTN129" s="73"/>
      <c r="UTO129" s="73"/>
      <c r="UTP129" s="73"/>
      <c r="UTQ129" s="74"/>
      <c r="UTR129" s="74"/>
      <c r="UTS129" s="77"/>
      <c r="UTT129" s="77"/>
      <c r="UTU129" s="11"/>
      <c r="UUA129" s="73"/>
      <c r="UUB129" s="73"/>
      <c r="UUC129" s="73"/>
      <c r="UUD129" s="73"/>
      <c r="UUE129" s="74"/>
      <c r="UUF129" s="74"/>
      <c r="UUG129" s="77"/>
      <c r="UUH129" s="77"/>
      <c r="UUI129" s="11"/>
      <c r="UUO129" s="73"/>
      <c r="UUP129" s="73"/>
      <c r="UUQ129" s="73"/>
      <c r="UUR129" s="73"/>
      <c r="UUS129" s="74"/>
      <c r="UUT129" s="74"/>
      <c r="UUU129" s="77"/>
      <c r="UUV129" s="77"/>
      <c r="UUW129" s="11"/>
      <c r="UVC129" s="73"/>
      <c r="UVD129" s="73"/>
      <c r="UVE129" s="73"/>
      <c r="UVF129" s="73"/>
      <c r="UVG129" s="74"/>
      <c r="UVH129" s="74"/>
      <c r="UVI129" s="77"/>
      <c r="UVJ129" s="77"/>
      <c r="UVK129" s="11"/>
      <c r="UVQ129" s="73"/>
      <c r="UVR129" s="73"/>
      <c r="UVS129" s="73"/>
      <c r="UVT129" s="73"/>
      <c r="UVU129" s="74"/>
      <c r="UVV129" s="74"/>
      <c r="UVW129" s="77"/>
      <c r="UVX129" s="77"/>
      <c r="UVY129" s="11"/>
      <c r="UWE129" s="73"/>
      <c r="UWF129" s="73"/>
      <c r="UWG129" s="73"/>
      <c r="UWH129" s="73"/>
      <c r="UWI129" s="74"/>
      <c r="UWJ129" s="74"/>
      <c r="UWK129" s="77"/>
      <c r="UWL129" s="77"/>
      <c r="UWM129" s="11"/>
      <c r="UWS129" s="73"/>
      <c r="UWT129" s="73"/>
      <c r="UWU129" s="73"/>
      <c r="UWV129" s="73"/>
      <c r="UWW129" s="74"/>
      <c r="UWX129" s="74"/>
      <c r="UWY129" s="77"/>
      <c r="UWZ129" s="77"/>
      <c r="UXA129" s="11"/>
      <c r="UXG129" s="73"/>
      <c r="UXH129" s="73"/>
      <c r="UXI129" s="73"/>
      <c r="UXJ129" s="73"/>
      <c r="UXK129" s="74"/>
      <c r="UXL129" s="74"/>
      <c r="UXM129" s="77"/>
      <c r="UXN129" s="77"/>
      <c r="UXO129" s="11"/>
      <c r="UXU129" s="73"/>
      <c r="UXV129" s="73"/>
      <c r="UXW129" s="73"/>
      <c r="UXX129" s="73"/>
      <c r="UXY129" s="74"/>
      <c r="UXZ129" s="74"/>
      <c r="UYA129" s="77"/>
      <c r="UYB129" s="77"/>
      <c r="UYC129" s="11"/>
      <c r="UYI129" s="73"/>
      <c r="UYJ129" s="73"/>
      <c r="UYK129" s="73"/>
      <c r="UYL129" s="73"/>
      <c r="UYM129" s="74"/>
      <c r="UYN129" s="74"/>
      <c r="UYO129" s="77"/>
      <c r="UYP129" s="77"/>
      <c r="UYQ129" s="11"/>
      <c r="UYW129" s="73"/>
      <c r="UYX129" s="73"/>
      <c r="UYY129" s="73"/>
      <c r="UYZ129" s="73"/>
      <c r="UZA129" s="74"/>
      <c r="UZB129" s="74"/>
      <c r="UZC129" s="77"/>
      <c r="UZD129" s="77"/>
      <c r="UZE129" s="11"/>
      <c r="UZK129" s="73"/>
      <c r="UZL129" s="73"/>
      <c r="UZM129" s="73"/>
      <c r="UZN129" s="73"/>
      <c r="UZO129" s="74"/>
      <c r="UZP129" s="74"/>
      <c r="UZQ129" s="77"/>
      <c r="UZR129" s="77"/>
      <c r="UZS129" s="11"/>
      <c r="UZY129" s="73"/>
      <c r="UZZ129" s="73"/>
      <c r="VAA129" s="73"/>
      <c r="VAB129" s="73"/>
      <c r="VAC129" s="74"/>
      <c r="VAD129" s="74"/>
      <c r="VAE129" s="77"/>
      <c r="VAF129" s="77"/>
      <c r="VAG129" s="11"/>
      <c r="VAM129" s="73"/>
      <c r="VAN129" s="73"/>
      <c r="VAO129" s="73"/>
      <c r="VAP129" s="73"/>
      <c r="VAQ129" s="74"/>
      <c r="VAR129" s="74"/>
      <c r="VAS129" s="77"/>
      <c r="VAT129" s="77"/>
      <c r="VAU129" s="11"/>
      <c r="VBA129" s="73"/>
      <c r="VBB129" s="73"/>
      <c r="VBC129" s="73"/>
      <c r="VBD129" s="73"/>
      <c r="VBE129" s="74"/>
      <c r="VBF129" s="74"/>
      <c r="VBG129" s="77"/>
      <c r="VBH129" s="77"/>
      <c r="VBI129" s="11"/>
      <c r="VBO129" s="73"/>
      <c r="VBP129" s="73"/>
      <c r="VBQ129" s="73"/>
      <c r="VBR129" s="73"/>
      <c r="VBS129" s="74"/>
      <c r="VBT129" s="74"/>
      <c r="VBU129" s="77"/>
      <c r="VBV129" s="77"/>
      <c r="VBW129" s="11"/>
      <c r="VCC129" s="73"/>
      <c r="VCD129" s="73"/>
      <c r="VCE129" s="73"/>
      <c r="VCF129" s="73"/>
      <c r="VCG129" s="74"/>
      <c r="VCH129" s="74"/>
      <c r="VCI129" s="77"/>
      <c r="VCJ129" s="77"/>
      <c r="VCK129" s="11"/>
      <c r="VCQ129" s="73"/>
      <c r="VCR129" s="73"/>
      <c r="VCS129" s="73"/>
      <c r="VCT129" s="73"/>
      <c r="VCU129" s="74"/>
      <c r="VCV129" s="74"/>
      <c r="VCW129" s="77"/>
      <c r="VCX129" s="77"/>
      <c r="VCY129" s="11"/>
      <c r="VDE129" s="73"/>
      <c r="VDF129" s="73"/>
      <c r="VDG129" s="73"/>
      <c r="VDH129" s="73"/>
      <c r="VDI129" s="74"/>
      <c r="VDJ129" s="74"/>
      <c r="VDK129" s="77"/>
      <c r="VDL129" s="77"/>
      <c r="VDM129" s="11"/>
      <c r="VDS129" s="73"/>
      <c r="VDT129" s="73"/>
      <c r="VDU129" s="73"/>
      <c r="VDV129" s="73"/>
      <c r="VDW129" s="74"/>
      <c r="VDX129" s="74"/>
      <c r="VDY129" s="77"/>
      <c r="VDZ129" s="77"/>
      <c r="VEA129" s="11"/>
      <c r="VEG129" s="73"/>
      <c r="VEH129" s="73"/>
      <c r="VEI129" s="73"/>
      <c r="VEJ129" s="73"/>
      <c r="VEK129" s="74"/>
      <c r="VEL129" s="74"/>
      <c r="VEM129" s="77"/>
      <c r="VEN129" s="77"/>
      <c r="VEO129" s="11"/>
      <c r="VEU129" s="73"/>
      <c r="VEV129" s="73"/>
      <c r="VEW129" s="73"/>
      <c r="VEX129" s="73"/>
      <c r="VEY129" s="74"/>
      <c r="VEZ129" s="74"/>
      <c r="VFA129" s="77"/>
      <c r="VFB129" s="77"/>
      <c r="VFC129" s="11"/>
      <c r="VFI129" s="73"/>
      <c r="VFJ129" s="73"/>
      <c r="VFK129" s="73"/>
      <c r="VFL129" s="73"/>
      <c r="VFM129" s="74"/>
      <c r="VFN129" s="74"/>
      <c r="VFO129" s="77"/>
      <c r="VFP129" s="77"/>
      <c r="VFQ129" s="11"/>
      <c r="VFW129" s="73"/>
      <c r="VFX129" s="73"/>
      <c r="VFY129" s="73"/>
      <c r="VFZ129" s="73"/>
      <c r="VGA129" s="74"/>
      <c r="VGB129" s="74"/>
      <c r="VGC129" s="77"/>
      <c r="VGD129" s="77"/>
      <c r="VGE129" s="11"/>
      <c r="VGK129" s="73"/>
      <c r="VGL129" s="73"/>
      <c r="VGM129" s="73"/>
      <c r="VGN129" s="73"/>
      <c r="VGO129" s="74"/>
      <c r="VGP129" s="74"/>
      <c r="VGQ129" s="77"/>
      <c r="VGR129" s="77"/>
      <c r="VGS129" s="11"/>
      <c r="VGY129" s="73"/>
      <c r="VGZ129" s="73"/>
      <c r="VHA129" s="73"/>
      <c r="VHB129" s="73"/>
      <c r="VHC129" s="74"/>
      <c r="VHD129" s="74"/>
      <c r="VHE129" s="77"/>
      <c r="VHF129" s="77"/>
      <c r="VHG129" s="11"/>
      <c r="VHM129" s="73"/>
      <c r="VHN129" s="73"/>
      <c r="VHO129" s="73"/>
      <c r="VHP129" s="73"/>
      <c r="VHQ129" s="74"/>
      <c r="VHR129" s="74"/>
      <c r="VHS129" s="77"/>
      <c r="VHT129" s="77"/>
      <c r="VHU129" s="11"/>
      <c r="VIA129" s="73"/>
      <c r="VIB129" s="73"/>
      <c r="VIC129" s="73"/>
      <c r="VID129" s="73"/>
      <c r="VIE129" s="74"/>
      <c r="VIF129" s="74"/>
      <c r="VIG129" s="77"/>
      <c r="VIH129" s="77"/>
      <c r="VII129" s="11"/>
      <c r="VIO129" s="73"/>
      <c r="VIP129" s="73"/>
      <c r="VIQ129" s="73"/>
      <c r="VIR129" s="73"/>
      <c r="VIS129" s="74"/>
      <c r="VIT129" s="74"/>
      <c r="VIU129" s="77"/>
      <c r="VIV129" s="77"/>
      <c r="VIW129" s="11"/>
      <c r="VJC129" s="73"/>
      <c r="VJD129" s="73"/>
      <c r="VJE129" s="73"/>
      <c r="VJF129" s="73"/>
      <c r="VJG129" s="74"/>
      <c r="VJH129" s="74"/>
      <c r="VJI129" s="77"/>
      <c r="VJJ129" s="77"/>
      <c r="VJK129" s="11"/>
      <c r="VJQ129" s="73"/>
      <c r="VJR129" s="73"/>
      <c r="VJS129" s="73"/>
      <c r="VJT129" s="73"/>
      <c r="VJU129" s="74"/>
      <c r="VJV129" s="74"/>
      <c r="VJW129" s="77"/>
      <c r="VJX129" s="77"/>
      <c r="VJY129" s="11"/>
      <c r="VKE129" s="73"/>
      <c r="VKF129" s="73"/>
      <c r="VKG129" s="73"/>
      <c r="VKH129" s="73"/>
      <c r="VKI129" s="74"/>
      <c r="VKJ129" s="74"/>
      <c r="VKK129" s="77"/>
      <c r="VKL129" s="77"/>
      <c r="VKM129" s="11"/>
      <c r="VKS129" s="73"/>
      <c r="VKT129" s="73"/>
      <c r="VKU129" s="73"/>
      <c r="VKV129" s="73"/>
      <c r="VKW129" s="74"/>
      <c r="VKX129" s="74"/>
      <c r="VKY129" s="77"/>
      <c r="VKZ129" s="77"/>
      <c r="VLA129" s="11"/>
      <c r="VLG129" s="73"/>
      <c r="VLH129" s="73"/>
      <c r="VLI129" s="73"/>
      <c r="VLJ129" s="73"/>
      <c r="VLK129" s="74"/>
      <c r="VLL129" s="74"/>
      <c r="VLM129" s="77"/>
      <c r="VLN129" s="77"/>
      <c r="VLO129" s="11"/>
      <c r="VLU129" s="73"/>
      <c r="VLV129" s="73"/>
      <c r="VLW129" s="73"/>
      <c r="VLX129" s="73"/>
      <c r="VLY129" s="74"/>
      <c r="VLZ129" s="74"/>
      <c r="VMA129" s="77"/>
      <c r="VMB129" s="77"/>
      <c r="VMC129" s="11"/>
      <c r="VMI129" s="73"/>
      <c r="VMJ129" s="73"/>
      <c r="VMK129" s="73"/>
      <c r="VML129" s="73"/>
      <c r="VMM129" s="74"/>
      <c r="VMN129" s="74"/>
      <c r="VMO129" s="77"/>
      <c r="VMP129" s="77"/>
      <c r="VMQ129" s="11"/>
      <c r="VMW129" s="73"/>
      <c r="VMX129" s="73"/>
      <c r="VMY129" s="73"/>
      <c r="VMZ129" s="73"/>
      <c r="VNA129" s="74"/>
      <c r="VNB129" s="74"/>
      <c r="VNC129" s="77"/>
      <c r="VND129" s="77"/>
      <c r="VNE129" s="11"/>
      <c r="VNK129" s="73"/>
      <c r="VNL129" s="73"/>
      <c r="VNM129" s="73"/>
      <c r="VNN129" s="73"/>
      <c r="VNO129" s="74"/>
      <c r="VNP129" s="74"/>
      <c r="VNQ129" s="77"/>
      <c r="VNR129" s="77"/>
      <c r="VNS129" s="11"/>
      <c r="VNY129" s="73"/>
      <c r="VNZ129" s="73"/>
      <c r="VOA129" s="73"/>
      <c r="VOB129" s="73"/>
      <c r="VOC129" s="74"/>
      <c r="VOD129" s="74"/>
      <c r="VOE129" s="77"/>
      <c r="VOF129" s="77"/>
      <c r="VOG129" s="11"/>
      <c r="VOM129" s="73"/>
      <c r="VON129" s="73"/>
      <c r="VOO129" s="73"/>
      <c r="VOP129" s="73"/>
      <c r="VOQ129" s="74"/>
      <c r="VOR129" s="74"/>
      <c r="VOS129" s="77"/>
      <c r="VOT129" s="77"/>
      <c r="VOU129" s="11"/>
      <c r="VPA129" s="73"/>
      <c r="VPB129" s="73"/>
      <c r="VPC129" s="73"/>
      <c r="VPD129" s="73"/>
      <c r="VPE129" s="74"/>
      <c r="VPF129" s="74"/>
      <c r="VPG129" s="77"/>
      <c r="VPH129" s="77"/>
      <c r="VPI129" s="11"/>
      <c r="VPO129" s="73"/>
      <c r="VPP129" s="73"/>
      <c r="VPQ129" s="73"/>
      <c r="VPR129" s="73"/>
      <c r="VPS129" s="74"/>
      <c r="VPT129" s="74"/>
      <c r="VPU129" s="77"/>
      <c r="VPV129" s="77"/>
      <c r="VPW129" s="11"/>
      <c r="VQC129" s="73"/>
      <c r="VQD129" s="73"/>
      <c r="VQE129" s="73"/>
      <c r="VQF129" s="73"/>
      <c r="VQG129" s="74"/>
      <c r="VQH129" s="74"/>
      <c r="VQI129" s="77"/>
      <c r="VQJ129" s="77"/>
      <c r="VQK129" s="11"/>
      <c r="VQQ129" s="73"/>
      <c r="VQR129" s="73"/>
      <c r="VQS129" s="73"/>
      <c r="VQT129" s="73"/>
      <c r="VQU129" s="74"/>
      <c r="VQV129" s="74"/>
      <c r="VQW129" s="77"/>
      <c r="VQX129" s="77"/>
      <c r="VQY129" s="11"/>
      <c r="VRE129" s="73"/>
      <c r="VRF129" s="73"/>
      <c r="VRG129" s="73"/>
      <c r="VRH129" s="73"/>
      <c r="VRI129" s="74"/>
      <c r="VRJ129" s="74"/>
      <c r="VRK129" s="77"/>
      <c r="VRL129" s="77"/>
      <c r="VRM129" s="11"/>
      <c r="VRS129" s="73"/>
      <c r="VRT129" s="73"/>
      <c r="VRU129" s="73"/>
      <c r="VRV129" s="73"/>
      <c r="VRW129" s="74"/>
      <c r="VRX129" s="74"/>
      <c r="VRY129" s="77"/>
      <c r="VRZ129" s="77"/>
      <c r="VSA129" s="11"/>
      <c r="VSG129" s="73"/>
      <c r="VSH129" s="73"/>
      <c r="VSI129" s="73"/>
      <c r="VSJ129" s="73"/>
      <c r="VSK129" s="74"/>
      <c r="VSL129" s="74"/>
      <c r="VSM129" s="77"/>
      <c r="VSN129" s="77"/>
      <c r="VSO129" s="11"/>
      <c r="VSU129" s="73"/>
      <c r="VSV129" s="73"/>
      <c r="VSW129" s="73"/>
      <c r="VSX129" s="73"/>
      <c r="VSY129" s="74"/>
      <c r="VSZ129" s="74"/>
      <c r="VTA129" s="77"/>
      <c r="VTB129" s="77"/>
      <c r="VTC129" s="11"/>
      <c r="VTI129" s="73"/>
      <c r="VTJ129" s="73"/>
      <c r="VTK129" s="73"/>
      <c r="VTL129" s="73"/>
      <c r="VTM129" s="74"/>
      <c r="VTN129" s="74"/>
      <c r="VTO129" s="77"/>
      <c r="VTP129" s="77"/>
      <c r="VTQ129" s="11"/>
      <c r="VTW129" s="73"/>
      <c r="VTX129" s="73"/>
      <c r="VTY129" s="73"/>
      <c r="VTZ129" s="73"/>
      <c r="VUA129" s="74"/>
      <c r="VUB129" s="74"/>
      <c r="VUC129" s="77"/>
      <c r="VUD129" s="77"/>
      <c r="VUE129" s="11"/>
      <c r="VUK129" s="73"/>
      <c r="VUL129" s="73"/>
      <c r="VUM129" s="73"/>
      <c r="VUN129" s="73"/>
      <c r="VUO129" s="74"/>
      <c r="VUP129" s="74"/>
      <c r="VUQ129" s="77"/>
      <c r="VUR129" s="77"/>
      <c r="VUS129" s="11"/>
      <c r="VUY129" s="73"/>
      <c r="VUZ129" s="73"/>
      <c r="VVA129" s="73"/>
      <c r="VVB129" s="73"/>
      <c r="VVC129" s="74"/>
      <c r="VVD129" s="74"/>
      <c r="VVE129" s="77"/>
      <c r="VVF129" s="77"/>
      <c r="VVG129" s="11"/>
      <c r="VVM129" s="73"/>
      <c r="VVN129" s="73"/>
      <c r="VVO129" s="73"/>
      <c r="VVP129" s="73"/>
      <c r="VVQ129" s="74"/>
      <c r="VVR129" s="74"/>
      <c r="VVS129" s="77"/>
      <c r="VVT129" s="77"/>
      <c r="VVU129" s="11"/>
      <c r="VWA129" s="73"/>
      <c r="VWB129" s="73"/>
      <c r="VWC129" s="73"/>
      <c r="VWD129" s="73"/>
      <c r="VWE129" s="74"/>
      <c r="VWF129" s="74"/>
      <c r="VWG129" s="77"/>
      <c r="VWH129" s="77"/>
      <c r="VWI129" s="11"/>
      <c r="VWO129" s="73"/>
      <c r="VWP129" s="73"/>
      <c r="VWQ129" s="73"/>
      <c r="VWR129" s="73"/>
      <c r="VWS129" s="74"/>
      <c r="VWT129" s="74"/>
      <c r="VWU129" s="77"/>
      <c r="VWV129" s="77"/>
      <c r="VWW129" s="11"/>
      <c r="VXC129" s="73"/>
      <c r="VXD129" s="73"/>
      <c r="VXE129" s="73"/>
      <c r="VXF129" s="73"/>
      <c r="VXG129" s="74"/>
      <c r="VXH129" s="74"/>
      <c r="VXI129" s="77"/>
      <c r="VXJ129" s="77"/>
      <c r="VXK129" s="11"/>
      <c r="VXQ129" s="73"/>
      <c r="VXR129" s="73"/>
      <c r="VXS129" s="73"/>
      <c r="VXT129" s="73"/>
      <c r="VXU129" s="74"/>
      <c r="VXV129" s="74"/>
      <c r="VXW129" s="77"/>
      <c r="VXX129" s="77"/>
      <c r="VXY129" s="11"/>
      <c r="VYE129" s="73"/>
      <c r="VYF129" s="73"/>
      <c r="VYG129" s="73"/>
      <c r="VYH129" s="73"/>
      <c r="VYI129" s="74"/>
      <c r="VYJ129" s="74"/>
      <c r="VYK129" s="77"/>
      <c r="VYL129" s="77"/>
      <c r="VYM129" s="11"/>
      <c r="VYS129" s="73"/>
      <c r="VYT129" s="73"/>
      <c r="VYU129" s="73"/>
      <c r="VYV129" s="73"/>
      <c r="VYW129" s="74"/>
      <c r="VYX129" s="74"/>
      <c r="VYY129" s="77"/>
      <c r="VYZ129" s="77"/>
      <c r="VZA129" s="11"/>
      <c r="VZG129" s="73"/>
      <c r="VZH129" s="73"/>
      <c r="VZI129" s="73"/>
      <c r="VZJ129" s="73"/>
      <c r="VZK129" s="74"/>
      <c r="VZL129" s="74"/>
      <c r="VZM129" s="77"/>
      <c r="VZN129" s="77"/>
      <c r="VZO129" s="11"/>
      <c r="VZU129" s="73"/>
      <c r="VZV129" s="73"/>
      <c r="VZW129" s="73"/>
      <c r="VZX129" s="73"/>
      <c r="VZY129" s="74"/>
      <c r="VZZ129" s="74"/>
      <c r="WAA129" s="77"/>
      <c r="WAB129" s="77"/>
      <c r="WAC129" s="11"/>
      <c r="WAI129" s="73"/>
      <c r="WAJ129" s="73"/>
      <c r="WAK129" s="73"/>
      <c r="WAL129" s="73"/>
      <c r="WAM129" s="74"/>
      <c r="WAN129" s="74"/>
      <c r="WAO129" s="77"/>
      <c r="WAP129" s="77"/>
      <c r="WAQ129" s="11"/>
      <c r="WAW129" s="73"/>
      <c r="WAX129" s="73"/>
      <c r="WAY129" s="73"/>
      <c r="WAZ129" s="73"/>
      <c r="WBA129" s="74"/>
      <c r="WBB129" s="74"/>
      <c r="WBC129" s="77"/>
      <c r="WBD129" s="77"/>
      <c r="WBE129" s="11"/>
      <c r="WBK129" s="73"/>
      <c r="WBL129" s="73"/>
      <c r="WBM129" s="73"/>
      <c r="WBN129" s="73"/>
      <c r="WBO129" s="74"/>
      <c r="WBP129" s="74"/>
      <c r="WBQ129" s="77"/>
      <c r="WBR129" s="77"/>
      <c r="WBS129" s="11"/>
      <c r="WBY129" s="73"/>
      <c r="WBZ129" s="73"/>
      <c r="WCA129" s="73"/>
      <c r="WCB129" s="73"/>
      <c r="WCC129" s="74"/>
      <c r="WCD129" s="74"/>
      <c r="WCE129" s="77"/>
      <c r="WCF129" s="77"/>
      <c r="WCG129" s="11"/>
      <c r="WCM129" s="73"/>
      <c r="WCN129" s="73"/>
      <c r="WCO129" s="73"/>
      <c r="WCP129" s="73"/>
      <c r="WCQ129" s="74"/>
      <c r="WCR129" s="74"/>
      <c r="WCS129" s="77"/>
      <c r="WCT129" s="77"/>
      <c r="WCU129" s="11"/>
      <c r="WDA129" s="73"/>
      <c r="WDB129" s="73"/>
      <c r="WDC129" s="73"/>
      <c r="WDD129" s="73"/>
      <c r="WDE129" s="74"/>
      <c r="WDF129" s="74"/>
      <c r="WDG129" s="77"/>
      <c r="WDH129" s="77"/>
      <c r="WDI129" s="11"/>
      <c r="WDO129" s="73"/>
      <c r="WDP129" s="73"/>
      <c r="WDQ129" s="73"/>
      <c r="WDR129" s="73"/>
      <c r="WDS129" s="74"/>
      <c r="WDT129" s="74"/>
      <c r="WDU129" s="77"/>
      <c r="WDV129" s="77"/>
      <c r="WDW129" s="11"/>
      <c r="WEC129" s="73"/>
      <c r="WED129" s="73"/>
      <c r="WEE129" s="73"/>
      <c r="WEF129" s="73"/>
      <c r="WEG129" s="74"/>
      <c r="WEH129" s="74"/>
      <c r="WEI129" s="77"/>
      <c r="WEJ129" s="77"/>
      <c r="WEK129" s="11"/>
      <c r="WEQ129" s="73"/>
      <c r="WER129" s="73"/>
      <c r="WES129" s="73"/>
      <c r="WET129" s="73"/>
      <c r="WEU129" s="74"/>
      <c r="WEV129" s="74"/>
      <c r="WEW129" s="77"/>
      <c r="WEX129" s="77"/>
      <c r="WEY129" s="11"/>
      <c r="WFE129" s="73"/>
      <c r="WFF129" s="73"/>
      <c r="WFG129" s="73"/>
      <c r="WFH129" s="73"/>
      <c r="WFI129" s="74"/>
      <c r="WFJ129" s="74"/>
      <c r="WFK129" s="77"/>
      <c r="WFL129" s="77"/>
      <c r="WFM129" s="11"/>
      <c r="WFS129" s="73"/>
      <c r="WFT129" s="73"/>
      <c r="WFU129" s="73"/>
      <c r="WFV129" s="73"/>
      <c r="WFW129" s="74"/>
      <c r="WFX129" s="74"/>
      <c r="WFY129" s="77"/>
      <c r="WFZ129" s="77"/>
      <c r="WGA129" s="11"/>
      <c r="WGG129" s="73"/>
      <c r="WGH129" s="73"/>
      <c r="WGI129" s="73"/>
      <c r="WGJ129" s="73"/>
      <c r="WGK129" s="74"/>
      <c r="WGL129" s="74"/>
      <c r="WGM129" s="77"/>
      <c r="WGN129" s="77"/>
      <c r="WGO129" s="11"/>
      <c r="WGU129" s="73"/>
      <c r="WGV129" s="73"/>
      <c r="WGW129" s="73"/>
      <c r="WGX129" s="73"/>
      <c r="WGY129" s="74"/>
      <c r="WGZ129" s="74"/>
      <c r="WHA129" s="77"/>
      <c r="WHB129" s="77"/>
      <c r="WHC129" s="11"/>
      <c r="WHI129" s="73"/>
      <c r="WHJ129" s="73"/>
      <c r="WHK129" s="73"/>
      <c r="WHL129" s="73"/>
      <c r="WHM129" s="74"/>
      <c r="WHN129" s="74"/>
      <c r="WHO129" s="77"/>
      <c r="WHP129" s="77"/>
      <c r="WHQ129" s="11"/>
      <c r="WHW129" s="73"/>
      <c r="WHX129" s="73"/>
      <c r="WHY129" s="73"/>
      <c r="WHZ129" s="73"/>
      <c r="WIA129" s="74"/>
      <c r="WIB129" s="74"/>
      <c r="WIC129" s="77"/>
      <c r="WID129" s="77"/>
      <c r="WIE129" s="11"/>
      <c r="WIK129" s="73"/>
      <c r="WIL129" s="73"/>
      <c r="WIM129" s="73"/>
      <c r="WIN129" s="73"/>
      <c r="WIO129" s="74"/>
      <c r="WIP129" s="74"/>
      <c r="WIQ129" s="77"/>
      <c r="WIR129" s="77"/>
      <c r="WIS129" s="11"/>
      <c r="WIY129" s="73"/>
      <c r="WIZ129" s="73"/>
      <c r="WJA129" s="73"/>
      <c r="WJB129" s="73"/>
      <c r="WJC129" s="74"/>
      <c r="WJD129" s="74"/>
      <c r="WJE129" s="77"/>
      <c r="WJF129" s="77"/>
      <c r="WJG129" s="11"/>
      <c r="WJM129" s="73"/>
      <c r="WJN129" s="73"/>
      <c r="WJO129" s="73"/>
      <c r="WJP129" s="73"/>
      <c r="WJQ129" s="74"/>
      <c r="WJR129" s="74"/>
      <c r="WJS129" s="77"/>
      <c r="WJT129" s="77"/>
      <c r="WJU129" s="11"/>
      <c r="WKA129" s="73"/>
      <c r="WKB129" s="73"/>
      <c r="WKC129" s="73"/>
      <c r="WKD129" s="73"/>
      <c r="WKE129" s="74"/>
      <c r="WKF129" s="74"/>
      <c r="WKG129" s="77"/>
      <c r="WKH129" s="77"/>
      <c r="WKI129" s="11"/>
      <c r="WKO129" s="73"/>
      <c r="WKP129" s="73"/>
      <c r="WKQ129" s="73"/>
      <c r="WKR129" s="73"/>
      <c r="WKS129" s="74"/>
      <c r="WKT129" s="74"/>
      <c r="WKU129" s="77"/>
      <c r="WKV129" s="77"/>
      <c r="WKW129" s="11"/>
      <c r="WLC129" s="73"/>
      <c r="WLD129" s="73"/>
      <c r="WLE129" s="73"/>
      <c r="WLF129" s="73"/>
      <c r="WLG129" s="74"/>
      <c r="WLH129" s="74"/>
      <c r="WLI129" s="77"/>
      <c r="WLJ129" s="77"/>
      <c r="WLK129" s="11"/>
      <c r="WLQ129" s="73"/>
      <c r="WLR129" s="73"/>
      <c r="WLS129" s="73"/>
      <c r="WLT129" s="73"/>
      <c r="WLU129" s="74"/>
      <c r="WLV129" s="74"/>
      <c r="WLW129" s="77"/>
      <c r="WLX129" s="77"/>
      <c r="WLY129" s="11"/>
      <c r="WME129" s="73"/>
      <c r="WMF129" s="73"/>
      <c r="WMG129" s="73"/>
      <c r="WMH129" s="73"/>
      <c r="WMI129" s="74"/>
      <c r="WMJ129" s="74"/>
      <c r="WMK129" s="77"/>
      <c r="WML129" s="77"/>
      <c r="WMM129" s="11"/>
      <c r="WMS129" s="73"/>
      <c r="WMT129" s="73"/>
      <c r="WMU129" s="73"/>
      <c r="WMV129" s="73"/>
      <c r="WMW129" s="74"/>
      <c r="WMX129" s="74"/>
      <c r="WMY129" s="77"/>
      <c r="WMZ129" s="77"/>
      <c r="WNA129" s="11"/>
      <c r="WNG129" s="73"/>
      <c r="WNH129" s="73"/>
      <c r="WNI129" s="73"/>
      <c r="WNJ129" s="73"/>
      <c r="WNK129" s="74"/>
      <c r="WNL129" s="74"/>
      <c r="WNM129" s="77"/>
      <c r="WNN129" s="77"/>
      <c r="WNO129" s="11"/>
      <c r="WNU129" s="73"/>
      <c r="WNV129" s="73"/>
      <c r="WNW129" s="73"/>
      <c r="WNX129" s="73"/>
      <c r="WNY129" s="74"/>
      <c r="WNZ129" s="74"/>
      <c r="WOA129" s="77"/>
      <c r="WOB129" s="77"/>
      <c r="WOC129" s="11"/>
      <c r="WOI129" s="73"/>
      <c r="WOJ129" s="73"/>
      <c r="WOK129" s="73"/>
      <c r="WOL129" s="73"/>
      <c r="WOM129" s="74"/>
      <c r="WON129" s="74"/>
      <c r="WOO129" s="77"/>
      <c r="WOP129" s="77"/>
      <c r="WOQ129" s="11"/>
      <c r="WOW129" s="73"/>
      <c r="WOX129" s="73"/>
      <c r="WOY129" s="73"/>
      <c r="WOZ129" s="73"/>
      <c r="WPA129" s="74"/>
      <c r="WPB129" s="74"/>
      <c r="WPC129" s="77"/>
      <c r="WPD129" s="77"/>
      <c r="WPE129" s="11"/>
      <c r="WPK129" s="73"/>
      <c r="WPL129" s="73"/>
      <c r="WPM129" s="73"/>
      <c r="WPN129" s="73"/>
      <c r="WPO129" s="74"/>
      <c r="WPP129" s="74"/>
      <c r="WPQ129" s="77"/>
      <c r="WPR129" s="77"/>
      <c r="WPS129" s="11"/>
      <c r="WPY129" s="73"/>
      <c r="WPZ129" s="73"/>
      <c r="WQA129" s="73"/>
      <c r="WQB129" s="73"/>
      <c r="WQC129" s="74"/>
      <c r="WQD129" s="74"/>
      <c r="WQE129" s="77"/>
      <c r="WQF129" s="77"/>
      <c r="WQG129" s="11"/>
      <c r="WQM129" s="73"/>
      <c r="WQN129" s="73"/>
      <c r="WQO129" s="73"/>
      <c r="WQP129" s="73"/>
      <c r="WQQ129" s="74"/>
      <c r="WQR129" s="74"/>
      <c r="WQS129" s="77"/>
      <c r="WQT129" s="77"/>
      <c r="WQU129" s="11"/>
      <c r="WRA129" s="73"/>
      <c r="WRB129" s="73"/>
      <c r="WRC129" s="73"/>
      <c r="WRD129" s="73"/>
      <c r="WRE129" s="74"/>
      <c r="WRF129" s="74"/>
      <c r="WRG129" s="77"/>
      <c r="WRH129" s="77"/>
      <c r="WRI129" s="11"/>
      <c r="WRO129" s="73"/>
      <c r="WRP129" s="73"/>
      <c r="WRQ129" s="73"/>
      <c r="WRR129" s="73"/>
      <c r="WRS129" s="74"/>
      <c r="WRT129" s="74"/>
      <c r="WRU129" s="77"/>
      <c r="WRV129" s="77"/>
      <c r="WRW129" s="11"/>
      <c r="WSC129" s="73"/>
      <c r="WSD129" s="73"/>
      <c r="WSE129" s="73"/>
      <c r="WSF129" s="73"/>
      <c r="WSG129" s="74"/>
      <c r="WSH129" s="74"/>
      <c r="WSI129" s="77"/>
      <c r="WSJ129" s="77"/>
      <c r="WSK129" s="11"/>
      <c r="WSQ129" s="73"/>
      <c r="WSR129" s="73"/>
      <c r="WSS129" s="73"/>
      <c r="WST129" s="73"/>
      <c r="WSU129" s="74"/>
      <c r="WSV129" s="74"/>
      <c r="WSW129" s="77"/>
      <c r="WSX129" s="77"/>
      <c r="WSY129" s="11"/>
      <c r="WTE129" s="73"/>
      <c r="WTF129" s="73"/>
      <c r="WTG129" s="73"/>
      <c r="WTH129" s="73"/>
      <c r="WTI129" s="74"/>
      <c r="WTJ129" s="74"/>
      <c r="WTK129" s="77"/>
      <c r="WTL129" s="77"/>
      <c r="WTM129" s="11"/>
      <c r="WTS129" s="73"/>
      <c r="WTT129" s="73"/>
      <c r="WTU129" s="73"/>
      <c r="WTV129" s="73"/>
      <c r="WTW129" s="74"/>
      <c r="WTX129" s="74"/>
      <c r="WTY129" s="77"/>
      <c r="WTZ129" s="77"/>
      <c r="WUA129" s="11"/>
      <c r="WUG129" s="73"/>
      <c r="WUH129" s="73"/>
      <c r="WUI129" s="73"/>
      <c r="WUJ129" s="73"/>
      <c r="WUK129" s="74"/>
      <c r="WUL129" s="74"/>
      <c r="WUM129" s="77"/>
      <c r="WUN129" s="77"/>
      <c r="WUO129" s="11"/>
      <c r="WUU129" s="73"/>
      <c r="WUV129" s="73"/>
      <c r="WUW129" s="73"/>
      <c r="WUX129" s="73"/>
      <c r="WUY129" s="74"/>
      <c r="WUZ129" s="74"/>
      <c r="WVA129" s="77"/>
      <c r="WVB129" s="77"/>
      <c r="WVC129" s="11"/>
      <c r="WVI129" s="73"/>
      <c r="WVJ129" s="73"/>
      <c r="WVK129" s="73"/>
      <c r="WVL129" s="73"/>
      <c r="WVM129" s="74"/>
      <c r="WVN129" s="74"/>
      <c r="WVO129" s="77"/>
      <c r="WVP129" s="77"/>
      <c r="WVQ129" s="11"/>
      <c r="WVW129" s="73"/>
      <c r="WVX129" s="73"/>
      <c r="WVY129" s="73"/>
      <c r="WVZ129" s="73"/>
      <c r="WWA129" s="74"/>
      <c r="WWB129" s="74"/>
      <c r="WWC129" s="77"/>
      <c r="WWD129" s="77"/>
      <c r="WWE129" s="11"/>
      <c r="WWK129" s="73"/>
      <c r="WWL129" s="73"/>
      <c r="WWM129" s="73"/>
      <c r="WWN129" s="73"/>
      <c r="WWO129" s="74"/>
      <c r="WWP129" s="74"/>
      <c r="WWQ129" s="77"/>
      <c r="WWR129" s="77"/>
      <c r="WWS129" s="11"/>
      <c r="WWY129" s="73"/>
      <c r="WWZ129" s="73"/>
      <c r="WXA129" s="73"/>
      <c r="WXB129" s="73"/>
      <c r="WXC129" s="74"/>
      <c r="WXD129" s="74"/>
      <c r="WXE129" s="77"/>
      <c r="WXF129" s="77"/>
      <c r="WXG129" s="11"/>
      <c r="WXM129" s="73"/>
      <c r="WXN129" s="73"/>
      <c r="WXO129" s="73"/>
      <c r="WXP129" s="73"/>
      <c r="WXQ129" s="74"/>
      <c r="WXR129" s="74"/>
      <c r="WXS129" s="77"/>
      <c r="WXT129" s="77"/>
      <c r="WXU129" s="11"/>
      <c r="WYA129" s="73"/>
      <c r="WYB129" s="73"/>
      <c r="WYC129" s="73"/>
      <c r="WYD129" s="73"/>
      <c r="WYE129" s="74"/>
      <c r="WYF129" s="74"/>
      <c r="WYG129" s="77"/>
      <c r="WYH129" s="77"/>
      <c r="WYI129" s="11"/>
      <c r="WYO129" s="73"/>
      <c r="WYP129" s="73"/>
      <c r="WYQ129" s="73"/>
      <c r="WYR129" s="73"/>
      <c r="WYS129" s="74"/>
      <c r="WYT129" s="74"/>
      <c r="WYU129" s="77"/>
      <c r="WYV129" s="77"/>
      <c r="WYW129" s="11"/>
      <c r="WZC129" s="73"/>
      <c r="WZD129" s="73"/>
      <c r="WZE129" s="73"/>
      <c r="WZF129" s="73"/>
      <c r="WZG129" s="74"/>
      <c r="WZH129" s="74"/>
      <c r="WZI129" s="77"/>
      <c r="WZJ129" s="77"/>
      <c r="WZK129" s="11"/>
      <c r="WZQ129" s="73"/>
      <c r="WZR129" s="73"/>
      <c r="WZS129" s="73"/>
      <c r="WZT129" s="73"/>
      <c r="WZU129" s="74"/>
      <c r="WZV129" s="74"/>
      <c r="WZW129" s="77"/>
      <c r="WZX129" s="77"/>
      <c r="WZY129" s="11"/>
      <c r="XAE129" s="73"/>
      <c r="XAF129" s="73"/>
      <c r="XAG129" s="73"/>
      <c r="XAH129" s="73"/>
      <c r="XAI129" s="74"/>
      <c r="XAJ129" s="74"/>
      <c r="XAK129" s="77"/>
      <c r="XAL129" s="77"/>
      <c r="XAM129" s="11"/>
      <c r="XAS129" s="73"/>
      <c r="XAT129" s="73"/>
      <c r="XAU129" s="73"/>
      <c r="XAV129" s="73"/>
      <c r="XAW129" s="74"/>
      <c r="XAX129" s="74"/>
      <c r="XAY129" s="77"/>
      <c r="XAZ129" s="77"/>
      <c r="XBA129" s="11"/>
      <c r="XBG129" s="73"/>
      <c r="XBH129" s="73"/>
      <c r="XBI129" s="73"/>
      <c r="XBJ129" s="73"/>
      <c r="XBK129" s="74"/>
      <c r="XBL129" s="74"/>
      <c r="XBM129" s="77"/>
      <c r="XBN129" s="77"/>
      <c r="XBO129" s="11"/>
      <c r="XBU129" s="73"/>
      <c r="XBV129" s="73"/>
      <c r="XBW129" s="73"/>
      <c r="XBX129" s="73"/>
      <c r="XBY129" s="74"/>
      <c r="XBZ129" s="74"/>
      <c r="XCA129" s="77"/>
      <c r="XCB129" s="77"/>
      <c r="XCC129" s="11"/>
      <c r="XCI129" s="73"/>
      <c r="XCJ129" s="73"/>
      <c r="XCK129" s="73"/>
      <c r="XCL129" s="73"/>
      <c r="XCM129" s="74"/>
      <c r="XCN129" s="74"/>
      <c r="XCO129" s="77"/>
      <c r="XCP129" s="77"/>
      <c r="XCQ129" s="11"/>
      <c r="XCW129" s="73"/>
      <c r="XCX129" s="73"/>
      <c r="XCY129" s="73"/>
      <c r="XCZ129" s="73"/>
      <c r="XDA129" s="74"/>
      <c r="XDB129" s="74"/>
      <c r="XDC129" s="77"/>
      <c r="XDD129" s="77"/>
      <c r="XDE129" s="11"/>
      <c r="XDK129" s="73"/>
      <c r="XDL129" s="73"/>
      <c r="XDM129" s="73"/>
      <c r="XDN129" s="73"/>
      <c r="XDO129" s="74"/>
      <c r="XDP129" s="74"/>
      <c r="XDQ129" s="77"/>
      <c r="XDR129" s="77"/>
      <c r="XDS129" s="11"/>
      <c r="XDY129" s="73"/>
      <c r="XDZ129" s="73"/>
      <c r="XEA129" s="73"/>
      <c r="XEB129" s="73"/>
      <c r="XEC129" s="74"/>
      <c r="XED129" s="74"/>
      <c r="XEE129" s="77"/>
      <c r="XEF129" s="77"/>
      <c r="XEG129" s="11"/>
      <c r="XEM129" s="73"/>
      <c r="XEN129" s="73"/>
      <c r="XEO129" s="73"/>
      <c r="XEP129" s="73"/>
      <c r="XEQ129" s="74"/>
      <c r="XER129" s="74"/>
      <c r="XES129" s="77"/>
      <c r="XET129" s="77"/>
      <c r="XEU129" s="11"/>
      <c r="XFA129" s="73"/>
      <c r="XFB129" s="73"/>
      <c r="XFC129" s="73"/>
      <c r="XFD129" s="73"/>
    </row>
    <row r="130" spans="1:5119 5125:6141 6147:7163 7169:12287 12293:13309 13315:14331 14337:16384" x14ac:dyDescent="0.2">
      <c r="A130" s="73">
        <v>666911</v>
      </c>
      <c r="B130" s="73">
        <f>+_xlfn.XLOOKUP(A130,'[1]padron 2703'!A:A,'[1]padron 2703'!B:B,0)</f>
        <v>610005</v>
      </c>
      <c r="C130" s="73" t="str">
        <f>+_xlfn.XLOOKUP(A130,'[1]padron 2703'!A:A,'[1]padron 2703'!N:N,0)</f>
        <v>7791337010468</v>
      </c>
      <c r="D130" s="73" t="str">
        <f>+_xlfn.XLOOKUP(A130,'[1]padron 2703'!A:A,'[1]padron 2703'!D:D,0)</f>
        <v xml:space="preserve">YOGU LS.NUTR.ACT CLASICO DESC VAIN 900X           </v>
      </c>
      <c r="E130" s="74">
        <f>+_xlfn.XLOOKUP(A130,'[1]padron 2703'!A:A,'[1]padron 2703'!I:I,0)</f>
        <v>2096.6469999999999</v>
      </c>
      <c r="F130" s="74" t="s">
        <v>690</v>
      </c>
      <c r="G130" s="77">
        <v>46125</v>
      </c>
      <c r="H130" s="77">
        <v>46142</v>
      </c>
      <c r="O130" s="73"/>
      <c r="P130" s="73"/>
      <c r="Q130" s="73"/>
      <c r="R130" s="73"/>
      <c r="S130" s="74"/>
      <c r="T130" s="74"/>
      <c r="U130" s="77"/>
      <c r="V130" s="77"/>
      <c r="W130" s="11"/>
      <c r="AC130" s="73"/>
      <c r="AD130" s="73"/>
      <c r="AE130" s="73"/>
      <c r="AF130" s="73"/>
      <c r="AG130" s="74"/>
      <c r="AH130" s="74"/>
      <c r="AI130" s="77"/>
      <c r="AJ130" s="77"/>
      <c r="AK130" s="11"/>
      <c r="AQ130" s="73"/>
      <c r="AR130" s="73"/>
      <c r="AS130" s="73"/>
      <c r="AT130" s="73"/>
      <c r="AU130" s="74"/>
      <c r="AV130" s="74"/>
      <c r="AW130" s="77"/>
      <c r="AX130" s="77"/>
      <c r="AY130" s="11"/>
      <c r="BE130" s="73"/>
      <c r="BF130" s="73"/>
      <c r="BG130" s="73"/>
      <c r="BH130" s="73"/>
      <c r="BI130" s="74"/>
      <c r="BJ130" s="74"/>
      <c r="BK130" s="77"/>
      <c r="BL130" s="77"/>
      <c r="BM130" s="11"/>
      <c r="BS130" s="73"/>
      <c r="BT130" s="73"/>
      <c r="BU130" s="73"/>
      <c r="BV130" s="73"/>
      <c r="BW130" s="74"/>
      <c r="BX130" s="74"/>
      <c r="BY130" s="77"/>
      <c r="BZ130" s="77"/>
      <c r="CA130" s="11"/>
      <c r="CG130" s="73"/>
      <c r="CH130" s="73"/>
      <c r="CI130" s="73"/>
      <c r="CJ130" s="73"/>
      <c r="CK130" s="74"/>
      <c r="CL130" s="74"/>
      <c r="CM130" s="77"/>
      <c r="CN130" s="77"/>
      <c r="CO130" s="11"/>
      <c r="CU130" s="73"/>
      <c r="CV130" s="73"/>
      <c r="CW130" s="73"/>
      <c r="CX130" s="73"/>
      <c r="CY130" s="74"/>
      <c r="CZ130" s="74"/>
      <c r="DA130" s="77"/>
      <c r="DB130" s="77"/>
      <c r="DC130" s="11"/>
      <c r="DI130" s="73"/>
      <c r="DJ130" s="73"/>
      <c r="DK130" s="73"/>
      <c r="DL130" s="73"/>
      <c r="DM130" s="74"/>
      <c r="DN130" s="74"/>
      <c r="DO130" s="77"/>
      <c r="DP130" s="77"/>
      <c r="DQ130" s="11"/>
      <c r="DW130" s="73"/>
      <c r="DX130" s="73"/>
      <c r="DY130" s="73"/>
      <c r="DZ130" s="73"/>
      <c r="EA130" s="74"/>
      <c r="EB130" s="74"/>
      <c r="EC130" s="77"/>
      <c r="ED130" s="77"/>
      <c r="EE130" s="11"/>
      <c r="EK130" s="73"/>
      <c r="EL130" s="73"/>
      <c r="EM130" s="73"/>
      <c r="EN130" s="73"/>
      <c r="EO130" s="74"/>
      <c r="EP130" s="74"/>
      <c r="EQ130" s="77"/>
      <c r="ER130" s="77"/>
      <c r="ES130" s="11"/>
      <c r="EY130" s="73"/>
      <c r="EZ130" s="73"/>
      <c r="FA130" s="73"/>
      <c r="FB130" s="73"/>
      <c r="FC130" s="74"/>
      <c r="FD130" s="74"/>
      <c r="FE130" s="77"/>
      <c r="FF130" s="77"/>
      <c r="FG130" s="11"/>
      <c r="FM130" s="73"/>
      <c r="FN130" s="73"/>
      <c r="FO130" s="73"/>
      <c r="FP130" s="73"/>
      <c r="FQ130" s="74"/>
      <c r="FR130" s="74"/>
      <c r="FS130" s="77"/>
      <c r="FT130" s="77"/>
      <c r="FU130" s="11"/>
      <c r="GA130" s="73"/>
      <c r="GB130" s="73"/>
      <c r="GC130" s="73"/>
      <c r="GD130" s="73"/>
      <c r="GE130" s="74"/>
      <c r="GF130" s="74"/>
      <c r="GG130" s="77"/>
      <c r="GH130" s="77"/>
      <c r="GI130" s="11"/>
      <c r="GO130" s="73"/>
      <c r="GP130" s="73"/>
      <c r="GQ130" s="73"/>
      <c r="GR130" s="73"/>
      <c r="GS130" s="74"/>
      <c r="GT130" s="74"/>
      <c r="GU130" s="77"/>
      <c r="GV130" s="77"/>
      <c r="GW130" s="11"/>
      <c r="HC130" s="73"/>
      <c r="HD130" s="73"/>
      <c r="HE130" s="73"/>
      <c r="HF130" s="73"/>
      <c r="HG130" s="74"/>
      <c r="HH130" s="74"/>
      <c r="HI130" s="77"/>
      <c r="HJ130" s="77"/>
      <c r="HK130" s="11"/>
      <c r="HQ130" s="73"/>
      <c r="HR130" s="73"/>
      <c r="HS130" s="73"/>
      <c r="HT130" s="73"/>
      <c r="HU130" s="74"/>
      <c r="HV130" s="74"/>
      <c r="HW130" s="77"/>
      <c r="HX130" s="77"/>
      <c r="HY130" s="11"/>
      <c r="IE130" s="73"/>
      <c r="IF130" s="73"/>
      <c r="IG130" s="73"/>
      <c r="IH130" s="73"/>
      <c r="II130" s="74"/>
      <c r="IJ130" s="74"/>
      <c r="IK130" s="77"/>
      <c r="IL130" s="77"/>
      <c r="IM130" s="11"/>
      <c r="IS130" s="73"/>
      <c r="IT130" s="73"/>
      <c r="IU130" s="73"/>
      <c r="IV130" s="73"/>
      <c r="IW130" s="74"/>
      <c r="IX130" s="74"/>
      <c r="IY130" s="77"/>
      <c r="IZ130" s="77"/>
      <c r="JA130" s="11"/>
      <c r="JG130" s="73"/>
      <c r="JH130" s="73"/>
      <c r="JI130" s="73"/>
      <c r="JJ130" s="73"/>
      <c r="JK130" s="74"/>
      <c r="JL130" s="74"/>
      <c r="JM130" s="77"/>
      <c r="JN130" s="77"/>
      <c r="JO130" s="11"/>
      <c r="JU130" s="73"/>
      <c r="JV130" s="73"/>
      <c r="JW130" s="73"/>
      <c r="JX130" s="73"/>
      <c r="JY130" s="74"/>
      <c r="JZ130" s="74"/>
      <c r="KA130" s="77"/>
      <c r="KB130" s="77"/>
      <c r="KC130" s="11"/>
      <c r="KI130" s="73"/>
      <c r="KJ130" s="73"/>
      <c r="KK130" s="73"/>
      <c r="KL130" s="73"/>
      <c r="KM130" s="74"/>
      <c r="KN130" s="74"/>
      <c r="KO130" s="77"/>
      <c r="KP130" s="77"/>
      <c r="KQ130" s="11"/>
      <c r="KW130" s="73"/>
      <c r="KX130" s="73"/>
      <c r="KY130" s="73"/>
      <c r="KZ130" s="73"/>
      <c r="LA130" s="74"/>
      <c r="LB130" s="74"/>
      <c r="LC130" s="77"/>
      <c r="LD130" s="77"/>
      <c r="LE130" s="11"/>
      <c r="LK130" s="73"/>
      <c r="LL130" s="73"/>
      <c r="LM130" s="73"/>
      <c r="LN130" s="73"/>
      <c r="LO130" s="74"/>
      <c r="LP130" s="74"/>
      <c r="LQ130" s="77"/>
      <c r="LR130" s="77"/>
      <c r="LS130" s="11"/>
      <c r="LY130" s="73"/>
      <c r="LZ130" s="73"/>
      <c r="MA130" s="73"/>
      <c r="MB130" s="73"/>
      <c r="MC130" s="74"/>
      <c r="MD130" s="74"/>
      <c r="ME130" s="77"/>
      <c r="MF130" s="77"/>
      <c r="MG130" s="11"/>
      <c r="MM130" s="73"/>
      <c r="MN130" s="73"/>
      <c r="MO130" s="73"/>
      <c r="MP130" s="73"/>
      <c r="MQ130" s="74"/>
      <c r="MR130" s="74"/>
      <c r="MS130" s="77"/>
      <c r="MT130" s="77"/>
      <c r="MU130" s="11"/>
      <c r="NA130" s="73"/>
      <c r="NB130" s="73"/>
      <c r="NC130" s="73"/>
      <c r="ND130" s="73"/>
      <c r="NE130" s="74"/>
      <c r="NF130" s="74"/>
      <c r="NG130" s="77"/>
      <c r="NH130" s="77"/>
      <c r="NI130" s="11"/>
      <c r="NO130" s="73"/>
      <c r="NP130" s="73"/>
      <c r="NQ130" s="73"/>
      <c r="NR130" s="73"/>
      <c r="NS130" s="74"/>
      <c r="NT130" s="74"/>
      <c r="NU130" s="77"/>
      <c r="NV130" s="77"/>
      <c r="NW130" s="11"/>
      <c r="OC130" s="73"/>
      <c r="OD130" s="73"/>
      <c r="OE130" s="73"/>
      <c r="OF130" s="73"/>
      <c r="OG130" s="74"/>
      <c r="OH130" s="74"/>
      <c r="OI130" s="77"/>
      <c r="OJ130" s="77"/>
      <c r="OK130" s="11"/>
      <c r="OQ130" s="73"/>
      <c r="OR130" s="73"/>
      <c r="OS130" s="73"/>
      <c r="OT130" s="73"/>
      <c r="OU130" s="74"/>
      <c r="OV130" s="74"/>
      <c r="OW130" s="77"/>
      <c r="OX130" s="77"/>
      <c r="OY130" s="11"/>
      <c r="PE130" s="73"/>
      <c r="PF130" s="73"/>
      <c r="PG130" s="73"/>
      <c r="PH130" s="73"/>
      <c r="PI130" s="74"/>
      <c r="PJ130" s="74"/>
      <c r="PK130" s="77"/>
      <c r="PL130" s="77"/>
      <c r="PM130" s="11"/>
      <c r="PS130" s="73"/>
      <c r="PT130" s="73"/>
      <c r="PU130" s="73"/>
      <c r="PV130" s="73"/>
      <c r="PW130" s="74"/>
      <c r="PX130" s="74"/>
      <c r="PY130" s="77"/>
      <c r="PZ130" s="77"/>
      <c r="QA130" s="11"/>
      <c r="QG130" s="73"/>
      <c r="QH130" s="73"/>
      <c r="QI130" s="73"/>
      <c r="QJ130" s="73"/>
      <c r="QK130" s="74"/>
      <c r="QL130" s="74"/>
      <c r="QM130" s="77"/>
      <c r="QN130" s="77"/>
      <c r="QO130" s="11"/>
      <c r="QU130" s="73"/>
      <c r="QV130" s="73"/>
      <c r="QW130" s="73"/>
      <c r="QX130" s="73"/>
      <c r="QY130" s="74"/>
      <c r="QZ130" s="74"/>
      <c r="RA130" s="77"/>
      <c r="RB130" s="77"/>
      <c r="RC130" s="11"/>
      <c r="RI130" s="73"/>
      <c r="RJ130" s="73"/>
      <c r="RK130" s="73"/>
      <c r="RL130" s="73"/>
      <c r="RM130" s="74"/>
      <c r="RN130" s="74"/>
      <c r="RO130" s="77"/>
      <c r="RP130" s="77"/>
      <c r="RQ130" s="11"/>
      <c r="RW130" s="73"/>
      <c r="RX130" s="73"/>
      <c r="RY130" s="73"/>
      <c r="RZ130" s="73"/>
      <c r="SA130" s="74"/>
      <c r="SB130" s="74"/>
      <c r="SC130" s="77"/>
      <c r="SD130" s="77"/>
      <c r="SE130" s="11"/>
      <c r="SK130" s="73"/>
      <c r="SL130" s="73"/>
      <c r="SM130" s="73"/>
      <c r="SN130" s="73"/>
      <c r="SO130" s="74"/>
      <c r="SP130" s="74"/>
      <c r="SQ130" s="77"/>
      <c r="SR130" s="77"/>
      <c r="SS130" s="11"/>
      <c r="SY130" s="73"/>
      <c r="SZ130" s="73"/>
      <c r="TA130" s="73"/>
      <c r="TB130" s="73"/>
      <c r="TC130" s="74"/>
      <c r="TD130" s="74"/>
      <c r="TE130" s="77"/>
      <c r="TF130" s="77"/>
      <c r="TG130" s="11"/>
      <c r="TM130" s="73"/>
      <c r="TN130" s="73"/>
      <c r="TO130" s="73"/>
      <c r="TP130" s="73"/>
      <c r="TQ130" s="74"/>
      <c r="TR130" s="74"/>
      <c r="TS130" s="77"/>
      <c r="TT130" s="77"/>
      <c r="TU130" s="11"/>
      <c r="UA130" s="73"/>
      <c r="UB130" s="73"/>
      <c r="UC130" s="73"/>
      <c r="UD130" s="73"/>
      <c r="UE130" s="74"/>
      <c r="UF130" s="74"/>
      <c r="UG130" s="77"/>
      <c r="UH130" s="77"/>
      <c r="UI130" s="11"/>
      <c r="UO130" s="73"/>
      <c r="UP130" s="73"/>
      <c r="UQ130" s="73"/>
      <c r="UR130" s="73"/>
      <c r="US130" s="74"/>
      <c r="UT130" s="74"/>
      <c r="UU130" s="77"/>
      <c r="UV130" s="77"/>
      <c r="UW130" s="11"/>
      <c r="VC130" s="73"/>
      <c r="VD130" s="73"/>
      <c r="VE130" s="73"/>
      <c r="VF130" s="73"/>
      <c r="VG130" s="74"/>
      <c r="VH130" s="74"/>
      <c r="VI130" s="77"/>
      <c r="VJ130" s="77"/>
      <c r="VK130" s="11"/>
      <c r="VQ130" s="73"/>
      <c r="VR130" s="73"/>
      <c r="VS130" s="73"/>
      <c r="VT130" s="73"/>
      <c r="VU130" s="74"/>
      <c r="VV130" s="74"/>
      <c r="VW130" s="77"/>
      <c r="VX130" s="77"/>
      <c r="VY130" s="11"/>
      <c r="WE130" s="73"/>
      <c r="WF130" s="73"/>
      <c r="WG130" s="73"/>
      <c r="WH130" s="73"/>
      <c r="WI130" s="74"/>
      <c r="WJ130" s="74"/>
      <c r="WK130" s="77"/>
      <c r="WL130" s="77"/>
      <c r="WM130" s="11"/>
      <c r="WS130" s="73"/>
      <c r="WT130" s="73"/>
      <c r="WU130" s="73"/>
      <c r="WV130" s="73"/>
      <c r="WW130" s="74"/>
      <c r="WX130" s="74"/>
      <c r="WY130" s="77"/>
      <c r="WZ130" s="77"/>
      <c r="XA130" s="11"/>
      <c r="XG130" s="73"/>
      <c r="XH130" s="73"/>
      <c r="XI130" s="73"/>
      <c r="XJ130" s="73"/>
      <c r="XK130" s="74"/>
      <c r="XL130" s="74"/>
      <c r="XM130" s="77"/>
      <c r="XN130" s="77"/>
      <c r="XO130" s="11"/>
      <c r="XU130" s="73"/>
      <c r="XV130" s="73"/>
      <c r="XW130" s="73"/>
      <c r="XX130" s="73"/>
      <c r="XY130" s="74"/>
      <c r="XZ130" s="74"/>
      <c r="YA130" s="77"/>
      <c r="YB130" s="77"/>
      <c r="YC130" s="11"/>
      <c r="YI130" s="73"/>
      <c r="YJ130" s="73"/>
      <c r="YK130" s="73"/>
      <c r="YL130" s="73"/>
      <c r="YM130" s="74"/>
      <c r="YN130" s="74"/>
      <c r="YO130" s="77"/>
      <c r="YP130" s="77"/>
      <c r="YQ130" s="11"/>
      <c r="YW130" s="73"/>
      <c r="YX130" s="73"/>
      <c r="YY130" s="73"/>
      <c r="YZ130" s="73"/>
      <c r="ZA130" s="74"/>
      <c r="ZB130" s="74"/>
      <c r="ZC130" s="77"/>
      <c r="ZD130" s="77"/>
      <c r="ZE130" s="11"/>
      <c r="ZK130" s="73"/>
      <c r="ZL130" s="73"/>
      <c r="ZM130" s="73"/>
      <c r="ZN130" s="73"/>
      <c r="ZO130" s="74"/>
      <c r="ZP130" s="74"/>
      <c r="ZQ130" s="77"/>
      <c r="ZR130" s="77"/>
      <c r="ZS130" s="11"/>
      <c r="ZY130" s="73"/>
      <c r="ZZ130" s="73"/>
      <c r="AAA130" s="73"/>
      <c r="AAB130" s="73"/>
      <c r="AAC130" s="74"/>
      <c r="AAD130" s="74"/>
      <c r="AAE130" s="77"/>
      <c r="AAF130" s="77"/>
      <c r="AAG130" s="11"/>
      <c r="AAM130" s="73"/>
      <c r="AAN130" s="73"/>
      <c r="AAO130" s="73"/>
      <c r="AAP130" s="73"/>
      <c r="AAQ130" s="74"/>
      <c r="AAR130" s="74"/>
      <c r="AAS130" s="77"/>
      <c r="AAT130" s="77"/>
      <c r="AAU130" s="11"/>
      <c r="ABA130" s="73"/>
      <c r="ABB130" s="73"/>
      <c r="ABC130" s="73"/>
      <c r="ABD130" s="73"/>
      <c r="ABE130" s="74"/>
      <c r="ABF130" s="74"/>
      <c r="ABG130" s="77"/>
      <c r="ABH130" s="77"/>
      <c r="ABI130" s="11"/>
      <c r="ABO130" s="73"/>
      <c r="ABP130" s="73"/>
      <c r="ABQ130" s="73"/>
      <c r="ABR130" s="73"/>
      <c r="ABS130" s="74"/>
      <c r="ABT130" s="74"/>
      <c r="ABU130" s="77"/>
      <c r="ABV130" s="77"/>
      <c r="ABW130" s="11"/>
      <c r="ACC130" s="73"/>
      <c r="ACD130" s="73"/>
      <c r="ACE130" s="73"/>
      <c r="ACF130" s="73"/>
      <c r="ACG130" s="74"/>
      <c r="ACH130" s="74"/>
      <c r="ACI130" s="77"/>
      <c r="ACJ130" s="77"/>
      <c r="ACK130" s="11"/>
      <c r="ACQ130" s="73"/>
      <c r="ACR130" s="73"/>
      <c r="ACS130" s="73"/>
      <c r="ACT130" s="73"/>
      <c r="ACU130" s="74"/>
      <c r="ACV130" s="74"/>
      <c r="ACW130" s="77"/>
      <c r="ACX130" s="77"/>
      <c r="ACY130" s="11"/>
      <c r="ADE130" s="73"/>
      <c r="ADF130" s="73"/>
      <c r="ADG130" s="73"/>
      <c r="ADH130" s="73"/>
      <c r="ADI130" s="74"/>
      <c r="ADJ130" s="74"/>
      <c r="ADK130" s="77"/>
      <c r="ADL130" s="77"/>
      <c r="ADM130" s="11"/>
      <c r="ADS130" s="73"/>
      <c r="ADT130" s="73"/>
      <c r="ADU130" s="73"/>
      <c r="ADV130" s="73"/>
      <c r="ADW130" s="74"/>
      <c r="ADX130" s="74"/>
      <c r="ADY130" s="77"/>
      <c r="ADZ130" s="77"/>
      <c r="AEA130" s="11"/>
      <c r="AEG130" s="73"/>
      <c r="AEH130" s="73"/>
      <c r="AEI130" s="73"/>
      <c r="AEJ130" s="73"/>
      <c r="AEK130" s="74"/>
      <c r="AEL130" s="74"/>
      <c r="AEM130" s="77"/>
      <c r="AEN130" s="77"/>
      <c r="AEO130" s="11"/>
      <c r="AEU130" s="73"/>
      <c r="AEV130" s="73"/>
      <c r="AEW130" s="73"/>
      <c r="AEX130" s="73"/>
      <c r="AEY130" s="74"/>
      <c r="AEZ130" s="74"/>
      <c r="AFA130" s="77"/>
      <c r="AFB130" s="77"/>
      <c r="AFC130" s="11"/>
      <c r="AFI130" s="73"/>
      <c r="AFJ130" s="73"/>
      <c r="AFK130" s="73"/>
      <c r="AFL130" s="73"/>
      <c r="AFM130" s="74"/>
      <c r="AFN130" s="74"/>
      <c r="AFO130" s="77"/>
      <c r="AFP130" s="77"/>
      <c r="AFQ130" s="11"/>
      <c r="AFW130" s="73"/>
      <c r="AFX130" s="73"/>
      <c r="AFY130" s="73"/>
      <c r="AFZ130" s="73"/>
      <c r="AGA130" s="74"/>
      <c r="AGB130" s="74"/>
      <c r="AGC130" s="77"/>
      <c r="AGD130" s="77"/>
      <c r="AGE130" s="11"/>
      <c r="AGK130" s="73"/>
      <c r="AGL130" s="73"/>
      <c r="AGM130" s="73"/>
      <c r="AGN130" s="73"/>
      <c r="AGO130" s="74"/>
      <c r="AGP130" s="74"/>
      <c r="AGQ130" s="77"/>
      <c r="AGR130" s="77"/>
      <c r="AGS130" s="11"/>
      <c r="AGY130" s="73"/>
      <c r="AGZ130" s="73"/>
      <c r="AHA130" s="73"/>
      <c r="AHB130" s="73"/>
      <c r="AHC130" s="74"/>
      <c r="AHD130" s="74"/>
      <c r="AHE130" s="77"/>
      <c r="AHF130" s="77"/>
      <c r="AHG130" s="11"/>
      <c r="AHM130" s="73"/>
      <c r="AHN130" s="73"/>
      <c r="AHO130" s="73"/>
      <c r="AHP130" s="73"/>
      <c r="AHQ130" s="74"/>
      <c r="AHR130" s="74"/>
      <c r="AHS130" s="77"/>
      <c r="AHT130" s="77"/>
      <c r="AHU130" s="11"/>
      <c r="AIA130" s="73"/>
      <c r="AIB130" s="73"/>
      <c r="AIC130" s="73"/>
      <c r="AID130" s="73"/>
      <c r="AIE130" s="74"/>
      <c r="AIF130" s="74"/>
      <c r="AIG130" s="77"/>
      <c r="AIH130" s="77"/>
      <c r="AII130" s="11"/>
      <c r="AIO130" s="73"/>
      <c r="AIP130" s="73"/>
      <c r="AIQ130" s="73"/>
      <c r="AIR130" s="73"/>
      <c r="AIS130" s="74"/>
      <c r="AIT130" s="74"/>
      <c r="AIU130" s="77"/>
      <c r="AIV130" s="77"/>
      <c r="AIW130" s="11"/>
      <c r="AJC130" s="73"/>
      <c r="AJD130" s="73"/>
      <c r="AJE130" s="73"/>
      <c r="AJF130" s="73"/>
      <c r="AJG130" s="74"/>
      <c r="AJH130" s="74"/>
      <c r="AJI130" s="77"/>
      <c r="AJJ130" s="77"/>
      <c r="AJK130" s="11"/>
      <c r="AJQ130" s="73"/>
      <c r="AJR130" s="73"/>
      <c r="AJS130" s="73"/>
      <c r="AJT130" s="73"/>
      <c r="AJU130" s="74"/>
      <c r="AJV130" s="74"/>
      <c r="AJW130" s="77"/>
      <c r="AJX130" s="77"/>
      <c r="AJY130" s="11"/>
      <c r="AKE130" s="73"/>
      <c r="AKF130" s="73"/>
      <c r="AKG130" s="73"/>
      <c r="AKH130" s="73"/>
      <c r="AKI130" s="74"/>
      <c r="AKJ130" s="74"/>
      <c r="AKK130" s="77"/>
      <c r="AKL130" s="77"/>
      <c r="AKM130" s="11"/>
      <c r="AKS130" s="73"/>
      <c r="AKT130" s="73"/>
      <c r="AKU130" s="73"/>
      <c r="AKV130" s="73"/>
      <c r="AKW130" s="74"/>
      <c r="AKX130" s="74"/>
      <c r="AKY130" s="77"/>
      <c r="AKZ130" s="77"/>
      <c r="ALA130" s="11"/>
      <c r="ALG130" s="73"/>
      <c r="ALH130" s="73"/>
      <c r="ALI130" s="73"/>
      <c r="ALJ130" s="73"/>
      <c r="ALK130" s="74"/>
      <c r="ALL130" s="74"/>
      <c r="ALM130" s="77"/>
      <c r="ALN130" s="77"/>
      <c r="ALO130" s="11"/>
      <c r="ALU130" s="73"/>
      <c r="ALV130" s="73"/>
      <c r="ALW130" s="73"/>
      <c r="ALX130" s="73"/>
      <c r="ALY130" s="74"/>
      <c r="ALZ130" s="74"/>
      <c r="AMA130" s="77"/>
      <c r="AMB130" s="77"/>
      <c r="AMC130" s="11"/>
      <c r="AMI130" s="73"/>
      <c r="AMJ130" s="73"/>
      <c r="AMK130" s="73"/>
      <c r="AML130" s="73"/>
      <c r="AMM130" s="74"/>
      <c r="AMN130" s="74"/>
      <c r="AMO130" s="77"/>
      <c r="AMP130" s="77"/>
      <c r="AMQ130" s="11"/>
      <c r="AMW130" s="73"/>
      <c r="AMX130" s="73"/>
      <c r="AMY130" s="73"/>
      <c r="AMZ130" s="73"/>
      <c r="ANA130" s="74"/>
      <c r="ANB130" s="74"/>
      <c r="ANC130" s="77"/>
      <c r="AND130" s="77"/>
      <c r="ANE130" s="11"/>
      <c r="ANK130" s="73"/>
      <c r="ANL130" s="73"/>
      <c r="ANM130" s="73"/>
      <c r="ANN130" s="73"/>
      <c r="ANO130" s="74"/>
      <c r="ANP130" s="74"/>
      <c r="ANQ130" s="77"/>
      <c r="ANR130" s="77"/>
      <c r="ANS130" s="11"/>
      <c r="ANY130" s="73"/>
      <c r="ANZ130" s="73"/>
      <c r="AOA130" s="73"/>
      <c r="AOB130" s="73"/>
      <c r="AOC130" s="74"/>
      <c r="AOD130" s="74"/>
      <c r="AOE130" s="77"/>
      <c r="AOF130" s="77"/>
      <c r="AOG130" s="11"/>
      <c r="AOM130" s="73"/>
      <c r="AON130" s="73"/>
      <c r="AOO130" s="73"/>
      <c r="AOP130" s="73"/>
      <c r="AOQ130" s="74"/>
      <c r="AOR130" s="74"/>
      <c r="AOS130" s="77"/>
      <c r="AOT130" s="77"/>
      <c r="AOU130" s="11"/>
      <c r="APA130" s="73"/>
      <c r="APB130" s="73"/>
      <c r="APC130" s="73"/>
      <c r="APD130" s="73"/>
      <c r="APE130" s="74"/>
      <c r="APF130" s="74"/>
      <c r="APG130" s="77"/>
      <c r="APH130" s="77"/>
      <c r="API130" s="11"/>
      <c r="APO130" s="73"/>
      <c r="APP130" s="73"/>
      <c r="APQ130" s="73"/>
      <c r="APR130" s="73"/>
      <c r="APS130" s="74"/>
      <c r="APT130" s="74"/>
      <c r="APU130" s="77"/>
      <c r="APV130" s="77"/>
      <c r="APW130" s="11"/>
      <c r="AQC130" s="73"/>
      <c r="AQD130" s="73"/>
      <c r="AQE130" s="73"/>
      <c r="AQF130" s="73"/>
      <c r="AQG130" s="74"/>
      <c r="AQH130" s="74"/>
      <c r="AQI130" s="77"/>
      <c r="AQJ130" s="77"/>
      <c r="AQK130" s="11"/>
      <c r="AQQ130" s="73"/>
      <c r="AQR130" s="73"/>
      <c r="AQS130" s="73"/>
      <c r="AQT130" s="73"/>
      <c r="AQU130" s="74"/>
      <c r="AQV130" s="74"/>
      <c r="AQW130" s="77"/>
      <c r="AQX130" s="77"/>
      <c r="AQY130" s="11"/>
      <c r="ARE130" s="73"/>
      <c r="ARF130" s="73"/>
      <c r="ARG130" s="73"/>
      <c r="ARH130" s="73"/>
      <c r="ARI130" s="74"/>
      <c r="ARJ130" s="74"/>
      <c r="ARK130" s="77"/>
      <c r="ARL130" s="77"/>
      <c r="ARM130" s="11"/>
      <c r="ARS130" s="73"/>
      <c r="ART130" s="73"/>
      <c r="ARU130" s="73"/>
      <c r="ARV130" s="73"/>
      <c r="ARW130" s="74"/>
      <c r="ARX130" s="74"/>
      <c r="ARY130" s="77"/>
      <c r="ARZ130" s="77"/>
      <c r="ASA130" s="11"/>
      <c r="ASG130" s="73"/>
      <c r="ASH130" s="73"/>
      <c r="ASI130" s="73"/>
      <c r="ASJ130" s="73"/>
      <c r="ASK130" s="74"/>
      <c r="ASL130" s="74"/>
      <c r="ASM130" s="77"/>
      <c r="ASN130" s="77"/>
      <c r="ASO130" s="11"/>
      <c r="ASU130" s="73"/>
      <c r="ASV130" s="73"/>
      <c r="ASW130" s="73"/>
      <c r="ASX130" s="73"/>
      <c r="ASY130" s="74"/>
      <c r="ASZ130" s="74"/>
      <c r="ATA130" s="77"/>
      <c r="ATB130" s="77"/>
      <c r="ATC130" s="11"/>
      <c r="ATI130" s="73"/>
      <c r="ATJ130" s="73"/>
      <c r="ATK130" s="73"/>
      <c r="ATL130" s="73"/>
      <c r="ATM130" s="74"/>
      <c r="ATN130" s="74"/>
      <c r="ATO130" s="77"/>
      <c r="ATP130" s="77"/>
      <c r="ATQ130" s="11"/>
      <c r="ATW130" s="73"/>
      <c r="ATX130" s="73"/>
      <c r="ATY130" s="73"/>
      <c r="ATZ130" s="73"/>
      <c r="AUA130" s="74"/>
      <c r="AUB130" s="74"/>
      <c r="AUC130" s="77"/>
      <c r="AUD130" s="77"/>
      <c r="AUE130" s="11"/>
      <c r="AUK130" s="73"/>
      <c r="AUL130" s="73"/>
      <c r="AUM130" s="73"/>
      <c r="AUN130" s="73"/>
      <c r="AUO130" s="74"/>
      <c r="AUP130" s="74"/>
      <c r="AUQ130" s="77"/>
      <c r="AUR130" s="77"/>
      <c r="AUS130" s="11"/>
      <c r="AUY130" s="73"/>
      <c r="AUZ130" s="73"/>
      <c r="AVA130" s="73"/>
      <c r="AVB130" s="73"/>
      <c r="AVC130" s="74"/>
      <c r="AVD130" s="74"/>
      <c r="AVE130" s="77"/>
      <c r="AVF130" s="77"/>
      <c r="AVG130" s="11"/>
      <c r="AVM130" s="73"/>
      <c r="AVN130" s="73"/>
      <c r="AVO130" s="73"/>
      <c r="AVP130" s="73"/>
      <c r="AVQ130" s="74"/>
      <c r="AVR130" s="74"/>
      <c r="AVS130" s="77"/>
      <c r="AVT130" s="77"/>
      <c r="AVU130" s="11"/>
      <c r="AWA130" s="73"/>
      <c r="AWB130" s="73"/>
      <c r="AWC130" s="73"/>
      <c r="AWD130" s="73"/>
      <c r="AWE130" s="74"/>
      <c r="AWF130" s="74"/>
      <c r="AWG130" s="77"/>
      <c r="AWH130" s="77"/>
      <c r="AWI130" s="11"/>
      <c r="AWO130" s="73"/>
      <c r="AWP130" s="73"/>
      <c r="AWQ130" s="73"/>
      <c r="AWR130" s="73"/>
      <c r="AWS130" s="74"/>
      <c r="AWT130" s="74"/>
      <c r="AWU130" s="77"/>
      <c r="AWV130" s="77"/>
      <c r="AWW130" s="11"/>
      <c r="AXC130" s="73"/>
      <c r="AXD130" s="73"/>
      <c r="AXE130" s="73"/>
      <c r="AXF130" s="73"/>
      <c r="AXG130" s="74"/>
      <c r="AXH130" s="74"/>
      <c r="AXI130" s="77"/>
      <c r="AXJ130" s="77"/>
      <c r="AXK130" s="11"/>
      <c r="AXQ130" s="73"/>
      <c r="AXR130" s="73"/>
      <c r="AXS130" s="73"/>
      <c r="AXT130" s="73"/>
      <c r="AXU130" s="74"/>
      <c r="AXV130" s="74"/>
      <c r="AXW130" s="77"/>
      <c r="AXX130" s="77"/>
      <c r="AXY130" s="11"/>
      <c r="AYE130" s="73"/>
      <c r="AYF130" s="73"/>
      <c r="AYG130" s="73"/>
      <c r="AYH130" s="73"/>
      <c r="AYI130" s="74"/>
      <c r="AYJ130" s="74"/>
      <c r="AYK130" s="77"/>
      <c r="AYL130" s="77"/>
      <c r="AYM130" s="11"/>
      <c r="AYS130" s="73"/>
      <c r="AYT130" s="73"/>
      <c r="AYU130" s="73"/>
      <c r="AYV130" s="73"/>
      <c r="AYW130" s="74"/>
      <c r="AYX130" s="74"/>
      <c r="AYY130" s="77"/>
      <c r="AYZ130" s="77"/>
      <c r="AZA130" s="11"/>
      <c r="AZG130" s="73"/>
      <c r="AZH130" s="73"/>
      <c r="AZI130" s="73"/>
      <c r="AZJ130" s="73"/>
      <c r="AZK130" s="74"/>
      <c r="AZL130" s="74"/>
      <c r="AZM130" s="77"/>
      <c r="AZN130" s="77"/>
      <c r="AZO130" s="11"/>
      <c r="AZU130" s="73"/>
      <c r="AZV130" s="73"/>
      <c r="AZW130" s="73"/>
      <c r="AZX130" s="73"/>
      <c r="AZY130" s="74"/>
      <c r="AZZ130" s="74"/>
      <c r="BAA130" s="77"/>
      <c r="BAB130" s="77"/>
      <c r="BAC130" s="11"/>
      <c r="BAI130" s="73"/>
      <c r="BAJ130" s="73"/>
      <c r="BAK130" s="73"/>
      <c r="BAL130" s="73"/>
      <c r="BAM130" s="74"/>
      <c r="BAN130" s="74"/>
      <c r="BAO130" s="77"/>
      <c r="BAP130" s="77"/>
      <c r="BAQ130" s="11"/>
      <c r="BAW130" s="73"/>
      <c r="BAX130" s="73"/>
      <c r="BAY130" s="73"/>
      <c r="BAZ130" s="73"/>
      <c r="BBA130" s="74"/>
      <c r="BBB130" s="74"/>
      <c r="BBC130" s="77"/>
      <c r="BBD130" s="77"/>
      <c r="BBE130" s="11"/>
      <c r="BBK130" s="73"/>
      <c r="BBL130" s="73"/>
      <c r="BBM130" s="73"/>
      <c r="BBN130" s="73"/>
      <c r="BBO130" s="74"/>
      <c r="BBP130" s="74"/>
      <c r="BBQ130" s="77"/>
      <c r="BBR130" s="77"/>
      <c r="BBS130" s="11"/>
      <c r="BBY130" s="73"/>
      <c r="BBZ130" s="73"/>
      <c r="BCA130" s="73"/>
      <c r="BCB130" s="73"/>
      <c r="BCC130" s="74"/>
      <c r="BCD130" s="74"/>
      <c r="BCE130" s="77"/>
      <c r="BCF130" s="77"/>
      <c r="BCG130" s="11"/>
      <c r="BCM130" s="73"/>
      <c r="BCN130" s="73"/>
      <c r="BCO130" s="73"/>
      <c r="BCP130" s="73"/>
      <c r="BCQ130" s="74"/>
      <c r="BCR130" s="74"/>
      <c r="BCS130" s="77"/>
      <c r="BCT130" s="77"/>
      <c r="BCU130" s="11"/>
      <c r="BDA130" s="73"/>
      <c r="BDB130" s="73"/>
      <c r="BDC130" s="73"/>
      <c r="BDD130" s="73"/>
      <c r="BDE130" s="74"/>
      <c r="BDF130" s="74"/>
      <c r="BDG130" s="77"/>
      <c r="BDH130" s="77"/>
      <c r="BDI130" s="11"/>
      <c r="BDO130" s="73"/>
      <c r="BDP130" s="73"/>
      <c r="BDQ130" s="73"/>
      <c r="BDR130" s="73"/>
      <c r="BDS130" s="74"/>
      <c r="BDT130" s="74"/>
      <c r="BDU130" s="77"/>
      <c r="BDV130" s="77"/>
      <c r="BDW130" s="11"/>
      <c r="BEC130" s="73"/>
      <c r="BED130" s="73"/>
      <c r="BEE130" s="73"/>
      <c r="BEF130" s="73"/>
      <c r="BEG130" s="74"/>
      <c r="BEH130" s="74"/>
      <c r="BEI130" s="77"/>
      <c r="BEJ130" s="77"/>
      <c r="BEK130" s="11"/>
      <c r="BEQ130" s="73"/>
      <c r="BER130" s="73"/>
      <c r="BES130" s="73"/>
      <c r="BET130" s="73"/>
      <c r="BEU130" s="74"/>
      <c r="BEV130" s="74"/>
      <c r="BEW130" s="77"/>
      <c r="BEX130" s="77"/>
      <c r="BEY130" s="11"/>
      <c r="BFE130" s="73"/>
      <c r="BFF130" s="73"/>
      <c r="BFG130" s="73"/>
      <c r="BFH130" s="73"/>
      <c r="BFI130" s="74"/>
      <c r="BFJ130" s="74"/>
      <c r="BFK130" s="77"/>
      <c r="BFL130" s="77"/>
      <c r="BFM130" s="11"/>
      <c r="BFS130" s="73"/>
      <c r="BFT130" s="73"/>
      <c r="BFU130" s="73"/>
      <c r="BFV130" s="73"/>
      <c r="BFW130" s="74"/>
      <c r="BFX130" s="74"/>
      <c r="BFY130" s="77"/>
      <c r="BFZ130" s="77"/>
      <c r="BGA130" s="11"/>
      <c r="BGG130" s="73"/>
      <c r="BGH130" s="73"/>
      <c r="BGI130" s="73"/>
      <c r="BGJ130" s="73"/>
      <c r="BGK130" s="74"/>
      <c r="BGL130" s="74"/>
      <c r="BGM130" s="77"/>
      <c r="BGN130" s="77"/>
      <c r="BGO130" s="11"/>
      <c r="BGU130" s="73"/>
      <c r="BGV130" s="73"/>
      <c r="BGW130" s="73"/>
      <c r="BGX130" s="73"/>
      <c r="BGY130" s="74"/>
      <c r="BGZ130" s="74"/>
      <c r="BHA130" s="77"/>
      <c r="BHB130" s="77"/>
      <c r="BHC130" s="11"/>
      <c r="BHI130" s="73"/>
      <c r="BHJ130" s="73"/>
      <c r="BHK130" s="73"/>
      <c r="BHL130" s="73"/>
      <c r="BHM130" s="74"/>
      <c r="BHN130" s="74"/>
      <c r="BHO130" s="77"/>
      <c r="BHP130" s="77"/>
      <c r="BHQ130" s="11"/>
      <c r="BHW130" s="73"/>
      <c r="BHX130" s="73"/>
      <c r="BHY130" s="73"/>
      <c r="BHZ130" s="73"/>
      <c r="BIA130" s="74"/>
      <c r="BIB130" s="74"/>
      <c r="BIC130" s="77"/>
      <c r="BID130" s="77"/>
      <c r="BIE130" s="11"/>
      <c r="BIK130" s="73"/>
      <c r="BIL130" s="73"/>
      <c r="BIM130" s="73"/>
      <c r="BIN130" s="73"/>
      <c r="BIO130" s="74"/>
      <c r="BIP130" s="74"/>
      <c r="BIQ130" s="77"/>
      <c r="BIR130" s="77"/>
      <c r="BIS130" s="11"/>
      <c r="BIY130" s="73"/>
      <c r="BIZ130" s="73"/>
      <c r="BJA130" s="73"/>
      <c r="BJB130" s="73"/>
      <c r="BJC130" s="74"/>
      <c r="BJD130" s="74"/>
      <c r="BJE130" s="77"/>
      <c r="BJF130" s="77"/>
      <c r="BJG130" s="11"/>
      <c r="BJM130" s="73"/>
      <c r="BJN130" s="73"/>
      <c r="BJO130" s="73"/>
      <c r="BJP130" s="73"/>
      <c r="BJQ130" s="74"/>
      <c r="BJR130" s="74"/>
      <c r="BJS130" s="77"/>
      <c r="BJT130" s="77"/>
      <c r="BJU130" s="11"/>
      <c r="BKA130" s="73"/>
      <c r="BKB130" s="73"/>
      <c r="BKC130" s="73"/>
      <c r="BKD130" s="73"/>
      <c r="BKE130" s="74"/>
      <c r="BKF130" s="74"/>
      <c r="BKG130" s="77"/>
      <c r="BKH130" s="77"/>
      <c r="BKI130" s="11"/>
      <c r="BKO130" s="73"/>
      <c r="BKP130" s="73"/>
      <c r="BKQ130" s="73"/>
      <c r="BKR130" s="73"/>
      <c r="BKS130" s="74"/>
      <c r="BKT130" s="74"/>
      <c r="BKU130" s="77"/>
      <c r="BKV130" s="77"/>
      <c r="BKW130" s="11"/>
      <c r="BLC130" s="73"/>
      <c r="BLD130" s="73"/>
      <c r="BLE130" s="73"/>
      <c r="BLF130" s="73"/>
      <c r="BLG130" s="74"/>
      <c r="BLH130" s="74"/>
      <c r="BLI130" s="77"/>
      <c r="BLJ130" s="77"/>
      <c r="BLK130" s="11"/>
      <c r="BLQ130" s="73"/>
      <c r="BLR130" s="73"/>
      <c r="BLS130" s="73"/>
      <c r="BLT130" s="73"/>
      <c r="BLU130" s="74"/>
      <c r="BLV130" s="74"/>
      <c r="BLW130" s="77"/>
      <c r="BLX130" s="77"/>
      <c r="BLY130" s="11"/>
      <c r="BME130" s="73"/>
      <c r="BMF130" s="73"/>
      <c r="BMG130" s="73"/>
      <c r="BMH130" s="73"/>
      <c r="BMI130" s="74"/>
      <c r="BMJ130" s="74"/>
      <c r="BMK130" s="77"/>
      <c r="BML130" s="77"/>
      <c r="BMM130" s="11"/>
      <c r="BMS130" s="73"/>
      <c r="BMT130" s="73"/>
      <c r="BMU130" s="73"/>
      <c r="BMV130" s="73"/>
      <c r="BMW130" s="74"/>
      <c r="BMX130" s="74"/>
      <c r="BMY130" s="77"/>
      <c r="BMZ130" s="77"/>
      <c r="BNA130" s="11"/>
      <c r="BNG130" s="73"/>
      <c r="BNH130" s="73"/>
      <c r="BNI130" s="73"/>
      <c r="BNJ130" s="73"/>
      <c r="BNK130" s="74"/>
      <c r="BNL130" s="74"/>
      <c r="BNM130" s="77"/>
      <c r="BNN130" s="77"/>
      <c r="BNO130" s="11"/>
      <c r="BNU130" s="73"/>
      <c r="BNV130" s="73"/>
      <c r="BNW130" s="73"/>
      <c r="BNX130" s="73"/>
      <c r="BNY130" s="74"/>
      <c r="BNZ130" s="74"/>
      <c r="BOA130" s="77"/>
      <c r="BOB130" s="77"/>
      <c r="BOC130" s="11"/>
      <c r="BOI130" s="73"/>
      <c r="BOJ130" s="73"/>
      <c r="BOK130" s="73"/>
      <c r="BOL130" s="73"/>
      <c r="BOM130" s="74"/>
      <c r="BON130" s="74"/>
      <c r="BOO130" s="77"/>
      <c r="BOP130" s="77"/>
      <c r="BOQ130" s="11"/>
      <c r="BOW130" s="73"/>
      <c r="BOX130" s="73"/>
      <c r="BOY130" s="73"/>
      <c r="BOZ130" s="73"/>
      <c r="BPA130" s="74"/>
      <c r="BPB130" s="74"/>
      <c r="BPC130" s="77"/>
      <c r="BPD130" s="77"/>
      <c r="BPE130" s="11"/>
      <c r="BPK130" s="73"/>
      <c r="BPL130" s="73"/>
      <c r="BPM130" s="73"/>
      <c r="BPN130" s="73"/>
      <c r="BPO130" s="74"/>
      <c r="BPP130" s="74"/>
      <c r="BPQ130" s="77"/>
      <c r="BPR130" s="77"/>
      <c r="BPS130" s="11"/>
      <c r="BPY130" s="73"/>
      <c r="BPZ130" s="73"/>
      <c r="BQA130" s="73"/>
      <c r="BQB130" s="73"/>
      <c r="BQC130" s="74"/>
      <c r="BQD130" s="74"/>
      <c r="BQE130" s="77"/>
      <c r="BQF130" s="77"/>
      <c r="BQG130" s="11"/>
      <c r="BQM130" s="73"/>
      <c r="BQN130" s="73"/>
      <c r="BQO130" s="73"/>
      <c r="BQP130" s="73"/>
      <c r="BQQ130" s="74"/>
      <c r="BQR130" s="74"/>
      <c r="BQS130" s="77"/>
      <c r="BQT130" s="77"/>
      <c r="BQU130" s="11"/>
      <c r="BRA130" s="73"/>
      <c r="BRB130" s="73"/>
      <c r="BRC130" s="73"/>
      <c r="BRD130" s="73"/>
      <c r="BRE130" s="74"/>
      <c r="BRF130" s="74"/>
      <c r="BRG130" s="77"/>
      <c r="BRH130" s="77"/>
      <c r="BRI130" s="11"/>
      <c r="BRO130" s="73"/>
      <c r="BRP130" s="73"/>
      <c r="BRQ130" s="73"/>
      <c r="BRR130" s="73"/>
      <c r="BRS130" s="74"/>
      <c r="BRT130" s="74"/>
      <c r="BRU130" s="77"/>
      <c r="BRV130" s="77"/>
      <c r="BRW130" s="11"/>
      <c r="BSC130" s="73"/>
      <c r="BSD130" s="73"/>
      <c r="BSE130" s="73"/>
      <c r="BSF130" s="73"/>
      <c r="BSG130" s="74"/>
      <c r="BSH130" s="74"/>
      <c r="BSI130" s="77"/>
      <c r="BSJ130" s="77"/>
      <c r="BSK130" s="11"/>
      <c r="BSQ130" s="73"/>
      <c r="BSR130" s="73"/>
      <c r="BSS130" s="73"/>
      <c r="BST130" s="73"/>
      <c r="BSU130" s="74"/>
      <c r="BSV130" s="74"/>
      <c r="BSW130" s="77"/>
      <c r="BSX130" s="77"/>
      <c r="BSY130" s="11"/>
      <c r="BTE130" s="73"/>
      <c r="BTF130" s="73"/>
      <c r="BTG130" s="73"/>
      <c r="BTH130" s="73"/>
      <c r="BTI130" s="74"/>
      <c r="BTJ130" s="74"/>
      <c r="BTK130" s="77"/>
      <c r="BTL130" s="77"/>
      <c r="BTM130" s="11"/>
      <c r="BTS130" s="73"/>
      <c r="BTT130" s="73"/>
      <c r="BTU130" s="73"/>
      <c r="BTV130" s="73"/>
      <c r="BTW130" s="74"/>
      <c r="BTX130" s="74"/>
      <c r="BTY130" s="77"/>
      <c r="BTZ130" s="77"/>
      <c r="BUA130" s="11"/>
      <c r="BUG130" s="73"/>
      <c r="BUH130" s="73"/>
      <c r="BUI130" s="73"/>
      <c r="BUJ130" s="73"/>
      <c r="BUK130" s="74"/>
      <c r="BUL130" s="74"/>
      <c r="BUM130" s="77"/>
      <c r="BUN130" s="77"/>
      <c r="BUO130" s="11"/>
      <c r="BUU130" s="73"/>
      <c r="BUV130" s="73"/>
      <c r="BUW130" s="73"/>
      <c r="BUX130" s="73"/>
      <c r="BUY130" s="74"/>
      <c r="BUZ130" s="74"/>
      <c r="BVA130" s="77"/>
      <c r="BVB130" s="77"/>
      <c r="BVC130" s="11"/>
      <c r="BVI130" s="73"/>
      <c r="BVJ130" s="73"/>
      <c r="BVK130" s="73"/>
      <c r="BVL130" s="73"/>
      <c r="BVM130" s="74"/>
      <c r="BVN130" s="74"/>
      <c r="BVO130" s="77"/>
      <c r="BVP130" s="77"/>
      <c r="BVQ130" s="11"/>
      <c r="BVW130" s="73"/>
      <c r="BVX130" s="73"/>
      <c r="BVY130" s="73"/>
      <c r="BVZ130" s="73"/>
      <c r="BWA130" s="74"/>
      <c r="BWB130" s="74"/>
      <c r="BWC130" s="77"/>
      <c r="BWD130" s="77"/>
      <c r="BWE130" s="11"/>
      <c r="BWK130" s="73"/>
      <c r="BWL130" s="73"/>
      <c r="BWM130" s="73"/>
      <c r="BWN130" s="73"/>
      <c r="BWO130" s="74"/>
      <c r="BWP130" s="74"/>
      <c r="BWQ130" s="77"/>
      <c r="BWR130" s="77"/>
      <c r="BWS130" s="11"/>
      <c r="BWY130" s="73"/>
      <c r="BWZ130" s="73"/>
      <c r="BXA130" s="73"/>
      <c r="BXB130" s="73"/>
      <c r="BXC130" s="74"/>
      <c r="BXD130" s="74"/>
      <c r="BXE130" s="77"/>
      <c r="BXF130" s="77"/>
      <c r="BXG130" s="11"/>
      <c r="BXM130" s="73"/>
      <c r="BXN130" s="73"/>
      <c r="BXO130" s="73"/>
      <c r="BXP130" s="73"/>
      <c r="BXQ130" s="74"/>
      <c r="BXR130" s="74"/>
      <c r="BXS130" s="77"/>
      <c r="BXT130" s="77"/>
      <c r="BXU130" s="11"/>
      <c r="BYA130" s="73"/>
      <c r="BYB130" s="73"/>
      <c r="BYC130" s="73"/>
      <c r="BYD130" s="73"/>
      <c r="BYE130" s="74"/>
      <c r="BYF130" s="74"/>
      <c r="BYG130" s="77"/>
      <c r="BYH130" s="77"/>
      <c r="BYI130" s="11"/>
      <c r="BYO130" s="73"/>
      <c r="BYP130" s="73"/>
      <c r="BYQ130" s="73"/>
      <c r="BYR130" s="73"/>
      <c r="BYS130" s="74"/>
      <c r="BYT130" s="74"/>
      <c r="BYU130" s="77"/>
      <c r="BYV130" s="77"/>
      <c r="BYW130" s="11"/>
      <c r="BZC130" s="73"/>
      <c r="BZD130" s="73"/>
      <c r="BZE130" s="73"/>
      <c r="BZF130" s="73"/>
      <c r="BZG130" s="74"/>
      <c r="BZH130" s="74"/>
      <c r="BZI130" s="77"/>
      <c r="BZJ130" s="77"/>
      <c r="BZK130" s="11"/>
      <c r="BZQ130" s="73"/>
      <c r="BZR130" s="73"/>
      <c r="BZS130" s="73"/>
      <c r="BZT130" s="73"/>
      <c r="BZU130" s="74"/>
      <c r="BZV130" s="74"/>
      <c r="BZW130" s="77"/>
      <c r="BZX130" s="77"/>
      <c r="BZY130" s="11"/>
      <c r="CAE130" s="73"/>
      <c r="CAF130" s="73"/>
      <c r="CAG130" s="73"/>
      <c r="CAH130" s="73"/>
      <c r="CAI130" s="74"/>
      <c r="CAJ130" s="74"/>
      <c r="CAK130" s="77"/>
      <c r="CAL130" s="77"/>
      <c r="CAM130" s="11"/>
      <c r="CAS130" s="73"/>
      <c r="CAT130" s="73"/>
      <c r="CAU130" s="73"/>
      <c r="CAV130" s="73"/>
      <c r="CAW130" s="74"/>
      <c r="CAX130" s="74"/>
      <c r="CAY130" s="77"/>
      <c r="CAZ130" s="77"/>
      <c r="CBA130" s="11"/>
      <c r="CBG130" s="73"/>
      <c r="CBH130" s="73"/>
      <c r="CBI130" s="73"/>
      <c r="CBJ130" s="73"/>
      <c r="CBK130" s="74"/>
      <c r="CBL130" s="74"/>
      <c r="CBM130" s="77"/>
      <c r="CBN130" s="77"/>
      <c r="CBO130" s="11"/>
      <c r="CBU130" s="73"/>
      <c r="CBV130" s="73"/>
      <c r="CBW130" s="73"/>
      <c r="CBX130" s="73"/>
      <c r="CBY130" s="74"/>
      <c r="CBZ130" s="74"/>
      <c r="CCA130" s="77"/>
      <c r="CCB130" s="77"/>
      <c r="CCC130" s="11"/>
      <c r="CCI130" s="73"/>
      <c r="CCJ130" s="73"/>
      <c r="CCK130" s="73"/>
      <c r="CCL130" s="73"/>
      <c r="CCM130" s="74"/>
      <c r="CCN130" s="74"/>
      <c r="CCO130" s="77"/>
      <c r="CCP130" s="77"/>
      <c r="CCQ130" s="11"/>
      <c r="CCW130" s="73"/>
      <c r="CCX130" s="73"/>
      <c r="CCY130" s="73"/>
      <c r="CCZ130" s="73"/>
      <c r="CDA130" s="74"/>
      <c r="CDB130" s="74"/>
      <c r="CDC130" s="77"/>
      <c r="CDD130" s="77"/>
      <c r="CDE130" s="11"/>
      <c r="CDK130" s="73"/>
      <c r="CDL130" s="73"/>
      <c r="CDM130" s="73"/>
      <c r="CDN130" s="73"/>
      <c r="CDO130" s="74"/>
      <c r="CDP130" s="74"/>
      <c r="CDQ130" s="77"/>
      <c r="CDR130" s="77"/>
      <c r="CDS130" s="11"/>
      <c r="CDY130" s="73"/>
      <c r="CDZ130" s="73"/>
      <c r="CEA130" s="73"/>
      <c r="CEB130" s="73"/>
      <c r="CEC130" s="74"/>
      <c r="CED130" s="74"/>
      <c r="CEE130" s="77"/>
      <c r="CEF130" s="77"/>
      <c r="CEG130" s="11"/>
      <c r="CEM130" s="73"/>
      <c r="CEN130" s="73"/>
      <c r="CEO130" s="73"/>
      <c r="CEP130" s="73"/>
      <c r="CEQ130" s="74"/>
      <c r="CER130" s="74"/>
      <c r="CES130" s="77"/>
      <c r="CET130" s="77"/>
      <c r="CEU130" s="11"/>
      <c r="CFA130" s="73"/>
      <c r="CFB130" s="73"/>
      <c r="CFC130" s="73"/>
      <c r="CFD130" s="73"/>
      <c r="CFE130" s="74"/>
      <c r="CFF130" s="74"/>
      <c r="CFG130" s="77"/>
      <c r="CFH130" s="77"/>
      <c r="CFI130" s="11"/>
      <c r="CFO130" s="73"/>
      <c r="CFP130" s="73"/>
      <c r="CFQ130" s="73"/>
      <c r="CFR130" s="73"/>
      <c r="CFS130" s="74"/>
      <c r="CFT130" s="74"/>
      <c r="CFU130" s="77"/>
      <c r="CFV130" s="77"/>
      <c r="CFW130" s="11"/>
      <c r="CGC130" s="73"/>
      <c r="CGD130" s="73"/>
      <c r="CGE130" s="73"/>
      <c r="CGF130" s="73"/>
      <c r="CGG130" s="74"/>
      <c r="CGH130" s="74"/>
      <c r="CGI130" s="77"/>
      <c r="CGJ130" s="77"/>
      <c r="CGK130" s="11"/>
      <c r="CGQ130" s="73"/>
      <c r="CGR130" s="73"/>
      <c r="CGS130" s="73"/>
      <c r="CGT130" s="73"/>
      <c r="CGU130" s="74"/>
      <c r="CGV130" s="74"/>
      <c r="CGW130" s="77"/>
      <c r="CGX130" s="77"/>
      <c r="CGY130" s="11"/>
      <c r="CHE130" s="73"/>
      <c r="CHF130" s="73"/>
      <c r="CHG130" s="73"/>
      <c r="CHH130" s="73"/>
      <c r="CHI130" s="74"/>
      <c r="CHJ130" s="74"/>
      <c r="CHK130" s="77"/>
      <c r="CHL130" s="77"/>
      <c r="CHM130" s="11"/>
      <c r="CHS130" s="73"/>
      <c r="CHT130" s="73"/>
      <c r="CHU130" s="73"/>
      <c r="CHV130" s="73"/>
      <c r="CHW130" s="74"/>
      <c r="CHX130" s="74"/>
      <c r="CHY130" s="77"/>
      <c r="CHZ130" s="77"/>
      <c r="CIA130" s="11"/>
      <c r="CIG130" s="73"/>
      <c r="CIH130" s="73"/>
      <c r="CII130" s="73"/>
      <c r="CIJ130" s="73"/>
      <c r="CIK130" s="74"/>
      <c r="CIL130" s="74"/>
      <c r="CIM130" s="77"/>
      <c r="CIN130" s="77"/>
      <c r="CIO130" s="11"/>
      <c r="CIU130" s="73"/>
      <c r="CIV130" s="73"/>
      <c r="CIW130" s="73"/>
      <c r="CIX130" s="73"/>
      <c r="CIY130" s="74"/>
      <c r="CIZ130" s="74"/>
      <c r="CJA130" s="77"/>
      <c r="CJB130" s="77"/>
      <c r="CJC130" s="11"/>
      <c r="CJI130" s="73"/>
      <c r="CJJ130" s="73"/>
      <c r="CJK130" s="73"/>
      <c r="CJL130" s="73"/>
      <c r="CJM130" s="74"/>
      <c r="CJN130" s="74"/>
      <c r="CJO130" s="77"/>
      <c r="CJP130" s="77"/>
      <c r="CJQ130" s="11"/>
      <c r="CJW130" s="73"/>
      <c r="CJX130" s="73"/>
      <c r="CJY130" s="73"/>
      <c r="CJZ130" s="73"/>
      <c r="CKA130" s="74"/>
      <c r="CKB130" s="74"/>
      <c r="CKC130" s="77"/>
      <c r="CKD130" s="77"/>
      <c r="CKE130" s="11"/>
      <c r="CKK130" s="73"/>
      <c r="CKL130" s="73"/>
      <c r="CKM130" s="73"/>
      <c r="CKN130" s="73"/>
      <c r="CKO130" s="74"/>
      <c r="CKP130" s="74"/>
      <c r="CKQ130" s="77"/>
      <c r="CKR130" s="77"/>
      <c r="CKS130" s="11"/>
      <c r="CKY130" s="73"/>
      <c r="CKZ130" s="73"/>
      <c r="CLA130" s="73"/>
      <c r="CLB130" s="73"/>
      <c r="CLC130" s="74"/>
      <c r="CLD130" s="74"/>
      <c r="CLE130" s="77"/>
      <c r="CLF130" s="77"/>
      <c r="CLG130" s="11"/>
      <c r="CLM130" s="73"/>
      <c r="CLN130" s="73"/>
      <c r="CLO130" s="73"/>
      <c r="CLP130" s="73"/>
      <c r="CLQ130" s="74"/>
      <c r="CLR130" s="74"/>
      <c r="CLS130" s="77"/>
      <c r="CLT130" s="77"/>
      <c r="CLU130" s="11"/>
      <c r="CMA130" s="73"/>
      <c r="CMB130" s="73"/>
      <c r="CMC130" s="73"/>
      <c r="CMD130" s="73"/>
      <c r="CME130" s="74"/>
      <c r="CMF130" s="74"/>
      <c r="CMG130" s="77"/>
      <c r="CMH130" s="77"/>
      <c r="CMI130" s="11"/>
      <c r="CMO130" s="73"/>
      <c r="CMP130" s="73"/>
      <c r="CMQ130" s="73"/>
      <c r="CMR130" s="73"/>
      <c r="CMS130" s="74"/>
      <c r="CMT130" s="74"/>
      <c r="CMU130" s="77"/>
      <c r="CMV130" s="77"/>
      <c r="CMW130" s="11"/>
      <c r="CNC130" s="73"/>
      <c r="CND130" s="73"/>
      <c r="CNE130" s="73"/>
      <c r="CNF130" s="73"/>
      <c r="CNG130" s="74"/>
      <c r="CNH130" s="74"/>
      <c r="CNI130" s="77"/>
      <c r="CNJ130" s="77"/>
      <c r="CNK130" s="11"/>
      <c r="CNQ130" s="73"/>
      <c r="CNR130" s="73"/>
      <c r="CNS130" s="73"/>
      <c r="CNT130" s="73"/>
      <c r="CNU130" s="74"/>
      <c r="CNV130" s="74"/>
      <c r="CNW130" s="77"/>
      <c r="CNX130" s="77"/>
      <c r="CNY130" s="11"/>
      <c r="COE130" s="73"/>
      <c r="COF130" s="73"/>
      <c r="COG130" s="73"/>
      <c r="COH130" s="73"/>
      <c r="COI130" s="74"/>
      <c r="COJ130" s="74"/>
      <c r="COK130" s="77"/>
      <c r="COL130" s="77"/>
      <c r="COM130" s="11"/>
      <c r="COS130" s="73"/>
      <c r="COT130" s="73"/>
      <c r="COU130" s="73"/>
      <c r="COV130" s="73"/>
      <c r="COW130" s="74"/>
      <c r="COX130" s="74"/>
      <c r="COY130" s="77"/>
      <c r="COZ130" s="77"/>
      <c r="CPA130" s="11"/>
      <c r="CPG130" s="73"/>
      <c r="CPH130" s="73"/>
      <c r="CPI130" s="73"/>
      <c r="CPJ130" s="73"/>
      <c r="CPK130" s="74"/>
      <c r="CPL130" s="74"/>
      <c r="CPM130" s="77"/>
      <c r="CPN130" s="77"/>
      <c r="CPO130" s="11"/>
      <c r="CPU130" s="73"/>
      <c r="CPV130" s="73"/>
      <c r="CPW130" s="73"/>
      <c r="CPX130" s="73"/>
      <c r="CPY130" s="74"/>
      <c r="CPZ130" s="74"/>
      <c r="CQA130" s="77"/>
      <c r="CQB130" s="77"/>
      <c r="CQC130" s="11"/>
      <c r="CQI130" s="73"/>
      <c r="CQJ130" s="73"/>
      <c r="CQK130" s="73"/>
      <c r="CQL130" s="73"/>
      <c r="CQM130" s="74"/>
      <c r="CQN130" s="74"/>
      <c r="CQO130" s="77"/>
      <c r="CQP130" s="77"/>
      <c r="CQQ130" s="11"/>
      <c r="CQW130" s="73"/>
      <c r="CQX130" s="73"/>
      <c r="CQY130" s="73"/>
      <c r="CQZ130" s="73"/>
      <c r="CRA130" s="74"/>
      <c r="CRB130" s="74"/>
      <c r="CRC130" s="77"/>
      <c r="CRD130" s="77"/>
      <c r="CRE130" s="11"/>
      <c r="CRK130" s="73"/>
      <c r="CRL130" s="73"/>
      <c r="CRM130" s="73"/>
      <c r="CRN130" s="73"/>
      <c r="CRO130" s="74"/>
      <c r="CRP130" s="74"/>
      <c r="CRQ130" s="77"/>
      <c r="CRR130" s="77"/>
      <c r="CRS130" s="11"/>
      <c r="CRY130" s="73"/>
      <c r="CRZ130" s="73"/>
      <c r="CSA130" s="73"/>
      <c r="CSB130" s="73"/>
      <c r="CSC130" s="74"/>
      <c r="CSD130" s="74"/>
      <c r="CSE130" s="77"/>
      <c r="CSF130" s="77"/>
      <c r="CSG130" s="11"/>
      <c r="CSM130" s="73"/>
      <c r="CSN130" s="73"/>
      <c r="CSO130" s="73"/>
      <c r="CSP130" s="73"/>
      <c r="CSQ130" s="74"/>
      <c r="CSR130" s="74"/>
      <c r="CSS130" s="77"/>
      <c r="CST130" s="77"/>
      <c r="CSU130" s="11"/>
      <c r="CTA130" s="73"/>
      <c r="CTB130" s="73"/>
      <c r="CTC130" s="73"/>
      <c r="CTD130" s="73"/>
      <c r="CTE130" s="74"/>
      <c r="CTF130" s="74"/>
      <c r="CTG130" s="77"/>
      <c r="CTH130" s="77"/>
      <c r="CTI130" s="11"/>
      <c r="CTO130" s="73"/>
      <c r="CTP130" s="73"/>
      <c r="CTQ130" s="73"/>
      <c r="CTR130" s="73"/>
      <c r="CTS130" s="74"/>
      <c r="CTT130" s="74"/>
      <c r="CTU130" s="77"/>
      <c r="CTV130" s="77"/>
      <c r="CTW130" s="11"/>
      <c r="CUC130" s="73"/>
      <c r="CUD130" s="73"/>
      <c r="CUE130" s="73"/>
      <c r="CUF130" s="73"/>
      <c r="CUG130" s="74"/>
      <c r="CUH130" s="74"/>
      <c r="CUI130" s="77"/>
      <c r="CUJ130" s="77"/>
      <c r="CUK130" s="11"/>
      <c r="CUQ130" s="73"/>
      <c r="CUR130" s="73"/>
      <c r="CUS130" s="73"/>
      <c r="CUT130" s="73"/>
      <c r="CUU130" s="74"/>
      <c r="CUV130" s="74"/>
      <c r="CUW130" s="77"/>
      <c r="CUX130" s="77"/>
      <c r="CUY130" s="11"/>
      <c r="CVE130" s="73"/>
      <c r="CVF130" s="73"/>
      <c r="CVG130" s="73"/>
      <c r="CVH130" s="73"/>
      <c r="CVI130" s="74"/>
      <c r="CVJ130" s="74"/>
      <c r="CVK130" s="77"/>
      <c r="CVL130" s="77"/>
      <c r="CVM130" s="11"/>
      <c r="CVS130" s="73"/>
      <c r="CVT130" s="73"/>
      <c r="CVU130" s="73"/>
      <c r="CVV130" s="73"/>
      <c r="CVW130" s="74"/>
      <c r="CVX130" s="74"/>
      <c r="CVY130" s="77"/>
      <c r="CVZ130" s="77"/>
      <c r="CWA130" s="11"/>
      <c r="CWG130" s="73"/>
      <c r="CWH130" s="73"/>
      <c r="CWI130" s="73"/>
      <c r="CWJ130" s="73"/>
      <c r="CWK130" s="74"/>
      <c r="CWL130" s="74"/>
      <c r="CWM130" s="77"/>
      <c r="CWN130" s="77"/>
      <c r="CWO130" s="11"/>
      <c r="CWU130" s="73"/>
      <c r="CWV130" s="73"/>
      <c r="CWW130" s="73"/>
      <c r="CWX130" s="73"/>
      <c r="CWY130" s="74"/>
      <c r="CWZ130" s="74"/>
      <c r="CXA130" s="77"/>
      <c r="CXB130" s="77"/>
      <c r="CXC130" s="11"/>
      <c r="CXI130" s="73"/>
      <c r="CXJ130" s="73"/>
      <c r="CXK130" s="73"/>
      <c r="CXL130" s="73"/>
      <c r="CXM130" s="74"/>
      <c r="CXN130" s="74"/>
      <c r="CXO130" s="77"/>
      <c r="CXP130" s="77"/>
      <c r="CXQ130" s="11"/>
      <c r="CXW130" s="73"/>
      <c r="CXX130" s="73"/>
      <c r="CXY130" s="73"/>
      <c r="CXZ130" s="73"/>
      <c r="CYA130" s="74"/>
      <c r="CYB130" s="74"/>
      <c r="CYC130" s="77"/>
      <c r="CYD130" s="77"/>
      <c r="CYE130" s="11"/>
      <c r="CYK130" s="73"/>
      <c r="CYL130" s="73"/>
      <c r="CYM130" s="73"/>
      <c r="CYN130" s="73"/>
      <c r="CYO130" s="74"/>
      <c r="CYP130" s="74"/>
      <c r="CYQ130" s="77"/>
      <c r="CYR130" s="77"/>
      <c r="CYS130" s="11"/>
      <c r="CYY130" s="73"/>
      <c r="CYZ130" s="73"/>
      <c r="CZA130" s="73"/>
      <c r="CZB130" s="73"/>
      <c r="CZC130" s="74"/>
      <c r="CZD130" s="74"/>
      <c r="CZE130" s="77"/>
      <c r="CZF130" s="77"/>
      <c r="CZG130" s="11"/>
      <c r="CZM130" s="73"/>
      <c r="CZN130" s="73"/>
      <c r="CZO130" s="73"/>
      <c r="CZP130" s="73"/>
      <c r="CZQ130" s="74"/>
      <c r="CZR130" s="74"/>
      <c r="CZS130" s="77"/>
      <c r="CZT130" s="77"/>
      <c r="CZU130" s="11"/>
      <c r="DAA130" s="73"/>
      <c r="DAB130" s="73"/>
      <c r="DAC130" s="73"/>
      <c r="DAD130" s="73"/>
      <c r="DAE130" s="74"/>
      <c r="DAF130" s="74"/>
      <c r="DAG130" s="77"/>
      <c r="DAH130" s="77"/>
      <c r="DAI130" s="11"/>
      <c r="DAO130" s="73"/>
      <c r="DAP130" s="73"/>
      <c r="DAQ130" s="73"/>
      <c r="DAR130" s="73"/>
      <c r="DAS130" s="74"/>
      <c r="DAT130" s="74"/>
      <c r="DAU130" s="77"/>
      <c r="DAV130" s="77"/>
      <c r="DAW130" s="11"/>
      <c r="DBC130" s="73"/>
      <c r="DBD130" s="73"/>
      <c r="DBE130" s="73"/>
      <c r="DBF130" s="73"/>
      <c r="DBG130" s="74"/>
      <c r="DBH130" s="74"/>
      <c r="DBI130" s="77"/>
      <c r="DBJ130" s="77"/>
      <c r="DBK130" s="11"/>
      <c r="DBQ130" s="73"/>
      <c r="DBR130" s="73"/>
      <c r="DBS130" s="73"/>
      <c r="DBT130" s="73"/>
      <c r="DBU130" s="74"/>
      <c r="DBV130" s="74"/>
      <c r="DBW130" s="77"/>
      <c r="DBX130" s="77"/>
      <c r="DBY130" s="11"/>
      <c r="DCE130" s="73"/>
      <c r="DCF130" s="73"/>
      <c r="DCG130" s="73"/>
      <c r="DCH130" s="73"/>
      <c r="DCI130" s="74"/>
      <c r="DCJ130" s="74"/>
      <c r="DCK130" s="77"/>
      <c r="DCL130" s="77"/>
      <c r="DCM130" s="11"/>
      <c r="DCS130" s="73"/>
      <c r="DCT130" s="73"/>
      <c r="DCU130" s="73"/>
      <c r="DCV130" s="73"/>
      <c r="DCW130" s="74"/>
      <c r="DCX130" s="74"/>
      <c r="DCY130" s="77"/>
      <c r="DCZ130" s="77"/>
      <c r="DDA130" s="11"/>
      <c r="DDG130" s="73"/>
      <c r="DDH130" s="73"/>
      <c r="DDI130" s="73"/>
      <c r="DDJ130" s="73"/>
      <c r="DDK130" s="74"/>
      <c r="DDL130" s="74"/>
      <c r="DDM130" s="77"/>
      <c r="DDN130" s="77"/>
      <c r="DDO130" s="11"/>
      <c r="DDU130" s="73"/>
      <c r="DDV130" s="73"/>
      <c r="DDW130" s="73"/>
      <c r="DDX130" s="73"/>
      <c r="DDY130" s="74"/>
      <c r="DDZ130" s="74"/>
      <c r="DEA130" s="77"/>
      <c r="DEB130" s="77"/>
      <c r="DEC130" s="11"/>
      <c r="DEI130" s="73"/>
      <c r="DEJ130" s="73"/>
      <c r="DEK130" s="73"/>
      <c r="DEL130" s="73"/>
      <c r="DEM130" s="74"/>
      <c r="DEN130" s="74"/>
      <c r="DEO130" s="77"/>
      <c r="DEP130" s="77"/>
      <c r="DEQ130" s="11"/>
      <c r="DEW130" s="73"/>
      <c r="DEX130" s="73"/>
      <c r="DEY130" s="73"/>
      <c r="DEZ130" s="73"/>
      <c r="DFA130" s="74"/>
      <c r="DFB130" s="74"/>
      <c r="DFC130" s="77"/>
      <c r="DFD130" s="77"/>
      <c r="DFE130" s="11"/>
      <c r="DFK130" s="73"/>
      <c r="DFL130" s="73"/>
      <c r="DFM130" s="73"/>
      <c r="DFN130" s="73"/>
      <c r="DFO130" s="74"/>
      <c r="DFP130" s="74"/>
      <c r="DFQ130" s="77"/>
      <c r="DFR130" s="77"/>
      <c r="DFS130" s="11"/>
      <c r="DFY130" s="73"/>
      <c r="DFZ130" s="73"/>
      <c r="DGA130" s="73"/>
      <c r="DGB130" s="73"/>
      <c r="DGC130" s="74"/>
      <c r="DGD130" s="74"/>
      <c r="DGE130" s="77"/>
      <c r="DGF130" s="77"/>
      <c r="DGG130" s="11"/>
      <c r="DGM130" s="73"/>
      <c r="DGN130" s="73"/>
      <c r="DGO130" s="73"/>
      <c r="DGP130" s="73"/>
      <c r="DGQ130" s="74"/>
      <c r="DGR130" s="74"/>
      <c r="DGS130" s="77"/>
      <c r="DGT130" s="77"/>
      <c r="DGU130" s="11"/>
      <c r="DHA130" s="73"/>
      <c r="DHB130" s="73"/>
      <c r="DHC130" s="73"/>
      <c r="DHD130" s="73"/>
      <c r="DHE130" s="74"/>
      <c r="DHF130" s="74"/>
      <c r="DHG130" s="77"/>
      <c r="DHH130" s="77"/>
      <c r="DHI130" s="11"/>
      <c r="DHO130" s="73"/>
      <c r="DHP130" s="73"/>
      <c r="DHQ130" s="73"/>
      <c r="DHR130" s="73"/>
      <c r="DHS130" s="74"/>
      <c r="DHT130" s="74"/>
      <c r="DHU130" s="77"/>
      <c r="DHV130" s="77"/>
      <c r="DHW130" s="11"/>
      <c r="DIC130" s="73"/>
      <c r="DID130" s="73"/>
      <c r="DIE130" s="73"/>
      <c r="DIF130" s="73"/>
      <c r="DIG130" s="74"/>
      <c r="DIH130" s="74"/>
      <c r="DII130" s="77"/>
      <c r="DIJ130" s="77"/>
      <c r="DIK130" s="11"/>
      <c r="DIQ130" s="73"/>
      <c r="DIR130" s="73"/>
      <c r="DIS130" s="73"/>
      <c r="DIT130" s="73"/>
      <c r="DIU130" s="74"/>
      <c r="DIV130" s="74"/>
      <c r="DIW130" s="77"/>
      <c r="DIX130" s="77"/>
      <c r="DIY130" s="11"/>
      <c r="DJE130" s="73"/>
      <c r="DJF130" s="73"/>
      <c r="DJG130" s="73"/>
      <c r="DJH130" s="73"/>
      <c r="DJI130" s="74"/>
      <c r="DJJ130" s="74"/>
      <c r="DJK130" s="77"/>
      <c r="DJL130" s="77"/>
      <c r="DJM130" s="11"/>
      <c r="DJS130" s="73"/>
      <c r="DJT130" s="73"/>
      <c r="DJU130" s="73"/>
      <c r="DJV130" s="73"/>
      <c r="DJW130" s="74"/>
      <c r="DJX130" s="74"/>
      <c r="DJY130" s="77"/>
      <c r="DJZ130" s="77"/>
      <c r="DKA130" s="11"/>
      <c r="DKG130" s="73"/>
      <c r="DKH130" s="73"/>
      <c r="DKI130" s="73"/>
      <c r="DKJ130" s="73"/>
      <c r="DKK130" s="74"/>
      <c r="DKL130" s="74"/>
      <c r="DKM130" s="77"/>
      <c r="DKN130" s="77"/>
      <c r="DKO130" s="11"/>
      <c r="DKU130" s="73"/>
      <c r="DKV130" s="73"/>
      <c r="DKW130" s="73"/>
      <c r="DKX130" s="73"/>
      <c r="DKY130" s="74"/>
      <c r="DKZ130" s="74"/>
      <c r="DLA130" s="77"/>
      <c r="DLB130" s="77"/>
      <c r="DLC130" s="11"/>
      <c r="DLI130" s="73"/>
      <c r="DLJ130" s="73"/>
      <c r="DLK130" s="73"/>
      <c r="DLL130" s="73"/>
      <c r="DLM130" s="74"/>
      <c r="DLN130" s="74"/>
      <c r="DLO130" s="77"/>
      <c r="DLP130" s="77"/>
      <c r="DLQ130" s="11"/>
      <c r="DLW130" s="73"/>
      <c r="DLX130" s="73"/>
      <c r="DLY130" s="73"/>
      <c r="DLZ130" s="73"/>
      <c r="DMA130" s="74"/>
      <c r="DMB130" s="74"/>
      <c r="DMC130" s="77"/>
      <c r="DMD130" s="77"/>
      <c r="DME130" s="11"/>
      <c r="DMK130" s="73"/>
      <c r="DML130" s="73"/>
      <c r="DMM130" s="73"/>
      <c r="DMN130" s="73"/>
      <c r="DMO130" s="74"/>
      <c r="DMP130" s="74"/>
      <c r="DMQ130" s="77"/>
      <c r="DMR130" s="77"/>
      <c r="DMS130" s="11"/>
      <c r="DMY130" s="73"/>
      <c r="DMZ130" s="73"/>
      <c r="DNA130" s="73"/>
      <c r="DNB130" s="73"/>
      <c r="DNC130" s="74"/>
      <c r="DND130" s="74"/>
      <c r="DNE130" s="77"/>
      <c r="DNF130" s="77"/>
      <c r="DNG130" s="11"/>
      <c r="DNM130" s="73"/>
      <c r="DNN130" s="73"/>
      <c r="DNO130" s="73"/>
      <c r="DNP130" s="73"/>
      <c r="DNQ130" s="74"/>
      <c r="DNR130" s="74"/>
      <c r="DNS130" s="77"/>
      <c r="DNT130" s="77"/>
      <c r="DNU130" s="11"/>
      <c r="DOA130" s="73"/>
      <c r="DOB130" s="73"/>
      <c r="DOC130" s="73"/>
      <c r="DOD130" s="73"/>
      <c r="DOE130" s="74"/>
      <c r="DOF130" s="74"/>
      <c r="DOG130" s="77"/>
      <c r="DOH130" s="77"/>
      <c r="DOI130" s="11"/>
      <c r="DOO130" s="73"/>
      <c r="DOP130" s="73"/>
      <c r="DOQ130" s="73"/>
      <c r="DOR130" s="73"/>
      <c r="DOS130" s="74"/>
      <c r="DOT130" s="74"/>
      <c r="DOU130" s="77"/>
      <c r="DOV130" s="77"/>
      <c r="DOW130" s="11"/>
      <c r="DPC130" s="73"/>
      <c r="DPD130" s="73"/>
      <c r="DPE130" s="73"/>
      <c r="DPF130" s="73"/>
      <c r="DPG130" s="74"/>
      <c r="DPH130" s="74"/>
      <c r="DPI130" s="77"/>
      <c r="DPJ130" s="77"/>
      <c r="DPK130" s="11"/>
      <c r="DPQ130" s="73"/>
      <c r="DPR130" s="73"/>
      <c r="DPS130" s="73"/>
      <c r="DPT130" s="73"/>
      <c r="DPU130" s="74"/>
      <c r="DPV130" s="74"/>
      <c r="DPW130" s="77"/>
      <c r="DPX130" s="77"/>
      <c r="DPY130" s="11"/>
      <c r="DQE130" s="73"/>
      <c r="DQF130" s="73"/>
      <c r="DQG130" s="73"/>
      <c r="DQH130" s="73"/>
      <c r="DQI130" s="74"/>
      <c r="DQJ130" s="74"/>
      <c r="DQK130" s="77"/>
      <c r="DQL130" s="77"/>
      <c r="DQM130" s="11"/>
      <c r="DQS130" s="73"/>
      <c r="DQT130" s="73"/>
      <c r="DQU130" s="73"/>
      <c r="DQV130" s="73"/>
      <c r="DQW130" s="74"/>
      <c r="DQX130" s="74"/>
      <c r="DQY130" s="77"/>
      <c r="DQZ130" s="77"/>
      <c r="DRA130" s="11"/>
      <c r="DRG130" s="73"/>
      <c r="DRH130" s="73"/>
      <c r="DRI130" s="73"/>
      <c r="DRJ130" s="73"/>
      <c r="DRK130" s="74"/>
      <c r="DRL130" s="74"/>
      <c r="DRM130" s="77"/>
      <c r="DRN130" s="77"/>
      <c r="DRO130" s="11"/>
      <c r="DRU130" s="73"/>
      <c r="DRV130" s="73"/>
      <c r="DRW130" s="73"/>
      <c r="DRX130" s="73"/>
      <c r="DRY130" s="74"/>
      <c r="DRZ130" s="74"/>
      <c r="DSA130" s="77"/>
      <c r="DSB130" s="77"/>
      <c r="DSC130" s="11"/>
      <c r="DSI130" s="73"/>
      <c r="DSJ130" s="73"/>
      <c r="DSK130" s="73"/>
      <c r="DSL130" s="73"/>
      <c r="DSM130" s="74"/>
      <c r="DSN130" s="74"/>
      <c r="DSO130" s="77"/>
      <c r="DSP130" s="77"/>
      <c r="DSQ130" s="11"/>
      <c r="DSW130" s="73"/>
      <c r="DSX130" s="73"/>
      <c r="DSY130" s="73"/>
      <c r="DSZ130" s="73"/>
      <c r="DTA130" s="74"/>
      <c r="DTB130" s="74"/>
      <c r="DTC130" s="77"/>
      <c r="DTD130" s="77"/>
      <c r="DTE130" s="11"/>
      <c r="DTK130" s="73"/>
      <c r="DTL130" s="73"/>
      <c r="DTM130" s="73"/>
      <c r="DTN130" s="73"/>
      <c r="DTO130" s="74"/>
      <c r="DTP130" s="74"/>
      <c r="DTQ130" s="77"/>
      <c r="DTR130" s="77"/>
      <c r="DTS130" s="11"/>
      <c r="DTY130" s="73"/>
      <c r="DTZ130" s="73"/>
      <c r="DUA130" s="73"/>
      <c r="DUB130" s="73"/>
      <c r="DUC130" s="74"/>
      <c r="DUD130" s="74"/>
      <c r="DUE130" s="77"/>
      <c r="DUF130" s="77"/>
      <c r="DUG130" s="11"/>
      <c r="DUM130" s="73"/>
      <c r="DUN130" s="73"/>
      <c r="DUO130" s="73"/>
      <c r="DUP130" s="73"/>
      <c r="DUQ130" s="74"/>
      <c r="DUR130" s="74"/>
      <c r="DUS130" s="77"/>
      <c r="DUT130" s="77"/>
      <c r="DUU130" s="11"/>
      <c r="DVA130" s="73"/>
      <c r="DVB130" s="73"/>
      <c r="DVC130" s="73"/>
      <c r="DVD130" s="73"/>
      <c r="DVE130" s="74"/>
      <c r="DVF130" s="74"/>
      <c r="DVG130" s="77"/>
      <c r="DVH130" s="77"/>
      <c r="DVI130" s="11"/>
      <c r="DVO130" s="73"/>
      <c r="DVP130" s="73"/>
      <c r="DVQ130" s="73"/>
      <c r="DVR130" s="73"/>
      <c r="DVS130" s="74"/>
      <c r="DVT130" s="74"/>
      <c r="DVU130" s="77"/>
      <c r="DVV130" s="77"/>
      <c r="DVW130" s="11"/>
      <c r="DWC130" s="73"/>
      <c r="DWD130" s="73"/>
      <c r="DWE130" s="73"/>
      <c r="DWF130" s="73"/>
      <c r="DWG130" s="74"/>
      <c r="DWH130" s="74"/>
      <c r="DWI130" s="77"/>
      <c r="DWJ130" s="77"/>
      <c r="DWK130" s="11"/>
      <c r="DWQ130" s="73"/>
      <c r="DWR130" s="73"/>
      <c r="DWS130" s="73"/>
      <c r="DWT130" s="73"/>
      <c r="DWU130" s="74"/>
      <c r="DWV130" s="74"/>
      <c r="DWW130" s="77"/>
      <c r="DWX130" s="77"/>
      <c r="DWY130" s="11"/>
      <c r="DXE130" s="73"/>
      <c r="DXF130" s="73"/>
      <c r="DXG130" s="73"/>
      <c r="DXH130" s="73"/>
      <c r="DXI130" s="74"/>
      <c r="DXJ130" s="74"/>
      <c r="DXK130" s="77"/>
      <c r="DXL130" s="77"/>
      <c r="DXM130" s="11"/>
      <c r="DXS130" s="73"/>
      <c r="DXT130" s="73"/>
      <c r="DXU130" s="73"/>
      <c r="DXV130" s="73"/>
      <c r="DXW130" s="74"/>
      <c r="DXX130" s="74"/>
      <c r="DXY130" s="77"/>
      <c r="DXZ130" s="77"/>
      <c r="DYA130" s="11"/>
      <c r="DYG130" s="73"/>
      <c r="DYH130" s="73"/>
      <c r="DYI130" s="73"/>
      <c r="DYJ130" s="73"/>
      <c r="DYK130" s="74"/>
      <c r="DYL130" s="74"/>
      <c r="DYM130" s="77"/>
      <c r="DYN130" s="77"/>
      <c r="DYO130" s="11"/>
      <c r="DYU130" s="73"/>
      <c r="DYV130" s="73"/>
      <c r="DYW130" s="73"/>
      <c r="DYX130" s="73"/>
      <c r="DYY130" s="74"/>
      <c r="DYZ130" s="74"/>
      <c r="DZA130" s="77"/>
      <c r="DZB130" s="77"/>
      <c r="DZC130" s="11"/>
      <c r="DZI130" s="73"/>
      <c r="DZJ130" s="73"/>
      <c r="DZK130" s="73"/>
      <c r="DZL130" s="73"/>
      <c r="DZM130" s="74"/>
      <c r="DZN130" s="74"/>
      <c r="DZO130" s="77"/>
      <c r="DZP130" s="77"/>
      <c r="DZQ130" s="11"/>
      <c r="DZW130" s="73"/>
      <c r="DZX130" s="73"/>
      <c r="DZY130" s="73"/>
      <c r="DZZ130" s="73"/>
      <c r="EAA130" s="74"/>
      <c r="EAB130" s="74"/>
      <c r="EAC130" s="77"/>
      <c r="EAD130" s="77"/>
      <c r="EAE130" s="11"/>
      <c r="EAK130" s="73"/>
      <c r="EAL130" s="73"/>
      <c r="EAM130" s="73"/>
      <c r="EAN130" s="73"/>
      <c r="EAO130" s="74"/>
      <c r="EAP130" s="74"/>
      <c r="EAQ130" s="77"/>
      <c r="EAR130" s="77"/>
      <c r="EAS130" s="11"/>
      <c r="EAY130" s="73"/>
      <c r="EAZ130" s="73"/>
      <c r="EBA130" s="73"/>
      <c r="EBB130" s="73"/>
      <c r="EBC130" s="74"/>
      <c r="EBD130" s="74"/>
      <c r="EBE130" s="77"/>
      <c r="EBF130" s="77"/>
      <c r="EBG130" s="11"/>
      <c r="EBM130" s="73"/>
      <c r="EBN130" s="73"/>
      <c r="EBO130" s="73"/>
      <c r="EBP130" s="73"/>
      <c r="EBQ130" s="74"/>
      <c r="EBR130" s="74"/>
      <c r="EBS130" s="77"/>
      <c r="EBT130" s="77"/>
      <c r="EBU130" s="11"/>
      <c r="ECA130" s="73"/>
      <c r="ECB130" s="73"/>
      <c r="ECC130" s="73"/>
      <c r="ECD130" s="73"/>
      <c r="ECE130" s="74"/>
      <c r="ECF130" s="74"/>
      <c r="ECG130" s="77"/>
      <c r="ECH130" s="77"/>
      <c r="ECI130" s="11"/>
      <c r="ECO130" s="73"/>
      <c r="ECP130" s="73"/>
      <c r="ECQ130" s="73"/>
      <c r="ECR130" s="73"/>
      <c r="ECS130" s="74"/>
      <c r="ECT130" s="74"/>
      <c r="ECU130" s="77"/>
      <c r="ECV130" s="77"/>
      <c r="ECW130" s="11"/>
      <c r="EDC130" s="73"/>
      <c r="EDD130" s="73"/>
      <c r="EDE130" s="73"/>
      <c r="EDF130" s="73"/>
      <c r="EDG130" s="74"/>
      <c r="EDH130" s="74"/>
      <c r="EDI130" s="77"/>
      <c r="EDJ130" s="77"/>
      <c r="EDK130" s="11"/>
      <c r="EDQ130" s="73"/>
      <c r="EDR130" s="73"/>
      <c r="EDS130" s="73"/>
      <c r="EDT130" s="73"/>
      <c r="EDU130" s="74"/>
      <c r="EDV130" s="74"/>
      <c r="EDW130" s="77"/>
      <c r="EDX130" s="77"/>
      <c r="EDY130" s="11"/>
      <c r="EEE130" s="73"/>
      <c r="EEF130" s="73"/>
      <c r="EEG130" s="73"/>
      <c r="EEH130" s="73"/>
      <c r="EEI130" s="74"/>
      <c r="EEJ130" s="74"/>
      <c r="EEK130" s="77"/>
      <c r="EEL130" s="77"/>
      <c r="EEM130" s="11"/>
      <c r="EES130" s="73"/>
      <c r="EET130" s="73"/>
      <c r="EEU130" s="73"/>
      <c r="EEV130" s="73"/>
      <c r="EEW130" s="74"/>
      <c r="EEX130" s="74"/>
      <c r="EEY130" s="77"/>
      <c r="EEZ130" s="77"/>
      <c r="EFA130" s="11"/>
      <c r="EFG130" s="73"/>
      <c r="EFH130" s="73"/>
      <c r="EFI130" s="73"/>
      <c r="EFJ130" s="73"/>
      <c r="EFK130" s="74"/>
      <c r="EFL130" s="74"/>
      <c r="EFM130" s="77"/>
      <c r="EFN130" s="77"/>
      <c r="EFO130" s="11"/>
      <c r="EFU130" s="73"/>
      <c r="EFV130" s="73"/>
      <c r="EFW130" s="73"/>
      <c r="EFX130" s="73"/>
      <c r="EFY130" s="74"/>
      <c r="EFZ130" s="74"/>
      <c r="EGA130" s="77"/>
      <c r="EGB130" s="77"/>
      <c r="EGC130" s="11"/>
      <c r="EGI130" s="73"/>
      <c r="EGJ130" s="73"/>
      <c r="EGK130" s="73"/>
      <c r="EGL130" s="73"/>
      <c r="EGM130" s="74"/>
      <c r="EGN130" s="74"/>
      <c r="EGO130" s="77"/>
      <c r="EGP130" s="77"/>
      <c r="EGQ130" s="11"/>
      <c r="EGW130" s="73"/>
      <c r="EGX130" s="73"/>
      <c r="EGY130" s="73"/>
      <c r="EGZ130" s="73"/>
      <c r="EHA130" s="74"/>
      <c r="EHB130" s="74"/>
      <c r="EHC130" s="77"/>
      <c r="EHD130" s="77"/>
      <c r="EHE130" s="11"/>
      <c r="EHK130" s="73"/>
      <c r="EHL130" s="73"/>
      <c r="EHM130" s="73"/>
      <c r="EHN130" s="73"/>
      <c r="EHO130" s="74"/>
      <c r="EHP130" s="74"/>
      <c r="EHQ130" s="77"/>
      <c r="EHR130" s="77"/>
      <c r="EHS130" s="11"/>
      <c r="EHY130" s="73"/>
      <c r="EHZ130" s="73"/>
      <c r="EIA130" s="73"/>
      <c r="EIB130" s="73"/>
      <c r="EIC130" s="74"/>
      <c r="EID130" s="74"/>
      <c r="EIE130" s="77"/>
      <c r="EIF130" s="77"/>
      <c r="EIG130" s="11"/>
      <c r="EIM130" s="73"/>
      <c r="EIN130" s="73"/>
      <c r="EIO130" s="73"/>
      <c r="EIP130" s="73"/>
      <c r="EIQ130" s="74"/>
      <c r="EIR130" s="74"/>
      <c r="EIS130" s="77"/>
      <c r="EIT130" s="77"/>
      <c r="EIU130" s="11"/>
      <c r="EJA130" s="73"/>
      <c r="EJB130" s="73"/>
      <c r="EJC130" s="73"/>
      <c r="EJD130" s="73"/>
      <c r="EJE130" s="74"/>
      <c r="EJF130" s="74"/>
      <c r="EJG130" s="77"/>
      <c r="EJH130" s="77"/>
      <c r="EJI130" s="11"/>
      <c r="EJO130" s="73"/>
      <c r="EJP130" s="73"/>
      <c r="EJQ130" s="73"/>
      <c r="EJR130" s="73"/>
      <c r="EJS130" s="74"/>
      <c r="EJT130" s="74"/>
      <c r="EJU130" s="77"/>
      <c r="EJV130" s="77"/>
      <c r="EJW130" s="11"/>
      <c r="EKC130" s="73"/>
      <c r="EKD130" s="73"/>
      <c r="EKE130" s="73"/>
      <c r="EKF130" s="73"/>
      <c r="EKG130" s="74"/>
      <c r="EKH130" s="74"/>
      <c r="EKI130" s="77"/>
      <c r="EKJ130" s="77"/>
      <c r="EKK130" s="11"/>
      <c r="EKQ130" s="73"/>
      <c r="EKR130" s="73"/>
      <c r="EKS130" s="73"/>
      <c r="EKT130" s="73"/>
      <c r="EKU130" s="74"/>
      <c r="EKV130" s="74"/>
      <c r="EKW130" s="77"/>
      <c r="EKX130" s="77"/>
      <c r="EKY130" s="11"/>
      <c r="ELE130" s="73"/>
      <c r="ELF130" s="73"/>
      <c r="ELG130" s="73"/>
      <c r="ELH130" s="73"/>
      <c r="ELI130" s="74"/>
      <c r="ELJ130" s="74"/>
      <c r="ELK130" s="77"/>
      <c r="ELL130" s="77"/>
      <c r="ELM130" s="11"/>
      <c r="ELS130" s="73"/>
      <c r="ELT130" s="73"/>
      <c r="ELU130" s="73"/>
      <c r="ELV130" s="73"/>
      <c r="ELW130" s="74"/>
      <c r="ELX130" s="74"/>
      <c r="ELY130" s="77"/>
      <c r="ELZ130" s="77"/>
      <c r="EMA130" s="11"/>
      <c r="EMG130" s="73"/>
      <c r="EMH130" s="73"/>
      <c r="EMI130" s="73"/>
      <c r="EMJ130" s="73"/>
      <c r="EMK130" s="74"/>
      <c r="EML130" s="74"/>
      <c r="EMM130" s="77"/>
      <c r="EMN130" s="77"/>
      <c r="EMO130" s="11"/>
      <c r="EMU130" s="73"/>
      <c r="EMV130" s="73"/>
      <c r="EMW130" s="73"/>
      <c r="EMX130" s="73"/>
      <c r="EMY130" s="74"/>
      <c r="EMZ130" s="74"/>
      <c r="ENA130" s="77"/>
      <c r="ENB130" s="77"/>
      <c r="ENC130" s="11"/>
      <c r="ENI130" s="73"/>
      <c r="ENJ130" s="73"/>
      <c r="ENK130" s="73"/>
      <c r="ENL130" s="73"/>
      <c r="ENM130" s="74"/>
      <c r="ENN130" s="74"/>
      <c r="ENO130" s="77"/>
      <c r="ENP130" s="77"/>
      <c r="ENQ130" s="11"/>
      <c r="ENW130" s="73"/>
      <c r="ENX130" s="73"/>
      <c r="ENY130" s="73"/>
      <c r="ENZ130" s="73"/>
      <c r="EOA130" s="74"/>
      <c r="EOB130" s="74"/>
      <c r="EOC130" s="77"/>
      <c r="EOD130" s="77"/>
      <c r="EOE130" s="11"/>
      <c r="EOK130" s="73"/>
      <c r="EOL130" s="73"/>
      <c r="EOM130" s="73"/>
      <c r="EON130" s="73"/>
      <c r="EOO130" s="74"/>
      <c r="EOP130" s="74"/>
      <c r="EOQ130" s="77"/>
      <c r="EOR130" s="77"/>
      <c r="EOS130" s="11"/>
      <c r="EOY130" s="73"/>
      <c r="EOZ130" s="73"/>
      <c r="EPA130" s="73"/>
      <c r="EPB130" s="73"/>
      <c r="EPC130" s="74"/>
      <c r="EPD130" s="74"/>
      <c r="EPE130" s="77"/>
      <c r="EPF130" s="77"/>
      <c r="EPG130" s="11"/>
      <c r="EPM130" s="73"/>
      <c r="EPN130" s="73"/>
      <c r="EPO130" s="73"/>
      <c r="EPP130" s="73"/>
      <c r="EPQ130" s="74"/>
      <c r="EPR130" s="74"/>
      <c r="EPS130" s="77"/>
      <c r="EPT130" s="77"/>
      <c r="EPU130" s="11"/>
      <c r="EQA130" s="73"/>
      <c r="EQB130" s="73"/>
      <c r="EQC130" s="73"/>
      <c r="EQD130" s="73"/>
      <c r="EQE130" s="74"/>
      <c r="EQF130" s="74"/>
      <c r="EQG130" s="77"/>
      <c r="EQH130" s="77"/>
      <c r="EQI130" s="11"/>
      <c r="EQO130" s="73"/>
      <c r="EQP130" s="73"/>
      <c r="EQQ130" s="73"/>
      <c r="EQR130" s="73"/>
      <c r="EQS130" s="74"/>
      <c r="EQT130" s="74"/>
      <c r="EQU130" s="77"/>
      <c r="EQV130" s="77"/>
      <c r="EQW130" s="11"/>
      <c r="ERC130" s="73"/>
      <c r="ERD130" s="73"/>
      <c r="ERE130" s="73"/>
      <c r="ERF130" s="73"/>
      <c r="ERG130" s="74"/>
      <c r="ERH130" s="74"/>
      <c r="ERI130" s="77"/>
      <c r="ERJ130" s="77"/>
      <c r="ERK130" s="11"/>
      <c r="ERQ130" s="73"/>
      <c r="ERR130" s="73"/>
      <c r="ERS130" s="73"/>
      <c r="ERT130" s="73"/>
      <c r="ERU130" s="74"/>
      <c r="ERV130" s="74"/>
      <c r="ERW130" s="77"/>
      <c r="ERX130" s="77"/>
      <c r="ERY130" s="11"/>
      <c r="ESE130" s="73"/>
      <c r="ESF130" s="73"/>
      <c r="ESG130" s="73"/>
      <c r="ESH130" s="73"/>
      <c r="ESI130" s="74"/>
      <c r="ESJ130" s="74"/>
      <c r="ESK130" s="77"/>
      <c r="ESL130" s="77"/>
      <c r="ESM130" s="11"/>
      <c r="ESS130" s="73"/>
      <c r="EST130" s="73"/>
      <c r="ESU130" s="73"/>
      <c r="ESV130" s="73"/>
      <c r="ESW130" s="74"/>
      <c r="ESX130" s="74"/>
      <c r="ESY130" s="77"/>
      <c r="ESZ130" s="77"/>
      <c r="ETA130" s="11"/>
      <c r="ETG130" s="73"/>
      <c r="ETH130" s="73"/>
      <c r="ETI130" s="73"/>
      <c r="ETJ130" s="73"/>
      <c r="ETK130" s="74"/>
      <c r="ETL130" s="74"/>
      <c r="ETM130" s="77"/>
      <c r="ETN130" s="77"/>
      <c r="ETO130" s="11"/>
      <c r="ETU130" s="73"/>
      <c r="ETV130" s="73"/>
      <c r="ETW130" s="73"/>
      <c r="ETX130" s="73"/>
      <c r="ETY130" s="74"/>
      <c r="ETZ130" s="74"/>
      <c r="EUA130" s="77"/>
      <c r="EUB130" s="77"/>
      <c r="EUC130" s="11"/>
      <c r="EUI130" s="73"/>
      <c r="EUJ130" s="73"/>
      <c r="EUK130" s="73"/>
      <c r="EUL130" s="73"/>
      <c r="EUM130" s="74"/>
      <c r="EUN130" s="74"/>
      <c r="EUO130" s="77"/>
      <c r="EUP130" s="77"/>
      <c r="EUQ130" s="11"/>
      <c r="EUW130" s="73"/>
      <c r="EUX130" s="73"/>
      <c r="EUY130" s="73"/>
      <c r="EUZ130" s="73"/>
      <c r="EVA130" s="74"/>
      <c r="EVB130" s="74"/>
      <c r="EVC130" s="77"/>
      <c r="EVD130" s="77"/>
      <c r="EVE130" s="11"/>
      <c r="EVK130" s="73"/>
      <c r="EVL130" s="73"/>
      <c r="EVM130" s="73"/>
      <c r="EVN130" s="73"/>
      <c r="EVO130" s="74"/>
      <c r="EVP130" s="74"/>
      <c r="EVQ130" s="77"/>
      <c r="EVR130" s="77"/>
      <c r="EVS130" s="11"/>
      <c r="EVY130" s="73"/>
      <c r="EVZ130" s="73"/>
      <c r="EWA130" s="73"/>
      <c r="EWB130" s="73"/>
      <c r="EWC130" s="74"/>
      <c r="EWD130" s="74"/>
      <c r="EWE130" s="77"/>
      <c r="EWF130" s="77"/>
      <c r="EWG130" s="11"/>
      <c r="EWM130" s="73"/>
      <c r="EWN130" s="73"/>
      <c r="EWO130" s="73"/>
      <c r="EWP130" s="73"/>
      <c r="EWQ130" s="74"/>
      <c r="EWR130" s="74"/>
      <c r="EWS130" s="77"/>
      <c r="EWT130" s="77"/>
      <c r="EWU130" s="11"/>
      <c r="EXA130" s="73"/>
      <c r="EXB130" s="73"/>
      <c r="EXC130" s="73"/>
      <c r="EXD130" s="73"/>
      <c r="EXE130" s="74"/>
      <c r="EXF130" s="74"/>
      <c r="EXG130" s="77"/>
      <c r="EXH130" s="77"/>
      <c r="EXI130" s="11"/>
      <c r="EXO130" s="73"/>
      <c r="EXP130" s="73"/>
      <c r="EXQ130" s="73"/>
      <c r="EXR130" s="73"/>
      <c r="EXS130" s="74"/>
      <c r="EXT130" s="74"/>
      <c r="EXU130" s="77"/>
      <c r="EXV130" s="77"/>
      <c r="EXW130" s="11"/>
      <c r="EYC130" s="73"/>
      <c r="EYD130" s="73"/>
      <c r="EYE130" s="73"/>
      <c r="EYF130" s="73"/>
      <c r="EYG130" s="74"/>
      <c r="EYH130" s="74"/>
      <c r="EYI130" s="77"/>
      <c r="EYJ130" s="77"/>
      <c r="EYK130" s="11"/>
      <c r="EYQ130" s="73"/>
      <c r="EYR130" s="73"/>
      <c r="EYS130" s="73"/>
      <c r="EYT130" s="73"/>
      <c r="EYU130" s="74"/>
      <c r="EYV130" s="74"/>
      <c r="EYW130" s="77"/>
      <c r="EYX130" s="77"/>
      <c r="EYY130" s="11"/>
      <c r="EZE130" s="73"/>
      <c r="EZF130" s="73"/>
      <c r="EZG130" s="73"/>
      <c r="EZH130" s="73"/>
      <c r="EZI130" s="74"/>
      <c r="EZJ130" s="74"/>
      <c r="EZK130" s="77"/>
      <c r="EZL130" s="77"/>
      <c r="EZM130" s="11"/>
      <c r="EZS130" s="73"/>
      <c r="EZT130" s="73"/>
      <c r="EZU130" s="73"/>
      <c r="EZV130" s="73"/>
      <c r="EZW130" s="74"/>
      <c r="EZX130" s="74"/>
      <c r="EZY130" s="77"/>
      <c r="EZZ130" s="77"/>
      <c r="FAA130" s="11"/>
      <c r="FAG130" s="73"/>
      <c r="FAH130" s="73"/>
      <c r="FAI130" s="73"/>
      <c r="FAJ130" s="73"/>
      <c r="FAK130" s="74"/>
      <c r="FAL130" s="74"/>
      <c r="FAM130" s="77"/>
      <c r="FAN130" s="77"/>
      <c r="FAO130" s="11"/>
      <c r="FAU130" s="73"/>
      <c r="FAV130" s="73"/>
      <c r="FAW130" s="73"/>
      <c r="FAX130" s="73"/>
      <c r="FAY130" s="74"/>
      <c r="FAZ130" s="74"/>
      <c r="FBA130" s="77"/>
      <c r="FBB130" s="77"/>
      <c r="FBC130" s="11"/>
      <c r="FBI130" s="73"/>
      <c r="FBJ130" s="73"/>
      <c r="FBK130" s="73"/>
      <c r="FBL130" s="73"/>
      <c r="FBM130" s="74"/>
      <c r="FBN130" s="74"/>
      <c r="FBO130" s="77"/>
      <c r="FBP130" s="77"/>
      <c r="FBQ130" s="11"/>
      <c r="FBW130" s="73"/>
      <c r="FBX130" s="73"/>
      <c r="FBY130" s="73"/>
      <c r="FBZ130" s="73"/>
      <c r="FCA130" s="74"/>
      <c r="FCB130" s="74"/>
      <c r="FCC130" s="77"/>
      <c r="FCD130" s="77"/>
      <c r="FCE130" s="11"/>
      <c r="FCK130" s="73"/>
      <c r="FCL130" s="73"/>
      <c r="FCM130" s="73"/>
      <c r="FCN130" s="73"/>
      <c r="FCO130" s="74"/>
      <c r="FCP130" s="74"/>
      <c r="FCQ130" s="77"/>
      <c r="FCR130" s="77"/>
      <c r="FCS130" s="11"/>
      <c r="FCY130" s="73"/>
      <c r="FCZ130" s="73"/>
      <c r="FDA130" s="73"/>
      <c r="FDB130" s="73"/>
      <c r="FDC130" s="74"/>
      <c r="FDD130" s="74"/>
      <c r="FDE130" s="77"/>
      <c r="FDF130" s="77"/>
      <c r="FDG130" s="11"/>
      <c r="FDM130" s="73"/>
      <c r="FDN130" s="73"/>
      <c r="FDO130" s="73"/>
      <c r="FDP130" s="73"/>
      <c r="FDQ130" s="74"/>
      <c r="FDR130" s="74"/>
      <c r="FDS130" s="77"/>
      <c r="FDT130" s="77"/>
      <c r="FDU130" s="11"/>
      <c r="FEA130" s="73"/>
      <c r="FEB130" s="73"/>
      <c r="FEC130" s="73"/>
      <c r="FED130" s="73"/>
      <c r="FEE130" s="74"/>
      <c r="FEF130" s="74"/>
      <c r="FEG130" s="77"/>
      <c r="FEH130" s="77"/>
      <c r="FEI130" s="11"/>
      <c r="FEO130" s="73"/>
      <c r="FEP130" s="73"/>
      <c r="FEQ130" s="73"/>
      <c r="FER130" s="73"/>
      <c r="FES130" s="74"/>
      <c r="FET130" s="74"/>
      <c r="FEU130" s="77"/>
      <c r="FEV130" s="77"/>
      <c r="FEW130" s="11"/>
      <c r="FFC130" s="73"/>
      <c r="FFD130" s="73"/>
      <c r="FFE130" s="73"/>
      <c r="FFF130" s="73"/>
      <c r="FFG130" s="74"/>
      <c r="FFH130" s="74"/>
      <c r="FFI130" s="77"/>
      <c r="FFJ130" s="77"/>
      <c r="FFK130" s="11"/>
      <c r="FFQ130" s="73"/>
      <c r="FFR130" s="73"/>
      <c r="FFS130" s="73"/>
      <c r="FFT130" s="73"/>
      <c r="FFU130" s="74"/>
      <c r="FFV130" s="74"/>
      <c r="FFW130" s="77"/>
      <c r="FFX130" s="77"/>
      <c r="FFY130" s="11"/>
      <c r="FGE130" s="73"/>
      <c r="FGF130" s="73"/>
      <c r="FGG130" s="73"/>
      <c r="FGH130" s="73"/>
      <c r="FGI130" s="74"/>
      <c r="FGJ130" s="74"/>
      <c r="FGK130" s="77"/>
      <c r="FGL130" s="77"/>
      <c r="FGM130" s="11"/>
      <c r="FGS130" s="73"/>
      <c r="FGT130" s="73"/>
      <c r="FGU130" s="73"/>
      <c r="FGV130" s="73"/>
      <c r="FGW130" s="74"/>
      <c r="FGX130" s="74"/>
      <c r="FGY130" s="77"/>
      <c r="FGZ130" s="77"/>
      <c r="FHA130" s="11"/>
      <c r="FHG130" s="73"/>
      <c r="FHH130" s="73"/>
      <c r="FHI130" s="73"/>
      <c r="FHJ130" s="73"/>
      <c r="FHK130" s="74"/>
      <c r="FHL130" s="74"/>
      <c r="FHM130" s="77"/>
      <c r="FHN130" s="77"/>
      <c r="FHO130" s="11"/>
      <c r="FHU130" s="73"/>
      <c r="FHV130" s="73"/>
      <c r="FHW130" s="73"/>
      <c r="FHX130" s="73"/>
      <c r="FHY130" s="74"/>
      <c r="FHZ130" s="74"/>
      <c r="FIA130" s="77"/>
      <c r="FIB130" s="77"/>
      <c r="FIC130" s="11"/>
      <c r="FII130" s="73"/>
      <c r="FIJ130" s="73"/>
      <c r="FIK130" s="73"/>
      <c r="FIL130" s="73"/>
      <c r="FIM130" s="74"/>
      <c r="FIN130" s="74"/>
      <c r="FIO130" s="77"/>
      <c r="FIP130" s="77"/>
      <c r="FIQ130" s="11"/>
      <c r="FIW130" s="73"/>
      <c r="FIX130" s="73"/>
      <c r="FIY130" s="73"/>
      <c r="FIZ130" s="73"/>
      <c r="FJA130" s="74"/>
      <c r="FJB130" s="74"/>
      <c r="FJC130" s="77"/>
      <c r="FJD130" s="77"/>
      <c r="FJE130" s="11"/>
      <c r="FJK130" s="73"/>
      <c r="FJL130" s="73"/>
      <c r="FJM130" s="73"/>
      <c r="FJN130" s="73"/>
      <c r="FJO130" s="74"/>
      <c r="FJP130" s="74"/>
      <c r="FJQ130" s="77"/>
      <c r="FJR130" s="77"/>
      <c r="FJS130" s="11"/>
      <c r="FJY130" s="73"/>
      <c r="FJZ130" s="73"/>
      <c r="FKA130" s="73"/>
      <c r="FKB130" s="73"/>
      <c r="FKC130" s="74"/>
      <c r="FKD130" s="74"/>
      <c r="FKE130" s="77"/>
      <c r="FKF130" s="77"/>
      <c r="FKG130" s="11"/>
      <c r="FKM130" s="73"/>
      <c r="FKN130" s="73"/>
      <c r="FKO130" s="73"/>
      <c r="FKP130" s="73"/>
      <c r="FKQ130" s="74"/>
      <c r="FKR130" s="74"/>
      <c r="FKS130" s="77"/>
      <c r="FKT130" s="77"/>
      <c r="FKU130" s="11"/>
      <c r="FLA130" s="73"/>
      <c r="FLB130" s="73"/>
      <c r="FLC130" s="73"/>
      <c r="FLD130" s="73"/>
      <c r="FLE130" s="74"/>
      <c r="FLF130" s="74"/>
      <c r="FLG130" s="77"/>
      <c r="FLH130" s="77"/>
      <c r="FLI130" s="11"/>
      <c r="FLO130" s="73"/>
      <c r="FLP130" s="73"/>
      <c r="FLQ130" s="73"/>
      <c r="FLR130" s="73"/>
      <c r="FLS130" s="74"/>
      <c r="FLT130" s="74"/>
      <c r="FLU130" s="77"/>
      <c r="FLV130" s="77"/>
      <c r="FLW130" s="11"/>
      <c r="FMC130" s="73"/>
      <c r="FMD130" s="73"/>
      <c r="FME130" s="73"/>
      <c r="FMF130" s="73"/>
      <c r="FMG130" s="74"/>
      <c r="FMH130" s="74"/>
      <c r="FMI130" s="77"/>
      <c r="FMJ130" s="77"/>
      <c r="FMK130" s="11"/>
      <c r="FMQ130" s="73"/>
      <c r="FMR130" s="73"/>
      <c r="FMS130" s="73"/>
      <c r="FMT130" s="73"/>
      <c r="FMU130" s="74"/>
      <c r="FMV130" s="74"/>
      <c r="FMW130" s="77"/>
      <c r="FMX130" s="77"/>
      <c r="FMY130" s="11"/>
      <c r="FNE130" s="73"/>
      <c r="FNF130" s="73"/>
      <c r="FNG130" s="73"/>
      <c r="FNH130" s="73"/>
      <c r="FNI130" s="74"/>
      <c r="FNJ130" s="74"/>
      <c r="FNK130" s="77"/>
      <c r="FNL130" s="77"/>
      <c r="FNM130" s="11"/>
      <c r="FNS130" s="73"/>
      <c r="FNT130" s="73"/>
      <c r="FNU130" s="73"/>
      <c r="FNV130" s="73"/>
      <c r="FNW130" s="74"/>
      <c r="FNX130" s="74"/>
      <c r="FNY130" s="77"/>
      <c r="FNZ130" s="77"/>
      <c r="FOA130" s="11"/>
      <c r="FOG130" s="73"/>
      <c r="FOH130" s="73"/>
      <c r="FOI130" s="73"/>
      <c r="FOJ130" s="73"/>
      <c r="FOK130" s="74"/>
      <c r="FOL130" s="74"/>
      <c r="FOM130" s="77"/>
      <c r="FON130" s="77"/>
      <c r="FOO130" s="11"/>
      <c r="FOU130" s="73"/>
      <c r="FOV130" s="73"/>
      <c r="FOW130" s="73"/>
      <c r="FOX130" s="73"/>
      <c r="FOY130" s="74"/>
      <c r="FOZ130" s="74"/>
      <c r="FPA130" s="77"/>
      <c r="FPB130" s="77"/>
      <c r="FPC130" s="11"/>
      <c r="FPI130" s="73"/>
      <c r="FPJ130" s="73"/>
      <c r="FPK130" s="73"/>
      <c r="FPL130" s="73"/>
      <c r="FPM130" s="74"/>
      <c r="FPN130" s="74"/>
      <c r="FPO130" s="77"/>
      <c r="FPP130" s="77"/>
      <c r="FPQ130" s="11"/>
      <c r="FPW130" s="73"/>
      <c r="FPX130" s="73"/>
      <c r="FPY130" s="73"/>
      <c r="FPZ130" s="73"/>
      <c r="FQA130" s="74"/>
      <c r="FQB130" s="74"/>
      <c r="FQC130" s="77"/>
      <c r="FQD130" s="77"/>
      <c r="FQE130" s="11"/>
      <c r="FQK130" s="73"/>
      <c r="FQL130" s="73"/>
      <c r="FQM130" s="73"/>
      <c r="FQN130" s="73"/>
      <c r="FQO130" s="74"/>
      <c r="FQP130" s="74"/>
      <c r="FQQ130" s="77"/>
      <c r="FQR130" s="77"/>
      <c r="FQS130" s="11"/>
      <c r="FQY130" s="73"/>
      <c r="FQZ130" s="73"/>
      <c r="FRA130" s="73"/>
      <c r="FRB130" s="73"/>
      <c r="FRC130" s="74"/>
      <c r="FRD130" s="74"/>
      <c r="FRE130" s="77"/>
      <c r="FRF130" s="77"/>
      <c r="FRG130" s="11"/>
      <c r="FRM130" s="73"/>
      <c r="FRN130" s="73"/>
      <c r="FRO130" s="73"/>
      <c r="FRP130" s="73"/>
      <c r="FRQ130" s="74"/>
      <c r="FRR130" s="74"/>
      <c r="FRS130" s="77"/>
      <c r="FRT130" s="77"/>
      <c r="FRU130" s="11"/>
      <c r="FSA130" s="73"/>
      <c r="FSB130" s="73"/>
      <c r="FSC130" s="73"/>
      <c r="FSD130" s="73"/>
      <c r="FSE130" s="74"/>
      <c r="FSF130" s="74"/>
      <c r="FSG130" s="77"/>
      <c r="FSH130" s="77"/>
      <c r="FSI130" s="11"/>
      <c r="FSO130" s="73"/>
      <c r="FSP130" s="73"/>
      <c r="FSQ130" s="73"/>
      <c r="FSR130" s="73"/>
      <c r="FSS130" s="74"/>
      <c r="FST130" s="74"/>
      <c r="FSU130" s="77"/>
      <c r="FSV130" s="77"/>
      <c r="FSW130" s="11"/>
      <c r="FTC130" s="73"/>
      <c r="FTD130" s="73"/>
      <c r="FTE130" s="73"/>
      <c r="FTF130" s="73"/>
      <c r="FTG130" s="74"/>
      <c r="FTH130" s="74"/>
      <c r="FTI130" s="77"/>
      <c r="FTJ130" s="77"/>
      <c r="FTK130" s="11"/>
      <c r="FTQ130" s="73"/>
      <c r="FTR130" s="73"/>
      <c r="FTS130" s="73"/>
      <c r="FTT130" s="73"/>
      <c r="FTU130" s="74"/>
      <c r="FTV130" s="74"/>
      <c r="FTW130" s="77"/>
      <c r="FTX130" s="77"/>
      <c r="FTY130" s="11"/>
      <c r="FUE130" s="73"/>
      <c r="FUF130" s="73"/>
      <c r="FUG130" s="73"/>
      <c r="FUH130" s="73"/>
      <c r="FUI130" s="74"/>
      <c r="FUJ130" s="74"/>
      <c r="FUK130" s="77"/>
      <c r="FUL130" s="77"/>
      <c r="FUM130" s="11"/>
      <c r="FUS130" s="73"/>
      <c r="FUT130" s="73"/>
      <c r="FUU130" s="73"/>
      <c r="FUV130" s="73"/>
      <c r="FUW130" s="74"/>
      <c r="FUX130" s="74"/>
      <c r="FUY130" s="77"/>
      <c r="FUZ130" s="77"/>
      <c r="FVA130" s="11"/>
      <c r="FVG130" s="73"/>
      <c r="FVH130" s="73"/>
      <c r="FVI130" s="73"/>
      <c r="FVJ130" s="73"/>
      <c r="FVK130" s="74"/>
      <c r="FVL130" s="74"/>
      <c r="FVM130" s="77"/>
      <c r="FVN130" s="77"/>
      <c r="FVO130" s="11"/>
      <c r="FVU130" s="73"/>
      <c r="FVV130" s="73"/>
      <c r="FVW130" s="73"/>
      <c r="FVX130" s="73"/>
      <c r="FVY130" s="74"/>
      <c r="FVZ130" s="74"/>
      <c r="FWA130" s="77"/>
      <c r="FWB130" s="77"/>
      <c r="FWC130" s="11"/>
      <c r="FWI130" s="73"/>
      <c r="FWJ130" s="73"/>
      <c r="FWK130" s="73"/>
      <c r="FWL130" s="73"/>
      <c r="FWM130" s="74"/>
      <c r="FWN130" s="74"/>
      <c r="FWO130" s="77"/>
      <c r="FWP130" s="77"/>
      <c r="FWQ130" s="11"/>
      <c r="FWW130" s="73"/>
      <c r="FWX130" s="73"/>
      <c r="FWY130" s="73"/>
      <c r="FWZ130" s="73"/>
      <c r="FXA130" s="74"/>
      <c r="FXB130" s="74"/>
      <c r="FXC130" s="77"/>
      <c r="FXD130" s="77"/>
      <c r="FXE130" s="11"/>
      <c r="FXK130" s="73"/>
      <c r="FXL130" s="73"/>
      <c r="FXM130" s="73"/>
      <c r="FXN130" s="73"/>
      <c r="FXO130" s="74"/>
      <c r="FXP130" s="74"/>
      <c r="FXQ130" s="77"/>
      <c r="FXR130" s="77"/>
      <c r="FXS130" s="11"/>
      <c r="FXY130" s="73"/>
      <c r="FXZ130" s="73"/>
      <c r="FYA130" s="73"/>
      <c r="FYB130" s="73"/>
      <c r="FYC130" s="74"/>
      <c r="FYD130" s="74"/>
      <c r="FYE130" s="77"/>
      <c r="FYF130" s="77"/>
      <c r="FYG130" s="11"/>
      <c r="FYM130" s="73"/>
      <c r="FYN130" s="73"/>
      <c r="FYO130" s="73"/>
      <c r="FYP130" s="73"/>
      <c r="FYQ130" s="74"/>
      <c r="FYR130" s="74"/>
      <c r="FYS130" s="77"/>
      <c r="FYT130" s="77"/>
      <c r="FYU130" s="11"/>
      <c r="FZA130" s="73"/>
      <c r="FZB130" s="73"/>
      <c r="FZC130" s="73"/>
      <c r="FZD130" s="73"/>
      <c r="FZE130" s="74"/>
      <c r="FZF130" s="74"/>
      <c r="FZG130" s="77"/>
      <c r="FZH130" s="77"/>
      <c r="FZI130" s="11"/>
      <c r="FZO130" s="73"/>
      <c r="FZP130" s="73"/>
      <c r="FZQ130" s="73"/>
      <c r="FZR130" s="73"/>
      <c r="FZS130" s="74"/>
      <c r="FZT130" s="74"/>
      <c r="FZU130" s="77"/>
      <c r="FZV130" s="77"/>
      <c r="FZW130" s="11"/>
      <c r="GAC130" s="73"/>
      <c r="GAD130" s="73"/>
      <c r="GAE130" s="73"/>
      <c r="GAF130" s="73"/>
      <c r="GAG130" s="74"/>
      <c r="GAH130" s="74"/>
      <c r="GAI130" s="77"/>
      <c r="GAJ130" s="77"/>
      <c r="GAK130" s="11"/>
      <c r="GAQ130" s="73"/>
      <c r="GAR130" s="73"/>
      <c r="GAS130" s="73"/>
      <c r="GAT130" s="73"/>
      <c r="GAU130" s="74"/>
      <c r="GAV130" s="74"/>
      <c r="GAW130" s="77"/>
      <c r="GAX130" s="77"/>
      <c r="GAY130" s="11"/>
      <c r="GBE130" s="73"/>
      <c r="GBF130" s="73"/>
      <c r="GBG130" s="73"/>
      <c r="GBH130" s="73"/>
      <c r="GBI130" s="74"/>
      <c r="GBJ130" s="74"/>
      <c r="GBK130" s="77"/>
      <c r="GBL130" s="77"/>
      <c r="GBM130" s="11"/>
      <c r="GBS130" s="73"/>
      <c r="GBT130" s="73"/>
      <c r="GBU130" s="73"/>
      <c r="GBV130" s="73"/>
      <c r="GBW130" s="74"/>
      <c r="GBX130" s="74"/>
      <c r="GBY130" s="77"/>
      <c r="GBZ130" s="77"/>
      <c r="GCA130" s="11"/>
      <c r="GCG130" s="73"/>
      <c r="GCH130" s="73"/>
      <c r="GCI130" s="73"/>
      <c r="GCJ130" s="73"/>
      <c r="GCK130" s="74"/>
      <c r="GCL130" s="74"/>
      <c r="GCM130" s="77"/>
      <c r="GCN130" s="77"/>
      <c r="GCO130" s="11"/>
      <c r="GCU130" s="73"/>
      <c r="GCV130" s="73"/>
      <c r="GCW130" s="73"/>
      <c r="GCX130" s="73"/>
      <c r="GCY130" s="74"/>
      <c r="GCZ130" s="74"/>
      <c r="GDA130" s="77"/>
      <c r="GDB130" s="77"/>
      <c r="GDC130" s="11"/>
      <c r="GDI130" s="73"/>
      <c r="GDJ130" s="73"/>
      <c r="GDK130" s="73"/>
      <c r="GDL130" s="73"/>
      <c r="GDM130" s="74"/>
      <c r="GDN130" s="74"/>
      <c r="GDO130" s="77"/>
      <c r="GDP130" s="77"/>
      <c r="GDQ130" s="11"/>
      <c r="GDW130" s="73"/>
      <c r="GDX130" s="73"/>
      <c r="GDY130" s="73"/>
      <c r="GDZ130" s="73"/>
      <c r="GEA130" s="74"/>
      <c r="GEB130" s="74"/>
      <c r="GEC130" s="77"/>
      <c r="GED130" s="77"/>
      <c r="GEE130" s="11"/>
      <c r="GEK130" s="73"/>
      <c r="GEL130" s="73"/>
      <c r="GEM130" s="73"/>
      <c r="GEN130" s="73"/>
      <c r="GEO130" s="74"/>
      <c r="GEP130" s="74"/>
      <c r="GEQ130" s="77"/>
      <c r="GER130" s="77"/>
      <c r="GES130" s="11"/>
      <c r="GEY130" s="73"/>
      <c r="GEZ130" s="73"/>
      <c r="GFA130" s="73"/>
      <c r="GFB130" s="73"/>
      <c r="GFC130" s="74"/>
      <c r="GFD130" s="74"/>
      <c r="GFE130" s="77"/>
      <c r="GFF130" s="77"/>
      <c r="GFG130" s="11"/>
      <c r="GFM130" s="73"/>
      <c r="GFN130" s="73"/>
      <c r="GFO130" s="73"/>
      <c r="GFP130" s="73"/>
      <c r="GFQ130" s="74"/>
      <c r="GFR130" s="74"/>
      <c r="GFS130" s="77"/>
      <c r="GFT130" s="77"/>
      <c r="GFU130" s="11"/>
      <c r="GGA130" s="73"/>
      <c r="GGB130" s="73"/>
      <c r="GGC130" s="73"/>
      <c r="GGD130" s="73"/>
      <c r="GGE130" s="74"/>
      <c r="GGF130" s="74"/>
      <c r="GGG130" s="77"/>
      <c r="GGH130" s="77"/>
      <c r="GGI130" s="11"/>
      <c r="GGO130" s="73"/>
      <c r="GGP130" s="73"/>
      <c r="GGQ130" s="73"/>
      <c r="GGR130" s="73"/>
      <c r="GGS130" s="74"/>
      <c r="GGT130" s="74"/>
      <c r="GGU130" s="77"/>
      <c r="GGV130" s="77"/>
      <c r="GGW130" s="11"/>
      <c r="GHC130" s="73"/>
      <c r="GHD130" s="73"/>
      <c r="GHE130" s="73"/>
      <c r="GHF130" s="73"/>
      <c r="GHG130" s="74"/>
      <c r="GHH130" s="74"/>
      <c r="GHI130" s="77"/>
      <c r="GHJ130" s="77"/>
      <c r="GHK130" s="11"/>
      <c r="GHQ130" s="73"/>
      <c r="GHR130" s="73"/>
      <c r="GHS130" s="73"/>
      <c r="GHT130" s="73"/>
      <c r="GHU130" s="74"/>
      <c r="GHV130" s="74"/>
      <c r="GHW130" s="77"/>
      <c r="GHX130" s="77"/>
      <c r="GHY130" s="11"/>
      <c r="GIE130" s="73"/>
      <c r="GIF130" s="73"/>
      <c r="GIG130" s="73"/>
      <c r="GIH130" s="73"/>
      <c r="GII130" s="74"/>
      <c r="GIJ130" s="74"/>
      <c r="GIK130" s="77"/>
      <c r="GIL130" s="77"/>
      <c r="GIM130" s="11"/>
      <c r="GIS130" s="73"/>
      <c r="GIT130" s="73"/>
      <c r="GIU130" s="73"/>
      <c r="GIV130" s="73"/>
      <c r="GIW130" s="74"/>
      <c r="GIX130" s="74"/>
      <c r="GIY130" s="77"/>
      <c r="GIZ130" s="77"/>
      <c r="GJA130" s="11"/>
      <c r="GJG130" s="73"/>
      <c r="GJH130" s="73"/>
      <c r="GJI130" s="73"/>
      <c r="GJJ130" s="73"/>
      <c r="GJK130" s="74"/>
      <c r="GJL130" s="74"/>
      <c r="GJM130" s="77"/>
      <c r="GJN130" s="77"/>
      <c r="GJO130" s="11"/>
      <c r="GJU130" s="73"/>
      <c r="GJV130" s="73"/>
      <c r="GJW130" s="73"/>
      <c r="GJX130" s="73"/>
      <c r="GJY130" s="74"/>
      <c r="GJZ130" s="74"/>
      <c r="GKA130" s="77"/>
      <c r="GKB130" s="77"/>
      <c r="GKC130" s="11"/>
      <c r="GKI130" s="73"/>
      <c r="GKJ130" s="73"/>
      <c r="GKK130" s="73"/>
      <c r="GKL130" s="73"/>
      <c r="GKM130" s="74"/>
      <c r="GKN130" s="74"/>
      <c r="GKO130" s="77"/>
      <c r="GKP130" s="77"/>
      <c r="GKQ130" s="11"/>
      <c r="GKW130" s="73"/>
      <c r="GKX130" s="73"/>
      <c r="GKY130" s="73"/>
      <c r="GKZ130" s="73"/>
      <c r="GLA130" s="74"/>
      <c r="GLB130" s="74"/>
      <c r="GLC130" s="77"/>
      <c r="GLD130" s="77"/>
      <c r="GLE130" s="11"/>
      <c r="GLK130" s="73"/>
      <c r="GLL130" s="73"/>
      <c r="GLM130" s="73"/>
      <c r="GLN130" s="73"/>
      <c r="GLO130" s="74"/>
      <c r="GLP130" s="74"/>
      <c r="GLQ130" s="77"/>
      <c r="GLR130" s="77"/>
      <c r="GLS130" s="11"/>
      <c r="GLY130" s="73"/>
      <c r="GLZ130" s="73"/>
      <c r="GMA130" s="73"/>
      <c r="GMB130" s="73"/>
      <c r="GMC130" s="74"/>
      <c r="GMD130" s="74"/>
      <c r="GME130" s="77"/>
      <c r="GMF130" s="77"/>
      <c r="GMG130" s="11"/>
      <c r="GMM130" s="73"/>
      <c r="GMN130" s="73"/>
      <c r="GMO130" s="73"/>
      <c r="GMP130" s="73"/>
      <c r="GMQ130" s="74"/>
      <c r="GMR130" s="74"/>
      <c r="GMS130" s="77"/>
      <c r="GMT130" s="77"/>
      <c r="GMU130" s="11"/>
      <c r="GNA130" s="73"/>
      <c r="GNB130" s="73"/>
      <c r="GNC130" s="73"/>
      <c r="GND130" s="73"/>
      <c r="GNE130" s="74"/>
      <c r="GNF130" s="74"/>
      <c r="GNG130" s="77"/>
      <c r="GNH130" s="77"/>
      <c r="GNI130" s="11"/>
      <c r="GNO130" s="73"/>
      <c r="GNP130" s="73"/>
      <c r="GNQ130" s="73"/>
      <c r="GNR130" s="73"/>
      <c r="GNS130" s="74"/>
      <c r="GNT130" s="74"/>
      <c r="GNU130" s="77"/>
      <c r="GNV130" s="77"/>
      <c r="GNW130" s="11"/>
      <c r="GOC130" s="73"/>
      <c r="GOD130" s="73"/>
      <c r="GOE130" s="73"/>
      <c r="GOF130" s="73"/>
      <c r="GOG130" s="74"/>
      <c r="GOH130" s="74"/>
      <c r="GOI130" s="77"/>
      <c r="GOJ130" s="77"/>
      <c r="GOK130" s="11"/>
      <c r="GOQ130" s="73"/>
      <c r="GOR130" s="73"/>
      <c r="GOS130" s="73"/>
      <c r="GOT130" s="73"/>
      <c r="GOU130" s="74"/>
      <c r="GOV130" s="74"/>
      <c r="GOW130" s="77"/>
      <c r="GOX130" s="77"/>
      <c r="GOY130" s="11"/>
      <c r="GPE130" s="73"/>
      <c r="GPF130" s="73"/>
      <c r="GPG130" s="73"/>
      <c r="GPH130" s="73"/>
      <c r="GPI130" s="74"/>
      <c r="GPJ130" s="74"/>
      <c r="GPK130" s="77"/>
      <c r="GPL130" s="77"/>
      <c r="GPM130" s="11"/>
      <c r="GPS130" s="73"/>
      <c r="GPT130" s="73"/>
      <c r="GPU130" s="73"/>
      <c r="GPV130" s="73"/>
      <c r="GPW130" s="74"/>
      <c r="GPX130" s="74"/>
      <c r="GPY130" s="77"/>
      <c r="GPZ130" s="77"/>
      <c r="GQA130" s="11"/>
      <c r="GQG130" s="73"/>
      <c r="GQH130" s="73"/>
      <c r="GQI130" s="73"/>
      <c r="GQJ130" s="73"/>
      <c r="GQK130" s="74"/>
      <c r="GQL130" s="74"/>
      <c r="GQM130" s="77"/>
      <c r="GQN130" s="77"/>
      <c r="GQO130" s="11"/>
      <c r="GQU130" s="73"/>
      <c r="GQV130" s="73"/>
      <c r="GQW130" s="73"/>
      <c r="GQX130" s="73"/>
      <c r="GQY130" s="74"/>
      <c r="GQZ130" s="74"/>
      <c r="GRA130" s="77"/>
      <c r="GRB130" s="77"/>
      <c r="GRC130" s="11"/>
      <c r="GRI130" s="73"/>
      <c r="GRJ130" s="73"/>
      <c r="GRK130" s="73"/>
      <c r="GRL130" s="73"/>
      <c r="GRM130" s="74"/>
      <c r="GRN130" s="74"/>
      <c r="GRO130" s="77"/>
      <c r="GRP130" s="77"/>
      <c r="GRQ130" s="11"/>
      <c r="GRW130" s="73"/>
      <c r="GRX130" s="73"/>
      <c r="GRY130" s="73"/>
      <c r="GRZ130" s="73"/>
      <c r="GSA130" s="74"/>
      <c r="GSB130" s="74"/>
      <c r="GSC130" s="77"/>
      <c r="GSD130" s="77"/>
      <c r="GSE130" s="11"/>
      <c r="GSK130" s="73"/>
      <c r="GSL130" s="73"/>
      <c r="GSM130" s="73"/>
      <c r="GSN130" s="73"/>
      <c r="GSO130" s="74"/>
      <c r="GSP130" s="74"/>
      <c r="GSQ130" s="77"/>
      <c r="GSR130" s="77"/>
      <c r="GSS130" s="11"/>
      <c r="GSY130" s="73"/>
      <c r="GSZ130" s="73"/>
      <c r="GTA130" s="73"/>
      <c r="GTB130" s="73"/>
      <c r="GTC130" s="74"/>
      <c r="GTD130" s="74"/>
      <c r="GTE130" s="77"/>
      <c r="GTF130" s="77"/>
      <c r="GTG130" s="11"/>
      <c r="GTM130" s="73"/>
      <c r="GTN130" s="73"/>
      <c r="GTO130" s="73"/>
      <c r="GTP130" s="73"/>
      <c r="GTQ130" s="74"/>
      <c r="GTR130" s="74"/>
      <c r="GTS130" s="77"/>
      <c r="GTT130" s="77"/>
      <c r="GTU130" s="11"/>
      <c r="GUA130" s="73"/>
      <c r="GUB130" s="73"/>
      <c r="GUC130" s="73"/>
      <c r="GUD130" s="73"/>
      <c r="GUE130" s="74"/>
      <c r="GUF130" s="74"/>
      <c r="GUG130" s="77"/>
      <c r="GUH130" s="77"/>
      <c r="GUI130" s="11"/>
      <c r="GUO130" s="73"/>
      <c r="GUP130" s="73"/>
      <c r="GUQ130" s="73"/>
      <c r="GUR130" s="73"/>
      <c r="GUS130" s="74"/>
      <c r="GUT130" s="74"/>
      <c r="GUU130" s="77"/>
      <c r="GUV130" s="77"/>
      <c r="GUW130" s="11"/>
      <c r="GVC130" s="73"/>
      <c r="GVD130" s="73"/>
      <c r="GVE130" s="73"/>
      <c r="GVF130" s="73"/>
      <c r="GVG130" s="74"/>
      <c r="GVH130" s="74"/>
      <c r="GVI130" s="77"/>
      <c r="GVJ130" s="77"/>
      <c r="GVK130" s="11"/>
      <c r="GVQ130" s="73"/>
      <c r="GVR130" s="73"/>
      <c r="GVS130" s="73"/>
      <c r="GVT130" s="73"/>
      <c r="GVU130" s="74"/>
      <c r="GVV130" s="74"/>
      <c r="GVW130" s="77"/>
      <c r="GVX130" s="77"/>
      <c r="GVY130" s="11"/>
      <c r="GWE130" s="73"/>
      <c r="GWF130" s="73"/>
      <c r="GWG130" s="73"/>
      <c r="GWH130" s="73"/>
      <c r="GWI130" s="74"/>
      <c r="GWJ130" s="74"/>
      <c r="GWK130" s="77"/>
      <c r="GWL130" s="77"/>
      <c r="GWM130" s="11"/>
      <c r="GWS130" s="73"/>
      <c r="GWT130" s="73"/>
      <c r="GWU130" s="73"/>
      <c r="GWV130" s="73"/>
      <c r="GWW130" s="74"/>
      <c r="GWX130" s="74"/>
      <c r="GWY130" s="77"/>
      <c r="GWZ130" s="77"/>
      <c r="GXA130" s="11"/>
      <c r="GXG130" s="73"/>
      <c r="GXH130" s="73"/>
      <c r="GXI130" s="73"/>
      <c r="GXJ130" s="73"/>
      <c r="GXK130" s="74"/>
      <c r="GXL130" s="74"/>
      <c r="GXM130" s="77"/>
      <c r="GXN130" s="77"/>
      <c r="GXO130" s="11"/>
      <c r="GXU130" s="73"/>
      <c r="GXV130" s="73"/>
      <c r="GXW130" s="73"/>
      <c r="GXX130" s="73"/>
      <c r="GXY130" s="74"/>
      <c r="GXZ130" s="74"/>
      <c r="GYA130" s="77"/>
      <c r="GYB130" s="77"/>
      <c r="GYC130" s="11"/>
      <c r="GYI130" s="73"/>
      <c r="GYJ130" s="73"/>
      <c r="GYK130" s="73"/>
      <c r="GYL130" s="73"/>
      <c r="GYM130" s="74"/>
      <c r="GYN130" s="74"/>
      <c r="GYO130" s="77"/>
      <c r="GYP130" s="77"/>
      <c r="GYQ130" s="11"/>
      <c r="GYW130" s="73"/>
      <c r="GYX130" s="73"/>
      <c r="GYY130" s="73"/>
      <c r="GYZ130" s="73"/>
      <c r="GZA130" s="74"/>
      <c r="GZB130" s="74"/>
      <c r="GZC130" s="77"/>
      <c r="GZD130" s="77"/>
      <c r="GZE130" s="11"/>
      <c r="GZK130" s="73"/>
      <c r="GZL130" s="73"/>
      <c r="GZM130" s="73"/>
      <c r="GZN130" s="73"/>
      <c r="GZO130" s="74"/>
      <c r="GZP130" s="74"/>
      <c r="GZQ130" s="77"/>
      <c r="GZR130" s="77"/>
      <c r="GZS130" s="11"/>
      <c r="GZY130" s="73"/>
      <c r="GZZ130" s="73"/>
      <c r="HAA130" s="73"/>
      <c r="HAB130" s="73"/>
      <c r="HAC130" s="74"/>
      <c r="HAD130" s="74"/>
      <c r="HAE130" s="77"/>
      <c r="HAF130" s="77"/>
      <c r="HAG130" s="11"/>
      <c r="HAM130" s="73"/>
      <c r="HAN130" s="73"/>
      <c r="HAO130" s="73"/>
      <c r="HAP130" s="73"/>
      <c r="HAQ130" s="74"/>
      <c r="HAR130" s="74"/>
      <c r="HAS130" s="77"/>
      <c r="HAT130" s="77"/>
      <c r="HAU130" s="11"/>
      <c r="HBA130" s="73"/>
      <c r="HBB130" s="73"/>
      <c r="HBC130" s="73"/>
      <c r="HBD130" s="73"/>
      <c r="HBE130" s="74"/>
      <c r="HBF130" s="74"/>
      <c r="HBG130" s="77"/>
      <c r="HBH130" s="77"/>
      <c r="HBI130" s="11"/>
      <c r="HBO130" s="73"/>
      <c r="HBP130" s="73"/>
      <c r="HBQ130" s="73"/>
      <c r="HBR130" s="73"/>
      <c r="HBS130" s="74"/>
      <c r="HBT130" s="74"/>
      <c r="HBU130" s="77"/>
      <c r="HBV130" s="77"/>
      <c r="HBW130" s="11"/>
      <c r="HCC130" s="73"/>
      <c r="HCD130" s="73"/>
      <c r="HCE130" s="73"/>
      <c r="HCF130" s="73"/>
      <c r="HCG130" s="74"/>
      <c r="HCH130" s="74"/>
      <c r="HCI130" s="77"/>
      <c r="HCJ130" s="77"/>
      <c r="HCK130" s="11"/>
      <c r="HCQ130" s="73"/>
      <c r="HCR130" s="73"/>
      <c r="HCS130" s="73"/>
      <c r="HCT130" s="73"/>
      <c r="HCU130" s="74"/>
      <c r="HCV130" s="74"/>
      <c r="HCW130" s="77"/>
      <c r="HCX130" s="77"/>
      <c r="HCY130" s="11"/>
      <c r="HDE130" s="73"/>
      <c r="HDF130" s="73"/>
      <c r="HDG130" s="73"/>
      <c r="HDH130" s="73"/>
      <c r="HDI130" s="74"/>
      <c r="HDJ130" s="74"/>
      <c r="HDK130" s="77"/>
      <c r="HDL130" s="77"/>
      <c r="HDM130" s="11"/>
      <c r="HDS130" s="73"/>
      <c r="HDT130" s="73"/>
      <c r="HDU130" s="73"/>
      <c r="HDV130" s="73"/>
      <c r="HDW130" s="74"/>
      <c r="HDX130" s="74"/>
      <c r="HDY130" s="77"/>
      <c r="HDZ130" s="77"/>
      <c r="HEA130" s="11"/>
      <c r="HEG130" s="73"/>
      <c r="HEH130" s="73"/>
      <c r="HEI130" s="73"/>
      <c r="HEJ130" s="73"/>
      <c r="HEK130" s="74"/>
      <c r="HEL130" s="74"/>
      <c r="HEM130" s="77"/>
      <c r="HEN130" s="77"/>
      <c r="HEO130" s="11"/>
      <c r="HEU130" s="73"/>
      <c r="HEV130" s="73"/>
      <c r="HEW130" s="73"/>
      <c r="HEX130" s="73"/>
      <c r="HEY130" s="74"/>
      <c r="HEZ130" s="74"/>
      <c r="HFA130" s="77"/>
      <c r="HFB130" s="77"/>
      <c r="HFC130" s="11"/>
      <c r="HFI130" s="73"/>
      <c r="HFJ130" s="73"/>
      <c r="HFK130" s="73"/>
      <c r="HFL130" s="73"/>
      <c r="HFM130" s="74"/>
      <c r="HFN130" s="74"/>
      <c r="HFO130" s="77"/>
      <c r="HFP130" s="77"/>
      <c r="HFQ130" s="11"/>
      <c r="HFW130" s="73"/>
      <c r="HFX130" s="73"/>
      <c r="HFY130" s="73"/>
      <c r="HFZ130" s="73"/>
      <c r="HGA130" s="74"/>
      <c r="HGB130" s="74"/>
      <c r="HGC130" s="77"/>
      <c r="HGD130" s="77"/>
      <c r="HGE130" s="11"/>
      <c r="HGK130" s="73"/>
      <c r="HGL130" s="73"/>
      <c r="HGM130" s="73"/>
      <c r="HGN130" s="73"/>
      <c r="HGO130" s="74"/>
      <c r="HGP130" s="74"/>
      <c r="HGQ130" s="77"/>
      <c r="HGR130" s="77"/>
      <c r="HGS130" s="11"/>
      <c r="HGY130" s="73"/>
      <c r="HGZ130" s="73"/>
      <c r="HHA130" s="73"/>
      <c r="HHB130" s="73"/>
      <c r="HHC130" s="74"/>
      <c r="HHD130" s="74"/>
      <c r="HHE130" s="77"/>
      <c r="HHF130" s="77"/>
      <c r="HHG130" s="11"/>
      <c r="HHM130" s="73"/>
      <c r="HHN130" s="73"/>
      <c r="HHO130" s="73"/>
      <c r="HHP130" s="73"/>
      <c r="HHQ130" s="74"/>
      <c r="HHR130" s="74"/>
      <c r="HHS130" s="77"/>
      <c r="HHT130" s="77"/>
      <c r="HHU130" s="11"/>
      <c r="HIA130" s="73"/>
      <c r="HIB130" s="73"/>
      <c r="HIC130" s="73"/>
      <c r="HID130" s="73"/>
      <c r="HIE130" s="74"/>
      <c r="HIF130" s="74"/>
      <c r="HIG130" s="77"/>
      <c r="HIH130" s="77"/>
      <c r="HII130" s="11"/>
      <c r="HIO130" s="73"/>
      <c r="HIP130" s="73"/>
      <c r="HIQ130" s="73"/>
      <c r="HIR130" s="73"/>
      <c r="HIS130" s="74"/>
      <c r="HIT130" s="74"/>
      <c r="HIU130" s="77"/>
      <c r="HIV130" s="77"/>
      <c r="HIW130" s="11"/>
      <c r="HJC130" s="73"/>
      <c r="HJD130" s="73"/>
      <c r="HJE130" s="73"/>
      <c r="HJF130" s="73"/>
      <c r="HJG130" s="74"/>
      <c r="HJH130" s="74"/>
      <c r="HJI130" s="77"/>
      <c r="HJJ130" s="77"/>
      <c r="HJK130" s="11"/>
      <c r="HJQ130" s="73"/>
      <c r="HJR130" s="73"/>
      <c r="HJS130" s="73"/>
      <c r="HJT130" s="73"/>
      <c r="HJU130" s="74"/>
      <c r="HJV130" s="74"/>
      <c r="HJW130" s="77"/>
      <c r="HJX130" s="77"/>
      <c r="HJY130" s="11"/>
      <c r="HKE130" s="73"/>
      <c r="HKF130" s="73"/>
      <c r="HKG130" s="73"/>
      <c r="HKH130" s="73"/>
      <c r="HKI130" s="74"/>
      <c r="HKJ130" s="74"/>
      <c r="HKK130" s="77"/>
      <c r="HKL130" s="77"/>
      <c r="HKM130" s="11"/>
      <c r="HKS130" s="73"/>
      <c r="HKT130" s="73"/>
      <c r="HKU130" s="73"/>
      <c r="HKV130" s="73"/>
      <c r="HKW130" s="74"/>
      <c r="HKX130" s="74"/>
      <c r="HKY130" s="77"/>
      <c r="HKZ130" s="77"/>
      <c r="HLA130" s="11"/>
      <c r="HLG130" s="73"/>
      <c r="HLH130" s="73"/>
      <c r="HLI130" s="73"/>
      <c r="HLJ130" s="73"/>
      <c r="HLK130" s="74"/>
      <c r="HLL130" s="74"/>
      <c r="HLM130" s="77"/>
      <c r="HLN130" s="77"/>
      <c r="HLO130" s="11"/>
      <c r="HLU130" s="73"/>
      <c r="HLV130" s="73"/>
      <c r="HLW130" s="73"/>
      <c r="HLX130" s="73"/>
      <c r="HLY130" s="74"/>
      <c r="HLZ130" s="74"/>
      <c r="HMA130" s="77"/>
      <c r="HMB130" s="77"/>
      <c r="HMC130" s="11"/>
      <c r="HMI130" s="73"/>
      <c r="HMJ130" s="73"/>
      <c r="HMK130" s="73"/>
      <c r="HML130" s="73"/>
      <c r="HMM130" s="74"/>
      <c r="HMN130" s="74"/>
      <c r="HMO130" s="77"/>
      <c r="HMP130" s="77"/>
      <c r="HMQ130" s="11"/>
      <c r="HMW130" s="73"/>
      <c r="HMX130" s="73"/>
      <c r="HMY130" s="73"/>
      <c r="HMZ130" s="73"/>
      <c r="HNA130" s="74"/>
      <c r="HNB130" s="74"/>
      <c r="HNC130" s="77"/>
      <c r="HND130" s="77"/>
      <c r="HNE130" s="11"/>
      <c r="HNK130" s="73"/>
      <c r="HNL130" s="73"/>
      <c r="HNM130" s="73"/>
      <c r="HNN130" s="73"/>
      <c r="HNO130" s="74"/>
      <c r="HNP130" s="74"/>
      <c r="HNQ130" s="77"/>
      <c r="HNR130" s="77"/>
      <c r="HNS130" s="11"/>
      <c r="HNY130" s="73"/>
      <c r="HNZ130" s="73"/>
      <c r="HOA130" s="73"/>
      <c r="HOB130" s="73"/>
      <c r="HOC130" s="74"/>
      <c r="HOD130" s="74"/>
      <c r="HOE130" s="77"/>
      <c r="HOF130" s="77"/>
      <c r="HOG130" s="11"/>
      <c r="HOM130" s="73"/>
      <c r="HON130" s="73"/>
      <c r="HOO130" s="73"/>
      <c r="HOP130" s="73"/>
      <c r="HOQ130" s="74"/>
      <c r="HOR130" s="74"/>
      <c r="HOS130" s="77"/>
      <c r="HOT130" s="77"/>
      <c r="HOU130" s="11"/>
      <c r="HPA130" s="73"/>
      <c r="HPB130" s="73"/>
      <c r="HPC130" s="73"/>
      <c r="HPD130" s="73"/>
      <c r="HPE130" s="74"/>
      <c r="HPF130" s="74"/>
      <c r="HPG130" s="77"/>
      <c r="HPH130" s="77"/>
      <c r="HPI130" s="11"/>
      <c r="HPO130" s="73"/>
      <c r="HPP130" s="73"/>
      <c r="HPQ130" s="73"/>
      <c r="HPR130" s="73"/>
      <c r="HPS130" s="74"/>
      <c r="HPT130" s="74"/>
      <c r="HPU130" s="77"/>
      <c r="HPV130" s="77"/>
      <c r="HPW130" s="11"/>
      <c r="HQC130" s="73"/>
      <c r="HQD130" s="73"/>
      <c r="HQE130" s="73"/>
      <c r="HQF130" s="73"/>
      <c r="HQG130" s="74"/>
      <c r="HQH130" s="74"/>
      <c r="HQI130" s="77"/>
      <c r="HQJ130" s="77"/>
      <c r="HQK130" s="11"/>
      <c r="HQQ130" s="73"/>
      <c r="HQR130" s="73"/>
      <c r="HQS130" s="73"/>
      <c r="HQT130" s="73"/>
      <c r="HQU130" s="74"/>
      <c r="HQV130" s="74"/>
      <c r="HQW130" s="77"/>
      <c r="HQX130" s="77"/>
      <c r="HQY130" s="11"/>
      <c r="HRE130" s="73"/>
      <c r="HRF130" s="73"/>
      <c r="HRG130" s="73"/>
      <c r="HRH130" s="73"/>
      <c r="HRI130" s="74"/>
      <c r="HRJ130" s="74"/>
      <c r="HRK130" s="77"/>
      <c r="HRL130" s="77"/>
      <c r="HRM130" s="11"/>
      <c r="HRS130" s="73"/>
      <c r="HRT130" s="73"/>
      <c r="HRU130" s="73"/>
      <c r="HRV130" s="73"/>
      <c r="HRW130" s="74"/>
      <c r="HRX130" s="74"/>
      <c r="HRY130" s="77"/>
      <c r="HRZ130" s="77"/>
      <c r="HSA130" s="11"/>
      <c r="HSG130" s="73"/>
      <c r="HSH130" s="73"/>
      <c r="HSI130" s="73"/>
      <c r="HSJ130" s="73"/>
      <c r="HSK130" s="74"/>
      <c r="HSL130" s="74"/>
      <c r="HSM130" s="77"/>
      <c r="HSN130" s="77"/>
      <c r="HSO130" s="11"/>
      <c r="HSU130" s="73"/>
      <c r="HSV130" s="73"/>
      <c r="HSW130" s="73"/>
      <c r="HSX130" s="73"/>
      <c r="HSY130" s="74"/>
      <c r="HSZ130" s="74"/>
      <c r="HTA130" s="77"/>
      <c r="HTB130" s="77"/>
      <c r="HTC130" s="11"/>
      <c r="HTI130" s="73"/>
      <c r="HTJ130" s="73"/>
      <c r="HTK130" s="73"/>
      <c r="HTL130" s="73"/>
      <c r="HTM130" s="74"/>
      <c r="HTN130" s="74"/>
      <c r="HTO130" s="77"/>
      <c r="HTP130" s="77"/>
      <c r="HTQ130" s="11"/>
      <c r="HTW130" s="73"/>
      <c r="HTX130" s="73"/>
      <c r="HTY130" s="73"/>
      <c r="HTZ130" s="73"/>
      <c r="HUA130" s="74"/>
      <c r="HUB130" s="74"/>
      <c r="HUC130" s="77"/>
      <c r="HUD130" s="77"/>
      <c r="HUE130" s="11"/>
      <c r="HUK130" s="73"/>
      <c r="HUL130" s="73"/>
      <c r="HUM130" s="73"/>
      <c r="HUN130" s="73"/>
      <c r="HUO130" s="74"/>
      <c r="HUP130" s="74"/>
      <c r="HUQ130" s="77"/>
      <c r="HUR130" s="77"/>
      <c r="HUS130" s="11"/>
      <c r="HUY130" s="73"/>
      <c r="HUZ130" s="73"/>
      <c r="HVA130" s="73"/>
      <c r="HVB130" s="73"/>
      <c r="HVC130" s="74"/>
      <c r="HVD130" s="74"/>
      <c r="HVE130" s="77"/>
      <c r="HVF130" s="77"/>
      <c r="HVG130" s="11"/>
      <c r="HVM130" s="73"/>
      <c r="HVN130" s="73"/>
      <c r="HVO130" s="73"/>
      <c r="HVP130" s="73"/>
      <c r="HVQ130" s="74"/>
      <c r="HVR130" s="74"/>
      <c r="HVS130" s="77"/>
      <c r="HVT130" s="77"/>
      <c r="HVU130" s="11"/>
      <c r="HWA130" s="73"/>
      <c r="HWB130" s="73"/>
      <c r="HWC130" s="73"/>
      <c r="HWD130" s="73"/>
      <c r="HWE130" s="74"/>
      <c r="HWF130" s="74"/>
      <c r="HWG130" s="77"/>
      <c r="HWH130" s="77"/>
      <c r="HWI130" s="11"/>
      <c r="HWO130" s="73"/>
      <c r="HWP130" s="73"/>
      <c r="HWQ130" s="73"/>
      <c r="HWR130" s="73"/>
      <c r="HWS130" s="74"/>
      <c r="HWT130" s="74"/>
      <c r="HWU130" s="77"/>
      <c r="HWV130" s="77"/>
      <c r="HWW130" s="11"/>
      <c r="HXC130" s="73"/>
      <c r="HXD130" s="73"/>
      <c r="HXE130" s="73"/>
      <c r="HXF130" s="73"/>
      <c r="HXG130" s="74"/>
      <c r="HXH130" s="74"/>
      <c r="HXI130" s="77"/>
      <c r="HXJ130" s="77"/>
      <c r="HXK130" s="11"/>
      <c r="HXQ130" s="73"/>
      <c r="HXR130" s="73"/>
      <c r="HXS130" s="73"/>
      <c r="HXT130" s="73"/>
      <c r="HXU130" s="74"/>
      <c r="HXV130" s="74"/>
      <c r="HXW130" s="77"/>
      <c r="HXX130" s="77"/>
      <c r="HXY130" s="11"/>
      <c r="HYE130" s="73"/>
      <c r="HYF130" s="73"/>
      <c r="HYG130" s="73"/>
      <c r="HYH130" s="73"/>
      <c r="HYI130" s="74"/>
      <c r="HYJ130" s="74"/>
      <c r="HYK130" s="77"/>
      <c r="HYL130" s="77"/>
      <c r="HYM130" s="11"/>
      <c r="HYS130" s="73"/>
      <c r="HYT130" s="73"/>
      <c r="HYU130" s="73"/>
      <c r="HYV130" s="73"/>
      <c r="HYW130" s="74"/>
      <c r="HYX130" s="74"/>
      <c r="HYY130" s="77"/>
      <c r="HYZ130" s="77"/>
      <c r="HZA130" s="11"/>
      <c r="HZG130" s="73"/>
      <c r="HZH130" s="73"/>
      <c r="HZI130" s="73"/>
      <c r="HZJ130" s="73"/>
      <c r="HZK130" s="74"/>
      <c r="HZL130" s="74"/>
      <c r="HZM130" s="77"/>
      <c r="HZN130" s="77"/>
      <c r="HZO130" s="11"/>
      <c r="HZU130" s="73"/>
      <c r="HZV130" s="73"/>
      <c r="HZW130" s="73"/>
      <c r="HZX130" s="73"/>
      <c r="HZY130" s="74"/>
      <c r="HZZ130" s="74"/>
      <c r="IAA130" s="77"/>
      <c r="IAB130" s="77"/>
      <c r="IAC130" s="11"/>
      <c r="IAI130" s="73"/>
      <c r="IAJ130" s="73"/>
      <c r="IAK130" s="73"/>
      <c r="IAL130" s="73"/>
      <c r="IAM130" s="74"/>
      <c r="IAN130" s="74"/>
      <c r="IAO130" s="77"/>
      <c r="IAP130" s="77"/>
      <c r="IAQ130" s="11"/>
      <c r="IAW130" s="73"/>
      <c r="IAX130" s="73"/>
      <c r="IAY130" s="73"/>
      <c r="IAZ130" s="73"/>
      <c r="IBA130" s="74"/>
      <c r="IBB130" s="74"/>
      <c r="IBC130" s="77"/>
      <c r="IBD130" s="77"/>
      <c r="IBE130" s="11"/>
      <c r="IBK130" s="73"/>
      <c r="IBL130" s="73"/>
      <c r="IBM130" s="73"/>
      <c r="IBN130" s="73"/>
      <c r="IBO130" s="74"/>
      <c r="IBP130" s="74"/>
      <c r="IBQ130" s="77"/>
      <c r="IBR130" s="77"/>
      <c r="IBS130" s="11"/>
      <c r="IBY130" s="73"/>
      <c r="IBZ130" s="73"/>
      <c r="ICA130" s="73"/>
      <c r="ICB130" s="73"/>
      <c r="ICC130" s="74"/>
      <c r="ICD130" s="74"/>
      <c r="ICE130" s="77"/>
      <c r="ICF130" s="77"/>
      <c r="ICG130" s="11"/>
      <c r="ICM130" s="73"/>
      <c r="ICN130" s="73"/>
      <c r="ICO130" s="73"/>
      <c r="ICP130" s="73"/>
      <c r="ICQ130" s="74"/>
      <c r="ICR130" s="74"/>
      <c r="ICS130" s="77"/>
      <c r="ICT130" s="77"/>
      <c r="ICU130" s="11"/>
      <c r="IDA130" s="73"/>
      <c r="IDB130" s="73"/>
      <c r="IDC130" s="73"/>
      <c r="IDD130" s="73"/>
      <c r="IDE130" s="74"/>
      <c r="IDF130" s="74"/>
      <c r="IDG130" s="77"/>
      <c r="IDH130" s="77"/>
      <c r="IDI130" s="11"/>
      <c r="IDO130" s="73"/>
      <c r="IDP130" s="73"/>
      <c r="IDQ130" s="73"/>
      <c r="IDR130" s="73"/>
      <c r="IDS130" s="74"/>
      <c r="IDT130" s="74"/>
      <c r="IDU130" s="77"/>
      <c r="IDV130" s="77"/>
      <c r="IDW130" s="11"/>
      <c r="IEC130" s="73"/>
      <c r="IED130" s="73"/>
      <c r="IEE130" s="73"/>
      <c r="IEF130" s="73"/>
      <c r="IEG130" s="74"/>
      <c r="IEH130" s="74"/>
      <c r="IEI130" s="77"/>
      <c r="IEJ130" s="77"/>
      <c r="IEK130" s="11"/>
      <c r="IEQ130" s="73"/>
      <c r="IER130" s="73"/>
      <c r="IES130" s="73"/>
      <c r="IET130" s="73"/>
      <c r="IEU130" s="74"/>
      <c r="IEV130" s="74"/>
      <c r="IEW130" s="77"/>
      <c r="IEX130" s="77"/>
      <c r="IEY130" s="11"/>
      <c r="IFE130" s="73"/>
      <c r="IFF130" s="73"/>
      <c r="IFG130" s="73"/>
      <c r="IFH130" s="73"/>
      <c r="IFI130" s="74"/>
      <c r="IFJ130" s="74"/>
      <c r="IFK130" s="77"/>
      <c r="IFL130" s="77"/>
      <c r="IFM130" s="11"/>
      <c r="IFS130" s="73"/>
      <c r="IFT130" s="73"/>
      <c r="IFU130" s="73"/>
      <c r="IFV130" s="73"/>
      <c r="IFW130" s="74"/>
      <c r="IFX130" s="74"/>
      <c r="IFY130" s="77"/>
      <c r="IFZ130" s="77"/>
      <c r="IGA130" s="11"/>
      <c r="IGG130" s="73"/>
      <c r="IGH130" s="73"/>
      <c r="IGI130" s="73"/>
      <c r="IGJ130" s="73"/>
      <c r="IGK130" s="74"/>
      <c r="IGL130" s="74"/>
      <c r="IGM130" s="77"/>
      <c r="IGN130" s="77"/>
      <c r="IGO130" s="11"/>
      <c r="IGU130" s="73"/>
      <c r="IGV130" s="73"/>
      <c r="IGW130" s="73"/>
      <c r="IGX130" s="73"/>
      <c r="IGY130" s="74"/>
      <c r="IGZ130" s="74"/>
      <c r="IHA130" s="77"/>
      <c r="IHB130" s="77"/>
      <c r="IHC130" s="11"/>
      <c r="IHI130" s="73"/>
      <c r="IHJ130" s="73"/>
      <c r="IHK130" s="73"/>
      <c r="IHL130" s="73"/>
      <c r="IHM130" s="74"/>
      <c r="IHN130" s="74"/>
      <c r="IHO130" s="77"/>
      <c r="IHP130" s="77"/>
      <c r="IHQ130" s="11"/>
      <c r="IHW130" s="73"/>
      <c r="IHX130" s="73"/>
      <c r="IHY130" s="73"/>
      <c r="IHZ130" s="73"/>
      <c r="IIA130" s="74"/>
      <c r="IIB130" s="74"/>
      <c r="IIC130" s="77"/>
      <c r="IID130" s="77"/>
      <c r="IIE130" s="11"/>
      <c r="IIK130" s="73"/>
      <c r="IIL130" s="73"/>
      <c r="IIM130" s="73"/>
      <c r="IIN130" s="73"/>
      <c r="IIO130" s="74"/>
      <c r="IIP130" s="74"/>
      <c r="IIQ130" s="77"/>
      <c r="IIR130" s="77"/>
      <c r="IIS130" s="11"/>
      <c r="IIY130" s="73"/>
      <c r="IIZ130" s="73"/>
      <c r="IJA130" s="73"/>
      <c r="IJB130" s="73"/>
      <c r="IJC130" s="74"/>
      <c r="IJD130" s="74"/>
      <c r="IJE130" s="77"/>
      <c r="IJF130" s="77"/>
      <c r="IJG130" s="11"/>
      <c r="IJM130" s="73"/>
      <c r="IJN130" s="73"/>
      <c r="IJO130" s="73"/>
      <c r="IJP130" s="73"/>
      <c r="IJQ130" s="74"/>
      <c r="IJR130" s="74"/>
      <c r="IJS130" s="77"/>
      <c r="IJT130" s="77"/>
      <c r="IJU130" s="11"/>
      <c r="IKA130" s="73"/>
      <c r="IKB130" s="73"/>
      <c r="IKC130" s="73"/>
      <c r="IKD130" s="73"/>
      <c r="IKE130" s="74"/>
      <c r="IKF130" s="74"/>
      <c r="IKG130" s="77"/>
      <c r="IKH130" s="77"/>
      <c r="IKI130" s="11"/>
      <c r="IKO130" s="73"/>
      <c r="IKP130" s="73"/>
      <c r="IKQ130" s="73"/>
      <c r="IKR130" s="73"/>
      <c r="IKS130" s="74"/>
      <c r="IKT130" s="74"/>
      <c r="IKU130" s="77"/>
      <c r="IKV130" s="77"/>
      <c r="IKW130" s="11"/>
      <c r="ILC130" s="73"/>
      <c r="ILD130" s="73"/>
      <c r="ILE130" s="73"/>
      <c r="ILF130" s="73"/>
      <c r="ILG130" s="74"/>
      <c r="ILH130" s="74"/>
      <c r="ILI130" s="77"/>
      <c r="ILJ130" s="77"/>
      <c r="ILK130" s="11"/>
      <c r="ILQ130" s="73"/>
      <c r="ILR130" s="73"/>
      <c r="ILS130" s="73"/>
      <c r="ILT130" s="73"/>
      <c r="ILU130" s="74"/>
      <c r="ILV130" s="74"/>
      <c r="ILW130" s="77"/>
      <c r="ILX130" s="77"/>
      <c r="ILY130" s="11"/>
      <c r="IME130" s="73"/>
      <c r="IMF130" s="73"/>
      <c r="IMG130" s="73"/>
      <c r="IMH130" s="73"/>
      <c r="IMI130" s="74"/>
      <c r="IMJ130" s="74"/>
      <c r="IMK130" s="77"/>
      <c r="IML130" s="77"/>
      <c r="IMM130" s="11"/>
      <c r="IMS130" s="73"/>
      <c r="IMT130" s="73"/>
      <c r="IMU130" s="73"/>
      <c r="IMV130" s="73"/>
      <c r="IMW130" s="74"/>
      <c r="IMX130" s="74"/>
      <c r="IMY130" s="77"/>
      <c r="IMZ130" s="77"/>
      <c r="INA130" s="11"/>
      <c r="ING130" s="73"/>
      <c r="INH130" s="73"/>
      <c r="INI130" s="73"/>
      <c r="INJ130" s="73"/>
      <c r="INK130" s="74"/>
      <c r="INL130" s="74"/>
      <c r="INM130" s="77"/>
      <c r="INN130" s="77"/>
      <c r="INO130" s="11"/>
      <c r="INU130" s="73"/>
      <c r="INV130" s="73"/>
      <c r="INW130" s="73"/>
      <c r="INX130" s="73"/>
      <c r="INY130" s="74"/>
      <c r="INZ130" s="74"/>
      <c r="IOA130" s="77"/>
      <c r="IOB130" s="77"/>
      <c r="IOC130" s="11"/>
      <c r="IOI130" s="73"/>
      <c r="IOJ130" s="73"/>
      <c r="IOK130" s="73"/>
      <c r="IOL130" s="73"/>
      <c r="IOM130" s="74"/>
      <c r="ION130" s="74"/>
      <c r="IOO130" s="77"/>
      <c r="IOP130" s="77"/>
      <c r="IOQ130" s="11"/>
      <c r="IOW130" s="73"/>
      <c r="IOX130" s="73"/>
      <c r="IOY130" s="73"/>
      <c r="IOZ130" s="73"/>
      <c r="IPA130" s="74"/>
      <c r="IPB130" s="74"/>
      <c r="IPC130" s="77"/>
      <c r="IPD130" s="77"/>
      <c r="IPE130" s="11"/>
      <c r="IPK130" s="73"/>
      <c r="IPL130" s="73"/>
      <c r="IPM130" s="73"/>
      <c r="IPN130" s="73"/>
      <c r="IPO130" s="74"/>
      <c r="IPP130" s="74"/>
      <c r="IPQ130" s="77"/>
      <c r="IPR130" s="77"/>
      <c r="IPS130" s="11"/>
      <c r="IPY130" s="73"/>
      <c r="IPZ130" s="73"/>
      <c r="IQA130" s="73"/>
      <c r="IQB130" s="73"/>
      <c r="IQC130" s="74"/>
      <c r="IQD130" s="74"/>
      <c r="IQE130" s="77"/>
      <c r="IQF130" s="77"/>
      <c r="IQG130" s="11"/>
      <c r="IQM130" s="73"/>
      <c r="IQN130" s="73"/>
      <c r="IQO130" s="73"/>
      <c r="IQP130" s="73"/>
      <c r="IQQ130" s="74"/>
      <c r="IQR130" s="74"/>
      <c r="IQS130" s="77"/>
      <c r="IQT130" s="77"/>
      <c r="IQU130" s="11"/>
      <c r="IRA130" s="73"/>
      <c r="IRB130" s="73"/>
      <c r="IRC130" s="73"/>
      <c r="IRD130" s="73"/>
      <c r="IRE130" s="74"/>
      <c r="IRF130" s="74"/>
      <c r="IRG130" s="77"/>
      <c r="IRH130" s="77"/>
      <c r="IRI130" s="11"/>
      <c r="IRO130" s="73"/>
      <c r="IRP130" s="73"/>
      <c r="IRQ130" s="73"/>
      <c r="IRR130" s="73"/>
      <c r="IRS130" s="74"/>
      <c r="IRT130" s="74"/>
      <c r="IRU130" s="77"/>
      <c r="IRV130" s="77"/>
      <c r="IRW130" s="11"/>
      <c r="ISC130" s="73"/>
      <c r="ISD130" s="73"/>
      <c r="ISE130" s="73"/>
      <c r="ISF130" s="73"/>
      <c r="ISG130" s="74"/>
      <c r="ISH130" s="74"/>
      <c r="ISI130" s="77"/>
      <c r="ISJ130" s="77"/>
      <c r="ISK130" s="11"/>
      <c r="ISQ130" s="73"/>
      <c r="ISR130" s="73"/>
      <c r="ISS130" s="73"/>
      <c r="IST130" s="73"/>
      <c r="ISU130" s="74"/>
      <c r="ISV130" s="74"/>
      <c r="ISW130" s="77"/>
      <c r="ISX130" s="77"/>
      <c r="ISY130" s="11"/>
      <c r="ITE130" s="73"/>
      <c r="ITF130" s="73"/>
      <c r="ITG130" s="73"/>
      <c r="ITH130" s="73"/>
      <c r="ITI130" s="74"/>
      <c r="ITJ130" s="74"/>
      <c r="ITK130" s="77"/>
      <c r="ITL130" s="77"/>
      <c r="ITM130" s="11"/>
      <c r="ITS130" s="73"/>
      <c r="ITT130" s="73"/>
      <c r="ITU130" s="73"/>
      <c r="ITV130" s="73"/>
      <c r="ITW130" s="74"/>
      <c r="ITX130" s="74"/>
      <c r="ITY130" s="77"/>
      <c r="ITZ130" s="77"/>
      <c r="IUA130" s="11"/>
      <c r="IUG130" s="73"/>
      <c r="IUH130" s="73"/>
      <c r="IUI130" s="73"/>
      <c r="IUJ130" s="73"/>
      <c r="IUK130" s="74"/>
      <c r="IUL130" s="74"/>
      <c r="IUM130" s="77"/>
      <c r="IUN130" s="77"/>
      <c r="IUO130" s="11"/>
      <c r="IUU130" s="73"/>
      <c r="IUV130" s="73"/>
      <c r="IUW130" s="73"/>
      <c r="IUX130" s="73"/>
      <c r="IUY130" s="74"/>
      <c r="IUZ130" s="74"/>
      <c r="IVA130" s="77"/>
      <c r="IVB130" s="77"/>
      <c r="IVC130" s="11"/>
      <c r="IVI130" s="73"/>
      <c r="IVJ130" s="73"/>
      <c r="IVK130" s="73"/>
      <c r="IVL130" s="73"/>
      <c r="IVM130" s="74"/>
      <c r="IVN130" s="74"/>
      <c r="IVO130" s="77"/>
      <c r="IVP130" s="77"/>
      <c r="IVQ130" s="11"/>
      <c r="IVW130" s="73"/>
      <c r="IVX130" s="73"/>
      <c r="IVY130" s="73"/>
      <c r="IVZ130" s="73"/>
      <c r="IWA130" s="74"/>
      <c r="IWB130" s="74"/>
      <c r="IWC130" s="77"/>
      <c r="IWD130" s="77"/>
      <c r="IWE130" s="11"/>
      <c r="IWK130" s="73"/>
      <c r="IWL130" s="73"/>
      <c r="IWM130" s="73"/>
      <c r="IWN130" s="73"/>
      <c r="IWO130" s="74"/>
      <c r="IWP130" s="74"/>
      <c r="IWQ130" s="77"/>
      <c r="IWR130" s="77"/>
      <c r="IWS130" s="11"/>
      <c r="IWY130" s="73"/>
      <c r="IWZ130" s="73"/>
      <c r="IXA130" s="73"/>
      <c r="IXB130" s="73"/>
      <c r="IXC130" s="74"/>
      <c r="IXD130" s="74"/>
      <c r="IXE130" s="77"/>
      <c r="IXF130" s="77"/>
      <c r="IXG130" s="11"/>
      <c r="IXM130" s="73"/>
      <c r="IXN130" s="73"/>
      <c r="IXO130" s="73"/>
      <c r="IXP130" s="73"/>
      <c r="IXQ130" s="74"/>
      <c r="IXR130" s="74"/>
      <c r="IXS130" s="77"/>
      <c r="IXT130" s="77"/>
      <c r="IXU130" s="11"/>
      <c r="IYA130" s="73"/>
      <c r="IYB130" s="73"/>
      <c r="IYC130" s="73"/>
      <c r="IYD130" s="73"/>
      <c r="IYE130" s="74"/>
      <c r="IYF130" s="74"/>
      <c r="IYG130" s="77"/>
      <c r="IYH130" s="77"/>
      <c r="IYI130" s="11"/>
      <c r="IYO130" s="73"/>
      <c r="IYP130" s="73"/>
      <c r="IYQ130" s="73"/>
      <c r="IYR130" s="73"/>
      <c r="IYS130" s="74"/>
      <c r="IYT130" s="74"/>
      <c r="IYU130" s="77"/>
      <c r="IYV130" s="77"/>
      <c r="IYW130" s="11"/>
      <c r="IZC130" s="73"/>
      <c r="IZD130" s="73"/>
      <c r="IZE130" s="73"/>
      <c r="IZF130" s="73"/>
      <c r="IZG130" s="74"/>
      <c r="IZH130" s="74"/>
      <c r="IZI130" s="77"/>
      <c r="IZJ130" s="77"/>
      <c r="IZK130" s="11"/>
      <c r="IZQ130" s="73"/>
      <c r="IZR130" s="73"/>
      <c r="IZS130" s="73"/>
      <c r="IZT130" s="73"/>
      <c r="IZU130" s="74"/>
      <c r="IZV130" s="74"/>
      <c r="IZW130" s="77"/>
      <c r="IZX130" s="77"/>
      <c r="IZY130" s="11"/>
      <c r="JAE130" s="73"/>
      <c r="JAF130" s="73"/>
      <c r="JAG130" s="73"/>
      <c r="JAH130" s="73"/>
      <c r="JAI130" s="74"/>
      <c r="JAJ130" s="74"/>
      <c r="JAK130" s="77"/>
      <c r="JAL130" s="77"/>
      <c r="JAM130" s="11"/>
      <c r="JAS130" s="73"/>
      <c r="JAT130" s="73"/>
      <c r="JAU130" s="73"/>
      <c r="JAV130" s="73"/>
      <c r="JAW130" s="74"/>
      <c r="JAX130" s="74"/>
      <c r="JAY130" s="77"/>
      <c r="JAZ130" s="77"/>
      <c r="JBA130" s="11"/>
      <c r="JBG130" s="73"/>
      <c r="JBH130" s="73"/>
      <c r="JBI130" s="73"/>
      <c r="JBJ130" s="73"/>
      <c r="JBK130" s="74"/>
      <c r="JBL130" s="74"/>
      <c r="JBM130" s="77"/>
      <c r="JBN130" s="77"/>
      <c r="JBO130" s="11"/>
      <c r="JBU130" s="73"/>
      <c r="JBV130" s="73"/>
      <c r="JBW130" s="73"/>
      <c r="JBX130" s="73"/>
      <c r="JBY130" s="74"/>
      <c r="JBZ130" s="74"/>
      <c r="JCA130" s="77"/>
      <c r="JCB130" s="77"/>
      <c r="JCC130" s="11"/>
      <c r="JCI130" s="73"/>
      <c r="JCJ130" s="73"/>
      <c r="JCK130" s="73"/>
      <c r="JCL130" s="73"/>
      <c r="JCM130" s="74"/>
      <c r="JCN130" s="74"/>
      <c r="JCO130" s="77"/>
      <c r="JCP130" s="77"/>
      <c r="JCQ130" s="11"/>
      <c r="JCW130" s="73"/>
      <c r="JCX130" s="73"/>
      <c r="JCY130" s="73"/>
      <c r="JCZ130" s="73"/>
      <c r="JDA130" s="74"/>
      <c r="JDB130" s="74"/>
      <c r="JDC130" s="77"/>
      <c r="JDD130" s="77"/>
      <c r="JDE130" s="11"/>
      <c r="JDK130" s="73"/>
      <c r="JDL130" s="73"/>
      <c r="JDM130" s="73"/>
      <c r="JDN130" s="73"/>
      <c r="JDO130" s="74"/>
      <c r="JDP130" s="74"/>
      <c r="JDQ130" s="77"/>
      <c r="JDR130" s="77"/>
      <c r="JDS130" s="11"/>
      <c r="JDY130" s="73"/>
      <c r="JDZ130" s="73"/>
      <c r="JEA130" s="73"/>
      <c r="JEB130" s="73"/>
      <c r="JEC130" s="74"/>
      <c r="JED130" s="74"/>
      <c r="JEE130" s="77"/>
      <c r="JEF130" s="77"/>
      <c r="JEG130" s="11"/>
      <c r="JEM130" s="73"/>
      <c r="JEN130" s="73"/>
      <c r="JEO130" s="73"/>
      <c r="JEP130" s="73"/>
      <c r="JEQ130" s="74"/>
      <c r="JER130" s="74"/>
      <c r="JES130" s="77"/>
      <c r="JET130" s="77"/>
      <c r="JEU130" s="11"/>
      <c r="JFA130" s="73"/>
      <c r="JFB130" s="73"/>
      <c r="JFC130" s="73"/>
      <c r="JFD130" s="73"/>
      <c r="JFE130" s="74"/>
      <c r="JFF130" s="74"/>
      <c r="JFG130" s="77"/>
      <c r="JFH130" s="77"/>
      <c r="JFI130" s="11"/>
      <c r="JFO130" s="73"/>
      <c r="JFP130" s="73"/>
      <c r="JFQ130" s="73"/>
      <c r="JFR130" s="73"/>
      <c r="JFS130" s="74"/>
      <c r="JFT130" s="74"/>
      <c r="JFU130" s="77"/>
      <c r="JFV130" s="77"/>
      <c r="JFW130" s="11"/>
      <c r="JGC130" s="73"/>
      <c r="JGD130" s="73"/>
      <c r="JGE130" s="73"/>
      <c r="JGF130" s="73"/>
      <c r="JGG130" s="74"/>
      <c r="JGH130" s="74"/>
      <c r="JGI130" s="77"/>
      <c r="JGJ130" s="77"/>
      <c r="JGK130" s="11"/>
      <c r="JGQ130" s="73"/>
      <c r="JGR130" s="73"/>
      <c r="JGS130" s="73"/>
      <c r="JGT130" s="73"/>
      <c r="JGU130" s="74"/>
      <c r="JGV130" s="74"/>
      <c r="JGW130" s="77"/>
      <c r="JGX130" s="77"/>
      <c r="JGY130" s="11"/>
      <c r="JHE130" s="73"/>
      <c r="JHF130" s="73"/>
      <c r="JHG130" s="73"/>
      <c r="JHH130" s="73"/>
      <c r="JHI130" s="74"/>
      <c r="JHJ130" s="74"/>
      <c r="JHK130" s="77"/>
      <c r="JHL130" s="77"/>
      <c r="JHM130" s="11"/>
      <c r="JHS130" s="73"/>
      <c r="JHT130" s="73"/>
      <c r="JHU130" s="73"/>
      <c r="JHV130" s="73"/>
      <c r="JHW130" s="74"/>
      <c r="JHX130" s="74"/>
      <c r="JHY130" s="77"/>
      <c r="JHZ130" s="77"/>
      <c r="JIA130" s="11"/>
      <c r="JIG130" s="73"/>
      <c r="JIH130" s="73"/>
      <c r="JII130" s="73"/>
      <c r="JIJ130" s="73"/>
      <c r="JIK130" s="74"/>
      <c r="JIL130" s="74"/>
      <c r="JIM130" s="77"/>
      <c r="JIN130" s="77"/>
      <c r="JIO130" s="11"/>
      <c r="JIU130" s="73"/>
      <c r="JIV130" s="73"/>
      <c r="JIW130" s="73"/>
      <c r="JIX130" s="73"/>
      <c r="JIY130" s="74"/>
      <c r="JIZ130" s="74"/>
      <c r="JJA130" s="77"/>
      <c r="JJB130" s="77"/>
      <c r="JJC130" s="11"/>
      <c r="JJI130" s="73"/>
      <c r="JJJ130" s="73"/>
      <c r="JJK130" s="73"/>
      <c r="JJL130" s="73"/>
      <c r="JJM130" s="74"/>
      <c r="JJN130" s="74"/>
      <c r="JJO130" s="77"/>
      <c r="JJP130" s="77"/>
      <c r="JJQ130" s="11"/>
      <c r="JJW130" s="73"/>
      <c r="JJX130" s="73"/>
      <c r="JJY130" s="73"/>
      <c r="JJZ130" s="73"/>
      <c r="JKA130" s="74"/>
      <c r="JKB130" s="74"/>
      <c r="JKC130" s="77"/>
      <c r="JKD130" s="77"/>
      <c r="JKE130" s="11"/>
      <c r="JKK130" s="73"/>
      <c r="JKL130" s="73"/>
      <c r="JKM130" s="73"/>
      <c r="JKN130" s="73"/>
      <c r="JKO130" s="74"/>
      <c r="JKP130" s="74"/>
      <c r="JKQ130" s="77"/>
      <c r="JKR130" s="77"/>
      <c r="JKS130" s="11"/>
      <c r="JKY130" s="73"/>
      <c r="JKZ130" s="73"/>
      <c r="JLA130" s="73"/>
      <c r="JLB130" s="73"/>
      <c r="JLC130" s="74"/>
      <c r="JLD130" s="74"/>
      <c r="JLE130" s="77"/>
      <c r="JLF130" s="77"/>
      <c r="JLG130" s="11"/>
      <c r="JLM130" s="73"/>
      <c r="JLN130" s="73"/>
      <c r="JLO130" s="73"/>
      <c r="JLP130" s="73"/>
      <c r="JLQ130" s="74"/>
      <c r="JLR130" s="74"/>
      <c r="JLS130" s="77"/>
      <c r="JLT130" s="77"/>
      <c r="JLU130" s="11"/>
      <c r="JMA130" s="73"/>
      <c r="JMB130" s="73"/>
      <c r="JMC130" s="73"/>
      <c r="JMD130" s="73"/>
      <c r="JME130" s="74"/>
      <c r="JMF130" s="74"/>
      <c r="JMG130" s="77"/>
      <c r="JMH130" s="77"/>
      <c r="JMI130" s="11"/>
      <c r="JMO130" s="73"/>
      <c r="JMP130" s="73"/>
      <c r="JMQ130" s="73"/>
      <c r="JMR130" s="73"/>
      <c r="JMS130" s="74"/>
      <c r="JMT130" s="74"/>
      <c r="JMU130" s="77"/>
      <c r="JMV130" s="77"/>
      <c r="JMW130" s="11"/>
      <c r="JNC130" s="73"/>
      <c r="JND130" s="73"/>
      <c r="JNE130" s="73"/>
      <c r="JNF130" s="73"/>
      <c r="JNG130" s="74"/>
      <c r="JNH130" s="74"/>
      <c r="JNI130" s="77"/>
      <c r="JNJ130" s="77"/>
      <c r="JNK130" s="11"/>
      <c r="JNQ130" s="73"/>
      <c r="JNR130" s="73"/>
      <c r="JNS130" s="73"/>
      <c r="JNT130" s="73"/>
      <c r="JNU130" s="74"/>
      <c r="JNV130" s="74"/>
      <c r="JNW130" s="77"/>
      <c r="JNX130" s="77"/>
      <c r="JNY130" s="11"/>
      <c r="JOE130" s="73"/>
      <c r="JOF130" s="73"/>
      <c r="JOG130" s="73"/>
      <c r="JOH130" s="73"/>
      <c r="JOI130" s="74"/>
      <c r="JOJ130" s="74"/>
      <c r="JOK130" s="77"/>
      <c r="JOL130" s="77"/>
      <c r="JOM130" s="11"/>
      <c r="JOS130" s="73"/>
      <c r="JOT130" s="73"/>
      <c r="JOU130" s="73"/>
      <c r="JOV130" s="73"/>
      <c r="JOW130" s="74"/>
      <c r="JOX130" s="74"/>
      <c r="JOY130" s="77"/>
      <c r="JOZ130" s="77"/>
      <c r="JPA130" s="11"/>
      <c r="JPG130" s="73"/>
      <c r="JPH130" s="73"/>
      <c r="JPI130" s="73"/>
      <c r="JPJ130" s="73"/>
      <c r="JPK130" s="74"/>
      <c r="JPL130" s="74"/>
      <c r="JPM130" s="77"/>
      <c r="JPN130" s="77"/>
      <c r="JPO130" s="11"/>
      <c r="JPU130" s="73"/>
      <c r="JPV130" s="73"/>
      <c r="JPW130" s="73"/>
      <c r="JPX130" s="73"/>
      <c r="JPY130" s="74"/>
      <c r="JPZ130" s="74"/>
      <c r="JQA130" s="77"/>
      <c r="JQB130" s="77"/>
      <c r="JQC130" s="11"/>
      <c r="JQI130" s="73"/>
      <c r="JQJ130" s="73"/>
      <c r="JQK130" s="73"/>
      <c r="JQL130" s="73"/>
      <c r="JQM130" s="74"/>
      <c r="JQN130" s="74"/>
      <c r="JQO130" s="77"/>
      <c r="JQP130" s="77"/>
      <c r="JQQ130" s="11"/>
      <c r="JQW130" s="73"/>
      <c r="JQX130" s="73"/>
      <c r="JQY130" s="73"/>
      <c r="JQZ130" s="73"/>
      <c r="JRA130" s="74"/>
      <c r="JRB130" s="74"/>
      <c r="JRC130" s="77"/>
      <c r="JRD130" s="77"/>
      <c r="JRE130" s="11"/>
      <c r="JRK130" s="73"/>
      <c r="JRL130" s="73"/>
      <c r="JRM130" s="73"/>
      <c r="JRN130" s="73"/>
      <c r="JRO130" s="74"/>
      <c r="JRP130" s="74"/>
      <c r="JRQ130" s="77"/>
      <c r="JRR130" s="77"/>
      <c r="JRS130" s="11"/>
      <c r="JRY130" s="73"/>
      <c r="JRZ130" s="73"/>
      <c r="JSA130" s="73"/>
      <c r="JSB130" s="73"/>
      <c r="JSC130" s="74"/>
      <c r="JSD130" s="74"/>
      <c r="JSE130" s="77"/>
      <c r="JSF130" s="77"/>
      <c r="JSG130" s="11"/>
      <c r="JSM130" s="73"/>
      <c r="JSN130" s="73"/>
      <c r="JSO130" s="73"/>
      <c r="JSP130" s="73"/>
      <c r="JSQ130" s="74"/>
      <c r="JSR130" s="74"/>
      <c r="JSS130" s="77"/>
      <c r="JST130" s="77"/>
      <c r="JSU130" s="11"/>
      <c r="JTA130" s="73"/>
      <c r="JTB130" s="73"/>
      <c r="JTC130" s="73"/>
      <c r="JTD130" s="73"/>
      <c r="JTE130" s="74"/>
      <c r="JTF130" s="74"/>
      <c r="JTG130" s="77"/>
      <c r="JTH130" s="77"/>
      <c r="JTI130" s="11"/>
      <c r="JTO130" s="73"/>
      <c r="JTP130" s="73"/>
      <c r="JTQ130" s="73"/>
      <c r="JTR130" s="73"/>
      <c r="JTS130" s="74"/>
      <c r="JTT130" s="74"/>
      <c r="JTU130" s="77"/>
      <c r="JTV130" s="77"/>
      <c r="JTW130" s="11"/>
      <c r="JUC130" s="73"/>
      <c r="JUD130" s="73"/>
      <c r="JUE130" s="73"/>
      <c r="JUF130" s="73"/>
      <c r="JUG130" s="74"/>
      <c r="JUH130" s="74"/>
      <c r="JUI130" s="77"/>
      <c r="JUJ130" s="77"/>
      <c r="JUK130" s="11"/>
      <c r="JUQ130" s="73"/>
      <c r="JUR130" s="73"/>
      <c r="JUS130" s="73"/>
      <c r="JUT130" s="73"/>
      <c r="JUU130" s="74"/>
      <c r="JUV130" s="74"/>
      <c r="JUW130" s="77"/>
      <c r="JUX130" s="77"/>
      <c r="JUY130" s="11"/>
      <c r="JVE130" s="73"/>
      <c r="JVF130" s="73"/>
      <c r="JVG130" s="73"/>
      <c r="JVH130" s="73"/>
      <c r="JVI130" s="74"/>
      <c r="JVJ130" s="74"/>
      <c r="JVK130" s="77"/>
      <c r="JVL130" s="77"/>
      <c r="JVM130" s="11"/>
      <c r="JVS130" s="73"/>
      <c r="JVT130" s="73"/>
      <c r="JVU130" s="73"/>
      <c r="JVV130" s="73"/>
      <c r="JVW130" s="74"/>
      <c r="JVX130" s="74"/>
      <c r="JVY130" s="77"/>
      <c r="JVZ130" s="77"/>
      <c r="JWA130" s="11"/>
      <c r="JWG130" s="73"/>
      <c r="JWH130" s="73"/>
      <c r="JWI130" s="73"/>
      <c r="JWJ130" s="73"/>
      <c r="JWK130" s="74"/>
      <c r="JWL130" s="74"/>
      <c r="JWM130" s="77"/>
      <c r="JWN130" s="77"/>
      <c r="JWO130" s="11"/>
      <c r="JWU130" s="73"/>
      <c r="JWV130" s="73"/>
      <c r="JWW130" s="73"/>
      <c r="JWX130" s="73"/>
      <c r="JWY130" s="74"/>
      <c r="JWZ130" s="74"/>
      <c r="JXA130" s="77"/>
      <c r="JXB130" s="77"/>
      <c r="JXC130" s="11"/>
      <c r="JXI130" s="73"/>
      <c r="JXJ130" s="73"/>
      <c r="JXK130" s="73"/>
      <c r="JXL130" s="73"/>
      <c r="JXM130" s="74"/>
      <c r="JXN130" s="74"/>
      <c r="JXO130" s="77"/>
      <c r="JXP130" s="77"/>
      <c r="JXQ130" s="11"/>
      <c r="JXW130" s="73"/>
      <c r="JXX130" s="73"/>
      <c r="JXY130" s="73"/>
      <c r="JXZ130" s="73"/>
      <c r="JYA130" s="74"/>
      <c r="JYB130" s="74"/>
      <c r="JYC130" s="77"/>
      <c r="JYD130" s="77"/>
      <c r="JYE130" s="11"/>
      <c r="JYK130" s="73"/>
      <c r="JYL130" s="73"/>
      <c r="JYM130" s="73"/>
      <c r="JYN130" s="73"/>
      <c r="JYO130" s="74"/>
      <c r="JYP130" s="74"/>
      <c r="JYQ130" s="77"/>
      <c r="JYR130" s="77"/>
      <c r="JYS130" s="11"/>
      <c r="JYY130" s="73"/>
      <c r="JYZ130" s="73"/>
      <c r="JZA130" s="73"/>
      <c r="JZB130" s="73"/>
      <c r="JZC130" s="74"/>
      <c r="JZD130" s="74"/>
      <c r="JZE130" s="77"/>
      <c r="JZF130" s="77"/>
      <c r="JZG130" s="11"/>
      <c r="JZM130" s="73"/>
      <c r="JZN130" s="73"/>
      <c r="JZO130" s="73"/>
      <c r="JZP130" s="73"/>
      <c r="JZQ130" s="74"/>
      <c r="JZR130" s="74"/>
      <c r="JZS130" s="77"/>
      <c r="JZT130" s="77"/>
      <c r="JZU130" s="11"/>
      <c r="KAA130" s="73"/>
      <c r="KAB130" s="73"/>
      <c r="KAC130" s="73"/>
      <c r="KAD130" s="73"/>
      <c r="KAE130" s="74"/>
      <c r="KAF130" s="74"/>
      <c r="KAG130" s="77"/>
      <c r="KAH130" s="77"/>
      <c r="KAI130" s="11"/>
      <c r="KAO130" s="73"/>
      <c r="KAP130" s="73"/>
      <c r="KAQ130" s="73"/>
      <c r="KAR130" s="73"/>
      <c r="KAS130" s="74"/>
      <c r="KAT130" s="74"/>
      <c r="KAU130" s="77"/>
      <c r="KAV130" s="77"/>
      <c r="KAW130" s="11"/>
      <c r="KBC130" s="73"/>
      <c r="KBD130" s="73"/>
      <c r="KBE130" s="73"/>
      <c r="KBF130" s="73"/>
      <c r="KBG130" s="74"/>
      <c r="KBH130" s="74"/>
      <c r="KBI130" s="77"/>
      <c r="KBJ130" s="77"/>
      <c r="KBK130" s="11"/>
      <c r="KBQ130" s="73"/>
      <c r="KBR130" s="73"/>
      <c r="KBS130" s="73"/>
      <c r="KBT130" s="73"/>
      <c r="KBU130" s="74"/>
      <c r="KBV130" s="74"/>
      <c r="KBW130" s="77"/>
      <c r="KBX130" s="77"/>
      <c r="KBY130" s="11"/>
      <c r="KCE130" s="73"/>
      <c r="KCF130" s="73"/>
      <c r="KCG130" s="73"/>
      <c r="KCH130" s="73"/>
      <c r="KCI130" s="74"/>
      <c r="KCJ130" s="74"/>
      <c r="KCK130" s="77"/>
      <c r="KCL130" s="77"/>
      <c r="KCM130" s="11"/>
      <c r="KCS130" s="73"/>
      <c r="KCT130" s="73"/>
      <c r="KCU130" s="73"/>
      <c r="KCV130" s="73"/>
      <c r="KCW130" s="74"/>
      <c r="KCX130" s="74"/>
      <c r="KCY130" s="77"/>
      <c r="KCZ130" s="77"/>
      <c r="KDA130" s="11"/>
      <c r="KDG130" s="73"/>
      <c r="KDH130" s="73"/>
      <c r="KDI130" s="73"/>
      <c r="KDJ130" s="73"/>
      <c r="KDK130" s="74"/>
      <c r="KDL130" s="74"/>
      <c r="KDM130" s="77"/>
      <c r="KDN130" s="77"/>
      <c r="KDO130" s="11"/>
      <c r="KDU130" s="73"/>
      <c r="KDV130" s="73"/>
      <c r="KDW130" s="73"/>
      <c r="KDX130" s="73"/>
      <c r="KDY130" s="74"/>
      <c r="KDZ130" s="74"/>
      <c r="KEA130" s="77"/>
      <c r="KEB130" s="77"/>
      <c r="KEC130" s="11"/>
      <c r="KEI130" s="73"/>
      <c r="KEJ130" s="73"/>
      <c r="KEK130" s="73"/>
      <c r="KEL130" s="73"/>
      <c r="KEM130" s="74"/>
      <c r="KEN130" s="74"/>
      <c r="KEO130" s="77"/>
      <c r="KEP130" s="77"/>
      <c r="KEQ130" s="11"/>
      <c r="KEW130" s="73"/>
      <c r="KEX130" s="73"/>
      <c r="KEY130" s="73"/>
      <c r="KEZ130" s="73"/>
      <c r="KFA130" s="74"/>
      <c r="KFB130" s="74"/>
      <c r="KFC130" s="77"/>
      <c r="KFD130" s="77"/>
      <c r="KFE130" s="11"/>
      <c r="KFK130" s="73"/>
      <c r="KFL130" s="73"/>
      <c r="KFM130" s="73"/>
      <c r="KFN130" s="73"/>
      <c r="KFO130" s="74"/>
      <c r="KFP130" s="74"/>
      <c r="KFQ130" s="77"/>
      <c r="KFR130" s="77"/>
      <c r="KFS130" s="11"/>
      <c r="KFY130" s="73"/>
      <c r="KFZ130" s="73"/>
      <c r="KGA130" s="73"/>
      <c r="KGB130" s="73"/>
      <c r="KGC130" s="74"/>
      <c r="KGD130" s="74"/>
      <c r="KGE130" s="77"/>
      <c r="KGF130" s="77"/>
      <c r="KGG130" s="11"/>
      <c r="KGM130" s="73"/>
      <c r="KGN130" s="73"/>
      <c r="KGO130" s="73"/>
      <c r="KGP130" s="73"/>
      <c r="KGQ130" s="74"/>
      <c r="KGR130" s="74"/>
      <c r="KGS130" s="77"/>
      <c r="KGT130" s="77"/>
      <c r="KGU130" s="11"/>
      <c r="KHA130" s="73"/>
      <c r="KHB130" s="73"/>
      <c r="KHC130" s="73"/>
      <c r="KHD130" s="73"/>
      <c r="KHE130" s="74"/>
      <c r="KHF130" s="74"/>
      <c r="KHG130" s="77"/>
      <c r="KHH130" s="77"/>
      <c r="KHI130" s="11"/>
      <c r="KHO130" s="73"/>
      <c r="KHP130" s="73"/>
      <c r="KHQ130" s="73"/>
      <c r="KHR130" s="73"/>
      <c r="KHS130" s="74"/>
      <c r="KHT130" s="74"/>
      <c r="KHU130" s="77"/>
      <c r="KHV130" s="77"/>
      <c r="KHW130" s="11"/>
      <c r="KIC130" s="73"/>
      <c r="KID130" s="73"/>
      <c r="KIE130" s="73"/>
      <c r="KIF130" s="73"/>
      <c r="KIG130" s="74"/>
      <c r="KIH130" s="74"/>
      <c r="KII130" s="77"/>
      <c r="KIJ130" s="77"/>
      <c r="KIK130" s="11"/>
      <c r="KIQ130" s="73"/>
      <c r="KIR130" s="73"/>
      <c r="KIS130" s="73"/>
      <c r="KIT130" s="73"/>
      <c r="KIU130" s="74"/>
      <c r="KIV130" s="74"/>
      <c r="KIW130" s="77"/>
      <c r="KIX130" s="77"/>
      <c r="KIY130" s="11"/>
      <c r="KJE130" s="73"/>
      <c r="KJF130" s="73"/>
      <c r="KJG130" s="73"/>
      <c r="KJH130" s="73"/>
      <c r="KJI130" s="74"/>
      <c r="KJJ130" s="74"/>
      <c r="KJK130" s="77"/>
      <c r="KJL130" s="77"/>
      <c r="KJM130" s="11"/>
      <c r="KJS130" s="73"/>
      <c r="KJT130" s="73"/>
      <c r="KJU130" s="73"/>
      <c r="KJV130" s="73"/>
      <c r="KJW130" s="74"/>
      <c r="KJX130" s="74"/>
      <c r="KJY130" s="77"/>
      <c r="KJZ130" s="77"/>
      <c r="KKA130" s="11"/>
      <c r="KKG130" s="73"/>
      <c r="KKH130" s="73"/>
      <c r="KKI130" s="73"/>
      <c r="KKJ130" s="73"/>
      <c r="KKK130" s="74"/>
      <c r="KKL130" s="74"/>
      <c r="KKM130" s="77"/>
      <c r="KKN130" s="77"/>
      <c r="KKO130" s="11"/>
      <c r="KKU130" s="73"/>
      <c r="KKV130" s="73"/>
      <c r="KKW130" s="73"/>
      <c r="KKX130" s="73"/>
      <c r="KKY130" s="74"/>
      <c r="KKZ130" s="74"/>
      <c r="KLA130" s="77"/>
      <c r="KLB130" s="77"/>
      <c r="KLC130" s="11"/>
      <c r="KLI130" s="73"/>
      <c r="KLJ130" s="73"/>
      <c r="KLK130" s="73"/>
      <c r="KLL130" s="73"/>
      <c r="KLM130" s="74"/>
      <c r="KLN130" s="74"/>
      <c r="KLO130" s="77"/>
      <c r="KLP130" s="77"/>
      <c r="KLQ130" s="11"/>
      <c r="KLW130" s="73"/>
      <c r="KLX130" s="73"/>
      <c r="KLY130" s="73"/>
      <c r="KLZ130" s="73"/>
      <c r="KMA130" s="74"/>
      <c r="KMB130" s="74"/>
      <c r="KMC130" s="77"/>
      <c r="KMD130" s="77"/>
      <c r="KME130" s="11"/>
      <c r="KMK130" s="73"/>
      <c r="KML130" s="73"/>
      <c r="KMM130" s="73"/>
      <c r="KMN130" s="73"/>
      <c r="KMO130" s="74"/>
      <c r="KMP130" s="74"/>
      <c r="KMQ130" s="77"/>
      <c r="KMR130" s="77"/>
      <c r="KMS130" s="11"/>
      <c r="KMY130" s="73"/>
      <c r="KMZ130" s="73"/>
      <c r="KNA130" s="73"/>
      <c r="KNB130" s="73"/>
      <c r="KNC130" s="74"/>
      <c r="KND130" s="74"/>
      <c r="KNE130" s="77"/>
      <c r="KNF130" s="77"/>
      <c r="KNG130" s="11"/>
      <c r="KNM130" s="73"/>
      <c r="KNN130" s="73"/>
      <c r="KNO130" s="73"/>
      <c r="KNP130" s="73"/>
      <c r="KNQ130" s="74"/>
      <c r="KNR130" s="74"/>
      <c r="KNS130" s="77"/>
      <c r="KNT130" s="77"/>
      <c r="KNU130" s="11"/>
      <c r="KOA130" s="73"/>
      <c r="KOB130" s="73"/>
      <c r="KOC130" s="73"/>
      <c r="KOD130" s="73"/>
      <c r="KOE130" s="74"/>
      <c r="KOF130" s="74"/>
      <c r="KOG130" s="77"/>
      <c r="KOH130" s="77"/>
      <c r="KOI130" s="11"/>
      <c r="KOO130" s="73"/>
      <c r="KOP130" s="73"/>
      <c r="KOQ130" s="73"/>
      <c r="KOR130" s="73"/>
      <c r="KOS130" s="74"/>
      <c r="KOT130" s="74"/>
      <c r="KOU130" s="77"/>
      <c r="KOV130" s="77"/>
      <c r="KOW130" s="11"/>
      <c r="KPC130" s="73"/>
      <c r="KPD130" s="73"/>
      <c r="KPE130" s="73"/>
      <c r="KPF130" s="73"/>
      <c r="KPG130" s="74"/>
      <c r="KPH130" s="74"/>
      <c r="KPI130" s="77"/>
      <c r="KPJ130" s="77"/>
      <c r="KPK130" s="11"/>
      <c r="KPQ130" s="73"/>
      <c r="KPR130" s="73"/>
      <c r="KPS130" s="73"/>
      <c r="KPT130" s="73"/>
      <c r="KPU130" s="74"/>
      <c r="KPV130" s="74"/>
      <c r="KPW130" s="77"/>
      <c r="KPX130" s="77"/>
      <c r="KPY130" s="11"/>
      <c r="KQE130" s="73"/>
      <c r="KQF130" s="73"/>
      <c r="KQG130" s="73"/>
      <c r="KQH130" s="73"/>
      <c r="KQI130" s="74"/>
      <c r="KQJ130" s="74"/>
      <c r="KQK130" s="77"/>
      <c r="KQL130" s="77"/>
      <c r="KQM130" s="11"/>
      <c r="KQS130" s="73"/>
      <c r="KQT130" s="73"/>
      <c r="KQU130" s="73"/>
      <c r="KQV130" s="73"/>
      <c r="KQW130" s="74"/>
      <c r="KQX130" s="74"/>
      <c r="KQY130" s="77"/>
      <c r="KQZ130" s="77"/>
      <c r="KRA130" s="11"/>
      <c r="KRG130" s="73"/>
      <c r="KRH130" s="73"/>
      <c r="KRI130" s="73"/>
      <c r="KRJ130" s="73"/>
      <c r="KRK130" s="74"/>
      <c r="KRL130" s="74"/>
      <c r="KRM130" s="77"/>
      <c r="KRN130" s="77"/>
      <c r="KRO130" s="11"/>
      <c r="KRU130" s="73"/>
      <c r="KRV130" s="73"/>
      <c r="KRW130" s="73"/>
      <c r="KRX130" s="73"/>
      <c r="KRY130" s="74"/>
      <c r="KRZ130" s="74"/>
      <c r="KSA130" s="77"/>
      <c r="KSB130" s="77"/>
      <c r="KSC130" s="11"/>
      <c r="KSI130" s="73"/>
      <c r="KSJ130" s="73"/>
      <c r="KSK130" s="73"/>
      <c r="KSL130" s="73"/>
      <c r="KSM130" s="74"/>
      <c r="KSN130" s="74"/>
      <c r="KSO130" s="77"/>
      <c r="KSP130" s="77"/>
      <c r="KSQ130" s="11"/>
      <c r="KSW130" s="73"/>
      <c r="KSX130" s="73"/>
      <c r="KSY130" s="73"/>
      <c r="KSZ130" s="73"/>
      <c r="KTA130" s="74"/>
      <c r="KTB130" s="74"/>
      <c r="KTC130" s="77"/>
      <c r="KTD130" s="77"/>
      <c r="KTE130" s="11"/>
      <c r="KTK130" s="73"/>
      <c r="KTL130" s="73"/>
      <c r="KTM130" s="73"/>
      <c r="KTN130" s="73"/>
      <c r="KTO130" s="74"/>
      <c r="KTP130" s="74"/>
      <c r="KTQ130" s="77"/>
      <c r="KTR130" s="77"/>
      <c r="KTS130" s="11"/>
      <c r="KTY130" s="73"/>
      <c r="KTZ130" s="73"/>
      <c r="KUA130" s="73"/>
      <c r="KUB130" s="73"/>
      <c r="KUC130" s="74"/>
      <c r="KUD130" s="74"/>
      <c r="KUE130" s="77"/>
      <c r="KUF130" s="77"/>
      <c r="KUG130" s="11"/>
      <c r="KUM130" s="73"/>
      <c r="KUN130" s="73"/>
      <c r="KUO130" s="73"/>
      <c r="KUP130" s="73"/>
      <c r="KUQ130" s="74"/>
      <c r="KUR130" s="74"/>
      <c r="KUS130" s="77"/>
      <c r="KUT130" s="77"/>
      <c r="KUU130" s="11"/>
      <c r="KVA130" s="73"/>
      <c r="KVB130" s="73"/>
      <c r="KVC130" s="73"/>
      <c r="KVD130" s="73"/>
      <c r="KVE130" s="74"/>
      <c r="KVF130" s="74"/>
      <c r="KVG130" s="77"/>
      <c r="KVH130" s="77"/>
      <c r="KVI130" s="11"/>
      <c r="KVO130" s="73"/>
      <c r="KVP130" s="73"/>
      <c r="KVQ130" s="73"/>
      <c r="KVR130" s="73"/>
      <c r="KVS130" s="74"/>
      <c r="KVT130" s="74"/>
      <c r="KVU130" s="77"/>
      <c r="KVV130" s="77"/>
      <c r="KVW130" s="11"/>
      <c r="KWC130" s="73"/>
      <c r="KWD130" s="73"/>
      <c r="KWE130" s="73"/>
      <c r="KWF130" s="73"/>
      <c r="KWG130" s="74"/>
      <c r="KWH130" s="74"/>
      <c r="KWI130" s="77"/>
      <c r="KWJ130" s="77"/>
      <c r="KWK130" s="11"/>
      <c r="KWQ130" s="73"/>
      <c r="KWR130" s="73"/>
      <c r="KWS130" s="73"/>
      <c r="KWT130" s="73"/>
      <c r="KWU130" s="74"/>
      <c r="KWV130" s="74"/>
      <c r="KWW130" s="77"/>
      <c r="KWX130" s="77"/>
      <c r="KWY130" s="11"/>
      <c r="KXE130" s="73"/>
      <c r="KXF130" s="73"/>
      <c r="KXG130" s="73"/>
      <c r="KXH130" s="73"/>
      <c r="KXI130" s="74"/>
      <c r="KXJ130" s="74"/>
      <c r="KXK130" s="77"/>
      <c r="KXL130" s="77"/>
      <c r="KXM130" s="11"/>
      <c r="KXS130" s="73"/>
      <c r="KXT130" s="73"/>
      <c r="KXU130" s="73"/>
      <c r="KXV130" s="73"/>
      <c r="KXW130" s="74"/>
      <c r="KXX130" s="74"/>
      <c r="KXY130" s="77"/>
      <c r="KXZ130" s="77"/>
      <c r="KYA130" s="11"/>
      <c r="KYG130" s="73"/>
      <c r="KYH130" s="73"/>
      <c r="KYI130" s="73"/>
      <c r="KYJ130" s="73"/>
      <c r="KYK130" s="74"/>
      <c r="KYL130" s="74"/>
      <c r="KYM130" s="77"/>
      <c r="KYN130" s="77"/>
      <c r="KYO130" s="11"/>
      <c r="KYU130" s="73"/>
      <c r="KYV130" s="73"/>
      <c r="KYW130" s="73"/>
      <c r="KYX130" s="73"/>
      <c r="KYY130" s="74"/>
      <c r="KYZ130" s="74"/>
      <c r="KZA130" s="77"/>
      <c r="KZB130" s="77"/>
      <c r="KZC130" s="11"/>
      <c r="KZI130" s="73"/>
      <c r="KZJ130" s="73"/>
      <c r="KZK130" s="73"/>
      <c r="KZL130" s="73"/>
      <c r="KZM130" s="74"/>
      <c r="KZN130" s="74"/>
      <c r="KZO130" s="77"/>
      <c r="KZP130" s="77"/>
      <c r="KZQ130" s="11"/>
      <c r="KZW130" s="73"/>
      <c r="KZX130" s="73"/>
      <c r="KZY130" s="73"/>
      <c r="KZZ130" s="73"/>
      <c r="LAA130" s="74"/>
      <c r="LAB130" s="74"/>
      <c r="LAC130" s="77"/>
      <c r="LAD130" s="77"/>
      <c r="LAE130" s="11"/>
      <c r="LAK130" s="73"/>
      <c r="LAL130" s="73"/>
      <c r="LAM130" s="73"/>
      <c r="LAN130" s="73"/>
      <c r="LAO130" s="74"/>
      <c r="LAP130" s="74"/>
      <c r="LAQ130" s="77"/>
      <c r="LAR130" s="77"/>
      <c r="LAS130" s="11"/>
      <c r="LAY130" s="73"/>
      <c r="LAZ130" s="73"/>
      <c r="LBA130" s="73"/>
      <c r="LBB130" s="73"/>
      <c r="LBC130" s="74"/>
      <c r="LBD130" s="74"/>
      <c r="LBE130" s="77"/>
      <c r="LBF130" s="77"/>
      <c r="LBG130" s="11"/>
      <c r="LBM130" s="73"/>
      <c r="LBN130" s="73"/>
      <c r="LBO130" s="73"/>
      <c r="LBP130" s="73"/>
      <c r="LBQ130" s="74"/>
      <c r="LBR130" s="74"/>
      <c r="LBS130" s="77"/>
      <c r="LBT130" s="77"/>
      <c r="LBU130" s="11"/>
      <c r="LCA130" s="73"/>
      <c r="LCB130" s="73"/>
      <c r="LCC130" s="73"/>
      <c r="LCD130" s="73"/>
      <c r="LCE130" s="74"/>
      <c r="LCF130" s="74"/>
      <c r="LCG130" s="77"/>
      <c r="LCH130" s="77"/>
      <c r="LCI130" s="11"/>
      <c r="LCO130" s="73"/>
      <c r="LCP130" s="73"/>
      <c r="LCQ130" s="73"/>
      <c r="LCR130" s="73"/>
      <c r="LCS130" s="74"/>
      <c r="LCT130" s="74"/>
      <c r="LCU130" s="77"/>
      <c r="LCV130" s="77"/>
      <c r="LCW130" s="11"/>
      <c r="LDC130" s="73"/>
      <c r="LDD130" s="73"/>
      <c r="LDE130" s="73"/>
      <c r="LDF130" s="73"/>
      <c r="LDG130" s="74"/>
      <c r="LDH130" s="74"/>
      <c r="LDI130" s="77"/>
      <c r="LDJ130" s="77"/>
      <c r="LDK130" s="11"/>
      <c r="LDQ130" s="73"/>
      <c r="LDR130" s="73"/>
      <c r="LDS130" s="73"/>
      <c r="LDT130" s="73"/>
      <c r="LDU130" s="74"/>
      <c r="LDV130" s="74"/>
      <c r="LDW130" s="77"/>
      <c r="LDX130" s="77"/>
      <c r="LDY130" s="11"/>
      <c r="LEE130" s="73"/>
      <c r="LEF130" s="73"/>
      <c r="LEG130" s="73"/>
      <c r="LEH130" s="73"/>
      <c r="LEI130" s="74"/>
      <c r="LEJ130" s="74"/>
      <c r="LEK130" s="77"/>
      <c r="LEL130" s="77"/>
      <c r="LEM130" s="11"/>
      <c r="LES130" s="73"/>
      <c r="LET130" s="73"/>
      <c r="LEU130" s="73"/>
      <c r="LEV130" s="73"/>
      <c r="LEW130" s="74"/>
      <c r="LEX130" s="74"/>
      <c r="LEY130" s="77"/>
      <c r="LEZ130" s="77"/>
      <c r="LFA130" s="11"/>
      <c r="LFG130" s="73"/>
      <c r="LFH130" s="73"/>
      <c r="LFI130" s="73"/>
      <c r="LFJ130" s="73"/>
      <c r="LFK130" s="74"/>
      <c r="LFL130" s="74"/>
      <c r="LFM130" s="77"/>
      <c r="LFN130" s="77"/>
      <c r="LFO130" s="11"/>
      <c r="LFU130" s="73"/>
      <c r="LFV130" s="73"/>
      <c r="LFW130" s="73"/>
      <c r="LFX130" s="73"/>
      <c r="LFY130" s="74"/>
      <c r="LFZ130" s="74"/>
      <c r="LGA130" s="77"/>
      <c r="LGB130" s="77"/>
      <c r="LGC130" s="11"/>
      <c r="LGI130" s="73"/>
      <c r="LGJ130" s="73"/>
      <c r="LGK130" s="73"/>
      <c r="LGL130" s="73"/>
      <c r="LGM130" s="74"/>
      <c r="LGN130" s="74"/>
      <c r="LGO130" s="77"/>
      <c r="LGP130" s="77"/>
      <c r="LGQ130" s="11"/>
      <c r="LGW130" s="73"/>
      <c r="LGX130" s="73"/>
      <c r="LGY130" s="73"/>
      <c r="LGZ130" s="73"/>
      <c r="LHA130" s="74"/>
      <c r="LHB130" s="74"/>
      <c r="LHC130" s="77"/>
      <c r="LHD130" s="77"/>
      <c r="LHE130" s="11"/>
      <c r="LHK130" s="73"/>
      <c r="LHL130" s="73"/>
      <c r="LHM130" s="73"/>
      <c r="LHN130" s="73"/>
      <c r="LHO130" s="74"/>
      <c r="LHP130" s="74"/>
      <c r="LHQ130" s="77"/>
      <c r="LHR130" s="77"/>
      <c r="LHS130" s="11"/>
      <c r="LHY130" s="73"/>
      <c r="LHZ130" s="73"/>
      <c r="LIA130" s="73"/>
      <c r="LIB130" s="73"/>
      <c r="LIC130" s="74"/>
      <c r="LID130" s="74"/>
      <c r="LIE130" s="77"/>
      <c r="LIF130" s="77"/>
      <c r="LIG130" s="11"/>
      <c r="LIM130" s="73"/>
      <c r="LIN130" s="73"/>
      <c r="LIO130" s="73"/>
      <c r="LIP130" s="73"/>
      <c r="LIQ130" s="74"/>
      <c r="LIR130" s="74"/>
      <c r="LIS130" s="77"/>
      <c r="LIT130" s="77"/>
      <c r="LIU130" s="11"/>
      <c r="LJA130" s="73"/>
      <c r="LJB130" s="73"/>
      <c r="LJC130" s="73"/>
      <c r="LJD130" s="73"/>
      <c r="LJE130" s="74"/>
      <c r="LJF130" s="74"/>
      <c r="LJG130" s="77"/>
      <c r="LJH130" s="77"/>
      <c r="LJI130" s="11"/>
      <c r="LJO130" s="73"/>
      <c r="LJP130" s="73"/>
      <c r="LJQ130" s="73"/>
      <c r="LJR130" s="73"/>
      <c r="LJS130" s="74"/>
      <c r="LJT130" s="74"/>
      <c r="LJU130" s="77"/>
      <c r="LJV130" s="77"/>
      <c r="LJW130" s="11"/>
      <c r="LKC130" s="73"/>
      <c r="LKD130" s="73"/>
      <c r="LKE130" s="73"/>
      <c r="LKF130" s="73"/>
      <c r="LKG130" s="74"/>
      <c r="LKH130" s="74"/>
      <c r="LKI130" s="77"/>
      <c r="LKJ130" s="77"/>
      <c r="LKK130" s="11"/>
      <c r="LKQ130" s="73"/>
      <c r="LKR130" s="73"/>
      <c r="LKS130" s="73"/>
      <c r="LKT130" s="73"/>
      <c r="LKU130" s="74"/>
      <c r="LKV130" s="74"/>
      <c r="LKW130" s="77"/>
      <c r="LKX130" s="77"/>
      <c r="LKY130" s="11"/>
      <c r="LLE130" s="73"/>
      <c r="LLF130" s="73"/>
      <c r="LLG130" s="73"/>
      <c r="LLH130" s="73"/>
      <c r="LLI130" s="74"/>
      <c r="LLJ130" s="74"/>
      <c r="LLK130" s="77"/>
      <c r="LLL130" s="77"/>
      <c r="LLM130" s="11"/>
      <c r="LLS130" s="73"/>
      <c r="LLT130" s="73"/>
      <c r="LLU130" s="73"/>
      <c r="LLV130" s="73"/>
      <c r="LLW130" s="74"/>
      <c r="LLX130" s="74"/>
      <c r="LLY130" s="77"/>
      <c r="LLZ130" s="77"/>
      <c r="LMA130" s="11"/>
      <c r="LMG130" s="73"/>
      <c r="LMH130" s="73"/>
      <c r="LMI130" s="73"/>
      <c r="LMJ130" s="73"/>
      <c r="LMK130" s="74"/>
      <c r="LML130" s="74"/>
      <c r="LMM130" s="77"/>
      <c r="LMN130" s="77"/>
      <c r="LMO130" s="11"/>
      <c r="LMU130" s="73"/>
      <c r="LMV130" s="73"/>
      <c r="LMW130" s="73"/>
      <c r="LMX130" s="73"/>
      <c r="LMY130" s="74"/>
      <c r="LMZ130" s="74"/>
      <c r="LNA130" s="77"/>
      <c r="LNB130" s="77"/>
      <c r="LNC130" s="11"/>
      <c r="LNI130" s="73"/>
      <c r="LNJ130" s="73"/>
      <c r="LNK130" s="73"/>
      <c r="LNL130" s="73"/>
      <c r="LNM130" s="74"/>
      <c r="LNN130" s="74"/>
      <c r="LNO130" s="77"/>
      <c r="LNP130" s="77"/>
      <c r="LNQ130" s="11"/>
      <c r="LNW130" s="73"/>
      <c r="LNX130" s="73"/>
      <c r="LNY130" s="73"/>
      <c r="LNZ130" s="73"/>
      <c r="LOA130" s="74"/>
      <c r="LOB130" s="74"/>
      <c r="LOC130" s="77"/>
      <c r="LOD130" s="77"/>
      <c r="LOE130" s="11"/>
      <c r="LOK130" s="73"/>
      <c r="LOL130" s="73"/>
      <c r="LOM130" s="73"/>
      <c r="LON130" s="73"/>
      <c r="LOO130" s="74"/>
      <c r="LOP130" s="74"/>
      <c r="LOQ130" s="77"/>
      <c r="LOR130" s="77"/>
      <c r="LOS130" s="11"/>
      <c r="LOY130" s="73"/>
      <c r="LOZ130" s="73"/>
      <c r="LPA130" s="73"/>
      <c r="LPB130" s="73"/>
      <c r="LPC130" s="74"/>
      <c r="LPD130" s="74"/>
      <c r="LPE130" s="77"/>
      <c r="LPF130" s="77"/>
      <c r="LPG130" s="11"/>
      <c r="LPM130" s="73"/>
      <c r="LPN130" s="73"/>
      <c r="LPO130" s="73"/>
      <c r="LPP130" s="73"/>
      <c r="LPQ130" s="74"/>
      <c r="LPR130" s="74"/>
      <c r="LPS130" s="77"/>
      <c r="LPT130" s="77"/>
      <c r="LPU130" s="11"/>
      <c r="LQA130" s="73"/>
      <c r="LQB130" s="73"/>
      <c r="LQC130" s="73"/>
      <c r="LQD130" s="73"/>
      <c r="LQE130" s="74"/>
      <c r="LQF130" s="74"/>
      <c r="LQG130" s="77"/>
      <c r="LQH130" s="77"/>
      <c r="LQI130" s="11"/>
      <c r="LQO130" s="73"/>
      <c r="LQP130" s="73"/>
      <c r="LQQ130" s="73"/>
      <c r="LQR130" s="73"/>
      <c r="LQS130" s="74"/>
      <c r="LQT130" s="74"/>
      <c r="LQU130" s="77"/>
      <c r="LQV130" s="77"/>
      <c r="LQW130" s="11"/>
      <c r="LRC130" s="73"/>
      <c r="LRD130" s="73"/>
      <c r="LRE130" s="73"/>
      <c r="LRF130" s="73"/>
      <c r="LRG130" s="74"/>
      <c r="LRH130" s="74"/>
      <c r="LRI130" s="77"/>
      <c r="LRJ130" s="77"/>
      <c r="LRK130" s="11"/>
      <c r="LRQ130" s="73"/>
      <c r="LRR130" s="73"/>
      <c r="LRS130" s="73"/>
      <c r="LRT130" s="73"/>
      <c r="LRU130" s="74"/>
      <c r="LRV130" s="74"/>
      <c r="LRW130" s="77"/>
      <c r="LRX130" s="77"/>
      <c r="LRY130" s="11"/>
      <c r="LSE130" s="73"/>
      <c r="LSF130" s="73"/>
      <c r="LSG130" s="73"/>
      <c r="LSH130" s="73"/>
      <c r="LSI130" s="74"/>
      <c r="LSJ130" s="74"/>
      <c r="LSK130" s="77"/>
      <c r="LSL130" s="77"/>
      <c r="LSM130" s="11"/>
      <c r="LSS130" s="73"/>
      <c r="LST130" s="73"/>
      <c r="LSU130" s="73"/>
      <c r="LSV130" s="73"/>
      <c r="LSW130" s="74"/>
      <c r="LSX130" s="74"/>
      <c r="LSY130" s="77"/>
      <c r="LSZ130" s="77"/>
      <c r="LTA130" s="11"/>
      <c r="LTG130" s="73"/>
      <c r="LTH130" s="73"/>
      <c r="LTI130" s="73"/>
      <c r="LTJ130" s="73"/>
      <c r="LTK130" s="74"/>
      <c r="LTL130" s="74"/>
      <c r="LTM130" s="77"/>
      <c r="LTN130" s="77"/>
      <c r="LTO130" s="11"/>
      <c r="LTU130" s="73"/>
      <c r="LTV130" s="73"/>
      <c r="LTW130" s="73"/>
      <c r="LTX130" s="73"/>
      <c r="LTY130" s="74"/>
      <c r="LTZ130" s="74"/>
      <c r="LUA130" s="77"/>
      <c r="LUB130" s="77"/>
      <c r="LUC130" s="11"/>
      <c r="LUI130" s="73"/>
      <c r="LUJ130" s="73"/>
      <c r="LUK130" s="73"/>
      <c r="LUL130" s="73"/>
      <c r="LUM130" s="74"/>
      <c r="LUN130" s="74"/>
      <c r="LUO130" s="77"/>
      <c r="LUP130" s="77"/>
      <c r="LUQ130" s="11"/>
      <c r="LUW130" s="73"/>
      <c r="LUX130" s="73"/>
      <c r="LUY130" s="73"/>
      <c r="LUZ130" s="73"/>
      <c r="LVA130" s="74"/>
      <c r="LVB130" s="74"/>
      <c r="LVC130" s="77"/>
      <c r="LVD130" s="77"/>
      <c r="LVE130" s="11"/>
      <c r="LVK130" s="73"/>
      <c r="LVL130" s="73"/>
      <c r="LVM130" s="73"/>
      <c r="LVN130" s="73"/>
      <c r="LVO130" s="74"/>
      <c r="LVP130" s="74"/>
      <c r="LVQ130" s="77"/>
      <c r="LVR130" s="77"/>
      <c r="LVS130" s="11"/>
      <c r="LVY130" s="73"/>
      <c r="LVZ130" s="73"/>
      <c r="LWA130" s="73"/>
      <c r="LWB130" s="73"/>
      <c r="LWC130" s="74"/>
      <c r="LWD130" s="74"/>
      <c r="LWE130" s="77"/>
      <c r="LWF130" s="77"/>
      <c r="LWG130" s="11"/>
      <c r="LWM130" s="73"/>
      <c r="LWN130" s="73"/>
      <c r="LWO130" s="73"/>
      <c r="LWP130" s="73"/>
      <c r="LWQ130" s="74"/>
      <c r="LWR130" s="74"/>
      <c r="LWS130" s="77"/>
      <c r="LWT130" s="77"/>
      <c r="LWU130" s="11"/>
      <c r="LXA130" s="73"/>
      <c r="LXB130" s="73"/>
      <c r="LXC130" s="73"/>
      <c r="LXD130" s="73"/>
      <c r="LXE130" s="74"/>
      <c r="LXF130" s="74"/>
      <c r="LXG130" s="77"/>
      <c r="LXH130" s="77"/>
      <c r="LXI130" s="11"/>
      <c r="LXO130" s="73"/>
      <c r="LXP130" s="73"/>
      <c r="LXQ130" s="73"/>
      <c r="LXR130" s="73"/>
      <c r="LXS130" s="74"/>
      <c r="LXT130" s="74"/>
      <c r="LXU130" s="77"/>
      <c r="LXV130" s="77"/>
      <c r="LXW130" s="11"/>
      <c r="LYC130" s="73"/>
      <c r="LYD130" s="73"/>
      <c r="LYE130" s="73"/>
      <c r="LYF130" s="73"/>
      <c r="LYG130" s="74"/>
      <c r="LYH130" s="74"/>
      <c r="LYI130" s="77"/>
      <c r="LYJ130" s="77"/>
      <c r="LYK130" s="11"/>
      <c r="LYQ130" s="73"/>
      <c r="LYR130" s="73"/>
      <c r="LYS130" s="73"/>
      <c r="LYT130" s="73"/>
      <c r="LYU130" s="74"/>
      <c r="LYV130" s="74"/>
      <c r="LYW130" s="77"/>
      <c r="LYX130" s="77"/>
      <c r="LYY130" s="11"/>
      <c r="LZE130" s="73"/>
      <c r="LZF130" s="73"/>
      <c r="LZG130" s="73"/>
      <c r="LZH130" s="73"/>
      <c r="LZI130" s="74"/>
      <c r="LZJ130" s="74"/>
      <c r="LZK130" s="77"/>
      <c r="LZL130" s="77"/>
      <c r="LZM130" s="11"/>
      <c r="LZS130" s="73"/>
      <c r="LZT130" s="73"/>
      <c r="LZU130" s="73"/>
      <c r="LZV130" s="73"/>
      <c r="LZW130" s="74"/>
      <c r="LZX130" s="74"/>
      <c r="LZY130" s="77"/>
      <c r="LZZ130" s="77"/>
      <c r="MAA130" s="11"/>
      <c r="MAG130" s="73"/>
      <c r="MAH130" s="73"/>
      <c r="MAI130" s="73"/>
      <c r="MAJ130" s="73"/>
      <c r="MAK130" s="74"/>
      <c r="MAL130" s="74"/>
      <c r="MAM130" s="77"/>
      <c r="MAN130" s="77"/>
      <c r="MAO130" s="11"/>
      <c r="MAU130" s="73"/>
      <c r="MAV130" s="73"/>
      <c r="MAW130" s="73"/>
      <c r="MAX130" s="73"/>
      <c r="MAY130" s="74"/>
      <c r="MAZ130" s="74"/>
      <c r="MBA130" s="77"/>
      <c r="MBB130" s="77"/>
      <c r="MBC130" s="11"/>
      <c r="MBI130" s="73"/>
      <c r="MBJ130" s="73"/>
      <c r="MBK130" s="73"/>
      <c r="MBL130" s="73"/>
      <c r="MBM130" s="74"/>
      <c r="MBN130" s="74"/>
      <c r="MBO130" s="77"/>
      <c r="MBP130" s="77"/>
      <c r="MBQ130" s="11"/>
      <c r="MBW130" s="73"/>
      <c r="MBX130" s="73"/>
      <c r="MBY130" s="73"/>
      <c r="MBZ130" s="73"/>
      <c r="MCA130" s="74"/>
      <c r="MCB130" s="74"/>
      <c r="MCC130" s="77"/>
      <c r="MCD130" s="77"/>
      <c r="MCE130" s="11"/>
      <c r="MCK130" s="73"/>
      <c r="MCL130" s="73"/>
      <c r="MCM130" s="73"/>
      <c r="MCN130" s="73"/>
      <c r="MCO130" s="74"/>
      <c r="MCP130" s="74"/>
      <c r="MCQ130" s="77"/>
      <c r="MCR130" s="77"/>
      <c r="MCS130" s="11"/>
      <c r="MCY130" s="73"/>
      <c r="MCZ130" s="73"/>
      <c r="MDA130" s="73"/>
      <c r="MDB130" s="73"/>
      <c r="MDC130" s="74"/>
      <c r="MDD130" s="74"/>
      <c r="MDE130" s="77"/>
      <c r="MDF130" s="77"/>
      <c r="MDG130" s="11"/>
      <c r="MDM130" s="73"/>
      <c r="MDN130" s="73"/>
      <c r="MDO130" s="73"/>
      <c r="MDP130" s="73"/>
      <c r="MDQ130" s="74"/>
      <c r="MDR130" s="74"/>
      <c r="MDS130" s="77"/>
      <c r="MDT130" s="77"/>
      <c r="MDU130" s="11"/>
      <c r="MEA130" s="73"/>
      <c r="MEB130" s="73"/>
      <c r="MEC130" s="73"/>
      <c r="MED130" s="73"/>
      <c r="MEE130" s="74"/>
      <c r="MEF130" s="74"/>
      <c r="MEG130" s="77"/>
      <c r="MEH130" s="77"/>
      <c r="MEI130" s="11"/>
      <c r="MEO130" s="73"/>
      <c r="MEP130" s="73"/>
      <c r="MEQ130" s="73"/>
      <c r="MER130" s="73"/>
      <c r="MES130" s="74"/>
      <c r="MET130" s="74"/>
      <c r="MEU130" s="77"/>
      <c r="MEV130" s="77"/>
      <c r="MEW130" s="11"/>
      <c r="MFC130" s="73"/>
      <c r="MFD130" s="73"/>
      <c r="MFE130" s="73"/>
      <c r="MFF130" s="73"/>
      <c r="MFG130" s="74"/>
      <c r="MFH130" s="74"/>
      <c r="MFI130" s="77"/>
      <c r="MFJ130" s="77"/>
      <c r="MFK130" s="11"/>
      <c r="MFQ130" s="73"/>
      <c r="MFR130" s="73"/>
      <c r="MFS130" s="73"/>
      <c r="MFT130" s="73"/>
      <c r="MFU130" s="74"/>
      <c r="MFV130" s="74"/>
      <c r="MFW130" s="77"/>
      <c r="MFX130" s="77"/>
      <c r="MFY130" s="11"/>
      <c r="MGE130" s="73"/>
      <c r="MGF130" s="73"/>
      <c r="MGG130" s="73"/>
      <c r="MGH130" s="73"/>
      <c r="MGI130" s="74"/>
      <c r="MGJ130" s="74"/>
      <c r="MGK130" s="77"/>
      <c r="MGL130" s="77"/>
      <c r="MGM130" s="11"/>
      <c r="MGS130" s="73"/>
      <c r="MGT130" s="73"/>
      <c r="MGU130" s="73"/>
      <c r="MGV130" s="73"/>
      <c r="MGW130" s="74"/>
      <c r="MGX130" s="74"/>
      <c r="MGY130" s="77"/>
      <c r="MGZ130" s="77"/>
      <c r="MHA130" s="11"/>
      <c r="MHG130" s="73"/>
      <c r="MHH130" s="73"/>
      <c r="MHI130" s="73"/>
      <c r="MHJ130" s="73"/>
      <c r="MHK130" s="74"/>
      <c r="MHL130" s="74"/>
      <c r="MHM130" s="77"/>
      <c r="MHN130" s="77"/>
      <c r="MHO130" s="11"/>
      <c r="MHU130" s="73"/>
      <c r="MHV130" s="73"/>
      <c r="MHW130" s="73"/>
      <c r="MHX130" s="73"/>
      <c r="MHY130" s="74"/>
      <c r="MHZ130" s="74"/>
      <c r="MIA130" s="77"/>
      <c r="MIB130" s="77"/>
      <c r="MIC130" s="11"/>
      <c r="MII130" s="73"/>
      <c r="MIJ130" s="73"/>
      <c r="MIK130" s="73"/>
      <c r="MIL130" s="73"/>
      <c r="MIM130" s="74"/>
      <c r="MIN130" s="74"/>
      <c r="MIO130" s="77"/>
      <c r="MIP130" s="77"/>
      <c r="MIQ130" s="11"/>
      <c r="MIW130" s="73"/>
      <c r="MIX130" s="73"/>
      <c r="MIY130" s="73"/>
      <c r="MIZ130" s="73"/>
      <c r="MJA130" s="74"/>
      <c r="MJB130" s="74"/>
      <c r="MJC130" s="77"/>
      <c r="MJD130" s="77"/>
      <c r="MJE130" s="11"/>
      <c r="MJK130" s="73"/>
      <c r="MJL130" s="73"/>
      <c r="MJM130" s="73"/>
      <c r="MJN130" s="73"/>
      <c r="MJO130" s="74"/>
      <c r="MJP130" s="74"/>
      <c r="MJQ130" s="77"/>
      <c r="MJR130" s="77"/>
      <c r="MJS130" s="11"/>
      <c r="MJY130" s="73"/>
      <c r="MJZ130" s="73"/>
      <c r="MKA130" s="73"/>
      <c r="MKB130" s="73"/>
      <c r="MKC130" s="74"/>
      <c r="MKD130" s="74"/>
      <c r="MKE130" s="77"/>
      <c r="MKF130" s="77"/>
      <c r="MKG130" s="11"/>
      <c r="MKM130" s="73"/>
      <c r="MKN130" s="73"/>
      <c r="MKO130" s="73"/>
      <c r="MKP130" s="73"/>
      <c r="MKQ130" s="74"/>
      <c r="MKR130" s="74"/>
      <c r="MKS130" s="77"/>
      <c r="MKT130" s="77"/>
      <c r="MKU130" s="11"/>
      <c r="MLA130" s="73"/>
      <c r="MLB130" s="73"/>
      <c r="MLC130" s="73"/>
      <c r="MLD130" s="73"/>
      <c r="MLE130" s="74"/>
      <c r="MLF130" s="74"/>
      <c r="MLG130" s="77"/>
      <c r="MLH130" s="77"/>
      <c r="MLI130" s="11"/>
      <c r="MLO130" s="73"/>
      <c r="MLP130" s="73"/>
      <c r="MLQ130" s="73"/>
      <c r="MLR130" s="73"/>
      <c r="MLS130" s="74"/>
      <c r="MLT130" s="74"/>
      <c r="MLU130" s="77"/>
      <c r="MLV130" s="77"/>
      <c r="MLW130" s="11"/>
      <c r="MMC130" s="73"/>
      <c r="MMD130" s="73"/>
      <c r="MME130" s="73"/>
      <c r="MMF130" s="73"/>
      <c r="MMG130" s="74"/>
      <c r="MMH130" s="74"/>
      <c r="MMI130" s="77"/>
      <c r="MMJ130" s="77"/>
      <c r="MMK130" s="11"/>
      <c r="MMQ130" s="73"/>
      <c r="MMR130" s="73"/>
      <c r="MMS130" s="73"/>
      <c r="MMT130" s="73"/>
      <c r="MMU130" s="74"/>
      <c r="MMV130" s="74"/>
      <c r="MMW130" s="77"/>
      <c r="MMX130" s="77"/>
      <c r="MMY130" s="11"/>
      <c r="MNE130" s="73"/>
      <c r="MNF130" s="73"/>
      <c r="MNG130" s="73"/>
      <c r="MNH130" s="73"/>
      <c r="MNI130" s="74"/>
      <c r="MNJ130" s="74"/>
      <c r="MNK130" s="77"/>
      <c r="MNL130" s="77"/>
      <c r="MNM130" s="11"/>
      <c r="MNS130" s="73"/>
      <c r="MNT130" s="73"/>
      <c r="MNU130" s="73"/>
      <c r="MNV130" s="73"/>
      <c r="MNW130" s="74"/>
      <c r="MNX130" s="74"/>
      <c r="MNY130" s="77"/>
      <c r="MNZ130" s="77"/>
      <c r="MOA130" s="11"/>
      <c r="MOG130" s="73"/>
      <c r="MOH130" s="73"/>
      <c r="MOI130" s="73"/>
      <c r="MOJ130" s="73"/>
      <c r="MOK130" s="74"/>
      <c r="MOL130" s="74"/>
      <c r="MOM130" s="77"/>
      <c r="MON130" s="77"/>
      <c r="MOO130" s="11"/>
      <c r="MOU130" s="73"/>
      <c r="MOV130" s="73"/>
      <c r="MOW130" s="73"/>
      <c r="MOX130" s="73"/>
      <c r="MOY130" s="74"/>
      <c r="MOZ130" s="74"/>
      <c r="MPA130" s="77"/>
      <c r="MPB130" s="77"/>
      <c r="MPC130" s="11"/>
      <c r="MPI130" s="73"/>
      <c r="MPJ130" s="73"/>
      <c r="MPK130" s="73"/>
      <c r="MPL130" s="73"/>
      <c r="MPM130" s="74"/>
      <c r="MPN130" s="74"/>
      <c r="MPO130" s="77"/>
      <c r="MPP130" s="77"/>
      <c r="MPQ130" s="11"/>
      <c r="MPW130" s="73"/>
      <c r="MPX130" s="73"/>
      <c r="MPY130" s="73"/>
      <c r="MPZ130" s="73"/>
      <c r="MQA130" s="74"/>
      <c r="MQB130" s="74"/>
      <c r="MQC130" s="77"/>
      <c r="MQD130" s="77"/>
      <c r="MQE130" s="11"/>
      <c r="MQK130" s="73"/>
      <c r="MQL130" s="73"/>
      <c r="MQM130" s="73"/>
      <c r="MQN130" s="73"/>
      <c r="MQO130" s="74"/>
      <c r="MQP130" s="74"/>
      <c r="MQQ130" s="77"/>
      <c r="MQR130" s="77"/>
      <c r="MQS130" s="11"/>
      <c r="MQY130" s="73"/>
      <c r="MQZ130" s="73"/>
      <c r="MRA130" s="73"/>
      <c r="MRB130" s="73"/>
      <c r="MRC130" s="74"/>
      <c r="MRD130" s="74"/>
      <c r="MRE130" s="77"/>
      <c r="MRF130" s="77"/>
      <c r="MRG130" s="11"/>
      <c r="MRM130" s="73"/>
      <c r="MRN130" s="73"/>
      <c r="MRO130" s="73"/>
      <c r="MRP130" s="73"/>
      <c r="MRQ130" s="74"/>
      <c r="MRR130" s="74"/>
      <c r="MRS130" s="77"/>
      <c r="MRT130" s="77"/>
      <c r="MRU130" s="11"/>
      <c r="MSA130" s="73"/>
      <c r="MSB130" s="73"/>
      <c r="MSC130" s="73"/>
      <c r="MSD130" s="73"/>
      <c r="MSE130" s="74"/>
      <c r="MSF130" s="74"/>
      <c r="MSG130" s="77"/>
      <c r="MSH130" s="77"/>
      <c r="MSI130" s="11"/>
      <c r="MSO130" s="73"/>
      <c r="MSP130" s="73"/>
      <c r="MSQ130" s="73"/>
      <c r="MSR130" s="73"/>
      <c r="MSS130" s="74"/>
      <c r="MST130" s="74"/>
      <c r="MSU130" s="77"/>
      <c r="MSV130" s="77"/>
      <c r="MSW130" s="11"/>
      <c r="MTC130" s="73"/>
      <c r="MTD130" s="73"/>
      <c r="MTE130" s="73"/>
      <c r="MTF130" s="73"/>
      <c r="MTG130" s="74"/>
      <c r="MTH130" s="74"/>
      <c r="MTI130" s="77"/>
      <c r="MTJ130" s="77"/>
      <c r="MTK130" s="11"/>
      <c r="MTQ130" s="73"/>
      <c r="MTR130" s="73"/>
      <c r="MTS130" s="73"/>
      <c r="MTT130" s="73"/>
      <c r="MTU130" s="74"/>
      <c r="MTV130" s="74"/>
      <c r="MTW130" s="77"/>
      <c r="MTX130" s="77"/>
      <c r="MTY130" s="11"/>
      <c r="MUE130" s="73"/>
      <c r="MUF130" s="73"/>
      <c r="MUG130" s="73"/>
      <c r="MUH130" s="73"/>
      <c r="MUI130" s="74"/>
      <c r="MUJ130" s="74"/>
      <c r="MUK130" s="77"/>
      <c r="MUL130" s="77"/>
      <c r="MUM130" s="11"/>
      <c r="MUS130" s="73"/>
      <c r="MUT130" s="73"/>
      <c r="MUU130" s="73"/>
      <c r="MUV130" s="73"/>
      <c r="MUW130" s="74"/>
      <c r="MUX130" s="74"/>
      <c r="MUY130" s="77"/>
      <c r="MUZ130" s="77"/>
      <c r="MVA130" s="11"/>
      <c r="MVG130" s="73"/>
      <c r="MVH130" s="73"/>
      <c r="MVI130" s="73"/>
      <c r="MVJ130" s="73"/>
      <c r="MVK130" s="74"/>
      <c r="MVL130" s="74"/>
      <c r="MVM130" s="77"/>
      <c r="MVN130" s="77"/>
      <c r="MVO130" s="11"/>
      <c r="MVU130" s="73"/>
      <c r="MVV130" s="73"/>
      <c r="MVW130" s="73"/>
      <c r="MVX130" s="73"/>
      <c r="MVY130" s="74"/>
      <c r="MVZ130" s="74"/>
      <c r="MWA130" s="77"/>
      <c r="MWB130" s="77"/>
      <c r="MWC130" s="11"/>
      <c r="MWI130" s="73"/>
      <c r="MWJ130" s="73"/>
      <c r="MWK130" s="73"/>
      <c r="MWL130" s="73"/>
      <c r="MWM130" s="74"/>
      <c r="MWN130" s="74"/>
      <c r="MWO130" s="77"/>
      <c r="MWP130" s="77"/>
      <c r="MWQ130" s="11"/>
      <c r="MWW130" s="73"/>
      <c r="MWX130" s="73"/>
      <c r="MWY130" s="73"/>
      <c r="MWZ130" s="73"/>
      <c r="MXA130" s="74"/>
      <c r="MXB130" s="74"/>
      <c r="MXC130" s="77"/>
      <c r="MXD130" s="77"/>
      <c r="MXE130" s="11"/>
      <c r="MXK130" s="73"/>
      <c r="MXL130" s="73"/>
      <c r="MXM130" s="73"/>
      <c r="MXN130" s="73"/>
      <c r="MXO130" s="74"/>
      <c r="MXP130" s="74"/>
      <c r="MXQ130" s="77"/>
      <c r="MXR130" s="77"/>
      <c r="MXS130" s="11"/>
      <c r="MXY130" s="73"/>
      <c r="MXZ130" s="73"/>
      <c r="MYA130" s="73"/>
      <c r="MYB130" s="73"/>
      <c r="MYC130" s="74"/>
      <c r="MYD130" s="74"/>
      <c r="MYE130" s="77"/>
      <c r="MYF130" s="77"/>
      <c r="MYG130" s="11"/>
      <c r="MYM130" s="73"/>
      <c r="MYN130" s="73"/>
      <c r="MYO130" s="73"/>
      <c r="MYP130" s="73"/>
      <c r="MYQ130" s="74"/>
      <c r="MYR130" s="74"/>
      <c r="MYS130" s="77"/>
      <c r="MYT130" s="77"/>
      <c r="MYU130" s="11"/>
      <c r="MZA130" s="73"/>
      <c r="MZB130" s="73"/>
      <c r="MZC130" s="73"/>
      <c r="MZD130" s="73"/>
      <c r="MZE130" s="74"/>
      <c r="MZF130" s="74"/>
      <c r="MZG130" s="77"/>
      <c r="MZH130" s="77"/>
      <c r="MZI130" s="11"/>
      <c r="MZO130" s="73"/>
      <c r="MZP130" s="73"/>
      <c r="MZQ130" s="73"/>
      <c r="MZR130" s="73"/>
      <c r="MZS130" s="74"/>
      <c r="MZT130" s="74"/>
      <c r="MZU130" s="77"/>
      <c r="MZV130" s="77"/>
      <c r="MZW130" s="11"/>
      <c r="NAC130" s="73"/>
      <c r="NAD130" s="73"/>
      <c r="NAE130" s="73"/>
      <c r="NAF130" s="73"/>
      <c r="NAG130" s="74"/>
      <c r="NAH130" s="74"/>
      <c r="NAI130" s="77"/>
      <c r="NAJ130" s="77"/>
      <c r="NAK130" s="11"/>
      <c r="NAQ130" s="73"/>
      <c r="NAR130" s="73"/>
      <c r="NAS130" s="73"/>
      <c r="NAT130" s="73"/>
      <c r="NAU130" s="74"/>
      <c r="NAV130" s="74"/>
      <c r="NAW130" s="77"/>
      <c r="NAX130" s="77"/>
      <c r="NAY130" s="11"/>
      <c r="NBE130" s="73"/>
      <c r="NBF130" s="73"/>
      <c r="NBG130" s="73"/>
      <c r="NBH130" s="73"/>
      <c r="NBI130" s="74"/>
      <c r="NBJ130" s="74"/>
      <c r="NBK130" s="77"/>
      <c r="NBL130" s="77"/>
      <c r="NBM130" s="11"/>
      <c r="NBS130" s="73"/>
      <c r="NBT130" s="73"/>
      <c r="NBU130" s="73"/>
      <c r="NBV130" s="73"/>
      <c r="NBW130" s="74"/>
      <c r="NBX130" s="74"/>
      <c r="NBY130" s="77"/>
      <c r="NBZ130" s="77"/>
      <c r="NCA130" s="11"/>
      <c r="NCG130" s="73"/>
      <c r="NCH130" s="73"/>
      <c r="NCI130" s="73"/>
      <c r="NCJ130" s="73"/>
      <c r="NCK130" s="74"/>
      <c r="NCL130" s="74"/>
      <c r="NCM130" s="77"/>
      <c r="NCN130" s="77"/>
      <c r="NCO130" s="11"/>
      <c r="NCU130" s="73"/>
      <c r="NCV130" s="73"/>
      <c r="NCW130" s="73"/>
      <c r="NCX130" s="73"/>
      <c r="NCY130" s="74"/>
      <c r="NCZ130" s="74"/>
      <c r="NDA130" s="77"/>
      <c r="NDB130" s="77"/>
      <c r="NDC130" s="11"/>
      <c r="NDI130" s="73"/>
      <c r="NDJ130" s="73"/>
      <c r="NDK130" s="73"/>
      <c r="NDL130" s="73"/>
      <c r="NDM130" s="74"/>
      <c r="NDN130" s="74"/>
      <c r="NDO130" s="77"/>
      <c r="NDP130" s="77"/>
      <c r="NDQ130" s="11"/>
      <c r="NDW130" s="73"/>
      <c r="NDX130" s="73"/>
      <c r="NDY130" s="73"/>
      <c r="NDZ130" s="73"/>
      <c r="NEA130" s="74"/>
      <c r="NEB130" s="74"/>
      <c r="NEC130" s="77"/>
      <c r="NED130" s="77"/>
      <c r="NEE130" s="11"/>
      <c r="NEK130" s="73"/>
      <c r="NEL130" s="73"/>
      <c r="NEM130" s="73"/>
      <c r="NEN130" s="73"/>
      <c r="NEO130" s="74"/>
      <c r="NEP130" s="74"/>
      <c r="NEQ130" s="77"/>
      <c r="NER130" s="77"/>
      <c r="NES130" s="11"/>
      <c r="NEY130" s="73"/>
      <c r="NEZ130" s="73"/>
      <c r="NFA130" s="73"/>
      <c r="NFB130" s="73"/>
      <c r="NFC130" s="74"/>
      <c r="NFD130" s="74"/>
      <c r="NFE130" s="77"/>
      <c r="NFF130" s="77"/>
      <c r="NFG130" s="11"/>
      <c r="NFM130" s="73"/>
      <c r="NFN130" s="73"/>
      <c r="NFO130" s="73"/>
      <c r="NFP130" s="73"/>
      <c r="NFQ130" s="74"/>
      <c r="NFR130" s="74"/>
      <c r="NFS130" s="77"/>
      <c r="NFT130" s="77"/>
      <c r="NFU130" s="11"/>
      <c r="NGA130" s="73"/>
      <c r="NGB130" s="73"/>
      <c r="NGC130" s="73"/>
      <c r="NGD130" s="73"/>
      <c r="NGE130" s="74"/>
      <c r="NGF130" s="74"/>
      <c r="NGG130" s="77"/>
      <c r="NGH130" s="77"/>
      <c r="NGI130" s="11"/>
      <c r="NGO130" s="73"/>
      <c r="NGP130" s="73"/>
      <c r="NGQ130" s="73"/>
      <c r="NGR130" s="73"/>
      <c r="NGS130" s="74"/>
      <c r="NGT130" s="74"/>
      <c r="NGU130" s="77"/>
      <c r="NGV130" s="77"/>
      <c r="NGW130" s="11"/>
      <c r="NHC130" s="73"/>
      <c r="NHD130" s="73"/>
      <c r="NHE130" s="73"/>
      <c r="NHF130" s="73"/>
      <c r="NHG130" s="74"/>
      <c r="NHH130" s="74"/>
      <c r="NHI130" s="77"/>
      <c r="NHJ130" s="77"/>
      <c r="NHK130" s="11"/>
      <c r="NHQ130" s="73"/>
      <c r="NHR130" s="73"/>
      <c r="NHS130" s="73"/>
      <c r="NHT130" s="73"/>
      <c r="NHU130" s="74"/>
      <c r="NHV130" s="74"/>
      <c r="NHW130" s="77"/>
      <c r="NHX130" s="77"/>
      <c r="NHY130" s="11"/>
      <c r="NIE130" s="73"/>
      <c r="NIF130" s="73"/>
      <c r="NIG130" s="73"/>
      <c r="NIH130" s="73"/>
      <c r="NII130" s="74"/>
      <c r="NIJ130" s="74"/>
      <c r="NIK130" s="77"/>
      <c r="NIL130" s="77"/>
      <c r="NIM130" s="11"/>
      <c r="NIS130" s="73"/>
      <c r="NIT130" s="73"/>
      <c r="NIU130" s="73"/>
      <c r="NIV130" s="73"/>
      <c r="NIW130" s="74"/>
      <c r="NIX130" s="74"/>
      <c r="NIY130" s="77"/>
      <c r="NIZ130" s="77"/>
      <c r="NJA130" s="11"/>
      <c r="NJG130" s="73"/>
      <c r="NJH130" s="73"/>
      <c r="NJI130" s="73"/>
      <c r="NJJ130" s="73"/>
      <c r="NJK130" s="74"/>
      <c r="NJL130" s="74"/>
      <c r="NJM130" s="77"/>
      <c r="NJN130" s="77"/>
      <c r="NJO130" s="11"/>
      <c r="NJU130" s="73"/>
      <c r="NJV130" s="73"/>
      <c r="NJW130" s="73"/>
      <c r="NJX130" s="73"/>
      <c r="NJY130" s="74"/>
      <c r="NJZ130" s="74"/>
      <c r="NKA130" s="77"/>
      <c r="NKB130" s="77"/>
      <c r="NKC130" s="11"/>
      <c r="NKI130" s="73"/>
      <c r="NKJ130" s="73"/>
      <c r="NKK130" s="73"/>
      <c r="NKL130" s="73"/>
      <c r="NKM130" s="74"/>
      <c r="NKN130" s="74"/>
      <c r="NKO130" s="77"/>
      <c r="NKP130" s="77"/>
      <c r="NKQ130" s="11"/>
      <c r="NKW130" s="73"/>
      <c r="NKX130" s="73"/>
      <c r="NKY130" s="73"/>
      <c r="NKZ130" s="73"/>
      <c r="NLA130" s="74"/>
      <c r="NLB130" s="74"/>
      <c r="NLC130" s="77"/>
      <c r="NLD130" s="77"/>
      <c r="NLE130" s="11"/>
      <c r="NLK130" s="73"/>
      <c r="NLL130" s="73"/>
      <c r="NLM130" s="73"/>
      <c r="NLN130" s="73"/>
      <c r="NLO130" s="74"/>
      <c r="NLP130" s="74"/>
      <c r="NLQ130" s="77"/>
      <c r="NLR130" s="77"/>
      <c r="NLS130" s="11"/>
      <c r="NLY130" s="73"/>
      <c r="NLZ130" s="73"/>
      <c r="NMA130" s="73"/>
      <c r="NMB130" s="73"/>
      <c r="NMC130" s="74"/>
      <c r="NMD130" s="74"/>
      <c r="NME130" s="77"/>
      <c r="NMF130" s="77"/>
      <c r="NMG130" s="11"/>
      <c r="NMM130" s="73"/>
      <c r="NMN130" s="73"/>
      <c r="NMO130" s="73"/>
      <c r="NMP130" s="73"/>
      <c r="NMQ130" s="74"/>
      <c r="NMR130" s="74"/>
      <c r="NMS130" s="77"/>
      <c r="NMT130" s="77"/>
      <c r="NMU130" s="11"/>
      <c r="NNA130" s="73"/>
      <c r="NNB130" s="73"/>
      <c r="NNC130" s="73"/>
      <c r="NND130" s="73"/>
      <c r="NNE130" s="74"/>
      <c r="NNF130" s="74"/>
      <c r="NNG130" s="77"/>
      <c r="NNH130" s="77"/>
      <c r="NNI130" s="11"/>
      <c r="NNO130" s="73"/>
      <c r="NNP130" s="73"/>
      <c r="NNQ130" s="73"/>
      <c r="NNR130" s="73"/>
      <c r="NNS130" s="74"/>
      <c r="NNT130" s="74"/>
      <c r="NNU130" s="77"/>
      <c r="NNV130" s="77"/>
      <c r="NNW130" s="11"/>
      <c r="NOC130" s="73"/>
      <c r="NOD130" s="73"/>
      <c r="NOE130" s="73"/>
      <c r="NOF130" s="73"/>
      <c r="NOG130" s="74"/>
      <c r="NOH130" s="74"/>
      <c r="NOI130" s="77"/>
      <c r="NOJ130" s="77"/>
      <c r="NOK130" s="11"/>
      <c r="NOQ130" s="73"/>
      <c r="NOR130" s="73"/>
      <c r="NOS130" s="73"/>
      <c r="NOT130" s="73"/>
      <c r="NOU130" s="74"/>
      <c r="NOV130" s="74"/>
      <c r="NOW130" s="77"/>
      <c r="NOX130" s="77"/>
      <c r="NOY130" s="11"/>
      <c r="NPE130" s="73"/>
      <c r="NPF130" s="73"/>
      <c r="NPG130" s="73"/>
      <c r="NPH130" s="73"/>
      <c r="NPI130" s="74"/>
      <c r="NPJ130" s="74"/>
      <c r="NPK130" s="77"/>
      <c r="NPL130" s="77"/>
      <c r="NPM130" s="11"/>
      <c r="NPS130" s="73"/>
      <c r="NPT130" s="73"/>
      <c r="NPU130" s="73"/>
      <c r="NPV130" s="73"/>
      <c r="NPW130" s="74"/>
      <c r="NPX130" s="74"/>
      <c r="NPY130" s="77"/>
      <c r="NPZ130" s="77"/>
      <c r="NQA130" s="11"/>
      <c r="NQG130" s="73"/>
      <c r="NQH130" s="73"/>
      <c r="NQI130" s="73"/>
      <c r="NQJ130" s="73"/>
      <c r="NQK130" s="74"/>
      <c r="NQL130" s="74"/>
      <c r="NQM130" s="77"/>
      <c r="NQN130" s="77"/>
      <c r="NQO130" s="11"/>
      <c r="NQU130" s="73"/>
      <c r="NQV130" s="73"/>
      <c r="NQW130" s="73"/>
      <c r="NQX130" s="73"/>
      <c r="NQY130" s="74"/>
      <c r="NQZ130" s="74"/>
      <c r="NRA130" s="77"/>
      <c r="NRB130" s="77"/>
      <c r="NRC130" s="11"/>
      <c r="NRI130" s="73"/>
      <c r="NRJ130" s="73"/>
      <c r="NRK130" s="73"/>
      <c r="NRL130" s="73"/>
      <c r="NRM130" s="74"/>
      <c r="NRN130" s="74"/>
      <c r="NRO130" s="77"/>
      <c r="NRP130" s="77"/>
      <c r="NRQ130" s="11"/>
      <c r="NRW130" s="73"/>
      <c r="NRX130" s="73"/>
      <c r="NRY130" s="73"/>
      <c r="NRZ130" s="73"/>
      <c r="NSA130" s="74"/>
      <c r="NSB130" s="74"/>
      <c r="NSC130" s="77"/>
      <c r="NSD130" s="77"/>
      <c r="NSE130" s="11"/>
      <c r="NSK130" s="73"/>
      <c r="NSL130" s="73"/>
      <c r="NSM130" s="73"/>
      <c r="NSN130" s="73"/>
      <c r="NSO130" s="74"/>
      <c r="NSP130" s="74"/>
      <c r="NSQ130" s="77"/>
      <c r="NSR130" s="77"/>
      <c r="NSS130" s="11"/>
      <c r="NSY130" s="73"/>
      <c r="NSZ130" s="73"/>
      <c r="NTA130" s="73"/>
      <c r="NTB130" s="73"/>
      <c r="NTC130" s="74"/>
      <c r="NTD130" s="74"/>
      <c r="NTE130" s="77"/>
      <c r="NTF130" s="77"/>
      <c r="NTG130" s="11"/>
      <c r="NTM130" s="73"/>
      <c r="NTN130" s="73"/>
      <c r="NTO130" s="73"/>
      <c r="NTP130" s="73"/>
      <c r="NTQ130" s="74"/>
      <c r="NTR130" s="74"/>
      <c r="NTS130" s="77"/>
      <c r="NTT130" s="77"/>
      <c r="NTU130" s="11"/>
      <c r="NUA130" s="73"/>
      <c r="NUB130" s="73"/>
      <c r="NUC130" s="73"/>
      <c r="NUD130" s="73"/>
      <c r="NUE130" s="74"/>
      <c r="NUF130" s="74"/>
      <c r="NUG130" s="77"/>
      <c r="NUH130" s="77"/>
      <c r="NUI130" s="11"/>
      <c r="NUO130" s="73"/>
      <c r="NUP130" s="73"/>
      <c r="NUQ130" s="73"/>
      <c r="NUR130" s="73"/>
      <c r="NUS130" s="74"/>
      <c r="NUT130" s="74"/>
      <c r="NUU130" s="77"/>
      <c r="NUV130" s="77"/>
      <c r="NUW130" s="11"/>
      <c r="NVC130" s="73"/>
      <c r="NVD130" s="73"/>
      <c r="NVE130" s="73"/>
      <c r="NVF130" s="73"/>
      <c r="NVG130" s="74"/>
      <c r="NVH130" s="74"/>
      <c r="NVI130" s="77"/>
      <c r="NVJ130" s="77"/>
      <c r="NVK130" s="11"/>
      <c r="NVQ130" s="73"/>
      <c r="NVR130" s="73"/>
      <c r="NVS130" s="73"/>
      <c r="NVT130" s="73"/>
      <c r="NVU130" s="74"/>
      <c r="NVV130" s="74"/>
      <c r="NVW130" s="77"/>
      <c r="NVX130" s="77"/>
      <c r="NVY130" s="11"/>
      <c r="NWE130" s="73"/>
      <c r="NWF130" s="73"/>
      <c r="NWG130" s="73"/>
      <c r="NWH130" s="73"/>
      <c r="NWI130" s="74"/>
      <c r="NWJ130" s="74"/>
      <c r="NWK130" s="77"/>
      <c r="NWL130" s="77"/>
      <c r="NWM130" s="11"/>
      <c r="NWS130" s="73"/>
      <c r="NWT130" s="73"/>
      <c r="NWU130" s="73"/>
      <c r="NWV130" s="73"/>
      <c r="NWW130" s="74"/>
      <c r="NWX130" s="74"/>
      <c r="NWY130" s="77"/>
      <c r="NWZ130" s="77"/>
      <c r="NXA130" s="11"/>
      <c r="NXG130" s="73"/>
      <c r="NXH130" s="73"/>
      <c r="NXI130" s="73"/>
      <c r="NXJ130" s="73"/>
      <c r="NXK130" s="74"/>
      <c r="NXL130" s="74"/>
      <c r="NXM130" s="77"/>
      <c r="NXN130" s="77"/>
      <c r="NXO130" s="11"/>
      <c r="NXU130" s="73"/>
      <c r="NXV130" s="73"/>
      <c r="NXW130" s="73"/>
      <c r="NXX130" s="73"/>
      <c r="NXY130" s="74"/>
      <c r="NXZ130" s="74"/>
      <c r="NYA130" s="77"/>
      <c r="NYB130" s="77"/>
      <c r="NYC130" s="11"/>
      <c r="NYI130" s="73"/>
      <c r="NYJ130" s="73"/>
      <c r="NYK130" s="73"/>
      <c r="NYL130" s="73"/>
      <c r="NYM130" s="74"/>
      <c r="NYN130" s="74"/>
      <c r="NYO130" s="77"/>
      <c r="NYP130" s="77"/>
      <c r="NYQ130" s="11"/>
      <c r="NYW130" s="73"/>
      <c r="NYX130" s="73"/>
      <c r="NYY130" s="73"/>
      <c r="NYZ130" s="73"/>
      <c r="NZA130" s="74"/>
      <c r="NZB130" s="74"/>
      <c r="NZC130" s="77"/>
      <c r="NZD130" s="77"/>
      <c r="NZE130" s="11"/>
      <c r="NZK130" s="73"/>
      <c r="NZL130" s="73"/>
      <c r="NZM130" s="73"/>
      <c r="NZN130" s="73"/>
      <c r="NZO130" s="74"/>
      <c r="NZP130" s="74"/>
      <c r="NZQ130" s="77"/>
      <c r="NZR130" s="77"/>
      <c r="NZS130" s="11"/>
      <c r="NZY130" s="73"/>
      <c r="NZZ130" s="73"/>
      <c r="OAA130" s="73"/>
      <c r="OAB130" s="73"/>
      <c r="OAC130" s="74"/>
      <c r="OAD130" s="74"/>
      <c r="OAE130" s="77"/>
      <c r="OAF130" s="77"/>
      <c r="OAG130" s="11"/>
      <c r="OAM130" s="73"/>
      <c r="OAN130" s="73"/>
      <c r="OAO130" s="73"/>
      <c r="OAP130" s="73"/>
      <c r="OAQ130" s="74"/>
      <c r="OAR130" s="74"/>
      <c r="OAS130" s="77"/>
      <c r="OAT130" s="77"/>
      <c r="OAU130" s="11"/>
      <c r="OBA130" s="73"/>
      <c r="OBB130" s="73"/>
      <c r="OBC130" s="73"/>
      <c r="OBD130" s="73"/>
      <c r="OBE130" s="74"/>
      <c r="OBF130" s="74"/>
      <c r="OBG130" s="77"/>
      <c r="OBH130" s="77"/>
      <c r="OBI130" s="11"/>
      <c r="OBO130" s="73"/>
      <c r="OBP130" s="73"/>
      <c r="OBQ130" s="73"/>
      <c r="OBR130" s="73"/>
      <c r="OBS130" s="74"/>
      <c r="OBT130" s="74"/>
      <c r="OBU130" s="77"/>
      <c r="OBV130" s="77"/>
      <c r="OBW130" s="11"/>
      <c r="OCC130" s="73"/>
      <c r="OCD130" s="73"/>
      <c r="OCE130" s="73"/>
      <c r="OCF130" s="73"/>
      <c r="OCG130" s="74"/>
      <c r="OCH130" s="74"/>
      <c r="OCI130" s="77"/>
      <c r="OCJ130" s="77"/>
      <c r="OCK130" s="11"/>
      <c r="OCQ130" s="73"/>
      <c r="OCR130" s="73"/>
      <c r="OCS130" s="73"/>
      <c r="OCT130" s="73"/>
      <c r="OCU130" s="74"/>
      <c r="OCV130" s="74"/>
      <c r="OCW130" s="77"/>
      <c r="OCX130" s="77"/>
      <c r="OCY130" s="11"/>
      <c r="ODE130" s="73"/>
      <c r="ODF130" s="73"/>
      <c r="ODG130" s="73"/>
      <c r="ODH130" s="73"/>
      <c r="ODI130" s="74"/>
      <c r="ODJ130" s="74"/>
      <c r="ODK130" s="77"/>
      <c r="ODL130" s="77"/>
      <c r="ODM130" s="11"/>
      <c r="ODS130" s="73"/>
      <c r="ODT130" s="73"/>
      <c r="ODU130" s="73"/>
      <c r="ODV130" s="73"/>
      <c r="ODW130" s="74"/>
      <c r="ODX130" s="74"/>
      <c r="ODY130" s="77"/>
      <c r="ODZ130" s="77"/>
      <c r="OEA130" s="11"/>
      <c r="OEG130" s="73"/>
      <c r="OEH130" s="73"/>
      <c r="OEI130" s="73"/>
      <c r="OEJ130" s="73"/>
      <c r="OEK130" s="74"/>
      <c r="OEL130" s="74"/>
      <c r="OEM130" s="77"/>
      <c r="OEN130" s="77"/>
      <c r="OEO130" s="11"/>
      <c r="OEU130" s="73"/>
      <c r="OEV130" s="73"/>
      <c r="OEW130" s="73"/>
      <c r="OEX130" s="73"/>
      <c r="OEY130" s="74"/>
      <c r="OEZ130" s="74"/>
      <c r="OFA130" s="77"/>
      <c r="OFB130" s="77"/>
      <c r="OFC130" s="11"/>
      <c r="OFI130" s="73"/>
      <c r="OFJ130" s="73"/>
      <c r="OFK130" s="73"/>
      <c r="OFL130" s="73"/>
      <c r="OFM130" s="74"/>
      <c r="OFN130" s="74"/>
      <c r="OFO130" s="77"/>
      <c r="OFP130" s="77"/>
      <c r="OFQ130" s="11"/>
      <c r="OFW130" s="73"/>
      <c r="OFX130" s="73"/>
      <c r="OFY130" s="73"/>
      <c r="OFZ130" s="73"/>
      <c r="OGA130" s="74"/>
      <c r="OGB130" s="74"/>
      <c r="OGC130" s="77"/>
      <c r="OGD130" s="77"/>
      <c r="OGE130" s="11"/>
      <c r="OGK130" s="73"/>
      <c r="OGL130" s="73"/>
      <c r="OGM130" s="73"/>
      <c r="OGN130" s="73"/>
      <c r="OGO130" s="74"/>
      <c r="OGP130" s="74"/>
      <c r="OGQ130" s="77"/>
      <c r="OGR130" s="77"/>
      <c r="OGS130" s="11"/>
      <c r="OGY130" s="73"/>
      <c r="OGZ130" s="73"/>
      <c r="OHA130" s="73"/>
      <c r="OHB130" s="73"/>
      <c r="OHC130" s="74"/>
      <c r="OHD130" s="74"/>
      <c r="OHE130" s="77"/>
      <c r="OHF130" s="77"/>
      <c r="OHG130" s="11"/>
      <c r="OHM130" s="73"/>
      <c r="OHN130" s="73"/>
      <c r="OHO130" s="73"/>
      <c r="OHP130" s="73"/>
      <c r="OHQ130" s="74"/>
      <c r="OHR130" s="74"/>
      <c r="OHS130" s="77"/>
      <c r="OHT130" s="77"/>
      <c r="OHU130" s="11"/>
      <c r="OIA130" s="73"/>
      <c r="OIB130" s="73"/>
      <c r="OIC130" s="73"/>
      <c r="OID130" s="73"/>
      <c r="OIE130" s="74"/>
      <c r="OIF130" s="74"/>
      <c r="OIG130" s="77"/>
      <c r="OIH130" s="77"/>
      <c r="OII130" s="11"/>
      <c r="OIO130" s="73"/>
      <c r="OIP130" s="73"/>
      <c r="OIQ130" s="73"/>
      <c r="OIR130" s="73"/>
      <c r="OIS130" s="74"/>
      <c r="OIT130" s="74"/>
      <c r="OIU130" s="77"/>
      <c r="OIV130" s="77"/>
      <c r="OIW130" s="11"/>
      <c r="OJC130" s="73"/>
      <c r="OJD130" s="73"/>
      <c r="OJE130" s="73"/>
      <c r="OJF130" s="73"/>
      <c r="OJG130" s="74"/>
      <c r="OJH130" s="74"/>
      <c r="OJI130" s="77"/>
      <c r="OJJ130" s="77"/>
      <c r="OJK130" s="11"/>
      <c r="OJQ130" s="73"/>
      <c r="OJR130" s="73"/>
      <c r="OJS130" s="73"/>
      <c r="OJT130" s="73"/>
      <c r="OJU130" s="74"/>
      <c r="OJV130" s="74"/>
      <c r="OJW130" s="77"/>
      <c r="OJX130" s="77"/>
      <c r="OJY130" s="11"/>
      <c r="OKE130" s="73"/>
      <c r="OKF130" s="73"/>
      <c r="OKG130" s="73"/>
      <c r="OKH130" s="73"/>
      <c r="OKI130" s="74"/>
      <c r="OKJ130" s="74"/>
      <c r="OKK130" s="77"/>
      <c r="OKL130" s="77"/>
      <c r="OKM130" s="11"/>
      <c r="OKS130" s="73"/>
      <c r="OKT130" s="73"/>
      <c r="OKU130" s="73"/>
      <c r="OKV130" s="73"/>
      <c r="OKW130" s="74"/>
      <c r="OKX130" s="74"/>
      <c r="OKY130" s="77"/>
      <c r="OKZ130" s="77"/>
      <c r="OLA130" s="11"/>
      <c r="OLG130" s="73"/>
      <c r="OLH130" s="73"/>
      <c r="OLI130" s="73"/>
      <c r="OLJ130" s="73"/>
      <c r="OLK130" s="74"/>
      <c r="OLL130" s="74"/>
      <c r="OLM130" s="77"/>
      <c r="OLN130" s="77"/>
      <c r="OLO130" s="11"/>
      <c r="OLU130" s="73"/>
      <c r="OLV130" s="73"/>
      <c r="OLW130" s="73"/>
      <c r="OLX130" s="73"/>
      <c r="OLY130" s="74"/>
      <c r="OLZ130" s="74"/>
      <c r="OMA130" s="77"/>
      <c r="OMB130" s="77"/>
      <c r="OMC130" s="11"/>
      <c r="OMI130" s="73"/>
      <c r="OMJ130" s="73"/>
      <c r="OMK130" s="73"/>
      <c r="OML130" s="73"/>
      <c r="OMM130" s="74"/>
      <c r="OMN130" s="74"/>
      <c r="OMO130" s="77"/>
      <c r="OMP130" s="77"/>
      <c r="OMQ130" s="11"/>
      <c r="OMW130" s="73"/>
      <c r="OMX130" s="73"/>
      <c r="OMY130" s="73"/>
      <c r="OMZ130" s="73"/>
      <c r="ONA130" s="74"/>
      <c r="ONB130" s="74"/>
      <c r="ONC130" s="77"/>
      <c r="OND130" s="77"/>
      <c r="ONE130" s="11"/>
      <c r="ONK130" s="73"/>
      <c r="ONL130" s="73"/>
      <c r="ONM130" s="73"/>
      <c r="ONN130" s="73"/>
      <c r="ONO130" s="74"/>
      <c r="ONP130" s="74"/>
      <c r="ONQ130" s="77"/>
      <c r="ONR130" s="77"/>
      <c r="ONS130" s="11"/>
      <c r="ONY130" s="73"/>
      <c r="ONZ130" s="73"/>
      <c r="OOA130" s="73"/>
      <c r="OOB130" s="73"/>
      <c r="OOC130" s="74"/>
      <c r="OOD130" s="74"/>
      <c r="OOE130" s="77"/>
      <c r="OOF130" s="77"/>
      <c r="OOG130" s="11"/>
      <c r="OOM130" s="73"/>
      <c r="OON130" s="73"/>
      <c r="OOO130" s="73"/>
      <c r="OOP130" s="73"/>
      <c r="OOQ130" s="74"/>
      <c r="OOR130" s="74"/>
      <c r="OOS130" s="77"/>
      <c r="OOT130" s="77"/>
      <c r="OOU130" s="11"/>
      <c r="OPA130" s="73"/>
      <c r="OPB130" s="73"/>
      <c r="OPC130" s="73"/>
      <c r="OPD130" s="73"/>
      <c r="OPE130" s="74"/>
      <c r="OPF130" s="74"/>
      <c r="OPG130" s="77"/>
      <c r="OPH130" s="77"/>
      <c r="OPI130" s="11"/>
      <c r="OPO130" s="73"/>
      <c r="OPP130" s="73"/>
      <c r="OPQ130" s="73"/>
      <c r="OPR130" s="73"/>
      <c r="OPS130" s="74"/>
      <c r="OPT130" s="74"/>
      <c r="OPU130" s="77"/>
      <c r="OPV130" s="77"/>
      <c r="OPW130" s="11"/>
      <c r="OQC130" s="73"/>
      <c r="OQD130" s="73"/>
      <c r="OQE130" s="73"/>
      <c r="OQF130" s="73"/>
      <c r="OQG130" s="74"/>
      <c r="OQH130" s="74"/>
      <c r="OQI130" s="77"/>
      <c r="OQJ130" s="77"/>
      <c r="OQK130" s="11"/>
      <c r="OQQ130" s="73"/>
      <c r="OQR130" s="73"/>
      <c r="OQS130" s="73"/>
      <c r="OQT130" s="73"/>
      <c r="OQU130" s="74"/>
      <c r="OQV130" s="74"/>
      <c r="OQW130" s="77"/>
      <c r="OQX130" s="77"/>
      <c r="OQY130" s="11"/>
      <c r="ORE130" s="73"/>
      <c r="ORF130" s="73"/>
      <c r="ORG130" s="73"/>
      <c r="ORH130" s="73"/>
      <c r="ORI130" s="74"/>
      <c r="ORJ130" s="74"/>
      <c r="ORK130" s="77"/>
      <c r="ORL130" s="77"/>
      <c r="ORM130" s="11"/>
      <c r="ORS130" s="73"/>
      <c r="ORT130" s="73"/>
      <c r="ORU130" s="73"/>
      <c r="ORV130" s="73"/>
      <c r="ORW130" s="74"/>
      <c r="ORX130" s="74"/>
      <c r="ORY130" s="77"/>
      <c r="ORZ130" s="77"/>
      <c r="OSA130" s="11"/>
      <c r="OSG130" s="73"/>
      <c r="OSH130" s="73"/>
      <c r="OSI130" s="73"/>
      <c r="OSJ130" s="73"/>
      <c r="OSK130" s="74"/>
      <c r="OSL130" s="74"/>
      <c r="OSM130" s="77"/>
      <c r="OSN130" s="77"/>
      <c r="OSO130" s="11"/>
      <c r="OSU130" s="73"/>
      <c r="OSV130" s="73"/>
      <c r="OSW130" s="73"/>
      <c r="OSX130" s="73"/>
      <c r="OSY130" s="74"/>
      <c r="OSZ130" s="74"/>
      <c r="OTA130" s="77"/>
      <c r="OTB130" s="77"/>
      <c r="OTC130" s="11"/>
      <c r="OTI130" s="73"/>
      <c r="OTJ130" s="73"/>
      <c r="OTK130" s="73"/>
      <c r="OTL130" s="73"/>
      <c r="OTM130" s="74"/>
      <c r="OTN130" s="74"/>
      <c r="OTO130" s="77"/>
      <c r="OTP130" s="77"/>
      <c r="OTQ130" s="11"/>
      <c r="OTW130" s="73"/>
      <c r="OTX130" s="73"/>
      <c r="OTY130" s="73"/>
      <c r="OTZ130" s="73"/>
      <c r="OUA130" s="74"/>
      <c r="OUB130" s="74"/>
      <c r="OUC130" s="77"/>
      <c r="OUD130" s="77"/>
      <c r="OUE130" s="11"/>
      <c r="OUK130" s="73"/>
      <c r="OUL130" s="73"/>
      <c r="OUM130" s="73"/>
      <c r="OUN130" s="73"/>
      <c r="OUO130" s="74"/>
      <c r="OUP130" s="74"/>
      <c r="OUQ130" s="77"/>
      <c r="OUR130" s="77"/>
      <c r="OUS130" s="11"/>
      <c r="OUY130" s="73"/>
      <c r="OUZ130" s="73"/>
      <c r="OVA130" s="73"/>
      <c r="OVB130" s="73"/>
      <c r="OVC130" s="74"/>
      <c r="OVD130" s="74"/>
      <c r="OVE130" s="77"/>
      <c r="OVF130" s="77"/>
      <c r="OVG130" s="11"/>
      <c r="OVM130" s="73"/>
      <c r="OVN130" s="73"/>
      <c r="OVO130" s="73"/>
      <c r="OVP130" s="73"/>
      <c r="OVQ130" s="74"/>
      <c r="OVR130" s="74"/>
      <c r="OVS130" s="77"/>
      <c r="OVT130" s="77"/>
      <c r="OVU130" s="11"/>
      <c r="OWA130" s="73"/>
      <c r="OWB130" s="73"/>
      <c r="OWC130" s="73"/>
      <c r="OWD130" s="73"/>
      <c r="OWE130" s="74"/>
      <c r="OWF130" s="74"/>
      <c r="OWG130" s="77"/>
      <c r="OWH130" s="77"/>
      <c r="OWI130" s="11"/>
      <c r="OWO130" s="73"/>
      <c r="OWP130" s="73"/>
      <c r="OWQ130" s="73"/>
      <c r="OWR130" s="73"/>
      <c r="OWS130" s="74"/>
      <c r="OWT130" s="74"/>
      <c r="OWU130" s="77"/>
      <c r="OWV130" s="77"/>
      <c r="OWW130" s="11"/>
      <c r="OXC130" s="73"/>
      <c r="OXD130" s="73"/>
      <c r="OXE130" s="73"/>
      <c r="OXF130" s="73"/>
      <c r="OXG130" s="74"/>
      <c r="OXH130" s="74"/>
      <c r="OXI130" s="77"/>
      <c r="OXJ130" s="77"/>
      <c r="OXK130" s="11"/>
      <c r="OXQ130" s="73"/>
      <c r="OXR130" s="73"/>
      <c r="OXS130" s="73"/>
      <c r="OXT130" s="73"/>
      <c r="OXU130" s="74"/>
      <c r="OXV130" s="74"/>
      <c r="OXW130" s="77"/>
      <c r="OXX130" s="77"/>
      <c r="OXY130" s="11"/>
      <c r="OYE130" s="73"/>
      <c r="OYF130" s="73"/>
      <c r="OYG130" s="73"/>
      <c r="OYH130" s="73"/>
      <c r="OYI130" s="74"/>
      <c r="OYJ130" s="74"/>
      <c r="OYK130" s="77"/>
      <c r="OYL130" s="77"/>
      <c r="OYM130" s="11"/>
      <c r="OYS130" s="73"/>
      <c r="OYT130" s="73"/>
      <c r="OYU130" s="73"/>
      <c r="OYV130" s="73"/>
      <c r="OYW130" s="74"/>
      <c r="OYX130" s="74"/>
      <c r="OYY130" s="77"/>
      <c r="OYZ130" s="77"/>
      <c r="OZA130" s="11"/>
      <c r="OZG130" s="73"/>
      <c r="OZH130" s="73"/>
      <c r="OZI130" s="73"/>
      <c r="OZJ130" s="73"/>
      <c r="OZK130" s="74"/>
      <c r="OZL130" s="74"/>
      <c r="OZM130" s="77"/>
      <c r="OZN130" s="77"/>
      <c r="OZO130" s="11"/>
      <c r="OZU130" s="73"/>
      <c r="OZV130" s="73"/>
      <c r="OZW130" s="73"/>
      <c r="OZX130" s="73"/>
      <c r="OZY130" s="74"/>
      <c r="OZZ130" s="74"/>
      <c r="PAA130" s="77"/>
      <c r="PAB130" s="77"/>
      <c r="PAC130" s="11"/>
      <c r="PAI130" s="73"/>
      <c r="PAJ130" s="73"/>
      <c r="PAK130" s="73"/>
      <c r="PAL130" s="73"/>
      <c r="PAM130" s="74"/>
      <c r="PAN130" s="74"/>
      <c r="PAO130" s="77"/>
      <c r="PAP130" s="77"/>
      <c r="PAQ130" s="11"/>
      <c r="PAW130" s="73"/>
      <c r="PAX130" s="73"/>
      <c r="PAY130" s="73"/>
      <c r="PAZ130" s="73"/>
      <c r="PBA130" s="74"/>
      <c r="PBB130" s="74"/>
      <c r="PBC130" s="77"/>
      <c r="PBD130" s="77"/>
      <c r="PBE130" s="11"/>
      <c r="PBK130" s="73"/>
      <c r="PBL130" s="73"/>
      <c r="PBM130" s="73"/>
      <c r="PBN130" s="73"/>
      <c r="PBO130" s="74"/>
      <c r="PBP130" s="74"/>
      <c r="PBQ130" s="77"/>
      <c r="PBR130" s="77"/>
      <c r="PBS130" s="11"/>
      <c r="PBY130" s="73"/>
      <c r="PBZ130" s="73"/>
      <c r="PCA130" s="73"/>
      <c r="PCB130" s="73"/>
      <c r="PCC130" s="74"/>
      <c r="PCD130" s="74"/>
      <c r="PCE130" s="77"/>
      <c r="PCF130" s="77"/>
      <c r="PCG130" s="11"/>
      <c r="PCM130" s="73"/>
      <c r="PCN130" s="73"/>
      <c r="PCO130" s="73"/>
      <c r="PCP130" s="73"/>
      <c r="PCQ130" s="74"/>
      <c r="PCR130" s="74"/>
      <c r="PCS130" s="77"/>
      <c r="PCT130" s="77"/>
      <c r="PCU130" s="11"/>
      <c r="PDA130" s="73"/>
      <c r="PDB130" s="73"/>
      <c r="PDC130" s="73"/>
      <c r="PDD130" s="73"/>
      <c r="PDE130" s="74"/>
      <c r="PDF130" s="74"/>
      <c r="PDG130" s="77"/>
      <c r="PDH130" s="77"/>
      <c r="PDI130" s="11"/>
      <c r="PDO130" s="73"/>
      <c r="PDP130" s="73"/>
      <c r="PDQ130" s="73"/>
      <c r="PDR130" s="73"/>
      <c r="PDS130" s="74"/>
      <c r="PDT130" s="74"/>
      <c r="PDU130" s="77"/>
      <c r="PDV130" s="77"/>
      <c r="PDW130" s="11"/>
      <c r="PEC130" s="73"/>
      <c r="PED130" s="73"/>
      <c r="PEE130" s="73"/>
      <c r="PEF130" s="73"/>
      <c r="PEG130" s="74"/>
      <c r="PEH130" s="74"/>
      <c r="PEI130" s="77"/>
      <c r="PEJ130" s="77"/>
      <c r="PEK130" s="11"/>
      <c r="PEQ130" s="73"/>
      <c r="PER130" s="73"/>
      <c r="PES130" s="73"/>
      <c r="PET130" s="73"/>
      <c r="PEU130" s="74"/>
      <c r="PEV130" s="74"/>
      <c r="PEW130" s="77"/>
      <c r="PEX130" s="77"/>
      <c r="PEY130" s="11"/>
      <c r="PFE130" s="73"/>
      <c r="PFF130" s="73"/>
      <c r="PFG130" s="73"/>
      <c r="PFH130" s="73"/>
      <c r="PFI130" s="74"/>
      <c r="PFJ130" s="74"/>
      <c r="PFK130" s="77"/>
      <c r="PFL130" s="77"/>
      <c r="PFM130" s="11"/>
      <c r="PFS130" s="73"/>
      <c r="PFT130" s="73"/>
      <c r="PFU130" s="73"/>
      <c r="PFV130" s="73"/>
      <c r="PFW130" s="74"/>
      <c r="PFX130" s="74"/>
      <c r="PFY130" s="77"/>
      <c r="PFZ130" s="77"/>
      <c r="PGA130" s="11"/>
      <c r="PGG130" s="73"/>
      <c r="PGH130" s="73"/>
      <c r="PGI130" s="73"/>
      <c r="PGJ130" s="73"/>
      <c r="PGK130" s="74"/>
      <c r="PGL130" s="74"/>
      <c r="PGM130" s="77"/>
      <c r="PGN130" s="77"/>
      <c r="PGO130" s="11"/>
      <c r="PGU130" s="73"/>
      <c r="PGV130" s="73"/>
      <c r="PGW130" s="73"/>
      <c r="PGX130" s="73"/>
      <c r="PGY130" s="74"/>
      <c r="PGZ130" s="74"/>
      <c r="PHA130" s="77"/>
      <c r="PHB130" s="77"/>
      <c r="PHC130" s="11"/>
      <c r="PHI130" s="73"/>
      <c r="PHJ130" s="73"/>
      <c r="PHK130" s="73"/>
      <c r="PHL130" s="73"/>
      <c r="PHM130" s="74"/>
      <c r="PHN130" s="74"/>
      <c r="PHO130" s="77"/>
      <c r="PHP130" s="77"/>
      <c r="PHQ130" s="11"/>
      <c r="PHW130" s="73"/>
      <c r="PHX130" s="73"/>
      <c r="PHY130" s="73"/>
      <c r="PHZ130" s="73"/>
      <c r="PIA130" s="74"/>
      <c r="PIB130" s="74"/>
      <c r="PIC130" s="77"/>
      <c r="PID130" s="77"/>
      <c r="PIE130" s="11"/>
      <c r="PIK130" s="73"/>
      <c r="PIL130" s="73"/>
      <c r="PIM130" s="73"/>
      <c r="PIN130" s="73"/>
      <c r="PIO130" s="74"/>
      <c r="PIP130" s="74"/>
      <c r="PIQ130" s="77"/>
      <c r="PIR130" s="77"/>
      <c r="PIS130" s="11"/>
      <c r="PIY130" s="73"/>
      <c r="PIZ130" s="73"/>
      <c r="PJA130" s="73"/>
      <c r="PJB130" s="73"/>
      <c r="PJC130" s="74"/>
      <c r="PJD130" s="74"/>
      <c r="PJE130" s="77"/>
      <c r="PJF130" s="77"/>
      <c r="PJG130" s="11"/>
      <c r="PJM130" s="73"/>
      <c r="PJN130" s="73"/>
      <c r="PJO130" s="73"/>
      <c r="PJP130" s="73"/>
      <c r="PJQ130" s="74"/>
      <c r="PJR130" s="74"/>
      <c r="PJS130" s="77"/>
      <c r="PJT130" s="77"/>
      <c r="PJU130" s="11"/>
      <c r="PKA130" s="73"/>
      <c r="PKB130" s="73"/>
      <c r="PKC130" s="73"/>
      <c r="PKD130" s="73"/>
      <c r="PKE130" s="74"/>
      <c r="PKF130" s="74"/>
      <c r="PKG130" s="77"/>
      <c r="PKH130" s="77"/>
      <c r="PKI130" s="11"/>
      <c r="PKO130" s="73"/>
      <c r="PKP130" s="73"/>
      <c r="PKQ130" s="73"/>
      <c r="PKR130" s="73"/>
      <c r="PKS130" s="74"/>
      <c r="PKT130" s="74"/>
      <c r="PKU130" s="77"/>
      <c r="PKV130" s="77"/>
      <c r="PKW130" s="11"/>
      <c r="PLC130" s="73"/>
      <c r="PLD130" s="73"/>
      <c r="PLE130" s="73"/>
      <c r="PLF130" s="73"/>
      <c r="PLG130" s="74"/>
      <c r="PLH130" s="74"/>
      <c r="PLI130" s="77"/>
      <c r="PLJ130" s="77"/>
      <c r="PLK130" s="11"/>
      <c r="PLQ130" s="73"/>
      <c r="PLR130" s="73"/>
      <c r="PLS130" s="73"/>
      <c r="PLT130" s="73"/>
      <c r="PLU130" s="74"/>
      <c r="PLV130" s="74"/>
      <c r="PLW130" s="77"/>
      <c r="PLX130" s="77"/>
      <c r="PLY130" s="11"/>
      <c r="PME130" s="73"/>
      <c r="PMF130" s="73"/>
      <c r="PMG130" s="73"/>
      <c r="PMH130" s="73"/>
      <c r="PMI130" s="74"/>
      <c r="PMJ130" s="74"/>
      <c r="PMK130" s="77"/>
      <c r="PML130" s="77"/>
      <c r="PMM130" s="11"/>
      <c r="PMS130" s="73"/>
      <c r="PMT130" s="73"/>
      <c r="PMU130" s="73"/>
      <c r="PMV130" s="73"/>
      <c r="PMW130" s="74"/>
      <c r="PMX130" s="74"/>
      <c r="PMY130" s="77"/>
      <c r="PMZ130" s="77"/>
      <c r="PNA130" s="11"/>
      <c r="PNG130" s="73"/>
      <c r="PNH130" s="73"/>
      <c r="PNI130" s="73"/>
      <c r="PNJ130" s="73"/>
      <c r="PNK130" s="74"/>
      <c r="PNL130" s="74"/>
      <c r="PNM130" s="77"/>
      <c r="PNN130" s="77"/>
      <c r="PNO130" s="11"/>
      <c r="PNU130" s="73"/>
      <c r="PNV130" s="73"/>
      <c r="PNW130" s="73"/>
      <c r="PNX130" s="73"/>
      <c r="PNY130" s="74"/>
      <c r="PNZ130" s="74"/>
      <c r="POA130" s="77"/>
      <c r="POB130" s="77"/>
      <c r="POC130" s="11"/>
      <c r="POI130" s="73"/>
      <c r="POJ130" s="73"/>
      <c r="POK130" s="73"/>
      <c r="POL130" s="73"/>
      <c r="POM130" s="74"/>
      <c r="PON130" s="74"/>
      <c r="POO130" s="77"/>
      <c r="POP130" s="77"/>
      <c r="POQ130" s="11"/>
      <c r="POW130" s="73"/>
      <c r="POX130" s="73"/>
      <c r="POY130" s="73"/>
      <c r="POZ130" s="73"/>
      <c r="PPA130" s="74"/>
      <c r="PPB130" s="74"/>
      <c r="PPC130" s="77"/>
      <c r="PPD130" s="77"/>
      <c r="PPE130" s="11"/>
      <c r="PPK130" s="73"/>
      <c r="PPL130" s="73"/>
      <c r="PPM130" s="73"/>
      <c r="PPN130" s="73"/>
      <c r="PPO130" s="74"/>
      <c r="PPP130" s="74"/>
      <c r="PPQ130" s="77"/>
      <c r="PPR130" s="77"/>
      <c r="PPS130" s="11"/>
      <c r="PPY130" s="73"/>
      <c r="PPZ130" s="73"/>
      <c r="PQA130" s="73"/>
      <c r="PQB130" s="73"/>
      <c r="PQC130" s="74"/>
      <c r="PQD130" s="74"/>
      <c r="PQE130" s="77"/>
      <c r="PQF130" s="77"/>
      <c r="PQG130" s="11"/>
      <c r="PQM130" s="73"/>
      <c r="PQN130" s="73"/>
      <c r="PQO130" s="73"/>
      <c r="PQP130" s="73"/>
      <c r="PQQ130" s="74"/>
      <c r="PQR130" s="74"/>
      <c r="PQS130" s="77"/>
      <c r="PQT130" s="77"/>
      <c r="PQU130" s="11"/>
      <c r="PRA130" s="73"/>
      <c r="PRB130" s="73"/>
      <c r="PRC130" s="73"/>
      <c r="PRD130" s="73"/>
      <c r="PRE130" s="74"/>
      <c r="PRF130" s="74"/>
      <c r="PRG130" s="77"/>
      <c r="PRH130" s="77"/>
      <c r="PRI130" s="11"/>
      <c r="PRO130" s="73"/>
      <c r="PRP130" s="73"/>
      <c r="PRQ130" s="73"/>
      <c r="PRR130" s="73"/>
      <c r="PRS130" s="74"/>
      <c r="PRT130" s="74"/>
      <c r="PRU130" s="77"/>
      <c r="PRV130" s="77"/>
      <c r="PRW130" s="11"/>
      <c r="PSC130" s="73"/>
      <c r="PSD130" s="73"/>
      <c r="PSE130" s="73"/>
      <c r="PSF130" s="73"/>
      <c r="PSG130" s="74"/>
      <c r="PSH130" s="74"/>
      <c r="PSI130" s="77"/>
      <c r="PSJ130" s="77"/>
      <c r="PSK130" s="11"/>
      <c r="PSQ130" s="73"/>
      <c r="PSR130" s="73"/>
      <c r="PSS130" s="73"/>
      <c r="PST130" s="73"/>
      <c r="PSU130" s="74"/>
      <c r="PSV130" s="74"/>
      <c r="PSW130" s="77"/>
      <c r="PSX130" s="77"/>
      <c r="PSY130" s="11"/>
      <c r="PTE130" s="73"/>
      <c r="PTF130" s="73"/>
      <c r="PTG130" s="73"/>
      <c r="PTH130" s="73"/>
      <c r="PTI130" s="74"/>
      <c r="PTJ130" s="74"/>
      <c r="PTK130" s="77"/>
      <c r="PTL130" s="77"/>
      <c r="PTM130" s="11"/>
      <c r="PTS130" s="73"/>
      <c r="PTT130" s="73"/>
      <c r="PTU130" s="73"/>
      <c r="PTV130" s="73"/>
      <c r="PTW130" s="74"/>
      <c r="PTX130" s="74"/>
      <c r="PTY130" s="77"/>
      <c r="PTZ130" s="77"/>
      <c r="PUA130" s="11"/>
      <c r="PUG130" s="73"/>
      <c r="PUH130" s="73"/>
      <c r="PUI130" s="73"/>
      <c r="PUJ130" s="73"/>
      <c r="PUK130" s="74"/>
      <c r="PUL130" s="74"/>
      <c r="PUM130" s="77"/>
      <c r="PUN130" s="77"/>
      <c r="PUO130" s="11"/>
      <c r="PUU130" s="73"/>
      <c r="PUV130" s="73"/>
      <c r="PUW130" s="73"/>
      <c r="PUX130" s="73"/>
      <c r="PUY130" s="74"/>
      <c r="PUZ130" s="74"/>
      <c r="PVA130" s="77"/>
      <c r="PVB130" s="77"/>
      <c r="PVC130" s="11"/>
      <c r="PVI130" s="73"/>
      <c r="PVJ130" s="73"/>
      <c r="PVK130" s="73"/>
      <c r="PVL130" s="73"/>
      <c r="PVM130" s="74"/>
      <c r="PVN130" s="74"/>
      <c r="PVO130" s="77"/>
      <c r="PVP130" s="77"/>
      <c r="PVQ130" s="11"/>
      <c r="PVW130" s="73"/>
      <c r="PVX130" s="73"/>
      <c r="PVY130" s="73"/>
      <c r="PVZ130" s="73"/>
      <c r="PWA130" s="74"/>
      <c r="PWB130" s="74"/>
      <c r="PWC130" s="77"/>
      <c r="PWD130" s="77"/>
      <c r="PWE130" s="11"/>
      <c r="PWK130" s="73"/>
      <c r="PWL130" s="73"/>
      <c r="PWM130" s="73"/>
      <c r="PWN130" s="73"/>
      <c r="PWO130" s="74"/>
      <c r="PWP130" s="74"/>
      <c r="PWQ130" s="77"/>
      <c r="PWR130" s="77"/>
      <c r="PWS130" s="11"/>
      <c r="PWY130" s="73"/>
      <c r="PWZ130" s="73"/>
      <c r="PXA130" s="73"/>
      <c r="PXB130" s="73"/>
      <c r="PXC130" s="74"/>
      <c r="PXD130" s="74"/>
      <c r="PXE130" s="77"/>
      <c r="PXF130" s="77"/>
      <c r="PXG130" s="11"/>
      <c r="PXM130" s="73"/>
      <c r="PXN130" s="73"/>
      <c r="PXO130" s="73"/>
      <c r="PXP130" s="73"/>
      <c r="PXQ130" s="74"/>
      <c r="PXR130" s="74"/>
      <c r="PXS130" s="77"/>
      <c r="PXT130" s="77"/>
      <c r="PXU130" s="11"/>
      <c r="PYA130" s="73"/>
      <c r="PYB130" s="73"/>
      <c r="PYC130" s="73"/>
      <c r="PYD130" s="73"/>
      <c r="PYE130" s="74"/>
      <c r="PYF130" s="74"/>
      <c r="PYG130" s="77"/>
      <c r="PYH130" s="77"/>
      <c r="PYI130" s="11"/>
      <c r="PYO130" s="73"/>
      <c r="PYP130" s="73"/>
      <c r="PYQ130" s="73"/>
      <c r="PYR130" s="73"/>
      <c r="PYS130" s="74"/>
      <c r="PYT130" s="74"/>
      <c r="PYU130" s="77"/>
      <c r="PYV130" s="77"/>
      <c r="PYW130" s="11"/>
      <c r="PZC130" s="73"/>
      <c r="PZD130" s="73"/>
      <c r="PZE130" s="73"/>
      <c r="PZF130" s="73"/>
      <c r="PZG130" s="74"/>
      <c r="PZH130" s="74"/>
      <c r="PZI130" s="77"/>
      <c r="PZJ130" s="77"/>
      <c r="PZK130" s="11"/>
      <c r="PZQ130" s="73"/>
      <c r="PZR130" s="73"/>
      <c r="PZS130" s="73"/>
      <c r="PZT130" s="73"/>
      <c r="PZU130" s="74"/>
      <c r="PZV130" s="74"/>
      <c r="PZW130" s="77"/>
      <c r="PZX130" s="77"/>
      <c r="PZY130" s="11"/>
      <c r="QAE130" s="73"/>
      <c r="QAF130" s="73"/>
      <c r="QAG130" s="73"/>
      <c r="QAH130" s="73"/>
      <c r="QAI130" s="74"/>
      <c r="QAJ130" s="74"/>
      <c r="QAK130" s="77"/>
      <c r="QAL130" s="77"/>
      <c r="QAM130" s="11"/>
      <c r="QAS130" s="73"/>
      <c r="QAT130" s="73"/>
      <c r="QAU130" s="73"/>
      <c r="QAV130" s="73"/>
      <c r="QAW130" s="74"/>
      <c r="QAX130" s="74"/>
      <c r="QAY130" s="77"/>
      <c r="QAZ130" s="77"/>
      <c r="QBA130" s="11"/>
      <c r="QBG130" s="73"/>
      <c r="QBH130" s="73"/>
      <c r="QBI130" s="73"/>
      <c r="QBJ130" s="73"/>
      <c r="QBK130" s="74"/>
      <c r="QBL130" s="74"/>
      <c r="QBM130" s="77"/>
      <c r="QBN130" s="77"/>
      <c r="QBO130" s="11"/>
      <c r="QBU130" s="73"/>
      <c r="QBV130" s="73"/>
      <c r="QBW130" s="73"/>
      <c r="QBX130" s="73"/>
      <c r="QBY130" s="74"/>
      <c r="QBZ130" s="74"/>
      <c r="QCA130" s="77"/>
      <c r="QCB130" s="77"/>
      <c r="QCC130" s="11"/>
      <c r="QCI130" s="73"/>
      <c r="QCJ130" s="73"/>
      <c r="QCK130" s="73"/>
      <c r="QCL130" s="73"/>
      <c r="QCM130" s="74"/>
      <c r="QCN130" s="74"/>
      <c r="QCO130" s="77"/>
      <c r="QCP130" s="77"/>
      <c r="QCQ130" s="11"/>
      <c r="QCW130" s="73"/>
      <c r="QCX130" s="73"/>
      <c r="QCY130" s="73"/>
      <c r="QCZ130" s="73"/>
      <c r="QDA130" s="74"/>
      <c r="QDB130" s="74"/>
      <c r="QDC130" s="77"/>
      <c r="QDD130" s="77"/>
      <c r="QDE130" s="11"/>
      <c r="QDK130" s="73"/>
      <c r="QDL130" s="73"/>
      <c r="QDM130" s="73"/>
      <c r="QDN130" s="73"/>
      <c r="QDO130" s="74"/>
      <c r="QDP130" s="74"/>
      <c r="QDQ130" s="77"/>
      <c r="QDR130" s="77"/>
      <c r="QDS130" s="11"/>
      <c r="QDY130" s="73"/>
      <c r="QDZ130" s="73"/>
      <c r="QEA130" s="73"/>
      <c r="QEB130" s="73"/>
      <c r="QEC130" s="74"/>
      <c r="QED130" s="74"/>
      <c r="QEE130" s="77"/>
      <c r="QEF130" s="77"/>
      <c r="QEG130" s="11"/>
      <c r="QEM130" s="73"/>
      <c r="QEN130" s="73"/>
      <c r="QEO130" s="73"/>
      <c r="QEP130" s="73"/>
      <c r="QEQ130" s="74"/>
      <c r="QER130" s="74"/>
      <c r="QES130" s="77"/>
      <c r="QET130" s="77"/>
      <c r="QEU130" s="11"/>
      <c r="QFA130" s="73"/>
      <c r="QFB130" s="73"/>
      <c r="QFC130" s="73"/>
      <c r="QFD130" s="73"/>
      <c r="QFE130" s="74"/>
      <c r="QFF130" s="74"/>
      <c r="QFG130" s="77"/>
      <c r="QFH130" s="77"/>
      <c r="QFI130" s="11"/>
      <c r="QFO130" s="73"/>
      <c r="QFP130" s="73"/>
      <c r="QFQ130" s="73"/>
      <c r="QFR130" s="73"/>
      <c r="QFS130" s="74"/>
      <c r="QFT130" s="74"/>
      <c r="QFU130" s="77"/>
      <c r="QFV130" s="77"/>
      <c r="QFW130" s="11"/>
      <c r="QGC130" s="73"/>
      <c r="QGD130" s="73"/>
      <c r="QGE130" s="73"/>
      <c r="QGF130" s="73"/>
      <c r="QGG130" s="74"/>
      <c r="QGH130" s="74"/>
      <c r="QGI130" s="77"/>
      <c r="QGJ130" s="77"/>
      <c r="QGK130" s="11"/>
      <c r="QGQ130" s="73"/>
      <c r="QGR130" s="73"/>
      <c r="QGS130" s="73"/>
      <c r="QGT130" s="73"/>
      <c r="QGU130" s="74"/>
      <c r="QGV130" s="74"/>
      <c r="QGW130" s="77"/>
      <c r="QGX130" s="77"/>
      <c r="QGY130" s="11"/>
      <c r="QHE130" s="73"/>
      <c r="QHF130" s="73"/>
      <c r="QHG130" s="73"/>
      <c r="QHH130" s="73"/>
      <c r="QHI130" s="74"/>
      <c r="QHJ130" s="74"/>
      <c r="QHK130" s="77"/>
      <c r="QHL130" s="77"/>
      <c r="QHM130" s="11"/>
      <c r="QHS130" s="73"/>
      <c r="QHT130" s="73"/>
      <c r="QHU130" s="73"/>
      <c r="QHV130" s="73"/>
      <c r="QHW130" s="74"/>
      <c r="QHX130" s="74"/>
      <c r="QHY130" s="77"/>
      <c r="QHZ130" s="77"/>
      <c r="QIA130" s="11"/>
      <c r="QIG130" s="73"/>
      <c r="QIH130" s="73"/>
      <c r="QII130" s="73"/>
      <c r="QIJ130" s="73"/>
      <c r="QIK130" s="74"/>
      <c r="QIL130" s="74"/>
      <c r="QIM130" s="77"/>
      <c r="QIN130" s="77"/>
      <c r="QIO130" s="11"/>
      <c r="QIU130" s="73"/>
      <c r="QIV130" s="73"/>
      <c r="QIW130" s="73"/>
      <c r="QIX130" s="73"/>
      <c r="QIY130" s="74"/>
      <c r="QIZ130" s="74"/>
      <c r="QJA130" s="77"/>
      <c r="QJB130" s="77"/>
      <c r="QJC130" s="11"/>
      <c r="QJI130" s="73"/>
      <c r="QJJ130" s="73"/>
      <c r="QJK130" s="73"/>
      <c r="QJL130" s="73"/>
      <c r="QJM130" s="74"/>
      <c r="QJN130" s="74"/>
      <c r="QJO130" s="77"/>
      <c r="QJP130" s="77"/>
      <c r="QJQ130" s="11"/>
      <c r="QJW130" s="73"/>
      <c r="QJX130" s="73"/>
      <c r="QJY130" s="73"/>
      <c r="QJZ130" s="73"/>
      <c r="QKA130" s="74"/>
      <c r="QKB130" s="74"/>
      <c r="QKC130" s="77"/>
      <c r="QKD130" s="77"/>
      <c r="QKE130" s="11"/>
      <c r="QKK130" s="73"/>
      <c r="QKL130" s="73"/>
      <c r="QKM130" s="73"/>
      <c r="QKN130" s="73"/>
      <c r="QKO130" s="74"/>
      <c r="QKP130" s="74"/>
      <c r="QKQ130" s="77"/>
      <c r="QKR130" s="77"/>
      <c r="QKS130" s="11"/>
      <c r="QKY130" s="73"/>
      <c r="QKZ130" s="73"/>
      <c r="QLA130" s="73"/>
      <c r="QLB130" s="73"/>
      <c r="QLC130" s="74"/>
      <c r="QLD130" s="74"/>
      <c r="QLE130" s="77"/>
      <c r="QLF130" s="77"/>
      <c r="QLG130" s="11"/>
      <c r="QLM130" s="73"/>
      <c r="QLN130" s="73"/>
      <c r="QLO130" s="73"/>
      <c r="QLP130" s="73"/>
      <c r="QLQ130" s="74"/>
      <c r="QLR130" s="74"/>
      <c r="QLS130" s="77"/>
      <c r="QLT130" s="77"/>
      <c r="QLU130" s="11"/>
      <c r="QMA130" s="73"/>
      <c r="QMB130" s="73"/>
      <c r="QMC130" s="73"/>
      <c r="QMD130" s="73"/>
      <c r="QME130" s="74"/>
      <c r="QMF130" s="74"/>
      <c r="QMG130" s="77"/>
      <c r="QMH130" s="77"/>
      <c r="QMI130" s="11"/>
      <c r="QMO130" s="73"/>
      <c r="QMP130" s="73"/>
      <c r="QMQ130" s="73"/>
      <c r="QMR130" s="73"/>
      <c r="QMS130" s="74"/>
      <c r="QMT130" s="74"/>
      <c r="QMU130" s="77"/>
      <c r="QMV130" s="77"/>
      <c r="QMW130" s="11"/>
      <c r="QNC130" s="73"/>
      <c r="QND130" s="73"/>
      <c r="QNE130" s="73"/>
      <c r="QNF130" s="73"/>
      <c r="QNG130" s="74"/>
      <c r="QNH130" s="74"/>
      <c r="QNI130" s="77"/>
      <c r="QNJ130" s="77"/>
      <c r="QNK130" s="11"/>
      <c r="QNQ130" s="73"/>
      <c r="QNR130" s="73"/>
      <c r="QNS130" s="73"/>
      <c r="QNT130" s="73"/>
      <c r="QNU130" s="74"/>
      <c r="QNV130" s="74"/>
      <c r="QNW130" s="77"/>
      <c r="QNX130" s="77"/>
      <c r="QNY130" s="11"/>
      <c r="QOE130" s="73"/>
      <c r="QOF130" s="73"/>
      <c r="QOG130" s="73"/>
      <c r="QOH130" s="73"/>
      <c r="QOI130" s="74"/>
      <c r="QOJ130" s="74"/>
      <c r="QOK130" s="77"/>
      <c r="QOL130" s="77"/>
      <c r="QOM130" s="11"/>
      <c r="QOS130" s="73"/>
      <c r="QOT130" s="73"/>
      <c r="QOU130" s="73"/>
      <c r="QOV130" s="73"/>
      <c r="QOW130" s="74"/>
      <c r="QOX130" s="74"/>
      <c r="QOY130" s="77"/>
      <c r="QOZ130" s="77"/>
      <c r="QPA130" s="11"/>
      <c r="QPG130" s="73"/>
      <c r="QPH130" s="73"/>
      <c r="QPI130" s="73"/>
      <c r="QPJ130" s="73"/>
      <c r="QPK130" s="74"/>
      <c r="QPL130" s="74"/>
      <c r="QPM130" s="77"/>
      <c r="QPN130" s="77"/>
      <c r="QPO130" s="11"/>
      <c r="QPU130" s="73"/>
      <c r="QPV130" s="73"/>
      <c r="QPW130" s="73"/>
      <c r="QPX130" s="73"/>
      <c r="QPY130" s="74"/>
      <c r="QPZ130" s="74"/>
      <c r="QQA130" s="77"/>
      <c r="QQB130" s="77"/>
      <c r="QQC130" s="11"/>
      <c r="QQI130" s="73"/>
      <c r="QQJ130" s="73"/>
      <c r="QQK130" s="73"/>
      <c r="QQL130" s="73"/>
      <c r="QQM130" s="74"/>
      <c r="QQN130" s="74"/>
      <c r="QQO130" s="77"/>
      <c r="QQP130" s="77"/>
      <c r="QQQ130" s="11"/>
      <c r="QQW130" s="73"/>
      <c r="QQX130" s="73"/>
      <c r="QQY130" s="73"/>
      <c r="QQZ130" s="73"/>
      <c r="QRA130" s="74"/>
      <c r="QRB130" s="74"/>
      <c r="QRC130" s="77"/>
      <c r="QRD130" s="77"/>
      <c r="QRE130" s="11"/>
      <c r="QRK130" s="73"/>
      <c r="QRL130" s="73"/>
      <c r="QRM130" s="73"/>
      <c r="QRN130" s="73"/>
      <c r="QRO130" s="74"/>
      <c r="QRP130" s="74"/>
      <c r="QRQ130" s="77"/>
      <c r="QRR130" s="77"/>
      <c r="QRS130" s="11"/>
      <c r="QRY130" s="73"/>
      <c r="QRZ130" s="73"/>
      <c r="QSA130" s="73"/>
      <c r="QSB130" s="73"/>
      <c r="QSC130" s="74"/>
      <c r="QSD130" s="74"/>
      <c r="QSE130" s="77"/>
      <c r="QSF130" s="77"/>
      <c r="QSG130" s="11"/>
      <c r="QSM130" s="73"/>
      <c r="QSN130" s="73"/>
      <c r="QSO130" s="73"/>
      <c r="QSP130" s="73"/>
      <c r="QSQ130" s="74"/>
      <c r="QSR130" s="74"/>
      <c r="QSS130" s="77"/>
      <c r="QST130" s="77"/>
      <c r="QSU130" s="11"/>
      <c r="QTA130" s="73"/>
      <c r="QTB130" s="73"/>
      <c r="QTC130" s="73"/>
      <c r="QTD130" s="73"/>
      <c r="QTE130" s="74"/>
      <c r="QTF130" s="74"/>
      <c r="QTG130" s="77"/>
      <c r="QTH130" s="77"/>
      <c r="QTI130" s="11"/>
      <c r="QTO130" s="73"/>
      <c r="QTP130" s="73"/>
      <c r="QTQ130" s="73"/>
      <c r="QTR130" s="73"/>
      <c r="QTS130" s="74"/>
      <c r="QTT130" s="74"/>
      <c r="QTU130" s="77"/>
      <c r="QTV130" s="77"/>
      <c r="QTW130" s="11"/>
      <c r="QUC130" s="73"/>
      <c r="QUD130" s="73"/>
      <c r="QUE130" s="73"/>
      <c r="QUF130" s="73"/>
      <c r="QUG130" s="74"/>
      <c r="QUH130" s="74"/>
      <c r="QUI130" s="77"/>
      <c r="QUJ130" s="77"/>
      <c r="QUK130" s="11"/>
      <c r="QUQ130" s="73"/>
      <c r="QUR130" s="73"/>
      <c r="QUS130" s="73"/>
      <c r="QUT130" s="73"/>
      <c r="QUU130" s="74"/>
      <c r="QUV130" s="74"/>
      <c r="QUW130" s="77"/>
      <c r="QUX130" s="77"/>
      <c r="QUY130" s="11"/>
      <c r="QVE130" s="73"/>
      <c r="QVF130" s="73"/>
      <c r="QVG130" s="73"/>
      <c r="QVH130" s="73"/>
      <c r="QVI130" s="74"/>
      <c r="QVJ130" s="74"/>
      <c r="QVK130" s="77"/>
      <c r="QVL130" s="77"/>
      <c r="QVM130" s="11"/>
      <c r="QVS130" s="73"/>
      <c r="QVT130" s="73"/>
      <c r="QVU130" s="73"/>
      <c r="QVV130" s="73"/>
      <c r="QVW130" s="74"/>
      <c r="QVX130" s="74"/>
      <c r="QVY130" s="77"/>
      <c r="QVZ130" s="77"/>
      <c r="QWA130" s="11"/>
      <c r="QWG130" s="73"/>
      <c r="QWH130" s="73"/>
      <c r="QWI130" s="73"/>
      <c r="QWJ130" s="73"/>
      <c r="QWK130" s="74"/>
      <c r="QWL130" s="74"/>
      <c r="QWM130" s="77"/>
      <c r="QWN130" s="77"/>
      <c r="QWO130" s="11"/>
      <c r="QWU130" s="73"/>
      <c r="QWV130" s="73"/>
      <c r="QWW130" s="73"/>
      <c r="QWX130" s="73"/>
      <c r="QWY130" s="74"/>
      <c r="QWZ130" s="74"/>
      <c r="QXA130" s="77"/>
      <c r="QXB130" s="77"/>
      <c r="QXC130" s="11"/>
      <c r="QXI130" s="73"/>
      <c r="QXJ130" s="73"/>
      <c r="QXK130" s="73"/>
      <c r="QXL130" s="73"/>
      <c r="QXM130" s="74"/>
      <c r="QXN130" s="74"/>
      <c r="QXO130" s="77"/>
      <c r="QXP130" s="77"/>
      <c r="QXQ130" s="11"/>
      <c r="QXW130" s="73"/>
      <c r="QXX130" s="73"/>
      <c r="QXY130" s="73"/>
      <c r="QXZ130" s="73"/>
      <c r="QYA130" s="74"/>
      <c r="QYB130" s="74"/>
      <c r="QYC130" s="77"/>
      <c r="QYD130" s="77"/>
      <c r="QYE130" s="11"/>
      <c r="QYK130" s="73"/>
      <c r="QYL130" s="73"/>
      <c r="QYM130" s="73"/>
      <c r="QYN130" s="73"/>
      <c r="QYO130" s="74"/>
      <c r="QYP130" s="74"/>
      <c r="QYQ130" s="77"/>
      <c r="QYR130" s="77"/>
      <c r="QYS130" s="11"/>
      <c r="QYY130" s="73"/>
      <c r="QYZ130" s="73"/>
      <c r="QZA130" s="73"/>
      <c r="QZB130" s="73"/>
      <c r="QZC130" s="74"/>
      <c r="QZD130" s="74"/>
      <c r="QZE130" s="77"/>
      <c r="QZF130" s="77"/>
      <c r="QZG130" s="11"/>
      <c r="QZM130" s="73"/>
      <c r="QZN130" s="73"/>
      <c r="QZO130" s="73"/>
      <c r="QZP130" s="73"/>
      <c r="QZQ130" s="74"/>
      <c r="QZR130" s="74"/>
      <c r="QZS130" s="77"/>
      <c r="QZT130" s="77"/>
      <c r="QZU130" s="11"/>
      <c r="RAA130" s="73"/>
      <c r="RAB130" s="73"/>
      <c r="RAC130" s="73"/>
      <c r="RAD130" s="73"/>
      <c r="RAE130" s="74"/>
      <c r="RAF130" s="74"/>
      <c r="RAG130" s="77"/>
      <c r="RAH130" s="77"/>
      <c r="RAI130" s="11"/>
      <c r="RAO130" s="73"/>
      <c r="RAP130" s="73"/>
      <c r="RAQ130" s="73"/>
      <c r="RAR130" s="73"/>
      <c r="RAS130" s="74"/>
      <c r="RAT130" s="74"/>
      <c r="RAU130" s="77"/>
      <c r="RAV130" s="77"/>
      <c r="RAW130" s="11"/>
      <c r="RBC130" s="73"/>
      <c r="RBD130" s="73"/>
      <c r="RBE130" s="73"/>
      <c r="RBF130" s="73"/>
      <c r="RBG130" s="74"/>
      <c r="RBH130" s="74"/>
      <c r="RBI130" s="77"/>
      <c r="RBJ130" s="77"/>
      <c r="RBK130" s="11"/>
      <c r="RBQ130" s="73"/>
      <c r="RBR130" s="73"/>
      <c r="RBS130" s="73"/>
      <c r="RBT130" s="73"/>
      <c r="RBU130" s="74"/>
      <c r="RBV130" s="74"/>
      <c r="RBW130" s="77"/>
      <c r="RBX130" s="77"/>
      <c r="RBY130" s="11"/>
      <c r="RCE130" s="73"/>
      <c r="RCF130" s="73"/>
      <c r="RCG130" s="73"/>
      <c r="RCH130" s="73"/>
      <c r="RCI130" s="74"/>
      <c r="RCJ130" s="74"/>
      <c r="RCK130" s="77"/>
      <c r="RCL130" s="77"/>
      <c r="RCM130" s="11"/>
      <c r="RCS130" s="73"/>
      <c r="RCT130" s="73"/>
      <c r="RCU130" s="73"/>
      <c r="RCV130" s="73"/>
      <c r="RCW130" s="74"/>
      <c r="RCX130" s="74"/>
      <c r="RCY130" s="77"/>
      <c r="RCZ130" s="77"/>
      <c r="RDA130" s="11"/>
      <c r="RDG130" s="73"/>
      <c r="RDH130" s="73"/>
      <c r="RDI130" s="73"/>
      <c r="RDJ130" s="73"/>
      <c r="RDK130" s="74"/>
      <c r="RDL130" s="74"/>
      <c r="RDM130" s="77"/>
      <c r="RDN130" s="77"/>
      <c r="RDO130" s="11"/>
      <c r="RDU130" s="73"/>
      <c r="RDV130" s="73"/>
      <c r="RDW130" s="73"/>
      <c r="RDX130" s="73"/>
      <c r="RDY130" s="74"/>
      <c r="RDZ130" s="74"/>
      <c r="REA130" s="77"/>
      <c r="REB130" s="77"/>
      <c r="REC130" s="11"/>
      <c r="REI130" s="73"/>
      <c r="REJ130" s="73"/>
      <c r="REK130" s="73"/>
      <c r="REL130" s="73"/>
      <c r="REM130" s="74"/>
      <c r="REN130" s="74"/>
      <c r="REO130" s="77"/>
      <c r="REP130" s="77"/>
      <c r="REQ130" s="11"/>
      <c r="REW130" s="73"/>
      <c r="REX130" s="73"/>
      <c r="REY130" s="73"/>
      <c r="REZ130" s="73"/>
      <c r="RFA130" s="74"/>
      <c r="RFB130" s="74"/>
      <c r="RFC130" s="77"/>
      <c r="RFD130" s="77"/>
      <c r="RFE130" s="11"/>
      <c r="RFK130" s="73"/>
      <c r="RFL130" s="73"/>
      <c r="RFM130" s="73"/>
      <c r="RFN130" s="73"/>
      <c r="RFO130" s="74"/>
      <c r="RFP130" s="74"/>
      <c r="RFQ130" s="77"/>
      <c r="RFR130" s="77"/>
      <c r="RFS130" s="11"/>
      <c r="RFY130" s="73"/>
      <c r="RFZ130" s="73"/>
      <c r="RGA130" s="73"/>
      <c r="RGB130" s="73"/>
      <c r="RGC130" s="74"/>
      <c r="RGD130" s="74"/>
      <c r="RGE130" s="77"/>
      <c r="RGF130" s="77"/>
      <c r="RGG130" s="11"/>
      <c r="RGM130" s="73"/>
      <c r="RGN130" s="73"/>
      <c r="RGO130" s="73"/>
      <c r="RGP130" s="73"/>
      <c r="RGQ130" s="74"/>
      <c r="RGR130" s="74"/>
      <c r="RGS130" s="77"/>
      <c r="RGT130" s="77"/>
      <c r="RGU130" s="11"/>
      <c r="RHA130" s="73"/>
      <c r="RHB130" s="73"/>
      <c r="RHC130" s="73"/>
      <c r="RHD130" s="73"/>
      <c r="RHE130" s="74"/>
      <c r="RHF130" s="74"/>
      <c r="RHG130" s="77"/>
      <c r="RHH130" s="77"/>
      <c r="RHI130" s="11"/>
      <c r="RHO130" s="73"/>
      <c r="RHP130" s="73"/>
      <c r="RHQ130" s="73"/>
      <c r="RHR130" s="73"/>
      <c r="RHS130" s="74"/>
      <c r="RHT130" s="74"/>
      <c r="RHU130" s="77"/>
      <c r="RHV130" s="77"/>
      <c r="RHW130" s="11"/>
      <c r="RIC130" s="73"/>
      <c r="RID130" s="73"/>
      <c r="RIE130" s="73"/>
      <c r="RIF130" s="73"/>
      <c r="RIG130" s="74"/>
      <c r="RIH130" s="74"/>
      <c r="RII130" s="77"/>
      <c r="RIJ130" s="77"/>
      <c r="RIK130" s="11"/>
      <c r="RIQ130" s="73"/>
      <c r="RIR130" s="73"/>
      <c r="RIS130" s="73"/>
      <c r="RIT130" s="73"/>
      <c r="RIU130" s="74"/>
      <c r="RIV130" s="74"/>
      <c r="RIW130" s="77"/>
      <c r="RIX130" s="77"/>
      <c r="RIY130" s="11"/>
      <c r="RJE130" s="73"/>
      <c r="RJF130" s="73"/>
      <c r="RJG130" s="73"/>
      <c r="RJH130" s="73"/>
      <c r="RJI130" s="74"/>
      <c r="RJJ130" s="74"/>
      <c r="RJK130" s="77"/>
      <c r="RJL130" s="77"/>
      <c r="RJM130" s="11"/>
      <c r="RJS130" s="73"/>
      <c r="RJT130" s="73"/>
      <c r="RJU130" s="73"/>
      <c r="RJV130" s="73"/>
      <c r="RJW130" s="74"/>
      <c r="RJX130" s="74"/>
      <c r="RJY130" s="77"/>
      <c r="RJZ130" s="77"/>
      <c r="RKA130" s="11"/>
      <c r="RKG130" s="73"/>
      <c r="RKH130" s="73"/>
      <c r="RKI130" s="73"/>
      <c r="RKJ130" s="73"/>
      <c r="RKK130" s="74"/>
      <c r="RKL130" s="74"/>
      <c r="RKM130" s="77"/>
      <c r="RKN130" s="77"/>
      <c r="RKO130" s="11"/>
      <c r="RKU130" s="73"/>
      <c r="RKV130" s="73"/>
      <c r="RKW130" s="73"/>
      <c r="RKX130" s="73"/>
      <c r="RKY130" s="74"/>
      <c r="RKZ130" s="74"/>
      <c r="RLA130" s="77"/>
      <c r="RLB130" s="77"/>
      <c r="RLC130" s="11"/>
      <c r="RLI130" s="73"/>
      <c r="RLJ130" s="73"/>
      <c r="RLK130" s="73"/>
      <c r="RLL130" s="73"/>
      <c r="RLM130" s="74"/>
      <c r="RLN130" s="74"/>
      <c r="RLO130" s="77"/>
      <c r="RLP130" s="77"/>
      <c r="RLQ130" s="11"/>
      <c r="RLW130" s="73"/>
      <c r="RLX130" s="73"/>
      <c r="RLY130" s="73"/>
      <c r="RLZ130" s="73"/>
      <c r="RMA130" s="74"/>
      <c r="RMB130" s="74"/>
      <c r="RMC130" s="77"/>
      <c r="RMD130" s="77"/>
      <c r="RME130" s="11"/>
      <c r="RMK130" s="73"/>
      <c r="RML130" s="73"/>
      <c r="RMM130" s="73"/>
      <c r="RMN130" s="73"/>
      <c r="RMO130" s="74"/>
      <c r="RMP130" s="74"/>
      <c r="RMQ130" s="77"/>
      <c r="RMR130" s="77"/>
      <c r="RMS130" s="11"/>
      <c r="RMY130" s="73"/>
      <c r="RMZ130" s="73"/>
      <c r="RNA130" s="73"/>
      <c r="RNB130" s="73"/>
      <c r="RNC130" s="74"/>
      <c r="RND130" s="74"/>
      <c r="RNE130" s="77"/>
      <c r="RNF130" s="77"/>
      <c r="RNG130" s="11"/>
      <c r="RNM130" s="73"/>
      <c r="RNN130" s="73"/>
      <c r="RNO130" s="73"/>
      <c r="RNP130" s="73"/>
      <c r="RNQ130" s="74"/>
      <c r="RNR130" s="74"/>
      <c r="RNS130" s="77"/>
      <c r="RNT130" s="77"/>
      <c r="RNU130" s="11"/>
      <c r="ROA130" s="73"/>
      <c r="ROB130" s="73"/>
      <c r="ROC130" s="73"/>
      <c r="ROD130" s="73"/>
      <c r="ROE130" s="74"/>
      <c r="ROF130" s="74"/>
      <c r="ROG130" s="77"/>
      <c r="ROH130" s="77"/>
      <c r="ROI130" s="11"/>
      <c r="ROO130" s="73"/>
      <c r="ROP130" s="73"/>
      <c r="ROQ130" s="73"/>
      <c r="ROR130" s="73"/>
      <c r="ROS130" s="74"/>
      <c r="ROT130" s="74"/>
      <c r="ROU130" s="77"/>
      <c r="ROV130" s="77"/>
      <c r="ROW130" s="11"/>
      <c r="RPC130" s="73"/>
      <c r="RPD130" s="73"/>
      <c r="RPE130" s="73"/>
      <c r="RPF130" s="73"/>
      <c r="RPG130" s="74"/>
      <c r="RPH130" s="74"/>
      <c r="RPI130" s="77"/>
      <c r="RPJ130" s="77"/>
      <c r="RPK130" s="11"/>
      <c r="RPQ130" s="73"/>
      <c r="RPR130" s="73"/>
      <c r="RPS130" s="73"/>
      <c r="RPT130" s="73"/>
      <c r="RPU130" s="74"/>
      <c r="RPV130" s="74"/>
      <c r="RPW130" s="77"/>
      <c r="RPX130" s="77"/>
      <c r="RPY130" s="11"/>
      <c r="RQE130" s="73"/>
      <c r="RQF130" s="73"/>
      <c r="RQG130" s="73"/>
      <c r="RQH130" s="73"/>
      <c r="RQI130" s="74"/>
      <c r="RQJ130" s="74"/>
      <c r="RQK130" s="77"/>
      <c r="RQL130" s="77"/>
      <c r="RQM130" s="11"/>
      <c r="RQS130" s="73"/>
      <c r="RQT130" s="73"/>
      <c r="RQU130" s="73"/>
      <c r="RQV130" s="73"/>
      <c r="RQW130" s="74"/>
      <c r="RQX130" s="74"/>
      <c r="RQY130" s="77"/>
      <c r="RQZ130" s="77"/>
      <c r="RRA130" s="11"/>
      <c r="RRG130" s="73"/>
      <c r="RRH130" s="73"/>
      <c r="RRI130" s="73"/>
      <c r="RRJ130" s="73"/>
      <c r="RRK130" s="74"/>
      <c r="RRL130" s="74"/>
      <c r="RRM130" s="77"/>
      <c r="RRN130" s="77"/>
      <c r="RRO130" s="11"/>
      <c r="RRU130" s="73"/>
      <c r="RRV130" s="73"/>
      <c r="RRW130" s="73"/>
      <c r="RRX130" s="73"/>
      <c r="RRY130" s="74"/>
      <c r="RRZ130" s="74"/>
      <c r="RSA130" s="77"/>
      <c r="RSB130" s="77"/>
      <c r="RSC130" s="11"/>
      <c r="RSI130" s="73"/>
      <c r="RSJ130" s="73"/>
      <c r="RSK130" s="73"/>
      <c r="RSL130" s="73"/>
      <c r="RSM130" s="74"/>
      <c r="RSN130" s="74"/>
      <c r="RSO130" s="77"/>
      <c r="RSP130" s="77"/>
      <c r="RSQ130" s="11"/>
      <c r="RSW130" s="73"/>
      <c r="RSX130" s="73"/>
      <c r="RSY130" s="73"/>
      <c r="RSZ130" s="73"/>
      <c r="RTA130" s="74"/>
      <c r="RTB130" s="74"/>
      <c r="RTC130" s="77"/>
      <c r="RTD130" s="77"/>
      <c r="RTE130" s="11"/>
      <c r="RTK130" s="73"/>
      <c r="RTL130" s="73"/>
      <c r="RTM130" s="73"/>
      <c r="RTN130" s="73"/>
      <c r="RTO130" s="74"/>
      <c r="RTP130" s="74"/>
      <c r="RTQ130" s="77"/>
      <c r="RTR130" s="77"/>
      <c r="RTS130" s="11"/>
      <c r="RTY130" s="73"/>
      <c r="RTZ130" s="73"/>
      <c r="RUA130" s="73"/>
      <c r="RUB130" s="73"/>
      <c r="RUC130" s="74"/>
      <c r="RUD130" s="74"/>
      <c r="RUE130" s="77"/>
      <c r="RUF130" s="77"/>
      <c r="RUG130" s="11"/>
      <c r="RUM130" s="73"/>
      <c r="RUN130" s="73"/>
      <c r="RUO130" s="73"/>
      <c r="RUP130" s="73"/>
      <c r="RUQ130" s="74"/>
      <c r="RUR130" s="74"/>
      <c r="RUS130" s="77"/>
      <c r="RUT130" s="77"/>
      <c r="RUU130" s="11"/>
      <c r="RVA130" s="73"/>
      <c r="RVB130" s="73"/>
      <c r="RVC130" s="73"/>
      <c r="RVD130" s="73"/>
      <c r="RVE130" s="74"/>
      <c r="RVF130" s="74"/>
      <c r="RVG130" s="77"/>
      <c r="RVH130" s="77"/>
      <c r="RVI130" s="11"/>
      <c r="RVO130" s="73"/>
      <c r="RVP130" s="73"/>
      <c r="RVQ130" s="73"/>
      <c r="RVR130" s="73"/>
      <c r="RVS130" s="74"/>
      <c r="RVT130" s="74"/>
      <c r="RVU130" s="77"/>
      <c r="RVV130" s="77"/>
      <c r="RVW130" s="11"/>
      <c r="RWC130" s="73"/>
      <c r="RWD130" s="73"/>
      <c r="RWE130" s="73"/>
      <c r="RWF130" s="73"/>
      <c r="RWG130" s="74"/>
      <c r="RWH130" s="74"/>
      <c r="RWI130" s="77"/>
      <c r="RWJ130" s="77"/>
      <c r="RWK130" s="11"/>
      <c r="RWQ130" s="73"/>
      <c r="RWR130" s="73"/>
      <c r="RWS130" s="73"/>
      <c r="RWT130" s="73"/>
      <c r="RWU130" s="74"/>
      <c r="RWV130" s="74"/>
      <c r="RWW130" s="77"/>
      <c r="RWX130" s="77"/>
      <c r="RWY130" s="11"/>
      <c r="RXE130" s="73"/>
      <c r="RXF130" s="73"/>
      <c r="RXG130" s="73"/>
      <c r="RXH130" s="73"/>
      <c r="RXI130" s="74"/>
      <c r="RXJ130" s="74"/>
      <c r="RXK130" s="77"/>
      <c r="RXL130" s="77"/>
      <c r="RXM130" s="11"/>
      <c r="RXS130" s="73"/>
      <c r="RXT130" s="73"/>
      <c r="RXU130" s="73"/>
      <c r="RXV130" s="73"/>
      <c r="RXW130" s="74"/>
      <c r="RXX130" s="74"/>
      <c r="RXY130" s="77"/>
      <c r="RXZ130" s="77"/>
      <c r="RYA130" s="11"/>
      <c r="RYG130" s="73"/>
      <c r="RYH130" s="73"/>
      <c r="RYI130" s="73"/>
      <c r="RYJ130" s="73"/>
      <c r="RYK130" s="74"/>
      <c r="RYL130" s="74"/>
      <c r="RYM130" s="77"/>
      <c r="RYN130" s="77"/>
      <c r="RYO130" s="11"/>
      <c r="RYU130" s="73"/>
      <c r="RYV130" s="73"/>
      <c r="RYW130" s="73"/>
      <c r="RYX130" s="73"/>
      <c r="RYY130" s="74"/>
      <c r="RYZ130" s="74"/>
      <c r="RZA130" s="77"/>
      <c r="RZB130" s="77"/>
      <c r="RZC130" s="11"/>
      <c r="RZI130" s="73"/>
      <c r="RZJ130" s="73"/>
      <c r="RZK130" s="73"/>
      <c r="RZL130" s="73"/>
      <c r="RZM130" s="74"/>
      <c r="RZN130" s="74"/>
      <c r="RZO130" s="77"/>
      <c r="RZP130" s="77"/>
      <c r="RZQ130" s="11"/>
      <c r="RZW130" s="73"/>
      <c r="RZX130" s="73"/>
      <c r="RZY130" s="73"/>
      <c r="RZZ130" s="73"/>
      <c r="SAA130" s="74"/>
      <c r="SAB130" s="74"/>
      <c r="SAC130" s="77"/>
      <c r="SAD130" s="77"/>
      <c r="SAE130" s="11"/>
      <c r="SAK130" s="73"/>
      <c r="SAL130" s="73"/>
      <c r="SAM130" s="73"/>
      <c r="SAN130" s="73"/>
      <c r="SAO130" s="74"/>
      <c r="SAP130" s="74"/>
      <c r="SAQ130" s="77"/>
      <c r="SAR130" s="77"/>
      <c r="SAS130" s="11"/>
      <c r="SAY130" s="73"/>
      <c r="SAZ130" s="73"/>
      <c r="SBA130" s="73"/>
      <c r="SBB130" s="73"/>
      <c r="SBC130" s="74"/>
      <c r="SBD130" s="74"/>
      <c r="SBE130" s="77"/>
      <c r="SBF130" s="77"/>
      <c r="SBG130" s="11"/>
      <c r="SBM130" s="73"/>
      <c r="SBN130" s="73"/>
      <c r="SBO130" s="73"/>
      <c r="SBP130" s="73"/>
      <c r="SBQ130" s="74"/>
      <c r="SBR130" s="74"/>
      <c r="SBS130" s="77"/>
      <c r="SBT130" s="77"/>
      <c r="SBU130" s="11"/>
      <c r="SCA130" s="73"/>
      <c r="SCB130" s="73"/>
      <c r="SCC130" s="73"/>
      <c r="SCD130" s="73"/>
      <c r="SCE130" s="74"/>
      <c r="SCF130" s="74"/>
      <c r="SCG130" s="77"/>
      <c r="SCH130" s="77"/>
      <c r="SCI130" s="11"/>
      <c r="SCO130" s="73"/>
      <c r="SCP130" s="73"/>
      <c r="SCQ130" s="73"/>
      <c r="SCR130" s="73"/>
      <c r="SCS130" s="74"/>
      <c r="SCT130" s="74"/>
      <c r="SCU130" s="77"/>
      <c r="SCV130" s="77"/>
      <c r="SCW130" s="11"/>
      <c r="SDC130" s="73"/>
      <c r="SDD130" s="73"/>
      <c r="SDE130" s="73"/>
      <c r="SDF130" s="73"/>
      <c r="SDG130" s="74"/>
      <c r="SDH130" s="74"/>
      <c r="SDI130" s="77"/>
      <c r="SDJ130" s="77"/>
      <c r="SDK130" s="11"/>
      <c r="SDQ130" s="73"/>
      <c r="SDR130" s="73"/>
      <c r="SDS130" s="73"/>
      <c r="SDT130" s="73"/>
      <c r="SDU130" s="74"/>
      <c r="SDV130" s="74"/>
      <c r="SDW130" s="77"/>
      <c r="SDX130" s="77"/>
      <c r="SDY130" s="11"/>
      <c r="SEE130" s="73"/>
      <c r="SEF130" s="73"/>
      <c r="SEG130" s="73"/>
      <c r="SEH130" s="73"/>
      <c r="SEI130" s="74"/>
      <c r="SEJ130" s="74"/>
      <c r="SEK130" s="77"/>
      <c r="SEL130" s="77"/>
      <c r="SEM130" s="11"/>
      <c r="SES130" s="73"/>
      <c r="SET130" s="73"/>
      <c r="SEU130" s="73"/>
      <c r="SEV130" s="73"/>
      <c r="SEW130" s="74"/>
      <c r="SEX130" s="74"/>
      <c r="SEY130" s="77"/>
      <c r="SEZ130" s="77"/>
      <c r="SFA130" s="11"/>
      <c r="SFG130" s="73"/>
      <c r="SFH130" s="73"/>
      <c r="SFI130" s="73"/>
      <c r="SFJ130" s="73"/>
      <c r="SFK130" s="74"/>
      <c r="SFL130" s="74"/>
      <c r="SFM130" s="77"/>
      <c r="SFN130" s="77"/>
      <c r="SFO130" s="11"/>
      <c r="SFU130" s="73"/>
      <c r="SFV130" s="73"/>
      <c r="SFW130" s="73"/>
      <c r="SFX130" s="73"/>
      <c r="SFY130" s="74"/>
      <c r="SFZ130" s="74"/>
      <c r="SGA130" s="77"/>
      <c r="SGB130" s="77"/>
      <c r="SGC130" s="11"/>
      <c r="SGI130" s="73"/>
      <c r="SGJ130" s="73"/>
      <c r="SGK130" s="73"/>
      <c r="SGL130" s="73"/>
      <c r="SGM130" s="74"/>
      <c r="SGN130" s="74"/>
      <c r="SGO130" s="77"/>
      <c r="SGP130" s="77"/>
      <c r="SGQ130" s="11"/>
      <c r="SGW130" s="73"/>
      <c r="SGX130" s="73"/>
      <c r="SGY130" s="73"/>
      <c r="SGZ130" s="73"/>
      <c r="SHA130" s="74"/>
      <c r="SHB130" s="74"/>
      <c r="SHC130" s="77"/>
      <c r="SHD130" s="77"/>
      <c r="SHE130" s="11"/>
      <c r="SHK130" s="73"/>
      <c r="SHL130" s="73"/>
      <c r="SHM130" s="73"/>
      <c r="SHN130" s="73"/>
      <c r="SHO130" s="74"/>
      <c r="SHP130" s="74"/>
      <c r="SHQ130" s="77"/>
      <c r="SHR130" s="77"/>
      <c r="SHS130" s="11"/>
      <c r="SHY130" s="73"/>
      <c r="SHZ130" s="73"/>
      <c r="SIA130" s="73"/>
      <c r="SIB130" s="73"/>
      <c r="SIC130" s="74"/>
      <c r="SID130" s="74"/>
      <c r="SIE130" s="77"/>
      <c r="SIF130" s="77"/>
      <c r="SIG130" s="11"/>
      <c r="SIM130" s="73"/>
      <c r="SIN130" s="73"/>
      <c r="SIO130" s="73"/>
      <c r="SIP130" s="73"/>
      <c r="SIQ130" s="74"/>
      <c r="SIR130" s="74"/>
      <c r="SIS130" s="77"/>
      <c r="SIT130" s="77"/>
      <c r="SIU130" s="11"/>
      <c r="SJA130" s="73"/>
      <c r="SJB130" s="73"/>
      <c r="SJC130" s="73"/>
      <c r="SJD130" s="73"/>
      <c r="SJE130" s="74"/>
      <c r="SJF130" s="74"/>
      <c r="SJG130" s="77"/>
      <c r="SJH130" s="77"/>
      <c r="SJI130" s="11"/>
      <c r="SJO130" s="73"/>
      <c r="SJP130" s="73"/>
      <c r="SJQ130" s="73"/>
      <c r="SJR130" s="73"/>
      <c r="SJS130" s="74"/>
      <c r="SJT130" s="74"/>
      <c r="SJU130" s="77"/>
      <c r="SJV130" s="77"/>
      <c r="SJW130" s="11"/>
      <c r="SKC130" s="73"/>
      <c r="SKD130" s="73"/>
      <c r="SKE130" s="73"/>
      <c r="SKF130" s="73"/>
      <c r="SKG130" s="74"/>
      <c r="SKH130" s="74"/>
      <c r="SKI130" s="77"/>
      <c r="SKJ130" s="77"/>
      <c r="SKK130" s="11"/>
      <c r="SKQ130" s="73"/>
      <c r="SKR130" s="73"/>
      <c r="SKS130" s="73"/>
      <c r="SKT130" s="73"/>
      <c r="SKU130" s="74"/>
      <c r="SKV130" s="74"/>
      <c r="SKW130" s="77"/>
      <c r="SKX130" s="77"/>
      <c r="SKY130" s="11"/>
      <c r="SLE130" s="73"/>
      <c r="SLF130" s="73"/>
      <c r="SLG130" s="73"/>
      <c r="SLH130" s="73"/>
      <c r="SLI130" s="74"/>
      <c r="SLJ130" s="74"/>
      <c r="SLK130" s="77"/>
      <c r="SLL130" s="77"/>
      <c r="SLM130" s="11"/>
      <c r="SLS130" s="73"/>
      <c r="SLT130" s="73"/>
      <c r="SLU130" s="73"/>
      <c r="SLV130" s="73"/>
      <c r="SLW130" s="74"/>
      <c r="SLX130" s="74"/>
      <c r="SLY130" s="77"/>
      <c r="SLZ130" s="77"/>
      <c r="SMA130" s="11"/>
      <c r="SMG130" s="73"/>
      <c r="SMH130" s="73"/>
      <c r="SMI130" s="73"/>
      <c r="SMJ130" s="73"/>
      <c r="SMK130" s="74"/>
      <c r="SML130" s="74"/>
      <c r="SMM130" s="77"/>
      <c r="SMN130" s="77"/>
      <c r="SMO130" s="11"/>
      <c r="SMU130" s="73"/>
      <c r="SMV130" s="73"/>
      <c r="SMW130" s="73"/>
      <c r="SMX130" s="73"/>
      <c r="SMY130" s="74"/>
      <c r="SMZ130" s="74"/>
      <c r="SNA130" s="77"/>
      <c r="SNB130" s="77"/>
      <c r="SNC130" s="11"/>
      <c r="SNI130" s="73"/>
      <c r="SNJ130" s="73"/>
      <c r="SNK130" s="73"/>
      <c r="SNL130" s="73"/>
      <c r="SNM130" s="74"/>
      <c r="SNN130" s="74"/>
      <c r="SNO130" s="77"/>
      <c r="SNP130" s="77"/>
      <c r="SNQ130" s="11"/>
      <c r="SNW130" s="73"/>
      <c r="SNX130" s="73"/>
      <c r="SNY130" s="73"/>
      <c r="SNZ130" s="73"/>
      <c r="SOA130" s="74"/>
      <c r="SOB130" s="74"/>
      <c r="SOC130" s="77"/>
      <c r="SOD130" s="77"/>
      <c r="SOE130" s="11"/>
      <c r="SOK130" s="73"/>
      <c r="SOL130" s="73"/>
      <c r="SOM130" s="73"/>
      <c r="SON130" s="73"/>
      <c r="SOO130" s="74"/>
      <c r="SOP130" s="74"/>
      <c r="SOQ130" s="77"/>
      <c r="SOR130" s="77"/>
      <c r="SOS130" s="11"/>
      <c r="SOY130" s="73"/>
      <c r="SOZ130" s="73"/>
      <c r="SPA130" s="73"/>
      <c r="SPB130" s="73"/>
      <c r="SPC130" s="74"/>
      <c r="SPD130" s="74"/>
      <c r="SPE130" s="77"/>
      <c r="SPF130" s="77"/>
      <c r="SPG130" s="11"/>
      <c r="SPM130" s="73"/>
      <c r="SPN130" s="73"/>
      <c r="SPO130" s="73"/>
      <c r="SPP130" s="73"/>
      <c r="SPQ130" s="74"/>
      <c r="SPR130" s="74"/>
      <c r="SPS130" s="77"/>
      <c r="SPT130" s="77"/>
      <c r="SPU130" s="11"/>
      <c r="SQA130" s="73"/>
      <c r="SQB130" s="73"/>
      <c r="SQC130" s="73"/>
      <c r="SQD130" s="73"/>
      <c r="SQE130" s="74"/>
      <c r="SQF130" s="74"/>
      <c r="SQG130" s="77"/>
      <c r="SQH130" s="77"/>
      <c r="SQI130" s="11"/>
      <c r="SQO130" s="73"/>
      <c r="SQP130" s="73"/>
      <c r="SQQ130" s="73"/>
      <c r="SQR130" s="73"/>
      <c r="SQS130" s="74"/>
      <c r="SQT130" s="74"/>
      <c r="SQU130" s="77"/>
      <c r="SQV130" s="77"/>
      <c r="SQW130" s="11"/>
      <c r="SRC130" s="73"/>
      <c r="SRD130" s="73"/>
      <c r="SRE130" s="73"/>
      <c r="SRF130" s="73"/>
      <c r="SRG130" s="74"/>
      <c r="SRH130" s="74"/>
      <c r="SRI130" s="77"/>
      <c r="SRJ130" s="77"/>
      <c r="SRK130" s="11"/>
      <c r="SRQ130" s="73"/>
      <c r="SRR130" s="73"/>
      <c r="SRS130" s="73"/>
      <c r="SRT130" s="73"/>
      <c r="SRU130" s="74"/>
      <c r="SRV130" s="74"/>
      <c r="SRW130" s="77"/>
      <c r="SRX130" s="77"/>
      <c r="SRY130" s="11"/>
      <c r="SSE130" s="73"/>
      <c r="SSF130" s="73"/>
      <c r="SSG130" s="73"/>
      <c r="SSH130" s="73"/>
      <c r="SSI130" s="74"/>
      <c r="SSJ130" s="74"/>
      <c r="SSK130" s="77"/>
      <c r="SSL130" s="77"/>
      <c r="SSM130" s="11"/>
      <c r="SSS130" s="73"/>
      <c r="SST130" s="73"/>
      <c r="SSU130" s="73"/>
      <c r="SSV130" s="73"/>
      <c r="SSW130" s="74"/>
      <c r="SSX130" s="74"/>
      <c r="SSY130" s="77"/>
      <c r="SSZ130" s="77"/>
      <c r="STA130" s="11"/>
      <c r="STG130" s="73"/>
      <c r="STH130" s="73"/>
      <c r="STI130" s="73"/>
      <c r="STJ130" s="73"/>
      <c r="STK130" s="74"/>
      <c r="STL130" s="74"/>
      <c r="STM130" s="77"/>
      <c r="STN130" s="77"/>
      <c r="STO130" s="11"/>
      <c r="STU130" s="73"/>
      <c r="STV130" s="73"/>
      <c r="STW130" s="73"/>
      <c r="STX130" s="73"/>
      <c r="STY130" s="74"/>
      <c r="STZ130" s="74"/>
      <c r="SUA130" s="77"/>
      <c r="SUB130" s="77"/>
      <c r="SUC130" s="11"/>
      <c r="SUI130" s="73"/>
      <c r="SUJ130" s="73"/>
      <c r="SUK130" s="73"/>
      <c r="SUL130" s="73"/>
      <c r="SUM130" s="74"/>
      <c r="SUN130" s="74"/>
      <c r="SUO130" s="77"/>
      <c r="SUP130" s="77"/>
      <c r="SUQ130" s="11"/>
      <c r="SUW130" s="73"/>
      <c r="SUX130" s="73"/>
      <c r="SUY130" s="73"/>
      <c r="SUZ130" s="73"/>
      <c r="SVA130" s="74"/>
      <c r="SVB130" s="74"/>
      <c r="SVC130" s="77"/>
      <c r="SVD130" s="77"/>
      <c r="SVE130" s="11"/>
      <c r="SVK130" s="73"/>
      <c r="SVL130" s="73"/>
      <c r="SVM130" s="73"/>
      <c r="SVN130" s="73"/>
      <c r="SVO130" s="74"/>
      <c r="SVP130" s="74"/>
      <c r="SVQ130" s="77"/>
      <c r="SVR130" s="77"/>
      <c r="SVS130" s="11"/>
      <c r="SVY130" s="73"/>
      <c r="SVZ130" s="73"/>
      <c r="SWA130" s="73"/>
      <c r="SWB130" s="73"/>
      <c r="SWC130" s="74"/>
      <c r="SWD130" s="74"/>
      <c r="SWE130" s="77"/>
      <c r="SWF130" s="77"/>
      <c r="SWG130" s="11"/>
      <c r="SWM130" s="73"/>
      <c r="SWN130" s="73"/>
      <c r="SWO130" s="73"/>
      <c r="SWP130" s="73"/>
      <c r="SWQ130" s="74"/>
      <c r="SWR130" s="74"/>
      <c r="SWS130" s="77"/>
      <c r="SWT130" s="77"/>
      <c r="SWU130" s="11"/>
      <c r="SXA130" s="73"/>
      <c r="SXB130" s="73"/>
      <c r="SXC130" s="73"/>
      <c r="SXD130" s="73"/>
      <c r="SXE130" s="74"/>
      <c r="SXF130" s="74"/>
      <c r="SXG130" s="77"/>
      <c r="SXH130" s="77"/>
      <c r="SXI130" s="11"/>
      <c r="SXO130" s="73"/>
      <c r="SXP130" s="73"/>
      <c r="SXQ130" s="73"/>
      <c r="SXR130" s="73"/>
      <c r="SXS130" s="74"/>
      <c r="SXT130" s="74"/>
      <c r="SXU130" s="77"/>
      <c r="SXV130" s="77"/>
      <c r="SXW130" s="11"/>
      <c r="SYC130" s="73"/>
      <c r="SYD130" s="73"/>
      <c r="SYE130" s="73"/>
      <c r="SYF130" s="73"/>
      <c r="SYG130" s="74"/>
      <c r="SYH130" s="74"/>
      <c r="SYI130" s="77"/>
      <c r="SYJ130" s="77"/>
      <c r="SYK130" s="11"/>
      <c r="SYQ130" s="73"/>
      <c r="SYR130" s="73"/>
      <c r="SYS130" s="73"/>
      <c r="SYT130" s="73"/>
      <c r="SYU130" s="74"/>
      <c r="SYV130" s="74"/>
      <c r="SYW130" s="77"/>
      <c r="SYX130" s="77"/>
      <c r="SYY130" s="11"/>
      <c r="SZE130" s="73"/>
      <c r="SZF130" s="73"/>
      <c r="SZG130" s="73"/>
      <c r="SZH130" s="73"/>
      <c r="SZI130" s="74"/>
      <c r="SZJ130" s="74"/>
      <c r="SZK130" s="77"/>
      <c r="SZL130" s="77"/>
      <c r="SZM130" s="11"/>
      <c r="SZS130" s="73"/>
      <c r="SZT130" s="73"/>
      <c r="SZU130" s="73"/>
      <c r="SZV130" s="73"/>
      <c r="SZW130" s="74"/>
      <c r="SZX130" s="74"/>
      <c r="SZY130" s="77"/>
      <c r="SZZ130" s="77"/>
      <c r="TAA130" s="11"/>
      <c r="TAG130" s="73"/>
      <c r="TAH130" s="73"/>
      <c r="TAI130" s="73"/>
      <c r="TAJ130" s="73"/>
      <c r="TAK130" s="74"/>
      <c r="TAL130" s="74"/>
      <c r="TAM130" s="77"/>
      <c r="TAN130" s="77"/>
      <c r="TAO130" s="11"/>
      <c r="TAU130" s="73"/>
      <c r="TAV130" s="73"/>
      <c r="TAW130" s="73"/>
      <c r="TAX130" s="73"/>
      <c r="TAY130" s="74"/>
      <c r="TAZ130" s="74"/>
      <c r="TBA130" s="77"/>
      <c r="TBB130" s="77"/>
      <c r="TBC130" s="11"/>
      <c r="TBI130" s="73"/>
      <c r="TBJ130" s="73"/>
      <c r="TBK130" s="73"/>
      <c r="TBL130" s="73"/>
      <c r="TBM130" s="74"/>
      <c r="TBN130" s="74"/>
      <c r="TBO130" s="77"/>
      <c r="TBP130" s="77"/>
      <c r="TBQ130" s="11"/>
      <c r="TBW130" s="73"/>
      <c r="TBX130" s="73"/>
      <c r="TBY130" s="73"/>
      <c r="TBZ130" s="73"/>
      <c r="TCA130" s="74"/>
      <c r="TCB130" s="74"/>
      <c r="TCC130" s="77"/>
      <c r="TCD130" s="77"/>
      <c r="TCE130" s="11"/>
      <c r="TCK130" s="73"/>
      <c r="TCL130" s="73"/>
      <c r="TCM130" s="73"/>
      <c r="TCN130" s="73"/>
      <c r="TCO130" s="74"/>
      <c r="TCP130" s="74"/>
      <c r="TCQ130" s="77"/>
      <c r="TCR130" s="77"/>
      <c r="TCS130" s="11"/>
      <c r="TCY130" s="73"/>
      <c r="TCZ130" s="73"/>
      <c r="TDA130" s="73"/>
      <c r="TDB130" s="73"/>
      <c r="TDC130" s="74"/>
      <c r="TDD130" s="74"/>
      <c r="TDE130" s="77"/>
      <c r="TDF130" s="77"/>
      <c r="TDG130" s="11"/>
      <c r="TDM130" s="73"/>
      <c r="TDN130" s="73"/>
      <c r="TDO130" s="73"/>
      <c r="TDP130" s="73"/>
      <c r="TDQ130" s="74"/>
      <c r="TDR130" s="74"/>
      <c r="TDS130" s="77"/>
      <c r="TDT130" s="77"/>
      <c r="TDU130" s="11"/>
      <c r="TEA130" s="73"/>
      <c r="TEB130" s="73"/>
      <c r="TEC130" s="73"/>
      <c r="TED130" s="73"/>
      <c r="TEE130" s="74"/>
      <c r="TEF130" s="74"/>
      <c r="TEG130" s="77"/>
      <c r="TEH130" s="77"/>
      <c r="TEI130" s="11"/>
      <c r="TEO130" s="73"/>
      <c r="TEP130" s="73"/>
      <c r="TEQ130" s="73"/>
      <c r="TER130" s="73"/>
      <c r="TES130" s="74"/>
      <c r="TET130" s="74"/>
      <c r="TEU130" s="77"/>
      <c r="TEV130" s="77"/>
      <c r="TEW130" s="11"/>
      <c r="TFC130" s="73"/>
      <c r="TFD130" s="73"/>
      <c r="TFE130" s="73"/>
      <c r="TFF130" s="73"/>
      <c r="TFG130" s="74"/>
      <c r="TFH130" s="74"/>
      <c r="TFI130" s="77"/>
      <c r="TFJ130" s="77"/>
      <c r="TFK130" s="11"/>
      <c r="TFQ130" s="73"/>
      <c r="TFR130" s="73"/>
      <c r="TFS130" s="73"/>
      <c r="TFT130" s="73"/>
      <c r="TFU130" s="74"/>
      <c r="TFV130" s="74"/>
      <c r="TFW130" s="77"/>
      <c r="TFX130" s="77"/>
      <c r="TFY130" s="11"/>
      <c r="TGE130" s="73"/>
      <c r="TGF130" s="73"/>
      <c r="TGG130" s="73"/>
      <c r="TGH130" s="73"/>
      <c r="TGI130" s="74"/>
      <c r="TGJ130" s="74"/>
      <c r="TGK130" s="77"/>
      <c r="TGL130" s="77"/>
      <c r="TGM130" s="11"/>
      <c r="TGS130" s="73"/>
      <c r="TGT130" s="73"/>
      <c r="TGU130" s="73"/>
      <c r="TGV130" s="73"/>
      <c r="TGW130" s="74"/>
      <c r="TGX130" s="74"/>
      <c r="TGY130" s="77"/>
      <c r="TGZ130" s="77"/>
      <c r="THA130" s="11"/>
      <c r="THG130" s="73"/>
      <c r="THH130" s="73"/>
      <c r="THI130" s="73"/>
      <c r="THJ130" s="73"/>
      <c r="THK130" s="74"/>
      <c r="THL130" s="74"/>
      <c r="THM130" s="77"/>
      <c r="THN130" s="77"/>
      <c r="THO130" s="11"/>
      <c r="THU130" s="73"/>
      <c r="THV130" s="73"/>
      <c r="THW130" s="73"/>
      <c r="THX130" s="73"/>
      <c r="THY130" s="74"/>
      <c r="THZ130" s="74"/>
      <c r="TIA130" s="77"/>
      <c r="TIB130" s="77"/>
      <c r="TIC130" s="11"/>
      <c r="TII130" s="73"/>
      <c r="TIJ130" s="73"/>
      <c r="TIK130" s="73"/>
      <c r="TIL130" s="73"/>
      <c r="TIM130" s="74"/>
      <c r="TIN130" s="74"/>
      <c r="TIO130" s="77"/>
      <c r="TIP130" s="77"/>
      <c r="TIQ130" s="11"/>
      <c r="TIW130" s="73"/>
      <c r="TIX130" s="73"/>
      <c r="TIY130" s="73"/>
      <c r="TIZ130" s="73"/>
      <c r="TJA130" s="74"/>
      <c r="TJB130" s="74"/>
      <c r="TJC130" s="77"/>
      <c r="TJD130" s="77"/>
      <c r="TJE130" s="11"/>
      <c r="TJK130" s="73"/>
      <c r="TJL130" s="73"/>
      <c r="TJM130" s="73"/>
      <c r="TJN130" s="73"/>
      <c r="TJO130" s="74"/>
      <c r="TJP130" s="74"/>
      <c r="TJQ130" s="77"/>
      <c r="TJR130" s="77"/>
      <c r="TJS130" s="11"/>
      <c r="TJY130" s="73"/>
      <c r="TJZ130" s="73"/>
      <c r="TKA130" s="73"/>
      <c r="TKB130" s="73"/>
      <c r="TKC130" s="74"/>
      <c r="TKD130" s="74"/>
      <c r="TKE130" s="77"/>
      <c r="TKF130" s="77"/>
      <c r="TKG130" s="11"/>
      <c r="TKM130" s="73"/>
      <c r="TKN130" s="73"/>
      <c r="TKO130" s="73"/>
      <c r="TKP130" s="73"/>
      <c r="TKQ130" s="74"/>
      <c r="TKR130" s="74"/>
      <c r="TKS130" s="77"/>
      <c r="TKT130" s="77"/>
      <c r="TKU130" s="11"/>
      <c r="TLA130" s="73"/>
      <c r="TLB130" s="73"/>
      <c r="TLC130" s="73"/>
      <c r="TLD130" s="73"/>
      <c r="TLE130" s="74"/>
      <c r="TLF130" s="74"/>
      <c r="TLG130" s="77"/>
      <c r="TLH130" s="77"/>
      <c r="TLI130" s="11"/>
      <c r="TLO130" s="73"/>
      <c r="TLP130" s="73"/>
      <c r="TLQ130" s="73"/>
      <c r="TLR130" s="73"/>
      <c r="TLS130" s="74"/>
      <c r="TLT130" s="74"/>
      <c r="TLU130" s="77"/>
      <c r="TLV130" s="77"/>
      <c r="TLW130" s="11"/>
      <c r="TMC130" s="73"/>
      <c r="TMD130" s="73"/>
      <c r="TME130" s="73"/>
      <c r="TMF130" s="73"/>
      <c r="TMG130" s="74"/>
      <c r="TMH130" s="74"/>
      <c r="TMI130" s="77"/>
      <c r="TMJ130" s="77"/>
      <c r="TMK130" s="11"/>
      <c r="TMQ130" s="73"/>
      <c r="TMR130" s="73"/>
      <c r="TMS130" s="73"/>
      <c r="TMT130" s="73"/>
      <c r="TMU130" s="74"/>
      <c r="TMV130" s="74"/>
      <c r="TMW130" s="77"/>
      <c r="TMX130" s="77"/>
      <c r="TMY130" s="11"/>
      <c r="TNE130" s="73"/>
      <c r="TNF130" s="73"/>
      <c r="TNG130" s="73"/>
      <c r="TNH130" s="73"/>
      <c r="TNI130" s="74"/>
      <c r="TNJ130" s="74"/>
      <c r="TNK130" s="77"/>
      <c r="TNL130" s="77"/>
      <c r="TNM130" s="11"/>
      <c r="TNS130" s="73"/>
      <c r="TNT130" s="73"/>
      <c r="TNU130" s="73"/>
      <c r="TNV130" s="73"/>
      <c r="TNW130" s="74"/>
      <c r="TNX130" s="74"/>
      <c r="TNY130" s="77"/>
      <c r="TNZ130" s="77"/>
      <c r="TOA130" s="11"/>
      <c r="TOG130" s="73"/>
      <c r="TOH130" s="73"/>
      <c r="TOI130" s="73"/>
      <c r="TOJ130" s="73"/>
      <c r="TOK130" s="74"/>
      <c r="TOL130" s="74"/>
      <c r="TOM130" s="77"/>
      <c r="TON130" s="77"/>
      <c r="TOO130" s="11"/>
      <c r="TOU130" s="73"/>
      <c r="TOV130" s="73"/>
      <c r="TOW130" s="73"/>
      <c r="TOX130" s="73"/>
      <c r="TOY130" s="74"/>
      <c r="TOZ130" s="74"/>
      <c r="TPA130" s="77"/>
      <c r="TPB130" s="77"/>
      <c r="TPC130" s="11"/>
      <c r="TPI130" s="73"/>
      <c r="TPJ130" s="73"/>
      <c r="TPK130" s="73"/>
      <c r="TPL130" s="73"/>
      <c r="TPM130" s="74"/>
      <c r="TPN130" s="74"/>
      <c r="TPO130" s="77"/>
      <c r="TPP130" s="77"/>
      <c r="TPQ130" s="11"/>
      <c r="TPW130" s="73"/>
      <c r="TPX130" s="73"/>
      <c r="TPY130" s="73"/>
      <c r="TPZ130" s="73"/>
      <c r="TQA130" s="74"/>
      <c r="TQB130" s="74"/>
      <c r="TQC130" s="77"/>
      <c r="TQD130" s="77"/>
      <c r="TQE130" s="11"/>
      <c r="TQK130" s="73"/>
      <c r="TQL130" s="73"/>
      <c r="TQM130" s="73"/>
      <c r="TQN130" s="73"/>
      <c r="TQO130" s="74"/>
      <c r="TQP130" s="74"/>
      <c r="TQQ130" s="77"/>
      <c r="TQR130" s="77"/>
      <c r="TQS130" s="11"/>
      <c r="TQY130" s="73"/>
      <c r="TQZ130" s="73"/>
      <c r="TRA130" s="73"/>
      <c r="TRB130" s="73"/>
      <c r="TRC130" s="74"/>
      <c r="TRD130" s="74"/>
      <c r="TRE130" s="77"/>
      <c r="TRF130" s="77"/>
      <c r="TRG130" s="11"/>
      <c r="TRM130" s="73"/>
      <c r="TRN130" s="73"/>
      <c r="TRO130" s="73"/>
      <c r="TRP130" s="73"/>
      <c r="TRQ130" s="74"/>
      <c r="TRR130" s="74"/>
      <c r="TRS130" s="77"/>
      <c r="TRT130" s="77"/>
      <c r="TRU130" s="11"/>
      <c r="TSA130" s="73"/>
      <c r="TSB130" s="73"/>
      <c r="TSC130" s="73"/>
      <c r="TSD130" s="73"/>
      <c r="TSE130" s="74"/>
      <c r="TSF130" s="74"/>
      <c r="TSG130" s="77"/>
      <c r="TSH130" s="77"/>
      <c r="TSI130" s="11"/>
      <c r="TSO130" s="73"/>
      <c r="TSP130" s="73"/>
      <c r="TSQ130" s="73"/>
      <c r="TSR130" s="73"/>
      <c r="TSS130" s="74"/>
      <c r="TST130" s="74"/>
      <c r="TSU130" s="77"/>
      <c r="TSV130" s="77"/>
      <c r="TSW130" s="11"/>
      <c r="TTC130" s="73"/>
      <c r="TTD130" s="73"/>
      <c r="TTE130" s="73"/>
      <c r="TTF130" s="73"/>
      <c r="TTG130" s="74"/>
      <c r="TTH130" s="74"/>
      <c r="TTI130" s="77"/>
      <c r="TTJ130" s="77"/>
      <c r="TTK130" s="11"/>
      <c r="TTQ130" s="73"/>
      <c r="TTR130" s="73"/>
      <c r="TTS130" s="73"/>
      <c r="TTT130" s="73"/>
      <c r="TTU130" s="74"/>
      <c r="TTV130" s="74"/>
      <c r="TTW130" s="77"/>
      <c r="TTX130" s="77"/>
      <c r="TTY130" s="11"/>
      <c r="TUE130" s="73"/>
      <c r="TUF130" s="73"/>
      <c r="TUG130" s="73"/>
      <c r="TUH130" s="73"/>
      <c r="TUI130" s="74"/>
      <c r="TUJ130" s="74"/>
      <c r="TUK130" s="77"/>
      <c r="TUL130" s="77"/>
      <c r="TUM130" s="11"/>
      <c r="TUS130" s="73"/>
      <c r="TUT130" s="73"/>
      <c r="TUU130" s="73"/>
      <c r="TUV130" s="73"/>
      <c r="TUW130" s="74"/>
      <c r="TUX130" s="74"/>
      <c r="TUY130" s="77"/>
      <c r="TUZ130" s="77"/>
      <c r="TVA130" s="11"/>
      <c r="TVG130" s="73"/>
      <c r="TVH130" s="73"/>
      <c r="TVI130" s="73"/>
      <c r="TVJ130" s="73"/>
      <c r="TVK130" s="74"/>
      <c r="TVL130" s="74"/>
      <c r="TVM130" s="77"/>
      <c r="TVN130" s="77"/>
      <c r="TVO130" s="11"/>
      <c r="TVU130" s="73"/>
      <c r="TVV130" s="73"/>
      <c r="TVW130" s="73"/>
      <c r="TVX130" s="73"/>
      <c r="TVY130" s="74"/>
      <c r="TVZ130" s="74"/>
      <c r="TWA130" s="77"/>
      <c r="TWB130" s="77"/>
      <c r="TWC130" s="11"/>
      <c r="TWI130" s="73"/>
      <c r="TWJ130" s="73"/>
      <c r="TWK130" s="73"/>
      <c r="TWL130" s="73"/>
      <c r="TWM130" s="74"/>
      <c r="TWN130" s="74"/>
      <c r="TWO130" s="77"/>
      <c r="TWP130" s="77"/>
      <c r="TWQ130" s="11"/>
      <c r="TWW130" s="73"/>
      <c r="TWX130" s="73"/>
      <c r="TWY130" s="73"/>
      <c r="TWZ130" s="73"/>
      <c r="TXA130" s="74"/>
      <c r="TXB130" s="74"/>
      <c r="TXC130" s="77"/>
      <c r="TXD130" s="77"/>
      <c r="TXE130" s="11"/>
      <c r="TXK130" s="73"/>
      <c r="TXL130" s="73"/>
      <c r="TXM130" s="73"/>
      <c r="TXN130" s="73"/>
      <c r="TXO130" s="74"/>
      <c r="TXP130" s="74"/>
      <c r="TXQ130" s="77"/>
      <c r="TXR130" s="77"/>
      <c r="TXS130" s="11"/>
      <c r="TXY130" s="73"/>
      <c r="TXZ130" s="73"/>
      <c r="TYA130" s="73"/>
      <c r="TYB130" s="73"/>
      <c r="TYC130" s="74"/>
      <c r="TYD130" s="74"/>
      <c r="TYE130" s="77"/>
      <c r="TYF130" s="77"/>
      <c r="TYG130" s="11"/>
      <c r="TYM130" s="73"/>
      <c r="TYN130" s="73"/>
      <c r="TYO130" s="73"/>
      <c r="TYP130" s="73"/>
      <c r="TYQ130" s="74"/>
      <c r="TYR130" s="74"/>
      <c r="TYS130" s="77"/>
      <c r="TYT130" s="77"/>
      <c r="TYU130" s="11"/>
      <c r="TZA130" s="73"/>
      <c r="TZB130" s="73"/>
      <c r="TZC130" s="73"/>
      <c r="TZD130" s="73"/>
      <c r="TZE130" s="74"/>
      <c r="TZF130" s="74"/>
      <c r="TZG130" s="77"/>
      <c r="TZH130" s="77"/>
      <c r="TZI130" s="11"/>
      <c r="TZO130" s="73"/>
      <c r="TZP130" s="73"/>
      <c r="TZQ130" s="73"/>
      <c r="TZR130" s="73"/>
      <c r="TZS130" s="74"/>
      <c r="TZT130" s="74"/>
      <c r="TZU130" s="77"/>
      <c r="TZV130" s="77"/>
      <c r="TZW130" s="11"/>
      <c r="UAC130" s="73"/>
      <c r="UAD130" s="73"/>
      <c r="UAE130" s="73"/>
      <c r="UAF130" s="73"/>
      <c r="UAG130" s="74"/>
      <c r="UAH130" s="74"/>
      <c r="UAI130" s="77"/>
      <c r="UAJ130" s="77"/>
      <c r="UAK130" s="11"/>
      <c r="UAQ130" s="73"/>
      <c r="UAR130" s="73"/>
      <c r="UAS130" s="73"/>
      <c r="UAT130" s="73"/>
      <c r="UAU130" s="74"/>
      <c r="UAV130" s="74"/>
      <c r="UAW130" s="77"/>
      <c r="UAX130" s="77"/>
      <c r="UAY130" s="11"/>
      <c r="UBE130" s="73"/>
      <c r="UBF130" s="73"/>
      <c r="UBG130" s="73"/>
      <c r="UBH130" s="73"/>
      <c r="UBI130" s="74"/>
      <c r="UBJ130" s="74"/>
      <c r="UBK130" s="77"/>
      <c r="UBL130" s="77"/>
      <c r="UBM130" s="11"/>
      <c r="UBS130" s="73"/>
      <c r="UBT130" s="73"/>
      <c r="UBU130" s="73"/>
      <c r="UBV130" s="73"/>
      <c r="UBW130" s="74"/>
      <c r="UBX130" s="74"/>
      <c r="UBY130" s="77"/>
      <c r="UBZ130" s="77"/>
      <c r="UCA130" s="11"/>
      <c r="UCG130" s="73"/>
      <c r="UCH130" s="73"/>
      <c r="UCI130" s="73"/>
      <c r="UCJ130" s="73"/>
      <c r="UCK130" s="74"/>
      <c r="UCL130" s="74"/>
      <c r="UCM130" s="77"/>
      <c r="UCN130" s="77"/>
      <c r="UCO130" s="11"/>
      <c r="UCU130" s="73"/>
      <c r="UCV130" s="73"/>
      <c r="UCW130" s="73"/>
      <c r="UCX130" s="73"/>
      <c r="UCY130" s="74"/>
      <c r="UCZ130" s="74"/>
      <c r="UDA130" s="77"/>
      <c r="UDB130" s="77"/>
      <c r="UDC130" s="11"/>
      <c r="UDI130" s="73"/>
      <c r="UDJ130" s="73"/>
      <c r="UDK130" s="73"/>
      <c r="UDL130" s="73"/>
      <c r="UDM130" s="74"/>
      <c r="UDN130" s="74"/>
      <c r="UDO130" s="77"/>
      <c r="UDP130" s="77"/>
      <c r="UDQ130" s="11"/>
      <c r="UDW130" s="73"/>
      <c r="UDX130" s="73"/>
      <c r="UDY130" s="73"/>
      <c r="UDZ130" s="73"/>
      <c r="UEA130" s="74"/>
      <c r="UEB130" s="74"/>
      <c r="UEC130" s="77"/>
      <c r="UED130" s="77"/>
      <c r="UEE130" s="11"/>
      <c r="UEK130" s="73"/>
      <c r="UEL130" s="73"/>
      <c r="UEM130" s="73"/>
      <c r="UEN130" s="73"/>
      <c r="UEO130" s="74"/>
      <c r="UEP130" s="74"/>
      <c r="UEQ130" s="77"/>
      <c r="UER130" s="77"/>
      <c r="UES130" s="11"/>
      <c r="UEY130" s="73"/>
      <c r="UEZ130" s="73"/>
      <c r="UFA130" s="73"/>
      <c r="UFB130" s="73"/>
      <c r="UFC130" s="74"/>
      <c r="UFD130" s="74"/>
      <c r="UFE130" s="77"/>
      <c r="UFF130" s="77"/>
      <c r="UFG130" s="11"/>
      <c r="UFM130" s="73"/>
      <c r="UFN130" s="73"/>
      <c r="UFO130" s="73"/>
      <c r="UFP130" s="73"/>
      <c r="UFQ130" s="74"/>
      <c r="UFR130" s="74"/>
      <c r="UFS130" s="77"/>
      <c r="UFT130" s="77"/>
      <c r="UFU130" s="11"/>
      <c r="UGA130" s="73"/>
      <c r="UGB130" s="73"/>
      <c r="UGC130" s="73"/>
      <c r="UGD130" s="73"/>
      <c r="UGE130" s="74"/>
      <c r="UGF130" s="74"/>
      <c r="UGG130" s="77"/>
      <c r="UGH130" s="77"/>
      <c r="UGI130" s="11"/>
      <c r="UGO130" s="73"/>
      <c r="UGP130" s="73"/>
      <c r="UGQ130" s="73"/>
      <c r="UGR130" s="73"/>
      <c r="UGS130" s="74"/>
      <c r="UGT130" s="74"/>
      <c r="UGU130" s="77"/>
      <c r="UGV130" s="77"/>
      <c r="UGW130" s="11"/>
      <c r="UHC130" s="73"/>
      <c r="UHD130" s="73"/>
      <c r="UHE130" s="73"/>
      <c r="UHF130" s="73"/>
      <c r="UHG130" s="74"/>
      <c r="UHH130" s="74"/>
      <c r="UHI130" s="77"/>
      <c r="UHJ130" s="77"/>
      <c r="UHK130" s="11"/>
      <c r="UHQ130" s="73"/>
      <c r="UHR130" s="73"/>
      <c r="UHS130" s="73"/>
      <c r="UHT130" s="73"/>
      <c r="UHU130" s="74"/>
      <c r="UHV130" s="74"/>
      <c r="UHW130" s="77"/>
      <c r="UHX130" s="77"/>
      <c r="UHY130" s="11"/>
      <c r="UIE130" s="73"/>
      <c r="UIF130" s="73"/>
      <c r="UIG130" s="73"/>
      <c r="UIH130" s="73"/>
      <c r="UII130" s="74"/>
      <c r="UIJ130" s="74"/>
      <c r="UIK130" s="77"/>
      <c r="UIL130" s="77"/>
      <c r="UIM130" s="11"/>
      <c r="UIS130" s="73"/>
      <c r="UIT130" s="73"/>
      <c r="UIU130" s="73"/>
      <c r="UIV130" s="73"/>
      <c r="UIW130" s="74"/>
      <c r="UIX130" s="74"/>
      <c r="UIY130" s="77"/>
      <c r="UIZ130" s="77"/>
      <c r="UJA130" s="11"/>
      <c r="UJG130" s="73"/>
      <c r="UJH130" s="73"/>
      <c r="UJI130" s="73"/>
      <c r="UJJ130" s="73"/>
      <c r="UJK130" s="74"/>
      <c r="UJL130" s="74"/>
      <c r="UJM130" s="77"/>
      <c r="UJN130" s="77"/>
      <c r="UJO130" s="11"/>
      <c r="UJU130" s="73"/>
      <c r="UJV130" s="73"/>
      <c r="UJW130" s="73"/>
      <c r="UJX130" s="73"/>
      <c r="UJY130" s="74"/>
      <c r="UJZ130" s="74"/>
      <c r="UKA130" s="77"/>
      <c r="UKB130" s="77"/>
      <c r="UKC130" s="11"/>
      <c r="UKI130" s="73"/>
      <c r="UKJ130" s="73"/>
      <c r="UKK130" s="73"/>
      <c r="UKL130" s="73"/>
      <c r="UKM130" s="74"/>
      <c r="UKN130" s="74"/>
      <c r="UKO130" s="77"/>
      <c r="UKP130" s="77"/>
      <c r="UKQ130" s="11"/>
      <c r="UKW130" s="73"/>
      <c r="UKX130" s="73"/>
      <c r="UKY130" s="73"/>
      <c r="UKZ130" s="73"/>
      <c r="ULA130" s="74"/>
      <c r="ULB130" s="74"/>
      <c r="ULC130" s="77"/>
      <c r="ULD130" s="77"/>
      <c r="ULE130" s="11"/>
      <c r="ULK130" s="73"/>
      <c r="ULL130" s="73"/>
      <c r="ULM130" s="73"/>
      <c r="ULN130" s="73"/>
      <c r="ULO130" s="74"/>
      <c r="ULP130" s="74"/>
      <c r="ULQ130" s="77"/>
      <c r="ULR130" s="77"/>
      <c r="ULS130" s="11"/>
      <c r="ULY130" s="73"/>
      <c r="ULZ130" s="73"/>
      <c r="UMA130" s="73"/>
      <c r="UMB130" s="73"/>
      <c r="UMC130" s="74"/>
      <c r="UMD130" s="74"/>
      <c r="UME130" s="77"/>
      <c r="UMF130" s="77"/>
      <c r="UMG130" s="11"/>
      <c r="UMM130" s="73"/>
      <c r="UMN130" s="73"/>
      <c r="UMO130" s="73"/>
      <c r="UMP130" s="73"/>
      <c r="UMQ130" s="74"/>
      <c r="UMR130" s="74"/>
      <c r="UMS130" s="77"/>
      <c r="UMT130" s="77"/>
      <c r="UMU130" s="11"/>
      <c r="UNA130" s="73"/>
      <c r="UNB130" s="73"/>
      <c r="UNC130" s="73"/>
      <c r="UND130" s="73"/>
      <c r="UNE130" s="74"/>
      <c r="UNF130" s="74"/>
      <c r="UNG130" s="77"/>
      <c r="UNH130" s="77"/>
      <c r="UNI130" s="11"/>
      <c r="UNO130" s="73"/>
      <c r="UNP130" s="73"/>
      <c r="UNQ130" s="73"/>
      <c r="UNR130" s="73"/>
      <c r="UNS130" s="74"/>
      <c r="UNT130" s="74"/>
      <c r="UNU130" s="77"/>
      <c r="UNV130" s="77"/>
      <c r="UNW130" s="11"/>
      <c r="UOC130" s="73"/>
      <c r="UOD130" s="73"/>
      <c r="UOE130" s="73"/>
      <c r="UOF130" s="73"/>
      <c r="UOG130" s="74"/>
      <c r="UOH130" s="74"/>
      <c r="UOI130" s="77"/>
      <c r="UOJ130" s="77"/>
      <c r="UOK130" s="11"/>
      <c r="UOQ130" s="73"/>
      <c r="UOR130" s="73"/>
      <c r="UOS130" s="73"/>
      <c r="UOT130" s="73"/>
      <c r="UOU130" s="74"/>
      <c r="UOV130" s="74"/>
      <c r="UOW130" s="77"/>
      <c r="UOX130" s="77"/>
      <c r="UOY130" s="11"/>
      <c r="UPE130" s="73"/>
      <c r="UPF130" s="73"/>
      <c r="UPG130" s="73"/>
      <c r="UPH130" s="73"/>
      <c r="UPI130" s="74"/>
      <c r="UPJ130" s="74"/>
      <c r="UPK130" s="77"/>
      <c r="UPL130" s="77"/>
      <c r="UPM130" s="11"/>
      <c r="UPS130" s="73"/>
      <c r="UPT130" s="73"/>
      <c r="UPU130" s="73"/>
      <c r="UPV130" s="73"/>
      <c r="UPW130" s="74"/>
      <c r="UPX130" s="74"/>
      <c r="UPY130" s="77"/>
      <c r="UPZ130" s="77"/>
      <c r="UQA130" s="11"/>
      <c r="UQG130" s="73"/>
      <c r="UQH130" s="73"/>
      <c r="UQI130" s="73"/>
      <c r="UQJ130" s="73"/>
      <c r="UQK130" s="74"/>
      <c r="UQL130" s="74"/>
      <c r="UQM130" s="77"/>
      <c r="UQN130" s="77"/>
      <c r="UQO130" s="11"/>
      <c r="UQU130" s="73"/>
      <c r="UQV130" s="73"/>
      <c r="UQW130" s="73"/>
      <c r="UQX130" s="73"/>
      <c r="UQY130" s="74"/>
      <c r="UQZ130" s="74"/>
      <c r="URA130" s="77"/>
      <c r="URB130" s="77"/>
      <c r="URC130" s="11"/>
      <c r="URI130" s="73"/>
      <c r="URJ130" s="73"/>
      <c r="URK130" s="73"/>
      <c r="URL130" s="73"/>
      <c r="URM130" s="74"/>
      <c r="URN130" s="74"/>
      <c r="URO130" s="77"/>
      <c r="URP130" s="77"/>
      <c r="URQ130" s="11"/>
      <c r="URW130" s="73"/>
      <c r="URX130" s="73"/>
      <c r="URY130" s="73"/>
      <c r="URZ130" s="73"/>
      <c r="USA130" s="74"/>
      <c r="USB130" s="74"/>
      <c r="USC130" s="77"/>
      <c r="USD130" s="77"/>
      <c r="USE130" s="11"/>
      <c r="USK130" s="73"/>
      <c r="USL130" s="73"/>
      <c r="USM130" s="73"/>
      <c r="USN130" s="73"/>
      <c r="USO130" s="74"/>
      <c r="USP130" s="74"/>
      <c r="USQ130" s="77"/>
      <c r="USR130" s="77"/>
      <c r="USS130" s="11"/>
      <c r="USY130" s="73"/>
      <c r="USZ130" s="73"/>
      <c r="UTA130" s="73"/>
      <c r="UTB130" s="73"/>
      <c r="UTC130" s="74"/>
      <c r="UTD130" s="74"/>
      <c r="UTE130" s="77"/>
      <c r="UTF130" s="77"/>
      <c r="UTG130" s="11"/>
      <c r="UTM130" s="73"/>
      <c r="UTN130" s="73"/>
      <c r="UTO130" s="73"/>
      <c r="UTP130" s="73"/>
      <c r="UTQ130" s="74"/>
      <c r="UTR130" s="74"/>
      <c r="UTS130" s="77"/>
      <c r="UTT130" s="77"/>
      <c r="UTU130" s="11"/>
      <c r="UUA130" s="73"/>
      <c r="UUB130" s="73"/>
      <c r="UUC130" s="73"/>
      <c r="UUD130" s="73"/>
      <c r="UUE130" s="74"/>
      <c r="UUF130" s="74"/>
      <c r="UUG130" s="77"/>
      <c r="UUH130" s="77"/>
      <c r="UUI130" s="11"/>
      <c r="UUO130" s="73"/>
      <c r="UUP130" s="73"/>
      <c r="UUQ130" s="73"/>
      <c r="UUR130" s="73"/>
      <c r="UUS130" s="74"/>
      <c r="UUT130" s="74"/>
      <c r="UUU130" s="77"/>
      <c r="UUV130" s="77"/>
      <c r="UUW130" s="11"/>
      <c r="UVC130" s="73"/>
      <c r="UVD130" s="73"/>
      <c r="UVE130" s="73"/>
      <c r="UVF130" s="73"/>
      <c r="UVG130" s="74"/>
      <c r="UVH130" s="74"/>
      <c r="UVI130" s="77"/>
      <c r="UVJ130" s="77"/>
      <c r="UVK130" s="11"/>
      <c r="UVQ130" s="73"/>
      <c r="UVR130" s="73"/>
      <c r="UVS130" s="73"/>
      <c r="UVT130" s="73"/>
      <c r="UVU130" s="74"/>
      <c r="UVV130" s="74"/>
      <c r="UVW130" s="77"/>
      <c r="UVX130" s="77"/>
      <c r="UVY130" s="11"/>
      <c r="UWE130" s="73"/>
      <c r="UWF130" s="73"/>
      <c r="UWG130" s="73"/>
      <c r="UWH130" s="73"/>
      <c r="UWI130" s="74"/>
      <c r="UWJ130" s="74"/>
      <c r="UWK130" s="77"/>
      <c r="UWL130" s="77"/>
      <c r="UWM130" s="11"/>
      <c r="UWS130" s="73"/>
      <c r="UWT130" s="73"/>
      <c r="UWU130" s="73"/>
      <c r="UWV130" s="73"/>
      <c r="UWW130" s="74"/>
      <c r="UWX130" s="74"/>
      <c r="UWY130" s="77"/>
      <c r="UWZ130" s="77"/>
      <c r="UXA130" s="11"/>
      <c r="UXG130" s="73"/>
      <c r="UXH130" s="73"/>
      <c r="UXI130" s="73"/>
      <c r="UXJ130" s="73"/>
      <c r="UXK130" s="74"/>
      <c r="UXL130" s="74"/>
      <c r="UXM130" s="77"/>
      <c r="UXN130" s="77"/>
      <c r="UXO130" s="11"/>
      <c r="UXU130" s="73"/>
      <c r="UXV130" s="73"/>
      <c r="UXW130" s="73"/>
      <c r="UXX130" s="73"/>
      <c r="UXY130" s="74"/>
      <c r="UXZ130" s="74"/>
      <c r="UYA130" s="77"/>
      <c r="UYB130" s="77"/>
      <c r="UYC130" s="11"/>
      <c r="UYI130" s="73"/>
      <c r="UYJ130" s="73"/>
      <c r="UYK130" s="73"/>
      <c r="UYL130" s="73"/>
      <c r="UYM130" s="74"/>
      <c r="UYN130" s="74"/>
      <c r="UYO130" s="77"/>
      <c r="UYP130" s="77"/>
      <c r="UYQ130" s="11"/>
      <c r="UYW130" s="73"/>
      <c r="UYX130" s="73"/>
      <c r="UYY130" s="73"/>
      <c r="UYZ130" s="73"/>
      <c r="UZA130" s="74"/>
      <c r="UZB130" s="74"/>
      <c r="UZC130" s="77"/>
      <c r="UZD130" s="77"/>
      <c r="UZE130" s="11"/>
      <c r="UZK130" s="73"/>
      <c r="UZL130" s="73"/>
      <c r="UZM130" s="73"/>
      <c r="UZN130" s="73"/>
      <c r="UZO130" s="74"/>
      <c r="UZP130" s="74"/>
      <c r="UZQ130" s="77"/>
      <c r="UZR130" s="77"/>
      <c r="UZS130" s="11"/>
      <c r="UZY130" s="73"/>
      <c r="UZZ130" s="73"/>
      <c r="VAA130" s="73"/>
      <c r="VAB130" s="73"/>
      <c r="VAC130" s="74"/>
      <c r="VAD130" s="74"/>
      <c r="VAE130" s="77"/>
      <c r="VAF130" s="77"/>
      <c r="VAG130" s="11"/>
      <c r="VAM130" s="73"/>
      <c r="VAN130" s="73"/>
      <c r="VAO130" s="73"/>
      <c r="VAP130" s="73"/>
      <c r="VAQ130" s="74"/>
      <c r="VAR130" s="74"/>
      <c r="VAS130" s="77"/>
      <c r="VAT130" s="77"/>
      <c r="VAU130" s="11"/>
      <c r="VBA130" s="73"/>
      <c r="VBB130" s="73"/>
      <c r="VBC130" s="73"/>
      <c r="VBD130" s="73"/>
      <c r="VBE130" s="74"/>
      <c r="VBF130" s="74"/>
      <c r="VBG130" s="77"/>
      <c r="VBH130" s="77"/>
      <c r="VBI130" s="11"/>
      <c r="VBO130" s="73"/>
      <c r="VBP130" s="73"/>
      <c r="VBQ130" s="73"/>
      <c r="VBR130" s="73"/>
      <c r="VBS130" s="74"/>
      <c r="VBT130" s="74"/>
      <c r="VBU130" s="77"/>
      <c r="VBV130" s="77"/>
      <c r="VBW130" s="11"/>
      <c r="VCC130" s="73"/>
      <c r="VCD130" s="73"/>
      <c r="VCE130" s="73"/>
      <c r="VCF130" s="73"/>
      <c r="VCG130" s="74"/>
      <c r="VCH130" s="74"/>
      <c r="VCI130" s="77"/>
      <c r="VCJ130" s="77"/>
      <c r="VCK130" s="11"/>
      <c r="VCQ130" s="73"/>
      <c r="VCR130" s="73"/>
      <c r="VCS130" s="73"/>
      <c r="VCT130" s="73"/>
      <c r="VCU130" s="74"/>
      <c r="VCV130" s="74"/>
      <c r="VCW130" s="77"/>
      <c r="VCX130" s="77"/>
      <c r="VCY130" s="11"/>
      <c r="VDE130" s="73"/>
      <c r="VDF130" s="73"/>
      <c r="VDG130" s="73"/>
      <c r="VDH130" s="73"/>
      <c r="VDI130" s="74"/>
      <c r="VDJ130" s="74"/>
      <c r="VDK130" s="77"/>
      <c r="VDL130" s="77"/>
      <c r="VDM130" s="11"/>
      <c r="VDS130" s="73"/>
      <c r="VDT130" s="73"/>
      <c r="VDU130" s="73"/>
      <c r="VDV130" s="73"/>
      <c r="VDW130" s="74"/>
      <c r="VDX130" s="74"/>
      <c r="VDY130" s="77"/>
      <c r="VDZ130" s="77"/>
      <c r="VEA130" s="11"/>
      <c r="VEG130" s="73"/>
      <c r="VEH130" s="73"/>
      <c r="VEI130" s="73"/>
      <c r="VEJ130" s="73"/>
      <c r="VEK130" s="74"/>
      <c r="VEL130" s="74"/>
      <c r="VEM130" s="77"/>
      <c r="VEN130" s="77"/>
      <c r="VEO130" s="11"/>
      <c r="VEU130" s="73"/>
      <c r="VEV130" s="73"/>
      <c r="VEW130" s="73"/>
      <c r="VEX130" s="73"/>
      <c r="VEY130" s="74"/>
      <c r="VEZ130" s="74"/>
      <c r="VFA130" s="77"/>
      <c r="VFB130" s="77"/>
      <c r="VFC130" s="11"/>
      <c r="VFI130" s="73"/>
      <c r="VFJ130" s="73"/>
      <c r="VFK130" s="73"/>
      <c r="VFL130" s="73"/>
      <c r="VFM130" s="74"/>
      <c r="VFN130" s="74"/>
      <c r="VFO130" s="77"/>
      <c r="VFP130" s="77"/>
      <c r="VFQ130" s="11"/>
      <c r="VFW130" s="73"/>
      <c r="VFX130" s="73"/>
      <c r="VFY130" s="73"/>
      <c r="VFZ130" s="73"/>
      <c r="VGA130" s="74"/>
      <c r="VGB130" s="74"/>
      <c r="VGC130" s="77"/>
      <c r="VGD130" s="77"/>
      <c r="VGE130" s="11"/>
      <c r="VGK130" s="73"/>
      <c r="VGL130" s="73"/>
      <c r="VGM130" s="73"/>
      <c r="VGN130" s="73"/>
      <c r="VGO130" s="74"/>
      <c r="VGP130" s="74"/>
      <c r="VGQ130" s="77"/>
      <c r="VGR130" s="77"/>
      <c r="VGS130" s="11"/>
      <c r="VGY130" s="73"/>
      <c r="VGZ130" s="73"/>
      <c r="VHA130" s="73"/>
      <c r="VHB130" s="73"/>
      <c r="VHC130" s="74"/>
      <c r="VHD130" s="74"/>
      <c r="VHE130" s="77"/>
      <c r="VHF130" s="77"/>
      <c r="VHG130" s="11"/>
      <c r="VHM130" s="73"/>
      <c r="VHN130" s="73"/>
      <c r="VHO130" s="73"/>
      <c r="VHP130" s="73"/>
      <c r="VHQ130" s="74"/>
      <c r="VHR130" s="74"/>
      <c r="VHS130" s="77"/>
      <c r="VHT130" s="77"/>
      <c r="VHU130" s="11"/>
      <c r="VIA130" s="73"/>
      <c r="VIB130" s="73"/>
      <c r="VIC130" s="73"/>
      <c r="VID130" s="73"/>
      <c r="VIE130" s="74"/>
      <c r="VIF130" s="74"/>
      <c r="VIG130" s="77"/>
      <c r="VIH130" s="77"/>
      <c r="VII130" s="11"/>
      <c r="VIO130" s="73"/>
      <c r="VIP130" s="73"/>
      <c r="VIQ130" s="73"/>
      <c r="VIR130" s="73"/>
      <c r="VIS130" s="74"/>
      <c r="VIT130" s="74"/>
      <c r="VIU130" s="77"/>
      <c r="VIV130" s="77"/>
      <c r="VIW130" s="11"/>
      <c r="VJC130" s="73"/>
      <c r="VJD130" s="73"/>
      <c r="VJE130" s="73"/>
      <c r="VJF130" s="73"/>
      <c r="VJG130" s="74"/>
      <c r="VJH130" s="74"/>
      <c r="VJI130" s="77"/>
      <c r="VJJ130" s="77"/>
      <c r="VJK130" s="11"/>
      <c r="VJQ130" s="73"/>
      <c r="VJR130" s="73"/>
      <c r="VJS130" s="73"/>
      <c r="VJT130" s="73"/>
      <c r="VJU130" s="74"/>
      <c r="VJV130" s="74"/>
      <c r="VJW130" s="77"/>
      <c r="VJX130" s="77"/>
      <c r="VJY130" s="11"/>
      <c r="VKE130" s="73"/>
      <c r="VKF130" s="73"/>
      <c r="VKG130" s="73"/>
      <c r="VKH130" s="73"/>
      <c r="VKI130" s="74"/>
      <c r="VKJ130" s="74"/>
      <c r="VKK130" s="77"/>
      <c r="VKL130" s="77"/>
      <c r="VKM130" s="11"/>
      <c r="VKS130" s="73"/>
      <c r="VKT130" s="73"/>
      <c r="VKU130" s="73"/>
      <c r="VKV130" s="73"/>
      <c r="VKW130" s="74"/>
      <c r="VKX130" s="74"/>
      <c r="VKY130" s="77"/>
      <c r="VKZ130" s="77"/>
      <c r="VLA130" s="11"/>
      <c r="VLG130" s="73"/>
      <c r="VLH130" s="73"/>
      <c r="VLI130" s="73"/>
      <c r="VLJ130" s="73"/>
      <c r="VLK130" s="74"/>
      <c r="VLL130" s="74"/>
      <c r="VLM130" s="77"/>
      <c r="VLN130" s="77"/>
      <c r="VLO130" s="11"/>
      <c r="VLU130" s="73"/>
      <c r="VLV130" s="73"/>
      <c r="VLW130" s="73"/>
      <c r="VLX130" s="73"/>
      <c r="VLY130" s="74"/>
      <c r="VLZ130" s="74"/>
      <c r="VMA130" s="77"/>
      <c r="VMB130" s="77"/>
      <c r="VMC130" s="11"/>
      <c r="VMI130" s="73"/>
      <c r="VMJ130" s="73"/>
      <c r="VMK130" s="73"/>
      <c r="VML130" s="73"/>
      <c r="VMM130" s="74"/>
      <c r="VMN130" s="74"/>
      <c r="VMO130" s="77"/>
      <c r="VMP130" s="77"/>
      <c r="VMQ130" s="11"/>
      <c r="VMW130" s="73"/>
      <c r="VMX130" s="73"/>
      <c r="VMY130" s="73"/>
      <c r="VMZ130" s="73"/>
      <c r="VNA130" s="74"/>
      <c r="VNB130" s="74"/>
      <c r="VNC130" s="77"/>
      <c r="VND130" s="77"/>
      <c r="VNE130" s="11"/>
      <c r="VNK130" s="73"/>
      <c r="VNL130" s="73"/>
      <c r="VNM130" s="73"/>
      <c r="VNN130" s="73"/>
      <c r="VNO130" s="74"/>
      <c r="VNP130" s="74"/>
      <c r="VNQ130" s="77"/>
      <c r="VNR130" s="77"/>
      <c r="VNS130" s="11"/>
      <c r="VNY130" s="73"/>
      <c r="VNZ130" s="73"/>
      <c r="VOA130" s="73"/>
      <c r="VOB130" s="73"/>
      <c r="VOC130" s="74"/>
      <c r="VOD130" s="74"/>
      <c r="VOE130" s="77"/>
      <c r="VOF130" s="77"/>
      <c r="VOG130" s="11"/>
      <c r="VOM130" s="73"/>
      <c r="VON130" s="73"/>
      <c r="VOO130" s="73"/>
      <c r="VOP130" s="73"/>
      <c r="VOQ130" s="74"/>
      <c r="VOR130" s="74"/>
      <c r="VOS130" s="77"/>
      <c r="VOT130" s="77"/>
      <c r="VOU130" s="11"/>
      <c r="VPA130" s="73"/>
      <c r="VPB130" s="73"/>
      <c r="VPC130" s="73"/>
      <c r="VPD130" s="73"/>
      <c r="VPE130" s="74"/>
      <c r="VPF130" s="74"/>
      <c r="VPG130" s="77"/>
      <c r="VPH130" s="77"/>
      <c r="VPI130" s="11"/>
      <c r="VPO130" s="73"/>
      <c r="VPP130" s="73"/>
      <c r="VPQ130" s="73"/>
      <c r="VPR130" s="73"/>
      <c r="VPS130" s="74"/>
      <c r="VPT130" s="74"/>
      <c r="VPU130" s="77"/>
      <c r="VPV130" s="77"/>
      <c r="VPW130" s="11"/>
      <c r="VQC130" s="73"/>
      <c r="VQD130" s="73"/>
      <c r="VQE130" s="73"/>
      <c r="VQF130" s="73"/>
      <c r="VQG130" s="74"/>
      <c r="VQH130" s="74"/>
      <c r="VQI130" s="77"/>
      <c r="VQJ130" s="77"/>
      <c r="VQK130" s="11"/>
      <c r="VQQ130" s="73"/>
      <c r="VQR130" s="73"/>
      <c r="VQS130" s="73"/>
      <c r="VQT130" s="73"/>
      <c r="VQU130" s="74"/>
      <c r="VQV130" s="74"/>
      <c r="VQW130" s="77"/>
      <c r="VQX130" s="77"/>
      <c r="VQY130" s="11"/>
      <c r="VRE130" s="73"/>
      <c r="VRF130" s="73"/>
      <c r="VRG130" s="73"/>
      <c r="VRH130" s="73"/>
      <c r="VRI130" s="74"/>
      <c r="VRJ130" s="74"/>
      <c r="VRK130" s="77"/>
      <c r="VRL130" s="77"/>
      <c r="VRM130" s="11"/>
      <c r="VRS130" s="73"/>
      <c r="VRT130" s="73"/>
      <c r="VRU130" s="73"/>
      <c r="VRV130" s="73"/>
      <c r="VRW130" s="74"/>
      <c r="VRX130" s="74"/>
      <c r="VRY130" s="77"/>
      <c r="VRZ130" s="77"/>
      <c r="VSA130" s="11"/>
      <c r="VSG130" s="73"/>
      <c r="VSH130" s="73"/>
      <c r="VSI130" s="73"/>
      <c r="VSJ130" s="73"/>
      <c r="VSK130" s="74"/>
      <c r="VSL130" s="74"/>
      <c r="VSM130" s="77"/>
      <c r="VSN130" s="77"/>
      <c r="VSO130" s="11"/>
      <c r="VSU130" s="73"/>
      <c r="VSV130" s="73"/>
      <c r="VSW130" s="73"/>
      <c r="VSX130" s="73"/>
      <c r="VSY130" s="74"/>
      <c r="VSZ130" s="74"/>
      <c r="VTA130" s="77"/>
      <c r="VTB130" s="77"/>
      <c r="VTC130" s="11"/>
      <c r="VTI130" s="73"/>
      <c r="VTJ130" s="73"/>
      <c r="VTK130" s="73"/>
      <c r="VTL130" s="73"/>
      <c r="VTM130" s="74"/>
      <c r="VTN130" s="74"/>
      <c r="VTO130" s="77"/>
      <c r="VTP130" s="77"/>
      <c r="VTQ130" s="11"/>
      <c r="VTW130" s="73"/>
      <c r="VTX130" s="73"/>
      <c r="VTY130" s="73"/>
      <c r="VTZ130" s="73"/>
      <c r="VUA130" s="74"/>
      <c r="VUB130" s="74"/>
      <c r="VUC130" s="77"/>
      <c r="VUD130" s="77"/>
      <c r="VUE130" s="11"/>
      <c r="VUK130" s="73"/>
      <c r="VUL130" s="73"/>
      <c r="VUM130" s="73"/>
      <c r="VUN130" s="73"/>
      <c r="VUO130" s="74"/>
      <c r="VUP130" s="74"/>
      <c r="VUQ130" s="77"/>
      <c r="VUR130" s="77"/>
      <c r="VUS130" s="11"/>
      <c r="VUY130" s="73"/>
      <c r="VUZ130" s="73"/>
      <c r="VVA130" s="73"/>
      <c r="VVB130" s="73"/>
      <c r="VVC130" s="74"/>
      <c r="VVD130" s="74"/>
      <c r="VVE130" s="77"/>
      <c r="VVF130" s="77"/>
      <c r="VVG130" s="11"/>
      <c r="VVM130" s="73"/>
      <c r="VVN130" s="73"/>
      <c r="VVO130" s="73"/>
      <c r="VVP130" s="73"/>
      <c r="VVQ130" s="74"/>
      <c r="VVR130" s="74"/>
      <c r="VVS130" s="77"/>
      <c r="VVT130" s="77"/>
      <c r="VVU130" s="11"/>
      <c r="VWA130" s="73"/>
      <c r="VWB130" s="73"/>
      <c r="VWC130" s="73"/>
      <c r="VWD130" s="73"/>
      <c r="VWE130" s="74"/>
      <c r="VWF130" s="74"/>
      <c r="VWG130" s="77"/>
      <c r="VWH130" s="77"/>
      <c r="VWI130" s="11"/>
      <c r="VWO130" s="73"/>
      <c r="VWP130" s="73"/>
      <c r="VWQ130" s="73"/>
      <c r="VWR130" s="73"/>
      <c r="VWS130" s="74"/>
      <c r="VWT130" s="74"/>
      <c r="VWU130" s="77"/>
      <c r="VWV130" s="77"/>
      <c r="VWW130" s="11"/>
      <c r="VXC130" s="73"/>
      <c r="VXD130" s="73"/>
      <c r="VXE130" s="73"/>
      <c r="VXF130" s="73"/>
      <c r="VXG130" s="74"/>
      <c r="VXH130" s="74"/>
      <c r="VXI130" s="77"/>
      <c r="VXJ130" s="77"/>
      <c r="VXK130" s="11"/>
      <c r="VXQ130" s="73"/>
      <c r="VXR130" s="73"/>
      <c r="VXS130" s="73"/>
      <c r="VXT130" s="73"/>
      <c r="VXU130" s="74"/>
      <c r="VXV130" s="74"/>
      <c r="VXW130" s="77"/>
      <c r="VXX130" s="77"/>
      <c r="VXY130" s="11"/>
      <c r="VYE130" s="73"/>
      <c r="VYF130" s="73"/>
      <c r="VYG130" s="73"/>
      <c r="VYH130" s="73"/>
      <c r="VYI130" s="74"/>
      <c r="VYJ130" s="74"/>
      <c r="VYK130" s="77"/>
      <c r="VYL130" s="77"/>
      <c r="VYM130" s="11"/>
      <c r="VYS130" s="73"/>
      <c r="VYT130" s="73"/>
      <c r="VYU130" s="73"/>
      <c r="VYV130" s="73"/>
      <c r="VYW130" s="74"/>
      <c r="VYX130" s="74"/>
      <c r="VYY130" s="77"/>
      <c r="VYZ130" s="77"/>
      <c r="VZA130" s="11"/>
      <c r="VZG130" s="73"/>
      <c r="VZH130" s="73"/>
      <c r="VZI130" s="73"/>
      <c r="VZJ130" s="73"/>
      <c r="VZK130" s="74"/>
      <c r="VZL130" s="74"/>
      <c r="VZM130" s="77"/>
      <c r="VZN130" s="77"/>
      <c r="VZO130" s="11"/>
      <c r="VZU130" s="73"/>
      <c r="VZV130" s="73"/>
      <c r="VZW130" s="73"/>
      <c r="VZX130" s="73"/>
      <c r="VZY130" s="74"/>
      <c r="VZZ130" s="74"/>
      <c r="WAA130" s="77"/>
      <c r="WAB130" s="77"/>
      <c r="WAC130" s="11"/>
      <c r="WAI130" s="73"/>
      <c r="WAJ130" s="73"/>
      <c r="WAK130" s="73"/>
      <c r="WAL130" s="73"/>
      <c r="WAM130" s="74"/>
      <c r="WAN130" s="74"/>
      <c r="WAO130" s="77"/>
      <c r="WAP130" s="77"/>
      <c r="WAQ130" s="11"/>
      <c r="WAW130" s="73"/>
      <c r="WAX130" s="73"/>
      <c r="WAY130" s="73"/>
      <c r="WAZ130" s="73"/>
      <c r="WBA130" s="74"/>
      <c r="WBB130" s="74"/>
      <c r="WBC130" s="77"/>
      <c r="WBD130" s="77"/>
      <c r="WBE130" s="11"/>
      <c r="WBK130" s="73"/>
      <c r="WBL130" s="73"/>
      <c r="WBM130" s="73"/>
      <c r="WBN130" s="73"/>
      <c r="WBO130" s="74"/>
      <c r="WBP130" s="74"/>
      <c r="WBQ130" s="77"/>
      <c r="WBR130" s="77"/>
      <c r="WBS130" s="11"/>
      <c r="WBY130" s="73"/>
      <c r="WBZ130" s="73"/>
      <c r="WCA130" s="73"/>
      <c r="WCB130" s="73"/>
      <c r="WCC130" s="74"/>
      <c r="WCD130" s="74"/>
      <c r="WCE130" s="77"/>
      <c r="WCF130" s="77"/>
      <c r="WCG130" s="11"/>
      <c r="WCM130" s="73"/>
      <c r="WCN130" s="73"/>
      <c r="WCO130" s="73"/>
      <c r="WCP130" s="73"/>
      <c r="WCQ130" s="74"/>
      <c r="WCR130" s="74"/>
      <c r="WCS130" s="77"/>
      <c r="WCT130" s="77"/>
      <c r="WCU130" s="11"/>
      <c r="WDA130" s="73"/>
      <c r="WDB130" s="73"/>
      <c r="WDC130" s="73"/>
      <c r="WDD130" s="73"/>
      <c r="WDE130" s="74"/>
      <c r="WDF130" s="74"/>
      <c r="WDG130" s="77"/>
      <c r="WDH130" s="77"/>
      <c r="WDI130" s="11"/>
      <c r="WDO130" s="73"/>
      <c r="WDP130" s="73"/>
      <c r="WDQ130" s="73"/>
      <c r="WDR130" s="73"/>
      <c r="WDS130" s="74"/>
      <c r="WDT130" s="74"/>
      <c r="WDU130" s="77"/>
      <c r="WDV130" s="77"/>
      <c r="WDW130" s="11"/>
      <c r="WEC130" s="73"/>
      <c r="WED130" s="73"/>
      <c r="WEE130" s="73"/>
      <c r="WEF130" s="73"/>
      <c r="WEG130" s="74"/>
      <c r="WEH130" s="74"/>
      <c r="WEI130" s="77"/>
      <c r="WEJ130" s="77"/>
      <c r="WEK130" s="11"/>
      <c r="WEQ130" s="73"/>
      <c r="WER130" s="73"/>
      <c r="WES130" s="73"/>
      <c r="WET130" s="73"/>
      <c r="WEU130" s="74"/>
      <c r="WEV130" s="74"/>
      <c r="WEW130" s="77"/>
      <c r="WEX130" s="77"/>
      <c r="WEY130" s="11"/>
      <c r="WFE130" s="73"/>
      <c r="WFF130" s="73"/>
      <c r="WFG130" s="73"/>
      <c r="WFH130" s="73"/>
      <c r="WFI130" s="74"/>
      <c r="WFJ130" s="74"/>
      <c r="WFK130" s="77"/>
      <c r="WFL130" s="77"/>
      <c r="WFM130" s="11"/>
      <c r="WFS130" s="73"/>
      <c r="WFT130" s="73"/>
      <c r="WFU130" s="73"/>
      <c r="WFV130" s="73"/>
      <c r="WFW130" s="74"/>
      <c r="WFX130" s="74"/>
      <c r="WFY130" s="77"/>
      <c r="WFZ130" s="77"/>
      <c r="WGA130" s="11"/>
      <c r="WGG130" s="73"/>
      <c r="WGH130" s="73"/>
      <c r="WGI130" s="73"/>
      <c r="WGJ130" s="73"/>
      <c r="WGK130" s="74"/>
      <c r="WGL130" s="74"/>
      <c r="WGM130" s="77"/>
      <c r="WGN130" s="77"/>
      <c r="WGO130" s="11"/>
      <c r="WGU130" s="73"/>
      <c r="WGV130" s="73"/>
      <c r="WGW130" s="73"/>
      <c r="WGX130" s="73"/>
      <c r="WGY130" s="74"/>
      <c r="WGZ130" s="74"/>
      <c r="WHA130" s="77"/>
      <c r="WHB130" s="77"/>
      <c r="WHC130" s="11"/>
      <c r="WHI130" s="73"/>
      <c r="WHJ130" s="73"/>
      <c r="WHK130" s="73"/>
      <c r="WHL130" s="73"/>
      <c r="WHM130" s="74"/>
      <c r="WHN130" s="74"/>
      <c r="WHO130" s="77"/>
      <c r="WHP130" s="77"/>
      <c r="WHQ130" s="11"/>
      <c r="WHW130" s="73"/>
      <c r="WHX130" s="73"/>
      <c r="WHY130" s="73"/>
      <c r="WHZ130" s="73"/>
      <c r="WIA130" s="74"/>
      <c r="WIB130" s="74"/>
      <c r="WIC130" s="77"/>
      <c r="WID130" s="77"/>
      <c r="WIE130" s="11"/>
      <c r="WIK130" s="73"/>
      <c r="WIL130" s="73"/>
      <c r="WIM130" s="73"/>
      <c r="WIN130" s="73"/>
      <c r="WIO130" s="74"/>
      <c r="WIP130" s="74"/>
      <c r="WIQ130" s="77"/>
      <c r="WIR130" s="77"/>
      <c r="WIS130" s="11"/>
      <c r="WIY130" s="73"/>
      <c r="WIZ130" s="73"/>
      <c r="WJA130" s="73"/>
      <c r="WJB130" s="73"/>
      <c r="WJC130" s="74"/>
      <c r="WJD130" s="74"/>
      <c r="WJE130" s="77"/>
      <c r="WJF130" s="77"/>
      <c r="WJG130" s="11"/>
      <c r="WJM130" s="73"/>
      <c r="WJN130" s="73"/>
      <c r="WJO130" s="73"/>
      <c r="WJP130" s="73"/>
      <c r="WJQ130" s="74"/>
      <c r="WJR130" s="74"/>
      <c r="WJS130" s="77"/>
      <c r="WJT130" s="77"/>
      <c r="WJU130" s="11"/>
      <c r="WKA130" s="73"/>
      <c r="WKB130" s="73"/>
      <c r="WKC130" s="73"/>
      <c r="WKD130" s="73"/>
      <c r="WKE130" s="74"/>
      <c r="WKF130" s="74"/>
      <c r="WKG130" s="77"/>
      <c r="WKH130" s="77"/>
      <c r="WKI130" s="11"/>
      <c r="WKO130" s="73"/>
      <c r="WKP130" s="73"/>
      <c r="WKQ130" s="73"/>
      <c r="WKR130" s="73"/>
      <c r="WKS130" s="74"/>
      <c r="WKT130" s="74"/>
      <c r="WKU130" s="77"/>
      <c r="WKV130" s="77"/>
      <c r="WKW130" s="11"/>
      <c r="WLC130" s="73"/>
      <c r="WLD130" s="73"/>
      <c r="WLE130" s="73"/>
      <c r="WLF130" s="73"/>
      <c r="WLG130" s="74"/>
      <c r="WLH130" s="74"/>
      <c r="WLI130" s="77"/>
      <c r="WLJ130" s="77"/>
      <c r="WLK130" s="11"/>
      <c r="WLQ130" s="73"/>
      <c r="WLR130" s="73"/>
      <c r="WLS130" s="73"/>
      <c r="WLT130" s="73"/>
      <c r="WLU130" s="74"/>
      <c r="WLV130" s="74"/>
      <c r="WLW130" s="77"/>
      <c r="WLX130" s="77"/>
      <c r="WLY130" s="11"/>
      <c r="WME130" s="73"/>
      <c r="WMF130" s="73"/>
      <c r="WMG130" s="73"/>
      <c r="WMH130" s="73"/>
      <c r="WMI130" s="74"/>
      <c r="WMJ130" s="74"/>
      <c r="WMK130" s="77"/>
      <c r="WML130" s="77"/>
      <c r="WMM130" s="11"/>
      <c r="WMS130" s="73"/>
      <c r="WMT130" s="73"/>
      <c r="WMU130" s="73"/>
      <c r="WMV130" s="73"/>
      <c r="WMW130" s="74"/>
      <c r="WMX130" s="74"/>
      <c r="WMY130" s="77"/>
      <c r="WMZ130" s="77"/>
      <c r="WNA130" s="11"/>
      <c r="WNG130" s="73"/>
      <c r="WNH130" s="73"/>
      <c r="WNI130" s="73"/>
      <c r="WNJ130" s="73"/>
      <c r="WNK130" s="74"/>
      <c r="WNL130" s="74"/>
      <c r="WNM130" s="77"/>
      <c r="WNN130" s="77"/>
      <c r="WNO130" s="11"/>
      <c r="WNU130" s="73"/>
      <c r="WNV130" s="73"/>
      <c r="WNW130" s="73"/>
      <c r="WNX130" s="73"/>
      <c r="WNY130" s="74"/>
      <c r="WNZ130" s="74"/>
      <c r="WOA130" s="77"/>
      <c r="WOB130" s="77"/>
      <c r="WOC130" s="11"/>
      <c r="WOI130" s="73"/>
      <c r="WOJ130" s="73"/>
      <c r="WOK130" s="73"/>
      <c r="WOL130" s="73"/>
      <c r="WOM130" s="74"/>
      <c r="WON130" s="74"/>
      <c r="WOO130" s="77"/>
      <c r="WOP130" s="77"/>
      <c r="WOQ130" s="11"/>
      <c r="WOW130" s="73"/>
      <c r="WOX130" s="73"/>
      <c r="WOY130" s="73"/>
      <c r="WOZ130" s="73"/>
      <c r="WPA130" s="74"/>
      <c r="WPB130" s="74"/>
      <c r="WPC130" s="77"/>
      <c r="WPD130" s="77"/>
      <c r="WPE130" s="11"/>
      <c r="WPK130" s="73"/>
      <c r="WPL130" s="73"/>
      <c r="WPM130" s="73"/>
      <c r="WPN130" s="73"/>
      <c r="WPO130" s="74"/>
      <c r="WPP130" s="74"/>
      <c r="WPQ130" s="77"/>
      <c r="WPR130" s="77"/>
      <c r="WPS130" s="11"/>
      <c r="WPY130" s="73"/>
      <c r="WPZ130" s="73"/>
      <c r="WQA130" s="73"/>
      <c r="WQB130" s="73"/>
      <c r="WQC130" s="74"/>
      <c r="WQD130" s="74"/>
      <c r="WQE130" s="77"/>
      <c r="WQF130" s="77"/>
      <c r="WQG130" s="11"/>
      <c r="WQM130" s="73"/>
      <c r="WQN130" s="73"/>
      <c r="WQO130" s="73"/>
      <c r="WQP130" s="73"/>
      <c r="WQQ130" s="74"/>
      <c r="WQR130" s="74"/>
      <c r="WQS130" s="77"/>
      <c r="WQT130" s="77"/>
      <c r="WQU130" s="11"/>
      <c r="WRA130" s="73"/>
      <c r="WRB130" s="73"/>
      <c r="WRC130" s="73"/>
      <c r="WRD130" s="73"/>
      <c r="WRE130" s="74"/>
      <c r="WRF130" s="74"/>
      <c r="WRG130" s="77"/>
      <c r="WRH130" s="77"/>
      <c r="WRI130" s="11"/>
      <c r="WRO130" s="73"/>
      <c r="WRP130" s="73"/>
      <c r="WRQ130" s="73"/>
      <c r="WRR130" s="73"/>
      <c r="WRS130" s="74"/>
      <c r="WRT130" s="74"/>
      <c r="WRU130" s="77"/>
      <c r="WRV130" s="77"/>
      <c r="WRW130" s="11"/>
      <c r="WSC130" s="73"/>
      <c r="WSD130" s="73"/>
      <c r="WSE130" s="73"/>
      <c r="WSF130" s="73"/>
      <c r="WSG130" s="74"/>
      <c r="WSH130" s="74"/>
      <c r="WSI130" s="77"/>
      <c r="WSJ130" s="77"/>
      <c r="WSK130" s="11"/>
      <c r="WSQ130" s="73"/>
      <c r="WSR130" s="73"/>
      <c r="WSS130" s="73"/>
      <c r="WST130" s="73"/>
      <c r="WSU130" s="74"/>
      <c r="WSV130" s="74"/>
      <c r="WSW130" s="77"/>
      <c r="WSX130" s="77"/>
      <c r="WSY130" s="11"/>
      <c r="WTE130" s="73"/>
      <c r="WTF130" s="73"/>
      <c r="WTG130" s="73"/>
      <c r="WTH130" s="73"/>
      <c r="WTI130" s="74"/>
      <c r="WTJ130" s="74"/>
      <c r="WTK130" s="77"/>
      <c r="WTL130" s="77"/>
      <c r="WTM130" s="11"/>
      <c r="WTS130" s="73"/>
      <c r="WTT130" s="73"/>
      <c r="WTU130" s="73"/>
      <c r="WTV130" s="73"/>
      <c r="WTW130" s="74"/>
      <c r="WTX130" s="74"/>
      <c r="WTY130" s="77"/>
      <c r="WTZ130" s="77"/>
      <c r="WUA130" s="11"/>
      <c r="WUG130" s="73"/>
      <c r="WUH130" s="73"/>
      <c r="WUI130" s="73"/>
      <c r="WUJ130" s="73"/>
      <c r="WUK130" s="74"/>
      <c r="WUL130" s="74"/>
      <c r="WUM130" s="77"/>
      <c r="WUN130" s="77"/>
      <c r="WUO130" s="11"/>
      <c r="WUU130" s="73"/>
      <c r="WUV130" s="73"/>
      <c r="WUW130" s="73"/>
      <c r="WUX130" s="73"/>
      <c r="WUY130" s="74"/>
      <c r="WUZ130" s="74"/>
      <c r="WVA130" s="77"/>
      <c r="WVB130" s="77"/>
      <c r="WVC130" s="11"/>
      <c r="WVI130" s="73"/>
      <c r="WVJ130" s="73"/>
      <c r="WVK130" s="73"/>
      <c r="WVL130" s="73"/>
      <c r="WVM130" s="74"/>
      <c r="WVN130" s="74"/>
      <c r="WVO130" s="77"/>
      <c r="WVP130" s="77"/>
      <c r="WVQ130" s="11"/>
      <c r="WVW130" s="73"/>
      <c r="WVX130" s="73"/>
      <c r="WVY130" s="73"/>
      <c r="WVZ130" s="73"/>
      <c r="WWA130" s="74"/>
      <c r="WWB130" s="74"/>
      <c r="WWC130" s="77"/>
      <c r="WWD130" s="77"/>
      <c r="WWE130" s="11"/>
      <c r="WWK130" s="73"/>
      <c r="WWL130" s="73"/>
      <c r="WWM130" s="73"/>
      <c r="WWN130" s="73"/>
      <c r="WWO130" s="74"/>
      <c r="WWP130" s="74"/>
      <c r="WWQ130" s="77"/>
      <c r="WWR130" s="77"/>
      <c r="WWS130" s="11"/>
      <c r="WWY130" s="73"/>
      <c r="WWZ130" s="73"/>
      <c r="WXA130" s="73"/>
      <c r="WXB130" s="73"/>
      <c r="WXC130" s="74"/>
      <c r="WXD130" s="74"/>
      <c r="WXE130" s="77"/>
      <c r="WXF130" s="77"/>
      <c r="WXG130" s="11"/>
      <c r="WXM130" s="73"/>
      <c r="WXN130" s="73"/>
      <c r="WXO130" s="73"/>
      <c r="WXP130" s="73"/>
      <c r="WXQ130" s="74"/>
      <c r="WXR130" s="74"/>
      <c r="WXS130" s="77"/>
      <c r="WXT130" s="77"/>
      <c r="WXU130" s="11"/>
      <c r="WYA130" s="73"/>
      <c r="WYB130" s="73"/>
      <c r="WYC130" s="73"/>
      <c r="WYD130" s="73"/>
      <c r="WYE130" s="74"/>
      <c r="WYF130" s="74"/>
      <c r="WYG130" s="77"/>
      <c r="WYH130" s="77"/>
      <c r="WYI130" s="11"/>
      <c r="WYO130" s="73"/>
      <c r="WYP130" s="73"/>
      <c r="WYQ130" s="73"/>
      <c r="WYR130" s="73"/>
      <c r="WYS130" s="74"/>
      <c r="WYT130" s="74"/>
      <c r="WYU130" s="77"/>
      <c r="WYV130" s="77"/>
      <c r="WYW130" s="11"/>
      <c r="WZC130" s="73"/>
      <c r="WZD130" s="73"/>
      <c r="WZE130" s="73"/>
      <c r="WZF130" s="73"/>
      <c r="WZG130" s="74"/>
      <c r="WZH130" s="74"/>
      <c r="WZI130" s="77"/>
      <c r="WZJ130" s="77"/>
      <c r="WZK130" s="11"/>
      <c r="WZQ130" s="73"/>
      <c r="WZR130" s="73"/>
      <c r="WZS130" s="73"/>
      <c r="WZT130" s="73"/>
      <c r="WZU130" s="74"/>
      <c r="WZV130" s="74"/>
      <c r="WZW130" s="77"/>
      <c r="WZX130" s="77"/>
      <c r="WZY130" s="11"/>
      <c r="XAE130" s="73"/>
      <c r="XAF130" s="73"/>
      <c r="XAG130" s="73"/>
      <c r="XAH130" s="73"/>
      <c r="XAI130" s="74"/>
      <c r="XAJ130" s="74"/>
      <c r="XAK130" s="77"/>
      <c r="XAL130" s="77"/>
      <c r="XAM130" s="11"/>
      <c r="XAS130" s="73"/>
      <c r="XAT130" s="73"/>
      <c r="XAU130" s="73"/>
      <c r="XAV130" s="73"/>
      <c r="XAW130" s="74"/>
      <c r="XAX130" s="74"/>
      <c r="XAY130" s="77"/>
      <c r="XAZ130" s="77"/>
      <c r="XBA130" s="11"/>
      <c r="XBG130" s="73"/>
      <c r="XBH130" s="73"/>
      <c r="XBI130" s="73"/>
      <c r="XBJ130" s="73"/>
      <c r="XBK130" s="74"/>
      <c r="XBL130" s="74"/>
      <c r="XBM130" s="77"/>
      <c r="XBN130" s="77"/>
      <c r="XBO130" s="11"/>
      <c r="XBU130" s="73"/>
      <c r="XBV130" s="73"/>
      <c r="XBW130" s="73"/>
      <c r="XBX130" s="73"/>
      <c r="XBY130" s="74"/>
      <c r="XBZ130" s="74"/>
      <c r="XCA130" s="77"/>
      <c r="XCB130" s="77"/>
      <c r="XCC130" s="11"/>
      <c r="XCI130" s="73"/>
      <c r="XCJ130" s="73"/>
      <c r="XCK130" s="73"/>
      <c r="XCL130" s="73"/>
      <c r="XCM130" s="74"/>
      <c r="XCN130" s="74"/>
      <c r="XCO130" s="77"/>
      <c r="XCP130" s="77"/>
      <c r="XCQ130" s="11"/>
      <c r="XCW130" s="73"/>
      <c r="XCX130" s="73"/>
      <c r="XCY130" s="73"/>
      <c r="XCZ130" s="73"/>
      <c r="XDA130" s="74"/>
      <c r="XDB130" s="74"/>
      <c r="XDC130" s="77"/>
      <c r="XDD130" s="77"/>
      <c r="XDE130" s="11"/>
      <c r="XDK130" s="73"/>
      <c r="XDL130" s="73"/>
      <c r="XDM130" s="73"/>
      <c r="XDN130" s="73"/>
      <c r="XDO130" s="74"/>
      <c r="XDP130" s="74"/>
      <c r="XDQ130" s="77"/>
      <c r="XDR130" s="77"/>
      <c r="XDS130" s="11"/>
      <c r="XDY130" s="73"/>
      <c r="XDZ130" s="73"/>
      <c r="XEA130" s="73"/>
      <c r="XEB130" s="73"/>
      <c r="XEC130" s="74"/>
      <c r="XED130" s="74"/>
      <c r="XEE130" s="77"/>
      <c r="XEF130" s="77"/>
      <c r="XEG130" s="11"/>
      <c r="XEM130" s="73"/>
      <c r="XEN130" s="73"/>
      <c r="XEO130" s="73"/>
      <c r="XEP130" s="73"/>
      <c r="XEQ130" s="74"/>
      <c r="XER130" s="74"/>
      <c r="XES130" s="77"/>
      <c r="XET130" s="77"/>
      <c r="XEU130" s="11"/>
      <c r="XFA130" s="73"/>
      <c r="XFB130" s="73"/>
      <c r="XFC130" s="73"/>
      <c r="XFD130" s="73"/>
    </row>
    <row r="131" spans="1:5119 5125:6141 6147:7163 7169:12287 12293:13309 13315:14331 14337:16384" x14ac:dyDescent="0.2">
      <c r="A131" s="73">
        <v>666913</v>
      </c>
      <c r="B131" s="73">
        <f>+_xlfn.XLOOKUP(A131,'[1]padron 2703'!A:A,'[1]padron 2703'!B:B,0)</f>
        <v>610004</v>
      </c>
      <c r="C131" s="73" t="str">
        <f>+_xlfn.XLOOKUP(A131,'[1]padron 2703'!A:A,'[1]padron 2703'!N:N,0)</f>
        <v>7791337010475</v>
      </c>
      <c r="D131" s="73" t="str">
        <f>+_xlfn.XLOOKUP(A131,'[1]padron 2703'!A:A,'[1]padron 2703'!D:D,0)</f>
        <v xml:space="preserve">YOGU LS.NUTR.ACT DESC FRUT 900X                   </v>
      </c>
      <c r="E131" s="74">
        <f>+_xlfn.XLOOKUP(A131,'[1]padron 2703'!A:A,'[1]padron 2703'!I:I,0)</f>
        <v>2096.6469999999999</v>
      </c>
      <c r="F131" s="74" t="s">
        <v>690</v>
      </c>
      <c r="G131" s="77">
        <v>46125</v>
      </c>
      <c r="H131" s="77">
        <v>46142</v>
      </c>
      <c r="O131" s="73"/>
      <c r="P131" s="73"/>
      <c r="Q131" s="73"/>
      <c r="R131" s="73"/>
      <c r="S131" s="74"/>
      <c r="T131" s="74"/>
      <c r="U131" s="77"/>
      <c r="V131" s="77"/>
      <c r="W131" s="11"/>
      <c r="AC131" s="73"/>
      <c r="AD131" s="73"/>
      <c r="AE131" s="73"/>
      <c r="AF131" s="73"/>
      <c r="AG131" s="74"/>
      <c r="AH131" s="74"/>
      <c r="AI131" s="77"/>
      <c r="AJ131" s="77"/>
      <c r="AK131" s="11"/>
      <c r="AQ131" s="73"/>
      <c r="AR131" s="73"/>
      <c r="AS131" s="73"/>
      <c r="AT131" s="73"/>
      <c r="AU131" s="74"/>
      <c r="AV131" s="74"/>
      <c r="AW131" s="77"/>
      <c r="AX131" s="77"/>
      <c r="AY131" s="11"/>
      <c r="BE131" s="73"/>
      <c r="BF131" s="73"/>
      <c r="BG131" s="73"/>
      <c r="BH131" s="73"/>
      <c r="BI131" s="74"/>
      <c r="BJ131" s="74"/>
      <c r="BK131" s="77"/>
      <c r="BL131" s="77"/>
      <c r="BM131" s="11"/>
      <c r="BS131" s="73"/>
      <c r="BT131" s="73"/>
      <c r="BU131" s="73"/>
      <c r="BV131" s="73"/>
      <c r="BW131" s="74"/>
      <c r="BX131" s="74"/>
      <c r="BY131" s="77"/>
      <c r="BZ131" s="77"/>
      <c r="CA131" s="11"/>
      <c r="CG131" s="73"/>
      <c r="CH131" s="73"/>
      <c r="CI131" s="73"/>
      <c r="CJ131" s="73"/>
      <c r="CK131" s="74"/>
      <c r="CL131" s="74"/>
      <c r="CM131" s="77"/>
      <c r="CN131" s="77"/>
      <c r="CO131" s="11"/>
      <c r="CU131" s="73"/>
      <c r="CV131" s="73"/>
      <c r="CW131" s="73"/>
      <c r="CX131" s="73"/>
      <c r="CY131" s="74"/>
      <c r="CZ131" s="74"/>
      <c r="DA131" s="77"/>
      <c r="DB131" s="77"/>
      <c r="DC131" s="11"/>
      <c r="DI131" s="73"/>
      <c r="DJ131" s="73"/>
      <c r="DK131" s="73"/>
      <c r="DL131" s="73"/>
      <c r="DM131" s="74"/>
      <c r="DN131" s="74"/>
      <c r="DO131" s="77"/>
      <c r="DP131" s="77"/>
      <c r="DQ131" s="11"/>
      <c r="DW131" s="73"/>
      <c r="DX131" s="73"/>
      <c r="DY131" s="73"/>
      <c r="DZ131" s="73"/>
      <c r="EA131" s="74"/>
      <c r="EB131" s="74"/>
      <c r="EC131" s="77"/>
      <c r="ED131" s="77"/>
      <c r="EE131" s="11"/>
      <c r="EK131" s="73"/>
      <c r="EL131" s="73"/>
      <c r="EM131" s="73"/>
      <c r="EN131" s="73"/>
      <c r="EO131" s="74"/>
      <c r="EP131" s="74"/>
      <c r="EQ131" s="77"/>
      <c r="ER131" s="77"/>
      <c r="ES131" s="11"/>
      <c r="EY131" s="73"/>
      <c r="EZ131" s="73"/>
      <c r="FA131" s="73"/>
      <c r="FB131" s="73"/>
      <c r="FC131" s="74"/>
      <c r="FD131" s="74"/>
      <c r="FE131" s="77"/>
      <c r="FF131" s="77"/>
      <c r="FG131" s="11"/>
      <c r="FM131" s="73"/>
      <c r="FN131" s="73"/>
      <c r="FO131" s="73"/>
      <c r="FP131" s="73"/>
      <c r="FQ131" s="74"/>
      <c r="FR131" s="74"/>
      <c r="FS131" s="77"/>
      <c r="FT131" s="77"/>
      <c r="FU131" s="11"/>
      <c r="GA131" s="73"/>
      <c r="GB131" s="73"/>
      <c r="GC131" s="73"/>
      <c r="GD131" s="73"/>
      <c r="GE131" s="74"/>
      <c r="GF131" s="74"/>
      <c r="GG131" s="77"/>
      <c r="GH131" s="77"/>
      <c r="GI131" s="11"/>
      <c r="GO131" s="73"/>
      <c r="GP131" s="73"/>
      <c r="GQ131" s="73"/>
      <c r="GR131" s="73"/>
      <c r="GS131" s="74"/>
      <c r="GT131" s="74"/>
      <c r="GU131" s="77"/>
      <c r="GV131" s="77"/>
      <c r="GW131" s="11"/>
      <c r="HC131" s="73"/>
      <c r="HD131" s="73"/>
      <c r="HE131" s="73"/>
      <c r="HF131" s="73"/>
      <c r="HG131" s="74"/>
      <c r="HH131" s="74"/>
      <c r="HI131" s="77"/>
      <c r="HJ131" s="77"/>
      <c r="HK131" s="11"/>
      <c r="HQ131" s="73"/>
      <c r="HR131" s="73"/>
      <c r="HS131" s="73"/>
      <c r="HT131" s="73"/>
      <c r="HU131" s="74"/>
      <c r="HV131" s="74"/>
      <c r="HW131" s="77"/>
      <c r="HX131" s="77"/>
      <c r="HY131" s="11"/>
      <c r="IE131" s="73"/>
      <c r="IF131" s="73"/>
      <c r="IG131" s="73"/>
      <c r="IH131" s="73"/>
      <c r="II131" s="74"/>
      <c r="IJ131" s="74"/>
      <c r="IK131" s="77"/>
      <c r="IL131" s="77"/>
      <c r="IM131" s="11"/>
      <c r="IS131" s="73"/>
      <c r="IT131" s="73"/>
      <c r="IU131" s="73"/>
      <c r="IV131" s="73"/>
      <c r="IW131" s="74"/>
      <c r="IX131" s="74"/>
      <c r="IY131" s="77"/>
      <c r="IZ131" s="77"/>
      <c r="JA131" s="11"/>
      <c r="JG131" s="73"/>
      <c r="JH131" s="73"/>
      <c r="JI131" s="73"/>
      <c r="JJ131" s="73"/>
      <c r="JK131" s="74"/>
      <c r="JL131" s="74"/>
      <c r="JM131" s="77"/>
      <c r="JN131" s="77"/>
      <c r="JO131" s="11"/>
      <c r="JU131" s="73"/>
      <c r="JV131" s="73"/>
      <c r="JW131" s="73"/>
      <c r="JX131" s="73"/>
      <c r="JY131" s="74"/>
      <c r="JZ131" s="74"/>
      <c r="KA131" s="77"/>
      <c r="KB131" s="77"/>
      <c r="KC131" s="11"/>
      <c r="KI131" s="73"/>
      <c r="KJ131" s="73"/>
      <c r="KK131" s="73"/>
      <c r="KL131" s="73"/>
      <c r="KM131" s="74"/>
      <c r="KN131" s="74"/>
      <c r="KO131" s="77"/>
      <c r="KP131" s="77"/>
      <c r="KQ131" s="11"/>
      <c r="KW131" s="73"/>
      <c r="KX131" s="73"/>
      <c r="KY131" s="73"/>
      <c r="KZ131" s="73"/>
      <c r="LA131" s="74"/>
      <c r="LB131" s="74"/>
      <c r="LC131" s="77"/>
      <c r="LD131" s="77"/>
      <c r="LE131" s="11"/>
      <c r="LK131" s="73"/>
      <c r="LL131" s="73"/>
      <c r="LM131" s="73"/>
      <c r="LN131" s="73"/>
      <c r="LO131" s="74"/>
      <c r="LP131" s="74"/>
      <c r="LQ131" s="77"/>
      <c r="LR131" s="77"/>
      <c r="LS131" s="11"/>
      <c r="LY131" s="73"/>
      <c r="LZ131" s="73"/>
      <c r="MA131" s="73"/>
      <c r="MB131" s="73"/>
      <c r="MC131" s="74"/>
      <c r="MD131" s="74"/>
      <c r="ME131" s="77"/>
      <c r="MF131" s="77"/>
      <c r="MG131" s="11"/>
      <c r="MM131" s="73"/>
      <c r="MN131" s="73"/>
      <c r="MO131" s="73"/>
      <c r="MP131" s="73"/>
      <c r="MQ131" s="74"/>
      <c r="MR131" s="74"/>
      <c r="MS131" s="77"/>
      <c r="MT131" s="77"/>
      <c r="MU131" s="11"/>
      <c r="NA131" s="73"/>
      <c r="NB131" s="73"/>
      <c r="NC131" s="73"/>
      <c r="ND131" s="73"/>
      <c r="NE131" s="74"/>
      <c r="NF131" s="74"/>
      <c r="NG131" s="77"/>
      <c r="NH131" s="77"/>
      <c r="NI131" s="11"/>
      <c r="NO131" s="73"/>
      <c r="NP131" s="73"/>
      <c r="NQ131" s="73"/>
      <c r="NR131" s="73"/>
      <c r="NS131" s="74"/>
      <c r="NT131" s="74"/>
      <c r="NU131" s="77"/>
      <c r="NV131" s="77"/>
      <c r="NW131" s="11"/>
      <c r="OC131" s="73"/>
      <c r="OD131" s="73"/>
      <c r="OE131" s="73"/>
      <c r="OF131" s="73"/>
      <c r="OG131" s="74"/>
      <c r="OH131" s="74"/>
      <c r="OI131" s="77"/>
      <c r="OJ131" s="77"/>
      <c r="OK131" s="11"/>
      <c r="OQ131" s="73"/>
      <c r="OR131" s="73"/>
      <c r="OS131" s="73"/>
      <c r="OT131" s="73"/>
      <c r="OU131" s="74"/>
      <c r="OV131" s="74"/>
      <c r="OW131" s="77"/>
      <c r="OX131" s="77"/>
      <c r="OY131" s="11"/>
      <c r="PE131" s="73"/>
      <c r="PF131" s="73"/>
      <c r="PG131" s="73"/>
      <c r="PH131" s="73"/>
      <c r="PI131" s="74"/>
      <c r="PJ131" s="74"/>
      <c r="PK131" s="77"/>
      <c r="PL131" s="77"/>
      <c r="PM131" s="11"/>
      <c r="PS131" s="73"/>
      <c r="PT131" s="73"/>
      <c r="PU131" s="73"/>
      <c r="PV131" s="73"/>
      <c r="PW131" s="74"/>
      <c r="PX131" s="74"/>
      <c r="PY131" s="77"/>
      <c r="PZ131" s="77"/>
      <c r="QA131" s="11"/>
      <c r="QG131" s="73"/>
      <c r="QH131" s="73"/>
      <c r="QI131" s="73"/>
      <c r="QJ131" s="73"/>
      <c r="QK131" s="74"/>
      <c r="QL131" s="74"/>
      <c r="QM131" s="77"/>
      <c r="QN131" s="77"/>
      <c r="QO131" s="11"/>
      <c r="QU131" s="73"/>
      <c r="QV131" s="73"/>
      <c r="QW131" s="73"/>
      <c r="QX131" s="73"/>
      <c r="QY131" s="74"/>
      <c r="QZ131" s="74"/>
      <c r="RA131" s="77"/>
      <c r="RB131" s="77"/>
      <c r="RC131" s="11"/>
      <c r="RI131" s="73"/>
      <c r="RJ131" s="73"/>
      <c r="RK131" s="73"/>
      <c r="RL131" s="73"/>
      <c r="RM131" s="74"/>
      <c r="RN131" s="74"/>
      <c r="RO131" s="77"/>
      <c r="RP131" s="77"/>
      <c r="RQ131" s="11"/>
      <c r="RW131" s="73"/>
      <c r="RX131" s="73"/>
      <c r="RY131" s="73"/>
      <c r="RZ131" s="73"/>
      <c r="SA131" s="74"/>
      <c r="SB131" s="74"/>
      <c r="SC131" s="77"/>
      <c r="SD131" s="77"/>
      <c r="SE131" s="11"/>
      <c r="SK131" s="73"/>
      <c r="SL131" s="73"/>
      <c r="SM131" s="73"/>
      <c r="SN131" s="73"/>
      <c r="SO131" s="74"/>
      <c r="SP131" s="74"/>
      <c r="SQ131" s="77"/>
      <c r="SR131" s="77"/>
      <c r="SS131" s="11"/>
      <c r="SY131" s="73"/>
      <c r="SZ131" s="73"/>
      <c r="TA131" s="73"/>
      <c r="TB131" s="73"/>
      <c r="TC131" s="74"/>
      <c r="TD131" s="74"/>
      <c r="TE131" s="77"/>
      <c r="TF131" s="77"/>
      <c r="TG131" s="11"/>
      <c r="TM131" s="73"/>
      <c r="TN131" s="73"/>
      <c r="TO131" s="73"/>
      <c r="TP131" s="73"/>
      <c r="TQ131" s="74"/>
      <c r="TR131" s="74"/>
      <c r="TS131" s="77"/>
      <c r="TT131" s="77"/>
      <c r="TU131" s="11"/>
      <c r="UA131" s="73"/>
      <c r="UB131" s="73"/>
      <c r="UC131" s="73"/>
      <c r="UD131" s="73"/>
      <c r="UE131" s="74"/>
      <c r="UF131" s="74"/>
      <c r="UG131" s="77"/>
      <c r="UH131" s="77"/>
      <c r="UI131" s="11"/>
      <c r="UO131" s="73"/>
      <c r="UP131" s="73"/>
      <c r="UQ131" s="73"/>
      <c r="UR131" s="73"/>
      <c r="US131" s="74"/>
      <c r="UT131" s="74"/>
      <c r="UU131" s="77"/>
      <c r="UV131" s="77"/>
      <c r="UW131" s="11"/>
      <c r="VC131" s="73"/>
      <c r="VD131" s="73"/>
      <c r="VE131" s="73"/>
      <c r="VF131" s="73"/>
      <c r="VG131" s="74"/>
      <c r="VH131" s="74"/>
      <c r="VI131" s="77"/>
      <c r="VJ131" s="77"/>
      <c r="VK131" s="11"/>
      <c r="VQ131" s="73"/>
      <c r="VR131" s="73"/>
      <c r="VS131" s="73"/>
      <c r="VT131" s="73"/>
      <c r="VU131" s="74"/>
      <c r="VV131" s="74"/>
      <c r="VW131" s="77"/>
      <c r="VX131" s="77"/>
      <c r="VY131" s="11"/>
      <c r="WE131" s="73"/>
      <c r="WF131" s="73"/>
      <c r="WG131" s="73"/>
      <c r="WH131" s="73"/>
      <c r="WI131" s="74"/>
      <c r="WJ131" s="74"/>
      <c r="WK131" s="77"/>
      <c r="WL131" s="77"/>
      <c r="WM131" s="11"/>
      <c r="WS131" s="73"/>
      <c r="WT131" s="73"/>
      <c r="WU131" s="73"/>
      <c r="WV131" s="73"/>
      <c r="WW131" s="74"/>
      <c r="WX131" s="74"/>
      <c r="WY131" s="77"/>
      <c r="WZ131" s="77"/>
      <c r="XA131" s="11"/>
      <c r="XG131" s="73"/>
      <c r="XH131" s="73"/>
      <c r="XI131" s="73"/>
      <c r="XJ131" s="73"/>
      <c r="XK131" s="74"/>
      <c r="XL131" s="74"/>
      <c r="XM131" s="77"/>
      <c r="XN131" s="77"/>
      <c r="XO131" s="11"/>
      <c r="XU131" s="73"/>
      <c r="XV131" s="73"/>
      <c r="XW131" s="73"/>
      <c r="XX131" s="73"/>
      <c r="XY131" s="74"/>
      <c r="XZ131" s="74"/>
      <c r="YA131" s="77"/>
      <c r="YB131" s="77"/>
      <c r="YC131" s="11"/>
      <c r="YI131" s="73"/>
      <c r="YJ131" s="73"/>
      <c r="YK131" s="73"/>
      <c r="YL131" s="73"/>
      <c r="YM131" s="74"/>
      <c r="YN131" s="74"/>
      <c r="YO131" s="77"/>
      <c r="YP131" s="77"/>
      <c r="YQ131" s="11"/>
      <c r="YW131" s="73"/>
      <c r="YX131" s="73"/>
      <c r="YY131" s="73"/>
      <c r="YZ131" s="73"/>
      <c r="ZA131" s="74"/>
      <c r="ZB131" s="74"/>
      <c r="ZC131" s="77"/>
      <c r="ZD131" s="77"/>
      <c r="ZE131" s="11"/>
      <c r="ZK131" s="73"/>
      <c r="ZL131" s="73"/>
      <c r="ZM131" s="73"/>
      <c r="ZN131" s="73"/>
      <c r="ZO131" s="74"/>
      <c r="ZP131" s="74"/>
      <c r="ZQ131" s="77"/>
      <c r="ZR131" s="77"/>
      <c r="ZS131" s="11"/>
      <c r="ZY131" s="73"/>
      <c r="ZZ131" s="73"/>
      <c r="AAA131" s="73"/>
      <c r="AAB131" s="73"/>
      <c r="AAC131" s="74"/>
      <c r="AAD131" s="74"/>
      <c r="AAE131" s="77"/>
      <c r="AAF131" s="77"/>
      <c r="AAG131" s="11"/>
      <c r="AAM131" s="73"/>
      <c r="AAN131" s="73"/>
      <c r="AAO131" s="73"/>
      <c r="AAP131" s="73"/>
      <c r="AAQ131" s="74"/>
      <c r="AAR131" s="74"/>
      <c r="AAS131" s="77"/>
      <c r="AAT131" s="77"/>
      <c r="AAU131" s="11"/>
      <c r="ABA131" s="73"/>
      <c r="ABB131" s="73"/>
      <c r="ABC131" s="73"/>
      <c r="ABD131" s="73"/>
      <c r="ABE131" s="74"/>
      <c r="ABF131" s="74"/>
      <c r="ABG131" s="77"/>
      <c r="ABH131" s="77"/>
      <c r="ABI131" s="11"/>
      <c r="ABO131" s="73"/>
      <c r="ABP131" s="73"/>
      <c r="ABQ131" s="73"/>
      <c r="ABR131" s="73"/>
      <c r="ABS131" s="74"/>
      <c r="ABT131" s="74"/>
      <c r="ABU131" s="77"/>
      <c r="ABV131" s="77"/>
      <c r="ABW131" s="11"/>
      <c r="ACC131" s="73"/>
      <c r="ACD131" s="73"/>
      <c r="ACE131" s="73"/>
      <c r="ACF131" s="73"/>
      <c r="ACG131" s="74"/>
      <c r="ACH131" s="74"/>
      <c r="ACI131" s="77"/>
      <c r="ACJ131" s="77"/>
      <c r="ACK131" s="11"/>
      <c r="ACQ131" s="73"/>
      <c r="ACR131" s="73"/>
      <c r="ACS131" s="73"/>
      <c r="ACT131" s="73"/>
      <c r="ACU131" s="74"/>
      <c r="ACV131" s="74"/>
      <c r="ACW131" s="77"/>
      <c r="ACX131" s="77"/>
      <c r="ACY131" s="11"/>
      <c r="ADE131" s="73"/>
      <c r="ADF131" s="73"/>
      <c r="ADG131" s="73"/>
      <c r="ADH131" s="73"/>
      <c r="ADI131" s="74"/>
      <c r="ADJ131" s="74"/>
      <c r="ADK131" s="77"/>
      <c r="ADL131" s="77"/>
      <c r="ADM131" s="11"/>
      <c r="ADS131" s="73"/>
      <c r="ADT131" s="73"/>
      <c r="ADU131" s="73"/>
      <c r="ADV131" s="73"/>
      <c r="ADW131" s="74"/>
      <c r="ADX131" s="74"/>
      <c r="ADY131" s="77"/>
      <c r="ADZ131" s="77"/>
      <c r="AEA131" s="11"/>
      <c r="AEG131" s="73"/>
      <c r="AEH131" s="73"/>
      <c r="AEI131" s="73"/>
      <c r="AEJ131" s="73"/>
      <c r="AEK131" s="74"/>
      <c r="AEL131" s="74"/>
      <c r="AEM131" s="77"/>
      <c r="AEN131" s="77"/>
      <c r="AEO131" s="11"/>
      <c r="AEU131" s="73"/>
      <c r="AEV131" s="73"/>
      <c r="AEW131" s="73"/>
      <c r="AEX131" s="73"/>
      <c r="AEY131" s="74"/>
      <c r="AEZ131" s="74"/>
      <c r="AFA131" s="77"/>
      <c r="AFB131" s="77"/>
      <c r="AFC131" s="11"/>
      <c r="AFI131" s="73"/>
      <c r="AFJ131" s="73"/>
      <c r="AFK131" s="73"/>
      <c r="AFL131" s="73"/>
      <c r="AFM131" s="74"/>
      <c r="AFN131" s="74"/>
      <c r="AFO131" s="77"/>
      <c r="AFP131" s="77"/>
      <c r="AFQ131" s="11"/>
      <c r="AFW131" s="73"/>
      <c r="AFX131" s="73"/>
      <c r="AFY131" s="73"/>
      <c r="AFZ131" s="73"/>
      <c r="AGA131" s="74"/>
      <c r="AGB131" s="74"/>
      <c r="AGC131" s="77"/>
      <c r="AGD131" s="77"/>
      <c r="AGE131" s="11"/>
      <c r="AGK131" s="73"/>
      <c r="AGL131" s="73"/>
      <c r="AGM131" s="73"/>
      <c r="AGN131" s="73"/>
      <c r="AGO131" s="74"/>
      <c r="AGP131" s="74"/>
      <c r="AGQ131" s="77"/>
      <c r="AGR131" s="77"/>
      <c r="AGS131" s="11"/>
      <c r="AGY131" s="73"/>
      <c r="AGZ131" s="73"/>
      <c r="AHA131" s="73"/>
      <c r="AHB131" s="73"/>
      <c r="AHC131" s="74"/>
      <c r="AHD131" s="74"/>
      <c r="AHE131" s="77"/>
      <c r="AHF131" s="77"/>
      <c r="AHG131" s="11"/>
      <c r="AHM131" s="73"/>
      <c r="AHN131" s="73"/>
      <c r="AHO131" s="73"/>
      <c r="AHP131" s="73"/>
      <c r="AHQ131" s="74"/>
      <c r="AHR131" s="74"/>
      <c r="AHS131" s="77"/>
      <c r="AHT131" s="77"/>
      <c r="AHU131" s="11"/>
      <c r="AIA131" s="73"/>
      <c r="AIB131" s="73"/>
      <c r="AIC131" s="73"/>
      <c r="AID131" s="73"/>
      <c r="AIE131" s="74"/>
      <c r="AIF131" s="74"/>
      <c r="AIG131" s="77"/>
      <c r="AIH131" s="77"/>
      <c r="AII131" s="11"/>
      <c r="AIO131" s="73"/>
      <c r="AIP131" s="73"/>
      <c r="AIQ131" s="73"/>
      <c r="AIR131" s="73"/>
      <c r="AIS131" s="74"/>
      <c r="AIT131" s="74"/>
      <c r="AIU131" s="77"/>
      <c r="AIV131" s="77"/>
      <c r="AIW131" s="11"/>
      <c r="AJC131" s="73"/>
      <c r="AJD131" s="73"/>
      <c r="AJE131" s="73"/>
      <c r="AJF131" s="73"/>
      <c r="AJG131" s="74"/>
      <c r="AJH131" s="74"/>
      <c r="AJI131" s="77"/>
      <c r="AJJ131" s="77"/>
      <c r="AJK131" s="11"/>
      <c r="AJQ131" s="73"/>
      <c r="AJR131" s="73"/>
      <c r="AJS131" s="73"/>
      <c r="AJT131" s="73"/>
      <c r="AJU131" s="74"/>
      <c r="AJV131" s="74"/>
      <c r="AJW131" s="77"/>
      <c r="AJX131" s="77"/>
      <c r="AJY131" s="11"/>
      <c r="AKE131" s="73"/>
      <c r="AKF131" s="73"/>
      <c r="AKG131" s="73"/>
      <c r="AKH131" s="73"/>
      <c r="AKI131" s="74"/>
      <c r="AKJ131" s="74"/>
      <c r="AKK131" s="77"/>
      <c r="AKL131" s="77"/>
      <c r="AKM131" s="11"/>
      <c r="AKS131" s="73"/>
      <c r="AKT131" s="73"/>
      <c r="AKU131" s="73"/>
      <c r="AKV131" s="73"/>
      <c r="AKW131" s="74"/>
      <c r="AKX131" s="74"/>
      <c r="AKY131" s="77"/>
      <c r="AKZ131" s="77"/>
      <c r="ALA131" s="11"/>
      <c r="ALG131" s="73"/>
      <c r="ALH131" s="73"/>
      <c r="ALI131" s="73"/>
      <c r="ALJ131" s="73"/>
      <c r="ALK131" s="74"/>
      <c r="ALL131" s="74"/>
      <c r="ALM131" s="77"/>
      <c r="ALN131" s="77"/>
      <c r="ALO131" s="11"/>
      <c r="ALU131" s="73"/>
      <c r="ALV131" s="73"/>
      <c r="ALW131" s="73"/>
      <c r="ALX131" s="73"/>
      <c r="ALY131" s="74"/>
      <c r="ALZ131" s="74"/>
      <c r="AMA131" s="77"/>
      <c r="AMB131" s="77"/>
      <c r="AMC131" s="11"/>
      <c r="AMI131" s="73"/>
      <c r="AMJ131" s="73"/>
      <c r="AMK131" s="73"/>
      <c r="AML131" s="73"/>
      <c r="AMM131" s="74"/>
      <c r="AMN131" s="74"/>
      <c r="AMO131" s="77"/>
      <c r="AMP131" s="77"/>
      <c r="AMQ131" s="11"/>
      <c r="AMW131" s="73"/>
      <c r="AMX131" s="73"/>
      <c r="AMY131" s="73"/>
      <c r="AMZ131" s="73"/>
      <c r="ANA131" s="74"/>
      <c r="ANB131" s="74"/>
      <c r="ANC131" s="77"/>
      <c r="AND131" s="77"/>
      <c r="ANE131" s="11"/>
      <c r="ANK131" s="73"/>
      <c r="ANL131" s="73"/>
      <c r="ANM131" s="73"/>
      <c r="ANN131" s="73"/>
      <c r="ANO131" s="74"/>
      <c r="ANP131" s="74"/>
      <c r="ANQ131" s="77"/>
      <c r="ANR131" s="77"/>
      <c r="ANS131" s="11"/>
      <c r="ANY131" s="73"/>
      <c r="ANZ131" s="73"/>
      <c r="AOA131" s="73"/>
      <c r="AOB131" s="73"/>
      <c r="AOC131" s="74"/>
      <c r="AOD131" s="74"/>
      <c r="AOE131" s="77"/>
      <c r="AOF131" s="77"/>
      <c r="AOG131" s="11"/>
      <c r="AOM131" s="73"/>
      <c r="AON131" s="73"/>
      <c r="AOO131" s="73"/>
      <c r="AOP131" s="73"/>
      <c r="AOQ131" s="74"/>
      <c r="AOR131" s="74"/>
      <c r="AOS131" s="77"/>
      <c r="AOT131" s="77"/>
      <c r="AOU131" s="11"/>
      <c r="APA131" s="73"/>
      <c r="APB131" s="73"/>
      <c r="APC131" s="73"/>
      <c r="APD131" s="73"/>
      <c r="APE131" s="74"/>
      <c r="APF131" s="74"/>
      <c r="APG131" s="77"/>
      <c r="APH131" s="77"/>
      <c r="API131" s="11"/>
      <c r="APO131" s="73"/>
      <c r="APP131" s="73"/>
      <c r="APQ131" s="73"/>
      <c r="APR131" s="73"/>
      <c r="APS131" s="74"/>
      <c r="APT131" s="74"/>
      <c r="APU131" s="77"/>
      <c r="APV131" s="77"/>
      <c r="APW131" s="11"/>
      <c r="AQC131" s="73"/>
      <c r="AQD131" s="73"/>
      <c r="AQE131" s="73"/>
      <c r="AQF131" s="73"/>
      <c r="AQG131" s="74"/>
      <c r="AQH131" s="74"/>
      <c r="AQI131" s="77"/>
      <c r="AQJ131" s="77"/>
      <c r="AQK131" s="11"/>
      <c r="AQQ131" s="73"/>
      <c r="AQR131" s="73"/>
      <c r="AQS131" s="73"/>
      <c r="AQT131" s="73"/>
      <c r="AQU131" s="74"/>
      <c r="AQV131" s="74"/>
      <c r="AQW131" s="77"/>
      <c r="AQX131" s="77"/>
      <c r="AQY131" s="11"/>
      <c r="ARE131" s="73"/>
      <c r="ARF131" s="73"/>
      <c r="ARG131" s="73"/>
      <c r="ARH131" s="73"/>
      <c r="ARI131" s="74"/>
      <c r="ARJ131" s="74"/>
      <c r="ARK131" s="77"/>
      <c r="ARL131" s="77"/>
      <c r="ARM131" s="11"/>
      <c r="ARS131" s="73"/>
      <c r="ART131" s="73"/>
      <c r="ARU131" s="73"/>
      <c r="ARV131" s="73"/>
      <c r="ARW131" s="74"/>
      <c r="ARX131" s="74"/>
      <c r="ARY131" s="77"/>
      <c r="ARZ131" s="77"/>
      <c r="ASA131" s="11"/>
      <c r="ASG131" s="73"/>
      <c r="ASH131" s="73"/>
      <c r="ASI131" s="73"/>
      <c r="ASJ131" s="73"/>
      <c r="ASK131" s="74"/>
      <c r="ASL131" s="74"/>
      <c r="ASM131" s="77"/>
      <c r="ASN131" s="77"/>
      <c r="ASO131" s="11"/>
      <c r="ASU131" s="73"/>
      <c r="ASV131" s="73"/>
      <c r="ASW131" s="73"/>
      <c r="ASX131" s="73"/>
      <c r="ASY131" s="74"/>
      <c r="ASZ131" s="74"/>
      <c r="ATA131" s="77"/>
      <c r="ATB131" s="77"/>
      <c r="ATC131" s="11"/>
      <c r="ATI131" s="73"/>
      <c r="ATJ131" s="73"/>
      <c r="ATK131" s="73"/>
      <c r="ATL131" s="73"/>
      <c r="ATM131" s="74"/>
      <c r="ATN131" s="74"/>
      <c r="ATO131" s="77"/>
      <c r="ATP131" s="77"/>
      <c r="ATQ131" s="11"/>
      <c r="ATW131" s="73"/>
      <c r="ATX131" s="73"/>
      <c r="ATY131" s="73"/>
      <c r="ATZ131" s="73"/>
      <c r="AUA131" s="74"/>
      <c r="AUB131" s="74"/>
      <c r="AUC131" s="77"/>
      <c r="AUD131" s="77"/>
      <c r="AUE131" s="11"/>
      <c r="AUK131" s="73"/>
      <c r="AUL131" s="73"/>
      <c r="AUM131" s="73"/>
      <c r="AUN131" s="73"/>
      <c r="AUO131" s="74"/>
      <c r="AUP131" s="74"/>
      <c r="AUQ131" s="77"/>
      <c r="AUR131" s="77"/>
      <c r="AUS131" s="11"/>
      <c r="AUY131" s="73"/>
      <c r="AUZ131" s="73"/>
      <c r="AVA131" s="73"/>
      <c r="AVB131" s="73"/>
      <c r="AVC131" s="74"/>
      <c r="AVD131" s="74"/>
      <c r="AVE131" s="77"/>
      <c r="AVF131" s="77"/>
      <c r="AVG131" s="11"/>
      <c r="AVM131" s="73"/>
      <c r="AVN131" s="73"/>
      <c r="AVO131" s="73"/>
      <c r="AVP131" s="73"/>
      <c r="AVQ131" s="74"/>
      <c r="AVR131" s="74"/>
      <c r="AVS131" s="77"/>
      <c r="AVT131" s="77"/>
      <c r="AVU131" s="11"/>
      <c r="AWA131" s="73"/>
      <c r="AWB131" s="73"/>
      <c r="AWC131" s="73"/>
      <c r="AWD131" s="73"/>
      <c r="AWE131" s="74"/>
      <c r="AWF131" s="74"/>
      <c r="AWG131" s="77"/>
      <c r="AWH131" s="77"/>
      <c r="AWI131" s="11"/>
      <c r="AWO131" s="73"/>
      <c r="AWP131" s="73"/>
      <c r="AWQ131" s="73"/>
      <c r="AWR131" s="73"/>
      <c r="AWS131" s="74"/>
      <c r="AWT131" s="74"/>
      <c r="AWU131" s="77"/>
      <c r="AWV131" s="77"/>
      <c r="AWW131" s="11"/>
      <c r="AXC131" s="73"/>
      <c r="AXD131" s="73"/>
      <c r="AXE131" s="73"/>
      <c r="AXF131" s="73"/>
      <c r="AXG131" s="74"/>
      <c r="AXH131" s="74"/>
      <c r="AXI131" s="77"/>
      <c r="AXJ131" s="77"/>
      <c r="AXK131" s="11"/>
      <c r="AXQ131" s="73"/>
      <c r="AXR131" s="73"/>
      <c r="AXS131" s="73"/>
      <c r="AXT131" s="73"/>
      <c r="AXU131" s="74"/>
      <c r="AXV131" s="74"/>
      <c r="AXW131" s="77"/>
      <c r="AXX131" s="77"/>
      <c r="AXY131" s="11"/>
      <c r="AYE131" s="73"/>
      <c r="AYF131" s="73"/>
      <c r="AYG131" s="73"/>
      <c r="AYH131" s="73"/>
      <c r="AYI131" s="74"/>
      <c r="AYJ131" s="74"/>
      <c r="AYK131" s="77"/>
      <c r="AYL131" s="77"/>
      <c r="AYM131" s="11"/>
      <c r="AYS131" s="73"/>
      <c r="AYT131" s="73"/>
      <c r="AYU131" s="73"/>
      <c r="AYV131" s="73"/>
      <c r="AYW131" s="74"/>
      <c r="AYX131" s="74"/>
      <c r="AYY131" s="77"/>
      <c r="AYZ131" s="77"/>
      <c r="AZA131" s="11"/>
      <c r="AZG131" s="73"/>
      <c r="AZH131" s="73"/>
      <c r="AZI131" s="73"/>
      <c r="AZJ131" s="73"/>
      <c r="AZK131" s="74"/>
      <c r="AZL131" s="74"/>
      <c r="AZM131" s="77"/>
      <c r="AZN131" s="77"/>
      <c r="AZO131" s="11"/>
      <c r="AZU131" s="73"/>
      <c r="AZV131" s="73"/>
      <c r="AZW131" s="73"/>
      <c r="AZX131" s="73"/>
      <c r="AZY131" s="74"/>
      <c r="AZZ131" s="74"/>
      <c r="BAA131" s="77"/>
      <c r="BAB131" s="77"/>
      <c r="BAC131" s="11"/>
      <c r="BAI131" s="73"/>
      <c r="BAJ131" s="73"/>
      <c r="BAK131" s="73"/>
      <c r="BAL131" s="73"/>
      <c r="BAM131" s="74"/>
      <c r="BAN131" s="74"/>
      <c r="BAO131" s="77"/>
      <c r="BAP131" s="77"/>
      <c r="BAQ131" s="11"/>
      <c r="BAW131" s="73"/>
      <c r="BAX131" s="73"/>
      <c r="BAY131" s="73"/>
      <c r="BAZ131" s="73"/>
      <c r="BBA131" s="74"/>
      <c r="BBB131" s="74"/>
      <c r="BBC131" s="77"/>
      <c r="BBD131" s="77"/>
      <c r="BBE131" s="11"/>
      <c r="BBK131" s="73"/>
      <c r="BBL131" s="73"/>
      <c r="BBM131" s="73"/>
      <c r="BBN131" s="73"/>
      <c r="BBO131" s="74"/>
      <c r="BBP131" s="74"/>
      <c r="BBQ131" s="77"/>
      <c r="BBR131" s="77"/>
      <c r="BBS131" s="11"/>
      <c r="BBY131" s="73"/>
      <c r="BBZ131" s="73"/>
      <c r="BCA131" s="73"/>
      <c r="BCB131" s="73"/>
      <c r="BCC131" s="74"/>
      <c r="BCD131" s="74"/>
      <c r="BCE131" s="77"/>
      <c r="BCF131" s="77"/>
      <c r="BCG131" s="11"/>
      <c r="BCM131" s="73"/>
      <c r="BCN131" s="73"/>
      <c r="BCO131" s="73"/>
      <c r="BCP131" s="73"/>
      <c r="BCQ131" s="74"/>
      <c r="BCR131" s="74"/>
      <c r="BCS131" s="77"/>
      <c r="BCT131" s="77"/>
      <c r="BCU131" s="11"/>
      <c r="BDA131" s="73"/>
      <c r="BDB131" s="73"/>
      <c r="BDC131" s="73"/>
      <c r="BDD131" s="73"/>
      <c r="BDE131" s="74"/>
      <c r="BDF131" s="74"/>
      <c r="BDG131" s="77"/>
      <c r="BDH131" s="77"/>
      <c r="BDI131" s="11"/>
      <c r="BDO131" s="73"/>
      <c r="BDP131" s="73"/>
      <c r="BDQ131" s="73"/>
      <c r="BDR131" s="73"/>
      <c r="BDS131" s="74"/>
      <c r="BDT131" s="74"/>
      <c r="BDU131" s="77"/>
      <c r="BDV131" s="77"/>
      <c r="BDW131" s="11"/>
      <c r="BEC131" s="73"/>
      <c r="BED131" s="73"/>
      <c r="BEE131" s="73"/>
      <c r="BEF131" s="73"/>
      <c r="BEG131" s="74"/>
      <c r="BEH131" s="74"/>
      <c r="BEI131" s="77"/>
      <c r="BEJ131" s="77"/>
      <c r="BEK131" s="11"/>
      <c r="BEQ131" s="73"/>
      <c r="BER131" s="73"/>
      <c r="BES131" s="73"/>
      <c r="BET131" s="73"/>
      <c r="BEU131" s="74"/>
      <c r="BEV131" s="74"/>
      <c r="BEW131" s="77"/>
      <c r="BEX131" s="77"/>
      <c r="BEY131" s="11"/>
      <c r="BFE131" s="73"/>
      <c r="BFF131" s="73"/>
      <c r="BFG131" s="73"/>
      <c r="BFH131" s="73"/>
      <c r="BFI131" s="74"/>
      <c r="BFJ131" s="74"/>
      <c r="BFK131" s="77"/>
      <c r="BFL131" s="77"/>
      <c r="BFM131" s="11"/>
      <c r="BFS131" s="73"/>
      <c r="BFT131" s="73"/>
      <c r="BFU131" s="73"/>
      <c r="BFV131" s="73"/>
      <c r="BFW131" s="74"/>
      <c r="BFX131" s="74"/>
      <c r="BFY131" s="77"/>
      <c r="BFZ131" s="77"/>
      <c r="BGA131" s="11"/>
      <c r="BGG131" s="73"/>
      <c r="BGH131" s="73"/>
      <c r="BGI131" s="73"/>
      <c r="BGJ131" s="73"/>
      <c r="BGK131" s="74"/>
      <c r="BGL131" s="74"/>
      <c r="BGM131" s="77"/>
      <c r="BGN131" s="77"/>
      <c r="BGO131" s="11"/>
      <c r="BGU131" s="73"/>
      <c r="BGV131" s="73"/>
      <c r="BGW131" s="73"/>
      <c r="BGX131" s="73"/>
      <c r="BGY131" s="74"/>
      <c r="BGZ131" s="74"/>
      <c r="BHA131" s="77"/>
      <c r="BHB131" s="77"/>
      <c r="BHC131" s="11"/>
      <c r="BHI131" s="73"/>
      <c r="BHJ131" s="73"/>
      <c r="BHK131" s="73"/>
      <c r="BHL131" s="73"/>
      <c r="BHM131" s="74"/>
      <c r="BHN131" s="74"/>
      <c r="BHO131" s="77"/>
      <c r="BHP131" s="77"/>
      <c r="BHQ131" s="11"/>
      <c r="BHW131" s="73"/>
      <c r="BHX131" s="73"/>
      <c r="BHY131" s="73"/>
      <c r="BHZ131" s="73"/>
      <c r="BIA131" s="74"/>
      <c r="BIB131" s="74"/>
      <c r="BIC131" s="77"/>
      <c r="BID131" s="77"/>
      <c r="BIE131" s="11"/>
      <c r="BIK131" s="73"/>
      <c r="BIL131" s="73"/>
      <c r="BIM131" s="73"/>
      <c r="BIN131" s="73"/>
      <c r="BIO131" s="74"/>
      <c r="BIP131" s="74"/>
      <c r="BIQ131" s="77"/>
      <c r="BIR131" s="77"/>
      <c r="BIS131" s="11"/>
      <c r="BIY131" s="73"/>
      <c r="BIZ131" s="73"/>
      <c r="BJA131" s="73"/>
      <c r="BJB131" s="73"/>
      <c r="BJC131" s="74"/>
      <c r="BJD131" s="74"/>
      <c r="BJE131" s="77"/>
      <c r="BJF131" s="77"/>
      <c r="BJG131" s="11"/>
      <c r="BJM131" s="73"/>
      <c r="BJN131" s="73"/>
      <c r="BJO131" s="73"/>
      <c r="BJP131" s="73"/>
      <c r="BJQ131" s="74"/>
      <c r="BJR131" s="74"/>
      <c r="BJS131" s="77"/>
      <c r="BJT131" s="77"/>
      <c r="BJU131" s="11"/>
      <c r="BKA131" s="73"/>
      <c r="BKB131" s="73"/>
      <c r="BKC131" s="73"/>
      <c r="BKD131" s="73"/>
      <c r="BKE131" s="74"/>
      <c r="BKF131" s="74"/>
      <c r="BKG131" s="77"/>
      <c r="BKH131" s="77"/>
      <c r="BKI131" s="11"/>
      <c r="BKO131" s="73"/>
      <c r="BKP131" s="73"/>
      <c r="BKQ131" s="73"/>
      <c r="BKR131" s="73"/>
      <c r="BKS131" s="74"/>
      <c r="BKT131" s="74"/>
      <c r="BKU131" s="77"/>
      <c r="BKV131" s="77"/>
      <c r="BKW131" s="11"/>
      <c r="BLC131" s="73"/>
      <c r="BLD131" s="73"/>
      <c r="BLE131" s="73"/>
      <c r="BLF131" s="73"/>
      <c r="BLG131" s="74"/>
      <c r="BLH131" s="74"/>
      <c r="BLI131" s="77"/>
      <c r="BLJ131" s="77"/>
      <c r="BLK131" s="11"/>
      <c r="BLQ131" s="73"/>
      <c r="BLR131" s="73"/>
      <c r="BLS131" s="73"/>
      <c r="BLT131" s="73"/>
      <c r="BLU131" s="74"/>
      <c r="BLV131" s="74"/>
      <c r="BLW131" s="77"/>
      <c r="BLX131" s="77"/>
      <c r="BLY131" s="11"/>
      <c r="BME131" s="73"/>
      <c r="BMF131" s="73"/>
      <c r="BMG131" s="73"/>
      <c r="BMH131" s="73"/>
      <c r="BMI131" s="74"/>
      <c r="BMJ131" s="74"/>
      <c r="BMK131" s="77"/>
      <c r="BML131" s="77"/>
      <c r="BMM131" s="11"/>
      <c r="BMS131" s="73"/>
      <c r="BMT131" s="73"/>
      <c r="BMU131" s="73"/>
      <c r="BMV131" s="73"/>
      <c r="BMW131" s="74"/>
      <c r="BMX131" s="74"/>
      <c r="BMY131" s="77"/>
      <c r="BMZ131" s="77"/>
      <c r="BNA131" s="11"/>
      <c r="BNG131" s="73"/>
      <c r="BNH131" s="73"/>
      <c r="BNI131" s="73"/>
      <c r="BNJ131" s="73"/>
      <c r="BNK131" s="74"/>
      <c r="BNL131" s="74"/>
      <c r="BNM131" s="77"/>
      <c r="BNN131" s="77"/>
      <c r="BNO131" s="11"/>
      <c r="BNU131" s="73"/>
      <c r="BNV131" s="73"/>
      <c r="BNW131" s="73"/>
      <c r="BNX131" s="73"/>
      <c r="BNY131" s="74"/>
      <c r="BNZ131" s="74"/>
      <c r="BOA131" s="77"/>
      <c r="BOB131" s="77"/>
      <c r="BOC131" s="11"/>
      <c r="BOI131" s="73"/>
      <c r="BOJ131" s="73"/>
      <c r="BOK131" s="73"/>
      <c r="BOL131" s="73"/>
      <c r="BOM131" s="74"/>
      <c r="BON131" s="74"/>
      <c r="BOO131" s="77"/>
      <c r="BOP131" s="77"/>
      <c r="BOQ131" s="11"/>
      <c r="BOW131" s="73"/>
      <c r="BOX131" s="73"/>
      <c r="BOY131" s="73"/>
      <c r="BOZ131" s="73"/>
      <c r="BPA131" s="74"/>
      <c r="BPB131" s="74"/>
      <c r="BPC131" s="77"/>
      <c r="BPD131" s="77"/>
      <c r="BPE131" s="11"/>
      <c r="BPK131" s="73"/>
      <c r="BPL131" s="73"/>
      <c r="BPM131" s="73"/>
      <c r="BPN131" s="73"/>
      <c r="BPO131" s="74"/>
      <c r="BPP131" s="74"/>
      <c r="BPQ131" s="77"/>
      <c r="BPR131" s="77"/>
      <c r="BPS131" s="11"/>
      <c r="BPY131" s="73"/>
      <c r="BPZ131" s="73"/>
      <c r="BQA131" s="73"/>
      <c r="BQB131" s="73"/>
      <c r="BQC131" s="74"/>
      <c r="BQD131" s="74"/>
      <c r="BQE131" s="77"/>
      <c r="BQF131" s="77"/>
      <c r="BQG131" s="11"/>
      <c r="BQM131" s="73"/>
      <c r="BQN131" s="73"/>
      <c r="BQO131" s="73"/>
      <c r="BQP131" s="73"/>
      <c r="BQQ131" s="74"/>
      <c r="BQR131" s="74"/>
      <c r="BQS131" s="77"/>
      <c r="BQT131" s="77"/>
      <c r="BQU131" s="11"/>
      <c r="BRA131" s="73"/>
      <c r="BRB131" s="73"/>
      <c r="BRC131" s="73"/>
      <c r="BRD131" s="73"/>
      <c r="BRE131" s="74"/>
      <c r="BRF131" s="74"/>
      <c r="BRG131" s="77"/>
      <c r="BRH131" s="77"/>
      <c r="BRI131" s="11"/>
      <c r="BRO131" s="73"/>
      <c r="BRP131" s="73"/>
      <c r="BRQ131" s="73"/>
      <c r="BRR131" s="73"/>
      <c r="BRS131" s="74"/>
      <c r="BRT131" s="74"/>
      <c r="BRU131" s="77"/>
      <c r="BRV131" s="77"/>
      <c r="BRW131" s="11"/>
      <c r="BSC131" s="73"/>
      <c r="BSD131" s="73"/>
      <c r="BSE131" s="73"/>
      <c r="BSF131" s="73"/>
      <c r="BSG131" s="74"/>
      <c r="BSH131" s="74"/>
      <c r="BSI131" s="77"/>
      <c r="BSJ131" s="77"/>
      <c r="BSK131" s="11"/>
      <c r="BSQ131" s="73"/>
      <c r="BSR131" s="73"/>
      <c r="BSS131" s="73"/>
      <c r="BST131" s="73"/>
      <c r="BSU131" s="74"/>
      <c r="BSV131" s="74"/>
      <c r="BSW131" s="77"/>
      <c r="BSX131" s="77"/>
      <c r="BSY131" s="11"/>
      <c r="BTE131" s="73"/>
      <c r="BTF131" s="73"/>
      <c r="BTG131" s="73"/>
      <c r="BTH131" s="73"/>
      <c r="BTI131" s="74"/>
      <c r="BTJ131" s="74"/>
      <c r="BTK131" s="77"/>
      <c r="BTL131" s="77"/>
      <c r="BTM131" s="11"/>
      <c r="BTS131" s="73"/>
      <c r="BTT131" s="73"/>
      <c r="BTU131" s="73"/>
      <c r="BTV131" s="73"/>
      <c r="BTW131" s="74"/>
      <c r="BTX131" s="74"/>
      <c r="BTY131" s="77"/>
      <c r="BTZ131" s="77"/>
      <c r="BUA131" s="11"/>
      <c r="BUG131" s="73"/>
      <c r="BUH131" s="73"/>
      <c r="BUI131" s="73"/>
      <c r="BUJ131" s="73"/>
      <c r="BUK131" s="74"/>
      <c r="BUL131" s="74"/>
      <c r="BUM131" s="77"/>
      <c r="BUN131" s="77"/>
      <c r="BUO131" s="11"/>
      <c r="BUU131" s="73"/>
      <c r="BUV131" s="73"/>
      <c r="BUW131" s="73"/>
      <c r="BUX131" s="73"/>
      <c r="BUY131" s="74"/>
      <c r="BUZ131" s="74"/>
      <c r="BVA131" s="77"/>
      <c r="BVB131" s="77"/>
      <c r="BVC131" s="11"/>
      <c r="BVI131" s="73"/>
      <c r="BVJ131" s="73"/>
      <c r="BVK131" s="73"/>
      <c r="BVL131" s="73"/>
      <c r="BVM131" s="74"/>
      <c r="BVN131" s="74"/>
      <c r="BVO131" s="77"/>
      <c r="BVP131" s="77"/>
      <c r="BVQ131" s="11"/>
      <c r="BVW131" s="73"/>
      <c r="BVX131" s="73"/>
      <c r="BVY131" s="73"/>
      <c r="BVZ131" s="73"/>
      <c r="BWA131" s="74"/>
      <c r="BWB131" s="74"/>
      <c r="BWC131" s="77"/>
      <c r="BWD131" s="77"/>
      <c r="BWE131" s="11"/>
      <c r="BWK131" s="73"/>
      <c r="BWL131" s="73"/>
      <c r="BWM131" s="73"/>
      <c r="BWN131" s="73"/>
      <c r="BWO131" s="74"/>
      <c r="BWP131" s="74"/>
      <c r="BWQ131" s="77"/>
      <c r="BWR131" s="77"/>
      <c r="BWS131" s="11"/>
      <c r="BWY131" s="73"/>
      <c r="BWZ131" s="73"/>
      <c r="BXA131" s="73"/>
      <c r="BXB131" s="73"/>
      <c r="BXC131" s="74"/>
      <c r="BXD131" s="74"/>
      <c r="BXE131" s="77"/>
      <c r="BXF131" s="77"/>
      <c r="BXG131" s="11"/>
      <c r="BXM131" s="73"/>
      <c r="BXN131" s="73"/>
      <c r="BXO131" s="73"/>
      <c r="BXP131" s="73"/>
      <c r="BXQ131" s="74"/>
      <c r="BXR131" s="74"/>
      <c r="BXS131" s="77"/>
      <c r="BXT131" s="77"/>
      <c r="BXU131" s="11"/>
      <c r="BYA131" s="73"/>
      <c r="BYB131" s="73"/>
      <c r="BYC131" s="73"/>
      <c r="BYD131" s="73"/>
      <c r="BYE131" s="74"/>
      <c r="BYF131" s="74"/>
      <c r="BYG131" s="77"/>
      <c r="BYH131" s="77"/>
      <c r="BYI131" s="11"/>
      <c r="BYO131" s="73"/>
      <c r="BYP131" s="73"/>
      <c r="BYQ131" s="73"/>
      <c r="BYR131" s="73"/>
      <c r="BYS131" s="74"/>
      <c r="BYT131" s="74"/>
      <c r="BYU131" s="77"/>
      <c r="BYV131" s="77"/>
      <c r="BYW131" s="11"/>
      <c r="BZC131" s="73"/>
      <c r="BZD131" s="73"/>
      <c r="BZE131" s="73"/>
      <c r="BZF131" s="73"/>
      <c r="BZG131" s="74"/>
      <c r="BZH131" s="74"/>
      <c r="BZI131" s="77"/>
      <c r="BZJ131" s="77"/>
      <c r="BZK131" s="11"/>
      <c r="BZQ131" s="73"/>
      <c r="BZR131" s="73"/>
      <c r="BZS131" s="73"/>
      <c r="BZT131" s="73"/>
      <c r="BZU131" s="74"/>
      <c r="BZV131" s="74"/>
      <c r="BZW131" s="77"/>
      <c r="BZX131" s="77"/>
      <c r="BZY131" s="11"/>
      <c r="CAE131" s="73"/>
      <c r="CAF131" s="73"/>
      <c r="CAG131" s="73"/>
      <c r="CAH131" s="73"/>
      <c r="CAI131" s="74"/>
      <c r="CAJ131" s="74"/>
      <c r="CAK131" s="77"/>
      <c r="CAL131" s="77"/>
      <c r="CAM131" s="11"/>
      <c r="CAS131" s="73"/>
      <c r="CAT131" s="73"/>
      <c r="CAU131" s="73"/>
      <c r="CAV131" s="73"/>
      <c r="CAW131" s="74"/>
      <c r="CAX131" s="74"/>
      <c r="CAY131" s="77"/>
      <c r="CAZ131" s="77"/>
      <c r="CBA131" s="11"/>
      <c r="CBG131" s="73"/>
      <c r="CBH131" s="73"/>
      <c r="CBI131" s="73"/>
      <c r="CBJ131" s="73"/>
      <c r="CBK131" s="74"/>
      <c r="CBL131" s="74"/>
      <c r="CBM131" s="77"/>
      <c r="CBN131" s="77"/>
      <c r="CBO131" s="11"/>
      <c r="CBU131" s="73"/>
      <c r="CBV131" s="73"/>
      <c r="CBW131" s="73"/>
      <c r="CBX131" s="73"/>
      <c r="CBY131" s="74"/>
      <c r="CBZ131" s="74"/>
      <c r="CCA131" s="77"/>
      <c r="CCB131" s="77"/>
      <c r="CCC131" s="11"/>
      <c r="CCI131" s="73"/>
      <c r="CCJ131" s="73"/>
      <c r="CCK131" s="73"/>
      <c r="CCL131" s="73"/>
      <c r="CCM131" s="74"/>
      <c r="CCN131" s="74"/>
      <c r="CCO131" s="77"/>
      <c r="CCP131" s="77"/>
      <c r="CCQ131" s="11"/>
      <c r="CCW131" s="73"/>
      <c r="CCX131" s="73"/>
      <c r="CCY131" s="73"/>
      <c r="CCZ131" s="73"/>
      <c r="CDA131" s="74"/>
      <c r="CDB131" s="74"/>
      <c r="CDC131" s="77"/>
      <c r="CDD131" s="77"/>
      <c r="CDE131" s="11"/>
      <c r="CDK131" s="73"/>
      <c r="CDL131" s="73"/>
      <c r="CDM131" s="73"/>
      <c r="CDN131" s="73"/>
      <c r="CDO131" s="74"/>
      <c r="CDP131" s="74"/>
      <c r="CDQ131" s="77"/>
      <c r="CDR131" s="77"/>
      <c r="CDS131" s="11"/>
      <c r="CDY131" s="73"/>
      <c r="CDZ131" s="73"/>
      <c r="CEA131" s="73"/>
      <c r="CEB131" s="73"/>
      <c r="CEC131" s="74"/>
      <c r="CED131" s="74"/>
      <c r="CEE131" s="77"/>
      <c r="CEF131" s="77"/>
      <c r="CEG131" s="11"/>
      <c r="CEM131" s="73"/>
      <c r="CEN131" s="73"/>
      <c r="CEO131" s="73"/>
      <c r="CEP131" s="73"/>
      <c r="CEQ131" s="74"/>
      <c r="CER131" s="74"/>
      <c r="CES131" s="77"/>
      <c r="CET131" s="77"/>
      <c r="CEU131" s="11"/>
      <c r="CFA131" s="73"/>
      <c r="CFB131" s="73"/>
      <c r="CFC131" s="73"/>
      <c r="CFD131" s="73"/>
      <c r="CFE131" s="74"/>
      <c r="CFF131" s="74"/>
      <c r="CFG131" s="77"/>
      <c r="CFH131" s="77"/>
      <c r="CFI131" s="11"/>
      <c r="CFO131" s="73"/>
      <c r="CFP131" s="73"/>
      <c r="CFQ131" s="73"/>
      <c r="CFR131" s="73"/>
      <c r="CFS131" s="74"/>
      <c r="CFT131" s="74"/>
      <c r="CFU131" s="77"/>
      <c r="CFV131" s="77"/>
      <c r="CFW131" s="11"/>
      <c r="CGC131" s="73"/>
      <c r="CGD131" s="73"/>
      <c r="CGE131" s="73"/>
      <c r="CGF131" s="73"/>
      <c r="CGG131" s="74"/>
      <c r="CGH131" s="74"/>
      <c r="CGI131" s="77"/>
      <c r="CGJ131" s="77"/>
      <c r="CGK131" s="11"/>
      <c r="CGQ131" s="73"/>
      <c r="CGR131" s="73"/>
      <c r="CGS131" s="73"/>
      <c r="CGT131" s="73"/>
      <c r="CGU131" s="74"/>
      <c r="CGV131" s="74"/>
      <c r="CGW131" s="77"/>
      <c r="CGX131" s="77"/>
      <c r="CGY131" s="11"/>
      <c r="CHE131" s="73"/>
      <c r="CHF131" s="73"/>
      <c r="CHG131" s="73"/>
      <c r="CHH131" s="73"/>
      <c r="CHI131" s="74"/>
      <c r="CHJ131" s="74"/>
      <c r="CHK131" s="77"/>
      <c r="CHL131" s="77"/>
      <c r="CHM131" s="11"/>
      <c r="CHS131" s="73"/>
      <c r="CHT131" s="73"/>
      <c r="CHU131" s="73"/>
      <c r="CHV131" s="73"/>
      <c r="CHW131" s="74"/>
      <c r="CHX131" s="74"/>
      <c r="CHY131" s="77"/>
      <c r="CHZ131" s="77"/>
      <c r="CIA131" s="11"/>
      <c r="CIG131" s="73"/>
      <c r="CIH131" s="73"/>
      <c r="CII131" s="73"/>
      <c r="CIJ131" s="73"/>
      <c r="CIK131" s="74"/>
      <c r="CIL131" s="74"/>
      <c r="CIM131" s="77"/>
      <c r="CIN131" s="77"/>
      <c r="CIO131" s="11"/>
      <c r="CIU131" s="73"/>
      <c r="CIV131" s="73"/>
      <c r="CIW131" s="73"/>
      <c r="CIX131" s="73"/>
      <c r="CIY131" s="74"/>
      <c r="CIZ131" s="74"/>
      <c r="CJA131" s="77"/>
      <c r="CJB131" s="77"/>
      <c r="CJC131" s="11"/>
      <c r="CJI131" s="73"/>
      <c r="CJJ131" s="73"/>
      <c r="CJK131" s="73"/>
      <c r="CJL131" s="73"/>
      <c r="CJM131" s="74"/>
      <c r="CJN131" s="74"/>
      <c r="CJO131" s="77"/>
      <c r="CJP131" s="77"/>
      <c r="CJQ131" s="11"/>
      <c r="CJW131" s="73"/>
      <c r="CJX131" s="73"/>
      <c r="CJY131" s="73"/>
      <c r="CJZ131" s="73"/>
      <c r="CKA131" s="74"/>
      <c r="CKB131" s="74"/>
      <c r="CKC131" s="77"/>
      <c r="CKD131" s="77"/>
      <c r="CKE131" s="11"/>
      <c r="CKK131" s="73"/>
      <c r="CKL131" s="73"/>
      <c r="CKM131" s="73"/>
      <c r="CKN131" s="73"/>
      <c r="CKO131" s="74"/>
      <c r="CKP131" s="74"/>
      <c r="CKQ131" s="77"/>
      <c r="CKR131" s="77"/>
      <c r="CKS131" s="11"/>
      <c r="CKY131" s="73"/>
      <c r="CKZ131" s="73"/>
      <c r="CLA131" s="73"/>
      <c r="CLB131" s="73"/>
      <c r="CLC131" s="74"/>
      <c r="CLD131" s="74"/>
      <c r="CLE131" s="77"/>
      <c r="CLF131" s="77"/>
      <c r="CLG131" s="11"/>
      <c r="CLM131" s="73"/>
      <c r="CLN131" s="73"/>
      <c r="CLO131" s="73"/>
      <c r="CLP131" s="73"/>
      <c r="CLQ131" s="74"/>
      <c r="CLR131" s="74"/>
      <c r="CLS131" s="77"/>
      <c r="CLT131" s="77"/>
      <c r="CLU131" s="11"/>
      <c r="CMA131" s="73"/>
      <c r="CMB131" s="73"/>
      <c r="CMC131" s="73"/>
      <c r="CMD131" s="73"/>
      <c r="CME131" s="74"/>
      <c r="CMF131" s="74"/>
      <c r="CMG131" s="77"/>
      <c r="CMH131" s="77"/>
      <c r="CMI131" s="11"/>
      <c r="CMO131" s="73"/>
      <c r="CMP131" s="73"/>
      <c r="CMQ131" s="73"/>
      <c r="CMR131" s="73"/>
      <c r="CMS131" s="74"/>
      <c r="CMT131" s="74"/>
      <c r="CMU131" s="77"/>
      <c r="CMV131" s="77"/>
      <c r="CMW131" s="11"/>
      <c r="CNC131" s="73"/>
      <c r="CND131" s="73"/>
      <c r="CNE131" s="73"/>
      <c r="CNF131" s="73"/>
      <c r="CNG131" s="74"/>
      <c r="CNH131" s="74"/>
      <c r="CNI131" s="77"/>
      <c r="CNJ131" s="77"/>
      <c r="CNK131" s="11"/>
      <c r="CNQ131" s="73"/>
      <c r="CNR131" s="73"/>
      <c r="CNS131" s="73"/>
      <c r="CNT131" s="73"/>
      <c r="CNU131" s="74"/>
      <c r="CNV131" s="74"/>
      <c r="CNW131" s="77"/>
      <c r="CNX131" s="77"/>
      <c r="CNY131" s="11"/>
      <c r="COE131" s="73"/>
      <c r="COF131" s="73"/>
      <c r="COG131" s="73"/>
      <c r="COH131" s="73"/>
      <c r="COI131" s="74"/>
      <c r="COJ131" s="74"/>
      <c r="COK131" s="77"/>
      <c r="COL131" s="77"/>
      <c r="COM131" s="11"/>
      <c r="COS131" s="73"/>
      <c r="COT131" s="73"/>
      <c r="COU131" s="73"/>
      <c r="COV131" s="73"/>
      <c r="COW131" s="74"/>
      <c r="COX131" s="74"/>
      <c r="COY131" s="77"/>
      <c r="COZ131" s="77"/>
      <c r="CPA131" s="11"/>
      <c r="CPG131" s="73"/>
      <c r="CPH131" s="73"/>
      <c r="CPI131" s="73"/>
      <c r="CPJ131" s="73"/>
      <c r="CPK131" s="74"/>
      <c r="CPL131" s="74"/>
      <c r="CPM131" s="77"/>
      <c r="CPN131" s="77"/>
      <c r="CPO131" s="11"/>
      <c r="CPU131" s="73"/>
      <c r="CPV131" s="73"/>
      <c r="CPW131" s="73"/>
      <c r="CPX131" s="73"/>
      <c r="CPY131" s="74"/>
      <c r="CPZ131" s="74"/>
      <c r="CQA131" s="77"/>
      <c r="CQB131" s="77"/>
      <c r="CQC131" s="11"/>
      <c r="CQI131" s="73"/>
      <c r="CQJ131" s="73"/>
      <c r="CQK131" s="73"/>
      <c r="CQL131" s="73"/>
      <c r="CQM131" s="74"/>
      <c r="CQN131" s="74"/>
      <c r="CQO131" s="77"/>
      <c r="CQP131" s="77"/>
      <c r="CQQ131" s="11"/>
      <c r="CQW131" s="73"/>
      <c r="CQX131" s="73"/>
      <c r="CQY131" s="73"/>
      <c r="CQZ131" s="73"/>
      <c r="CRA131" s="74"/>
      <c r="CRB131" s="74"/>
      <c r="CRC131" s="77"/>
      <c r="CRD131" s="77"/>
      <c r="CRE131" s="11"/>
      <c r="CRK131" s="73"/>
      <c r="CRL131" s="73"/>
      <c r="CRM131" s="73"/>
      <c r="CRN131" s="73"/>
      <c r="CRO131" s="74"/>
      <c r="CRP131" s="74"/>
      <c r="CRQ131" s="77"/>
      <c r="CRR131" s="77"/>
      <c r="CRS131" s="11"/>
      <c r="CRY131" s="73"/>
      <c r="CRZ131" s="73"/>
      <c r="CSA131" s="73"/>
      <c r="CSB131" s="73"/>
      <c r="CSC131" s="74"/>
      <c r="CSD131" s="74"/>
      <c r="CSE131" s="77"/>
      <c r="CSF131" s="77"/>
      <c r="CSG131" s="11"/>
      <c r="CSM131" s="73"/>
      <c r="CSN131" s="73"/>
      <c r="CSO131" s="73"/>
      <c r="CSP131" s="73"/>
      <c r="CSQ131" s="74"/>
      <c r="CSR131" s="74"/>
      <c r="CSS131" s="77"/>
      <c r="CST131" s="77"/>
      <c r="CSU131" s="11"/>
      <c r="CTA131" s="73"/>
      <c r="CTB131" s="73"/>
      <c r="CTC131" s="73"/>
      <c r="CTD131" s="73"/>
      <c r="CTE131" s="74"/>
      <c r="CTF131" s="74"/>
      <c r="CTG131" s="77"/>
      <c r="CTH131" s="77"/>
      <c r="CTI131" s="11"/>
      <c r="CTO131" s="73"/>
      <c r="CTP131" s="73"/>
      <c r="CTQ131" s="73"/>
      <c r="CTR131" s="73"/>
      <c r="CTS131" s="74"/>
      <c r="CTT131" s="74"/>
      <c r="CTU131" s="77"/>
      <c r="CTV131" s="77"/>
      <c r="CTW131" s="11"/>
      <c r="CUC131" s="73"/>
      <c r="CUD131" s="73"/>
      <c r="CUE131" s="73"/>
      <c r="CUF131" s="73"/>
      <c r="CUG131" s="74"/>
      <c r="CUH131" s="74"/>
      <c r="CUI131" s="77"/>
      <c r="CUJ131" s="77"/>
      <c r="CUK131" s="11"/>
      <c r="CUQ131" s="73"/>
      <c r="CUR131" s="73"/>
      <c r="CUS131" s="73"/>
      <c r="CUT131" s="73"/>
      <c r="CUU131" s="74"/>
      <c r="CUV131" s="74"/>
      <c r="CUW131" s="77"/>
      <c r="CUX131" s="77"/>
      <c r="CUY131" s="11"/>
      <c r="CVE131" s="73"/>
      <c r="CVF131" s="73"/>
      <c r="CVG131" s="73"/>
      <c r="CVH131" s="73"/>
      <c r="CVI131" s="74"/>
      <c r="CVJ131" s="74"/>
      <c r="CVK131" s="77"/>
      <c r="CVL131" s="77"/>
      <c r="CVM131" s="11"/>
      <c r="CVS131" s="73"/>
      <c r="CVT131" s="73"/>
      <c r="CVU131" s="73"/>
      <c r="CVV131" s="73"/>
      <c r="CVW131" s="74"/>
      <c r="CVX131" s="74"/>
      <c r="CVY131" s="77"/>
      <c r="CVZ131" s="77"/>
      <c r="CWA131" s="11"/>
      <c r="CWG131" s="73"/>
      <c r="CWH131" s="73"/>
      <c r="CWI131" s="73"/>
      <c r="CWJ131" s="73"/>
      <c r="CWK131" s="74"/>
      <c r="CWL131" s="74"/>
      <c r="CWM131" s="77"/>
      <c r="CWN131" s="77"/>
      <c r="CWO131" s="11"/>
      <c r="CWU131" s="73"/>
      <c r="CWV131" s="73"/>
      <c r="CWW131" s="73"/>
      <c r="CWX131" s="73"/>
      <c r="CWY131" s="74"/>
      <c r="CWZ131" s="74"/>
      <c r="CXA131" s="77"/>
      <c r="CXB131" s="77"/>
      <c r="CXC131" s="11"/>
      <c r="CXI131" s="73"/>
      <c r="CXJ131" s="73"/>
      <c r="CXK131" s="73"/>
      <c r="CXL131" s="73"/>
      <c r="CXM131" s="74"/>
      <c r="CXN131" s="74"/>
      <c r="CXO131" s="77"/>
      <c r="CXP131" s="77"/>
      <c r="CXQ131" s="11"/>
      <c r="CXW131" s="73"/>
      <c r="CXX131" s="73"/>
      <c r="CXY131" s="73"/>
      <c r="CXZ131" s="73"/>
      <c r="CYA131" s="74"/>
      <c r="CYB131" s="74"/>
      <c r="CYC131" s="77"/>
      <c r="CYD131" s="77"/>
      <c r="CYE131" s="11"/>
      <c r="CYK131" s="73"/>
      <c r="CYL131" s="73"/>
      <c r="CYM131" s="73"/>
      <c r="CYN131" s="73"/>
      <c r="CYO131" s="74"/>
      <c r="CYP131" s="74"/>
      <c r="CYQ131" s="77"/>
      <c r="CYR131" s="77"/>
      <c r="CYS131" s="11"/>
      <c r="CYY131" s="73"/>
      <c r="CYZ131" s="73"/>
      <c r="CZA131" s="73"/>
      <c r="CZB131" s="73"/>
      <c r="CZC131" s="74"/>
      <c r="CZD131" s="74"/>
      <c r="CZE131" s="77"/>
      <c r="CZF131" s="77"/>
      <c r="CZG131" s="11"/>
      <c r="CZM131" s="73"/>
      <c r="CZN131" s="73"/>
      <c r="CZO131" s="73"/>
      <c r="CZP131" s="73"/>
      <c r="CZQ131" s="74"/>
      <c r="CZR131" s="74"/>
      <c r="CZS131" s="77"/>
      <c r="CZT131" s="77"/>
      <c r="CZU131" s="11"/>
      <c r="DAA131" s="73"/>
      <c r="DAB131" s="73"/>
      <c r="DAC131" s="73"/>
      <c r="DAD131" s="73"/>
      <c r="DAE131" s="74"/>
      <c r="DAF131" s="74"/>
      <c r="DAG131" s="77"/>
      <c r="DAH131" s="77"/>
      <c r="DAI131" s="11"/>
      <c r="DAO131" s="73"/>
      <c r="DAP131" s="73"/>
      <c r="DAQ131" s="73"/>
      <c r="DAR131" s="73"/>
      <c r="DAS131" s="74"/>
      <c r="DAT131" s="74"/>
      <c r="DAU131" s="77"/>
      <c r="DAV131" s="77"/>
      <c r="DAW131" s="11"/>
      <c r="DBC131" s="73"/>
      <c r="DBD131" s="73"/>
      <c r="DBE131" s="73"/>
      <c r="DBF131" s="73"/>
      <c r="DBG131" s="74"/>
      <c r="DBH131" s="74"/>
      <c r="DBI131" s="77"/>
      <c r="DBJ131" s="77"/>
      <c r="DBK131" s="11"/>
      <c r="DBQ131" s="73"/>
      <c r="DBR131" s="73"/>
      <c r="DBS131" s="73"/>
      <c r="DBT131" s="73"/>
      <c r="DBU131" s="74"/>
      <c r="DBV131" s="74"/>
      <c r="DBW131" s="77"/>
      <c r="DBX131" s="77"/>
      <c r="DBY131" s="11"/>
      <c r="DCE131" s="73"/>
      <c r="DCF131" s="73"/>
      <c r="DCG131" s="73"/>
      <c r="DCH131" s="73"/>
      <c r="DCI131" s="74"/>
      <c r="DCJ131" s="74"/>
      <c r="DCK131" s="77"/>
      <c r="DCL131" s="77"/>
      <c r="DCM131" s="11"/>
      <c r="DCS131" s="73"/>
      <c r="DCT131" s="73"/>
      <c r="DCU131" s="73"/>
      <c r="DCV131" s="73"/>
      <c r="DCW131" s="74"/>
      <c r="DCX131" s="74"/>
      <c r="DCY131" s="77"/>
      <c r="DCZ131" s="77"/>
      <c r="DDA131" s="11"/>
      <c r="DDG131" s="73"/>
      <c r="DDH131" s="73"/>
      <c r="DDI131" s="73"/>
      <c r="DDJ131" s="73"/>
      <c r="DDK131" s="74"/>
      <c r="DDL131" s="74"/>
      <c r="DDM131" s="77"/>
      <c r="DDN131" s="77"/>
      <c r="DDO131" s="11"/>
      <c r="DDU131" s="73"/>
      <c r="DDV131" s="73"/>
      <c r="DDW131" s="73"/>
      <c r="DDX131" s="73"/>
      <c r="DDY131" s="74"/>
      <c r="DDZ131" s="74"/>
      <c r="DEA131" s="77"/>
      <c r="DEB131" s="77"/>
      <c r="DEC131" s="11"/>
      <c r="DEI131" s="73"/>
      <c r="DEJ131" s="73"/>
      <c r="DEK131" s="73"/>
      <c r="DEL131" s="73"/>
      <c r="DEM131" s="74"/>
      <c r="DEN131" s="74"/>
      <c r="DEO131" s="77"/>
      <c r="DEP131" s="77"/>
      <c r="DEQ131" s="11"/>
      <c r="DEW131" s="73"/>
      <c r="DEX131" s="73"/>
      <c r="DEY131" s="73"/>
      <c r="DEZ131" s="73"/>
      <c r="DFA131" s="74"/>
      <c r="DFB131" s="74"/>
      <c r="DFC131" s="77"/>
      <c r="DFD131" s="77"/>
      <c r="DFE131" s="11"/>
      <c r="DFK131" s="73"/>
      <c r="DFL131" s="73"/>
      <c r="DFM131" s="73"/>
      <c r="DFN131" s="73"/>
      <c r="DFO131" s="74"/>
      <c r="DFP131" s="74"/>
      <c r="DFQ131" s="77"/>
      <c r="DFR131" s="77"/>
      <c r="DFS131" s="11"/>
      <c r="DFY131" s="73"/>
      <c r="DFZ131" s="73"/>
      <c r="DGA131" s="73"/>
      <c r="DGB131" s="73"/>
      <c r="DGC131" s="74"/>
      <c r="DGD131" s="74"/>
      <c r="DGE131" s="77"/>
      <c r="DGF131" s="77"/>
      <c r="DGG131" s="11"/>
      <c r="DGM131" s="73"/>
      <c r="DGN131" s="73"/>
      <c r="DGO131" s="73"/>
      <c r="DGP131" s="73"/>
      <c r="DGQ131" s="74"/>
      <c r="DGR131" s="74"/>
      <c r="DGS131" s="77"/>
      <c r="DGT131" s="77"/>
      <c r="DGU131" s="11"/>
      <c r="DHA131" s="73"/>
      <c r="DHB131" s="73"/>
      <c r="DHC131" s="73"/>
      <c r="DHD131" s="73"/>
      <c r="DHE131" s="74"/>
      <c r="DHF131" s="74"/>
      <c r="DHG131" s="77"/>
      <c r="DHH131" s="77"/>
      <c r="DHI131" s="11"/>
      <c r="DHO131" s="73"/>
      <c r="DHP131" s="73"/>
      <c r="DHQ131" s="73"/>
      <c r="DHR131" s="73"/>
      <c r="DHS131" s="74"/>
      <c r="DHT131" s="74"/>
      <c r="DHU131" s="77"/>
      <c r="DHV131" s="77"/>
      <c r="DHW131" s="11"/>
      <c r="DIC131" s="73"/>
      <c r="DID131" s="73"/>
      <c r="DIE131" s="73"/>
      <c r="DIF131" s="73"/>
      <c r="DIG131" s="74"/>
      <c r="DIH131" s="74"/>
      <c r="DII131" s="77"/>
      <c r="DIJ131" s="77"/>
      <c r="DIK131" s="11"/>
      <c r="DIQ131" s="73"/>
      <c r="DIR131" s="73"/>
      <c r="DIS131" s="73"/>
      <c r="DIT131" s="73"/>
      <c r="DIU131" s="74"/>
      <c r="DIV131" s="74"/>
      <c r="DIW131" s="77"/>
      <c r="DIX131" s="77"/>
      <c r="DIY131" s="11"/>
      <c r="DJE131" s="73"/>
      <c r="DJF131" s="73"/>
      <c r="DJG131" s="73"/>
      <c r="DJH131" s="73"/>
      <c r="DJI131" s="74"/>
      <c r="DJJ131" s="74"/>
      <c r="DJK131" s="77"/>
      <c r="DJL131" s="77"/>
      <c r="DJM131" s="11"/>
      <c r="DJS131" s="73"/>
      <c r="DJT131" s="73"/>
      <c r="DJU131" s="73"/>
      <c r="DJV131" s="73"/>
      <c r="DJW131" s="74"/>
      <c r="DJX131" s="74"/>
      <c r="DJY131" s="77"/>
      <c r="DJZ131" s="77"/>
      <c r="DKA131" s="11"/>
      <c r="DKG131" s="73"/>
      <c r="DKH131" s="73"/>
      <c r="DKI131" s="73"/>
      <c r="DKJ131" s="73"/>
      <c r="DKK131" s="74"/>
      <c r="DKL131" s="74"/>
      <c r="DKM131" s="77"/>
      <c r="DKN131" s="77"/>
      <c r="DKO131" s="11"/>
      <c r="DKU131" s="73"/>
      <c r="DKV131" s="73"/>
      <c r="DKW131" s="73"/>
      <c r="DKX131" s="73"/>
      <c r="DKY131" s="74"/>
      <c r="DKZ131" s="74"/>
      <c r="DLA131" s="77"/>
      <c r="DLB131" s="77"/>
      <c r="DLC131" s="11"/>
      <c r="DLI131" s="73"/>
      <c r="DLJ131" s="73"/>
      <c r="DLK131" s="73"/>
      <c r="DLL131" s="73"/>
      <c r="DLM131" s="74"/>
      <c r="DLN131" s="74"/>
      <c r="DLO131" s="77"/>
      <c r="DLP131" s="77"/>
      <c r="DLQ131" s="11"/>
      <c r="DLW131" s="73"/>
      <c r="DLX131" s="73"/>
      <c r="DLY131" s="73"/>
      <c r="DLZ131" s="73"/>
      <c r="DMA131" s="74"/>
      <c r="DMB131" s="74"/>
      <c r="DMC131" s="77"/>
      <c r="DMD131" s="77"/>
      <c r="DME131" s="11"/>
      <c r="DMK131" s="73"/>
      <c r="DML131" s="73"/>
      <c r="DMM131" s="73"/>
      <c r="DMN131" s="73"/>
      <c r="DMO131" s="74"/>
      <c r="DMP131" s="74"/>
      <c r="DMQ131" s="77"/>
      <c r="DMR131" s="77"/>
      <c r="DMS131" s="11"/>
      <c r="DMY131" s="73"/>
      <c r="DMZ131" s="73"/>
      <c r="DNA131" s="73"/>
      <c r="DNB131" s="73"/>
      <c r="DNC131" s="74"/>
      <c r="DND131" s="74"/>
      <c r="DNE131" s="77"/>
      <c r="DNF131" s="77"/>
      <c r="DNG131" s="11"/>
      <c r="DNM131" s="73"/>
      <c r="DNN131" s="73"/>
      <c r="DNO131" s="73"/>
      <c r="DNP131" s="73"/>
      <c r="DNQ131" s="74"/>
      <c r="DNR131" s="74"/>
      <c r="DNS131" s="77"/>
      <c r="DNT131" s="77"/>
      <c r="DNU131" s="11"/>
      <c r="DOA131" s="73"/>
      <c r="DOB131" s="73"/>
      <c r="DOC131" s="73"/>
      <c r="DOD131" s="73"/>
      <c r="DOE131" s="74"/>
      <c r="DOF131" s="74"/>
      <c r="DOG131" s="77"/>
      <c r="DOH131" s="77"/>
      <c r="DOI131" s="11"/>
      <c r="DOO131" s="73"/>
      <c r="DOP131" s="73"/>
      <c r="DOQ131" s="73"/>
      <c r="DOR131" s="73"/>
      <c r="DOS131" s="74"/>
      <c r="DOT131" s="74"/>
      <c r="DOU131" s="77"/>
      <c r="DOV131" s="77"/>
      <c r="DOW131" s="11"/>
      <c r="DPC131" s="73"/>
      <c r="DPD131" s="73"/>
      <c r="DPE131" s="73"/>
      <c r="DPF131" s="73"/>
      <c r="DPG131" s="74"/>
      <c r="DPH131" s="74"/>
      <c r="DPI131" s="77"/>
      <c r="DPJ131" s="77"/>
      <c r="DPK131" s="11"/>
      <c r="DPQ131" s="73"/>
      <c r="DPR131" s="73"/>
      <c r="DPS131" s="73"/>
      <c r="DPT131" s="73"/>
      <c r="DPU131" s="74"/>
      <c r="DPV131" s="74"/>
      <c r="DPW131" s="77"/>
      <c r="DPX131" s="77"/>
      <c r="DPY131" s="11"/>
      <c r="DQE131" s="73"/>
      <c r="DQF131" s="73"/>
      <c r="DQG131" s="73"/>
      <c r="DQH131" s="73"/>
      <c r="DQI131" s="74"/>
      <c r="DQJ131" s="74"/>
      <c r="DQK131" s="77"/>
      <c r="DQL131" s="77"/>
      <c r="DQM131" s="11"/>
      <c r="DQS131" s="73"/>
      <c r="DQT131" s="73"/>
      <c r="DQU131" s="73"/>
      <c r="DQV131" s="73"/>
      <c r="DQW131" s="74"/>
      <c r="DQX131" s="74"/>
      <c r="DQY131" s="77"/>
      <c r="DQZ131" s="77"/>
      <c r="DRA131" s="11"/>
      <c r="DRG131" s="73"/>
      <c r="DRH131" s="73"/>
      <c r="DRI131" s="73"/>
      <c r="DRJ131" s="73"/>
      <c r="DRK131" s="74"/>
      <c r="DRL131" s="74"/>
      <c r="DRM131" s="77"/>
      <c r="DRN131" s="77"/>
      <c r="DRO131" s="11"/>
      <c r="DRU131" s="73"/>
      <c r="DRV131" s="73"/>
      <c r="DRW131" s="73"/>
      <c r="DRX131" s="73"/>
      <c r="DRY131" s="74"/>
      <c r="DRZ131" s="74"/>
      <c r="DSA131" s="77"/>
      <c r="DSB131" s="77"/>
      <c r="DSC131" s="11"/>
      <c r="DSI131" s="73"/>
      <c r="DSJ131" s="73"/>
      <c r="DSK131" s="73"/>
      <c r="DSL131" s="73"/>
      <c r="DSM131" s="74"/>
      <c r="DSN131" s="74"/>
      <c r="DSO131" s="77"/>
      <c r="DSP131" s="77"/>
      <c r="DSQ131" s="11"/>
      <c r="DSW131" s="73"/>
      <c r="DSX131" s="73"/>
      <c r="DSY131" s="73"/>
      <c r="DSZ131" s="73"/>
      <c r="DTA131" s="74"/>
      <c r="DTB131" s="74"/>
      <c r="DTC131" s="77"/>
      <c r="DTD131" s="77"/>
      <c r="DTE131" s="11"/>
      <c r="DTK131" s="73"/>
      <c r="DTL131" s="73"/>
      <c r="DTM131" s="73"/>
      <c r="DTN131" s="73"/>
      <c r="DTO131" s="74"/>
      <c r="DTP131" s="74"/>
      <c r="DTQ131" s="77"/>
      <c r="DTR131" s="77"/>
      <c r="DTS131" s="11"/>
      <c r="DTY131" s="73"/>
      <c r="DTZ131" s="73"/>
      <c r="DUA131" s="73"/>
      <c r="DUB131" s="73"/>
      <c r="DUC131" s="74"/>
      <c r="DUD131" s="74"/>
      <c r="DUE131" s="77"/>
      <c r="DUF131" s="77"/>
      <c r="DUG131" s="11"/>
      <c r="DUM131" s="73"/>
      <c r="DUN131" s="73"/>
      <c r="DUO131" s="73"/>
      <c r="DUP131" s="73"/>
      <c r="DUQ131" s="74"/>
      <c r="DUR131" s="74"/>
      <c r="DUS131" s="77"/>
      <c r="DUT131" s="77"/>
      <c r="DUU131" s="11"/>
      <c r="DVA131" s="73"/>
      <c r="DVB131" s="73"/>
      <c r="DVC131" s="73"/>
      <c r="DVD131" s="73"/>
      <c r="DVE131" s="74"/>
      <c r="DVF131" s="74"/>
      <c r="DVG131" s="77"/>
      <c r="DVH131" s="77"/>
      <c r="DVI131" s="11"/>
      <c r="DVO131" s="73"/>
      <c r="DVP131" s="73"/>
      <c r="DVQ131" s="73"/>
      <c r="DVR131" s="73"/>
      <c r="DVS131" s="74"/>
      <c r="DVT131" s="74"/>
      <c r="DVU131" s="77"/>
      <c r="DVV131" s="77"/>
      <c r="DVW131" s="11"/>
      <c r="DWC131" s="73"/>
      <c r="DWD131" s="73"/>
      <c r="DWE131" s="73"/>
      <c r="DWF131" s="73"/>
      <c r="DWG131" s="74"/>
      <c r="DWH131" s="74"/>
      <c r="DWI131" s="77"/>
      <c r="DWJ131" s="77"/>
      <c r="DWK131" s="11"/>
      <c r="DWQ131" s="73"/>
      <c r="DWR131" s="73"/>
      <c r="DWS131" s="73"/>
      <c r="DWT131" s="73"/>
      <c r="DWU131" s="74"/>
      <c r="DWV131" s="74"/>
      <c r="DWW131" s="77"/>
      <c r="DWX131" s="77"/>
      <c r="DWY131" s="11"/>
      <c r="DXE131" s="73"/>
      <c r="DXF131" s="73"/>
      <c r="DXG131" s="73"/>
      <c r="DXH131" s="73"/>
      <c r="DXI131" s="74"/>
      <c r="DXJ131" s="74"/>
      <c r="DXK131" s="77"/>
      <c r="DXL131" s="77"/>
      <c r="DXM131" s="11"/>
      <c r="DXS131" s="73"/>
      <c r="DXT131" s="73"/>
      <c r="DXU131" s="73"/>
      <c r="DXV131" s="73"/>
      <c r="DXW131" s="74"/>
      <c r="DXX131" s="74"/>
      <c r="DXY131" s="77"/>
      <c r="DXZ131" s="77"/>
      <c r="DYA131" s="11"/>
      <c r="DYG131" s="73"/>
      <c r="DYH131" s="73"/>
      <c r="DYI131" s="73"/>
      <c r="DYJ131" s="73"/>
      <c r="DYK131" s="74"/>
      <c r="DYL131" s="74"/>
      <c r="DYM131" s="77"/>
      <c r="DYN131" s="77"/>
      <c r="DYO131" s="11"/>
      <c r="DYU131" s="73"/>
      <c r="DYV131" s="73"/>
      <c r="DYW131" s="73"/>
      <c r="DYX131" s="73"/>
      <c r="DYY131" s="74"/>
      <c r="DYZ131" s="74"/>
      <c r="DZA131" s="77"/>
      <c r="DZB131" s="77"/>
      <c r="DZC131" s="11"/>
      <c r="DZI131" s="73"/>
      <c r="DZJ131" s="73"/>
      <c r="DZK131" s="73"/>
      <c r="DZL131" s="73"/>
      <c r="DZM131" s="74"/>
      <c r="DZN131" s="74"/>
      <c r="DZO131" s="77"/>
      <c r="DZP131" s="77"/>
      <c r="DZQ131" s="11"/>
      <c r="DZW131" s="73"/>
      <c r="DZX131" s="73"/>
      <c r="DZY131" s="73"/>
      <c r="DZZ131" s="73"/>
      <c r="EAA131" s="74"/>
      <c r="EAB131" s="74"/>
      <c r="EAC131" s="77"/>
      <c r="EAD131" s="77"/>
      <c r="EAE131" s="11"/>
      <c r="EAK131" s="73"/>
      <c r="EAL131" s="73"/>
      <c r="EAM131" s="73"/>
      <c r="EAN131" s="73"/>
      <c r="EAO131" s="74"/>
      <c r="EAP131" s="74"/>
      <c r="EAQ131" s="77"/>
      <c r="EAR131" s="77"/>
      <c r="EAS131" s="11"/>
      <c r="EAY131" s="73"/>
      <c r="EAZ131" s="73"/>
      <c r="EBA131" s="73"/>
      <c r="EBB131" s="73"/>
      <c r="EBC131" s="74"/>
      <c r="EBD131" s="74"/>
      <c r="EBE131" s="77"/>
      <c r="EBF131" s="77"/>
      <c r="EBG131" s="11"/>
      <c r="EBM131" s="73"/>
      <c r="EBN131" s="73"/>
      <c r="EBO131" s="73"/>
      <c r="EBP131" s="73"/>
      <c r="EBQ131" s="74"/>
      <c r="EBR131" s="74"/>
      <c r="EBS131" s="77"/>
      <c r="EBT131" s="77"/>
      <c r="EBU131" s="11"/>
      <c r="ECA131" s="73"/>
      <c r="ECB131" s="73"/>
      <c r="ECC131" s="73"/>
      <c r="ECD131" s="73"/>
      <c r="ECE131" s="74"/>
      <c r="ECF131" s="74"/>
      <c r="ECG131" s="77"/>
      <c r="ECH131" s="77"/>
      <c r="ECI131" s="11"/>
      <c r="ECO131" s="73"/>
      <c r="ECP131" s="73"/>
      <c r="ECQ131" s="73"/>
      <c r="ECR131" s="73"/>
      <c r="ECS131" s="74"/>
      <c r="ECT131" s="74"/>
      <c r="ECU131" s="77"/>
      <c r="ECV131" s="77"/>
      <c r="ECW131" s="11"/>
      <c r="EDC131" s="73"/>
      <c r="EDD131" s="73"/>
      <c r="EDE131" s="73"/>
      <c r="EDF131" s="73"/>
      <c r="EDG131" s="74"/>
      <c r="EDH131" s="74"/>
      <c r="EDI131" s="77"/>
      <c r="EDJ131" s="77"/>
      <c r="EDK131" s="11"/>
      <c r="EDQ131" s="73"/>
      <c r="EDR131" s="73"/>
      <c r="EDS131" s="73"/>
      <c r="EDT131" s="73"/>
      <c r="EDU131" s="74"/>
      <c r="EDV131" s="74"/>
      <c r="EDW131" s="77"/>
      <c r="EDX131" s="77"/>
      <c r="EDY131" s="11"/>
      <c r="EEE131" s="73"/>
      <c r="EEF131" s="73"/>
      <c r="EEG131" s="73"/>
      <c r="EEH131" s="73"/>
      <c r="EEI131" s="74"/>
      <c r="EEJ131" s="74"/>
      <c r="EEK131" s="77"/>
      <c r="EEL131" s="77"/>
      <c r="EEM131" s="11"/>
      <c r="EES131" s="73"/>
      <c r="EET131" s="73"/>
      <c r="EEU131" s="73"/>
      <c r="EEV131" s="73"/>
      <c r="EEW131" s="74"/>
      <c r="EEX131" s="74"/>
      <c r="EEY131" s="77"/>
      <c r="EEZ131" s="77"/>
      <c r="EFA131" s="11"/>
      <c r="EFG131" s="73"/>
      <c r="EFH131" s="73"/>
      <c r="EFI131" s="73"/>
      <c r="EFJ131" s="73"/>
      <c r="EFK131" s="74"/>
      <c r="EFL131" s="74"/>
      <c r="EFM131" s="77"/>
      <c r="EFN131" s="77"/>
      <c r="EFO131" s="11"/>
      <c r="EFU131" s="73"/>
      <c r="EFV131" s="73"/>
      <c r="EFW131" s="73"/>
      <c r="EFX131" s="73"/>
      <c r="EFY131" s="74"/>
      <c r="EFZ131" s="74"/>
      <c r="EGA131" s="77"/>
      <c r="EGB131" s="77"/>
      <c r="EGC131" s="11"/>
      <c r="EGI131" s="73"/>
      <c r="EGJ131" s="73"/>
      <c r="EGK131" s="73"/>
      <c r="EGL131" s="73"/>
      <c r="EGM131" s="74"/>
      <c r="EGN131" s="74"/>
      <c r="EGO131" s="77"/>
      <c r="EGP131" s="77"/>
      <c r="EGQ131" s="11"/>
      <c r="EGW131" s="73"/>
      <c r="EGX131" s="73"/>
      <c r="EGY131" s="73"/>
      <c r="EGZ131" s="73"/>
      <c r="EHA131" s="74"/>
      <c r="EHB131" s="74"/>
      <c r="EHC131" s="77"/>
      <c r="EHD131" s="77"/>
      <c r="EHE131" s="11"/>
      <c r="EHK131" s="73"/>
      <c r="EHL131" s="73"/>
      <c r="EHM131" s="73"/>
      <c r="EHN131" s="73"/>
      <c r="EHO131" s="74"/>
      <c r="EHP131" s="74"/>
      <c r="EHQ131" s="77"/>
      <c r="EHR131" s="77"/>
      <c r="EHS131" s="11"/>
      <c r="EHY131" s="73"/>
      <c r="EHZ131" s="73"/>
      <c r="EIA131" s="73"/>
      <c r="EIB131" s="73"/>
      <c r="EIC131" s="74"/>
      <c r="EID131" s="74"/>
      <c r="EIE131" s="77"/>
      <c r="EIF131" s="77"/>
      <c r="EIG131" s="11"/>
      <c r="EIM131" s="73"/>
      <c r="EIN131" s="73"/>
      <c r="EIO131" s="73"/>
      <c r="EIP131" s="73"/>
      <c r="EIQ131" s="74"/>
      <c r="EIR131" s="74"/>
      <c r="EIS131" s="77"/>
      <c r="EIT131" s="77"/>
      <c r="EIU131" s="11"/>
      <c r="EJA131" s="73"/>
      <c r="EJB131" s="73"/>
      <c r="EJC131" s="73"/>
      <c r="EJD131" s="73"/>
      <c r="EJE131" s="74"/>
      <c r="EJF131" s="74"/>
      <c r="EJG131" s="77"/>
      <c r="EJH131" s="77"/>
      <c r="EJI131" s="11"/>
      <c r="EJO131" s="73"/>
      <c r="EJP131" s="73"/>
      <c r="EJQ131" s="73"/>
      <c r="EJR131" s="73"/>
      <c r="EJS131" s="74"/>
      <c r="EJT131" s="74"/>
      <c r="EJU131" s="77"/>
      <c r="EJV131" s="77"/>
      <c r="EJW131" s="11"/>
      <c r="EKC131" s="73"/>
      <c r="EKD131" s="73"/>
      <c r="EKE131" s="73"/>
      <c r="EKF131" s="73"/>
      <c r="EKG131" s="74"/>
      <c r="EKH131" s="74"/>
      <c r="EKI131" s="77"/>
      <c r="EKJ131" s="77"/>
      <c r="EKK131" s="11"/>
      <c r="EKQ131" s="73"/>
      <c r="EKR131" s="73"/>
      <c r="EKS131" s="73"/>
      <c r="EKT131" s="73"/>
      <c r="EKU131" s="74"/>
      <c r="EKV131" s="74"/>
      <c r="EKW131" s="77"/>
      <c r="EKX131" s="77"/>
      <c r="EKY131" s="11"/>
      <c r="ELE131" s="73"/>
      <c r="ELF131" s="73"/>
      <c r="ELG131" s="73"/>
      <c r="ELH131" s="73"/>
      <c r="ELI131" s="74"/>
      <c r="ELJ131" s="74"/>
      <c r="ELK131" s="77"/>
      <c r="ELL131" s="77"/>
      <c r="ELM131" s="11"/>
      <c r="ELS131" s="73"/>
      <c r="ELT131" s="73"/>
      <c r="ELU131" s="73"/>
      <c r="ELV131" s="73"/>
      <c r="ELW131" s="74"/>
      <c r="ELX131" s="74"/>
      <c r="ELY131" s="77"/>
      <c r="ELZ131" s="77"/>
      <c r="EMA131" s="11"/>
      <c r="EMG131" s="73"/>
      <c r="EMH131" s="73"/>
      <c r="EMI131" s="73"/>
      <c r="EMJ131" s="73"/>
      <c r="EMK131" s="74"/>
      <c r="EML131" s="74"/>
      <c r="EMM131" s="77"/>
      <c r="EMN131" s="77"/>
      <c r="EMO131" s="11"/>
      <c r="EMU131" s="73"/>
      <c r="EMV131" s="73"/>
      <c r="EMW131" s="73"/>
      <c r="EMX131" s="73"/>
      <c r="EMY131" s="74"/>
      <c r="EMZ131" s="74"/>
      <c r="ENA131" s="77"/>
      <c r="ENB131" s="77"/>
      <c r="ENC131" s="11"/>
      <c r="ENI131" s="73"/>
      <c r="ENJ131" s="73"/>
      <c r="ENK131" s="73"/>
      <c r="ENL131" s="73"/>
      <c r="ENM131" s="74"/>
      <c r="ENN131" s="74"/>
      <c r="ENO131" s="77"/>
      <c r="ENP131" s="77"/>
      <c r="ENQ131" s="11"/>
      <c r="ENW131" s="73"/>
      <c r="ENX131" s="73"/>
      <c r="ENY131" s="73"/>
      <c r="ENZ131" s="73"/>
      <c r="EOA131" s="74"/>
      <c r="EOB131" s="74"/>
      <c r="EOC131" s="77"/>
      <c r="EOD131" s="77"/>
      <c r="EOE131" s="11"/>
      <c r="EOK131" s="73"/>
      <c r="EOL131" s="73"/>
      <c r="EOM131" s="73"/>
      <c r="EON131" s="73"/>
      <c r="EOO131" s="74"/>
      <c r="EOP131" s="74"/>
      <c r="EOQ131" s="77"/>
      <c r="EOR131" s="77"/>
      <c r="EOS131" s="11"/>
      <c r="EOY131" s="73"/>
      <c r="EOZ131" s="73"/>
      <c r="EPA131" s="73"/>
      <c r="EPB131" s="73"/>
      <c r="EPC131" s="74"/>
      <c r="EPD131" s="74"/>
      <c r="EPE131" s="77"/>
      <c r="EPF131" s="77"/>
      <c r="EPG131" s="11"/>
      <c r="EPM131" s="73"/>
      <c r="EPN131" s="73"/>
      <c r="EPO131" s="73"/>
      <c r="EPP131" s="73"/>
      <c r="EPQ131" s="74"/>
      <c r="EPR131" s="74"/>
      <c r="EPS131" s="77"/>
      <c r="EPT131" s="77"/>
      <c r="EPU131" s="11"/>
      <c r="EQA131" s="73"/>
      <c r="EQB131" s="73"/>
      <c r="EQC131" s="73"/>
      <c r="EQD131" s="73"/>
      <c r="EQE131" s="74"/>
      <c r="EQF131" s="74"/>
      <c r="EQG131" s="77"/>
      <c r="EQH131" s="77"/>
      <c r="EQI131" s="11"/>
      <c r="EQO131" s="73"/>
      <c r="EQP131" s="73"/>
      <c r="EQQ131" s="73"/>
      <c r="EQR131" s="73"/>
      <c r="EQS131" s="74"/>
      <c r="EQT131" s="74"/>
      <c r="EQU131" s="77"/>
      <c r="EQV131" s="77"/>
      <c r="EQW131" s="11"/>
      <c r="ERC131" s="73"/>
      <c r="ERD131" s="73"/>
      <c r="ERE131" s="73"/>
      <c r="ERF131" s="73"/>
      <c r="ERG131" s="74"/>
      <c r="ERH131" s="74"/>
      <c r="ERI131" s="77"/>
      <c r="ERJ131" s="77"/>
      <c r="ERK131" s="11"/>
      <c r="ERQ131" s="73"/>
      <c r="ERR131" s="73"/>
      <c r="ERS131" s="73"/>
      <c r="ERT131" s="73"/>
      <c r="ERU131" s="74"/>
      <c r="ERV131" s="74"/>
      <c r="ERW131" s="77"/>
      <c r="ERX131" s="77"/>
      <c r="ERY131" s="11"/>
      <c r="ESE131" s="73"/>
      <c r="ESF131" s="73"/>
      <c r="ESG131" s="73"/>
      <c r="ESH131" s="73"/>
      <c r="ESI131" s="74"/>
      <c r="ESJ131" s="74"/>
      <c r="ESK131" s="77"/>
      <c r="ESL131" s="77"/>
      <c r="ESM131" s="11"/>
      <c r="ESS131" s="73"/>
      <c r="EST131" s="73"/>
      <c r="ESU131" s="73"/>
      <c r="ESV131" s="73"/>
      <c r="ESW131" s="74"/>
      <c r="ESX131" s="74"/>
      <c r="ESY131" s="77"/>
      <c r="ESZ131" s="77"/>
      <c r="ETA131" s="11"/>
      <c r="ETG131" s="73"/>
      <c r="ETH131" s="73"/>
      <c r="ETI131" s="73"/>
      <c r="ETJ131" s="73"/>
      <c r="ETK131" s="74"/>
      <c r="ETL131" s="74"/>
      <c r="ETM131" s="77"/>
      <c r="ETN131" s="77"/>
      <c r="ETO131" s="11"/>
      <c r="ETU131" s="73"/>
      <c r="ETV131" s="73"/>
      <c r="ETW131" s="73"/>
      <c r="ETX131" s="73"/>
      <c r="ETY131" s="74"/>
      <c r="ETZ131" s="74"/>
      <c r="EUA131" s="77"/>
      <c r="EUB131" s="77"/>
      <c r="EUC131" s="11"/>
      <c r="EUI131" s="73"/>
      <c r="EUJ131" s="73"/>
      <c r="EUK131" s="73"/>
      <c r="EUL131" s="73"/>
      <c r="EUM131" s="74"/>
      <c r="EUN131" s="74"/>
      <c r="EUO131" s="77"/>
      <c r="EUP131" s="77"/>
      <c r="EUQ131" s="11"/>
      <c r="EUW131" s="73"/>
      <c r="EUX131" s="73"/>
      <c r="EUY131" s="73"/>
      <c r="EUZ131" s="73"/>
      <c r="EVA131" s="74"/>
      <c r="EVB131" s="74"/>
      <c r="EVC131" s="77"/>
      <c r="EVD131" s="77"/>
      <c r="EVE131" s="11"/>
      <c r="EVK131" s="73"/>
      <c r="EVL131" s="73"/>
      <c r="EVM131" s="73"/>
      <c r="EVN131" s="73"/>
      <c r="EVO131" s="74"/>
      <c r="EVP131" s="74"/>
      <c r="EVQ131" s="77"/>
      <c r="EVR131" s="77"/>
      <c r="EVS131" s="11"/>
      <c r="EVY131" s="73"/>
      <c r="EVZ131" s="73"/>
      <c r="EWA131" s="73"/>
      <c r="EWB131" s="73"/>
      <c r="EWC131" s="74"/>
      <c r="EWD131" s="74"/>
      <c r="EWE131" s="77"/>
      <c r="EWF131" s="77"/>
      <c r="EWG131" s="11"/>
      <c r="EWM131" s="73"/>
      <c r="EWN131" s="73"/>
      <c r="EWO131" s="73"/>
      <c r="EWP131" s="73"/>
      <c r="EWQ131" s="74"/>
      <c r="EWR131" s="74"/>
      <c r="EWS131" s="77"/>
      <c r="EWT131" s="77"/>
      <c r="EWU131" s="11"/>
      <c r="EXA131" s="73"/>
      <c r="EXB131" s="73"/>
      <c r="EXC131" s="73"/>
      <c r="EXD131" s="73"/>
      <c r="EXE131" s="74"/>
      <c r="EXF131" s="74"/>
      <c r="EXG131" s="77"/>
      <c r="EXH131" s="77"/>
      <c r="EXI131" s="11"/>
      <c r="EXO131" s="73"/>
      <c r="EXP131" s="73"/>
      <c r="EXQ131" s="73"/>
      <c r="EXR131" s="73"/>
      <c r="EXS131" s="74"/>
      <c r="EXT131" s="74"/>
      <c r="EXU131" s="77"/>
      <c r="EXV131" s="77"/>
      <c r="EXW131" s="11"/>
      <c r="EYC131" s="73"/>
      <c r="EYD131" s="73"/>
      <c r="EYE131" s="73"/>
      <c r="EYF131" s="73"/>
      <c r="EYG131" s="74"/>
      <c r="EYH131" s="74"/>
      <c r="EYI131" s="77"/>
      <c r="EYJ131" s="77"/>
      <c r="EYK131" s="11"/>
      <c r="EYQ131" s="73"/>
      <c r="EYR131" s="73"/>
      <c r="EYS131" s="73"/>
      <c r="EYT131" s="73"/>
      <c r="EYU131" s="74"/>
      <c r="EYV131" s="74"/>
      <c r="EYW131" s="77"/>
      <c r="EYX131" s="77"/>
      <c r="EYY131" s="11"/>
      <c r="EZE131" s="73"/>
      <c r="EZF131" s="73"/>
      <c r="EZG131" s="73"/>
      <c r="EZH131" s="73"/>
      <c r="EZI131" s="74"/>
      <c r="EZJ131" s="74"/>
      <c r="EZK131" s="77"/>
      <c r="EZL131" s="77"/>
      <c r="EZM131" s="11"/>
      <c r="EZS131" s="73"/>
      <c r="EZT131" s="73"/>
      <c r="EZU131" s="73"/>
      <c r="EZV131" s="73"/>
      <c r="EZW131" s="74"/>
      <c r="EZX131" s="74"/>
      <c r="EZY131" s="77"/>
      <c r="EZZ131" s="77"/>
      <c r="FAA131" s="11"/>
      <c r="FAG131" s="73"/>
      <c r="FAH131" s="73"/>
      <c r="FAI131" s="73"/>
      <c r="FAJ131" s="73"/>
      <c r="FAK131" s="74"/>
      <c r="FAL131" s="74"/>
      <c r="FAM131" s="77"/>
      <c r="FAN131" s="77"/>
      <c r="FAO131" s="11"/>
      <c r="FAU131" s="73"/>
      <c r="FAV131" s="73"/>
      <c r="FAW131" s="73"/>
      <c r="FAX131" s="73"/>
      <c r="FAY131" s="74"/>
      <c r="FAZ131" s="74"/>
      <c r="FBA131" s="77"/>
      <c r="FBB131" s="77"/>
      <c r="FBC131" s="11"/>
      <c r="FBI131" s="73"/>
      <c r="FBJ131" s="73"/>
      <c r="FBK131" s="73"/>
      <c r="FBL131" s="73"/>
      <c r="FBM131" s="74"/>
      <c r="FBN131" s="74"/>
      <c r="FBO131" s="77"/>
      <c r="FBP131" s="77"/>
      <c r="FBQ131" s="11"/>
      <c r="FBW131" s="73"/>
      <c r="FBX131" s="73"/>
      <c r="FBY131" s="73"/>
      <c r="FBZ131" s="73"/>
      <c r="FCA131" s="74"/>
      <c r="FCB131" s="74"/>
      <c r="FCC131" s="77"/>
      <c r="FCD131" s="77"/>
      <c r="FCE131" s="11"/>
      <c r="FCK131" s="73"/>
      <c r="FCL131" s="73"/>
      <c r="FCM131" s="73"/>
      <c r="FCN131" s="73"/>
      <c r="FCO131" s="74"/>
      <c r="FCP131" s="74"/>
      <c r="FCQ131" s="77"/>
      <c r="FCR131" s="77"/>
      <c r="FCS131" s="11"/>
      <c r="FCY131" s="73"/>
      <c r="FCZ131" s="73"/>
      <c r="FDA131" s="73"/>
      <c r="FDB131" s="73"/>
      <c r="FDC131" s="74"/>
      <c r="FDD131" s="74"/>
      <c r="FDE131" s="77"/>
      <c r="FDF131" s="77"/>
      <c r="FDG131" s="11"/>
      <c r="FDM131" s="73"/>
      <c r="FDN131" s="73"/>
      <c r="FDO131" s="73"/>
      <c r="FDP131" s="73"/>
      <c r="FDQ131" s="74"/>
      <c r="FDR131" s="74"/>
      <c r="FDS131" s="77"/>
      <c r="FDT131" s="77"/>
      <c r="FDU131" s="11"/>
      <c r="FEA131" s="73"/>
      <c r="FEB131" s="73"/>
      <c r="FEC131" s="73"/>
      <c r="FED131" s="73"/>
      <c r="FEE131" s="74"/>
      <c r="FEF131" s="74"/>
      <c r="FEG131" s="77"/>
      <c r="FEH131" s="77"/>
      <c r="FEI131" s="11"/>
      <c r="FEO131" s="73"/>
      <c r="FEP131" s="73"/>
      <c r="FEQ131" s="73"/>
      <c r="FER131" s="73"/>
      <c r="FES131" s="74"/>
      <c r="FET131" s="74"/>
      <c r="FEU131" s="77"/>
      <c r="FEV131" s="77"/>
      <c r="FEW131" s="11"/>
      <c r="FFC131" s="73"/>
      <c r="FFD131" s="73"/>
      <c r="FFE131" s="73"/>
      <c r="FFF131" s="73"/>
      <c r="FFG131" s="74"/>
      <c r="FFH131" s="74"/>
      <c r="FFI131" s="77"/>
      <c r="FFJ131" s="77"/>
      <c r="FFK131" s="11"/>
      <c r="FFQ131" s="73"/>
      <c r="FFR131" s="73"/>
      <c r="FFS131" s="73"/>
      <c r="FFT131" s="73"/>
      <c r="FFU131" s="74"/>
      <c r="FFV131" s="74"/>
      <c r="FFW131" s="77"/>
      <c r="FFX131" s="77"/>
      <c r="FFY131" s="11"/>
      <c r="FGE131" s="73"/>
      <c r="FGF131" s="73"/>
      <c r="FGG131" s="73"/>
      <c r="FGH131" s="73"/>
      <c r="FGI131" s="74"/>
      <c r="FGJ131" s="74"/>
      <c r="FGK131" s="77"/>
      <c r="FGL131" s="77"/>
      <c r="FGM131" s="11"/>
      <c r="FGS131" s="73"/>
      <c r="FGT131" s="73"/>
      <c r="FGU131" s="73"/>
      <c r="FGV131" s="73"/>
      <c r="FGW131" s="74"/>
      <c r="FGX131" s="74"/>
      <c r="FGY131" s="77"/>
      <c r="FGZ131" s="77"/>
      <c r="FHA131" s="11"/>
      <c r="FHG131" s="73"/>
      <c r="FHH131" s="73"/>
      <c r="FHI131" s="73"/>
      <c r="FHJ131" s="73"/>
      <c r="FHK131" s="74"/>
      <c r="FHL131" s="74"/>
      <c r="FHM131" s="77"/>
      <c r="FHN131" s="77"/>
      <c r="FHO131" s="11"/>
      <c r="FHU131" s="73"/>
      <c r="FHV131" s="73"/>
      <c r="FHW131" s="73"/>
      <c r="FHX131" s="73"/>
      <c r="FHY131" s="74"/>
      <c r="FHZ131" s="74"/>
      <c r="FIA131" s="77"/>
      <c r="FIB131" s="77"/>
      <c r="FIC131" s="11"/>
      <c r="FII131" s="73"/>
      <c r="FIJ131" s="73"/>
      <c r="FIK131" s="73"/>
      <c r="FIL131" s="73"/>
      <c r="FIM131" s="74"/>
      <c r="FIN131" s="74"/>
      <c r="FIO131" s="77"/>
      <c r="FIP131" s="77"/>
      <c r="FIQ131" s="11"/>
      <c r="FIW131" s="73"/>
      <c r="FIX131" s="73"/>
      <c r="FIY131" s="73"/>
      <c r="FIZ131" s="73"/>
      <c r="FJA131" s="74"/>
      <c r="FJB131" s="74"/>
      <c r="FJC131" s="77"/>
      <c r="FJD131" s="77"/>
      <c r="FJE131" s="11"/>
      <c r="FJK131" s="73"/>
      <c r="FJL131" s="73"/>
      <c r="FJM131" s="73"/>
      <c r="FJN131" s="73"/>
      <c r="FJO131" s="74"/>
      <c r="FJP131" s="74"/>
      <c r="FJQ131" s="77"/>
      <c r="FJR131" s="77"/>
      <c r="FJS131" s="11"/>
      <c r="FJY131" s="73"/>
      <c r="FJZ131" s="73"/>
      <c r="FKA131" s="73"/>
      <c r="FKB131" s="73"/>
      <c r="FKC131" s="74"/>
      <c r="FKD131" s="74"/>
      <c r="FKE131" s="77"/>
      <c r="FKF131" s="77"/>
      <c r="FKG131" s="11"/>
      <c r="FKM131" s="73"/>
      <c r="FKN131" s="73"/>
      <c r="FKO131" s="73"/>
      <c r="FKP131" s="73"/>
      <c r="FKQ131" s="74"/>
      <c r="FKR131" s="74"/>
      <c r="FKS131" s="77"/>
      <c r="FKT131" s="77"/>
      <c r="FKU131" s="11"/>
      <c r="FLA131" s="73"/>
      <c r="FLB131" s="73"/>
      <c r="FLC131" s="73"/>
      <c r="FLD131" s="73"/>
      <c r="FLE131" s="74"/>
      <c r="FLF131" s="74"/>
      <c r="FLG131" s="77"/>
      <c r="FLH131" s="77"/>
      <c r="FLI131" s="11"/>
      <c r="FLO131" s="73"/>
      <c r="FLP131" s="73"/>
      <c r="FLQ131" s="73"/>
      <c r="FLR131" s="73"/>
      <c r="FLS131" s="74"/>
      <c r="FLT131" s="74"/>
      <c r="FLU131" s="77"/>
      <c r="FLV131" s="77"/>
      <c r="FLW131" s="11"/>
      <c r="FMC131" s="73"/>
      <c r="FMD131" s="73"/>
      <c r="FME131" s="73"/>
      <c r="FMF131" s="73"/>
      <c r="FMG131" s="74"/>
      <c r="FMH131" s="74"/>
      <c r="FMI131" s="77"/>
      <c r="FMJ131" s="77"/>
      <c r="FMK131" s="11"/>
      <c r="FMQ131" s="73"/>
      <c r="FMR131" s="73"/>
      <c r="FMS131" s="73"/>
      <c r="FMT131" s="73"/>
      <c r="FMU131" s="74"/>
      <c r="FMV131" s="74"/>
      <c r="FMW131" s="77"/>
      <c r="FMX131" s="77"/>
      <c r="FMY131" s="11"/>
      <c r="FNE131" s="73"/>
      <c r="FNF131" s="73"/>
      <c r="FNG131" s="73"/>
      <c r="FNH131" s="73"/>
      <c r="FNI131" s="74"/>
      <c r="FNJ131" s="74"/>
      <c r="FNK131" s="77"/>
      <c r="FNL131" s="77"/>
      <c r="FNM131" s="11"/>
      <c r="FNS131" s="73"/>
      <c r="FNT131" s="73"/>
      <c r="FNU131" s="73"/>
      <c r="FNV131" s="73"/>
      <c r="FNW131" s="74"/>
      <c r="FNX131" s="74"/>
      <c r="FNY131" s="77"/>
      <c r="FNZ131" s="77"/>
      <c r="FOA131" s="11"/>
      <c r="FOG131" s="73"/>
      <c r="FOH131" s="73"/>
      <c r="FOI131" s="73"/>
      <c r="FOJ131" s="73"/>
      <c r="FOK131" s="74"/>
      <c r="FOL131" s="74"/>
      <c r="FOM131" s="77"/>
      <c r="FON131" s="77"/>
      <c r="FOO131" s="11"/>
      <c r="FOU131" s="73"/>
      <c r="FOV131" s="73"/>
      <c r="FOW131" s="73"/>
      <c r="FOX131" s="73"/>
      <c r="FOY131" s="74"/>
      <c r="FOZ131" s="74"/>
      <c r="FPA131" s="77"/>
      <c r="FPB131" s="77"/>
      <c r="FPC131" s="11"/>
      <c r="FPI131" s="73"/>
      <c r="FPJ131" s="73"/>
      <c r="FPK131" s="73"/>
      <c r="FPL131" s="73"/>
      <c r="FPM131" s="74"/>
      <c r="FPN131" s="74"/>
      <c r="FPO131" s="77"/>
      <c r="FPP131" s="77"/>
      <c r="FPQ131" s="11"/>
      <c r="FPW131" s="73"/>
      <c r="FPX131" s="73"/>
      <c r="FPY131" s="73"/>
      <c r="FPZ131" s="73"/>
      <c r="FQA131" s="74"/>
      <c r="FQB131" s="74"/>
      <c r="FQC131" s="77"/>
      <c r="FQD131" s="77"/>
      <c r="FQE131" s="11"/>
      <c r="FQK131" s="73"/>
      <c r="FQL131" s="73"/>
      <c r="FQM131" s="73"/>
      <c r="FQN131" s="73"/>
      <c r="FQO131" s="74"/>
      <c r="FQP131" s="74"/>
      <c r="FQQ131" s="77"/>
      <c r="FQR131" s="77"/>
      <c r="FQS131" s="11"/>
      <c r="FQY131" s="73"/>
      <c r="FQZ131" s="73"/>
      <c r="FRA131" s="73"/>
      <c r="FRB131" s="73"/>
      <c r="FRC131" s="74"/>
      <c r="FRD131" s="74"/>
      <c r="FRE131" s="77"/>
      <c r="FRF131" s="77"/>
      <c r="FRG131" s="11"/>
      <c r="FRM131" s="73"/>
      <c r="FRN131" s="73"/>
      <c r="FRO131" s="73"/>
      <c r="FRP131" s="73"/>
      <c r="FRQ131" s="74"/>
      <c r="FRR131" s="74"/>
      <c r="FRS131" s="77"/>
      <c r="FRT131" s="77"/>
      <c r="FRU131" s="11"/>
      <c r="FSA131" s="73"/>
      <c r="FSB131" s="73"/>
      <c r="FSC131" s="73"/>
      <c r="FSD131" s="73"/>
      <c r="FSE131" s="74"/>
      <c r="FSF131" s="74"/>
      <c r="FSG131" s="77"/>
      <c r="FSH131" s="77"/>
      <c r="FSI131" s="11"/>
      <c r="FSO131" s="73"/>
      <c r="FSP131" s="73"/>
      <c r="FSQ131" s="73"/>
      <c r="FSR131" s="73"/>
      <c r="FSS131" s="74"/>
      <c r="FST131" s="74"/>
      <c r="FSU131" s="77"/>
      <c r="FSV131" s="77"/>
      <c r="FSW131" s="11"/>
      <c r="FTC131" s="73"/>
      <c r="FTD131" s="73"/>
      <c r="FTE131" s="73"/>
      <c r="FTF131" s="73"/>
      <c r="FTG131" s="74"/>
      <c r="FTH131" s="74"/>
      <c r="FTI131" s="77"/>
      <c r="FTJ131" s="77"/>
      <c r="FTK131" s="11"/>
      <c r="FTQ131" s="73"/>
      <c r="FTR131" s="73"/>
      <c r="FTS131" s="73"/>
      <c r="FTT131" s="73"/>
      <c r="FTU131" s="74"/>
      <c r="FTV131" s="74"/>
      <c r="FTW131" s="77"/>
      <c r="FTX131" s="77"/>
      <c r="FTY131" s="11"/>
      <c r="FUE131" s="73"/>
      <c r="FUF131" s="73"/>
      <c r="FUG131" s="73"/>
      <c r="FUH131" s="73"/>
      <c r="FUI131" s="74"/>
      <c r="FUJ131" s="74"/>
      <c r="FUK131" s="77"/>
      <c r="FUL131" s="77"/>
      <c r="FUM131" s="11"/>
      <c r="FUS131" s="73"/>
      <c r="FUT131" s="73"/>
      <c r="FUU131" s="73"/>
      <c r="FUV131" s="73"/>
      <c r="FUW131" s="74"/>
      <c r="FUX131" s="74"/>
      <c r="FUY131" s="77"/>
      <c r="FUZ131" s="77"/>
      <c r="FVA131" s="11"/>
      <c r="FVG131" s="73"/>
      <c r="FVH131" s="73"/>
      <c r="FVI131" s="73"/>
      <c r="FVJ131" s="73"/>
      <c r="FVK131" s="74"/>
      <c r="FVL131" s="74"/>
      <c r="FVM131" s="77"/>
      <c r="FVN131" s="77"/>
      <c r="FVO131" s="11"/>
      <c r="FVU131" s="73"/>
      <c r="FVV131" s="73"/>
      <c r="FVW131" s="73"/>
      <c r="FVX131" s="73"/>
      <c r="FVY131" s="74"/>
      <c r="FVZ131" s="74"/>
      <c r="FWA131" s="77"/>
      <c r="FWB131" s="77"/>
      <c r="FWC131" s="11"/>
      <c r="FWI131" s="73"/>
      <c r="FWJ131" s="73"/>
      <c r="FWK131" s="73"/>
      <c r="FWL131" s="73"/>
      <c r="FWM131" s="74"/>
      <c r="FWN131" s="74"/>
      <c r="FWO131" s="77"/>
      <c r="FWP131" s="77"/>
      <c r="FWQ131" s="11"/>
      <c r="FWW131" s="73"/>
      <c r="FWX131" s="73"/>
      <c r="FWY131" s="73"/>
      <c r="FWZ131" s="73"/>
      <c r="FXA131" s="74"/>
      <c r="FXB131" s="74"/>
      <c r="FXC131" s="77"/>
      <c r="FXD131" s="77"/>
      <c r="FXE131" s="11"/>
      <c r="FXK131" s="73"/>
      <c r="FXL131" s="73"/>
      <c r="FXM131" s="73"/>
      <c r="FXN131" s="73"/>
      <c r="FXO131" s="74"/>
      <c r="FXP131" s="74"/>
      <c r="FXQ131" s="77"/>
      <c r="FXR131" s="77"/>
      <c r="FXS131" s="11"/>
      <c r="FXY131" s="73"/>
      <c r="FXZ131" s="73"/>
      <c r="FYA131" s="73"/>
      <c r="FYB131" s="73"/>
      <c r="FYC131" s="74"/>
      <c r="FYD131" s="74"/>
      <c r="FYE131" s="77"/>
      <c r="FYF131" s="77"/>
      <c r="FYG131" s="11"/>
      <c r="FYM131" s="73"/>
      <c r="FYN131" s="73"/>
      <c r="FYO131" s="73"/>
      <c r="FYP131" s="73"/>
      <c r="FYQ131" s="74"/>
      <c r="FYR131" s="74"/>
      <c r="FYS131" s="77"/>
      <c r="FYT131" s="77"/>
      <c r="FYU131" s="11"/>
      <c r="FZA131" s="73"/>
      <c r="FZB131" s="73"/>
      <c r="FZC131" s="73"/>
      <c r="FZD131" s="73"/>
      <c r="FZE131" s="74"/>
      <c r="FZF131" s="74"/>
      <c r="FZG131" s="77"/>
      <c r="FZH131" s="77"/>
      <c r="FZI131" s="11"/>
      <c r="FZO131" s="73"/>
      <c r="FZP131" s="73"/>
      <c r="FZQ131" s="73"/>
      <c r="FZR131" s="73"/>
      <c r="FZS131" s="74"/>
      <c r="FZT131" s="74"/>
      <c r="FZU131" s="77"/>
      <c r="FZV131" s="77"/>
      <c r="FZW131" s="11"/>
      <c r="GAC131" s="73"/>
      <c r="GAD131" s="73"/>
      <c r="GAE131" s="73"/>
      <c r="GAF131" s="73"/>
      <c r="GAG131" s="74"/>
      <c r="GAH131" s="74"/>
      <c r="GAI131" s="77"/>
      <c r="GAJ131" s="77"/>
      <c r="GAK131" s="11"/>
      <c r="GAQ131" s="73"/>
      <c r="GAR131" s="73"/>
      <c r="GAS131" s="73"/>
      <c r="GAT131" s="73"/>
      <c r="GAU131" s="74"/>
      <c r="GAV131" s="74"/>
      <c r="GAW131" s="77"/>
      <c r="GAX131" s="77"/>
      <c r="GAY131" s="11"/>
      <c r="GBE131" s="73"/>
      <c r="GBF131" s="73"/>
      <c r="GBG131" s="73"/>
      <c r="GBH131" s="73"/>
      <c r="GBI131" s="74"/>
      <c r="GBJ131" s="74"/>
      <c r="GBK131" s="77"/>
      <c r="GBL131" s="77"/>
      <c r="GBM131" s="11"/>
      <c r="GBS131" s="73"/>
      <c r="GBT131" s="73"/>
      <c r="GBU131" s="73"/>
      <c r="GBV131" s="73"/>
      <c r="GBW131" s="74"/>
      <c r="GBX131" s="74"/>
      <c r="GBY131" s="77"/>
      <c r="GBZ131" s="77"/>
      <c r="GCA131" s="11"/>
      <c r="GCG131" s="73"/>
      <c r="GCH131" s="73"/>
      <c r="GCI131" s="73"/>
      <c r="GCJ131" s="73"/>
      <c r="GCK131" s="74"/>
      <c r="GCL131" s="74"/>
      <c r="GCM131" s="77"/>
      <c r="GCN131" s="77"/>
      <c r="GCO131" s="11"/>
      <c r="GCU131" s="73"/>
      <c r="GCV131" s="73"/>
      <c r="GCW131" s="73"/>
      <c r="GCX131" s="73"/>
      <c r="GCY131" s="74"/>
      <c r="GCZ131" s="74"/>
      <c r="GDA131" s="77"/>
      <c r="GDB131" s="77"/>
      <c r="GDC131" s="11"/>
      <c r="GDI131" s="73"/>
      <c r="GDJ131" s="73"/>
      <c r="GDK131" s="73"/>
      <c r="GDL131" s="73"/>
      <c r="GDM131" s="74"/>
      <c r="GDN131" s="74"/>
      <c r="GDO131" s="77"/>
      <c r="GDP131" s="77"/>
      <c r="GDQ131" s="11"/>
      <c r="GDW131" s="73"/>
      <c r="GDX131" s="73"/>
      <c r="GDY131" s="73"/>
      <c r="GDZ131" s="73"/>
      <c r="GEA131" s="74"/>
      <c r="GEB131" s="74"/>
      <c r="GEC131" s="77"/>
      <c r="GED131" s="77"/>
      <c r="GEE131" s="11"/>
      <c r="GEK131" s="73"/>
      <c r="GEL131" s="73"/>
      <c r="GEM131" s="73"/>
      <c r="GEN131" s="73"/>
      <c r="GEO131" s="74"/>
      <c r="GEP131" s="74"/>
      <c r="GEQ131" s="77"/>
      <c r="GER131" s="77"/>
      <c r="GES131" s="11"/>
      <c r="GEY131" s="73"/>
      <c r="GEZ131" s="73"/>
      <c r="GFA131" s="73"/>
      <c r="GFB131" s="73"/>
      <c r="GFC131" s="74"/>
      <c r="GFD131" s="74"/>
      <c r="GFE131" s="77"/>
      <c r="GFF131" s="77"/>
      <c r="GFG131" s="11"/>
      <c r="GFM131" s="73"/>
      <c r="GFN131" s="73"/>
      <c r="GFO131" s="73"/>
      <c r="GFP131" s="73"/>
      <c r="GFQ131" s="74"/>
      <c r="GFR131" s="74"/>
      <c r="GFS131" s="77"/>
      <c r="GFT131" s="77"/>
      <c r="GFU131" s="11"/>
      <c r="GGA131" s="73"/>
      <c r="GGB131" s="73"/>
      <c r="GGC131" s="73"/>
      <c r="GGD131" s="73"/>
      <c r="GGE131" s="74"/>
      <c r="GGF131" s="74"/>
      <c r="GGG131" s="77"/>
      <c r="GGH131" s="77"/>
      <c r="GGI131" s="11"/>
      <c r="GGO131" s="73"/>
      <c r="GGP131" s="73"/>
      <c r="GGQ131" s="73"/>
      <c r="GGR131" s="73"/>
      <c r="GGS131" s="74"/>
      <c r="GGT131" s="74"/>
      <c r="GGU131" s="77"/>
      <c r="GGV131" s="77"/>
      <c r="GGW131" s="11"/>
      <c r="GHC131" s="73"/>
      <c r="GHD131" s="73"/>
      <c r="GHE131" s="73"/>
      <c r="GHF131" s="73"/>
      <c r="GHG131" s="74"/>
      <c r="GHH131" s="74"/>
      <c r="GHI131" s="77"/>
      <c r="GHJ131" s="77"/>
      <c r="GHK131" s="11"/>
      <c r="GHQ131" s="73"/>
      <c r="GHR131" s="73"/>
      <c r="GHS131" s="73"/>
      <c r="GHT131" s="73"/>
      <c r="GHU131" s="74"/>
      <c r="GHV131" s="74"/>
      <c r="GHW131" s="77"/>
      <c r="GHX131" s="77"/>
      <c r="GHY131" s="11"/>
      <c r="GIE131" s="73"/>
      <c r="GIF131" s="73"/>
      <c r="GIG131" s="73"/>
      <c r="GIH131" s="73"/>
      <c r="GII131" s="74"/>
      <c r="GIJ131" s="74"/>
      <c r="GIK131" s="77"/>
      <c r="GIL131" s="77"/>
      <c r="GIM131" s="11"/>
      <c r="GIS131" s="73"/>
      <c r="GIT131" s="73"/>
      <c r="GIU131" s="73"/>
      <c r="GIV131" s="73"/>
      <c r="GIW131" s="74"/>
      <c r="GIX131" s="74"/>
      <c r="GIY131" s="77"/>
      <c r="GIZ131" s="77"/>
      <c r="GJA131" s="11"/>
      <c r="GJG131" s="73"/>
      <c r="GJH131" s="73"/>
      <c r="GJI131" s="73"/>
      <c r="GJJ131" s="73"/>
      <c r="GJK131" s="74"/>
      <c r="GJL131" s="74"/>
      <c r="GJM131" s="77"/>
      <c r="GJN131" s="77"/>
      <c r="GJO131" s="11"/>
      <c r="GJU131" s="73"/>
      <c r="GJV131" s="73"/>
      <c r="GJW131" s="73"/>
      <c r="GJX131" s="73"/>
      <c r="GJY131" s="74"/>
      <c r="GJZ131" s="74"/>
      <c r="GKA131" s="77"/>
      <c r="GKB131" s="77"/>
      <c r="GKC131" s="11"/>
      <c r="GKI131" s="73"/>
      <c r="GKJ131" s="73"/>
      <c r="GKK131" s="73"/>
      <c r="GKL131" s="73"/>
      <c r="GKM131" s="74"/>
      <c r="GKN131" s="74"/>
      <c r="GKO131" s="77"/>
      <c r="GKP131" s="77"/>
      <c r="GKQ131" s="11"/>
      <c r="GKW131" s="73"/>
      <c r="GKX131" s="73"/>
      <c r="GKY131" s="73"/>
      <c r="GKZ131" s="73"/>
      <c r="GLA131" s="74"/>
      <c r="GLB131" s="74"/>
      <c r="GLC131" s="77"/>
      <c r="GLD131" s="77"/>
      <c r="GLE131" s="11"/>
      <c r="GLK131" s="73"/>
      <c r="GLL131" s="73"/>
      <c r="GLM131" s="73"/>
      <c r="GLN131" s="73"/>
      <c r="GLO131" s="74"/>
      <c r="GLP131" s="74"/>
      <c r="GLQ131" s="77"/>
      <c r="GLR131" s="77"/>
      <c r="GLS131" s="11"/>
      <c r="GLY131" s="73"/>
      <c r="GLZ131" s="73"/>
      <c r="GMA131" s="73"/>
      <c r="GMB131" s="73"/>
      <c r="GMC131" s="74"/>
      <c r="GMD131" s="74"/>
      <c r="GME131" s="77"/>
      <c r="GMF131" s="77"/>
      <c r="GMG131" s="11"/>
      <c r="GMM131" s="73"/>
      <c r="GMN131" s="73"/>
      <c r="GMO131" s="73"/>
      <c r="GMP131" s="73"/>
      <c r="GMQ131" s="74"/>
      <c r="GMR131" s="74"/>
      <c r="GMS131" s="77"/>
      <c r="GMT131" s="77"/>
      <c r="GMU131" s="11"/>
      <c r="GNA131" s="73"/>
      <c r="GNB131" s="73"/>
      <c r="GNC131" s="73"/>
      <c r="GND131" s="73"/>
      <c r="GNE131" s="74"/>
      <c r="GNF131" s="74"/>
      <c r="GNG131" s="77"/>
      <c r="GNH131" s="77"/>
      <c r="GNI131" s="11"/>
      <c r="GNO131" s="73"/>
      <c r="GNP131" s="73"/>
      <c r="GNQ131" s="73"/>
      <c r="GNR131" s="73"/>
      <c r="GNS131" s="74"/>
      <c r="GNT131" s="74"/>
      <c r="GNU131" s="77"/>
      <c r="GNV131" s="77"/>
      <c r="GNW131" s="11"/>
      <c r="GOC131" s="73"/>
      <c r="GOD131" s="73"/>
      <c r="GOE131" s="73"/>
      <c r="GOF131" s="73"/>
      <c r="GOG131" s="74"/>
      <c r="GOH131" s="74"/>
      <c r="GOI131" s="77"/>
      <c r="GOJ131" s="77"/>
      <c r="GOK131" s="11"/>
      <c r="GOQ131" s="73"/>
      <c r="GOR131" s="73"/>
      <c r="GOS131" s="73"/>
      <c r="GOT131" s="73"/>
      <c r="GOU131" s="74"/>
      <c r="GOV131" s="74"/>
      <c r="GOW131" s="77"/>
      <c r="GOX131" s="77"/>
      <c r="GOY131" s="11"/>
      <c r="GPE131" s="73"/>
      <c r="GPF131" s="73"/>
      <c r="GPG131" s="73"/>
      <c r="GPH131" s="73"/>
      <c r="GPI131" s="74"/>
      <c r="GPJ131" s="74"/>
      <c r="GPK131" s="77"/>
      <c r="GPL131" s="77"/>
      <c r="GPM131" s="11"/>
      <c r="GPS131" s="73"/>
      <c r="GPT131" s="73"/>
      <c r="GPU131" s="73"/>
      <c r="GPV131" s="73"/>
      <c r="GPW131" s="74"/>
      <c r="GPX131" s="74"/>
      <c r="GPY131" s="77"/>
      <c r="GPZ131" s="77"/>
      <c r="GQA131" s="11"/>
      <c r="GQG131" s="73"/>
      <c r="GQH131" s="73"/>
      <c r="GQI131" s="73"/>
      <c r="GQJ131" s="73"/>
      <c r="GQK131" s="74"/>
      <c r="GQL131" s="74"/>
      <c r="GQM131" s="77"/>
      <c r="GQN131" s="77"/>
      <c r="GQO131" s="11"/>
      <c r="GQU131" s="73"/>
      <c r="GQV131" s="73"/>
      <c r="GQW131" s="73"/>
      <c r="GQX131" s="73"/>
      <c r="GQY131" s="74"/>
      <c r="GQZ131" s="74"/>
      <c r="GRA131" s="77"/>
      <c r="GRB131" s="77"/>
      <c r="GRC131" s="11"/>
      <c r="GRI131" s="73"/>
      <c r="GRJ131" s="73"/>
      <c r="GRK131" s="73"/>
      <c r="GRL131" s="73"/>
      <c r="GRM131" s="74"/>
      <c r="GRN131" s="74"/>
      <c r="GRO131" s="77"/>
      <c r="GRP131" s="77"/>
      <c r="GRQ131" s="11"/>
      <c r="GRW131" s="73"/>
      <c r="GRX131" s="73"/>
      <c r="GRY131" s="73"/>
      <c r="GRZ131" s="73"/>
      <c r="GSA131" s="74"/>
      <c r="GSB131" s="74"/>
      <c r="GSC131" s="77"/>
      <c r="GSD131" s="77"/>
      <c r="GSE131" s="11"/>
      <c r="GSK131" s="73"/>
      <c r="GSL131" s="73"/>
      <c r="GSM131" s="73"/>
      <c r="GSN131" s="73"/>
      <c r="GSO131" s="74"/>
      <c r="GSP131" s="74"/>
      <c r="GSQ131" s="77"/>
      <c r="GSR131" s="77"/>
      <c r="GSS131" s="11"/>
      <c r="GSY131" s="73"/>
      <c r="GSZ131" s="73"/>
      <c r="GTA131" s="73"/>
      <c r="GTB131" s="73"/>
      <c r="GTC131" s="74"/>
      <c r="GTD131" s="74"/>
      <c r="GTE131" s="77"/>
      <c r="GTF131" s="77"/>
      <c r="GTG131" s="11"/>
      <c r="GTM131" s="73"/>
      <c r="GTN131" s="73"/>
      <c r="GTO131" s="73"/>
      <c r="GTP131" s="73"/>
      <c r="GTQ131" s="74"/>
      <c r="GTR131" s="74"/>
      <c r="GTS131" s="77"/>
      <c r="GTT131" s="77"/>
      <c r="GTU131" s="11"/>
      <c r="GUA131" s="73"/>
      <c r="GUB131" s="73"/>
      <c r="GUC131" s="73"/>
      <c r="GUD131" s="73"/>
      <c r="GUE131" s="74"/>
      <c r="GUF131" s="74"/>
      <c r="GUG131" s="77"/>
      <c r="GUH131" s="77"/>
      <c r="GUI131" s="11"/>
      <c r="GUO131" s="73"/>
      <c r="GUP131" s="73"/>
      <c r="GUQ131" s="73"/>
      <c r="GUR131" s="73"/>
      <c r="GUS131" s="74"/>
      <c r="GUT131" s="74"/>
      <c r="GUU131" s="77"/>
      <c r="GUV131" s="77"/>
      <c r="GUW131" s="11"/>
      <c r="GVC131" s="73"/>
      <c r="GVD131" s="73"/>
      <c r="GVE131" s="73"/>
      <c r="GVF131" s="73"/>
      <c r="GVG131" s="74"/>
      <c r="GVH131" s="74"/>
      <c r="GVI131" s="77"/>
      <c r="GVJ131" s="77"/>
      <c r="GVK131" s="11"/>
      <c r="GVQ131" s="73"/>
      <c r="GVR131" s="73"/>
      <c r="GVS131" s="73"/>
      <c r="GVT131" s="73"/>
      <c r="GVU131" s="74"/>
      <c r="GVV131" s="74"/>
      <c r="GVW131" s="77"/>
      <c r="GVX131" s="77"/>
      <c r="GVY131" s="11"/>
      <c r="GWE131" s="73"/>
      <c r="GWF131" s="73"/>
      <c r="GWG131" s="73"/>
      <c r="GWH131" s="73"/>
      <c r="GWI131" s="74"/>
      <c r="GWJ131" s="74"/>
      <c r="GWK131" s="77"/>
      <c r="GWL131" s="77"/>
      <c r="GWM131" s="11"/>
      <c r="GWS131" s="73"/>
      <c r="GWT131" s="73"/>
      <c r="GWU131" s="73"/>
      <c r="GWV131" s="73"/>
      <c r="GWW131" s="74"/>
      <c r="GWX131" s="74"/>
      <c r="GWY131" s="77"/>
      <c r="GWZ131" s="77"/>
      <c r="GXA131" s="11"/>
      <c r="GXG131" s="73"/>
      <c r="GXH131" s="73"/>
      <c r="GXI131" s="73"/>
      <c r="GXJ131" s="73"/>
      <c r="GXK131" s="74"/>
      <c r="GXL131" s="74"/>
      <c r="GXM131" s="77"/>
      <c r="GXN131" s="77"/>
      <c r="GXO131" s="11"/>
      <c r="GXU131" s="73"/>
      <c r="GXV131" s="73"/>
      <c r="GXW131" s="73"/>
      <c r="GXX131" s="73"/>
      <c r="GXY131" s="74"/>
      <c r="GXZ131" s="74"/>
      <c r="GYA131" s="77"/>
      <c r="GYB131" s="77"/>
      <c r="GYC131" s="11"/>
      <c r="GYI131" s="73"/>
      <c r="GYJ131" s="73"/>
      <c r="GYK131" s="73"/>
      <c r="GYL131" s="73"/>
      <c r="GYM131" s="74"/>
      <c r="GYN131" s="74"/>
      <c r="GYO131" s="77"/>
      <c r="GYP131" s="77"/>
      <c r="GYQ131" s="11"/>
      <c r="GYW131" s="73"/>
      <c r="GYX131" s="73"/>
      <c r="GYY131" s="73"/>
      <c r="GYZ131" s="73"/>
      <c r="GZA131" s="74"/>
      <c r="GZB131" s="74"/>
      <c r="GZC131" s="77"/>
      <c r="GZD131" s="77"/>
      <c r="GZE131" s="11"/>
      <c r="GZK131" s="73"/>
      <c r="GZL131" s="73"/>
      <c r="GZM131" s="73"/>
      <c r="GZN131" s="73"/>
      <c r="GZO131" s="74"/>
      <c r="GZP131" s="74"/>
      <c r="GZQ131" s="77"/>
      <c r="GZR131" s="77"/>
      <c r="GZS131" s="11"/>
      <c r="GZY131" s="73"/>
      <c r="GZZ131" s="73"/>
      <c r="HAA131" s="73"/>
      <c r="HAB131" s="73"/>
      <c r="HAC131" s="74"/>
      <c r="HAD131" s="74"/>
      <c r="HAE131" s="77"/>
      <c r="HAF131" s="77"/>
      <c r="HAG131" s="11"/>
      <c r="HAM131" s="73"/>
      <c r="HAN131" s="73"/>
      <c r="HAO131" s="73"/>
      <c r="HAP131" s="73"/>
      <c r="HAQ131" s="74"/>
      <c r="HAR131" s="74"/>
      <c r="HAS131" s="77"/>
      <c r="HAT131" s="77"/>
      <c r="HAU131" s="11"/>
      <c r="HBA131" s="73"/>
      <c r="HBB131" s="73"/>
      <c r="HBC131" s="73"/>
      <c r="HBD131" s="73"/>
      <c r="HBE131" s="74"/>
      <c r="HBF131" s="74"/>
      <c r="HBG131" s="77"/>
      <c r="HBH131" s="77"/>
      <c r="HBI131" s="11"/>
      <c r="HBO131" s="73"/>
      <c r="HBP131" s="73"/>
      <c r="HBQ131" s="73"/>
      <c r="HBR131" s="73"/>
      <c r="HBS131" s="74"/>
      <c r="HBT131" s="74"/>
      <c r="HBU131" s="77"/>
      <c r="HBV131" s="77"/>
      <c r="HBW131" s="11"/>
      <c r="HCC131" s="73"/>
      <c r="HCD131" s="73"/>
      <c r="HCE131" s="73"/>
      <c r="HCF131" s="73"/>
      <c r="HCG131" s="74"/>
      <c r="HCH131" s="74"/>
      <c r="HCI131" s="77"/>
      <c r="HCJ131" s="77"/>
      <c r="HCK131" s="11"/>
      <c r="HCQ131" s="73"/>
      <c r="HCR131" s="73"/>
      <c r="HCS131" s="73"/>
      <c r="HCT131" s="73"/>
      <c r="HCU131" s="74"/>
      <c r="HCV131" s="74"/>
      <c r="HCW131" s="77"/>
      <c r="HCX131" s="77"/>
      <c r="HCY131" s="11"/>
      <c r="HDE131" s="73"/>
      <c r="HDF131" s="73"/>
      <c r="HDG131" s="73"/>
      <c r="HDH131" s="73"/>
      <c r="HDI131" s="74"/>
      <c r="HDJ131" s="74"/>
      <c r="HDK131" s="77"/>
      <c r="HDL131" s="77"/>
      <c r="HDM131" s="11"/>
      <c r="HDS131" s="73"/>
      <c r="HDT131" s="73"/>
      <c r="HDU131" s="73"/>
      <c r="HDV131" s="73"/>
      <c r="HDW131" s="74"/>
      <c r="HDX131" s="74"/>
      <c r="HDY131" s="77"/>
      <c r="HDZ131" s="77"/>
      <c r="HEA131" s="11"/>
      <c r="HEG131" s="73"/>
      <c r="HEH131" s="73"/>
      <c r="HEI131" s="73"/>
      <c r="HEJ131" s="73"/>
      <c r="HEK131" s="74"/>
      <c r="HEL131" s="74"/>
      <c r="HEM131" s="77"/>
      <c r="HEN131" s="77"/>
      <c r="HEO131" s="11"/>
      <c r="HEU131" s="73"/>
      <c r="HEV131" s="73"/>
      <c r="HEW131" s="73"/>
      <c r="HEX131" s="73"/>
      <c r="HEY131" s="74"/>
      <c r="HEZ131" s="74"/>
      <c r="HFA131" s="77"/>
      <c r="HFB131" s="77"/>
      <c r="HFC131" s="11"/>
      <c r="HFI131" s="73"/>
      <c r="HFJ131" s="73"/>
      <c r="HFK131" s="73"/>
      <c r="HFL131" s="73"/>
      <c r="HFM131" s="74"/>
      <c r="HFN131" s="74"/>
      <c r="HFO131" s="77"/>
      <c r="HFP131" s="77"/>
      <c r="HFQ131" s="11"/>
      <c r="HFW131" s="73"/>
      <c r="HFX131" s="73"/>
      <c r="HFY131" s="73"/>
      <c r="HFZ131" s="73"/>
      <c r="HGA131" s="74"/>
      <c r="HGB131" s="74"/>
      <c r="HGC131" s="77"/>
      <c r="HGD131" s="77"/>
      <c r="HGE131" s="11"/>
      <c r="HGK131" s="73"/>
      <c r="HGL131" s="73"/>
      <c r="HGM131" s="73"/>
      <c r="HGN131" s="73"/>
      <c r="HGO131" s="74"/>
      <c r="HGP131" s="74"/>
      <c r="HGQ131" s="77"/>
      <c r="HGR131" s="77"/>
      <c r="HGS131" s="11"/>
      <c r="HGY131" s="73"/>
      <c r="HGZ131" s="73"/>
      <c r="HHA131" s="73"/>
      <c r="HHB131" s="73"/>
      <c r="HHC131" s="74"/>
      <c r="HHD131" s="74"/>
      <c r="HHE131" s="77"/>
      <c r="HHF131" s="77"/>
      <c r="HHG131" s="11"/>
      <c r="HHM131" s="73"/>
      <c r="HHN131" s="73"/>
      <c r="HHO131" s="73"/>
      <c r="HHP131" s="73"/>
      <c r="HHQ131" s="74"/>
      <c r="HHR131" s="74"/>
      <c r="HHS131" s="77"/>
      <c r="HHT131" s="77"/>
      <c r="HHU131" s="11"/>
      <c r="HIA131" s="73"/>
      <c r="HIB131" s="73"/>
      <c r="HIC131" s="73"/>
      <c r="HID131" s="73"/>
      <c r="HIE131" s="74"/>
      <c r="HIF131" s="74"/>
      <c r="HIG131" s="77"/>
      <c r="HIH131" s="77"/>
      <c r="HII131" s="11"/>
      <c r="HIO131" s="73"/>
      <c r="HIP131" s="73"/>
      <c r="HIQ131" s="73"/>
      <c r="HIR131" s="73"/>
      <c r="HIS131" s="74"/>
      <c r="HIT131" s="74"/>
      <c r="HIU131" s="77"/>
      <c r="HIV131" s="77"/>
      <c r="HIW131" s="11"/>
      <c r="HJC131" s="73"/>
      <c r="HJD131" s="73"/>
      <c r="HJE131" s="73"/>
      <c r="HJF131" s="73"/>
      <c r="HJG131" s="74"/>
      <c r="HJH131" s="74"/>
      <c r="HJI131" s="77"/>
      <c r="HJJ131" s="77"/>
      <c r="HJK131" s="11"/>
      <c r="HJQ131" s="73"/>
      <c r="HJR131" s="73"/>
      <c r="HJS131" s="73"/>
      <c r="HJT131" s="73"/>
      <c r="HJU131" s="74"/>
      <c r="HJV131" s="74"/>
      <c r="HJW131" s="77"/>
      <c r="HJX131" s="77"/>
      <c r="HJY131" s="11"/>
      <c r="HKE131" s="73"/>
      <c r="HKF131" s="73"/>
      <c r="HKG131" s="73"/>
      <c r="HKH131" s="73"/>
      <c r="HKI131" s="74"/>
      <c r="HKJ131" s="74"/>
      <c r="HKK131" s="77"/>
      <c r="HKL131" s="77"/>
      <c r="HKM131" s="11"/>
      <c r="HKS131" s="73"/>
      <c r="HKT131" s="73"/>
      <c r="HKU131" s="73"/>
      <c r="HKV131" s="73"/>
      <c r="HKW131" s="74"/>
      <c r="HKX131" s="74"/>
      <c r="HKY131" s="77"/>
      <c r="HKZ131" s="77"/>
      <c r="HLA131" s="11"/>
      <c r="HLG131" s="73"/>
      <c r="HLH131" s="73"/>
      <c r="HLI131" s="73"/>
      <c r="HLJ131" s="73"/>
      <c r="HLK131" s="74"/>
      <c r="HLL131" s="74"/>
      <c r="HLM131" s="77"/>
      <c r="HLN131" s="77"/>
      <c r="HLO131" s="11"/>
      <c r="HLU131" s="73"/>
      <c r="HLV131" s="73"/>
      <c r="HLW131" s="73"/>
      <c r="HLX131" s="73"/>
      <c r="HLY131" s="74"/>
      <c r="HLZ131" s="74"/>
      <c r="HMA131" s="77"/>
      <c r="HMB131" s="77"/>
      <c r="HMC131" s="11"/>
      <c r="HMI131" s="73"/>
      <c r="HMJ131" s="73"/>
      <c r="HMK131" s="73"/>
      <c r="HML131" s="73"/>
      <c r="HMM131" s="74"/>
      <c r="HMN131" s="74"/>
      <c r="HMO131" s="77"/>
      <c r="HMP131" s="77"/>
      <c r="HMQ131" s="11"/>
      <c r="HMW131" s="73"/>
      <c r="HMX131" s="73"/>
      <c r="HMY131" s="73"/>
      <c r="HMZ131" s="73"/>
      <c r="HNA131" s="74"/>
      <c r="HNB131" s="74"/>
      <c r="HNC131" s="77"/>
      <c r="HND131" s="77"/>
      <c r="HNE131" s="11"/>
      <c r="HNK131" s="73"/>
      <c r="HNL131" s="73"/>
      <c r="HNM131" s="73"/>
      <c r="HNN131" s="73"/>
      <c r="HNO131" s="74"/>
      <c r="HNP131" s="74"/>
      <c r="HNQ131" s="77"/>
      <c r="HNR131" s="77"/>
      <c r="HNS131" s="11"/>
      <c r="HNY131" s="73"/>
      <c r="HNZ131" s="73"/>
      <c r="HOA131" s="73"/>
      <c r="HOB131" s="73"/>
      <c r="HOC131" s="74"/>
      <c r="HOD131" s="74"/>
      <c r="HOE131" s="77"/>
      <c r="HOF131" s="77"/>
      <c r="HOG131" s="11"/>
      <c r="HOM131" s="73"/>
      <c r="HON131" s="73"/>
      <c r="HOO131" s="73"/>
      <c r="HOP131" s="73"/>
      <c r="HOQ131" s="74"/>
      <c r="HOR131" s="74"/>
      <c r="HOS131" s="77"/>
      <c r="HOT131" s="77"/>
      <c r="HOU131" s="11"/>
      <c r="HPA131" s="73"/>
      <c r="HPB131" s="73"/>
      <c r="HPC131" s="73"/>
      <c r="HPD131" s="73"/>
      <c r="HPE131" s="74"/>
      <c r="HPF131" s="74"/>
      <c r="HPG131" s="77"/>
      <c r="HPH131" s="77"/>
      <c r="HPI131" s="11"/>
      <c r="HPO131" s="73"/>
      <c r="HPP131" s="73"/>
      <c r="HPQ131" s="73"/>
      <c r="HPR131" s="73"/>
      <c r="HPS131" s="74"/>
      <c r="HPT131" s="74"/>
      <c r="HPU131" s="77"/>
      <c r="HPV131" s="77"/>
      <c r="HPW131" s="11"/>
      <c r="HQC131" s="73"/>
      <c r="HQD131" s="73"/>
      <c r="HQE131" s="73"/>
      <c r="HQF131" s="73"/>
      <c r="HQG131" s="74"/>
      <c r="HQH131" s="74"/>
      <c r="HQI131" s="77"/>
      <c r="HQJ131" s="77"/>
      <c r="HQK131" s="11"/>
      <c r="HQQ131" s="73"/>
      <c r="HQR131" s="73"/>
      <c r="HQS131" s="73"/>
      <c r="HQT131" s="73"/>
      <c r="HQU131" s="74"/>
      <c r="HQV131" s="74"/>
      <c r="HQW131" s="77"/>
      <c r="HQX131" s="77"/>
      <c r="HQY131" s="11"/>
      <c r="HRE131" s="73"/>
      <c r="HRF131" s="73"/>
      <c r="HRG131" s="73"/>
      <c r="HRH131" s="73"/>
      <c r="HRI131" s="74"/>
      <c r="HRJ131" s="74"/>
      <c r="HRK131" s="77"/>
      <c r="HRL131" s="77"/>
      <c r="HRM131" s="11"/>
      <c r="HRS131" s="73"/>
      <c r="HRT131" s="73"/>
      <c r="HRU131" s="73"/>
      <c r="HRV131" s="73"/>
      <c r="HRW131" s="74"/>
      <c r="HRX131" s="74"/>
      <c r="HRY131" s="77"/>
      <c r="HRZ131" s="77"/>
      <c r="HSA131" s="11"/>
      <c r="HSG131" s="73"/>
      <c r="HSH131" s="73"/>
      <c r="HSI131" s="73"/>
      <c r="HSJ131" s="73"/>
      <c r="HSK131" s="74"/>
      <c r="HSL131" s="74"/>
      <c r="HSM131" s="77"/>
      <c r="HSN131" s="77"/>
      <c r="HSO131" s="11"/>
      <c r="HSU131" s="73"/>
      <c r="HSV131" s="73"/>
      <c r="HSW131" s="73"/>
      <c r="HSX131" s="73"/>
      <c r="HSY131" s="74"/>
      <c r="HSZ131" s="74"/>
      <c r="HTA131" s="77"/>
      <c r="HTB131" s="77"/>
      <c r="HTC131" s="11"/>
      <c r="HTI131" s="73"/>
      <c r="HTJ131" s="73"/>
      <c r="HTK131" s="73"/>
      <c r="HTL131" s="73"/>
      <c r="HTM131" s="74"/>
      <c r="HTN131" s="74"/>
      <c r="HTO131" s="77"/>
      <c r="HTP131" s="77"/>
      <c r="HTQ131" s="11"/>
      <c r="HTW131" s="73"/>
      <c r="HTX131" s="73"/>
      <c r="HTY131" s="73"/>
      <c r="HTZ131" s="73"/>
      <c r="HUA131" s="74"/>
      <c r="HUB131" s="74"/>
      <c r="HUC131" s="77"/>
      <c r="HUD131" s="77"/>
      <c r="HUE131" s="11"/>
      <c r="HUK131" s="73"/>
      <c r="HUL131" s="73"/>
      <c r="HUM131" s="73"/>
      <c r="HUN131" s="73"/>
      <c r="HUO131" s="74"/>
      <c r="HUP131" s="74"/>
      <c r="HUQ131" s="77"/>
      <c r="HUR131" s="77"/>
      <c r="HUS131" s="11"/>
      <c r="HUY131" s="73"/>
      <c r="HUZ131" s="73"/>
      <c r="HVA131" s="73"/>
      <c r="HVB131" s="73"/>
      <c r="HVC131" s="74"/>
      <c r="HVD131" s="74"/>
      <c r="HVE131" s="77"/>
      <c r="HVF131" s="77"/>
      <c r="HVG131" s="11"/>
      <c r="HVM131" s="73"/>
      <c r="HVN131" s="73"/>
      <c r="HVO131" s="73"/>
      <c r="HVP131" s="73"/>
      <c r="HVQ131" s="74"/>
      <c r="HVR131" s="74"/>
      <c r="HVS131" s="77"/>
      <c r="HVT131" s="77"/>
      <c r="HVU131" s="11"/>
      <c r="HWA131" s="73"/>
      <c r="HWB131" s="73"/>
      <c r="HWC131" s="73"/>
      <c r="HWD131" s="73"/>
      <c r="HWE131" s="74"/>
      <c r="HWF131" s="74"/>
      <c r="HWG131" s="77"/>
      <c r="HWH131" s="77"/>
      <c r="HWI131" s="11"/>
      <c r="HWO131" s="73"/>
      <c r="HWP131" s="73"/>
      <c r="HWQ131" s="73"/>
      <c r="HWR131" s="73"/>
      <c r="HWS131" s="74"/>
      <c r="HWT131" s="74"/>
      <c r="HWU131" s="77"/>
      <c r="HWV131" s="77"/>
      <c r="HWW131" s="11"/>
      <c r="HXC131" s="73"/>
      <c r="HXD131" s="73"/>
      <c r="HXE131" s="73"/>
      <c r="HXF131" s="73"/>
      <c r="HXG131" s="74"/>
      <c r="HXH131" s="74"/>
      <c r="HXI131" s="77"/>
      <c r="HXJ131" s="77"/>
      <c r="HXK131" s="11"/>
      <c r="HXQ131" s="73"/>
      <c r="HXR131" s="73"/>
      <c r="HXS131" s="73"/>
      <c r="HXT131" s="73"/>
      <c r="HXU131" s="74"/>
      <c r="HXV131" s="74"/>
      <c r="HXW131" s="77"/>
      <c r="HXX131" s="77"/>
      <c r="HXY131" s="11"/>
      <c r="HYE131" s="73"/>
      <c r="HYF131" s="73"/>
      <c r="HYG131" s="73"/>
      <c r="HYH131" s="73"/>
      <c r="HYI131" s="74"/>
      <c r="HYJ131" s="74"/>
      <c r="HYK131" s="77"/>
      <c r="HYL131" s="77"/>
      <c r="HYM131" s="11"/>
      <c r="HYS131" s="73"/>
      <c r="HYT131" s="73"/>
      <c r="HYU131" s="73"/>
      <c r="HYV131" s="73"/>
      <c r="HYW131" s="74"/>
      <c r="HYX131" s="74"/>
      <c r="HYY131" s="77"/>
      <c r="HYZ131" s="77"/>
      <c r="HZA131" s="11"/>
      <c r="HZG131" s="73"/>
      <c r="HZH131" s="73"/>
      <c r="HZI131" s="73"/>
      <c r="HZJ131" s="73"/>
      <c r="HZK131" s="74"/>
      <c r="HZL131" s="74"/>
      <c r="HZM131" s="77"/>
      <c r="HZN131" s="77"/>
      <c r="HZO131" s="11"/>
      <c r="HZU131" s="73"/>
      <c r="HZV131" s="73"/>
      <c r="HZW131" s="73"/>
      <c r="HZX131" s="73"/>
      <c r="HZY131" s="74"/>
      <c r="HZZ131" s="74"/>
      <c r="IAA131" s="77"/>
      <c r="IAB131" s="77"/>
      <c r="IAC131" s="11"/>
      <c r="IAI131" s="73"/>
      <c r="IAJ131" s="73"/>
      <c r="IAK131" s="73"/>
      <c r="IAL131" s="73"/>
      <c r="IAM131" s="74"/>
      <c r="IAN131" s="74"/>
      <c r="IAO131" s="77"/>
      <c r="IAP131" s="77"/>
      <c r="IAQ131" s="11"/>
      <c r="IAW131" s="73"/>
      <c r="IAX131" s="73"/>
      <c r="IAY131" s="73"/>
      <c r="IAZ131" s="73"/>
      <c r="IBA131" s="74"/>
      <c r="IBB131" s="74"/>
      <c r="IBC131" s="77"/>
      <c r="IBD131" s="77"/>
      <c r="IBE131" s="11"/>
      <c r="IBK131" s="73"/>
      <c r="IBL131" s="73"/>
      <c r="IBM131" s="73"/>
      <c r="IBN131" s="73"/>
      <c r="IBO131" s="74"/>
      <c r="IBP131" s="74"/>
      <c r="IBQ131" s="77"/>
      <c r="IBR131" s="77"/>
      <c r="IBS131" s="11"/>
      <c r="IBY131" s="73"/>
      <c r="IBZ131" s="73"/>
      <c r="ICA131" s="73"/>
      <c r="ICB131" s="73"/>
      <c r="ICC131" s="74"/>
      <c r="ICD131" s="74"/>
      <c r="ICE131" s="77"/>
      <c r="ICF131" s="77"/>
      <c r="ICG131" s="11"/>
      <c r="ICM131" s="73"/>
      <c r="ICN131" s="73"/>
      <c r="ICO131" s="73"/>
      <c r="ICP131" s="73"/>
      <c r="ICQ131" s="74"/>
      <c r="ICR131" s="74"/>
      <c r="ICS131" s="77"/>
      <c r="ICT131" s="77"/>
      <c r="ICU131" s="11"/>
      <c r="IDA131" s="73"/>
      <c r="IDB131" s="73"/>
      <c r="IDC131" s="73"/>
      <c r="IDD131" s="73"/>
      <c r="IDE131" s="74"/>
      <c r="IDF131" s="74"/>
      <c r="IDG131" s="77"/>
      <c r="IDH131" s="77"/>
      <c r="IDI131" s="11"/>
      <c r="IDO131" s="73"/>
      <c r="IDP131" s="73"/>
      <c r="IDQ131" s="73"/>
      <c r="IDR131" s="73"/>
      <c r="IDS131" s="74"/>
      <c r="IDT131" s="74"/>
      <c r="IDU131" s="77"/>
      <c r="IDV131" s="77"/>
      <c r="IDW131" s="11"/>
      <c r="IEC131" s="73"/>
      <c r="IED131" s="73"/>
      <c r="IEE131" s="73"/>
      <c r="IEF131" s="73"/>
      <c r="IEG131" s="74"/>
      <c r="IEH131" s="74"/>
      <c r="IEI131" s="77"/>
      <c r="IEJ131" s="77"/>
      <c r="IEK131" s="11"/>
      <c r="IEQ131" s="73"/>
      <c r="IER131" s="73"/>
      <c r="IES131" s="73"/>
      <c r="IET131" s="73"/>
      <c r="IEU131" s="74"/>
      <c r="IEV131" s="74"/>
      <c r="IEW131" s="77"/>
      <c r="IEX131" s="77"/>
      <c r="IEY131" s="11"/>
      <c r="IFE131" s="73"/>
      <c r="IFF131" s="73"/>
      <c r="IFG131" s="73"/>
      <c r="IFH131" s="73"/>
      <c r="IFI131" s="74"/>
      <c r="IFJ131" s="74"/>
      <c r="IFK131" s="77"/>
      <c r="IFL131" s="77"/>
      <c r="IFM131" s="11"/>
      <c r="IFS131" s="73"/>
      <c r="IFT131" s="73"/>
      <c r="IFU131" s="73"/>
      <c r="IFV131" s="73"/>
      <c r="IFW131" s="74"/>
      <c r="IFX131" s="74"/>
      <c r="IFY131" s="77"/>
      <c r="IFZ131" s="77"/>
      <c r="IGA131" s="11"/>
      <c r="IGG131" s="73"/>
      <c r="IGH131" s="73"/>
      <c r="IGI131" s="73"/>
      <c r="IGJ131" s="73"/>
      <c r="IGK131" s="74"/>
      <c r="IGL131" s="74"/>
      <c r="IGM131" s="77"/>
      <c r="IGN131" s="77"/>
      <c r="IGO131" s="11"/>
      <c r="IGU131" s="73"/>
      <c r="IGV131" s="73"/>
      <c r="IGW131" s="73"/>
      <c r="IGX131" s="73"/>
      <c r="IGY131" s="74"/>
      <c r="IGZ131" s="74"/>
      <c r="IHA131" s="77"/>
      <c r="IHB131" s="77"/>
      <c r="IHC131" s="11"/>
      <c r="IHI131" s="73"/>
      <c r="IHJ131" s="73"/>
      <c r="IHK131" s="73"/>
      <c r="IHL131" s="73"/>
      <c r="IHM131" s="74"/>
      <c r="IHN131" s="74"/>
      <c r="IHO131" s="77"/>
      <c r="IHP131" s="77"/>
      <c r="IHQ131" s="11"/>
      <c r="IHW131" s="73"/>
      <c r="IHX131" s="73"/>
      <c r="IHY131" s="73"/>
      <c r="IHZ131" s="73"/>
      <c r="IIA131" s="74"/>
      <c r="IIB131" s="74"/>
      <c r="IIC131" s="77"/>
      <c r="IID131" s="77"/>
      <c r="IIE131" s="11"/>
      <c r="IIK131" s="73"/>
      <c r="IIL131" s="73"/>
      <c r="IIM131" s="73"/>
      <c r="IIN131" s="73"/>
      <c r="IIO131" s="74"/>
      <c r="IIP131" s="74"/>
      <c r="IIQ131" s="77"/>
      <c r="IIR131" s="77"/>
      <c r="IIS131" s="11"/>
      <c r="IIY131" s="73"/>
      <c r="IIZ131" s="73"/>
      <c r="IJA131" s="73"/>
      <c r="IJB131" s="73"/>
      <c r="IJC131" s="74"/>
      <c r="IJD131" s="74"/>
      <c r="IJE131" s="77"/>
      <c r="IJF131" s="77"/>
      <c r="IJG131" s="11"/>
      <c r="IJM131" s="73"/>
      <c r="IJN131" s="73"/>
      <c r="IJO131" s="73"/>
      <c r="IJP131" s="73"/>
      <c r="IJQ131" s="74"/>
      <c r="IJR131" s="74"/>
      <c r="IJS131" s="77"/>
      <c r="IJT131" s="77"/>
      <c r="IJU131" s="11"/>
      <c r="IKA131" s="73"/>
      <c r="IKB131" s="73"/>
      <c r="IKC131" s="73"/>
      <c r="IKD131" s="73"/>
      <c r="IKE131" s="74"/>
      <c r="IKF131" s="74"/>
      <c r="IKG131" s="77"/>
      <c r="IKH131" s="77"/>
      <c r="IKI131" s="11"/>
      <c r="IKO131" s="73"/>
      <c r="IKP131" s="73"/>
      <c r="IKQ131" s="73"/>
      <c r="IKR131" s="73"/>
      <c r="IKS131" s="74"/>
      <c r="IKT131" s="74"/>
      <c r="IKU131" s="77"/>
      <c r="IKV131" s="77"/>
      <c r="IKW131" s="11"/>
      <c r="ILC131" s="73"/>
      <c r="ILD131" s="73"/>
      <c r="ILE131" s="73"/>
      <c r="ILF131" s="73"/>
      <c r="ILG131" s="74"/>
      <c r="ILH131" s="74"/>
      <c r="ILI131" s="77"/>
      <c r="ILJ131" s="77"/>
      <c r="ILK131" s="11"/>
      <c r="ILQ131" s="73"/>
      <c r="ILR131" s="73"/>
      <c r="ILS131" s="73"/>
      <c r="ILT131" s="73"/>
      <c r="ILU131" s="74"/>
      <c r="ILV131" s="74"/>
      <c r="ILW131" s="77"/>
      <c r="ILX131" s="77"/>
      <c r="ILY131" s="11"/>
      <c r="IME131" s="73"/>
      <c r="IMF131" s="73"/>
      <c r="IMG131" s="73"/>
      <c r="IMH131" s="73"/>
      <c r="IMI131" s="74"/>
      <c r="IMJ131" s="74"/>
      <c r="IMK131" s="77"/>
      <c r="IML131" s="77"/>
      <c r="IMM131" s="11"/>
      <c r="IMS131" s="73"/>
      <c r="IMT131" s="73"/>
      <c r="IMU131" s="73"/>
      <c r="IMV131" s="73"/>
      <c r="IMW131" s="74"/>
      <c r="IMX131" s="74"/>
      <c r="IMY131" s="77"/>
      <c r="IMZ131" s="77"/>
      <c r="INA131" s="11"/>
      <c r="ING131" s="73"/>
      <c r="INH131" s="73"/>
      <c r="INI131" s="73"/>
      <c r="INJ131" s="73"/>
      <c r="INK131" s="74"/>
      <c r="INL131" s="74"/>
      <c r="INM131" s="77"/>
      <c r="INN131" s="77"/>
      <c r="INO131" s="11"/>
      <c r="INU131" s="73"/>
      <c r="INV131" s="73"/>
      <c r="INW131" s="73"/>
      <c r="INX131" s="73"/>
      <c r="INY131" s="74"/>
      <c r="INZ131" s="74"/>
      <c r="IOA131" s="77"/>
      <c r="IOB131" s="77"/>
      <c r="IOC131" s="11"/>
      <c r="IOI131" s="73"/>
      <c r="IOJ131" s="73"/>
      <c r="IOK131" s="73"/>
      <c r="IOL131" s="73"/>
      <c r="IOM131" s="74"/>
      <c r="ION131" s="74"/>
      <c r="IOO131" s="77"/>
      <c r="IOP131" s="77"/>
      <c r="IOQ131" s="11"/>
      <c r="IOW131" s="73"/>
      <c r="IOX131" s="73"/>
      <c r="IOY131" s="73"/>
      <c r="IOZ131" s="73"/>
      <c r="IPA131" s="74"/>
      <c r="IPB131" s="74"/>
      <c r="IPC131" s="77"/>
      <c r="IPD131" s="77"/>
      <c r="IPE131" s="11"/>
      <c r="IPK131" s="73"/>
      <c r="IPL131" s="73"/>
      <c r="IPM131" s="73"/>
      <c r="IPN131" s="73"/>
      <c r="IPO131" s="74"/>
      <c r="IPP131" s="74"/>
      <c r="IPQ131" s="77"/>
      <c r="IPR131" s="77"/>
      <c r="IPS131" s="11"/>
      <c r="IPY131" s="73"/>
      <c r="IPZ131" s="73"/>
      <c r="IQA131" s="73"/>
      <c r="IQB131" s="73"/>
      <c r="IQC131" s="74"/>
      <c r="IQD131" s="74"/>
      <c r="IQE131" s="77"/>
      <c r="IQF131" s="77"/>
      <c r="IQG131" s="11"/>
      <c r="IQM131" s="73"/>
      <c r="IQN131" s="73"/>
      <c r="IQO131" s="73"/>
      <c r="IQP131" s="73"/>
      <c r="IQQ131" s="74"/>
      <c r="IQR131" s="74"/>
      <c r="IQS131" s="77"/>
      <c r="IQT131" s="77"/>
      <c r="IQU131" s="11"/>
      <c r="IRA131" s="73"/>
      <c r="IRB131" s="73"/>
      <c r="IRC131" s="73"/>
      <c r="IRD131" s="73"/>
      <c r="IRE131" s="74"/>
      <c r="IRF131" s="74"/>
      <c r="IRG131" s="77"/>
      <c r="IRH131" s="77"/>
      <c r="IRI131" s="11"/>
      <c r="IRO131" s="73"/>
      <c r="IRP131" s="73"/>
      <c r="IRQ131" s="73"/>
      <c r="IRR131" s="73"/>
      <c r="IRS131" s="74"/>
      <c r="IRT131" s="74"/>
      <c r="IRU131" s="77"/>
      <c r="IRV131" s="77"/>
      <c r="IRW131" s="11"/>
      <c r="ISC131" s="73"/>
      <c r="ISD131" s="73"/>
      <c r="ISE131" s="73"/>
      <c r="ISF131" s="73"/>
      <c r="ISG131" s="74"/>
      <c r="ISH131" s="74"/>
      <c r="ISI131" s="77"/>
      <c r="ISJ131" s="77"/>
      <c r="ISK131" s="11"/>
      <c r="ISQ131" s="73"/>
      <c r="ISR131" s="73"/>
      <c r="ISS131" s="73"/>
      <c r="IST131" s="73"/>
      <c r="ISU131" s="74"/>
      <c r="ISV131" s="74"/>
      <c r="ISW131" s="77"/>
      <c r="ISX131" s="77"/>
      <c r="ISY131" s="11"/>
      <c r="ITE131" s="73"/>
      <c r="ITF131" s="73"/>
      <c r="ITG131" s="73"/>
      <c r="ITH131" s="73"/>
      <c r="ITI131" s="74"/>
      <c r="ITJ131" s="74"/>
      <c r="ITK131" s="77"/>
      <c r="ITL131" s="77"/>
      <c r="ITM131" s="11"/>
      <c r="ITS131" s="73"/>
      <c r="ITT131" s="73"/>
      <c r="ITU131" s="73"/>
      <c r="ITV131" s="73"/>
      <c r="ITW131" s="74"/>
      <c r="ITX131" s="74"/>
      <c r="ITY131" s="77"/>
      <c r="ITZ131" s="77"/>
      <c r="IUA131" s="11"/>
      <c r="IUG131" s="73"/>
      <c r="IUH131" s="73"/>
      <c r="IUI131" s="73"/>
      <c r="IUJ131" s="73"/>
      <c r="IUK131" s="74"/>
      <c r="IUL131" s="74"/>
      <c r="IUM131" s="77"/>
      <c r="IUN131" s="77"/>
      <c r="IUO131" s="11"/>
      <c r="IUU131" s="73"/>
      <c r="IUV131" s="73"/>
      <c r="IUW131" s="73"/>
      <c r="IUX131" s="73"/>
      <c r="IUY131" s="74"/>
      <c r="IUZ131" s="74"/>
      <c r="IVA131" s="77"/>
      <c r="IVB131" s="77"/>
      <c r="IVC131" s="11"/>
      <c r="IVI131" s="73"/>
      <c r="IVJ131" s="73"/>
      <c r="IVK131" s="73"/>
      <c r="IVL131" s="73"/>
      <c r="IVM131" s="74"/>
      <c r="IVN131" s="74"/>
      <c r="IVO131" s="77"/>
      <c r="IVP131" s="77"/>
      <c r="IVQ131" s="11"/>
      <c r="IVW131" s="73"/>
      <c r="IVX131" s="73"/>
      <c r="IVY131" s="73"/>
      <c r="IVZ131" s="73"/>
      <c r="IWA131" s="74"/>
      <c r="IWB131" s="74"/>
      <c r="IWC131" s="77"/>
      <c r="IWD131" s="77"/>
      <c r="IWE131" s="11"/>
      <c r="IWK131" s="73"/>
      <c r="IWL131" s="73"/>
      <c r="IWM131" s="73"/>
      <c r="IWN131" s="73"/>
      <c r="IWO131" s="74"/>
      <c r="IWP131" s="74"/>
      <c r="IWQ131" s="77"/>
      <c r="IWR131" s="77"/>
      <c r="IWS131" s="11"/>
      <c r="IWY131" s="73"/>
      <c r="IWZ131" s="73"/>
      <c r="IXA131" s="73"/>
      <c r="IXB131" s="73"/>
      <c r="IXC131" s="74"/>
      <c r="IXD131" s="74"/>
      <c r="IXE131" s="77"/>
      <c r="IXF131" s="77"/>
      <c r="IXG131" s="11"/>
      <c r="IXM131" s="73"/>
      <c r="IXN131" s="73"/>
      <c r="IXO131" s="73"/>
      <c r="IXP131" s="73"/>
      <c r="IXQ131" s="74"/>
      <c r="IXR131" s="74"/>
      <c r="IXS131" s="77"/>
      <c r="IXT131" s="77"/>
      <c r="IXU131" s="11"/>
      <c r="IYA131" s="73"/>
      <c r="IYB131" s="73"/>
      <c r="IYC131" s="73"/>
      <c r="IYD131" s="73"/>
      <c r="IYE131" s="74"/>
      <c r="IYF131" s="74"/>
      <c r="IYG131" s="77"/>
      <c r="IYH131" s="77"/>
      <c r="IYI131" s="11"/>
      <c r="IYO131" s="73"/>
      <c r="IYP131" s="73"/>
      <c r="IYQ131" s="73"/>
      <c r="IYR131" s="73"/>
      <c r="IYS131" s="74"/>
      <c r="IYT131" s="74"/>
      <c r="IYU131" s="77"/>
      <c r="IYV131" s="77"/>
      <c r="IYW131" s="11"/>
      <c r="IZC131" s="73"/>
      <c r="IZD131" s="73"/>
      <c r="IZE131" s="73"/>
      <c r="IZF131" s="73"/>
      <c r="IZG131" s="74"/>
      <c r="IZH131" s="74"/>
      <c r="IZI131" s="77"/>
      <c r="IZJ131" s="77"/>
      <c r="IZK131" s="11"/>
      <c r="IZQ131" s="73"/>
      <c r="IZR131" s="73"/>
      <c r="IZS131" s="73"/>
      <c r="IZT131" s="73"/>
      <c r="IZU131" s="74"/>
      <c r="IZV131" s="74"/>
      <c r="IZW131" s="77"/>
      <c r="IZX131" s="77"/>
      <c r="IZY131" s="11"/>
      <c r="JAE131" s="73"/>
      <c r="JAF131" s="73"/>
      <c r="JAG131" s="73"/>
      <c r="JAH131" s="73"/>
      <c r="JAI131" s="74"/>
      <c r="JAJ131" s="74"/>
      <c r="JAK131" s="77"/>
      <c r="JAL131" s="77"/>
      <c r="JAM131" s="11"/>
      <c r="JAS131" s="73"/>
      <c r="JAT131" s="73"/>
      <c r="JAU131" s="73"/>
      <c r="JAV131" s="73"/>
      <c r="JAW131" s="74"/>
      <c r="JAX131" s="74"/>
      <c r="JAY131" s="77"/>
      <c r="JAZ131" s="77"/>
      <c r="JBA131" s="11"/>
      <c r="JBG131" s="73"/>
      <c r="JBH131" s="73"/>
      <c r="JBI131" s="73"/>
      <c r="JBJ131" s="73"/>
      <c r="JBK131" s="74"/>
      <c r="JBL131" s="74"/>
      <c r="JBM131" s="77"/>
      <c r="JBN131" s="77"/>
      <c r="JBO131" s="11"/>
      <c r="JBU131" s="73"/>
      <c r="JBV131" s="73"/>
      <c r="JBW131" s="73"/>
      <c r="JBX131" s="73"/>
      <c r="JBY131" s="74"/>
      <c r="JBZ131" s="74"/>
      <c r="JCA131" s="77"/>
      <c r="JCB131" s="77"/>
      <c r="JCC131" s="11"/>
      <c r="JCI131" s="73"/>
      <c r="JCJ131" s="73"/>
      <c r="JCK131" s="73"/>
      <c r="JCL131" s="73"/>
      <c r="JCM131" s="74"/>
      <c r="JCN131" s="74"/>
      <c r="JCO131" s="77"/>
      <c r="JCP131" s="77"/>
      <c r="JCQ131" s="11"/>
      <c r="JCW131" s="73"/>
      <c r="JCX131" s="73"/>
      <c r="JCY131" s="73"/>
      <c r="JCZ131" s="73"/>
      <c r="JDA131" s="74"/>
      <c r="JDB131" s="74"/>
      <c r="JDC131" s="77"/>
      <c r="JDD131" s="77"/>
      <c r="JDE131" s="11"/>
      <c r="JDK131" s="73"/>
      <c r="JDL131" s="73"/>
      <c r="JDM131" s="73"/>
      <c r="JDN131" s="73"/>
      <c r="JDO131" s="74"/>
      <c r="JDP131" s="74"/>
      <c r="JDQ131" s="77"/>
      <c r="JDR131" s="77"/>
      <c r="JDS131" s="11"/>
      <c r="JDY131" s="73"/>
      <c r="JDZ131" s="73"/>
      <c r="JEA131" s="73"/>
      <c r="JEB131" s="73"/>
      <c r="JEC131" s="74"/>
      <c r="JED131" s="74"/>
      <c r="JEE131" s="77"/>
      <c r="JEF131" s="77"/>
      <c r="JEG131" s="11"/>
      <c r="JEM131" s="73"/>
      <c r="JEN131" s="73"/>
      <c r="JEO131" s="73"/>
      <c r="JEP131" s="73"/>
      <c r="JEQ131" s="74"/>
      <c r="JER131" s="74"/>
      <c r="JES131" s="77"/>
      <c r="JET131" s="77"/>
      <c r="JEU131" s="11"/>
      <c r="JFA131" s="73"/>
      <c r="JFB131" s="73"/>
      <c r="JFC131" s="73"/>
      <c r="JFD131" s="73"/>
      <c r="JFE131" s="74"/>
      <c r="JFF131" s="74"/>
      <c r="JFG131" s="77"/>
      <c r="JFH131" s="77"/>
      <c r="JFI131" s="11"/>
      <c r="JFO131" s="73"/>
      <c r="JFP131" s="73"/>
      <c r="JFQ131" s="73"/>
      <c r="JFR131" s="73"/>
      <c r="JFS131" s="74"/>
      <c r="JFT131" s="74"/>
      <c r="JFU131" s="77"/>
      <c r="JFV131" s="77"/>
      <c r="JFW131" s="11"/>
      <c r="JGC131" s="73"/>
      <c r="JGD131" s="73"/>
      <c r="JGE131" s="73"/>
      <c r="JGF131" s="73"/>
      <c r="JGG131" s="74"/>
      <c r="JGH131" s="74"/>
      <c r="JGI131" s="77"/>
      <c r="JGJ131" s="77"/>
      <c r="JGK131" s="11"/>
      <c r="JGQ131" s="73"/>
      <c r="JGR131" s="73"/>
      <c r="JGS131" s="73"/>
      <c r="JGT131" s="73"/>
      <c r="JGU131" s="74"/>
      <c r="JGV131" s="74"/>
      <c r="JGW131" s="77"/>
      <c r="JGX131" s="77"/>
      <c r="JGY131" s="11"/>
      <c r="JHE131" s="73"/>
      <c r="JHF131" s="73"/>
      <c r="JHG131" s="73"/>
      <c r="JHH131" s="73"/>
      <c r="JHI131" s="74"/>
      <c r="JHJ131" s="74"/>
      <c r="JHK131" s="77"/>
      <c r="JHL131" s="77"/>
      <c r="JHM131" s="11"/>
      <c r="JHS131" s="73"/>
      <c r="JHT131" s="73"/>
      <c r="JHU131" s="73"/>
      <c r="JHV131" s="73"/>
      <c r="JHW131" s="74"/>
      <c r="JHX131" s="74"/>
      <c r="JHY131" s="77"/>
      <c r="JHZ131" s="77"/>
      <c r="JIA131" s="11"/>
      <c r="JIG131" s="73"/>
      <c r="JIH131" s="73"/>
      <c r="JII131" s="73"/>
      <c r="JIJ131" s="73"/>
      <c r="JIK131" s="74"/>
      <c r="JIL131" s="74"/>
      <c r="JIM131" s="77"/>
      <c r="JIN131" s="77"/>
      <c r="JIO131" s="11"/>
      <c r="JIU131" s="73"/>
      <c r="JIV131" s="73"/>
      <c r="JIW131" s="73"/>
      <c r="JIX131" s="73"/>
      <c r="JIY131" s="74"/>
      <c r="JIZ131" s="74"/>
      <c r="JJA131" s="77"/>
      <c r="JJB131" s="77"/>
      <c r="JJC131" s="11"/>
      <c r="JJI131" s="73"/>
      <c r="JJJ131" s="73"/>
      <c r="JJK131" s="73"/>
      <c r="JJL131" s="73"/>
      <c r="JJM131" s="74"/>
      <c r="JJN131" s="74"/>
      <c r="JJO131" s="77"/>
      <c r="JJP131" s="77"/>
      <c r="JJQ131" s="11"/>
      <c r="JJW131" s="73"/>
      <c r="JJX131" s="73"/>
      <c r="JJY131" s="73"/>
      <c r="JJZ131" s="73"/>
      <c r="JKA131" s="74"/>
      <c r="JKB131" s="74"/>
      <c r="JKC131" s="77"/>
      <c r="JKD131" s="77"/>
      <c r="JKE131" s="11"/>
      <c r="JKK131" s="73"/>
      <c r="JKL131" s="73"/>
      <c r="JKM131" s="73"/>
      <c r="JKN131" s="73"/>
      <c r="JKO131" s="74"/>
      <c r="JKP131" s="74"/>
      <c r="JKQ131" s="77"/>
      <c r="JKR131" s="77"/>
      <c r="JKS131" s="11"/>
      <c r="JKY131" s="73"/>
      <c r="JKZ131" s="73"/>
      <c r="JLA131" s="73"/>
      <c r="JLB131" s="73"/>
      <c r="JLC131" s="74"/>
      <c r="JLD131" s="74"/>
      <c r="JLE131" s="77"/>
      <c r="JLF131" s="77"/>
      <c r="JLG131" s="11"/>
      <c r="JLM131" s="73"/>
      <c r="JLN131" s="73"/>
      <c r="JLO131" s="73"/>
      <c r="JLP131" s="73"/>
      <c r="JLQ131" s="74"/>
      <c r="JLR131" s="74"/>
      <c r="JLS131" s="77"/>
      <c r="JLT131" s="77"/>
      <c r="JLU131" s="11"/>
      <c r="JMA131" s="73"/>
      <c r="JMB131" s="73"/>
      <c r="JMC131" s="73"/>
      <c r="JMD131" s="73"/>
      <c r="JME131" s="74"/>
      <c r="JMF131" s="74"/>
      <c r="JMG131" s="77"/>
      <c r="JMH131" s="77"/>
      <c r="JMI131" s="11"/>
      <c r="JMO131" s="73"/>
      <c r="JMP131" s="73"/>
      <c r="JMQ131" s="73"/>
      <c r="JMR131" s="73"/>
      <c r="JMS131" s="74"/>
      <c r="JMT131" s="74"/>
      <c r="JMU131" s="77"/>
      <c r="JMV131" s="77"/>
      <c r="JMW131" s="11"/>
      <c r="JNC131" s="73"/>
      <c r="JND131" s="73"/>
      <c r="JNE131" s="73"/>
      <c r="JNF131" s="73"/>
      <c r="JNG131" s="74"/>
      <c r="JNH131" s="74"/>
      <c r="JNI131" s="77"/>
      <c r="JNJ131" s="77"/>
      <c r="JNK131" s="11"/>
      <c r="JNQ131" s="73"/>
      <c r="JNR131" s="73"/>
      <c r="JNS131" s="73"/>
      <c r="JNT131" s="73"/>
      <c r="JNU131" s="74"/>
      <c r="JNV131" s="74"/>
      <c r="JNW131" s="77"/>
      <c r="JNX131" s="77"/>
      <c r="JNY131" s="11"/>
      <c r="JOE131" s="73"/>
      <c r="JOF131" s="73"/>
      <c r="JOG131" s="73"/>
      <c r="JOH131" s="73"/>
      <c r="JOI131" s="74"/>
      <c r="JOJ131" s="74"/>
      <c r="JOK131" s="77"/>
      <c r="JOL131" s="77"/>
      <c r="JOM131" s="11"/>
      <c r="JOS131" s="73"/>
      <c r="JOT131" s="73"/>
      <c r="JOU131" s="73"/>
      <c r="JOV131" s="73"/>
      <c r="JOW131" s="74"/>
      <c r="JOX131" s="74"/>
      <c r="JOY131" s="77"/>
      <c r="JOZ131" s="77"/>
      <c r="JPA131" s="11"/>
      <c r="JPG131" s="73"/>
      <c r="JPH131" s="73"/>
      <c r="JPI131" s="73"/>
      <c r="JPJ131" s="73"/>
      <c r="JPK131" s="74"/>
      <c r="JPL131" s="74"/>
      <c r="JPM131" s="77"/>
      <c r="JPN131" s="77"/>
      <c r="JPO131" s="11"/>
      <c r="JPU131" s="73"/>
      <c r="JPV131" s="73"/>
      <c r="JPW131" s="73"/>
      <c r="JPX131" s="73"/>
      <c r="JPY131" s="74"/>
      <c r="JPZ131" s="74"/>
      <c r="JQA131" s="77"/>
      <c r="JQB131" s="77"/>
      <c r="JQC131" s="11"/>
      <c r="JQI131" s="73"/>
      <c r="JQJ131" s="73"/>
      <c r="JQK131" s="73"/>
      <c r="JQL131" s="73"/>
      <c r="JQM131" s="74"/>
      <c r="JQN131" s="74"/>
      <c r="JQO131" s="77"/>
      <c r="JQP131" s="77"/>
      <c r="JQQ131" s="11"/>
      <c r="JQW131" s="73"/>
      <c r="JQX131" s="73"/>
      <c r="JQY131" s="73"/>
      <c r="JQZ131" s="73"/>
      <c r="JRA131" s="74"/>
      <c r="JRB131" s="74"/>
      <c r="JRC131" s="77"/>
      <c r="JRD131" s="77"/>
      <c r="JRE131" s="11"/>
      <c r="JRK131" s="73"/>
      <c r="JRL131" s="73"/>
      <c r="JRM131" s="73"/>
      <c r="JRN131" s="73"/>
      <c r="JRO131" s="74"/>
      <c r="JRP131" s="74"/>
      <c r="JRQ131" s="77"/>
      <c r="JRR131" s="77"/>
      <c r="JRS131" s="11"/>
      <c r="JRY131" s="73"/>
      <c r="JRZ131" s="73"/>
      <c r="JSA131" s="73"/>
      <c r="JSB131" s="73"/>
      <c r="JSC131" s="74"/>
      <c r="JSD131" s="74"/>
      <c r="JSE131" s="77"/>
      <c r="JSF131" s="77"/>
      <c r="JSG131" s="11"/>
      <c r="JSM131" s="73"/>
      <c r="JSN131" s="73"/>
      <c r="JSO131" s="73"/>
      <c r="JSP131" s="73"/>
      <c r="JSQ131" s="74"/>
      <c r="JSR131" s="74"/>
      <c r="JSS131" s="77"/>
      <c r="JST131" s="77"/>
      <c r="JSU131" s="11"/>
      <c r="JTA131" s="73"/>
      <c r="JTB131" s="73"/>
      <c r="JTC131" s="73"/>
      <c r="JTD131" s="73"/>
      <c r="JTE131" s="74"/>
      <c r="JTF131" s="74"/>
      <c r="JTG131" s="77"/>
      <c r="JTH131" s="77"/>
      <c r="JTI131" s="11"/>
      <c r="JTO131" s="73"/>
      <c r="JTP131" s="73"/>
      <c r="JTQ131" s="73"/>
      <c r="JTR131" s="73"/>
      <c r="JTS131" s="74"/>
      <c r="JTT131" s="74"/>
      <c r="JTU131" s="77"/>
      <c r="JTV131" s="77"/>
      <c r="JTW131" s="11"/>
      <c r="JUC131" s="73"/>
      <c r="JUD131" s="73"/>
      <c r="JUE131" s="73"/>
      <c r="JUF131" s="73"/>
      <c r="JUG131" s="74"/>
      <c r="JUH131" s="74"/>
      <c r="JUI131" s="77"/>
      <c r="JUJ131" s="77"/>
      <c r="JUK131" s="11"/>
      <c r="JUQ131" s="73"/>
      <c r="JUR131" s="73"/>
      <c r="JUS131" s="73"/>
      <c r="JUT131" s="73"/>
      <c r="JUU131" s="74"/>
      <c r="JUV131" s="74"/>
      <c r="JUW131" s="77"/>
      <c r="JUX131" s="77"/>
      <c r="JUY131" s="11"/>
      <c r="JVE131" s="73"/>
      <c r="JVF131" s="73"/>
      <c r="JVG131" s="73"/>
      <c r="JVH131" s="73"/>
      <c r="JVI131" s="74"/>
      <c r="JVJ131" s="74"/>
      <c r="JVK131" s="77"/>
      <c r="JVL131" s="77"/>
      <c r="JVM131" s="11"/>
      <c r="JVS131" s="73"/>
      <c r="JVT131" s="73"/>
      <c r="JVU131" s="73"/>
      <c r="JVV131" s="73"/>
      <c r="JVW131" s="74"/>
      <c r="JVX131" s="74"/>
      <c r="JVY131" s="77"/>
      <c r="JVZ131" s="77"/>
      <c r="JWA131" s="11"/>
      <c r="JWG131" s="73"/>
      <c r="JWH131" s="73"/>
      <c r="JWI131" s="73"/>
      <c r="JWJ131" s="73"/>
      <c r="JWK131" s="74"/>
      <c r="JWL131" s="74"/>
      <c r="JWM131" s="77"/>
      <c r="JWN131" s="77"/>
      <c r="JWO131" s="11"/>
      <c r="JWU131" s="73"/>
      <c r="JWV131" s="73"/>
      <c r="JWW131" s="73"/>
      <c r="JWX131" s="73"/>
      <c r="JWY131" s="74"/>
      <c r="JWZ131" s="74"/>
      <c r="JXA131" s="77"/>
      <c r="JXB131" s="77"/>
      <c r="JXC131" s="11"/>
      <c r="JXI131" s="73"/>
      <c r="JXJ131" s="73"/>
      <c r="JXK131" s="73"/>
      <c r="JXL131" s="73"/>
      <c r="JXM131" s="74"/>
      <c r="JXN131" s="74"/>
      <c r="JXO131" s="77"/>
      <c r="JXP131" s="77"/>
      <c r="JXQ131" s="11"/>
      <c r="JXW131" s="73"/>
      <c r="JXX131" s="73"/>
      <c r="JXY131" s="73"/>
      <c r="JXZ131" s="73"/>
      <c r="JYA131" s="74"/>
      <c r="JYB131" s="74"/>
      <c r="JYC131" s="77"/>
      <c r="JYD131" s="77"/>
      <c r="JYE131" s="11"/>
      <c r="JYK131" s="73"/>
      <c r="JYL131" s="73"/>
      <c r="JYM131" s="73"/>
      <c r="JYN131" s="73"/>
      <c r="JYO131" s="74"/>
      <c r="JYP131" s="74"/>
      <c r="JYQ131" s="77"/>
      <c r="JYR131" s="77"/>
      <c r="JYS131" s="11"/>
      <c r="JYY131" s="73"/>
      <c r="JYZ131" s="73"/>
      <c r="JZA131" s="73"/>
      <c r="JZB131" s="73"/>
      <c r="JZC131" s="74"/>
      <c r="JZD131" s="74"/>
      <c r="JZE131" s="77"/>
      <c r="JZF131" s="77"/>
      <c r="JZG131" s="11"/>
      <c r="JZM131" s="73"/>
      <c r="JZN131" s="73"/>
      <c r="JZO131" s="73"/>
      <c r="JZP131" s="73"/>
      <c r="JZQ131" s="74"/>
      <c r="JZR131" s="74"/>
      <c r="JZS131" s="77"/>
      <c r="JZT131" s="77"/>
      <c r="JZU131" s="11"/>
      <c r="KAA131" s="73"/>
      <c r="KAB131" s="73"/>
      <c r="KAC131" s="73"/>
      <c r="KAD131" s="73"/>
      <c r="KAE131" s="74"/>
      <c r="KAF131" s="74"/>
      <c r="KAG131" s="77"/>
      <c r="KAH131" s="77"/>
      <c r="KAI131" s="11"/>
      <c r="KAO131" s="73"/>
      <c r="KAP131" s="73"/>
      <c r="KAQ131" s="73"/>
      <c r="KAR131" s="73"/>
      <c r="KAS131" s="74"/>
      <c r="KAT131" s="74"/>
      <c r="KAU131" s="77"/>
      <c r="KAV131" s="77"/>
      <c r="KAW131" s="11"/>
      <c r="KBC131" s="73"/>
      <c r="KBD131" s="73"/>
      <c r="KBE131" s="73"/>
      <c r="KBF131" s="73"/>
      <c r="KBG131" s="74"/>
      <c r="KBH131" s="74"/>
      <c r="KBI131" s="77"/>
      <c r="KBJ131" s="77"/>
      <c r="KBK131" s="11"/>
      <c r="KBQ131" s="73"/>
      <c r="KBR131" s="73"/>
      <c r="KBS131" s="73"/>
      <c r="KBT131" s="73"/>
      <c r="KBU131" s="74"/>
      <c r="KBV131" s="74"/>
      <c r="KBW131" s="77"/>
      <c r="KBX131" s="77"/>
      <c r="KBY131" s="11"/>
      <c r="KCE131" s="73"/>
      <c r="KCF131" s="73"/>
      <c r="KCG131" s="73"/>
      <c r="KCH131" s="73"/>
      <c r="KCI131" s="74"/>
      <c r="KCJ131" s="74"/>
      <c r="KCK131" s="77"/>
      <c r="KCL131" s="77"/>
      <c r="KCM131" s="11"/>
      <c r="KCS131" s="73"/>
      <c r="KCT131" s="73"/>
      <c r="KCU131" s="73"/>
      <c r="KCV131" s="73"/>
      <c r="KCW131" s="74"/>
      <c r="KCX131" s="74"/>
      <c r="KCY131" s="77"/>
      <c r="KCZ131" s="77"/>
      <c r="KDA131" s="11"/>
      <c r="KDG131" s="73"/>
      <c r="KDH131" s="73"/>
      <c r="KDI131" s="73"/>
      <c r="KDJ131" s="73"/>
      <c r="KDK131" s="74"/>
      <c r="KDL131" s="74"/>
      <c r="KDM131" s="77"/>
      <c r="KDN131" s="77"/>
      <c r="KDO131" s="11"/>
      <c r="KDU131" s="73"/>
      <c r="KDV131" s="73"/>
      <c r="KDW131" s="73"/>
      <c r="KDX131" s="73"/>
      <c r="KDY131" s="74"/>
      <c r="KDZ131" s="74"/>
      <c r="KEA131" s="77"/>
      <c r="KEB131" s="77"/>
      <c r="KEC131" s="11"/>
      <c r="KEI131" s="73"/>
      <c r="KEJ131" s="73"/>
      <c r="KEK131" s="73"/>
      <c r="KEL131" s="73"/>
      <c r="KEM131" s="74"/>
      <c r="KEN131" s="74"/>
      <c r="KEO131" s="77"/>
      <c r="KEP131" s="77"/>
      <c r="KEQ131" s="11"/>
      <c r="KEW131" s="73"/>
      <c r="KEX131" s="73"/>
      <c r="KEY131" s="73"/>
      <c r="KEZ131" s="73"/>
      <c r="KFA131" s="74"/>
      <c r="KFB131" s="74"/>
      <c r="KFC131" s="77"/>
      <c r="KFD131" s="77"/>
      <c r="KFE131" s="11"/>
      <c r="KFK131" s="73"/>
      <c r="KFL131" s="73"/>
      <c r="KFM131" s="73"/>
      <c r="KFN131" s="73"/>
      <c r="KFO131" s="74"/>
      <c r="KFP131" s="74"/>
      <c r="KFQ131" s="77"/>
      <c r="KFR131" s="77"/>
      <c r="KFS131" s="11"/>
      <c r="KFY131" s="73"/>
      <c r="KFZ131" s="73"/>
      <c r="KGA131" s="73"/>
      <c r="KGB131" s="73"/>
      <c r="KGC131" s="74"/>
      <c r="KGD131" s="74"/>
      <c r="KGE131" s="77"/>
      <c r="KGF131" s="77"/>
      <c r="KGG131" s="11"/>
      <c r="KGM131" s="73"/>
      <c r="KGN131" s="73"/>
      <c r="KGO131" s="73"/>
      <c r="KGP131" s="73"/>
      <c r="KGQ131" s="74"/>
      <c r="KGR131" s="74"/>
      <c r="KGS131" s="77"/>
      <c r="KGT131" s="77"/>
      <c r="KGU131" s="11"/>
      <c r="KHA131" s="73"/>
      <c r="KHB131" s="73"/>
      <c r="KHC131" s="73"/>
      <c r="KHD131" s="73"/>
      <c r="KHE131" s="74"/>
      <c r="KHF131" s="74"/>
      <c r="KHG131" s="77"/>
      <c r="KHH131" s="77"/>
      <c r="KHI131" s="11"/>
      <c r="KHO131" s="73"/>
      <c r="KHP131" s="73"/>
      <c r="KHQ131" s="73"/>
      <c r="KHR131" s="73"/>
      <c r="KHS131" s="74"/>
      <c r="KHT131" s="74"/>
      <c r="KHU131" s="77"/>
      <c r="KHV131" s="77"/>
      <c r="KHW131" s="11"/>
      <c r="KIC131" s="73"/>
      <c r="KID131" s="73"/>
      <c r="KIE131" s="73"/>
      <c r="KIF131" s="73"/>
      <c r="KIG131" s="74"/>
      <c r="KIH131" s="74"/>
      <c r="KII131" s="77"/>
      <c r="KIJ131" s="77"/>
      <c r="KIK131" s="11"/>
      <c r="KIQ131" s="73"/>
      <c r="KIR131" s="73"/>
      <c r="KIS131" s="73"/>
      <c r="KIT131" s="73"/>
      <c r="KIU131" s="74"/>
      <c r="KIV131" s="74"/>
      <c r="KIW131" s="77"/>
      <c r="KIX131" s="77"/>
      <c r="KIY131" s="11"/>
      <c r="KJE131" s="73"/>
      <c r="KJF131" s="73"/>
      <c r="KJG131" s="73"/>
      <c r="KJH131" s="73"/>
      <c r="KJI131" s="74"/>
      <c r="KJJ131" s="74"/>
      <c r="KJK131" s="77"/>
      <c r="KJL131" s="77"/>
      <c r="KJM131" s="11"/>
      <c r="KJS131" s="73"/>
      <c r="KJT131" s="73"/>
      <c r="KJU131" s="73"/>
      <c r="KJV131" s="73"/>
      <c r="KJW131" s="74"/>
      <c r="KJX131" s="74"/>
      <c r="KJY131" s="77"/>
      <c r="KJZ131" s="77"/>
      <c r="KKA131" s="11"/>
      <c r="KKG131" s="73"/>
      <c r="KKH131" s="73"/>
      <c r="KKI131" s="73"/>
      <c r="KKJ131" s="73"/>
      <c r="KKK131" s="74"/>
      <c r="KKL131" s="74"/>
      <c r="KKM131" s="77"/>
      <c r="KKN131" s="77"/>
      <c r="KKO131" s="11"/>
      <c r="KKU131" s="73"/>
      <c r="KKV131" s="73"/>
      <c r="KKW131" s="73"/>
      <c r="KKX131" s="73"/>
      <c r="KKY131" s="74"/>
      <c r="KKZ131" s="74"/>
      <c r="KLA131" s="77"/>
      <c r="KLB131" s="77"/>
      <c r="KLC131" s="11"/>
      <c r="KLI131" s="73"/>
      <c r="KLJ131" s="73"/>
      <c r="KLK131" s="73"/>
      <c r="KLL131" s="73"/>
      <c r="KLM131" s="74"/>
      <c r="KLN131" s="74"/>
      <c r="KLO131" s="77"/>
      <c r="KLP131" s="77"/>
      <c r="KLQ131" s="11"/>
      <c r="KLW131" s="73"/>
      <c r="KLX131" s="73"/>
      <c r="KLY131" s="73"/>
      <c r="KLZ131" s="73"/>
      <c r="KMA131" s="74"/>
      <c r="KMB131" s="74"/>
      <c r="KMC131" s="77"/>
      <c r="KMD131" s="77"/>
      <c r="KME131" s="11"/>
      <c r="KMK131" s="73"/>
      <c r="KML131" s="73"/>
      <c r="KMM131" s="73"/>
      <c r="KMN131" s="73"/>
      <c r="KMO131" s="74"/>
      <c r="KMP131" s="74"/>
      <c r="KMQ131" s="77"/>
      <c r="KMR131" s="77"/>
      <c r="KMS131" s="11"/>
      <c r="KMY131" s="73"/>
      <c r="KMZ131" s="73"/>
      <c r="KNA131" s="73"/>
      <c r="KNB131" s="73"/>
      <c r="KNC131" s="74"/>
      <c r="KND131" s="74"/>
      <c r="KNE131" s="77"/>
      <c r="KNF131" s="77"/>
      <c r="KNG131" s="11"/>
      <c r="KNM131" s="73"/>
      <c r="KNN131" s="73"/>
      <c r="KNO131" s="73"/>
      <c r="KNP131" s="73"/>
      <c r="KNQ131" s="74"/>
      <c r="KNR131" s="74"/>
      <c r="KNS131" s="77"/>
      <c r="KNT131" s="77"/>
      <c r="KNU131" s="11"/>
      <c r="KOA131" s="73"/>
      <c r="KOB131" s="73"/>
      <c r="KOC131" s="73"/>
      <c r="KOD131" s="73"/>
      <c r="KOE131" s="74"/>
      <c r="KOF131" s="74"/>
      <c r="KOG131" s="77"/>
      <c r="KOH131" s="77"/>
      <c r="KOI131" s="11"/>
      <c r="KOO131" s="73"/>
      <c r="KOP131" s="73"/>
      <c r="KOQ131" s="73"/>
      <c r="KOR131" s="73"/>
      <c r="KOS131" s="74"/>
      <c r="KOT131" s="74"/>
      <c r="KOU131" s="77"/>
      <c r="KOV131" s="77"/>
      <c r="KOW131" s="11"/>
      <c r="KPC131" s="73"/>
      <c r="KPD131" s="73"/>
      <c r="KPE131" s="73"/>
      <c r="KPF131" s="73"/>
      <c r="KPG131" s="74"/>
      <c r="KPH131" s="74"/>
      <c r="KPI131" s="77"/>
      <c r="KPJ131" s="77"/>
      <c r="KPK131" s="11"/>
      <c r="KPQ131" s="73"/>
      <c r="KPR131" s="73"/>
      <c r="KPS131" s="73"/>
      <c r="KPT131" s="73"/>
      <c r="KPU131" s="74"/>
      <c r="KPV131" s="74"/>
      <c r="KPW131" s="77"/>
      <c r="KPX131" s="77"/>
      <c r="KPY131" s="11"/>
      <c r="KQE131" s="73"/>
      <c r="KQF131" s="73"/>
      <c r="KQG131" s="73"/>
      <c r="KQH131" s="73"/>
      <c r="KQI131" s="74"/>
      <c r="KQJ131" s="74"/>
      <c r="KQK131" s="77"/>
      <c r="KQL131" s="77"/>
      <c r="KQM131" s="11"/>
      <c r="KQS131" s="73"/>
      <c r="KQT131" s="73"/>
      <c r="KQU131" s="73"/>
      <c r="KQV131" s="73"/>
      <c r="KQW131" s="74"/>
      <c r="KQX131" s="74"/>
      <c r="KQY131" s="77"/>
      <c r="KQZ131" s="77"/>
      <c r="KRA131" s="11"/>
      <c r="KRG131" s="73"/>
      <c r="KRH131" s="73"/>
      <c r="KRI131" s="73"/>
      <c r="KRJ131" s="73"/>
      <c r="KRK131" s="74"/>
      <c r="KRL131" s="74"/>
      <c r="KRM131" s="77"/>
      <c r="KRN131" s="77"/>
      <c r="KRO131" s="11"/>
      <c r="KRU131" s="73"/>
      <c r="KRV131" s="73"/>
      <c r="KRW131" s="73"/>
      <c r="KRX131" s="73"/>
      <c r="KRY131" s="74"/>
      <c r="KRZ131" s="74"/>
      <c r="KSA131" s="77"/>
      <c r="KSB131" s="77"/>
      <c r="KSC131" s="11"/>
      <c r="KSI131" s="73"/>
      <c r="KSJ131" s="73"/>
      <c r="KSK131" s="73"/>
      <c r="KSL131" s="73"/>
      <c r="KSM131" s="74"/>
      <c r="KSN131" s="74"/>
      <c r="KSO131" s="77"/>
      <c r="KSP131" s="77"/>
      <c r="KSQ131" s="11"/>
      <c r="KSW131" s="73"/>
      <c r="KSX131" s="73"/>
      <c r="KSY131" s="73"/>
      <c r="KSZ131" s="73"/>
      <c r="KTA131" s="74"/>
      <c r="KTB131" s="74"/>
      <c r="KTC131" s="77"/>
      <c r="KTD131" s="77"/>
      <c r="KTE131" s="11"/>
      <c r="KTK131" s="73"/>
      <c r="KTL131" s="73"/>
      <c r="KTM131" s="73"/>
      <c r="KTN131" s="73"/>
      <c r="KTO131" s="74"/>
      <c r="KTP131" s="74"/>
      <c r="KTQ131" s="77"/>
      <c r="KTR131" s="77"/>
      <c r="KTS131" s="11"/>
      <c r="KTY131" s="73"/>
      <c r="KTZ131" s="73"/>
      <c r="KUA131" s="73"/>
      <c r="KUB131" s="73"/>
      <c r="KUC131" s="74"/>
      <c r="KUD131" s="74"/>
      <c r="KUE131" s="77"/>
      <c r="KUF131" s="77"/>
      <c r="KUG131" s="11"/>
      <c r="KUM131" s="73"/>
      <c r="KUN131" s="73"/>
      <c r="KUO131" s="73"/>
      <c r="KUP131" s="73"/>
      <c r="KUQ131" s="74"/>
      <c r="KUR131" s="74"/>
      <c r="KUS131" s="77"/>
      <c r="KUT131" s="77"/>
      <c r="KUU131" s="11"/>
      <c r="KVA131" s="73"/>
      <c r="KVB131" s="73"/>
      <c r="KVC131" s="73"/>
      <c r="KVD131" s="73"/>
      <c r="KVE131" s="74"/>
      <c r="KVF131" s="74"/>
      <c r="KVG131" s="77"/>
      <c r="KVH131" s="77"/>
      <c r="KVI131" s="11"/>
      <c r="KVO131" s="73"/>
      <c r="KVP131" s="73"/>
      <c r="KVQ131" s="73"/>
      <c r="KVR131" s="73"/>
      <c r="KVS131" s="74"/>
      <c r="KVT131" s="74"/>
      <c r="KVU131" s="77"/>
      <c r="KVV131" s="77"/>
      <c r="KVW131" s="11"/>
      <c r="KWC131" s="73"/>
      <c r="KWD131" s="73"/>
      <c r="KWE131" s="73"/>
      <c r="KWF131" s="73"/>
      <c r="KWG131" s="74"/>
      <c r="KWH131" s="74"/>
      <c r="KWI131" s="77"/>
      <c r="KWJ131" s="77"/>
      <c r="KWK131" s="11"/>
      <c r="KWQ131" s="73"/>
      <c r="KWR131" s="73"/>
      <c r="KWS131" s="73"/>
      <c r="KWT131" s="73"/>
      <c r="KWU131" s="74"/>
      <c r="KWV131" s="74"/>
      <c r="KWW131" s="77"/>
      <c r="KWX131" s="77"/>
      <c r="KWY131" s="11"/>
      <c r="KXE131" s="73"/>
      <c r="KXF131" s="73"/>
      <c r="KXG131" s="73"/>
      <c r="KXH131" s="73"/>
      <c r="KXI131" s="74"/>
      <c r="KXJ131" s="74"/>
      <c r="KXK131" s="77"/>
      <c r="KXL131" s="77"/>
      <c r="KXM131" s="11"/>
      <c r="KXS131" s="73"/>
      <c r="KXT131" s="73"/>
      <c r="KXU131" s="73"/>
      <c r="KXV131" s="73"/>
      <c r="KXW131" s="74"/>
      <c r="KXX131" s="74"/>
      <c r="KXY131" s="77"/>
      <c r="KXZ131" s="77"/>
      <c r="KYA131" s="11"/>
      <c r="KYG131" s="73"/>
      <c r="KYH131" s="73"/>
      <c r="KYI131" s="73"/>
      <c r="KYJ131" s="73"/>
      <c r="KYK131" s="74"/>
      <c r="KYL131" s="74"/>
      <c r="KYM131" s="77"/>
      <c r="KYN131" s="77"/>
      <c r="KYO131" s="11"/>
      <c r="KYU131" s="73"/>
      <c r="KYV131" s="73"/>
      <c r="KYW131" s="73"/>
      <c r="KYX131" s="73"/>
      <c r="KYY131" s="74"/>
      <c r="KYZ131" s="74"/>
      <c r="KZA131" s="77"/>
      <c r="KZB131" s="77"/>
      <c r="KZC131" s="11"/>
      <c r="KZI131" s="73"/>
      <c r="KZJ131" s="73"/>
      <c r="KZK131" s="73"/>
      <c r="KZL131" s="73"/>
      <c r="KZM131" s="74"/>
      <c r="KZN131" s="74"/>
      <c r="KZO131" s="77"/>
      <c r="KZP131" s="77"/>
      <c r="KZQ131" s="11"/>
      <c r="KZW131" s="73"/>
      <c r="KZX131" s="73"/>
      <c r="KZY131" s="73"/>
      <c r="KZZ131" s="73"/>
      <c r="LAA131" s="74"/>
      <c r="LAB131" s="74"/>
      <c r="LAC131" s="77"/>
      <c r="LAD131" s="77"/>
      <c r="LAE131" s="11"/>
      <c r="LAK131" s="73"/>
      <c r="LAL131" s="73"/>
      <c r="LAM131" s="73"/>
      <c r="LAN131" s="73"/>
      <c r="LAO131" s="74"/>
      <c r="LAP131" s="74"/>
      <c r="LAQ131" s="77"/>
      <c r="LAR131" s="77"/>
      <c r="LAS131" s="11"/>
      <c r="LAY131" s="73"/>
      <c r="LAZ131" s="73"/>
      <c r="LBA131" s="73"/>
      <c r="LBB131" s="73"/>
      <c r="LBC131" s="74"/>
      <c r="LBD131" s="74"/>
      <c r="LBE131" s="77"/>
      <c r="LBF131" s="77"/>
      <c r="LBG131" s="11"/>
      <c r="LBM131" s="73"/>
      <c r="LBN131" s="73"/>
      <c r="LBO131" s="73"/>
      <c r="LBP131" s="73"/>
      <c r="LBQ131" s="74"/>
      <c r="LBR131" s="74"/>
      <c r="LBS131" s="77"/>
      <c r="LBT131" s="77"/>
      <c r="LBU131" s="11"/>
      <c r="LCA131" s="73"/>
      <c r="LCB131" s="73"/>
      <c r="LCC131" s="73"/>
      <c r="LCD131" s="73"/>
      <c r="LCE131" s="74"/>
      <c r="LCF131" s="74"/>
      <c r="LCG131" s="77"/>
      <c r="LCH131" s="77"/>
      <c r="LCI131" s="11"/>
      <c r="LCO131" s="73"/>
      <c r="LCP131" s="73"/>
      <c r="LCQ131" s="73"/>
      <c r="LCR131" s="73"/>
      <c r="LCS131" s="74"/>
      <c r="LCT131" s="74"/>
      <c r="LCU131" s="77"/>
      <c r="LCV131" s="77"/>
      <c r="LCW131" s="11"/>
      <c r="LDC131" s="73"/>
      <c r="LDD131" s="73"/>
      <c r="LDE131" s="73"/>
      <c r="LDF131" s="73"/>
      <c r="LDG131" s="74"/>
      <c r="LDH131" s="74"/>
      <c r="LDI131" s="77"/>
      <c r="LDJ131" s="77"/>
      <c r="LDK131" s="11"/>
      <c r="LDQ131" s="73"/>
      <c r="LDR131" s="73"/>
      <c r="LDS131" s="73"/>
      <c r="LDT131" s="73"/>
      <c r="LDU131" s="74"/>
      <c r="LDV131" s="74"/>
      <c r="LDW131" s="77"/>
      <c r="LDX131" s="77"/>
      <c r="LDY131" s="11"/>
      <c r="LEE131" s="73"/>
      <c r="LEF131" s="73"/>
      <c r="LEG131" s="73"/>
      <c r="LEH131" s="73"/>
      <c r="LEI131" s="74"/>
      <c r="LEJ131" s="74"/>
      <c r="LEK131" s="77"/>
      <c r="LEL131" s="77"/>
      <c r="LEM131" s="11"/>
      <c r="LES131" s="73"/>
      <c r="LET131" s="73"/>
      <c r="LEU131" s="73"/>
      <c r="LEV131" s="73"/>
      <c r="LEW131" s="74"/>
      <c r="LEX131" s="74"/>
      <c r="LEY131" s="77"/>
      <c r="LEZ131" s="77"/>
      <c r="LFA131" s="11"/>
      <c r="LFG131" s="73"/>
      <c r="LFH131" s="73"/>
      <c r="LFI131" s="73"/>
      <c r="LFJ131" s="73"/>
      <c r="LFK131" s="74"/>
      <c r="LFL131" s="74"/>
      <c r="LFM131" s="77"/>
      <c r="LFN131" s="77"/>
      <c r="LFO131" s="11"/>
      <c r="LFU131" s="73"/>
      <c r="LFV131" s="73"/>
      <c r="LFW131" s="73"/>
      <c r="LFX131" s="73"/>
      <c r="LFY131" s="74"/>
      <c r="LFZ131" s="74"/>
      <c r="LGA131" s="77"/>
      <c r="LGB131" s="77"/>
      <c r="LGC131" s="11"/>
      <c r="LGI131" s="73"/>
      <c r="LGJ131" s="73"/>
      <c r="LGK131" s="73"/>
      <c r="LGL131" s="73"/>
      <c r="LGM131" s="74"/>
      <c r="LGN131" s="74"/>
      <c r="LGO131" s="77"/>
      <c r="LGP131" s="77"/>
      <c r="LGQ131" s="11"/>
      <c r="LGW131" s="73"/>
      <c r="LGX131" s="73"/>
      <c r="LGY131" s="73"/>
      <c r="LGZ131" s="73"/>
      <c r="LHA131" s="74"/>
      <c r="LHB131" s="74"/>
      <c r="LHC131" s="77"/>
      <c r="LHD131" s="77"/>
      <c r="LHE131" s="11"/>
      <c r="LHK131" s="73"/>
      <c r="LHL131" s="73"/>
      <c r="LHM131" s="73"/>
      <c r="LHN131" s="73"/>
      <c r="LHO131" s="74"/>
      <c r="LHP131" s="74"/>
      <c r="LHQ131" s="77"/>
      <c r="LHR131" s="77"/>
      <c r="LHS131" s="11"/>
      <c r="LHY131" s="73"/>
      <c r="LHZ131" s="73"/>
      <c r="LIA131" s="73"/>
      <c r="LIB131" s="73"/>
      <c r="LIC131" s="74"/>
      <c r="LID131" s="74"/>
      <c r="LIE131" s="77"/>
      <c r="LIF131" s="77"/>
      <c r="LIG131" s="11"/>
      <c r="LIM131" s="73"/>
      <c r="LIN131" s="73"/>
      <c r="LIO131" s="73"/>
      <c r="LIP131" s="73"/>
      <c r="LIQ131" s="74"/>
      <c r="LIR131" s="74"/>
      <c r="LIS131" s="77"/>
      <c r="LIT131" s="77"/>
      <c r="LIU131" s="11"/>
      <c r="LJA131" s="73"/>
      <c r="LJB131" s="73"/>
      <c r="LJC131" s="73"/>
      <c r="LJD131" s="73"/>
      <c r="LJE131" s="74"/>
      <c r="LJF131" s="74"/>
      <c r="LJG131" s="77"/>
      <c r="LJH131" s="77"/>
      <c r="LJI131" s="11"/>
      <c r="LJO131" s="73"/>
      <c r="LJP131" s="73"/>
      <c r="LJQ131" s="73"/>
      <c r="LJR131" s="73"/>
      <c r="LJS131" s="74"/>
      <c r="LJT131" s="74"/>
      <c r="LJU131" s="77"/>
      <c r="LJV131" s="77"/>
      <c r="LJW131" s="11"/>
      <c r="LKC131" s="73"/>
      <c r="LKD131" s="73"/>
      <c r="LKE131" s="73"/>
      <c r="LKF131" s="73"/>
      <c r="LKG131" s="74"/>
      <c r="LKH131" s="74"/>
      <c r="LKI131" s="77"/>
      <c r="LKJ131" s="77"/>
      <c r="LKK131" s="11"/>
      <c r="LKQ131" s="73"/>
      <c r="LKR131" s="73"/>
      <c r="LKS131" s="73"/>
      <c r="LKT131" s="73"/>
      <c r="LKU131" s="74"/>
      <c r="LKV131" s="74"/>
      <c r="LKW131" s="77"/>
      <c r="LKX131" s="77"/>
      <c r="LKY131" s="11"/>
      <c r="LLE131" s="73"/>
      <c r="LLF131" s="73"/>
      <c r="LLG131" s="73"/>
      <c r="LLH131" s="73"/>
      <c r="LLI131" s="74"/>
      <c r="LLJ131" s="74"/>
      <c r="LLK131" s="77"/>
      <c r="LLL131" s="77"/>
      <c r="LLM131" s="11"/>
      <c r="LLS131" s="73"/>
      <c r="LLT131" s="73"/>
      <c r="LLU131" s="73"/>
      <c r="LLV131" s="73"/>
      <c r="LLW131" s="74"/>
      <c r="LLX131" s="74"/>
      <c r="LLY131" s="77"/>
      <c r="LLZ131" s="77"/>
      <c r="LMA131" s="11"/>
      <c r="LMG131" s="73"/>
      <c r="LMH131" s="73"/>
      <c r="LMI131" s="73"/>
      <c r="LMJ131" s="73"/>
      <c r="LMK131" s="74"/>
      <c r="LML131" s="74"/>
      <c r="LMM131" s="77"/>
      <c r="LMN131" s="77"/>
      <c r="LMO131" s="11"/>
      <c r="LMU131" s="73"/>
      <c r="LMV131" s="73"/>
      <c r="LMW131" s="73"/>
      <c r="LMX131" s="73"/>
      <c r="LMY131" s="74"/>
      <c r="LMZ131" s="74"/>
      <c r="LNA131" s="77"/>
      <c r="LNB131" s="77"/>
      <c r="LNC131" s="11"/>
      <c r="LNI131" s="73"/>
      <c r="LNJ131" s="73"/>
      <c r="LNK131" s="73"/>
      <c r="LNL131" s="73"/>
      <c r="LNM131" s="74"/>
      <c r="LNN131" s="74"/>
      <c r="LNO131" s="77"/>
      <c r="LNP131" s="77"/>
      <c r="LNQ131" s="11"/>
      <c r="LNW131" s="73"/>
      <c r="LNX131" s="73"/>
      <c r="LNY131" s="73"/>
      <c r="LNZ131" s="73"/>
      <c r="LOA131" s="74"/>
      <c r="LOB131" s="74"/>
      <c r="LOC131" s="77"/>
      <c r="LOD131" s="77"/>
      <c r="LOE131" s="11"/>
      <c r="LOK131" s="73"/>
      <c r="LOL131" s="73"/>
      <c r="LOM131" s="73"/>
      <c r="LON131" s="73"/>
      <c r="LOO131" s="74"/>
      <c r="LOP131" s="74"/>
      <c r="LOQ131" s="77"/>
      <c r="LOR131" s="77"/>
      <c r="LOS131" s="11"/>
      <c r="LOY131" s="73"/>
      <c r="LOZ131" s="73"/>
      <c r="LPA131" s="73"/>
      <c r="LPB131" s="73"/>
      <c r="LPC131" s="74"/>
      <c r="LPD131" s="74"/>
      <c r="LPE131" s="77"/>
      <c r="LPF131" s="77"/>
      <c r="LPG131" s="11"/>
      <c r="LPM131" s="73"/>
      <c r="LPN131" s="73"/>
      <c r="LPO131" s="73"/>
      <c r="LPP131" s="73"/>
      <c r="LPQ131" s="74"/>
      <c r="LPR131" s="74"/>
      <c r="LPS131" s="77"/>
      <c r="LPT131" s="77"/>
      <c r="LPU131" s="11"/>
      <c r="LQA131" s="73"/>
      <c r="LQB131" s="73"/>
      <c r="LQC131" s="73"/>
      <c r="LQD131" s="73"/>
      <c r="LQE131" s="74"/>
      <c r="LQF131" s="74"/>
      <c r="LQG131" s="77"/>
      <c r="LQH131" s="77"/>
      <c r="LQI131" s="11"/>
      <c r="LQO131" s="73"/>
      <c r="LQP131" s="73"/>
      <c r="LQQ131" s="73"/>
      <c r="LQR131" s="73"/>
      <c r="LQS131" s="74"/>
      <c r="LQT131" s="74"/>
      <c r="LQU131" s="77"/>
      <c r="LQV131" s="77"/>
      <c r="LQW131" s="11"/>
      <c r="LRC131" s="73"/>
      <c r="LRD131" s="73"/>
      <c r="LRE131" s="73"/>
      <c r="LRF131" s="73"/>
      <c r="LRG131" s="74"/>
      <c r="LRH131" s="74"/>
      <c r="LRI131" s="77"/>
      <c r="LRJ131" s="77"/>
      <c r="LRK131" s="11"/>
      <c r="LRQ131" s="73"/>
      <c r="LRR131" s="73"/>
      <c r="LRS131" s="73"/>
      <c r="LRT131" s="73"/>
      <c r="LRU131" s="74"/>
      <c r="LRV131" s="74"/>
      <c r="LRW131" s="77"/>
      <c r="LRX131" s="77"/>
      <c r="LRY131" s="11"/>
      <c r="LSE131" s="73"/>
      <c r="LSF131" s="73"/>
      <c r="LSG131" s="73"/>
      <c r="LSH131" s="73"/>
      <c r="LSI131" s="74"/>
      <c r="LSJ131" s="74"/>
      <c r="LSK131" s="77"/>
      <c r="LSL131" s="77"/>
      <c r="LSM131" s="11"/>
      <c r="LSS131" s="73"/>
      <c r="LST131" s="73"/>
      <c r="LSU131" s="73"/>
      <c r="LSV131" s="73"/>
      <c r="LSW131" s="74"/>
      <c r="LSX131" s="74"/>
      <c r="LSY131" s="77"/>
      <c r="LSZ131" s="77"/>
      <c r="LTA131" s="11"/>
      <c r="LTG131" s="73"/>
      <c r="LTH131" s="73"/>
      <c r="LTI131" s="73"/>
      <c r="LTJ131" s="73"/>
      <c r="LTK131" s="74"/>
      <c r="LTL131" s="74"/>
      <c r="LTM131" s="77"/>
      <c r="LTN131" s="77"/>
      <c r="LTO131" s="11"/>
      <c r="LTU131" s="73"/>
      <c r="LTV131" s="73"/>
      <c r="LTW131" s="73"/>
      <c r="LTX131" s="73"/>
      <c r="LTY131" s="74"/>
      <c r="LTZ131" s="74"/>
      <c r="LUA131" s="77"/>
      <c r="LUB131" s="77"/>
      <c r="LUC131" s="11"/>
      <c r="LUI131" s="73"/>
      <c r="LUJ131" s="73"/>
      <c r="LUK131" s="73"/>
      <c r="LUL131" s="73"/>
      <c r="LUM131" s="74"/>
      <c r="LUN131" s="74"/>
      <c r="LUO131" s="77"/>
      <c r="LUP131" s="77"/>
      <c r="LUQ131" s="11"/>
      <c r="LUW131" s="73"/>
      <c r="LUX131" s="73"/>
      <c r="LUY131" s="73"/>
      <c r="LUZ131" s="73"/>
      <c r="LVA131" s="74"/>
      <c r="LVB131" s="74"/>
      <c r="LVC131" s="77"/>
      <c r="LVD131" s="77"/>
      <c r="LVE131" s="11"/>
      <c r="LVK131" s="73"/>
      <c r="LVL131" s="73"/>
      <c r="LVM131" s="73"/>
      <c r="LVN131" s="73"/>
      <c r="LVO131" s="74"/>
      <c r="LVP131" s="74"/>
      <c r="LVQ131" s="77"/>
      <c r="LVR131" s="77"/>
      <c r="LVS131" s="11"/>
      <c r="LVY131" s="73"/>
      <c r="LVZ131" s="73"/>
      <c r="LWA131" s="73"/>
      <c r="LWB131" s="73"/>
      <c r="LWC131" s="74"/>
      <c r="LWD131" s="74"/>
      <c r="LWE131" s="77"/>
      <c r="LWF131" s="77"/>
      <c r="LWG131" s="11"/>
      <c r="LWM131" s="73"/>
      <c r="LWN131" s="73"/>
      <c r="LWO131" s="73"/>
      <c r="LWP131" s="73"/>
      <c r="LWQ131" s="74"/>
      <c r="LWR131" s="74"/>
      <c r="LWS131" s="77"/>
      <c r="LWT131" s="77"/>
      <c r="LWU131" s="11"/>
      <c r="LXA131" s="73"/>
      <c r="LXB131" s="73"/>
      <c r="LXC131" s="73"/>
      <c r="LXD131" s="73"/>
      <c r="LXE131" s="74"/>
      <c r="LXF131" s="74"/>
      <c r="LXG131" s="77"/>
      <c r="LXH131" s="77"/>
      <c r="LXI131" s="11"/>
      <c r="LXO131" s="73"/>
      <c r="LXP131" s="73"/>
      <c r="LXQ131" s="73"/>
      <c r="LXR131" s="73"/>
      <c r="LXS131" s="74"/>
      <c r="LXT131" s="74"/>
      <c r="LXU131" s="77"/>
      <c r="LXV131" s="77"/>
      <c r="LXW131" s="11"/>
      <c r="LYC131" s="73"/>
      <c r="LYD131" s="73"/>
      <c r="LYE131" s="73"/>
      <c r="LYF131" s="73"/>
      <c r="LYG131" s="74"/>
      <c r="LYH131" s="74"/>
      <c r="LYI131" s="77"/>
      <c r="LYJ131" s="77"/>
      <c r="LYK131" s="11"/>
      <c r="LYQ131" s="73"/>
      <c r="LYR131" s="73"/>
      <c r="LYS131" s="73"/>
      <c r="LYT131" s="73"/>
      <c r="LYU131" s="74"/>
      <c r="LYV131" s="74"/>
      <c r="LYW131" s="77"/>
      <c r="LYX131" s="77"/>
      <c r="LYY131" s="11"/>
      <c r="LZE131" s="73"/>
      <c r="LZF131" s="73"/>
      <c r="LZG131" s="73"/>
      <c r="LZH131" s="73"/>
      <c r="LZI131" s="74"/>
      <c r="LZJ131" s="74"/>
      <c r="LZK131" s="77"/>
      <c r="LZL131" s="77"/>
      <c r="LZM131" s="11"/>
      <c r="LZS131" s="73"/>
      <c r="LZT131" s="73"/>
      <c r="LZU131" s="73"/>
      <c r="LZV131" s="73"/>
      <c r="LZW131" s="74"/>
      <c r="LZX131" s="74"/>
      <c r="LZY131" s="77"/>
      <c r="LZZ131" s="77"/>
      <c r="MAA131" s="11"/>
      <c r="MAG131" s="73"/>
      <c r="MAH131" s="73"/>
      <c r="MAI131" s="73"/>
      <c r="MAJ131" s="73"/>
      <c r="MAK131" s="74"/>
      <c r="MAL131" s="74"/>
      <c r="MAM131" s="77"/>
      <c r="MAN131" s="77"/>
      <c r="MAO131" s="11"/>
      <c r="MAU131" s="73"/>
      <c r="MAV131" s="73"/>
      <c r="MAW131" s="73"/>
      <c r="MAX131" s="73"/>
      <c r="MAY131" s="74"/>
      <c r="MAZ131" s="74"/>
      <c r="MBA131" s="77"/>
      <c r="MBB131" s="77"/>
      <c r="MBC131" s="11"/>
      <c r="MBI131" s="73"/>
      <c r="MBJ131" s="73"/>
      <c r="MBK131" s="73"/>
      <c r="MBL131" s="73"/>
      <c r="MBM131" s="74"/>
      <c r="MBN131" s="74"/>
      <c r="MBO131" s="77"/>
      <c r="MBP131" s="77"/>
      <c r="MBQ131" s="11"/>
      <c r="MBW131" s="73"/>
      <c r="MBX131" s="73"/>
      <c r="MBY131" s="73"/>
      <c r="MBZ131" s="73"/>
      <c r="MCA131" s="74"/>
      <c r="MCB131" s="74"/>
      <c r="MCC131" s="77"/>
      <c r="MCD131" s="77"/>
      <c r="MCE131" s="11"/>
      <c r="MCK131" s="73"/>
      <c r="MCL131" s="73"/>
      <c r="MCM131" s="73"/>
      <c r="MCN131" s="73"/>
      <c r="MCO131" s="74"/>
      <c r="MCP131" s="74"/>
      <c r="MCQ131" s="77"/>
      <c r="MCR131" s="77"/>
      <c r="MCS131" s="11"/>
      <c r="MCY131" s="73"/>
      <c r="MCZ131" s="73"/>
      <c r="MDA131" s="73"/>
      <c r="MDB131" s="73"/>
      <c r="MDC131" s="74"/>
      <c r="MDD131" s="74"/>
      <c r="MDE131" s="77"/>
      <c r="MDF131" s="77"/>
      <c r="MDG131" s="11"/>
      <c r="MDM131" s="73"/>
      <c r="MDN131" s="73"/>
      <c r="MDO131" s="73"/>
      <c r="MDP131" s="73"/>
      <c r="MDQ131" s="74"/>
      <c r="MDR131" s="74"/>
      <c r="MDS131" s="77"/>
      <c r="MDT131" s="77"/>
      <c r="MDU131" s="11"/>
      <c r="MEA131" s="73"/>
      <c r="MEB131" s="73"/>
      <c r="MEC131" s="73"/>
      <c r="MED131" s="73"/>
      <c r="MEE131" s="74"/>
      <c r="MEF131" s="74"/>
      <c r="MEG131" s="77"/>
      <c r="MEH131" s="77"/>
      <c r="MEI131" s="11"/>
      <c r="MEO131" s="73"/>
      <c r="MEP131" s="73"/>
      <c r="MEQ131" s="73"/>
      <c r="MER131" s="73"/>
      <c r="MES131" s="74"/>
      <c r="MET131" s="74"/>
      <c r="MEU131" s="77"/>
      <c r="MEV131" s="77"/>
      <c r="MEW131" s="11"/>
      <c r="MFC131" s="73"/>
      <c r="MFD131" s="73"/>
      <c r="MFE131" s="73"/>
      <c r="MFF131" s="73"/>
      <c r="MFG131" s="74"/>
      <c r="MFH131" s="74"/>
      <c r="MFI131" s="77"/>
      <c r="MFJ131" s="77"/>
      <c r="MFK131" s="11"/>
      <c r="MFQ131" s="73"/>
      <c r="MFR131" s="73"/>
      <c r="MFS131" s="73"/>
      <c r="MFT131" s="73"/>
      <c r="MFU131" s="74"/>
      <c r="MFV131" s="74"/>
      <c r="MFW131" s="77"/>
      <c r="MFX131" s="77"/>
      <c r="MFY131" s="11"/>
      <c r="MGE131" s="73"/>
      <c r="MGF131" s="73"/>
      <c r="MGG131" s="73"/>
      <c r="MGH131" s="73"/>
      <c r="MGI131" s="74"/>
      <c r="MGJ131" s="74"/>
      <c r="MGK131" s="77"/>
      <c r="MGL131" s="77"/>
      <c r="MGM131" s="11"/>
      <c r="MGS131" s="73"/>
      <c r="MGT131" s="73"/>
      <c r="MGU131" s="73"/>
      <c r="MGV131" s="73"/>
      <c r="MGW131" s="74"/>
      <c r="MGX131" s="74"/>
      <c r="MGY131" s="77"/>
      <c r="MGZ131" s="77"/>
      <c r="MHA131" s="11"/>
      <c r="MHG131" s="73"/>
      <c r="MHH131" s="73"/>
      <c r="MHI131" s="73"/>
      <c r="MHJ131" s="73"/>
      <c r="MHK131" s="74"/>
      <c r="MHL131" s="74"/>
      <c r="MHM131" s="77"/>
      <c r="MHN131" s="77"/>
      <c r="MHO131" s="11"/>
      <c r="MHU131" s="73"/>
      <c r="MHV131" s="73"/>
      <c r="MHW131" s="73"/>
      <c r="MHX131" s="73"/>
      <c r="MHY131" s="74"/>
      <c r="MHZ131" s="74"/>
      <c r="MIA131" s="77"/>
      <c r="MIB131" s="77"/>
      <c r="MIC131" s="11"/>
      <c r="MII131" s="73"/>
      <c r="MIJ131" s="73"/>
      <c r="MIK131" s="73"/>
      <c r="MIL131" s="73"/>
      <c r="MIM131" s="74"/>
      <c r="MIN131" s="74"/>
      <c r="MIO131" s="77"/>
      <c r="MIP131" s="77"/>
      <c r="MIQ131" s="11"/>
      <c r="MIW131" s="73"/>
      <c r="MIX131" s="73"/>
      <c r="MIY131" s="73"/>
      <c r="MIZ131" s="73"/>
      <c r="MJA131" s="74"/>
      <c r="MJB131" s="74"/>
      <c r="MJC131" s="77"/>
      <c r="MJD131" s="77"/>
      <c r="MJE131" s="11"/>
      <c r="MJK131" s="73"/>
      <c r="MJL131" s="73"/>
      <c r="MJM131" s="73"/>
      <c r="MJN131" s="73"/>
      <c r="MJO131" s="74"/>
      <c r="MJP131" s="74"/>
      <c r="MJQ131" s="77"/>
      <c r="MJR131" s="77"/>
      <c r="MJS131" s="11"/>
      <c r="MJY131" s="73"/>
      <c r="MJZ131" s="73"/>
      <c r="MKA131" s="73"/>
      <c r="MKB131" s="73"/>
      <c r="MKC131" s="74"/>
      <c r="MKD131" s="74"/>
      <c r="MKE131" s="77"/>
      <c r="MKF131" s="77"/>
      <c r="MKG131" s="11"/>
      <c r="MKM131" s="73"/>
      <c r="MKN131" s="73"/>
      <c r="MKO131" s="73"/>
      <c r="MKP131" s="73"/>
      <c r="MKQ131" s="74"/>
      <c r="MKR131" s="74"/>
      <c r="MKS131" s="77"/>
      <c r="MKT131" s="77"/>
      <c r="MKU131" s="11"/>
      <c r="MLA131" s="73"/>
      <c r="MLB131" s="73"/>
      <c r="MLC131" s="73"/>
      <c r="MLD131" s="73"/>
      <c r="MLE131" s="74"/>
      <c r="MLF131" s="74"/>
      <c r="MLG131" s="77"/>
      <c r="MLH131" s="77"/>
      <c r="MLI131" s="11"/>
      <c r="MLO131" s="73"/>
      <c r="MLP131" s="73"/>
      <c r="MLQ131" s="73"/>
      <c r="MLR131" s="73"/>
      <c r="MLS131" s="74"/>
      <c r="MLT131" s="74"/>
      <c r="MLU131" s="77"/>
      <c r="MLV131" s="77"/>
      <c r="MLW131" s="11"/>
      <c r="MMC131" s="73"/>
      <c r="MMD131" s="73"/>
      <c r="MME131" s="73"/>
      <c r="MMF131" s="73"/>
      <c r="MMG131" s="74"/>
      <c r="MMH131" s="74"/>
      <c r="MMI131" s="77"/>
      <c r="MMJ131" s="77"/>
      <c r="MMK131" s="11"/>
      <c r="MMQ131" s="73"/>
      <c r="MMR131" s="73"/>
      <c r="MMS131" s="73"/>
      <c r="MMT131" s="73"/>
      <c r="MMU131" s="74"/>
      <c r="MMV131" s="74"/>
      <c r="MMW131" s="77"/>
      <c r="MMX131" s="77"/>
      <c r="MMY131" s="11"/>
      <c r="MNE131" s="73"/>
      <c r="MNF131" s="73"/>
      <c r="MNG131" s="73"/>
      <c r="MNH131" s="73"/>
      <c r="MNI131" s="74"/>
      <c r="MNJ131" s="74"/>
      <c r="MNK131" s="77"/>
      <c r="MNL131" s="77"/>
      <c r="MNM131" s="11"/>
      <c r="MNS131" s="73"/>
      <c r="MNT131" s="73"/>
      <c r="MNU131" s="73"/>
      <c r="MNV131" s="73"/>
      <c r="MNW131" s="74"/>
      <c r="MNX131" s="74"/>
      <c r="MNY131" s="77"/>
      <c r="MNZ131" s="77"/>
      <c r="MOA131" s="11"/>
      <c r="MOG131" s="73"/>
      <c r="MOH131" s="73"/>
      <c r="MOI131" s="73"/>
      <c r="MOJ131" s="73"/>
      <c r="MOK131" s="74"/>
      <c r="MOL131" s="74"/>
      <c r="MOM131" s="77"/>
      <c r="MON131" s="77"/>
      <c r="MOO131" s="11"/>
      <c r="MOU131" s="73"/>
      <c r="MOV131" s="73"/>
      <c r="MOW131" s="73"/>
      <c r="MOX131" s="73"/>
      <c r="MOY131" s="74"/>
      <c r="MOZ131" s="74"/>
      <c r="MPA131" s="77"/>
      <c r="MPB131" s="77"/>
      <c r="MPC131" s="11"/>
      <c r="MPI131" s="73"/>
      <c r="MPJ131" s="73"/>
      <c r="MPK131" s="73"/>
      <c r="MPL131" s="73"/>
      <c r="MPM131" s="74"/>
      <c r="MPN131" s="74"/>
      <c r="MPO131" s="77"/>
      <c r="MPP131" s="77"/>
      <c r="MPQ131" s="11"/>
      <c r="MPW131" s="73"/>
      <c r="MPX131" s="73"/>
      <c r="MPY131" s="73"/>
      <c r="MPZ131" s="73"/>
      <c r="MQA131" s="74"/>
      <c r="MQB131" s="74"/>
      <c r="MQC131" s="77"/>
      <c r="MQD131" s="77"/>
      <c r="MQE131" s="11"/>
      <c r="MQK131" s="73"/>
      <c r="MQL131" s="73"/>
      <c r="MQM131" s="73"/>
      <c r="MQN131" s="73"/>
      <c r="MQO131" s="74"/>
      <c r="MQP131" s="74"/>
      <c r="MQQ131" s="77"/>
      <c r="MQR131" s="77"/>
      <c r="MQS131" s="11"/>
      <c r="MQY131" s="73"/>
      <c r="MQZ131" s="73"/>
      <c r="MRA131" s="73"/>
      <c r="MRB131" s="73"/>
      <c r="MRC131" s="74"/>
      <c r="MRD131" s="74"/>
      <c r="MRE131" s="77"/>
      <c r="MRF131" s="77"/>
      <c r="MRG131" s="11"/>
      <c r="MRM131" s="73"/>
      <c r="MRN131" s="73"/>
      <c r="MRO131" s="73"/>
      <c r="MRP131" s="73"/>
      <c r="MRQ131" s="74"/>
      <c r="MRR131" s="74"/>
      <c r="MRS131" s="77"/>
      <c r="MRT131" s="77"/>
      <c r="MRU131" s="11"/>
      <c r="MSA131" s="73"/>
      <c r="MSB131" s="73"/>
      <c r="MSC131" s="73"/>
      <c r="MSD131" s="73"/>
      <c r="MSE131" s="74"/>
      <c r="MSF131" s="74"/>
      <c r="MSG131" s="77"/>
      <c r="MSH131" s="77"/>
      <c r="MSI131" s="11"/>
      <c r="MSO131" s="73"/>
      <c r="MSP131" s="73"/>
      <c r="MSQ131" s="73"/>
      <c r="MSR131" s="73"/>
      <c r="MSS131" s="74"/>
      <c r="MST131" s="74"/>
      <c r="MSU131" s="77"/>
      <c r="MSV131" s="77"/>
      <c r="MSW131" s="11"/>
      <c r="MTC131" s="73"/>
      <c r="MTD131" s="73"/>
      <c r="MTE131" s="73"/>
      <c r="MTF131" s="73"/>
      <c r="MTG131" s="74"/>
      <c r="MTH131" s="74"/>
      <c r="MTI131" s="77"/>
      <c r="MTJ131" s="77"/>
      <c r="MTK131" s="11"/>
      <c r="MTQ131" s="73"/>
      <c r="MTR131" s="73"/>
      <c r="MTS131" s="73"/>
      <c r="MTT131" s="73"/>
      <c r="MTU131" s="74"/>
      <c r="MTV131" s="74"/>
      <c r="MTW131" s="77"/>
      <c r="MTX131" s="77"/>
      <c r="MTY131" s="11"/>
      <c r="MUE131" s="73"/>
      <c r="MUF131" s="73"/>
      <c r="MUG131" s="73"/>
      <c r="MUH131" s="73"/>
      <c r="MUI131" s="74"/>
      <c r="MUJ131" s="74"/>
      <c r="MUK131" s="77"/>
      <c r="MUL131" s="77"/>
      <c r="MUM131" s="11"/>
      <c r="MUS131" s="73"/>
      <c r="MUT131" s="73"/>
      <c r="MUU131" s="73"/>
      <c r="MUV131" s="73"/>
      <c r="MUW131" s="74"/>
      <c r="MUX131" s="74"/>
      <c r="MUY131" s="77"/>
      <c r="MUZ131" s="77"/>
      <c r="MVA131" s="11"/>
      <c r="MVG131" s="73"/>
      <c r="MVH131" s="73"/>
      <c r="MVI131" s="73"/>
      <c r="MVJ131" s="73"/>
      <c r="MVK131" s="74"/>
      <c r="MVL131" s="74"/>
      <c r="MVM131" s="77"/>
      <c r="MVN131" s="77"/>
      <c r="MVO131" s="11"/>
      <c r="MVU131" s="73"/>
      <c r="MVV131" s="73"/>
      <c r="MVW131" s="73"/>
      <c r="MVX131" s="73"/>
      <c r="MVY131" s="74"/>
      <c r="MVZ131" s="74"/>
      <c r="MWA131" s="77"/>
      <c r="MWB131" s="77"/>
      <c r="MWC131" s="11"/>
      <c r="MWI131" s="73"/>
      <c r="MWJ131" s="73"/>
      <c r="MWK131" s="73"/>
      <c r="MWL131" s="73"/>
      <c r="MWM131" s="74"/>
      <c r="MWN131" s="74"/>
      <c r="MWO131" s="77"/>
      <c r="MWP131" s="77"/>
      <c r="MWQ131" s="11"/>
      <c r="MWW131" s="73"/>
      <c r="MWX131" s="73"/>
      <c r="MWY131" s="73"/>
      <c r="MWZ131" s="73"/>
      <c r="MXA131" s="74"/>
      <c r="MXB131" s="74"/>
      <c r="MXC131" s="77"/>
      <c r="MXD131" s="77"/>
      <c r="MXE131" s="11"/>
      <c r="MXK131" s="73"/>
      <c r="MXL131" s="73"/>
      <c r="MXM131" s="73"/>
      <c r="MXN131" s="73"/>
      <c r="MXO131" s="74"/>
      <c r="MXP131" s="74"/>
      <c r="MXQ131" s="77"/>
      <c r="MXR131" s="77"/>
      <c r="MXS131" s="11"/>
      <c r="MXY131" s="73"/>
      <c r="MXZ131" s="73"/>
      <c r="MYA131" s="73"/>
      <c r="MYB131" s="73"/>
      <c r="MYC131" s="74"/>
      <c r="MYD131" s="74"/>
      <c r="MYE131" s="77"/>
      <c r="MYF131" s="77"/>
      <c r="MYG131" s="11"/>
      <c r="MYM131" s="73"/>
      <c r="MYN131" s="73"/>
      <c r="MYO131" s="73"/>
      <c r="MYP131" s="73"/>
      <c r="MYQ131" s="74"/>
      <c r="MYR131" s="74"/>
      <c r="MYS131" s="77"/>
      <c r="MYT131" s="77"/>
      <c r="MYU131" s="11"/>
      <c r="MZA131" s="73"/>
      <c r="MZB131" s="73"/>
      <c r="MZC131" s="73"/>
      <c r="MZD131" s="73"/>
      <c r="MZE131" s="74"/>
      <c r="MZF131" s="74"/>
      <c r="MZG131" s="77"/>
      <c r="MZH131" s="77"/>
      <c r="MZI131" s="11"/>
      <c r="MZO131" s="73"/>
      <c r="MZP131" s="73"/>
      <c r="MZQ131" s="73"/>
      <c r="MZR131" s="73"/>
      <c r="MZS131" s="74"/>
      <c r="MZT131" s="74"/>
      <c r="MZU131" s="77"/>
      <c r="MZV131" s="77"/>
      <c r="MZW131" s="11"/>
      <c r="NAC131" s="73"/>
      <c r="NAD131" s="73"/>
      <c r="NAE131" s="73"/>
      <c r="NAF131" s="73"/>
      <c r="NAG131" s="74"/>
      <c r="NAH131" s="74"/>
      <c r="NAI131" s="77"/>
      <c r="NAJ131" s="77"/>
      <c r="NAK131" s="11"/>
      <c r="NAQ131" s="73"/>
      <c r="NAR131" s="73"/>
      <c r="NAS131" s="73"/>
      <c r="NAT131" s="73"/>
      <c r="NAU131" s="74"/>
      <c r="NAV131" s="74"/>
      <c r="NAW131" s="77"/>
      <c r="NAX131" s="77"/>
      <c r="NAY131" s="11"/>
      <c r="NBE131" s="73"/>
      <c r="NBF131" s="73"/>
      <c r="NBG131" s="73"/>
      <c r="NBH131" s="73"/>
      <c r="NBI131" s="74"/>
      <c r="NBJ131" s="74"/>
      <c r="NBK131" s="77"/>
      <c r="NBL131" s="77"/>
      <c r="NBM131" s="11"/>
      <c r="NBS131" s="73"/>
      <c r="NBT131" s="73"/>
      <c r="NBU131" s="73"/>
      <c r="NBV131" s="73"/>
      <c r="NBW131" s="74"/>
      <c r="NBX131" s="74"/>
      <c r="NBY131" s="77"/>
      <c r="NBZ131" s="77"/>
      <c r="NCA131" s="11"/>
      <c r="NCG131" s="73"/>
      <c r="NCH131" s="73"/>
      <c r="NCI131" s="73"/>
      <c r="NCJ131" s="73"/>
      <c r="NCK131" s="74"/>
      <c r="NCL131" s="74"/>
      <c r="NCM131" s="77"/>
      <c r="NCN131" s="77"/>
      <c r="NCO131" s="11"/>
      <c r="NCU131" s="73"/>
      <c r="NCV131" s="73"/>
      <c r="NCW131" s="73"/>
      <c r="NCX131" s="73"/>
      <c r="NCY131" s="74"/>
      <c r="NCZ131" s="74"/>
      <c r="NDA131" s="77"/>
      <c r="NDB131" s="77"/>
      <c r="NDC131" s="11"/>
      <c r="NDI131" s="73"/>
      <c r="NDJ131" s="73"/>
      <c r="NDK131" s="73"/>
      <c r="NDL131" s="73"/>
      <c r="NDM131" s="74"/>
      <c r="NDN131" s="74"/>
      <c r="NDO131" s="77"/>
      <c r="NDP131" s="77"/>
      <c r="NDQ131" s="11"/>
      <c r="NDW131" s="73"/>
      <c r="NDX131" s="73"/>
      <c r="NDY131" s="73"/>
      <c r="NDZ131" s="73"/>
      <c r="NEA131" s="74"/>
      <c r="NEB131" s="74"/>
      <c r="NEC131" s="77"/>
      <c r="NED131" s="77"/>
      <c r="NEE131" s="11"/>
      <c r="NEK131" s="73"/>
      <c r="NEL131" s="73"/>
      <c r="NEM131" s="73"/>
      <c r="NEN131" s="73"/>
      <c r="NEO131" s="74"/>
      <c r="NEP131" s="74"/>
      <c r="NEQ131" s="77"/>
      <c r="NER131" s="77"/>
      <c r="NES131" s="11"/>
      <c r="NEY131" s="73"/>
      <c r="NEZ131" s="73"/>
      <c r="NFA131" s="73"/>
      <c r="NFB131" s="73"/>
      <c r="NFC131" s="74"/>
      <c r="NFD131" s="74"/>
      <c r="NFE131" s="77"/>
      <c r="NFF131" s="77"/>
      <c r="NFG131" s="11"/>
      <c r="NFM131" s="73"/>
      <c r="NFN131" s="73"/>
      <c r="NFO131" s="73"/>
      <c r="NFP131" s="73"/>
      <c r="NFQ131" s="74"/>
      <c r="NFR131" s="74"/>
      <c r="NFS131" s="77"/>
      <c r="NFT131" s="77"/>
      <c r="NFU131" s="11"/>
      <c r="NGA131" s="73"/>
      <c r="NGB131" s="73"/>
      <c r="NGC131" s="73"/>
      <c r="NGD131" s="73"/>
      <c r="NGE131" s="74"/>
      <c r="NGF131" s="74"/>
      <c r="NGG131" s="77"/>
      <c r="NGH131" s="77"/>
      <c r="NGI131" s="11"/>
      <c r="NGO131" s="73"/>
      <c r="NGP131" s="73"/>
      <c r="NGQ131" s="73"/>
      <c r="NGR131" s="73"/>
      <c r="NGS131" s="74"/>
      <c r="NGT131" s="74"/>
      <c r="NGU131" s="77"/>
      <c r="NGV131" s="77"/>
      <c r="NGW131" s="11"/>
      <c r="NHC131" s="73"/>
      <c r="NHD131" s="73"/>
      <c r="NHE131" s="73"/>
      <c r="NHF131" s="73"/>
      <c r="NHG131" s="74"/>
      <c r="NHH131" s="74"/>
      <c r="NHI131" s="77"/>
      <c r="NHJ131" s="77"/>
      <c r="NHK131" s="11"/>
      <c r="NHQ131" s="73"/>
      <c r="NHR131" s="73"/>
      <c r="NHS131" s="73"/>
      <c r="NHT131" s="73"/>
      <c r="NHU131" s="74"/>
      <c r="NHV131" s="74"/>
      <c r="NHW131" s="77"/>
      <c r="NHX131" s="77"/>
      <c r="NHY131" s="11"/>
      <c r="NIE131" s="73"/>
      <c r="NIF131" s="73"/>
      <c r="NIG131" s="73"/>
      <c r="NIH131" s="73"/>
      <c r="NII131" s="74"/>
      <c r="NIJ131" s="74"/>
      <c r="NIK131" s="77"/>
      <c r="NIL131" s="77"/>
      <c r="NIM131" s="11"/>
      <c r="NIS131" s="73"/>
      <c r="NIT131" s="73"/>
      <c r="NIU131" s="73"/>
      <c r="NIV131" s="73"/>
      <c r="NIW131" s="74"/>
      <c r="NIX131" s="74"/>
      <c r="NIY131" s="77"/>
      <c r="NIZ131" s="77"/>
      <c r="NJA131" s="11"/>
      <c r="NJG131" s="73"/>
      <c r="NJH131" s="73"/>
      <c r="NJI131" s="73"/>
      <c r="NJJ131" s="73"/>
      <c r="NJK131" s="74"/>
      <c r="NJL131" s="74"/>
      <c r="NJM131" s="77"/>
      <c r="NJN131" s="77"/>
      <c r="NJO131" s="11"/>
      <c r="NJU131" s="73"/>
      <c r="NJV131" s="73"/>
      <c r="NJW131" s="73"/>
      <c r="NJX131" s="73"/>
      <c r="NJY131" s="74"/>
      <c r="NJZ131" s="74"/>
      <c r="NKA131" s="77"/>
      <c r="NKB131" s="77"/>
      <c r="NKC131" s="11"/>
      <c r="NKI131" s="73"/>
      <c r="NKJ131" s="73"/>
      <c r="NKK131" s="73"/>
      <c r="NKL131" s="73"/>
      <c r="NKM131" s="74"/>
      <c r="NKN131" s="74"/>
      <c r="NKO131" s="77"/>
      <c r="NKP131" s="77"/>
      <c r="NKQ131" s="11"/>
      <c r="NKW131" s="73"/>
      <c r="NKX131" s="73"/>
      <c r="NKY131" s="73"/>
      <c r="NKZ131" s="73"/>
      <c r="NLA131" s="74"/>
      <c r="NLB131" s="74"/>
      <c r="NLC131" s="77"/>
      <c r="NLD131" s="77"/>
      <c r="NLE131" s="11"/>
      <c r="NLK131" s="73"/>
      <c r="NLL131" s="73"/>
      <c r="NLM131" s="73"/>
      <c r="NLN131" s="73"/>
      <c r="NLO131" s="74"/>
      <c r="NLP131" s="74"/>
      <c r="NLQ131" s="77"/>
      <c r="NLR131" s="77"/>
      <c r="NLS131" s="11"/>
      <c r="NLY131" s="73"/>
      <c r="NLZ131" s="73"/>
      <c r="NMA131" s="73"/>
      <c r="NMB131" s="73"/>
      <c r="NMC131" s="74"/>
      <c r="NMD131" s="74"/>
      <c r="NME131" s="77"/>
      <c r="NMF131" s="77"/>
      <c r="NMG131" s="11"/>
      <c r="NMM131" s="73"/>
      <c r="NMN131" s="73"/>
      <c r="NMO131" s="73"/>
      <c r="NMP131" s="73"/>
      <c r="NMQ131" s="74"/>
      <c r="NMR131" s="74"/>
      <c r="NMS131" s="77"/>
      <c r="NMT131" s="77"/>
      <c r="NMU131" s="11"/>
      <c r="NNA131" s="73"/>
      <c r="NNB131" s="73"/>
      <c r="NNC131" s="73"/>
      <c r="NND131" s="73"/>
      <c r="NNE131" s="74"/>
      <c r="NNF131" s="74"/>
      <c r="NNG131" s="77"/>
      <c r="NNH131" s="77"/>
      <c r="NNI131" s="11"/>
      <c r="NNO131" s="73"/>
      <c r="NNP131" s="73"/>
      <c r="NNQ131" s="73"/>
      <c r="NNR131" s="73"/>
      <c r="NNS131" s="74"/>
      <c r="NNT131" s="74"/>
      <c r="NNU131" s="77"/>
      <c r="NNV131" s="77"/>
      <c r="NNW131" s="11"/>
      <c r="NOC131" s="73"/>
      <c r="NOD131" s="73"/>
      <c r="NOE131" s="73"/>
      <c r="NOF131" s="73"/>
      <c r="NOG131" s="74"/>
      <c r="NOH131" s="74"/>
      <c r="NOI131" s="77"/>
      <c r="NOJ131" s="77"/>
      <c r="NOK131" s="11"/>
      <c r="NOQ131" s="73"/>
      <c r="NOR131" s="73"/>
      <c r="NOS131" s="73"/>
      <c r="NOT131" s="73"/>
      <c r="NOU131" s="74"/>
      <c r="NOV131" s="74"/>
      <c r="NOW131" s="77"/>
      <c r="NOX131" s="77"/>
      <c r="NOY131" s="11"/>
      <c r="NPE131" s="73"/>
      <c r="NPF131" s="73"/>
      <c r="NPG131" s="73"/>
      <c r="NPH131" s="73"/>
      <c r="NPI131" s="74"/>
      <c r="NPJ131" s="74"/>
      <c r="NPK131" s="77"/>
      <c r="NPL131" s="77"/>
      <c r="NPM131" s="11"/>
      <c r="NPS131" s="73"/>
      <c r="NPT131" s="73"/>
      <c r="NPU131" s="73"/>
      <c r="NPV131" s="73"/>
      <c r="NPW131" s="74"/>
      <c r="NPX131" s="74"/>
      <c r="NPY131" s="77"/>
      <c r="NPZ131" s="77"/>
      <c r="NQA131" s="11"/>
      <c r="NQG131" s="73"/>
      <c r="NQH131" s="73"/>
      <c r="NQI131" s="73"/>
      <c r="NQJ131" s="73"/>
      <c r="NQK131" s="74"/>
      <c r="NQL131" s="74"/>
      <c r="NQM131" s="77"/>
      <c r="NQN131" s="77"/>
      <c r="NQO131" s="11"/>
      <c r="NQU131" s="73"/>
      <c r="NQV131" s="73"/>
      <c r="NQW131" s="73"/>
      <c r="NQX131" s="73"/>
      <c r="NQY131" s="74"/>
      <c r="NQZ131" s="74"/>
      <c r="NRA131" s="77"/>
      <c r="NRB131" s="77"/>
      <c r="NRC131" s="11"/>
      <c r="NRI131" s="73"/>
      <c r="NRJ131" s="73"/>
      <c r="NRK131" s="73"/>
      <c r="NRL131" s="73"/>
      <c r="NRM131" s="74"/>
      <c r="NRN131" s="74"/>
      <c r="NRO131" s="77"/>
      <c r="NRP131" s="77"/>
      <c r="NRQ131" s="11"/>
      <c r="NRW131" s="73"/>
      <c r="NRX131" s="73"/>
      <c r="NRY131" s="73"/>
      <c r="NRZ131" s="73"/>
      <c r="NSA131" s="74"/>
      <c r="NSB131" s="74"/>
      <c r="NSC131" s="77"/>
      <c r="NSD131" s="77"/>
      <c r="NSE131" s="11"/>
      <c r="NSK131" s="73"/>
      <c r="NSL131" s="73"/>
      <c r="NSM131" s="73"/>
      <c r="NSN131" s="73"/>
      <c r="NSO131" s="74"/>
      <c r="NSP131" s="74"/>
      <c r="NSQ131" s="77"/>
      <c r="NSR131" s="77"/>
      <c r="NSS131" s="11"/>
      <c r="NSY131" s="73"/>
      <c r="NSZ131" s="73"/>
      <c r="NTA131" s="73"/>
      <c r="NTB131" s="73"/>
      <c r="NTC131" s="74"/>
      <c r="NTD131" s="74"/>
      <c r="NTE131" s="77"/>
      <c r="NTF131" s="77"/>
      <c r="NTG131" s="11"/>
      <c r="NTM131" s="73"/>
      <c r="NTN131" s="73"/>
      <c r="NTO131" s="73"/>
      <c r="NTP131" s="73"/>
      <c r="NTQ131" s="74"/>
      <c r="NTR131" s="74"/>
      <c r="NTS131" s="77"/>
      <c r="NTT131" s="77"/>
      <c r="NTU131" s="11"/>
      <c r="NUA131" s="73"/>
      <c r="NUB131" s="73"/>
      <c r="NUC131" s="73"/>
      <c r="NUD131" s="73"/>
      <c r="NUE131" s="74"/>
      <c r="NUF131" s="74"/>
      <c r="NUG131" s="77"/>
      <c r="NUH131" s="77"/>
      <c r="NUI131" s="11"/>
      <c r="NUO131" s="73"/>
      <c r="NUP131" s="73"/>
      <c r="NUQ131" s="73"/>
      <c r="NUR131" s="73"/>
      <c r="NUS131" s="74"/>
      <c r="NUT131" s="74"/>
      <c r="NUU131" s="77"/>
      <c r="NUV131" s="77"/>
      <c r="NUW131" s="11"/>
      <c r="NVC131" s="73"/>
      <c r="NVD131" s="73"/>
      <c r="NVE131" s="73"/>
      <c r="NVF131" s="73"/>
      <c r="NVG131" s="74"/>
      <c r="NVH131" s="74"/>
      <c r="NVI131" s="77"/>
      <c r="NVJ131" s="77"/>
      <c r="NVK131" s="11"/>
      <c r="NVQ131" s="73"/>
      <c r="NVR131" s="73"/>
      <c r="NVS131" s="73"/>
      <c r="NVT131" s="73"/>
      <c r="NVU131" s="74"/>
      <c r="NVV131" s="74"/>
      <c r="NVW131" s="77"/>
      <c r="NVX131" s="77"/>
      <c r="NVY131" s="11"/>
      <c r="NWE131" s="73"/>
      <c r="NWF131" s="73"/>
      <c r="NWG131" s="73"/>
      <c r="NWH131" s="73"/>
      <c r="NWI131" s="74"/>
      <c r="NWJ131" s="74"/>
      <c r="NWK131" s="77"/>
      <c r="NWL131" s="77"/>
      <c r="NWM131" s="11"/>
      <c r="NWS131" s="73"/>
      <c r="NWT131" s="73"/>
      <c r="NWU131" s="73"/>
      <c r="NWV131" s="73"/>
      <c r="NWW131" s="74"/>
      <c r="NWX131" s="74"/>
      <c r="NWY131" s="77"/>
      <c r="NWZ131" s="77"/>
      <c r="NXA131" s="11"/>
      <c r="NXG131" s="73"/>
      <c r="NXH131" s="73"/>
      <c r="NXI131" s="73"/>
      <c r="NXJ131" s="73"/>
      <c r="NXK131" s="74"/>
      <c r="NXL131" s="74"/>
      <c r="NXM131" s="77"/>
      <c r="NXN131" s="77"/>
      <c r="NXO131" s="11"/>
      <c r="NXU131" s="73"/>
      <c r="NXV131" s="73"/>
      <c r="NXW131" s="73"/>
      <c r="NXX131" s="73"/>
      <c r="NXY131" s="74"/>
      <c r="NXZ131" s="74"/>
      <c r="NYA131" s="77"/>
      <c r="NYB131" s="77"/>
      <c r="NYC131" s="11"/>
      <c r="NYI131" s="73"/>
      <c r="NYJ131" s="73"/>
      <c r="NYK131" s="73"/>
      <c r="NYL131" s="73"/>
      <c r="NYM131" s="74"/>
      <c r="NYN131" s="74"/>
      <c r="NYO131" s="77"/>
      <c r="NYP131" s="77"/>
      <c r="NYQ131" s="11"/>
      <c r="NYW131" s="73"/>
      <c r="NYX131" s="73"/>
      <c r="NYY131" s="73"/>
      <c r="NYZ131" s="73"/>
      <c r="NZA131" s="74"/>
      <c r="NZB131" s="74"/>
      <c r="NZC131" s="77"/>
      <c r="NZD131" s="77"/>
      <c r="NZE131" s="11"/>
      <c r="NZK131" s="73"/>
      <c r="NZL131" s="73"/>
      <c r="NZM131" s="73"/>
      <c r="NZN131" s="73"/>
      <c r="NZO131" s="74"/>
      <c r="NZP131" s="74"/>
      <c r="NZQ131" s="77"/>
      <c r="NZR131" s="77"/>
      <c r="NZS131" s="11"/>
      <c r="NZY131" s="73"/>
      <c r="NZZ131" s="73"/>
      <c r="OAA131" s="73"/>
      <c r="OAB131" s="73"/>
      <c r="OAC131" s="74"/>
      <c r="OAD131" s="74"/>
      <c r="OAE131" s="77"/>
      <c r="OAF131" s="77"/>
      <c r="OAG131" s="11"/>
      <c r="OAM131" s="73"/>
      <c r="OAN131" s="73"/>
      <c r="OAO131" s="73"/>
      <c r="OAP131" s="73"/>
      <c r="OAQ131" s="74"/>
      <c r="OAR131" s="74"/>
      <c r="OAS131" s="77"/>
      <c r="OAT131" s="77"/>
      <c r="OAU131" s="11"/>
      <c r="OBA131" s="73"/>
      <c r="OBB131" s="73"/>
      <c r="OBC131" s="73"/>
      <c r="OBD131" s="73"/>
      <c r="OBE131" s="74"/>
      <c r="OBF131" s="74"/>
      <c r="OBG131" s="77"/>
      <c r="OBH131" s="77"/>
      <c r="OBI131" s="11"/>
      <c r="OBO131" s="73"/>
      <c r="OBP131" s="73"/>
      <c r="OBQ131" s="73"/>
      <c r="OBR131" s="73"/>
      <c r="OBS131" s="74"/>
      <c r="OBT131" s="74"/>
      <c r="OBU131" s="77"/>
      <c r="OBV131" s="77"/>
      <c r="OBW131" s="11"/>
      <c r="OCC131" s="73"/>
      <c r="OCD131" s="73"/>
      <c r="OCE131" s="73"/>
      <c r="OCF131" s="73"/>
      <c r="OCG131" s="74"/>
      <c r="OCH131" s="74"/>
      <c r="OCI131" s="77"/>
      <c r="OCJ131" s="77"/>
      <c r="OCK131" s="11"/>
      <c r="OCQ131" s="73"/>
      <c r="OCR131" s="73"/>
      <c r="OCS131" s="73"/>
      <c r="OCT131" s="73"/>
      <c r="OCU131" s="74"/>
      <c r="OCV131" s="74"/>
      <c r="OCW131" s="77"/>
      <c r="OCX131" s="77"/>
      <c r="OCY131" s="11"/>
      <c r="ODE131" s="73"/>
      <c r="ODF131" s="73"/>
      <c r="ODG131" s="73"/>
      <c r="ODH131" s="73"/>
      <c r="ODI131" s="74"/>
      <c r="ODJ131" s="74"/>
      <c r="ODK131" s="77"/>
      <c r="ODL131" s="77"/>
      <c r="ODM131" s="11"/>
      <c r="ODS131" s="73"/>
      <c r="ODT131" s="73"/>
      <c r="ODU131" s="73"/>
      <c r="ODV131" s="73"/>
      <c r="ODW131" s="74"/>
      <c r="ODX131" s="74"/>
      <c r="ODY131" s="77"/>
      <c r="ODZ131" s="77"/>
      <c r="OEA131" s="11"/>
      <c r="OEG131" s="73"/>
      <c r="OEH131" s="73"/>
      <c r="OEI131" s="73"/>
      <c r="OEJ131" s="73"/>
      <c r="OEK131" s="74"/>
      <c r="OEL131" s="74"/>
      <c r="OEM131" s="77"/>
      <c r="OEN131" s="77"/>
      <c r="OEO131" s="11"/>
      <c r="OEU131" s="73"/>
      <c r="OEV131" s="73"/>
      <c r="OEW131" s="73"/>
      <c r="OEX131" s="73"/>
      <c r="OEY131" s="74"/>
      <c r="OEZ131" s="74"/>
      <c r="OFA131" s="77"/>
      <c r="OFB131" s="77"/>
      <c r="OFC131" s="11"/>
      <c r="OFI131" s="73"/>
      <c r="OFJ131" s="73"/>
      <c r="OFK131" s="73"/>
      <c r="OFL131" s="73"/>
      <c r="OFM131" s="74"/>
      <c r="OFN131" s="74"/>
      <c r="OFO131" s="77"/>
      <c r="OFP131" s="77"/>
      <c r="OFQ131" s="11"/>
      <c r="OFW131" s="73"/>
      <c r="OFX131" s="73"/>
      <c r="OFY131" s="73"/>
      <c r="OFZ131" s="73"/>
      <c r="OGA131" s="74"/>
      <c r="OGB131" s="74"/>
      <c r="OGC131" s="77"/>
      <c r="OGD131" s="77"/>
      <c r="OGE131" s="11"/>
      <c r="OGK131" s="73"/>
      <c r="OGL131" s="73"/>
      <c r="OGM131" s="73"/>
      <c r="OGN131" s="73"/>
      <c r="OGO131" s="74"/>
      <c r="OGP131" s="74"/>
      <c r="OGQ131" s="77"/>
      <c r="OGR131" s="77"/>
      <c r="OGS131" s="11"/>
      <c r="OGY131" s="73"/>
      <c r="OGZ131" s="73"/>
      <c r="OHA131" s="73"/>
      <c r="OHB131" s="73"/>
      <c r="OHC131" s="74"/>
      <c r="OHD131" s="74"/>
      <c r="OHE131" s="77"/>
      <c r="OHF131" s="77"/>
      <c r="OHG131" s="11"/>
      <c r="OHM131" s="73"/>
      <c r="OHN131" s="73"/>
      <c r="OHO131" s="73"/>
      <c r="OHP131" s="73"/>
      <c r="OHQ131" s="74"/>
      <c r="OHR131" s="74"/>
      <c r="OHS131" s="77"/>
      <c r="OHT131" s="77"/>
      <c r="OHU131" s="11"/>
      <c r="OIA131" s="73"/>
      <c r="OIB131" s="73"/>
      <c r="OIC131" s="73"/>
      <c r="OID131" s="73"/>
      <c r="OIE131" s="74"/>
      <c r="OIF131" s="74"/>
      <c r="OIG131" s="77"/>
      <c r="OIH131" s="77"/>
      <c r="OII131" s="11"/>
      <c r="OIO131" s="73"/>
      <c r="OIP131" s="73"/>
      <c r="OIQ131" s="73"/>
      <c r="OIR131" s="73"/>
      <c r="OIS131" s="74"/>
      <c r="OIT131" s="74"/>
      <c r="OIU131" s="77"/>
      <c r="OIV131" s="77"/>
      <c r="OIW131" s="11"/>
      <c r="OJC131" s="73"/>
      <c r="OJD131" s="73"/>
      <c r="OJE131" s="73"/>
      <c r="OJF131" s="73"/>
      <c r="OJG131" s="74"/>
      <c r="OJH131" s="74"/>
      <c r="OJI131" s="77"/>
      <c r="OJJ131" s="77"/>
      <c r="OJK131" s="11"/>
      <c r="OJQ131" s="73"/>
      <c r="OJR131" s="73"/>
      <c r="OJS131" s="73"/>
      <c r="OJT131" s="73"/>
      <c r="OJU131" s="74"/>
      <c r="OJV131" s="74"/>
      <c r="OJW131" s="77"/>
      <c r="OJX131" s="77"/>
      <c r="OJY131" s="11"/>
      <c r="OKE131" s="73"/>
      <c r="OKF131" s="73"/>
      <c r="OKG131" s="73"/>
      <c r="OKH131" s="73"/>
      <c r="OKI131" s="74"/>
      <c r="OKJ131" s="74"/>
      <c r="OKK131" s="77"/>
      <c r="OKL131" s="77"/>
      <c r="OKM131" s="11"/>
      <c r="OKS131" s="73"/>
      <c r="OKT131" s="73"/>
      <c r="OKU131" s="73"/>
      <c r="OKV131" s="73"/>
      <c r="OKW131" s="74"/>
      <c r="OKX131" s="74"/>
      <c r="OKY131" s="77"/>
      <c r="OKZ131" s="77"/>
      <c r="OLA131" s="11"/>
      <c r="OLG131" s="73"/>
      <c r="OLH131" s="73"/>
      <c r="OLI131" s="73"/>
      <c r="OLJ131" s="73"/>
      <c r="OLK131" s="74"/>
      <c r="OLL131" s="74"/>
      <c r="OLM131" s="77"/>
      <c r="OLN131" s="77"/>
      <c r="OLO131" s="11"/>
      <c r="OLU131" s="73"/>
      <c r="OLV131" s="73"/>
      <c r="OLW131" s="73"/>
      <c r="OLX131" s="73"/>
      <c r="OLY131" s="74"/>
      <c r="OLZ131" s="74"/>
      <c r="OMA131" s="77"/>
      <c r="OMB131" s="77"/>
      <c r="OMC131" s="11"/>
      <c r="OMI131" s="73"/>
      <c r="OMJ131" s="73"/>
      <c r="OMK131" s="73"/>
      <c r="OML131" s="73"/>
      <c r="OMM131" s="74"/>
      <c r="OMN131" s="74"/>
      <c r="OMO131" s="77"/>
      <c r="OMP131" s="77"/>
      <c r="OMQ131" s="11"/>
      <c r="OMW131" s="73"/>
      <c r="OMX131" s="73"/>
      <c r="OMY131" s="73"/>
      <c r="OMZ131" s="73"/>
      <c r="ONA131" s="74"/>
      <c r="ONB131" s="74"/>
      <c r="ONC131" s="77"/>
      <c r="OND131" s="77"/>
      <c r="ONE131" s="11"/>
      <c r="ONK131" s="73"/>
      <c r="ONL131" s="73"/>
      <c r="ONM131" s="73"/>
      <c r="ONN131" s="73"/>
      <c r="ONO131" s="74"/>
      <c r="ONP131" s="74"/>
      <c r="ONQ131" s="77"/>
      <c r="ONR131" s="77"/>
      <c r="ONS131" s="11"/>
      <c r="ONY131" s="73"/>
      <c r="ONZ131" s="73"/>
      <c r="OOA131" s="73"/>
      <c r="OOB131" s="73"/>
      <c r="OOC131" s="74"/>
      <c r="OOD131" s="74"/>
      <c r="OOE131" s="77"/>
      <c r="OOF131" s="77"/>
      <c r="OOG131" s="11"/>
      <c r="OOM131" s="73"/>
      <c r="OON131" s="73"/>
      <c r="OOO131" s="73"/>
      <c r="OOP131" s="73"/>
      <c r="OOQ131" s="74"/>
      <c r="OOR131" s="74"/>
      <c r="OOS131" s="77"/>
      <c r="OOT131" s="77"/>
      <c r="OOU131" s="11"/>
      <c r="OPA131" s="73"/>
      <c r="OPB131" s="73"/>
      <c r="OPC131" s="73"/>
      <c r="OPD131" s="73"/>
      <c r="OPE131" s="74"/>
      <c r="OPF131" s="74"/>
      <c r="OPG131" s="77"/>
      <c r="OPH131" s="77"/>
      <c r="OPI131" s="11"/>
      <c r="OPO131" s="73"/>
      <c r="OPP131" s="73"/>
      <c r="OPQ131" s="73"/>
      <c r="OPR131" s="73"/>
      <c r="OPS131" s="74"/>
      <c r="OPT131" s="74"/>
      <c r="OPU131" s="77"/>
      <c r="OPV131" s="77"/>
      <c r="OPW131" s="11"/>
      <c r="OQC131" s="73"/>
      <c r="OQD131" s="73"/>
      <c r="OQE131" s="73"/>
      <c r="OQF131" s="73"/>
      <c r="OQG131" s="74"/>
      <c r="OQH131" s="74"/>
      <c r="OQI131" s="77"/>
      <c r="OQJ131" s="77"/>
      <c r="OQK131" s="11"/>
      <c r="OQQ131" s="73"/>
      <c r="OQR131" s="73"/>
      <c r="OQS131" s="73"/>
      <c r="OQT131" s="73"/>
      <c r="OQU131" s="74"/>
      <c r="OQV131" s="74"/>
      <c r="OQW131" s="77"/>
      <c r="OQX131" s="77"/>
      <c r="OQY131" s="11"/>
      <c r="ORE131" s="73"/>
      <c r="ORF131" s="73"/>
      <c r="ORG131" s="73"/>
      <c r="ORH131" s="73"/>
      <c r="ORI131" s="74"/>
      <c r="ORJ131" s="74"/>
      <c r="ORK131" s="77"/>
      <c r="ORL131" s="77"/>
      <c r="ORM131" s="11"/>
      <c r="ORS131" s="73"/>
      <c r="ORT131" s="73"/>
      <c r="ORU131" s="73"/>
      <c r="ORV131" s="73"/>
      <c r="ORW131" s="74"/>
      <c r="ORX131" s="74"/>
      <c r="ORY131" s="77"/>
      <c r="ORZ131" s="77"/>
      <c r="OSA131" s="11"/>
      <c r="OSG131" s="73"/>
      <c r="OSH131" s="73"/>
      <c r="OSI131" s="73"/>
      <c r="OSJ131" s="73"/>
      <c r="OSK131" s="74"/>
      <c r="OSL131" s="74"/>
      <c r="OSM131" s="77"/>
      <c r="OSN131" s="77"/>
      <c r="OSO131" s="11"/>
      <c r="OSU131" s="73"/>
      <c r="OSV131" s="73"/>
      <c r="OSW131" s="73"/>
      <c r="OSX131" s="73"/>
      <c r="OSY131" s="74"/>
      <c r="OSZ131" s="74"/>
      <c r="OTA131" s="77"/>
      <c r="OTB131" s="77"/>
      <c r="OTC131" s="11"/>
      <c r="OTI131" s="73"/>
      <c r="OTJ131" s="73"/>
      <c r="OTK131" s="73"/>
      <c r="OTL131" s="73"/>
      <c r="OTM131" s="74"/>
      <c r="OTN131" s="74"/>
      <c r="OTO131" s="77"/>
      <c r="OTP131" s="77"/>
      <c r="OTQ131" s="11"/>
      <c r="OTW131" s="73"/>
      <c r="OTX131" s="73"/>
      <c r="OTY131" s="73"/>
      <c r="OTZ131" s="73"/>
      <c r="OUA131" s="74"/>
      <c r="OUB131" s="74"/>
      <c r="OUC131" s="77"/>
      <c r="OUD131" s="77"/>
      <c r="OUE131" s="11"/>
      <c r="OUK131" s="73"/>
      <c r="OUL131" s="73"/>
      <c r="OUM131" s="73"/>
      <c r="OUN131" s="73"/>
      <c r="OUO131" s="74"/>
      <c r="OUP131" s="74"/>
      <c r="OUQ131" s="77"/>
      <c r="OUR131" s="77"/>
      <c r="OUS131" s="11"/>
      <c r="OUY131" s="73"/>
      <c r="OUZ131" s="73"/>
      <c r="OVA131" s="73"/>
      <c r="OVB131" s="73"/>
      <c r="OVC131" s="74"/>
      <c r="OVD131" s="74"/>
      <c r="OVE131" s="77"/>
      <c r="OVF131" s="77"/>
      <c r="OVG131" s="11"/>
      <c r="OVM131" s="73"/>
      <c r="OVN131" s="73"/>
      <c r="OVO131" s="73"/>
      <c r="OVP131" s="73"/>
      <c r="OVQ131" s="74"/>
      <c r="OVR131" s="74"/>
      <c r="OVS131" s="77"/>
      <c r="OVT131" s="77"/>
      <c r="OVU131" s="11"/>
      <c r="OWA131" s="73"/>
      <c r="OWB131" s="73"/>
      <c r="OWC131" s="73"/>
      <c r="OWD131" s="73"/>
      <c r="OWE131" s="74"/>
      <c r="OWF131" s="74"/>
      <c r="OWG131" s="77"/>
      <c r="OWH131" s="77"/>
      <c r="OWI131" s="11"/>
      <c r="OWO131" s="73"/>
      <c r="OWP131" s="73"/>
      <c r="OWQ131" s="73"/>
      <c r="OWR131" s="73"/>
      <c r="OWS131" s="74"/>
      <c r="OWT131" s="74"/>
      <c r="OWU131" s="77"/>
      <c r="OWV131" s="77"/>
      <c r="OWW131" s="11"/>
      <c r="OXC131" s="73"/>
      <c r="OXD131" s="73"/>
      <c r="OXE131" s="73"/>
      <c r="OXF131" s="73"/>
      <c r="OXG131" s="74"/>
      <c r="OXH131" s="74"/>
      <c r="OXI131" s="77"/>
      <c r="OXJ131" s="77"/>
      <c r="OXK131" s="11"/>
      <c r="OXQ131" s="73"/>
      <c r="OXR131" s="73"/>
      <c r="OXS131" s="73"/>
      <c r="OXT131" s="73"/>
      <c r="OXU131" s="74"/>
      <c r="OXV131" s="74"/>
      <c r="OXW131" s="77"/>
      <c r="OXX131" s="77"/>
      <c r="OXY131" s="11"/>
      <c r="OYE131" s="73"/>
      <c r="OYF131" s="73"/>
      <c r="OYG131" s="73"/>
      <c r="OYH131" s="73"/>
      <c r="OYI131" s="74"/>
      <c r="OYJ131" s="74"/>
      <c r="OYK131" s="77"/>
      <c r="OYL131" s="77"/>
      <c r="OYM131" s="11"/>
      <c r="OYS131" s="73"/>
      <c r="OYT131" s="73"/>
      <c r="OYU131" s="73"/>
      <c r="OYV131" s="73"/>
      <c r="OYW131" s="74"/>
      <c r="OYX131" s="74"/>
      <c r="OYY131" s="77"/>
      <c r="OYZ131" s="77"/>
      <c r="OZA131" s="11"/>
      <c r="OZG131" s="73"/>
      <c r="OZH131" s="73"/>
      <c r="OZI131" s="73"/>
      <c r="OZJ131" s="73"/>
      <c r="OZK131" s="74"/>
      <c r="OZL131" s="74"/>
      <c r="OZM131" s="77"/>
      <c r="OZN131" s="77"/>
      <c r="OZO131" s="11"/>
      <c r="OZU131" s="73"/>
      <c r="OZV131" s="73"/>
      <c r="OZW131" s="73"/>
      <c r="OZX131" s="73"/>
      <c r="OZY131" s="74"/>
      <c r="OZZ131" s="74"/>
      <c r="PAA131" s="77"/>
      <c r="PAB131" s="77"/>
      <c r="PAC131" s="11"/>
      <c r="PAI131" s="73"/>
      <c r="PAJ131" s="73"/>
      <c r="PAK131" s="73"/>
      <c r="PAL131" s="73"/>
      <c r="PAM131" s="74"/>
      <c r="PAN131" s="74"/>
      <c r="PAO131" s="77"/>
      <c r="PAP131" s="77"/>
      <c r="PAQ131" s="11"/>
      <c r="PAW131" s="73"/>
      <c r="PAX131" s="73"/>
      <c r="PAY131" s="73"/>
      <c r="PAZ131" s="73"/>
      <c r="PBA131" s="74"/>
      <c r="PBB131" s="74"/>
      <c r="PBC131" s="77"/>
      <c r="PBD131" s="77"/>
      <c r="PBE131" s="11"/>
      <c r="PBK131" s="73"/>
      <c r="PBL131" s="73"/>
      <c r="PBM131" s="73"/>
      <c r="PBN131" s="73"/>
      <c r="PBO131" s="74"/>
      <c r="PBP131" s="74"/>
      <c r="PBQ131" s="77"/>
      <c r="PBR131" s="77"/>
      <c r="PBS131" s="11"/>
      <c r="PBY131" s="73"/>
      <c r="PBZ131" s="73"/>
      <c r="PCA131" s="73"/>
      <c r="PCB131" s="73"/>
      <c r="PCC131" s="74"/>
      <c r="PCD131" s="74"/>
      <c r="PCE131" s="77"/>
      <c r="PCF131" s="77"/>
      <c r="PCG131" s="11"/>
      <c r="PCM131" s="73"/>
      <c r="PCN131" s="73"/>
      <c r="PCO131" s="73"/>
      <c r="PCP131" s="73"/>
      <c r="PCQ131" s="74"/>
      <c r="PCR131" s="74"/>
      <c r="PCS131" s="77"/>
      <c r="PCT131" s="77"/>
      <c r="PCU131" s="11"/>
      <c r="PDA131" s="73"/>
      <c r="PDB131" s="73"/>
      <c r="PDC131" s="73"/>
      <c r="PDD131" s="73"/>
      <c r="PDE131" s="74"/>
      <c r="PDF131" s="74"/>
      <c r="PDG131" s="77"/>
      <c r="PDH131" s="77"/>
      <c r="PDI131" s="11"/>
      <c r="PDO131" s="73"/>
      <c r="PDP131" s="73"/>
      <c r="PDQ131" s="73"/>
      <c r="PDR131" s="73"/>
      <c r="PDS131" s="74"/>
      <c r="PDT131" s="74"/>
      <c r="PDU131" s="77"/>
      <c r="PDV131" s="77"/>
      <c r="PDW131" s="11"/>
      <c r="PEC131" s="73"/>
      <c r="PED131" s="73"/>
      <c r="PEE131" s="73"/>
      <c r="PEF131" s="73"/>
      <c r="PEG131" s="74"/>
      <c r="PEH131" s="74"/>
      <c r="PEI131" s="77"/>
      <c r="PEJ131" s="77"/>
      <c r="PEK131" s="11"/>
      <c r="PEQ131" s="73"/>
      <c r="PER131" s="73"/>
      <c r="PES131" s="73"/>
      <c r="PET131" s="73"/>
      <c r="PEU131" s="74"/>
      <c r="PEV131" s="74"/>
      <c r="PEW131" s="77"/>
      <c r="PEX131" s="77"/>
      <c r="PEY131" s="11"/>
      <c r="PFE131" s="73"/>
      <c r="PFF131" s="73"/>
      <c r="PFG131" s="73"/>
      <c r="PFH131" s="73"/>
      <c r="PFI131" s="74"/>
      <c r="PFJ131" s="74"/>
      <c r="PFK131" s="77"/>
      <c r="PFL131" s="77"/>
      <c r="PFM131" s="11"/>
      <c r="PFS131" s="73"/>
      <c r="PFT131" s="73"/>
      <c r="PFU131" s="73"/>
      <c r="PFV131" s="73"/>
      <c r="PFW131" s="74"/>
      <c r="PFX131" s="74"/>
      <c r="PFY131" s="77"/>
      <c r="PFZ131" s="77"/>
      <c r="PGA131" s="11"/>
      <c r="PGG131" s="73"/>
      <c r="PGH131" s="73"/>
      <c r="PGI131" s="73"/>
      <c r="PGJ131" s="73"/>
      <c r="PGK131" s="74"/>
      <c r="PGL131" s="74"/>
      <c r="PGM131" s="77"/>
      <c r="PGN131" s="77"/>
      <c r="PGO131" s="11"/>
      <c r="PGU131" s="73"/>
      <c r="PGV131" s="73"/>
      <c r="PGW131" s="73"/>
      <c r="PGX131" s="73"/>
      <c r="PGY131" s="74"/>
      <c r="PGZ131" s="74"/>
      <c r="PHA131" s="77"/>
      <c r="PHB131" s="77"/>
      <c r="PHC131" s="11"/>
      <c r="PHI131" s="73"/>
      <c r="PHJ131" s="73"/>
      <c r="PHK131" s="73"/>
      <c r="PHL131" s="73"/>
      <c r="PHM131" s="74"/>
      <c r="PHN131" s="74"/>
      <c r="PHO131" s="77"/>
      <c r="PHP131" s="77"/>
      <c r="PHQ131" s="11"/>
      <c r="PHW131" s="73"/>
      <c r="PHX131" s="73"/>
      <c r="PHY131" s="73"/>
      <c r="PHZ131" s="73"/>
      <c r="PIA131" s="74"/>
      <c r="PIB131" s="74"/>
      <c r="PIC131" s="77"/>
      <c r="PID131" s="77"/>
      <c r="PIE131" s="11"/>
      <c r="PIK131" s="73"/>
      <c r="PIL131" s="73"/>
      <c r="PIM131" s="73"/>
      <c r="PIN131" s="73"/>
      <c r="PIO131" s="74"/>
      <c r="PIP131" s="74"/>
      <c r="PIQ131" s="77"/>
      <c r="PIR131" s="77"/>
      <c r="PIS131" s="11"/>
      <c r="PIY131" s="73"/>
      <c r="PIZ131" s="73"/>
      <c r="PJA131" s="73"/>
      <c r="PJB131" s="73"/>
      <c r="PJC131" s="74"/>
      <c r="PJD131" s="74"/>
      <c r="PJE131" s="77"/>
      <c r="PJF131" s="77"/>
      <c r="PJG131" s="11"/>
      <c r="PJM131" s="73"/>
      <c r="PJN131" s="73"/>
      <c r="PJO131" s="73"/>
      <c r="PJP131" s="73"/>
      <c r="PJQ131" s="74"/>
      <c r="PJR131" s="74"/>
      <c r="PJS131" s="77"/>
      <c r="PJT131" s="77"/>
      <c r="PJU131" s="11"/>
      <c r="PKA131" s="73"/>
      <c r="PKB131" s="73"/>
      <c r="PKC131" s="73"/>
      <c r="PKD131" s="73"/>
      <c r="PKE131" s="74"/>
      <c r="PKF131" s="74"/>
      <c r="PKG131" s="77"/>
      <c r="PKH131" s="77"/>
      <c r="PKI131" s="11"/>
      <c r="PKO131" s="73"/>
      <c r="PKP131" s="73"/>
      <c r="PKQ131" s="73"/>
      <c r="PKR131" s="73"/>
      <c r="PKS131" s="74"/>
      <c r="PKT131" s="74"/>
      <c r="PKU131" s="77"/>
      <c r="PKV131" s="77"/>
      <c r="PKW131" s="11"/>
      <c r="PLC131" s="73"/>
      <c r="PLD131" s="73"/>
      <c r="PLE131" s="73"/>
      <c r="PLF131" s="73"/>
      <c r="PLG131" s="74"/>
      <c r="PLH131" s="74"/>
      <c r="PLI131" s="77"/>
      <c r="PLJ131" s="77"/>
      <c r="PLK131" s="11"/>
      <c r="PLQ131" s="73"/>
      <c r="PLR131" s="73"/>
      <c r="PLS131" s="73"/>
      <c r="PLT131" s="73"/>
      <c r="PLU131" s="74"/>
      <c r="PLV131" s="74"/>
      <c r="PLW131" s="77"/>
      <c r="PLX131" s="77"/>
      <c r="PLY131" s="11"/>
      <c r="PME131" s="73"/>
      <c r="PMF131" s="73"/>
      <c r="PMG131" s="73"/>
      <c r="PMH131" s="73"/>
      <c r="PMI131" s="74"/>
      <c r="PMJ131" s="74"/>
      <c r="PMK131" s="77"/>
      <c r="PML131" s="77"/>
      <c r="PMM131" s="11"/>
      <c r="PMS131" s="73"/>
      <c r="PMT131" s="73"/>
      <c r="PMU131" s="73"/>
      <c r="PMV131" s="73"/>
      <c r="PMW131" s="74"/>
      <c r="PMX131" s="74"/>
      <c r="PMY131" s="77"/>
      <c r="PMZ131" s="77"/>
      <c r="PNA131" s="11"/>
      <c r="PNG131" s="73"/>
      <c r="PNH131" s="73"/>
      <c r="PNI131" s="73"/>
      <c r="PNJ131" s="73"/>
      <c r="PNK131" s="74"/>
      <c r="PNL131" s="74"/>
      <c r="PNM131" s="77"/>
      <c r="PNN131" s="77"/>
      <c r="PNO131" s="11"/>
      <c r="PNU131" s="73"/>
      <c r="PNV131" s="73"/>
      <c r="PNW131" s="73"/>
      <c r="PNX131" s="73"/>
      <c r="PNY131" s="74"/>
      <c r="PNZ131" s="74"/>
      <c r="POA131" s="77"/>
      <c r="POB131" s="77"/>
      <c r="POC131" s="11"/>
      <c r="POI131" s="73"/>
      <c r="POJ131" s="73"/>
      <c r="POK131" s="73"/>
      <c r="POL131" s="73"/>
      <c r="POM131" s="74"/>
      <c r="PON131" s="74"/>
      <c r="POO131" s="77"/>
      <c r="POP131" s="77"/>
      <c r="POQ131" s="11"/>
      <c r="POW131" s="73"/>
      <c r="POX131" s="73"/>
      <c r="POY131" s="73"/>
      <c r="POZ131" s="73"/>
      <c r="PPA131" s="74"/>
      <c r="PPB131" s="74"/>
      <c r="PPC131" s="77"/>
      <c r="PPD131" s="77"/>
      <c r="PPE131" s="11"/>
      <c r="PPK131" s="73"/>
      <c r="PPL131" s="73"/>
      <c r="PPM131" s="73"/>
      <c r="PPN131" s="73"/>
      <c r="PPO131" s="74"/>
      <c r="PPP131" s="74"/>
      <c r="PPQ131" s="77"/>
      <c r="PPR131" s="77"/>
      <c r="PPS131" s="11"/>
      <c r="PPY131" s="73"/>
      <c r="PPZ131" s="73"/>
      <c r="PQA131" s="73"/>
      <c r="PQB131" s="73"/>
      <c r="PQC131" s="74"/>
      <c r="PQD131" s="74"/>
      <c r="PQE131" s="77"/>
      <c r="PQF131" s="77"/>
      <c r="PQG131" s="11"/>
      <c r="PQM131" s="73"/>
      <c r="PQN131" s="73"/>
      <c r="PQO131" s="73"/>
      <c r="PQP131" s="73"/>
      <c r="PQQ131" s="74"/>
      <c r="PQR131" s="74"/>
      <c r="PQS131" s="77"/>
      <c r="PQT131" s="77"/>
      <c r="PQU131" s="11"/>
      <c r="PRA131" s="73"/>
      <c r="PRB131" s="73"/>
      <c r="PRC131" s="73"/>
      <c r="PRD131" s="73"/>
      <c r="PRE131" s="74"/>
      <c r="PRF131" s="74"/>
      <c r="PRG131" s="77"/>
      <c r="PRH131" s="77"/>
      <c r="PRI131" s="11"/>
      <c r="PRO131" s="73"/>
      <c r="PRP131" s="73"/>
      <c r="PRQ131" s="73"/>
      <c r="PRR131" s="73"/>
      <c r="PRS131" s="74"/>
      <c r="PRT131" s="74"/>
      <c r="PRU131" s="77"/>
      <c r="PRV131" s="77"/>
      <c r="PRW131" s="11"/>
      <c r="PSC131" s="73"/>
      <c r="PSD131" s="73"/>
      <c r="PSE131" s="73"/>
      <c r="PSF131" s="73"/>
      <c r="PSG131" s="74"/>
      <c r="PSH131" s="74"/>
      <c r="PSI131" s="77"/>
      <c r="PSJ131" s="77"/>
      <c r="PSK131" s="11"/>
      <c r="PSQ131" s="73"/>
      <c r="PSR131" s="73"/>
      <c r="PSS131" s="73"/>
      <c r="PST131" s="73"/>
      <c r="PSU131" s="74"/>
      <c r="PSV131" s="74"/>
      <c r="PSW131" s="77"/>
      <c r="PSX131" s="77"/>
      <c r="PSY131" s="11"/>
      <c r="PTE131" s="73"/>
      <c r="PTF131" s="73"/>
      <c r="PTG131" s="73"/>
      <c r="PTH131" s="73"/>
      <c r="PTI131" s="74"/>
      <c r="PTJ131" s="74"/>
      <c r="PTK131" s="77"/>
      <c r="PTL131" s="77"/>
      <c r="PTM131" s="11"/>
      <c r="PTS131" s="73"/>
      <c r="PTT131" s="73"/>
      <c r="PTU131" s="73"/>
      <c r="PTV131" s="73"/>
      <c r="PTW131" s="74"/>
      <c r="PTX131" s="74"/>
      <c r="PTY131" s="77"/>
      <c r="PTZ131" s="77"/>
      <c r="PUA131" s="11"/>
      <c r="PUG131" s="73"/>
      <c r="PUH131" s="73"/>
      <c r="PUI131" s="73"/>
      <c r="PUJ131" s="73"/>
      <c r="PUK131" s="74"/>
      <c r="PUL131" s="74"/>
      <c r="PUM131" s="77"/>
      <c r="PUN131" s="77"/>
      <c r="PUO131" s="11"/>
      <c r="PUU131" s="73"/>
      <c r="PUV131" s="73"/>
      <c r="PUW131" s="73"/>
      <c r="PUX131" s="73"/>
      <c r="PUY131" s="74"/>
      <c r="PUZ131" s="74"/>
      <c r="PVA131" s="77"/>
      <c r="PVB131" s="77"/>
      <c r="PVC131" s="11"/>
      <c r="PVI131" s="73"/>
      <c r="PVJ131" s="73"/>
      <c r="PVK131" s="73"/>
      <c r="PVL131" s="73"/>
      <c r="PVM131" s="74"/>
      <c r="PVN131" s="74"/>
      <c r="PVO131" s="77"/>
      <c r="PVP131" s="77"/>
      <c r="PVQ131" s="11"/>
      <c r="PVW131" s="73"/>
      <c r="PVX131" s="73"/>
      <c r="PVY131" s="73"/>
      <c r="PVZ131" s="73"/>
      <c r="PWA131" s="74"/>
      <c r="PWB131" s="74"/>
      <c r="PWC131" s="77"/>
      <c r="PWD131" s="77"/>
      <c r="PWE131" s="11"/>
      <c r="PWK131" s="73"/>
      <c r="PWL131" s="73"/>
      <c r="PWM131" s="73"/>
      <c r="PWN131" s="73"/>
      <c r="PWO131" s="74"/>
      <c r="PWP131" s="74"/>
      <c r="PWQ131" s="77"/>
      <c r="PWR131" s="77"/>
      <c r="PWS131" s="11"/>
      <c r="PWY131" s="73"/>
      <c r="PWZ131" s="73"/>
      <c r="PXA131" s="73"/>
      <c r="PXB131" s="73"/>
      <c r="PXC131" s="74"/>
      <c r="PXD131" s="74"/>
      <c r="PXE131" s="77"/>
      <c r="PXF131" s="77"/>
      <c r="PXG131" s="11"/>
      <c r="PXM131" s="73"/>
      <c r="PXN131" s="73"/>
      <c r="PXO131" s="73"/>
      <c r="PXP131" s="73"/>
      <c r="PXQ131" s="74"/>
      <c r="PXR131" s="74"/>
      <c r="PXS131" s="77"/>
      <c r="PXT131" s="77"/>
      <c r="PXU131" s="11"/>
      <c r="PYA131" s="73"/>
      <c r="PYB131" s="73"/>
      <c r="PYC131" s="73"/>
      <c r="PYD131" s="73"/>
      <c r="PYE131" s="74"/>
      <c r="PYF131" s="74"/>
      <c r="PYG131" s="77"/>
      <c r="PYH131" s="77"/>
      <c r="PYI131" s="11"/>
      <c r="PYO131" s="73"/>
      <c r="PYP131" s="73"/>
      <c r="PYQ131" s="73"/>
      <c r="PYR131" s="73"/>
      <c r="PYS131" s="74"/>
      <c r="PYT131" s="74"/>
      <c r="PYU131" s="77"/>
      <c r="PYV131" s="77"/>
      <c r="PYW131" s="11"/>
      <c r="PZC131" s="73"/>
      <c r="PZD131" s="73"/>
      <c r="PZE131" s="73"/>
      <c r="PZF131" s="73"/>
      <c r="PZG131" s="74"/>
      <c r="PZH131" s="74"/>
      <c r="PZI131" s="77"/>
      <c r="PZJ131" s="77"/>
      <c r="PZK131" s="11"/>
      <c r="PZQ131" s="73"/>
      <c r="PZR131" s="73"/>
      <c r="PZS131" s="73"/>
      <c r="PZT131" s="73"/>
      <c r="PZU131" s="74"/>
      <c r="PZV131" s="74"/>
      <c r="PZW131" s="77"/>
      <c r="PZX131" s="77"/>
      <c r="PZY131" s="11"/>
      <c r="QAE131" s="73"/>
      <c r="QAF131" s="73"/>
      <c r="QAG131" s="73"/>
      <c r="QAH131" s="73"/>
      <c r="QAI131" s="74"/>
      <c r="QAJ131" s="74"/>
      <c r="QAK131" s="77"/>
      <c r="QAL131" s="77"/>
      <c r="QAM131" s="11"/>
      <c r="QAS131" s="73"/>
      <c r="QAT131" s="73"/>
      <c r="QAU131" s="73"/>
      <c r="QAV131" s="73"/>
      <c r="QAW131" s="74"/>
      <c r="QAX131" s="74"/>
      <c r="QAY131" s="77"/>
      <c r="QAZ131" s="77"/>
      <c r="QBA131" s="11"/>
      <c r="QBG131" s="73"/>
      <c r="QBH131" s="73"/>
      <c r="QBI131" s="73"/>
      <c r="QBJ131" s="73"/>
      <c r="QBK131" s="74"/>
      <c r="QBL131" s="74"/>
      <c r="QBM131" s="77"/>
      <c r="QBN131" s="77"/>
      <c r="QBO131" s="11"/>
      <c r="QBU131" s="73"/>
      <c r="QBV131" s="73"/>
      <c r="QBW131" s="73"/>
      <c r="QBX131" s="73"/>
      <c r="QBY131" s="74"/>
      <c r="QBZ131" s="74"/>
      <c r="QCA131" s="77"/>
      <c r="QCB131" s="77"/>
      <c r="QCC131" s="11"/>
      <c r="QCI131" s="73"/>
      <c r="QCJ131" s="73"/>
      <c r="QCK131" s="73"/>
      <c r="QCL131" s="73"/>
      <c r="QCM131" s="74"/>
      <c r="QCN131" s="74"/>
      <c r="QCO131" s="77"/>
      <c r="QCP131" s="77"/>
      <c r="QCQ131" s="11"/>
      <c r="QCW131" s="73"/>
      <c r="QCX131" s="73"/>
      <c r="QCY131" s="73"/>
      <c r="QCZ131" s="73"/>
      <c r="QDA131" s="74"/>
      <c r="QDB131" s="74"/>
      <c r="QDC131" s="77"/>
      <c r="QDD131" s="77"/>
      <c r="QDE131" s="11"/>
      <c r="QDK131" s="73"/>
      <c r="QDL131" s="73"/>
      <c r="QDM131" s="73"/>
      <c r="QDN131" s="73"/>
      <c r="QDO131" s="74"/>
      <c r="QDP131" s="74"/>
      <c r="QDQ131" s="77"/>
      <c r="QDR131" s="77"/>
      <c r="QDS131" s="11"/>
      <c r="QDY131" s="73"/>
      <c r="QDZ131" s="73"/>
      <c r="QEA131" s="73"/>
      <c r="QEB131" s="73"/>
      <c r="QEC131" s="74"/>
      <c r="QED131" s="74"/>
      <c r="QEE131" s="77"/>
      <c r="QEF131" s="77"/>
      <c r="QEG131" s="11"/>
      <c r="QEM131" s="73"/>
      <c r="QEN131" s="73"/>
      <c r="QEO131" s="73"/>
      <c r="QEP131" s="73"/>
      <c r="QEQ131" s="74"/>
      <c r="QER131" s="74"/>
      <c r="QES131" s="77"/>
      <c r="QET131" s="77"/>
      <c r="QEU131" s="11"/>
      <c r="QFA131" s="73"/>
      <c r="QFB131" s="73"/>
      <c r="QFC131" s="73"/>
      <c r="QFD131" s="73"/>
      <c r="QFE131" s="74"/>
      <c r="QFF131" s="74"/>
      <c r="QFG131" s="77"/>
      <c r="QFH131" s="77"/>
      <c r="QFI131" s="11"/>
      <c r="QFO131" s="73"/>
      <c r="QFP131" s="73"/>
      <c r="QFQ131" s="73"/>
      <c r="QFR131" s="73"/>
      <c r="QFS131" s="74"/>
      <c r="QFT131" s="74"/>
      <c r="QFU131" s="77"/>
      <c r="QFV131" s="77"/>
      <c r="QFW131" s="11"/>
      <c r="QGC131" s="73"/>
      <c r="QGD131" s="73"/>
      <c r="QGE131" s="73"/>
      <c r="QGF131" s="73"/>
      <c r="QGG131" s="74"/>
      <c r="QGH131" s="74"/>
      <c r="QGI131" s="77"/>
      <c r="QGJ131" s="77"/>
      <c r="QGK131" s="11"/>
      <c r="QGQ131" s="73"/>
      <c r="QGR131" s="73"/>
      <c r="QGS131" s="73"/>
      <c r="QGT131" s="73"/>
      <c r="QGU131" s="74"/>
      <c r="QGV131" s="74"/>
      <c r="QGW131" s="77"/>
      <c r="QGX131" s="77"/>
      <c r="QGY131" s="11"/>
      <c r="QHE131" s="73"/>
      <c r="QHF131" s="73"/>
      <c r="QHG131" s="73"/>
      <c r="QHH131" s="73"/>
      <c r="QHI131" s="74"/>
      <c r="QHJ131" s="74"/>
      <c r="QHK131" s="77"/>
      <c r="QHL131" s="77"/>
      <c r="QHM131" s="11"/>
      <c r="QHS131" s="73"/>
      <c r="QHT131" s="73"/>
      <c r="QHU131" s="73"/>
      <c r="QHV131" s="73"/>
      <c r="QHW131" s="74"/>
      <c r="QHX131" s="74"/>
      <c r="QHY131" s="77"/>
      <c r="QHZ131" s="77"/>
      <c r="QIA131" s="11"/>
      <c r="QIG131" s="73"/>
      <c r="QIH131" s="73"/>
      <c r="QII131" s="73"/>
      <c r="QIJ131" s="73"/>
      <c r="QIK131" s="74"/>
      <c r="QIL131" s="74"/>
      <c r="QIM131" s="77"/>
      <c r="QIN131" s="77"/>
      <c r="QIO131" s="11"/>
      <c r="QIU131" s="73"/>
      <c r="QIV131" s="73"/>
      <c r="QIW131" s="73"/>
      <c r="QIX131" s="73"/>
      <c r="QIY131" s="74"/>
      <c r="QIZ131" s="74"/>
      <c r="QJA131" s="77"/>
      <c r="QJB131" s="77"/>
      <c r="QJC131" s="11"/>
      <c r="QJI131" s="73"/>
      <c r="QJJ131" s="73"/>
      <c r="QJK131" s="73"/>
      <c r="QJL131" s="73"/>
      <c r="QJM131" s="74"/>
      <c r="QJN131" s="74"/>
      <c r="QJO131" s="77"/>
      <c r="QJP131" s="77"/>
      <c r="QJQ131" s="11"/>
      <c r="QJW131" s="73"/>
      <c r="QJX131" s="73"/>
      <c r="QJY131" s="73"/>
      <c r="QJZ131" s="73"/>
      <c r="QKA131" s="74"/>
      <c r="QKB131" s="74"/>
      <c r="QKC131" s="77"/>
      <c r="QKD131" s="77"/>
      <c r="QKE131" s="11"/>
      <c r="QKK131" s="73"/>
      <c r="QKL131" s="73"/>
      <c r="QKM131" s="73"/>
      <c r="QKN131" s="73"/>
      <c r="QKO131" s="74"/>
      <c r="QKP131" s="74"/>
      <c r="QKQ131" s="77"/>
      <c r="QKR131" s="77"/>
      <c r="QKS131" s="11"/>
      <c r="QKY131" s="73"/>
      <c r="QKZ131" s="73"/>
      <c r="QLA131" s="73"/>
      <c r="QLB131" s="73"/>
      <c r="QLC131" s="74"/>
      <c r="QLD131" s="74"/>
      <c r="QLE131" s="77"/>
      <c r="QLF131" s="77"/>
      <c r="QLG131" s="11"/>
      <c r="QLM131" s="73"/>
      <c r="QLN131" s="73"/>
      <c r="QLO131" s="73"/>
      <c r="QLP131" s="73"/>
      <c r="QLQ131" s="74"/>
      <c r="QLR131" s="74"/>
      <c r="QLS131" s="77"/>
      <c r="QLT131" s="77"/>
      <c r="QLU131" s="11"/>
      <c r="QMA131" s="73"/>
      <c r="QMB131" s="73"/>
      <c r="QMC131" s="73"/>
      <c r="QMD131" s="73"/>
      <c r="QME131" s="74"/>
      <c r="QMF131" s="74"/>
      <c r="QMG131" s="77"/>
      <c r="QMH131" s="77"/>
      <c r="QMI131" s="11"/>
      <c r="QMO131" s="73"/>
      <c r="QMP131" s="73"/>
      <c r="QMQ131" s="73"/>
      <c r="QMR131" s="73"/>
      <c r="QMS131" s="74"/>
      <c r="QMT131" s="74"/>
      <c r="QMU131" s="77"/>
      <c r="QMV131" s="77"/>
      <c r="QMW131" s="11"/>
      <c r="QNC131" s="73"/>
      <c r="QND131" s="73"/>
      <c r="QNE131" s="73"/>
      <c r="QNF131" s="73"/>
      <c r="QNG131" s="74"/>
      <c r="QNH131" s="74"/>
      <c r="QNI131" s="77"/>
      <c r="QNJ131" s="77"/>
      <c r="QNK131" s="11"/>
      <c r="QNQ131" s="73"/>
      <c r="QNR131" s="73"/>
      <c r="QNS131" s="73"/>
      <c r="QNT131" s="73"/>
      <c r="QNU131" s="74"/>
      <c r="QNV131" s="74"/>
      <c r="QNW131" s="77"/>
      <c r="QNX131" s="77"/>
      <c r="QNY131" s="11"/>
      <c r="QOE131" s="73"/>
      <c r="QOF131" s="73"/>
      <c r="QOG131" s="73"/>
      <c r="QOH131" s="73"/>
      <c r="QOI131" s="74"/>
      <c r="QOJ131" s="74"/>
      <c r="QOK131" s="77"/>
      <c r="QOL131" s="77"/>
      <c r="QOM131" s="11"/>
      <c r="QOS131" s="73"/>
      <c r="QOT131" s="73"/>
      <c r="QOU131" s="73"/>
      <c r="QOV131" s="73"/>
      <c r="QOW131" s="74"/>
      <c r="QOX131" s="74"/>
      <c r="QOY131" s="77"/>
      <c r="QOZ131" s="77"/>
      <c r="QPA131" s="11"/>
      <c r="QPG131" s="73"/>
      <c r="QPH131" s="73"/>
      <c r="QPI131" s="73"/>
      <c r="QPJ131" s="73"/>
      <c r="QPK131" s="74"/>
      <c r="QPL131" s="74"/>
      <c r="QPM131" s="77"/>
      <c r="QPN131" s="77"/>
      <c r="QPO131" s="11"/>
      <c r="QPU131" s="73"/>
      <c r="QPV131" s="73"/>
      <c r="QPW131" s="73"/>
      <c r="QPX131" s="73"/>
      <c r="QPY131" s="74"/>
      <c r="QPZ131" s="74"/>
      <c r="QQA131" s="77"/>
      <c r="QQB131" s="77"/>
      <c r="QQC131" s="11"/>
      <c r="QQI131" s="73"/>
      <c r="QQJ131" s="73"/>
      <c r="QQK131" s="73"/>
      <c r="QQL131" s="73"/>
      <c r="QQM131" s="74"/>
      <c r="QQN131" s="74"/>
      <c r="QQO131" s="77"/>
      <c r="QQP131" s="77"/>
      <c r="QQQ131" s="11"/>
      <c r="QQW131" s="73"/>
      <c r="QQX131" s="73"/>
      <c r="QQY131" s="73"/>
      <c r="QQZ131" s="73"/>
      <c r="QRA131" s="74"/>
      <c r="QRB131" s="74"/>
      <c r="QRC131" s="77"/>
      <c r="QRD131" s="77"/>
      <c r="QRE131" s="11"/>
      <c r="QRK131" s="73"/>
      <c r="QRL131" s="73"/>
      <c r="QRM131" s="73"/>
      <c r="QRN131" s="73"/>
      <c r="QRO131" s="74"/>
      <c r="QRP131" s="74"/>
      <c r="QRQ131" s="77"/>
      <c r="QRR131" s="77"/>
      <c r="QRS131" s="11"/>
      <c r="QRY131" s="73"/>
      <c r="QRZ131" s="73"/>
      <c r="QSA131" s="73"/>
      <c r="QSB131" s="73"/>
      <c r="QSC131" s="74"/>
      <c r="QSD131" s="74"/>
      <c r="QSE131" s="77"/>
      <c r="QSF131" s="77"/>
      <c r="QSG131" s="11"/>
      <c r="QSM131" s="73"/>
      <c r="QSN131" s="73"/>
      <c r="QSO131" s="73"/>
      <c r="QSP131" s="73"/>
      <c r="QSQ131" s="74"/>
      <c r="QSR131" s="74"/>
      <c r="QSS131" s="77"/>
      <c r="QST131" s="77"/>
      <c r="QSU131" s="11"/>
      <c r="QTA131" s="73"/>
      <c r="QTB131" s="73"/>
      <c r="QTC131" s="73"/>
      <c r="QTD131" s="73"/>
      <c r="QTE131" s="74"/>
      <c r="QTF131" s="74"/>
      <c r="QTG131" s="77"/>
      <c r="QTH131" s="77"/>
      <c r="QTI131" s="11"/>
      <c r="QTO131" s="73"/>
      <c r="QTP131" s="73"/>
      <c r="QTQ131" s="73"/>
      <c r="QTR131" s="73"/>
      <c r="QTS131" s="74"/>
      <c r="QTT131" s="74"/>
      <c r="QTU131" s="77"/>
      <c r="QTV131" s="77"/>
      <c r="QTW131" s="11"/>
      <c r="QUC131" s="73"/>
      <c r="QUD131" s="73"/>
      <c r="QUE131" s="73"/>
      <c r="QUF131" s="73"/>
      <c r="QUG131" s="74"/>
      <c r="QUH131" s="74"/>
      <c r="QUI131" s="77"/>
      <c r="QUJ131" s="77"/>
      <c r="QUK131" s="11"/>
      <c r="QUQ131" s="73"/>
      <c r="QUR131" s="73"/>
      <c r="QUS131" s="73"/>
      <c r="QUT131" s="73"/>
      <c r="QUU131" s="74"/>
      <c r="QUV131" s="74"/>
      <c r="QUW131" s="77"/>
      <c r="QUX131" s="77"/>
      <c r="QUY131" s="11"/>
      <c r="QVE131" s="73"/>
      <c r="QVF131" s="73"/>
      <c r="QVG131" s="73"/>
      <c r="QVH131" s="73"/>
      <c r="QVI131" s="74"/>
      <c r="QVJ131" s="74"/>
      <c r="QVK131" s="77"/>
      <c r="QVL131" s="77"/>
      <c r="QVM131" s="11"/>
      <c r="QVS131" s="73"/>
      <c r="QVT131" s="73"/>
      <c r="QVU131" s="73"/>
      <c r="QVV131" s="73"/>
      <c r="QVW131" s="74"/>
      <c r="QVX131" s="74"/>
      <c r="QVY131" s="77"/>
      <c r="QVZ131" s="77"/>
      <c r="QWA131" s="11"/>
      <c r="QWG131" s="73"/>
      <c r="QWH131" s="73"/>
      <c r="QWI131" s="73"/>
      <c r="QWJ131" s="73"/>
      <c r="QWK131" s="74"/>
      <c r="QWL131" s="74"/>
      <c r="QWM131" s="77"/>
      <c r="QWN131" s="77"/>
      <c r="QWO131" s="11"/>
      <c r="QWU131" s="73"/>
      <c r="QWV131" s="73"/>
      <c r="QWW131" s="73"/>
      <c r="QWX131" s="73"/>
      <c r="QWY131" s="74"/>
      <c r="QWZ131" s="74"/>
      <c r="QXA131" s="77"/>
      <c r="QXB131" s="77"/>
      <c r="QXC131" s="11"/>
      <c r="QXI131" s="73"/>
      <c r="QXJ131" s="73"/>
      <c r="QXK131" s="73"/>
      <c r="QXL131" s="73"/>
      <c r="QXM131" s="74"/>
      <c r="QXN131" s="74"/>
      <c r="QXO131" s="77"/>
      <c r="QXP131" s="77"/>
      <c r="QXQ131" s="11"/>
      <c r="QXW131" s="73"/>
      <c r="QXX131" s="73"/>
      <c r="QXY131" s="73"/>
      <c r="QXZ131" s="73"/>
      <c r="QYA131" s="74"/>
      <c r="QYB131" s="74"/>
      <c r="QYC131" s="77"/>
      <c r="QYD131" s="77"/>
      <c r="QYE131" s="11"/>
      <c r="QYK131" s="73"/>
      <c r="QYL131" s="73"/>
      <c r="QYM131" s="73"/>
      <c r="QYN131" s="73"/>
      <c r="QYO131" s="74"/>
      <c r="QYP131" s="74"/>
      <c r="QYQ131" s="77"/>
      <c r="QYR131" s="77"/>
      <c r="QYS131" s="11"/>
      <c r="QYY131" s="73"/>
      <c r="QYZ131" s="73"/>
      <c r="QZA131" s="73"/>
      <c r="QZB131" s="73"/>
      <c r="QZC131" s="74"/>
      <c r="QZD131" s="74"/>
      <c r="QZE131" s="77"/>
      <c r="QZF131" s="77"/>
      <c r="QZG131" s="11"/>
      <c r="QZM131" s="73"/>
      <c r="QZN131" s="73"/>
      <c r="QZO131" s="73"/>
      <c r="QZP131" s="73"/>
      <c r="QZQ131" s="74"/>
      <c r="QZR131" s="74"/>
      <c r="QZS131" s="77"/>
      <c r="QZT131" s="77"/>
      <c r="QZU131" s="11"/>
      <c r="RAA131" s="73"/>
      <c r="RAB131" s="73"/>
      <c r="RAC131" s="73"/>
      <c r="RAD131" s="73"/>
      <c r="RAE131" s="74"/>
      <c r="RAF131" s="74"/>
      <c r="RAG131" s="77"/>
      <c r="RAH131" s="77"/>
      <c r="RAI131" s="11"/>
      <c r="RAO131" s="73"/>
      <c r="RAP131" s="73"/>
      <c r="RAQ131" s="73"/>
      <c r="RAR131" s="73"/>
      <c r="RAS131" s="74"/>
      <c r="RAT131" s="74"/>
      <c r="RAU131" s="77"/>
      <c r="RAV131" s="77"/>
      <c r="RAW131" s="11"/>
      <c r="RBC131" s="73"/>
      <c r="RBD131" s="73"/>
      <c r="RBE131" s="73"/>
      <c r="RBF131" s="73"/>
      <c r="RBG131" s="74"/>
      <c r="RBH131" s="74"/>
      <c r="RBI131" s="77"/>
      <c r="RBJ131" s="77"/>
      <c r="RBK131" s="11"/>
      <c r="RBQ131" s="73"/>
      <c r="RBR131" s="73"/>
      <c r="RBS131" s="73"/>
      <c r="RBT131" s="73"/>
      <c r="RBU131" s="74"/>
      <c r="RBV131" s="74"/>
      <c r="RBW131" s="77"/>
      <c r="RBX131" s="77"/>
      <c r="RBY131" s="11"/>
      <c r="RCE131" s="73"/>
      <c r="RCF131" s="73"/>
      <c r="RCG131" s="73"/>
      <c r="RCH131" s="73"/>
      <c r="RCI131" s="74"/>
      <c r="RCJ131" s="74"/>
      <c r="RCK131" s="77"/>
      <c r="RCL131" s="77"/>
      <c r="RCM131" s="11"/>
      <c r="RCS131" s="73"/>
      <c r="RCT131" s="73"/>
      <c r="RCU131" s="73"/>
      <c r="RCV131" s="73"/>
      <c r="RCW131" s="74"/>
      <c r="RCX131" s="74"/>
      <c r="RCY131" s="77"/>
      <c r="RCZ131" s="77"/>
      <c r="RDA131" s="11"/>
      <c r="RDG131" s="73"/>
      <c r="RDH131" s="73"/>
      <c r="RDI131" s="73"/>
      <c r="RDJ131" s="73"/>
      <c r="RDK131" s="74"/>
      <c r="RDL131" s="74"/>
      <c r="RDM131" s="77"/>
      <c r="RDN131" s="77"/>
      <c r="RDO131" s="11"/>
      <c r="RDU131" s="73"/>
      <c r="RDV131" s="73"/>
      <c r="RDW131" s="73"/>
      <c r="RDX131" s="73"/>
      <c r="RDY131" s="74"/>
      <c r="RDZ131" s="74"/>
      <c r="REA131" s="77"/>
      <c r="REB131" s="77"/>
      <c r="REC131" s="11"/>
      <c r="REI131" s="73"/>
      <c r="REJ131" s="73"/>
      <c r="REK131" s="73"/>
      <c r="REL131" s="73"/>
      <c r="REM131" s="74"/>
      <c r="REN131" s="74"/>
      <c r="REO131" s="77"/>
      <c r="REP131" s="77"/>
      <c r="REQ131" s="11"/>
      <c r="REW131" s="73"/>
      <c r="REX131" s="73"/>
      <c r="REY131" s="73"/>
      <c r="REZ131" s="73"/>
      <c r="RFA131" s="74"/>
      <c r="RFB131" s="74"/>
      <c r="RFC131" s="77"/>
      <c r="RFD131" s="77"/>
      <c r="RFE131" s="11"/>
      <c r="RFK131" s="73"/>
      <c r="RFL131" s="73"/>
      <c r="RFM131" s="73"/>
      <c r="RFN131" s="73"/>
      <c r="RFO131" s="74"/>
      <c r="RFP131" s="74"/>
      <c r="RFQ131" s="77"/>
      <c r="RFR131" s="77"/>
      <c r="RFS131" s="11"/>
      <c r="RFY131" s="73"/>
      <c r="RFZ131" s="73"/>
      <c r="RGA131" s="73"/>
      <c r="RGB131" s="73"/>
      <c r="RGC131" s="74"/>
      <c r="RGD131" s="74"/>
      <c r="RGE131" s="77"/>
      <c r="RGF131" s="77"/>
      <c r="RGG131" s="11"/>
      <c r="RGM131" s="73"/>
      <c r="RGN131" s="73"/>
      <c r="RGO131" s="73"/>
      <c r="RGP131" s="73"/>
      <c r="RGQ131" s="74"/>
      <c r="RGR131" s="74"/>
      <c r="RGS131" s="77"/>
      <c r="RGT131" s="77"/>
      <c r="RGU131" s="11"/>
      <c r="RHA131" s="73"/>
      <c r="RHB131" s="73"/>
      <c r="RHC131" s="73"/>
      <c r="RHD131" s="73"/>
      <c r="RHE131" s="74"/>
      <c r="RHF131" s="74"/>
      <c r="RHG131" s="77"/>
      <c r="RHH131" s="77"/>
      <c r="RHI131" s="11"/>
      <c r="RHO131" s="73"/>
      <c r="RHP131" s="73"/>
      <c r="RHQ131" s="73"/>
      <c r="RHR131" s="73"/>
      <c r="RHS131" s="74"/>
      <c r="RHT131" s="74"/>
      <c r="RHU131" s="77"/>
      <c r="RHV131" s="77"/>
      <c r="RHW131" s="11"/>
      <c r="RIC131" s="73"/>
      <c r="RID131" s="73"/>
      <c r="RIE131" s="73"/>
      <c r="RIF131" s="73"/>
      <c r="RIG131" s="74"/>
      <c r="RIH131" s="74"/>
      <c r="RII131" s="77"/>
      <c r="RIJ131" s="77"/>
      <c r="RIK131" s="11"/>
      <c r="RIQ131" s="73"/>
      <c r="RIR131" s="73"/>
      <c r="RIS131" s="73"/>
      <c r="RIT131" s="73"/>
      <c r="RIU131" s="74"/>
      <c r="RIV131" s="74"/>
      <c r="RIW131" s="77"/>
      <c r="RIX131" s="77"/>
      <c r="RIY131" s="11"/>
      <c r="RJE131" s="73"/>
      <c r="RJF131" s="73"/>
      <c r="RJG131" s="73"/>
      <c r="RJH131" s="73"/>
      <c r="RJI131" s="74"/>
      <c r="RJJ131" s="74"/>
      <c r="RJK131" s="77"/>
      <c r="RJL131" s="77"/>
      <c r="RJM131" s="11"/>
      <c r="RJS131" s="73"/>
      <c r="RJT131" s="73"/>
      <c r="RJU131" s="73"/>
      <c r="RJV131" s="73"/>
      <c r="RJW131" s="74"/>
      <c r="RJX131" s="74"/>
      <c r="RJY131" s="77"/>
      <c r="RJZ131" s="77"/>
      <c r="RKA131" s="11"/>
      <c r="RKG131" s="73"/>
      <c r="RKH131" s="73"/>
      <c r="RKI131" s="73"/>
      <c r="RKJ131" s="73"/>
      <c r="RKK131" s="74"/>
      <c r="RKL131" s="74"/>
      <c r="RKM131" s="77"/>
      <c r="RKN131" s="77"/>
      <c r="RKO131" s="11"/>
      <c r="RKU131" s="73"/>
      <c r="RKV131" s="73"/>
      <c r="RKW131" s="73"/>
      <c r="RKX131" s="73"/>
      <c r="RKY131" s="74"/>
      <c r="RKZ131" s="74"/>
      <c r="RLA131" s="77"/>
      <c r="RLB131" s="77"/>
      <c r="RLC131" s="11"/>
      <c r="RLI131" s="73"/>
      <c r="RLJ131" s="73"/>
      <c r="RLK131" s="73"/>
      <c r="RLL131" s="73"/>
      <c r="RLM131" s="74"/>
      <c r="RLN131" s="74"/>
      <c r="RLO131" s="77"/>
      <c r="RLP131" s="77"/>
      <c r="RLQ131" s="11"/>
      <c r="RLW131" s="73"/>
      <c r="RLX131" s="73"/>
      <c r="RLY131" s="73"/>
      <c r="RLZ131" s="73"/>
      <c r="RMA131" s="74"/>
      <c r="RMB131" s="74"/>
      <c r="RMC131" s="77"/>
      <c r="RMD131" s="77"/>
      <c r="RME131" s="11"/>
      <c r="RMK131" s="73"/>
      <c r="RML131" s="73"/>
      <c r="RMM131" s="73"/>
      <c r="RMN131" s="73"/>
      <c r="RMO131" s="74"/>
      <c r="RMP131" s="74"/>
      <c r="RMQ131" s="77"/>
      <c r="RMR131" s="77"/>
      <c r="RMS131" s="11"/>
      <c r="RMY131" s="73"/>
      <c r="RMZ131" s="73"/>
      <c r="RNA131" s="73"/>
      <c r="RNB131" s="73"/>
      <c r="RNC131" s="74"/>
      <c r="RND131" s="74"/>
      <c r="RNE131" s="77"/>
      <c r="RNF131" s="77"/>
      <c r="RNG131" s="11"/>
      <c r="RNM131" s="73"/>
      <c r="RNN131" s="73"/>
      <c r="RNO131" s="73"/>
      <c r="RNP131" s="73"/>
      <c r="RNQ131" s="74"/>
      <c r="RNR131" s="74"/>
      <c r="RNS131" s="77"/>
      <c r="RNT131" s="77"/>
      <c r="RNU131" s="11"/>
      <c r="ROA131" s="73"/>
      <c r="ROB131" s="73"/>
      <c r="ROC131" s="73"/>
      <c r="ROD131" s="73"/>
      <c r="ROE131" s="74"/>
      <c r="ROF131" s="74"/>
      <c r="ROG131" s="77"/>
      <c r="ROH131" s="77"/>
      <c r="ROI131" s="11"/>
      <c r="ROO131" s="73"/>
      <c r="ROP131" s="73"/>
      <c r="ROQ131" s="73"/>
      <c r="ROR131" s="73"/>
      <c r="ROS131" s="74"/>
      <c r="ROT131" s="74"/>
      <c r="ROU131" s="77"/>
      <c r="ROV131" s="77"/>
      <c r="ROW131" s="11"/>
      <c r="RPC131" s="73"/>
      <c r="RPD131" s="73"/>
      <c r="RPE131" s="73"/>
      <c r="RPF131" s="73"/>
      <c r="RPG131" s="74"/>
      <c r="RPH131" s="74"/>
      <c r="RPI131" s="77"/>
      <c r="RPJ131" s="77"/>
      <c r="RPK131" s="11"/>
      <c r="RPQ131" s="73"/>
      <c r="RPR131" s="73"/>
      <c r="RPS131" s="73"/>
      <c r="RPT131" s="73"/>
      <c r="RPU131" s="74"/>
      <c r="RPV131" s="74"/>
      <c r="RPW131" s="77"/>
      <c r="RPX131" s="77"/>
      <c r="RPY131" s="11"/>
      <c r="RQE131" s="73"/>
      <c r="RQF131" s="73"/>
      <c r="RQG131" s="73"/>
      <c r="RQH131" s="73"/>
      <c r="RQI131" s="74"/>
      <c r="RQJ131" s="74"/>
      <c r="RQK131" s="77"/>
      <c r="RQL131" s="77"/>
      <c r="RQM131" s="11"/>
      <c r="RQS131" s="73"/>
      <c r="RQT131" s="73"/>
      <c r="RQU131" s="73"/>
      <c r="RQV131" s="73"/>
      <c r="RQW131" s="74"/>
      <c r="RQX131" s="74"/>
      <c r="RQY131" s="77"/>
      <c r="RQZ131" s="77"/>
      <c r="RRA131" s="11"/>
      <c r="RRG131" s="73"/>
      <c r="RRH131" s="73"/>
      <c r="RRI131" s="73"/>
      <c r="RRJ131" s="73"/>
      <c r="RRK131" s="74"/>
      <c r="RRL131" s="74"/>
      <c r="RRM131" s="77"/>
      <c r="RRN131" s="77"/>
      <c r="RRO131" s="11"/>
      <c r="RRU131" s="73"/>
      <c r="RRV131" s="73"/>
      <c r="RRW131" s="73"/>
      <c r="RRX131" s="73"/>
      <c r="RRY131" s="74"/>
      <c r="RRZ131" s="74"/>
      <c r="RSA131" s="77"/>
      <c r="RSB131" s="77"/>
      <c r="RSC131" s="11"/>
      <c r="RSI131" s="73"/>
      <c r="RSJ131" s="73"/>
      <c r="RSK131" s="73"/>
      <c r="RSL131" s="73"/>
      <c r="RSM131" s="74"/>
      <c r="RSN131" s="74"/>
      <c r="RSO131" s="77"/>
      <c r="RSP131" s="77"/>
      <c r="RSQ131" s="11"/>
      <c r="RSW131" s="73"/>
      <c r="RSX131" s="73"/>
      <c r="RSY131" s="73"/>
      <c r="RSZ131" s="73"/>
      <c r="RTA131" s="74"/>
      <c r="RTB131" s="74"/>
      <c r="RTC131" s="77"/>
      <c r="RTD131" s="77"/>
      <c r="RTE131" s="11"/>
      <c r="RTK131" s="73"/>
      <c r="RTL131" s="73"/>
      <c r="RTM131" s="73"/>
      <c r="RTN131" s="73"/>
      <c r="RTO131" s="74"/>
      <c r="RTP131" s="74"/>
      <c r="RTQ131" s="77"/>
      <c r="RTR131" s="77"/>
      <c r="RTS131" s="11"/>
      <c r="RTY131" s="73"/>
      <c r="RTZ131" s="73"/>
      <c r="RUA131" s="73"/>
      <c r="RUB131" s="73"/>
      <c r="RUC131" s="74"/>
      <c r="RUD131" s="74"/>
      <c r="RUE131" s="77"/>
      <c r="RUF131" s="77"/>
      <c r="RUG131" s="11"/>
      <c r="RUM131" s="73"/>
      <c r="RUN131" s="73"/>
      <c r="RUO131" s="73"/>
      <c r="RUP131" s="73"/>
      <c r="RUQ131" s="74"/>
      <c r="RUR131" s="74"/>
      <c r="RUS131" s="77"/>
      <c r="RUT131" s="77"/>
      <c r="RUU131" s="11"/>
      <c r="RVA131" s="73"/>
      <c r="RVB131" s="73"/>
      <c r="RVC131" s="73"/>
      <c r="RVD131" s="73"/>
      <c r="RVE131" s="74"/>
      <c r="RVF131" s="74"/>
      <c r="RVG131" s="77"/>
      <c r="RVH131" s="77"/>
      <c r="RVI131" s="11"/>
      <c r="RVO131" s="73"/>
      <c r="RVP131" s="73"/>
      <c r="RVQ131" s="73"/>
      <c r="RVR131" s="73"/>
      <c r="RVS131" s="74"/>
      <c r="RVT131" s="74"/>
      <c r="RVU131" s="77"/>
      <c r="RVV131" s="77"/>
      <c r="RVW131" s="11"/>
      <c r="RWC131" s="73"/>
      <c r="RWD131" s="73"/>
      <c r="RWE131" s="73"/>
      <c r="RWF131" s="73"/>
      <c r="RWG131" s="74"/>
      <c r="RWH131" s="74"/>
      <c r="RWI131" s="77"/>
      <c r="RWJ131" s="77"/>
      <c r="RWK131" s="11"/>
      <c r="RWQ131" s="73"/>
      <c r="RWR131" s="73"/>
      <c r="RWS131" s="73"/>
      <c r="RWT131" s="73"/>
      <c r="RWU131" s="74"/>
      <c r="RWV131" s="74"/>
      <c r="RWW131" s="77"/>
      <c r="RWX131" s="77"/>
      <c r="RWY131" s="11"/>
      <c r="RXE131" s="73"/>
      <c r="RXF131" s="73"/>
      <c r="RXG131" s="73"/>
      <c r="RXH131" s="73"/>
      <c r="RXI131" s="74"/>
      <c r="RXJ131" s="74"/>
      <c r="RXK131" s="77"/>
      <c r="RXL131" s="77"/>
      <c r="RXM131" s="11"/>
      <c r="RXS131" s="73"/>
      <c r="RXT131" s="73"/>
      <c r="RXU131" s="73"/>
      <c r="RXV131" s="73"/>
      <c r="RXW131" s="74"/>
      <c r="RXX131" s="74"/>
      <c r="RXY131" s="77"/>
      <c r="RXZ131" s="77"/>
      <c r="RYA131" s="11"/>
      <c r="RYG131" s="73"/>
      <c r="RYH131" s="73"/>
      <c r="RYI131" s="73"/>
      <c r="RYJ131" s="73"/>
      <c r="RYK131" s="74"/>
      <c r="RYL131" s="74"/>
      <c r="RYM131" s="77"/>
      <c r="RYN131" s="77"/>
      <c r="RYO131" s="11"/>
      <c r="RYU131" s="73"/>
      <c r="RYV131" s="73"/>
      <c r="RYW131" s="73"/>
      <c r="RYX131" s="73"/>
      <c r="RYY131" s="74"/>
      <c r="RYZ131" s="74"/>
      <c r="RZA131" s="77"/>
      <c r="RZB131" s="77"/>
      <c r="RZC131" s="11"/>
      <c r="RZI131" s="73"/>
      <c r="RZJ131" s="73"/>
      <c r="RZK131" s="73"/>
      <c r="RZL131" s="73"/>
      <c r="RZM131" s="74"/>
      <c r="RZN131" s="74"/>
      <c r="RZO131" s="77"/>
      <c r="RZP131" s="77"/>
      <c r="RZQ131" s="11"/>
      <c r="RZW131" s="73"/>
      <c r="RZX131" s="73"/>
      <c r="RZY131" s="73"/>
      <c r="RZZ131" s="73"/>
      <c r="SAA131" s="74"/>
      <c r="SAB131" s="74"/>
      <c r="SAC131" s="77"/>
      <c r="SAD131" s="77"/>
      <c r="SAE131" s="11"/>
      <c r="SAK131" s="73"/>
      <c r="SAL131" s="73"/>
      <c r="SAM131" s="73"/>
      <c r="SAN131" s="73"/>
      <c r="SAO131" s="74"/>
      <c r="SAP131" s="74"/>
      <c r="SAQ131" s="77"/>
      <c r="SAR131" s="77"/>
      <c r="SAS131" s="11"/>
      <c r="SAY131" s="73"/>
      <c r="SAZ131" s="73"/>
      <c r="SBA131" s="73"/>
      <c r="SBB131" s="73"/>
      <c r="SBC131" s="74"/>
      <c r="SBD131" s="74"/>
      <c r="SBE131" s="77"/>
      <c r="SBF131" s="77"/>
      <c r="SBG131" s="11"/>
      <c r="SBM131" s="73"/>
      <c r="SBN131" s="73"/>
      <c r="SBO131" s="73"/>
      <c r="SBP131" s="73"/>
      <c r="SBQ131" s="74"/>
      <c r="SBR131" s="74"/>
      <c r="SBS131" s="77"/>
      <c r="SBT131" s="77"/>
      <c r="SBU131" s="11"/>
      <c r="SCA131" s="73"/>
      <c r="SCB131" s="73"/>
      <c r="SCC131" s="73"/>
      <c r="SCD131" s="73"/>
      <c r="SCE131" s="74"/>
      <c r="SCF131" s="74"/>
      <c r="SCG131" s="77"/>
      <c r="SCH131" s="77"/>
      <c r="SCI131" s="11"/>
      <c r="SCO131" s="73"/>
      <c r="SCP131" s="73"/>
      <c r="SCQ131" s="73"/>
      <c r="SCR131" s="73"/>
      <c r="SCS131" s="74"/>
      <c r="SCT131" s="74"/>
      <c r="SCU131" s="77"/>
      <c r="SCV131" s="77"/>
      <c r="SCW131" s="11"/>
      <c r="SDC131" s="73"/>
      <c r="SDD131" s="73"/>
      <c r="SDE131" s="73"/>
      <c r="SDF131" s="73"/>
      <c r="SDG131" s="74"/>
      <c r="SDH131" s="74"/>
      <c r="SDI131" s="77"/>
      <c r="SDJ131" s="77"/>
      <c r="SDK131" s="11"/>
      <c r="SDQ131" s="73"/>
      <c r="SDR131" s="73"/>
      <c r="SDS131" s="73"/>
      <c r="SDT131" s="73"/>
      <c r="SDU131" s="74"/>
      <c r="SDV131" s="74"/>
      <c r="SDW131" s="77"/>
      <c r="SDX131" s="77"/>
      <c r="SDY131" s="11"/>
      <c r="SEE131" s="73"/>
      <c r="SEF131" s="73"/>
      <c r="SEG131" s="73"/>
      <c r="SEH131" s="73"/>
      <c r="SEI131" s="74"/>
      <c r="SEJ131" s="74"/>
      <c r="SEK131" s="77"/>
      <c r="SEL131" s="77"/>
      <c r="SEM131" s="11"/>
      <c r="SES131" s="73"/>
      <c r="SET131" s="73"/>
      <c r="SEU131" s="73"/>
      <c r="SEV131" s="73"/>
      <c r="SEW131" s="74"/>
      <c r="SEX131" s="74"/>
      <c r="SEY131" s="77"/>
      <c r="SEZ131" s="77"/>
      <c r="SFA131" s="11"/>
      <c r="SFG131" s="73"/>
      <c r="SFH131" s="73"/>
      <c r="SFI131" s="73"/>
      <c r="SFJ131" s="73"/>
      <c r="SFK131" s="74"/>
      <c r="SFL131" s="74"/>
      <c r="SFM131" s="77"/>
      <c r="SFN131" s="77"/>
      <c r="SFO131" s="11"/>
      <c r="SFU131" s="73"/>
      <c r="SFV131" s="73"/>
      <c r="SFW131" s="73"/>
      <c r="SFX131" s="73"/>
      <c r="SFY131" s="74"/>
      <c r="SFZ131" s="74"/>
      <c r="SGA131" s="77"/>
      <c r="SGB131" s="77"/>
      <c r="SGC131" s="11"/>
      <c r="SGI131" s="73"/>
      <c r="SGJ131" s="73"/>
      <c r="SGK131" s="73"/>
      <c r="SGL131" s="73"/>
      <c r="SGM131" s="74"/>
      <c r="SGN131" s="74"/>
      <c r="SGO131" s="77"/>
      <c r="SGP131" s="77"/>
      <c r="SGQ131" s="11"/>
      <c r="SGW131" s="73"/>
      <c r="SGX131" s="73"/>
      <c r="SGY131" s="73"/>
      <c r="SGZ131" s="73"/>
      <c r="SHA131" s="74"/>
      <c r="SHB131" s="74"/>
      <c r="SHC131" s="77"/>
      <c r="SHD131" s="77"/>
      <c r="SHE131" s="11"/>
      <c r="SHK131" s="73"/>
      <c r="SHL131" s="73"/>
      <c r="SHM131" s="73"/>
      <c r="SHN131" s="73"/>
      <c r="SHO131" s="74"/>
      <c r="SHP131" s="74"/>
      <c r="SHQ131" s="77"/>
      <c r="SHR131" s="77"/>
      <c r="SHS131" s="11"/>
      <c r="SHY131" s="73"/>
      <c r="SHZ131" s="73"/>
      <c r="SIA131" s="73"/>
      <c r="SIB131" s="73"/>
      <c r="SIC131" s="74"/>
      <c r="SID131" s="74"/>
      <c r="SIE131" s="77"/>
      <c r="SIF131" s="77"/>
      <c r="SIG131" s="11"/>
      <c r="SIM131" s="73"/>
      <c r="SIN131" s="73"/>
      <c r="SIO131" s="73"/>
      <c r="SIP131" s="73"/>
      <c r="SIQ131" s="74"/>
      <c r="SIR131" s="74"/>
      <c r="SIS131" s="77"/>
      <c r="SIT131" s="77"/>
      <c r="SIU131" s="11"/>
      <c r="SJA131" s="73"/>
      <c r="SJB131" s="73"/>
      <c r="SJC131" s="73"/>
      <c r="SJD131" s="73"/>
      <c r="SJE131" s="74"/>
      <c r="SJF131" s="74"/>
      <c r="SJG131" s="77"/>
      <c r="SJH131" s="77"/>
      <c r="SJI131" s="11"/>
      <c r="SJO131" s="73"/>
      <c r="SJP131" s="73"/>
      <c r="SJQ131" s="73"/>
      <c r="SJR131" s="73"/>
      <c r="SJS131" s="74"/>
      <c r="SJT131" s="74"/>
      <c r="SJU131" s="77"/>
      <c r="SJV131" s="77"/>
      <c r="SJW131" s="11"/>
      <c r="SKC131" s="73"/>
      <c r="SKD131" s="73"/>
      <c r="SKE131" s="73"/>
      <c r="SKF131" s="73"/>
      <c r="SKG131" s="74"/>
      <c r="SKH131" s="74"/>
      <c r="SKI131" s="77"/>
      <c r="SKJ131" s="77"/>
      <c r="SKK131" s="11"/>
      <c r="SKQ131" s="73"/>
      <c r="SKR131" s="73"/>
      <c r="SKS131" s="73"/>
      <c r="SKT131" s="73"/>
      <c r="SKU131" s="74"/>
      <c r="SKV131" s="74"/>
      <c r="SKW131" s="77"/>
      <c r="SKX131" s="77"/>
      <c r="SKY131" s="11"/>
      <c r="SLE131" s="73"/>
      <c r="SLF131" s="73"/>
      <c r="SLG131" s="73"/>
      <c r="SLH131" s="73"/>
      <c r="SLI131" s="74"/>
      <c r="SLJ131" s="74"/>
      <c r="SLK131" s="77"/>
      <c r="SLL131" s="77"/>
      <c r="SLM131" s="11"/>
      <c r="SLS131" s="73"/>
      <c r="SLT131" s="73"/>
      <c r="SLU131" s="73"/>
      <c r="SLV131" s="73"/>
      <c r="SLW131" s="74"/>
      <c r="SLX131" s="74"/>
      <c r="SLY131" s="77"/>
      <c r="SLZ131" s="77"/>
      <c r="SMA131" s="11"/>
      <c r="SMG131" s="73"/>
      <c r="SMH131" s="73"/>
      <c r="SMI131" s="73"/>
      <c r="SMJ131" s="73"/>
      <c r="SMK131" s="74"/>
      <c r="SML131" s="74"/>
      <c r="SMM131" s="77"/>
      <c r="SMN131" s="77"/>
      <c r="SMO131" s="11"/>
      <c r="SMU131" s="73"/>
      <c r="SMV131" s="73"/>
      <c r="SMW131" s="73"/>
      <c r="SMX131" s="73"/>
      <c r="SMY131" s="74"/>
      <c r="SMZ131" s="74"/>
      <c r="SNA131" s="77"/>
      <c r="SNB131" s="77"/>
      <c r="SNC131" s="11"/>
      <c r="SNI131" s="73"/>
      <c r="SNJ131" s="73"/>
      <c r="SNK131" s="73"/>
      <c r="SNL131" s="73"/>
      <c r="SNM131" s="74"/>
      <c r="SNN131" s="74"/>
      <c r="SNO131" s="77"/>
      <c r="SNP131" s="77"/>
      <c r="SNQ131" s="11"/>
      <c r="SNW131" s="73"/>
      <c r="SNX131" s="73"/>
      <c r="SNY131" s="73"/>
      <c r="SNZ131" s="73"/>
      <c r="SOA131" s="74"/>
      <c r="SOB131" s="74"/>
      <c r="SOC131" s="77"/>
      <c r="SOD131" s="77"/>
      <c r="SOE131" s="11"/>
      <c r="SOK131" s="73"/>
      <c r="SOL131" s="73"/>
      <c r="SOM131" s="73"/>
      <c r="SON131" s="73"/>
      <c r="SOO131" s="74"/>
      <c r="SOP131" s="74"/>
      <c r="SOQ131" s="77"/>
      <c r="SOR131" s="77"/>
      <c r="SOS131" s="11"/>
      <c r="SOY131" s="73"/>
      <c r="SOZ131" s="73"/>
      <c r="SPA131" s="73"/>
      <c r="SPB131" s="73"/>
      <c r="SPC131" s="74"/>
      <c r="SPD131" s="74"/>
      <c r="SPE131" s="77"/>
      <c r="SPF131" s="77"/>
      <c r="SPG131" s="11"/>
      <c r="SPM131" s="73"/>
      <c r="SPN131" s="73"/>
      <c r="SPO131" s="73"/>
      <c r="SPP131" s="73"/>
      <c r="SPQ131" s="74"/>
      <c r="SPR131" s="74"/>
      <c r="SPS131" s="77"/>
      <c r="SPT131" s="77"/>
      <c r="SPU131" s="11"/>
      <c r="SQA131" s="73"/>
      <c r="SQB131" s="73"/>
      <c r="SQC131" s="73"/>
      <c r="SQD131" s="73"/>
      <c r="SQE131" s="74"/>
      <c r="SQF131" s="74"/>
      <c r="SQG131" s="77"/>
      <c r="SQH131" s="77"/>
      <c r="SQI131" s="11"/>
      <c r="SQO131" s="73"/>
      <c r="SQP131" s="73"/>
      <c r="SQQ131" s="73"/>
      <c r="SQR131" s="73"/>
      <c r="SQS131" s="74"/>
      <c r="SQT131" s="74"/>
      <c r="SQU131" s="77"/>
      <c r="SQV131" s="77"/>
      <c r="SQW131" s="11"/>
      <c r="SRC131" s="73"/>
      <c r="SRD131" s="73"/>
      <c r="SRE131" s="73"/>
      <c r="SRF131" s="73"/>
      <c r="SRG131" s="74"/>
      <c r="SRH131" s="74"/>
      <c r="SRI131" s="77"/>
      <c r="SRJ131" s="77"/>
      <c r="SRK131" s="11"/>
      <c r="SRQ131" s="73"/>
      <c r="SRR131" s="73"/>
      <c r="SRS131" s="73"/>
      <c r="SRT131" s="73"/>
      <c r="SRU131" s="74"/>
      <c r="SRV131" s="74"/>
      <c r="SRW131" s="77"/>
      <c r="SRX131" s="77"/>
      <c r="SRY131" s="11"/>
      <c r="SSE131" s="73"/>
      <c r="SSF131" s="73"/>
      <c r="SSG131" s="73"/>
      <c r="SSH131" s="73"/>
      <c r="SSI131" s="74"/>
      <c r="SSJ131" s="74"/>
      <c r="SSK131" s="77"/>
      <c r="SSL131" s="77"/>
      <c r="SSM131" s="11"/>
      <c r="SSS131" s="73"/>
      <c r="SST131" s="73"/>
      <c r="SSU131" s="73"/>
      <c r="SSV131" s="73"/>
      <c r="SSW131" s="74"/>
      <c r="SSX131" s="74"/>
      <c r="SSY131" s="77"/>
      <c r="SSZ131" s="77"/>
      <c r="STA131" s="11"/>
      <c r="STG131" s="73"/>
      <c r="STH131" s="73"/>
      <c r="STI131" s="73"/>
      <c r="STJ131" s="73"/>
      <c r="STK131" s="74"/>
      <c r="STL131" s="74"/>
      <c r="STM131" s="77"/>
      <c r="STN131" s="77"/>
      <c r="STO131" s="11"/>
      <c r="STU131" s="73"/>
      <c r="STV131" s="73"/>
      <c r="STW131" s="73"/>
      <c r="STX131" s="73"/>
      <c r="STY131" s="74"/>
      <c r="STZ131" s="74"/>
      <c r="SUA131" s="77"/>
      <c r="SUB131" s="77"/>
      <c r="SUC131" s="11"/>
      <c r="SUI131" s="73"/>
      <c r="SUJ131" s="73"/>
      <c r="SUK131" s="73"/>
      <c r="SUL131" s="73"/>
      <c r="SUM131" s="74"/>
      <c r="SUN131" s="74"/>
      <c r="SUO131" s="77"/>
      <c r="SUP131" s="77"/>
      <c r="SUQ131" s="11"/>
      <c r="SUW131" s="73"/>
      <c r="SUX131" s="73"/>
      <c r="SUY131" s="73"/>
      <c r="SUZ131" s="73"/>
      <c r="SVA131" s="74"/>
      <c r="SVB131" s="74"/>
      <c r="SVC131" s="77"/>
      <c r="SVD131" s="77"/>
      <c r="SVE131" s="11"/>
      <c r="SVK131" s="73"/>
      <c r="SVL131" s="73"/>
      <c r="SVM131" s="73"/>
      <c r="SVN131" s="73"/>
      <c r="SVO131" s="74"/>
      <c r="SVP131" s="74"/>
      <c r="SVQ131" s="77"/>
      <c r="SVR131" s="77"/>
      <c r="SVS131" s="11"/>
      <c r="SVY131" s="73"/>
      <c r="SVZ131" s="73"/>
      <c r="SWA131" s="73"/>
      <c r="SWB131" s="73"/>
      <c r="SWC131" s="74"/>
      <c r="SWD131" s="74"/>
      <c r="SWE131" s="77"/>
      <c r="SWF131" s="77"/>
      <c r="SWG131" s="11"/>
      <c r="SWM131" s="73"/>
      <c r="SWN131" s="73"/>
      <c r="SWO131" s="73"/>
      <c r="SWP131" s="73"/>
      <c r="SWQ131" s="74"/>
      <c r="SWR131" s="74"/>
      <c r="SWS131" s="77"/>
      <c r="SWT131" s="77"/>
      <c r="SWU131" s="11"/>
      <c r="SXA131" s="73"/>
      <c r="SXB131" s="73"/>
      <c r="SXC131" s="73"/>
      <c r="SXD131" s="73"/>
      <c r="SXE131" s="74"/>
      <c r="SXF131" s="74"/>
      <c r="SXG131" s="77"/>
      <c r="SXH131" s="77"/>
      <c r="SXI131" s="11"/>
      <c r="SXO131" s="73"/>
      <c r="SXP131" s="73"/>
      <c r="SXQ131" s="73"/>
      <c r="SXR131" s="73"/>
      <c r="SXS131" s="74"/>
      <c r="SXT131" s="74"/>
      <c r="SXU131" s="77"/>
      <c r="SXV131" s="77"/>
      <c r="SXW131" s="11"/>
      <c r="SYC131" s="73"/>
      <c r="SYD131" s="73"/>
      <c r="SYE131" s="73"/>
      <c r="SYF131" s="73"/>
      <c r="SYG131" s="74"/>
      <c r="SYH131" s="74"/>
      <c r="SYI131" s="77"/>
      <c r="SYJ131" s="77"/>
      <c r="SYK131" s="11"/>
      <c r="SYQ131" s="73"/>
      <c r="SYR131" s="73"/>
      <c r="SYS131" s="73"/>
      <c r="SYT131" s="73"/>
      <c r="SYU131" s="74"/>
      <c r="SYV131" s="74"/>
      <c r="SYW131" s="77"/>
      <c r="SYX131" s="77"/>
      <c r="SYY131" s="11"/>
      <c r="SZE131" s="73"/>
      <c r="SZF131" s="73"/>
      <c r="SZG131" s="73"/>
      <c r="SZH131" s="73"/>
      <c r="SZI131" s="74"/>
      <c r="SZJ131" s="74"/>
      <c r="SZK131" s="77"/>
      <c r="SZL131" s="77"/>
      <c r="SZM131" s="11"/>
      <c r="SZS131" s="73"/>
      <c r="SZT131" s="73"/>
      <c r="SZU131" s="73"/>
      <c r="SZV131" s="73"/>
      <c r="SZW131" s="74"/>
      <c r="SZX131" s="74"/>
      <c r="SZY131" s="77"/>
      <c r="SZZ131" s="77"/>
      <c r="TAA131" s="11"/>
      <c r="TAG131" s="73"/>
      <c r="TAH131" s="73"/>
      <c r="TAI131" s="73"/>
      <c r="TAJ131" s="73"/>
      <c r="TAK131" s="74"/>
      <c r="TAL131" s="74"/>
      <c r="TAM131" s="77"/>
      <c r="TAN131" s="77"/>
      <c r="TAO131" s="11"/>
      <c r="TAU131" s="73"/>
      <c r="TAV131" s="73"/>
      <c r="TAW131" s="73"/>
      <c r="TAX131" s="73"/>
      <c r="TAY131" s="74"/>
      <c r="TAZ131" s="74"/>
      <c r="TBA131" s="77"/>
      <c r="TBB131" s="77"/>
      <c r="TBC131" s="11"/>
      <c r="TBI131" s="73"/>
      <c r="TBJ131" s="73"/>
      <c r="TBK131" s="73"/>
      <c r="TBL131" s="73"/>
      <c r="TBM131" s="74"/>
      <c r="TBN131" s="74"/>
      <c r="TBO131" s="77"/>
      <c r="TBP131" s="77"/>
      <c r="TBQ131" s="11"/>
      <c r="TBW131" s="73"/>
      <c r="TBX131" s="73"/>
      <c r="TBY131" s="73"/>
      <c r="TBZ131" s="73"/>
      <c r="TCA131" s="74"/>
      <c r="TCB131" s="74"/>
      <c r="TCC131" s="77"/>
      <c r="TCD131" s="77"/>
      <c r="TCE131" s="11"/>
      <c r="TCK131" s="73"/>
      <c r="TCL131" s="73"/>
      <c r="TCM131" s="73"/>
      <c r="TCN131" s="73"/>
      <c r="TCO131" s="74"/>
      <c r="TCP131" s="74"/>
      <c r="TCQ131" s="77"/>
      <c r="TCR131" s="77"/>
      <c r="TCS131" s="11"/>
      <c r="TCY131" s="73"/>
      <c r="TCZ131" s="73"/>
      <c r="TDA131" s="73"/>
      <c r="TDB131" s="73"/>
      <c r="TDC131" s="74"/>
      <c r="TDD131" s="74"/>
      <c r="TDE131" s="77"/>
      <c r="TDF131" s="77"/>
      <c r="TDG131" s="11"/>
      <c r="TDM131" s="73"/>
      <c r="TDN131" s="73"/>
      <c r="TDO131" s="73"/>
      <c r="TDP131" s="73"/>
      <c r="TDQ131" s="74"/>
      <c r="TDR131" s="74"/>
      <c r="TDS131" s="77"/>
      <c r="TDT131" s="77"/>
      <c r="TDU131" s="11"/>
      <c r="TEA131" s="73"/>
      <c r="TEB131" s="73"/>
      <c r="TEC131" s="73"/>
      <c r="TED131" s="73"/>
      <c r="TEE131" s="74"/>
      <c r="TEF131" s="74"/>
      <c r="TEG131" s="77"/>
      <c r="TEH131" s="77"/>
      <c r="TEI131" s="11"/>
      <c r="TEO131" s="73"/>
      <c r="TEP131" s="73"/>
      <c r="TEQ131" s="73"/>
      <c r="TER131" s="73"/>
      <c r="TES131" s="74"/>
      <c r="TET131" s="74"/>
      <c r="TEU131" s="77"/>
      <c r="TEV131" s="77"/>
      <c r="TEW131" s="11"/>
      <c r="TFC131" s="73"/>
      <c r="TFD131" s="73"/>
      <c r="TFE131" s="73"/>
      <c r="TFF131" s="73"/>
      <c r="TFG131" s="74"/>
      <c r="TFH131" s="74"/>
      <c r="TFI131" s="77"/>
      <c r="TFJ131" s="77"/>
      <c r="TFK131" s="11"/>
      <c r="TFQ131" s="73"/>
      <c r="TFR131" s="73"/>
      <c r="TFS131" s="73"/>
      <c r="TFT131" s="73"/>
      <c r="TFU131" s="74"/>
      <c r="TFV131" s="74"/>
      <c r="TFW131" s="77"/>
      <c r="TFX131" s="77"/>
      <c r="TFY131" s="11"/>
      <c r="TGE131" s="73"/>
      <c r="TGF131" s="73"/>
      <c r="TGG131" s="73"/>
      <c r="TGH131" s="73"/>
      <c r="TGI131" s="74"/>
      <c r="TGJ131" s="74"/>
      <c r="TGK131" s="77"/>
      <c r="TGL131" s="77"/>
      <c r="TGM131" s="11"/>
      <c r="TGS131" s="73"/>
      <c r="TGT131" s="73"/>
      <c r="TGU131" s="73"/>
      <c r="TGV131" s="73"/>
      <c r="TGW131" s="74"/>
      <c r="TGX131" s="74"/>
      <c r="TGY131" s="77"/>
      <c r="TGZ131" s="77"/>
      <c r="THA131" s="11"/>
      <c r="THG131" s="73"/>
      <c r="THH131" s="73"/>
      <c r="THI131" s="73"/>
      <c r="THJ131" s="73"/>
      <c r="THK131" s="74"/>
      <c r="THL131" s="74"/>
      <c r="THM131" s="77"/>
      <c r="THN131" s="77"/>
      <c r="THO131" s="11"/>
      <c r="THU131" s="73"/>
      <c r="THV131" s="73"/>
      <c r="THW131" s="73"/>
      <c r="THX131" s="73"/>
      <c r="THY131" s="74"/>
      <c r="THZ131" s="74"/>
      <c r="TIA131" s="77"/>
      <c r="TIB131" s="77"/>
      <c r="TIC131" s="11"/>
      <c r="TII131" s="73"/>
      <c r="TIJ131" s="73"/>
      <c r="TIK131" s="73"/>
      <c r="TIL131" s="73"/>
      <c r="TIM131" s="74"/>
      <c r="TIN131" s="74"/>
      <c r="TIO131" s="77"/>
      <c r="TIP131" s="77"/>
      <c r="TIQ131" s="11"/>
      <c r="TIW131" s="73"/>
      <c r="TIX131" s="73"/>
      <c r="TIY131" s="73"/>
      <c r="TIZ131" s="73"/>
      <c r="TJA131" s="74"/>
      <c r="TJB131" s="74"/>
      <c r="TJC131" s="77"/>
      <c r="TJD131" s="77"/>
      <c r="TJE131" s="11"/>
      <c r="TJK131" s="73"/>
      <c r="TJL131" s="73"/>
      <c r="TJM131" s="73"/>
      <c r="TJN131" s="73"/>
      <c r="TJO131" s="74"/>
      <c r="TJP131" s="74"/>
      <c r="TJQ131" s="77"/>
      <c r="TJR131" s="77"/>
      <c r="TJS131" s="11"/>
      <c r="TJY131" s="73"/>
      <c r="TJZ131" s="73"/>
      <c r="TKA131" s="73"/>
      <c r="TKB131" s="73"/>
      <c r="TKC131" s="74"/>
      <c r="TKD131" s="74"/>
      <c r="TKE131" s="77"/>
      <c r="TKF131" s="77"/>
      <c r="TKG131" s="11"/>
      <c r="TKM131" s="73"/>
      <c r="TKN131" s="73"/>
      <c r="TKO131" s="73"/>
      <c r="TKP131" s="73"/>
      <c r="TKQ131" s="74"/>
      <c r="TKR131" s="74"/>
      <c r="TKS131" s="77"/>
      <c r="TKT131" s="77"/>
      <c r="TKU131" s="11"/>
      <c r="TLA131" s="73"/>
      <c r="TLB131" s="73"/>
      <c r="TLC131" s="73"/>
      <c r="TLD131" s="73"/>
      <c r="TLE131" s="74"/>
      <c r="TLF131" s="74"/>
      <c r="TLG131" s="77"/>
      <c r="TLH131" s="77"/>
      <c r="TLI131" s="11"/>
      <c r="TLO131" s="73"/>
      <c r="TLP131" s="73"/>
      <c r="TLQ131" s="73"/>
      <c r="TLR131" s="73"/>
      <c r="TLS131" s="74"/>
      <c r="TLT131" s="74"/>
      <c r="TLU131" s="77"/>
      <c r="TLV131" s="77"/>
      <c r="TLW131" s="11"/>
      <c r="TMC131" s="73"/>
      <c r="TMD131" s="73"/>
      <c r="TME131" s="73"/>
      <c r="TMF131" s="73"/>
      <c r="TMG131" s="74"/>
      <c r="TMH131" s="74"/>
      <c r="TMI131" s="77"/>
      <c r="TMJ131" s="77"/>
      <c r="TMK131" s="11"/>
      <c r="TMQ131" s="73"/>
      <c r="TMR131" s="73"/>
      <c r="TMS131" s="73"/>
      <c r="TMT131" s="73"/>
      <c r="TMU131" s="74"/>
      <c r="TMV131" s="74"/>
      <c r="TMW131" s="77"/>
      <c r="TMX131" s="77"/>
      <c r="TMY131" s="11"/>
      <c r="TNE131" s="73"/>
      <c r="TNF131" s="73"/>
      <c r="TNG131" s="73"/>
      <c r="TNH131" s="73"/>
      <c r="TNI131" s="74"/>
      <c r="TNJ131" s="74"/>
      <c r="TNK131" s="77"/>
      <c r="TNL131" s="77"/>
      <c r="TNM131" s="11"/>
      <c r="TNS131" s="73"/>
      <c r="TNT131" s="73"/>
      <c r="TNU131" s="73"/>
      <c r="TNV131" s="73"/>
      <c r="TNW131" s="74"/>
      <c r="TNX131" s="74"/>
      <c r="TNY131" s="77"/>
      <c r="TNZ131" s="77"/>
      <c r="TOA131" s="11"/>
      <c r="TOG131" s="73"/>
      <c r="TOH131" s="73"/>
      <c r="TOI131" s="73"/>
      <c r="TOJ131" s="73"/>
      <c r="TOK131" s="74"/>
      <c r="TOL131" s="74"/>
      <c r="TOM131" s="77"/>
      <c r="TON131" s="77"/>
      <c r="TOO131" s="11"/>
      <c r="TOU131" s="73"/>
      <c r="TOV131" s="73"/>
      <c r="TOW131" s="73"/>
      <c r="TOX131" s="73"/>
      <c r="TOY131" s="74"/>
      <c r="TOZ131" s="74"/>
      <c r="TPA131" s="77"/>
      <c r="TPB131" s="77"/>
      <c r="TPC131" s="11"/>
      <c r="TPI131" s="73"/>
      <c r="TPJ131" s="73"/>
      <c r="TPK131" s="73"/>
      <c r="TPL131" s="73"/>
      <c r="TPM131" s="74"/>
      <c r="TPN131" s="74"/>
      <c r="TPO131" s="77"/>
      <c r="TPP131" s="77"/>
      <c r="TPQ131" s="11"/>
      <c r="TPW131" s="73"/>
      <c r="TPX131" s="73"/>
      <c r="TPY131" s="73"/>
      <c r="TPZ131" s="73"/>
      <c r="TQA131" s="74"/>
      <c r="TQB131" s="74"/>
      <c r="TQC131" s="77"/>
      <c r="TQD131" s="77"/>
      <c r="TQE131" s="11"/>
      <c r="TQK131" s="73"/>
      <c r="TQL131" s="73"/>
      <c r="TQM131" s="73"/>
      <c r="TQN131" s="73"/>
      <c r="TQO131" s="74"/>
      <c r="TQP131" s="74"/>
      <c r="TQQ131" s="77"/>
      <c r="TQR131" s="77"/>
      <c r="TQS131" s="11"/>
      <c r="TQY131" s="73"/>
      <c r="TQZ131" s="73"/>
      <c r="TRA131" s="73"/>
      <c r="TRB131" s="73"/>
      <c r="TRC131" s="74"/>
      <c r="TRD131" s="74"/>
      <c r="TRE131" s="77"/>
      <c r="TRF131" s="77"/>
      <c r="TRG131" s="11"/>
      <c r="TRM131" s="73"/>
      <c r="TRN131" s="73"/>
      <c r="TRO131" s="73"/>
      <c r="TRP131" s="73"/>
      <c r="TRQ131" s="74"/>
      <c r="TRR131" s="74"/>
      <c r="TRS131" s="77"/>
      <c r="TRT131" s="77"/>
      <c r="TRU131" s="11"/>
      <c r="TSA131" s="73"/>
      <c r="TSB131" s="73"/>
      <c r="TSC131" s="73"/>
      <c r="TSD131" s="73"/>
      <c r="TSE131" s="74"/>
      <c r="TSF131" s="74"/>
      <c r="TSG131" s="77"/>
      <c r="TSH131" s="77"/>
      <c r="TSI131" s="11"/>
      <c r="TSO131" s="73"/>
      <c r="TSP131" s="73"/>
      <c r="TSQ131" s="73"/>
      <c r="TSR131" s="73"/>
      <c r="TSS131" s="74"/>
      <c r="TST131" s="74"/>
      <c r="TSU131" s="77"/>
      <c r="TSV131" s="77"/>
      <c r="TSW131" s="11"/>
      <c r="TTC131" s="73"/>
      <c r="TTD131" s="73"/>
      <c r="TTE131" s="73"/>
      <c r="TTF131" s="73"/>
      <c r="TTG131" s="74"/>
      <c r="TTH131" s="74"/>
      <c r="TTI131" s="77"/>
      <c r="TTJ131" s="77"/>
      <c r="TTK131" s="11"/>
      <c r="TTQ131" s="73"/>
      <c r="TTR131" s="73"/>
      <c r="TTS131" s="73"/>
      <c r="TTT131" s="73"/>
      <c r="TTU131" s="74"/>
      <c r="TTV131" s="74"/>
      <c r="TTW131" s="77"/>
      <c r="TTX131" s="77"/>
      <c r="TTY131" s="11"/>
      <c r="TUE131" s="73"/>
      <c r="TUF131" s="73"/>
      <c r="TUG131" s="73"/>
      <c r="TUH131" s="73"/>
      <c r="TUI131" s="74"/>
      <c r="TUJ131" s="74"/>
      <c r="TUK131" s="77"/>
      <c r="TUL131" s="77"/>
      <c r="TUM131" s="11"/>
      <c r="TUS131" s="73"/>
      <c r="TUT131" s="73"/>
      <c r="TUU131" s="73"/>
      <c r="TUV131" s="73"/>
      <c r="TUW131" s="74"/>
      <c r="TUX131" s="74"/>
      <c r="TUY131" s="77"/>
      <c r="TUZ131" s="77"/>
      <c r="TVA131" s="11"/>
      <c r="TVG131" s="73"/>
      <c r="TVH131" s="73"/>
      <c r="TVI131" s="73"/>
      <c r="TVJ131" s="73"/>
      <c r="TVK131" s="74"/>
      <c r="TVL131" s="74"/>
      <c r="TVM131" s="77"/>
      <c r="TVN131" s="77"/>
      <c r="TVO131" s="11"/>
      <c r="TVU131" s="73"/>
      <c r="TVV131" s="73"/>
      <c r="TVW131" s="73"/>
      <c r="TVX131" s="73"/>
      <c r="TVY131" s="74"/>
      <c r="TVZ131" s="74"/>
      <c r="TWA131" s="77"/>
      <c r="TWB131" s="77"/>
      <c r="TWC131" s="11"/>
      <c r="TWI131" s="73"/>
      <c r="TWJ131" s="73"/>
      <c r="TWK131" s="73"/>
      <c r="TWL131" s="73"/>
      <c r="TWM131" s="74"/>
      <c r="TWN131" s="74"/>
      <c r="TWO131" s="77"/>
      <c r="TWP131" s="77"/>
      <c r="TWQ131" s="11"/>
      <c r="TWW131" s="73"/>
      <c r="TWX131" s="73"/>
      <c r="TWY131" s="73"/>
      <c r="TWZ131" s="73"/>
      <c r="TXA131" s="74"/>
      <c r="TXB131" s="74"/>
      <c r="TXC131" s="77"/>
      <c r="TXD131" s="77"/>
      <c r="TXE131" s="11"/>
      <c r="TXK131" s="73"/>
      <c r="TXL131" s="73"/>
      <c r="TXM131" s="73"/>
      <c r="TXN131" s="73"/>
      <c r="TXO131" s="74"/>
      <c r="TXP131" s="74"/>
      <c r="TXQ131" s="77"/>
      <c r="TXR131" s="77"/>
      <c r="TXS131" s="11"/>
      <c r="TXY131" s="73"/>
      <c r="TXZ131" s="73"/>
      <c r="TYA131" s="73"/>
      <c r="TYB131" s="73"/>
      <c r="TYC131" s="74"/>
      <c r="TYD131" s="74"/>
      <c r="TYE131" s="77"/>
      <c r="TYF131" s="77"/>
      <c r="TYG131" s="11"/>
      <c r="TYM131" s="73"/>
      <c r="TYN131" s="73"/>
      <c r="TYO131" s="73"/>
      <c r="TYP131" s="73"/>
      <c r="TYQ131" s="74"/>
      <c r="TYR131" s="74"/>
      <c r="TYS131" s="77"/>
      <c r="TYT131" s="77"/>
      <c r="TYU131" s="11"/>
      <c r="TZA131" s="73"/>
      <c r="TZB131" s="73"/>
      <c r="TZC131" s="73"/>
      <c r="TZD131" s="73"/>
      <c r="TZE131" s="74"/>
      <c r="TZF131" s="74"/>
      <c r="TZG131" s="77"/>
      <c r="TZH131" s="77"/>
      <c r="TZI131" s="11"/>
      <c r="TZO131" s="73"/>
      <c r="TZP131" s="73"/>
      <c r="TZQ131" s="73"/>
      <c r="TZR131" s="73"/>
      <c r="TZS131" s="74"/>
      <c r="TZT131" s="74"/>
      <c r="TZU131" s="77"/>
      <c r="TZV131" s="77"/>
      <c r="TZW131" s="11"/>
      <c r="UAC131" s="73"/>
      <c r="UAD131" s="73"/>
      <c r="UAE131" s="73"/>
      <c r="UAF131" s="73"/>
      <c r="UAG131" s="74"/>
      <c r="UAH131" s="74"/>
      <c r="UAI131" s="77"/>
      <c r="UAJ131" s="77"/>
      <c r="UAK131" s="11"/>
      <c r="UAQ131" s="73"/>
      <c r="UAR131" s="73"/>
      <c r="UAS131" s="73"/>
      <c r="UAT131" s="73"/>
      <c r="UAU131" s="74"/>
      <c r="UAV131" s="74"/>
      <c r="UAW131" s="77"/>
      <c r="UAX131" s="77"/>
      <c r="UAY131" s="11"/>
      <c r="UBE131" s="73"/>
      <c r="UBF131" s="73"/>
      <c r="UBG131" s="73"/>
      <c r="UBH131" s="73"/>
      <c r="UBI131" s="74"/>
      <c r="UBJ131" s="74"/>
      <c r="UBK131" s="77"/>
      <c r="UBL131" s="77"/>
      <c r="UBM131" s="11"/>
      <c r="UBS131" s="73"/>
      <c r="UBT131" s="73"/>
      <c r="UBU131" s="73"/>
      <c r="UBV131" s="73"/>
      <c r="UBW131" s="74"/>
      <c r="UBX131" s="74"/>
      <c r="UBY131" s="77"/>
      <c r="UBZ131" s="77"/>
      <c r="UCA131" s="11"/>
      <c r="UCG131" s="73"/>
      <c r="UCH131" s="73"/>
      <c r="UCI131" s="73"/>
      <c r="UCJ131" s="73"/>
      <c r="UCK131" s="74"/>
      <c r="UCL131" s="74"/>
      <c r="UCM131" s="77"/>
      <c r="UCN131" s="77"/>
      <c r="UCO131" s="11"/>
      <c r="UCU131" s="73"/>
      <c r="UCV131" s="73"/>
      <c r="UCW131" s="73"/>
      <c r="UCX131" s="73"/>
      <c r="UCY131" s="74"/>
      <c r="UCZ131" s="74"/>
      <c r="UDA131" s="77"/>
      <c r="UDB131" s="77"/>
      <c r="UDC131" s="11"/>
      <c r="UDI131" s="73"/>
      <c r="UDJ131" s="73"/>
      <c r="UDK131" s="73"/>
      <c r="UDL131" s="73"/>
      <c r="UDM131" s="74"/>
      <c r="UDN131" s="74"/>
      <c r="UDO131" s="77"/>
      <c r="UDP131" s="77"/>
      <c r="UDQ131" s="11"/>
      <c r="UDW131" s="73"/>
      <c r="UDX131" s="73"/>
      <c r="UDY131" s="73"/>
      <c r="UDZ131" s="73"/>
      <c r="UEA131" s="74"/>
      <c r="UEB131" s="74"/>
      <c r="UEC131" s="77"/>
      <c r="UED131" s="77"/>
      <c r="UEE131" s="11"/>
      <c r="UEK131" s="73"/>
      <c r="UEL131" s="73"/>
      <c r="UEM131" s="73"/>
      <c r="UEN131" s="73"/>
      <c r="UEO131" s="74"/>
      <c r="UEP131" s="74"/>
      <c r="UEQ131" s="77"/>
      <c r="UER131" s="77"/>
      <c r="UES131" s="11"/>
      <c r="UEY131" s="73"/>
      <c r="UEZ131" s="73"/>
      <c r="UFA131" s="73"/>
      <c r="UFB131" s="73"/>
      <c r="UFC131" s="74"/>
      <c r="UFD131" s="74"/>
      <c r="UFE131" s="77"/>
      <c r="UFF131" s="77"/>
      <c r="UFG131" s="11"/>
      <c r="UFM131" s="73"/>
      <c r="UFN131" s="73"/>
      <c r="UFO131" s="73"/>
      <c r="UFP131" s="73"/>
      <c r="UFQ131" s="74"/>
      <c r="UFR131" s="74"/>
      <c r="UFS131" s="77"/>
      <c r="UFT131" s="77"/>
      <c r="UFU131" s="11"/>
      <c r="UGA131" s="73"/>
      <c r="UGB131" s="73"/>
      <c r="UGC131" s="73"/>
      <c r="UGD131" s="73"/>
      <c r="UGE131" s="74"/>
      <c r="UGF131" s="74"/>
      <c r="UGG131" s="77"/>
      <c r="UGH131" s="77"/>
      <c r="UGI131" s="11"/>
      <c r="UGO131" s="73"/>
      <c r="UGP131" s="73"/>
      <c r="UGQ131" s="73"/>
      <c r="UGR131" s="73"/>
      <c r="UGS131" s="74"/>
      <c r="UGT131" s="74"/>
      <c r="UGU131" s="77"/>
      <c r="UGV131" s="77"/>
      <c r="UGW131" s="11"/>
      <c r="UHC131" s="73"/>
      <c r="UHD131" s="73"/>
      <c r="UHE131" s="73"/>
      <c r="UHF131" s="73"/>
      <c r="UHG131" s="74"/>
      <c r="UHH131" s="74"/>
      <c r="UHI131" s="77"/>
      <c r="UHJ131" s="77"/>
      <c r="UHK131" s="11"/>
      <c r="UHQ131" s="73"/>
      <c r="UHR131" s="73"/>
      <c r="UHS131" s="73"/>
      <c r="UHT131" s="73"/>
      <c r="UHU131" s="74"/>
      <c r="UHV131" s="74"/>
      <c r="UHW131" s="77"/>
      <c r="UHX131" s="77"/>
      <c r="UHY131" s="11"/>
      <c r="UIE131" s="73"/>
      <c r="UIF131" s="73"/>
      <c r="UIG131" s="73"/>
      <c r="UIH131" s="73"/>
      <c r="UII131" s="74"/>
      <c r="UIJ131" s="74"/>
      <c r="UIK131" s="77"/>
      <c r="UIL131" s="77"/>
      <c r="UIM131" s="11"/>
      <c r="UIS131" s="73"/>
      <c r="UIT131" s="73"/>
      <c r="UIU131" s="73"/>
      <c r="UIV131" s="73"/>
      <c r="UIW131" s="74"/>
      <c r="UIX131" s="74"/>
      <c r="UIY131" s="77"/>
      <c r="UIZ131" s="77"/>
      <c r="UJA131" s="11"/>
      <c r="UJG131" s="73"/>
      <c r="UJH131" s="73"/>
      <c r="UJI131" s="73"/>
      <c r="UJJ131" s="73"/>
      <c r="UJK131" s="74"/>
      <c r="UJL131" s="74"/>
      <c r="UJM131" s="77"/>
      <c r="UJN131" s="77"/>
      <c r="UJO131" s="11"/>
      <c r="UJU131" s="73"/>
      <c r="UJV131" s="73"/>
      <c r="UJW131" s="73"/>
      <c r="UJX131" s="73"/>
      <c r="UJY131" s="74"/>
      <c r="UJZ131" s="74"/>
      <c r="UKA131" s="77"/>
      <c r="UKB131" s="77"/>
      <c r="UKC131" s="11"/>
      <c r="UKI131" s="73"/>
      <c r="UKJ131" s="73"/>
      <c r="UKK131" s="73"/>
      <c r="UKL131" s="73"/>
      <c r="UKM131" s="74"/>
      <c r="UKN131" s="74"/>
      <c r="UKO131" s="77"/>
      <c r="UKP131" s="77"/>
      <c r="UKQ131" s="11"/>
      <c r="UKW131" s="73"/>
      <c r="UKX131" s="73"/>
      <c r="UKY131" s="73"/>
      <c r="UKZ131" s="73"/>
      <c r="ULA131" s="74"/>
      <c r="ULB131" s="74"/>
      <c r="ULC131" s="77"/>
      <c r="ULD131" s="77"/>
      <c r="ULE131" s="11"/>
      <c r="ULK131" s="73"/>
      <c r="ULL131" s="73"/>
      <c r="ULM131" s="73"/>
      <c r="ULN131" s="73"/>
      <c r="ULO131" s="74"/>
      <c r="ULP131" s="74"/>
      <c r="ULQ131" s="77"/>
      <c r="ULR131" s="77"/>
      <c r="ULS131" s="11"/>
      <c r="ULY131" s="73"/>
      <c r="ULZ131" s="73"/>
      <c r="UMA131" s="73"/>
      <c r="UMB131" s="73"/>
      <c r="UMC131" s="74"/>
      <c r="UMD131" s="74"/>
      <c r="UME131" s="77"/>
      <c r="UMF131" s="77"/>
      <c r="UMG131" s="11"/>
      <c r="UMM131" s="73"/>
      <c r="UMN131" s="73"/>
      <c r="UMO131" s="73"/>
      <c r="UMP131" s="73"/>
      <c r="UMQ131" s="74"/>
      <c r="UMR131" s="74"/>
      <c r="UMS131" s="77"/>
      <c r="UMT131" s="77"/>
      <c r="UMU131" s="11"/>
      <c r="UNA131" s="73"/>
      <c r="UNB131" s="73"/>
      <c r="UNC131" s="73"/>
      <c r="UND131" s="73"/>
      <c r="UNE131" s="74"/>
      <c r="UNF131" s="74"/>
      <c r="UNG131" s="77"/>
      <c r="UNH131" s="77"/>
      <c r="UNI131" s="11"/>
      <c r="UNO131" s="73"/>
      <c r="UNP131" s="73"/>
      <c r="UNQ131" s="73"/>
      <c r="UNR131" s="73"/>
      <c r="UNS131" s="74"/>
      <c r="UNT131" s="74"/>
      <c r="UNU131" s="77"/>
      <c r="UNV131" s="77"/>
      <c r="UNW131" s="11"/>
      <c r="UOC131" s="73"/>
      <c r="UOD131" s="73"/>
      <c r="UOE131" s="73"/>
      <c r="UOF131" s="73"/>
      <c r="UOG131" s="74"/>
      <c r="UOH131" s="74"/>
      <c r="UOI131" s="77"/>
      <c r="UOJ131" s="77"/>
      <c r="UOK131" s="11"/>
      <c r="UOQ131" s="73"/>
      <c r="UOR131" s="73"/>
      <c r="UOS131" s="73"/>
      <c r="UOT131" s="73"/>
      <c r="UOU131" s="74"/>
      <c r="UOV131" s="74"/>
      <c r="UOW131" s="77"/>
      <c r="UOX131" s="77"/>
      <c r="UOY131" s="11"/>
      <c r="UPE131" s="73"/>
      <c r="UPF131" s="73"/>
      <c r="UPG131" s="73"/>
      <c r="UPH131" s="73"/>
      <c r="UPI131" s="74"/>
      <c r="UPJ131" s="74"/>
      <c r="UPK131" s="77"/>
      <c r="UPL131" s="77"/>
      <c r="UPM131" s="11"/>
      <c r="UPS131" s="73"/>
      <c r="UPT131" s="73"/>
      <c r="UPU131" s="73"/>
      <c r="UPV131" s="73"/>
      <c r="UPW131" s="74"/>
      <c r="UPX131" s="74"/>
      <c r="UPY131" s="77"/>
      <c r="UPZ131" s="77"/>
      <c r="UQA131" s="11"/>
      <c r="UQG131" s="73"/>
      <c r="UQH131" s="73"/>
      <c r="UQI131" s="73"/>
      <c r="UQJ131" s="73"/>
      <c r="UQK131" s="74"/>
      <c r="UQL131" s="74"/>
      <c r="UQM131" s="77"/>
      <c r="UQN131" s="77"/>
      <c r="UQO131" s="11"/>
      <c r="UQU131" s="73"/>
      <c r="UQV131" s="73"/>
      <c r="UQW131" s="73"/>
      <c r="UQX131" s="73"/>
      <c r="UQY131" s="74"/>
      <c r="UQZ131" s="74"/>
      <c r="URA131" s="77"/>
      <c r="URB131" s="77"/>
      <c r="URC131" s="11"/>
      <c r="URI131" s="73"/>
      <c r="URJ131" s="73"/>
      <c r="URK131" s="73"/>
      <c r="URL131" s="73"/>
      <c r="URM131" s="74"/>
      <c r="URN131" s="74"/>
      <c r="URO131" s="77"/>
      <c r="URP131" s="77"/>
      <c r="URQ131" s="11"/>
      <c r="URW131" s="73"/>
      <c r="URX131" s="73"/>
      <c r="URY131" s="73"/>
      <c r="URZ131" s="73"/>
      <c r="USA131" s="74"/>
      <c r="USB131" s="74"/>
      <c r="USC131" s="77"/>
      <c r="USD131" s="77"/>
      <c r="USE131" s="11"/>
      <c r="USK131" s="73"/>
      <c r="USL131" s="73"/>
      <c r="USM131" s="73"/>
      <c r="USN131" s="73"/>
      <c r="USO131" s="74"/>
      <c r="USP131" s="74"/>
      <c r="USQ131" s="77"/>
      <c r="USR131" s="77"/>
      <c r="USS131" s="11"/>
      <c r="USY131" s="73"/>
      <c r="USZ131" s="73"/>
      <c r="UTA131" s="73"/>
      <c r="UTB131" s="73"/>
      <c r="UTC131" s="74"/>
      <c r="UTD131" s="74"/>
      <c r="UTE131" s="77"/>
      <c r="UTF131" s="77"/>
      <c r="UTG131" s="11"/>
      <c r="UTM131" s="73"/>
      <c r="UTN131" s="73"/>
      <c r="UTO131" s="73"/>
      <c r="UTP131" s="73"/>
      <c r="UTQ131" s="74"/>
      <c r="UTR131" s="74"/>
      <c r="UTS131" s="77"/>
      <c r="UTT131" s="77"/>
      <c r="UTU131" s="11"/>
      <c r="UUA131" s="73"/>
      <c r="UUB131" s="73"/>
      <c r="UUC131" s="73"/>
      <c r="UUD131" s="73"/>
      <c r="UUE131" s="74"/>
      <c r="UUF131" s="74"/>
      <c r="UUG131" s="77"/>
      <c r="UUH131" s="77"/>
      <c r="UUI131" s="11"/>
      <c r="UUO131" s="73"/>
      <c r="UUP131" s="73"/>
      <c r="UUQ131" s="73"/>
      <c r="UUR131" s="73"/>
      <c r="UUS131" s="74"/>
      <c r="UUT131" s="74"/>
      <c r="UUU131" s="77"/>
      <c r="UUV131" s="77"/>
      <c r="UUW131" s="11"/>
      <c r="UVC131" s="73"/>
      <c r="UVD131" s="73"/>
      <c r="UVE131" s="73"/>
      <c r="UVF131" s="73"/>
      <c r="UVG131" s="74"/>
      <c r="UVH131" s="74"/>
      <c r="UVI131" s="77"/>
      <c r="UVJ131" s="77"/>
      <c r="UVK131" s="11"/>
      <c r="UVQ131" s="73"/>
      <c r="UVR131" s="73"/>
      <c r="UVS131" s="73"/>
      <c r="UVT131" s="73"/>
      <c r="UVU131" s="74"/>
      <c r="UVV131" s="74"/>
      <c r="UVW131" s="77"/>
      <c r="UVX131" s="77"/>
      <c r="UVY131" s="11"/>
      <c r="UWE131" s="73"/>
      <c r="UWF131" s="73"/>
      <c r="UWG131" s="73"/>
      <c r="UWH131" s="73"/>
      <c r="UWI131" s="74"/>
      <c r="UWJ131" s="74"/>
      <c r="UWK131" s="77"/>
      <c r="UWL131" s="77"/>
      <c r="UWM131" s="11"/>
      <c r="UWS131" s="73"/>
      <c r="UWT131" s="73"/>
      <c r="UWU131" s="73"/>
      <c r="UWV131" s="73"/>
      <c r="UWW131" s="74"/>
      <c r="UWX131" s="74"/>
      <c r="UWY131" s="77"/>
      <c r="UWZ131" s="77"/>
      <c r="UXA131" s="11"/>
      <c r="UXG131" s="73"/>
      <c r="UXH131" s="73"/>
      <c r="UXI131" s="73"/>
      <c r="UXJ131" s="73"/>
      <c r="UXK131" s="74"/>
      <c r="UXL131" s="74"/>
      <c r="UXM131" s="77"/>
      <c r="UXN131" s="77"/>
      <c r="UXO131" s="11"/>
      <c r="UXU131" s="73"/>
      <c r="UXV131" s="73"/>
      <c r="UXW131" s="73"/>
      <c r="UXX131" s="73"/>
      <c r="UXY131" s="74"/>
      <c r="UXZ131" s="74"/>
      <c r="UYA131" s="77"/>
      <c r="UYB131" s="77"/>
      <c r="UYC131" s="11"/>
      <c r="UYI131" s="73"/>
      <c r="UYJ131" s="73"/>
      <c r="UYK131" s="73"/>
      <c r="UYL131" s="73"/>
      <c r="UYM131" s="74"/>
      <c r="UYN131" s="74"/>
      <c r="UYO131" s="77"/>
      <c r="UYP131" s="77"/>
      <c r="UYQ131" s="11"/>
      <c r="UYW131" s="73"/>
      <c r="UYX131" s="73"/>
      <c r="UYY131" s="73"/>
      <c r="UYZ131" s="73"/>
      <c r="UZA131" s="74"/>
      <c r="UZB131" s="74"/>
      <c r="UZC131" s="77"/>
      <c r="UZD131" s="77"/>
      <c r="UZE131" s="11"/>
      <c r="UZK131" s="73"/>
      <c r="UZL131" s="73"/>
      <c r="UZM131" s="73"/>
      <c r="UZN131" s="73"/>
      <c r="UZO131" s="74"/>
      <c r="UZP131" s="74"/>
      <c r="UZQ131" s="77"/>
      <c r="UZR131" s="77"/>
      <c r="UZS131" s="11"/>
      <c r="UZY131" s="73"/>
      <c r="UZZ131" s="73"/>
      <c r="VAA131" s="73"/>
      <c r="VAB131" s="73"/>
      <c r="VAC131" s="74"/>
      <c r="VAD131" s="74"/>
      <c r="VAE131" s="77"/>
      <c r="VAF131" s="77"/>
      <c r="VAG131" s="11"/>
      <c r="VAM131" s="73"/>
      <c r="VAN131" s="73"/>
      <c r="VAO131" s="73"/>
      <c r="VAP131" s="73"/>
      <c r="VAQ131" s="74"/>
      <c r="VAR131" s="74"/>
      <c r="VAS131" s="77"/>
      <c r="VAT131" s="77"/>
      <c r="VAU131" s="11"/>
      <c r="VBA131" s="73"/>
      <c r="VBB131" s="73"/>
      <c r="VBC131" s="73"/>
      <c r="VBD131" s="73"/>
      <c r="VBE131" s="74"/>
      <c r="VBF131" s="74"/>
      <c r="VBG131" s="77"/>
      <c r="VBH131" s="77"/>
      <c r="VBI131" s="11"/>
      <c r="VBO131" s="73"/>
      <c r="VBP131" s="73"/>
      <c r="VBQ131" s="73"/>
      <c r="VBR131" s="73"/>
      <c r="VBS131" s="74"/>
      <c r="VBT131" s="74"/>
      <c r="VBU131" s="77"/>
      <c r="VBV131" s="77"/>
      <c r="VBW131" s="11"/>
      <c r="VCC131" s="73"/>
      <c r="VCD131" s="73"/>
      <c r="VCE131" s="73"/>
      <c r="VCF131" s="73"/>
      <c r="VCG131" s="74"/>
      <c r="VCH131" s="74"/>
      <c r="VCI131" s="77"/>
      <c r="VCJ131" s="77"/>
      <c r="VCK131" s="11"/>
      <c r="VCQ131" s="73"/>
      <c r="VCR131" s="73"/>
      <c r="VCS131" s="73"/>
      <c r="VCT131" s="73"/>
      <c r="VCU131" s="74"/>
      <c r="VCV131" s="74"/>
      <c r="VCW131" s="77"/>
      <c r="VCX131" s="77"/>
      <c r="VCY131" s="11"/>
      <c r="VDE131" s="73"/>
      <c r="VDF131" s="73"/>
      <c r="VDG131" s="73"/>
      <c r="VDH131" s="73"/>
      <c r="VDI131" s="74"/>
      <c r="VDJ131" s="74"/>
      <c r="VDK131" s="77"/>
      <c r="VDL131" s="77"/>
      <c r="VDM131" s="11"/>
      <c r="VDS131" s="73"/>
      <c r="VDT131" s="73"/>
      <c r="VDU131" s="73"/>
      <c r="VDV131" s="73"/>
      <c r="VDW131" s="74"/>
      <c r="VDX131" s="74"/>
      <c r="VDY131" s="77"/>
      <c r="VDZ131" s="77"/>
      <c r="VEA131" s="11"/>
      <c r="VEG131" s="73"/>
      <c r="VEH131" s="73"/>
      <c r="VEI131" s="73"/>
      <c r="VEJ131" s="73"/>
      <c r="VEK131" s="74"/>
      <c r="VEL131" s="74"/>
      <c r="VEM131" s="77"/>
      <c r="VEN131" s="77"/>
      <c r="VEO131" s="11"/>
      <c r="VEU131" s="73"/>
      <c r="VEV131" s="73"/>
      <c r="VEW131" s="73"/>
      <c r="VEX131" s="73"/>
      <c r="VEY131" s="74"/>
      <c r="VEZ131" s="74"/>
      <c r="VFA131" s="77"/>
      <c r="VFB131" s="77"/>
      <c r="VFC131" s="11"/>
      <c r="VFI131" s="73"/>
      <c r="VFJ131" s="73"/>
      <c r="VFK131" s="73"/>
      <c r="VFL131" s="73"/>
      <c r="VFM131" s="74"/>
      <c r="VFN131" s="74"/>
      <c r="VFO131" s="77"/>
      <c r="VFP131" s="77"/>
      <c r="VFQ131" s="11"/>
      <c r="VFW131" s="73"/>
      <c r="VFX131" s="73"/>
      <c r="VFY131" s="73"/>
      <c r="VFZ131" s="73"/>
      <c r="VGA131" s="74"/>
      <c r="VGB131" s="74"/>
      <c r="VGC131" s="77"/>
      <c r="VGD131" s="77"/>
      <c r="VGE131" s="11"/>
      <c r="VGK131" s="73"/>
      <c r="VGL131" s="73"/>
      <c r="VGM131" s="73"/>
      <c r="VGN131" s="73"/>
      <c r="VGO131" s="74"/>
      <c r="VGP131" s="74"/>
      <c r="VGQ131" s="77"/>
      <c r="VGR131" s="77"/>
      <c r="VGS131" s="11"/>
      <c r="VGY131" s="73"/>
      <c r="VGZ131" s="73"/>
      <c r="VHA131" s="73"/>
      <c r="VHB131" s="73"/>
      <c r="VHC131" s="74"/>
      <c r="VHD131" s="74"/>
      <c r="VHE131" s="77"/>
      <c r="VHF131" s="77"/>
      <c r="VHG131" s="11"/>
      <c r="VHM131" s="73"/>
      <c r="VHN131" s="73"/>
      <c r="VHO131" s="73"/>
      <c r="VHP131" s="73"/>
      <c r="VHQ131" s="74"/>
      <c r="VHR131" s="74"/>
      <c r="VHS131" s="77"/>
      <c r="VHT131" s="77"/>
      <c r="VHU131" s="11"/>
      <c r="VIA131" s="73"/>
      <c r="VIB131" s="73"/>
      <c r="VIC131" s="73"/>
      <c r="VID131" s="73"/>
      <c r="VIE131" s="74"/>
      <c r="VIF131" s="74"/>
      <c r="VIG131" s="77"/>
      <c r="VIH131" s="77"/>
      <c r="VII131" s="11"/>
      <c r="VIO131" s="73"/>
      <c r="VIP131" s="73"/>
      <c r="VIQ131" s="73"/>
      <c r="VIR131" s="73"/>
      <c r="VIS131" s="74"/>
      <c r="VIT131" s="74"/>
      <c r="VIU131" s="77"/>
      <c r="VIV131" s="77"/>
      <c r="VIW131" s="11"/>
      <c r="VJC131" s="73"/>
      <c r="VJD131" s="73"/>
      <c r="VJE131" s="73"/>
      <c r="VJF131" s="73"/>
      <c r="VJG131" s="74"/>
      <c r="VJH131" s="74"/>
      <c r="VJI131" s="77"/>
      <c r="VJJ131" s="77"/>
      <c r="VJK131" s="11"/>
      <c r="VJQ131" s="73"/>
      <c r="VJR131" s="73"/>
      <c r="VJS131" s="73"/>
      <c r="VJT131" s="73"/>
      <c r="VJU131" s="74"/>
      <c r="VJV131" s="74"/>
      <c r="VJW131" s="77"/>
      <c r="VJX131" s="77"/>
      <c r="VJY131" s="11"/>
      <c r="VKE131" s="73"/>
      <c r="VKF131" s="73"/>
      <c r="VKG131" s="73"/>
      <c r="VKH131" s="73"/>
      <c r="VKI131" s="74"/>
      <c r="VKJ131" s="74"/>
      <c r="VKK131" s="77"/>
      <c r="VKL131" s="77"/>
      <c r="VKM131" s="11"/>
      <c r="VKS131" s="73"/>
      <c r="VKT131" s="73"/>
      <c r="VKU131" s="73"/>
      <c r="VKV131" s="73"/>
      <c r="VKW131" s="74"/>
      <c r="VKX131" s="74"/>
      <c r="VKY131" s="77"/>
      <c r="VKZ131" s="77"/>
      <c r="VLA131" s="11"/>
      <c r="VLG131" s="73"/>
      <c r="VLH131" s="73"/>
      <c r="VLI131" s="73"/>
      <c r="VLJ131" s="73"/>
      <c r="VLK131" s="74"/>
      <c r="VLL131" s="74"/>
      <c r="VLM131" s="77"/>
      <c r="VLN131" s="77"/>
      <c r="VLO131" s="11"/>
      <c r="VLU131" s="73"/>
      <c r="VLV131" s="73"/>
      <c r="VLW131" s="73"/>
      <c r="VLX131" s="73"/>
      <c r="VLY131" s="74"/>
      <c r="VLZ131" s="74"/>
      <c r="VMA131" s="77"/>
      <c r="VMB131" s="77"/>
      <c r="VMC131" s="11"/>
      <c r="VMI131" s="73"/>
      <c r="VMJ131" s="73"/>
      <c r="VMK131" s="73"/>
      <c r="VML131" s="73"/>
      <c r="VMM131" s="74"/>
      <c r="VMN131" s="74"/>
      <c r="VMO131" s="77"/>
      <c r="VMP131" s="77"/>
      <c r="VMQ131" s="11"/>
      <c r="VMW131" s="73"/>
      <c r="VMX131" s="73"/>
      <c r="VMY131" s="73"/>
      <c r="VMZ131" s="73"/>
      <c r="VNA131" s="74"/>
      <c r="VNB131" s="74"/>
      <c r="VNC131" s="77"/>
      <c r="VND131" s="77"/>
      <c r="VNE131" s="11"/>
      <c r="VNK131" s="73"/>
      <c r="VNL131" s="73"/>
      <c r="VNM131" s="73"/>
      <c r="VNN131" s="73"/>
      <c r="VNO131" s="74"/>
      <c r="VNP131" s="74"/>
      <c r="VNQ131" s="77"/>
      <c r="VNR131" s="77"/>
      <c r="VNS131" s="11"/>
      <c r="VNY131" s="73"/>
      <c r="VNZ131" s="73"/>
      <c r="VOA131" s="73"/>
      <c r="VOB131" s="73"/>
      <c r="VOC131" s="74"/>
      <c r="VOD131" s="74"/>
      <c r="VOE131" s="77"/>
      <c r="VOF131" s="77"/>
      <c r="VOG131" s="11"/>
      <c r="VOM131" s="73"/>
      <c r="VON131" s="73"/>
      <c r="VOO131" s="73"/>
      <c r="VOP131" s="73"/>
      <c r="VOQ131" s="74"/>
      <c r="VOR131" s="74"/>
      <c r="VOS131" s="77"/>
      <c r="VOT131" s="77"/>
      <c r="VOU131" s="11"/>
      <c r="VPA131" s="73"/>
      <c r="VPB131" s="73"/>
      <c r="VPC131" s="73"/>
      <c r="VPD131" s="73"/>
      <c r="VPE131" s="74"/>
      <c r="VPF131" s="74"/>
      <c r="VPG131" s="77"/>
      <c r="VPH131" s="77"/>
      <c r="VPI131" s="11"/>
      <c r="VPO131" s="73"/>
      <c r="VPP131" s="73"/>
      <c r="VPQ131" s="73"/>
      <c r="VPR131" s="73"/>
      <c r="VPS131" s="74"/>
      <c r="VPT131" s="74"/>
      <c r="VPU131" s="77"/>
      <c r="VPV131" s="77"/>
      <c r="VPW131" s="11"/>
      <c r="VQC131" s="73"/>
      <c r="VQD131" s="73"/>
      <c r="VQE131" s="73"/>
      <c r="VQF131" s="73"/>
      <c r="VQG131" s="74"/>
      <c r="VQH131" s="74"/>
      <c r="VQI131" s="77"/>
      <c r="VQJ131" s="77"/>
      <c r="VQK131" s="11"/>
      <c r="VQQ131" s="73"/>
      <c r="VQR131" s="73"/>
      <c r="VQS131" s="73"/>
      <c r="VQT131" s="73"/>
      <c r="VQU131" s="74"/>
      <c r="VQV131" s="74"/>
      <c r="VQW131" s="77"/>
      <c r="VQX131" s="77"/>
      <c r="VQY131" s="11"/>
      <c r="VRE131" s="73"/>
      <c r="VRF131" s="73"/>
      <c r="VRG131" s="73"/>
      <c r="VRH131" s="73"/>
      <c r="VRI131" s="74"/>
      <c r="VRJ131" s="74"/>
      <c r="VRK131" s="77"/>
      <c r="VRL131" s="77"/>
      <c r="VRM131" s="11"/>
      <c r="VRS131" s="73"/>
      <c r="VRT131" s="73"/>
      <c r="VRU131" s="73"/>
      <c r="VRV131" s="73"/>
      <c r="VRW131" s="74"/>
      <c r="VRX131" s="74"/>
      <c r="VRY131" s="77"/>
      <c r="VRZ131" s="77"/>
      <c r="VSA131" s="11"/>
      <c r="VSG131" s="73"/>
      <c r="VSH131" s="73"/>
      <c r="VSI131" s="73"/>
      <c r="VSJ131" s="73"/>
      <c r="VSK131" s="74"/>
      <c r="VSL131" s="74"/>
      <c r="VSM131" s="77"/>
      <c r="VSN131" s="77"/>
      <c r="VSO131" s="11"/>
      <c r="VSU131" s="73"/>
      <c r="VSV131" s="73"/>
      <c r="VSW131" s="73"/>
      <c r="VSX131" s="73"/>
      <c r="VSY131" s="74"/>
      <c r="VSZ131" s="74"/>
      <c r="VTA131" s="77"/>
      <c r="VTB131" s="77"/>
      <c r="VTC131" s="11"/>
      <c r="VTI131" s="73"/>
      <c r="VTJ131" s="73"/>
      <c r="VTK131" s="73"/>
      <c r="VTL131" s="73"/>
      <c r="VTM131" s="74"/>
      <c r="VTN131" s="74"/>
      <c r="VTO131" s="77"/>
      <c r="VTP131" s="77"/>
      <c r="VTQ131" s="11"/>
      <c r="VTW131" s="73"/>
      <c r="VTX131" s="73"/>
      <c r="VTY131" s="73"/>
      <c r="VTZ131" s="73"/>
      <c r="VUA131" s="74"/>
      <c r="VUB131" s="74"/>
      <c r="VUC131" s="77"/>
      <c r="VUD131" s="77"/>
      <c r="VUE131" s="11"/>
      <c r="VUK131" s="73"/>
      <c r="VUL131" s="73"/>
      <c r="VUM131" s="73"/>
      <c r="VUN131" s="73"/>
      <c r="VUO131" s="74"/>
      <c r="VUP131" s="74"/>
      <c r="VUQ131" s="77"/>
      <c r="VUR131" s="77"/>
      <c r="VUS131" s="11"/>
      <c r="VUY131" s="73"/>
      <c r="VUZ131" s="73"/>
      <c r="VVA131" s="73"/>
      <c r="VVB131" s="73"/>
      <c r="VVC131" s="74"/>
      <c r="VVD131" s="74"/>
      <c r="VVE131" s="77"/>
      <c r="VVF131" s="77"/>
      <c r="VVG131" s="11"/>
      <c r="VVM131" s="73"/>
      <c r="VVN131" s="73"/>
      <c r="VVO131" s="73"/>
      <c r="VVP131" s="73"/>
      <c r="VVQ131" s="74"/>
      <c r="VVR131" s="74"/>
      <c r="VVS131" s="77"/>
      <c r="VVT131" s="77"/>
      <c r="VVU131" s="11"/>
      <c r="VWA131" s="73"/>
      <c r="VWB131" s="73"/>
      <c r="VWC131" s="73"/>
      <c r="VWD131" s="73"/>
      <c r="VWE131" s="74"/>
      <c r="VWF131" s="74"/>
      <c r="VWG131" s="77"/>
      <c r="VWH131" s="77"/>
      <c r="VWI131" s="11"/>
      <c r="VWO131" s="73"/>
      <c r="VWP131" s="73"/>
      <c r="VWQ131" s="73"/>
      <c r="VWR131" s="73"/>
      <c r="VWS131" s="74"/>
      <c r="VWT131" s="74"/>
      <c r="VWU131" s="77"/>
      <c r="VWV131" s="77"/>
      <c r="VWW131" s="11"/>
      <c r="VXC131" s="73"/>
      <c r="VXD131" s="73"/>
      <c r="VXE131" s="73"/>
      <c r="VXF131" s="73"/>
      <c r="VXG131" s="74"/>
      <c r="VXH131" s="74"/>
      <c r="VXI131" s="77"/>
      <c r="VXJ131" s="77"/>
      <c r="VXK131" s="11"/>
      <c r="VXQ131" s="73"/>
      <c r="VXR131" s="73"/>
      <c r="VXS131" s="73"/>
      <c r="VXT131" s="73"/>
      <c r="VXU131" s="74"/>
      <c r="VXV131" s="74"/>
      <c r="VXW131" s="77"/>
      <c r="VXX131" s="77"/>
      <c r="VXY131" s="11"/>
      <c r="VYE131" s="73"/>
      <c r="VYF131" s="73"/>
      <c r="VYG131" s="73"/>
      <c r="VYH131" s="73"/>
      <c r="VYI131" s="74"/>
      <c r="VYJ131" s="74"/>
      <c r="VYK131" s="77"/>
      <c r="VYL131" s="77"/>
      <c r="VYM131" s="11"/>
      <c r="VYS131" s="73"/>
      <c r="VYT131" s="73"/>
      <c r="VYU131" s="73"/>
      <c r="VYV131" s="73"/>
      <c r="VYW131" s="74"/>
      <c r="VYX131" s="74"/>
      <c r="VYY131" s="77"/>
      <c r="VYZ131" s="77"/>
      <c r="VZA131" s="11"/>
      <c r="VZG131" s="73"/>
      <c r="VZH131" s="73"/>
      <c r="VZI131" s="73"/>
      <c r="VZJ131" s="73"/>
      <c r="VZK131" s="74"/>
      <c r="VZL131" s="74"/>
      <c r="VZM131" s="77"/>
      <c r="VZN131" s="77"/>
      <c r="VZO131" s="11"/>
      <c r="VZU131" s="73"/>
      <c r="VZV131" s="73"/>
      <c r="VZW131" s="73"/>
      <c r="VZX131" s="73"/>
      <c r="VZY131" s="74"/>
      <c r="VZZ131" s="74"/>
      <c r="WAA131" s="77"/>
      <c r="WAB131" s="77"/>
      <c r="WAC131" s="11"/>
      <c r="WAI131" s="73"/>
      <c r="WAJ131" s="73"/>
      <c r="WAK131" s="73"/>
      <c r="WAL131" s="73"/>
      <c r="WAM131" s="74"/>
      <c r="WAN131" s="74"/>
      <c r="WAO131" s="77"/>
      <c r="WAP131" s="77"/>
      <c r="WAQ131" s="11"/>
      <c r="WAW131" s="73"/>
      <c r="WAX131" s="73"/>
      <c r="WAY131" s="73"/>
      <c r="WAZ131" s="73"/>
      <c r="WBA131" s="74"/>
      <c r="WBB131" s="74"/>
      <c r="WBC131" s="77"/>
      <c r="WBD131" s="77"/>
      <c r="WBE131" s="11"/>
      <c r="WBK131" s="73"/>
      <c r="WBL131" s="73"/>
      <c r="WBM131" s="73"/>
      <c r="WBN131" s="73"/>
      <c r="WBO131" s="74"/>
      <c r="WBP131" s="74"/>
      <c r="WBQ131" s="77"/>
      <c r="WBR131" s="77"/>
      <c r="WBS131" s="11"/>
      <c r="WBY131" s="73"/>
      <c r="WBZ131" s="73"/>
      <c r="WCA131" s="73"/>
      <c r="WCB131" s="73"/>
      <c r="WCC131" s="74"/>
      <c r="WCD131" s="74"/>
      <c r="WCE131" s="77"/>
      <c r="WCF131" s="77"/>
      <c r="WCG131" s="11"/>
      <c r="WCM131" s="73"/>
      <c r="WCN131" s="73"/>
      <c r="WCO131" s="73"/>
      <c r="WCP131" s="73"/>
      <c r="WCQ131" s="74"/>
      <c r="WCR131" s="74"/>
      <c r="WCS131" s="77"/>
      <c r="WCT131" s="77"/>
      <c r="WCU131" s="11"/>
      <c r="WDA131" s="73"/>
      <c r="WDB131" s="73"/>
      <c r="WDC131" s="73"/>
      <c r="WDD131" s="73"/>
      <c r="WDE131" s="74"/>
      <c r="WDF131" s="74"/>
      <c r="WDG131" s="77"/>
      <c r="WDH131" s="77"/>
      <c r="WDI131" s="11"/>
      <c r="WDO131" s="73"/>
      <c r="WDP131" s="73"/>
      <c r="WDQ131" s="73"/>
      <c r="WDR131" s="73"/>
      <c r="WDS131" s="74"/>
      <c r="WDT131" s="74"/>
      <c r="WDU131" s="77"/>
      <c r="WDV131" s="77"/>
      <c r="WDW131" s="11"/>
      <c r="WEC131" s="73"/>
      <c r="WED131" s="73"/>
      <c r="WEE131" s="73"/>
      <c r="WEF131" s="73"/>
      <c r="WEG131" s="74"/>
      <c r="WEH131" s="74"/>
      <c r="WEI131" s="77"/>
      <c r="WEJ131" s="77"/>
      <c r="WEK131" s="11"/>
      <c r="WEQ131" s="73"/>
      <c r="WER131" s="73"/>
      <c r="WES131" s="73"/>
      <c r="WET131" s="73"/>
      <c r="WEU131" s="74"/>
      <c r="WEV131" s="74"/>
      <c r="WEW131" s="77"/>
      <c r="WEX131" s="77"/>
      <c r="WEY131" s="11"/>
      <c r="WFE131" s="73"/>
      <c r="WFF131" s="73"/>
      <c r="WFG131" s="73"/>
      <c r="WFH131" s="73"/>
      <c r="WFI131" s="74"/>
      <c r="WFJ131" s="74"/>
      <c r="WFK131" s="77"/>
      <c r="WFL131" s="77"/>
      <c r="WFM131" s="11"/>
      <c r="WFS131" s="73"/>
      <c r="WFT131" s="73"/>
      <c r="WFU131" s="73"/>
      <c r="WFV131" s="73"/>
      <c r="WFW131" s="74"/>
      <c r="WFX131" s="74"/>
      <c r="WFY131" s="77"/>
      <c r="WFZ131" s="77"/>
      <c r="WGA131" s="11"/>
      <c r="WGG131" s="73"/>
      <c r="WGH131" s="73"/>
      <c r="WGI131" s="73"/>
      <c r="WGJ131" s="73"/>
      <c r="WGK131" s="74"/>
      <c r="WGL131" s="74"/>
      <c r="WGM131" s="77"/>
      <c r="WGN131" s="77"/>
      <c r="WGO131" s="11"/>
      <c r="WGU131" s="73"/>
      <c r="WGV131" s="73"/>
      <c r="WGW131" s="73"/>
      <c r="WGX131" s="73"/>
      <c r="WGY131" s="74"/>
      <c r="WGZ131" s="74"/>
      <c r="WHA131" s="77"/>
      <c r="WHB131" s="77"/>
      <c r="WHC131" s="11"/>
      <c r="WHI131" s="73"/>
      <c r="WHJ131" s="73"/>
      <c r="WHK131" s="73"/>
      <c r="WHL131" s="73"/>
      <c r="WHM131" s="74"/>
      <c r="WHN131" s="74"/>
      <c r="WHO131" s="77"/>
      <c r="WHP131" s="77"/>
      <c r="WHQ131" s="11"/>
      <c r="WHW131" s="73"/>
      <c r="WHX131" s="73"/>
      <c r="WHY131" s="73"/>
      <c r="WHZ131" s="73"/>
      <c r="WIA131" s="74"/>
      <c r="WIB131" s="74"/>
      <c r="WIC131" s="77"/>
      <c r="WID131" s="77"/>
      <c r="WIE131" s="11"/>
      <c r="WIK131" s="73"/>
      <c r="WIL131" s="73"/>
      <c r="WIM131" s="73"/>
      <c r="WIN131" s="73"/>
      <c r="WIO131" s="74"/>
      <c r="WIP131" s="74"/>
      <c r="WIQ131" s="77"/>
      <c r="WIR131" s="77"/>
      <c r="WIS131" s="11"/>
      <c r="WIY131" s="73"/>
      <c r="WIZ131" s="73"/>
      <c r="WJA131" s="73"/>
      <c r="WJB131" s="73"/>
      <c r="WJC131" s="74"/>
      <c r="WJD131" s="74"/>
      <c r="WJE131" s="77"/>
      <c r="WJF131" s="77"/>
      <c r="WJG131" s="11"/>
      <c r="WJM131" s="73"/>
      <c r="WJN131" s="73"/>
      <c r="WJO131" s="73"/>
      <c r="WJP131" s="73"/>
      <c r="WJQ131" s="74"/>
      <c r="WJR131" s="74"/>
      <c r="WJS131" s="77"/>
      <c r="WJT131" s="77"/>
      <c r="WJU131" s="11"/>
      <c r="WKA131" s="73"/>
      <c r="WKB131" s="73"/>
      <c r="WKC131" s="73"/>
      <c r="WKD131" s="73"/>
      <c r="WKE131" s="74"/>
      <c r="WKF131" s="74"/>
      <c r="WKG131" s="77"/>
      <c r="WKH131" s="77"/>
      <c r="WKI131" s="11"/>
      <c r="WKO131" s="73"/>
      <c r="WKP131" s="73"/>
      <c r="WKQ131" s="73"/>
      <c r="WKR131" s="73"/>
      <c r="WKS131" s="74"/>
      <c r="WKT131" s="74"/>
      <c r="WKU131" s="77"/>
      <c r="WKV131" s="77"/>
      <c r="WKW131" s="11"/>
      <c r="WLC131" s="73"/>
      <c r="WLD131" s="73"/>
      <c r="WLE131" s="73"/>
      <c r="WLF131" s="73"/>
      <c r="WLG131" s="74"/>
      <c r="WLH131" s="74"/>
      <c r="WLI131" s="77"/>
      <c r="WLJ131" s="77"/>
      <c r="WLK131" s="11"/>
      <c r="WLQ131" s="73"/>
      <c r="WLR131" s="73"/>
      <c r="WLS131" s="73"/>
      <c r="WLT131" s="73"/>
      <c r="WLU131" s="74"/>
      <c r="WLV131" s="74"/>
      <c r="WLW131" s="77"/>
      <c r="WLX131" s="77"/>
      <c r="WLY131" s="11"/>
      <c r="WME131" s="73"/>
      <c r="WMF131" s="73"/>
      <c r="WMG131" s="73"/>
      <c r="WMH131" s="73"/>
      <c r="WMI131" s="74"/>
      <c r="WMJ131" s="74"/>
      <c r="WMK131" s="77"/>
      <c r="WML131" s="77"/>
      <c r="WMM131" s="11"/>
      <c r="WMS131" s="73"/>
      <c r="WMT131" s="73"/>
      <c r="WMU131" s="73"/>
      <c r="WMV131" s="73"/>
      <c r="WMW131" s="74"/>
      <c r="WMX131" s="74"/>
      <c r="WMY131" s="77"/>
      <c r="WMZ131" s="77"/>
      <c r="WNA131" s="11"/>
      <c r="WNG131" s="73"/>
      <c r="WNH131" s="73"/>
      <c r="WNI131" s="73"/>
      <c r="WNJ131" s="73"/>
      <c r="WNK131" s="74"/>
      <c r="WNL131" s="74"/>
      <c r="WNM131" s="77"/>
      <c r="WNN131" s="77"/>
      <c r="WNO131" s="11"/>
      <c r="WNU131" s="73"/>
      <c r="WNV131" s="73"/>
      <c r="WNW131" s="73"/>
      <c r="WNX131" s="73"/>
      <c r="WNY131" s="74"/>
      <c r="WNZ131" s="74"/>
      <c r="WOA131" s="77"/>
      <c r="WOB131" s="77"/>
      <c r="WOC131" s="11"/>
      <c r="WOI131" s="73"/>
      <c r="WOJ131" s="73"/>
      <c r="WOK131" s="73"/>
      <c r="WOL131" s="73"/>
      <c r="WOM131" s="74"/>
      <c r="WON131" s="74"/>
      <c r="WOO131" s="77"/>
      <c r="WOP131" s="77"/>
      <c r="WOQ131" s="11"/>
      <c r="WOW131" s="73"/>
      <c r="WOX131" s="73"/>
      <c r="WOY131" s="73"/>
      <c r="WOZ131" s="73"/>
      <c r="WPA131" s="74"/>
      <c r="WPB131" s="74"/>
      <c r="WPC131" s="77"/>
      <c r="WPD131" s="77"/>
      <c r="WPE131" s="11"/>
      <c r="WPK131" s="73"/>
      <c r="WPL131" s="73"/>
      <c r="WPM131" s="73"/>
      <c r="WPN131" s="73"/>
      <c r="WPO131" s="74"/>
      <c r="WPP131" s="74"/>
      <c r="WPQ131" s="77"/>
      <c r="WPR131" s="77"/>
      <c r="WPS131" s="11"/>
      <c r="WPY131" s="73"/>
      <c r="WPZ131" s="73"/>
      <c r="WQA131" s="73"/>
      <c r="WQB131" s="73"/>
      <c r="WQC131" s="74"/>
      <c r="WQD131" s="74"/>
      <c r="WQE131" s="77"/>
      <c r="WQF131" s="77"/>
      <c r="WQG131" s="11"/>
      <c r="WQM131" s="73"/>
      <c r="WQN131" s="73"/>
      <c r="WQO131" s="73"/>
      <c r="WQP131" s="73"/>
      <c r="WQQ131" s="74"/>
      <c r="WQR131" s="74"/>
      <c r="WQS131" s="77"/>
      <c r="WQT131" s="77"/>
      <c r="WQU131" s="11"/>
      <c r="WRA131" s="73"/>
      <c r="WRB131" s="73"/>
      <c r="WRC131" s="73"/>
      <c r="WRD131" s="73"/>
      <c r="WRE131" s="74"/>
      <c r="WRF131" s="74"/>
      <c r="WRG131" s="77"/>
      <c r="WRH131" s="77"/>
      <c r="WRI131" s="11"/>
      <c r="WRO131" s="73"/>
      <c r="WRP131" s="73"/>
      <c r="WRQ131" s="73"/>
      <c r="WRR131" s="73"/>
      <c r="WRS131" s="74"/>
      <c r="WRT131" s="74"/>
      <c r="WRU131" s="77"/>
      <c r="WRV131" s="77"/>
      <c r="WRW131" s="11"/>
      <c r="WSC131" s="73"/>
      <c r="WSD131" s="73"/>
      <c r="WSE131" s="73"/>
      <c r="WSF131" s="73"/>
      <c r="WSG131" s="74"/>
      <c r="WSH131" s="74"/>
      <c r="WSI131" s="77"/>
      <c r="WSJ131" s="77"/>
      <c r="WSK131" s="11"/>
      <c r="WSQ131" s="73"/>
      <c r="WSR131" s="73"/>
      <c r="WSS131" s="73"/>
      <c r="WST131" s="73"/>
      <c r="WSU131" s="74"/>
      <c r="WSV131" s="74"/>
      <c r="WSW131" s="77"/>
      <c r="WSX131" s="77"/>
      <c r="WSY131" s="11"/>
      <c r="WTE131" s="73"/>
      <c r="WTF131" s="73"/>
      <c r="WTG131" s="73"/>
      <c r="WTH131" s="73"/>
      <c r="WTI131" s="74"/>
      <c r="WTJ131" s="74"/>
      <c r="WTK131" s="77"/>
      <c r="WTL131" s="77"/>
      <c r="WTM131" s="11"/>
      <c r="WTS131" s="73"/>
      <c r="WTT131" s="73"/>
      <c r="WTU131" s="73"/>
      <c r="WTV131" s="73"/>
      <c r="WTW131" s="74"/>
      <c r="WTX131" s="74"/>
      <c r="WTY131" s="77"/>
      <c r="WTZ131" s="77"/>
      <c r="WUA131" s="11"/>
      <c r="WUG131" s="73"/>
      <c r="WUH131" s="73"/>
      <c r="WUI131" s="73"/>
      <c r="WUJ131" s="73"/>
      <c r="WUK131" s="74"/>
      <c r="WUL131" s="74"/>
      <c r="WUM131" s="77"/>
      <c r="WUN131" s="77"/>
      <c r="WUO131" s="11"/>
      <c r="WUU131" s="73"/>
      <c r="WUV131" s="73"/>
      <c r="WUW131" s="73"/>
      <c r="WUX131" s="73"/>
      <c r="WUY131" s="74"/>
      <c r="WUZ131" s="74"/>
      <c r="WVA131" s="77"/>
      <c r="WVB131" s="77"/>
      <c r="WVC131" s="11"/>
      <c r="WVI131" s="73"/>
      <c r="WVJ131" s="73"/>
      <c r="WVK131" s="73"/>
      <c r="WVL131" s="73"/>
      <c r="WVM131" s="74"/>
      <c r="WVN131" s="74"/>
      <c r="WVO131" s="77"/>
      <c r="WVP131" s="77"/>
      <c r="WVQ131" s="11"/>
      <c r="WVW131" s="73"/>
      <c r="WVX131" s="73"/>
      <c r="WVY131" s="73"/>
      <c r="WVZ131" s="73"/>
      <c r="WWA131" s="74"/>
      <c r="WWB131" s="74"/>
      <c r="WWC131" s="77"/>
      <c r="WWD131" s="77"/>
      <c r="WWE131" s="11"/>
      <c r="WWK131" s="73"/>
      <c r="WWL131" s="73"/>
      <c r="WWM131" s="73"/>
      <c r="WWN131" s="73"/>
      <c r="WWO131" s="74"/>
      <c r="WWP131" s="74"/>
      <c r="WWQ131" s="77"/>
      <c r="WWR131" s="77"/>
      <c r="WWS131" s="11"/>
      <c r="WWY131" s="73"/>
      <c r="WWZ131" s="73"/>
      <c r="WXA131" s="73"/>
      <c r="WXB131" s="73"/>
      <c r="WXC131" s="74"/>
      <c r="WXD131" s="74"/>
      <c r="WXE131" s="77"/>
      <c r="WXF131" s="77"/>
      <c r="WXG131" s="11"/>
      <c r="WXM131" s="73"/>
      <c r="WXN131" s="73"/>
      <c r="WXO131" s="73"/>
      <c r="WXP131" s="73"/>
      <c r="WXQ131" s="74"/>
      <c r="WXR131" s="74"/>
      <c r="WXS131" s="77"/>
      <c r="WXT131" s="77"/>
      <c r="WXU131" s="11"/>
      <c r="WYA131" s="73"/>
      <c r="WYB131" s="73"/>
      <c r="WYC131" s="73"/>
      <c r="WYD131" s="73"/>
      <c r="WYE131" s="74"/>
      <c r="WYF131" s="74"/>
      <c r="WYG131" s="77"/>
      <c r="WYH131" s="77"/>
      <c r="WYI131" s="11"/>
      <c r="WYO131" s="73"/>
      <c r="WYP131" s="73"/>
      <c r="WYQ131" s="73"/>
      <c r="WYR131" s="73"/>
      <c r="WYS131" s="74"/>
      <c r="WYT131" s="74"/>
      <c r="WYU131" s="77"/>
      <c r="WYV131" s="77"/>
      <c r="WYW131" s="11"/>
      <c r="WZC131" s="73"/>
      <c r="WZD131" s="73"/>
      <c r="WZE131" s="73"/>
      <c r="WZF131" s="73"/>
      <c r="WZG131" s="74"/>
      <c r="WZH131" s="74"/>
      <c r="WZI131" s="77"/>
      <c r="WZJ131" s="77"/>
      <c r="WZK131" s="11"/>
      <c r="WZQ131" s="73"/>
      <c r="WZR131" s="73"/>
      <c r="WZS131" s="73"/>
      <c r="WZT131" s="73"/>
      <c r="WZU131" s="74"/>
      <c r="WZV131" s="74"/>
      <c r="WZW131" s="77"/>
      <c r="WZX131" s="77"/>
      <c r="WZY131" s="11"/>
      <c r="XAE131" s="73"/>
      <c r="XAF131" s="73"/>
      <c r="XAG131" s="73"/>
      <c r="XAH131" s="73"/>
      <c r="XAI131" s="74"/>
      <c r="XAJ131" s="74"/>
      <c r="XAK131" s="77"/>
      <c r="XAL131" s="77"/>
      <c r="XAM131" s="11"/>
      <c r="XAS131" s="73"/>
      <c r="XAT131" s="73"/>
      <c r="XAU131" s="73"/>
      <c r="XAV131" s="73"/>
      <c r="XAW131" s="74"/>
      <c r="XAX131" s="74"/>
      <c r="XAY131" s="77"/>
      <c r="XAZ131" s="77"/>
      <c r="XBA131" s="11"/>
      <c r="XBG131" s="73"/>
      <c r="XBH131" s="73"/>
      <c r="XBI131" s="73"/>
      <c r="XBJ131" s="73"/>
      <c r="XBK131" s="74"/>
      <c r="XBL131" s="74"/>
      <c r="XBM131" s="77"/>
      <c r="XBN131" s="77"/>
      <c r="XBO131" s="11"/>
      <c r="XBU131" s="73"/>
      <c r="XBV131" s="73"/>
      <c r="XBW131" s="73"/>
      <c r="XBX131" s="73"/>
      <c r="XBY131" s="74"/>
      <c r="XBZ131" s="74"/>
      <c r="XCA131" s="77"/>
      <c r="XCB131" s="77"/>
      <c r="XCC131" s="11"/>
      <c r="XCI131" s="73"/>
      <c r="XCJ131" s="73"/>
      <c r="XCK131" s="73"/>
      <c r="XCL131" s="73"/>
      <c r="XCM131" s="74"/>
      <c r="XCN131" s="74"/>
      <c r="XCO131" s="77"/>
      <c r="XCP131" s="77"/>
      <c r="XCQ131" s="11"/>
      <c r="XCW131" s="73"/>
      <c r="XCX131" s="73"/>
      <c r="XCY131" s="73"/>
      <c r="XCZ131" s="73"/>
      <c r="XDA131" s="74"/>
      <c r="XDB131" s="74"/>
      <c r="XDC131" s="77"/>
      <c r="XDD131" s="77"/>
      <c r="XDE131" s="11"/>
      <c r="XDK131" s="73"/>
      <c r="XDL131" s="73"/>
      <c r="XDM131" s="73"/>
      <c r="XDN131" s="73"/>
      <c r="XDO131" s="74"/>
      <c r="XDP131" s="74"/>
      <c r="XDQ131" s="77"/>
      <c r="XDR131" s="77"/>
      <c r="XDS131" s="11"/>
      <c r="XDY131" s="73"/>
      <c r="XDZ131" s="73"/>
      <c r="XEA131" s="73"/>
      <c r="XEB131" s="73"/>
      <c r="XEC131" s="74"/>
      <c r="XED131" s="74"/>
      <c r="XEE131" s="77"/>
      <c r="XEF131" s="77"/>
      <c r="XEG131" s="11"/>
      <c r="XEM131" s="73"/>
      <c r="XEN131" s="73"/>
      <c r="XEO131" s="73"/>
      <c r="XEP131" s="73"/>
      <c r="XEQ131" s="74"/>
      <c r="XER131" s="74"/>
      <c r="XES131" s="77"/>
      <c r="XET131" s="77"/>
      <c r="XEU131" s="11"/>
      <c r="XFA131" s="73"/>
      <c r="XFB131" s="73"/>
      <c r="XFC131" s="73"/>
      <c r="XFD131" s="73"/>
    </row>
    <row r="132" spans="1:5119 5125:6141 6147:7163 7169:12287 12293:13309 13315:14331 14337:16384" x14ac:dyDescent="0.2">
      <c r="A132" s="73">
        <v>666928</v>
      </c>
      <c r="B132" s="73">
        <f>+_xlfn.XLOOKUP(A132,'[1]padron 2703'!A:A,'[1]padron 2703'!B:B,0)</f>
        <v>610018</v>
      </c>
      <c r="C132" s="73" t="str">
        <f>+_xlfn.XLOOKUP(A132,'[1]padron 2703'!A:A,'[1]padron 2703'!N:N,0)</f>
        <v>7791337010307</v>
      </c>
      <c r="D132" s="73" t="str">
        <f>+_xlfn.XLOOKUP(A132,'[1]padron 2703'!A:A,'[1]padron 2703'!D:D,0)</f>
        <v xml:space="preserve">YOGU LS.NUTR.ACT BAT DESC VAIN 120X               </v>
      </c>
      <c r="E132" s="74">
        <f>+_xlfn.XLOOKUP(A132,'[1]padron 2703'!A:A,'[1]padron 2703'!I:I,0)</f>
        <v>970.10299999999995</v>
      </c>
      <c r="F132" s="74" t="s">
        <v>690</v>
      </c>
      <c r="G132" s="77">
        <v>46125</v>
      </c>
      <c r="H132" s="77">
        <v>46142</v>
      </c>
      <c r="O132" s="73"/>
      <c r="P132" s="73"/>
      <c r="Q132" s="73"/>
      <c r="R132" s="73"/>
      <c r="S132" s="74"/>
      <c r="T132" s="74"/>
      <c r="U132" s="77"/>
      <c r="V132" s="77"/>
      <c r="W132" s="11"/>
      <c r="AC132" s="73"/>
      <c r="AD132" s="73"/>
      <c r="AE132" s="73"/>
      <c r="AF132" s="73"/>
      <c r="AG132" s="74"/>
      <c r="AH132" s="74"/>
      <c r="AI132" s="77"/>
      <c r="AJ132" s="77"/>
      <c r="AK132" s="11"/>
      <c r="AQ132" s="73"/>
      <c r="AR132" s="73"/>
      <c r="AS132" s="73"/>
      <c r="AT132" s="73"/>
      <c r="AU132" s="74"/>
      <c r="AV132" s="74"/>
      <c r="AW132" s="77"/>
      <c r="AX132" s="77"/>
      <c r="AY132" s="11"/>
      <c r="BE132" s="73"/>
      <c r="BF132" s="73"/>
      <c r="BG132" s="73"/>
      <c r="BH132" s="73"/>
      <c r="BI132" s="74"/>
      <c r="BJ132" s="74"/>
      <c r="BK132" s="77"/>
      <c r="BL132" s="77"/>
      <c r="BM132" s="11"/>
      <c r="BS132" s="73"/>
      <c r="BT132" s="73"/>
      <c r="BU132" s="73"/>
      <c r="BV132" s="73"/>
      <c r="BW132" s="74"/>
      <c r="BX132" s="74"/>
      <c r="BY132" s="77"/>
      <c r="BZ132" s="77"/>
      <c r="CA132" s="11"/>
      <c r="CG132" s="73"/>
      <c r="CH132" s="73"/>
      <c r="CI132" s="73"/>
      <c r="CJ132" s="73"/>
      <c r="CK132" s="74"/>
      <c r="CL132" s="74"/>
      <c r="CM132" s="77"/>
      <c r="CN132" s="77"/>
      <c r="CO132" s="11"/>
      <c r="CU132" s="73"/>
      <c r="CV132" s="73"/>
      <c r="CW132" s="73"/>
      <c r="CX132" s="73"/>
      <c r="CY132" s="74"/>
      <c r="CZ132" s="74"/>
      <c r="DA132" s="77"/>
      <c r="DB132" s="77"/>
      <c r="DC132" s="11"/>
      <c r="DI132" s="73"/>
      <c r="DJ132" s="73"/>
      <c r="DK132" s="73"/>
      <c r="DL132" s="73"/>
      <c r="DM132" s="74"/>
      <c r="DN132" s="74"/>
      <c r="DO132" s="77"/>
      <c r="DP132" s="77"/>
      <c r="DQ132" s="11"/>
      <c r="DW132" s="73"/>
      <c r="DX132" s="73"/>
      <c r="DY132" s="73"/>
      <c r="DZ132" s="73"/>
      <c r="EA132" s="74"/>
      <c r="EB132" s="74"/>
      <c r="EC132" s="77"/>
      <c r="ED132" s="77"/>
      <c r="EE132" s="11"/>
      <c r="EK132" s="73"/>
      <c r="EL132" s="73"/>
      <c r="EM132" s="73"/>
      <c r="EN132" s="73"/>
      <c r="EO132" s="74"/>
      <c r="EP132" s="74"/>
      <c r="EQ132" s="77"/>
      <c r="ER132" s="77"/>
      <c r="ES132" s="11"/>
      <c r="EY132" s="73"/>
      <c r="EZ132" s="73"/>
      <c r="FA132" s="73"/>
      <c r="FB132" s="73"/>
      <c r="FC132" s="74"/>
      <c r="FD132" s="74"/>
      <c r="FE132" s="77"/>
      <c r="FF132" s="77"/>
      <c r="FG132" s="11"/>
      <c r="FM132" s="73"/>
      <c r="FN132" s="73"/>
      <c r="FO132" s="73"/>
      <c r="FP132" s="73"/>
      <c r="FQ132" s="74"/>
      <c r="FR132" s="74"/>
      <c r="FS132" s="77"/>
      <c r="FT132" s="77"/>
      <c r="FU132" s="11"/>
      <c r="GA132" s="73"/>
      <c r="GB132" s="73"/>
      <c r="GC132" s="73"/>
      <c r="GD132" s="73"/>
      <c r="GE132" s="74"/>
      <c r="GF132" s="74"/>
      <c r="GG132" s="77"/>
      <c r="GH132" s="77"/>
      <c r="GI132" s="11"/>
      <c r="GO132" s="73"/>
      <c r="GP132" s="73"/>
      <c r="GQ132" s="73"/>
      <c r="GR132" s="73"/>
      <c r="GS132" s="74"/>
      <c r="GT132" s="74"/>
      <c r="GU132" s="77"/>
      <c r="GV132" s="77"/>
      <c r="GW132" s="11"/>
      <c r="HC132" s="73"/>
      <c r="HD132" s="73"/>
      <c r="HE132" s="73"/>
      <c r="HF132" s="73"/>
      <c r="HG132" s="74"/>
      <c r="HH132" s="74"/>
      <c r="HI132" s="77"/>
      <c r="HJ132" s="77"/>
      <c r="HK132" s="11"/>
      <c r="HQ132" s="73"/>
      <c r="HR132" s="73"/>
      <c r="HS132" s="73"/>
      <c r="HT132" s="73"/>
      <c r="HU132" s="74"/>
      <c r="HV132" s="74"/>
      <c r="HW132" s="77"/>
      <c r="HX132" s="77"/>
      <c r="HY132" s="11"/>
      <c r="IE132" s="73"/>
      <c r="IF132" s="73"/>
      <c r="IG132" s="73"/>
      <c r="IH132" s="73"/>
      <c r="II132" s="74"/>
      <c r="IJ132" s="74"/>
      <c r="IK132" s="77"/>
      <c r="IL132" s="77"/>
      <c r="IM132" s="11"/>
      <c r="IS132" s="73"/>
      <c r="IT132" s="73"/>
      <c r="IU132" s="73"/>
      <c r="IV132" s="73"/>
      <c r="IW132" s="74"/>
      <c r="IX132" s="74"/>
      <c r="IY132" s="77"/>
      <c r="IZ132" s="77"/>
      <c r="JA132" s="11"/>
      <c r="JG132" s="73"/>
      <c r="JH132" s="73"/>
      <c r="JI132" s="73"/>
      <c r="JJ132" s="73"/>
      <c r="JK132" s="74"/>
      <c r="JL132" s="74"/>
      <c r="JM132" s="77"/>
      <c r="JN132" s="77"/>
      <c r="JO132" s="11"/>
      <c r="JU132" s="73"/>
      <c r="JV132" s="73"/>
      <c r="JW132" s="73"/>
      <c r="JX132" s="73"/>
      <c r="JY132" s="74"/>
      <c r="JZ132" s="74"/>
      <c r="KA132" s="77"/>
      <c r="KB132" s="77"/>
      <c r="KC132" s="11"/>
      <c r="KI132" s="73"/>
      <c r="KJ132" s="73"/>
      <c r="KK132" s="73"/>
      <c r="KL132" s="73"/>
      <c r="KM132" s="74"/>
      <c r="KN132" s="74"/>
      <c r="KO132" s="77"/>
      <c r="KP132" s="77"/>
      <c r="KQ132" s="11"/>
      <c r="KW132" s="73"/>
      <c r="KX132" s="73"/>
      <c r="KY132" s="73"/>
      <c r="KZ132" s="73"/>
      <c r="LA132" s="74"/>
      <c r="LB132" s="74"/>
      <c r="LC132" s="77"/>
      <c r="LD132" s="77"/>
      <c r="LE132" s="11"/>
      <c r="LK132" s="73"/>
      <c r="LL132" s="73"/>
      <c r="LM132" s="73"/>
      <c r="LN132" s="73"/>
      <c r="LO132" s="74"/>
      <c r="LP132" s="74"/>
      <c r="LQ132" s="77"/>
      <c r="LR132" s="77"/>
      <c r="LS132" s="11"/>
      <c r="LY132" s="73"/>
      <c r="LZ132" s="73"/>
      <c r="MA132" s="73"/>
      <c r="MB132" s="73"/>
      <c r="MC132" s="74"/>
      <c r="MD132" s="74"/>
      <c r="ME132" s="77"/>
      <c r="MF132" s="77"/>
      <c r="MG132" s="11"/>
      <c r="MM132" s="73"/>
      <c r="MN132" s="73"/>
      <c r="MO132" s="73"/>
      <c r="MP132" s="73"/>
      <c r="MQ132" s="74"/>
      <c r="MR132" s="74"/>
      <c r="MS132" s="77"/>
      <c r="MT132" s="77"/>
      <c r="MU132" s="11"/>
      <c r="NA132" s="73"/>
      <c r="NB132" s="73"/>
      <c r="NC132" s="73"/>
      <c r="ND132" s="73"/>
      <c r="NE132" s="74"/>
      <c r="NF132" s="74"/>
      <c r="NG132" s="77"/>
      <c r="NH132" s="77"/>
      <c r="NI132" s="11"/>
      <c r="NO132" s="73"/>
      <c r="NP132" s="73"/>
      <c r="NQ132" s="73"/>
      <c r="NR132" s="73"/>
      <c r="NS132" s="74"/>
      <c r="NT132" s="74"/>
      <c r="NU132" s="77"/>
      <c r="NV132" s="77"/>
      <c r="NW132" s="11"/>
      <c r="OC132" s="73"/>
      <c r="OD132" s="73"/>
      <c r="OE132" s="73"/>
      <c r="OF132" s="73"/>
      <c r="OG132" s="74"/>
      <c r="OH132" s="74"/>
      <c r="OI132" s="77"/>
      <c r="OJ132" s="77"/>
      <c r="OK132" s="11"/>
      <c r="OQ132" s="73"/>
      <c r="OR132" s="73"/>
      <c r="OS132" s="73"/>
      <c r="OT132" s="73"/>
      <c r="OU132" s="74"/>
      <c r="OV132" s="74"/>
      <c r="OW132" s="77"/>
      <c r="OX132" s="77"/>
      <c r="OY132" s="11"/>
      <c r="PE132" s="73"/>
      <c r="PF132" s="73"/>
      <c r="PG132" s="73"/>
      <c r="PH132" s="73"/>
      <c r="PI132" s="74"/>
      <c r="PJ132" s="74"/>
      <c r="PK132" s="77"/>
      <c r="PL132" s="77"/>
      <c r="PM132" s="11"/>
      <c r="PS132" s="73"/>
      <c r="PT132" s="73"/>
      <c r="PU132" s="73"/>
      <c r="PV132" s="73"/>
      <c r="PW132" s="74"/>
      <c r="PX132" s="74"/>
      <c r="PY132" s="77"/>
      <c r="PZ132" s="77"/>
      <c r="QA132" s="11"/>
      <c r="QG132" s="73"/>
      <c r="QH132" s="73"/>
      <c r="QI132" s="73"/>
      <c r="QJ132" s="73"/>
      <c r="QK132" s="74"/>
      <c r="QL132" s="74"/>
      <c r="QM132" s="77"/>
      <c r="QN132" s="77"/>
      <c r="QO132" s="11"/>
      <c r="QU132" s="73"/>
      <c r="QV132" s="73"/>
      <c r="QW132" s="73"/>
      <c r="QX132" s="73"/>
      <c r="QY132" s="74"/>
      <c r="QZ132" s="74"/>
      <c r="RA132" s="77"/>
      <c r="RB132" s="77"/>
      <c r="RC132" s="11"/>
      <c r="RI132" s="73"/>
      <c r="RJ132" s="73"/>
      <c r="RK132" s="73"/>
      <c r="RL132" s="73"/>
      <c r="RM132" s="74"/>
      <c r="RN132" s="74"/>
      <c r="RO132" s="77"/>
      <c r="RP132" s="77"/>
      <c r="RQ132" s="11"/>
      <c r="RW132" s="73"/>
      <c r="RX132" s="73"/>
      <c r="RY132" s="73"/>
      <c r="RZ132" s="73"/>
      <c r="SA132" s="74"/>
      <c r="SB132" s="74"/>
      <c r="SC132" s="77"/>
      <c r="SD132" s="77"/>
      <c r="SE132" s="11"/>
      <c r="SK132" s="73"/>
      <c r="SL132" s="73"/>
      <c r="SM132" s="73"/>
      <c r="SN132" s="73"/>
      <c r="SO132" s="74"/>
      <c r="SP132" s="74"/>
      <c r="SQ132" s="77"/>
      <c r="SR132" s="77"/>
      <c r="SS132" s="11"/>
      <c r="SY132" s="73"/>
      <c r="SZ132" s="73"/>
      <c r="TA132" s="73"/>
      <c r="TB132" s="73"/>
      <c r="TC132" s="74"/>
      <c r="TD132" s="74"/>
      <c r="TE132" s="77"/>
      <c r="TF132" s="77"/>
      <c r="TG132" s="11"/>
      <c r="TM132" s="73"/>
      <c r="TN132" s="73"/>
      <c r="TO132" s="73"/>
      <c r="TP132" s="73"/>
      <c r="TQ132" s="74"/>
      <c r="TR132" s="74"/>
      <c r="TS132" s="77"/>
      <c r="TT132" s="77"/>
      <c r="TU132" s="11"/>
      <c r="UA132" s="73"/>
      <c r="UB132" s="73"/>
      <c r="UC132" s="73"/>
      <c r="UD132" s="73"/>
      <c r="UE132" s="74"/>
      <c r="UF132" s="74"/>
      <c r="UG132" s="77"/>
      <c r="UH132" s="77"/>
      <c r="UI132" s="11"/>
      <c r="UO132" s="73"/>
      <c r="UP132" s="73"/>
      <c r="UQ132" s="73"/>
      <c r="UR132" s="73"/>
      <c r="US132" s="74"/>
      <c r="UT132" s="74"/>
      <c r="UU132" s="77"/>
      <c r="UV132" s="77"/>
      <c r="UW132" s="11"/>
      <c r="VC132" s="73"/>
      <c r="VD132" s="73"/>
      <c r="VE132" s="73"/>
      <c r="VF132" s="73"/>
      <c r="VG132" s="74"/>
      <c r="VH132" s="74"/>
      <c r="VI132" s="77"/>
      <c r="VJ132" s="77"/>
      <c r="VK132" s="11"/>
      <c r="VQ132" s="73"/>
      <c r="VR132" s="73"/>
      <c r="VS132" s="73"/>
      <c r="VT132" s="73"/>
      <c r="VU132" s="74"/>
      <c r="VV132" s="74"/>
      <c r="VW132" s="77"/>
      <c r="VX132" s="77"/>
      <c r="VY132" s="11"/>
      <c r="WE132" s="73"/>
      <c r="WF132" s="73"/>
      <c r="WG132" s="73"/>
      <c r="WH132" s="73"/>
      <c r="WI132" s="74"/>
      <c r="WJ132" s="74"/>
      <c r="WK132" s="77"/>
      <c r="WL132" s="77"/>
      <c r="WM132" s="11"/>
      <c r="WS132" s="73"/>
      <c r="WT132" s="73"/>
      <c r="WU132" s="73"/>
      <c r="WV132" s="73"/>
      <c r="WW132" s="74"/>
      <c r="WX132" s="74"/>
      <c r="WY132" s="77"/>
      <c r="WZ132" s="77"/>
      <c r="XA132" s="11"/>
      <c r="XG132" s="73"/>
      <c r="XH132" s="73"/>
      <c r="XI132" s="73"/>
      <c r="XJ132" s="73"/>
      <c r="XK132" s="74"/>
      <c r="XL132" s="74"/>
      <c r="XM132" s="77"/>
      <c r="XN132" s="77"/>
      <c r="XO132" s="11"/>
      <c r="XU132" s="73"/>
      <c r="XV132" s="73"/>
      <c r="XW132" s="73"/>
      <c r="XX132" s="73"/>
      <c r="XY132" s="74"/>
      <c r="XZ132" s="74"/>
      <c r="YA132" s="77"/>
      <c r="YB132" s="77"/>
      <c r="YC132" s="11"/>
      <c r="YI132" s="73"/>
      <c r="YJ132" s="73"/>
      <c r="YK132" s="73"/>
      <c r="YL132" s="73"/>
      <c r="YM132" s="74"/>
      <c r="YN132" s="74"/>
      <c r="YO132" s="77"/>
      <c r="YP132" s="77"/>
      <c r="YQ132" s="11"/>
      <c r="YW132" s="73"/>
      <c r="YX132" s="73"/>
      <c r="YY132" s="73"/>
      <c r="YZ132" s="73"/>
      <c r="ZA132" s="74"/>
      <c r="ZB132" s="74"/>
      <c r="ZC132" s="77"/>
      <c r="ZD132" s="77"/>
      <c r="ZE132" s="11"/>
      <c r="ZK132" s="73"/>
      <c r="ZL132" s="73"/>
      <c r="ZM132" s="73"/>
      <c r="ZN132" s="73"/>
      <c r="ZO132" s="74"/>
      <c r="ZP132" s="74"/>
      <c r="ZQ132" s="77"/>
      <c r="ZR132" s="77"/>
      <c r="ZS132" s="11"/>
      <c r="ZY132" s="73"/>
      <c r="ZZ132" s="73"/>
      <c r="AAA132" s="73"/>
      <c r="AAB132" s="73"/>
      <c r="AAC132" s="74"/>
      <c r="AAD132" s="74"/>
      <c r="AAE132" s="77"/>
      <c r="AAF132" s="77"/>
      <c r="AAG132" s="11"/>
      <c r="AAM132" s="73"/>
      <c r="AAN132" s="73"/>
      <c r="AAO132" s="73"/>
      <c r="AAP132" s="73"/>
      <c r="AAQ132" s="74"/>
      <c r="AAR132" s="74"/>
      <c r="AAS132" s="77"/>
      <c r="AAT132" s="77"/>
      <c r="AAU132" s="11"/>
      <c r="ABA132" s="73"/>
      <c r="ABB132" s="73"/>
      <c r="ABC132" s="73"/>
      <c r="ABD132" s="73"/>
      <c r="ABE132" s="74"/>
      <c r="ABF132" s="74"/>
      <c r="ABG132" s="77"/>
      <c r="ABH132" s="77"/>
      <c r="ABI132" s="11"/>
      <c r="ABO132" s="73"/>
      <c r="ABP132" s="73"/>
      <c r="ABQ132" s="73"/>
      <c r="ABR132" s="73"/>
      <c r="ABS132" s="74"/>
      <c r="ABT132" s="74"/>
      <c r="ABU132" s="77"/>
      <c r="ABV132" s="77"/>
      <c r="ABW132" s="11"/>
      <c r="ACC132" s="73"/>
      <c r="ACD132" s="73"/>
      <c r="ACE132" s="73"/>
      <c r="ACF132" s="73"/>
      <c r="ACG132" s="74"/>
      <c r="ACH132" s="74"/>
      <c r="ACI132" s="77"/>
      <c r="ACJ132" s="77"/>
      <c r="ACK132" s="11"/>
      <c r="ACQ132" s="73"/>
      <c r="ACR132" s="73"/>
      <c r="ACS132" s="73"/>
      <c r="ACT132" s="73"/>
      <c r="ACU132" s="74"/>
      <c r="ACV132" s="74"/>
      <c r="ACW132" s="77"/>
      <c r="ACX132" s="77"/>
      <c r="ACY132" s="11"/>
      <c r="ADE132" s="73"/>
      <c r="ADF132" s="73"/>
      <c r="ADG132" s="73"/>
      <c r="ADH132" s="73"/>
      <c r="ADI132" s="74"/>
      <c r="ADJ132" s="74"/>
      <c r="ADK132" s="77"/>
      <c r="ADL132" s="77"/>
      <c r="ADM132" s="11"/>
      <c r="ADS132" s="73"/>
      <c r="ADT132" s="73"/>
      <c r="ADU132" s="73"/>
      <c r="ADV132" s="73"/>
      <c r="ADW132" s="74"/>
      <c r="ADX132" s="74"/>
      <c r="ADY132" s="77"/>
      <c r="ADZ132" s="77"/>
      <c r="AEA132" s="11"/>
      <c r="AEG132" s="73"/>
      <c r="AEH132" s="73"/>
      <c r="AEI132" s="73"/>
      <c r="AEJ132" s="73"/>
      <c r="AEK132" s="74"/>
      <c r="AEL132" s="74"/>
      <c r="AEM132" s="77"/>
      <c r="AEN132" s="77"/>
      <c r="AEO132" s="11"/>
      <c r="AEU132" s="73"/>
      <c r="AEV132" s="73"/>
      <c r="AEW132" s="73"/>
      <c r="AEX132" s="73"/>
      <c r="AEY132" s="74"/>
      <c r="AEZ132" s="74"/>
      <c r="AFA132" s="77"/>
      <c r="AFB132" s="77"/>
      <c r="AFC132" s="11"/>
      <c r="AFI132" s="73"/>
      <c r="AFJ132" s="73"/>
      <c r="AFK132" s="73"/>
      <c r="AFL132" s="73"/>
      <c r="AFM132" s="74"/>
      <c r="AFN132" s="74"/>
      <c r="AFO132" s="77"/>
      <c r="AFP132" s="77"/>
      <c r="AFQ132" s="11"/>
      <c r="AFW132" s="73"/>
      <c r="AFX132" s="73"/>
      <c r="AFY132" s="73"/>
      <c r="AFZ132" s="73"/>
      <c r="AGA132" s="74"/>
      <c r="AGB132" s="74"/>
      <c r="AGC132" s="77"/>
      <c r="AGD132" s="77"/>
      <c r="AGE132" s="11"/>
      <c r="AGK132" s="73"/>
      <c r="AGL132" s="73"/>
      <c r="AGM132" s="73"/>
      <c r="AGN132" s="73"/>
      <c r="AGO132" s="74"/>
      <c r="AGP132" s="74"/>
      <c r="AGQ132" s="77"/>
      <c r="AGR132" s="77"/>
      <c r="AGS132" s="11"/>
      <c r="AGY132" s="73"/>
      <c r="AGZ132" s="73"/>
      <c r="AHA132" s="73"/>
      <c r="AHB132" s="73"/>
      <c r="AHC132" s="74"/>
      <c r="AHD132" s="74"/>
      <c r="AHE132" s="77"/>
      <c r="AHF132" s="77"/>
      <c r="AHG132" s="11"/>
      <c r="AHM132" s="73"/>
      <c r="AHN132" s="73"/>
      <c r="AHO132" s="73"/>
      <c r="AHP132" s="73"/>
      <c r="AHQ132" s="74"/>
      <c r="AHR132" s="74"/>
      <c r="AHS132" s="77"/>
      <c r="AHT132" s="77"/>
      <c r="AHU132" s="11"/>
      <c r="AIA132" s="73"/>
      <c r="AIB132" s="73"/>
      <c r="AIC132" s="73"/>
      <c r="AID132" s="73"/>
      <c r="AIE132" s="74"/>
      <c r="AIF132" s="74"/>
      <c r="AIG132" s="77"/>
      <c r="AIH132" s="77"/>
      <c r="AII132" s="11"/>
      <c r="AIO132" s="73"/>
      <c r="AIP132" s="73"/>
      <c r="AIQ132" s="73"/>
      <c r="AIR132" s="73"/>
      <c r="AIS132" s="74"/>
      <c r="AIT132" s="74"/>
      <c r="AIU132" s="77"/>
      <c r="AIV132" s="77"/>
      <c r="AIW132" s="11"/>
      <c r="AJC132" s="73"/>
      <c r="AJD132" s="73"/>
      <c r="AJE132" s="73"/>
      <c r="AJF132" s="73"/>
      <c r="AJG132" s="74"/>
      <c r="AJH132" s="74"/>
      <c r="AJI132" s="77"/>
      <c r="AJJ132" s="77"/>
      <c r="AJK132" s="11"/>
      <c r="AJQ132" s="73"/>
      <c r="AJR132" s="73"/>
      <c r="AJS132" s="73"/>
      <c r="AJT132" s="73"/>
      <c r="AJU132" s="74"/>
      <c r="AJV132" s="74"/>
      <c r="AJW132" s="77"/>
      <c r="AJX132" s="77"/>
      <c r="AJY132" s="11"/>
      <c r="AKE132" s="73"/>
      <c r="AKF132" s="73"/>
      <c r="AKG132" s="73"/>
      <c r="AKH132" s="73"/>
      <c r="AKI132" s="74"/>
      <c r="AKJ132" s="74"/>
      <c r="AKK132" s="77"/>
      <c r="AKL132" s="77"/>
      <c r="AKM132" s="11"/>
      <c r="AKS132" s="73"/>
      <c r="AKT132" s="73"/>
      <c r="AKU132" s="73"/>
      <c r="AKV132" s="73"/>
      <c r="AKW132" s="74"/>
      <c r="AKX132" s="74"/>
      <c r="AKY132" s="77"/>
      <c r="AKZ132" s="77"/>
      <c r="ALA132" s="11"/>
      <c r="ALG132" s="73"/>
      <c r="ALH132" s="73"/>
      <c r="ALI132" s="73"/>
      <c r="ALJ132" s="73"/>
      <c r="ALK132" s="74"/>
      <c r="ALL132" s="74"/>
      <c r="ALM132" s="77"/>
      <c r="ALN132" s="77"/>
      <c r="ALO132" s="11"/>
      <c r="ALU132" s="73"/>
      <c r="ALV132" s="73"/>
      <c r="ALW132" s="73"/>
      <c r="ALX132" s="73"/>
      <c r="ALY132" s="74"/>
      <c r="ALZ132" s="74"/>
      <c r="AMA132" s="77"/>
      <c r="AMB132" s="77"/>
      <c r="AMC132" s="11"/>
      <c r="AMI132" s="73"/>
      <c r="AMJ132" s="73"/>
      <c r="AMK132" s="73"/>
      <c r="AML132" s="73"/>
      <c r="AMM132" s="74"/>
      <c r="AMN132" s="74"/>
      <c r="AMO132" s="77"/>
      <c r="AMP132" s="77"/>
      <c r="AMQ132" s="11"/>
      <c r="AMW132" s="73"/>
      <c r="AMX132" s="73"/>
      <c r="AMY132" s="73"/>
      <c r="AMZ132" s="73"/>
      <c r="ANA132" s="74"/>
      <c r="ANB132" s="74"/>
      <c r="ANC132" s="77"/>
      <c r="AND132" s="77"/>
      <c r="ANE132" s="11"/>
      <c r="ANK132" s="73"/>
      <c r="ANL132" s="73"/>
      <c r="ANM132" s="73"/>
      <c r="ANN132" s="73"/>
      <c r="ANO132" s="74"/>
      <c r="ANP132" s="74"/>
      <c r="ANQ132" s="77"/>
      <c r="ANR132" s="77"/>
      <c r="ANS132" s="11"/>
      <c r="ANY132" s="73"/>
      <c r="ANZ132" s="73"/>
      <c r="AOA132" s="73"/>
      <c r="AOB132" s="73"/>
      <c r="AOC132" s="74"/>
      <c r="AOD132" s="74"/>
      <c r="AOE132" s="77"/>
      <c r="AOF132" s="77"/>
      <c r="AOG132" s="11"/>
      <c r="AOM132" s="73"/>
      <c r="AON132" s="73"/>
      <c r="AOO132" s="73"/>
      <c r="AOP132" s="73"/>
      <c r="AOQ132" s="74"/>
      <c r="AOR132" s="74"/>
      <c r="AOS132" s="77"/>
      <c r="AOT132" s="77"/>
      <c r="AOU132" s="11"/>
      <c r="APA132" s="73"/>
      <c r="APB132" s="73"/>
      <c r="APC132" s="73"/>
      <c r="APD132" s="73"/>
      <c r="APE132" s="74"/>
      <c r="APF132" s="74"/>
      <c r="APG132" s="77"/>
      <c r="APH132" s="77"/>
      <c r="API132" s="11"/>
      <c r="APO132" s="73"/>
      <c r="APP132" s="73"/>
      <c r="APQ132" s="73"/>
      <c r="APR132" s="73"/>
      <c r="APS132" s="74"/>
      <c r="APT132" s="74"/>
      <c r="APU132" s="77"/>
      <c r="APV132" s="77"/>
      <c r="APW132" s="11"/>
      <c r="AQC132" s="73"/>
      <c r="AQD132" s="73"/>
      <c r="AQE132" s="73"/>
      <c r="AQF132" s="73"/>
      <c r="AQG132" s="74"/>
      <c r="AQH132" s="74"/>
      <c r="AQI132" s="77"/>
      <c r="AQJ132" s="77"/>
      <c r="AQK132" s="11"/>
      <c r="AQQ132" s="73"/>
      <c r="AQR132" s="73"/>
      <c r="AQS132" s="73"/>
      <c r="AQT132" s="73"/>
      <c r="AQU132" s="74"/>
      <c r="AQV132" s="74"/>
      <c r="AQW132" s="77"/>
      <c r="AQX132" s="77"/>
      <c r="AQY132" s="11"/>
      <c r="ARE132" s="73"/>
      <c r="ARF132" s="73"/>
      <c r="ARG132" s="73"/>
      <c r="ARH132" s="73"/>
      <c r="ARI132" s="74"/>
      <c r="ARJ132" s="74"/>
      <c r="ARK132" s="77"/>
      <c r="ARL132" s="77"/>
      <c r="ARM132" s="11"/>
      <c r="ARS132" s="73"/>
      <c r="ART132" s="73"/>
      <c r="ARU132" s="73"/>
      <c r="ARV132" s="73"/>
      <c r="ARW132" s="74"/>
      <c r="ARX132" s="74"/>
      <c r="ARY132" s="77"/>
      <c r="ARZ132" s="77"/>
      <c r="ASA132" s="11"/>
      <c r="ASG132" s="73"/>
      <c r="ASH132" s="73"/>
      <c r="ASI132" s="73"/>
      <c r="ASJ132" s="73"/>
      <c r="ASK132" s="74"/>
      <c r="ASL132" s="74"/>
      <c r="ASM132" s="77"/>
      <c r="ASN132" s="77"/>
      <c r="ASO132" s="11"/>
      <c r="ASU132" s="73"/>
      <c r="ASV132" s="73"/>
      <c r="ASW132" s="73"/>
      <c r="ASX132" s="73"/>
      <c r="ASY132" s="74"/>
      <c r="ASZ132" s="74"/>
      <c r="ATA132" s="77"/>
      <c r="ATB132" s="77"/>
      <c r="ATC132" s="11"/>
      <c r="ATI132" s="73"/>
      <c r="ATJ132" s="73"/>
      <c r="ATK132" s="73"/>
      <c r="ATL132" s="73"/>
      <c r="ATM132" s="74"/>
      <c r="ATN132" s="74"/>
      <c r="ATO132" s="77"/>
      <c r="ATP132" s="77"/>
      <c r="ATQ132" s="11"/>
      <c r="ATW132" s="73"/>
      <c r="ATX132" s="73"/>
      <c r="ATY132" s="73"/>
      <c r="ATZ132" s="73"/>
      <c r="AUA132" s="74"/>
      <c r="AUB132" s="74"/>
      <c r="AUC132" s="77"/>
      <c r="AUD132" s="77"/>
      <c r="AUE132" s="11"/>
      <c r="AUK132" s="73"/>
      <c r="AUL132" s="73"/>
      <c r="AUM132" s="73"/>
      <c r="AUN132" s="73"/>
      <c r="AUO132" s="74"/>
      <c r="AUP132" s="74"/>
      <c r="AUQ132" s="77"/>
      <c r="AUR132" s="77"/>
      <c r="AUS132" s="11"/>
      <c r="AUY132" s="73"/>
      <c r="AUZ132" s="73"/>
      <c r="AVA132" s="73"/>
      <c r="AVB132" s="73"/>
      <c r="AVC132" s="74"/>
      <c r="AVD132" s="74"/>
      <c r="AVE132" s="77"/>
      <c r="AVF132" s="77"/>
      <c r="AVG132" s="11"/>
      <c r="AVM132" s="73"/>
      <c r="AVN132" s="73"/>
      <c r="AVO132" s="73"/>
      <c r="AVP132" s="73"/>
      <c r="AVQ132" s="74"/>
      <c r="AVR132" s="74"/>
      <c r="AVS132" s="77"/>
      <c r="AVT132" s="77"/>
      <c r="AVU132" s="11"/>
      <c r="AWA132" s="73"/>
      <c r="AWB132" s="73"/>
      <c r="AWC132" s="73"/>
      <c r="AWD132" s="73"/>
      <c r="AWE132" s="74"/>
      <c r="AWF132" s="74"/>
      <c r="AWG132" s="77"/>
      <c r="AWH132" s="77"/>
      <c r="AWI132" s="11"/>
      <c r="AWO132" s="73"/>
      <c r="AWP132" s="73"/>
      <c r="AWQ132" s="73"/>
      <c r="AWR132" s="73"/>
      <c r="AWS132" s="74"/>
      <c r="AWT132" s="74"/>
      <c r="AWU132" s="77"/>
      <c r="AWV132" s="77"/>
      <c r="AWW132" s="11"/>
      <c r="AXC132" s="73"/>
      <c r="AXD132" s="73"/>
      <c r="AXE132" s="73"/>
      <c r="AXF132" s="73"/>
      <c r="AXG132" s="74"/>
      <c r="AXH132" s="74"/>
      <c r="AXI132" s="77"/>
      <c r="AXJ132" s="77"/>
      <c r="AXK132" s="11"/>
      <c r="AXQ132" s="73"/>
      <c r="AXR132" s="73"/>
      <c r="AXS132" s="73"/>
      <c r="AXT132" s="73"/>
      <c r="AXU132" s="74"/>
      <c r="AXV132" s="74"/>
      <c r="AXW132" s="77"/>
      <c r="AXX132" s="77"/>
      <c r="AXY132" s="11"/>
      <c r="AYE132" s="73"/>
      <c r="AYF132" s="73"/>
      <c r="AYG132" s="73"/>
      <c r="AYH132" s="73"/>
      <c r="AYI132" s="74"/>
      <c r="AYJ132" s="74"/>
      <c r="AYK132" s="77"/>
      <c r="AYL132" s="77"/>
      <c r="AYM132" s="11"/>
      <c r="AYS132" s="73"/>
      <c r="AYT132" s="73"/>
      <c r="AYU132" s="73"/>
      <c r="AYV132" s="73"/>
      <c r="AYW132" s="74"/>
      <c r="AYX132" s="74"/>
      <c r="AYY132" s="77"/>
      <c r="AYZ132" s="77"/>
      <c r="AZA132" s="11"/>
      <c r="AZG132" s="73"/>
      <c r="AZH132" s="73"/>
      <c r="AZI132" s="73"/>
      <c r="AZJ132" s="73"/>
      <c r="AZK132" s="74"/>
      <c r="AZL132" s="74"/>
      <c r="AZM132" s="77"/>
      <c r="AZN132" s="77"/>
      <c r="AZO132" s="11"/>
      <c r="AZU132" s="73"/>
      <c r="AZV132" s="73"/>
      <c r="AZW132" s="73"/>
      <c r="AZX132" s="73"/>
      <c r="AZY132" s="74"/>
      <c r="AZZ132" s="74"/>
      <c r="BAA132" s="77"/>
      <c r="BAB132" s="77"/>
      <c r="BAC132" s="11"/>
      <c r="BAI132" s="73"/>
      <c r="BAJ132" s="73"/>
      <c r="BAK132" s="73"/>
      <c r="BAL132" s="73"/>
      <c r="BAM132" s="74"/>
      <c r="BAN132" s="74"/>
      <c r="BAO132" s="77"/>
      <c r="BAP132" s="77"/>
      <c r="BAQ132" s="11"/>
      <c r="BAW132" s="73"/>
      <c r="BAX132" s="73"/>
      <c r="BAY132" s="73"/>
      <c r="BAZ132" s="73"/>
      <c r="BBA132" s="74"/>
      <c r="BBB132" s="74"/>
      <c r="BBC132" s="77"/>
      <c r="BBD132" s="77"/>
      <c r="BBE132" s="11"/>
      <c r="BBK132" s="73"/>
      <c r="BBL132" s="73"/>
      <c r="BBM132" s="73"/>
      <c r="BBN132" s="73"/>
      <c r="BBO132" s="74"/>
      <c r="BBP132" s="74"/>
      <c r="BBQ132" s="77"/>
      <c r="BBR132" s="77"/>
      <c r="BBS132" s="11"/>
      <c r="BBY132" s="73"/>
      <c r="BBZ132" s="73"/>
      <c r="BCA132" s="73"/>
      <c r="BCB132" s="73"/>
      <c r="BCC132" s="74"/>
      <c r="BCD132" s="74"/>
      <c r="BCE132" s="77"/>
      <c r="BCF132" s="77"/>
      <c r="BCG132" s="11"/>
      <c r="BCM132" s="73"/>
      <c r="BCN132" s="73"/>
      <c r="BCO132" s="73"/>
      <c r="BCP132" s="73"/>
      <c r="BCQ132" s="74"/>
      <c r="BCR132" s="74"/>
      <c r="BCS132" s="77"/>
      <c r="BCT132" s="77"/>
      <c r="BCU132" s="11"/>
      <c r="BDA132" s="73"/>
      <c r="BDB132" s="73"/>
      <c r="BDC132" s="73"/>
      <c r="BDD132" s="73"/>
      <c r="BDE132" s="74"/>
      <c r="BDF132" s="74"/>
      <c r="BDG132" s="77"/>
      <c r="BDH132" s="77"/>
      <c r="BDI132" s="11"/>
      <c r="BDO132" s="73"/>
      <c r="BDP132" s="73"/>
      <c r="BDQ132" s="73"/>
      <c r="BDR132" s="73"/>
      <c r="BDS132" s="74"/>
      <c r="BDT132" s="74"/>
      <c r="BDU132" s="77"/>
      <c r="BDV132" s="77"/>
      <c r="BDW132" s="11"/>
      <c r="BEC132" s="73"/>
      <c r="BED132" s="73"/>
      <c r="BEE132" s="73"/>
      <c r="BEF132" s="73"/>
      <c r="BEG132" s="74"/>
      <c r="BEH132" s="74"/>
      <c r="BEI132" s="77"/>
      <c r="BEJ132" s="77"/>
      <c r="BEK132" s="11"/>
      <c r="BEQ132" s="73"/>
      <c r="BER132" s="73"/>
      <c r="BES132" s="73"/>
      <c r="BET132" s="73"/>
      <c r="BEU132" s="74"/>
      <c r="BEV132" s="74"/>
      <c r="BEW132" s="77"/>
      <c r="BEX132" s="77"/>
      <c r="BEY132" s="11"/>
      <c r="BFE132" s="73"/>
      <c r="BFF132" s="73"/>
      <c r="BFG132" s="73"/>
      <c r="BFH132" s="73"/>
      <c r="BFI132" s="74"/>
      <c r="BFJ132" s="74"/>
      <c r="BFK132" s="77"/>
      <c r="BFL132" s="77"/>
      <c r="BFM132" s="11"/>
      <c r="BFS132" s="73"/>
      <c r="BFT132" s="73"/>
      <c r="BFU132" s="73"/>
      <c r="BFV132" s="73"/>
      <c r="BFW132" s="74"/>
      <c r="BFX132" s="74"/>
      <c r="BFY132" s="77"/>
      <c r="BFZ132" s="77"/>
      <c r="BGA132" s="11"/>
      <c r="BGG132" s="73"/>
      <c r="BGH132" s="73"/>
      <c r="BGI132" s="73"/>
      <c r="BGJ132" s="73"/>
      <c r="BGK132" s="74"/>
      <c r="BGL132" s="74"/>
      <c r="BGM132" s="77"/>
      <c r="BGN132" s="77"/>
      <c r="BGO132" s="11"/>
      <c r="BGU132" s="73"/>
      <c r="BGV132" s="73"/>
      <c r="BGW132" s="73"/>
      <c r="BGX132" s="73"/>
      <c r="BGY132" s="74"/>
      <c r="BGZ132" s="74"/>
      <c r="BHA132" s="77"/>
      <c r="BHB132" s="77"/>
      <c r="BHC132" s="11"/>
      <c r="BHI132" s="73"/>
      <c r="BHJ132" s="73"/>
      <c r="BHK132" s="73"/>
      <c r="BHL132" s="73"/>
      <c r="BHM132" s="74"/>
      <c r="BHN132" s="74"/>
      <c r="BHO132" s="77"/>
      <c r="BHP132" s="77"/>
      <c r="BHQ132" s="11"/>
      <c r="BHW132" s="73"/>
      <c r="BHX132" s="73"/>
      <c r="BHY132" s="73"/>
      <c r="BHZ132" s="73"/>
      <c r="BIA132" s="74"/>
      <c r="BIB132" s="74"/>
      <c r="BIC132" s="77"/>
      <c r="BID132" s="77"/>
      <c r="BIE132" s="11"/>
      <c r="BIK132" s="73"/>
      <c r="BIL132" s="73"/>
      <c r="BIM132" s="73"/>
      <c r="BIN132" s="73"/>
      <c r="BIO132" s="74"/>
      <c r="BIP132" s="74"/>
      <c r="BIQ132" s="77"/>
      <c r="BIR132" s="77"/>
      <c r="BIS132" s="11"/>
      <c r="BIY132" s="73"/>
      <c r="BIZ132" s="73"/>
      <c r="BJA132" s="73"/>
      <c r="BJB132" s="73"/>
      <c r="BJC132" s="74"/>
      <c r="BJD132" s="74"/>
      <c r="BJE132" s="77"/>
      <c r="BJF132" s="77"/>
      <c r="BJG132" s="11"/>
      <c r="BJM132" s="73"/>
      <c r="BJN132" s="73"/>
      <c r="BJO132" s="73"/>
      <c r="BJP132" s="73"/>
      <c r="BJQ132" s="74"/>
      <c r="BJR132" s="74"/>
      <c r="BJS132" s="77"/>
      <c r="BJT132" s="77"/>
      <c r="BJU132" s="11"/>
      <c r="BKA132" s="73"/>
      <c r="BKB132" s="73"/>
      <c r="BKC132" s="73"/>
      <c r="BKD132" s="73"/>
      <c r="BKE132" s="74"/>
      <c r="BKF132" s="74"/>
      <c r="BKG132" s="77"/>
      <c r="BKH132" s="77"/>
      <c r="BKI132" s="11"/>
      <c r="BKO132" s="73"/>
      <c r="BKP132" s="73"/>
      <c r="BKQ132" s="73"/>
      <c r="BKR132" s="73"/>
      <c r="BKS132" s="74"/>
      <c r="BKT132" s="74"/>
      <c r="BKU132" s="77"/>
      <c r="BKV132" s="77"/>
      <c r="BKW132" s="11"/>
      <c r="BLC132" s="73"/>
      <c r="BLD132" s="73"/>
      <c r="BLE132" s="73"/>
      <c r="BLF132" s="73"/>
      <c r="BLG132" s="74"/>
      <c r="BLH132" s="74"/>
      <c r="BLI132" s="77"/>
      <c r="BLJ132" s="77"/>
      <c r="BLK132" s="11"/>
      <c r="BLQ132" s="73"/>
      <c r="BLR132" s="73"/>
      <c r="BLS132" s="73"/>
      <c r="BLT132" s="73"/>
      <c r="BLU132" s="74"/>
      <c r="BLV132" s="74"/>
      <c r="BLW132" s="77"/>
      <c r="BLX132" s="77"/>
      <c r="BLY132" s="11"/>
      <c r="BME132" s="73"/>
      <c r="BMF132" s="73"/>
      <c r="BMG132" s="73"/>
      <c r="BMH132" s="73"/>
      <c r="BMI132" s="74"/>
      <c r="BMJ132" s="74"/>
      <c r="BMK132" s="77"/>
      <c r="BML132" s="77"/>
      <c r="BMM132" s="11"/>
      <c r="BMS132" s="73"/>
      <c r="BMT132" s="73"/>
      <c r="BMU132" s="73"/>
      <c r="BMV132" s="73"/>
      <c r="BMW132" s="74"/>
      <c r="BMX132" s="74"/>
      <c r="BMY132" s="77"/>
      <c r="BMZ132" s="77"/>
      <c r="BNA132" s="11"/>
      <c r="BNG132" s="73"/>
      <c r="BNH132" s="73"/>
      <c r="BNI132" s="73"/>
      <c r="BNJ132" s="73"/>
      <c r="BNK132" s="74"/>
      <c r="BNL132" s="74"/>
      <c r="BNM132" s="77"/>
      <c r="BNN132" s="77"/>
      <c r="BNO132" s="11"/>
      <c r="BNU132" s="73"/>
      <c r="BNV132" s="73"/>
      <c r="BNW132" s="73"/>
      <c r="BNX132" s="73"/>
      <c r="BNY132" s="74"/>
      <c r="BNZ132" s="74"/>
      <c r="BOA132" s="77"/>
      <c r="BOB132" s="77"/>
      <c r="BOC132" s="11"/>
      <c r="BOI132" s="73"/>
      <c r="BOJ132" s="73"/>
      <c r="BOK132" s="73"/>
      <c r="BOL132" s="73"/>
      <c r="BOM132" s="74"/>
      <c r="BON132" s="74"/>
      <c r="BOO132" s="77"/>
      <c r="BOP132" s="77"/>
      <c r="BOQ132" s="11"/>
      <c r="BOW132" s="73"/>
      <c r="BOX132" s="73"/>
      <c r="BOY132" s="73"/>
      <c r="BOZ132" s="73"/>
      <c r="BPA132" s="74"/>
      <c r="BPB132" s="74"/>
      <c r="BPC132" s="77"/>
      <c r="BPD132" s="77"/>
      <c r="BPE132" s="11"/>
      <c r="BPK132" s="73"/>
      <c r="BPL132" s="73"/>
      <c r="BPM132" s="73"/>
      <c r="BPN132" s="73"/>
      <c r="BPO132" s="74"/>
      <c r="BPP132" s="74"/>
      <c r="BPQ132" s="77"/>
      <c r="BPR132" s="77"/>
      <c r="BPS132" s="11"/>
      <c r="BPY132" s="73"/>
      <c r="BPZ132" s="73"/>
      <c r="BQA132" s="73"/>
      <c r="BQB132" s="73"/>
      <c r="BQC132" s="74"/>
      <c r="BQD132" s="74"/>
      <c r="BQE132" s="77"/>
      <c r="BQF132" s="77"/>
      <c r="BQG132" s="11"/>
      <c r="BQM132" s="73"/>
      <c r="BQN132" s="73"/>
      <c r="BQO132" s="73"/>
      <c r="BQP132" s="73"/>
      <c r="BQQ132" s="74"/>
      <c r="BQR132" s="74"/>
      <c r="BQS132" s="77"/>
      <c r="BQT132" s="77"/>
      <c r="BQU132" s="11"/>
      <c r="BRA132" s="73"/>
      <c r="BRB132" s="73"/>
      <c r="BRC132" s="73"/>
      <c r="BRD132" s="73"/>
      <c r="BRE132" s="74"/>
      <c r="BRF132" s="74"/>
      <c r="BRG132" s="77"/>
      <c r="BRH132" s="77"/>
      <c r="BRI132" s="11"/>
      <c r="BRO132" s="73"/>
      <c r="BRP132" s="73"/>
      <c r="BRQ132" s="73"/>
      <c r="BRR132" s="73"/>
      <c r="BRS132" s="74"/>
      <c r="BRT132" s="74"/>
      <c r="BRU132" s="77"/>
      <c r="BRV132" s="77"/>
      <c r="BRW132" s="11"/>
      <c r="BSC132" s="73"/>
      <c r="BSD132" s="73"/>
      <c r="BSE132" s="73"/>
      <c r="BSF132" s="73"/>
      <c r="BSG132" s="74"/>
      <c r="BSH132" s="74"/>
      <c r="BSI132" s="77"/>
      <c r="BSJ132" s="77"/>
      <c r="BSK132" s="11"/>
      <c r="BSQ132" s="73"/>
      <c r="BSR132" s="73"/>
      <c r="BSS132" s="73"/>
      <c r="BST132" s="73"/>
      <c r="BSU132" s="74"/>
      <c r="BSV132" s="74"/>
      <c r="BSW132" s="77"/>
      <c r="BSX132" s="77"/>
      <c r="BSY132" s="11"/>
      <c r="BTE132" s="73"/>
      <c r="BTF132" s="73"/>
      <c r="BTG132" s="73"/>
      <c r="BTH132" s="73"/>
      <c r="BTI132" s="74"/>
      <c r="BTJ132" s="74"/>
      <c r="BTK132" s="77"/>
      <c r="BTL132" s="77"/>
      <c r="BTM132" s="11"/>
      <c r="BTS132" s="73"/>
      <c r="BTT132" s="73"/>
      <c r="BTU132" s="73"/>
      <c r="BTV132" s="73"/>
      <c r="BTW132" s="74"/>
      <c r="BTX132" s="74"/>
      <c r="BTY132" s="77"/>
      <c r="BTZ132" s="77"/>
      <c r="BUA132" s="11"/>
      <c r="BUG132" s="73"/>
      <c r="BUH132" s="73"/>
      <c r="BUI132" s="73"/>
      <c r="BUJ132" s="73"/>
      <c r="BUK132" s="74"/>
      <c r="BUL132" s="74"/>
      <c r="BUM132" s="77"/>
      <c r="BUN132" s="77"/>
      <c r="BUO132" s="11"/>
      <c r="BUU132" s="73"/>
      <c r="BUV132" s="73"/>
      <c r="BUW132" s="73"/>
      <c r="BUX132" s="73"/>
      <c r="BUY132" s="74"/>
      <c r="BUZ132" s="74"/>
      <c r="BVA132" s="77"/>
      <c r="BVB132" s="77"/>
      <c r="BVC132" s="11"/>
      <c r="BVI132" s="73"/>
      <c r="BVJ132" s="73"/>
      <c r="BVK132" s="73"/>
      <c r="BVL132" s="73"/>
      <c r="BVM132" s="74"/>
      <c r="BVN132" s="74"/>
      <c r="BVO132" s="77"/>
      <c r="BVP132" s="77"/>
      <c r="BVQ132" s="11"/>
      <c r="BVW132" s="73"/>
      <c r="BVX132" s="73"/>
      <c r="BVY132" s="73"/>
      <c r="BVZ132" s="73"/>
      <c r="BWA132" s="74"/>
      <c r="BWB132" s="74"/>
      <c r="BWC132" s="77"/>
      <c r="BWD132" s="77"/>
      <c r="BWE132" s="11"/>
      <c r="BWK132" s="73"/>
      <c r="BWL132" s="73"/>
      <c r="BWM132" s="73"/>
      <c r="BWN132" s="73"/>
      <c r="BWO132" s="74"/>
      <c r="BWP132" s="74"/>
      <c r="BWQ132" s="77"/>
      <c r="BWR132" s="77"/>
      <c r="BWS132" s="11"/>
      <c r="BWY132" s="73"/>
      <c r="BWZ132" s="73"/>
      <c r="BXA132" s="73"/>
      <c r="BXB132" s="73"/>
      <c r="BXC132" s="74"/>
      <c r="BXD132" s="74"/>
      <c r="BXE132" s="77"/>
      <c r="BXF132" s="77"/>
      <c r="BXG132" s="11"/>
      <c r="BXM132" s="73"/>
      <c r="BXN132" s="73"/>
      <c r="BXO132" s="73"/>
      <c r="BXP132" s="73"/>
      <c r="BXQ132" s="74"/>
      <c r="BXR132" s="74"/>
      <c r="BXS132" s="77"/>
      <c r="BXT132" s="77"/>
      <c r="BXU132" s="11"/>
      <c r="BYA132" s="73"/>
      <c r="BYB132" s="73"/>
      <c r="BYC132" s="73"/>
      <c r="BYD132" s="73"/>
      <c r="BYE132" s="74"/>
      <c r="BYF132" s="74"/>
      <c r="BYG132" s="77"/>
      <c r="BYH132" s="77"/>
      <c r="BYI132" s="11"/>
      <c r="BYO132" s="73"/>
      <c r="BYP132" s="73"/>
      <c r="BYQ132" s="73"/>
      <c r="BYR132" s="73"/>
      <c r="BYS132" s="74"/>
      <c r="BYT132" s="74"/>
      <c r="BYU132" s="77"/>
      <c r="BYV132" s="77"/>
      <c r="BYW132" s="11"/>
      <c r="BZC132" s="73"/>
      <c r="BZD132" s="73"/>
      <c r="BZE132" s="73"/>
      <c r="BZF132" s="73"/>
      <c r="BZG132" s="74"/>
      <c r="BZH132" s="74"/>
      <c r="BZI132" s="77"/>
      <c r="BZJ132" s="77"/>
      <c r="BZK132" s="11"/>
      <c r="BZQ132" s="73"/>
      <c r="BZR132" s="73"/>
      <c r="BZS132" s="73"/>
      <c r="BZT132" s="73"/>
      <c r="BZU132" s="74"/>
      <c r="BZV132" s="74"/>
      <c r="BZW132" s="77"/>
      <c r="BZX132" s="77"/>
      <c r="BZY132" s="11"/>
      <c r="CAE132" s="73"/>
      <c r="CAF132" s="73"/>
      <c r="CAG132" s="73"/>
      <c r="CAH132" s="73"/>
      <c r="CAI132" s="74"/>
      <c r="CAJ132" s="74"/>
      <c r="CAK132" s="77"/>
      <c r="CAL132" s="77"/>
      <c r="CAM132" s="11"/>
      <c r="CAS132" s="73"/>
      <c r="CAT132" s="73"/>
      <c r="CAU132" s="73"/>
      <c r="CAV132" s="73"/>
      <c r="CAW132" s="74"/>
      <c r="CAX132" s="74"/>
      <c r="CAY132" s="77"/>
      <c r="CAZ132" s="77"/>
      <c r="CBA132" s="11"/>
      <c r="CBG132" s="73"/>
      <c r="CBH132" s="73"/>
      <c r="CBI132" s="73"/>
      <c r="CBJ132" s="73"/>
      <c r="CBK132" s="74"/>
      <c r="CBL132" s="74"/>
      <c r="CBM132" s="77"/>
      <c r="CBN132" s="77"/>
      <c r="CBO132" s="11"/>
      <c r="CBU132" s="73"/>
      <c r="CBV132" s="73"/>
      <c r="CBW132" s="73"/>
      <c r="CBX132" s="73"/>
      <c r="CBY132" s="74"/>
      <c r="CBZ132" s="74"/>
      <c r="CCA132" s="77"/>
      <c r="CCB132" s="77"/>
      <c r="CCC132" s="11"/>
      <c r="CCI132" s="73"/>
      <c r="CCJ132" s="73"/>
      <c r="CCK132" s="73"/>
      <c r="CCL132" s="73"/>
      <c r="CCM132" s="74"/>
      <c r="CCN132" s="74"/>
      <c r="CCO132" s="77"/>
      <c r="CCP132" s="77"/>
      <c r="CCQ132" s="11"/>
      <c r="CCW132" s="73"/>
      <c r="CCX132" s="73"/>
      <c r="CCY132" s="73"/>
      <c r="CCZ132" s="73"/>
      <c r="CDA132" s="74"/>
      <c r="CDB132" s="74"/>
      <c r="CDC132" s="77"/>
      <c r="CDD132" s="77"/>
      <c r="CDE132" s="11"/>
      <c r="CDK132" s="73"/>
      <c r="CDL132" s="73"/>
      <c r="CDM132" s="73"/>
      <c r="CDN132" s="73"/>
      <c r="CDO132" s="74"/>
      <c r="CDP132" s="74"/>
      <c r="CDQ132" s="77"/>
      <c r="CDR132" s="77"/>
      <c r="CDS132" s="11"/>
      <c r="CDY132" s="73"/>
      <c r="CDZ132" s="73"/>
      <c r="CEA132" s="73"/>
      <c r="CEB132" s="73"/>
      <c r="CEC132" s="74"/>
      <c r="CED132" s="74"/>
      <c r="CEE132" s="77"/>
      <c r="CEF132" s="77"/>
      <c r="CEG132" s="11"/>
      <c r="CEM132" s="73"/>
      <c r="CEN132" s="73"/>
      <c r="CEO132" s="73"/>
      <c r="CEP132" s="73"/>
      <c r="CEQ132" s="74"/>
      <c r="CER132" s="74"/>
      <c r="CES132" s="77"/>
      <c r="CET132" s="77"/>
      <c r="CEU132" s="11"/>
      <c r="CFA132" s="73"/>
      <c r="CFB132" s="73"/>
      <c r="CFC132" s="73"/>
      <c r="CFD132" s="73"/>
      <c r="CFE132" s="74"/>
      <c r="CFF132" s="74"/>
      <c r="CFG132" s="77"/>
      <c r="CFH132" s="77"/>
      <c r="CFI132" s="11"/>
      <c r="CFO132" s="73"/>
      <c r="CFP132" s="73"/>
      <c r="CFQ132" s="73"/>
      <c r="CFR132" s="73"/>
      <c r="CFS132" s="74"/>
      <c r="CFT132" s="74"/>
      <c r="CFU132" s="77"/>
      <c r="CFV132" s="77"/>
      <c r="CFW132" s="11"/>
      <c r="CGC132" s="73"/>
      <c r="CGD132" s="73"/>
      <c r="CGE132" s="73"/>
      <c r="CGF132" s="73"/>
      <c r="CGG132" s="74"/>
      <c r="CGH132" s="74"/>
      <c r="CGI132" s="77"/>
      <c r="CGJ132" s="77"/>
      <c r="CGK132" s="11"/>
      <c r="CGQ132" s="73"/>
      <c r="CGR132" s="73"/>
      <c r="CGS132" s="73"/>
      <c r="CGT132" s="73"/>
      <c r="CGU132" s="74"/>
      <c r="CGV132" s="74"/>
      <c r="CGW132" s="77"/>
      <c r="CGX132" s="77"/>
      <c r="CGY132" s="11"/>
      <c r="CHE132" s="73"/>
      <c r="CHF132" s="73"/>
      <c r="CHG132" s="73"/>
      <c r="CHH132" s="73"/>
      <c r="CHI132" s="74"/>
      <c r="CHJ132" s="74"/>
      <c r="CHK132" s="77"/>
      <c r="CHL132" s="77"/>
      <c r="CHM132" s="11"/>
      <c r="CHS132" s="73"/>
      <c r="CHT132" s="73"/>
      <c r="CHU132" s="73"/>
      <c r="CHV132" s="73"/>
      <c r="CHW132" s="74"/>
      <c r="CHX132" s="74"/>
      <c r="CHY132" s="77"/>
      <c r="CHZ132" s="77"/>
      <c r="CIA132" s="11"/>
      <c r="CIG132" s="73"/>
      <c r="CIH132" s="73"/>
      <c r="CII132" s="73"/>
      <c r="CIJ132" s="73"/>
      <c r="CIK132" s="74"/>
      <c r="CIL132" s="74"/>
      <c r="CIM132" s="77"/>
      <c r="CIN132" s="77"/>
      <c r="CIO132" s="11"/>
      <c r="CIU132" s="73"/>
      <c r="CIV132" s="73"/>
      <c r="CIW132" s="73"/>
      <c r="CIX132" s="73"/>
      <c r="CIY132" s="74"/>
      <c r="CIZ132" s="74"/>
      <c r="CJA132" s="77"/>
      <c r="CJB132" s="77"/>
      <c r="CJC132" s="11"/>
      <c r="CJI132" s="73"/>
      <c r="CJJ132" s="73"/>
      <c r="CJK132" s="73"/>
      <c r="CJL132" s="73"/>
      <c r="CJM132" s="74"/>
      <c r="CJN132" s="74"/>
      <c r="CJO132" s="77"/>
      <c r="CJP132" s="77"/>
      <c r="CJQ132" s="11"/>
      <c r="CJW132" s="73"/>
      <c r="CJX132" s="73"/>
      <c r="CJY132" s="73"/>
      <c r="CJZ132" s="73"/>
      <c r="CKA132" s="74"/>
      <c r="CKB132" s="74"/>
      <c r="CKC132" s="77"/>
      <c r="CKD132" s="77"/>
      <c r="CKE132" s="11"/>
      <c r="CKK132" s="73"/>
      <c r="CKL132" s="73"/>
      <c r="CKM132" s="73"/>
      <c r="CKN132" s="73"/>
      <c r="CKO132" s="74"/>
      <c r="CKP132" s="74"/>
      <c r="CKQ132" s="77"/>
      <c r="CKR132" s="77"/>
      <c r="CKS132" s="11"/>
      <c r="CKY132" s="73"/>
      <c r="CKZ132" s="73"/>
      <c r="CLA132" s="73"/>
      <c r="CLB132" s="73"/>
      <c r="CLC132" s="74"/>
      <c r="CLD132" s="74"/>
      <c r="CLE132" s="77"/>
      <c r="CLF132" s="77"/>
      <c r="CLG132" s="11"/>
      <c r="CLM132" s="73"/>
      <c r="CLN132" s="73"/>
      <c r="CLO132" s="73"/>
      <c r="CLP132" s="73"/>
      <c r="CLQ132" s="74"/>
      <c r="CLR132" s="74"/>
      <c r="CLS132" s="77"/>
      <c r="CLT132" s="77"/>
      <c r="CLU132" s="11"/>
      <c r="CMA132" s="73"/>
      <c r="CMB132" s="73"/>
      <c r="CMC132" s="73"/>
      <c r="CMD132" s="73"/>
      <c r="CME132" s="74"/>
      <c r="CMF132" s="74"/>
      <c r="CMG132" s="77"/>
      <c r="CMH132" s="77"/>
      <c r="CMI132" s="11"/>
      <c r="CMO132" s="73"/>
      <c r="CMP132" s="73"/>
      <c r="CMQ132" s="73"/>
      <c r="CMR132" s="73"/>
      <c r="CMS132" s="74"/>
      <c r="CMT132" s="74"/>
      <c r="CMU132" s="77"/>
      <c r="CMV132" s="77"/>
      <c r="CMW132" s="11"/>
      <c r="CNC132" s="73"/>
      <c r="CND132" s="73"/>
      <c r="CNE132" s="73"/>
      <c r="CNF132" s="73"/>
      <c r="CNG132" s="74"/>
      <c r="CNH132" s="74"/>
      <c r="CNI132" s="77"/>
      <c r="CNJ132" s="77"/>
      <c r="CNK132" s="11"/>
      <c r="CNQ132" s="73"/>
      <c r="CNR132" s="73"/>
      <c r="CNS132" s="73"/>
      <c r="CNT132" s="73"/>
      <c r="CNU132" s="74"/>
      <c r="CNV132" s="74"/>
      <c r="CNW132" s="77"/>
      <c r="CNX132" s="77"/>
      <c r="CNY132" s="11"/>
      <c r="COE132" s="73"/>
      <c r="COF132" s="73"/>
      <c r="COG132" s="73"/>
      <c r="COH132" s="73"/>
      <c r="COI132" s="74"/>
      <c r="COJ132" s="74"/>
      <c r="COK132" s="77"/>
      <c r="COL132" s="77"/>
      <c r="COM132" s="11"/>
      <c r="COS132" s="73"/>
      <c r="COT132" s="73"/>
      <c r="COU132" s="73"/>
      <c r="COV132" s="73"/>
      <c r="COW132" s="74"/>
      <c r="COX132" s="74"/>
      <c r="COY132" s="77"/>
      <c r="COZ132" s="77"/>
      <c r="CPA132" s="11"/>
      <c r="CPG132" s="73"/>
      <c r="CPH132" s="73"/>
      <c r="CPI132" s="73"/>
      <c r="CPJ132" s="73"/>
      <c r="CPK132" s="74"/>
      <c r="CPL132" s="74"/>
      <c r="CPM132" s="77"/>
      <c r="CPN132" s="77"/>
      <c r="CPO132" s="11"/>
      <c r="CPU132" s="73"/>
      <c r="CPV132" s="73"/>
      <c r="CPW132" s="73"/>
      <c r="CPX132" s="73"/>
      <c r="CPY132" s="74"/>
      <c r="CPZ132" s="74"/>
      <c r="CQA132" s="77"/>
      <c r="CQB132" s="77"/>
      <c r="CQC132" s="11"/>
      <c r="CQI132" s="73"/>
      <c r="CQJ132" s="73"/>
      <c r="CQK132" s="73"/>
      <c r="CQL132" s="73"/>
      <c r="CQM132" s="74"/>
      <c r="CQN132" s="74"/>
      <c r="CQO132" s="77"/>
      <c r="CQP132" s="77"/>
      <c r="CQQ132" s="11"/>
      <c r="CQW132" s="73"/>
      <c r="CQX132" s="73"/>
      <c r="CQY132" s="73"/>
      <c r="CQZ132" s="73"/>
      <c r="CRA132" s="74"/>
      <c r="CRB132" s="74"/>
      <c r="CRC132" s="77"/>
      <c r="CRD132" s="77"/>
      <c r="CRE132" s="11"/>
      <c r="CRK132" s="73"/>
      <c r="CRL132" s="73"/>
      <c r="CRM132" s="73"/>
      <c r="CRN132" s="73"/>
      <c r="CRO132" s="74"/>
      <c r="CRP132" s="74"/>
      <c r="CRQ132" s="77"/>
      <c r="CRR132" s="77"/>
      <c r="CRS132" s="11"/>
      <c r="CRY132" s="73"/>
      <c r="CRZ132" s="73"/>
      <c r="CSA132" s="73"/>
      <c r="CSB132" s="73"/>
      <c r="CSC132" s="74"/>
      <c r="CSD132" s="74"/>
      <c r="CSE132" s="77"/>
      <c r="CSF132" s="77"/>
      <c r="CSG132" s="11"/>
      <c r="CSM132" s="73"/>
      <c r="CSN132" s="73"/>
      <c r="CSO132" s="73"/>
      <c r="CSP132" s="73"/>
      <c r="CSQ132" s="74"/>
      <c r="CSR132" s="74"/>
      <c r="CSS132" s="77"/>
      <c r="CST132" s="77"/>
      <c r="CSU132" s="11"/>
      <c r="CTA132" s="73"/>
      <c r="CTB132" s="73"/>
      <c r="CTC132" s="73"/>
      <c r="CTD132" s="73"/>
      <c r="CTE132" s="74"/>
      <c r="CTF132" s="74"/>
      <c r="CTG132" s="77"/>
      <c r="CTH132" s="77"/>
      <c r="CTI132" s="11"/>
      <c r="CTO132" s="73"/>
      <c r="CTP132" s="73"/>
      <c r="CTQ132" s="73"/>
      <c r="CTR132" s="73"/>
      <c r="CTS132" s="74"/>
      <c r="CTT132" s="74"/>
      <c r="CTU132" s="77"/>
      <c r="CTV132" s="77"/>
      <c r="CTW132" s="11"/>
      <c r="CUC132" s="73"/>
      <c r="CUD132" s="73"/>
      <c r="CUE132" s="73"/>
      <c r="CUF132" s="73"/>
      <c r="CUG132" s="74"/>
      <c r="CUH132" s="74"/>
      <c r="CUI132" s="77"/>
      <c r="CUJ132" s="77"/>
      <c r="CUK132" s="11"/>
      <c r="CUQ132" s="73"/>
      <c r="CUR132" s="73"/>
      <c r="CUS132" s="73"/>
      <c r="CUT132" s="73"/>
      <c r="CUU132" s="74"/>
      <c r="CUV132" s="74"/>
      <c r="CUW132" s="77"/>
      <c r="CUX132" s="77"/>
      <c r="CUY132" s="11"/>
      <c r="CVE132" s="73"/>
      <c r="CVF132" s="73"/>
      <c r="CVG132" s="73"/>
      <c r="CVH132" s="73"/>
      <c r="CVI132" s="74"/>
      <c r="CVJ132" s="74"/>
      <c r="CVK132" s="77"/>
      <c r="CVL132" s="77"/>
      <c r="CVM132" s="11"/>
      <c r="CVS132" s="73"/>
      <c r="CVT132" s="73"/>
      <c r="CVU132" s="73"/>
      <c r="CVV132" s="73"/>
      <c r="CVW132" s="74"/>
      <c r="CVX132" s="74"/>
      <c r="CVY132" s="77"/>
      <c r="CVZ132" s="77"/>
      <c r="CWA132" s="11"/>
      <c r="CWG132" s="73"/>
      <c r="CWH132" s="73"/>
      <c r="CWI132" s="73"/>
      <c r="CWJ132" s="73"/>
      <c r="CWK132" s="74"/>
      <c r="CWL132" s="74"/>
      <c r="CWM132" s="77"/>
      <c r="CWN132" s="77"/>
      <c r="CWO132" s="11"/>
      <c r="CWU132" s="73"/>
      <c r="CWV132" s="73"/>
      <c r="CWW132" s="73"/>
      <c r="CWX132" s="73"/>
      <c r="CWY132" s="74"/>
      <c r="CWZ132" s="74"/>
      <c r="CXA132" s="77"/>
      <c r="CXB132" s="77"/>
      <c r="CXC132" s="11"/>
      <c r="CXI132" s="73"/>
      <c r="CXJ132" s="73"/>
      <c r="CXK132" s="73"/>
      <c r="CXL132" s="73"/>
      <c r="CXM132" s="74"/>
      <c r="CXN132" s="74"/>
      <c r="CXO132" s="77"/>
      <c r="CXP132" s="77"/>
      <c r="CXQ132" s="11"/>
      <c r="CXW132" s="73"/>
      <c r="CXX132" s="73"/>
      <c r="CXY132" s="73"/>
      <c r="CXZ132" s="73"/>
      <c r="CYA132" s="74"/>
      <c r="CYB132" s="74"/>
      <c r="CYC132" s="77"/>
      <c r="CYD132" s="77"/>
      <c r="CYE132" s="11"/>
      <c r="CYK132" s="73"/>
      <c r="CYL132" s="73"/>
      <c r="CYM132" s="73"/>
      <c r="CYN132" s="73"/>
      <c r="CYO132" s="74"/>
      <c r="CYP132" s="74"/>
      <c r="CYQ132" s="77"/>
      <c r="CYR132" s="77"/>
      <c r="CYS132" s="11"/>
      <c r="CYY132" s="73"/>
      <c r="CYZ132" s="73"/>
      <c r="CZA132" s="73"/>
      <c r="CZB132" s="73"/>
      <c r="CZC132" s="74"/>
      <c r="CZD132" s="74"/>
      <c r="CZE132" s="77"/>
      <c r="CZF132" s="77"/>
      <c r="CZG132" s="11"/>
      <c r="CZM132" s="73"/>
      <c r="CZN132" s="73"/>
      <c r="CZO132" s="73"/>
      <c r="CZP132" s="73"/>
      <c r="CZQ132" s="74"/>
      <c r="CZR132" s="74"/>
      <c r="CZS132" s="77"/>
      <c r="CZT132" s="77"/>
      <c r="CZU132" s="11"/>
      <c r="DAA132" s="73"/>
      <c r="DAB132" s="73"/>
      <c r="DAC132" s="73"/>
      <c r="DAD132" s="73"/>
      <c r="DAE132" s="74"/>
      <c r="DAF132" s="74"/>
      <c r="DAG132" s="77"/>
      <c r="DAH132" s="77"/>
      <c r="DAI132" s="11"/>
      <c r="DAO132" s="73"/>
      <c r="DAP132" s="73"/>
      <c r="DAQ132" s="73"/>
      <c r="DAR132" s="73"/>
      <c r="DAS132" s="74"/>
      <c r="DAT132" s="74"/>
      <c r="DAU132" s="77"/>
      <c r="DAV132" s="77"/>
      <c r="DAW132" s="11"/>
      <c r="DBC132" s="73"/>
      <c r="DBD132" s="73"/>
      <c r="DBE132" s="73"/>
      <c r="DBF132" s="73"/>
      <c r="DBG132" s="74"/>
      <c r="DBH132" s="74"/>
      <c r="DBI132" s="77"/>
      <c r="DBJ132" s="77"/>
      <c r="DBK132" s="11"/>
      <c r="DBQ132" s="73"/>
      <c r="DBR132" s="73"/>
      <c r="DBS132" s="73"/>
      <c r="DBT132" s="73"/>
      <c r="DBU132" s="74"/>
      <c r="DBV132" s="74"/>
      <c r="DBW132" s="77"/>
      <c r="DBX132" s="77"/>
      <c r="DBY132" s="11"/>
      <c r="DCE132" s="73"/>
      <c r="DCF132" s="73"/>
      <c r="DCG132" s="73"/>
      <c r="DCH132" s="73"/>
      <c r="DCI132" s="74"/>
      <c r="DCJ132" s="74"/>
      <c r="DCK132" s="77"/>
      <c r="DCL132" s="77"/>
      <c r="DCM132" s="11"/>
      <c r="DCS132" s="73"/>
      <c r="DCT132" s="73"/>
      <c r="DCU132" s="73"/>
      <c r="DCV132" s="73"/>
      <c r="DCW132" s="74"/>
      <c r="DCX132" s="74"/>
      <c r="DCY132" s="77"/>
      <c r="DCZ132" s="77"/>
      <c r="DDA132" s="11"/>
      <c r="DDG132" s="73"/>
      <c r="DDH132" s="73"/>
      <c r="DDI132" s="73"/>
      <c r="DDJ132" s="73"/>
      <c r="DDK132" s="74"/>
      <c r="DDL132" s="74"/>
      <c r="DDM132" s="77"/>
      <c r="DDN132" s="77"/>
      <c r="DDO132" s="11"/>
      <c r="DDU132" s="73"/>
      <c r="DDV132" s="73"/>
      <c r="DDW132" s="73"/>
      <c r="DDX132" s="73"/>
      <c r="DDY132" s="74"/>
      <c r="DDZ132" s="74"/>
      <c r="DEA132" s="77"/>
      <c r="DEB132" s="77"/>
      <c r="DEC132" s="11"/>
      <c r="DEI132" s="73"/>
      <c r="DEJ132" s="73"/>
      <c r="DEK132" s="73"/>
      <c r="DEL132" s="73"/>
      <c r="DEM132" s="74"/>
      <c r="DEN132" s="74"/>
      <c r="DEO132" s="77"/>
      <c r="DEP132" s="77"/>
      <c r="DEQ132" s="11"/>
      <c r="DEW132" s="73"/>
      <c r="DEX132" s="73"/>
      <c r="DEY132" s="73"/>
      <c r="DEZ132" s="73"/>
      <c r="DFA132" s="74"/>
      <c r="DFB132" s="74"/>
      <c r="DFC132" s="77"/>
      <c r="DFD132" s="77"/>
      <c r="DFE132" s="11"/>
      <c r="DFK132" s="73"/>
      <c r="DFL132" s="73"/>
      <c r="DFM132" s="73"/>
      <c r="DFN132" s="73"/>
      <c r="DFO132" s="74"/>
      <c r="DFP132" s="74"/>
      <c r="DFQ132" s="77"/>
      <c r="DFR132" s="77"/>
      <c r="DFS132" s="11"/>
      <c r="DFY132" s="73"/>
      <c r="DFZ132" s="73"/>
      <c r="DGA132" s="73"/>
      <c r="DGB132" s="73"/>
      <c r="DGC132" s="74"/>
      <c r="DGD132" s="74"/>
      <c r="DGE132" s="77"/>
      <c r="DGF132" s="77"/>
      <c r="DGG132" s="11"/>
      <c r="DGM132" s="73"/>
      <c r="DGN132" s="73"/>
      <c r="DGO132" s="73"/>
      <c r="DGP132" s="73"/>
      <c r="DGQ132" s="74"/>
      <c r="DGR132" s="74"/>
      <c r="DGS132" s="77"/>
      <c r="DGT132" s="77"/>
      <c r="DGU132" s="11"/>
      <c r="DHA132" s="73"/>
      <c r="DHB132" s="73"/>
      <c r="DHC132" s="73"/>
      <c r="DHD132" s="73"/>
      <c r="DHE132" s="74"/>
      <c r="DHF132" s="74"/>
      <c r="DHG132" s="77"/>
      <c r="DHH132" s="77"/>
      <c r="DHI132" s="11"/>
      <c r="DHO132" s="73"/>
      <c r="DHP132" s="73"/>
      <c r="DHQ132" s="73"/>
      <c r="DHR132" s="73"/>
      <c r="DHS132" s="74"/>
      <c r="DHT132" s="74"/>
      <c r="DHU132" s="77"/>
      <c r="DHV132" s="77"/>
      <c r="DHW132" s="11"/>
      <c r="DIC132" s="73"/>
      <c r="DID132" s="73"/>
      <c r="DIE132" s="73"/>
      <c r="DIF132" s="73"/>
      <c r="DIG132" s="74"/>
      <c r="DIH132" s="74"/>
      <c r="DII132" s="77"/>
      <c r="DIJ132" s="77"/>
      <c r="DIK132" s="11"/>
      <c r="DIQ132" s="73"/>
      <c r="DIR132" s="73"/>
      <c r="DIS132" s="73"/>
      <c r="DIT132" s="73"/>
      <c r="DIU132" s="74"/>
      <c r="DIV132" s="74"/>
      <c r="DIW132" s="77"/>
      <c r="DIX132" s="77"/>
      <c r="DIY132" s="11"/>
      <c r="DJE132" s="73"/>
      <c r="DJF132" s="73"/>
      <c r="DJG132" s="73"/>
      <c r="DJH132" s="73"/>
      <c r="DJI132" s="74"/>
      <c r="DJJ132" s="74"/>
      <c r="DJK132" s="77"/>
      <c r="DJL132" s="77"/>
      <c r="DJM132" s="11"/>
      <c r="DJS132" s="73"/>
      <c r="DJT132" s="73"/>
      <c r="DJU132" s="73"/>
      <c r="DJV132" s="73"/>
      <c r="DJW132" s="74"/>
      <c r="DJX132" s="74"/>
      <c r="DJY132" s="77"/>
      <c r="DJZ132" s="77"/>
      <c r="DKA132" s="11"/>
      <c r="DKG132" s="73"/>
      <c r="DKH132" s="73"/>
      <c r="DKI132" s="73"/>
      <c r="DKJ132" s="73"/>
      <c r="DKK132" s="74"/>
      <c r="DKL132" s="74"/>
      <c r="DKM132" s="77"/>
      <c r="DKN132" s="77"/>
      <c r="DKO132" s="11"/>
      <c r="DKU132" s="73"/>
      <c r="DKV132" s="73"/>
      <c r="DKW132" s="73"/>
      <c r="DKX132" s="73"/>
      <c r="DKY132" s="74"/>
      <c r="DKZ132" s="74"/>
      <c r="DLA132" s="77"/>
      <c r="DLB132" s="77"/>
      <c r="DLC132" s="11"/>
      <c r="DLI132" s="73"/>
      <c r="DLJ132" s="73"/>
      <c r="DLK132" s="73"/>
      <c r="DLL132" s="73"/>
      <c r="DLM132" s="74"/>
      <c r="DLN132" s="74"/>
      <c r="DLO132" s="77"/>
      <c r="DLP132" s="77"/>
      <c r="DLQ132" s="11"/>
      <c r="DLW132" s="73"/>
      <c r="DLX132" s="73"/>
      <c r="DLY132" s="73"/>
      <c r="DLZ132" s="73"/>
      <c r="DMA132" s="74"/>
      <c r="DMB132" s="74"/>
      <c r="DMC132" s="77"/>
      <c r="DMD132" s="77"/>
      <c r="DME132" s="11"/>
      <c r="DMK132" s="73"/>
      <c r="DML132" s="73"/>
      <c r="DMM132" s="73"/>
      <c r="DMN132" s="73"/>
      <c r="DMO132" s="74"/>
      <c r="DMP132" s="74"/>
      <c r="DMQ132" s="77"/>
      <c r="DMR132" s="77"/>
      <c r="DMS132" s="11"/>
      <c r="DMY132" s="73"/>
      <c r="DMZ132" s="73"/>
      <c r="DNA132" s="73"/>
      <c r="DNB132" s="73"/>
      <c r="DNC132" s="74"/>
      <c r="DND132" s="74"/>
      <c r="DNE132" s="77"/>
      <c r="DNF132" s="77"/>
      <c r="DNG132" s="11"/>
      <c r="DNM132" s="73"/>
      <c r="DNN132" s="73"/>
      <c r="DNO132" s="73"/>
      <c r="DNP132" s="73"/>
      <c r="DNQ132" s="74"/>
      <c r="DNR132" s="74"/>
      <c r="DNS132" s="77"/>
      <c r="DNT132" s="77"/>
      <c r="DNU132" s="11"/>
      <c r="DOA132" s="73"/>
      <c r="DOB132" s="73"/>
      <c r="DOC132" s="73"/>
      <c r="DOD132" s="73"/>
      <c r="DOE132" s="74"/>
      <c r="DOF132" s="74"/>
      <c r="DOG132" s="77"/>
      <c r="DOH132" s="77"/>
      <c r="DOI132" s="11"/>
      <c r="DOO132" s="73"/>
      <c r="DOP132" s="73"/>
      <c r="DOQ132" s="73"/>
      <c r="DOR132" s="73"/>
      <c r="DOS132" s="74"/>
      <c r="DOT132" s="74"/>
      <c r="DOU132" s="77"/>
      <c r="DOV132" s="77"/>
      <c r="DOW132" s="11"/>
      <c r="DPC132" s="73"/>
      <c r="DPD132" s="73"/>
      <c r="DPE132" s="73"/>
      <c r="DPF132" s="73"/>
      <c r="DPG132" s="74"/>
      <c r="DPH132" s="74"/>
      <c r="DPI132" s="77"/>
      <c r="DPJ132" s="77"/>
      <c r="DPK132" s="11"/>
      <c r="DPQ132" s="73"/>
      <c r="DPR132" s="73"/>
      <c r="DPS132" s="73"/>
      <c r="DPT132" s="73"/>
      <c r="DPU132" s="74"/>
      <c r="DPV132" s="74"/>
      <c r="DPW132" s="77"/>
      <c r="DPX132" s="77"/>
      <c r="DPY132" s="11"/>
      <c r="DQE132" s="73"/>
      <c r="DQF132" s="73"/>
      <c r="DQG132" s="73"/>
      <c r="DQH132" s="73"/>
      <c r="DQI132" s="74"/>
      <c r="DQJ132" s="74"/>
      <c r="DQK132" s="77"/>
      <c r="DQL132" s="77"/>
      <c r="DQM132" s="11"/>
      <c r="DQS132" s="73"/>
      <c r="DQT132" s="73"/>
      <c r="DQU132" s="73"/>
      <c r="DQV132" s="73"/>
      <c r="DQW132" s="74"/>
      <c r="DQX132" s="74"/>
      <c r="DQY132" s="77"/>
      <c r="DQZ132" s="77"/>
      <c r="DRA132" s="11"/>
      <c r="DRG132" s="73"/>
      <c r="DRH132" s="73"/>
      <c r="DRI132" s="73"/>
      <c r="DRJ132" s="73"/>
      <c r="DRK132" s="74"/>
      <c r="DRL132" s="74"/>
      <c r="DRM132" s="77"/>
      <c r="DRN132" s="77"/>
      <c r="DRO132" s="11"/>
      <c r="DRU132" s="73"/>
      <c r="DRV132" s="73"/>
      <c r="DRW132" s="73"/>
      <c r="DRX132" s="73"/>
      <c r="DRY132" s="74"/>
      <c r="DRZ132" s="74"/>
      <c r="DSA132" s="77"/>
      <c r="DSB132" s="77"/>
      <c r="DSC132" s="11"/>
      <c r="DSI132" s="73"/>
      <c r="DSJ132" s="73"/>
      <c r="DSK132" s="73"/>
      <c r="DSL132" s="73"/>
      <c r="DSM132" s="74"/>
      <c r="DSN132" s="74"/>
      <c r="DSO132" s="77"/>
      <c r="DSP132" s="77"/>
      <c r="DSQ132" s="11"/>
      <c r="DSW132" s="73"/>
      <c r="DSX132" s="73"/>
      <c r="DSY132" s="73"/>
      <c r="DSZ132" s="73"/>
      <c r="DTA132" s="74"/>
      <c r="DTB132" s="74"/>
      <c r="DTC132" s="77"/>
      <c r="DTD132" s="77"/>
      <c r="DTE132" s="11"/>
      <c r="DTK132" s="73"/>
      <c r="DTL132" s="73"/>
      <c r="DTM132" s="73"/>
      <c r="DTN132" s="73"/>
      <c r="DTO132" s="74"/>
      <c r="DTP132" s="74"/>
      <c r="DTQ132" s="77"/>
      <c r="DTR132" s="77"/>
      <c r="DTS132" s="11"/>
      <c r="DTY132" s="73"/>
      <c r="DTZ132" s="73"/>
      <c r="DUA132" s="73"/>
      <c r="DUB132" s="73"/>
      <c r="DUC132" s="74"/>
      <c r="DUD132" s="74"/>
      <c r="DUE132" s="77"/>
      <c r="DUF132" s="77"/>
      <c r="DUG132" s="11"/>
      <c r="DUM132" s="73"/>
      <c r="DUN132" s="73"/>
      <c r="DUO132" s="73"/>
      <c r="DUP132" s="73"/>
      <c r="DUQ132" s="74"/>
      <c r="DUR132" s="74"/>
      <c r="DUS132" s="77"/>
      <c r="DUT132" s="77"/>
      <c r="DUU132" s="11"/>
      <c r="DVA132" s="73"/>
      <c r="DVB132" s="73"/>
      <c r="DVC132" s="73"/>
      <c r="DVD132" s="73"/>
      <c r="DVE132" s="74"/>
      <c r="DVF132" s="74"/>
      <c r="DVG132" s="77"/>
      <c r="DVH132" s="77"/>
      <c r="DVI132" s="11"/>
      <c r="DVO132" s="73"/>
      <c r="DVP132" s="73"/>
      <c r="DVQ132" s="73"/>
      <c r="DVR132" s="73"/>
      <c r="DVS132" s="74"/>
      <c r="DVT132" s="74"/>
      <c r="DVU132" s="77"/>
      <c r="DVV132" s="77"/>
      <c r="DVW132" s="11"/>
      <c r="DWC132" s="73"/>
      <c r="DWD132" s="73"/>
      <c r="DWE132" s="73"/>
      <c r="DWF132" s="73"/>
      <c r="DWG132" s="74"/>
      <c r="DWH132" s="74"/>
      <c r="DWI132" s="77"/>
      <c r="DWJ132" s="77"/>
      <c r="DWK132" s="11"/>
      <c r="DWQ132" s="73"/>
      <c r="DWR132" s="73"/>
      <c r="DWS132" s="73"/>
      <c r="DWT132" s="73"/>
      <c r="DWU132" s="74"/>
      <c r="DWV132" s="74"/>
      <c r="DWW132" s="77"/>
      <c r="DWX132" s="77"/>
      <c r="DWY132" s="11"/>
      <c r="DXE132" s="73"/>
      <c r="DXF132" s="73"/>
      <c r="DXG132" s="73"/>
      <c r="DXH132" s="73"/>
      <c r="DXI132" s="74"/>
      <c r="DXJ132" s="74"/>
      <c r="DXK132" s="77"/>
      <c r="DXL132" s="77"/>
      <c r="DXM132" s="11"/>
      <c r="DXS132" s="73"/>
      <c r="DXT132" s="73"/>
      <c r="DXU132" s="73"/>
      <c r="DXV132" s="73"/>
      <c r="DXW132" s="74"/>
      <c r="DXX132" s="74"/>
      <c r="DXY132" s="77"/>
      <c r="DXZ132" s="77"/>
      <c r="DYA132" s="11"/>
      <c r="DYG132" s="73"/>
      <c r="DYH132" s="73"/>
      <c r="DYI132" s="73"/>
      <c r="DYJ132" s="73"/>
      <c r="DYK132" s="74"/>
      <c r="DYL132" s="74"/>
      <c r="DYM132" s="77"/>
      <c r="DYN132" s="77"/>
      <c r="DYO132" s="11"/>
      <c r="DYU132" s="73"/>
      <c r="DYV132" s="73"/>
      <c r="DYW132" s="73"/>
      <c r="DYX132" s="73"/>
      <c r="DYY132" s="74"/>
      <c r="DYZ132" s="74"/>
      <c r="DZA132" s="77"/>
      <c r="DZB132" s="77"/>
      <c r="DZC132" s="11"/>
      <c r="DZI132" s="73"/>
      <c r="DZJ132" s="73"/>
      <c r="DZK132" s="73"/>
      <c r="DZL132" s="73"/>
      <c r="DZM132" s="74"/>
      <c r="DZN132" s="74"/>
      <c r="DZO132" s="77"/>
      <c r="DZP132" s="77"/>
      <c r="DZQ132" s="11"/>
      <c r="DZW132" s="73"/>
      <c r="DZX132" s="73"/>
      <c r="DZY132" s="73"/>
      <c r="DZZ132" s="73"/>
      <c r="EAA132" s="74"/>
      <c r="EAB132" s="74"/>
      <c r="EAC132" s="77"/>
      <c r="EAD132" s="77"/>
      <c r="EAE132" s="11"/>
      <c r="EAK132" s="73"/>
      <c r="EAL132" s="73"/>
      <c r="EAM132" s="73"/>
      <c r="EAN132" s="73"/>
      <c r="EAO132" s="74"/>
      <c r="EAP132" s="74"/>
      <c r="EAQ132" s="77"/>
      <c r="EAR132" s="77"/>
      <c r="EAS132" s="11"/>
      <c r="EAY132" s="73"/>
      <c r="EAZ132" s="73"/>
      <c r="EBA132" s="73"/>
      <c r="EBB132" s="73"/>
      <c r="EBC132" s="74"/>
      <c r="EBD132" s="74"/>
      <c r="EBE132" s="77"/>
      <c r="EBF132" s="77"/>
      <c r="EBG132" s="11"/>
      <c r="EBM132" s="73"/>
      <c r="EBN132" s="73"/>
      <c r="EBO132" s="73"/>
      <c r="EBP132" s="73"/>
      <c r="EBQ132" s="74"/>
      <c r="EBR132" s="74"/>
      <c r="EBS132" s="77"/>
      <c r="EBT132" s="77"/>
      <c r="EBU132" s="11"/>
      <c r="ECA132" s="73"/>
      <c r="ECB132" s="73"/>
      <c r="ECC132" s="73"/>
      <c r="ECD132" s="73"/>
      <c r="ECE132" s="74"/>
      <c r="ECF132" s="74"/>
      <c r="ECG132" s="77"/>
      <c r="ECH132" s="77"/>
      <c r="ECI132" s="11"/>
      <c r="ECO132" s="73"/>
      <c r="ECP132" s="73"/>
      <c r="ECQ132" s="73"/>
      <c r="ECR132" s="73"/>
      <c r="ECS132" s="74"/>
      <c r="ECT132" s="74"/>
      <c r="ECU132" s="77"/>
      <c r="ECV132" s="77"/>
      <c r="ECW132" s="11"/>
      <c r="EDC132" s="73"/>
      <c r="EDD132" s="73"/>
      <c r="EDE132" s="73"/>
      <c r="EDF132" s="73"/>
      <c r="EDG132" s="74"/>
      <c r="EDH132" s="74"/>
      <c r="EDI132" s="77"/>
      <c r="EDJ132" s="77"/>
      <c r="EDK132" s="11"/>
      <c r="EDQ132" s="73"/>
      <c r="EDR132" s="73"/>
      <c r="EDS132" s="73"/>
      <c r="EDT132" s="73"/>
      <c r="EDU132" s="74"/>
      <c r="EDV132" s="74"/>
      <c r="EDW132" s="77"/>
      <c r="EDX132" s="77"/>
      <c r="EDY132" s="11"/>
      <c r="EEE132" s="73"/>
      <c r="EEF132" s="73"/>
      <c r="EEG132" s="73"/>
      <c r="EEH132" s="73"/>
      <c r="EEI132" s="74"/>
      <c r="EEJ132" s="74"/>
      <c r="EEK132" s="77"/>
      <c r="EEL132" s="77"/>
      <c r="EEM132" s="11"/>
      <c r="EES132" s="73"/>
      <c r="EET132" s="73"/>
      <c r="EEU132" s="73"/>
      <c r="EEV132" s="73"/>
      <c r="EEW132" s="74"/>
      <c r="EEX132" s="74"/>
      <c r="EEY132" s="77"/>
      <c r="EEZ132" s="77"/>
      <c r="EFA132" s="11"/>
      <c r="EFG132" s="73"/>
      <c r="EFH132" s="73"/>
      <c r="EFI132" s="73"/>
      <c r="EFJ132" s="73"/>
      <c r="EFK132" s="74"/>
      <c r="EFL132" s="74"/>
      <c r="EFM132" s="77"/>
      <c r="EFN132" s="77"/>
      <c r="EFO132" s="11"/>
      <c r="EFU132" s="73"/>
      <c r="EFV132" s="73"/>
      <c r="EFW132" s="73"/>
      <c r="EFX132" s="73"/>
      <c r="EFY132" s="74"/>
      <c r="EFZ132" s="74"/>
      <c r="EGA132" s="77"/>
      <c r="EGB132" s="77"/>
      <c r="EGC132" s="11"/>
      <c r="EGI132" s="73"/>
      <c r="EGJ132" s="73"/>
      <c r="EGK132" s="73"/>
      <c r="EGL132" s="73"/>
      <c r="EGM132" s="74"/>
      <c r="EGN132" s="74"/>
      <c r="EGO132" s="77"/>
      <c r="EGP132" s="77"/>
      <c r="EGQ132" s="11"/>
      <c r="EGW132" s="73"/>
      <c r="EGX132" s="73"/>
      <c r="EGY132" s="73"/>
      <c r="EGZ132" s="73"/>
      <c r="EHA132" s="74"/>
      <c r="EHB132" s="74"/>
      <c r="EHC132" s="77"/>
      <c r="EHD132" s="77"/>
      <c r="EHE132" s="11"/>
      <c r="EHK132" s="73"/>
      <c r="EHL132" s="73"/>
      <c r="EHM132" s="73"/>
      <c r="EHN132" s="73"/>
      <c r="EHO132" s="74"/>
      <c r="EHP132" s="74"/>
      <c r="EHQ132" s="77"/>
      <c r="EHR132" s="77"/>
      <c r="EHS132" s="11"/>
      <c r="EHY132" s="73"/>
      <c r="EHZ132" s="73"/>
      <c r="EIA132" s="73"/>
      <c r="EIB132" s="73"/>
      <c r="EIC132" s="74"/>
      <c r="EID132" s="74"/>
      <c r="EIE132" s="77"/>
      <c r="EIF132" s="77"/>
      <c r="EIG132" s="11"/>
      <c r="EIM132" s="73"/>
      <c r="EIN132" s="73"/>
      <c r="EIO132" s="73"/>
      <c r="EIP132" s="73"/>
      <c r="EIQ132" s="74"/>
      <c r="EIR132" s="74"/>
      <c r="EIS132" s="77"/>
      <c r="EIT132" s="77"/>
      <c r="EIU132" s="11"/>
      <c r="EJA132" s="73"/>
      <c r="EJB132" s="73"/>
      <c r="EJC132" s="73"/>
      <c r="EJD132" s="73"/>
      <c r="EJE132" s="74"/>
      <c r="EJF132" s="74"/>
      <c r="EJG132" s="77"/>
      <c r="EJH132" s="77"/>
      <c r="EJI132" s="11"/>
      <c r="EJO132" s="73"/>
      <c r="EJP132" s="73"/>
      <c r="EJQ132" s="73"/>
      <c r="EJR132" s="73"/>
      <c r="EJS132" s="74"/>
      <c r="EJT132" s="74"/>
      <c r="EJU132" s="77"/>
      <c r="EJV132" s="77"/>
      <c r="EJW132" s="11"/>
      <c r="EKC132" s="73"/>
      <c r="EKD132" s="73"/>
      <c r="EKE132" s="73"/>
      <c r="EKF132" s="73"/>
      <c r="EKG132" s="74"/>
      <c r="EKH132" s="74"/>
      <c r="EKI132" s="77"/>
      <c r="EKJ132" s="77"/>
      <c r="EKK132" s="11"/>
      <c r="EKQ132" s="73"/>
      <c r="EKR132" s="73"/>
      <c r="EKS132" s="73"/>
      <c r="EKT132" s="73"/>
      <c r="EKU132" s="74"/>
      <c r="EKV132" s="74"/>
      <c r="EKW132" s="77"/>
      <c r="EKX132" s="77"/>
      <c r="EKY132" s="11"/>
      <c r="ELE132" s="73"/>
      <c r="ELF132" s="73"/>
      <c r="ELG132" s="73"/>
      <c r="ELH132" s="73"/>
      <c r="ELI132" s="74"/>
      <c r="ELJ132" s="74"/>
      <c r="ELK132" s="77"/>
      <c r="ELL132" s="77"/>
      <c r="ELM132" s="11"/>
      <c r="ELS132" s="73"/>
      <c r="ELT132" s="73"/>
      <c r="ELU132" s="73"/>
      <c r="ELV132" s="73"/>
      <c r="ELW132" s="74"/>
      <c r="ELX132" s="74"/>
      <c r="ELY132" s="77"/>
      <c r="ELZ132" s="77"/>
      <c r="EMA132" s="11"/>
      <c r="EMG132" s="73"/>
      <c r="EMH132" s="73"/>
      <c r="EMI132" s="73"/>
      <c r="EMJ132" s="73"/>
      <c r="EMK132" s="74"/>
      <c r="EML132" s="74"/>
      <c r="EMM132" s="77"/>
      <c r="EMN132" s="77"/>
      <c r="EMO132" s="11"/>
      <c r="EMU132" s="73"/>
      <c r="EMV132" s="73"/>
      <c r="EMW132" s="73"/>
      <c r="EMX132" s="73"/>
      <c r="EMY132" s="74"/>
      <c r="EMZ132" s="74"/>
      <c r="ENA132" s="77"/>
      <c r="ENB132" s="77"/>
      <c r="ENC132" s="11"/>
      <c r="ENI132" s="73"/>
      <c r="ENJ132" s="73"/>
      <c r="ENK132" s="73"/>
      <c r="ENL132" s="73"/>
      <c r="ENM132" s="74"/>
      <c r="ENN132" s="74"/>
      <c r="ENO132" s="77"/>
      <c r="ENP132" s="77"/>
      <c r="ENQ132" s="11"/>
      <c r="ENW132" s="73"/>
      <c r="ENX132" s="73"/>
      <c r="ENY132" s="73"/>
      <c r="ENZ132" s="73"/>
      <c r="EOA132" s="74"/>
      <c r="EOB132" s="74"/>
      <c r="EOC132" s="77"/>
      <c r="EOD132" s="77"/>
      <c r="EOE132" s="11"/>
      <c r="EOK132" s="73"/>
      <c r="EOL132" s="73"/>
      <c r="EOM132" s="73"/>
      <c r="EON132" s="73"/>
      <c r="EOO132" s="74"/>
      <c r="EOP132" s="74"/>
      <c r="EOQ132" s="77"/>
      <c r="EOR132" s="77"/>
      <c r="EOS132" s="11"/>
      <c r="EOY132" s="73"/>
      <c r="EOZ132" s="73"/>
      <c r="EPA132" s="73"/>
      <c r="EPB132" s="73"/>
      <c r="EPC132" s="74"/>
      <c r="EPD132" s="74"/>
      <c r="EPE132" s="77"/>
      <c r="EPF132" s="77"/>
      <c r="EPG132" s="11"/>
      <c r="EPM132" s="73"/>
      <c r="EPN132" s="73"/>
      <c r="EPO132" s="73"/>
      <c r="EPP132" s="73"/>
      <c r="EPQ132" s="74"/>
      <c r="EPR132" s="74"/>
      <c r="EPS132" s="77"/>
      <c r="EPT132" s="77"/>
      <c r="EPU132" s="11"/>
      <c r="EQA132" s="73"/>
      <c r="EQB132" s="73"/>
      <c r="EQC132" s="73"/>
      <c r="EQD132" s="73"/>
      <c r="EQE132" s="74"/>
      <c r="EQF132" s="74"/>
      <c r="EQG132" s="77"/>
      <c r="EQH132" s="77"/>
      <c r="EQI132" s="11"/>
      <c r="EQO132" s="73"/>
      <c r="EQP132" s="73"/>
      <c r="EQQ132" s="73"/>
      <c r="EQR132" s="73"/>
      <c r="EQS132" s="74"/>
      <c r="EQT132" s="74"/>
      <c r="EQU132" s="77"/>
      <c r="EQV132" s="77"/>
      <c r="EQW132" s="11"/>
      <c r="ERC132" s="73"/>
      <c r="ERD132" s="73"/>
      <c r="ERE132" s="73"/>
      <c r="ERF132" s="73"/>
      <c r="ERG132" s="74"/>
      <c r="ERH132" s="74"/>
      <c r="ERI132" s="77"/>
      <c r="ERJ132" s="77"/>
      <c r="ERK132" s="11"/>
      <c r="ERQ132" s="73"/>
      <c r="ERR132" s="73"/>
      <c r="ERS132" s="73"/>
      <c r="ERT132" s="73"/>
      <c r="ERU132" s="74"/>
      <c r="ERV132" s="74"/>
      <c r="ERW132" s="77"/>
      <c r="ERX132" s="77"/>
      <c r="ERY132" s="11"/>
      <c r="ESE132" s="73"/>
      <c r="ESF132" s="73"/>
      <c r="ESG132" s="73"/>
      <c r="ESH132" s="73"/>
      <c r="ESI132" s="74"/>
      <c r="ESJ132" s="74"/>
      <c r="ESK132" s="77"/>
      <c r="ESL132" s="77"/>
      <c r="ESM132" s="11"/>
      <c r="ESS132" s="73"/>
      <c r="EST132" s="73"/>
      <c r="ESU132" s="73"/>
      <c r="ESV132" s="73"/>
      <c r="ESW132" s="74"/>
      <c r="ESX132" s="74"/>
      <c r="ESY132" s="77"/>
      <c r="ESZ132" s="77"/>
      <c r="ETA132" s="11"/>
      <c r="ETG132" s="73"/>
      <c r="ETH132" s="73"/>
      <c r="ETI132" s="73"/>
      <c r="ETJ132" s="73"/>
      <c r="ETK132" s="74"/>
      <c r="ETL132" s="74"/>
      <c r="ETM132" s="77"/>
      <c r="ETN132" s="77"/>
      <c r="ETO132" s="11"/>
      <c r="ETU132" s="73"/>
      <c r="ETV132" s="73"/>
      <c r="ETW132" s="73"/>
      <c r="ETX132" s="73"/>
      <c r="ETY132" s="74"/>
      <c r="ETZ132" s="74"/>
      <c r="EUA132" s="77"/>
      <c r="EUB132" s="77"/>
      <c r="EUC132" s="11"/>
      <c r="EUI132" s="73"/>
      <c r="EUJ132" s="73"/>
      <c r="EUK132" s="73"/>
      <c r="EUL132" s="73"/>
      <c r="EUM132" s="74"/>
      <c r="EUN132" s="74"/>
      <c r="EUO132" s="77"/>
      <c r="EUP132" s="77"/>
      <c r="EUQ132" s="11"/>
      <c r="EUW132" s="73"/>
      <c r="EUX132" s="73"/>
      <c r="EUY132" s="73"/>
      <c r="EUZ132" s="73"/>
      <c r="EVA132" s="74"/>
      <c r="EVB132" s="74"/>
      <c r="EVC132" s="77"/>
      <c r="EVD132" s="77"/>
      <c r="EVE132" s="11"/>
      <c r="EVK132" s="73"/>
      <c r="EVL132" s="73"/>
      <c r="EVM132" s="73"/>
      <c r="EVN132" s="73"/>
      <c r="EVO132" s="74"/>
      <c r="EVP132" s="74"/>
      <c r="EVQ132" s="77"/>
      <c r="EVR132" s="77"/>
      <c r="EVS132" s="11"/>
      <c r="EVY132" s="73"/>
      <c r="EVZ132" s="73"/>
      <c r="EWA132" s="73"/>
      <c r="EWB132" s="73"/>
      <c r="EWC132" s="74"/>
      <c r="EWD132" s="74"/>
      <c r="EWE132" s="77"/>
      <c r="EWF132" s="77"/>
      <c r="EWG132" s="11"/>
      <c r="EWM132" s="73"/>
      <c r="EWN132" s="73"/>
      <c r="EWO132" s="73"/>
      <c r="EWP132" s="73"/>
      <c r="EWQ132" s="74"/>
      <c r="EWR132" s="74"/>
      <c r="EWS132" s="77"/>
      <c r="EWT132" s="77"/>
      <c r="EWU132" s="11"/>
      <c r="EXA132" s="73"/>
      <c r="EXB132" s="73"/>
      <c r="EXC132" s="73"/>
      <c r="EXD132" s="73"/>
      <c r="EXE132" s="74"/>
      <c r="EXF132" s="74"/>
      <c r="EXG132" s="77"/>
      <c r="EXH132" s="77"/>
      <c r="EXI132" s="11"/>
      <c r="EXO132" s="73"/>
      <c r="EXP132" s="73"/>
      <c r="EXQ132" s="73"/>
      <c r="EXR132" s="73"/>
      <c r="EXS132" s="74"/>
      <c r="EXT132" s="74"/>
      <c r="EXU132" s="77"/>
      <c r="EXV132" s="77"/>
      <c r="EXW132" s="11"/>
      <c r="EYC132" s="73"/>
      <c r="EYD132" s="73"/>
      <c r="EYE132" s="73"/>
      <c r="EYF132" s="73"/>
      <c r="EYG132" s="74"/>
      <c r="EYH132" s="74"/>
      <c r="EYI132" s="77"/>
      <c r="EYJ132" s="77"/>
      <c r="EYK132" s="11"/>
      <c r="EYQ132" s="73"/>
      <c r="EYR132" s="73"/>
      <c r="EYS132" s="73"/>
      <c r="EYT132" s="73"/>
      <c r="EYU132" s="74"/>
      <c r="EYV132" s="74"/>
      <c r="EYW132" s="77"/>
      <c r="EYX132" s="77"/>
      <c r="EYY132" s="11"/>
      <c r="EZE132" s="73"/>
      <c r="EZF132" s="73"/>
      <c r="EZG132" s="73"/>
      <c r="EZH132" s="73"/>
      <c r="EZI132" s="74"/>
      <c r="EZJ132" s="74"/>
      <c r="EZK132" s="77"/>
      <c r="EZL132" s="77"/>
      <c r="EZM132" s="11"/>
      <c r="EZS132" s="73"/>
      <c r="EZT132" s="73"/>
      <c r="EZU132" s="73"/>
      <c r="EZV132" s="73"/>
      <c r="EZW132" s="74"/>
      <c r="EZX132" s="74"/>
      <c r="EZY132" s="77"/>
      <c r="EZZ132" s="77"/>
      <c r="FAA132" s="11"/>
      <c r="FAG132" s="73"/>
      <c r="FAH132" s="73"/>
      <c r="FAI132" s="73"/>
      <c r="FAJ132" s="73"/>
      <c r="FAK132" s="74"/>
      <c r="FAL132" s="74"/>
      <c r="FAM132" s="77"/>
      <c r="FAN132" s="77"/>
      <c r="FAO132" s="11"/>
      <c r="FAU132" s="73"/>
      <c r="FAV132" s="73"/>
      <c r="FAW132" s="73"/>
      <c r="FAX132" s="73"/>
      <c r="FAY132" s="74"/>
      <c r="FAZ132" s="74"/>
      <c r="FBA132" s="77"/>
      <c r="FBB132" s="77"/>
      <c r="FBC132" s="11"/>
      <c r="FBI132" s="73"/>
      <c r="FBJ132" s="73"/>
      <c r="FBK132" s="73"/>
      <c r="FBL132" s="73"/>
      <c r="FBM132" s="74"/>
      <c r="FBN132" s="74"/>
      <c r="FBO132" s="77"/>
      <c r="FBP132" s="77"/>
      <c r="FBQ132" s="11"/>
      <c r="FBW132" s="73"/>
      <c r="FBX132" s="73"/>
      <c r="FBY132" s="73"/>
      <c r="FBZ132" s="73"/>
      <c r="FCA132" s="74"/>
      <c r="FCB132" s="74"/>
      <c r="FCC132" s="77"/>
      <c r="FCD132" s="77"/>
      <c r="FCE132" s="11"/>
      <c r="FCK132" s="73"/>
      <c r="FCL132" s="73"/>
      <c r="FCM132" s="73"/>
      <c r="FCN132" s="73"/>
      <c r="FCO132" s="74"/>
      <c r="FCP132" s="74"/>
      <c r="FCQ132" s="77"/>
      <c r="FCR132" s="77"/>
      <c r="FCS132" s="11"/>
      <c r="FCY132" s="73"/>
      <c r="FCZ132" s="73"/>
      <c r="FDA132" s="73"/>
      <c r="FDB132" s="73"/>
      <c r="FDC132" s="74"/>
      <c r="FDD132" s="74"/>
      <c r="FDE132" s="77"/>
      <c r="FDF132" s="77"/>
      <c r="FDG132" s="11"/>
      <c r="FDM132" s="73"/>
      <c r="FDN132" s="73"/>
      <c r="FDO132" s="73"/>
      <c r="FDP132" s="73"/>
      <c r="FDQ132" s="74"/>
      <c r="FDR132" s="74"/>
      <c r="FDS132" s="77"/>
      <c r="FDT132" s="77"/>
      <c r="FDU132" s="11"/>
      <c r="FEA132" s="73"/>
      <c r="FEB132" s="73"/>
      <c r="FEC132" s="73"/>
      <c r="FED132" s="73"/>
      <c r="FEE132" s="74"/>
      <c r="FEF132" s="74"/>
      <c r="FEG132" s="77"/>
      <c r="FEH132" s="77"/>
      <c r="FEI132" s="11"/>
      <c r="FEO132" s="73"/>
      <c r="FEP132" s="73"/>
      <c r="FEQ132" s="73"/>
      <c r="FER132" s="73"/>
      <c r="FES132" s="74"/>
      <c r="FET132" s="74"/>
      <c r="FEU132" s="77"/>
      <c r="FEV132" s="77"/>
      <c r="FEW132" s="11"/>
      <c r="FFC132" s="73"/>
      <c r="FFD132" s="73"/>
      <c r="FFE132" s="73"/>
      <c r="FFF132" s="73"/>
      <c r="FFG132" s="74"/>
      <c r="FFH132" s="74"/>
      <c r="FFI132" s="77"/>
      <c r="FFJ132" s="77"/>
      <c r="FFK132" s="11"/>
      <c r="FFQ132" s="73"/>
      <c r="FFR132" s="73"/>
      <c r="FFS132" s="73"/>
      <c r="FFT132" s="73"/>
      <c r="FFU132" s="74"/>
      <c r="FFV132" s="74"/>
      <c r="FFW132" s="77"/>
      <c r="FFX132" s="77"/>
      <c r="FFY132" s="11"/>
      <c r="FGE132" s="73"/>
      <c r="FGF132" s="73"/>
      <c r="FGG132" s="73"/>
      <c r="FGH132" s="73"/>
      <c r="FGI132" s="74"/>
      <c r="FGJ132" s="74"/>
      <c r="FGK132" s="77"/>
      <c r="FGL132" s="77"/>
      <c r="FGM132" s="11"/>
      <c r="FGS132" s="73"/>
      <c r="FGT132" s="73"/>
      <c r="FGU132" s="73"/>
      <c r="FGV132" s="73"/>
      <c r="FGW132" s="74"/>
      <c r="FGX132" s="74"/>
      <c r="FGY132" s="77"/>
      <c r="FGZ132" s="77"/>
      <c r="FHA132" s="11"/>
      <c r="FHG132" s="73"/>
      <c r="FHH132" s="73"/>
      <c r="FHI132" s="73"/>
      <c r="FHJ132" s="73"/>
      <c r="FHK132" s="74"/>
      <c r="FHL132" s="74"/>
      <c r="FHM132" s="77"/>
      <c r="FHN132" s="77"/>
      <c r="FHO132" s="11"/>
      <c r="FHU132" s="73"/>
      <c r="FHV132" s="73"/>
      <c r="FHW132" s="73"/>
      <c r="FHX132" s="73"/>
      <c r="FHY132" s="74"/>
      <c r="FHZ132" s="74"/>
      <c r="FIA132" s="77"/>
      <c r="FIB132" s="77"/>
      <c r="FIC132" s="11"/>
      <c r="FII132" s="73"/>
      <c r="FIJ132" s="73"/>
      <c r="FIK132" s="73"/>
      <c r="FIL132" s="73"/>
      <c r="FIM132" s="74"/>
      <c r="FIN132" s="74"/>
      <c r="FIO132" s="77"/>
      <c r="FIP132" s="77"/>
      <c r="FIQ132" s="11"/>
      <c r="FIW132" s="73"/>
      <c r="FIX132" s="73"/>
      <c r="FIY132" s="73"/>
      <c r="FIZ132" s="73"/>
      <c r="FJA132" s="74"/>
      <c r="FJB132" s="74"/>
      <c r="FJC132" s="77"/>
      <c r="FJD132" s="77"/>
      <c r="FJE132" s="11"/>
      <c r="FJK132" s="73"/>
      <c r="FJL132" s="73"/>
      <c r="FJM132" s="73"/>
      <c r="FJN132" s="73"/>
      <c r="FJO132" s="74"/>
      <c r="FJP132" s="74"/>
      <c r="FJQ132" s="77"/>
      <c r="FJR132" s="77"/>
      <c r="FJS132" s="11"/>
      <c r="FJY132" s="73"/>
      <c r="FJZ132" s="73"/>
      <c r="FKA132" s="73"/>
      <c r="FKB132" s="73"/>
      <c r="FKC132" s="74"/>
      <c r="FKD132" s="74"/>
      <c r="FKE132" s="77"/>
      <c r="FKF132" s="77"/>
      <c r="FKG132" s="11"/>
      <c r="FKM132" s="73"/>
      <c r="FKN132" s="73"/>
      <c r="FKO132" s="73"/>
      <c r="FKP132" s="73"/>
      <c r="FKQ132" s="74"/>
      <c r="FKR132" s="74"/>
      <c r="FKS132" s="77"/>
      <c r="FKT132" s="77"/>
      <c r="FKU132" s="11"/>
      <c r="FLA132" s="73"/>
      <c r="FLB132" s="73"/>
      <c r="FLC132" s="73"/>
      <c r="FLD132" s="73"/>
      <c r="FLE132" s="74"/>
      <c r="FLF132" s="74"/>
      <c r="FLG132" s="77"/>
      <c r="FLH132" s="77"/>
      <c r="FLI132" s="11"/>
      <c r="FLO132" s="73"/>
      <c r="FLP132" s="73"/>
      <c r="FLQ132" s="73"/>
      <c r="FLR132" s="73"/>
      <c r="FLS132" s="74"/>
      <c r="FLT132" s="74"/>
      <c r="FLU132" s="77"/>
      <c r="FLV132" s="77"/>
      <c r="FLW132" s="11"/>
      <c r="FMC132" s="73"/>
      <c r="FMD132" s="73"/>
      <c r="FME132" s="73"/>
      <c r="FMF132" s="73"/>
      <c r="FMG132" s="74"/>
      <c r="FMH132" s="74"/>
      <c r="FMI132" s="77"/>
      <c r="FMJ132" s="77"/>
      <c r="FMK132" s="11"/>
      <c r="FMQ132" s="73"/>
      <c r="FMR132" s="73"/>
      <c r="FMS132" s="73"/>
      <c r="FMT132" s="73"/>
      <c r="FMU132" s="74"/>
      <c r="FMV132" s="74"/>
      <c r="FMW132" s="77"/>
      <c r="FMX132" s="77"/>
      <c r="FMY132" s="11"/>
      <c r="FNE132" s="73"/>
      <c r="FNF132" s="73"/>
      <c r="FNG132" s="73"/>
      <c r="FNH132" s="73"/>
      <c r="FNI132" s="74"/>
      <c r="FNJ132" s="74"/>
      <c r="FNK132" s="77"/>
      <c r="FNL132" s="77"/>
      <c r="FNM132" s="11"/>
      <c r="FNS132" s="73"/>
      <c r="FNT132" s="73"/>
      <c r="FNU132" s="73"/>
      <c r="FNV132" s="73"/>
      <c r="FNW132" s="74"/>
      <c r="FNX132" s="74"/>
      <c r="FNY132" s="77"/>
      <c r="FNZ132" s="77"/>
      <c r="FOA132" s="11"/>
      <c r="FOG132" s="73"/>
      <c r="FOH132" s="73"/>
      <c r="FOI132" s="73"/>
      <c r="FOJ132" s="73"/>
      <c r="FOK132" s="74"/>
      <c r="FOL132" s="74"/>
      <c r="FOM132" s="77"/>
      <c r="FON132" s="77"/>
      <c r="FOO132" s="11"/>
      <c r="FOU132" s="73"/>
      <c r="FOV132" s="73"/>
      <c r="FOW132" s="73"/>
      <c r="FOX132" s="73"/>
      <c r="FOY132" s="74"/>
      <c r="FOZ132" s="74"/>
      <c r="FPA132" s="77"/>
      <c r="FPB132" s="77"/>
      <c r="FPC132" s="11"/>
      <c r="FPI132" s="73"/>
      <c r="FPJ132" s="73"/>
      <c r="FPK132" s="73"/>
      <c r="FPL132" s="73"/>
      <c r="FPM132" s="74"/>
      <c r="FPN132" s="74"/>
      <c r="FPO132" s="77"/>
      <c r="FPP132" s="77"/>
      <c r="FPQ132" s="11"/>
      <c r="FPW132" s="73"/>
      <c r="FPX132" s="73"/>
      <c r="FPY132" s="73"/>
      <c r="FPZ132" s="73"/>
      <c r="FQA132" s="74"/>
      <c r="FQB132" s="74"/>
      <c r="FQC132" s="77"/>
      <c r="FQD132" s="77"/>
      <c r="FQE132" s="11"/>
      <c r="FQK132" s="73"/>
      <c r="FQL132" s="73"/>
      <c r="FQM132" s="73"/>
      <c r="FQN132" s="73"/>
      <c r="FQO132" s="74"/>
      <c r="FQP132" s="74"/>
      <c r="FQQ132" s="77"/>
      <c r="FQR132" s="77"/>
      <c r="FQS132" s="11"/>
      <c r="FQY132" s="73"/>
      <c r="FQZ132" s="73"/>
      <c r="FRA132" s="73"/>
      <c r="FRB132" s="73"/>
      <c r="FRC132" s="74"/>
      <c r="FRD132" s="74"/>
      <c r="FRE132" s="77"/>
      <c r="FRF132" s="77"/>
      <c r="FRG132" s="11"/>
      <c r="FRM132" s="73"/>
      <c r="FRN132" s="73"/>
      <c r="FRO132" s="73"/>
      <c r="FRP132" s="73"/>
      <c r="FRQ132" s="74"/>
      <c r="FRR132" s="74"/>
      <c r="FRS132" s="77"/>
      <c r="FRT132" s="77"/>
      <c r="FRU132" s="11"/>
      <c r="FSA132" s="73"/>
      <c r="FSB132" s="73"/>
      <c r="FSC132" s="73"/>
      <c r="FSD132" s="73"/>
      <c r="FSE132" s="74"/>
      <c r="FSF132" s="74"/>
      <c r="FSG132" s="77"/>
      <c r="FSH132" s="77"/>
      <c r="FSI132" s="11"/>
      <c r="FSO132" s="73"/>
      <c r="FSP132" s="73"/>
      <c r="FSQ132" s="73"/>
      <c r="FSR132" s="73"/>
      <c r="FSS132" s="74"/>
      <c r="FST132" s="74"/>
      <c r="FSU132" s="77"/>
      <c r="FSV132" s="77"/>
      <c r="FSW132" s="11"/>
      <c r="FTC132" s="73"/>
      <c r="FTD132" s="73"/>
      <c r="FTE132" s="73"/>
      <c r="FTF132" s="73"/>
      <c r="FTG132" s="74"/>
      <c r="FTH132" s="74"/>
      <c r="FTI132" s="77"/>
      <c r="FTJ132" s="77"/>
      <c r="FTK132" s="11"/>
      <c r="FTQ132" s="73"/>
      <c r="FTR132" s="73"/>
      <c r="FTS132" s="73"/>
      <c r="FTT132" s="73"/>
      <c r="FTU132" s="74"/>
      <c r="FTV132" s="74"/>
      <c r="FTW132" s="77"/>
      <c r="FTX132" s="77"/>
      <c r="FTY132" s="11"/>
      <c r="FUE132" s="73"/>
      <c r="FUF132" s="73"/>
      <c r="FUG132" s="73"/>
      <c r="FUH132" s="73"/>
      <c r="FUI132" s="74"/>
      <c r="FUJ132" s="74"/>
      <c r="FUK132" s="77"/>
      <c r="FUL132" s="77"/>
      <c r="FUM132" s="11"/>
      <c r="FUS132" s="73"/>
      <c r="FUT132" s="73"/>
      <c r="FUU132" s="73"/>
      <c r="FUV132" s="73"/>
      <c r="FUW132" s="74"/>
      <c r="FUX132" s="74"/>
      <c r="FUY132" s="77"/>
      <c r="FUZ132" s="77"/>
      <c r="FVA132" s="11"/>
      <c r="FVG132" s="73"/>
      <c r="FVH132" s="73"/>
      <c r="FVI132" s="73"/>
      <c r="FVJ132" s="73"/>
      <c r="FVK132" s="74"/>
      <c r="FVL132" s="74"/>
      <c r="FVM132" s="77"/>
      <c r="FVN132" s="77"/>
      <c r="FVO132" s="11"/>
      <c r="FVU132" s="73"/>
      <c r="FVV132" s="73"/>
      <c r="FVW132" s="73"/>
      <c r="FVX132" s="73"/>
      <c r="FVY132" s="74"/>
      <c r="FVZ132" s="74"/>
      <c r="FWA132" s="77"/>
      <c r="FWB132" s="77"/>
      <c r="FWC132" s="11"/>
      <c r="FWI132" s="73"/>
      <c r="FWJ132" s="73"/>
      <c r="FWK132" s="73"/>
      <c r="FWL132" s="73"/>
      <c r="FWM132" s="74"/>
      <c r="FWN132" s="74"/>
      <c r="FWO132" s="77"/>
      <c r="FWP132" s="77"/>
      <c r="FWQ132" s="11"/>
      <c r="FWW132" s="73"/>
      <c r="FWX132" s="73"/>
      <c r="FWY132" s="73"/>
      <c r="FWZ132" s="73"/>
      <c r="FXA132" s="74"/>
      <c r="FXB132" s="74"/>
      <c r="FXC132" s="77"/>
      <c r="FXD132" s="77"/>
      <c r="FXE132" s="11"/>
      <c r="FXK132" s="73"/>
      <c r="FXL132" s="73"/>
      <c r="FXM132" s="73"/>
      <c r="FXN132" s="73"/>
      <c r="FXO132" s="74"/>
      <c r="FXP132" s="74"/>
      <c r="FXQ132" s="77"/>
      <c r="FXR132" s="77"/>
      <c r="FXS132" s="11"/>
      <c r="FXY132" s="73"/>
      <c r="FXZ132" s="73"/>
      <c r="FYA132" s="73"/>
      <c r="FYB132" s="73"/>
      <c r="FYC132" s="74"/>
      <c r="FYD132" s="74"/>
      <c r="FYE132" s="77"/>
      <c r="FYF132" s="77"/>
      <c r="FYG132" s="11"/>
      <c r="FYM132" s="73"/>
      <c r="FYN132" s="73"/>
      <c r="FYO132" s="73"/>
      <c r="FYP132" s="73"/>
      <c r="FYQ132" s="74"/>
      <c r="FYR132" s="74"/>
      <c r="FYS132" s="77"/>
      <c r="FYT132" s="77"/>
      <c r="FYU132" s="11"/>
      <c r="FZA132" s="73"/>
      <c r="FZB132" s="73"/>
      <c r="FZC132" s="73"/>
      <c r="FZD132" s="73"/>
      <c r="FZE132" s="74"/>
      <c r="FZF132" s="74"/>
      <c r="FZG132" s="77"/>
      <c r="FZH132" s="77"/>
      <c r="FZI132" s="11"/>
      <c r="FZO132" s="73"/>
      <c r="FZP132" s="73"/>
      <c r="FZQ132" s="73"/>
      <c r="FZR132" s="73"/>
      <c r="FZS132" s="74"/>
      <c r="FZT132" s="74"/>
      <c r="FZU132" s="77"/>
      <c r="FZV132" s="77"/>
      <c r="FZW132" s="11"/>
      <c r="GAC132" s="73"/>
      <c r="GAD132" s="73"/>
      <c r="GAE132" s="73"/>
      <c r="GAF132" s="73"/>
      <c r="GAG132" s="74"/>
      <c r="GAH132" s="74"/>
      <c r="GAI132" s="77"/>
      <c r="GAJ132" s="77"/>
      <c r="GAK132" s="11"/>
      <c r="GAQ132" s="73"/>
      <c r="GAR132" s="73"/>
      <c r="GAS132" s="73"/>
      <c r="GAT132" s="73"/>
      <c r="GAU132" s="74"/>
      <c r="GAV132" s="74"/>
      <c r="GAW132" s="77"/>
      <c r="GAX132" s="77"/>
      <c r="GAY132" s="11"/>
      <c r="GBE132" s="73"/>
      <c r="GBF132" s="73"/>
      <c r="GBG132" s="73"/>
      <c r="GBH132" s="73"/>
      <c r="GBI132" s="74"/>
      <c r="GBJ132" s="74"/>
      <c r="GBK132" s="77"/>
      <c r="GBL132" s="77"/>
      <c r="GBM132" s="11"/>
      <c r="GBS132" s="73"/>
      <c r="GBT132" s="73"/>
      <c r="GBU132" s="73"/>
      <c r="GBV132" s="73"/>
      <c r="GBW132" s="74"/>
      <c r="GBX132" s="74"/>
      <c r="GBY132" s="77"/>
      <c r="GBZ132" s="77"/>
      <c r="GCA132" s="11"/>
      <c r="GCG132" s="73"/>
      <c r="GCH132" s="73"/>
      <c r="GCI132" s="73"/>
      <c r="GCJ132" s="73"/>
      <c r="GCK132" s="74"/>
      <c r="GCL132" s="74"/>
      <c r="GCM132" s="77"/>
      <c r="GCN132" s="77"/>
      <c r="GCO132" s="11"/>
      <c r="GCU132" s="73"/>
      <c r="GCV132" s="73"/>
      <c r="GCW132" s="73"/>
      <c r="GCX132" s="73"/>
      <c r="GCY132" s="74"/>
      <c r="GCZ132" s="74"/>
      <c r="GDA132" s="77"/>
      <c r="GDB132" s="77"/>
      <c r="GDC132" s="11"/>
      <c r="GDI132" s="73"/>
      <c r="GDJ132" s="73"/>
      <c r="GDK132" s="73"/>
      <c r="GDL132" s="73"/>
      <c r="GDM132" s="74"/>
      <c r="GDN132" s="74"/>
      <c r="GDO132" s="77"/>
      <c r="GDP132" s="77"/>
      <c r="GDQ132" s="11"/>
      <c r="GDW132" s="73"/>
      <c r="GDX132" s="73"/>
      <c r="GDY132" s="73"/>
      <c r="GDZ132" s="73"/>
      <c r="GEA132" s="74"/>
      <c r="GEB132" s="74"/>
      <c r="GEC132" s="77"/>
      <c r="GED132" s="77"/>
      <c r="GEE132" s="11"/>
      <c r="GEK132" s="73"/>
      <c r="GEL132" s="73"/>
      <c r="GEM132" s="73"/>
      <c r="GEN132" s="73"/>
      <c r="GEO132" s="74"/>
      <c r="GEP132" s="74"/>
      <c r="GEQ132" s="77"/>
      <c r="GER132" s="77"/>
      <c r="GES132" s="11"/>
      <c r="GEY132" s="73"/>
      <c r="GEZ132" s="73"/>
      <c r="GFA132" s="73"/>
      <c r="GFB132" s="73"/>
      <c r="GFC132" s="74"/>
      <c r="GFD132" s="74"/>
      <c r="GFE132" s="77"/>
      <c r="GFF132" s="77"/>
      <c r="GFG132" s="11"/>
      <c r="GFM132" s="73"/>
      <c r="GFN132" s="73"/>
      <c r="GFO132" s="73"/>
      <c r="GFP132" s="73"/>
      <c r="GFQ132" s="74"/>
      <c r="GFR132" s="74"/>
      <c r="GFS132" s="77"/>
      <c r="GFT132" s="77"/>
      <c r="GFU132" s="11"/>
      <c r="GGA132" s="73"/>
      <c r="GGB132" s="73"/>
      <c r="GGC132" s="73"/>
      <c r="GGD132" s="73"/>
      <c r="GGE132" s="74"/>
      <c r="GGF132" s="74"/>
      <c r="GGG132" s="77"/>
      <c r="GGH132" s="77"/>
      <c r="GGI132" s="11"/>
      <c r="GGO132" s="73"/>
      <c r="GGP132" s="73"/>
      <c r="GGQ132" s="73"/>
      <c r="GGR132" s="73"/>
      <c r="GGS132" s="74"/>
      <c r="GGT132" s="74"/>
      <c r="GGU132" s="77"/>
      <c r="GGV132" s="77"/>
      <c r="GGW132" s="11"/>
      <c r="GHC132" s="73"/>
      <c r="GHD132" s="73"/>
      <c r="GHE132" s="73"/>
      <c r="GHF132" s="73"/>
      <c r="GHG132" s="74"/>
      <c r="GHH132" s="74"/>
      <c r="GHI132" s="77"/>
      <c r="GHJ132" s="77"/>
      <c r="GHK132" s="11"/>
      <c r="GHQ132" s="73"/>
      <c r="GHR132" s="73"/>
      <c r="GHS132" s="73"/>
      <c r="GHT132" s="73"/>
      <c r="GHU132" s="74"/>
      <c r="GHV132" s="74"/>
      <c r="GHW132" s="77"/>
      <c r="GHX132" s="77"/>
      <c r="GHY132" s="11"/>
      <c r="GIE132" s="73"/>
      <c r="GIF132" s="73"/>
      <c r="GIG132" s="73"/>
      <c r="GIH132" s="73"/>
      <c r="GII132" s="74"/>
      <c r="GIJ132" s="74"/>
      <c r="GIK132" s="77"/>
      <c r="GIL132" s="77"/>
      <c r="GIM132" s="11"/>
      <c r="GIS132" s="73"/>
      <c r="GIT132" s="73"/>
      <c r="GIU132" s="73"/>
      <c r="GIV132" s="73"/>
      <c r="GIW132" s="74"/>
      <c r="GIX132" s="74"/>
      <c r="GIY132" s="77"/>
      <c r="GIZ132" s="77"/>
      <c r="GJA132" s="11"/>
      <c r="GJG132" s="73"/>
      <c r="GJH132" s="73"/>
      <c r="GJI132" s="73"/>
      <c r="GJJ132" s="73"/>
      <c r="GJK132" s="74"/>
      <c r="GJL132" s="74"/>
      <c r="GJM132" s="77"/>
      <c r="GJN132" s="77"/>
      <c r="GJO132" s="11"/>
      <c r="GJU132" s="73"/>
      <c r="GJV132" s="73"/>
      <c r="GJW132" s="73"/>
      <c r="GJX132" s="73"/>
      <c r="GJY132" s="74"/>
      <c r="GJZ132" s="74"/>
      <c r="GKA132" s="77"/>
      <c r="GKB132" s="77"/>
      <c r="GKC132" s="11"/>
      <c r="GKI132" s="73"/>
      <c r="GKJ132" s="73"/>
      <c r="GKK132" s="73"/>
      <c r="GKL132" s="73"/>
      <c r="GKM132" s="74"/>
      <c r="GKN132" s="74"/>
      <c r="GKO132" s="77"/>
      <c r="GKP132" s="77"/>
      <c r="GKQ132" s="11"/>
      <c r="GKW132" s="73"/>
      <c r="GKX132" s="73"/>
      <c r="GKY132" s="73"/>
      <c r="GKZ132" s="73"/>
      <c r="GLA132" s="74"/>
      <c r="GLB132" s="74"/>
      <c r="GLC132" s="77"/>
      <c r="GLD132" s="77"/>
      <c r="GLE132" s="11"/>
      <c r="GLK132" s="73"/>
      <c r="GLL132" s="73"/>
      <c r="GLM132" s="73"/>
      <c r="GLN132" s="73"/>
      <c r="GLO132" s="74"/>
      <c r="GLP132" s="74"/>
      <c r="GLQ132" s="77"/>
      <c r="GLR132" s="77"/>
      <c r="GLS132" s="11"/>
      <c r="GLY132" s="73"/>
      <c r="GLZ132" s="73"/>
      <c r="GMA132" s="73"/>
      <c r="GMB132" s="73"/>
      <c r="GMC132" s="74"/>
      <c r="GMD132" s="74"/>
      <c r="GME132" s="77"/>
      <c r="GMF132" s="77"/>
      <c r="GMG132" s="11"/>
      <c r="GMM132" s="73"/>
      <c r="GMN132" s="73"/>
      <c r="GMO132" s="73"/>
      <c r="GMP132" s="73"/>
      <c r="GMQ132" s="74"/>
      <c r="GMR132" s="74"/>
      <c r="GMS132" s="77"/>
      <c r="GMT132" s="77"/>
      <c r="GMU132" s="11"/>
      <c r="GNA132" s="73"/>
      <c r="GNB132" s="73"/>
      <c r="GNC132" s="73"/>
      <c r="GND132" s="73"/>
      <c r="GNE132" s="74"/>
      <c r="GNF132" s="74"/>
      <c r="GNG132" s="77"/>
      <c r="GNH132" s="77"/>
      <c r="GNI132" s="11"/>
      <c r="GNO132" s="73"/>
      <c r="GNP132" s="73"/>
      <c r="GNQ132" s="73"/>
      <c r="GNR132" s="73"/>
      <c r="GNS132" s="74"/>
      <c r="GNT132" s="74"/>
      <c r="GNU132" s="77"/>
      <c r="GNV132" s="77"/>
      <c r="GNW132" s="11"/>
      <c r="GOC132" s="73"/>
      <c r="GOD132" s="73"/>
      <c r="GOE132" s="73"/>
      <c r="GOF132" s="73"/>
      <c r="GOG132" s="74"/>
      <c r="GOH132" s="74"/>
      <c r="GOI132" s="77"/>
      <c r="GOJ132" s="77"/>
      <c r="GOK132" s="11"/>
      <c r="GOQ132" s="73"/>
      <c r="GOR132" s="73"/>
      <c r="GOS132" s="73"/>
      <c r="GOT132" s="73"/>
      <c r="GOU132" s="74"/>
      <c r="GOV132" s="74"/>
      <c r="GOW132" s="77"/>
      <c r="GOX132" s="77"/>
      <c r="GOY132" s="11"/>
      <c r="GPE132" s="73"/>
      <c r="GPF132" s="73"/>
      <c r="GPG132" s="73"/>
      <c r="GPH132" s="73"/>
      <c r="GPI132" s="74"/>
      <c r="GPJ132" s="74"/>
      <c r="GPK132" s="77"/>
      <c r="GPL132" s="77"/>
      <c r="GPM132" s="11"/>
      <c r="GPS132" s="73"/>
      <c r="GPT132" s="73"/>
      <c r="GPU132" s="73"/>
      <c r="GPV132" s="73"/>
      <c r="GPW132" s="74"/>
      <c r="GPX132" s="74"/>
      <c r="GPY132" s="77"/>
      <c r="GPZ132" s="77"/>
      <c r="GQA132" s="11"/>
      <c r="GQG132" s="73"/>
      <c r="GQH132" s="73"/>
      <c r="GQI132" s="73"/>
      <c r="GQJ132" s="73"/>
      <c r="GQK132" s="74"/>
      <c r="GQL132" s="74"/>
      <c r="GQM132" s="77"/>
      <c r="GQN132" s="77"/>
      <c r="GQO132" s="11"/>
      <c r="GQU132" s="73"/>
      <c r="GQV132" s="73"/>
      <c r="GQW132" s="73"/>
      <c r="GQX132" s="73"/>
      <c r="GQY132" s="74"/>
      <c r="GQZ132" s="74"/>
      <c r="GRA132" s="77"/>
      <c r="GRB132" s="77"/>
      <c r="GRC132" s="11"/>
      <c r="GRI132" s="73"/>
      <c r="GRJ132" s="73"/>
      <c r="GRK132" s="73"/>
      <c r="GRL132" s="73"/>
      <c r="GRM132" s="74"/>
      <c r="GRN132" s="74"/>
      <c r="GRO132" s="77"/>
      <c r="GRP132" s="77"/>
      <c r="GRQ132" s="11"/>
      <c r="GRW132" s="73"/>
      <c r="GRX132" s="73"/>
      <c r="GRY132" s="73"/>
      <c r="GRZ132" s="73"/>
      <c r="GSA132" s="74"/>
      <c r="GSB132" s="74"/>
      <c r="GSC132" s="77"/>
      <c r="GSD132" s="77"/>
      <c r="GSE132" s="11"/>
      <c r="GSK132" s="73"/>
      <c r="GSL132" s="73"/>
      <c r="GSM132" s="73"/>
      <c r="GSN132" s="73"/>
      <c r="GSO132" s="74"/>
      <c r="GSP132" s="74"/>
      <c r="GSQ132" s="77"/>
      <c r="GSR132" s="77"/>
      <c r="GSS132" s="11"/>
      <c r="GSY132" s="73"/>
      <c r="GSZ132" s="73"/>
      <c r="GTA132" s="73"/>
      <c r="GTB132" s="73"/>
      <c r="GTC132" s="74"/>
      <c r="GTD132" s="74"/>
      <c r="GTE132" s="77"/>
      <c r="GTF132" s="77"/>
      <c r="GTG132" s="11"/>
      <c r="GTM132" s="73"/>
      <c r="GTN132" s="73"/>
      <c r="GTO132" s="73"/>
      <c r="GTP132" s="73"/>
      <c r="GTQ132" s="74"/>
      <c r="GTR132" s="74"/>
      <c r="GTS132" s="77"/>
      <c r="GTT132" s="77"/>
      <c r="GTU132" s="11"/>
      <c r="GUA132" s="73"/>
      <c r="GUB132" s="73"/>
      <c r="GUC132" s="73"/>
      <c r="GUD132" s="73"/>
      <c r="GUE132" s="74"/>
      <c r="GUF132" s="74"/>
      <c r="GUG132" s="77"/>
      <c r="GUH132" s="77"/>
      <c r="GUI132" s="11"/>
      <c r="GUO132" s="73"/>
      <c r="GUP132" s="73"/>
      <c r="GUQ132" s="73"/>
      <c r="GUR132" s="73"/>
      <c r="GUS132" s="74"/>
      <c r="GUT132" s="74"/>
      <c r="GUU132" s="77"/>
      <c r="GUV132" s="77"/>
      <c r="GUW132" s="11"/>
      <c r="GVC132" s="73"/>
      <c r="GVD132" s="73"/>
      <c r="GVE132" s="73"/>
      <c r="GVF132" s="73"/>
      <c r="GVG132" s="74"/>
      <c r="GVH132" s="74"/>
      <c r="GVI132" s="77"/>
      <c r="GVJ132" s="77"/>
      <c r="GVK132" s="11"/>
      <c r="GVQ132" s="73"/>
      <c r="GVR132" s="73"/>
      <c r="GVS132" s="73"/>
      <c r="GVT132" s="73"/>
      <c r="GVU132" s="74"/>
      <c r="GVV132" s="74"/>
      <c r="GVW132" s="77"/>
      <c r="GVX132" s="77"/>
      <c r="GVY132" s="11"/>
      <c r="GWE132" s="73"/>
      <c r="GWF132" s="73"/>
      <c r="GWG132" s="73"/>
      <c r="GWH132" s="73"/>
      <c r="GWI132" s="74"/>
      <c r="GWJ132" s="74"/>
      <c r="GWK132" s="77"/>
      <c r="GWL132" s="77"/>
      <c r="GWM132" s="11"/>
      <c r="GWS132" s="73"/>
      <c r="GWT132" s="73"/>
      <c r="GWU132" s="73"/>
      <c r="GWV132" s="73"/>
      <c r="GWW132" s="74"/>
      <c r="GWX132" s="74"/>
      <c r="GWY132" s="77"/>
      <c r="GWZ132" s="77"/>
      <c r="GXA132" s="11"/>
      <c r="GXG132" s="73"/>
      <c r="GXH132" s="73"/>
      <c r="GXI132" s="73"/>
      <c r="GXJ132" s="73"/>
      <c r="GXK132" s="74"/>
      <c r="GXL132" s="74"/>
      <c r="GXM132" s="77"/>
      <c r="GXN132" s="77"/>
      <c r="GXO132" s="11"/>
      <c r="GXU132" s="73"/>
      <c r="GXV132" s="73"/>
      <c r="GXW132" s="73"/>
      <c r="GXX132" s="73"/>
      <c r="GXY132" s="74"/>
      <c r="GXZ132" s="74"/>
      <c r="GYA132" s="77"/>
      <c r="GYB132" s="77"/>
      <c r="GYC132" s="11"/>
      <c r="GYI132" s="73"/>
      <c r="GYJ132" s="73"/>
      <c r="GYK132" s="73"/>
      <c r="GYL132" s="73"/>
      <c r="GYM132" s="74"/>
      <c r="GYN132" s="74"/>
      <c r="GYO132" s="77"/>
      <c r="GYP132" s="77"/>
      <c r="GYQ132" s="11"/>
      <c r="GYW132" s="73"/>
      <c r="GYX132" s="73"/>
      <c r="GYY132" s="73"/>
      <c r="GYZ132" s="73"/>
      <c r="GZA132" s="74"/>
      <c r="GZB132" s="74"/>
      <c r="GZC132" s="77"/>
      <c r="GZD132" s="77"/>
      <c r="GZE132" s="11"/>
      <c r="GZK132" s="73"/>
      <c r="GZL132" s="73"/>
      <c r="GZM132" s="73"/>
      <c r="GZN132" s="73"/>
      <c r="GZO132" s="74"/>
      <c r="GZP132" s="74"/>
      <c r="GZQ132" s="77"/>
      <c r="GZR132" s="77"/>
      <c r="GZS132" s="11"/>
      <c r="GZY132" s="73"/>
      <c r="GZZ132" s="73"/>
      <c r="HAA132" s="73"/>
      <c r="HAB132" s="73"/>
      <c r="HAC132" s="74"/>
      <c r="HAD132" s="74"/>
      <c r="HAE132" s="77"/>
      <c r="HAF132" s="77"/>
      <c r="HAG132" s="11"/>
      <c r="HAM132" s="73"/>
      <c r="HAN132" s="73"/>
      <c r="HAO132" s="73"/>
      <c r="HAP132" s="73"/>
      <c r="HAQ132" s="74"/>
      <c r="HAR132" s="74"/>
      <c r="HAS132" s="77"/>
      <c r="HAT132" s="77"/>
      <c r="HAU132" s="11"/>
      <c r="HBA132" s="73"/>
      <c r="HBB132" s="73"/>
      <c r="HBC132" s="73"/>
      <c r="HBD132" s="73"/>
      <c r="HBE132" s="74"/>
      <c r="HBF132" s="74"/>
      <c r="HBG132" s="77"/>
      <c r="HBH132" s="77"/>
      <c r="HBI132" s="11"/>
      <c r="HBO132" s="73"/>
      <c r="HBP132" s="73"/>
      <c r="HBQ132" s="73"/>
      <c r="HBR132" s="73"/>
      <c r="HBS132" s="74"/>
      <c r="HBT132" s="74"/>
      <c r="HBU132" s="77"/>
      <c r="HBV132" s="77"/>
      <c r="HBW132" s="11"/>
      <c r="HCC132" s="73"/>
      <c r="HCD132" s="73"/>
      <c r="HCE132" s="73"/>
      <c r="HCF132" s="73"/>
      <c r="HCG132" s="74"/>
      <c r="HCH132" s="74"/>
      <c r="HCI132" s="77"/>
      <c r="HCJ132" s="77"/>
      <c r="HCK132" s="11"/>
      <c r="HCQ132" s="73"/>
      <c r="HCR132" s="73"/>
      <c r="HCS132" s="73"/>
      <c r="HCT132" s="73"/>
      <c r="HCU132" s="74"/>
      <c r="HCV132" s="74"/>
      <c r="HCW132" s="77"/>
      <c r="HCX132" s="77"/>
      <c r="HCY132" s="11"/>
      <c r="HDE132" s="73"/>
      <c r="HDF132" s="73"/>
      <c r="HDG132" s="73"/>
      <c r="HDH132" s="73"/>
      <c r="HDI132" s="74"/>
      <c r="HDJ132" s="74"/>
      <c r="HDK132" s="77"/>
      <c r="HDL132" s="77"/>
      <c r="HDM132" s="11"/>
      <c r="HDS132" s="73"/>
      <c r="HDT132" s="73"/>
      <c r="HDU132" s="73"/>
      <c r="HDV132" s="73"/>
      <c r="HDW132" s="74"/>
      <c r="HDX132" s="74"/>
      <c r="HDY132" s="77"/>
      <c r="HDZ132" s="77"/>
      <c r="HEA132" s="11"/>
      <c r="HEG132" s="73"/>
      <c r="HEH132" s="73"/>
      <c r="HEI132" s="73"/>
      <c r="HEJ132" s="73"/>
      <c r="HEK132" s="74"/>
      <c r="HEL132" s="74"/>
      <c r="HEM132" s="77"/>
      <c r="HEN132" s="77"/>
      <c r="HEO132" s="11"/>
      <c r="HEU132" s="73"/>
      <c r="HEV132" s="73"/>
      <c r="HEW132" s="73"/>
      <c r="HEX132" s="73"/>
      <c r="HEY132" s="74"/>
      <c r="HEZ132" s="74"/>
      <c r="HFA132" s="77"/>
      <c r="HFB132" s="77"/>
      <c r="HFC132" s="11"/>
      <c r="HFI132" s="73"/>
      <c r="HFJ132" s="73"/>
      <c r="HFK132" s="73"/>
      <c r="HFL132" s="73"/>
      <c r="HFM132" s="74"/>
      <c r="HFN132" s="74"/>
      <c r="HFO132" s="77"/>
      <c r="HFP132" s="77"/>
      <c r="HFQ132" s="11"/>
      <c r="HFW132" s="73"/>
      <c r="HFX132" s="73"/>
      <c r="HFY132" s="73"/>
      <c r="HFZ132" s="73"/>
      <c r="HGA132" s="74"/>
      <c r="HGB132" s="74"/>
      <c r="HGC132" s="77"/>
      <c r="HGD132" s="77"/>
      <c r="HGE132" s="11"/>
      <c r="HGK132" s="73"/>
      <c r="HGL132" s="73"/>
      <c r="HGM132" s="73"/>
      <c r="HGN132" s="73"/>
      <c r="HGO132" s="74"/>
      <c r="HGP132" s="74"/>
      <c r="HGQ132" s="77"/>
      <c r="HGR132" s="77"/>
      <c r="HGS132" s="11"/>
      <c r="HGY132" s="73"/>
      <c r="HGZ132" s="73"/>
      <c r="HHA132" s="73"/>
      <c r="HHB132" s="73"/>
      <c r="HHC132" s="74"/>
      <c r="HHD132" s="74"/>
      <c r="HHE132" s="77"/>
      <c r="HHF132" s="77"/>
      <c r="HHG132" s="11"/>
      <c r="HHM132" s="73"/>
      <c r="HHN132" s="73"/>
      <c r="HHO132" s="73"/>
      <c r="HHP132" s="73"/>
      <c r="HHQ132" s="74"/>
      <c r="HHR132" s="74"/>
      <c r="HHS132" s="77"/>
      <c r="HHT132" s="77"/>
      <c r="HHU132" s="11"/>
      <c r="HIA132" s="73"/>
      <c r="HIB132" s="73"/>
      <c r="HIC132" s="73"/>
      <c r="HID132" s="73"/>
      <c r="HIE132" s="74"/>
      <c r="HIF132" s="74"/>
      <c r="HIG132" s="77"/>
      <c r="HIH132" s="77"/>
      <c r="HII132" s="11"/>
      <c r="HIO132" s="73"/>
      <c r="HIP132" s="73"/>
      <c r="HIQ132" s="73"/>
      <c r="HIR132" s="73"/>
      <c r="HIS132" s="74"/>
      <c r="HIT132" s="74"/>
      <c r="HIU132" s="77"/>
      <c r="HIV132" s="77"/>
      <c r="HIW132" s="11"/>
      <c r="HJC132" s="73"/>
      <c r="HJD132" s="73"/>
      <c r="HJE132" s="73"/>
      <c r="HJF132" s="73"/>
      <c r="HJG132" s="74"/>
      <c r="HJH132" s="74"/>
      <c r="HJI132" s="77"/>
      <c r="HJJ132" s="77"/>
      <c r="HJK132" s="11"/>
      <c r="HJQ132" s="73"/>
      <c r="HJR132" s="73"/>
      <c r="HJS132" s="73"/>
      <c r="HJT132" s="73"/>
      <c r="HJU132" s="74"/>
      <c r="HJV132" s="74"/>
      <c r="HJW132" s="77"/>
      <c r="HJX132" s="77"/>
      <c r="HJY132" s="11"/>
      <c r="HKE132" s="73"/>
      <c r="HKF132" s="73"/>
      <c r="HKG132" s="73"/>
      <c r="HKH132" s="73"/>
      <c r="HKI132" s="74"/>
      <c r="HKJ132" s="74"/>
      <c r="HKK132" s="77"/>
      <c r="HKL132" s="77"/>
      <c r="HKM132" s="11"/>
      <c r="HKS132" s="73"/>
      <c r="HKT132" s="73"/>
      <c r="HKU132" s="73"/>
      <c r="HKV132" s="73"/>
      <c r="HKW132" s="74"/>
      <c r="HKX132" s="74"/>
      <c r="HKY132" s="77"/>
      <c r="HKZ132" s="77"/>
      <c r="HLA132" s="11"/>
      <c r="HLG132" s="73"/>
      <c r="HLH132" s="73"/>
      <c r="HLI132" s="73"/>
      <c r="HLJ132" s="73"/>
      <c r="HLK132" s="74"/>
      <c r="HLL132" s="74"/>
      <c r="HLM132" s="77"/>
      <c r="HLN132" s="77"/>
      <c r="HLO132" s="11"/>
      <c r="HLU132" s="73"/>
      <c r="HLV132" s="73"/>
      <c r="HLW132" s="73"/>
      <c r="HLX132" s="73"/>
      <c r="HLY132" s="74"/>
      <c r="HLZ132" s="74"/>
      <c r="HMA132" s="77"/>
      <c r="HMB132" s="77"/>
      <c r="HMC132" s="11"/>
      <c r="HMI132" s="73"/>
      <c r="HMJ132" s="73"/>
      <c r="HMK132" s="73"/>
      <c r="HML132" s="73"/>
      <c r="HMM132" s="74"/>
      <c r="HMN132" s="74"/>
      <c r="HMO132" s="77"/>
      <c r="HMP132" s="77"/>
      <c r="HMQ132" s="11"/>
      <c r="HMW132" s="73"/>
      <c r="HMX132" s="73"/>
      <c r="HMY132" s="73"/>
      <c r="HMZ132" s="73"/>
      <c r="HNA132" s="74"/>
      <c r="HNB132" s="74"/>
      <c r="HNC132" s="77"/>
      <c r="HND132" s="77"/>
      <c r="HNE132" s="11"/>
      <c r="HNK132" s="73"/>
      <c r="HNL132" s="73"/>
      <c r="HNM132" s="73"/>
      <c r="HNN132" s="73"/>
      <c r="HNO132" s="74"/>
      <c r="HNP132" s="74"/>
      <c r="HNQ132" s="77"/>
      <c r="HNR132" s="77"/>
      <c r="HNS132" s="11"/>
      <c r="HNY132" s="73"/>
      <c r="HNZ132" s="73"/>
      <c r="HOA132" s="73"/>
      <c r="HOB132" s="73"/>
      <c r="HOC132" s="74"/>
      <c r="HOD132" s="74"/>
      <c r="HOE132" s="77"/>
      <c r="HOF132" s="77"/>
      <c r="HOG132" s="11"/>
      <c r="HOM132" s="73"/>
      <c r="HON132" s="73"/>
      <c r="HOO132" s="73"/>
      <c r="HOP132" s="73"/>
      <c r="HOQ132" s="74"/>
      <c r="HOR132" s="74"/>
      <c r="HOS132" s="77"/>
      <c r="HOT132" s="77"/>
      <c r="HOU132" s="11"/>
      <c r="HPA132" s="73"/>
      <c r="HPB132" s="73"/>
      <c r="HPC132" s="73"/>
      <c r="HPD132" s="73"/>
      <c r="HPE132" s="74"/>
      <c r="HPF132" s="74"/>
      <c r="HPG132" s="77"/>
      <c r="HPH132" s="77"/>
      <c r="HPI132" s="11"/>
      <c r="HPO132" s="73"/>
      <c r="HPP132" s="73"/>
      <c r="HPQ132" s="73"/>
      <c r="HPR132" s="73"/>
      <c r="HPS132" s="74"/>
      <c r="HPT132" s="74"/>
      <c r="HPU132" s="77"/>
      <c r="HPV132" s="77"/>
      <c r="HPW132" s="11"/>
      <c r="HQC132" s="73"/>
      <c r="HQD132" s="73"/>
      <c r="HQE132" s="73"/>
      <c r="HQF132" s="73"/>
      <c r="HQG132" s="74"/>
      <c r="HQH132" s="74"/>
      <c r="HQI132" s="77"/>
      <c r="HQJ132" s="77"/>
      <c r="HQK132" s="11"/>
      <c r="HQQ132" s="73"/>
      <c r="HQR132" s="73"/>
      <c r="HQS132" s="73"/>
      <c r="HQT132" s="73"/>
      <c r="HQU132" s="74"/>
      <c r="HQV132" s="74"/>
      <c r="HQW132" s="77"/>
      <c r="HQX132" s="77"/>
      <c r="HQY132" s="11"/>
      <c r="HRE132" s="73"/>
      <c r="HRF132" s="73"/>
      <c r="HRG132" s="73"/>
      <c r="HRH132" s="73"/>
      <c r="HRI132" s="74"/>
      <c r="HRJ132" s="74"/>
      <c r="HRK132" s="77"/>
      <c r="HRL132" s="77"/>
      <c r="HRM132" s="11"/>
      <c r="HRS132" s="73"/>
      <c r="HRT132" s="73"/>
      <c r="HRU132" s="73"/>
      <c r="HRV132" s="73"/>
      <c r="HRW132" s="74"/>
      <c r="HRX132" s="74"/>
      <c r="HRY132" s="77"/>
      <c r="HRZ132" s="77"/>
      <c r="HSA132" s="11"/>
      <c r="HSG132" s="73"/>
      <c r="HSH132" s="73"/>
      <c r="HSI132" s="73"/>
      <c r="HSJ132" s="73"/>
      <c r="HSK132" s="74"/>
      <c r="HSL132" s="74"/>
      <c r="HSM132" s="77"/>
      <c r="HSN132" s="77"/>
      <c r="HSO132" s="11"/>
      <c r="HSU132" s="73"/>
      <c r="HSV132" s="73"/>
      <c r="HSW132" s="73"/>
      <c r="HSX132" s="73"/>
      <c r="HSY132" s="74"/>
      <c r="HSZ132" s="74"/>
      <c r="HTA132" s="77"/>
      <c r="HTB132" s="77"/>
      <c r="HTC132" s="11"/>
      <c r="HTI132" s="73"/>
      <c r="HTJ132" s="73"/>
      <c r="HTK132" s="73"/>
      <c r="HTL132" s="73"/>
      <c r="HTM132" s="74"/>
      <c r="HTN132" s="74"/>
      <c r="HTO132" s="77"/>
      <c r="HTP132" s="77"/>
      <c r="HTQ132" s="11"/>
      <c r="HTW132" s="73"/>
      <c r="HTX132" s="73"/>
      <c r="HTY132" s="73"/>
      <c r="HTZ132" s="73"/>
      <c r="HUA132" s="74"/>
      <c r="HUB132" s="74"/>
      <c r="HUC132" s="77"/>
      <c r="HUD132" s="77"/>
      <c r="HUE132" s="11"/>
      <c r="HUK132" s="73"/>
      <c r="HUL132" s="73"/>
      <c r="HUM132" s="73"/>
      <c r="HUN132" s="73"/>
      <c r="HUO132" s="74"/>
      <c r="HUP132" s="74"/>
      <c r="HUQ132" s="77"/>
      <c r="HUR132" s="77"/>
      <c r="HUS132" s="11"/>
      <c r="HUY132" s="73"/>
      <c r="HUZ132" s="73"/>
      <c r="HVA132" s="73"/>
      <c r="HVB132" s="73"/>
      <c r="HVC132" s="74"/>
      <c r="HVD132" s="74"/>
      <c r="HVE132" s="77"/>
      <c r="HVF132" s="77"/>
      <c r="HVG132" s="11"/>
      <c r="HVM132" s="73"/>
      <c r="HVN132" s="73"/>
      <c r="HVO132" s="73"/>
      <c r="HVP132" s="73"/>
      <c r="HVQ132" s="74"/>
      <c r="HVR132" s="74"/>
      <c r="HVS132" s="77"/>
      <c r="HVT132" s="77"/>
      <c r="HVU132" s="11"/>
      <c r="HWA132" s="73"/>
      <c r="HWB132" s="73"/>
      <c r="HWC132" s="73"/>
      <c r="HWD132" s="73"/>
      <c r="HWE132" s="74"/>
      <c r="HWF132" s="74"/>
      <c r="HWG132" s="77"/>
      <c r="HWH132" s="77"/>
      <c r="HWI132" s="11"/>
      <c r="HWO132" s="73"/>
      <c r="HWP132" s="73"/>
      <c r="HWQ132" s="73"/>
      <c r="HWR132" s="73"/>
      <c r="HWS132" s="74"/>
      <c r="HWT132" s="74"/>
      <c r="HWU132" s="77"/>
      <c r="HWV132" s="77"/>
      <c r="HWW132" s="11"/>
      <c r="HXC132" s="73"/>
      <c r="HXD132" s="73"/>
      <c r="HXE132" s="73"/>
      <c r="HXF132" s="73"/>
      <c r="HXG132" s="74"/>
      <c r="HXH132" s="74"/>
      <c r="HXI132" s="77"/>
      <c r="HXJ132" s="77"/>
      <c r="HXK132" s="11"/>
      <c r="HXQ132" s="73"/>
      <c r="HXR132" s="73"/>
      <c r="HXS132" s="73"/>
      <c r="HXT132" s="73"/>
      <c r="HXU132" s="74"/>
      <c r="HXV132" s="74"/>
      <c r="HXW132" s="77"/>
      <c r="HXX132" s="77"/>
      <c r="HXY132" s="11"/>
      <c r="HYE132" s="73"/>
      <c r="HYF132" s="73"/>
      <c r="HYG132" s="73"/>
      <c r="HYH132" s="73"/>
      <c r="HYI132" s="74"/>
      <c r="HYJ132" s="74"/>
      <c r="HYK132" s="77"/>
      <c r="HYL132" s="77"/>
      <c r="HYM132" s="11"/>
      <c r="HYS132" s="73"/>
      <c r="HYT132" s="73"/>
      <c r="HYU132" s="73"/>
      <c r="HYV132" s="73"/>
      <c r="HYW132" s="74"/>
      <c r="HYX132" s="74"/>
      <c r="HYY132" s="77"/>
      <c r="HYZ132" s="77"/>
      <c r="HZA132" s="11"/>
      <c r="HZG132" s="73"/>
      <c r="HZH132" s="73"/>
      <c r="HZI132" s="73"/>
      <c r="HZJ132" s="73"/>
      <c r="HZK132" s="74"/>
      <c r="HZL132" s="74"/>
      <c r="HZM132" s="77"/>
      <c r="HZN132" s="77"/>
      <c r="HZO132" s="11"/>
      <c r="HZU132" s="73"/>
      <c r="HZV132" s="73"/>
      <c r="HZW132" s="73"/>
      <c r="HZX132" s="73"/>
      <c r="HZY132" s="74"/>
      <c r="HZZ132" s="74"/>
      <c r="IAA132" s="77"/>
      <c r="IAB132" s="77"/>
      <c r="IAC132" s="11"/>
      <c r="IAI132" s="73"/>
      <c r="IAJ132" s="73"/>
      <c r="IAK132" s="73"/>
      <c r="IAL132" s="73"/>
      <c r="IAM132" s="74"/>
      <c r="IAN132" s="74"/>
      <c r="IAO132" s="77"/>
      <c r="IAP132" s="77"/>
      <c r="IAQ132" s="11"/>
      <c r="IAW132" s="73"/>
      <c r="IAX132" s="73"/>
      <c r="IAY132" s="73"/>
      <c r="IAZ132" s="73"/>
      <c r="IBA132" s="74"/>
      <c r="IBB132" s="74"/>
      <c r="IBC132" s="77"/>
      <c r="IBD132" s="77"/>
      <c r="IBE132" s="11"/>
      <c r="IBK132" s="73"/>
      <c r="IBL132" s="73"/>
      <c r="IBM132" s="73"/>
      <c r="IBN132" s="73"/>
      <c r="IBO132" s="74"/>
      <c r="IBP132" s="74"/>
      <c r="IBQ132" s="77"/>
      <c r="IBR132" s="77"/>
      <c r="IBS132" s="11"/>
      <c r="IBY132" s="73"/>
      <c r="IBZ132" s="73"/>
      <c r="ICA132" s="73"/>
      <c r="ICB132" s="73"/>
      <c r="ICC132" s="74"/>
      <c r="ICD132" s="74"/>
      <c r="ICE132" s="77"/>
      <c r="ICF132" s="77"/>
      <c r="ICG132" s="11"/>
      <c r="ICM132" s="73"/>
      <c r="ICN132" s="73"/>
      <c r="ICO132" s="73"/>
      <c r="ICP132" s="73"/>
      <c r="ICQ132" s="74"/>
      <c r="ICR132" s="74"/>
      <c r="ICS132" s="77"/>
      <c r="ICT132" s="77"/>
      <c r="ICU132" s="11"/>
      <c r="IDA132" s="73"/>
      <c r="IDB132" s="73"/>
      <c r="IDC132" s="73"/>
      <c r="IDD132" s="73"/>
      <c r="IDE132" s="74"/>
      <c r="IDF132" s="74"/>
      <c r="IDG132" s="77"/>
      <c r="IDH132" s="77"/>
      <c r="IDI132" s="11"/>
      <c r="IDO132" s="73"/>
      <c r="IDP132" s="73"/>
      <c r="IDQ132" s="73"/>
      <c r="IDR132" s="73"/>
      <c r="IDS132" s="74"/>
      <c r="IDT132" s="74"/>
      <c r="IDU132" s="77"/>
      <c r="IDV132" s="77"/>
      <c r="IDW132" s="11"/>
      <c r="IEC132" s="73"/>
      <c r="IED132" s="73"/>
      <c r="IEE132" s="73"/>
      <c r="IEF132" s="73"/>
      <c r="IEG132" s="74"/>
      <c r="IEH132" s="74"/>
      <c r="IEI132" s="77"/>
      <c r="IEJ132" s="77"/>
      <c r="IEK132" s="11"/>
      <c r="IEQ132" s="73"/>
      <c r="IER132" s="73"/>
      <c r="IES132" s="73"/>
      <c r="IET132" s="73"/>
      <c r="IEU132" s="74"/>
      <c r="IEV132" s="74"/>
      <c r="IEW132" s="77"/>
      <c r="IEX132" s="77"/>
      <c r="IEY132" s="11"/>
      <c r="IFE132" s="73"/>
      <c r="IFF132" s="73"/>
      <c r="IFG132" s="73"/>
      <c r="IFH132" s="73"/>
      <c r="IFI132" s="74"/>
      <c r="IFJ132" s="74"/>
      <c r="IFK132" s="77"/>
      <c r="IFL132" s="77"/>
      <c r="IFM132" s="11"/>
      <c r="IFS132" s="73"/>
      <c r="IFT132" s="73"/>
      <c r="IFU132" s="73"/>
      <c r="IFV132" s="73"/>
      <c r="IFW132" s="74"/>
      <c r="IFX132" s="74"/>
      <c r="IFY132" s="77"/>
      <c r="IFZ132" s="77"/>
      <c r="IGA132" s="11"/>
      <c r="IGG132" s="73"/>
      <c r="IGH132" s="73"/>
      <c r="IGI132" s="73"/>
      <c r="IGJ132" s="73"/>
      <c r="IGK132" s="74"/>
      <c r="IGL132" s="74"/>
      <c r="IGM132" s="77"/>
      <c r="IGN132" s="77"/>
      <c r="IGO132" s="11"/>
      <c r="IGU132" s="73"/>
      <c r="IGV132" s="73"/>
      <c r="IGW132" s="73"/>
      <c r="IGX132" s="73"/>
      <c r="IGY132" s="74"/>
      <c r="IGZ132" s="74"/>
      <c r="IHA132" s="77"/>
      <c r="IHB132" s="77"/>
      <c r="IHC132" s="11"/>
      <c r="IHI132" s="73"/>
      <c r="IHJ132" s="73"/>
      <c r="IHK132" s="73"/>
      <c r="IHL132" s="73"/>
      <c r="IHM132" s="74"/>
      <c r="IHN132" s="74"/>
      <c r="IHO132" s="77"/>
      <c r="IHP132" s="77"/>
      <c r="IHQ132" s="11"/>
      <c r="IHW132" s="73"/>
      <c r="IHX132" s="73"/>
      <c r="IHY132" s="73"/>
      <c r="IHZ132" s="73"/>
      <c r="IIA132" s="74"/>
      <c r="IIB132" s="74"/>
      <c r="IIC132" s="77"/>
      <c r="IID132" s="77"/>
      <c r="IIE132" s="11"/>
      <c r="IIK132" s="73"/>
      <c r="IIL132" s="73"/>
      <c r="IIM132" s="73"/>
      <c r="IIN132" s="73"/>
      <c r="IIO132" s="74"/>
      <c r="IIP132" s="74"/>
      <c r="IIQ132" s="77"/>
      <c r="IIR132" s="77"/>
      <c r="IIS132" s="11"/>
      <c r="IIY132" s="73"/>
      <c r="IIZ132" s="73"/>
      <c r="IJA132" s="73"/>
      <c r="IJB132" s="73"/>
      <c r="IJC132" s="74"/>
      <c r="IJD132" s="74"/>
      <c r="IJE132" s="77"/>
      <c r="IJF132" s="77"/>
      <c r="IJG132" s="11"/>
      <c r="IJM132" s="73"/>
      <c r="IJN132" s="73"/>
      <c r="IJO132" s="73"/>
      <c r="IJP132" s="73"/>
      <c r="IJQ132" s="74"/>
      <c r="IJR132" s="74"/>
      <c r="IJS132" s="77"/>
      <c r="IJT132" s="77"/>
      <c r="IJU132" s="11"/>
      <c r="IKA132" s="73"/>
      <c r="IKB132" s="73"/>
      <c r="IKC132" s="73"/>
      <c r="IKD132" s="73"/>
      <c r="IKE132" s="74"/>
      <c r="IKF132" s="74"/>
      <c r="IKG132" s="77"/>
      <c r="IKH132" s="77"/>
      <c r="IKI132" s="11"/>
      <c r="IKO132" s="73"/>
      <c r="IKP132" s="73"/>
      <c r="IKQ132" s="73"/>
      <c r="IKR132" s="73"/>
      <c r="IKS132" s="74"/>
      <c r="IKT132" s="74"/>
      <c r="IKU132" s="77"/>
      <c r="IKV132" s="77"/>
      <c r="IKW132" s="11"/>
      <c r="ILC132" s="73"/>
      <c r="ILD132" s="73"/>
      <c r="ILE132" s="73"/>
      <c r="ILF132" s="73"/>
      <c r="ILG132" s="74"/>
      <c r="ILH132" s="74"/>
      <c r="ILI132" s="77"/>
      <c r="ILJ132" s="77"/>
      <c r="ILK132" s="11"/>
      <c r="ILQ132" s="73"/>
      <c r="ILR132" s="73"/>
      <c r="ILS132" s="73"/>
      <c r="ILT132" s="73"/>
      <c r="ILU132" s="74"/>
      <c r="ILV132" s="74"/>
      <c r="ILW132" s="77"/>
      <c r="ILX132" s="77"/>
      <c r="ILY132" s="11"/>
      <c r="IME132" s="73"/>
      <c r="IMF132" s="73"/>
      <c r="IMG132" s="73"/>
      <c r="IMH132" s="73"/>
      <c r="IMI132" s="74"/>
      <c r="IMJ132" s="74"/>
      <c r="IMK132" s="77"/>
      <c r="IML132" s="77"/>
      <c r="IMM132" s="11"/>
      <c r="IMS132" s="73"/>
      <c r="IMT132" s="73"/>
      <c r="IMU132" s="73"/>
      <c r="IMV132" s="73"/>
      <c r="IMW132" s="74"/>
      <c r="IMX132" s="74"/>
      <c r="IMY132" s="77"/>
      <c r="IMZ132" s="77"/>
      <c r="INA132" s="11"/>
      <c r="ING132" s="73"/>
      <c r="INH132" s="73"/>
      <c r="INI132" s="73"/>
      <c r="INJ132" s="73"/>
      <c r="INK132" s="74"/>
      <c r="INL132" s="74"/>
      <c r="INM132" s="77"/>
      <c r="INN132" s="77"/>
      <c r="INO132" s="11"/>
      <c r="INU132" s="73"/>
      <c r="INV132" s="73"/>
      <c r="INW132" s="73"/>
      <c r="INX132" s="73"/>
      <c r="INY132" s="74"/>
      <c r="INZ132" s="74"/>
      <c r="IOA132" s="77"/>
      <c r="IOB132" s="77"/>
      <c r="IOC132" s="11"/>
      <c r="IOI132" s="73"/>
      <c r="IOJ132" s="73"/>
      <c r="IOK132" s="73"/>
      <c r="IOL132" s="73"/>
      <c r="IOM132" s="74"/>
      <c r="ION132" s="74"/>
      <c r="IOO132" s="77"/>
      <c r="IOP132" s="77"/>
      <c r="IOQ132" s="11"/>
      <c r="IOW132" s="73"/>
      <c r="IOX132" s="73"/>
      <c r="IOY132" s="73"/>
      <c r="IOZ132" s="73"/>
      <c r="IPA132" s="74"/>
      <c r="IPB132" s="74"/>
      <c r="IPC132" s="77"/>
      <c r="IPD132" s="77"/>
      <c r="IPE132" s="11"/>
      <c r="IPK132" s="73"/>
      <c r="IPL132" s="73"/>
      <c r="IPM132" s="73"/>
      <c r="IPN132" s="73"/>
      <c r="IPO132" s="74"/>
      <c r="IPP132" s="74"/>
      <c r="IPQ132" s="77"/>
      <c r="IPR132" s="77"/>
      <c r="IPS132" s="11"/>
      <c r="IPY132" s="73"/>
      <c r="IPZ132" s="73"/>
      <c r="IQA132" s="73"/>
      <c r="IQB132" s="73"/>
      <c r="IQC132" s="74"/>
      <c r="IQD132" s="74"/>
      <c r="IQE132" s="77"/>
      <c r="IQF132" s="77"/>
      <c r="IQG132" s="11"/>
      <c r="IQM132" s="73"/>
      <c r="IQN132" s="73"/>
      <c r="IQO132" s="73"/>
      <c r="IQP132" s="73"/>
      <c r="IQQ132" s="74"/>
      <c r="IQR132" s="74"/>
      <c r="IQS132" s="77"/>
      <c r="IQT132" s="77"/>
      <c r="IQU132" s="11"/>
      <c r="IRA132" s="73"/>
      <c r="IRB132" s="73"/>
      <c r="IRC132" s="73"/>
      <c r="IRD132" s="73"/>
      <c r="IRE132" s="74"/>
      <c r="IRF132" s="74"/>
      <c r="IRG132" s="77"/>
      <c r="IRH132" s="77"/>
      <c r="IRI132" s="11"/>
      <c r="IRO132" s="73"/>
      <c r="IRP132" s="73"/>
      <c r="IRQ132" s="73"/>
      <c r="IRR132" s="73"/>
      <c r="IRS132" s="74"/>
      <c r="IRT132" s="74"/>
      <c r="IRU132" s="77"/>
      <c r="IRV132" s="77"/>
      <c r="IRW132" s="11"/>
      <c r="ISC132" s="73"/>
      <c r="ISD132" s="73"/>
      <c r="ISE132" s="73"/>
      <c r="ISF132" s="73"/>
      <c r="ISG132" s="74"/>
      <c r="ISH132" s="74"/>
      <c r="ISI132" s="77"/>
      <c r="ISJ132" s="77"/>
      <c r="ISK132" s="11"/>
      <c r="ISQ132" s="73"/>
      <c r="ISR132" s="73"/>
      <c r="ISS132" s="73"/>
      <c r="IST132" s="73"/>
      <c r="ISU132" s="74"/>
      <c r="ISV132" s="74"/>
      <c r="ISW132" s="77"/>
      <c r="ISX132" s="77"/>
      <c r="ISY132" s="11"/>
      <c r="ITE132" s="73"/>
      <c r="ITF132" s="73"/>
      <c r="ITG132" s="73"/>
      <c r="ITH132" s="73"/>
      <c r="ITI132" s="74"/>
      <c r="ITJ132" s="74"/>
      <c r="ITK132" s="77"/>
      <c r="ITL132" s="77"/>
      <c r="ITM132" s="11"/>
      <c r="ITS132" s="73"/>
      <c r="ITT132" s="73"/>
      <c r="ITU132" s="73"/>
      <c r="ITV132" s="73"/>
      <c r="ITW132" s="74"/>
      <c r="ITX132" s="74"/>
      <c r="ITY132" s="77"/>
      <c r="ITZ132" s="77"/>
      <c r="IUA132" s="11"/>
      <c r="IUG132" s="73"/>
      <c r="IUH132" s="73"/>
      <c r="IUI132" s="73"/>
      <c r="IUJ132" s="73"/>
      <c r="IUK132" s="74"/>
      <c r="IUL132" s="74"/>
      <c r="IUM132" s="77"/>
      <c r="IUN132" s="77"/>
      <c r="IUO132" s="11"/>
      <c r="IUU132" s="73"/>
      <c r="IUV132" s="73"/>
      <c r="IUW132" s="73"/>
      <c r="IUX132" s="73"/>
      <c r="IUY132" s="74"/>
      <c r="IUZ132" s="74"/>
      <c r="IVA132" s="77"/>
      <c r="IVB132" s="77"/>
      <c r="IVC132" s="11"/>
      <c r="IVI132" s="73"/>
      <c r="IVJ132" s="73"/>
      <c r="IVK132" s="73"/>
      <c r="IVL132" s="73"/>
      <c r="IVM132" s="74"/>
      <c r="IVN132" s="74"/>
      <c r="IVO132" s="77"/>
      <c r="IVP132" s="77"/>
      <c r="IVQ132" s="11"/>
      <c r="IVW132" s="73"/>
      <c r="IVX132" s="73"/>
      <c r="IVY132" s="73"/>
      <c r="IVZ132" s="73"/>
      <c r="IWA132" s="74"/>
      <c r="IWB132" s="74"/>
      <c r="IWC132" s="77"/>
      <c r="IWD132" s="77"/>
      <c r="IWE132" s="11"/>
      <c r="IWK132" s="73"/>
      <c r="IWL132" s="73"/>
      <c r="IWM132" s="73"/>
      <c r="IWN132" s="73"/>
      <c r="IWO132" s="74"/>
      <c r="IWP132" s="74"/>
      <c r="IWQ132" s="77"/>
      <c r="IWR132" s="77"/>
      <c r="IWS132" s="11"/>
      <c r="IWY132" s="73"/>
      <c r="IWZ132" s="73"/>
      <c r="IXA132" s="73"/>
      <c r="IXB132" s="73"/>
      <c r="IXC132" s="74"/>
      <c r="IXD132" s="74"/>
      <c r="IXE132" s="77"/>
      <c r="IXF132" s="77"/>
      <c r="IXG132" s="11"/>
      <c r="IXM132" s="73"/>
      <c r="IXN132" s="73"/>
      <c r="IXO132" s="73"/>
      <c r="IXP132" s="73"/>
      <c r="IXQ132" s="74"/>
      <c r="IXR132" s="74"/>
      <c r="IXS132" s="77"/>
      <c r="IXT132" s="77"/>
      <c r="IXU132" s="11"/>
      <c r="IYA132" s="73"/>
      <c r="IYB132" s="73"/>
      <c r="IYC132" s="73"/>
      <c r="IYD132" s="73"/>
      <c r="IYE132" s="74"/>
      <c r="IYF132" s="74"/>
      <c r="IYG132" s="77"/>
      <c r="IYH132" s="77"/>
      <c r="IYI132" s="11"/>
      <c r="IYO132" s="73"/>
      <c r="IYP132" s="73"/>
      <c r="IYQ132" s="73"/>
      <c r="IYR132" s="73"/>
      <c r="IYS132" s="74"/>
      <c r="IYT132" s="74"/>
      <c r="IYU132" s="77"/>
      <c r="IYV132" s="77"/>
      <c r="IYW132" s="11"/>
      <c r="IZC132" s="73"/>
      <c r="IZD132" s="73"/>
      <c r="IZE132" s="73"/>
      <c r="IZF132" s="73"/>
      <c r="IZG132" s="74"/>
      <c r="IZH132" s="74"/>
      <c r="IZI132" s="77"/>
      <c r="IZJ132" s="77"/>
      <c r="IZK132" s="11"/>
      <c r="IZQ132" s="73"/>
      <c r="IZR132" s="73"/>
      <c r="IZS132" s="73"/>
      <c r="IZT132" s="73"/>
      <c r="IZU132" s="74"/>
      <c r="IZV132" s="74"/>
      <c r="IZW132" s="77"/>
      <c r="IZX132" s="77"/>
      <c r="IZY132" s="11"/>
      <c r="JAE132" s="73"/>
      <c r="JAF132" s="73"/>
      <c r="JAG132" s="73"/>
      <c r="JAH132" s="73"/>
      <c r="JAI132" s="74"/>
      <c r="JAJ132" s="74"/>
      <c r="JAK132" s="77"/>
      <c r="JAL132" s="77"/>
      <c r="JAM132" s="11"/>
      <c r="JAS132" s="73"/>
      <c r="JAT132" s="73"/>
      <c r="JAU132" s="73"/>
      <c r="JAV132" s="73"/>
      <c r="JAW132" s="74"/>
      <c r="JAX132" s="74"/>
      <c r="JAY132" s="77"/>
      <c r="JAZ132" s="77"/>
      <c r="JBA132" s="11"/>
      <c r="JBG132" s="73"/>
      <c r="JBH132" s="73"/>
      <c r="JBI132" s="73"/>
      <c r="JBJ132" s="73"/>
      <c r="JBK132" s="74"/>
      <c r="JBL132" s="74"/>
      <c r="JBM132" s="77"/>
      <c r="JBN132" s="77"/>
      <c r="JBO132" s="11"/>
      <c r="JBU132" s="73"/>
      <c r="JBV132" s="73"/>
      <c r="JBW132" s="73"/>
      <c r="JBX132" s="73"/>
      <c r="JBY132" s="74"/>
      <c r="JBZ132" s="74"/>
      <c r="JCA132" s="77"/>
      <c r="JCB132" s="77"/>
      <c r="JCC132" s="11"/>
      <c r="JCI132" s="73"/>
      <c r="JCJ132" s="73"/>
      <c r="JCK132" s="73"/>
      <c r="JCL132" s="73"/>
      <c r="JCM132" s="74"/>
      <c r="JCN132" s="74"/>
      <c r="JCO132" s="77"/>
      <c r="JCP132" s="77"/>
      <c r="JCQ132" s="11"/>
      <c r="JCW132" s="73"/>
      <c r="JCX132" s="73"/>
      <c r="JCY132" s="73"/>
      <c r="JCZ132" s="73"/>
      <c r="JDA132" s="74"/>
      <c r="JDB132" s="74"/>
      <c r="JDC132" s="77"/>
      <c r="JDD132" s="77"/>
      <c r="JDE132" s="11"/>
      <c r="JDK132" s="73"/>
      <c r="JDL132" s="73"/>
      <c r="JDM132" s="73"/>
      <c r="JDN132" s="73"/>
      <c r="JDO132" s="74"/>
      <c r="JDP132" s="74"/>
      <c r="JDQ132" s="77"/>
      <c r="JDR132" s="77"/>
      <c r="JDS132" s="11"/>
      <c r="JDY132" s="73"/>
      <c r="JDZ132" s="73"/>
      <c r="JEA132" s="73"/>
      <c r="JEB132" s="73"/>
      <c r="JEC132" s="74"/>
      <c r="JED132" s="74"/>
      <c r="JEE132" s="77"/>
      <c r="JEF132" s="77"/>
      <c r="JEG132" s="11"/>
      <c r="JEM132" s="73"/>
      <c r="JEN132" s="73"/>
      <c r="JEO132" s="73"/>
      <c r="JEP132" s="73"/>
      <c r="JEQ132" s="74"/>
      <c r="JER132" s="74"/>
      <c r="JES132" s="77"/>
      <c r="JET132" s="77"/>
      <c r="JEU132" s="11"/>
      <c r="JFA132" s="73"/>
      <c r="JFB132" s="73"/>
      <c r="JFC132" s="73"/>
      <c r="JFD132" s="73"/>
      <c r="JFE132" s="74"/>
      <c r="JFF132" s="74"/>
      <c r="JFG132" s="77"/>
      <c r="JFH132" s="77"/>
      <c r="JFI132" s="11"/>
      <c r="JFO132" s="73"/>
      <c r="JFP132" s="73"/>
      <c r="JFQ132" s="73"/>
      <c r="JFR132" s="73"/>
      <c r="JFS132" s="74"/>
      <c r="JFT132" s="74"/>
      <c r="JFU132" s="77"/>
      <c r="JFV132" s="77"/>
      <c r="JFW132" s="11"/>
      <c r="JGC132" s="73"/>
      <c r="JGD132" s="73"/>
      <c r="JGE132" s="73"/>
      <c r="JGF132" s="73"/>
      <c r="JGG132" s="74"/>
      <c r="JGH132" s="74"/>
      <c r="JGI132" s="77"/>
      <c r="JGJ132" s="77"/>
      <c r="JGK132" s="11"/>
      <c r="JGQ132" s="73"/>
      <c r="JGR132" s="73"/>
      <c r="JGS132" s="73"/>
      <c r="JGT132" s="73"/>
      <c r="JGU132" s="74"/>
      <c r="JGV132" s="74"/>
      <c r="JGW132" s="77"/>
      <c r="JGX132" s="77"/>
      <c r="JGY132" s="11"/>
      <c r="JHE132" s="73"/>
      <c r="JHF132" s="73"/>
      <c r="JHG132" s="73"/>
      <c r="JHH132" s="73"/>
      <c r="JHI132" s="74"/>
      <c r="JHJ132" s="74"/>
      <c r="JHK132" s="77"/>
      <c r="JHL132" s="77"/>
      <c r="JHM132" s="11"/>
      <c r="JHS132" s="73"/>
      <c r="JHT132" s="73"/>
      <c r="JHU132" s="73"/>
      <c r="JHV132" s="73"/>
      <c r="JHW132" s="74"/>
      <c r="JHX132" s="74"/>
      <c r="JHY132" s="77"/>
      <c r="JHZ132" s="77"/>
      <c r="JIA132" s="11"/>
      <c r="JIG132" s="73"/>
      <c r="JIH132" s="73"/>
      <c r="JII132" s="73"/>
      <c r="JIJ132" s="73"/>
      <c r="JIK132" s="74"/>
      <c r="JIL132" s="74"/>
      <c r="JIM132" s="77"/>
      <c r="JIN132" s="77"/>
      <c r="JIO132" s="11"/>
      <c r="JIU132" s="73"/>
      <c r="JIV132" s="73"/>
      <c r="JIW132" s="73"/>
      <c r="JIX132" s="73"/>
      <c r="JIY132" s="74"/>
      <c r="JIZ132" s="74"/>
      <c r="JJA132" s="77"/>
      <c r="JJB132" s="77"/>
      <c r="JJC132" s="11"/>
      <c r="JJI132" s="73"/>
      <c r="JJJ132" s="73"/>
      <c r="JJK132" s="73"/>
      <c r="JJL132" s="73"/>
      <c r="JJM132" s="74"/>
      <c r="JJN132" s="74"/>
      <c r="JJO132" s="77"/>
      <c r="JJP132" s="77"/>
      <c r="JJQ132" s="11"/>
      <c r="JJW132" s="73"/>
      <c r="JJX132" s="73"/>
      <c r="JJY132" s="73"/>
      <c r="JJZ132" s="73"/>
      <c r="JKA132" s="74"/>
      <c r="JKB132" s="74"/>
      <c r="JKC132" s="77"/>
      <c r="JKD132" s="77"/>
      <c r="JKE132" s="11"/>
      <c r="JKK132" s="73"/>
      <c r="JKL132" s="73"/>
      <c r="JKM132" s="73"/>
      <c r="JKN132" s="73"/>
      <c r="JKO132" s="74"/>
      <c r="JKP132" s="74"/>
      <c r="JKQ132" s="77"/>
      <c r="JKR132" s="77"/>
      <c r="JKS132" s="11"/>
      <c r="JKY132" s="73"/>
      <c r="JKZ132" s="73"/>
      <c r="JLA132" s="73"/>
      <c r="JLB132" s="73"/>
      <c r="JLC132" s="74"/>
      <c r="JLD132" s="74"/>
      <c r="JLE132" s="77"/>
      <c r="JLF132" s="77"/>
      <c r="JLG132" s="11"/>
      <c r="JLM132" s="73"/>
      <c r="JLN132" s="73"/>
      <c r="JLO132" s="73"/>
      <c r="JLP132" s="73"/>
      <c r="JLQ132" s="74"/>
      <c r="JLR132" s="74"/>
      <c r="JLS132" s="77"/>
      <c r="JLT132" s="77"/>
      <c r="JLU132" s="11"/>
      <c r="JMA132" s="73"/>
      <c r="JMB132" s="73"/>
      <c r="JMC132" s="73"/>
      <c r="JMD132" s="73"/>
      <c r="JME132" s="74"/>
      <c r="JMF132" s="74"/>
      <c r="JMG132" s="77"/>
      <c r="JMH132" s="77"/>
      <c r="JMI132" s="11"/>
      <c r="JMO132" s="73"/>
      <c r="JMP132" s="73"/>
      <c r="JMQ132" s="73"/>
      <c r="JMR132" s="73"/>
      <c r="JMS132" s="74"/>
      <c r="JMT132" s="74"/>
      <c r="JMU132" s="77"/>
      <c r="JMV132" s="77"/>
      <c r="JMW132" s="11"/>
      <c r="JNC132" s="73"/>
      <c r="JND132" s="73"/>
      <c r="JNE132" s="73"/>
      <c r="JNF132" s="73"/>
      <c r="JNG132" s="74"/>
      <c r="JNH132" s="74"/>
      <c r="JNI132" s="77"/>
      <c r="JNJ132" s="77"/>
      <c r="JNK132" s="11"/>
      <c r="JNQ132" s="73"/>
      <c r="JNR132" s="73"/>
      <c r="JNS132" s="73"/>
      <c r="JNT132" s="73"/>
      <c r="JNU132" s="74"/>
      <c r="JNV132" s="74"/>
      <c r="JNW132" s="77"/>
      <c r="JNX132" s="77"/>
      <c r="JNY132" s="11"/>
      <c r="JOE132" s="73"/>
      <c r="JOF132" s="73"/>
      <c r="JOG132" s="73"/>
      <c r="JOH132" s="73"/>
      <c r="JOI132" s="74"/>
      <c r="JOJ132" s="74"/>
      <c r="JOK132" s="77"/>
      <c r="JOL132" s="77"/>
      <c r="JOM132" s="11"/>
      <c r="JOS132" s="73"/>
      <c r="JOT132" s="73"/>
      <c r="JOU132" s="73"/>
      <c r="JOV132" s="73"/>
      <c r="JOW132" s="74"/>
      <c r="JOX132" s="74"/>
      <c r="JOY132" s="77"/>
      <c r="JOZ132" s="77"/>
      <c r="JPA132" s="11"/>
      <c r="JPG132" s="73"/>
      <c r="JPH132" s="73"/>
      <c r="JPI132" s="73"/>
      <c r="JPJ132" s="73"/>
      <c r="JPK132" s="74"/>
      <c r="JPL132" s="74"/>
      <c r="JPM132" s="77"/>
      <c r="JPN132" s="77"/>
      <c r="JPO132" s="11"/>
      <c r="JPU132" s="73"/>
      <c r="JPV132" s="73"/>
      <c r="JPW132" s="73"/>
      <c r="JPX132" s="73"/>
      <c r="JPY132" s="74"/>
      <c r="JPZ132" s="74"/>
      <c r="JQA132" s="77"/>
      <c r="JQB132" s="77"/>
      <c r="JQC132" s="11"/>
      <c r="JQI132" s="73"/>
      <c r="JQJ132" s="73"/>
      <c r="JQK132" s="73"/>
      <c r="JQL132" s="73"/>
      <c r="JQM132" s="74"/>
      <c r="JQN132" s="74"/>
      <c r="JQO132" s="77"/>
      <c r="JQP132" s="77"/>
      <c r="JQQ132" s="11"/>
      <c r="JQW132" s="73"/>
      <c r="JQX132" s="73"/>
      <c r="JQY132" s="73"/>
      <c r="JQZ132" s="73"/>
      <c r="JRA132" s="74"/>
      <c r="JRB132" s="74"/>
      <c r="JRC132" s="77"/>
      <c r="JRD132" s="77"/>
      <c r="JRE132" s="11"/>
      <c r="JRK132" s="73"/>
      <c r="JRL132" s="73"/>
      <c r="JRM132" s="73"/>
      <c r="JRN132" s="73"/>
      <c r="JRO132" s="74"/>
      <c r="JRP132" s="74"/>
      <c r="JRQ132" s="77"/>
      <c r="JRR132" s="77"/>
      <c r="JRS132" s="11"/>
      <c r="JRY132" s="73"/>
      <c r="JRZ132" s="73"/>
      <c r="JSA132" s="73"/>
      <c r="JSB132" s="73"/>
      <c r="JSC132" s="74"/>
      <c r="JSD132" s="74"/>
      <c r="JSE132" s="77"/>
      <c r="JSF132" s="77"/>
      <c r="JSG132" s="11"/>
      <c r="JSM132" s="73"/>
      <c r="JSN132" s="73"/>
      <c r="JSO132" s="73"/>
      <c r="JSP132" s="73"/>
      <c r="JSQ132" s="74"/>
      <c r="JSR132" s="74"/>
      <c r="JSS132" s="77"/>
      <c r="JST132" s="77"/>
      <c r="JSU132" s="11"/>
      <c r="JTA132" s="73"/>
      <c r="JTB132" s="73"/>
      <c r="JTC132" s="73"/>
      <c r="JTD132" s="73"/>
      <c r="JTE132" s="74"/>
      <c r="JTF132" s="74"/>
      <c r="JTG132" s="77"/>
      <c r="JTH132" s="77"/>
      <c r="JTI132" s="11"/>
      <c r="JTO132" s="73"/>
      <c r="JTP132" s="73"/>
      <c r="JTQ132" s="73"/>
      <c r="JTR132" s="73"/>
      <c r="JTS132" s="74"/>
      <c r="JTT132" s="74"/>
      <c r="JTU132" s="77"/>
      <c r="JTV132" s="77"/>
      <c r="JTW132" s="11"/>
      <c r="JUC132" s="73"/>
      <c r="JUD132" s="73"/>
      <c r="JUE132" s="73"/>
      <c r="JUF132" s="73"/>
      <c r="JUG132" s="74"/>
      <c r="JUH132" s="74"/>
      <c r="JUI132" s="77"/>
      <c r="JUJ132" s="77"/>
      <c r="JUK132" s="11"/>
      <c r="JUQ132" s="73"/>
      <c r="JUR132" s="73"/>
      <c r="JUS132" s="73"/>
      <c r="JUT132" s="73"/>
      <c r="JUU132" s="74"/>
      <c r="JUV132" s="74"/>
      <c r="JUW132" s="77"/>
      <c r="JUX132" s="77"/>
      <c r="JUY132" s="11"/>
      <c r="JVE132" s="73"/>
      <c r="JVF132" s="73"/>
      <c r="JVG132" s="73"/>
      <c r="JVH132" s="73"/>
      <c r="JVI132" s="74"/>
      <c r="JVJ132" s="74"/>
      <c r="JVK132" s="77"/>
      <c r="JVL132" s="77"/>
      <c r="JVM132" s="11"/>
      <c r="JVS132" s="73"/>
      <c r="JVT132" s="73"/>
      <c r="JVU132" s="73"/>
      <c r="JVV132" s="73"/>
      <c r="JVW132" s="74"/>
      <c r="JVX132" s="74"/>
      <c r="JVY132" s="77"/>
      <c r="JVZ132" s="77"/>
      <c r="JWA132" s="11"/>
      <c r="JWG132" s="73"/>
      <c r="JWH132" s="73"/>
      <c r="JWI132" s="73"/>
      <c r="JWJ132" s="73"/>
      <c r="JWK132" s="74"/>
      <c r="JWL132" s="74"/>
      <c r="JWM132" s="77"/>
      <c r="JWN132" s="77"/>
      <c r="JWO132" s="11"/>
      <c r="JWU132" s="73"/>
      <c r="JWV132" s="73"/>
      <c r="JWW132" s="73"/>
      <c r="JWX132" s="73"/>
      <c r="JWY132" s="74"/>
      <c r="JWZ132" s="74"/>
      <c r="JXA132" s="77"/>
      <c r="JXB132" s="77"/>
      <c r="JXC132" s="11"/>
      <c r="JXI132" s="73"/>
      <c r="JXJ132" s="73"/>
      <c r="JXK132" s="73"/>
      <c r="JXL132" s="73"/>
      <c r="JXM132" s="74"/>
      <c r="JXN132" s="74"/>
      <c r="JXO132" s="77"/>
      <c r="JXP132" s="77"/>
      <c r="JXQ132" s="11"/>
      <c r="JXW132" s="73"/>
      <c r="JXX132" s="73"/>
      <c r="JXY132" s="73"/>
      <c r="JXZ132" s="73"/>
      <c r="JYA132" s="74"/>
      <c r="JYB132" s="74"/>
      <c r="JYC132" s="77"/>
      <c r="JYD132" s="77"/>
      <c r="JYE132" s="11"/>
      <c r="JYK132" s="73"/>
      <c r="JYL132" s="73"/>
      <c r="JYM132" s="73"/>
      <c r="JYN132" s="73"/>
      <c r="JYO132" s="74"/>
      <c r="JYP132" s="74"/>
      <c r="JYQ132" s="77"/>
      <c r="JYR132" s="77"/>
      <c r="JYS132" s="11"/>
      <c r="JYY132" s="73"/>
      <c r="JYZ132" s="73"/>
      <c r="JZA132" s="73"/>
      <c r="JZB132" s="73"/>
      <c r="JZC132" s="74"/>
      <c r="JZD132" s="74"/>
      <c r="JZE132" s="77"/>
      <c r="JZF132" s="77"/>
      <c r="JZG132" s="11"/>
      <c r="JZM132" s="73"/>
      <c r="JZN132" s="73"/>
      <c r="JZO132" s="73"/>
      <c r="JZP132" s="73"/>
      <c r="JZQ132" s="74"/>
      <c r="JZR132" s="74"/>
      <c r="JZS132" s="77"/>
      <c r="JZT132" s="77"/>
      <c r="JZU132" s="11"/>
      <c r="KAA132" s="73"/>
      <c r="KAB132" s="73"/>
      <c r="KAC132" s="73"/>
      <c r="KAD132" s="73"/>
      <c r="KAE132" s="74"/>
      <c r="KAF132" s="74"/>
      <c r="KAG132" s="77"/>
      <c r="KAH132" s="77"/>
      <c r="KAI132" s="11"/>
      <c r="KAO132" s="73"/>
      <c r="KAP132" s="73"/>
      <c r="KAQ132" s="73"/>
      <c r="KAR132" s="73"/>
      <c r="KAS132" s="74"/>
      <c r="KAT132" s="74"/>
      <c r="KAU132" s="77"/>
      <c r="KAV132" s="77"/>
      <c r="KAW132" s="11"/>
      <c r="KBC132" s="73"/>
      <c r="KBD132" s="73"/>
      <c r="KBE132" s="73"/>
      <c r="KBF132" s="73"/>
      <c r="KBG132" s="74"/>
      <c r="KBH132" s="74"/>
      <c r="KBI132" s="77"/>
      <c r="KBJ132" s="77"/>
      <c r="KBK132" s="11"/>
      <c r="KBQ132" s="73"/>
      <c r="KBR132" s="73"/>
      <c r="KBS132" s="73"/>
      <c r="KBT132" s="73"/>
      <c r="KBU132" s="74"/>
      <c r="KBV132" s="74"/>
      <c r="KBW132" s="77"/>
      <c r="KBX132" s="77"/>
      <c r="KBY132" s="11"/>
      <c r="KCE132" s="73"/>
      <c r="KCF132" s="73"/>
      <c r="KCG132" s="73"/>
      <c r="KCH132" s="73"/>
      <c r="KCI132" s="74"/>
      <c r="KCJ132" s="74"/>
      <c r="KCK132" s="77"/>
      <c r="KCL132" s="77"/>
      <c r="KCM132" s="11"/>
      <c r="KCS132" s="73"/>
      <c r="KCT132" s="73"/>
      <c r="KCU132" s="73"/>
      <c r="KCV132" s="73"/>
      <c r="KCW132" s="74"/>
      <c r="KCX132" s="74"/>
      <c r="KCY132" s="77"/>
      <c r="KCZ132" s="77"/>
      <c r="KDA132" s="11"/>
      <c r="KDG132" s="73"/>
      <c r="KDH132" s="73"/>
      <c r="KDI132" s="73"/>
      <c r="KDJ132" s="73"/>
      <c r="KDK132" s="74"/>
      <c r="KDL132" s="74"/>
      <c r="KDM132" s="77"/>
      <c r="KDN132" s="77"/>
      <c r="KDO132" s="11"/>
      <c r="KDU132" s="73"/>
      <c r="KDV132" s="73"/>
      <c r="KDW132" s="73"/>
      <c r="KDX132" s="73"/>
      <c r="KDY132" s="74"/>
      <c r="KDZ132" s="74"/>
      <c r="KEA132" s="77"/>
      <c r="KEB132" s="77"/>
      <c r="KEC132" s="11"/>
      <c r="KEI132" s="73"/>
      <c r="KEJ132" s="73"/>
      <c r="KEK132" s="73"/>
      <c r="KEL132" s="73"/>
      <c r="KEM132" s="74"/>
      <c r="KEN132" s="74"/>
      <c r="KEO132" s="77"/>
      <c r="KEP132" s="77"/>
      <c r="KEQ132" s="11"/>
      <c r="KEW132" s="73"/>
      <c r="KEX132" s="73"/>
      <c r="KEY132" s="73"/>
      <c r="KEZ132" s="73"/>
      <c r="KFA132" s="74"/>
      <c r="KFB132" s="74"/>
      <c r="KFC132" s="77"/>
      <c r="KFD132" s="77"/>
      <c r="KFE132" s="11"/>
      <c r="KFK132" s="73"/>
      <c r="KFL132" s="73"/>
      <c r="KFM132" s="73"/>
      <c r="KFN132" s="73"/>
      <c r="KFO132" s="74"/>
      <c r="KFP132" s="74"/>
      <c r="KFQ132" s="77"/>
      <c r="KFR132" s="77"/>
      <c r="KFS132" s="11"/>
      <c r="KFY132" s="73"/>
      <c r="KFZ132" s="73"/>
      <c r="KGA132" s="73"/>
      <c r="KGB132" s="73"/>
      <c r="KGC132" s="74"/>
      <c r="KGD132" s="74"/>
      <c r="KGE132" s="77"/>
      <c r="KGF132" s="77"/>
      <c r="KGG132" s="11"/>
      <c r="KGM132" s="73"/>
      <c r="KGN132" s="73"/>
      <c r="KGO132" s="73"/>
      <c r="KGP132" s="73"/>
      <c r="KGQ132" s="74"/>
      <c r="KGR132" s="74"/>
      <c r="KGS132" s="77"/>
      <c r="KGT132" s="77"/>
      <c r="KGU132" s="11"/>
      <c r="KHA132" s="73"/>
      <c r="KHB132" s="73"/>
      <c r="KHC132" s="73"/>
      <c r="KHD132" s="73"/>
      <c r="KHE132" s="74"/>
      <c r="KHF132" s="74"/>
      <c r="KHG132" s="77"/>
      <c r="KHH132" s="77"/>
      <c r="KHI132" s="11"/>
      <c r="KHO132" s="73"/>
      <c r="KHP132" s="73"/>
      <c r="KHQ132" s="73"/>
      <c r="KHR132" s="73"/>
      <c r="KHS132" s="74"/>
      <c r="KHT132" s="74"/>
      <c r="KHU132" s="77"/>
      <c r="KHV132" s="77"/>
      <c r="KHW132" s="11"/>
      <c r="KIC132" s="73"/>
      <c r="KID132" s="73"/>
      <c r="KIE132" s="73"/>
      <c r="KIF132" s="73"/>
      <c r="KIG132" s="74"/>
      <c r="KIH132" s="74"/>
      <c r="KII132" s="77"/>
      <c r="KIJ132" s="77"/>
      <c r="KIK132" s="11"/>
      <c r="KIQ132" s="73"/>
      <c r="KIR132" s="73"/>
      <c r="KIS132" s="73"/>
      <c r="KIT132" s="73"/>
      <c r="KIU132" s="74"/>
      <c r="KIV132" s="74"/>
      <c r="KIW132" s="77"/>
      <c r="KIX132" s="77"/>
      <c r="KIY132" s="11"/>
      <c r="KJE132" s="73"/>
      <c r="KJF132" s="73"/>
      <c r="KJG132" s="73"/>
      <c r="KJH132" s="73"/>
      <c r="KJI132" s="74"/>
      <c r="KJJ132" s="74"/>
      <c r="KJK132" s="77"/>
      <c r="KJL132" s="77"/>
      <c r="KJM132" s="11"/>
      <c r="KJS132" s="73"/>
      <c r="KJT132" s="73"/>
      <c r="KJU132" s="73"/>
      <c r="KJV132" s="73"/>
      <c r="KJW132" s="74"/>
      <c r="KJX132" s="74"/>
      <c r="KJY132" s="77"/>
      <c r="KJZ132" s="77"/>
      <c r="KKA132" s="11"/>
      <c r="KKG132" s="73"/>
      <c r="KKH132" s="73"/>
      <c r="KKI132" s="73"/>
      <c r="KKJ132" s="73"/>
      <c r="KKK132" s="74"/>
      <c r="KKL132" s="74"/>
      <c r="KKM132" s="77"/>
      <c r="KKN132" s="77"/>
      <c r="KKO132" s="11"/>
      <c r="KKU132" s="73"/>
      <c r="KKV132" s="73"/>
      <c r="KKW132" s="73"/>
      <c r="KKX132" s="73"/>
      <c r="KKY132" s="74"/>
      <c r="KKZ132" s="74"/>
      <c r="KLA132" s="77"/>
      <c r="KLB132" s="77"/>
      <c r="KLC132" s="11"/>
      <c r="KLI132" s="73"/>
      <c r="KLJ132" s="73"/>
      <c r="KLK132" s="73"/>
      <c r="KLL132" s="73"/>
      <c r="KLM132" s="74"/>
      <c r="KLN132" s="74"/>
      <c r="KLO132" s="77"/>
      <c r="KLP132" s="77"/>
      <c r="KLQ132" s="11"/>
      <c r="KLW132" s="73"/>
      <c r="KLX132" s="73"/>
      <c r="KLY132" s="73"/>
      <c r="KLZ132" s="73"/>
      <c r="KMA132" s="74"/>
      <c r="KMB132" s="74"/>
      <c r="KMC132" s="77"/>
      <c r="KMD132" s="77"/>
      <c r="KME132" s="11"/>
      <c r="KMK132" s="73"/>
      <c r="KML132" s="73"/>
      <c r="KMM132" s="73"/>
      <c r="KMN132" s="73"/>
      <c r="KMO132" s="74"/>
      <c r="KMP132" s="74"/>
      <c r="KMQ132" s="77"/>
      <c r="KMR132" s="77"/>
      <c r="KMS132" s="11"/>
      <c r="KMY132" s="73"/>
      <c r="KMZ132" s="73"/>
      <c r="KNA132" s="73"/>
      <c r="KNB132" s="73"/>
      <c r="KNC132" s="74"/>
      <c r="KND132" s="74"/>
      <c r="KNE132" s="77"/>
      <c r="KNF132" s="77"/>
      <c r="KNG132" s="11"/>
      <c r="KNM132" s="73"/>
      <c r="KNN132" s="73"/>
      <c r="KNO132" s="73"/>
      <c r="KNP132" s="73"/>
      <c r="KNQ132" s="74"/>
      <c r="KNR132" s="74"/>
      <c r="KNS132" s="77"/>
      <c r="KNT132" s="77"/>
      <c r="KNU132" s="11"/>
      <c r="KOA132" s="73"/>
      <c r="KOB132" s="73"/>
      <c r="KOC132" s="73"/>
      <c r="KOD132" s="73"/>
      <c r="KOE132" s="74"/>
      <c r="KOF132" s="74"/>
      <c r="KOG132" s="77"/>
      <c r="KOH132" s="77"/>
      <c r="KOI132" s="11"/>
      <c r="KOO132" s="73"/>
      <c r="KOP132" s="73"/>
      <c r="KOQ132" s="73"/>
      <c r="KOR132" s="73"/>
      <c r="KOS132" s="74"/>
      <c r="KOT132" s="74"/>
      <c r="KOU132" s="77"/>
      <c r="KOV132" s="77"/>
      <c r="KOW132" s="11"/>
      <c r="KPC132" s="73"/>
      <c r="KPD132" s="73"/>
      <c r="KPE132" s="73"/>
      <c r="KPF132" s="73"/>
      <c r="KPG132" s="74"/>
      <c r="KPH132" s="74"/>
      <c r="KPI132" s="77"/>
      <c r="KPJ132" s="77"/>
      <c r="KPK132" s="11"/>
      <c r="KPQ132" s="73"/>
      <c r="KPR132" s="73"/>
      <c r="KPS132" s="73"/>
      <c r="KPT132" s="73"/>
      <c r="KPU132" s="74"/>
      <c r="KPV132" s="74"/>
      <c r="KPW132" s="77"/>
      <c r="KPX132" s="77"/>
      <c r="KPY132" s="11"/>
      <c r="KQE132" s="73"/>
      <c r="KQF132" s="73"/>
      <c r="KQG132" s="73"/>
      <c r="KQH132" s="73"/>
      <c r="KQI132" s="74"/>
      <c r="KQJ132" s="74"/>
      <c r="KQK132" s="77"/>
      <c r="KQL132" s="77"/>
      <c r="KQM132" s="11"/>
      <c r="KQS132" s="73"/>
      <c r="KQT132" s="73"/>
      <c r="KQU132" s="73"/>
      <c r="KQV132" s="73"/>
      <c r="KQW132" s="74"/>
      <c r="KQX132" s="74"/>
      <c r="KQY132" s="77"/>
      <c r="KQZ132" s="77"/>
      <c r="KRA132" s="11"/>
      <c r="KRG132" s="73"/>
      <c r="KRH132" s="73"/>
      <c r="KRI132" s="73"/>
      <c r="KRJ132" s="73"/>
      <c r="KRK132" s="74"/>
      <c r="KRL132" s="74"/>
      <c r="KRM132" s="77"/>
      <c r="KRN132" s="77"/>
      <c r="KRO132" s="11"/>
      <c r="KRU132" s="73"/>
      <c r="KRV132" s="73"/>
      <c r="KRW132" s="73"/>
      <c r="KRX132" s="73"/>
      <c r="KRY132" s="74"/>
      <c r="KRZ132" s="74"/>
      <c r="KSA132" s="77"/>
      <c r="KSB132" s="77"/>
      <c r="KSC132" s="11"/>
      <c r="KSI132" s="73"/>
      <c r="KSJ132" s="73"/>
      <c r="KSK132" s="73"/>
      <c r="KSL132" s="73"/>
      <c r="KSM132" s="74"/>
      <c r="KSN132" s="74"/>
      <c r="KSO132" s="77"/>
      <c r="KSP132" s="77"/>
      <c r="KSQ132" s="11"/>
      <c r="KSW132" s="73"/>
      <c r="KSX132" s="73"/>
      <c r="KSY132" s="73"/>
      <c r="KSZ132" s="73"/>
      <c r="KTA132" s="74"/>
      <c r="KTB132" s="74"/>
      <c r="KTC132" s="77"/>
      <c r="KTD132" s="77"/>
      <c r="KTE132" s="11"/>
      <c r="KTK132" s="73"/>
      <c r="KTL132" s="73"/>
      <c r="KTM132" s="73"/>
      <c r="KTN132" s="73"/>
      <c r="KTO132" s="74"/>
      <c r="KTP132" s="74"/>
      <c r="KTQ132" s="77"/>
      <c r="KTR132" s="77"/>
      <c r="KTS132" s="11"/>
      <c r="KTY132" s="73"/>
      <c r="KTZ132" s="73"/>
      <c r="KUA132" s="73"/>
      <c r="KUB132" s="73"/>
      <c r="KUC132" s="74"/>
      <c r="KUD132" s="74"/>
      <c r="KUE132" s="77"/>
      <c r="KUF132" s="77"/>
      <c r="KUG132" s="11"/>
      <c r="KUM132" s="73"/>
      <c r="KUN132" s="73"/>
      <c r="KUO132" s="73"/>
      <c r="KUP132" s="73"/>
      <c r="KUQ132" s="74"/>
      <c r="KUR132" s="74"/>
      <c r="KUS132" s="77"/>
      <c r="KUT132" s="77"/>
      <c r="KUU132" s="11"/>
      <c r="KVA132" s="73"/>
      <c r="KVB132" s="73"/>
      <c r="KVC132" s="73"/>
      <c r="KVD132" s="73"/>
      <c r="KVE132" s="74"/>
      <c r="KVF132" s="74"/>
      <c r="KVG132" s="77"/>
      <c r="KVH132" s="77"/>
      <c r="KVI132" s="11"/>
      <c r="KVO132" s="73"/>
      <c r="KVP132" s="73"/>
      <c r="KVQ132" s="73"/>
      <c r="KVR132" s="73"/>
      <c r="KVS132" s="74"/>
      <c r="KVT132" s="74"/>
      <c r="KVU132" s="77"/>
      <c r="KVV132" s="77"/>
      <c r="KVW132" s="11"/>
      <c r="KWC132" s="73"/>
      <c r="KWD132" s="73"/>
      <c r="KWE132" s="73"/>
      <c r="KWF132" s="73"/>
      <c r="KWG132" s="74"/>
      <c r="KWH132" s="74"/>
      <c r="KWI132" s="77"/>
      <c r="KWJ132" s="77"/>
      <c r="KWK132" s="11"/>
      <c r="KWQ132" s="73"/>
      <c r="KWR132" s="73"/>
      <c r="KWS132" s="73"/>
      <c r="KWT132" s="73"/>
      <c r="KWU132" s="74"/>
      <c r="KWV132" s="74"/>
      <c r="KWW132" s="77"/>
      <c r="KWX132" s="77"/>
      <c r="KWY132" s="11"/>
      <c r="KXE132" s="73"/>
      <c r="KXF132" s="73"/>
      <c r="KXG132" s="73"/>
      <c r="KXH132" s="73"/>
      <c r="KXI132" s="74"/>
      <c r="KXJ132" s="74"/>
      <c r="KXK132" s="77"/>
      <c r="KXL132" s="77"/>
      <c r="KXM132" s="11"/>
      <c r="KXS132" s="73"/>
      <c r="KXT132" s="73"/>
      <c r="KXU132" s="73"/>
      <c r="KXV132" s="73"/>
      <c r="KXW132" s="74"/>
      <c r="KXX132" s="74"/>
      <c r="KXY132" s="77"/>
      <c r="KXZ132" s="77"/>
      <c r="KYA132" s="11"/>
      <c r="KYG132" s="73"/>
      <c r="KYH132" s="73"/>
      <c r="KYI132" s="73"/>
      <c r="KYJ132" s="73"/>
      <c r="KYK132" s="74"/>
      <c r="KYL132" s="74"/>
      <c r="KYM132" s="77"/>
      <c r="KYN132" s="77"/>
      <c r="KYO132" s="11"/>
      <c r="KYU132" s="73"/>
      <c r="KYV132" s="73"/>
      <c r="KYW132" s="73"/>
      <c r="KYX132" s="73"/>
      <c r="KYY132" s="74"/>
      <c r="KYZ132" s="74"/>
      <c r="KZA132" s="77"/>
      <c r="KZB132" s="77"/>
      <c r="KZC132" s="11"/>
      <c r="KZI132" s="73"/>
      <c r="KZJ132" s="73"/>
      <c r="KZK132" s="73"/>
      <c r="KZL132" s="73"/>
      <c r="KZM132" s="74"/>
      <c r="KZN132" s="74"/>
      <c r="KZO132" s="77"/>
      <c r="KZP132" s="77"/>
      <c r="KZQ132" s="11"/>
      <c r="KZW132" s="73"/>
      <c r="KZX132" s="73"/>
      <c r="KZY132" s="73"/>
      <c r="KZZ132" s="73"/>
      <c r="LAA132" s="74"/>
      <c r="LAB132" s="74"/>
      <c r="LAC132" s="77"/>
      <c r="LAD132" s="77"/>
      <c r="LAE132" s="11"/>
      <c r="LAK132" s="73"/>
      <c r="LAL132" s="73"/>
      <c r="LAM132" s="73"/>
      <c r="LAN132" s="73"/>
      <c r="LAO132" s="74"/>
      <c r="LAP132" s="74"/>
      <c r="LAQ132" s="77"/>
      <c r="LAR132" s="77"/>
      <c r="LAS132" s="11"/>
      <c r="LAY132" s="73"/>
      <c r="LAZ132" s="73"/>
      <c r="LBA132" s="73"/>
      <c r="LBB132" s="73"/>
      <c r="LBC132" s="74"/>
      <c r="LBD132" s="74"/>
      <c r="LBE132" s="77"/>
      <c r="LBF132" s="77"/>
      <c r="LBG132" s="11"/>
      <c r="LBM132" s="73"/>
      <c r="LBN132" s="73"/>
      <c r="LBO132" s="73"/>
      <c r="LBP132" s="73"/>
      <c r="LBQ132" s="74"/>
      <c r="LBR132" s="74"/>
      <c r="LBS132" s="77"/>
      <c r="LBT132" s="77"/>
      <c r="LBU132" s="11"/>
      <c r="LCA132" s="73"/>
      <c r="LCB132" s="73"/>
      <c r="LCC132" s="73"/>
      <c r="LCD132" s="73"/>
      <c r="LCE132" s="74"/>
      <c r="LCF132" s="74"/>
      <c r="LCG132" s="77"/>
      <c r="LCH132" s="77"/>
      <c r="LCI132" s="11"/>
      <c r="LCO132" s="73"/>
      <c r="LCP132" s="73"/>
      <c r="LCQ132" s="73"/>
      <c r="LCR132" s="73"/>
      <c r="LCS132" s="74"/>
      <c r="LCT132" s="74"/>
      <c r="LCU132" s="77"/>
      <c r="LCV132" s="77"/>
      <c r="LCW132" s="11"/>
      <c r="LDC132" s="73"/>
      <c r="LDD132" s="73"/>
      <c r="LDE132" s="73"/>
      <c r="LDF132" s="73"/>
      <c r="LDG132" s="74"/>
      <c r="LDH132" s="74"/>
      <c r="LDI132" s="77"/>
      <c r="LDJ132" s="77"/>
      <c r="LDK132" s="11"/>
      <c r="LDQ132" s="73"/>
      <c r="LDR132" s="73"/>
      <c r="LDS132" s="73"/>
      <c r="LDT132" s="73"/>
      <c r="LDU132" s="74"/>
      <c r="LDV132" s="74"/>
      <c r="LDW132" s="77"/>
      <c r="LDX132" s="77"/>
      <c r="LDY132" s="11"/>
      <c r="LEE132" s="73"/>
      <c r="LEF132" s="73"/>
      <c r="LEG132" s="73"/>
      <c r="LEH132" s="73"/>
      <c r="LEI132" s="74"/>
      <c r="LEJ132" s="74"/>
      <c r="LEK132" s="77"/>
      <c r="LEL132" s="77"/>
      <c r="LEM132" s="11"/>
      <c r="LES132" s="73"/>
      <c r="LET132" s="73"/>
      <c r="LEU132" s="73"/>
      <c r="LEV132" s="73"/>
      <c r="LEW132" s="74"/>
      <c r="LEX132" s="74"/>
      <c r="LEY132" s="77"/>
      <c r="LEZ132" s="77"/>
      <c r="LFA132" s="11"/>
      <c r="LFG132" s="73"/>
      <c r="LFH132" s="73"/>
      <c r="LFI132" s="73"/>
      <c r="LFJ132" s="73"/>
      <c r="LFK132" s="74"/>
      <c r="LFL132" s="74"/>
      <c r="LFM132" s="77"/>
      <c r="LFN132" s="77"/>
      <c r="LFO132" s="11"/>
      <c r="LFU132" s="73"/>
      <c r="LFV132" s="73"/>
      <c r="LFW132" s="73"/>
      <c r="LFX132" s="73"/>
      <c r="LFY132" s="74"/>
      <c r="LFZ132" s="74"/>
      <c r="LGA132" s="77"/>
      <c r="LGB132" s="77"/>
      <c r="LGC132" s="11"/>
      <c r="LGI132" s="73"/>
      <c r="LGJ132" s="73"/>
      <c r="LGK132" s="73"/>
      <c r="LGL132" s="73"/>
      <c r="LGM132" s="74"/>
      <c r="LGN132" s="74"/>
      <c r="LGO132" s="77"/>
      <c r="LGP132" s="77"/>
      <c r="LGQ132" s="11"/>
      <c r="LGW132" s="73"/>
      <c r="LGX132" s="73"/>
      <c r="LGY132" s="73"/>
      <c r="LGZ132" s="73"/>
      <c r="LHA132" s="74"/>
      <c r="LHB132" s="74"/>
      <c r="LHC132" s="77"/>
      <c r="LHD132" s="77"/>
      <c r="LHE132" s="11"/>
      <c r="LHK132" s="73"/>
      <c r="LHL132" s="73"/>
      <c r="LHM132" s="73"/>
      <c r="LHN132" s="73"/>
      <c r="LHO132" s="74"/>
      <c r="LHP132" s="74"/>
      <c r="LHQ132" s="77"/>
      <c r="LHR132" s="77"/>
      <c r="LHS132" s="11"/>
      <c r="LHY132" s="73"/>
      <c r="LHZ132" s="73"/>
      <c r="LIA132" s="73"/>
      <c r="LIB132" s="73"/>
      <c r="LIC132" s="74"/>
      <c r="LID132" s="74"/>
      <c r="LIE132" s="77"/>
      <c r="LIF132" s="77"/>
      <c r="LIG132" s="11"/>
      <c r="LIM132" s="73"/>
      <c r="LIN132" s="73"/>
      <c r="LIO132" s="73"/>
      <c r="LIP132" s="73"/>
      <c r="LIQ132" s="74"/>
      <c r="LIR132" s="74"/>
      <c r="LIS132" s="77"/>
      <c r="LIT132" s="77"/>
      <c r="LIU132" s="11"/>
      <c r="LJA132" s="73"/>
      <c r="LJB132" s="73"/>
      <c r="LJC132" s="73"/>
      <c r="LJD132" s="73"/>
      <c r="LJE132" s="74"/>
      <c r="LJF132" s="74"/>
      <c r="LJG132" s="77"/>
      <c r="LJH132" s="77"/>
      <c r="LJI132" s="11"/>
      <c r="LJO132" s="73"/>
      <c r="LJP132" s="73"/>
      <c r="LJQ132" s="73"/>
      <c r="LJR132" s="73"/>
      <c r="LJS132" s="74"/>
      <c r="LJT132" s="74"/>
      <c r="LJU132" s="77"/>
      <c r="LJV132" s="77"/>
      <c r="LJW132" s="11"/>
      <c r="LKC132" s="73"/>
      <c r="LKD132" s="73"/>
      <c r="LKE132" s="73"/>
      <c r="LKF132" s="73"/>
      <c r="LKG132" s="74"/>
      <c r="LKH132" s="74"/>
      <c r="LKI132" s="77"/>
      <c r="LKJ132" s="77"/>
      <c r="LKK132" s="11"/>
      <c r="LKQ132" s="73"/>
      <c r="LKR132" s="73"/>
      <c r="LKS132" s="73"/>
      <c r="LKT132" s="73"/>
      <c r="LKU132" s="74"/>
      <c r="LKV132" s="74"/>
      <c r="LKW132" s="77"/>
      <c r="LKX132" s="77"/>
      <c r="LKY132" s="11"/>
      <c r="LLE132" s="73"/>
      <c r="LLF132" s="73"/>
      <c r="LLG132" s="73"/>
      <c r="LLH132" s="73"/>
      <c r="LLI132" s="74"/>
      <c r="LLJ132" s="74"/>
      <c r="LLK132" s="77"/>
      <c r="LLL132" s="77"/>
      <c r="LLM132" s="11"/>
      <c r="LLS132" s="73"/>
      <c r="LLT132" s="73"/>
      <c r="LLU132" s="73"/>
      <c r="LLV132" s="73"/>
      <c r="LLW132" s="74"/>
      <c r="LLX132" s="74"/>
      <c r="LLY132" s="77"/>
      <c r="LLZ132" s="77"/>
      <c r="LMA132" s="11"/>
      <c r="LMG132" s="73"/>
      <c r="LMH132" s="73"/>
      <c r="LMI132" s="73"/>
      <c r="LMJ132" s="73"/>
      <c r="LMK132" s="74"/>
      <c r="LML132" s="74"/>
      <c r="LMM132" s="77"/>
      <c r="LMN132" s="77"/>
      <c r="LMO132" s="11"/>
      <c r="LMU132" s="73"/>
      <c r="LMV132" s="73"/>
      <c r="LMW132" s="73"/>
      <c r="LMX132" s="73"/>
      <c r="LMY132" s="74"/>
      <c r="LMZ132" s="74"/>
      <c r="LNA132" s="77"/>
      <c r="LNB132" s="77"/>
      <c r="LNC132" s="11"/>
      <c r="LNI132" s="73"/>
      <c r="LNJ132" s="73"/>
      <c r="LNK132" s="73"/>
      <c r="LNL132" s="73"/>
      <c r="LNM132" s="74"/>
      <c r="LNN132" s="74"/>
      <c r="LNO132" s="77"/>
      <c r="LNP132" s="77"/>
      <c r="LNQ132" s="11"/>
      <c r="LNW132" s="73"/>
      <c r="LNX132" s="73"/>
      <c r="LNY132" s="73"/>
      <c r="LNZ132" s="73"/>
      <c r="LOA132" s="74"/>
      <c r="LOB132" s="74"/>
      <c r="LOC132" s="77"/>
      <c r="LOD132" s="77"/>
      <c r="LOE132" s="11"/>
      <c r="LOK132" s="73"/>
      <c r="LOL132" s="73"/>
      <c r="LOM132" s="73"/>
      <c r="LON132" s="73"/>
      <c r="LOO132" s="74"/>
      <c r="LOP132" s="74"/>
      <c r="LOQ132" s="77"/>
      <c r="LOR132" s="77"/>
      <c r="LOS132" s="11"/>
      <c r="LOY132" s="73"/>
      <c r="LOZ132" s="73"/>
      <c r="LPA132" s="73"/>
      <c r="LPB132" s="73"/>
      <c r="LPC132" s="74"/>
      <c r="LPD132" s="74"/>
      <c r="LPE132" s="77"/>
      <c r="LPF132" s="77"/>
      <c r="LPG132" s="11"/>
      <c r="LPM132" s="73"/>
      <c r="LPN132" s="73"/>
      <c r="LPO132" s="73"/>
      <c r="LPP132" s="73"/>
      <c r="LPQ132" s="74"/>
      <c r="LPR132" s="74"/>
      <c r="LPS132" s="77"/>
      <c r="LPT132" s="77"/>
      <c r="LPU132" s="11"/>
      <c r="LQA132" s="73"/>
      <c r="LQB132" s="73"/>
      <c r="LQC132" s="73"/>
      <c r="LQD132" s="73"/>
      <c r="LQE132" s="74"/>
      <c r="LQF132" s="74"/>
      <c r="LQG132" s="77"/>
      <c r="LQH132" s="77"/>
      <c r="LQI132" s="11"/>
      <c r="LQO132" s="73"/>
      <c r="LQP132" s="73"/>
      <c r="LQQ132" s="73"/>
      <c r="LQR132" s="73"/>
      <c r="LQS132" s="74"/>
      <c r="LQT132" s="74"/>
      <c r="LQU132" s="77"/>
      <c r="LQV132" s="77"/>
      <c r="LQW132" s="11"/>
      <c r="LRC132" s="73"/>
      <c r="LRD132" s="73"/>
      <c r="LRE132" s="73"/>
      <c r="LRF132" s="73"/>
      <c r="LRG132" s="74"/>
      <c r="LRH132" s="74"/>
      <c r="LRI132" s="77"/>
      <c r="LRJ132" s="77"/>
      <c r="LRK132" s="11"/>
      <c r="LRQ132" s="73"/>
      <c r="LRR132" s="73"/>
      <c r="LRS132" s="73"/>
      <c r="LRT132" s="73"/>
      <c r="LRU132" s="74"/>
      <c r="LRV132" s="74"/>
      <c r="LRW132" s="77"/>
      <c r="LRX132" s="77"/>
      <c r="LRY132" s="11"/>
      <c r="LSE132" s="73"/>
      <c r="LSF132" s="73"/>
      <c r="LSG132" s="73"/>
      <c r="LSH132" s="73"/>
      <c r="LSI132" s="74"/>
      <c r="LSJ132" s="74"/>
      <c r="LSK132" s="77"/>
      <c r="LSL132" s="77"/>
      <c r="LSM132" s="11"/>
      <c r="LSS132" s="73"/>
      <c r="LST132" s="73"/>
      <c r="LSU132" s="73"/>
      <c r="LSV132" s="73"/>
      <c r="LSW132" s="74"/>
      <c r="LSX132" s="74"/>
      <c r="LSY132" s="77"/>
      <c r="LSZ132" s="77"/>
      <c r="LTA132" s="11"/>
      <c r="LTG132" s="73"/>
      <c r="LTH132" s="73"/>
      <c r="LTI132" s="73"/>
      <c r="LTJ132" s="73"/>
      <c r="LTK132" s="74"/>
      <c r="LTL132" s="74"/>
      <c r="LTM132" s="77"/>
      <c r="LTN132" s="77"/>
      <c r="LTO132" s="11"/>
      <c r="LTU132" s="73"/>
      <c r="LTV132" s="73"/>
      <c r="LTW132" s="73"/>
      <c r="LTX132" s="73"/>
      <c r="LTY132" s="74"/>
      <c r="LTZ132" s="74"/>
      <c r="LUA132" s="77"/>
      <c r="LUB132" s="77"/>
      <c r="LUC132" s="11"/>
      <c r="LUI132" s="73"/>
      <c r="LUJ132" s="73"/>
      <c r="LUK132" s="73"/>
      <c r="LUL132" s="73"/>
      <c r="LUM132" s="74"/>
      <c r="LUN132" s="74"/>
      <c r="LUO132" s="77"/>
      <c r="LUP132" s="77"/>
      <c r="LUQ132" s="11"/>
      <c r="LUW132" s="73"/>
      <c r="LUX132" s="73"/>
      <c r="LUY132" s="73"/>
      <c r="LUZ132" s="73"/>
      <c r="LVA132" s="74"/>
      <c r="LVB132" s="74"/>
      <c r="LVC132" s="77"/>
      <c r="LVD132" s="77"/>
      <c r="LVE132" s="11"/>
      <c r="LVK132" s="73"/>
      <c r="LVL132" s="73"/>
      <c r="LVM132" s="73"/>
      <c r="LVN132" s="73"/>
      <c r="LVO132" s="74"/>
      <c r="LVP132" s="74"/>
      <c r="LVQ132" s="77"/>
      <c r="LVR132" s="77"/>
      <c r="LVS132" s="11"/>
      <c r="LVY132" s="73"/>
      <c r="LVZ132" s="73"/>
      <c r="LWA132" s="73"/>
      <c r="LWB132" s="73"/>
      <c r="LWC132" s="74"/>
      <c r="LWD132" s="74"/>
      <c r="LWE132" s="77"/>
      <c r="LWF132" s="77"/>
      <c r="LWG132" s="11"/>
      <c r="LWM132" s="73"/>
      <c r="LWN132" s="73"/>
      <c r="LWO132" s="73"/>
      <c r="LWP132" s="73"/>
      <c r="LWQ132" s="74"/>
      <c r="LWR132" s="74"/>
      <c r="LWS132" s="77"/>
      <c r="LWT132" s="77"/>
      <c r="LWU132" s="11"/>
      <c r="LXA132" s="73"/>
      <c r="LXB132" s="73"/>
      <c r="LXC132" s="73"/>
      <c r="LXD132" s="73"/>
      <c r="LXE132" s="74"/>
      <c r="LXF132" s="74"/>
      <c r="LXG132" s="77"/>
      <c r="LXH132" s="77"/>
      <c r="LXI132" s="11"/>
      <c r="LXO132" s="73"/>
      <c r="LXP132" s="73"/>
      <c r="LXQ132" s="73"/>
      <c r="LXR132" s="73"/>
      <c r="LXS132" s="74"/>
      <c r="LXT132" s="74"/>
      <c r="LXU132" s="77"/>
      <c r="LXV132" s="77"/>
      <c r="LXW132" s="11"/>
      <c r="LYC132" s="73"/>
      <c r="LYD132" s="73"/>
      <c r="LYE132" s="73"/>
      <c r="LYF132" s="73"/>
      <c r="LYG132" s="74"/>
      <c r="LYH132" s="74"/>
      <c r="LYI132" s="77"/>
      <c r="LYJ132" s="77"/>
      <c r="LYK132" s="11"/>
      <c r="LYQ132" s="73"/>
      <c r="LYR132" s="73"/>
      <c r="LYS132" s="73"/>
      <c r="LYT132" s="73"/>
      <c r="LYU132" s="74"/>
      <c r="LYV132" s="74"/>
      <c r="LYW132" s="77"/>
      <c r="LYX132" s="77"/>
      <c r="LYY132" s="11"/>
      <c r="LZE132" s="73"/>
      <c r="LZF132" s="73"/>
      <c r="LZG132" s="73"/>
      <c r="LZH132" s="73"/>
      <c r="LZI132" s="74"/>
      <c r="LZJ132" s="74"/>
      <c r="LZK132" s="77"/>
      <c r="LZL132" s="77"/>
      <c r="LZM132" s="11"/>
      <c r="LZS132" s="73"/>
      <c r="LZT132" s="73"/>
      <c r="LZU132" s="73"/>
      <c r="LZV132" s="73"/>
      <c r="LZW132" s="74"/>
      <c r="LZX132" s="74"/>
      <c r="LZY132" s="77"/>
      <c r="LZZ132" s="77"/>
      <c r="MAA132" s="11"/>
      <c r="MAG132" s="73"/>
      <c r="MAH132" s="73"/>
      <c r="MAI132" s="73"/>
      <c r="MAJ132" s="73"/>
      <c r="MAK132" s="74"/>
      <c r="MAL132" s="74"/>
      <c r="MAM132" s="77"/>
      <c r="MAN132" s="77"/>
      <c r="MAO132" s="11"/>
      <c r="MAU132" s="73"/>
      <c r="MAV132" s="73"/>
      <c r="MAW132" s="73"/>
      <c r="MAX132" s="73"/>
      <c r="MAY132" s="74"/>
      <c r="MAZ132" s="74"/>
      <c r="MBA132" s="77"/>
      <c r="MBB132" s="77"/>
      <c r="MBC132" s="11"/>
      <c r="MBI132" s="73"/>
      <c r="MBJ132" s="73"/>
      <c r="MBK132" s="73"/>
      <c r="MBL132" s="73"/>
      <c r="MBM132" s="74"/>
      <c r="MBN132" s="74"/>
      <c r="MBO132" s="77"/>
      <c r="MBP132" s="77"/>
      <c r="MBQ132" s="11"/>
      <c r="MBW132" s="73"/>
      <c r="MBX132" s="73"/>
      <c r="MBY132" s="73"/>
      <c r="MBZ132" s="73"/>
      <c r="MCA132" s="74"/>
      <c r="MCB132" s="74"/>
      <c r="MCC132" s="77"/>
      <c r="MCD132" s="77"/>
      <c r="MCE132" s="11"/>
      <c r="MCK132" s="73"/>
      <c r="MCL132" s="73"/>
      <c r="MCM132" s="73"/>
      <c r="MCN132" s="73"/>
      <c r="MCO132" s="74"/>
      <c r="MCP132" s="74"/>
      <c r="MCQ132" s="77"/>
      <c r="MCR132" s="77"/>
      <c r="MCS132" s="11"/>
      <c r="MCY132" s="73"/>
      <c r="MCZ132" s="73"/>
      <c r="MDA132" s="73"/>
      <c r="MDB132" s="73"/>
      <c r="MDC132" s="74"/>
      <c r="MDD132" s="74"/>
      <c r="MDE132" s="77"/>
      <c r="MDF132" s="77"/>
      <c r="MDG132" s="11"/>
      <c r="MDM132" s="73"/>
      <c r="MDN132" s="73"/>
      <c r="MDO132" s="73"/>
      <c r="MDP132" s="73"/>
      <c r="MDQ132" s="74"/>
      <c r="MDR132" s="74"/>
      <c r="MDS132" s="77"/>
      <c r="MDT132" s="77"/>
      <c r="MDU132" s="11"/>
      <c r="MEA132" s="73"/>
      <c r="MEB132" s="73"/>
      <c r="MEC132" s="73"/>
      <c r="MED132" s="73"/>
      <c r="MEE132" s="74"/>
      <c r="MEF132" s="74"/>
      <c r="MEG132" s="77"/>
      <c r="MEH132" s="77"/>
      <c r="MEI132" s="11"/>
      <c r="MEO132" s="73"/>
      <c r="MEP132" s="73"/>
      <c r="MEQ132" s="73"/>
      <c r="MER132" s="73"/>
      <c r="MES132" s="74"/>
      <c r="MET132" s="74"/>
      <c r="MEU132" s="77"/>
      <c r="MEV132" s="77"/>
      <c r="MEW132" s="11"/>
      <c r="MFC132" s="73"/>
      <c r="MFD132" s="73"/>
      <c r="MFE132" s="73"/>
      <c r="MFF132" s="73"/>
      <c r="MFG132" s="74"/>
      <c r="MFH132" s="74"/>
      <c r="MFI132" s="77"/>
      <c r="MFJ132" s="77"/>
      <c r="MFK132" s="11"/>
      <c r="MFQ132" s="73"/>
      <c r="MFR132" s="73"/>
      <c r="MFS132" s="73"/>
      <c r="MFT132" s="73"/>
      <c r="MFU132" s="74"/>
      <c r="MFV132" s="74"/>
      <c r="MFW132" s="77"/>
      <c r="MFX132" s="77"/>
      <c r="MFY132" s="11"/>
      <c r="MGE132" s="73"/>
      <c r="MGF132" s="73"/>
      <c r="MGG132" s="73"/>
      <c r="MGH132" s="73"/>
      <c r="MGI132" s="74"/>
      <c r="MGJ132" s="74"/>
      <c r="MGK132" s="77"/>
      <c r="MGL132" s="77"/>
      <c r="MGM132" s="11"/>
      <c r="MGS132" s="73"/>
      <c r="MGT132" s="73"/>
      <c r="MGU132" s="73"/>
      <c r="MGV132" s="73"/>
      <c r="MGW132" s="74"/>
      <c r="MGX132" s="74"/>
      <c r="MGY132" s="77"/>
      <c r="MGZ132" s="77"/>
      <c r="MHA132" s="11"/>
      <c r="MHG132" s="73"/>
      <c r="MHH132" s="73"/>
      <c r="MHI132" s="73"/>
      <c r="MHJ132" s="73"/>
      <c r="MHK132" s="74"/>
      <c r="MHL132" s="74"/>
      <c r="MHM132" s="77"/>
      <c r="MHN132" s="77"/>
      <c r="MHO132" s="11"/>
      <c r="MHU132" s="73"/>
      <c r="MHV132" s="73"/>
      <c r="MHW132" s="73"/>
      <c r="MHX132" s="73"/>
      <c r="MHY132" s="74"/>
      <c r="MHZ132" s="74"/>
      <c r="MIA132" s="77"/>
      <c r="MIB132" s="77"/>
      <c r="MIC132" s="11"/>
      <c r="MII132" s="73"/>
      <c r="MIJ132" s="73"/>
      <c r="MIK132" s="73"/>
      <c r="MIL132" s="73"/>
      <c r="MIM132" s="74"/>
      <c r="MIN132" s="74"/>
      <c r="MIO132" s="77"/>
      <c r="MIP132" s="77"/>
      <c r="MIQ132" s="11"/>
      <c r="MIW132" s="73"/>
      <c r="MIX132" s="73"/>
      <c r="MIY132" s="73"/>
      <c r="MIZ132" s="73"/>
      <c r="MJA132" s="74"/>
      <c r="MJB132" s="74"/>
      <c r="MJC132" s="77"/>
      <c r="MJD132" s="77"/>
      <c r="MJE132" s="11"/>
      <c r="MJK132" s="73"/>
      <c r="MJL132" s="73"/>
      <c r="MJM132" s="73"/>
      <c r="MJN132" s="73"/>
      <c r="MJO132" s="74"/>
      <c r="MJP132" s="74"/>
      <c r="MJQ132" s="77"/>
      <c r="MJR132" s="77"/>
      <c r="MJS132" s="11"/>
      <c r="MJY132" s="73"/>
      <c r="MJZ132" s="73"/>
      <c r="MKA132" s="73"/>
      <c r="MKB132" s="73"/>
      <c r="MKC132" s="74"/>
      <c r="MKD132" s="74"/>
      <c r="MKE132" s="77"/>
      <c r="MKF132" s="77"/>
      <c r="MKG132" s="11"/>
      <c r="MKM132" s="73"/>
      <c r="MKN132" s="73"/>
      <c r="MKO132" s="73"/>
      <c r="MKP132" s="73"/>
      <c r="MKQ132" s="74"/>
      <c r="MKR132" s="74"/>
      <c r="MKS132" s="77"/>
      <c r="MKT132" s="77"/>
      <c r="MKU132" s="11"/>
      <c r="MLA132" s="73"/>
      <c r="MLB132" s="73"/>
      <c r="MLC132" s="73"/>
      <c r="MLD132" s="73"/>
      <c r="MLE132" s="74"/>
      <c r="MLF132" s="74"/>
      <c r="MLG132" s="77"/>
      <c r="MLH132" s="77"/>
      <c r="MLI132" s="11"/>
      <c r="MLO132" s="73"/>
      <c r="MLP132" s="73"/>
      <c r="MLQ132" s="73"/>
      <c r="MLR132" s="73"/>
      <c r="MLS132" s="74"/>
      <c r="MLT132" s="74"/>
      <c r="MLU132" s="77"/>
      <c r="MLV132" s="77"/>
      <c r="MLW132" s="11"/>
      <c r="MMC132" s="73"/>
      <c r="MMD132" s="73"/>
      <c r="MME132" s="73"/>
      <c r="MMF132" s="73"/>
      <c r="MMG132" s="74"/>
      <c r="MMH132" s="74"/>
      <c r="MMI132" s="77"/>
      <c r="MMJ132" s="77"/>
      <c r="MMK132" s="11"/>
      <c r="MMQ132" s="73"/>
      <c r="MMR132" s="73"/>
      <c r="MMS132" s="73"/>
      <c r="MMT132" s="73"/>
      <c r="MMU132" s="74"/>
      <c r="MMV132" s="74"/>
      <c r="MMW132" s="77"/>
      <c r="MMX132" s="77"/>
      <c r="MMY132" s="11"/>
      <c r="MNE132" s="73"/>
      <c r="MNF132" s="73"/>
      <c r="MNG132" s="73"/>
      <c r="MNH132" s="73"/>
      <c r="MNI132" s="74"/>
      <c r="MNJ132" s="74"/>
      <c r="MNK132" s="77"/>
      <c r="MNL132" s="77"/>
      <c r="MNM132" s="11"/>
      <c r="MNS132" s="73"/>
      <c r="MNT132" s="73"/>
      <c r="MNU132" s="73"/>
      <c r="MNV132" s="73"/>
      <c r="MNW132" s="74"/>
      <c r="MNX132" s="74"/>
      <c r="MNY132" s="77"/>
      <c r="MNZ132" s="77"/>
      <c r="MOA132" s="11"/>
      <c r="MOG132" s="73"/>
      <c r="MOH132" s="73"/>
      <c r="MOI132" s="73"/>
      <c r="MOJ132" s="73"/>
      <c r="MOK132" s="74"/>
      <c r="MOL132" s="74"/>
      <c r="MOM132" s="77"/>
      <c r="MON132" s="77"/>
      <c r="MOO132" s="11"/>
      <c r="MOU132" s="73"/>
      <c r="MOV132" s="73"/>
      <c r="MOW132" s="73"/>
      <c r="MOX132" s="73"/>
      <c r="MOY132" s="74"/>
      <c r="MOZ132" s="74"/>
      <c r="MPA132" s="77"/>
      <c r="MPB132" s="77"/>
      <c r="MPC132" s="11"/>
      <c r="MPI132" s="73"/>
      <c r="MPJ132" s="73"/>
      <c r="MPK132" s="73"/>
      <c r="MPL132" s="73"/>
      <c r="MPM132" s="74"/>
      <c r="MPN132" s="74"/>
      <c r="MPO132" s="77"/>
      <c r="MPP132" s="77"/>
      <c r="MPQ132" s="11"/>
      <c r="MPW132" s="73"/>
      <c r="MPX132" s="73"/>
      <c r="MPY132" s="73"/>
      <c r="MPZ132" s="73"/>
      <c r="MQA132" s="74"/>
      <c r="MQB132" s="74"/>
      <c r="MQC132" s="77"/>
      <c r="MQD132" s="77"/>
      <c r="MQE132" s="11"/>
      <c r="MQK132" s="73"/>
      <c r="MQL132" s="73"/>
      <c r="MQM132" s="73"/>
      <c r="MQN132" s="73"/>
      <c r="MQO132" s="74"/>
      <c r="MQP132" s="74"/>
      <c r="MQQ132" s="77"/>
      <c r="MQR132" s="77"/>
      <c r="MQS132" s="11"/>
      <c r="MQY132" s="73"/>
      <c r="MQZ132" s="73"/>
      <c r="MRA132" s="73"/>
      <c r="MRB132" s="73"/>
      <c r="MRC132" s="74"/>
      <c r="MRD132" s="74"/>
      <c r="MRE132" s="77"/>
      <c r="MRF132" s="77"/>
      <c r="MRG132" s="11"/>
      <c r="MRM132" s="73"/>
      <c r="MRN132" s="73"/>
      <c r="MRO132" s="73"/>
      <c r="MRP132" s="73"/>
      <c r="MRQ132" s="74"/>
      <c r="MRR132" s="74"/>
      <c r="MRS132" s="77"/>
      <c r="MRT132" s="77"/>
      <c r="MRU132" s="11"/>
      <c r="MSA132" s="73"/>
      <c r="MSB132" s="73"/>
      <c r="MSC132" s="73"/>
      <c r="MSD132" s="73"/>
      <c r="MSE132" s="74"/>
      <c r="MSF132" s="74"/>
      <c r="MSG132" s="77"/>
      <c r="MSH132" s="77"/>
      <c r="MSI132" s="11"/>
      <c r="MSO132" s="73"/>
      <c r="MSP132" s="73"/>
      <c r="MSQ132" s="73"/>
      <c r="MSR132" s="73"/>
      <c r="MSS132" s="74"/>
      <c r="MST132" s="74"/>
      <c r="MSU132" s="77"/>
      <c r="MSV132" s="77"/>
      <c r="MSW132" s="11"/>
      <c r="MTC132" s="73"/>
      <c r="MTD132" s="73"/>
      <c r="MTE132" s="73"/>
      <c r="MTF132" s="73"/>
      <c r="MTG132" s="74"/>
      <c r="MTH132" s="74"/>
      <c r="MTI132" s="77"/>
      <c r="MTJ132" s="77"/>
      <c r="MTK132" s="11"/>
      <c r="MTQ132" s="73"/>
      <c r="MTR132" s="73"/>
      <c r="MTS132" s="73"/>
      <c r="MTT132" s="73"/>
      <c r="MTU132" s="74"/>
      <c r="MTV132" s="74"/>
      <c r="MTW132" s="77"/>
      <c r="MTX132" s="77"/>
      <c r="MTY132" s="11"/>
      <c r="MUE132" s="73"/>
      <c r="MUF132" s="73"/>
      <c r="MUG132" s="73"/>
      <c r="MUH132" s="73"/>
      <c r="MUI132" s="74"/>
      <c r="MUJ132" s="74"/>
      <c r="MUK132" s="77"/>
      <c r="MUL132" s="77"/>
      <c r="MUM132" s="11"/>
      <c r="MUS132" s="73"/>
      <c r="MUT132" s="73"/>
      <c r="MUU132" s="73"/>
      <c r="MUV132" s="73"/>
      <c r="MUW132" s="74"/>
      <c r="MUX132" s="74"/>
      <c r="MUY132" s="77"/>
      <c r="MUZ132" s="77"/>
      <c r="MVA132" s="11"/>
      <c r="MVG132" s="73"/>
      <c r="MVH132" s="73"/>
      <c r="MVI132" s="73"/>
      <c r="MVJ132" s="73"/>
      <c r="MVK132" s="74"/>
      <c r="MVL132" s="74"/>
      <c r="MVM132" s="77"/>
      <c r="MVN132" s="77"/>
      <c r="MVO132" s="11"/>
      <c r="MVU132" s="73"/>
      <c r="MVV132" s="73"/>
      <c r="MVW132" s="73"/>
      <c r="MVX132" s="73"/>
      <c r="MVY132" s="74"/>
      <c r="MVZ132" s="74"/>
      <c r="MWA132" s="77"/>
      <c r="MWB132" s="77"/>
      <c r="MWC132" s="11"/>
      <c r="MWI132" s="73"/>
      <c r="MWJ132" s="73"/>
      <c r="MWK132" s="73"/>
      <c r="MWL132" s="73"/>
      <c r="MWM132" s="74"/>
      <c r="MWN132" s="74"/>
      <c r="MWO132" s="77"/>
      <c r="MWP132" s="77"/>
      <c r="MWQ132" s="11"/>
      <c r="MWW132" s="73"/>
      <c r="MWX132" s="73"/>
      <c r="MWY132" s="73"/>
      <c r="MWZ132" s="73"/>
      <c r="MXA132" s="74"/>
      <c r="MXB132" s="74"/>
      <c r="MXC132" s="77"/>
      <c r="MXD132" s="77"/>
      <c r="MXE132" s="11"/>
      <c r="MXK132" s="73"/>
      <c r="MXL132" s="73"/>
      <c r="MXM132" s="73"/>
      <c r="MXN132" s="73"/>
      <c r="MXO132" s="74"/>
      <c r="MXP132" s="74"/>
      <c r="MXQ132" s="77"/>
      <c r="MXR132" s="77"/>
      <c r="MXS132" s="11"/>
      <c r="MXY132" s="73"/>
      <c r="MXZ132" s="73"/>
      <c r="MYA132" s="73"/>
      <c r="MYB132" s="73"/>
      <c r="MYC132" s="74"/>
      <c r="MYD132" s="74"/>
      <c r="MYE132" s="77"/>
      <c r="MYF132" s="77"/>
      <c r="MYG132" s="11"/>
      <c r="MYM132" s="73"/>
      <c r="MYN132" s="73"/>
      <c r="MYO132" s="73"/>
      <c r="MYP132" s="73"/>
      <c r="MYQ132" s="74"/>
      <c r="MYR132" s="74"/>
      <c r="MYS132" s="77"/>
      <c r="MYT132" s="77"/>
      <c r="MYU132" s="11"/>
      <c r="MZA132" s="73"/>
      <c r="MZB132" s="73"/>
      <c r="MZC132" s="73"/>
      <c r="MZD132" s="73"/>
      <c r="MZE132" s="74"/>
      <c r="MZF132" s="74"/>
      <c r="MZG132" s="77"/>
      <c r="MZH132" s="77"/>
      <c r="MZI132" s="11"/>
      <c r="MZO132" s="73"/>
      <c r="MZP132" s="73"/>
      <c r="MZQ132" s="73"/>
      <c r="MZR132" s="73"/>
      <c r="MZS132" s="74"/>
      <c r="MZT132" s="74"/>
      <c r="MZU132" s="77"/>
      <c r="MZV132" s="77"/>
      <c r="MZW132" s="11"/>
      <c r="NAC132" s="73"/>
      <c r="NAD132" s="73"/>
      <c r="NAE132" s="73"/>
      <c r="NAF132" s="73"/>
      <c r="NAG132" s="74"/>
      <c r="NAH132" s="74"/>
      <c r="NAI132" s="77"/>
      <c r="NAJ132" s="77"/>
      <c r="NAK132" s="11"/>
      <c r="NAQ132" s="73"/>
      <c r="NAR132" s="73"/>
      <c r="NAS132" s="73"/>
      <c r="NAT132" s="73"/>
      <c r="NAU132" s="74"/>
      <c r="NAV132" s="74"/>
      <c r="NAW132" s="77"/>
      <c r="NAX132" s="77"/>
      <c r="NAY132" s="11"/>
      <c r="NBE132" s="73"/>
      <c r="NBF132" s="73"/>
      <c r="NBG132" s="73"/>
      <c r="NBH132" s="73"/>
      <c r="NBI132" s="74"/>
      <c r="NBJ132" s="74"/>
      <c r="NBK132" s="77"/>
      <c r="NBL132" s="77"/>
      <c r="NBM132" s="11"/>
      <c r="NBS132" s="73"/>
      <c r="NBT132" s="73"/>
      <c r="NBU132" s="73"/>
      <c r="NBV132" s="73"/>
      <c r="NBW132" s="74"/>
      <c r="NBX132" s="74"/>
      <c r="NBY132" s="77"/>
      <c r="NBZ132" s="77"/>
      <c r="NCA132" s="11"/>
      <c r="NCG132" s="73"/>
      <c r="NCH132" s="73"/>
      <c r="NCI132" s="73"/>
      <c r="NCJ132" s="73"/>
      <c r="NCK132" s="74"/>
      <c r="NCL132" s="74"/>
      <c r="NCM132" s="77"/>
      <c r="NCN132" s="77"/>
      <c r="NCO132" s="11"/>
      <c r="NCU132" s="73"/>
      <c r="NCV132" s="73"/>
      <c r="NCW132" s="73"/>
      <c r="NCX132" s="73"/>
      <c r="NCY132" s="74"/>
      <c r="NCZ132" s="74"/>
      <c r="NDA132" s="77"/>
      <c r="NDB132" s="77"/>
      <c r="NDC132" s="11"/>
      <c r="NDI132" s="73"/>
      <c r="NDJ132" s="73"/>
      <c r="NDK132" s="73"/>
      <c r="NDL132" s="73"/>
      <c r="NDM132" s="74"/>
      <c r="NDN132" s="74"/>
      <c r="NDO132" s="77"/>
      <c r="NDP132" s="77"/>
      <c r="NDQ132" s="11"/>
      <c r="NDW132" s="73"/>
      <c r="NDX132" s="73"/>
      <c r="NDY132" s="73"/>
      <c r="NDZ132" s="73"/>
      <c r="NEA132" s="74"/>
      <c r="NEB132" s="74"/>
      <c r="NEC132" s="77"/>
      <c r="NED132" s="77"/>
      <c r="NEE132" s="11"/>
      <c r="NEK132" s="73"/>
      <c r="NEL132" s="73"/>
      <c r="NEM132" s="73"/>
      <c r="NEN132" s="73"/>
      <c r="NEO132" s="74"/>
      <c r="NEP132" s="74"/>
      <c r="NEQ132" s="77"/>
      <c r="NER132" s="77"/>
      <c r="NES132" s="11"/>
      <c r="NEY132" s="73"/>
      <c r="NEZ132" s="73"/>
      <c r="NFA132" s="73"/>
      <c r="NFB132" s="73"/>
      <c r="NFC132" s="74"/>
      <c r="NFD132" s="74"/>
      <c r="NFE132" s="77"/>
      <c r="NFF132" s="77"/>
      <c r="NFG132" s="11"/>
      <c r="NFM132" s="73"/>
      <c r="NFN132" s="73"/>
      <c r="NFO132" s="73"/>
      <c r="NFP132" s="73"/>
      <c r="NFQ132" s="74"/>
      <c r="NFR132" s="74"/>
      <c r="NFS132" s="77"/>
      <c r="NFT132" s="77"/>
      <c r="NFU132" s="11"/>
      <c r="NGA132" s="73"/>
      <c r="NGB132" s="73"/>
      <c r="NGC132" s="73"/>
      <c r="NGD132" s="73"/>
      <c r="NGE132" s="74"/>
      <c r="NGF132" s="74"/>
      <c r="NGG132" s="77"/>
      <c r="NGH132" s="77"/>
      <c r="NGI132" s="11"/>
      <c r="NGO132" s="73"/>
      <c r="NGP132" s="73"/>
      <c r="NGQ132" s="73"/>
      <c r="NGR132" s="73"/>
      <c r="NGS132" s="74"/>
      <c r="NGT132" s="74"/>
      <c r="NGU132" s="77"/>
      <c r="NGV132" s="77"/>
      <c r="NGW132" s="11"/>
      <c r="NHC132" s="73"/>
      <c r="NHD132" s="73"/>
      <c r="NHE132" s="73"/>
      <c r="NHF132" s="73"/>
      <c r="NHG132" s="74"/>
      <c r="NHH132" s="74"/>
      <c r="NHI132" s="77"/>
      <c r="NHJ132" s="77"/>
      <c r="NHK132" s="11"/>
      <c r="NHQ132" s="73"/>
      <c r="NHR132" s="73"/>
      <c r="NHS132" s="73"/>
      <c r="NHT132" s="73"/>
      <c r="NHU132" s="74"/>
      <c r="NHV132" s="74"/>
      <c r="NHW132" s="77"/>
      <c r="NHX132" s="77"/>
      <c r="NHY132" s="11"/>
      <c r="NIE132" s="73"/>
      <c r="NIF132" s="73"/>
      <c r="NIG132" s="73"/>
      <c r="NIH132" s="73"/>
      <c r="NII132" s="74"/>
      <c r="NIJ132" s="74"/>
      <c r="NIK132" s="77"/>
      <c r="NIL132" s="77"/>
      <c r="NIM132" s="11"/>
      <c r="NIS132" s="73"/>
      <c r="NIT132" s="73"/>
      <c r="NIU132" s="73"/>
      <c r="NIV132" s="73"/>
      <c r="NIW132" s="74"/>
      <c r="NIX132" s="74"/>
      <c r="NIY132" s="77"/>
      <c r="NIZ132" s="77"/>
      <c r="NJA132" s="11"/>
      <c r="NJG132" s="73"/>
      <c r="NJH132" s="73"/>
      <c r="NJI132" s="73"/>
      <c r="NJJ132" s="73"/>
      <c r="NJK132" s="74"/>
      <c r="NJL132" s="74"/>
      <c r="NJM132" s="77"/>
      <c r="NJN132" s="77"/>
      <c r="NJO132" s="11"/>
      <c r="NJU132" s="73"/>
      <c r="NJV132" s="73"/>
      <c r="NJW132" s="73"/>
      <c r="NJX132" s="73"/>
      <c r="NJY132" s="74"/>
      <c r="NJZ132" s="74"/>
      <c r="NKA132" s="77"/>
      <c r="NKB132" s="77"/>
      <c r="NKC132" s="11"/>
      <c r="NKI132" s="73"/>
      <c r="NKJ132" s="73"/>
      <c r="NKK132" s="73"/>
      <c r="NKL132" s="73"/>
      <c r="NKM132" s="74"/>
      <c r="NKN132" s="74"/>
      <c r="NKO132" s="77"/>
      <c r="NKP132" s="77"/>
      <c r="NKQ132" s="11"/>
      <c r="NKW132" s="73"/>
      <c r="NKX132" s="73"/>
      <c r="NKY132" s="73"/>
      <c r="NKZ132" s="73"/>
      <c r="NLA132" s="74"/>
      <c r="NLB132" s="74"/>
      <c r="NLC132" s="77"/>
      <c r="NLD132" s="77"/>
      <c r="NLE132" s="11"/>
      <c r="NLK132" s="73"/>
      <c r="NLL132" s="73"/>
      <c r="NLM132" s="73"/>
      <c r="NLN132" s="73"/>
      <c r="NLO132" s="74"/>
      <c r="NLP132" s="74"/>
      <c r="NLQ132" s="77"/>
      <c r="NLR132" s="77"/>
      <c r="NLS132" s="11"/>
      <c r="NLY132" s="73"/>
      <c r="NLZ132" s="73"/>
      <c r="NMA132" s="73"/>
      <c r="NMB132" s="73"/>
      <c r="NMC132" s="74"/>
      <c r="NMD132" s="74"/>
      <c r="NME132" s="77"/>
      <c r="NMF132" s="77"/>
      <c r="NMG132" s="11"/>
      <c r="NMM132" s="73"/>
      <c r="NMN132" s="73"/>
      <c r="NMO132" s="73"/>
      <c r="NMP132" s="73"/>
      <c r="NMQ132" s="74"/>
      <c r="NMR132" s="74"/>
      <c r="NMS132" s="77"/>
      <c r="NMT132" s="77"/>
      <c r="NMU132" s="11"/>
      <c r="NNA132" s="73"/>
      <c r="NNB132" s="73"/>
      <c r="NNC132" s="73"/>
      <c r="NND132" s="73"/>
      <c r="NNE132" s="74"/>
      <c r="NNF132" s="74"/>
      <c r="NNG132" s="77"/>
      <c r="NNH132" s="77"/>
      <c r="NNI132" s="11"/>
      <c r="NNO132" s="73"/>
      <c r="NNP132" s="73"/>
      <c r="NNQ132" s="73"/>
      <c r="NNR132" s="73"/>
      <c r="NNS132" s="74"/>
      <c r="NNT132" s="74"/>
      <c r="NNU132" s="77"/>
      <c r="NNV132" s="77"/>
      <c r="NNW132" s="11"/>
      <c r="NOC132" s="73"/>
      <c r="NOD132" s="73"/>
      <c r="NOE132" s="73"/>
      <c r="NOF132" s="73"/>
      <c r="NOG132" s="74"/>
      <c r="NOH132" s="74"/>
      <c r="NOI132" s="77"/>
      <c r="NOJ132" s="77"/>
      <c r="NOK132" s="11"/>
      <c r="NOQ132" s="73"/>
      <c r="NOR132" s="73"/>
      <c r="NOS132" s="73"/>
      <c r="NOT132" s="73"/>
      <c r="NOU132" s="74"/>
      <c r="NOV132" s="74"/>
      <c r="NOW132" s="77"/>
      <c r="NOX132" s="77"/>
      <c r="NOY132" s="11"/>
      <c r="NPE132" s="73"/>
      <c r="NPF132" s="73"/>
      <c r="NPG132" s="73"/>
      <c r="NPH132" s="73"/>
      <c r="NPI132" s="74"/>
      <c r="NPJ132" s="74"/>
      <c r="NPK132" s="77"/>
      <c r="NPL132" s="77"/>
      <c r="NPM132" s="11"/>
      <c r="NPS132" s="73"/>
      <c r="NPT132" s="73"/>
      <c r="NPU132" s="73"/>
      <c r="NPV132" s="73"/>
      <c r="NPW132" s="74"/>
      <c r="NPX132" s="74"/>
      <c r="NPY132" s="77"/>
      <c r="NPZ132" s="77"/>
      <c r="NQA132" s="11"/>
      <c r="NQG132" s="73"/>
      <c r="NQH132" s="73"/>
      <c r="NQI132" s="73"/>
      <c r="NQJ132" s="73"/>
      <c r="NQK132" s="74"/>
      <c r="NQL132" s="74"/>
      <c r="NQM132" s="77"/>
      <c r="NQN132" s="77"/>
      <c r="NQO132" s="11"/>
      <c r="NQU132" s="73"/>
      <c r="NQV132" s="73"/>
      <c r="NQW132" s="73"/>
      <c r="NQX132" s="73"/>
      <c r="NQY132" s="74"/>
      <c r="NQZ132" s="74"/>
      <c r="NRA132" s="77"/>
      <c r="NRB132" s="77"/>
      <c r="NRC132" s="11"/>
      <c r="NRI132" s="73"/>
      <c r="NRJ132" s="73"/>
      <c r="NRK132" s="73"/>
      <c r="NRL132" s="73"/>
      <c r="NRM132" s="74"/>
      <c r="NRN132" s="74"/>
      <c r="NRO132" s="77"/>
      <c r="NRP132" s="77"/>
      <c r="NRQ132" s="11"/>
      <c r="NRW132" s="73"/>
      <c r="NRX132" s="73"/>
      <c r="NRY132" s="73"/>
      <c r="NRZ132" s="73"/>
      <c r="NSA132" s="74"/>
      <c r="NSB132" s="74"/>
      <c r="NSC132" s="77"/>
      <c r="NSD132" s="77"/>
      <c r="NSE132" s="11"/>
      <c r="NSK132" s="73"/>
      <c r="NSL132" s="73"/>
      <c r="NSM132" s="73"/>
      <c r="NSN132" s="73"/>
      <c r="NSO132" s="74"/>
      <c r="NSP132" s="74"/>
      <c r="NSQ132" s="77"/>
      <c r="NSR132" s="77"/>
      <c r="NSS132" s="11"/>
      <c r="NSY132" s="73"/>
      <c r="NSZ132" s="73"/>
      <c r="NTA132" s="73"/>
      <c r="NTB132" s="73"/>
      <c r="NTC132" s="74"/>
      <c r="NTD132" s="74"/>
      <c r="NTE132" s="77"/>
      <c r="NTF132" s="77"/>
      <c r="NTG132" s="11"/>
      <c r="NTM132" s="73"/>
      <c r="NTN132" s="73"/>
      <c r="NTO132" s="73"/>
      <c r="NTP132" s="73"/>
      <c r="NTQ132" s="74"/>
      <c r="NTR132" s="74"/>
      <c r="NTS132" s="77"/>
      <c r="NTT132" s="77"/>
      <c r="NTU132" s="11"/>
      <c r="NUA132" s="73"/>
      <c r="NUB132" s="73"/>
      <c r="NUC132" s="73"/>
      <c r="NUD132" s="73"/>
      <c r="NUE132" s="74"/>
      <c r="NUF132" s="74"/>
      <c r="NUG132" s="77"/>
      <c r="NUH132" s="77"/>
      <c r="NUI132" s="11"/>
      <c r="NUO132" s="73"/>
      <c r="NUP132" s="73"/>
      <c r="NUQ132" s="73"/>
      <c r="NUR132" s="73"/>
      <c r="NUS132" s="74"/>
      <c r="NUT132" s="74"/>
      <c r="NUU132" s="77"/>
      <c r="NUV132" s="77"/>
      <c r="NUW132" s="11"/>
      <c r="NVC132" s="73"/>
      <c r="NVD132" s="73"/>
      <c r="NVE132" s="73"/>
      <c r="NVF132" s="73"/>
      <c r="NVG132" s="74"/>
      <c r="NVH132" s="74"/>
      <c r="NVI132" s="77"/>
      <c r="NVJ132" s="77"/>
      <c r="NVK132" s="11"/>
      <c r="NVQ132" s="73"/>
      <c r="NVR132" s="73"/>
      <c r="NVS132" s="73"/>
      <c r="NVT132" s="73"/>
      <c r="NVU132" s="74"/>
      <c r="NVV132" s="74"/>
      <c r="NVW132" s="77"/>
      <c r="NVX132" s="77"/>
      <c r="NVY132" s="11"/>
      <c r="NWE132" s="73"/>
      <c r="NWF132" s="73"/>
      <c r="NWG132" s="73"/>
      <c r="NWH132" s="73"/>
      <c r="NWI132" s="74"/>
      <c r="NWJ132" s="74"/>
      <c r="NWK132" s="77"/>
      <c r="NWL132" s="77"/>
      <c r="NWM132" s="11"/>
      <c r="NWS132" s="73"/>
      <c r="NWT132" s="73"/>
      <c r="NWU132" s="73"/>
      <c r="NWV132" s="73"/>
      <c r="NWW132" s="74"/>
      <c r="NWX132" s="74"/>
      <c r="NWY132" s="77"/>
      <c r="NWZ132" s="77"/>
      <c r="NXA132" s="11"/>
      <c r="NXG132" s="73"/>
      <c r="NXH132" s="73"/>
      <c r="NXI132" s="73"/>
      <c r="NXJ132" s="73"/>
      <c r="NXK132" s="74"/>
      <c r="NXL132" s="74"/>
      <c r="NXM132" s="77"/>
      <c r="NXN132" s="77"/>
      <c r="NXO132" s="11"/>
      <c r="NXU132" s="73"/>
      <c r="NXV132" s="73"/>
      <c r="NXW132" s="73"/>
      <c r="NXX132" s="73"/>
      <c r="NXY132" s="74"/>
      <c r="NXZ132" s="74"/>
      <c r="NYA132" s="77"/>
      <c r="NYB132" s="77"/>
      <c r="NYC132" s="11"/>
      <c r="NYI132" s="73"/>
      <c r="NYJ132" s="73"/>
      <c r="NYK132" s="73"/>
      <c r="NYL132" s="73"/>
      <c r="NYM132" s="74"/>
      <c r="NYN132" s="74"/>
      <c r="NYO132" s="77"/>
      <c r="NYP132" s="77"/>
      <c r="NYQ132" s="11"/>
      <c r="NYW132" s="73"/>
      <c r="NYX132" s="73"/>
      <c r="NYY132" s="73"/>
      <c r="NYZ132" s="73"/>
      <c r="NZA132" s="74"/>
      <c r="NZB132" s="74"/>
      <c r="NZC132" s="77"/>
      <c r="NZD132" s="77"/>
      <c r="NZE132" s="11"/>
      <c r="NZK132" s="73"/>
      <c r="NZL132" s="73"/>
      <c r="NZM132" s="73"/>
      <c r="NZN132" s="73"/>
      <c r="NZO132" s="74"/>
      <c r="NZP132" s="74"/>
      <c r="NZQ132" s="77"/>
      <c r="NZR132" s="77"/>
      <c r="NZS132" s="11"/>
      <c r="NZY132" s="73"/>
      <c r="NZZ132" s="73"/>
      <c r="OAA132" s="73"/>
      <c r="OAB132" s="73"/>
      <c r="OAC132" s="74"/>
      <c r="OAD132" s="74"/>
      <c r="OAE132" s="77"/>
      <c r="OAF132" s="77"/>
      <c r="OAG132" s="11"/>
      <c r="OAM132" s="73"/>
      <c r="OAN132" s="73"/>
      <c r="OAO132" s="73"/>
      <c r="OAP132" s="73"/>
      <c r="OAQ132" s="74"/>
      <c r="OAR132" s="74"/>
      <c r="OAS132" s="77"/>
      <c r="OAT132" s="77"/>
      <c r="OAU132" s="11"/>
      <c r="OBA132" s="73"/>
      <c r="OBB132" s="73"/>
      <c r="OBC132" s="73"/>
      <c r="OBD132" s="73"/>
      <c r="OBE132" s="74"/>
      <c r="OBF132" s="74"/>
      <c r="OBG132" s="77"/>
      <c r="OBH132" s="77"/>
      <c r="OBI132" s="11"/>
      <c r="OBO132" s="73"/>
      <c r="OBP132" s="73"/>
      <c r="OBQ132" s="73"/>
      <c r="OBR132" s="73"/>
      <c r="OBS132" s="74"/>
      <c r="OBT132" s="74"/>
      <c r="OBU132" s="77"/>
      <c r="OBV132" s="77"/>
      <c r="OBW132" s="11"/>
      <c r="OCC132" s="73"/>
      <c r="OCD132" s="73"/>
      <c r="OCE132" s="73"/>
      <c r="OCF132" s="73"/>
      <c r="OCG132" s="74"/>
      <c r="OCH132" s="74"/>
      <c r="OCI132" s="77"/>
      <c r="OCJ132" s="77"/>
      <c r="OCK132" s="11"/>
      <c r="OCQ132" s="73"/>
      <c r="OCR132" s="73"/>
      <c r="OCS132" s="73"/>
      <c r="OCT132" s="73"/>
      <c r="OCU132" s="74"/>
      <c r="OCV132" s="74"/>
      <c r="OCW132" s="77"/>
      <c r="OCX132" s="77"/>
      <c r="OCY132" s="11"/>
      <c r="ODE132" s="73"/>
      <c r="ODF132" s="73"/>
      <c r="ODG132" s="73"/>
      <c r="ODH132" s="73"/>
      <c r="ODI132" s="74"/>
      <c r="ODJ132" s="74"/>
      <c r="ODK132" s="77"/>
      <c r="ODL132" s="77"/>
      <c r="ODM132" s="11"/>
      <c r="ODS132" s="73"/>
      <c r="ODT132" s="73"/>
      <c r="ODU132" s="73"/>
      <c r="ODV132" s="73"/>
      <c r="ODW132" s="74"/>
      <c r="ODX132" s="74"/>
      <c r="ODY132" s="77"/>
      <c r="ODZ132" s="77"/>
      <c r="OEA132" s="11"/>
      <c r="OEG132" s="73"/>
      <c r="OEH132" s="73"/>
      <c r="OEI132" s="73"/>
      <c r="OEJ132" s="73"/>
      <c r="OEK132" s="74"/>
      <c r="OEL132" s="74"/>
      <c r="OEM132" s="77"/>
      <c r="OEN132" s="77"/>
      <c r="OEO132" s="11"/>
      <c r="OEU132" s="73"/>
      <c r="OEV132" s="73"/>
      <c r="OEW132" s="73"/>
      <c r="OEX132" s="73"/>
      <c r="OEY132" s="74"/>
      <c r="OEZ132" s="74"/>
      <c r="OFA132" s="77"/>
      <c r="OFB132" s="77"/>
      <c r="OFC132" s="11"/>
      <c r="OFI132" s="73"/>
      <c r="OFJ132" s="73"/>
      <c r="OFK132" s="73"/>
      <c r="OFL132" s="73"/>
      <c r="OFM132" s="74"/>
      <c r="OFN132" s="74"/>
      <c r="OFO132" s="77"/>
      <c r="OFP132" s="77"/>
      <c r="OFQ132" s="11"/>
      <c r="OFW132" s="73"/>
      <c r="OFX132" s="73"/>
      <c r="OFY132" s="73"/>
      <c r="OFZ132" s="73"/>
      <c r="OGA132" s="74"/>
      <c r="OGB132" s="74"/>
      <c r="OGC132" s="77"/>
      <c r="OGD132" s="77"/>
      <c r="OGE132" s="11"/>
      <c r="OGK132" s="73"/>
      <c r="OGL132" s="73"/>
      <c r="OGM132" s="73"/>
      <c r="OGN132" s="73"/>
      <c r="OGO132" s="74"/>
      <c r="OGP132" s="74"/>
      <c r="OGQ132" s="77"/>
      <c r="OGR132" s="77"/>
      <c r="OGS132" s="11"/>
      <c r="OGY132" s="73"/>
      <c r="OGZ132" s="73"/>
      <c r="OHA132" s="73"/>
      <c r="OHB132" s="73"/>
      <c r="OHC132" s="74"/>
      <c r="OHD132" s="74"/>
      <c r="OHE132" s="77"/>
      <c r="OHF132" s="77"/>
      <c r="OHG132" s="11"/>
      <c r="OHM132" s="73"/>
      <c r="OHN132" s="73"/>
      <c r="OHO132" s="73"/>
      <c r="OHP132" s="73"/>
      <c r="OHQ132" s="74"/>
      <c r="OHR132" s="74"/>
      <c r="OHS132" s="77"/>
      <c r="OHT132" s="77"/>
      <c r="OHU132" s="11"/>
      <c r="OIA132" s="73"/>
      <c r="OIB132" s="73"/>
      <c r="OIC132" s="73"/>
      <c r="OID132" s="73"/>
      <c r="OIE132" s="74"/>
      <c r="OIF132" s="74"/>
      <c r="OIG132" s="77"/>
      <c r="OIH132" s="77"/>
      <c r="OII132" s="11"/>
      <c r="OIO132" s="73"/>
      <c r="OIP132" s="73"/>
      <c r="OIQ132" s="73"/>
      <c r="OIR132" s="73"/>
      <c r="OIS132" s="74"/>
      <c r="OIT132" s="74"/>
      <c r="OIU132" s="77"/>
      <c r="OIV132" s="77"/>
      <c r="OIW132" s="11"/>
      <c r="OJC132" s="73"/>
      <c r="OJD132" s="73"/>
      <c r="OJE132" s="73"/>
      <c r="OJF132" s="73"/>
      <c r="OJG132" s="74"/>
      <c r="OJH132" s="74"/>
      <c r="OJI132" s="77"/>
      <c r="OJJ132" s="77"/>
      <c r="OJK132" s="11"/>
      <c r="OJQ132" s="73"/>
      <c r="OJR132" s="73"/>
      <c r="OJS132" s="73"/>
      <c r="OJT132" s="73"/>
      <c r="OJU132" s="74"/>
      <c r="OJV132" s="74"/>
      <c r="OJW132" s="77"/>
      <c r="OJX132" s="77"/>
      <c r="OJY132" s="11"/>
      <c r="OKE132" s="73"/>
      <c r="OKF132" s="73"/>
      <c r="OKG132" s="73"/>
      <c r="OKH132" s="73"/>
      <c r="OKI132" s="74"/>
      <c r="OKJ132" s="74"/>
      <c r="OKK132" s="77"/>
      <c r="OKL132" s="77"/>
      <c r="OKM132" s="11"/>
      <c r="OKS132" s="73"/>
      <c r="OKT132" s="73"/>
      <c r="OKU132" s="73"/>
      <c r="OKV132" s="73"/>
      <c r="OKW132" s="74"/>
      <c r="OKX132" s="74"/>
      <c r="OKY132" s="77"/>
      <c r="OKZ132" s="77"/>
      <c r="OLA132" s="11"/>
      <c r="OLG132" s="73"/>
      <c r="OLH132" s="73"/>
      <c r="OLI132" s="73"/>
      <c r="OLJ132" s="73"/>
      <c r="OLK132" s="74"/>
      <c r="OLL132" s="74"/>
      <c r="OLM132" s="77"/>
      <c r="OLN132" s="77"/>
      <c r="OLO132" s="11"/>
      <c r="OLU132" s="73"/>
      <c r="OLV132" s="73"/>
      <c r="OLW132" s="73"/>
      <c r="OLX132" s="73"/>
      <c r="OLY132" s="74"/>
      <c r="OLZ132" s="74"/>
      <c r="OMA132" s="77"/>
      <c r="OMB132" s="77"/>
      <c r="OMC132" s="11"/>
      <c r="OMI132" s="73"/>
      <c r="OMJ132" s="73"/>
      <c r="OMK132" s="73"/>
      <c r="OML132" s="73"/>
      <c r="OMM132" s="74"/>
      <c r="OMN132" s="74"/>
      <c r="OMO132" s="77"/>
      <c r="OMP132" s="77"/>
      <c r="OMQ132" s="11"/>
      <c r="OMW132" s="73"/>
      <c r="OMX132" s="73"/>
      <c r="OMY132" s="73"/>
      <c r="OMZ132" s="73"/>
      <c r="ONA132" s="74"/>
      <c r="ONB132" s="74"/>
      <c r="ONC132" s="77"/>
      <c r="OND132" s="77"/>
      <c r="ONE132" s="11"/>
      <c r="ONK132" s="73"/>
      <c r="ONL132" s="73"/>
      <c r="ONM132" s="73"/>
      <c r="ONN132" s="73"/>
      <c r="ONO132" s="74"/>
      <c r="ONP132" s="74"/>
      <c r="ONQ132" s="77"/>
      <c r="ONR132" s="77"/>
      <c r="ONS132" s="11"/>
      <c r="ONY132" s="73"/>
      <c r="ONZ132" s="73"/>
      <c r="OOA132" s="73"/>
      <c r="OOB132" s="73"/>
      <c r="OOC132" s="74"/>
      <c r="OOD132" s="74"/>
      <c r="OOE132" s="77"/>
      <c r="OOF132" s="77"/>
      <c r="OOG132" s="11"/>
      <c r="OOM132" s="73"/>
      <c r="OON132" s="73"/>
      <c r="OOO132" s="73"/>
      <c r="OOP132" s="73"/>
      <c r="OOQ132" s="74"/>
      <c r="OOR132" s="74"/>
      <c r="OOS132" s="77"/>
      <c r="OOT132" s="77"/>
      <c r="OOU132" s="11"/>
      <c r="OPA132" s="73"/>
      <c r="OPB132" s="73"/>
      <c r="OPC132" s="73"/>
      <c r="OPD132" s="73"/>
      <c r="OPE132" s="74"/>
      <c r="OPF132" s="74"/>
      <c r="OPG132" s="77"/>
      <c r="OPH132" s="77"/>
      <c r="OPI132" s="11"/>
      <c r="OPO132" s="73"/>
      <c r="OPP132" s="73"/>
      <c r="OPQ132" s="73"/>
      <c r="OPR132" s="73"/>
      <c r="OPS132" s="74"/>
      <c r="OPT132" s="74"/>
      <c r="OPU132" s="77"/>
      <c r="OPV132" s="77"/>
      <c r="OPW132" s="11"/>
      <c r="OQC132" s="73"/>
      <c r="OQD132" s="73"/>
      <c r="OQE132" s="73"/>
      <c r="OQF132" s="73"/>
      <c r="OQG132" s="74"/>
      <c r="OQH132" s="74"/>
      <c r="OQI132" s="77"/>
      <c r="OQJ132" s="77"/>
      <c r="OQK132" s="11"/>
      <c r="OQQ132" s="73"/>
      <c r="OQR132" s="73"/>
      <c r="OQS132" s="73"/>
      <c r="OQT132" s="73"/>
      <c r="OQU132" s="74"/>
      <c r="OQV132" s="74"/>
      <c r="OQW132" s="77"/>
      <c r="OQX132" s="77"/>
      <c r="OQY132" s="11"/>
      <c r="ORE132" s="73"/>
      <c r="ORF132" s="73"/>
      <c r="ORG132" s="73"/>
      <c r="ORH132" s="73"/>
      <c r="ORI132" s="74"/>
      <c r="ORJ132" s="74"/>
      <c r="ORK132" s="77"/>
      <c r="ORL132" s="77"/>
      <c r="ORM132" s="11"/>
      <c r="ORS132" s="73"/>
      <c r="ORT132" s="73"/>
      <c r="ORU132" s="73"/>
      <c r="ORV132" s="73"/>
      <c r="ORW132" s="74"/>
      <c r="ORX132" s="74"/>
      <c r="ORY132" s="77"/>
      <c r="ORZ132" s="77"/>
      <c r="OSA132" s="11"/>
      <c r="OSG132" s="73"/>
      <c r="OSH132" s="73"/>
      <c r="OSI132" s="73"/>
      <c r="OSJ132" s="73"/>
      <c r="OSK132" s="74"/>
      <c r="OSL132" s="74"/>
      <c r="OSM132" s="77"/>
      <c r="OSN132" s="77"/>
      <c r="OSO132" s="11"/>
      <c r="OSU132" s="73"/>
      <c r="OSV132" s="73"/>
      <c r="OSW132" s="73"/>
      <c r="OSX132" s="73"/>
      <c r="OSY132" s="74"/>
      <c r="OSZ132" s="74"/>
      <c r="OTA132" s="77"/>
      <c r="OTB132" s="77"/>
      <c r="OTC132" s="11"/>
      <c r="OTI132" s="73"/>
      <c r="OTJ132" s="73"/>
      <c r="OTK132" s="73"/>
      <c r="OTL132" s="73"/>
      <c r="OTM132" s="74"/>
      <c r="OTN132" s="74"/>
      <c r="OTO132" s="77"/>
      <c r="OTP132" s="77"/>
      <c r="OTQ132" s="11"/>
      <c r="OTW132" s="73"/>
      <c r="OTX132" s="73"/>
      <c r="OTY132" s="73"/>
      <c r="OTZ132" s="73"/>
      <c r="OUA132" s="74"/>
      <c r="OUB132" s="74"/>
      <c r="OUC132" s="77"/>
      <c r="OUD132" s="77"/>
      <c r="OUE132" s="11"/>
      <c r="OUK132" s="73"/>
      <c r="OUL132" s="73"/>
      <c r="OUM132" s="73"/>
      <c r="OUN132" s="73"/>
      <c r="OUO132" s="74"/>
      <c r="OUP132" s="74"/>
      <c r="OUQ132" s="77"/>
      <c r="OUR132" s="77"/>
      <c r="OUS132" s="11"/>
      <c r="OUY132" s="73"/>
      <c r="OUZ132" s="73"/>
      <c r="OVA132" s="73"/>
      <c r="OVB132" s="73"/>
      <c r="OVC132" s="74"/>
      <c r="OVD132" s="74"/>
      <c r="OVE132" s="77"/>
      <c r="OVF132" s="77"/>
      <c r="OVG132" s="11"/>
      <c r="OVM132" s="73"/>
      <c r="OVN132" s="73"/>
      <c r="OVO132" s="73"/>
      <c r="OVP132" s="73"/>
      <c r="OVQ132" s="74"/>
      <c r="OVR132" s="74"/>
      <c r="OVS132" s="77"/>
      <c r="OVT132" s="77"/>
      <c r="OVU132" s="11"/>
      <c r="OWA132" s="73"/>
      <c r="OWB132" s="73"/>
      <c r="OWC132" s="73"/>
      <c r="OWD132" s="73"/>
      <c r="OWE132" s="74"/>
      <c r="OWF132" s="74"/>
      <c r="OWG132" s="77"/>
      <c r="OWH132" s="77"/>
      <c r="OWI132" s="11"/>
      <c r="OWO132" s="73"/>
      <c r="OWP132" s="73"/>
      <c r="OWQ132" s="73"/>
      <c r="OWR132" s="73"/>
      <c r="OWS132" s="74"/>
      <c r="OWT132" s="74"/>
      <c r="OWU132" s="77"/>
      <c r="OWV132" s="77"/>
      <c r="OWW132" s="11"/>
      <c r="OXC132" s="73"/>
      <c r="OXD132" s="73"/>
      <c r="OXE132" s="73"/>
      <c r="OXF132" s="73"/>
      <c r="OXG132" s="74"/>
      <c r="OXH132" s="74"/>
      <c r="OXI132" s="77"/>
      <c r="OXJ132" s="77"/>
      <c r="OXK132" s="11"/>
      <c r="OXQ132" s="73"/>
      <c r="OXR132" s="73"/>
      <c r="OXS132" s="73"/>
      <c r="OXT132" s="73"/>
      <c r="OXU132" s="74"/>
      <c r="OXV132" s="74"/>
      <c r="OXW132" s="77"/>
      <c r="OXX132" s="77"/>
      <c r="OXY132" s="11"/>
      <c r="OYE132" s="73"/>
      <c r="OYF132" s="73"/>
      <c r="OYG132" s="73"/>
      <c r="OYH132" s="73"/>
      <c r="OYI132" s="74"/>
      <c r="OYJ132" s="74"/>
      <c r="OYK132" s="77"/>
      <c r="OYL132" s="77"/>
      <c r="OYM132" s="11"/>
      <c r="OYS132" s="73"/>
      <c r="OYT132" s="73"/>
      <c r="OYU132" s="73"/>
      <c r="OYV132" s="73"/>
      <c r="OYW132" s="74"/>
      <c r="OYX132" s="74"/>
      <c r="OYY132" s="77"/>
      <c r="OYZ132" s="77"/>
      <c r="OZA132" s="11"/>
      <c r="OZG132" s="73"/>
      <c r="OZH132" s="73"/>
      <c r="OZI132" s="73"/>
      <c r="OZJ132" s="73"/>
      <c r="OZK132" s="74"/>
      <c r="OZL132" s="74"/>
      <c r="OZM132" s="77"/>
      <c r="OZN132" s="77"/>
      <c r="OZO132" s="11"/>
      <c r="OZU132" s="73"/>
      <c r="OZV132" s="73"/>
      <c r="OZW132" s="73"/>
      <c r="OZX132" s="73"/>
      <c r="OZY132" s="74"/>
      <c r="OZZ132" s="74"/>
      <c r="PAA132" s="77"/>
      <c r="PAB132" s="77"/>
      <c r="PAC132" s="11"/>
      <c r="PAI132" s="73"/>
      <c r="PAJ132" s="73"/>
      <c r="PAK132" s="73"/>
      <c r="PAL132" s="73"/>
      <c r="PAM132" s="74"/>
      <c r="PAN132" s="74"/>
      <c r="PAO132" s="77"/>
      <c r="PAP132" s="77"/>
      <c r="PAQ132" s="11"/>
      <c r="PAW132" s="73"/>
      <c r="PAX132" s="73"/>
      <c r="PAY132" s="73"/>
      <c r="PAZ132" s="73"/>
      <c r="PBA132" s="74"/>
      <c r="PBB132" s="74"/>
      <c r="PBC132" s="77"/>
      <c r="PBD132" s="77"/>
      <c r="PBE132" s="11"/>
      <c r="PBK132" s="73"/>
      <c r="PBL132" s="73"/>
      <c r="PBM132" s="73"/>
      <c r="PBN132" s="73"/>
      <c r="PBO132" s="74"/>
      <c r="PBP132" s="74"/>
      <c r="PBQ132" s="77"/>
      <c r="PBR132" s="77"/>
      <c r="PBS132" s="11"/>
      <c r="PBY132" s="73"/>
      <c r="PBZ132" s="73"/>
      <c r="PCA132" s="73"/>
      <c r="PCB132" s="73"/>
      <c r="PCC132" s="74"/>
      <c r="PCD132" s="74"/>
      <c r="PCE132" s="77"/>
      <c r="PCF132" s="77"/>
      <c r="PCG132" s="11"/>
      <c r="PCM132" s="73"/>
      <c r="PCN132" s="73"/>
      <c r="PCO132" s="73"/>
      <c r="PCP132" s="73"/>
      <c r="PCQ132" s="74"/>
      <c r="PCR132" s="74"/>
      <c r="PCS132" s="77"/>
      <c r="PCT132" s="77"/>
      <c r="PCU132" s="11"/>
      <c r="PDA132" s="73"/>
      <c r="PDB132" s="73"/>
      <c r="PDC132" s="73"/>
      <c r="PDD132" s="73"/>
      <c r="PDE132" s="74"/>
      <c r="PDF132" s="74"/>
      <c r="PDG132" s="77"/>
      <c r="PDH132" s="77"/>
      <c r="PDI132" s="11"/>
      <c r="PDO132" s="73"/>
      <c r="PDP132" s="73"/>
      <c r="PDQ132" s="73"/>
      <c r="PDR132" s="73"/>
      <c r="PDS132" s="74"/>
      <c r="PDT132" s="74"/>
      <c r="PDU132" s="77"/>
      <c r="PDV132" s="77"/>
      <c r="PDW132" s="11"/>
      <c r="PEC132" s="73"/>
      <c r="PED132" s="73"/>
      <c r="PEE132" s="73"/>
      <c r="PEF132" s="73"/>
      <c r="PEG132" s="74"/>
      <c r="PEH132" s="74"/>
      <c r="PEI132" s="77"/>
      <c r="PEJ132" s="77"/>
      <c r="PEK132" s="11"/>
      <c r="PEQ132" s="73"/>
      <c r="PER132" s="73"/>
      <c r="PES132" s="73"/>
      <c r="PET132" s="73"/>
      <c r="PEU132" s="74"/>
      <c r="PEV132" s="74"/>
      <c r="PEW132" s="77"/>
      <c r="PEX132" s="77"/>
      <c r="PEY132" s="11"/>
      <c r="PFE132" s="73"/>
      <c r="PFF132" s="73"/>
      <c r="PFG132" s="73"/>
      <c r="PFH132" s="73"/>
      <c r="PFI132" s="74"/>
      <c r="PFJ132" s="74"/>
      <c r="PFK132" s="77"/>
      <c r="PFL132" s="77"/>
      <c r="PFM132" s="11"/>
      <c r="PFS132" s="73"/>
      <c r="PFT132" s="73"/>
      <c r="PFU132" s="73"/>
      <c r="PFV132" s="73"/>
      <c r="PFW132" s="74"/>
      <c r="PFX132" s="74"/>
      <c r="PFY132" s="77"/>
      <c r="PFZ132" s="77"/>
      <c r="PGA132" s="11"/>
      <c r="PGG132" s="73"/>
      <c r="PGH132" s="73"/>
      <c r="PGI132" s="73"/>
      <c r="PGJ132" s="73"/>
      <c r="PGK132" s="74"/>
      <c r="PGL132" s="74"/>
      <c r="PGM132" s="77"/>
      <c r="PGN132" s="77"/>
      <c r="PGO132" s="11"/>
      <c r="PGU132" s="73"/>
      <c r="PGV132" s="73"/>
      <c r="PGW132" s="73"/>
      <c r="PGX132" s="73"/>
      <c r="PGY132" s="74"/>
      <c r="PGZ132" s="74"/>
      <c r="PHA132" s="77"/>
      <c r="PHB132" s="77"/>
      <c r="PHC132" s="11"/>
      <c r="PHI132" s="73"/>
      <c r="PHJ132" s="73"/>
      <c r="PHK132" s="73"/>
      <c r="PHL132" s="73"/>
      <c r="PHM132" s="74"/>
      <c r="PHN132" s="74"/>
      <c r="PHO132" s="77"/>
      <c r="PHP132" s="77"/>
      <c r="PHQ132" s="11"/>
      <c r="PHW132" s="73"/>
      <c r="PHX132" s="73"/>
      <c r="PHY132" s="73"/>
      <c r="PHZ132" s="73"/>
      <c r="PIA132" s="74"/>
      <c r="PIB132" s="74"/>
      <c r="PIC132" s="77"/>
      <c r="PID132" s="77"/>
      <c r="PIE132" s="11"/>
      <c r="PIK132" s="73"/>
      <c r="PIL132" s="73"/>
      <c r="PIM132" s="73"/>
      <c r="PIN132" s="73"/>
      <c r="PIO132" s="74"/>
      <c r="PIP132" s="74"/>
      <c r="PIQ132" s="77"/>
      <c r="PIR132" s="77"/>
      <c r="PIS132" s="11"/>
      <c r="PIY132" s="73"/>
      <c r="PIZ132" s="73"/>
      <c r="PJA132" s="73"/>
      <c r="PJB132" s="73"/>
      <c r="PJC132" s="74"/>
      <c r="PJD132" s="74"/>
      <c r="PJE132" s="77"/>
      <c r="PJF132" s="77"/>
      <c r="PJG132" s="11"/>
      <c r="PJM132" s="73"/>
      <c r="PJN132" s="73"/>
      <c r="PJO132" s="73"/>
      <c r="PJP132" s="73"/>
      <c r="PJQ132" s="74"/>
      <c r="PJR132" s="74"/>
      <c r="PJS132" s="77"/>
      <c r="PJT132" s="77"/>
      <c r="PJU132" s="11"/>
      <c r="PKA132" s="73"/>
      <c r="PKB132" s="73"/>
      <c r="PKC132" s="73"/>
      <c r="PKD132" s="73"/>
      <c r="PKE132" s="74"/>
      <c r="PKF132" s="74"/>
      <c r="PKG132" s="77"/>
      <c r="PKH132" s="77"/>
      <c r="PKI132" s="11"/>
      <c r="PKO132" s="73"/>
      <c r="PKP132" s="73"/>
      <c r="PKQ132" s="73"/>
      <c r="PKR132" s="73"/>
      <c r="PKS132" s="74"/>
      <c r="PKT132" s="74"/>
      <c r="PKU132" s="77"/>
      <c r="PKV132" s="77"/>
      <c r="PKW132" s="11"/>
      <c r="PLC132" s="73"/>
      <c r="PLD132" s="73"/>
      <c r="PLE132" s="73"/>
      <c r="PLF132" s="73"/>
      <c r="PLG132" s="74"/>
      <c r="PLH132" s="74"/>
      <c r="PLI132" s="77"/>
      <c r="PLJ132" s="77"/>
      <c r="PLK132" s="11"/>
      <c r="PLQ132" s="73"/>
      <c r="PLR132" s="73"/>
      <c r="PLS132" s="73"/>
      <c r="PLT132" s="73"/>
      <c r="PLU132" s="74"/>
      <c r="PLV132" s="74"/>
      <c r="PLW132" s="77"/>
      <c r="PLX132" s="77"/>
      <c r="PLY132" s="11"/>
      <c r="PME132" s="73"/>
      <c r="PMF132" s="73"/>
      <c r="PMG132" s="73"/>
      <c r="PMH132" s="73"/>
      <c r="PMI132" s="74"/>
      <c r="PMJ132" s="74"/>
      <c r="PMK132" s="77"/>
      <c r="PML132" s="77"/>
      <c r="PMM132" s="11"/>
      <c r="PMS132" s="73"/>
      <c r="PMT132" s="73"/>
      <c r="PMU132" s="73"/>
      <c r="PMV132" s="73"/>
      <c r="PMW132" s="74"/>
      <c r="PMX132" s="74"/>
      <c r="PMY132" s="77"/>
      <c r="PMZ132" s="77"/>
      <c r="PNA132" s="11"/>
      <c r="PNG132" s="73"/>
      <c r="PNH132" s="73"/>
      <c r="PNI132" s="73"/>
      <c r="PNJ132" s="73"/>
      <c r="PNK132" s="74"/>
      <c r="PNL132" s="74"/>
      <c r="PNM132" s="77"/>
      <c r="PNN132" s="77"/>
      <c r="PNO132" s="11"/>
      <c r="PNU132" s="73"/>
      <c r="PNV132" s="73"/>
      <c r="PNW132" s="73"/>
      <c r="PNX132" s="73"/>
      <c r="PNY132" s="74"/>
      <c r="PNZ132" s="74"/>
      <c r="POA132" s="77"/>
      <c r="POB132" s="77"/>
      <c r="POC132" s="11"/>
      <c r="POI132" s="73"/>
      <c r="POJ132" s="73"/>
      <c r="POK132" s="73"/>
      <c r="POL132" s="73"/>
      <c r="POM132" s="74"/>
      <c r="PON132" s="74"/>
      <c r="POO132" s="77"/>
      <c r="POP132" s="77"/>
      <c r="POQ132" s="11"/>
      <c r="POW132" s="73"/>
      <c r="POX132" s="73"/>
      <c r="POY132" s="73"/>
      <c r="POZ132" s="73"/>
      <c r="PPA132" s="74"/>
      <c r="PPB132" s="74"/>
      <c r="PPC132" s="77"/>
      <c r="PPD132" s="77"/>
      <c r="PPE132" s="11"/>
      <c r="PPK132" s="73"/>
      <c r="PPL132" s="73"/>
      <c r="PPM132" s="73"/>
      <c r="PPN132" s="73"/>
      <c r="PPO132" s="74"/>
      <c r="PPP132" s="74"/>
      <c r="PPQ132" s="77"/>
      <c r="PPR132" s="77"/>
      <c r="PPS132" s="11"/>
      <c r="PPY132" s="73"/>
      <c r="PPZ132" s="73"/>
      <c r="PQA132" s="73"/>
      <c r="PQB132" s="73"/>
      <c r="PQC132" s="74"/>
      <c r="PQD132" s="74"/>
      <c r="PQE132" s="77"/>
      <c r="PQF132" s="77"/>
      <c r="PQG132" s="11"/>
      <c r="PQM132" s="73"/>
      <c r="PQN132" s="73"/>
      <c r="PQO132" s="73"/>
      <c r="PQP132" s="73"/>
      <c r="PQQ132" s="74"/>
      <c r="PQR132" s="74"/>
      <c r="PQS132" s="77"/>
      <c r="PQT132" s="77"/>
      <c r="PQU132" s="11"/>
      <c r="PRA132" s="73"/>
      <c r="PRB132" s="73"/>
      <c r="PRC132" s="73"/>
      <c r="PRD132" s="73"/>
      <c r="PRE132" s="74"/>
      <c r="PRF132" s="74"/>
      <c r="PRG132" s="77"/>
      <c r="PRH132" s="77"/>
      <c r="PRI132" s="11"/>
      <c r="PRO132" s="73"/>
      <c r="PRP132" s="73"/>
      <c r="PRQ132" s="73"/>
      <c r="PRR132" s="73"/>
      <c r="PRS132" s="74"/>
      <c r="PRT132" s="74"/>
      <c r="PRU132" s="77"/>
      <c r="PRV132" s="77"/>
      <c r="PRW132" s="11"/>
      <c r="PSC132" s="73"/>
      <c r="PSD132" s="73"/>
      <c r="PSE132" s="73"/>
      <c r="PSF132" s="73"/>
      <c r="PSG132" s="74"/>
      <c r="PSH132" s="74"/>
      <c r="PSI132" s="77"/>
      <c r="PSJ132" s="77"/>
      <c r="PSK132" s="11"/>
      <c r="PSQ132" s="73"/>
      <c r="PSR132" s="73"/>
      <c r="PSS132" s="73"/>
      <c r="PST132" s="73"/>
      <c r="PSU132" s="74"/>
      <c r="PSV132" s="74"/>
      <c r="PSW132" s="77"/>
      <c r="PSX132" s="77"/>
      <c r="PSY132" s="11"/>
      <c r="PTE132" s="73"/>
      <c r="PTF132" s="73"/>
      <c r="PTG132" s="73"/>
      <c r="PTH132" s="73"/>
      <c r="PTI132" s="74"/>
      <c r="PTJ132" s="74"/>
      <c r="PTK132" s="77"/>
      <c r="PTL132" s="77"/>
      <c r="PTM132" s="11"/>
      <c r="PTS132" s="73"/>
      <c r="PTT132" s="73"/>
      <c r="PTU132" s="73"/>
      <c r="PTV132" s="73"/>
      <c r="PTW132" s="74"/>
      <c r="PTX132" s="74"/>
      <c r="PTY132" s="77"/>
      <c r="PTZ132" s="77"/>
      <c r="PUA132" s="11"/>
      <c r="PUG132" s="73"/>
      <c r="PUH132" s="73"/>
      <c r="PUI132" s="73"/>
      <c r="PUJ132" s="73"/>
      <c r="PUK132" s="74"/>
      <c r="PUL132" s="74"/>
      <c r="PUM132" s="77"/>
      <c r="PUN132" s="77"/>
      <c r="PUO132" s="11"/>
      <c r="PUU132" s="73"/>
      <c r="PUV132" s="73"/>
      <c r="PUW132" s="73"/>
      <c r="PUX132" s="73"/>
      <c r="PUY132" s="74"/>
      <c r="PUZ132" s="74"/>
      <c r="PVA132" s="77"/>
      <c r="PVB132" s="77"/>
      <c r="PVC132" s="11"/>
      <c r="PVI132" s="73"/>
      <c r="PVJ132" s="73"/>
      <c r="PVK132" s="73"/>
      <c r="PVL132" s="73"/>
      <c r="PVM132" s="74"/>
      <c r="PVN132" s="74"/>
      <c r="PVO132" s="77"/>
      <c r="PVP132" s="77"/>
      <c r="PVQ132" s="11"/>
      <c r="PVW132" s="73"/>
      <c r="PVX132" s="73"/>
      <c r="PVY132" s="73"/>
      <c r="PVZ132" s="73"/>
      <c r="PWA132" s="74"/>
      <c r="PWB132" s="74"/>
      <c r="PWC132" s="77"/>
      <c r="PWD132" s="77"/>
      <c r="PWE132" s="11"/>
      <c r="PWK132" s="73"/>
      <c r="PWL132" s="73"/>
      <c r="PWM132" s="73"/>
      <c r="PWN132" s="73"/>
      <c r="PWO132" s="74"/>
      <c r="PWP132" s="74"/>
      <c r="PWQ132" s="77"/>
      <c r="PWR132" s="77"/>
      <c r="PWS132" s="11"/>
      <c r="PWY132" s="73"/>
      <c r="PWZ132" s="73"/>
      <c r="PXA132" s="73"/>
      <c r="PXB132" s="73"/>
      <c r="PXC132" s="74"/>
      <c r="PXD132" s="74"/>
      <c r="PXE132" s="77"/>
      <c r="PXF132" s="77"/>
      <c r="PXG132" s="11"/>
      <c r="PXM132" s="73"/>
      <c r="PXN132" s="73"/>
      <c r="PXO132" s="73"/>
      <c r="PXP132" s="73"/>
      <c r="PXQ132" s="74"/>
      <c r="PXR132" s="74"/>
      <c r="PXS132" s="77"/>
      <c r="PXT132" s="77"/>
      <c r="PXU132" s="11"/>
      <c r="PYA132" s="73"/>
      <c r="PYB132" s="73"/>
      <c r="PYC132" s="73"/>
      <c r="PYD132" s="73"/>
      <c r="PYE132" s="74"/>
      <c r="PYF132" s="74"/>
      <c r="PYG132" s="77"/>
      <c r="PYH132" s="77"/>
      <c r="PYI132" s="11"/>
      <c r="PYO132" s="73"/>
      <c r="PYP132" s="73"/>
      <c r="PYQ132" s="73"/>
      <c r="PYR132" s="73"/>
      <c r="PYS132" s="74"/>
      <c r="PYT132" s="74"/>
      <c r="PYU132" s="77"/>
      <c r="PYV132" s="77"/>
      <c r="PYW132" s="11"/>
      <c r="PZC132" s="73"/>
      <c r="PZD132" s="73"/>
      <c r="PZE132" s="73"/>
      <c r="PZF132" s="73"/>
      <c r="PZG132" s="74"/>
      <c r="PZH132" s="74"/>
      <c r="PZI132" s="77"/>
      <c r="PZJ132" s="77"/>
      <c r="PZK132" s="11"/>
      <c r="PZQ132" s="73"/>
      <c r="PZR132" s="73"/>
      <c r="PZS132" s="73"/>
      <c r="PZT132" s="73"/>
      <c r="PZU132" s="74"/>
      <c r="PZV132" s="74"/>
      <c r="PZW132" s="77"/>
      <c r="PZX132" s="77"/>
      <c r="PZY132" s="11"/>
      <c r="QAE132" s="73"/>
      <c r="QAF132" s="73"/>
      <c r="QAG132" s="73"/>
      <c r="QAH132" s="73"/>
      <c r="QAI132" s="74"/>
      <c r="QAJ132" s="74"/>
      <c r="QAK132" s="77"/>
      <c r="QAL132" s="77"/>
      <c r="QAM132" s="11"/>
      <c r="QAS132" s="73"/>
      <c r="QAT132" s="73"/>
      <c r="QAU132" s="73"/>
      <c r="QAV132" s="73"/>
      <c r="QAW132" s="74"/>
      <c r="QAX132" s="74"/>
      <c r="QAY132" s="77"/>
      <c r="QAZ132" s="77"/>
      <c r="QBA132" s="11"/>
      <c r="QBG132" s="73"/>
      <c r="QBH132" s="73"/>
      <c r="QBI132" s="73"/>
      <c r="QBJ132" s="73"/>
      <c r="QBK132" s="74"/>
      <c r="QBL132" s="74"/>
      <c r="QBM132" s="77"/>
      <c r="QBN132" s="77"/>
      <c r="QBO132" s="11"/>
      <c r="QBU132" s="73"/>
      <c r="QBV132" s="73"/>
      <c r="QBW132" s="73"/>
      <c r="QBX132" s="73"/>
      <c r="QBY132" s="74"/>
      <c r="QBZ132" s="74"/>
      <c r="QCA132" s="77"/>
      <c r="QCB132" s="77"/>
      <c r="QCC132" s="11"/>
      <c r="QCI132" s="73"/>
      <c r="QCJ132" s="73"/>
      <c r="QCK132" s="73"/>
      <c r="QCL132" s="73"/>
      <c r="QCM132" s="74"/>
      <c r="QCN132" s="74"/>
      <c r="QCO132" s="77"/>
      <c r="QCP132" s="77"/>
      <c r="QCQ132" s="11"/>
      <c r="QCW132" s="73"/>
      <c r="QCX132" s="73"/>
      <c r="QCY132" s="73"/>
      <c r="QCZ132" s="73"/>
      <c r="QDA132" s="74"/>
      <c r="QDB132" s="74"/>
      <c r="QDC132" s="77"/>
      <c r="QDD132" s="77"/>
      <c r="QDE132" s="11"/>
      <c r="QDK132" s="73"/>
      <c r="QDL132" s="73"/>
      <c r="QDM132" s="73"/>
      <c r="QDN132" s="73"/>
      <c r="QDO132" s="74"/>
      <c r="QDP132" s="74"/>
      <c r="QDQ132" s="77"/>
      <c r="QDR132" s="77"/>
      <c r="QDS132" s="11"/>
      <c r="QDY132" s="73"/>
      <c r="QDZ132" s="73"/>
      <c r="QEA132" s="73"/>
      <c r="QEB132" s="73"/>
      <c r="QEC132" s="74"/>
      <c r="QED132" s="74"/>
      <c r="QEE132" s="77"/>
      <c r="QEF132" s="77"/>
      <c r="QEG132" s="11"/>
      <c r="QEM132" s="73"/>
      <c r="QEN132" s="73"/>
      <c r="QEO132" s="73"/>
      <c r="QEP132" s="73"/>
      <c r="QEQ132" s="74"/>
      <c r="QER132" s="74"/>
      <c r="QES132" s="77"/>
      <c r="QET132" s="77"/>
      <c r="QEU132" s="11"/>
      <c r="QFA132" s="73"/>
      <c r="QFB132" s="73"/>
      <c r="QFC132" s="73"/>
      <c r="QFD132" s="73"/>
      <c r="QFE132" s="74"/>
      <c r="QFF132" s="74"/>
      <c r="QFG132" s="77"/>
      <c r="QFH132" s="77"/>
      <c r="QFI132" s="11"/>
      <c r="QFO132" s="73"/>
      <c r="QFP132" s="73"/>
      <c r="QFQ132" s="73"/>
      <c r="QFR132" s="73"/>
      <c r="QFS132" s="74"/>
      <c r="QFT132" s="74"/>
      <c r="QFU132" s="77"/>
      <c r="QFV132" s="77"/>
      <c r="QFW132" s="11"/>
      <c r="QGC132" s="73"/>
      <c r="QGD132" s="73"/>
      <c r="QGE132" s="73"/>
      <c r="QGF132" s="73"/>
      <c r="QGG132" s="74"/>
      <c r="QGH132" s="74"/>
      <c r="QGI132" s="77"/>
      <c r="QGJ132" s="77"/>
      <c r="QGK132" s="11"/>
      <c r="QGQ132" s="73"/>
      <c r="QGR132" s="73"/>
      <c r="QGS132" s="73"/>
      <c r="QGT132" s="73"/>
      <c r="QGU132" s="74"/>
      <c r="QGV132" s="74"/>
      <c r="QGW132" s="77"/>
      <c r="QGX132" s="77"/>
      <c r="QGY132" s="11"/>
      <c r="QHE132" s="73"/>
      <c r="QHF132" s="73"/>
      <c r="QHG132" s="73"/>
      <c r="QHH132" s="73"/>
      <c r="QHI132" s="74"/>
      <c r="QHJ132" s="74"/>
      <c r="QHK132" s="77"/>
      <c r="QHL132" s="77"/>
      <c r="QHM132" s="11"/>
      <c r="QHS132" s="73"/>
      <c r="QHT132" s="73"/>
      <c r="QHU132" s="73"/>
      <c r="QHV132" s="73"/>
      <c r="QHW132" s="74"/>
      <c r="QHX132" s="74"/>
      <c r="QHY132" s="77"/>
      <c r="QHZ132" s="77"/>
      <c r="QIA132" s="11"/>
      <c r="QIG132" s="73"/>
      <c r="QIH132" s="73"/>
      <c r="QII132" s="73"/>
      <c r="QIJ132" s="73"/>
      <c r="QIK132" s="74"/>
      <c r="QIL132" s="74"/>
      <c r="QIM132" s="77"/>
      <c r="QIN132" s="77"/>
      <c r="QIO132" s="11"/>
      <c r="QIU132" s="73"/>
      <c r="QIV132" s="73"/>
      <c r="QIW132" s="73"/>
      <c r="QIX132" s="73"/>
      <c r="QIY132" s="74"/>
      <c r="QIZ132" s="74"/>
      <c r="QJA132" s="77"/>
      <c r="QJB132" s="77"/>
      <c r="QJC132" s="11"/>
      <c r="QJI132" s="73"/>
      <c r="QJJ132" s="73"/>
      <c r="QJK132" s="73"/>
      <c r="QJL132" s="73"/>
      <c r="QJM132" s="74"/>
      <c r="QJN132" s="74"/>
      <c r="QJO132" s="77"/>
      <c r="QJP132" s="77"/>
      <c r="QJQ132" s="11"/>
      <c r="QJW132" s="73"/>
      <c r="QJX132" s="73"/>
      <c r="QJY132" s="73"/>
      <c r="QJZ132" s="73"/>
      <c r="QKA132" s="74"/>
      <c r="QKB132" s="74"/>
      <c r="QKC132" s="77"/>
      <c r="QKD132" s="77"/>
      <c r="QKE132" s="11"/>
      <c r="QKK132" s="73"/>
      <c r="QKL132" s="73"/>
      <c r="QKM132" s="73"/>
      <c r="QKN132" s="73"/>
      <c r="QKO132" s="74"/>
      <c r="QKP132" s="74"/>
      <c r="QKQ132" s="77"/>
      <c r="QKR132" s="77"/>
      <c r="QKS132" s="11"/>
      <c r="QKY132" s="73"/>
      <c r="QKZ132" s="73"/>
      <c r="QLA132" s="73"/>
      <c r="QLB132" s="73"/>
      <c r="QLC132" s="74"/>
      <c r="QLD132" s="74"/>
      <c r="QLE132" s="77"/>
      <c r="QLF132" s="77"/>
      <c r="QLG132" s="11"/>
      <c r="QLM132" s="73"/>
      <c r="QLN132" s="73"/>
      <c r="QLO132" s="73"/>
      <c r="QLP132" s="73"/>
      <c r="QLQ132" s="74"/>
      <c r="QLR132" s="74"/>
      <c r="QLS132" s="77"/>
      <c r="QLT132" s="77"/>
      <c r="QLU132" s="11"/>
      <c r="QMA132" s="73"/>
      <c r="QMB132" s="73"/>
      <c r="QMC132" s="73"/>
      <c r="QMD132" s="73"/>
      <c r="QME132" s="74"/>
      <c r="QMF132" s="74"/>
      <c r="QMG132" s="77"/>
      <c r="QMH132" s="77"/>
      <c r="QMI132" s="11"/>
      <c r="QMO132" s="73"/>
      <c r="QMP132" s="73"/>
      <c r="QMQ132" s="73"/>
      <c r="QMR132" s="73"/>
      <c r="QMS132" s="74"/>
      <c r="QMT132" s="74"/>
      <c r="QMU132" s="77"/>
      <c r="QMV132" s="77"/>
      <c r="QMW132" s="11"/>
      <c r="QNC132" s="73"/>
      <c r="QND132" s="73"/>
      <c r="QNE132" s="73"/>
      <c r="QNF132" s="73"/>
      <c r="QNG132" s="74"/>
      <c r="QNH132" s="74"/>
      <c r="QNI132" s="77"/>
      <c r="QNJ132" s="77"/>
      <c r="QNK132" s="11"/>
      <c r="QNQ132" s="73"/>
      <c r="QNR132" s="73"/>
      <c r="QNS132" s="73"/>
      <c r="QNT132" s="73"/>
      <c r="QNU132" s="74"/>
      <c r="QNV132" s="74"/>
      <c r="QNW132" s="77"/>
      <c r="QNX132" s="77"/>
      <c r="QNY132" s="11"/>
      <c r="QOE132" s="73"/>
      <c r="QOF132" s="73"/>
      <c r="QOG132" s="73"/>
      <c r="QOH132" s="73"/>
      <c r="QOI132" s="74"/>
      <c r="QOJ132" s="74"/>
      <c r="QOK132" s="77"/>
      <c r="QOL132" s="77"/>
      <c r="QOM132" s="11"/>
      <c r="QOS132" s="73"/>
      <c r="QOT132" s="73"/>
      <c r="QOU132" s="73"/>
      <c r="QOV132" s="73"/>
      <c r="QOW132" s="74"/>
      <c r="QOX132" s="74"/>
      <c r="QOY132" s="77"/>
      <c r="QOZ132" s="77"/>
      <c r="QPA132" s="11"/>
      <c r="QPG132" s="73"/>
      <c r="QPH132" s="73"/>
      <c r="QPI132" s="73"/>
      <c r="QPJ132" s="73"/>
      <c r="QPK132" s="74"/>
      <c r="QPL132" s="74"/>
      <c r="QPM132" s="77"/>
      <c r="QPN132" s="77"/>
      <c r="QPO132" s="11"/>
      <c r="QPU132" s="73"/>
      <c r="QPV132" s="73"/>
      <c r="QPW132" s="73"/>
      <c r="QPX132" s="73"/>
      <c r="QPY132" s="74"/>
      <c r="QPZ132" s="74"/>
      <c r="QQA132" s="77"/>
      <c r="QQB132" s="77"/>
      <c r="QQC132" s="11"/>
      <c r="QQI132" s="73"/>
      <c r="QQJ132" s="73"/>
      <c r="QQK132" s="73"/>
      <c r="QQL132" s="73"/>
      <c r="QQM132" s="74"/>
      <c r="QQN132" s="74"/>
      <c r="QQO132" s="77"/>
      <c r="QQP132" s="77"/>
      <c r="QQQ132" s="11"/>
      <c r="QQW132" s="73"/>
      <c r="QQX132" s="73"/>
      <c r="QQY132" s="73"/>
      <c r="QQZ132" s="73"/>
      <c r="QRA132" s="74"/>
      <c r="QRB132" s="74"/>
      <c r="QRC132" s="77"/>
      <c r="QRD132" s="77"/>
      <c r="QRE132" s="11"/>
      <c r="QRK132" s="73"/>
      <c r="QRL132" s="73"/>
      <c r="QRM132" s="73"/>
      <c r="QRN132" s="73"/>
      <c r="QRO132" s="74"/>
      <c r="QRP132" s="74"/>
      <c r="QRQ132" s="77"/>
      <c r="QRR132" s="77"/>
      <c r="QRS132" s="11"/>
      <c r="QRY132" s="73"/>
      <c r="QRZ132" s="73"/>
      <c r="QSA132" s="73"/>
      <c r="QSB132" s="73"/>
      <c r="QSC132" s="74"/>
      <c r="QSD132" s="74"/>
      <c r="QSE132" s="77"/>
      <c r="QSF132" s="77"/>
      <c r="QSG132" s="11"/>
      <c r="QSM132" s="73"/>
      <c r="QSN132" s="73"/>
      <c r="QSO132" s="73"/>
      <c r="QSP132" s="73"/>
      <c r="QSQ132" s="74"/>
      <c r="QSR132" s="74"/>
      <c r="QSS132" s="77"/>
      <c r="QST132" s="77"/>
      <c r="QSU132" s="11"/>
      <c r="QTA132" s="73"/>
      <c r="QTB132" s="73"/>
      <c r="QTC132" s="73"/>
      <c r="QTD132" s="73"/>
      <c r="QTE132" s="74"/>
      <c r="QTF132" s="74"/>
      <c r="QTG132" s="77"/>
      <c r="QTH132" s="77"/>
      <c r="QTI132" s="11"/>
      <c r="QTO132" s="73"/>
      <c r="QTP132" s="73"/>
      <c r="QTQ132" s="73"/>
      <c r="QTR132" s="73"/>
      <c r="QTS132" s="74"/>
      <c r="QTT132" s="74"/>
      <c r="QTU132" s="77"/>
      <c r="QTV132" s="77"/>
      <c r="QTW132" s="11"/>
      <c r="QUC132" s="73"/>
      <c r="QUD132" s="73"/>
      <c r="QUE132" s="73"/>
      <c r="QUF132" s="73"/>
      <c r="QUG132" s="74"/>
      <c r="QUH132" s="74"/>
      <c r="QUI132" s="77"/>
      <c r="QUJ132" s="77"/>
      <c r="QUK132" s="11"/>
      <c r="QUQ132" s="73"/>
      <c r="QUR132" s="73"/>
      <c r="QUS132" s="73"/>
      <c r="QUT132" s="73"/>
      <c r="QUU132" s="74"/>
      <c r="QUV132" s="74"/>
      <c r="QUW132" s="77"/>
      <c r="QUX132" s="77"/>
      <c r="QUY132" s="11"/>
      <c r="QVE132" s="73"/>
      <c r="QVF132" s="73"/>
      <c r="QVG132" s="73"/>
      <c r="QVH132" s="73"/>
      <c r="QVI132" s="74"/>
      <c r="QVJ132" s="74"/>
      <c r="QVK132" s="77"/>
      <c r="QVL132" s="77"/>
      <c r="QVM132" s="11"/>
      <c r="QVS132" s="73"/>
      <c r="QVT132" s="73"/>
      <c r="QVU132" s="73"/>
      <c r="QVV132" s="73"/>
      <c r="QVW132" s="74"/>
      <c r="QVX132" s="74"/>
      <c r="QVY132" s="77"/>
      <c r="QVZ132" s="77"/>
      <c r="QWA132" s="11"/>
      <c r="QWG132" s="73"/>
      <c r="QWH132" s="73"/>
      <c r="QWI132" s="73"/>
      <c r="QWJ132" s="73"/>
      <c r="QWK132" s="74"/>
      <c r="QWL132" s="74"/>
      <c r="QWM132" s="77"/>
      <c r="QWN132" s="77"/>
      <c r="QWO132" s="11"/>
      <c r="QWU132" s="73"/>
      <c r="QWV132" s="73"/>
      <c r="QWW132" s="73"/>
      <c r="QWX132" s="73"/>
      <c r="QWY132" s="74"/>
      <c r="QWZ132" s="74"/>
      <c r="QXA132" s="77"/>
      <c r="QXB132" s="77"/>
      <c r="QXC132" s="11"/>
      <c r="QXI132" s="73"/>
      <c r="QXJ132" s="73"/>
      <c r="QXK132" s="73"/>
      <c r="QXL132" s="73"/>
      <c r="QXM132" s="74"/>
      <c r="QXN132" s="74"/>
      <c r="QXO132" s="77"/>
      <c r="QXP132" s="77"/>
      <c r="QXQ132" s="11"/>
      <c r="QXW132" s="73"/>
      <c r="QXX132" s="73"/>
      <c r="QXY132" s="73"/>
      <c r="QXZ132" s="73"/>
      <c r="QYA132" s="74"/>
      <c r="QYB132" s="74"/>
      <c r="QYC132" s="77"/>
      <c r="QYD132" s="77"/>
      <c r="QYE132" s="11"/>
      <c r="QYK132" s="73"/>
      <c r="QYL132" s="73"/>
      <c r="QYM132" s="73"/>
      <c r="QYN132" s="73"/>
      <c r="QYO132" s="74"/>
      <c r="QYP132" s="74"/>
      <c r="QYQ132" s="77"/>
      <c r="QYR132" s="77"/>
      <c r="QYS132" s="11"/>
      <c r="QYY132" s="73"/>
      <c r="QYZ132" s="73"/>
      <c r="QZA132" s="73"/>
      <c r="QZB132" s="73"/>
      <c r="QZC132" s="74"/>
      <c r="QZD132" s="74"/>
      <c r="QZE132" s="77"/>
      <c r="QZF132" s="77"/>
      <c r="QZG132" s="11"/>
      <c r="QZM132" s="73"/>
      <c r="QZN132" s="73"/>
      <c r="QZO132" s="73"/>
      <c r="QZP132" s="73"/>
      <c r="QZQ132" s="74"/>
      <c r="QZR132" s="74"/>
      <c r="QZS132" s="77"/>
      <c r="QZT132" s="77"/>
      <c r="QZU132" s="11"/>
      <c r="RAA132" s="73"/>
      <c r="RAB132" s="73"/>
      <c r="RAC132" s="73"/>
      <c r="RAD132" s="73"/>
      <c r="RAE132" s="74"/>
      <c r="RAF132" s="74"/>
      <c r="RAG132" s="77"/>
      <c r="RAH132" s="77"/>
      <c r="RAI132" s="11"/>
      <c r="RAO132" s="73"/>
      <c r="RAP132" s="73"/>
      <c r="RAQ132" s="73"/>
      <c r="RAR132" s="73"/>
      <c r="RAS132" s="74"/>
      <c r="RAT132" s="74"/>
      <c r="RAU132" s="77"/>
      <c r="RAV132" s="77"/>
      <c r="RAW132" s="11"/>
      <c r="RBC132" s="73"/>
      <c r="RBD132" s="73"/>
      <c r="RBE132" s="73"/>
      <c r="RBF132" s="73"/>
      <c r="RBG132" s="74"/>
      <c r="RBH132" s="74"/>
      <c r="RBI132" s="77"/>
      <c r="RBJ132" s="77"/>
      <c r="RBK132" s="11"/>
      <c r="RBQ132" s="73"/>
      <c r="RBR132" s="73"/>
      <c r="RBS132" s="73"/>
      <c r="RBT132" s="73"/>
      <c r="RBU132" s="74"/>
      <c r="RBV132" s="74"/>
      <c r="RBW132" s="77"/>
      <c r="RBX132" s="77"/>
      <c r="RBY132" s="11"/>
      <c r="RCE132" s="73"/>
      <c r="RCF132" s="73"/>
      <c r="RCG132" s="73"/>
      <c r="RCH132" s="73"/>
      <c r="RCI132" s="74"/>
      <c r="RCJ132" s="74"/>
      <c r="RCK132" s="77"/>
      <c r="RCL132" s="77"/>
      <c r="RCM132" s="11"/>
      <c r="RCS132" s="73"/>
      <c r="RCT132" s="73"/>
      <c r="RCU132" s="73"/>
      <c r="RCV132" s="73"/>
      <c r="RCW132" s="74"/>
      <c r="RCX132" s="74"/>
      <c r="RCY132" s="77"/>
      <c r="RCZ132" s="77"/>
      <c r="RDA132" s="11"/>
      <c r="RDG132" s="73"/>
      <c r="RDH132" s="73"/>
      <c r="RDI132" s="73"/>
      <c r="RDJ132" s="73"/>
      <c r="RDK132" s="74"/>
      <c r="RDL132" s="74"/>
      <c r="RDM132" s="77"/>
      <c r="RDN132" s="77"/>
      <c r="RDO132" s="11"/>
      <c r="RDU132" s="73"/>
      <c r="RDV132" s="73"/>
      <c r="RDW132" s="73"/>
      <c r="RDX132" s="73"/>
      <c r="RDY132" s="74"/>
      <c r="RDZ132" s="74"/>
      <c r="REA132" s="77"/>
      <c r="REB132" s="77"/>
      <c r="REC132" s="11"/>
      <c r="REI132" s="73"/>
      <c r="REJ132" s="73"/>
      <c r="REK132" s="73"/>
      <c r="REL132" s="73"/>
      <c r="REM132" s="74"/>
      <c r="REN132" s="74"/>
      <c r="REO132" s="77"/>
      <c r="REP132" s="77"/>
      <c r="REQ132" s="11"/>
      <c r="REW132" s="73"/>
      <c r="REX132" s="73"/>
      <c r="REY132" s="73"/>
      <c r="REZ132" s="73"/>
      <c r="RFA132" s="74"/>
      <c r="RFB132" s="74"/>
      <c r="RFC132" s="77"/>
      <c r="RFD132" s="77"/>
      <c r="RFE132" s="11"/>
      <c r="RFK132" s="73"/>
      <c r="RFL132" s="73"/>
      <c r="RFM132" s="73"/>
      <c r="RFN132" s="73"/>
      <c r="RFO132" s="74"/>
      <c r="RFP132" s="74"/>
      <c r="RFQ132" s="77"/>
      <c r="RFR132" s="77"/>
      <c r="RFS132" s="11"/>
      <c r="RFY132" s="73"/>
      <c r="RFZ132" s="73"/>
      <c r="RGA132" s="73"/>
      <c r="RGB132" s="73"/>
      <c r="RGC132" s="74"/>
      <c r="RGD132" s="74"/>
      <c r="RGE132" s="77"/>
      <c r="RGF132" s="77"/>
      <c r="RGG132" s="11"/>
      <c r="RGM132" s="73"/>
      <c r="RGN132" s="73"/>
      <c r="RGO132" s="73"/>
      <c r="RGP132" s="73"/>
      <c r="RGQ132" s="74"/>
      <c r="RGR132" s="74"/>
      <c r="RGS132" s="77"/>
      <c r="RGT132" s="77"/>
      <c r="RGU132" s="11"/>
      <c r="RHA132" s="73"/>
      <c r="RHB132" s="73"/>
      <c r="RHC132" s="73"/>
      <c r="RHD132" s="73"/>
      <c r="RHE132" s="74"/>
      <c r="RHF132" s="74"/>
      <c r="RHG132" s="77"/>
      <c r="RHH132" s="77"/>
      <c r="RHI132" s="11"/>
      <c r="RHO132" s="73"/>
      <c r="RHP132" s="73"/>
      <c r="RHQ132" s="73"/>
      <c r="RHR132" s="73"/>
      <c r="RHS132" s="74"/>
      <c r="RHT132" s="74"/>
      <c r="RHU132" s="77"/>
      <c r="RHV132" s="77"/>
      <c r="RHW132" s="11"/>
      <c r="RIC132" s="73"/>
      <c r="RID132" s="73"/>
      <c r="RIE132" s="73"/>
      <c r="RIF132" s="73"/>
      <c r="RIG132" s="74"/>
      <c r="RIH132" s="74"/>
      <c r="RII132" s="77"/>
      <c r="RIJ132" s="77"/>
      <c r="RIK132" s="11"/>
      <c r="RIQ132" s="73"/>
      <c r="RIR132" s="73"/>
      <c r="RIS132" s="73"/>
      <c r="RIT132" s="73"/>
      <c r="RIU132" s="74"/>
      <c r="RIV132" s="74"/>
      <c r="RIW132" s="77"/>
      <c r="RIX132" s="77"/>
      <c r="RIY132" s="11"/>
      <c r="RJE132" s="73"/>
      <c r="RJF132" s="73"/>
      <c r="RJG132" s="73"/>
      <c r="RJH132" s="73"/>
      <c r="RJI132" s="74"/>
      <c r="RJJ132" s="74"/>
      <c r="RJK132" s="77"/>
      <c r="RJL132" s="77"/>
      <c r="RJM132" s="11"/>
      <c r="RJS132" s="73"/>
      <c r="RJT132" s="73"/>
      <c r="RJU132" s="73"/>
      <c r="RJV132" s="73"/>
      <c r="RJW132" s="74"/>
      <c r="RJX132" s="74"/>
      <c r="RJY132" s="77"/>
      <c r="RJZ132" s="77"/>
      <c r="RKA132" s="11"/>
      <c r="RKG132" s="73"/>
      <c r="RKH132" s="73"/>
      <c r="RKI132" s="73"/>
      <c r="RKJ132" s="73"/>
      <c r="RKK132" s="74"/>
      <c r="RKL132" s="74"/>
      <c r="RKM132" s="77"/>
      <c r="RKN132" s="77"/>
      <c r="RKO132" s="11"/>
      <c r="RKU132" s="73"/>
      <c r="RKV132" s="73"/>
      <c r="RKW132" s="73"/>
      <c r="RKX132" s="73"/>
      <c r="RKY132" s="74"/>
      <c r="RKZ132" s="74"/>
      <c r="RLA132" s="77"/>
      <c r="RLB132" s="77"/>
      <c r="RLC132" s="11"/>
      <c r="RLI132" s="73"/>
      <c r="RLJ132" s="73"/>
      <c r="RLK132" s="73"/>
      <c r="RLL132" s="73"/>
      <c r="RLM132" s="74"/>
      <c r="RLN132" s="74"/>
      <c r="RLO132" s="77"/>
      <c r="RLP132" s="77"/>
      <c r="RLQ132" s="11"/>
      <c r="RLW132" s="73"/>
      <c r="RLX132" s="73"/>
      <c r="RLY132" s="73"/>
      <c r="RLZ132" s="73"/>
      <c r="RMA132" s="74"/>
      <c r="RMB132" s="74"/>
      <c r="RMC132" s="77"/>
      <c r="RMD132" s="77"/>
      <c r="RME132" s="11"/>
      <c r="RMK132" s="73"/>
      <c r="RML132" s="73"/>
      <c r="RMM132" s="73"/>
      <c r="RMN132" s="73"/>
      <c r="RMO132" s="74"/>
      <c r="RMP132" s="74"/>
      <c r="RMQ132" s="77"/>
      <c r="RMR132" s="77"/>
      <c r="RMS132" s="11"/>
      <c r="RMY132" s="73"/>
      <c r="RMZ132" s="73"/>
      <c r="RNA132" s="73"/>
      <c r="RNB132" s="73"/>
      <c r="RNC132" s="74"/>
      <c r="RND132" s="74"/>
      <c r="RNE132" s="77"/>
      <c r="RNF132" s="77"/>
      <c r="RNG132" s="11"/>
      <c r="RNM132" s="73"/>
      <c r="RNN132" s="73"/>
      <c r="RNO132" s="73"/>
      <c r="RNP132" s="73"/>
      <c r="RNQ132" s="74"/>
      <c r="RNR132" s="74"/>
      <c r="RNS132" s="77"/>
      <c r="RNT132" s="77"/>
      <c r="RNU132" s="11"/>
      <c r="ROA132" s="73"/>
      <c r="ROB132" s="73"/>
      <c r="ROC132" s="73"/>
      <c r="ROD132" s="73"/>
      <c r="ROE132" s="74"/>
      <c r="ROF132" s="74"/>
      <c r="ROG132" s="77"/>
      <c r="ROH132" s="77"/>
      <c r="ROI132" s="11"/>
      <c r="ROO132" s="73"/>
      <c r="ROP132" s="73"/>
      <c r="ROQ132" s="73"/>
      <c r="ROR132" s="73"/>
      <c r="ROS132" s="74"/>
      <c r="ROT132" s="74"/>
      <c r="ROU132" s="77"/>
      <c r="ROV132" s="77"/>
      <c r="ROW132" s="11"/>
      <c r="RPC132" s="73"/>
      <c r="RPD132" s="73"/>
      <c r="RPE132" s="73"/>
      <c r="RPF132" s="73"/>
      <c r="RPG132" s="74"/>
      <c r="RPH132" s="74"/>
      <c r="RPI132" s="77"/>
      <c r="RPJ132" s="77"/>
      <c r="RPK132" s="11"/>
      <c r="RPQ132" s="73"/>
      <c r="RPR132" s="73"/>
      <c r="RPS132" s="73"/>
      <c r="RPT132" s="73"/>
      <c r="RPU132" s="74"/>
      <c r="RPV132" s="74"/>
      <c r="RPW132" s="77"/>
      <c r="RPX132" s="77"/>
      <c r="RPY132" s="11"/>
      <c r="RQE132" s="73"/>
      <c r="RQF132" s="73"/>
      <c r="RQG132" s="73"/>
      <c r="RQH132" s="73"/>
      <c r="RQI132" s="74"/>
      <c r="RQJ132" s="74"/>
      <c r="RQK132" s="77"/>
      <c r="RQL132" s="77"/>
      <c r="RQM132" s="11"/>
      <c r="RQS132" s="73"/>
      <c r="RQT132" s="73"/>
      <c r="RQU132" s="73"/>
      <c r="RQV132" s="73"/>
      <c r="RQW132" s="74"/>
      <c r="RQX132" s="74"/>
      <c r="RQY132" s="77"/>
      <c r="RQZ132" s="77"/>
      <c r="RRA132" s="11"/>
      <c r="RRG132" s="73"/>
      <c r="RRH132" s="73"/>
      <c r="RRI132" s="73"/>
      <c r="RRJ132" s="73"/>
      <c r="RRK132" s="74"/>
      <c r="RRL132" s="74"/>
      <c r="RRM132" s="77"/>
      <c r="RRN132" s="77"/>
      <c r="RRO132" s="11"/>
      <c r="RRU132" s="73"/>
      <c r="RRV132" s="73"/>
      <c r="RRW132" s="73"/>
      <c r="RRX132" s="73"/>
      <c r="RRY132" s="74"/>
      <c r="RRZ132" s="74"/>
      <c r="RSA132" s="77"/>
      <c r="RSB132" s="77"/>
      <c r="RSC132" s="11"/>
      <c r="RSI132" s="73"/>
      <c r="RSJ132" s="73"/>
      <c r="RSK132" s="73"/>
      <c r="RSL132" s="73"/>
      <c r="RSM132" s="74"/>
      <c r="RSN132" s="74"/>
      <c r="RSO132" s="77"/>
      <c r="RSP132" s="77"/>
      <c r="RSQ132" s="11"/>
      <c r="RSW132" s="73"/>
      <c r="RSX132" s="73"/>
      <c r="RSY132" s="73"/>
      <c r="RSZ132" s="73"/>
      <c r="RTA132" s="74"/>
      <c r="RTB132" s="74"/>
      <c r="RTC132" s="77"/>
      <c r="RTD132" s="77"/>
      <c r="RTE132" s="11"/>
      <c r="RTK132" s="73"/>
      <c r="RTL132" s="73"/>
      <c r="RTM132" s="73"/>
      <c r="RTN132" s="73"/>
      <c r="RTO132" s="74"/>
      <c r="RTP132" s="74"/>
      <c r="RTQ132" s="77"/>
      <c r="RTR132" s="77"/>
      <c r="RTS132" s="11"/>
      <c r="RTY132" s="73"/>
      <c r="RTZ132" s="73"/>
      <c r="RUA132" s="73"/>
      <c r="RUB132" s="73"/>
      <c r="RUC132" s="74"/>
      <c r="RUD132" s="74"/>
      <c r="RUE132" s="77"/>
      <c r="RUF132" s="77"/>
      <c r="RUG132" s="11"/>
      <c r="RUM132" s="73"/>
      <c r="RUN132" s="73"/>
      <c r="RUO132" s="73"/>
      <c r="RUP132" s="73"/>
      <c r="RUQ132" s="74"/>
      <c r="RUR132" s="74"/>
      <c r="RUS132" s="77"/>
      <c r="RUT132" s="77"/>
      <c r="RUU132" s="11"/>
      <c r="RVA132" s="73"/>
      <c r="RVB132" s="73"/>
      <c r="RVC132" s="73"/>
      <c r="RVD132" s="73"/>
      <c r="RVE132" s="74"/>
      <c r="RVF132" s="74"/>
      <c r="RVG132" s="77"/>
      <c r="RVH132" s="77"/>
      <c r="RVI132" s="11"/>
      <c r="RVO132" s="73"/>
      <c r="RVP132" s="73"/>
      <c r="RVQ132" s="73"/>
      <c r="RVR132" s="73"/>
      <c r="RVS132" s="74"/>
      <c r="RVT132" s="74"/>
      <c r="RVU132" s="77"/>
      <c r="RVV132" s="77"/>
      <c r="RVW132" s="11"/>
      <c r="RWC132" s="73"/>
      <c r="RWD132" s="73"/>
      <c r="RWE132" s="73"/>
      <c r="RWF132" s="73"/>
      <c r="RWG132" s="74"/>
      <c r="RWH132" s="74"/>
      <c r="RWI132" s="77"/>
      <c r="RWJ132" s="77"/>
      <c r="RWK132" s="11"/>
      <c r="RWQ132" s="73"/>
      <c r="RWR132" s="73"/>
      <c r="RWS132" s="73"/>
      <c r="RWT132" s="73"/>
      <c r="RWU132" s="74"/>
      <c r="RWV132" s="74"/>
      <c r="RWW132" s="77"/>
      <c r="RWX132" s="77"/>
      <c r="RWY132" s="11"/>
      <c r="RXE132" s="73"/>
      <c r="RXF132" s="73"/>
      <c r="RXG132" s="73"/>
      <c r="RXH132" s="73"/>
      <c r="RXI132" s="74"/>
      <c r="RXJ132" s="74"/>
      <c r="RXK132" s="77"/>
      <c r="RXL132" s="77"/>
      <c r="RXM132" s="11"/>
      <c r="RXS132" s="73"/>
      <c r="RXT132" s="73"/>
      <c r="RXU132" s="73"/>
      <c r="RXV132" s="73"/>
      <c r="RXW132" s="74"/>
      <c r="RXX132" s="74"/>
      <c r="RXY132" s="77"/>
      <c r="RXZ132" s="77"/>
      <c r="RYA132" s="11"/>
      <c r="RYG132" s="73"/>
      <c r="RYH132" s="73"/>
      <c r="RYI132" s="73"/>
      <c r="RYJ132" s="73"/>
      <c r="RYK132" s="74"/>
      <c r="RYL132" s="74"/>
      <c r="RYM132" s="77"/>
      <c r="RYN132" s="77"/>
      <c r="RYO132" s="11"/>
      <c r="RYU132" s="73"/>
      <c r="RYV132" s="73"/>
      <c r="RYW132" s="73"/>
      <c r="RYX132" s="73"/>
      <c r="RYY132" s="74"/>
      <c r="RYZ132" s="74"/>
      <c r="RZA132" s="77"/>
      <c r="RZB132" s="77"/>
      <c r="RZC132" s="11"/>
      <c r="RZI132" s="73"/>
      <c r="RZJ132" s="73"/>
      <c r="RZK132" s="73"/>
      <c r="RZL132" s="73"/>
      <c r="RZM132" s="74"/>
      <c r="RZN132" s="74"/>
      <c r="RZO132" s="77"/>
      <c r="RZP132" s="77"/>
      <c r="RZQ132" s="11"/>
      <c r="RZW132" s="73"/>
      <c r="RZX132" s="73"/>
      <c r="RZY132" s="73"/>
      <c r="RZZ132" s="73"/>
      <c r="SAA132" s="74"/>
      <c r="SAB132" s="74"/>
      <c r="SAC132" s="77"/>
      <c r="SAD132" s="77"/>
      <c r="SAE132" s="11"/>
      <c r="SAK132" s="73"/>
      <c r="SAL132" s="73"/>
      <c r="SAM132" s="73"/>
      <c r="SAN132" s="73"/>
      <c r="SAO132" s="74"/>
      <c r="SAP132" s="74"/>
      <c r="SAQ132" s="77"/>
      <c r="SAR132" s="77"/>
      <c r="SAS132" s="11"/>
      <c r="SAY132" s="73"/>
      <c r="SAZ132" s="73"/>
      <c r="SBA132" s="73"/>
      <c r="SBB132" s="73"/>
      <c r="SBC132" s="74"/>
      <c r="SBD132" s="74"/>
      <c r="SBE132" s="77"/>
      <c r="SBF132" s="77"/>
      <c r="SBG132" s="11"/>
      <c r="SBM132" s="73"/>
      <c r="SBN132" s="73"/>
      <c r="SBO132" s="73"/>
      <c r="SBP132" s="73"/>
      <c r="SBQ132" s="74"/>
      <c r="SBR132" s="74"/>
      <c r="SBS132" s="77"/>
      <c r="SBT132" s="77"/>
      <c r="SBU132" s="11"/>
      <c r="SCA132" s="73"/>
      <c r="SCB132" s="73"/>
      <c r="SCC132" s="73"/>
      <c r="SCD132" s="73"/>
      <c r="SCE132" s="74"/>
      <c r="SCF132" s="74"/>
      <c r="SCG132" s="77"/>
      <c r="SCH132" s="77"/>
      <c r="SCI132" s="11"/>
      <c r="SCO132" s="73"/>
      <c r="SCP132" s="73"/>
      <c r="SCQ132" s="73"/>
      <c r="SCR132" s="73"/>
      <c r="SCS132" s="74"/>
      <c r="SCT132" s="74"/>
      <c r="SCU132" s="77"/>
      <c r="SCV132" s="77"/>
      <c r="SCW132" s="11"/>
      <c r="SDC132" s="73"/>
      <c r="SDD132" s="73"/>
      <c r="SDE132" s="73"/>
      <c r="SDF132" s="73"/>
      <c r="SDG132" s="74"/>
      <c r="SDH132" s="74"/>
      <c r="SDI132" s="77"/>
      <c r="SDJ132" s="77"/>
      <c r="SDK132" s="11"/>
      <c r="SDQ132" s="73"/>
      <c r="SDR132" s="73"/>
      <c r="SDS132" s="73"/>
      <c r="SDT132" s="73"/>
      <c r="SDU132" s="74"/>
      <c r="SDV132" s="74"/>
      <c r="SDW132" s="77"/>
      <c r="SDX132" s="77"/>
      <c r="SDY132" s="11"/>
      <c r="SEE132" s="73"/>
      <c r="SEF132" s="73"/>
      <c r="SEG132" s="73"/>
      <c r="SEH132" s="73"/>
      <c r="SEI132" s="74"/>
      <c r="SEJ132" s="74"/>
      <c r="SEK132" s="77"/>
      <c r="SEL132" s="77"/>
      <c r="SEM132" s="11"/>
      <c r="SES132" s="73"/>
      <c r="SET132" s="73"/>
      <c r="SEU132" s="73"/>
      <c r="SEV132" s="73"/>
      <c r="SEW132" s="74"/>
      <c r="SEX132" s="74"/>
      <c r="SEY132" s="77"/>
      <c r="SEZ132" s="77"/>
      <c r="SFA132" s="11"/>
      <c r="SFG132" s="73"/>
      <c r="SFH132" s="73"/>
      <c r="SFI132" s="73"/>
      <c r="SFJ132" s="73"/>
      <c r="SFK132" s="74"/>
      <c r="SFL132" s="74"/>
      <c r="SFM132" s="77"/>
      <c r="SFN132" s="77"/>
      <c r="SFO132" s="11"/>
      <c r="SFU132" s="73"/>
      <c r="SFV132" s="73"/>
      <c r="SFW132" s="73"/>
      <c r="SFX132" s="73"/>
      <c r="SFY132" s="74"/>
      <c r="SFZ132" s="74"/>
      <c r="SGA132" s="77"/>
      <c r="SGB132" s="77"/>
      <c r="SGC132" s="11"/>
      <c r="SGI132" s="73"/>
      <c r="SGJ132" s="73"/>
      <c r="SGK132" s="73"/>
      <c r="SGL132" s="73"/>
      <c r="SGM132" s="74"/>
      <c r="SGN132" s="74"/>
      <c r="SGO132" s="77"/>
      <c r="SGP132" s="77"/>
      <c r="SGQ132" s="11"/>
      <c r="SGW132" s="73"/>
      <c r="SGX132" s="73"/>
      <c r="SGY132" s="73"/>
      <c r="SGZ132" s="73"/>
      <c r="SHA132" s="74"/>
      <c r="SHB132" s="74"/>
      <c r="SHC132" s="77"/>
      <c r="SHD132" s="77"/>
      <c r="SHE132" s="11"/>
      <c r="SHK132" s="73"/>
      <c r="SHL132" s="73"/>
      <c r="SHM132" s="73"/>
      <c r="SHN132" s="73"/>
      <c r="SHO132" s="74"/>
      <c r="SHP132" s="74"/>
      <c r="SHQ132" s="77"/>
      <c r="SHR132" s="77"/>
      <c r="SHS132" s="11"/>
      <c r="SHY132" s="73"/>
      <c r="SHZ132" s="73"/>
      <c r="SIA132" s="73"/>
      <c r="SIB132" s="73"/>
      <c r="SIC132" s="74"/>
      <c r="SID132" s="74"/>
      <c r="SIE132" s="77"/>
      <c r="SIF132" s="77"/>
      <c r="SIG132" s="11"/>
      <c r="SIM132" s="73"/>
      <c r="SIN132" s="73"/>
      <c r="SIO132" s="73"/>
      <c r="SIP132" s="73"/>
      <c r="SIQ132" s="74"/>
      <c r="SIR132" s="74"/>
      <c r="SIS132" s="77"/>
      <c r="SIT132" s="77"/>
      <c r="SIU132" s="11"/>
      <c r="SJA132" s="73"/>
      <c r="SJB132" s="73"/>
      <c r="SJC132" s="73"/>
      <c r="SJD132" s="73"/>
      <c r="SJE132" s="74"/>
      <c r="SJF132" s="74"/>
      <c r="SJG132" s="77"/>
      <c r="SJH132" s="77"/>
      <c r="SJI132" s="11"/>
      <c r="SJO132" s="73"/>
      <c r="SJP132" s="73"/>
      <c r="SJQ132" s="73"/>
      <c r="SJR132" s="73"/>
      <c r="SJS132" s="74"/>
      <c r="SJT132" s="74"/>
      <c r="SJU132" s="77"/>
      <c r="SJV132" s="77"/>
      <c r="SJW132" s="11"/>
      <c r="SKC132" s="73"/>
      <c r="SKD132" s="73"/>
      <c r="SKE132" s="73"/>
      <c r="SKF132" s="73"/>
      <c r="SKG132" s="74"/>
      <c r="SKH132" s="74"/>
      <c r="SKI132" s="77"/>
      <c r="SKJ132" s="77"/>
      <c r="SKK132" s="11"/>
      <c r="SKQ132" s="73"/>
      <c r="SKR132" s="73"/>
      <c r="SKS132" s="73"/>
      <c r="SKT132" s="73"/>
      <c r="SKU132" s="74"/>
      <c r="SKV132" s="74"/>
      <c r="SKW132" s="77"/>
      <c r="SKX132" s="77"/>
      <c r="SKY132" s="11"/>
      <c r="SLE132" s="73"/>
      <c r="SLF132" s="73"/>
      <c r="SLG132" s="73"/>
      <c r="SLH132" s="73"/>
      <c r="SLI132" s="74"/>
      <c r="SLJ132" s="74"/>
      <c r="SLK132" s="77"/>
      <c r="SLL132" s="77"/>
      <c r="SLM132" s="11"/>
      <c r="SLS132" s="73"/>
      <c r="SLT132" s="73"/>
      <c r="SLU132" s="73"/>
      <c r="SLV132" s="73"/>
      <c r="SLW132" s="74"/>
      <c r="SLX132" s="74"/>
      <c r="SLY132" s="77"/>
      <c r="SLZ132" s="77"/>
      <c r="SMA132" s="11"/>
      <c r="SMG132" s="73"/>
      <c r="SMH132" s="73"/>
      <c r="SMI132" s="73"/>
      <c r="SMJ132" s="73"/>
      <c r="SMK132" s="74"/>
      <c r="SML132" s="74"/>
      <c r="SMM132" s="77"/>
      <c r="SMN132" s="77"/>
      <c r="SMO132" s="11"/>
      <c r="SMU132" s="73"/>
      <c r="SMV132" s="73"/>
      <c r="SMW132" s="73"/>
      <c r="SMX132" s="73"/>
      <c r="SMY132" s="74"/>
      <c r="SMZ132" s="74"/>
      <c r="SNA132" s="77"/>
      <c r="SNB132" s="77"/>
      <c r="SNC132" s="11"/>
      <c r="SNI132" s="73"/>
      <c r="SNJ132" s="73"/>
      <c r="SNK132" s="73"/>
      <c r="SNL132" s="73"/>
      <c r="SNM132" s="74"/>
      <c r="SNN132" s="74"/>
      <c r="SNO132" s="77"/>
      <c r="SNP132" s="77"/>
      <c r="SNQ132" s="11"/>
      <c r="SNW132" s="73"/>
      <c r="SNX132" s="73"/>
      <c r="SNY132" s="73"/>
      <c r="SNZ132" s="73"/>
      <c r="SOA132" s="74"/>
      <c r="SOB132" s="74"/>
      <c r="SOC132" s="77"/>
      <c r="SOD132" s="77"/>
      <c r="SOE132" s="11"/>
      <c r="SOK132" s="73"/>
      <c r="SOL132" s="73"/>
      <c r="SOM132" s="73"/>
      <c r="SON132" s="73"/>
      <c r="SOO132" s="74"/>
      <c r="SOP132" s="74"/>
      <c r="SOQ132" s="77"/>
      <c r="SOR132" s="77"/>
      <c r="SOS132" s="11"/>
      <c r="SOY132" s="73"/>
      <c r="SOZ132" s="73"/>
      <c r="SPA132" s="73"/>
      <c r="SPB132" s="73"/>
      <c r="SPC132" s="74"/>
      <c r="SPD132" s="74"/>
      <c r="SPE132" s="77"/>
      <c r="SPF132" s="77"/>
      <c r="SPG132" s="11"/>
      <c r="SPM132" s="73"/>
      <c r="SPN132" s="73"/>
      <c r="SPO132" s="73"/>
      <c r="SPP132" s="73"/>
      <c r="SPQ132" s="74"/>
      <c r="SPR132" s="74"/>
      <c r="SPS132" s="77"/>
      <c r="SPT132" s="77"/>
      <c r="SPU132" s="11"/>
      <c r="SQA132" s="73"/>
      <c r="SQB132" s="73"/>
      <c r="SQC132" s="73"/>
      <c r="SQD132" s="73"/>
      <c r="SQE132" s="74"/>
      <c r="SQF132" s="74"/>
      <c r="SQG132" s="77"/>
      <c r="SQH132" s="77"/>
      <c r="SQI132" s="11"/>
      <c r="SQO132" s="73"/>
      <c r="SQP132" s="73"/>
      <c r="SQQ132" s="73"/>
      <c r="SQR132" s="73"/>
      <c r="SQS132" s="74"/>
      <c r="SQT132" s="74"/>
      <c r="SQU132" s="77"/>
      <c r="SQV132" s="77"/>
      <c r="SQW132" s="11"/>
      <c r="SRC132" s="73"/>
      <c r="SRD132" s="73"/>
      <c r="SRE132" s="73"/>
      <c r="SRF132" s="73"/>
      <c r="SRG132" s="74"/>
      <c r="SRH132" s="74"/>
      <c r="SRI132" s="77"/>
      <c r="SRJ132" s="77"/>
      <c r="SRK132" s="11"/>
      <c r="SRQ132" s="73"/>
      <c r="SRR132" s="73"/>
      <c r="SRS132" s="73"/>
      <c r="SRT132" s="73"/>
      <c r="SRU132" s="74"/>
      <c r="SRV132" s="74"/>
      <c r="SRW132" s="77"/>
      <c r="SRX132" s="77"/>
      <c r="SRY132" s="11"/>
      <c r="SSE132" s="73"/>
      <c r="SSF132" s="73"/>
      <c r="SSG132" s="73"/>
      <c r="SSH132" s="73"/>
      <c r="SSI132" s="74"/>
      <c r="SSJ132" s="74"/>
      <c r="SSK132" s="77"/>
      <c r="SSL132" s="77"/>
      <c r="SSM132" s="11"/>
      <c r="SSS132" s="73"/>
      <c r="SST132" s="73"/>
      <c r="SSU132" s="73"/>
      <c r="SSV132" s="73"/>
      <c r="SSW132" s="74"/>
      <c r="SSX132" s="74"/>
      <c r="SSY132" s="77"/>
      <c r="SSZ132" s="77"/>
      <c r="STA132" s="11"/>
      <c r="STG132" s="73"/>
      <c r="STH132" s="73"/>
      <c r="STI132" s="73"/>
      <c r="STJ132" s="73"/>
      <c r="STK132" s="74"/>
      <c r="STL132" s="74"/>
      <c r="STM132" s="77"/>
      <c r="STN132" s="77"/>
      <c r="STO132" s="11"/>
      <c r="STU132" s="73"/>
      <c r="STV132" s="73"/>
      <c r="STW132" s="73"/>
      <c r="STX132" s="73"/>
      <c r="STY132" s="74"/>
      <c r="STZ132" s="74"/>
      <c r="SUA132" s="77"/>
      <c r="SUB132" s="77"/>
      <c r="SUC132" s="11"/>
      <c r="SUI132" s="73"/>
      <c r="SUJ132" s="73"/>
      <c r="SUK132" s="73"/>
      <c r="SUL132" s="73"/>
      <c r="SUM132" s="74"/>
      <c r="SUN132" s="74"/>
      <c r="SUO132" s="77"/>
      <c r="SUP132" s="77"/>
      <c r="SUQ132" s="11"/>
      <c r="SUW132" s="73"/>
      <c r="SUX132" s="73"/>
      <c r="SUY132" s="73"/>
      <c r="SUZ132" s="73"/>
      <c r="SVA132" s="74"/>
      <c r="SVB132" s="74"/>
      <c r="SVC132" s="77"/>
      <c r="SVD132" s="77"/>
      <c r="SVE132" s="11"/>
      <c r="SVK132" s="73"/>
      <c r="SVL132" s="73"/>
      <c r="SVM132" s="73"/>
      <c r="SVN132" s="73"/>
      <c r="SVO132" s="74"/>
      <c r="SVP132" s="74"/>
      <c r="SVQ132" s="77"/>
      <c r="SVR132" s="77"/>
      <c r="SVS132" s="11"/>
      <c r="SVY132" s="73"/>
      <c r="SVZ132" s="73"/>
      <c r="SWA132" s="73"/>
      <c r="SWB132" s="73"/>
      <c r="SWC132" s="74"/>
      <c r="SWD132" s="74"/>
      <c r="SWE132" s="77"/>
      <c r="SWF132" s="77"/>
      <c r="SWG132" s="11"/>
      <c r="SWM132" s="73"/>
      <c r="SWN132" s="73"/>
      <c r="SWO132" s="73"/>
      <c r="SWP132" s="73"/>
      <c r="SWQ132" s="74"/>
      <c r="SWR132" s="74"/>
      <c r="SWS132" s="77"/>
      <c r="SWT132" s="77"/>
      <c r="SWU132" s="11"/>
      <c r="SXA132" s="73"/>
      <c r="SXB132" s="73"/>
      <c r="SXC132" s="73"/>
      <c r="SXD132" s="73"/>
      <c r="SXE132" s="74"/>
      <c r="SXF132" s="74"/>
      <c r="SXG132" s="77"/>
      <c r="SXH132" s="77"/>
      <c r="SXI132" s="11"/>
      <c r="SXO132" s="73"/>
      <c r="SXP132" s="73"/>
      <c r="SXQ132" s="73"/>
      <c r="SXR132" s="73"/>
      <c r="SXS132" s="74"/>
      <c r="SXT132" s="74"/>
      <c r="SXU132" s="77"/>
      <c r="SXV132" s="77"/>
      <c r="SXW132" s="11"/>
      <c r="SYC132" s="73"/>
      <c r="SYD132" s="73"/>
      <c r="SYE132" s="73"/>
      <c r="SYF132" s="73"/>
      <c r="SYG132" s="74"/>
      <c r="SYH132" s="74"/>
      <c r="SYI132" s="77"/>
      <c r="SYJ132" s="77"/>
      <c r="SYK132" s="11"/>
      <c r="SYQ132" s="73"/>
      <c r="SYR132" s="73"/>
      <c r="SYS132" s="73"/>
      <c r="SYT132" s="73"/>
      <c r="SYU132" s="74"/>
      <c r="SYV132" s="74"/>
      <c r="SYW132" s="77"/>
      <c r="SYX132" s="77"/>
      <c r="SYY132" s="11"/>
      <c r="SZE132" s="73"/>
      <c r="SZF132" s="73"/>
      <c r="SZG132" s="73"/>
      <c r="SZH132" s="73"/>
      <c r="SZI132" s="74"/>
      <c r="SZJ132" s="74"/>
      <c r="SZK132" s="77"/>
      <c r="SZL132" s="77"/>
      <c r="SZM132" s="11"/>
      <c r="SZS132" s="73"/>
      <c r="SZT132" s="73"/>
      <c r="SZU132" s="73"/>
      <c r="SZV132" s="73"/>
      <c r="SZW132" s="74"/>
      <c r="SZX132" s="74"/>
      <c r="SZY132" s="77"/>
      <c r="SZZ132" s="77"/>
      <c r="TAA132" s="11"/>
      <c r="TAG132" s="73"/>
      <c r="TAH132" s="73"/>
      <c r="TAI132" s="73"/>
      <c r="TAJ132" s="73"/>
      <c r="TAK132" s="74"/>
      <c r="TAL132" s="74"/>
      <c r="TAM132" s="77"/>
      <c r="TAN132" s="77"/>
      <c r="TAO132" s="11"/>
      <c r="TAU132" s="73"/>
      <c r="TAV132" s="73"/>
      <c r="TAW132" s="73"/>
      <c r="TAX132" s="73"/>
      <c r="TAY132" s="74"/>
      <c r="TAZ132" s="74"/>
      <c r="TBA132" s="77"/>
      <c r="TBB132" s="77"/>
      <c r="TBC132" s="11"/>
      <c r="TBI132" s="73"/>
      <c r="TBJ132" s="73"/>
      <c r="TBK132" s="73"/>
      <c r="TBL132" s="73"/>
      <c r="TBM132" s="74"/>
      <c r="TBN132" s="74"/>
      <c r="TBO132" s="77"/>
      <c r="TBP132" s="77"/>
      <c r="TBQ132" s="11"/>
      <c r="TBW132" s="73"/>
      <c r="TBX132" s="73"/>
      <c r="TBY132" s="73"/>
      <c r="TBZ132" s="73"/>
      <c r="TCA132" s="74"/>
      <c r="TCB132" s="74"/>
      <c r="TCC132" s="77"/>
      <c r="TCD132" s="77"/>
      <c r="TCE132" s="11"/>
      <c r="TCK132" s="73"/>
      <c r="TCL132" s="73"/>
      <c r="TCM132" s="73"/>
      <c r="TCN132" s="73"/>
      <c r="TCO132" s="74"/>
      <c r="TCP132" s="74"/>
      <c r="TCQ132" s="77"/>
      <c r="TCR132" s="77"/>
      <c r="TCS132" s="11"/>
      <c r="TCY132" s="73"/>
      <c r="TCZ132" s="73"/>
      <c r="TDA132" s="73"/>
      <c r="TDB132" s="73"/>
      <c r="TDC132" s="74"/>
      <c r="TDD132" s="74"/>
      <c r="TDE132" s="77"/>
      <c r="TDF132" s="77"/>
      <c r="TDG132" s="11"/>
      <c r="TDM132" s="73"/>
      <c r="TDN132" s="73"/>
      <c r="TDO132" s="73"/>
      <c r="TDP132" s="73"/>
      <c r="TDQ132" s="74"/>
      <c r="TDR132" s="74"/>
      <c r="TDS132" s="77"/>
      <c r="TDT132" s="77"/>
      <c r="TDU132" s="11"/>
      <c r="TEA132" s="73"/>
      <c r="TEB132" s="73"/>
      <c r="TEC132" s="73"/>
      <c r="TED132" s="73"/>
      <c r="TEE132" s="74"/>
      <c r="TEF132" s="74"/>
      <c r="TEG132" s="77"/>
      <c r="TEH132" s="77"/>
      <c r="TEI132" s="11"/>
      <c r="TEO132" s="73"/>
      <c r="TEP132" s="73"/>
      <c r="TEQ132" s="73"/>
      <c r="TER132" s="73"/>
      <c r="TES132" s="74"/>
      <c r="TET132" s="74"/>
      <c r="TEU132" s="77"/>
      <c r="TEV132" s="77"/>
      <c r="TEW132" s="11"/>
      <c r="TFC132" s="73"/>
      <c r="TFD132" s="73"/>
      <c r="TFE132" s="73"/>
      <c r="TFF132" s="73"/>
      <c r="TFG132" s="74"/>
      <c r="TFH132" s="74"/>
      <c r="TFI132" s="77"/>
      <c r="TFJ132" s="77"/>
      <c r="TFK132" s="11"/>
      <c r="TFQ132" s="73"/>
      <c r="TFR132" s="73"/>
      <c r="TFS132" s="73"/>
      <c r="TFT132" s="73"/>
      <c r="TFU132" s="74"/>
      <c r="TFV132" s="74"/>
      <c r="TFW132" s="77"/>
      <c r="TFX132" s="77"/>
      <c r="TFY132" s="11"/>
      <c r="TGE132" s="73"/>
      <c r="TGF132" s="73"/>
      <c r="TGG132" s="73"/>
      <c r="TGH132" s="73"/>
      <c r="TGI132" s="74"/>
      <c r="TGJ132" s="74"/>
      <c r="TGK132" s="77"/>
      <c r="TGL132" s="77"/>
      <c r="TGM132" s="11"/>
      <c r="TGS132" s="73"/>
      <c r="TGT132" s="73"/>
      <c r="TGU132" s="73"/>
      <c r="TGV132" s="73"/>
      <c r="TGW132" s="74"/>
      <c r="TGX132" s="74"/>
      <c r="TGY132" s="77"/>
      <c r="TGZ132" s="77"/>
      <c r="THA132" s="11"/>
      <c r="THG132" s="73"/>
      <c r="THH132" s="73"/>
      <c r="THI132" s="73"/>
      <c r="THJ132" s="73"/>
      <c r="THK132" s="74"/>
      <c r="THL132" s="74"/>
      <c r="THM132" s="77"/>
      <c r="THN132" s="77"/>
      <c r="THO132" s="11"/>
      <c r="THU132" s="73"/>
      <c r="THV132" s="73"/>
      <c r="THW132" s="73"/>
      <c r="THX132" s="73"/>
      <c r="THY132" s="74"/>
      <c r="THZ132" s="74"/>
      <c r="TIA132" s="77"/>
      <c r="TIB132" s="77"/>
      <c r="TIC132" s="11"/>
      <c r="TII132" s="73"/>
      <c r="TIJ132" s="73"/>
      <c r="TIK132" s="73"/>
      <c r="TIL132" s="73"/>
      <c r="TIM132" s="74"/>
      <c r="TIN132" s="74"/>
      <c r="TIO132" s="77"/>
      <c r="TIP132" s="77"/>
      <c r="TIQ132" s="11"/>
      <c r="TIW132" s="73"/>
      <c r="TIX132" s="73"/>
      <c r="TIY132" s="73"/>
      <c r="TIZ132" s="73"/>
      <c r="TJA132" s="74"/>
      <c r="TJB132" s="74"/>
      <c r="TJC132" s="77"/>
      <c r="TJD132" s="77"/>
      <c r="TJE132" s="11"/>
      <c r="TJK132" s="73"/>
      <c r="TJL132" s="73"/>
      <c r="TJM132" s="73"/>
      <c r="TJN132" s="73"/>
      <c r="TJO132" s="74"/>
      <c r="TJP132" s="74"/>
      <c r="TJQ132" s="77"/>
      <c r="TJR132" s="77"/>
      <c r="TJS132" s="11"/>
      <c r="TJY132" s="73"/>
      <c r="TJZ132" s="73"/>
      <c r="TKA132" s="73"/>
      <c r="TKB132" s="73"/>
      <c r="TKC132" s="74"/>
      <c r="TKD132" s="74"/>
      <c r="TKE132" s="77"/>
      <c r="TKF132" s="77"/>
      <c r="TKG132" s="11"/>
      <c r="TKM132" s="73"/>
      <c r="TKN132" s="73"/>
      <c r="TKO132" s="73"/>
      <c r="TKP132" s="73"/>
      <c r="TKQ132" s="74"/>
      <c r="TKR132" s="74"/>
      <c r="TKS132" s="77"/>
      <c r="TKT132" s="77"/>
      <c r="TKU132" s="11"/>
      <c r="TLA132" s="73"/>
      <c r="TLB132" s="73"/>
      <c r="TLC132" s="73"/>
      <c r="TLD132" s="73"/>
      <c r="TLE132" s="74"/>
      <c r="TLF132" s="74"/>
      <c r="TLG132" s="77"/>
      <c r="TLH132" s="77"/>
      <c r="TLI132" s="11"/>
      <c r="TLO132" s="73"/>
      <c r="TLP132" s="73"/>
      <c r="TLQ132" s="73"/>
      <c r="TLR132" s="73"/>
      <c r="TLS132" s="74"/>
      <c r="TLT132" s="74"/>
      <c r="TLU132" s="77"/>
      <c r="TLV132" s="77"/>
      <c r="TLW132" s="11"/>
      <c r="TMC132" s="73"/>
      <c r="TMD132" s="73"/>
      <c r="TME132" s="73"/>
      <c r="TMF132" s="73"/>
      <c r="TMG132" s="74"/>
      <c r="TMH132" s="74"/>
      <c r="TMI132" s="77"/>
      <c r="TMJ132" s="77"/>
      <c r="TMK132" s="11"/>
      <c r="TMQ132" s="73"/>
      <c r="TMR132" s="73"/>
      <c r="TMS132" s="73"/>
      <c r="TMT132" s="73"/>
      <c r="TMU132" s="74"/>
      <c r="TMV132" s="74"/>
      <c r="TMW132" s="77"/>
      <c r="TMX132" s="77"/>
      <c r="TMY132" s="11"/>
      <c r="TNE132" s="73"/>
      <c r="TNF132" s="73"/>
      <c r="TNG132" s="73"/>
      <c r="TNH132" s="73"/>
      <c r="TNI132" s="74"/>
      <c r="TNJ132" s="74"/>
      <c r="TNK132" s="77"/>
      <c r="TNL132" s="77"/>
      <c r="TNM132" s="11"/>
      <c r="TNS132" s="73"/>
      <c r="TNT132" s="73"/>
      <c r="TNU132" s="73"/>
      <c r="TNV132" s="73"/>
      <c r="TNW132" s="74"/>
      <c r="TNX132" s="74"/>
      <c r="TNY132" s="77"/>
      <c r="TNZ132" s="77"/>
      <c r="TOA132" s="11"/>
      <c r="TOG132" s="73"/>
      <c r="TOH132" s="73"/>
      <c r="TOI132" s="73"/>
      <c r="TOJ132" s="73"/>
      <c r="TOK132" s="74"/>
      <c r="TOL132" s="74"/>
      <c r="TOM132" s="77"/>
      <c r="TON132" s="77"/>
      <c r="TOO132" s="11"/>
      <c r="TOU132" s="73"/>
      <c r="TOV132" s="73"/>
      <c r="TOW132" s="73"/>
      <c r="TOX132" s="73"/>
      <c r="TOY132" s="74"/>
      <c r="TOZ132" s="74"/>
      <c r="TPA132" s="77"/>
      <c r="TPB132" s="77"/>
      <c r="TPC132" s="11"/>
      <c r="TPI132" s="73"/>
      <c r="TPJ132" s="73"/>
      <c r="TPK132" s="73"/>
      <c r="TPL132" s="73"/>
      <c r="TPM132" s="74"/>
      <c r="TPN132" s="74"/>
      <c r="TPO132" s="77"/>
      <c r="TPP132" s="77"/>
      <c r="TPQ132" s="11"/>
      <c r="TPW132" s="73"/>
      <c r="TPX132" s="73"/>
      <c r="TPY132" s="73"/>
      <c r="TPZ132" s="73"/>
      <c r="TQA132" s="74"/>
      <c r="TQB132" s="74"/>
      <c r="TQC132" s="77"/>
      <c r="TQD132" s="77"/>
      <c r="TQE132" s="11"/>
      <c r="TQK132" s="73"/>
      <c r="TQL132" s="73"/>
      <c r="TQM132" s="73"/>
      <c r="TQN132" s="73"/>
      <c r="TQO132" s="74"/>
      <c r="TQP132" s="74"/>
      <c r="TQQ132" s="77"/>
      <c r="TQR132" s="77"/>
      <c r="TQS132" s="11"/>
      <c r="TQY132" s="73"/>
      <c r="TQZ132" s="73"/>
      <c r="TRA132" s="73"/>
      <c r="TRB132" s="73"/>
      <c r="TRC132" s="74"/>
      <c r="TRD132" s="74"/>
      <c r="TRE132" s="77"/>
      <c r="TRF132" s="77"/>
      <c r="TRG132" s="11"/>
      <c r="TRM132" s="73"/>
      <c r="TRN132" s="73"/>
      <c r="TRO132" s="73"/>
      <c r="TRP132" s="73"/>
      <c r="TRQ132" s="74"/>
      <c r="TRR132" s="74"/>
      <c r="TRS132" s="77"/>
      <c r="TRT132" s="77"/>
      <c r="TRU132" s="11"/>
      <c r="TSA132" s="73"/>
      <c r="TSB132" s="73"/>
      <c r="TSC132" s="73"/>
      <c r="TSD132" s="73"/>
      <c r="TSE132" s="74"/>
      <c r="TSF132" s="74"/>
      <c r="TSG132" s="77"/>
      <c r="TSH132" s="77"/>
      <c r="TSI132" s="11"/>
      <c r="TSO132" s="73"/>
      <c r="TSP132" s="73"/>
      <c r="TSQ132" s="73"/>
      <c r="TSR132" s="73"/>
      <c r="TSS132" s="74"/>
      <c r="TST132" s="74"/>
      <c r="TSU132" s="77"/>
      <c r="TSV132" s="77"/>
      <c r="TSW132" s="11"/>
      <c r="TTC132" s="73"/>
      <c r="TTD132" s="73"/>
      <c r="TTE132" s="73"/>
      <c r="TTF132" s="73"/>
      <c r="TTG132" s="74"/>
      <c r="TTH132" s="74"/>
      <c r="TTI132" s="77"/>
      <c r="TTJ132" s="77"/>
      <c r="TTK132" s="11"/>
      <c r="TTQ132" s="73"/>
      <c r="TTR132" s="73"/>
      <c r="TTS132" s="73"/>
      <c r="TTT132" s="73"/>
      <c r="TTU132" s="74"/>
      <c r="TTV132" s="74"/>
      <c r="TTW132" s="77"/>
      <c r="TTX132" s="77"/>
      <c r="TTY132" s="11"/>
      <c r="TUE132" s="73"/>
      <c r="TUF132" s="73"/>
      <c r="TUG132" s="73"/>
      <c r="TUH132" s="73"/>
      <c r="TUI132" s="74"/>
      <c r="TUJ132" s="74"/>
      <c r="TUK132" s="77"/>
      <c r="TUL132" s="77"/>
      <c r="TUM132" s="11"/>
      <c r="TUS132" s="73"/>
      <c r="TUT132" s="73"/>
      <c r="TUU132" s="73"/>
      <c r="TUV132" s="73"/>
      <c r="TUW132" s="74"/>
      <c r="TUX132" s="74"/>
      <c r="TUY132" s="77"/>
      <c r="TUZ132" s="77"/>
      <c r="TVA132" s="11"/>
      <c r="TVG132" s="73"/>
      <c r="TVH132" s="73"/>
      <c r="TVI132" s="73"/>
      <c r="TVJ132" s="73"/>
      <c r="TVK132" s="74"/>
      <c r="TVL132" s="74"/>
      <c r="TVM132" s="77"/>
      <c r="TVN132" s="77"/>
      <c r="TVO132" s="11"/>
      <c r="TVU132" s="73"/>
      <c r="TVV132" s="73"/>
      <c r="TVW132" s="73"/>
      <c r="TVX132" s="73"/>
      <c r="TVY132" s="74"/>
      <c r="TVZ132" s="74"/>
      <c r="TWA132" s="77"/>
      <c r="TWB132" s="77"/>
      <c r="TWC132" s="11"/>
      <c r="TWI132" s="73"/>
      <c r="TWJ132" s="73"/>
      <c r="TWK132" s="73"/>
      <c r="TWL132" s="73"/>
      <c r="TWM132" s="74"/>
      <c r="TWN132" s="74"/>
      <c r="TWO132" s="77"/>
      <c r="TWP132" s="77"/>
      <c r="TWQ132" s="11"/>
      <c r="TWW132" s="73"/>
      <c r="TWX132" s="73"/>
      <c r="TWY132" s="73"/>
      <c r="TWZ132" s="73"/>
      <c r="TXA132" s="74"/>
      <c r="TXB132" s="74"/>
      <c r="TXC132" s="77"/>
      <c r="TXD132" s="77"/>
      <c r="TXE132" s="11"/>
      <c r="TXK132" s="73"/>
      <c r="TXL132" s="73"/>
      <c r="TXM132" s="73"/>
      <c r="TXN132" s="73"/>
      <c r="TXO132" s="74"/>
      <c r="TXP132" s="74"/>
      <c r="TXQ132" s="77"/>
      <c r="TXR132" s="77"/>
      <c r="TXS132" s="11"/>
      <c r="TXY132" s="73"/>
      <c r="TXZ132" s="73"/>
      <c r="TYA132" s="73"/>
      <c r="TYB132" s="73"/>
      <c r="TYC132" s="74"/>
      <c r="TYD132" s="74"/>
      <c r="TYE132" s="77"/>
      <c r="TYF132" s="77"/>
      <c r="TYG132" s="11"/>
      <c r="TYM132" s="73"/>
      <c r="TYN132" s="73"/>
      <c r="TYO132" s="73"/>
      <c r="TYP132" s="73"/>
      <c r="TYQ132" s="74"/>
      <c r="TYR132" s="74"/>
      <c r="TYS132" s="77"/>
      <c r="TYT132" s="77"/>
      <c r="TYU132" s="11"/>
      <c r="TZA132" s="73"/>
      <c r="TZB132" s="73"/>
      <c r="TZC132" s="73"/>
      <c r="TZD132" s="73"/>
      <c r="TZE132" s="74"/>
      <c r="TZF132" s="74"/>
      <c r="TZG132" s="77"/>
      <c r="TZH132" s="77"/>
      <c r="TZI132" s="11"/>
      <c r="TZO132" s="73"/>
      <c r="TZP132" s="73"/>
      <c r="TZQ132" s="73"/>
      <c r="TZR132" s="73"/>
      <c r="TZS132" s="74"/>
      <c r="TZT132" s="74"/>
      <c r="TZU132" s="77"/>
      <c r="TZV132" s="77"/>
      <c r="TZW132" s="11"/>
      <c r="UAC132" s="73"/>
      <c r="UAD132" s="73"/>
      <c r="UAE132" s="73"/>
      <c r="UAF132" s="73"/>
      <c r="UAG132" s="74"/>
      <c r="UAH132" s="74"/>
      <c r="UAI132" s="77"/>
      <c r="UAJ132" s="77"/>
      <c r="UAK132" s="11"/>
      <c r="UAQ132" s="73"/>
      <c r="UAR132" s="73"/>
      <c r="UAS132" s="73"/>
      <c r="UAT132" s="73"/>
      <c r="UAU132" s="74"/>
      <c r="UAV132" s="74"/>
      <c r="UAW132" s="77"/>
      <c r="UAX132" s="77"/>
      <c r="UAY132" s="11"/>
      <c r="UBE132" s="73"/>
      <c r="UBF132" s="73"/>
      <c r="UBG132" s="73"/>
      <c r="UBH132" s="73"/>
      <c r="UBI132" s="74"/>
      <c r="UBJ132" s="74"/>
      <c r="UBK132" s="77"/>
      <c r="UBL132" s="77"/>
      <c r="UBM132" s="11"/>
      <c r="UBS132" s="73"/>
      <c r="UBT132" s="73"/>
      <c r="UBU132" s="73"/>
      <c r="UBV132" s="73"/>
      <c r="UBW132" s="74"/>
      <c r="UBX132" s="74"/>
      <c r="UBY132" s="77"/>
      <c r="UBZ132" s="77"/>
      <c r="UCA132" s="11"/>
      <c r="UCG132" s="73"/>
      <c r="UCH132" s="73"/>
      <c r="UCI132" s="73"/>
      <c r="UCJ132" s="73"/>
      <c r="UCK132" s="74"/>
      <c r="UCL132" s="74"/>
      <c r="UCM132" s="77"/>
      <c r="UCN132" s="77"/>
      <c r="UCO132" s="11"/>
      <c r="UCU132" s="73"/>
      <c r="UCV132" s="73"/>
      <c r="UCW132" s="73"/>
      <c r="UCX132" s="73"/>
      <c r="UCY132" s="74"/>
      <c r="UCZ132" s="74"/>
      <c r="UDA132" s="77"/>
      <c r="UDB132" s="77"/>
      <c r="UDC132" s="11"/>
      <c r="UDI132" s="73"/>
      <c r="UDJ132" s="73"/>
      <c r="UDK132" s="73"/>
      <c r="UDL132" s="73"/>
      <c r="UDM132" s="74"/>
      <c r="UDN132" s="74"/>
      <c r="UDO132" s="77"/>
      <c r="UDP132" s="77"/>
      <c r="UDQ132" s="11"/>
      <c r="UDW132" s="73"/>
      <c r="UDX132" s="73"/>
      <c r="UDY132" s="73"/>
      <c r="UDZ132" s="73"/>
      <c r="UEA132" s="74"/>
      <c r="UEB132" s="74"/>
      <c r="UEC132" s="77"/>
      <c r="UED132" s="77"/>
      <c r="UEE132" s="11"/>
      <c r="UEK132" s="73"/>
      <c r="UEL132" s="73"/>
      <c r="UEM132" s="73"/>
      <c r="UEN132" s="73"/>
      <c r="UEO132" s="74"/>
      <c r="UEP132" s="74"/>
      <c r="UEQ132" s="77"/>
      <c r="UER132" s="77"/>
      <c r="UES132" s="11"/>
      <c r="UEY132" s="73"/>
      <c r="UEZ132" s="73"/>
      <c r="UFA132" s="73"/>
      <c r="UFB132" s="73"/>
      <c r="UFC132" s="74"/>
      <c r="UFD132" s="74"/>
      <c r="UFE132" s="77"/>
      <c r="UFF132" s="77"/>
      <c r="UFG132" s="11"/>
      <c r="UFM132" s="73"/>
      <c r="UFN132" s="73"/>
      <c r="UFO132" s="73"/>
      <c r="UFP132" s="73"/>
      <c r="UFQ132" s="74"/>
      <c r="UFR132" s="74"/>
      <c r="UFS132" s="77"/>
      <c r="UFT132" s="77"/>
      <c r="UFU132" s="11"/>
      <c r="UGA132" s="73"/>
      <c r="UGB132" s="73"/>
      <c r="UGC132" s="73"/>
      <c r="UGD132" s="73"/>
      <c r="UGE132" s="74"/>
      <c r="UGF132" s="74"/>
      <c r="UGG132" s="77"/>
      <c r="UGH132" s="77"/>
      <c r="UGI132" s="11"/>
      <c r="UGO132" s="73"/>
      <c r="UGP132" s="73"/>
      <c r="UGQ132" s="73"/>
      <c r="UGR132" s="73"/>
      <c r="UGS132" s="74"/>
      <c r="UGT132" s="74"/>
      <c r="UGU132" s="77"/>
      <c r="UGV132" s="77"/>
      <c r="UGW132" s="11"/>
      <c r="UHC132" s="73"/>
      <c r="UHD132" s="73"/>
      <c r="UHE132" s="73"/>
      <c r="UHF132" s="73"/>
      <c r="UHG132" s="74"/>
      <c r="UHH132" s="74"/>
      <c r="UHI132" s="77"/>
      <c r="UHJ132" s="77"/>
      <c r="UHK132" s="11"/>
      <c r="UHQ132" s="73"/>
      <c r="UHR132" s="73"/>
      <c r="UHS132" s="73"/>
      <c r="UHT132" s="73"/>
      <c r="UHU132" s="74"/>
      <c r="UHV132" s="74"/>
      <c r="UHW132" s="77"/>
      <c r="UHX132" s="77"/>
      <c r="UHY132" s="11"/>
      <c r="UIE132" s="73"/>
      <c r="UIF132" s="73"/>
      <c r="UIG132" s="73"/>
      <c r="UIH132" s="73"/>
      <c r="UII132" s="74"/>
      <c r="UIJ132" s="74"/>
      <c r="UIK132" s="77"/>
      <c r="UIL132" s="77"/>
      <c r="UIM132" s="11"/>
      <c r="UIS132" s="73"/>
      <c r="UIT132" s="73"/>
      <c r="UIU132" s="73"/>
      <c r="UIV132" s="73"/>
      <c r="UIW132" s="74"/>
      <c r="UIX132" s="74"/>
      <c r="UIY132" s="77"/>
      <c r="UIZ132" s="77"/>
      <c r="UJA132" s="11"/>
      <c r="UJG132" s="73"/>
      <c r="UJH132" s="73"/>
      <c r="UJI132" s="73"/>
      <c r="UJJ132" s="73"/>
      <c r="UJK132" s="74"/>
      <c r="UJL132" s="74"/>
      <c r="UJM132" s="77"/>
      <c r="UJN132" s="77"/>
      <c r="UJO132" s="11"/>
      <c r="UJU132" s="73"/>
      <c r="UJV132" s="73"/>
      <c r="UJW132" s="73"/>
      <c r="UJX132" s="73"/>
      <c r="UJY132" s="74"/>
      <c r="UJZ132" s="74"/>
      <c r="UKA132" s="77"/>
      <c r="UKB132" s="77"/>
      <c r="UKC132" s="11"/>
      <c r="UKI132" s="73"/>
      <c r="UKJ132" s="73"/>
      <c r="UKK132" s="73"/>
      <c r="UKL132" s="73"/>
      <c r="UKM132" s="74"/>
      <c r="UKN132" s="74"/>
      <c r="UKO132" s="77"/>
      <c r="UKP132" s="77"/>
      <c r="UKQ132" s="11"/>
      <c r="UKW132" s="73"/>
      <c r="UKX132" s="73"/>
      <c r="UKY132" s="73"/>
      <c r="UKZ132" s="73"/>
      <c r="ULA132" s="74"/>
      <c r="ULB132" s="74"/>
      <c r="ULC132" s="77"/>
      <c r="ULD132" s="77"/>
      <c r="ULE132" s="11"/>
      <c r="ULK132" s="73"/>
      <c r="ULL132" s="73"/>
      <c r="ULM132" s="73"/>
      <c r="ULN132" s="73"/>
      <c r="ULO132" s="74"/>
      <c r="ULP132" s="74"/>
      <c r="ULQ132" s="77"/>
      <c r="ULR132" s="77"/>
      <c r="ULS132" s="11"/>
      <c r="ULY132" s="73"/>
      <c r="ULZ132" s="73"/>
      <c r="UMA132" s="73"/>
      <c r="UMB132" s="73"/>
      <c r="UMC132" s="74"/>
      <c r="UMD132" s="74"/>
      <c r="UME132" s="77"/>
      <c r="UMF132" s="77"/>
      <c r="UMG132" s="11"/>
      <c r="UMM132" s="73"/>
      <c r="UMN132" s="73"/>
      <c r="UMO132" s="73"/>
      <c r="UMP132" s="73"/>
      <c r="UMQ132" s="74"/>
      <c r="UMR132" s="74"/>
      <c r="UMS132" s="77"/>
      <c r="UMT132" s="77"/>
      <c r="UMU132" s="11"/>
      <c r="UNA132" s="73"/>
      <c r="UNB132" s="73"/>
      <c r="UNC132" s="73"/>
      <c r="UND132" s="73"/>
      <c r="UNE132" s="74"/>
      <c r="UNF132" s="74"/>
      <c r="UNG132" s="77"/>
      <c r="UNH132" s="77"/>
      <c r="UNI132" s="11"/>
      <c r="UNO132" s="73"/>
      <c r="UNP132" s="73"/>
      <c r="UNQ132" s="73"/>
      <c r="UNR132" s="73"/>
      <c r="UNS132" s="74"/>
      <c r="UNT132" s="74"/>
      <c r="UNU132" s="77"/>
      <c r="UNV132" s="77"/>
      <c r="UNW132" s="11"/>
      <c r="UOC132" s="73"/>
      <c r="UOD132" s="73"/>
      <c r="UOE132" s="73"/>
      <c r="UOF132" s="73"/>
      <c r="UOG132" s="74"/>
      <c r="UOH132" s="74"/>
      <c r="UOI132" s="77"/>
      <c r="UOJ132" s="77"/>
      <c r="UOK132" s="11"/>
      <c r="UOQ132" s="73"/>
      <c r="UOR132" s="73"/>
      <c r="UOS132" s="73"/>
      <c r="UOT132" s="73"/>
      <c r="UOU132" s="74"/>
      <c r="UOV132" s="74"/>
      <c r="UOW132" s="77"/>
      <c r="UOX132" s="77"/>
      <c r="UOY132" s="11"/>
      <c r="UPE132" s="73"/>
      <c r="UPF132" s="73"/>
      <c r="UPG132" s="73"/>
      <c r="UPH132" s="73"/>
      <c r="UPI132" s="74"/>
      <c r="UPJ132" s="74"/>
      <c r="UPK132" s="77"/>
      <c r="UPL132" s="77"/>
      <c r="UPM132" s="11"/>
      <c r="UPS132" s="73"/>
      <c r="UPT132" s="73"/>
      <c r="UPU132" s="73"/>
      <c r="UPV132" s="73"/>
      <c r="UPW132" s="74"/>
      <c r="UPX132" s="74"/>
      <c r="UPY132" s="77"/>
      <c r="UPZ132" s="77"/>
      <c r="UQA132" s="11"/>
      <c r="UQG132" s="73"/>
      <c r="UQH132" s="73"/>
      <c r="UQI132" s="73"/>
      <c r="UQJ132" s="73"/>
      <c r="UQK132" s="74"/>
      <c r="UQL132" s="74"/>
      <c r="UQM132" s="77"/>
      <c r="UQN132" s="77"/>
      <c r="UQO132" s="11"/>
      <c r="UQU132" s="73"/>
      <c r="UQV132" s="73"/>
      <c r="UQW132" s="73"/>
      <c r="UQX132" s="73"/>
      <c r="UQY132" s="74"/>
      <c r="UQZ132" s="74"/>
      <c r="URA132" s="77"/>
      <c r="URB132" s="77"/>
      <c r="URC132" s="11"/>
      <c r="URI132" s="73"/>
      <c r="URJ132" s="73"/>
      <c r="URK132" s="73"/>
      <c r="URL132" s="73"/>
      <c r="URM132" s="74"/>
      <c r="URN132" s="74"/>
      <c r="URO132" s="77"/>
      <c r="URP132" s="77"/>
      <c r="URQ132" s="11"/>
      <c r="URW132" s="73"/>
      <c r="URX132" s="73"/>
      <c r="URY132" s="73"/>
      <c r="URZ132" s="73"/>
      <c r="USA132" s="74"/>
      <c r="USB132" s="74"/>
      <c r="USC132" s="77"/>
      <c r="USD132" s="77"/>
      <c r="USE132" s="11"/>
      <c r="USK132" s="73"/>
      <c r="USL132" s="73"/>
      <c r="USM132" s="73"/>
      <c r="USN132" s="73"/>
      <c r="USO132" s="74"/>
      <c r="USP132" s="74"/>
      <c r="USQ132" s="77"/>
      <c r="USR132" s="77"/>
      <c r="USS132" s="11"/>
      <c r="USY132" s="73"/>
      <c r="USZ132" s="73"/>
      <c r="UTA132" s="73"/>
      <c r="UTB132" s="73"/>
      <c r="UTC132" s="74"/>
      <c r="UTD132" s="74"/>
      <c r="UTE132" s="77"/>
      <c r="UTF132" s="77"/>
      <c r="UTG132" s="11"/>
      <c r="UTM132" s="73"/>
      <c r="UTN132" s="73"/>
      <c r="UTO132" s="73"/>
      <c r="UTP132" s="73"/>
      <c r="UTQ132" s="74"/>
      <c r="UTR132" s="74"/>
      <c r="UTS132" s="77"/>
      <c r="UTT132" s="77"/>
      <c r="UTU132" s="11"/>
      <c r="UUA132" s="73"/>
      <c r="UUB132" s="73"/>
      <c r="UUC132" s="73"/>
      <c r="UUD132" s="73"/>
      <c r="UUE132" s="74"/>
      <c r="UUF132" s="74"/>
      <c r="UUG132" s="77"/>
      <c r="UUH132" s="77"/>
      <c r="UUI132" s="11"/>
      <c r="UUO132" s="73"/>
      <c r="UUP132" s="73"/>
      <c r="UUQ132" s="73"/>
      <c r="UUR132" s="73"/>
      <c r="UUS132" s="74"/>
      <c r="UUT132" s="74"/>
      <c r="UUU132" s="77"/>
      <c r="UUV132" s="77"/>
      <c r="UUW132" s="11"/>
      <c r="UVC132" s="73"/>
      <c r="UVD132" s="73"/>
      <c r="UVE132" s="73"/>
      <c r="UVF132" s="73"/>
      <c r="UVG132" s="74"/>
      <c r="UVH132" s="74"/>
      <c r="UVI132" s="77"/>
      <c r="UVJ132" s="77"/>
      <c r="UVK132" s="11"/>
      <c r="UVQ132" s="73"/>
      <c r="UVR132" s="73"/>
      <c r="UVS132" s="73"/>
      <c r="UVT132" s="73"/>
      <c r="UVU132" s="74"/>
      <c r="UVV132" s="74"/>
      <c r="UVW132" s="77"/>
      <c r="UVX132" s="77"/>
      <c r="UVY132" s="11"/>
      <c r="UWE132" s="73"/>
      <c r="UWF132" s="73"/>
      <c r="UWG132" s="73"/>
      <c r="UWH132" s="73"/>
      <c r="UWI132" s="74"/>
      <c r="UWJ132" s="74"/>
      <c r="UWK132" s="77"/>
      <c r="UWL132" s="77"/>
      <c r="UWM132" s="11"/>
      <c r="UWS132" s="73"/>
      <c r="UWT132" s="73"/>
      <c r="UWU132" s="73"/>
      <c r="UWV132" s="73"/>
      <c r="UWW132" s="74"/>
      <c r="UWX132" s="74"/>
      <c r="UWY132" s="77"/>
      <c r="UWZ132" s="77"/>
      <c r="UXA132" s="11"/>
      <c r="UXG132" s="73"/>
      <c r="UXH132" s="73"/>
      <c r="UXI132" s="73"/>
      <c r="UXJ132" s="73"/>
      <c r="UXK132" s="74"/>
      <c r="UXL132" s="74"/>
      <c r="UXM132" s="77"/>
      <c r="UXN132" s="77"/>
      <c r="UXO132" s="11"/>
      <c r="UXU132" s="73"/>
      <c r="UXV132" s="73"/>
      <c r="UXW132" s="73"/>
      <c r="UXX132" s="73"/>
      <c r="UXY132" s="74"/>
      <c r="UXZ132" s="74"/>
      <c r="UYA132" s="77"/>
      <c r="UYB132" s="77"/>
      <c r="UYC132" s="11"/>
      <c r="UYI132" s="73"/>
      <c r="UYJ132" s="73"/>
      <c r="UYK132" s="73"/>
      <c r="UYL132" s="73"/>
      <c r="UYM132" s="74"/>
      <c r="UYN132" s="74"/>
      <c r="UYO132" s="77"/>
      <c r="UYP132" s="77"/>
      <c r="UYQ132" s="11"/>
      <c r="UYW132" s="73"/>
      <c r="UYX132" s="73"/>
      <c r="UYY132" s="73"/>
      <c r="UYZ132" s="73"/>
      <c r="UZA132" s="74"/>
      <c r="UZB132" s="74"/>
      <c r="UZC132" s="77"/>
      <c r="UZD132" s="77"/>
      <c r="UZE132" s="11"/>
      <c r="UZK132" s="73"/>
      <c r="UZL132" s="73"/>
      <c r="UZM132" s="73"/>
      <c r="UZN132" s="73"/>
      <c r="UZO132" s="74"/>
      <c r="UZP132" s="74"/>
      <c r="UZQ132" s="77"/>
      <c r="UZR132" s="77"/>
      <c r="UZS132" s="11"/>
      <c r="UZY132" s="73"/>
      <c r="UZZ132" s="73"/>
      <c r="VAA132" s="73"/>
      <c r="VAB132" s="73"/>
      <c r="VAC132" s="74"/>
      <c r="VAD132" s="74"/>
      <c r="VAE132" s="77"/>
      <c r="VAF132" s="77"/>
      <c r="VAG132" s="11"/>
      <c r="VAM132" s="73"/>
      <c r="VAN132" s="73"/>
      <c r="VAO132" s="73"/>
      <c r="VAP132" s="73"/>
      <c r="VAQ132" s="74"/>
      <c r="VAR132" s="74"/>
      <c r="VAS132" s="77"/>
      <c r="VAT132" s="77"/>
      <c r="VAU132" s="11"/>
      <c r="VBA132" s="73"/>
      <c r="VBB132" s="73"/>
      <c r="VBC132" s="73"/>
      <c r="VBD132" s="73"/>
      <c r="VBE132" s="74"/>
      <c r="VBF132" s="74"/>
      <c r="VBG132" s="77"/>
      <c r="VBH132" s="77"/>
      <c r="VBI132" s="11"/>
      <c r="VBO132" s="73"/>
      <c r="VBP132" s="73"/>
      <c r="VBQ132" s="73"/>
      <c r="VBR132" s="73"/>
      <c r="VBS132" s="74"/>
      <c r="VBT132" s="74"/>
      <c r="VBU132" s="77"/>
      <c r="VBV132" s="77"/>
      <c r="VBW132" s="11"/>
      <c r="VCC132" s="73"/>
      <c r="VCD132" s="73"/>
      <c r="VCE132" s="73"/>
      <c r="VCF132" s="73"/>
      <c r="VCG132" s="74"/>
      <c r="VCH132" s="74"/>
      <c r="VCI132" s="77"/>
      <c r="VCJ132" s="77"/>
      <c r="VCK132" s="11"/>
      <c r="VCQ132" s="73"/>
      <c r="VCR132" s="73"/>
      <c r="VCS132" s="73"/>
      <c r="VCT132" s="73"/>
      <c r="VCU132" s="74"/>
      <c r="VCV132" s="74"/>
      <c r="VCW132" s="77"/>
      <c r="VCX132" s="77"/>
      <c r="VCY132" s="11"/>
      <c r="VDE132" s="73"/>
      <c r="VDF132" s="73"/>
      <c r="VDG132" s="73"/>
      <c r="VDH132" s="73"/>
      <c r="VDI132" s="74"/>
      <c r="VDJ132" s="74"/>
      <c r="VDK132" s="77"/>
      <c r="VDL132" s="77"/>
      <c r="VDM132" s="11"/>
      <c r="VDS132" s="73"/>
      <c r="VDT132" s="73"/>
      <c r="VDU132" s="73"/>
      <c r="VDV132" s="73"/>
      <c r="VDW132" s="74"/>
      <c r="VDX132" s="74"/>
      <c r="VDY132" s="77"/>
      <c r="VDZ132" s="77"/>
      <c r="VEA132" s="11"/>
      <c r="VEG132" s="73"/>
      <c r="VEH132" s="73"/>
      <c r="VEI132" s="73"/>
      <c r="VEJ132" s="73"/>
      <c r="VEK132" s="74"/>
      <c r="VEL132" s="74"/>
      <c r="VEM132" s="77"/>
      <c r="VEN132" s="77"/>
      <c r="VEO132" s="11"/>
      <c r="VEU132" s="73"/>
      <c r="VEV132" s="73"/>
      <c r="VEW132" s="73"/>
      <c r="VEX132" s="73"/>
      <c r="VEY132" s="74"/>
      <c r="VEZ132" s="74"/>
      <c r="VFA132" s="77"/>
      <c r="VFB132" s="77"/>
      <c r="VFC132" s="11"/>
      <c r="VFI132" s="73"/>
      <c r="VFJ132" s="73"/>
      <c r="VFK132" s="73"/>
      <c r="VFL132" s="73"/>
      <c r="VFM132" s="74"/>
      <c r="VFN132" s="74"/>
      <c r="VFO132" s="77"/>
      <c r="VFP132" s="77"/>
      <c r="VFQ132" s="11"/>
      <c r="VFW132" s="73"/>
      <c r="VFX132" s="73"/>
      <c r="VFY132" s="73"/>
      <c r="VFZ132" s="73"/>
      <c r="VGA132" s="74"/>
      <c r="VGB132" s="74"/>
      <c r="VGC132" s="77"/>
      <c r="VGD132" s="77"/>
      <c r="VGE132" s="11"/>
      <c r="VGK132" s="73"/>
      <c r="VGL132" s="73"/>
      <c r="VGM132" s="73"/>
      <c r="VGN132" s="73"/>
      <c r="VGO132" s="74"/>
      <c r="VGP132" s="74"/>
      <c r="VGQ132" s="77"/>
      <c r="VGR132" s="77"/>
      <c r="VGS132" s="11"/>
      <c r="VGY132" s="73"/>
      <c r="VGZ132" s="73"/>
      <c r="VHA132" s="73"/>
      <c r="VHB132" s="73"/>
      <c r="VHC132" s="74"/>
      <c r="VHD132" s="74"/>
      <c r="VHE132" s="77"/>
      <c r="VHF132" s="77"/>
      <c r="VHG132" s="11"/>
      <c r="VHM132" s="73"/>
      <c r="VHN132" s="73"/>
      <c r="VHO132" s="73"/>
      <c r="VHP132" s="73"/>
      <c r="VHQ132" s="74"/>
      <c r="VHR132" s="74"/>
      <c r="VHS132" s="77"/>
      <c r="VHT132" s="77"/>
      <c r="VHU132" s="11"/>
      <c r="VIA132" s="73"/>
      <c r="VIB132" s="73"/>
      <c r="VIC132" s="73"/>
      <c r="VID132" s="73"/>
      <c r="VIE132" s="74"/>
      <c r="VIF132" s="74"/>
      <c r="VIG132" s="77"/>
      <c r="VIH132" s="77"/>
      <c r="VII132" s="11"/>
      <c r="VIO132" s="73"/>
      <c r="VIP132" s="73"/>
      <c r="VIQ132" s="73"/>
      <c r="VIR132" s="73"/>
      <c r="VIS132" s="74"/>
      <c r="VIT132" s="74"/>
      <c r="VIU132" s="77"/>
      <c r="VIV132" s="77"/>
      <c r="VIW132" s="11"/>
      <c r="VJC132" s="73"/>
      <c r="VJD132" s="73"/>
      <c r="VJE132" s="73"/>
      <c r="VJF132" s="73"/>
      <c r="VJG132" s="74"/>
      <c r="VJH132" s="74"/>
      <c r="VJI132" s="77"/>
      <c r="VJJ132" s="77"/>
      <c r="VJK132" s="11"/>
      <c r="VJQ132" s="73"/>
      <c r="VJR132" s="73"/>
      <c r="VJS132" s="73"/>
      <c r="VJT132" s="73"/>
      <c r="VJU132" s="74"/>
      <c r="VJV132" s="74"/>
      <c r="VJW132" s="77"/>
      <c r="VJX132" s="77"/>
      <c r="VJY132" s="11"/>
      <c r="VKE132" s="73"/>
      <c r="VKF132" s="73"/>
      <c r="VKG132" s="73"/>
      <c r="VKH132" s="73"/>
      <c r="VKI132" s="74"/>
      <c r="VKJ132" s="74"/>
      <c r="VKK132" s="77"/>
      <c r="VKL132" s="77"/>
      <c r="VKM132" s="11"/>
      <c r="VKS132" s="73"/>
      <c r="VKT132" s="73"/>
      <c r="VKU132" s="73"/>
      <c r="VKV132" s="73"/>
      <c r="VKW132" s="74"/>
      <c r="VKX132" s="74"/>
      <c r="VKY132" s="77"/>
      <c r="VKZ132" s="77"/>
      <c r="VLA132" s="11"/>
      <c r="VLG132" s="73"/>
      <c r="VLH132" s="73"/>
      <c r="VLI132" s="73"/>
      <c r="VLJ132" s="73"/>
      <c r="VLK132" s="74"/>
      <c r="VLL132" s="74"/>
      <c r="VLM132" s="77"/>
      <c r="VLN132" s="77"/>
      <c r="VLO132" s="11"/>
      <c r="VLU132" s="73"/>
      <c r="VLV132" s="73"/>
      <c r="VLW132" s="73"/>
      <c r="VLX132" s="73"/>
      <c r="VLY132" s="74"/>
      <c r="VLZ132" s="74"/>
      <c r="VMA132" s="77"/>
      <c r="VMB132" s="77"/>
      <c r="VMC132" s="11"/>
      <c r="VMI132" s="73"/>
      <c r="VMJ132" s="73"/>
      <c r="VMK132" s="73"/>
      <c r="VML132" s="73"/>
      <c r="VMM132" s="74"/>
      <c r="VMN132" s="74"/>
      <c r="VMO132" s="77"/>
      <c r="VMP132" s="77"/>
      <c r="VMQ132" s="11"/>
      <c r="VMW132" s="73"/>
      <c r="VMX132" s="73"/>
      <c r="VMY132" s="73"/>
      <c r="VMZ132" s="73"/>
      <c r="VNA132" s="74"/>
      <c r="VNB132" s="74"/>
      <c r="VNC132" s="77"/>
      <c r="VND132" s="77"/>
      <c r="VNE132" s="11"/>
      <c r="VNK132" s="73"/>
      <c r="VNL132" s="73"/>
      <c r="VNM132" s="73"/>
      <c r="VNN132" s="73"/>
      <c r="VNO132" s="74"/>
      <c r="VNP132" s="74"/>
      <c r="VNQ132" s="77"/>
      <c r="VNR132" s="77"/>
      <c r="VNS132" s="11"/>
      <c r="VNY132" s="73"/>
      <c r="VNZ132" s="73"/>
      <c r="VOA132" s="73"/>
      <c r="VOB132" s="73"/>
      <c r="VOC132" s="74"/>
      <c r="VOD132" s="74"/>
      <c r="VOE132" s="77"/>
      <c r="VOF132" s="77"/>
      <c r="VOG132" s="11"/>
      <c r="VOM132" s="73"/>
      <c r="VON132" s="73"/>
      <c r="VOO132" s="73"/>
      <c r="VOP132" s="73"/>
      <c r="VOQ132" s="74"/>
      <c r="VOR132" s="74"/>
      <c r="VOS132" s="77"/>
      <c r="VOT132" s="77"/>
      <c r="VOU132" s="11"/>
      <c r="VPA132" s="73"/>
      <c r="VPB132" s="73"/>
      <c r="VPC132" s="73"/>
      <c r="VPD132" s="73"/>
      <c r="VPE132" s="74"/>
      <c r="VPF132" s="74"/>
      <c r="VPG132" s="77"/>
      <c r="VPH132" s="77"/>
      <c r="VPI132" s="11"/>
      <c r="VPO132" s="73"/>
      <c r="VPP132" s="73"/>
      <c r="VPQ132" s="73"/>
      <c r="VPR132" s="73"/>
      <c r="VPS132" s="74"/>
      <c r="VPT132" s="74"/>
      <c r="VPU132" s="77"/>
      <c r="VPV132" s="77"/>
      <c r="VPW132" s="11"/>
      <c r="VQC132" s="73"/>
      <c r="VQD132" s="73"/>
      <c r="VQE132" s="73"/>
      <c r="VQF132" s="73"/>
      <c r="VQG132" s="74"/>
      <c r="VQH132" s="74"/>
      <c r="VQI132" s="77"/>
      <c r="VQJ132" s="77"/>
      <c r="VQK132" s="11"/>
      <c r="VQQ132" s="73"/>
      <c r="VQR132" s="73"/>
      <c r="VQS132" s="73"/>
      <c r="VQT132" s="73"/>
      <c r="VQU132" s="74"/>
      <c r="VQV132" s="74"/>
      <c r="VQW132" s="77"/>
      <c r="VQX132" s="77"/>
      <c r="VQY132" s="11"/>
      <c r="VRE132" s="73"/>
      <c r="VRF132" s="73"/>
      <c r="VRG132" s="73"/>
      <c r="VRH132" s="73"/>
      <c r="VRI132" s="74"/>
      <c r="VRJ132" s="74"/>
      <c r="VRK132" s="77"/>
      <c r="VRL132" s="77"/>
      <c r="VRM132" s="11"/>
      <c r="VRS132" s="73"/>
      <c r="VRT132" s="73"/>
      <c r="VRU132" s="73"/>
      <c r="VRV132" s="73"/>
      <c r="VRW132" s="74"/>
      <c r="VRX132" s="74"/>
      <c r="VRY132" s="77"/>
      <c r="VRZ132" s="77"/>
      <c r="VSA132" s="11"/>
      <c r="VSG132" s="73"/>
      <c r="VSH132" s="73"/>
      <c r="VSI132" s="73"/>
      <c r="VSJ132" s="73"/>
      <c r="VSK132" s="74"/>
      <c r="VSL132" s="74"/>
      <c r="VSM132" s="77"/>
      <c r="VSN132" s="77"/>
      <c r="VSO132" s="11"/>
      <c r="VSU132" s="73"/>
      <c r="VSV132" s="73"/>
      <c r="VSW132" s="73"/>
      <c r="VSX132" s="73"/>
      <c r="VSY132" s="74"/>
      <c r="VSZ132" s="74"/>
      <c r="VTA132" s="77"/>
      <c r="VTB132" s="77"/>
      <c r="VTC132" s="11"/>
      <c r="VTI132" s="73"/>
      <c r="VTJ132" s="73"/>
      <c r="VTK132" s="73"/>
      <c r="VTL132" s="73"/>
      <c r="VTM132" s="74"/>
      <c r="VTN132" s="74"/>
      <c r="VTO132" s="77"/>
      <c r="VTP132" s="77"/>
      <c r="VTQ132" s="11"/>
      <c r="VTW132" s="73"/>
      <c r="VTX132" s="73"/>
      <c r="VTY132" s="73"/>
      <c r="VTZ132" s="73"/>
      <c r="VUA132" s="74"/>
      <c r="VUB132" s="74"/>
      <c r="VUC132" s="77"/>
      <c r="VUD132" s="77"/>
      <c r="VUE132" s="11"/>
      <c r="VUK132" s="73"/>
      <c r="VUL132" s="73"/>
      <c r="VUM132" s="73"/>
      <c r="VUN132" s="73"/>
      <c r="VUO132" s="74"/>
      <c r="VUP132" s="74"/>
      <c r="VUQ132" s="77"/>
      <c r="VUR132" s="77"/>
      <c r="VUS132" s="11"/>
      <c r="VUY132" s="73"/>
      <c r="VUZ132" s="73"/>
      <c r="VVA132" s="73"/>
      <c r="VVB132" s="73"/>
      <c r="VVC132" s="74"/>
      <c r="VVD132" s="74"/>
      <c r="VVE132" s="77"/>
      <c r="VVF132" s="77"/>
      <c r="VVG132" s="11"/>
      <c r="VVM132" s="73"/>
      <c r="VVN132" s="73"/>
      <c r="VVO132" s="73"/>
      <c r="VVP132" s="73"/>
      <c r="VVQ132" s="74"/>
      <c r="VVR132" s="74"/>
      <c r="VVS132" s="77"/>
      <c r="VVT132" s="77"/>
      <c r="VVU132" s="11"/>
      <c r="VWA132" s="73"/>
      <c r="VWB132" s="73"/>
      <c r="VWC132" s="73"/>
      <c r="VWD132" s="73"/>
      <c r="VWE132" s="74"/>
      <c r="VWF132" s="74"/>
      <c r="VWG132" s="77"/>
      <c r="VWH132" s="77"/>
      <c r="VWI132" s="11"/>
      <c r="VWO132" s="73"/>
      <c r="VWP132" s="73"/>
      <c r="VWQ132" s="73"/>
      <c r="VWR132" s="73"/>
      <c r="VWS132" s="74"/>
      <c r="VWT132" s="74"/>
      <c r="VWU132" s="77"/>
      <c r="VWV132" s="77"/>
      <c r="VWW132" s="11"/>
      <c r="VXC132" s="73"/>
      <c r="VXD132" s="73"/>
      <c r="VXE132" s="73"/>
      <c r="VXF132" s="73"/>
      <c r="VXG132" s="74"/>
      <c r="VXH132" s="74"/>
      <c r="VXI132" s="77"/>
      <c r="VXJ132" s="77"/>
      <c r="VXK132" s="11"/>
      <c r="VXQ132" s="73"/>
      <c r="VXR132" s="73"/>
      <c r="VXS132" s="73"/>
      <c r="VXT132" s="73"/>
      <c r="VXU132" s="74"/>
      <c r="VXV132" s="74"/>
      <c r="VXW132" s="77"/>
      <c r="VXX132" s="77"/>
      <c r="VXY132" s="11"/>
      <c r="VYE132" s="73"/>
      <c r="VYF132" s="73"/>
      <c r="VYG132" s="73"/>
      <c r="VYH132" s="73"/>
      <c r="VYI132" s="74"/>
      <c r="VYJ132" s="74"/>
      <c r="VYK132" s="77"/>
      <c r="VYL132" s="77"/>
      <c r="VYM132" s="11"/>
      <c r="VYS132" s="73"/>
      <c r="VYT132" s="73"/>
      <c r="VYU132" s="73"/>
      <c r="VYV132" s="73"/>
      <c r="VYW132" s="74"/>
      <c r="VYX132" s="74"/>
      <c r="VYY132" s="77"/>
      <c r="VYZ132" s="77"/>
      <c r="VZA132" s="11"/>
      <c r="VZG132" s="73"/>
      <c r="VZH132" s="73"/>
      <c r="VZI132" s="73"/>
      <c r="VZJ132" s="73"/>
      <c r="VZK132" s="74"/>
      <c r="VZL132" s="74"/>
      <c r="VZM132" s="77"/>
      <c r="VZN132" s="77"/>
      <c r="VZO132" s="11"/>
      <c r="VZU132" s="73"/>
      <c r="VZV132" s="73"/>
      <c r="VZW132" s="73"/>
      <c r="VZX132" s="73"/>
      <c r="VZY132" s="74"/>
      <c r="VZZ132" s="74"/>
      <c r="WAA132" s="77"/>
      <c r="WAB132" s="77"/>
      <c r="WAC132" s="11"/>
      <c r="WAI132" s="73"/>
      <c r="WAJ132" s="73"/>
      <c r="WAK132" s="73"/>
      <c r="WAL132" s="73"/>
      <c r="WAM132" s="74"/>
      <c r="WAN132" s="74"/>
      <c r="WAO132" s="77"/>
      <c r="WAP132" s="77"/>
      <c r="WAQ132" s="11"/>
      <c r="WAW132" s="73"/>
      <c r="WAX132" s="73"/>
      <c r="WAY132" s="73"/>
      <c r="WAZ132" s="73"/>
      <c r="WBA132" s="74"/>
      <c r="WBB132" s="74"/>
      <c r="WBC132" s="77"/>
      <c r="WBD132" s="77"/>
      <c r="WBE132" s="11"/>
      <c r="WBK132" s="73"/>
      <c r="WBL132" s="73"/>
      <c r="WBM132" s="73"/>
      <c r="WBN132" s="73"/>
      <c r="WBO132" s="74"/>
      <c r="WBP132" s="74"/>
      <c r="WBQ132" s="77"/>
      <c r="WBR132" s="77"/>
      <c r="WBS132" s="11"/>
      <c r="WBY132" s="73"/>
      <c r="WBZ132" s="73"/>
      <c r="WCA132" s="73"/>
      <c r="WCB132" s="73"/>
      <c r="WCC132" s="74"/>
      <c r="WCD132" s="74"/>
      <c r="WCE132" s="77"/>
      <c r="WCF132" s="77"/>
      <c r="WCG132" s="11"/>
      <c r="WCM132" s="73"/>
      <c r="WCN132" s="73"/>
      <c r="WCO132" s="73"/>
      <c r="WCP132" s="73"/>
      <c r="WCQ132" s="74"/>
      <c r="WCR132" s="74"/>
      <c r="WCS132" s="77"/>
      <c r="WCT132" s="77"/>
      <c r="WCU132" s="11"/>
      <c r="WDA132" s="73"/>
      <c r="WDB132" s="73"/>
      <c r="WDC132" s="73"/>
      <c r="WDD132" s="73"/>
      <c r="WDE132" s="74"/>
      <c r="WDF132" s="74"/>
      <c r="WDG132" s="77"/>
      <c r="WDH132" s="77"/>
      <c r="WDI132" s="11"/>
      <c r="WDO132" s="73"/>
      <c r="WDP132" s="73"/>
      <c r="WDQ132" s="73"/>
      <c r="WDR132" s="73"/>
      <c r="WDS132" s="74"/>
      <c r="WDT132" s="74"/>
      <c r="WDU132" s="77"/>
      <c r="WDV132" s="77"/>
      <c r="WDW132" s="11"/>
      <c r="WEC132" s="73"/>
      <c r="WED132" s="73"/>
      <c r="WEE132" s="73"/>
      <c r="WEF132" s="73"/>
      <c r="WEG132" s="74"/>
      <c r="WEH132" s="74"/>
      <c r="WEI132" s="77"/>
      <c r="WEJ132" s="77"/>
      <c r="WEK132" s="11"/>
      <c r="WEQ132" s="73"/>
      <c r="WER132" s="73"/>
      <c r="WES132" s="73"/>
      <c r="WET132" s="73"/>
      <c r="WEU132" s="74"/>
      <c r="WEV132" s="74"/>
      <c r="WEW132" s="77"/>
      <c r="WEX132" s="77"/>
      <c r="WEY132" s="11"/>
      <c r="WFE132" s="73"/>
      <c r="WFF132" s="73"/>
      <c r="WFG132" s="73"/>
      <c r="WFH132" s="73"/>
      <c r="WFI132" s="74"/>
      <c r="WFJ132" s="74"/>
      <c r="WFK132" s="77"/>
      <c r="WFL132" s="77"/>
      <c r="WFM132" s="11"/>
      <c r="WFS132" s="73"/>
      <c r="WFT132" s="73"/>
      <c r="WFU132" s="73"/>
      <c r="WFV132" s="73"/>
      <c r="WFW132" s="74"/>
      <c r="WFX132" s="74"/>
      <c r="WFY132" s="77"/>
      <c r="WFZ132" s="77"/>
      <c r="WGA132" s="11"/>
      <c r="WGG132" s="73"/>
      <c r="WGH132" s="73"/>
      <c r="WGI132" s="73"/>
      <c r="WGJ132" s="73"/>
      <c r="WGK132" s="74"/>
      <c r="WGL132" s="74"/>
      <c r="WGM132" s="77"/>
      <c r="WGN132" s="77"/>
      <c r="WGO132" s="11"/>
      <c r="WGU132" s="73"/>
      <c r="WGV132" s="73"/>
      <c r="WGW132" s="73"/>
      <c r="WGX132" s="73"/>
      <c r="WGY132" s="74"/>
      <c r="WGZ132" s="74"/>
      <c r="WHA132" s="77"/>
      <c r="WHB132" s="77"/>
      <c r="WHC132" s="11"/>
      <c r="WHI132" s="73"/>
      <c r="WHJ132" s="73"/>
      <c r="WHK132" s="73"/>
      <c r="WHL132" s="73"/>
      <c r="WHM132" s="74"/>
      <c r="WHN132" s="74"/>
      <c r="WHO132" s="77"/>
      <c r="WHP132" s="77"/>
      <c r="WHQ132" s="11"/>
      <c r="WHW132" s="73"/>
      <c r="WHX132" s="73"/>
      <c r="WHY132" s="73"/>
      <c r="WHZ132" s="73"/>
      <c r="WIA132" s="74"/>
      <c r="WIB132" s="74"/>
      <c r="WIC132" s="77"/>
      <c r="WID132" s="77"/>
      <c r="WIE132" s="11"/>
      <c r="WIK132" s="73"/>
      <c r="WIL132" s="73"/>
      <c r="WIM132" s="73"/>
      <c r="WIN132" s="73"/>
      <c r="WIO132" s="74"/>
      <c r="WIP132" s="74"/>
      <c r="WIQ132" s="77"/>
      <c r="WIR132" s="77"/>
      <c r="WIS132" s="11"/>
      <c r="WIY132" s="73"/>
      <c r="WIZ132" s="73"/>
      <c r="WJA132" s="73"/>
      <c r="WJB132" s="73"/>
      <c r="WJC132" s="74"/>
      <c r="WJD132" s="74"/>
      <c r="WJE132" s="77"/>
      <c r="WJF132" s="77"/>
      <c r="WJG132" s="11"/>
      <c r="WJM132" s="73"/>
      <c r="WJN132" s="73"/>
      <c r="WJO132" s="73"/>
      <c r="WJP132" s="73"/>
      <c r="WJQ132" s="74"/>
      <c r="WJR132" s="74"/>
      <c r="WJS132" s="77"/>
      <c r="WJT132" s="77"/>
      <c r="WJU132" s="11"/>
      <c r="WKA132" s="73"/>
      <c r="WKB132" s="73"/>
      <c r="WKC132" s="73"/>
      <c r="WKD132" s="73"/>
      <c r="WKE132" s="74"/>
      <c r="WKF132" s="74"/>
      <c r="WKG132" s="77"/>
      <c r="WKH132" s="77"/>
      <c r="WKI132" s="11"/>
      <c r="WKO132" s="73"/>
      <c r="WKP132" s="73"/>
      <c r="WKQ132" s="73"/>
      <c r="WKR132" s="73"/>
      <c r="WKS132" s="74"/>
      <c r="WKT132" s="74"/>
      <c r="WKU132" s="77"/>
      <c r="WKV132" s="77"/>
      <c r="WKW132" s="11"/>
      <c r="WLC132" s="73"/>
      <c r="WLD132" s="73"/>
      <c r="WLE132" s="73"/>
      <c r="WLF132" s="73"/>
      <c r="WLG132" s="74"/>
      <c r="WLH132" s="74"/>
      <c r="WLI132" s="77"/>
      <c r="WLJ132" s="77"/>
      <c r="WLK132" s="11"/>
      <c r="WLQ132" s="73"/>
      <c r="WLR132" s="73"/>
      <c r="WLS132" s="73"/>
      <c r="WLT132" s="73"/>
      <c r="WLU132" s="74"/>
      <c r="WLV132" s="74"/>
      <c r="WLW132" s="77"/>
      <c r="WLX132" s="77"/>
      <c r="WLY132" s="11"/>
      <c r="WME132" s="73"/>
      <c r="WMF132" s="73"/>
      <c r="WMG132" s="73"/>
      <c r="WMH132" s="73"/>
      <c r="WMI132" s="74"/>
      <c r="WMJ132" s="74"/>
      <c r="WMK132" s="77"/>
      <c r="WML132" s="77"/>
      <c r="WMM132" s="11"/>
      <c r="WMS132" s="73"/>
      <c r="WMT132" s="73"/>
      <c r="WMU132" s="73"/>
      <c r="WMV132" s="73"/>
      <c r="WMW132" s="74"/>
      <c r="WMX132" s="74"/>
      <c r="WMY132" s="77"/>
      <c r="WMZ132" s="77"/>
      <c r="WNA132" s="11"/>
      <c r="WNG132" s="73"/>
      <c r="WNH132" s="73"/>
      <c r="WNI132" s="73"/>
      <c r="WNJ132" s="73"/>
      <c r="WNK132" s="74"/>
      <c r="WNL132" s="74"/>
      <c r="WNM132" s="77"/>
      <c r="WNN132" s="77"/>
      <c r="WNO132" s="11"/>
      <c r="WNU132" s="73"/>
      <c r="WNV132" s="73"/>
      <c r="WNW132" s="73"/>
      <c r="WNX132" s="73"/>
      <c r="WNY132" s="74"/>
      <c r="WNZ132" s="74"/>
      <c r="WOA132" s="77"/>
      <c r="WOB132" s="77"/>
      <c r="WOC132" s="11"/>
      <c r="WOI132" s="73"/>
      <c r="WOJ132" s="73"/>
      <c r="WOK132" s="73"/>
      <c r="WOL132" s="73"/>
      <c r="WOM132" s="74"/>
      <c r="WON132" s="74"/>
      <c r="WOO132" s="77"/>
      <c r="WOP132" s="77"/>
      <c r="WOQ132" s="11"/>
      <c r="WOW132" s="73"/>
      <c r="WOX132" s="73"/>
      <c r="WOY132" s="73"/>
      <c r="WOZ132" s="73"/>
      <c r="WPA132" s="74"/>
      <c r="WPB132" s="74"/>
      <c r="WPC132" s="77"/>
      <c r="WPD132" s="77"/>
      <c r="WPE132" s="11"/>
      <c r="WPK132" s="73"/>
      <c r="WPL132" s="73"/>
      <c r="WPM132" s="73"/>
      <c r="WPN132" s="73"/>
      <c r="WPO132" s="74"/>
      <c r="WPP132" s="74"/>
      <c r="WPQ132" s="77"/>
      <c r="WPR132" s="77"/>
      <c r="WPS132" s="11"/>
      <c r="WPY132" s="73"/>
      <c r="WPZ132" s="73"/>
      <c r="WQA132" s="73"/>
      <c r="WQB132" s="73"/>
      <c r="WQC132" s="74"/>
      <c r="WQD132" s="74"/>
      <c r="WQE132" s="77"/>
      <c r="WQF132" s="77"/>
      <c r="WQG132" s="11"/>
      <c r="WQM132" s="73"/>
      <c r="WQN132" s="73"/>
      <c r="WQO132" s="73"/>
      <c r="WQP132" s="73"/>
      <c r="WQQ132" s="74"/>
      <c r="WQR132" s="74"/>
      <c r="WQS132" s="77"/>
      <c r="WQT132" s="77"/>
      <c r="WQU132" s="11"/>
      <c r="WRA132" s="73"/>
      <c r="WRB132" s="73"/>
      <c r="WRC132" s="73"/>
      <c r="WRD132" s="73"/>
      <c r="WRE132" s="74"/>
      <c r="WRF132" s="74"/>
      <c r="WRG132" s="77"/>
      <c r="WRH132" s="77"/>
      <c r="WRI132" s="11"/>
      <c r="WRO132" s="73"/>
      <c r="WRP132" s="73"/>
      <c r="WRQ132" s="73"/>
      <c r="WRR132" s="73"/>
      <c r="WRS132" s="74"/>
      <c r="WRT132" s="74"/>
      <c r="WRU132" s="77"/>
      <c r="WRV132" s="77"/>
      <c r="WRW132" s="11"/>
      <c r="WSC132" s="73"/>
      <c r="WSD132" s="73"/>
      <c r="WSE132" s="73"/>
      <c r="WSF132" s="73"/>
      <c r="WSG132" s="74"/>
      <c r="WSH132" s="74"/>
      <c r="WSI132" s="77"/>
      <c r="WSJ132" s="77"/>
      <c r="WSK132" s="11"/>
      <c r="WSQ132" s="73"/>
      <c r="WSR132" s="73"/>
      <c r="WSS132" s="73"/>
      <c r="WST132" s="73"/>
      <c r="WSU132" s="74"/>
      <c r="WSV132" s="74"/>
      <c r="WSW132" s="77"/>
      <c r="WSX132" s="77"/>
      <c r="WSY132" s="11"/>
      <c r="WTE132" s="73"/>
      <c r="WTF132" s="73"/>
      <c r="WTG132" s="73"/>
      <c r="WTH132" s="73"/>
      <c r="WTI132" s="74"/>
      <c r="WTJ132" s="74"/>
      <c r="WTK132" s="77"/>
      <c r="WTL132" s="77"/>
      <c r="WTM132" s="11"/>
      <c r="WTS132" s="73"/>
      <c r="WTT132" s="73"/>
      <c r="WTU132" s="73"/>
      <c r="WTV132" s="73"/>
      <c r="WTW132" s="74"/>
      <c r="WTX132" s="74"/>
      <c r="WTY132" s="77"/>
      <c r="WTZ132" s="77"/>
      <c r="WUA132" s="11"/>
      <c r="WUG132" s="73"/>
      <c r="WUH132" s="73"/>
      <c r="WUI132" s="73"/>
      <c r="WUJ132" s="73"/>
      <c r="WUK132" s="74"/>
      <c r="WUL132" s="74"/>
      <c r="WUM132" s="77"/>
      <c r="WUN132" s="77"/>
      <c r="WUO132" s="11"/>
      <c r="WUU132" s="73"/>
      <c r="WUV132" s="73"/>
      <c r="WUW132" s="73"/>
      <c r="WUX132" s="73"/>
      <c r="WUY132" s="74"/>
      <c r="WUZ132" s="74"/>
      <c r="WVA132" s="77"/>
      <c r="WVB132" s="77"/>
      <c r="WVC132" s="11"/>
      <c r="WVI132" s="73"/>
      <c r="WVJ132" s="73"/>
      <c r="WVK132" s="73"/>
      <c r="WVL132" s="73"/>
      <c r="WVM132" s="74"/>
      <c r="WVN132" s="74"/>
      <c r="WVO132" s="77"/>
      <c r="WVP132" s="77"/>
      <c r="WVQ132" s="11"/>
      <c r="WVW132" s="73"/>
      <c r="WVX132" s="73"/>
      <c r="WVY132" s="73"/>
      <c r="WVZ132" s="73"/>
      <c r="WWA132" s="74"/>
      <c r="WWB132" s="74"/>
      <c r="WWC132" s="77"/>
      <c r="WWD132" s="77"/>
      <c r="WWE132" s="11"/>
      <c r="WWK132" s="73"/>
      <c r="WWL132" s="73"/>
      <c r="WWM132" s="73"/>
      <c r="WWN132" s="73"/>
      <c r="WWO132" s="74"/>
      <c r="WWP132" s="74"/>
      <c r="WWQ132" s="77"/>
      <c r="WWR132" s="77"/>
      <c r="WWS132" s="11"/>
      <c r="WWY132" s="73"/>
      <c r="WWZ132" s="73"/>
      <c r="WXA132" s="73"/>
      <c r="WXB132" s="73"/>
      <c r="WXC132" s="74"/>
      <c r="WXD132" s="74"/>
      <c r="WXE132" s="77"/>
      <c r="WXF132" s="77"/>
      <c r="WXG132" s="11"/>
      <c r="WXM132" s="73"/>
      <c r="WXN132" s="73"/>
      <c r="WXO132" s="73"/>
      <c r="WXP132" s="73"/>
      <c r="WXQ132" s="74"/>
      <c r="WXR132" s="74"/>
      <c r="WXS132" s="77"/>
      <c r="WXT132" s="77"/>
      <c r="WXU132" s="11"/>
      <c r="WYA132" s="73"/>
      <c r="WYB132" s="73"/>
      <c r="WYC132" s="73"/>
      <c r="WYD132" s="73"/>
      <c r="WYE132" s="74"/>
      <c r="WYF132" s="74"/>
      <c r="WYG132" s="77"/>
      <c r="WYH132" s="77"/>
      <c r="WYI132" s="11"/>
      <c r="WYO132" s="73"/>
      <c r="WYP132" s="73"/>
      <c r="WYQ132" s="73"/>
      <c r="WYR132" s="73"/>
      <c r="WYS132" s="74"/>
      <c r="WYT132" s="74"/>
      <c r="WYU132" s="77"/>
      <c r="WYV132" s="77"/>
      <c r="WYW132" s="11"/>
      <c r="WZC132" s="73"/>
      <c r="WZD132" s="73"/>
      <c r="WZE132" s="73"/>
      <c r="WZF132" s="73"/>
      <c r="WZG132" s="74"/>
      <c r="WZH132" s="74"/>
      <c r="WZI132" s="77"/>
      <c r="WZJ132" s="77"/>
      <c r="WZK132" s="11"/>
      <c r="WZQ132" s="73"/>
      <c r="WZR132" s="73"/>
      <c r="WZS132" s="73"/>
      <c r="WZT132" s="73"/>
      <c r="WZU132" s="74"/>
      <c r="WZV132" s="74"/>
      <c r="WZW132" s="77"/>
      <c r="WZX132" s="77"/>
      <c r="WZY132" s="11"/>
      <c r="XAE132" s="73"/>
      <c r="XAF132" s="73"/>
      <c r="XAG132" s="73"/>
      <c r="XAH132" s="73"/>
      <c r="XAI132" s="74"/>
      <c r="XAJ132" s="74"/>
      <c r="XAK132" s="77"/>
      <c r="XAL132" s="77"/>
      <c r="XAM132" s="11"/>
      <c r="XAS132" s="73"/>
      <c r="XAT132" s="73"/>
      <c r="XAU132" s="73"/>
      <c r="XAV132" s="73"/>
      <c r="XAW132" s="74"/>
      <c r="XAX132" s="74"/>
      <c r="XAY132" s="77"/>
      <c r="XAZ132" s="77"/>
      <c r="XBA132" s="11"/>
      <c r="XBG132" s="73"/>
      <c r="XBH132" s="73"/>
      <c r="XBI132" s="73"/>
      <c r="XBJ132" s="73"/>
      <c r="XBK132" s="74"/>
      <c r="XBL132" s="74"/>
      <c r="XBM132" s="77"/>
      <c r="XBN132" s="77"/>
      <c r="XBO132" s="11"/>
      <c r="XBU132" s="73"/>
      <c r="XBV132" s="73"/>
      <c r="XBW132" s="73"/>
      <c r="XBX132" s="73"/>
      <c r="XBY132" s="74"/>
      <c r="XBZ132" s="74"/>
      <c r="XCA132" s="77"/>
      <c r="XCB132" s="77"/>
      <c r="XCC132" s="11"/>
      <c r="XCI132" s="73"/>
      <c r="XCJ132" s="73"/>
      <c r="XCK132" s="73"/>
      <c r="XCL132" s="73"/>
      <c r="XCM132" s="74"/>
      <c r="XCN132" s="74"/>
      <c r="XCO132" s="77"/>
      <c r="XCP132" s="77"/>
      <c r="XCQ132" s="11"/>
      <c r="XCW132" s="73"/>
      <c r="XCX132" s="73"/>
      <c r="XCY132" s="73"/>
      <c r="XCZ132" s="73"/>
      <c r="XDA132" s="74"/>
      <c r="XDB132" s="74"/>
      <c r="XDC132" s="77"/>
      <c r="XDD132" s="77"/>
      <c r="XDE132" s="11"/>
      <c r="XDK132" s="73"/>
      <c r="XDL132" s="73"/>
      <c r="XDM132" s="73"/>
      <c r="XDN132" s="73"/>
      <c r="XDO132" s="74"/>
      <c r="XDP132" s="74"/>
      <c r="XDQ132" s="77"/>
      <c r="XDR132" s="77"/>
      <c r="XDS132" s="11"/>
      <c r="XDY132" s="73"/>
      <c r="XDZ132" s="73"/>
      <c r="XEA132" s="73"/>
      <c r="XEB132" s="73"/>
      <c r="XEC132" s="74"/>
      <c r="XED132" s="74"/>
      <c r="XEE132" s="77"/>
      <c r="XEF132" s="77"/>
      <c r="XEG132" s="11"/>
      <c r="XEM132" s="73"/>
      <c r="XEN132" s="73"/>
      <c r="XEO132" s="73"/>
      <c r="XEP132" s="73"/>
      <c r="XEQ132" s="74"/>
      <c r="XER132" s="74"/>
      <c r="XES132" s="77"/>
      <c r="XET132" s="77"/>
      <c r="XEU132" s="11"/>
      <c r="XFA132" s="73"/>
      <c r="XFB132" s="73"/>
      <c r="XFC132" s="73"/>
      <c r="XFD132" s="73"/>
    </row>
    <row r="133" spans="1:5119 5125:6141 6147:7163 7169:12287 12293:13309 13315:14331 14337:16384" x14ac:dyDescent="0.2">
      <c r="A133" s="73">
        <v>666929</v>
      </c>
      <c r="B133" s="73">
        <f>+_xlfn.XLOOKUP(A133,'[1]padron 2703'!A:A,'[1]padron 2703'!B:B,0)</f>
        <v>610017</v>
      </c>
      <c r="C133" s="73" t="str">
        <f>+_xlfn.XLOOKUP(A133,'[1]padron 2703'!A:A,'[1]padron 2703'!N:N,0)</f>
        <v>7791337010314</v>
      </c>
      <c r="D133" s="73" t="str">
        <f>+_xlfn.XLOOKUP(A133,'[1]padron 2703'!A:A,'[1]padron 2703'!D:D,0)</f>
        <v xml:space="preserve">YOGU LS.NUTR.ACT BAT DESC FRUT 120X               </v>
      </c>
      <c r="E133" s="74">
        <f>+_xlfn.XLOOKUP(A133,'[1]padron 2703'!A:A,'[1]padron 2703'!I:I,0)</f>
        <v>970.10299999999995</v>
      </c>
      <c r="F133" s="74" t="s">
        <v>690</v>
      </c>
      <c r="G133" s="77">
        <v>46125</v>
      </c>
      <c r="H133" s="77">
        <v>46142</v>
      </c>
      <c r="O133" s="73"/>
      <c r="P133" s="73"/>
      <c r="Q133" s="73"/>
      <c r="R133" s="73"/>
      <c r="S133" s="74"/>
      <c r="T133" s="74"/>
      <c r="U133" s="77"/>
      <c r="V133" s="77"/>
      <c r="W133" s="11"/>
      <c r="AC133" s="73"/>
      <c r="AD133" s="73"/>
      <c r="AE133" s="73"/>
      <c r="AF133" s="73"/>
      <c r="AG133" s="74"/>
      <c r="AH133" s="74"/>
      <c r="AI133" s="77"/>
      <c r="AJ133" s="77"/>
      <c r="AK133" s="11"/>
      <c r="AQ133" s="73"/>
      <c r="AR133" s="73"/>
      <c r="AS133" s="73"/>
      <c r="AT133" s="73"/>
      <c r="AU133" s="74"/>
      <c r="AV133" s="74"/>
      <c r="AW133" s="77"/>
      <c r="AX133" s="77"/>
      <c r="AY133" s="11"/>
      <c r="BE133" s="73"/>
      <c r="BF133" s="73"/>
      <c r="BG133" s="73"/>
      <c r="BH133" s="73"/>
      <c r="BI133" s="74"/>
      <c r="BJ133" s="74"/>
      <c r="BK133" s="77"/>
      <c r="BL133" s="77"/>
      <c r="BM133" s="11"/>
      <c r="BS133" s="73"/>
      <c r="BT133" s="73"/>
      <c r="BU133" s="73"/>
      <c r="BV133" s="73"/>
      <c r="BW133" s="74"/>
      <c r="BX133" s="74"/>
      <c r="BY133" s="77"/>
      <c r="BZ133" s="77"/>
      <c r="CA133" s="11"/>
      <c r="CG133" s="73"/>
      <c r="CH133" s="73"/>
      <c r="CI133" s="73"/>
      <c r="CJ133" s="73"/>
      <c r="CK133" s="74"/>
      <c r="CL133" s="74"/>
      <c r="CM133" s="77"/>
      <c r="CN133" s="77"/>
      <c r="CO133" s="11"/>
      <c r="CU133" s="73"/>
      <c r="CV133" s="73"/>
      <c r="CW133" s="73"/>
      <c r="CX133" s="73"/>
      <c r="CY133" s="74"/>
      <c r="CZ133" s="74"/>
      <c r="DA133" s="77"/>
      <c r="DB133" s="77"/>
      <c r="DC133" s="11"/>
      <c r="DI133" s="73"/>
      <c r="DJ133" s="73"/>
      <c r="DK133" s="73"/>
      <c r="DL133" s="73"/>
      <c r="DM133" s="74"/>
      <c r="DN133" s="74"/>
      <c r="DO133" s="77"/>
      <c r="DP133" s="77"/>
      <c r="DQ133" s="11"/>
      <c r="DW133" s="73"/>
      <c r="DX133" s="73"/>
      <c r="DY133" s="73"/>
      <c r="DZ133" s="73"/>
      <c r="EA133" s="74"/>
      <c r="EB133" s="74"/>
      <c r="EC133" s="77"/>
      <c r="ED133" s="77"/>
      <c r="EE133" s="11"/>
      <c r="EK133" s="73"/>
      <c r="EL133" s="73"/>
      <c r="EM133" s="73"/>
      <c r="EN133" s="73"/>
      <c r="EO133" s="74"/>
      <c r="EP133" s="74"/>
      <c r="EQ133" s="77"/>
      <c r="ER133" s="77"/>
      <c r="ES133" s="11"/>
      <c r="EY133" s="73"/>
      <c r="EZ133" s="73"/>
      <c r="FA133" s="73"/>
      <c r="FB133" s="73"/>
      <c r="FC133" s="74"/>
      <c r="FD133" s="74"/>
      <c r="FE133" s="77"/>
      <c r="FF133" s="77"/>
      <c r="FG133" s="11"/>
      <c r="FM133" s="73"/>
      <c r="FN133" s="73"/>
      <c r="FO133" s="73"/>
      <c r="FP133" s="73"/>
      <c r="FQ133" s="74"/>
      <c r="FR133" s="74"/>
      <c r="FS133" s="77"/>
      <c r="FT133" s="77"/>
      <c r="FU133" s="11"/>
      <c r="GA133" s="73"/>
      <c r="GB133" s="73"/>
      <c r="GC133" s="73"/>
      <c r="GD133" s="73"/>
      <c r="GE133" s="74"/>
      <c r="GF133" s="74"/>
      <c r="GG133" s="77"/>
      <c r="GH133" s="77"/>
      <c r="GI133" s="11"/>
      <c r="GO133" s="73"/>
      <c r="GP133" s="73"/>
      <c r="GQ133" s="73"/>
      <c r="GR133" s="73"/>
      <c r="GS133" s="74"/>
      <c r="GT133" s="74"/>
      <c r="GU133" s="77"/>
      <c r="GV133" s="77"/>
      <c r="GW133" s="11"/>
      <c r="HC133" s="73"/>
      <c r="HD133" s="73"/>
      <c r="HE133" s="73"/>
      <c r="HF133" s="73"/>
      <c r="HG133" s="74"/>
      <c r="HH133" s="74"/>
      <c r="HI133" s="77"/>
      <c r="HJ133" s="77"/>
      <c r="HK133" s="11"/>
      <c r="HQ133" s="73"/>
      <c r="HR133" s="73"/>
      <c r="HS133" s="73"/>
      <c r="HT133" s="73"/>
      <c r="HU133" s="74"/>
      <c r="HV133" s="74"/>
      <c r="HW133" s="77"/>
      <c r="HX133" s="77"/>
      <c r="HY133" s="11"/>
      <c r="IE133" s="73"/>
      <c r="IF133" s="73"/>
      <c r="IG133" s="73"/>
      <c r="IH133" s="73"/>
      <c r="II133" s="74"/>
      <c r="IJ133" s="74"/>
      <c r="IK133" s="77"/>
      <c r="IL133" s="77"/>
      <c r="IM133" s="11"/>
      <c r="IS133" s="73"/>
      <c r="IT133" s="73"/>
      <c r="IU133" s="73"/>
      <c r="IV133" s="73"/>
      <c r="IW133" s="74"/>
      <c r="IX133" s="74"/>
      <c r="IY133" s="77"/>
      <c r="IZ133" s="77"/>
      <c r="JA133" s="11"/>
      <c r="JG133" s="73"/>
      <c r="JH133" s="73"/>
      <c r="JI133" s="73"/>
      <c r="JJ133" s="73"/>
      <c r="JK133" s="74"/>
      <c r="JL133" s="74"/>
      <c r="JM133" s="77"/>
      <c r="JN133" s="77"/>
      <c r="JO133" s="11"/>
      <c r="JU133" s="73"/>
      <c r="JV133" s="73"/>
      <c r="JW133" s="73"/>
      <c r="JX133" s="73"/>
      <c r="JY133" s="74"/>
      <c r="JZ133" s="74"/>
      <c r="KA133" s="77"/>
      <c r="KB133" s="77"/>
      <c r="KC133" s="11"/>
      <c r="KI133" s="73"/>
      <c r="KJ133" s="73"/>
      <c r="KK133" s="73"/>
      <c r="KL133" s="73"/>
      <c r="KM133" s="74"/>
      <c r="KN133" s="74"/>
      <c r="KO133" s="77"/>
      <c r="KP133" s="77"/>
      <c r="KQ133" s="11"/>
      <c r="KW133" s="73"/>
      <c r="KX133" s="73"/>
      <c r="KY133" s="73"/>
      <c r="KZ133" s="73"/>
      <c r="LA133" s="74"/>
      <c r="LB133" s="74"/>
      <c r="LC133" s="77"/>
      <c r="LD133" s="77"/>
      <c r="LE133" s="11"/>
      <c r="LK133" s="73"/>
      <c r="LL133" s="73"/>
      <c r="LM133" s="73"/>
      <c r="LN133" s="73"/>
      <c r="LO133" s="74"/>
      <c r="LP133" s="74"/>
      <c r="LQ133" s="77"/>
      <c r="LR133" s="77"/>
      <c r="LS133" s="11"/>
      <c r="LY133" s="73"/>
      <c r="LZ133" s="73"/>
      <c r="MA133" s="73"/>
      <c r="MB133" s="73"/>
      <c r="MC133" s="74"/>
      <c r="MD133" s="74"/>
      <c r="ME133" s="77"/>
      <c r="MF133" s="77"/>
      <c r="MG133" s="11"/>
      <c r="MM133" s="73"/>
      <c r="MN133" s="73"/>
      <c r="MO133" s="73"/>
      <c r="MP133" s="73"/>
      <c r="MQ133" s="74"/>
      <c r="MR133" s="74"/>
      <c r="MS133" s="77"/>
      <c r="MT133" s="77"/>
      <c r="MU133" s="11"/>
      <c r="NA133" s="73"/>
      <c r="NB133" s="73"/>
      <c r="NC133" s="73"/>
      <c r="ND133" s="73"/>
      <c r="NE133" s="74"/>
      <c r="NF133" s="74"/>
      <c r="NG133" s="77"/>
      <c r="NH133" s="77"/>
      <c r="NI133" s="11"/>
      <c r="NO133" s="73"/>
      <c r="NP133" s="73"/>
      <c r="NQ133" s="73"/>
      <c r="NR133" s="73"/>
      <c r="NS133" s="74"/>
      <c r="NT133" s="74"/>
      <c r="NU133" s="77"/>
      <c r="NV133" s="77"/>
      <c r="NW133" s="11"/>
      <c r="OC133" s="73"/>
      <c r="OD133" s="73"/>
      <c r="OE133" s="73"/>
      <c r="OF133" s="73"/>
      <c r="OG133" s="74"/>
      <c r="OH133" s="74"/>
      <c r="OI133" s="77"/>
      <c r="OJ133" s="77"/>
      <c r="OK133" s="11"/>
      <c r="OQ133" s="73"/>
      <c r="OR133" s="73"/>
      <c r="OS133" s="73"/>
      <c r="OT133" s="73"/>
      <c r="OU133" s="74"/>
      <c r="OV133" s="74"/>
      <c r="OW133" s="77"/>
      <c r="OX133" s="77"/>
      <c r="OY133" s="11"/>
      <c r="PE133" s="73"/>
      <c r="PF133" s="73"/>
      <c r="PG133" s="73"/>
      <c r="PH133" s="73"/>
      <c r="PI133" s="74"/>
      <c r="PJ133" s="74"/>
      <c r="PK133" s="77"/>
      <c r="PL133" s="77"/>
      <c r="PM133" s="11"/>
      <c r="PS133" s="73"/>
      <c r="PT133" s="73"/>
      <c r="PU133" s="73"/>
      <c r="PV133" s="73"/>
      <c r="PW133" s="74"/>
      <c r="PX133" s="74"/>
      <c r="PY133" s="77"/>
      <c r="PZ133" s="77"/>
      <c r="QA133" s="11"/>
      <c r="QG133" s="73"/>
      <c r="QH133" s="73"/>
      <c r="QI133" s="73"/>
      <c r="QJ133" s="73"/>
      <c r="QK133" s="74"/>
      <c r="QL133" s="74"/>
      <c r="QM133" s="77"/>
      <c r="QN133" s="77"/>
      <c r="QO133" s="11"/>
      <c r="QU133" s="73"/>
      <c r="QV133" s="73"/>
      <c r="QW133" s="73"/>
      <c r="QX133" s="73"/>
      <c r="QY133" s="74"/>
      <c r="QZ133" s="74"/>
      <c r="RA133" s="77"/>
      <c r="RB133" s="77"/>
      <c r="RC133" s="11"/>
      <c r="RI133" s="73"/>
      <c r="RJ133" s="73"/>
      <c r="RK133" s="73"/>
      <c r="RL133" s="73"/>
      <c r="RM133" s="74"/>
      <c r="RN133" s="74"/>
      <c r="RO133" s="77"/>
      <c r="RP133" s="77"/>
      <c r="RQ133" s="11"/>
      <c r="RW133" s="73"/>
      <c r="RX133" s="73"/>
      <c r="RY133" s="73"/>
      <c r="RZ133" s="73"/>
      <c r="SA133" s="74"/>
      <c r="SB133" s="74"/>
      <c r="SC133" s="77"/>
      <c r="SD133" s="77"/>
      <c r="SE133" s="11"/>
      <c r="SK133" s="73"/>
      <c r="SL133" s="73"/>
      <c r="SM133" s="73"/>
      <c r="SN133" s="73"/>
      <c r="SO133" s="74"/>
      <c r="SP133" s="74"/>
      <c r="SQ133" s="77"/>
      <c r="SR133" s="77"/>
      <c r="SS133" s="11"/>
      <c r="SY133" s="73"/>
      <c r="SZ133" s="73"/>
      <c r="TA133" s="73"/>
      <c r="TB133" s="73"/>
      <c r="TC133" s="74"/>
      <c r="TD133" s="74"/>
      <c r="TE133" s="77"/>
      <c r="TF133" s="77"/>
      <c r="TG133" s="11"/>
      <c r="TM133" s="73"/>
      <c r="TN133" s="73"/>
      <c r="TO133" s="73"/>
      <c r="TP133" s="73"/>
      <c r="TQ133" s="74"/>
      <c r="TR133" s="74"/>
      <c r="TS133" s="77"/>
      <c r="TT133" s="77"/>
      <c r="TU133" s="11"/>
      <c r="UA133" s="73"/>
      <c r="UB133" s="73"/>
      <c r="UC133" s="73"/>
      <c r="UD133" s="73"/>
      <c r="UE133" s="74"/>
      <c r="UF133" s="74"/>
      <c r="UG133" s="77"/>
      <c r="UH133" s="77"/>
      <c r="UI133" s="11"/>
      <c r="UO133" s="73"/>
      <c r="UP133" s="73"/>
      <c r="UQ133" s="73"/>
      <c r="UR133" s="73"/>
      <c r="US133" s="74"/>
      <c r="UT133" s="74"/>
      <c r="UU133" s="77"/>
      <c r="UV133" s="77"/>
      <c r="UW133" s="11"/>
      <c r="VC133" s="73"/>
      <c r="VD133" s="73"/>
      <c r="VE133" s="73"/>
      <c r="VF133" s="73"/>
      <c r="VG133" s="74"/>
      <c r="VH133" s="74"/>
      <c r="VI133" s="77"/>
      <c r="VJ133" s="77"/>
      <c r="VK133" s="11"/>
      <c r="VQ133" s="73"/>
      <c r="VR133" s="73"/>
      <c r="VS133" s="73"/>
      <c r="VT133" s="73"/>
      <c r="VU133" s="74"/>
      <c r="VV133" s="74"/>
      <c r="VW133" s="77"/>
      <c r="VX133" s="77"/>
      <c r="VY133" s="11"/>
      <c r="WE133" s="73"/>
      <c r="WF133" s="73"/>
      <c r="WG133" s="73"/>
      <c r="WH133" s="73"/>
      <c r="WI133" s="74"/>
      <c r="WJ133" s="74"/>
      <c r="WK133" s="77"/>
      <c r="WL133" s="77"/>
      <c r="WM133" s="11"/>
      <c r="WS133" s="73"/>
      <c r="WT133" s="73"/>
      <c r="WU133" s="73"/>
      <c r="WV133" s="73"/>
      <c r="WW133" s="74"/>
      <c r="WX133" s="74"/>
      <c r="WY133" s="77"/>
      <c r="WZ133" s="77"/>
      <c r="XA133" s="11"/>
      <c r="XG133" s="73"/>
      <c r="XH133" s="73"/>
      <c r="XI133" s="73"/>
      <c r="XJ133" s="73"/>
      <c r="XK133" s="74"/>
      <c r="XL133" s="74"/>
      <c r="XM133" s="77"/>
      <c r="XN133" s="77"/>
      <c r="XO133" s="11"/>
      <c r="XU133" s="73"/>
      <c r="XV133" s="73"/>
      <c r="XW133" s="73"/>
      <c r="XX133" s="73"/>
      <c r="XY133" s="74"/>
      <c r="XZ133" s="74"/>
      <c r="YA133" s="77"/>
      <c r="YB133" s="77"/>
      <c r="YC133" s="11"/>
      <c r="YI133" s="73"/>
      <c r="YJ133" s="73"/>
      <c r="YK133" s="73"/>
      <c r="YL133" s="73"/>
      <c r="YM133" s="74"/>
      <c r="YN133" s="74"/>
      <c r="YO133" s="77"/>
      <c r="YP133" s="77"/>
      <c r="YQ133" s="11"/>
      <c r="YW133" s="73"/>
      <c r="YX133" s="73"/>
      <c r="YY133" s="73"/>
      <c r="YZ133" s="73"/>
      <c r="ZA133" s="74"/>
      <c r="ZB133" s="74"/>
      <c r="ZC133" s="77"/>
      <c r="ZD133" s="77"/>
      <c r="ZE133" s="11"/>
      <c r="ZK133" s="73"/>
      <c r="ZL133" s="73"/>
      <c r="ZM133" s="73"/>
      <c r="ZN133" s="73"/>
      <c r="ZO133" s="74"/>
      <c r="ZP133" s="74"/>
      <c r="ZQ133" s="77"/>
      <c r="ZR133" s="77"/>
      <c r="ZS133" s="11"/>
      <c r="ZY133" s="73"/>
      <c r="ZZ133" s="73"/>
      <c r="AAA133" s="73"/>
      <c r="AAB133" s="73"/>
      <c r="AAC133" s="74"/>
      <c r="AAD133" s="74"/>
      <c r="AAE133" s="77"/>
      <c r="AAF133" s="77"/>
      <c r="AAG133" s="11"/>
      <c r="AAM133" s="73"/>
      <c r="AAN133" s="73"/>
      <c r="AAO133" s="73"/>
      <c r="AAP133" s="73"/>
      <c r="AAQ133" s="74"/>
      <c r="AAR133" s="74"/>
      <c r="AAS133" s="77"/>
      <c r="AAT133" s="77"/>
      <c r="AAU133" s="11"/>
      <c r="ABA133" s="73"/>
      <c r="ABB133" s="73"/>
      <c r="ABC133" s="73"/>
      <c r="ABD133" s="73"/>
      <c r="ABE133" s="74"/>
      <c r="ABF133" s="74"/>
      <c r="ABG133" s="77"/>
      <c r="ABH133" s="77"/>
      <c r="ABI133" s="11"/>
      <c r="ABO133" s="73"/>
      <c r="ABP133" s="73"/>
      <c r="ABQ133" s="73"/>
      <c r="ABR133" s="73"/>
      <c r="ABS133" s="74"/>
      <c r="ABT133" s="74"/>
      <c r="ABU133" s="77"/>
      <c r="ABV133" s="77"/>
      <c r="ABW133" s="11"/>
      <c r="ACC133" s="73"/>
      <c r="ACD133" s="73"/>
      <c r="ACE133" s="73"/>
      <c r="ACF133" s="73"/>
      <c r="ACG133" s="74"/>
      <c r="ACH133" s="74"/>
      <c r="ACI133" s="77"/>
      <c r="ACJ133" s="77"/>
      <c r="ACK133" s="11"/>
      <c r="ACQ133" s="73"/>
      <c r="ACR133" s="73"/>
      <c r="ACS133" s="73"/>
      <c r="ACT133" s="73"/>
      <c r="ACU133" s="74"/>
      <c r="ACV133" s="74"/>
      <c r="ACW133" s="77"/>
      <c r="ACX133" s="77"/>
      <c r="ACY133" s="11"/>
      <c r="ADE133" s="73"/>
      <c r="ADF133" s="73"/>
      <c r="ADG133" s="73"/>
      <c r="ADH133" s="73"/>
      <c r="ADI133" s="74"/>
      <c r="ADJ133" s="74"/>
      <c r="ADK133" s="77"/>
      <c r="ADL133" s="77"/>
      <c r="ADM133" s="11"/>
      <c r="ADS133" s="73"/>
      <c r="ADT133" s="73"/>
      <c r="ADU133" s="73"/>
      <c r="ADV133" s="73"/>
      <c r="ADW133" s="74"/>
      <c r="ADX133" s="74"/>
      <c r="ADY133" s="77"/>
      <c r="ADZ133" s="77"/>
      <c r="AEA133" s="11"/>
      <c r="AEG133" s="73"/>
      <c r="AEH133" s="73"/>
      <c r="AEI133" s="73"/>
      <c r="AEJ133" s="73"/>
      <c r="AEK133" s="74"/>
      <c r="AEL133" s="74"/>
      <c r="AEM133" s="77"/>
      <c r="AEN133" s="77"/>
      <c r="AEO133" s="11"/>
      <c r="AEU133" s="73"/>
      <c r="AEV133" s="73"/>
      <c r="AEW133" s="73"/>
      <c r="AEX133" s="73"/>
      <c r="AEY133" s="74"/>
      <c r="AEZ133" s="74"/>
      <c r="AFA133" s="77"/>
      <c r="AFB133" s="77"/>
      <c r="AFC133" s="11"/>
      <c r="AFI133" s="73"/>
      <c r="AFJ133" s="73"/>
      <c r="AFK133" s="73"/>
      <c r="AFL133" s="73"/>
      <c r="AFM133" s="74"/>
      <c r="AFN133" s="74"/>
      <c r="AFO133" s="77"/>
      <c r="AFP133" s="77"/>
      <c r="AFQ133" s="11"/>
      <c r="AFW133" s="73"/>
      <c r="AFX133" s="73"/>
      <c r="AFY133" s="73"/>
      <c r="AFZ133" s="73"/>
      <c r="AGA133" s="74"/>
      <c r="AGB133" s="74"/>
      <c r="AGC133" s="77"/>
      <c r="AGD133" s="77"/>
      <c r="AGE133" s="11"/>
      <c r="AGK133" s="73"/>
      <c r="AGL133" s="73"/>
      <c r="AGM133" s="73"/>
      <c r="AGN133" s="73"/>
      <c r="AGO133" s="74"/>
      <c r="AGP133" s="74"/>
      <c r="AGQ133" s="77"/>
      <c r="AGR133" s="77"/>
      <c r="AGS133" s="11"/>
      <c r="AGY133" s="73"/>
      <c r="AGZ133" s="73"/>
      <c r="AHA133" s="73"/>
      <c r="AHB133" s="73"/>
      <c r="AHC133" s="74"/>
      <c r="AHD133" s="74"/>
      <c r="AHE133" s="77"/>
      <c r="AHF133" s="77"/>
      <c r="AHG133" s="11"/>
      <c r="AHM133" s="73"/>
      <c r="AHN133" s="73"/>
      <c r="AHO133" s="73"/>
      <c r="AHP133" s="73"/>
      <c r="AHQ133" s="74"/>
      <c r="AHR133" s="74"/>
      <c r="AHS133" s="77"/>
      <c r="AHT133" s="77"/>
      <c r="AHU133" s="11"/>
      <c r="AIA133" s="73"/>
      <c r="AIB133" s="73"/>
      <c r="AIC133" s="73"/>
      <c r="AID133" s="73"/>
      <c r="AIE133" s="74"/>
      <c r="AIF133" s="74"/>
      <c r="AIG133" s="77"/>
      <c r="AIH133" s="77"/>
      <c r="AII133" s="11"/>
      <c r="AIO133" s="73"/>
      <c r="AIP133" s="73"/>
      <c r="AIQ133" s="73"/>
      <c r="AIR133" s="73"/>
      <c r="AIS133" s="74"/>
      <c r="AIT133" s="74"/>
      <c r="AIU133" s="77"/>
      <c r="AIV133" s="77"/>
      <c r="AIW133" s="11"/>
      <c r="AJC133" s="73"/>
      <c r="AJD133" s="73"/>
      <c r="AJE133" s="73"/>
      <c r="AJF133" s="73"/>
      <c r="AJG133" s="74"/>
      <c r="AJH133" s="74"/>
      <c r="AJI133" s="77"/>
      <c r="AJJ133" s="77"/>
      <c r="AJK133" s="11"/>
      <c r="AJQ133" s="73"/>
      <c r="AJR133" s="73"/>
      <c r="AJS133" s="73"/>
      <c r="AJT133" s="73"/>
      <c r="AJU133" s="74"/>
      <c r="AJV133" s="74"/>
      <c r="AJW133" s="77"/>
      <c r="AJX133" s="77"/>
      <c r="AJY133" s="11"/>
      <c r="AKE133" s="73"/>
      <c r="AKF133" s="73"/>
      <c r="AKG133" s="73"/>
      <c r="AKH133" s="73"/>
      <c r="AKI133" s="74"/>
      <c r="AKJ133" s="74"/>
      <c r="AKK133" s="77"/>
      <c r="AKL133" s="77"/>
      <c r="AKM133" s="11"/>
      <c r="AKS133" s="73"/>
      <c r="AKT133" s="73"/>
      <c r="AKU133" s="73"/>
      <c r="AKV133" s="73"/>
      <c r="AKW133" s="74"/>
      <c r="AKX133" s="74"/>
      <c r="AKY133" s="77"/>
      <c r="AKZ133" s="77"/>
      <c r="ALA133" s="11"/>
      <c r="ALG133" s="73"/>
      <c r="ALH133" s="73"/>
      <c r="ALI133" s="73"/>
      <c r="ALJ133" s="73"/>
      <c r="ALK133" s="74"/>
      <c r="ALL133" s="74"/>
      <c r="ALM133" s="77"/>
      <c r="ALN133" s="77"/>
      <c r="ALO133" s="11"/>
      <c r="ALU133" s="73"/>
      <c r="ALV133" s="73"/>
      <c r="ALW133" s="73"/>
      <c r="ALX133" s="73"/>
      <c r="ALY133" s="74"/>
      <c r="ALZ133" s="74"/>
      <c r="AMA133" s="77"/>
      <c r="AMB133" s="77"/>
      <c r="AMC133" s="11"/>
      <c r="AMI133" s="73"/>
      <c r="AMJ133" s="73"/>
      <c r="AMK133" s="73"/>
      <c r="AML133" s="73"/>
      <c r="AMM133" s="74"/>
      <c r="AMN133" s="74"/>
      <c r="AMO133" s="77"/>
      <c r="AMP133" s="77"/>
      <c r="AMQ133" s="11"/>
      <c r="AMW133" s="73"/>
      <c r="AMX133" s="73"/>
      <c r="AMY133" s="73"/>
      <c r="AMZ133" s="73"/>
      <c r="ANA133" s="74"/>
      <c r="ANB133" s="74"/>
      <c r="ANC133" s="77"/>
      <c r="AND133" s="77"/>
      <c r="ANE133" s="11"/>
      <c r="ANK133" s="73"/>
      <c r="ANL133" s="73"/>
      <c r="ANM133" s="73"/>
      <c r="ANN133" s="73"/>
      <c r="ANO133" s="74"/>
      <c r="ANP133" s="74"/>
      <c r="ANQ133" s="77"/>
      <c r="ANR133" s="77"/>
      <c r="ANS133" s="11"/>
      <c r="ANY133" s="73"/>
      <c r="ANZ133" s="73"/>
      <c r="AOA133" s="73"/>
      <c r="AOB133" s="73"/>
      <c r="AOC133" s="74"/>
      <c r="AOD133" s="74"/>
      <c r="AOE133" s="77"/>
      <c r="AOF133" s="77"/>
      <c r="AOG133" s="11"/>
      <c r="AOM133" s="73"/>
      <c r="AON133" s="73"/>
      <c r="AOO133" s="73"/>
      <c r="AOP133" s="73"/>
      <c r="AOQ133" s="74"/>
      <c r="AOR133" s="74"/>
      <c r="AOS133" s="77"/>
      <c r="AOT133" s="77"/>
      <c r="AOU133" s="11"/>
      <c r="APA133" s="73"/>
      <c r="APB133" s="73"/>
      <c r="APC133" s="73"/>
      <c r="APD133" s="73"/>
      <c r="APE133" s="74"/>
      <c r="APF133" s="74"/>
      <c r="APG133" s="77"/>
      <c r="APH133" s="77"/>
      <c r="API133" s="11"/>
      <c r="APO133" s="73"/>
      <c r="APP133" s="73"/>
      <c r="APQ133" s="73"/>
      <c r="APR133" s="73"/>
      <c r="APS133" s="74"/>
      <c r="APT133" s="74"/>
      <c r="APU133" s="77"/>
      <c r="APV133" s="77"/>
      <c r="APW133" s="11"/>
      <c r="AQC133" s="73"/>
      <c r="AQD133" s="73"/>
      <c r="AQE133" s="73"/>
      <c r="AQF133" s="73"/>
      <c r="AQG133" s="74"/>
      <c r="AQH133" s="74"/>
      <c r="AQI133" s="77"/>
      <c r="AQJ133" s="77"/>
      <c r="AQK133" s="11"/>
      <c r="AQQ133" s="73"/>
      <c r="AQR133" s="73"/>
      <c r="AQS133" s="73"/>
      <c r="AQT133" s="73"/>
      <c r="AQU133" s="74"/>
      <c r="AQV133" s="74"/>
      <c r="AQW133" s="77"/>
      <c r="AQX133" s="77"/>
      <c r="AQY133" s="11"/>
      <c r="ARE133" s="73"/>
      <c r="ARF133" s="73"/>
      <c r="ARG133" s="73"/>
      <c r="ARH133" s="73"/>
      <c r="ARI133" s="74"/>
      <c r="ARJ133" s="74"/>
      <c r="ARK133" s="77"/>
      <c r="ARL133" s="77"/>
      <c r="ARM133" s="11"/>
      <c r="ARS133" s="73"/>
      <c r="ART133" s="73"/>
      <c r="ARU133" s="73"/>
      <c r="ARV133" s="73"/>
      <c r="ARW133" s="74"/>
      <c r="ARX133" s="74"/>
      <c r="ARY133" s="77"/>
      <c r="ARZ133" s="77"/>
      <c r="ASA133" s="11"/>
      <c r="ASG133" s="73"/>
      <c r="ASH133" s="73"/>
      <c r="ASI133" s="73"/>
      <c r="ASJ133" s="73"/>
      <c r="ASK133" s="74"/>
      <c r="ASL133" s="74"/>
      <c r="ASM133" s="77"/>
      <c r="ASN133" s="77"/>
      <c r="ASO133" s="11"/>
      <c r="ASU133" s="73"/>
      <c r="ASV133" s="73"/>
      <c r="ASW133" s="73"/>
      <c r="ASX133" s="73"/>
      <c r="ASY133" s="74"/>
      <c r="ASZ133" s="74"/>
      <c r="ATA133" s="77"/>
      <c r="ATB133" s="77"/>
      <c r="ATC133" s="11"/>
      <c r="ATI133" s="73"/>
      <c r="ATJ133" s="73"/>
      <c r="ATK133" s="73"/>
      <c r="ATL133" s="73"/>
      <c r="ATM133" s="74"/>
      <c r="ATN133" s="74"/>
      <c r="ATO133" s="77"/>
      <c r="ATP133" s="77"/>
      <c r="ATQ133" s="11"/>
      <c r="ATW133" s="73"/>
      <c r="ATX133" s="73"/>
      <c r="ATY133" s="73"/>
      <c r="ATZ133" s="73"/>
      <c r="AUA133" s="74"/>
      <c r="AUB133" s="74"/>
      <c r="AUC133" s="77"/>
      <c r="AUD133" s="77"/>
      <c r="AUE133" s="11"/>
      <c r="AUK133" s="73"/>
      <c r="AUL133" s="73"/>
      <c r="AUM133" s="73"/>
      <c r="AUN133" s="73"/>
      <c r="AUO133" s="74"/>
      <c r="AUP133" s="74"/>
      <c r="AUQ133" s="77"/>
      <c r="AUR133" s="77"/>
      <c r="AUS133" s="11"/>
      <c r="AUY133" s="73"/>
      <c r="AUZ133" s="73"/>
      <c r="AVA133" s="73"/>
      <c r="AVB133" s="73"/>
      <c r="AVC133" s="74"/>
      <c r="AVD133" s="74"/>
      <c r="AVE133" s="77"/>
      <c r="AVF133" s="77"/>
      <c r="AVG133" s="11"/>
      <c r="AVM133" s="73"/>
      <c r="AVN133" s="73"/>
      <c r="AVO133" s="73"/>
      <c r="AVP133" s="73"/>
      <c r="AVQ133" s="74"/>
      <c r="AVR133" s="74"/>
      <c r="AVS133" s="77"/>
      <c r="AVT133" s="77"/>
      <c r="AVU133" s="11"/>
      <c r="AWA133" s="73"/>
      <c r="AWB133" s="73"/>
      <c r="AWC133" s="73"/>
      <c r="AWD133" s="73"/>
      <c r="AWE133" s="74"/>
      <c r="AWF133" s="74"/>
      <c r="AWG133" s="77"/>
      <c r="AWH133" s="77"/>
      <c r="AWI133" s="11"/>
      <c r="AWO133" s="73"/>
      <c r="AWP133" s="73"/>
      <c r="AWQ133" s="73"/>
      <c r="AWR133" s="73"/>
      <c r="AWS133" s="74"/>
      <c r="AWT133" s="74"/>
      <c r="AWU133" s="77"/>
      <c r="AWV133" s="77"/>
      <c r="AWW133" s="11"/>
      <c r="AXC133" s="73"/>
      <c r="AXD133" s="73"/>
      <c r="AXE133" s="73"/>
      <c r="AXF133" s="73"/>
      <c r="AXG133" s="74"/>
      <c r="AXH133" s="74"/>
      <c r="AXI133" s="77"/>
      <c r="AXJ133" s="77"/>
      <c r="AXK133" s="11"/>
      <c r="AXQ133" s="73"/>
      <c r="AXR133" s="73"/>
      <c r="AXS133" s="73"/>
      <c r="AXT133" s="73"/>
      <c r="AXU133" s="74"/>
      <c r="AXV133" s="74"/>
      <c r="AXW133" s="77"/>
      <c r="AXX133" s="77"/>
      <c r="AXY133" s="11"/>
      <c r="AYE133" s="73"/>
      <c r="AYF133" s="73"/>
      <c r="AYG133" s="73"/>
      <c r="AYH133" s="73"/>
      <c r="AYI133" s="74"/>
      <c r="AYJ133" s="74"/>
      <c r="AYK133" s="77"/>
      <c r="AYL133" s="77"/>
      <c r="AYM133" s="11"/>
      <c r="AYS133" s="73"/>
      <c r="AYT133" s="73"/>
      <c r="AYU133" s="73"/>
      <c r="AYV133" s="73"/>
      <c r="AYW133" s="74"/>
      <c r="AYX133" s="74"/>
      <c r="AYY133" s="77"/>
      <c r="AYZ133" s="77"/>
      <c r="AZA133" s="11"/>
      <c r="AZG133" s="73"/>
      <c r="AZH133" s="73"/>
      <c r="AZI133" s="73"/>
      <c r="AZJ133" s="73"/>
      <c r="AZK133" s="74"/>
      <c r="AZL133" s="74"/>
      <c r="AZM133" s="77"/>
      <c r="AZN133" s="77"/>
      <c r="AZO133" s="11"/>
      <c r="AZU133" s="73"/>
      <c r="AZV133" s="73"/>
      <c r="AZW133" s="73"/>
      <c r="AZX133" s="73"/>
      <c r="AZY133" s="74"/>
      <c r="AZZ133" s="74"/>
      <c r="BAA133" s="77"/>
      <c r="BAB133" s="77"/>
      <c r="BAC133" s="11"/>
      <c r="BAI133" s="73"/>
      <c r="BAJ133" s="73"/>
      <c r="BAK133" s="73"/>
      <c r="BAL133" s="73"/>
      <c r="BAM133" s="74"/>
      <c r="BAN133" s="74"/>
      <c r="BAO133" s="77"/>
      <c r="BAP133" s="77"/>
      <c r="BAQ133" s="11"/>
      <c r="BAW133" s="73"/>
      <c r="BAX133" s="73"/>
      <c r="BAY133" s="73"/>
      <c r="BAZ133" s="73"/>
      <c r="BBA133" s="74"/>
      <c r="BBB133" s="74"/>
      <c r="BBC133" s="77"/>
      <c r="BBD133" s="77"/>
      <c r="BBE133" s="11"/>
      <c r="BBK133" s="73"/>
      <c r="BBL133" s="73"/>
      <c r="BBM133" s="73"/>
      <c r="BBN133" s="73"/>
      <c r="BBO133" s="74"/>
      <c r="BBP133" s="74"/>
      <c r="BBQ133" s="77"/>
      <c r="BBR133" s="77"/>
      <c r="BBS133" s="11"/>
      <c r="BBY133" s="73"/>
      <c r="BBZ133" s="73"/>
      <c r="BCA133" s="73"/>
      <c r="BCB133" s="73"/>
      <c r="BCC133" s="74"/>
      <c r="BCD133" s="74"/>
      <c r="BCE133" s="77"/>
      <c r="BCF133" s="77"/>
      <c r="BCG133" s="11"/>
      <c r="BCM133" s="73"/>
      <c r="BCN133" s="73"/>
      <c r="BCO133" s="73"/>
      <c r="BCP133" s="73"/>
      <c r="BCQ133" s="74"/>
      <c r="BCR133" s="74"/>
      <c r="BCS133" s="77"/>
      <c r="BCT133" s="77"/>
      <c r="BCU133" s="11"/>
      <c r="BDA133" s="73"/>
      <c r="BDB133" s="73"/>
      <c r="BDC133" s="73"/>
      <c r="BDD133" s="73"/>
      <c r="BDE133" s="74"/>
      <c r="BDF133" s="74"/>
      <c r="BDG133" s="77"/>
      <c r="BDH133" s="77"/>
      <c r="BDI133" s="11"/>
      <c r="BDO133" s="73"/>
      <c r="BDP133" s="73"/>
      <c r="BDQ133" s="73"/>
      <c r="BDR133" s="73"/>
      <c r="BDS133" s="74"/>
      <c r="BDT133" s="74"/>
      <c r="BDU133" s="77"/>
      <c r="BDV133" s="77"/>
      <c r="BDW133" s="11"/>
      <c r="BEC133" s="73"/>
      <c r="BED133" s="73"/>
      <c r="BEE133" s="73"/>
      <c r="BEF133" s="73"/>
      <c r="BEG133" s="74"/>
      <c r="BEH133" s="74"/>
      <c r="BEI133" s="77"/>
      <c r="BEJ133" s="77"/>
      <c r="BEK133" s="11"/>
      <c r="BEQ133" s="73"/>
      <c r="BER133" s="73"/>
      <c r="BES133" s="73"/>
      <c r="BET133" s="73"/>
      <c r="BEU133" s="74"/>
      <c r="BEV133" s="74"/>
      <c r="BEW133" s="77"/>
      <c r="BEX133" s="77"/>
      <c r="BEY133" s="11"/>
      <c r="BFE133" s="73"/>
      <c r="BFF133" s="73"/>
      <c r="BFG133" s="73"/>
      <c r="BFH133" s="73"/>
      <c r="BFI133" s="74"/>
      <c r="BFJ133" s="74"/>
      <c r="BFK133" s="77"/>
      <c r="BFL133" s="77"/>
      <c r="BFM133" s="11"/>
      <c r="BFS133" s="73"/>
      <c r="BFT133" s="73"/>
      <c r="BFU133" s="73"/>
      <c r="BFV133" s="73"/>
      <c r="BFW133" s="74"/>
      <c r="BFX133" s="74"/>
      <c r="BFY133" s="77"/>
      <c r="BFZ133" s="77"/>
      <c r="BGA133" s="11"/>
      <c r="BGG133" s="73"/>
      <c r="BGH133" s="73"/>
      <c r="BGI133" s="73"/>
      <c r="BGJ133" s="73"/>
      <c r="BGK133" s="74"/>
      <c r="BGL133" s="74"/>
      <c r="BGM133" s="77"/>
      <c r="BGN133" s="77"/>
      <c r="BGO133" s="11"/>
      <c r="BGU133" s="73"/>
      <c r="BGV133" s="73"/>
      <c r="BGW133" s="73"/>
      <c r="BGX133" s="73"/>
      <c r="BGY133" s="74"/>
      <c r="BGZ133" s="74"/>
      <c r="BHA133" s="77"/>
      <c r="BHB133" s="77"/>
      <c r="BHC133" s="11"/>
      <c r="BHI133" s="73"/>
      <c r="BHJ133" s="73"/>
      <c r="BHK133" s="73"/>
      <c r="BHL133" s="73"/>
      <c r="BHM133" s="74"/>
      <c r="BHN133" s="74"/>
      <c r="BHO133" s="77"/>
      <c r="BHP133" s="77"/>
      <c r="BHQ133" s="11"/>
      <c r="BHW133" s="73"/>
      <c r="BHX133" s="73"/>
      <c r="BHY133" s="73"/>
      <c r="BHZ133" s="73"/>
      <c r="BIA133" s="74"/>
      <c r="BIB133" s="74"/>
      <c r="BIC133" s="77"/>
      <c r="BID133" s="77"/>
      <c r="BIE133" s="11"/>
      <c r="BIK133" s="73"/>
      <c r="BIL133" s="73"/>
      <c r="BIM133" s="73"/>
      <c r="BIN133" s="73"/>
      <c r="BIO133" s="74"/>
      <c r="BIP133" s="74"/>
      <c r="BIQ133" s="77"/>
      <c r="BIR133" s="77"/>
      <c r="BIS133" s="11"/>
      <c r="BIY133" s="73"/>
      <c r="BIZ133" s="73"/>
      <c r="BJA133" s="73"/>
      <c r="BJB133" s="73"/>
      <c r="BJC133" s="74"/>
      <c r="BJD133" s="74"/>
      <c r="BJE133" s="77"/>
      <c r="BJF133" s="77"/>
      <c r="BJG133" s="11"/>
      <c r="BJM133" s="73"/>
      <c r="BJN133" s="73"/>
      <c r="BJO133" s="73"/>
      <c r="BJP133" s="73"/>
      <c r="BJQ133" s="74"/>
      <c r="BJR133" s="74"/>
      <c r="BJS133" s="77"/>
      <c r="BJT133" s="77"/>
      <c r="BJU133" s="11"/>
      <c r="BKA133" s="73"/>
      <c r="BKB133" s="73"/>
      <c r="BKC133" s="73"/>
      <c r="BKD133" s="73"/>
      <c r="BKE133" s="74"/>
      <c r="BKF133" s="74"/>
      <c r="BKG133" s="77"/>
      <c r="BKH133" s="77"/>
      <c r="BKI133" s="11"/>
      <c r="BKO133" s="73"/>
      <c r="BKP133" s="73"/>
      <c r="BKQ133" s="73"/>
      <c r="BKR133" s="73"/>
      <c r="BKS133" s="74"/>
      <c r="BKT133" s="74"/>
      <c r="BKU133" s="77"/>
      <c r="BKV133" s="77"/>
      <c r="BKW133" s="11"/>
      <c r="BLC133" s="73"/>
      <c r="BLD133" s="73"/>
      <c r="BLE133" s="73"/>
      <c r="BLF133" s="73"/>
      <c r="BLG133" s="74"/>
      <c r="BLH133" s="74"/>
      <c r="BLI133" s="77"/>
      <c r="BLJ133" s="77"/>
      <c r="BLK133" s="11"/>
      <c r="BLQ133" s="73"/>
      <c r="BLR133" s="73"/>
      <c r="BLS133" s="73"/>
      <c r="BLT133" s="73"/>
      <c r="BLU133" s="74"/>
      <c r="BLV133" s="74"/>
      <c r="BLW133" s="77"/>
      <c r="BLX133" s="77"/>
      <c r="BLY133" s="11"/>
      <c r="BME133" s="73"/>
      <c r="BMF133" s="73"/>
      <c r="BMG133" s="73"/>
      <c r="BMH133" s="73"/>
      <c r="BMI133" s="74"/>
      <c r="BMJ133" s="74"/>
      <c r="BMK133" s="77"/>
      <c r="BML133" s="77"/>
      <c r="BMM133" s="11"/>
      <c r="BMS133" s="73"/>
      <c r="BMT133" s="73"/>
      <c r="BMU133" s="73"/>
      <c r="BMV133" s="73"/>
      <c r="BMW133" s="74"/>
      <c r="BMX133" s="74"/>
      <c r="BMY133" s="77"/>
      <c r="BMZ133" s="77"/>
      <c r="BNA133" s="11"/>
      <c r="BNG133" s="73"/>
      <c r="BNH133" s="73"/>
      <c r="BNI133" s="73"/>
      <c r="BNJ133" s="73"/>
      <c r="BNK133" s="74"/>
      <c r="BNL133" s="74"/>
      <c r="BNM133" s="77"/>
      <c r="BNN133" s="77"/>
      <c r="BNO133" s="11"/>
      <c r="BNU133" s="73"/>
      <c r="BNV133" s="73"/>
      <c r="BNW133" s="73"/>
      <c r="BNX133" s="73"/>
      <c r="BNY133" s="74"/>
      <c r="BNZ133" s="74"/>
      <c r="BOA133" s="77"/>
      <c r="BOB133" s="77"/>
      <c r="BOC133" s="11"/>
      <c r="BOI133" s="73"/>
      <c r="BOJ133" s="73"/>
      <c r="BOK133" s="73"/>
      <c r="BOL133" s="73"/>
      <c r="BOM133" s="74"/>
      <c r="BON133" s="74"/>
      <c r="BOO133" s="77"/>
      <c r="BOP133" s="77"/>
      <c r="BOQ133" s="11"/>
      <c r="BOW133" s="73"/>
      <c r="BOX133" s="73"/>
      <c r="BOY133" s="73"/>
      <c r="BOZ133" s="73"/>
      <c r="BPA133" s="74"/>
      <c r="BPB133" s="74"/>
      <c r="BPC133" s="77"/>
      <c r="BPD133" s="77"/>
      <c r="BPE133" s="11"/>
      <c r="BPK133" s="73"/>
      <c r="BPL133" s="73"/>
      <c r="BPM133" s="73"/>
      <c r="BPN133" s="73"/>
      <c r="BPO133" s="74"/>
      <c r="BPP133" s="74"/>
      <c r="BPQ133" s="77"/>
      <c r="BPR133" s="77"/>
      <c r="BPS133" s="11"/>
      <c r="BPY133" s="73"/>
      <c r="BPZ133" s="73"/>
      <c r="BQA133" s="73"/>
      <c r="BQB133" s="73"/>
      <c r="BQC133" s="74"/>
      <c r="BQD133" s="74"/>
      <c r="BQE133" s="77"/>
      <c r="BQF133" s="77"/>
      <c r="BQG133" s="11"/>
      <c r="BQM133" s="73"/>
      <c r="BQN133" s="73"/>
      <c r="BQO133" s="73"/>
      <c r="BQP133" s="73"/>
      <c r="BQQ133" s="74"/>
      <c r="BQR133" s="74"/>
      <c r="BQS133" s="77"/>
      <c r="BQT133" s="77"/>
      <c r="BQU133" s="11"/>
      <c r="BRA133" s="73"/>
      <c r="BRB133" s="73"/>
      <c r="BRC133" s="73"/>
      <c r="BRD133" s="73"/>
      <c r="BRE133" s="74"/>
      <c r="BRF133" s="74"/>
      <c r="BRG133" s="77"/>
      <c r="BRH133" s="77"/>
      <c r="BRI133" s="11"/>
      <c r="BRO133" s="73"/>
      <c r="BRP133" s="73"/>
      <c r="BRQ133" s="73"/>
      <c r="BRR133" s="73"/>
      <c r="BRS133" s="74"/>
      <c r="BRT133" s="74"/>
      <c r="BRU133" s="77"/>
      <c r="BRV133" s="77"/>
      <c r="BRW133" s="11"/>
      <c r="BSC133" s="73"/>
      <c r="BSD133" s="73"/>
      <c r="BSE133" s="73"/>
      <c r="BSF133" s="73"/>
      <c r="BSG133" s="74"/>
      <c r="BSH133" s="74"/>
      <c r="BSI133" s="77"/>
      <c r="BSJ133" s="77"/>
      <c r="BSK133" s="11"/>
      <c r="BSQ133" s="73"/>
      <c r="BSR133" s="73"/>
      <c r="BSS133" s="73"/>
      <c r="BST133" s="73"/>
      <c r="BSU133" s="74"/>
      <c r="BSV133" s="74"/>
      <c r="BSW133" s="77"/>
      <c r="BSX133" s="77"/>
      <c r="BSY133" s="11"/>
      <c r="BTE133" s="73"/>
      <c r="BTF133" s="73"/>
      <c r="BTG133" s="73"/>
      <c r="BTH133" s="73"/>
      <c r="BTI133" s="74"/>
      <c r="BTJ133" s="74"/>
      <c r="BTK133" s="77"/>
      <c r="BTL133" s="77"/>
      <c r="BTM133" s="11"/>
      <c r="BTS133" s="73"/>
      <c r="BTT133" s="73"/>
      <c r="BTU133" s="73"/>
      <c r="BTV133" s="73"/>
      <c r="BTW133" s="74"/>
      <c r="BTX133" s="74"/>
      <c r="BTY133" s="77"/>
      <c r="BTZ133" s="77"/>
      <c r="BUA133" s="11"/>
      <c r="BUG133" s="73"/>
      <c r="BUH133" s="73"/>
      <c r="BUI133" s="73"/>
      <c r="BUJ133" s="73"/>
      <c r="BUK133" s="74"/>
      <c r="BUL133" s="74"/>
      <c r="BUM133" s="77"/>
      <c r="BUN133" s="77"/>
      <c r="BUO133" s="11"/>
      <c r="BUU133" s="73"/>
      <c r="BUV133" s="73"/>
      <c r="BUW133" s="73"/>
      <c r="BUX133" s="73"/>
      <c r="BUY133" s="74"/>
      <c r="BUZ133" s="74"/>
      <c r="BVA133" s="77"/>
      <c r="BVB133" s="77"/>
      <c r="BVC133" s="11"/>
      <c r="BVI133" s="73"/>
      <c r="BVJ133" s="73"/>
      <c r="BVK133" s="73"/>
      <c r="BVL133" s="73"/>
      <c r="BVM133" s="74"/>
      <c r="BVN133" s="74"/>
      <c r="BVO133" s="77"/>
      <c r="BVP133" s="77"/>
      <c r="BVQ133" s="11"/>
      <c r="BVW133" s="73"/>
      <c r="BVX133" s="73"/>
      <c r="BVY133" s="73"/>
      <c r="BVZ133" s="73"/>
      <c r="BWA133" s="74"/>
      <c r="BWB133" s="74"/>
      <c r="BWC133" s="77"/>
      <c r="BWD133" s="77"/>
      <c r="BWE133" s="11"/>
      <c r="BWK133" s="73"/>
      <c r="BWL133" s="73"/>
      <c r="BWM133" s="73"/>
      <c r="BWN133" s="73"/>
      <c r="BWO133" s="74"/>
      <c r="BWP133" s="74"/>
      <c r="BWQ133" s="77"/>
      <c r="BWR133" s="77"/>
      <c r="BWS133" s="11"/>
      <c r="BWY133" s="73"/>
      <c r="BWZ133" s="73"/>
      <c r="BXA133" s="73"/>
      <c r="BXB133" s="73"/>
      <c r="BXC133" s="74"/>
      <c r="BXD133" s="74"/>
      <c r="BXE133" s="77"/>
      <c r="BXF133" s="77"/>
      <c r="BXG133" s="11"/>
      <c r="BXM133" s="73"/>
      <c r="BXN133" s="73"/>
      <c r="BXO133" s="73"/>
      <c r="BXP133" s="73"/>
      <c r="BXQ133" s="74"/>
      <c r="BXR133" s="74"/>
      <c r="BXS133" s="77"/>
      <c r="BXT133" s="77"/>
      <c r="BXU133" s="11"/>
      <c r="BYA133" s="73"/>
      <c r="BYB133" s="73"/>
      <c r="BYC133" s="73"/>
      <c r="BYD133" s="73"/>
      <c r="BYE133" s="74"/>
      <c r="BYF133" s="74"/>
      <c r="BYG133" s="77"/>
      <c r="BYH133" s="77"/>
      <c r="BYI133" s="11"/>
      <c r="BYO133" s="73"/>
      <c r="BYP133" s="73"/>
      <c r="BYQ133" s="73"/>
      <c r="BYR133" s="73"/>
      <c r="BYS133" s="74"/>
      <c r="BYT133" s="74"/>
      <c r="BYU133" s="77"/>
      <c r="BYV133" s="77"/>
      <c r="BYW133" s="11"/>
      <c r="BZC133" s="73"/>
      <c r="BZD133" s="73"/>
      <c r="BZE133" s="73"/>
      <c r="BZF133" s="73"/>
      <c r="BZG133" s="74"/>
      <c r="BZH133" s="74"/>
      <c r="BZI133" s="77"/>
      <c r="BZJ133" s="77"/>
      <c r="BZK133" s="11"/>
      <c r="BZQ133" s="73"/>
      <c r="BZR133" s="73"/>
      <c r="BZS133" s="73"/>
      <c r="BZT133" s="73"/>
      <c r="BZU133" s="74"/>
      <c r="BZV133" s="74"/>
      <c r="BZW133" s="77"/>
      <c r="BZX133" s="77"/>
      <c r="BZY133" s="11"/>
      <c r="CAE133" s="73"/>
      <c r="CAF133" s="73"/>
      <c r="CAG133" s="73"/>
      <c r="CAH133" s="73"/>
      <c r="CAI133" s="74"/>
      <c r="CAJ133" s="74"/>
      <c r="CAK133" s="77"/>
      <c r="CAL133" s="77"/>
      <c r="CAM133" s="11"/>
      <c r="CAS133" s="73"/>
      <c r="CAT133" s="73"/>
      <c r="CAU133" s="73"/>
      <c r="CAV133" s="73"/>
      <c r="CAW133" s="74"/>
      <c r="CAX133" s="74"/>
      <c r="CAY133" s="77"/>
      <c r="CAZ133" s="77"/>
      <c r="CBA133" s="11"/>
      <c r="CBG133" s="73"/>
      <c r="CBH133" s="73"/>
      <c r="CBI133" s="73"/>
      <c r="CBJ133" s="73"/>
      <c r="CBK133" s="74"/>
      <c r="CBL133" s="74"/>
      <c r="CBM133" s="77"/>
      <c r="CBN133" s="77"/>
      <c r="CBO133" s="11"/>
      <c r="CBU133" s="73"/>
      <c r="CBV133" s="73"/>
      <c r="CBW133" s="73"/>
      <c r="CBX133" s="73"/>
      <c r="CBY133" s="74"/>
      <c r="CBZ133" s="74"/>
      <c r="CCA133" s="77"/>
      <c r="CCB133" s="77"/>
      <c r="CCC133" s="11"/>
      <c r="CCI133" s="73"/>
      <c r="CCJ133" s="73"/>
      <c r="CCK133" s="73"/>
      <c r="CCL133" s="73"/>
      <c r="CCM133" s="74"/>
      <c r="CCN133" s="74"/>
      <c r="CCO133" s="77"/>
      <c r="CCP133" s="77"/>
      <c r="CCQ133" s="11"/>
      <c r="CCW133" s="73"/>
      <c r="CCX133" s="73"/>
      <c r="CCY133" s="73"/>
      <c r="CCZ133" s="73"/>
      <c r="CDA133" s="74"/>
      <c r="CDB133" s="74"/>
      <c r="CDC133" s="77"/>
      <c r="CDD133" s="77"/>
      <c r="CDE133" s="11"/>
      <c r="CDK133" s="73"/>
      <c r="CDL133" s="73"/>
      <c r="CDM133" s="73"/>
      <c r="CDN133" s="73"/>
      <c r="CDO133" s="74"/>
      <c r="CDP133" s="74"/>
      <c r="CDQ133" s="77"/>
      <c r="CDR133" s="77"/>
      <c r="CDS133" s="11"/>
      <c r="CDY133" s="73"/>
      <c r="CDZ133" s="73"/>
      <c r="CEA133" s="73"/>
      <c r="CEB133" s="73"/>
      <c r="CEC133" s="74"/>
      <c r="CED133" s="74"/>
      <c r="CEE133" s="77"/>
      <c r="CEF133" s="77"/>
      <c r="CEG133" s="11"/>
      <c r="CEM133" s="73"/>
      <c r="CEN133" s="73"/>
      <c r="CEO133" s="73"/>
      <c r="CEP133" s="73"/>
      <c r="CEQ133" s="74"/>
      <c r="CER133" s="74"/>
      <c r="CES133" s="77"/>
      <c r="CET133" s="77"/>
      <c r="CEU133" s="11"/>
      <c r="CFA133" s="73"/>
      <c r="CFB133" s="73"/>
      <c r="CFC133" s="73"/>
      <c r="CFD133" s="73"/>
      <c r="CFE133" s="74"/>
      <c r="CFF133" s="74"/>
      <c r="CFG133" s="77"/>
      <c r="CFH133" s="77"/>
      <c r="CFI133" s="11"/>
      <c r="CFO133" s="73"/>
      <c r="CFP133" s="73"/>
      <c r="CFQ133" s="73"/>
      <c r="CFR133" s="73"/>
      <c r="CFS133" s="74"/>
      <c r="CFT133" s="74"/>
      <c r="CFU133" s="77"/>
      <c r="CFV133" s="77"/>
      <c r="CFW133" s="11"/>
      <c r="CGC133" s="73"/>
      <c r="CGD133" s="73"/>
      <c r="CGE133" s="73"/>
      <c r="CGF133" s="73"/>
      <c r="CGG133" s="74"/>
      <c r="CGH133" s="74"/>
      <c r="CGI133" s="77"/>
      <c r="CGJ133" s="77"/>
      <c r="CGK133" s="11"/>
      <c r="CGQ133" s="73"/>
      <c r="CGR133" s="73"/>
      <c r="CGS133" s="73"/>
      <c r="CGT133" s="73"/>
      <c r="CGU133" s="74"/>
      <c r="CGV133" s="74"/>
      <c r="CGW133" s="77"/>
      <c r="CGX133" s="77"/>
      <c r="CGY133" s="11"/>
      <c r="CHE133" s="73"/>
      <c r="CHF133" s="73"/>
      <c r="CHG133" s="73"/>
      <c r="CHH133" s="73"/>
      <c r="CHI133" s="74"/>
      <c r="CHJ133" s="74"/>
      <c r="CHK133" s="77"/>
      <c r="CHL133" s="77"/>
      <c r="CHM133" s="11"/>
      <c r="CHS133" s="73"/>
      <c r="CHT133" s="73"/>
      <c r="CHU133" s="73"/>
      <c r="CHV133" s="73"/>
      <c r="CHW133" s="74"/>
      <c r="CHX133" s="74"/>
      <c r="CHY133" s="77"/>
      <c r="CHZ133" s="77"/>
      <c r="CIA133" s="11"/>
      <c r="CIG133" s="73"/>
      <c r="CIH133" s="73"/>
      <c r="CII133" s="73"/>
      <c r="CIJ133" s="73"/>
      <c r="CIK133" s="74"/>
      <c r="CIL133" s="74"/>
      <c r="CIM133" s="77"/>
      <c r="CIN133" s="77"/>
      <c r="CIO133" s="11"/>
      <c r="CIU133" s="73"/>
      <c r="CIV133" s="73"/>
      <c r="CIW133" s="73"/>
      <c r="CIX133" s="73"/>
      <c r="CIY133" s="74"/>
      <c r="CIZ133" s="74"/>
      <c r="CJA133" s="77"/>
      <c r="CJB133" s="77"/>
      <c r="CJC133" s="11"/>
      <c r="CJI133" s="73"/>
      <c r="CJJ133" s="73"/>
      <c r="CJK133" s="73"/>
      <c r="CJL133" s="73"/>
      <c r="CJM133" s="74"/>
      <c r="CJN133" s="74"/>
      <c r="CJO133" s="77"/>
      <c r="CJP133" s="77"/>
      <c r="CJQ133" s="11"/>
      <c r="CJW133" s="73"/>
      <c r="CJX133" s="73"/>
      <c r="CJY133" s="73"/>
      <c r="CJZ133" s="73"/>
      <c r="CKA133" s="74"/>
      <c r="CKB133" s="74"/>
      <c r="CKC133" s="77"/>
      <c r="CKD133" s="77"/>
      <c r="CKE133" s="11"/>
      <c r="CKK133" s="73"/>
      <c r="CKL133" s="73"/>
      <c r="CKM133" s="73"/>
      <c r="CKN133" s="73"/>
      <c r="CKO133" s="74"/>
      <c r="CKP133" s="74"/>
      <c r="CKQ133" s="77"/>
      <c r="CKR133" s="77"/>
      <c r="CKS133" s="11"/>
      <c r="CKY133" s="73"/>
      <c r="CKZ133" s="73"/>
      <c r="CLA133" s="73"/>
      <c r="CLB133" s="73"/>
      <c r="CLC133" s="74"/>
      <c r="CLD133" s="74"/>
      <c r="CLE133" s="77"/>
      <c r="CLF133" s="77"/>
      <c r="CLG133" s="11"/>
      <c r="CLM133" s="73"/>
      <c r="CLN133" s="73"/>
      <c r="CLO133" s="73"/>
      <c r="CLP133" s="73"/>
      <c r="CLQ133" s="74"/>
      <c r="CLR133" s="74"/>
      <c r="CLS133" s="77"/>
      <c r="CLT133" s="77"/>
      <c r="CLU133" s="11"/>
      <c r="CMA133" s="73"/>
      <c r="CMB133" s="73"/>
      <c r="CMC133" s="73"/>
      <c r="CMD133" s="73"/>
      <c r="CME133" s="74"/>
      <c r="CMF133" s="74"/>
      <c r="CMG133" s="77"/>
      <c r="CMH133" s="77"/>
      <c r="CMI133" s="11"/>
      <c r="CMO133" s="73"/>
      <c r="CMP133" s="73"/>
      <c r="CMQ133" s="73"/>
      <c r="CMR133" s="73"/>
      <c r="CMS133" s="74"/>
      <c r="CMT133" s="74"/>
      <c r="CMU133" s="77"/>
      <c r="CMV133" s="77"/>
      <c r="CMW133" s="11"/>
      <c r="CNC133" s="73"/>
      <c r="CND133" s="73"/>
      <c r="CNE133" s="73"/>
      <c r="CNF133" s="73"/>
      <c r="CNG133" s="74"/>
      <c r="CNH133" s="74"/>
      <c r="CNI133" s="77"/>
      <c r="CNJ133" s="77"/>
      <c r="CNK133" s="11"/>
      <c r="CNQ133" s="73"/>
      <c r="CNR133" s="73"/>
      <c r="CNS133" s="73"/>
      <c r="CNT133" s="73"/>
      <c r="CNU133" s="74"/>
      <c r="CNV133" s="74"/>
      <c r="CNW133" s="77"/>
      <c r="CNX133" s="77"/>
      <c r="CNY133" s="11"/>
      <c r="COE133" s="73"/>
      <c r="COF133" s="73"/>
      <c r="COG133" s="73"/>
      <c r="COH133" s="73"/>
      <c r="COI133" s="74"/>
      <c r="COJ133" s="74"/>
      <c r="COK133" s="77"/>
      <c r="COL133" s="77"/>
      <c r="COM133" s="11"/>
      <c r="COS133" s="73"/>
      <c r="COT133" s="73"/>
      <c r="COU133" s="73"/>
      <c r="COV133" s="73"/>
      <c r="COW133" s="74"/>
      <c r="COX133" s="74"/>
      <c r="COY133" s="77"/>
      <c r="COZ133" s="77"/>
      <c r="CPA133" s="11"/>
      <c r="CPG133" s="73"/>
      <c r="CPH133" s="73"/>
      <c r="CPI133" s="73"/>
      <c r="CPJ133" s="73"/>
      <c r="CPK133" s="74"/>
      <c r="CPL133" s="74"/>
      <c r="CPM133" s="77"/>
      <c r="CPN133" s="77"/>
      <c r="CPO133" s="11"/>
      <c r="CPU133" s="73"/>
      <c r="CPV133" s="73"/>
      <c r="CPW133" s="73"/>
      <c r="CPX133" s="73"/>
      <c r="CPY133" s="74"/>
      <c r="CPZ133" s="74"/>
      <c r="CQA133" s="77"/>
      <c r="CQB133" s="77"/>
      <c r="CQC133" s="11"/>
      <c r="CQI133" s="73"/>
      <c r="CQJ133" s="73"/>
      <c r="CQK133" s="73"/>
      <c r="CQL133" s="73"/>
      <c r="CQM133" s="74"/>
      <c r="CQN133" s="74"/>
      <c r="CQO133" s="77"/>
      <c r="CQP133" s="77"/>
      <c r="CQQ133" s="11"/>
      <c r="CQW133" s="73"/>
      <c r="CQX133" s="73"/>
      <c r="CQY133" s="73"/>
      <c r="CQZ133" s="73"/>
      <c r="CRA133" s="74"/>
      <c r="CRB133" s="74"/>
      <c r="CRC133" s="77"/>
      <c r="CRD133" s="77"/>
      <c r="CRE133" s="11"/>
      <c r="CRK133" s="73"/>
      <c r="CRL133" s="73"/>
      <c r="CRM133" s="73"/>
      <c r="CRN133" s="73"/>
      <c r="CRO133" s="74"/>
      <c r="CRP133" s="74"/>
      <c r="CRQ133" s="77"/>
      <c r="CRR133" s="77"/>
      <c r="CRS133" s="11"/>
      <c r="CRY133" s="73"/>
      <c r="CRZ133" s="73"/>
      <c r="CSA133" s="73"/>
      <c r="CSB133" s="73"/>
      <c r="CSC133" s="74"/>
      <c r="CSD133" s="74"/>
      <c r="CSE133" s="77"/>
      <c r="CSF133" s="77"/>
      <c r="CSG133" s="11"/>
      <c r="CSM133" s="73"/>
      <c r="CSN133" s="73"/>
      <c r="CSO133" s="73"/>
      <c r="CSP133" s="73"/>
      <c r="CSQ133" s="74"/>
      <c r="CSR133" s="74"/>
      <c r="CSS133" s="77"/>
      <c r="CST133" s="77"/>
      <c r="CSU133" s="11"/>
      <c r="CTA133" s="73"/>
      <c r="CTB133" s="73"/>
      <c r="CTC133" s="73"/>
      <c r="CTD133" s="73"/>
      <c r="CTE133" s="74"/>
      <c r="CTF133" s="74"/>
      <c r="CTG133" s="77"/>
      <c r="CTH133" s="77"/>
      <c r="CTI133" s="11"/>
      <c r="CTO133" s="73"/>
      <c r="CTP133" s="73"/>
      <c r="CTQ133" s="73"/>
      <c r="CTR133" s="73"/>
      <c r="CTS133" s="74"/>
      <c r="CTT133" s="74"/>
      <c r="CTU133" s="77"/>
      <c r="CTV133" s="77"/>
      <c r="CTW133" s="11"/>
      <c r="CUC133" s="73"/>
      <c r="CUD133" s="73"/>
      <c r="CUE133" s="73"/>
      <c r="CUF133" s="73"/>
      <c r="CUG133" s="74"/>
      <c r="CUH133" s="74"/>
      <c r="CUI133" s="77"/>
      <c r="CUJ133" s="77"/>
      <c r="CUK133" s="11"/>
      <c r="CUQ133" s="73"/>
      <c r="CUR133" s="73"/>
      <c r="CUS133" s="73"/>
      <c r="CUT133" s="73"/>
      <c r="CUU133" s="74"/>
      <c r="CUV133" s="74"/>
      <c r="CUW133" s="77"/>
      <c r="CUX133" s="77"/>
      <c r="CUY133" s="11"/>
      <c r="CVE133" s="73"/>
      <c r="CVF133" s="73"/>
      <c r="CVG133" s="73"/>
      <c r="CVH133" s="73"/>
      <c r="CVI133" s="74"/>
      <c r="CVJ133" s="74"/>
      <c r="CVK133" s="77"/>
      <c r="CVL133" s="77"/>
      <c r="CVM133" s="11"/>
      <c r="CVS133" s="73"/>
      <c r="CVT133" s="73"/>
      <c r="CVU133" s="73"/>
      <c r="CVV133" s="73"/>
      <c r="CVW133" s="74"/>
      <c r="CVX133" s="74"/>
      <c r="CVY133" s="77"/>
      <c r="CVZ133" s="77"/>
      <c r="CWA133" s="11"/>
      <c r="CWG133" s="73"/>
      <c r="CWH133" s="73"/>
      <c r="CWI133" s="73"/>
      <c r="CWJ133" s="73"/>
      <c r="CWK133" s="74"/>
      <c r="CWL133" s="74"/>
      <c r="CWM133" s="77"/>
      <c r="CWN133" s="77"/>
      <c r="CWO133" s="11"/>
      <c r="CWU133" s="73"/>
      <c r="CWV133" s="73"/>
      <c r="CWW133" s="73"/>
      <c r="CWX133" s="73"/>
      <c r="CWY133" s="74"/>
      <c r="CWZ133" s="74"/>
      <c r="CXA133" s="77"/>
      <c r="CXB133" s="77"/>
      <c r="CXC133" s="11"/>
      <c r="CXI133" s="73"/>
      <c r="CXJ133" s="73"/>
      <c r="CXK133" s="73"/>
      <c r="CXL133" s="73"/>
      <c r="CXM133" s="74"/>
      <c r="CXN133" s="74"/>
      <c r="CXO133" s="77"/>
      <c r="CXP133" s="77"/>
      <c r="CXQ133" s="11"/>
      <c r="CXW133" s="73"/>
      <c r="CXX133" s="73"/>
      <c r="CXY133" s="73"/>
      <c r="CXZ133" s="73"/>
      <c r="CYA133" s="74"/>
      <c r="CYB133" s="74"/>
      <c r="CYC133" s="77"/>
      <c r="CYD133" s="77"/>
      <c r="CYE133" s="11"/>
      <c r="CYK133" s="73"/>
      <c r="CYL133" s="73"/>
      <c r="CYM133" s="73"/>
      <c r="CYN133" s="73"/>
      <c r="CYO133" s="74"/>
      <c r="CYP133" s="74"/>
      <c r="CYQ133" s="77"/>
      <c r="CYR133" s="77"/>
      <c r="CYS133" s="11"/>
      <c r="CYY133" s="73"/>
      <c r="CYZ133" s="73"/>
      <c r="CZA133" s="73"/>
      <c r="CZB133" s="73"/>
      <c r="CZC133" s="74"/>
      <c r="CZD133" s="74"/>
      <c r="CZE133" s="77"/>
      <c r="CZF133" s="77"/>
      <c r="CZG133" s="11"/>
      <c r="CZM133" s="73"/>
      <c r="CZN133" s="73"/>
      <c r="CZO133" s="73"/>
      <c r="CZP133" s="73"/>
      <c r="CZQ133" s="74"/>
      <c r="CZR133" s="74"/>
      <c r="CZS133" s="77"/>
      <c r="CZT133" s="77"/>
      <c r="CZU133" s="11"/>
      <c r="DAA133" s="73"/>
      <c r="DAB133" s="73"/>
      <c r="DAC133" s="73"/>
      <c r="DAD133" s="73"/>
      <c r="DAE133" s="74"/>
      <c r="DAF133" s="74"/>
      <c r="DAG133" s="77"/>
      <c r="DAH133" s="77"/>
      <c r="DAI133" s="11"/>
      <c r="DAO133" s="73"/>
      <c r="DAP133" s="73"/>
      <c r="DAQ133" s="73"/>
      <c r="DAR133" s="73"/>
      <c r="DAS133" s="74"/>
      <c r="DAT133" s="74"/>
      <c r="DAU133" s="77"/>
      <c r="DAV133" s="77"/>
      <c r="DAW133" s="11"/>
      <c r="DBC133" s="73"/>
      <c r="DBD133" s="73"/>
      <c r="DBE133" s="73"/>
      <c r="DBF133" s="73"/>
      <c r="DBG133" s="74"/>
      <c r="DBH133" s="74"/>
      <c r="DBI133" s="77"/>
      <c r="DBJ133" s="77"/>
      <c r="DBK133" s="11"/>
      <c r="DBQ133" s="73"/>
      <c r="DBR133" s="73"/>
      <c r="DBS133" s="73"/>
      <c r="DBT133" s="73"/>
      <c r="DBU133" s="74"/>
      <c r="DBV133" s="74"/>
      <c r="DBW133" s="77"/>
      <c r="DBX133" s="77"/>
      <c r="DBY133" s="11"/>
      <c r="DCE133" s="73"/>
      <c r="DCF133" s="73"/>
      <c r="DCG133" s="73"/>
      <c r="DCH133" s="73"/>
      <c r="DCI133" s="74"/>
      <c r="DCJ133" s="74"/>
      <c r="DCK133" s="77"/>
      <c r="DCL133" s="77"/>
      <c r="DCM133" s="11"/>
      <c r="DCS133" s="73"/>
      <c r="DCT133" s="73"/>
      <c r="DCU133" s="73"/>
      <c r="DCV133" s="73"/>
      <c r="DCW133" s="74"/>
      <c r="DCX133" s="74"/>
      <c r="DCY133" s="77"/>
      <c r="DCZ133" s="77"/>
      <c r="DDA133" s="11"/>
      <c r="DDG133" s="73"/>
      <c r="DDH133" s="73"/>
      <c r="DDI133" s="73"/>
      <c r="DDJ133" s="73"/>
      <c r="DDK133" s="74"/>
      <c r="DDL133" s="74"/>
      <c r="DDM133" s="77"/>
      <c r="DDN133" s="77"/>
      <c r="DDO133" s="11"/>
      <c r="DDU133" s="73"/>
      <c r="DDV133" s="73"/>
      <c r="DDW133" s="73"/>
      <c r="DDX133" s="73"/>
      <c r="DDY133" s="74"/>
      <c r="DDZ133" s="74"/>
      <c r="DEA133" s="77"/>
      <c r="DEB133" s="77"/>
      <c r="DEC133" s="11"/>
      <c r="DEI133" s="73"/>
      <c r="DEJ133" s="73"/>
      <c r="DEK133" s="73"/>
      <c r="DEL133" s="73"/>
      <c r="DEM133" s="74"/>
      <c r="DEN133" s="74"/>
      <c r="DEO133" s="77"/>
      <c r="DEP133" s="77"/>
      <c r="DEQ133" s="11"/>
      <c r="DEW133" s="73"/>
      <c r="DEX133" s="73"/>
      <c r="DEY133" s="73"/>
      <c r="DEZ133" s="73"/>
      <c r="DFA133" s="74"/>
      <c r="DFB133" s="74"/>
      <c r="DFC133" s="77"/>
      <c r="DFD133" s="77"/>
      <c r="DFE133" s="11"/>
      <c r="DFK133" s="73"/>
      <c r="DFL133" s="73"/>
      <c r="DFM133" s="73"/>
      <c r="DFN133" s="73"/>
      <c r="DFO133" s="74"/>
      <c r="DFP133" s="74"/>
      <c r="DFQ133" s="77"/>
      <c r="DFR133" s="77"/>
      <c r="DFS133" s="11"/>
      <c r="DFY133" s="73"/>
      <c r="DFZ133" s="73"/>
      <c r="DGA133" s="73"/>
      <c r="DGB133" s="73"/>
      <c r="DGC133" s="74"/>
      <c r="DGD133" s="74"/>
      <c r="DGE133" s="77"/>
      <c r="DGF133" s="77"/>
      <c r="DGG133" s="11"/>
      <c r="DGM133" s="73"/>
      <c r="DGN133" s="73"/>
      <c r="DGO133" s="73"/>
      <c r="DGP133" s="73"/>
      <c r="DGQ133" s="74"/>
      <c r="DGR133" s="74"/>
      <c r="DGS133" s="77"/>
      <c r="DGT133" s="77"/>
      <c r="DGU133" s="11"/>
      <c r="DHA133" s="73"/>
      <c r="DHB133" s="73"/>
      <c r="DHC133" s="73"/>
      <c r="DHD133" s="73"/>
      <c r="DHE133" s="74"/>
      <c r="DHF133" s="74"/>
      <c r="DHG133" s="77"/>
      <c r="DHH133" s="77"/>
      <c r="DHI133" s="11"/>
      <c r="DHO133" s="73"/>
      <c r="DHP133" s="73"/>
      <c r="DHQ133" s="73"/>
      <c r="DHR133" s="73"/>
      <c r="DHS133" s="74"/>
      <c r="DHT133" s="74"/>
      <c r="DHU133" s="77"/>
      <c r="DHV133" s="77"/>
      <c r="DHW133" s="11"/>
      <c r="DIC133" s="73"/>
      <c r="DID133" s="73"/>
      <c r="DIE133" s="73"/>
      <c r="DIF133" s="73"/>
      <c r="DIG133" s="74"/>
      <c r="DIH133" s="74"/>
      <c r="DII133" s="77"/>
      <c r="DIJ133" s="77"/>
      <c r="DIK133" s="11"/>
      <c r="DIQ133" s="73"/>
      <c r="DIR133" s="73"/>
      <c r="DIS133" s="73"/>
      <c r="DIT133" s="73"/>
      <c r="DIU133" s="74"/>
      <c r="DIV133" s="74"/>
      <c r="DIW133" s="77"/>
      <c r="DIX133" s="77"/>
      <c r="DIY133" s="11"/>
      <c r="DJE133" s="73"/>
      <c r="DJF133" s="73"/>
      <c r="DJG133" s="73"/>
      <c r="DJH133" s="73"/>
      <c r="DJI133" s="74"/>
      <c r="DJJ133" s="74"/>
      <c r="DJK133" s="77"/>
      <c r="DJL133" s="77"/>
      <c r="DJM133" s="11"/>
      <c r="DJS133" s="73"/>
      <c r="DJT133" s="73"/>
      <c r="DJU133" s="73"/>
      <c r="DJV133" s="73"/>
      <c r="DJW133" s="74"/>
      <c r="DJX133" s="74"/>
      <c r="DJY133" s="77"/>
      <c r="DJZ133" s="77"/>
      <c r="DKA133" s="11"/>
      <c r="DKG133" s="73"/>
      <c r="DKH133" s="73"/>
      <c r="DKI133" s="73"/>
      <c r="DKJ133" s="73"/>
      <c r="DKK133" s="74"/>
      <c r="DKL133" s="74"/>
      <c r="DKM133" s="77"/>
      <c r="DKN133" s="77"/>
      <c r="DKO133" s="11"/>
      <c r="DKU133" s="73"/>
      <c r="DKV133" s="73"/>
      <c r="DKW133" s="73"/>
      <c r="DKX133" s="73"/>
      <c r="DKY133" s="74"/>
      <c r="DKZ133" s="74"/>
      <c r="DLA133" s="77"/>
      <c r="DLB133" s="77"/>
      <c r="DLC133" s="11"/>
      <c r="DLI133" s="73"/>
      <c r="DLJ133" s="73"/>
      <c r="DLK133" s="73"/>
      <c r="DLL133" s="73"/>
      <c r="DLM133" s="74"/>
      <c r="DLN133" s="74"/>
      <c r="DLO133" s="77"/>
      <c r="DLP133" s="77"/>
      <c r="DLQ133" s="11"/>
      <c r="DLW133" s="73"/>
      <c r="DLX133" s="73"/>
      <c r="DLY133" s="73"/>
      <c r="DLZ133" s="73"/>
      <c r="DMA133" s="74"/>
      <c r="DMB133" s="74"/>
      <c r="DMC133" s="77"/>
      <c r="DMD133" s="77"/>
      <c r="DME133" s="11"/>
      <c r="DMK133" s="73"/>
      <c r="DML133" s="73"/>
      <c r="DMM133" s="73"/>
      <c r="DMN133" s="73"/>
      <c r="DMO133" s="74"/>
      <c r="DMP133" s="74"/>
      <c r="DMQ133" s="77"/>
      <c r="DMR133" s="77"/>
      <c r="DMS133" s="11"/>
      <c r="DMY133" s="73"/>
      <c r="DMZ133" s="73"/>
      <c r="DNA133" s="73"/>
      <c r="DNB133" s="73"/>
      <c r="DNC133" s="74"/>
      <c r="DND133" s="74"/>
      <c r="DNE133" s="77"/>
      <c r="DNF133" s="77"/>
      <c r="DNG133" s="11"/>
      <c r="DNM133" s="73"/>
      <c r="DNN133" s="73"/>
      <c r="DNO133" s="73"/>
      <c r="DNP133" s="73"/>
      <c r="DNQ133" s="74"/>
      <c r="DNR133" s="74"/>
      <c r="DNS133" s="77"/>
      <c r="DNT133" s="77"/>
      <c r="DNU133" s="11"/>
      <c r="DOA133" s="73"/>
      <c r="DOB133" s="73"/>
      <c r="DOC133" s="73"/>
      <c r="DOD133" s="73"/>
      <c r="DOE133" s="74"/>
      <c r="DOF133" s="74"/>
      <c r="DOG133" s="77"/>
      <c r="DOH133" s="77"/>
      <c r="DOI133" s="11"/>
      <c r="DOO133" s="73"/>
      <c r="DOP133" s="73"/>
      <c r="DOQ133" s="73"/>
      <c r="DOR133" s="73"/>
      <c r="DOS133" s="74"/>
      <c r="DOT133" s="74"/>
      <c r="DOU133" s="77"/>
      <c r="DOV133" s="77"/>
      <c r="DOW133" s="11"/>
      <c r="DPC133" s="73"/>
      <c r="DPD133" s="73"/>
      <c r="DPE133" s="73"/>
      <c r="DPF133" s="73"/>
      <c r="DPG133" s="74"/>
      <c r="DPH133" s="74"/>
      <c r="DPI133" s="77"/>
      <c r="DPJ133" s="77"/>
      <c r="DPK133" s="11"/>
      <c r="DPQ133" s="73"/>
      <c r="DPR133" s="73"/>
      <c r="DPS133" s="73"/>
      <c r="DPT133" s="73"/>
      <c r="DPU133" s="74"/>
      <c r="DPV133" s="74"/>
      <c r="DPW133" s="77"/>
      <c r="DPX133" s="77"/>
      <c r="DPY133" s="11"/>
      <c r="DQE133" s="73"/>
      <c r="DQF133" s="73"/>
      <c r="DQG133" s="73"/>
      <c r="DQH133" s="73"/>
      <c r="DQI133" s="74"/>
      <c r="DQJ133" s="74"/>
      <c r="DQK133" s="77"/>
      <c r="DQL133" s="77"/>
      <c r="DQM133" s="11"/>
      <c r="DQS133" s="73"/>
      <c r="DQT133" s="73"/>
      <c r="DQU133" s="73"/>
      <c r="DQV133" s="73"/>
      <c r="DQW133" s="74"/>
      <c r="DQX133" s="74"/>
      <c r="DQY133" s="77"/>
      <c r="DQZ133" s="77"/>
      <c r="DRA133" s="11"/>
      <c r="DRG133" s="73"/>
      <c r="DRH133" s="73"/>
      <c r="DRI133" s="73"/>
      <c r="DRJ133" s="73"/>
      <c r="DRK133" s="74"/>
      <c r="DRL133" s="74"/>
      <c r="DRM133" s="77"/>
      <c r="DRN133" s="77"/>
      <c r="DRO133" s="11"/>
      <c r="DRU133" s="73"/>
      <c r="DRV133" s="73"/>
      <c r="DRW133" s="73"/>
      <c r="DRX133" s="73"/>
      <c r="DRY133" s="74"/>
      <c r="DRZ133" s="74"/>
      <c r="DSA133" s="77"/>
      <c r="DSB133" s="77"/>
      <c r="DSC133" s="11"/>
      <c r="DSI133" s="73"/>
      <c r="DSJ133" s="73"/>
      <c r="DSK133" s="73"/>
      <c r="DSL133" s="73"/>
      <c r="DSM133" s="74"/>
      <c r="DSN133" s="74"/>
      <c r="DSO133" s="77"/>
      <c r="DSP133" s="77"/>
      <c r="DSQ133" s="11"/>
      <c r="DSW133" s="73"/>
      <c r="DSX133" s="73"/>
      <c r="DSY133" s="73"/>
      <c r="DSZ133" s="73"/>
      <c r="DTA133" s="74"/>
      <c r="DTB133" s="74"/>
      <c r="DTC133" s="77"/>
      <c r="DTD133" s="77"/>
      <c r="DTE133" s="11"/>
      <c r="DTK133" s="73"/>
      <c r="DTL133" s="73"/>
      <c r="DTM133" s="73"/>
      <c r="DTN133" s="73"/>
      <c r="DTO133" s="74"/>
      <c r="DTP133" s="74"/>
      <c r="DTQ133" s="77"/>
      <c r="DTR133" s="77"/>
      <c r="DTS133" s="11"/>
      <c r="DTY133" s="73"/>
      <c r="DTZ133" s="73"/>
      <c r="DUA133" s="73"/>
      <c r="DUB133" s="73"/>
      <c r="DUC133" s="74"/>
      <c r="DUD133" s="74"/>
      <c r="DUE133" s="77"/>
      <c r="DUF133" s="77"/>
      <c r="DUG133" s="11"/>
      <c r="DUM133" s="73"/>
      <c r="DUN133" s="73"/>
      <c r="DUO133" s="73"/>
      <c r="DUP133" s="73"/>
      <c r="DUQ133" s="74"/>
      <c r="DUR133" s="74"/>
      <c r="DUS133" s="77"/>
      <c r="DUT133" s="77"/>
      <c r="DUU133" s="11"/>
      <c r="DVA133" s="73"/>
      <c r="DVB133" s="73"/>
      <c r="DVC133" s="73"/>
      <c r="DVD133" s="73"/>
      <c r="DVE133" s="74"/>
      <c r="DVF133" s="74"/>
      <c r="DVG133" s="77"/>
      <c r="DVH133" s="77"/>
      <c r="DVI133" s="11"/>
      <c r="DVO133" s="73"/>
      <c r="DVP133" s="73"/>
      <c r="DVQ133" s="73"/>
      <c r="DVR133" s="73"/>
      <c r="DVS133" s="74"/>
      <c r="DVT133" s="74"/>
      <c r="DVU133" s="77"/>
      <c r="DVV133" s="77"/>
      <c r="DVW133" s="11"/>
      <c r="DWC133" s="73"/>
      <c r="DWD133" s="73"/>
      <c r="DWE133" s="73"/>
      <c r="DWF133" s="73"/>
      <c r="DWG133" s="74"/>
      <c r="DWH133" s="74"/>
      <c r="DWI133" s="77"/>
      <c r="DWJ133" s="77"/>
      <c r="DWK133" s="11"/>
      <c r="DWQ133" s="73"/>
      <c r="DWR133" s="73"/>
      <c r="DWS133" s="73"/>
      <c r="DWT133" s="73"/>
      <c r="DWU133" s="74"/>
      <c r="DWV133" s="74"/>
      <c r="DWW133" s="77"/>
      <c r="DWX133" s="77"/>
      <c r="DWY133" s="11"/>
      <c r="DXE133" s="73"/>
      <c r="DXF133" s="73"/>
      <c r="DXG133" s="73"/>
      <c r="DXH133" s="73"/>
      <c r="DXI133" s="74"/>
      <c r="DXJ133" s="74"/>
      <c r="DXK133" s="77"/>
      <c r="DXL133" s="77"/>
      <c r="DXM133" s="11"/>
      <c r="DXS133" s="73"/>
      <c r="DXT133" s="73"/>
      <c r="DXU133" s="73"/>
      <c r="DXV133" s="73"/>
      <c r="DXW133" s="74"/>
      <c r="DXX133" s="74"/>
      <c r="DXY133" s="77"/>
      <c r="DXZ133" s="77"/>
      <c r="DYA133" s="11"/>
      <c r="DYG133" s="73"/>
      <c r="DYH133" s="73"/>
      <c r="DYI133" s="73"/>
      <c r="DYJ133" s="73"/>
      <c r="DYK133" s="74"/>
      <c r="DYL133" s="74"/>
      <c r="DYM133" s="77"/>
      <c r="DYN133" s="77"/>
      <c r="DYO133" s="11"/>
      <c r="DYU133" s="73"/>
      <c r="DYV133" s="73"/>
      <c r="DYW133" s="73"/>
      <c r="DYX133" s="73"/>
      <c r="DYY133" s="74"/>
      <c r="DYZ133" s="74"/>
      <c r="DZA133" s="77"/>
      <c r="DZB133" s="77"/>
      <c r="DZC133" s="11"/>
      <c r="DZI133" s="73"/>
      <c r="DZJ133" s="73"/>
      <c r="DZK133" s="73"/>
      <c r="DZL133" s="73"/>
      <c r="DZM133" s="74"/>
      <c r="DZN133" s="74"/>
      <c r="DZO133" s="77"/>
      <c r="DZP133" s="77"/>
      <c r="DZQ133" s="11"/>
      <c r="DZW133" s="73"/>
      <c r="DZX133" s="73"/>
      <c r="DZY133" s="73"/>
      <c r="DZZ133" s="73"/>
      <c r="EAA133" s="74"/>
      <c r="EAB133" s="74"/>
      <c r="EAC133" s="77"/>
      <c r="EAD133" s="77"/>
      <c r="EAE133" s="11"/>
      <c r="EAK133" s="73"/>
      <c r="EAL133" s="73"/>
      <c r="EAM133" s="73"/>
      <c r="EAN133" s="73"/>
      <c r="EAO133" s="74"/>
      <c r="EAP133" s="74"/>
      <c r="EAQ133" s="77"/>
      <c r="EAR133" s="77"/>
      <c r="EAS133" s="11"/>
      <c r="EAY133" s="73"/>
      <c r="EAZ133" s="73"/>
      <c r="EBA133" s="73"/>
      <c r="EBB133" s="73"/>
      <c r="EBC133" s="74"/>
      <c r="EBD133" s="74"/>
      <c r="EBE133" s="77"/>
      <c r="EBF133" s="77"/>
      <c r="EBG133" s="11"/>
      <c r="EBM133" s="73"/>
      <c r="EBN133" s="73"/>
      <c r="EBO133" s="73"/>
      <c r="EBP133" s="73"/>
      <c r="EBQ133" s="74"/>
      <c r="EBR133" s="74"/>
      <c r="EBS133" s="77"/>
      <c r="EBT133" s="77"/>
      <c r="EBU133" s="11"/>
      <c r="ECA133" s="73"/>
      <c r="ECB133" s="73"/>
      <c r="ECC133" s="73"/>
      <c r="ECD133" s="73"/>
      <c r="ECE133" s="74"/>
      <c r="ECF133" s="74"/>
      <c r="ECG133" s="77"/>
      <c r="ECH133" s="77"/>
      <c r="ECI133" s="11"/>
      <c r="ECO133" s="73"/>
      <c r="ECP133" s="73"/>
      <c r="ECQ133" s="73"/>
      <c r="ECR133" s="73"/>
      <c r="ECS133" s="74"/>
      <c r="ECT133" s="74"/>
      <c r="ECU133" s="77"/>
      <c r="ECV133" s="77"/>
      <c r="ECW133" s="11"/>
      <c r="EDC133" s="73"/>
      <c r="EDD133" s="73"/>
      <c r="EDE133" s="73"/>
      <c r="EDF133" s="73"/>
      <c r="EDG133" s="74"/>
      <c r="EDH133" s="74"/>
      <c r="EDI133" s="77"/>
      <c r="EDJ133" s="77"/>
      <c r="EDK133" s="11"/>
      <c r="EDQ133" s="73"/>
      <c r="EDR133" s="73"/>
      <c r="EDS133" s="73"/>
      <c r="EDT133" s="73"/>
      <c r="EDU133" s="74"/>
      <c r="EDV133" s="74"/>
      <c r="EDW133" s="77"/>
      <c r="EDX133" s="77"/>
      <c r="EDY133" s="11"/>
      <c r="EEE133" s="73"/>
      <c r="EEF133" s="73"/>
      <c r="EEG133" s="73"/>
      <c r="EEH133" s="73"/>
      <c r="EEI133" s="74"/>
      <c r="EEJ133" s="74"/>
      <c r="EEK133" s="77"/>
      <c r="EEL133" s="77"/>
      <c r="EEM133" s="11"/>
      <c r="EES133" s="73"/>
      <c r="EET133" s="73"/>
      <c r="EEU133" s="73"/>
      <c r="EEV133" s="73"/>
      <c r="EEW133" s="74"/>
      <c r="EEX133" s="74"/>
      <c r="EEY133" s="77"/>
      <c r="EEZ133" s="77"/>
      <c r="EFA133" s="11"/>
      <c r="EFG133" s="73"/>
      <c r="EFH133" s="73"/>
      <c r="EFI133" s="73"/>
      <c r="EFJ133" s="73"/>
      <c r="EFK133" s="74"/>
      <c r="EFL133" s="74"/>
      <c r="EFM133" s="77"/>
      <c r="EFN133" s="77"/>
      <c r="EFO133" s="11"/>
      <c r="EFU133" s="73"/>
      <c r="EFV133" s="73"/>
      <c r="EFW133" s="73"/>
      <c r="EFX133" s="73"/>
      <c r="EFY133" s="74"/>
      <c r="EFZ133" s="74"/>
      <c r="EGA133" s="77"/>
      <c r="EGB133" s="77"/>
      <c r="EGC133" s="11"/>
      <c r="EGI133" s="73"/>
      <c r="EGJ133" s="73"/>
      <c r="EGK133" s="73"/>
      <c r="EGL133" s="73"/>
      <c r="EGM133" s="74"/>
      <c r="EGN133" s="74"/>
      <c r="EGO133" s="77"/>
      <c r="EGP133" s="77"/>
      <c r="EGQ133" s="11"/>
      <c r="EGW133" s="73"/>
      <c r="EGX133" s="73"/>
      <c r="EGY133" s="73"/>
      <c r="EGZ133" s="73"/>
      <c r="EHA133" s="74"/>
      <c r="EHB133" s="74"/>
      <c r="EHC133" s="77"/>
      <c r="EHD133" s="77"/>
      <c r="EHE133" s="11"/>
      <c r="EHK133" s="73"/>
      <c r="EHL133" s="73"/>
      <c r="EHM133" s="73"/>
      <c r="EHN133" s="73"/>
      <c r="EHO133" s="74"/>
      <c r="EHP133" s="74"/>
      <c r="EHQ133" s="77"/>
      <c r="EHR133" s="77"/>
      <c r="EHS133" s="11"/>
      <c r="EHY133" s="73"/>
      <c r="EHZ133" s="73"/>
      <c r="EIA133" s="73"/>
      <c r="EIB133" s="73"/>
      <c r="EIC133" s="74"/>
      <c r="EID133" s="74"/>
      <c r="EIE133" s="77"/>
      <c r="EIF133" s="77"/>
      <c r="EIG133" s="11"/>
      <c r="EIM133" s="73"/>
      <c r="EIN133" s="73"/>
      <c r="EIO133" s="73"/>
      <c r="EIP133" s="73"/>
      <c r="EIQ133" s="74"/>
      <c r="EIR133" s="74"/>
      <c r="EIS133" s="77"/>
      <c r="EIT133" s="77"/>
      <c r="EIU133" s="11"/>
      <c r="EJA133" s="73"/>
      <c r="EJB133" s="73"/>
      <c r="EJC133" s="73"/>
      <c r="EJD133" s="73"/>
      <c r="EJE133" s="74"/>
      <c r="EJF133" s="74"/>
      <c r="EJG133" s="77"/>
      <c r="EJH133" s="77"/>
      <c r="EJI133" s="11"/>
      <c r="EJO133" s="73"/>
      <c r="EJP133" s="73"/>
      <c r="EJQ133" s="73"/>
      <c r="EJR133" s="73"/>
      <c r="EJS133" s="74"/>
      <c r="EJT133" s="74"/>
      <c r="EJU133" s="77"/>
      <c r="EJV133" s="77"/>
      <c r="EJW133" s="11"/>
      <c r="EKC133" s="73"/>
      <c r="EKD133" s="73"/>
      <c r="EKE133" s="73"/>
      <c r="EKF133" s="73"/>
      <c r="EKG133" s="74"/>
      <c r="EKH133" s="74"/>
      <c r="EKI133" s="77"/>
      <c r="EKJ133" s="77"/>
      <c r="EKK133" s="11"/>
      <c r="EKQ133" s="73"/>
      <c r="EKR133" s="73"/>
      <c r="EKS133" s="73"/>
      <c r="EKT133" s="73"/>
      <c r="EKU133" s="74"/>
      <c r="EKV133" s="74"/>
      <c r="EKW133" s="77"/>
      <c r="EKX133" s="77"/>
      <c r="EKY133" s="11"/>
      <c r="ELE133" s="73"/>
      <c r="ELF133" s="73"/>
      <c r="ELG133" s="73"/>
      <c r="ELH133" s="73"/>
      <c r="ELI133" s="74"/>
      <c r="ELJ133" s="74"/>
      <c r="ELK133" s="77"/>
      <c r="ELL133" s="77"/>
      <c r="ELM133" s="11"/>
      <c r="ELS133" s="73"/>
      <c r="ELT133" s="73"/>
      <c r="ELU133" s="73"/>
      <c r="ELV133" s="73"/>
      <c r="ELW133" s="74"/>
      <c r="ELX133" s="74"/>
      <c r="ELY133" s="77"/>
      <c r="ELZ133" s="77"/>
      <c r="EMA133" s="11"/>
      <c r="EMG133" s="73"/>
      <c r="EMH133" s="73"/>
      <c r="EMI133" s="73"/>
      <c r="EMJ133" s="73"/>
      <c r="EMK133" s="74"/>
      <c r="EML133" s="74"/>
      <c r="EMM133" s="77"/>
      <c r="EMN133" s="77"/>
      <c r="EMO133" s="11"/>
      <c r="EMU133" s="73"/>
      <c r="EMV133" s="73"/>
      <c r="EMW133" s="73"/>
      <c r="EMX133" s="73"/>
      <c r="EMY133" s="74"/>
      <c r="EMZ133" s="74"/>
      <c r="ENA133" s="77"/>
      <c r="ENB133" s="77"/>
      <c r="ENC133" s="11"/>
      <c r="ENI133" s="73"/>
      <c r="ENJ133" s="73"/>
      <c r="ENK133" s="73"/>
      <c r="ENL133" s="73"/>
      <c r="ENM133" s="74"/>
      <c r="ENN133" s="74"/>
      <c r="ENO133" s="77"/>
      <c r="ENP133" s="77"/>
      <c r="ENQ133" s="11"/>
      <c r="ENW133" s="73"/>
      <c r="ENX133" s="73"/>
      <c r="ENY133" s="73"/>
      <c r="ENZ133" s="73"/>
      <c r="EOA133" s="74"/>
      <c r="EOB133" s="74"/>
      <c r="EOC133" s="77"/>
      <c r="EOD133" s="77"/>
      <c r="EOE133" s="11"/>
      <c r="EOK133" s="73"/>
      <c r="EOL133" s="73"/>
      <c r="EOM133" s="73"/>
      <c r="EON133" s="73"/>
      <c r="EOO133" s="74"/>
      <c r="EOP133" s="74"/>
      <c r="EOQ133" s="77"/>
      <c r="EOR133" s="77"/>
      <c r="EOS133" s="11"/>
      <c r="EOY133" s="73"/>
      <c r="EOZ133" s="73"/>
      <c r="EPA133" s="73"/>
      <c r="EPB133" s="73"/>
      <c r="EPC133" s="74"/>
      <c r="EPD133" s="74"/>
      <c r="EPE133" s="77"/>
      <c r="EPF133" s="77"/>
      <c r="EPG133" s="11"/>
      <c r="EPM133" s="73"/>
      <c r="EPN133" s="73"/>
      <c r="EPO133" s="73"/>
      <c r="EPP133" s="73"/>
      <c r="EPQ133" s="74"/>
      <c r="EPR133" s="74"/>
      <c r="EPS133" s="77"/>
      <c r="EPT133" s="77"/>
      <c r="EPU133" s="11"/>
      <c r="EQA133" s="73"/>
      <c r="EQB133" s="73"/>
      <c r="EQC133" s="73"/>
      <c r="EQD133" s="73"/>
      <c r="EQE133" s="74"/>
      <c r="EQF133" s="74"/>
      <c r="EQG133" s="77"/>
      <c r="EQH133" s="77"/>
      <c r="EQI133" s="11"/>
      <c r="EQO133" s="73"/>
      <c r="EQP133" s="73"/>
      <c r="EQQ133" s="73"/>
      <c r="EQR133" s="73"/>
      <c r="EQS133" s="74"/>
      <c r="EQT133" s="74"/>
      <c r="EQU133" s="77"/>
      <c r="EQV133" s="77"/>
      <c r="EQW133" s="11"/>
      <c r="ERC133" s="73"/>
      <c r="ERD133" s="73"/>
      <c r="ERE133" s="73"/>
      <c r="ERF133" s="73"/>
      <c r="ERG133" s="74"/>
      <c r="ERH133" s="74"/>
      <c r="ERI133" s="77"/>
      <c r="ERJ133" s="77"/>
      <c r="ERK133" s="11"/>
      <c r="ERQ133" s="73"/>
      <c r="ERR133" s="73"/>
      <c r="ERS133" s="73"/>
      <c r="ERT133" s="73"/>
      <c r="ERU133" s="74"/>
      <c r="ERV133" s="74"/>
      <c r="ERW133" s="77"/>
      <c r="ERX133" s="77"/>
      <c r="ERY133" s="11"/>
      <c r="ESE133" s="73"/>
      <c r="ESF133" s="73"/>
      <c r="ESG133" s="73"/>
      <c r="ESH133" s="73"/>
      <c r="ESI133" s="74"/>
      <c r="ESJ133" s="74"/>
      <c r="ESK133" s="77"/>
      <c r="ESL133" s="77"/>
      <c r="ESM133" s="11"/>
      <c r="ESS133" s="73"/>
      <c r="EST133" s="73"/>
      <c r="ESU133" s="73"/>
      <c r="ESV133" s="73"/>
      <c r="ESW133" s="74"/>
      <c r="ESX133" s="74"/>
      <c r="ESY133" s="77"/>
      <c r="ESZ133" s="77"/>
      <c r="ETA133" s="11"/>
      <c r="ETG133" s="73"/>
      <c r="ETH133" s="73"/>
      <c r="ETI133" s="73"/>
      <c r="ETJ133" s="73"/>
      <c r="ETK133" s="74"/>
      <c r="ETL133" s="74"/>
      <c r="ETM133" s="77"/>
      <c r="ETN133" s="77"/>
      <c r="ETO133" s="11"/>
      <c r="ETU133" s="73"/>
      <c r="ETV133" s="73"/>
      <c r="ETW133" s="73"/>
      <c r="ETX133" s="73"/>
      <c r="ETY133" s="74"/>
      <c r="ETZ133" s="74"/>
      <c r="EUA133" s="77"/>
      <c r="EUB133" s="77"/>
      <c r="EUC133" s="11"/>
      <c r="EUI133" s="73"/>
      <c r="EUJ133" s="73"/>
      <c r="EUK133" s="73"/>
      <c r="EUL133" s="73"/>
      <c r="EUM133" s="74"/>
      <c r="EUN133" s="74"/>
      <c r="EUO133" s="77"/>
      <c r="EUP133" s="77"/>
      <c r="EUQ133" s="11"/>
      <c r="EUW133" s="73"/>
      <c r="EUX133" s="73"/>
      <c r="EUY133" s="73"/>
      <c r="EUZ133" s="73"/>
      <c r="EVA133" s="74"/>
      <c r="EVB133" s="74"/>
      <c r="EVC133" s="77"/>
      <c r="EVD133" s="77"/>
      <c r="EVE133" s="11"/>
      <c r="EVK133" s="73"/>
      <c r="EVL133" s="73"/>
      <c r="EVM133" s="73"/>
      <c r="EVN133" s="73"/>
      <c r="EVO133" s="74"/>
      <c r="EVP133" s="74"/>
      <c r="EVQ133" s="77"/>
      <c r="EVR133" s="77"/>
      <c r="EVS133" s="11"/>
      <c r="EVY133" s="73"/>
      <c r="EVZ133" s="73"/>
      <c r="EWA133" s="73"/>
      <c r="EWB133" s="73"/>
      <c r="EWC133" s="74"/>
      <c r="EWD133" s="74"/>
      <c r="EWE133" s="77"/>
      <c r="EWF133" s="77"/>
      <c r="EWG133" s="11"/>
      <c r="EWM133" s="73"/>
      <c r="EWN133" s="73"/>
      <c r="EWO133" s="73"/>
      <c r="EWP133" s="73"/>
      <c r="EWQ133" s="74"/>
      <c r="EWR133" s="74"/>
      <c r="EWS133" s="77"/>
      <c r="EWT133" s="77"/>
      <c r="EWU133" s="11"/>
      <c r="EXA133" s="73"/>
      <c r="EXB133" s="73"/>
      <c r="EXC133" s="73"/>
      <c r="EXD133" s="73"/>
      <c r="EXE133" s="74"/>
      <c r="EXF133" s="74"/>
      <c r="EXG133" s="77"/>
      <c r="EXH133" s="77"/>
      <c r="EXI133" s="11"/>
      <c r="EXO133" s="73"/>
      <c r="EXP133" s="73"/>
      <c r="EXQ133" s="73"/>
      <c r="EXR133" s="73"/>
      <c r="EXS133" s="74"/>
      <c r="EXT133" s="74"/>
      <c r="EXU133" s="77"/>
      <c r="EXV133" s="77"/>
      <c r="EXW133" s="11"/>
      <c r="EYC133" s="73"/>
      <c r="EYD133" s="73"/>
      <c r="EYE133" s="73"/>
      <c r="EYF133" s="73"/>
      <c r="EYG133" s="74"/>
      <c r="EYH133" s="74"/>
      <c r="EYI133" s="77"/>
      <c r="EYJ133" s="77"/>
      <c r="EYK133" s="11"/>
      <c r="EYQ133" s="73"/>
      <c r="EYR133" s="73"/>
      <c r="EYS133" s="73"/>
      <c r="EYT133" s="73"/>
      <c r="EYU133" s="74"/>
      <c r="EYV133" s="74"/>
      <c r="EYW133" s="77"/>
      <c r="EYX133" s="77"/>
      <c r="EYY133" s="11"/>
      <c r="EZE133" s="73"/>
      <c r="EZF133" s="73"/>
      <c r="EZG133" s="73"/>
      <c r="EZH133" s="73"/>
      <c r="EZI133" s="74"/>
      <c r="EZJ133" s="74"/>
      <c r="EZK133" s="77"/>
      <c r="EZL133" s="77"/>
      <c r="EZM133" s="11"/>
      <c r="EZS133" s="73"/>
      <c r="EZT133" s="73"/>
      <c r="EZU133" s="73"/>
      <c r="EZV133" s="73"/>
      <c r="EZW133" s="74"/>
      <c r="EZX133" s="74"/>
      <c r="EZY133" s="77"/>
      <c r="EZZ133" s="77"/>
      <c r="FAA133" s="11"/>
      <c r="FAG133" s="73"/>
      <c r="FAH133" s="73"/>
      <c r="FAI133" s="73"/>
      <c r="FAJ133" s="73"/>
      <c r="FAK133" s="74"/>
      <c r="FAL133" s="74"/>
      <c r="FAM133" s="77"/>
      <c r="FAN133" s="77"/>
      <c r="FAO133" s="11"/>
      <c r="FAU133" s="73"/>
      <c r="FAV133" s="73"/>
      <c r="FAW133" s="73"/>
      <c r="FAX133" s="73"/>
      <c r="FAY133" s="74"/>
      <c r="FAZ133" s="74"/>
      <c r="FBA133" s="77"/>
      <c r="FBB133" s="77"/>
      <c r="FBC133" s="11"/>
      <c r="FBI133" s="73"/>
      <c r="FBJ133" s="73"/>
      <c r="FBK133" s="73"/>
      <c r="FBL133" s="73"/>
      <c r="FBM133" s="74"/>
      <c r="FBN133" s="74"/>
      <c r="FBO133" s="77"/>
      <c r="FBP133" s="77"/>
      <c r="FBQ133" s="11"/>
      <c r="FBW133" s="73"/>
      <c r="FBX133" s="73"/>
      <c r="FBY133" s="73"/>
      <c r="FBZ133" s="73"/>
      <c r="FCA133" s="74"/>
      <c r="FCB133" s="74"/>
      <c r="FCC133" s="77"/>
      <c r="FCD133" s="77"/>
      <c r="FCE133" s="11"/>
      <c r="FCK133" s="73"/>
      <c r="FCL133" s="73"/>
      <c r="FCM133" s="73"/>
      <c r="FCN133" s="73"/>
      <c r="FCO133" s="74"/>
      <c r="FCP133" s="74"/>
      <c r="FCQ133" s="77"/>
      <c r="FCR133" s="77"/>
      <c r="FCS133" s="11"/>
      <c r="FCY133" s="73"/>
      <c r="FCZ133" s="73"/>
      <c r="FDA133" s="73"/>
      <c r="FDB133" s="73"/>
      <c r="FDC133" s="74"/>
      <c r="FDD133" s="74"/>
      <c r="FDE133" s="77"/>
      <c r="FDF133" s="77"/>
      <c r="FDG133" s="11"/>
      <c r="FDM133" s="73"/>
      <c r="FDN133" s="73"/>
      <c r="FDO133" s="73"/>
      <c r="FDP133" s="73"/>
      <c r="FDQ133" s="74"/>
      <c r="FDR133" s="74"/>
      <c r="FDS133" s="77"/>
      <c r="FDT133" s="77"/>
      <c r="FDU133" s="11"/>
      <c r="FEA133" s="73"/>
      <c r="FEB133" s="73"/>
      <c r="FEC133" s="73"/>
      <c r="FED133" s="73"/>
      <c r="FEE133" s="74"/>
      <c r="FEF133" s="74"/>
      <c r="FEG133" s="77"/>
      <c r="FEH133" s="77"/>
      <c r="FEI133" s="11"/>
      <c r="FEO133" s="73"/>
      <c r="FEP133" s="73"/>
      <c r="FEQ133" s="73"/>
      <c r="FER133" s="73"/>
      <c r="FES133" s="74"/>
      <c r="FET133" s="74"/>
      <c r="FEU133" s="77"/>
      <c r="FEV133" s="77"/>
      <c r="FEW133" s="11"/>
      <c r="FFC133" s="73"/>
      <c r="FFD133" s="73"/>
      <c r="FFE133" s="73"/>
      <c r="FFF133" s="73"/>
      <c r="FFG133" s="74"/>
      <c r="FFH133" s="74"/>
      <c r="FFI133" s="77"/>
      <c r="FFJ133" s="77"/>
      <c r="FFK133" s="11"/>
      <c r="FFQ133" s="73"/>
      <c r="FFR133" s="73"/>
      <c r="FFS133" s="73"/>
      <c r="FFT133" s="73"/>
      <c r="FFU133" s="74"/>
      <c r="FFV133" s="74"/>
      <c r="FFW133" s="77"/>
      <c r="FFX133" s="77"/>
      <c r="FFY133" s="11"/>
      <c r="FGE133" s="73"/>
      <c r="FGF133" s="73"/>
      <c r="FGG133" s="73"/>
      <c r="FGH133" s="73"/>
      <c r="FGI133" s="74"/>
      <c r="FGJ133" s="74"/>
      <c r="FGK133" s="77"/>
      <c r="FGL133" s="77"/>
      <c r="FGM133" s="11"/>
      <c r="FGS133" s="73"/>
      <c r="FGT133" s="73"/>
      <c r="FGU133" s="73"/>
      <c r="FGV133" s="73"/>
      <c r="FGW133" s="74"/>
      <c r="FGX133" s="74"/>
      <c r="FGY133" s="77"/>
      <c r="FGZ133" s="77"/>
      <c r="FHA133" s="11"/>
      <c r="FHG133" s="73"/>
      <c r="FHH133" s="73"/>
      <c r="FHI133" s="73"/>
      <c r="FHJ133" s="73"/>
      <c r="FHK133" s="74"/>
      <c r="FHL133" s="74"/>
      <c r="FHM133" s="77"/>
      <c r="FHN133" s="77"/>
      <c r="FHO133" s="11"/>
      <c r="FHU133" s="73"/>
      <c r="FHV133" s="73"/>
      <c r="FHW133" s="73"/>
      <c r="FHX133" s="73"/>
      <c r="FHY133" s="74"/>
      <c r="FHZ133" s="74"/>
      <c r="FIA133" s="77"/>
      <c r="FIB133" s="77"/>
      <c r="FIC133" s="11"/>
      <c r="FII133" s="73"/>
      <c r="FIJ133" s="73"/>
      <c r="FIK133" s="73"/>
      <c r="FIL133" s="73"/>
      <c r="FIM133" s="74"/>
      <c r="FIN133" s="74"/>
      <c r="FIO133" s="77"/>
      <c r="FIP133" s="77"/>
      <c r="FIQ133" s="11"/>
      <c r="FIW133" s="73"/>
      <c r="FIX133" s="73"/>
      <c r="FIY133" s="73"/>
      <c r="FIZ133" s="73"/>
      <c r="FJA133" s="74"/>
      <c r="FJB133" s="74"/>
      <c r="FJC133" s="77"/>
      <c r="FJD133" s="77"/>
      <c r="FJE133" s="11"/>
      <c r="FJK133" s="73"/>
      <c r="FJL133" s="73"/>
      <c r="FJM133" s="73"/>
      <c r="FJN133" s="73"/>
      <c r="FJO133" s="74"/>
      <c r="FJP133" s="74"/>
      <c r="FJQ133" s="77"/>
      <c r="FJR133" s="77"/>
      <c r="FJS133" s="11"/>
      <c r="FJY133" s="73"/>
      <c r="FJZ133" s="73"/>
      <c r="FKA133" s="73"/>
      <c r="FKB133" s="73"/>
      <c r="FKC133" s="74"/>
      <c r="FKD133" s="74"/>
      <c r="FKE133" s="77"/>
      <c r="FKF133" s="77"/>
      <c r="FKG133" s="11"/>
      <c r="FKM133" s="73"/>
      <c r="FKN133" s="73"/>
      <c r="FKO133" s="73"/>
      <c r="FKP133" s="73"/>
      <c r="FKQ133" s="74"/>
      <c r="FKR133" s="74"/>
      <c r="FKS133" s="77"/>
      <c r="FKT133" s="77"/>
      <c r="FKU133" s="11"/>
      <c r="FLA133" s="73"/>
      <c r="FLB133" s="73"/>
      <c r="FLC133" s="73"/>
      <c r="FLD133" s="73"/>
      <c r="FLE133" s="74"/>
      <c r="FLF133" s="74"/>
      <c r="FLG133" s="77"/>
      <c r="FLH133" s="77"/>
      <c r="FLI133" s="11"/>
      <c r="FLO133" s="73"/>
      <c r="FLP133" s="73"/>
      <c r="FLQ133" s="73"/>
      <c r="FLR133" s="73"/>
      <c r="FLS133" s="74"/>
      <c r="FLT133" s="74"/>
      <c r="FLU133" s="77"/>
      <c r="FLV133" s="77"/>
      <c r="FLW133" s="11"/>
      <c r="FMC133" s="73"/>
      <c r="FMD133" s="73"/>
      <c r="FME133" s="73"/>
      <c r="FMF133" s="73"/>
      <c r="FMG133" s="74"/>
      <c r="FMH133" s="74"/>
      <c r="FMI133" s="77"/>
      <c r="FMJ133" s="77"/>
      <c r="FMK133" s="11"/>
      <c r="FMQ133" s="73"/>
      <c r="FMR133" s="73"/>
      <c r="FMS133" s="73"/>
      <c r="FMT133" s="73"/>
      <c r="FMU133" s="74"/>
      <c r="FMV133" s="74"/>
      <c r="FMW133" s="77"/>
      <c r="FMX133" s="77"/>
      <c r="FMY133" s="11"/>
      <c r="FNE133" s="73"/>
      <c r="FNF133" s="73"/>
      <c r="FNG133" s="73"/>
      <c r="FNH133" s="73"/>
      <c r="FNI133" s="74"/>
      <c r="FNJ133" s="74"/>
      <c r="FNK133" s="77"/>
      <c r="FNL133" s="77"/>
      <c r="FNM133" s="11"/>
      <c r="FNS133" s="73"/>
      <c r="FNT133" s="73"/>
      <c r="FNU133" s="73"/>
      <c r="FNV133" s="73"/>
      <c r="FNW133" s="74"/>
      <c r="FNX133" s="74"/>
      <c r="FNY133" s="77"/>
      <c r="FNZ133" s="77"/>
      <c r="FOA133" s="11"/>
      <c r="FOG133" s="73"/>
      <c r="FOH133" s="73"/>
      <c r="FOI133" s="73"/>
      <c r="FOJ133" s="73"/>
      <c r="FOK133" s="74"/>
      <c r="FOL133" s="74"/>
      <c r="FOM133" s="77"/>
      <c r="FON133" s="77"/>
      <c r="FOO133" s="11"/>
      <c r="FOU133" s="73"/>
      <c r="FOV133" s="73"/>
      <c r="FOW133" s="73"/>
      <c r="FOX133" s="73"/>
      <c r="FOY133" s="74"/>
      <c r="FOZ133" s="74"/>
      <c r="FPA133" s="77"/>
      <c r="FPB133" s="77"/>
      <c r="FPC133" s="11"/>
      <c r="FPI133" s="73"/>
      <c r="FPJ133" s="73"/>
      <c r="FPK133" s="73"/>
      <c r="FPL133" s="73"/>
      <c r="FPM133" s="74"/>
      <c r="FPN133" s="74"/>
      <c r="FPO133" s="77"/>
      <c r="FPP133" s="77"/>
      <c r="FPQ133" s="11"/>
      <c r="FPW133" s="73"/>
      <c r="FPX133" s="73"/>
      <c r="FPY133" s="73"/>
      <c r="FPZ133" s="73"/>
      <c r="FQA133" s="74"/>
      <c r="FQB133" s="74"/>
      <c r="FQC133" s="77"/>
      <c r="FQD133" s="77"/>
      <c r="FQE133" s="11"/>
      <c r="FQK133" s="73"/>
      <c r="FQL133" s="73"/>
      <c r="FQM133" s="73"/>
      <c r="FQN133" s="73"/>
      <c r="FQO133" s="74"/>
      <c r="FQP133" s="74"/>
      <c r="FQQ133" s="77"/>
      <c r="FQR133" s="77"/>
      <c r="FQS133" s="11"/>
      <c r="FQY133" s="73"/>
      <c r="FQZ133" s="73"/>
      <c r="FRA133" s="73"/>
      <c r="FRB133" s="73"/>
      <c r="FRC133" s="74"/>
      <c r="FRD133" s="74"/>
      <c r="FRE133" s="77"/>
      <c r="FRF133" s="77"/>
      <c r="FRG133" s="11"/>
      <c r="FRM133" s="73"/>
      <c r="FRN133" s="73"/>
      <c r="FRO133" s="73"/>
      <c r="FRP133" s="73"/>
      <c r="FRQ133" s="74"/>
      <c r="FRR133" s="74"/>
      <c r="FRS133" s="77"/>
      <c r="FRT133" s="77"/>
      <c r="FRU133" s="11"/>
      <c r="FSA133" s="73"/>
      <c r="FSB133" s="73"/>
      <c r="FSC133" s="73"/>
      <c r="FSD133" s="73"/>
      <c r="FSE133" s="74"/>
      <c r="FSF133" s="74"/>
      <c r="FSG133" s="77"/>
      <c r="FSH133" s="77"/>
      <c r="FSI133" s="11"/>
      <c r="FSO133" s="73"/>
      <c r="FSP133" s="73"/>
      <c r="FSQ133" s="73"/>
      <c r="FSR133" s="73"/>
      <c r="FSS133" s="74"/>
      <c r="FST133" s="74"/>
      <c r="FSU133" s="77"/>
      <c r="FSV133" s="77"/>
      <c r="FSW133" s="11"/>
      <c r="FTC133" s="73"/>
      <c r="FTD133" s="73"/>
      <c r="FTE133" s="73"/>
      <c r="FTF133" s="73"/>
      <c r="FTG133" s="74"/>
      <c r="FTH133" s="74"/>
      <c r="FTI133" s="77"/>
      <c r="FTJ133" s="77"/>
      <c r="FTK133" s="11"/>
      <c r="FTQ133" s="73"/>
      <c r="FTR133" s="73"/>
      <c r="FTS133" s="73"/>
      <c r="FTT133" s="73"/>
      <c r="FTU133" s="74"/>
      <c r="FTV133" s="74"/>
      <c r="FTW133" s="77"/>
      <c r="FTX133" s="77"/>
      <c r="FTY133" s="11"/>
      <c r="FUE133" s="73"/>
      <c r="FUF133" s="73"/>
      <c r="FUG133" s="73"/>
      <c r="FUH133" s="73"/>
      <c r="FUI133" s="74"/>
      <c r="FUJ133" s="74"/>
      <c r="FUK133" s="77"/>
      <c r="FUL133" s="77"/>
      <c r="FUM133" s="11"/>
      <c r="FUS133" s="73"/>
      <c r="FUT133" s="73"/>
      <c r="FUU133" s="73"/>
      <c r="FUV133" s="73"/>
      <c r="FUW133" s="74"/>
      <c r="FUX133" s="74"/>
      <c r="FUY133" s="77"/>
      <c r="FUZ133" s="77"/>
      <c r="FVA133" s="11"/>
      <c r="FVG133" s="73"/>
      <c r="FVH133" s="73"/>
      <c r="FVI133" s="73"/>
      <c r="FVJ133" s="73"/>
      <c r="FVK133" s="74"/>
      <c r="FVL133" s="74"/>
      <c r="FVM133" s="77"/>
      <c r="FVN133" s="77"/>
      <c r="FVO133" s="11"/>
      <c r="FVU133" s="73"/>
      <c r="FVV133" s="73"/>
      <c r="FVW133" s="73"/>
      <c r="FVX133" s="73"/>
      <c r="FVY133" s="74"/>
      <c r="FVZ133" s="74"/>
      <c r="FWA133" s="77"/>
      <c r="FWB133" s="77"/>
      <c r="FWC133" s="11"/>
      <c r="FWI133" s="73"/>
      <c r="FWJ133" s="73"/>
      <c r="FWK133" s="73"/>
      <c r="FWL133" s="73"/>
      <c r="FWM133" s="74"/>
      <c r="FWN133" s="74"/>
      <c r="FWO133" s="77"/>
      <c r="FWP133" s="77"/>
      <c r="FWQ133" s="11"/>
      <c r="FWW133" s="73"/>
      <c r="FWX133" s="73"/>
      <c r="FWY133" s="73"/>
      <c r="FWZ133" s="73"/>
      <c r="FXA133" s="74"/>
      <c r="FXB133" s="74"/>
      <c r="FXC133" s="77"/>
      <c r="FXD133" s="77"/>
      <c r="FXE133" s="11"/>
      <c r="FXK133" s="73"/>
      <c r="FXL133" s="73"/>
      <c r="FXM133" s="73"/>
      <c r="FXN133" s="73"/>
      <c r="FXO133" s="74"/>
      <c r="FXP133" s="74"/>
      <c r="FXQ133" s="77"/>
      <c r="FXR133" s="77"/>
      <c r="FXS133" s="11"/>
      <c r="FXY133" s="73"/>
      <c r="FXZ133" s="73"/>
      <c r="FYA133" s="73"/>
      <c r="FYB133" s="73"/>
      <c r="FYC133" s="74"/>
      <c r="FYD133" s="74"/>
      <c r="FYE133" s="77"/>
      <c r="FYF133" s="77"/>
      <c r="FYG133" s="11"/>
      <c r="FYM133" s="73"/>
      <c r="FYN133" s="73"/>
      <c r="FYO133" s="73"/>
      <c r="FYP133" s="73"/>
      <c r="FYQ133" s="74"/>
      <c r="FYR133" s="74"/>
      <c r="FYS133" s="77"/>
      <c r="FYT133" s="77"/>
      <c r="FYU133" s="11"/>
      <c r="FZA133" s="73"/>
      <c r="FZB133" s="73"/>
      <c r="FZC133" s="73"/>
      <c r="FZD133" s="73"/>
      <c r="FZE133" s="74"/>
      <c r="FZF133" s="74"/>
      <c r="FZG133" s="77"/>
      <c r="FZH133" s="77"/>
      <c r="FZI133" s="11"/>
      <c r="FZO133" s="73"/>
      <c r="FZP133" s="73"/>
      <c r="FZQ133" s="73"/>
      <c r="FZR133" s="73"/>
      <c r="FZS133" s="74"/>
      <c r="FZT133" s="74"/>
      <c r="FZU133" s="77"/>
      <c r="FZV133" s="77"/>
      <c r="FZW133" s="11"/>
      <c r="GAC133" s="73"/>
      <c r="GAD133" s="73"/>
      <c r="GAE133" s="73"/>
      <c r="GAF133" s="73"/>
      <c r="GAG133" s="74"/>
      <c r="GAH133" s="74"/>
      <c r="GAI133" s="77"/>
      <c r="GAJ133" s="77"/>
      <c r="GAK133" s="11"/>
      <c r="GAQ133" s="73"/>
      <c r="GAR133" s="73"/>
      <c r="GAS133" s="73"/>
      <c r="GAT133" s="73"/>
      <c r="GAU133" s="74"/>
      <c r="GAV133" s="74"/>
      <c r="GAW133" s="77"/>
      <c r="GAX133" s="77"/>
      <c r="GAY133" s="11"/>
      <c r="GBE133" s="73"/>
      <c r="GBF133" s="73"/>
      <c r="GBG133" s="73"/>
      <c r="GBH133" s="73"/>
      <c r="GBI133" s="74"/>
      <c r="GBJ133" s="74"/>
      <c r="GBK133" s="77"/>
      <c r="GBL133" s="77"/>
      <c r="GBM133" s="11"/>
      <c r="GBS133" s="73"/>
      <c r="GBT133" s="73"/>
      <c r="GBU133" s="73"/>
      <c r="GBV133" s="73"/>
      <c r="GBW133" s="74"/>
      <c r="GBX133" s="74"/>
      <c r="GBY133" s="77"/>
      <c r="GBZ133" s="77"/>
      <c r="GCA133" s="11"/>
      <c r="GCG133" s="73"/>
      <c r="GCH133" s="73"/>
      <c r="GCI133" s="73"/>
      <c r="GCJ133" s="73"/>
      <c r="GCK133" s="74"/>
      <c r="GCL133" s="74"/>
      <c r="GCM133" s="77"/>
      <c r="GCN133" s="77"/>
      <c r="GCO133" s="11"/>
      <c r="GCU133" s="73"/>
      <c r="GCV133" s="73"/>
      <c r="GCW133" s="73"/>
      <c r="GCX133" s="73"/>
      <c r="GCY133" s="74"/>
      <c r="GCZ133" s="74"/>
      <c r="GDA133" s="77"/>
      <c r="GDB133" s="77"/>
      <c r="GDC133" s="11"/>
      <c r="GDI133" s="73"/>
      <c r="GDJ133" s="73"/>
      <c r="GDK133" s="73"/>
      <c r="GDL133" s="73"/>
      <c r="GDM133" s="74"/>
      <c r="GDN133" s="74"/>
      <c r="GDO133" s="77"/>
      <c r="GDP133" s="77"/>
      <c r="GDQ133" s="11"/>
      <c r="GDW133" s="73"/>
      <c r="GDX133" s="73"/>
      <c r="GDY133" s="73"/>
      <c r="GDZ133" s="73"/>
      <c r="GEA133" s="74"/>
      <c r="GEB133" s="74"/>
      <c r="GEC133" s="77"/>
      <c r="GED133" s="77"/>
      <c r="GEE133" s="11"/>
      <c r="GEK133" s="73"/>
      <c r="GEL133" s="73"/>
      <c r="GEM133" s="73"/>
      <c r="GEN133" s="73"/>
      <c r="GEO133" s="74"/>
      <c r="GEP133" s="74"/>
      <c r="GEQ133" s="77"/>
      <c r="GER133" s="77"/>
      <c r="GES133" s="11"/>
      <c r="GEY133" s="73"/>
      <c r="GEZ133" s="73"/>
      <c r="GFA133" s="73"/>
      <c r="GFB133" s="73"/>
      <c r="GFC133" s="74"/>
      <c r="GFD133" s="74"/>
      <c r="GFE133" s="77"/>
      <c r="GFF133" s="77"/>
      <c r="GFG133" s="11"/>
      <c r="GFM133" s="73"/>
      <c r="GFN133" s="73"/>
      <c r="GFO133" s="73"/>
      <c r="GFP133" s="73"/>
      <c r="GFQ133" s="74"/>
      <c r="GFR133" s="74"/>
      <c r="GFS133" s="77"/>
      <c r="GFT133" s="77"/>
      <c r="GFU133" s="11"/>
      <c r="GGA133" s="73"/>
      <c r="GGB133" s="73"/>
      <c r="GGC133" s="73"/>
      <c r="GGD133" s="73"/>
      <c r="GGE133" s="74"/>
      <c r="GGF133" s="74"/>
      <c r="GGG133" s="77"/>
      <c r="GGH133" s="77"/>
      <c r="GGI133" s="11"/>
      <c r="GGO133" s="73"/>
      <c r="GGP133" s="73"/>
      <c r="GGQ133" s="73"/>
      <c r="GGR133" s="73"/>
      <c r="GGS133" s="74"/>
      <c r="GGT133" s="74"/>
      <c r="GGU133" s="77"/>
      <c r="GGV133" s="77"/>
      <c r="GGW133" s="11"/>
      <c r="GHC133" s="73"/>
      <c r="GHD133" s="73"/>
      <c r="GHE133" s="73"/>
      <c r="GHF133" s="73"/>
      <c r="GHG133" s="74"/>
      <c r="GHH133" s="74"/>
      <c r="GHI133" s="77"/>
      <c r="GHJ133" s="77"/>
      <c r="GHK133" s="11"/>
      <c r="GHQ133" s="73"/>
      <c r="GHR133" s="73"/>
      <c r="GHS133" s="73"/>
      <c r="GHT133" s="73"/>
      <c r="GHU133" s="74"/>
      <c r="GHV133" s="74"/>
      <c r="GHW133" s="77"/>
      <c r="GHX133" s="77"/>
      <c r="GHY133" s="11"/>
      <c r="GIE133" s="73"/>
      <c r="GIF133" s="73"/>
      <c r="GIG133" s="73"/>
      <c r="GIH133" s="73"/>
      <c r="GII133" s="74"/>
      <c r="GIJ133" s="74"/>
      <c r="GIK133" s="77"/>
      <c r="GIL133" s="77"/>
      <c r="GIM133" s="11"/>
      <c r="GIS133" s="73"/>
      <c r="GIT133" s="73"/>
      <c r="GIU133" s="73"/>
      <c r="GIV133" s="73"/>
      <c r="GIW133" s="74"/>
      <c r="GIX133" s="74"/>
      <c r="GIY133" s="77"/>
      <c r="GIZ133" s="77"/>
      <c r="GJA133" s="11"/>
      <c r="GJG133" s="73"/>
      <c r="GJH133" s="73"/>
      <c r="GJI133" s="73"/>
      <c r="GJJ133" s="73"/>
      <c r="GJK133" s="74"/>
      <c r="GJL133" s="74"/>
      <c r="GJM133" s="77"/>
      <c r="GJN133" s="77"/>
      <c r="GJO133" s="11"/>
      <c r="GJU133" s="73"/>
      <c r="GJV133" s="73"/>
      <c r="GJW133" s="73"/>
      <c r="GJX133" s="73"/>
      <c r="GJY133" s="74"/>
      <c r="GJZ133" s="74"/>
      <c r="GKA133" s="77"/>
      <c r="GKB133" s="77"/>
      <c r="GKC133" s="11"/>
      <c r="GKI133" s="73"/>
      <c r="GKJ133" s="73"/>
      <c r="GKK133" s="73"/>
      <c r="GKL133" s="73"/>
      <c r="GKM133" s="74"/>
      <c r="GKN133" s="74"/>
      <c r="GKO133" s="77"/>
      <c r="GKP133" s="77"/>
      <c r="GKQ133" s="11"/>
      <c r="GKW133" s="73"/>
      <c r="GKX133" s="73"/>
      <c r="GKY133" s="73"/>
      <c r="GKZ133" s="73"/>
      <c r="GLA133" s="74"/>
      <c r="GLB133" s="74"/>
      <c r="GLC133" s="77"/>
      <c r="GLD133" s="77"/>
      <c r="GLE133" s="11"/>
      <c r="GLK133" s="73"/>
      <c r="GLL133" s="73"/>
      <c r="GLM133" s="73"/>
      <c r="GLN133" s="73"/>
      <c r="GLO133" s="74"/>
      <c r="GLP133" s="74"/>
      <c r="GLQ133" s="77"/>
      <c r="GLR133" s="77"/>
      <c r="GLS133" s="11"/>
      <c r="GLY133" s="73"/>
      <c r="GLZ133" s="73"/>
      <c r="GMA133" s="73"/>
      <c r="GMB133" s="73"/>
      <c r="GMC133" s="74"/>
      <c r="GMD133" s="74"/>
      <c r="GME133" s="77"/>
      <c r="GMF133" s="77"/>
      <c r="GMG133" s="11"/>
      <c r="GMM133" s="73"/>
      <c r="GMN133" s="73"/>
      <c r="GMO133" s="73"/>
      <c r="GMP133" s="73"/>
      <c r="GMQ133" s="74"/>
      <c r="GMR133" s="74"/>
      <c r="GMS133" s="77"/>
      <c r="GMT133" s="77"/>
      <c r="GMU133" s="11"/>
      <c r="GNA133" s="73"/>
      <c r="GNB133" s="73"/>
      <c r="GNC133" s="73"/>
      <c r="GND133" s="73"/>
      <c r="GNE133" s="74"/>
      <c r="GNF133" s="74"/>
      <c r="GNG133" s="77"/>
      <c r="GNH133" s="77"/>
      <c r="GNI133" s="11"/>
      <c r="GNO133" s="73"/>
      <c r="GNP133" s="73"/>
      <c r="GNQ133" s="73"/>
      <c r="GNR133" s="73"/>
      <c r="GNS133" s="74"/>
      <c r="GNT133" s="74"/>
      <c r="GNU133" s="77"/>
      <c r="GNV133" s="77"/>
      <c r="GNW133" s="11"/>
      <c r="GOC133" s="73"/>
      <c r="GOD133" s="73"/>
      <c r="GOE133" s="73"/>
      <c r="GOF133" s="73"/>
      <c r="GOG133" s="74"/>
      <c r="GOH133" s="74"/>
      <c r="GOI133" s="77"/>
      <c r="GOJ133" s="77"/>
      <c r="GOK133" s="11"/>
      <c r="GOQ133" s="73"/>
      <c r="GOR133" s="73"/>
      <c r="GOS133" s="73"/>
      <c r="GOT133" s="73"/>
      <c r="GOU133" s="74"/>
      <c r="GOV133" s="74"/>
      <c r="GOW133" s="77"/>
      <c r="GOX133" s="77"/>
      <c r="GOY133" s="11"/>
      <c r="GPE133" s="73"/>
      <c r="GPF133" s="73"/>
      <c r="GPG133" s="73"/>
      <c r="GPH133" s="73"/>
      <c r="GPI133" s="74"/>
      <c r="GPJ133" s="74"/>
      <c r="GPK133" s="77"/>
      <c r="GPL133" s="77"/>
      <c r="GPM133" s="11"/>
      <c r="GPS133" s="73"/>
      <c r="GPT133" s="73"/>
      <c r="GPU133" s="73"/>
      <c r="GPV133" s="73"/>
      <c r="GPW133" s="74"/>
      <c r="GPX133" s="74"/>
      <c r="GPY133" s="77"/>
      <c r="GPZ133" s="77"/>
      <c r="GQA133" s="11"/>
      <c r="GQG133" s="73"/>
      <c r="GQH133" s="73"/>
      <c r="GQI133" s="73"/>
      <c r="GQJ133" s="73"/>
      <c r="GQK133" s="74"/>
      <c r="GQL133" s="74"/>
      <c r="GQM133" s="77"/>
      <c r="GQN133" s="77"/>
      <c r="GQO133" s="11"/>
      <c r="GQU133" s="73"/>
      <c r="GQV133" s="73"/>
      <c r="GQW133" s="73"/>
      <c r="GQX133" s="73"/>
      <c r="GQY133" s="74"/>
      <c r="GQZ133" s="74"/>
      <c r="GRA133" s="77"/>
      <c r="GRB133" s="77"/>
      <c r="GRC133" s="11"/>
      <c r="GRI133" s="73"/>
      <c r="GRJ133" s="73"/>
      <c r="GRK133" s="73"/>
      <c r="GRL133" s="73"/>
      <c r="GRM133" s="74"/>
      <c r="GRN133" s="74"/>
      <c r="GRO133" s="77"/>
      <c r="GRP133" s="77"/>
      <c r="GRQ133" s="11"/>
      <c r="GRW133" s="73"/>
      <c r="GRX133" s="73"/>
      <c r="GRY133" s="73"/>
      <c r="GRZ133" s="73"/>
      <c r="GSA133" s="74"/>
      <c r="GSB133" s="74"/>
      <c r="GSC133" s="77"/>
      <c r="GSD133" s="77"/>
      <c r="GSE133" s="11"/>
      <c r="GSK133" s="73"/>
      <c r="GSL133" s="73"/>
      <c r="GSM133" s="73"/>
      <c r="GSN133" s="73"/>
      <c r="GSO133" s="74"/>
      <c r="GSP133" s="74"/>
      <c r="GSQ133" s="77"/>
      <c r="GSR133" s="77"/>
      <c r="GSS133" s="11"/>
      <c r="GSY133" s="73"/>
      <c r="GSZ133" s="73"/>
      <c r="GTA133" s="73"/>
      <c r="GTB133" s="73"/>
      <c r="GTC133" s="74"/>
      <c r="GTD133" s="74"/>
      <c r="GTE133" s="77"/>
      <c r="GTF133" s="77"/>
      <c r="GTG133" s="11"/>
      <c r="GTM133" s="73"/>
      <c r="GTN133" s="73"/>
      <c r="GTO133" s="73"/>
      <c r="GTP133" s="73"/>
      <c r="GTQ133" s="74"/>
      <c r="GTR133" s="74"/>
      <c r="GTS133" s="77"/>
      <c r="GTT133" s="77"/>
      <c r="GTU133" s="11"/>
      <c r="GUA133" s="73"/>
      <c r="GUB133" s="73"/>
      <c r="GUC133" s="73"/>
      <c r="GUD133" s="73"/>
      <c r="GUE133" s="74"/>
      <c r="GUF133" s="74"/>
      <c r="GUG133" s="77"/>
      <c r="GUH133" s="77"/>
      <c r="GUI133" s="11"/>
      <c r="GUO133" s="73"/>
      <c r="GUP133" s="73"/>
      <c r="GUQ133" s="73"/>
      <c r="GUR133" s="73"/>
      <c r="GUS133" s="74"/>
      <c r="GUT133" s="74"/>
      <c r="GUU133" s="77"/>
      <c r="GUV133" s="77"/>
      <c r="GUW133" s="11"/>
      <c r="GVC133" s="73"/>
      <c r="GVD133" s="73"/>
      <c r="GVE133" s="73"/>
      <c r="GVF133" s="73"/>
      <c r="GVG133" s="74"/>
      <c r="GVH133" s="74"/>
      <c r="GVI133" s="77"/>
      <c r="GVJ133" s="77"/>
      <c r="GVK133" s="11"/>
      <c r="GVQ133" s="73"/>
      <c r="GVR133" s="73"/>
      <c r="GVS133" s="73"/>
      <c r="GVT133" s="73"/>
      <c r="GVU133" s="74"/>
      <c r="GVV133" s="74"/>
      <c r="GVW133" s="77"/>
      <c r="GVX133" s="77"/>
      <c r="GVY133" s="11"/>
      <c r="GWE133" s="73"/>
      <c r="GWF133" s="73"/>
      <c r="GWG133" s="73"/>
      <c r="GWH133" s="73"/>
      <c r="GWI133" s="74"/>
      <c r="GWJ133" s="74"/>
      <c r="GWK133" s="77"/>
      <c r="GWL133" s="77"/>
      <c r="GWM133" s="11"/>
      <c r="GWS133" s="73"/>
      <c r="GWT133" s="73"/>
      <c r="GWU133" s="73"/>
      <c r="GWV133" s="73"/>
      <c r="GWW133" s="74"/>
      <c r="GWX133" s="74"/>
      <c r="GWY133" s="77"/>
      <c r="GWZ133" s="77"/>
      <c r="GXA133" s="11"/>
      <c r="GXG133" s="73"/>
      <c r="GXH133" s="73"/>
      <c r="GXI133" s="73"/>
      <c r="GXJ133" s="73"/>
      <c r="GXK133" s="74"/>
      <c r="GXL133" s="74"/>
      <c r="GXM133" s="77"/>
      <c r="GXN133" s="77"/>
      <c r="GXO133" s="11"/>
      <c r="GXU133" s="73"/>
      <c r="GXV133" s="73"/>
      <c r="GXW133" s="73"/>
      <c r="GXX133" s="73"/>
      <c r="GXY133" s="74"/>
      <c r="GXZ133" s="74"/>
      <c r="GYA133" s="77"/>
      <c r="GYB133" s="77"/>
      <c r="GYC133" s="11"/>
      <c r="GYI133" s="73"/>
      <c r="GYJ133" s="73"/>
      <c r="GYK133" s="73"/>
      <c r="GYL133" s="73"/>
      <c r="GYM133" s="74"/>
      <c r="GYN133" s="74"/>
      <c r="GYO133" s="77"/>
      <c r="GYP133" s="77"/>
      <c r="GYQ133" s="11"/>
      <c r="GYW133" s="73"/>
      <c r="GYX133" s="73"/>
      <c r="GYY133" s="73"/>
      <c r="GYZ133" s="73"/>
      <c r="GZA133" s="74"/>
      <c r="GZB133" s="74"/>
      <c r="GZC133" s="77"/>
      <c r="GZD133" s="77"/>
      <c r="GZE133" s="11"/>
      <c r="GZK133" s="73"/>
      <c r="GZL133" s="73"/>
      <c r="GZM133" s="73"/>
      <c r="GZN133" s="73"/>
      <c r="GZO133" s="74"/>
      <c r="GZP133" s="74"/>
      <c r="GZQ133" s="77"/>
      <c r="GZR133" s="77"/>
      <c r="GZS133" s="11"/>
      <c r="GZY133" s="73"/>
      <c r="GZZ133" s="73"/>
      <c r="HAA133" s="73"/>
      <c r="HAB133" s="73"/>
      <c r="HAC133" s="74"/>
      <c r="HAD133" s="74"/>
      <c r="HAE133" s="77"/>
      <c r="HAF133" s="77"/>
      <c r="HAG133" s="11"/>
      <c r="HAM133" s="73"/>
      <c r="HAN133" s="73"/>
      <c r="HAO133" s="73"/>
      <c r="HAP133" s="73"/>
      <c r="HAQ133" s="74"/>
      <c r="HAR133" s="74"/>
      <c r="HAS133" s="77"/>
      <c r="HAT133" s="77"/>
      <c r="HAU133" s="11"/>
      <c r="HBA133" s="73"/>
      <c r="HBB133" s="73"/>
      <c r="HBC133" s="73"/>
      <c r="HBD133" s="73"/>
      <c r="HBE133" s="74"/>
      <c r="HBF133" s="74"/>
      <c r="HBG133" s="77"/>
      <c r="HBH133" s="77"/>
      <c r="HBI133" s="11"/>
      <c r="HBO133" s="73"/>
      <c r="HBP133" s="73"/>
      <c r="HBQ133" s="73"/>
      <c r="HBR133" s="73"/>
      <c r="HBS133" s="74"/>
      <c r="HBT133" s="74"/>
      <c r="HBU133" s="77"/>
      <c r="HBV133" s="77"/>
      <c r="HBW133" s="11"/>
      <c r="HCC133" s="73"/>
      <c r="HCD133" s="73"/>
      <c r="HCE133" s="73"/>
      <c r="HCF133" s="73"/>
      <c r="HCG133" s="74"/>
      <c r="HCH133" s="74"/>
      <c r="HCI133" s="77"/>
      <c r="HCJ133" s="77"/>
      <c r="HCK133" s="11"/>
      <c r="HCQ133" s="73"/>
      <c r="HCR133" s="73"/>
      <c r="HCS133" s="73"/>
      <c r="HCT133" s="73"/>
      <c r="HCU133" s="74"/>
      <c r="HCV133" s="74"/>
      <c r="HCW133" s="77"/>
      <c r="HCX133" s="77"/>
      <c r="HCY133" s="11"/>
      <c r="HDE133" s="73"/>
      <c r="HDF133" s="73"/>
      <c r="HDG133" s="73"/>
      <c r="HDH133" s="73"/>
      <c r="HDI133" s="74"/>
      <c r="HDJ133" s="74"/>
      <c r="HDK133" s="77"/>
      <c r="HDL133" s="77"/>
      <c r="HDM133" s="11"/>
      <c r="HDS133" s="73"/>
      <c r="HDT133" s="73"/>
      <c r="HDU133" s="73"/>
      <c r="HDV133" s="73"/>
      <c r="HDW133" s="74"/>
      <c r="HDX133" s="74"/>
      <c r="HDY133" s="77"/>
      <c r="HDZ133" s="77"/>
      <c r="HEA133" s="11"/>
      <c r="HEG133" s="73"/>
      <c r="HEH133" s="73"/>
      <c r="HEI133" s="73"/>
      <c r="HEJ133" s="73"/>
      <c r="HEK133" s="74"/>
      <c r="HEL133" s="74"/>
      <c r="HEM133" s="77"/>
      <c r="HEN133" s="77"/>
      <c r="HEO133" s="11"/>
      <c r="HEU133" s="73"/>
      <c r="HEV133" s="73"/>
      <c r="HEW133" s="73"/>
      <c r="HEX133" s="73"/>
      <c r="HEY133" s="74"/>
      <c r="HEZ133" s="74"/>
      <c r="HFA133" s="77"/>
      <c r="HFB133" s="77"/>
      <c r="HFC133" s="11"/>
      <c r="HFI133" s="73"/>
      <c r="HFJ133" s="73"/>
      <c r="HFK133" s="73"/>
      <c r="HFL133" s="73"/>
      <c r="HFM133" s="74"/>
      <c r="HFN133" s="74"/>
      <c r="HFO133" s="77"/>
      <c r="HFP133" s="77"/>
      <c r="HFQ133" s="11"/>
      <c r="HFW133" s="73"/>
      <c r="HFX133" s="73"/>
      <c r="HFY133" s="73"/>
      <c r="HFZ133" s="73"/>
      <c r="HGA133" s="74"/>
      <c r="HGB133" s="74"/>
      <c r="HGC133" s="77"/>
      <c r="HGD133" s="77"/>
      <c r="HGE133" s="11"/>
      <c r="HGK133" s="73"/>
      <c r="HGL133" s="73"/>
      <c r="HGM133" s="73"/>
      <c r="HGN133" s="73"/>
      <c r="HGO133" s="74"/>
      <c r="HGP133" s="74"/>
      <c r="HGQ133" s="77"/>
      <c r="HGR133" s="77"/>
      <c r="HGS133" s="11"/>
      <c r="HGY133" s="73"/>
      <c r="HGZ133" s="73"/>
      <c r="HHA133" s="73"/>
      <c r="HHB133" s="73"/>
      <c r="HHC133" s="74"/>
      <c r="HHD133" s="74"/>
      <c r="HHE133" s="77"/>
      <c r="HHF133" s="77"/>
      <c r="HHG133" s="11"/>
      <c r="HHM133" s="73"/>
      <c r="HHN133" s="73"/>
      <c r="HHO133" s="73"/>
      <c r="HHP133" s="73"/>
      <c r="HHQ133" s="74"/>
      <c r="HHR133" s="74"/>
      <c r="HHS133" s="77"/>
      <c r="HHT133" s="77"/>
      <c r="HHU133" s="11"/>
      <c r="HIA133" s="73"/>
      <c r="HIB133" s="73"/>
      <c r="HIC133" s="73"/>
      <c r="HID133" s="73"/>
      <c r="HIE133" s="74"/>
      <c r="HIF133" s="74"/>
      <c r="HIG133" s="77"/>
      <c r="HIH133" s="77"/>
      <c r="HII133" s="11"/>
      <c r="HIO133" s="73"/>
      <c r="HIP133" s="73"/>
      <c r="HIQ133" s="73"/>
      <c r="HIR133" s="73"/>
      <c r="HIS133" s="74"/>
      <c r="HIT133" s="74"/>
      <c r="HIU133" s="77"/>
      <c r="HIV133" s="77"/>
      <c r="HIW133" s="11"/>
      <c r="HJC133" s="73"/>
      <c r="HJD133" s="73"/>
      <c r="HJE133" s="73"/>
      <c r="HJF133" s="73"/>
      <c r="HJG133" s="74"/>
      <c r="HJH133" s="74"/>
      <c r="HJI133" s="77"/>
      <c r="HJJ133" s="77"/>
      <c r="HJK133" s="11"/>
      <c r="HJQ133" s="73"/>
      <c r="HJR133" s="73"/>
      <c r="HJS133" s="73"/>
      <c r="HJT133" s="73"/>
      <c r="HJU133" s="74"/>
      <c r="HJV133" s="74"/>
      <c r="HJW133" s="77"/>
      <c r="HJX133" s="77"/>
      <c r="HJY133" s="11"/>
      <c r="HKE133" s="73"/>
      <c r="HKF133" s="73"/>
      <c r="HKG133" s="73"/>
      <c r="HKH133" s="73"/>
      <c r="HKI133" s="74"/>
      <c r="HKJ133" s="74"/>
      <c r="HKK133" s="77"/>
      <c r="HKL133" s="77"/>
      <c r="HKM133" s="11"/>
      <c r="HKS133" s="73"/>
      <c r="HKT133" s="73"/>
      <c r="HKU133" s="73"/>
      <c r="HKV133" s="73"/>
      <c r="HKW133" s="74"/>
      <c r="HKX133" s="74"/>
      <c r="HKY133" s="77"/>
      <c r="HKZ133" s="77"/>
      <c r="HLA133" s="11"/>
      <c r="HLG133" s="73"/>
      <c r="HLH133" s="73"/>
      <c r="HLI133" s="73"/>
      <c r="HLJ133" s="73"/>
      <c r="HLK133" s="74"/>
      <c r="HLL133" s="74"/>
      <c r="HLM133" s="77"/>
      <c r="HLN133" s="77"/>
      <c r="HLO133" s="11"/>
      <c r="HLU133" s="73"/>
      <c r="HLV133" s="73"/>
      <c r="HLW133" s="73"/>
      <c r="HLX133" s="73"/>
      <c r="HLY133" s="74"/>
      <c r="HLZ133" s="74"/>
      <c r="HMA133" s="77"/>
      <c r="HMB133" s="77"/>
      <c r="HMC133" s="11"/>
      <c r="HMI133" s="73"/>
      <c r="HMJ133" s="73"/>
      <c r="HMK133" s="73"/>
      <c r="HML133" s="73"/>
      <c r="HMM133" s="74"/>
      <c r="HMN133" s="74"/>
      <c r="HMO133" s="77"/>
      <c r="HMP133" s="77"/>
      <c r="HMQ133" s="11"/>
      <c r="HMW133" s="73"/>
      <c r="HMX133" s="73"/>
      <c r="HMY133" s="73"/>
      <c r="HMZ133" s="73"/>
      <c r="HNA133" s="74"/>
      <c r="HNB133" s="74"/>
      <c r="HNC133" s="77"/>
      <c r="HND133" s="77"/>
      <c r="HNE133" s="11"/>
      <c r="HNK133" s="73"/>
      <c r="HNL133" s="73"/>
      <c r="HNM133" s="73"/>
      <c r="HNN133" s="73"/>
      <c r="HNO133" s="74"/>
      <c r="HNP133" s="74"/>
      <c r="HNQ133" s="77"/>
      <c r="HNR133" s="77"/>
      <c r="HNS133" s="11"/>
      <c r="HNY133" s="73"/>
      <c r="HNZ133" s="73"/>
      <c r="HOA133" s="73"/>
      <c r="HOB133" s="73"/>
      <c r="HOC133" s="74"/>
      <c r="HOD133" s="74"/>
      <c r="HOE133" s="77"/>
      <c r="HOF133" s="77"/>
      <c r="HOG133" s="11"/>
      <c r="HOM133" s="73"/>
      <c r="HON133" s="73"/>
      <c r="HOO133" s="73"/>
      <c r="HOP133" s="73"/>
      <c r="HOQ133" s="74"/>
      <c r="HOR133" s="74"/>
      <c r="HOS133" s="77"/>
      <c r="HOT133" s="77"/>
      <c r="HOU133" s="11"/>
      <c r="HPA133" s="73"/>
      <c r="HPB133" s="73"/>
      <c r="HPC133" s="73"/>
      <c r="HPD133" s="73"/>
      <c r="HPE133" s="74"/>
      <c r="HPF133" s="74"/>
      <c r="HPG133" s="77"/>
      <c r="HPH133" s="77"/>
      <c r="HPI133" s="11"/>
      <c r="HPO133" s="73"/>
      <c r="HPP133" s="73"/>
      <c r="HPQ133" s="73"/>
      <c r="HPR133" s="73"/>
      <c r="HPS133" s="74"/>
      <c r="HPT133" s="74"/>
      <c r="HPU133" s="77"/>
      <c r="HPV133" s="77"/>
      <c r="HPW133" s="11"/>
      <c r="HQC133" s="73"/>
      <c r="HQD133" s="73"/>
      <c r="HQE133" s="73"/>
      <c r="HQF133" s="73"/>
      <c r="HQG133" s="74"/>
      <c r="HQH133" s="74"/>
      <c r="HQI133" s="77"/>
      <c r="HQJ133" s="77"/>
      <c r="HQK133" s="11"/>
      <c r="HQQ133" s="73"/>
      <c r="HQR133" s="73"/>
      <c r="HQS133" s="73"/>
      <c r="HQT133" s="73"/>
      <c r="HQU133" s="74"/>
      <c r="HQV133" s="74"/>
      <c r="HQW133" s="77"/>
      <c r="HQX133" s="77"/>
      <c r="HQY133" s="11"/>
      <c r="HRE133" s="73"/>
      <c r="HRF133" s="73"/>
      <c r="HRG133" s="73"/>
      <c r="HRH133" s="73"/>
      <c r="HRI133" s="74"/>
      <c r="HRJ133" s="74"/>
      <c r="HRK133" s="77"/>
      <c r="HRL133" s="77"/>
      <c r="HRM133" s="11"/>
      <c r="HRS133" s="73"/>
      <c r="HRT133" s="73"/>
      <c r="HRU133" s="73"/>
      <c r="HRV133" s="73"/>
      <c r="HRW133" s="74"/>
      <c r="HRX133" s="74"/>
      <c r="HRY133" s="77"/>
      <c r="HRZ133" s="77"/>
      <c r="HSA133" s="11"/>
      <c r="HSG133" s="73"/>
      <c r="HSH133" s="73"/>
      <c r="HSI133" s="73"/>
      <c r="HSJ133" s="73"/>
      <c r="HSK133" s="74"/>
      <c r="HSL133" s="74"/>
      <c r="HSM133" s="77"/>
      <c r="HSN133" s="77"/>
      <c r="HSO133" s="11"/>
      <c r="HSU133" s="73"/>
      <c r="HSV133" s="73"/>
      <c r="HSW133" s="73"/>
      <c r="HSX133" s="73"/>
      <c r="HSY133" s="74"/>
      <c r="HSZ133" s="74"/>
      <c r="HTA133" s="77"/>
      <c r="HTB133" s="77"/>
      <c r="HTC133" s="11"/>
      <c r="HTI133" s="73"/>
      <c r="HTJ133" s="73"/>
      <c r="HTK133" s="73"/>
      <c r="HTL133" s="73"/>
      <c r="HTM133" s="74"/>
      <c r="HTN133" s="74"/>
      <c r="HTO133" s="77"/>
      <c r="HTP133" s="77"/>
      <c r="HTQ133" s="11"/>
      <c r="HTW133" s="73"/>
      <c r="HTX133" s="73"/>
      <c r="HTY133" s="73"/>
      <c r="HTZ133" s="73"/>
      <c r="HUA133" s="74"/>
      <c r="HUB133" s="74"/>
      <c r="HUC133" s="77"/>
      <c r="HUD133" s="77"/>
      <c r="HUE133" s="11"/>
      <c r="HUK133" s="73"/>
      <c r="HUL133" s="73"/>
      <c r="HUM133" s="73"/>
      <c r="HUN133" s="73"/>
      <c r="HUO133" s="74"/>
      <c r="HUP133" s="74"/>
      <c r="HUQ133" s="77"/>
      <c r="HUR133" s="77"/>
      <c r="HUS133" s="11"/>
      <c r="HUY133" s="73"/>
      <c r="HUZ133" s="73"/>
      <c r="HVA133" s="73"/>
      <c r="HVB133" s="73"/>
      <c r="HVC133" s="74"/>
      <c r="HVD133" s="74"/>
      <c r="HVE133" s="77"/>
      <c r="HVF133" s="77"/>
      <c r="HVG133" s="11"/>
      <c r="HVM133" s="73"/>
      <c r="HVN133" s="73"/>
      <c r="HVO133" s="73"/>
      <c r="HVP133" s="73"/>
      <c r="HVQ133" s="74"/>
      <c r="HVR133" s="74"/>
      <c r="HVS133" s="77"/>
      <c r="HVT133" s="77"/>
      <c r="HVU133" s="11"/>
      <c r="HWA133" s="73"/>
      <c r="HWB133" s="73"/>
      <c r="HWC133" s="73"/>
      <c r="HWD133" s="73"/>
      <c r="HWE133" s="74"/>
      <c r="HWF133" s="74"/>
      <c r="HWG133" s="77"/>
      <c r="HWH133" s="77"/>
      <c r="HWI133" s="11"/>
      <c r="HWO133" s="73"/>
      <c r="HWP133" s="73"/>
      <c r="HWQ133" s="73"/>
      <c r="HWR133" s="73"/>
      <c r="HWS133" s="74"/>
      <c r="HWT133" s="74"/>
      <c r="HWU133" s="77"/>
      <c r="HWV133" s="77"/>
      <c r="HWW133" s="11"/>
      <c r="HXC133" s="73"/>
      <c r="HXD133" s="73"/>
      <c r="HXE133" s="73"/>
      <c r="HXF133" s="73"/>
      <c r="HXG133" s="74"/>
      <c r="HXH133" s="74"/>
      <c r="HXI133" s="77"/>
      <c r="HXJ133" s="77"/>
      <c r="HXK133" s="11"/>
      <c r="HXQ133" s="73"/>
      <c r="HXR133" s="73"/>
      <c r="HXS133" s="73"/>
      <c r="HXT133" s="73"/>
      <c r="HXU133" s="74"/>
      <c r="HXV133" s="74"/>
      <c r="HXW133" s="77"/>
      <c r="HXX133" s="77"/>
      <c r="HXY133" s="11"/>
      <c r="HYE133" s="73"/>
      <c r="HYF133" s="73"/>
      <c r="HYG133" s="73"/>
      <c r="HYH133" s="73"/>
      <c r="HYI133" s="74"/>
      <c r="HYJ133" s="74"/>
      <c r="HYK133" s="77"/>
      <c r="HYL133" s="77"/>
      <c r="HYM133" s="11"/>
      <c r="HYS133" s="73"/>
      <c r="HYT133" s="73"/>
      <c r="HYU133" s="73"/>
      <c r="HYV133" s="73"/>
      <c r="HYW133" s="74"/>
      <c r="HYX133" s="74"/>
      <c r="HYY133" s="77"/>
      <c r="HYZ133" s="77"/>
      <c r="HZA133" s="11"/>
      <c r="HZG133" s="73"/>
      <c r="HZH133" s="73"/>
      <c r="HZI133" s="73"/>
      <c r="HZJ133" s="73"/>
      <c r="HZK133" s="74"/>
      <c r="HZL133" s="74"/>
      <c r="HZM133" s="77"/>
      <c r="HZN133" s="77"/>
      <c r="HZO133" s="11"/>
      <c r="HZU133" s="73"/>
      <c r="HZV133" s="73"/>
      <c r="HZW133" s="73"/>
      <c r="HZX133" s="73"/>
      <c r="HZY133" s="74"/>
      <c r="HZZ133" s="74"/>
      <c r="IAA133" s="77"/>
      <c r="IAB133" s="77"/>
      <c r="IAC133" s="11"/>
      <c r="IAI133" s="73"/>
      <c r="IAJ133" s="73"/>
      <c r="IAK133" s="73"/>
      <c r="IAL133" s="73"/>
      <c r="IAM133" s="74"/>
      <c r="IAN133" s="74"/>
      <c r="IAO133" s="77"/>
      <c r="IAP133" s="77"/>
      <c r="IAQ133" s="11"/>
      <c r="IAW133" s="73"/>
      <c r="IAX133" s="73"/>
      <c r="IAY133" s="73"/>
      <c r="IAZ133" s="73"/>
      <c r="IBA133" s="74"/>
      <c r="IBB133" s="74"/>
      <c r="IBC133" s="77"/>
      <c r="IBD133" s="77"/>
      <c r="IBE133" s="11"/>
      <c r="IBK133" s="73"/>
      <c r="IBL133" s="73"/>
      <c r="IBM133" s="73"/>
      <c r="IBN133" s="73"/>
      <c r="IBO133" s="74"/>
      <c r="IBP133" s="74"/>
      <c r="IBQ133" s="77"/>
      <c r="IBR133" s="77"/>
      <c r="IBS133" s="11"/>
      <c r="IBY133" s="73"/>
      <c r="IBZ133" s="73"/>
      <c r="ICA133" s="73"/>
      <c r="ICB133" s="73"/>
      <c r="ICC133" s="74"/>
      <c r="ICD133" s="74"/>
      <c r="ICE133" s="77"/>
      <c r="ICF133" s="77"/>
      <c r="ICG133" s="11"/>
      <c r="ICM133" s="73"/>
      <c r="ICN133" s="73"/>
      <c r="ICO133" s="73"/>
      <c r="ICP133" s="73"/>
      <c r="ICQ133" s="74"/>
      <c r="ICR133" s="74"/>
      <c r="ICS133" s="77"/>
      <c r="ICT133" s="77"/>
      <c r="ICU133" s="11"/>
      <c r="IDA133" s="73"/>
      <c r="IDB133" s="73"/>
      <c r="IDC133" s="73"/>
      <c r="IDD133" s="73"/>
      <c r="IDE133" s="74"/>
      <c r="IDF133" s="74"/>
      <c r="IDG133" s="77"/>
      <c r="IDH133" s="77"/>
      <c r="IDI133" s="11"/>
      <c r="IDO133" s="73"/>
      <c r="IDP133" s="73"/>
      <c r="IDQ133" s="73"/>
      <c r="IDR133" s="73"/>
      <c r="IDS133" s="74"/>
      <c r="IDT133" s="74"/>
      <c r="IDU133" s="77"/>
      <c r="IDV133" s="77"/>
      <c r="IDW133" s="11"/>
      <c r="IEC133" s="73"/>
      <c r="IED133" s="73"/>
      <c r="IEE133" s="73"/>
      <c r="IEF133" s="73"/>
      <c r="IEG133" s="74"/>
      <c r="IEH133" s="74"/>
      <c r="IEI133" s="77"/>
      <c r="IEJ133" s="77"/>
      <c r="IEK133" s="11"/>
      <c r="IEQ133" s="73"/>
      <c r="IER133" s="73"/>
      <c r="IES133" s="73"/>
      <c r="IET133" s="73"/>
      <c r="IEU133" s="74"/>
      <c r="IEV133" s="74"/>
      <c r="IEW133" s="77"/>
      <c r="IEX133" s="77"/>
      <c r="IEY133" s="11"/>
      <c r="IFE133" s="73"/>
      <c r="IFF133" s="73"/>
      <c r="IFG133" s="73"/>
      <c r="IFH133" s="73"/>
      <c r="IFI133" s="74"/>
      <c r="IFJ133" s="74"/>
      <c r="IFK133" s="77"/>
      <c r="IFL133" s="77"/>
      <c r="IFM133" s="11"/>
      <c r="IFS133" s="73"/>
      <c r="IFT133" s="73"/>
      <c r="IFU133" s="73"/>
      <c r="IFV133" s="73"/>
      <c r="IFW133" s="74"/>
      <c r="IFX133" s="74"/>
      <c r="IFY133" s="77"/>
      <c r="IFZ133" s="77"/>
      <c r="IGA133" s="11"/>
      <c r="IGG133" s="73"/>
      <c r="IGH133" s="73"/>
      <c r="IGI133" s="73"/>
      <c r="IGJ133" s="73"/>
      <c r="IGK133" s="74"/>
      <c r="IGL133" s="74"/>
      <c r="IGM133" s="77"/>
      <c r="IGN133" s="77"/>
      <c r="IGO133" s="11"/>
      <c r="IGU133" s="73"/>
      <c r="IGV133" s="73"/>
      <c r="IGW133" s="73"/>
      <c r="IGX133" s="73"/>
      <c r="IGY133" s="74"/>
      <c r="IGZ133" s="74"/>
      <c r="IHA133" s="77"/>
      <c r="IHB133" s="77"/>
      <c r="IHC133" s="11"/>
      <c r="IHI133" s="73"/>
      <c r="IHJ133" s="73"/>
      <c r="IHK133" s="73"/>
      <c r="IHL133" s="73"/>
      <c r="IHM133" s="74"/>
      <c r="IHN133" s="74"/>
      <c r="IHO133" s="77"/>
      <c r="IHP133" s="77"/>
      <c r="IHQ133" s="11"/>
      <c r="IHW133" s="73"/>
      <c r="IHX133" s="73"/>
      <c r="IHY133" s="73"/>
      <c r="IHZ133" s="73"/>
      <c r="IIA133" s="74"/>
      <c r="IIB133" s="74"/>
      <c r="IIC133" s="77"/>
      <c r="IID133" s="77"/>
      <c r="IIE133" s="11"/>
      <c r="IIK133" s="73"/>
      <c r="IIL133" s="73"/>
      <c r="IIM133" s="73"/>
      <c r="IIN133" s="73"/>
      <c r="IIO133" s="74"/>
      <c r="IIP133" s="74"/>
      <c r="IIQ133" s="77"/>
      <c r="IIR133" s="77"/>
      <c r="IIS133" s="11"/>
      <c r="IIY133" s="73"/>
      <c r="IIZ133" s="73"/>
      <c r="IJA133" s="73"/>
      <c r="IJB133" s="73"/>
      <c r="IJC133" s="74"/>
      <c r="IJD133" s="74"/>
      <c r="IJE133" s="77"/>
      <c r="IJF133" s="77"/>
      <c r="IJG133" s="11"/>
      <c r="IJM133" s="73"/>
      <c r="IJN133" s="73"/>
      <c r="IJO133" s="73"/>
      <c r="IJP133" s="73"/>
      <c r="IJQ133" s="74"/>
      <c r="IJR133" s="74"/>
      <c r="IJS133" s="77"/>
      <c r="IJT133" s="77"/>
      <c r="IJU133" s="11"/>
      <c r="IKA133" s="73"/>
      <c r="IKB133" s="73"/>
      <c r="IKC133" s="73"/>
      <c r="IKD133" s="73"/>
      <c r="IKE133" s="74"/>
      <c r="IKF133" s="74"/>
      <c r="IKG133" s="77"/>
      <c r="IKH133" s="77"/>
      <c r="IKI133" s="11"/>
      <c r="IKO133" s="73"/>
      <c r="IKP133" s="73"/>
      <c r="IKQ133" s="73"/>
      <c r="IKR133" s="73"/>
      <c r="IKS133" s="74"/>
      <c r="IKT133" s="74"/>
      <c r="IKU133" s="77"/>
      <c r="IKV133" s="77"/>
      <c r="IKW133" s="11"/>
      <c r="ILC133" s="73"/>
      <c r="ILD133" s="73"/>
      <c r="ILE133" s="73"/>
      <c r="ILF133" s="73"/>
      <c r="ILG133" s="74"/>
      <c r="ILH133" s="74"/>
      <c r="ILI133" s="77"/>
      <c r="ILJ133" s="77"/>
      <c r="ILK133" s="11"/>
      <c r="ILQ133" s="73"/>
      <c r="ILR133" s="73"/>
      <c r="ILS133" s="73"/>
      <c r="ILT133" s="73"/>
      <c r="ILU133" s="74"/>
      <c r="ILV133" s="74"/>
      <c r="ILW133" s="77"/>
      <c r="ILX133" s="77"/>
      <c r="ILY133" s="11"/>
      <c r="IME133" s="73"/>
      <c r="IMF133" s="73"/>
      <c r="IMG133" s="73"/>
      <c r="IMH133" s="73"/>
      <c r="IMI133" s="74"/>
      <c r="IMJ133" s="74"/>
      <c r="IMK133" s="77"/>
      <c r="IML133" s="77"/>
      <c r="IMM133" s="11"/>
      <c r="IMS133" s="73"/>
      <c r="IMT133" s="73"/>
      <c r="IMU133" s="73"/>
      <c r="IMV133" s="73"/>
      <c r="IMW133" s="74"/>
      <c r="IMX133" s="74"/>
      <c r="IMY133" s="77"/>
      <c r="IMZ133" s="77"/>
      <c r="INA133" s="11"/>
      <c r="ING133" s="73"/>
      <c r="INH133" s="73"/>
      <c r="INI133" s="73"/>
      <c r="INJ133" s="73"/>
      <c r="INK133" s="74"/>
      <c r="INL133" s="74"/>
      <c r="INM133" s="77"/>
      <c r="INN133" s="77"/>
      <c r="INO133" s="11"/>
      <c r="INU133" s="73"/>
      <c r="INV133" s="73"/>
      <c r="INW133" s="73"/>
      <c r="INX133" s="73"/>
      <c r="INY133" s="74"/>
      <c r="INZ133" s="74"/>
      <c r="IOA133" s="77"/>
      <c r="IOB133" s="77"/>
      <c r="IOC133" s="11"/>
      <c r="IOI133" s="73"/>
      <c r="IOJ133" s="73"/>
      <c r="IOK133" s="73"/>
      <c r="IOL133" s="73"/>
      <c r="IOM133" s="74"/>
      <c r="ION133" s="74"/>
      <c r="IOO133" s="77"/>
      <c r="IOP133" s="77"/>
      <c r="IOQ133" s="11"/>
      <c r="IOW133" s="73"/>
      <c r="IOX133" s="73"/>
      <c r="IOY133" s="73"/>
      <c r="IOZ133" s="73"/>
      <c r="IPA133" s="74"/>
      <c r="IPB133" s="74"/>
      <c r="IPC133" s="77"/>
      <c r="IPD133" s="77"/>
      <c r="IPE133" s="11"/>
      <c r="IPK133" s="73"/>
      <c r="IPL133" s="73"/>
      <c r="IPM133" s="73"/>
      <c r="IPN133" s="73"/>
      <c r="IPO133" s="74"/>
      <c r="IPP133" s="74"/>
      <c r="IPQ133" s="77"/>
      <c r="IPR133" s="77"/>
      <c r="IPS133" s="11"/>
      <c r="IPY133" s="73"/>
      <c r="IPZ133" s="73"/>
      <c r="IQA133" s="73"/>
      <c r="IQB133" s="73"/>
      <c r="IQC133" s="74"/>
      <c r="IQD133" s="74"/>
      <c r="IQE133" s="77"/>
      <c r="IQF133" s="77"/>
      <c r="IQG133" s="11"/>
      <c r="IQM133" s="73"/>
      <c r="IQN133" s="73"/>
      <c r="IQO133" s="73"/>
      <c r="IQP133" s="73"/>
      <c r="IQQ133" s="74"/>
      <c r="IQR133" s="74"/>
      <c r="IQS133" s="77"/>
      <c r="IQT133" s="77"/>
      <c r="IQU133" s="11"/>
      <c r="IRA133" s="73"/>
      <c r="IRB133" s="73"/>
      <c r="IRC133" s="73"/>
      <c r="IRD133" s="73"/>
      <c r="IRE133" s="74"/>
      <c r="IRF133" s="74"/>
      <c r="IRG133" s="77"/>
      <c r="IRH133" s="77"/>
      <c r="IRI133" s="11"/>
      <c r="IRO133" s="73"/>
      <c r="IRP133" s="73"/>
      <c r="IRQ133" s="73"/>
      <c r="IRR133" s="73"/>
      <c r="IRS133" s="74"/>
      <c r="IRT133" s="74"/>
      <c r="IRU133" s="77"/>
      <c r="IRV133" s="77"/>
      <c r="IRW133" s="11"/>
      <c r="ISC133" s="73"/>
      <c r="ISD133" s="73"/>
      <c r="ISE133" s="73"/>
      <c r="ISF133" s="73"/>
      <c r="ISG133" s="74"/>
      <c r="ISH133" s="74"/>
      <c r="ISI133" s="77"/>
      <c r="ISJ133" s="77"/>
      <c r="ISK133" s="11"/>
      <c r="ISQ133" s="73"/>
      <c r="ISR133" s="73"/>
      <c r="ISS133" s="73"/>
      <c r="IST133" s="73"/>
      <c r="ISU133" s="74"/>
      <c r="ISV133" s="74"/>
      <c r="ISW133" s="77"/>
      <c r="ISX133" s="77"/>
      <c r="ISY133" s="11"/>
      <c r="ITE133" s="73"/>
      <c r="ITF133" s="73"/>
      <c r="ITG133" s="73"/>
      <c r="ITH133" s="73"/>
      <c r="ITI133" s="74"/>
      <c r="ITJ133" s="74"/>
      <c r="ITK133" s="77"/>
      <c r="ITL133" s="77"/>
      <c r="ITM133" s="11"/>
      <c r="ITS133" s="73"/>
      <c r="ITT133" s="73"/>
      <c r="ITU133" s="73"/>
      <c r="ITV133" s="73"/>
      <c r="ITW133" s="74"/>
      <c r="ITX133" s="74"/>
      <c r="ITY133" s="77"/>
      <c r="ITZ133" s="77"/>
      <c r="IUA133" s="11"/>
      <c r="IUG133" s="73"/>
      <c r="IUH133" s="73"/>
      <c r="IUI133" s="73"/>
      <c r="IUJ133" s="73"/>
      <c r="IUK133" s="74"/>
      <c r="IUL133" s="74"/>
      <c r="IUM133" s="77"/>
      <c r="IUN133" s="77"/>
      <c r="IUO133" s="11"/>
      <c r="IUU133" s="73"/>
      <c r="IUV133" s="73"/>
      <c r="IUW133" s="73"/>
      <c r="IUX133" s="73"/>
      <c r="IUY133" s="74"/>
      <c r="IUZ133" s="74"/>
      <c r="IVA133" s="77"/>
      <c r="IVB133" s="77"/>
      <c r="IVC133" s="11"/>
      <c r="IVI133" s="73"/>
      <c r="IVJ133" s="73"/>
      <c r="IVK133" s="73"/>
      <c r="IVL133" s="73"/>
      <c r="IVM133" s="74"/>
      <c r="IVN133" s="74"/>
      <c r="IVO133" s="77"/>
      <c r="IVP133" s="77"/>
      <c r="IVQ133" s="11"/>
      <c r="IVW133" s="73"/>
      <c r="IVX133" s="73"/>
      <c r="IVY133" s="73"/>
      <c r="IVZ133" s="73"/>
      <c r="IWA133" s="74"/>
      <c r="IWB133" s="74"/>
      <c r="IWC133" s="77"/>
      <c r="IWD133" s="77"/>
      <c r="IWE133" s="11"/>
      <c r="IWK133" s="73"/>
      <c r="IWL133" s="73"/>
      <c r="IWM133" s="73"/>
      <c r="IWN133" s="73"/>
      <c r="IWO133" s="74"/>
      <c r="IWP133" s="74"/>
      <c r="IWQ133" s="77"/>
      <c r="IWR133" s="77"/>
      <c r="IWS133" s="11"/>
      <c r="IWY133" s="73"/>
      <c r="IWZ133" s="73"/>
      <c r="IXA133" s="73"/>
      <c r="IXB133" s="73"/>
      <c r="IXC133" s="74"/>
      <c r="IXD133" s="74"/>
      <c r="IXE133" s="77"/>
      <c r="IXF133" s="77"/>
      <c r="IXG133" s="11"/>
      <c r="IXM133" s="73"/>
      <c r="IXN133" s="73"/>
      <c r="IXO133" s="73"/>
      <c r="IXP133" s="73"/>
      <c r="IXQ133" s="74"/>
      <c r="IXR133" s="74"/>
      <c r="IXS133" s="77"/>
      <c r="IXT133" s="77"/>
      <c r="IXU133" s="11"/>
      <c r="IYA133" s="73"/>
      <c r="IYB133" s="73"/>
      <c r="IYC133" s="73"/>
      <c r="IYD133" s="73"/>
      <c r="IYE133" s="74"/>
      <c r="IYF133" s="74"/>
      <c r="IYG133" s="77"/>
      <c r="IYH133" s="77"/>
      <c r="IYI133" s="11"/>
      <c r="IYO133" s="73"/>
      <c r="IYP133" s="73"/>
      <c r="IYQ133" s="73"/>
      <c r="IYR133" s="73"/>
      <c r="IYS133" s="74"/>
      <c r="IYT133" s="74"/>
      <c r="IYU133" s="77"/>
      <c r="IYV133" s="77"/>
      <c r="IYW133" s="11"/>
      <c r="IZC133" s="73"/>
      <c r="IZD133" s="73"/>
      <c r="IZE133" s="73"/>
      <c r="IZF133" s="73"/>
      <c r="IZG133" s="74"/>
      <c r="IZH133" s="74"/>
      <c r="IZI133" s="77"/>
      <c r="IZJ133" s="77"/>
      <c r="IZK133" s="11"/>
      <c r="IZQ133" s="73"/>
      <c r="IZR133" s="73"/>
      <c r="IZS133" s="73"/>
      <c r="IZT133" s="73"/>
      <c r="IZU133" s="74"/>
      <c r="IZV133" s="74"/>
      <c r="IZW133" s="77"/>
      <c r="IZX133" s="77"/>
      <c r="IZY133" s="11"/>
      <c r="JAE133" s="73"/>
      <c r="JAF133" s="73"/>
      <c r="JAG133" s="73"/>
      <c r="JAH133" s="73"/>
      <c r="JAI133" s="74"/>
      <c r="JAJ133" s="74"/>
      <c r="JAK133" s="77"/>
      <c r="JAL133" s="77"/>
      <c r="JAM133" s="11"/>
      <c r="JAS133" s="73"/>
      <c r="JAT133" s="73"/>
      <c r="JAU133" s="73"/>
      <c r="JAV133" s="73"/>
      <c r="JAW133" s="74"/>
      <c r="JAX133" s="74"/>
      <c r="JAY133" s="77"/>
      <c r="JAZ133" s="77"/>
      <c r="JBA133" s="11"/>
      <c r="JBG133" s="73"/>
      <c r="JBH133" s="73"/>
      <c r="JBI133" s="73"/>
      <c r="JBJ133" s="73"/>
      <c r="JBK133" s="74"/>
      <c r="JBL133" s="74"/>
      <c r="JBM133" s="77"/>
      <c r="JBN133" s="77"/>
      <c r="JBO133" s="11"/>
      <c r="JBU133" s="73"/>
      <c r="JBV133" s="73"/>
      <c r="JBW133" s="73"/>
      <c r="JBX133" s="73"/>
      <c r="JBY133" s="74"/>
      <c r="JBZ133" s="74"/>
      <c r="JCA133" s="77"/>
      <c r="JCB133" s="77"/>
      <c r="JCC133" s="11"/>
      <c r="JCI133" s="73"/>
      <c r="JCJ133" s="73"/>
      <c r="JCK133" s="73"/>
      <c r="JCL133" s="73"/>
      <c r="JCM133" s="74"/>
      <c r="JCN133" s="74"/>
      <c r="JCO133" s="77"/>
      <c r="JCP133" s="77"/>
      <c r="JCQ133" s="11"/>
      <c r="JCW133" s="73"/>
      <c r="JCX133" s="73"/>
      <c r="JCY133" s="73"/>
      <c r="JCZ133" s="73"/>
      <c r="JDA133" s="74"/>
      <c r="JDB133" s="74"/>
      <c r="JDC133" s="77"/>
      <c r="JDD133" s="77"/>
      <c r="JDE133" s="11"/>
      <c r="JDK133" s="73"/>
      <c r="JDL133" s="73"/>
      <c r="JDM133" s="73"/>
      <c r="JDN133" s="73"/>
      <c r="JDO133" s="74"/>
      <c r="JDP133" s="74"/>
      <c r="JDQ133" s="77"/>
      <c r="JDR133" s="77"/>
      <c r="JDS133" s="11"/>
      <c r="JDY133" s="73"/>
      <c r="JDZ133" s="73"/>
      <c r="JEA133" s="73"/>
      <c r="JEB133" s="73"/>
      <c r="JEC133" s="74"/>
      <c r="JED133" s="74"/>
      <c r="JEE133" s="77"/>
      <c r="JEF133" s="77"/>
      <c r="JEG133" s="11"/>
      <c r="JEM133" s="73"/>
      <c r="JEN133" s="73"/>
      <c r="JEO133" s="73"/>
      <c r="JEP133" s="73"/>
      <c r="JEQ133" s="74"/>
      <c r="JER133" s="74"/>
      <c r="JES133" s="77"/>
      <c r="JET133" s="77"/>
      <c r="JEU133" s="11"/>
      <c r="JFA133" s="73"/>
      <c r="JFB133" s="73"/>
      <c r="JFC133" s="73"/>
      <c r="JFD133" s="73"/>
      <c r="JFE133" s="74"/>
      <c r="JFF133" s="74"/>
      <c r="JFG133" s="77"/>
      <c r="JFH133" s="77"/>
      <c r="JFI133" s="11"/>
      <c r="JFO133" s="73"/>
      <c r="JFP133" s="73"/>
      <c r="JFQ133" s="73"/>
      <c r="JFR133" s="73"/>
      <c r="JFS133" s="74"/>
      <c r="JFT133" s="74"/>
      <c r="JFU133" s="77"/>
      <c r="JFV133" s="77"/>
      <c r="JFW133" s="11"/>
      <c r="JGC133" s="73"/>
      <c r="JGD133" s="73"/>
      <c r="JGE133" s="73"/>
      <c r="JGF133" s="73"/>
      <c r="JGG133" s="74"/>
      <c r="JGH133" s="74"/>
      <c r="JGI133" s="77"/>
      <c r="JGJ133" s="77"/>
      <c r="JGK133" s="11"/>
      <c r="JGQ133" s="73"/>
      <c r="JGR133" s="73"/>
      <c r="JGS133" s="73"/>
      <c r="JGT133" s="73"/>
      <c r="JGU133" s="74"/>
      <c r="JGV133" s="74"/>
      <c r="JGW133" s="77"/>
      <c r="JGX133" s="77"/>
      <c r="JGY133" s="11"/>
      <c r="JHE133" s="73"/>
      <c r="JHF133" s="73"/>
      <c r="JHG133" s="73"/>
      <c r="JHH133" s="73"/>
      <c r="JHI133" s="74"/>
      <c r="JHJ133" s="74"/>
      <c r="JHK133" s="77"/>
      <c r="JHL133" s="77"/>
      <c r="JHM133" s="11"/>
      <c r="JHS133" s="73"/>
      <c r="JHT133" s="73"/>
      <c r="JHU133" s="73"/>
      <c r="JHV133" s="73"/>
      <c r="JHW133" s="74"/>
      <c r="JHX133" s="74"/>
      <c r="JHY133" s="77"/>
      <c r="JHZ133" s="77"/>
      <c r="JIA133" s="11"/>
      <c r="JIG133" s="73"/>
      <c r="JIH133" s="73"/>
      <c r="JII133" s="73"/>
      <c r="JIJ133" s="73"/>
      <c r="JIK133" s="74"/>
      <c r="JIL133" s="74"/>
      <c r="JIM133" s="77"/>
      <c r="JIN133" s="77"/>
      <c r="JIO133" s="11"/>
      <c r="JIU133" s="73"/>
      <c r="JIV133" s="73"/>
      <c r="JIW133" s="73"/>
      <c r="JIX133" s="73"/>
      <c r="JIY133" s="74"/>
      <c r="JIZ133" s="74"/>
      <c r="JJA133" s="77"/>
      <c r="JJB133" s="77"/>
      <c r="JJC133" s="11"/>
      <c r="JJI133" s="73"/>
      <c r="JJJ133" s="73"/>
      <c r="JJK133" s="73"/>
      <c r="JJL133" s="73"/>
      <c r="JJM133" s="74"/>
      <c r="JJN133" s="74"/>
      <c r="JJO133" s="77"/>
      <c r="JJP133" s="77"/>
      <c r="JJQ133" s="11"/>
      <c r="JJW133" s="73"/>
      <c r="JJX133" s="73"/>
      <c r="JJY133" s="73"/>
      <c r="JJZ133" s="73"/>
      <c r="JKA133" s="74"/>
      <c r="JKB133" s="74"/>
      <c r="JKC133" s="77"/>
      <c r="JKD133" s="77"/>
      <c r="JKE133" s="11"/>
      <c r="JKK133" s="73"/>
      <c r="JKL133" s="73"/>
      <c r="JKM133" s="73"/>
      <c r="JKN133" s="73"/>
      <c r="JKO133" s="74"/>
      <c r="JKP133" s="74"/>
      <c r="JKQ133" s="77"/>
      <c r="JKR133" s="77"/>
      <c r="JKS133" s="11"/>
      <c r="JKY133" s="73"/>
      <c r="JKZ133" s="73"/>
      <c r="JLA133" s="73"/>
      <c r="JLB133" s="73"/>
      <c r="JLC133" s="74"/>
      <c r="JLD133" s="74"/>
      <c r="JLE133" s="77"/>
      <c r="JLF133" s="77"/>
      <c r="JLG133" s="11"/>
      <c r="JLM133" s="73"/>
      <c r="JLN133" s="73"/>
      <c r="JLO133" s="73"/>
      <c r="JLP133" s="73"/>
      <c r="JLQ133" s="74"/>
      <c r="JLR133" s="74"/>
      <c r="JLS133" s="77"/>
      <c r="JLT133" s="77"/>
      <c r="JLU133" s="11"/>
      <c r="JMA133" s="73"/>
      <c r="JMB133" s="73"/>
      <c r="JMC133" s="73"/>
      <c r="JMD133" s="73"/>
      <c r="JME133" s="74"/>
      <c r="JMF133" s="74"/>
      <c r="JMG133" s="77"/>
      <c r="JMH133" s="77"/>
      <c r="JMI133" s="11"/>
      <c r="JMO133" s="73"/>
      <c r="JMP133" s="73"/>
      <c r="JMQ133" s="73"/>
      <c r="JMR133" s="73"/>
      <c r="JMS133" s="74"/>
      <c r="JMT133" s="74"/>
      <c r="JMU133" s="77"/>
      <c r="JMV133" s="77"/>
      <c r="JMW133" s="11"/>
      <c r="JNC133" s="73"/>
      <c r="JND133" s="73"/>
      <c r="JNE133" s="73"/>
      <c r="JNF133" s="73"/>
      <c r="JNG133" s="74"/>
      <c r="JNH133" s="74"/>
      <c r="JNI133" s="77"/>
      <c r="JNJ133" s="77"/>
      <c r="JNK133" s="11"/>
      <c r="JNQ133" s="73"/>
      <c r="JNR133" s="73"/>
      <c r="JNS133" s="73"/>
      <c r="JNT133" s="73"/>
      <c r="JNU133" s="74"/>
      <c r="JNV133" s="74"/>
      <c r="JNW133" s="77"/>
      <c r="JNX133" s="77"/>
      <c r="JNY133" s="11"/>
      <c r="JOE133" s="73"/>
      <c r="JOF133" s="73"/>
      <c r="JOG133" s="73"/>
      <c r="JOH133" s="73"/>
      <c r="JOI133" s="74"/>
      <c r="JOJ133" s="74"/>
      <c r="JOK133" s="77"/>
      <c r="JOL133" s="77"/>
      <c r="JOM133" s="11"/>
      <c r="JOS133" s="73"/>
      <c r="JOT133" s="73"/>
      <c r="JOU133" s="73"/>
      <c r="JOV133" s="73"/>
      <c r="JOW133" s="74"/>
      <c r="JOX133" s="74"/>
      <c r="JOY133" s="77"/>
      <c r="JOZ133" s="77"/>
      <c r="JPA133" s="11"/>
      <c r="JPG133" s="73"/>
      <c r="JPH133" s="73"/>
      <c r="JPI133" s="73"/>
      <c r="JPJ133" s="73"/>
      <c r="JPK133" s="74"/>
      <c r="JPL133" s="74"/>
      <c r="JPM133" s="77"/>
      <c r="JPN133" s="77"/>
      <c r="JPO133" s="11"/>
      <c r="JPU133" s="73"/>
      <c r="JPV133" s="73"/>
      <c r="JPW133" s="73"/>
      <c r="JPX133" s="73"/>
      <c r="JPY133" s="74"/>
      <c r="JPZ133" s="74"/>
      <c r="JQA133" s="77"/>
      <c r="JQB133" s="77"/>
      <c r="JQC133" s="11"/>
      <c r="JQI133" s="73"/>
      <c r="JQJ133" s="73"/>
      <c r="JQK133" s="73"/>
      <c r="JQL133" s="73"/>
      <c r="JQM133" s="74"/>
      <c r="JQN133" s="74"/>
      <c r="JQO133" s="77"/>
      <c r="JQP133" s="77"/>
      <c r="JQQ133" s="11"/>
      <c r="JQW133" s="73"/>
      <c r="JQX133" s="73"/>
      <c r="JQY133" s="73"/>
      <c r="JQZ133" s="73"/>
      <c r="JRA133" s="74"/>
      <c r="JRB133" s="74"/>
      <c r="JRC133" s="77"/>
      <c r="JRD133" s="77"/>
      <c r="JRE133" s="11"/>
      <c r="JRK133" s="73"/>
      <c r="JRL133" s="73"/>
      <c r="JRM133" s="73"/>
      <c r="JRN133" s="73"/>
      <c r="JRO133" s="74"/>
      <c r="JRP133" s="74"/>
      <c r="JRQ133" s="77"/>
      <c r="JRR133" s="77"/>
      <c r="JRS133" s="11"/>
      <c r="JRY133" s="73"/>
      <c r="JRZ133" s="73"/>
      <c r="JSA133" s="73"/>
      <c r="JSB133" s="73"/>
      <c r="JSC133" s="74"/>
      <c r="JSD133" s="74"/>
      <c r="JSE133" s="77"/>
      <c r="JSF133" s="77"/>
      <c r="JSG133" s="11"/>
      <c r="JSM133" s="73"/>
      <c r="JSN133" s="73"/>
      <c r="JSO133" s="73"/>
      <c r="JSP133" s="73"/>
      <c r="JSQ133" s="74"/>
      <c r="JSR133" s="74"/>
      <c r="JSS133" s="77"/>
      <c r="JST133" s="77"/>
      <c r="JSU133" s="11"/>
      <c r="JTA133" s="73"/>
      <c r="JTB133" s="73"/>
      <c r="JTC133" s="73"/>
      <c r="JTD133" s="73"/>
      <c r="JTE133" s="74"/>
      <c r="JTF133" s="74"/>
      <c r="JTG133" s="77"/>
      <c r="JTH133" s="77"/>
      <c r="JTI133" s="11"/>
      <c r="JTO133" s="73"/>
      <c r="JTP133" s="73"/>
      <c r="JTQ133" s="73"/>
      <c r="JTR133" s="73"/>
      <c r="JTS133" s="74"/>
      <c r="JTT133" s="74"/>
      <c r="JTU133" s="77"/>
      <c r="JTV133" s="77"/>
      <c r="JTW133" s="11"/>
      <c r="JUC133" s="73"/>
      <c r="JUD133" s="73"/>
      <c r="JUE133" s="73"/>
      <c r="JUF133" s="73"/>
      <c r="JUG133" s="74"/>
      <c r="JUH133" s="74"/>
      <c r="JUI133" s="77"/>
      <c r="JUJ133" s="77"/>
      <c r="JUK133" s="11"/>
      <c r="JUQ133" s="73"/>
      <c r="JUR133" s="73"/>
      <c r="JUS133" s="73"/>
      <c r="JUT133" s="73"/>
      <c r="JUU133" s="74"/>
      <c r="JUV133" s="74"/>
      <c r="JUW133" s="77"/>
      <c r="JUX133" s="77"/>
      <c r="JUY133" s="11"/>
      <c r="JVE133" s="73"/>
      <c r="JVF133" s="73"/>
      <c r="JVG133" s="73"/>
      <c r="JVH133" s="73"/>
      <c r="JVI133" s="74"/>
      <c r="JVJ133" s="74"/>
      <c r="JVK133" s="77"/>
      <c r="JVL133" s="77"/>
      <c r="JVM133" s="11"/>
      <c r="JVS133" s="73"/>
      <c r="JVT133" s="73"/>
      <c r="JVU133" s="73"/>
      <c r="JVV133" s="73"/>
      <c r="JVW133" s="74"/>
      <c r="JVX133" s="74"/>
      <c r="JVY133" s="77"/>
      <c r="JVZ133" s="77"/>
      <c r="JWA133" s="11"/>
      <c r="JWG133" s="73"/>
      <c r="JWH133" s="73"/>
      <c r="JWI133" s="73"/>
      <c r="JWJ133" s="73"/>
      <c r="JWK133" s="74"/>
      <c r="JWL133" s="74"/>
      <c r="JWM133" s="77"/>
      <c r="JWN133" s="77"/>
      <c r="JWO133" s="11"/>
      <c r="JWU133" s="73"/>
      <c r="JWV133" s="73"/>
      <c r="JWW133" s="73"/>
      <c r="JWX133" s="73"/>
      <c r="JWY133" s="74"/>
      <c r="JWZ133" s="74"/>
      <c r="JXA133" s="77"/>
      <c r="JXB133" s="77"/>
      <c r="JXC133" s="11"/>
      <c r="JXI133" s="73"/>
      <c r="JXJ133" s="73"/>
      <c r="JXK133" s="73"/>
      <c r="JXL133" s="73"/>
      <c r="JXM133" s="74"/>
      <c r="JXN133" s="74"/>
      <c r="JXO133" s="77"/>
      <c r="JXP133" s="77"/>
      <c r="JXQ133" s="11"/>
      <c r="JXW133" s="73"/>
      <c r="JXX133" s="73"/>
      <c r="JXY133" s="73"/>
      <c r="JXZ133" s="73"/>
      <c r="JYA133" s="74"/>
      <c r="JYB133" s="74"/>
      <c r="JYC133" s="77"/>
      <c r="JYD133" s="77"/>
      <c r="JYE133" s="11"/>
      <c r="JYK133" s="73"/>
      <c r="JYL133" s="73"/>
      <c r="JYM133" s="73"/>
      <c r="JYN133" s="73"/>
      <c r="JYO133" s="74"/>
      <c r="JYP133" s="74"/>
      <c r="JYQ133" s="77"/>
      <c r="JYR133" s="77"/>
      <c r="JYS133" s="11"/>
      <c r="JYY133" s="73"/>
      <c r="JYZ133" s="73"/>
      <c r="JZA133" s="73"/>
      <c r="JZB133" s="73"/>
      <c r="JZC133" s="74"/>
      <c r="JZD133" s="74"/>
      <c r="JZE133" s="77"/>
      <c r="JZF133" s="77"/>
      <c r="JZG133" s="11"/>
      <c r="JZM133" s="73"/>
      <c r="JZN133" s="73"/>
      <c r="JZO133" s="73"/>
      <c r="JZP133" s="73"/>
      <c r="JZQ133" s="74"/>
      <c r="JZR133" s="74"/>
      <c r="JZS133" s="77"/>
      <c r="JZT133" s="77"/>
      <c r="JZU133" s="11"/>
      <c r="KAA133" s="73"/>
      <c r="KAB133" s="73"/>
      <c r="KAC133" s="73"/>
      <c r="KAD133" s="73"/>
      <c r="KAE133" s="74"/>
      <c r="KAF133" s="74"/>
      <c r="KAG133" s="77"/>
      <c r="KAH133" s="77"/>
      <c r="KAI133" s="11"/>
      <c r="KAO133" s="73"/>
      <c r="KAP133" s="73"/>
      <c r="KAQ133" s="73"/>
      <c r="KAR133" s="73"/>
      <c r="KAS133" s="74"/>
      <c r="KAT133" s="74"/>
      <c r="KAU133" s="77"/>
      <c r="KAV133" s="77"/>
      <c r="KAW133" s="11"/>
      <c r="KBC133" s="73"/>
      <c r="KBD133" s="73"/>
      <c r="KBE133" s="73"/>
      <c r="KBF133" s="73"/>
      <c r="KBG133" s="74"/>
      <c r="KBH133" s="74"/>
      <c r="KBI133" s="77"/>
      <c r="KBJ133" s="77"/>
      <c r="KBK133" s="11"/>
      <c r="KBQ133" s="73"/>
      <c r="KBR133" s="73"/>
      <c r="KBS133" s="73"/>
      <c r="KBT133" s="73"/>
      <c r="KBU133" s="74"/>
      <c r="KBV133" s="74"/>
      <c r="KBW133" s="77"/>
      <c r="KBX133" s="77"/>
      <c r="KBY133" s="11"/>
      <c r="KCE133" s="73"/>
      <c r="KCF133" s="73"/>
      <c r="KCG133" s="73"/>
      <c r="KCH133" s="73"/>
      <c r="KCI133" s="74"/>
      <c r="KCJ133" s="74"/>
      <c r="KCK133" s="77"/>
      <c r="KCL133" s="77"/>
      <c r="KCM133" s="11"/>
      <c r="KCS133" s="73"/>
      <c r="KCT133" s="73"/>
      <c r="KCU133" s="73"/>
      <c r="KCV133" s="73"/>
      <c r="KCW133" s="74"/>
      <c r="KCX133" s="74"/>
      <c r="KCY133" s="77"/>
      <c r="KCZ133" s="77"/>
      <c r="KDA133" s="11"/>
      <c r="KDG133" s="73"/>
      <c r="KDH133" s="73"/>
      <c r="KDI133" s="73"/>
      <c r="KDJ133" s="73"/>
      <c r="KDK133" s="74"/>
      <c r="KDL133" s="74"/>
      <c r="KDM133" s="77"/>
      <c r="KDN133" s="77"/>
      <c r="KDO133" s="11"/>
      <c r="KDU133" s="73"/>
      <c r="KDV133" s="73"/>
      <c r="KDW133" s="73"/>
      <c r="KDX133" s="73"/>
      <c r="KDY133" s="74"/>
      <c r="KDZ133" s="74"/>
      <c r="KEA133" s="77"/>
      <c r="KEB133" s="77"/>
      <c r="KEC133" s="11"/>
      <c r="KEI133" s="73"/>
      <c r="KEJ133" s="73"/>
      <c r="KEK133" s="73"/>
      <c r="KEL133" s="73"/>
      <c r="KEM133" s="74"/>
      <c r="KEN133" s="74"/>
      <c r="KEO133" s="77"/>
      <c r="KEP133" s="77"/>
      <c r="KEQ133" s="11"/>
      <c r="KEW133" s="73"/>
      <c r="KEX133" s="73"/>
      <c r="KEY133" s="73"/>
      <c r="KEZ133" s="73"/>
      <c r="KFA133" s="74"/>
      <c r="KFB133" s="74"/>
      <c r="KFC133" s="77"/>
      <c r="KFD133" s="77"/>
      <c r="KFE133" s="11"/>
      <c r="KFK133" s="73"/>
      <c r="KFL133" s="73"/>
      <c r="KFM133" s="73"/>
      <c r="KFN133" s="73"/>
      <c r="KFO133" s="74"/>
      <c r="KFP133" s="74"/>
      <c r="KFQ133" s="77"/>
      <c r="KFR133" s="77"/>
      <c r="KFS133" s="11"/>
      <c r="KFY133" s="73"/>
      <c r="KFZ133" s="73"/>
      <c r="KGA133" s="73"/>
      <c r="KGB133" s="73"/>
      <c r="KGC133" s="74"/>
      <c r="KGD133" s="74"/>
      <c r="KGE133" s="77"/>
      <c r="KGF133" s="77"/>
      <c r="KGG133" s="11"/>
      <c r="KGM133" s="73"/>
      <c r="KGN133" s="73"/>
      <c r="KGO133" s="73"/>
      <c r="KGP133" s="73"/>
      <c r="KGQ133" s="74"/>
      <c r="KGR133" s="74"/>
      <c r="KGS133" s="77"/>
      <c r="KGT133" s="77"/>
      <c r="KGU133" s="11"/>
      <c r="KHA133" s="73"/>
      <c r="KHB133" s="73"/>
      <c r="KHC133" s="73"/>
      <c r="KHD133" s="73"/>
      <c r="KHE133" s="74"/>
      <c r="KHF133" s="74"/>
      <c r="KHG133" s="77"/>
      <c r="KHH133" s="77"/>
      <c r="KHI133" s="11"/>
      <c r="KHO133" s="73"/>
      <c r="KHP133" s="73"/>
      <c r="KHQ133" s="73"/>
      <c r="KHR133" s="73"/>
      <c r="KHS133" s="74"/>
      <c r="KHT133" s="74"/>
      <c r="KHU133" s="77"/>
      <c r="KHV133" s="77"/>
      <c r="KHW133" s="11"/>
      <c r="KIC133" s="73"/>
      <c r="KID133" s="73"/>
      <c r="KIE133" s="73"/>
      <c r="KIF133" s="73"/>
      <c r="KIG133" s="74"/>
      <c r="KIH133" s="74"/>
      <c r="KII133" s="77"/>
      <c r="KIJ133" s="77"/>
      <c r="KIK133" s="11"/>
      <c r="KIQ133" s="73"/>
      <c r="KIR133" s="73"/>
      <c r="KIS133" s="73"/>
      <c r="KIT133" s="73"/>
      <c r="KIU133" s="74"/>
      <c r="KIV133" s="74"/>
      <c r="KIW133" s="77"/>
      <c r="KIX133" s="77"/>
      <c r="KIY133" s="11"/>
      <c r="KJE133" s="73"/>
      <c r="KJF133" s="73"/>
      <c r="KJG133" s="73"/>
      <c r="KJH133" s="73"/>
      <c r="KJI133" s="74"/>
      <c r="KJJ133" s="74"/>
      <c r="KJK133" s="77"/>
      <c r="KJL133" s="77"/>
      <c r="KJM133" s="11"/>
      <c r="KJS133" s="73"/>
      <c r="KJT133" s="73"/>
      <c r="KJU133" s="73"/>
      <c r="KJV133" s="73"/>
      <c r="KJW133" s="74"/>
      <c r="KJX133" s="74"/>
      <c r="KJY133" s="77"/>
      <c r="KJZ133" s="77"/>
      <c r="KKA133" s="11"/>
      <c r="KKG133" s="73"/>
      <c r="KKH133" s="73"/>
      <c r="KKI133" s="73"/>
      <c r="KKJ133" s="73"/>
      <c r="KKK133" s="74"/>
      <c r="KKL133" s="74"/>
      <c r="KKM133" s="77"/>
      <c r="KKN133" s="77"/>
      <c r="KKO133" s="11"/>
      <c r="KKU133" s="73"/>
      <c r="KKV133" s="73"/>
      <c r="KKW133" s="73"/>
      <c r="KKX133" s="73"/>
      <c r="KKY133" s="74"/>
      <c r="KKZ133" s="74"/>
      <c r="KLA133" s="77"/>
      <c r="KLB133" s="77"/>
      <c r="KLC133" s="11"/>
      <c r="KLI133" s="73"/>
      <c r="KLJ133" s="73"/>
      <c r="KLK133" s="73"/>
      <c r="KLL133" s="73"/>
      <c r="KLM133" s="74"/>
      <c r="KLN133" s="74"/>
      <c r="KLO133" s="77"/>
      <c r="KLP133" s="77"/>
      <c r="KLQ133" s="11"/>
      <c r="KLW133" s="73"/>
      <c r="KLX133" s="73"/>
      <c r="KLY133" s="73"/>
      <c r="KLZ133" s="73"/>
      <c r="KMA133" s="74"/>
      <c r="KMB133" s="74"/>
      <c r="KMC133" s="77"/>
      <c r="KMD133" s="77"/>
      <c r="KME133" s="11"/>
      <c r="KMK133" s="73"/>
      <c r="KML133" s="73"/>
      <c r="KMM133" s="73"/>
      <c r="KMN133" s="73"/>
      <c r="KMO133" s="74"/>
      <c r="KMP133" s="74"/>
      <c r="KMQ133" s="77"/>
      <c r="KMR133" s="77"/>
      <c r="KMS133" s="11"/>
      <c r="KMY133" s="73"/>
      <c r="KMZ133" s="73"/>
      <c r="KNA133" s="73"/>
      <c r="KNB133" s="73"/>
      <c r="KNC133" s="74"/>
      <c r="KND133" s="74"/>
      <c r="KNE133" s="77"/>
      <c r="KNF133" s="77"/>
      <c r="KNG133" s="11"/>
      <c r="KNM133" s="73"/>
      <c r="KNN133" s="73"/>
      <c r="KNO133" s="73"/>
      <c r="KNP133" s="73"/>
      <c r="KNQ133" s="74"/>
      <c r="KNR133" s="74"/>
      <c r="KNS133" s="77"/>
      <c r="KNT133" s="77"/>
      <c r="KNU133" s="11"/>
      <c r="KOA133" s="73"/>
      <c r="KOB133" s="73"/>
      <c r="KOC133" s="73"/>
      <c r="KOD133" s="73"/>
      <c r="KOE133" s="74"/>
      <c r="KOF133" s="74"/>
      <c r="KOG133" s="77"/>
      <c r="KOH133" s="77"/>
      <c r="KOI133" s="11"/>
      <c r="KOO133" s="73"/>
      <c r="KOP133" s="73"/>
      <c r="KOQ133" s="73"/>
      <c r="KOR133" s="73"/>
      <c r="KOS133" s="74"/>
      <c r="KOT133" s="74"/>
      <c r="KOU133" s="77"/>
      <c r="KOV133" s="77"/>
      <c r="KOW133" s="11"/>
      <c r="KPC133" s="73"/>
      <c r="KPD133" s="73"/>
      <c r="KPE133" s="73"/>
      <c r="KPF133" s="73"/>
      <c r="KPG133" s="74"/>
      <c r="KPH133" s="74"/>
      <c r="KPI133" s="77"/>
      <c r="KPJ133" s="77"/>
      <c r="KPK133" s="11"/>
      <c r="KPQ133" s="73"/>
      <c r="KPR133" s="73"/>
      <c r="KPS133" s="73"/>
      <c r="KPT133" s="73"/>
      <c r="KPU133" s="74"/>
      <c r="KPV133" s="74"/>
      <c r="KPW133" s="77"/>
      <c r="KPX133" s="77"/>
      <c r="KPY133" s="11"/>
      <c r="KQE133" s="73"/>
      <c r="KQF133" s="73"/>
      <c r="KQG133" s="73"/>
      <c r="KQH133" s="73"/>
      <c r="KQI133" s="74"/>
      <c r="KQJ133" s="74"/>
      <c r="KQK133" s="77"/>
      <c r="KQL133" s="77"/>
      <c r="KQM133" s="11"/>
      <c r="KQS133" s="73"/>
      <c r="KQT133" s="73"/>
      <c r="KQU133" s="73"/>
      <c r="KQV133" s="73"/>
      <c r="KQW133" s="74"/>
      <c r="KQX133" s="74"/>
      <c r="KQY133" s="77"/>
      <c r="KQZ133" s="77"/>
      <c r="KRA133" s="11"/>
      <c r="KRG133" s="73"/>
      <c r="KRH133" s="73"/>
      <c r="KRI133" s="73"/>
      <c r="KRJ133" s="73"/>
      <c r="KRK133" s="74"/>
      <c r="KRL133" s="74"/>
      <c r="KRM133" s="77"/>
      <c r="KRN133" s="77"/>
      <c r="KRO133" s="11"/>
      <c r="KRU133" s="73"/>
      <c r="KRV133" s="73"/>
      <c r="KRW133" s="73"/>
      <c r="KRX133" s="73"/>
      <c r="KRY133" s="74"/>
      <c r="KRZ133" s="74"/>
      <c r="KSA133" s="77"/>
      <c r="KSB133" s="77"/>
      <c r="KSC133" s="11"/>
      <c r="KSI133" s="73"/>
      <c r="KSJ133" s="73"/>
      <c r="KSK133" s="73"/>
      <c r="KSL133" s="73"/>
      <c r="KSM133" s="74"/>
      <c r="KSN133" s="74"/>
      <c r="KSO133" s="77"/>
      <c r="KSP133" s="77"/>
      <c r="KSQ133" s="11"/>
      <c r="KSW133" s="73"/>
      <c r="KSX133" s="73"/>
      <c r="KSY133" s="73"/>
      <c r="KSZ133" s="73"/>
      <c r="KTA133" s="74"/>
      <c r="KTB133" s="74"/>
      <c r="KTC133" s="77"/>
      <c r="KTD133" s="77"/>
      <c r="KTE133" s="11"/>
      <c r="KTK133" s="73"/>
      <c r="KTL133" s="73"/>
      <c r="KTM133" s="73"/>
      <c r="KTN133" s="73"/>
      <c r="KTO133" s="74"/>
      <c r="KTP133" s="74"/>
      <c r="KTQ133" s="77"/>
      <c r="KTR133" s="77"/>
      <c r="KTS133" s="11"/>
      <c r="KTY133" s="73"/>
      <c r="KTZ133" s="73"/>
      <c r="KUA133" s="73"/>
      <c r="KUB133" s="73"/>
      <c r="KUC133" s="74"/>
      <c r="KUD133" s="74"/>
      <c r="KUE133" s="77"/>
      <c r="KUF133" s="77"/>
      <c r="KUG133" s="11"/>
      <c r="KUM133" s="73"/>
      <c r="KUN133" s="73"/>
      <c r="KUO133" s="73"/>
      <c r="KUP133" s="73"/>
      <c r="KUQ133" s="74"/>
      <c r="KUR133" s="74"/>
      <c r="KUS133" s="77"/>
      <c r="KUT133" s="77"/>
      <c r="KUU133" s="11"/>
      <c r="KVA133" s="73"/>
      <c r="KVB133" s="73"/>
      <c r="KVC133" s="73"/>
      <c r="KVD133" s="73"/>
      <c r="KVE133" s="74"/>
      <c r="KVF133" s="74"/>
      <c r="KVG133" s="77"/>
      <c r="KVH133" s="77"/>
      <c r="KVI133" s="11"/>
      <c r="KVO133" s="73"/>
      <c r="KVP133" s="73"/>
      <c r="KVQ133" s="73"/>
      <c r="KVR133" s="73"/>
      <c r="KVS133" s="74"/>
      <c r="KVT133" s="74"/>
      <c r="KVU133" s="77"/>
      <c r="KVV133" s="77"/>
      <c r="KVW133" s="11"/>
      <c r="KWC133" s="73"/>
      <c r="KWD133" s="73"/>
      <c r="KWE133" s="73"/>
      <c r="KWF133" s="73"/>
      <c r="KWG133" s="74"/>
      <c r="KWH133" s="74"/>
      <c r="KWI133" s="77"/>
      <c r="KWJ133" s="77"/>
      <c r="KWK133" s="11"/>
      <c r="KWQ133" s="73"/>
      <c r="KWR133" s="73"/>
      <c r="KWS133" s="73"/>
      <c r="KWT133" s="73"/>
      <c r="KWU133" s="74"/>
      <c r="KWV133" s="74"/>
      <c r="KWW133" s="77"/>
      <c r="KWX133" s="77"/>
      <c r="KWY133" s="11"/>
      <c r="KXE133" s="73"/>
      <c r="KXF133" s="73"/>
      <c r="KXG133" s="73"/>
      <c r="KXH133" s="73"/>
      <c r="KXI133" s="74"/>
      <c r="KXJ133" s="74"/>
      <c r="KXK133" s="77"/>
      <c r="KXL133" s="77"/>
      <c r="KXM133" s="11"/>
      <c r="KXS133" s="73"/>
      <c r="KXT133" s="73"/>
      <c r="KXU133" s="73"/>
      <c r="KXV133" s="73"/>
      <c r="KXW133" s="74"/>
      <c r="KXX133" s="74"/>
      <c r="KXY133" s="77"/>
      <c r="KXZ133" s="77"/>
      <c r="KYA133" s="11"/>
      <c r="KYG133" s="73"/>
      <c r="KYH133" s="73"/>
      <c r="KYI133" s="73"/>
      <c r="KYJ133" s="73"/>
      <c r="KYK133" s="74"/>
      <c r="KYL133" s="74"/>
      <c r="KYM133" s="77"/>
      <c r="KYN133" s="77"/>
      <c r="KYO133" s="11"/>
      <c r="KYU133" s="73"/>
      <c r="KYV133" s="73"/>
      <c r="KYW133" s="73"/>
      <c r="KYX133" s="73"/>
      <c r="KYY133" s="74"/>
      <c r="KYZ133" s="74"/>
      <c r="KZA133" s="77"/>
      <c r="KZB133" s="77"/>
      <c r="KZC133" s="11"/>
      <c r="KZI133" s="73"/>
      <c r="KZJ133" s="73"/>
      <c r="KZK133" s="73"/>
      <c r="KZL133" s="73"/>
      <c r="KZM133" s="74"/>
      <c r="KZN133" s="74"/>
      <c r="KZO133" s="77"/>
      <c r="KZP133" s="77"/>
      <c r="KZQ133" s="11"/>
      <c r="KZW133" s="73"/>
      <c r="KZX133" s="73"/>
      <c r="KZY133" s="73"/>
      <c r="KZZ133" s="73"/>
      <c r="LAA133" s="74"/>
      <c r="LAB133" s="74"/>
      <c r="LAC133" s="77"/>
      <c r="LAD133" s="77"/>
      <c r="LAE133" s="11"/>
      <c r="LAK133" s="73"/>
      <c r="LAL133" s="73"/>
      <c r="LAM133" s="73"/>
      <c r="LAN133" s="73"/>
      <c r="LAO133" s="74"/>
      <c r="LAP133" s="74"/>
      <c r="LAQ133" s="77"/>
      <c r="LAR133" s="77"/>
      <c r="LAS133" s="11"/>
      <c r="LAY133" s="73"/>
      <c r="LAZ133" s="73"/>
      <c r="LBA133" s="73"/>
      <c r="LBB133" s="73"/>
      <c r="LBC133" s="74"/>
      <c r="LBD133" s="74"/>
      <c r="LBE133" s="77"/>
      <c r="LBF133" s="77"/>
      <c r="LBG133" s="11"/>
      <c r="LBM133" s="73"/>
      <c r="LBN133" s="73"/>
      <c r="LBO133" s="73"/>
      <c r="LBP133" s="73"/>
      <c r="LBQ133" s="74"/>
      <c r="LBR133" s="74"/>
      <c r="LBS133" s="77"/>
      <c r="LBT133" s="77"/>
      <c r="LBU133" s="11"/>
      <c r="LCA133" s="73"/>
      <c r="LCB133" s="73"/>
      <c r="LCC133" s="73"/>
      <c r="LCD133" s="73"/>
      <c r="LCE133" s="74"/>
      <c r="LCF133" s="74"/>
      <c r="LCG133" s="77"/>
      <c r="LCH133" s="77"/>
      <c r="LCI133" s="11"/>
      <c r="LCO133" s="73"/>
      <c r="LCP133" s="73"/>
      <c r="LCQ133" s="73"/>
      <c r="LCR133" s="73"/>
      <c r="LCS133" s="74"/>
      <c r="LCT133" s="74"/>
      <c r="LCU133" s="77"/>
      <c r="LCV133" s="77"/>
      <c r="LCW133" s="11"/>
      <c r="LDC133" s="73"/>
      <c r="LDD133" s="73"/>
      <c r="LDE133" s="73"/>
      <c r="LDF133" s="73"/>
      <c r="LDG133" s="74"/>
      <c r="LDH133" s="74"/>
      <c r="LDI133" s="77"/>
      <c r="LDJ133" s="77"/>
      <c r="LDK133" s="11"/>
      <c r="LDQ133" s="73"/>
      <c r="LDR133" s="73"/>
      <c r="LDS133" s="73"/>
      <c r="LDT133" s="73"/>
      <c r="LDU133" s="74"/>
      <c r="LDV133" s="74"/>
      <c r="LDW133" s="77"/>
      <c r="LDX133" s="77"/>
      <c r="LDY133" s="11"/>
      <c r="LEE133" s="73"/>
      <c r="LEF133" s="73"/>
      <c r="LEG133" s="73"/>
      <c r="LEH133" s="73"/>
      <c r="LEI133" s="74"/>
      <c r="LEJ133" s="74"/>
      <c r="LEK133" s="77"/>
      <c r="LEL133" s="77"/>
      <c r="LEM133" s="11"/>
      <c r="LES133" s="73"/>
      <c r="LET133" s="73"/>
      <c r="LEU133" s="73"/>
      <c r="LEV133" s="73"/>
      <c r="LEW133" s="74"/>
      <c r="LEX133" s="74"/>
      <c r="LEY133" s="77"/>
      <c r="LEZ133" s="77"/>
      <c r="LFA133" s="11"/>
      <c r="LFG133" s="73"/>
      <c r="LFH133" s="73"/>
      <c r="LFI133" s="73"/>
      <c r="LFJ133" s="73"/>
      <c r="LFK133" s="74"/>
      <c r="LFL133" s="74"/>
      <c r="LFM133" s="77"/>
      <c r="LFN133" s="77"/>
      <c r="LFO133" s="11"/>
      <c r="LFU133" s="73"/>
      <c r="LFV133" s="73"/>
      <c r="LFW133" s="73"/>
      <c r="LFX133" s="73"/>
      <c r="LFY133" s="74"/>
      <c r="LFZ133" s="74"/>
      <c r="LGA133" s="77"/>
      <c r="LGB133" s="77"/>
      <c r="LGC133" s="11"/>
      <c r="LGI133" s="73"/>
      <c r="LGJ133" s="73"/>
      <c r="LGK133" s="73"/>
      <c r="LGL133" s="73"/>
      <c r="LGM133" s="74"/>
      <c r="LGN133" s="74"/>
      <c r="LGO133" s="77"/>
      <c r="LGP133" s="77"/>
      <c r="LGQ133" s="11"/>
      <c r="LGW133" s="73"/>
      <c r="LGX133" s="73"/>
      <c r="LGY133" s="73"/>
      <c r="LGZ133" s="73"/>
      <c r="LHA133" s="74"/>
      <c r="LHB133" s="74"/>
      <c r="LHC133" s="77"/>
      <c r="LHD133" s="77"/>
      <c r="LHE133" s="11"/>
      <c r="LHK133" s="73"/>
      <c r="LHL133" s="73"/>
      <c r="LHM133" s="73"/>
      <c r="LHN133" s="73"/>
      <c r="LHO133" s="74"/>
      <c r="LHP133" s="74"/>
      <c r="LHQ133" s="77"/>
      <c r="LHR133" s="77"/>
      <c r="LHS133" s="11"/>
      <c r="LHY133" s="73"/>
      <c r="LHZ133" s="73"/>
      <c r="LIA133" s="73"/>
      <c r="LIB133" s="73"/>
      <c r="LIC133" s="74"/>
      <c r="LID133" s="74"/>
      <c r="LIE133" s="77"/>
      <c r="LIF133" s="77"/>
      <c r="LIG133" s="11"/>
      <c r="LIM133" s="73"/>
      <c r="LIN133" s="73"/>
      <c r="LIO133" s="73"/>
      <c r="LIP133" s="73"/>
      <c r="LIQ133" s="74"/>
      <c r="LIR133" s="74"/>
      <c r="LIS133" s="77"/>
      <c r="LIT133" s="77"/>
      <c r="LIU133" s="11"/>
      <c r="LJA133" s="73"/>
      <c r="LJB133" s="73"/>
      <c r="LJC133" s="73"/>
      <c r="LJD133" s="73"/>
      <c r="LJE133" s="74"/>
      <c r="LJF133" s="74"/>
      <c r="LJG133" s="77"/>
      <c r="LJH133" s="77"/>
      <c r="LJI133" s="11"/>
      <c r="LJO133" s="73"/>
      <c r="LJP133" s="73"/>
      <c r="LJQ133" s="73"/>
      <c r="LJR133" s="73"/>
      <c r="LJS133" s="74"/>
      <c r="LJT133" s="74"/>
      <c r="LJU133" s="77"/>
      <c r="LJV133" s="77"/>
      <c r="LJW133" s="11"/>
      <c r="LKC133" s="73"/>
      <c r="LKD133" s="73"/>
      <c r="LKE133" s="73"/>
      <c r="LKF133" s="73"/>
      <c r="LKG133" s="74"/>
      <c r="LKH133" s="74"/>
      <c r="LKI133" s="77"/>
      <c r="LKJ133" s="77"/>
      <c r="LKK133" s="11"/>
      <c r="LKQ133" s="73"/>
      <c r="LKR133" s="73"/>
      <c r="LKS133" s="73"/>
      <c r="LKT133" s="73"/>
      <c r="LKU133" s="74"/>
      <c r="LKV133" s="74"/>
      <c r="LKW133" s="77"/>
      <c r="LKX133" s="77"/>
      <c r="LKY133" s="11"/>
      <c r="LLE133" s="73"/>
      <c r="LLF133" s="73"/>
      <c r="LLG133" s="73"/>
      <c r="LLH133" s="73"/>
      <c r="LLI133" s="74"/>
      <c r="LLJ133" s="74"/>
      <c r="LLK133" s="77"/>
      <c r="LLL133" s="77"/>
      <c r="LLM133" s="11"/>
      <c r="LLS133" s="73"/>
      <c r="LLT133" s="73"/>
      <c r="LLU133" s="73"/>
      <c r="LLV133" s="73"/>
      <c r="LLW133" s="74"/>
      <c r="LLX133" s="74"/>
      <c r="LLY133" s="77"/>
      <c r="LLZ133" s="77"/>
      <c r="LMA133" s="11"/>
      <c r="LMG133" s="73"/>
      <c r="LMH133" s="73"/>
      <c r="LMI133" s="73"/>
      <c r="LMJ133" s="73"/>
      <c r="LMK133" s="74"/>
      <c r="LML133" s="74"/>
      <c r="LMM133" s="77"/>
      <c r="LMN133" s="77"/>
      <c r="LMO133" s="11"/>
      <c r="LMU133" s="73"/>
      <c r="LMV133" s="73"/>
      <c r="LMW133" s="73"/>
      <c r="LMX133" s="73"/>
      <c r="LMY133" s="74"/>
      <c r="LMZ133" s="74"/>
      <c r="LNA133" s="77"/>
      <c r="LNB133" s="77"/>
      <c r="LNC133" s="11"/>
      <c r="LNI133" s="73"/>
      <c r="LNJ133" s="73"/>
      <c r="LNK133" s="73"/>
      <c r="LNL133" s="73"/>
      <c r="LNM133" s="74"/>
      <c r="LNN133" s="74"/>
      <c r="LNO133" s="77"/>
      <c r="LNP133" s="77"/>
      <c r="LNQ133" s="11"/>
      <c r="LNW133" s="73"/>
      <c r="LNX133" s="73"/>
      <c r="LNY133" s="73"/>
      <c r="LNZ133" s="73"/>
      <c r="LOA133" s="74"/>
      <c r="LOB133" s="74"/>
      <c r="LOC133" s="77"/>
      <c r="LOD133" s="77"/>
      <c r="LOE133" s="11"/>
      <c r="LOK133" s="73"/>
      <c r="LOL133" s="73"/>
      <c r="LOM133" s="73"/>
      <c r="LON133" s="73"/>
      <c r="LOO133" s="74"/>
      <c r="LOP133" s="74"/>
      <c r="LOQ133" s="77"/>
      <c r="LOR133" s="77"/>
      <c r="LOS133" s="11"/>
      <c r="LOY133" s="73"/>
      <c r="LOZ133" s="73"/>
      <c r="LPA133" s="73"/>
      <c r="LPB133" s="73"/>
      <c r="LPC133" s="74"/>
      <c r="LPD133" s="74"/>
      <c r="LPE133" s="77"/>
      <c r="LPF133" s="77"/>
      <c r="LPG133" s="11"/>
      <c r="LPM133" s="73"/>
      <c r="LPN133" s="73"/>
      <c r="LPO133" s="73"/>
      <c r="LPP133" s="73"/>
      <c r="LPQ133" s="74"/>
      <c r="LPR133" s="74"/>
      <c r="LPS133" s="77"/>
      <c r="LPT133" s="77"/>
      <c r="LPU133" s="11"/>
      <c r="LQA133" s="73"/>
      <c r="LQB133" s="73"/>
      <c r="LQC133" s="73"/>
      <c r="LQD133" s="73"/>
      <c r="LQE133" s="74"/>
      <c r="LQF133" s="74"/>
      <c r="LQG133" s="77"/>
      <c r="LQH133" s="77"/>
      <c r="LQI133" s="11"/>
      <c r="LQO133" s="73"/>
      <c r="LQP133" s="73"/>
      <c r="LQQ133" s="73"/>
      <c r="LQR133" s="73"/>
      <c r="LQS133" s="74"/>
      <c r="LQT133" s="74"/>
      <c r="LQU133" s="77"/>
      <c r="LQV133" s="77"/>
      <c r="LQW133" s="11"/>
      <c r="LRC133" s="73"/>
      <c r="LRD133" s="73"/>
      <c r="LRE133" s="73"/>
      <c r="LRF133" s="73"/>
      <c r="LRG133" s="74"/>
      <c r="LRH133" s="74"/>
      <c r="LRI133" s="77"/>
      <c r="LRJ133" s="77"/>
      <c r="LRK133" s="11"/>
      <c r="LRQ133" s="73"/>
      <c r="LRR133" s="73"/>
      <c r="LRS133" s="73"/>
      <c r="LRT133" s="73"/>
      <c r="LRU133" s="74"/>
      <c r="LRV133" s="74"/>
      <c r="LRW133" s="77"/>
      <c r="LRX133" s="77"/>
      <c r="LRY133" s="11"/>
      <c r="LSE133" s="73"/>
      <c r="LSF133" s="73"/>
      <c r="LSG133" s="73"/>
      <c r="LSH133" s="73"/>
      <c r="LSI133" s="74"/>
      <c r="LSJ133" s="74"/>
      <c r="LSK133" s="77"/>
      <c r="LSL133" s="77"/>
      <c r="LSM133" s="11"/>
      <c r="LSS133" s="73"/>
      <c r="LST133" s="73"/>
      <c r="LSU133" s="73"/>
      <c r="LSV133" s="73"/>
      <c r="LSW133" s="74"/>
      <c r="LSX133" s="74"/>
      <c r="LSY133" s="77"/>
      <c r="LSZ133" s="77"/>
      <c r="LTA133" s="11"/>
      <c r="LTG133" s="73"/>
      <c r="LTH133" s="73"/>
      <c r="LTI133" s="73"/>
      <c r="LTJ133" s="73"/>
      <c r="LTK133" s="74"/>
      <c r="LTL133" s="74"/>
      <c r="LTM133" s="77"/>
      <c r="LTN133" s="77"/>
      <c r="LTO133" s="11"/>
      <c r="LTU133" s="73"/>
      <c r="LTV133" s="73"/>
      <c r="LTW133" s="73"/>
      <c r="LTX133" s="73"/>
      <c r="LTY133" s="74"/>
      <c r="LTZ133" s="74"/>
      <c r="LUA133" s="77"/>
      <c r="LUB133" s="77"/>
      <c r="LUC133" s="11"/>
      <c r="LUI133" s="73"/>
      <c r="LUJ133" s="73"/>
      <c r="LUK133" s="73"/>
      <c r="LUL133" s="73"/>
      <c r="LUM133" s="74"/>
      <c r="LUN133" s="74"/>
      <c r="LUO133" s="77"/>
      <c r="LUP133" s="77"/>
      <c r="LUQ133" s="11"/>
      <c r="LUW133" s="73"/>
      <c r="LUX133" s="73"/>
      <c r="LUY133" s="73"/>
      <c r="LUZ133" s="73"/>
      <c r="LVA133" s="74"/>
      <c r="LVB133" s="74"/>
      <c r="LVC133" s="77"/>
      <c r="LVD133" s="77"/>
      <c r="LVE133" s="11"/>
      <c r="LVK133" s="73"/>
      <c r="LVL133" s="73"/>
      <c r="LVM133" s="73"/>
      <c r="LVN133" s="73"/>
      <c r="LVO133" s="74"/>
      <c r="LVP133" s="74"/>
      <c r="LVQ133" s="77"/>
      <c r="LVR133" s="77"/>
      <c r="LVS133" s="11"/>
      <c r="LVY133" s="73"/>
      <c r="LVZ133" s="73"/>
      <c r="LWA133" s="73"/>
      <c r="LWB133" s="73"/>
      <c r="LWC133" s="74"/>
      <c r="LWD133" s="74"/>
      <c r="LWE133" s="77"/>
      <c r="LWF133" s="77"/>
      <c r="LWG133" s="11"/>
      <c r="LWM133" s="73"/>
      <c r="LWN133" s="73"/>
      <c r="LWO133" s="73"/>
      <c r="LWP133" s="73"/>
      <c r="LWQ133" s="74"/>
      <c r="LWR133" s="74"/>
      <c r="LWS133" s="77"/>
      <c r="LWT133" s="77"/>
      <c r="LWU133" s="11"/>
      <c r="LXA133" s="73"/>
      <c r="LXB133" s="73"/>
      <c r="LXC133" s="73"/>
      <c r="LXD133" s="73"/>
      <c r="LXE133" s="74"/>
      <c r="LXF133" s="74"/>
      <c r="LXG133" s="77"/>
      <c r="LXH133" s="77"/>
      <c r="LXI133" s="11"/>
      <c r="LXO133" s="73"/>
      <c r="LXP133" s="73"/>
      <c r="LXQ133" s="73"/>
      <c r="LXR133" s="73"/>
      <c r="LXS133" s="74"/>
      <c r="LXT133" s="74"/>
      <c r="LXU133" s="77"/>
      <c r="LXV133" s="77"/>
      <c r="LXW133" s="11"/>
      <c r="LYC133" s="73"/>
      <c r="LYD133" s="73"/>
      <c r="LYE133" s="73"/>
      <c r="LYF133" s="73"/>
      <c r="LYG133" s="74"/>
      <c r="LYH133" s="74"/>
      <c r="LYI133" s="77"/>
      <c r="LYJ133" s="77"/>
      <c r="LYK133" s="11"/>
      <c r="LYQ133" s="73"/>
      <c r="LYR133" s="73"/>
      <c r="LYS133" s="73"/>
      <c r="LYT133" s="73"/>
      <c r="LYU133" s="74"/>
      <c r="LYV133" s="74"/>
      <c r="LYW133" s="77"/>
      <c r="LYX133" s="77"/>
      <c r="LYY133" s="11"/>
      <c r="LZE133" s="73"/>
      <c r="LZF133" s="73"/>
      <c r="LZG133" s="73"/>
      <c r="LZH133" s="73"/>
      <c r="LZI133" s="74"/>
      <c r="LZJ133" s="74"/>
      <c r="LZK133" s="77"/>
      <c r="LZL133" s="77"/>
      <c r="LZM133" s="11"/>
      <c r="LZS133" s="73"/>
      <c r="LZT133" s="73"/>
      <c r="LZU133" s="73"/>
      <c r="LZV133" s="73"/>
      <c r="LZW133" s="74"/>
      <c r="LZX133" s="74"/>
      <c r="LZY133" s="77"/>
      <c r="LZZ133" s="77"/>
      <c r="MAA133" s="11"/>
      <c r="MAG133" s="73"/>
      <c r="MAH133" s="73"/>
      <c r="MAI133" s="73"/>
      <c r="MAJ133" s="73"/>
      <c r="MAK133" s="74"/>
      <c r="MAL133" s="74"/>
      <c r="MAM133" s="77"/>
      <c r="MAN133" s="77"/>
      <c r="MAO133" s="11"/>
      <c r="MAU133" s="73"/>
      <c r="MAV133" s="73"/>
      <c r="MAW133" s="73"/>
      <c r="MAX133" s="73"/>
      <c r="MAY133" s="74"/>
      <c r="MAZ133" s="74"/>
      <c r="MBA133" s="77"/>
      <c r="MBB133" s="77"/>
      <c r="MBC133" s="11"/>
      <c r="MBI133" s="73"/>
      <c r="MBJ133" s="73"/>
      <c r="MBK133" s="73"/>
      <c r="MBL133" s="73"/>
      <c r="MBM133" s="74"/>
      <c r="MBN133" s="74"/>
      <c r="MBO133" s="77"/>
      <c r="MBP133" s="77"/>
      <c r="MBQ133" s="11"/>
      <c r="MBW133" s="73"/>
      <c r="MBX133" s="73"/>
      <c r="MBY133" s="73"/>
      <c r="MBZ133" s="73"/>
      <c r="MCA133" s="74"/>
      <c r="MCB133" s="74"/>
      <c r="MCC133" s="77"/>
      <c r="MCD133" s="77"/>
      <c r="MCE133" s="11"/>
      <c r="MCK133" s="73"/>
      <c r="MCL133" s="73"/>
      <c r="MCM133" s="73"/>
      <c r="MCN133" s="73"/>
      <c r="MCO133" s="74"/>
      <c r="MCP133" s="74"/>
      <c r="MCQ133" s="77"/>
      <c r="MCR133" s="77"/>
      <c r="MCS133" s="11"/>
      <c r="MCY133" s="73"/>
      <c r="MCZ133" s="73"/>
      <c r="MDA133" s="73"/>
      <c r="MDB133" s="73"/>
      <c r="MDC133" s="74"/>
      <c r="MDD133" s="74"/>
      <c r="MDE133" s="77"/>
      <c r="MDF133" s="77"/>
      <c r="MDG133" s="11"/>
      <c r="MDM133" s="73"/>
      <c r="MDN133" s="73"/>
      <c r="MDO133" s="73"/>
      <c r="MDP133" s="73"/>
      <c r="MDQ133" s="74"/>
      <c r="MDR133" s="74"/>
      <c r="MDS133" s="77"/>
      <c r="MDT133" s="77"/>
      <c r="MDU133" s="11"/>
      <c r="MEA133" s="73"/>
      <c r="MEB133" s="73"/>
      <c r="MEC133" s="73"/>
      <c r="MED133" s="73"/>
      <c r="MEE133" s="74"/>
      <c r="MEF133" s="74"/>
      <c r="MEG133" s="77"/>
      <c r="MEH133" s="77"/>
      <c r="MEI133" s="11"/>
      <c r="MEO133" s="73"/>
      <c r="MEP133" s="73"/>
      <c r="MEQ133" s="73"/>
      <c r="MER133" s="73"/>
      <c r="MES133" s="74"/>
      <c r="MET133" s="74"/>
      <c r="MEU133" s="77"/>
      <c r="MEV133" s="77"/>
      <c r="MEW133" s="11"/>
      <c r="MFC133" s="73"/>
      <c r="MFD133" s="73"/>
      <c r="MFE133" s="73"/>
      <c r="MFF133" s="73"/>
      <c r="MFG133" s="74"/>
      <c r="MFH133" s="74"/>
      <c r="MFI133" s="77"/>
      <c r="MFJ133" s="77"/>
      <c r="MFK133" s="11"/>
      <c r="MFQ133" s="73"/>
      <c r="MFR133" s="73"/>
      <c r="MFS133" s="73"/>
      <c r="MFT133" s="73"/>
      <c r="MFU133" s="74"/>
      <c r="MFV133" s="74"/>
      <c r="MFW133" s="77"/>
      <c r="MFX133" s="77"/>
      <c r="MFY133" s="11"/>
      <c r="MGE133" s="73"/>
      <c r="MGF133" s="73"/>
      <c r="MGG133" s="73"/>
      <c r="MGH133" s="73"/>
      <c r="MGI133" s="74"/>
      <c r="MGJ133" s="74"/>
      <c r="MGK133" s="77"/>
      <c r="MGL133" s="77"/>
      <c r="MGM133" s="11"/>
      <c r="MGS133" s="73"/>
      <c r="MGT133" s="73"/>
      <c r="MGU133" s="73"/>
      <c r="MGV133" s="73"/>
      <c r="MGW133" s="74"/>
      <c r="MGX133" s="74"/>
      <c r="MGY133" s="77"/>
      <c r="MGZ133" s="77"/>
      <c r="MHA133" s="11"/>
      <c r="MHG133" s="73"/>
      <c r="MHH133" s="73"/>
      <c r="MHI133" s="73"/>
      <c r="MHJ133" s="73"/>
      <c r="MHK133" s="74"/>
      <c r="MHL133" s="74"/>
      <c r="MHM133" s="77"/>
      <c r="MHN133" s="77"/>
      <c r="MHO133" s="11"/>
      <c r="MHU133" s="73"/>
      <c r="MHV133" s="73"/>
      <c r="MHW133" s="73"/>
      <c r="MHX133" s="73"/>
      <c r="MHY133" s="74"/>
      <c r="MHZ133" s="74"/>
      <c r="MIA133" s="77"/>
      <c r="MIB133" s="77"/>
      <c r="MIC133" s="11"/>
      <c r="MII133" s="73"/>
      <c r="MIJ133" s="73"/>
      <c r="MIK133" s="73"/>
      <c r="MIL133" s="73"/>
      <c r="MIM133" s="74"/>
      <c r="MIN133" s="74"/>
      <c r="MIO133" s="77"/>
      <c r="MIP133" s="77"/>
      <c r="MIQ133" s="11"/>
      <c r="MIW133" s="73"/>
      <c r="MIX133" s="73"/>
      <c r="MIY133" s="73"/>
      <c r="MIZ133" s="73"/>
      <c r="MJA133" s="74"/>
      <c r="MJB133" s="74"/>
      <c r="MJC133" s="77"/>
      <c r="MJD133" s="77"/>
      <c r="MJE133" s="11"/>
      <c r="MJK133" s="73"/>
      <c r="MJL133" s="73"/>
      <c r="MJM133" s="73"/>
      <c r="MJN133" s="73"/>
      <c r="MJO133" s="74"/>
      <c r="MJP133" s="74"/>
      <c r="MJQ133" s="77"/>
      <c r="MJR133" s="77"/>
      <c r="MJS133" s="11"/>
      <c r="MJY133" s="73"/>
      <c r="MJZ133" s="73"/>
      <c r="MKA133" s="73"/>
      <c r="MKB133" s="73"/>
      <c r="MKC133" s="74"/>
      <c r="MKD133" s="74"/>
      <c r="MKE133" s="77"/>
      <c r="MKF133" s="77"/>
      <c r="MKG133" s="11"/>
      <c r="MKM133" s="73"/>
      <c r="MKN133" s="73"/>
      <c r="MKO133" s="73"/>
      <c r="MKP133" s="73"/>
      <c r="MKQ133" s="74"/>
      <c r="MKR133" s="74"/>
      <c r="MKS133" s="77"/>
      <c r="MKT133" s="77"/>
      <c r="MKU133" s="11"/>
      <c r="MLA133" s="73"/>
      <c r="MLB133" s="73"/>
      <c r="MLC133" s="73"/>
      <c r="MLD133" s="73"/>
      <c r="MLE133" s="74"/>
      <c r="MLF133" s="74"/>
      <c r="MLG133" s="77"/>
      <c r="MLH133" s="77"/>
      <c r="MLI133" s="11"/>
      <c r="MLO133" s="73"/>
      <c r="MLP133" s="73"/>
      <c r="MLQ133" s="73"/>
      <c r="MLR133" s="73"/>
      <c r="MLS133" s="74"/>
      <c r="MLT133" s="74"/>
      <c r="MLU133" s="77"/>
      <c r="MLV133" s="77"/>
      <c r="MLW133" s="11"/>
      <c r="MMC133" s="73"/>
      <c r="MMD133" s="73"/>
      <c r="MME133" s="73"/>
      <c r="MMF133" s="73"/>
      <c r="MMG133" s="74"/>
      <c r="MMH133" s="74"/>
      <c r="MMI133" s="77"/>
      <c r="MMJ133" s="77"/>
      <c r="MMK133" s="11"/>
      <c r="MMQ133" s="73"/>
      <c r="MMR133" s="73"/>
      <c r="MMS133" s="73"/>
      <c r="MMT133" s="73"/>
      <c r="MMU133" s="74"/>
      <c r="MMV133" s="74"/>
      <c r="MMW133" s="77"/>
      <c r="MMX133" s="77"/>
      <c r="MMY133" s="11"/>
      <c r="MNE133" s="73"/>
      <c r="MNF133" s="73"/>
      <c r="MNG133" s="73"/>
      <c r="MNH133" s="73"/>
      <c r="MNI133" s="74"/>
      <c r="MNJ133" s="74"/>
      <c r="MNK133" s="77"/>
      <c r="MNL133" s="77"/>
      <c r="MNM133" s="11"/>
      <c r="MNS133" s="73"/>
      <c r="MNT133" s="73"/>
      <c r="MNU133" s="73"/>
      <c r="MNV133" s="73"/>
      <c r="MNW133" s="74"/>
      <c r="MNX133" s="74"/>
      <c r="MNY133" s="77"/>
      <c r="MNZ133" s="77"/>
      <c r="MOA133" s="11"/>
      <c r="MOG133" s="73"/>
      <c r="MOH133" s="73"/>
      <c r="MOI133" s="73"/>
      <c r="MOJ133" s="73"/>
      <c r="MOK133" s="74"/>
      <c r="MOL133" s="74"/>
      <c r="MOM133" s="77"/>
      <c r="MON133" s="77"/>
      <c r="MOO133" s="11"/>
      <c r="MOU133" s="73"/>
      <c r="MOV133" s="73"/>
      <c r="MOW133" s="73"/>
      <c r="MOX133" s="73"/>
      <c r="MOY133" s="74"/>
      <c r="MOZ133" s="74"/>
      <c r="MPA133" s="77"/>
      <c r="MPB133" s="77"/>
      <c r="MPC133" s="11"/>
      <c r="MPI133" s="73"/>
      <c r="MPJ133" s="73"/>
      <c r="MPK133" s="73"/>
      <c r="MPL133" s="73"/>
      <c r="MPM133" s="74"/>
      <c r="MPN133" s="74"/>
      <c r="MPO133" s="77"/>
      <c r="MPP133" s="77"/>
      <c r="MPQ133" s="11"/>
      <c r="MPW133" s="73"/>
      <c r="MPX133" s="73"/>
      <c r="MPY133" s="73"/>
      <c r="MPZ133" s="73"/>
      <c r="MQA133" s="74"/>
      <c r="MQB133" s="74"/>
      <c r="MQC133" s="77"/>
      <c r="MQD133" s="77"/>
      <c r="MQE133" s="11"/>
      <c r="MQK133" s="73"/>
      <c r="MQL133" s="73"/>
      <c r="MQM133" s="73"/>
      <c r="MQN133" s="73"/>
      <c r="MQO133" s="74"/>
      <c r="MQP133" s="74"/>
      <c r="MQQ133" s="77"/>
      <c r="MQR133" s="77"/>
      <c r="MQS133" s="11"/>
      <c r="MQY133" s="73"/>
      <c r="MQZ133" s="73"/>
      <c r="MRA133" s="73"/>
      <c r="MRB133" s="73"/>
      <c r="MRC133" s="74"/>
      <c r="MRD133" s="74"/>
      <c r="MRE133" s="77"/>
      <c r="MRF133" s="77"/>
      <c r="MRG133" s="11"/>
      <c r="MRM133" s="73"/>
      <c r="MRN133" s="73"/>
      <c r="MRO133" s="73"/>
      <c r="MRP133" s="73"/>
      <c r="MRQ133" s="74"/>
      <c r="MRR133" s="74"/>
      <c r="MRS133" s="77"/>
      <c r="MRT133" s="77"/>
      <c r="MRU133" s="11"/>
      <c r="MSA133" s="73"/>
      <c r="MSB133" s="73"/>
      <c r="MSC133" s="73"/>
      <c r="MSD133" s="73"/>
      <c r="MSE133" s="74"/>
      <c r="MSF133" s="74"/>
      <c r="MSG133" s="77"/>
      <c r="MSH133" s="77"/>
      <c r="MSI133" s="11"/>
      <c r="MSO133" s="73"/>
      <c r="MSP133" s="73"/>
      <c r="MSQ133" s="73"/>
      <c r="MSR133" s="73"/>
      <c r="MSS133" s="74"/>
      <c r="MST133" s="74"/>
      <c r="MSU133" s="77"/>
      <c r="MSV133" s="77"/>
      <c r="MSW133" s="11"/>
      <c r="MTC133" s="73"/>
      <c r="MTD133" s="73"/>
      <c r="MTE133" s="73"/>
      <c r="MTF133" s="73"/>
      <c r="MTG133" s="74"/>
      <c r="MTH133" s="74"/>
      <c r="MTI133" s="77"/>
      <c r="MTJ133" s="77"/>
      <c r="MTK133" s="11"/>
      <c r="MTQ133" s="73"/>
      <c r="MTR133" s="73"/>
      <c r="MTS133" s="73"/>
      <c r="MTT133" s="73"/>
      <c r="MTU133" s="74"/>
      <c r="MTV133" s="74"/>
      <c r="MTW133" s="77"/>
      <c r="MTX133" s="77"/>
      <c r="MTY133" s="11"/>
      <c r="MUE133" s="73"/>
      <c r="MUF133" s="73"/>
      <c r="MUG133" s="73"/>
      <c r="MUH133" s="73"/>
      <c r="MUI133" s="74"/>
      <c r="MUJ133" s="74"/>
      <c r="MUK133" s="77"/>
      <c r="MUL133" s="77"/>
      <c r="MUM133" s="11"/>
      <c r="MUS133" s="73"/>
      <c r="MUT133" s="73"/>
      <c r="MUU133" s="73"/>
      <c r="MUV133" s="73"/>
      <c r="MUW133" s="74"/>
      <c r="MUX133" s="74"/>
      <c r="MUY133" s="77"/>
      <c r="MUZ133" s="77"/>
      <c r="MVA133" s="11"/>
      <c r="MVG133" s="73"/>
      <c r="MVH133" s="73"/>
      <c r="MVI133" s="73"/>
      <c r="MVJ133" s="73"/>
      <c r="MVK133" s="74"/>
      <c r="MVL133" s="74"/>
      <c r="MVM133" s="77"/>
      <c r="MVN133" s="77"/>
      <c r="MVO133" s="11"/>
      <c r="MVU133" s="73"/>
      <c r="MVV133" s="73"/>
      <c r="MVW133" s="73"/>
      <c r="MVX133" s="73"/>
      <c r="MVY133" s="74"/>
      <c r="MVZ133" s="74"/>
      <c r="MWA133" s="77"/>
      <c r="MWB133" s="77"/>
      <c r="MWC133" s="11"/>
      <c r="MWI133" s="73"/>
      <c r="MWJ133" s="73"/>
      <c r="MWK133" s="73"/>
      <c r="MWL133" s="73"/>
      <c r="MWM133" s="74"/>
      <c r="MWN133" s="74"/>
      <c r="MWO133" s="77"/>
      <c r="MWP133" s="77"/>
      <c r="MWQ133" s="11"/>
      <c r="MWW133" s="73"/>
      <c r="MWX133" s="73"/>
      <c r="MWY133" s="73"/>
      <c r="MWZ133" s="73"/>
      <c r="MXA133" s="74"/>
      <c r="MXB133" s="74"/>
      <c r="MXC133" s="77"/>
      <c r="MXD133" s="77"/>
      <c r="MXE133" s="11"/>
      <c r="MXK133" s="73"/>
      <c r="MXL133" s="73"/>
      <c r="MXM133" s="73"/>
      <c r="MXN133" s="73"/>
      <c r="MXO133" s="74"/>
      <c r="MXP133" s="74"/>
      <c r="MXQ133" s="77"/>
      <c r="MXR133" s="77"/>
      <c r="MXS133" s="11"/>
      <c r="MXY133" s="73"/>
      <c r="MXZ133" s="73"/>
      <c r="MYA133" s="73"/>
      <c r="MYB133" s="73"/>
      <c r="MYC133" s="74"/>
      <c r="MYD133" s="74"/>
      <c r="MYE133" s="77"/>
      <c r="MYF133" s="77"/>
      <c r="MYG133" s="11"/>
      <c r="MYM133" s="73"/>
      <c r="MYN133" s="73"/>
      <c r="MYO133" s="73"/>
      <c r="MYP133" s="73"/>
      <c r="MYQ133" s="74"/>
      <c r="MYR133" s="74"/>
      <c r="MYS133" s="77"/>
      <c r="MYT133" s="77"/>
      <c r="MYU133" s="11"/>
      <c r="MZA133" s="73"/>
      <c r="MZB133" s="73"/>
      <c r="MZC133" s="73"/>
      <c r="MZD133" s="73"/>
      <c r="MZE133" s="74"/>
      <c r="MZF133" s="74"/>
      <c r="MZG133" s="77"/>
      <c r="MZH133" s="77"/>
      <c r="MZI133" s="11"/>
      <c r="MZO133" s="73"/>
      <c r="MZP133" s="73"/>
      <c r="MZQ133" s="73"/>
      <c r="MZR133" s="73"/>
      <c r="MZS133" s="74"/>
      <c r="MZT133" s="74"/>
      <c r="MZU133" s="77"/>
      <c r="MZV133" s="77"/>
      <c r="MZW133" s="11"/>
      <c r="NAC133" s="73"/>
      <c r="NAD133" s="73"/>
      <c r="NAE133" s="73"/>
      <c r="NAF133" s="73"/>
      <c r="NAG133" s="74"/>
      <c r="NAH133" s="74"/>
      <c r="NAI133" s="77"/>
      <c r="NAJ133" s="77"/>
      <c r="NAK133" s="11"/>
      <c r="NAQ133" s="73"/>
      <c r="NAR133" s="73"/>
      <c r="NAS133" s="73"/>
      <c r="NAT133" s="73"/>
      <c r="NAU133" s="74"/>
      <c r="NAV133" s="74"/>
      <c r="NAW133" s="77"/>
      <c r="NAX133" s="77"/>
      <c r="NAY133" s="11"/>
      <c r="NBE133" s="73"/>
      <c r="NBF133" s="73"/>
      <c r="NBG133" s="73"/>
      <c r="NBH133" s="73"/>
      <c r="NBI133" s="74"/>
      <c r="NBJ133" s="74"/>
      <c r="NBK133" s="77"/>
      <c r="NBL133" s="77"/>
      <c r="NBM133" s="11"/>
      <c r="NBS133" s="73"/>
      <c r="NBT133" s="73"/>
      <c r="NBU133" s="73"/>
      <c r="NBV133" s="73"/>
      <c r="NBW133" s="74"/>
      <c r="NBX133" s="74"/>
      <c r="NBY133" s="77"/>
      <c r="NBZ133" s="77"/>
      <c r="NCA133" s="11"/>
      <c r="NCG133" s="73"/>
      <c r="NCH133" s="73"/>
      <c r="NCI133" s="73"/>
      <c r="NCJ133" s="73"/>
      <c r="NCK133" s="74"/>
      <c r="NCL133" s="74"/>
      <c r="NCM133" s="77"/>
      <c r="NCN133" s="77"/>
      <c r="NCO133" s="11"/>
      <c r="NCU133" s="73"/>
      <c r="NCV133" s="73"/>
      <c r="NCW133" s="73"/>
      <c r="NCX133" s="73"/>
      <c r="NCY133" s="74"/>
      <c r="NCZ133" s="74"/>
      <c r="NDA133" s="77"/>
      <c r="NDB133" s="77"/>
      <c r="NDC133" s="11"/>
      <c r="NDI133" s="73"/>
      <c r="NDJ133" s="73"/>
      <c r="NDK133" s="73"/>
      <c r="NDL133" s="73"/>
      <c r="NDM133" s="74"/>
      <c r="NDN133" s="74"/>
      <c r="NDO133" s="77"/>
      <c r="NDP133" s="77"/>
      <c r="NDQ133" s="11"/>
      <c r="NDW133" s="73"/>
      <c r="NDX133" s="73"/>
      <c r="NDY133" s="73"/>
      <c r="NDZ133" s="73"/>
      <c r="NEA133" s="74"/>
      <c r="NEB133" s="74"/>
      <c r="NEC133" s="77"/>
      <c r="NED133" s="77"/>
      <c r="NEE133" s="11"/>
      <c r="NEK133" s="73"/>
      <c r="NEL133" s="73"/>
      <c r="NEM133" s="73"/>
      <c r="NEN133" s="73"/>
      <c r="NEO133" s="74"/>
      <c r="NEP133" s="74"/>
      <c r="NEQ133" s="77"/>
      <c r="NER133" s="77"/>
      <c r="NES133" s="11"/>
      <c r="NEY133" s="73"/>
      <c r="NEZ133" s="73"/>
      <c r="NFA133" s="73"/>
      <c r="NFB133" s="73"/>
      <c r="NFC133" s="74"/>
      <c r="NFD133" s="74"/>
      <c r="NFE133" s="77"/>
      <c r="NFF133" s="77"/>
      <c r="NFG133" s="11"/>
      <c r="NFM133" s="73"/>
      <c r="NFN133" s="73"/>
      <c r="NFO133" s="73"/>
      <c r="NFP133" s="73"/>
      <c r="NFQ133" s="74"/>
      <c r="NFR133" s="74"/>
      <c r="NFS133" s="77"/>
      <c r="NFT133" s="77"/>
      <c r="NFU133" s="11"/>
      <c r="NGA133" s="73"/>
      <c r="NGB133" s="73"/>
      <c r="NGC133" s="73"/>
      <c r="NGD133" s="73"/>
      <c r="NGE133" s="74"/>
      <c r="NGF133" s="74"/>
      <c r="NGG133" s="77"/>
      <c r="NGH133" s="77"/>
      <c r="NGI133" s="11"/>
      <c r="NGO133" s="73"/>
      <c r="NGP133" s="73"/>
      <c r="NGQ133" s="73"/>
      <c r="NGR133" s="73"/>
      <c r="NGS133" s="74"/>
      <c r="NGT133" s="74"/>
      <c r="NGU133" s="77"/>
      <c r="NGV133" s="77"/>
      <c r="NGW133" s="11"/>
      <c r="NHC133" s="73"/>
      <c r="NHD133" s="73"/>
      <c r="NHE133" s="73"/>
      <c r="NHF133" s="73"/>
      <c r="NHG133" s="74"/>
      <c r="NHH133" s="74"/>
      <c r="NHI133" s="77"/>
      <c r="NHJ133" s="77"/>
      <c r="NHK133" s="11"/>
      <c r="NHQ133" s="73"/>
      <c r="NHR133" s="73"/>
      <c r="NHS133" s="73"/>
      <c r="NHT133" s="73"/>
      <c r="NHU133" s="74"/>
      <c r="NHV133" s="74"/>
      <c r="NHW133" s="77"/>
      <c r="NHX133" s="77"/>
      <c r="NHY133" s="11"/>
      <c r="NIE133" s="73"/>
      <c r="NIF133" s="73"/>
      <c r="NIG133" s="73"/>
      <c r="NIH133" s="73"/>
      <c r="NII133" s="74"/>
      <c r="NIJ133" s="74"/>
      <c r="NIK133" s="77"/>
      <c r="NIL133" s="77"/>
      <c r="NIM133" s="11"/>
      <c r="NIS133" s="73"/>
      <c r="NIT133" s="73"/>
      <c r="NIU133" s="73"/>
      <c r="NIV133" s="73"/>
      <c r="NIW133" s="74"/>
      <c r="NIX133" s="74"/>
      <c r="NIY133" s="77"/>
      <c r="NIZ133" s="77"/>
      <c r="NJA133" s="11"/>
      <c r="NJG133" s="73"/>
      <c r="NJH133" s="73"/>
      <c r="NJI133" s="73"/>
      <c r="NJJ133" s="73"/>
      <c r="NJK133" s="74"/>
      <c r="NJL133" s="74"/>
      <c r="NJM133" s="77"/>
      <c r="NJN133" s="77"/>
      <c r="NJO133" s="11"/>
      <c r="NJU133" s="73"/>
      <c r="NJV133" s="73"/>
      <c r="NJW133" s="73"/>
      <c r="NJX133" s="73"/>
      <c r="NJY133" s="74"/>
      <c r="NJZ133" s="74"/>
      <c r="NKA133" s="77"/>
      <c r="NKB133" s="77"/>
      <c r="NKC133" s="11"/>
      <c r="NKI133" s="73"/>
      <c r="NKJ133" s="73"/>
      <c r="NKK133" s="73"/>
      <c r="NKL133" s="73"/>
      <c r="NKM133" s="74"/>
      <c r="NKN133" s="74"/>
      <c r="NKO133" s="77"/>
      <c r="NKP133" s="77"/>
      <c r="NKQ133" s="11"/>
      <c r="NKW133" s="73"/>
      <c r="NKX133" s="73"/>
      <c r="NKY133" s="73"/>
      <c r="NKZ133" s="73"/>
      <c r="NLA133" s="74"/>
      <c r="NLB133" s="74"/>
      <c r="NLC133" s="77"/>
      <c r="NLD133" s="77"/>
      <c r="NLE133" s="11"/>
      <c r="NLK133" s="73"/>
      <c r="NLL133" s="73"/>
      <c r="NLM133" s="73"/>
      <c r="NLN133" s="73"/>
      <c r="NLO133" s="74"/>
      <c r="NLP133" s="74"/>
      <c r="NLQ133" s="77"/>
      <c r="NLR133" s="77"/>
      <c r="NLS133" s="11"/>
      <c r="NLY133" s="73"/>
      <c r="NLZ133" s="73"/>
      <c r="NMA133" s="73"/>
      <c r="NMB133" s="73"/>
      <c r="NMC133" s="74"/>
      <c r="NMD133" s="74"/>
      <c r="NME133" s="77"/>
      <c r="NMF133" s="77"/>
      <c r="NMG133" s="11"/>
      <c r="NMM133" s="73"/>
      <c r="NMN133" s="73"/>
      <c r="NMO133" s="73"/>
      <c r="NMP133" s="73"/>
      <c r="NMQ133" s="74"/>
      <c r="NMR133" s="74"/>
      <c r="NMS133" s="77"/>
      <c r="NMT133" s="77"/>
      <c r="NMU133" s="11"/>
      <c r="NNA133" s="73"/>
      <c r="NNB133" s="73"/>
      <c r="NNC133" s="73"/>
      <c r="NND133" s="73"/>
      <c r="NNE133" s="74"/>
      <c r="NNF133" s="74"/>
      <c r="NNG133" s="77"/>
      <c r="NNH133" s="77"/>
      <c r="NNI133" s="11"/>
      <c r="NNO133" s="73"/>
      <c r="NNP133" s="73"/>
      <c r="NNQ133" s="73"/>
      <c r="NNR133" s="73"/>
      <c r="NNS133" s="74"/>
      <c r="NNT133" s="74"/>
      <c r="NNU133" s="77"/>
      <c r="NNV133" s="77"/>
      <c r="NNW133" s="11"/>
      <c r="NOC133" s="73"/>
      <c r="NOD133" s="73"/>
      <c r="NOE133" s="73"/>
      <c r="NOF133" s="73"/>
      <c r="NOG133" s="74"/>
      <c r="NOH133" s="74"/>
      <c r="NOI133" s="77"/>
      <c r="NOJ133" s="77"/>
      <c r="NOK133" s="11"/>
      <c r="NOQ133" s="73"/>
      <c r="NOR133" s="73"/>
      <c r="NOS133" s="73"/>
      <c r="NOT133" s="73"/>
      <c r="NOU133" s="74"/>
      <c r="NOV133" s="74"/>
      <c r="NOW133" s="77"/>
      <c r="NOX133" s="77"/>
      <c r="NOY133" s="11"/>
      <c r="NPE133" s="73"/>
      <c r="NPF133" s="73"/>
      <c r="NPG133" s="73"/>
      <c r="NPH133" s="73"/>
      <c r="NPI133" s="74"/>
      <c r="NPJ133" s="74"/>
      <c r="NPK133" s="77"/>
      <c r="NPL133" s="77"/>
      <c r="NPM133" s="11"/>
      <c r="NPS133" s="73"/>
      <c r="NPT133" s="73"/>
      <c r="NPU133" s="73"/>
      <c r="NPV133" s="73"/>
      <c r="NPW133" s="74"/>
      <c r="NPX133" s="74"/>
      <c r="NPY133" s="77"/>
      <c r="NPZ133" s="77"/>
      <c r="NQA133" s="11"/>
      <c r="NQG133" s="73"/>
      <c r="NQH133" s="73"/>
      <c r="NQI133" s="73"/>
      <c r="NQJ133" s="73"/>
      <c r="NQK133" s="74"/>
      <c r="NQL133" s="74"/>
      <c r="NQM133" s="77"/>
      <c r="NQN133" s="77"/>
      <c r="NQO133" s="11"/>
      <c r="NQU133" s="73"/>
      <c r="NQV133" s="73"/>
      <c r="NQW133" s="73"/>
      <c r="NQX133" s="73"/>
      <c r="NQY133" s="74"/>
      <c r="NQZ133" s="74"/>
      <c r="NRA133" s="77"/>
      <c r="NRB133" s="77"/>
      <c r="NRC133" s="11"/>
      <c r="NRI133" s="73"/>
      <c r="NRJ133" s="73"/>
      <c r="NRK133" s="73"/>
      <c r="NRL133" s="73"/>
      <c r="NRM133" s="74"/>
      <c r="NRN133" s="74"/>
      <c r="NRO133" s="77"/>
      <c r="NRP133" s="77"/>
      <c r="NRQ133" s="11"/>
      <c r="NRW133" s="73"/>
      <c r="NRX133" s="73"/>
      <c r="NRY133" s="73"/>
      <c r="NRZ133" s="73"/>
      <c r="NSA133" s="74"/>
      <c r="NSB133" s="74"/>
      <c r="NSC133" s="77"/>
      <c r="NSD133" s="77"/>
      <c r="NSE133" s="11"/>
      <c r="NSK133" s="73"/>
      <c r="NSL133" s="73"/>
      <c r="NSM133" s="73"/>
      <c r="NSN133" s="73"/>
      <c r="NSO133" s="74"/>
      <c r="NSP133" s="74"/>
      <c r="NSQ133" s="77"/>
      <c r="NSR133" s="77"/>
      <c r="NSS133" s="11"/>
      <c r="NSY133" s="73"/>
      <c r="NSZ133" s="73"/>
      <c r="NTA133" s="73"/>
      <c r="NTB133" s="73"/>
      <c r="NTC133" s="74"/>
      <c r="NTD133" s="74"/>
      <c r="NTE133" s="77"/>
      <c r="NTF133" s="77"/>
      <c r="NTG133" s="11"/>
      <c r="NTM133" s="73"/>
      <c r="NTN133" s="73"/>
      <c r="NTO133" s="73"/>
      <c r="NTP133" s="73"/>
      <c r="NTQ133" s="74"/>
      <c r="NTR133" s="74"/>
      <c r="NTS133" s="77"/>
      <c r="NTT133" s="77"/>
      <c r="NTU133" s="11"/>
      <c r="NUA133" s="73"/>
      <c r="NUB133" s="73"/>
      <c r="NUC133" s="73"/>
      <c r="NUD133" s="73"/>
      <c r="NUE133" s="74"/>
      <c r="NUF133" s="74"/>
      <c r="NUG133" s="77"/>
      <c r="NUH133" s="77"/>
      <c r="NUI133" s="11"/>
      <c r="NUO133" s="73"/>
      <c r="NUP133" s="73"/>
      <c r="NUQ133" s="73"/>
      <c r="NUR133" s="73"/>
      <c r="NUS133" s="74"/>
      <c r="NUT133" s="74"/>
      <c r="NUU133" s="77"/>
      <c r="NUV133" s="77"/>
      <c r="NUW133" s="11"/>
      <c r="NVC133" s="73"/>
      <c r="NVD133" s="73"/>
      <c r="NVE133" s="73"/>
      <c r="NVF133" s="73"/>
      <c r="NVG133" s="74"/>
      <c r="NVH133" s="74"/>
      <c r="NVI133" s="77"/>
      <c r="NVJ133" s="77"/>
      <c r="NVK133" s="11"/>
      <c r="NVQ133" s="73"/>
      <c r="NVR133" s="73"/>
      <c r="NVS133" s="73"/>
      <c r="NVT133" s="73"/>
      <c r="NVU133" s="74"/>
      <c r="NVV133" s="74"/>
      <c r="NVW133" s="77"/>
      <c r="NVX133" s="77"/>
      <c r="NVY133" s="11"/>
      <c r="NWE133" s="73"/>
      <c r="NWF133" s="73"/>
      <c r="NWG133" s="73"/>
      <c r="NWH133" s="73"/>
      <c r="NWI133" s="74"/>
      <c r="NWJ133" s="74"/>
      <c r="NWK133" s="77"/>
      <c r="NWL133" s="77"/>
      <c r="NWM133" s="11"/>
      <c r="NWS133" s="73"/>
      <c r="NWT133" s="73"/>
      <c r="NWU133" s="73"/>
      <c r="NWV133" s="73"/>
      <c r="NWW133" s="74"/>
      <c r="NWX133" s="74"/>
      <c r="NWY133" s="77"/>
      <c r="NWZ133" s="77"/>
      <c r="NXA133" s="11"/>
      <c r="NXG133" s="73"/>
      <c r="NXH133" s="73"/>
      <c r="NXI133" s="73"/>
      <c r="NXJ133" s="73"/>
      <c r="NXK133" s="74"/>
      <c r="NXL133" s="74"/>
      <c r="NXM133" s="77"/>
      <c r="NXN133" s="77"/>
      <c r="NXO133" s="11"/>
      <c r="NXU133" s="73"/>
      <c r="NXV133" s="73"/>
      <c r="NXW133" s="73"/>
      <c r="NXX133" s="73"/>
      <c r="NXY133" s="74"/>
      <c r="NXZ133" s="74"/>
      <c r="NYA133" s="77"/>
      <c r="NYB133" s="77"/>
      <c r="NYC133" s="11"/>
      <c r="NYI133" s="73"/>
      <c r="NYJ133" s="73"/>
      <c r="NYK133" s="73"/>
      <c r="NYL133" s="73"/>
      <c r="NYM133" s="74"/>
      <c r="NYN133" s="74"/>
      <c r="NYO133" s="77"/>
      <c r="NYP133" s="77"/>
      <c r="NYQ133" s="11"/>
      <c r="NYW133" s="73"/>
      <c r="NYX133" s="73"/>
      <c r="NYY133" s="73"/>
      <c r="NYZ133" s="73"/>
      <c r="NZA133" s="74"/>
      <c r="NZB133" s="74"/>
      <c r="NZC133" s="77"/>
      <c r="NZD133" s="77"/>
      <c r="NZE133" s="11"/>
      <c r="NZK133" s="73"/>
      <c r="NZL133" s="73"/>
      <c r="NZM133" s="73"/>
      <c r="NZN133" s="73"/>
      <c r="NZO133" s="74"/>
      <c r="NZP133" s="74"/>
      <c r="NZQ133" s="77"/>
      <c r="NZR133" s="77"/>
      <c r="NZS133" s="11"/>
      <c r="NZY133" s="73"/>
      <c r="NZZ133" s="73"/>
      <c r="OAA133" s="73"/>
      <c r="OAB133" s="73"/>
      <c r="OAC133" s="74"/>
      <c r="OAD133" s="74"/>
      <c r="OAE133" s="77"/>
      <c r="OAF133" s="77"/>
      <c r="OAG133" s="11"/>
      <c r="OAM133" s="73"/>
      <c r="OAN133" s="73"/>
      <c r="OAO133" s="73"/>
      <c r="OAP133" s="73"/>
      <c r="OAQ133" s="74"/>
      <c r="OAR133" s="74"/>
      <c r="OAS133" s="77"/>
      <c r="OAT133" s="77"/>
      <c r="OAU133" s="11"/>
      <c r="OBA133" s="73"/>
      <c r="OBB133" s="73"/>
      <c r="OBC133" s="73"/>
      <c r="OBD133" s="73"/>
      <c r="OBE133" s="74"/>
      <c r="OBF133" s="74"/>
      <c r="OBG133" s="77"/>
      <c r="OBH133" s="77"/>
      <c r="OBI133" s="11"/>
      <c r="OBO133" s="73"/>
      <c r="OBP133" s="73"/>
      <c r="OBQ133" s="73"/>
      <c r="OBR133" s="73"/>
      <c r="OBS133" s="74"/>
      <c r="OBT133" s="74"/>
      <c r="OBU133" s="77"/>
      <c r="OBV133" s="77"/>
      <c r="OBW133" s="11"/>
      <c r="OCC133" s="73"/>
      <c r="OCD133" s="73"/>
      <c r="OCE133" s="73"/>
      <c r="OCF133" s="73"/>
      <c r="OCG133" s="74"/>
      <c r="OCH133" s="74"/>
      <c r="OCI133" s="77"/>
      <c r="OCJ133" s="77"/>
      <c r="OCK133" s="11"/>
      <c r="OCQ133" s="73"/>
      <c r="OCR133" s="73"/>
      <c r="OCS133" s="73"/>
      <c r="OCT133" s="73"/>
      <c r="OCU133" s="74"/>
      <c r="OCV133" s="74"/>
      <c r="OCW133" s="77"/>
      <c r="OCX133" s="77"/>
      <c r="OCY133" s="11"/>
      <c r="ODE133" s="73"/>
      <c r="ODF133" s="73"/>
      <c r="ODG133" s="73"/>
      <c r="ODH133" s="73"/>
      <c r="ODI133" s="74"/>
      <c r="ODJ133" s="74"/>
      <c r="ODK133" s="77"/>
      <c r="ODL133" s="77"/>
      <c r="ODM133" s="11"/>
      <c r="ODS133" s="73"/>
      <c r="ODT133" s="73"/>
      <c r="ODU133" s="73"/>
      <c r="ODV133" s="73"/>
      <c r="ODW133" s="74"/>
      <c r="ODX133" s="74"/>
      <c r="ODY133" s="77"/>
      <c r="ODZ133" s="77"/>
      <c r="OEA133" s="11"/>
      <c r="OEG133" s="73"/>
      <c r="OEH133" s="73"/>
      <c r="OEI133" s="73"/>
      <c r="OEJ133" s="73"/>
      <c r="OEK133" s="74"/>
      <c r="OEL133" s="74"/>
      <c r="OEM133" s="77"/>
      <c r="OEN133" s="77"/>
      <c r="OEO133" s="11"/>
      <c r="OEU133" s="73"/>
      <c r="OEV133" s="73"/>
      <c r="OEW133" s="73"/>
      <c r="OEX133" s="73"/>
      <c r="OEY133" s="74"/>
      <c r="OEZ133" s="74"/>
      <c r="OFA133" s="77"/>
      <c r="OFB133" s="77"/>
      <c r="OFC133" s="11"/>
      <c r="OFI133" s="73"/>
      <c r="OFJ133" s="73"/>
      <c r="OFK133" s="73"/>
      <c r="OFL133" s="73"/>
      <c r="OFM133" s="74"/>
      <c r="OFN133" s="74"/>
      <c r="OFO133" s="77"/>
      <c r="OFP133" s="77"/>
      <c r="OFQ133" s="11"/>
      <c r="OFW133" s="73"/>
      <c r="OFX133" s="73"/>
      <c r="OFY133" s="73"/>
      <c r="OFZ133" s="73"/>
      <c r="OGA133" s="74"/>
      <c r="OGB133" s="74"/>
      <c r="OGC133" s="77"/>
      <c r="OGD133" s="77"/>
      <c r="OGE133" s="11"/>
      <c r="OGK133" s="73"/>
      <c r="OGL133" s="73"/>
      <c r="OGM133" s="73"/>
      <c r="OGN133" s="73"/>
      <c r="OGO133" s="74"/>
      <c r="OGP133" s="74"/>
      <c r="OGQ133" s="77"/>
      <c r="OGR133" s="77"/>
      <c r="OGS133" s="11"/>
      <c r="OGY133" s="73"/>
      <c r="OGZ133" s="73"/>
      <c r="OHA133" s="73"/>
      <c r="OHB133" s="73"/>
      <c r="OHC133" s="74"/>
      <c r="OHD133" s="74"/>
      <c r="OHE133" s="77"/>
      <c r="OHF133" s="77"/>
      <c r="OHG133" s="11"/>
      <c r="OHM133" s="73"/>
      <c r="OHN133" s="73"/>
      <c r="OHO133" s="73"/>
      <c r="OHP133" s="73"/>
      <c r="OHQ133" s="74"/>
      <c r="OHR133" s="74"/>
      <c r="OHS133" s="77"/>
      <c r="OHT133" s="77"/>
      <c r="OHU133" s="11"/>
      <c r="OIA133" s="73"/>
      <c r="OIB133" s="73"/>
      <c r="OIC133" s="73"/>
      <c r="OID133" s="73"/>
      <c r="OIE133" s="74"/>
      <c r="OIF133" s="74"/>
      <c r="OIG133" s="77"/>
      <c r="OIH133" s="77"/>
      <c r="OII133" s="11"/>
      <c r="OIO133" s="73"/>
      <c r="OIP133" s="73"/>
      <c r="OIQ133" s="73"/>
      <c r="OIR133" s="73"/>
      <c r="OIS133" s="74"/>
      <c r="OIT133" s="74"/>
      <c r="OIU133" s="77"/>
      <c r="OIV133" s="77"/>
      <c r="OIW133" s="11"/>
      <c r="OJC133" s="73"/>
      <c r="OJD133" s="73"/>
      <c r="OJE133" s="73"/>
      <c r="OJF133" s="73"/>
      <c r="OJG133" s="74"/>
      <c r="OJH133" s="74"/>
      <c r="OJI133" s="77"/>
      <c r="OJJ133" s="77"/>
      <c r="OJK133" s="11"/>
      <c r="OJQ133" s="73"/>
      <c r="OJR133" s="73"/>
      <c r="OJS133" s="73"/>
      <c r="OJT133" s="73"/>
      <c r="OJU133" s="74"/>
      <c r="OJV133" s="74"/>
      <c r="OJW133" s="77"/>
      <c r="OJX133" s="77"/>
      <c r="OJY133" s="11"/>
      <c r="OKE133" s="73"/>
      <c r="OKF133" s="73"/>
      <c r="OKG133" s="73"/>
      <c r="OKH133" s="73"/>
      <c r="OKI133" s="74"/>
      <c r="OKJ133" s="74"/>
      <c r="OKK133" s="77"/>
      <c r="OKL133" s="77"/>
      <c r="OKM133" s="11"/>
      <c r="OKS133" s="73"/>
      <c r="OKT133" s="73"/>
      <c r="OKU133" s="73"/>
      <c r="OKV133" s="73"/>
      <c r="OKW133" s="74"/>
      <c r="OKX133" s="74"/>
      <c r="OKY133" s="77"/>
      <c r="OKZ133" s="77"/>
      <c r="OLA133" s="11"/>
      <c r="OLG133" s="73"/>
      <c r="OLH133" s="73"/>
      <c r="OLI133" s="73"/>
      <c r="OLJ133" s="73"/>
      <c r="OLK133" s="74"/>
      <c r="OLL133" s="74"/>
      <c r="OLM133" s="77"/>
      <c r="OLN133" s="77"/>
      <c r="OLO133" s="11"/>
      <c r="OLU133" s="73"/>
      <c r="OLV133" s="73"/>
      <c r="OLW133" s="73"/>
      <c r="OLX133" s="73"/>
      <c r="OLY133" s="74"/>
      <c r="OLZ133" s="74"/>
      <c r="OMA133" s="77"/>
      <c r="OMB133" s="77"/>
      <c r="OMC133" s="11"/>
      <c r="OMI133" s="73"/>
      <c r="OMJ133" s="73"/>
      <c r="OMK133" s="73"/>
      <c r="OML133" s="73"/>
      <c r="OMM133" s="74"/>
      <c r="OMN133" s="74"/>
      <c r="OMO133" s="77"/>
      <c r="OMP133" s="77"/>
      <c r="OMQ133" s="11"/>
      <c r="OMW133" s="73"/>
      <c r="OMX133" s="73"/>
      <c r="OMY133" s="73"/>
      <c r="OMZ133" s="73"/>
      <c r="ONA133" s="74"/>
      <c r="ONB133" s="74"/>
      <c r="ONC133" s="77"/>
      <c r="OND133" s="77"/>
      <c r="ONE133" s="11"/>
      <c r="ONK133" s="73"/>
      <c r="ONL133" s="73"/>
      <c r="ONM133" s="73"/>
      <c r="ONN133" s="73"/>
      <c r="ONO133" s="74"/>
      <c r="ONP133" s="74"/>
      <c r="ONQ133" s="77"/>
      <c r="ONR133" s="77"/>
      <c r="ONS133" s="11"/>
      <c r="ONY133" s="73"/>
      <c r="ONZ133" s="73"/>
      <c r="OOA133" s="73"/>
      <c r="OOB133" s="73"/>
      <c r="OOC133" s="74"/>
      <c r="OOD133" s="74"/>
      <c r="OOE133" s="77"/>
      <c r="OOF133" s="77"/>
      <c r="OOG133" s="11"/>
      <c r="OOM133" s="73"/>
      <c r="OON133" s="73"/>
      <c r="OOO133" s="73"/>
      <c r="OOP133" s="73"/>
      <c r="OOQ133" s="74"/>
      <c r="OOR133" s="74"/>
      <c r="OOS133" s="77"/>
      <c r="OOT133" s="77"/>
      <c r="OOU133" s="11"/>
      <c r="OPA133" s="73"/>
      <c r="OPB133" s="73"/>
      <c r="OPC133" s="73"/>
      <c r="OPD133" s="73"/>
      <c r="OPE133" s="74"/>
      <c r="OPF133" s="74"/>
      <c r="OPG133" s="77"/>
      <c r="OPH133" s="77"/>
      <c r="OPI133" s="11"/>
      <c r="OPO133" s="73"/>
      <c r="OPP133" s="73"/>
      <c r="OPQ133" s="73"/>
      <c r="OPR133" s="73"/>
      <c r="OPS133" s="74"/>
      <c r="OPT133" s="74"/>
      <c r="OPU133" s="77"/>
      <c r="OPV133" s="77"/>
      <c r="OPW133" s="11"/>
      <c r="OQC133" s="73"/>
      <c r="OQD133" s="73"/>
      <c r="OQE133" s="73"/>
      <c r="OQF133" s="73"/>
      <c r="OQG133" s="74"/>
      <c r="OQH133" s="74"/>
      <c r="OQI133" s="77"/>
      <c r="OQJ133" s="77"/>
      <c r="OQK133" s="11"/>
      <c r="OQQ133" s="73"/>
      <c r="OQR133" s="73"/>
      <c r="OQS133" s="73"/>
      <c r="OQT133" s="73"/>
      <c r="OQU133" s="74"/>
      <c r="OQV133" s="74"/>
      <c r="OQW133" s="77"/>
      <c r="OQX133" s="77"/>
      <c r="OQY133" s="11"/>
      <c r="ORE133" s="73"/>
      <c r="ORF133" s="73"/>
      <c r="ORG133" s="73"/>
      <c r="ORH133" s="73"/>
      <c r="ORI133" s="74"/>
      <c r="ORJ133" s="74"/>
      <c r="ORK133" s="77"/>
      <c r="ORL133" s="77"/>
      <c r="ORM133" s="11"/>
      <c r="ORS133" s="73"/>
      <c r="ORT133" s="73"/>
      <c r="ORU133" s="73"/>
      <c r="ORV133" s="73"/>
      <c r="ORW133" s="74"/>
      <c r="ORX133" s="74"/>
      <c r="ORY133" s="77"/>
      <c r="ORZ133" s="77"/>
      <c r="OSA133" s="11"/>
      <c r="OSG133" s="73"/>
      <c r="OSH133" s="73"/>
      <c r="OSI133" s="73"/>
      <c r="OSJ133" s="73"/>
      <c r="OSK133" s="74"/>
      <c r="OSL133" s="74"/>
      <c r="OSM133" s="77"/>
      <c r="OSN133" s="77"/>
      <c r="OSO133" s="11"/>
      <c r="OSU133" s="73"/>
      <c r="OSV133" s="73"/>
      <c r="OSW133" s="73"/>
      <c r="OSX133" s="73"/>
      <c r="OSY133" s="74"/>
      <c r="OSZ133" s="74"/>
      <c r="OTA133" s="77"/>
      <c r="OTB133" s="77"/>
      <c r="OTC133" s="11"/>
      <c r="OTI133" s="73"/>
      <c r="OTJ133" s="73"/>
      <c r="OTK133" s="73"/>
      <c r="OTL133" s="73"/>
      <c r="OTM133" s="74"/>
      <c r="OTN133" s="74"/>
      <c r="OTO133" s="77"/>
      <c r="OTP133" s="77"/>
      <c r="OTQ133" s="11"/>
      <c r="OTW133" s="73"/>
      <c r="OTX133" s="73"/>
      <c r="OTY133" s="73"/>
      <c r="OTZ133" s="73"/>
      <c r="OUA133" s="74"/>
      <c r="OUB133" s="74"/>
      <c r="OUC133" s="77"/>
      <c r="OUD133" s="77"/>
      <c r="OUE133" s="11"/>
      <c r="OUK133" s="73"/>
      <c r="OUL133" s="73"/>
      <c r="OUM133" s="73"/>
      <c r="OUN133" s="73"/>
      <c r="OUO133" s="74"/>
      <c r="OUP133" s="74"/>
      <c r="OUQ133" s="77"/>
      <c r="OUR133" s="77"/>
      <c r="OUS133" s="11"/>
      <c r="OUY133" s="73"/>
      <c r="OUZ133" s="73"/>
      <c r="OVA133" s="73"/>
      <c r="OVB133" s="73"/>
      <c r="OVC133" s="74"/>
      <c r="OVD133" s="74"/>
      <c r="OVE133" s="77"/>
      <c r="OVF133" s="77"/>
      <c r="OVG133" s="11"/>
      <c r="OVM133" s="73"/>
      <c r="OVN133" s="73"/>
      <c r="OVO133" s="73"/>
      <c r="OVP133" s="73"/>
      <c r="OVQ133" s="74"/>
      <c r="OVR133" s="74"/>
      <c r="OVS133" s="77"/>
      <c r="OVT133" s="77"/>
      <c r="OVU133" s="11"/>
      <c r="OWA133" s="73"/>
      <c r="OWB133" s="73"/>
      <c r="OWC133" s="73"/>
      <c r="OWD133" s="73"/>
      <c r="OWE133" s="74"/>
      <c r="OWF133" s="74"/>
      <c r="OWG133" s="77"/>
      <c r="OWH133" s="77"/>
      <c r="OWI133" s="11"/>
      <c r="OWO133" s="73"/>
      <c r="OWP133" s="73"/>
      <c r="OWQ133" s="73"/>
      <c r="OWR133" s="73"/>
      <c r="OWS133" s="74"/>
      <c r="OWT133" s="74"/>
      <c r="OWU133" s="77"/>
      <c r="OWV133" s="77"/>
      <c r="OWW133" s="11"/>
      <c r="OXC133" s="73"/>
      <c r="OXD133" s="73"/>
      <c r="OXE133" s="73"/>
      <c r="OXF133" s="73"/>
      <c r="OXG133" s="74"/>
      <c r="OXH133" s="74"/>
      <c r="OXI133" s="77"/>
      <c r="OXJ133" s="77"/>
      <c r="OXK133" s="11"/>
      <c r="OXQ133" s="73"/>
      <c r="OXR133" s="73"/>
      <c r="OXS133" s="73"/>
      <c r="OXT133" s="73"/>
      <c r="OXU133" s="74"/>
      <c r="OXV133" s="74"/>
      <c r="OXW133" s="77"/>
      <c r="OXX133" s="77"/>
      <c r="OXY133" s="11"/>
      <c r="OYE133" s="73"/>
      <c r="OYF133" s="73"/>
      <c r="OYG133" s="73"/>
      <c r="OYH133" s="73"/>
      <c r="OYI133" s="74"/>
      <c r="OYJ133" s="74"/>
      <c r="OYK133" s="77"/>
      <c r="OYL133" s="77"/>
      <c r="OYM133" s="11"/>
      <c r="OYS133" s="73"/>
      <c r="OYT133" s="73"/>
      <c r="OYU133" s="73"/>
      <c r="OYV133" s="73"/>
      <c r="OYW133" s="74"/>
      <c r="OYX133" s="74"/>
      <c r="OYY133" s="77"/>
      <c r="OYZ133" s="77"/>
      <c r="OZA133" s="11"/>
      <c r="OZG133" s="73"/>
      <c r="OZH133" s="73"/>
      <c r="OZI133" s="73"/>
      <c r="OZJ133" s="73"/>
      <c r="OZK133" s="74"/>
      <c r="OZL133" s="74"/>
      <c r="OZM133" s="77"/>
      <c r="OZN133" s="77"/>
      <c r="OZO133" s="11"/>
      <c r="OZU133" s="73"/>
      <c r="OZV133" s="73"/>
      <c r="OZW133" s="73"/>
      <c r="OZX133" s="73"/>
      <c r="OZY133" s="74"/>
      <c r="OZZ133" s="74"/>
      <c r="PAA133" s="77"/>
      <c r="PAB133" s="77"/>
      <c r="PAC133" s="11"/>
      <c r="PAI133" s="73"/>
      <c r="PAJ133" s="73"/>
      <c r="PAK133" s="73"/>
      <c r="PAL133" s="73"/>
      <c r="PAM133" s="74"/>
      <c r="PAN133" s="74"/>
      <c r="PAO133" s="77"/>
      <c r="PAP133" s="77"/>
      <c r="PAQ133" s="11"/>
      <c r="PAW133" s="73"/>
      <c r="PAX133" s="73"/>
      <c r="PAY133" s="73"/>
      <c r="PAZ133" s="73"/>
      <c r="PBA133" s="74"/>
      <c r="PBB133" s="74"/>
      <c r="PBC133" s="77"/>
      <c r="PBD133" s="77"/>
      <c r="PBE133" s="11"/>
      <c r="PBK133" s="73"/>
      <c r="PBL133" s="73"/>
      <c r="PBM133" s="73"/>
      <c r="PBN133" s="73"/>
      <c r="PBO133" s="74"/>
      <c r="PBP133" s="74"/>
      <c r="PBQ133" s="77"/>
      <c r="PBR133" s="77"/>
      <c r="PBS133" s="11"/>
      <c r="PBY133" s="73"/>
      <c r="PBZ133" s="73"/>
      <c r="PCA133" s="73"/>
      <c r="PCB133" s="73"/>
      <c r="PCC133" s="74"/>
      <c r="PCD133" s="74"/>
      <c r="PCE133" s="77"/>
      <c r="PCF133" s="77"/>
      <c r="PCG133" s="11"/>
      <c r="PCM133" s="73"/>
      <c r="PCN133" s="73"/>
      <c r="PCO133" s="73"/>
      <c r="PCP133" s="73"/>
      <c r="PCQ133" s="74"/>
      <c r="PCR133" s="74"/>
      <c r="PCS133" s="77"/>
      <c r="PCT133" s="77"/>
      <c r="PCU133" s="11"/>
      <c r="PDA133" s="73"/>
      <c r="PDB133" s="73"/>
      <c r="PDC133" s="73"/>
      <c r="PDD133" s="73"/>
      <c r="PDE133" s="74"/>
      <c r="PDF133" s="74"/>
      <c r="PDG133" s="77"/>
      <c r="PDH133" s="77"/>
      <c r="PDI133" s="11"/>
      <c r="PDO133" s="73"/>
      <c r="PDP133" s="73"/>
      <c r="PDQ133" s="73"/>
      <c r="PDR133" s="73"/>
      <c r="PDS133" s="74"/>
      <c r="PDT133" s="74"/>
      <c r="PDU133" s="77"/>
      <c r="PDV133" s="77"/>
      <c r="PDW133" s="11"/>
      <c r="PEC133" s="73"/>
      <c r="PED133" s="73"/>
      <c r="PEE133" s="73"/>
      <c r="PEF133" s="73"/>
      <c r="PEG133" s="74"/>
      <c r="PEH133" s="74"/>
      <c r="PEI133" s="77"/>
      <c r="PEJ133" s="77"/>
      <c r="PEK133" s="11"/>
      <c r="PEQ133" s="73"/>
      <c r="PER133" s="73"/>
      <c r="PES133" s="73"/>
      <c r="PET133" s="73"/>
      <c r="PEU133" s="74"/>
      <c r="PEV133" s="74"/>
      <c r="PEW133" s="77"/>
      <c r="PEX133" s="77"/>
      <c r="PEY133" s="11"/>
      <c r="PFE133" s="73"/>
      <c r="PFF133" s="73"/>
      <c r="PFG133" s="73"/>
      <c r="PFH133" s="73"/>
      <c r="PFI133" s="74"/>
      <c r="PFJ133" s="74"/>
      <c r="PFK133" s="77"/>
      <c r="PFL133" s="77"/>
      <c r="PFM133" s="11"/>
      <c r="PFS133" s="73"/>
      <c r="PFT133" s="73"/>
      <c r="PFU133" s="73"/>
      <c r="PFV133" s="73"/>
      <c r="PFW133" s="74"/>
      <c r="PFX133" s="74"/>
      <c r="PFY133" s="77"/>
      <c r="PFZ133" s="77"/>
      <c r="PGA133" s="11"/>
      <c r="PGG133" s="73"/>
      <c r="PGH133" s="73"/>
      <c r="PGI133" s="73"/>
      <c r="PGJ133" s="73"/>
      <c r="PGK133" s="74"/>
      <c r="PGL133" s="74"/>
      <c r="PGM133" s="77"/>
      <c r="PGN133" s="77"/>
      <c r="PGO133" s="11"/>
      <c r="PGU133" s="73"/>
      <c r="PGV133" s="73"/>
      <c r="PGW133" s="73"/>
      <c r="PGX133" s="73"/>
      <c r="PGY133" s="74"/>
      <c r="PGZ133" s="74"/>
      <c r="PHA133" s="77"/>
      <c r="PHB133" s="77"/>
      <c r="PHC133" s="11"/>
      <c r="PHI133" s="73"/>
      <c r="PHJ133" s="73"/>
      <c r="PHK133" s="73"/>
      <c r="PHL133" s="73"/>
      <c r="PHM133" s="74"/>
      <c r="PHN133" s="74"/>
      <c r="PHO133" s="77"/>
      <c r="PHP133" s="77"/>
      <c r="PHQ133" s="11"/>
      <c r="PHW133" s="73"/>
      <c r="PHX133" s="73"/>
      <c r="PHY133" s="73"/>
      <c r="PHZ133" s="73"/>
      <c r="PIA133" s="74"/>
      <c r="PIB133" s="74"/>
      <c r="PIC133" s="77"/>
      <c r="PID133" s="77"/>
      <c r="PIE133" s="11"/>
      <c r="PIK133" s="73"/>
      <c r="PIL133" s="73"/>
      <c r="PIM133" s="73"/>
      <c r="PIN133" s="73"/>
      <c r="PIO133" s="74"/>
      <c r="PIP133" s="74"/>
      <c r="PIQ133" s="77"/>
      <c r="PIR133" s="77"/>
      <c r="PIS133" s="11"/>
      <c r="PIY133" s="73"/>
      <c r="PIZ133" s="73"/>
      <c r="PJA133" s="73"/>
      <c r="PJB133" s="73"/>
      <c r="PJC133" s="74"/>
      <c r="PJD133" s="74"/>
      <c r="PJE133" s="77"/>
      <c r="PJF133" s="77"/>
      <c r="PJG133" s="11"/>
      <c r="PJM133" s="73"/>
      <c r="PJN133" s="73"/>
      <c r="PJO133" s="73"/>
      <c r="PJP133" s="73"/>
      <c r="PJQ133" s="74"/>
      <c r="PJR133" s="74"/>
      <c r="PJS133" s="77"/>
      <c r="PJT133" s="77"/>
      <c r="PJU133" s="11"/>
      <c r="PKA133" s="73"/>
      <c r="PKB133" s="73"/>
      <c r="PKC133" s="73"/>
      <c r="PKD133" s="73"/>
      <c r="PKE133" s="74"/>
      <c r="PKF133" s="74"/>
      <c r="PKG133" s="77"/>
      <c r="PKH133" s="77"/>
      <c r="PKI133" s="11"/>
      <c r="PKO133" s="73"/>
      <c r="PKP133" s="73"/>
      <c r="PKQ133" s="73"/>
      <c r="PKR133" s="73"/>
      <c r="PKS133" s="74"/>
      <c r="PKT133" s="74"/>
      <c r="PKU133" s="77"/>
      <c r="PKV133" s="77"/>
      <c r="PKW133" s="11"/>
      <c r="PLC133" s="73"/>
      <c r="PLD133" s="73"/>
      <c r="PLE133" s="73"/>
      <c r="PLF133" s="73"/>
      <c r="PLG133" s="74"/>
      <c r="PLH133" s="74"/>
      <c r="PLI133" s="77"/>
      <c r="PLJ133" s="77"/>
      <c r="PLK133" s="11"/>
      <c r="PLQ133" s="73"/>
      <c r="PLR133" s="73"/>
      <c r="PLS133" s="73"/>
      <c r="PLT133" s="73"/>
      <c r="PLU133" s="74"/>
      <c r="PLV133" s="74"/>
      <c r="PLW133" s="77"/>
      <c r="PLX133" s="77"/>
      <c r="PLY133" s="11"/>
      <c r="PME133" s="73"/>
      <c r="PMF133" s="73"/>
      <c r="PMG133" s="73"/>
      <c r="PMH133" s="73"/>
      <c r="PMI133" s="74"/>
      <c r="PMJ133" s="74"/>
      <c r="PMK133" s="77"/>
      <c r="PML133" s="77"/>
      <c r="PMM133" s="11"/>
      <c r="PMS133" s="73"/>
      <c r="PMT133" s="73"/>
      <c r="PMU133" s="73"/>
      <c r="PMV133" s="73"/>
      <c r="PMW133" s="74"/>
      <c r="PMX133" s="74"/>
      <c r="PMY133" s="77"/>
      <c r="PMZ133" s="77"/>
      <c r="PNA133" s="11"/>
      <c r="PNG133" s="73"/>
      <c r="PNH133" s="73"/>
      <c r="PNI133" s="73"/>
      <c r="PNJ133" s="73"/>
      <c r="PNK133" s="74"/>
      <c r="PNL133" s="74"/>
      <c r="PNM133" s="77"/>
      <c r="PNN133" s="77"/>
      <c r="PNO133" s="11"/>
      <c r="PNU133" s="73"/>
      <c r="PNV133" s="73"/>
      <c r="PNW133" s="73"/>
      <c r="PNX133" s="73"/>
      <c r="PNY133" s="74"/>
      <c r="PNZ133" s="74"/>
      <c r="POA133" s="77"/>
      <c r="POB133" s="77"/>
      <c r="POC133" s="11"/>
      <c r="POI133" s="73"/>
      <c r="POJ133" s="73"/>
      <c r="POK133" s="73"/>
      <c r="POL133" s="73"/>
      <c r="POM133" s="74"/>
      <c r="PON133" s="74"/>
      <c r="POO133" s="77"/>
      <c r="POP133" s="77"/>
      <c r="POQ133" s="11"/>
      <c r="POW133" s="73"/>
      <c r="POX133" s="73"/>
      <c r="POY133" s="73"/>
      <c r="POZ133" s="73"/>
      <c r="PPA133" s="74"/>
      <c r="PPB133" s="74"/>
      <c r="PPC133" s="77"/>
      <c r="PPD133" s="77"/>
      <c r="PPE133" s="11"/>
      <c r="PPK133" s="73"/>
      <c r="PPL133" s="73"/>
      <c r="PPM133" s="73"/>
      <c r="PPN133" s="73"/>
      <c r="PPO133" s="74"/>
      <c r="PPP133" s="74"/>
      <c r="PPQ133" s="77"/>
      <c r="PPR133" s="77"/>
      <c r="PPS133" s="11"/>
      <c r="PPY133" s="73"/>
      <c r="PPZ133" s="73"/>
      <c r="PQA133" s="73"/>
      <c r="PQB133" s="73"/>
      <c r="PQC133" s="74"/>
      <c r="PQD133" s="74"/>
      <c r="PQE133" s="77"/>
      <c r="PQF133" s="77"/>
      <c r="PQG133" s="11"/>
      <c r="PQM133" s="73"/>
      <c r="PQN133" s="73"/>
      <c r="PQO133" s="73"/>
      <c r="PQP133" s="73"/>
      <c r="PQQ133" s="74"/>
      <c r="PQR133" s="74"/>
      <c r="PQS133" s="77"/>
      <c r="PQT133" s="77"/>
      <c r="PQU133" s="11"/>
      <c r="PRA133" s="73"/>
      <c r="PRB133" s="73"/>
      <c r="PRC133" s="73"/>
      <c r="PRD133" s="73"/>
      <c r="PRE133" s="74"/>
      <c r="PRF133" s="74"/>
      <c r="PRG133" s="77"/>
      <c r="PRH133" s="77"/>
      <c r="PRI133" s="11"/>
      <c r="PRO133" s="73"/>
      <c r="PRP133" s="73"/>
      <c r="PRQ133" s="73"/>
      <c r="PRR133" s="73"/>
      <c r="PRS133" s="74"/>
      <c r="PRT133" s="74"/>
      <c r="PRU133" s="77"/>
      <c r="PRV133" s="77"/>
      <c r="PRW133" s="11"/>
      <c r="PSC133" s="73"/>
      <c r="PSD133" s="73"/>
      <c r="PSE133" s="73"/>
      <c r="PSF133" s="73"/>
      <c r="PSG133" s="74"/>
      <c r="PSH133" s="74"/>
      <c r="PSI133" s="77"/>
      <c r="PSJ133" s="77"/>
      <c r="PSK133" s="11"/>
      <c r="PSQ133" s="73"/>
      <c r="PSR133" s="73"/>
      <c r="PSS133" s="73"/>
      <c r="PST133" s="73"/>
      <c r="PSU133" s="74"/>
      <c r="PSV133" s="74"/>
      <c r="PSW133" s="77"/>
      <c r="PSX133" s="77"/>
      <c r="PSY133" s="11"/>
      <c r="PTE133" s="73"/>
      <c r="PTF133" s="73"/>
      <c r="PTG133" s="73"/>
      <c r="PTH133" s="73"/>
      <c r="PTI133" s="74"/>
      <c r="PTJ133" s="74"/>
      <c r="PTK133" s="77"/>
      <c r="PTL133" s="77"/>
      <c r="PTM133" s="11"/>
      <c r="PTS133" s="73"/>
      <c r="PTT133" s="73"/>
      <c r="PTU133" s="73"/>
      <c r="PTV133" s="73"/>
      <c r="PTW133" s="74"/>
      <c r="PTX133" s="74"/>
      <c r="PTY133" s="77"/>
      <c r="PTZ133" s="77"/>
      <c r="PUA133" s="11"/>
      <c r="PUG133" s="73"/>
      <c r="PUH133" s="73"/>
      <c r="PUI133" s="73"/>
      <c r="PUJ133" s="73"/>
      <c r="PUK133" s="74"/>
      <c r="PUL133" s="74"/>
      <c r="PUM133" s="77"/>
      <c r="PUN133" s="77"/>
      <c r="PUO133" s="11"/>
      <c r="PUU133" s="73"/>
      <c r="PUV133" s="73"/>
      <c r="PUW133" s="73"/>
      <c r="PUX133" s="73"/>
      <c r="PUY133" s="74"/>
      <c r="PUZ133" s="74"/>
      <c r="PVA133" s="77"/>
      <c r="PVB133" s="77"/>
      <c r="PVC133" s="11"/>
      <c r="PVI133" s="73"/>
      <c r="PVJ133" s="73"/>
      <c r="PVK133" s="73"/>
      <c r="PVL133" s="73"/>
      <c r="PVM133" s="74"/>
      <c r="PVN133" s="74"/>
      <c r="PVO133" s="77"/>
      <c r="PVP133" s="77"/>
      <c r="PVQ133" s="11"/>
      <c r="PVW133" s="73"/>
      <c r="PVX133" s="73"/>
      <c r="PVY133" s="73"/>
      <c r="PVZ133" s="73"/>
      <c r="PWA133" s="74"/>
      <c r="PWB133" s="74"/>
      <c r="PWC133" s="77"/>
      <c r="PWD133" s="77"/>
      <c r="PWE133" s="11"/>
      <c r="PWK133" s="73"/>
      <c r="PWL133" s="73"/>
      <c r="PWM133" s="73"/>
      <c r="PWN133" s="73"/>
      <c r="PWO133" s="74"/>
      <c r="PWP133" s="74"/>
      <c r="PWQ133" s="77"/>
      <c r="PWR133" s="77"/>
      <c r="PWS133" s="11"/>
      <c r="PWY133" s="73"/>
      <c r="PWZ133" s="73"/>
      <c r="PXA133" s="73"/>
      <c r="PXB133" s="73"/>
      <c r="PXC133" s="74"/>
      <c r="PXD133" s="74"/>
      <c r="PXE133" s="77"/>
      <c r="PXF133" s="77"/>
      <c r="PXG133" s="11"/>
      <c r="PXM133" s="73"/>
      <c r="PXN133" s="73"/>
      <c r="PXO133" s="73"/>
      <c r="PXP133" s="73"/>
      <c r="PXQ133" s="74"/>
      <c r="PXR133" s="74"/>
      <c r="PXS133" s="77"/>
      <c r="PXT133" s="77"/>
      <c r="PXU133" s="11"/>
      <c r="PYA133" s="73"/>
      <c r="PYB133" s="73"/>
      <c r="PYC133" s="73"/>
      <c r="PYD133" s="73"/>
      <c r="PYE133" s="74"/>
      <c r="PYF133" s="74"/>
      <c r="PYG133" s="77"/>
      <c r="PYH133" s="77"/>
      <c r="PYI133" s="11"/>
      <c r="PYO133" s="73"/>
      <c r="PYP133" s="73"/>
      <c r="PYQ133" s="73"/>
      <c r="PYR133" s="73"/>
      <c r="PYS133" s="74"/>
      <c r="PYT133" s="74"/>
      <c r="PYU133" s="77"/>
      <c r="PYV133" s="77"/>
      <c r="PYW133" s="11"/>
      <c r="PZC133" s="73"/>
      <c r="PZD133" s="73"/>
      <c r="PZE133" s="73"/>
      <c r="PZF133" s="73"/>
      <c r="PZG133" s="74"/>
      <c r="PZH133" s="74"/>
      <c r="PZI133" s="77"/>
      <c r="PZJ133" s="77"/>
      <c r="PZK133" s="11"/>
      <c r="PZQ133" s="73"/>
      <c r="PZR133" s="73"/>
      <c r="PZS133" s="73"/>
      <c r="PZT133" s="73"/>
      <c r="PZU133" s="74"/>
      <c r="PZV133" s="74"/>
      <c r="PZW133" s="77"/>
      <c r="PZX133" s="77"/>
      <c r="PZY133" s="11"/>
      <c r="QAE133" s="73"/>
      <c r="QAF133" s="73"/>
      <c r="QAG133" s="73"/>
      <c r="QAH133" s="73"/>
      <c r="QAI133" s="74"/>
      <c r="QAJ133" s="74"/>
      <c r="QAK133" s="77"/>
      <c r="QAL133" s="77"/>
      <c r="QAM133" s="11"/>
      <c r="QAS133" s="73"/>
      <c r="QAT133" s="73"/>
      <c r="QAU133" s="73"/>
      <c r="QAV133" s="73"/>
      <c r="QAW133" s="74"/>
      <c r="QAX133" s="74"/>
      <c r="QAY133" s="77"/>
      <c r="QAZ133" s="77"/>
      <c r="QBA133" s="11"/>
      <c r="QBG133" s="73"/>
      <c r="QBH133" s="73"/>
      <c r="QBI133" s="73"/>
      <c r="QBJ133" s="73"/>
      <c r="QBK133" s="74"/>
      <c r="QBL133" s="74"/>
      <c r="QBM133" s="77"/>
      <c r="QBN133" s="77"/>
      <c r="QBO133" s="11"/>
      <c r="QBU133" s="73"/>
      <c r="QBV133" s="73"/>
      <c r="QBW133" s="73"/>
      <c r="QBX133" s="73"/>
      <c r="QBY133" s="74"/>
      <c r="QBZ133" s="74"/>
      <c r="QCA133" s="77"/>
      <c r="QCB133" s="77"/>
      <c r="QCC133" s="11"/>
      <c r="QCI133" s="73"/>
      <c r="QCJ133" s="73"/>
      <c r="QCK133" s="73"/>
      <c r="QCL133" s="73"/>
      <c r="QCM133" s="74"/>
      <c r="QCN133" s="74"/>
      <c r="QCO133" s="77"/>
      <c r="QCP133" s="77"/>
      <c r="QCQ133" s="11"/>
      <c r="QCW133" s="73"/>
      <c r="QCX133" s="73"/>
      <c r="QCY133" s="73"/>
      <c r="QCZ133" s="73"/>
      <c r="QDA133" s="74"/>
      <c r="QDB133" s="74"/>
      <c r="QDC133" s="77"/>
      <c r="QDD133" s="77"/>
      <c r="QDE133" s="11"/>
      <c r="QDK133" s="73"/>
      <c r="QDL133" s="73"/>
      <c r="QDM133" s="73"/>
      <c r="QDN133" s="73"/>
      <c r="QDO133" s="74"/>
      <c r="QDP133" s="74"/>
      <c r="QDQ133" s="77"/>
      <c r="QDR133" s="77"/>
      <c r="QDS133" s="11"/>
      <c r="QDY133" s="73"/>
      <c r="QDZ133" s="73"/>
      <c r="QEA133" s="73"/>
      <c r="QEB133" s="73"/>
      <c r="QEC133" s="74"/>
      <c r="QED133" s="74"/>
      <c r="QEE133" s="77"/>
      <c r="QEF133" s="77"/>
      <c r="QEG133" s="11"/>
      <c r="QEM133" s="73"/>
      <c r="QEN133" s="73"/>
      <c r="QEO133" s="73"/>
      <c r="QEP133" s="73"/>
      <c r="QEQ133" s="74"/>
      <c r="QER133" s="74"/>
      <c r="QES133" s="77"/>
      <c r="QET133" s="77"/>
      <c r="QEU133" s="11"/>
      <c r="QFA133" s="73"/>
      <c r="QFB133" s="73"/>
      <c r="QFC133" s="73"/>
      <c r="QFD133" s="73"/>
      <c r="QFE133" s="74"/>
      <c r="QFF133" s="74"/>
      <c r="QFG133" s="77"/>
      <c r="QFH133" s="77"/>
      <c r="QFI133" s="11"/>
      <c r="QFO133" s="73"/>
      <c r="QFP133" s="73"/>
      <c r="QFQ133" s="73"/>
      <c r="QFR133" s="73"/>
      <c r="QFS133" s="74"/>
      <c r="QFT133" s="74"/>
      <c r="QFU133" s="77"/>
      <c r="QFV133" s="77"/>
      <c r="QFW133" s="11"/>
      <c r="QGC133" s="73"/>
      <c r="QGD133" s="73"/>
      <c r="QGE133" s="73"/>
      <c r="QGF133" s="73"/>
      <c r="QGG133" s="74"/>
      <c r="QGH133" s="74"/>
      <c r="QGI133" s="77"/>
      <c r="QGJ133" s="77"/>
      <c r="QGK133" s="11"/>
      <c r="QGQ133" s="73"/>
      <c r="QGR133" s="73"/>
      <c r="QGS133" s="73"/>
      <c r="QGT133" s="73"/>
      <c r="QGU133" s="74"/>
      <c r="QGV133" s="74"/>
      <c r="QGW133" s="77"/>
      <c r="QGX133" s="77"/>
      <c r="QGY133" s="11"/>
      <c r="QHE133" s="73"/>
      <c r="QHF133" s="73"/>
      <c r="QHG133" s="73"/>
      <c r="QHH133" s="73"/>
      <c r="QHI133" s="74"/>
      <c r="QHJ133" s="74"/>
      <c r="QHK133" s="77"/>
      <c r="QHL133" s="77"/>
      <c r="QHM133" s="11"/>
      <c r="QHS133" s="73"/>
      <c r="QHT133" s="73"/>
      <c r="QHU133" s="73"/>
      <c r="QHV133" s="73"/>
      <c r="QHW133" s="74"/>
      <c r="QHX133" s="74"/>
      <c r="QHY133" s="77"/>
      <c r="QHZ133" s="77"/>
      <c r="QIA133" s="11"/>
      <c r="QIG133" s="73"/>
      <c r="QIH133" s="73"/>
      <c r="QII133" s="73"/>
      <c r="QIJ133" s="73"/>
      <c r="QIK133" s="74"/>
      <c r="QIL133" s="74"/>
      <c r="QIM133" s="77"/>
      <c r="QIN133" s="77"/>
      <c r="QIO133" s="11"/>
      <c r="QIU133" s="73"/>
      <c r="QIV133" s="73"/>
      <c r="QIW133" s="73"/>
      <c r="QIX133" s="73"/>
      <c r="QIY133" s="74"/>
      <c r="QIZ133" s="74"/>
      <c r="QJA133" s="77"/>
      <c r="QJB133" s="77"/>
      <c r="QJC133" s="11"/>
      <c r="QJI133" s="73"/>
      <c r="QJJ133" s="73"/>
      <c r="QJK133" s="73"/>
      <c r="QJL133" s="73"/>
      <c r="QJM133" s="74"/>
      <c r="QJN133" s="74"/>
      <c r="QJO133" s="77"/>
      <c r="QJP133" s="77"/>
      <c r="QJQ133" s="11"/>
      <c r="QJW133" s="73"/>
      <c r="QJX133" s="73"/>
      <c r="QJY133" s="73"/>
      <c r="QJZ133" s="73"/>
      <c r="QKA133" s="74"/>
      <c r="QKB133" s="74"/>
      <c r="QKC133" s="77"/>
      <c r="QKD133" s="77"/>
      <c r="QKE133" s="11"/>
      <c r="QKK133" s="73"/>
      <c r="QKL133" s="73"/>
      <c r="QKM133" s="73"/>
      <c r="QKN133" s="73"/>
      <c r="QKO133" s="74"/>
      <c r="QKP133" s="74"/>
      <c r="QKQ133" s="77"/>
      <c r="QKR133" s="77"/>
      <c r="QKS133" s="11"/>
      <c r="QKY133" s="73"/>
      <c r="QKZ133" s="73"/>
      <c r="QLA133" s="73"/>
      <c r="QLB133" s="73"/>
      <c r="QLC133" s="74"/>
      <c r="QLD133" s="74"/>
      <c r="QLE133" s="77"/>
      <c r="QLF133" s="77"/>
      <c r="QLG133" s="11"/>
      <c r="QLM133" s="73"/>
      <c r="QLN133" s="73"/>
      <c r="QLO133" s="73"/>
      <c r="QLP133" s="73"/>
      <c r="QLQ133" s="74"/>
      <c r="QLR133" s="74"/>
      <c r="QLS133" s="77"/>
      <c r="QLT133" s="77"/>
      <c r="QLU133" s="11"/>
      <c r="QMA133" s="73"/>
      <c r="QMB133" s="73"/>
      <c r="QMC133" s="73"/>
      <c r="QMD133" s="73"/>
      <c r="QME133" s="74"/>
      <c r="QMF133" s="74"/>
      <c r="QMG133" s="77"/>
      <c r="QMH133" s="77"/>
      <c r="QMI133" s="11"/>
      <c r="QMO133" s="73"/>
      <c r="QMP133" s="73"/>
      <c r="QMQ133" s="73"/>
      <c r="QMR133" s="73"/>
      <c r="QMS133" s="74"/>
      <c r="QMT133" s="74"/>
      <c r="QMU133" s="77"/>
      <c r="QMV133" s="77"/>
      <c r="QMW133" s="11"/>
      <c r="QNC133" s="73"/>
      <c r="QND133" s="73"/>
      <c r="QNE133" s="73"/>
      <c r="QNF133" s="73"/>
      <c r="QNG133" s="74"/>
      <c r="QNH133" s="74"/>
      <c r="QNI133" s="77"/>
      <c r="QNJ133" s="77"/>
      <c r="QNK133" s="11"/>
      <c r="QNQ133" s="73"/>
      <c r="QNR133" s="73"/>
      <c r="QNS133" s="73"/>
      <c r="QNT133" s="73"/>
      <c r="QNU133" s="74"/>
      <c r="QNV133" s="74"/>
      <c r="QNW133" s="77"/>
      <c r="QNX133" s="77"/>
      <c r="QNY133" s="11"/>
      <c r="QOE133" s="73"/>
      <c r="QOF133" s="73"/>
      <c r="QOG133" s="73"/>
      <c r="QOH133" s="73"/>
      <c r="QOI133" s="74"/>
      <c r="QOJ133" s="74"/>
      <c r="QOK133" s="77"/>
      <c r="QOL133" s="77"/>
      <c r="QOM133" s="11"/>
      <c r="QOS133" s="73"/>
      <c r="QOT133" s="73"/>
      <c r="QOU133" s="73"/>
      <c r="QOV133" s="73"/>
      <c r="QOW133" s="74"/>
      <c r="QOX133" s="74"/>
      <c r="QOY133" s="77"/>
      <c r="QOZ133" s="77"/>
      <c r="QPA133" s="11"/>
      <c r="QPG133" s="73"/>
      <c r="QPH133" s="73"/>
      <c r="QPI133" s="73"/>
      <c r="QPJ133" s="73"/>
      <c r="QPK133" s="74"/>
      <c r="QPL133" s="74"/>
      <c r="QPM133" s="77"/>
      <c r="QPN133" s="77"/>
      <c r="QPO133" s="11"/>
      <c r="QPU133" s="73"/>
      <c r="QPV133" s="73"/>
      <c r="QPW133" s="73"/>
      <c r="QPX133" s="73"/>
      <c r="QPY133" s="74"/>
      <c r="QPZ133" s="74"/>
      <c r="QQA133" s="77"/>
      <c r="QQB133" s="77"/>
      <c r="QQC133" s="11"/>
      <c r="QQI133" s="73"/>
      <c r="QQJ133" s="73"/>
      <c r="QQK133" s="73"/>
      <c r="QQL133" s="73"/>
      <c r="QQM133" s="74"/>
      <c r="QQN133" s="74"/>
      <c r="QQO133" s="77"/>
      <c r="QQP133" s="77"/>
      <c r="QQQ133" s="11"/>
      <c r="QQW133" s="73"/>
      <c r="QQX133" s="73"/>
      <c r="QQY133" s="73"/>
      <c r="QQZ133" s="73"/>
      <c r="QRA133" s="74"/>
      <c r="QRB133" s="74"/>
      <c r="QRC133" s="77"/>
      <c r="QRD133" s="77"/>
      <c r="QRE133" s="11"/>
      <c r="QRK133" s="73"/>
      <c r="QRL133" s="73"/>
      <c r="QRM133" s="73"/>
      <c r="QRN133" s="73"/>
      <c r="QRO133" s="74"/>
      <c r="QRP133" s="74"/>
      <c r="QRQ133" s="77"/>
      <c r="QRR133" s="77"/>
      <c r="QRS133" s="11"/>
      <c r="QRY133" s="73"/>
      <c r="QRZ133" s="73"/>
      <c r="QSA133" s="73"/>
      <c r="QSB133" s="73"/>
      <c r="QSC133" s="74"/>
      <c r="QSD133" s="74"/>
      <c r="QSE133" s="77"/>
      <c r="QSF133" s="77"/>
      <c r="QSG133" s="11"/>
      <c r="QSM133" s="73"/>
      <c r="QSN133" s="73"/>
      <c r="QSO133" s="73"/>
      <c r="QSP133" s="73"/>
      <c r="QSQ133" s="74"/>
      <c r="QSR133" s="74"/>
      <c r="QSS133" s="77"/>
      <c r="QST133" s="77"/>
      <c r="QSU133" s="11"/>
      <c r="QTA133" s="73"/>
      <c r="QTB133" s="73"/>
      <c r="QTC133" s="73"/>
      <c r="QTD133" s="73"/>
      <c r="QTE133" s="74"/>
      <c r="QTF133" s="74"/>
      <c r="QTG133" s="77"/>
      <c r="QTH133" s="77"/>
      <c r="QTI133" s="11"/>
      <c r="QTO133" s="73"/>
      <c r="QTP133" s="73"/>
      <c r="QTQ133" s="73"/>
      <c r="QTR133" s="73"/>
      <c r="QTS133" s="74"/>
      <c r="QTT133" s="74"/>
      <c r="QTU133" s="77"/>
      <c r="QTV133" s="77"/>
      <c r="QTW133" s="11"/>
      <c r="QUC133" s="73"/>
      <c r="QUD133" s="73"/>
      <c r="QUE133" s="73"/>
      <c r="QUF133" s="73"/>
      <c r="QUG133" s="74"/>
      <c r="QUH133" s="74"/>
      <c r="QUI133" s="77"/>
      <c r="QUJ133" s="77"/>
      <c r="QUK133" s="11"/>
      <c r="QUQ133" s="73"/>
      <c r="QUR133" s="73"/>
      <c r="QUS133" s="73"/>
      <c r="QUT133" s="73"/>
      <c r="QUU133" s="74"/>
      <c r="QUV133" s="74"/>
      <c r="QUW133" s="77"/>
      <c r="QUX133" s="77"/>
      <c r="QUY133" s="11"/>
      <c r="QVE133" s="73"/>
      <c r="QVF133" s="73"/>
      <c r="QVG133" s="73"/>
      <c r="QVH133" s="73"/>
      <c r="QVI133" s="74"/>
      <c r="QVJ133" s="74"/>
      <c r="QVK133" s="77"/>
      <c r="QVL133" s="77"/>
      <c r="QVM133" s="11"/>
      <c r="QVS133" s="73"/>
      <c r="QVT133" s="73"/>
      <c r="QVU133" s="73"/>
      <c r="QVV133" s="73"/>
      <c r="QVW133" s="74"/>
      <c r="QVX133" s="74"/>
      <c r="QVY133" s="77"/>
      <c r="QVZ133" s="77"/>
      <c r="QWA133" s="11"/>
      <c r="QWG133" s="73"/>
      <c r="QWH133" s="73"/>
      <c r="QWI133" s="73"/>
      <c r="QWJ133" s="73"/>
      <c r="QWK133" s="74"/>
      <c r="QWL133" s="74"/>
      <c r="QWM133" s="77"/>
      <c r="QWN133" s="77"/>
      <c r="QWO133" s="11"/>
      <c r="QWU133" s="73"/>
      <c r="QWV133" s="73"/>
      <c r="QWW133" s="73"/>
      <c r="QWX133" s="73"/>
      <c r="QWY133" s="74"/>
      <c r="QWZ133" s="74"/>
      <c r="QXA133" s="77"/>
      <c r="QXB133" s="77"/>
      <c r="QXC133" s="11"/>
      <c r="QXI133" s="73"/>
      <c r="QXJ133" s="73"/>
      <c r="QXK133" s="73"/>
      <c r="QXL133" s="73"/>
      <c r="QXM133" s="74"/>
      <c r="QXN133" s="74"/>
      <c r="QXO133" s="77"/>
      <c r="QXP133" s="77"/>
      <c r="QXQ133" s="11"/>
      <c r="QXW133" s="73"/>
      <c r="QXX133" s="73"/>
      <c r="QXY133" s="73"/>
      <c r="QXZ133" s="73"/>
      <c r="QYA133" s="74"/>
      <c r="QYB133" s="74"/>
      <c r="QYC133" s="77"/>
      <c r="QYD133" s="77"/>
      <c r="QYE133" s="11"/>
      <c r="QYK133" s="73"/>
      <c r="QYL133" s="73"/>
      <c r="QYM133" s="73"/>
      <c r="QYN133" s="73"/>
      <c r="QYO133" s="74"/>
      <c r="QYP133" s="74"/>
      <c r="QYQ133" s="77"/>
      <c r="QYR133" s="77"/>
      <c r="QYS133" s="11"/>
      <c r="QYY133" s="73"/>
      <c r="QYZ133" s="73"/>
      <c r="QZA133" s="73"/>
      <c r="QZB133" s="73"/>
      <c r="QZC133" s="74"/>
      <c r="QZD133" s="74"/>
      <c r="QZE133" s="77"/>
      <c r="QZF133" s="77"/>
      <c r="QZG133" s="11"/>
      <c r="QZM133" s="73"/>
      <c r="QZN133" s="73"/>
      <c r="QZO133" s="73"/>
      <c r="QZP133" s="73"/>
      <c r="QZQ133" s="74"/>
      <c r="QZR133" s="74"/>
      <c r="QZS133" s="77"/>
      <c r="QZT133" s="77"/>
      <c r="QZU133" s="11"/>
      <c r="RAA133" s="73"/>
      <c r="RAB133" s="73"/>
      <c r="RAC133" s="73"/>
      <c r="RAD133" s="73"/>
      <c r="RAE133" s="74"/>
      <c r="RAF133" s="74"/>
      <c r="RAG133" s="77"/>
      <c r="RAH133" s="77"/>
      <c r="RAI133" s="11"/>
      <c r="RAO133" s="73"/>
      <c r="RAP133" s="73"/>
      <c r="RAQ133" s="73"/>
      <c r="RAR133" s="73"/>
      <c r="RAS133" s="74"/>
      <c r="RAT133" s="74"/>
      <c r="RAU133" s="77"/>
      <c r="RAV133" s="77"/>
      <c r="RAW133" s="11"/>
      <c r="RBC133" s="73"/>
      <c r="RBD133" s="73"/>
      <c r="RBE133" s="73"/>
      <c r="RBF133" s="73"/>
      <c r="RBG133" s="74"/>
      <c r="RBH133" s="74"/>
      <c r="RBI133" s="77"/>
      <c r="RBJ133" s="77"/>
      <c r="RBK133" s="11"/>
      <c r="RBQ133" s="73"/>
      <c r="RBR133" s="73"/>
      <c r="RBS133" s="73"/>
      <c r="RBT133" s="73"/>
      <c r="RBU133" s="74"/>
      <c r="RBV133" s="74"/>
      <c r="RBW133" s="77"/>
      <c r="RBX133" s="77"/>
      <c r="RBY133" s="11"/>
      <c r="RCE133" s="73"/>
      <c r="RCF133" s="73"/>
      <c r="RCG133" s="73"/>
      <c r="RCH133" s="73"/>
      <c r="RCI133" s="74"/>
      <c r="RCJ133" s="74"/>
      <c r="RCK133" s="77"/>
      <c r="RCL133" s="77"/>
      <c r="RCM133" s="11"/>
      <c r="RCS133" s="73"/>
      <c r="RCT133" s="73"/>
      <c r="RCU133" s="73"/>
      <c r="RCV133" s="73"/>
      <c r="RCW133" s="74"/>
      <c r="RCX133" s="74"/>
      <c r="RCY133" s="77"/>
      <c r="RCZ133" s="77"/>
      <c r="RDA133" s="11"/>
      <c r="RDG133" s="73"/>
      <c r="RDH133" s="73"/>
      <c r="RDI133" s="73"/>
      <c r="RDJ133" s="73"/>
      <c r="RDK133" s="74"/>
      <c r="RDL133" s="74"/>
      <c r="RDM133" s="77"/>
      <c r="RDN133" s="77"/>
      <c r="RDO133" s="11"/>
      <c r="RDU133" s="73"/>
      <c r="RDV133" s="73"/>
      <c r="RDW133" s="73"/>
      <c r="RDX133" s="73"/>
      <c r="RDY133" s="74"/>
      <c r="RDZ133" s="74"/>
      <c r="REA133" s="77"/>
      <c r="REB133" s="77"/>
      <c r="REC133" s="11"/>
      <c r="REI133" s="73"/>
      <c r="REJ133" s="73"/>
      <c r="REK133" s="73"/>
      <c r="REL133" s="73"/>
      <c r="REM133" s="74"/>
      <c r="REN133" s="74"/>
      <c r="REO133" s="77"/>
      <c r="REP133" s="77"/>
      <c r="REQ133" s="11"/>
      <c r="REW133" s="73"/>
      <c r="REX133" s="73"/>
      <c r="REY133" s="73"/>
      <c r="REZ133" s="73"/>
      <c r="RFA133" s="74"/>
      <c r="RFB133" s="74"/>
      <c r="RFC133" s="77"/>
      <c r="RFD133" s="77"/>
      <c r="RFE133" s="11"/>
      <c r="RFK133" s="73"/>
      <c r="RFL133" s="73"/>
      <c r="RFM133" s="73"/>
      <c r="RFN133" s="73"/>
      <c r="RFO133" s="74"/>
      <c r="RFP133" s="74"/>
      <c r="RFQ133" s="77"/>
      <c r="RFR133" s="77"/>
      <c r="RFS133" s="11"/>
      <c r="RFY133" s="73"/>
      <c r="RFZ133" s="73"/>
      <c r="RGA133" s="73"/>
      <c r="RGB133" s="73"/>
      <c r="RGC133" s="74"/>
      <c r="RGD133" s="74"/>
      <c r="RGE133" s="77"/>
      <c r="RGF133" s="77"/>
      <c r="RGG133" s="11"/>
      <c r="RGM133" s="73"/>
      <c r="RGN133" s="73"/>
      <c r="RGO133" s="73"/>
      <c r="RGP133" s="73"/>
      <c r="RGQ133" s="74"/>
      <c r="RGR133" s="74"/>
      <c r="RGS133" s="77"/>
      <c r="RGT133" s="77"/>
      <c r="RGU133" s="11"/>
      <c r="RHA133" s="73"/>
      <c r="RHB133" s="73"/>
      <c r="RHC133" s="73"/>
      <c r="RHD133" s="73"/>
      <c r="RHE133" s="74"/>
      <c r="RHF133" s="74"/>
      <c r="RHG133" s="77"/>
      <c r="RHH133" s="77"/>
      <c r="RHI133" s="11"/>
      <c r="RHO133" s="73"/>
      <c r="RHP133" s="73"/>
      <c r="RHQ133" s="73"/>
      <c r="RHR133" s="73"/>
      <c r="RHS133" s="74"/>
      <c r="RHT133" s="74"/>
      <c r="RHU133" s="77"/>
      <c r="RHV133" s="77"/>
      <c r="RHW133" s="11"/>
      <c r="RIC133" s="73"/>
      <c r="RID133" s="73"/>
      <c r="RIE133" s="73"/>
      <c r="RIF133" s="73"/>
      <c r="RIG133" s="74"/>
      <c r="RIH133" s="74"/>
      <c r="RII133" s="77"/>
      <c r="RIJ133" s="77"/>
      <c r="RIK133" s="11"/>
      <c r="RIQ133" s="73"/>
      <c r="RIR133" s="73"/>
      <c r="RIS133" s="73"/>
      <c r="RIT133" s="73"/>
      <c r="RIU133" s="74"/>
      <c r="RIV133" s="74"/>
      <c r="RIW133" s="77"/>
      <c r="RIX133" s="77"/>
      <c r="RIY133" s="11"/>
      <c r="RJE133" s="73"/>
      <c r="RJF133" s="73"/>
      <c r="RJG133" s="73"/>
      <c r="RJH133" s="73"/>
      <c r="RJI133" s="74"/>
      <c r="RJJ133" s="74"/>
      <c r="RJK133" s="77"/>
      <c r="RJL133" s="77"/>
      <c r="RJM133" s="11"/>
      <c r="RJS133" s="73"/>
      <c r="RJT133" s="73"/>
      <c r="RJU133" s="73"/>
      <c r="RJV133" s="73"/>
      <c r="RJW133" s="74"/>
      <c r="RJX133" s="74"/>
      <c r="RJY133" s="77"/>
      <c r="RJZ133" s="77"/>
      <c r="RKA133" s="11"/>
      <c r="RKG133" s="73"/>
      <c r="RKH133" s="73"/>
      <c r="RKI133" s="73"/>
      <c r="RKJ133" s="73"/>
      <c r="RKK133" s="74"/>
      <c r="RKL133" s="74"/>
      <c r="RKM133" s="77"/>
      <c r="RKN133" s="77"/>
      <c r="RKO133" s="11"/>
      <c r="RKU133" s="73"/>
      <c r="RKV133" s="73"/>
      <c r="RKW133" s="73"/>
      <c r="RKX133" s="73"/>
      <c r="RKY133" s="74"/>
      <c r="RKZ133" s="74"/>
      <c r="RLA133" s="77"/>
      <c r="RLB133" s="77"/>
      <c r="RLC133" s="11"/>
      <c r="RLI133" s="73"/>
      <c r="RLJ133" s="73"/>
      <c r="RLK133" s="73"/>
      <c r="RLL133" s="73"/>
      <c r="RLM133" s="74"/>
      <c r="RLN133" s="74"/>
      <c r="RLO133" s="77"/>
      <c r="RLP133" s="77"/>
      <c r="RLQ133" s="11"/>
      <c r="RLW133" s="73"/>
      <c r="RLX133" s="73"/>
      <c r="RLY133" s="73"/>
      <c r="RLZ133" s="73"/>
      <c r="RMA133" s="74"/>
      <c r="RMB133" s="74"/>
      <c r="RMC133" s="77"/>
      <c r="RMD133" s="77"/>
      <c r="RME133" s="11"/>
      <c r="RMK133" s="73"/>
      <c r="RML133" s="73"/>
      <c r="RMM133" s="73"/>
      <c r="RMN133" s="73"/>
      <c r="RMO133" s="74"/>
      <c r="RMP133" s="74"/>
      <c r="RMQ133" s="77"/>
      <c r="RMR133" s="77"/>
      <c r="RMS133" s="11"/>
      <c r="RMY133" s="73"/>
      <c r="RMZ133" s="73"/>
      <c r="RNA133" s="73"/>
      <c r="RNB133" s="73"/>
      <c r="RNC133" s="74"/>
      <c r="RND133" s="74"/>
      <c r="RNE133" s="77"/>
      <c r="RNF133" s="77"/>
      <c r="RNG133" s="11"/>
      <c r="RNM133" s="73"/>
      <c r="RNN133" s="73"/>
      <c r="RNO133" s="73"/>
      <c r="RNP133" s="73"/>
      <c r="RNQ133" s="74"/>
      <c r="RNR133" s="74"/>
      <c r="RNS133" s="77"/>
      <c r="RNT133" s="77"/>
      <c r="RNU133" s="11"/>
      <c r="ROA133" s="73"/>
      <c r="ROB133" s="73"/>
      <c r="ROC133" s="73"/>
      <c r="ROD133" s="73"/>
      <c r="ROE133" s="74"/>
      <c r="ROF133" s="74"/>
      <c r="ROG133" s="77"/>
      <c r="ROH133" s="77"/>
      <c r="ROI133" s="11"/>
      <c r="ROO133" s="73"/>
      <c r="ROP133" s="73"/>
      <c r="ROQ133" s="73"/>
      <c r="ROR133" s="73"/>
      <c r="ROS133" s="74"/>
      <c r="ROT133" s="74"/>
      <c r="ROU133" s="77"/>
      <c r="ROV133" s="77"/>
      <c r="ROW133" s="11"/>
      <c r="RPC133" s="73"/>
      <c r="RPD133" s="73"/>
      <c r="RPE133" s="73"/>
      <c r="RPF133" s="73"/>
      <c r="RPG133" s="74"/>
      <c r="RPH133" s="74"/>
      <c r="RPI133" s="77"/>
      <c r="RPJ133" s="77"/>
      <c r="RPK133" s="11"/>
      <c r="RPQ133" s="73"/>
      <c r="RPR133" s="73"/>
      <c r="RPS133" s="73"/>
      <c r="RPT133" s="73"/>
      <c r="RPU133" s="74"/>
      <c r="RPV133" s="74"/>
      <c r="RPW133" s="77"/>
      <c r="RPX133" s="77"/>
      <c r="RPY133" s="11"/>
      <c r="RQE133" s="73"/>
      <c r="RQF133" s="73"/>
      <c r="RQG133" s="73"/>
      <c r="RQH133" s="73"/>
      <c r="RQI133" s="74"/>
      <c r="RQJ133" s="74"/>
      <c r="RQK133" s="77"/>
      <c r="RQL133" s="77"/>
      <c r="RQM133" s="11"/>
      <c r="RQS133" s="73"/>
      <c r="RQT133" s="73"/>
      <c r="RQU133" s="73"/>
      <c r="RQV133" s="73"/>
      <c r="RQW133" s="74"/>
      <c r="RQX133" s="74"/>
      <c r="RQY133" s="77"/>
      <c r="RQZ133" s="77"/>
      <c r="RRA133" s="11"/>
      <c r="RRG133" s="73"/>
      <c r="RRH133" s="73"/>
      <c r="RRI133" s="73"/>
      <c r="RRJ133" s="73"/>
      <c r="RRK133" s="74"/>
      <c r="RRL133" s="74"/>
      <c r="RRM133" s="77"/>
      <c r="RRN133" s="77"/>
      <c r="RRO133" s="11"/>
      <c r="RRU133" s="73"/>
      <c r="RRV133" s="73"/>
      <c r="RRW133" s="73"/>
      <c r="RRX133" s="73"/>
      <c r="RRY133" s="74"/>
      <c r="RRZ133" s="74"/>
      <c r="RSA133" s="77"/>
      <c r="RSB133" s="77"/>
      <c r="RSC133" s="11"/>
      <c r="RSI133" s="73"/>
      <c r="RSJ133" s="73"/>
      <c r="RSK133" s="73"/>
      <c r="RSL133" s="73"/>
      <c r="RSM133" s="74"/>
      <c r="RSN133" s="74"/>
      <c r="RSO133" s="77"/>
      <c r="RSP133" s="77"/>
      <c r="RSQ133" s="11"/>
      <c r="RSW133" s="73"/>
      <c r="RSX133" s="73"/>
      <c r="RSY133" s="73"/>
      <c r="RSZ133" s="73"/>
      <c r="RTA133" s="74"/>
      <c r="RTB133" s="74"/>
      <c r="RTC133" s="77"/>
      <c r="RTD133" s="77"/>
      <c r="RTE133" s="11"/>
      <c r="RTK133" s="73"/>
      <c r="RTL133" s="73"/>
      <c r="RTM133" s="73"/>
      <c r="RTN133" s="73"/>
      <c r="RTO133" s="74"/>
      <c r="RTP133" s="74"/>
      <c r="RTQ133" s="77"/>
      <c r="RTR133" s="77"/>
      <c r="RTS133" s="11"/>
      <c r="RTY133" s="73"/>
      <c r="RTZ133" s="73"/>
      <c r="RUA133" s="73"/>
      <c r="RUB133" s="73"/>
      <c r="RUC133" s="74"/>
      <c r="RUD133" s="74"/>
      <c r="RUE133" s="77"/>
      <c r="RUF133" s="77"/>
      <c r="RUG133" s="11"/>
      <c r="RUM133" s="73"/>
      <c r="RUN133" s="73"/>
      <c r="RUO133" s="73"/>
      <c r="RUP133" s="73"/>
      <c r="RUQ133" s="74"/>
      <c r="RUR133" s="74"/>
      <c r="RUS133" s="77"/>
      <c r="RUT133" s="77"/>
      <c r="RUU133" s="11"/>
      <c r="RVA133" s="73"/>
      <c r="RVB133" s="73"/>
      <c r="RVC133" s="73"/>
      <c r="RVD133" s="73"/>
      <c r="RVE133" s="74"/>
      <c r="RVF133" s="74"/>
      <c r="RVG133" s="77"/>
      <c r="RVH133" s="77"/>
      <c r="RVI133" s="11"/>
      <c r="RVO133" s="73"/>
      <c r="RVP133" s="73"/>
      <c r="RVQ133" s="73"/>
      <c r="RVR133" s="73"/>
      <c r="RVS133" s="74"/>
      <c r="RVT133" s="74"/>
      <c r="RVU133" s="77"/>
      <c r="RVV133" s="77"/>
      <c r="RVW133" s="11"/>
      <c r="RWC133" s="73"/>
      <c r="RWD133" s="73"/>
      <c r="RWE133" s="73"/>
      <c r="RWF133" s="73"/>
      <c r="RWG133" s="74"/>
      <c r="RWH133" s="74"/>
      <c r="RWI133" s="77"/>
      <c r="RWJ133" s="77"/>
      <c r="RWK133" s="11"/>
      <c r="RWQ133" s="73"/>
      <c r="RWR133" s="73"/>
      <c r="RWS133" s="73"/>
      <c r="RWT133" s="73"/>
      <c r="RWU133" s="74"/>
      <c r="RWV133" s="74"/>
      <c r="RWW133" s="77"/>
      <c r="RWX133" s="77"/>
      <c r="RWY133" s="11"/>
      <c r="RXE133" s="73"/>
      <c r="RXF133" s="73"/>
      <c r="RXG133" s="73"/>
      <c r="RXH133" s="73"/>
      <c r="RXI133" s="74"/>
      <c r="RXJ133" s="74"/>
      <c r="RXK133" s="77"/>
      <c r="RXL133" s="77"/>
      <c r="RXM133" s="11"/>
      <c r="RXS133" s="73"/>
      <c r="RXT133" s="73"/>
      <c r="RXU133" s="73"/>
      <c r="RXV133" s="73"/>
      <c r="RXW133" s="74"/>
      <c r="RXX133" s="74"/>
      <c r="RXY133" s="77"/>
      <c r="RXZ133" s="77"/>
      <c r="RYA133" s="11"/>
      <c r="RYG133" s="73"/>
      <c r="RYH133" s="73"/>
      <c r="RYI133" s="73"/>
      <c r="RYJ133" s="73"/>
      <c r="RYK133" s="74"/>
      <c r="RYL133" s="74"/>
      <c r="RYM133" s="77"/>
      <c r="RYN133" s="77"/>
      <c r="RYO133" s="11"/>
      <c r="RYU133" s="73"/>
      <c r="RYV133" s="73"/>
      <c r="RYW133" s="73"/>
      <c r="RYX133" s="73"/>
      <c r="RYY133" s="74"/>
      <c r="RYZ133" s="74"/>
      <c r="RZA133" s="77"/>
      <c r="RZB133" s="77"/>
      <c r="RZC133" s="11"/>
      <c r="RZI133" s="73"/>
      <c r="RZJ133" s="73"/>
      <c r="RZK133" s="73"/>
      <c r="RZL133" s="73"/>
      <c r="RZM133" s="74"/>
      <c r="RZN133" s="74"/>
      <c r="RZO133" s="77"/>
      <c r="RZP133" s="77"/>
      <c r="RZQ133" s="11"/>
      <c r="RZW133" s="73"/>
      <c r="RZX133" s="73"/>
      <c r="RZY133" s="73"/>
      <c r="RZZ133" s="73"/>
      <c r="SAA133" s="74"/>
      <c r="SAB133" s="74"/>
      <c r="SAC133" s="77"/>
      <c r="SAD133" s="77"/>
      <c r="SAE133" s="11"/>
      <c r="SAK133" s="73"/>
      <c r="SAL133" s="73"/>
      <c r="SAM133" s="73"/>
      <c r="SAN133" s="73"/>
      <c r="SAO133" s="74"/>
      <c r="SAP133" s="74"/>
      <c r="SAQ133" s="77"/>
      <c r="SAR133" s="77"/>
      <c r="SAS133" s="11"/>
      <c r="SAY133" s="73"/>
      <c r="SAZ133" s="73"/>
      <c r="SBA133" s="73"/>
      <c r="SBB133" s="73"/>
      <c r="SBC133" s="74"/>
      <c r="SBD133" s="74"/>
      <c r="SBE133" s="77"/>
      <c r="SBF133" s="77"/>
      <c r="SBG133" s="11"/>
      <c r="SBM133" s="73"/>
      <c r="SBN133" s="73"/>
      <c r="SBO133" s="73"/>
      <c r="SBP133" s="73"/>
      <c r="SBQ133" s="74"/>
      <c r="SBR133" s="74"/>
      <c r="SBS133" s="77"/>
      <c r="SBT133" s="77"/>
      <c r="SBU133" s="11"/>
      <c r="SCA133" s="73"/>
      <c r="SCB133" s="73"/>
      <c r="SCC133" s="73"/>
      <c r="SCD133" s="73"/>
      <c r="SCE133" s="74"/>
      <c r="SCF133" s="74"/>
      <c r="SCG133" s="77"/>
      <c r="SCH133" s="77"/>
      <c r="SCI133" s="11"/>
      <c r="SCO133" s="73"/>
      <c r="SCP133" s="73"/>
      <c r="SCQ133" s="73"/>
      <c r="SCR133" s="73"/>
      <c r="SCS133" s="74"/>
      <c r="SCT133" s="74"/>
      <c r="SCU133" s="77"/>
      <c r="SCV133" s="77"/>
      <c r="SCW133" s="11"/>
      <c r="SDC133" s="73"/>
      <c r="SDD133" s="73"/>
      <c r="SDE133" s="73"/>
      <c r="SDF133" s="73"/>
      <c r="SDG133" s="74"/>
      <c r="SDH133" s="74"/>
      <c r="SDI133" s="77"/>
      <c r="SDJ133" s="77"/>
      <c r="SDK133" s="11"/>
      <c r="SDQ133" s="73"/>
      <c r="SDR133" s="73"/>
      <c r="SDS133" s="73"/>
      <c r="SDT133" s="73"/>
      <c r="SDU133" s="74"/>
      <c r="SDV133" s="74"/>
      <c r="SDW133" s="77"/>
      <c r="SDX133" s="77"/>
      <c r="SDY133" s="11"/>
      <c r="SEE133" s="73"/>
      <c r="SEF133" s="73"/>
      <c r="SEG133" s="73"/>
      <c r="SEH133" s="73"/>
      <c r="SEI133" s="74"/>
      <c r="SEJ133" s="74"/>
      <c r="SEK133" s="77"/>
      <c r="SEL133" s="77"/>
      <c r="SEM133" s="11"/>
      <c r="SES133" s="73"/>
      <c r="SET133" s="73"/>
      <c r="SEU133" s="73"/>
      <c r="SEV133" s="73"/>
      <c r="SEW133" s="74"/>
      <c r="SEX133" s="74"/>
      <c r="SEY133" s="77"/>
      <c r="SEZ133" s="77"/>
      <c r="SFA133" s="11"/>
      <c r="SFG133" s="73"/>
      <c r="SFH133" s="73"/>
      <c r="SFI133" s="73"/>
      <c r="SFJ133" s="73"/>
      <c r="SFK133" s="74"/>
      <c r="SFL133" s="74"/>
      <c r="SFM133" s="77"/>
      <c r="SFN133" s="77"/>
      <c r="SFO133" s="11"/>
      <c r="SFU133" s="73"/>
      <c r="SFV133" s="73"/>
      <c r="SFW133" s="73"/>
      <c r="SFX133" s="73"/>
      <c r="SFY133" s="74"/>
      <c r="SFZ133" s="74"/>
      <c r="SGA133" s="77"/>
      <c r="SGB133" s="77"/>
      <c r="SGC133" s="11"/>
      <c r="SGI133" s="73"/>
      <c r="SGJ133" s="73"/>
      <c r="SGK133" s="73"/>
      <c r="SGL133" s="73"/>
      <c r="SGM133" s="74"/>
      <c r="SGN133" s="74"/>
      <c r="SGO133" s="77"/>
      <c r="SGP133" s="77"/>
      <c r="SGQ133" s="11"/>
      <c r="SGW133" s="73"/>
      <c r="SGX133" s="73"/>
      <c r="SGY133" s="73"/>
      <c r="SGZ133" s="73"/>
      <c r="SHA133" s="74"/>
      <c r="SHB133" s="74"/>
      <c r="SHC133" s="77"/>
      <c r="SHD133" s="77"/>
      <c r="SHE133" s="11"/>
      <c r="SHK133" s="73"/>
      <c r="SHL133" s="73"/>
      <c r="SHM133" s="73"/>
      <c r="SHN133" s="73"/>
      <c r="SHO133" s="74"/>
      <c r="SHP133" s="74"/>
      <c r="SHQ133" s="77"/>
      <c r="SHR133" s="77"/>
      <c r="SHS133" s="11"/>
      <c r="SHY133" s="73"/>
      <c r="SHZ133" s="73"/>
      <c r="SIA133" s="73"/>
      <c r="SIB133" s="73"/>
      <c r="SIC133" s="74"/>
      <c r="SID133" s="74"/>
      <c r="SIE133" s="77"/>
      <c r="SIF133" s="77"/>
      <c r="SIG133" s="11"/>
      <c r="SIM133" s="73"/>
      <c r="SIN133" s="73"/>
      <c r="SIO133" s="73"/>
      <c r="SIP133" s="73"/>
      <c r="SIQ133" s="74"/>
      <c r="SIR133" s="74"/>
      <c r="SIS133" s="77"/>
      <c r="SIT133" s="77"/>
      <c r="SIU133" s="11"/>
      <c r="SJA133" s="73"/>
      <c r="SJB133" s="73"/>
      <c r="SJC133" s="73"/>
      <c r="SJD133" s="73"/>
      <c r="SJE133" s="74"/>
      <c r="SJF133" s="74"/>
      <c r="SJG133" s="77"/>
      <c r="SJH133" s="77"/>
      <c r="SJI133" s="11"/>
      <c r="SJO133" s="73"/>
      <c r="SJP133" s="73"/>
      <c r="SJQ133" s="73"/>
      <c r="SJR133" s="73"/>
      <c r="SJS133" s="74"/>
      <c r="SJT133" s="74"/>
      <c r="SJU133" s="77"/>
      <c r="SJV133" s="77"/>
      <c r="SJW133" s="11"/>
      <c r="SKC133" s="73"/>
      <c r="SKD133" s="73"/>
      <c r="SKE133" s="73"/>
      <c r="SKF133" s="73"/>
      <c r="SKG133" s="74"/>
      <c r="SKH133" s="74"/>
      <c r="SKI133" s="77"/>
      <c r="SKJ133" s="77"/>
      <c r="SKK133" s="11"/>
      <c r="SKQ133" s="73"/>
      <c r="SKR133" s="73"/>
      <c r="SKS133" s="73"/>
      <c r="SKT133" s="73"/>
      <c r="SKU133" s="74"/>
      <c r="SKV133" s="74"/>
      <c r="SKW133" s="77"/>
      <c r="SKX133" s="77"/>
      <c r="SKY133" s="11"/>
      <c r="SLE133" s="73"/>
      <c r="SLF133" s="73"/>
      <c r="SLG133" s="73"/>
      <c r="SLH133" s="73"/>
      <c r="SLI133" s="74"/>
      <c r="SLJ133" s="74"/>
      <c r="SLK133" s="77"/>
      <c r="SLL133" s="77"/>
      <c r="SLM133" s="11"/>
      <c r="SLS133" s="73"/>
      <c r="SLT133" s="73"/>
      <c r="SLU133" s="73"/>
      <c r="SLV133" s="73"/>
      <c r="SLW133" s="74"/>
      <c r="SLX133" s="74"/>
      <c r="SLY133" s="77"/>
      <c r="SLZ133" s="77"/>
      <c r="SMA133" s="11"/>
      <c r="SMG133" s="73"/>
      <c r="SMH133" s="73"/>
      <c r="SMI133" s="73"/>
      <c r="SMJ133" s="73"/>
      <c r="SMK133" s="74"/>
      <c r="SML133" s="74"/>
      <c r="SMM133" s="77"/>
      <c r="SMN133" s="77"/>
      <c r="SMO133" s="11"/>
      <c r="SMU133" s="73"/>
      <c r="SMV133" s="73"/>
      <c r="SMW133" s="73"/>
      <c r="SMX133" s="73"/>
      <c r="SMY133" s="74"/>
      <c r="SMZ133" s="74"/>
      <c r="SNA133" s="77"/>
      <c r="SNB133" s="77"/>
      <c r="SNC133" s="11"/>
      <c r="SNI133" s="73"/>
      <c r="SNJ133" s="73"/>
      <c r="SNK133" s="73"/>
      <c r="SNL133" s="73"/>
      <c r="SNM133" s="74"/>
      <c r="SNN133" s="74"/>
      <c r="SNO133" s="77"/>
      <c r="SNP133" s="77"/>
      <c r="SNQ133" s="11"/>
      <c r="SNW133" s="73"/>
      <c r="SNX133" s="73"/>
      <c r="SNY133" s="73"/>
      <c r="SNZ133" s="73"/>
      <c r="SOA133" s="74"/>
      <c r="SOB133" s="74"/>
      <c r="SOC133" s="77"/>
      <c r="SOD133" s="77"/>
      <c r="SOE133" s="11"/>
      <c r="SOK133" s="73"/>
      <c r="SOL133" s="73"/>
      <c r="SOM133" s="73"/>
      <c r="SON133" s="73"/>
      <c r="SOO133" s="74"/>
      <c r="SOP133" s="74"/>
      <c r="SOQ133" s="77"/>
      <c r="SOR133" s="77"/>
      <c r="SOS133" s="11"/>
      <c r="SOY133" s="73"/>
      <c r="SOZ133" s="73"/>
      <c r="SPA133" s="73"/>
      <c r="SPB133" s="73"/>
      <c r="SPC133" s="74"/>
      <c r="SPD133" s="74"/>
      <c r="SPE133" s="77"/>
      <c r="SPF133" s="77"/>
      <c r="SPG133" s="11"/>
      <c r="SPM133" s="73"/>
      <c r="SPN133" s="73"/>
      <c r="SPO133" s="73"/>
      <c r="SPP133" s="73"/>
      <c r="SPQ133" s="74"/>
      <c r="SPR133" s="74"/>
      <c r="SPS133" s="77"/>
      <c r="SPT133" s="77"/>
      <c r="SPU133" s="11"/>
      <c r="SQA133" s="73"/>
      <c r="SQB133" s="73"/>
      <c r="SQC133" s="73"/>
      <c r="SQD133" s="73"/>
      <c r="SQE133" s="74"/>
      <c r="SQF133" s="74"/>
      <c r="SQG133" s="77"/>
      <c r="SQH133" s="77"/>
      <c r="SQI133" s="11"/>
      <c r="SQO133" s="73"/>
      <c r="SQP133" s="73"/>
      <c r="SQQ133" s="73"/>
      <c r="SQR133" s="73"/>
      <c r="SQS133" s="74"/>
      <c r="SQT133" s="74"/>
      <c r="SQU133" s="77"/>
      <c r="SQV133" s="77"/>
      <c r="SQW133" s="11"/>
      <c r="SRC133" s="73"/>
      <c r="SRD133" s="73"/>
      <c r="SRE133" s="73"/>
      <c r="SRF133" s="73"/>
      <c r="SRG133" s="74"/>
      <c r="SRH133" s="74"/>
      <c r="SRI133" s="77"/>
      <c r="SRJ133" s="77"/>
      <c r="SRK133" s="11"/>
      <c r="SRQ133" s="73"/>
      <c r="SRR133" s="73"/>
      <c r="SRS133" s="73"/>
      <c r="SRT133" s="73"/>
      <c r="SRU133" s="74"/>
      <c r="SRV133" s="74"/>
      <c r="SRW133" s="77"/>
      <c r="SRX133" s="77"/>
      <c r="SRY133" s="11"/>
      <c r="SSE133" s="73"/>
      <c r="SSF133" s="73"/>
      <c r="SSG133" s="73"/>
      <c r="SSH133" s="73"/>
      <c r="SSI133" s="74"/>
      <c r="SSJ133" s="74"/>
      <c r="SSK133" s="77"/>
      <c r="SSL133" s="77"/>
      <c r="SSM133" s="11"/>
      <c r="SSS133" s="73"/>
      <c r="SST133" s="73"/>
      <c r="SSU133" s="73"/>
      <c r="SSV133" s="73"/>
      <c r="SSW133" s="74"/>
      <c r="SSX133" s="74"/>
      <c r="SSY133" s="77"/>
      <c r="SSZ133" s="77"/>
      <c r="STA133" s="11"/>
      <c r="STG133" s="73"/>
      <c r="STH133" s="73"/>
      <c r="STI133" s="73"/>
      <c r="STJ133" s="73"/>
      <c r="STK133" s="74"/>
      <c r="STL133" s="74"/>
      <c r="STM133" s="77"/>
      <c r="STN133" s="77"/>
      <c r="STO133" s="11"/>
      <c r="STU133" s="73"/>
      <c r="STV133" s="73"/>
      <c r="STW133" s="73"/>
      <c r="STX133" s="73"/>
      <c r="STY133" s="74"/>
      <c r="STZ133" s="74"/>
      <c r="SUA133" s="77"/>
      <c r="SUB133" s="77"/>
      <c r="SUC133" s="11"/>
      <c r="SUI133" s="73"/>
      <c r="SUJ133" s="73"/>
      <c r="SUK133" s="73"/>
      <c r="SUL133" s="73"/>
      <c r="SUM133" s="74"/>
      <c r="SUN133" s="74"/>
      <c r="SUO133" s="77"/>
      <c r="SUP133" s="77"/>
      <c r="SUQ133" s="11"/>
      <c r="SUW133" s="73"/>
      <c r="SUX133" s="73"/>
      <c r="SUY133" s="73"/>
      <c r="SUZ133" s="73"/>
      <c r="SVA133" s="74"/>
      <c r="SVB133" s="74"/>
      <c r="SVC133" s="77"/>
      <c r="SVD133" s="77"/>
      <c r="SVE133" s="11"/>
      <c r="SVK133" s="73"/>
      <c r="SVL133" s="73"/>
      <c r="SVM133" s="73"/>
      <c r="SVN133" s="73"/>
      <c r="SVO133" s="74"/>
      <c r="SVP133" s="74"/>
      <c r="SVQ133" s="77"/>
      <c r="SVR133" s="77"/>
      <c r="SVS133" s="11"/>
      <c r="SVY133" s="73"/>
      <c r="SVZ133" s="73"/>
      <c r="SWA133" s="73"/>
      <c r="SWB133" s="73"/>
      <c r="SWC133" s="74"/>
      <c r="SWD133" s="74"/>
      <c r="SWE133" s="77"/>
      <c r="SWF133" s="77"/>
      <c r="SWG133" s="11"/>
      <c r="SWM133" s="73"/>
      <c r="SWN133" s="73"/>
      <c r="SWO133" s="73"/>
      <c r="SWP133" s="73"/>
      <c r="SWQ133" s="74"/>
      <c r="SWR133" s="74"/>
      <c r="SWS133" s="77"/>
      <c r="SWT133" s="77"/>
      <c r="SWU133" s="11"/>
      <c r="SXA133" s="73"/>
      <c r="SXB133" s="73"/>
      <c r="SXC133" s="73"/>
      <c r="SXD133" s="73"/>
      <c r="SXE133" s="74"/>
      <c r="SXF133" s="74"/>
      <c r="SXG133" s="77"/>
      <c r="SXH133" s="77"/>
      <c r="SXI133" s="11"/>
      <c r="SXO133" s="73"/>
      <c r="SXP133" s="73"/>
      <c r="SXQ133" s="73"/>
      <c r="SXR133" s="73"/>
      <c r="SXS133" s="74"/>
      <c r="SXT133" s="74"/>
      <c r="SXU133" s="77"/>
      <c r="SXV133" s="77"/>
      <c r="SXW133" s="11"/>
      <c r="SYC133" s="73"/>
      <c r="SYD133" s="73"/>
      <c r="SYE133" s="73"/>
      <c r="SYF133" s="73"/>
      <c r="SYG133" s="74"/>
      <c r="SYH133" s="74"/>
      <c r="SYI133" s="77"/>
      <c r="SYJ133" s="77"/>
      <c r="SYK133" s="11"/>
      <c r="SYQ133" s="73"/>
      <c r="SYR133" s="73"/>
      <c r="SYS133" s="73"/>
      <c r="SYT133" s="73"/>
      <c r="SYU133" s="74"/>
      <c r="SYV133" s="74"/>
      <c r="SYW133" s="77"/>
      <c r="SYX133" s="77"/>
      <c r="SYY133" s="11"/>
      <c r="SZE133" s="73"/>
      <c r="SZF133" s="73"/>
      <c r="SZG133" s="73"/>
      <c r="SZH133" s="73"/>
      <c r="SZI133" s="74"/>
      <c r="SZJ133" s="74"/>
      <c r="SZK133" s="77"/>
      <c r="SZL133" s="77"/>
      <c r="SZM133" s="11"/>
      <c r="SZS133" s="73"/>
      <c r="SZT133" s="73"/>
      <c r="SZU133" s="73"/>
      <c r="SZV133" s="73"/>
      <c r="SZW133" s="74"/>
      <c r="SZX133" s="74"/>
      <c r="SZY133" s="77"/>
      <c r="SZZ133" s="77"/>
      <c r="TAA133" s="11"/>
      <c r="TAG133" s="73"/>
      <c r="TAH133" s="73"/>
      <c r="TAI133" s="73"/>
      <c r="TAJ133" s="73"/>
      <c r="TAK133" s="74"/>
      <c r="TAL133" s="74"/>
      <c r="TAM133" s="77"/>
      <c r="TAN133" s="77"/>
      <c r="TAO133" s="11"/>
      <c r="TAU133" s="73"/>
      <c r="TAV133" s="73"/>
      <c r="TAW133" s="73"/>
      <c r="TAX133" s="73"/>
      <c r="TAY133" s="74"/>
      <c r="TAZ133" s="74"/>
      <c r="TBA133" s="77"/>
      <c r="TBB133" s="77"/>
      <c r="TBC133" s="11"/>
      <c r="TBI133" s="73"/>
      <c r="TBJ133" s="73"/>
      <c r="TBK133" s="73"/>
      <c r="TBL133" s="73"/>
      <c r="TBM133" s="74"/>
      <c r="TBN133" s="74"/>
      <c r="TBO133" s="77"/>
      <c r="TBP133" s="77"/>
      <c r="TBQ133" s="11"/>
      <c r="TBW133" s="73"/>
      <c r="TBX133" s="73"/>
      <c r="TBY133" s="73"/>
      <c r="TBZ133" s="73"/>
      <c r="TCA133" s="74"/>
      <c r="TCB133" s="74"/>
      <c r="TCC133" s="77"/>
      <c r="TCD133" s="77"/>
      <c r="TCE133" s="11"/>
      <c r="TCK133" s="73"/>
      <c r="TCL133" s="73"/>
      <c r="TCM133" s="73"/>
      <c r="TCN133" s="73"/>
      <c r="TCO133" s="74"/>
      <c r="TCP133" s="74"/>
      <c r="TCQ133" s="77"/>
      <c r="TCR133" s="77"/>
      <c r="TCS133" s="11"/>
      <c r="TCY133" s="73"/>
      <c r="TCZ133" s="73"/>
      <c r="TDA133" s="73"/>
      <c r="TDB133" s="73"/>
      <c r="TDC133" s="74"/>
      <c r="TDD133" s="74"/>
      <c r="TDE133" s="77"/>
      <c r="TDF133" s="77"/>
      <c r="TDG133" s="11"/>
      <c r="TDM133" s="73"/>
      <c r="TDN133" s="73"/>
      <c r="TDO133" s="73"/>
      <c r="TDP133" s="73"/>
      <c r="TDQ133" s="74"/>
      <c r="TDR133" s="74"/>
      <c r="TDS133" s="77"/>
      <c r="TDT133" s="77"/>
      <c r="TDU133" s="11"/>
      <c r="TEA133" s="73"/>
      <c r="TEB133" s="73"/>
      <c r="TEC133" s="73"/>
      <c r="TED133" s="73"/>
      <c r="TEE133" s="74"/>
      <c r="TEF133" s="74"/>
      <c r="TEG133" s="77"/>
      <c r="TEH133" s="77"/>
      <c r="TEI133" s="11"/>
      <c r="TEO133" s="73"/>
      <c r="TEP133" s="73"/>
      <c r="TEQ133" s="73"/>
      <c r="TER133" s="73"/>
      <c r="TES133" s="74"/>
      <c r="TET133" s="74"/>
      <c r="TEU133" s="77"/>
      <c r="TEV133" s="77"/>
      <c r="TEW133" s="11"/>
      <c r="TFC133" s="73"/>
      <c r="TFD133" s="73"/>
      <c r="TFE133" s="73"/>
      <c r="TFF133" s="73"/>
      <c r="TFG133" s="74"/>
      <c r="TFH133" s="74"/>
      <c r="TFI133" s="77"/>
      <c r="TFJ133" s="77"/>
      <c r="TFK133" s="11"/>
      <c r="TFQ133" s="73"/>
      <c r="TFR133" s="73"/>
      <c r="TFS133" s="73"/>
      <c r="TFT133" s="73"/>
      <c r="TFU133" s="74"/>
      <c r="TFV133" s="74"/>
      <c r="TFW133" s="77"/>
      <c r="TFX133" s="77"/>
      <c r="TFY133" s="11"/>
      <c r="TGE133" s="73"/>
      <c r="TGF133" s="73"/>
      <c r="TGG133" s="73"/>
      <c r="TGH133" s="73"/>
      <c r="TGI133" s="74"/>
      <c r="TGJ133" s="74"/>
      <c r="TGK133" s="77"/>
      <c r="TGL133" s="77"/>
      <c r="TGM133" s="11"/>
      <c r="TGS133" s="73"/>
      <c r="TGT133" s="73"/>
      <c r="TGU133" s="73"/>
      <c r="TGV133" s="73"/>
      <c r="TGW133" s="74"/>
      <c r="TGX133" s="74"/>
      <c r="TGY133" s="77"/>
      <c r="TGZ133" s="77"/>
      <c r="THA133" s="11"/>
      <c r="THG133" s="73"/>
      <c r="THH133" s="73"/>
      <c r="THI133" s="73"/>
      <c r="THJ133" s="73"/>
      <c r="THK133" s="74"/>
      <c r="THL133" s="74"/>
      <c r="THM133" s="77"/>
      <c r="THN133" s="77"/>
      <c r="THO133" s="11"/>
      <c r="THU133" s="73"/>
      <c r="THV133" s="73"/>
      <c r="THW133" s="73"/>
      <c r="THX133" s="73"/>
      <c r="THY133" s="74"/>
      <c r="THZ133" s="74"/>
      <c r="TIA133" s="77"/>
      <c r="TIB133" s="77"/>
      <c r="TIC133" s="11"/>
      <c r="TII133" s="73"/>
      <c r="TIJ133" s="73"/>
      <c r="TIK133" s="73"/>
      <c r="TIL133" s="73"/>
      <c r="TIM133" s="74"/>
      <c r="TIN133" s="74"/>
      <c r="TIO133" s="77"/>
      <c r="TIP133" s="77"/>
      <c r="TIQ133" s="11"/>
      <c r="TIW133" s="73"/>
      <c r="TIX133" s="73"/>
      <c r="TIY133" s="73"/>
      <c r="TIZ133" s="73"/>
      <c r="TJA133" s="74"/>
      <c r="TJB133" s="74"/>
      <c r="TJC133" s="77"/>
      <c r="TJD133" s="77"/>
      <c r="TJE133" s="11"/>
      <c r="TJK133" s="73"/>
      <c r="TJL133" s="73"/>
      <c r="TJM133" s="73"/>
      <c r="TJN133" s="73"/>
      <c r="TJO133" s="74"/>
      <c r="TJP133" s="74"/>
      <c r="TJQ133" s="77"/>
      <c r="TJR133" s="77"/>
      <c r="TJS133" s="11"/>
      <c r="TJY133" s="73"/>
      <c r="TJZ133" s="73"/>
      <c r="TKA133" s="73"/>
      <c r="TKB133" s="73"/>
      <c r="TKC133" s="74"/>
      <c r="TKD133" s="74"/>
      <c r="TKE133" s="77"/>
      <c r="TKF133" s="77"/>
      <c r="TKG133" s="11"/>
      <c r="TKM133" s="73"/>
      <c r="TKN133" s="73"/>
      <c r="TKO133" s="73"/>
      <c r="TKP133" s="73"/>
      <c r="TKQ133" s="74"/>
      <c r="TKR133" s="74"/>
      <c r="TKS133" s="77"/>
      <c r="TKT133" s="77"/>
      <c r="TKU133" s="11"/>
      <c r="TLA133" s="73"/>
      <c r="TLB133" s="73"/>
      <c r="TLC133" s="73"/>
      <c r="TLD133" s="73"/>
      <c r="TLE133" s="74"/>
      <c r="TLF133" s="74"/>
      <c r="TLG133" s="77"/>
      <c r="TLH133" s="77"/>
      <c r="TLI133" s="11"/>
      <c r="TLO133" s="73"/>
      <c r="TLP133" s="73"/>
      <c r="TLQ133" s="73"/>
      <c r="TLR133" s="73"/>
      <c r="TLS133" s="74"/>
      <c r="TLT133" s="74"/>
      <c r="TLU133" s="77"/>
      <c r="TLV133" s="77"/>
      <c r="TLW133" s="11"/>
      <c r="TMC133" s="73"/>
      <c r="TMD133" s="73"/>
      <c r="TME133" s="73"/>
      <c r="TMF133" s="73"/>
      <c r="TMG133" s="74"/>
      <c r="TMH133" s="74"/>
      <c r="TMI133" s="77"/>
      <c r="TMJ133" s="77"/>
      <c r="TMK133" s="11"/>
      <c r="TMQ133" s="73"/>
      <c r="TMR133" s="73"/>
      <c r="TMS133" s="73"/>
      <c r="TMT133" s="73"/>
      <c r="TMU133" s="74"/>
      <c r="TMV133" s="74"/>
      <c r="TMW133" s="77"/>
      <c r="TMX133" s="77"/>
      <c r="TMY133" s="11"/>
      <c r="TNE133" s="73"/>
      <c r="TNF133" s="73"/>
      <c r="TNG133" s="73"/>
      <c r="TNH133" s="73"/>
      <c r="TNI133" s="74"/>
      <c r="TNJ133" s="74"/>
      <c r="TNK133" s="77"/>
      <c r="TNL133" s="77"/>
      <c r="TNM133" s="11"/>
      <c r="TNS133" s="73"/>
      <c r="TNT133" s="73"/>
      <c r="TNU133" s="73"/>
      <c r="TNV133" s="73"/>
      <c r="TNW133" s="74"/>
      <c r="TNX133" s="74"/>
      <c r="TNY133" s="77"/>
      <c r="TNZ133" s="77"/>
      <c r="TOA133" s="11"/>
      <c r="TOG133" s="73"/>
      <c r="TOH133" s="73"/>
      <c r="TOI133" s="73"/>
      <c r="TOJ133" s="73"/>
      <c r="TOK133" s="74"/>
      <c r="TOL133" s="74"/>
      <c r="TOM133" s="77"/>
      <c r="TON133" s="77"/>
      <c r="TOO133" s="11"/>
      <c r="TOU133" s="73"/>
      <c r="TOV133" s="73"/>
      <c r="TOW133" s="73"/>
      <c r="TOX133" s="73"/>
      <c r="TOY133" s="74"/>
      <c r="TOZ133" s="74"/>
      <c r="TPA133" s="77"/>
      <c r="TPB133" s="77"/>
      <c r="TPC133" s="11"/>
      <c r="TPI133" s="73"/>
      <c r="TPJ133" s="73"/>
      <c r="TPK133" s="73"/>
      <c r="TPL133" s="73"/>
      <c r="TPM133" s="74"/>
      <c r="TPN133" s="74"/>
      <c r="TPO133" s="77"/>
      <c r="TPP133" s="77"/>
      <c r="TPQ133" s="11"/>
      <c r="TPW133" s="73"/>
      <c r="TPX133" s="73"/>
      <c r="TPY133" s="73"/>
      <c r="TPZ133" s="73"/>
      <c r="TQA133" s="74"/>
      <c r="TQB133" s="74"/>
      <c r="TQC133" s="77"/>
      <c r="TQD133" s="77"/>
      <c r="TQE133" s="11"/>
      <c r="TQK133" s="73"/>
      <c r="TQL133" s="73"/>
      <c r="TQM133" s="73"/>
      <c r="TQN133" s="73"/>
      <c r="TQO133" s="74"/>
      <c r="TQP133" s="74"/>
      <c r="TQQ133" s="77"/>
      <c r="TQR133" s="77"/>
      <c r="TQS133" s="11"/>
      <c r="TQY133" s="73"/>
      <c r="TQZ133" s="73"/>
      <c r="TRA133" s="73"/>
      <c r="TRB133" s="73"/>
      <c r="TRC133" s="74"/>
      <c r="TRD133" s="74"/>
      <c r="TRE133" s="77"/>
      <c r="TRF133" s="77"/>
      <c r="TRG133" s="11"/>
      <c r="TRM133" s="73"/>
      <c r="TRN133" s="73"/>
      <c r="TRO133" s="73"/>
      <c r="TRP133" s="73"/>
      <c r="TRQ133" s="74"/>
      <c r="TRR133" s="74"/>
      <c r="TRS133" s="77"/>
      <c r="TRT133" s="77"/>
      <c r="TRU133" s="11"/>
      <c r="TSA133" s="73"/>
      <c r="TSB133" s="73"/>
      <c r="TSC133" s="73"/>
      <c r="TSD133" s="73"/>
      <c r="TSE133" s="74"/>
      <c r="TSF133" s="74"/>
      <c r="TSG133" s="77"/>
      <c r="TSH133" s="77"/>
      <c r="TSI133" s="11"/>
      <c r="TSO133" s="73"/>
      <c r="TSP133" s="73"/>
      <c r="TSQ133" s="73"/>
      <c r="TSR133" s="73"/>
      <c r="TSS133" s="74"/>
      <c r="TST133" s="74"/>
      <c r="TSU133" s="77"/>
      <c r="TSV133" s="77"/>
      <c r="TSW133" s="11"/>
      <c r="TTC133" s="73"/>
      <c r="TTD133" s="73"/>
      <c r="TTE133" s="73"/>
      <c r="TTF133" s="73"/>
      <c r="TTG133" s="74"/>
      <c r="TTH133" s="74"/>
      <c r="TTI133" s="77"/>
      <c r="TTJ133" s="77"/>
      <c r="TTK133" s="11"/>
      <c r="TTQ133" s="73"/>
      <c r="TTR133" s="73"/>
      <c r="TTS133" s="73"/>
      <c r="TTT133" s="73"/>
      <c r="TTU133" s="74"/>
      <c r="TTV133" s="74"/>
      <c r="TTW133" s="77"/>
      <c r="TTX133" s="77"/>
      <c r="TTY133" s="11"/>
      <c r="TUE133" s="73"/>
      <c r="TUF133" s="73"/>
      <c r="TUG133" s="73"/>
      <c r="TUH133" s="73"/>
      <c r="TUI133" s="74"/>
      <c r="TUJ133" s="74"/>
      <c r="TUK133" s="77"/>
      <c r="TUL133" s="77"/>
      <c r="TUM133" s="11"/>
      <c r="TUS133" s="73"/>
      <c r="TUT133" s="73"/>
      <c r="TUU133" s="73"/>
      <c r="TUV133" s="73"/>
      <c r="TUW133" s="74"/>
      <c r="TUX133" s="74"/>
      <c r="TUY133" s="77"/>
      <c r="TUZ133" s="77"/>
      <c r="TVA133" s="11"/>
      <c r="TVG133" s="73"/>
      <c r="TVH133" s="73"/>
      <c r="TVI133" s="73"/>
      <c r="TVJ133" s="73"/>
      <c r="TVK133" s="74"/>
      <c r="TVL133" s="74"/>
      <c r="TVM133" s="77"/>
      <c r="TVN133" s="77"/>
      <c r="TVO133" s="11"/>
      <c r="TVU133" s="73"/>
      <c r="TVV133" s="73"/>
      <c r="TVW133" s="73"/>
      <c r="TVX133" s="73"/>
      <c r="TVY133" s="74"/>
      <c r="TVZ133" s="74"/>
      <c r="TWA133" s="77"/>
      <c r="TWB133" s="77"/>
      <c r="TWC133" s="11"/>
      <c r="TWI133" s="73"/>
      <c r="TWJ133" s="73"/>
      <c r="TWK133" s="73"/>
      <c r="TWL133" s="73"/>
      <c r="TWM133" s="74"/>
      <c r="TWN133" s="74"/>
      <c r="TWO133" s="77"/>
      <c r="TWP133" s="77"/>
      <c r="TWQ133" s="11"/>
      <c r="TWW133" s="73"/>
      <c r="TWX133" s="73"/>
      <c r="TWY133" s="73"/>
      <c r="TWZ133" s="73"/>
      <c r="TXA133" s="74"/>
      <c r="TXB133" s="74"/>
      <c r="TXC133" s="77"/>
      <c r="TXD133" s="77"/>
      <c r="TXE133" s="11"/>
      <c r="TXK133" s="73"/>
      <c r="TXL133" s="73"/>
      <c r="TXM133" s="73"/>
      <c r="TXN133" s="73"/>
      <c r="TXO133" s="74"/>
      <c r="TXP133" s="74"/>
      <c r="TXQ133" s="77"/>
      <c r="TXR133" s="77"/>
      <c r="TXS133" s="11"/>
      <c r="TXY133" s="73"/>
      <c r="TXZ133" s="73"/>
      <c r="TYA133" s="73"/>
      <c r="TYB133" s="73"/>
      <c r="TYC133" s="74"/>
      <c r="TYD133" s="74"/>
      <c r="TYE133" s="77"/>
      <c r="TYF133" s="77"/>
      <c r="TYG133" s="11"/>
      <c r="TYM133" s="73"/>
      <c r="TYN133" s="73"/>
      <c r="TYO133" s="73"/>
      <c r="TYP133" s="73"/>
      <c r="TYQ133" s="74"/>
      <c r="TYR133" s="74"/>
      <c r="TYS133" s="77"/>
      <c r="TYT133" s="77"/>
      <c r="TYU133" s="11"/>
      <c r="TZA133" s="73"/>
      <c r="TZB133" s="73"/>
      <c r="TZC133" s="73"/>
      <c r="TZD133" s="73"/>
      <c r="TZE133" s="74"/>
      <c r="TZF133" s="74"/>
      <c r="TZG133" s="77"/>
      <c r="TZH133" s="77"/>
      <c r="TZI133" s="11"/>
      <c r="TZO133" s="73"/>
      <c r="TZP133" s="73"/>
      <c r="TZQ133" s="73"/>
      <c r="TZR133" s="73"/>
      <c r="TZS133" s="74"/>
      <c r="TZT133" s="74"/>
      <c r="TZU133" s="77"/>
      <c r="TZV133" s="77"/>
      <c r="TZW133" s="11"/>
      <c r="UAC133" s="73"/>
      <c r="UAD133" s="73"/>
      <c r="UAE133" s="73"/>
      <c r="UAF133" s="73"/>
      <c r="UAG133" s="74"/>
      <c r="UAH133" s="74"/>
      <c r="UAI133" s="77"/>
      <c r="UAJ133" s="77"/>
      <c r="UAK133" s="11"/>
      <c r="UAQ133" s="73"/>
      <c r="UAR133" s="73"/>
      <c r="UAS133" s="73"/>
      <c r="UAT133" s="73"/>
      <c r="UAU133" s="74"/>
      <c r="UAV133" s="74"/>
      <c r="UAW133" s="77"/>
      <c r="UAX133" s="77"/>
      <c r="UAY133" s="11"/>
      <c r="UBE133" s="73"/>
      <c r="UBF133" s="73"/>
      <c r="UBG133" s="73"/>
      <c r="UBH133" s="73"/>
      <c r="UBI133" s="74"/>
      <c r="UBJ133" s="74"/>
      <c r="UBK133" s="77"/>
      <c r="UBL133" s="77"/>
      <c r="UBM133" s="11"/>
      <c r="UBS133" s="73"/>
      <c r="UBT133" s="73"/>
      <c r="UBU133" s="73"/>
      <c r="UBV133" s="73"/>
      <c r="UBW133" s="74"/>
      <c r="UBX133" s="74"/>
      <c r="UBY133" s="77"/>
      <c r="UBZ133" s="77"/>
      <c r="UCA133" s="11"/>
      <c r="UCG133" s="73"/>
      <c r="UCH133" s="73"/>
      <c r="UCI133" s="73"/>
      <c r="UCJ133" s="73"/>
      <c r="UCK133" s="74"/>
      <c r="UCL133" s="74"/>
      <c r="UCM133" s="77"/>
      <c r="UCN133" s="77"/>
      <c r="UCO133" s="11"/>
      <c r="UCU133" s="73"/>
      <c r="UCV133" s="73"/>
      <c r="UCW133" s="73"/>
      <c r="UCX133" s="73"/>
      <c r="UCY133" s="74"/>
      <c r="UCZ133" s="74"/>
      <c r="UDA133" s="77"/>
      <c r="UDB133" s="77"/>
      <c r="UDC133" s="11"/>
      <c r="UDI133" s="73"/>
      <c r="UDJ133" s="73"/>
      <c r="UDK133" s="73"/>
      <c r="UDL133" s="73"/>
      <c r="UDM133" s="74"/>
      <c r="UDN133" s="74"/>
      <c r="UDO133" s="77"/>
      <c r="UDP133" s="77"/>
      <c r="UDQ133" s="11"/>
      <c r="UDW133" s="73"/>
      <c r="UDX133" s="73"/>
      <c r="UDY133" s="73"/>
      <c r="UDZ133" s="73"/>
      <c r="UEA133" s="74"/>
      <c r="UEB133" s="74"/>
      <c r="UEC133" s="77"/>
      <c r="UED133" s="77"/>
      <c r="UEE133" s="11"/>
      <c r="UEK133" s="73"/>
      <c r="UEL133" s="73"/>
      <c r="UEM133" s="73"/>
      <c r="UEN133" s="73"/>
      <c r="UEO133" s="74"/>
      <c r="UEP133" s="74"/>
      <c r="UEQ133" s="77"/>
      <c r="UER133" s="77"/>
      <c r="UES133" s="11"/>
      <c r="UEY133" s="73"/>
      <c r="UEZ133" s="73"/>
      <c r="UFA133" s="73"/>
      <c r="UFB133" s="73"/>
      <c r="UFC133" s="74"/>
      <c r="UFD133" s="74"/>
      <c r="UFE133" s="77"/>
      <c r="UFF133" s="77"/>
      <c r="UFG133" s="11"/>
      <c r="UFM133" s="73"/>
      <c r="UFN133" s="73"/>
      <c r="UFO133" s="73"/>
      <c r="UFP133" s="73"/>
      <c r="UFQ133" s="74"/>
      <c r="UFR133" s="74"/>
      <c r="UFS133" s="77"/>
      <c r="UFT133" s="77"/>
      <c r="UFU133" s="11"/>
      <c r="UGA133" s="73"/>
      <c r="UGB133" s="73"/>
      <c r="UGC133" s="73"/>
      <c r="UGD133" s="73"/>
      <c r="UGE133" s="74"/>
      <c r="UGF133" s="74"/>
      <c r="UGG133" s="77"/>
      <c r="UGH133" s="77"/>
      <c r="UGI133" s="11"/>
      <c r="UGO133" s="73"/>
      <c r="UGP133" s="73"/>
      <c r="UGQ133" s="73"/>
      <c r="UGR133" s="73"/>
      <c r="UGS133" s="74"/>
      <c r="UGT133" s="74"/>
      <c r="UGU133" s="77"/>
      <c r="UGV133" s="77"/>
      <c r="UGW133" s="11"/>
      <c r="UHC133" s="73"/>
      <c r="UHD133" s="73"/>
      <c r="UHE133" s="73"/>
      <c r="UHF133" s="73"/>
      <c r="UHG133" s="74"/>
      <c r="UHH133" s="74"/>
      <c r="UHI133" s="77"/>
      <c r="UHJ133" s="77"/>
      <c r="UHK133" s="11"/>
      <c r="UHQ133" s="73"/>
      <c r="UHR133" s="73"/>
      <c r="UHS133" s="73"/>
      <c r="UHT133" s="73"/>
      <c r="UHU133" s="74"/>
      <c r="UHV133" s="74"/>
      <c r="UHW133" s="77"/>
      <c r="UHX133" s="77"/>
      <c r="UHY133" s="11"/>
      <c r="UIE133" s="73"/>
      <c r="UIF133" s="73"/>
      <c r="UIG133" s="73"/>
      <c r="UIH133" s="73"/>
      <c r="UII133" s="74"/>
      <c r="UIJ133" s="74"/>
      <c r="UIK133" s="77"/>
      <c r="UIL133" s="77"/>
      <c r="UIM133" s="11"/>
      <c r="UIS133" s="73"/>
      <c r="UIT133" s="73"/>
      <c r="UIU133" s="73"/>
      <c r="UIV133" s="73"/>
      <c r="UIW133" s="74"/>
      <c r="UIX133" s="74"/>
      <c r="UIY133" s="77"/>
      <c r="UIZ133" s="77"/>
      <c r="UJA133" s="11"/>
      <c r="UJG133" s="73"/>
      <c r="UJH133" s="73"/>
      <c r="UJI133" s="73"/>
      <c r="UJJ133" s="73"/>
      <c r="UJK133" s="74"/>
      <c r="UJL133" s="74"/>
      <c r="UJM133" s="77"/>
      <c r="UJN133" s="77"/>
      <c r="UJO133" s="11"/>
      <c r="UJU133" s="73"/>
      <c r="UJV133" s="73"/>
      <c r="UJW133" s="73"/>
      <c r="UJX133" s="73"/>
      <c r="UJY133" s="74"/>
      <c r="UJZ133" s="74"/>
      <c r="UKA133" s="77"/>
      <c r="UKB133" s="77"/>
      <c r="UKC133" s="11"/>
      <c r="UKI133" s="73"/>
      <c r="UKJ133" s="73"/>
      <c r="UKK133" s="73"/>
      <c r="UKL133" s="73"/>
      <c r="UKM133" s="74"/>
      <c r="UKN133" s="74"/>
      <c r="UKO133" s="77"/>
      <c r="UKP133" s="77"/>
      <c r="UKQ133" s="11"/>
      <c r="UKW133" s="73"/>
      <c r="UKX133" s="73"/>
      <c r="UKY133" s="73"/>
      <c r="UKZ133" s="73"/>
      <c r="ULA133" s="74"/>
      <c r="ULB133" s="74"/>
      <c r="ULC133" s="77"/>
      <c r="ULD133" s="77"/>
      <c r="ULE133" s="11"/>
      <c r="ULK133" s="73"/>
      <c r="ULL133" s="73"/>
      <c r="ULM133" s="73"/>
      <c r="ULN133" s="73"/>
      <c r="ULO133" s="74"/>
      <c r="ULP133" s="74"/>
      <c r="ULQ133" s="77"/>
      <c r="ULR133" s="77"/>
      <c r="ULS133" s="11"/>
      <c r="ULY133" s="73"/>
      <c r="ULZ133" s="73"/>
      <c r="UMA133" s="73"/>
      <c r="UMB133" s="73"/>
      <c r="UMC133" s="74"/>
      <c r="UMD133" s="74"/>
      <c r="UME133" s="77"/>
      <c r="UMF133" s="77"/>
      <c r="UMG133" s="11"/>
      <c r="UMM133" s="73"/>
      <c r="UMN133" s="73"/>
      <c r="UMO133" s="73"/>
      <c r="UMP133" s="73"/>
      <c r="UMQ133" s="74"/>
      <c r="UMR133" s="74"/>
      <c r="UMS133" s="77"/>
      <c r="UMT133" s="77"/>
      <c r="UMU133" s="11"/>
      <c r="UNA133" s="73"/>
      <c r="UNB133" s="73"/>
      <c r="UNC133" s="73"/>
      <c r="UND133" s="73"/>
      <c r="UNE133" s="74"/>
      <c r="UNF133" s="74"/>
      <c r="UNG133" s="77"/>
      <c r="UNH133" s="77"/>
      <c r="UNI133" s="11"/>
      <c r="UNO133" s="73"/>
      <c r="UNP133" s="73"/>
      <c r="UNQ133" s="73"/>
      <c r="UNR133" s="73"/>
      <c r="UNS133" s="74"/>
      <c r="UNT133" s="74"/>
      <c r="UNU133" s="77"/>
      <c r="UNV133" s="77"/>
      <c r="UNW133" s="11"/>
      <c r="UOC133" s="73"/>
      <c r="UOD133" s="73"/>
      <c r="UOE133" s="73"/>
      <c r="UOF133" s="73"/>
      <c r="UOG133" s="74"/>
      <c r="UOH133" s="74"/>
      <c r="UOI133" s="77"/>
      <c r="UOJ133" s="77"/>
      <c r="UOK133" s="11"/>
      <c r="UOQ133" s="73"/>
      <c r="UOR133" s="73"/>
      <c r="UOS133" s="73"/>
      <c r="UOT133" s="73"/>
      <c r="UOU133" s="74"/>
      <c r="UOV133" s="74"/>
      <c r="UOW133" s="77"/>
      <c r="UOX133" s="77"/>
      <c r="UOY133" s="11"/>
      <c r="UPE133" s="73"/>
      <c r="UPF133" s="73"/>
      <c r="UPG133" s="73"/>
      <c r="UPH133" s="73"/>
      <c r="UPI133" s="74"/>
      <c r="UPJ133" s="74"/>
      <c r="UPK133" s="77"/>
      <c r="UPL133" s="77"/>
      <c r="UPM133" s="11"/>
      <c r="UPS133" s="73"/>
      <c r="UPT133" s="73"/>
      <c r="UPU133" s="73"/>
      <c r="UPV133" s="73"/>
      <c r="UPW133" s="74"/>
      <c r="UPX133" s="74"/>
      <c r="UPY133" s="77"/>
      <c r="UPZ133" s="77"/>
      <c r="UQA133" s="11"/>
      <c r="UQG133" s="73"/>
      <c r="UQH133" s="73"/>
      <c r="UQI133" s="73"/>
      <c r="UQJ133" s="73"/>
      <c r="UQK133" s="74"/>
      <c r="UQL133" s="74"/>
      <c r="UQM133" s="77"/>
      <c r="UQN133" s="77"/>
      <c r="UQO133" s="11"/>
      <c r="UQU133" s="73"/>
      <c r="UQV133" s="73"/>
      <c r="UQW133" s="73"/>
      <c r="UQX133" s="73"/>
      <c r="UQY133" s="74"/>
      <c r="UQZ133" s="74"/>
      <c r="URA133" s="77"/>
      <c r="URB133" s="77"/>
      <c r="URC133" s="11"/>
      <c r="URI133" s="73"/>
      <c r="URJ133" s="73"/>
      <c r="URK133" s="73"/>
      <c r="URL133" s="73"/>
      <c r="URM133" s="74"/>
      <c r="URN133" s="74"/>
      <c r="URO133" s="77"/>
      <c r="URP133" s="77"/>
      <c r="URQ133" s="11"/>
      <c r="URW133" s="73"/>
      <c r="URX133" s="73"/>
      <c r="URY133" s="73"/>
      <c r="URZ133" s="73"/>
      <c r="USA133" s="74"/>
      <c r="USB133" s="74"/>
      <c r="USC133" s="77"/>
      <c r="USD133" s="77"/>
      <c r="USE133" s="11"/>
      <c r="USK133" s="73"/>
      <c r="USL133" s="73"/>
      <c r="USM133" s="73"/>
      <c r="USN133" s="73"/>
      <c r="USO133" s="74"/>
      <c r="USP133" s="74"/>
      <c r="USQ133" s="77"/>
      <c r="USR133" s="77"/>
      <c r="USS133" s="11"/>
      <c r="USY133" s="73"/>
      <c r="USZ133" s="73"/>
      <c r="UTA133" s="73"/>
      <c r="UTB133" s="73"/>
      <c r="UTC133" s="74"/>
      <c r="UTD133" s="74"/>
      <c r="UTE133" s="77"/>
      <c r="UTF133" s="77"/>
      <c r="UTG133" s="11"/>
      <c r="UTM133" s="73"/>
      <c r="UTN133" s="73"/>
      <c r="UTO133" s="73"/>
      <c r="UTP133" s="73"/>
      <c r="UTQ133" s="74"/>
      <c r="UTR133" s="74"/>
      <c r="UTS133" s="77"/>
      <c r="UTT133" s="77"/>
      <c r="UTU133" s="11"/>
      <c r="UUA133" s="73"/>
      <c r="UUB133" s="73"/>
      <c r="UUC133" s="73"/>
      <c r="UUD133" s="73"/>
      <c r="UUE133" s="74"/>
      <c r="UUF133" s="74"/>
      <c r="UUG133" s="77"/>
      <c r="UUH133" s="77"/>
      <c r="UUI133" s="11"/>
      <c r="UUO133" s="73"/>
      <c r="UUP133" s="73"/>
      <c r="UUQ133" s="73"/>
      <c r="UUR133" s="73"/>
      <c r="UUS133" s="74"/>
      <c r="UUT133" s="74"/>
      <c r="UUU133" s="77"/>
      <c r="UUV133" s="77"/>
      <c r="UUW133" s="11"/>
      <c r="UVC133" s="73"/>
      <c r="UVD133" s="73"/>
      <c r="UVE133" s="73"/>
      <c r="UVF133" s="73"/>
      <c r="UVG133" s="74"/>
      <c r="UVH133" s="74"/>
      <c r="UVI133" s="77"/>
      <c r="UVJ133" s="77"/>
      <c r="UVK133" s="11"/>
      <c r="UVQ133" s="73"/>
      <c r="UVR133" s="73"/>
      <c r="UVS133" s="73"/>
      <c r="UVT133" s="73"/>
      <c r="UVU133" s="74"/>
      <c r="UVV133" s="74"/>
      <c r="UVW133" s="77"/>
      <c r="UVX133" s="77"/>
      <c r="UVY133" s="11"/>
      <c r="UWE133" s="73"/>
      <c r="UWF133" s="73"/>
      <c r="UWG133" s="73"/>
      <c r="UWH133" s="73"/>
      <c r="UWI133" s="74"/>
      <c r="UWJ133" s="74"/>
      <c r="UWK133" s="77"/>
      <c r="UWL133" s="77"/>
      <c r="UWM133" s="11"/>
      <c r="UWS133" s="73"/>
      <c r="UWT133" s="73"/>
      <c r="UWU133" s="73"/>
      <c r="UWV133" s="73"/>
      <c r="UWW133" s="74"/>
      <c r="UWX133" s="74"/>
      <c r="UWY133" s="77"/>
      <c r="UWZ133" s="77"/>
      <c r="UXA133" s="11"/>
      <c r="UXG133" s="73"/>
      <c r="UXH133" s="73"/>
      <c r="UXI133" s="73"/>
      <c r="UXJ133" s="73"/>
      <c r="UXK133" s="74"/>
      <c r="UXL133" s="74"/>
      <c r="UXM133" s="77"/>
      <c r="UXN133" s="77"/>
      <c r="UXO133" s="11"/>
      <c r="UXU133" s="73"/>
      <c r="UXV133" s="73"/>
      <c r="UXW133" s="73"/>
      <c r="UXX133" s="73"/>
      <c r="UXY133" s="74"/>
      <c r="UXZ133" s="74"/>
      <c r="UYA133" s="77"/>
      <c r="UYB133" s="77"/>
      <c r="UYC133" s="11"/>
      <c r="UYI133" s="73"/>
      <c r="UYJ133" s="73"/>
      <c r="UYK133" s="73"/>
      <c r="UYL133" s="73"/>
      <c r="UYM133" s="74"/>
      <c r="UYN133" s="74"/>
      <c r="UYO133" s="77"/>
      <c r="UYP133" s="77"/>
      <c r="UYQ133" s="11"/>
      <c r="UYW133" s="73"/>
      <c r="UYX133" s="73"/>
      <c r="UYY133" s="73"/>
      <c r="UYZ133" s="73"/>
      <c r="UZA133" s="74"/>
      <c r="UZB133" s="74"/>
      <c r="UZC133" s="77"/>
      <c r="UZD133" s="77"/>
      <c r="UZE133" s="11"/>
      <c r="UZK133" s="73"/>
      <c r="UZL133" s="73"/>
      <c r="UZM133" s="73"/>
      <c r="UZN133" s="73"/>
      <c r="UZO133" s="74"/>
      <c r="UZP133" s="74"/>
      <c r="UZQ133" s="77"/>
      <c r="UZR133" s="77"/>
      <c r="UZS133" s="11"/>
      <c r="UZY133" s="73"/>
      <c r="UZZ133" s="73"/>
      <c r="VAA133" s="73"/>
      <c r="VAB133" s="73"/>
      <c r="VAC133" s="74"/>
      <c r="VAD133" s="74"/>
      <c r="VAE133" s="77"/>
      <c r="VAF133" s="77"/>
      <c r="VAG133" s="11"/>
      <c r="VAM133" s="73"/>
      <c r="VAN133" s="73"/>
      <c r="VAO133" s="73"/>
      <c r="VAP133" s="73"/>
      <c r="VAQ133" s="74"/>
      <c r="VAR133" s="74"/>
      <c r="VAS133" s="77"/>
      <c r="VAT133" s="77"/>
      <c r="VAU133" s="11"/>
      <c r="VBA133" s="73"/>
      <c r="VBB133" s="73"/>
      <c r="VBC133" s="73"/>
      <c r="VBD133" s="73"/>
      <c r="VBE133" s="74"/>
      <c r="VBF133" s="74"/>
      <c r="VBG133" s="77"/>
      <c r="VBH133" s="77"/>
      <c r="VBI133" s="11"/>
      <c r="VBO133" s="73"/>
      <c r="VBP133" s="73"/>
      <c r="VBQ133" s="73"/>
      <c r="VBR133" s="73"/>
      <c r="VBS133" s="74"/>
      <c r="VBT133" s="74"/>
      <c r="VBU133" s="77"/>
      <c r="VBV133" s="77"/>
      <c r="VBW133" s="11"/>
      <c r="VCC133" s="73"/>
      <c r="VCD133" s="73"/>
      <c r="VCE133" s="73"/>
      <c r="VCF133" s="73"/>
      <c r="VCG133" s="74"/>
      <c r="VCH133" s="74"/>
      <c r="VCI133" s="77"/>
      <c r="VCJ133" s="77"/>
      <c r="VCK133" s="11"/>
      <c r="VCQ133" s="73"/>
      <c r="VCR133" s="73"/>
      <c r="VCS133" s="73"/>
      <c r="VCT133" s="73"/>
      <c r="VCU133" s="74"/>
      <c r="VCV133" s="74"/>
      <c r="VCW133" s="77"/>
      <c r="VCX133" s="77"/>
      <c r="VCY133" s="11"/>
      <c r="VDE133" s="73"/>
      <c r="VDF133" s="73"/>
      <c r="VDG133" s="73"/>
      <c r="VDH133" s="73"/>
      <c r="VDI133" s="74"/>
      <c r="VDJ133" s="74"/>
      <c r="VDK133" s="77"/>
      <c r="VDL133" s="77"/>
      <c r="VDM133" s="11"/>
      <c r="VDS133" s="73"/>
      <c r="VDT133" s="73"/>
      <c r="VDU133" s="73"/>
      <c r="VDV133" s="73"/>
      <c r="VDW133" s="74"/>
      <c r="VDX133" s="74"/>
      <c r="VDY133" s="77"/>
      <c r="VDZ133" s="77"/>
      <c r="VEA133" s="11"/>
      <c r="VEG133" s="73"/>
      <c r="VEH133" s="73"/>
      <c r="VEI133" s="73"/>
      <c r="VEJ133" s="73"/>
      <c r="VEK133" s="74"/>
      <c r="VEL133" s="74"/>
      <c r="VEM133" s="77"/>
      <c r="VEN133" s="77"/>
      <c r="VEO133" s="11"/>
      <c r="VEU133" s="73"/>
      <c r="VEV133" s="73"/>
      <c r="VEW133" s="73"/>
      <c r="VEX133" s="73"/>
      <c r="VEY133" s="74"/>
      <c r="VEZ133" s="74"/>
      <c r="VFA133" s="77"/>
      <c r="VFB133" s="77"/>
      <c r="VFC133" s="11"/>
      <c r="VFI133" s="73"/>
      <c r="VFJ133" s="73"/>
      <c r="VFK133" s="73"/>
      <c r="VFL133" s="73"/>
      <c r="VFM133" s="74"/>
      <c r="VFN133" s="74"/>
      <c r="VFO133" s="77"/>
      <c r="VFP133" s="77"/>
      <c r="VFQ133" s="11"/>
      <c r="VFW133" s="73"/>
      <c r="VFX133" s="73"/>
      <c r="VFY133" s="73"/>
      <c r="VFZ133" s="73"/>
      <c r="VGA133" s="74"/>
      <c r="VGB133" s="74"/>
      <c r="VGC133" s="77"/>
      <c r="VGD133" s="77"/>
      <c r="VGE133" s="11"/>
      <c r="VGK133" s="73"/>
      <c r="VGL133" s="73"/>
      <c r="VGM133" s="73"/>
      <c r="VGN133" s="73"/>
      <c r="VGO133" s="74"/>
      <c r="VGP133" s="74"/>
      <c r="VGQ133" s="77"/>
      <c r="VGR133" s="77"/>
      <c r="VGS133" s="11"/>
      <c r="VGY133" s="73"/>
      <c r="VGZ133" s="73"/>
      <c r="VHA133" s="73"/>
      <c r="VHB133" s="73"/>
      <c r="VHC133" s="74"/>
      <c r="VHD133" s="74"/>
      <c r="VHE133" s="77"/>
      <c r="VHF133" s="77"/>
      <c r="VHG133" s="11"/>
      <c r="VHM133" s="73"/>
      <c r="VHN133" s="73"/>
      <c r="VHO133" s="73"/>
      <c r="VHP133" s="73"/>
      <c r="VHQ133" s="74"/>
      <c r="VHR133" s="74"/>
      <c r="VHS133" s="77"/>
      <c r="VHT133" s="77"/>
      <c r="VHU133" s="11"/>
      <c r="VIA133" s="73"/>
      <c r="VIB133" s="73"/>
      <c r="VIC133" s="73"/>
      <c r="VID133" s="73"/>
      <c r="VIE133" s="74"/>
      <c r="VIF133" s="74"/>
      <c r="VIG133" s="77"/>
      <c r="VIH133" s="77"/>
      <c r="VII133" s="11"/>
      <c r="VIO133" s="73"/>
      <c r="VIP133" s="73"/>
      <c r="VIQ133" s="73"/>
      <c r="VIR133" s="73"/>
      <c r="VIS133" s="74"/>
      <c r="VIT133" s="74"/>
      <c r="VIU133" s="77"/>
      <c r="VIV133" s="77"/>
      <c r="VIW133" s="11"/>
      <c r="VJC133" s="73"/>
      <c r="VJD133" s="73"/>
      <c r="VJE133" s="73"/>
      <c r="VJF133" s="73"/>
      <c r="VJG133" s="74"/>
      <c r="VJH133" s="74"/>
      <c r="VJI133" s="77"/>
      <c r="VJJ133" s="77"/>
      <c r="VJK133" s="11"/>
      <c r="VJQ133" s="73"/>
      <c r="VJR133" s="73"/>
      <c r="VJS133" s="73"/>
      <c r="VJT133" s="73"/>
      <c r="VJU133" s="74"/>
      <c r="VJV133" s="74"/>
      <c r="VJW133" s="77"/>
      <c r="VJX133" s="77"/>
      <c r="VJY133" s="11"/>
      <c r="VKE133" s="73"/>
      <c r="VKF133" s="73"/>
      <c r="VKG133" s="73"/>
      <c r="VKH133" s="73"/>
      <c r="VKI133" s="74"/>
      <c r="VKJ133" s="74"/>
      <c r="VKK133" s="77"/>
      <c r="VKL133" s="77"/>
      <c r="VKM133" s="11"/>
      <c r="VKS133" s="73"/>
      <c r="VKT133" s="73"/>
      <c r="VKU133" s="73"/>
      <c r="VKV133" s="73"/>
      <c r="VKW133" s="74"/>
      <c r="VKX133" s="74"/>
      <c r="VKY133" s="77"/>
      <c r="VKZ133" s="77"/>
      <c r="VLA133" s="11"/>
      <c r="VLG133" s="73"/>
      <c r="VLH133" s="73"/>
      <c r="VLI133" s="73"/>
      <c r="VLJ133" s="73"/>
      <c r="VLK133" s="74"/>
      <c r="VLL133" s="74"/>
      <c r="VLM133" s="77"/>
      <c r="VLN133" s="77"/>
      <c r="VLO133" s="11"/>
      <c r="VLU133" s="73"/>
      <c r="VLV133" s="73"/>
      <c r="VLW133" s="73"/>
      <c r="VLX133" s="73"/>
      <c r="VLY133" s="74"/>
      <c r="VLZ133" s="74"/>
      <c r="VMA133" s="77"/>
      <c r="VMB133" s="77"/>
      <c r="VMC133" s="11"/>
      <c r="VMI133" s="73"/>
      <c r="VMJ133" s="73"/>
      <c r="VMK133" s="73"/>
      <c r="VML133" s="73"/>
      <c r="VMM133" s="74"/>
      <c r="VMN133" s="74"/>
      <c r="VMO133" s="77"/>
      <c r="VMP133" s="77"/>
      <c r="VMQ133" s="11"/>
      <c r="VMW133" s="73"/>
      <c r="VMX133" s="73"/>
      <c r="VMY133" s="73"/>
      <c r="VMZ133" s="73"/>
      <c r="VNA133" s="74"/>
      <c r="VNB133" s="74"/>
      <c r="VNC133" s="77"/>
      <c r="VND133" s="77"/>
      <c r="VNE133" s="11"/>
      <c r="VNK133" s="73"/>
      <c r="VNL133" s="73"/>
      <c r="VNM133" s="73"/>
      <c r="VNN133" s="73"/>
      <c r="VNO133" s="74"/>
      <c r="VNP133" s="74"/>
      <c r="VNQ133" s="77"/>
      <c r="VNR133" s="77"/>
      <c r="VNS133" s="11"/>
      <c r="VNY133" s="73"/>
      <c r="VNZ133" s="73"/>
      <c r="VOA133" s="73"/>
      <c r="VOB133" s="73"/>
      <c r="VOC133" s="74"/>
      <c r="VOD133" s="74"/>
      <c r="VOE133" s="77"/>
      <c r="VOF133" s="77"/>
      <c r="VOG133" s="11"/>
      <c r="VOM133" s="73"/>
      <c r="VON133" s="73"/>
      <c r="VOO133" s="73"/>
      <c r="VOP133" s="73"/>
      <c r="VOQ133" s="74"/>
      <c r="VOR133" s="74"/>
      <c r="VOS133" s="77"/>
      <c r="VOT133" s="77"/>
      <c r="VOU133" s="11"/>
      <c r="VPA133" s="73"/>
      <c r="VPB133" s="73"/>
      <c r="VPC133" s="73"/>
      <c r="VPD133" s="73"/>
      <c r="VPE133" s="74"/>
      <c r="VPF133" s="74"/>
      <c r="VPG133" s="77"/>
      <c r="VPH133" s="77"/>
      <c r="VPI133" s="11"/>
      <c r="VPO133" s="73"/>
      <c r="VPP133" s="73"/>
      <c r="VPQ133" s="73"/>
      <c r="VPR133" s="73"/>
      <c r="VPS133" s="74"/>
      <c r="VPT133" s="74"/>
      <c r="VPU133" s="77"/>
      <c r="VPV133" s="77"/>
      <c r="VPW133" s="11"/>
      <c r="VQC133" s="73"/>
      <c r="VQD133" s="73"/>
      <c r="VQE133" s="73"/>
      <c r="VQF133" s="73"/>
      <c r="VQG133" s="74"/>
      <c r="VQH133" s="74"/>
      <c r="VQI133" s="77"/>
      <c r="VQJ133" s="77"/>
      <c r="VQK133" s="11"/>
      <c r="VQQ133" s="73"/>
      <c r="VQR133" s="73"/>
      <c r="VQS133" s="73"/>
      <c r="VQT133" s="73"/>
      <c r="VQU133" s="74"/>
      <c r="VQV133" s="74"/>
      <c r="VQW133" s="77"/>
      <c r="VQX133" s="77"/>
      <c r="VQY133" s="11"/>
      <c r="VRE133" s="73"/>
      <c r="VRF133" s="73"/>
      <c r="VRG133" s="73"/>
      <c r="VRH133" s="73"/>
      <c r="VRI133" s="74"/>
      <c r="VRJ133" s="74"/>
      <c r="VRK133" s="77"/>
      <c r="VRL133" s="77"/>
      <c r="VRM133" s="11"/>
      <c r="VRS133" s="73"/>
      <c r="VRT133" s="73"/>
      <c r="VRU133" s="73"/>
      <c r="VRV133" s="73"/>
      <c r="VRW133" s="74"/>
      <c r="VRX133" s="74"/>
      <c r="VRY133" s="77"/>
      <c r="VRZ133" s="77"/>
      <c r="VSA133" s="11"/>
      <c r="VSG133" s="73"/>
      <c r="VSH133" s="73"/>
      <c r="VSI133" s="73"/>
      <c r="VSJ133" s="73"/>
      <c r="VSK133" s="74"/>
      <c r="VSL133" s="74"/>
      <c r="VSM133" s="77"/>
      <c r="VSN133" s="77"/>
      <c r="VSO133" s="11"/>
      <c r="VSU133" s="73"/>
      <c r="VSV133" s="73"/>
      <c r="VSW133" s="73"/>
      <c r="VSX133" s="73"/>
      <c r="VSY133" s="74"/>
      <c r="VSZ133" s="74"/>
      <c r="VTA133" s="77"/>
      <c r="VTB133" s="77"/>
      <c r="VTC133" s="11"/>
      <c r="VTI133" s="73"/>
      <c r="VTJ133" s="73"/>
      <c r="VTK133" s="73"/>
      <c r="VTL133" s="73"/>
      <c r="VTM133" s="74"/>
      <c r="VTN133" s="74"/>
      <c r="VTO133" s="77"/>
      <c r="VTP133" s="77"/>
      <c r="VTQ133" s="11"/>
      <c r="VTW133" s="73"/>
      <c r="VTX133" s="73"/>
      <c r="VTY133" s="73"/>
      <c r="VTZ133" s="73"/>
      <c r="VUA133" s="74"/>
      <c r="VUB133" s="74"/>
      <c r="VUC133" s="77"/>
      <c r="VUD133" s="77"/>
      <c r="VUE133" s="11"/>
      <c r="VUK133" s="73"/>
      <c r="VUL133" s="73"/>
      <c r="VUM133" s="73"/>
      <c r="VUN133" s="73"/>
      <c r="VUO133" s="74"/>
      <c r="VUP133" s="74"/>
      <c r="VUQ133" s="77"/>
      <c r="VUR133" s="77"/>
      <c r="VUS133" s="11"/>
      <c r="VUY133" s="73"/>
      <c r="VUZ133" s="73"/>
      <c r="VVA133" s="73"/>
      <c r="VVB133" s="73"/>
      <c r="VVC133" s="74"/>
      <c r="VVD133" s="74"/>
      <c r="VVE133" s="77"/>
      <c r="VVF133" s="77"/>
      <c r="VVG133" s="11"/>
      <c r="VVM133" s="73"/>
      <c r="VVN133" s="73"/>
      <c r="VVO133" s="73"/>
      <c r="VVP133" s="73"/>
      <c r="VVQ133" s="74"/>
      <c r="VVR133" s="74"/>
      <c r="VVS133" s="77"/>
      <c r="VVT133" s="77"/>
      <c r="VVU133" s="11"/>
      <c r="VWA133" s="73"/>
      <c r="VWB133" s="73"/>
      <c r="VWC133" s="73"/>
      <c r="VWD133" s="73"/>
      <c r="VWE133" s="74"/>
      <c r="VWF133" s="74"/>
      <c r="VWG133" s="77"/>
      <c r="VWH133" s="77"/>
      <c r="VWI133" s="11"/>
      <c r="VWO133" s="73"/>
      <c r="VWP133" s="73"/>
      <c r="VWQ133" s="73"/>
      <c r="VWR133" s="73"/>
      <c r="VWS133" s="74"/>
      <c r="VWT133" s="74"/>
      <c r="VWU133" s="77"/>
      <c r="VWV133" s="77"/>
      <c r="VWW133" s="11"/>
      <c r="VXC133" s="73"/>
      <c r="VXD133" s="73"/>
      <c r="VXE133" s="73"/>
      <c r="VXF133" s="73"/>
      <c r="VXG133" s="74"/>
      <c r="VXH133" s="74"/>
      <c r="VXI133" s="77"/>
      <c r="VXJ133" s="77"/>
      <c r="VXK133" s="11"/>
      <c r="VXQ133" s="73"/>
      <c r="VXR133" s="73"/>
      <c r="VXS133" s="73"/>
      <c r="VXT133" s="73"/>
      <c r="VXU133" s="74"/>
      <c r="VXV133" s="74"/>
      <c r="VXW133" s="77"/>
      <c r="VXX133" s="77"/>
      <c r="VXY133" s="11"/>
      <c r="VYE133" s="73"/>
      <c r="VYF133" s="73"/>
      <c r="VYG133" s="73"/>
      <c r="VYH133" s="73"/>
      <c r="VYI133" s="74"/>
      <c r="VYJ133" s="74"/>
      <c r="VYK133" s="77"/>
      <c r="VYL133" s="77"/>
      <c r="VYM133" s="11"/>
      <c r="VYS133" s="73"/>
      <c r="VYT133" s="73"/>
      <c r="VYU133" s="73"/>
      <c r="VYV133" s="73"/>
      <c r="VYW133" s="74"/>
      <c r="VYX133" s="74"/>
      <c r="VYY133" s="77"/>
      <c r="VYZ133" s="77"/>
      <c r="VZA133" s="11"/>
      <c r="VZG133" s="73"/>
      <c r="VZH133" s="73"/>
      <c r="VZI133" s="73"/>
      <c r="VZJ133" s="73"/>
      <c r="VZK133" s="74"/>
      <c r="VZL133" s="74"/>
      <c r="VZM133" s="77"/>
      <c r="VZN133" s="77"/>
      <c r="VZO133" s="11"/>
      <c r="VZU133" s="73"/>
      <c r="VZV133" s="73"/>
      <c r="VZW133" s="73"/>
      <c r="VZX133" s="73"/>
      <c r="VZY133" s="74"/>
      <c r="VZZ133" s="74"/>
      <c r="WAA133" s="77"/>
      <c r="WAB133" s="77"/>
      <c r="WAC133" s="11"/>
      <c r="WAI133" s="73"/>
      <c r="WAJ133" s="73"/>
      <c r="WAK133" s="73"/>
      <c r="WAL133" s="73"/>
      <c r="WAM133" s="74"/>
      <c r="WAN133" s="74"/>
      <c r="WAO133" s="77"/>
      <c r="WAP133" s="77"/>
      <c r="WAQ133" s="11"/>
      <c r="WAW133" s="73"/>
      <c r="WAX133" s="73"/>
      <c r="WAY133" s="73"/>
      <c r="WAZ133" s="73"/>
      <c r="WBA133" s="74"/>
      <c r="WBB133" s="74"/>
      <c r="WBC133" s="77"/>
      <c r="WBD133" s="77"/>
      <c r="WBE133" s="11"/>
      <c r="WBK133" s="73"/>
      <c r="WBL133" s="73"/>
      <c r="WBM133" s="73"/>
      <c r="WBN133" s="73"/>
      <c r="WBO133" s="74"/>
      <c r="WBP133" s="74"/>
      <c r="WBQ133" s="77"/>
      <c r="WBR133" s="77"/>
      <c r="WBS133" s="11"/>
      <c r="WBY133" s="73"/>
      <c r="WBZ133" s="73"/>
      <c r="WCA133" s="73"/>
      <c r="WCB133" s="73"/>
      <c r="WCC133" s="74"/>
      <c r="WCD133" s="74"/>
      <c r="WCE133" s="77"/>
      <c r="WCF133" s="77"/>
      <c r="WCG133" s="11"/>
      <c r="WCM133" s="73"/>
      <c r="WCN133" s="73"/>
      <c r="WCO133" s="73"/>
      <c r="WCP133" s="73"/>
      <c r="WCQ133" s="74"/>
      <c r="WCR133" s="74"/>
      <c r="WCS133" s="77"/>
      <c r="WCT133" s="77"/>
      <c r="WCU133" s="11"/>
      <c r="WDA133" s="73"/>
      <c r="WDB133" s="73"/>
      <c r="WDC133" s="73"/>
      <c r="WDD133" s="73"/>
      <c r="WDE133" s="74"/>
      <c r="WDF133" s="74"/>
      <c r="WDG133" s="77"/>
      <c r="WDH133" s="77"/>
      <c r="WDI133" s="11"/>
      <c r="WDO133" s="73"/>
      <c r="WDP133" s="73"/>
      <c r="WDQ133" s="73"/>
      <c r="WDR133" s="73"/>
      <c r="WDS133" s="74"/>
      <c r="WDT133" s="74"/>
      <c r="WDU133" s="77"/>
      <c r="WDV133" s="77"/>
      <c r="WDW133" s="11"/>
      <c r="WEC133" s="73"/>
      <c r="WED133" s="73"/>
      <c r="WEE133" s="73"/>
      <c r="WEF133" s="73"/>
      <c r="WEG133" s="74"/>
      <c r="WEH133" s="74"/>
      <c r="WEI133" s="77"/>
      <c r="WEJ133" s="77"/>
      <c r="WEK133" s="11"/>
      <c r="WEQ133" s="73"/>
      <c r="WER133" s="73"/>
      <c r="WES133" s="73"/>
      <c r="WET133" s="73"/>
      <c r="WEU133" s="74"/>
      <c r="WEV133" s="74"/>
      <c r="WEW133" s="77"/>
      <c r="WEX133" s="77"/>
      <c r="WEY133" s="11"/>
      <c r="WFE133" s="73"/>
      <c r="WFF133" s="73"/>
      <c r="WFG133" s="73"/>
      <c r="WFH133" s="73"/>
      <c r="WFI133" s="74"/>
      <c r="WFJ133" s="74"/>
      <c r="WFK133" s="77"/>
      <c r="WFL133" s="77"/>
      <c r="WFM133" s="11"/>
      <c r="WFS133" s="73"/>
      <c r="WFT133" s="73"/>
      <c r="WFU133" s="73"/>
      <c r="WFV133" s="73"/>
      <c r="WFW133" s="74"/>
      <c r="WFX133" s="74"/>
      <c r="WFY133" s="77"/>
      <c r="WFZ133" s="77"/>
      <c r="WGA133" s="11"/>
      <c r="WGG133" s="73"/>
      <c r="WGH133" s="73"/>
      <c r="WGI133" s="73"/>
      <c r="WGJ133" s="73"/>
      <c r="WGK133" s="74"/>
      <c r="WGL133" s="74"/>
      <c r="WGM133" s="77"/>
      <c r="WGN133" s="77"/>
      <c r="WGO133" s="11"/>
      <c r="WGU133" s="73"/>
      <c r="WGV133" s="73"/>
      <c r="WGW133" s="73"/>
      <c r="WGX133" s="73"/>
      <c r="WGY133" s="74"/>
      <c r="WGZ133" s="74"/>
      <c r="WHA133" s="77"/>
      <c r="WHB133" s="77"/>
      <c r="WHC133" s="11"/>
      <c r="WHI133" s="73"/>
      <c r="WHJ133" s="73"/>
      <c r="WHK133" s="73"/>
      <c r="WHL133" s="73"/>
      <c r="WHM133" s="74"/>
      <c r="WHN133" s="74"/>
      <c r="WHO133" s="77"/>
      <c r="WHP133" s="77"/>
      <c r="WHQ133" s="11"/>
      <c r="WHW133" s="73"/>
      <c r="WHX133" s="73"/>
      <c r="WHY133" s="73"/>
      <c r="WHZ133" s="73"/>
      <c r="WIA133" s="74"/>
      <c r="WIB133" s="74"/>
      <c r="WIC133" s="77"/>
      <c r="WID133" s="77"/>
      <c r="WIE133" s="11"/>
      <c r="WIK133" s="73"/>
      <c r="WIL133" s="73"/>
      <c r="WIM133" s="73"/>
      <c r="WIN133" s="73"/>
      <c r="WIO133" s="74"/>
      <c r="WIP133" s="74"/>
      <c r="WIQ133" s="77"/>
      <c r="WIR133" s="77"/>
      <c r="WIS133" s="11"/>
      <c r="WIY133" s="73"/>
      <c r="WIZ133" s="73"/>
      <c r="WJA133" s="73"/>
      <c r="WJB133" s="73"/>
      <c r="WJC133" s="74"/>
      <c r="WJD133" s="74"/>
      <c r="WJE133" s="77"/>
      <c r="WJF133" s="77"/>
      <c r="WJG133" s="11"/>
      <c r="WJM133" s="73"/>
      <c r="WJN133" s="73"/>
      <c r="WJO133" s="73"/>
      <c r="WJP133" s="73"/>
      <c r="WJQ133" s="74"/>
      <c r="WJR133" s="74"/>
      <c r="WJS133" s="77"/>
      <c r="WJT133" s="77"/>
      <c r="WJU133" s="11"/>
      <c r="WKA133" s="73"/>
      <c r="WKB133" s="73"/>
      <c r="WKC133" s="73"/>
      <c r="WKD133" s="73"/>
      <c r="WKE133" s="74"/>
      <c r="WKF133" s="74"/>
      <c r="WKG133" s="77"/>
      <c r="WKH133" s="77"/>
      <c r="WKI133" s="11"/>
      <c r="WKO133" s="73"/>
      <c r="WKP133" s="73"/>
      <c r="WKQ133" s="73"/>
      <c r="WKR133" s="73"/>
      <c r="WKS133" s="74"/>
      <c r="WKT133" s="74"/>
      <c r="WKU133" s="77"/>
      <c r="WKV133" s="77"/>
      <c r="WKW133" s="11"/>
      <c r="WLC133" s="73"/>
      <c r="WLD133" s="73"/>
      <c r="WLE133" s="73"/>
      <c r="WLF133" s="73"/>
      <c r="WLG133" s="74"/>
      <c r="WLH133" s="74"/>
      <c r="WLI133" s="77"/>
      <c r="WLJ133" s="77"/>
      <c r="WLK133" s="11"/>
      <c r="WLQ133" s="73"/>
      <c r="WLR133" s="73"/>
      <c r="WLS133" s="73"/>
      <c r="WLT133" s="73"/>
      <c r="WLU133" s="74"/>
      <c r="WLV133" s="74"/>
      <c r="WLW133" s="77"/>
      <c r="WLX133" s="77"/>
      <c r="WLY133" s="11"/>
      <c r="WME133" s="73"/>
      <c r="WMF133" s="73"/>
      <c r="WMG133" s="73"/>
      <c r="WMH133" s="73"/>
      <c r="WMI133" s="74"/>
      <c r="WMJ133" s="74"/>
      <c r="WMK133" s="77"/>
      <c r="WML133" s="77"/>
      <c r="WMM133" s="11"/>
      <c r="WMS133" s="73"/>
      <c r="WMT133" s="73"/>
      <c r="WMU133" s="73"/>
      <c r="WMV133" s="73"/>
      <c r="WMW133" s="74"/>
      <c r="WMX133" s="74"/>
      <c r="WMY133" s="77"/>
      <c r="WMZ133" s="77"/>
      <c r="WNA133" s="11"/>
      <c r="WNG133" s="73"/>
      <c r="WNH133" s="73"/>
      <c r="WNI133" s="73"/>
      <c r="WNJ133" s="73"/>
      <c r="WNK133" s="74"/>
      <c r="WNL133" s="74"/>
      <c r="WNM133" s="77"/>
      <c r="WNN133" s="77"/>
      <c r="WNO133" s="11"/>
      <c r="WNU133" s="73"/>
      <c r="WNV133" s="73"/>
      <c r="WNW133" s="73"/>
      <c r="WNX133" s="73"/>
      <c r="WNY133" s="74"/>
      <c r="WNZ133" s="74"/>
      <c r="WOA133" s="77"/>
      <c r="WOB133" s="77"/>
      <c r="WOC133" s="11"/>
      <c r="WOI133" s="73"/>
      <c r="WOJ133" s="73"/>
      <c r="WOK133" s="73"/>
      <c r="WOL133" s="73"/>
      <c r="WOM133" s="74"/>
      <c r="WON133" s="74"/>
      <c r="WOO133" s="77"/>
      <c r="WOP133" s="77"/>
      <c r="WOQ133" s="11"/>
      <c r="WOW133" s="73"/>
      <c r="WOX133" s="73"/>
      <c r="WOY133" s="73"/>
      <c r="WOZ133" s="73"/>
      <c r="WPA133" s="74"/>
      <c r="WPB133" s="74"/>
      <c r="WPC133" s="77"/>
      <c r="WPD133" s="77"/>
      <c r="WPE133" s="11"/>
      <c r="WPK133" s="73"/>
      <c r="WPL133" s="73"/>
      <c r="WPM133" s="73"/>
      <c r="WPN133" s="73"/>
      <c r="WPO133" s="74"/>
      <c r="WPP133" s="74"/>
      <c r="WPQ133" s="77"/>
      <c r="WPR133" s="77"/>
      <c r="WPS133" s="11"/>
      <c r="WPY133" s="73"/>
      <c r="WPZ133" s="73"/>
      <c r="WQA133" s="73"/>
      <c r="WQB133" s="73"/>
      <c r="WQC133" s="74"/>
      <c r="WQD133" s="74"/>
      <c r="WQE133" s="77"/>
      <c r="WQF133" s="77"/>
      <c r="WQG133" s="11"/>
      <c r="WQM133" s="73"/>
      <c r="WQN133" s="73"/>
      <c r="WQO133" s="73"/>
      <c r="WQP133" s="73"/>
      <c r="WQQ133" s="74"/>
      <c r="WQR133" s="74"/>
      <c r="WQS133" s="77"/>
      <c r="WQT133" s="77"/>
      <c r="WQU133" s="11"/>
      <c r="WRA133" s="73"/>
      <c r="WRB133" s="73"/>
      <c r="WRC133" s="73"/>
      <c r="WRD133" s="73"/>
      <c r="WRE133" s="74"/>
      <c r="WRF133" s="74"/>
      <c r="WRG133" s="77"/>
      <c r="WRH133" s="77"/>
      <c r="WRI133" s="11"/>
      <c r="WRO133" s="73"/>
      <c r="WRP133" s="73"/>
      <c r="WRQ133" s="73"/>
      <c r="WRR133" s="73"/>
      <c r="WRS133" s="74"/>
      <c r="WRT133" s="74"/>
      <c r="WRU133" s="77"/>
      <c r="WRV133" s="77"/>
      <c r="WRW133" s="11"/>
      <c r="WSC133" s="73"/>
      <c r="WSD133" s="73"/>
      <c r="WSE133" s="73"/>
      <c r="WSF133" s="73"/>
      <c r="WSG133" s="74"/>
      <c r="WSH133" s="74"/>
      <c r="WSI133" s="77"/>
      <c r="WSJ133" s="77"/>
      <c r="WSK133" s="11"/>
      <c r="WSQ133" s="73"/>
      <c r="WSR133" s="73"/>
      <c r="WSS133" s="73"/>
      <c r="WST133" s="73"/>
      <c r="WSU133" s="74"/>
      <c r="WSV133" s="74"/>
      <c r="WSW133" s="77"/>
      <c r="WSX133" s="77"/>
      <c r="WSY133" s="11"/>
      <c r="WTE133" s="73"/>
      <c r="WTF133" s="73"/>
      <c r="WTG133" s="73"/>
      <c r="WTH133" s="73"/>
      <c r="WTI133" s="74"/>
      <c r="WTJ133" s="74"/>
      <c r="WTK133" s="77"/>
      <c r="WTL133" s="77"/>
      <c r="WTM133" s="11"/>
      <c r="WTS133" s="73"/>
      <c r="WTT133" s="73"/>
      <c r="WTU133" s="73"/>
      <c r="WTV133" s="73"/>
      <c r="WTW133" s="74"/>
      <c r="WTX133" s="74"/>
      <c r="WTY133" s="77"/>
      <c r="WTZ133" s="77"/>
      <c r="WUA133" s="11"/>
      <c r="WUG133" s="73"/>
      <c r="WUH133" s="73"/>
      <c r="WUI133" s="73"/>
      <c r="WUJ133" s="73"/>
      <c r="WUK133" s="74"/>
      <c r="WUL133" s="74"/>
      <c r="WUM133" s="77"/>
      <c r="WUN133" s="77"/>
      <c r="WUO133" s="11"/>
      <c r="WUU133" s="73"/>
      <c r="WUV133" s="73"/>
      <c r="WUW133" s="73"/>
      <c r="WUX133" s="73"/>
      <c r="WUY133" s="74"/>
      <c r="WUZ133" s="74"/>
      <c r="WVA133" s="77"/>
      <c r="WVB133" s="77"/>
      <c r="WVC133" s="11"/>
      <c r="WVI133" s="73"/>
      <c r="WVJ133" s="73"/>
      <c r="WVK133" s="73"/>
      <c r="WVL133" s="73"/>
      <c r="WVM133" s="74"/>
      <c r="WVN133" s="74"/>
      <c r="WVO133" s="77"/>
      <c r="WVP133" s="77"/>
      <c r="WVQ133" s="11"/>
      <c r="WVW133" s="73"/>
      <c r="WVX133" s="73"/>
      <c r="WVY133" s="73"/>
      <c r="WVZ133" s="73"/>
      <c r="WWA133" s="74"/>
      <c r="WWB133" s="74"/>
      <c r="WWC133" s="77"/>
      <c r="WWD133" s="77"/>
      <c r="WWE133" s="11"/>
      <c r="WWK133" s="73"/>
      <c r="WWL133" s="73"/>
      <c r="WWM133" s="73"/>
      <c r="WWN133" s="73"/>
      <c r="WWO133" s="74"/>
      <c r="WWP133" s="74"/>
      <c r="WWQ133" s="77"/>
      <c r="WWR133" s="77"/>
      <c r="WWS133" s="11"/>
      <c r="WWY133" s="73"/>
      <c r="WWZ133" s="73"/>
      <c r="WXA133" s="73"/>
      <c r="WXB133" s="73"/>
      <c r="WXC133" s="74"/>
      <c r="WXD133" s="74"/>
      <c r="WXE133" s="77"/>
      <c r="WXF133" s="77"/>
      <c r="WXG133" s="11"/>
      <c r="WXM133" s="73"/>
      <c r="WXN133" s="73"/>
      <c r="WXO133" s="73"/>
      <c r="WXP133" s="73"/>
      <c r="WXQ133" s="74"/>
      <c r="WXR133" s="74"/>
      <c r="WXS133" s="77"/>
      <c r="WXT133" s="77"/>
      <c r="WXU133" s="11"/>
      <c r="WYA133" s="73"/>
      <c r="WYB133" s="73"/>
      <c r="WYC133" s="73"/>
      <c r="WYD133" s="73"/>
      <c r="WYE133" s="74"/>
      <c r="WYF133" s="74"/>
      <c r="WYG133" s="77"/>
      <c r="WYH133" s="77"/>
      <c r="WYI133" s="11"/>
      <c r="WYO133" s="73"/>
      <c r="WYP133" s="73"/>
      <c r="WYQ133" s="73"/>
      <c r="WYR133" s="73"/>
      <c r="WYS133" s="74"/>
      <c r="WYT133" s="74"/>
      <c r="WYU133" s="77"/>
      <c r="WYV133" s="77"/>
      <c r="WYW133" s="11"/>
      <c r="WZC133" s="73"/>
      <c r="WZD133" s="73"/>
      <c r="WZE133" s="73"/>
      <c r="WZF133" s="73"/>
      <c r="WZG133" s="74"/>
      <c r="WZH133" s="74"/>
      <c r="WZI133" s="77"/>
      <c r="WZJ133" s="77"/>
      <c r="WZK133" s="11"/>
      <c r="WZQ133" s="73"/>
      <c r="WZR133" s="73"/>
      <c r="WZS133" s="73"/>
      <c r="WZT133" s="73"/>
      <c r="WZU133" s="74"/>
      <c r="WZV133" s="74"/>
      <c r="WZW133" s="77"/>
      <c r="WZX133" s="77"/>
      <c r="WZY133" s="11"/>
      <c r="XAE133" s="73"/>
      <c r="XAF133" s="73"/>
      <c r="XAG133" s="73"/>
      <c r="XAH133" s="73"/>
      <c r="XAI133" s="74"/>
      <c r="XAJ133" s="74"/>
      <c r="XAK133" s="77"/>
      <c r="XAL133" s="77"/>
      <c r="XAM133" s="11"/>
      <c r="XAS133" s="73"/>
      <c r="XAT133" s="73"/>
      <c r="XAU133" s="73"/>
      <c r="XAV133" s="73"/>
      <c r="XAW133" s="74"/>
      <c r="XAX133" s="74"/>
      <c r="XAY133" s="77"/>
      <c r="XAZ133" s="77"/>
      <c r="XBA133" s="11"/>
      <c r="XBG133" s="73"/>
      <c r="XBH133" s="73"/>
      <c r="XBI133" s="73"/>
      <c r="XBJ133" s="73"/>
      <c r="XBK133" s="74"/>
      <c r="XBL133" s="74"/>
      <c r="XBM133" s="77"/>
      <c r="XBN133" s="77"/>
      <c r="XBO133" s="11"/>
      <c r="XBU133" s="73"/>
      <c r="XBV133" s="73"/>
      <c r="XBW133" s="73"/>
      <c r="XBX133" s="73"/>
      <c r="XBY133" s="74"/>
      <c r="XBZ133" s="74"/>
      <c r="XCA133" s="77"/>
      <c r="XCB133" s="77"/>
      <c r="XCC133" s="11"/>
      <c r="XCI133" s="73"/>
      <c r="XCJ133" s="73"/>
      <c r="XCK133" s="73"/>
      <c r="XCL133" s="73"/>
      <c r="XCM133" s="74"/>
      <c r="XCN133" s="74"/>
      <c r="XCO133" s="77"/>
      <c r="XCP133" s="77"/>
      <c r="XCQ133" s="11"/>
      <c r="XCW133" s="73"/>
      <c r="XCX133" s="73"/>
      <c r="XCY133" s="73"/>
      <c r="XCZ133" s="73"/>
      <c r="XDA133" s="74"/>
      <c r="XDB133" s="74"/>
      <c r="XDC133" s="77"/>
      <c r="XDD133" s="77"/>
      <c r="XDE133" s="11"/>
      <c r="XDK133" s="73"/>
      <c r="XDL133" s="73"/>
      <c r="XDM133" s="73"/>
      <c r="XDN133" s="73"/>
      <c r="XDO133" s="74"/>
      <c r="XDP133" s="74"/>
      <c r="XDQ133" s="77"/>
      <c r="XDR133" s="77"/>
      <c r="XDS133" s="11"/>
      <c r="XDY133" s="73"/>
      <c r="XDZ133" s="73"/>
      <c r="XEA133" s="73"/>
      <c r="XEB133" s="73"/>
      <c r="XEC133" s="74"/>
      <c r="XED133" s="74"/>
      <c r="XEE133" s="77"/>
      <c r="XEF133" s="77"/>
      <c r="XEG133" s="11"/>
      <c r="XEM133" s="73"/>
      <c r="XEN133" s="73"/>
      <c r="XEO133" s="73"/>
      <c r="XEP133" s="73"/>
      <c r="XEQ133" s="74"/>
      <c r="XER133" s="74"/>
      <c r="XES133" s="77"/>
      <c r="XET133" s="77"/>
      <c r="XEU133" s="11"/>
      <c r="XFA133" s="73"/>
      <c r="XFB133" s="73"/>
      <c r="XFC133" s="73"/>
      <c r="XFD133" s="73"/>
    </row>
    <row r="134" spans="1:5119 5125:6141 6147:7163 7169:12287 12293:13309 13315:14331 14337:16384" x14ac:dyDescent="0.2">
      <c r="A134" s="73">
        <v>666930</v>
      </c>
      <c r="B134" s="73">
        <f>+_xlfn.XLOOKUP(A134,'[1]padron 2703'!A:A,'[1]padron 2703'!B:B,0)</f>
        <v>610016</v>
      </c>
      <c r="C134" s="73" t="str">
        <f>+_xlfn.XLOOKUP(A134,'[1]padron 2703'!A:A,'[1]padron 2703'!N:N,0)</f>
        <v>7791337010437</v>
      </c>
      <c r="D134" s="73" t="str">
        <f>+_xlfn.XLOOKUP(A134,'[1]padron 2703'!A:A,'[1]padron 2703'!D:D,0)</f>
        <v xml:space="preserve">YOGU LS.NUTR.ACT BAT ENT DUR 120X                 </v>
      </c>
      <c r="E134" s="74">
        <f>+_xlfn.XLOOKUP(A134,'[1]padron 2703'!A:A,'[1]padron 2703'!I:I,0)</f>
        <v>970.10299999999995</v>
      </c>
      <c r="F134" s="74" t="s">
        <v>690</v>
      </c>
      <c r="G134" s="77">
        <v>46125</v>
      </c>
      <c r="H134" s="77">
        <v>46142</v>
      </c>
      <c r="O134" s="73"/>
      <c r="P134" s="73"/>
      <c r="Q134" s="73"/>
      <c r="R134" s="73"/>
      <c r="S134" s="74"/>
      <c r="T134" s="74"/>
      <c r="U134" s="77"/>
      <c r="V134" s="77"/>
      <c r="W134" s="11"/>
      <c r="AC134" s="73"/>
      <c r="AD134" s="73"/>
      <c r="AE134" s="73"/>
      <c r="AF134" s="73"/>
      <c r="AG134" s="74"/>
      <c r="AH134" s="74"/>
      <c r="AI134" s="77"/>
      <c r="AJ134" s="77"/>
      <c r="AK134" s="11"/>
      <c r="AQ134" s="73"/>
      <c r="AR134" s="73"/>
      <c r="AS134" s="73"/>
      <c r="AT134" s="73"/>
      <c r="AU134" s="74"/>
      <c r="AV134" s="74"/>
      <c r="AW134" s="77"/>
      <c r="AX134" s="77"/>
      <c r="AY134" s="11"/>
      <c r="BE134" s="73"/>
      <c r="BF134" s="73"/>
      <c r="BG134" s="73"/>
      <c r="BH134" s="73"/>
      <c r="BI134" s="74"/>
      <c r="BJ134" s="74"/>
      <c r="BK134" s="77"/>
      <c r="BL134" s="77"/>
      <c r="BM134" s="11"/>
      <c r="BS134" s="73"/>
      <c r="BT134" s="73"/>
      <c r="BU134" s="73"/>
      <c r="BV134" s="73"/>
      <c r="BW134" s="74"/>
      <c r="BX134" s="74"/>
      <c r="BY134" s="77"/>
      <c r="BZ134" s="77"/>
      <c r="CA134" s="11"/>
      <c r="CG134" s="73"/>
      <c r="CH134" s="73"/>
      <c r="CI134" s="73"/>
      <c r="CJ134" s="73"/>
      <c r="CK134" s="74"/>
      <c r="CL134" s="74"/>
      <c r="CM134" s="77"/>
      <c r="CN134" s="77"/>
      <c r="CO134" s="11"/>
      <c r="CU134" s="73"/>
      <c r="CV134" s="73"/>
      <c r="CW134" s="73"/>
      <c r="CX134" s="73"/>
      <c r="CY134" s="74"/>
      <c r="CZ134" s="74"/>
      <c r="DA134" s="77"/>
      <c r="DB134" s="77"/>
      <c r="DC134" s="11"/>
      <c r="DI134" s="73"/>
      <c r="DJ134" s="73"/>
      <c r="DK134" s="73"/>
      <c r="DL134" s="73"/>
      <c r="DM134" s="74"/>
      <c r="DN134" s="74"/>
      <c r="DO134" s="77"/>
      <c r="DP134" s="77"/>
      <c r="DQ134" s="11"/>
      <c r="DW134" s="73"/>
      <c r="DX134" s="73"/>
      <c r="DY134" s="73"/>
      <c r="DZ134" s="73"/>
      <c r="EA134" s="74"/>
      <c r="EB134" s="74"/>
      <c r="EC134" s="77"/>
      <c r="ED134" s="77"/>
      <c r="EE134" s="11"/>
      <c r="EK134" s="73"/>
      <c r="EL134" s="73"/>
      <c r="EM134" s="73"/>
      <c r="EN134" s="73"/>
      <c r="EO134" s="74"/>
      <c r="EP134" s="74"/>
      <c r="EQ134" s="77"/>
      <c r="ER134" s="77"/>
      <c r="ES134" s="11"/>
      <c r="EY134" s="73"/>
      <c r="EZ134" s="73"/>
      <c r="FA134" s="73"/>
      <c r="FB134" s="73"/>
      <c r="FC134" s="74"/>
      <c r="FD134" s="74"/>
      <c r="FE134" s="77"/>
      <c r="FF134" s="77"/>
      <c r="FG134" s="11"/>
      <c r="FM134" s="73"/>
      <c r="FN134" s="73"/>
      <c r="FO134" s="73"/>
      <c r="FP134" s="73"/>
      <c r="FQ134" s="74"/>
      <c r="FR134" s="74"/>
      <c r="FS134" s="77"/>
      <c r="FT134" s="77"/>
      <c r="FU134" s="11"/>
      <c r="GA134" s="73"/>
      <c r="GB134" s="73"/>
      <c r="GC134" s="73"/>
      <c r="GD134" s="73"/>
      <c r="GE134" s="74"/>
      <c r="GF134" s="74"/>
      <c r="GG134" s="77"/>
      <c r="GH134" s="77"/>
      <c r="GI134" s="11"/>
      <c r="GO134" s="73"/>
      <c r="GP134" s="73"/>
      <c r="GQ134" s="73"/>
      <c r="GR134" s="73"/>
      <c r="GS134" s="74"/>
      <c r="GT134" s="74"/>
      <c r="GU134" s="77"/>
      <c r="GV134" s="77"/>
      <c r="GW134" s="11"/>
      <c r="HC134" s="73"/>
      <c r="HD134" s="73"/>
      <c r="HE134" s="73"/>
      <c r="HF134" s="73"/>
      <c r="HG134" s="74"/>
      <c r="HH134" s="74"/>
      <c r="HI134" s="77"/>
      <c r="HJ134" s="77"/>
      <c r="HK134" s="11"/>
      <c r="HQ134" s="73"/>
      <c r="HR134" s="73"/>
      <c r="HS134" s="73"/>
      <c r="HT134" s="73"/>
      <c r="HU134" s="74"/>
      <c r="HV134" s="74"/>
      <c r="HW134" s="77"/>
      <c r="HX134" s="77"/>
      <c r="HY134" s="11"/>
      <c r="IE134" s="73"/>
      <c r="IF134" s="73"/>
      <c r="IG134" s="73"/>
      <c r="IH134" s="73"/>
      <c r="II134" s="74"/>
      <c r="IJ134" s="74"/>
      <c r="IK134" s="77"/>
      <c r="IL134" s="77"/>
      <c r="IM134" s="11"/>
      <c r="IS134" s="73"/>
      <c r="IT134" s="73"/>
      <c r="IU134" s="73"/>
      <c r="IV134" s="73"/>
      <c r="IW134" s="74"/>
      <c r="IX134" s="74"/>
      <c r="IY134" s="77"/>
      <c r="IZ134" s="77"/>
      <c r="JA134" s="11"/>
      <c r="JG134" s="73"/>
      <c r="JH134" s="73"/>
      <c r="JI134" s="73"/>
      <c r="JJ134" s="73"/>
      <c r="JK134" s="74"/>
      <c r="JL134" s="74"/>
      <c r="JM134" s="77"/>
      <c r="JN134" s="77"/>
      <c r="JO134" s="11"/>
      <c r="JU134" s="73"/>
      <c r="JV134" s="73"/>
      <c r="JW134" s="73"/>
      <c r="JX134" s="73"/>
      <c r="JY134" s="74"/>
      <c r="JZ134" s="74"/>
      <c r="KA134" s="77"/>
      <c r="KB134" s="77"/>
      <c r="KC134" s="11"/>
      <c r="KI134" s="73"/>
      <c r="KJ134" s="73"/>
      <c r="KK134" s="73"/>
      <c r="KL134" s="73"/>
      <c r="KM134" s="74"/>
      <c r="KN134" s="74"/>
      <c r="KO134" s="77"/>
      <c r="KP134" s="77"/>
      <c r="KQ134" s="11"/>
      <c r="KW134" s="73"/>
      <c r="KX134" s="73"/>
      <c r="KY134" s="73"/>
      <c r="KZ134" s="73"/>
      <c r="LA134" s="74"/>
      <c r="LB134" s="74"/>
      <c r="LC134" s="77"/>
      <c r="LD134" s="77"/>
      <c r="LE134" s="11"/>
      <c r="LK134" s="73"/>
      <c r="LL134" s="73"/>
      <c r="LM134" s="73"/>
      <c r="LN134" s="73"/>
      <c r="LO134" s="74"/>
      <c r="LP134" s="74"/>
      <c r="LQ134" s="77"/>
      <c r="LR134" s="77"/>
      <c r="LS134" s="11"/>
      <c r="LY134" s="73"/>
      <c r="LZ134" s="73"/>
      <c r="MA134" s="73"/>
      <c r="MB134" s="73"/>
      <c r="MC134" s="74"/>
      <c r="MD134" s="74"/>
      <c r="ME134" s="77"/>
      <c r="MF134" s="77"/>
      <c r="MG134" s="11"/>
      <c r="MM134" s="73"/>
      <c r="MN134" s="73"/>
      <c r="MO134" s="73"/>
      <c r="MP134" s="73"/>
      <c r="MQ134" s="74"/>
      <c r="MR134" s="74"/>
      <c r="MS134" s="77"/>
      <c r="MT134" s="77"/>
      <c r="MU134" s="11"/>
      <c r="NA134" s="73"/>
      <c r="NB134" s="73"/>
      <c r="NC134" s="73"/>
      <c r="ND134" s="73"/>
      <c r="NE134" s="74"/>
      <c r="NF134" s="74"/>
      <c r="NG134" s="77"/>
      <c r="NH134" s="77"/>
      <c r="NI134" s="11"/>
      <c r="NO134" s="73"/>
      <c r="NP134" s="73"/>
      <c r="NQ134" s="73"/>
      <c r="NR134" s="73"/>
      <c r="NS134" s="74"/>
      <c r="NT134" s="74"/>
      <c r="NU134" s="77"/>
      <c r="NV134" s="77"/>
      <c r="NW134" s="11"/>
      <c r="OC134" s="73"/>
      <c r="OD134" s="73"/>
      <c r="OE134" s="73"/>
      <c r="OF134" s="73"/>
      <c r="OG134" s="74"/>
      <c r="OH134" s="74"/>
      <c r="OI134" s="77"/>
      <c r="OJ134" s="77"/>
      <c r="OK134" s="11"/>
      <c r="OQ134" s="73"/>
      <c r="OR134" s="73"/>
      <c r="OS134" s="73"/>
      <c r="OT134" s="73"/>
      <c r="OU134" s="74"/>
      <c r="OV134" s="74"/>
      <c r="OW134" s="77"/>
      <c r="OX134" s="77"/>
      <c r="OY134" s="11"/>
      <c r="PE134" s="73"/>
      <c r="PF134" s="73"/>
      <c r="PG134" s="73"/>
      <c r="PH134" s="73"/>
      <c r="PI134" s="74"/>
      <c r="PJ134" s="74"/>
      <c r="PK134" s="77"/>
      <c r="PL134" s="77"/>
      <c r="PM134" s="11"/>
      <c r="PS134" s="73"/>
      <c r="PT134" s="73"/>
      <c r="PU134" s="73"/>
      <c r="PV134" s="73"/>
      <c r="PW134" s="74"/>
      <c r="PX134" s="74"/>
      <c r="PY134" s="77"/>
      <c r="PZ134" s="77"/>
      <c r="QA134" s="11"/>
      <c r="QG134" s="73"/>
      <c r="QH134" s="73"/>
      <c r="QI134" s="73"/>
      <c r="QJ134" s="73"/>
      <c r="QK134" s="74"/>
      <c r="QL134" s="74"/>
      <c r="QM134" s="77"/>
      <c r="QN134" s="77"/>
      <c r="QO134" s="11"/>
      <c r="QU134" s="73"/>
      <c r="QV134" s="73"/>
      <c r="QW134" s="73"/>
      <c r="QX134" s="73"/>
      <c r="QY134" s="74"/>
      <c r="QZ134" s="74"/>
      <c r="RA134" s="77"/>
      <c r="RB134" s="77"/>
      <c r="RC134" s="11"/>
      <c r="RI134" s="73"/>
      <c r="RJ134" s="73"/>
      <c r="RK134" s="73"/>
      <c r="RL134" s="73"/>
      <c r="RM134" s="74"/>
      <c r="RN134" s="74"/>
      <c r="RO134" s="77"/>
      <c r="RP134" s="77"/>
      <c r="RQ134" s="11"/>
      <c r="RW134" s="73"/>
      <c r="RX134" s="73"/>
      <c r="RY134" s="73"/>
      <c r="RZ134" s="73"/>
      <c r="SA134" s="74"/>
      <c r="SB134" s="74"/>
      <c r="SC134" s="77"/>
      <c r="SD134" s="77"/>
      <c r="SE134" s="11"/>
      <c r="SK134" s="73"/>
      <c r="SL134" s="73"/>
      <c r="SM134" s="73"/>
      <c r="SN134" s="73"/>
      <c r="SO134" s="74"/>
      <c r="SP134" s="74"/>
      <c r="SQ134" s="77"/>
      <c r="SR134" s="77"/>
      <c r="SS134" s="11"/>
      <c r="SY134" s="73"/>
      <c r="SZ134" s="73"/>
      <c r="TA134" s="73"/>
      <c r="TB134" s="73"/>
      <c r="TC134" s="74"/>
      <c r="TD134" s="74"/>
      <c r="TE134" s="77"/>
      <c r="TF134" s="77"/>
      <c r="TG134" s="11"/>
      <c r="TM134" s="73"/>
      <c r="TN134" s="73"/>
      <c r="TO134" s="73"/>
      <c r="TP134" s="73"/>
      <c r="TQ134" s="74"/>
      <c r="TR134" s="74"/>
      <c r="TS134" s="77"/>
      <c r="TT134" s="77"/>
      <c r="TU134" s="11"/>
      <c r="UA134" s="73"/>
      <c r="UB134" s="73"/>
      <c r="UC134" s="73"/>
      <c r="UD134" s="73"/>
      <c r="UE134" s="74"/>
      <c r="UF134" s="74"/>
      <c r="UG134" s="77"/>
      <c r="UH134" s="77"/>
      <c r="UI134" s="11"/>
      <c r="UO134" s="73"/>
      <c r="UP134" s="73"/>
      <c r="UQ134" s="73"/>
      <c r="UR134" s="73"/>
      <c r="US134" s="74"/>
      <c r="UT134" s="74"/>
      <c r="UU134" s="77"/>
      <c r="UV134" s="77"/>
      <c r="UW134" s="11"/>
      <c r="VC134" s="73"/>
      <c r="VD134" s="73"/>
      <c r="VE134" s="73"/>
      <c r="VF134" s="73"/>
      <c r="VG134" s="74"/>
      <c r="VH134" s="74"/>
      <c r="VI134" s="77"/>
      <c r="VJ134" s="77"/>
      <c r="VK134" s="11"/>
      <c r="VQ134" s="73"/>
      <c r="VR134" s="73"/>
      <c r="VS134" s="73"/>
      <c r="VT134" s="73"/>
      <c r="VU134" s="74"/>
      <c r="VV134" s="74"/>
      <c r="VW134" s="77"/>
      <c r="VX134" s="77"/>
      <c r="VY134" s="11"/>
      <c r="WE134" s="73"/>
      <c r="WF134" s="73"/>
      <c r="WG134" s="73"/>
      <c r="WH134" s="73"/>
      <c r="WI134" s="74"/>
      <c r="WJ134" s="74"/>
      <c r="WK134" s="77"/>
      <c r="WL134" s="77"/>
      <c r="WM134" s="11"/>
      <c r="WS134" s="73"/>
      <c r="WT134" s="73"/>
      <c r="WU134" s="73"/>
      <c r="WV134" s="73"/>
      <c r="WW134" s="74"/>
      <c r="WX134" s="74"/>
      <c r="WY134" s="77"/>
      <c r="WZ134" s="77"/>
      <c r="XA134" s="11"/>
      <c r="XG134" s="73"/>
      <c r="XH134" s="73"/>
      <c r="XI134" s="73"/>
      <c r="XJ134" s="73"/>
      <c r="XK134" s="74"/>
      <c r="XL134" s="74"/>
      <c r="XM134" s="77"/>
      <c r="XN134" s="77"/>
      <c r="XO134" s="11"/>
      <c r="XU134" s="73"/>
      <c r="XV134" s="73"/>
      <c r="XW134" s="73"/>
      <c r="XX134" s="73"/>
      <c r="XY134" s="74"/>
      <c r="XZ134" s="74"/>
      <c r="YA134" s="77"/>
      <c r="YB134" s="77"/>
      <c r="YC134" s="11"/>
      <c r="YI134" s="73"/>
      <c r="YJ134" s="73"/>
      <c r="YK134" s="73"/>
      <c r="YL134" s="73"/>
      <c r="YM134" s="74"/>
      <c r="YN134" s="74"/>
      <c r="YO134" s="77"/>
      <c r="YP134" s="77"/>
      <c r="YQ134" s="11"/>
      <c r="YW134" s="73"/>
      <c r="YX134" s="73"/>
      <c r="YY134" s="73"/>
      <c r="YZ134" s="73"/>
      <c r="ZA134" s="74"/>
      <c r="ZB134" s="74"/>
      <c r="ZC134" s="77"/>
      <c r="ZD134" s="77"/>
      <c r="ZE134" s="11"/>
      <c r="ZK134" s="73"/>
      <c r="ZL134" s="73"/>
      <c r="ZM134" s="73"/>
      <c r="ZN134" s="73"/>
      <c r="ZO134" s="74"/>
      <c r="ZP134" s="74"/>
      <c r="ZQ134" s="77"/>
      <c r="ZR134" s="77"/>
      <c r="ZS134" s="11"/>
      <c r="ZY134" s="73"/>
      <c r="ZZ134" s="73"/>
      <c r="AAA134" s="73"/>
      <c r="AAB134" s="73"/>
      <c r="AAC134" s="74"/>
      <c r="AAD134" s="74"/>
      <c r="AAE134" s="77"/>
      <c r="AAF134" s="77"/>
      <c r="AAG134" s="11"/>
      <c r="AAM134" s="73"/>
      <c r="AAN134" s="73"/>
      <c r="AAO134" s="73"/>
      <c r="AAP134" s="73"/>
      <c r="AAQ134" s="74"/>
      <c r="AAR134" s="74"/>
      <c r="AAS134" s="77"/>
      <c r="AAT134" s="77"/>
      <c r="AAU134" s="11"/>
      <c r="ABA134" s="73"/>
      <c r="ABB134" s="73"/>
      <c r="ABC134" s="73"/>
      <c r="ABD134" s="73"/>
      <c r="ABE134" s="74"/>
      <c r="ABF134" s="74"/>
      <c r="ABG134" s="77"/>
      <c r="ABH134" s="77"/>
      <c r="ABI134" s="11"/>
      <c r="ABO134" s="73"/>
      <c r="ABP134" s="73"/>
      <c r="ABQ134" s="73"/>
      <c r="ABR134" s="73"/>
      <c r="ABS134" s="74"/>
      <c r="ABT134" s="74"/>
      <c r="ABU134" s="77"/>
      <c r="ABV134" s="77"/>
      <c r="ABW134" s="11"/>
      <c r="ACC134" s="73"/>
      <c r="ACD134" s="73"/>
      <c r="ACE134" s="73"/>
      <c r="ACF134" s="73"/>
      <c r="ACG134" s="74"/>
      <c r="ACH134" s="74"/>
      <c r="ACI134" s="77"/>
      <c r="ACJ134" s="77"/>
      <c r="ACK134" s="11"/>
      <c r="ACQ134" s="73"/>
      <c r="ACR134" s="73"/>
      <c r="ACS134" s="73"/>
      <c r="ACT134" s="73"/>
      <c r="ACU134" s="74"/>
      <c r="ACV134" s="74"/>
      <c r="ACW134" s="77"/>
      <c r="ACX134" s="77"/>
      <c r="ACY134" s="11"/>
      <c r="ADE134" s="73"/>
      <c r="ADF134" s="73"/>
      <c r="ADG134" s="73"/>
      <c r="ADH134" s="73"/>
      <c r="ADI134" s="74"/>
      <c r="ADJ134" s="74"/>
      <c r="ADK134" s="77"/>
      <c r="ADL134" s="77"/>
      <c r="ADM134" s="11"/>
      <c r="ADS134" s="73"/>
      <c r="ADT134" s="73"/>
      <c r="ADU134" s="73"/>
      <c r="ADV134" s="73"/>
      <c r="ADW134" s="74"/>
      <c r="ADX134" s="74"/>
      <c r="ADY134" s="77"/>
      <c r="ADZ134" s="77"/>
      <c r="AEA134" s="11"/>
      <c r="AEG134" s="73"/>
      <c r="AEH134" s="73"/>
      <c r="AEI134" s="73"/>
      <c r="AEJ134" s="73"/>
      <c r="AEK134" s="74"/>
      <c r="AEL134" s="74"/>
      <c r="AEM134" s="77"/>
      <c r="AEN134" s="77"/>
      <c r="AEO134" s="11"/>
      <c r="AEU134" s="73"/>
      <c r="AEV134" s="73"/>
      <c r="AEW134" s="73"/>
      <c r="AEX134" s="73"/>
      <c r="AEY134" s="74"/>
      <c r="AEZ134" s="74"/>
      <c r="AFA134" s="77"/>
      <c r="AFB134" s="77"/>
      <c r="AFC134" s="11"/>
      <c r="AFI134" s="73"/>
      <c r="AFJ134" s="73"/>
      <c r="AFK134" s="73"/>
      <c r="AFL134" s="73"/>
      <c r="AFM134" s="74"/>
      <c r="AFN134" s="74"/>
      <c r="AFO134" s="77"/>
      <c r="AFP134" s="77"/>
      <c r="AFQ134" s="11"/>
      <c r="AFW134" s="73"/>
      <c r="AFX134" s="73"/>
      <c r="AFY134" s="73"/>
      <c r="AFZ134" s="73"/>
      <c r="AGA134" s="74"/>
      <c r="AGB134" s="74"/>
      <c r="AGC134" s="77"/>
      <c r="AGD134" s="77"/>
      <c r="AGE134" s="11"/>
      <c r="AGK134" s="73"/>
      <c r="AGL134" s="73"/>
      <c r="AGM134" s="73"/>
      <c r="AGN134" s="73"/>
      <c r="AGO134" s="74"/>
      <c r="AGP134" s="74"/>
      <c r="AGQ134" s="77"/>
      <c r="AGR134" s="77"/>
      <c r="AGS134" s="11"/>
      <c r="AGY134" s="73"/>
      <c r="AGZ134" s="73"/>
      <c r="AHA134" s="73"/>
      <c r="AHB134" s="73"/>
      <c r="AHC134" s="74"/>
      <c r="AHD134" s="74"/>
      <c r="AHE134" s="77"/>
      <c r="AHF134" s="77"/>
      <c r="AHG134" s="11"/>
      <c r="AHM134" s="73"/>
      <c r="AHN134" s="73"/>
      <c r="AHO134" s="73"/>
      <c r="AHP134" s="73"/>
      <c r="AHQ134" s="74"/>
      <c r="AHR134" s="74"/>
      <c r="AHS134" s="77"/>
      <c r="AHT134" s="77"/>
      <c r="AHU134" s="11"/>
      <c r="AIA134" s="73"/>
      <c r="AIB134" s="73"/>
      <c r="AIC134" s="73"/>
      <c r="AID134" s="73"/>
      <c r="AIE134" s="74"/>
      <c r="AIF134" s="74"/>
      <c r="AIG134" s="77"/>
      <c r="AIH134" s="77"/>
      <c r="AII134" s="11"/>
      <c r="AIO134" s="73"/>
      <c r="AIP134" s="73"/>
      <c r="AIQ134" s="73"/>
      <c r="AIR134" s="73"/>
      <c r="AIS134" s="74"/>
      <c r="AIT134" s="74"/>
      <c r="AIU134" s="77"/>
      <c r="AIV134" s="77"/>
      <c r="AIW134" s="11"/>
      <c r="AJC134" s="73"/>
      <c r="AJD134" s="73"/>
      <c r="AJE134" s="73"/>
      <c r="AJF134" s="73"/>
      <c r="AJG134" s="74"/>
      <c r="AJH134" s="74"/>
      <c r="AJI134" s="77"/>
      <c r="AJJ134" s="77"/>
      <c r="AJK134" s="11"/>
      <c r="AJQ134" s="73"/>
      <c r="AJR134" s="73"/>
      <c r="AJS134" s="73"/>
      <c r="AJT134" s="73"/>
      <c r="AJU134" s="74"/>
      <c r="AJV134" s="74"/>
      <c r="AJW134" s="77"/>
      <c r="AJX134" s="77"/>
      <c r="AJY134" s="11"/>
      <c r="AKE134" s="73"/>
      <c r="AKF134" s="73"/>
      <c r="AKG134" s="73"/>
      <c r="AKH134" s="73"/>
      <c r="AKI134" s="74"/>
      <c r="AKJ134" s="74"/>
      <c r="AKK134" s="77"/>
      <c r="AKL134" s="77"/>
      <c r="AKM134" s="11"/>
      <c r="AKS134" s="73"/>
      <c r="AKT134" s="73"/>
      <c r="AKU134" s="73"/>
      <c r="AKV134" s="73"/>
      <c r="AKW134" s="74"/>
      <c r="AKX134" s="74"/>
      <c r="AKY134" s="77"/>
      <c r="AKZ134" s="77"/>
      <c r="ALA134" s="11"/>
      <c r="ALG134" s="73"/>
      <c r="ALH134" s="73"/>
      <c r="ALI134" s="73"/>
      <c r="ALJ134" s="73"/>
      <c r="ALK134" s="74"/>
      <c r="ALL134" s="74"/>
      <c r="ALM134" s="77"/>
      <c r="ALN134" s="77"/>
      <c r="ALO134" s="11"/>
      <c r="ALU134" s="73"/>
      <c r="ALV134" s="73"/>
      <c r="ALW134" s="73"/>
      <c r="ALX134" s="73"/>
      <c r="ALY134" s="74"/>
      <c r="ALZ134" s="74"/>
      <c r="AMA134" s="77"/>
      <c r="AMB134" s="77"/>
      <c r="AMC134" s="11"/>
      <c r="AMI134" s="73"/>
      <c r="AMJ134" s="73"/>
      <c r="AMK134" s="73"/>
      <c r="AML134" s="73"/>
      <c r="AMM134" s="74"/>
      <c r="AMN134" s="74"/>
      <c r="AMO134" s="77"/>
      <c r="AMP134" s="77"/>
      <c r="AMQ134" s="11"/>
      <c r="AMW134" s="73"/>
      <c r="AMX134" s="73"/>
      <c r="AMY134" s="73"/>
      <c r="AMZ134" s="73"/>
      <c r="ANA134" s="74"/>
      <c r="ANB134" s="74"/>
      <c r="ANC134" s="77"/>
      <c r="AND134" s="77"/>
      <c r="ANE134" s="11"/>
      <c r="ANK134" s="73"/>
      <c r="ANL134" s="73"/>
      <c r="ANM134" s="73"/>
      <c r="ANN134" s="73"/>
      <c r="ANO134" s="74"/>
      <c r="ANP134" s="74"/>
      <c r="ANQ134" s="77"/>
      <c r="ANR134" s="77"/>
      <c r="ANS134" s="11"/>
      <c r="ANY134" s="73"/>
      <c r="ANZ134" s="73"/>
      <c r="AOA134" s="73"/>
      <c r="AOB134" s="73"/>
      <c r="AOC134" s="74"/>
      <c r="AOD134" s="74"/>
      <c r="AOE134" s="77"/>
      <c r="AOF134" s="77"/>
      <c r="AOG134" s="11"/>
      <c r="AOM134" s="73"/>
      <c r="AON134" s="73"/>
      <c r="AOO134" s="73"/>
      <c r="AOP134" s="73"/>
      <c r="AOQ134" s="74"/>
      <c r="AOR134" s="74"/>
      <c r="AOS134" s="77"/>
      <c r="AOT134" s="77"/>
      <c r="AOU134" s="11"/>
      <c r="APA134" s="73"/>
      <c r="APB134" s="73"/>
      <c r="APC134" s="73"/>
      <c r="APD134" s="73"/>
      <c r="APE134" s="74"/>
      <c r="APF134" s="74"/>
      <c r="APG134" s="77"/>
      <c r="APH134" s="77"/>
      <c r="API134" s="11"/>
      <c r="APO134" s="73"/>
      <c r="APP134" s="73"/>
      <c r="APQ134" s="73"/>
      <c r="APR134" s="73"/>
      <c r="APS134" s="74"/>
      <c r="APT134" s="74"/>
      <c r="APU134" s="77"/>
      <c r="APV134" s="77"/>
      <c r="APW134" s="11"/>
      <c r="AQC134" s="73"/>
      <c r="AQD134" s="73"/>
      <c r="AQE134" s="73"/>
      <c r="AQF134" s="73"/>
      <c r="AQG134" s="74"/>
      <c r="AQH134" s="74"/>
      <c r="AQI134" s="77"/>
      <c r="AQJ134" s="77"/>
      <c r="AQK134" s="11"/>
      <c r="AQQ134" s="73"/>
      <c r="AQR134" s="73"/>
      <c r="AQS134" s="73"/>
      <c r="AQT134" s="73"/>
      <c r="AQU134" s="74"/>
      <c r="AQV134" s="74"/>
      <c r="AQW134" s="77"/>
      <c r="AQX134" s="77"/>
      <c r="AQY134" s="11"/>
      <c r="ARE134" s="73"/>
      <c r="ARF134" s="73"/>
      <c r="ARG134" s="73"/>
      <c r="ARH134" s="73"/>
      <c r="ARI134" s="74"/>
      <c r="ARJ134" s="74"/>
      <c r="ARK134" s="77"/>
      <c r="ARL134" s="77"/>
      <c r="ARM134" s="11"/>
      <c r="ARS134" s="73"/>
      <c r="ART134" s="73"/>
      <c r="ARU134" s="73"/>
      <c r="ARV134" s="73"/>
      <c r="ARW134" s="74"/>
      <c r="ARX134" s="74"/>
      <c r="ARY134" s="77"/>
      <c r="ARZ134" s="77"/>
      <c r="ASA134" s="11"/>
      <c r="ASG134" s="73"/>
      <c r="ASH134" s="73"/>
      <c r="ASI134" s="73"/>
      <c r="ASJ134" s="73"/>
      <c r="ASK134" s="74"/>
      <c r="ASL134" s="74"/>
      <c r="ASM134" s="77"/>
      <c r="ASN134" s="77"/>
      <c r="ASO134" s="11"/>
      <c r="ASU134" s="73"/>
      <c r="ASV134" s="73"/>
      <c r="ASW134" s="73"/>
      <c r="ASX134" s="73"/>
      <c r="ASY134" s="74"/>
      <c r="ASZ134" s="74"/>
      <c r="ATA134" s="77"/>
      <c r="ATB134" s="77"/>
      <c r="ATC134" s="11"/>
      <c r="ATI134" s="73"/>
      <c r="ATJ134" s="73"/>
      <c r="ATK134" s="73"/>
      <c r="ATL134" s="73"/>
      <c r="ATM134" s="74"/>
      <c r="ATN134" s="74"/>
      <c r="ATO134" s="77"/>
      <c r="ATP134" s="77"/>
      <c r="ATQ134" s="11"/>
      <c r="ATW134" s="73"/>
      <c r="ATX134" s="73"/>
      <c r="ATY134" s="73"/>
      <c r="ATZ134" s="73"/>
      <c r="AUA134" s="74"/>
      <c r="AUB134" s="74"/>
      <c r="AUC134" s="77"/>
      <c r="AUD134" s="77"/>
      <c r="AUE134" s="11"/>
      <c r="AUK134" s="73"/>
      <c r="AUL134" s="73"/>
      <c r="AUM134" s="73"/>
      <c r="AUN134" s="73"/>
      <c r="AUO134" s="74"/>
      <c r="AUP134" s="74"/>
      <c r="AUQ134" s="77"/>
      <c r="AUR134" s="77"/>
      <c r="AUS134" s="11"/>
      <c r="AUY134" s="73"/>
      <c r="AUZ134" s="73"/>
      <c r="AVA134" s="73"/>
      <c r="AVB134" s="73"/>
      <c r="AVC134" s="74"/>
      <c r="AVD134" s="74"/>
      <c r="AVE134" s="77"/>
      <c r="AVF134" s="77"/>
      <c r="AVG134" s="11"/>
      <c r="AVM134" s="73"/>
      <c r="AVN134" s="73"/>
      <c r="AVO134" s="73"/>
      <c r="AVP134" s="73"/>
      <c r="AVQ134" s="74"/>
      <c r="AVR134" s="74"/>
      <c r="AVS134" s="77"/>
      <c r="AVT134" s="77"/>
      <c r="AVU134" s="11"/>
      <c r="AWA134" s="73"/>
      <c r="AWB134" s="73"/>
      <c r="AWC134" s="73"/>
      <c r="AWD134" s="73"/>
      <c r="AWE134" s="74"/>
      <c r="AWF134" s="74"/>
      <c r="AWG134" s="77"/>
      <c r="AWH134" s="77"/>
      <c r="AWI134" s="11"/>
      <c r="AWO134" s="73"/>
      <c r="AWP134" s="73"/>
      <c r="AWQ134" s="73"/>
      <c r="AWR134" s="73"/>
      <c r="AWS134" s="74"/>
      <c r="AWT134" s="74"/>
      <c r="AWU134" s="77"/>
      <c r="AWV134" s="77"/>
      <c r="AWW134" s="11"/>
      <c r="AXC134" s="73"/>
      <c r="AXD134" s="73"/>
      <c r="AXE134" s="73"/>
      <c r="AXF134" s="73"/>
      <c r="AXG134" s="74"/>
      <c r="AXH134" s="74"/>
      <c r="AXI134" s="77"/>
      <c r="AXJ134" s="77"/>
      <c r="AXK134" s="11"/>
      <c r="AXQ134" s="73"/>
      <c r="AXR134" s="73"/>
      <c r="AXS134" s="73"/>
      <c r="AXT134" s="73"/>
      <c r="AXU134" s="74"/>
      <c r="AXV134" s="74"/>
      <c r="AXW134" s="77"/>
      <c r="AXX134" s="77"/>
      <c r="AXY134" s="11"/>
      <c r="AYE134" s="73"/>
      <c r="AYF134" s="73"/>
      <c r="AYG134" s="73"/>
      <c r="AYH134" s="73"/>
      <c r="AYI134" s="74"/>
      <c r="AYJ134" s="74"/>
      <c r="AYK134" s="77"/>
      <c r="AYL134" s="77"/>
      <c r="AYM134" s="11"/>
      <c r="AYS134" s="73"/>
      <c r="AYT134" s="73"/>
      <c r="AYU134" s="73"/>
      <c r="AYV134" s="73"/>
      <c r="AYW134" s="74"/>
      <c r="AYX134" s="74"/>
      <c r="AYY134" s="77"/>
      <c r="AYZ134" s="77"/>
      <c r="AZA134" s="11"/>
      <c r="AZG134" s="73"/>
      <c r="AZH134" s="73"/>
      <c r="AZI134" s="73"/>
      <c r="AZJ134" s="73"/>
      <c r="AZK134" s="74"/>
      <c r="AZL134" s="74"/>
      <c r="AZM134" s="77"/>
      <c r="AZN134" s="77"/>
      <c r="AZO134" s="11"/>
      <c r="AZU134" s="73"/>
      <c r="AZV134" s="73"/>
      <c r="AZW134" s="73"/>
      <c r="AZX134" s="73"/>
      <c r="AZY134" s="74"/>
      <c r="AZZ134" s="74"/>
      <c r="BAA134" s="77"/>
      <c r="BAB134" s="77"/>
      <c r="BAC134" s="11"/>
      <c r="BAI134" s="73"/>
      <c r="BAJ134" s="73"/>
      <c r="BAK134" s="73"/>
      <c r="BAL134" s="73"/>
      <c r="BAM134" s="74"/>
      <c r="BAN134" s="74"/>
      <c r="BAO134" s="77"/>
      <c r="BAP134" s="77"/>
      <c r="BAQ134" s="11"/>
      <c r="BAW134" s="73"/>
      <c r="BAX134" s="73"/>
      <c r="BAY134" s="73"/>
      <c r="BAZ134" s="73"/>
      <c r="BBA134" s="74"/>
      <c r="BBB134" s="74"/>
      <c r="BBC134" s="77"/>
      <c r="BBD134" s="77"/>
      <c r="BBE134" s="11"/>
      <c r="BBK134" s="73"/>
      <c r="BBL134" s="73"/>
      <c r="BBM134" s="73"/>
      <c r="BBN134" s="73"/>
      <c r="BBO134" s="74"/>
      <c r="BBP134" s="74"/>
      <c r="BBQ134" s="77"/>
      <c r="BBR134" s="77"/>
      <c r="BBS134" s="11"/>
      <c r="BBY134" s="73"/>
      <c r="BBZ134" s="73"/>
      <c r="BCA134" s="73"/>
      <c r="BCB134" s="73"/>
      <c r="BCC134" s="74"/>
      <c r="BCD134" s="74"/>
      <c r="BCE134" s="77"/>
      <c r="BCF134" s="77"/>
      <c r="BCG134" s="11"/>
      <c r="BCM134" s="73"/>
      <c r="BCN134" s="73"/>
      <c r="BCO134" s="73"/>
      <c r="BCP134" s="73"/>
      <c r="BCQ134" s="74"/>
      <c r="BCR134" s="74"/>
      <c r="BCS134" s="77"/>
      <c r="BCT134" s="77"/>
      <c r="BCU134" s="11"/>
      <c r="BDA134" s="73"/>
      <c r="BDB134" s="73"/>
      <c r="BDC134" s="73"/>
      <c r="BDD134" s="73"/>
      <c r="BDE134" s="74"/>
      <c r="BDF134" s="74"/>
      <c r="BDG134" s="77"/>
      <c r="BDH134" s="77"/>
      <c r="BDI134" s="11"/>
      <c r="BDO134" s="73"/>
      <c r="BDP134" s="73"/>
      <c r="BDQ134" s="73"/>
      <c r="BDR134" s="73"/>
      <c r="BDS134" s="74"/>
      <c r="BDT134" s="74"/>
      <c r="BDU134" s="77"/>
      <c r="BDV134" s="77"/>
      <c r="BDW134" s="11"/>
      <c r="BEC134" s="73"/>
      <c r="BED134" s="73"/>
      <c r="BEE134" s="73"/>
      <c r="BEF134" s="73"/>
      <c r="BEG134" s="74"/>
      <c r="BEH134" s="74"/>
      <c r="BEI134" s="77"/>
      <c r="BEJ134" s="77"/>
      <c r="BEK134" s="11"/>
      <c r="BEQ134" s="73"/>
      <c r="BER134" s="73"/>
      <c r="BES134" s="73"/>
      <c r="BET134" s="73"/>
      <c r="BEU134" s="74"/>
      <c r="BEV134" s="74"/>
      <c r="BEW134" s="77"/>
      <c r="BEX134" s="77"/>
      <c r="BEY134" s="11"/>
      <c r="BFE134" s="73"/>
      <c r="BFF134" s="73"/>
      <c r="BFG134" s="73"/>
      <c r="BFH134" s="73"/>
      <c r="BFI134" s="74"/>
      <c r="BFJ134" s="74"/>
      <c r="BFK134" s="77"/>
      <c r="BFL134" s="77"/>
      <c r="BFM134" s="11"/>
      <c r="BFS134" s="73"/>
      <c r="BFT134" s="73"/>
      <c r="BFU134" s="73"/>
      <c r="BFV134" s="73"/>
      <c r="BFW134" s="74"/>
      <c r="BFX134" s="74"/>
      <c r="BFY134" s="77"/>
      <c r="BFZ134" s="77"/>
      <c r="BGA134" s="11"/>
      <c r="BGG134" s="73"/>
      <c r="BGH134" s="73"/>
      <c r="BGI134" s="73"/>
      <c r="BGJ134" s="73"/>
      <c r="BGK134" s="74"/>
      <c r="BGL134" s="74"/>
      <c r="BGM134" s="77"/>
      <c r="BGN134" s="77"/>
      <c r="BGO134" s="11"/>
      <c r="BGU134" s="73"/>
      <c r="BGV134" s="73"/>
      <c r="BGW134" s="73"/>
      <c r="BGX134" s="73"/>
      <c r="BGY134" s="74"/>
      <c r="BGZ134" s="74"/>
      <c r="BHA134" s="77"/>
      <c r="BHB134" s="77"/>
      <c r="BHC134" s="11"/>
      <c r="BHI134" s="73"/>
      <c r="BHJ134" s="73"/>
      <c r="BHK134" s="73"/>
      <c r="BHL134" s="73"/>
      <c r="BHM134" s="74"/>
      <c r="BHN134" s="74"/>
      <c r="BHO134" s="77"/>
      <c r="BHP134" s="77"/>
      <c r="BHQ134" s="11"/>
      <c r="BHW134" s="73"/>
      <c r="BHX134" s="73"/>
      <c r="BHY134" s="73"/>
      <c r="BHZ134" s="73"/>
      <c r="BIA134" s="74"/>
      <c r="BIB134" s="74"/>
      <c r="BIC134" s="77"/>
      <c r="BID134" s="77"/>
      <c r="BIE134" s="11"/>
      <c r="BIK134" s="73"/>
      <c r="BIL134" s="73"/>
      <c r="BIM134" s="73"/>
      <c r="BIN134" s="73"/>
      <c r="BIO134" s="74"/>
      <c r="BIP134" s="74"/>
      <c r="BIQ134" s="77"/>
      <c r="BIR134" s="77"/>
      <c r="BIS134" s="11"/>
      <c r="BIY134" s="73"/>
      <c r="BIZ134" s="73"/>
      <c r="BJA134" s="73"/>
      <c r="BJB134" s="73"/>
      <c r="BJC134" s="74"/>
      <c r="BJD134" s="74"/>
      <c r="BJE134" s="77"/>
      <c r="BJF134" s="77"/>
      <c r="BJG134" s="11"/>
      <c r="BJM134" s="73"/>
      <c r="BJN134" s="73"/>
      <c r="BJO134" s="73"/>
      <c r="BJP134" s="73"/>
      <c r="BJQ134" s="74"/>
      <c r="BJR134" s="74"/>
      <c r="BJS134" s="77"/>
      <c r="BJT134" s="77"/>
      <c r="BJU134" s="11"/>
      <c r="BKA134" s="73"/>
      <c r="BKB134" s="73"/>
      <c r="BKC134" s="73"/>
      <c r="BKD134" s="73"/>
      <c r="BKE134" s="74"/>
      <c r="BKF134" s="74"/>
      <c r="BKG134" s="77"/>
      <c r="BKH134" s="77"/>
      <c r="BKI134" s="11"/>
      <c r="BKO134" s="73"/>
      <c r="BKP134" s="73"/>
      <c r="BKQ134" s="73"/>
      <c r="BKR134" s="73"/>
      <c r="BKS134" s="74"/>
      <c r="BKT134" s="74"/>
      <c r="BKU134" s="77"/>
      <c r="BKV134" s="77"/>
      <c r="BKW134" s="11"/>
      <c r="BLC134" s="73"/>
      <c r="BLD134" s="73"/>
      <c r="BLE134" s="73"/>
      <c r="BLF134" s="73"/>
      <c r="BLG134" s="74"/>
      <c r="BLH134" s="74"/>
      <c r="BLI134" s="77"/>
      <c r="BLJ134" s="77"/>
      <c r="BLK134" s="11"/>
      <c r="BLQ134" s="73"/>
      <c r="BLR134" s="73"/>
      <c r="BLS134" s="73"/>
      <c r="BLT134" s="73"/>
      <c r="BLU134" s="74"/>
      <c r="BLV134" s="74"/>
      <c r="BLW134" s="77"/>
      <c r="BLX134" s="77"/>
      <c r="BLY134" s="11"/>
      <c r="BME134" s="73"/>
      <c r="BMF134" s="73"/>
      <c r="BMG134" s="73"/>
      <c r="BMH134" s="73"/>
      <c r="BMI134" s="74"/>
      <c r="BMJ134" s="74"/>
      <c r="BMK134" s="77"/>
      <c r="BML134" s="77"/>
      <c r="BMM134" s="11"/>
      <c r="BMS134" s="73"/>
      <c r="BMT134" s="73"/>
      <c r="BMU134" s="73"/>
      <c r="BMV134" s="73"/>
      <c r="BMW134" s="74"/>
      <c r="BMX134" s="74"/>
      <c r="BMY134" s="77"/>
      <c r="BMZ134" s="77"/>
      <c r="BNA134" s="11"/>
      <c r="BNG134" s="73"/>
      <c r="BNH134" s="73"/>
      <c r="BNI134" s="73"/>
      <c r="BNJ134" s="73"/>
      <c r="BNK134" s="74"/>
      <c r="BNL134" s="74"/>
      <c r="BNM134" s="77"/>
      <c r="BNN134" s="77"/>
      <c r="BNO134" s="11"/>
      <c r="BNU134" s="73"/>
      <c r="BNV134" s="73"/>
      <c r="BNW134" s="73"/>
      <c r="BNX134" s="73"/>
      <c r="BNY134" s="74"/>
      <c r="BNZ134" s="74"/>
      <c r="BOA134" s="77"/>
      <c r="BOB134" s="77"/>
      <c r="BOC134" s="11"/>
      <c r="BOI134" s="73"/>
      <c r="BOJ134" s="73"/>
      <c r="BOK134" s="73"/>
      <c r="BOL134" s="73"/>
      <c r="BOM134" s="74"/>
      <c r="BON134" s="74"/>
      <c r="BOO134" s="77"/>
      <c r="BOP134" s="77"/>
      <c r="BOQ134" s="11"/>
      <c r="BOW134" s="73"/>
      <c r="BOX134" s="73"/>
      <c r="BOY134" s="73"/>
      <c r="BOZ134" s="73"/>
      <c r="BPA134" s="74"/>
      <c r="BPB134" s="74"/>
      <c r="BPC134" s="77"/>
      <c r="BPD134" s="77"/>
      <c r="BPE134" s="11"/>
      <c r="BPK134" s="73"/>
      <c r="BPL134" s="73"/>
      <c r="BPM134" s="73"/>
      <c r="BPN134" s="73"/>
      <c r="BPO134" s="74"/>
      <c r="BPP134" s="74"/>
      <c r="BPQ134" s="77"/>
      <c r="BPR134" s="77"/>
      <c r="BPS134" s="11"/>
      <c r="BPY134" s="73"/>
      <c r="BPZ134" s="73"/>
      <c r="BQA134" s="73"/>
      <c r="BQB134" s="73"/>
      <c r="BQC134" s="74"/>
      <c r="BQD134" s="74"/>
      <c r="BQE134" s="77"/>
      <c r="BQF134" s="77"/>
      <c r="BQG134" s="11"/>
      <c r="BQM134" s="73"/>
      <c r="BQN134" s="73"/>
      <c r="BQO134" s="73"/>
      <c r="BQP134" s="73"/>
      <c r="BQQ134" s="74"/>
      <c r="BQR134" s="74"/>
      <c r="BQS134" s="77"/>
      <c r="BQT134" s="77"/>
      <c r="BQU134" s="11"/>
      <c r="BRA134" s="73"/>
      <c r="BRB134" s="73"/>
      <c r="BRC134" s="73"/>
      <c r="BRD134" s="73"/>
      <c r="BRE134" s="74"/>
      <c r="BRF134" s="74"/>
      <c r="BRG134" s="77"/>
      <c r="BRH134" s="77"/>
      <c r="BRI134" s="11"/>
      <c r="BRO134" s="73"/>
      <c r="BRP134" s="73"/>
      <c r="BRQ134" s="73"/>
      <c r="BRR134" s="73"/>
      <c r="BRS134" s="74"/>
      <c r="BRT134" s="74"/>
      <c r="BRU134" s="77"/>
      <c r="BRV134" s="77"/>
      <c r="BRW134" s="11"/>
      <c r="BSC134" s="73"/>
      <c r="BSD134" s="73"/>
      <c r="BSE134" s="73"/>
      <c r="BSF134" s="73"/>
      <c r="BSG134" s="74"/>
      <c r="BSH134" s="74"/>
      <c r="BSI134" s="77"/>
      <c r="BSJ134" s="77"/>
      <c r="BSK134" s="11"/>
      <c r="BSQ134" s="73"/>
      <c r="BSR134" s="73"/>
      <c r="BSS134" s="73"/>
      <c r="BST134" s="73"/>
      <c r="BSU134" s="74"/>
      <c r="BSV134" s="74"/>
      <c r="BSW134" s="77"/>
      <c r="BSX134" s="77"/>
      <c r="BSY134" s="11"/>
      <c r="BTE134" s="73"/>
      <c r="BTF134" s="73"/>
      <c r="BTG134" s="73"/>
      <c r="BTH134" s="73"/>
      <c r="BTI134" s="74"/>
      <c r="BTJ134" s="74"/>
      <c r="BTK134" s="77"/>
      <c r="BTL134" s="77"/>
      <c r="BTM134" s="11"/>
      <c r="BTS134" s="73"/>
      <c r="BTT134" s="73"/>
      <c r="BTU134" s="73"/>
      <c r="BTV134" s="73"/>
      <c r="BTW134" s="74"/>
      <c r="BTX134" s="74"/>
      <c r="BTY134" s="77"/>
      <c r="BTZ134" s="77"/>
      <c r="BUA134" s="11"/>
      <c r="BUG134" s="73"/>
      <c r="BUH134" s="73"/>
      <c r="BUI134" s="73"/>
      <c r="BUJ134" s="73"/>
      <c r="BUK134" s="74"/>
      <c r="BUL134" s="74"/>
      <c r="BUM134" s="77"/>
      <c r="BUN134" s="77"/>
      <c r="BUO134" s="11"/>
      <c r="BUU134" s="73"/>
      <c r="BUV134" s="73"/>
      <c r="BUW134" s="73"/>
      <c r="BUX134" s="73"/>
      <c r="BUY134" s="74"/>
      <c r="BUZ134" s="74"/>
      <c r="BVA134" s="77"/>
      <c r="BVB134" s="77"/>
      <c r="BVC134" s="11"/>
      <c r="BVI134" s="73"/>
      <c r="BVJ134" s="73"/>
      <c r="BVK134" s="73"/>
      <c r="BVL134" s="73"/>
      <c r="BVM134" s="74"/>
      <c r="BVN134" s="74"/>
      <c r="BVO134" s="77"/>
      <c r="BVP134" s="77"/>
      <c r="BVQ134" s="11"/>
      <c r="BVW134" s="73"/>
      <c r="BVX134" s="73"/>
      <c r="BVY134" s="73"/>
      <c r="BVZ134" s="73"/>
      <c r="BWA134" s="74"/>
      <c r="BWB134" s="74"/>
      <c r="BWC134" s="77"/>
      <c r="BWD134" s="77"/>
      <c r="BWE134" s="11"/>
      <c r="BWK134" s="73"/>
      <c r="BWL134" s="73"/>
      <c r="BWM134" s="73"/>
      <c r="BWN134" s="73"/>
      <c r="BWO134" s="74"/>
      <c r="BWP134" s="74"/>
      <c r="BWQ134" s="77"/>
      <c r="BWR134" s="77"/>
      <c r="BWS134" s="11"/>
      <c r="BWY134" s="73"/>
      <c r="BWZ134" s="73"/>
      <c r="BXA134" s="73"/>
      <c r="BXB134" s="73"/>
      <c r="BXC134" s="74"/>
      <c r="BXD134" s="74"/>
      <c r="BXE134" s="77"/>
      <c r="BXF134" s="77"/>
      <c r="BXG134" s="11"/>
      <c r="BXM134" s="73"/>
      <c r="BXN134" s="73"/>
      <c r="BXO134" s="73"/>
      <c r="BXP134" s="73"/>
      <c r="BXQ134" s="74"/>
      <c r="BXR134" s="74"/>
      <c r="BXS134" s="77"/>
      <c r="BXT134" s="77"/>
      <c r="BXU134" s="11"/>
      <c r="BYA134" s="73"/>
      <c r="BYB134" s="73"/>
      <c r="BYC134" s="73"/>
      <c r="BYD134" s="73"/>
      <c r="BYE134" s="74"/>
      <c r="BYF134" s="74"/>
      <c r="BYG134" s="77"/>
      <c r="BYH134" s="77"/>
      <c r="BYI134" s="11"/>
      <c r="BYO134" s="73"/>
      <c r="BYP134" s="73"/>
      <c r="BYQ134" s="73"/>
      <c r="BYR134" s="73"/>
      <c r="BYS134" s="74"/>
      <c r="BYT134" s="74"/>
      <c r="BYU134" s="77"/>
      <c r="BYV134" s="77"/>
      <c r="BYW134" s="11"/>
      <c r="BZC134" s="73"/>
      <c r="BZD134" s="73"/>
      <c r="BZE134" s="73"/>
      <c r="BZF134" s="73"/>
      <c r="BZG134" s="74"/>
      <c r="BZH134" s="74"/>
      <c r="BZI134" s="77"/>
      <c r="BZJ134" s="77"/>
      <c r="BZK134" s="11"/>
      <c r="BZQ134" s="73"/>
      <c r="BZR134" s="73"/>
      <c r="BZS134" s="73"/>
      <c r="BZT134" s="73"/>
      <c r="BZU134" s="74"/>
      <c r="BZV134" s="74"/>
      <c r="BZW134" s="77"/>
      <c r="BZX134" s="77"/>
      <c r="BZY134" s="11"/>
      <c r="CAE134" s="73"/>
      <c r="CAF134" s="73"/>
      <c r="CAG134" s="73"/>
      <c r="CAH134" s="73"/>
      <c r="CAI134" s="74"/>
      <c r="CAJ134" s="74"/>
      <c r="CAK134" s="77"/>
      <c r="CAL134" s="77"/>
      <c r="CAM134" s="11"/>
      <c r="CAS134" s="73"/>
      <c r="CAT134" s="73"/>
      <c r="CAU134" s="73"/>
      <c r="CAV134" s="73"/>
      <c r="CAW134" s="74"/>
      <c r="CAX134" s="74"/>
      <c r="CAY134" s="77"/>
      <c r="CAZ134" s="77"/>
      <c r="CBA134" s="11"/>
      <c r="CBG134" s="73"/>
      <c r="CBH134" s="73"/>
      <c r="CBI134" s="73"/>
      <c r="CBJ134" s="73"/>
      <c r="CBK134" s="74"/>
      <c r="CBL134" s="74"/>
      <c r="CBM134" s="77"/>
      <c r="CBN134" s="77"/>
      <c r="CBO134" s="11"/>
      <c r="CBU134" s="73"/>
      <c r="CBV134" s="73"/>
      <c r="CBW134" s="73"/>
      <c r="CBX134" s="73"/>
      <c r="CBY134" s="74"/>
      <c r="CBZ134" s="74"/>
      <c r="CCA134" s="77"/>
      <c r="CCB134" s="77"/>
      <c r="CCC134" s="11"/>
      <c r="CCI134" s="73"/>
      <c r="CCJ134" s="73"/>
      <c r="CCK134" s="73"/>
      <c r="CCL134" s="73"/>
      <c r="CCM134" s="74"/>
      <c r="CCN134" s="74"/>
      <c r="CCO134" s="77"/>
      <c r="CCP134" s="77"/>
      <c r="CCQ134" s="11"/>
      <c r="CCW134" s="73"/>
      <c r="CCX134" s="73"/>
      <c r="CCY134" s="73"/>
      <c r="CCZ134" s="73"/>
      <c r="CDA134" s="74"/>
      <c r="CDB134" s="74"/>
      <c r="CDC134" s="77"/>
      <c r="CDD134" s="77"/>
      <c r="CDE134" s="11"/>
      <c r="CDK134" s="73"/>
      <c r="CDL134" s="73"/>
      <c r="CDM134" s="73"/>
      <c r="CDN134" s="73"/>
      <c r="CDO134" s="74"/>
      <c r="CDP134" s="74"/>
      <c r="CDQ134" s="77"/>
      <c r="CDR134" s="77"/>
      <c r="CDS134" s="11"/>
      <c r="CDY134" s="73"/>
      <c r="CDZ134" s="73"/>
      <c r="CEA134" s="73"/>
      <c r="CEB134" s="73"/>
      <c r="CEC134" s="74"/>
      <c r="CED134" s="74"/>
      <c r="CEE134" s="77"/>
      <c r="CEF134" s="77"/>
      <c r="CEG134" s="11"/>
      <c r="CEM134" s="73"/>
      <c r="CEN134" s="73"/>
      <c r="CEO134" s="73"/>
      <c r="CEP134" s="73"/>
      <c r="CEQ134" s="74"/>
      <c r="CER134" s="74"/>
      <c r="CES134" s="77"/>
      <c r="CET134" s="77"/>
      <c r="CEU134" s="11"/>
      <c r="CFA134" s="73"/>
      <c r="CFB134" s="73"/>
      <c r="CFC134" s="73"/>
      <c r="CFD134" s="73"/>
      <c r="CFE134" s="74"/>
      <c r="CFF134" s="74"/>
      <c r="CFG134" s="77"/>
      <c r="CFH134" s="77"/>
      <c r="CFI134" s="11"/>
      <c r="CFO134" s="73"/>
      <c r="CFP134" s="73"/>
      <c r="CFQ134" s="73"/>
      <c r="CFR134" s="73"/>
      <c r="CFS134" s="74"/>
      <c r="CFT134" s="74"/>
      <c r="CFU134" s="77"/>
      <c r="CFV134" s="77"/>
      <c r="CFW134" s="11"/>
      <c r="CGC134" s="73"/>
      <c r="CGD134" s="73"/>
      <c r="CGE134" s="73"/>
      <c r="CGF134" s="73"/>
      <c r="CGG134" s="74"/>
      <c r="CGH134" s="74"/>
      <c r="CGI134" s="77"/>
      <c r="CGJ134" s="77"/>
      <c r="CGK134" s="11"/>
      <c r="CGQ134" s="73"/>
      <c r="CGR134" s="73"/>
      <c r="CGS134" s="73"/>
      <c r="CGT134" s="73"/>
      <c r="CGU134" s="74"/>
      <c r="CGV134" s="74"/>
      <c r="CGW134" s="77"/>
      <c r="CGX134" s="77"/>
      <c r="CGY134" s="11"/>
      <c r="CHE134" s="73"/>
      <c r="CHF134" s="73"/>
      <c r="CHG134" s="73"/>
      <c r="CHH134" s="73"/>
      <c r="CHI134" s="74"/>
      <c r="CHJ134" s="74"/>
      <c r="CHK134" s="77"/>
      <c r="CHL134" s="77"/>
      <c r="CHM134" s="11"/>
      <c r="CHS134" s="73"/>
      <c r="CHT134" s="73"/>
      <c r="CHU134" s="73"/>
      <c r="CHV134" s="73"/>
      <c r="CHW134" s="74"/>
      <c r="CHX134" s="74"/>
      <c r="CHY134" s="77"/>
      <c r="CHZ134" s="77"/>
      <c r="CIA134" s="11"/>
      <c r="CIG134" s="73"/>
      <c r="CIH134" s="73"/>
      <c r="CII134" s="73"/>
      <c r="CIJ134" s="73"/>
      <c r="CIK134" s="74"/>
      <c r="CIL134" s="74"/>
      <c r="CIM134" s="77"/>
      <c r="CIN134" s="77"/>
      <c r="CIO134" s="11"/>
      <c r="CIU134" s="73"/>
      <c r="CIV134" s="73"/>
      <c r="CIW134" s="73"/>
      <c r="CIX134" s="73"/>
      <c r="CIY134" s="74"/>
      <c r="CIZ134" s="74"/>
      <c r="CJA134" s="77"/>
      <c r="CJB134" s="77"/>
      <c r="CJC134" s="11"/>
      <c r="CJI134" s="73"/>
      <c r="CJJ134" s="73"/>
      <c r="CJK134" s="73"/>
      <c r="CJL134" s="73"/>
      <c r="CJM134" s="74"/>
      <c r="CJN134" s="74"/>
      <c r="CJO134" s="77"/>
      <c r="CJP134" s="77"/>
      <c r="CJQ134" s="11"/>
      <c r="CJW134" s="73"/>
      <c r="CJX134" s="73"/>
      <c r="CJY134" s="73"/>
      <c r="CJZ134" s="73"/>
      <c r="CKA134" s="74"/>
      <c r="CKB134" s="74"/>
      <c r="CKC134" s="77"/>
      <c r="CKD134" s="77"/>
      <c r="CKE134" s="11"/>
      <c r="CKK134" s="73"/>
      <c r="CKL134" s="73"/>
      <c r="CKM134" s="73"/>
      <c r="CKN134" s="73"/>
      <c r="CKO134" s="74"/>
      <c r="CKP134" s="74"/>
      <c r="CKQ134" s="77"/>
      <c r="CKR134" s="77"/>
      <c r="CKS134" s="11"/>
      <c r="CKY134" s="73"/>
      <c r="CKZ134" s="73"/>
      <c r="CLA134" s="73"/>
      <c r="CLB134" s="73"/>
      <c r="CLC134" s="74"/>
      <c r="CLD134" s="74"/>
      <c r="CLE134" s="77"/>
      <c r="CLF134" s="77"/>
      <c r="CLG134" s="11"/>
      <c r="CLM134" s="73"/>
      <c r="CLN134" s="73"/>
      <c r="CLO134" s="73"/>
      <c r="CLP134" s="73"/>
      <c r="CLQ134" s="74"/>
      <c r="CLR134" s="74"/>
      <c r="CLS134" s="77"/>
      <c r="CLT134" s="77"/>
      <c r="CLU134" s="11"/>
      <c r="CMA134" s="73"/>
      <c r="CMB134" s="73"/>
      <c r="CMC134" s="73"/>
      <c r="CMD134" s="73"/>
      <c r="CME134" s="74"/>
      <c r="CMF134" s="74"/>
      <c r="CMG134" s="77"/>
      <c r="CMH134" s="77"/>
      <c r="CMI134" s="11"/>
      <c r="CMO134" s="73"/>
      <c r="CMP134" s="73"/>
      <c r="CMQ134" s="73"/>
      <c r="CMR134" s="73"/>
      <c r="CMS134" s="74"/>
      <c r="CMT134" s="74"/>
      <c r="CMU134" s="77"/>
      <c r="CMV134" s="77"/>
      <c r="CMW134" s="11"/>
      <c r="CNC134" s="73"/>
      <c r="CND134" s="73"/>
      <c r="CNE134" s="73"/>
      <c r="CNF134" s="73"/>
      <c r="CNG134" s="74"/>
      <c r="CNH134" s="74"/>
      <c r="CNI134" s="77"/>
      <c r="CNJ134" s="77"/>
      <c r="CNK134" s="11"/>
      <c r="CNQ134" s="73"/>
      <c r="CNR134" s="73"/>
      <c r="CNS134" s="73"/>
      <c r="CNT134" s="73"/>
      <c r="CNU134" s="74"/>
      <c r="CNV134" s="74"/>
      <c r="CNW134" s="77"/>
      <c r="CNX134" s="77"/>
      <c r="CNY134" s="11"/>
      <c r="COE134" s="73"/>
      <c r="COF134" s="73"/>
      <c r="COG134" s="73"/>
      <c r="COH134" s="73"/>
      <c r="COI134" s="74"/>
      <c r="COJ134" s="74"/>
      <c r="COK134" s="77"/>
      <c r="COL134" s="77"/>
      <c r="COM134" s="11"/>
      <c r="COS134" s="73"/>
      <c r="COT134" s="73"/>
      <c r="COU134" s="73"/>
      <c r="COV134" s="73"/>
      <c r="COW134" s="74"/>
      <c r="COX134" s="74"/>
      <c r="COY134" s="77"/>
      <c r="COZ134" s="77"/>
      <c r="CPA134" s="11"/>
      <c r="CPG134" s="73"/>
      <c r="CPH134" s="73"/>
      <c r="CPI134" s="73"/>
      <c r="CPJ134" s="73"/>
      <c r="CPK134" s="74"/>
      <c r="CPL134" s="74"/>
      <c r="CPM134" s="77"/>
      <c r="CPN134" s="77"/>
      <c r="CPO134" s="11"/>
      <c r="CPU134" s="73"/>
      <c r="CPV134" s="73"/>
      <c r="CPW134" s="73"/>
      <c r="CPX134" s="73"/>
      <c r="CPY134" s="74"/>
      <c r="CPZ134" s="74"/>
      <c r="CQA134" s="77"/>
      <c r="CQB134" s="77"/>
      <c r="CQC134" s="11"/>
      <c r="CQI134" s="73"/>
      <c r="CQJ134" s="73"/>
      <c r="CQK134" s="73"/>
      <c r="CQL134" s="73"/>
      <c r="CQM134" s="74"/>
      <c r="CQN134" s="74"/>
      <c r="CQO134" s="77"/>
      <c r="CQP134" s="77"/>
      <c r="CQQ134" s="11"/>
      <c r="CQW134" s="73"/>
      <c r="CQX134" s="73"/>
      <c r="CQY134" s="73"/>
      <c r="CQZ134" s="73"/>
      <c r="CRA134" s="74"/>
      <c r="CRB134" s="74"/>
      <c r="CRC134" s="77"/>
      <c r="CRD134" s="77"/>
      <c r="CRE134" s="11"/>
      <c r="CRK134" s="73"/>
      <c r="CRL134" s="73"/>
      <c r="CRM134" s="73"/>
      <c r="CRN134" s="73"/>
      <c r="CRO134" s="74"/>
      <c r="CRP134" s="74"/>
      <c r="CRQ134" s="77"/>
      <c r="CRR134" s="77"/>
      <c r="CRS134" s="11"/>
      <c r="CRY134" s="73"/>
      <c r="CRZ134" s="73"/>
      <c r="CSA134" s="73"/>
      <c r="CSB134" s="73"/>
      <c r="CSC134" s="74"/>
      <c r="CSD134" s="74"/>
      <c r="CSE134" s="77"/>
      <c r="CSF134" s="77"/>
      <c r="CSG134" s="11"/>
      <c r="CSM134" s="73"/>
      <c r="CSN134" s="73"/>
      <c r="CSO134" s="73"/>
      <c r="CSP134" s="73"/>
      <c r="CSQ134" s="74"/>
      <c r="CSR134" s="74"/>
      <c r="CSS134" s="77"/>
      <c r="CST134" s="77"/>
      <c r="CSU134" s="11"/>
      <c r="CTA134" s="73"/>
      <c r="CTB134" s="73"/>
      <c r="CTC134" s="73"/>
      <c r="CTD134" s="73"/>
      <c r="CTE134" s="74"/>
      <c r="CTF134" s="74"/>
      <c r="CTG134" s="77"/>
      <c r="CTH134" s="77"/>
      <c r="CTI134" s="11"/>
      <c r="CTO134" s="73"/>
      <c r="CTP134" s="73"/>
      <c r="CTQ134" s="73"/>
      <c r="CTR134" s="73"/>
      <c r="CTS134" s="74"/>
      <c r="CTT134" s="74"/>
      <c r="CTU134" s="77"/>
      <c r="CTV134" s="77"/>
      <c r="CTW134" s="11"/>
      <c r="CUC134" s="73"/>
      <c r="CUD134" s="73"/>
      <c r="CUE134" s="73"/>
      <c r="CUF134" s="73"/>
      <c r="CUG134" s="74"/>
      <c r="CUH134" s="74"/>
      <c r="CUI134" s="77"/>
      <c r="CUJ134" s="77"/>
      <c r="CUK134" s="11"/>
      <c r="CUQ134" s="73"/>
      <c r="CUR134" s="73"/>
      <c r="CUS134" s="73"/>
      <c r="CUT134" s="73"/>
      <c r="CUU134" s="74"/>
      <c r="CUV134" s="74"/>
      <c r="CUW134" s="77"/>
      <c r="CUX134" s="77"/>
      <c r="CUY134" s="11"/>
      <c r="CVE134" s="73"/>
      <c r="CVF134" s="73"/>
      <c r="CVG134" s="73"/>
      <c r="CVH134" s="73"/>
      <c r="CVI134" s="74"/>
      <c r="CVJ134" s="74"/>
      <c r="CVK134" s="77"/>
      <c r="CVL134" s="77"/>
      <c r="CVM134" s="11"/>
      <c r="CVS134" s="73"/>
      <c r="CVT134" s="73"/>
      <c r="CVU134" s="73"/>
      <c r="CVV134" s="73"/>
      <c r="CVW134" s="74"/>
      <c r="CVX134" s="74"/>
      <c r="CVY134" s="77"/>
      <c r="CVZ134" s="77"/>
      <c r="CWA134" s="11"/>
      <c r="CWG134" s="73"/>
      <c r="CWH134" s="73"/>
      <c r="CWI134" s="73"/>
      <c r="CWJ134" s="73"/>
      <c r="CWK134" s="74"/>
      <c r="CWL134" s="74"/>
      <c r="CWM134" s="77"/>
      <c r="CWN134" s="77"/>
      <c r="CWO134" s="11"/>
      <c r="CWU134" s="73"/>
      <c r="CWV134" s="73"/>
      <c r="CWW134" s="73"/>
      <c r="CWX134" s="73"/>
      <c r="CWY134" s="74"/>
      <c r="CWZ134" s="74"/>
      <c r="CXA134" s="77"/>
      <c r="CXB134" s="77"/>
      <c r="CXC134" s="11"/>
      <c r="CXI134" s="73"/>
      <c r="CXJ134" s="73"/>
      <c r="CXK134" s="73"/>
      <c r="CXL134" s="73"/>
      <c r="CXM134" s="74"/>
      <c r="CXN134" s="74"/>
      <c r="CXO134" s="77"/>
      <c r="CXP134" s="77"/>
      <c r="CXQ134" s="11"/>
      <c r="CXW134" s="73"/>
      <c r="CXX134" s="73"/>
      <c r="CXY134" s="73"/>
      <c r="CXZ134" s="73"/>
      <c r="CYA134" s="74"/>
      <c r="CYB134" s="74"/>
      <c r="CYC134" s="77"/>
      <c r="CYD134" s="77"/>
      <c r="CYE134" s="11"/>
      <c r="CYK134" s="73"/>
      <c r="CYL134" s="73"/>
      <c r="CYM134" s="73"/>
      <c r="CYN134" s="73"/>
      <c r="CYO134" s="74"/>
      <c r="CYP134" s="74"/>
      <c r="CYQ134" s="77"/>
      <c r="CYR134" s="77"/>
      <c r="CYS134" s="11"/>
      <c r="CYY134" s="73"/>
      <c r="CYZ134" s="73"/>
      <c r="CZA134" s="73"/>
      <c r="CZB134" s="73"/>
      <c r="CZC134" s="74"/>
      <c r="CZD134" s="74"/>
      <c r="CZE134" s="77"/>
      <c r="CZF134" s="77"/>
      <c r="CZG134" s="11"/>
      <c r="CZM134" s="73"/>
      <c r="CZN134" s="73"/>
      <c r="CZO134" s="73"/>
      <c r="CZP134" s="73"/>
      <c r="CZQ134" s="74"/>
      <c r="CZR134" s="74"/>
      <c r="CZS134" s="77"/>
      <c r="CZT134" s="77"/>
      <c r="CZU134" s="11"/>
      <c r="DAA134" s="73"/>
      <c r="DAB134" s="73"/>
      <c r="DAC134" s="73"/>
      <c r="DAD134" s="73"/>
      <c r="DAE134" s="74"/>
      <c r="DAF134" s="74"/>
      <c r="DAG134" s="77"/>
      <c r="DAH134" s="77"/>
      <c r="DAI134" s="11"/>
      <c r="DAO134" s="73"/>
      <c r="DAP134" s="73"/>
      <c r="DAQ134" s="73"/>
      <c r="DAR134" s="73"/>
      <c r="DAS134" s="74"/>
      <c r="DAT134" s="74"/>
      <c r="DAU134" s="77"/>
      <c r="DAV134" s="77"/>
      <c r="DAW134" s="11"/>
      <c r="DBC134" s="73"/>
      <c r="DBD134" s="73"/>
      <c r="DBE134" s="73"/>
      <c r="DBF134" s="73"/>
      <c r="DBG134" s="74"/>
      <c r="DBH134" s="74"/>
      <c r="DBI134" s="77"/>
      <c r="DBJ134" s="77"/>
      <c r="DBK134" s="11"/>
      <c r="DBQ134" s="73"/>
      <c r="DBR134" s="73"/>
      <c r="DBS134" s="73"/>
      <c r="DBT134" s="73"/>
      <c r="DBU134" s="74"/>
      <c r="DBV134" s="74"/>
      <c r="DBW134" s="77"/>
      <c r="DBX134" s="77"/>
      <c r="DBY134" s="11"/>
      <c r="DCE134" s="73"/>
      <c r="DCF134" s="73"/>
      <c r="DCG134" s="73"/>
      <c r="DCH134" s="73"/>
      <c r="DCI134" s="74"/>
      <c r="DCJ134" s="74"/>
      <c r="DCK134" s="77"/>
      <c r="DCL134" s="77"/>
      <c r="DCM134" s="11"/>
      <c r="DCS134" s="73"/>
      <c r="DCT134" s="73"/>
      <c r="DCU134" s="73"/>
      <c r="DCV134" s="73"/>
      <c r="DCW134" s="74"/>
      <c r="DCX134" s="74"/>
      <c r="DCY134" s="77"/>
      <c r="DCZ134" s="77"/>
      <c r="DDA134" s="11"/>
      <c r="DDG134" s="73"/>
      <c r="DDH134" s="73"/>
      <c r="DDI134" s="73"/>
      <c r="DDJ134" s="73"/>
      <c r="DDK134" s="74"/>
      <c r="DDL134" s="74"/>
      <c r="DDM134" s="77"/>
      <c r="DDN134" s="77"/>
      <c r="DDO134" s="11"/>
      <c r="DDU134" s="73"/>
      <c r="DDV134" s="73"/>
      <c r="DDW134" s="73"/>
      <c r="DDX134" s="73"/>
      <c r="DDY134" s="74"/>
      <c r="DDZ134" s="74"/>
      <c r="DEA134" s="77"/>
      <c r="DEB134" s="77"/>
      <c r="DEC134" s="11"/>
      <c r="DEI134" s="73"/>
      <c r="DEJ134" s="73"/>
      <c r="DEK134" s="73"/>
      <c r="DEL134" s="73"/>
      <c r="DEM134" s="74"/>
      <c r="DEN134" s="74"/>
      <c r="DEO134" s="77"/>
      <c r="DEP134" s="77"/>
      <c r="DEQ134" s="11"/>
      <c r="DEW134" s="73"/>
      <c r="DEX134" s="73"/>
      <c r="DEY134" s="73"/>
      <c r="DEZ134" s="73"/>
      <c r="DFA134" s="74"/>
      <c r="DFB134" s="74"/>
      <c r="DFC134" s="77"/>
      <c r="DFD134" s="77"/>
      <c r="DFE134" s="11"/>
      <c r="DFK134" s="73"/>
      <c r="DFL134" s="73"/>
      <c r="DFM134" s="73"/>
      <c r="DFN134" s="73"/>
      <c r="DFO134" s="74"/>
      <c r="DFP134" s="74"/>
      <c r="DFQ134" s="77"/>
      <c r="DFR134" s="77"/>
      <c r="DFS134" s="11"/>
      <c r="DFY134" s="73"/>
      <c r="DFZ134" s="73"/>
      <c r="DGA134" s="73"/>
      <c r="DGB134" s="73"/>
      <c r="DGC134" s="74"/>
      <c r="DGD134" s="74"/>
      <c r="DGE134" s="77"/>
      <c r="DGF134" s="77"/>
      <c r="DGG134" s="11"/>
      <c r="DGM134" s="73"/>
      <c r="DGN134" s="73"/>
      <c r="DGO134" s="73"/>
      <c r="DGP134" s="73"/>
      <c r="DGQ134" s="74"/>
      <c r="DGR134" s="74"/>
      <c r="DGS134" s="77"/>
      <c r="DGT134" s="77"/>
      <c r="DGU134" s="11"/>
      <c r="DHA134" s="73"/>
      <c r="DHB134" s="73"/>
      <c r="DHC134" s="73"/>
      <c r="DHD134" s="73"/>
      <c r="DHE134" s="74"/>
      <c r="DHF134" s="74"/>
      <c r="DHG134" s="77"/>
      <c r="DHH134" s="77"/>
      <c r="DHI134" s="11"/>
      <c r="DHO134" s="73"/>
      <c r="DHP134" s="73"/>
      <c r="DHQ134" s="73"/>
      <c r="DHR134" s="73"/>
      <c r="DHS134" s="74"/>
      <c r="DHT134" s="74"/>
      <c r="DHU134" s="77"/>
      <c r="DHV134" s="77"/>
      <c r="DHW134" s="11"/>
      <c r="DIC134" s="73"/>
      <c r="DID134" s="73"/>
      <c r="DIE134" s="73"/>
      <c r="DIF134" s="73"/>
      <c r="DIG134" s="74"/>
      <c r="DIH134" s="74"/>
      <c r="DII134" s="77"/>
      <c r="DIJ134" s="77"/>
      <c r="DIK134" s="11"/>
      <c r="DIQ134" s="73"/>
      <c r="DIR134" s="73"/>
      <c r="DIS134" s="73"/>
      <c r="DIT134" s="73"/>
      <c r="DIU134" s="74"/>
      <c r="DIV134" s="74"/>
      <c r="DIW134" s="77"/>
      <c r="DIX134" s="77"/>
      <c r="DIY134" s="11"/>
      <c r="DJE134" s="73"/>
      <c r="DJF134" s="73"/>
      <c r="DJG134" s="73"/>
      <c r="DJH134" s="73"/>
      <c r="DJI134" s="74"/>
      <c r="DJJ134" s="74"/>
      <c r="DJK134" s="77"/>
      <c r="DJL134" s="77"/>
      <c r="DJM134" s="11"/>
      <c r="DJS134" s="73"/>
      <c r="DJT134" s="73"/>
      <c r="DJU134" s="73"/>
      <c r="DJV134" s="73"/>
      <c r="DJW134" s="74"/>
      <c r="DJX134" s="74"/>
      <c r="DJY134" s="77"/>
      <c r="DJZ134" s="77"/>
      <c r="DKA134" s="11"/>
      <c r="DKG134" s="73"/>
      <c r="DKH134" s="73"/>
      <c r="DKI134" s="73"/>
      <c r="DKJ134" s="73"/>
      <c r="DKK134" s="74"/>
      <c r="DKL134" s="74"/>
      <c r="DKM134" s="77"/>
      <c r="DKN134" s="77"/>
      <c r="DKO134" s="11"/>
      <c r="DKU134" s="73"/>
      <c r="DKV134" s="73"/>
      <c r="DKW134" s="73"/>
      <c r="DKX134" s="73"/>
      <c r="DKY134" s="74"/>
      <c r="DKZ134" s="74"/>
      <c r="DLA134" s="77"/>
      <c r="DLB134" s="77"/>
      <c r="DLC134" s="11"/>
      <c r="DLI134" s="73"/>
      <c r="DLJ134" s="73"/>
      <c r="DLK134" s="73"/>
      <c r="DLL134" s="73"/>
      <c r="DLM134" s="74"/>
      <c r="DLN134" s="74"/>
      <c r="DLO134" s="77"/>
      <c r="DLP134" s="77"/>
      <c r="DLQ134" s="11"/>
      <c r="DLW134" s="73"/>
      <c r="DLX134" s="73"/>
      <c r="DLY134" s="73"/>
      <c r="DLZ134" s="73"/>
      <c r="DMA134" s="74"/>
      <c r="DMB134" s="74"/>
      <c r="DMC134" s="77"/>
      <c r="DMD134" s="77"/>
      <c r="DME134" s="11"/>
      <c r="DMK134" s="73"/>
      <c r="DML134" s="73"/>
      <c r="DMM134" s="73"/>
      <c r="DMN134" s="73"/>
      <c r="DMO134" s="74"/>
      <c r="DMP134" s="74"/>
      <c r="DMQ134" s="77"/>
      <c r="DMR134" s="77"/>
      <c r="DMS134" s="11"/>
      <c r="DMY134" s="73"/>
      <c r="DMZ134" s="73"/>
      <c r="DNA134" s="73"/>
      <c r="DNB134" s="73"/>
      <c r="DNC134" s="74"/>
      <c r="DND134" s="74"/>
      <c r="DNE134" s="77"/>
      <c r="DNF134" s="77"/>
      <c r="DNG134" s="11"/>
      <c r="DNM134" s="73"/>
      <c r="DNN134" s="73"/>
      <c r="DNO134" s="73"/>
      <c r="DNP134" s="73"/>
      <c r="DNQ134" s="74"/>
      <c r="DNR134" s="74"/>
      <c r="DNS134" s="77"/>
      <c r="DNT134" s="77"/>
      <c r="DNU134" s="11"/>
      <c r="DOA134" s="73"/>
      <c r="DOB134" s="73"/>
      <c r="DOC134" s="73"/>
      <c r="DOD134" s="73"/>
      <c r="DOE134" s="74"/>
      <c r="DOF134" s="74"/>
      <c r="DOG134" s="77"/>
      <c r="DOH134" s="77"/>
      <c r="DOI134" s="11"/>
      <c r="DOO134" s="73"/>
      <c r="DOP134" s="73"/>
      <c r="DOQ134" s="73"/>
      <c r="DOR134" s="73"/>
      <c r="DOS134" s="74"/>
      <c r="DOT134" s="74"/>
      <c r="DOU134" s="77"/>
      <c r="DOV134" s="77"/>
      <c r="DOW134" s="11"/>
      <c r="DPC134" s="73"/>
      <c r="DPD134" s="73"/>
      <c r="DPE134" s="73"/>
      <c r="DPF134" s="73"/>
      <c r="DPG134" s="74"/>
      <c r="DPH134" s="74"/>
      <c r="DPI134" s="77"/>
      <c r="DPJ134" s="77"/>
      <c r="DPK134" s="11"/>
      <c r="DPQ134" s="73"/>
      <c r="DPR134" s="73"/>
      <c r="DPS134" s="73"/>
      <c r="DPT134" s="73"/>
      <c r="DPU134" s="74"/>
      <c r="DPV134" s="74"/>
      <c r="DPW134" s="77"/>
      <c r="DPX134" s="77"/>
      <c r="DPY134" s="11"/>
      <c r="DQE134" s="73"/>
      <c r="DQF134" s="73"/>
      <c r="DQG134" s="73"/>
      <c r="DQH134" s="73"/>
      <c r="DQI134" s="74"/>
      <c r="DQJ134" s="74"/>
      <c r="DQK134" s="77"/>
      <c r="DQL134" s="77"/>
      <c r="DQM134" s="11"/>
      <c r="DQS134" s="73"/>
      <c r="DQT134" s="73"/>
      <c r="DQU134" s="73"/>
      <c r="DQV134" s="73"/>
      <c r="DQW134" s="74"/>
      <c r="DQX134" s="74"/>
      <c r="DQY134" s="77"/>
      <c r="DQZ134" s="77"/>
      <c r="DRA134" s="11"/>
      <c r="DRG134" s="73"/>
      <c r="DRH134" s="73"/>
      <c r="DRI134" s="73"/>
      <c r="DRJ134" s="73"/>
      <c r="DRK134" s="74"/>
      <c r="DRL134" s="74"/>
      <c r="DRM134" s="77"/>
      <c r="DRN134" s="77"/>
      <c r="DRO134" s="11"/>
      <c r="DRU134" s="73"/>
      <c r="DRV134" s="73"/>
      <c r="DRW134" s="73"/>
      <c r="DRX134" s="73"/>
      <c r="DRY134" s="74"/>
      <c r="DRZ134" s="74"/>
      <c r="DSA134" s="77"/>
      <c r="DSB134" s="77"/>
      <c r="DSC134" s="11"/>
      <c r="DSI134" s="73"/>
      <c r="DSJ134" s="73"/>
      <c r="DSK134" s="73"/>
      <c r="DSL134" s="73"/>
      <c r="DSM134" s="74"/>
      <c r="DSN134" s="74"/>
      <c r="DSO134" s="77"/>
      <c r="DSP134" s="77"/>
      <c r="DSQ134" s="11"/>
      <c r="DSW134" s="73"/>
      <c r="DSX134" s="73"/>
      <c r="DSY134" s="73"/>
      <c r="DSZ134" s="73"/>
      <c r="DTA134" s="74"/>
      <c r="DTB134" s="74"/>
      <c r="DTC134" s="77"/>
      <c r="DTD134" s="77"/>
      <c r="DTE134" s="11"/>
      <c r="DTK134" s="73"/>
      <c r="DTL134" s="73"/>
      <c r="DTM134" s="73"/>
      <c r="DTN134" s="73"/>
      <c r="DTO134" s="74"/>
      <c r="DTP134" s="74"/>
      <c r="DTQ134" s="77"/>
      <c r="DTR134" s="77"/>
      <c r="DTS134" s="11"/>
      <c r="DTY134" s="73"/>
      <c r="DTZ134" s="73"/>
      <c r="DUA134" s="73"/>
      <c r="DUB134" s="73"/>
      <c r="DUC134" s="74"/>
      <c r="DUD134" s="74"/>
      <c r="DUE134" s="77"/>
      <c r="DUF134" s="77"/>
      <c r="DUG134" s="11"/>
      <c r="DUM134" s="73"/>
      <c r="DUN134" s="73"/>
      <c r="DUO134" s="73"/>
      <c r="DUP134" s="73"/>
      <c r="DUQ134" s="74"/>
      <c r="DUR134" s="74"/>
      <c r="DUS134" s="77"/>
      <c r="DUT134" s="77"/>
      <c r="DUU134" s="11"/>
      <c r="DVA134" s="73"/>
      <c r="DVB134" s="73"/>
      <c r="DVC134" s="73"/>
      <c r="DVD134" s="73"/>
      <c r="DVE134" s="74"/>
      <c r="DVF134" s="74"/>
      <c r="DVG134" s="77"/>
      <c r="DVH134" s="77"/>
      <c r="DVI134" s="11"/>
      <c r="DVO134" s="73"/>
      <c r="DVP134" s="73"/>
      <c r="DVQ134" s="73"/>
      <c r="DVR134" s="73"/>
      <c r="DVS134" s="74"/>
      <c r="DVT134" s="74"/>
      <c r="DVU134" s="77"/>
      <c r="DVV134" s="77"/>
      <c r="DVW134" s="11"/>
      <c r="DWC134" s="73"/>
      <c r="DWD134" s="73"/>
      <c r="DWE134" s="73"/>
      <c r="DWF134" s="73"/>
      <c r="DWG134" s="74"/>
      <c r="DWH134" s="74"/>
      <c r="DWI134" s="77"/>
      <c r="DWJ134" s="77"/>
      <c r="DWK134" s="11"/>
      <c r="DWQ134" s="73"/>
      <c r="DWR134" s="73"/>
      <c r="DWS134" s="73"/>
      <c r="DWT134" s="73"/>
      <c r="DWU134" s="74"/>
      <c r="DWV134" s="74"/>
      <c r="DWW134" s="77"/>
      <c r="DWX134" s="77"/>
      <c r="DWY134" s="11"/>
      <c r="DXE134" s="73"/>
      <c r="DXF134" s="73"/>
      <c r="DXG134" s="73"/>
      <c r="DXH134" s="73"/>
      <c r="DXI134" s="74"/>
      <c r="DXJ134" s="74"/>
      <c r="DXK134" s="77"/>
      <c r="DXL134" s="77"/>
      <c r="DXM134" s="11"/>
      <c r="DXS134" s="73"/>
      <c r="DXT134" s="73"/>
      <c r="DXU134" s="73"/>
      <c r="DXV134" s="73"/>
      <c r="DXW134" s="74"/>
      <c r="DXX134" s="74"/>
      <c r="DXY134" s="77"/>
      <c r="DXZ134" s="77"/>
      <c r="DYA134" s="11"/>
      <c r="DYG134" s="73"/>
      <c r="DYH134" s="73"/>
      <c r="DYI134" s="73"/>
      <c r="DYJ134" s="73"/>
      <c r="DYK134" s="74"/>
      <c r="DYL134" s="74"/>
      <c r="DYM134" s="77"/>
      <c r="DYN134" s="77"/>
      <c r="DYO134" s="11"/>
      <c r="DYU134" s="73"/>
      <c r="DYV134" s="73"/>
      <c r="DYW134" s="73"/>
      <c r="DYX134" s="73"/>
      <c r="DYY134" s="74"/>
      <c r="DYZ134" s="74"/>
      <c r="DZA134" s="77"/>
      <c r="DZB134" s="77"/>
      <c r="DZC134" s="11"/>
      <c r="DZI134" s="73"/>
      <c r="DZJ134" s="73"/>
      <c r="DZK134" s="73"/>
      <c r="DZL134" s="73"/>
      <c r="DZM134" s="74"/>
      <c r="DZN134" s="74"/>
      <c r="DZO134" s="77"/>
      <c r="DZP134" s="77"/>
      <c r="DZQ134" s="11"/>
      <c r="DZW134" s="73"/>
      <c r="DZX134" s="73"/>
      <c r="DZY134" s="73"/>
      <c r="DZZ134" s="73"/>
      <c r="EAA134" s="74"/>
      <c r="EAB134" s="74"/>
      <c r="EAC134" s="77"/>
      <c r="EAD134" s="77"/>
      <c r="EAE134" s="11"/>
      <c r="EAK134" s="73"/>
      <c r="EAL134" s="73"/>
      <c r="EAM134" s="73"/>
      <c r="EAN134" s="73"/>
      <c r="EAO134" s="74"/>
      <c r="EAP134" s="74"/>
      <c r="EAQ134" s="77"/>
      <c r="EAR134" s="77"/>
      <c r="EAS134" s="11"/>
      <c r="EAY134" s="73"/>
      <c r="EAZ134" s="73"/>
      <c r="EBA134" s="73"/>
      <c r="EBB134" s="73"/>
      <c r="EBC134" s="74"/>
      <c r="EBD134" s="74"/>
      <c r="EBE134" s="77"/>
      <c r="EBF134" s="77"/>
      <c r="EBG134" s="11"/>
      <c r="EBM134" s="73"/>
      <c r="EBN134" s="73"/>
      <c r="EBO134" s="73"/>
      <c r="EBP134" s="73"/>
      <c r="EBQ134" s="74"/>
      <c r="EBR134" s="74"/>
      <c r="EBS134" s="77"/>
      <c r="EBT134" s="77"/>
      <c r="EBU134" s="11"/>
      <c r="ECA134" s="73"/>
      <c r="ECB134" s="73"/>
      <c r="ECC134" s="73"/>
      <c r="ECD134" s="73"/>
      <c r="ECE134" s="74"/>
      <c r="ECF134" s="74"/>
      <c r="ECG134" s="77"/>
      <c r="ECH134" s="77"/>
      <c r="ECI134" s="11"/>
      <c r="ECO134" s="73"/>
      <c r="ECP134" s="73"/>
      <c r="ECQ134" s="73"/>
      <c r="ECR134" s="73"/>
      <c r="ECS134" s="74"/>
      <c r="ECT134" s="74"/>
      <c r="ECU134" s="77"/>
      <c r="ECV134" s="77"/>
      <c r="ECW134" s="11"/>
      <c r="EDC134" s="73"/>
      <c r="EDD134" s="73"/>
      <c r="EDE134" s="73"/>
      <c r="EDF134" s="73"/>
      <c r="EDG134" s="74"/>
      <c r="EDH134" s="74"/>
      <c r="EDI134" s="77"/>
      <c r="EDJ134" s="77"/>
      <c r="EDK134" s="11"/>
      <c r="EDQ134" s="73"/>
      <c r="EDR134" s="73"/>
      <c r="EDS134" s="73"/>
      <c r="EDT134" s="73"/>
      <c r="EDU134" s="74"/>
      <c r="EDV134" s="74"/>
      <c r="EDW134" s="77"/>
      <c r="EDX134" s="77"/>
      <c r="EDY134" s="11"/>
      <c r="EEE134" s="73"/>
      <c r="EEF134" s="73"/>
      <c r="EEG134" s="73"/>
      <c r="EEH134" s="73"/>
      <c r="EEI134" s="74"/>
      <c r="EEJ134" s="74"/>
      <c r="EEK134" s="77"/>
      <c r="EEL134" s="77"/>
      <c r="EEM134" s="11"/>
      <c r="EES134" s="73"/>
      <c r="EET134" s="73"/>
      <c r="EEU134" s="73"/>
      <c r="EEV134" s="73"/>
      <c r="EEW134" s="74"/>
      <c r="EEX134" s="74"/>
      <c r="EEY134" s="77"/>
      <c r="EEZ134" s="77"/>
      <c r="EFA134" s="11"/>
      <c r="EFG134" s="73"/>
      <c r="EFH134" s="73"/>
      <c r="EFI134" s="73"/>
      <c r="EFJ134" s="73"/>
      <c r="EFK134" s="74"/>
      <c r="EFL134" s="74"/>
      <c r="EFM134" s="77"/>
      <c r="EFN134" s="77"/>
      <c r="EFO134" s="11"/>
      <c r="EFU134" s="73"/>
      <c r="EFV134" s="73"/>
      <c r="EFW134" s="73"/>
      <c r="EFX134" s="73"/>
      <c r="EFY134" s="74"/>
      <c r="EFZ134" s="74"/>
      <c r="EGA134" s="77"/>
      <c r="EGB134" s="77"/>
      <c r="EGC134" s="11"/>
      <c r="EGI134" s="73"/>
      <c r="EGJ134" s="73"/>
      <c r="EGK134" s="73"/>
      <c r="EGL134" s="73"/>
      <c r="EGM134" s="74"/>
      <c r="EGN134" s="74"/>
      <c r="EGO134" s="77"/>
      <c r="EGP134" s="77"/>
      <c r="EGQ134" s="11"/>
      <c r="EGW134" s="73"/>
      <c r="EGX134" s="73"/>
      <c r="EGY134" s="73"/>
      <c r="EGZ134" s="73"/>
      <c r="EHA134" s="74"/>
      <c r="EHB134" s="74"/>
      <c r="EHC134" s="77"/>
      <c r="EHD134" s="77"/>
      <c r="EHE134" s="11"/>
      <c r="EHK134" s="73"/>
      <c r="EHL134" s="73"/>
      <c r="EHM134" s="73"/>
      <c r="EHN134" s="73"/>
      <c r="EHO134" s="74"/>
      <c r="EHP134" s="74"/>
      <c r="EHQ134" s="77"/>
      <c r="EHR134" s="77"/>
      <c r="EHS134" s="11"/>
      <c r="EHY134" s="73"/>
      <c r="EHZ134" s="73"/>
      <c r="EIA134" s="73"/>
      <c r="EIB134" s="73"/>
      <c r="EIC134" s="74"/>
      <c r="EID134" s="74"/>
      <c r="EIE134" s="77"/>
      <c r="EIF134" s="77"/>
      <c r="EIG134" s="11"/>
      <c r="EIM134" s="73"/>
      <c r="EIN134" s="73"/>
      <c r="EIO134" s="73"/>
      <c r="EIP134" s="73"/>
      <c r="EIQ134" s="74"/>
      <c r="EIR134" s="74"/>
      <c r="EIS134" s="77"/>
      <c r="EIT134" s="77"/>
      <c r="EIU134" s="11"/>
      <c r="EJA134" s="73"/>
      <c r="EJB134" s="73"/>
      <c r="EJC134" s="73"/>
      <c r="EJD134" s="73"/>
      <c r="EJE134" s="74"/>
      <c r="EJF134" s="74"/>
      <c r="EJG134" s="77"/>
      <c r="EJH134" s="77"/>
      <c r="EJI134" s="11"/>
      <c r="EJO134" s="73"/>
      <c r="EJP134" s="73"/>
      <c r="EJQ134" s="73"/>
      <c r="EJR134" s="73"/>
      <c r="EJS134" s="74"/>
      <c r="EJT134" s="74"/>
      <c r="EJU134" s="77"/>
      <c r="EJV134" s="77"/>
      <c r="EJW134" s="11"/>
      <c r="EKC134" s="73"/>
      <c r="EKD134" s="73"/>
      <c r="EKE134" s="73"/>
      <c r="EKF134" s="73"/>
      <c r="EKG134" s="74"/>
      <c r="EKH134" s="74"/>
      <c r="EKI134" s="77"/>
      <c r="EKJ134" s="77"/>
      <c r="EKK134" s="11"/>
      <c r="EKQ134" s="73"/>
      <c r="EKR134" s="73"/>
      <c r="EKS134" s="73"/>
      <c r="EKT134" s="73"/>
      <c r="EKU134" s="74"/>
      <c r="EKV134" s="74"/>
      <c r="EKW134" s="77"/>
      <c r="EKX134" s="77"/>
      <c r="EKY134" s="11"/>
      <c r="ELE134" s="73"/>
      <c r="ELF134" s="73"/>
      <c r="ELG134" s="73"/>
      <c r="ELH134" s="73"/>
      <c r="ELI134" s="74"/>
      <c r="ELJ134" s="74"/>
      <c r="ELK134" s="77"/>
      <c r="ELL134" s="77"/>
      <c r="ELM134" s="11"/>
      <c r="ELS134" s="73"/>
      <c r="ELT134" s="73"/>
      <c r="ELU134" s="73"/>
      <c r="ELV134" s="73"/>
      <c r="ELW134" s="74"/>
      <c r="ELX134" s="74"/>
      <c r="ELY134" s="77"/>
      <c r="ELZ134" s="77"/>
      <c r="EMA134" s="11"/>
      <c r="EMG134" s="73"/>
      <c r="EMH134" s="73"/>
      <c r="EMI134" s="73"/>
      <c r="EMJ134" s="73"/>
      <c r="EMK134" s="74"/>
      <c r="EML134" s="74"/>
      <c r="EMM134" s="77"/>
      <c r="EMN134" s="77"/>
      <c r="EMO134" s="11"/>
      <c r="EMU134" s="73"/>
      <c r="EMV134" s="73"/>
      <c r="EMW134" s="73"/>
      <c r="EMX134" s="73"/>
      <c r="EMY134" s="74"/>
      <c r="EMZ134" s="74"/>
      <c r="ENA134" s="77"/>
      <c r="ENB134" s="77"/>
      <c r="ENC134" s="11"/>
      <c r="ENI134" s="73"/>
      <c r="ENJ134" s="73"/>
      <c r="ENK134" s="73"/>
      <c r="ENL134" s="73"/>
      <c r="ENM134" s="74"/>
      <c r="ENN134" s="74"/>
      <c r="ENO134" s="77"/>
      <c r="ENP134" s="77"/>
      <c r="ENQ134" s="11"/>
      <c r="ENW134" s="73"/>
      <c r="ENX134" s="73"/>
      <c r="ENY134" s="73"/>
      <c r="ENZ134" s="73"/>
      <c r="EOA134" s="74"/>
      <c r="EOB134" s="74"/>
      <c r="EOC134" s="77"/>
      <c r="EOD134" s="77"/>
      <c r="EOE134" s="11"/>
      <c r="EOK134" s="73"/>
      <c r="EOL134" s="73"/>
      <c r="EOM134" s="73"/>
      <c r="EON134" s="73"/>
      <c r="EOO134" s="74"/>
      <c r="EOP134" s="74"/>
      <c r="EOQ134" s="77"/>
      <c r="EOR134" s="77"/>
      <c r="EOS134" s="11"/>
      <c r="EOY134" s="73"/>
      <c r="EOZ134" s="73"/>
      <c r="EPA134" s="73"/>
      <c r="EPB134" s="73"/>
      <c r="EPC134" s="74"/>
      <c r="EPD134" s="74"/>
      <c r="EPE134" s="77"/>
      <c r="EPF134" s="77"/>
      <c r="EPG134" s="11"/>
      <c r="EPM134" s="73"/>
      <c r="EPN134" s="73"/>
      <c r="EPO134" s="73"/>
      <c r="EPP134" s="73"/>
      <c r="EPQ134" s="74"/>
      <c r="EPR134" s="74"/>
      <c r="EPS134" s="77"/>
      <c r="EPT134" s="77"/>
      <c r="EPU134" s="11"/>
      <c r="EQA134" s="73"/>
      <c r="EQB134" s="73"/>
      <c r="EQC134" s="73"/>
      <c r="EQD134" s="73"/>
      <c r="EQE134" s="74"/>
      <c r="EQF134" s="74"/>
      <c r="EQG134" s="77"/>
      <c r="EQH134" s="77"/>
      <c r="EQI134" s="11"/>
      <c r="EQO134" s="73"/>
      <c r="EQP134" s="73"/>
      <c r="EQQ134" s="73"/>
      <c r="EQR134" s="73"/>
      <c r="EQS134" s="74"/>
      <c r="EQT134" s="74"/>
      <c r="EQU134" s="77"/>
      <c r="EQV134" s="77"/>
      <c r="EQW134" s="11"/>
      <c r="ERC134" s="73"/>
      <c r="ERD134" s="73"/>
      <c r="ERE134" s="73"/>
      <c r="ERF134" s="73"/>
      <c r="ERG134" s="74"/>
      <c r="ERH134" s="74"/>
      <c r="ERI134" s="77"/>
      <c r="ERJ134" s="77"/>
      <c r="ERK134" s="11"/>
      <c r="ERQ134" s="73"/>
      <c r="ERR134" s="73"/>
      <c r="ERS134" s="73"/>
      <c r="ERT134" s="73"/>
      <c r="ERU134" s="74"/>
      <c r="ERV134" s="74"/>
      <c r="ERW134" s="77"/>
      <c r="ERX134" s="77"/>
      <c r="ERY134" s="11"/>
      <c r="ESE134" s="73"/>
      <c r="ESF134" s="73"/>
      <c r="ESG134" s="73"/>
      <c r="ESH134" s="73"/>
      <c r="ESI134" s="74"/>
      <c r="ESJ134" s="74"/>
      <c r="ESK134" s="77"/>
      <c r="ESL134" s="77"/>
      <c r="ESM134" s="11"/>
      <c r="ESS134" s="73"/>
      <c r="EST134" s="73"/>
      <c r="ESU134" s="73"/>
      <c r="ESV134" s="73"/>
      <c r="ESW134" s="74"/>
      <c r="ESX134" s="74"/>
      <c r="ESY134" s="77"/>
      <c r="ESZ134" s="77"/>
      <c r="ETA134" s="11"/>
      <c r="ETG134" s="73"/>
      <c r="ETH134" s="73"/>
      <c r="ETI134" s="73"/>
      <c r="ETJ134" s="73"/>
      <c r="ETK134" s="74"/>
      <c r="ETL134" s="74"/>
      <c r="ETM134" s="77"/>
      <c r="ETN134" s="77"/>
      <c r="ETO134" s="11"/>
      <c r="ETU134" s="73"/>
      <c r="ETV134" s="73"/>
      <c r="ETW134" s="73"/>
      <c r="ETX134" s="73"/>
      <c r="ETY134" s="74"/>
      <c r="ETZ134" s="74"/>
      <c r="EUA134" s="77"/>
      <c r="EUB134" s="77"/>
      <c r="EUC134" s="11"/>
      <c r="EUI134" s="73"/>
      <c r="EUJ134" s="73"/>
      <c r="EUK134" s="73"/>
      <c r="EUL134" s="73"/>
      <c r="EUM134" s="74"/>
      <c r="EUN134" s="74"/>
      <c r="EUO134" s="77"/>
      <c r="EUP134" s="77"/>
      <c r="EUQ134" s="11"/>
      <c r="EUW134" s="73"/>
      <c r="EUX134" s="73"/>
      <c r="EUY134" s="73"/>
      <c r="EUZ134" s="73"/>
      <c r="EVA134" s="74"/>
      <c r="EVB134" s="74"/>
      <c r="EVC134" s="77"/>
      <c r="EVD134" s="77"/>
      <c r="EVE134" s="11"/>
      <c r="EVK134" s="73"/>
      <c r="EVL134" s="73"/>
      <c r="EVM134" s="73"/>
      <c r="EVN134" s="73"/>
      <c r="EVO134" s="74"/>
      <c r="EVP134" s="74"/>
      <c r="EVQ134" s="77"/>
      <c r="EVR134" s="77"/>
      <c r="EVS134" s="11"/>
      <c r="EVY134" s="73"/>
      <c r="EVZ134" s="73"/>
      <c r="EWA134" s="73"/>
      <c r="EWB134" s="73"/>
      <c r="EWC134" s="74"/>
      <c r="EWD134" s="74"/>
      <c r="EWE134" s="77"/>
      <c r="EWF134" s="77"/>
      <c r="EWG134" s="11"/>
      <c r="EWM134" s="73"/>
      <c r="EWN134" s="73"/>
      <c r="EWO134" s="73"/>
      <c r="EWP134" s="73"/>
      <c r="EWQ134" s="74"/>
      <c r="EWR134" s="74"/>
      <c r="EWS134" s="77"/>
      <c r="EWT134" s="77"/>
      <c r="EWU134" s="11"/>
      <c r="EXA134" s="73"/>
      <c r="EXB134" s="73"/>
      <c r="EXC134" s="73"/>
      <c r="EXD134" s="73"/>
      <c r="EXE134" s="74"/>
      <c r="EXF134" s="74"/>
      <c r="EXG134" s="77"/>
      <c r="EXH134" s="77"/>
      <c r="EXI134" s="11"/>
      <c r="EXO134" s="73"/>
      <c r="EXP134" s="73"/>
      <c r="EXQ134" s="73"/>
      <c r="EXR134" s="73"/>
      <c r="EXS134" s="74"/>
      <c r="EXT134" s="74"/>
      <c r="EXU134" s="77"/>
      <c r="EXV134" s="77"/>
      <c r="EXW134" s="11"/>
      <c r="EYC134" s="73"/>
      <c r="EYD134" s="73"/>
      <c r="EYE134" s="73"/>
      <c r="EYF134" s="73"/>
      <c r="EYG134" s="74"/>
      <c r="EYH134" s="74"/>
      <c r="EYI134" s="77"/>
      <c r="EYJ134" s="77"/>
      <c r="EYK134" s="11"/>
      <c r="EYQ134" s="73"/>
      <c r="EYR134" s="73"/>
      <c r="EYS134" s="73"/>
      <c r="EYT134" s="73"/>
      <c r="EYU134" s="74"/>
      <c r="EYV134" s="74"/>
      <c r="EYW134" s="77"/>
      <c r="EYX134" s="77"/>
      <c r="EYY134" s="11"/>
      <c r="EZE134" s="73"/>
      <c r="EZF134" s="73"/>
      <c r="EZG134" s="73"/>
      <c r="EZH134" s="73"/>
      <c r="EZI134" s="74"/>
      <c r="EZJ134" s="74"/>
      <c r="EZK134" s="77"/>
      <c r="EZL134" s="77"/>
      <c r="EZM134" s="11"/>
      <c r="EZS134" s="73"/>
      <c r="EZT134" s="73"/>
      <c r="EZU134" s="73"/>
      <c r="EZV134" s="73"/>
      <c r="EZW134" s="74"/>
      <c r="EZX134" s="74"/>
      <c r="EZY134" s="77"/>
      <c r="EZZ134" s="77"/>
      <c r="FAA134" s="11"/>
      <c r="FAG134" s="73"/>
      <c r="FAH134" s="73"/>
      <c r="FAI134" s="73"/>
      <c r="FAJ134" s="73"/>
      <c r="FAK134" s="74"/>
      <c r="FAL134" s="74"/>
      <c r="FAM134" s="77"/>
      <c r="FAN134" s="77"/>
      <c r="FAO134" s="11"/>
      <c r="FAU134" s="73"/>
      <c r="FAV134" s="73"/>
      <c r="FAW134" s="73"/>
      <c r="FAX134" s="73"/>
      <c r="FAY134" s="74"/>
      <c r="FAZ134" s="74"/>
      <c r="FBA134" s="77"/>
      <c r="FBB134" s="77"/>
      <c r="FBC134" s="11"/>
      <c r="FBI134" s="73"/>
      <c r="FBJ134" s="73"/>
      <c r="FBK134" s="73"/>
      <c r="FBL134" s="73"/>
      <c r="FBM134" s="74"/>
      <c r="FBN134" s="74"/>
      <c r="FBO134" s="77"/>
      <c r="FBP134" s="77"/>
      <c r="FBQ134" s="11"/>
      <c r="FBW134" s="73"/>
      <c r="FBX134" s="73"/>
      <c r="FBY134" s="73"/>
      <c r="FBZ134" s="73"/>
      <c r="FCA134" s="74"/>
      <c r="FCB134" s="74"/>
      <c r="FCC134" s="77"/>
      <c r="FCD134" s="77"/>
      <c r="FCE134" s="11"/>
      <c r="FCK134" s="73"/>
      <c r="FCL134" s="73"/>
      <c r="FCM134" s="73"/>
      <c r="FCN134" s="73"/>
      <c r="FCO134" s="74"/>
      <c r="FCP134" s="74"/>
      <c r="FCQ134" s="77"/>
      <c r="FCR134" s="77"/>
      <c r="FCS134" s="11"/>
      <c r="FCY134" s="73"/>
      <c r="FCZ134" s="73"/>
      <c r="FDA134" s="73"/>
      <c r="FDB134" s="73"/>
      <c r="FDC134" s="74"/>
      <c r="FDD134" s="74"/>
      <c r="FDE134" s="77"/>
      <c r="FDF134" s="77"/>
      <c r="FDG134" s="11"/>
      <c r="FDM134" s="73"/>
      <c r="FDN134" s="73"/>
      <c r="FDO134" s="73"/>
      <c r="FDP134" s="73"/>
      <c r="FDQ134" s="74"/>
      <c r="FDR134" s="74"/>
      <c r="FDS134" s="77"/>
      <c r="FDT134" s="77"/>
      <c r="FDU134" s="11"/>
      <c r="FEA134" s="73"/>
      <c r="FEB134" s="73"/>
      <c r="FEC134" s="73"/>
      <c r="FED134" s="73"/>
      <c r="FEE134" s="74"/>
      <c r="FEF134" s="74"/>
      <c r="FEG134" s="77"/>
      <c r="FEH134" s="77"/>
      <c r="FEI134" s="11"/>
      <c r="FEO134" s="73"/>
      <c r="FEP134" s="73"/>
      <c r="FEQ134" s="73"/>
      <c r="FER134" s="73"/>
      <c r="FES134" s="74"/>
      <c r="FET134" s="74"/>
      <c r="FEU134" s="77"/>
      <c r="FEV134" s="77"/>
      <c r="FEW134" s="11"/>
      <c r="FFC134" s="73"/>
      <c r="FFD134" s="73"/>
      <c r="FFE134" s="73"/>
      <c r="FFF134" s="73"/>
      <c r="FFG134" s="74"/>
      <c r="FFH134" s="74"/>
      <c r="FFI134" s="77"/>
      <c r="FFJ134" s="77"/>
      <c r="FFK134" s="11"/>
      <c r="FFQ134" s="73"/>
      <c r="FFR134" s="73"/>
      <c r="FFS134" s="73"/>
      <c r="FFT134" s="73"/>
      <c r="FFU134" s="74"/>
      <c r="FFV134" s="74"/>
      <c r="FFW134" s="77"/>
      <c r="FFX134" s="77"/>
      <c r="FFY134" s="11"/>
      <c r="FGE134" s="73"/>
      <c r="FGF134" s="73"/>
      <c r="FGG134" s="73"/>
      <c r="FGH134" s="73"/>
      <c r="FGI134" s="74"/>
      <c r="FGJ134" s="74"/>
      <c r="FGK134" s="77"/>
      <c r="FGL134" s="77"/>
      <c r="FGM134" s="11"/>
      <c r="FGS134" s="73"/>
      <c r="FGT134" s="73"/>
      <c r="FGU134" s="73"/>
      <c r="FGV134" s="73"/>
      <c r="FGW134" s="74"/>
      <c r="FGX134" s="74"/>
      <c r="FGY134" s="77"/>
      <c r="FGZ134" s="77"/>
      <c r="FHA134" s="11"/>
      <c r="FHG134" s="73"/>
      <c r="FHH134" s="73"/>
      <c r="FHI134" s="73"/>
      <c r="FHJ134" s="73"/>
      <c r="FHK134" s="74"/>
      <c r="FHL134" s="74"/>
      <c r="FHM134" s="77"/>
      <c r="FHN134" s="77"/>
      <c r="FHO134" s="11"/>
      <c r="FHU134" s="73"/>
      <c r="FHV134" s="73"/>
      <c r="FHW134" s="73"/>
      <c r="FHX134" s="73"/>
      <c r="FHY134" s="74"/>
      <c r="FHZ134" s="74"/>
      <c r="FIA134" s="77"/>
      <c r="FIB134" s="77"/>
      <c r="FIC134" s="11"/>
      <c r="FII134" s="73"/>
      <c r="FIJ134" s="73"/>
      <c r="FIK134" s="73"/>
      <c r="FIL134" s="73"/>
      <c r="FIM134" s="74"/>
      <c r="FIN134" s="74"/>
      <c r="FIO134" s="77"/>
      <c r="FIP134" s="77"/>
      <c r="FIQ134" s="11"/>
      <c r="FIW134" s="73"/>
      <c r="FIX134" s="73"/>
      <c r="FIY134" s="73"/>
      <c r="FIZ134" s="73"/>
      <c r="FJA134" s="74"/>
      <c r="FJB134" s="74"/>
      <c r="FJC134" s="77"/>
      <c r="FJD134" s="77"/>
      <c r="FJE134" s="11"/>
      <c r="FJK134" s="73"/>
      <c r="FJL134" s="73"/>
      <c r="FJM134" s="73"/>
      <c r="FJN134" s="73"/>
      <c r="FJO134" s="74"/>
      <c r="FJP134" s="74"/>
      <c r="FJQ134" s="77"/>
      <c r="FJR134" s="77"/>
      <c r="FJS134" s="11"/>
      <c r="FJY134" s="73"/>
      <c r="FJZ134" s="73"/>
      <c r="FKA134" s="73"/>
      <c r="FKB134" s="73"/>
      <c r="FKC134" s="74"/>
      <c r="FKD134" s="74"/>
      <c r="FKE134" s="77"/>
      <c r="FKF134" s="77"/>
      <c r="FKG134" s="11"/>
      <c r="FKM134" s="73"/>
      <c r="FKN134" s="73"/>
      <c r="FKO134" s="73"/>
      <c r="FKP134" s="73"/>
      <c r="FKQ134" s="74"/>
      <c r="FKR134" s="74"/>
      <c r="FKS134" s="77"/>
      <c r="FKT134" s="77"/>
      <c r="FKU134" s="11"/>
      <c r="FLA134" s="73"/>
      <c r="FLB134" s="73"/>
      <c r="FLC134" s="73"/>
      <c r="FLD134" s="73"/>
      <c r="FLE134" s="74"/>
      <c r="FLF134" s="74"/>
      <c r="FLG134" s="77"/>
      <c r="FLH134" s="77"/>
      <c r="FLI134" s="11"/>
      <c r="FLO134" s="73"/>
      <c r="FLP134" s="73"/>
      <c r="FLQ134" s="73"/>
      <c r="FLR134" s="73"/>
      <c r="FLS134" s="74"/>
      <c r="FLT134" s="74"/>
      <c r="FLU134" s="77"/>
      <c r="FLV134" s="77"/>
      <c r="FLW134" s="11"/>
      <c r="FMC134" s="73"/>
      <c r="FMD134" s="73"/>
      <c r="FME134" s="73"/>
      <c r="FMF134" s="73"/>
      <c r="FMG134" s="74"/>
      <c r="FMH134" s="74"/>
      <c r="FMI134" s="77"/>
      <c r="FMJ134" s="77"/>
      <c r="FMK134" s="11"/>
      <c r="FMQ134" s="73"/>
      <c r="FMR134" s="73"/>
      <c r="FMS134" s="73"/>
      <c r="FMT134" s="73"/>
      <c r="FMU134" s="74"/>
      <c r="FMV134" s="74"/>
      <c r="FMW134" s="77"/>
      <c r="FMX134" s="77"/>
      <c r="FMY134" s="11"/>
      <c r="FNE134" s="73"/>
      <c r="FNF134" s="73"/>
      <c r="FNG134" s="73"/>
      <c r="FNH134" s="73"/>
      <c r="FNI134" s="74"/>
      <c r="FNJ134" s="74"/>
      <c r="FNK134" s="77"/>
      <c r="FNL134" s="77"/>
      <c r="FNM134" s="11"/>
      <c r="FNS134" s="73"/>
      <c r="FNT134" s="73"/>
      <c r="FNU134" s="73"/>
      <c r="FNV134" s="73"/>
      <c r="FNW134" s="74"/>
      <c r="FNX134" s="74"/>
      <c r="FNY134" s="77"/>
      <c r="FNZ134" s="77"/>
      <c r="FOA134" s="11"/>
      <c r="FOG134" s="73"/>
      <c r="FOH134" s="73"/>
      <c r="FOI134" s="73"/>
      <c r="FOJ134" s="73"/>
      <c r="FOK134" s="74"/>
      <c r="FOL134" s="74"/>
      <c r="FOM134" s="77"/>
      <c r="FON134" s="77"/>
      <c r="FOO134" s="11"/>
      <c r="FOU134" s="73"/>
      <c r="FOV134" s="73"/>
      <c r="FOW134" s="73"/>
      <c r="FOX134" s="73"/>
      <c r="FOY134" s="74"/>
      <c r="FOZ134" s="74"/>
      <c r="FPA134" s="77"/>
      <c r="FPB134" s="77"/>
      <c r="FPC134" s="11"/>
      <c r="FPI134" s="73"/>
      <c r="FPJ134" s="73"/>
      <c r="FPK134" s="73"/>
      <c r="FPL134" s="73"/>
      <c r="FPM134" s="74"/>
      <c r="FPN134" s="74"/>
      <c r="FPO134" s="77"/>
      <c r="FPP134" s="77"/>
      <c r="FPQ134" s="11"/>
      <c r="FPW134" s="73"/>
      <c r="FPX134" s="73"/>
      <c r="FPY134" s="73"/>
      <c r="FPZ134" s="73"/>
      <c r="FQA134" s="74"/>
      <c r="FQB134" s="74"/>
      <c r="FQC134" s="77"/>
      <c r="FQD134" s="77"/>
      <c r="FQE134" s="11"/>
      <c r="FQK134" s="73"/>
      <c r="FQL134" s="73"/>
      <c r="FQM134" s="73"/>
      <c r="FQN134" s="73"/>
      <c r="FQO134" s="74"/>
      <c r="FQP134" s="74"/>
      <c r="FQQ134" s="77"/>
      <c r="FQR134" s="77"/>
      <c r="FQS134" s="11"/>
      <c r="FQY134" s="73"/>
      <c r="FQZ134" s="73"/>
      <c r="FRA134" s="73"/>
      <c r="FRB134" s="73"/>
      <c r="FRC134" s="74"/>
      <c r="FRD134" s="74"/>
      <c r="FRE134" s="77"/>
      <c r="FRF134" s="77"/>
      <c r="FRG134" s="11"/>
      <c r="FRM134" s="73"/>
      <c r="FRN134" s="73"/>
      <c r="FRO134" s="73"/>
      <c r="FRP134" s="73"/>
      <c r="FRQ134" s="74"/>
      <c r="FRR134" s="74"/>
      <c r="FRS134" s="77"/>
      <c r="FRT134" s="77"/>
      <c r="FRU134" s="11"/>
      <c r="FSA134" s="73"/>
      <c r="FSB134" s="73"/>
      <c r="FSC134" s="73"/>
      <c r="FSD134" s="73"/>
      <c r="FSE134" s="74"/>
      <c r="FSF134" s="74"/>
      <c r="FSG134" s="77"/>
      <c r="FSH134" s="77"/>
      <c r="FSI134" s="11"/>
      <c r="FSO134" s="73"/>
      <c r="FSP134" s="73"/>
      <c r="FSQ134" s="73"/>
      <c r="FSR134" s="73"/>
      <c r="FSS134" s="74"/>
      <c r="FST134" s="74"/>
      <c r="FSU134" s="77"/>
      <c r="FSV134" s="77"/>
      <c r="FSW134" s="11"/>
      <c r="FTC134" s="73"/>
      <c r="FTD134" s="73"/>
      <c r="FTE134" s="73"/>
      <c r="FTF134" s="73"/>
      <c r="FTG134" s="74"/>
      <c r="FTH134" s="74"/>
      <c r="FTI134" s="77"/>
      <c r="FTJ134" s="77"/>
      <c r="FTK134" s="11"/>
      <c r="FTQ134" s="73"/>
      <c r="FTR134" s="73"/>
      <c r="FTS134" s="73"/>
      <c r="FTT134" s="73"/>
      <c r="FTU134" s="74"/>
      <c r="FTV134" s="74"/>
      <c r="FTW134" s="77"/>
      <c r="FTX134" s="77"/>
      <c r="FTY134" s="11"/>
      <c r="FUE134" s="73"/>
      <c r="FUF134" s="73"/>
      <c r="FUG134" s="73"/>
      <c r="FUH134" s="73"/>
      <c r="FUI134" s="74"/>
      <c r="FUJ134" s="74"/>
      <c r="FUK134" s="77"/>
      <c r="FUL134" s="77"/>
      <c r="FUM134" s="11"/>
      <c r="FUS134" s="73"/>
      <c r="FUT134" s="73"/>
      <c r="FUU134" s="73"/>
      <c r="FUV134" s="73"/>
      <c r="FUW134" s="74"/>
      <c r="FUX134" s="74"/>
      <c r="FUY134" s="77"/>
      <c r="FUZ134" s="77"/>
      <c r="FVA134" s="11"/>
      <c r="FVG134" s="73"/>
      <c r="FVH134" s="73"/>
      <c r="FVI134" s="73"/>
      <c r="FVJ134" s="73"/>
      <c r="FVK134" s="74"/>
      <c r="FVL134" s="74"/>
      <c r="FVM134" s="77"/>
      <c r="FVN134" s="77"/>
      <c r="FVO134" s="11"/>
      <c r="FVU134" s="73"/>
      <c r="FVV134" s="73"/>
      <c r="FVW134" s="73"/>
      <c r="FVX134" s="73"/>
      <c r="FVY134" s="74"/>
      <c r="FVZ134" s="74"/>
      <c r="FWA134" s="77"/>
      <c r="FWB134" s="77"/>
      <c r="FWC134" s="11"/>
      <c r="FWI134" s="73"/>
      <c r="FWJ134" s="73"/>
      <c r="FWK134" s="73"/>
      <c r="FWL134" s="73"/>
      <c r="FWM134" s="74"/>
      <c r="FWN134" s="74"/>
      <c r="FWO134" s="77"/>
      <c r="FWP134" s="77"/>
      <c r="FWQ134" s="11"/>
      <c r="FWW134" s="73"/>
      <c r="FWX134" s="73"/>
      <c r="FWY134" s="73"/>
      <c r="FWZ134" s="73"/>
      <c r="FXA134" s="74"/>
      <c r="FXB134" s="74"/>
      <c r="FXC134" s="77"/>
      <c r="FXD134" s="77"/>
      <c r="FXE134" s="11"/>
      <c r="FXK134" s="73"/>
      <c r="FXL134" s="73"/>
      <c r="FXM134" s="73"/>
      <c r="FXN134" s="73"/>
      <c r="FXO134" s="74"/>
      <c r="FXP134" s="74"/>
      <c r="FXQ134" s="77"/>
      <c r="FXR134" s="77"/>
      <c r="FXS134" s="11"/>
      <c r="FXY134" s="73"/>
      <c r="FXZ134" s="73"/>
      <c r="FYA134" s="73"/>
      <c r="FYB134" s="73"/>
      <c r="FYC134" s="74"/>
      <c r="FYD134" s="74"/>
      <c r="FYE134" s="77"/>
      <c r="FYF134" s="77"/>
      <c r="FYG134" s="11"/>
      <c r="FYM134" s="73"/>
      <c r="FYN134" s="73"/>
      <c r="FYO134" s="73"/>
      <c r="FYP134" s="73"/>
      <c r="FYQ134" s="74"/>
      <c r="FYR134" s="74"/>
      <c r="FYS134" s="77"/>
      <c r="FYT134" s="77"/>
      <c r="FYU134" s="11"/>
      <c r="FZA134" s="73"/>
      <c r="FZB134" s="73"/>
      <c r="FZC134" s="73"/>
      <c r="FZD134" s="73"/>
      <c r="FZE134" s="74"/>
      <c r="FZF134" s="74"/>
      <c r="FZG134" s="77"/>
      <c r="FZH134" s="77"/>
      <c r="FZI134" s="11"/>
      <c r="FZO134" s="73"/>
      <c r="FZP134" s="73"/>
      <c r="FZQ134" s="73"/>
      <c r="FZR134" s="73"/>
      <c r="FZS134" s="74"/>
      <c r="FZT134" s="74"/>
      <c r="FZU134" s="77"/>
      <c r="FZV134" s="77"/>
      <c r="FZW134" s="11"/>
      <c r="GAC134" s="73"/>
      <c r="GAD134" s="73"/>
      <c r="GAE134" s="73"/>
      <c r="GAF134" s="73"/>
      <c r="GAG134" s="74"/>
      <c r="GAH134" s="74"/>
      <c r="GAI134" s="77"/>
      <c r="GAJ134" s="77"/>
      <c r="GAK134" s="11"/>
      <c r="GAQ134" s="73"/>
      <c r="GAR134" s="73"/>
      <c r="GAS134" s="73"/>
      <c r="GAT134" s="73"/>
      <c r="GAU134" s="74"/>
      <c r="GAV134" s="74"/>
      <c r="GAW134" s="77"/>
      <c r="GAX134" s="77"/>
      <c r="GAY134" s="11"/>
      <c r="GBE134" s="73"/>
      <c r="GBF134" s="73"/>
      <c r="GBG134" s="73"/>
      <c r="GBH134" s="73"/>
      <c r="GBI134" s="74"/>
      <c r="GBJ134" s="74"/>
      <c r="GBK134" s="77"/>
      <c r="GBL134" s="77"/>
      <c r="GBM134" s="11"/>
      <c r="GBS134" s="73"/>
      <c r="GBT134" s="73"/>
      <c r="GBU134" s="73"/>
      <c r="GBV134" s="73"/>
      <c r="GBW134" s="74"/>
      <c r="GBX134" s="74"/>
      <c r="GBY134" s="77"/>
      <c r="GBZ134" s="77"/>
      <c r="GCA134" s="11"/>
      <c r="GCG134" s="73"/>
      <c r="GCH134" s="73"/>
      <c r="GCI134" s="73"/>
      <c r="GCJ134" s="73"/>
      <c r="GCK134" s="74"/>
      <c r="GCL134" s="74"/>
      <c r="GCM134" s="77"/>
      <c r="GCN134" s="77"/>
      <c r="GCO134" s="11"/>
      <c r="GCU134" s="73"/>
      <c r="GCV134" s="73"/>
      <c r="GCW134" s="73"/>
      <c r="GCX134" s="73"/>
      <c r="GCY134" s="74"/>
      <c r="GCZ134" s="74"/>
      <c r="GDA134" s="77"/>
      <c r="GDB134" s="77"/>
      <c r="GDC134" s="11"/>
      <c r="GDI134" s="73"/>
      <c r="GDJ134" s="73"/>
      <c r="GDK134" s="73"/>
      <c r="GDL134" s="73"/>
      <c r="GDM134" s="74"/>
      <c r="GDN134" s="74"/>
      <c r="GDO134" s="77"/>
      <c r="GDP134" s="77"/>
      <c r="GDQ134" s="11"/>
      <c r="GDW134" s="73"/>
      <c r="GDX134" s="73"/>
      <c r="GDY134" s="73"/>
      <c r="GDZ134" s="73"/>
      <c r="GEA134" s="74"/>
      <c r="GEB134" s="74"/>
      <c r="GEC134" s="77"/>
      <c r="GED134" s="77"/>
      <c r="GEE134" s="11"/>
      <c r="GEK134" s="73"/>
      <c r="GEL134" s="73"/>
      <c r="GEM134" s="73"/>
      <c r="GEN134" s="73"/>
      <c r="GEO134" s="74"/>
      <c r="GEP134" s="74"/>
      <c r="GEQ134" s="77"/>
      <c r="GER134" s="77"/>
      <c r="GES134" s="11"/>
      <c r="GEY134" s="73"/>
      <c r="GEZ134" s="73"/>
      <c r="GFA134" s="73"/>
      <c r="GFB134" s="73"/>
      <c r="GFC134" s="74"/>
      <c r="GFD134" s="74"/>
      <c r="GFE134" s="77"/>
      <c r="GFF134" s="77"/>
      <c r="GFG134" s="11"/>
      <c r="GFM134" s="73"/>
      <c r="GFN134" s="73"/>
      <c r="GFO134" s="73"/>
      <c r="GFP134" s="73"/>
      <c r="GFQ134" s="74"/>
      <c r="GFR134" s="74"/>
      <c r="GFS134" s="77"/>
      <c r="GFT134" s="77"/>
      <c r="GFU134" s="11"/>
      <c r="GGA134" s="73"/>
      <c r="GGB134" s="73"/>
      <c r="GGC134" s="73"/>
      <c r="GGD134" s="73"/>
      <c r="GGE134" s="74"/>
      <c r="GGF134" s="74"/>
      <c r="GGG134" s="77"/>
      <c r="GGH134" s="77"/>
      <c r="GGI134" s="11"/>
      <c r="GGO134" s="73"/>
      <c r="GGP134" s="73"/>
      <c r="GGQ134" s="73"/>
      <c r="GGR134" s="73"/>
      <c r="GGS134" s="74"/>
      <c r="GGT134" s="74"/>
      <c r="GGU134" s="77"/>
      <c r="GGV134" s="77"/>
      <c r="GGW134" s="11"/>
      <c r="GHC134" s="73"/>
      <c r="GHD134" s="73"/>
      <c r="GHE134" s="73"/>
      <c r="GHF134" s="73"/>
      <c r="GHG134" s="74"/>
      <c r="GHH134" s="74"/>
      <c r="GHI134" s="77"/>
      <c r="GHJ134" s="77"/>
      <c r="GHK134" s="11"/>
      <c r="GHQ134" s="73"/>
      <c r="GHR134" s="73"/>
      <c r="GHS134" s="73"/>
      <c r="GHT134" s="73"/>
      <c r="GHU134" s="74"/>
      <c r="GHV134" s="74"/>
      <c r="GHW134" s="77"/>
      <c r="GHX134" s="77"/>
      <c r="GHY134" s="11"/>
      <c r="GIE134" s="73"/>
      <c r="GIF134" s="73"/>
      <c r="GIG134" s="73"/>
      <c r="GIH134" s="73"/>
      <c r="GII134" s="74"/>
      <c r="GIJ134" s="74"/>
      <c r="GIK134" s="77"/>
      <c r="GIL134" s="77"/>
      <c r="GIM134" s="11"/>
      <c r="GIS134" s="73"/>
      <c r="GIT134" s="73"/>
      <c r="GIU134" s="73"/>
      <c r="GIV134" s="73"/>
      <c r="GIW134" s="74"/>
      <c r="GIX134" s="74"/>
      <c r="GIY134" s="77"/>
      <c r="GIZ134" s="77"/>
      <c r="GJA134" s="11"/>
      <c r="GJG134" s="73"/>
      <c r="GJH134" s="73"/>
      <c r="GJI134" s="73"/>
      <c r="GJJ134" s="73"/>
      <c r="GJK134" s="74"/>
      <c r="GJL134" s="74"/>
      <c r="GJM134" s="77"/>
      <c r="GJN134" s="77"/>
      <c r="GJO134" s="11"/>
      <c r="GJU134" s="73"/>
      <c r="GJV134" s="73"/>
      <c r="GJW134" s="73"/>
      <c r="GJX134" s="73"/>
      <c r="GJY134" s="74"/>
      <c r="GJZ134" s="74"/>
      <c r="GKA134" s="77"/>
      <c r="GKB134" s="77"/>
      <c r="GKC134" s="11"/>
      <c r="GKI134" s="73"/>
      <c r="GKJ134" s="73"/>
      <c r="GKK134" s="73"/>
      <c r="GKL134" s="73"/>
      <c r="GKM134" s="74"/>
      <c r="GKN134" s="74"/>
      <c r="GKO134" s="77"/>
      <c r="GKP134" s="77"/>
      <c r="GKQ134" s="11"/>
      <c r="GKW134" s="73"/>
      <c r="GKX134" s="73"/>
      <c r="GKY134" s="73"/>
      <c r="GKZ134" s="73"/>
      <c r="GLA134" s="74"/>
      <c r="GLB134" s="74"/>
      <c r="GLC134" s="77"/>
      <c r="GLD134" s="77"/>
      <c r="GLE134" s="11"/>
      <c r="GLK134" s="73"/>
      <c r="GLL134" s="73"/>
      <c r="GLM134" s="73"/>
      <c r="GLN134" s="73"/>
      <c r="GLO134" s="74"/>
      <c r="GLP134" s="74"/>
      <c r="GLQ134" s="77"/>
      <c r="GLR134" s="77"/>
      <c r="GLS134" s="11"/>
      <c r="GLY134" s="73"/>
      <c r="GLZ134" s="73"/>
      <c r="GMA134" s="73"/>
      <c r="GMB134" s="73"/>
      <c r="GMC134" s="74"/>
      <c r="GMD134" s="74"/>
      <c r="GME134" s="77"/>
      <c r="GMF134" s="77"/>
      <c r="GMG134" s="11"/>
      <c r="GMM134" s="73"/>
      <c r="GMN134" s="73"/>
      <c r="GMO134" s="73"/>
      <c r="GMP134" s="73"/>
      <c r="GMQ134" s="74"/>
      <c r="GMR134" s="74"/>
      <c r="GMS134" s="77"/>
      <c r="GMT134" s="77"/>
      <c r="GMU134" s="11"/>
      <c r="GNA134" s="73"/>
      <c r="GNB134" s="73"/>
      <c r="GNC134" s="73"/>
      <c r="GND134" s="73"/>
      <c r="GNE134" s="74"/>
      <c r="GNF134" s="74"/>
      <c r="GNG134" s="77"/>
      <c r="GNH134" s="77"/>
      <c r="GNI134" s="11"/>
      <c r="GNO134" s="73"/>
      <c r="GNP134" s="73"/>
      <c r="GNQ134" s="73"/>
      <c r="GNR134" s="73"/>
      <c r="GNS134" s="74"/>
      <c r="GNT134" s="74"/>
      <c r="GNU134" s="77"/>
      <c r="GNV134" s="77"/>
      <c r="GNW134" s="11"/>
      <c r="GOC134" s="73"/>
      <c r="GOD134" s="73"/>
      <c r="GOE134" s="73"/>
      <c r="GOF134" s="73"/>
      <c r="GOG134" s="74"/>
      <c r="GOH134" s="74"/>
      <c r="GOI134" s="77"/>
      <c r="GOJ134" s="77"/>
      <c r="GOK134" s="11"/>
      <c r="GOQ134" s="73"/>
      <c r="GOR134" s="73"/>
      <c r="GOS134" s="73"/>
      <c r="GOT134" s="73"/>
      <c r="GOU134" s="74"/>
      <c r="GOV134" s="74"/>
      <c r="GOW134" s="77"/>
      <c r="GOX134" s="77"/>
      <c r="GOY134" s="11"/>
      <c r="GPE134" s="73"/>
      <c r="GPF134" s="73"/>
      <c r="GPG134" s="73"/>
      <c r="GPH134" s="73"/>
      <c r="GPI134" s="74"/>
      <c r="GPJ134" s="74"/>
      <c r="GPK134" s="77"/>
      <c r="GPL134" s="77"/>
      <c r="GPM134" s="11"/>
      <c r="GPS134" s="73"/>
      <c r="GPT134" s="73"/>
      <c r="GPU134" s="73"/>
      <c r="GPV134" s="73"/>
      <c r="GPW134" s="74"/>
      <c r="GPX134" s="74"/>
      <c r="GPY134" s="77"/>
      <c r="GPZ134" s="77"/>
      <c r="GQA134" s="11"/>
      <c r="GQG134" s="73"/>
      <c r="GQH134" s="73"/>
      <c r="GQI134" s="73"/>
      <c r="GQJ134" s="73"/>
      <c r="GQK134" s="74"/>
      <c r="GQL134" s="74"/>
      <c r="GQM134" s="77"/>
      <c r="GQN134" s="77"/>
      <c r="GQO134" s="11"/>
      <c r="GQU134" s="73"/>
      <c r="GQV134" s="73"/>
      <c r="GQW134" s="73"/>
      <c r="GQX134" s="73"/>
      <c r="GQY134" s="74"/>
      <c r="GQZ134" s="74"/>
      <c r="GRA134" s="77"/>
      <c r="GRB134" s="77"/>
      <c r="GRC134" s="11"/>
      <c r="GRI134" s="73"/>
      <c r="GRJ134" s="73"/>
      <c r="GRK134" s="73"/>
      <c r="GRL134" s="73"/>
      <c r="GRM134" s="74"/>
      <c r="GRN134" s="74"/>
      <c r="GRO134" s="77"/>
      <c r="GRP134" s="77"/>
      <c r="GRQ134" s="11"/>
      <c r="GRW134" s="73"/>
      <c r="GRX134" s="73"/>
      <c r="GRY134" s="73"/>
      <c r="GRZ134" s="73"/>
      <c r="GSA134" s="74"/>
      <c r="GSB134" s="74"/>
      <c r="GSC134" s="77"/>
      <c r="GSD134" s="77"/>
      <c r="GSE134" s="11"/>
      <c r="GSK134" s="73"/>
      <c r="GSL134" s="73"/>
      <c r="GSM134" s="73"/>
      <c r="GSN134" s="73"/>
      <c r="GSO134" s="74"/>
      <c r="GSP134" s="74"/>
      <c r="GSQ134" s="77"/>
      <c r="GSR134" s="77"/>
      <c r="GSS134" s="11"/>
      <c r="GSY134" s="73"/>
      <c r="GSZ134" s="73"/>
      <c r="GTA134" s="73"/>
      <c r="GTB134" s="73"/>
      <c r="GTC134" s="74"/>
      <c r="GTD134" s="74"/>
      <c r="GTE134" s="77"/>
      <c r="GTF134" s="77"/>
      <c r="GTG134" s="11"/>
      <c r="GTM134" s="73"/>
      <c r="GTN134" s="73"/>
      <c r="GTO134" s="73"/>
      <c r="GTP134" s="73"/>
      <c r="GTQ134" s="74"/>
      <c r="GTR134" s="74"/>
      <c r="GTS134" s="77"/>
      <c r="GTT134" s="77"/>
      <c r="GTU134" s="11"/>
      <c r="GUA134" s="73"/>
      <c r="GUB134" s="73"/>
      <c r="GUC134" s="73"/>
      <c r="GUD134" s="73"/>
      <c r="GUE134" s="74"/>
      <c r="GUF134" s="74"/>
      <c r="GUG134" s="77"/>
      <c r="GUH134" s="77"/>
      <c r="GUI134" s="11"/>
      <c r="GUO134" s="73"/>
      <c r="GUP134" s="73"/>
      <c r="GUQ134" s="73"/>
      <c r="GUR134" s="73"/>
      <c r="GUS134" s="74"/>
      <c r="GUT134" s="74"/>
      <c r="GUU134" s="77"/>
      <c r="GUV134" s="77"/>
      <c r="GUW134" s="11"/>
      <c r="GVC134" s="73"/>
      <c r="GVD134" s="73"/>
      <c r="GVE134" s="73"/>
      <c r="GVF134" s="73"/>
      <c r="GVG134" s="74"/>
      <c r="GVH134" s="74"/>
      <c r="GVI134" s="77"/>
      <c r="GVJ134" s="77"/>
      <c r="GVK134" s="11"/>
      <c r="GVQ134" s="73"/>
      <c r="GVR134" s="73"/>
      <c r="GVS134" s="73"/>
      <c r="GVT134" s="73"/>
      <c r="GVU134" s="74"/>
      <c r="GVV134" s="74"/>
      <c r="GVW134" s="77"/>
      <c r="GVX134" s="77"/>
      <c r="GVY134" s="11"/>
      <c r="GWE134" s="73"/>
      <c r="GWF134" s="73"/>
      <c r="GWG134" s="73"/>
      <c r="GWH134" s="73"/>
      <c r="GWI134" s="74"/>
      <c r="GWJ134" s="74"/>
      <c r="GWK134" s="77"/>
      <c r="GWL134" s="77"/>
      <c r="GWM134" s="11"/>
      <c r="GWS134" s="73"/>
      <c r="GWT134" s="73"/>
      <c r="GWU134" s="73"/>
      <c r="GWV134" s="73"/>
      <c r="GWW134" s="74"/>
      <c r="GWX134" s="74"/>
      <c r="GWY134" s="77"/>
      <c r="GWZ134" s="77"/>
      <c r="GXA134" s="11"/>
      <c r="GXG134" s="73"/>
      <c r="GXH134" s="73"/>
      <c r="GXI134" s="73"/>
      <c r="GXJ134" s="73"/>
      <c r="GXK134" s="74"/>
      <c r="GXL134" s="74"/>
      <c r="GXM134" s="77"/>
      <c r="GXN134" s="77"/>
      <c r="GXO134" s="11"/>
      <c r="GXU134" s="73"/>
      <c r="GXV134" s="73"/>
      <c r="GXW134" s="73"/>
      <c r="GXX134" s="73"/>
      <c r="GXY134" s="74"/>
      <c r="GXZ134" s="74"/>
      <c r="GYA134" s="77"/>
      <c r="GYB134" s="77"/>
      <c r="GYC134" s="11"/>
      <c r="GYI134" s="73"/>
      <c r="GYJ134" s="73"/>
      <c r="GYK134" s="73"/>
      <c r="GYL134" s="73"/>
      <c r="GYM134" s="74"/>
      <c r="GYN134" s="74"/>
      <c r="GYO134" s="77"/>
      <c r="GYP134" s="77"/>
      <c r="GYQ134" s="11"/>
      <c r="GYW134" s="73"/>
      <c r="GYX134" s="73"/>
      <c r="GYY134" s="73"/>
      <c r="GYZ134" s="73"/>
      <c r="GZA134" s="74"/>
      <c r="GZB134" s="74"/>
      <c r="GZC134" s="77"/>
      <c r="GZD134" s="77"/>
      <c r="GZE134" s="11"/>
      <c r="GZK134" s="73"/>
      <c r="GZL134" s="73"/>
      <c r="GZM134" s="73"/>
      <c r="GZN134" s="73"/>
      <c r="GZO134" s="74"/>
      <c r="GZP134" s="74"/>
      <c r="GZQ134" s="77"/>
      <c r="GZR134" s="77"/>
      <c r="GZS134" s="11"/>
      <c r="GZY134" s="73"/>
      <c r="GZZ134" s="73"/>
      <c r="HAA134" s="73"/>
      <c r="HAB134" s="73"/>
      <c r="HAC134" s="74"/>
      <c r="HAD134" s="74"/>
      <c r="HAE134" s="77"/>
      <c r="HAF134" s="77"/>
      <c r="HAG134" s="11"/>
      <c r="HAM134" s="73"/>
      <c r="HAN134" s="73"/>
      <c r="HAO134" s="73"/>
      <c r="HAP134" s="73"/>
      <c r="HAQ134" s="74"/>
      <c r="HAR134" s="74"/>
      <c r="HAS134" s="77"/>
      <c r="HAT134" s="77"/>
      <c r="HAU134" s="11"/>
      <c r="HBA134" s="73"/>
      <c r="HBB134" s="73"/>
      <c r="HBC134" s="73"/>
      <c r="HBD134" s="73"/>
      <c r="HBE134" s="74"/>
      <c r="HBF134" s="74"/>
      <c r="HBG134" s="77"/>
      <c r="HBH134" s="77"/>
      <c r="HBI134" s="11"/>
      <c r="HBO134" s="73"/>
      <c r="HBP134" s="73"/>
      <c r="HBQ134" s="73"/>
      <c r="HBR134" s="73"/>
      <c r="HBS134" s="74"/>
      <c r="HBT134" s="74"/>
      <c r="HBU134" s="77"/>
      <c r="HBV134" s="77"/>
      <c r="HBW134" s="11"/>
      <c r="HCC134" s="73"/>
      <c r="HCD134" s="73"/>
      <c r="HCE134" s="73"/>
      <c r="HCF134" s="73"/>
      <c r="HCG134" s="74"/>
      <c r="HCH134" s="74"/>
      <c r="HCI134" s="77"/>
      <c r="HCJ134" s="77"/>
      <c r="HCK134" s="11"/>
      <c r="HCQ134" s="73"/>
      <c r="HCR134" s="73"/>
      <c r="HCS134" s="73"/>
      <c r="HCT134" s="73"/>
      <c r="HCU134" s="74"/>
      <c r="HCV134" s="74"/>
      <c r="HCW134" s="77"/>
      <c r="HCX134" s="77"/>
      <c r="HCY134" s="11"/>
      <c r="HDE134" s="73"/>
      <c r="HDF134" s="73"/>
      <c r="HDG134" s="73"/>
      <c r="HDH134" s="73"/>
      <c r="HDI134" s="74"/>
      <c r="HDJ134" s="74"/>
      <c r="HDK134" s="77"/>
      <c r="HDL134" s="77"/>
      <c r="HDM134" s="11"/>
      <c r="HDS134" s="73"/>
      <c r="HDT134" s="73"/>
      <c r="HDU134" s="73"/>
      <c r="HDV134" s="73"/>
      <c r="HDW134" s="74"/>
      <c r="HDX134" s="74"/>
      <c r="HDY134" s="77"/>
      <c r="HDZ134" s="77"/>
      <c r="HEA134" s="11"/>
      <c r="HEG134" s="73"/>
      <c r="HEH134" s="73"/>
      <c r="HEI134" s="73"/>
      <c r="HEJ134" s="73"/>
      <c r="HEK134" s="74"/>
      <c r="HEL134" s="74"/>
      <c r="HEM134" s="77"/>
      <c r="HEN134" s="77"/>
      <c r="HEO134" s="11"/>
      <c r="HEU134" s="73"/>
      <c r="HEV134" s="73"/>
      <c r="HEW134" s="73"/>
      <c r="HEX134" s="73"/>
      <c r="HEY134" s="74"/>
      <c r="HEZ134" s="74"/>
      <c r="HFA134" s="77"/>
      <c r="HFB134" s="77"/>
      <c r="HFC134" s="11"/>
      <c r="HFI134" s="73"/>
      <c r="HFJ134" s="73"/>
      <c r="HFK134" s="73"/>
      <c r="HFL134" s="73"/>
      <c r="HFM134" s="74"/>
      <c r="HFN134" s="74"/>
      <c r="HFO134" s="77"/>
      <c r="HFP134" s="77"/>
      <c r="HFQ134" s="11"/>
      <c r="HFW134" s="73"/>
      <c r="HFX134" s="73"/>
      <c r="HFY134" s="73"/>
      <c r="HFZ134" s="73"/>
      <c r="HGA134" s="74"/>
      <c r="HGB134" s="74"/>
      <c r="HGC134" s="77"/>
      <c r="HGD134" s="77"/>
      <c r="HGE134" s="11"/>
      <c r="HGK134" s="73"/>
      <c r="HGL134" s="73"/>
      <c r="HGM134" s="73"/>
      <c r="HGN134" s="73"/>
      <c r="HGO134" s="74"/>
      <c r="HGP134" s="74"/>
      <c r="HGQ134" s="77"/>
      <c r="HGR134" s="77"/>
      <c r="HGS134" s="11"/>
      <c r="HGY134" s="73"/>
      <c r="HGZ134" s="73"/>
      <c r="HHA134" s="73"/>
      <c r="HHB134" s="73"/>
      <c r="HHC134" s="74"/>
      <c r="HHD134" s="74"/>
      <c r="HHE134" s="77"/>
      <c r="HHF134" s="77"/>
      <c r="HHG134" s="11"/>
      <c r="HHM134" s="73"/>
      <c r="HHN134" s="73"/>
      <c r="HHO134" s="73"/>
      <c r="HHP134" s="73"/>
      <c r="HHQ134" s="74"/>
      <c r="HHR134" s="74"/>
      <c r="HHS134" s="77"/>
      <c r="HHT134" s="77"/>
      <c r="HHU134" s="11"/>
      <c r="HIA134" s="73"/>
      <c r="HIB134" s="73"/>
      <c r="HIC134" s="73"/>
      <c r="HID134" s="73"/>
      <c r="HIE134" s="74"/>
      <c r="HIF134" s="74"/>
      <c r="HIG134" s="77"/>
      <c r="HIH134" s="77"/>
      <c r="HII134" s="11"/>
      <c r="HIO134" s="73"/>
      <c r="HIP134" s="73"/>
      <c r="HIQ134" s="73"/>
      <c r="HIR134" s="73"/>
      <c r="HIS134" s="74"/>
      <c r="HIT134" s="74"/>
      <c r="HIU134" s="77"/>
      <c r="HIV134" s="77"/>
      <c r="HIW134" s="11"/>
      <c r="HJC134" s="73"/>
      <c r="HJD134" s="73"/>
      <c r="HJE134" s="73"/>
      <c r="HJF134" s="73"/>
      <c r="HJG134" s="74"/>
      <c r="HJH134" s="74"/>
      <c r="HJI134" s="77"/>
      <c r="HJJ134" s="77"/>
      <c r="HJK134" s="11"/>
      <c r="HJQ134" s="73"/>
      <c r="HJR134" s="73"/>
      <c r="HJS134" s="73"/>
      <c r="HJT134" s="73"/>
      <c r="HJU134" s="74"/>
      <c r="HJV134" s="74"/>
      <c r="HJW134" s="77"/>
      <c r="HJX134" s="77"/>
      <c r="HJY134" s="11"/>
      <c r="HKE134" s="73"/>
      <c r="HKF134" s="73"/>
      <c r="HKG134" s="73"/>
      <c r="HKH134" s="73"/>
      <c r="HKI134" s="74"/>
      <c r="HKJ134" s="74"/>
      <c r="HKK134" s="77"/>
      <c r="HKL134" s="77"/>
      <c r="HKM134" s="11"/>
      <c r="HKS134" s="73"/>
      <c r="HKT134" s="73"/>
      <c r="HKU134" s="73"/>
      <c r="HKV134" s="73"/>
      <c r="HKW134" s="74"/>
      <c r="HKX134" s="74"/>
      <c r="HKY134" s="77"/>
      <c r="HKZ134" s="77"/>
      <c r="HLA134" s="11"/>
      <c r="HLG134" s="73"/>
      <c r="HLH134" s="73"/>
      <c r="HLI134" s="73"/>
      <c r="HLJ134" s="73"/>
      <c r="HLK134" s="74"/>
      <c r="HLL134" s="74"/>
      <c r="HLM134" s="77"/>
      <c r="HLN134" s="77"/>
      <c r="HLO134" s="11"/>
      <c r="HLU134" s="73"/>
      <c r="HLV134" s="73"/>
      <c r="HLW134" s="73"/>
      <c r="HLX134" s="73"/>
      <c r="HLY134" s="74"/>
      <c r="HLZ134" s="74"/>
      <c r="HMA134" s="77"/>
      <c r="HMB134" s="77"/>
      <c r="HMC134" s="11"/>
      <c r="HMI134" s="73"/>
      <c r="HMJ134" s="73"/>
      <c r="HMK134" s="73"/>
      <c r="HML134" s="73"/>
      <c r="HMM134" s="74"/>
      <c r="HMN134" s="74"/>
      <c r="HMO134" s="77"/>
      <c r="HMP134" s="77"/>
      <c r="HMQ134" s="11"/>
      <c r="HMW134" s="73"/>
      <c r="HMX134" s="73"/>
      <c r="HMY134" s="73"/>
      <c r="HMZ134" s="73"/>
      <c r="HNA134" s="74"/>
      <c r="HNB134" s="74"/>
      <c r="HNC134" s="77"/>
      <c r="HND134" s="77"/>
      <c r="HNE134" s="11"/>
      <c r="HNK134" s="73"/>
      <c r="HNL134" s="73"/>
      <c r="HNM134" s="73"/>
      <c r="HNN134" s="73"/>
      <c r="HNO134" s="74"/>
      <c r="HNP134" s="74"/>
      <c r="HNQ134" s="77"/>
      <c r="HNR134" s="77"/>
      <c r="HNS134" s="11"/>
      <c r="HNY134" s="73"/>
      <c r="HNZ134" s="73"/>
      <c r="HOA134" s="73"/>
      <c r="HOB134" s="73"/>
      <c r="HOC134" s="74"/>
      <c r="HOD134" s="74"/>
      <c r="HOE134" s="77"/>
      <c r="HOF134" s="77"/>
      <c r="HOG134" s="11"/>
      <c r="HOM134" s="73"/>
      <c r="HON134" s="73"/>
      <c r="HOO134" s="73"/>
      <c r="HOP134" s="73"/>
      <c r="HOQ134" s="74"/>
      <c r="HOR134" s="74"/>
      <c r="HOS134" s="77"/>
      <c r="HOT134" s="77"/>
      <c r="HOU134" s="11"/>
      <c r="HPA134" s="73"/>
      <c r="HPB134" s="73"/>
      <c r="HPC134" s="73"/>
      <c r="HPD134" s="73"/>
      <c r="HPE134" s="74"/>
      <c r="HPF134" s="74"/>
      <c r="HPG134" s="77"/>
      <c r="HPH134" s="77"/>
      <c r="HPI134" s="11"/>
      <c r="HPO134" s="73"/>
      <c r="HPP134" s="73"/>
      <c r="HPQ134" s="73"/>
      <c r="HPR134" s="73"/>
      <c r="HPS134" s="74"/>
      <c r="HPT134" s="74"/>
      <c r="HPU134" s="77"/>
      <c r="HPV134" s="77"/>
      <c r="HPW134" s="11"/>
      <c r="HQC134" s="73"/>
      <c r="HQD134" s="73"/>
      <c r="HQE134" s="73"/>
      <c r="HQF134" s="73"/>
      <c r="HQG134" s="74"/>
      <c r="HQH134" s="74"/>
      <c r="HQI134" s="77"/>
      <c r="HQJ134" s="77"/>
      <c r="HQK134" s="11"/>
      <c r="HQQ134" s="73"/>
      <c r="HQR134" s="73"/>
      <c r="HQS134" s="73"/>
      <c r="HQT134" s="73"/>
      <c r="HQU134" s="74"/>
      <c r="HQV134" s="74"/>
      <c r="HQW134" s="77"/>
      <c r="HQX134" s="77"/>
      <c r="HQY134" s="11"/>
      <c r="HRE134" s="73"/>
      <c r="HRF134" s="73"/>
      <c r="HRG134" s="73"/>
      <c r="HRH134" s="73"/>
      <c r="HRI134" s="74"/>
      <c r="HRJ134" s="74"/>
      <c r="HRK134" s="77"/>
      <c r="HRL134" s="77"/>
      <c r="HRM134" s="11"/>
      <c r="HRS134" s="73"/>
      <c r="HRT134" s="73"/>
      <c r="HRU134" s="73"/>
      <c r="HRV134" s="73"/>
      <c r="HRW134" s="74"/>
      <c r="HRX134" s="74"/>
      <c r="HRY134" s="77"/>
      <c r="HRZ134" s="77"/>
      <c r="HSA134" s="11"/>
      <c r="HSG134" s="73"/>
      <c r="HSH134" s="73"/>
      <c r="HSI134" s="73"/>
      <c r="HSJ134" s="73"/>
      <c r="HSK134" s="74"/>
      <c r="HSL134" s="74"/>
      <c r="HSM134" s="77"/>
      <c r="HSN134" s="77"/>
      <c r="HSO134" s="11"/>
      <c r="HSU134" s="73"/>
      <c r="HSV134" s="73"/>
      <c r="HSW134" s="73"/>
      <c r="HSX134" s="73"/>
      <c r="HSY134" s="74"/>
      <c r="HSZ134" s="74"/>
      <c r="HTA134" s="77"/>
      <c r="HTB134" s="77"/>
      <c r="HTC134" s="11"/>
      <c r="HTI134" s="73"/>
      <c r="HTJ134" s="73"/>
      <c r="HTK134" s="73"/>
      <c r="HTL134" s="73"/>
      <c r="HTM134" s="74"/>
      <c r="HTN134" s="74"/>
      <c r="HTO134" s="77"/>
      <c r="HTP134" s="77"/>
      <c r="HTQ134" s="11"/>
      <c r="HTW134" s="73"/>
      <c r="HTX134" s="73"/>
      <c r="HTY134" s="73"/>
      <c r="HTZ134" s="73"/>
      <c r="HUA134" s="74"/>
      <c r="HUB134" s="74"/>
      <c r="HUC134" s="77"/>
      <c r="HUD134" s="77"/>
      <c r="HUE134" s="11"/>
      <c r="HUK134" s="73"/>
      <c r="HUL134" s="73"/>
      <c r="HUM134" s="73"/>
      <c r="HUN134" s="73"/>
      <c r="HUO134" s="74"/>
      <c r="HUP134" s="74"/>
      <c r="HUQ134" s="77"/>
      <c r="HUR134" s="77"/>
      <c r="HUS134" s="11"/>
      <c r="HUY134" s="73"/>
      <c r="HUZ134" s="73"/>
      <c r="HVA134" s="73"/>
      <c r="HVB134" s="73"/>
      <c r="HVC134" s="74"/>
      <c r="HVD134" s="74"/>
      <c r="HVE134" s="77"/>
      <c r="HVF134" s="77"/>
      <c r="HVG134" s="11"/>
      <c r="HVM134" s="73"/>
      <c r="HVN134" s="73"/>
      <c r="HVO134" s="73"/>
      <c r="HVP134" s="73"/>
      <c r="HVQ134" s="74"/>
      <c r="HVR134" s="74"/>
      <c r="HVS134" s="77"/>
      <c r="HVT134" s="77"/>
      <c r="HVU134" s="11"/>
      <c r="HWA134" s="73"/>
      <c r="HWB134" s="73"/>
      <c r="HWC134" s="73"/>
      <c r="HWD134" s="73"/>
      <c r="HWE134" s="74"/>
      <c r="HWF134" s="74"/>
      <c r="HWG134" s="77"/>
      <c r="HWH134" s="77"/>
      <c r="HWI134" s="11"/>
      <c r="HWO134" s="73"/>
      <c r="HWP134" s="73"/>
      <c r="HWQ134" s="73"/>
      <c r="HWR134" s="73"/>
      <c r="HWS134" s="74"/>
      <c r="HWT134" s="74"/>
      <c r="HWU134" s="77"/>
      <c r="HWV134" s="77"/>
      <c r="HWW134" s="11"/>
      <c r="HXC134" s="73"/>
      <c r="HXD134" s="73"/>
      <c r="HXE134" s="73"/>
      <c r="HXF134" s="73"/>
      <c r="HXG134" s="74"/>
      <c r="HXH134" s="74"/>
      <c r="HXI134" s="77"/>
      <c r="HXJ134" s="77"/>
      <c r="HXK134" s="11"/>
      <c r="HXQ134" s="73"/>
      <c r="HXR134" s="73"/>
      <c r="HXS134" s="73"/>
      <c r="HXT134" s="73"/>
      <c r="HXU134" s="74"/>
      <c r="HXV134" s="74"/>
      <c r="HXW134" s="77"/>
      <c r="HXX134" s="77"/>
      <c r="HXY134" s="11"/>
      <c r="HYE134" s="73"/>
      <c r="HYF134" s="73"/>
      <c r="HYG134" s="73"/>
      <c r="HYH134" s="73"/>
      <c r="HYI134" s="74"/>
      <c r="HYJ134" s="74"/>
      <c r="HYK134" s="77"/>
      <c r="HYL134" s="77"/>
      <c r="HYM134" s="11"/>
      <c r="HYS134" s="73"/>
      <c r="HYT134" s="73"/>
      <c r="HYU134" s="73"/>
      <c r="HYV134" s="73"/>
      <c r="HYW134" s="74"/>
      <c r="HYX134" s="74"/>
      <c r="HYY134" s="77"/>
      <c r="HYZ134" s="77"/>
      <c r="HZA134" s="11"/>
      <c r="HZG134" s="73"/>
      <c r="HZH134" s="73"/>
      <c r="HZI134" s="73"/>
      <c r="HZJ134" s="73"/>
      <c r="HZK134" s="74"/>
      <c r="HZL134" s="74"/>
      <c r="HZM134" s="77"/>
      <c r="HZN134" s="77"/>
      <c r="HZO134" s="11"/>
      <c r="HZU134" s="73"/>
      <c r="HZV134" s="73"/>
      <c r="HZW134" s="73"/>
      <c r="HZX134" s="73"/>
      <c r="HZY134" s="74"/>
      <c r="HZZ134" s="74"/>
      <c r="IAA134" s="77"/>
      <c r="IAB134" s="77"/>
      <c r="IAC134" s="11"/>
      <c r="IAI134" s="73"/>
      <c r="IAJ134" s="73"/>
      <c r="IAK134" s="73"/>
      <c r="IAL134" s="73"/>
      <c r="IAM134" s="74"/>
      <c r="IAN134" s="74"/>
      <c r="IAO134" s="77"/>
      <c r="IAP134" s="77"/>
      <c r="IAQ134" s="11"/>
      <c r="IAW134" s="73"/>
      <c r="IAX134" s="73"/>
      <c r="IAY134" s="73"/>
      <c r="IAZ134" s="73"/>
      <c r="IBA134" s="74"/>
      <c r="IBB134" s="74"/>
      <c r="IBC134" s="77"/>
      <c r="IBD134" s="77"/>
      <c r="IBE134" s="11"/>
      <c r="IBK134" s="73"/>
      <c r="IBL134" s="73"/>
      <c r="IBM134" s="73"/>
      <c r="IBN134" s="73"/>
      <c r="IBO134" s="74"/>
      <c r="IBP134" s="74"/>
      <c r="IBQ134" s="77"/>
      <c r="IBR134" s="77"/>
      <c r="IBS134" s="11"/>
      <c r="IBY134" s="73"/>
      <c r="IBZ134" s="73"/>
      <c r="ICA134" s="73"/>
      <c r="ICB134" s="73"/>
      <c r="ICC134" s="74"/>
      <c r="ICD134" s="74"/>
      <c r="ICE134" s="77"/>
      <c r="ICF134" s="77"/>
      <c r="ICG134" s="11"/>
      <c r="ICM134" s="73"/>
      <c r="ICN134" s="73"/>
      <c r="ICO134" s="73"/>
      <c r="ICP134" s="73"/>
      <c r="ICQ134" s="74"/>
      <c r="ICR134" s="74"/>
      <c r="ICS134" s="77"/>
      <c r="ICT134" s="77"/>
      <c r="ICU134" s="11"/>
      <c r="IDA134" s="73"/>
      <c r="IDB134" s="73"/>
      <c r="IDC134" s="73"/>
      <c r="IDD134" s="73"/>
      <c r="IDE134" s="74"/>
      <c r="IDF134" s="74"/>
      <c r="IDG134" s="77"/>
      <c r="IDH134" s="77"/>
      <c r="IDI134" s="11"/>
      <c r="IDO134" s="73"/>
      <c r="IDP134" s="73"/>
      <c r="IDQ134" s="73"/>
      <c r="IDR134" s="73"/>
      <c r="IDS134" s="74"/>
      <c r="IDT134" s="74"/>
      <c r="IDU134" s="77"/>
      <c r="IDV134" s="77"/>
      <c r="IDW134" s="11"/>
      <c r="IEC134" s="73"/>
      <c r="IED134" s="73"/>
      <c r="IEE134" s="73"/>
      <c r="IEF134" s="73"/>
      <c r="IEG134" s="74"/>
      <c r="IEH134" s="74"/>
      <c r="IEI134" s="77"/>
      <c r="IEJ134" s="77"/>
      <c r="IEK134" s="11"/>
      <c r="IEQ134" s="73"/>
      <c r="IER134" s="73"/>
      <c r="IES134" s="73"/>
      <c r="IET134" s="73"/>
      <c r="IEU134" s="74"/>
      <c r="IEV134" s="74"/>
      <c r="IEW134" s="77"/>
      <c r="IEX134" s="77"/>
      <c r="IEY134" s="11"/>
      <c r="IFE134" s="73"/>
      <c r="IFF134" s="73"/>
      <c r="IFG134" s="73"/>
      <c r="IFH134" s="73"/>
      <c r="IFI134" s="74"/>
      <c r="IFJ134" s="74"/>
      <c r="IFK134" s="77"/>
      <c r="IFL134" s="77"/>
      <c r="IFM134" s="11"/>
      <c r="IFS134" s="73"/>
      <c r="IFT134" s="73"/>
      <c r="IFU134" s="73"/>
      <c r="IFV134" s="73"/>
      <c r="IFW134" s="74"/>
      <c r="IFX134" s="74"/>
      <c r="IFY134" s="77"/>
      <c r="IFZ134" s="77"/>
      <c r="IGA134" s="11"/>
      <c r="IGG134" s="73"/>
      <c r="IGH134" s="73"/>
      <c r="IGI134" s="73"/>
      <c r="IGJ134" s="73"/>
      <c r="IGK134" s="74"/>
      <c r="IGL134" s="74"/>
      <c r="IGM134" s="77"/>
      <c r="IGN134" s="77"/>
      <c r="IGO134" s="11"/>
      <c r="IGU134" s="73"/>
      <c r="IGV134" s="73"/>
      <c r="IGW134" s="73"/>
      <c r="IGX134" s="73"/>
      <c r="IGY134" s="74"/>
      <c r="IGZ134" s="74"/>
      <c r="IHA134" s="77"/>
      <c r="IHB134" s="77"/>
      <c r="IHC134" s="11"/>
      <c r="IHI134" s="73"/>
      <c r="IHJ134" s="73"/>
      <c r="IHK134" s="73"/>
      <c r="IHL134" s="73"/>
      <c r="IHM134" s="74"/>
      <c r="IHN134" s="74"/>
      <c r="IHO134" s="77"/>
      <c r="IHP134" s="77"/>
      <c r="IHQ134" s="11"/>
      <c r="IHW134" s="73"/>
      <c r="IHX134" s="73"/>
      <c r="IHY134" s="73"/>
      <c r="IHZ134" s="73"/>
      <c r="IIA134" s="74"/>
      <c r="IIB134" s="74"/>
      <c r="IIC134" s="77"/>
      <c r="IID134" s="77"/>
      <c r="IIE134" s="11"/>
      <c r="IIK134" s="73"/>
      <c r="IIL134" s="73"/>
      <c r="IIM134" s="73"/>
      <c r="IIN134" s="73"/>
      <c r="IIO134" s="74"/>
      <c r="IIP134" s="74"/>
      <c r="IIQ134" s="77"/>
      <c r="IIR134" s="77"/>
      <c r="IIS134" s="11"/>
      <c r="IIY134" s="73"/>
      <c r="IIZ134" s="73"/>
      <c r="IJA134" s="73"/>
      <c r="IJB134" s="73"/>
      <c r="IJC134" s="74"/>
      <c r="IJD134" s="74"/>
      <c r="IJE134" s="77"/>
      <c r="IJF134" s="77"/>
      <c r="IJG134" s="11"/>
      <c r="IJM134" s="73"/>
      <c r="IJN134" s="73"/>
      <c r="IJO134" s="73"/>
      <c r="IJP134" s="73"/>
      <c r="IJQ134" s="74"/>
      <c r="IJR134" s="74"/>
      <c r="IJS134" s="77"/>
      <c r="IJT134" s="77"/>
      <c r="IJU134" s="11"/>
      <c r="IKA134" s="73"/>
      <c r="IKB134" s="73"/>
      <c r="IKC134" s="73"/>
      <c r="IKD134" s="73"/>
      <c r="IKE134" s="74"/>
      <c r="IKF134" s="74"/>
      <c r="IKG134" s="77"/>
      <c r="IKH134" s="77"/>
      <c r="IKI134" s="11"/>
      <c r="IKO134" s="73"/>
      <c r="IKP134" s="73"/>
      <c r="IKQ134" s="73"/>
      <c r="IKR134" s="73"/>
      <c r="IKS134" s="74"/>
      <c r="IKT134" s="74"/>
      <c r="IKU134" s="77"/>
      <c r="IKV134" s="77"/>
      <c r="IKW134" s="11"/>
      <c r="ILC134" s="73"/>
      <c r="ILD134" s="73"/>
      <c r="ILE134" s="73"/>
      <c r="ILF134" s="73"/>
      <c r="ILG134" s="74"/>
      <c r="ILH134" s="74"/>
      <c r="ILI134" s="77"/>
      <c r="ILJ134" s="77"/>
      <c r="ILK134" s="11"/>
      <c r="ILQ134" s="73"/>
      <c r="ILR134" s="73"/>
      <c r="ILS134" s="73"/>
      <c r="ILT134" s="73"/>
      <c r="ILU134" s="74"/>
      <c r="ILV134" s="74"/>
      <c r="ILW134" s="77"/>
      <c r="ILX134" s="77"/>
      <c r="ILY134" s="11"/>
      <c r="IME134" s="73"/>
      <c r="IMF134" s="73"/>
      <c r="IMG134" s="73"/>
      <c r="IMH134" s="73"/>
      <c r="IMI134" s="74"/>
      <c r="IMJ134" s="74"/>
      <c r="IMK134" s="77"/>
      <c r="IML134" s="77"/>
      <c r="IMM134" s="11"/>
      <c r="IMS134" s="73"/>
      <c r="IMT134" s="73"/>
      <c r="IMU134" s="73"/>
      <c r="IMV134" s="73"/>
      <c r="IMW134" s="74"/>
      <c r="IMX134" s="74"/>
      <c r="IMY134" s="77"/>
      <c r="IMZ134" s="77"/>
      <c r="INA134" s="11"/>
      <c r="ING134" s="73"/>
      <c r="INH134" s="73"/>
      <c r="INI134" s="73"/>
      <c r="INJ134" s="73"/>
      <c r="INK134" s="74"/>
      <c r="INL134" s="74"/>
      <c r="INM134" s="77"/>
      <c r="INN134" s="77"/>
      <c r="INO134" s="11"/>
      <c r="INU134" s="73"/>
      <c r="INV134" s="73"/>
      <c r="INW134" s="73"/>
      <c r="INX134" s="73"/>
      <c r="INY134" s="74"/>
      <c r="INZ134" s="74"/>
      <c r="IOA134" s="77"/>
      <c r="IOB134" s="77"/>
      <c r="IOC134" s="11"/>
      <c r="IOI134" s="73"/>
      <c r="IOJ134" s="73"/>
      <c r="IOK134" s="73"/>
      <c r="IOL134" s="73"/>
      <c r="IOM134" s="74"/>
      <c r="ION134" s="74"/>
      <c r="IOO134" s="77"/>
      <c r="IOP134" s="77"/>
      <c r="IOQ134" s="11"/>
      <c r="IOW134" s="73"/>
      <c r="IOX134" s="73"/>
      <c r="IOY134" s="73"/>
      <c r="IOZ134" s="73"/>
      <c r="IPA134" s="74"/>
      <c r="IPB134" s="74"/>
      <c r="IPC134" s="77"/>
      <c r="IPD134" s="77"/>
      <c r="IPE134" s="11"/>
      <c r="IPK134" s="73"/>
      <c r="IPL134" s="73"/>
      <c r="IPM134" s="73"/>
      <c r="IPN134" s="73"/>
      <c r="IPO134" s="74"/>
      <c r="IPP134" s="74"/>
      <c r="IPQ134" s="77"/>
      <c r="IPR134" s="77"/>
      <c r="IPS134" s="11"/>
      <c r="IPY134" s="73"/>
      <c r="IPZ134" s="73"/>
      <c r="IQA134" s="73"/>
      <c r="IQB134" s="73"/>
      <c r="IQC134" s="74"/>
      <c r="IQD134" s="74"/>
      <c r="IQE134" s="77"/>
      <c r="IQF134" s="77"/>
      <c r="IQG134" s="11"/>
      <c r="IQM134" s="73"/>
      <c r="IQN134" s="73"/>
      <c r="IQO134" s="73"/>
      <c r="IQP134" s="73"/>
      <c r="IQQ134" s="74"/>
      <c r="IQR134" s="74"/>
      <c r="IQS134" s="77"/>
      <c r="IQT134" s="77"/>
      <c r="IQU134" s="11"/>
      <c r="IRA134" s="73"/>
      <c r="IRB134" s="73"/>
      <c r="IRC134" s="73"/>
      <c r="IRD134" s="73"/>
      <c r="IRE134" s="74"/>
      <c r="IRF134" s="74"/>
      <c r="IRG134" s="77"/>
      <c r="IRH134" s="77"/>
      <c r="IRI134" s="11"/>
      <c r="IRO134" s="73"/>
      <c r="IRP134" s="73"/>
      <c r="IRQ134" s="73"/>
      <c r="IRR134" s="73"/>
      <c r="IRS134" s="74"/>
      <c r="IRT134" s="74"/>
      <c r="IRU134" s="77"/>
      <c r="IRV134" s="77"/>
      <c r="IRW134" s="11"/>
      <c r="ISC134" s="73"/>
      <c r="ISD134" s="73"/>
      <c r="ISE134" s="73"/>
      <c r="ISF134" s="73"/>
      <c r="ISG134" s="74"/>
      <c r="ISH134" s="74"/>
      <c r="ISI134" s="77"/>
      <c r="ISJ134" s="77"/>
      <c r="ISK134" s="11"/>
      <c r="ISQ134" s="73"/>
      <c r="ISR134" s="73"/>
      <c r="ISS134" s="73"/>
      <c r="IST134" s="73"/>
      <c r="ISU134" s="74"/>
      <c r="ISV134" s="74"/>
      <c r="ISW134" s="77"/>
      <c r="ISX134" s="77"/>
      <c r="ISY134" s="11"/>
      <c r="ITE134" s="73"/>
      <c r="ITF134" s="73"/>
      <c r="ITG134" s="73"/>
      <c r="ITH134" s="73"/>
      <c r="ITI134" s="74"/>
      <c r="ITJ134" s="74"/>
      <c r="ITK134" s="77"/>
      <c r="ITL134" s="77"/>
      <c r="ITM134" s="11"/>
      <c r="ITS134" s="73"/>
      <c r="ITT134" s="73"/>
      <c r="ITU134" s="73"/>
      <c r="ITV134" s="73"/>
      <c r="ITW134" s="74"/>
      <c r="ITX134" s="74"/>
      <c r="ITY134" s="77"/>
      <c r="ITZ134" s="77"/>
      <c r="IUA134" s="11"/>
      <c r="IUG134" s="73"/>
      <c r="IUH134" s="73"/>
      <c r="IUI134" s="73"/>
      <c r="IUJ134" s="73"/>
      <c r="IUK134" s="74"/>
      <c r="IUL134" s="74"/>
      <c r="IUM134" s="77"/>
      <c r="IUN134" s="77"/>
      <c r="IUO134" s="11"/>
      <c r="IUU134" s="73"/>
      <c r="IUV134" s="73"/>
      <c r="IUW134" s="73"/>
      <c r="IUX134" s="73"/>
      <c r="IUY134" s="74"/>
      <c r="IUZ134" s="74"/>
      <c r="IVA134" s="77"/>
      <c r="IVB134" s="77"/>
      <c r="IVC134" s="11"/>
      <c r="IVI134" s="73"/>
      <c r="IVJ134" s="73"/>
      <c r="IVK134" s="73"/>
      <c r="IVL134" s="73"/>
      <c r="IVM134" s="74"/>
      <c r="IVN134" s="74"/>
      <c r="IVO134" s="77"/>
      <c r="IVP134" s="77"/>
      <c r="IVQ134" s="11"/>
      <c r="IVW134" s="73"/>
      <c r="IVX134" s="73"/>
      <c r="IVY134" s="73"/>
      <c r="IVZ134" s="73"/>
      <c r="IWA134" s="74"/>
      <c r="IWB134" s="74"/>
      <c r="IWC134" s="77"/>
      <c r="IWD134" s="77"/>
      <c r="IWE134" s="11"/>
      <c r="IWK134" s="73"/>
      <c r="IWL134" s="73"/>
      <c r="IWM134" s="73"/>
      <c r="IWN134" s="73"/>
      <c r="IWO134" s="74"/>
      <c r="IWP134" s="74"/>
      <c r="IWQ134" s="77"/>
      <c r="IWR134" s="77"/>
      <c r="IWS134" s="11"/>
      <c r="IWY134" s="73"/>
      <c r="IWZ134" s="73"/>
      <c r="IXA134" s="73"/>
      <c r="IXB134" s="73"/>
      <c r="IXC134" s="74"/>
      <c r="IXD134" s="74"/>
      <c r="IXE134" s="77"/>
      <c r="IXF134" s="77"/>
      <c r="IXG134" s="11"/>
      <c r="IXM134" s="73"/>
      <c r="IXN134" s="73"/>
      <c r="IXO134" s="73"/>
      <c r="IXP134" s="73"/>
      <c r="IXQ134" s="74"/>
      <c r="IXR134" s="74"/>
      <c r="IXS134" s="77"/>
      <c r="IXT134" s="77"/>
      <c r="IXU134" s="11"/>
      <c r="IYA134" s="73"/>
      <c r="IYB134" s="73"/>
      <c r="IYC134" s="73"/>
      <c r="IYD134" s="73"/>
      <c r="IYE134" s="74"/>
      <c r="IYF134" s="74"/>
      <c r="IYG134" s="77"/>
      <c r="IYH134" s="77"/>
      <c r="IYI134" s="11"/>
      <c r="IYO134" s="73"/>
      <c r="IYP134" s="73"/>
      <c r="IYQ134" s="73"/>
      <c r="IYR134" s="73"/>
      <c r="IYS134" s="74"/>
      <c r="IYT134" s="74"/>
      <c r="IYU134" s="77"/>
      <c r="IYV134" s="77"/>
      <c r="IYW134" s="11"/>
      <c r="IZC134" s="73"/>
      <c r="IZD134" s="73"/>
      <c r="IZE134" s="73"/>
      <c r="IZF134" s="73"/>
      <c r="IZG134" s="74"/>
      <c r="IZH134" s="74"/>
      <c r="IZI134" s="77"/>
      <c r="IZJ134" s="77"/>
      <c r="IZK134" s="11"/>
      <c r="IZQ134" s="73"/>
      <c r="IZR134" s="73"/>
      <c r="IZS134" s="73"/>
      <c r="IZT134" s="73"/>
      <c r="IZU134" s="74"/>
      <c r="IZV134" s="74"/>
      <c r="IZW134" s="77"/>
      <c r="IZX134" s="77"/>
      <c r="IZY134" s="11"/>
      <c r="JAE134" s="73"/>
      <c r="JAF134" s="73"/>
      <c r="JAG134" s="73"/>
      <c r="JAH134" s="73"/>
      <c r="JAI134" s="74"/>
      <c r="JAJ134" s="74"/>
      <c r="JAK134" s="77"/>
      <c r="JAL134" s="77"/>
      <c r="JAM134" s="11"/>
      <c r="JAS134" s="73"/>
      <c r="JAT134" s="73"/>
      <c r="JAU134" s="73"/>
      <c r="JAV134" s="73"/>
      <c r="JAW134" s="74"/>
      <c r="JAX134" s="74"/>
      <c r="JAY134" s="77"/>
      <c r="JAZ134" s="77"/>
      <c r="JBA134" s="11"/>
      <c r="JBG134" s="73"/>
      <c r="JBH134" s="73"/>
      <c r="JBI134" s="73"/>
      <c r="JBJ134" s="73"/>
      <c r="JBK134" s="74"/>
      <c r="JBL134" s="74"/>
      <c r="JBM134" s="77"/>
      <c r="JBN134" s="77"/>
      <c r="JBO134" s="11"/>
      <c r="JBU134" s="73"/>
      <c r="JBV134" s="73"/>
      <c r="JBW134" s="73"/>
      <c r="JBX134" s="73"/>
      <c r="JBY134" s="74"/>
      <c r="JBZ134" s="74"/>
      <c r="JCA134" s="77"/>
      <c r="JCB134" s="77"/>
      <c r="JCC134" s="11"/>
      <c r="JCI134" s="73"/>
      <c r="JCJ134" s="73"/>
      <c r="JCK134" s="73"/>
      <c r="JCL134" s="73"/>
      <c r="JCM134" s="74"/>
      <c r="JCN134" s="74"/>
      <c r="JCO134" s="77"/>
      <c r="JCP134" s="77"/>
      <c r="JCQ134" s="11"/>
      <c r="JCW134" s="73"/>
      <c r="JCX134" s="73"/>
      <c r="JCY134" s="73"/>
      <c r="JCZ134" s="73"/>
      <c r="JDA134" s="74"/>
      <c r="JDB134" s="74"/>
      <c r="JDC134" s="77"/>
      <c r="JDD134" s="77"/>
      <c r="JDE134" s="11"/>
      <c r="JDK134" s="73"/>
      <c r="JDL134" s="73"/>
      <c r="JDM134" s="73"/>
      <c r="JDN134" s="73"/>
      <c r="JDO134" s="74"/>
      <c r="JDP134" s="74"/>
      <c r="JDQ134" s="77"/>
      <c r="JDR134" s="77"/>
      <c r="JDS134" s="11"/>
      <c r="JDY134" s="73"/>
      <c r="JDZ134" s="73"/>
      <c r="JEA134" s="73"/>
      <c r="JEB134" s="73"/>
      <c r="JEC134" s="74"/>
      <c r="JED134" s="74"/>
      <c r="JEE134" s="77"/>
      <c r="JEF134" s="77"/>
      <c r="JEG134" s="11"/>
      <c r="JEM134" s="73"/>
      <c r="JEN134" s="73"/>
      <c r="JEO134" s="73"/>
      <c r="JEP134" s="73"/>
      <c r="JEQ134" s="74"/>
      <c r="JER134" s="74"/>
      <c r="JES134" s="77"/>
      <c r="JET134" s="77"/>
      <c r="JEU134" s="11"/>
      <c r="JFA134" s="73"/>
      <c r="JFB134" s="73"/>
      <c r="JFC134" s="73"/>
      <c r="JFD134" s="73"/>
      <c r="JFE134" s="74"/>
      <c r="JFF134" s="74"/>
      <c r="JFG134" s="77"/>
      <c r="JFH134" s="77"/>
      <c r="JFI134" s="11"/>
      <c r="JFO134" s="73"/>
      <c r="JFP134" s="73"/>
      <c r="JFQ134" s="73"/>
      <c r="JFR134" s="73"/>
      <c r="JFS134" s="74"/>
      <c r="JFT134" s="74"/>
      <c r="JFU134" s="77"/>
      <c r="JFV134" s="77"/>
      <c r="JFW134" s="11"/>
      <c r="JGC134" s="73"/>
      <c r="JGD134" s="73"/>
      <c r="JGE134" s="73"/>
      <c r="JGF134" s="73"/>
      <c r="JGG134" s="74"/>
      <c r="JGH134" s="74"/>
      <c r="JGI134" s="77"/>
      <c r="JGJ134" s="77"/>
      <c r="JGK134" s="11"/>
      <c r="JGQ134" s="73"/>
      <c r="JGR134" s="73"/>
      <c r="JGS134" s="73"/>
      <c r="JGT134" s="73"/>
      <c r="JGU134" s="74"/>
      <c r="JGV134" s="74"/>
      <c r="JGW134" s="77"/>
      <c r="JGX134" s="77"/>
      <c r="JGY134" s="11"/>
      <c r="JHE134" s="73"/>
      <c r="JHF134" s="73"/>
      <c r="JHG134" s="73"/>
      <c r="JHH134" s="73"/>
      <c r="JHI134" s="74"/>
      <c r="JHJ134" s="74"/>
      <c r="JHK134" s="77"/>
      <c r="JHL134" s="77"/>
      <c r="JHM134" s="11"/>
      <c r="JHS134" s="73"/>
      <c r="JHT134" s="73"/>
      <c r="JHU134" s="73"/>
      <c r="JHV134" s="73"/>
      <c r="JHW134" s="74"/>
      <c r="JHX134" s="74"/>
      <c r="JHY134" s="77"/>
      <c r="JHZ134" s="77"/>
      <c r="JIA134" s="11"/>
      <c r="JIG134" s="73"/>
      <c r="JIH134" s="73"/>
      <c r="JII134" s="73"/>
      <c r="JIJ134" s="73"/>
      <c r="JIK134" s="74"/>
      <c r="JIL134" s="74"/>
      <c r="JIM134" s="77"/>
      <c r="JIN134" s="77"/>
      <c r="JIO134" s="11"/>
      <c r="JIU134" s="73"/>
      <c r="JIV134" s="73"/>
      <c r="JIW134" s="73"/>
      <c r="JIX134" s="73"/>
      <c r="JIY134" s="74"/>
      <c r="JIZ134" s="74"/>
      <c r="JJA134" s="77"/>
      <c r="JJB134" s="77"/>
      <c r="JJC134" s="11"/>
      <c r="JJI134" s="73"/>
      <c r="JJJ134" s="73"/>
      <c r="JJK134" s="73"/>
      <c r="JJL134" s="73"/>
      <c r="JJM134" s="74"/>
      <c r="JJN134" s="74"/>
      <c r="JJO134" s="77"/>
      <c r="JJP134" s="77"/>
      <c r="JJQ134" s="11"/>
      <c r="JJW134" s="73"/>
      <c r="JJX134" s="73"/>
      <c r="JJY134" s="73"/>
      <c r="JJZ134" s="73"/>
      <c r="JKA134" s="74"/>
      <c r="JKB134" s="74"/>
      <c r="JKC134" s="77"/>
      <c r="JKD134" s="77"/>
      <c r="JKE134" s="11"/>
      <c r="JKK134" s="73"/>
      <c r="JKL134" s="73"/>
      <c r="JKM134" s="73"/>
      <c r="JKN134" s="73"/>
      <c r="JKO134" s="74"/>
      <c r="JKP134" s="74"/>
      <c r="JKQ134" s="77"/>
      <c r="JKR134" s="77"/>
      <c r="JKS134" s="11"/>
      <c r="JKY134" s="73"/>
      <c r="JKZ134" s="73"/>
      <c r="JLA134" s="73"/>
      <c r="JLB134" s="73"/>
      <c r="JLC134" s="74"/>
      <c r="JLD134" s="74"/>
      <c r="JLE134" s="77"/>
      <c r="JLF134" s="77"/>
      <c r="JLG134" s="11"/>
      <c r="JLM134" s="73"/>
      <c r="JLN134" s="73"/>
      <c r="JLO134" s="73"/>
      <c r="JLP134" s="73"/>
      <c r="JLQ134" s="74"/>
      <c r="JLR134" s="74"/>
      <c r="JLS134" s="77"/>
      <c r="JLT134" s="77"/>
      <c r="JLU134" s="11"/>
      <c r="JMA134" s="73"/>
      <c r="JMB134" s="73"/>
      <c r="JMC134" s="73"/>
      <c r="JMD134" s="73"/>
      <c r="JME134" s="74"/>
      <c r="JMF134" s="74"/>
      <c r="JMG134" s="77"/>
      <c r="JMH134" s="77"/>
      <c r="JMI134" s="11"/>
      <c r="JMO134" s="73"/>
      <c r="JMP134" s="73"/>
      <c r="JMQ134" s="73"/>
      <c r="JMR134" s="73"/>
      <c r="JMS134" s="74"/>
      <c r="JMT134" s="74"/>
      <c r="JMU134" s="77"/>
      <c r="JMV134" s="77"/>
      <c r="JMW134" s="11"/>
      <c r="JNC134" s="73"/>
      <c r="JND134" s="73"/>
      <c r="JNE134" s="73"/>
      <c r="JNF134" s="73"/>
      <c r="JNG134" s="74"/>
      <c r="JNH134" s="74"/>
      <c r="JNI134" s="77"/>
      <c r="JNJ134" s="77"/>
      <c r="JNK134" s="11"/>
      <c r="JNQ134" s="73"/>
      <c r="JNR134" s="73"/>
      <c r="JNS134" s="73"/>
      <c r="JNT134" s="73"/>
      <c r="JNU134" s="74"/>
      <c r="JNV134" s="74"/>
      <c r="JNW134" s="77"/>
      <c r="JNX134" s="77"/>
      <c r="JNY134" s="11"/>
      <c r="JOE134" s="73"/>
      <c r="JOF134" s="73"/>
      <c r="JOG134" s="73"/>
      <c r="JOH134" s="73"/>
      <c r="JOI134" s="74"/>
      <c r="JOJ134" s="74"/>
      <c r="JOK134" s="77"/>
      <c r="JOL134" s="77"/>
      <c r="JOM134" s="11"/>
      <c r="JOS134" s="73"/>
      <c r="JOT134" s="73"/>
      <c r="JOU134" s="73"/>
      <c r="JOV134" s="73"/>
      <c r="JOW134" s="74"/>
      <c r="JOX134" s="74"/>
      <c r="JOY134" s="77"/>
      <c r="JOZ134" s="77"/>
      <c r="JPA134" s="11"/>
      <c r="JPG134" s="73"/>
      <c r="JPH134" s="73"/>
      <c r="JPI134" s="73"/>
      <c r="JPJ134" s="73"/>
      <c r="JPK134" s="74"/>
      <c r="JPL134" s="74"/>
      <c r="JPM134" s="77"/>
      <c r="JPN134" s="77"/>
      <c r="JPO134" s="11"/>
      <c r="JPU134" s="73"/>
      <c r="JPV134" s="73"/>
      <c r="JPW134" s="73"/>
      <c r="JPX134" s="73"/>
      <c r="JPY134" s="74"/>
      <c r="JPZ134" s="74"/>
      <c r="JQA134" s="77"/>
      <c r="JQB134" s="77"/>
      <c r="JQC134" s="11"/>
      <c r="JQI134" s="73"/>
      <c r="JQJ134" s="73"/>
      <c r="JQK134" s="73"/>
      <c r="JQL134" s="73"/>
      <c r="JQM134" s="74"/>
      <c r="JQN134" s="74"/>
      <c r="JQO134" s="77"/>
      <c r="JQP134" s="77"/>
      <c r="JQQ134" s="11"/>
      <c r="JQW134" s="73"/>
      <c r="JQX134" s="73"/>
      <c r="JQY134" s="73"/>
      <c r="JQZ134" s="73"/>
      <c r="JRA134" s="74"/>
      <c r="JRB134" s="74"/>
      <c r="JRC134" s="77"/>
      <c r="JRD134" s="77"/>
      <c r="JRE134" s="11"/>
      <c r="JRK134" s="73"/>
      <c r="JRL134" s="73"/>
      <c r="JRM134" s="73"/>
      <c r="JRN134" s="73"/>
      <c r="JRO134" s="74"/>
      <c r="JRP134" s="74"/>
      <c r="JRQ134" s="77"/>
      <c r="JRR134" s="77"/>
      <c r="JRS134" s="11"/>
      <c r="JRY134" s="73"/>
      <c r="JRZ134" s="73"/>
      <c r="JSA134" s="73"/>
      <c r="JSB134" s="73"/>
      <c r="JSC134" s="74"/>
      <c r="JSD134" s="74"/>
      <c r="JSE134" s="77"/>
      <c r="JSF134" s="77"/>
      <c r="JSG134" s="11"/>
      <c r="JSM134" s="73"/>
      <c r="JSN134" s="73"/>
      <c r="JSO134" s="73"/>
      <c r="JSP134" s="73"/>
      <c r="JSQ134" s="74"/>
      <c r="JSR134" s="74"/>
      <c r="JSS134" s="77"/>
      <c r="JST134" s="77"/>
      <c r="JSU134" s="11"/>
      <c r="JTA134" s="73"/>
      <c r="JTB134" s="73"/>
      <c r="JTC134" s="73"/>
      <c r="JTD134" s="73"/>
      <c r="JTE134" s="74"/>
      <c r="JTF134" s="74"/>
      <c r="JTG134" s="77"/>
      <c r="JTH134" s="77"/>
      <c r="JTI134" s="11"/>
      <c r="JTO134" s="73"/>
      <c r="JTP134" s="73"/>
      <c r="JTQ134" s="73"/>
      <c r="JTR134" s="73"/>
      <c r="JTS134" s="74"/>
      <c r="JTT134" s="74"/>
      <c r="JTU134" s="77"/>
      <c r="JTV134" s="77"/>
      <c r="JTW134" s="11"/>
      <c r="JUC134" s="73"/>
      <c r="JUD134" s="73"/>
      <c r="JUE134" s="73"/>
      <c r="JUF134" s="73"/>
      <c r="JUG134" s="74"/>
      <c r="JUH134" s="74"/>
      <c r="JUI134" s="77"/>
      <c r="JUJ134" s="77"/>
      <c r="JUK134" s="11"/>
      <c r="JUQ134" s="73"/>
      <c r="JUR134" s="73"/>
      <c r="JUS134" s="73"/>
      <c r="JUT134" s="73"/>
      <c r="JUU134" s="74"/>
      <c r="JUV134" s="74"/>
      <c r="JUW134" s="77"/>
      <c r="JUX134" s="77"/>
      <c r="JUY134" s="11"/>
      <c r="JVE134" s="73"/>
      <c r="JVF134" s="73"/>
      <c r="JVG134" s="73"/>
      <c r="JVH134" s="73"/>
      <c r="JVI134" s="74"/>
      <c r="JVJ134" s="74"/>
      <c r="JVK134" s="77"/>
      <c r="JVL134" s="77"/>
      <c r="JVM134" s="11"/>
      <c r="JVS134" s="73"/>
      <c r="JVT134" s="73"/>
      <c r="JVU134" s="73"/>
      <c r="JVV134" s="73"/>
      <c r="JVW134" s="74"/>
      <c r="JVX134" s="74"/>
      <c r="JVY134" s="77"/>
      <c r="JVZ134" s="77"/>
      <c r="JWA134" s="11"/>
      <c r="JWG134" s="73"/>
      <c r="JWH134" s="73"/>
      <c r="JWI134" s="73"/>
      <c r="JWJ134" s="73"/>
      <c r="JWK134" s="74"/>
      <c r="JWL134" s="74"/>
      <c r="JWM134" s="77"/>
      <c r="JWN134" s="77"/>
      <c r="JWO134" s="11"/>
      <c r="JWU134" s="73"/>
      <c r="JWV134" s="73"/>
      <c r="JWW134" s="73"/>
      <c r="JWX134" s="73"/>
      <c r="JWY134" s="74"/>
      <c r="JWZ134" s="74"/>
      <c r="JXA134" s="77"/>
      <c r="JXB134" s="77"/>
      <c r="JXC134" s="11"/>
      <c r="JXI134" s="73"/>
      <c r="JXJ134" s="73"/>
      <c r="JXK134" s="73"/>
      <c r="JXL134" s="73"/>
      <c r="JXM134" s="74"/>
      <c r="JXN134" s="74"/>
      <c r="JXO134" s="77"/>
      <c r="JXP134" s="77"/>
      <c r="JXQ134" s="11"/>
      <c r="JXW134" s="73"/>
      <c r="JXX134" s="73"/>
      <c r="JXY134" s="73"/>
      <c r="JXZ134" s="73"/>
      <c r="JYA134" s="74"/>
      <c r="JYB134" s="74"/>
      <c r="JYC134" s="77"/>
      <c r="JYD134" s="77"/>
      <c r="JYE134" s="11"/>
      <c r="JYK134" s="73"/>
      <c r="JYL134" s="73"/>
      <c r="JYM134" s="73"/>
      <c r="JYN134" s="73"/>
      <c r="JYO134" s="74"/>
      <c r="JYP134" s="74"/>
      <c r="JYQ134" s="77"/>
      <c r="JYR134" s="77"/>
      <c r="JYS134" s="11"/>
      <c r="JYY134" s="73"/>
      <c r="JYZ134" s="73"/>
      <c r="JZA134" s="73"/>
      <c r="JZB134" s="73"/>
      <c r="JZC134" s="74"/>
      <c r="JZD134" s="74"/>
      <c r="JZE134" s="77"/>
      <c r="JZF134" s="77"/>
      <c r="JZG134" s="11"/>
      <c r="JZM134" s="73"/>
      <c r="JZN134" s="73"/>
      <c r="JZO134" s="73"/>
      <c r="JZP134" s="73"/>
      <c r="JZQ134" s="74"/>
      <c r="JZR134" s="74"/>
      <c r="JZS134" s="77"/>
      <c r="JZT134" s="77"/>
      <c r="JZU134" s="11"/>
      <c r="KAA134" s="73"/>
      <c r="KAB134" s="73"/>
      <c r="KAC134" s="73"/>
      <c r="KAD134" s="73"/>
      <c r="KAE134" s="74"/>
      <c r="KAF134" s="74"/>
      <c r="KAG134" s="77"/>
      <c r="KAH134" s="77"/>
      <c r="KAI134" s="11"/>
      <c r="KAO134" s="73"/>
      <c r="KAP134" s="73"/>
      <c r="KAQ134" s="73"/>
      <c r="KAR134" s="73"/>
      <c r="KAS134" s="74"/>
      <c r="KAT134" s="74"/>
      <c r="KAU134" s="77"/>
      <c r="KAV134" s="77"/>
      <c r="KAW134" s="11"/>
      <c r="KBC134" s="73"/>
      <c r="KBD134" s="73"/>
      <c r="KBE134" s="73"/>
      <c r="KBF134" s="73"/>
      <c r="KBG134" s="74"/>
      <c r="KBH134" s="74"/>
      <c r="KBI134" s="77"/>
      <c r="KBJ134" s="77"/>
      <c r="KBK134" s="11"/>
      <c r="KBQ134" s="73"/>
      <c r="KBR134" s="73"/>
      <c r="KBS134" s="73"/>
      <c r="KBT134" s="73"/>
      <c r="KBU134" s="74"/>
      <c r="KBV134" s="74"/>
      <c r="KBW134" s="77"/>
      <c r="KBX134" s="77"/>
      <c r="KBY134" s="11"/>
      <c r="KCE134" s="73"/>
      <c r="KCF134" s="73"/>
      <c r="KCG134" s="73"/>
      <c r="KCH134" s="73"/>
      <c r="KCI134" s="74"/>
      <c r="KCJ134" s="74"/>
      <c r="KCK134" s="77"/>
      <c r="KCL134" s="77"/>
      <c r="KCM134" s="11"/>
      <c r="KCS134" s="73"/>
      <c r="KCT134" s="73"/>
      <c r="KCU134" s="73"/>
      <c r="KCV134" s="73"/>
      <c r="KCW134" s="74"/>
      <c r="KCX134" s="74"/>
      <c r="KCY134" s="77"/>
      <c r="KCZ134" s="77"/>
      <c r="KDA134" s="11"/>
      <c r="KDG134" s="73"/>
      <c r="KDH134" s="73"/>
      <c r="KDI134" s="73"/>
      <c r="KDJ134" s="73"/>
      <c r="KDK134" s="74"/>
      <c r="KDL134" s="74"/>
      <c r="KDM134" s="77"/>
      <c r="KDN134" s="77"/>
      <c r="KDO134" s="11"/>
      <c r="KDU134" s="73"/>
      <c r="KDV134" s="73"/>
      <c r="KDW134" s="73"/>
      <c r="KDX134" s="73"/>
      <c r="KDY134" s="74"/>
      <c r="KDZ134" s="74"/>
      <c r="KEA134" s="77"/>
      <c r="KEB134" s="77"/>
      <c r="KEC134" s="11"/>
      <c r="KEI134" s="73"/>
      <c r="KEJ134" s="73"/>
      <c r="KEK134" s="73"/>
      <c r="KEL134" s="73"/>
      <c r="KEM134" s="74"/>
      <c r="KEN134" s="74"/>
      <c r="KEO134" s="77"/>
      <c r="KEP134" s="77"/>
      <c r="KEQ134" s="11"/>
      <c r="KEW134" s="73"/>
      <c r="KEX134" s="73"/>
      <c r="KEY134" s="73"/>
      <c r="KEZ134" s="73"/>
      <c r="KFA134" s="74"/>
      <c r="KFB134" s="74"/>
      <c r="KFC134" s="77"/>
      <c r="KFD134" s="77"/>
      <c r="KFE134" s="11"/>
      <c r="KFK134" s="73"/>
      <c r="KFL134" s="73"/>
      <c r="KFM134" s="73"/>
      <c r="KFN134" s="73"/>
      <c r="KFO134" s="74"/>
      <c r="KFP134" s="74"/>
      <c r="KFQ134" s="77"/>
      <c r="KFR134" s="77"/>
      <c r="KFS134" s="11"/>
      <c r="KFY134" s="73"/>
      <c r="KFZ134" s="73"/>
      <c r="KGA134" s="73"/>
      <c r="KGB134" s="73"/>
      <c r="KGC134" s="74"/>
      <c r="KGD134" s="74"/>
      <c r="KGE134" s="77"/>
      <c r="KGF134" s="77"/>
      <c r="KGG134" s="11"/>
      <c r="KGM134" s="73"/>
      <c r="KGN134" s="73"/>
      <c r="KGO134" s="73"/>
      <c r="KGP134" s="73"/>
      <c r="KGQ134" s="74"/>
      <c r="KGR134" s="74"/>
      <c r="KGS134" s="77"/>
      <c r="KGT134" s="77"/>
      <c r="KGU134" s="11"/>
      <c r="KHA134" s="73"/>
      <c r="KHB134" s="73"/>
      <c r="KHC134" s="73"/>
      <c r="KHD134" s="73"/>
      <c r="KHE134" s="74"/>
      <c r="KHF134" s="74"/>
      <c r="KHG134" s="77"/>
      <c r="KHH134" s="77"/>
      <c r="KHI134" s="11"/>
      <c r="KHO134" s="73"/>
      <c r="KHP134" s="73"/>
      <c r="KHQ134" s="73"/>
      <c r="KHR134" s="73"/>
      <c r="KHS134" s="74"/>
      <c r="KHT134" s="74"/>
      <c r="KHU134" s="77"/>
      <c r="KHV134" s="77"/>
      <c r="KHW134" s="11"/>
      <c r="KIC134" s="73"/>
      <c r="KID134" s="73"/>
      <c r="KIE134" s="73"/>
      <c r="KIF134" s="73"/>
      <c r="KIG134" s="74"/>
      <c r="KIH134" s="74"/>
      <c r="KII134" s="77"/>
      <c r="KIJ134" s="77"/>
      <c r="KIK134" s="11"/>
      <c r="KIQ134" s="73"/>
      <c r="KIR134" s="73"/>
      <c r="KIS134" s="73"/>
      <c r="KIT134" s="73"/>
      <c r="KIU134" s="74"/>
      <c r="KIV134" s="74"/>
      <c r="KIW134" s="77"/>
      <c r="KIX134" s="77"/>
      <c r="KIY134" s="11"/>
      <c r="KJE134" s="73"/>
      <c r="KJF134" s="73"/>
      <c r="KJG134" s="73"/>
      <c r="KJH134" s="73"/>
      <c r="KJI134" s="74"/>
      <c r="KJJ134" s="74"/>
      <c r="KJK134" s="77"/>
      <c r="KJL134" s="77"/>
      <c r="KJM134" s="11"/>
      <c r="KJS134" s="73"/>
      <c r="KJT134" s="73"/>
      <c r="KJU134" s="73"/>
      <c r="KJV134" s="73"/>
      <c r="KJW134" s="74"/>
      <c r="KJX134" s="74"/>
      <c r="KJY134" s="77"/>
      <c r="KJZ134" s="77"/>
      <c r="KKA134" s="11"/>
      <c r="KKG134" s="73"/>
      <c r="KKH134" s="73"/>
      <c r="KKI134" s="73"/>
      <c r="KKJ134" s="73"/>
      <c r="KKK134" s="74"/>
      <c r="KKL134" s="74"/>
      <c r="KKM134" s="77"/>
      <c r="KKN134" s="77"/>
      <c r="KKO134" s="11"/>
      <c r="KKU134" s="73"/>
      <c r="KKV134" s="73"/>
      <c r="KKW134" s="73"/>
      <c r="KKX134" s="73"/>
      <c r="KKY134" s="74"/>
      <c r="KKZ134" s="74"/>
      <c r="KLA134" s="77"/>
      <c r="KLB134" s="77"/>
      <c r="KLC134" s="11"/>
      <c r="KLI134" s="73"/>
      <c r="KLJ134" s="73"/>
      <c r="KLK134" s="73"/>
      <c r="KLL134" s="73"/>
      <c r="KLM134" s="74"/>
      <c r="KLN134" s="74"/>
      <c r="KLO134" s="77"/>
      <c r="KLP134" s="77"/>
      <c r="KLQ134" s="11"/>
      <c r="KLW134" s="73"/>
      <c r="KLX134" s="73"/>
      <c r="KLY134" s="73"/>
      <c r="KLZ134" s="73"/>
      <c r="KMA134" s="74"/>
      <c r="KMB134" s="74"/>
      <c r="KMC134" s="77"/>
      <c r="KMD134" s="77"/>
      <c r="KME134" s="11"/>
      <c r="KMK134" s="73"/>
      <c r="KML134" s="73"/>
      <c r="KMM134" s="73"/>
      <c r="KMN134" s="73"/>
      <c r="KMO134" s="74"/>
      <c r="KMP134" s="74"/>
      <c r="KMQ134" s="77"/>
      <c r="KMR134" s="77"/>
      <c r="KMS134" s="11"/>
      <c r="KMY134" s="73"/>
      <c r="KMZ134" s="73"/>
      <c r="KNA134" s="73"/>
      <c r="KNB134" s="73"/>
      <c r="KNC134" s="74"/>
      <c r="KND134" s="74"/>
      <c r="KNE134" s="77"/>
      <c r="KNF134" s="77"/>
      <c r="KNG134" s="11"/>
      <c r="KNM134" s="73"/>
      <c r="KNN134" s="73"/>
      <c r="KNO134" s="73"/>
      <c r="KNP134" s="73"/>
      <c r="KNQ134" s="74"/>
      <c r="KNR134" s="74"/>
      <c r="KNS134" s="77"/>
      <c r="KNT134" s="77"/>
      <c r="KNU134" s="11"/>
      <c r="KOA134" s="73"/>
      <c r="KOB134" s="73"/>
      <c r="KOC134" s="73"/>
      <c r="KOD134" s="73"/>
      <c r="KOE134" s="74"/>
      <c r="KOF134" s="74"/>
      <c r="KOG134" s="77"/>
      <c r="KOH134" s="77"/>
      <c r="KOI134" s="11"/>
      <c r="KOO134" s="73"/>
      <c r="KOP134" s="73"/>
      <c r="KOQ134" s="73"/>
      <c r="KOR134" s="73"/>
      <c r="KOS134" s="74"/>
      <c r="KOT134" s="74"/>
      <c r="KOU134" s="77"/>
      <c r="KOV134" s="77"/>
      <c r="KOW134" s="11"/>
      <c r="KPC134" s="73"/>
      <c r="KPD134" s="73"/>
      <c r="KPE134" s="73"/>
      <c r="KPF134" s="73"/>
      <c r="KPG134" s="74"/>
      <c r="KPH134" s="74"/>
      <c r="KPI134" s="77"/>
      <c r="KPJ134" s="77"/>
      <c r="KPK134" s="11"/>
      <c r="KPQ134" s="73"/>
      <c r="KPR134" s="73"/>
      <c r="KPS134" s="73"/>
      <c r="KPT134" s="73"/>
      <c r="KPU134" s="74"/>
      <c r="KPV134" s="74"/>
      <c r="KPW134" s="77"/>
      <c r="KPX134" s="77"/>
      <c r="KPY134" s="11"/>
      <c r="KQE134" s="73"/>
      <c r="KQF134" s="73"/>
      <c r="KQG134" s="73"/>
      <c r="KQH134" s="73"/>
      <c r="KQI134" s="74"/>
      <c r="KQJ134" s="74"/>
      <c r="KQK134" s="77"/>
      <c r="KQL134" s="77"/>
      <c r="KQM134" s="11"/>
      <c r="KQS134" s="73"/>
      <c r="KQT134" s="73"/>
      <c r="KQU134" s="73"/>
      <c r="KQV134" s="73"/>
      <c r="KQW134" s="74"/>
      <c r="KQX134" s="74"/>
      <c r="KQY134" s="77"/>
      <c r="KQZ134" s="77"/>
      <c r="KRA134" s="11"/>
      <c r="KRG134" s="73"/>
      <c r="KRH134" s="73"/>
      <c r="KRI134" s="73"/>
      <c r="KRJ134" s="73"/>
      <c r="KRK134" s="74"/>
      <c r="KRL134" s="74"/>
      <c r="KRM134" s="77"/>
      <c r="KRN134" s="77"/>
      <c r="KRO134" s="11"/>
      <c r="KRU134" s="73"/>
      <c r="KRV134" s="73"/>
      <c r="KRW134" s="73"/>
      <c r="KRX134" s="73"/>
      <c r="KRY134" s="74"/>
      <c r="KRZ134" s="74"/>
      <c r="KSA134" s="77"/>
      <c r="KSB134" s="77"/>
      <c r="KSC134" s="11"/>
      <c r="KSI134" s="73"/>
      <c r="KSJ134" s="73"/>
      <c r="KSK134" s="73"/>
      <c r="KSL134" s="73"/>
      <c r="KSM134" s="74"/>
      <c r="KSN134" s="74"/>
      <c r="KSO134" s="77"/>
      <c r="KSP134" s="77"/>
      <c r="KSQ134" s="11"/>
      <c r="KSW134" s="73"/>
      <c r="KSX134" s="73"/>
      <c r="KSY134" s="73"/>
      <c r="KSZ134" s="73"/>
      <c r="KTA134" s="74"/>
      <c r="KTB134" s="74"/>
      <c r="KTC134" s="77"/>
      <c r="KTD134" s="77"/>
      <c r="KTE134" s="11"/>
      <c r="KTK134" s="73"/>
      <c r="KTL134" s="73"/>
      <c r="KTM134" s="73"/>
      <c r="KTN134" s="73"/>
      <c r="KTO134" s="74"/>
      <c r="KTP134" s="74"/>
      <c r="KTQ134" s="77"/>
      <c r="KTR134" s="77"/>
      <c r="KTS134" s="11"/>
      <c r="KTY134" s="73"/>
      <c r="KTZ134" s="73"/>
      <c r="KUA134" s="73"/>
      <c r="KUB134" s="73"/>
      <c r="KUC134" s="74"/>
      <c r="KUD134" s="74"/>
      <c r="KUE134" s="77"/>
      <c r="KUF134" s="77"/>
      <c r="KUG134" s="11"/>
      <c r="KUM134" s="73"/>
      <c r="KUN134" s="73"/>
      <c r="KUO134" s="73"/>
      <c r="KUP134" s="73"/>
      <c r="KUQ134" s="74"/>
      <c r="KUR134" s="74"/>
      <c r="KUS134" s="77"/>
      <c r="KUT134" s="77"/>
      <c r="KUU134" s="11"/>
      <c r="KVA134" s="73"/>
      <c r="KVB134" s="73"/>
      <c r="KVC134" s="73"/>
      <c r="KVD134" s="73"/>
      <c r="KVE134" s="74"/>
      <c r="KVF134" s="74"/>
      <c r="KVG134" s="77"/>
      <c r="KVH134" s="77"/>
      <c r="KVI134" s="11"/>
      <c r="KVO134" s="73"/>
      <c r="KVP134" s="73"/>
      <c r="KVQ134" s="73"/>
      <c r="KVR134" s="73"/>
      <c r="KVS134" s="74"/>
      <c r="KVT134" s="74"/>
      <c r="KVU134" s="77"/>
      <c r="KVV134" s="77"/>
      <c r="KVW134" s="11"/>
      <c r="KWC134" s="73"/>
      <c r="KWD134" s="73"/>
      <c r="KWE134" s="73"/>
      <c r="KWF134" s="73"/>
      <c r="KWG134" s="74"/>
      <c r="KWH134" s="74"/>
      <c r="KWI134" s="77"/>
      <c r="KWJ134" s="77"/>
      <c r="KWK134" s="11"/>
      <c r="KWQ134" s="73"/>
      <c r="KWR134" s="73"/>
      <c r="KWS134" s="73"/>
      <c r="KWT134" s="73"/>
      <c r="KWU134" s="74"/>
      <c r="KWV134" s="74"/>
      <c r="KWW134" s="77"/>
      <c r="KWX134" s="77"/>
      <c r="KWY134" s="11"/>
      <c r="KXE134" s="73"/>
      <c r="KXF134" s="73"/>
      <c r="KXG134" s="73"/>
      <c r="KXH134" s="73"/>
      <c r="KXI134" s="74"/>
      <c r="KXJ134" s="74"/>
      <c r="KXK134" s="77"/>
      <c r="KXL134" s="77"/>
      <c r="KXM134" s="11"/>
      <c r="KXS134" s="73"/>
      <c r="KXT134" s="73"/>
      <c r="KXU134" s="73"/>
      <c r="KXV134" s="73"/>
      <c r="KXW134" s="74"/>
      <c r="KXX134" s="74"/>
      <c r="KXY134" s="77"/>
      <c r="KXZ134" s="77"/>
      <c r="KYA134" s="11"/>
      <c r="KYG134" s="73"/>
      <c r="KYH134" s="73"/>
      <c r="KYI134" s="73"/>
      <c r="KYJ134" s="73"/>
      <c r="KYK134" s="74"/>
      <c r="KYL134" s="74"/>
      <c r="KYM134" s="77"/>
      <c r="KYN134" s="77"/>
      <c r="KYO134" s="11"/>
      <c r="KYU134" s="73"/>
      <c r="KYV134" s="73"/>
      <c r="KYW134" s="73"/>
      <c r="KYX134" s="73"/>
      <c r="KYY134" s="74"/>
      <c r="KYZ134" s="74"/>
      <c r="KZA134" s="77"/>
      <c r="KZB134" s="77"/>
      <c r="KZC134" s="11"/>
      <c r="KZI134" s="73"/>
      <c r="KZJ134" s="73"/>
      <c r="KZK134" s="73"/>
      <c r="KZL134" s="73"/>
      <c r="KZM134" s="74"/>
      <c r="KZN134" s="74"/>
      <c r="KZO134" s="77"/>
      <c r="KZP134" s="77"/>
      <c r="KZQ134" s="11"/>
      <c r="KZW134" s="73"/>
      <c r="KZX134" s="73"/>
      <c r="KZY134" s="73"/>
      <c r="KZZ134" s="73"/>
      <c r="LAA134" s="74"/>
      <c r="LAB134" s="74"/>
      <c r="LAC134" s="77"/>
      <c r="LAD134" s="77"/>
      <c r="LAE134" s="11"/>
      <c r="LAK134" s="73"/>
      <c r="LAL134" s="73"/>
      <c r="LAM134" s="73"/>
      <c r="LAN134" s="73"/>
      <c r="LAO134" s="74"/>
      <c r="LAP134" s="74"/>
      <c r="LAQ134" s="77"/>
      <c r="LAR134" s="77"/>
      <c r="LAS134" s="11"/>
      <c r="LAY134" s="73"/>
      <c r="LAZ134" s="73"/>
      <c r="LBA134" s="73"/>
      <c r="LBB134" s="73"/>
      <c r="LBC134" s="74"/>
      <c r="LBD134" s="74"/>
      <c r="LBE134" s="77"/>
      <c r="LBF134" s="77"/>
      <c r="LBG134" s="11"/>
      <c r="LBM134" s="73"/>
      <c r="LBN134" s="73"/>
      <c r="LBO134" s="73"/>
      <c r="LBP134" s="73"/>
      <c r="LBQ134" s="74"/>
      <c r="LBR134" s="74"/>
      <c r="LBS134" s="77"/>
      <c r="LBT134" s="77"/>
      <c r="LBU134" s="11"/>
      <c r="LCA134" s="73"/>
      <c r="LCB134" s="73"/>
      <c r="LCC134" s="73"/>
      <c r="LCD134" s="73"/>
      <c r="LCE134" s="74"/>
      <c r="LCF134" s="74"/>
      <c r="LCG134" s="77"/>
      <c r="LCH134" s="77"/>
      <c r="LCI134" s="11"/>
      <c r="LCO134" s="73"/>
      <c r="LCP134" s="73"/>
      <c r="LCQ134" s="73"/>
      <c r="LCR134" s="73"/>
      <c r="LCS134" s="74"/>
      <c r="LCT134" s="74"/>
      <c r="LCU134" s="77"/>
      <c r="LCV134" s="77"/>
      <c r="LCW134" s="11"/>
      <c r="LDC134" s="73"/>
      <c r="LDD134" s="73"/>
      <c r="LDE134" s="73"/>
      <c r="LDF134" s="73"/>
      <c r="LDG134" s="74"/>
      <c r="LDH134" s="74"/>
      <c r="LDI134" s="77"/>
      <c r="LDJ134" s="77"/>
      <c r="LDK134" s="11"/>
      <c r="LDQ134" s="73"/>
      <c r="LDR134" s="73"/>
      <c r="LDS134" s="73"/>
      <c r="LDT134" s="73"/>
      <c r="LDU134" s="74"/>
      <c r="LDV134" s="74"/>
      <c r="LDW134" s="77"/>
      <c r="LDX134" s="77"/>
      <c r="LDY134" s="11"/>
      <c r="LEE134" s="73"/>
      <c r="LEF134" s="73"/>
      <c r="LEG134" s="73"/>
      <c r="LEH134" s="73"/>
      <c r="LEI134" s="74"/>
      <c r="LEJ134" s="74"/>
      <c r="LEK134" s="77"/>
      <c r="LEL134" s="77"/>
      <c r="LEM134" s="11"/>
      <c r="LES134" s="73"/>
      <c r="LET134" s="73"/>
      <c r="LEU134" s="73"/>
      <c r="LEV134" s="73"/>
      <c r="LEW134" s="74"/>
      <c r="LEX134" s="74"/>
      <c r="LEY134" s="77"/>
      <c r="LEZ134" s="77"/>
      <c r="LFA134" s="11"/>
      <c r="LFG134" s="73"/>
      <c r="LFH134" s="73"/>
      <c r="LFI134" s="73"/>
      <c r="LFJ134" s="73"/>
      <c r="LFK134" s="74"/>
      <c r="LFL134" s="74"/>
      <c r="LFM134" s="77"/>
      <c r="LFN134" s="77"/>
      <c r="LFO134" s="11"/>
      <c r="LFU134" s="73"/>
      <c r="LFV134" s="73"/>
      <c r="LFW134" s="73"/>
      <c r="LFX134" s="73"/>
      <c r="LFY134" s="74"/>
      <c r="LFZ134" s="74"/>
      <c r="LGA134" s="77"/>
      <c r="LGB134" s="77"/>
      <c r="LGC134" s="11"/>
      <c r="LGI134" s="73"/>
      <c r="LGJ134" s="73"/>
      <c r="LGK134" s="73"/>
      <c r="LGL134" s="73"/>
      <c r="LGM134" s="74"/>
      <c r="LGN134" s="74"/>
      <c r="LGO134" s="77"/>
      <c r="LGP134" s="77"/>
      <c r="LGQ134" s="11"/>
      <c r="LGW134" s="73"/>
      <c r="LGX134" s="73"/>
      <c r="LGY134" s="73"/>
      <c r="LGZ134" s="73"/>
      <c r="LHA134" s="74"/>
      <c r="LHB134" s="74"/>
      <c r="LHC134" s="77"/>
      <c r="LHD134" s="77"/>
      <c r="LHE134" s="11"/>
      <c r="LHK134" s="73"/>
      <c r="LHL134" s="73"/>
      <c r="LHM134" s="73"/>
      <c r="LHN134" s="73"/>
      <c r="LHO134" s="74"/>
      <c r="LHP134" s="74"/>
      <c r="LHQ134" s="77"/>
      <c r="LHR134" s="77"/>
      <c r="LHS134" s="11"/>
      <c r="LHY134" s="73"/>
      <c r="LHZ134" s="73"/>
      <c r="LIA134" s="73"/>
      <c r="LIB134" s="73"/>
      <c r="LIC134" s="74"/>
      <c r="LID134" s="74"/>
      <c r="LIE134" s="77"/>
      <c r="LIF134" s="77"/>
      <c r="LIG134" s="11"/>
      <c r="LIM134" s="73"/>
      <c r="LIN134" s="73"/>
      <c r="LIO134" s="73"/>
      <c r="LIP134" s="73"/>
      <c r="LIQ134" s="74"/>
      <c r="LIR134" s="74"/>
      <c r="LIS134" s="77"/>
      <c r="LIT134" s="77"/>
      <c r="LIU134" s="11"/>
      <c r="LJA134" s="73"/>
      <c r="LJB134" s="73"/>
      <c r="LJC134" s="73"/>
      <c r="LJD134" s="73"/>
      <c r="LJE134" s="74"/>
      <c r="LJF134" s="74"/>
      <c r="LJG134" s="77"/>
      <c r="LJH134" s="77"/>
      <c r="LJI134" s="11"/>
      <c r="LJO134" s="73"/>
      <c r="LJP134" s="73"/>
      <c r="LJQ134" s="73"/>
      <c r="LJR134" s="73"/>
      <c r="LJS134" s="74"/>
      <c r="LJT134" s="74"/>
      <c r="LJU134" s="77"/>
      <c r="LJV134" s="77"/>
      <c r="LJW134" s="11"/>
      <c r="LKC134" s="73"/>
      <c r="LKD134" s="73"/>
      <c r="LKE134" s="73"/>
      <c r="LKF134" s="73"/>
      <c r="LKG134" s="74"/>
      <c r="LKH134" s="74"/>
      <c r="LKI134" s="77"/>
      <c r="LKJ134" s="77"/>
      <c r="LKK134" s="11"/>
      <c r="LKQ134" s="73"/>
      <c r="LKR134" s="73"/>
      <c r="LKS134" s="73"/>
      <c r="LKT134" s="73"/>
      <c r="LKU134" s="74"/>
      <c r="LKV134" s="74"/>
      <c r="LKW134" s="77"/>
      <c r="LKX134" s="77"/>
      <c r="LKY134" s="11"/>
      <c r="LLE134" s="73"/>
      <c r="LLF134" s="73"/>
      <c r="LLG134" s="73"/>
      <c r="LLH134" s="73"/>
      <c r="LLI134" s="74"/>
      <c r="LLJ134" s="74"/>
      <c r="LLK134" s="77"/>
      <c r="LLL134" s="77"/>
      <c r="LLM134" s="11"/>
      <c r="LLS134" s="73"/>
      <c r="LLT134" s="73"/>
      <c r="LLU134" s="73"/>
      <c r="LLV134" s="73"/>
      <c r="LLW134" s="74"/>
      <c r="LLX134" s="74"/>
      <c r="LLY134" s="77"/>
      <c r="LLZ134" s="77"/>
      <c r="LMA134" s="11"/>
      <c r="LMG134" s="73"/>
      <c r="LMH134" s="73"/>
      <c r="LMI134" s="73"/>
      <c r="LMJ134" s="73"/>
      <c r="LMK134" s="74"/>
      <c r="LML134" s="74"/>
      <c r="LMM134" s="77"/>
      <c r="LMN134" s="77"/>
      <c r="LMO134" s="11"/>
      <c r="LMU134" s="73"/>
      <c r="LMV134" s="73"/>
      <c r="LMW134" s="73"/>
      <c r="LMX134" s="73"/>
      <c r="LMY134" s="74"/>
      <c r="LMZ134" s="74"/>
      <c r="LNA134" s="77"/>
      <c r="LNB134" s="77"/>
      <c r="LNC134" s="11"/>
      <c r="LNI134" s="73"/>
      <c r="LNJ134" s="73"/>
      <c r="LNK134" s="73"/>
      <c r="LNL134" s="73"/>
      <c r="LNM134" s="74"/>
      <c r="LNN134" s="74"/>
      <c r="LNO134" s="77"/>
      <c r="LNP134" s="77"/>
      <c r="LNQ134" s="11"/>
      <c r="LNW134" s="73"/>
      <c r="LNX134" s="73"/>
      <c r="LNY134" s="73"/>
      <c r="LNZ134" s="73"/>
      <c r="LOA134" s="74"/>
      <c r="LOB134" s="74"/>
      <c r="LOC134" s="77"/>
      <c r="LOD134" s="77"/>
      <c r="LOE134" s="11"/>
      <c r="LOK134" s="73"/>
      <c r="LOL134" s="73"/>
      <c r="LOM134" s="73"/>
      <c r="LON134" s="73"/>
      <c r="LOO134" s="74"/>
      <c r="LOP134" s="74"/>
      <c r="LOQ134" s="77"/>
      <c r="LOR134" s="77"/>
      <c r="LOS134" s="11"/>
      <c r="LOY134" s="73"/>
      <c r="LOZ134" s="73"/>
      <c r="LPA134" s="73"/>
      <c r="LPB134" s="73"/>
      <c r="LPC134" s="74"/>
      <c r="LPD134" s="74"/>
      <c r="LPE134" s="77"/>
      <c r="LPF134" s="77"/>
      <c r="LPG134" s="11"/>
      <c r="LPM134" s="73"/>
      <c r="LPN134" s="73"/>
      <c r="LPO134" s="73"/>
      <c r="LPP134" s="73"/>
      <c r="LPQ134" s="74"/>
      <c r="LPR134" s="74"/>
      <c r="LPS134" s="77"/>
      <c r="LPT134" s="77"/>
      <c r="LPU134" s="11"/>
      <c r="LQA134" s="73"/>
      <c r="LQB134" s="73"/>
      <c r="LQC134" s="73"/>
      <c r="LQD134" s="73"/>
      <c r="LQE134" s="74"/>
      <c r="LQF134" s="74"/>
      <c r="LQG134" s="77"/>
      <c r="LQH134" s="77"/>
      <c r="LQI134" s="11"/>
      <c r="LQO134" s="73"/>
      <c r="LQP134" s="73"/>
      <c r="LQQ134" s="73"/>
      <c r="LQR134" s="73"/>
      <c r="LQS134" s="74"/>
      <c r="LQT134" s="74"/>
      <c r="LQU134" s="77"/>
      <c r="LQV134" s="77"/>
      <c r="LQW134" s="11"/>
      <c r="LRC134" s="73"/>
      <c r="LRD134" s="73"/>
      <c r="LRE134" s="73"/>
      <c r="LRF134" s="73"/>
      <c r="LRG134" s="74"/>
      <c r="LRH134" s="74"/>
      <c r="LRI134" s="77"/>
      <c r="LRJ134" s="77"/>
      <c r="LRK134" s="11"/>
      <c r="LRQ134" s="73"/>
      <c r="LRR134" s="73"/>
      <c r="LRS134" s="73"/>
      <c r="LRT134" s="73"/>
      <c r="LRU134" s="74"/>
      <c r="LRV134" s="74"/>
      <c r="LRW134" s="77"/>
      <c r="LRX134" s="77"/>
      <c r="LRY134" s="11"/>
      <c r="LSE134" s="73"/>
      <c r="LSF134" s="73"/>
      <c r="LSG134" s="73"/>
      <c r="LSH134" s="73"/>
      <c r="LSI134" s="74"/>
      <c r="LSJ134" s="74"/>
      <c r="LSK134" s="77"/>
      <c r="LSL134" s="77"/>
      <c r="LSM134" s="11"/>
      <c r="LSS134" s="73"/>
      <c r="LST134" s="73"/>
      <c r="LSU134" s="73"/>
      <c r="LSV134" s="73"/>
      <c r="LSW134" s="74"/>
      <c r="LSX134" s="74"/>
      <c r="LSY134" s="77"/>
      <c r="LSZ134" s="77"/>
      <c r="LTA134" s="11"/>
      <c r="LTG134" s="73"/>
      <c r="LTH134" s="73"/>
      <c r="LTI134" s="73"/>
      <c r="LTJ134" s="73"/>
      <c r="LTK134" s="74"/>
      <c r="LTL134" s="74"/>
      <c r="LTM134" s="77"/>
      <c r="LTN134" s="77"/>
      <c r="LTO134" s="11"/>
      <c r="LTU134" s="73"/>
      <c r="LTV134" s="73"/>
      <c r="LTW134" s="73"/>
      <c r="LTX134" s="73"/>
      <c r="LTY134" s="74"/>
      <c r="LTZ134" s="74"/>
      <c r="LUA134" s="77"/>
      <c r="LUB134" s="77"/>
      <c r="LUC134" s="11"/>
      <c r="LUI134" s="73"/>
      <c r="LUJ134" s="73"/>
      <c r="LUK134" s="73"/>
      <c r="LUL134" s="73"/>
      <c r="LUM134" s="74"/>
      <c r="LUN134" s="74"/>
      <c r="LUO134" s="77"/>
      <c r="LUP134" s="77"/>
      <c r="LUQ134" s="11"/>
      <c r="LUW134" s="73"/>
      <c r="LUX134" s="73"/>
      <c r="LUY134" s="73"/>
      <c r="LUZ134" s="73"/>
      <c r="LVA134" s="74"/>
      <c r="LVB134" s="74"/>
      <c r="LVC134" s="77"/>
      <c r="LVD134" s="77"/>
      <c r="LVE134" s="11"/>
      <c r="LVK134" s="73"/>
      <c r="LVL134" s="73"/>
      <c r="LVM134" s="73"/>
      <c r="LVN134" s="73"/>
      <c r="LVO134" s="74"/>
      <c r="LVP134" s="74"/>
      <c r="LVQ134" s="77"/>
      <c r="LVR134" s="77"/>
      <c r="LVS134" s="11"/>
      <c r="LVY134" s="73"/>
      <c r="LVZ134" s="73"/>
      <c r="LWA134" s="73"/>
      <c r="LWB134" s="73"/>
      <c r="LWC134" s="74"/>
      <c r="LWD134" s="74"/>
      <c r="LWE134" s="77"/>
      <c r="LWF134" s="77"/>
      <c r="LWG134" s="11"/>
      <c r="LWM134" s="73"/>
      <c r="LWN134" s="73"/>
      <c r="LWO134" s="73"/>
      <c r="LWP134" s="73"/>
      <c r="LWQ134" s="74"/>
      <c r="LWR134" s="74"/>
      <c r="LWS134" s="77"/>
      <c r="LWT134" s="77"/>
      <c r="LWU134" s="11"/>
      <c r="LXA134" s="73"/>
      <c r="LXB134" s="73"/>
      <c r="LXC134" s="73"/>
      <c r="LXD134" s="73"/>
      <c r="LXE134" s="74"/>
      <c r="LXF134" s="74"/>
      <c r="LXG134" s="77"/>
      <c r="LXH134" s="77"/>
      <c r="LXI134" s="11"/>
      <c r="LXO134" s="73"/>
      <c r="LXP134" s="73"/>
      <c r="LXQ134" s="73"/>
      <c r="LXR134" s="73"/>
      <c r="LXS134" s="74"/>
      <c r="LXT134" s="74"/>
      <c r="LXU134" s="77"/>
      <c r="LXV134" s="77"/>
      <c r="LXW134" s="11"/>
      <c r="LYC134" s="73"/>
      <c r="LYD134" s="73"/>
      <c r="LYE134" s="73"/>
      <c r="LYF134" s="73"/>
      <c r="LYG134" s="74"/>
      <c r="LYH134" s="74"/>
      <c r="LYI134" s="77"/>
      <c r="LYJ134" s="77"/>
      <c r="LYK134" s="11"/>
      <c r="LYQ134" s="73"/>
      <c r="LYR134" s="73"/>
      <c r="LYS134" s="73"/>
      <c r="LYT134" s="73"/>
      <c r="LYU134" s="74"/>
      <c r="LYV134" s="74"/>
      <c r="LYW134" s="77"/>
      <c r="LYX134" s="77"/>
      <c r="LYY134" s="11"/>
      <c r="LZE134" s="73"/>
      <c r="LZF134" s="73"/>
      <c r="LZG134" s="73"/>
      <c r="LZH134" s="73"/>
      <c r="LZI134" s="74"/>
      <c r="LZJ134" s="74"/>
      <c r="LZK134" s="77"/>
      <c r="LZL134" s="77"/>
      <c r="LZM134" s="11"/>
      <c r="LZS134" s="73"/>
      <c r="LZT134" s="73"/>
      <c r="LZU134" s="73"/>
      <c r="LZV134" s="73"/>
      <c r="LZW134" s="74"/>
      <c r="LZX134" s="74"/>
      <c r="LZY134" s="77"/>
      <c r="LZZ134" s="77"/>
      <c r="MAA134" s="11"/>
      <c r="MAG134" s="73"/>
      <c r="MAH134" s="73"/>
      <c r="MAI134" s="73"/>
      <c r="MAJ134" s="73"/>
      <c r="MAK134" s="74"/>
      <c r="MAL134" s="74"/>
      <c r="MAM134" s="77"/>
      <c r="MAN134" s="77"/>
      <c r="MAO134" s="11"/>
      <c r="MAU134" s="73"/>
      <c r="MAV134" s="73"/>
      <c r="MAW134" s="73"/>
      <c r="MAX134" s="73"/>
      <c r="MAY134" s="74"/>
      <c r="MAZ134" s="74"/>
      <c r="MBA134" s="77"/>
      <c r="MBB134" s="77"/>
      <c r="MBC134" s="11"/>
      <c r="MBI134" s="73"/>
      <c r="MBJ134" s="73"/>
      <c r="MBK134" s="73"/>
      <c r="MBL134" s="73"/>
      <c r="MBM134" s="74"/>
      <c r="MBN134" s="74"/>
      <c r="MBO134" s="77"/>
      <c r="MBP134" s="77"/>
      <c r="MBQ134" s="11"/>
      <c r="MBW134" s="73"/>
      <c r="MBX134" s="73"/>
      <c r="MBY134" s="73"/>
      <c r="MBZ134" s="73"/>
      <c r="MCA134" s="74"/>
      <c r="MCB134" s="74"/>
      <c r="MCC134" s="77"/>
      <c r="MCD134" s="77"/>
      <c r="MCE134" s="11"/>
      <c r="MCK134" s="73"/>
      <c r="MCL134" s="73"/>
      <c r="MCM134" s="73"/>
      <c r="MCN134" s="73"/>
      <c r="MCO134" s="74"/>
      <c r="MCP134" s="74"/>
      <c r="MCQ134" s="77"/>
      <c r="MCR134" s="77"/>
      <c r="MCS134" s="11"/>
      <c r="MCY134" s="73"/>
      <c r="MCZ134" s="73"/>
      <c r="MDA134" s="73"/>
      <c r="MDB134" s="73"/>
      <c r="MDC134" s="74"/>
      <c r="MDD134" s="74"/>
      <c r="MDE134" s="77"/>
      <c r="MDF134" s="77"/>
      <c r="MDG134" s="11"/>
      <c r="MDM134" s="73"/>
      <c r="MDN134" s="73"/>
      <c r="MDO134" s="73"/>
      <c r="MDP134" s="73"/>
      <c r="MDQ134" s="74"/>
      <c r="MDR134" s="74"/>
      <c r="MDS134" s="77"/>
      <c r="MDT134" s="77"/>
      <c r="MDU134" s="11"/>
      <c r="MEA134" s="73"/>
      <c r="MEB134" s="73"/>
      <c r="MEC134" s="73"/>
      <c r="MED134" s="73"/>
      <c r="MEE134" s="74"/>
      <c r="MEF134" s="74"/>
      <c r="MEG134" s="77"/>
      <c r="MEH134" s="77"/>
      <c r="MEI134" s="11"/>
      <c r="MEO134" s="73"/>
      <c r="MEP134" s="73"/>
      <c r="MEQ134" s="73"/>
      <c r="MER134" s="73"/>
      <c r="MES134" s="74"/>
      <c r="MET134" s="74"/>
      <c r="MEU134" s="77"/>
      <c r="MEV134" s="77"/>
      <c r="MEW134" s="11"/>
      <c r="MFC134" s="73"/>
      <c r="MFD134" s="73"/>
      <c r="MFE134" s="73"/>
      <c r="MFF134" s="73"/>
      <c r="MFG134" s="74"/>
      <c r="MFH134" s="74"/>
      <c r="MFI134" s="77"/>
      <c r="MFJ134" s="77"/>
      <c r="MFK134" s="11"/>
      <c r="MFQ134" s="73"/>
      <c r="MFR134" s="73"/>
      <c r="MFS134" s="73"/>
      <c r="MFT134" s="73"/>
      <c r="MFU134" s="74"/>
      <c r="MFV134" s="74"/>
      <c r="MFW134" s="77"/>
      <c r="MFX134" s="77"/>
      <c r="MFY134" s="11"/>
      <c r="MGE134" s="73"/>
      <c r="MGF134" s="73"/>
      <c r="MGG134" s="73"/>
      <c r="MGH134" s="73"/>
      <c r="MGI134" s="74"/>
      <c r="MGJ134" s="74"/>
      <c r="MGK134" s="77"/>
      <c r="MGL134" s="77"/>
      <c r="MGM134" s="11"/>
      <c r="MGS134" s="73"/>
      <c r="MGT134" s="73"/>
      <c r="MGU134" s="73"/>
      <c r="MGV134" s="73"/>
      <c r="MGW134" s="74"/>
      <c r="MGX134" s="74"/>
      <c r="MGY134" s="77"/>
      <c r="MGZ134" s="77"/>
      <c r="MHA134" s="11"/>
      <c r="MHG134" s="73"/>
      <c r="MHH134" s="73"/>
      <c r="MHI134" s="73"/>
      <c r="MHJ134" s="73"/>
      <c r="MHK134" s="74"/>
      <c r="MHL134" s="74"/>
      <c r="MHM134" s="77"/>
      <c r="MHN134" s="77"/>
      <c r="MHO134" s="11"/>
      <c r="MHU134" s="73"/>
      <c r="MHV134" s="73"/>
      <c r="MHW134" s="73"/>
      <c r="MHX134" s="73"/>
      <c r="MHY134" s="74"/>
      <c r="MHZ134" s="74"/>
      <c r="MIA134" s="77"/>
      <c r="MIB134" s="77"/>
      <c r="MIC134" s="11"/>
      <c r="MII134" s="73"/>
      <c r="MIJ134" s="73"/>
      <c r="MIK134" s="73"/>
      <c r="MIL134" s="73"/>
      <c r="MIM134" s="74"/>
      <c r="MIN134" s="74"/>
      <c r="MIO134" s="77"/>
      <c r="MIP134" s="77"/>
      <c r="MIQ134" s="11"/>
      <c r="MIW134" s="73"/>
      <c r="MIX134" s="73"/>
      <c r="MIY134" s="73"/>
      <c r="MIZ134" s="73"/>
      <c r="MJA134" s="74"/>
      <c r="MJB134" s="74"/>
      <c r="MJC134" s="77"/>
      <c r="MJD134" s="77"/>
      <c r="MJE134" s="11"/>
      <c r="MJK134" s="73"/>
      <c r="MJL134" s="73"/>
      <c r="MJM134" s="73"/>
      <c r="MJN134" s="73"/>
      <c r="MJO134" s="74"/>
      <c r="MJP134" s="74"/>
      <c r="MJQ134" s="77"/>
      <c r="MJR134" s="77"/>
      <c r="MJS134" s="11"/>
      <c r="MJY134" s="73"/>
      <c r="MJZ134" s="73"/>
      <c r="MKA134" s="73"/>
      <c r="MKB134" s="73"/>
      <c r="MKC134" s="74"/>
      <c r="MKD134" s="74"/>
      <c r="MKE134" s="77"/>
      <c r="MKF134" s="77"/>
      <c r="MKG134" s="11"/>
      <c r="MKM134" s="73"/>
      <c r="MKN134" s="73"/>
      <c r="MKO134" s="73"/>
      <c r="MKP134" s="73"/>
      <c r="MKQ134" s="74"/>
      <c r="MKR134" s="74"/>
      <c r="MKS134" s="77"/>
      <c r="MKT134" s="77"/>
      <c r="MKU134" s="11"/>
      <c r="MLA134" s="73"/>
      <c r="MLB134" s="73"/>
      <c r="MLC134" s="73"/>
      <c r="MLD134" s="73"/>
      <c r="MLE134" s="74"/>
      <c r="MLF134" s="74"/>
      <c r="MLG134" s="77"/>
      <c r="MLH134" s="77"/>
      <c r="MLI134" s="11"/>
      <c r="MLO134" s="73"/>
      <c r="MLP134" s="73"/>
      <c r="MLQ134" s="73"/>
      <c r="MLR134" s="73"/>
      <c r="MLS134" s="74"/>
      <c r="MLT134" s="74"/>
      <c r="MLU134" s="77"/>
      <c r="MLV134" s="77"/>
      <c r="MLW134" s="11"/>
      <c r="MMC134" s="73"/>
      <c r="MMD134" s="73"/>
      <c r="MME134" s="73"/>
      <c r="MMF134" s="73"/>
      <c r="MMG134" s="74"/>
      <c r="MMH134" s="74"/>
      <c r="MMI134" s="77"/>
      <c r="MMJ134" s="77"/>
      <c r="MMK134" s="11"/>
      <c r="MMQ134" s="73"/>
      <c r="MMR134" s="73"/>
      <c r="MMS134" s="73"/>
      <c r="MMT134" s="73"/>
      <c r="MMU134" s="74"/>
      <c r="MMV134" s="74"/>
      <c r="MMW134" s="77"/>
      <c r="MMX134" s="77"/>
      <c r="MMY134" s="11"/>
      <c r="MNE134" s="73"/>
      <c r="MNF134" s="73"/>
      <c r="MNG134" s="73"/>
      <c r="MNH134" s="73"/>
      <c r="MNI134" s="74"/>
      <c r="MNJ134" s="74"/>
      <c r="MNK134" s="77"/>
      <c r="MNL134" s="77"/>
      <c r="MNM134" s="11"/>
      <c r="MNS134" s="73"/>
      <c r="MNT134" s="73"/>
      <c r="MNU134" s="73"/>
      <c r="MNV134" s="73"/>
      <c r="MNW134" s="74"/>
      <c r="MNX134" s="74"/>
      <c r="MNY134" s="77"/>
      <c r="MNZ134" s="77"/>
      <c r="MOA134" s="11"/>
      <c r="MOG134" s="73"/>
      <c r="MOH134" s="73"/>
      <c r="MOI134" s="73"/>
      <c r="MOJ134" s="73"/>
      <c r="MOK134" s="74"/>
      <c r="MOL134" s="74"/>
      <c r="MOM134" s="77"/>
      <c r="MON134" s="77"/>
      <c r="MOO134" s="11"/>
      <c r="MOU134" s="73"/>
      <c r="MOV134" s="73"/>
      <c r="MOW134" s="73"/>
      <c r="MOX134" s="73"/>
      <c r="MOY134" s="74"/>
      <c r="MOZ134" s="74"/>
      <c r="MPA134" s="77"/>
      <c r="MPB134" s="77"/>
      <c r="MPC134" s="11"/>
      <c r="MPI134" s="73"/>
      <c r="MPJ134" s="73"/>
      <c r="MPK134" s="73"/>
      <c r="MPL134" s="73"/>
      <c r="MPM134" s="74"/>
      <c r="MPN134" s="74"/>
      <c r="MPO134" s="77"/>
      <c r="MPP134" s="77"/>
      <c r="MPQ134" s="11"/>
      <c r="MPW134" s="73"/>
      <c r="MPX134" s="73"/>
      <c r="MPY134" s="73"/>
      <c r="MPZ134" s="73"/>
      <c r="MQA134" s="74"/>
      <c r="MQB134" s="74"/>
      <c r="MQC134" s="77"/>
      <c r="MQD134" s="77"/>
      <c r="MQE134" s="11"/>
      <c r="MQK134" s="73"/>
      <c r="MQL134" s="73"/>
      <c r="MQM134" s="73"/>
      <c r="MQN134" s="73"/>
      <c r="MQO134" s="74"/>
      <c r="MQP134" s="74"/>
      <c r="MQQ134" s="77"/>
      <c r="MQR134" s="77"/>
      <c r="MQS134" s="11"/>
      <c r="MQY134" s="73"/>
      <c r="MQZ134" s="73"/>
      <c r="MRA134" s="73"/>
      <c r="MRB134" s="73"/>
      <c r="MRC134" s="74"/>
      <c r="MRD134" s="74"/>
      <c r="MRE134" s="77"/>
      <c r="MRF134" s="77"/>
      <c r="MRG134" s="11"/>
      <c r="MRM134" s="73"/>
      <c r="MRN134" s="73"/>
      <c r="MRO134" s="73"/>
      <c r="MRP134" s="73"/>
      <c r="MRQ134" s="74"/>
      <c r="MRR134" s="74"/>
      <c r="MRS134" s="77"/>
      <c r="MRT134" s="77"/>
      <c r="MRU134" s="11"/>
      <c r="MSA134" s="73"/>
      <c r="MSB134" s="73"/>
      <c r="MSC134" s="73"/>
      <c r="MSD134" s="73"/>
      <c r="MSE134" s="74"/>
      <c r="MSF134" s="74"/>
      <c r="MSG134" s="77"/>
      <c r="MSH134" s="77"/>
      <c r="MSI134" s="11"/>
      <c r="MSO134" s="73"/>
      <c r="MSP134" s="73"/>
      <c r="MSQ134" s="73"/>
      <c r="MSR134" s="73"/>
      <c r="MSS134" s="74"/>
      <c r="MST134" s="74"/>
      <c r="MSU134" s="77"/>
      <c r="MSV134" s="77"/>
      <c r="MSW134" s="11"/>
      <c r="MTC134" s="73"/>
      <c r="MTD134" s="73"/>
      <c r="MTE134" s="73"/>
      <c r="MTF134" s="73"/>
      <c r="MTG134" s="74"/>
      <c r="MTH134" s="74"/>
      <c r="MTI134" s="77"/>
      <c r="MTJ134" s="77"/>
      <c r="MTK134" s="11"/>
      <c r="MTQ134" s="73"/>
      <c r="MTR134" s="73"/>
      <c r="MTS134" s="73"/>
      <c r="MTT134" s="73"/>
      <c r="MTU134" s="74"/>
      <c r="MTV134" s="74"/>
      <c r="MTW134" s="77"/>
      <c r="MTX134" s="77"/>
      <c r="MTY134" s="11"/>
      <c r="MUE134" s="73"/>
      <c r="MUF134" s="73"/>
      <c r="MUG134" s="73"/>
      <c r="MUH134" s="73"/>
      <c r="MUI134" s="74"/>
      <c r="MUJ134" s="74"/>
      <c r="MUK134" s="77"/>
      <c r="MUL134" s="77"/>
      <c r="MUM134" s="11"/>
      <c r="MUS134" s="73"/>
      <c r="MUT134" s="73"/>
      <c r="MUU134" s="73"/>
      <c r="MUV134" s="73"/>
      <c r="MUW134" s="74"/>
      <c r="MUX134" s="74"/>
      <c r="MUY134" s="77"/>
      <c r="MUZ134" s="77"/>
      <c r="MVA134" s="11"/>
      <c r="MVG134" s="73"/>
      <c r="MVH134" s="73"/>
      <c r="MVI134" s="73"/>
      <c r="MVJ134" s="73"/>
      <c r="MVK134" s="74"/>
      <c r="MVL134" s="74"/>
      <c r="MVM134" s="77"/>
      <c r="MVN134" s="77"/>
      <c r="MVO134" s="11"/>
      <c r="MVU134" s="73"/>
      <c r="MVV134" s="73"/>
      <c r="MVW134" s="73"/>
      <c r="MVX134" s="73"/>
      <c r="MVY134" s="74"/>
      <c r="MVZ134" s="74"/>
      <c r="MWA134" s="77"/>
      <c r="MWB134" s="77"/>
      <c r="MWC134" s="11"/>
      <c r="MWI134" s="73"/>
      <c r="MWJ134" s="73"/>
      <c r="MWK134" s="73"/>
      <c r="MWL134" s="73"/>
      <c r="MWM134" s="74"/>
      <c r="MWN134" s="74"/>
      <c r="MWO134" s="77"/>
      <c r="MWP134" s="77"/>
      <c r="MWQ134" s="11"/>
      <c r="MWW134" s="73"/>
      <c r="MWX134" s="73"/>
      <c r="MWY134" s="73"/>
      <c r="MWZ134" s="73"/>
      <c r="MXA134" s="74"/>
      <c r="MXB134" s="74"/>
      <c r="MXC134" s="77"/>
      <c r="MXD134" s="77"/>
      <c r="MXE134" s="11"/>
      <c r="MXK134" s="73"/>
      <c r="MXL134" s="73"/>
      <c r="MXM134" s="73"/>
      <c r="MXN134" s="73"/>
      <c r="MXO134" s="74"/>
      <c r="MXP134" s="74"/>
      <c r="MXQ134" s="77"/>
      <c r="MXR134" s="77"/>
      <c r="MXS134" s="11"/>
      <c r="MXY134" s="73"/>
      <c r="MXZ134" s="73"/>
      <c r="MYA134" s="73"/>
      <c r="MYB134" s="73"/>
      <c r="MYC134" s="74"/>
      <c r="MYD134" s="74"/>
      <c r="MYE134" s="77"/>
      <c r="MYF134" s="77"/>
      <c r="MYG134" s="11"/>
      <c r="MYM134" s="73"/>
      <c r="MYN134" s="73"/>
      <c r="MYO134" s="73"/>
      <c r="MYP134" s="73"/>
      <c r="MYQ134" s="74"/>
      <c r="MYR134" s="74"/>
      <c r="MYS134" s="77"/>
      <c r="MYT134" s="77"/>
      <c r="MYU134" s="11"/>
      <c r="MZA134" s="73"/>
      <c r="MZB134" s="73"/>
      <c r="MZC134" s="73"/>
      <c r="MZD134" s="73"/>
      <c r="MZE134" s="74"/>
      <c r="MZF134" s="74"/>
      <c r="MZG134" s="77"/>
      <c r="MZH134" s="77"/>
      <c r="MZI134" s="11"/>
      <c r="MZO134" s="73"/>
      <c r="MZP134" s="73"/>
      <c r="MZQ134" s="73"/>
      <c r="MZR134" s="73"/>
      <c r="MZS134" s="74"/>
      <c r="MZT134" s="74"/>
      <c r="MZU134" s="77"/>
      <c r="MZV134" s="77"/>
      <c r="MZW134" s="11"/>
      <c r="NAC134" s="73"/>
      <c r="NAD134" s="73"/>
      <c r="NAE134" s="73"/>
      <c r="NAF134" s="73"/>
      <c r="NAG134" s="74"/>
      <c r="NAH134" s="74"/>
      <c r="NAI134" s="77"/>
      <c r="NAJ134" s="77"/>
      <c r="NAK134" s="11"/>
      <c r="NAQ134" s="73"/>
      <c r="NAR134" s="73"/>
      <c r="NAS134" s="73"/>
      <c r="NAT134" s="73"/>
      <c r="NAU134" s="74"/>
      <c r="NAV134" s="74"/>
      <c r="NAW134" s="77"/>
      <c r="NAX134" s="77"/>
      <c r="NAY134" s="11"/>
      <c r="NBE134" s="73"/>
      <c r="NBF134" s="73"/>
      <c r="NBG134" s="73"/>
      <c r="NBH134" s="73"/>
      <c r="NBI134" s="74"/>
      <c r="NBJ134" s="74"/>
      <c r="NBK134" s="77"/>
      <c r="NBL134" s="77"/>
      <c r="NBM134" s="11"/>
      <c r="NBS134" s="73"/>
      <c r="NBT134" s="73"/>
      <c r="NBU134" s="73"/>
      <c r="NBV134" s="73"/>
      <c r="NBW134" s="74"/>
      <c r="NBX134" s="74"/>
      <c r="NBY134" s="77"/>
      <c r="NBZ134" s="77"/>
      <c r="NCA134" s="11"/>
      <c r="NCG134" s="73"/>
      <c r="NCH134" s="73"/>
      <c r="NCI134" s="73"/>
      <c r="NCJ134" s="73"/>
      <c r="NCK134" s="74"/>
      <c r="NCL134" s="74"/>
      <c r="NCM134" s="77"/>
      <c r="NCN134" s="77"/>
      <c r="NCO134" s="11"/>
      <c r="NCU134" s="73"/>
      <c r="NCV134" s="73"/>
      <c r="NCW134" s="73"/>
      <c r="NCX134" s="73"/>
      <c r="NCY134" s="74"/>
      <c r="NCZ134" s="74"/>
      <c r="NDA134" s="77"/>
      <c r="NDB134" s="77"/>
      <c r="NDC134" s="11"/>
      <c r="NDI134" s="73"/>
      <c r="NDJ134" s="73"/>
      <c r="NDK134" s="73"/>
      <c r="NDL134" s="73"/>
      <c r="NDM134" s="74"/>
      <c r="NDN134" s="74"/>
      <c r="NDO134" s="77"/>
      <c r="NDP134" s="77"/>
      <c r="NDQ134" s="11"/>
      <c r="NDW134" s="73"/>
      <c r="NDX134" s="73"/>
      <c r="NDY134" s="73"/>
      <c r="NDZ134" s="73"/>
      <c r="NEA134" s="74"/>
      <c r="NEB134" s="74"/>
      <c r="NEC134" s="77"/>
      <c r="NED134" s="77"/>
      <c r="NEE134" s="11"/>
      <c r="NEK134" s="73"/>
      <c r="NEL134" s="73"/>
      <c r="NEM134" s="73"/>
      <c r="NEN134" s="73"/>
      <c r="NEO134" s="74"/>
      <c r="NEP134" s="74"/>
      <c r="NEQ134" s="77"/>
      <c r="NER134" s="77"/>
      <c r="NES134" s="11"/>
      <c r="NEY134" s="73"/>
      <c r="NEZ134" s="73"/>
      <c r="NFA134" s="73"/>
      <c r="NFB134" s="73"/>
      <c r="NFC134" s="74"/>
      <c r="NFD134" s="74"/>
      <c r="NFE134" s="77"/>
      <c r="NFF134" s="77"/>
      <c r="NFG134" s="11"/>
      <c r="NFM134" s="73"/>
      <c r="NFN134" s="73"/>
      <c r="NFO134" s="73"/>
      <c r="NFP134" s="73"/>
      <c r="NFQ134" s="74"/>
      <c r="NFR134" s="74"/>
      <c r="NFS134" s="77"/>
      <c r="NFT134" s="77"/>
      <c r="NFU134" s="11"/>
      <c r="NGA134" s="73"/>
      <c r="NGB134" s="73"/>
      <c r="NGC134" s="73"/>
      <c r="NGD134" s="73"/>
      <c r="NGE134" s="74"/>
      <c r="NGF134" s="74"/>
      <c r="NGG134" s="77"/>
      <c r="NGH134" s="77"/>
      <c r="NGI134" s="11"/>
      <c r="NGO134" s="73"/>
      <c r="NGP134" s="73"/>
      <c r="NGQ134" s="73"/>
      <c r="NGR134" s="73"/>
      <c r="NGS134" s="74"/>
      <c r="NGT134" s="74"/>
      <c r="NGU134" s="77"/>
      <c r="NGV134" s="77"/>
      <c r="NGW134" s="11"/>
      <c r="NHC134" s="73"/>
      <c r="NHD134" s="73"/>
      <c r="NHE134" s="73"/>
      <c r="NHF134" s="73"/>
      <c r="NHG134" s="74"/>
      <c r="NHH134" s="74"/>
      <c r="NHI134" s="77"/>
      <c r="NHJ134" s="77"/>
      <c r="NHK134" s="11"/>
      <c r="NHQ134" s="73"/>
      <c r="NHR134" s="73"/>
      <c r="NHS134" s="73"/>
      <c r="NHT134" s="73"/>
      <c r="NHU134" s="74"/>
      <c r="NHV134" s="74"/>
      <c r="NHW134" s="77"/>
      <c r="NHX134" s="77"/>
      <c r="NHY134" s="11"/>
      <c r="NIE134" s="73"/>
      <c r="NIF134" s="73"/>
      <c r="NIG134" s="73"/>
      <c r="NIH134" s="73"/>
      <c r="NII134" s="74"/>
      <c r="NIJ134" s="74"/>
      <c r="NIK134" s="77"/>
      <c r="NIL134" s="77"/>
      <c r="NIM134" s="11"/>
      <c r="NIS134" s="73"/>
      <c r="NIT134" s="73"/>
      <c r="NIU134" s="73"/>
      <c r="NIV134" s="73"/>
      <c r="NIW134" s="74"/>
      <c r="NIX134" s="74"/>
      <c r="NIY134" s="77"/>
      <c r="NIZ134" s="77"/>
      <c r="NJA134" s="11"/>
      <c r="NJG134" s="73"/>
      <c r="NJH134" s="73"/>
      <c r="NJI134" s="73"/>
      <c r="NJJ134" s="73"/>
      <c r="NJK134" s="74"/>
      <c r="NJL134" s="74"/>
      <c r="NJM134" s="77"/>
      <c r="NJN134" s="77"/>
      <c r="NJO134" s="11"/>
      <c r="NJU134" s="73"/>
      <c r="NJV134" s="73"/>
      <c r="NJW134" s="73"/>
      <c r="NJX134" s="73"/>
      <c r="NJY134" s="74"/>
      <c r="NJZ134" s="74"/>
      <c r="NKA134" s="77"/>
      <c r="NKB134" s="77"/>
      <c r="NKC134" s="11"/>
      <c r="NKI134" s="73"/>
      <c r="NKJ134" s="73"/>
      <c r="NKK134" s="73"/>
      <c r="NKL134" s="73"/>
      <c r="NKM134" s="74"/>
      <c r="NKN134" s="74"/>
      <c r="NKO134" s="77"/>
      <c r="NKP134" s="77"/>
      <c r="NKQ134" s="11"/>
      <c r="NKW134" s="73"/>
      <c r="NKX134" s="73"/>
      <c r="NKY134" s="73"/>
      <c r="NKZ134" s="73"/>
      <c r="NLA134" s="74"/>
      <c r="NLB134" s="74"/>
      <c r="NLC134" s="77"/>
      <c r="NLD134" s="77"/>
      <c r="NLE134" s="11"/>
      <c r="NLK134" s="73"/>
      <c r="NLL134" s="73"/>
      <c r="NLM134" s="73"/>
      <c r="NLN134" s="73"/>
      <c r="NLO134" s="74"/>
      <c r="NLP134" s="74"/>
      <c r="NLQ134" s="77"/>
      <c r="NLR134" s="77"/>
      <c r="NLS134" s="11"/>
      <c r="NLY134" s="73"/>
      <c r="NLZ134" s="73"/>
      <c r="NMA134" s="73"/>
      <c r="NMB134" s="73"/>
      <c r="NMC134" s="74"/>
      <c r="NMD134" s="74"/>
      <c r="NME134" s="77"/>
      <c r="NMF134" s="77"/>
      <c r="NMG134" s="11"/>
      <c r="NMM134" s="73"/>
      <c r="NMN134" s="73"/>
      <c r="NMO134" s="73"/>
      <c r="NMP134" s="73"/>
      <c r="NMQ134" s="74"/>
      <c r="NMR134" s="74"/>
      <c r="NMS134" s="77"/>
      <c r="NMT134" s="77"/>
      <c r="NMU134" s="11"/>
      <c r="NNA134" s="73"/>
      <c r="NNB134" s="73"/>
      <c r="NNC134" s="73"/>
      <c r="NND134" s="73"/>
      <c r="NNE134" s="74"/>
      <c r="NNF134" s="74"/>
      <c r="NNG134" s="77"/>
      <c r="NNH134" s="77"/>
      <c r="NNI134" s="11"/>
      <c r="NNO134" s="73"/>
      <c r="NNP134" s="73"/>
      <c r="NNQ134" s="73"/>
      <c r="NNR134" s="73"/>
      <c r="NNS134" s="74"/>
      <c r="NNT134" s="74"/>
      <c r="NNU134" s="77"/>
      <c r="NNV134" s="77"/>
      <c r="NNW134" s="11"/>
      <c r="NOC134" s="73"/>
      <c r="NOD134" s="73"/>
      <c r="NOE134" s="73"/>
      <c r="NOF134" s="73"/>
      <c r="NOG134" s="74"/>
      <c r="NOH134" s="74"/>
      <c r="NOI134" s="77"/>
      <c r="NOJ134" s="77"/>
      <c r="NOK134" s="11"/>
      <c r="NOQ134" s="73"/>
      <c r="NOR134" s="73"/>
      <c r="NOS134" s="73"/>
      <c r="NOT134" s="73"/>
      <c r="NOU134" s="74"/>
      <c r="NOV134" s="74"/>
      <c r="NOW134" s="77"/>
      <c r="NOX134" s="77"/>
      <c r="NOY134" s="11"/>
      <c r="NPE134" s="73"/>
      <c r="NPF134" s="73"/>
      <c r="NPG134" s="73"/>
      <c r="NPH134" s="73"/>
      <c r="NPI134" s="74"/>
      <c r="NPJ134" s="74"/>
      <c r="NPK134" s="77"/>
      <c r="NPL134" s="77"/>
      <c r="NPM134" s="11"/>
      <c r="NPS134" s="73"/>
      <c r="NPT134" s="73"/>
      <c r="NPU134" s="73"/>
      <c r="NPV134" s="73"/>
      <c r="NPW134" s="74"/>
      <c r="NPX134" s="74"/>
      <c r="NPY134" s="77"/>
      <c r="NPZ134" s="77"/>
      <c r="NQA134" s="11"/>
      <c r="NQG134" s="73"/>
      <c r="NQH134" s="73"/>
      <c r="NQI134" s="73"/>
      <c r="NQJ134" s="73"/>
      <c r="NQK134" s="74"/>
      <c r="NQL134" s="74"/>
      <c r="NQM134" s="77"/>
      <c r="NQN134" s="77"/>
      <c r="NQO134" s="11"/>
      <c r="NQU134" s="73"/>
      <c r="NQV134" s="73"/>
      <c r="NQW134" s="73"/>
      <c r="NQX134" s="73"/>
      <c r="NQY134" s="74"/>
      <c r="NQZ134" s="74"/>
      <c r="NRA134" s="77"/>
      <c r="NRB134" s="77"/>
      <c r="NRC134" s="11"/>
      <c r="NRI134" s="73"/>
      <c r="NRJ134" s="73"/>
      <c r="NRK134" s="73"/>
      <c r="NRL134" s="73"/>
      <c r="NRM134" s="74"/>
      <c r="NRN134" s="74"/>
      <c r="NRO134" s="77"/>
      <c r="NRP134" s="77"/>
      <c r="NRQ134" s="11"/>
      <c r="NRW134" s="73"/>
      <c r="NRX134" s="73"/>
      <c r="NRY134" s="73"/>
      <c r="NRZ134" s="73"/>
      <c r="NSA134" s="74"/>
      <c r="NSB134" s="74"/>
      <c r="NSC134" s="77"/>
      <c r="NSD134" s="77"/>
      <c r="NSE134" s="11"/>
      <c r="NSK134" s="73"/>
      <c r="NSL134" s="73"/>
      <c r="NSM134" s="73"/>
      <c r="NSN134" s="73"/>
      <c r="NSO134" s="74"/>
      <c r="NSP134" s="74"/>
      <c r="NSQ134" s="77"/>
      <c r="NSR134" s="77"/>
      <c r="NSS134" s="11"/>
      <c r="NSY134" s="73"/>
      <c r="NSZ134" s="73"/>
      <c r="NTA134" s="73"/>
      <c r="NTB134" s="73"/>
      <c r="NTC134" s="74"/>
      <c r="NTD134" s="74"/>
      <c r="NTE134" s="77"/>
      <c r="NTF134" s="77"/>
      <c r="NTG134" s="11"/>
      <c r="NTM134" s="73"/>
      <c r="NTN134" s="73"/>
      <c r="NTO134" s="73"/>
      <c r="NTP134" s="73"/>
      <c r="NTQ134" s="74"/>
      <c r="NTR134" s="74"/>
      <c r="NTS134" s="77"/>
      <c r="NTT134" s="77"/>
      <c r="NTU134" s="11"/>
      <c r="NUA134" s="73"/>
      <c r="NUB134" s="73"/>
      <c r="NUC134" s="73"/>
      <c r="NUD134" s="73"/>
      <c r="NUE134" s="74"/>
      <c r="NUF134" s="74"/>
      <c r="NUG134" s="77"/>
      <c r="NUH134" s="77"/>
      <c r="NUI134" s="11"/>
      <c r="NUO134" s="73"/>
      <c r="NUP134" s="73"/>
      <c r="NUQ134" s="73"/>
      <c r="NUR134" s="73"/>
      <c r="NUS134" s="74"/>
      <c r="NUT134" s="74"/>
      <c r="NUU134" s="77"/>
      <c r="NUV134" s="77"/>
      <c r="NUW134" s="11"/>
      <c r="NVC134" s="73"/>
      <c r="NVD134" s="73"/>
      <c r="NVE134" s="73"/>
      <c r="NVF134" s="73"/>
      <c r="NVG134" s="74"/>
      <c r="NVH134" s="74"/>
      <c r="NVI134" s="77"/>
      <c r="NVJ134" s="77"/>
      <c r="NVK134" s="11"/>
      <c r="NVQ134" s="73"/>
      <c r="NVR134" s="73"/>
      <c r="NVS134" s="73"/>
      <c r="NVT134" s="73"/>
      <c r="NVU134" s="74"/>
      <c r="NVV134" s="74"/>
      <c r="NVW134" s="77"/>
      <c r="NVX134" s="77"/>
      <c r="NVY134" s="11"/>
      <c r="NWE134" s="73"/>
      <c r="NWF134" s="73"/>
      <c r="NWG134" s="73"/>
      <c r="NWH134" s="73"/>
      <c r="NWI134" s="74"/>
      <c r="NWJ134" s="74"/>
      <c r="NWK134" s="77"/>
      <c r="NWL134" s="77"/>
      <c r="NWM134" s="11"/>
      <c r="NWS134" s="73"/>
      <c r="NWT134" s="73"/>
      <c r="NWU134" s="73"/>
      <c r="NWV134" s="73"/>
      <c r="NWW134" s="74"/>
      <c r="NWX134" s="74"/>
      <c r="NWY134" s="77"/>
      <c r="NWZ134" s="77"/>
      <c r="NXA134" s="11"/>
      <c r="NXG134" s="73"/>
      <c r="NXH134" s="73"/>
      <c r="NXI134" s="73"/>
      <c r="NXJ134" s="73"/>
      <c r="NXK134" s="74"/>
      <c r="NXL134" s="74"/>
      <c r="NXM134" s="77"/>
      <c r="NXN134" s="77"/>
      <c r="NXO134" s="11"/>
      <c r="NXU134" s="73"/>
      <c r="NXV134" s="73"/>
      <c r="NXW134" s="73"/>
      <c r="NXX134" s="73"/>
      <c r="NXY134" s="74"/>
      <c r="NXZ134" s="74"/>
      <c r="NYA134" s="77"/>
      <c r="NYB134" s="77"/>
      <c r="NYC134" s="11"/>
      <c r="NYI134" s="73"/>
      <c r="NYJ134" s="73"/>
      <c r="NYK134" s="73"/>
      <c r="NYL134" s="73"/>
      <c r="NYM134" s="74"/>
      <c r="NYN134" s="74"/>
      <c r="NYO134" s="77"/>
      <c r="NYP134" s="77"/>
      <c r="NYQ134" s="11"/>
      <c r="NYW134" s="73"/>
      <c r="NYX134" s="73"/>
      <c r="NYY134" s="73"/>
      <c r="NYZ134" s="73"/>
      <c r="NZA134" s="74"/>
      <c r="NZB134" s="74"/>
      <c r="NZC134" s="77"/>
      <c r="NZD134" s="77"/>
      <c r="NZE134" s="11"/>
      <c r="NZK134" s="73"/>
      <c r="NZL134" s="73"/>
      <c r="NZM134" s="73"/>
      <c r="NZN134" s="73"/>
      <c r="NZO134" s="74"/>
      <c r="NZP134" s="74"/>
      <c r="NZQ134" s="77"/>
      <c r="NZR134" s="77"/>
      <c r="NZS134" s="11"/>
      <c r="NZY134" s="73"/>
      <c r="NZZ134" s="73"/>
      <c r="OAA134" s="73"/>
      <c r="OAB134" s="73"/>
      <c r="OAC134" s="74"/>
      <c r="OAD134" s="74"/>
      <c r="OAE134" s="77"/>
      <c r="OAF134" s="77"/>
      <c r="OAG134" s="11"/>
      <c r="OAM134" s="73"/>
      <c r="OAN134" s="73"/>
      <c r="OAO134" s="73"/>
      <c r="OAP134" s="73"/>
      <c r="OAQ134" s="74"/>
      <c r="OAR134" s="74"/>
      <c r="OAS134" s="77"/>
      <c r="OAT134" s="77"/>
      <c r="OAU134" s="11"/>
      <c r="OBA134" s="73"/>
      <c r="OBB134" s="73"/>
      <c r="OBC134" s="73"/>
      <c r="OBD134" s="73"/>
      <c r="OBE134" s="74"/>
      <c r="OBF134" s="74"/>
      <c r="OBG134" s="77"/>
      <c r="OBH134" s="77"/>
      <c r="OBI134" s="11"/>
      <c r="OBO134" s="73"/>
      <c r="OBP134" s="73"/>
      <c r="OBQ134" s="73"/>
      <c r="OBR134" s="73"/>
      <c r="OBS134" s="74"/>
      <c r="OBT134" s="74"/>
      <c r="OBU134" s="77"/>
      <c r="OBV134" s="77"/>
      <c r="OBW134" s="11"/>
      <c r="OCC134" s="73"/>
      <c r="OCD134" s="73"/>
      <c r="OCE134" s="73"/>
      <c r="OCF134" s="73"/>
      <c r="OCG134" s="74"/>
      <c r="OCH134" s="74"/>
      <c r="OCI134" s="77"/>
      <c r="OCJ134" s="77"/>
      <c r="OCK134" s="11"/>
      <c r="OCQ134" s="73"/>
      <c r="OCR134" s="73"/>
      <c r="OCS134" s="73"/>
      <c r="OCT134" s="73"/>
      <c r="OCU134" s="74"/>
      <c r="OCV134" s="74"/>
      <c r="OCW134" s="77"/>
      <c r="OCX134" s="77"/>
      <c r="OCY134" s="11"/>
      <c r="ODE134" s="73"/>
      <c r="ODF134" s="73"/>
      <c r="ODG134" s="73"/>
      <c r="ODH134" s="73"/>
      <c r="ODI134" s="74"/>
      <c r="ODJ134" s="74"/>
      <c r="ODK134" s="77"/>
      <c r="ODL134" s="77"/>
      <c r="ODM134" s="11"/>
      <c r="ODS134" s="73"/>
      <c r="ODT134" s="73"/>
      <c r="ODU134" s="73"/>
      <c r="ODV134" s="73"/>
      <c r="ODW134" s="74"/>
      <c r="ODX134" s="74"/>
      <c r="ODY134" s="77"/>
      <c r="ODZ134" s="77"/>
      <c r="OEA134" s="11"/>
      <c r="OEG134" s="73"/>
      <c r="OEH134" s="73"/>
      <c r="OEI134" s="73"/>
      <c r="OEJ134" s="73"/>
      <c r="OEK134" s="74"/>
      <c r="OEL134" s="74"/>
      <c r="OEM134" s="77"/>
      <c r="OEN134" s="77"/>
      <c r="OEO134" s="11"/>
      <c r="OEU134" s="73"/>
      <c r="OEV134" s="73"/>
      <c r="OEW134" s="73"/>
      <c r="OEX134" s="73"/>
      <c r="OEY134" s="74"/>
      <c r="OEZ134" s="74"/>
      <c r="OFA134" s="77"/>
      <c r="OFB134" s="77"/>
      <c r="OFC134" s="11"/>
      <c r="OFI134" s="73"/>
      <c r="OFJ134" s="73"/>
      <c r="OFK134" s="73"/>
      <c r="OFL134" s="73"/>
      <c r="OFM134" s="74"/>
      <c r="OFN134" s="74"/>
      <c r="OFO134" s="77"/>
      <c r="OFP134" s="77"/>
      <c r="OFQ134" s="11"/>
      <c r="OFW134" s="73"/>
      <c r="OFX134" s="73"/>
      <c r="OFY134" s="73"/>
      <c r="OFZ134" s="73"/>
      <c r="OGA134" s="74"/>
      <c r="OGB134" s="74"/>
      <c r="OGC134" s="77"/>
      <c r="OGD134" s="77"/>
      <c r="OGE134" s="11"/>
      <c r="OGK134" s="73"/>
      <c r="OGL134" s="73"/>
      <c r="OGM134" s="73"/>
      <c r="OGN134" s="73"/>
      <c r="OGO134" s="74"/>
      <c r="OGP134" s="74"/>
      <c r="OGQ134" s="77"/>
      <c r="OGR134" s="77"/>
      <c r="OGS134" s="11"/>
      <c r="OGY134" s="73"/>
      <c r="OGZ134" s="73"/>
      <c r="OHA134" s="73"/>
      <c r="OHB134" s="73"/>
      <c r="OHC134" s="74"/>
      <c r="OHD134" s="74"/>
      <c r="OHE134" s="77"/>
      <c r="OHF134" s="77"/>
      <c r="OHG134" s="11"/>
      <c r="OHM134" s="73"/>
      <c r="OHN134" s="73"/>
      <c r="OHO134" s="73"/>
      <c r="OHP134" s="73"/>
      <c r="OHQ134" s="74"/>
      <c r="OHR134" s="74"/>
      <c r="OHS134" s="77"/>
      <c r="OHT134" s="77"/>
      <c r="OHU134" s="11"/>
      <c r="OIA134" s="73"/>
      <c r="OIB134" s="73"/>
      <c r="OIC134" s="73"/>
      <c r="OID134" s="73"/>
      <c r="OIE134" s="74"/>
      <c r="OIF134" s="74"/>
      <c r="OIG134" s="77"/>
      <c r="OIH134" s="77"/>
      <c r="OII134" s="11"/>
      <c r="OIO134" s="73"/>
      <c r="OIP134" s="73"/>
      <c r="OIQ134" s="73"/>
      <c r="OIR134" s="73"/>
      <c r="OIS134" s="74"/>
      <c r="OIT134" s="74"/>
      <c r="OIU134" s="77"/>
      <c r="OIV134" s="77"/>
      <c r="OIW134" s="11"/>
      <c r="OJC134" s="73"/>
      <c r="OJD134" s="73"/>
      <c r="OJE134" s="73"/>
      <c r="OJF134" s="73"/>
      <c r="OJG134" s="74"/>
      <c r="OJH134" s="74"/>
      <c r="OJI134" s="77"/>
      <c r="OJJ134" s="77"/>
      <c r="OJK134" s="11"/>
      <c r="OJQ134" s="73"/>
      <c r="OJR134" s="73"/>
      <c r="OJS134" s="73"/>
      <c r="OJT134" s="73"/>
      <c r="OJU134" s="74"/>
      <c r="OJV134" s="74"/>
      <c r="OJW134" s="77"/>
      <c r="OJX134" s="77"/>
      <c r="OJY134" s="11"/>
      <c r="OKE134" s="73"/>
      <c r="OKF134" s="73"/>
      <c r="OKG134" s="73"/>
      <c r="OKH134" s="73"/>
      <c r="OKI134" s="74"/>
      <c r="OKJ134" s="74"/>
      <c r="OKK134" s="77"/>
      <c r="OKL134" s="77"/>
      <c r="OKM134" s="11"/>
      <c r="OKS134" s="73"/>
      <c r="OKT134" s="73"/>
      <c r="OKU134" s="73"/>
      <c r="OKV134" s="73"/>
      <c r="OKW134" s="74"/>
      <c r="OKX134" s="74"/>
      <c r="OKY134" s="77"/>
      <c r="OKZ134" s="77"/>
      <c r="OLA134" s="11"/>
      <c r="OLG134" s="73"/>
      <c r="OLH134" s="73"/>
      <c r="OLI134" s="73"/>
      <c r="OLJ134" s="73"/>
      <c r="OLK134" s="74"/>
      <c r="OLL134" s="74"/>
      <c r="OLM134" s="77"/>
      <c r="OLN134" s="77"/>
      <c r="OLO134" s="11"/>
      <c r="OLU134" s="73"/>
      <c r="OLV134" s="73"/>
      <c r="OLW134" s="73"/>
      <c r="OLX134" s="73"/>
      <c r="OLY134" s="74"/>
      <c r="OLZ134" s="74"/>
      <c r="OMA134" s="77"/>
      <c r="OMB134" s="77"/>
      <c r="OMC134" s="11"/>
      <c r="OMI134" s="73"/>
      <c r="OMJ134" s="73"/>
      <c r="OMK134" s="73"/>
      <c r="OML134" s="73"/>
      <c r="OMM134" s="74"/>
      <c r="OMN134" s="74"/>
      <c r="OMO134" s="77"/>
      <c r="OMP134" s="77"/>
      <c r="OMQ134" s="11"/>
      <c r="OMW134" s="73"/>
      <c r="OMX134" s="73"/>
      <c r="OMY134" s="73"/>
      <c r="OMZ134" s="73"/>
      <c r="ONA134" s="74"/>
      <c r="ONB134" s="74"/>
      <c r="ONC134" s="77"/>
      <c r="OND134" s="77"/>
      <c r="ONE134" s="11"/>
      <c r="ONK134" s="73"/>
      <c r="ONL134" s="73"/>
      <c r="ONM134" s="73"/>
      <c r="ONN134" s="73"/>
      <c r="ONO134" s="74"/>
      <c r="ONP134" s="74"/>
      <c r="ONQ134" s="77"/>
      <c r="ONR134" s="77"/>
      <c r="ONS134" s="11"/>
      <c r="ONY134" s="73"/>
      <c r="ONZ134" s="73"/>
      <c r="OOA134" s="73"/>
      <c r="OOB134" s="73"/>
      <c r="OOC134" s="74"/>
      <c r="OOD134" s="74"/>
      <c r="OOE134" s="77"/>
      <c r="OOF134" s="77"/>
      <c r="OOG134" s="11"/>
      <c r="OOM134" s="73"/>
      <c r="OON134" s="73"/>
      <c r="OOO134" s="73"/>
      <c r="OOP134" s="73"/>
      <c r="OOQ134" s="74"/>
      <c r="OOR134" s="74"/>
      <c r="OOS134" s="77"/>
      <c r="OOT134" s="77"/>
      <c r="OOU134" s="11"/>
      <c r="OPA134" s="73"/>
      <c r="OPB134" s="73"/>
      <c r="OPC134" s="73"/>
      <c r="OPD134" s="73"/>
      <c r="OPE134" s="74"/>
      <c r="OPF134" s="74"/>
      <c r="OPG134" s="77"/>
      <c r="OPH134" s="77"/>
      <c r="OPI134" s="11"/>
      <c r="OPO134" s="73"/>
      <c r="OPP134" s="73"/>
      <c r="OPQ134" s="73"/>
      <c r="OPR134" s="73"/>
      <c r="OPS134" s="74"/>
      <c r="OPT134" s="74"/>
      <c r="OPU134" s="77"/>
      <c r="OPV134" s="77"/>
      <c r="OPW134" s="11"/>
      <c r="OQC134" s="73"/>
      <c r="OQD134" s="73"/>
      <c r="OQE134" s="73"/>
      <c r="OQF134" s="73"/>
      <c r="OQG134" s="74"/>
      <c r="OQH134" s="74"/>
      <c r="OQI134" s="77"/>
      <c r="OQJ134" s="77"/>
      <c r="OQK134" s="11"/>
      <c r="OQQ134" s="73"/>
      <c r="OQR134" s="73"/>
      <c r="OQS134" s="73"/>
      <c r="OQT134" s="73"/>
      <c r="OQU134" s="74"/>
      <c r="OQV134" s="74"/>
      <c r="OQW134" s="77"/>
      <c r="OQX134" s="77"/>
      <c r="OQY134" s="11"/>
      <c r="ORE134" s="73"/>
      <c r="ORF134" s="73"/>
      <c r="ORG134" s="73"/>
      <c r="ORH134" s="73"/>
      <c r="ORI134" s="74"/>
      <c r="ORJ134" s="74"/>
      <c r="ORK134" s="77"/>
      <c r="ORL134" s="77"/>
      <c r="ORM134" s="11"/>
      <c r="ORS134" s="73"/>
      <c r="ORT134" s="73"/>
      <c r="ORU134" s="73"/>
      <c r="ORV134" s="73"/>
      <c r="ORW134" s="74"/>
      <c r="ORX134" s="74"/>
      <c r="ORY134" s="77"/>
      <c r="ORZ134" s="77"/>
      <c r="OSA134" s="11"/>
      <c r="OSG134" s="73"/>
      <c r="OSH134" s="73"/>
      <c r="OSI134" s="73"/>
      <c r="OSJ134" s="73"/>
      <c r="OSK134" s="74"/>
      <c r="OSL134" s="74"/>
      <c r="OSM134" s="77"/>
      <c r="OSN134" s="77"/>
      <c r="OSO134" s="11"/>
      <c r="OSU134" s="73"/>
      <c r="OSV134" s="73"/>
      <c r="OSW134" s="73"/>
      <c r="OSX134" s="73"/>
      <c r="OSY134" s="74"/>
      <c r="OSZ134" s="74"/>
      <c r="OTA134" s="77"/>
      <c r="OTB134" s="77"/>
      <c r="OTC134" s="11"/>
      <c r="OTI134" s="73"/>
      <c r="OTJ134" s="73"/>
      <c r="OTK134" s="73"/>
      <c r="OTL134" s="73"/>
      <c r="OTM134" s="74"/>
      <c r="OTN134" s="74"/>
      <c r="OTO134" s="77"/>
      <c r="OTP134" s="77"/>
      <c r="OTQ134" s="11"/>
      <c r="OTW134" s="73"/>
      <c r="OTX134" s="73"/>
      <c r="OTY134" s="73"/>
      <c r="OTZ134" s="73"/>
      <c r="OUA134" s="74"/>
      <c r="OUB134" s="74"/>
      <c r="OUC134" s="77"/>
      <c r="OUD134" s="77"/>
      <c r="OUE134" s="11"/>
      <c r="OUK134" s="73"/>
      <c r="OUL134" s="73"/>
      <c r="OUM134" s="73"/>
      <c r="OUN134" s="73"/>
      <c r="OUO134" s="74"/>
      <c r="OUP134" s="74"/>
      <c r="OUQ134" s="77"/>
      <c r="OUR134" s="77"/>
      <c r="OUS134" s="11"/>
      <c r="OUY134" s="73"/>
      <c r="OUZ134" s="73"/>
      <c r="OVA134" s="73"/>
      <c r="OVB134" s="73"/>
      <c r="OVC134" s="74"/>
      <c r="OVD134" s="74"/>
      <c r="OVE134" s="77"/>
      <c r="OVF134" s="77"/>
      <c r="OVG134" s="11"/>
      <c r="OVM134" s="73"/>
      <c r="OVN134" s="73"/>
      <c r="OVO134" s="73"/>
      <c r="OVP134" s="73"/>
      <c r="OVQ134" s="74"/>
      <c r="OVR134" s="74"/>
      <c r="OVS134" s="77"/>
      <c r="OVT134" s="77"/>
      <c r="OVU134" s="11"/>
      <c r="OWA134" s="73"/>
      <c r="OWB134" s="73"/>
      <c r="OWC134" s="73"/>
      <c r="OWD134" s="73"/>
      <c r="OWE134" s="74"/>
      <c r="OWF134" s="74"/>
      <c r="OWG134" s="77"/>
      <c r="OWH134" s="77"/>
      <c r="OWI134" s="11"/>
      <c r="OWO134" s="73"/>
      <c r="OWP134" s="73"/>
      <c r="OWQ134" s="73"/>
      <c r="OWR134" s="73"/>
      <c r="OWS134" s="74"/>
      <c r="OWT134" s="74"/>
      <c r="OWU134" s="77"/>
      <c r="OWV134" s="77"/>
      <c r="OWW134" s="11"/>
      <c r="OXC134" s="73"/>
      <c r="OXD134" s="73"/>
      <c r="OXE134" s="73"/>
      <c r="OXF134" s="73"/>
      <c r="OXG134" s="74"/>
      <c r="OXH134" s="74"/>
      <c r="OXI134" s="77"/>
      <c r="OXJ134" s="77"/>
      <c r="OXK134" s="11"/>
      <c r="OXQ134" s="73"/>
      <c r="OXR134" s="73"/>
      <c r="OXS134" s="73"/>
      <c r="OXT134" s="73"/>
      <c r="OXU134" s="74"/>
      <c r="OXV134" s="74"/>
      <c r="OXW134" s="77"/>
      <c r="OXX134" s="77"/>
      <c r="OXY134" s="11"/>
      <c r="OYE134" s="73"/>
      <c r="OYF134" s="73"/>
      <c r="OYG134" s="73"/>
      <c r="OYH134" s="73"/>
      <c r="OYI134" s="74"/>
      <c r="OYJ134" s="74"/>
      <c r="OYK134" s="77"/>
      <c r="OYL134" s="77"/>
      <c r="OYM134" s="11"/>
      <c r="OYS134" s="73"/>
      <c r="OYT134" s="73"/>
      <c r="OYU134" s="73"/>
      <c r="OYV134" s="73"/>
      <c r="OYW134" s="74"/>
      <c r="OYX134" s="74"/>
      <c r="OYY134" s="77"/>
      <c r="OYZ134" s="77"/>
      <c r="OZA134" s="11"/>
      <c r="OZG134" s="73"/>
      <c r="OZH134" s="73"/>
      <c r="OZI134" s="73"/>
      <c r="OZJ134" s="73"/>
      <c r="OZK134" s="74"/>
      <c r="OZL134" s="74"/>
      <c r="OZM134" s="77"/>
      <c r="OZN134" s="77"/>
      <c r="OZO134" s="11"/>
      <c r="OZU134" s="73"/>
      <c r="OZV134" s="73"/>
      <c r="OZW134" s="73"/>
      <c r="OZX134" s="73"/>
      <c r="OZY134" s="74"/>
      <c r="OZZ134" s="74"/>
      <c r="PAA134" s="77"/>
      <c r="PAB134" s="77"/>
      <c r="PAC134" s="11"/>
      <c r="PAI134" s="73"/>
      <c r="PAJ134" s="73"/>
      <c r="PAK134" s="73"/>
      <c r="PAL134" s="73"/>
      <c r="PAM134" s="74"/>
      <c r="PAN134" s="74"/>
      <c r="PAO134" s="77"/>
      <c r="PAP134" s="77"/>
      <c r="PAQ134" s="11"/>
      <c r="PAW134" s="73"/>
      <c r="PAX134" s="73"/>
      <c r="PAY134" s="73"/>
      <c r="PAZ134" s="73"/>
      <c r="PBA134" s="74"/>
      <c r="PBB134" s="74"/>
      <c r="PBC134" s="77"/>
      <c r="PBD134" s="77"/>
      <c r="PBE134" s="11"/>
      <c r="PBK134" s="73"/>
      <c r="PBL134" s="73"/>
      <c r="PBM134" s="73"/>
      <c r="PBN134" s="73"/>
      <c r="PBO134" s="74"/>
      <c r="PBP134" s="74"/>
      <c r="PBQ134" s="77"/>
      <c r="PBR134" s="77"/>
      <c r="PBS134" s="11"/>
      <c r="PBY134" s="73"/>
      <c r="PBZ134" s="73"/>
      <c r="PCA134" s="73"/>
      <c r="PCB134" s="73"/>
      <c r="PCC134" s="74"/>
      <c r="PCD134" s="74"/>
      <c r="PCE134" s="77"/>
      <c r="PCF134" s="77"/>
      <c r="PCG134" s="11"/>
      <c r="PCM134" s="73"/>
      <c r="PCN134" s="73"/>
      <c r="PCO134" s="73"/>
      <c r="PCP134" s="73"/>
      <c r="PCQ134" s="74"/>
      <c r="PCR134" s="74"/>
      <c r="PCS134" s="77"/>
      <c r="PCT134" s="77"/>
      <c r="PCU134" s="11"/>
      <c r="PDA134" s="73"/>
      <c r="PDB134" s="73"/>
      <c r="PDC134" s="73"/>
      <c r="PDD134" s="73"/>
      <c r="PDE134" s="74"/>
      <c r="PDF134" s="74"/>
      <c r="PDG134" s="77"/>
      <c r="PDH134" s="77"/>
      <c r="PDI134" s="11"/>
      <c r="PDO134" s="73"/>
      <c r="PDP134" s="73"/>
      <c r="PDQ134" s="73"/>
      <c r="PDR134" s="73"/>
      <c r="PDS134" s="74"/>
      <c r="PDT134" s="74"/>
      <c r="PDU134" s="77"/>
      <c r="PDV134" s="77"/>
      <c r="PDW134" s="11"/>
      <c r="PEC134" s="73"/>
      <c r="PED134" s="73"/>
      <c r="PEE134" s="73"/>
      <c r="PEF134" s="73"/>
      <c r="PEG134" s="74"/>
      <c r="PEH134" s="74"/>
      <c r="PEI134" s="77"/>
      <c r="PEJ134" s="77"/>
      <c r="PEK134" s="11"/>
      <c r="PEQ134" s="73"/>
      <c r="PER134" s="73"/>
      <c r="PES134" s="73"/>
      <c r="PET134" s="73"/>
      <c r="PEU134" s="74"/>
      <c r="PEV134" s="74"/>
      <c r="PEW134" s="77"/>
      <c r="PEX134" s="77"/>
      <c r="PEY134" s="11"/>
      <c r="PFE134" s="73"/>
      <c r="PFF134" s="73"/>
      <c r="PFG134" s="73"/>
      <c r="PFH134" s="73"/>
      <c r="PFI134" s="74"/>
      <c r="PFJ134" s="74"/>
      <c r="PFK134" s="77"/>
      <c r="PFL134" s="77"/>
      <c r="PFM134" s="11"/>
      <c r="PFS134" s="73"/>
      <c r="PFT134" s="73"/>
      <c r="PFU134" s="73"/>
      <c r="PFV134" s="73"/>
      <c r="PFW134" s="74"/>
      <c r="PFX134" s="74"/>
      <c r="PFY134" s="77"/>
      <c r="PFZ134" s="77"/>
      <c r="PGA134" s="11"/>
      <c r="PGG134" s="73"/>
      <c r="PGH134" s="73"/>
      <c r="PGI134" s="73"/>
      <c r="PGJ134" s="73"/>
      <c r="PGK134" s="74"/>
      <c r="PGL134" s="74"/>
      <c r="PGM134" s="77"/>
      <c r="PGN134" s="77"/>
      <c r="PGO134" s="11"/>
      <c r="PGU134" s="73"/>
      <c r="PGV134" s="73"/>
      <c r="PGW134" s="73"/>
      <c r="PGX134" s="73"/>
      <c r="PGY134" s="74"/>
      <c r="PGZ134" s="74"/>
      <c r="PHA134" s="77"/>
      <c r="PHB134" s="77"/>
      <c r="PHC134" s="11"/>
      <c r="PHI134" s="73"/>
      <c r="PHJ134" s="73"/>
      <c r="PHK134" s="73"/>
      <c r="PHL134" s="73"/>
      <c r="PHM134" s="74"/>
      <c r="PHN134" s="74"/>
      <c r="PHO134" s="77"/>
      <c r="PHP134" s="77"/>
      <c r="PHQ134" s="11"/>
      <c r="PHW134" s="73"/>
      <c r="PHX134" s="73"/>
      <c r="PHY134" s="73"/>
      <c r="PHZ134" s="73"/>
      <c r="PIA134" s="74"/>
      <c r="PIB134" s="74"/>
      <c r="PIC134" s="77"/>
      <c r="PID134" s="77"/>
      <c r="PIE134" s="11"/>
      <c r="PIK134" s="73"/>
      <c r="PIL134" s="73"/>
      <c r="PIM134" s="73"/>
      <c r="PIN134" s="73"/>
      <c r="PIO134" s="74"/>
      <c r="PIP134" s="74"/>
      <c r="PIQ134" s="77"/>
      <c r="PIR134" s="77"/>
      <c r="PIS134" s="11"/>
      <c r="PIY134" s="73"/>
      <c r="PIZ134" s="73"/>
      <c r="PJA134" s="73"/>
      <c r="PJB134" s="73"/>
      <c r="PJC134" s="74"/>
      <c r="PJD134" s="74"/>
      <c r="PJE134" s="77"/>
      <c r="PJF134" s="77"/>
      <c r="PJG134" s="11"/>
      <c r="PJM134" s="73"/>
      <c r="PJN134" s="73"/>
      <c r="PJO134" s="73"/>
      <c r="PJP134" s="73"/>
      <c r="PJQ134" s="74"/>
      <c r="PJR134" s="74"/>
      <c r="PJS134" s="77"/>
      <c r="PJT134" s="77"/>
      <c r="PJU134" s="11"/>
      <c r="PKA134" s="73"/>
      <c r="PKB134" s="73"/>
      <c r="PKC134" s="73"/>
      <c r="PKD134" s="73"/>
      <c r="PKE134" s="74"/>
      <c r="PKF134" s="74"/>
      <c r="PKG134" s="77"/>
      <c r="PKH134" s="77"/>
      <c r="PKI134" s="11"/>
      <c r="PKO134" s="73"/>
      <c r="PKP134" s="73"/>
      <c r="PKQ134" s="73"/>
      <c r="PKR134" s="73"/>
      <c r="PKS134" s="74"/>
      <c r="PKT134" s="74"/>
      <c r="PKU134" s="77"/>
      <c r="PKV134" s="77"/>
      <c r="PKW134" s="11"/>
      <c r="PLC134" s="73"/>
      <c r="PLD134" s="73"/>
      <c r="PLE134" s="73"/>
      <c r="PLF134" s="73"/>
      <c r="PLG134" s="74"/>
      <c r="PLH134" s="74"/>
      <c r="PLI134" s="77"/>
      <c r="PLJ134" s="77"/>
      <c r="PLK134" s="11"/>
      <c r="PLQ134" s="73"/>
      <c r="PLR134" s="73"/>
      <c r="PLS134" s="73"/>
      <c r="PLT134" s="73"/>
      <c r="PLU134" s="74"/>
      <c r="PLV134" s="74"/>
      <c r="PLW134" s="77"/>
      <c r="PLX134" s="77"/>
      <c r="PLY134" s="11"/>
      <c r="PME134" s="73"/>
      <c r="PMF134" s="73"/>
      <c r="PMG134" s="73"/>
      <c r="PMH134" s="73"/>
      <c r="PMI134" s="74"/>
      <c r="PMJ134" s="74"/>
      <c r="PMK134" s="77"/>
      <c r="PML134" s="77"/>
      <c r="PMM134" s="11"/>
      <c r="PMS134" s="73"/>
      <c r="PMT134" s="73"/>
      <c r="PMU134" s="73"/>
      <c r="PMV134" s="73"/>
      <c r="PMW134" s="74"/>
      <c r="PMX134" s="74"/>
      <c r="PMY134" s="77"/>
      <c r="PMZ134" s="77"/>
      <c r="PNA134" s="11"/>
      <c r="PNG134" s="73"/>
      <c r="PNH134" s="73"/>
      <c r="PNI134" s="73"/>
      <c r="PNJ134" s="73"/>
      <c r="PNK134" s="74"/>
      <c r="PNL134" s="74"/>
      <c r="PNM134" s="77"/>
      <c r="PNN134" s="77"/>
      <c r="PNO134" s="11"/>
      <c r="PNU134" s="73"/>
      <c r="PNV134" s="73"/>
      <c r="PNW134" s="73"/>
      <c r="PNX134" s="73"/>
      <c r="PNY134" s="74"/>
      <c r="PNZ134" s="74"/>
      <c r="POA134" s="77"/>
      <c r="POB134" s="77"/>
      <c r="POC134" s="11"/>
      <c r="POI134" s="73"/>
      <c r="POJ134" s="73"/>
      <c r="POK134" s="73"/>
      <c r="POL134" s="73"/>
      <c r="POM134" s="74"/>
      <c r="PON134" s="74"/>
      <c r="POO134" s="77"/>
      <c r="POP134" s="77"/>
      <c r="POQ134" s="11"/>
      <c r="POW134" s="73"/>
      <c r="POX134" s="73"/>
      <c r="POY134" s="73"/>
      <c r="POZ134" s="73"/>
      <c r="PPA134" s="74"/>
      <c r="PPB134" s="74"/>
      <c r="PPC134" s="77"/>
      <c r="PPD134" s="77"/>
      <c r="PPE134" s="11"/>
      <c r="PPK134" s="73"/>
      <c r="PPL134" s="73"/>
      <c r="PPM134" s="73"/>
      <c r="PPN134" s="73"/>
      <c r="PPO134" s="74"/>
      <c r="PPP134" s="74"/>
      <c r="PPQ134" s="77"/>
      <c r="PPR134" s="77"/>
      <c r="PPS134" s="11"/>
      <c r="PPY134" s="73"/>
      <c r="PPZ134" s="73"/>
      <c r="PQA134" s="73"/>
      <c r="PQB134" s="73"/>
      <c r="PQC134" s="74"/>
      <c r="PQD134" s="74"/>
      <c r="PQE134" s="77"/>
      <c r="PQF134" s="77"/>
      <c r="PQG134" s="11"/>
      <c r="PQM134" s="73"/>
      <c r="PQN134" s="73"/>
      <c r="PQO134" s="73"/>
      <c r="PQP134" s="73"/>
      <c r="PQQ134" s="74"/>
      <c r="PQR134" s="74"/>
      <c r="PQS134" s="77"/>
      <c r="PQT134" s="77"/>
      <c r="PQU134" s="11"/>
      <c r="PRA134" s="73"/>
      <c r="PRB134" s="73"/>
      <c r="PRC134" s="73"/>
      <c r="PRD134" s="73"/>
      <c r="PRE134" s="74"/>
      <c r="PRF134" s="74"/>
      <c r="PRG134" s="77"/>
      <c r="PRH134" s="77"/>
      <c r="PRI134" s="11"/>
      <c r="PRO134" s="73"/>
      <c r="PRP134" s="73"/>
      <c r="PRQ134" s="73"/>
      <c r="PRR134" s="73"/>
      <c r="PRS134" s="74"/>
      <c r="PRT134" s="74"/>
      <c r="PRU134" s="77"/>
      <c r="PRV134" s="77"/>
      <c r="PRW134" s="11"/>
      <c r="PSC134" s="73"/>
      <c r="PSD134" s="73"/>
      <c r="PSE134" s="73"/>
      <c r="PSF134" s="73"/>
      <c r="PSG134" s="74"/>
      <c r="PSH134" s="74"/>
      <c r="PSI134" s="77"/>
      <c r="PSJ134" s="77"/>
      <c r="PSK134" s="11"/>
      <c r="PSQ134" s="73"/>
      <c r="PSR134" s="73"/>
      <c r="PSS134" s="73"/>
      <c r="PST134" s="73"/>
      <c r="PSU134" s="74"/>
      <c r="PSV134" s="74"/>
      <c r="PSW134" s="77"/>
      <c r="PSX134" s="77"/>
      <c r="PSY134" s="11"/>
      <c r="PTE134" s="73"/>
      <c r="PTF134" s="73"/>
      <c r="PTG134" s="73"/>
      <c r="PTH134" s="73"/>
      <c r="PTI134" s="74"/>
      <c r="PTJ134" s="74"/>
      <c r="PTK134" s="77"/>
      <c r="PTL134" s="77"/>
      <c r="PTM134" s="11"/>
      <c r="PTS134" s="73"/>
      <c r="PTT134" s="73"/>
      <c r="PTU134" s="73"/>
      <c r="PTV134" s="73"/>
      <c r="PTW134" s="74"/>
      <c r="PTX134" s="74"/>
      <c r="PTY134" s="77"/>
      <c r="PTZ134" s="77"/>
      <c r="PUA134" s="11"/>
      <c r="PUG134" s="73"/>
      <c r="PUH134" s="73"/>
      <c r="PUI134" s="73"/>
      <c r="PUJ134" s="73"/>
      <c r="PUK134" s="74"/>
      <c r="PUL134" s="74"/>
      <c r="PUM134" s="77"/>
      <c r="PUN134" s="77"/>
      <c r="PUO134" s="11"/>
      <c r="PUU134" s="73"/>
      <c r="PUV134" s="73"/>
      <c r="PUW134" s="73"/>
      <c r="PUX134" s="73"/>
      <c r="PUY134" s="74"/>
      <c r="PUZ134" s="74"/>
      <c r="PVA134" s="77"/>
      <c r="PVB134" s="77"/>
      <c r="PVC134" s="11"/>
      <c r="PVI134" s="73"/>
      <c r="PVJ134" s="73"/>
      <c r="PVK134" s="73"/>
      <c r="PVL134" s="73"/>
      <c r="PVM134" s="74"/>
      <c r="PVN134" s="74"/>
      <c r="PVO134" s="77"/>
      <c r="PVP134" s="77"/>
      <c r="PVQ134" s="11"/>
      <c r="PVW134" s="73"/>
      <c r="PVX134" s="73"/>
      <c r="PVY134" s="73"/>
      <c r="PVZ134" s="73"/>
      <c r="PWA134" s="74"/>
      <c r="PWB134" s="74"/>
      <c r="PWC134" s="77"/>
      <c r="PWD134" s="77"/>
      <c r="PWE134" s="11"/>
      <c r="PWK134" s="73"/>
      <c r="PWL134" s="73"/>
      <c r="PWM134" s="73"/>
      <c r="PWN134" s="73"/>
      <c r="PWO134" s="74"/>
      <c r="PWP134" s="74"/>
      <c r="PWQ134" s="77"/>
      <c r="PWR134" s="77"/>
      <c r="PWS134" s="11"/>
      <c r="PWY134" s="73"/>
      <c r="PWZ134" s="73"/>
      <c r="PXA134" s="73"/>
      <c r="PXB134" s="73"/>
      <c r="PXC134" s="74"/>
      <c r="PXD134" s="74"/>
      <c r="PXE134" s="77"/>
      <c r="PXF134" s="77"/>
      <c r="PXG134" s="11"/>
      <c r="PXM134" s="73"/>
      <c r="PXN134" s="73"/>
      <c r="PXO134" s="73"/>
      <c r="PXP134" s="73"/>
      <c r="PXQ134" s="74"/>
      <c r="PXR134" s="74"/>
      <c r="PXS134" s="77"/>
      <c r="PXT134" s="77"/>
      <c r="PXU134" s="11"/>
      <c r="PYA134" s="73"/>
      <c r="PYB134" s="73"/>
      <c r="PYC134" s="73"/>
      <c r="PYD134" s="73"/>
      <c r="PYE134" s="74"/>
      <c r="PYF134" s="74"/>
      <c r="PYG134" s="77"/>
      <c r="PYH134" s="77"/>
      <c r="PYI134" s="11"/>
      <c r="PYO134" s="73"/>
      <c r="PYP134" s="73"/>
      <c r="PYQ134" s="73"/>
      <c r="PYR134" s="73"/>
      <c r="PYS134" s="74"/>
      <c r="PYT134" s="74"/>
      <c r="PYU134" s="77"/>
      <c r="PYV134" s="77"/>
      <c r="PYW134" s="11"/>
      <c r="PZC134" s="73"/>
      <c r="PZD134" s="73"/>
      <c r="PZE134" s="73"/>
      <c r="PZF134" s="73"/>
      <c r="PZG134" s="74"/>
      <c r="PZH134" s="74"/>
      <c r="PZI134" s="77"/>
      <c r="PZJ134" s="77"/>
      <c r="PZK134" s="11"/>
      <c r="PZQ134" s="73"/>
      <c r="PZR134" s="73"/>
      <c r="PZS134" s="73"/>
      <c r="PZT134" s="73"/>
      <c r="PZU134" s="74"/>
      <c r="PZV134" s="74"/>
      <c r="PZW134" s="77"/>
      <c r="PZX134" s="77"/>
      <c r="PZY134" s="11"/>
      <c r="QAE134" s="73"/>
      <c r="QAF134" s="73"/>
      <c r="QAG134" s="73"/>
      <c r="QAH134" s="73"/>
      <c r="QAI134" s="74"/>
      <c r="QAJ134" s="74"/>
      <c r="QAK134" s="77"/>
      <c r="QAL134" s="77"/>
      <c r="QAM134" s="11"/>
      <c r="QAS134" s="73"/>
      <c r="QAT134" s="73"/>
      <c r="QAU134" s="73"/>
      <c r="QAV134" s="73"/>
      <c r="QAW134" s="74"/>
      <c r="QAX134" s="74"/>
      <c r="QAY134" s="77"/>
      <c r="QAZ134" s="77"/>
      <c r="QBA134" s="11"/>
      <c r="QBG134" s="73"/>
      <c r="QBH134" s="73"/>
      <c r="QBI134" s="73"/>
      <c r="QBJ134" s="73"/>
      <c r="QBK134" s="74"/>
      <c r="QBL134" s="74"/>
      <c r="QBM134" s="77"/>
      <c r="QBN134" s="77"/>
      <c r="QBO134" s="11"/>
      <c r="QBU134" s="73"/>
      <c r="QBV134" s="73"/>
      <c r="QBW134" s="73"/>
      <c r="QBX134" s="73"/>
      <c r="QBY134" s="74"/>
      <c r="QBZ134" s="74"/>
      <c r="QCA134" s="77"/>
      <c r="QCB134" s="77"/>
      <c r="QCC134" s="11"/>
      <c r="QCI134" s="73"/>
      <c r="QCJ134" s="73"/>
      <c r="QCK134" s="73"/>
      <c r="QCL134" s="73"/>
      <c r="QCM134" s="74"/>
      <c r="QCN134" s="74"/>
      <c r="QCO134" s="77"/>
      <c r="QCP134" s="77"/>
      <c r="QCQ134" s="11"/>
      <c r="QCW134" s="73"/>
      <c r="QCX134" s="73"/>
      <c r="QCY134" s="73"/>
      <c r="QCZ134" s="73"/>
      <c r="QDA134" s="74"/>
      <c r="QDB134" s="74"/>
      <c r="QDC134" s="77"/>
      <c r="QDD134" s="77"/>
      <c r="QDE134" s="11"/>
      <c r="QDK134" s="73"/>
      <c r="QDL134" s="73"/>
      <c r="QDM134" s="73"/>
      <c r="QDN134" s="73"/>
      <c r="QDO134" s="74"/>
      <c r="QDP134" s="74"/>
      <c r="QDQ134" s="77"/>
      <c r="QDR134" s="77"/>
      <c r="QDS134" s="11"/>
      <c r="QDY134" s="73"/>
      <c r="QDZ134" s="73"/>
      <c r="QEA134" s="73"/>
      <c r="QEB134" s="73"/>
      <c r="QEC134" s="74"/>
      <c r="QED134" s="74"/>
      <c r="QEE134" s="77"/>
      <c r="QEF134" s="77"/>
      <c r="QEG134" s="11"/>
      <c r="QEM134" s="73"/>
      <c r="QEN134" s="73"/>
      <c r="QEO134" s="73"/>
      <c r="QEP134" s="73"/>
      <c r="QEQ134" s="74"/>
      <c r="QER134" s="74"/>
      <c r="QES134" s="77"/>
      <c r="QET134" s="77"/>
      <c r="QEU134" s="11"/>
      <c r="QFA134" s="73"/>
      <c r="QFB134" s="73"/>
      <c r="QFC134" s="73"/>
      <c r="QFD134" s="73"/>
      <c r="QFE134" s="74"/>
      <c r="QFF134" s="74"/>
      <c r="QFG134" s="77"/>
      <c r="QFH134" s="77"/>
      <c r="QFI134" s="11"/>
      <c r="QFO134" s="73"/>
      <c r="QFP134" s="73"/>
      <c r="QFQ134" s="73"/>
      <c r="QFR134" s="73"/>
      <c r="QFS134" s="74"/>
      <c r="QFT134" s="74"/>
      <c r="QFU134" s="77"/>
      <c r="QFV134" s="77"/>
      <c r="QFW134" s="11"/>
      <c r="QGC134" s="73"/>
      <c r="QGD134" s="73"/>
      <c r="QGE134" s="73"/>
      <c r="QGF134" s="73"/>
      <c r="QGG134" s="74"/>
      <c r="QGH134" s="74"/>
      <c r="QGI134" s="77"/>
      <c r="QGJ134" s="77"/>
      <c r="QGK134" s="11"/>
      <c r="QGQ134" s="73"/>
      <c r="QGR134" s="73"/>
      <c r="QGS134" s="73"/>
      <c r="QGT134" s="73"/>
      <c r="QGU134" s="74"/>
      <c r="QGV134" s="74"/>
      <c r="QGW134" s="77"/>
      <c r="QGX134" s="77"/>
      <c r="QGY134" s="11"/>
      <c r="QHE134" s="73"/>
      <c r="QHF134" s="73"/>
      <c r="QHG134" s="73"/>
      <c r="QHH134" s="73"/>
      <c r="QHI134" s="74"/>
      <c r="QHJ134" s="74"/>
      <c r="QHK134" s="77"/>
      <c r="QHL134" s="77"/>
      <c r="QHM134" s="11"/>
      <c r="QHS134" s="73"/>
      <c r="QHT134" s="73"/>
      <c r="QHU134" s="73"/>
      <c r="QHV134" s="73"/>
      <c r="QHW134" s="74"/>
      <c r="QHX134" s="74"/>
      <c r="QHY134" s="77"/>
      <c r="QHZ134" s="77"/>
      <c r="QIA134" s="11"/>
      <c r="QIG134" s="73"/>
      <c r="QIH134" s="73"/>
      <c r="QII134" s="73"/>
      <c r="QIJ134" s="73"/>
      <c r="QIK134" s="74"/>
      <c r="QIL134" s="74"/>
      <c r="QIM134" s="77"/>
      <c r="QIN134" s="77"/>
      <c r="QIO134" s="11"/>
      <c r="QIU134" s="73"/>
      <c r="QIV134" s="73"/>
      <c r="QIW134" s="73"/>
      <c r="QIX134" s="73"/>
      <c r="QIY134" s="74"/>
      <c r="QIZ134" s="74"/>
      <c r="QJA134" s="77"/>
      <c r="QJB134" s="77"/>
      <c r="QJC134" s="11"/>
      <c r="QJI134" s="73"/>
      <c r="QJJ134" s="73"/>
      <c r="QJK134" s="73"/>
      <c r="QJL134" s="73"/>
      <c r="QJM134" s="74"/>
      <c r="QJN134" s="74"/>
      <c r="QJO134" s="77"/>
      <c r="QJP134" s="77"/>
      <c r="QJQ134" s="11"/>
      <c r="QJW134" s="73"/>
      <c r="QJX134" s="73"/>
      <c r="QJY134" s="73"/>
      <c r="QJZ134" s="73"/>
      <c r="QKA134" s="74"/>
      <c r="QKB134" s="74"/>
      <c r="QKC134" s="77"/>
      <c r="QKD134" s="77"/>
      <c r="QKE134" s="11"/>
      <c r="QKK134" s="73"/>
      <c r="QKL134" s="73"/>
      <c r="QKM134" s="73"/>
      <c r="QKN134" s="73"/>
      <c r="QKO134" s="74"/>
      <c r="QKP134" s="74"/>
      <c r="QKQ134" s="77"/>
      <c r="QKR134" s="77"/>
      <c r="QKS134" s="11"/>
      <c r="QKY134" s="73"/>
      <c r="QKZ134" s="73"/>
      <c r="QLA134" s="73"/>
      <c r="QLB134" s="73"/>
      <c r="QLC134" s="74"/>
      <c r="QLD134" s="74"/>
      <c r="QLE134" s="77"/>
      <c r="QLF134" s="77"/>
      <c r="QLG134" s="11"/>
      <c r="QLM134" s="73"/>
      <c r="QLN134" s="73"/>
      <c r="QLO134" s="73"/>
      <c r="QLP134" s="73"/>
      <c r="QLQ134" s="74"/>
      <c r="QLR134" s="74"/>
      <c r="QLS134" s="77"/>
      <c r="QLT134" s="77"/>
      <c r="QLU134" s="11"/>
      <c r="QMA134" s="73"/>
      <c r="QMB134" s="73"/>
      <c r="QMC134" s="73"/>
      <c r="QMD134" s="73"/>
      <c r="QME134" s="74"/>
      <c r="QMF134" s="74"/>
      <c r="QMG134" s="77"/>
      <c r="QMH134" s="77"/>
      <c r="QMI134" s="11"/>
      <c r="QMO134" s="73"/>
      <c r="QMP134" s="73"/>
      <c r="QMQ134" s="73"/>
      <c r="QMR134" s="73"/>
      <c r="QMS134" s="74"/>
      <c r="QMT134" s="74"/>
      <c r="QMU134" s="77"/>
      <c r="QMV134" s="77"/>
      <c r="QMW134" s="11"/>
      <c r="QNC134" s="73"/>
      <c r="QND134" s="73"/>
      <c r="QNE134" s="73"/>
      <c r="QNF134" s="73"/>
      <c r="QNG134" s="74"/>
      <c r="QNH134" s="74"/>
      <c r="QNI134" s="77"/>
      <c r="QNJ134" s="77"/>
      <c r="QNK134" s="11"/>
      <c r="QNQ134" s="73"/>
      <c r="QNR134" s="73"/>
      <c r="QNS134" s="73"/>
      <c r="QNT134" s="73"/>
      <c r="QNU134" s="74"/>
      <c r="QNV134" s="74"/>
      <c r="QNW134" s="77"/>
      <c r="QNX134" s="77"/>
      <c r="QNY134" s="11"/>
      <c r="QOE134" s="73"/>
      <c r="QOF134" s="73"/>
      <c r="QOG134" s="73"/>
      <c r="QOH134" s="73"/>
      <c r="QOI134" s="74"/>
      <c r="QOJ134" s="74"/>
      <c r="QOK134" s="77"/>
      <c r="QOL134" s="77"/>
      <c r="QOM134" s="11"/>
      <c r="QOS134" s="73"/>
      <c r="QOT134" s="73"/>
      <c r="QOU134" s="73"/>
      <c r="QOV134" s="73"/>
      <c r="QOW134" s="74"/>
      <c r="QOX134" s="74"/>
      <c r="QOY134" s="77"/>
      <c r="QOZ134" s="77"/>
      <c r="QPA134" s="11"/>
      <c r="QPG134" s="73"/>
      <c r="QPH134" s="73"/>
      <c r="QPI134" s="73"/>
      <c r="QPJ134" s="73"/>
      <c r="QPK134" s="74"/>
      <c r="QPL134" s="74"/>
      <c r="QPM134" s="77"/>
      <c r="QPN134" s="77"/>
      <c r="QPO134" s="11"/>
      <c r="QPU134" s="73"/>
      <c r="QPV134" s="73"/>
      <c r="QPW134" s="73"/>
      <c r="QPX134" s="73"/>
      <c r="QPY134" s="74"/>
      <c r="QPZ134" s="74"/>
      <c r="QQA134" s="77"/>
      <c r="QQB134" s="77"/>
      <c r="QQC134" s="11"/>
      <c r="QQI134" s="73"/>
      <c r="QQJ134" s="73"/>
      <c r="QQK134" s="73"/>
      <c r="QQL134" s="73"/>
      <c r="QQM134" s="74"/>
      <c r="QQN134" s="74"/>
      <c r="QQO134" s="77"/>
      <c r="QQP134" s="77"/>
      <c r="QQQ134" s="11"/>
      <c r="QQW134" s="73"/>
      <c r="QQX134" s="73"/>
      <c r="QQY134" s="73"/>
      <c r="QQZ134" s="73"/>
      <c r="QRA134" s="74"/>
      <c r="QRB134" s="74"/>
      <c r="QRC134" s="77"/>
      <c r="QRD134" s="77"/>
      <c r="QRE134" s="11"/>
      <c r="QRK134" s="73"/>
      <c r="QRL134" s="73"/>
      <c r="QRM134" s="73"/>
      <c r="QRN134" s="73"/>
      <c r="QRO134" s="74"/>
      <c r="QRP134" s="74"/>
      <c r="QRQ134" s="77"/>
      <c r="QRR134" s="77"/>
      <c r="QRS134" s="11"/>
      <c r="QRY134" s="73"/>
      <c r="QRZ134" s="73"/>
      <c r="QSA134" s="73"/>
      <c r="QSB134" s="73"/>
      <c r="QSC134" s="74"/>
      <c r="QSD134" s="74"/>
      <c r="QSE134" s="77"/>
      <c r="QSF134" s="77"/>
      <c r="QSG134" s="11"/>
      <c r="QSM134" s="73"/>
      <c r="QSN134" s="73"/>
      <c r="QSO134" s="73"/>
      <c r="QSP134" s="73"/>
      <c r="QSQ134" s="74"/>
      <c r="QSR134" s="74"/>
      <c r="QSS134" s="77"/>
      <c r="QST134" s="77"/>
      <c r="QSU134" s="11"/>
      <c r="QTA134" s="73"/>
      <c r="QTB134" s="73"/>
      <c r="QTC134" s="73"/>
      <c r="QTD134" s="73"/>
      <c r="QTE134" s="74"/>
      <c r="QTF134" s="74"/>
      <c r="QTG134" s="77"/>
      <c r="QTH134" s="77"/>
      <c r="QTI134" s="11"/>
      <c r="QTO134" s="73"/>
      <c r="QTP134" s="73"/>
      <c r="QTQ134" s="73"/>
      <c r="QTR134" s="73"/>
      <c r="QTS134" s="74"/>
      <c r="QTT134" s="74"/>
      <c r="QTU134" s="77"/>
      <c r="QTV134" s="77"/>
      <c r="QTW134" s="11"/>
      <c r="QUC134" s="73"/>
      <c r="QUD134" s="73"/>
      <c r="QUE134" s="73"/>
      <c r="QUF134" s="73"/>
      <c r="QUG134" s="74"/>
      <c r="QUH134" s="74"/>
      <c r="QUI134" s="77"/>
      <c r="QUJ134" s="77"/>
      <c r="QUK134" s="11"/>
      <c r="QUQ134" s="73"/>
      <c r="QUR134" s="73"/>
      <c r="QUS134" s="73"/>
      <c r="QUT134" s="73"/>
      <c r="QUU134" s="74"/>
      <c r="QUV134" s="74"/>
      <c r="QUW134" s="77"/>
      <c r="QUX134" s="77"/>
      <c r="QUY134" s="11"/>
      <c r="QVE134" s="73"/>
      <c r="QVF134" s="73"/>
      <c r="QVG134" s="73"/>
      <c r="QVH134" s="73"/>
      <c r="QVI134" s="74"/>
      <c r="QVJ134" s="74"/>
      <c r="QVK134" s="77"/>
      <c r="QVL134" s="77"/>
      <c r="QVM134" s="11"/>
      <c r="QVS134" s="73"/>
      <c r="QVT134" s="73"/>
      <c r="QVU134" s="73"/>
      <c r="QVV134" s="73"/>
      <c r="QVW134" s="74"/>
      <c r="QVX134" s="74"/>
      <c r="QVY134" s="77"/>
      <c r="QVZ134" s="77"/>
      <c r="QWA134" s="11"/>
      <c r="QWG134" s="73"/>
      <c r="QWH134" s="73"/>
      <c r="QWI134" s="73"/>
      <c r="QWJ134" s="73"/>
      <c r="QWK134" s="74"/>
      <c r="QWL134" s="74"/>
      <c r="QWM134" s="77"/>
      <c r="QWN134" s="77"/>
      <c r="QWO134" s="11"/>
      <c r="QWU134" s="73"/>
      <c r="QWV134" s="73"/>
      <c r="QWW134" s="73"/>
      <c r="QWX134" s="73"/>
      <c r="QWY134" s="74"/>
      <c r="QWZ134" s="74"/>
      <c r="QXA134" s="77"/>
      <c r="QXB134" s="77"/>
      <c r="QXC134" s="11"/>
      <c r="QXI134" s="73"/>
      <c r="QXJ134" s="73"/>
      <c r="QXK134" s="73"/>
      <c r="QXL134" s="73"/>
      <c r="QXM134" s="74"/>
      <c r="QXN134" s="74"/>
      <c r="QXO134" s="77"/>
      <c r="QXP134" s="77"/>
      <c r="QXQ134" s="11"/>
      <c r="QXW134" s="73"/>
      <c r="QXX134" s="73"/>
      <c r="QXY134" s="73"/>
      <c r="QXZ134" s="73"/>
      <c r="QYA134" s="74"/>
      <c r="QYB134" s="74"/>
      <c r="QYC134" s="77"/>
      <c r="QYD134" s="77"/>
      <c r="QYE134" s="11"/>
      <c r="QYK134" s="73"/>
      <c r="QYL134" s="73"/>
      <c r="QYM134" s="73"/>
      <c r="QYN134" s="73"/>
      <c r="QYO134" s="74"/>
      <c r="QYP134" s="74"/>
      <c r="QYQ134" s="77"/>
      <c r="QYR134" s="77"/>
      <c r="QYS134" s="11"/>
      <c r="QYY134" s="73"/>
      <c r="QYZ134" s="73"/>
      <c r="QZA134" s="73"/>
      <c r="QZB134" s="73"/>
      <c r="QZC134" s="74"/>
      <c r="QZD134" s="74"/>
      <c r="QZE134" s="77"/>
      <c r="QZF134" s="77"/>
      <c r="QZG134" s="11"/>
      <c r="QZM134" s="73"/>
      <c r="QZN134" s="73"/>
      <c r="QZO134" s="73"/>
      <c r="QZP134" s="73"/>
      <c r="QZQ134" s="74"/>
      <c r="QZR134" s="74"/>
      <c r="QZS134" s="77"/>
      <c r="QZT134" s="77"/>
      <c r="QZU134" s="11"/>
      <c r="RAA134" s="73"/>
      <c r="RAB134" s="73"/>
      <c r="RAC134" s="73"/>
      <c r="RAD134" s="73"/>
      <c r="RAE134" s="74"/>
      <c r="RAF134" s="74"/>
      <c r="RAG134" s="77"/>
      <c r="RAH134" s="77"/>
      <c r="RAI134" s="11"/>
      <c r="RAO134" s="73"/>
      <c r="RAP134" s="73"/>
      <c r="RAQ134" s="73"/>
      <c r="RAR134" s="73"/>
      <c r="RAS134" s="74"/>
      <c r="RAT134" s="74"/>
      <c r="RAU134" s="77"/>
      <c r="RAV134" s="77"/>
      <c r="RAW134" s="11"/>
      <c r="RBC134" s="73"/>
      <c r="RBD134" s="73"/>
      <c r="RBE134" s="73"/>
      <c r="RBF134" s="73"/>
      <c r="RBG134" s="74"/>
      <c r="RBH134" s="74"/>
      <c r="RBI134" s="77"/>
      <c r="RBJ134" s="77"/>
      <c r="RBK134" s="11"/>
      <c r="RBQ134" s="73"/>
      <c r="RBR134" s="73"/>
      <c r="RBS134" s="73"/>
      <c r="RBT134" s="73"/>
      <c r="RBU134" s="74"/>
      <c r="RBV134" s="74"/>
      <c r="RBW134" s="77"/>
      <c r="RBX134" s="77"/>
      <c r="RBY134" s="11"/>
      <c r="RCE134" s="73"/>
      <c r="RCF134" s="73"/>
      <c r="RCG134" s="73"/>
      <c r="RCH134" s="73"/>
      <c r="RCI134" s="74"/>
      <c r="RCJ134" s="74"/>
      <c r="RCK134" s="77"/>
      <c r="RCL134" s="77"/>
      <c r="RCM134" s="11"/>
      <c r="RCS134" s="73"/>
      <c r="RCT134" s="73"/>
      <c r="RCU134" s="73"/>
      <c r="RCV134" s="73"/>
      <c r="RCW134" s="74"/>
      <c r="RCX134" s="74"/>
      <c r="RCY134" s="77"/>
      <c r="RCZ134" s="77"/>
      <c r="RDA134" s="11"/>
      <c r="RDG134" s="73"/>
      <c r="RDH134" s="73"/>
      <c r="RDI134" s="73"/>
      <c r="RDJ134" s="73"/>
      <c r="RDK134" s="74"/>
      <c r="RDL134" s="74"/>
      <c r="RDM134" s="77"/>
      <c r="RDN134" s="77"/>
      <c r="RDO134" s="11"/>
      <c r="RDU134" s="73"/>
      <c r="RDV134" s="73"/>
      <c r="RDW134" s="73"/>
      <c r="RDX134" s="73"/>
      <c r="RDY134" s="74"/>
      <c r="RDZ134" s="74"/>
      <c r="REA134" s="77"/>
      <c r="REB134" s="77"/>
      <c r="REC134" s="11"/>
      <c r="REI134" s="73"/>
      <c r="REJ134" s="73"/>
      <c r="REK134" s="73"/>
      <c r="REL134" s="73"/>
      <c r="REM134" s="74"/>
      <c r="REN134" s="74"/>
      <c r="REO134" s="77"/>
      <c r="REP134" s="77"/>
      <c r="REQ134" s="11"/>
      <c r="REW134" s="73"/>
      <c r="REX134" s="73"/>
      <c r="REY134" s="73"/>
      <c r="REZ134" s="73"/>
      <c r="RFA134" s="74"/>
      <c r="RFB134" s="74"/>
      <c r="RFC134" s="77"/>
      <c r="RFD134" s="77"/>
      <c r="RFE134" s="11"/>
      <c r="RFK134" s="73"/>
      <c r="RFL134" s="73"/>
      <c r="RFM134" s="73"/>
      <c r="RFN134" s="73"/>
      <c r="RFO134" s="74"/>
      <c r="RFP134" s="74"/>
      <c r="RFQ134" s="77"/>
      <c r="RFR134" s="77"/>
      <c r="RFS134" s="11"/>
      <c r="RFY134" s="73"/>
      <c r="RFZ134" s="73"/>
      <c r="RGA134" s="73"/>
      <c r="RGB134" s="73"/>
      <c r="RGC134" s="74"/>
      <c r="RGD134" s="74"/>
      <c r="RGE134" s="77"/>
      <c r="RGF134" s="77"/>
      <c r="RGG134" s="11"/>
      <c r="RGM134" s="73"/>
      <c r="RGN134" s="73"/>
      <c r="RGO134" s="73"/>
      <c r="RGP134" s="73"/>
      <c r="RGQ134" s="74"/>
      <c r="RGR134" s="74"/>
      <c r="RGS134" s="77"/>
      <c r="RGT134" s="77"/>
      <c r="RGU134" s="11"/>
      <c r="RHA134" s="73"/>
      <c r="RHB134" s="73"/>
      <c r="RHC134" s="73"/>
      <c r="RHD134" s="73"/>
      <c r="RHE134" s="74"/>
      <c r="RHF134" s="74"/>
      <c r="RHG134" s="77"/>
      <c r="RHH134" s="77"/>
      <c r="RHI134" s="11"/>
      <c r="RHO134" s="73"/>
      <c r="RHP134" s="73"/>
      <c r="RHQ134" s="73"/>
      <c r="RHR134" s="73"/>
      <c r="RHS134" s="74"/>
      <c r="RHT134" s="74"/>
      <c r="RHU134" s="77"/>
      <c r="RHV134" s="77"/>
      <c r="RHW134" s="11"/>
      <c r="RIC134" s="73"/>
      <c r="RID134" s="73"/>
      <c r="RIE134" s="73"/>
      <c r="RIF134" s="73"/>
      <c r="RIG134" s="74"/>
      <c r="RIH134" s="74"/>
      <c r="RII134" s="77"/>
      <c r="RIJ134" s="77"/>
      <c r="RIK134" s="11"/>
      <c r="RIQ134" s="73"/>
      <c r="RIR134" s="73"/>
      <c r="RIS134" s="73"/>
      <c r="RIT134" s="73"/>
      <c r="RIU134" s="74"/>
      <c r="RIV134" s="74"/>
      <c r="RIW134" s="77"/>
      <c r="RIX134" s="77"/>
      <c r="RIY134" s="11"/>
      <c r="RJE134" s="73"/>
      <c r="RJF134" s="73"/>
      <c r="RJG134" s="73"/>
      <c r="RJH134" s="73"/>
      <c r="RJI134" s="74"/>
      <c r="RJJ134" s="74"/>
      <c r="RJK134" s="77"/>
      <c r="RJL134" s="77"/>
      <c r="RJM134" s="11"/>
      <c r="RJS134" s="73"/>
      <c r="RJT134" s="73"/>
      <c r="RJU134" s="73"/>
      <c r="RJV134" s="73"/>
      <c r="RJW134" s="74"/>
      <c r="RJX134" s="74"/>
      <c r="RJY134" s="77"/>
      <c r="RJZ134" s="77"/>
      <c r="RKA134" s="11"/>
      <c r="RKG134" s="73"/>
      <c r="RKH134" s="73"/>
      <c r="RKI134" s="73"/>
      <c r="RKJ134" s="73"/>
      <c r="RKK134" s="74"/>
      <c r="RKL134" s="74"/>
      <c r="RKM134" s="77"/>
      <c r="RKN134" s="77"/>
      <c r="RKO134" s="11"/>
      <c r="RKU134" s="73"/>
      <c r="RKV134" s="73"/>
      <c r="RKW134" s="73"/>
      <c r="RKX134" s="73"/>
      <c r="RKY134" s="74"/>
      <c r="RKZ134" s="74"/>
      <c r="RLA134" s="77"/>
      <c r="RLB134" s="77"/>
      <c r="RLC134" s="11"/>
      <c r="RLI134" s="73"/>
      <c r="RLJ134" s="73"/>
      <c r="RLK134" s="73"/>
      <c r="RLL134" s="73"/>
      <c r="RLM134" s="74"/>
      <c r="RLN134" s="74"/>
      <c r="RLO134" s="77"/>
      <c r="RLP134" s="77"/>
      <c r="RLQ134" s="11"/>
      <c r="RLW134" s="73"/>
      <c r="RLX134" s="73"/>
      <c r="RLY134" s="73"/>
      <c r="RLZ134" s="73"/>
      <c r="RMA134" s="74"/>
      <c r="RMB134" s="74"/>
      <c r="RMC134" s="77"/>
      <c r="RMD134" s="77"/>
      <c r="RME134" s="11"/>
      <c r="RMK134" s="73"/>
      <c r="RML134" s="73"/>
      <c r="RMM134" s="73"/>
      <c r="RMN134" s="73"/>
      <c r="RMO134" s="74"/>
      <c r="RMP134" s="74"/>
      <c r="RMQ134" s="77"/>
      <c r="RMR134" s="77"/>
      <c r="RMS134" s="11"/>
      <c r="RMY134" s="73"/>
      <c r="RMZ134" s="73"/>
      <c r="RNA134" s="73"/>
      <c r="RNB134" s="73"/>
      <c r="RNC134" s="74"/>
      <c r="RND134" s="74"/>
      <c r="RNE134" s="77"/>
      <c r="RNF134" s="77"/>
      <c r="RNG134" s="11"/>
      <c r="RNM134" s="73"/>
      <c r="RNN134" s="73"/>
      <c r="RNO134" s="73"/>
      <c r="RNP134" s="73"/>
      <c r="RNQ134" s="74"/>
      <c r="RNR134" s="74"/>
      <c r="RNS134" s="77"/>
      <c r="RNT134" s="77"/>
      <c r="RNU134" s="11"/>
      <c r="ROA134" s="73"/>
      <c r="ROB134" s="73"/>
      <c r="ROC134" s="73"/>
      <c r="ROD134" s="73"/>
      <c r="ROE134" s="74"/>
      <c r="ROF134" s="74"/>
      <c r="ROG134" s="77"/>
      <c r="ROH134" s="77"/>
      <c r="ROI134" s="11"/>
      <c r="ROO134" s="73"/>
      <c r="ROP134" s="73"/>
      <c r="ROQ134" s="73"/>
      <c r="ROR134" s="73"/>
      <c r="ROS134" s="74"/>
      <c r="ROT134" s="74"/>
      <c r="ROU134" s="77"/>
      <c r="ROV134" s="77"/>
      <c r="ROW134" s="11"/>
      <c r="RPC134" s="73"/>
      <c r="RPD134" s="73"/>
      <c r="RPE134" s="73"/>
      <c r="RPF134" s="73"/>
      <c r="RPG134" s="74"/>
      <c r="RPH134" s="74"/>
      <c r="RPI134" s="77"/>
      <c r="RPJ134" s="77"/>
      <c r="RPK134" s="11"/>
      <c r="RPQ134" s="73"/>
      <c r="RPR134" s="73"/>
      <c r="RPS134" s="73"/>
      <c r="RPT134" s="73"/>
      <c r="RPU134" s="74"/>
      <c r="RPV134" s="74"/>
      <c r="RPW134" s="77"/>
      <c r="RPX134" s="77"/>
      <c r="RPY134" s="11"/>
      <c r="RQE134" s="73"/>
      <c r="RQF134" s="73"/>
      <c r="RQG134" s="73"/>
      <c r="RQH134" s="73"/>
      <c r="RQI134" s="74"/>
      <c r="RQJ134" s="74"/>
      <c r="RQK134" s="77"/>
      <c r="RQL134" s="77"/>
      <c r="RQM134" s="11"/>
      <c r="RQS134" s="73"/>
      <c r="RQT134" s="73"/>
      <c r="RQU134" s="73"/>
      <c r="RQV134" s="73"/>
      <c r="RQW134" s="74"/>
      <c r="RQX134" s="74"/>
      <c r="RQY134" s="77"/>
      <c r="RQZ134" s="77"/>
      <c r="RRA134" s="11"/>
      <c r="RRG134" s="73"/>
      <c r="RRH134" s="73"/>
      <c r="RRI134" s="73"/>
      <c r="RRJ134" s="73"/>
      <c r="RRK134" s="74"/>
      <c r="RRL134" s="74"/>
      <c r="RRM134" s="77"/>
      <c r="RRN134" s="77"/>
      <c r="RRO134" s="11"/>
      <c r="RRU134" s="73"/>
      <c r="RRV134" s="73"/>
      <c r="RRW134" s="73"/>
      <c r="RRX134" s="73"/>
      <c r="RRY134" s="74"/>
      <c r="RRZ134" s="74"/>
      <c r="RSA134" s="77"/>
      <c r="RSB134" s="77"/>
      <c r="RSC134" s="11"/>
      <c r="RSI134" s="73"/>
      <c r="RSJ134" s="73"/>
      <c r="RSK134" s="73"/>
      <c r="RSL134" s="73"/>
      <c r="RSM134" s="74"/>
      <c r="RSN134" s="74"/>
      <c r="RSO134" s="77"/>
      <c r="RSP134" s="77"/>
      <c r="RSQ134" s="11"/>
      <c r="RSW134" s="73"/>
      <c r="RSX134" s="73"/>
      <c r="RSY134" s="73"/>
      <c r="RSZ134" s="73"/>
      <c r="RTA134" s="74"/>
      <c r="RTB134" s="74"/>
      <c r="RTC134" s="77"/>
      <c r="RTD134" s="77"/>
      <c r="RTE134" s="11"/>
      <c r="RTK134" s="73"/>
      <c r="RTL134" s="73"/>
      <c r="RTM134" s="73"/>
      <c r="RTN134" s="73"/>
      <c r="RTO134" s="74"/>
      <c r="RTP134" s="74"/>
      <c r="RTQ134" s="77"/>
      <c r="RTR134" s="77"/>
      <c r="RTS134" s="11"/>
      <c r="RTY134" s="73"/>
      <c r="RTZ134" s="73"/>
      <c r="RUA134" s="73"/>
      <c r="RUB134" s="73"/>
      <c r="RUC134" s="74"/>
      <c r="RUD134" s="74"/>
      <c r="RUE134" s="77"/>
      <c r="RUF134" s="77"/>
      <c r="RUG134" s="11"/>
      <c r="RUM134" s="73"/>
      <c r="RUN134" s="73"/>
      <c r="RUO134" s="73"/>
      <c r="RUP134" s="73"/>
      <c r="RUQ134" s="74"/>
      <c r="RUR134" s="74"/>
      <c r="RUS134" s="77"/>
      <c r="RUT134" s="77"/>
      <c r="RUU134" s="11"/>
      <c r="RVA134" s="73"/>
      <c r="RVB134" s="73"/>
      <c r="RVC134" s="73"/>
      <c r="RVD134" s="73"/>
      <c r="RVE134" s="74"/>
      <c r="RVF134" s="74"/>
      <c r="RVG134" s="77"/>
      <c r="RVH134" s="77"/>
      <c r="RVI134" s="11"/>
      <c r="RVO134" s="73"/>
      <c r="RVP134" s="73"/>
      <c r="RVQ134" s="73"/>
      <c r="RVR134" s="73"/>
      <c r="RVS134" s="74"/>
      <c r="RVT134" s="74"/>
      <c r="RVU134" s="77"/>
      <c r="RVV134" s="77"/>
      <c r="RVW134" s="11"/>
      <c r="RWC134" s="73"/>
      <c r="RWD134" s="73"/>
      <c r="RWE134" s="73"/>
      <c r="RWF134" s="73"/>
      <c r="RWG134" s="74"/>
      <c r="RWH134" s="74"/>
      <c r="RWI134" s="77"/>
      <c r="RWJ134" s="77"/>
      <c r="RWK134" s="11"/>
      <c r="RWQ134" s="73"/>
      <c r="RWR134" s="73"/>
      <c r="RWS134" s="73"/>
      <c r="RWT134" s="73"/>
      <c r="RWU134" s="74"/>
      <c r="RWV134" s="74"/>
      <c r="RWW134" s="77"/>
      <c r="RWX134" s="77"/>
      <c r="RWY134" s="11"/>
      <c r="RXE134" s="73"/>
      <c r="RXF134" s="73"/>
      <c r="RXG134" s="73"/>
      <c r="RXH134" s="73"/>
      <c r="RXI134" s="74"/>
      <c r="RXJ134" s="74"/>
      <c r="RXK134" s="77"/>
      <c r="RXL134" s="77"/>
      <c r="RXM134" s="11"/>
      <c r="RXS134" s="73"/>
      <c r="RXT134" s="73"/>
      <c r="RXU134" s="73"/>
      <c r="RXV134" s="73"/>
      <c r="RXW134" s="74"/>
      <c r="RXX134" s="74"/>
      <c r="RXY134" s="77"/>
      <c r="RXZ134" s="77"/>
      <c r="RYA134" s="11"/>
      <c r="RYG134" s="73"/>
      <c r="RYH134" s="73"/>
      <c r="RYI134" s="73"/>
      <c r="RYJ134" s="73"/>
      <c r="RYK134" s="74"/>
      <c r="RYL134" s="74"/>
      <c r="RYM134" s="77"/>
      <c r="RYN134" s="77"/>
      <c r="RYO134" s="11"/>
      <c r="RYU134" s="73"/>
      <c r="RYV134" s="73"/>
      <c r="RYW134" s="73"/>
      <c r="RYX134" s="73"/>
      <c r="RYY134" s="74"/>
      <c r="RYZ134" s="74"/>
      <c r="RZA134" s="77"/>
      <c r="RZB134" s="77"/>
      <c r="RZC134" s="11"/>
      <c r="RZI134" s="73"/>
      <c r="RZJ134" s="73"/>
      <c r="RZK134" s="73"/>
      <c r="RZL134" s="73"/>
      <c r="RZM134" s="74"/>
      <c r="RZN134" s="74"/>
      <c r="RZO134" s="77"/>
      <c r="RZP134" s="77"/>
      <c r="RZQ134" s="11"/>
      <c r="RZW134" s="73"/>
      <c r="RZX134" s="73"/>
      <c r="RZY134" s="73"/>
      <c r="RZZ134" s="73"/>
      <c r="SAA134" s="74"/>
      <c r="SAB134" s="74"/>
      <c r="SAC134" s="77"/>
      <c r="SAD134" s="77"/>
      <c r="SAE134" s="11"/>
      <c r="SAK134" s="73"/>
      <c r="SAL134" s="73"/>
      <c r="SAM134" s="73"/>
      <c r="SAN134" s="73"/>
      <c r="SAO134" s="74"/>
      <c r="SAP134" s="74"/>
      <c r="SAQ134" s="77"/>
      <c r="SAR134" s="77"/>
      <c r="SAS134" s="11"/>
      <c r="SAY134" s="73"/>
      <c r="SAZ134" s="73"/>
      <c r="SBA134" s="73"/>
      <c r="SBB134" s="73"/>
      <c r="SBC134" s="74"/>
      <c r="SBD134" s="74"/>
      <c r="SBE134" s="77"/>
      <c r="SBF134" s="77"/>
      <c r="SBG134" s="11"/>
      <c r="SBM134" s="73"/>
      <c r="SBN134" s="73"/>
      <c r="SBO134" s="73"/>
      <c r="SBP134" s="73"/>
      <c r="SBQ134" s="74"/>
      <c r="SBR134" s="74"/>
      <c r="SBS134" s="77"/>
      <c r="SBT134" s="77"/>
      <c r="SBU134" s="11"/>
      <c r="SCA134" s="73"/>
      <c r="SCB134" s="73"/>
      <c r="SCC134" s="73"/>
      <c r="SCD134" s="73"/>
      <c r="SCE134" s="74"/>
      <c r="SCF134" s="74"/>
      <c r="SCG134" s="77"/>
      <c r="SCH134" s="77"/>
      <c r="SCI134" s="11"/>
      <c r="SCO134" s="73"/>
      <c r="SCP134" s="73"/>
      <c r="SCQ134" s="73"/>
      <c r="SCR134" s="73"/>
      <c r="SCS134" s="74"/>
      <c r="SCT134" s="74"/>
      <c r="SCU134" s="77"/>
      <c r="SCV134" s="77"/>
      <c r="SCW134" s="11"/>
      <c r="SDC134" s="73"/>
      <c r="SDD134" s="73"/>
      <c r="SDE134" s="73"/>
      <c r="SDF134" s="73"/>
      <c r="SDG134" s="74"/>
      <c r="SDH134" s="74"/>
      <c r="SDI134" s="77"/>
      <c r="SDJ134" s="77"/>
      <c r="SDK134" s="11"/>
      <c r="SDQ134" s="73"/>
      <c r="SDR134" s="73"/>
      <c r="SDS134" s="73"/>
      <c r="SDT134" s="73"/>
      <c r="SDU134" s="74"/>
      <c r="SDV134" s="74"/>
      <c r="SDW134" s="77"/>
      <c r="SDX134" s="77"/>
      <c r="SDY134" s="11"/>
      <c r="SEE134" s="73"/>
      <c r="SEF134" s="73"/>
      <c r="SEG134" s="73"/>
      <c r="SEH134" s="73"/>
      <c r="SEI134" s="74"/>
      <c r="SEJ134" s="74"/>
      <c r="SEK134" s="77"/>
      <c r="SEL134" s="77"/>
      <c r="SEM134" s="11"/>
      <c r="SES134" s="73"/>
      <c r="SET134" s="73"/>
      <c r="SEU134" s="73"/>
      <c r="SEV134" s="73"/>
      <c r="SEW134" s="74"/>
      <c r="SEX134" s="74"/>
      <c r="SEY134" s="77"/>
      <c r="SEZ134" s="77"/>
      <c r="SFA134" s="11"/>
      <c r="SFG134" s="73"/>
      <c r="SFH134" s="73"/>
      <c r="SFI134" s="73"/>
      <c r="SFJ134" s="73"/>
      <c r="SFK134" s="74"/>
      <c r="SFL134" s="74"/>
      <c r="SFM134" s="77"/>
      <c r="SFN134" s="77"/>
      <c r="SFO134" s="11"/>
      <c r="SFU134" s="73"/>
      <c r="SFV134" s="73"/>
      <c r="SFW134" s="73"/>
      <c r="SFX134" s="73"/>
      <c r="SFY134" s="74"/>
      <c r="SFZ134" s="74"/>
      <c r="SGA134" s="77"/>
      <c r="SGB134" s="77"/>
      <c r="SGC134" s="11"/>
      <c r="SGI134" s="73"/>
      <c r="SGJ134" s="73"/>
      <c r="SGK134" s="73"/>
      <c r="SGL134" s="73"/>
      <c r="SGM134" s="74"/>
      <c r="SGN134" s="74"/>
      <c r="SGO134" s="77"/>
      <c r="SGP134" s="77"/>
      <c r="SGQ134" s="11"/>
      <c r="SGW134" s="73"/>
      <c r="SGX134" s="73"/>
      <c r="SGY134" s="73"/>
      <c r="SGZ134" s="73"/>
      <c r="SHA134" s="74"/>
      <c r="SHB134" s="74"/>
      <c r="SHC134" s="77"/>
      <c r="SHD134" s="77"/>
      <c r="SHE134" s="11"/>
      <c r="SHK134" s="73"/>
      <c r="SHL134" s="73"/>
      <c r="SHM134" s="73"/>
      <c r="SHN134" s="73"/>
      <c r="SHO134" s="74"/>
      <c r="SHP134" s="74"/>
      <c r="SHQ134" s="77"/>
      <c r="SHR134" s="77"/>
      <c r="SHS134" s="11"/>
      <c r="SHY134" s="73"/>
      <c r="SHZ134" s="73"/>
      <c r="SIA134" s="73"/>
      <c r="SIB134" s="73"/>
      <c r="SIC134" s="74"/>
      <c r="SID134" s="74"/>
      <c r="SIE134" s="77"/>
      <c r="SIF134" s="77"/>
      <c r="SIG134" s="11"/>
      <c r="SIM134" s="73"/>
      <c r="SIN134" s="73"/>
      <c r="SIO134" s="73"/>
      <c r="SIP134" s="73"/>
      <c r="SIQ134" s="74"/>
      <c r="SIR134" s="74"/>
      <c r="SIS134" s="77"/>
      <c r="SIT134" s="77"/>
      <c r="SIU134" s="11"/>
      <c r="SJA134" s="73"/>
      <c r="SJB134" s="73"/>
      <c r="SJC134" s="73"/>
      <c r="SJD134" s="73"/>
      <c r="SJE134" s="74"/>
      <c r="SJF134" s="74"/>
      <c r="SJG134" s="77"/>
      <c r="SJH134" s="77"/>
      <c r="SJI134" s="11"/>
      <c r="SJO134" s="73"/>
      <c r="SJP134" s="73"/>
      <c r="SJQ134" s="73"/>
      <c r="SJR134" s="73"/>
      <c r="SJS134" s="74"/>
      <c r="SJT134" s="74"/>
      <c r="SJU134" s="77"/>
      <c r="SJV134" s="77"/>
      <c r="SJW134" s="11"/>
      <c r="SKC134" s="73"/>
      <c r="SKD134" s="73"/>
      <c r="SKE134" s="73"/>
      <c r="SKF134" s="73"/>
      <c r="SKG134" s="74"/>
      <c r="SKH134" s="74"/>
      <c r="SKI134" s="77"/>
      <c r="SKJ134" s="77"/>
      <c r="SKK134" s="11"/>
      <c r="SKQ134" s="73"/>
      <c r="SKR134" s="73"/>
      <c r="SKS134" s="73"/>
      <c r="SKT134" s="73"/>
      <c r="SKU134" s="74"/>
      <c r="SKV134" s="74"/>
      <c r="SKW134" s="77"/>
      <c r="SKX134" s="77"/>
      <c r="SKY134" s="11"/>
      <c r="SLE134" s="73"/>
      <c r="SLF134" s="73"/>
      <c r="SLG134" s="73"/>
      <c r="SLH134" s="73"/>
      <c r="SLI134" s="74"/>
      <c r="SLJ134" s="74"/>
      <c r="SLK134" s="77"/>
      <c r="SLL134" s="77"/>
      <c r="SLM134" s="11"/>
      <c r="SLS134" s="73"/>
      <c r="SLT134" s="73"/>
      <c r="SLU134" s="73"/>
      <c r="SLV134" s="73"/>
      <c r="SLW134" s="74"/>
      <c r="SLX134" s="74"/>
      <c r="SLY134" s="77"/>
      <c r="SLZ134" s="77"/>
      <c r="SMA134" s="11"/>
      <c r="SMG134" s="73"/>
      <c r="SMH134" s="73"/>
      <c r="SMI134" s="73"/>
      <c r="SMJ134" s="73"/>
      <c r="SMK134" s="74"/>
      <c r="SML134" s="74"/>
      <c r="SMM134" s="77"/>
      <c r="SMN134" s="77"/>
      <c r="SMO134" s="11"/>
      <c r="SMU134" s="73"/>
      <c r="SMV134" s="73"/>
      <c r="SMW134" s="73"/>
      <c r="SMX134" s="73"/>
      <c r="SMY134" s="74"/>
      <c r="SMZ134" s="74"/>
      <c r="SNA134" s="77"/>
      <c r="SNB134" s="77"/>
      <c r="SNC134" s="11"/>
      <c r="SNI134" s="73"/>
      <c r="SNJ134" s="73"/>
      <c r="SNK134" s="73"/>
      <c r="SNL134" s="73"/>
      <c r="SNM134" s="74"/>
      <c r="SNN134" s="74"/>
      <c r="SNO134" s="77"/>
      <c r="SNP134" s="77"/>
      <c r="SNQ134" s="11"/>
      <c r="SNW134" s="73"/>
      <c r="SNX134" s="73"/>
      <c r="SNY134" s="73"/>
      <c r="SNZ134" s="73"/>
      <c r="SOA134" s="74"/>
      <c r="SOB134" s="74"/>
      <c r="SOC134" s="77"/>
      <c r="SOD134" s="77"/>
      <c r="SOE134" s="11"/>
      <c r="SOK134" s="73"/>
      <c r="SOL134" s="73"/>
      <c r="SOM134" s="73"/>
      <c r="SON134" s="73"/>
      <c r="SOO134" s="74"/>
      <c r="SOP134" s="74"/>
      <c r="SOQ134" s="77"/>
      <c r="SOR134" s="77"/>
      <c r="SOS134" s="11"/>
      <c r="SOY134" s="73"/>
      <c r="SOZ134" s="73"/>
      <c r="SPA134" s="73"/>
      <c r="SPB134" s="73"/>
      <c r="SPC134" s="74"/>
      <c r="SPD134" s="74"/>
      <c r="SPE134" s="77"/>
      <c r="SPF134" s="77"/>
      <c r="SPG134" s="11"/>
      <c r="SPM134" s="73"/>
      <c r="SPN134" s="73"/>
      <c r="SPO134" s="73"/>
      <c r="SPP134" s="73"/>
      <c r="SPQ134" s="74"/>
      <c r="SPR134" s="74"/>
      <c r="SPS134" s="77"/>
      <c r="SPT134" s="77"/>
      <c r="SPU134" s="11"/>
      <c r="SQA134" s="73"/>
      <c r="SQB134" s="73"/>
      <c r="SQC134" s="73"/>
      <c r="SQD134" s="73"/>
      <c r="SQE134" s="74"/>
      <c r="SQF134" s="74"/>
      <c r="SQG134" s="77"/>
      <c r="SQH134" s="77"/>
      <c r="SQI134" s="11"/>
      <c r="SQO134" s="73"/>
      <c r="SQP134" s="73"/>
      <c r="SQQ134" s="73"/>
      <c r="SQR134" s="73"/>
      <c r="SQS134" s="74"/>
      <c r="SQT134" s="74"/>
      <c r="SQU134" s="77"/>
      <c r="SQV134" s="77"/>
      <c r="SQW134" s="11"/>
      <c r="SRC134" s="73"/>
      <c r="SRD134" s="73"/>
      <c r="SRE134" s="73"/>
      <c r="SRF134" s="73"/>
      <c r="SRG134" s="74"/>
      <c r="SRH134" s="74"/>
      <c r="SRI134" s="77"/>
      <c r="SRJ134" s="77"/>
      <c r="SRK134" s="11"/>
      <c r="SRQ134" s="73"/>
      <c r="SRR134" s="73"/>
      <c r="SRS134" s="73"/>
      <c r="SRT134" s="73"/>
      <c r="SRU134" s="74"/>
      <c r="SRV134" s="74"/>
      <c r="SRW134" s="77"/>
      <c r="SRX134" s="77"/>
      <c r="SRY134" s="11"/>
      <c r="SSE134" s="73"/>
      <c r="SSF134" s="73"/>
      <c r="SSG134" s="73"/>
      <c r="SSH134" s="73"/>
      <c r="SSI134" s="74"/>
      <c r="SSJ134" s="74"/>
      <c r="SSK134" s="77"/>
      <c r="SSL134" s="77"/>
      <c r="SSM134" s="11"/>
      <c r="SSS134" s="73"/>
      <c r="SST134" s="73"/>
      <c r="SSU134" s="73"/>
      <c r="SSV134" s="73"/>
      <c r="SSW134" s="74"/>
      <c r="SSX134" s="74"/>
      <c r="SSY134" s="77"/>
      <c r="SSZ134" s="77"/>
      <c r="STA134" s="11"/>
      <c r="STG134" s="73"/>
      <c r="STH134" s="73"/>
      <c r="STI134" s="73"/>
      <c r="STJ134" s="73"/>
      <c r="STK134" s="74"/>
      <c r="STL134" s="74"/>
      <c r="STM134" s="77"/>
      <c r="STN134" s="77"/>
      <c r="STO134" s="11"/>
      <c r="STU134" s="73"/>
      <c r="STV134" s="73"/>
      <c r="STW134" s="73"/>
      <c r="STX134" s="73"/>
      <c r="STY134" s="74"/>
      <c r="STZ134" s="74"/>
      <c r="SUA134" s="77"/>
      <c r="SUB134" s="77"/>
      <c r="SUC134" s="11"/>
      <c r="SUI134" s="73"/>
      <c r="SUJ134" s="73"/>
      <c r="SUK134" s="73"/>
      <c r="SUL134" s="73"/>
      <c r="SUM134" s="74"/>
      <c r="SUN134" s="74"/>
      <c r="SUO134" s="77"/>
      <c r="SUP134" s="77"/>
      <c r="SUQ134" s="11"/>
      <c r="SUW134" s="73"/>
      <c r="SUX134" s="73"/>
      <c r="SUY134" s="73"/>
      <c r="SUZ134" s="73"/>
      <c r="SVA134" s="74"/>
      <c r="SVB134" s="74"/>
      <c r="SVC134" s="77"/>
      <c r="SVD134" s="77"/>
      <c r="SVE134" s="11"/>
      <c r="SVK134" s="73"/>
      <c r="SVL134" s="73"/>
      <c r="SVM134" s="73"/>
      <c r="SVN134" s="73"/>
      <c r="SVO134" s="74"/>
      <c r="SVP134" s="74"/>
      <c r="SVQ134" s="77"/>
      <c r="SVR134" s="77"/>
      <c r="SVS134" s="11"/>
      <c r="SVY134" s="73"/>
      <c r="SVZ134" s="73"/>
      <c r="SWA134" s="73"/>
      <c r="SWB134" s="73"/>
      <c r="SWC134" s="74"/>
      <c r="SWD134" s="74"/>
      <c r="SWE134" s="77"/>
      <c r="SWF134" s="77"/>
      <c r="SWG134" s="11"/>
      <c r="SWM134" s="73"/>
      <c r="SWN134" s="73"/>
      <c r="SWO134" s="73"/>
      <c r="SWP134" s="73"/>
      <c r="SWQ134" s="74"/>
      <c r="SWR134" s="74"/>
      <c r="SWS134" s="77"/>
      <c r="SWT134" s="77"/>
      <c r="SWU134" s="11"/>
      <c r="SXA134" s="73"/>
      <c r="SXB134" s="73"/>
      <c r="SXC134" s="73"/>
      <c r="SXD134" s="73"/>
      <c r="SXE134" s="74"/>
      <c r="SXF134" s="74"/>
      <c r="SXG134" s="77"/>
      <c r="SXH134" s="77"/>
      <c r="SXI134" s="11"/>
      <c r="SXO134" s="73"/>
      <c r="SXP134" s="73"/>
      <c r="SXQ134" s="73"/>
      <c r="SXR134" s="73"/>
      <c r="SXS134" s="74"/>
      <c r="SXT134" s="74"/>
      <c r="SXU134" s="77"/>
      <c r="SXV134" s="77"/>
      <c r="SXW134" s="11"/>
      <c r="SYC134" s="73"/>
      <c r="SYD134" s="73"/>
      <c r="SYE134" s="73"/>
      <c r="SYF134" s="73"/>
      <c r="SYG134" s="74"/>
      <c r="SYH134" s="74"/>
      <c r="SYI134" s="77"/>
      <c r="SYJ134" s="77"/>
      <c r="SYK134" s="11"/>
      <c r="SYQ134" s="73"/>
      <c r="SYR134" s="73"/>
      <c r="SYS134" s="73"/>
      <c r="SYT134" s="73"/>
      <c r="SYU134" s="74"/>
      <c r="SYV134" s="74"/>
      <c r="SYW134" s="77"/>
      <c r="SYX134" s="77"/>
      <c r="SYY134" s="11"/>
      <c r="SZE134" s="73"/>
      <c r="SZF134" s="73"/>
      <c r="SZG134" s="73"/>
      <c r="SZH134" s="73"/>
      <c r="SZI134" s="74"/>
      <c r="SZJ134" s="74"/>
      <c r="SZK134" s="77"/>
      <c r="SZL134" s="77"/>
      <c r="SZM134" s="11"/>
      <c r="SZS134" s="73"/>
      <c r="SZT134" s="73"/>
      <c r="SZU134" s="73"/>
      <c r="SZV134" s="73"/>
      <c r="SZW134" s="74"/>
      <c r="SZX134" s="74"/>
      <c r="SZY134" s="77"/>
      <c r="SZZ134" s="77"/>
      <c r="TAA134" s="11"/>
      <c r="TAG134" s="73"/>
      <c r="TAH134" s="73"/>
      <c r="TAI134" s="73"/>
      <c r="TAJ134" s="73"/>
      <c r="TAK134" s="74"/>
      <c r="TAL134" s="74"/>
      <c r="TAM134" s="77"/>
      <c r="TAN134" s="77"/>
      <c r="TAO134" s="11"/>
      <c r="TAU134" s="73"/>
      <c r="TAV134" s="73"/>
      <c r="TAW134" s="73"/>
      <c r="TAX134" s="73"/>
      <c r="TAY134" s="74"/>
      <c r="TAZ134" s="74"/>
      <c r="TBA134" s="77"/>
      <c r="TBB134" s="77"/>
      <c r="TBC134" s="11"/>
      <c r="TBI134" s="73"/>
      <c r="TBJ134" s="73"/>
      <c r="TBK134" s="73"/>
      <c r="TBL134" s="73"/>
      <c r="TBM134" s="74"/>
      <c r="TBN134" s="74"/>
      <c r="TBO134" s="77"/>
      <c r="TBP134" s="77"/>
      <c r="TBQ134" s="11"/>
      <c r="TBW134" s="73"/>
      <c r="TBX134" s="73"/>
      <c r="TBY134" s="73"/>
      <c r="TBZ134" s="73"/>
      <c r="TCA134" s="74"/>
      <c r="TCB134" s="74"/>
      <c r="TCC134" s="77"/>
      <c r="TCD134" s="77"/>
      <c r="TCE134" s="11"/>
      <c r="TCK134" s="73"/>
      <c r="TCL134" s="73"/>
      <c r="TCM134" s="73"/>
      <c r="TCN134" s="73"/>
      <c r="TCO134" s="74"/>
      <c r="TCP134" s="74"/>
      <c r="TCQ134" s="77"/>
      <c r="TCR134" s="77"/>
      <c r="TCS134" s="11"/>
      <c r="TCY134" s="73"/>
      <c r="TCZ134" s="73"/>
      <c r="TDA134" s="73"/>
      <c r="TDB134" s="73"/>
      <c r="TDC134" s="74"/>
      <c r="TDD134" s="74"/>
      <c r="TDE134" s="77"/>
      <c r="TDF134" s="77"/>
      <c r="TDG134" s="11"/>
      <c r="TDM134" s="73"/>
      <c r="TDN134" s="73"/>
      <c r="TDO134" s="73"/>
      <c r="TDP134" s="73"/>
      <c r="TDQ134" s="74"/>
      <c r="TDR134" s="74"/>
      <c r="TDS134" s="77"/>
      <c r="TDT134" s="77"/>
      <c r="TDU134" s="11"/>
      <c r="TEA134" s="73"/>
      <c r="TEB134" s="73"/>
      <c r="TEC134" s="73"/>
      <c r="TED134" s="73"/>
      <c r="TEE134" s="74"/>
      <c r="TEF134" s="74"/>
      <c r="TEG134" s="77"/>
      <c r="TEH134" s="77"/>
      <c r="TEI134" s="11"/>
      <c r="TEO134" s="73"/>
      <c r="TEP134" s="73"/>
      <c r="TEQ134" s="73"/>
      <c r="TER134" s="73"/>
      <c r="TES134" s="74"/>
      <c r="TET134" s="74"/>
      <c r="TEU134" s="77"/>
      <c r="TEV134" s="77"/>
      <c r="TEW134" s="11"/>
      <c r="TFC134" s="73"/>
      <c r="TFD134" s="73"/>
      <c r="TFE134" s="73"/>
      <c r="TFF134" s="73"/>
      <c r="TFG134" s="74"/>
      <c r="TFH134" s="74"/>
      <c r="TFI134" s="77"/>
      <c r="TFJ134" s="77"/>
      <c r="TFK134" s="11"/>
      <c r="TFQ134" s="73"/>
      <c r="TFR134" s="73"/>
      <c r="TFS134" s="73"/>
      <c r="TFT134" s="73"/>
      <c r="TFU134" s="74"/>
      <c r="TFV134" s="74"/>
      <c r="TFW134" s="77"/>
      <c r="TFX134" s="77"/>
      <c r="TFY134" s="11"/>
      <c r="TGE134" s="73"/>
      <c r="TGF134" s="73"/>
      <c r="TGG134" s="73"/>
      <c r="TGH134" s="73"/>
      <c r="TGI134" s="74"/>
      <c r="TGJ134" s="74"/>
      <c r="TGK134" s="77"/>
      <c r="TGL134" s="77"/>
      <c r="TGM134" s="11"/>
      <c r="TGS134" s="73"/>
      <c r="TGT134" s="73"/>
      <c r="TGU134" s="73"/>
      <c r="TGV134" s="73"/>
      <c r="TGW134" s="74"/>
      <c r="TGX134" s="74"/>
      <c r="TGY134" s="77"/>
      <c r="TGZ134" s="77"/>
      <c r="THA134" s="11"/>
      <c r="THG134" s="73"/>
      <c r="THH134" s="73"/>
      <c r="THI134" s="73"/>
      <c r="THJ134" s="73"/>
      <c r="THK134" s="74"/>
      <c r="THL134" s="74"/>
      <c r="THM134" s="77"/>
      <c r="THN134" s="77"/>
      <c r="THO134" s="11"/>
      <c r="THU134" s="73"/>
      <c r="THV134" s="73"/>
      <c r="THW134" s="73"/>
      <c r="THX134" s="73"/>
      <c r="THY134" s="74"/>
      <c r="THZ134" s="74"/>
      <c r="TIA134" s="77"/>
      <c r="TIB134" s="77"/>
      <c r="TIC134" s="11"/>
      <c r="TII134" s="73"/>
      <c r="TIJ134" s="73"/>
      <c r="TIK134" s="73"/>
      <c r="TIL134" s="73"/>
      <c r="TIM134" s="74"/>
      <c r="TIN134" s="74"/>
      <c r="TIO134" s="77"/>
      <c r="TIP134" s="77"/>
      <c r="TIQ134" s="11"/>
      <c r="TIW134" s="73"/>
      <c r="TIX134" s="73"/>
      <c r="TIY134" s="73"/>
      <c r="TIZ134" s="73"/>
      <c r="TJA134" s="74"/>
      <c r="TJB134" s="74"/>
      <c r="TJC134" s="77"/>
      <c r="TJD134" s="77"/>
      <c r="TJE134" s="11"/>
      <c r="TJK134" s="73"/>
      <c r="TJL134" s="73"/>
      <c r="TJM134" s="73"/>
      <c r="TJN134" s="73"/>
      <c r="TJO134" s="74"/>
      <c r="TJP134" s="74"/>
      <c r="TJQ134" s="77"/>
      <c r="TJR134" s="77"/>
      <c r="TJS134" s="11"/>
      <c r="TJY134" s="73"/>
      <c r="TJZ134" s="73"/>
      <c r="TKA134" s="73"/>
      <c r="TKB134" s="73"/>
      <c r="TKC134" s="74"/>
      <c r="TKD134" s="74"/>
      <c r="TKE134" s="77"/>
      <c r="TKF134" s="77"/>
      <c r="TKG134" s="11"/>
      <c r="TKM134" s="73"/>
      <c r="TKN134" s="73"/>
      <c r="TKO134" s="73"/>
      <c r="TKP134" s="73"/>
      <c r="TKQ134" s="74"/>
      <c r="TKR134" s="74"/>
      <c r="TKS134" s="77"/>
      <c r="TKT134" s="77"/>
      <c r="TKU134" s="11"/>
      <c r="TLA134" s="73"/>
      <c r="TLB134" s="73"/>
      <c r="TLC134" s="73"/>
      <c r="TLD134" s="73"/>
      <c r="TLE134" s="74"/>
      <c r="TLF134" s="74"/>
      <c r="TLG134" s="77"/>
      <c r="TLH134" s="77"/>
      <c r="TLI134" s="11"/>
      <c r="TLO134" s="73"/>
      <c r="TLP134" s="73"/>
      <c r="TLQ134" s="73"/>
      <c r="TLR134" s="73"/>
      <c r="TLS134" s="74"/>
      <c r="TLT134" s="74"/>
      <c r="TLU134" s="77"/>
      <c r="TLV134" s="77"/>
      <c r="TLW134" s="11"/>
      <c r="TMC134" s="73"/>
      <c r="TMD134" s="73"/>
      <c r="TME134" s="73"/>
      <c r="TMF134" s="73"/>
      <c r="TMG134" s="74"/>
      <c r="TMH134" s="74"/>
      <c r="TMI134" s="77"/>
      <c r="TMJ134" s="77"/>
      <c r="TMK134" s="11"/>
      <c r="TMQ134" s="73"/>
      <c r="TMR134" s="73"/>
      <c r="TMS134" s="73"/>
      <c r="TMT134" s="73"/>
      <c r="TMU134" s="74"/>
      <c r="TMV134" s="74"/>
      <c r="TMW134" s="77"/>
      <c r="TMX134" s="77"/>
      <c r="TMY134" s="11"/>
      <c r="TNE134" s="73"/>
      <c r="TNF134" s="73"/>
      <c r="TNG134" s="73"/>
      <c r="TNH134" s="73"/>
      <c r="TNI134" s="74"/>
      <c r="TNJ134" s="74"/>
      <c r="TNK134" s="77"/>
      <c r="TNL134" s="77"/>
      <c r="TNM134" s="11"/>
      <c r="TNS134" s="73"/>
      <c r="TNT134" s="73"/>
      <c r="TNU134" s="73"/>
      <c r="TNV134" s="73"/>
      <c r="TNW134" s="74"/>
      <c r="TNX134" s="74"/>
      <c r="TNY134" s="77"/>
      <c r="TNZ134" s="77"/>
      <c r="TOA134" s="11"/>
      <c r="TOG134" s="73"/>
      <c r="TOH134" s="73"/>
      <c r="TOI134" s="73"/>
      <c r="TOJ134" s="73"/>
      <c r="TOK134" s="74"/>
      <c r="TOL134" s="74"/>
      <c r="TOM134" s="77"/>
      <c r="TON134" s="77"/>
      <c r="TOO134" s="11"/>
      <c r="TOU134" s="73"/>
      <c r="TOV134" s="73"/>
      <c r="TOW134" s="73"/>
      <c r="TOX134" s="73"/>
      <c r="TOY134" s="74"/>
      <c r="TOZ134" s="74"/>
      <c r="TPA134" s="77"/>
      <c r="TPB134" s="77"/>
      <c r="TPC134" s="11"/>
      <c r="TPI134" s="73"/>
      <c r="TPJ134" s="73"/>
      <c r="TPK134" s="73"/>
      <c r="TPL134" s="73"/>
      <c r="TPM134" s="74"/>
      <c r="TPN134" s="74"/>
      <c r="TPO134" s="77"/>
      <c r="TPP134" s="77"/>
      <c r="TPQ134" s="11"/>
      <c r="TPW134" s="73"/>
      <c r="TPX134" s="73"/>
      <c r="TPY134" s="73"/>
      <c r="TPZ134" s="73"/>
      <c r="TQA134" s="74"/>
      <c r="TQB134" s="74"/>
      <c r="TQC134" s="77"/>
      <c r="TQD134" s="77"/>
      <c r="TQE134" s="11"/>
      <c r="TQK134" s="73"/>
      <c r="TQL134" s="73"/>
      <c r="TQM134" s="73"/>
      <c r="TQN134" s="73"/>
      <c r="TQO134" s="74"/>
      <c r="TQP134" s="74"/>
      <c r="TQQ134" s="77"/>
      <c r="TQR134" s="77"/>
      <c r="TQS134" s="11"/>
      <c r="TQY134" s="73"/>
      <c r="TQZ134" s="73"/>
      <c r="TRA134" s="73"/>
      <c r="TRB134" s="73"/>
      <c r="TRC134" s="74"/>
      <c r="TRD134" s="74"/>
      <c r="TRE134" s="77"/>
      <c r="TRF134" s="77"/>
      <c r="TRG134" s="11"/>
      <c r="TRM134" s="73"/>
      <c r="TRN134" s="73"/>
      <c r="TRO134" s="73"/>
      <c r="TRP134" s="73"/>
      <c r="TRQ134" s="74"/>
      <c r="TRR134" s="74"/>
      <c r="TRS134" s="77"/>
      <c r="TRT134" s="77"/>
      <c r="TRU134" s="11"/>
      <c r="TSA134" s="73"/>
      <c r="TSB134" s="73"/>
      <c r="TSC134" s="73"/>
      <c r="TSD134" s="73"/>
      <c r="TSE134" s="74"/>
      <c r="TSF134" s="74"/>
      <c r="TSG134" s="77"/>
      <c r="TSH134" s="77"/>
      <c r="TSI134" s="11"/>
      <c r="TSO134" s="73"/>
      <c r="TSP134" s="73"/>
      <c r="TSQ134" s="73"/>
      <c r="TSR134" s="73"/>
      <c r="TSS134" s="74"/>
      <c r="TST134" s="74"/>
      <c r="TSU134" s="77"/>
      <c r="TSV134" s="77"/>
      <c r="TSW134" s="11"/>
      <c r="TTC134" s="73"/>
      <c r="TTD134" s="73"/>
      <c r="TTE134" s="73"/>
      <c r="TTF134" s="73"/>
      <c r="TTG134" s="74"/>
      <c r="TTH134" s="74"/>
      <c r="TTI134" s="77"/>
      <c r="TTJ134" s="77"/>
      <c r="TTK134" s="11"/>
      <c r="TTQ134" s="73"/>
      <c r="TTR134" s="73"/>
      <c r="TTS134" s="73"/>
      <c r="TTT134" s="73"/>
      <c r="TTU134" s="74"/>
      <c r="TTV134" s="74"/>
      <c r="TTW134" s="77"/>
      <c r="TTX134" s="77"/>
      <c r="TTY134" s="11"/>
      <c r="TUE134" s="73"/>
      <c r="TUF134" s="73"/>
      <c r="TUG134" s="73"/>
      <c r="TUH134" s="73"/>
      <c r="TUI134" s="74"/>
      <c r="TUJ134" s="74"/>
      <c r="TUK134" s="77"/>
      <c r="TUL134" s="77"/>
      <c r="TUM134" s="11"/>
      <c r="TUS134" s="73"/>
      <c r="TUT134" s="73"/>
      <c r="TUU134" s="73"/>
      <c r="TUV134" s="73"/>
      <c r="TUW134" s="74"/>
      <c r="TUX134" s="74"/>
      <c r="TUY134" s="77"/>
      <c r="TUZ134" s="77"/>
      <c r="TVA134" s="11"/>
      <c r="TVG134" s="73"/>
      <c r="TVH134" s="73"/>
      <c r="TVI134" s="73"/>
      <c r="TVJ134" s="73"/>
      <c r="TVK134" s="74"/>
      <c r="TVL134" s="74"/>
      <c r="TVM134" s="77"/>
      <c r="TVN134" s="77"/>
      <c r="TVO134" s="11"/>
      <c r="TVU134" s="73"/>
      <c r="TVV134" s="73"/>
      <c r="TVW134" s="73"/>
      <c r="TVX134" s="73"/>
      <c r="TVY134" s="74"/>
      <c r="TVZ134" s="74"/>
      <c r="TWA134" s="77"/>
      <c r="TWB134" s="77"/>
      <c r="TWC134" s="11"/>
      <c r="TWI134" s="73"/>
      <c r="TWJ134" s="73"/>
      <c r="TWK134" s="73"/>
      <c r="TWL134" s="73"/>
      <c r="TWM134" s="74"/>
      <c r="TWN134" s="74"/>
      <c r="TWO134" s="77"/>
      <c r="TWP134" s="77"/>
      <c r="TWQ134" s="11"/>
      <c r="TWW134" s="73"/>
      <c r="TWX134" s="73"/>
      <c r="TWY134" s="73"/>
      <c r="TWZ134" s="73"/>
      <c r="TXA134" s="74"/>
      <c r="TXB134" s="74"/>
      <c r="TXC134" s="77"/>
      <c r="TXD134" s="77"/>
      <c r="TXE134" s="11"/>
      <c r="TXK134" s="73"/>
      <c r="TXL134" s="73"/>
      <c r="TXM134" s="73"/>
      <c r="TXN134" s="73"/>
      <c r="TXO134" s="74"/>
      <c r="TXP134" s="74"/>
      <c r="TXQ134" s="77"/>
      <c r="TXR134" s="77"/>
      <c r="TXS134" s="11"/>
      <c r="TXY134" s="73"/>
      <c r="TXZ134" s="73"/>
      <c r="TYA134" s="73"/>
      <c r="TYB134" s="73"/>
      <c r="TYC134" s="74"/>
      <c r="TYD134" s="74"/>
      <c r="TYE134" s="77"/>
      <c r="TYF134" s="77"/>
      <c r="TYG134" s="11"/>
      <c r="TYM134" s="73"/>
      <c r="TYN134" s="73"/>
      <c r="TYO134" s="73"/>
      <c r="TYP134" s="73"/>
      <c r="TYQ134" s="74"/>
      <c r="TYR134" s="74"/>
      <c r="TYS134" s="77"/>
      <c r="TYT134" s="77"/>
      <c r="TYU134" s="11"/>
      <c r="TZA134" s="73"/>
      <c r="TZB134" s="73"/>
      <c r="TZC134" s="73"/>
      <c r="TZD134" s="73"/>
      <c r="TZE134" s="74"/>
      <c r="TZF134" s="74"/>
      <c r="TZG134" s="77"/>
      <c r="TZH134" s="77"/>
      <c r="TZI134" s="11"/>
      <c r="TZO134" s="73"/>
      <c r="TZP134" s="73"/>
      <c r="TZQ134" s="73"/>
      <c r="TZR134" s="73"/>
      <c r="TZS134" s="74"/>
      <c r="TZT134" s="74"/>
      <c r="TZU134" s="77"/>
      <c r="TZV134" s="77"/>
      <c r="TZW134" s="11"/>
      <c r="UAC134" s="73"/>
      <c r="UAD134" s="73"/>
      <c r="UAE134" s="73"/>
      <c r="UAF134" s="73"/>
      <c r="UAG134" s="74"/>
      <c r="UAH134" s="74"/>
      <c r="UAI134" s="77"/>
      <c r="UAJ134" s="77"/>
      <c r="UAK134" s="11"/>
      <c r="UAQ134" s="73"/>
      <c r="UAR134" s="73"/>
      <c r="UAS134" s="73"/>
      <c r="UAT134" s="73"/>
      <c r="UAU134" s="74"/>
      <c r="UAV134" s="74"/>
      <c r="UAW134" s="77"/>
      <c r="UAX134" s="77"/>
      <c r="UAY134" s="11"/>
      <c r="UBE134" s="73"/>
      <c r="UBF134" s="73"/>
      <c r="UBG134" s="73"/>
      <c r="UBH134" s="73"/>
      <c r="UBI134" s="74"/>
      <c r="UBJ134" s="74"/>
      <c r="UBK134" s="77"/>
      <c r="UBL134" s="77"/>
      <c r="UBM134" s="11"/>
      <c r="UBS134" s="73"/>
      <c r="UBT134" s="73"/>
      <c r="UBU134" s="73"/>
      <c r="UBV134" s="73"/>
      <c r="UBW134" s="74"/>
      <c r="UBX134" s="74"/>
      <c r="UBY134" s="77"/>
      <c r="UBZ134" s="77"/>
      <c r="UCA134" s="11"/>
      <c r="UCG134" s="73"/>
      <c r="UCH134" s="73"/>
      <c r="UCI134" s="73"/>
      <c r="UCJ134" s="73"/>
      <c r="UCK134" s="74"/>
      <c r="UCL134" s="74"/>
      <c r="UCM134" s="77"/>
      <c r="UCN134" s="77"/>
      <c r="UCO134" s="11"/>
      <c r="UCU134" s="73"/>
      <c r="UCV134" s="73"/>
      <c r="UCW134" s="73"/>
      <c r="UCX134" s="73"/>
      <c r="UCY134" s="74"/>
      <c r="UCZ134" s="74"/>
      <c r="UDA134" s="77"/>
      <c r="UDB134" s="77"/>
      <c r="UDC134" s="11"/>
      <c r="UDI134" s="73"/>
      <c r="UDJ134" s="73"/>
      <c r="UDK134" s="73"/>
      <c r="UDL134" s="73"/>
      <c r="UDM134" s="74"/>
      <c r="UDN134" s="74"/>
      <c r="UDO134" s="77"/>
      <c r="UDP134" s="77"/>
      <c r="UDQ134" s="11"/>
      <c r="UDW134" s="73"/>
      <c r="UDX134" s="73"/>
      <c r="UDY134" s="73"/>
      <c r="UDZ134" s="73"/>
      <c r="UEA134" s="74"/>
      <c r="UEB134" s="74"/>
      <c r="UEC134" s="77"/>
      <c r="UED134" s="77"/>
      <c r="UEE134" s="11"/>
      <c r="UEK134" s="73"/>
      <c r="UEL134" s="73"/>
      <c r="UEM134" s="73"/>
      <c r="UEN134" s="73"/>
      <c r="UEO134" s="74"/>
      <c r="UEP134" s="74"/>
      <c r="UEQ134" s="77"/>
      <c r="UER134" s="77"/>
      <c r="UES134" s="11"/>
      <c r="UEY134" s="73"/>
      <c r="UEZ134" s="73"/>
      <c r="UFA134" s="73"/>
      <c r="UFB134" s="73"/>
      <c r="UFC134" s="74"/>
      <c r="UFD134" s="74"/>
      <c r="UFE134" s="77"/>
      <c r="UFF134" s="77"/>
      <c r="UFG134" s="11"/>
      <c r="UFM134" s="73"/>
      <c r="UFN134" s="73"/>
      <c r="UFO134" s="73"/>
      <c r="UFP134" s="73"/>
      <c r="UFQ134" s="74"/>
      <c r="UFR134" s="74"/>
      <c r="UFS134" s="77"/>
      <c r="UFT134" s="77"/>
      <c r="UFU134" s="11"/>
      <c r="UGA134" s="73"/>
      <c r="UGB134" s="73"/>
      <c r="UGC134" s="73"/>
      <c r="UGD134" s="73"/>
      <c r="UGE134" s="74"/>
      <c r="UGF134" s="74"/>
      <c r="UGG134" s="77"/>
      <c r="UGH134" s="77"/>
      <c r="UGI134" s="11"/>
      <c r="UGO134" s="73"/>
      <c r="UGP134" s="73"/>
      <c r="UGQ134" s="73"/>
      <c r="UGR134" s="73"/>
      <c r="UGS134" s="74"/>
      <c r="UGT134" s="74"/>
      <c r="UGU134" s="77"/>
      <c r="UGV134" s="77"/>
      <c r="UGW134" s="11"/>
      <c r="UHC134" s="73"/>
      <c r="UHD134" s="73"/>
      <c r="UHE134" s="73"/>
      <c r="UHF134" s="73"/>
      <c r="UHG134" s="74"/>
      <c r="UHH134" s="74"/>
      <c r="UHI134" s="77"/>
      <c r="UHJ134" s="77"/>
      <c r="UHK134" s="11"/>
      <c r="UHQ134" s="73"/>
      <c r="UHR134" s="73"/>
      <c r="UHS134" s="73"/>
      <c r="UHT134" s="73"/>
      <c r="UHU134" s="74"/>
      <c r="UHV134" s="74"/>
      <c r="UHW134" s="77"/>
      <c r="UHX134" s="77"/>
      <c r="UHY134" s="11"/>
      <c r="UIE134" s="73"/>
      <c r="UIF134" s="73"/>
      <c r="UIG134" s="73"/>
      <c r="UIH134" s="73"/>
      <c r="UII134" s="74"/>
      <c r="UIJ134" s="74"/>
      <c r="UIK134" s="77"/>
      <c r="UIL134" s="77"/>
      <c r="UIM134" s="11"/>
      <c r="UIS134" s="73"/>
      <c r="UIT134" s="73"/>
      <c r="UIU134" s="73"/>
      <c r="UIV134" s="73"/>
      <c r="UIW134" s="74"/>
      <c r="UIX134" s="74"/>
      <c r="UIY134" s="77"/>
      <c r="UIZ134" s="77"/>
      <c r="UJA134" s="11"/>
      <c r="UJG134" s="73"/>
      <c r="UJH134" s="73"/>
      <c r="UJI134" s="73"/>
      <c r="UJJ134" s="73"/>
      <c r="UJK134" s="74"/>
      <c r="UJL134" s="74"/>
      <c r="UJM134" s="77"/>
      <c r="UJN134" s="77"/>
      <c r="UJO134" s="11"/>
      <c r="UJU134" s="73"/>
      <c r="UJV134" s="73"/>
      <c r="UJW134" s="73"/>
      <c r="UJX134" s="73"/>
      <c r="UJY134" s="74"/>
      <c r="UJZ134" s="74"/>
      <c r="UKA134" s="77"/>
      <c r="UKB134" s="77"/>
      <c r="UKC134" s="11"/>
      <c r="UKI134" s="73"/>
      <c r="UKJ134" s="73"/>
      <c r="UKK134" s="73"/>
      <c r="UKL134" s="73"/>
      <c r="UKM134" s="74"/>
      <c r="UKN134" s="74"/>
      <c r="UKO134" s="77"/>
      <c r="UKP134" s="77"/>
      <c r="UKQ134" s="11"/>
      <c r="UKW134" s="73"/>
      <c r="UKX134" s="73"/>
      <c r="UKY134" s="73"/>
      <c r="UKZ134" s="73"/>
      <c r="ULA134" s="74"/>
      <c r="ULB134" s="74"/>
      <c r="ULC134" s="77"/>
      <c r="ULD134" s="77"/>
      <c r="ULE134" s="11"/>
      <c r="ULK134" s="73"/>
      <c r="ULL134" s="73"/>
      <c r="ULM134" s="73"/>
      <c r="ULN134" s="73"/>
      <c r="ULO134" s="74"/>
      <c r="ULP134" s="74"/>
      <c r="ULQ134" s="77"/>
      <c r="ULR134" s="77"/>
      <c r="ULS134" s="11"/>
      <c r="ULY134" s="73"/>
      <c r="ULZ134" s="73"/>
      <c r="UMA134" s="73"/>
      <c r="UMB134" s="73"/>
      <c r="UMC134" s="74"/>
      <c r="UMD134" s="74"/>
      <c r="UME134" s="77"/>
      <c r="UMF134" s="77"/>
      <c r="UMG134" s="11"/>
      <c r="UMM134" s="73"/>
      <c r="UMN134" s="73"/>
      <c r="UMO134" s="73"/>
      <c r="UMP134" s="73"/>
      <c r="UMQ134" s="74"/>
      <c r="UMR134" s="74"/>
      <c r="UMS134" s="77"/>
      <c r="UMT134" s="77"/>
      <c r="UMU134" s="11"/>
      <c r="UNA134" s="73"/>
      <c r="UNB134" s="73"/>
      <c r="UNC134" s="73"/>
      <c r="UND134" s="73"/>
      <c r="UNE134" s="74"/>
      <c r="UNF134" s="74"/>
      <c r="UNG134" s="77"/>
      <c r="UNH134" s="77"/>
      <c r="UNI134" s="11"/>
      <c r="UNO134" s="73"/>
      <c r="UNP134" s="73"/>
      <c r="UNQ134" s="73"/>
      <c r="UNR134" s="73"/>
      <c r="UNS134" s="74"/>
      <c r="UNT134" s="74"/>
      <c r="UNU134" s="77"/>
      <c r="UNV134" s="77"/>
      <c r="UNW134" s="11"/>
      <c r="UOC134" s="73"/>
      <c r="UOD134" s="73"/>
      <c r="UOE134" s="73"/>
      <c r="UOF134" s="73"/>
      <c r="UOG134" s="74"/>
      <c r="UOH134" s="74"/>
      <c r="UOI134" s="77"/>
      <c r="UOJ134" s="77"/>
      <c r="UOK134" s="11"/>
      <c r="UOQ134" s="73"/>
      <c r="UOR134" s="73"/>
      <c r="UOS134" s="73"/>
      <c r="UOT134" s="73"/>
      <c r="UOU134" s="74"/>
      <c r="UOV134" s="74"/>
      <c r="UOW134" s="77"/>
      <c r="UOX134" s="77"/>
      <c r="UOY134" s="11"/>
      <c r="UPE134" s="73"/>
      <c r="UPF134" s="73"/>
      <c r="UPG134" s="73"/>
      <c r="UPH134" s="73"/>
      <c r="UPI134" s="74"/>
      <c r="UPJ134" s="74"/>
      <c r="UPK134" s="77"/>
      <c r="UPL134" s="77"/>
      <c r="UPM134" s="11"/>
      <c r="UPS134" s="73"/>
      <c r="UPT134" s="73"/>
      <c r="UPU134" s="73"/>
      <c r="UPV134" s="73"/>
      <c r="UPW134" s="74"/>
      <c r="UPX134" s="74"/>
      <c r="UPY134" s="77"/>
      <c r="UPZ134" s="77"/>
      <c r="UQA134" s="11"/>
      <c r="UQG134" s="73"/>
      <c r="UQH134" s="73"/>
      <c r="UQI134" s="73"/>
      <c r="UQJ134" s="73"/>
      <c r="UQK134" s="74"/>
      <c r="UQL134" s="74"/>
      <c r="UQM134" s="77"/>
      <c r="UQN134" s="77"/>
      <c r="UQO134" s="11"/>
      <c r="UQU134" s="73"/>
      <c r="UQV134" s="73"/>
      <c r="UQW134" s="73"/>
      <c r="UQX134" s="73"/>
      <c r="UQY134" s="74"/>
      <c r="UQZ134" s="74"/>
      <c r="URA134" s="77"/>
      <c r="URB134" s="77"/>
      <c r="URC134" s="11"/>
      <c r="URI134" s="73"/>
      <c r="URJ134" s="73"/>
      <c r="URK134" s="73"/>
      <c r="URL134" s="73"/>
      <c r="URM134" s="74"/>
      <c r="URN134" s="74"/>
      <c r="URO134" s="77"/>
      <c r="URP134" s="77"/>
      <c r="URQ134" s="11"/>
      <c r="URW134" s="73"/>
      <c r="URX134" s="73"/>
      <c r="URY134" s="73"/>
      <c r="URZ134" s="73"/>
      <c r="USA134" s="74"/>
      <c r="USB134" s="74"/>
      <c r="USC134" s="77"/>
      <c r="USD134" s="77"/>
      <c r="USE134" s="11"/>
      <c r="USK134" s="73"/>
      <c r="USL134" s="73"/>
      <c r="USM134" s="73"/>
      <c r="USN134" s="73"/>
      <c r="USO134" s="74"/>
      <c r="USP134" s="74"/>
      <c r="USQ134" s="77"/>
      <c r="USR134" s="77"/>
      <c r="USS134" s="11"/>
      <c r="USY134" s="73"/>
      <c r="USZ134" s="73"/>
      <c r="UTA134" s="73"/>
      <c r="UTB134" s="73"/>
      <c r="UTC134" s="74"/>
      <c r="UTD134" s="74"/>
      <c r="UTE134" s="77"/>
      <c r="UTF134" s="77"/>
      <c r="UTG134" s="11"/>
      <c r="UTM134" s="73"/>
      <c r="UTN134" s="73"/>
      <c r="UTO134" s="73"/>
      <c r="UTP134" s="73"/>
      <c r="UTQ134" s="74"/>
      <c r="UTR134" s="74"/>
      <c r="UTS134" s="77"/>
      <c r="UTT134" s="77"/>
      <c r="UTU134" s="11"/>
      <c r="UUA134" s="73"/>
      <c r="UUB134" s="73"/>
      <c r="UUC134" s="73"/>
      <c r="UUD134" s="73"/>
      <c r="UUE134" s="74"/>
      <c r="UUF134" s="74"/>
      <c r="UUG134" s="77"/>
      <c r="UUH134" s="77"/>
      <c r="UUI134" s="11"/>
      <c r="UUO134" s="73"/>
      <c r="UUP134" s="73"/>
      <c r="UUQ134" s="73"/>
      <c r="UUR134" s="73"/>
      <c r="UUS134" s="74"/>
      <c r="UUT134" s="74"/>
      <c r="UUU134" s="77"/>
      <c r="UUV134" s="77"/>
      <c r="UUW134" s="11"/>
      <c r="UVC134" s="73"/>
      <c r="UVD134" s="73"/>
      <c r="UVE134" s="73"/>
      <c r="UVF134" s="73"/>
      <c r="UVG134" s="74"/>
      <c r="UVH134" s="74"/>
      <c r="UVI134" s="77"/>
      <c r="UVJ134" s="77"/>
      <c r="UVK134" s="11"/>
      <c r="UVQ134" s="73"/>
      <c r="UVR134" s="73"/>
      <c r="UVS134" s="73"/>
      <c r="UVT134" s="73"/>
      <c r="UVU134" s="74"/>
      <c r="UVV134" s="74"/>
      <c r="UVW134" s="77"/>
      <c r="UVX134" s="77"/>
      <c r="UVY134" s="11"/>
      <c r="UWE134" s="73"/>
      <c r="UWF134" s="73"/>
      <c r="UWG134" s="73"/>
      <c r="UWH134" s="73"/>
      <c r="UWI134" s="74"/>
      <c r="UWJ134" s="74"/>
      <c r="UWK134" s="77"/>
      <c r="UWL134" s="77"/>
      <c r="UWM134" s="11"/>
      <c r="UWS134" s="73"/>
      <c r="UWT134" s="73"/>
      <c r="UWU134" s="73"/>
      <c r="UWV134" s="73"/>
      <c r="UWW134" s="74"/>
      <c r="UWX134" s="74"/>
      <c r="UWY134" s="77"/>
      <c r="UWZ134" s="77"/>
      <c r="UXA134" s="11"/>
      <c r="UXG134" s="73"/>
      <c r="UXH134" s="73"/>
      <c r="UXI134" s="73"/>
      <c r="UXJ134" s="73"/>
      <c r="UXK134" s="74"/>
      <c r="UXL134" s="74"/>
      <c r="UXM134" s="77"/>
      <c r="UXN134" s="77"/>
      <c r="UXO134" s="11"/>
      <c r="UXU134" s="73"/>
      <c r="UXV134" s="73"/>
      <c r="UXW134" s="73"/>
      <c r="UXX134" s="73"/>
      <c r="UXY134" s="74"/>
      <c r="UXZ134" s="74"/>
      <c r="UYA134" s="77"/>
      <c r="UYB134" s="77"/>
      <c r="UYC134" s="11"/>
      <c r="UYI134" s="73"/>
      <c r="UYJ134" s="73"/>
      <c r="UYK134" s="73"/>
      <c r="UYL134" s="73"/>
      <c r="UYM134" s="74"/>
      <c r="UYN134" s="74"/>
      <c r="UYO134" s="77"/>
      <c r="UYP134" s="77"/>
      <c r="UYQ134" s="11"/>
      <c r="UYW134" s="73"/>
      <c r="UYX134" s="73"/>
      <c r="UYY134" s="73"/>
      <c r="UYZ134" s="73"/>
      <c r="UZA134" s="74"/>
      <c r="UZB134" s="74"/>
      <c r="UZC134" s="77"/>
      <c r="UZD134" s="77"/>
      <c r="UZE134" s="11"/>
      <c r="UZK134" s="73"/>
      <c r="UZL134" s="73"/>
      <c r="UZM134" s="73"/>
      <c r="UZN134" s="73"/>
      <c r="UZO134" s="74"/>
      <c r="UZP134" s="74"/>
      <c r="UZQ134" s="77"/>
      <c r="UZR134" s="77"/>
      <c r="UZS134" s="11"/>
      <c r="UZY134" s="73"/>
      <c r="UZZ134" s="73"/>
      <c r="VAA134" s="73"/>
      <c r="VAB134" s="73"/>
      <c r="VAC134" s="74"/>
      <c r="VAD134" s="74"/>
      <c r="VAE134" s="77"/>
      <c r="VAF134" s="77"/>
      <c r="VAG134" s="11"/>
      <c r="VAM134" s="73"/>
      <c r="VAN134" s="73"/>
      <c r="VAO134" s="73"/>
      <c r="VAP134" s="73"/>
      <c r="VAQ134" s="74"/>
      <c r="VAR134" s="74"/>
      <c r="VAS134" s="77"/>
      <c r="VAT134" s="77"/>
      <c r="VAU134" s="11"/>
      <c r="VBA134" s="73"/>
      <c r="VBB134" s="73"/>
      <c r="VBC134" s="73"/>
      <c r="VBD134" s="73"/>
      <c r="VBE134" s="74"/>
      <c r="VBF134" s="74"/>
      <c r="VBG134" s="77"/>
      <c r="VBH134" s="77"/>
      <c r="VBI134" s="11"/>
      <c r="VBO134" s="73"/>
      <c r="VBP134" s="73"/>
      <c r="VBQ134" s="73"/>
      <c r="VBR134" s="73"/>
      <c r="VBS134" s="74"/>
      <c r="VBT134" s="74"/>
      <c r="VBU134" s="77"/>
      <c r="VBV134" s="77"/>
      <c r="VBW134" s="11"/>
      <c r="VCC134" s="73"/>
      <c r="VCD134" s="73"/>
      <c r="VCE134" s="73"/>
      <c r="VCF134" s="73"/>
      <c r="VCG134" s="74"/>
      <c r="VCH134" s="74"/>
      <c r="VCI134" s="77"/>
      <c r="VCJ134" s="77"/>
      <c r="VCK134" s="11"/>
      <c r="VCQ134" s="73"/>
      <c r="VCR134" s="73"/>
      <c r="VCS134" s="73"/>
      <c r="VCT134" s="73"/>
      <c r="VCU134" s="74"/>
      <c r="VCV134" s="74"/>
      <c r="VCW134" s="77"/>
      <c r="VCX134" s="77"/>
      <c r="VCY134" s="11"/>
      <c r="VDE134" s="73"/>
      <c r="VDF134" s="73"/>
      <c r="VDG134" s="73"/>
      <c r="VDH134" s="73"/>
      <c r="VDI134" s="74"/>
      <c r="VDJ134" s="74"/>
      <c r="VDK134" s="77"/>
      <c r="VDL134" s="77"/>
      <c r="VDM134" s="11"/>
      <c r="VDS134" s="73"/>
      <c r="VDT134" s="73"/>
      <c r="VDU134" s="73"/>
      <c r="VDV134" s="73"/>
      <c r="VDW134" s="74"/>
      <c r="VDX134" s="74"/>
      <c r="VDY134" s="77"/>
      <c r="VDZ134" s="77"/>
      <c r="VEA134" s="11"/>
      <c r="VEG134" s="73"/>
      <c r="VEH134" s="73"/>
      <c r="VEI134" s="73"/>
      <c r="VEJ134" s="73"/>
      <c r="VEK134" s="74"/>
      <c r="VEL134" s="74"/>
      <c r="VEM134" s="77"/>
      <c r="VEN134" s="77"/>
      <c r="VEO134" s="11"/>
      <c r="VEU134" s="73"/>
      <c r="VEV134" s="73"/>
      <c r="VEW134" s="73"/>
      <c r="VEX134" s="73"/>
      <c r="VEY134" s="74"/>
      <c r="VEZ134" s="74"/>
      <c r="VFA134" s="77"/>
      <c r="VFB134" s="77"/>
      <c r="VFC134" s="11"/>
      <c r="VFI134" s="73"/>
      <c r="VFJ134" s="73"/>
      <c r="VFK134" s="73"/>
      <c r="VFL134" s="73"/>
      <c r="VFM134" s="74"/>
      <c r="VFN134" s="74"/>
      <c r="VFO134" s="77"/>
      <c r="VFP134" s="77"/>
      <c r="VFQ134" s="11"/>
      <c r="VFW134" s="73"/>
      <c r="VFX134" s="73"/>
      <c r="VFY134" s="73"/>
      <c r="VFZ134" s="73"/>
      <c r="VGA134" s="74"/>
      <c r="VGB134" s="74"/>
      <c r="VGC134" s="77"/>
      <c r="VGD134" s="77"/>
      <c r="VGE134" s="11"/>
      <c r="VGK134" s="73"/>
      <c r="VGL134" s="73"/>
      <c r="VGM134" s="73"/>
      <c r="VGN134" s="73"/>
      <c r="VGO134" s="74"/>
      <c r="VGP134" s="74"/>
      <c r="VGQ134" s="77"/>
      <c r="VGR134" s="77"/>
      <c r="VGS134" s="11"/>
      <c r="VGY134" s="73"/>
      <c r="VGZ134" s="73"/>
      <c r="VHA134" s="73"/>
      <c r="VHB134" s="73"/>
      <c r="VHC134" s="74"/>
      <c r="VHD134" s="74"/>
      <c r="VHE134" s="77"/>
      <c r="VHF134" s="77"/>
      <c r="VHG134" s="11"/>
      <c r="VHM134" s="73"/>
      <c r="VHN134" s="73"/>
      <c r="VHO134" s="73"/>
      <c r="VHP134" s="73"/>
      <c r="VHQ134" s="74"/>
      <c r="VHR134" s="74"/>
      <c r="VHS134" s="77"/>
      <c r="VHT134" s="77"/>
      <c r="VHU134" s="11"/>
      <c r="VIA134" s="73"/>
      <c r="VIB134" s="73"/>
      <c r="VIC134" s="73"/>
      <c r="VID134" s="73"/>
      <c r="VIE134" s="74"/>
      <c r="VIF134" s="74"/>
      <c r="VIG134" s="77"/>
      <c r="VIH134" s="77"/>
      <c r="VII134" s="11"/>
      <c r="VIO134" s="73"/>
      <c r="VIP134" s="73"/>
      <c r="VIQ134" s="73"/>
      <c r="VIR134" s="73"/>
      <c r="VIS134" s="74"/>
      <c r="VIT134" s="74"/>
      <c r="VIU134" s="77"/>
      <c r="VIV134" s="77"/>
      <c r="VIW134" s="11"/>
      <c r="VJC134" s="73"/>
      <c r="VJD134" s="73"/>
      <c r="VJE134" s="73"/>
      <c r="VJF134" s="73"/>
      <c r="VJG134" s="74"/>
      <c r="VJH134" s="74"/>
      <c r="VJI134" s="77"/>
      <c r="VJJ134" s="77"/>
      <c r="VJK134" s="11"/>
      <c r="VJQ134" s="73"/>
      <c r="VJR134" s="73"/>
      <c r="VJS134" s="73"/>
      <c r="VJT134" s="73"/>
      <c r="VJU134" s="74"/>
      <c r="VJV134" s="74"/>
      <c r="VJW134" s="77"/>
      <c r="VJX134" s="77"/>
      <c r="VJY134" s="11"/>
      <c r="VKE134" s="73"/>
      <c r="VKF134" s="73"/>
      <c r="VKG134" s="73"/>
      <c r="VKH134" s="73"/>
      <c r="VKI134" s="74"/>
      <c r="VKJ134" s="74"/>
      <c r="VKK134" s="77"/>
      <c r="VKL134" s="77"/>
      <c r="VKM134" s="11"/>
      <c r="VKS134" s="73"/>
      <c r="VKT134" s="73"/>
      <c r="VKU134" s="73"/>
      <c r="VKV134" s="73"/>
      <c r="VKW134" s="74"/>
      <c r="VKX134" s="74"/>
      <c r="VKY134" s="77"/>
      <c r="VKZ134" s="77"/>
      <c r="VLA134" s="11"/>
      <c r="VLG134" s="73"/>
      <c r="VLH134" s="73"/>
      <c r="VLI134" s="73"/>
      <c r="VLJ134" s="73"/>
      <c r="VLK134" s="74"/>
      <c r="VLL134" s="74"/>
      <c r="VLM134" s="77"/>
      <c r="VLN134" s="77"/>
      <c r="VLO134" s="11"/>
      <c r="VLU134" s="73"/>
      <c r="VLV134" s="73"/>
      <c r="VLW134" s="73"/>
      <c r="VLX134" s="73"/>
      <c r="VLY134" s="74"/>
      <c r="VLZ134" s="74"/>
      <c r="VMA134" s="77"/>
      <c r="VMB134" s="77"/>
      <c r="VMC134" s="11"/>
      <c r="VMI134" s="73"/>
      <c r="VMJ134" s="73"/>
      <c r="VMK134" s="73"/>
      <c r="VML134" s="73"/>
      <c r="VMM134" s="74"/>
      <c r="VMN134" s="74"/>
      <c r="VMO134" s="77"/>
      <c r="VMP134" s="77"/>
      <c r="VMQ134" s="11"/>
      <c r="VMW134" s="73"/>
      <c r="VMX134" s="73"/>
      <c r="VMY134" s="73"/>
      <c r="VMZ134" s="73"/>
      <c r="VNA134" s="74"/>
      <c r="VNB134" s="74"/>
      <c r="VNC134" s="77"/>
      <c r="VND134" s="77"/>
      <c r="VNE134" s="11"/>
      <c r="VNK134" s="73"/>
      <c r="VNL134" s="73"/>
      <c r="VNM134" s="73"/>
      <c r="VNN134" s="73"/>
      <c r="VNO134" s="74"/>
      <c r="VNP134" s="74"/>
      <c r="VNQ134" s="77"/>
      <c r="VNR134" s="77"/>
      <c r="VNS134" s="11"/>
      <c r="VNY134" s="73"/>
      <c r="VNZ134" s="73"/>
      <c r="VOA134" s="73"/>
      <c r="VOB134" s="73"/>
      <c r="VOC134" s="74"/>
      <c r="VOD134" s="74"/>
      <c r="VOE134" s="77"/>
      <c r="VOF134" s="77"/>
      <c r="VOG134" s="11"/>
      <c r="VOM134" s="73"/>
      <c r="VON134" s="73"/>
      <c r="VOO134" s="73"/>
      <c r="VOP134" s="73"/>
      <c r="VOQ134" s="74"/>
      <c r="VOR134" s="74"/>
      <c r="VOS134" s="77"/>
      <c r="VOT134" s="77"/>
      <c r="VOU134" s="11"/>
      <c r="VPA134" s="73"/>
      <c r="VPB134" s="73"/>
      <c r="VPC134" s="73"/>
      <c r="VPD134" s="73"/>
      <c r="VPE134" s="74"/>
      <c r="VPF134" s="74"/>
      <c r="VPG134" s="77"/>
      <c r="VPH134" s="77"/>
      <c r="VPI134" s="11"/>
      <c r="VPO134" s="73"/>
      <c r="VPP134" s="73"/>
      <c r="VPQ134" s="73"/>
      <c r="VPR134" s="73"/>
      <c r="VPS134" s="74"/>
      <c r="VPT134" s="74"/>
      <c r="VPU134" s="77"/>
      <c r="VPV134" s="77"/>
      <c r="VPW134" s="11"/>
      <c r="VQC134" s="73"/>
      <c r="VQD134" s="73"/>
      <c r="VQE134" s="73"/>
      <c r="VQF134" s="73"/>
      <c r="VQG134" s="74"/>
      <c r="VQH134" s="74"/>
      <c r="VQI134" s="77"/>
      <c r="VQJ134" s="77"/>
      <c r="VQK134" s="11"/>
      <c r="VQQ134" s="73"/>
      <c r="VQR134" s="73"/>
      <c r="VQS134" s="73"/>
      <c r="VQT134" s="73"/>
      <c r="VQU134" s="74"/>
      <c r="VQV134" s="74"/>
      <c r="VQW134" s="77"/>
      <c r="VQX134" s="77"/>
      <c r="VQY134" s="11"/>
      <c r="VRE134" s="73"/>
      <c r="VRF134" s="73"/>
      <c r="VRG134" s="73"/>
      <c r="VRH134" s="73"/>
      <c r="VRI134" s="74"/>
      <c r="VRJ134" s="74"/>
      <c r="VRK134" s="77"/>
      <c r="VRL134" s="77"/>
      <c r="VRM134" s="11"/>
      <c r="VRS134" s="73"/>
      <c r="VRT134" s="73"/>
      <c r="VRU134" s="73"/>
      <c r="VRV134" s="73"/>
      <c r="VRW134" s="74"/>
      <c r="VRX134" s="74"/>
      <c r="VRY134" s="77"/>
      <c r="VRZ134" s="77"/>
      <c r="VSA134" s="11"/>
      <c r="VSG134" s="73"/>
      <c r="VSH134" s="73"/>
      <c r="VSI134" s="73"/>
      <c r="VSJ134" s="73"/>
      <c r="VSK134" s="74"/>
      <c r="VSL134" s="74"/>
      <c r="VSM134" s="77"/>
      <c r="VSN134" s="77"/>
      <c r="VSO134" s="11"/>
      <c r="VSU134" s="73"/>
      <c r="VSV134" s="73"/>
      <c r="VSW134" s="73"/>
      <c r="VSX134" s="73"/>
      <c r="VSY134" s="74"/>
      <c r="VSZ134" s="74"/>
      <c r="VTA134" s="77"/>
      <c r="VTB134" s="77"/>
      <c r="VTC134" s="11"/>
      <c r="VTI134" s="73"/>
      <c r="VTJ134" s="73"/>
      <c r="VTK134" s="73"/>
      <c r="VTL134" s="73"/>
      <c r="VTM134" s="74"/>
      <c r="VTN134" s="74"/>
      <c r="VTO134" s="77"/>
      <c r="VTP134" s="77"/>
      <c r="VTQ134" s="11"/>
      <c r="VTW134" s="73"/>
      <c r="VTX134" s="73"/>
      <c r="VTY134" s="73"/>
      <c r="VTZ134" s="73"/>
      <c r="VUA134" s="74"/>
      <c r="VUB134" s="74"/>
      <c r="VUC134" s="77"/>
      <c r="VUD134" s="77"/>
      <c r="VUE134" s="11"/>
      <c r="VUK134" s="73"/>
      <c r="VUL134" s="73"/>
      <c r="VUM134" s="73"/>
      <c r="VUN134" s="73"/>
      <c r="VUO134" s="74"/>
      <c r="VUP134" s="74"/>
      <c r="VUQ134" s="77"/>
      <c r="VUR134" s="77"/>
      <c r="VUS134" s="11"/>
      <c r="VUY134" s="73"/>
      <c r="VUZ134" s="73"/>
      <c r="VVA134" s="73"/>
      <c r="VVB134" s="73"/>
      <c r="VVC134" s="74"/>
      <c r="VVD134" s="74"/>
      <c r="VVE134" s="77"/>
      <c r="VVF134" s="77"/>
      <c r="VVG134" s="11"/>
      <c r="VVM134" s="73"/>
      <c r="VVN134" s="73"/>
      <c r="VVO134" s="73"/>
      <c r="VVP134" s="73"/>
      <c r="VVQ134" s="74"/>
      <c r="VVR134" s="74"/>
      <c r="VVS134" s="77"/>
      <c r="VVT134" s="77"/>
      <c r="VVU134" s="11"/>
      <c r="VWA134" s="73"/>
      <c r="VWB134" s="73"/>
      <c r="VWC134" s="73"/>
      <c r="VWD134" s="73"/>
      <c r="VWE134" s="74"/>
      <c r="VWF134" s="74"/>
      <c r="VWG134" s="77"/>
      <c r="VWH134" s="77"/>
      <c r="VWI134" s="11"/>
      <c r="VWO134" s="73"/>
      <c r="VWP134" s="73"/>
      <c r="VWQ134" s="73"/>
      <c r="VWR134" s="73"/>
      <c r="VWS134" s="74"/>
      <c r="VWT134" s="74"/>
      <c r="VWU134" s="77"/>
      <c r="VWV134" s="77"/>
      <c r="VWW134" s="11"/>
      <c r="VXC134" s="73"/>
      <c r="VXD134" s="73"/>
      <c r="VXE134" s="73"/>
      <c r="VXF134" s="73"/>
      <c r="VXG134" s="74"/>
      <c r="VXH134" s="74"/>
      <c r="VXI134" s="77"/>
      <c r="VXJ134" s="77"/>
      <c r="VXK134" s="11"/>
      <c r="VXQ134" s="73"/>
      <c r="VXR134" s="73"/>
      <c r="VXS134" s="73"/>
      <c r="VXT134" s="73"/>
      <c r="VXU134" s="74"/>
      <c r="VXV134" s="74"/>
      <c r="VXW134" s="77"/>
      <c r="VXX134" s="77"/>
      <c r="VXY134" s="11"/>
      <c r="VYE134" s="73"/>
      <c r="VYF134" s="73"/>
      <c r="VYG134" s="73"/>
      <c r="VYH134" s="73"/>
      <c r="VYI134" s="74"/>
      <c r="VYJ134" s="74"/>
      <c r="VYK134" s="77"/>
      <c r="VYL134" s="77"/>
      <c r="VYM134" s="11"/>
      <c r="VYS134" s="73"/>
      <c r="VYT134" s="73"/>
      <c r="VYU134" s="73"/>
      <c r="VYV134" s="73"/>
      <c r="VYW134" s="74"/>
      <c r="VYX134" s="74"/>
      <c r="VYY134" s="77"/>
      <c r="VYZ134" s="77"/>
      <c r="VZA134" s="11"/>
      <c r="VZG134" s="73"/>
      <c r="VZH134" s="73"/>
      <c r="VZI134" s="73"/>
      <c r="VZJ134" s="73"/>
      <c r="VZK134" s="74"/>
      <c r="VZL134" s="74"/>
      <c r="VZM134" s="77"/>
      <c r="VZN134" s="77"/>
      <c r="VZO134" s="11"/>
      <c r="VZU134" s="73"/>
      <c r="VZV134" s="73"/>
      <c r="VZW134" s="73"/>
      <c r="VZX134" s="73"/>
      <c r="VZY134" s="74"/>
      <c r="VZZ134" s="74"/>
      <c r="WAA134" s="77"/>
      <c r="WAB134" s="77"/>
      <c r="WAC134" s="11"/>
      <c r="WAI134" s="73"/>
      <c r="WAJ134" s="73"/>
      <c r="WAK134" s="73"/>
      <c r="WAL134" s="73"/>
      <c r="WAM134" s="74"/>
      <c r="WAN134" s="74"/>
      <c r="WAO134" s="77"/>
      <c r="WAP134" s="77"/>
      <c r="WAQ134" s="11"/>
      <c r="WAW134" s="73"/>
      <c r="WAX134" s="73"/>
      <c r="WAY134" s="73"/>
      <c r="WAZ134" s="73"/>
      <c r="WBA134" s="74"/>
      <c r="WBB134" s="74"/>
      <c r="WBC134" s="77"/>
      <c r="WBD134" s="77"/>
      <c r="WBE134" s="11"/>
      <c r="WBK134" s="73"/>
      <c r="WBL134" s="73"/>
      <c r="WBM134" s="73"/>
      <c r="WBN134" s="73"/>
      <c r="WBO134" s="74"/>
      <c r="WBP134" s="74"/>
      <c r="WBQ134" s="77"/>
      <c r="WBR134" s="77"/>
      <c r="WBS134" s="11"/>
      <c r="WBY134" s="73"/>
      <c r="WBZ134" s="73"/>
      <c r="WCA134" s="73"/>
      <c r="WCB134" s="73"/>
      <c r="WCC134" s="74"/>
      <c r="WCD134" s="74"/>
      <c r="WCE134" s="77"/>
      <c r="WCF134" s="77"/>
      <c r="WCG134" s="11"/>
      <c r="WCM134" s="73"/>
      <c r="WCN134" s="73"/>
      <c r="WCO134" s="73"/>
      <c r="WCP134" s="73"/>
      <c r="WCQ134" s="74"/>
      <c r="WCR134" s="74"/>
      <c r="WCS134" s="77"/>
      <c r="WCT134" s="77"/>
      <c r="WCU134" s="11"/>
      <c r="WDA134" s="73"/>
      <c r="WDB134" s="73"/>
      <c r="WDC134" s="73"/>
      <c r="WDD134" s="73"/>
      <c r="WDE134" s="74"/>
      <c r="WDF134" s="74"/>
      <c r="WDG134" s="77"/>
      <c r="WDH134" s="77"/>
      <c r="WDI134" s="11"/>
      <c r="WDO134" s="73"/>
      <c r="WDP134" s="73"/>
      <c r="WDQ134" s="73"/>
      <c r="WDR134" s="73"/>
      <c r="WDS134" s="74"/>
      <c r="WDT134" s="74"/>
      <c r="WDU134" s="77"/>
      <c r="WDV134" s="77"/>
      <c r="WDW134" s="11"/>
      <c r="WEC134" s="73"/>
      <c r="WED134" s="73"/>
      <c r="WEE134" s="73"/>
      <c r="WEF134" s="73"/>
      <c r="WEG134" s="74"/>
      <c r="WEH134" s="74"/>
      <c r="WEI134" s="77"/>
      <c r="WEJ134" s="77"/>
      <c r="WEK134" s="11"/>
      <c r="WEQ134" s="73"/>
      <c r="WER134" s="73"/>
      <c r="WES134" s="73"/>
      <c r="WET134" s="73"/>
      <c r="WEU134" s="74"/>
      <c r="WEV134" s="74"/>
      <c r="WEW134" s="77"/>
      <c r="WEX134" s="77"/>
      <c r="WEY134" s="11"/>
      <c r="WFE134" s="73"/>
      <c r="WFF134" s="73"/>
      <c r="WFG134" s="73"/>
      <c r="WFH134" s="73"/>
      <c r="WFI134" s="74"/>
      <c r="WFJ134" s="74"/>
      <c r="WFK134" s="77"/>
      <c r="WFL134" s="77"/>
      <c r="WFM134" s="11"/>
      <c r="WFS134" s="73"/>
      <c r="WFT134" s="73"/>
      <c r="WFU134" s="73"/>
      <c r="WFV134" s="73"/>
      <c r="WFW134" s="74"/>
      <c r="WFX134" s="74"/>
      <c r="WFY134" s="77"/>
      <c r="WFZ134" s="77"/>
      <c r="WGA134" s="11"/>
      <c r="WGG134" s="73"/>
      <c r="WGH134" s="73"/>
      <c r="WGI134" s="73"/>
      <c r="WGJ134" s="73"/>
      <c r="WGK134" s="74"/>
      <c r="WGL134" s="74"/>
      <c r="WGM134" s="77"/>
      <c r="WGN134" s="77"/>
      <c r="WGO134" s="11"/>
      <c r="WGU134" s="73"/>
      <c r="WGV134" s="73"/>
      <c r="WGW134" s="73"/>
      <c r="WGX134" s="73"/>
      <c r="WGY134" s="74"/>
      <c r="WGZ134" s="74"/>
      <c r="WHA134" s="77"/>
      <c r="WHB134" s="77"/>
      <c r="WHC134" s="11"/>
      <c r="WHI134" s="73"/>
      <c r="WHJ134" s="73"/>
      <c r="WHK134" s="73"/>
      <c r="WHL134" s="73"/>
      <c r="WHM134" s="74"/>
      <c r="WHN134" s="74"/>
      <c r="WHO134" s="77"/>
      <c r="WHP134" s="77"/>
      <c r="WHQ134" s="11"/>
      <c r="WHW134" s="73"/>
      <c r="WHX134" s="73"/>
      <c r="WHY134" s="73"/>
      <c r="WHZ134" s="73"/>
      <c r="WIA134" s="74"/>
      <c r="WIB134" s="74"/>
      <c r="WIC134" s="77"/>
      <c r="WID134" s="77"/>
      <c r="WIE134" s="11"/>
      <c r="WIK134" s="73"/>
      <c r="WIL134" s="73"/>
      <c r="WIM134" s="73"/>
      <c r="WIN134" s="73"/>
      <c r="WIO134" s="74"/>
      <c r="WIP134" s="74"/>
      <c r="WIQ134" s="77"/>
      <c r="WIR134" s="77"/>
      <c r="WIS134" s="11"/>
      <c r="WIY134" s="73"/>
      <c r="WIZ134" s="73"/>
      <c r="WJA134" s="73"/>
      <c r="WJB134" s="73"/>
      <c r="WJC134" s="74"/>
      <c r="WJD134" s="74"/>
      <c r="WJE134" s="77"/>
      <c r="WJF134" s="77"/>
      <c r="WJG134" s="11"/>
      <c r="WJM134" s="73"/>
      <c r="WJN134" s="73"/>
      <c r="WJO134" s="73"/>
      <c r="WJP134" s="73"/>
      <c r="WJQ134" s="74"/>
      <c r="WJR134" s="74"/>
      <c r="WJS134" s="77"/>
      <c r="WJT134" s="77"/>
      <c r="WJU134" s="11"/>
      <c r="WKA134" s="73"/>
      <c r="WKB134" s="73"/>
      <c r="WKC134" s="73"/>
      <c r="WKD134" s="73"/>
      <c r="WKE134" s="74"/>
      <c r="WKF134" s="74"/>
      <c r="WKG134" s="77"/>
      <c r="WKH134" s="77"/>
      <c r="WKI134" s="11"/>
      <c r="WKO134" s="73"/>
      <c r="WKP134" s="73"/>
      <c r="WKQ134" s="73"/>
      <c r="WKR134" s="73"/>
      <c r="WKS134" s="74"/>
      <c r="WKT134" s="74"/>
      <c r="WKU134" s="77"/>
      <c r="WKV134" s="77"/>
      <c r="WKW134" s="11"/>
      <c r="WLC134" s="73"/>
      <c r="WLD134" s="73"/>
      <c r="WLE134" s="73"/>
      <c r="WLF134" s="73"/>
      <c r="WLG134" s="74"/>
      <c r="WLH134" s="74"/>
      <c r="WLI134" s="77"/>
      <c r="WLJ134" s="77"/>
      <c r="WLK134" s="11"/>
      <c r="WLQ134" s="73"/>
      <c r="WLR134" s="73"/>
      <c r="WLS134" s="73"/>
      <c r="WLT134" s="73"/>
      <c r="WLU134" s="74"/>
      <c r="WLV134" s="74"/>
      <c r="WLW134" s="77"/>
      <c r="WLX134" s="77"/>
      <c r="WLY134" s="11"/>
      <c r="WME134" s="73"/>
      <c r="WMF134" s="73"/>
      <c r="WMG134" s="73"/>
      <c r="WMH134" s="73"/>
      <c r="WMI134" s="74"/>
      <c r="WMJ134" s="74"/>
      <c r="WMK134" s="77"/>
      <c r="WML134" s="77"/>
      <c r="WMM134" s="11"/>
      <c r="WMS134" s="73"/>
      <c r="WMT134" s="73"/>
      <c r="WMU134" s="73"/>
      <c r="WMV134" s="73"/>
      <c r="WMW134" s="74"/>
      <c r="WMX134" s="74"/>
      <c r="WMY134" s="77"/>
      <c r="WMZ134" s="77"/>
      <c r="WNA134" s="11"/>
      <c r="WNG134" s="73"/>
      <c r="WNH134" s="73"/>
      <c r="WNI134" s="73"/>
      <c r="WNJ134" s="73"/>
      <c r="WNK134" s="74"/>
      <c r="WNL134" s="74"/>
      <c r="WNM134" s="77"/>
      <c r="WNN134" s="77"/>
      <c r="WNO134" s="11"/>
      <c r="WNU134" s="73"/>
      <c r="WNV134" s="73"/>
      <c r="WNW134" s="73"/>
      <c r="WNX134" s="73"/>
      <c r="WNY134" s="74"/>
      <c r="WNZ134" s="74"/>
      <c r="WOA134" s="77"/>
      <c r="WOB134" s="77"/>
      <c r="WOC134" s="11"/>
      <c r="WOI134" s="73"/>
      <c r="WOJ134" s="73"/>
      <c r="WOK134" s="73"/>
      <c r="WOL134" s="73"/>
      <c r="WOM134" s="74"/>
      <c r="WON134" s="74"/>
      <c r="WOO134" s="77"/>
      <c r="WOP134" s="77"/>
      <c r="WOQ134" s="11"/>
      <c r="WOW134" s="73"/>
      <c r="WOX134" s="73"/>
      <c r="WOY134" s="73"/>
      <c r="WOZ134" s="73"/>
      <c r="WPA134" s="74"/>
      <c r="WPB134" s="74"/>
      <c r="WPC134" s="77"/>
      <c r="WPD134" s="77"/>
      <c r="WPE134" s="11"/>
      <c r="WPK134" s="73"/>
      <c r="WPL134" s="73"/>
      <c r="WPM134" s="73"/>
      <c r="WPN134" s="73"/>
      <c r="WPO134" s="74"/>
      <c r="WPP134" s="74"/>
      <c r="WPQ134" s="77"/>
      <c r="WPR134" s="77"/>
      <c r="WPS134" s="11"/>
      <c r="WPY134" s="73"/>
      <c r="WPZ134" s="73"/>
      <c r="WQA134" s="73"/>
      <c r="WQB134" s="73"/>
      <c r="WQC134" s="74"/>
      <c r="WQD134" s="74"/>
      <c r="WQE134" s="77"/>
      <c r="WQF134" s="77"/>
      <c r="WQG134" s="11"/>
      <c r="WQM134" s="73"/>
      <c r="WQN134" s="73"/>
      <c r="WQO134" s="73"/>
      <c r="WQP134" s="73"/>
      <c r="WQQ134" s="74"/>
      <c r="WQR134" s="74"/>
      <c r="WQS134" s="77"/>
      <c r="WQT134" s="77"/>
      <c r="WQU134" s="11"/>
      <c r="WRA134" s="73"/>
      <c r="WRB134" s="73"/>
      <c r="WRC134" s="73"/>
      <c r="WRD134" s="73"/>
      <c r="WRE134" s="74"/>
      <c r="WRF134" s="74"/>
      <c r="WRG134" s="77"/>
      <c r="WRH134" s="77"/>
      <c r="WRI134" s="11"/>
      <c r="WRO134" s="73"/>
      <c r="WRP134" s="73"/>
      <c r="WRQ134" s="73"/>
      <c r="WRR134" s="73"/>
      <c r="WRS134" s="74"/>
      <c r="WRT134" s="74"/>
      <c r="WRU134" s="77"/>
      <c r="WRV134" s="77"/>
      <c r="WRW134" s="11"/>
      <c r="WSC134" s="73"/>
      <c r="WSD134" s="73"/>
      <c r="WSE134" s="73"/>
      <c r="WSF134" s="73"/>
      <c r="WSG134" s="74"/>
      <c r="WSH134" s="74"/>
      <c r="WSI134" s="77"/>
      <c r="WSJ134" s="77"/>
      <c r="WSK134" s="11"/>
      <c r="WSQ134" s="73"/>
      <c r="WSR134" s="73"/>
      <c r="WSS134" s="73"/>
      <c r="WST134" s="73"/>
      <c r="WSU134" s="74"/>
      <c r="WSV134" s="74"/>
      <c r="WSW134" s="77"/>
      <c r="WSX134" s="77"/>
      <c r="WSY134" s="11"/>
      <c r="WTE134" s="73"/>
      <c r="WTF134" s="73"/>
      <c r="WTG134" s="73"/>
      <c r="WTH134" s="73"/>
      <c r="WTI134" s="74"/>
      <c r="WTJ134" s="74"/>
      <c r="WTK134" s="77"/>
      <c r="WTL134" s="77"/>
      <c r="WTM134" s="11"/>
      <c r="WTS134" s="73"/>
      <c r="WTT134" s="73"/>
      <c r="WTU134" s="73"/>
      <c r="WTV134" s="73"/>
      <c r="WTW134" s="74"/>
      <c r="WTX134" s="74"/>
      <c r="WTY134" s="77"/>
      <c r="WTZ134" s="77"/>
      <c r="WUA134" s="11"/>
      <c r="WUG134" s="73"/>
      <c r="WUH134" s="73"/>
      <c r="WUI134" s="73"/>
      <c r="WUJ134" s="73"/>
      <c r="WUK134" s="74"/>
      <c r="WUL134" s="74"/>
      <c r="WUM134" s="77"/>
      <c r="WUN134" s="77"/>
      <c r="WUO134" s="11"/>
      <c r="WUU134" s="73"/>
      <c r="WUV134" s="73"/>
      <c r="WUW134" s="73"/>
      <c r="WUX134" s="73"/>
      <c r="WUY134" s="74"/>
      <c r="WUZ134" s="74"/>
      <c r="WVA134" s="77"/>
      <c r="WVB134" s="77"/>
      <c r="WVC134" s="11"/>
      <c r="WVI134" s="73"/>
      <c r="WVJ134" s="73"/>
      <c r="WVK134" s="73"/>
      <c r="WVL134" s="73"/>
      <c r="WVM134" s="74"/>
      <c r="WVN134" s="74"/>
      <c r="WVO134" s="77"/>
      <c r="WVP134" s="77"/>
      <c r="WVQ134" s="11"/>
      <c r="WVW134" s="73"/>
      <c r="WVX134" s="73"/>
      <c r="WVY134" s="73"/>
      <c r="WVZ134" s="73"/>
      <c r="WWA134" s="74"/>
      <c r="WWB134" s="74"/>
      <c r="WWC134" s="77"/>
      <c r="WWD134" s="77"/>
      <c r="WWE134" s="11"/>
      <c r="WWK134" s="73"/>
      <c r="WWL134" s="73"/>
      <c r="WWM134" s="73"/>
      <c r="WWN134" s="73"/>
      <c r="WWO134" s="74"/>
      <c r="WWP134" s="74"/>
      <c r="WWQ134" s="77"/>
      <c r="WWR134" s="77"/>
      <c r="WWS134" s="11"/>
      <c r="WWY134" s="73"/>
      <c r="WWZ134" s="73"/>
      <c r="WXA134" s="73"/>
      <c r="WXB134" s="73"/>
      <c r="WXC134" s="74"/>
      <c r="WXD134" s="74"/>
      <c r="WXE134" s="77"/>
      <c r="WXF134" s="77"/>
      <c r="WXG134" s="11"/>
      <c r="WXM134" s="73"/>
      <c r="WXN134" s="73"/>
      <c r="WXO134" s="73"/>
      <c r="WXP134" s="73"/>
      <c r="WXQ134" s="74"/>
      <c r="WXR134" s="74"/>
      <c r="WXS134" s="77"/>
      <c r="WXT134" s="77"/>
      <c r="WXU134" s="11"/>
      <c r="WYA134" s="73"/>
      <c r="WYB134" s="73"/>
      <c r="WYC134" s="73"/>
      <c r="WYD134" s="73"/>
      <c r="WYE134" s="74"/>
      <c r="WYF134" s="74"/>
      <c r="WYG134" s="77"/>
      <c r="WYH134" s="77"/>
      <c r="WYI134" s="11"/>
      <c r="WYO134" s="73"/>
      <c r="WYP134" s="73"/>
      <c r="WYQ134" s="73"/>
      <c r="WYR134" s="73"/>
      <c r="WYS134" s="74"/>
      <c r="WYT134" s="74"/>
      <c r="WYU134" s="77"/>
      <c r="WYV134" s="77"/>
      <c r="WYW134" s="11"/>
      <c r="WZC134" s="73"/>
      <c r="WZD134" s="73"/>
      <c r="WZE134" s="73"/>
      <c r="WZF134" s="73"/>
      <c r="WZG134" s="74"/>
      <c r="WZH134" s="74"/>
      <c r="WZI134" s="77"/>
      <c r="WZJ134" s="77"/>
      <c r="WZK134" s="11"/>
      <c r="WZQ134" s="73"/>
      <c r="WZR134" s="73"/>
      <c r="WZS134" s="73"/>
      <c r="WZT134" s="73"/>
      <c r="WZU134" s="74"/>
      <c r="WZV134" s="74"/>
      <c r="WZW134" s="77"/>
      <c r="WZX134" s="77"/>
      <c r="WZY134" s="11"/>
      <c r="XAE134" s="73"/>
      <c r="XAF134" s="73"/>
      <c r="XAG134" s="73"/>
      <c r="XAH134" s="73"/>
      <c r="XAI134" s="74"/>
      <c r="XAJ134" s="74"/>
      <c r="XAK134" s="77"/>
      <c r="XAL134" s="77"/>
      <c r="XAM134" s="11"/>
      <c r="XAS134" s="73"/>
      <c r="XAT134" s="73"/>
      <c r="XAU134" s="73"/>
      <c r="XAV134" s="73"/>
      <c r="XAW134" s="74"/>
      <c r="XAX134" s="74"/>
      <c r="XAY134" s="77"/>
      <c r="XAZ134" s="77"/>
      <c r="XBA134" s="11"/>
      <c r="XBG134" s="73"/>
      <c r="XBH134" s="73"/>
      <c r="XBI134" s="73"/>
      <c r="XBJ134" s="73"/>
      <c r="XBK134" s="74"/>
      <c r="XBL134" s="74"/>
      <c r="XBM134" s="77"/>
      <c r="XBN134" s="77"/>
      <c r="XBO134" s="11"/>
      <c r="XBU134" s="73"/>
      <c r="XBV134" s="73"/>
      <c r="XBW134" s="73"/>
      <c r="XBX134" s="73"/>
      <c r="XBY134" s="74"/>
      <c r="XBZ134" s="74"/>
      <c r="XCA134" s="77"/>
      <c r="XCB134" s="77"/>
      <c r="XCC134" s="11"/>
      <c r="XCI134" s="73"/>
      <c r="XCJ134" s="73"/>
      <c r="XCK134" s="73"/>
      <c r="XCL134" s="73"/>
      <c r="XCM134" s="74"/>
      <c r="XCN134" s="74"/>
      <c r="XCO134" s="77"/>
      <c r="XCP134" s="77"/>
      <c r="XCQ134" s="11"/>
      <c r="XCW134" s="73"/>
      <c r="XCX134" s="73"/>
      <c r="XCY134" s="73"/>
      <c r="XCZ134" s="73"/>
      <c r="XDA134" s="74"/>
      <c r="XDB134" s="74"/>
      <c r="XDC134" s="77"/>
      <c r="XDD134" s="77"/>
      <c r="XDE134" s="11"/>
      <c r="XDK134" s="73"/>
      <c r="XDL134" s="73"/>
      <c r="XDM134" s="73"/>
      <c r="XDN134" s="73"/>
      <c r="XDO134" s="74"/>
      <c r="XDP134" s="74"/>
      <c r="XDQ134" s="77"/>
      <c r="XDR134" s="77"/>
      <c r="XDS134" s="11"/>
      <c r="XDY134" s="73"/>
      <c r="XDZ134" s="73"/>
      <c r="XEA134" s="73"/>
      <c r="XEB134" s="73"/>
      <c r="XEC134" s="74"/>
      <c r="XED134" s="74"/>
      <c r="XEE134" s="77"/>
      <c r="XEF134" s="77"/>
      <c r="XEG134" s="11"/>
      <c r="XEM134" s="73"/>
      <c r="XEN134" s="73"/>
      <c r="XEO134" s="73"/>
      <c r="XEP134" s="73"/>
      <c r="XEQ134" s="74"/>
      <c r="XER134" s="74"/>
      <c r="XES134" s="77"/>
      <c r="XET134" s="77"/>
      <c r="XEU134" s="11"/>
      <c r="XFA134" s="73"/>
      <c r="XFB134" s="73"/>
      <c r="XFC134" s="73"/>
      <c r="XFD134" s="73"/>
    </row>
    <row r="135" spans="1:5119 5125:6141 6147:7163 7169:12287 12293:13309 13315:14331 14337:16384" x14ac:dyDescent="0.2">
      <c r="A135" s="73">
        <v>666931</v>
      </c>
      <c r="B135" s="73">
        <f>+_xlfn.XLOOKUP(A135,'[1]padron 2703'!A:A,'[1]padron 2703'!B:B,0)</f>
        <v>610015</v>
      </c>
      <c r="C135" s="73" t="str">
        <f>+_xlfn.XLOOKUP(A135,'[1]padron 2703'!A:A,'[1]padron 2703'!N:N,0)</f>
        <v>7791337010208</v>
      </c>
      <c r="D135" s="73" t="str">
        <f>+_xlfn.XLOOKUP(A135,'[1]padron 2703'!A:A,'[1]padron 2703'!D:D,0)</f>
        <v xml:space="preserve">YOGU LS.NUTR.ACT BAT ENT VAIN 120X                </v>
      </c>
      <c r="E135" s="74">
        <f>+_xlfn.XLOOKUP(A135,'[1]padron 2703'!A:A,'[1]padron 2703'!I:I,0)</f>
        <v>970.10299999999995</v>
      </c>
      <c r="F135" s="74" t="s">
        <v>690</v>
      </c>
      <c r="G135" s="77">
        <v>46125</v>
      </c>
      <c r="H135" s="77">
        <v>46142</v>
      </c>
      <c r="O135" s="73"/>
      <c r="P135" s="73"/>
      <c r="Q135" s="73"/>
      <c r="R135" s="73"/>
      <c r="S135" s="74"/>
      <c r="T135" s="74"/>
      <c r="U135" s="77"/>
      <c r="V135" s="77"/>
      <c r="W135" s="11"/>
      <c r="AC135" s="73"/>
      <c r="AD135" s="73"/>
      <c r="AE135" s="73"/>
      <c r="AF135" s="73"/>
      <c r="AG135" s="74"/>
      <c r="AH135" s="74"/>
      <c r="AI135" s="77"/>
      <c r="AJ135" s="77"/>
      <c r="AK135" s="11"/>
      <c r="AQ135" s="73"/>
      <c r="AR135" s="73"/>
      <c r="AS135" s="73"/>
      <c r="AT135" s="73"/>
      <c r="AU135" s="74"/>
      <c r="AV135" s="74"/>
      <c r="AW135" s="77"/>
      <c r="AX135" s="77"/>
      <c r="AY135" s="11"/>
      <c r="BE135" s="73"/>
      <c r="BF135" s="73"/>
      <c r="BG135" s="73"/>
      <c r="BH135" s="73"/>
      <c r="BI135" s="74"/>
      <c r="BJ135" s="74"/>
      <c r="BK135" s="77"/>
      <c r="BL135" s="77"/>
      <c r="BM135" s="11"/>
      <c r="BS135" s="73"/>
      <c r="BT135" s="73"/>
      <c r="BU135" s="73"/>
      <c r="BV135" s="73"/>
      <c r="BW135" s="74"/>
      <c r="BX135" s="74"/>
      <c r="BY135" s="77"/>
      <c r="BZ135" s="77"/>
      <c r="CA135" s="11"/>
      <c r="CG135" s="73"/>
      <c r="CH135" s="73"/>
      <c r="CI135" s="73"/>
      <c r="CJ135" s="73"/>
      <c r="CK135" s="74"/>
      <c r="CL135" s="74"/>
      <c r="CM135" s="77"/>
      <c r="CN135" s="77"/>
      <c r="CO135" s="11"/>
      <c r="CU135" s="73"/>
      <c r="CV135" s="73"/>
      <c r="CW135" s="73"/>
      <c r="CX135" s="73"/>
      <c r="CY135" s="74"/>
      <c r="CZ135" s="74"/>
      <c r="DA135" s="77"/>
      <c r="DB135" s="77"/>
      <c r="DC135" s="11"/>
      <c r="DI135" s="73"/>
      <c r="DJ135" s="73"/>
      <c r="DK135" s="73"/>
      <c r="DL135" s="73"/>
      <c r="DM135" s="74"/>
      <c r="DN135" s="74"/>
      <c r="DO135" s="77"/>
      <c r="DP135" s="77"/>
      <c r="DQ135" s="11"/>
      <c r="DW135" s="73"/>
      <c r="DX135" s="73"/>
      <c r="DY135" s="73"/>
      <c r="DZ135" s="73"/>
      <c r="EA135" s="74"/>
      <c r="EB135" s="74"/>
      <c r="EC135" s="77"/>
      <c r="ED135" s="77"/>
      <c r="EE135" s="11"/>
      <c r="EK135" s="73"/>
      <c r="EL135" s="73"/>
      <c r="EM135" s="73"/>
      <c r="EN135" s="73"/>
      <c r="EO135" s="74"/>
      <c r="EP135" s="74"/>
      <c r="EQ135" s="77"/>
      <c r="ER135" s="77"/>
      <c r="ES135" s="11"/>
      <c r="EY135" s="73"/>
      <c r="EZ135" s="73"/>
      <c r="FA135" s="73"/>
      <c r="FB135" s="73"/>
      <c r="FC135" s="74"/>
      <c r="FD135" s="74"/>
      <c r="FE135" s="77"/>
      <c r="FF135" s="77"/>
      <c r="FG135" s="11"/>
      <c r="FM135" s="73"/>
      <c r="FN135" s="73"/>
      <c r="FO135" s="73"/>
      <c r="FP135" s="73"/>
      <c r="FQ135" s="74"/>
      <c r="FR135" s="74"/>
      <c r="FS135" s="77"/>
      <c r="FT135" s="77"/>
      <c r="FU135" s="11"/>
      <c r="GA135" s="73"/>
      <c r="GB135" s="73"/>
      <c r="GC135" s="73"/>
      <c r="GD135" s="73"/>
      <c r="GE135" s="74"/>
      <c r="GF135" s="74"/>
      <c r="GG135" s="77"/>
      <c r="GH135" s="77"/>
      <c r="GI135" s="11"/>
      <c r="GO135" s="73"/>
      <c r="GP135" s="73"/>
      <c r="GQ135" s="73"/>
      <c r="GR135" s="73"/>
      <c r="GS135" s="74"/>
      <c r="GT135" s="74"/>
      <c r="GU135" s="77"/>
      <c r="GV135" s="77"/>
      <c r="GW135" s="11"/>
      <c r="HC135" s="73"/>
      <c r="HD135" s="73"/>
      <c r="HE135" s="73"/>
      <c r="HF135" s="73"/>
      <c r="HG135" s="74"/>
      <c r="HH135" s="74"/>
      <c r="HI135" s="77"/>
      <c r="HJ135" s="77"/>
      <c r="HK135" s="11"/>
      <c r="HQ135" s="73"/>
      <c r="HR135" s="73"/>
      <c r="HS135" s="73"/>
      <c r="HT135" s="73"/>
      <c r="HU135" s="74"/>
      <c r="HV135" s="74"/>
      <c r="HW135" s="77"/>
      <c r="HX135" s="77"/>
      <c r="HY135" s="11"/>
      <c r="IE135" s="73"/>
      <c r="IF135" s="73"/>
      <c r="IG135" s="73"/>
      <c r="IH135" s="73"/>
      <c r="II135" s="74"/>
      <c r="IJ135" s="74"/>
      <c r="IK135" s="77"/>
      <c r="IL135" s="77"/>
      <c r="IM135" s="11"/>
      <c r="IS135" s="73"/>
      <c r="IT135" s="73"/>
      <c r="IU135" s="73"/>
      <c r="IV135" s="73"/>
      <c r="IW135" s="74"/>
      <c r="IX135" s="74"/>
      <c r="IY135" s="77"/>
      <c r="IZ135" s="77"/>
      <c r="JA135" s="11"/>
      <c r="JG135" s="73"/>
      <c r="JH135" s="73"/>
      <c r="JI135" s="73"/>
      <c r="JJ135" s="73"/>
      <c r="JK135" s="74"/>
      <c r="JL135" s="74"/>
      <c r="JM135" s="77"/>
      <c r="JN135" s="77"/>
      <c r="JO135" s="11"/>
      <c r="JU135" s="73"/>
      <c r="JV135" s="73"/>
      <c r="JW135" s="73"/>
      <c r="JX135" s="73"/>
      <c r="JY135" s="74"/>
      <c r="JZ135" s="74"/>
      <c r="KA135" s="77"/>
      <c r="KB135" s="77"/>
      <c r="KC135" s="11"/>
      <c r="KI135" s="73"/>
      <c r="KJ135" s="73"/>
      <c r="KK135" s="73"/>
      <c r="KL135" s="73"/>
      <c r="KM135" s="74"/>
      <c r="KN135" s="74"/>
      <c r="KO135" s="77"/>
      <c r="KP135" s="77"/>
      <c r="KQ135" s="11"/>
      <c r="KW135" s="73"/>
      <c r="KX135" s="73"/>
      <c r="KY135" s="73"/>
      <c r="KZ135" s="73"/>
      <c r="LA135" s="74"/>
      <c r="LB135" s="74"/>
      <c r="LC135" s="77"/>
      <c r="LD135" s="77"/>
      <c r="LE135" s="11"/>
      <c r="LK135" s="73"/>
      <c r="LL135" s="73"/>
      <c r="LM135" s="73"/>
      <c r="LN135" s="73"/>
      <c r="LO135" s="74"/>
      <c r="LP135" s="74"/>
      <c r="LQ135" s="77"/>
      <c r="LR135" s="77"/>
      <c r="LS135" s="11"/>
      <c r="LY135" s="73"/>
      <c r="LZ135" s="73"/>
      <c r="MA135" s="73"/>
      <c r="MB135" s="73"/>
      <c r="MC135" s="74"/>
      <c r="MD135" s="74"/>
      <c r="ME135" s="77"/>
      <c r="MF135" s="77"/>
      <c r="MG135" s="11"/>
      <c r="MM135" s="73"/>
      <c r="MN135" s="73"/>
      <c r="MO135" s="73"/>
      <c r="MP135" s="73"/>
      <c r="MQ135" s="74"/>
      <c r="MR135" s="74"/>
      <c r="MS135" s="77"/>
      <c r="MT135" s="77"/>
      <c r="MU135" s="11"/>
      <c r="NA135" s="73"/>
      <c r="NB135" s="73"/>
      <c r="NC135" s="73"/>
      <c r="ND135" s="73"/>
      <c r="NE135" s="74"/>
      <c r="NF135" s="74"/>
      <c r="NG135" s="77"/>
      <c r="NH135" s="77"/>
      <c r="NI135" s="11"/>
      <c r="NO135" s="73"/>
      <c r="NP135" s="73"/>
      <c r="NQ135" s="73"/>
      <c r="NR135" s="73"/>
      <c r="NS135" s="74"/>
      <c r="NT135" s="74"/>
      <c r="NU135" s="77"/>
      <c r="NV135" s="77"/>
      <c r="NW135" s="11"/>
      <c r="OC135" s="73"/>
      <c r="OD135" s="73"/>
      <c r="OE135" s="73"/>
      <c r="OF135" s="73"/>
      <c r="OG135" s="74"/>
      <c r="OH135" s="74"/>
      <c r="OI135" s="77"/>
      <c r="OJ135" s="77"/>
      <c r="OK135" s="11"/>
      <c r="OQ135" s="73"/>
      <c r="OR135" s="73"/>
      <c r="OS135" s="73"/>
      <c r="OT135" s="73"/>
      <c r="OU135" s="74"/>
      <c r="OV135" s="74"/>
      <c r="OW135" s="77"/>
      <c r="OX135" s="77"/>
      <c r="OY135" s="11"/>
      <c r="PE135" s="73"/>
      <c r="PF135" s="73"/>
      <c r="PG135" s="73"/>
      <c r="PH135" s="73"/>
      <c r="PI135" s="74"/>
      <c r="PJ135" s="74"/>
      <c r="PK135" s="77"/>
      <c r="PL135" s="77"/>
      <c r="PM135" s="11"/>
      <c r="PS135" s="73"/>
      <c r="PT135" s="73"/>
      <c r="PU135" s="73"/>
      <c r="PV135" s="73"/>
      <c r="PW135" s="74"/>
      <c r="PX135" s="74"/>
      <c r="PY135" s="77"/>
      <c r="PZ135" s="77"/>
      <c r="QA135" s="11"/>
      <c r="QG135" s="73"/>
      <c r="QH135" s="73"/>
      <c r="QI135" s="73"/>
      <c r="QJ135" s="73"/>
      <c r="QK135" s="74"/>
      <c r="QL135" s="74"/>
      <c r="QM135" s="77"/>
      <c r="QN135" s="77"/>
      <c r="QO135" s="11"/>
      <c r="QU135" s="73"/>
      <c r="QV135" s="73"/>
      <c r="QW135" s="73"/>
      <c r="QX135" s="73"/>
      <c r="QY135" s="74"/>
      <c r="QZ135" s="74"/>
      <c r="RA135" s="77"/>
      <c r="RB135" s="77"/>
      <c r="RC135" s="11"/>
      <c r="RI135" s="73"/>
      <c r="RJ135" s="73"/>
      <c r="RK135" s="73"/>
      <c r="RL135" s="73"/>
      <c r="RM135" s="74"/>
      <c r="RN135" s="74"/>
      <c r="RO135" s="77"/>
      <c r="RP135" s="77"/>
      <c r="RQ135" s="11"/>
      <c r="RW135" s="73"/>
      <c r="RX135" s="73"/>
      <c r="RY135" s="73"/>
      <c r="RZ135" s="73"/>
      <c r="SA135" s="74"/>
      <c r="SB135" s="74"/>
      <c r="SC135" s="77"/>
      <c r="SD135" s="77"/>
      <c r="SE135" s="11"/>
      <c r="SK135" s="73"/>
      <c r="SL135" s="73"/>
      <c r="SM135" s="73"/>
      <c r="SN135" s="73"/>
      <c r="SO135" s="74"/>
      <c r="SP135" s="74"/>
      <c r="SQ135" s="77"/>
      <c r="SR135" s="77"/>
      <c r="SS135" s="11"/>
      <c r="SY135" s="73"/>
      <c r="SZ135" s="73"/>
      <c r="TA135" s="73"/>
      <c r="TB135" s="73"/>
      <c r="TC135" s="74"/>
      <c r="TD135" s="74"/>
      <c r="TE135" s="77"/>
      <c r="TF135" s="77"/>
      <c r="TG135" s="11"/>
      <c r="TM135" s="73"/>
      <c r="TN135" s="73"/>
      <c r="TO135" s="73"/>
      <c r="TP135" s="73"/>
      <c r="TQ135" s="74"/>
      <c r="TR135" s="74"/>
      <c r="TS135" s="77"/>
      <c r="TT135" s="77"/>
      <c r="TU135" s="11"/>
      <c r="UA135" s="73"/>
      <c r="UB135" s="73"/>
      <c r="UC135" s="73"/>
      <c r="UD135" s="73"/>
      <c r="UE135" s="74"/>
      <c r="UF135" s="74"/>
      <c r="UG135" s="77"/>
      <c r="UH135" s="77"/>
      <c r="UI135" s="11"/>
      <c r="UO135" s="73"/>
      <c r="UP135" s="73"/>
      <c r="UQ135" s="73"/>
      <c r="UR135" s="73"/>
      <c r="US135" s="74"/>
      <c r="UT135" s="74"/>
      <c r="UU135" s="77"/>
      <c r="UV135" s="77"/>
      <c r="UW135" s="11"/>
      <c r="VC135" s="73"/>
      <c r="VD135" s="73"/>
      <c r="VE135" s="73"/>
      <c r="VF135" s="73"/>
      <c r="VG135" s="74"/>
      <c r="VH135" s="74"/>
      <c r="VI135" s="77"/>
      <c r="VJ135" s="77"/>
      <c r="VK135" s="11"/>
      <c r="VQ135" s="73"/>
      <c r="VR135" s="73"/>
      <c r="VS135" s="73"/>
      <c r="VT135" s="73"/>
      <c r="VU135" s="74"/>
      <c r="VV135" s="74"/>
      <c r="VW135" s="77"/>
      <c r="VX135" s="77"/>
      <c r="VY135" s="11"/>
      <c r="WE135" s="73"/>
      <c r="WF135" s="73"/>
      <c r="WG135" s="73"/>
      <c r="WH135" s="73"/>
      <c r="WI135" s="74"/>
      <c r="WJ135" s="74"/>
      <c r="WK135" s="77"/>
      <c r="WL135" s="77"/>
      <c r="WM135" s="11"/>
      <c r="WS135" s="73"/>
      <c r="WT135" s="73"/>
      <c r="WU135" s="73"/>
      <c r="WV135" s="73"/>
      <c r="WW135" s="74"/>
      <c r="WX135" s="74"/>
      <c r="WY135" s="77"/>
      <c r="WZ135" s="77"/>
      <c r="XA135" s="11"/>
      <c r="XG135" s="73"/>
      <c r="XH135" s="73"/>
      <c r="XI135" s="73"/>
      <c r="XJ135" s="73"/>
      <c r="XK135" s="74"/>
      <c r="XL135" s="74"/>
      <c r="XM135" s="77"/>
      <c r="XN135" s="77"/>
      <c r="XO135" s="11"/>
      <c r="XU135" s="73"/>
      <c r="XV135" s="73"/>
      <c r="XW135" s="73"/>
      <c r="XX135" s="73"/>
      <c r="XY135" s="74"/>
      <c r="XZ135" s="74"/>
      <c r="YA135" s="77"/>
      <c r="YB135" s="77"/>
      <c r="YC135" s="11"/>
      <c r="YI135" s="73"/>
      <c r="YJ135" s="73"/>
      <c r="YK135" s="73"/>
      <c r="YL135" s="73"/>
      <c r="YM135" s="74"/>
      <c r="YN135" s="74"/>
      <c r="YO135" s="77"/>
      <c r="YP135" s="77"/>
      <c r="YQ135" s="11"/>
      <c r="YW135" s="73"/>
      <c r="YX135" s="73"/>
      <c r="YY135" s="73"/>
      <c r="YZ135" s="73"/>
      <c r="ZA135" s="74"/>
      <c r="ZB135" s="74"/>
      <c r="ZC135" s="77"/>
      <c r="ZD135" s="77"/>
      <c r="ZE135" s="11"/>
      <c r="ZK135" s="73"/>
      <c r="ZL135" s="73"/>
      <c r="ZM135" s="73"/>
      <c r="ZN135" s="73"/>
      <c r="ZO135" s="74"/>
      <c r="ZP135" s="74"/>
      <c r="ZQ135" s="77"/>
      <c r="ZR135" s="77"/>
      <c r="ZS135" s="11"/>
      <c r="ZY135" s="73"/>
      <c r="ZZ135" s="73"/>
      <c r="AAA135" s="73"/>
      <c r="AAB135" s="73"/>
      <c r="AAC135" s="74"/>
      <c r="AAD135" s="74"/>
      <c r="AAE135" s="77"/>
      <c r="AAF135" s="77"/>
      <c r="AAG135" s="11"/>
      <c r="AAM135" s="73"/>
      <c r="AAN135" s="73"/>
      <c r="AAO135" s="73"/>
      <c r="AAP135" s="73"/>
      <c r="AAQ135" s="74"/>
      <c r="AAR135" s="74"/>
      <c r="AAS135" s="77"/>
      <c r="AAT135" s="77"/>
      <c r="AAU135" s="11"/>
      <c r="ABA135" s="73"/>
      <c r="ABB135" s="73"/>
      <c r="ABC135" s="73"/>
      <c r="ABD135" s="73"/>
      <c r="ABE135" s="74"/>
      <c r="ABF135" s="74"/>
      <c r="ABG135" s="77"/>
      <c r="ABH135" s="77"/>
      <c r="ABI135" s="11"/>
      <c r="ABO135" s="73"/>
      <c r="ABP135" s="73"/>
      <c r="ABQ135" s="73"/>
      <c r="ABR135" s="73"/>
      <c r="ABS135" s="74"/>
      <c r="ABT135" s="74"/>
      <c r="ABU135" s="77"/>
      <c r="ABV135" s="77"/>
      <c r="ABW135" s="11"/>
      <c r="ACC135" s="73"/>
      <c r="ACD135" s="73"/>
      <c r="ACE135" s="73"/>
      <c r="ACF135" s="73"/>
      <c r="ACG135" s="74"/>
      <c r="ACH135" s="74"/>
      <c r="ACI135" s="77"/>
      <c r="ACJ135" s="77"/>
      <c r="ACK135" s="11"/>
      <c r="ACQ135" s="73"/>
      <c r="ACR135" s="73"/>
      <c r="ACS135" s="73"/>
      <c r="ACT135" s="73"/>
      <c r="ACU135" s="74"/>
      <c r="ACV135" s="74"/>
      <c r="ACW135" s="77"/>
      <c r="ACX135" s="77"/>
      <c r="ACY135" s="11"/>
      <c r="ADE135" s="73"/>
      <c r="ADF135" s="73"/>
      <c r="ADG135" s="73"/>
      <c r="ADH135" s="73"/>
      <c r="ADI135" s="74"/>
      <c r="ADJ135" s="74"/>
      <c r="ADK135" s="77"/>
      <c r="ADL135" s="77"/>
      <c r="ADM135" s="11"/>
      <c r="ADS135" s="73"/>
      <c r="ADT135" s="73"/>
      <c r="ADU135" s="73"/>
      <c r="ADV135" s="73"/>
      <c r="ADW135" s="74"/>
      <c r="ADX135" s="74"/>
      <c r="ADY135" s="77"/>
      <c r="ADZ135" s="77"/>
      <c r="AEA135" s="11"/>
      <c r="AEG135" s="73"/>
      <c r="AEH135" s="73"/>
      <c r="AEI135" s="73"/>
      <c r="AEJ135" s="73"/>
      <c r="AEK135" s="74"/>
      <c r="AEL135" s="74"/>
      <c r="AEM135" s="77"/>
      <c r="AEN135" s="77"/>
      <c r="AEO135" s="11"/>
      <c r="AEU135" s="73"/>
      <c r="AEV135" s="73"/>
      <c r="AEW135" s="73"/>
      <c r="AEX135" s="73"/>
      <c r="AEY135" s="74"/>
      <c r="AEZ135" s="74"/>
      <c r="AFA135" s="77"/>
      <c r="AFB135" s="77"/>
      <c r="AFC135" s="11"/>
      <c r="AFI135" s="73"/>
      <c r="AFJ135" s="73"/>
      <c r="AFK135" s="73"/>
      <c r="AFL135" s="73"/>
      <c r="AFM135" s="74"/>
      <c r="AFN135" s="74"/>
      <c r="AFO135" s="77"/>
      <c r="AFP135" s="77"/>
      <c r="AFQ135" s="11"/>
      <c r="AFW135" s="73"/>
      <c r="AFX135" s="73"/>
      <c r="AFY135" s="73"/>
      <c r="AFZ135" s="73"/>
      <c r="AGA135" s="74"/>
      <c r="AGB135" s="74"/>
      <c r="AGC135" s="77"/>
      <c r="AGD135" s="77"/>
      <c r="AGE135" s="11"/>
      <c r="AGK135" s="73"/>
      <c r="AGL135" s="73"/>
      <c r="AGM135" s="73"/>
      <c r="AGN135" s="73"/>
      <c r="AGO135" s="74"/>
      <c r="AGP135" s="74"/>
      <c r="AGQ135" s="77"/>
      <c r="AGR135" s="77"/>
      <c r="AGS135" s="11"/>
      <c r="AGY135" s="73"/>
      <c r="AGZ135" s="73"/>
      <c r="AHA135" s="73"/>
      <c r="AHB135" s="73"/>
      <c r="AHC135" s="74"/>
      <c r="AHD135" s="74"/>
      <c r="AHE135" s="77"/>
      <c r="AHF135" s="77"/>
      <c r="AHG135" s="11"/>
      <c r="AHM135" s="73"/>
      <c r="AHN135" s="73"/>
      <c r="AHO135" s="73"/>
      <c r="AHP135" s="73"/>
      <c r="AHQ135" s="74"/>
      <c r="AHR135" s="74"/>
      <c r="AHS135" s="77"/>
      <c r="AHT135" s="77"/>
      <c r="AHU135" s="11"/>
      <c r="AIA135" s="73"/>
      <c r="AIB135" s="73"/>
      <c r="AIC135" s="73"/>
      <c r="AID135" s="73"/>
      <c r="AIE135" s="74"/>
      <c r="AIF135" s="74"/>
      <c r="AIG135" s="77"/>
      <c r="AIH135" s="77"/>
      <c r="AII135" s="11"/>
      <c r="AIO135" s="73"/>
      <c r="AIP135" s="73"/>
      <c r="AIQ135" s="73"/>
      <c r="AIR135" s="73"/>
      <c r="AIS135" s="74"/>
      <c r="AIT135" s="74"/>
      <c r="AIU135" s="77"/>
      <c r="AIV135" s="77"/>
      <c r="AIW135" s="11"/>
      <c r="AJC135" s="73"/>
      <c r="AJD135" s="73"/>
      <c r="AJE135" s="73"/>
      <c r="AJF135" s="73"/>
      <c r="AJG135" s="74"/>
      <c r="AJH135" s="74"/>
      <c r="AJI135" s="77"/>
      <c r="AJJ135" s="77"/>
      <c r="AJK135" s="11"/>
      <c r="AJQ135" s="73"/>
      <c r="AJR135" s="73"/>
      <c r="AJS135" s="73"/>
      <c r="AJT135" s="73"/>
      <c r="AJU135" s="74"/>
      <c r="AJV135" s="74"/>
      <c r="AJW135" s="77"/>
      <c r="AJX135" s="77"/>
      <c r="AJY135" s="11"/>
      <c r="AKE135" s="73"/>
      <c r="AKF135" s="73"/>
      <c r="AKG135" s="73"/>
      <c r="AKH135" s="73"/>
      <c r="AKI135" s="74"/>
      <c r="AKJ135" s="74"/>
      <c r="AKK135" s="77"/>
      <c r="AKL135" s="77"/>
      <c r="AKM135" s="11"/>
      <c r="AKS135" s="73"/>
      <c r="AKT135" s="73"/>
      <c r="AKU135" s="73"/>
      <c r="AKV135" s="73"/>
      <c r="AKW135" s="74"/>
      <c r="AKX135" s="74"/>
      <c r="AKY135" s="77"/>
      <c r="AKZ135" s="77"/>
      <c r="ALA135" s="11"/>
      <c r="ALG135" s="73"/>
      <c r="ALH135" s="73"/>
      <c r="ALI135" s="73"/>
      <c r="ALJ135" s="73"/>
      <c r="ALK135" s="74"/>
      <c r="ALL135" s="74"/>
      <c r="ALM135" s="77"/>
      <c r="ALN135" s="77"/>
      <c r="ALO135" s="11"/>
      <c r="ALU135" s="73"/>
      <c r="ALV135" s="73"/>
      <c r="ALW135" s="73"/>
      <c r="ALX135" s="73"/>
      <c r="ALY135" s="74"/>
      <c r="ALZ135" s="74"/>
      <c r="AMA135" s="77"/>
      <c r="AMB135" s="77"/>
      <c r="AMC135" s="11"/>
      <c r="AMI135" s="73"/>
      <c r="AMJ135" s="73"/>
      <c r="AMK135" s="73"/>
      <c r="AML135" s="73"/>
      <c r="AMM135" s="74"/>
      <c r="AMN135" s="74"/>
      <c r="AMO135" s="77"/>
      <c r="AMP135" s="77"/>
      <c r="AMQ135" s="11"/>
      <c r="AMW135" s="73"/>
      <c r="AMX135" s="73"/>
      <c r="AMY135" s="73"/>
      <c r="AMZ135" s="73"/>
      <c r="ANA135" s="74"/>
      <c r="ANB135" s="74"/>
      <c r="ANC135" s="77"/>
      <c r="AND135" s="77"/>
      <c r="ANE135" s="11"/>
      <c r="ANK135" s="73"/>
      <c r="ANL135" s="73"/>
      <c r="ANM135" s="73"/>
      <c r="ANN135" s="73"/>
      <c r="ANO135" s="74"/>
      <c r="ANP135" s="74"/>
      <c r="ANQ135" s="77"/>
      <c r="ANR135" s="77"/>
      <c r="ANS135" s="11"/>
      <c r="ANY135" s="73"/>
      <c r="ANZ135" s="73"/>
      <c r="AOA135" s="73"/>
      <c r="AOB135" s="73"/>
      <c r="AOC135" s="74"/>
      <c r="AOD135" s="74"/>
      <c r="AOE135" s="77"/>
      <c r="AOF135" s="77"/>
      <c r="AOG135" s="11"/>
      <c r="AOM135" s="73"/>
      <c r="AON135" s="73"/>
      <c r="AOO135" s="73"/>
      <c r="AOP135" s="73"/>
      <c r="AOQ135" s="74"/>
      <c r="AOR135" s="74"/>
      <c r="AOS135" s="77"/>
      <c r="AOT135" s="77"/>
      <c r="AOU135" s="11"/>
      <c r="APA135" s="73"/>
      <c r="APB135" s="73"/>
      <c r="APC135" s="73"/>
      <c r="APD135" s="73"/>
      <c r="APE135" s="74"/>
      <c r="APF135" s="74"/>
      <c r="APG135" s="77"/>
      <c r="APH135" s="77"/>
      <c r="API135" s="11"/>
      <c r="APO135" s="73"/>
      <c r="APP135" s="73"/>
      <c r="APQ135" s="73"/>
      <c r="APR135" s="73"/>
      <c r="APS135" s="74"/>
      <c r="APT135" s="74"/>
      <c r="APU135" s="77"/>
      <c r="APV135" s="77"/>
      <c r="APW135" s="11"/>
      <c r="AQC135" s="73"/>
      <c r="AQD135" s="73"/>
      <c r="AQE135" s="73"/>
      <c r="AQF135" s="73"/>
      <c r="AQG135" s="74"/>
      <c r="AQH135" s="74"/>
      <c r="AQI135" s="77"/>
      <c r="AQJ135" s="77"/>
      <c r="AQK135" s="11"/>
      <c r="AQQ135" s="73"/>
      <c r="AQR135" s="73"/>
      <c r="AQS135" s="73"/>
      <c r="AQT135" s="73"/>
      <c r="AQU135" s="74"/>
      <c r="AQV135" s="74"/>
      <c r="AQW135" s="77"/>
      <c r="AQX135" s="77"/>
      <c r="AQY135" s="11"/>
      <c r="ARE135" s="73"/>
      <c r="ARF135" s="73"/>
      <c r="ARG135" s="73"/>
      <c r="ARH135" s="73"/>
      <c r="ARI135" s="74"/>
      <c r="ARJ135" s="74"/>
      <c r="ARK135" s="77"/>
      <c r="ARL135" s="77"/>
      <c r="ARM135" s="11"/>
      <c r="ARS135" s="73"/>
      <c r="ART135" s="73"/>
      <c r="ARU135" s="73"/>
      <c r="ARV135" s="73"/>
      <c r="ARW135" s="74"/>
      <c r="ARX135" s="74"/>
      <c r="ARY135" s="77"/>
      <c r="ARZ135" s="77"/>
      <c r="ASA135" s="11"/>
      <c r="ASG135" s="73"/>
      <c r="ASH135" s="73"/>
      <c r="ASI135" s="73"/>
      <c r="ASJ135" s="73"/>
      <c r="ASK135" s="74"/>
      <c r="ASL135" s="74"/>
      <c r="ASM135" s="77"/>
      <c r="ASN135" s="77"/>
      <c r="ASO135" s="11"/>
      <c r="ASU135" s="73"/>
      <c r="ASV135" s="73"/>
      <c r="ASW135" s="73"/>
      <c r="ASX135" s="73"/>
      <c r="ASY135" s="74"/>
      <c r="ASZ135" s="74"/>
      <c r="ATA135" s="77"/>
      <c r="ATB135" s="77"/>
      <c r="ATC135" s="11"/>
      <c r="ATI135" s="73"/>
      <c r="ATJ135" s="73"/>
      <c r="ATK135" s="73"/>
      <c r="ATL135" s="73"/>
      <c r="ATM135" s="74"/>
      <c r="ATN135" s="74"/>
      <c r="ATO135" s="77"/>
      <c r="ATP135" s="77"/>
      <c r="ATQ135" s="11"/>
      <c r="ATW135" s="73"/>
      <c r="ATX135" s="73"/>
      <c r="ATY135" s="73"/>
      <c r="ATZ135" s="73"/>
      <c r="AUA135" s="74"/>
      <c r="AUB135" s="74"/>
      <c r="AUC135" s="77"/>
      <c r="AUD135" s="77"/>
      <c r="AUE135" s="11"/>
      <c r="AUK135" s="73"/>
      <c r="AUL135" s="73"/>
      <c r="AUM135" s="73"/>
      <c r="AUN135" s="73"/>
      <c r="AUO135" s="74"/>
      <c r="AUP135" s="74"/>
      <c r="AUQ135" s="77"/>
      <c r="AUR135" s="77"/>
      <c r="AUS135" s="11"/>
      <c r="AUY135" s="73"/>
      <c r="AUZ135" s="73"/>
      <c r="AVA135" s="73"/>
      <c r="AVB135" s="73"/>
      <c r="AVC135" s="74"/>
      <c r="AVD135" s="74"/>
      <c r="AVE135" s="77"/>
      <c r="AVF135" s="77"/>
      <c r="AVG135" s="11"/>
      <c r="AVM135" s="73"/>
      <c r="AVN135" s="73"/>
      <c r="AVO135" s="73"/>
      <c r="AVP135" s="73"/>
      <c r="AVQ135" s="74"/>
      <c r="AVR135" s="74"/>
      <c r="AVS135" s="77"/>
      <c r="AVT135" s="77"/>
      <c r="AVU135" s="11"/>
      <c r="AWA135" s="73"/>
      <c r="AWB135" s="73"/>
      <c r="AWC135" s="73"/>
      <c r="AWD135" s="73"/>
      <c r="AWE135" s="74"/>
      <c r="AWF135" s="74"/>
      <c r="AWG135" s="77"/>
      <c r="AWH135" s="77"/>
      <c r="AWI135" s="11"/>
      <c r="AWO135" s="73"/>
      <c r="AWP135" s="73"/>
      <c r="AWQ135" s="73"/>
      <c r="AWR135" s="73"/>
      <c r="AWS135" s="74"/>
      <c r="AWT135" s="74"/>
      <c r="AWU135" s="77"/>
      <c r="AWV135" s="77"/>
      <c r="AWW135" s="11"/>
      <c r="AXC135" s="73"/>
      <c r="AXD135" s="73"/>
      <c r="AXE135" s="73"/>
      <c r="AXF135" s="73"/>
      <c r="AXG135" s="74"/>
      <c r="AXH135" s="74"/>
      <c r="AXI135" s="77"/>
      <c r="AXJ135" s="77"/>
      <c r="AXK135" s="11"/>
      <c r="AXQ135" s="73"/>
      <c r="AXR135" s="73"/>
      <c r="AXS135" s="73"/>
      <c r="AXT135" s="73"/>
      <c r="AXU135" s="74"/>
      <c r="AXV135" s="74"/>
      <c r="AXW135" s="77"/>
      <c r="AXX135" s="77"/>
      <c r="AXY135" s="11"/>
      <c r="AYE135" s="73"/>
      <c r="AYF135" s="73"/>
      <c r="AYG135" s="73"/>
      <c r="AYH135" s="73"/>
      <c r="AYI135" s="74"/>
      <c r="AYJ135" s="74"/>
      <c r="AYK135" s="77"/>
      <c r="AYL135" s="77"/>
      <c r="AYM135" s="11"/>
      <c r="AYS135" s="73"/>
      <c r="AYT135" s="73"/>
      <c r="AYU135" s="73"/>
      <c r="AYV135" s="73"/>
      <c r="AYW135" s="74"/>
      <c r="AYX135" s="74"/>
      <c r="AYY135" s="77"/>
      <c r="AYZ135" s="77"/>
      <c r="AZA135" s="11"/>
      <c r="AZG135" s="73"/>
      <c r="AZH135" s="73"/>
      <c r="AZI135" s="73"/>
      <c r="AZJ135" s="73"/>
      <c r="AZK135" s="74"/>
      <c r="AZL135" s="74"/>
      <c r="AZM135" s="77"/>
      <c r="AZN135" s="77"/>
      <c r="AZO135" s="11"/>
      <c r="AZU135" s="73"/>
      <c r="AZV135" s="73"/>
      <c r="AZW135" s="73"/>
      <c r="AZX135" s="73"/>
      <c r="AZY135" s="74"/>
      <c r="AZZ135" s="74"/>
      <c r="BAA135" s="77"/>
      <c r="BAB135" s="77"/>
      <c r="BAC135" s="11"/>
      <c r="BAI135" s="73"/>
      <c r="BAJ135" s="73"/>
      <c r="BAK135" s="73"/>
      <c r="BAL135" s="73"/>
      <c r="BAM135" s="74"/>
      <c r="BAN135" s="74"/>
      <c r="BAO135" s="77"/>
      <c r="BAP135" s="77"/>
      <c r="BAQ135" s="11"/>
      <c r="BAW135" s="73"/>
      <c r="BAX135" s="73"/>
      <c r="BAY135" s="73"/>
      <c r="BAZ135" s="73"/>
      <c r="BBA135" s="74"/>
      <c r="BBB135" s="74"/>
      <c r="BBC135" s="77"/>
      <c r="BBD135" s="77"/>
      <c r="BBE135" s="11"/>
      <c r="BBK135" s="73"/>
      <c r="BBL135" s="73"/>
      <c r="BBM135" s="73"/>
      <c r="BBN135" s="73"/>
      <c r="BBO135" s="74"/>
      <c r="BBP135" s="74"/>
      <c r="BBQ135" s="77"/>
      <c r="BBR135" s="77"/>
      <c r="BBS135" s="11"/>
      <c r="BBY135" s="73"/>
      <c r="BBZ135" s="73"/>
      <c r="BCA135" s="73"/>
      <c r="BCB135" s="73"/>
      <c r="BCC135" s="74"/>
      <c r="BCD135" s="74"/>
      <c r="BCE135" s="77"/>
      <c r="BCF135" s="77"/>
      <c r="BCG135" s="11"/>
      <c r="BCM135" s="73"/>
      <c r="BCN135" s="73"/>
      <c r="BCO135" s="73"/>
      <c r="BCP135" s="73"/>
      <c r="BCQ135" s="74"/>
      <c r="BCR135" s="74"/>
      <c r="BCS135" s="77"/>
      <c r="BCT135" s="77"/>
      <c r="BCU135" s="11"/>
      <c r="BDA135" s="73"/>
      <c r="BDB135" s="73"/>
      <c r="BDC135" s="73"/>
      <c r="BDD135" s="73"/>
      <c r="BDE135" s="74"/>
      <c r="BDF135" s="74"/>
      <c r="BDG135" s="77"/>
      <c r="BDH135" s="77"/>
      <c r="BDI135" s="11"/>
      <c r="BDO135" s="73"/>
      <c r="BDP135" s="73"/>
      <c r="BDQ135" s="73"/>
      <c r="BDR135" s="73"/>
      <c r="BDS135" s="74"/>
      <c r="BDT135" s="74"/>
      <c r="BDU135" s="77"/>
      <c r="BDV135" s="77"/>
      <c r="BDW135" s="11"/>
      <c r="BEC135" s="73"/>
      <c r="BED135" s="73"/>
      <c r="BEE135" s="73"/>
      <c r="BEF135" s="73"/>
      <c r="BEG135" s="74"/>
      <c r="BEH135" s="74"/>
      <c r="BEI135" s="77"/>
      <c r="BEJ135" s="77"/>
      <c r="BEK135" s="11"/>
      <c r="BEQ135" s="73"/>
      <c r="BER135" s="73"/>
      <c r="BES135" s="73"/>
      <c r="BET135" s="73"/>
      <c r="BEU135" s="74"/>
      <c r="BEV135" s="74"/>
      <c r="BEW135" s="77"/>
      <c r="BEX135" s="77"/>
      <c r="BEY135" s="11"/>
      <c r="BFE135" s="73"/>
      <c r="BFF135" s="73"/>
      <c r="BFG135" s="73"/>
      <c r="BFH135" s="73"/>
      <c r="BFI135" s="74"/>
      <c r="BFJ135" s="74"/>
      <c r="BFK135" s="77"/>
      <c r="BFL135" s="77"/>
      <c r="BFM135" s="11"/>
      <c r="BFS135" s="73"/>
      <c r="BFT135" s="73"/>
      <c r="BFU135" s="73"/>
      <c r="BFV135" s="73"/>
      <c r="BFW135" s="74"/>
      <c r="BFX135" s="74"/>
      <c r="BFY135" s="77"/>
      <c r="BFZ135" s="77"/>
      <c r="BGA135" s="11"/>
      <c r="BGG135" s="73"/>
      <c r="BGH135" s="73"/>
      <c r="BGI135" s="73"/>
      <c r="BGJ135" s="73"/>
      <c r="BGK135" s="74"/>
      <c r="BGL135" s="74"/>
      <c r="BGM135" s="77"/>
      <c r="BGN135" s="77"/>
      <c r="BGO135" s="11"/>
      <c r="BGU135" s="73"/>
      <c r="BGV135" s="73"/>
      <c r="BGW135" s="73"/>
      <c r="BGX135" s="73"/>
      <c r="BGY135" s="74"/>
      <c r="BGZ135" s="74"/>
      <c r="BHA135" s="77"/>
      <c r="BHB135" s="77"/>
      <c r="BHC135" s="11"/>
      <c r="BHI135" s="73"/>
      <c r="BHJ135" s="73"/>
      <c r="BHK135" s="73"/>
      <c r="BHL135" s="73"/>
      <c r="BHM135" s="74"/>
      <c r="BHN135" s="74"/>
      <c r="BHO135" s="77"/>
      <c r="BHP135" s="77"/>
      <c r="BHQ135" s="11"/>
      <c r="BHW135" s="73"/>
      <c r="BHX135" s="73"/>
      <c r="BHY135" s="73"/>
      <c r="BHZ135" s="73"/>
      <c r="BIA135" s="74"/>
      <c r="BIB135" s="74"/>
      <c r="BIC135" s="77"/>
      <c r="BID135" s="77"/>
      <c r="BIE135" s="11"/>
      <c r="BIK135" s="73"/>
      <c r="BIL135" s="73"/>
      <c r="BIM135" s="73"/>
      <c r="BIN135" s="73"/>
      <c r="BIO135" s="74"/>
      <c r="BIP135" s="74"/>
      <c r="BIQ135" s="77"/>
      <c r="BIR135" s="77"/>
      <c r="BIS135" s="11"/>
      <c r="BIY135" s="73"/>
      <c r="BIZ135" s="73"/>
      <c r="BJA135" s="73"/>
      <c r="BJB135" s="73"/>
      <c r="BJC135" s="74"/>
      <c r="BJD135" s="74"/>
      <c r="BJE135" s="77"/>
      <c r="BJF135" s="77"/>
      <c r="BJG135" s="11"/>
      <c r="BJM135" s="73"/>
      <c r="BJN135" s="73"/>
      <c r="BJO135" s="73"/>
      <c r="BJP135" s="73"/>
      <c r="BJQ135" s="74"/>
      <c r="BJR135" s="74"/>
      <c r="BJS135" s="77"/>
      <c r="BJT135" s="77"/>
      <c r="BJU135" s="11"/>
      <c r="BKA135" s="73"/>
      <c r="BKB135" s="73"/>
      <c r="BKC135" s="73"/>
      <c r="BKD135" s="73"/>
      <c r="BKE135" s="74"/>
      <c r="BKF135" s="74"/>
      <c r="BKG135" s="77"/>
      <c r="BKH135" s="77"/>
      <c r="BKI135" s="11"/>
      <c r="BKO135" s="73"/>
      <c r="BKP135" s="73"/>
      <c r="BKQ135" s="73"/>
      <c r="BKR135" s="73"/>
      <c r="BKS135" s="74"/>
      <c r="BKT135" s="74"/>
      <c r="BKU135" s="77"/>
      <c r="BKV135" s="77"/>
      <c r="BKW135" s="11"/>
      <c r="BLC135" s="73"/>
      <c r="BLD135" s="73"/>
      <c r="BLE135" s="73"/>
      <c r="BLF135" s="73"/>
      <c r="BLG135" s="74"/>
      <c r="BLH135" s="74"/>
      <c r="BLI135" s="77"/>
      <c r="BLJ135" s="77"/>
      <c r="BLK135" s="11"/>
      <c r="BLQ135" s="73"/>
      <c r="BLR135" s="73"/>
      <c r="BLS135" s="73"/>
      <c r="BLT135" s="73"/>
      <c r="BLU135" s="74"/>
      <c r="BLV135" s="74"/>
      <c r="BLW135" s="77"/>
      <c r="BLX135" s="77"/>
      <c r="BLY135" s="11"/>
      <c r="BME135" s="73"/>
      <c r="BMF135" s="73"/>
      <c r="BMG135" s="73"/>
      <c r="BMH135" s="73"/>
      <c r="BMI135" s="74"/>
      <c r="BMJ135" s="74"/>
      <c r="BMK135" s="77"/>
      <c r="BML135" s="77"/>
      <c r="BMM135" s="11"/>
      <c r="BMS135" s="73"/>
      <c r="BMT135" s="73"/>
      <c r="BMU135" s="73"/>
      <c r="BMV135" s="73"/>
      <c r="BMW135" s="74"/>
      <c r="BMX135" s="74"/>
      <c r="BMY135" s="77"/>
      <c r="BMZ135" s="77"/>
      <c r="BNA135" s="11"/>
      <c r="BNG135" s="73"/>
      <c r="BNH135" s="73"/>
      <c r="BNI135" s="73"/>
      <c r="BNJ135" s="73"/>
      <c r="BNK135" s="74"/>
      <c r="BNL135" s="74"/>
      <c r="BNM135" s="77"/>
      <c r="BNN135" s="77"/>
      <c r="BNO135" s="11"/>
      <c r="BNU135" s="73"/>
      <c r="BNV135" s="73"/>
      <c r="BNW135" s="73"/>
      <c r="BNX135" s="73"/>
      <c r="BNY135" s="74"/>
      <c r="BNZ135" s="74"/>
      <c r="BOA135" s="77"/>
      <c r="BOB135" s="77"/>
      <c r="BOC135" s="11"/>
      <c r="BOI135" s="73"/>
      <c r="BOJ135" s="73"/>
      <c r="BOK135" s="73"/>
      <c r="BOL135" s="73"/>
      <c r="BOM135" s="74"/>
      <c r="BON135" s="74"/>
      <c r="BOO135" s="77"/>
      <c r="BOP135" s="77"/>
      <c r="BOQ135" s="11"/>
      <c r="BOW135" s="73"/>
      <c r="BOX135" s="73"/>
      <c r="BOY135" s="73"/>
      <c r="BOZ135" s="73"/>
      <c r="BPA135" s="74"/>
      <c r="BPB135" s="74"/>
      <c r="BPC135" s="77"/>
      <c r="BPD135" s="77"/>
      <c r="BPE135" s="11"/>
      <c r="BPK135" s="73"/>
      <c r="BPL135" s="73"/>
      <c r="BPM135" s="73"/>
      <c r="BPN135" s="73"/>
      <c r="BPO135" s="74"/>
      <c r="BPP135" s="74"/>
      <c r="BPQ135" s="77"/>
      <c r="BPR135" s="77"/>
      <c r="BPS135" s="11"/>
      <c r="BPY135" s="73"/>
      <c r="BPZ135" s="73"/>
      <c r="BQA135" s="73"/>
      <c r="BQB135" s="73"/>
      <c r="BQC135" s="74"/>
      <c r="BQD135" s="74"/>
      <c r="BQE135" s="77"/>
      <c r="BQF135" s="77"/>
      <c r="BQG135" s="11"/>
      <c r="BQM135" s="73"/>
      <c r="BQN135" s="73"/>
      <c r="BQO135" s="73"/>
      <c r="BQP135" s="73"/>
      <c r="BQQ135" s="74"/>
      <c r="BQR135" s="74"/>
      <c r="BQS135" s="77"/>
      <c r="BQT135" s="77"/>
      <c r="BQU135" s="11"/>
      <c r="BRA135" s="73"/>
      <c r="BRB135" s="73"/>
      <c r="BRC135" s="73"/>
      <c r="BRD135" s="73"/>
      <c r="BRE135" s="74"/>
      <c r="BRF135" s="74"/>
      <c r="BRG135" s="77"/>
      <c r="BRH135" s="77"/>
      <c r="BRI135" s="11"/>
      <c r="BRO135" s="73"/>
      <c r="BRP135" s="73"/>
      <c r="BRQ135" s="73"/>
      <c r="BRR135" s="73"/>
      <c r="BRS135" s="74"/>
      <c r="BRT135" s="74"/>
      <c r="BRU135" s="77"/>
      <c r="BRV135" s="77"/>
      <c r="BRW135" s="11"/>
      <c r="BSC135" s="73"/>
      <c r="BSD135" s="73"/>
      <c r="BSE135" s="73"/>
      <c r="BSF135" s="73"/>
      <c r="BSG135" s="74"/>
      <c r="BSH135" s="74"/>
      <c r="BSI135" s="77"/>
      <c r="BSJ135" s="77"/>
      <c r="BSK135" s="11"/>
      <c r="BSQ135" s="73"/>
      <c r="BSR135" s="73"/>
      <c r="BSS135" s="73"/>
      <c r="BST135" s="73"/>
      <c r="BSU135" s="74"/>
      <c r="BSV135" s="74"/>
      <c r="BSW135" s="77"/>
      <c r="BSX135" s="77"/>
      <c r="BSY135" s="11"/>
      <c r="BTE135" s="73"/>
      <c r="BTF135" s="73"/>
      <c r="BTG135" s="73"/>
      <c r="BTH135" s="73"/>
      <c r="BTI135" s="74"/>
      <c r="BTJ135" s="74"/>
      <c r="BTK135" s="77"/>
      <c r="BTL135" s="77"/>
      <c r="BTM135" s="11"/>
      <c r="BTS135" s="73"/>
      <c r="BTT135" s="73"/>
      <c r="BTU135" s="73"/>
      <c r="BTV135" s="73"/>
      <c r="BTW135" s="74"/>
      <c r="BTX135" s="74"/>
      <c r="BTY135" s="77"/>
      <c r="BTZ135" s="77"/>
      <c r="BUA135" s="11"/>
      <c r="BUG135" s="73"/>
      <c r="BUH135" s="73"/>
      <c r="BUI135" s="73"/>
      <c r="BUJ135" s="73"/>
      <c r="BUK135" s="74"/>
      <c r="BUL135" s="74"/>
      <c r="BUM135" s="77"/>
      <c r="BUN135" s="77"/>
      <c r="BUO135" s="11"/>
      <c r="BUU135" s="73"/>
      <c r="BUV135" s="73"/>
      <c r="BUW135" s="73"/>
      <c r="BUX135" s="73"/>
      <c r="BUY135" s="74"/>
      <c r="BUZ135" s="74"/>
      <c r="BVA135" s="77"/>
      <c r="BVB135" s="77"/>
      <c r="BVC135" s="11"/>
      <c r="BVI135" s="73"/>
      <c r="BVJ135" s="73"/>
      <c r="BVK135" s="73"/>
      <c r="BVL135" s="73"/>
      <c r="BVM135" s="74"/>
      <c r="BVN135" s="74"/>
      <c r="BVO135" s="77"/>
      <c r="BVP135" s="77"/>
      <c r="BVQ135" s="11"/>
      <c r="BVW135" s="73"/>
      <c r="BVX135" s="73"/>
      <c r="BVY135" s="73"/>
      <c r="BVZ135" s="73"/>
      <c r="BWA135" s="74"/>
      <c r="BWB135" s="74"/>
      <c r="BWC135" s="77"/>
      <c r="BWD135" s="77"/>
      <c r="BWE135" s="11"/>
      <c r="BWK135" s="73"/>
      <c r="BWL135" s="73"/>
      <c r="BWM135" s="73"/>
      <c r="BWN135" s="73"/>
      <c r="BWO135" s="74"/>
      <c r="BWP135" s="74"/>
      <c r="BWQ135" s="77"/>
      <c r="BWR135" s="77"/>
      <c r="BWS135" s="11"/>
      <c r="BWY135" s="73"/>
      <c r="BWZ135" s="73"/>
      <c r="BXA135" s="73"/>
      <c r="BXB135" s="73"/>
      <c r="BXC135" s="74"/>
      <c r="BXD135" s="74"/>
      <c r="BXE135" s="77"/>
      <c r="BXF135" s="77"/>
      <c r="BXG135" s="11"/>
      <c r="BXM135" s="73"/>
      <c r="BXN135" s="73"/>
      <c r="BXO135" s="73"/>
      <c r="BXP135" s="73"/>
      <c r="BXQ135" s="74"/>
      <c r="BXR135" s="74"/>
      <c r="BXS135" s="77"/>
      <c r="BXT135" s="77"/>
      <c r="BXU135" s="11"/>
      <c r="BYA135" s="73"/>
      <c r="BYB135" s="73"/>
      <c r="BYC135" s="73"/>
      <c r="BYD135" s="73"/>
      <c r="BYE135" s="74"/>
      <c r="BYF135" s="74"/>
      <c r="BYG135" s="77"/>
      <c r="BYH135" s="77"/>
      <c r="BYI135" s="11"/>
      <c r="BYO135" s="73"/>
      <c r="BYP135" s="73"/>
      <c r="BYQ135" s="73"/>
      <c r="BYR135" s="73"/>
      <c r="BYS135" s="74"/>
      <c r="BYT135" s="74"/>
      <c r="BYU135" s="77"/>
      <c r="BYV135" s="77"/>
      <c r="BYW135" s="11"/>
      <c r="BZC135" s="73"/>
      <c r="BZD135" s="73"/>
      <c r="BZE135" s="73"/>
      <c r="BZF135" s="73"/>
      <c r="BZG135" s="74"/>
      <c r="BZH135" s="74"/>
      <c r="BZI135" s="77"/>
      <c r="BZJ135" s="77"/>
      <c r="BZK135" s="11"/>
      <c r="BZQ135" s="73"/>
      <c r="BZR135" s="73"/>
      <c r="BZS135" s="73"/>
      <c r="BZT135" s="73"/>
      <c r="BZU135" s="74"/>
      <c r="BZV135" s="74"/>
      <c r="BZW135" s="77"/>
      <c r="BZX135" s="77"/>
      <c r="BZY135" s="11"/>
      <c r="CAE135" s="73"/>
      <c r="CAF135" s="73"/>
      <c r="CAG135" s="73"/>
      <c r="CAH135" s="73"/>
      <c r="CAI135" s="74"/>
      <c r="CAJ135" s="74"/>
      <c r="CAK135" s="77"/>
      <c r="CAL135" s="77"/>
      <c r="CAM135" s="11"/>
      <c r="CAS135" s="73"/>
      <c r="CAT135" s="73"/>
      <c r="CAU135" s="73"/>
      <c r="CAV135" s="73"/>
      <c r="CAW135" s="74"/>
      <c r="CAX135" s="74"/>
      <c r="CAY135" s="77"/>
      <c r="CAZ135" s="77"/>
      <c r="CBA135" s="11"/>
      <c r="CBG135" s="73"/>
      <c r="CBH135" s="73"/>
      <c r="CBI135" s="73"/>
      <c r="CBJ135" s="73"/>
      <c r="CBK135" s="74"/>
      <c r="CBL135" s="74"/>
      <c r="CBM135" s="77"/>
      <c r="CBN135" s="77"/>
      <c r="CBO135" s="11"/>
      <c r="CBU135" s="73"/>
      <c r="CBV135" s="73"/>
      <c r="CBW135" s="73"/>
      <c r="CBX135" s="73"/>
      <c r="CBY135" s="74"/>
      <c r="CBZ135" s="74"/>
      <c r="CCA135" s="77"/>
      <c r="CCB135" s="77"/>
      <c r="CCC135" s="11"/>
      <c r="CCI135" s="73"/>
      <c r="CCJ135" s="73"/>
      <c r="CCK135" s="73"/>
      <c r="CCL135" s="73"/>
      <c r="CCM135" s="74"/>
      <c r="CCN135" s="74"/>
      <c r="CCO135" s="77"/>
      <c r="CCP135" s="77"/>
      <c r="CCQ135" s="11"/>
      <c r="CCW135" s="73"/>
      <c r="CCX135" s="73"/>
      <c r="CCY135" s="73"/>
      <c r="CCZ135" s="73"/>
      <c r="CDA135" s="74"/>
      <c r="CDB135" s="74"/>
      <c r="CDC135" s="77"/>
      <c r="CDD135" s="77"/>
      <c r="CDE135" s="11"/>
      <c r="CDK135" s="73"/>
      <c r="CDL135" s="73"/>
      <c r="CDM135" s="73"/>
      <c r="CDN135" s="73"/>
      <c r="CDO135" s="74"/>
      <c r="CDP135" s="74"/>
      <c r="CDQ135" s="77"/>
      <c r="CDR135" s="77"/>
      <c r="CDS135" s="11"/>
      <c r="CDY135" s="73"/>
      <c r="CDZ135" s="73"/>
      <c r="CEA135" s="73"/>
      <c r="CEB135" s="73"/>
      <c r="CEC135" s="74"/>
      <c r="CED135" s="74"/>
      <c r="CEE135" s="77"/>
      <c r="CEF135" s="77"/>
      <c r="CEG135" s="11"/>
      <c r="CEM135" s="73"/>
      <c r="CEN135" s="73"/>
      <c r="CEO135" s="73"/>
      <c r="CEP135" s="73"/>
      <c r="CEQ135" s="74"/>
      <c r="CER135" s="74"/>
      <c r="CES135" s="77"/>
      <c r="CET135" s="77"/>
      <c r="CEU135" s="11"/>
      <c r="CFA135" s="73"/>
      <c r="CFB135" s="73"/>
      <c r="CFC135" s="73"/>
      <c r="CFD135" s="73"/>
      <c r="CFE135" s="74"/>
      <c r="CFF135" s="74"/>
      <c r="CFG135" s="77"/>
      <c r="CFH135" s="77"/>
      <c r="CFI135" s="11"/>
      <c r="CFO135" s="73"/>
      <c r="CFP135" s="73"/>
      <c r="CFQ135" s="73"/>
      <c r="CFR135" s="73"/>
      <c r="CFS135" s="74"/>
      <c r="CFT135" s="74"/>
      <c r="CFU135" s="77"/>
      <c r="CFV135" s="77"/>
      <c r="CFW135" s="11"/>
      <c r="CGC135" s="73"/>
      <c r="CGD135" s="73"/>
      <c r="CGE135" s="73"/>
      <c r="CGF135" s="73"/>
      <c r="CGG135" s="74"/>
      <c r="CGH135" s="74"/>
      <c r="CGI135" s="77"/>
      <c r="CGJ135" s="77"/>
      <c r="CGK135" s="11"/>
      <c r="CGQ135" s="73"/>
      <c r="CGR135" s="73"/>
      <c r="CGS135" s="73"/>
      <c r="CGT135" s="73"/>
      <c r="CGU135" s="74"/>
      <c r="CGV135" s="74"/>
      <c r="CGW135" s="77"/>
      <c r="CGX135" s="77"/>
      <c r="CGY135" s="11"/>
      <c r="CHE135" s="73"/>
      <c r="CHF135" s="73"/>
      <c r="CHG135" s="73"/>
      <c r="CHH135" s="73"/>
      <c r="CHI135" s="74"/>
      <c r="CHJ135" s="74"/>
      <c r="CHK135" s="77"/>
      <c r="CHL135" s="77"/>
      <c r="CHM135" s="11"/>
      <c r="CHS135" s="73"/>
      <c r="CHT135" s="73"/>
      <c r="CHU135" s="73"/>
      <c r="CHV135" s="73"/>
      <c r="CHW135" s="74"/>
      <c r="CHX135" s="74"/>
      <c r="CHY135" s="77"/>
      <c r="CHZ135" s="77"/>
      <c r="CIA135" s="11"/>
      <c r="CIG135" s="73"/>
      <c r="CIH135" s="73"/>
      <c r="CII135" s="73"/>
      <c r="CIJ135" s="73"/>
      <c r="CIK135" s="74"/>
      <c r="CIL135" s="74"/>
      <c r="CIM135" s="77"/>
      <c r="CIN135" s="77"/>
      <c r="CIO135" s="11"/>
      <c r="CIU135" s="73"/>
      <c r="CIV135" s="73"/>
      <c r="CIW135" s="73"/>
      <c r="CIX135" s="73"/>
      <c r="CIY135" s="74"/>
      <c r="CIZ135" s="74"/>
      <c r="CJA135" s="77"/>
      <c r="CJB135" s="77"/>
      <c r="CJC135" s="11"/>
      <c r="CJI135" s="73"/>
      <c r="CJJ135" s="73"/>
      <c r="CJK135" s="73"/>
      <c r="CJL135" s="73"/>
      <c r="CJM135" s="74"/>
      <c r="CJN135" s="74"/>
      <c r="CJO135" s="77"/>
      <c r="CJP135" s="77"/>
      <c r="CJQ135" s="11"/>
      <c r="CJW135" s="73"/>
      <c r="CJX135" s="73"/>
      <c r="CJY135" s="73"/>
      <c r="CJZ135" s="73"/>
      <c r="CKA135" s="74"/>
      <c r="CKB135" s="74"/>
      <c r="CKC135" s="77"/>
      <c r="CKD135" s="77"/>
      <c r="CKE135" s="11"/>
      <c r="CKK135" s="73"/>
      <c r="CKL135" s="73"/>
      <c r="CKM135" s="73"/>
      <c r="CKN135" s="73"/>
      <c r="CKO135" s="74"/>
      <c r="CKP135" s="74"/>
      <c r="CKQ135" s="77"/>
      <c r="CKR135" s="77"/>
      <c r="CKS135" s="11"/>
      <c r="CKY135" s="73"/>
      <c r="CKZ135" s="73"/>
      <c r="CLA135" s="73"/>
      <c r="CLB135" s="73"/>
      <c r="CLC135" s="74"/>
      <c r="CLD135" s="74"/>
      <c r="CLE135" s="77"/>
      <c r="CLF135" s="77"/>
      <c r="CLG135" s="11"/>
      <c r="CLM135" s="73"/>
      <c r="CLN135" s="73"/>
      <c r="CLO135" s="73"/>
      <c r="CLP135" s="73"/>
      <c r="CLQ135" s="74"/>
      <c r="CLR135" s="74"/>
      <c r="CLS135" s="77"/>
      <c r="CLT135" s="77"/>
      <c r="CLU135" s="11"/>
      <c r="CMA135" s="73"/>
      <c r="CMB135" s="73"/>
      <c r="CMC135" s="73"/>
      <c r="CMD135" s="73"/>
      <c r="CME135" s="74"/>
      <c r="CMF135" s="74"/>
      <c r="CMG135" s="77"/>
      <c r="CMH135" s="77"/>
      <c r="CMI135" s="11"/>
      <c r="CMO135" s="73"/>
      <c r="CMP135" s="73"/>
      <c r="CMQ135" s="73"/>
      <c r="CMR135" s="73"/>
      <c r="CMS135" s="74"/>
      <c r="CMT135" s="74"/>
      <c r="CMU135" s="77"/>
      <c r="CMV135" s="77"/>
      <c r="CMW135" s="11"/>
      <c r="CNC135" s="73"/>
      <c r="CND135" s="73"/>
      <c r="CNE135" s="73"/>
      <c r="CNF135" s="73"/>
      <c r="CNG135" s="74"/>
      <c r="CNH135" s="74"/>
      <c r="CNI135" s="77"/>
      <c r="CNJ135" s="77"/>
      <c r="CNK135" s="11"/>
      <c r="CNQ135" s="73"/>
      <c r="CNR135" s="73"/>
      <c r="CNS135" s="73"/>
      <c r="CNT135" s="73"/>
      <c r="CNU135" s="74"/>
      <c r="CNV135" s="74"/>
      <c r="CNW135" s="77"/>
      <c r="CNX135" s="77"/>
      <c r="CNY135" s="11"/>
      <c r="COE135" s="73"/>
      <c r="COF135" s="73"/>
      <c r="COG135" s="73"/>
      <c r="COH135" s="73"/>
      <c r="COI135" s="74"/>
      <c r="COJ135" s="74"/>
      <c r="COK135" s="77"/>
      <c r="COL135" s="77"/>
      <c r="COM135" s="11"/>
      <c r="COS135" s="73"/>
      <c r="COT135" s="73"/>
      <c r="COU135" s="73"/>
      <c r="COV135" s="73"/>
      <c r="COW135" s="74"/>
      <c r="COX135" s="74"/>
      <c r="COY135" s="77"/>
      <c r="COZ135" s="77"/>
      <c r="CPA135" s="11"/>
      <c r="CPG135" s="73"/>
      <c r="CPH135" s="73"/>
      <c r="CPI135" s="73"/>
      <c r="CPJ135" s="73"/>
      <c r="CPK135" s="74"/>
      <c r="CPL135" s="74"/>
      <c r="CPM135" s="77"/>
      <c r="CPN135" s="77"/>
      <c r="CPO135" s="11"/>
      <c r="CPU135" s="73"/>
      <c r="CPV135" s="73"/>
      <c r="CPW135" s="73"/>
      <c r="CPX135" s="73"/>
      <c r="CPY135" s="74"/>
      <c r="CPZ135" s="74"/>
      <c r="CQA135" s="77"/>
      <c r="CQB135" s="77"/>
      <c r="CQC135" s="11"/>
      <c r="CQI135" s="73"/>
      <c r="CQJ135" s="73"/>
      <c r="CQK135" s="73"/>
      <c r="CQL135" s="73"/>
      <c r="CQM135" s="74"/>
      <c r="CQN135" s="74"/>
      <c r="CQO135" s="77"/>
      <c r="CQP135" s="77"/>
      <c r="CQQ135" s="11"/>
      <c r="CQW135" s="73"/>
      <c r="CQX135" s="73"/>
      <c r="CQY135" s="73"/>
      <c r="CQZ135" s="73"/>
      <c r="CRA135" s="74"/>
      <c r="CRB135" s="74"/>
      <c r="CRC135" s="77"/>
      <c r="CRD135" s="77"/>
      <c r="CRE135" s="11"/>
      <c r="CRK135" s="73"/>
      <c r="CRL135" s="73"/>
      <c r="CRM135" s="73"/>
      <c r="CRN135" s="73"/>
      <c r="CRO135" s="74"/>
      <c r="CRP135" s="74"/>
      <c r="CRQ135" s="77"/>
      <c r="CRR135" s="77"/>
      <c r="CRS135" s="11"/>
      <c r="CRY135" s="73"/>
      <c r="CRZ135" s="73"/>
      <c r="CSA135" s="73"/>
      <c r="CSB135" s="73"/>
      <c r="CSC135" s="74"/>
      <c r="CSD135" s="74"/>
      <c r="CSE135" s="77"/>
      <c r="CSF135" s="77"/>
      <c r="CSG135" s="11"/>
      <c r="CSM135" s="73"/>
      <c r="CSN135" s="73"/>
      <c r="CSO135" s="73"/>
      <c r="CSP135" s="73"/>
      <c r="CSQ135" s="74"/>
      <c r="CSR135" s="74"/>
      <c r="CSS135" s="77"/>
      <c r="CST135" s="77"/>
      <c r="CSU135" s="11"/>
      <c r="CTA135" s="73"/>
      <c r="CTB135" s="73"/>
      <c r="CTC135" s="73"/>
      <c r="CTD135" s="73"/>
      <c r="CTE135" s="74"/>
      <c r="CTF135" s="74"/>
      <c r="CTG135" s="77"/>
      <c r="CTH135" s="77"/>
      <c r="CTI135" s="11"/>
      <c r="CTO135" s="73"/>
      <c r="CTP135" s="73"/>
      <c r="CTQ135" s="73"/>
      <c r="CTR135" s="73"/>
      <c r="CTS135" s="74"/>
      <c r="CTT135" s="74"/>
      <c r="CTU135" s="77"/>
      <c r="CTV135" s="77"/>
      <c r="CTW135" s="11"/>
      <c r="CUC135" s="73"/>
      <c r="CUD135" s="73"/>
      <c r="CUE135" s="73"/>
      <c r="CUF135" s="73"/>
      <c r="CUG135" s="74"/>
      <c r="CUH135" s="74"/>
      <c r="CUI135" s="77"/>
      <c r="CUJ135" s="77"/>
      <c r="CUK135" s="11"/>
      <c r="CUQ135" s="73"/>
      <c r="CUR135" s="73"/>
      <c r="CUS135" s="73"/>
      <c r="CUT135" s="73"/>
      <c r="CUU135" s="74"/>
      <c r="CUV135" s="74"/>
      <c r="CUW135" s="77"/>
      <c r="CUX135" s="77"/>
      <c r="CUY135" s="11"/>
      <c r="CVE135" s="73"/>
      <c r="CVF135" s="73"/>
      <c r="CVG135" s="73"/>
      <c r="CVH135" s="73"/>
      <c r="CVI135" s="74"/>
      <c r="CVJ135" s="74"/>
      <c r="CVK135" s="77"/>
      <c r="CVL135" s="77"/>
      <c r="CVM135" s="11"/>
      <c r="CVS135" s="73"/>
      <c r="CVT135" s="73"/>
      <c r="CVU135" s="73"/>
      <c r="CVV135" s="73"/>
      <c r="CVW135" s="74"/>
      <c r="CVX135" s="74"/>
      <c r="CVY135" s="77"/>
      <c r="CVZ135" s="77"/>
      <c r="CWA135" s="11"/>
      <c r="CWG135" s="73"/>
      <c r="CWH135" s="73"/>
      <c r="CWI135" s="73"/>
      <c r="CWJ135" s="73"/>
      <c r="CWK135" s="74"/>
      <c r="CWL135" s="74"/>
      <c r="CWM135" s="77"/>
      <c r="CWN135" s="77"/>
      <c r="CWO135" s="11"/>
      <c r="CWU135" s="73"/>
      <c r="CWV135" s="73"/>
      <c r="CWW135" s="73"/>
      <c r="CWX135" s="73"/>
      <c r="CWY135" s="74"/>
      <c r="CWZ135" s="74"/>
      <c r="CXA135" s="77"/>
      <c r="CXB135" s="77"/>
      <c r="CXC135" s="11"/>
      <c r="CXI135" s="73"/>
      <c r="CXJ135" s="73"/>
      <c r="CXK135" s="73"/>
      <c r="CXL135" s="73"/>
      <c r="CXM135" s="74"/>
      <c r="CXN135" s="74"/>
      <c r="CXO135" s="77"/>
      <c r="CXP135" s="77"/>
      <c r="CXQ135" s="11"/>
      <c r="CXW135" s="73"/>
      <c r="CXX135" s="73"/>
      <c r="CXY135" s="73"/>
      <c r="CXZ135" s="73"/>
      <c r="CYA135" s="74"/>
      <c r="CYB135" s="74"/>
      <c r="CYC135" s="77"/>
      <c r="CYD135" s="77"/>
      <c r="CYE135" s="11"/>
      <c r="CYK135" s="73"/>
      <c r="CYL135" s="73"/>
      <c r="CYM135" s="73"/>
      <c r="CYN135" s="73"/>
      <c r="CYO135" s="74"/>
      <c r="CYP135" s="74"/>
      <c r="CYQ135" s="77"/>
      <c r="CYR135" s="77"/>
      <c r="CYS135" s="11"/>
      <c r="CYY135" s="73"/>
      <c r="CYZ135" s="73"/>
      <c r="CZA135" s="73"/>
      <c r="CZB135" s="73"/>
      <c r="CZC135" s="74"/>
      <c r="CZD135" s="74"/>
      <c r="CZE135" s="77"/>
      <c r="CZF135" s="77"/>
      <c r="CZG135" s="11"/>
      <c r="CZM135" s="73"/>
      <c r="CZN135" s="73"/>
      <c r="CZO135" s="73"/>
      <c r="CZP135" s="73"/>
      <c r="CZQ135" s="74"/>
      <c r="CZR135" s="74"/>
      <c r="CZS135" s="77"/>
      <c r="CZT135" s="77"/>
      <c r="CZU135" s="11"/>
      <c r="DAA135" s="73"/>
      <c r="DAB135" s="73"/>
      <c r="DAC135" s="73"/>
      <c r="DAD135" s="73"/>
      <c r="DAE135" s="74"/>
      <c r="DAF135" s="74"/>
      <c r="DAG135" s="77"/>
      <c r="DAH135" s="77"/>
      <c r="DAI135" s="11"/>
      <c r="DAO135" s="73"/>
      <c r="DAP135" s="73"/>
      <c r="DAQ135" s="73"/>
      <c r="DAR135" s="73"/>
      <c r="DAS135" s="74"/>
      <c r="DAT135" s="74"/>
      <c r="DAU135" s="77"/>
      <c r="DAV135" s="77"/>
      <c r="DAW135" s="11"/>
      <c r="DBC135" s="73"/>
      <c r="DBD135" s="73"/>
      <c r="DBE135" s="73"/>
      <c r="DBF135" s="73"/>
      <c r="DBG135" s="74"/>
      <c r="DBH135" s="74"/>
      <c r="DBI135" s="77"/>
      <c r="DBJ135" s="77"/>
      <c r="DBK135" s="11"/>
      <c r="DBQ135" s="73"/>
      <c r="DBR135" s="73"/>
      <c r="DBS135" s="73"/>
      <c r="DBT135" s="73"/>
      <c r="DBU135" s="74"/>
      <c r="DBV135" s="74"/>
      <c r="DBW135" s="77"/>
      <c r="DBX135" s="77"/>
      <c r="DBY135" s="11"/>
      <c r="DCE135" s="73"/>
      <c r="DCF135" s="73"/>
      <c r="DCG135" s="73"/>
      <c r="DCH135" s="73"/>
      <c r="DCI135" s="74"/>
      <c r="DCJ135" s="74"/>
      <c r="DCK135" s="77"/>
      <c r="DCL135" s="77"/>
      <c r="DCM135" s="11"/>
      <c r="DCS135" s="73"/>
      <c r="DCT135" s="73"/>
      <c r="DCU135" s="73"/>
      <c r="DCV135" s="73"/>
      <c r="DCW135" s="74"/>
      <c r="DCX135" s="74"/>
      <c r="DCY135" s="77"/>
      <c r="DCZ135" s="77"/>
      <c r="DDA135" s="11"/>
      <c r="DDG135" s="73"/>
      <c r="DDH135" s="73"/>
      <c r="DDI135" s="73"/>
      <c r="DDJ135" s="73"/>
      <c r="DDK135" s="74"/>
      <c r="DDL135" s="74"/>
      <c r="DDM135" s="77"/>
      <c r="DDN135" s="77"/>
      <c r="DDO135" s="11"/>
      <c r="DDU135" s="73"/>
      <c r="DDV135" s="73"/>
      <c r="DDW135" s="73"/>
      <c r="DDX135" s="73"/>
      <c r="DDY135" s="74"/>
      <c r="DDZ135" s="74"/>
      <c r="DEA135" s="77"/>
      <c r="DEB135" s="77"/>
      <c r="DEC135" s="11"/>
      <c r="DEI135" s="73"/>
      <c r="DEJ135" s="73"/>
      <c r="DEK135" s="73"/>
      <c r="DEL135" s="73"/>
      <c r="DEM135" s="74"/>
      <c r="DEN135" s="74"/>
      <c r="DEO135" s="77"/>
      <c r="DEP135" s="77"/>
      <c r="DEQ135" s="11"/>
      <c r="DEW135" s="73"/>
      <c r="DEX135" s="73"/>
      <c r="DEY135" s="73"/>
      <c r="DEZ135" s="73"/>
      <c r="DFA135" s="74"/>
      <c r="DFB135" s="74"/>
      <c r="DFC135" s="77"/>
      <c r="DFD135" s="77"/>
      <c r="DFE135" s="11"/>
      <c r="DFK135" s="73"/>
      <c r="DFL135" s="73"/>
      <c r="DFM135" s="73"/>
      <c r="DFN135" s="73"/>
      <c r="DFO135" s="74"/>
      <c r="DFP135" s="74"/>
      <c r="DFQ135" s="77"/>
      <c r="DFR135" s="77"/>
      <c r="DFS135" s="11"/>
      <c r="DFY135" s="73"/>
      <c r="DFZ135" s="73"/>
      <c r="DGA135" s="73"/>
      <c r="DGB135" s="73"/>
      <c r="DGC135" s="74"/>
      <c r="DGD135" s="74"/>
      <c r="DGE135" s="77"/>
      <c r="DGF135" s="77"/>
      <c r="DGG135" s="11"/>
      <c r="DGM135" s="73"/>
      <c r="DGN135" s="73"/>
      <c r="DGO135" s="73"/>
      <c r="DGP135" s="73"/>
      <c r="DGQ135" s="74"/>
      <c r="DGR135" s="74"/>
      <c r="DGS135" s="77"/>
      <c r="DGT135" s="77"/>
      <c r="DGU135" s="11"/>
      <c r="DHA135" s="73"/>
      <c r="DHB135" s="73"/>
      <c r="DHC135" s="73"/>
      <c r="DHD135" s="73"/>
      <c r="DHE135" s="74"/>
      <c r="DHF135" s="74"/>
      <c r="DHG135" s="77"/>
      <c r="DHH135" s="77"/>
      <c r="DHI135" s="11"/>
      <c r="DHO135" s="73"/>
      <c r="DHP135" s="73"/>
      <c r="DHQ135" s="73"/>
      <c r="DHR135" s="73"/>
      <c r="DHS135" s="74"/>
      <c r="DHT135" s="74"/>
      <c r="DHU135" s="77"/>
      <c r="DHV135" s="77"/>
      <c r="DHW135" s="11"/>
      <c r="DIC135" s="73"/>
      <c r="DID135" s="73"/>
      <c r="DIE135" s="73"/>
      <c r="DIF135" s="73"/>
      <c r="DIG135" s="74"/>
      <c r="DIH135" s="74"/>
      <c r="DII135" s="77"/>
      <c r="DIJ135" s="77"/>
      <c r="DIK135" s="11"/>
      <c r="DIQ135" s="73"/>
      <c r="DIR135" s="73"/>
      <c r="DIS135" s="73"/>
      <c r="DIT135" s="73"/>
      <c r="DIU135" s="74"/>
      <c r="DIV135" s="74"/>
      <c r="DIW135" s="77"/>
      <c r="DIX135" s="77"/>
      <c r="DIY135" s="11"/>
      <c r="DJE135" s="73"/>
      <c r="DJF135" s="73"/>
      <c r="DJG135" s="73"/>
      <c r="DJH135" s="73"/>
      <c r="DJI135" s="74"/>
      <c r="DJJ135" s="74"/>
      <c r="DJK135" s="77"/>
      <c r="DJL135" s="77"/>
      <c r="DJM135" s="11"/>
      <c r="DJS135" s="73"/>
      <c r="DJT135" s="73"/>
      <c r="DJU135" s="73"/>
      <c r="DJV135" s="73"/>
      <c r="DJW135" s="74"/>
      <c r="DJX135" s="74"/>
      <c r="DJY135" s="77"/>
      <c r="DJZ135" s="77"/>
      <c r="DKA135" s="11"/>
      <c r="DKG135" s="73"/>
      <c r="DKH135" s="73"/>
      <c r="DKI135" s="73"/>
      <c r="DKJ135" s="73"/>
      <c r="DKK135" s="74"/>
      <c r="DKL135" s="74"/>
      <c r="DKM135" s="77"/>
      <c r="DKN135" s="77"/>
      <c r="DKO135" s="11"/>
      <c r="DKU135" s="73"/>
      <c r="DKV135" s="73"/>
      <c r="DKW135" s="73"/>
      <c r="DKX135" s="73"/>
      <c r="DKY135" s="74"/>
      <c r="DKZ135" s="74"/>
      <c r="DLA135" s="77"/>
      <c r="DLB135" s="77"/>
      <c r="DLC135" s="11"/>
      <c r="DLI135" s="73"/>
      <c r="DLJ135" s="73"/>
      <c r="DLK135" s="73"/>
      <c r="DLL135" s="73"/>
      <c r="DLM135" s="74"/>
      <c r="DLN135" s="74"/>
      <c r="DLO135" s="77"/>
      <c r="DLP135" s="77"/>
      <c r="DLQ135" s="11"/>
      <c r="DLW135" s="73"/>
      <c r="DLX135" s="73"/>
      <c r="DLY135" s="73"/>
      <c r="DLZ135" s="73"/>
      <c r="DMA135" s="74"/>
      <c r="DMB135" s="74"/>
      <c r="DMC135" s="77"/>
      <c r="DMD135" s="77"/>
      <c r="DME135" s="11"/>
      <c r="DMK135" s="73"/>
      <c r="DML135" s="73"/>
      <c r="DMM135" s="73"/>
      <c r="DMN135" s="73"/>
      <c r="DMO135" s="74"/>
      <c r="DMP135" s="74"/>
      <c r="DMQ135" s="77"/>
      <c r="DMR135" s="77"/>
      <c r="DMS135" s="11"/>
      <c r="DMY135" s="73"/>
      <c r="DMZ135" s="73"/>
      <c r="DNA135" s="73"/>
      <c r="DNB135" s="73"/>
      <c r="DNC135" s="74"/>
      <c r="DND135" s="74"/>
      <c r="DNE135" s="77"/>
      <c r="DNF135" s="77"/>
      <c r="DNG135" s="11"/>
      <c r="DNM135" s="73"/>
      <c r="DNN135" s="73"/>
      <c r="DNO135" s="73"/>
      <c r="DNP135" s="73"/>
      <c r="DNQ135" s="74"/>
      <c r="DNR135" s="74"/>
      <c r="DNS135" s="77"/>
      <c r="DNT135" s="77"/>
      <c r="DNU135" s="11"/>
      <c r="DOA135" s="73"/>
      <c r="DOB135" s="73"/>
      <c r="DOC135" s="73"/>
      <c r="DOD135" s="73"/>
      <c r="DOE135" s="74"/>
      <c r="DOF135" s="74"/>
      <c r="DOG135" s="77"/>
      <c r="DOH135" s="77"/>
      <c r="DOI135" s="11"/>
      <c r="DOO135" s="73"/>
      <c r="DOP135" s="73"/>
      <c r="DOQ135" s="73"/>
      <c r="DOR135" s="73"/>
      <c r="DOS135" s="74"/>
      <c r="DOT135" s="74"/>
      <c r="DOU135" s="77"/>
      <c r="DOV135" s="77"/>
      <c r="DOW135" s="11"/>
      <c r="DPC135" s="73"/>
      <c r="DPD135" s="73"/>
      <c r="DPE135" s="73"/>
      <c r="DPF135" s="73"/>
      <c r="DPG135" s="74"/>
      <c r="DPH135" s="74"/>
      <c r="DPI135" s="77"/>
      <c r="DPJ135" s="77"/>
      <c r="DPK135" s="11"/>
      <c r="DPQ135" s="73"/>
      <c r="DPR135" s="73"/>
      <c r="DPS135" s="73"/>
      <c r="DPT135" s="73"/>
      <c r="DPU135" s="74"/>
      <c r="DPV135" s="74"/>
      <c r="DPW135" s="77"/>
      <c r="DPX135" s="77"/>
      <c r="DPY135" s="11"/>
      <c r="DQE135" s="73"/>
      <c r="DQF135" s="73"/>
      <c r="DQG135" s="73"/>
      <c r="DQH135" s="73"/>
      <c r="DQI135" s="74"/>
      <c r="DQJ135" s="74"/>
      <c r="DQK135" s="77"/>
      <c r="DQL135" s="77"/>
      <c r="DQM135" s="11"/>
      <c r="DQS135" s="73"/>
      <c r="DQT135" s="73"/>
      <c r="DQU135" s="73"/>
      <c r="DQV135" s="73"/>
      <c r="DQW135" s="74"/>
      <c r="DQX135" s="74"/>
      <c r="DQY135" s="77"/>
      <c r="DQZ135" s="77"/>
      <c r="DRA135" s="11"/>
      <c r="DRG135" s="73"/>
      <c r="DRH135" s="73"/>
      <c r="DRI135" s="73"/>
      <c r="DRJ135" s="73"/>
      <c r="DRK135" s="74"/>
      <c r="DRL135" s="74"/>
      <c r="DRM135" s="77"/>
      <c r="DRN135" s="77"/>
      <c r="DRO135" s="11"/>
      <c r="DRU135" s="73"/>
      <c r="DRV135" s="73"/>
      <c r="DRW135" s="73"/>
      <c r="DRX135" s="73"/>
      <c r="DRY135" s="74"/>
      <c r="DRZ135" s="74"/>
      <c r="DSA135" s="77"/>
      <c r="DSB135" s="77"/>
      <c r="DSC135" s="11"/>
      <c r="DSI135" s="73"/>
      <c r="DSJ135" s="73"/>
      <c r="DSK135" s="73"/>
      <c r="DSL135" s="73"/>
      <c r="DSM135" s="74"/>
      <c r="DSN135" s="74"/>
      <c r="DSO135" s="77"/>
      <c r="DSP135" s="77"/>
      <c r="DSQ135" s="11"/>
      <c r="DSW135" s="73"/>
      <c r="DSX135" s="73"/>
      <c r="DSY135" s="73"/>
      <c r="DSZ135" s="73"/>
      <c r="DTA135" s="74"/>
      <c r="DTB135" s="74"/>
      <c r="DTC135" s="77"/>
      <c r="DTD135" s="77"/>
      <c r="DTE135" s="11"/>
      <c r="DTK135" s="73"/>
      <c r="DTL135" s="73"/>
      <c r="DTM135" s="73"/>
      <c r="DTN135" s="73"/>
      <c r="DTO135" s="74"/>
      <c r="DTP135" s="74"/>
      <c r="DTQ135" s="77"/>
      <c r="DTR135" s="77"/>
      <c r="DTS135" s="11"/>
      <c r="DTY135" s="73"/>
      <c r="DTZ135" s="73"/>
      <c r="DUA135" s="73"/>
      <c r="DUB135" s="73"/>
      <c r="DUC135" s="74"/>
      <c r="DUD135" s="74"/>
      <c r="DUE135" s="77"/>
      <c r="DUF135" s="77"/>
      <c r="DUG135" s="11"/>
      <c r="DUM135" s="73"/>
      <c r="DUN135" s="73"/>
      <c r="DUO135" s="73"/>
      <c r="DUP135" s="73"/>
      <c r="DUQ135" s="74"/>
      <c r="DUR135" s="74"/>
      <c r="DUS135" s="77"/>
      <c r="DUT135" s="77"/>
      <c r="DUU135" s="11"/>
      <c r="DVA135" s="73"/>
      <c r="DVB135" s="73"/>
      <c r="DVC135" s="73"/>
      <c r="DVD135" s="73"/>
      <c r="DVE135" s="74"/>
      <c r="DVF135" s="74"/>
      <c r="DVG135" s="77"/>
      <c r="DVH135" s="77"/>
      <c r="DVI135" s="11"/>
      <c r="DVO135" s="73"/>
      <c r="DVP135" s="73"/>
      <c r="DVQ135" s="73"/>
      <c r="DVR135" s="73"/>
      <c r="DVS135" s="74"/>
      <c r="DVT135" s="74"/>
      <c r="DVU135" s="77"/>
      <c r="DVV135" s="77"/>
      <c r="DVW135" s="11"/>
      <c r="DWC135" s="73"/>
      <c r="DWD135" s="73"/>
      <c r="DWE135" s="73"/>
      <c r="DWF135" s="73"/>
      <c r="DWG135" s="74"/>
      <c r="DWH135" s="74"/>
      <c r="DWI135" s="77"/>
      <c r="DWJ135" s="77"/>
      <c r="DWK135" s="11"/>
      <c r="DWQ135" s="73"/>
      <c r="DWR135" s="73"/>
      <c r="DWS135" s="73"/>
      <c r="DWT135" s="73"/>
      <c r="DWU135" s="74"/>
      <c r="DWV135" s="74"/>
      <c r="DWW135" s="77"/>
      <c r="DWX135" s="77"/>
      <c r="DWY135" s="11"/>
      <c r="DXE135" s="73"/>
      <c r="DXF135" s="73"/>
      <c r="DXG135" s="73"/>
      <c r="DXH135" s="73"/>
      <c r="DXI135" s="74"/>
      <c r="DXJ135" s="74"/>
      <c r="DXK135" s="77"/>
      <c r="DXL135" s="77"/>
      <c r="DXM135" s="11"/>
      <c r="DXS135" s="73"/>
      <c r="DXT135" s="73"/>
      <c r="DXU135" s="73"/>
      <c r="DXV135" s="73"/>
      <c r="DXW135" s="74"/>
      <c r="DXX135" s="74"/>
      <c r="DXY135" s="77"/>
      <c r="DXZ135" s="77"/>
      <c r="DYA135" s="11"/>
      <c r="DYG135" s="73"/>
      <c r="DYH135" s="73"/>
      <c r="DYI135" s="73"/>
      <c r="DYJ135" s="73"/>
      <c r="DYK135" s="74"/>
      <c r="DYL135" s="74"/>
      <c r="DYM135" s="77"/>
      <c r="DYN135" s="77"/>
      <c r="DYO135" s="11"/>
      <c r="DYU135" s="73"/>
      <c r="DYV135" s="73"/>
      <c r="DYW135" s="73"/>
      <c r="DYX135" s="73"/>
      <c r="DYY135" s="74"/>
      <c r="DYZ135" s="74"/>
      <c r="DZA135" s="77"/>
      <c r="DZB135" s="77"/>
      <c r="DZC135" s="11"/>
      <c r="DZI135" s="73"/>
      <c r="DZJ135" s="73"/>
      <c r="DZK135" s="73"/>
      <c r="DZL135" s="73"/>
      <c r="DZM135" s="74"/>
      <c r="DZN135" s="74"/>
      <c r="DZO135" s="77"/>
      <c r="DZP135" s="77"/>
      <c r="DZQ135" s="11"/>
      <c r="DZW135" s="73"/>
      <c r="DZX135" s="73"/>
      <c r="DZY135" s="73"/>
      <c r="DZZ135" s="73"/>
      <c r="EAA135" s="74"/>
      <c r="EAB135" s="74"/>
      <c r="EAC135" s="77"/>
      <c r="EAD135" s="77"/>
      <c r="EAE135" s="11"/>
      <c r="EAK135" s="73"/>
      <c r="EAL135" s="73"/>
      <c r="EAM135" s="73"/>
      <c r="EAN135" s="73"/>
      <c r="EAO135" s="74"/>
      <c r="EAP135" s="74"/>
      <c r="EAQ135" s="77"/>
      <c r="EAR135" s="77"/>
      <c r="EAS135" s="11"/>
      <c r="EAY135" s="73"/>
      <c r="EAZ135" s="73"/>
      <c r="EBA135" s="73"/>
      <c r="EBB135" s="73"/>
      <c r="EBC135" s="74"/>
      <c r="EBD135" s="74"/>
      <c r="EBE135" s="77"/>
      <c r="EBF135" s="77"/>
      <c r="EBG135" s="11"/>
      <c r="EBM135" s="73"/>
      <c r="EBN135" s="73"/>
      <c r="EBO135" s="73"/>
      <c r="EBP135" s="73"/>
      <c r="EBQ135" s="74"/>
      <c r="EBR135" s="74"/>
      <c r="EBS135" s="77"/>
      <c r="EBT135" s="77"/>
      <c r="EBU135" s="11"/>
      <c r="ECA135" s="73"/>
      <c r="ECB135" s="73"/>
      <c r="ECC135" s="73"/>
      <c r="ECD135" s="73"/>
      <c r="ECE135" s="74"/>
      <c r="ECF135" s="74"/>
      <c r="ECG135" s="77"/>
      <c r="ECH135" s="77"/>
      <c r="ECI135" s="11"/>
      <c r="ECO135" s="73"/>
      <c r="ECP135" s="73"/>
      <c r="ECQ135" s="73"/>
      <c r="ECR135" s="73"/>
      <c r="ECS135" s="74"/>
      <c r="ECT135" s="74"/>
      <c r="ECU135" s="77"/>
      <c r="ECV135" s="77"/>
      <c r="ECW135" s="11"/>
      <c r="EDC135" s="73"/>
      <c r="EDD135" s="73"/>
      <c r="EDE135" s="73"/>
      <c r="EDF135" s="73"/>
      <c r="EDG135" s="74"/>
      <c r="EDH135" s="74"/>
      <c r="EDI135" s="77"/>
      <c r="EDJ135" s="77"/>
      <c r="EDK135" s="11"/>
      <c r="EDQ135" s="73"/>
      <c r="EDR135" s="73"/>
      <c r="EDS135" s="73"/>
      <c r="EDT135" s="73"/>
      <c r="EDU135" s="74"/>
      <c r="EDV135" s="74"/>
      <c r="EDW135" s="77"/>
      <c r="EDX135" s="77"/>
      <c r="EDY135" s="11"/>
      <c r="EEE135" s="73"/>
      <c r="EEF135" s="73"/>
      <c r="EEG135" s="73"/>
      <c r="EEH135" s="73"/>
      <c r="EEI135" s="74"/>
      <c r="EEJ135" s="74"/>
      <c r="EEK135" s="77"/>
      <c r="EEL135" s="77"/>
      <c r="EEM135" s="11"/>
      <c r="EES135" s="73"/>
      <c r="EET135" s="73"/>
      <c r="EEU135" s="73"/>
      <c r="EEV135" s="73"/>
      <c r="EEW135" s="74"/>
      <c r="EEX135" s="74"/>
      <c r="EEY135" s="77"/>
      <c r="EEZ135" s="77"/>
      <c r="EFA135" s="11"/>
      <c r="EFG135" s="73"/>
      <c r="EFH135" s="73"/>
      <c r="EFI135" s="73"/>
      <c r="EFJ135" s="73"/>
      <c r="EFK135" s="74"/>
      <c r="EFL135" s="74"/>
      <c r="EFM135" s="77"/>
      <c r="EFN135" s="77"/>
      <c r="EFO135" s="11"/>
      <c r="EFU135" s="73"/>
      <c r="EFV135" s="73"/>
      <c r="EFW135" s="73"/>
      <c r="EFX135" s="73"/>
      <c r="EFY135" s="74"/>
      <c r="EFZ135" s="74"/>
      <c r="EGA135" s="77"/>
      <c r="EGB135" s="77"/>
      <c r="EGC135" s="11"/>
      <c r="EGI135" s="73"/>
      <c r="EGJ135" s="73"/>
      <c r="EGK135" s="73"/>
      <c r="EGL135" s="73"/>
      <c r="EGM135" s="74"/>
      <c r="EGN135" s="74"/>
      <c r="EGO135" s="77"/>
      <c r="EGP135" s="77"/>
      <c r="EGQ135" s="11"/>
      <c r="EGW135" s="73"/>
      <c r="EGX135" s="73"/>
      <c r="EGY135" s="73"/>
      <c r="EGZ135" s="73"/>
      <c r="EHA135" s="74"/>
      <c r="EHB135" s="74"/>
      <c r="EHC135" s="77"/>
      <c r="EHD135" s="77"/>
      <c r="EHE135" s="11"/>
      <c r="EHK135" s="73"/>
      <c r="EHL135" s="73"/>
      <c r="EHM135" s="73"/>
      <c r="EHN135" s="73"/>
      <c r="EHO135" s="74"/>
      <c r="EHP135" s="74"/>
      <c r="EHQ135" s="77"/>
      <c r="EHR135" s="77"/>
      <c r="EHS135" s="11"/>
      <c r="EHY135" s="73"/>
      <c r="EHZ135" s="73"/>
      <c r="EIA135" s="73"/>
      <c r="EIB135" s="73"/>
      <c r="EIC135" s="74"/>
      <c r="EID135" s="74"/>
      <c r="EIE135" s="77"/>
      <c r="EIF135" s="77"/>
      <c r="EIG135" s="11"/>
      <c r="EIM135" s="73"/>
      <c r="EIN135" s="73"/>
      <c r="EIO135" s="73"/>
      <c r="EIP135" s="73"/>
      <c r="EIQ135" s="74"/>
      <c r="EIR135" s="74"/>
      <c r="EIS135" s="77"/>
      <c r="EIT135" s="77"/>
      <c r="EIU135" s="11"/>
      <c r="EJA135" s="73"/>
      <c r="EJB135" s="73"/>
      <c r="EJC135" s="73"/>
      <c r="EJD135" s="73"/>
      <c r="EJE135" s="74"/>
      <c r="EJF135" s="74"/>
      <c r="EJG135" s="77"/>
      <c r="EJH135" s="77"/>
      <c r="EJI135" s="11"/>
      <c r="EJO135" s="73"/>
      <c r="EJP135" s="73"/>
      <c r="EJQ135" s="73"/>
      <c r="EJR135" s="73"/>
      <c r="EJS135" s="74"/>
      <c r="EJT135" s="74"/>
      <c r="EJU135" s="77"/>
      <c r="EJV135" s="77"/>
      <c r="EJW135" s="11"/>
      <c r="EKC135" s="73"/>
      <c r="EKD135" s="73"/>
      <c r="EKE135" s="73"/>
      <c r="EKF135" s="73"/>
      <c r="EKG135" s="74"/>
      <c r="EKH135" s="74"/>
      <c r="EKI135" s="77"/>
      <c r="EKJ135" s="77"/>
      <c r="EKK135" s="11"/>
      <c r="EKQ135" s="73"/>
      <c r="EKR135" s="73"/>
      <c r="EKS135" s="73"/>
      <c r="EKT135" s="73"/>
      <c r="EKU135" s="74"/>
      <c r="EKV135" s="74"/>
      <c r="EKW135" s="77"/>
      <c r="EKX135" s="77"/>
      <c r="EKY135" s="11"/>
      <c r="ELE135" s="73"/>
      <c r="ELF135" s="73"/>
      <c r="ELG135" s="73"/>
      <c r="ELH135" s="73"/>
      <c r="ELI135" s="74"/>
      <c r="ELJ135" s="74"/>
      <c r="ELK135" s="77"/>
      <c r="ELL135" s="77"/>
      <c r="ELM135" s="11"/>
      <c r="ELS135" s="73"/>
      <c r="ELT135" s="73"/>
      <c r="ELU135" s="73"/>
      <c r="ELV135" s="73"/>
      <c r="ELW135" s="74"/>
      <c r="ELX135" s="74"/>
      <c r="ELY135" s="77"/>
      <c r="ELZ135" s="77"/>
      <c r="EMA135" s="11"/>
      <c r="EMG135" s="73"/>
      <c r="EMH135" s="73"/>
      <c r="EMI135" s="73"/>
      <c r="EMJ135" s="73"/>
      <c r="EMK135" s="74"/>
      <c r="EML135" s="74"/>
      <c r="EMM135" s="77"/>
      <c r="EMN135" s="77"/>
      <c r="EMO135" s="11"/>
      <c r="EMU135" s="73"/>
      <c r="EMV135" s="73"/>
      <c r="EMW135" s="73"/>
      <c r="EMX135" s="73"/>
      <c r="EMY135" s="74"/>
      <c r="EMZ135" s="74"/>
      <c r="ENA135" s="77"/>
      <c r="ENB135" s="77"/>
      <c r="ENC135" s="11"/>
      <c r="ENI135" s="73"/>
      <c r="ENJ135" s="73"/>
      <c r="ENK135" s="73"/>
      <c r="ENL135" s="73"/>
      <c r="ENM135" s="74"/>
      <c r="ENN135" s="74"/>
      <c r="ENO135" s="77"/>
      <c r="ENP135" s="77"/>
      <c r="ENQ135" s="11"/>
      <c r="ENW135" s="73"/>
      <c r="ENX135" s="73"/>
      <c r="ENY135" s="73"/>
      <c r="ENZ135" s="73"/>
      <c r="EOA135" s="74"/>
      <c r="EOB135" s="74"/>
      <c r="EOC135" s="77"/>
      <c r="EOD135" s="77"/>
      <c r="EOE135" s="11"/>
      <c r="EOK135" s="73"/>
      <c r="EOL135" s="73"/>
      <c r="EOM135" s="73"/>
      <c r="EON135" s="73"/>
      <c r="EOO135" s="74"/>
      <c r="EOP135" s="74"/>
      <c r="EOQ135" s="77"/>
      <c r="EOR135" s="77"/>
      <c r="EOS135" s="11"/>
      <c r="EOY135" s="73"/>
      <c r="EOZ135" s="73"/>
      <c r="EPA135" s="73"/>
      <c r="EPB135" s="73"/>
      <c r="EPC135" s="74"/>
      <c r="EPD135" s="74"/>
      <c r="EPE135" s="77"/>
      <c r="EPF135" s="77"/>
      <c r="EPG135" s="11"/>
      <c r="EPM135" s="73"/>
      <c r="EPN135" s="73"/>
      <c r="EPO135" s="73"/>
      <c r="EPP135" s="73"/>
      <c r="EPQ135" s="74"/>
      <c r="EPR135" s="74"/>
      <c r="EPS135" s="77"/>
      <c r="EPT135" s="77"/>
      <c r="EPU135" s="11"/>
      <c r="EQA135" s="73"/>
      <c r="EQB135" s="73"/>
      <c r="EQC135" s="73"/>
      <c r="EQD135" s="73"/>
      <c r="EQE135" s="74"/>
      <c r="EQF135" s="74"/>
      <c r="EQG135" s="77"/>
      <c r="EQH135" s="77"/>
      <c r="EQI135" s="11"/>
      <c r="EQO135" s="73"/>
      <c r="EQP135" s="73"/>
      <c r="EQQ135" s="73"/>
      <c r="EQR135" s="73"/>
      <c r="EQS135" s="74"/>
      <c r="EQT135" s="74"/>
      <c r="EQU135" s="77"/>
      <c r="EQV135" s="77"/>
      <c r="EQW135" s="11"/>
      <c r="ERC135" s="73"/>
      <c r="ERD135" s="73"/>
      <c r="ERE135" s="73"/>
      <c r="ERF135" s="73"/>
      <c r="ERG135" s="74"/>
      <c r="ERH135" s="74"/>
      <c r="ERI135" s="77"/>
      <c r="ERJ135" s="77"/>
      <c r="ERK135" s="11"/>
      <c r="ERQ135" s="73"/>
      <c r="ERR135" s="73"/>
      <c r="ERS135" s="73"/>
      <c r="ERT135" s="73"/>
      <c r="ERU135" s="74"/>
      <c r="ERV135" s="74"/>
      <c r="ERW135" s="77"/>
      <c r="ERX135" s="77"/>
      <c r="ERY135" s="11"/>
      <c r="ESE135" s="73"/>
      <c r="ESF135" s="73"/>
      <c r="ESG135" s="73"/>
      <c r="ESH135" s="73"/>
      <c r="ESI135" s="74"/>
      <c r="ESJ135" s="74"/>
      <c r="ESK135" s="77"/>
      <c r="ESL135" s="77"/>
      <c r="ESM135" s="11"/>
      <c r="ESS135" s="73"/>
      <c r="EST135" s="73"/>
      <c r="ESU135" s="73"/>
      <c r="ESV135" s="73"/>
      <c r="ESW135" s="74"/>
      <c r="ESX135" s="74"/>
      <c r="ESY135" s="77"/>
      <c r="ESZ135" s="77"/>
      <c r="ETA135" s="11"/>
      <c r="ETG135" s="73"/>
      <c r="ETH135" s="73"/>
      <c r="ETI135" s="73"/>
      <c r="ETJ135" s="73"/>
      <c r="ETK135" s="74"/>
      <c r="ETL135" s="74"/>
      <c r="ETM135" s="77"/>
      <c r="ETN135" s="77"/>
      <c r="ETO135" s="11"/>
      <c r="ETU135" s="73"/>
      <c r="ETV135" s="73"/>
      <c r="ETW135" s="73"/>
      <c r="ETX135" s="73"/>
      <c r="ETY135" s="74"/>
      <c r="ETZ135" s="74"/>
      <c r="EUA135" s="77"/>
      <c r="EUB135" s="77"/>
      <c r="EUC135" s="11"/>
      <c r="EUI135" s="73"/>
      <c r="EUJ135" s="73"/>
      <c r="EUK135" s="73"/>
      <c r="EUL135" s="73"/>
      <c r="EUM135" s="74"/>
      <c r="EUN135" s="74"/>
      <c r="EUO135" s="77"/>
      <c r="EUP135" s="77"/>
      <c r="EUQ135" s="11"/>
      <c r="EUW135" s="73"/>
      <c r="EUX135" s="73"/>
      <c r="EUY135" s="73"/>
      <c r="EUZ135" s="73"/>
      <c r="EVA135" s="74"/>
      <c r="EVB135" s="74"/>
      <c r="EVC135" s="77"/>
      <c r="EVD135" s="77"/>
      <c r="EVE135" s="11"/>
      <c r="EVK135" s="73"/>
      <c r="EVL135" s="73"/>
      <c r="EVM135" s="73"/>
      <c r="EVN135" s="73"/>
      <c r="EVO135" s="74"/>
      <c r="EVP135" s="74"/>
      <c r="EVQ135" s="77"/>
      <c r="EVR135" s="77"/>
      <c r="EVS135" s="11"/>
      <c r="EVY135" s="73"/>
      <c r="EVZ135" s="73"/>
      <c r="EWA135" s="73"/>
      <c r="EWB135" s="73"/>
      <c r="EWC135" s="74"/>
      <c r="EWD135" s="74"/>
      <c r="EWE135" s="77"/>
      <c r="EWF135" s="77"/>
      <c r="EWG135" s="11"/>
      <c r="EWM135" s="73"/>
      <c r="EWN135" s="73"/>
      <c r="EWO135" s="73"/>
      <c r="EWP135" s="73"/>
      <c r="EWQ135" s="74"/>
      <c r="EWR135" s="74"/>
      <c r="EWS135" s="77"/>
      <c r="EWT135" s="77"/>
      <c r="EWU135" s="11"/>
      <c r="EXA135" s="73"/>
      <c r="EXB135" s="73"/>
      <c r="EXC135" s="73"/>
      <c r="EXD135" s="73"/>
      <c r="EXE135" s="74"/>
      <c r="EXF135" s="74"/>
      <c r="EXG135" s="77"/>
      <c r="EXH135" s="77"/>
      <c r="EXI135" s="11"/>
      <c r="EXO135" s="73"/>
      <c r="EXP135" s="73"/>
      <c r="EXQ135" s="73"/>
      <c r="EXR135" s="73"/>
      <c r="EXS135" s="74"/>
      <c r="EXT135" s="74"/>
      <c r="EXU135" s="77"/>
      <c r="EXV135" s="77"/>
      <c r="EXW135" s="11"/>
      <c r="EYC135" s="73"/>
      <c r="EYD135" s="73"/>
      <c r="EYE135" s="73"/>
      <c r="EYF135" s="73"/>
      <c r="EYG135" s="74"/>
      <c r="EYH135" s="74"/>
      <c r="EYI135" s="77"/>
      <c r="EYJ135" s="77"/>
      <c r="EYK135" s="11"/>
      <c r="EYQ135" s="73"/>
      <c r="EYR135" s="73"/>
      <c r="EYS135" s="73"/>
      <c r="EYT135" s="73"/>
      <c r="EYU135" s="74"/>
      <c r="EYV135" s="74"/>
      <c r="EYW135" s="77"/>
      <c r="EYX135" s="77"/>
      <c r="EYY135" s="11"/>
      <c r="EZE135" s="73"/>
      <c r="EZF135" s="73"/>
      <c r="EZG135" s="73"/>
      <c r="EZH135" s="73"/>
      <c r="EZI135" s="74"/>
      <c r="EZJ135" s="74"/>
      <c r="EZK135" s="77"/>
      <c r="EZL135" s="77"/>
      <c r="EZM135" s="11"/>
      <c r="EZS135" s="73"/>
      <c r="EZT135" s="73"/>
      <c r="EZU135" s="73"/>
      <c r="EZV135" s="73"/>
      <c r="EZW135" s="74"/>
      <c r="EZX135" s="74"/>
      <c r="EZY135" s="77"/>
      <c r="EZZ135" s="77"/>
      <c r="FAA135" s="11"/>
      <c r="FAG135" s="73"/>
      <c r="FAH135" s="73"/>
      <c r="FAI135" s="73"/>
      <c r="FAJ135" s="73"/>
      <c r="FAK135" s="74"/>
      <c r="FAL135" s="74"/>
      <c r="FAM135" s="77"/>
      <c r="FAN135" s="77"/>
      <c r="FAO135" s="11"/>
      <c r="FAU135" s="73"/>
      <c r="FAV135" s="73"/>
      <c r="FAW135" s="73"/>
      <c r="FAX135" s="73"/>
      <c r="FAY135" s="74"/>
      <c r="FAZ135" s="74"/>
      <c r="FBA135" s="77"/>
      <c r="FBB135" s="77"/>
      <c r="FBC135" s="11"/>
      <c r="FBI135" s="73"/>
      <c r="FBJ135" s="73"/>
      <c r="FBK135" s="73"/>
      <c r="FBL135" s="73"/>
      <c r="FBM135" s="74"/>
      <c r="FBN135" s="74"/>
      <c r="FBO135" s="77"/>
      <c r="FBP135" s="77"/>
      <c r="FBQ135" s="11"/>
      <c r="FBW135" s="73"/>
      <c r="FBX135" s="73"/>
      <c r="FBY135" s="73"/>
      <c r="FBZ135" s="73"/>
      <c r="FCA135" s="74"/>
      <c r="FCB135" s="74"/>
      <c r="FCC135" s="77"/>
      <c r="FCD135" s="77"/>
      <c r="FCE135" s="11"/>
      <c r="FCK135" s="73"/>
      <c r="FCL135" s="73"/>
      <c r="FCM135" s="73"/>
      <c r="FCN135" s="73"/>
      <c r="FCO135" s="74"/>
      <c r="FCP135" s="74"/>
      <c r="FCQ135" s="77"/>
      <c r="FCR135" s="77"/>
      <c r="FCS135" s="11"/>
      <c r="FCY135" s="73"/>
      <c r="FCZ135" s="73"/>
      <c r="FDA135" s="73"/>
      <c r="FDB135" s="73"/>
      <c r="FDC135" s="74"/>
      <c r="FDD135" s="74"/>
      <c r="FDE135" s="77"/>
      <c r="FDF135" s="77"/>
      <c r="FDG135" s="11"/>
      <c r="FDM135" s="73"/>
      <c r="FDN135" s="73"/>
      <c r="FDO135" s="73"/>
      <c r="FDP135" s="73"/>
      <c r="FDQ135" s="74"/>
      <c r="FDR135" s="74"/>
      <c r="FDS135" s="77"/>
      <c r="FDT135" s="77"/>
      <c r="FDU135" s="11"/>
      <c r="FEA135" s="73"/>
      <c r="FEB135" s="73"/>
      <c r="FEC135" s="73"/>
      <c r="FED135" s="73"/>
      <c r="FEE135" s="74"/>
      <c r="FEF135" s="74"/>
      <c r="FEG135" s="77"/>
      <c r="FEH135" s="77"/>
      <c r="FEI135" s="11"/>
      <c r="FEO135" s="73"/>
      <c r="FEP135" s="73"/>
      <c r="FEQ135" s="73"/>
      <c r="FER135" s="73"/>
      <c r="FES135" s="74"/>
      <c r="FET135" s="74"/>
      <c r="FEU135" s="77"/>
      <c r="FEV135" s="77"/>
      <c r="FEW135" s="11"/>
      <c r="FFC135" s="73"/>
      <c r="FFD135" s="73"/>
      <c r="FFE135" s="73"/>
      <c r="FFF135" s="73"/>
      <c r="FFG135" s="74"/>
      <c r="FFH135" s="74"/>
      <c r="FFI135" s="77"/>
      <c r="FFJ135" s="77"/>
      <c r="FFK135" s="11"/>
      <c r="FFQ135" s="73"/>
      <c r="FFR135" s="73"/>
      <c r="FFS135" s="73"/>
      <c r="FFT135" s="73"/>
      <c r="FFU135" s="74"/>
      <c r="FFV135" s="74"/>
      <c r="FFW135" s="77"/>
      <c r="FFX135" s="77"/>
      <c r="FFY135" s="11"/>
      <c r="FGE135" s="73"/>
      <c r="FGF135" s="73"/>
      <c r="FGG135" s="73"/>
      <c r="FGH135" s="73"/>
      <c r="FGI135" s="74"/>
      <c r="FGJ135" s="74"/>
      <c r="FGK135" s="77"/>
      <c r="FGL135" s="77"/>
      <c r="FGM135" s="11"/>
      <c r="FGS135" s="73"/>
      <c r="FGT135" s="73"/>
      <c r="FGU135" s="73"/>
      <c r="FGV135" s="73"/>
      <c r="FGW135" s="74"/>
      <c r="FGX135" s="74"/>
      <c r="FGY135" s="77"/>
      <c r="FGZ135" s="77"/>
      <c r="FHA135" s="11"/>
      <c r="FHG135" s="73"/>
      <c r="FHH135" s="73"/>
      <c r="FHI135" s="73"/>
      <c r="FHJ135" s="73"/>
      <c r="FHK135" s="74"/>
      <c r="FHL135" s="74"/>
      <c r="FHM135" s="77"/>
      <c r="FHN135" s="77"/>
      <c r="FHO135" s="11"/>
      <c r="FHU135" s="73"/>
      <c r="FHV135" s="73"/>
      <c r="FHW135" s="73"/>
      <c r="FHX135" s="73"/>
      <c r="FHY135" s="74"/>
      <c r="FHZ135" s="74"/>
      <c r="FIA135" s="77"/>
      <c r="FIB135" s="77"/>
      <c r="FIC135" s="11"/>
      <c r="FII135" s="73"/>
      <c r="FIJ135" s="73"/>
      <c r="FIK135" s="73"/>
      <c r="FIL135" s="73"/>
      <c r="FIM135" s="74"/>
      <c r="FIN135" s="74"/>
      <c r="FIO135" s="77"/>
      <c r="FIP135" s="77"/>
      <c r="FIQ135" s="11"/>
      <c r="FIW135" s="73"/>
      <c r="FIX135" s="73"/>
      <c r="FIY135" s="73"/>
      <c r="FIZ135" s="73"/>
      <c r="FJA135" s="74"/>
      <c r="FJB135" s="74"/>
      <c r="FJC135" s="77"/>
      <c r="FJD135" s="77"/>
      <c r="FJE135" s="11"/>
      <c r="FJK135" s="73"/>
      <c r="FJL135" s="73"/>
      <c r="FJM135" s="73"/>
      <c r="FJN135" s="73"/>
      <c r="FJO135" s="74"/>
      <c r="FJP135" s="74"/>
      <c r="FJQ135" s="77"/>
      <c r="FJR135" s="77"/>
      <c r="FJS135" s="11"/>
      <c r="FJY135" s="73"/>
      <c r="FJZ135" s="73"/>
      <c r="FKA135" s="73"/>
      <c r="FKB135" s="73"/>
      <c r="FKC135" s="74"/>
      <c r="FKD135" s="74"/>
      <c r="FKE135" s="77"/>
      <c r="FKF135" s="77"/>
      <c r="FKG135" s="11"/>
      <c r="FKM135" s="73"/>
      <c r="FKN135" s="73"/>
      <c r="FKO135" s="73"/>
      <c r="FKP135" s="73"/>
      <c r="FKQ135" s="74"/>
      <c r="FKR135" s="74"/>
      <c r="FKS135" s="77"/>
      <c r="FKT135" s="77"/>
      <c r="FKU135" s="11"/>
      <c r="FLA135" s="73"/>
      <c r="FLB135" s="73"/>
      <c r="FLC135" s="73"/>
      <c r="FLD135" s="73"/>
      <c r="FLE135" s="74"/>
      <c r="FLF135" s="74"/>
      <c r="FLG135" s="77"/>
      <c r="FLH135" s="77"/>
      <c r="FLI135" s="11"/>
      <c r="FLO135" s="73"/>
      <c r="FLP135" s="73"/>
      <c r="FLQ135" s="73"/>
      <c r="FLR135" s="73"/>
      <c r="FLS135" s="74"/>
      <c r="FLT135" s="74"/>
      <c r="FLU135" s="77"/>
      <c r="FLV135" s="77"/>
      <c r="FLW135" s="11"/>
      <c r="FMC135" s="73"/>
      <c r="FMD135" s="73"/>
      <c r="FME135" s="73"/>
      <c r="FMF135" s="73"/>
      <c r="FMG135" s="74"/>
      <c r="FMH135" s="74"/>
      <c r="FMI135" s="77"/>
      <c r="FMJ135" s="77"/>
      <c r="FMK135" s="11"/>
      <c r="FMQ135" s="73"/>
      <c r="FMR135" s="73"/>
      <c r="FMS135" s="73"/>
      <c r="FMT135" s="73"/>
      <c r="FMU135" s="74"/>
      <c r="FMV135" s="74"/>
      <c r="FMW135" s="77"/>
      <c r="FMX135" s="77"/>
      <c r="FMY135" s="11"/>
      <c r="FNE135" s="73"/>
      <c r="FNF135" s="73"/>
      <c r="FNG135" s="73"/>
      <c r="FNH135" s="73"/>
      <c r="FNI135" s="74"/>
      <c r="FNJ135" s="74"/>
      <c r="FNK135" s="77"/>
      <c r="FNL135" s="77"/>
      <c r="FNM135" s="11"/>
      <c r="FNS135" s="73"/>
      <c r="FNT135" s="73"/>
      <c r="FNU135" s="73"/>
      <c r="FNV135" s="73"/>
      <c r="FNW135" s="74"/>
      <c r="FNX135" s="74"/>
      <c r="FNY135" s="77"/>
      <c r="FNZ135" s="77"/>
      <c r="FOA135" s="11"/>
      <c r="FOG135" s="73"/>
      <c r="FOH135" s="73"/>
      <c r="FOI135" s="73"/>
      <c r="FOJ135" s="73"/>
      <c r="FOK135" s="74"/>
      <c r="FOL135" s="74"/>
      <c r="FOM135" s="77"/>
      <c r="FON135" s="77"/>
      <c r="FOO135" s="11"/>
      <c r="FOU135" s="73"/>
      <c r="FOV135" s="73"/>
      <c r="FOW135" s="73"/>
      <c r="FOX135" s="73"/>
      <c r="FOY135" s="74"/>
      <c r="FOZ135" s="74"/>
      <c r="FPA135" s="77"/>
      <c r="FPB135" s="77"/>
      <c r="FPC135" s="11"/>
      <c r="FPI135" s="73"/>
      <c r="FPJ135" s="73"/>
      <c r="FPK135" s="73"/>
      <c r="FPL135" s="73"/>
      <c r="FPM135" s="74"/>
      <c r="FPN135" s="74"/>
      <c r="FPO135" s="77"/>
      <c r="FPP135" s="77"/>
      <c r="FPQ135" s="11"/>
      <c r="FPW135" s="73"/>
      <c r="FPX135" s="73"/>
      <c r="FPY135" s="73"/>
      <c r="FPZ135" s="73"/>
      <c r="FQA135" s="74"/>
      <c r="FQB135" s="74"/>
      <c r="FQC135" s="77"/>
      <c r="FQD135" s="77"/>
      <c r="FQE135" s="11"/>
      <c r="FQK135" s="73"/>
      <c r="FQL135" s="73"/>
      <c r="FQM135" s="73"/>
      <c r="FQN135" s="73"/>
      <c r="FQO135" s="74"/>
      <c r="FQP135" s="74"/>
      <c r="FQQ135" s="77"/>
      <c r="FQR135" s="77"/>
      <c r="FQS135" s="11"/>
      <c r="FQY135" s="73"/>
      <c r="FQZ135" s="73"/>
      <c r="FRA135" s="73"/>
      <c r="FRB135" s="73"/>
      <c r="FRC135" s="74"/>
      <c r="FRD135" s="74"/>
      <c r="FRE135" s="77"/>
      <c r="FRF135" s="77"/>
      <c r="FRG135" s="11"/>
      <c r="FRM135" s="73"/>
      <c r="FRN135" s="73"/>
      <c r="FRO135" s="73"/>
      <c r="FRP135" s="73"/>
      <c r="FRQ135" s="74"/>
      <c r="FRR135" s="74"/>
      <c r="FRS135" s="77"/>
      <c r="FRT135" s="77"/>
      <c r="FRU135" s="11"/>
      <c r="FSA135" s="73"/>
      <c r="FSB135" s="73"/>
      <c r="FSC135" s="73"/>
      <c r="FSD135" s="73"/>
      <c r="FSE135" s="74"/>
      <c r="FSF135" s="74"/>
      <c r="FSG135" s="77"/>
      <c r="FSH135" s="77"/>
      <c r="FSI135" s="11"/>
      <c r="FSO135" s="73"/>
      <c r="FSP135" s="73"/>
      <c r="FSQ135" s="73"/>
      <c r="FSR135" s="73"/>
      <c r="FSS135" s="74"/>
      <c r="FST135" s="74"/>
      <c r="FSU135" s="77"/>
      <c r="FSV135" s="77"/>
      <c r="FSW135" s="11"/>
      <c r="FTC135" s="73"/>
      <c r="FTD135" s="73"/>
      <c r="FTE135" s="73"/>
      <c r="FTF135" s="73"/>
      <c r="FTG135" s="74"/>
      <c r="FTH135" s="74"/>
      <c r="FTI135" s="77"/>
      <c r="FTJ135" s="77"/>
      <c r="FTK135" s="11"/>
      <c r="FTQ135" s="73"/>
      <c r="FTR135" s="73"/>
      <c r="FTS135" s="73"/>
      <c r="FTT135" s="73"/>
      <c r="FTU135" s="74"/>
      <c r="FTV135" s="74"/>
      <c r="FTW135" s="77"/>
      <c r="FTX135" s="77"/>
      <c r="FTY135" s="11"/>
      <c r="FUE135" s="73"/>
      <c r="FUF135" s="73"/>
      <c r="FUG135" s="73"/>
      <c r="FUH135" s="73"/>
      <c r="FUI135" s="74"/>
      <c r="FUJ135" s="74"/>
      <c r="FUK135" s="77"/>
      <c r="FUL135" s="77"/>
      <c r="FUM135" s="11"/>
      <c r="FUS135" s="73"/>
      <c r="FUT135" s="73"/>
      <c r="FUU135" s="73"/>
      <c r="FUV135" s="73"/>
      <c r="FUW135" s="74"/>
      <c r="FUX135" s="74"/>
      <c r="FUY135" s="77"/>
      <c r="FUZ135" s="77"/>
      <c r="FVA135" s="11"/>
      <c r="FVG135" s="73"/>
      <c r="FVH135" s="73"/>
      <c r="FVI135" s="73"/>
      <c r="FVJ135" s="73"/>
      <c r="FVK135" s="74"/>
      <c r="FVL135" s="74"/>
      <c r="FVM135" s="77"/>
      <c r="FVN135" s="77"/>
      <c r="FVO135" s="11"/>
      <c r="FVU135" s="73"/>
      <c r="FVV135" s="73"/>
      <c r="FVW135" s="73"/>
      <c r="FVX135" s="73"/>
      <c r="FVY135" s="74"/>
      <c r="FVZ135" s="74"/>
      <c r="FWA135" s="77"/>
      <c r="FWB135" s="77"/>
      <c r="FWC135" s="11"/>
      <c r="FWI135" s="73"/>
      <c r="FWJ135" s="73"/>
      <c r="FWK135" s="73"/>
      <c r="FWL135" s="73"/>
      <c r="FWM135" s="74"/>
      <c r="FWN135" s="74"/>
      <c r="FWO135" s="77"/>
      <c r="FWP135" s="77"/>
      <c r="FWQ135" s="11"/>
      <c r="FWW135" s="73"/>
      <c r="FWX135" s="73"/>
      <c r="FWY135" s="73"/>
      <c r="FWZ135" s="73"/>
      <c r="FXA135" s="74"/>
      <c r="FXB135" s="74"/>
      <c r="FXC135" s="77"/>
      <c r="FXD135" s="77"/>
      <c r="FXE135" s="11"/>
      <c r="FXK135" s="73"/>
      <c r="FXL135" s="73"/>
      <c r="FXM135" s="73"/>
      <c r="FXN135" s="73"/>
      <c r="FXO135" s="74"/>
      <c r="FXP135" s="74"/>
      <c r="FXQ135" s="77"/>
      <c r="FXR135" s="77"/>
      <c r="FXS135" s="11"/>
      <c r="FXY135" s="73"/>
      <c r="FXZ135" s="73"/>
      <c r="FYA135" s="73"/>
      <c r="FYB135" s="73"/>
      <c r="FYC135" s="74"/>
      <c r="FYD135" s="74"/>
      <c r="FYE135" s="77"/>
      <c r="FYF135" s="77"/>
      <c r="FYG135" s="11"/>
      <c r="FYM135" s="73"/>
      <c r="FYN135" s="73"/>
      <c r="FYO135" s="73"/>
      <c r="FYP135" s="73"/>
      <c r="FYQ135" s="74"/>
      <c r="FYR135" s="74"/>
      <c r="FYS135" s="77"/>
      <c r="FYT135" s="77"/>
      <c r="FYU135" s="11"/>
      <c r="FZA135" s="73"/>
      <c r="FZB135" s="73"/>
      <c r="FZC135" s="73"/>
      <c r="FZD135" s="73"/>
      <c r="FZE135" s="74"/>
      <c r="FZF135" s="74"/>
      <c r="FZG135" s="77"/>
      <c r="FZH135" s="77"/>
      <c r="FZI135" s="11"/>
      <c r="FZO135" s="73"/>
      <c r="FZP135" s="73"/>
      <c r="FZQ135" s="73"/>
      <c r="FZR135" s="73"/>
      <c r="FZS135" s="74"/>
      <c r="FZT135" s="74"/>
      <c r="FZU135" s="77"/>
      <c r="FZV135" s="77"/>
      <c r="FZW135" s="11"/>
      <c r="GAC135" s="73"/>
      <c r="GAD135" s="73"/>
      <c r="GAE135" s="73"/>
      <c r="GAF135" s="73"/>
      <c r="GAG135" s="74"/>
      <c r="GAH135" s="74"/>
      <c r="GAI135" s="77"/>
      <c r="GAJ135" s="77"/>
      <c r="GAK135" s="11"/>
      <c r="GAQ135" s="73"/>
      <c r="GAR135" s="73"/>
      <c r="GAS135" s="73"/>
      <c r="GAT135" s="73"/>
      <c r="GAU135" s="74"/>
      <c r="GAV135" s="74"/>
      <c r="GAW135" s="77"/>
      <c r="GAX135" s="77"/>
      <c r="GAY135" s="11"/>
      <c r="GBE135" s="73"/>
      <c r="GBF135" s="73"/>
      <c r="GBG135" s="73"/>
      <c r="GBH135" s="73"/>
      <c r="GBI135" s="74"/>
      <c r="GBJ135" s="74"/>
      <c r="GBK135" s="77"/>
      <c r="GBL135" s="77"/>
      <c r="GBM135" s="11"/>
      <c r="GBS135" s="73"/>
      <c r="GBT135" s="73"/>
      <c r="GBU135" s="73"/>
      <c r="GBV135" s="73"/>
      <c r="GBW135" s="74"/>
      <c r="GBX135" s="74"/>
      <c r="GBY135" s="77"/>
      <c r="GBZ135" s="77"/>
      <c r="GCA135" s="11"/>
      <c r="GCG135" s="73"/>
      <c r="GCH135" s="73"/>
      <c r="GCI135" s="73"/>
      <c r="GCJ135" s="73"/>
      <c r="GCK135" s="74"/>
      <c r="GCL135" s="74"/>
      <c r="GCM135" s="77"/>
      <c r="GCN135" s="77"/>
      <c r="GCO135" s="11"/>
      <c r="GCU135" s="73"/>
      <c r="GCV135" s="73"/>
      <c r="GCW135" s="73"/>
      <c r="GCX135" s="73"/>
      <c r="GCY135" s="74"/>
      <c r="GCZ135" s="74"/>
      <c r="GDA135" s="77"/>
      <c r="GDB135" s="77"/>
      <c r="GDC135" s="11"/>
      <c r="GDI135" s="73"/>
      <c r="GDJ135" s="73"/>
      <c r="GDK135" s="73"/>
      <c r="GDL135" s="73"/>
      <c r="GDM135" s="74"/>
      <c r="GDN135" s="74"/>
      <c r="GDO135" s="77"/>
      <c r="GDP135" s="77"/>
      <c r="GDQ135" s="11"/>
      <c r="GDW135" s="73"/>
      <c r="GDX135" s="73"/>
      <c r="GDY135" s="73"/>
      <c r="GDZ135" s="73"/>
      <c r="GEA135" s="74"/>
      <c r="GEB135" s="74"/>
      <c r="GEC135" s="77"/>
      <c r="GED135" s="77"/>
      <c r="GEE135" s="11"/>
      <c r="GEK135" s="73"/>
      <c r="GEL135" s="73"/>
      <c r="GEM135" s="73"/>
      <c r="GEN135" s="73"/>
      <c r="GEO135" s="74"/>
      <c r="GEP135" s="74"/>
      <c r="GEQ135" s="77"/>
      <c r="GER135" s="77"/>
      <c r="GES135" s="11"/>
      <c r="GEY135" s="73"/>
      <c r="GEZ135" s="73"/>
      <c r="GFA135" s="73"/>
      <c r="GFB135" s="73"/>
      <c r="GFC135" s="74"/>
      <c r="GFD135" s="74"/>
      <c r="GFE135" s="77"/>
      <c r="GFF135" s="77"/>
      <c r="GFG135" s="11"/>
      <c r="GFM135" s="73"/>
      <c r="GFN135" s="73"/>
      <c r="GFO135" s="73"/>
      <c r="GFP135" s="73"/>
      <c r="GFQ135" s="74"/>
      <c r="GFR135" s="74"/>
      <c r="GFS135" s="77"/>
      <c r="GFT135" s="77"/>
      <c r="GFU135" s="11"/>
      <c r="GGA135" s="73"/>
      <c r="GGB135" s="73"/>
      <c r="GGC135" s="73"/>
      <c r="GGD135" s="73"/>
      <c r="GGE135" s="74"/>
      <c r="GGF135" s="74"/>
      <c r="GGG135" s="77"/>
      <c r="GGH135" s="77"/>
      <c r="GGI135" s="11"/>
      <c r="GGO135" s="73"/>
      <c r="GGP135" s="73"/>
      <c r="GGQ135" s="73"/>
      <c r="GGR135" s="73"/>
      <c r="GGS135" s="74"/>
      <c r="GGT135" s="74"/>
      <c r="GGU135" s="77"/>
      <c r="GGV135" s="77"/>
      <c r="GGW135" s="11"/>
      <c r="GHC135" s="73"/>
      <c r="GHD135" s="73"/>
      <c r="GHE135" s="73"/>
      <c r="GHF135" s="73"/>
      <c r="GHG135" s="74"/>
      <c r="GHH135" s="74"/>
      <c r="GHI135" s="77"/>
      <c r="GHJ135" s="77"/>
      <c r="GHK135" s="11"/>
      <c r="GHQ135" s="73"/>
      <c r="GHR135" s="73"/>
      <c r="GHS135" s="73"/>
      <c r="GHT135" s="73"/>
      <c r="GHU135" s="74"/>
      <c r="GHV135" s="74"/>
      <c r="GHW135" s="77"/>
      <c r="GHX135" s="77"/>
      <c r="GHY135" s="11"/>
      <c r="GIE135" s="73"/>
      <c r="GIF135" s="73"/>
      <c r="GIG135" s="73"/>
      <c r="GIH135" s="73"/>
      <c r="GII135" s="74"/>
      <c r="GIJ135" s="74"/>
      <c r="GIK135" s="77"/>
      <c r="GIL135" s="77"/>
      <c r="GIM135" s="11"/>
      <c r="GIS135" s="73"/>
      <c r="GIT135" s="73"/>
      <c r="GIU135" s="73"/>
      <c r="GIV135" s="73"/>
      <c r="GIW135" s="74"/>
      <c r="GIX135" s="74"/>
      <c r="GIY135" s="77"/>
      <c r="GIZ135" s="77"/>
      <c r="GJA135" s="11"/>
      <c r="GJG135" s="73"/>
      <c r="GJH135" s="73"/>
      <c r="GJI135" s="73"/>
      <c r="GJJ135" s="73"/>
      <c r="GJK135" s="74"/>
      <c r="GJL135" s="74"/>
      <c r="GJM135" s="77"/>
      <c r="GJN135" s="77"/>
      <c r="GJO135" s="11"/>
      <c r="GJU135" s="73"/>
      <c r="GJV135" s="73"/>
      <c r="GJW135" s="73"/>
      <c r="GJX135" s="73"/>
      <c r="GJY135" s="74"/>
      <c r="GJZ135" s="74"/>
      <c r="GKA135" s="77"/>
      <c r="GKB135" s="77"/>
      <c r="GKC135" s="11"/>
      <c r="GKI135" s="73"/>
      <c r="GKJ135" s="73"/>
      <c r="GKK135" s="73"/>
      <c r="GKL135" s="73"/>
      <c r="GKM135" s="74"/>
      <c r="GKN135" s="74"/>
      <c r="GKO135" s="77"/>
      <c r="GKP135" s="77"/>
      <c r="GKQ135" s="11"/>
      <c r="GKW135" s="73"/>
      <c r="GKX135" s="73"/>
      <c r="GKY135" s="73"/>
      <c r="GKZ135" s="73"/>
      <c r="GLA135" s="74"/>
      <c r="GLB135" s="74"/>
      <c r="GLC135" s="77"/>
      <c r="GLD135" s="77"/>
      <c r="GLE135" s="11"/>
      <c r="GLK135" s="73"/>
      <c r="GLL135" s="73"/>
      <c r="GLM135" s="73"/>
      <c r="GLN135" s="73"/>
      <c r="GLO135" s="74"/>
      <c r="GLP135" s="74"/>
      <c r="GLQ135" s="77"/>
      <c r="GLR135" s="77"/>
      <c r="GLS135" s="11"/>
      <c r="GLY135" s="73"/>
      <c r="GLZ135" s="73"/>
      <c r="GMA135" s="73"/>
      <c r="GMB135" s="73"/>
      <c r="GMC135" s="74"/>
      <c r="GMD135" s="74"/>
      <c r="GME135" s="77"/>
      <c r="GMF135" s="77"/>
      <c r="GMG135" s="11"/>
      <c r="GMM135" s="73"/>
      <c r="GMN135" s="73"/>
      <c r="GMO135" s="73"/>
      <c r="GMP135" s="73"/>
      <c r="GMQ135" s="74"/>
      <c r="GMR135" s="74"/>
      <c r="GMS135" s="77"/>
      <c r="GMT135" s="77"/>
      <c r="GMU135" s="11"/>
      <c r="GNA135" s="73"/>
      <c r="GNB135" s="73"/>
      <c r="GNC135" s="73"/>
      <c r="GND135" s="73"/>
      <c r="GNE135" s="74"/>
      <c r="GNF135" s="74"/>
      <c r="GNG135" s="77"/>
      <c r="GNH135" s="77"/>
      <c r="GNI135" s="11"/>
      <c r="GNO135" s="73"/>
      <c r="GNP135" s="73"/>
      <c r="GNQ135" s="73"/>
      <c r="GNR135" s="73"/>
      <c r="GNS135" s="74"/>
      <c r="GNT135" s="74"/>
      <c r="GNU135" s="77"/>
      <c r="GNV135" s="77"/>
      <c r="GNW135" s="11"/>
      <c r="GOC135" s="73"/>
      <c r="GOD135" s="73"/>
      <c r="GOE135" s="73"/>
      <c r="GOF135" s="73"/>
      <c r="GOG135" s="74"/>
      <c r="GOH135" s="74"/>
      <c r="GOI135" s="77"/>
      <c r="GOJ135" s="77"/>
      <c r="GOK135" s="11"/>
      <c r="GOQ135" s="73"/>
      <c r="GOR135" s="73"/>
      <c r="GOS135" s="73"/>
      <c r="GOT135" s="73"/>
      <c r="GOU135" s="74"/>
      <c r="GOV135" s="74"/>
      <c r="GOW135" s="77"/>
      <c r="GOX135" s="77"/>
      <c r="GOY135" s="11"/>
      <c r="GPE135" s="73"/>
      <c r="GPF135" s="73"/>
      <c r="GPG135" s="73"/>
      <c r="GPH135" s="73"/>
      <c r="GPI135" s="74"/>
      <c r="GPJ135" s="74"/>
      <c r="GPK135" s="77"/>
      <c r="GPL135" s="77"/>
      <c r="GPM135" s="11"/>
      <c r="GPS135" s="73"/>
      <c r="GPT135" s="73"/>
      <c r="GPU135" s="73"/>
      <c r="GPV135" s="73"/>
      <c r="GPW135" s="74"/>
      <c r="GPX135" s="74"/>
      <c r="GPY135" s="77"/>
      <c r="GPZ135" s="77"/>
      <c r="GQA135" s="11"/>
      <c r="GQG135" s="73"/>
      <c r="GQH135" s="73"/>
      <c r="GQI135" s="73"/>
      <c r="GQJ135" s="73"/>
      <c r="GQK135" s="74"/>
      <c r="GQL135" s="74"/>
      <c r="GQM135" s="77"/>
      <c r="GQN135" s="77"/>
      <c r="GQO135" s="11"/>
      <c r="GQU135" s="73"/>
      <c r="GQV135" s="73"/>
      <c r="GQW135" s="73"/>
      <c r="GQX135" s="73"/>
      <c r="GQY135" s="74"/>
      <c r="GQZ135" s="74"/>
      <c r="GRA135" s="77"/>
      <c r="GRB135" s="77"/>
      <c r="GRC135" s="11"/>
      <c r="GRI135" s="73"/>
      <c r="GRJ135" s="73"/>
      <c r="GRK135" s="73"/>
      <c r="GRL135" s="73"/>
      <c r="GRM135" s="74"/>
      <c r="GRN135" s="74"/>
      <c r="GRO135" s="77"/>
      <c r="GRP135" s="77"/>
      <c r="GRQ135" s="11"/>
      <c r="GRW135" s="73"/>
      <c r="GRX135" s="73"/>
      <c r="GRY135" s="73"/>
      <c r="GRZ135" s="73"/>
      <c r="GSA135" s="74"/>
      <c r="GSB135" s="74"/>
      <c r="GSC135" s="77"/>
      <c r="GSD135" s="77"/>
      <c r="GSE135" s="11"/>
      <c r="GSK135" s="73"/>
      <c r="GSL135" s="73"/>
      <c r="GSM135" s="73"/>
      <c r="GSN135" s="73"/>
      <c r="GSO135" s="74"/>
      <c r="GSP135" s="74"/>
      <c r="GSQ135" s="77"/>
      <c r="GSR135" s="77"/>
      <c r="GSS135" s="11"/>
      <c r="GSY135" s="73"/>
      <c r="GSZ135" s="73"/>
      <c r="GTA135" s="73"/>
      <c r="GTB135" s="73"/>
      <c r="GTC135" s="74"/>
      <c r="GTD135" s="74"/>
      <c r="GTE135" s="77"/>
      <c r="GTF135" s="77"/>
      <c r="GTG135" s="11"/>
      <c r="GTM135" s="73"/>
      <c r="GTN135" s="73"/>
      <c r="GTO135" s="73"/>
      <c r="GTP135" s="73"/>
      <c r="GTQ135" s="74"/>
      <c r="GTR135" s="74"/>
      <c r="GTS135" s="77"/>
      <c r="GTT135" s="77"/>
      <c r="GTU135" s="11"/>
      <c r="GUA135" s="73"/>
      <c r="GUB135" s="73"/>
      <c r="GUC135" s="73"/>
      <c r="GUD135" s="73"/>
      <c r="GUE135" s="74"/>
      <c r="GUF135" s="74"/>
      <c r="GUG135" s="77"/>
      <c r="GUH135" s="77"/>
      <c r="GUI135" s="11"/>
      <c r="GUO135" s="73"/>
      <c r="GUP135" s="73"/>
      <c r="GUQ135" s="73"/>
      <c r="GUR135" s="73"/>
      <c r="GUS135" s="74"/>
      <c r="GUT135" s="74"/>
      <c r="GUU135" s="77"/>
      <c r="GUV135" s="77"/>
      <c r="GUW135" s="11"/>
      <c r="GVC135" s="73"/>
      <c r="GVD135" s="73"/>
      <c r="GVE135" s="73"/>
      <c r="GVF135" s="73"/>
      <c r="GVG135" s="74"/>
      <c r="GVH135" s="74"/>
      <c r="GVI135" s="77"/>
      <c r="GVJ135" s="77"/>
      <c r="GVK135" s="11"/>
      <c r="GVQ135" s="73"/>
      <c r="GVR135" s="73"/>
      <c r="GVS135" s="73"/>
      <c r="GVT135" s="73"/>
      <c r="GVU135" s="74"/>
      <c r="GVV135" s="74"/>
      <c r="GVW135" s="77"/>
      <c r="GVX135" s="77"/>
      <c r="GVY135" s="11"/>
      <c r="GWE135" s="73"/>
      <c r="GWF135" s="73"/>
      <c r="GWG135" s="73"/>
      <c r="GWH135" s="73"/>
      <c r="GWI135" s="74"/>
      <c r="GWJ135" s="74"/>
      <c r="GWK135" s="77"/>
      <c r="GWL135" s="77"/>
      <c r="GWM135" s="11"/>
      <c r="GWS135" s="73"/>
      <c r="GWT135" s="73"/>
      <c r="GWU135" s="73"/>
      <c r="GWV135" s="73"/>
      <c r="GWW135" s="74"/>
      <c r="GWX135" s="74"/>
      <c r="GWY135" s="77"/>
      <c r="GWZ135" s="77"/>
      <c r="GXA135" s="11"/>
      <c r="GXG135" s="73"/>
      <c r="GXH135" s="73"/>
      <c r="GXI135" s="73"/>
      <c r="GXJ135" s="73"/>
      <c r="GXK135" s="74"/>
      <c r="GXL135" s="74"/>
      <c r="GXM135" s="77"/>
      <c r="GXN135" s="77"/>
      <c r="GXO135" s="11"/>
      <c r="GXU135" s="73"/>
      <c r="GXV135" s="73"/>
      <c r="GXW135" s="73"/>
      <c r="GXX135" s="73"/>
      <c r="GXY135" s="74"/>
      <c r="GXZ135" s="74"/>
      <c r="GYA135" s="77"/>
      <c r="GYB135" s="77"/>
      <c r="GYC135" s="11"/>
      <c r="GYI135" s="73"/>
      <c r="GYJ135" s="73"/>
      <c r="GYK135" s="73"/>
      <c r="GYL135" s="73"/>
      <c r="GYM135" s="74"/>
      <c r="GYN135" s="74"/>
      <c r="GYO135" s="77"/>
      <c r="GYP135" s="77"/>
      <c r="GYQ135" s="11"/>
      <c r="GYW135" s="73"/>
      <c r="GYX135" s="73"/>
      <c r="GYY135" s="73"/>
      <c r="GYZ135" s="73"/>
      <c r="GZA135" s="74"/>
      <c r="GZB135" s="74"/>
      <c r="GZC135" s="77"/>
      <c r="GZD135" s="77"/>
      <c r="GZE135" s="11"/>
      <c r="GZK135" s="73"/>
      <c r="GZL135" s="73"/>
      <c r="GZM135" s="73"/>
      <c r="GZN135" s="73"/>
      <c r="GZO135" s="74"/>
      <c r="GZP135" s="74"/>
      <c r="GZQ135" s="77"/>
      <c r="GZR135" s="77"/>
      <c r="GZS135" s="11"/>
      <c r="GZY135" s="73"/>
      <c r="GZZ135" s="73"/>
      <c r="HAA135" s="73"/>
      <c r="HAB135" s="73"/>
      <c r="HAC135" s="74"/>
      <c r="HAD135" s="74"/>
      <c r="HAE135" s="77"/>
      <c r="HAF135" s="77"/>
      <c r="HAG135" s="11"/>
      <c r="HAM135" s="73"/>
      <c r="HAN135" s="73"/>
      <c r="HAO135" s="73"/>
      <c r="HAP135" s="73"/>
      <c r="HAQ135" s="74"/>
      <c r="HAR135" s="74"/>
      <c r="HAS135" s="77"/>
      <c r="HAT135" s="77"/>
      <c r="HAU135" s="11"/>
      <c r="HBA135" s="73"/>
      <c r="HBB135" s="73"/>
      <c r="HBC135" s="73"/>
      <c r="HBD135" s="73"/>
      <c r="HBE135" s="74"/>
      <c r="HBF135" s="74"/>
      <c r="HBG135" s="77"/>
      <c r="HBH135" s="77"/>
      <c r="HBI135" s="11"/>
      <c r="HBO135" s="73"/>
      <c r="HBP135" s="73"/>
      <c r="HBQ135" s="73"/>
      <c r="HBR135" s="73"/>
      <c r="HBS135" s="74"/>
      <c r="HBT135" s="74"/>
      <c r="HBU135" s="77"/>
      <c r="HBV135" s="77"/>
      <c r="HBW135" s="11"/>
      <c r="HCC135" s="73"/>
      <c r="HCD135" s="73"/>
      <c r="HCE135" s="73"/>
      <c r="HCF135" s="73"/>
      <c r="HCG135" s="74"/>
      <c r="HCH135" s="74"/>
      <c r="HCI135" s="77"/>
      <c r="HCJ135" s="77"/>
      <c r="HCK135" s="11"/>
      <c r="HCQ135" s="73"/>
      <c r="HCR135" s="73"/>
      <c r="HCS135" s="73"/>
      <c r="HCT135" s="73"/>
      <c r="HCU135" s="74"/>
      <c r="HCV135" s="74"/>
      <c r="HCW135" s="77"/>
      <c r="HCX135" s="77"/>
      <c r="HCY135" s="11"/>
      <c r="HDE135" s="73"/>
      <c r="HDF135" s="73"/>
      <c r="HDG135" s="73"/>
      <c r="HDH135" s="73"/>
      <c r="HDI135" s="74"/>
      <c r="HDJ135" s="74"/>
      <c r="HDK135" s="77"/>
      <c r="HDL135" s="77"/>
      <c r="HDM135" s="11"/>
      <c r="HDS135" s="73"/>
      <c r="HDT135" s="73"/>
      <c r="HDU135" s="73"/>
      <c r="HDV135" s="73"/>
      <c r="HDW135" s="74"/>
      <c r="HDX135" s="74"/>
      <c r="HDY135" s="77"/>
      <c r="HDZ135" s="77"/>
      <c r="HEA135" s="11"/>
      <c r="HEG135" s="73"/>
      <c r="HEH135" s="73"/>
      <c r="HEI135" s="73"/>
      <c r="HEJ135" s="73"/>
      <c r="HEK135" s="74"/>
      <c r="HEL135" s="74"/>
      <c r="HEM135" s="77"/>
      <c r="HEN135" s="77"/>
      <c r="HEO135" s="11"/>
      <c r="HEU135" s="73"/>
      <c r="HEV135" s="73"/>
      <c r="HEW135" s="73"/>
      <c r="HEX135" s="73"/>
      <c r="HEY135" s="74"/>
      <c r="HEZ135" s="74"/>
      <c r="HFA135" s="77"/>
      <c r="HFB135" s="77"/>
      <c r="HFC135" s="11"/>
      <c r="HFI135" s="73"/>
      <c r="HFJ135" s="73"/>
      <c r="HFK135" s="73"/>
      <c r="HFL135" s="73"/>
      <c r="HFM135" s="74"/>
      <c r="HFN135" s="74"/>
      <c r="HFO135" s="77"/>
      <c r="HFP135" s="77"/>
      <c r="HFQ135" s="11"/>
      <c r="HFW135" s="73"/>
      <c r="HFX135" s="73"/>
      <c r="HFY135" s="73"/>
      <c r="HFZ135" s="73"/>
      <c r="HGA135" s="74"/>
      <c r="HGB135" s="74"/>
      <c r="HGC135" s="77"/>
      <c r="HGD135" s="77"/>
      <c r="HGE135" s="11"/>
      <c r="HGK135" s="73"/>
      <c r="HGL135" s="73"/>
      <c r="HGM135" s="73"/>
      <c r="HGN135" s="73"/>
      <c r="HGO135" s="74"/>
      <c r="HGP135" s="74"/>
      <c r="HGQ135" s="77"/>
      <c r="HGR135" s="77"/>
      <c r="HGS135" s="11"/>
      <c r="HGY135" s="73"/>
      <c r="HGZ135" s="73"/>
      <c r="HHA135" s="73"/>
      <c r="HHB135" s="73"/>
      <c r="HHC135" s="74"/>
      <c r="HHD135" s="74"/>
      <c r="HHE135" s="77"/>
      <c r="HHF135" s="77"/>
      <c r="HHG135" s="11"/>
      <c r="HHM135" s="73"/>
      <c r="HHN135" s="73"/>
      <c r="HHO135" s="73"/>
      <c r="HHP135" s="73"/>
      <c r="HHQ135" s="74"/>
      <c r="HHR135" s="74"/>
      <c r="HHS135" s="77"/>
      <c r="HHT135" s="77"/>
      <c r="HHU135" s="11"/>
      <c r="HIA135" s="73"/>
      <c r="HIB135" s="73"/>
      <c r="HIC135" s="73"/>
      <c r="HID135" s="73"/>
      <c r="HIE135" s="74"/>
      <c r="HIF135" s="74"/>
      <c r="HIG135" s="77"/>
      <c r="HIH135" s="77"/>
      <c r="HII135" s="11"/>
      <c r="HIO135" s="73"/>
      <c r="HIP135" s="73"/>
      <c r="HIQ135" s="73"/>
      <c r="HIR135" s="73"/>
      <c r="HIS135" s="74"/>
      <c r="HIT135" s="74"/>
      <c r="HIU135" s="77"/>
      <c r="HIV135" s="77"/>
      <c r="HIW135" s="11"/>
      <c r="HJC135" s="73"/>
      <c r="HJD135" s="73"/>
      <c r="HJE135" s="73"/>
      <c r="HJF135" s="73"/>
      <c r="HJG135" s="74"/>
      <c r="HJH135" s="74"/>
      <c r="HJI135" s="77"/>
      <c r="HJJ135" s="77"/>
      <c r="HJK135" s="11"/>
      <c r="HJQ135" s="73"/>
      <c r="HJR135" s="73"/>
      <c r="HJS135" s="73"/>
      <c r="HJT135" s="73"/>
      <c r="HJU135" s="74"/>
      <c r="HJV135" s="74"/>
      <c r="HJW135" s="77"/>
      <c r="HJX135" s="77"/>
      <c r="HJY135" s="11"/>
      <c r="HKE135" s="73"/>
      <c r="HKF135" s="73"/>
      <c r="HKG135" s="73"/>
      <c r="HKH135" s="73"/>
      <c r="HKI135" s="74"/>
      <c r="HKJ135" s="74"/>
      <c r="HKK135" s="77"/>
      <c r="HKL135" s="77"/>
      <c r="HKM135" s="11"/>
      <c r="HKS135" s="73"/>
      <c r="HKT135" s="73"/>
      <c r="HKU135" s="73"/>
      <c r="HKV135" s="73"/>
      <c r="HKW135" s="74"/>
      <c r="HKX135" s="74"/>
      <c r="HKY135" s="77"/>
      <c r="HKZ135" s="77"/>
      <c r="HLA135" s="11"/>
      <c r="HLG135" s="73"/>
      <c r="HLH135" s="73"/>
      <c r="HLI135" s="73"/>
      <c r="HLJ135" s="73"/>
      <c r="HLK135" s="74"/>
      <c r="HLL135" s="74"/>
      <c r="HLM135" s="77"/>
      <c r="HLN135" s="77"/>
      <c r="HLO135" s="11"/>
      <c r="HLU135" s="73"/>
      <c r="HLV135" s="73"/>
      <c r="HLW135" s="73"/>
      <c r="HLX135" s="73"/>
      <c r="HLY135" s="74"/>
      <c r="HLZ135" s="74"/>
      <c r="HMA135" s="77"/>
      <c r="HMB135" s="77"/>
      <c r="HMC135" s="11"/>
      <c r="HMI135" s="73"/>
      <c r="HMJ135" s="73"/>
      <c r="HMK135" s="73"/>
      <c r="HML135" s="73"/>
      <c r="HMM135" s="74"/>
      <c r="HMN135" s="74"/>
      <c r="HMO135" s="77"/>
      <c r="HMP135" s="77"/>
      <c r="HMQ135" s="11"/>
      <c r="HMW135" s="73"/>
      <c r="HMX135" s="73"/>
      <c r="HMY135" s="73"/>
      <c r="HMZ135" s="73"/>
      <c r="HNA135" s="74"/>
      <c r="HNB135" s="74"/>
      <c r="HNC135" s="77"/>
      <c r="HND135" s="77"/>
      <c r="HNE135" s="11"/>
      <c r="HNK135" s="73"/>
      <c r="HNL135" s="73"/>
      <c r="HNM135" s="73"/>
      <c r="HNN135" s="73"/>
      <c r="HNO135" s="74"/>
      <c r="HNP135" s="74"/>
      <c r="HNQ135" s="77"/>
      <c r="HNR135" s="77"/>
      <c r="HNS135" s="11"/>
      <c r="HNY135" s="73"/>
      <c r="HNZ135" s="73"/>
      <c r="HOA135" s="73"/>
      <c r="HOB135" s="73"/>
      <c r="HOC135" s="74"/>
      <c r="HOD135" s="74"/>
      <c r="HOE135" s="77"/>
      <c r="HOF135" s="77"/>
      <c r="HOG135" s="11"/>
      <c r="HOM135" s="73"/>
      <c r="HON135" s="73"/>
      <c r="HOO135" s="73"/>
      <c r="HOP135" s="73"/>
      <c r="HOQ135" s="74"/>
      <c r="HOR135" s="74"/>
      <c r="HOS135" s="77"/>
      <c r="HOT135" s="77"/>
      <c r="HOU135" s="11"/>
      <c r="HPA135" s="73"/>
      <c r="HPB135" s="73"/>
      <c r="HPC135" s="73"/>
      <c r="HPD135" s="73"/>
      <c r="HPE135" s="74"/>
      <c r="HPF135" s="74"/>
      <c r="HPG135" s="77"/>
      <c r="HPH135" s="77"/>
      <c r="HPI135" s="11"/>
      <c r="HPO135" s="73"/>
      <c r="HPP135" s="73"/>
      <c r="HPQ135" s="73"/>
      <c r="HPR135" s="73"/>
      <c r="HPS135" s="74"/>
      <c r="HPT135" s="74"/>
      <c r="HPU135" s="77"/>
      <c r="HPV135" s="77"/>
      <c r="HPW135" s="11"/>
      <c r="HQC135" s="73"/>
      <c r="HQD135" s="73"/>
      <c r="HQE135" s="73"/>
      <c r="HQF135" s="73"/>
      <c r="HQG135" s="74"/>
      <c r="HQH135" s="74"/>
      <c r="HQI135" s="77"/>
      <c r="HQJ135" s="77"/>
      <c r="HQK135" s="11"/>
      <c r="HQQ135" s="73"/>
      <c r="HQR135" s="73"/>
      <c r="HQS135" s="73"/>
      <c r="HQT135" s="73"/>
      <c r="HQU135" s="74"/>
      <c r="HQV135" s="74"/>
      <c r="HQW135" s="77"/>
      <c r="HQX135" s="77"/>
      <c r="HQY135" s="11"/>
      <c r="HRE135" s="73"/>
      <c r="HRF135" s="73"/>
      <c r="HRG135" s="73"/>
      <c r="HRH135" s="73"/>
      <c r="HRI135" s="74"/>
      <c r="HRJ135" s="74"/>
      <c r="HRK135" s="77"/>
      <c r="HRL135" s="77"/>
      <c r="HRM135" s="11"/>
      <c r="HRS135" s="73"/>
      <c r="HRT135" s="73"/>
      <c r="HRU135" s="73"/>
      <c r="HRV135" s="73"/>
      <c r="HRW135" s="74"/>
      <c r="HRX135" s="74"/>
      <c r="HRY135" s="77"/>
      <c r="HRZ135" s="77"/>
      <c r="HSA135" s="11"/>
      <c r="HSG135" s="73"/>
      <c r="HSH135" s="73"/>
      <c r="HSI135" s="73"/>
      <c r="HSJ135" s="73"/>
      <c r="HSK135" s="74"/>
      <c r="HSL135" s="74"/>
      <c r="HSM135" s="77"/>
      <c r="HSN135" s="77"/>
      <c r="HSO135" s="11"/>
      <c r="HSU135" s="73"/>
      <c r="HSV135" s="73"/>
      <c r="HSW135" s="73"/>
      <c r="HSX135" s="73"/>
      <c r="HSY135" s="74"/>
      <c r="HSZ135" s="74"/>
      <c r="HTA135" s="77"/>
      <c r="HTB135" s="77"/>
      <c r="HTC135" s="11"/>
      <c r="HTI135" s="73"/>
      <c r="HTJ135" s="73"/>
      <c r="HTK135" s="73"/>
      <c r="HTL135" s="73"/>
      <c r="HTM135" s="74"/>
      <c r="HTN135" s="74"/>
      <c r="HTO135" s="77"/>
      <c r="HTP135" s="77"/>
      <c r="HTQ135" s="11"/>
      <c r="HTW135" s="73"/>
      <c r="HTX135" s="73"/>
      <c r="HTY135" s="73"/>
      <c r="HTZ135" s="73"/>
      <c r="HUA135" s="74"/>
      <c r="HUB135" s="74"/>
      <c r="HUC135" s="77"/>
      <c r="HUD135" s="77"/>
      <c r="HUE135" s="11"/>
      <c r="HUK135" s="73"/>
      <c r="HUL135" s="73"/>
      <c r="HUM135" s="73"/>
      <c r="HUN135" s="73"/>
      <c r="HUO135" s="74"/>
      <c r="HUP135" s="74"/>
      <c r="HUQ135" s="77"/>
      <c r="HUR135" s="77"/>
      <c r="HUS135" s="11"/>
      <c r="HUY135" s="73"/>
      <c r="HUZ135" s="73"/>
      <c r="HVA135" s="73"/>
      <c r="HVB135" s="73"/>
      <c r="HVC135" s="74"/>
      <c r="HVD135" s="74"/>
      <c r="HVE135" s="77"/>
      <c r="HVF135" s="77"/>
      <c r="HVG135" s="11"/>
      <c r="HVM135" s="73"/>
      <c r="HVN135" s="73"/>
      <c r="HVO135" s="73"/>
      <c r="HVP135" s="73"/>
      <c r="HVQ135" s="74"/>
      <c r="HVR135" s="74"/>
      <c r="HVS135" s="77"/>
      <c r="HVT135" s="77"/>
      <c r="HVU135" s="11"/>
      <c r="HWA135" s="73"/>
      <c r="HWB135" s="73"/>
      <c r="HWC135" s="73"/>
      <c r="HWD135" s="73"/>
      <c r="HWE135" s="74"/>
      <c r="HWF135" s="74"/>
      <c r="HWG135" s="77"/>
      <c r="HWH135" s="77"/>
      <c r="HWI135" s="11"/>
      <c r="HWO135" s="73"/>
      <c r="HWP135" s="73"/>
      <c r="HWQ135" s="73"/>
      <c r="HWR135" s="73"/>
      <c r="HWS135" s="74"/>
      <c r="HWT135" s="74"/>
      <c r="HWU135" s="77"/>
      <c r="HWV135" s="77"/>
      <c r="HWW135" s="11"/>
      <c r="HXC135" s="73"/>
      <c r="HXD135" s="73"/>
      <c r="HXE135" s="73"/>
      <c r="HXF135" s="73"/>
      <c r="HXG135" s="74"/>
      <c r="HXH135" s="74"/>
      <c r="HXI135" s="77"/>
      <c r="HXJ135" s="77"/>
      <c r="HXK135" s="11"/>
      <c r="HXQ135" s="73"/>
      <c r="HXR135" s="73"/>
      <c r="HXS135" s="73"/>
      <c r="HXT135" s="73"/>
      <c r="HXU135" s="74"/>
      <c r="HXV135" s="74"/>
      <c r="HXW135" s="77"/>
      <c r="HXX135" s="77"/>
      <c r="HXY135" s="11"/>
      <c r="HYE135" s="73"/>
      <c r="HYF135" s="73"/>
      <c r="HYG135" s="73"/>
      <c r="HYH135" s="73"/>
      <c r="HYI135" s="74"/>
      <c r="HYJ135" s="74"/>
      <c r="HYK135" s="77"/>
      <c r="HYL135" s="77"/>
      <c r="HYM135" s="11"/>
      <c r="HYS135" s="73"/>
      <c r="HYT135" s="73"/>
      <c r="HYU135" s="73"/>
      <c r="HYV135" s="73"/>
      <c r="HYW135" s="74"/>
      <c r="HYX135" s="74"/>
      <c r="HYY135" s="77"/>
      <c r="HYZ135" s="77"/>
      <c r="HZA135" s="11"/>
      <c r="HZG135" s="73"/>
      <c r="HZH135" s="73"/>
      <c r="HZI135" s="73"/>
      <c r="HZJ135" s="73"/>
      <c r="HZK135" s="74"/>
      <c r="HZL135" s="74"/>
      <c r="HZM135" s="77"/>
      <c r="HZN135" s="77"/>
      <c r="HZO135" s="11"/>
      <c r="HZU135" s="73"/>
      <c r="HZV135" s="73"/>
      <c r="HZW135" s="73"/>
      <c r="HZX135" s="73"/>
      <c r="HZY135" s="74"/>
      <c r="HZZ135" s="74"/>
      <c r="IAA135" s="77"/>
      <c r="IAB135" s="77"/>
      <c r="IAC135" s="11"/>
      <c r="IAI135" s="73"/>
      <c r="IAJ135" s="73"/>
      <c r="IAK135" s="73"/>
      <c r="IAL135" s="73"/>
      <c r="IAM135" s="74"/>
      <c r="IAN135" s="74"/>
      <c r="IAO135" s="77"/>
      <c r="IAP135" s="77"/>
      <c r="IAQ135" s="11"/>
      <c r="IAW135" s="73"/>
      <c r="IAX135" s="73"/>
      <c r="IAY135" s="73"/>
      <c r="IAZ135" s="73"/>
      <c r="IBA135" s="74"/>
      <c r="IBB135" s="74"/>
      <c r="IBC135" s="77"/>
      <c r="IBD135" s="77"/>
      <c r="IBE135" s="11"/>
      <c r="IBK135" s="73"/>
      <c r="IBL135" s="73"/>
      <c r="IBM135" s="73"/>
      <c r="IBN135" s="73"/>
      <c r="IBO135" s="74"/>
      <c r="IBP135" s="74"/>
      <c r="IBQ135" s="77"/>
      <c r="IBR135" s="77"/>
      <c r="IBS135" s="11"/>
      <c r="IBY135" s="73"/>
      <c r="IBZ135" s="73"/>
      <c r="ICA135" s="73"/>
      <c r="ICB135" s="73"/>
      <c r="ICC135" s="74"/>
      <c r="ICD135" s="74"/>
      <c r="ICE135" s="77"/>
      <c r="ICF135" s="77"/>
      <c r="ICG135" s="11"/>
      <c r="ICM135" s="73"/>
      <c r="ICN135" s="73"/>
      <c r="ICO135" s="73"/>
      <c r="ICP135" s="73"/>
      <c r="ICQ135" s="74"/>
      <c r="ICR135" s="74"/>
      <c r="ICS135" s="77"/>
      <c r="ICT135" s="77"/>
      <c r="ICU135" s="11"/>
      <c r="IDA135" s="73"/>
      <c r="IDB135" s="73"/>
      <c r="IDC135" s="73"/>
      <c r="IDD135" s="73"/>
      <c r="IDE135" s="74"/>
      <c r="IDF135" s="74"/>
      <c r="IDG135" s="77"/>
      <c r="IDH135" s="77"/>
      <c r="IDI135" s="11"/>
      <c r="IDO135" s="73"/>
      <c r="IDP135" s="73"/>
      <c r="IDQ135" s="73"/>
      <c r="IDR135" s="73"/>
      <c r="IDS135" s="74"/>
      <c r="IDT135" s="74"/>
      <c r="IDU135" s="77"/>
      <c r="IDV135" s="77"/>
      <c r="IDW135" s="11"/>
      <c r="IEC135" s="73"/>
      <c r="IED135" s="73"/>
      <c r="IEE135" s="73"/>
      <c r="IEF135" s="73"/>
      <c r="IEG135" s="74"/>
      <c r="IEH135" s="74"/>
      <c r="IEI135" s="77"/>
      <c r="IEJ135" s="77"/>
      <c r="IEK135" s="11"/>
      <c r="IEQ135" s="73"/>
      <c r="IER135" s="73"/>
      <c r="IES135" s="73"/>
      <c r="IET135" s="73"/>
      <c r="IEU135" s="74"/>
      <c r="IEV135" s="74"/>
      <c r="IEW135" s="77"/>
      <c r="IEX135" s="77"/>
      <c r="IEY135" s="11"/>
      <c r="IFE135" s="73"/>
      <c r="IFF135" s="73"/>
      <c r="IFG135" s="73"/>
      <c r="IFH135" s="73"/>
      <c r="IFI135" s="74"/>
      <c r="IFJ135" s="74"/>
      <c r="IFK135" s="77"/>
      <c r="IFL135" s="77"/>
      <c r="IFM135" s="11"/>
      <c r="IFS135" s="73"/>
      <c r="IFT135" s="73"/>
      <c r="IFU135" s="73"/>
      <c r="IFV135" s="73"/>
      <c r="IFW135" s="74"/>
      <c r="IFX135" s="74"/>
      <c r="IFY135" s="77"/>
      <c r="IFZ135" s="77"/>
      <c r="IGA135" s="11"/>
      <c r="IGG135" s="73"/>
      <c r="IGH135" s="73"/>
      <c r="IGI135" s="73"/>
      <c r="IGJ135" s="73"/>
      <c r="IGK135" s="74"/>
      <c r="IGL135" s="74"/>
      <c r="IGM135" s="77"/>
      <c r="IGN135" s="77"/>
      <c r="IGO135" s="11"/>
      <c r="IGU135" s="73"/>
      <c r="IGV135" s="73"/>
      <c r="IGW135" s="73"/>
      <c r="IGX135" s="73"/>
      <c r="IGY135" s="74"/>
      <c r="IGZ135" s="74"/>
      <c r="IHA135" s="77"/>
      <c r="IHB135" s="77"/>
      <c r="IHC135" s="11"/>
      <c r="IHI135" s="73"/>
      <c r="IHJ135" s="73"/>
      <c r="IHK135" s="73"/>
      <c r="IHL135" s="73"/>
      <c r="IHM135" s="74"/>
      <c r="IHN135" s="74"/>
      <c r="IHO135" s="77"/>
      <c r="IHP135" s="77"/>
      <c r="IHQ135" s="11"/>
      <c r="IHW135" s="73"/>
      <c r="IHX135" s="73"/>
      <c r="IHY135" s="73"/>
      <c r="IHZ135" s="73"/>
      <c r="IIA135" s="74"/>
      <c r="IIB135" s="74"/>
      <c r="IIC135" s="77"/>
      <c r="IID135" s="77"/>
      <c r="IIE135" s="11"/>
      <c r="IIK135" s="73"/>
      <c r="IIL135" s="73"/>
      <c r="IIM135" s="73"/>
      <c r="IIN135" s="73"/>
      <c r="IIO135" s="74"/>
      <c r="IIP135" s="74"/>
      <c r="IIQ135" s="77"/>
      <c r="IIR135" s="77"/>
      <c r="IIS135" s="11"/>
      <c r="IIY135" s="73"/>
      <c r="IIZ135" s="73"/>
      <c r="IJA135" s="73"/>
      <c r="IJB135" s="73"/>
      <c r="IJC135" s="74"/>
      <c r="IJD135" s="74"/>
      <c r="IJE135" s="77"/>
      <c r="IJF135" s="77"/>
      <c r="IJG135" s="11"/>
      <c r="IJM135" s="73"/>
      <c r="IJN135" s="73"/>
      <c r="IJO135" s="73"/>
      <c r="IJP135" s="73"/>
      <c r="IJQ135" s="74"/>
      <c r="IJR135" s="74"/>
      <c r="IJS135" s="77"/>
      <c r="IJT135" s="77"/>
      <c r="IJU135" s="11"/>
      <c r="IKA135" s="73"/>
      <c r="IKB135" s="73"/>
      <c r="IKC135" s="73"/>
      <c r="IKD135" s="73"/>
      <c r="IKE135" s="74"/>
      <c r="IKF135" s="74"/>
      <c r="IKG135" s="77"/>
      <c r="IKH135" s="77"/>
      <c r="IKI135" s="11"/>
      <c r="IKO135" s="73"/>
      <c r="IKP135" s="73"/>
      <c r="IKQ135" s="73"/>
      <c r="IKR135" s="73"/>
      <c r="IKS135" s="74"/>
      <c r="IKT135" s="74"/>
      <c r="IKU135" s="77"/>
      <c r="IKV135" s="77"/>
      <c r="IKW135" s="11"/>
      <c r="ILC135" s="73"/>
      <c r="ILD135" s="73"/>
      <c r="ILE135" s="73"/>
      <c r="ILF135" s="73"/>
      <c r="ILG135" s="74"/>
      <c r="ILH135" s="74"/>
      <c r="ILI135" s="77"/>
      <c r="ILJ135" s="77"/>
      <c r="ILK135" s="11"/>
      <c r="ILQ135" s="73"/>
      <c r="ILR135" s="73"/>
      <c r="ILS135" s="73"/>
      <c r="ILT135" s="73"/>
      <c r="ILU135" s="74"/>
      <c r="ILV135" s="74"/>
      <c r="ILW135" s="77"/>
      <c r="ILX135" s="77"/>
      <c r="ILY135" s="11"/>
      <c r="IME135" s="73"/>
      <c r="IMF135" s="73"/>
      <c r="IMG135" s="73"/>
      <c r="IMH135" s="73"/>
      <c r="IMI135" s="74"/>
      <c r="IMJ135" s="74"/>
      <c r="IMK135" s="77"/>
      <c r="IML135" s="77"/>
      <c r="IMM135" s="11"/>
      <c r="IMS135" s="73"/>
      <c r="IMT135" s="73"/>
      <c r="IMU135" s="73"/>
      <c r="IMV135" s="73"/>
      <c r="IMW135" s="74"/>
      <c r="IMX135" s="74"/>
      <c r="IMY135" s="77"/>
      <c r="IMZ135" s="77"/>
      <c r="INA135" s="11"/>
      <c r="ING135" s="73"/>
      <c r="INH135" s="73"/>
      <c r="INI135" s="73"/>
      <c r="INJ135" s="73"/>
      <c r="INK135" s="74"/>
      <c r="INL135" s="74"/>
      <c r="INM135" s="77"/>
      <c r="INN135" s="77"/>
      <c r="INO135" s="11"/>
      <c r="INU135" s="73"/>
      <c r="INV135" s="73"/>
      <c r="INW135" s="73"/>
      <c r="INX135" s="73"/>
      <c r="INY135" s="74"/>
      <c r="INZ135" s="74"/>
      <c r="IOA135" s="77"/>
      <c r="IOB135" s="77"/>
      <c r="IOC135" s="11"/>
      <c r="IOI135" s="73"/>
      <c r="IOJ135" s="73"/>
      <c r="IOK135" s="73"/>
      <c r="IOL135" s="73"/>
      <c r="IOM135" s="74"/>
      <c r="ION135" s="74"/>
      <c r="IOO135" s="77"/>
      <c r="IOP135" s="77"/>
      <c r="IOQ135" s="11"/>
      <c r="IOW135" s="73"/>
      <c r="IOX135" s="73"/>
      <c r="IOY135" s="73"/>
      <c r="IOZ135" s="73"/>
      <c r="IPA135" s="74"/>
      <c r="IPB135" s="74"/>
      <c r="IPC135" s="77"/>
      <c r="IPD135" s="77"/>
      <c r="IPE135" s="11"/>
      <c r="IPK135" s="73"/>
      <c r="IPL135" s="73"/>
      <c r="IPM135" s="73"/>
      <c r="IPN135" s="73"/>
      <c r="IPO135" s="74"/>
      <c r="IPP135" s="74"/>
      <c r="IPQ135" s="77"/>
      <c r="IPR135" s="77"/>
      <c r="IPS135" s="11"/>
      <c r="IPY135" s="73"/>
      <c r="IPZ135" s="73"/>
      <c r="IQA135" s="73"/>
      <c r="IQB135" s="73"/>
      <c r="IQC135" s="74"/>
      <c r="IQD135" s="74"/>
      <c r="IQE135" s="77"/>
      <c r="IQF135" s="77"/>
      <c r="IQG135" s="11"/>
      <c r="IQM135" s="73"/>
      <c r="IQN135" s="73"/>
      <c r="IQO135" s="73"/>
      <c r="IQP135" s="73"/>
      <c r="IQQ135" s="74"/>
      <c r="IQR135" s="74"/>
      <c r="IQS135" s="77"/>
      <c r="IQT135" s="77"/>
      <c r="IQU135" s="11"/>
      <c r="IRA135" s="73"/>
      <c r="IRB135" s="73"/>
      <c r="IRC135" s="73"/>
      <c r="IRD135" s="73"/>
      <c r="IRE135" s="74"/>
      <c r="IRF135" s="74"/>
      <c r="IRG135" s="77"/>
      <c r="IRH135" s="77"/>
      <c r="IRI135" s="11"/>
      <c r="IRO135" s="73"/>
      <c r="IRP135" s="73"/>
      <c r="IRQ135" s="73"/>
      <c r="IRR135" s="73"/>
      <c r="IRS135" s="74"/>
      <c r="IRT135" s="74"/>
      <c r="IRU135" s="77"/>
      <c r="IRV135" s="77"/>
      <c r="IRW135" s="11"/>
      <c r="ISC135" s="73"/>
      <c r="ISD135" s="73"/>
      <c r="ISE135" s="73"/>
      <c r="ISF135" s="73"/>
      <c r="ISG135" s="74"/>
      <c r="ISH135" s="74"/>
      <c r="ISI135" s="77"/>
      <c r="ISJ135" s="77"/>
      <c r="ISK135" s="11"/>
      <c r="ISQ135" s="73"/>
      <c r="ISR135" s="73"/>
      <c r="ISS135" s="73"/>
      <c r="IST135" s="73"/>
      <c r="ISU135" s="74"/>
      <c r="ISV135" s="74"/>
      <c r="ISW135" s="77"/>
      <c r="ISX135" s="77"/>
      <c r="ISY135" s="11"/>
      <c r="ITE135" s="73"/>
      <c r="ITF135" s="73"/>
      <c r="ITG135" s="73"/>
      <c r="ITH135" s="73"/>
      <c r="ITI135" s="74"/>
      <c r="ITJ135" s="74"/>
      <c r="ITK135" s="77"/>
      <c r="ITL135" s="77"/>
      <c r="ITM135" s="11"/>
      <c r="ITS135" s="73"/>
      <c r="ITT135" s="73"/>
      <c r="ITU135" s="73"/>
      <c r="ITV135" s="73"/>
      <c r="ITW135" s="74"/>
      <c r="ITX135" s="74"/>
      <c r="ITY135" s="77"/>
      <c r="ITZ135" s="77"/>
      <c r="IUA135" s="11"/>
      <c r="IUG135" s="73"/>
      <c r="IUH135" s="73"/>
      <c r="IUI135" s="73"/>
      <c r="IUJ135" s="73"/>
      <c r="IUK135" s="74"/>
      <c r="IUL135" s="74"/>
      <c r="IUM135" s="77"/>
      <c r="IUN135" s="77"/>
      <c r="IUO135" s="11"/>
      <c r="IUU135" s="73"/>
      <c r="IUV135" s="73"/>
      <c r="IUW135" s="73"/>
      <c r="IUX135" s="73"/>
      <c r="IUY135" s="74"/>
      <c r="IUZ135" s="74"/>
      <c r="IVA135" s="77"/>
      <c r="IVB135" s="77"/>
      <c r="IVC135" s="11"/>
      <c r="IVI135" s="73"/>
      <c r="IVJ135" s="73"/>
      <c r="IVK135" s="73"/>
      <c r="IVL135" s="73"/>
      <c r="IVM135" s="74"/>
      <c r="IVN135" s="74"/>
      <c r="IVO135" s="77"/>
      <c r="IVP135" s="77"/>
      <c r="IVQ135" s="11"/>
      <c r="IVW135" s="73"/>
      <c r="IVX135" s="73"/>
      <c r="IVY135" s="73"/>
      <c r="IVZ135" s="73"/>
      <c r="IWA135" s="74"/>
      <c r="IWB135" s="74"/>
      <c r="IWC135" s="77"/>
      <c r="IWD135" s="77"/>
      <c r="IWE135" s="11"/>
      <c r="IWK135" s="73"/>
      <c r="IWL135" s="73"/>
      <c r="IWM135" s="73"/>
      <c r="IWN135" s="73"/>
      <c r="IWO135" s="74"/>
      <c r="IWP135" s="74"/>
      <c r="IWQ135" s="77"/>
      <c r="IWR135" s="77"/>
      <c r="IWS135" s="11"/>
      <c r="IWY135" s="73"/>
      <c r="IWZ135" s="73"/>
      <c r="IXA135" s="73"/>
      <c r="IXB135" s="73"/>
      <c r="IXC135" s="74"/>
      <c r="IXD135" s="74"/>
      <c r="IXE135" s="77"/>
      <c r="IXF135" s="77"/>
      <c r="IXG135" s="11"/>
      <c r="IXM135" s="73"/>
      <c r="IXN135" s="73"/>
      <c r="IXO135" s="73"/>
      <c r="IXP135" s="73"/>
      <c r="IXQ135" s="74"/>
      <c r="IXR135" s="74"/>
      <c r="IXS135" s="77"/>
      <c r="IXT135" s="77"/>
      <c r="IXU135" s="11"/>
      <c r="IYA135" s="73"/>
      <c r="IYB135" s="73"/>
      <c r="IYC135" s="73"/>
      <c r="IYD135" s="73"/>
      <c r="IYE135" s="74"/>
      <c r="IYF135" s="74"/>
      <c r="IYG135" s="77"/>
      <c r="IYH135" s="77"/>
      <c r="IYI135" s="11"/>
      <c r="IYO135" s="73"/>
      <c r="IYP135" s="73"/>
      <c r="IYQ135" s="73"/>
      <c r="IYR135" s="73"/>
      <c r="IYS135" s="74"/>
      <c r="IYT135" s="74"/>
      <c r="IYU135" s="77"/>
      <c r="IYV135" s="77"/>
      <c r="IYW135" s="11"/>
      <c r="IZC135" s="73"/>
      <c r="IZD135" s="73"/>
      <c r="IZE135" s="73"/>
      <c r="IZF135" s="73"/>
      <c r="IZG135" s="74"/>
      <c r="IZH135" s="74"/>
      <c r="IZI135" s="77"/>
      <c r="IZJ135" s="77"/>
      <c r="IZK135" s="11"/>
      <c r="IZQ135" s="73"/>
      <c r="IZR135" s="73"/>
      <c r="IZS135" s="73"/>
      <c r="IZT135" s="73"/>
      <c r="IZU135" s="74"/>
      <c r="IZV135" s="74"/>
      <c r="IZW135" s="77"/>
      <c r="IZX135" s="77"/>
      <c r="IZY135" s="11"/>
      <c r="JAE135" s="73"/>
      <c r="JAF135" s="73"/>
      <c r="JAG135" s="73"/>
      <c r="JAH135" s="73"/>
      <c r="JAI135" s="74"/>
      <c r="JAJ135" s="74"/>
      <c r="JAK135" s="77"/>
      <c r="JAL135" s="77"/>
      <c r="JAM135" s="11"/>
      <c r="JAS135" s="73"/>
      <c r="JAT135" s="73"/>
      <c r="JAU135" s="73"/>
      <c r="JAV135" s="73"/>
      <c r="JAW135" s="74"/>
      <c r="JAX135" s="74"/>
      <c r="JAY135" s="77"/>
      <c r="JAZ135" s="77"/>
      <c r="JBA135" s="11"/>
      <c r="JBG135" s="73"/>
      <c r="JBH135" s="73"/>
      <c r="JBI135" s="73"/>
      <c r="JBJ135" s="73"/>
      <c r="JBK135" s="74"/>
      <c r="JBL135" s="74"/>
      <c r="JBM135" s="77"/>
      <c r="JBN135" s="77"/>
      <c r="JBO135" s="11"/>
      <c r="JBU135" s="73"/>
      <c r="JBV135" s="73"/>
      <c r="JBW135" s="73"/>
      <c r="JBX135" s="73"/>
      <c r="JBY135" s="74"/>
      <c r="JBZ135" s="74"/>
      <c r="JCA135" s="77"/>
      <c r="JCB135" s="77"/>
      <c r="JCC135" s="11"/>
      <c r="JCI135" s="73"/>
      <c r="JCJ135" s="73"/>
      <c r="JCK135" s="73"/>
      <c r="JCL135" s="73"/>
      <c r="JCM135" s="74"/>
      <c r="JCN135" s="74"/>
      <c r="JCO135" s="77"/>
      <c r="JCP135" s="77"/>
      <c r="JCQ135" s="11"/>
      <c r="JCW135" s="73"/>
      <c r="JCX135" s="73"/>
      <c r="JCY135" s="73"/>
      <c r="JCZ135" s="73"/>
      <c r="JDA135" s="74"/>
      <c r="JDB135" s="74"/>
      <c r="JDC135" s="77"/>
      <c r="JDD135" s="77"/>
      <c r="JDE135" s="11"/>
      <c r="JDK135" s="73"/>
      <c r="JDL135" s="73"/>
      <c r="JDM135" s="73"/>
      <c r="JDN135" s="73"/>
      <c r="JDO135" s="74"/>
      <c r="JDP135" s="74"/>
      <c r="JDQ135" s="77"/>
      <c r="JDR135" s="77"/>
      <c r="JDS135" s="11"/>
      <c r="JDY135" s="73"/>
      <c r="JDZ135" s="73"/>
      <c r="JEA135" s="73"/>
      <c r="JEB135" s="73"/>
      <c r="JEC135" s="74"/>
      <c r="JED135" s="74"/>
      <c r="JEE135" s="77"/>
      <c r="JEF135" s="77"/>
      <c r="JEG135" s="11"/>
      <c r="JEM135" s="73"/>
      <c r="JEN135" s="73"/>
      <c r="JEO135" s="73"/>
      <c r="JEP135" s="73"/>
      <c r="JEQ135" s="74"/>
      <c r="JER135" s="74"/>
      <c r="JES135" s="77"/>
      <c r="JET135" s="77"/>
      <c r="JEU135" s="11"/>
      <c r="JFA135" s="73"/>
      <c r="JFB135" s="73"/>
      <c r="JFC135" s="73"/>
      <c r="JFD135" s="73"/>
      <c r="JFE135" s="74"/>
      <c r="JFF135" s="74"/>
      <c r="JFG135" s="77"/>
      <c r="JFH135" s="77"/>
      <c r="JFI135" s="11"/>
      <c r="JFO135" s="73"/>
      <c r="JFP135" s="73"/>
      <c r="JFQ135" s="73"/>
      <c r="JFR135" s="73"/>
      <c r="JFS135" s="74"/>
      <c r="JFT135" s="74"/>
      <c r="JFU135" s="77"/>
      <c r="JFV135" s="77"/>
      <c r="JFW135" s="11"/>
      <c r="JGC135" s="73"/>
      <c r="JGD135" s="73"/>
      <c r="JGE135" s="73"/>
      <c r="JGF135" s="73"/>
      <c r="JGG135" s="74"/>
      <c r="JGH135" s="74"/>
      <c r="JGI135" s="77"/>
      <c r="JGJ135" s="77"/>
      <c r="JGK135" s="11"/>
      <c r="JGQ135" s="73"/>
      <c r="JGR135" s="73"/>
      <c r="JGS135" s="73"/>
      <c r="JGT135" s="73"/>
      <c r="JGU135" s="74"/>
      <c r="JGV135" s="74"/>
      <c r="JGW135" s="77"/>
      <c r="JGX135" s="77"/>
      <c r="JGY135" s="11"/>
      <c r="JHE135" s="73"/>
      <c r="JHF135" s="73"/>
      <c r="JHG135" s="73"/>
      <c r="JHH135" s="73"/>
      <c r="JHI135" s="74"/>
      <c r="JHJ135" s="74"/>
      <c r="JHK135" s="77"/>
      <c r="JHL135" s="77"/>
      <c r="JHM135" s="11"/>
      <c r="JHS135" s="73"/>
      <c r="JHT135" s="73"/>
      <c r="JHU135" s="73"/>
      <c r="JHV135" s="73"/>
      <c r="JHW135" s="74"/>
      <c r="JHX135" s="74"/>
      <c r="JHY135" s="77"/>
      <c r="JHZ135" s="77"/>
      <c r="JIA135" s="11"/>
      <c r="JIG135" s="73"/>
      <c r="JIH135" s="73"/>
      <c r="JII135" s="73"/>
      <c r="JIJ135" s="73"/>
      <c r="JIK135" s="74"/>
      <c r="JIL135" s="74"/>
      <c r="JIM135" s="77"/>
      <c r="JIN135" s="77"/>
      <c r="JIO135" s="11"/>
      <c r="JIU135" s="73"/>
      <c r="JIV135" s="73"/>
      <c r="JIW135" s="73"/>
      <c r="JIX135" s="73"/>
      <c r="JIY135" s="74"/>
      <c r="JIZ135" s="74"/>
      <c r="JJA135" s="77"/>
      <c r="JJB135" s="77"/>
      <c r="JJC135" s="11"/>
      <c r="JJI135" s="73"/>
      <c r="JJJ135" s="73"/>
      <c r="JJK135" s="73"/>
      <c r="JJL135" s="73"/>
      <c r="JJM135" s="74"/>
      <c r="JJN135" s="74"/>
      <c r="JJO135" s="77"/>
      <c r="JJP135" s="77"/>
      <c r="JJQ135" s="11"/>
      <c r="JJW135" s="73"/>
      <c r="JJX135" s="73"/>
      <c r="JJY135" s="73"/>
      <c r="JJZ135" s="73"/>
      <c r="JKA135" s="74"/>
      <c r="JKB135" s="74"/>
      <c r="JKC135" s="77"/>
      <c r="JKD135" s="77"/>
      <c r="JKE135" s="11"/>
      <c r="JKK135" s="73"/>
      <c r="JKL135" s="73"/>
      <c r="JKM135" s="73"/>
      <c r="JKN135" s="73"/>
      <c r="JKO135" s="74"/>
      <c r="JKP135" s="74"/>
      <c r="JKQ135" s="77"/>
      <c r="JKR135" s="77"/>
      <c r="JKS135" s="11"/>
      <c r="JKY135" s="73"/>
      <c r="JKZ135" s="73"/>
      <c r="JLA135" s="73"/>
      <c r="JLB135" s="73"/>
      <c r="JLC135" s="74"/>
      <c r="JLD135" s="74"/>
      <c r="JLE135" s="77"/>
      <c r="JLF135" s="77"/>
      <c r="JLG135" s="11"/>
      <c r="JLM135" s="73"/>
      <c r="JLN135" s="73"/>
      <c r="JLO135" s="73"/>
      <c r="JLP135" s="73"/>
      <c r="JLQ135" s="74"/>
      <c r="JLR135" s="74"/>
      <c r="JLS135" s="77"/>
      <c r="JLT135" s="77"/>
      <c r="JLU135" s="11"/>
      <c r="JMA135" s="73"/>
      <c r="JMB135" s="73"/>
      <c r="JMC135" s="73"/>
      <c r="JMD135" s="73"/>
      <c r="JME135" s="74"/>
      <c r="JMF135" s="74"/>
      <c r="JMG135" s="77"/>
      <c r="JMH135" s="77"/>
      <c r="JMI135" s="11"/>
      <c r="JMO135" s="73"/>
      <c r="JMP135" s="73"/>
      <c r="JMQ135" s="73"/>
      <c r="JMR135" s="73"/>
      <c r="JMS135" s="74"/>
      <c r="JMT135" s="74"/>
      <c r="JMU135" s="77"/>
      <c r="JMV135" s="77"/>
      <c r="JMW135" s="11"/>
      <c r="JNC135" s="73"/>
      <c r="JND135" s="73"/>
      <c r="JNE135" s="73"/>
      <c r="JNF135" s="73"/>
      <c r="JNG135" s="74"/>
      <c r="JNH135" s="74"/>
      <c r="JNI135" s="77"/>
      <c r="JNJ135" s="77"/>
      <c r="JNK135" s="11"/>
      <c r="JNQ135" s="73"/>
      <c r="JNR135" s="73"/>
      <c r="JNS135" s="73"/>
      <c r="JNT135" s="73"/>
      <c r="JNU135" s="74"/>
      <c r="JNV135" s="74"/>
      <c r="JNW135" s="77"/>
      <c r="JNX135" s="77"/>
      <c r="JNY135" s="11"/>
      <c r="JOE135" s="73"/>
      <c r="JOF135" s="73"/>
      <c r="JOG135" s="73"/>
      <c r="JOH135" s="73"/>
      <c r="JOI135" s="74"/>
      <c r="JOJ135" s="74"/>
      <c r="JOK135" s="77"/>
      <c r="JOL135" s="77"/>
      <c r="JOM135" s="11"/>
      <c r="JOS135" s="73"/>
      <c r="JOT135" s="73"/>
      <c r="JOU135" s="73"/>
      <c r="JOV135" s="73"/>
      <c r="JOW135" s="74"/>
      <c r="JOX135" s="74"/>
      <c r="JOY135" s="77"/>
      <c r="JOZ135" s="77"/>
      <c r="JPA135" s="11"/>
      <c r="JPG135" s="73"/>
      <c r="JPH135" s="73"/>
      <c r="JPI135" s="73"/>
      <c r="JPJ135" s="73"/>
      <c r="JPK135" s="74"/>
      <c r="JPL135" s="74"/>
      <c r="JPM135" s="77"/>
      <c r="JPN135" s="77"/>
      <c r="JPO135" s="11"/>
      <c r="JPU135" s="73"/>
      <c r="JPV135" s="73"/>
      <c r="JPW135" s="73"/>
      <c r="JPX135" s="73"/>
      <c r="JPY135" s="74"/>
      <c r="JPZ135" s="74"/>
      <c r="JQA135" s="77"/>
      <c r="JQB135" s="77"/>
      <c r="JQC135" s="11"/>
      <c r="JQI135" s="73"/>
      <c r="JQJ135" s="73"/>
      <c r="JQK135" s="73"/>
      <c r="JQL135" s="73"/>
      <c r="JQM135" s="74"/>
      <c r="JQN135" s="74"/>
      <c r="JQO135" s="77"/>
      <c r="JQP135" s="77"/>
      <c r="JQQ135" s="11"/>
      <c r="JQW135" s="73"/>
      <c r="JQX135" s="73"/>
      <c r="JQY135" s="73"/>
      <c r="JQZ135" s="73"/>
      <c r="JRA135" s="74"/>
      <c r="JRB135" s="74"/>
      <c r="JRC135" s="77"/>
      <c r="JRD135" s="77"/>
      <c r="JRE135" s="11"/>
      <c r="JRK135" s="73"/>
      <c r="JRL135" s="73"/>
      <c r="JRM135" s="73"/>
      <c r="JRN135" s="73"/>
      <c r="JRO135" s="74"/>
      <c r="JRP135" s="74"/>
      <c r="JRQ135" s="77"/>
      <c r="JRR135" s="77"/>
      <c r="JRS135" s="11"/>
      <c r="JRY135" s="73"/>
      <c r="JRZ135" s="73"/>
      <c r="JSA135" s="73"/>
      <c r="JSB135" s="73"/>
      <c r="JSC135" s="74"/>
      <c r="JSD135" s="74"/>
      <c r="JSE135" s="77"/>
      <c r="JSF135" s="77"/>
      <c r="JSG135" s="11"/>
      <c r="JSM135" s="73"/>
      <c r="JSN135" s="73"/>
      <c r="JSO135" s="73"/>
      <c r="JSP135" s="73"/>
      <c r="JSQ135" s="74"/>
      <c r="JSR135" s="74"/>
      <c r="JSS135" s="77"/>
      <c r="JST135" s="77"/>
      <c r="JSU135" s="11"/>
      <c r="JTA135" s="73"/>
      <c r="JTB135" s="73"/>
      <c r="JTC135" s="73"/>
      <c r="JTD135" s="73"/>
      <c r="JTE135" s="74"/>
      <c r="JTF135" s="74"/>
      <c r="JTG135" s="77"/>
      <c r="JTH135" s="77"/>
      <c r="JTI135" s="11"/>
      <c r="JTO135" s="73"/>
      <c r="JTP135" s="73"/>
      <c r="JTQ135" s="73"/>
      <c r="JTR135" s="73"/>
      <c r="JTS135" s="74"/>
      <c r="JTT135" s="74"/>
      <c r="JTU135" s="77"/>
      <c r="JTV135" s="77"/>
      <c r="JTW135" s="11"/>
      <c r="JUC135" s="73"/>
      <c r="JUD135" s="73"/>
      <c r="JUE135" s="73"/>
      <c r="JUF135" s="73"/>
      <c r="JUG135" s="74"/>
      <c r="JUH135" s="74"/>
      <c r="JUI135" s="77"/>
      <c r="JUJ135" s="77"/>
      <c r="JUK135" s="11"/>
      <c r="JUQ135" s="73"/>
      <c r="JUR135" s="73"/>
      <c r="JUS135" s="73"/>
      <c r="JUT135" s="73"/>
      <c r="JUU135" s="74"/>
      <c r="JUV135" s="74"/>
      <c r="JUW135" s="77"/>
      <c r="JUX135" s="77"/>
      <c r="JUY135" s="11"/>
      <c r="JVE135" s="73"/>
      <c r="JVF135" s="73"/>
      <c r="JVG135" s="73"/>
      <c r="JVH135" s="73"/>
      <c r="JVI135" s="74"/>
      <c r="JVJ135" s="74"/>
      <c r="JVK135" s="77"/>
      <c r="JVL135" s="77"/>
      <c r="JVM135" s="11"/>
      <c r="JVS135" s="73"/>
      <c r="JVT135" s="73"/>
      <c r="JVU135" s="73"/>
      <c r="JVV135" s="73"/>
      <c r="JVW135" s="74"/>
      <c r="JVX135" s="74"/>
      <c r="JVY135" s="77"/>
      <c r="JVZ135" s="77"/>
      <c r="JWA135" s="11"/>
      <c r="JWG135" s="73"/>
      <c r="JWH135" s="73"/>
      <c r="JWI135" s="73"/>
      <c r="JWJ135" s="73"/>
      <c r="JWK135" s="74"/>
      <c r="JWL135" s="74"/>
      <c r="JWM135" s="77"/>
      <c r="JWN135" s="77"/>
      <c r="JWO135" s="11"/>
      <c r="JWU135" s="73"/>
      <c r="JWV135" s="73"/>
      <c r="JWW135" s="73"/>
      <c r="JWX135" s="73"/>
      <c r="JWY135" s="74"/>
      <c r="JWZ135" s="74"/>
      <c r="JXA135" s="77"/>
      <c r="JXB135" s="77"/>
      <c r="JXC135" s="11"/>
      <c r="JXI135" s="73"/>
      <c r="JXJ135" s="73"/>
      <c r="JXK135" s="73"/>
      <c r="JXL135" s="73"/>
      <c r="JXM135" s="74"/>
      <c r="JXN135" s="74"/>
      <c r="JXO135" s="77"/>
      <c r="JXP135" s="77"/>
      <c r="JXQ135" s="11"/>
      <c r="JXW135" s="73"/>
      <c r="JXX135" s="73"/>
      <c r="JXY135" s="73"/>
      <c r="JXZ135" s="73"/>
      <c r="JYA135" s="74"/>
      <c r="JYB135" s="74"/>
      <c r="JYC135" s="77"/>
      <c r="JYD135" s="77"/>
      <c r="JYE135" s="11"/>
      <c r="JYK135" s="73"/>
      <c r="JYL135" s="73"/>
      <c r="JYM135" s="73"/>
      <c r="JYN135" s="73"/>
      <c r="JYO135" s="74"/>
      <c r="JYP135" s="74"/>
      <c r="JYQ135" s="77"/>
      <c r="JYR135" s="77"/>
      <c r="JYS135" s="11"/>
      <c r="JYY135" s="73"/>
      <c r="JYZ135" s="73"/>
      <c r="JZA135" s="73"/>
      <c r="JZB135" s="73"/>
      <c r="JZC135" s="74"/>
      <c r="JZD135" s="74"/>
      <c r="JZE135" s="77"/>
      <c r="JZF135" s="77"/>
      <c r="JZG135" s="11"/>
      <c r="JZM135" s="73"/>
      <c r="JZN135" s="73"/>
      <c r="JZO135" s="73"/>
      <c r="JZP135" s="73"/>
      <c r="JZQ135" s="74"/>
      <c r="JZR135" s="74"/>
      <c r="JZS135" s="77"/>
      <c r="JZT135" s="77"/>
      <c r="JZU135" s="11"/>
      <c r="KAA135" s="73"/>
      <c r="KAB135" s="73"/>
      <c r="KAC135" s="73"/>
      <c r="KAD135" s="73"/>
      <c r="KAE135" s="74"/>
      <c r="KAF135" s="74"/>
      <c r="KAG135" s="77"/>
      <c r="KAH135" s="77"/>
      <c r="KAI135" s="11"/>
      <c r="KAO135" s="73"/>
      <c r="KAP135" s="73"/>
      <c r="KAQ135" s="73"/>
      <c r="KAR135" s="73"/>
      <c r="KAS135" s="74"/>
      <c r="KAT135" s="74"/>
      <c r="KAU135" s="77"/>
      <c r="KAV135" s="77"/>
      <c r="KAW135" s="11"/>
      <c r="KBC135" s="73"/>
      <c r="KBD135" s="73"/>
      <c r="KBE135" s="73"/>
      <c r="KBF135" s="73"/>
      <c r="KBG135" s="74"/>
      <c r="KBH135" s="74"/>
      <c r="KBI135" s="77"/>
      <c r="KBJ135" s="77"/>
      <c r="KBK135" s="11"/>
      <c r="KBQ135" s="73"/>
      <c r="KBR135" s="73"/>
      <c r="KBS135" s="73"/>
      <c r="KBT135" s="73"/>
      <c r="KBU135" s="74"/>
      <c r="KBV135" s="74"/>
      <c r="KBW135" s="77"/>
      <c r="KBX135" s="77"/>
      <c r="KBY135" s="11"/>
      <c r="KCE135" s="73"/>
      <c r="KCF135" s="73"/>
      <c r="KCG135" s="73"/>
      <c r="KCH135" s="73"/>
      <c r="KCI135" s="74"/>
      <c r="KCJ135" s="74"/>
      <c r="KCK135" s="77"/>
      <c r="KCL135" s="77"/>
      <c r="KCM135" s="11"/>
      <c r="KCS135" s="73"/>
      <c r="KCT135" s="73"/>
      <c r="KCU135" s="73"/>
      <c r="KCV135" s="73"/>
      <c r="KCW135" s="74"/>
      <c r="KCX135" s="74"/>
      <c r="KCY135" s="77"/>
      <c r="KCZ135" s="77"/>
      <c r="KDA135" s="11"/>
      <c r="KDG135" s="73"/>
      <c r="KDH135" s="73"/>
      <c r="KDI135" s="73"/>
      <c r="KDJ135" s="73"/>
      <c r="KDK135" s="74"/>
      <c r="KDL135" s="74"/>
      <c r="KDM135" s="77"/>
      <c r="KDN135" s="77"/>
      <c r="KDO135" s="11"/>
      <c r="KDU135" s="73"/>
      <c r="KDV135" s="73"/>
      <c r="KDW135" s="73"/>
      <c r="KDX135" s="73"/>
      <c r="KDY135" s="74"/>
      <c r="KDZ135" s="74"/>
      <c r="KEA135" s="77"/>
      <c r="KEB135" s="77"/>
      <c r="KEC135" s="11"/>
      <c r="KEI135" s="73"/>
      <c r="KEJ135" s="73"/>
      <c r="KEK135" s="73"/>
      <c r="KEL135" s="73"/>
      <c r="KEM135" s="74"/>
      <c r="KEN135" s="74"/>
      <c r="KEO135" s="77"/>
      <c r="KEP135" s="77"/>
      <c r="KEQ135" s="11"/>
      <c r="KEW135" s="73"/>
      <c r="KEX135" s="73"/>
      <c r="KEY135" s="73"/>
      <c r="KEZ135" s="73"/>
      <c r="KFA135" s="74"/>
      <c r="KFB135" s="74"/>
      <c r="KFC135" s="77"/>
      <c r="KFD135" s="77"/>
      <c r="KFE135" s="11"/>
      <c r="KFK135" s="73"/>
      <c r="KFL135" s="73"/>
      <c r="KFM135" s="73"/>
      <c r="KFN135" s="73"/>
      <c r="KFO135" s="74"/>
      <c r="KFP135" s="74"/>
      <c r="KFQ135" s="77"/>
      <c r="KFR135" s="77"/>
      <c r="KFS135" s="11"/>
      <c r="KFY135" s="73"/>
      <c r="KFZ135" s="73"/>
      <c r="KGA135" s="73"/>
      <c r="KGB135" s="73"/>
      <c r="KGC135" s="74"/>
      <c r="KGD135" s="74"/>
      <c r="KGE135" s="77"/>
      <c r="KGF135" s="77"/>
      <c r="KGG135" s="11"/>
      <c r="KGM135" s="73"/>
      <c r="KGN135" s="73"/>
      <c r="KGO135" s="73"/>
      <c r="KGP135" s="73"/>
      <c r="KGQ135" s="74"/>
      <c r="KGR135" s="74"/>
      <c r="KGS135" s="77"/>
      <c r="KGT135" s="77"/>
      <c r="KGU135" s="11"/>
      <c r="KHA135" s="73"/>
      <c r="KHB135" s="73"/>
      <c r="KHC135" s="73"/>
      <c r="KHD135" s="73"/>
      <c r="KHE135" s="74"/>
      <c r="KHF135" s="74"/>
      <c r="KHG135" s="77"/>
      <c r="KHH135" s="77"/>
      <c r="KHI135" s="11"/>
      <c r="KHO135" s="73"/>
      <c r="KHP135" s="73"/>
      <c r="KHQ135" s="73"/>
      <c r="KHR135" s="73"/>
      <c r="KHS135" s="74"/>
      <c r="KHT135" s="74"/>
      <c r="KHU135" s="77"/>
      <c r="KHV135" s="77"/>
      <c r="KHW135" s="11"/>
      <c r="KIC135" s="73"/>
      <c r="KID135" s="73"/>
      <c r="KIE135" s="73"/>
      <c r="KIF135" s="73"/>
      <c r="KIG135" s="74"/>
      <c r="KIH135" s="74"/>
      <c r="KII135" s="77"/>
      <c r="KIJ135" s="77"/>
      <c r="KIK135" s="11"/>
      <c r="KIQ135" s="73"/>
      <c r="KIR135" s="73"/>
      <c r="KIS135" s="73"/>
      <c r="KIT135" s="73"/>
      <c r="KIU135" s="74"/>
      <c r="KIV135" s="74"/>
      <c r="KIW135" s="77"/>
      <c r="KIX135" s="77"/>
      <c r="KIY135" s="11"/>
      <c r="KJE135" s="73"/>
      <c r="KJF135" s="73"/>
      <c r="KJG135" s="73"/>
      <c r="KJH135" s="73"/>
      <c r="KJI135" s="74"/>
      <c r="KJJ135" s="74"/>
      <c r="KJK135" s="77"/>
      <c r="KJL135" s="77"/>
      <c r="KJM135" s="11"/>
      <c r="KJS135" s="73"/>
      <c r="KJT135" s="73"/>
      <c r="KJU135" s="73"/>
      <c r="KJV135" s="73"/>
      <c r="KJW135" s="74"/>
      <c r="KJX135" s="74"/>
      <c r="KJY135" s="77"/>
      <c r="KJZ135" s="77"/>
      <c r="KKA135" s="11"/>
      <c r="KKG135" s="73"/>
      <c r="KKH135" s="73"/>
      <c r="KKI135" s="73"/>
      <c r="KKJ135" s="73"/>
      <c r="KKK135" s="74"/>
      <c r="KKL135" s="74"/>
      <c r="KKM135" s="77"/>
      <c r="KKN135" s="77"/>
      <c r="KKO135" s="11"/>
      <c r="KKU135" s="73"/>
      <c r="KKV135" s="73"/>
      <c r="KKW135" s="73"/>
      <c r="KKX135" s="73"/>
      <c r="KKY135" s="74"/>
      <c r="KKZ135" s="74"/>
      <c r="KLA135" s="77"/>
      <c r="KLB135" s="77"/>
      <c r="KLC135" s="11"/>
      <c r="KLI135" s="73"/>
      <c r="KLJ135" s="73"/>
      <c r="KLK135" s="73"/>
      <c r="KLL135" s="73"/>
      <c r="KLM135" s="74"/>
      <c r="KLN135" s="74"/>
      <c r="KLO135" s="77"/>
      <c r="KLP135" s="77"/>
      <c r="KLQ135" s="11"/>
      <c r="KLW135" s="73"/>
      <c r="KLX135" s="73"/>
      <c r="KLY135" s="73"/>
      <c r="KLZ135" s="73"/>
      <c r="KMA135" s="74"/>
      <c r="KMB135" s="74"/>
      <c r="KMC135" s="77"/>
      <c r="KMD135" s="77"/>
      <c r="KME135" s="11"/>
      <c r="KMK135" s="73"/>
      <c r="KML135" s="73"/>
      <c r="KMM135" s="73"/>
      <c r="KMN135" s="73"/>
      <c r="KMO135" s="74"/>
      <c r="KMP135" s="74"/>
      <c r="KMQ135" s="77"/>
      <c r="KMR135" s="77"/>
      <c r="KMS135" s="11"/>
      <c r="KMY135" s="73"/>
      <c r="KMZ135" s="73"/>
      <c r="KNA135" s="73"/>
      <c r="KNB135" s="73"/>
      <c r="KNC135" s="74"/>
      <c r="KND135" s="74"/>
      <c r="KNE135" s="77"/>
      <c r="KNF135" s="77"/>
      <c r="KNG135" s="11"/>
      <c r="KNM135" s="73"/>
      <c r="KNN135" s="73"/>
      <c r="KNO135" s="73"/>
      <c r="KNP135" s="73"/>
      <c r="KNQ135" s="74"/>
      <c r="KNR135" s="74"/>
      <c r="KNS135" s="77"/>
      <c r="KNT135" s="77"/>
      <c r="KNU135" s="11"/>
      <c r="KOA135" s="73"/>
      <c r="KOB135" s="73"/>
      <c r="KOC135" s="73"/>
      <c r="KOD135" s="73"/>
      <c r="KOE135" s="74"/>
      <c r="KOF135" s="74"/>
      <c r="KOG135" s="77"/>
      <c r="KOH135" s="77"/>
      <c r="KOI135" s="11"/>
      <c r="KOO135" s="73"/>
      <c r="KOP135" s="73"/>
      <c r="KOQ135" s="73"/>
      <c r="KOR135" s="73"/>
      <c r="KOS135" s="74"/>
      <c r="KOT135" s="74"/>
      <c r="KOU135" s="77"/>
      <c r="KOV135" s="77"/>
      <c r="KOW135" s="11"/>
      <c r="KPC135" s="73"/>
      <c r="KPD135" s="73"/>
      <c r="KPE135" s="73"/>
      <c r="KPF135" s="73"/>
      <c r="KPG135" s="74"/>
      <c r="KPH135" s="74"/>
      <c r="KPI135" s="77"/>
      <c r="KPJ135" s="77"/>
      <c r="KPK135" s="11"/>
      <c r="KPQ135" s="73"/>
      <c r="KPR135" s="73"/>
      <c r="KPS135" s="73"/>
      <c r="KPT135" s="73"/>
      <c r="KPU135" s="74"/>
      <c r="KPV135" s="74"/>
      <c r="KPW135" s="77"/>
      <c r="KPX135" s="77"/>
      <c r="KPY135" s="11"/>
      <c r="KQE135" s="73"/>
      <c r="KQF135" s="73"/>
      <c r="KQG135" s="73"/>
      <c r="KQH135" s="73"/>
      <c r="KQI135" s="74"/>
      <c r="KQJ135" s="74"/>
      <c r="KQK135" s="77"/>
      <c r="KQL135" s="77"/>
      <c r="KQM135" s="11"/>
      <c r="KQS135" s="73"/>
      <c r="KQT135" s="73"/>
      <c r="KQU135" s="73"/>
      <c r="KQV135" s="73"/>
      <c r="KQW135" s="74"/>
      <c r="KQX135" s="74"/>
      <c r="KQY135" s="77"/>
      <c r="KQZ135" s="77"/>
      <c r="KRA135" s="11"/>
      <c r="KRG135" s="73"/>
      <c r="KRH135" s="73"/>
      <c r="KRI135" s="73"/>
      <c r="KRJ135" s="73"/>
      <c r="KRK135" s="74"/>
      <c r="KRL135" s="74"/>
      <c r="KRM135" s="77"/>
      <c r="KRN135" s="77"/>
      <c r="KRO135" s="11"/>
      <c r="KRU135" s="73"/>
      <c r="KRV135" s="73"/>
      <c r="KRW135" s="73"/>
      <c r="KRX135" s="73"/>
      <c r="KRY135" s="74"/>
      <c r="KRZ135" s="74"/>
      <c r="KSA135" s="77"/>
      <c r="KSB135" s="77"/>
      <c r="KSC135" s="11"/>
      <c r="KSI135" s="73"/>
      <c r="KSJ135" s="73"/>
      <c r="KSK135" s="73"/>
      <c r="KSL135" s="73"/>
      <c r="KSM135" s="74"/>
      <c r="KSN135" s="74"/>
      <c r="KSO135" s="77"/>
      <c r="KSP135" s="77"/>
      <c r="KSQ135" s="11"/>
      <c r="KSW135" s="73"/>
      <c r="KSX135" s="73"/>
      <c r="KSY135" s="73"/>
      <c r="KSZ135" s="73"/>
      <c r="KTA135" s="74"/>
      <c r="KTB135" s="74"/>
      <c r="KTC135" s="77"/>
      <c r="KTD135" s="77"/>
      <c r="KTE135" s="11"/>
      <c r="KTK135" s="73"/>
      <c r="KTL135" s="73"/>
      <c r="KTM135" s="73"/>
      <c r="KTN135" s="73"/>
      <c r="KTO135" s="74"/>
      <c r="KTP135" s="74"/>
      <c r="KTQ135" s="77"/>
      <c r="KTR135" s="77"/>
      <c r="KTS135" s="11"/>
      <c r="KTY135" s="73"/>
      <c r="KTZ135" s="73"/>
      <c r="KUA135" s="73"/>
      <c r="KUB135" s="73"/>
      <c r="KUC135" s="74"/>
      <c r="KUD135" s="74"/>
      <c r="KUE135" s="77"/>
      <c r="KUF135" s="77"/>
      <c r="KUG135" s="11"/>
      <c r="KUM135" s="73"/>
      <c r="KUN135" s="73"/>
      <c r="KUO135" s="73"/>
      <c r="KUP135" s="73"/>
      <c r="KUQ135" s="74"/>
      <c r="KUR135" s="74"/>
      <c r="KUS135" s="77"/>
      <c r="KUT135" s="77"/>
      <c r="KUU135" s="11"/>
      <c r="KVA135" s="73"/>
      <c r="KVB135" s="73"/>
      <c r="KVC135" s="73"/>
      <c r="KVD135" s="73"/>
      <c r="KVE135" s="74"/>
      <c r="KVF135" s="74"/>
      <c r="KVG135" s="77"/>
      <c r="KVH135" s="77"/>
      <c r="KVI135" s="11"/>
      <c r="KVO135" s="73"/>
      <c r="KVP135" s="73"/>
      <c r="KVQ135" s="73"/>
      <c r="KVR135" s="73"/>
      <c r="KVS135" s="74"/>
      <c r="KVT135" s="74"/>
      <c r="KVU135" s="77"/>
      <c r="KVV135" s="77"/>
      <c r="KVW135" s="11"/>
      <c r="KWC135" s="73"/>
      <c r="KWD135" s="73"/>
      <c r="KWE135" s="73"/>
      <c r="KWF135" s="73"/>
      <c r="KWG135" s="74"/>
      <c r="KWH135" s="74"/>
      <c r="KWI135" s="77"/>
      <c r="KWJ135" s="77"/>
      <c r="KWK135" s="11"/>
      <c r="KWQ135" s="73"/>
      <c r="KWR135" s="73"/>
      <c r="KWS135" s="73"/>
      <c r="KWT135" s="73"/>
      <c r="KWU135" s="74"/>
      <c r="KWV135" s="74"/>
      <c r="KWW135" s="77"/>
      <c r="KWX135" s="77"/>
      <c r="KWY135" s="11"/>
      <c r="KXE135" s="73"/>
      <c r="KXF135" s="73"/>
      <c r="KXG135" s="73"/>
      <c r="KXH135" s="73"/>
      <c r="KXI135" s="74"/>
      <c r="KXJ135" s="74"/>
      <c r="KXK135" s="77"/>
      <c r="KXL135" s="77"/>
      <c r="KXM135" s="11"/>
      <c r="KXS135" s="73"/>
      <c r="KXT135" s="73"/>
      <c r="KXU135" s="73"/>
      <c r="KXV135" s="73"/>
      <c r="KXW135" s="74"/>
      <c r="KXX135" s="74"/>
      <c r="KXY135" s="77"/>
      <c r="KXZ135" s="77"/>
      <c r="KYA135" s="11"/>
      <c r="KYG135" s="73"/>
      <c r="KYH135" s="73"/>
      <c r="KYI135" s="73"/>
      <c r="KYJ135" s="73"/>
      <c r="KYK135" s="74"/>
      <c r="KYL135" s="74"/>
      <c r="KYM135" s="77"/>
      <c r="KYN135" s="77"/>
      <c r="KYO135" s="11"/>
      <c r="KYU135" s="73"/>
      <c r="KYV135" s="73"/>
      <c r="KYW135" s="73"/>
      <c r="KYX135" s="73"/>
      <c r="KYY135" s="74"/>
      <c r="KYZ135" s="74"/>
      <c r="KZA135" s="77"/>
      <c r="KZB135" s="77"/>
      <c r="KZC135" s="11"/>
      <c r="KZI135" s="73"/>
      <c r="KZJ135" s="73"/>
      <c r="KZK135" s="73"/>
      <c r="KZL135" s="73"/>
      <c r="KZM135" s="74"/>
      <c r="KZN135" s="74"/>
      <c r="KZO135" s="77"/>
      <c r="KZP135" s="77"/>
      <c r="KZQ135" s="11"/>
      <c r="KZW135" s="73"/>
      <c r="KZX135" s="73"/>
      <c r="KZY135" s="73"/>
      <c r="KZZ135" s="73"/>
      <c r="LAA135" s="74"/>
      <c r="LAB135" s="74"/>
      <c r="LAC135" s="77"/>
      <c r="LAD135" s="77"/>
      <c r="LAE135" s="11"/>
      <c r="LAK135" s="73"/>
      <c r="LAL135" s="73"/>
      <c r="LAM135" s="73"/>
      <c r="LAN135" s="73"/>
      <c r="LAO135" s="74"/>
      <c r="LAP135" s="74"/>
      <c r="LAQ135" s="77"/>
      <c r="LAR135" s="77"/>
      <c r="LAS135" s="11"/>
      <c r="LAY135" s="73"/>
      <c r="LAZ135" s="73"/>
      <c r="LBA135" s="73"/>
      <c r="LBB135" s="73"/>
      <c r="LBC135" s="74"/>
      <c r="LBD135" s="74"/>
      <c r="LBE135" s="77"/>
      <c r="LBF135" s="77"/>
      <c r="LBG135" s="11"/>
      <c r="LBM135" s="73"/>
      <c r="LBN135" s="73"/>
      <c r="LBO135" s="73"/>
      <c r="LBP135" s="73"/>
      <c r="LBQ135" s="74"/>
      <c r="LBR135" s="74"/>
      <c r="LBS135" s="77"/>
      <c r="LBT135" s="77"/>
      <c r="LBU135" s="11"/>
      <c r="LCA135" s="73"/>
      <c r="LCB135" s="73"/>
      <c r="LCC135" s="73"/>
      <c r="LCD135" s="73"/>
      <c r="LCE135" s="74"/>
      <c r="LCF135" s="74"/>
      <c r="LCG135" s="77"/>
      <c r="LCH135" s="77"/>
      <c r="LCI135" s="11"/>
      <c r="LCO135" s="73"/>
      <c r="LCP135" s="73"/>
      <c r="LCQ135" s="73"/>
      <c r="LCR135" s="73"/>
      <c r="LCS135" s="74"/>
      <c r="LCT135" s="74"/>
      <c r="LCU135" s="77"/>
      <c r="LCV135" s="77"/>
      <c r="LCW135" s="11"/>
      <c r="LDC135" s="73"/>
      <c r="LDD135" s="73"/>
      <c r="LDE135" s="73"/>
      <c r="LDF135" s="73"/>
      <c r="LDG135" s="74"/>
      <c r="LDH135" s="74"/>
      <c r="LDI135" s="77"/>
      <c r="LDJ135" s="77"/>
      <c r="LDK135" s="11"/>
      <c r="LDQ135" s="73"/>
      <c r="LDR135" s="73"/>
      <c r="LDS135" s="73"/>
      <c r="LDT135" s="73"/>
      <c r="LDU135" s="74"/>
      <c r="LDV135" s="74"/>
      <c r="LDW135" s="77"/>
      <c r="LDX135" s="77"/>
      <c r="LDY135" s="11"/>
      <c r="LEE135" s="73"/>
      <c r="LEF135" s="73"/>
      <c r="LEG135" s="73"/>
      <c r="LEH135" s="73"/>
      <c r="LEI135" s="74"/>
      <c r="LEJ135" s="74"/>
      <c r="LEK135" s="77"/>
      <c r="LEL135" s="77"/>
      <c r="LEM135" s="11"/>
      <c r="LES135" s="73"/>
      <c r="LET135" s="73"/>
      <c r="LEU135" s="73"/>
      <c r="LEV135" s="73"/>
      <c r="LEW135" s="74"/>
      <c r="LEX135" s="74"/>
      <c r="LEY135" s="77"/>
      <c r="LEZ135" s="77"/>
      <c r="LFA135" s="11"/>
      <c r="LFG135" s="73"/>
      <c r="LFH135" s="73"/>
      <c r="LFI135" s="73"/>
      <c r="LFJ135" s="73"/>
      <c r="LFK135" s="74"/>
      <c r="LFL135" s="74"/>
      <c r="LFM135" s="77"/>
      <c r="LFN135" s="77"/>
      <c r="LFO135" s="11"/>
      <c r="LFU135" s="73"/>
      <c r="LFV135" s="73"/>
      <c r="LFW135" s="73"/>
      <c r="LFX135" s="73"/>
      <c r="LFY135" s="74"/>
      <c r="LFZ135" s="74"/>
      <c r="LGA135" s="77"/>
      <c r="LGB135" s="77"/>
      <c r="LGC135" s="11"/>
      <c r="LGI135" s="73"/>
      <c r="LGJ135" s="73"/>
      <c r="LGK135" s="73"/>
      <c r="LGL135" s="73"/>
      <c r="LGM135" s="74"/>
      <c r="LGN135" s="74"/>
      <c r="LGO135" s="77"/>
      <c r="LGP135" s="77"/>
      <c r="LGQ135" s="11"/>
      <c r="LGW135" s="73"/>
      <c r="LGX135" s="73"/>
      <c r="LGY135" s="73"/>
      <c r="LGZ135" s="73"/>
      <c r="LHA135" s="74"/>
      <c r="LHB135" s="74"/>
      <c r="LHC135" s="77"/>
      <c r="LHD135" s="77"/>
      <c r="LHE135" s="11"/>
      <c r="LHK135" s="73"/>
      <c r="LHL135" s="73"/>
      <c r="LHM135" s="73"/>
      <c r="LHN135" s="73"/>
      <c r="LHO135" s="74"/>
      <c r="LHP135" s="74"/>
      <c r="LHQ135" s="77"/>
      <c r="LHR135" s="77"/>
      <c r="LHS135" s="11"/>
      <c r="LHY135" s="73"/>
      <c r="LHZ135" s="73"/>
      <c r="LIA135" s="73"/>
      <c r="LIB135" s="73"/>
      <c r="LIC135" s="74"/>
      <c r="LID135" s="74"/>
      <c r="LIE135" s="77"/>
      <c r="LIF135" s="77"/>
      <c r="LIG135" s="11"/>
      <c r="LIM135" s="73"/>
      <c r="LIN135" s="73"/>
      <c r="LIO135" s="73"/>
      <c r="LIP135" s="73"/>
      <c r="LIQ135" s="74"/>
      <c r="LIR135" s="74"/>
      <c r="LIS135" s="77"/>
      <c r="LIT135" s="77"/>
      <c r="LIU135" s="11"/>
      <c r="LJA135" s="73"/>
      <c r="LJB135" s="73"/>
      <c r="LJC135" s="73"/>
      <c r="LJD135" s="73"/>
      <c r="LJE135" s="74"/>
      <c r="LJF135" s="74"/>
      <c r="LJG135" s="77"/>
      <c r="LJH135" s="77"/>
      <c r="LJI135" s="11"/>
      <c r="LJO135" s="73"/>
      <c r="LJP135" s="73"/>
      <c r="LJQ135" s="73"/>
      <c r="LJR135" s="73"/>
      <c r="LJS135" s="74"/>
      <c r="LJT135" s="74"/>
      <c r="LJU135" s="77"/>
      <c r="LJV135" s="77"/>
      <c r="LJW135" s="11"/>
      <c r="LKC135" s="73"/>
      <c r="LKD135" s="73"/>
      <c r="LKE135" s="73"/>
      <c r="LKF135" s="73"/>
      <c r="LKG135" s="74"/>
      <c r="LKH135" s="74"/>
      <c r="LKI135" s="77"/>
      <c r="LKJ135" s="77"/>
      <c r="LKK135" s="11"/>
      <c r="LKQ135" s="73"/>
      <c r="LKR135" s="73"/>
      <c r="LKS135" s="73"/>
      <c r="LKT135" s="73"/>
      <c r="LKU135" s="74"/>
      <c r="LKV135" s="74"/>
      <c r="LKW135" s="77"/>
      <c r="LKX135" s="77"/>
      <c r="LKY135" s="11"/>
      <c r="LLE135" s="73"/>
      <c r="LLF135" s="73"/>
      <c r="LLG135" s="73"/>
      <c r="LLH135" s="73"/>
      <c r="LLI135" s="74"/>
      <c r="LLJ135" s="74"/>
      <c r="LLK135" s="77"/>
      <c r="LLL135" s="77"/>
      <c r="LLM135" s="11"/>
      <c r="LLS135" s="73"/>
      <c r="LLT135" s="73"/>
      <c r="LLU135" s="73"/>
      <c r="LLV135" s="73"/>
      <c r="LLW135" s="74"/>
      <c r="LLX135" s="74"/>
      <c r="LLY135" s="77"/>
      <c r="LLZ135" s="77"/>
      <c r="LMA135" s="11"/>
      <c r="LMG135" s="73"/>
      <c r="LMH135" s="73"/>
      <c r="LMI135" s="73"/>
      <c r="LMJ135" s="73"/>
      <c r="LMK135" s="74"/>
      <c r="LML135" s="74"/>
      <c r="LMM135" s="77"/>
      <c r="LMN135" s="77"/>
      <c r="LMO135" s="11"/>
      <c r="LMU135" s="73"/>
      <c r="LMV135" s="73"/>
      <c r="LMW135" s="73"/>
      <c r="LMX135" s="73"/>
      <c r="LMY135" s="74"/>
      <c r="LMZ135" s="74"/>
      <c r="LNA135" s="77"/>
      <c r="LNB135" s="77"/>
      <c r="LNC135" s="11"/>
      <c r="LNI135" s="73"/>
      <c r="LNJ135" s="73"/>
      <c r="LNK135" s="73"/>
      <c r="LNL135" s="73"/>
      <c r="LNM135" s="74"/>
      <c r="LNN135" s="74"/>
      <c r="LNO135" s="77"/>
      <c r="LNP135" s="77"/>
      <c r="LNQ135" s="11"/>
      <c r="LNW135" s="73"/>
      <c r="LNX135" s="73"/>
      <c r="LNY135" s="73"/>
      <c r="LNZ135" s="73"/>
      <c r="LOA135" s="74"/>
      <c r="LOB135" s="74"/>
      <c r="LOC135" s="77"/>
      <c r="LOD135" s="77"/>
      <c r="LOE135" s="11"/>
      <c r="LOK135" s="73"/>
      <c r="LOL135" s="73"/>
      <c r="LOM135" s="73"/>
      <c r="LON135" s="73"/>
      <c r="LOO135" s="74"/>
      <c r="LOP135" s="74"/>
      <c r="LOQ135" s="77"/>
      <c r="LOR135" s="77"/>
      <c r="LOS135" s="11"/>
      <c r="LOY135" s="73"/>
      <c r="LOZ135" s="73"/>
      <c r="LPA135" s="73"/>
      <c r="LPB135" s="73"/>
      <c r="LPC135" s="74"/>
      <c r="LPD135" s="74"/>
      <c r="LPE135" s="77"/>
      <c r="LPF135" s="77"/>
      <c r="LPG135" s="11"/>
      <c r="LPM135" s="73"/>
      <c r="LPN135" s="73"/>
      <c r="LPO135" s="73"/>
      <c r="LPP135" s="73"/>
      <c r="LPQ135" s="74"/>
      <c r="LPR135" s="74"/>
      <c r="LPS135" s="77"/>
      <c r="LPT135" s="77"/>
      <c r="LPU135" s="11"/>
      <c r="LQA135" s="73"/>
      <c r="LQB135" s="73"/>
      <c r="LQC135" s="73"/>
      <c r="LQD135" s="73"/>
      <c r="LQE135" s="74"/>
      <c r="LQF135" s="74"/>
      <c r="LQG135" s="77"/>
      <c r="LQH135" s="77"/>
      <c r="LQI135" s="11"/>
      <c r="LQO135" s="73"/>
      <c r="LQP135" s="73"/>
      <c r="LQQ135" s="73"/>
      <c r="LQR135" s="73"/>
      <c r="LQS135" s="74"/>
      <c r="LQT135" s="74"/>
      <c r="LQU135" s="77"/>
      <c r="LQV135" s="77"/>
      <c r="LQW135" s="11"/>
      <c r="LRC135" s="73"/>
      <c r="LRD135" s="73"/>
      <c r="LRE135" s="73"/>
      <c r="LRF135" s="73"/>
      <c r="LRG135" s="74"/>
      <c r="LRH135" s="74"/>
      <c r="LRI135" s="77"/>
      <c r="LRJ135" s="77"/>
      <c r="LRK135" s="11"/>
      <c r="LRQ135" s="73"/>
      <c r="LRR135" s="73"/>
      <c r="LRS135" s="73"/>
      <c r="LRT135" s="73"/>
      <c r="LRU135" s="74"/>
      <c r="LRV135" s="74"/>
      <c r="LRW135" s="77"/>
      <c r="LRX135" s="77"/>
      <c r="LRY135" s="11"/>
      <c r="LSE135" s="73"/>
      <c r="LSF135" s="73"/>
      <c r="LSG135" s="73"/>
      <c r="LSH135" s="73"/>
      <c r="LSI135" s="74"/>
      <c r="LSJ135" s="74"/>
      <c r="LSK135" s="77"/>
      <c r="LSL135" s="77"/>
      <c r="LSM135" s="11"/>
      <c r="LSS135" s="73"/>
      <c r="LST135" s="73"/>
      <c r="LSU135" s="73"/>
      <c r="LSV135" s="73"/>
      <c r="LSW135" s="74"/>
      <c r="LSX135" s="74"/>
      <c r="LSY135" s="77"/>
      <c r="LSZ135" s="77"/>
      <c r="LTA135" s="11"/>
      <c r="LTG135" s="73"/>
      <c r="LTH135" s="73"/>
      <c r="LTI135" s="73"/>
      <c r="LTJ135" s="73"/>
      <c r="LTK135" s="74"/>
      <c r="LTL135" s="74"/>
      <c r="LTM135" s="77"/>
      <c r="LTN135" s="77"/>
      <c r="LTO135" s="11"/>
      <c r="LTU135" s="73"/>
      <c r="LTV135" s="73"/>
      <c r="LTW135" s="73"/>
      <c r="LTX135" s="73"/>
      <c r="LTY135" s="74"/>
      <c r="LTZ135" s="74"/>
      <c r="LUA135" s="77"/>
      <c r="LUB135" s="77"/>
      <c r="LUC135" s="11"/>
      <c r="LUI135" s="73"/>
      <c r="LUJ135" s="73"/>
      <c r="LUK135" s="73"/>
      <c r="LUL135" s="73"/>
      <c r="LUM135" s="74"/>
      <c r="LUN135" s="74"/>
      <c r="LUO135" s="77"/>
      <c r="LUP135" s="77"/>
      <c r="LUQ135" s="11"/>
      <c r="LUW135" s="73"/>
      <c r="LUX135" s="73"/>
      <c r="LUY135" s="73"/>
      <c r="LUZ135" s="73"/>
      <c r="LVA135" s="74"/>
      <c r="LVB135" s="74"/>
      <c r="LVC135" s="77"/>
      <c r="LVD135" s="77"/>
      <c r="LVE135" s="11"/>
      <c r="LVK135" s="73"/>
      <c r="LVL135" s="73"/>
      <c r="LVM135" s="73"/>
      <c r="LVN135" s="73"/>
      <c r="LVO135" s="74"/>
      <c r="LVP135" s="74"/>
      <c r="LVQ135" s="77"/>
      <c r="LVR135" s="77"/>
      <c r="LVS135" s="11"/>
      <c r="LVY135" s="73"/>
      <c r="LVZ135" s="73"/>
      <c r="LWA135" s="73"/>
      <c r="LWB135" s="73"/>
      <c r="LWC135" s="74"/>
      <c r="LWD135" s="74"/>
      <c r="LWE135" s="77"/>
      <c r="LWF135" s="77"/>
      <c r="LWG135" s="11"/>
      <c r="LWM135" s="73"/>
      <c r="LWN135" s="73"/>
      <c r="LWO135" s="73"/>
      <c r="LWP135" s="73"/>
      <c r="LWQ135" s="74"/>
      <c r="LWR135" s="74"/>
      <c r="LWS135" s="77"/>
      <c r="LWT135" s="77"/>
      <c r="LWU135" s="11"/>
      <c r="LXA135" s="73"/>
      <c r="LXB135" s="73"/>
      <c r="LXC135" s="73"/>
      <c r="LXD135" s="73"/>
      <c r="LXE135" s="74"/>
      <c r="LXF135" s="74"/>
      <c r="LXG135" s="77"/>
      <c r="LXH135" s="77"/>
      <c r="LXI135" s="11"/>
      <c r="LXO135" s="73"/>
      <c r="LXP135" s="73"/>
      <c r="LXQ135" s="73"/>
      <c r="LXR135" s="73"/>
      <c r="LXS135" s="74"/>
      <c r="LXT135" s="74"/>
      <c r="LXU135" s="77"/>
      <c r="LXV135" s="77"/>
      <c r="LXW135" s="11"/>
      <c r="LYC135" s="73"/>
      <c r="LYD135" s="73"/>
      <c r="LYE135" s="73"/>
      <c r="LYF135" s="73"/>
      <c r="LYG135" s="74"/>
      <c r="LYH135" s="74"/>
      <c r="LYI135" s="77"/>
      <c r="LYJ135" s="77"/>
      <c r="LYK135" s="11"/>
      <c r="LYQ135" s="73"/>
      <c r="LYR135" s="73"/>
      <c r="LYS135" s="73"/>
      <c r="LYT135" s="73"/>
      <c r="LYU135" s="74"/>
      <c r="LYV135" s="74"/>
      <c r="LYW135" s="77"/>
      <c r="LYX135" s="77"/>
      <c r="LYY135" s="11"/>
      <c r="LZE135" s="73"/>
      <c r="LZF135" s="73"/>
      <c r="LZG135" s="73"/>
      <c r="LZH135" s="73"/>
      <c r="LZI135" s="74"/>
      <c r="LZJ135" s="74"/>
      <c r="LZK135" s="77"/>
      <c r="LZL135" s="77"/>
      <c r="LZM135" s="11"/>
      <c r="LZS135" s="73"/>
      <c r="LZT135" s="73"/>
      <c r="LZU135" s="73"/>
      <c r="LZV135" s="73"/>
      <c r="LZW135" s="74"/>
      <c r="LZX135" s="74"/>
      <c r="LZY135" s="77"/>
      <c r="LZZ135" s="77"/>
      <c r="MAA135" s="11"/>
      <c r="MAG135" s="73"/>
      <c r="MAH135" s="73"/>
      <c r="MAI135" s="73"/>
      <c r="MAJ135" s="73"/>
      <c r="MAK135" s="74"/>
      <c r="MAL135" s="74"/>
      <c r="MAM135" s="77"/>
      <c r="MAN135" s="77"/>
      <c r="MAO135" s="11"/>
      <c r="MAU135" s="73"/>
      <c r="MAV135" s="73"/>
      <c r="MAW135" s="73"/>
      <c r="MAX135" s="73"/>
      <c r="MAY135" s="74"/>
      <c r="MAZ135" s="74"/>
      <c r="MBA135" s="77"/>
      <c r="MBB135" s="77"/>
      <c r="MBC135" s="11"/>
      <c r="MBI135" s="73"/>
      <c r="MBJ135" s="73"/>
      <c r="MBK135" s="73"/>
      <c r="MBL135" s="73"/>
      <c r="MBM135" s="74"/>
      <c r="MBN135" s="74"/>
      <c r="MBO135" s="77"/>
      <c r="MBP135" s="77"/>
      <c r="MBQ135" s="11"/>
      <c r="MBW135" s="73"/>
      <c r="MBX135" s="73"/>
      <c r="MBY135" s="73"/>
      <c r="MBZ135" s="73"/>
      <c r="MCA135" s="74"/>
      <c r="MCB135" s="74"/>
      <c r="MCC135" s="77"/>
      <c r="MCD135" s="77"/>
      <c r="MCE135" s="11"/>
      <c r="MCK135" s="73"/>
      <c r="MCL135" s="73"/>
      <c r="MCM135" s="73"/>
      <c r="MCN135" s="73"/>
      <c r="MCO135" s="74"/>
      <c r="MCP135" s="74"/>
      <c r="MCQ135" s="77"/>
      <c r="MCR135" s="77"/>
      <c r="MCS135" s="11"/>
      <c r="MCY135" s="73"/>
      <c r="MCZ135" s="73"/>
      <c r="MDA135" s="73"/>
      <c r="MDB135" s="73"/>
      <c r="MDC135" s="74"/>
      <c r="MDD135" s="74"/>
      <c r="MDE135" s="77"/>
      <c r="MDF135" s="77"/>
      <c r="MDG135" s="11"/>
      <c r="MDM135" s="73"/>
      <c r="MDN135" s="73"/>
      <c r="MDO135" s="73"/>
      <c r="MDP135" s="73"/>
      <c r="MDQ135" s="74"/>
      <c r="MDR135" s="74"/>
      <c r="MDS135" s="77"/>
      <c r="MDT135" s="77"/>
      <c r="MDU135" s="11"/>
      <c r="MEA135" s="73"/>
      <c r="MEB135" s="73"/>
      <c r="MEC135" s="73"/>
      <c r="MED135" s="73"/>
      <c r="MEE135" s="74"/>
      <c r="MEF135" s="74"/>
      <c r="MEG135" s="77"/>
      <c r="MEH135" s="77"/>
      <c r="MEI135" s="11"/>
      <c r="MEO135" s="73"/>
      <c r="MEP135" s="73"/>
      <c r="MEQ135" s="73"/>
      <c r="MER135" s="73"/>
      <c r="MES135" s="74"/>
      <c r="MET135" s="74"/>
      <c r="MEU135" s="77"/>
      <c r="MEV135" s="77"/>
      <c r="MEW135" s="11"/>
      <c r="MFC135" s="73"/>
      <c r="MFD135" s="73"/>
      <c r="MFE135" s="73"/>
      <c r="MFF135" s="73"/>
      <c r="MFG135" s="74"/>
      <c r="MFH135" s="74"/>
      <c r="MFI135" s="77"/>
      <c r="MFJ135" s="77"/>
      <c r="MFK135" s="11"/>
      <c r="MFQ135" s="73"/>
      <c r="MFR135" s="73"/>
      <c r="MFS135" s="73"/>
      <c r="MFT135" s="73"/>
      <c r="MFU135" s="74"/>
      <c r="MFV135" s="74"/>
      <c r="MFW135" s="77"/>
      <c r="MFX135" s="77"/>
      <c r="MFY135" s="11"/>
      <c r="MGE135" s="73"/>
      <c r="MGF135" s="73"/>
      <c r="MGG135" s="73"/>
      <c r="MGH135" s="73"/>
      <c r="MGI135" s="74"/>
      <c r="MGJ135" s="74"/>
      <c r="MGK135" s="77"/>
      <c r="MGL135" s="77"/>
      <c r="MGM135" s="11"/>
      <c r="MGS135" s="73"/>
      <c r="MGT135" s="73"/>
      <c r="MGU135" s="73"/>
      <c r="MGV135" s="73"/>
      <c r="MGW135" s="74"/>
      <c r="MGX135" s="74"/>
      <c r="MGY135" s="77"/>
      <c r="MGZ135" s="77"/>
      <c r="MHA135" s="11"/>
      <c r="MHG135" s="73"/>
      <c r="MHH135" s="73"/>
      <c r="MHI135" s="73"/>
      <c r="MHJ135" s="73"/>
      <c r="MHK135" s="74"/>
      <c r="MHL135" s="74"/>
      <c r="MHM135" s="77"/>
      <c r="MHN135" s="77"/>
      <c r="MHO135" s="11"/>
      <c r="MHU135" s="73"/>
      <c r="MHV135" s="73"/>
      <c r="MHW135" s="73"/>
      <c r="MHX135" s="73"/>
      <c r="MHY135" s="74"/>
      <c r="MHZ135" s="74"/>
      <c r="MIA135" s="77"/>
      <c r="MIB135" s="77"/>
      <c r="MIC135" s="11"/>
      <c r="MII135" s="73"/>
      <c r="MIJ135" s="73"/>
      <c r="MIK135" s="73"/>
      <c r="MIL135" s="73"/>
      <c r="MIM135" s="74"/>
      <c r="MIN135" s="74"/>
      <c r="MIO135" s="77"/>
      <c r="MIP135" s="77"/>
      <c r="MIQ135" s="11"/>
      <c r="MIW135" s="73"/>
      <c r="MIX135" s="73"/>
      <c r="MIY135" s="73"/>
      <c r="MIZ135" s="73"/>
      <c r="MJA135" s="74"/>
      <c r="MJB135" s="74"/>
      <c r="MJC135" s="77"/>
      <c r="MJD135" s="77"/>
      <c r="MJE135" s="11"/>
      <c r="MJK135" s="73"/>
      <c r="MJL135" s="73"/>
      <c r="MJM135" s="73"/>
      <c r="MJN135" s="73"/>
      <c r="MJO135" s="74"/>
      <c r="MJP135" s="74"/>
      <c r="MJQ135" s="77"/>
      <c r="MJR135" s="77"/>
      <c r="MJS135" s="11"/>
      <c r="MJY135" s="73"/>
      <c r="MJZ135" s="73"/>
      <c r="MKA135" s="73"/>
      <c r="MKB135" s="73"/>
      <c r="MKC135" s="74"/>
      <c r="MKD135" s="74"/>
      <c r="MKE135" s="77"/>
      <c r="MKF135" s="77"/>
      <c r="MKG135" s="11"/>
      <c r="MKM135" s="73"/>
      <c r="MKN135" s="73"/>
      <c r="MKO135" s="73"/>
      <c r="MKP135" s="73"/>
      <c r="MKQ135" s="74"/>
      <c r="MKR135" s="74"/>
      <c r="MKS135" s="77"/>
      <c r="MKT135" s="77"/>
      <c r="MKU135" s="11"/>
      <c r="MLA135" s="73"/>
      <c r="MLB135" s="73"/>
      <c r="MLC135" s="73"/>
      <c r="MLD135" s="73"/>
      <c r="MLE135" s="74"/>
      <c r="MLF135" s="74"/>
      <c r="MLG135" s="77"/>
      <c r="MLH135" s="77"/>
      <c r="MLI135" s="11"/>
      <c r="MLO135" s="73"/>
      <c r="MLP135" s="73"/>
      <c r="MLQ135" s="73"/>
      <c r="MLR135" s="73"/>
      <c r="MLS135" s="74"/>
      <c r="MLT135" s="74"/>
      <c r="MLU135" s="77"/>
      <c r="MLV135" s="77"/>
      <c r="MLW135" s="11"/>
      <c r="MMC135" s="73"/>
      <c r="MMD135" s="73"/>
      <c r="MME135" s="73"/>
      <c r="MMF135" s="73"/>
      <c r="MMG135" s="74"/>
      <c r="MMH135" s="74"/>
      <c r="MMI135" s="77"/>
      <c r="MMJ135" s="77"/>
      <c r="MMK135" s="11"/>
      <c r="MMQ135" s="73"/>
      <c r="MMR135" s="73"/>
      <c r="MMS135" s="73"/>
      <c r="MMT135" s="73"/>
      <c r="MMU135" s="74"/>
      <c r="MMV135" s="74"/>
      <c r="MMW135" s="77"/>
      <c r="MMX135" s="77"/>
      <c r="MMY135" s="11"/>
      <c r="MNE135" s="73"/>
      <c r="MNF135" s="73"/>
      <c r="MNG135" s="73"/>
      <c r="MNH135" s="73"/>
      <c r="MNI135" s="74"/>
      <c r="MNJ135" s="74"/>
      <c r="MNK135" s="77"/>
      <c r="MNL135" s="77"/>
      <c r="MNM135" s="11"/>
      <c r="MNS135" s="73"/>
      <c r="MNT135" s="73"/>
      <c r="MNU135" s="73"/>
      <c r="MNV135" s="73"/>
      <c r="MNW135" s="74"/>
      <c r="MNX135" s="74"/>
      <c r="MNY135" s="77"/>
      <c r="MNZ135" s="77"/>
      <c r="MOA135" s="11"/>
      <c r="MOG135" s="73"/>
      <c r="MOH135" s="73"/>
      <c r="MOI135" s="73"/>
      <c r="MOJ135" s="73"/>
      <c r="MOK135" s="74"/>
      <c r="MOL135" s="74"/>
      <c r="MOM135" s="77"/>
      <c r="MON135" s="77"/>
      <c r="MOO135" s="11"/>
      <c r="MOU135" s="73"/>
      <c r="MOV135" s="73"/>
      <c r="MOW135" s="73"/>
      <c r="MOX135" s="73"/>
      <c r="MOY135" s="74"/>
      <c r="MOZ135" s="74"/>
      <c r="MPA135" s="77"/>
      <c r="MPB135" s="77"/>
      <c r="MPC135" s="11"/>
      <c r="MPI135" s="73"/>
      <c r="MPJ135" s="73"/>
      <c r="MPK135" s="73"/>
      <c r="MPL135" s="73"/>
      <c r="MPM135" s="74"/>
      <c r="MPN135" s="74"/>
      <c r="MPO135" s="77"/>
      <c r="MPP135" s="77"/>
      <c r="MPQ135" s="11"/>
      <c r="MPW135" s="73"/>
      <c r="MPX135" s="73"/>
      <c r="MPY135" s="73"/>
      <c r="MPZ135" s="73"/>
      <c r="MQA135" s="74"/>
      <c r="MQB135" s="74"/>
      <c r="MQC135" s="77"/>
      <c r="MQD135" s="77"/>
      <c r="MQE135" s="11"/>
      <c r="MQK135" s="73"/>
      <c r="MQL135" s="73"/>
      <c r="MQM135" s="73"/>
      <c r="MQN135" s="73"/>
      <c r="MQO135" s="74"/>
      <c r="MQP135" s="74"/>
      <c r="MQQ135" s="77"/>
      <c r="MQR135" s="77"/>
      <c r="MQS135" s="11"/>
      <c r="MQY135" s="73"/>
      <c r="MQZ135" s="73"/>
      <c r="MRA135" s="73"/>
      <c r="MRB135" s="73"/>
      <c r="MRC135" s="74"/>
      <c r="MRD135" s="74"/>
      <c r="MRE135" s="77"/>
      <c r="MRF135" s="77"/>
      <c r="MRG135" s="11"/>
      <c r="MRM135" s="73"/>
      <c r="MRN135" s="73"/>
      <c r="MRO135" s="73"/>
      <c r="MRP135" s="73"/>
      <c r="MRQ135" s="74"/>
      <c r="MRR135" s="74"/>
      <c r="MRS135" s="77"/>
      <c r="MRT135" s="77"/>
      <c r="MRU135" s="11"/>
      <c r="MSA135" s="73"/>
      <c r="MSB135" s="73"/>
      <c r="MSC135" s="73"/>
      <c r="MSD135" s="73"/>
      <c r="MSE135" s="74"/>
      <c r="MSF135" s="74"/>
      <c r="MSG135" s="77"/>
      <c r="MSH135" s="77"/>
      <c r="MSI135" s="11"/>
      <c r="MSO135" s="73"/>
      <c r="MSP135" s="73"/>
      <c r="MSQ135" s="73"/>
      <c r="MSR135" s="73"/>
      <c r="MSS135" s="74"/>
      <c r="MST135" s="74"/>
      <c r="MSU135" s="77"/>
      <c r="MSV135" s="77"/>
      <c r="MSW135" s="11"/>
      <c r="MTC135" s="73"/>
      <c r="MTD135" s="73"/>
      <c r="MTE135" s="73"/>
      <c r="MTF135" s="73"/>
      <c r="MTG135" s="74"/>
      <c r="MTH135" s="74"/>
      <c r="MTI135" s="77"/>
      <c r="MTJ135" s="77"/>
      <c r="MTK135" s="11"/>
      <c r="MTQ135" s="73"/>
      <c r="MTR135" s="73"/>
      <c r="MTS135" s="73"/>
      <c r="MTT135" s="73"/>
      <c r="MTU135" s="74"/>
      <c r="MTV135" s="74"/>
      <c r="MTW135" s="77"/>
      <c r="MTX135" s="77"/>
      <c r="MTY135" s="11"/>
      <c r="MUE135" s="73"/>
      <c r="MUF135" s="73"/>
      <c r="MUG135" s="73"/>
      <c r="MUH135" s="73"/>
      <c r="MUI135" s="74"/>
      <c r="MUJ135" s="74"/>
      <c r="MUK135" s="77"/>
      <c r="MUL135" s="77"/>
      <c r="MUM135" s="11"/>
      <c r="MUS135" s="73"/>
      <c r="MUT135" s="73"/>
      <c r="MUU135" s="73"/>
      <c r="MUV135" s="73"/>
      <c r="MUW135" s="74"/>
      <c r="MUX135" s="74"/>
      <c r="MUY135" s="77"/>
      <c r="MUZ135" s="77"/>
      <c r="MVA135" s="11"/>
      <c r="MVG135" s="73"/>
      <c r="MVH135" s="73"/>
      <c r="MVI135" s="73"/>
      <c r="MVJ135" s="73"/>
      <c r="MVK135" s="74"/>
      <c r="MVL135" s="74"/>
      <c r="MVM135" s="77"/>
      <c r="MVN135" s="77"/>
      <c r="MVO135" s="11"/>
      <c r="MVU135" s="73"/>
      <c r="MVV135" s="73"/>
      <c r="MVW135" s="73"/>
      <c r="MVX135" s="73"/>
      <c r="MVY135" s="74"/>
      <c r="MVZ135" s="74"/>
      <c r="MWA135" s="77"/>
      <c r="MWB135" s="77"/>
      <c r="MWC135" s="11"/>
      <c r="MWI135" s="73"/>
      <c r="MWJ135" s="73"/>
      <c r="MWK135" s="73"/>
      <c r="MWL135" s="73"/>
      <c r="MWM135" s="74"/>
      <c r="MWN135" s="74"/>
      <c r="MWO135" s="77"/>
      <c r="MWP135" s="77"/>
      <c r="MWQ135" s="11"/>
      <c r="MWW135" s="73"/>
      <c r="MWX135" s="73"/>
      <c r="MWY135" s="73"/>
      <c r="MWZ135" s="73"/>
      <c r="MXA135" s="74"/>
      <c r="MXB135" s="74"/>
      <c r="MXC135" s="77"/>
      <c r="MXD135" s="77"/>
      <c r="MXE135" s="11"/>
      <c r="MXK135" s="73"/>
      <c r="MXL135" s="73"/>
      <c r="MXM135" s="73"/>
      <c r="MXN135" s="73"/>
      <c r="MXO135" s="74"/>
      <c r="MXP135" s="74"/>
      <c r="MXQ135" s="77"/>
      <c r="MXR135" s="77"/>
      <c r="MXS135" s="11"/>
      <c r="MXY135" s="73"/>
      <c r="MXZ135" s="73"/>
      <c r="MYA135" s="73"/>
      <c r="MYB135" s="73"/>
      <c r="MYC135" s="74"/>
      <c r="MYD135" s="74"/>
      <c r="MYE135" s="77"/>
      <c r="MYF135" s="77"/>
      <c r="MYG135" s="11"/>
      <c r="MYM135" s="73"/>
      <c r="MYN135" s="73"/>
      <c r="MYO135" s="73"/>
      <c r="MYP135" s="73"/>
      <c r="MYQ135" s="74"/>
      <c r="MYR135" s="74"/>
      <c r="MYS135" s="77"/>
      <c r="MYT135" s="77"/>
      <c r="MYU135" s="11"/>
      <c r="MZA135" s="73"/>
      <c r="MZB135" s="73"/>
      <c r="MZC135" s="73"/>
      <c r="MZD135" s="73"/>
      <c r="MZE135" s="74"/>
      <c r="MZF135" s="74"/>
      <c r="MZG135" s="77"/>
      <c r="MZH135" s="77"/>
      <c r="MZI135" s="11"/>
      <c r="MZO135" s="73"/>
      <c r="MZP135" s="73"/>
      <c r="MZQ135" s="73"/>
      <c r="MZR135" s="73"/>
      <c r="MZS135" s="74"/>
      <c r="MZT135" s="74"/>
      <c r="MZU135" s="77"/>
      <c r="MZV135" s="77"/>
      <c r="MZW135" s="11"/>
      <c r="NAC135" s="73"/>
      <c r="NAD135" s="73"/>
      <c r="NAE135" s="73"/>
      <c r="NAF135" s="73"/>
      <c r="NAG135" s="74"/>
      <c r="NAH135" s="74"/>
      <c r="NAI135" s="77"/>
      <c r="NAJ135" s="77"/>
      <c r="NAK135" s="11"/>
      <c r="NAQ135" s="73"/>
      <c r="NAR135" s="73"/>
      <c r="NAS135" s="73"/>
      <c r="NAT135" s="73"/>
      <c r="NAU135" s="74"/>
      <c r="NAV135" s="74"/>
      <c r="NAW135" s="77"/>
      <c r="NAX135" s="77"/>
      <c r="NAY135" s="11"/>
      <c r="NBE135" s="73"/>
      <c r="NBF135" s="73"/>
      <c r="NBG135" s="73"/>
      <c r="NBH135" s="73"/>
      <c r="NBI135" s="74"/>
      <c r="NBJ135" s="74"/>
      <c r="NBK135" s="77"/>
      <c r="NBL135" s="77"/>
      <c r="NBM135" s="11"/>
      <c r="NBS135" s="73"/>
      <c r="NBT135" s="73"/>
      <c r="NBU135" s="73"/>
      <c r="NBV135" s="73"/>
      <c r="NBW135" s="74"/>
      <c r="NBX135" s="74"/>
      <c r="NBY135" s="77"/>
      <c r="NBZ135" s="77"/>
      <c r="NCA135" s="11"/>
      <c r="NCG135" s="73"/>
      <c r="NCH135" s="73"/>
      <c r="NCI135" s="73"/>
      <c r="NCJ135" s="73"/>
      <c r="NCK135" s="74"/>
      <c r="NCL135" s="74"/>
      <c r="NCM135" s="77"/>
      <c r="NCN135" s="77"/>
      <c r="NCO135" s="11"/>
      <c r="NCU135" s="73"/>
      <c r="NCV135" s="73"/>
      <c r="NCW135" s="73"/>
      <c r="NCX135" s="73"/>
      <c r="NCY135" s="74"/>
      <c r="NCZ135" s="74"/>
      <c r="NDA135" s="77"/>
      <c r="NDB135" s="77"/>
      <c r="NDC135" s="11"/>
      <c r="NDI135" s="73"/>
      <c r="NDJ135" s="73"/>
      <c r="NDK135" s="73"/>
      <c r="NDL135" s="73"/>
      <c r="NDM135" s="74"/>
      <c r="NDN135" s="74"/>
      <c r="NDO135" s="77"/>
      <c r="NDP135" s="77"/>
      <c r="NDQ135" s="11"/>
      <c r="NDW135" s="73"/>
      <c r="NDX135" s="73"/>
      <c r="NDY135" s="73"/>
      <c r="NDZ135" s="73"/>
      <c r="NEA135" s="74"/>
      <c r="NEB135" s="74"/>
      <c r="NEC135" s="77"/>
      <c r="NED135" s="77"/>
      <c r="NEE135" s="11"/>
      <c r="NEK135" s="73"/>
      <c r="NEL135" s="73"/>
      <c r="NEM135" s="73"/>
      <c r="NEN135" s="73"/>
      <c r="NEO135" s="74"/>
      <c r="NEP135" s="74"/>
      <c r="NEQ135" s="77"/>
      <c r="NER135" s="77"/>
      <c r="NES135" s="11"/>
      <c r="NEY135" s="73"/>
      <c r="NEZ135" s="73"/>
      <c r="NFA135" s="73"/>
      <c r="NFB135" s="73"/>
      <c r="NFC135" s="74"/>
      <c r="NFD135" s="74"/>
      <c r="NFE135" s="77"/>
      <c r="NFF135" s="77"/>
      <c r="NFG135" s="11"/>
      <c r="NFM135" s="73"/>
      <c r="NFN135" s="73"/>
      <c r="NFO135" s="73"/>
      <c r="NFP135" s="73"/>
      <c r="NFQ135" s="74"/>
      <c r="NFR135" s="74"/>
      <c r="NFS135" s="77"/>
      <c r="NFT135" s="77"/>
      <c r="NFU135" s="11"/>
      <c r="NGA135" s="73"/>
      <c r="NGB135" s="73"/>
      <c r="NGC135" s="73"/>
      <c r="NGD135" s="73"/>
      <c r="NGE135" s="74"/>
      <c r="NGF135" s="74"/>
      <c r="NGG135" s="77"/>
      <c r="NGH135" s="77"/>
      <c r="NGI135" s="11"/>
      <c r="NGO135" s="73"/>
      <c r="NGP135" s="73"/>
      <c r="NGQ135" s="73"/>
      <c r="NGR135" s="73"/>
      <c r="NGS135" s="74"/>
      <c r="NGT135" s="74"/>
      <c r="NGU135" s="77"/>
      <c r="NGV135" s="77"/>
      <c r="NGW135" s="11"/>
      <c r="NHC135" s="73"/>
      <c r="NHD135" s="73"/>
      <c r="NHE135" s="73"/>
      <c r="NHF135" s="73"/>
      <c r="NHG135" s="74"/>
      <c r="NHH135" s="74"/>
      <c r="NHI135" s="77"/>
      <c r="NHJ135" s="77"/>
      <c r="NHK135" s="11"/>
      <c r="NHQ135" s="73"/>
      <c r="NHR135" s="73"/>
      <c r="NHS135" s="73"/>
      <c r="NHT135" s="73"/>
      <c r="NHU135" s="74"/>
      <c r="NHV135" s="74"/>
      <c r="NHW135" s="77"/>
      <c r="NHX135" s="77"/>
      <c r="NHY135" s="11"/>
      <c r="NIE135" s="73"/>
      <c r="NIF135" s="73"/>
      <c r="NIG135" s="73"/>
      <c r="NIH135" s="73"/>
      <c r="NII135" s="74"/>
      <c r="NIJ135" s="74"/>
      <c r="NIK135" s="77"/>
      <c r="NIL135" s="77"/>
      <c r="NIM135" s="11"/>
      <c r="NIS135" s="73"/>
      <c r="NIT135" s="73"/>
      <c r="NIU135" s="73"/>
      <c r="NIV135" s="73"/>
      <c r="NIW135" s="74"/>
      <c r="NIX135" s="74"/>
      <c r="NIY135" s="77"/>
      <c r="NIZ135" s="77"/>
      <c r="NJA135" s="11"/>
      <c r="NJG135" s="73"/>
      <c r="NJH135" s="73"/>
      <c r="NJI135" s="73"/>
      <c r="NJJ135" s="73"/>
      <c r="NJK135" s="74"/>
      <c r="NJL135" s="74"/>
      <c r="NJM135" s="77"/>
      <c r="NJN135" s="77"/>
      <c r="NJO135" s="11"/>
      <c r="NJU135" s="73"/>
      <c r="NJV135" s="73"/>
      <c r="NJW135" s="73"/>
      <c r="NJX135" s="73"/>
      <c r="NJY135" s="74"/>
      <c r="NJZ135" s="74"/>
      <c r="NKA135" s="77"/>
      <c r="NKB135" s="77"/>
      <c r="NKC135" s="11"/>
      <c r="NKI135" s="73"/>
      <c r="NKJ135" s="73"/>
      <c r="NKK135" s="73"/>
      <c r="NKL135" s="73"/>
      <c r="NKM135" s="74"/>
      <c r="NKN135" s="74"/>
      <c r="NKO135" s="77"/>
      <c r="NKP135" s="77"/>
      <c r="NKQ135" s="11"/>
      <c r="NKW135" s="73"/>
      <c r="NKX135" s="73"/>
      <c r="NKY135" s="73"/>
      <c r="NKZ135" s="73"/>
      <c r="NLA135" s="74"/>
      <c r="NLB135" s="74"/>
      <c r="NLC135" s="77"/>
      <c r="NLD135" s="77"/>
      <c r="NLE135" s="11"/>
      <c r="NLK135" s="73"/>
      <c r="NLL135" s="73"/>
      <c r="NLM135" s="73"/>
      <c r="NLN135" s="73"/>
      <c r="NLO135" s="74"/>
      <c r="NLP135" s="74"/>
      <c r="NLQ135" s="77"/>
      <c r="NLR135" s="77"/>
      <c r="NLS135" s="11"/>
      <c r="NLY135" s="73"/>
      <c r="NLZ135" s="73"/>
      <c r="NMA135" s="73"/>
      <c r="NMB135" s="73"/>
      <c r="NMC135" s="74"/>
      <c r="NMD135" s="74"/>
      <c r="NME135" s="77"/>
      <c r="NMF135" s="77"/>
      <c r="NMG135" s="11"/>
      <c r="NMM135" s="73"/>
      <c r="NMN135" s="73"/>
      <c r="NMO135" s="73"/>
      <c r="NMP135" s="73"/>
      <c r="NMQ135" s="74"/>
      <c r="NMR135" s="74"/>
      <c r="NMS135" s="77"/>
      <c r="NMT135" s="77"/>
      <c r="NMU135" s="11"/>
      <c r="NNA135" s="73"/>
      <c r="NNB135" s="73"/>
      <c r="NNC135" s="73"/>
      <c r="NND135" s="73"/>
      <c r="NNE135" s="74"/>
      <c r="NNF135" s="74"/>
      <c r="NNG135" s="77"/>
      <c r="NNH135" s="77"/>
      <c r="NNI135" s="11"/>
      <c r="NNO135" s="73"/>
      <c r="NNP135" s="73"/>
      <c r="NNQ135" s="73"/>
      <c r="NNR135" s="73"/>
      <c r="NNS135" s="74"/>
      <c r="NNT135" s="74"/>
      <c r="NNU135" s="77"/>
      <c r="NNV135" s="77"/>
      <c r="NNW135" s="11"/>
      <c r="NOC135" s="73"/>
      <c r="NOD135" s="73"/>
      <c r="NOE135" s="73"/>
      <c r="NOF135" s="73"/>
      <c r="NOG135" s="74"/>
      <c r="NOH135" s="74"/>
      <c r="NOI135" s="77"/>
      <c r="NOJ135" s="77"/>
      <c r="NOK135" s="11"/>
      <c r="NOQ135" s="73"/>
      <c r="NOR135" s="73"/>
      <c r="NOS135" s="73"/>
      <c r="NOT135" s="73"/>
      <c r="NOU135" s="74"/>
      <c r="NOV135" s="74"/>
      <c r="NOW135" s="77"/>
      <c r="NOX135" s="77"/>
      <c r="NOY135" s="11"/>
      <c r="NPE135" s="73"/>
      <c r="NPF135" s="73"/>
      <c r="NPG135" s="73"/>
      <c r="NPH135" s="73"/>
      <c r="NPI135" s="74"/>
      <c r="NPJ135" s="74"/>
      <c r="NPK135" s="77"/>
      <c r="NPL135" s="77"/>
      <c r="NPM135" s="11"/>
      <c r="NPS135" s="73"/>
      <c r="NPT135" s="73"/>
      <c r="NPU135" s="73"/>
      <c r="NPV135" s="73"/>
      <c r="NPW135" s="74"/>
      <c r="NPX135" s="74"/>
      <c r="NPY135" s="77"/>
      <c r="NPZ135" s="77"/>
      <c r="NQA135" s="11"/>
      <c r="NQG135" s="73"/>
      <c r="NQH135" s="73"/>
      <c r="NQI135" s="73"/>
      <c r="NQJ135" s="73"/>
      <c r="NQK135" s="74"/>
      <c r="NQL135" s="74"/>
      <c r="NQM135" s="77"/>
      <c r="NQN135" s="77"/>
      <c r="NQO135" s="11"/>
      <c r="NQU135" s="73"/>
      <c r="NQV135" s="73"/>
      <c r="NQW135" s="73"/>
      <c r="NQX135" s="73"/>
      <c r="NQY135" s="74"/>
      <c r="NQZ135" s="74"/>
      <c r="NRA135" s="77"/>
      <c r="NRB135" s="77"/>
      <c r="NRC135" s="11"/>
      <c r="NRI135" s="73"/>
      <c r="NRJ135" s="73"/>
      <c r="NRK135" s="73"/>
      <c r="NRL135" s="73"/>
      <c r="NRM135" s="74"/>
      <c r="NRN135" s="74"/>
      <c r="NRO135" s="77"/>
      <c r="NRP135" s="77"/>
      <c r="NRQ135" s="11"/>
      <c r="NRW135" s="73"/>
      <c r="NRX135" s="73"/>
      <c r="NRY135" s="73"/>
      <c r="NRZ135" s="73"/>
      <c r="NSA135" s="74"/>
      <c r="NSB135" s="74"/>
      <c r="NSC135" s="77"/>
      <c r="NSD135" s="77"/>
      <c r="NSE135" s="11"/>
      <c r="NSK135" s="73"/>
      <c r="NSL135" s="73"/>
      <c r="NSM135" s="73"/>
      <c r="NSN135" s="73"/>
      <c r="NSO135" s="74"/>
      <c r="NSP135" s="74"/>
      <c r="NSQ135" s="77"/>
      <c r="NSR135" s="77"/>
      <c r="NSS135" s="11"/>
      <c r="NSY135" s="73"/>
      <c r="NSZ135" s="73"/>
      <c r="NTA135" s="73"/>
      <c r="NTB135" s="73"/>
      <c r="NTC135" s="74"/>
      <c r="NTD135" s="74"/>
      <c r="NTE135" s="77"/>
      <c r="NTF135" s="77"/>
      <c r="NTG135" s="11"/>
      <c r="NTM135" s="73"/>
      <c r="NTN135" s="73"/>
      <c r="NTO135" s="73"/>
      <c r="NTP135" s="73"/>
      <c r="NTQ135" s="74"/>
      <c r="NTR135" s="74"/>
      <c r="NTS135" s="77"/>
      <c r="NTT135" s="77"/>
      <c r="NTU135" s="11"/>
      <c r="NUA135" s="73"/>
      <c r="NUB135" s="73"/>
      <c r="NUC135" s="73"/>
      <c r="NUD135" s="73"/>
      <c r="NUE135" s="74"/>
      <c r="NUF135" s="74"/>
      <c r="NUG135" s="77"/>
      <c r="NUH135" s="77"/>
      <c r="NUI135" s="11"/>
      <c r="NUO135" s="73"/>
      <c r="NUP135" s="73"/>
      <c r="NUQ135" s="73"/>
      <c r="NUR135" s="73"/>
      <c r="NUS135" s="74"/>
      <c r="NUT135" s="74"/>
      <c r="NUU135" s="77"/>
      <c r="NUV135" s="77"/>
      <c r="NUW135" s="11"/>
      <c r="NVC135" s="73"/>
      <c r="NVD135" s="73"/>
      <c r="NVE135" s="73"/>
      <c r="NVF135" s="73"/>
      <c r="NVG135" s="74"/>
      <c r="NVH135" s="74"/>
      <c r="NVI135" s="77"/>
      <c r="NVJ135" s="77"/>
      <c r="NVK135" s="11"/>
      <c r="NVQ135" s="73"/>
      <c r="NVR135" s="73"/>
      <c r="NVS135" s="73"/>
      <c r="NVT135" s="73"/>
      <c r="NVU135" s="74"/>
      <c r="NVV135" s="74"/>
      <c r="NVW135" s="77"/>
      <c r="NVX135" s="77"/>
      <c r="NVY135" s="11"/>
      <c r="NWE135" s="73"/>
      <c r="NWF135" s="73"/>
      <c r="NWG135" s="73"/>
      <c r="NWH135" s="73"/>
      <c r="NWI135" s="74"/>
      <c r="NWJ135" s="74"/>
      <c r="NWK135" s="77"/>
      <c r="NWL135" s="77"/>
      <c r="NWM135" s="11"/>
      <c r="NWS135" s="73"/>
      <c r="NWT135" s="73"/>
      <c r="NWU135" s="73"/>
      <c r="NWV135" s="73"/>
      <c r="NWW135" s="74"/>
      <c r="NWX135" s="74"/>
      <c r="NWY135" s="77"/>
      <c r="NWZ135" s="77"/>
      <c r="NXA135" s="11"/>
      <c r="NXG135" s="73"/>
      <c r="NXH135" s="73"/>
      <c r="NXI135" s="73"/>
      <c r="NXJ135" s="73"/>
      <c r="NXK135" s="74"/>
      <c r="NXL135" s="74"/>
      <c r="NXM135" s="77"/>
      <c r="NXN135" s="77"/>
      <c r="NXO135" s="11"/>
      <c r="NXU135" s="73"/>
      <c r="NXV135" s="73"/>
      <c r="NXW135" s="73"/>
      <c r="NXX135" s="73"/>
      <c r="NXY135" s="74"/>
      <c r="NXZ135" s="74"/>
      <c r="NYA135" s="77"/>
      <c r="NYB135" s="77"/>
      <c r="NYC135" s="11"/>
      <c r="NYI135" s="73"/>
      <c r="NYJ135" s="73"/>
      <c r="NYK135" s="73"/>
      <c r="NYL135" s="73"/>
      <c r="NYM135" s="74"/>
      <c r="NYN135" s="74"/>
      <c r="NYO135" s="77"/>
      <c r="NYP135" s="77"/>
      <c r="NYQ135" s="11"/>
      <c r="NYW135" s="73"/>
      <c r="NYX135" s="73"/>
      <c r="NYY135" s="73"/>
      <c r="NYZ135" s="73"/>
      <c r="NZA135" s="74"/>
      <c r="NZB135" s="74"/>
      <c r="NZC135" s="77"/>
      <c r="NZD135" s="77"/>
      <c r="NZE135" s="11"/>
      <c r="NZK135" s="73"/>
      <c r="NZL135" s="73"/>
      <c r="NZM135" s="73"/>
      <c r="NZN135" s="73"/>
      <c r="NZO135" s="74"/>
      <c r="NZP135" s="74"/>
      <c r="NZQ135" s="77"/>
      <c r="NZR135" s="77"/>
      <c r="NZS135" s="11"/>
      <c r="NZY135" s="73"/>
      <c r="NZZ135" s="73"/>
      <c r="OAA135" s="73"/>
      <c r="OAB135" s="73"/>
      <c r="OAC135" s="74"/>
      <c r="OAD135" s="74"/>
      <c r="OAE135" s="77"/>
      <c r="OAF135" s="77"/>
      <c r="OAG135" s="11"/>
      <c r="OAM135" s="73"/>
      <c r="OAN135" s="73"/>
      <c r="OAO135" s="73"/>
      <c r="OAP135" s="73"/>
      <c r="OAQ135" s="74"/>
      <c r="OAR135" s="74"/>
      <c r="OAS135" s="77"/>
      <c r="OAT135" s="77"/>
      <c r="OAU135" s="11"/>
      <c r="OBA135" s="73"/>
      <c r="OBB135" s="73"/>
      <c r="OBC135" s="73"/>
      <c r="OBD135" s="73"/>
      <c r="OBE135" s="74"/>
      <c r="OBF135" s="74"/>
      <c r="OBG135" s="77"/>
      <c r="OBH135" s="77"/>
      <c r="OBI135" s="11"/>
      <c r="OBO135" s="73"/>
      <c r="OBP135" s="73"/>
      <c r="OBQ135" s="73"/>
      <c r="OBR135" s="73"/>
      <c r="OBS135" s="74"/>
      <c r="OBT135" s="74"/>
      <c r="OBU135" s="77"/>
      <c r="OBV135" s="77"/>
      <c r="OBW135" s="11"/>
      <c r="OCC135" s="73"/>
      <c r="OCD135" s="73"/>
      <c r="OCE135" s="73"/>
      <c r="OCF135" s="73"/>
      <c r="OCG135" s="74"/>
      <c r="OCH135" s="74"/>
      <c r="OCI135" s="77"/>
      <c r="OCJ135" s="77"/>
      <c r="OCK135" s="11"/>
      <c r="OCQ135" s="73"/>
      <c r="OCR135" s="73"/>
      <c r="OCS135" s="73"/>
      <c r="OCT135" s="73"/>
      <c r="OCU135" s="74"/>
      <c r="OCV135" s="74"/>
      <c r="OCW135" s="77"/>
      <c r="OCX135" s="77"/>
      <c r="OCY135" s="11"/>
      <c r="ODE135" s="73"/>
      <c r="ODF135" s="73"/>
      <c r="ODG135" s="73"/>
      <c r="ODH135" s="73"/>
      <c r="ODI135" s="74"/>
      <c r="ODJ135" s="74"/>
      <c r="ODK135" s="77"/>
      <c r="ODL135" s="77"/>
      <c r="ODM135" s="11"/>
      <c r="ODS135" s="73"/>
      <c r="ODT135" s="73"/>
      <c r="ODU135" s="73"/>
      <c r="ODV135" s="73"/>
      <c r="ODW135" s="74"/>
      <c r="ODX135" s="74"/>
      <c r="ODY135" s="77"/>
      <c r="ODZ135" s="77"/>
      <c r="OEA135" s="11"/>
      <c r="OEG135" s="73"/>
      <c r="OEH135" s="73"/>
      <c r="OEI135" s="73"/>
      <c r="OEJ135" s="73"/>
      <c r="OEK135" s="74"/>
      <c r="OEL135" s="74"/>
      <c r="OEM135" s="77"/>
      <c r="OEN135" s="77"/>
      <c r="OEO135" s="11"/>
      <c r="OEU135" s="73"/>
      <c r="OEV135" s="73"/>
      <c r="OEW135" s="73"/>
      <c r="OEX135" s="73"/>
      <c r="OEY135" s="74"/>
      <c r="OEZ135" s="74"/>
      <c r="OFA135" s="77"/>
      <c r="OFB135" s="77"/>
      <c r="OFC135" s="11"/>
      <c r="OFI135" s="73"/>
      <c r="OFJ135" s="73"/>
      <c r="OFK135" s="73"/>
      <c r="OFL135" s="73"/>
      <c r="OFM135" s="74"/>
      <c r="OFN135" s="74"/>
      <c r="OFO135" s="77"/>
      <c r="OFP135" s="77"/>
      <c r="OFQ135" s="11"/>
      <c r="OFW135" s="73"/>
      <c r="OFX135" s="73"/>
      <c r="OFY135" s="73"/>
      <c r="OFZ135" s="73"/>
      <c r="OGA135" s="74"/>
      <c r="OGB135" s="74"/>
      <c r="OGC135" s="77"/>
      <c r="OGD135" s="77"/>
      <c r="OGE135" s="11"/>
      <c r="OGK135" s="73"/>
      <c r="OGL135" s="73"/>
      <c r="OGM135" s="73"/>
      <c r="OGN135" s="73"/>
      <c r="OGO135" s="74"/>
      <c r="OGP135" s="74"/>
      <c r="OGQ135" s="77"/>
      <c r="OGR135" s="77"/>
      <c r="OGS135" s="11"/>
      <c r="OGY135" s="73"/>
      <c r="OGZ135" s="73"/>
      <c r="OHA135" s="73"/>
      <c r="OHB135" s="73"/>
      <c r="OHC135" s="74"/>
      <c r="OHD135" s="74"/>
      <c r="OHE135" s="77"/>
      <c r="OHF135" s="77"/>
      <c r="OHG135" s="11"/>
      <c r="OHM135" s="73"/>
      <c r="OHN135" s="73"/>
      <c r="OHO135" s="73"/>
      <c r="OHP135" s="73"/>
      <c r="OHQ135" s="74"/>
      <c r="OHR135" s="74"/>
      <c r="OHS135" s="77"/>
      <c r="OHT135" s="77"/>
      <c r="OHU135" s="11"/>
      <c r="OIA135" s="73"/>
      <c r="OIB135" s="73"/>
      <c r="OIC135" s="73"/>
      <c r="OID135" s="73"/>
      <c r="OIE135" s="74"/>
      <c r="OIF135" s="74"/>
      <c r="OIG135" s="77"/>
      <c r="OIH135" s="77"/>
      <c r="OII135" s="11"/>
      <c r="OIO135" s="73"/>
      <c r="OIP135" s="73"/>
      <c r="OIQ135" s="73"/>
      <c r="OIR135" s="73"/>
      <c r="OIS135" s="74"/>
      <c r="OIT135" s="74"/>
      <c r="OIU135" s="77"/>
      <c r="OIV135" s="77"/>
      <c r="OIW135" s="11"/>
      <c r="OJC135" s="73"/>
      <c r="OJD135" s="73"/>
      <c r="OJE135" s="73"/>
      <c r="OJF135" s="73"/>
      <c r="OJG135" s="74"/>
      <c r="OJH135" s="74"/>
      <c r="OJI135" s="77"/>
      <c r="OJJ135" s="77"/>
      <c r="OJK135" s="11"/>
      <c r="OJQ135" s="73"/>
      <c r="OJR135" s="73"/>
      <c r="OJS135" s="73"/>
      <c r="OJT135" s="73"/>
      <c r="OJU135" s="74"/>
      <c r="OJV135" s="74"/>
      <c r="OJW135" s="77"/>
      <c r="OJX135" s="77"/>
      <c r="OJY135" s="11"/>
      <c r="OKE135" s="73"/>
      <c r="OKF135" s="73"/>
      <c r="OKG135" s="73"/>
      <c r="OKH135" s="73"/>
      <c r="OKI135" s="74"/>
      <c r="OKJ135" s="74"/>
      <c r="OKK135" s="77"/>
      <c r="OKL135" s="77"/>
      <c r="OKM135" s="11"/>
      <c r="OKS135" s="73"/>
      <c r="OKT135" s="73"/>
      <c r="OKU135" s="73"/>
      <c r="OKV135" s="73"/>
      <c r="OKW135" s="74"/>
      <c r="OKX135" s="74"/>
      <c r="OKY135" s="77"/>
      <c r="OKZ135" s="77"/>
      <c r="OLA135" s="11"/>
      <c r="OLG135" s="73"/>
      <c r="OLH135" s="73"/>
      <c r="OLI135" s="73"/>
      <c r="OLJ135" s="73"/>
      <c r="OLK135" s="74"/>
      <c r="OLL135" s="74"/>
      <c r="OLM135" s="77"/>
      <c r="OLN135" s="77"/>
      <c r="OLO135" s="11"/>
      <c r="OLU135" s="73"/>
      <c r="OLV135" s="73"/>
      <c r="OLW135" s="73"/>
      <c r="OLX135" s="73"/>
      <c r="OLY135" s="74"/>
      <c r="OLZ135" s="74"/>
      <c r="OMA135" s="77"/>
      <c r="OMB135" s="77"/>
      <c r="OMC135" s="11"/>
      <c r="OMI135" s="73"/>
      <c r="OMJ135" s="73"/>
      <c r="OMK135" s="73"/>
      <c r="OML135" s="73"/>
      <c r="OMM135" s="74"/>
      <c r="OMN135" s="74"/>
      <c r="OMO135" s="77"/>
      <c r="OMP135" s="77"/>
      <c r="OMQ135" s="11"/>
      <c r="OMW135" s="73"/>
      <c r="OMX135" s="73"/>
      <c r="OMY135" s="73"/>
      <c r="OMZ135" s="73"/>
      <c r="ONA135" s="74"/>
      <c r="ONB135" s="74"/>
      <c r="ONC135" s="77"/>
      <c r="OND135" s="77"/>
      <c r="ONE135" s="11"/>
      <c r="ONK135" s="73"/>
      <c r="ONL135" s="73"/>
      <c r="ONM135" s="73"/>
      <c r="ONN135" s="73"/>
      <c r="ONO135" s="74"/>
      <c r="ONP135" s="74"/>
      <c r="ONQ135" s="77"/>
      <c r="ONR135" s="77"/>
      <c r="ONS135" s="11"/>
      <c r="ONY135" s="73"/>
      <c r="ONZ135" s="73"/>
      <c r="OOA135" s="73"/>
      <c r="OOB135" s="73"/>
      <c r="OOC135" s="74"/>
      <c r="OOD135" s="74"/>
      <c r="OOE135" s="77"/>
      <c r="OOF135" s="77"/>
      <c r="OOG135" s="11"/>
      <c r="OOM135" s="73"/>
      <c r="OON135" s="73"/>
      <c r="OOO135" s="73"/>
      <c r="OOP135" s="73"/>
      <c r="OOQ135" s="74"/>
      <c r="OOR135" s="74"/>
      <c r="OOS135" s="77"/>
      <c r="OOT135" s="77"/>
      <c r="OOU135" s="11"/>
      <c r="OPA135" s="73"/>
      <c r="OPB135" s="73"/>
      <c r="OPC135" s="73"/>
      <c r="OPD135" s="73"/>
      <c r="OPE135" s="74"/>
      <c r="OPF135" s="74"/>
      <c r="OPG135" s="77"/>
      <c r="OPH135" s="77"/>
      <c r="OPI135" s="11"/>
      <c r="OPO135" s="73"/>
      <c r="OPP135" s="73"/>
      <c r="OPQ135" s="73"/>
      <c r="OPR135" s="73"/>
      <c r="OPS135" s="74"/>
      <c r="OPT135" s="74"/>
      <c r="OPU135" s="77"/>
      <c r="OPV135" s="77"/>
      <c r="OPW135" s="11"/>
      <c r="OQC135" s="73"/>
      <c r="OQD135" s="73"/>
      <c r="OQE135" s="73"/>
      <c r="OQF135" s="73"/>
      <c r="OQG135" s="74"/>
      <c r="OQH135" s="74"/>
      <c r="OQI135" s="77"/>
      <c r="OQJ135" s="77"/>
      <c r="OQK135" s="11"/>
      <c r="OQQ135" s="73"/>
      <c r="OQR135" s="73"/>
      <c r="OQS135" s="73"/>
      <c r="OQT135" s="73"/>
      <c r="OQU135" s="74"/>
      <c r="OQV135" s="74"/>
      <c r="OQW135" s="77"/>
      <c r="OQX135" s="77"/>
      <c r="OQY135" s="11"/>
      <c r="ORE135" s="73"/>
      <c r="ORF135" s="73"/>
      <c r="ORG135" s="73"/>
      <c r="ORH135" s="73"/>
      <c r="ORI135" s="74"/>
      <c r="ORJ135" s="74"/>
      <c r="ORK135" s="77"/>
      <c r="ORL135" s="77"/>
      <c r="ORM135" s="11"/>
      <c r="ORS135" s="73"/>
      <c r="ORT135" s="73"/>
      <c r="ORU135" s="73"/>
      <c r="ORV135" s="73"/>
      <c r="ORW135" s="74"/>
      <c r="ORX135" s="74"/>
      <c r="ORY135" s="77"/>
      <c r="ORZ135" s="77"/>
      <c r="OSA135" s="11"/>
      <c r="OSG135" s="73"/>
      <c r="OSH135" s="73"/>
      <c r="OSI135" s="73"/>
      <c r="OSJ135" s="73"/>
      <c r="OSK135" s="74"/>
      <c r="OSL135" s="74"/>
      <c r="OSM135" s="77"/>
      <c r="OSN135" s="77"/>
      <c r="OSO135" s="11"/>
      <c r="OSU135" s="73"/>
      <c r="OSV135" s="73"/>
      <c r="OSW135" s="73"/>
      <c r="OSX135" s="73"/>
      <c r="OSY135" s="74"/>
      <c r="OSZ135" s="74"/>
      <c r="OTA135" s="77"/>
      <c r="OTB135" s="77"/>
      <c r="OTC135" s="11"/>
      <c r="OTI135" s="73"/>
      <c r="OTJ135" s="73"/>
      <c r="OTK135" s="73"/>
      <c r="OTL135" s="73"/>
      <c r="OTM135" s="74"/>
      <c r="OTN135" s="74"/>
      <c r="OTO135" s="77"/>
      <c r="OTP135" s="77"/>
      <c r="OTQ135" s="11"/>
      <c r="OTW135" s="73"/>
      <c r="OTX135" s="73"/>
      <c r="OTY135" s="73"/>
      <c r="OTZ135" s="73"/>
      <c r="OUA135" s="74"/>
      <c r="OUB135" s="74"/>
      <c r="OUC135" s="77"/>
      <c r="OUD135" s="77"/>
      <c r="OUE135" s="11"/>
      <c r="OUK135" s="73"/>
      <c r="OUL135" s="73"/>
      <c r="OUM135" s="73"/>
      <c r="OUN135" s="73"/>
      <c r="OUO135" s="74"/>
      <c r="OUP135" s="74"/>
      <c r="OUQ135" s="77"/>
      <c r="OUR135" s="77"/>
      <c r="OUS135" s="11"/>
      <c r="OUY135" s="73"/>
      <c r="OUZ135" s="73"/>
      <c r="OVA135" s="73"/>
      <c r="OVB135" s="73"/>
      <c r="OVC135" s="74"/>
      <c r="OVD135" s="74"/>
      <c r="OVE135" s="77"/>
      <c r="OVF135" s="77"/>
      <c r="OVG135" s="11"/>
      <c r="OVM135" s="73"/>
      <c r="OVN135" s="73"/>
      <c r="OVO135" s="73"/>
      <c r="OVP135" s="73"/>
      <c r="OVQ135" s="74"/>
      <c r="OVR135" s="74"/>
      <c r="OVS135" s="77"/>
      <c r="OVT135" s="77"/>
      <c r="OVU135" s="11"/>
      <c r="OWA135" s="73"/>
      <c r="OWB135" s="73"/>
      <c r="OWC135" s="73"/>
      <c r="OWD135" s="73"/>
      <c r="OWE135" s="74"/>
      <c r="OWF135" s="74"/>
      <c r="OWG135" s="77"/>
      <c r="OWH135" s="77"/>
      <c r="OWI135" s="11"/>
      <c r="OWO135" s="73"/>
      <c r="OWP135" s="73"/>
      <c r="OWQ135" s="73"/>
      <c r="OWR135" s="73"/>
      <c r="OWS135" s="74"/>
      <c r="OWT135" s="74"/>
      <c r="OWU135" s="77"/>
      <c r="OWV135" s="77"/>
      <c r="OWW135" s="11"/>
      <c r="OXC135" s="73"/>
      <c r="OXD135" s="73"/>
      <c r="OXE135" s="73"/>
      <c r="OXF135" s="73"/>
      <c r="OXG135" s="74"/>
      <c r="OXH135" s="74"/>
      <c r="OXI135" s="77"/>
      <c r="OXJ135" s="77"/>
      <c r="OXK135" s="11"/>
      <c r="OXQ135" s="73"/>
      <c r="OXR135" s="73"/>
      <c r="OXS135" s="73"/>
      <c r="OXT135" s="73"/>
      <c r="OXU135" s="74"/>
      <c r="OXV135" s="74"/>
      <c r="OXW135" s="77"/>
      <c r="OXX135" s="77"/>
      <c r="OXY135" s="11"/>
      <c r="OYE135" s="73"/>
      <c r="OYF135" s="73"/>
      <c r="OYG135" s="73"/>
      <c r="OYH135" s="73"/>
      <c r="OYI135" s="74"/>
      <c r="OYJ135" s="74"/>
      <c r="OYK135" s="77"/>
      <c r="OYL135" s="77"/>
      <c r="OYM135" s="11"/>
      <c r="OYS135" s="73"/>
      <c r="OYT135" s="73"/>
      <c r="OYU135" s="73"/>
      <c r="OYV135" s="73"/>
      <c r="OYW135" s="74"/>
      <c r="OYX135" s="74"/>
      <c r="OYY135" s="77"/>
      <c r="OYZ135" s="77"/>
      <c r="OZA135" s="11"/>
      <c r="OZG135" s="73"/>
      <c r="OZH135" s="73"/>
      <c r="OZI135" s="73"/>
      <c r="OZJ135" s="73"/>
      <c r="OZK135" s="74"/>
      <c r="OZL135" s="74"/>
      <c r="OZM135" s="77"/>
      <c r="OZN135" s="77"/>
      <c r="OZO135" s="11"/>
      <c r="OZU135" s="73"/>
      <c r="OZV135" s="73"/>
      <c r="OZW135" s="73"/>
      <c r="OZX135" s="73"/>
      <c r="OZY135" s="74"/>
      <c r="OZZ135" s="74"/>
      <c r="PAA135" s="77"/>
      <c r="PAB135" s="77"/>
      <c r="PAC135" s="11"/>
      <c r="PAI135" s="73"/>
      <c r="PAJ135" s="73"/>
      <c r="PAK135" s="73"/>
      <c r="PAL135" s="73"/>
      <c r="PAM135" s="74"/>
      <c r="PAN135" s="74"/>
      <c r="PAO135" s="77"/>
      <c r="PAP135" s="77"/>
      <c r="PAQ135" s="11"/>
      <c r="PAW135" s="73"/>
      <c r="PAX135" s="73"/>
      <c r="PAY135" s="73"/>
      <c r="PAZ135" s="73"/>
      <c r="PBA135" s="74"/>
      <c r="PBB135" s="74"/>
      <c r="PBC135" s="77"/>
      <c r="PBD135" s="77"/>
      <c r="PBE135" s="11"/>
      <c r="PBK135" s="73"/>
      <c r="PBL135" s="73"/>
      <c r="PBM135" s="73"/>
      <c r="PBN135" s="73"/>
      <c r="PBO135" s="74"/>
      <c r="PBP135" s="74"/>
      <c r="PBQ135" s="77"/>
      <c r="PBR135" s="77"/>
      <c r="PBS135" s="11"/>
      <c r="PBY135" s="73"/>
      <c r="PBZ135" s="73"/>
      <c r="PCA135" s="73"/>
      <c r="PCB135" s="73"/>
      <c r="PCC135" s="74"/>
      <c r="PCD135" s="74"/>
      <c r="PCE135" s="77"/>
      <c r="PCF135" s="77"/>
      <c r="PCG135" s="11"/>
      <c r="PCM135" s="73"/>
      <c r="PCN135" s="73"/>
      <c r="PCO135" s="73"/>
      <c r="PCP135" s="73"/>
      <c r="PCQ135" s="74"/>
      <c r="PCR135" s="74"/>
      <c r="PCS135" s="77"/>
      <c r="PCT135" s="77"/>
      <c r="PCU135" s="11"/>
      <c r="PDA135" s="73"/>
      <c r="PDB135" s="73"/>
      <c r="PDC135" s="73"/>
      <c r="PDD135" s="73"/>
      <c r="PDE135" s="74"/>
      <c r="PDF135" s="74"/>
      <c r="PDG135" s="77"/>
      <c r="PDH135" s="77"/>
      <c r="PDI135" s="11"/>
      <c r="PDO135" s="73"/>
      <c r="PDP135" s="73"/>
      <c r="PDQ135" s="73"/>
      <c r="PDR135" s="73"/>
      <c r="PDS135" s="74"/>
      <c r="PDT135" s="74"/>
      <c r="PDU135" s="77"/>
      <c r="PDV135" s="77"/>
      <c r="PDW135" s="11"/>
      <c r="PEC135" s="73"/>
      <c r="PED135" s="73"/>
      <c r="PEE135" s="73"/>
      <c r="PEF135" s="73"/>
      <c r="PEG135" s="74"/>
      <c r="PEH135" s="74"/>
      <c r="PEI135" s="77"/>
      <c r="PEJ135" s="77"/>
      <c r="PEK135" s="11"/>
      <c r="PEQ135" s="73"/>
      <c r="PER135" s="73"/>
      <c r="PES135" s="73"/>
      <c r="PET135" s="73"/>
      <c r="PEU135" s="74"/>
      <c r="PEV135" s="74"/>
      <c r="PEW135" s="77"/>
      <c r="PEX135" s="77"/>
      <c r="PEY135" s="11"/>
      <c r="PFE135" s="73"/>
      <c r="PFF135" s="73"/>
      <c r="PFG135" s="73"/>
      <c r="PFH135" s="73"/>
      <c r="PFI135" s="74"/>
      <c r="PFJ135" s="74"/>
      <c r="PFK135" s="77"/>
      <c r="PFL135" s="77"/>
      <c r="PFM135" s="11"/>
      <c r="PFS135" s="73"/>
      <c r="PFT135" s="73"/>
      <c r="PFU135" s="73"/>
      <c r="PFV135" s="73"/>
      <c r="PFW135" s="74"/>
      <c r="PFX135" s="74"/>
      <c r="PFY135" s="77"/>
      <c r="PFZ135" s="77"/>
      <c r="PGA135" s="11"/>
      <c r="PGG135" s="73"/>
      <c r="PGH135" s="73"/>
      <c r="PGI135" s="73"/>
      <c r="PGJ135" s="73"/>
      <c r="PGK135" s="74"/>
      <c r="PGL135" s="74"/>
      <c r="PGM135" s="77"/>
      <c r="PGN135" s="77"/>
      <c r="PGO135" s="11"/>
      <c r="PGU135" s="73"/>
      <c r="PGV135" s="73"/>
      <c r="PGW135" s="73"/>
      <c r="PGX135" s="73"/>
      <c r="PGY135" s="74"/>
      <c r="PGZ135" s="74"/>
      <c r="PHA135" s="77"/>
      <c r="PHB135" s="77"/>
      <c r="PHC135" s="11"/>
      <c r="PHI135" s="73"/>
      <c r="PHJ135" s="73"/>
      <c r="PHK135" s="73"/>
      <c r="PHL135" s="73"/>
      <c r="PHM135" s="74"/>
      <c r="PHN135" s="74"/>
      <c r="PHO135" s="77"/>
      <c r="PHP135" s="77"/>
      <c r="PHQ135" s="11"/>
      <c r="PHW135" s="73"/>
      <c r="PHX135" s="73"/>
      <c r="PHY135" s="73"/>
      <c r="PHZ135" s="73"/>
      <c r="PIA135" s="74"/>
      <c r="PIB135" s="74"/>
      <c r="PIC135" s="77"/>
      <c r="PID135" s="77"/>
      <c r="PIE135" s="11"/>
      <c r="PIK135" s="73"/>
      <c r="PIL135" s="73"/>
      <c r="PIM135" s="73"/>
      <c r="PIN135" s="73"/>
      <c r="PIO135" s="74"/>
      <c r="PIP135" s="74"/>
      <c r="PIQ135" s="77"/>
      <c r="PIR135" s="77"/>
      <c r="PIS135" s="11"/>
      <c r="PIY135" s="73"/>
      <c r="PIZ135" s="73"/>
      <c r="PJA135" s="73"/>
      <c r="PJB135" s="73"/>
      <c r="PJC135" s="74"/>
      <c r="PJD135" s="74"/>
      <c r="PJE135" s="77"/>
      <c r="PJF135" s="77"/>
      <c r="PJG135" s="11"/>
      <c r="PJM135" s="73"/>
      <c r="PJN135" s="73"/>
      <c r="PJO135" s="73"/>
      <c r="PJP135" s="73"/>
      <c r="PJQ135" s="74"/>
      <c r="PJR135" s="74"/>
      <c r="PJS135" s="77"/>
      <c r="PJT135" s="77"/>
      <c r="PJU135" s="11"/>
      <c r="PKA135" s="73"/>
      <c r="PKB135" s="73"/>
      <c r="PKC135" s="73"/>
      <c r="PKD135" s="73"/>
      <c r="PKE135" s="74"/>
      <c r="PKF135" s="74"/>
      <c r="PKG135" s="77"/>
      <c r="PKH135" s="77"/>
      <c r="PKI135" s="11"/>
      <c r="PKO135" s="73"/>
      <c r="PKP135" s="73"/>
      <c r="PKQ135" s="73"/>
      <c r="PKR135" s="73"/>
      <c r="PKS135" s="74"/>
      <c r="PKT135" s="74"/>
      <c r="PKU135" s="77"/>
      <c r="PKV135" s="77"/>
      <c r="PKW135" s="11"/>
      <c r="PLC135" s="73"/>
      <c r="PLD135" s="73"/>
      <c r="PLE135" s="73"/>
      <c r="PLF135" s="73"/>
      <c r="PLG135" s="74"/>
      <c r="PLH135" s="74"/>
      <c r="PLI135" s="77"/>
      <c r="PLJ135" s="77"/>
      <c r="PLK135" s="11"/>
      <c r="PLQ135" s="73"/>
      <c r="PLR135" s="73"/>
      <c r="PLS135" s="73"/>
      <c r="PLT135" s="73"/>
      <c r="PLU135" s="74"/>
      <c r="PLV135" s="74"/>
      <c r="PLW135" s="77"/>
      <c r="PLX135" s="77"/>
      <c r="PLY135" s="11"/>
      <c r="PME135" s="73"/>
      <c r="PMF135" s="73"/>
      <c r="PMG135" s="73"/>
      <c r="PMH135" s="73"/>
      <c r="PMI135" s="74"/>
      <c r="PMJ135" s="74"/>
      <c r="PMK135" s="77"/>
      <c r="PML135" s="77"/>
      <c r="PMM135" s="11"/>
      <c r="PMS135" s="73"/>
      <c r="PMT135" s="73"/>
      <c r="PMU135" s="73"/>
      <c r="PMV135" s="73"/>
      <c r="PMW135" s="74"/>
      <c r="PMX135" s="74"/>
      <c r="PMY135" s="77"/>
      <c r="PMZ135" s="77"/>
      <c r="PNA135" s="11"/>
      <c r="PNG135" s="73"/>
      <c r="PNH135" s="73"/>
      <c r="PNI135" s="73"/>
      <c r="PNJ135" s="73"/>
      <c r="PNK135" s="74"/>
      <c r="PNL135" s="74"/>
      <c r="PNM135" s="77"/>
      <c r="PNN135" s="77"/>
      <c r="PNO135" s="11"/>
      <c r="PNU135" s="73"/>
      <c r="PNV135" s="73"/>
      <c r="PNW135" s="73"/>
      <c r="PNX135" s="73"/>
      <c r="PNY135" s="74"/>
      <c r="PNZ135" s="74"/>
      <c r="POA135" s="77"/>
      <c r="POB135" s="77"/>
      <c r="POC135" s="11"/>
      <c r="POI135" s="73"/>
      <c r="POJ135" s="73"/>
      <c r="POK135" s="73"/>
      <c r="POL135" s="73"/>
      <c r="POM135" s="74"/>
      <c r="PON135" s="74"/>
      <c r="POO135" s="77"/>
      <c r="POP135" s="77"/>
      <c r="POQ135" s="11"/>
      <c r="POW135" s="73"/>
      <c r="POX135" s="73"/>
      <c r="POY135" s="73"/>
      <c r="POZ135" s="73"/>
      <c r="PPA135" s="74"/>
      <c r="PPB135" s="74"/>
      <c r="PPC135" s="77"/>
      <c r="PPD135" s="77"/>
      <c r="PPE135" s="11"/>
      <c r="PPK135" s="73"/>
      <c r="PPL135" s="73"/>
      <c r="PPM135" s="73"/>
      <c r="PPN135" s="73"/>
      <c r="PPO135" s="74"/>
      <c r="PPP135" s="74"/>
      <c r="PPQ135" s="77"/>
      <c r="PPR135" s="77"/>
      <c r="PPS135" s="11"/>
      <c r="PPY135" s="73"/>
      <c r="PPZ135" s="73"/>
      <c r="PQA135" s="73"/>
      <c r="PQB135" s="73"/>
      <c r="PQC135" s="74"/>
      <c r="PQD135" s="74"/>
      <c r="PQE135" s="77"/>
      <c r="PQF135" s="77"/>
      <c r="PQG135" s="11"/>
      <c r="PQM135" s="73"/>
      <c r="PQN135" s="73"/>
      <c r="PQO135" s="73"/>
      <c r="PQP135" s="73"/>
      <c r="PQQ135" s="74"/>
      <c r="PQR135" s="74"/>
      <c r="PQS135" s="77"/>
      <c r="PQT135" s="77"/>
      <c r="PQU135" s="11"/>
      <c r="PRA135" s="73"/>
      <c r="PRB135" s="73"/>
      <c r="PRC135" s="73"/>
      <c r="PRD135" s="73"/>
      <c r="PRE135" s="74"/>
      <c r="PRF135" s="74"/>
      <c r="PRG135" s="77"/>
      <c r="PRH135" s="77"/>
      <c r="PRI135" s="11"/>
      <c r="PRO135" s="73"/>
      <c r="PRP135" s="73"/>
      <c r="PRQ135" s="73"/>
      <c r="PRR135" s="73"/>
      <c r="PRS135" s="74"/>
      <c r="PRT135" s="74"/>
      <c r="PRU135" s="77"/>
      <c r="PRV135" s="77"/>
      <c r="PRW135" s="11"/>
      <c r="PSC135" s="73"/>
      <c r="PSD135" s="73"/>
      <c r="PSE135" s="73"/>
      <c r="PSF135" s="73"/>
      <c r="PSG135" s="74"/>
      <c r="PSH135" s="74"/>
      <c r="PSI135" s="77"/>
      <c r="PSJ135" s="77"/>
      <c r="PSK135" s="11"/>
      <c r="PSQ135" s="73"/>
      <c r="PSR135" s="73"/>
      <c r="PSS135" s="73"/>
      <c r="PST135" s="73"/>
      <c r="PSU135" s="74"/>
      <c r="PSV135" s="74"/>
      <c r="PSW135" s="77"/>
      <c r="PSX135" s="77"/>
      <c r="PSY135" s="11"/>
      <c r="PTE135" s="73"/>
      <c r="PTF135" s="73"/>
      <c r="PTG135" s="73"/>
      <c r="PTH135" s="73"/>
      <c r="PTI135" s="74"/>
      <c r="PTJ135" s="74"/>
      <c r="PTK135" s="77"/>
      <c r="PTL135" s="77"/>
      <c r="PTM135" s="11"/>
      <c r="PTS135" s="73"/>
      <c r="PTT135" s="73"/>
      <c r="PTU135" s="73"/>
      <c r="PTV135" s="73"/>
      <c r="PTW135" s="74"/>
      <c r="PTX135" s="74"/>
      <c r="PTY135" s="77"/>
      <c r="PTZ135" s="77"/>
      <c r="PUA135" s="11"/>
      <c r="PUG135" s="73"/>
      <c r="PUH135" s="73"/>
      <c r="PUI135" s="73"/>
      <c r="PUJ135" s="73"/>
      <c r="PUK135" s="74"/>
      <c r="PUL135" s="74"/>
      <c r="PUM135" s="77"/>
      <c r="PUN135" s="77"/>
      <c r="PUO135" s="11"/>
      <c r="PUU135" s="73"/>
      <c r="PUV135" s="73"/>
      <c r="PUW135" s="73"/>
      <c r="PUX135" s="73"/>
      <c r="PUY135" s="74"/>
      <c r="PUZ135" s="74"/>
      <c r="PVA135" s="77"/>
      <c r="PVB135" s="77"/>
      <c r="PVC135" s="11"/>
      <c r="PVI135" s="73"/>
      <c r="PVJ135" s="73"/>
      <c r="PVK135" s="73"/>
      <c r="PVL135" s="73"/>
      <c r="PVM135" s="74"/>
      <c r="PVN135" s="74"/>
      <c r="PVO135" s="77"/>
      <c r="PVP135" s="77"/>
      <c r="PVQ135" s="11"/>
      <c r="PVW135" s="73"/>
      <c r="PVX135" s="73"/>
      <c r="PVY135" s="73"/>
      <c r="PVZ135" s="73"/>
      <c r="PWA135" s="74"/>
      <c r="PWB135" s="74"/>
      <c r="PWC135" s="77"/>
      <c r="PWD135" s="77"/>
      <c r="PWE135" s="11"/>
      <c r="PWK135" s="73"/>
      <c r="PWL135" s="73"/>
      <c r="PWM135" s="73"/>
      <c r="PWN135" s="73"/>
      <c r="PWO135" s="74"/>
      <c r="PWP135" s="74"/>
      <c r="PWQ135" s="77"/>
      <c r="PWR135" s="77"/>
      <c r="PWS135" s="11"/>
      <c r="PWY135" s="73"/>
      <c r="PWZ135" s="73"/>
      <c r="PXA135" s="73"/>
      <c r="PXB135" s="73"/>
      <c r="PXC135" s="74"/>
      <c r="PXD135" s="74"/>
      <c r="PXE135" s="77"/>
      <c r="PXF135" s="77"/>
      <c r="PXG135" s="11"/>
      <c r="PXM135" s="73"/>
      <c r="PXN135" s="73"/>
      <c r="PXO135" s="73"/>
      <c r="PXP135" s="73"/>
      <c r="PXQ135" s="74"/>
      <c r="PXR135" s="74"/>
      <c r="PXS135" s="77"/>
      <c r="PXT135" s="77"/>
      <c r="PXU135" s="11"/>
      <c r="PYA135" s="73"/>
      <c r="PYB135" s="73"/>
      <c r="PYC135" s="73"/>
      <c r="PYD135" s="73"/>
      <c r="PYE135" s="74"/>
      <c r="PYF135" s="74"/>
      <c r="PYG135" s="77"/>
      <c r="PYH135" s="77"/>
      <c r="PYI135" s="11"/>
      <c r="PYO135" s="73"/>
      <c r="PYP135" s="73"/>
      <c r="PYQ135" s="73"/>
      <c r="PYR135" s="73"/>
      <c r="PYS135" s="74"/>
      <c r="PYT135" s="74"/>
      <c r="PYU135" s="77"/>
      <c r="PYV135" s="77"/>
      <c r="PYW135" s="11"/>
      <c r="PZC135" s="73"/>
      <c r="PZD135" s="73"/>
      <c r="PZE135" s="73"/>
      <c r="PZF135" s="73"/>
      <c r="PZG135" s="74"/>
      <c r="PZH135" s="74"/>
      <c r="PZI135" s="77"/>
      <c r="PZJ135" s="77"/>
      <c r="PZK135" s="11"/>
      <c r="PZQ135" s="73"/>
      <c r="PZR135" s="73"/>
      <c r="PZS135" s="73"/>
      <c r="PZT135" s="73"/>
      <c r="PZU135" s="74"/>
      <c r="PZV135" s="74"/>
      <c r="PZW135" s="77"/>
      <c r="PZX135" s="77"/>
      <c r="PZY135" s="11"/>
      <c r="QAE135" s="73"/>
      <c r="QAF135" s="73"/>
      <c r="QAG135" s="73"/>
      <c r="QAH135" s="73"/>
      <c r="QAI135" s="74"/>
      <c r="QAJ135" s="74"/>
      <c r="QAK135" s="77"/>
      <c r="QAL135" s="77"/>
      <c r="QAM135" s="11"/>
      <c r="QAS135" s="73"/>
      <c r="QAT135" s="73"/>
      <c r="QAU135" s="73"/>
      <c r="QAV135" s="73"/>
      <c r="QAW135" s="74"/>
      <c r="QAX135" s="74"/>
      <c r="QAY135" s="77"/>
      <c r="QAZ135" s="77"/>
      <c r="QBA135" s="11"/>
      <c r="QBG135" s="73"/>
      <c r="QBH135" s="73"/>
      <c r="QBI135" s="73"/>
      <c r="QBJ135" s="73"/>
      <c r="QBK135" s="74"/>
      <c r="QBL135" s="74"/>
      <c r="QBM135" s="77"/>
      <c r="QBN135" s="77"/>
      <c r="QBO135" s="11"/>
      <c r="QBU135" s="73"/>
      <c r="QBV135" s="73"/>
      <c r="QBW135" s="73"/>
      <c r="QBX135" s="73"/>
      <c r="QBY135" s="74"/>
      <c r="QBZ135" s="74"/>
      <c r="QCA135" s="77"/>
      <c r="QCB135" s="77"/>
      <c r="QCC135" s="11"/>
      <c r="QCI135" s="73"/>
      <c r="QCJ135" s="73"/>
      <c r="QCK135" s="73"/>
      <c r="QCL135" s="73"/>
      <c r="QCM135" s="74"/>
      <c r="QCN135" s="74"/>
      <c r="QCO135" s="77"/>
      <c r="QCP135" s="77"/>
      <c r="QCQ135" s="11"/>
      <c r="QCW135" s="73"/>
      <c r="QCX135" s="73"/>
      <c r="QCY135" s="73"/>
      <c r="QCZ135" s="73"/>
      <c r="QDA135" s="74"/>
      <c r="QDB135" s="74"/>
      <c r="QDC135" s="77"/>
      <c r="QDD135" s="77"/>
      <c r="QDE135" s="11"/>
      <c r="QDK135" s="73"/>
      <c r="QDL135" s="73"/>
      <c r="QDM135" s="73"/>
      <c r="QDN135" s="73"/>
      <c r="QDO135" s="74"/>
      <c r="QDP135" s="74"/>
      <c r="QDQ135" s="77"/>
      <c r="QDR135" s="77"/>
      <c r="QDS135" s="11"/>
      <c r="QDY135" s="73"/>
      <c r="QDZ135" s="73"/>
      <c r="QEA135" s="73"/>
      <c r="QEB135" s="73"/>
      <c r="QEC135" s="74"/>
      <c r="QED135" s="74"/>
      <c r="QEE135" s="77"/>
      <c r="QEF135" s="77"/>
      <c r="QEG135" s="11"/>
      <c r="QEM135" s="73"/>
      <c r="QEN135" s="73"/>
      <c r="QEO135" s="73"/>
      <c r="QEP135" s="73"/>
      <c r="QEQ135" s="74"/>
      <c r="QER135" s="74"/>
      <c r="QES135" s="77"/>
      <c r="QET135" s="77"/>
      <c r="QEU135" s="11"/>
      <c r="QFA135" s="73"/>
      <c r="QFB135" s="73"/>
      <c r="QFC135" s="73"/>
      <c r="QFD135" s="73"/>
      <c r="QFE135" s="74"/>
      <c r="QFF135" s="74"/>
      <c r="QFG135" s="77"/>
      <c r="QFH135" s="77"/>
      <c r="QFI135" s="11"/>
      <c r="QFO135" s="73"/>
      <c r="QFP135" s="73"/>
      <c r="QFQ135" s="73"/>
      <c r="QFR135" s="73"/>
      <c r="QFS135" s="74"/>
      <c r="QFT135" s="74"/>
      <c r="QFU135" s="77"/>
      <c r="QFV135" s="77"/>
      <c r="QFW135" s="11"/>
      <c r="QGC135" s="73"/>
      <c r="QGD135" s="73"/>
      <c r="QGE135" s="73"/>
      <c r="QGF135" s="73"/>
      <c r="QGG135" s="74"/>
      <c r="QGH135" s="74"/>
      <c r="QGI135" s="77"/>
      <c r="QGJ135" s="77"/>
      <c r="QGK135" s="11"/>
      <c r="QGQ135" s="73"/>
      <c r="QGR135" s="73"/>
      <c r="QGS135" s="73"/>
      <c r="QGT135" s="73"/>
      <c r="QGU135" s="74"/>
      <c r="QGV135" s="74"/>
      <c r="QGW135" s="77"/>
      <c r="QGX135" s="77"/>
      <c r="QGY135" s="11"/>
      <c r="QHE135" s="73"/>
      <c r="QHF135" s="73"/>
      <c r="QHG135" s="73"/>
      <c r="QHH135" s="73"/>
      <c r="QHI135" s="74"/>
      <c r="QHJ135" s="74"/>
      <c r="QHK135" s="77"/>
      <c r="QHL135" s="77"/>
      <c r="QHM135" s="11"/>
      <c r="QHS135" s="73"/>
      <c r="QHT135" s="73"/>
      <c r="QHU135" s="73"/>
      <c r="QHV135" s="73"/>
      <c r="QHW135" s="74"/>
      <c r="QHX135" s="74"/>
      <c r="QHY135" s="77"/>
      <c r="QHZ135" s="77"/>
      <c r="QIA135" s="11"/>
      <c r="QIG135" s="73"/>
      <c r="QIH135" s="73"/>
      <c r="QII135" s="73"/>
      <c r="QIJ135" s="73"/>
      <c r="QIK135" s="74"/>
      <c r="QIL135" s="74"/>
      <c r="QIM135" s="77"/>
      <c r="QIN135" s="77"/>
      <c r="QIO135" s="11"/>
      <c r="QIU135" s="73"/>
      <c r="QIV135" s="73"/>
      <c r="QIW135" s="73"/>
      <c r="QIX135" s="73"/>
      <c r="QIY135" s="74"/>
      <c r="QIZ135" s="74"/>
      <c r="QJA135" s="77"/>
      <c r="QJB135" s="77"/>
      <c r="QJC135" s="11"/>
      <c r="QJI135" s="73"/>
      <c r="QJJ135" s="73"/>
      <c r="QJK135" s="73"/>
      <c r="QJL135" s="73"/>
      <c r="QJM135" s="74"/>
      <c r="QJN135" s="74"/>
      <c r="QJO135" s="77"/>
      <c r="QJP135" s="77"/>
      <c r="QJQ135" s="11"/>
      <c r="QJW135" s="73"/>
      <c r="QJX135" s="73"/>
      <c r="QJY135" s="73"/>
      <c r="QJZ135" s="73"/>
      <c r="QKA135" s="74"/>
      <c r="QKB135" s="74"/>
      <c r="QKC135" s="77"/>
      <c r="QKD135" s="77"/>
      <c r="QKE135" s="11"/>
      <c r="QKK135" s="73"/>
      <c r="QKL135" s="73"/>
      <c r="QKM135" s="73"/>
      <c r="QKN135" s="73"/>
      <c r="QKO135" s="74"/>
      <c r="QKP135" s="74"/>
      <c r="QKQ135" s="77"/>
      <c r="QKR135" s="77"/>
      <c r="QKS135" s="11"/>
      <c r="QKY135" s="73"/>
      <c r="QKZ135" s="73"/>
      <c r="QLA135" s="73"/>
      <c r="QLB135" s="73"/>
      <c r="QLC135" s="74"/>
      <c r="QLD135" s="74"/>
      <c r="QLE135" s="77"/>
      <c r="QLF135" s="77"/>
      <c r="QLG135" s="11"/>
      <c r="QLM135" s="73"/>
      <c r="QLN135" s="73"/>
      <c r="QLO135" s="73"/>
      <c r="QLP135" s="73"/>
      <c r="QLQ135" s="74"/>
      <c r="QLR135" s="74"/>
      <c r="QLS135" s="77"/>
      <c r="QLT135" s="77"/>
      <c r="QLU135" s="11"/>
      <c r="QMA135" s="73"/>
      <c r="QMB135" s="73"/>
      <c r="QMC135" s="73"/>
      <c r="QMD135" s="73"/>
      <c r="QME135" s="74"/>
      <c r="QMF135" s="74"/>
      <c r="QMG135" s="77"/>
      <c r="QMH135" s="77"/>
      <c r="QMI135" s="11"/>
      <c r="QMO135" s="73"/>
      <c r="QMP135" s="73"/>
      <c r="QMQ135" s="73"/>
      <c r="QMR135" s="73"/>
      <c r="QMS135" s="74"/>
      <c r="QMT135" s="74"/>
      <c r="QMU135" s="77"/>
      <c r="QMV135" s="77"/>
      <c r="QMW135" s="11"/>
      <c r="QNC135" s="73"/>
      <c r="QND135" s="73"/>
      <c r="QNE135" s="73"/>
      <c r="QNF135" s="73"/>
      <c r="QNG135" s="74"/>
      <c r="QNH135" s="74"/>
      <c r="QNI135" s="77"/>
      <c r="QNJ135" s="77"/>
      <c r="QNK135" s="11"/>
      <c r="QNQ135" s="73"/>
      <c r="QNR135" s="73"/>
      <c r="QNS135" s="73"/>
      <c r="QNT135" s="73"/>
      <c r="QNU135" s="74"/>
      <c r="QNV135" s="74"/>
      <c r="QNW135" s="77"/>
      <c r="QNX135" s="77"/>
      <c r="QNY135" s="11"/>
      <c r="QOE135" s="73"/>
      <c r="QOF135" s="73"/>
      <c r="QOG135" s="73"/>
      <c r="QOH135" s="73"/>
      <c r="QOI135" s="74"/>
      <c r="QOJ135" s="74"/>
      <c r="QOK135" s="77"/>
      <c r="QOL135" s="77"/>
      <c r="QOM135" s="11"/>
      <c r="QOS135" s="73"/>
      <c r="QOT135" s="73"/>
      <c r="QOU135" s="73"/>
      <c r="QOV135" s="73"/>
      <c r="QOW135" s="74"/>
      <c r="QOX135" s="74"/>
      <c r="QOY135" s="77"/>
      <c r="QOZ135" s="77"/>
      <c r="QPA135" s="11"/>
      <c r="QPG135" s="73"/>
      <c r="QPH135" s="73"/>
      <c r="QPI135" s="73"/>
      <c r="QPJ135" s="73"/>
      <c r="QPK135" s="74"/>
      <c r="QPL135" s="74"/>
      <c r="QPM135" s="77"/>
      <c r="QPN135" s="77"/>
      <c r="QPO135" s="11"/>
      <c r="QPU135" s="73"/>
      <c r="QPV135" s="73"/>
      <c r="QPW135" s="73"/>
      <c r="QPX135" s="73"/>
      <c r="QPY135" s="74"/>
      <c r="QPZ135" s="74"/>
      <c r="QQA135" s="77"/>
      <c r="QQB135" s="77"/>
      <c r="QQC135" s="11"/>
      <c r="QQI135" s="73"/>
      <c r="QQJ135" s="73"/>
      <c r="QQK135" s="73"/>
      <c r="QQL135" s="73"/>
      <c r="QQM135" s="74"/>
      <c r="QQN135" s="74"/>
      <c r="QQO135" s="77"/>
      <c r="QQP135" s="77"/>
      <c r="QQQ135" s="11"/>
      <c r="QQW135" s="73"/>
      <c r="QQX135" s="73"/>
      <c r="QQY135" s="73"/>
      <c r="QQZ135" s="73"/>
      <c r="QRA135" s="74"/>
      <c r="QRB135" s="74"/>
      <c r="QRC135" s="77"/>
      <c r="QRD135" s="77"/>
      <c r="QRE135" s="11"/>
      <c r="QRK135" s="73"/>
      <c r="QRL135" s="73"/>
      <c r="QRM135" s="73"/>
      <c r="QRN135" s="73"/>
      <c r="QRO135" s="74"/>
      <c r="QRP135" s="74"/>
      <c r="QRQ135" s="77"/>
      <c r="QRR135" s="77"/>
      <c r="QRS135" s="11"/>
      <c r="QRY135" s="73"/>
      <c r="QRZ135" s="73"/>
      <c r="QSA135" s="73"/>
      <c r="QSB135" s="73"/>
      <c r="QSC135" s="74"/>
      <c r="QSD135" s="74"/>
      <c r="QSE135" s="77"/>
      <c r="QSF135" s="77"/>
      <c r="QSG135" s="11"/>
      <c r="QSM135" s="73"/>
      <c r="QSN135" s="73"/>
      <c r="QSO135" s="73"/>
      <c r="QSP135" s="73"/>
      <c r="QSQ135" s="74"/>
      <c r="QSR135" s="74"/>
      <c r="QSS135" s="77"/>
      <c r="QST135" s="77"/>
      <c r="QSU135" s="11"/>
      <c r="QTA135" s="73"/>
      <c r="QTB135" s="73"/>
      <c r="QTC135" s="73"/>
      <c r="QTD135" s="73"/>
      <c r="QTE135" s="74"/>
      <c r="QTF135" s="74"/>
      <c r="QTG135" s="77"/>
      <c r="QTH135" s="77"/>
      <c r="QTI135" s="11"/>
      <c r="QTO135" s="73"/>
      <c r="QTP135" s="73"/>
      <c r="QTQ135" s="73"/>
      <c r="QTR135" s="73"/>
      <c r="QTS135" s="74"/>
      <c r="QTT135" s="74"/>
      <c r="QTU135" s="77"/>
      <c r="QTV135" s="77"/>
      <c r="QTW135" s="11"/>
      <c r="QUC135" s="73"/>
      <c r="QUD135" s="73"/>
      <c r="QUE135" s="73"/>
      <c r="QUF135" s="73"/>
      <c r="QUG135" s="74"/>
      <c r="QUH135" s="74"/>
      <c r="QUI135" s="77"/>
      <c r="QUJ135" s="77"/>
      <c r="QUK135" s="11"/>
      <c r="QUQ135" s="73"/>
      <c r="QUR135" s="73"/>
      <c r="QUS135" s="73"/>
      <c r="QUT135" s="73"/>
      <c r="QUU135" s="74"/>
      <c r="QUV135" s="74"/>
      <c r="QUW135" s="77"/>
      <c r="QUX135" s="77"/>
      <c r="QUY135" s="11"/>
      <c r="QVE135" s="73"/>
      <c r="QVF135" s="73"/>
      <c r="QVG135" s="73"/>
      <c r="QVH135" s="73"/>
      <c r="QVI135" s="74"/>
      <c r="QVJ135" s="74"/>
      <c r="QVK135" s="77"/>
      <c r="QVL135" s="77"/>
      <c r="QVM135" s="11"/>
      <c r="QVS135" s="73"/>
      <c r="QVT135" s="73"/>
      <c r="QVU135" s="73"/>
      <c r="QVV135" s="73"/>
      <c r="QVW135" s="74"/>
      <c r="QVX135" s="74"/>
      <c r="QVY135" s="77"/>
      <c r="QVZ135" s="77"/>
      <c r="QWA135" s="11"/>
      <c r="QWG135" s="73"/>
      <c r="QWH135" s="73"/>
      <c r="QWI135" s="73"/>
      <c r="QWJ135" s="73"/>
      <c r="QWK135" s="74"/>
      <c r="QWL135" s="74"/>
      <c r="QWM135" s="77"/>
      <c r="QWN135" s="77"/>
      <c r="QWO135" s="11"/>
      <c r="QWU135" s="73"/>
      <c r="QWV135" s="73"/>
      <c r="QWW135" s="73"/>
      <c r="QWX135" s="73"/>
      <c r="QWY135" s="74"/>
      <c r="QWZ135" s="74"/>
      <c r="QXA135" s="77"/>
      <c r="QXB135" s="77"/>
      <c r="QXC135" s="11"/>
      <c r="QXI135" s="73"/>
      <c r="QXJ135" s="73"/>
      <c r="QXK135" s="73"/>
      <c r="QXL135" s="73"/>
      <c r="QXM135" s="74"/>
      <c r="QXN135" s="74"/>
      <c r="QXO135" s="77"/>
      <c r="QXP135" s="77"/>
      <c r="QXQ135" s="11"/>
      <c r="QXW135" s="73"/>
      <c r="QXX135" s="73"/>
      <c r="QXY135" s="73"/>
      <c r="QXZ135" s="73"/>
      <c r="QYA135" s="74"/>
      <c r="QYB135" s="74"/>
      <c r="QYC135" s="77"/>
      <c r="QYD135" s="77"/>
      <c r="QYE135" s="11"/>
      <c r="QYK135" s="73"/>
      <c r="QYL135" s="73"/>
      <c r="QYM135" s="73"/>
      <c r="QYN135" s="73"/>
      <c r="QYO135" s="74"/>
      <c r="QYP135" s="74"/>
      <c r="QYQ135" s="77"/>
      <c r="QYR135" s="77"/>
      <c r="QYS135" s="11"/>
      <c r="QYY135" s="73"/>
      <c r="QYZ135" s="73"/>
      <c r="QZA135" s="73"/>
      <c r="QZB135" s="73"/>
      <c r="QZC135" s="74"/>
      <c r="QZD135" s="74"/>
      <c r="QZE135" s="77"/>
      <c r="QZF135" s="77"/>
      <c r="QZG135" s="11"/>
      <c r="QZM135" s="73"/>
      <c r="QZN135" s="73"/>
      <c r="QZO135" s="73"/>
      <c r="QZP135" s="73"/>
      <c r="QZQ135" s="74"/>
      <c r="QZR135" s="74"/>
      <c r="QZS135" s="77"/>
      <c r="QZT135" s="77"/>
      <c r="QZU135" s="11"/>
      <c r="RAA135" s="73"/>
      <c r="RAB135" s="73"/>
      <c r="RAC135" s="73"/>
      <c r="RAD135" s="73"/>
      <c r="RAE135" s="74"/>
      <c r="RAF135" s="74"/>
      <c r="RAG135" s="77"/>
      <c r="RAH135" s="77"/>
      <c r="RAI135" s="11"/>
      <c r="RAO135" s="73"/>
      <c r="RAP135" s="73"/>
      <c r="RAQ135" s="73"/>
      <c r="RAR135" s="73"/>
      <c r="RAS135" s="74"/>
      <c r="RAT135" s="74"/>
      <c r="RAU135" s="77"/>
      <c r="RAV135" s="77"/>
      <c r="RAW135" s="11"/>
      <c r="RBC135" s="73"/>
      <c r="RBD135" s="73"/>
      <c r="RBE135" s="73"/>
      <c r="RBF135" s="73"/>
      <c r="RBG135" s="74"/>
      <c r="RBH135" s="74"/>
      <c r="RBI135" s="77"/>
      <c r="RBJ135" s="77"/>
      <c r="RBK135" s="11"/>
      <c r="RBQ135" s="73"/>
      <c r="RBR135" s="73"/>
      <c r="RBS135" s="73"/>
      <c r="RBT135" s="73"/>
      <c r="RBU135" s="74"/>
      <c r="RBV135" s="74"/>
      <c r="RBW135" s="77"/>
      <c r="RBX135" s="77"/>
      <c r="RBY135" s="11"/>
      <c r="RCE135" s="73"/>
      <c r="RCF135" s="73"/>
      <c r="RCG135" s="73"/>
      <c r="RCH135" s="73"/>
      <c r="RCI135" s="74"/>
      <c r="RCJ135" s="74"/>
      <c r="RCK135" s="77"/>
      <c r="RCL135" s="77"/>
      <c r="RCM135" s="11"/>
      <c r="RCS135" s="73"/>
      <c r="RCT135" s="73"/>
      <c r="RCU135" s="73"/>
      <c r="RCV135" s="73"/>
      <c r="RCW135" s="74"/>
      <c r="RCX135" s="74"/>
      <c r="RCY135" s="77"/>
      <c r="RCZ135" s="77"/>
      <c r="RDA135" s="11"/>
      <c r="RDG135" s="73"/>
      <c r="RDH135" s="73"/>
      <c r="RDI135" s="73"/>
      <c r="RDJ135" s="73"/>
      <c r="RDK135" s="74"/>
      <c r="RDL135" s="74"/>
      <c r="RDM135" s="77"/>
      <c r="RDN135" s="77"/>
      <c r="RDO135" s="11"/>
      <c r="RDU135" s="73"/>
      <c r="RDV135" s="73"/>
      <c r="RDW135" s="73"/>
      <c r="RDX135" s="73"/>
      <c r="RDY135" s="74"/>
      <c r="RDZ135" s="74"/>
      <c r="REA135" s="77"/>
      <c r="REB135" s="77"/>
      <c r="REC135" s="11"/>
      <c r="REI135" s="73"/>
      <c r="REJ135" s="73"/>
      <c r="REK135" s="73"/>
      <c r="REL135" s="73"/>
      <c r="REM135" s="74"/>
      <c r="REN135" s="74"/>
      <c r="REO135" s="77"/>
      <c r="REP135" s="77"/>
      <c r="REQ135" s="11"/>
      <c r="REW135" s="73"/>
      <c r="REX135" s="73"/>
      <c r="REY135" s="73"/>
      <c r="REZ135" s="73"/>
      <c r="RFA135" s="74"/>
      <c r="RFB135" s="74"/>
      <c r="RFC135" s="77"/>
      <c r="RFD135" s="77"/>
      <c r="RFE135" s="11"/>
      <c r="RFK135" s="73"/>
      <c r="RFL135" s="73"/>
      <c r="RFM135" s="73"/>
      <c r="RFN135" s="73"/>
      <c r="RFO135" s="74"/>
      <c r="RFP135" s="74"/>
      <c r="RFQ135" s="77"/>
      <c r="RFR135" s="77"/>
      <c r="RFS135" s="11"/>
      <c r="RFY135" s="73"/>
      <c r="RFZ135" s="73"/>
      <c r="RGA135" s="73"/>
      <c r="RGB135" s="73"/>
      <c r="RGC135" s="74"/>
      <c r="RGD135" s="74"/>
      <c r="RGE135" s="77"/>
      <c r="RGF135" s="77"/>
      <c r="RGG135" s="11"/>
      <c r="RGM135" s="73"/>
      <c r="RGN135" s="73"/>
      <c r="RGO135" s="73"/>
      <c r="RGP135" s="73"/>
      <c r="RGQ135" s="74"/>
      <c r="RGR135" s="74"/>
      <c r="RGS135" s="77"/>
      <c r="RGT135" s="77"/>
      <c r="RGU135" s="11"/>
      <c r="RHA135" s="73"/>
      <c r="RHB135" s="73"/>
      <c r="RHC135" s="73"/>
      <c r="RHD135" s="73"/>
      <c r="RHE135" s="74"/>
      <c r="RHF135" s="74"/>
      <c r="RHG135" s="77"/>
      <c r="RHH135" s="77"/>
      <c r="RHI135" s="11"/>
      <c r="RHO135" s="73"/>
      <c r="RHP135" s="73"/>
      <c r="RHQ135" s="73"/>
      <c r="RHR135" s="73"/>
      <c r="RHS135" s="74"/>
      <c r="RHT135" s="74"/>
      <c r="RHU135" s="77"/>
      <c r="RHV135" s="77"/>
      <c r="RHW135" s="11"/>
      <c r="RIC135" s="73"/>
      <c r="RID135" s="73"/>
      <c r="RIE135" s="73"/>
      <c r="RIF135" s="73"/>
      <c r="RIG135" s="74"/>
      <c r="RIH135" s="74"/>
      <c r="RII135" s="77"/>
      <c r="RIJ135" s="77"/>
      <c r="RIK135" s="11"/>
      <c r="RIQ135" s="73"/>
      <c r="RIR135" s="73"/>
      <c r="RIS135" s="73"/>
      <c r="RIT135" s="73"/>
      <c r="RIU135" s="74"/>
      <c r="RIV135" s="74"/>
      <c r="RIW135" s="77"/>
      <c r="RIX135" s="77"/>
      <c r="RIY135" s="11"/>
      <c r="RJE135" s="73"/>
      <c r="RJF135" s="73"/>
      <c r="RJG135" s="73"/>
      <c r="RJH135" s="73"/>
      <c r="RJI135" s="74"/>
      <c r="RJJ135" s="74"/>
      <c r="RJK135" s="77"/>
      <c r="RJL135" s="77"/>
      <c r="RJM135" s="11"/>
      <c r="RJS135" s="73"/>
      <c r="RJT135" s="73"/>
      <c r="RJU135" s="73"/>
      <c r="RJV135" s="73"/>
      <c r="RJW135" s="74"/>
      <c r="RJX135" s="74"/>
      <c r="RJY135" s="77"/>
      <c r="RJZ135" s="77"/>
      <c r="RKA135" s="11"/>
      <c r="RKG135" s="73"/>
      <c r="RKH135" s="73"/>
      <c r="RKI135" s="73"/>
      <c r="RKJ135" s="73"/>
      <c r="RKK135" s="74"/>
      <c r="RKL135" s="74"/>
      <c r="RKM135" s="77"/>
      <c r="RKN135" s="77"/>
      <c r="RKO135" s="11"/>
      <c r="RKU135" s="73"/>
      <c r="RKV135" s="73"/>
      <c r="RKW135" s="73"/>
      <c r="RKX135" s="73"/>
      <c r="RKY135" s="74"/>
      <c r="RKZ135" s="74"/>
      <c r="RLA135" s="77"/>
      <c r="RLB135" s="77"/>
      <c r="RLC135" s="11"/>
      <c r="RLI135" s="73"/>
      <c r="RLJ135" s="73"/>
      <c r="RLK135" s="73"/>
      <c r="RLL135" s="73"/>
      <c r="RLM135" s="74"/>
      <c r="RLN135" s="74"/>
      <c r="RLO135" s="77"/>
      <c r="RLP135" s="77"/>
      <c r="RLQ135" s="11"/>
      <c r="RLW135" s="73"/>
      <c r="RLX135" s="73"/>
      <c r="RLY135" s="73"/>
      <c r="RLZ135" s="73"/>
      <c r="RMA135" s="74"/>
      <c r="RMB135" s="74"/>
      <c r="RMC135" s="77"/>
      <c r="RMD135" s="77"/>
      <c r="RME135" s="11"/>
      <c r="RMK135" s="73"/>
      <c r="RML135" s="73"/>
      <c r="RMM135" s="73"/>
      <c r="RMN135" s="73"/>
      <c r="RMO135" s="74"/>
      <c r="RMP135" s="74"/>
      <c r="RMQ135" s="77"/>
      <c r="RMR135" s="77"/>
      <c r="RMS135" s="11"/>
      <c r="RMY135" s="73"/>
      <c r="RMZ135" s="73"/>
      <c r="RNA135" s="73"/>
      <c r="RNB135" s="73"/>
      <c r="RNC135" s="74"/>
      <c r="RND135" s="74"/>
      <c r="RNE135" s="77"/>
      <c r="RNF135" s="77"/>
      <c r="RNG135" s="11"/>
      <c r="RNM135" s="73"/>
      <c r="RNN135" s="73"/>
      <c r="RNO135" s="73"/>
      <c r="RNP135" s="73"/>
      <c r="RNQ135" s="74"/>
      <c r="RNR135" s="74"/>
      <c r="RNS135" s="77"/>
      <c r="RNT135" s="77"/>
      <c r="RNU135" s="11"/>
      <c r="ROA135" s="73"/>
      <c r="ROB135" s="73"/>
      <c r="ROC135" s="73"/>
      <c r="ROD135" s="73"/>
      <c r="ROE135" s="74"/>
      <c r="ROF135" s="74"/>
      <c r="ROG135" s="77"/>
      <c r="ROH135" s="77"/>
      <c r="ROI135" s="11"/>
      <c r="ROO135" s="73"/>
      <c r="ROP135" s="73"/>
      <c r="ROQ135" s="73"/>
      <c r="ROR135" s="73"/>
      <c r="ROS135" s="74"/>
      <c r="ROT135" s="74"/>
      <c r="ROU135" s="77"/>
      <c r="ROV135" s="77"/>
      <c r="ROW135" s="11"/>
      <c r="RPC135" s="73"/>
      <c r="RPD135" s="73"/>
      <c r="RPE135" s="73"/>
      <c r="RPF135" s="73"/>
      <c r="RPG135" s="74"/>
      <c r="RPH135" s="74"/>
      <c r="RPI135" s="77"/>
      <c r="RPJ135" s="77"/>
      <c r="RPK135" s="11"/>
      <c r="RPQ135" s="73"/>
      <c r="RPR135" s="73"/>
      <c r="RPS135" s="73"/>
      <c r="RPT135" s="73"/>
      <c r="RPU135" s="74"/>
      <c r="RPV135" s="74"/>
      <c r="RPW135" s="77"/>
      <c r="RPX135" s="77"/>
      <c r="RPY135" s="11"/>
      <c r="RQE135" s="73"/>
      <c r="RQF135" s="73"/>
      <c r="RQG135" s="73"/>
      <c r="RQH135" s="73"/>
      <c r="RQI135" s="74"/>
      <c r="RQJ135" s="74"/>
      <c r="RQK135" s="77"/>
      <c r="RQL135" s="77"/>
      <c r="RQM135" s="11"/>
      <c r="RQS135" s="73"/>
      <c r="RQT135" s="73"/>
      <c r="RQU135" s="73"/>
      <c r="RQV135" s="73"/>
      <c r="RQW135" s="74"/>
      <c r="RQX135" s="74"/>
      <c r="RQY135" s="77"/>
      <c r="RQZ135" s="77"/>
      <c r="RRA135" s="11"/>
      <c r="RRG135" s="73"/>
      <c r="RRH135" s="73"/>
      <c r="RRI135" s="73"/>
      <c r="RRJ135" s="73"/>
      <c r="RRK135" s="74"/>
      <c r="RRL135" s="74"/>
      <c r="RRM135" s="77"/>
      <c r="RRN135" s="77"/>
      <c r="RRO135" s="11"/>
      <c r="RRU135" s="73"/>
      <c r="RRV135" s="73"/>
      <c r="RRW135" s="73"/>
      <c r="RRX135" s="73"/>
      <c r="RRY135" s="74"/>
      <c r="RRZ135" s="74"/>
      <c r="RSA135" s="77"/>
      <c r="RSB135" s="77"/>
      <c r="RSC135" s="11"/>
      <c r="RSI135" s="73"/>
      <c r="RSJ135" s="73"/>
      <c r="RSK135" s="73"/>
      <c r="RSL135" s="73"/>
      <c r="RSM135" s="74"/>
      <c r="RSN135" s="74"/>
      <c r="RSO135" s="77"/>
      <c r="RSP135" s="77"/>
      <c r="RSQ135" s="11"/>
      <c r="RSW135" s="73"/>
      <c r="RSX135" s="73"/>
      <c r="RSY135" s="73"/>
      <c r="RSZ135" s="73"/>
      <c r="RTA135" s="74"/>
      <c r="RTB135" s="74"/>
      <c r="RTC135" s="77"/>
      <c r="RTD135" s="77"/>
      <c r="RTE135" s="11"/>
      <c r="RTK135" s="73"/>
      <c r="RTL135" s="73"/>
      <c r="RTM135" s="73"/>
      <c r="RTN135" s="73"/>
      <c r="RTO135" s="74"/>
      <c r="RTP135" s="74"/>
      <c r="RTQ135" s="77"/>
      <c r="RTR135" s="77"/>
      <c r="RTS135" s="11"/>
      <c r="RTY135" s="73"/>
      <c r="RTZ135" s="73"/>
      <c r="RUA135" s="73"/>
      <c r="RUB135" s="73"/>
      <c r="RUC135" s="74"/>
      <c r="RUD135" s="74"/>
      <c r="RUE135" s="77"/>
      <c r="RUF135" s="77"/>
      <c r="RUG135" s="11"/>
      <c r="RUM135" s="73"/>
      <c r="RUN135" s="73"/>
      <c r="RUO135" s="73"/>
      <c r="RUP135" s="73"/>
      <c r="RUQ135" s="74"/>
      <c r="RUR135" s="74"/>
      <c r="RUS135" s="77"/>
      <c r="RUT135" s="77"/>
      <c r="RUU135" s="11"/>
      <c r="RVA135" s="73"/>
      <c r="RVB135" s="73"/>
      <c r="RVC135" s="73"/>
      <c r="RVD135" s="73"/>
      <c r="RVE135" s="74"/>
      <c r="RVF135" s="74"/>
      <c r="RVG135" s="77"/>
      <c r="RVH135" s="77"/>
      <c r="RVI135" s="11"/>
      <c r="RVO135" s="73"/>
      <c r="RVP135" s="73"/>
      <c r="RVQ135" s="73"/>
      <c r="RVR135" s="73"/>
      <c r="RVS135" s="74"/>
      <c r="RVT135" s="74"/>
      <c r="RVU135" s="77"/>
      <c r="RVV135" s="77"/>
      <c r="RVW135" s="11"/>
      <c r="RWC135" s="73"/>
      <c r="RWD135" s="73"/>
      <c r="RWE135" s="73"/>
      <c r="RWF135" s="73"/>
      <c r="RWG135" s="74"/>
      <c r="RWH135" s="74"/>
      <c r="RWI135" s="77"/>
      <c r="RWJ135" s="77"/>
      <c r="RWK135" s="11"/>
      <c r="RWQ135" s="73"/>
      <c r="RWR135" s="73"/>
      <c r="RWS135" s="73"/>
      <c r="RWT135" s="73"/>
      <c r="RWU135" s="74"/>
      <c r="RWV135" s="74"/>
      <c r="RWW135" s="77"/>
      <c r="RWX135" s="77"/>
      <c r="RWY135" s="11"/>
      <c r="RXE135" s="73"/>
      <c r="RXF135" s="73"/>
      <c r="RXG135" s="73"/>
      <c r="RXH135" s="73"/>
      <c r="RXI135" s="74"/>
      <c r="RXJ135" s="74"/>
      <c r="RXK135" s="77"/>
      <c r="RXL135" s="77"/>
      <c r="RXM135" s="11"/>
      <c r="RXS135" s="73"/>
      <c r="RXT135" s="73"/>
      <c r="RXU135" s="73"/>
      <c r="RXV135" s="73"/>
      <c r="RXW135" s="74"/>
      <c r="RXX135" s="74"/>
      <c r="RXY135" s="77"/>
      <c r="RXZ135" s="77"/>
      <c r="RYA135" s="11"/>
      <c r="RYG135" s="73"/>
      <c r="RYH135" s="73"/>
      <c r="RYI135" s="73"/>
      <c r="RYJ135" s="73"/>
      <c r="RYK135" s="74"/>
      <c r="RYL135" s="74"/>
      <c r="RYM135" s="77"/>
      <c r="RYN135" s="77"/>
      <c r="RYO135" s="11"/>
      <c r="RYU135" s="73"/>
      <c r="RYV135" s="73"/>
      <c r="RYW135" s="73"/>
      <c r="RYX135" s="73"/>
      <c r="RYY135" s="74"/>
      <c r="RYZ135" s="74"/>
      <c r="RZA135" s="77"/>
      <c r="RZB135" s="77"/>
      <c r="RZC135" s="11"/>
      <c r="RZI135" s="73"/>
      <c r="RZJ135" s="73"/>
      <c r="RZK135" s="73"/>
      <c r="RZL135" s="73"/>
      <c r="RZM135" s="74"/>
      <c r="RZN135" s="74"/>
      <c r="RZO135" s="77"/>
      <c r="RZP135" s="77"/>
      <c r="RZQ135" s="11"/>
      <c r="RZW135" s="73"/>
      <c r="RZX135" s="73"/>
      <c r="RZY135" s="73"/>
      <c r="RZZ135" s="73"/>
      <c r="SAA135" s="74"/>
      <c r="SAB135" s="74"/>
      <c r="SAC135" s="77"/>
      <c r="SAD135" s="77"/>
      <c r="SAE135" s="11"/>
      <c r="SAK135" s="73"/>
      <c r="SAL135" s="73"/>
      <c r="SAM135" s="73"/>
      <c r="SAN135" s="73"/>
      <c r="SAO135" s="74"/>
      <c r="SAP135" s="74"/>
      <c r="SAQ135" s="77"/>
      <c r="SAR135" s="77"/>
      <c r="SAS135" s="11"/>
      <c r="SAY135" s="73"/>
      <c r="SAZ135" s="73"/>
      <c r="SBA135" s="73"/>
      <c r="SBB135" s="73"/>
      <c r="SBC135" s="74"/>
      <c r="SBD135" s="74"/>
      <c r="SBE135" s="77"/>
      <c r="SBF135" s="77"/>
      <c r="SBG135" s="11"/>
      <c r="SBM135" s="73"/>
      <c r="SBN135" s="73"/>
      <c r="SBO135" s="73"/>
      <c r="SBP135" s="73"/>
      <c r="SBQ135" s="74"/>
      <c r="SBR135" s="74"/>
      <c r="SBS135" s="77"/>
      <c r="SBT135" s="77"/>
      <c r="SBU135" s="11"/>
      <c r="SCA135" s="73"/>
      <c r="SCB135" s="73"/>
      <c r="SCC135" s="73"/>
      <c r="SCD135" s="73"/>
      <c r="SCE135" s="74"/>
      <c r="SCF135" s="74"/>
      <c r="SCG135" s="77"/>
      <c r="SCH135" s="77"/>
      <c r="SCI135" s="11"/>
      <c r="SCO135" s="73"/>
      <c r="SCP135" s="73"/>
      <c r="SCQ135" s="73"/>
      <c r="SCR135" s="73"/>
      <c r="SCS135" s="74"/>
      <c r="SCT135" s="74"/>
      <c r="SCU135" s="77"/>
      <c r="SCV135" s="77"/>
      <c r="SCW135" s="11"/>
      <c r="SDC135" s="73"/>
      <c r="SDD135" s="73"/>
      <c r="SDE135" s="73"/>
      <c r="SDF135" s="73"/>
      <c r="SDG135" s="74"/>
      <c r="SDH135" s="74"/>
      <c r="SDI135" s="77"/>
      <c r="SDJ135" s="77"/>
      <c r="SDK135" s="11"/>
      <c r="SDQ135" s="73"/>
      <c r="SDR135" s="73"/>
      <c r="SDS135" s="73"/>
      <c r="SDT135" s="73"/>
      <c r="SDU135" s="74"/>
      <c r="SDV135" s="74"/>
      <c r="SDW135" s="77"/>
      <c r="SDX135" s="77"/>
      <c r="SDY135" s="11"/>
      <c r="SEE135" s="73"/>
      <c r="SEF135" s="73"/>
      <c r="SEG135" s="73"/>
      <c r="SEH135" s="73"/>
      <c r="SEI135" s="74"/>
      <c r="SEJ135" s="74"/>
      <c r="SEK135" s="77"/>
      <c r="SEL135" s="77"/>
      <c r="SEM135" s="11"/>
      <c r="SES135" s="73"/>
      <c r="SET135" s="73"/>
      <c r="SEU135" s="73"/>
      <c r="SEV135" s="73"/>
      <c r="SEW135" s="74"/>
      <c r="SEX135" s="74"/>
      <c r="SEY135" s="77"/>
      <c r="SEZ135" s="77"/>
      <c r="SFA135" s="11"/>
      <c r="SFG135" s="73"/>
      <c r="SFH135" s="73"/>
      <c r="SFI135" s="73"/>
      <c r="SFJ135" s="73"/>
      <c r="SFK135" s="74"/>
      <c r="SFL135" s="74"/>
      <c r="SFM135" s="77"/>
      <c r="SFN135" s="77"/>
      <c r="SFO135" s="11"/>
      <c r="SFU135" s="73"/>
      <c r="SFV135" s="73"/>
      <c r="SFW135" s="73"/>
      <c r="SFX135" s="73"/>
      <c r="SFY135" s="74"/>
      <c r="SFZ135" s="74"/>
      <c r="SGA135" s="77"/>
      <c r="SGB135" s="77"/>
      <c r="SGC135" s="11"/>
      <c r="SGI135" s="73"/>
      <c r="SGJ135" s="73"/>
      <c r="SGK135" s="73"/>
      <c r="SGL135" s="73"/>
      <c r="SGM135" s="74"/>
      <c r="SGN135" s="74"/>
      <c r="SGO135" s="77"/>
      <c r="SGP135" s="77"/>
      <c r="SGQ135" s="11"/>
      <c r="SGW135" s="73"/>
      <c r="SGX135" s="73"/>
      <c r="SGY135" s="73"/>
      <c r="SGZ135" s="73"/>
      <c r="SHA135" s="74"/>
      <c r="SHB135" s="74"/>
      <c r="SHC135" s="77"/>
      <c r="SHD135" s="77"/>
      <c r="SHE135" s="11"/>
      <c r="SHK135" s="73"/>
      <c r="SHL135" s="73"/>
      <c r="SHM135" s="73"/>
      <c r="SHN135" s="73"/>
      <c r="SHO135" s="74"/>
      <c r="SHP135" s="74"/>
      <c r="SHQ135" s="77"/>
      <c r="SHR135" s="77"/>
      <c r="SHS135" s="11"/>
      <c r="SHY135" s="73"/>
      <c r="SHZ135" s="73"/>
      <c r="SIA135" s="73"/>
      <c r="SIB135" s="73"/>
      <c r="SIC135" s="74"/>
      <c r="SID135" s="74"/>
      <c r="SIE135" s="77"/>
      <c r="SIF135" s="77"/>
      <c r="SIG135" s="11"/>
      <c r="SIM135" s="73"/>
      <c r="SIN135" s="73"/>
      <c r="SIO135" s="73"/>
      <c r="SIP135" s="73"/>
      <c r="SIQ135" s="74"/>
      <c r="SIR135" s="74"/>
      <c r="SIS135" s="77"/>
      <c r="SIT135" s="77"/>
      <c r="SIU135" s="11"/>
      <c r="SJA135" s="73"/>
      <c r="SJB135" s="73"/>
      <c r="SJC135" s="73"/>
      <c r="SJD135" s="73"/>
      <c r="SJE135" s="74"/>
      <c r="SJF135" s="74"/>
      <c r="SJG135" s="77"/>
      <c r="SJH135" s="77"/>
      <c r="SJI135" s="11"/>
      <c r="SJO135" s="73"/>
      <c r="SJP135" s="73"/>
      <c r="SJQ135" s="73"/>
      <c r="SJR135" s="73"/>
      <c r="SJS135" s="74"/>
      <c r="SJT135" s="74"/>
      <c r="SJU135" s="77"/>
      <c r="SJV135" s="77"/>
      <c r="SJW135" s="11"/>
      <c r="SKC135" s="73"/>
      <c r="SKD135" s="73"/>
      <c r="SKE135" s="73"/>
      <c r="SKF135" s="73"/>
      <c r="SKG135" s="74"/>
      <c r="SKH135" s="74"/>
      <c r="SKI135" s="77"/>
      <c r="SKJ135" s="77"/>
      <c r="SKK135" s="11"/>
      <c r="SKQ135" s="73"/>
      <c r="SKR135" s="73"/>
      <c r="SKS135" s="73"/>
      <c r="SKT135" s="73"/>
      <c r="SKU135" s="74"/>
      <c r="SKV135" s="74"/>
      <c r="SKW135" s="77"/>
      <c r="SKX135" s="77"/>
      <c r="SKY135" s="11"/>
      <c r="SLE135" s="73"/>
      <c r="SLF135" s="73"/>
      <c r="SLG135" s="73"/>
      <c r="SLH135" s="73"/>
      <c r="SLI135" s="74"/>
      <c r="SLJ135" s="74"/>
      <c r="SLK135" s="77"/>
      <c r="SLL135" s="77"/>
      <c r="SLM135" s="11"/>
      <c r="SLS135" s="73"/>
      <c r="SLT135" s="73"/>
      <c r="SLU135" s="73"/>
      <c r="SLV135" s="73"/>
      <c r="SLW135" s="74"/>
      <c r="SLX135" s="74"/>
      <c r="SLY135" s="77"/>
      <c r="SLZ135" s="77"/>
      <c r="SMA135" s="11"/>
      <c r="SMG135" s="73"/>
      <c r="SMH135" s="73"/>
      <c r="SMI135" s="73"/>
      <c r="SMJ135" s="73"/>
      <c r="SMK135" s="74"/>
      <c r="SML135" s="74"/>
      <c r="SMM135" s="77"/>
      <c r="SMN135" s="77"/>
      <c r="SMO135" s="11"/>
      <c r="SMU135" s="73"/>
      <c r="SMV135" s="73"/>
      <c r="SMW135" s="73"/>
      <c r="SMX135" s="73"/>
      <c r="SMY135" s="74"/>
      <c r="SMZ135" s="74"/>
      <c r="SNA135" s="77"/>
      <c r="SNB135" s="77"/>
      <c r="SNC135" s="11"/>
      <c r="SNI135" s="73"/>
      <c r="SNJ135" s="73"/>
      <c r="SNK135" s="73"/>
      <c r="SNL135" s="73"/>
      <c r="SNM135" s="74"/>
      <c r="SNN135" s="74"/>
      <c r="SNO135" s="77"/>
      <c r="SNP135" s="77"/>
      <c r="SNQ135" s="11"/>
      <c r="SNW135" s="73"/>
      <c r="SNX135" s="73"/>
      <c r="SNY135" s="73"/>
      <c r="SNZ135" s="73"/>
      <c r="SOA135" s="74"/>
      <c r="SOB135" s="74"/>
      <c r="SOC135" s="77"/>
      <c r="SOD135" s="77"/>
      <c r="SOE135" s="11"/>
      <c r="SOK135" s="73"/>
      <c r="SOL135" s="73"/>
      <c r="SOM135" s="73"/>
      <c r="SON135" s="73"/>
      <c r="SOO135" s="74"/>
      <c r="SOP135" s="74"/>
      <c r="SOQ135" s="77"/>
      <c r="SOR135" s="77"/>
      <c r="SOS135" s="11"/>
      <c r="SOY135" s="73"/>
      <c r="SOZ135" s="73"/>
      <c r="SPA135" s="73"/>
      <c r="SPB135" s="73"/>
      <c r="SPC135" s="74"/>
      <c r="SPD135" s="74"/>
      <c r="SPE135" s="77"/>
      <c r="SPF135" s="77"/>
      <c r="SPG135" s="11"/>
      <c r="SPM135" s="73"/>
      <c r="SPN135" s="73"/>
      <c r="SPO135" s="73"/>
      <c r="SPP135" s="73"/>
      <c r="SPQ135" s="74"/>
      <c r="SPR135" s="74"/>
      <c r="SPS135" s="77"/>
      <c r="SPT135" s="77"/>
      <c r="SPU135" s="11"/>
      <c r="SQA135" s="73"/>
      <c r="SQB135" s="73"/>
      <c r="SQC135" s="73"/>
      <c r="SQD135" s="73"/>
      <c r="SQE135" s="74"/>
      <c r="SQF135" s="74"/>
      <c r="SQG135" s="77"/>
      <c r="SQH135" s="77"/>
      <c r="SQI135" s="11"/>
      <c r="SQO135" s="73"/>
      <c r="SQP135" s="73"/>
      <c r="SQQ135" s="73"/>
      <c r="SQR135" s="73"/>
      <c r="SQS135" s="74"/>
      <c r="SQT135" s="74"/>
      <c r="SQU135" s="77"/>
      <c r="SQV135" s="77"/>
      <c r="SQW135" s="11"/>
      <c r="SRC135" s="73"/>
      <c r="SRD135" s="73"/>
      <c r="SRE135" s="73"/>
      <c r="SRF135" s="73"/>
      <c r="SRG135" s="74"/>
      <c r="SRH135" s="74"/>
      <c r="SRI135" s="77"/>
      <c r="SRJ135" s="77"/>
      <c r="SRK135" s="11"/>
      <c r="SRQ135" s="73"/>
      <c r="SRR135" s="73"/>
      <c r="SRS135" s="73"/>
      <c r="SRT135" s="73"/>
      <c r="SRU135" s="74"/>
      <c r="SRV135" s="74"/>
      <c r="SRW135" s="77"/>
      <c r="SRX135" s="77"/>
      <c r="SRY135" s="11"/>
      <c r="SSE135" s="73"/>
      <c r="SSF135" s="73"/>
      <c r="SSG135" s="73"/>
      <c r="SSH135" s="73"/>
      <c r="SSI135" s="74"/>
      <c r="SSJ135" s="74"/>
      <c r="SSK135" s="77"/>
      <c r="SSL135" s="77"/>
      <c r="SSM135" s="11"/>
      <c r="SSS135" s="73"/>
      <c r="SST135" s="73"/>
      <c r="SSU135" s="73"/>
      <c r="SSV135" s="73"/>
      <c r="SSW135" s="74"/>
      <c r="SSX135" s="74"/>
      <c r="SSY135" s="77"/>
      <c r="SSZ135" s="77"/>
      <c r="STA135" s="11"/>
      <c r="STG135" s="73"/>
      <c r="STH135" s="73"/>
      <c r="STI135" s="73"/>
      <c r="STJ135" s="73"/>
      <c r="STK135" s="74"/>
      <c r="STL135" s="74"/>
      <c r="STM135" s="77"/>
      <c r="STN135" s="77"/>
      <c r="STO135" s="11"/>
      <c r="STU135" s="73"/>
      <c r="STV135" s="73"/>
      <c r="STW135" s="73"/>
      <c r="STX135" s="73"/>
      <c r="STY135" s="74"/>
      <c r="STZ135" s="74"/>
      <c r="SUA135" s="77"/>
      <c r="SUB135" s="77"/>
      <c r="SUC135" s="11"/>
      <c r="SUI135" s="73"/>
      <c r="SUJ135" s="73"/>
      <c r="SUK135" s="73"/>
      <c r="SUL135" s="73"/>
      <c r="SUM135" s="74"/>
      <c r="SUN135" s="74"/>
      <c r="SUO135" s="77"/>
      <c r="SUP135" s="77"/>
      <c r="SUQ135" s="11"/>
      <c r="SUW135" s="73"/>
      <c r="SUX135" s="73"/>
      <c r="SUY135" s="73"/>
      <c r="SUZ135" s="73"/>
      <c r="SVA135" s="74"/>
      <c r="SVB135" s="74"/>
      <c r="SVC135" s="77"/>
      <c r="SVD135" s="77"/>
      <c r="SVE135" s="11"/>
      <c r="SVK135" s="73"/>
      <c r="SVL135" s="73"/>
      <c r="SVM135" s="73"/>
      <c r="SVN135" s="73"/>
      <c r="SVO135" s="74"/>
      <c r="SVP135" s="74"/>
      <c r="SVQ135" s="77"/>
      <c r="SVR135" s="77"/>
      <c r="SVS135" s="11"/>
      <c r="SVY135" s="73"/>
      <c r="SVZ135" s="73"/>
      <c r="SWA135" s="73"/>
      <c r="SWB135" s="73"/>
      <c r="SWC135" s="74"/>
      <c r="SWD135" s="74"/>
      <c r="SWE135" s="77"/>
      <c r="SWF135" s="77"/>
      <c r="SWG135" s="11"/>
      <c r="SWM135" s="73"/>
      <c r="SWN135" s="73"/>
      <c r="SWO135" s="73"/>
      <c r="SWP135" s="73"/>
      <c r="SWQ135" s="74"/>
      <c r="SWR135" s="74"/>
      <c r="SWS135" s="77"/>
      <c r="SWT135" s="77"/>
      <c r="SWU135" s="11"/>
      <c r="SXA135" s="73"/>
      <c r="SXB135" s="73"/>
      <c r="SXC135" s="73"/>
      <c r="SXD135" s="73"/>
      <c r="SXE135" s="74"/>
      <c r="SXF135" s="74"/>
      <c r="SXG135" s="77"/>
      <c r="SXH135" s="77"/>
      <c r="SXI135" s="11"/>
      <c r="SXO135" s="73"/>
      <c r="SXP135" s="73"/>
      <c r="SXQ135" s="73"/>
      <c r="SXR135" s="73"/>
      <c r="SXS135" s="74"/>
      <c r="SXT135" s="74"/>
      <c r="SXU135" s="77"/>
      <c r="SXV135" s="77"/>
      <c r="SXW135" s="11"/>
      <c r="SYC135" s="73"/>
      <c r="SYD135" s="73"/>
      <c r="SYE135" s="73"/>
      <c r="SYF135" s="73"/>
      <c r="SYG135" s="74"/>
      <c r="SYH135" s="74"/>
      <c r="SYI135" s="77"/>
      <c r="SYJ135" s="77"/>
      <c r="SYK135" s="11"/>
      <c r="SYQ135" s="73"/>
      <c r="SYR135" s="73"/>
      <c r="SYS135" s="73"/>
      <c r="SYT135" s="73"/>
      <c r="SYU135" s="74"/>
      <c r="SYV135" s="74"/>
      <c r="SYW135" s="77"/>
      <c r="SYX135" s="77"/>
      <c r="SYY135" s="11"/>
      <c r="SZE135" s="73"/>
      <c r="SZF135" s="73"/>
      <c r="SZG135" s="73"/>
      <c r="SZH135" s="73"/>
      <c r="SZI135" s="74"/>
      <c r="SZJ135" s="74"/>
      <c r="SZK135" s="77"/>
      <c r="SZL135" s="77"/>
      <c r="SZM135" s="11"/>
      <c r="SZS135" s="73"/>
      <c r="SZT135" s="73"/>
      <c r="SZU135" s="73"/>
      <c r="SZV135" s="73"/>
      <c r="SZW135" s="74"/>
      <c r="SZX135" s="74"/>
      <c r="SZY135" s="77"/>
      <c r="SZZ135" s="77"/>
      <c r="TAA135" s="11"/>
      <c r="TAG135" s="73"/>
      <c r="TAH135" s="73"/>
      <c r="TAI135" s="73"/>
      <c r="TAJ135" s="73"/>
      <c r="TAK135" s="74"/>
      <c r="TAL135" s="74"/>
      <c r="TAM135" s="77"/>
      <c r="TAN135" s="77"/>
      <c r="TAO135" s="11"/>
      <c r="TAU135" s="73"/>
      <c r="TAV135" s="73"/>
      <c r="TAW135" s="73"/>
      <c r="TAX135" s="73"/>
      <c r="TAY135" s="74"/>
      <c r="TAZ135" s="74"/>
      <c r="TBA135" s="77"/>
      <c r="TBB135" s="77"/>
      <c r="TBC135" s="11"/>
      <c r="TBI135" s="73"/>
      <c r="TBJ135" s="73"/>
      <c r="TBK135" s="73"/>
      <c r="TBL135" s="73"/>
      <c r="TBM135" s="74"/>
      <c r="TBN135" s="74"/>
      <c r="TBO135" s="77"/>
      <c r="TBP135" s="77"/>
      <c r="TBQ135" s="11"/>
      <c r="TBW135" s="73"/>
      <c r="TBX135" s="73"/>
      <c r="TBY135" s="73"/>
      <c r="TBZ135" s="73"/>
      <c r="TCA135" s="74"/>
      <c r="TCB135" s="74"/>
      <c r="TCC135" s="77"/>
      <c r="TCD135" s="77"/>
      <c r="TCE135" s="11"/>
      <c r="TCK135" s="73"/>
      <c r="TCL135" s="73"/>
      <c r="TCM135" s="73"/>
      <c r="TCN135" s="73"/>
      <c r="TCO135" s="74"/>
      <c r="TCP135" s="74"/>
      <c r="TCQ135" s="77"/>
      <c r="TCR135" s="77"/>
      <c r="TCS135" s="11"/>
      <c r="TCY135" s="73"/>
      <c r="TCZ135" s="73"/>
      <c r="TDA135" s="73"/>
      <c r="TDB135" s="73"/>
      <c r="TDC135" s="74"/>
      <c r="TDD135" s="74"/>
      <c r="TDE135" s="77"/>
      <c r="TDF135" s="77"/>
      <c r="TDG135" s="11"/>
      <c r="TDM135" s="73"/>
      <c r="TDN135" s="73"/>
      <c r="TDO135" s="73"/>
      <c r="TDP135" s="73"/>
      <c r="TDQ135" s="74"/>
      <c r="TDR135" s="74"/>
      <c r="TDS135" s="77"/>
      <c r="TDT135" s="77"/>
      <c r="TDU135" s="11"/>
      <c r="TEA135" s="73"/>
      <c r="TEB135" s="73"/>
      <c r="TEC135" s="73"/>
      <c r="TED135" s="73"/>
      <c r="TEE135" s="74"/>
      <c r="TEF135" s="74"/>
      <c r="TEG135" s="77"/>
      <c r="TEH135" s="77"/>
      <c r="TEI135" s="11"/>
      <c r="TEO135" s="73"/>
      <c r="TEP135" s="73"/>
      <c r="TEQ135" s="73"/>
      <c r="TER135" s="73"/>
      <c r="TES135" s="74"/>
      <c r="TET135" s="74"/>
      <c r="TEU135" s="77"/>
      <c r="TEV135" s="77"/>
      <c r="TEW135" s="11"/>
      <c r="TFC135" s="73"/>
      <c r="TFD135" s="73"/>
      <c r="TFE135" s="73"/>
      <c r="TFF135" s="73"/>
      <c r="TFG135" s="74"/>
      <c r="TFH135" s="74"/>
      <c r="TFI135" s="77"/>
      <c r="TFJ135" s="77"/>
      <c r="TFK135" s="11"/>
      <c r="TFQ135" s="73"/>
      <c r="TFR135" s="73"/>
      <c r="TFS135" s="73"/>
      <c r="TFT135" s="73"/>
      <c r="TFU135" s="74"/>
      <c r="TFV135" s="74"/>
      <c r="TFW135" s="77"/>
      <c r="TFX135" s="77"/>
      <c r="TFY135" s="11"/>
      <c r="TGE135" s="73"/>
      <c r="TGF135" s="73"/>
      <c r="TGG135" s="73"/>
      <c r="TGH135" s="73"/>
      <c r="TGI135" s="74"/>
      <c r="TGJ135" s="74"/>
      <c r="TGK135" s="77"/>
      <c r="TGL135" s="77"/>
      <c r="TGM135" s="11"/>
      <c r="TGS135" s="73"/>
      <c r="TGT135" s="73"/>
      <c r="TGU135" s="73"/>
      <c r="TGV135" s="73"/>
      <c r="TGW135" s="74"/>
      <c r="TGX135" s="74"/>
      <c r="TGY135" s="77"/>
      <c r="TGZ135" s="77"/>
      <c r="THA135" s="11"/>
      <c r="THG135" s="73"/>
      <c r="THH135" s="73"/>
      <c r="THI135" s="73"/>
      <c r="THJ135" s="73"/>
      <c r="THK135" s="74"/>
      <c r="THL135" s="74"/>
      <c r="THM135" s="77"/>
      <c r="THN135" s="77"/>
      <c r="THO135" s="11"/>
      <c r="THU135" s="73"/>
      <c r="THV135" s="73"/>
      <c r="THW135" s="73"/>
      <c r="THX135" s="73"/>
      <c r="THY135" s="74"/>
      <c r="THZ135" s="74"/>
      <c r="TIA135" s="77"/>
      <c r="TIB135" s="77"/>
      <c r="TIC135" s="11"/>
      <c r="TII135" s="73"/>
      <c r="TIJ135" s="73"/>
      <c r="TIK135" s="73"/>
      <c r="TIL135" s="73"/>
      <c r="TIM135" s="74"/>
      <c r="TIN135" s="74"/>
      <c r="TIO135" s="77"/>
      <c r="TIP135" s="77"/>
      <c r="TIQ135" s="11"/>
      <c r="TIW135" s="73"/>
      <c r="TIX135" s="73"/>
      <c r="TIY135" s="73"/>
      <c r="TIZ135" s="73"/>
      <c r="TJA135" s="74"/>
      <c r="TJB135" s="74"/>
      <c r="TJC135" s="77"/>
      <c r="TJD135" s="77"/>
      <c r="TJE135" s="11"/>
      <c r="TJK135" s="73"/>
      <c r="TJL135" s="73"/>
      <c r="TJM135" s="73"/>
      <c r="TJN135" s="73"/>
      <c r="TJO135" s="74"/>
      <c r="TJP135" s="74"/>
      <c r="TJQ135" s="77"/>
      <c r="TJR135" s="77"/>
      <c r="TJS135" s="11"/>
      <c r="TJY135" s="73"/>
      <c r="TJZ135" s="73"/>
      <c r="TKA135" s="73"/>
      <c r="TKB135" s="73"/>
      <c r="TKC135" s="74"/>
      <c r="TKD135" s="74"/>
      <c r="TKE135" s="77"/>
      <c r="TKF135" s="77"/>
      <c r="TKG135" s="11"/>
      <c r="TKM135" s="73"/>
      <c r="TKN135" s="73"/>
      <c r="TKO135" s="73"/>
      <c r="TKP135" s="73"/>
      <c r="TKQ135" s="74"/>
      <c r="TKR135" s="74"/>
      <c r="TKS135" s="77"/>
      <c r="TKT135" s="77"/>
      <c r="TKU135" s="11"/>
      <c r="TLA135" s="73"/>
      <c r="TLB135" s="73"/>
      <c r="TLC135" s="73"/>
      <c r="TLD135" s="73"/>
      <c r="TLE135" s="74"/>
      <c r="TLF135" s="74"/>
      <c r="TLG135" s="77"/>
      <c r="TLH135" s="77"/>
      <c r="TLI135" s="11"/>
      <c r="TLO135" s="73"/>
      <c r="TLP135" s="73"/>
      <c r="TLQ135" s="73"/>
      <c r="TLR135" s="73"/>
      <c r="TLS135" s="74"/>
      <c r="TLT135" s="74"/>
      <c r="TLU135" s="77"/>
      <c r="TLV135" s="77"/>
      <c r="TLW135" s="11"/>
      <c r="TMC135" s="73"/>
      <c r="TMD135" s="73"/>
      <c r="TME135" s="73"/>
      <c r="TMF135" s="73"/>
      <c r="TMG135" s="74"/>
      <c r="TMH135" s="74"/>
      <c r="TMI135" s="77"/>
      <c r="TMJ135" s="77"/>
      <c r="TMK135" s="11"/>
      <c r="TMQ135" s="73"/>
      <c r="TMR135" s="73"/>
      <c r="TMS135" s="73"/>
      <c r="TMT135" s="73"/>
      <c r="TMU135" s="74"/>
      <c r="TMV135" s="74"/>
      <c r="TMW135" s="77"/>
      <c r="TMX135" s="77"/>
      <c r="TMY135" s="11"/>
      <c r="TNE135" s="73"/>
      <c r="TNF135" s="73"/>
      <c r="TNG135" s="73"/>
      <c r="TNH135" s="73"/>
      <c r="TNI135" s="74"/>
      <c r="TNJ135" s="74"/>
      <c r="TNK135" s="77"/>
      <c r="TNL135" s="77"/>
      <c r="TNM135" s="11"/>
      <c r="TNS135" s="73"/>
      <c r="TNT135" s="73"/>
      <c r="TNU135" s="73"/>
      <c r="TNV135" s="73"/>
      <c r="TNW135" s="74"/>
      <c r="TNX135" s="74"/>
      <c r="TNY135" s="77"/>
      <c r="TNZ135" s="77"/>
      <c r="TOA135" s="11"/>
      <c r="TOG135" s="73"/>
      <c r="TOH135" s="73"/>
      <c r="TOI135" s="73"/>
      <c r="TOJ135" s="73"/>
      <c r="TOK135" s="74"/>
      <c r="TOL135" s="74"/>
      <c r="TOM135" s="77"/>
      <c r="TON135" s="77"/>
      <c r="TOO135" s="11"/>
      <c r="TOU135" s="73"/>
      <c r="TOV135" s="73"/>
      <c r="TOW135" s="73"/>
      <c r="TOX135" s="73"/>
      <c r="TOY135" s="74"/>
      <c r="TOZ135" s="74"/>
      <c r="TPA135" s="77"/>
      <c r="TPB135" s="77"/>
      <c r="TPC135" s="11"/>
      <c r="TPI135" s="73"/>
      <c r="TPJ135" s="73"/>
      <c r="TPK135" s="73"/>
      <c r="TPL135" s="73"/>
      <c r="TPM135" s="74"/>
      <c r="TPN135" s="74"/>
      <c r="TPO135" s="77"/>
      <c r="TPP135" s="77"/>
      <c r="TPQ135" s="11"/>
      <c r="TPW135" s="73"/>
      <c r="TPX135" s="73"/>
      <c r="TPY135" s="73"/>
      <c r="TPZ135" s="73"/>
      <c r="TQA135" s="74"/>
      <c r="TQB135" s="74"/>
      <c r="TQC135" s="77"/>
      <c r="TQD135" s="77"/>
      <c r="TQE135" s="11"/>
      <c r="TQK135" s="73"/>
      <c r="TQL135" s="73"/>
      <c r="TQM135" s="73"/>
      <c r="TQN135" s="73"/>
      <c r="TQO135" s="74"/>
      <c r="TQP135" s="74"/>
      <c r="TQQ135" s="77"/>
      <c r="TQR135" s="77"/>
      <c r="TQS135" s="11"/>
      <c r="TQY135" s="73"/>
      <c r="TQZ135" s="73"/>
      <c r="TRA135" s="73"/>
      <c r="TRB135" s="73"/>
      <c r="TRC135" s="74"/>
      <c r="TRD135" s="74"/>
      <c r="TRE135" s="77"/>
      <c r="TRF135" s="77"/>
      <c r="TRG135" s="11"/>
      <c r="TRM135" s="73"/>
      <c r="TRN135" s="73"/>
      <c r="TRO135" s="73"/>
      <c r="TRP135" s="73"/>
      <c r="TRQ135" s="74"/>
      <c r="TRR135" s="74"/>
      <c r="TRS135" s="77"/>
      <c r="TRT135" s="77"/>
      <c r="TRU135" s="11"/>
      <c r="TSA135" s="73"/>
      <c r="TSB135" s="73"/>
      <c r="TSC135" s="73"/>
      <c r="TSD135" s="73"/>
      <c r="TSE135" s="74"/>
      <c r="TSF135" s="74"/>
      <c r="TSG135" s="77"/>
      <c r="TSH135" s="77"/>
      <c r="TSI135" s="11"/>
      <c r="TSO135" s="73"/>
      <c r="TSP135" s="73"/>
      <c r="TSQ135" s="73"/>
      <c r="TSR135" s="73"/>
      <c r="TSS135" s="74"/>
      <c r="TST135" s="74"/>
      <c r="TSU135" s="77"/>
      <c r="TSV135" s="77"/>
      <c r="TSW135" s="11"/>
      <c r="TTC135" s="73"/>
      <c r="TTD135" s="73"/>
      <c r="TTE135" s="73"/>
      <c r="TTF135" s="73"/>
      <c r="TTG135" s="74"/>
      <c r="TTH135" s="74"/>
      <c r="TTI135" s="77"/>
      <c r="TTJ135" s="77"/>
      <c r="TTK135" s="11"/>
      <c r="TTQ135" s="73"/>
      <c r="TTR135" s="73"/>
      <c r="TTS135" s="73"/>
      <c r="TTT135" s="73"/>
      <c r="TTU135" s="74"/>
      <c r="TTV135" s="74"/>
      <c r="TTW135" s="77"/>
      <c r="TTX135" s="77"/>
      <c r="TTY135" s="11"/>
      <c r="TUE135" s="73"/>
      <c r="TUF135" s="73"/>
      <c r="TUG135" s="73"/>
      <c r="TUH135" s="73"/>
      <c r="TUI135" s="74"/>
      <c r="TUJ135" s="74"/>
      <c r="TUK135" s="77"/>
      <c r="TUL135" s="77"/>
      <c r="TUM135" s="11"/>
      <c r="TUS135" s="73"/>
      <c r="TUT135" s="73"/>
      <c r="TUU135" s="73"/>
      <c r="TUV135" s="73"/>
      <c r="TUW135" s="74"/>
      <c r="TUX135" s="74"/>
      <c r="TUY135" s="77"/>
      <c r="TUZ135" s="77"/>
      <c r="TVA135" s="11"/>
      <c r="TVG135" s="73"/>
      <c r="TVH135" s="73"/>
      <c r="TVI135" s="73"/>
      <c r="TVJ135" s="73"/>
      <c r="TVK135" s="74"/>
      <c r="TVL135" s="74"/>
      <c r="TVM135" s="77"/>
      <c r="TVN135" s="77"/>
      <c r="TVO135" s="11"/>
      <c r="TVU135" s="73"/>
      <c r="TVV135" s="73"/>
      <c r="TVW135" s="73"/>
      <c r="TVX135" s="73"/>
      <c r="TVY135" s="74"/>
      <c r="TVZ135" s="74"/>
      <c r="TWA135" s="77"/>
      <c r="TWB135" s="77"/>
      <c r="TWC135" s="11"/>
      <c r="TWI135" s="73"/>
      <c r="TWJ135" s="73"/>
      <c r="TWK135" s="73"/>
      <c r="TWL135" s="73"/>
      <c r="TWM135" s="74"/>
      <c r="TWN135" s="74"/>
      <c r="TWO135" s="77"/>
      <c r="TWP135" s="77"/>
      <c r="TWQ135" s="11"/>
      <c r="TWW135" s="73"/>
      <c r="TWX135" s="73"/>
      <c r="TWY135" s="73"/>
      <c r="TWZ135" s="73"/>
      <c r="TXA135" s="74"/>
      <c r="TXB135" s="74"/>
      <c r="TXC135" s="77"/>
      <c r="TXD135" s="77"/>
      <c r="TXE135" s="11"/>
      <c r="TXK135" s="73"/>
      <c r="TXL135" s="73"/>
      <c r="TXM135" s="73"/>
      <c r="TXN135" s="73"/>
      <c r="TXO135" s="74"/>
      <c r="TXP135" s="74"/>
      <c r="TXQ135" s="77"/>
      <c r="TXR135" s="77"/>
      <c r="TXS135" s="11"/>
      <c r="TXY135" s="73"/>
      <c r="TXZ135" s="73"/>
      <c r="TYA135" s="73"/>
      <c r="TYB135" s="73"/>
      <c r="TYC135" s="74"/>
      <c r="TYD135" s="74"/>
      <c r="TYE135" s="77"/>
      <c r="TYF135" s="77"/>
      <c r="TYG135" s="11"/>
      <c r="TYM135" s="73"/>
      <c r="TYN135" s="73"/>
      <c r="TYO135" s="73"/>
      <c r="TYP135" s="73"/>
      <c r="TYQ135" s="74"/>
      <c r="TYR135" s="74"/>
      <c r="TYS135" s="77"/>
      <c r="TYT135" s="77"/>
      <c r="TYU135" s="11"/>
      <c r="TZA135" s="73"/>
      <c r="TZB135" s="73"/>
      <c r="TZC135" s="73"/>
      <c r="TZD135" s="73"/>
      <c r="TZE135" s="74"/>
      <c r="TZF135" s="74"/>
      <c r="TZG135" s="77"/>
      <c r="TZH135" s="77"/>
      <c r="TZI135" s="11"/>
      <c r="TZO135" s="73"/>
      <c r="TZP135" s="73"/>
      <c r="TZQ135" s="73"/>
      <c r="TZR135" s="73"/>
      <c r="TZS135" s="74"/>
      <c r="TZT135" s="74"/>
      <c r="TZU135" s="77"/>
      <c r="TZV135" s="77"/>
      <c r="TZW135" s="11"/>
      <c r="UAC135" s="73"/>
      <c r="UAD135" s="73"/>
      <c r="UAE135" s="73"/>
      <c r="UAF135" s="73"/>
      <c r="UAG135" s="74"/>
      <c r="UAH135" s="74"/>
      <c r="UAI135" s="77"/>
      <c r="UAJ135" s="77"/>
      <c r="UAK135" s="11"/>
      <c r="UAQ135" s="73"/>
      <c r="UAR135" s="73"/>
      <c r="UAS135" s="73"/>
      <c r="UAT135" s="73"/>
      <c r="UAU135" s="74"/>
      <c r="UAV135" s="74"/>
      <c r="UAW135" s="77"/>
      <c r="UAX135" s="77"/>
      <c r="UAY135" s="11"/>
      <c r="UBE135" s="73"/>
      <c r="UBF135" s="73"/>
      <c r="UBG135" s="73"/>
      <c r="UBH135" s="73"/>
      <c r="UBI135" s="74"/>
      <c r="UBJ135" s="74"/>
      <c r="UBK135" s="77"/>
      <c r="UBL135" s="77"/>
      <c r="UBM135" s="11"/>
      <c r="UBS135" s="73"/>
      <c r="UBT135" s="73"/>
      <c r="UBU135" s="73"/>
      <c r="UBV135" s="73"/>
      <c r="UBW135" s="74"/>
      <c r="UBX135" s="74"/>
      <c r="UBY135" s="77"/>
      <c r="UBZ135" s="77"/>
      <c r="UCA135" s="11"/>
      <c r="UCG135" s="73"/>
      <c r="UCH135" s="73"/>
      <c r="UCI135" s="73"/>
      <c r="UCJ135" s="73"/>
      <c r="UCK135" s="74"/>
      <c r="UCL135" s="74"/>
      <c r="UCM135" s="77"/>
      <c r="UCN135" s="77"/>
      <c r="UCO135" s="11"/>
      <c r="UCU135" s="73"/>
      <c r="UCV135" s="73"/>
      <c r="UCW135" s="73"/>
      <c r="UCX135" s="73"/>
      <c r="UCY135" s="74"/>
      <c r="UCZ135" s="74"/>
      <c r="UDA135" s="77"/>
      <c r="UDB135" s="77"/>
      <c r="UDC135" s="11"/>
      <c r="UDI135" s="73"/>
      <c r="UDJ135" s="73"/>
      <c r="UDK135" s="73"/>
      <c r="UDL135" s="73"/>
      <c r="UDM135" s="74"/>
      <c r="UDN135" s="74"/>
      <c r="UDO135" s="77"/>
      <c r="UDP135" s="77"/>
      <c r="UDQ135" s="11"/>
      <c r="UDW135" s="73"/>
      <c r="UDX135" s="73"/>
      <c r="UDY135" s="73"/>
      <c r="UDZ135" s="73"/>
      <c r="UEA135" s="74"/>
      <c r="UEB135" s="74"/>
      <c r="UEC135" s="77"/>
      <c r="UED135" s="77"/>
      <c r="UEE135" s="11"/>
      <c r="UEK135" s="73"/>
      <c r="UEL135" s="73"/>
      <c r="UEM135" s="73"/>
      <c r="UEN135" s="73"/>
      <c r="UEO135" s="74"/>
      <c r="UEP135" s="74"/>
      <c r="UEQ135" s="77"/>
      <c r="UER135" s="77"/>
      <c r="UES135" s="11"/>
      <c r="UEY135" s="73"/>
      <c r="UEZ135" s="73"/>
      <c r="UFA135" s="73"/>
      <c r="UFB135" s="73"/>
      <c r="UFC135" s="74"/>
      <c r="UFD135" s="74"/>
      <c r="UFE135" s="77"/>
      <c r="UFF135" s="77"/>
      <c r="UFG135" s="11"/>
      <c r="UFM135" s="73"/>
      <c r="UFN135" s="73"/>
      <c r="UFO135" s="73"/>
      <c r="UFP135" s="73"/>
      <c r="UFQ135" s="74"/>
      <c r="UFR135" s="74"/>
      <c r="UFS135" s="77"/>
      <c r="UFT135" s="77"/>
      <c r="UFU135" s="11"/>
      <c r="UGA135" s="73"/>
      <c r="UGB135" s="73"/>
      <c r="UGC135" s="73"/>
      <c r="UGD135" s="73"/>
      <c r="UGE135" s="74"/>
      <c r="UGF135" s="74"/>
      <c r="UGG135" s="77"/>
      <c r="UGH135" s="77"/>
      <c r="UGI135" s="11"/>
      <c r="UGO135" s="73"/>
      <c r="UGP135" s="73"/>
      <c r="UGQ135" s="73"/>
      <c r="UGR135" s="73"/>
      <c r="UGS135" s="74"/>
      <c r="UGT135" s="74"/>
      <c r="UGU135" s="77"/>
      <c r="UGV135" s="77"/>
      <c r="UGW135" s="11"/>
      <c r="UHC135" s="73"/>
      <c r="UHD135" s="73"/>
      <c r="UHE135" s="73"/>
      <c r="UHF135" s="73"/>
      <c r="UHG135" s="74"/>
      <c r="UHH135" s="74"/>
      <c r="UHI135" s="77"/>
      <c r="UHJ135" s="77"/>
      <c r="UHK135" s="11"/>
      <c r="UHQ135" s="73"/>
      <c r="UHR135" s="73"/>
      <c r="UHS135" s="73"/>
      <c r="UHT135" s="73"/>
      <c r="UHU135" s="74"/>
      <c r="UHV135" s="74"/>
      <c r="UHW135" s="77"/>
      <c r="UHX135" s="77"/>
      <c r="UHY135" s="11"/>
      <c r="UIE135" s="73"/>
      <c r="UIF135" s="73"/>
      <c r="UIG135" s="73"/>
      <c r="UIH135" s="73"/>
      <c r="UII135" s="74"/>
      <c r="UIJ135" s="74"/>
      <c r="UIK135" s="77"/>
      <c r="UIL135" s="77"/>
      <c r="UIM135" s="11"/>
      <c r="UIS135" s="73"/>
      <c r="UIT135" s="73"/>
      <c r="UIU135" s="73"/>
      <c r="UIV135" s="73"/>
      <c r="UIW135" s="74"/>
      <c r="UIX135" s="74"/>
      <c r="UIY135" s="77"/>
      <c r="UIZ135" s="77"/>
      <c r="UJA135" s="11"/>
      <c r="UJG135" s="73"/>
      <c r="UJH135" s="73"/>
      <c r="UJI135" s="73"/>
      <c r="UJJ135" s="73"/>
      <c r="UJK135" s="74"/>
      <c r="UJL135" s="74"/>
      <c r="UJM135" s="77"/>
      <c r="UJN135" s="77"/>
      <c r="UJO135" s="11"/>
      <c r="UJU135" s="73"/>
      <c r="UJV135" s="73"/>
      <c r="UJW135" s="73"/>
      <c r="UJX135" s="73"/>
      <c r="UJY135" s="74"/>
      <c r="UJZ135" s="74"/>
      <c r="UKA135" s="77"/>
      <c r="UKB135" s="77"/>
      <c r="UKC135" s="11"/>
      <c r="UKI135" s="73"/>
      <c r="UKJ135" s="73"/>
      <c r="UKK135" s="73"/>
      <c r="UKL135" s="73"/>
      <c r="UKM135" s="74"/>
      <c r="UKN135" s="74"/>
      <c r="UKO135" s="77"/>
      <c r="UKP135" s="77"/>
      <c r="UKQ135" s="11"/>
      <c r="UKW135" s="73"/>
      <c r="UKX135" s="73"/>
      <c r="UKY135" s="73"/>
      <c r="UKZ135" s="73"/>
      <c r="ULA135" s="74"/>
      <c r="ULB135" s="74"/>
      <c r="ULC135" s="77"/>
      <c r="ULD135" s="77"/>
      <c r="ULE135" s="11"/>
      <c r="ULK135" s="73"/>
      <c r="ULL135" s="73"/>
      <c r="ULM135" s="73"/>
      <c r="ULN135" s="73"/>
      <c r="ULO135" s="74"/>
      <c r="ULP135" s="74"/>
      <c r="ULQ135" s="77"/>
      <c r="ULR135" s="77"/>
      <c r="ULS135" s="11"/>
      <c r="ULY135" s="73"/>
      <c r="ULZ135" s="73"/>
      <c r="UMA135" s="73"/>
      <c r="UMB135" s="73"/>
      <c r="UMC135" s="74"/>
      <c r="UMD135" s="74"/>
      <c r="UME135" s="77"/>
      <c r="UMF135" s="77"/>
      <c r="UMG135" s="11"/>
      <c r="UMM135" s="73"/>
      <c r="UMN135" s="73"/>
      <c r="UMO135" s="73"/>
      <c r="UMP135" s="73"/>
      <c r="UMQ135" s="74"/>
      <c r="UMR135" s="74"/>
      <c r="UMS135" s="77"/>
      <c r="UMT135" s="77"/>
      <c r="UMU135" s="11"/>
      <c r="UNA135" s="73"/>
      <c r="UNB135" s="73"/>
      <c r="UNC135" s="73"/>
      <c r="UND135" s="73"/>
      <c r="UNE135" s="74"/>
      <c r="UNF135" s="74"/>
      <c r="UNG135" s="77"/>
      <c r="UNH135" s="77"/>
      <c r="UNI135" s="11"/>
      <c r="UNO135" s="73"/>
      <c r="UNP135" s="73"/>
      <c r="UNQ135" s="73"/>
      <c r="UNR135" s="73"/>
      <c r="UNS135" s="74"/>
      <c r="UNT135" s="74"/>
      <c r="UNU135" s="77"/>
      <c r="UNV135" s="77"/>
      <c r="UNW135" s="11"/>
      <c r="UOC135" s="73"/>
      <c r="UOD135" s="73"/>
      <c r="UOE135" s="73"/>
      <c r="UOF135" s="73"/>
      <c r="UOG135" s="74"/>
      <c r="UOH135" s="74"/>
      <c r="UOI135" s="77"/>
      <c r="UOJ135" s="77"/>
      <c r="UOK135" s="11"/>
      <c r="UOQ135" s="73"/>
      <c r="UOR135" s="73"/>
      <c r="UOS135" s="73"/>
      <c r="UOT135" s="73"/>
      <c r="UOU135" s="74"/>
      <c r="UOV135" s="74"/>
      <c r="UOW135" s="77"/>
      <c r="UOX135" s="77"/>
      <c r="UOY135" s="11"/>
      <c r="UPE135" s="73"/>
      <c r="UPF135" s="73"/>
      <c r="UPG135" s="73"/>
      <c r="UPH135" s="73"/>
      <c r="UPI135" s="74"/>
      <c r="UPJ135" s="74"/>
      <c r="UPK135" s="77"/>
      <c r="UPL135" s="77"/>
      <c r="UPM135" s="11"/>
      <c r="UPS135" s="73"/>
      <c r="UPT135" s="73"/>
      <c r="UPU135" s="73"/>
      <c r="UPV135" s="73"/>
      <c r="UPW135" s="74"/>
      <c r="UPX135" s="74"/>
      <c r="UPY135" s="77"/>
      <c r="UPZ135" s="77"/>
      <c r="UQA135" s="11"/>
      <c r="UQG135" s="73"/>
      <c r="UQH135" s="73"/>
      <c r="UQI135" s="73"/>
      <c r="UQJ135" s="73"/>
      <c r="UQK135" s="74"/>
      <c r="UQL135" s="74"/>
      <c r="UQM135" s="77"/>
      <c r="UQN135" s="77"/>
      <c r="UQO135" s="11"/>
      <c r="UQU135" s="73"/>
      <c r="UQV135" s="73"/>
      <c r="UQW135" s="73"/>
      <c r="UQX135" s="73"/>
      <c r="UQY135" s="74"/>
      <c r="UQZ135" s="74"/>
      <c r="URA135" s="77"/>
      <c r="URB135" s="77"/>
      <c r="URC135" s="11"/>
      <c r="URI135" s="73"/>
      <c r="URJ135" s="73"/>
      <c r="URK135" s="73"/>
      <c r="URL135" s="73"/>
      <c r="URM135" s="74"/>
      <c r="URN135" s="74"/>
      <c r="URO135" s="77"/>
      <c r="URP135" s="77"/>
      <c r="URQ135" s="11"/>
      <c r="URW135" s="73"/>
      <c r="URX135" s="73"/>
      <c r="URY135" s="73"/>
      <c r="URZ135" s="73"/>
      <c r="USA135" s="74"/>
      <c r="USB135" s="74"/>
      <c r="USC135" s="77"/>
      <c r="USD135" s="77"/>
      <c r="USE135" s="11"/>
      <c r="USK135" s="73"/>
      <c r="USL135" s="73"/>
      <c r="USM135" s="73"/>
      <c r="USN135" s="73"/>
      <c r="USO135" s="74"/>
      <c r="USP135" s="74"/>
      <c r="USQ135" s="77"/>
      <c r="USR135" s="77"/>
      <c r="USS135" s="11"/>
      <c r="USY135" s="73"/>
      <c r="USZ135" s="73"/>
      <c r="UTA135" s="73"/>
      <c r="UTB135" s="73"/>
      <c r="UTC135" s="74"/>
      <c r="UTD135" s="74"/>
      <c r="UTE135" s="77"/>
      <c r="UTF135" s="77"/>
      <c r="UTG135" s="11"/>
      <c r="UTM135" s="73"/>
      <c r="UTN135" s="73"/>
      <c r="UTO135" s="73"/>
      <c r="UTP135" s="73"/>
      <c r="UTQ135" s="74"/>
      <c r="UTR135" s="74"/>
      <c r="UTS135" s="77"/>
      <c r="UTT135" s="77"/>
      <c r="UTU135" s="11"/>
      <c r="UUA135" s="73"/>
      <c r="UUB135" s="73"/>
      <c r="UUC135" s="73"/>
      <c r="UUD135" s="73"/>
      <c r="UUE135" s="74"/>
      <c r="UUF135" s="74"/>
      <c r="UUG135" s="77"/>
      <c r="UUH135" s="77"/>
      <c r="UUI135" s="11"/>
      <c r="UUO135" s="73"/>
      <c r="UUP135" s="73"/>
      <c r="UUQ135" s="73"/>
      <c r="UUR135" s="73"/>
      <c r="UUS135" s="74"/>
      <c r="UUT135" s="74"/>
      <c r="UUU135" s="77"/>
      <c r="UUV135" s="77"/>
      <c r="UUW135" s="11"/>
      <c r="UVC135" s="73"/>
      <c r="UVD135" s="73"/>
      <c r="UVE135" s="73"/>
      <c r="UVF135" s="73"/>
      <c r="UVG135" s="74"/>
      <c r="UVH135" s="74"/>
      <c r="UVI135" s="77"/>
      <c r="UVJ135" s="77"/>
      <c r="UVK135" s="11"/>
      <c r="UVQ135" s="73"/>
      <c r="UVR135" s="73"/>
      <c r="UVS135" s="73"/>
      <c r="UVT135" s="73"/>
      <c r="UVU135" s="74"/>
      <c r="UVV135" s="74"/>
      <c r="UVW135" s="77"/>
      <c r="UVX135" s="77"/>
      <c r="UVY135" s="11"/>
      <c r="UWE135" s="73"/>
      <c r="UWF135" s="73"/>
      <c r="UWG135" s="73"/>
      <c r="UWH135" s="73"/>
      <c r="UWI135" s="74"/>
      <c r="UWJ135" s="74"/>
      <c r="UWK135" s="77"/>
      <c r="UWL135" s="77"/>
      <c r="UWM135" s="11"/>
      <c r="UWS135" s="73"/>
      <c r="UWT135" s="73"/>
      <c r="UWU135" s="73"/>
      <c r="UWV135" s="73"/>
      <c r="UWW135" s="74"/>
      <c r="UWX135" s="74"/>
      <c r="UWY135" s="77"/>
      <c r="UWZ135" s="77"/>
      <c r="UXA135" s="11"/>
      <c r="UXG135" s="73"/>
      <c r="UXH135" s="73"/>
      <c r="UXI135" s="73"/>
      <c r="UXJ135" s="73"/>
      <c r="UXK135" s="74"/>
      <c r="UXL135" s="74"/>
      <c r="UXM135" s="77"/>
      <c r="UXN135" s="77"/>
      <c r="UXO135" s="11"/>
      <c r="UXU135" s="73"/>
      <c r="UXV135" s="73"/>
      <c r="UXW135" s="73"/>
      <c r="UXX135" s="73"/>
      <c r="UXY135" s="74"/>
      <c r="UXZ135" s="74"/>
      <c r="UYA135" s="77"/>
      <c r="UYB135" s="77"/>
      <c r="UYC135" s="11"/>
      <c r="UYI135" s="73"/>
      <c r="UYJ135" s="73"/>
      <c r="UYK135" s="73"/>
      <c r="UYL135" s="73"/>
      <c r="UYM135" s="74"/>
      <c r="UYN135" s="74"/>
      <c r="UYO135" s="77"/>
      <c r="UYP135" s="77"/>
      <c r="UYQ135" s="11"/>
      <c r="UYW135" s="73"/>
      <c r="UYX135" s="73"/>
      <c r="UYY135" s="73"/>
      <c r="UYZ135" s="73"/>
      <c r="UZA135" s="74"/>
      <c r="UZB135" s="74"/>
      <c r="UZC135" s="77"/>
      <c r="UZD135" s="77"/>
      <c r="UZE135" s="11"/>
      <c r="UZK135" s="73"/>
      <c r="UZL135" s="73"/>
      <c r="UZM135" s="73"/>
      <c r="UZN135" s="73"/>
      <c r="UZO135" s="74"/>
      <c r="UZP135" s="74"/>
      <c r="UZQ135" s="77"/>
      <c r="UZR135" s="77"/>
      <c r="UZS135" s="11"/>
      <c r="UZY135" s="73"/>
      <c r="UZZ135" s="73"/>
      <c r="VAA135" s="73"/>
      <c r="VAB135" s="73"/>
      <c r="VAC135" s="74"/>
      <c r="VAD135" s="74"/>
      <c r="VAE135" s="77"/>
      <c r="VAF135" s="77"/>
      <c r="VAG135" s="11"/>
      <c r="VAM135" s="73"/>
      <c r="VAN135" s="73"/>
      <c r="VAO135" s="73"/>
      <c r="VAP135" s="73"/>
      <c r="VAQ135" s="74"/>
      <c r="VAR135" s="74"/>
      <c r="VAS135" s="77"/>
      <c r="VAT135" s="77"/>
      <c r="VAU135" s="11"/>
      <c r="VBA135" s="73"/>
      <c r="VBB135" s="73"/>
      <c r="VBC135" s="73"/>
      <c r="VBD135" s="73"/>
      <c r="VBE135" s="74"/>
      <c r="VBF135" s="74"/>
      <c r="VBG135" s="77"/>
      <c r="VBH135" s="77"/>
      <c r="VBI135" s="11"/>
      <c r="VBO135" s="73"/>
      <c r="VBP135" s="73"/>
      <c r="VBQ135" s="73"/>
      <c r="VBR135" s="73"/>
      <c r="VBS135" s="74"/>
      <c r="VBT135" s="74"/>
      <c r="VBU135" s="77"/>
      <c r="VBV135" s="77"/>
      <c r="VBW135" s="11"/>
      <c r="VCC135" s="73"/>
      <c r="VCD135" s="73"/>
      <c r="VCE135" s="73"/>
      <c r="VCF135" s="73"/>
      <c r="VCG135" s="74"/>
      <c r="VCH135" s="74"/>
      <c r="VCI135" s="77"/>
      <c r="VCJ135" s="77"/>
      <c r="VCK135" s="11"/>
      <c r="VCQ135" s="73"/>
      <c r="VCR135" s="73"/>
      <c r="VCS135" s="73"/>
      <c r="VCT135" s="73"/>
      <c r="VCU135" s="74"/>
      <c r="VCV135" s="74"/>
      <c r="VCW135" s="77"/>
      <c r="VCX135" s="77"/>
      <c r="VCY135" s="11"/>
      <c r="VDE135" s="73"/>
      <c r="VDF135" s="73"/>
      <c r="VDG135" s="73"/>
      <c r="VDH135" s="73"/>
      <c r="VDI135" s="74"/>
      <c r="VDJ135" s="74"/>
      <c r="VDK135" s="77"/>
      <c r="VDL135" s="77"/>
      <c r="VDM135" s="11"/>
      <c r="VDS135" s="73"/>
      <c r="VDT135" s="73"/>
      <c r="VDU135" s="73"/>
      <c r="VDV135" s="73"/>
      <c r="VDW135" s="74"/>
      <c r="VDX135" s="74"/>
      <c r="VDY135" s="77"/>
      <c r="VDZ135" s="77"/>
      <c r="VEA135" s="11"/>
      <c r="VEG135" s="73"/>
      <c r="VEH135" s="73"/>
      <c r="VEI135" s="73"/>
      <c r="VEJ135" s="73"/>
      <c r="VEK135" s="74"/>
      <c r="VEL135" s="74"/>
      <c r="VEM135" s="77"/>
      <c r="VEN135" s="77"/>
      <c r="VEO135" s="11"/>
      <c r="VEU135" s="73"/>
      <c r="VEV135" s="73"/>
      <c r="VEW135" s="73"/>
      <c r="VEX135" s="73"/>
      <c r="VEY135" s="74"/>
      <c r="VEZ135" s="74"/>
      <c r="VFA135" s="77"/>
      <c r="VFB135" s="77"/>
      <c r="VFC135" s="11"/>
      <c r="VFI135" s="73"/>
      <c r="VFJ135" s="73"/>
      <c r="VFK135" s="73"/>
      <c r="VFL135" s="73"/>
      <c r="VFM135" s="74"/>
      <c r="VFN135" s="74"/>
      <c r="VFO135" s="77"/>
      <c r="VFP135" s="77"/>
      <c r="VFQ135" s="11"/>
      <c r="VFW135" s="73"/>
      <c r="VFX135" s="73"/>
      <c r="VFY135" s="73"/>
      <c r="VFZ135" s="73"/>
      <c r="VGA135" s="74"/>
      <c r="VGB135" s="74"/>
      <c r="VGC135" s="77"/>
      <c r="VGD135" s="77"/>
      <c r="VGE135" s="11"/>
      <c r="VGK135" s="73"/>
      <c r="VGL135" s="73"/>
      <c r="VGM135" s="73"/>
      <c r="VGN135" s="73"/>
      <c r="VGO135" s="74"/>
      <c r="VGP135" s="74"/>
      <c r="VGQ135" s="77"/>
      <c r="VGR135" s="77"/>
      <c r="VGS135" s="11"/>
      <c r="VGY135" s="73"/>
      <c r="VGZ135" s="73"/>
      <c r="VHA135" s="73"/>
      <c r="VHB135" s="73"/>
      <c r="VHC135" s="74"/>
      <c r="VHD135" s="74"/>
      <c r="VHE135" s="77"/>
      <c r="VHF135" s="77"/>
      <c r="VHG135" s="11"/>
      <c r="VHM135" s="73"/>
      <c r="VHN135" s="73"/>
      <c r="VHO135" s="73"/>
      <c r="VHP135" s="73"/>
      <c r="VHQ135" s="74"/>
      <c r="VHR135" s="74"/>
      <c r="VHS135" s="77"/>
      <c r="VHT135" s="77"/>
      <c r="VHU135" s="11"/>
      <c r="VIA135" s="73"/>
      <c r="VIB135" s="73"/>
      <c r="VIC135" s="73"/>
      <c r="VID135" s="73"/>
      <c r="VIE135" s="74"/>
      <c r="VIF135" s="74"/>
      <c r="VIG135" s="77"/>
      <c r="VIH135" s="77"/>
      <c r="VII135" s="11"/>
      <c r="VIO135" s="73"/>
      <c r="VIP135" s="73"/>
      <c r="VIQ135" s="73"/>
      <c r="VIR135" s="73"/>
      <c r="VIS135" s="74"/>
      <c r="VIT135" s="74"/>
      <c r="VIU135" s="77"/>
      <c r="VIV135" s="77"/>
      <c r="VIW135" s="11"/>
      <c r="VJC135" s="73"/>
      <c r="VJD135" s="73"/>
      <c r="VJE135" s="73"/>
      <c r="VJF135" s="73"/>
      <c r="VJG135" s="74"/>
      <c r="VJH135" s="74"/>
      <c r="VJI135" s="77"/>
      <c r="VJJ135" s="77"/>
      <c r="VJK135" s="11"/>
      <c r="VJQ135" s="73"/>
      <c r="VJR135" s="73"/>
      <c r="VJS135" s="73"/>
      <c r="VJT135" s="73"/>
      <c r="VJU135" s="74"/>
      <c r="VJV135" s="74"/>
      <c r="VJW135" s="77"/>
      <c r="VJX135" s="77"/>
      <c r="VJY135" s="11"/>
      <c r="VKE135" s="73"/>
      <c r="VKF135" s="73"/>
      <c r="VKG135" s="73"/>
      <c r="VKH135" s="73"/>
      <c r="VKI135" s="74"/>
      <c r="VKJ135" s="74"/>
      <c r="VKK135" s="77"/>
      <c r="VKL135" s="77"/>
      <c r="VKM135" s="11"/>
      <c r="VKS135" s="73"/>
      <c r="VKT135" s="73"/>
      <c r="VKU135" s="73"/>
      <c r="VKV135" s="73"/>
      <c r="VKW135" s="74"/>
      <c r="VKX135" s="74"/>
      <c r="VKY135" s="77"/>
      <c r="VKZ135" s="77"/>
      <c r="VLA135" s="11"/>
      <c r="VLG135" s="73"/>
      <c r="VLH135" s="73"/>
      <c r="VLI135" s="73"/>
      <c r="VLJ135" s="73"/>
      <c r="VLK135" s="74"/>
      <c r="VLL135" s="74"/>
      <c r="VLM135" s="77"/>
      <c r="VLN135" s="77"/>
      <c r="VLO135" s="11"/>
      <c r="VLU135" s="73"/>
      <c r="VLV135" s="73"/>
      <c r="VLW135" s="73"/>
      <c r="VLX135" s="73"/>
      <c r="VLY135" s="74"/>
      <c r="VLZ135" s="74"/>
      <c r="VMA135" s="77"/>
      <c r="VMB135" s="77"/>
      <c r="VMC135" s="11"/>
      <c r="VMI135" s="73"/>
      <c r="VMJ135" s="73"/>
      <c r="VMK135" s="73"/>
      <c r="VML135" s="73"/>
      <c r="VMM135" s="74"/>
      <c r="VMN135" s="74"/>
      <c r="VMO135" s="77"/>
      <c r="VMP135" s="77"/>
      <c r="VMQ135" s="11"/>
      <c r="VMW135" s="73"/>
      <c r="VMX135" s="73"/>
      <c r="VMY135" s="73"/>
      <c r="VMZ135" s="73"/>
      <c r="VNA135" s="74"/>
      <c r="VNB135" s="74"/>
      <c r="VNC135" s="77"/>
      <c r="VND135" s="77"/>
      <c r="VNE135" s="11"/>
      <c r="VNK135" s="73"/>
      <c r="VNL135" s="73"/>
      <c r="VNM135" s="73"/>
      <c r="VNN135" s="73"/>
      <c r="VNO135" s="74"/>
      <c r="VNP135" s="74"/>
      <c r="VNQ135" s="77"/>
      <c r="VNR135" s="77"/>
      <c r="VNS135" s="11"/>
      <c r="VNY135" s="73"/>
      <c r="VNZ135" s="73"/>
      <c r="VOA135" s="73"/>
      <c r="VOB135" s="73"/>
      <c r="VOC135" s="74"/>
      <c r="VOD135" s="74"/>
      <c r="VOE135" s="77"/>
      <c r="VOF135" s="77"/>
      <c r="VOG135" s="11"/>
      <c r="VOM135" s="73"/>
      <c r="VON135" s="73"/>
      <c r="VOO135" s="73"/>
      <c r="VOP135" s="73"/>
      <c r="VOQ135" s="74"/>
      <c r="VOR135" s="74"/>
      <c r="VOS135" s="77"/>
      <c r="VOT135" s="77"/>
      <c r="VOU135" s="11"/>
      <c r="VPA135" s="73"/>
      <c r="VPB135" s="73"/>
      <c r="VPC135" s="73"/>
      <c r="VPD135" s="73"/>
      <c r="VPE135" s="74"/>
      <c r="VPF135" s="74"/>
      <c r="VPG135" s="77"/>
      <c r="VPH135" s="77"/>
      <c r="VPI135" s="11"/>
      <c r="VPO135" s="73"/>
      <c r="VPP135" s="73"/>
      <c r="VPQ135" s="73"/>
      <c r="VPR135" s="73"/>
      <c r="VPS135" s="74"/>
      <c r="VPT135" s="74"/>
      <c r="VPU135" s="77"/>
      <c r="VPV135" s="77"/>
      <c r="VPW135" s="11"/>
      <c r="VQC135" s="73"/>
      <c r="VQD135" s="73"/>
      <c r="VQE135" s="73"/>
      <c r="VQF135" s="73"/>
      <c r="VQG135" s="74"/>
      <c r="VQH135" s="74"/>
      <c r="VQI135" s="77"/>
      <c r="VQJ135" s="77"/>
      <c r="VQK135" s="11"/>
      <c r="VQQ135" s="73"/>
      <c r="VQR135" s="73"/>
      <c r="VQS135" s="73"/>
      <c r="VQT135" s="73"/>
      <c r="VQU135" s="74"/>
      <c r="VQV135" s="74"/>
      <c r="VQW135" s="77"/>
      <c r="VQX135" s="77"/>
      <c r="VQY135" s="11"/>
      <c r="VRE135" s="73"/>
      <c r="VRF135" s="73"/>
      <c r="VRG135" s="73"/>
      <c r="VRH135" s="73"/>
      <c r="VRI135" s="74"/>
      <c r="VRJ135" s="74"/>
      <c r="VRK135" s="77"/>
      <c r="VRL135" s="77"/>
      <c r="VRM135" s="11"/>
      <c r="VRS135" s="73"/>
      <c r="VRT135" s="73"/>
      <c r="VRU135" s="73"/>
      <c r="VRV135" s="73"/>
      <c r="VRW135" s="74"/>
      <c r="VRX135" s="74"/>
      <c r="VRY135" s="77"/>
      <c r="VRZ135" s="77"/>
      <c r="VSA135" s="11"/>
      <c r="VSG135" s="73"/>
      <c r="VSH135" s="73"/>
      <c r="VSI135" s="73"/>
      <c r="VSJ135" s="73"/>
      <c r="VSK135" s="74"/>
      <c r="VSL135" s="74"/>
      <c r="VSM135" s="77"/>
      <c r="VSN135" s="77"/>
      <c r="VSO135" s="11"/>
      <c r="VSU135" s="73"/>
      <c r="VSV135" s="73"/>
      <c r="VSW135" s="73"/>
      <c r="VSX135" s="73"/>
      <c r="VSY135" s="74"/>
      <c r="VSZ135" s="74"/>
      <c r="VTA135" s="77"/>
      <c r="VTB135" s="77"/>
      <c r="VTC135" s="11"/>
      <c r="VTI135" s="73"/>
      <c r="VTJ135" s="73"/>
      <c r="VTK135" s="73"/>
      <c r="VTL135" s="73"/>
      <c r="VTM135" s="74"/>
      <c r="VTN135" s="74"/>
      <c r="VTO135" s="77"/>
      <c r="VTP135" s="77"/>
      <c r="VTQ135" s="11"/>
      <c r="VTW135" s="73"/>
      <c r="VTX135" s="73"/>
      <c r="VTY135" s="73"/>
      <c r="VTZ135" s="73"/>
      <c r="VUA135" s="74"/>
      <c r="VUB135" s="74"/>
      <c r="VUC135" s="77"/>
      <c r="VUD135" s="77"/>
      <c r="VUE135" s="11"/>
      <c r="VUK135" s="73"/>
      <c r="VUL135" s="73"/>
      <c r="VUM135" s="73"/>
      <c r="VUN135" s="73"/>
      <c r="VUO135" s="74"/>
      <c r="VUP135" s="74"/>
      <c r="VUQ135" s="77"/>
      <c r="VUR135" s="77"/>
      <c r="VUS135" s="11"/>
      <c r="VUY135" s="73"/>
      <c r="VUZ135" s="73"/>
      <c r="VVA135" s="73"/>
      <c r="VVB135" s="73"/>
      <c r="VVC135" s="74"/>
      <c r="VVD135" s="74"/>
      <c r="VVE135" s="77"/>
      <c r="VVF135" s="77"/>
      <c r="VVG135" s="11"/>
      <c r="VVM135" s="73"/>
      <c r="VVN135" s="73"/>
      <c r="VVO135" s="73"/>
      <c r="VVP135" s="73"/>
      <c r="VVQ135" s="74"/>
      <c r="VVR135" s="74"/>
      <c r="VVS135" s="77"/>
      <c r="VVT135" s="77"/>
      <c r="VVU135" s="11"/>
      <c r="VWA135" s="73"/>
      <c r="VWB135" s="73"/>
      <c r="VWC135" s="73"/>
      <c r="VWD135" s="73"/>
      <c r="VWE135" s="74"/>
      <c r="VWF135" s="74"/>
      <c r="VWG135" s="77"/>
      <c r="VWH135" s="77"/>
      <c r="VWI135" s="11"/>
      <c r="VWO135" s="73"/>
      <c r="VWP135" s="73"/>
      <c r="VWQ135" s="73"/>
      <c r="VWR135" s="73"/>
      <c r="VWS135" s="74"/>
      <c r="VWT135" s="74"/>
      <c r="VWU135" s="77"/>
      <c r="VWV135" s="77"/>
      <c r="VWW135" s="11"/>
      <c r="VXC135" s="73"/>
      <c r="VXD135" s="73"/>
      <c r="VXE135" s="73"/>
      <c r="VXF135" s="73"/>
      <c r="VXG135" s="74"/>
      <c r="VXH135" s="74"/>
      <c r="VXI135" s="77"/>
      <c r="VXJ135" s="77"/>
      <c r="VXK135" s="11"/>
      <c r="VXQ135" s="73"/>
      <c r="VXR135" s="73"/>
      <c r="VXS135" s="73"/>
      <c r="VXT135" s="73"/>
      <c r="VXU135" s="74"/>
      <c r="VXV135" s="74"/>
      <c r="VXW135" s="77"/>
      <c r="VXX135" s="77"/>
      <c r="VXY135" s="11"/>
      <c r="VYE135" s="73"/>
      <c r="VYF135" s="73"/>
      <c r="VYG135" s="73"/>
      <c r="VYH135" s="73"/>
      <c r="VYI135" s="74"/>
      <c r="VYJ135" s="74"/>
      <c r="VYK135" s="77"/>
      <c r="VYL135" s="77"/>
      <c r="VYM135" s="11"/>
      <c r="VYS135" s="73"/>
      <c r="VYT135" s="73"/>
      <c r="VYU135" s="73"/>
      <c r="VYV135" s="73"/>
      <c r="VYW135" s="74"/>
      <c r="VYX135" s="74"/>
      <c r="VYY135" s="77"/>
      <c r="VYZ135" s="77"/>
      <c r="VZA135" s="11"/>
      <c r="VZG135" s="73"/>
      <c r="VZH135" s="73"/>
      <c r="VZI135" s="73"/>
      <c r="VZJ135" s="73"/>
      <c r="VZK135" s="74"/>
      <c r="VZL135" s="74"/>
      <c r="VZM135" s="77"/>
      <c r="VZN135" s="77"/>
      <c r="VZO135" s="11"/>
      <c r="VZU135" s="73"/>
      <c r="VZV135" s="73"/>
      <c r="VZW135" s="73"/>
      <c r="VZX135" s="73"/>
      <c r="VZY135" s="74"/>
      <c r="VZZ135" s="74"/>
      <c r="WAA135" s="77"/>
      <c r="WAB135" s="77"/>
      <c r="WAC135" s="11"/>
      <c r="WAI135" s="73"/>
      <c r="WAJ135" s="73"/>
      <c r="WAK135" s="73"/>
      <c r="WAL135" s="73"/>
      <c r="WAM135" s="74"/>
      <c r="WAN135" s="74"/>
      <c r="WAO135" s="77"/>
      <c r="WAP135" s="77"/>
      <c r="WAQ135" s="11"/>
      <c r="WAW135" s="73"/>
      <c r="WAX135" s="73"/>
      <c r="WAY135" s="73"/>
      <c r="WAZ135" s="73"/>
      <c r="WBA135" s="74"/>
      <c r="WBB135" s="74"/>
      <c r="WBC135" s="77"/>
      <c r="WBD135" s="77"/>
      <c r="WBE135" s="11"/>
      <c r="WBK135" s="73"/>
      <c r="WBL135" s="73"/>
      <c r="WBM135" s="73"/>
      <c r="WBN135" s="73"/>
      <c r="WBO135" s="74"/>
      <c r="WBP135" s="74"/>
      <c r="WBQ135" s="77"/>
      <c r="WBR135" s="77"/>
      <c r="WBS135" s="11"/>
      <c r="WBY135" s="73"/>
      <c r="WBZ135" s="73"/>
      <c r="WCA135" s="73"/>
      <c r="WCB135" s="73"/>
      <c r="WCC135" s="74"/>
      <c r="WCD135" s="74"/>
      <c r="WCE135" s="77"/>
      <c r="WCF135" s="77"/>
      <c r="WCG135" s="11"/>
      <c r="WCM135" s="73"/>
      <c r="WCN135" s="73"/>
      <c r="WCO135" s="73"/>
      <c r="WCP135" s="73"/>
      <c r="WCQ135" s="74"/>
      <c r="WCR135" s="74"/>
      <c r="WCS135" s="77"/>
      <c r="WCT135" s="77"/>
      <c r="WCU135" s="11"/>
      <c r="WDA135" s="73"/>
      <c r="WDB135" s="73"/>
      <c r="WDC135" s="73"/>
      <c r="WDD135" s="73"/>
      <c r="WDE135" s="74"/>
      <c r="WDF135" s="74"/>
      <c r="WDG135" s="77"/>
      <c r="WDH135" s="77"/>
      <c r="WDI135" s="11"/>
      <c r="WDO135" s="73"/>
      <c r="WDP135" s="73"/>
      <c r="WDQ135" s="73"/>
      <c r="WDR135" s="73"/>
      <c r="WDS135" s="74"/>
      <c r="WDT135" s="74"/>
      <c r="WDU135" s="77"/>
      <c r="WDV135" s="77"/>
      <c r="WDW135" s="11"/>
      <c r="WEC135" s="73"/>
      <c r="WED135" s="73"/>
      <c r="WEE135" s="73"/>
      <c r="WEF135" s="73"/>
      <c r="WEG135" s="74"/>
      <c r="WEH135" s="74"/>
      <c r="WEI135" s="77"/>
      <c r="WEJ135" s="77"/>
      <c r="WEK135" s="11"/>
      <c r="WEQ135" s="73"/>
      <c r="WER135" s="73"/>
      <c r="WES135" s="73"/>
      <c r="WET135" s="73"/>
      <c r="WEU135" s="74"/>
      <c r="WEV135" s="74"/>
      <c r="WEW135" s="77"/>
      <c r="WEX135" s="77"/>
      <c r="WEY135" s="11"/>
      <c r="WFE135" s="73"/>
      <c r="WFF135" s="73"/>
      <c r="WFG135" s="73"/>
      <c r="WFH135" s="73"/>
      <c r="WFI135" s="74"/>
      <c r="WFJ135" s="74"/>
      <c r="WFK135" s="77"/>
      <c r="WFL135" s="77"/>
      <c r="WFM135" s="11"/>
      <c r="WFS135" s="73"/>
      <c r="WFT135" s="73"/>
      <c r="WFU135" s="73"/>
      <c r="WFV135" s="73"/>
      <c r="WFW135" s="74"/>
      <c r="WFX135" s="74"/>
      <c r="WFY135" s="77"/>
      <c r="WFZ135" s="77"/>
      <c r="WGA135" s="11"/>
      <c r="WGG135" s="73"/>
      <c r="WGH135" s="73"/>
      <c r="WGI135" s="73"/>
      <c r="WGJ135" s="73"/>
      <c r="WGK135" s="74"/>
      <c r="WGL135" s="74"/>
      <c r="WGM135" s="77"/>
      <c r="WGN135" s="77"/>
      <c r="WGO135" s="11"/>
      <c r="WGU135" s="73"/>
      <c r="WGV135" s="73"/>
      <c r="WGW135" s="73"/>
      <c r="WGX135" s="73"/>
      <c r="WGY135" s="74"/>
      <c r="WGZ135" s="74"/>
      <c r="WHA135" s="77"/>
      <c r="WHB135" s="77"/>
      <c r="WHC135" s="11"/>
      <c r="WHI135" s="73"/>
      <c r="WHJ135" s="73"/>
      <c r="WHK135" s="73"/>
      <c r="WHL135" s="73"/>
      <c r="WHM135" s="74"/>
      <c r="WHN135" s="74"/>
      <c r="WHO135" s="77"/>
      <c r="WHP135" s="77"/>
      <c r="WHQ135" s="11"/>
      <c r="WHW135" s="73"/>
      <c r="WHX135" s="73"/>
      <c r="WHY135" s="73"/>
      <c r="WHZ135" s="73"/>
      <c r="WIA135" s="74"/>
      <c r="WIB135" s="74"/>
      <c r="WIC135" s="77"/>
      <c r="WID135" s="77"/>
      <c r="WIE135" s="11"/>
      <c r="WIK135" s="73"/>
      <c r="WIL135" s="73"/>
      <c r="WIM135" s="73"/>
      <c r="WIN135" s="73"/>
      <c r="WIO135" s="74"/>
      <c r="WIP135" s="74"/>
      <c r="WIQ135" s="77"/>
      <c r="WIR135" s="77"/>
      <c r="WIS135" s="11"/>
      <c r="WIY135" s="73"/>
      <c r="WIZ135" s="73"/>
      <c r="WJA135" s="73"/>
      <c r="WJB135" s="73"/>
      <c r="WJC135" s="74"/>
      <c r="WJD135" s="74"/>
      <c r="WJE135" s="77"/>
      <c r="WJF135" s="77"/>
      <c r="WJG135" s="11"/>
      <c r="WJM135" s="73"/>
      <c r="WJN135" s="73"/>
      <c r="WJO135" s="73"/>
      <c r="WJP135" s="73"/>
      <c r="WJQ135" s="74"/>
      <c r="WJR135" s="74"/>
      <c r="WJS135" s="77"/>
      <c r="WJT135" s="77"/>
      <c r="WJU135" s="11"/>
      <c r="WKA135" s="73"/>
      <c r="WKB135" s="73"/>
      <c r="WKC135" s="73"/>
      <c r="WKD135" s="73"/>
      <c r="WKE135" s="74"/>
      <c r="WKF135" s="74"/>
      <c r="WKG135" s="77"/>
      <c r="WKH135" s="77"/>
      <c r="WKI135" s="11"/>
      <c r="WKO135" s="73"/>
      <c r="WKP135" s="73"/>
      <c r="WKQ135" s="73"/>
      <c r="WKR135" s="73"/>
      <c r="WKS135" s="74"/>
      <c r="WKT135" s="74"/>
      <c r="WKU135" s="77"/>
      <c r="WKV135" s="77"/>
      <c r="WKW135" s="11"/>
      <c r="WLC135" s="73"/>
      <c r="WLD135" s="73"/>
      <c r="WLE135" s="73"/>
      <c r="WLF135" s="73"/>
      <c r="WLG135" s="74"/>
      <c r="WLH135" s="74"/>
      <c r="WLI135" s="77"/>
      <c r="WLJ135" s="77"/>
      <c r="WLK135" s="11"/>
      <c r="WLQ135" s="73"/>
      <c r="WLR135" s="73"/>
      <c r="WLS135" s="73"/>
      <c r="WLT135" s="73"/>
      <c r="WLU135" s="74"/>
      <c r="WLV135" s="74"/>
      <c r="WLW135" s="77"/>
      <c r="WLX135" s="77"/>
      <c r="WLY135" s="11"/>
      <c r="WME135" s="73"/>
      <c r="WMF135" s="73"/>
      <c r="WMG135" s="73"/>
      <c r="WMH135" s="73"/>
      <c r="WMI135" s="74"/>
      <c r="WMJ135" s="74"/>
      <c r="WMK135" s="77"/>
      <c r="WML135" s="77"/>
      <c r="WMM135" s="11"/>
      <c r="WMS135" s="73"/>
      <c r="WMT135" s="73"/>
      <c r="WMU135" s="73"/>
      <c r="WMV135" s="73"/>
      <c r="WMW135" s="74"/>
      <c r="WMX135" s="74"/>
      <c r="WMY135" s="77"/>
      <c r="WMZ135" s="77"/>
      <c r="WNA135" s="11"/>
      <c r="WNG135" s="73"/>
      <c r="WNH135" s="73"/>
      <c r="WNI135" s="73"/>
      <c r="WNJ135" s="73"/>
      <c r="WNK135" s="74"/>
      <c r="WNL135" s="74"/>
      <c r="WNM135" s="77"/>
      <c r="WNN135" s="77"/>
      <c r="WNO135" s="11"/>
      <c r="WNU135" s="73"/>
      <c r="WNV135" s="73"/>
      <c r="WNW135" s="73"/>
      <c r="WNX135" s="73"/>
      <c r="WNY135" s="74"/>
      <c r="WNZ135" s="74"/>
      <c r="WOA135" s="77"/>
      <c r="WOB135" s="77"/>
      <c r="WOC135" s="11"/>
      <c r="WOI135" s="73"/>
      <c r="WOJ135" s="73"/>
      <c r="WOK135" s="73"/>
      <c r="WOL135" s="73"/>
      <c r="WOM135" s="74"/>
      <c r="WON135" s="74"/>
      <c r="WOO135" s="77"/>
      <c r="WOP135" s="77"/>
      <c r="WOQ135" s="11"/>
      <c r="WOW135" s="73"/>
      <c r="WOX135" s="73"/>
      <c r="WOY135" s="73"/>
      <c r="WOZ135" s="73"/>
      <c r="WPA135" s="74"/>
      <c r="WPB135" s="74"/>
      <c r="WPC135" s="77"/>
      <c r="WPD135" s="77"/>
      <c r="WPE135" s="11"/>
      <c r="WPK135" s="73"/>
      <c r="WPL135" s="73"/>
      <c r="WPM135" s="73"/>
      <c r="WPN135" s="73"/>
      <c r="WPO135" s="74"/>
      <c r="WPP135" s="74"/>
      <c r="WPQ135" s="77"/>
      <c r="WPR135" s="77"/>
      <c r="WPS135" s="11"/>
      <c r="WPY135" s="73"/>
      <c r="WPZ135" s="73"/>
      <c r="WQA135" s="73"/>
      <c r="WQB135" s="73"/>
      <c r="WQC135" s="74"/>
      <c r="WQD135" s="74"/>
      <c r="WQE135" s="77"/>
      <c r="WQF135" s="77"/>
      <c r="WQG135" s="11"/>
      <c r="WQM135" s="73"/>
      <c r="WQN135" s="73"/>
      <c r="WQO135" s="73"/>
      <c r="WQP135" s="73"/>
      <c r="WQQ135" s="74"/>
      <c r="WQR135" s="74"/>
      <c r="WQS135" s="77"/>
      <c r="WQT135" s="77"/>
      <c r="WQU135" s="11"/>
      <c r="WRA135" s="73"/>
      <c r="WRB135" s="73"/>
      <c r="WRC135" s="73"/>
      <c r="WRD135" s="73"/>
      <c r="WRE135" s="74"/>
      <c r="WRF135" s="74"/>
      <c r="WRG135" s="77"/>
      <c r="WRH135" s="77"/>
      <c r="WRI135" s="11"/>
      <c r="WRO135" s="73"/>
      <c r="WRP135" s="73"/>
      <c r="WRQ135" s="73"/>
      <c r="WRR135" s="73"/>
      <c r="WRS135" s="74"/>
      <c r="WRT135" s="74"/>
      <c r="WRU135" s="77"/>
      <c r="WRV135" s="77"/>
      <c r="WRW135" s="11"/>
      <c r="WSC135" s="73"/>
      <c r="WSD135" s="73"/>
      <c r="WSE135" s="73"/>
      <c r="WSF135" s="73"/>
      <c r="WSG135" s="74"/>
      <c r="WSH135" s="74"/>
      <c r="WSI135" s="77"/>
      <c r="WSJ135" s="77"/>
      <c r="WSK135" s="11"/>
      <c r="WSQ135" s="73"/>
      <c r="WSR135" s="73"/>
      <c r="WSS135" s="73"/>
      <c r="WST135" s="73"/>
      <c r="WSU135" s="74"/>
      <c r="WSV135" s="74"/>
      <c r="WSW135" s="77"/>
      <c r="WSX135" s="77"/>
      <c r="WSY135" s="11"/>
      <c r="WTE135" s="73"/>
      <c r="WTF135" s="73"/>
      <c r="WTG135" s="73"/>
      <c r="WTH135" s="73"/>
      <c r="WTI135" s="74"/>
      <c r="WTJ135" s="74"/>
      <c r="WTK135" s="77"/>
      <c r="WTL135" s="77"/>
      <c r="WTM135" s="11"/>
      <c r="WTS135" s="73"/>
      <c r="WTT135" s="73"/>
      <c r="WTU135" s="73"/>
      <c r="WTV135" s="73"/>
      <c r="WTW135" s="74"/>
      <c r="WTX135" s="74"/>
      <c r="WTY135" s="77"/>
      <c r="WTZ135" s="77"/>
      <c r="WUA135" s="11"/>
      <c r="WUG135" s="73"/>
      <c r="WUH135" s="73"/>
      <c r="WUI135" s="73"/>
      <c r="WUJ135" s="73"/>
      <c r="WUK135" s="74"/>
      <c r="WUL135" s="74"/>
      <c r="WUM135" s="77"/>
      <c r="WUN135" s="77"/>
      <c r="WUO135" s="11"/>
      <c r="WUU135" s="73"/>
      <c r="WUV135" s="73"/>
      <c r="WUW135" s="73"/>
      <c r="WUX135" s="73"/>
      <c r="WUY135" s="74"/>
      <c r="WUZ135" s="74"/>
      <c r="WVA135" s="77"/>
      <c r="WVB135" s="77"/>
      <c r="WVC135" s="11"/>
      <c r="WVI135" s="73"/>
      <c r="WVJ135" s="73"/>
      <c r="WVK135" s="73"/>
      <c r="WVL135" s="73"/>
      <c r="WVM135" s="74"/>
      <c r="WVN135" s="74"/>
      <c r="WVO135" s="77"/>
      <c r="WVP135" s="77"/>
      <c r="WVQ135" s="11"/>
      <c r="WVW135" s="73"/>
      <c r="WVX135" s="73"/>
      <c r="WVY135" s="73"/>
      <c r="WVZ135" s="73"/>
      <c r="WWA135" s="74"/>
      <c r="WWB135" s="74"/>
      <c r="WWC135" s="77"/>
      <c r="WWD135" s="77"/>
      <c r="WWE135" s="11"/>
      <c r="WWK135" s="73"/>
      <c r="WWL135" s="73"/>
      <c r="WWM135" s="73"/>
      <c r="WWN135" s="73"/>
      <c r="WWO135" s="74"/>
      <c r="WWP135" s="74"/>
      <c r="WWQ135" s="77"/>
      <c r="WWR135" s="77"/>
      <c r="WWS135" s="11"/>
      <c r="WWY135" s="73"/>
      <c r="WWZ135" s="73"/>
      <c r="WXA135" s="73"/>
      <c r="WXB135" s="73"/>
      <c r="WXC135" s="74"/>
      <c r="WXD135" s="74"/>
      <c r="WXE135" s="77"/>
      <c r="WXF135" s="77"/>
      <c r="WXG135" s="11"/>
      <c r="WXM135" s="73"/>
      <c r="WXN135" s="73"/>
      <c r="WXO135" s="73"/>
      <c r="WXP135" s="73"/>
      <c r="WXQ135" s="74"/>
      <c r="WXR135" s="74"/>
      <c r="WXS135" s="77"/>
      <c r="WXT135" s="77"/>
      <c r="WXU135" s="11"/>
      <c r="WYA135" s="73"/>
      <c r="WYB135" s="73"/>
      <c r="WYC135" s="73"/>
      <c r="WYD135" s="73"/>
      <c r="WYE135" s="74"/>
      <c r="WYF135" s="74"/>
      <c r="WYG135" s="77"/>
      <c r="WYH135" s="77"/>
      <c r="WYI135" s="11"/>
      <c r="WYO135" s="73"/>
      <c r="WYP135" s="73"/>
      <c r="WYQ135" s="73"/>
      <c r="WYR135" s="73"/>
      <c r="WYS135" s="74"/>
      <c r="WYT135" s="74"/>
      <c r="WYU135" s="77"/>
      <c r="WYV135" s="77"/>
      <c r="WYW135" s="11"/>
      <c r="WZC135" s="73"/>
      <c r="WZD135" s="73"/>
      <c r="WZE135" s="73"/>
      <c r="WZF135" s="73"/>
      <c r="WZG135" s="74"/>
      <c r="WZH135" s="74"/>
      <c r="WZI135" s="77"/>
      <c r="WZJ135" s="77"/>
      <c r="WZK135" s="11"/>
      <c r="WZQ135" s="73"/>
      <c r="WZR135" s="73"/>
      <c r="WZS135" s="73"/>
      <c r="WZT135" s="73"/>
      <c r="WZU135" s="74"/>
      <c r="WZV135" s="74"/>
      <c r="WZW135" s="77"/>
      <c r="WZX135" s="77"/>
      <c r="WZY135" s="11"/>
      <c r="XAE135" s="73"/>
      <c r="XAF135" s="73"/>
      <c r="XAG135" s="73"/>
      <c r="XAH135" s="73"/>
      <c r="XAI135" s="74"/>
      <c r="XAJ135" s="74"/>
      <c r="XAK135" s="77"/>
      <c r="XAL135" s="77"/>
      <c r="XAM135" s="11"/>
      <c r="XAS135" s="73"/>
      <c r="XAT135" s="73"/>
      <c r="XAU135" s="73"/>
      <c r="XAV135" s="73"/>
      <c r="XAW135" s="74"/>
      <c r="XAX135" s="74"/>
      <c r="XAY135" s="77"/>
      <c r="XAZ135" s="77"/>
      <c r="XBA135" s="11"/>
      <c r="XBG135" s="73"/>
      <c r="XBH135" s="73"/>
      <c r="XBI135" s="73"/>
      <c r="XBJ135" s="73"/>
      <c r="XBK135" s="74"/>
      <c r="XBL135" s="74"/>
      <c r="XBM135" s="77"/>
      <c r="XBN135" s="77"/>
      <c r="XBO135" s="11"/>
      <c r="XBU135" s="73"/>
      <c r="XBV135" s="73"/>
      <c r="XBW135" s="73"/>
      <c r="XBX135" s="73"/>
      <c r="XBY135" s="74"/>
      <c r="XBZ135" s="74"/>
      <c r="XCA135" s="77"/>
      <c r="XCB135" s="77"/>
      <c r="XCC135" s="11"/>
      <c r="XCI135" s="73"/>
      <c r="XCJ135" s="73"/>
      <c r="XCK135" s="73"/>
      <c r="XCL135" s="73"/>
      <c r="XCM135" s="74"/>
      <c r="XCN135" s="74"/>
      <c r="XCO135" s="77"/>
      <c r="XCP135" s="77"/>
      <c r="XCQ135" s="11"/>
      <c r="XCW135" s="73"/>
      <c r="XCX135" s="73"/>
      <c r="XCY135" s="73"/>
      <c r="XCZ135" s="73"/>
      <c r="XDA135" s="74"/>
      <c r="XDB135" s="74"/>
      <c r="XDC135" s="77"/>
      <c r="XDD135" s="77"/>
      <c r="XDE135" s="11"/>
      <c r="XDK135" s="73"/>
      <c r="XDL135" s="73"/>
      <c r="XDM135" s="73"/>
      <c r="XDN135" s="73"/>
      <c r="XDO135" s="74"/>
      <c r="XDP135" s="74"/>
      <c r="XDQ135" s="77"/>
      <c r="XDR135" s="77"/>
      <c r="XDS135" s="11"/>
      <c r="XDY135" s="73"/>
      <c r="XDZ135" s="73"/>
      <c r="XEA135" s="73"/>
      <c r="XEB135" s="73"/>
      <c r="XEC135" s="74"/>
      <c r="XED135" s="74"/>
      <c r="XEE135" s="77"/>
      <c r="XEF135" s="77"/>
      <c r="XEG135" s="11"/>
      <c r="XEM135" s="73"/>
      <c r="XEN135" s="73"/>
      <c r="XEO135" s="73"/>
      <c r="XEP135" s="73"/>
      <c r="XEQ135" s="74"/>
      <c r="XER135" s="74"/>
      <c r="XES135" s="77"/>
      <c r="XET135" s="77"/>
      <c r="XEU135" s="11"/>
      <c r="XFA135" s="73"/>
      <c r="XFB135" s="73"/>
      <c r="XFC135" s="73"/>
      <c r="XFD135" s="73"/>
    </row>
    <row r="136" spans="1:5119 5125:6141 6147:7163 7169:12287 12293:13309 13315:14331 14337:16384" x14ac:dyDescent="0.2">
      <c r="A136" s="73">
        <v>666932</v>
      </c>
      <c r="B136" s="73">
        <f>+_xlfn.XLOOKUP(A136,'[1]padron 2703'!A:A,'[1]padron 2703'!B:B,0)</f>
        <v>610014</v>
      </c>
      <c r="C136" s="73" t="str">
        <f>+_xlfn.XLOOKUP(A136,'[1]padron 2703'!A:A,'[1]padron 2703'!N:N,0)</f>
        <v>7791337010260</v>
      </c>
      <c r="D136" s="73" t="str">
        <f>+_xlfn.XLOOKUP(A136,'[1]padron 2703'!A:A,'[1]padron 2703'!D:D,0)</f>
        <v xml:space="preserve">YOGU LS.NUTR.ACT BAT ENT FRUT 120X                </v>
      </c>
      <c r="E136" s="74">
        <f>+_xlfn.XLOOKUP(A136,'[1]padron 2703'!A:A,'[1]padron 2703'!I:I,0)</f>
        <v>970.10299999999995</v>
      </c>
      <c r="F136" s="74" t="s">
        <v>690</v>
      </c>
      <c r="G136" s="77">
        <v>46125</v>
      </c>
      <c r="H136" s="77">
        <v>46142</v>
      </c>
      <c r="O136" s="73"/>
      <c r="P136" s="73"/>
      <c r="Q136" s="73"/>
      <c r="R136" s="73"/>
      <c r="S136" s="74"/>
      <c r="T136" s="74"/>
      <c r="U136" s="77"/>
      <c r="V136" s="77"/>
      <c r="W136" s="11"/>
      <c r="AC136" s="73"/>
      <c r="AD136" s="73"/>
      <c r="AE136" s="73"/>
      <c r="AF136" s="73"/>
      <c r="AG136" s="74"/>
      <c r="AH136" s="74"/>
      <c r="AI136" s="77"/>
      <c r="AJ136" s="77"/>
      <c r="AK136" s="11"/>
      <c r="AQ136" s="73"/>
      <c r="AR136" s="73"/>
      <c r="AS136" s="73"/>
      <c r="AT136" s="73"/>
      <c r="AU136" s="74"/>
      <c r="AV136" s="74"/>
      <c r="AW136" s="77"/>
      <c r="AX136" s="77"/>
      <c r="AY136" s="11"/>
      <c r="BE136" s="73"/>
      <c r="BF136" s="73"/>
      <c r="BG136" s="73"/>
      <c r="BH136" s="73"/>
      <c r="BI136" s="74"/>
      <c r="BJ136" s="74"/>
      <c r="BK136" s="77"/>
      <c r="BL136" s="77"/>
      <c r="BM136" s="11"/>
      <c r="BS136" s="73"/>
      <c r="BT136" s="73"/>
      <c r="BU136" s="73"/>
      <c r="BV136" s="73"/>
      <c r="BW136" s="74"/>
      <c r="BX136" s="74"/>
      <c r="BY136" s="77"/>
      <c r="BZ136" s="77"/>
      <c r="CA136" s="11"/>
      <c r="CG136" s="73"/>
      <c r="CH136" s="73"/>
      <c r="CI136" s="73"/>
      <c r="CJ136" s="73"/>
      <c r="CK136" s="74"/>
      <c r="CL136" s="74"/>
      <c r="CM136" s="77"/>
      <c r="CN136" s="77"/>
      <c r="CO136" s="11"/>
      <c r="CU136" s="73"/>
      <c r="CV136" s="73"/>
      <c r="CW136" s="73"/>
      <c r="CX136" s="73"/>
      <c r="CY136" s="74"/>
      <c r="CZ136" s="74"/>
      <c r="DA136" s="77"/>
      <c r="DB136" s="77"/>
      <c r="DC136" s="11"/>
      <c r="DI136" s="73"/>
      <c r="DJ136" s="73"/>
      <c r="DK136" s="73"/>
      <c r="DL136" s="73"/>
      <c r="DM136" s="74"/>
      <c r="DN136" s="74"/>
      <c r="DO136" s="77"/>
      <c r="DP136" s="77"/>
      <c r="DQ136" s="11"/>
      <c r="DW136" s="73"/>
      <c r="DX136" s="73"/>
      <c r="DY136" s="73"/>
      <c r="DZ136" s="73"/>
      <c r="EA136" s="74"/>
      <c r="EB136" s="74"/>
      <c r="EC136" s="77"/>
      <c r="ED136" s="77"/>
      <c r="EE136" s="11"/>
      <c r="EK136" s="73"/>
      <c r="EL136" s="73"/>
      <c r="EM136" s="73"/>
      <c r="EN136" s="73"/>
      <c r="EO136" s="74"/>
      <c r="EP136" s="74"/>
      <c r="EQ136" s="77"/>
      <c r="ER136" s="77"/>
      <c r="ES136" s="11"/>
      <c r="EY136" s="73"/>
      <c r="EZ136" s="73"/>
      <c r="FA136" s="73"/>
      <c r="FB136" s="73"/>
      <c r="FC136" s="74"/>
      <c r="FD136" s="74"/>
      <c r="FE136" s="77"/>
      <c r="FF136" s="77"/>
      <c r="FG136" s="11"/>
      <c r="FM136" s="73"/>
      <c r="FN136" s="73"/>
      <c r="FO136" s="73"/>
      <c r="FP136" s="73"/>
      <c r="FQ136" s="74"/>
      <c r="FR136" s="74"/>
      <c r="FS136" s="77"/>
      <c r="FT136" s="77"/>
      <c r="FU136" s="11"/>
      <c r="GA136" s="73"/>
      <c r="GB136" s="73"/>
      <c r="GC136" s="73"/>
      <c r="GD136" s="73"/>
      <c r="GE136" s="74"/>
      <c r="GF136" s="74"/>
      <c r="GG136" s="77"/>
      <c r="GH136" s="77"/>
      <c r="GI136" s="11"/>
      <c r="GO136" s="73"/>
      <c r="GP136" s="73"/>
      <c r="GQ136" s="73"/>
      <c r="GR136" s="73"/>
      <c r="GS136" s="74"/>
      <c r="GT136" s="74"/>
      <c r="GU136" s="77"/>
      <c r="GV136" s="77"/>
      <c r="GW136" s="11"/>
      <c r="HC136" s="73"/>
      <c r="HD136" s="73"/>
      <c r="HE136" s="73"/>
      <c r="HF136" s="73"/>
      <c r="HG136" s="74"/>
      <c r="HH136" s="74"/>
      <c r="HI136" s="77"/>
      <c r="HJ136" s="77"/>
      <c r="HK136" s="11"/>
      <c r="HQ136" s="73"/>
      <c r="HR136" s="73"/>
      <c r="HS136" s="73"/>
      <c r="HT136" s="73"/>
      <c r="HU136" s="74"/>
      <c r="HV136" s="74"/>
      <c r="HW136" s="77"/>
      <c r="HX136" s="77"/>
      <c r="HY136" s="11"/>
      <c r="IE136" s="73"/>
      <c r="IF136" s="73"/>
      <c r="IG136" s="73"/>
      <c r="IH136" s="73"/>
      <c r="II136" s="74"/>
      <c r="IJ136" s="74"/>
      <c r="IK136" s="77"/>
      <c r="IL136" s="77"/>
      <c r="IM136" s="11"/>
      <c r="IS136" s="73"/>
      <c r="IT136" s="73"/>
      <c r="IU136" s="73"/>
      <c r="IV136" s="73"/>
      <c r="IW136" s="74"/>
      <c r="IX136" s="74"/>
      <c r="IY136" s="77"/>
      <c r="IZ136" s="77"/>
      <c r="JA136" s="11"/>
      <c r="JG136" s="73"/>
      <c r="JH136" s="73"/>
      <c r="JI136" s="73"/>
      <c r="JJ136" s="73"/>
      <c r="JK136" s="74"/>
      <c r="JL136" s="74"/>
      <c r="JM136" s="77"/>
      <c r="JN136" s="77"/>
      <c r="JO136" s="11"/>
      <c r="JU136" s="73"/>
      <c r="JV136" s="73"/>
      <c r="JW136" s="73"/>
      <c r="JX136" s="73"/>
      <c r="JY136" s="74"/>
      <c r="JZ136" s="74"/>
      <c r="KA136" s="77"/>
      <c r="KB136" s="77"/>
      <c r="KC136" s="11"/>
      <c r="KI136" s="73"/>
      <c r="KJ136" s="73"/>
      <c r="KK136" s="73"/>
      <c r="KL136" s="73"/>
      <c r="KM136" s="74"/>
      <c r="KN136" s="74"/>
      <c r="KO136" s="77"/>
      <c r="KP136" s="77"/>
      <c r="KQ136" s="11"/>
      <c r="KW136" s="73"/>
      <c r="KX136" s="73"/>
      <c r="KY136" s="73"/>
      <c r="KZ136" s="73"/>
      <c r="LA136" s="74"/>
      <c r="LB136" s="74"/>
      <c r="LC136" s="77"/>
      <c r="LD136" s="77"/>
      <c r="LE136" s="11"/>
      <c r="LK136" s="73"/>
      <c r="LL136" s="73"/>
      <c r="LM136" s="73"/>
      <c r="LN136" s="73"/>
      <c r="LO136" s="74"/>
      <c r="LP136" s="74"/>
      <c r="LQ136" s="77"/>
      <c r="LR136" s="77"/>
      <c r="LS136" s="11"/>
      <c r="LY136" s="73"/>
      <c r="LZ136" s="73"/>
      <c r="MA136" s="73"/>
      <c r="MB136" s="73"/>
      <c r="MC136" s="74"/>
      <c r="MD136" s="74"/>
      <c r="ME136" s="77"/>
      <c r="MF136" s="77"/>
      <c r="MG136" s="11"/>
      <c r="MM136" s="73"/>
      <c r="MN136" s="73"/>
      <c r="MO136" s="73"/>
      <c r="MP136" s="73"/>
      <c r="MQ136" s="74"/>
      <c r="MR136" s="74"/>
      <c r="MS136" s="77"/>
      <c r="MT136" s="77"/>
      <c r="MU136" s="11"/>
      <c r="NA136" s="73"/>
      <c r="NB136" s="73"/>
      <c r="NC136" s="73"/>
      <c r="ND136" s="73"/>
      <c r="NE136" s="74"/>
      <c r="NF136" s="74"/>
      <c r="NG136" s="77"/>
      <c r="NH136" s="77"/>
      <c r="NI136" s="11"/>
      <c r="NO136" s="73"/>
      <c r="NP136" s="73"/>
      <c r="NQ136" s="73"/>
      <c r="NR136" s="73"/>
      <c r="NS136" s="74"/>
      <c r="NT136" s="74"/>
      <c r="NU136" s="77"/>
      <c r="NV136" s="77"/>
      <c r="NW136" s="11"/>
      <c r="OC136" s="73"/>
      <c r="OD136" s="73"/>
      <c r="OE136" s="73"/>
      <c r="OF136" s="73"/>
      <c r="OG136" s="74"/>
      <c r="OH136" s="74"/>
      <c r="OI136" s="77"/>
      <c r="OJ136" s="77"/>
      <c r="OK136" s="11"/>
      <c r="OQ136" s="73"/>
      <c r="OR136" s="73"/>
      <c r="OS136" s="73"/>
      <c r="OT136" s="73"/>
      <c r="OU136" s="74"/>
      <c r="OV136" s="74"/>
      <c r="OW136" s="77"/>
      <c r="OX136" s="77"/>
      <c r="OY136" s="11"/>
      <c r="PE136" s="73"/>
      <c r="PF136" s="73"/>
      <c r="PG136" s="73"/>
      <c r="PH136" s="73"/>
      <c r="PI136" s="74"/>
      <c r="PJ136" s="74"/>
      <c r="PK136" s="77"/>
      <c r="PL136" s="77"/>
      <c r="PM136" s="11"/>
      <c r="PS136" s="73"/>
      <c r="PT136" s="73"/>
      <c r="PU136" s="73"/>
      <c r="PV136" s="73"/>
      <c r="PW136" s="74"/>
      <c r="PX136" s="74"/>
      <c r="PY136" s="77"/>
      <c r="PZ136" s="77"/>
      <c r="QA136" s="11"/>
      <c r="QG136" s="73"/>
      <c r="QH136" s="73"/>
      <c r="QI136" s="73"/>
      <c r="QJ136" s="73"/>
      <c r="QK136" s="74"/>
      <c r="QL136" s="74"/>
      <c r="QM136" s="77"/>
      <c r="QN136" s="77"/>
      <c r="QO136" s="11"/>
      <c r="QU136" s="73"/>
      <c r="QV136" s="73"/>
      <c r="QW136" s="73"/>
      <c r="QX136" s="73"/>
      <c r="QY136" s="74"/>
      <c r="QZ136" s="74"/>
      <c r="RA136" s="77"/>
      <c r="RB136" s="77"/>
      <c r="RC136" s="11"/>
      <c r="RI136" s="73"/>
      <c r="RJ136" s="73"/>
      <c r="RK136" s="73"/>
      <c r="RL136" s="73"/>
      <c r="RM136" s="74"/>
      <c r="RN136" s="74"/>
      <c r="RO136" s="77"/>
      <c r="RP136" s="77"/>
      <c r="RQ136" s="11"/>
      <c r="RW136" s="73"/>
      <c r="RX136" s="73"/>
      <c r="RY136" s="73"/>
      <c r="RZ136" s="73"/>
      <c r="SA136" s="74"/>
      <c r="SB136" s="74"/>
      <c r="SC136" s="77"/>
      <c r="SD136" s="77"/>
      <c r="SE136" s="11"/>
      <c r="SK136" s="73"/>
      <c r="SL136" s="73"/>
      <c r="SM136" s="73"/>
      <c r="SN136" s="73"/>
      <c r="SO136" s="74"/>
      <c r="SP136" s="74"/>
      <c r="SQ136" s="77"/>
      <c r="SR136" s="77"/>
      <c r="SS136" s="11"/>
      <c r="SY136" s="73"/>
      <c r="SZ136" s="73"/>
      <c r="TA136" s="73"/>
      <c r="TB136" s="73"/>
      <c r="TC136" s="74"/>
      <c r="TD136" s="74"/>
      <c r="TE136" s="77"/>
      <c r="TF136" s="77"/>
      <c r="TG136" s="11"/>
      <c r="TM136" s="73"/>
      <c r="TN136" s="73"/>
      <c r="TO136" s="73"/>
      <c r="TP136" s="73"/>
      <c r="TQ136" s="74"/>
      <c r="TR136" s="74"/>
      <c r="TS136" s="77"/>
      <c r="TT136" s="77"/>
      <c r="TU136" s="11"/>
      <c r="UA136" s="73"/>
      <c r="UB136" s="73"/>
      <c r="UC136" s="73"/>
      <c r="UD136" s="73"/>
      <c r="UE136" s="74"/>
      <c r="UF136" s="74"/>
      <c r="UG136" s="77"/>
      <c r="UH136" s="77"/>
      <c r="UI136" s="11"/>
      <c r="UO136" s="73"/>
      <c r="UP136" s="73"/>
      <c r="UQ136" s="73"/>
      <c r="UR136" s="73"/>
      <c r="US136" s="74"/>
      <c r="UT136" s="74"/>
      <c r="UU136" s="77"/>
      <c r="UV136" s="77"/>
      <c r="UW136" s="11"/>
      <c r="VC136" s="73"/>
      <c r="VD136" s="73"/>
      <c r="VE136" s="73"/>
      <c r="VF136" s="73"/>
      <c r="VG136" s="74"/>
      <c r="VH136" s="74"/>
      <c r="VI136" s="77"/>
      <c r="VJ136" s="77"/>
      <c r="VK136" s="11"/>
      <c r="VQ136" s="73"/>
      <c r="VR136" s="73"/>
      <c r="VS136" s="73"/>
      <c r="VT136" s="73"/>
      <c r="VU136" s="74"/>
      <c r="VV136" s="74"/>
      <c r="VW136" s="77"/>
      <c r="VX136" s="77"/>
      <c r="VY136" s="11"/>
      <c r="WE136" s="73"/>
      <c r="WF136" s="73"/>
      <c r="WG136" s="73"/>
      <c r="WH136" s="73"/>
      <c r="WI136" s="74"/>
      <c r="WJ136" s="74"/>
      <c r="WK136" s="77"/>
      <c r="WL136" s="77"/>
      <c r="WM136" s="11"/>
      <c r="WS136" s="73"/>
      <c r="WT136" s="73"/>
      <c r="WU136" s="73"/>
      <c r="WV136" s="73"/>
      <c r="WW136" s="74"/>
      <c r="WX136" s="74"/>
      <c r="WY136" s="77"/>
      <c r="WZ136" s="77"/>
      <c r="XA136" s="11"/>
      <c r="XG136" s="73"/>
      <c r="XH136" s="73"/>
      <c r="XI136" s="73"/>
      <c r="XJ136" s="73"/>
      <c r="XK136" s="74"/>
      <c r="XL136" s="74"/>
      <c r="XM136" s="77"/>
      <c r="XN136" s="77"/>
      <c r="XO136" s="11"/>
      <c r="XU136" s="73"/>
      <c r="XV136" s="73"/>
      <c r="XW136" s="73"/>
      <c r="XX136" s="73"/>
      <c r="XY136" s="74"/>
      <c r="XZ136" s="74"/>
      <c r="YA136" s="77"/>
      <c r="YB136" s="77"/>
      <c r="YC136" s="11"/>
      <c r="YI136" s="73"/>
      <c r="YJ136" s="73"/>
      <c r="YK136" s="73"/>
      <c r="YL136" s="73"/>
      <c r="YM136" s="74"/>
      <c r="YN136" s="74"/>
      <c r="YO136" s="77"/>
      <c r="YP136" s="77"/>
      <c r="YQ136" s="11"/>
      <c r="YW136" s="73"/>
      <c r="YX136" s="73"/>
      <c r="YY136" s="73"/>
      <c r="YZ136" s="73"/>
      <c r="ZA136" s="74"/>
      <c r="ZB136" s="74"/>
      <c r="ZC136" s="77"/>
      <c r="ZD136" s="77"/>
      <c r="ZE136" s="11"/>
      <c r="ZK136" s="73"/>
      <c r="ZL136" s="73"/>
      <c r="ZM136" s="73"/>
      <c r="ZN136" s="73"/>
      <c r="ZO136" s="74"/>
      <c r="ZP136" s="74"/>
      <c r="ZQ136" s="77"/>
      <c r="ZR136" s="77"/>
      <c r="ZS136" s="11"/>
      <c r="ZY136" s="73"/>
      <c r="ZZ136" s="73"/>
      <c r="AAA136" s="73"/>
      <c r="AAB136" s="73"/>
      <c r="AAC136" s="74"/>
      <c r="AAD136" s="74"/>
      <c r="AAE136" s="77"/>
      <c r="AAF136" s="77"/>
      <c r="AAG136" s="11"/>
      <c r="AAM136" s="73"/>
      <c r="AAN136" s="73"/>
      <c r="AAO136" s="73"/>
      <c r="AAP136" s="73"/>
      <c r="AAQ136" s="74"/>
      <c r="AAR136" s="74"/>
      <c r="AAS136" s="77"/>
      <c r="AAT136" s="77"/>
      <c r="AAU136" s="11"/>
      <c r="ABA136" s="73"/>
      <c r="ABB136" s="73"/>
      <c r="ABC136" s="73"/>
      <c r="ABD136" s="73"/>
      <c r="ABE136" s="74"/>
      <c r="ABF136" s="74"/>
      <c r="ABG136" s="77"/>
      <c r="ABH136" s="77"/>
      <c r="ABI136" s="11"/>
      <c r="ABO136" s="73"/>
      <c r="ABP136" s="73"/>
      <c r="ABQ136" s="73"/>
      <c r="ABR136" s="73"/>
      <c r="ABS136" s="74"/>
      <c r="ABT136" s="74"/>
      <c r="ABU136" s="77"/>
      <c r="ABV136" s="77"/>
      <c r="ABW136" s="11"/>
      <c r="ACC136" s="73"/>
      <c r="ACD136" s="73"/>
      <c r="ACE136" s="73"/>
      <c r="ACF136" s="73"/>
      <c r="ACG136" s="74"/>
      <c r="ACH136" s="74"/>
      <c r="ACI136" s="77"/>
      <c r="ACJ136" s="77"/>
      <c r="ACK136" s="11"/>
      <c r="ACQ136" s="73"/>
      <c r="ACR136" s="73"/>
      <c r="ACS136" s="73"/>
      <c r="ACT136" s="73"/>
      <c r="ACU136" s="74"/>
      <c r="ACV136" s="74"/>
      <c r="ACW136" s="77"/>
      <c r="ACX136" s="77"/>
      <c r="ACY136" s="11"/>
      <c r="ADE136" s="73"/>
      <c r="ADF136" s="73"/>
      <c r="ADG136" s="73"/>
      <c r="ADH136" s="73"/>
      <c r="ADI136" s="74"/>
      <c r="ADJ136" s="74"/>
      <c r="ADK136" s="77"/>
      <c r="ADL136" s="77"/>
      <c r="ADM136" s="11"/>
      <c r="ADS136" s="73"/>
      <c r="ADT136" s="73"/>
      <c r="ADU136" s="73"/>
      <c r="ADV136" s="73"/>
      <c r="ADW136" s="74"/>
      <c r="ADX136" s="74"/>
      <c r="ADY136" s="77"/>
      <c r="ADZ136" s="77"/>
      <c r="AEA136" s="11"/>
      <c r="AEG136" s="73"/>
      <c r="AEH136" s="73"/>
      <c r="AEI136" s="73"/>
      <c r="AEJ136" s="73"/>
      <c r="AEK136" s="74"/>
      <c r="AEL136" s="74"/>
      <c r="AEM136" s="77"/>
      <c r="AEN136" s="77"/>
      <c r="AEO136" s="11"/>
      <c r="AEU136" s="73"/>
      <c r="AEV136" s="73"/>
      <c r="AEW136" s="73"/>
      <c r="AEX136" s="73"/>
      <c r="AEY136" s="74"/>
      <c r="AEZ136" s="74"/>
      <c r="AFA136" s="77"/>
      <c r="AFB136" s="77"/>
      <c r="AFC136" s="11"/>
      <c r="AFI136" s="73"/>
      <c r="AFJ136" s="73"/>
      <c r="AFK136" s="73"/>
      <c r="AFL136" s="73"/>
      <c r="AFM136" s="74"/>
      <c r="AFN136" s="74"/>
      <c r="AFO136" s="77"/>
      <c r="AFP136" s="77"/>
      <c r="AFQ136" s="11"/>
      <c r="AFW136" s="73"/>
      <c r="AFX136" s="73"/>
      <c r="AFY136" s="73"/>
      <c r="AFZ136" s="73"/>
      <c r="AGA136" s="74"/>
      <c r="AGB136" s="74"/>
      <c r="AGC136" s="77"/>
      <c r="AGD136" s="77"/>
      <c r="AGE136" s="11"/>
      <c r="AGK136" s="73"/>
      <c r="AGL136" s="73"/>
      <c r="AGM136" s="73"/>
      <c r="AGN136" s="73"/>
      <c r="AGO136" s="74"/>
      <c r="AGP136" s="74"/>
      <c r="AGQ136" s="77"/>
      <c r="AGR136" s="77"/>
      <c r="AGS136" s="11"/>
      <c r="AGY136" s="73"/>
      <c r="AGZ136" s="73"/>
      <c r="AHA136" s="73"/>
      <c r="AHB136" s="73"/>
      <c r="AHC136" s="74"/>
      <c r="AHD136" s="74"/>
      <c r="AHE136" s="77"/>
      <c r="AHF136" s="77"/>
      <c r="AHG136" s="11"/>
      <c r="AHM136" s="73"/>
      <c r="AHN136" s="73"/>
      <c r="AHO136" s="73"/>
      <c r="AHP136" s="73"/>
      <c r="AHQ136" s="74"/>
      <c r="AHR136" s="74"/>
      <c r="AHS136" s="77"/>
      <c r="AHT136" s="77"/>
      <c r="AHU136" s="11"/>
      <c r="AIA136" s="73"/>
      <c r="AIB136" s="73"/>
      <c r="AIC136" s="73"/>
      <c r="AID136" s="73"/>
      <c r="AIE136" s="74"/>
      <c r="AIF136" s="74"/>
      <c r="AIG136" s="77"/>
      <c r="AIH136" s="77"/>
      <c r="AII136" s="11"/>
      <c r="AIO136" s="73"/>
      <c r="AIP136" s="73"/>
      <c r="AIQ136" s="73"/>
      <c r="AIR136" s="73"/>
      <c r="AIS136" s="74"/>
      <c r="AIT136" s="74"/>
      <c r="AIU136" s="77"/>
      <c r="AIV136" s="77"/>
      <c r="AIW136" s="11"/>
      <c r="AJC136" s="73"/>
      <c r="AJD136" s="73"/>
      <c r="AJE136" s="73"/>
      <c r="AJF136" s="73"/>
      <c r="AJG136" s="74"/>
      <c r="AJH136" s="74"/>
      <c r="AJI136" s="77"/>
      <c r="AJJ136" s="77"/>
      <c r="AJK136" s="11"/>
      <c r="AJQ136" s="73"/>
      <c r="AJR136" s="73"/>
      <c r="AJS136" s="73"/>
      <c r="AJT136" s="73"/>
      <c r="AJU136" s="74"/>
      <c r="AJV136" s="74"/>
      <c r="AJW136" s="77"/>
      <c r="AJX136" s="77"/>
      <c r="AJY136" s="11"/>
      <c r="AKE136" s="73"/>
      <c r="AKF136" s="73"/>
      <c r="AKG136" s="73"/>
      <c r="AKH136" s="73"/>
      <c r="AKI136" s="74"/>
      <c r="AKJ136" s="74"/>
      <c r="AKK136" s="77"/>
      <c r="AKL136" s="77"/>
      <c r="AKM136" s="11"/>
      <c r="AKS136" s="73"/>
      <c r="AKT136" s="73"/>
      <c r="AKU136" s="73"/>
      <c r="AKV136" s="73"/>
      <c r="AKW136" s="74"/>
      <c r="AKX136" s="74"/>
      <c r="AKY136" s="77"/>
      <c r="AKZ136" s="77"/>
      <c r="ALA136" s="11"/>
      <c r="ALG136" s="73"/>
      <c r="ALH136" s="73"/>
      <c r="ALI136" s="73"/>
      <c r="ALJ136" s="73"/>
      <c r="ALK136" s="74"/>
      <c r="ALL136" s="74"/>
      <c r="ALM136" s="77"/>
      <c r="ALN136" s="77"/>
      <c r="ALO136" s="11"/>
      <c r="ALU136" s="73"/>
      <c r="ALV136" s="73"/>
      <c r="ALW136" s="73"/>
      <c r="ALX136" s="73"/>
      <c r="ALY136" s="74"/>
      <c r="ALZ136" s="74"/>
      <c r="AMA136" s="77"/>
      <c r="AMB136" s="77"/>
      <c r="AMC136" s="11"/>
      <c r="AMI136" s="73"/>
      <c r="AMJ136" s="73"/>
      <c r="AMK136" s="73"/>
      <c r="AML136" s="73"/>
      <c r="AMM136" s="74"/>
      <c r="AMN136" s="74"/>
      <c r="AMO136" s="77"/>
      <c r="AMP136" s="77"/>
      <c r="AMQ136" s="11"/>
      <c r="AMW136" s="73"/>
      <c r="AMX136" s="73"/>
      <c r="AMY136" s="73"/>
      <c r="AMZ136" s="73"/>
      <c r="ANA136" s="74"/>
      <c r="ANB136" s="74"/>
      <c r="ANC136" s="77"/>
      <c r="AND136" s="77"/>
      <c r="ANE136" s="11"/>
      <c r="ANK136" s="73"/>
      <c r="ANL136" s="73"/>
      <c r="ANM136" s="73"/>
      <c r="ANN136" s="73"/>
      <c r="ANO136" s="74"/>
      <c r="ANP136" s="74"/>
      <c r="ANQ136" s="77"/>
      <c r="ANR136" s="77"/>
      <c r="ANS136" s="11"/>
      <c r="ANY136" s="73"/>
      <c r="ANZ136" s="73"/>
      <c r="AOA136" s="73"/>
      <c r="AOB136" s="73"/>
      <c r="AOC136" s="74"/>
      <c r="AOD136" s="74"/>
      <c r="AOE136" s="77"/>
      <c r="AOF136" s="77"/>
      <c r="AOG136" s="11"/>
      <c r="AOM136" s="73"/>
      <c r="AON136" s="73"/>
      <c r="AOO136" s="73"/>
      <c r="AOP136" s="73"/>
      <c r="AOQ136" s="74"/>
      <c r="AOR136" s="74"/>
      <c r="AOS136" s="77"/>
      <c r="AOT136" s="77"/>
      <c r="AOU136" s="11"/>
      <c r="APA136" s="73"/>
      <c r="APB136" s="73"/>
      <c r="APC136" s="73"/>
      <c r="APD136" s="73"/>
      <c r="APE136" s="74"/>
      <c r="APF136" s="74"/>
      <c r="APG136" s="77"/>
      <c r="APH136" s="77"/>
      <c r="API136" s="11"/>
      <c r="APO136" s="73"/>
      <c r="APP136" s="73"/>
      <c r="APQ136" s="73"/>
      <c r="APR136" s="73"/>
      <c r="APS136" s="74"/>
      <c r="APT136" s="74"/>
      <c r="APU136" s="77"/>
      <c r="APV136" s="77"/>
      <c r="APW136" s="11"/>
      <c r="AQC136" s="73"/>
      <c r="AQD136" s="73"/>
      <c r="AQE136" s="73"/>
      <c r="AQF136" s="73"/>
      <c r="AQG136" s="74"/>
      <c r="AQH136" s="74"/>
      <c r="AQI136" s="77"/>
      <c r="AQJ136" s="77"/>
      <c r="AQK136" s="11"/>
      <c r="AQQ136" s="73"/>
      <c r="AQR136" s="73"/>
      <c r="AQS136" s="73"/>
      <c r="AQT136" s="73"/>
      <c r="AQU136" s="74"/>
      <c r="AQV136" s="74"/>
      <c r="AQW136" s="77"/>
      <c r="AQX136" s="77"/>
      <c r="AQY136" s="11"/>
      <c r="ARE136" s="73"/>
      <c r="ARF136" s="73"/>
      <c r="ARG136" s="73"/>
      <c r="ARH136" s="73"/>
      <c r="ARI136" s="74"/>
      <c r="ARJ136" s="74"/>
      <c r="ARK136" s="77"/>
      <c r="ARL136" s="77"/>
      <c r="ARM136" s="11"/>
      <c r="ARS136" s="73"/>
      <c r="ART136" s="73"/>
      <c r="ARU136" s="73"/>
      <c r="ARV136" s="73"/>
      <c r="ARW136" s="74"/>
      <c r="ARX136" s="74"/>
      <c r="ARY136" s="77"/>
      <c r="ARZ136" s="77"/>
      <c r="ASA136" s="11"/>
      <c r="ASG136" s="73"/>
      <c r="ASH136" s="73"/>
      <c r="ASI136" s="73"/>
      <c r="ASJ136" s="73"/>
      <c r="ASK136" s="74"/>
      <c r="ASL136" s="74"/>
      <c r="ASM136" s="77"/>
      <c r="ASN136" s="77"/>
      <c r="ASO136" s="11"/>
      <c r="ASU136" s="73"/>
      <c r="ASV136" s="73"/>
      <c r="ASW136" s="73"/>
      <c r="ASX136" s="73"/>
      <c r="ASY136" s="74"/>
      <c r="ASZ136" s="74"/>
      <c r="ATA136" s="77"/>
      <c r="ATB136" s="77"/>
      <c r="ATC136" s="11"/>
      <c r="ATI136" s="73"/>
      <c r="ATJ136" s="73"/>
      <c r="ATK136" s="73"/>
      <c r="ATL136" s="73"/>
      <c r="ATM136" s="74"/>
      <c r="ATN136" s="74"/>
      <c r="ATO136" s="77"/>
      <c r="ATP136" s="77"/>
      <c r="ATQ136" s="11"/>
      <c r="ATW136" s="73"/>
      <c r="ATX136" s="73"/>
      <c r="ATY136" s="73"/>
      <c r="ATZ136" s="73"/>
      <c r="AUA136" s="74"/>
      <c r="AUB136" s="74"/>
      <c r="AUC136" s="77"/>
      <c r="AUD136" s="77"/>
      <c r="AUE136" s="11"/>
      <c r="AUK136" s="73"/>
      <c r="AUL136" s="73"/>
      <c r="AUM136" s="73"/>
      <c r="AUN136" s="73"/>
      <c r="AUO136" s="74"/>
      <c r="AUP136" s="74"/>
      <c r="AUQ136" s="77"/>
      <c r="AUR136" s="77"/>
      <c r="AUS136" s="11"/>
      <c r="AUY136" s="73"/>
      <c r="AUZ136" s="73"/>
      <c r="AVA136" s="73"/>
      <c r="AVB136" s="73"/>
      <c r="AVC136" s="74"/>
      <c r="AVD136" s="74"/>
      <c r="AVE136" s="77"/>
      <c r="AVF136" s="77"/>
      <c r="AVG136" s="11"/>
      <c r="AVM136" s="73"/>
      <c r="AVN136" s="73"/>
      <c r="AVO136" s="73"/>
      <c r="AVP136" s="73"/>
      <c r="AVQ136" s="74"/>
      <c r="AVR136" s="74"/>
      <c r="AVS136" s="77"/>
      <c r="AVT136" s="77"/>
      <c r="AVU136" s="11"/>
      <c r="AWA136" s="73"/>
      <c r="AWB136" s="73"/>
      <c r="AWC136" s="73"/>
      <c r="AWD136" s="73"/>
      <c r="AWE136" s="74"/>
      <c r="AWF136" s="74"/>
      <c r="AWG136" s="77"/>
      <c r="AWH136" s="77"/>
      <c r="AWI136" s="11"/>
      <c r="AWO136" s="73"/>
      <c r="AWP136" s="73"/>
      <c r="AWQ136" s="73"/>
      <c r="AWR136" s="73"/>
      <c r="AWS136" s="74"/>
      <c r="AWT136" s="74"/>
      <c r="AWU136" s="77"/>
      <c r="AWV136" s="77"/>
      <c r="AWW136" s="11"/>
      <c r="AXC136" s="73"/>
      <c r="AXD136" s="73"/>
      <c r="AXE136" s="73"/>
      <c r="AXF136" s="73"/>
      <c r="AXG136" s="74"/>
      <c r="AXH136" s="74"/>
      <c r="AXI136" s="77"/>
      <c r="AXJ136" s="77"/>
      <c r="AXK136" s="11"/>
      <c r="AXQ136" s="73"/>
      <c r="AXR136" s="73"/>
      <c r="AXS136" s="73"/>
      <c r="AXT136" s="73"/>
      <c r="AXU136" s="74"/>
      <c r="AXV136" s="74"/>
      <c r="AXW136" s="77"/>
      <c r="AXX136" s="77"/>
      <c r="AXY136" s="11"/>
      <c r="AYE136" s="73"/>
      <c r="AYF136" s="73"/>
      <c r="AYG136" s="73"/>
      <c r="AYH136" s="73"/>
      <c r="AYI136" s="74"/>
      <c r="AYJ136" s="74"/>
      <c r="AYK136" s="77"/>
      <c r="AYL136" s="77"/>
      <c r="AYM136" s="11"/>
      <c r="AYS136" s="73"/>
      <c r="AYT136" s="73"/>
      <c r="AYU136" s="73"/>
      <c r="AYV136" s="73"/>
      <c r="AYW136" s="74"/>
      <c r="AYX136" s="74"/>
      <c r="AYY136" s="77"/>
      <c r="AYZ136" s="77"/>
      <c r="AZA136" s="11"/>
      <c r="AZG136" s="73"/>
      <c r="AZH136" s="73"/>
      <c r="AZI136" s="73"/>
      <c r="AZJ136" s="73"/>
      <c r="AZK136" s="74"/>
      <c r="AZL136" s="74"/>
      <c r="AZM136" s="77"/>
      <c r="AZN136" s="77"/>
      <c r="AZO136" s="11"/>
      <c r="AZU136" s="73"/>
      <c r="AZV136" s="73"/>
      <c r="AZW136" s="73"/>
      <c r="AZX136" s="73"/>
      <c r="AZY136" s="74"/>
      <c r="AZZ136" s="74"/>
      <c r="BAA136" s="77"/>
      <c r="BAB136" s="77"/>
      <c r="BAC136" s="11"/>
      <c r="BAI136" s="73"/>
      <c r="BAJ136" s="73"/>
      <c r="BAK136" s="73"/>
      <c r="BAL136" s="73"/>
      <c r="BAM136" s="74"/>
      <c r="BAN136" s="74"/>
      <c r="BAO136" s="77"/>
      <c r="BAP136" s="77"/>
      <c r="BAQ136" s="11"/>
      <c r="BAW136" s="73"/>
      <c r="BAX136" s="73"/>
      <c r="BAY136" s="73"/>
      <c r="BAZ136" s="73"/>
      <c r="BBA136" s="74"/>
      <c r="BBB136" s="74"/>
      <c r="BBC136" s="77"/>
      <c r="BBD136" s="77"/>
      <c r="BBE136" s="11"/>
      <c r="BBK136" s="73"/>
      <c r="BBL136" s="73"/>
      <c r="BBM136" s="73"/>
      <c r="BBN136" s="73"/>
      <c r="BBO136" s="74"/>
      <c r="BBP136" s="74"/>
      <c r="BBQ136" s="77"/>
      <c r="BBR136" s="77"/>
      <c r="BBS136" s="11"/>
      <c r="BBY136" s="73"/>
      <c r="BBZ136" s="73"/>
      <c r="BCA136" s="73"/>
      <c r="BCB136" s="73"/>
      <c r="BCC136" s="74"/>
      <c r="BCD136" s="74"/>
      <c r="BCE136" s="77"/>
      <c r="BCF136" s="77"/>
      <c r="BCG136" s="11"/>
      <c r="BCM136" s="73"/>
      <c r="BCN136" s="73"/>
      <c r="BCO136" s="73"/>
      <c r="BCP136" s="73"/>
      <c r="BCQ136" s="74"/>
      <c r="BCR136" s="74"/>
      <c r="BCS136" s="77"/>
      <c r="BCT136" s="77"/>
      <c r="BCU136" s="11"/>
      <c r="BDA136" s="73"/>
      <c r="BDB136" s="73"/>
      <c r="BDC136" s="73"/>
      <c r="BDD136" s="73"/>
      <c r="BDE136" s="74"/>
      <c r="BDF136" s="74"/>
      <c r="BDG136" s="77"/>
      <c r="BDH136" s="77"/>
      <c r="BDI136" s="11"/>
      <c r="BDO136" s="73"/>
      <c r="BDP136" s="73"/>
      <c r="BDQ136" s="73"/>
      <c r="BDR136" s="73"/>
      <c r="BDS136" s="74"/>
      <c r="BDT136" s="74"/>
      <c r="BDU136" s="77"/>
      <c r="BDV136" s="77"/>
      <c r="BDW136" s="11"/>
      <c r="BEC136" s="73"/>
      <c r="BED136" s="73"/>
      <c r="BEE136" s="73"/>
      <c r="BEF136" s="73"/>
      <c r="BEG136" s="74"/>
      <c r="BEH136" s="74"/>
      <c r="BEI136" s="77"/>
      <c r="BEJ136" s="77"/>
      <c r="BEK136" s="11"/>
      <c r="BEQ136" s="73"/>
      <c r="BER136" s="73"/>
      <c r="BES136" s="73"/>
      <c r="BET136" s="73"/>
      <c r="BEU136" s="74"/>
      <c r="BEV136" s="74"/>
      <c r="BEW136" s="77"/>
      <c r="BEX136" s="77"/>
      <c r="BEY136" s="11"/>
      <c r="BFE136" s="73"/>
      <c r="BFF136" s="73"/>
      <c r="BFG136" s="73"/>
      <c r="BFH136" s="73"/>
      <c r="BFI136" s="74"/>
      <c r="BFJ136" s="74"/>
      <c r="BFK136" s="77"/>
      <c r="BFL136" s="77"/>
      <c r="BFM136" s="11"/>
      <c r="BFS136" s="73"/>
      <c r="BFT136" s="73"/>
      <c r="BFU136" s="73"/>
      <c r="BFV136" s="73"/>
      <c r="BFW136" s="74"/>
      <c r="BFX136" s="74"/>
      <c r="BFY136" s="77"/>
      <c r="BFZ136" s="77"/>
      <c r="BGA136" s="11"/>
      <c r="BGG136" s="73"/>
      <c r="BGH136" s="73"/>
      <c r="BGI136" s="73"/>
      <c r="BGJ136" s="73"/>
      <c r="BGK136" s="74"/>
      <c r="BGL136" s="74"/>
      <c r="BGM136" s="77"/>
      <c r="BGN136" s="77"/>
      <c r="BGO136" s="11"/>
      <c r="BGU136" s="73"/>
      <c r="BGV136" s="73"/>
      <c r="BGW136" s="73"/>
      <c r="BGX136" s="73"/>
      <c r="BGY136" s="74"/>
      <c r="BGZ136" s="74"/>
      <c r="BHA136" s="77"/>
      <c r="BHB136" s="77"/>
      <c r="BHC136" s="11"/>
      <c r="BHI136" s="73"/>
      <c r="BHJ136" s="73"/>
      <c r="BHK136" s="73"/>
      <c r="BHL136" s="73"/>
      <c r="BHM136" s="74"/>
      <c r="BHN136" s="74"/>
      <c r="BHO136" s="77"/>
      <c r="BHP136" s="77"/>
      <c r="BHQ136" s="11"/>
      <c r="BHW136" s="73"/>
      <c r="BHX136" s="73"/>
      <c r="BHY136" s="73"/>
      <c r="BHZ136" s="73"/>
      <c r="BIA136" s="74"/>
      <c r="BIB136" s="74"/>
      <c r="BIC136" s="77"/>
      <c r="BID136" s="77"/>
      <c r="BIE136" s="11"/>
      <c r="BIK136" s="73"/>
      <c r="BIL136" s="73"/>
      <c r="BIM136" s="73"/>
      <c r="BIN136" s="73"/>
      <c r="BIO136" s="74"/>
      <c r="BIP136" s="74"/>
      <c r="BIQ136" s="77"/>
      <c r="BIR136" s="77"/>
      <c r="BIS136" s="11"/>
      <c r="BIY136" s="73"/>
      <c r="BIZ136" s="73"/>
      <c r="BJA136" s="73"/>
      <c r="BJB136" s="73"/>
      <c r="BJC136" s="74"/>
      <c r="BJD136" s="74"/>
      <c r="BJE136" s="77"/>
      <c r="BJF136" s="77"/>
      <c r="BJG136" s="11"/>
      <c r="BJM136" s="73"/>
      <c r="BJN136" s="73"/>
      <c r="BJO136" s="73"/>
      <c r="BJP136" s="73"/>
      <c r="BJQ136" s="74"/>
      <c r="BJR136" s="74"/>
      <c r="BJS136" s="77"/>
      <c r="BJT136" s="77"/>
      <c r="BJU136" s="11"/>
      <c r="BKA136" s="73"/>
      <c r="BKB136" s="73"/>
      <c r="BKC136" s="73"/>
      <c r="BKD136" s="73"/>
      <c r="BKE136" s="74"/>
      <c r="BKF136" s="74"/>
      <c r="BKG136" s="77"/>
      <c r="BKH136" s="77"/>
      <c r="BKI136" s="11"/>
      <c r="BKO136" s="73"/>
      <c r="BKP136" s="73"/>
      <c r="BKQ136" s="73"/>
      <c r="BKR136" s="73"/>
      <c r="BKS136" s="74"/>
      <c r="BKT136" s="74"/>
      <c r="BKU136" s="77"/>
      <c r="BKV136" s="77"/>
      <c r="BKW136" s="11"/>
      <c r="BLC136" s="73"/>
      <c r="BLD136" s="73"/>
      <c r="BLE136" s="73"/>
      <c r="BLF136" s="73"/>
      <c r="BLG136" s="74"/>
      <c r="BLH136" s="74"/>
      <c r="BLI136" s="77"/>
      <c r="BLJ136" s="77"/>
      <c r="BLK136" s="11"/>
      <c r="BLQ136" s="73"/>
      <c r="BLR136" s="73"/>
      <c r="BLS136" s="73"/>
      <c r="BLT136" s="73"/>
      <c r="BLU136" s="74"/>
      <c r="BLV136" s="74"/>
      <c r="BLW136" s="77"/>
      <c r="BLX136" s="77"/>
      <c r="BLY136" s="11"/>
      <c r="BME136" s="73"/>
      <c r="BMF136" s="73"/>
      <c r="BMG136" s="73"/>
      <c r="BMH136" s="73"/>
      <c r="BMI136" s="74"/>
      <c r="BMJ136" s="74"/>
      <c r="BMK136" s="77"/>
      <c r="BML136" s="77"/>
      <c r="BMM136" s="11"/>
      <c r="BMS136" s="73"/>
      <c r="BMT136" s="73"/>
      <c r="BMU136" s="73"/>
      <c r="BMV136" s="73"/>
      <c r="BMW136" s="74"/>
      <c r="BMX136" s="74"/>
      <c r="BMY136" s="77"/>
      <c r="BMZ136" s="77"/>
      <c r="BNA136" s="11"/>
      <c r="BNG136" s="73"/>
      <c r="BNH136" s="73"/>
      <c r="BNI136" s="73"/>
      <c r="BNJ136" s="73"/>
      <c r="BNK136" s="74"/>
      <c r="BNL136" s="74"/>
      <c r="BNM136" s="77"/>
      <c r="BNN136" s="77"/>
      <c r="BNO136" s="11"/>
      <c r="BNU136" s="73"/>
      <c r="BNV136" s="73"/>
      <c r="BNW136" s="73"/>
      <c r="BNX136" s="73"/>
      <c r="BNY136" s="74"/>
      <c r="BNZ136" s="74"/>
      <c r="BOA136" s="77"/>
      <c r="BOB136" s="77"/>
      <c r="BOC136" s="11"/>
      <c r="BOI136" s="73"/>
      <c r="BOJ136" s="73"/>
      <c r="BOK136" s="73"/>
      <c r="BOL136" s="73"/>
      <c r="BOM136" s="74"/>
      <c r="BON136" s="74"/>
      <c r="BOO136" s="77"/>
      <c r="BOP136" s="77"/>
      <c r="BOQ136" s="11"/>
      <c r="BOW136" s="73"/>
      <c r="BOX136" s="73"/>
      <c r="BOY136" s="73"/>
      <c r="BOZ136" s="73"/>
      <c r="BPA136" s="74"/>
      <c r="BPB136" s="74"/>
      <c r="BPC136" s="77"/>
      <c r="BPD136" s="77"/>
      <c r="BPE136" s="11"/>
      <c r="BPK136" s="73"/>
      <c r="BPL136" s="73"/>
      <c r="BPM136" s="73"/>
      <c r="BPN136" s="73"/>
      <c r="BPO136" s="74"/>
      <c r="BPP136" s="74"/>
      <c r="BPQ136" s="77"/>
      <c r="BPR136" s="77"/>
      <c r="BPS136" s="11"/>
      <c r="BPY136" s="73"/>
      <c r="BPZ136" s="73"/>
      <c r="BQA136" s="73"/>
      <c r="BQB136" s="73"/>
      <c r="BQC136" s="74"/>
      <c r="BQD136" s="74"/>
      <c r="BQE136" s="77"/>
      <c r="BQF136" s="77"/>
      <c r="BQG136" s="11"/>
      <c r="BQM136" s="73"/>
      <c r="BQN136" s="73"/>
      <c r="BQO136" s="73"/>
      <c r="BQP136" s="73"/>
      <c r="BQQ136" s="74"/>
      <c r="BQR136" s="74"/>
      <c r="BQS136" s="77"/>
      <c r="BQT136" s="77"/>
      <c r="BQU136" s="11"/>
      <c r="BRA136" s="73"/>
      <c r="BRB136" s="73"/>
      <c r="BRC136" s="73"/>
      <c r="BRD136" s="73"/>
      <c r="BRE136" s="74"/>
      <c r="BRF136" s="74"/>
      <c r="BRG136" s="77"/>
      <c r="BRH136" s="77"/>
      <c r="BRI136" s="11"/>
      <c r="BRO136" s="73"/>
      <c r="BRP136" s="73"/>
      <c r="BRQ136" s="73"/>
      <c r="BRR136" s="73"/>
      <c r="BRS136" s="74"/>
      <c r="BRT136" s="74"/>
      <c r="BRU136" s="77"/>
      <c r="BRV136" s="77"/>
      <c r="BRW136" s="11"/>
      <c r="BSC136" s="73"/>
      <c r="BSD136" s="73"/>
      <c r="BSE136" s="73"/>
      <c r="BSF136" s="73"/>
      <c r="BSG136" s="74"/>
      <c r="BSH136" s="74"/>
      <c r="BSI136" s="77"/>
      <c r="BSJ136" s="77"/>
      <c r="BSK136" s="11"/>
      <c r="BSQ136" s="73"/>
      <c r="BSR136" s="73"/>
      <c r="BSS136" s="73"/>
      <c r="BST136" s="73"/>
      <c r="BSU136" s="74"/>
      <c r="BSV136" s="74"/>
      <c r="BSW136" s="77"/>
      <c r="BSX136" s="77"/>
      <c r="BSY136" s="11"/>
      <c r="BTE136" s="73"/>
      <c r="BTF136" s="73"/>
      <c r="BTG136" s="73"/>
      <c r="BTH136" s="73"/>
      <c r="BTI136" s="74"/>
      <c r="BTJ136" s="74"/>
      <c r="BTK136" s="77"/>
      <c r="BTL136" s="77"/>
      <c r="BTM136" s="11"/>
      <c r="BTS136" s="73"/>
      <c r="BTT136" s="73"/>
      <c r="BTU136" s="73"/>
      <c r="BTV136" s="73"/>
      <c r="BTW136" s="74"/>
      <c r="BTX136" s="74"/>
      <c r="BTY136" s="77"/>
      <c r="BTZ136" s="77"/>
      <c r="BUA136" s="11"/>
      <c r="BUG136" s="73"/>
      <c r="BUH136" s="73"/>
      <c r="BUI136" s="73"/>
      <c r="BUJ136" s="73"/>
      <c r="BUK136" s="74"/>
      <c r="BUL136" s="74"/>
      <c r="BUM136" s="77"/>
      <c r="BUN136" s="77"/>
      <c r="BUO136" s="11"/>
      <c r="BUU136" s="73"/>
      <c r="BUV136" s="73"/>
      <c r="BUW136" s="73"/>
      <c r="BUX136" s="73"/>
      <c r="BUY136" s="74"/>
      <c r="BUZ136" s="74"/>
      <c r="BVA136" s="77"/>
      <c r="BVB136" s="77"/>
      <c r="BVC136" s="11"/>
      <c r="BVI136" s="73"/>
      <c r="BVJ136" s="73"/>
      <c r="BVK136" s="73"/>
      <c r="BVL136" s="73"/>
      <c r="BVM136" s="74"/>
      <c r="BVN136" s="74"/>
      <c r="BVO136" s="77"/>
      <c r="BVP136" s="77"/>
      <c r="BVQ136" s="11"/>
      <c r="BVW136" s="73"/>
      <c r="BVX136" s="73"/>
      <c r="BVY136" s="73"/>
      <c r="BVZ136" s="73"/>
      <c r="BWA136" s="74"/>
      <c r="BWB136" s="74"/>
      <c r="BWC136" s="77"/>
      <c r="BWD136" s="77"/>
      <c r="BWE136" s="11"/>
      <c r="BWK136" s="73"/>
      <c r="BWL136" s="73"/>
      <c r="BWM136" s="73"/>
      <c r="BWN136" s="73"/>
      <c r="BWO136" s="74"/>
      <c r="BWP136" s="74"/>
      <c r="BWQ136" s="77"/>
      <c r="BWR136" s="77"/>
      <c r="BWS136" s="11"/>
      <c r="BWY136" s="73"/>
      <c r="BWZ136" s="73"/>
      <c r="BXA136" s="73"/>
      <c r="BXB136" s="73"/>
      <c r="BXC136" s="74"/>
      <c r="BXD136" s="74"/>
      <c r="BXE136" s="77"/>
      <c r="BXF136" s="77"/>
      <c r="BXG136" s="11"/>
      <c r="BXM136" s="73"/>
      <c r="BXN136" s="73"/>
      <c r="BXO136" s="73"/>
      <c r="BXP136" s="73"/>
      <c r="BXQ136" s="74"/>
      <c r="BXR136" s="74"/>
      <c r="BXS136" s="77"/>
      <c r="BXT136" s="77"/>
      <c r="BXU136" s="11"/>
      <c r="BYA136" s="73"/>
      <c r="BYB136" s="73"/>
      <c r="BYC136" s="73"/>
      <c r="BYD136" s="73"/>
      <c r="BYE136" s="74"/>
      <c r="BYF136" s="74"/>
      <c r="BYG136" s="77"/>
      <c r="BYH136" s="77"/>
      <c r="BYI136" s="11"/>
      <c r="BYO136" s="73"/>
      <c r="BYP136" s="73"/>
      <c r="BYQ136" s="73"/>
      <c r="BYR136" s="73"/>
      <c r="BYS136" s="74"/>
      <c r="BYT136" s="74"/>
      <c r="BYU136" s="77"/>
      <c r="BYV136" s="77"/>
      <c r="BYW136" s="11"/>
      <c r="BZC136" s="73"/>
      <c r="BZD136" s="73"/>
      <c r="BZE136" s="73"/>
      <c r="BZF136" s="73"/>
      <c r="BZG136" s="74"/>
      <c r="BZH136" s="74"/>
      <c r="BZI136" s="77"/>
      <c r="BZJ136" s="77"/>
      <c r="BZK136" s="11"/>
      <c r="BZQ136" s="73"/>
      <c r="BZR136" s="73"/>
      <c r="BZS136" s="73"/>
      <c r="BZT136" s="73"/>
      <c r="BZU136" s="74"/>
      <c r="BZV136" s="74"/>
      <c r="BZW136" s="77"/>
      <c r="BZX136" s="77"/>
      <c r="BZY136" s="11"/>
      <c r="CAE136" s="73"/>
      <c r="CAF136" s="73"/>
      <c r="CAG136" s="73"/>
      <c r="CAH136" s="73"/>
      <c r="CAI136" s="74"/>
      <c r="CAJ136" s="74"/>
      <c r="CAK136" s="77"/>
      <c r="CAL136" s="77"/>
      <c r="CAM136" s="11"/>
      <c r="CAS136" s="73"/>
      <c r="CAT136" s="73"/>
      <c r="CAU136" s="73"/>
      <c r="CAV136" s="73"/>
      <c r="CAW136" s="74"/>
      <c r="CAX136" s="74"/>
      <c r="CAY136" s="77"/>
      <c r="CAZ136" s="77"/>
      <c r="CBA136" s="11"/>
      <c r="CBG136" s="73"/>
      <c r="CBH136" s="73"/>
      <c r="CBI136" s="73"/>
      <c r="CBJ136" s="73"/>
      <c r="CBK136" s="74"/>
      <c r="CBL136" s="74"/>
      <c r="CBM136" s="77"/>
      <c r="CBN136" s="77"/>
      <c r="CBO136" s="11"/>
      <c r="CBU136" s="73"/>
      <c r="CBV136" s="73"/>
      <c r="CBW136" s="73"/>
      <c r="CBX136" s="73"/>
      <c r="CBY136" s="74"/>
      <c r="CBZ136" s="74"/>
      <c r="CCA136" s="77"/>
      <c r="CCB136" s="77"/>
      <c r="CCC136" s="11"/>
      <c r="CCI136" s="73"/>
      <c r="CCJ136" s="73"/>
      <c r="CCK136" s="73"/>
      <c r="CCL136" s="73"/>
      <c r="CCM136" s="74"/>
      <c r="CCN136" s="74"/>
      <c r="CCO136" s="77"/>
      <c r="CCP136" s="77"/>
      <c r="CCQ136" s="11"/>
      <c r="CCW136" s="73"/>
      <c r="CCX136" s="73"/>
      <c r="CCY136" s="73"/>
      <c r="CCZ136" s="73"/>
      <c r="CDA136" s="74"/>
      <c r="CDB136" s="74"/>
      <c r="CDC136" s="77"/>
      <c r="CDD136" s="77"/>
      <c r="CDE136" s="11"/>
      <c r="CDK136" s="73"/>
      <c r="CDL136" s="73"/>
      <c r="CDM136" s="73"/>
      <c r="CDN136" s="73"/>
      <c r="CDO136" s="74"/>
      <c r="CDP136" s="74"/>
      <c r="CDQ136" s="77"/>
      <c r="CDR136" s="77"/>
      <c r="CDS136" s="11"/>
      <c r="CDY136" s="73"/>
      <c r="CDZ136" s="73"/>
      <c r="CEA136" s="73"/>
      <c r="CEB136" s="73"/>
      <c r="CEC136" s="74"/>
      <c r="CED136" s="74"/>
      <c r="CEE136" s="77"/>
      <c r="CEF136" s="77"/>
      <c r="CEG136" s="11"/>
      <c r="CEM136" s="73"/>
      <c r="CEN136" s="73"/>
      <c r="CEO136" s="73"/>
      <c r="CEP136" s="73"/>
      <c r="CEQ136" s="74"/>
      <c r="CER136" s="74"/>
      <c r="CES136" s="77"/>
      <c r="CET136" s="77"/>
      <c r="CEU136" s="11"/>
      <c r="CFA136" s="73"/>
      <c r="CFB136" s="73"/>
      <c r="CFC136" s="73"/>
      <c r="CFD136" s="73"/>
      <c r="CFE136" s="74"/>
      <c r="CFF136" s="74"/>
      <c r="CFG136" s="77"/>
      <c r="CFH136" s="77"/>
      <c r="CFI136" s="11"/>
      <c r="CFO136" s="73"/>
      <c r="CFP136" s="73"/>
      <c r="CFQ136" s="73"/>
      <c r="CFR136" s="73"/>
      <c r="CFS136" s="74"/>
      <c r="CFT136" s="74"/>
      <c r="CFU136" s="77"/>
      <c r="CFV136" s="77"/>
      <c r="CFW136" s="11"/>
      <c r="CGC136" s="73"/>
      <c r="CGD136" s="73"/>
      <c r="CGE136" s="73"/>
      <c r="CGF136" s="73"/>
      <c r="CGG136" s="74"/>
      <c r="CGH136" s="74"/>
      <c r="CGI136" s="77"/>
      <c r="CGJ136" s="77"/>
      <c r="CGK136" s="11"/>
      <c r="CGQ136" s="73"/>
      <c r="CGR136" s="73"/>
      <c r="CGS136" s="73"/>
      <c r="CGT136" s="73"/>
      <c r="CGU136" s="74"/>
      <c r="CGV136" s="74"/>
      <c r="CGW136" s="77"/>
      <c r="CGX136" s="77"/>
      <c r="CGY136" s="11"/>
      <c r="CHE136" s="73"/>
      <c r="CHF136" s="73"/>
      <c r="CHG136" s="73"/>
      <c r="CHH136" s="73"/>
      <c r="CHI136" s="74"/>
      <c r="CHJ136" s="74"/>
      <c r="CHK136" s="77"/>
      <c r="CHL136" s="77"/>
      <c r="CHM136" s="11"/>
      <c r="CHS136" s="73"/>
      <c r="CHT136" s="73"/>
      <c r="CHU136" s="73"/>
      <c r="CHV136" s="73"/>
      <c r="CHW136" s="74"/>
      <c r="CHX136" s="74"/>
      <c r="CHY136" s="77"/>
      <c r="CHZ136" s="77"/>
      <c r="CIA136" s="11"/>
      <c r="CIG136" s="73"/>
      <c r="CIH136" s="73"/>
      <c r="CII136" s="73"/>
      <c r="CIJ136" s="73"/>
      <c r="CIK136" s="74"/>
      <c r="CIL136" s="74"/>
      <c r="CIM136" s="77"/>
      <c r="CIN136" s="77"/>
      <c r="CIO136" s="11"/>
      <c r="CIU136" s="73"/>
      <c r="CIV136" s="73"/>
      <c r="CIW136" s="73"/>
      <c r="CIX136" s="73"/>
      <c r="CIY136" s="74"/>
      <c r="CIZ136" s="74"/>
      <c r="CJA136" s="77"/>
      <c r="CJB136" s="77"/>
      <c r="CJC136" s="11"/>
      <c r="CJI136" s="73"/>
      <c r="CJJ136" s="73"/>
      <c r="CJK136" s="73"/>
      <c r="CJL136" s="73"/>
      <c r="CJM136" s="74"/>
      <c r="CJN136" s="74"/>
      <c r="CJO136" s="77"/>
      <c r="CJP136" s="77"/>
      <c r="CJQ136" s="11"/>
      <c r="CJW136" s="73"/>
      <c r="CJX136" s="73"/>
      <c r="CJY136" s="73"/>
      <c r="CJZ136" s="73"/>
      <c r="CKA136" s="74"/>
      <c r="CKB136" s="74"/>
      <c r="CKC136" s="77"/>
      <c r="CKD136" s="77"/>
      <c r="CKE136" s="11"/>
      <c r="CKK136" s="73"/>
      <c r="CKL136" s="73"/>
      <c r="CKM136" s="73"/>
      <c r="CKN136" s="73"/>
      <c r="CKO136" s="74"/>
      <c r="CKP136" s="74"/>
      <c r="CKQ136" s="77"/>
      <c r="CKR136" s="77"/>
      <c r="CKS136" s="11"/>
      <c r="CKY136" s="73"/>
      <c r="CKZ136" s="73"/>
      <c r="CLA136" s="73"/>
      <c r="CLB136" s="73"/>
      <c r="CLC136" s="74"/>
      <c r="CLD136" s="74"/>
      <c r="CLE136" s="77"/>
      <c r="CLF136" s="77"/>
      <c r="CLG136" s="11"/>
      <c r="CLM136" s="73"/>
      <c r="CLN136" s="73"/>
      <c r="CLO136" s="73"/>
      <c r="CLP136" s="73"/>
      <c r="CLQ136" s="74"/>
      <c r="CLR136" s="74"/>
      <c r="CLS136" s="77"/>
      <c r="CLT136" s="77"/>
      <c r="CLU136" s="11"/>
      <c r="CMA136" s="73"/>
      <c r="CMB136" s="73"/>
      <c r="CMC136" s="73"/>
      <c r="CMD136" s="73"/>
      <c r="CME136" s="74"/>
      <c r="CMF136" s="74"/>
      <c r="CMG136" s="77"/>
      <c r="CMH136" s="77"/>
      <c r="CMI136" s="11"/>
      <c r="CMO136" s="73"/>
      <c r="CMP136" s="73"/>
      <c r="CMQ136" s="73"/>
      <c r="CMR136" s="73"/>
      <c r="CMS136" s="74"/>
      <c r="CMT136" s="74"/>
      <c r="CMU136" s="77"/>
      <c r="CMV136" s="77"/>
      <c r="CMW136" s="11"/>
      <c r="CNC136" s="73"/>
      <c r="CND136" s="73"/>
      <c r="CNE136" s="73"/>
      <c r="CNF136" s="73"/>
      <c r="CNG136" s="74"/>
      <c r="CNH136" s="74"/>
      <c r="CNI136" s="77"/>
      <c r="CNJ136" s="77"/>
      <c r="CNK136" s="11"/>
      <c r="CNQ136" s="73"/>
      <c r="CNR136" s="73"/>
      <c r="CNS136" s="73"/>
      <c r="CNT136" s="73"/>
      <c r="CNU136" s="74"/>
      <c r="CNV136" s="74"/>
      <c r="CNW136" s="77"/>
      <c r="CNX136" s="77"/>
      <c r="CNY136" s="11"/>
      <c r="COE136" s="73"/>
      <c r="COF136" s="73"/>
      <c r="COG136" s="73"/>
      <c r="COH136" s="73"/>
      <c r="COI136" s="74"/>
      <c r="COJ136" s="74"/>
      <c r="COK136" s="77"/>
      <c r="COL136" s="77"/>
      <c r="COM136" s="11"/>
      <c r="COS136" s="73"/>
      <c r="COT136" s="73"/>
      <c r="COU136" s="73"/>
      <c r="COV136" s="73"/>
      <c r="COW136" s="74"/>
      <c r="COX136" s="74"/>
      <c r="COY136" s="77"/>
      <c r="COZ136" s="77"/>
      <c r="CPA136" s="11"/>
      <c r="CPG136" s="73"/>
      <c r="CPH136" s="73"/>
      <c r="CPI136" s="73"/>
      <c r="CPJ136" s="73"/>
      <c r="CPK136" s="74"/>
      <c r="CPL136" s="74"/>
      <c r="CPM136" s="77"/>
      <c r="CPN136" s="77"/>
      <c r="CPO136" s="11"/>
      <c r="CPU136" s="73"/>
      <c r="CPV136" s="73"/>
      <c r="CPW136" s="73"/>
      <c r="CPX136" s="73"/>
      <c r="CPY136" s="74"/>
      <c r="CPZ136" s="74"/>
      <c r="CQA136" s="77"/>
      <c r="CQB136" s="77"/>
      <c r="CQC136" s="11"/>
      <c r="CQI136" s="73"/>
      <c r="CQJ136" s="73"/>
      <c r="CQK136" s="73"/>
      <c r="CQL136" s="73"/>
      <c r="CQM136" s="74"/>
      <c r="CQN136" s="74"/>
      <c r="CQO136" s="77"/>
      <c r="CQP136" s="77"/>
      <c r="CQQ136" s="11"/>
      <c r="CQW136" s="73"/>
      <c r="CQX136" s="73"/>
      <c r="CQY136" s="73"/>
      <c r="CQZ136" s="73"/>
      <c r="CRA136" s="74"/>
      <c r="CRB136" s="74"/>
      <c r="CRC136" s="77"/>
      <c r="CRD136" s="77"/>
      <c r="CRE136" s="11"/>
      <c r="CRK136" s="73"/>
      <c r="CRL136" s="73"/>
      <c r="CRM136" s="73"/>
      <c r="CRN136" s="73"/>
      <c r="CRO136" s="74"/>
      <c r="CRP136" s="74"/>
      <c r="CRQ136" s="77"/>
      <c r="CRR136" s="77"/>
      <c r="CRS136" s="11"/>
      <c r="CRY136" s="73"/>
      <c r="CRZ136" s="73"/>
      <c r="CSA136" s="73"/>
      <c r="CSB136" s="73"/>
      <c r="CSC136" s="74"/>
      <c r="CSD136" s="74"/>
      <c r="CSE136" s="77"/>
      <c r="CSF136" s="77"/>
      <c r="CSG136" s="11"/>
      <c r="CSM136" s="73"/>
      <c r="CSN136" s="73"/>
      <c r="CSO136" s="73"/>
      <c r="CSP136" s="73"/>
      <c r="CSQ136" s="74"/>
      <c r="CSR136" s="74"/>
      <c r="CSS136" s="77"/>
      <c r="CST136" s="77"/>
      <c r="CSU136" s="11"/>
      <c r="CTA136" s="73"/>
      <c r="CTB136" s="73"/>
      <c r="CTC136" s="73"/>
      <c r="CTD136" s="73"/>
      <c r="CTE136" s="74"/>
      <c r="CTF136" s="74"/>
      <c r="CTG136" s="77"/>
      <c r="CTH136" s="77"/>
      <c r="CTI136" s="11"/>
      <c r="CTO136" s="73"/>
      <c r="CTP136" s="73"/>
      <c r="CTQ136" s="73"/>
      <c r="CTR136" s="73"/>
      <c r="CTS136" s="74"/>
      <c r="CTT136" s="74"/>
      <c r="CTU136" s="77"/>
      <c r="CTV136" s="77"/>
      <c r="CTW136" s="11"/>
      <c r="CUC136" s="73"/>
      <c r="CUD136" s="73"/>
      <c r="CUE136" s="73"/>
      <c r="CUF136" s="73"/>
      <c r="CUG136" s="74"/>
      <c r="CUH136" s="74"/>
      <c r="CUI136" s="77"/>
      <c r="CUJ136" s="77"/>
      <c r="CUK136" s="11"/>
      <c r="CUQ136" s="73"/>
      <c r="CUR136" s="73"/>
      <c r="CUS136" s="73"/>
      <c r="CUT136" s="73"/>
      <c r="CUU136" s="74"/>
      <c r="CUV136" s="74"/>
      <c r="CUW136" s="77"/>
      <c r="CUX136" s="77"/>
      <c r="CUY136" s="11"/>
      <c r="CVE136" s="73"/>
      <c r="CVF136" s="73"/>
      <c r="CVG136" s="73"/>
      <c r="CVH136" s="73"/>
      <c r="CVI136" s="74"/>
      <c r="CVJ136" s="74"/>
      <c r="CVK136" s="77"/>
      <c r="CVL136" s="77"/>
      <c r="CVM136" s="11"/>
      <c r="CVS136" s="73"/>
      <c r="CVT136" s="73"/>
      <c r="CVU136" s="73"/>
      <c r="CVV136" s="73"/>
      <c r="CVW136" s="74"/>
      <c r="CVX136" s="74"/>
      <c r="CVY136" s="77"/>
      <c r="CVZ136" s="77"/>
      <c r="CWA136" s="11"/>
      <c r="CWG136" s="73"/>
      <c r="CWH136" s="73"/>
      <c r="CWI136" s="73"/>
      <c r="CWJ136" s="73"/>
      <c r="CWK136" s="74"/>
      <c r="CWL136" s="74"/>
      <c r="CWM136" s="77"/>
      <c r="CWN136" s="77"/>
      <c r="CWO136" s="11"/>
      <c r="CWU136" s="73"/>
      <c r="CWV136" s="73"/>
      <c r="CWW136" s="73"/>
      <c r="CWX136" s="73"/>
      <c r="CWY136" s="74"/>
      <c r="CWZ136" s="74"/>
      <c r="CXA136" s="77"/>
      <c r="CXB136" s="77"/>
      <c r="CXC136" s="11"/>
      <c r="CXI136" s="73"/>
      <c r="CXJ136" s="73"/>
      <c r="CXK136" s="73"/>
      <c r="CXL136" s="73"/>
      <c r="CXM136" s="74"/>
      <c r="CXN136" s="74"/>
      <c r="CXO136" s="77"/>
      <c r="CXP136" s="77"/>
      <c r="CXQ136" s="11"/>
      <c r="CXW136" s="73"/>
      <c r="CXX136" s="73"/>
      <c r="CXY136" s="73"/>
      <c r="CXZ136" s="73"/>
      <c r="CYA136" s="74"/>
      <c r="CYB136" s="74"/>
      <c r="CYC136" s="77"/>
      <c r="CYD136" s="77"/>
      <c r="CYE136" s="11"/>
      <c r="CYK136" s="73"/>
      <c r="CYL136" s="73"/>
      <c r="CYM136" s="73"/>
      <c r="CYN136" s="73"/>
      <c r="CYO136" s="74"/>
      <c r="CYP136" s="74"/>
      <c r="CYQ136" s="77"/>
      <c r="CYR136" s="77"/>
      <c r="CYS136" s="11"/>
      <c r="CYY136" s="73"/>
      <c r="CYZ136" s="73"/>
      <c r="CZA136" s="73"/>
      <c r="CZB136" s="73"/>
      <c r="CZC136" s="74"/>
      <c r="CZD136" s="74"/>
      <c r="CZE136" s="77"/>
      <c r="CZF136" s="77"/>
      <c r="CZG136" s="11"/>
      <c r="CZM136" s="73"/>
      <c r="CZN136" s="73"/>
      <c r="CZO136" s="73"/>
      <c r="CZP136" s="73"/>
      <c r="CZQ136" s="74"/>
      <c r="CZR136" s="74"/>
      <c r="CZS136" s="77"/>
      <c r="CZT136" s="77"/>
      <c r="CZU136" s="11"/>
      <c r="DAA136" s="73"/>
      <c r="DAB136" s="73"/>
      <c r="DAC136" s="73"/>
      <c r="DAD136" s="73"/>
      <c r="DAE136" s="74"/>
      <c r="DAF136" s="74"/>
      <c r="DAG136" s="77"/>
      <c r="DAH136" s="77"/>
      <c r="DAI136" s="11"/>
      <c r="DAO136" s="73"/>
      <c r="DAP136" s="73"/>
      <c r="DAQ136" s="73"/>
      <c r="DAR136" s="73"/>
      <c r="DAS136" s="74"/>
      <c r="DAT136" s="74"/>
      <c r="DAU136" s="77"/>
      <c r="DAV136" s="77"/>
      <c r="DAW136" s="11"/>
      <c r="DBC136" s="73"/>
      <c r="DBD136" s="73"/>
      <c r="DBE136" s="73"/>
      <c r="DBF136" s="73"/>
      <c r="DBG136" s="74"/>
      <c r="DBH136" s="74"/>
      <c r="DBI136" s="77"/>
      <c r="DBJ136" s="77"/>
      <c r="DBK136" s="11"/>
      <c r="DBQ136" s="73"/>
      <c r="DBR136" s="73"/>
      <c r="DBS136" s="73"/>
      <c r="DBT136" s="73"/>
      <c r="DBU136" s="74"/>
      <c r="DBV136" s="74"/>
      <c r="DBW136" s="77"/>
      <c r="DBX136" s="77"/>
      <c r="DBY136" s="11"/>
      <c r="DCE136" s="73"/>
      <c r="DCF136" s="73"/>
      <c r="DCG136" s="73"/>
      <c r="DCH136" s="73"/>
      <c r="DCI136" s="74"/>
      <c r="DCJ136" s="74"/>
      <c r="DCK136" s="77"/>
      <c r="DCL136" s="77"/>
      <c r="DCM136" s="11"/>
      <c r="DCS136" s="73"/>
      <c r="DCT136" s="73"/>
      <c r="DCU136" s="73"/>
      <c r="DCV136" s="73"/>
      <c r="DCW136" s="74"/>
      <c r="DCX136" s="74"/>
      <c r="DCY136" s="77"/>
      <c r="DCZ136" s="77"/>
      <c r="DDA136" s="11"/>
      <c r="DDG136" s="73"/>
      <c r="DDH136" s="73"/>
      <c r="DDI136" s="73"/>
      <c r="DDJ136" s="73"/>
      <c r="DDK136" s="74"/>
      <c r="DDL136" s="74"/>
      <c r="DDM136" s="77"/>
      <c r="DDN136" s="77"/>
      <c r="DDO136" s="11"/>
      <c r="DDU136" s="73"/>
      <c r="DDV136" s="73"/>
      <c r="DDW136" s="73"/>
      <c r="DDX136" s="73"/>
      <c r="DDY136" s="74"/>
      <c r="DDZ136" s="74"/>
      <c r="DEA136" s="77"/>
      <c r="DEB136" s="77"/>
      <c r="DEC136" s="11"/>
      <c r="DEI136" s="73"/>
      <c r="DEJ136" s="73"/>
      <c r="DEK136" s="73"/>
      <c r="DEL136" s="73"/>
      <c r="DEM136" s="74"/>
      <c r="DEN136" s="74"/>
      <c r="DEO136" s="77"/>
      <c r="DEP136" s="77"/>
      <c r="DEQ136" s="11"/>
      <c r="DEW136" s="73"/>
      <c r="DEX136" s="73"/>
      <c r="DEY136" s="73"/>
      <c r="DEZ136" s="73"/>
      <c r="DFA136" s="74"/>
      <c r="DFB136" s="74"/>
      <c r="DFC136" s="77"/>
      <c r="DFD136" s="77"/>
      <c r="DFE136" s="11"/>
      <c r="DFK136" s="73"/>
      <c r="DFL136" s="73"/>
      <c r="DFM136" s="73"/>
      <c r="DFN136" s="73"/>
      <c r="DFO136" s="74"/>
      <c r="DFP136" s="74"/>
      <c r="DFQ136" s="77"/>
      <c r="DFR136" s="77"/>
      <c r="DFS136" s="11"/>
      <c r="DFY136" s="73"/>
      <c r="DFZ136" s="73"/>
      <c r="DGA136" s="73"/>
      <c r="DGB136" s="73"/>
      <c r="DGC136" s="74"/>
      <c r="DGD136" s="74"/>
      <c r="DGE136" s="77"/>
      <c r="DGF136" s="77"/>
      <c r="DGG136" s="11"/>
      <c r="DGM136" s="73"/>
      <c r="DGN136" s="73"/>
      <c r="DGO136" s="73"/>
      <c r="DGP136" s="73"/>
      <c r="DGQ136" s="74"/>
      <c r="DGR136" s="74"/>
      <c r="DGS136" s="77"/>
      <c r="DGT136" s="77"/>
      <c r="DGU136" s="11"/>
      <c r="DHA136" s="73"/>
      <c r="DHB136" s="73"/>
      <c r="DHC136" s="73"/>
      <c r="DHD136" s="73"/>
      <c r="DHE136" s="74"/>
      <c r="DHF136" s="74"/>
      <c r="DHG136" s="77"/>
      <c r="DHH136" s="77"/>
      <c r="DHI136" s="11"/>
      <c r="DHO136" s="73"/>
      <c r="DHP136" s="73"/>
      <c r="DHQ136" s="73"/>
      <c r="DHR136" s="73"/>
      <c r="DHS136" s="74"/>
      <c r="DHT136" s="74"/>
      <c r="DHU136" s="77"/>
      <c r="DHV136" s="77"/>
      <c r="DHW136" s="11"/>
      <c r="DIC136" s="73"/>
      <c r="DID136" s="73"/>
      <c r="DIE136" s="73"/>
      <c r="DIF136" s="73"/>
      <c r="DIG136" s="74"/>
      <c r="DIH136" s="74"/>
      <c r="DII136" s="77"/>
      <c r="DIJ136" s="77"/>
      <c r="DIK136" s="11"/>
      <c r="DIQ136" s="73"/>
      <c r="DIR136" s="73"/>
      <c r="DIS136" s="73"/>
      <c r="DIT136" s="73"/>
      <c r="DIU136" s="74"/>
      <c r="DIV136" s="74"/>
      <c r="DIW136" s="77"/>
      <c r="DIX136" s="77"/>
      <c r="DIY136" s="11"/>
      <c r="DJE136" s="73"/>
      <c r="DJF136" s="73"/>
      <c r="DJG136" s="73"/>
      <c r="DJH136" s="73"/>
      <c r="DJI136" s="74"/>
      <c r="DJJ136" s="74"/>
      <c r="DJK136" s="77"/>
      <c r="DJL136" s="77"/>
      <c r="DJM136" s="11"/>
      <c r="DJS136" s="73"/>
      <c r="DJT136" s="73"/>
      <c r="DJU136" s="73"/>
      <c r="DJV136" s="73"/>
      <c r="DJW136" s="74"/>
      <c r="DJX136" s="74"/>
      <c r="DJY136" s="77"/>
      <c r="DJZ136" s="77"/>
      <c r="DKA136" s="11"/>
      <c r="DKG136" s="73"/>
      <c r="DKH136" s="73"/>
      <c r="DKI136" s="73"/>
      <c r="DKJ136" s="73"/>
      <c r="DKK136" s="74"/>
      <c r="DKL136" s="74"/>
      <c r="DKM136" s="77"/>
      <c r="DKN136" s="77"/>
      <c r="DKO136" s="11"/>
      <c r="DKU136" s="73"/>
      <c r="DKV136" s="73"/>
      <c r="DKW136" s="73"/>
      <c r="DKX136" s="73"/>
      <c r="DKY136" s="74"/>
      <c r="DKZ136" s="74"/>
      <c r="DLA136" s="77"/>
      <c r="DLB136" s="77"/>
      <c r="DLC136" s="11"/>
      <c r="DLI136" s="73"/>
      <c r="DLJ136" s="73"/>
      <c r="DLK136" s="73"/>
      <c r="DLL136" s="73"/>
      <c r="DLM136" s="74"/>
      <c r="DLN136" s="74"/>
      <c r="DLO136" s="77"/>
      <c r="DLP136" s="77"/>
      <c r="DLQ136" s="11"/>
      <c r="DLW136" s="73"/>
      <c r="DLX136" s="73"/>
      <c r="DLY136" s="73"/>
      <c r="DLZ136" s="73"/>
      <c r="DMA136" s="74"/>
      <c r="DMB136" s="74"/>
      <c r="DMC136" s="77"/>
      <c r="DMD136" s="77"/>
      <c r="DME136" s="11"/>
      <c r="DMK136" s="73"/>
      <c r="DML136" s="73"/>
      <c r="DMM136" s="73"/>
      <c r="DMN136" s="73"/>
      <c r="DMO136" s="74"/>
      <c r="DMP136" s="74"/>
      <c r="DMQ136" s="77"/>
      <c r="DMR136" s="77"/>
      <c r="DMS136" s="11"/>
      <c r="DMY136" s="73"/>
      <c r="DMZ136" s="73"/>
      <c r="DNA136" s="73"/>
      <c r="DNB136" s="73"/>
      <c r="DNC136" s="74"/>
      <c r="DND136" s="74"/>
      <c r="DNE136" s="77"/>
      <c r="DNF136" s="77"/>
      <c r="DNG136" s="11"/>
      <c r="DNM136" s="73"/>
      <c r="DNN136" s="73"/>
      <c r="DNO136" s="73"/>
      <c r="DNP136" s="73"/>
      <c r="DNQ136" s="74"/>
      <c r="DNR136" s="74"/>
      <c r="DNS136" s="77"/>
      <c r="DNT136" s="77"/>
      <c r="DNU136" s="11"/>
      <c r="DOA136" s="73"/>
      <c r="DOB136" s="73"/>
      <c r="DOC136" s="73"/>
      <c r="DOD136" s="73"/>
      <c r="DOE136" s="74"/>
      <c r="DOF136" s="74"/>
      <c r="DOG136" s="77"/>
      <c r="DOH136" s="77"/>
      <c r="DOI136" s="11"/>
      <c r="DOO136" s="73"/>
      <c r="DOP136" s="73"/>
      <c r="DOQ136" s="73"/>
      <c r="DOR136" s="73"/>
      <c r="DOS136" s="74"/>
      <c r="DOT136" s="74"/>
      <c r="DOU136" s="77"/>
      <c r="DOV136" s="77"/>
      <c r="DOW136" s="11"/>
      <c r="DPC136" s="73"/>
      <c r="DPD136" s="73"/>
      <c r="DPE136" s="73"/>
      <c r="DPF136" s="73"/>
      <c r="DPG136" s="74"/>
      <c r="DPH136" s="74"/>
      <c r="DPI136" s="77"/>
      <c r="DPJ136" s="77"/>
      <c r="DPK136" s="11"/>
      <c r="DPQ136" s="73"/>
      <c r="DPR136" s="73"/>
      <c r="DPS136" s="73"/>
      <c r="DPT136" s="73"/>
      <c r="DPU136" s="74"/>
      <c r="DPV136" s="74"/>
      <c r="DPW136" s="77"/>
      <c r="DPX136" s="77"/>
      <c r="DPY136" s="11"/>
      <c r="DQE136" s="73"/>
      <c r="DQF136" s="73"/>
      <c r="DQG136" s="73"/>
      <c r="DQH136" s="73"/>
      <c r="DQI136" s="74"/>
      <c r="DQJ136" s="74"/>
      <c r="DQK136" s="77"/>
      <c r="DQL136" s="77"/>
      <c r="DQM136" s="11"/>
      <c r="DQS136" s="73"/>
      <c r="DQT136" s="73"/>
      <c r="DQU136" s="73"/>
      <c r="DQV136" s="73"/>
      <c r="DQW136" s="74"/>
      <c r="DQX136" s="74"/>
      <c r="DQY136" s="77"/>
      <c r="DQZ136" s="77"/>
      <c r="DRA136" s="11"/>
      <c r="DRG136" s="73"/>
      <c r="DRH136" s="73"/>
      <c r="DRI136" s="73"/>
      <c r="DRJ136" s="73"/>
      <c r="DRK136" s="74"/>
      <c r="DRL136" s="74"/>
      <c r="DRM136" s="77"/>
      <c r="DRN136" s="77"/>
      <c r="DRO136" s="11"/>
      <c r="DRU136" s="73"/>
      <c r="DRV136" s="73"/>
      <c r="DRW136" s="73"/>
      <c r="DRX136" s="73"/>
      <c r="DRY136" s="74"/>
      <c r="DRZ136" s="74"/>
      <c r="DSA136" s="77"/>
      <c r="DSB136" s="77"/>
      <c r="DSC136" s="11"/>
      <c r="DSI136" s="73"/>
      <c r="DSJ136" s="73"/>
      <c r="DSK136" s="73"/>
      <c r="DSL136" s="73"/>
      <c r="DSM136" s="74"/>
      <c r="DSN136" s="74"/>
      <c r="DSO136" s="77"/>
      <c r="DSP136" s="77"/>
      <c r="DSQ136" s="11"/>
      <c r="DSW136" s="73"/>
      <c r="DSX136" s="73"/>
      <c r="DSY136" s="73"/>
      <c r="DSZ136" s="73"/>
      <c r="DTA136" s="74"/>
      <c r="DTB136" s="74"/>
      <c r="DTC136" s="77"/>
      <c r="DTD136" s="77"/>
      <c r="DTE136" s="11"/>
      <c r="DTK136" s="73"/>
      <c r="DTL136" s="73"/>
      <c r="DTM136" s="73"/>
      <c r="DTN136" s="73"/>
      <c r="DTO136" s="74"/>
      <c r="DTP136" s="74"/>
      <c r="DTQ136" s="77"/>
      <c r="DTR136" s="77"/>
      <c r="DTS136" s="11"/>
      <c r="DTY136" s="73"/>
      <c r="DTZ136" s="73"/>
      <c r="DUA136" s="73"/>
      <c r="DUB136" s="73"/>
      <c r="DUC136" s="74"/>
      <c r="DUD136" s="74"/>
      <c r="DUE136" s="77"/>
      <c r="DUF136" s="77"/>
      <c r="DUG136" s="11"/>
      <c r="DUM136" s="73"/>
      <c r="DUN136" s="73"/>
      <c r="DUO136" s="73"/>
      <c r="DUP136" s="73"/>
      <c r="DUQ136" s="74"/>
      <c r="DUR136" s="74"/>
      <c r="DUS136" s="77"/>
      <c r="DUT136" s="77"/>
      <c r="DUU136" s="11"/>
      <c r="DVA136" s="73"/>
      <c r="DVB136" s="73"/>
      <c r="DVC136" s="73"/>
      <c r="DVD136" s="73"/>
      <c r="DVE136" s="74"/>
      <c r="DVF136" s="74"/>
      <c r="DVG136" s="77"/>
      <c r="DVH136" s="77"/>
      <c r="DVI136" s="11"/>
      <c r="DVO136" s="73"/>
      <c r="DVP136" s="73"/>
      <c r="DVQ136" s="73"/>
      <c r="DVR136" s="73"/>
      <c r="DVS136" s="74"/>
      <c r="DVT136" s="74"/>
      <c r="DVU136" s="77"/>
      <c r="DVV136" s="77"/>
      <c r="DVW136" s="11"/>
      <c r="DWC136" s="73"/>
      <c r="DWD136" s="73"/>
      <c r="DWE136" s="73"/>
      <c r="DWF136" s="73"/>
      <c r="DWG136" s="74"/>
      <c r="DWH136" s="74"/>
      <c r="DWI136" s="77"/>
      <c r="DWJ136" s="77"/>
      <c r="DWK136" s="11"/>
      <c r="DWQ136" s="73"/>
      <c r="DWR136" s="73"/>
      <c r="DWS136" s="73"/>
      <c r="DWT136" s="73"/>
      <c r="DWU136" s="74"/>
      <c r="DWV136" s="74"/>
      <c r="DWW136" s="77"/>
      <c r="DWX136" s="77"/>
      <c r="DWY136" s="11"/>
      <c r="DXE136" s="73"/>
      <c r="DXF136" s="73"/>
      <c r="DXG136" s="73"/>
      <c r="DXH136" s="73"/>
      <c r="DXI136" s="74"/>
      <c r="DXJ136" s="74"/>
      <c r="DXK136" s="77"/>
      <c r="DXL136" s="77"/>
      <c r="DXM136" s="11"/>
      <c r="DXS136" s="73"/>
      <c r="DXT136" s="73"/>
      <c r="DXU136" s="73"/>
      <c r="DXV136" s="73"/>
      <c r="DXW136" s="74"/>
      <c r="DXX136" s="74"/>
      <c r="DXY136" s="77"/>
      <c r="DXZ136" s="77"/>
      <c r="DYA136" s="11"/>
      <c r="DYG136" s="73"/>
      <c r="DYH136" s="73"/>
      <c r="DYI136" s="73"/>
      <c r="DYJ136" s="73"/>
      <c r="DYK136" s="74"/>
      <c r="DYL136" s="74"/>
      <c r="DYM136" s="77"/>
      <c r="DYN136" s="77"/>
      <c r="DYO136" s="11"/>
      <c r="DYU136" s="73"/>
      <c r="DYV136" s="73"/>
      <c r="DYW136" s="73"/>
      <c r="DYX136" s="73"/>
      <c r="DYY136" s="74"/>
      <c r="DYZ136" s="74"/>
      <c r="DZA136" s="77"/>
      <c r="DZB136" s="77"/>
      <c r="DZC136" s="11"/>
      <c r="DZI136" s="73"/>
      <c r="DZJ136" s="73"/>
      <c r="DZK136" s="73"/>
      <c r="DZL136" s="73"/>
      <c r="DZM136" s="74"/>
      <c r="DZN136" s="74"/>
      <c r="DZO136" s="77"/>
      <c r="DZP136" s="77"/>
      <c r="DZQ136" s="11"/>
      <c r="DZW136" s="73"/>
      <c r="DZX136" s="73"/>
      <c r="DZY136" s="73"/>
      <c r="DZZ136" s="73"/>
      <c r="EAA136" s="74"/>
      <c r="EAB136" s="74"/>
      <c r="EAC136" s="77"/>
      <c r="EAD136" s="77"/>
      <c r="EAE136" s="11"/>
      <c r="EAK136" s="73"/>
      <c r="EAL136" s="73"/>
      <c r="EAM136" s="73"/>
      <c r="EAN136" s="73"/>
      <c r="EAO136" s="74"/>
      <c r="EAP136" s="74"/>
      <c r="EAQ136" s="77"/>
      <c r="EAR136" s="77"/>
      <c r="EAS136" s="11"/>
      <c r="EAY136" s="73"/>
      <c r="EAZ136" s="73"/>
      <c r="EBA136" s="73"/>
      <c r="EBB136" s="73"/>
      <c r="EBC136" s="74"/>
      <c r="EBD136" s="74"/>
      <c r="EBE136" s="77"/>
      <c r="EBF136" s="77"/>
      <c r="EBG136" s="11"/>
      <c r="EBM136" s="73"/>
      <c r="EBN136" s="73"/>
      <c r="EBO136" s="73"/>
      <c r="EBP136" s="73"/>
      <c r="EBQ136" s="74"/>
      <c r="EBR136" s="74"/>
      <c r="EBS136" s="77"/>
      <c r="EBT136" s="77"/>
      <c r="EBU136" s="11"/>
      <c r="ECA136" s="73"/>
      <c r="ECB136" s="73"/>
      <c r="ECC136" s="73"/>
      <c r="ECD136" s="73"/>
      <c r="ECE136" s="74"/>
      <c r="ECF136" s="74"/>
      <c r="ECG136" s="77"/>
      <c r="ECH136" s="77"/>
      <c r="ECI136" s="11"/>
      <c r="ECO136" s="73"/>
      <c r="ECP136" s="73"/>
      <c r="ECQ136" s="73"/>
      <c r="ECR136" s="73"/>
      <c r="ECS136" s="74"/>
      <c r="ECT136" s="74"/>
      <c r="ECU136" s="77"/>
      <c r="ECV136" s="77"/>
      <c r="ECW136" s="11"/>
      <c r="EDC136" s="73"/>
      <c r="EDD136" s="73"/>
      <c r="EDE136" s="73"/>
      <c r="EDF136" s="73"/>
      <c r="EDG136" s="74"/>
      <c r="EDH136" s="74"/>
      <c r="EDI136" s="77"/>
      <c r="EDJ136" s="77"/>
      <c r="EDK136" s="11"/>
      <c r="EDQ136" s="73"/>
      <c r="EDR136" s="73"/>
      <c r="EDS136" s="73"/>
      <c r="EDT136" s="73"/>
      <c r="EDU136" s="74"/>
      <c r="EDV136" s="74"/>
      <c r="EDW136" s="77"/>
      <c r="EDX136" s="77"/>
      <c r="EDY136" s="11"/>
      <c r="EEE136" s="73"/>
      <c r="EEF136" s="73"/>
      <c r="EEG136" s="73"/>
      <c r="EEH136" s="73"/>
      <c r="EEI136" s="74"/>
      <c r="EEJ136" s="74"/>
      <c r="EEK136" s="77"/>
      <c r="EEL136" s="77"/>
      <c r="EEM136" s="11"/>
      <c r="EES136" s="73"/>
      <c r="EET136" s="73"/>
      <c r="EEU136" s="73"/>
      <c r="EEV136" s="73"/>
      <c r="EEW136" s="74"/>
      <c r="EEX136" s="74"/>
      <c r="EEY136" s="77"/>
      <c r="EEZ136" s="77"/>
      <c r="EFA136" s="11"/>
      <c r="EFG136" s="73"/>
      <c r="EFH136" s="73"/>
      <c r="EFI136" s="73"/>
      <c r="EFJ136" s="73"/>
      <c r="EFK136" s="74"/>
      <c r="EFL136" s="74"/>
      <c r="EFM136" s="77"/>
      <c r="EFN136" s="77"/>
      <c r="EFO136" s="11"/>
      <c r="EFU136" s="73"/>
      <c r="EFV136" s="73"/>
      <c r="EFW136" s="73"/>
      <c r="EFX136" s="73"/>
      <c r="EFY136" s="74"/>
      <c r="EFZ136" s="74"/>
      <c r="EGA136" s="77"/>
      <c r="EGB136" s="77"/>
      <c r="EGC136" s="11"/>
      <c r="EGI136" s="73"/>
      <c r="EGJ136" s="73"/>
      <c r="EGK136" s="73"/>
      <c r="EGL136" s="73"/>
      <c r="EGM136" s="74"/>
      <c r="EGN136" s="74"/>
      <c r="EGO136" s="77"/>
      <c r="EGP136" s="77"/>
      <c r="EGQ136" s="11"/>
      <c r="EGW136" s="73"/>
      <c r="EGX136" s="73"/>
      <c r="EGY136" s="73"/>
      <c r="EGZ136" s="73"/>
      <c r="EHA136" s="74"/>
      <c r="EHB136" s="74"/>
      <c r="EHC136" s="77"/>
      <c r="EHD136" s="77"/>
      <c r="EHE136" s="11"/>
      <c r="EHK136" s="73"/>
      <c r="EHL136" s="73"/>
      <c r="EHM136" s="73"/>
      <c r="EHN136" s="73"/>
      <c r="EHO136" s="74"/>
      <c r="EHP136" s="74"/>
      <c r="EHQ136" s="77"/>
      <c r="EHR136" s="77"/>
      <c r="EHS136" s="11"/>
      <c r="EHY136" s="73"/>
      <c r="EHZ136" s="73"/>
      <c r="EIA136" s="73"/>
      <c r="EIB136" s="73"/>
      <c r="EIC136" s="74"/>
      <c r="EID136" s="74"/>
      <c r="EIE136" s="77"/>
      <c r="EIF136" s="77"/>
      <c r="EIG136" s="11"/>
      <c r="EIM136" s="73"/>
      <c r="EIN136" s="73"/>
      <c r="EIO136" s="73"/>
      <c r="EIP136" s="73"/>
      <c r="EIQ136" s="74"/>
      <c r="EIR136" s="74"/>
      <c r="EIS136" s="77"/>
      <c r="EIT136" s="77"/>
      <c r="EIU136" s="11"/>
      <c r="EJA136" s="73"/>
      <c r="EJB136" s="73"/>
      <c r="EJC136" s="73"/>
      <c r="EJD136" s="73"/>
      <c r="EJE136" s="74"/>
      <c r="EJF136" s="74"/>
      <c r="EJG136" s="77"/>
      <c r="EJH136" s="77"/>
      <c r="EJI136" s="11"/>
      <c r="EJO136" s="73"/>
      <c r="EJP136" s="73"/>
      <c r="EJQ136" s="73"/>
      <c r="EJR136" s="73"/>
      <c r="EJS136" s="74"/>
      <c r="EJT136" s="74"/>
      <c r="EJU136" s="77"/>
      <c r="EJV136" s="77"/>
      <c r="EJW136" s="11"/>
      <c r="EKC136" s="73"/>
      <c r="EKD136" s="73"/>
      <c r="EKE136" s="73"/>
      <c r="EKF136" s="73"/>
      <c r="EKG136" s="74"/>
      <c r="EKH136" s="74"/>
      <c r="EKI136" s="77"/>
      <c r="EKJ136" s="77"/>
      <c r="EKK136" s="11"/>
      <c r="EKQ136" s="73"/>
      <c r="EKR136" s="73"/>
      <c r="EKS136" s="73"/>
      <c r="EKT136" s="73"/>
      <c r="EKU136" s="74"/>
      <c r="EKV136" s="74"/>
      <c r="EKW136" s="77"/>
      <c r="EKX136" s="77"/>
      <c r="EKY136" s="11"/>
      <c r="ELE136" s="73"/>
      <c r="ELF136" s="73"/>
      <c r="ELG136" s="73"/>
      <c r="ELH136" s="73"/>
      <c r="ELI136" s="74"/>
      <c r="ELJ136" s="74"/>
      <c r="ELK136" s="77"/>
      <c r="ELL136" s="77"/>
      <c r="ELM136" s="11"/>
      <c r="ELS136" s="73"/>
      <c r="ELT136" s="73"/>
      <c r="ELU136" s="73"/>
      <c r="ELV136" s="73"/>
      <c r="ELW136" s="74"/>
      <c r="ELX136" s="74"/>
      <c r="ELY136" s="77"/>
      <c r="ELZ136" s="77"/>
      <c r="EMA136" s="11"/>
      <c r="EMG136" s="73"/>
      <c r="EMH136" s="73"/>
      <c r="EMI136" s="73"/>
      <c r="EMJ136" s="73"/>
      <c r="EMK136" s="74"/>
      <c r="EML136" s="74"/>
      <c r="EMM136" s="77"/>
      <c r="EMN136" s="77"/>
      <c r="EMO136" s="11"/>
      <c r="EMU136" s="73"/>
      <c r="EMV136" s="73"/>
      <c r="EMW136" s="73"/>
      <c r="EMX136" s="73"/>
      <c r="EMY136" s="74"/>
      <c r="EMZ136" s="74"/>
      <c r="ENA136" s="77"/>
      <c r="ENB136" s="77"/>
      <c r="ENC136" s="11"/>
      <c r="ENI136" s="73"/>
      <c r="ENJ136" s="73"/>
      <c r="ENK136" s="73"/>
      <c r="ENL136" s="73"/>
      <c r="ENM136" s="74"/>
      <c r="ENN136" s="74"/>
      <c r="ENO136" s="77"/>
      <c r="ENP136" s="77"/>
      <c r="ENQ136" s="11"/>
      <c r="ENW136" s="73"/>
      <c r="ENX136" s="73"/>
      <c r="ENY136" s="73"/>
      <c r="ENZ136" s="73"/>
      <c r="EOA136" s="74"/>
      <c r="EOB136" s="74"/>
      <c r="EOC136" s="77"/>
      <c r="EOD136" s="77"/>
      <c r="EOE136" s="11"/>
      <c r="EOK136" s="73"/>
      <c r="EOL136" s="73"/>
      <c r="EOM136" s="73"/>
      <c r="EON136" s="73"/>
      <c r="EOO136" s="74"/>
      <c r="EOP136" s="74"/>
      <c r="EOQ136" s="77"/>
      <c r="EOR136" s="77"/>
      <c r="EOS136" s="11"/>
      <c r="EOY136" s="73"/>
      <c r="EOZ136" s="73"/>
      <c r="EPA136" s="73"/>
      <c r="EPB136" s="73"/>
      <c r="EPC136" s="74"/>
      <c r="EPD136" s="74"/>
      <c r="EPE136" s="77"/>
      <c r="EPF136" s="77"/>
      <c r="EPG136" s="11"/>
      <c r="EPM136" s="73"/>
      <c r="EPN136" s="73"/>
      <c r="EPO136" s="73"/>
      <c r="EPP136" s="73"/>
      <c r="EPQ136" s="74"/>
      <c r="EPR136" s="74"/>
      <c r="EPS136" s="77"/>
      <c r="EPT136" s="77"/>
      <c r="EPU136" s="11"/>
      <c r="EQA136" s="73"/>
      <c r="EQB136" s="73"/>
      <c r="EQC136" s="73"/>
      <c r="EQD136" s="73"/>
      <c r="EQE136" s="74"/>
      <c r="EQF136" s="74"/>
      <c r="EQG136" s="77"/>
      <c r="EQH136" s="77"/>
      <c r="EQI136" s="11"/>
      <c r="EQO136" s="73"/>
      <c r="EQP136" s="73"/>
      <c r="EQQ136" s="73"/>
      <c r="EQR136" s="73"/>
      <c r="EQS136" s="74"/>
      <c r="EQT136" s="74"/>
      <c r="EQU136" s="77"/>
      <c r="EQV136" s="77"/>
      <c r="EQW136" s="11"/>
      <c r="ERC136" s="73"/>
      <c r="ERD136" s="73"/>
      <c r="ERE136" s="73"/>
      <c r="ERF136" s="73"/>
      <c r="ERG136" s="74"/>
      <c r="ERH136" s="74"/>
      <c r="ERI136" s="77"/>
      <c r="ERJ136" s="77"/>
      <c r="ERK136" s="11"/>
      <c r="ERQ136" s="73"/>
      <c r="ERR136" s="73"/>
      <c r="ERS136" s="73"/>
      <c r="ERT136" s="73"/>
      <c r="ERU136" s="74"/>
      <c r="ERV136" s="74"/>
      <c r="ERW136" s="77"/>
      <c r="ERX136" s="77"/>
      <c r="ERY136" s="11"/>
      <c r="ESE136" s="73"/>
      <c r="ESF136" s="73"/>
      <c r="ESG136" s="73"/>
      <c r="ESH136" s="73"/>
      <c r="ESI136" s="74"/>
      <c r="ESJ136" s="74"/>
      <c r="ESK136" s="77"/>
      <c r="ESL136" s="77"/>
      <c r="ESM136" s="11"/>
      <c r="ESS136" s="73"/>
      <c r="EST136" s="73"/>
      <c r="ESU136" s="73"/>
      <c r="ESV136" s="73"/>
      <c r="ESW136" s="74"/>
      <c r="ESX136" s="74"/>
      <c r="ESY136" s="77"/>
      <c r="ESZ136" s="77"/>
      <c r="ETA136" s="11"/>
      <c r="ETG136" s="73"/>
      <c r="ETH136" s="73"/>
      <c r="ETI136" s="73"/>
      <c r="ETJ136" s="73"/>
      <c r="ETK136" s="74"/>
      <c r="ETL136" s="74"/>
      <c r="ETM136" s="77"/>
      <c r="ETN136" s="77"/>
      <c r="ETO136" s="11"/>
      <c r="ETU136" s="73"/>
      <c r="ETV136" s="73"/>
      <c r="ETW136" s="73"/>
      <c r="ETX136" s="73"/>
      <c r="ETY136" s="74"/>
      <c r="ETZ136" s="74"/>
      <c r="EUA136" s="77"/>
      <c r="EUB136" s="77"/>
      <c r="EUC136" s="11"/>
      <c r="EUI136" s="73"/>
      <c r="EUJ136" s="73"/>
      <c r="EUK136" s="73"/>
      <c r="EUL136" s="73"/>
      <c r="EUM136" s="74"/>
      <c r="EUN136" s="74"/>
      <c r="EUO136" s="77"/>
      <c r="EUP136" s="77"/>
      <c r="EUQ136" s="11"/>
      <c r="EUW136" s="73"/>
      <c r="EUX136" s="73"/>
      <c r="EUY136" s="73"/>
      <c r="EUZ136" s="73"/>
      <c r="EVA136" s="74"/>
      <c r="EVB136" s="74"/>
      <c r="EVC136" s="77"/>
      <c r="EVD136" s="77"/>
      <c r="EVE136" s="11"/>
      <c r="EVK136" s="73"/>
      <c r="EVL136" s="73"/>
      <c r="EVM136" s="73"/>
      <c r="EVN136" s="73"/>
      <c r="EVO136" s="74"/>
      <c r="EVP136" s="74"/>
      <c r="EVQ136" s="77"/>
      <c r="EVR136" s="77"/>
      <c r="EVS136" s="11"/>
      <c r="EVY136" s="73"/>
      <c r="EVZ136" s="73"/>
      <c r="EWA136" s="73"/>
      <c r="EWB136" s="73"/>
      <c r="EWC136" s="74"/>
      <c r="EWD136" s="74"/>
      <c r="EWE136" s="77"/>
      <c r="EWF136" s="77"/>
      <c r="EWG136" s="11"/>
      <c r="EWM136" s="73"/>
      <c r="EWN136" s="73"/>
      <c r="EWO136" s="73"/>
      <c r="EWP136" s="73"/>
      <c r="EWQ136" s="74"/>
      <c r="EWR136" s="74"/>
      <c r="EWS136" s="77"/>
      <c r="EWT136" s="77"/>
      <c r="EWU136" s="11"/>
      <c r="EXA136" s="73"/>
      <c r="EXB136" s="73"/>
      <c r="EXC136" s="73"/>
      <c r="EXD136" s="73"/>
      <c r="EXE136" s="74"/>
      <c r="EXF136" s="74"/>
      <c r="EXG136" s="77"/>
      <c r="EXH136" s="77"/>
      <c r="EXI136" s="11"/>
      <c r="EXO136" s="73"/>
      <c r="EXP136" s="73"/>
      <c r="EXQ136" s="73"/>
      <c r="EXR136" s="73"/>
      <c r="EXS136" s="74"/>
      <c r="EXT136" s="74"/>
      <c r="EXU136" s="77"/>
      <c r="EXV136" s="77"/>
      <c r="EXW136" s="11"/>
      <c r="EYC136" s="73"/>
      <c r="EYD136" s="73"/>
      <c r="EYE136" s="73"/>
      <c r="EYF136" s="73"/>
      <c r="EYG136" s="74"/>
      <c r="EYH136" s="74"/>
      <c r="EYI136" s="77"/>
      <c r="EYJ136" s="77"/>
      <c r="EYK136" s="11"/>
      <c r="EYQ136" s="73"/>
      <c r="EYR136" s="73"/>
      <c r="EYS136" s="73"/>
      <c r="EYT136" s="73"/>
      <c r="EYU136" s="74"/>
      <c r="EYV136" s="74"/>
      <c r="EYW136" s="77"/>
      <c r="EYX136" s="77"/>
      <c r="EYY136" s="11"/>
      <c r="EZE136" s="73"/>
      <c r="EZF136" s="73"/>
      <c r="EZG136" s="73"/>
      <c r="EZH136" s="73"/>
      <c r="EZI136" s="74"/>
      <c r="EZJ136" s="74"/>
      <c r="EZK136" s="77"/>
      <c r="EZL136" s="77"/>
      <c r="EZM136" s="11"/>
      <c r="EZS136" s="73"/>
      <c r="EZT136" s="73"/>
      <c r="EZU136" s="73"/>
      <c r="EZV136" s="73"/>
      <c r="EZW136" s="74"/>
      <c r="EZX136" s="74"/>
      <c r="EZY136" s="77"/>
      <c r="EZZ136" s="77"/>
      <c r="FAA136" s="11"/>
      <c r="FAG136" s="73"/>
      <c r="FAH136" s="73"/>
      <c r="FAI136" s="73"/>
      <c r="FAJ136" s="73"/>
      <c r="FAK136" s="74"/>
      <c r="FAL136" s="74"/>
      <c r="FAM136" s="77"/>
      <c r="FAN136" s="77"/>
      <c r="FAO136" s="11"/>
      <c r="FAU136" s="73"/>
      <c r="FAV136" s="73"/>
      <c r="FAW136" s="73"/>
      <c r="FAX136" s="73"/>
      <c r="FAY136" s="74"/>
      <c r="FAZ136" s="74"/>
      <c r="FBA136" s="77"/>
      <c r="FBB136" s="77"/>
      <c r="FBC136" s="11"/>
      <c r="FBI136" s="73"/>
      <c r="FBJ136" s="73"/>
      <c r="FBK136" s="73"/>
      <c r="FBL136" s="73"/>
      <c r="FBM136" s="74"/>
      <c r="FBN136" s="74"/>
      <c r="FBO136" s="77"/>
      <c r="FBP136" s="77"/>
      <c r="FBQ136" s="11"/>
      <c r="FBW136" s="73"/>
      <c r="FBX136" s="73"/>
      <c r="FBY136" s="73"/>
      <c r="FBZ136" s="73"/>
      <c r="FCA136" s="74"/>
      <c r="FCB136" s="74"/>
      <c r="FCC136" s="77"/>
      <c r="FCD136" s="77"/>
      <c r="FCE136" s="11"/>
      <c r="FCK136" s="73"/>
      <c r="FCL136" s="73"/>
      <c r="FCM136" s="73"/>
      <c r="FCN136" s="73"/>
      <c r="FCO136" s="74"/>
      <c r="FCP136" s="74"/>
      <c r="FCQ136" s="77"/>
      <c r="FCR136" s="77"/>
      <c r="FCS136" s="11"/>
      <c r="FCY136" s="73"/>
      <c r="FCZ136" s="73"/>
      <c r="FDA136" s="73"/>
      <c r="FDB136" s="73"/>
      <c r="FDC136" s="74"/>
      <c r="FDD136" s="74"/>
      <c r="FDE136" s="77"/>
      <c r="FDF136" s="77"/>
      <c r="FDG136" s="11"/>
      <c r="FDM136" s="73"/>
      <c r="FDN136" s="73"/>
      <c r="FDO136" s="73"/>
      <c r="FDP136" s="73"/>
      <c r="FDQ136" s="74"/>
      <c r="FDR136" s="74"/>
      <c r="FDS136" s="77"/>
      <c r="FDT136" s="77"/>
      <c r="FDU136" s="11"/>
      <c r="FEA136" s="73"/>
      <c r="FEB136" s="73"/>
      <c r="FEC136" s="73"/>
      <c r="FED136" s="73"/>
      <c r="FEE136" s="74"/>
      <c r="FEF136" s="74"/>
      <c r="FEG136" s="77"/>
      <c r="FEH136" s="77"/>
      <c r="FEI136" s="11"/>
      <c r="FEO136" s="73"/>
      <c r="FEP136" s="73"/>
      <c r="FEQ136" s="73"/>
      <c r="FER136" s="73"/>
      <c r="FES136" s="74"/>
      <c r="FET136" s="74"/>
      <c r="FEU136" s="77"/>
      <c r="FEV136" s="77"/>
      <c r="FEW136" s="11"/>
      <c r="FFC136" s="73"/>
      <c r="FFD136" s="73"/>
      <c r="FFE136" s="73"/>
      <c r="FFF136" s="73"/>
      <c r="FFG136" s="74"/>
      <c r="FFH136" s="74"/>
      <c r="FFI136" s="77"/>
      <c r="FFJ136" s="77"/>
      <c r="FFK136" s="11"/>
      <c r="FFQ136" s="73"/>
      <c r="FFR136" s="73"/>
      <c r="FFS136" s="73"/>
      <c r="FFT136" s="73"/>
      <c r="FFU136" s="74"/>
      <c r="FFV136" s="74"/>
      <c r="FFW136" s="77"/>
      <c r="FFX136" s="77"/>
      <c r="FFY136" s="11"/>
      <c r="FGE136" s="73"/>
      <c r="FGF136" s="73"/>
      <c r="FGG136" s="73"/>
      <c r="FGH136" s="73"/>
      <c r="FGI136" s="74"/>
      <c r="FGJ136" s="74"/>
      <c r="FGK136" s="77"/>
      <c r="FGL136" s="77"/>
      <c r="FGM136" s="11"/>
      <c r="FGS136" s="73"/>
      <c r="FGT136" s="73"/>
      <c r="FGU136" s="73"/>
      <c r="FGV136" s="73"/>
      <c r="FGW136" s="74"/>
      <c r="FGX136" s="74"/>
      <c r="FGY136" s="77"/>
      <c r="FGZ136" s="77"/>
      <c r="FHA136" s="11"/>
      <c r="FHG136" s="73"/>
      <c r="FHH136" s="73"/>
      <c r="FHI136" s="73"/>
      <c r="FHJ136" s="73"/>
      <c r="FHK136" s="74"/>
      <c r="FHL136" s="74"/>
      <c r="FHM136" s="77"/>
      <c r="FHN136" s="77"/>
      <c r="FHO136" s="11"/>
      <c r="FHU136" s="73"/>
      <c r="FHV136" s="73"/>
      <c r="FHW136" s="73"/>
      <c r="FHX136" s="73"/>
      <c r="FHY136" s="74"/>
      <c r="FHZ136" s="74"/>
      <c r="FIA136" s="77"/>
      <c r="FIB136" s="77"/>
      <c r="FIC136" s="11"/>
      <c r="FII136" s="73"/>
      <c r="FIJ136" s="73"/>
      <c r="FIK136" s="73"/>
      <c r="FIL136" s="73"/>
      <c r="FIM136" s="74"/>
      <c r="FIN136" s="74"/>
      <c r="FIO136" s="77"/>
      <c r="FIP136" s="77"/>
      <c r="FIQ136" s="11"/>
      <c r="FIW136" s="73"/>
      <c r="FIX136" s="73"/>
      <c r="FIY136" s="73"/>
      <c r="FIZ136" s="73"/>
      <c r="FJA136" s="74"/>
      <c r="FJB136" s="74"/>
      <c r="FJC136" s="77"/>
      <c r="FJD136" s="77"/>
      <c r="FJE136" s="11"/>
      <c r="FJK136" s="73"/>
      <c r="FJL136" s="73"/>
      <c r="FJM136" s="73"/>
      <c r="FJN136" s="73"/>
      <c r="FJO136" s="74"/>
      <c r="FJP136" s="74"/>
      <c r="FJQ136" s="77"/>
      <c r="FJR136" s="77"/>
      <c r="FJS136" s="11"/>
      <c r="FJY136" s="73"/>
      <c r="FJZ136" s="73"/>
      <c r="FKA136" s="73"/>
      <c r="FKB136" s="73"/>
      <c r="FKC136" s="74"/>
      <c r="FKD136" s="74"/>
      <c r="FKE136" s="77"/>
      <c r="FKF136" s="77"/>
      <c r="FKG136" s="11"/>
      <c r="FKM136" s="73"/>
      <c r="FKN136" s="73"/>
      <c r="FKO136" s="73"/>
      <c r="FKP136" s="73"/>
      <c r="FKQ136" s="74"/>
      <c r="FKR136" s="74"/>
      <c r="FKS136" s="77"/>
      <c r="FKT136" s="77"/>
      <c r="FKU136" s="11"/>
      <c r="FLA136" s="73"/>
      <c r="FLB136" s="73"/>
      <c r="FLC136" s="73"/>
      <c r="FLD136" s="73"/>
      <c r="FLE136" s="74"/>
      <c r="FLF136" s="74"/>
      <c r="FLG136" s="77"/>
      <c r="FLH136" s="77"/>
      <c r="FLI136" s="11"/>
      <c r="FLO136" s="73"/>
      <c r="FLP136" s="73"/>
      <c r="FLQ136" s="73"/>
      <c r="FLR136" s="73"/>
      <c r="FLS136" s="74"/>
      <c r="FLT136" s="74"/>
      <c r="FLU136" s="77"/>
      <c r="FLV136" s="77"/>
      <c r="FLW136" s="11"/>
      <c r="FMC136" s="73"/>
      <c r="FMD136" s="73"/>
      <c r="FME136" s="73"/>
      <c r="FMF136" s="73"/>
      <c r="FMG136" s="74"/>
      <c r="FMH136" s="74"/>
      <c r="FMI136" s="77"/>
      <c r="FMJ136" s="77"/>
      <c r="FMK136" s="11"/>
      <c r="FMQ136" s="73"/>
      <c r="FMR136" s="73"/>
      <c r="FMS136" s="73"/>
      <c r="FMT136" s="73"/>
      <c r="FMU136" s="74"/>
      <c r="FMV136" s="74"/>
      <c r="FMW136" s="77"/>
      <c r="FMX136" s="77"/>
      <c r="FMY136" s="11"/>
      <c r="FNE136" s="73"/>
      <c r="FNF136" s="73"/>
      <c r="FNG136" s="73"/>
      <c r="FNH136" s="73"/>
      <c r="FNI136" s="74"/>
      <c r="FNJ136" s="74"/>
      <c r="FNK136" s="77"/>
      <c r="FNL136" s="77"/>
      <c r="FNM136" s="11"/>
      <c r="FNS136" s="73"/>
      <c r="FNT136" s="73"/>
      <c r="FNU136" s="73"/>
      <c r="FNV136" s="73"/>
      <c r="FNW136" s="74"/>
      <c r="FNX136" s="74"/>
      <c r="FNY136" s="77"/>
      <c r="FNZ136" s="77"/>
      <c r="FOA136" s="11"/>
      <c r="FOG136" s="73"/>
      <c r="FOH136" s="73"/>
      <c r="FOI136" s="73"/>
      <c r="FOJ136" s="73"/>
      <c r="FOK136" s="74"/>
      <c r="FOL136" s="74"/>
      <c r="FOM136" s="77"/>
      <c r="FON136" s="77"/>
      <c r="FOO136" s="11"/>
      <c r="FOU136" s="73"/>
      <c r="FOV136" s="73"/>
      <c r="FOW136" s="73"/>
      <c r="FOX136" s="73"/>
      <c r="FOY136" s="74"/>
      <c r="FOZ136" s="74"/>
      <c r="FPA136" s="77"/>
      <c r="FPB136" s="77"/>
      <c r="FPC136" s="11"/>
      <c r="FPI136" s="73"/>
      <c r="FPJ136" s="73"/>
      <c r="FPK136" s="73"/>
      <c r="FPL136" s="73"/>
      <c r="FPM136" s="74"/>
      <c r="FPN136" s="74"/>
      <c r="FPO136" s="77"/>
      <c r="FPP136" s="77"/>
      <c r="FPQ136" s="11"/>
      <c r="FPW136" s="73"/>
      <c r="FPX136" s="73"/>
      <c r="FPY136" s="73"/>
      <c r="FPZ136" s="73"/>
      <c r="FQA136" s="74"/>
      <c r="FQB136" s="74"/>
      <c r="FQC136" s="77"/>
      <c r="FQD136" s="77"/>
      <c r="FQE136" s="11"/>
      <c r="FQK136" s="73"/>
      <c r="FQL136" s="73"/>
      <c r="FQM136" s="73"/>
      <c r="FQN136" s="73"/>
      <c r="FQO136" s="74"/>
      <c r="FQP136" s="74"/>
      <c r="FQQ136" s="77"/>
      <c r="FQR136" s="77"/>
      <c r="FQS136" s="11"/>
      <c r="FQY136" s="73"/>
      <c r="FQZ136" s="73"/>
      <c r="FRA136" s="73"/>
      <c r="FRB136" s="73"/>
      <c r="FRC136" s="74"/>
      <c r="FRD136" s="74"/>
      <c r="FRE136" s="77"/>
      <c r="FRF136" s="77"/>
      <c r="FRG136" s="11"/>
      <c r="FRM136" s="73"/>
      <c r="FRN136" s="73"/>
      <c r="FRO136" s="73"/>
      <c r="FRP136" s="73"/>
      <c r="FRQ136" s="74"/>
      <c r="FRR136" s="74"/>
      <c r="FRS136" s="77"/>
      <c r="FRT136" s="77"/>
      <c r="FRU136" s="11"/>
      <c r="FSA136" s="73"/>
      <c r="FSB136" s="73"/>
      <c r="FSC136" s="73"/>
      <c r="FSD136" s="73"/>
      <c r="FSE136" s="74"/>
      <c r="FSF136" s="74"/>
      <c r="FSG136" s="77"/>
      <c r="FSH136" s="77"/>
      <c r="FSI136" s="11"/>
      <c r="FSO136" s="73"/>
      <c r="FSP136" s="73"/>
      <c r="FSQ136" s="73"/>
      <c r="FSR136" s="73"/>
      <c r="FSS136" s="74"/>
      <c r="FST136" s="74"/>
      <c r="FSU136" s="77"/>
      <c r="FSV136" s="77"/>
      <c r="FSW136" s="11"/>
      <c r="FTC136" s="73"/>
      <c r="FTD136" s="73"/>
      <c r="FTE136" s="73"/>
      <c r="FTF136" s="73"/>
      <c r="FTG136" s="74"/>
      <c r="FTH136" s="74"/>
      <c r="FTI136" s="77"/>
      <c r="FTJ136" s="77"/>
      <c r="FTK136" s="11"/>
      <c r="FTQ136" s="73"/>
      <c r="FTR136" s="73"/>
      <c r="FTS136" s="73"/>
      <c r="FTT136" s="73"/>
      <c r="FTU136" s="74"/>
      <c r="FTV136" s="74"/>
      <c r="FTW136" s="77"/>
      <c r="FTX136" s="77"/>
      <c r="FTY136" s="11"/>
      <c r="FUE136" s="73"/>
      <c r="FUF136" s="73"/>
      <c r="FUG136" s="73"/>
      <c r="FUH136" s="73"/>
      <c r="FUI136" s="74"/>
      <c r="FUJ136" s="74"/>
      <c r="FUK136" s="77"/>
      <c r="FUL136" s="77"/>
      <c r="FUM136" s="11"/>
      <c r="FUS136" s="73"/>
      <c r="FUT136" s="73"/>
      <c r="FUU136" s="73"/>
      <c r="FUV136" s="73"/>
      <c r="FUW136" s="74"/>
      <c r="FUX136" s="74"/>
      <c r="FUY136" s="77"/>
      <c r="FUZ136" s="77"/>
      <c r="FVA136" s="11"/>
      <c r="FVG136" s="73"/>
      <c r="FVH136" s="73"/>
      <c r="FVI136" s="73"/>
      <c r="FVJ136" s="73"/>
      <c r="FVK136" s="74"/>
      <c r="FVL136" s="74"/>
      <c r="FVM136" s="77"/>
      <c r="FVN136" s="77"/>
      <c r="FVO136" s="11"/>
      <c r="FVU136" s="73"/>
      <c r="FVV136" s="73"/>
      <c r="FVW136" s="73"/>
      <c r="FVX136" s="73"/>
      <c r="FVY136" s="74"/>
      <c r="FVZ136" s="74"/>
      <c r="FWA136" s="77"/>
      <c r="FWB136" s="77"/>
      <c r="FWC136" s="11"/>
      <c r="FWI136" s="73"/>
      <c r="FWJ136" s="73"/>
      <c r="FWK136" s="73"/>
      <c r="FWL136" s="73"/>
      <c r="FWM136" s="74"/>
      <c r="FWN136" s="74"/>
      <c r="FWO136" s="77"/>
      <c r="FWP136" s="77"/>
      <c r="FWQ136" s="11"/>
      <c r="FWW136" s="73"/>
      <c r="FWX136" s="73"/>
      <c r="FWY136" s="73"/>
      <c r="FWZ136" s="73"/>
      <c r="FXA136" s="74"/>
      <c r="FXB136" s="74"/>
      <c r="FXC136" s="77"/>
      <c r="FXD136" s="77"/>
      <c r="FXE136" s="11"/>
      <c r="FXK136" s="73"/>
      <c r="FXL136" s="73"/>
      <c r="FXM136" s="73"/>
      <c r="FXN136" s="73"/>
      <c r="FXO136" s="74"/>
      <c r="FXP136" s="74"/>
      <c r="FXQ136" s="77"/>
      <c r="FXR136" s="77"/>
      <c r="FXS136" s="11"/>
      <c r="FXY136" s="73"/>
      <c r="FXZ136" s="73"/>
      <c r="FYA136" s="73"/>
      <c r="FYB136" s="73"/>
      <c r="FYC136" s="74"/>
      <c r="FYD136" s="74"/>
      <c r="FYE136" s="77"/>
      <c r="FYF136" s="77"/>
      <c r="FYG136" s="11"/>
      <c r="FYM136" s="73"/>
      <c r="FYN136" s="73"/>
      <c r="FYO136" s="73"/>
      <c r="FYP136" s="73"/>
      <c r="FYQ136" s="74"/>
      <c r="FYR136" s="74"/>
      <c r="FYS136" s="77"/>
      <c r="FYT136" s="77"/>
      <c r="FYU136" s="11"/>
      <c r="FZA136" s="73"/>
      <c r="FZB136" s="73"/>
      <c r="FZC136" s="73"/>
      <c r="FZD136" s="73"/>
      <c r="FZE136" s="74"/>
      <c r="FZF136" s="74"/>
      <c r="FZG136" s="77"/>
      <c r="FZH136" s="77"/>
      <c r="FZI136" s="11"/>
      <c r="FZO136" s="73"/>
      <c r="FZP136" s="73"/>
      <c r="FZQ136" s="73"/>
      <c r="FZR136" s="73"/>
      <c r="FZS136" s="74"/>
      <c r="FZT136" s="74"/>
      <c r="FZU136" s="77"/>
      <c r="FZV136" s="77"/>
      <c r="FZW136" s="11"/>
      <c r="GAC136" s="73"/>
      <c r="GAD136" s="73"/>
      <c r="GAE136" s="73"/>
      <c r="GAF136" s="73"/>
      <c r="GAG136" s="74"/>
      <c r="GAH136" s="74"/>
      <c r="GAI136" s="77"/>
      <c r="GAJ136" s="77"/>
      <c r="GAK136" s="11"/>
      <c r="GAQ136" s="73"/>
      <c r="GAR136" s="73"/>
      <c r="GAS136" s="73"/>
      <c r="GAT136" s="73"/>
      <c r="GAU136" s="74"/>
      <c r="GAV136" s="74"/>
      <c r="GAW136" s="77"/>
      <c r="GAX136" s="77"/>
      <c r="GAY136" s="11"/>
      <c r="GBE136" s="73"/>
      <c r="GBF136" s="73"/>
      <c r="GBG136" s="73"/>
      <c r="GBH136" s="73"/>
      <c r="GBI136" s="74"/>
      <c r="GBJ136" s="74"/>
      <c r="GBK136" s="77"/>
      <c r="GBL136" s="77"/>
      <c r="GBM136" s="11"/>
      <c r="GBS136" s="73"/>
      <c r="GBT136" s="73"/>
      <c r="GBU136" s="73"/>
      <c r="GBV136" s="73"/>
      <c r="GBW136" s="74"/>
      <c r="GBX136" s="74"/>
      <c r="GBY136" s="77"/>
      <c r="GBZ136" s="77"/>
      <c r="GCA136" s="11"/>
      <c r="GCG136" s="73"/>
      <c r="GCH136" s="73"/>
      <c r="GCI136" s="73"/>
      <c r="GCJ136" s="73"/>
      <c r="GCK136" s="74"/>
      <c r="GCL136" s="74"/>
      <c r="GCM136" s="77"/>
      <c r="GCN136" s="77"/>
      <c r="GCO136" s="11"/>
      <c r="GCU136" s="73"/>
      <c r="GCV136" s="73"/>
      <c r="GCW136" s="73"/>
      <c r="GCX136" s="73"/>
      <c r="GCY136" s="74"/>
      <c r="GCZ136" s="74"/>
      <c r="GDA136" s="77"/>
      <c r="GDB136" s="77"/>
      <c r="GDC136" s="11"/>
      <c r="GDI136" s="73"/>
      <c r="GDJ136" s="73"/>
      <c r="GDK136" s="73"/>
      <c r="GDL136" s="73"/>
      <c r="GDM136" s="74"/>
      <c r="GDN136" s="74"/>
      <c r="GDO136" s="77"/>
      <c r="GDP136" s="77"/>
      <c r="GDQ136" s="11"/>
      <c r="GDW136" s="73"/>
      <c r="GDX136" s="73"/>
      <c r="GDY136" s="73"/>
      <c r="GDZ136" s="73"/>
      <c r="GEA136" s="74"/>
      <c r="GEB136" s="74"/>
      <c r="GEC136" s="77"/>
      <c r="GED136" s="77"/>
      <c r="GEE136" s="11"/>
      <c r="GEK136" s="73"/>
      <c r="GEL136" s="73"/>
      <c r="GEM136" s="73"/>
      <c r="GEN136" s="73"/>
      <c r="GEO136" s="74"/>
      <c r="GEP136" s="74"/>
      <c r="GEQ136" s="77"/>
      <c r="GER136" s="77"/>
      <c r="GES136" s="11"/>
      <c r="GEY136" s="73"/>
      <c r="GEZ136" s="73"/>
      <c r="GFA136" s="73"/>
      <c r="GFB136" s="73"/>
      <c r="GFC136" s="74"/>
      <c r="GFD136" s="74"/>
      <c r="GFE136" s="77"/>
      <c r="GFF136" s="77"/>
      <c r="GFG136" s="11"/>
      <c r="GFM136" s="73"/>
      <c r="GFN136" s="73"/>
      <c r="GFO136" s="73"/>
      <c r="GFP136" s="73"/>
      <c r="GFQ136" s="74"/>
      <c r="GFR136" s="74"/>
      <c r="GFS136" s="77"/>
      <c r="GFT136" s="77"/>
      <c r="GFU136" s="11"/>
      <c r="GGA136" s="73"/>
      <c r="GGB136" s="73"/>
      <c r="GGC136" s="73"/>
      <c r="GGD136" s="73"/>
      <c r="GGE136" s="74"/>
      <c r="GGF136" s="74"/>
      <c r="GGG136" s="77"/>
      <c r="GGH136" s="77"/>
      <c r="GGI136" s="11"/>
      <c r="GGO136" s="73"/>
      <c r="GGP136" s="73"/>
      <c r="GGQ136" s="73"/>
      <c r="GGR136" s="73"/>
      <c r="GGS136" s="74"/>
      <c r="GGT136" s="74"/>
      <c r="GGU136" s="77"/>
      <c r="GGV136" s="77"/>
      <c r="GGW136" s="11"/>
      <c r="GHC136" s="73"/>
      <c r="GHD136" s="73"/>
      <c r="GHE136" s="73"/>
      <c r="GHF136" s="73"/>
      <c r="GHG136" s="74"/>
      <c r="GHH136" s="74"/>
      <c r="GHI136" s="77"/>
      <c r="GHJ136" s="77"/>
      <c r="GHK136" s="11"/>
      <c r="GHQ136" s="73"/>
      <c r="GHR136" s="73"/>
      <c r="GHS136" s="73"/>
      <c r="GHT136" s="73"/>
      <c r="GHU136" s="74"/>
      <c r="GHV136" s="74"/>
      <c r="GHW136" s="77"/>
      <c r="GHX136" s="77"/>
      <c r="GHY136" s="11"/>
      <c r="GIE136" s="73"/>
      <c r="GIF136" s="73"/>
      <c r="GIG136" s="73"/>
      <c r="GIH136" s="73"/>
      <c r="GII136" s="74"/>
      <c r="GIJ136" s="74"/>
      <c r="GIK136" s="77"/>
      <c r="GIL136" s="77"/>
      <c r="GIM136" s="11"/>
      <c r="GIS136" s="73"/>
      <c r="GIT136" s="73"/>
      <c r="GIU136" s="73"/>
      <c r="GIV136" s="73"/>
      <c r="GIW136" s="74"/>
      <c r="GIX136" s="74"/>
      <c r="GIY136" s="77"/>
      <c r="GIZ136" s="77"/>
      <c r="GJA136" s="11"/>
      <c r="GJG136" s="73"/>
      <c r="GJH136" s="73"/>
      <c r="GJI136" s="73"/>
      <c r="GJJ136" s="73"/>
      <c r="GJK136" s="74"/>
      <c r="GJL136" s="74"/>
      <c r="GJM136" s="77"/>
      <c r="GJN136" s="77"/>
      <c r="GJO136" s="11"/>
      <c r="GJU136" s="73"/>
      <c r="GJV136" s="73"/>
      <c r="GJW136" s="73"/>
      <c r="GJX136" s="73"/>
      <c r="GJY136" s="74"/>
      <c r="GJZ136" s="74"/>
      <c r="GKA136" s="77"/>
      <c r="GKB136" s="77"/>
      <c r="GKC136" s="11"/>
      <c r="GKI136" s="73"/>
      <c r="GKJ136" s="73"/>
      <c r="GKK136" s="73"/>
      <c r="GKL136" s="73"/>
      <c r="GKM136" s="74"/>
      <c r="GKN136" s="74"/>
      <c r="GKO136" s="77"/>
      <c r="GKP136" s="77"/>
      <c r="GKQ136" s="11"/>
      <c r="GKW136" s="73"/>
      <c r="GKX136" s="73"/>
      <c r="GKY136" s="73"/>
      <c r="GKZ136" s="73"/>
      <c r="GLA136" s="74"/>
      <c r="GLB136" s="74"/>
      <c r="GLC136" s="77"/>
      <c r="GLD136" s="77"/>
      <c r="GLE136" s="11"/>
      <c r="GLK136" s="73"/>
      <c r="GLL136" s="73"/>
      <c r="GLM136" s="73"/>
      <c r="GLN136" s="73"/>
      <c r="GLO136" s="74"/>
      <c r="GLP136" s="74"/>
      <c r="GLQ136" s="77"/>
      <c r="GLR136" s="77"/>
      <c r="GLS136" s="11"/>
      <c r="GLY136" s="73"/>
      <c r="GLZ136" s="73"/>
      <c r="GMA136" s="73"/>
      <c r="GMB136" s="73"/>
      <c r="GMC136" s="74"/>
      <c r="GMD136" s="74"/>
      <c r="GME136" s="77"/>
      <c r="GMF136" s="77"/>
      <c r="GMG136" s="11"/>
      <c r="GMM136" s="73"/>
      <c r="GMN136" s="73"/>
      <c r="GMO136" s="73"/>
      <c r="GMP136" s="73"/>
      <c r="GMQ136" s="74"/>
      <c r="GMR136" s="74"/>
      <c r="GMS136" s="77"/>
      <c r="GMT136" s="77"/>
      <c r="GMU136" s="11"/>
      <c r="GNA136" s="73"/>
      <c r="GNB136" s="73"/>
      <c r="GNC136" s="73"/>
      <c r="GND136" s="73"/>
      <c r="GNE136" s="74"/>
      <c r="GNF136" s="74"/>
      <c r="GNG136" s="77"/>
      <c r="GNH136" s="77"/>
      <c r="GNI136" s="11"/>
      <c r="GNO136" s="73"/>
      <c r="GNP136" s="73"/>
      <c r="GNQ136" s="73"/>
      <c r="GNR136" s="73"/>
      <c r="GNS136" s="74"/>
      <c r="GNT136" s="74"/>
      <c r="GNU136" s="77"/>
      <c r="GNV136" s="77"/>
      <c r="GNW136" s="11"/>
      <c r="GOC136" s="73"/>
      <c r="GOD136" s="73"/>
      <c r="GOE136" s="73"/>
      <c r="GOF136" s="73"/>
      <c r="GOG136" s="74"/>
      <c r="GOH136" s="74"/>
      <c r="GOI136" s="77"/>
      <c r="GOJ136" s="77"/>
      <c r="GOK136" s="11"/>
      <c r="GOQ136" s="73"/>
      <c r="GOR136" s="73"/>
      <c r="GOS136" s="73"/>
      <c r="GOT136" s="73"/>
      <c r="GOU136" s="74"/>
      <c r="GOV136" s="74"/>
      <c r="GOW136" s="77"/>
      <c r="GOX136" s="77"/>
      <c r="GOY136" s="11"/>
      <c r="GPE136" s="73"/>
      <c r="GPF136" s="73"/>
      <c r="GPG136" s="73"/>
      <c r="GPH136" s="73"/>
      <c r="GPI136" s="74"/>
      <c r="GPJ136" s="74"/>
      <c r="GPK136" s="77"/>
      <c r="GPL136" s="77"/>
      <c r="GPM136" s="11"/>
      <c r="GPS136" s="73"/>
      <c r="GPT136" s="73"/>
      <c r="GPU136" s="73"/>
      <c r="GPV136" s="73"/>
      <c r="GPW136" s="74"/>
      <c r="GPX136" s="74"/>
      <c r="GPY136" s="77"/>
      <c r="GPZ136" s="77"/>
      <c r="GQA136" s="11"/>
      <c r="GQG136" s="73"/>
      <c r="GQH136" s="73"/>
      <c r="GQI136" s="73"/>
      <c r="GQJ136" s="73"/>
      <c r="GQK136" s="74"/>
      <c r="GQL136" s="74"/>
      <c r="GQM136" s="77"/>
      <c r="GQN136" s="77"/>
      <c r="GQO136" s="11"/>
      <c r="GQU136" s="73"/>
      <c r="GQV136" s="73"/>
      <c r="GQW136" s="73"/>
      <c r="GQX136" s="73"/>
      <c r="GQY136" s="74"/>
      <c r="GQZ136" s="74"/>
      <c r="GRA136" s="77"/>
      <c r="GRB136" s="77"/>
      <c r="GRC136" s="11"/>
      <c r="GRI136" s="73"/>
      <c r="GRJ136" s="73"/>
      <c r="GRK136" s="73"/>
      <c r="GRL136" s="73"/>
      <c r="GRM136" s="74"/>
      <c r="GRN136" s="74"/>
      <c r="GRO136" s="77"/>
      <c r="GRP136" s="77"/>
      <c r="GRQ136" s="11"/>
      <c r="GRW136" s="73"/>
      <c r="GRX136" s="73"/>
      <c r="GRY136" s="73"/>
      <c r="GRZ136" s="73"/>
      <c r="GSA136" s="74"/>
      <c r="GSB136" s="74"/>
      <c r="GSC136" s="77"/>
      <c r="GSD136" s="77"/>
      <c r="GSE136" s="11"/>
      <c r="GSK136" s="73"/>
      <c r="GSL136" s="73"/>
      <c r="GSM136" s="73"/>
      <c r="GSN136" s="73"/>
      <c r="GSO136" s="74"/>
      <c r="GSP136" s="74"/>
      <c r="GSQ136" s="77"/>
      <c r="GSR136" s="77"/>
      <c r="GSS136" s="11"/>
      <c r="GSY136" s="73"/>
      <c r="GSZ136" s="73"/>
      <c r="GTA136" s="73"/>
      <c r="GTB136" s="73"/>
      <c r="GTC136" s="74"/>
      <c r="GTD136" s="74"/>
      <c r="GTE136" s="77"/>
      <c r="GTF136" s="77"/>
      <c r="GTG136" s="11"/>
      <c r="GTM136" s="73"/>
      <c r="GTN136" s="73"/>
      <c r="GTO136" s="73"/>
      <c r="GTP136" s="73"/>
      <c r="GTQ136" s="74"/>
      <c r="GTR136" s="74"/>
      <c r="GTS136" s="77"/>
      <c r="GTT136" s="77"/>
      <c r="GTU136" s="11"/>
      <c r="GUA136" s="73"/>
      <c r="GUB136" s="73"/>
      <c r="GUC136" s="73"/>
      <c r="GUD136" s="73"/>
      <c r="GUE136" s="74"/>
      <c r="GUF136" s="74"/>
      <c r="GUG136" s="77"/>
      <c r="GUH136" s="77"/>
      <c r="GUI136" s="11"/>
      <c r="GUO136" s="73"/>
      <c r="GUP136" s="73"/>
      <c r="GUQ136" s="73"/>
      <c r="GUR136" s="73"/>
      <c r="GUS136" s="74"/>
      <c r="GUT136" s="74"/>
      <c r="GUU136" s="77"/>
      <c r="GUV136" s="77"/>
      <c r="GUW136" s="11"/>
      <c r="GVC136" s="73"/>
      <c r="GVD136" s="73"/>
      <c r="GVE136" s="73"/>
      <c r="GVF136" s="73"/>
      <c r="GVG136" s="74"/>
      <c r="GVH136" s="74"/>
      <c r="GVI136" s="77"/>
      <c r="GVJ136" s="77"/>
      <c r="GVK136" s="11"/>
      <c r="GVQ136" s="73"/>
      <c r="GVR136" s="73"/>
      <c r="GVS136" s="73"/>
      <c r="GVT136" s="73"/>
      <c r="GVU136" s="74"/>
      <c r="GVV136" s="74"/>
      <c r="GVW136" s="77"/>
      <c r="GVX136" s="77"/>
      <c r="GVY136" s="11"/>
      <c r="GWE136" s="73"/>
      <c r="GWF136" s="73"/>
      <c r="GWG136" s="73"/>
      <c r="GWH136" s="73"/>
      <c r="GWI136" s="74"/>
      <c r="GWJ136" s="74"/>
      <c r="GWK136" s="77"/>
      <c r="GWL136" s="77"/>
      <c r="GWM136" s="11"/>
      <c r="GWS136" s="73"/>
      <c r="GWT136" s="73"/>
      <c r="GWU136" s="73"/>
      <c r="GWV136" s="73"/>
      <c r="GWW136" s="74"/>
      <c r="GWX136" s="74"/>
      <c r="GWY136" s="77"/>
      <c r="GWZ136" s="77"/>
      <c r="GXA136" s="11"/>
      <c r="GXG136" s="73"/>
      <c r="GXH136" s="73"/>
      <c r="GXI136" s="73"/>
      <c r="GXJ136" s="73"/>
      <c r="GXK136" s="74"/>
      <c r="GXL136" s="74"/>
      <c r="GXM136" s="77"/>
      <c r="GXN136" s="77"/>
      <c r="GXO136" s="11"/>
      <c r="GXU136" s="73"/>
      <c r="GXV136" s="73"/>
      <c r="GXW136" s="73"/>
      <c r="GXX136" s="73"/>
      <c r="GXY136" s="74"/>
      <c r="GXZ136" s="74"/>
      <c r="GYA136" s="77"/>
      <c r="GYB136" s="77"/>
      <c r="GYC136" s="11"/>
      <c r="GYI136" s="73"/>
      <c r="GYJ136" s="73"/>
      <c r="GYK136" s="73"/>
      <c r="GYL136" s="73"/>
      <c r="GYM136" s="74"/>
      <c r="GYN136" s="74"/>
      <c r="GYO136" s="77"/>
      <c r="GYP136" s="77"/>
      <c r="GYQ136" s="11"/>
      <c r="GYW136" s="73"/>
      <c r="GYX136" s="73"/>
      <c r="GYY136" s="73"/>
      <c r="GYZ136" s="73"/>
      <c r="GZA136" s="74"/>
      <c r="GZB136" s="74"/>
      <c r="GZC136" s="77"/>
      <c r="GZD136" s="77"/>
      <c r="GZE136" s="11"/>
      <c r="GZK136" s="73"/>
      <c r="GZL136" s="73"/>
      <c r="GZM136" s="73"/>
      <c r="GZN136" s="73"/>
      <c r="GZO136" s="74"/>
      <c r="GZP136" s="74"/>
      <c r="GZQ136" s="77"/>
      <c r="GZR136" s="77"/>
      <c r="GZS136" s="11"/>
      <c r="GZY136" s="73"/>
      <c r="GZZ136" s="73"/>
      <c r="HAA136" s="73"/>
      <c r="HAB136" s="73"/>
      <c r="HAC136" s="74"/>
      <c r="HAD136" s="74"/>
      <c r="HAE136" s="77"/>
      <c r="HAF136" s="77"/>
      <c r="HAG136" s="11"/>
      <c r="HAM136" s="73"/>
      <c r="HAN136" s="73"/>
      <c r="HAO136" s="73"/>
      <c r="HAP136" s="73"/>
      <c r="HAQ136" s="74"/>
      <c r="HAR136" s="74"/>
      <c r="HAS136" s="77"/>
      <c r="HAT136" s="77"/>
      <c r="HAU136" s="11"/>
      <c r="HBA136" s="73"/>
      <c r="HBB136" s="73"/>
      <c r="HBC136" s="73"/>
      <c r="HBD136" s="73"/>
      <c r="HBE136" s="74"/>
      <c r="HBF136" s="74"/>
      <c r="HBG136" s="77"/>
      <c r="HBH136" s="77"/>
      <c r="HBI136" s="11"/>
      <c r="HBO136" s="73"/>
      <c r="HBP136" s="73"/>
      <c r="HBQ136" s="73"/>
      <c r="HBR136" s="73"/>
      <c r="HBS136" s="74"/>
      <c r="HBT136" s="74"/>
      <c r="HBU136" s="77"/>
      <c r="HBV136" s="77"/>
      <c r="HBW136" s="11"/>
      <c r="HCC136" s="73"/>
      <c r="HCD136" s="73"/>
      <c r="HCE136" s="73"/>
      <c r="HCF136" s="73"/>
      <c r="HCG136" s="74"/>
      <c r="HCH136" s="74"/>
      <c r="HCI136" s="77"/>
      <c r="HCJ136" s="77"/>
      <c r="HCK136" s="11"/>
      <c r="HCQ136" s="73"/>
      <c r="HCR136" s="73"/>
      <c r="HCS136" s="73"/>
      <c r="HCT136" s="73"/>
      <c r="HCU136" s="74"/>
      <c r="HCV136" s="74"/>
      <c r="HCW136" s="77"/>
      <c r="HCX136" s="77"/>
      <c r="HCY136" s="11"/>
      <c r="HDE136" s="73"/>
      <c r="HDF136" s="73"/>
      <c r="HDG136" s="73"/>
      <c r="HDH136" s="73"/>
      <c r="HDI136" s="74"/>
      <c r="HDJ136" s="74"/>
      <c r="HDK136" s="77"/>
      <c r="HDL136" s="77"/>
      <c r="HDM136" s="11"/>
      <c r="HDS136" s="73"/>
      <c r="HDT136" s="73"/>
      <c r="HDU136" s="73"/>
      <c r="HDV136" s="73"/>
      <c r="HDW136" s="74"/>
      <c r="HDX136" s="74"/>
      <c r="HDY136" s="77"/>
      <c r="HDZ136" s="77"/>
      <c r="HEA136" s="11"/>
      <c r="HEG136" s="73"/>
      <c r="HEH136" s="73"/>
      <c r="HEI136" s="73"/>
      <c r="HEJ136" s="73"/>
      <c r="HEK136" s="74"/>
      <c r="HEL136" s="74"/>
      <c r="HEM136" s="77"/>
      <c r="HEN136" s="77"/>
      <c r="HEO136" s="11"/>
      <c r="HEU136" s="73"/>
      <c r="HEV136" s="73"/>
      <c r="HEW136" s="73"/>
      <c r="HEX136" s="73"/>
      <c r="HEY136" s="74"/>
      <c r="HEZ136" s="74"/>
      <c r="HFA136" s="77"/>
      <c r="HFB136" s="77"/>
      <c r="HFC136" s="11"/>
      <c r="HFI136" s="73"/>
      <c r="HFJ136" s="73"/>
      <c r="HFK136" s="73"/>
      <c r="HFL136" s="73"/>
      <c r="HFM136" s="74"/>
      <c r="HFN136" s="74"/>
      <c r="HFO136" s="77"/>
      <c r="HFP136" s="77"/>
      <c r="HFQ136" s="11"/>
      <c r="HFW136" s="73"/>
      <c r="HFX136" s="73"/>
      <c r="HFY136" s="73"/>
      <c r="HFZ136" s="73"/>
      <c r="HGA136" s="74"/>
      <c r="HGB136" s="74"/>
      <c r="HGC136" s="77"/>
      <c r="HGD136" s="77"/>
      <c r="HGE136" s="11"/>
      <c r="HGK136" s="73"/>
      <c r="HGL136" s="73"/>
      <c r="HGM136" s="73"/>
      <c r="HGN136" s="73"/>
      <c r="HGO136" s="74"/>
      <c r="HGP136" s="74"/>
      <c r="HGQ136" s="77"/>
      <c r="HGR136" s="77"/>
      <c r="HGS136" s="11"/>
      <c r="HGY136" s="73"/>
      <c r="HGZ136" s="73"/>
      <c r="HHA136" s="73"/>
      <c r="HHB136" s="73"/>
      <c r="HHC136" s="74"/>
      <c r="HHD136" s="74"/>
      <c r="HHE136" s="77"/>
      <c r="HHF136" s="77"/>
      <c r="HHG136" s="11"/>
      <c r="HHM136" s="73"/>
      <c r="HHN136" s="73"/>
      <c r="HHO136" s="73"/>
      <c r="HHP136" s="73"/>
      <c r="HHQ136" s="74"/>
      <c r="HHR136" s="74"/>
      <c r="HHS136" s="77"/>
      <c r="HHT136" s="77"/>
      <c r="HHU136" s="11"/>
      <c r="HIA136" s="73"/>
      <c r="HIB136" s="73"/>
      <c r="HIC136" s="73"/>
      <c r="HID136" s="73"/>
      <c r="HIE136" s="74"/>
      <c r="HIF136" s="74"/>
      <c r="HIG136" s="77"/>
      <c r="HIH136" s="77"/>
      <c r="HII136" s="11"/>
      <c r="HIO136" s="73"/>
      <c r="HIP136" s="73"/>
      <c r="HIQ136" s="73"/>
      <c r="HIR136" s="73"/>
      <c r="HIS136" s="74"/>
      <c r="HIT136" s="74"/>
      <c r="HIU136" s="77"/>
      <c r="HIV136" s="77"/>
      <c r="HIW136" s="11"/>
      <c r="HJC136" s="73"/>
      <c r="HJD136" s="73"/>
      <c r="HJE136" s="73"/>
      <c r="HJF136" s="73"/>
      <c r="HJG136" s="74"/>
      <c r="HJH136" s="74"/>
      <c r="HJI136" s="77"/>
      <c r="HJJ136" s="77"/>
      <c r="HJK136" s="11"/>
      <c r="HJQ136" s="73"/>
      <c r="HJR136" s="73"/>
      <c r="HJS136" s="73"/>
      <c r="HJT136" s="73"/>
      <c r="HJU136" s="74"/>
      <c r="HJV136" s="74"/>
      <c r="HJW136" s="77"/>
      <c r="HJX136" s="77"/>
      <c r="HJY136" s="11"/>
      <c r="HKE136" s="73"/>
      <c r="HKF136" s="73"/>
      <c r="HKG136" s="73"/>
      <c r="HKH136" s="73"/>
      <c r="HKI136" s="74"/>
      <c r="HKJ136" s="74"/>
      <c r="HKK136" s="77"/>
      <c r="HKL136" s="77"/>
      <c r="HKM136" s="11"/>
      <c r="HKS136" s="73"/>
      <c r="HKT136" s="73"/>
      <c r="HKU136" s="73"/>
      <c r="HKV136" s="73"/>
      <c r="HKW136" s="74"/>
      <c r="HKX136" s="74"/>
      <c r="HKY136" s="77"/>
      <c r="HKZ136" s="77"/>
      <c r="HLA136" s="11"/>
      <c r="HLG136" s="73"/>
      <c r="HLH136" s="73"/>
      <c r="HLI136" s="73"/>
      <c r="HLJ136" s="73"/>
      <c r="HLK136" s="74"/>
      <c r="HLL136" s="74"/>
      <c r="HLM136" s="77"/>
      <c r="HLN136" s="77"/>
      <c r="HLO136" s="11"/>
      <c r="HLU136" s="73"/>
      <c r="HLV136" s="73"/>
      <c r="HLW136" s="73"/>
      <c r="HLX136" s="73"/>
      <c r="HLY136" s="74"/>
      <c r="HLZ136" s="74"/>
      <c r="HMA136" s="77"/>
      <c r="HMB136" s="77"/>
      <c r="HMC136" s="11"/>
      <c r="HMI136" s="73"/>
      <c r="HMJ136" s="73"/>
      <c r="HMK136" s="73"/>
      <c r="HML136" s="73"/>
      <c r="HMM136" s="74"/>
      <c r="HMN136" s="74"/>
      <c r="HMO136" s="77"/>
      <c r="HMP136" s="77"/>
      <c r="HMQ136" s="11"/>
      <c r="HMW136" s="73"/>
      <c r="HMX136" s="73"/>
      <c r="HMY136" s="73"/>
      <c r="HMZ136" s="73"/>
      <c r="HNA136" s="74"/>
      <c r="HNB136" s="74"/>
      <c r="HNC136" s="77"/>
      <c r="HND136" s="77"/>
      <c r="HNE136" s="11"/>
      <c r="HNK136" s="73"/>
      <c r="HNL136" s="73"/>
      <c r="HNM136" s="73"/>
      <c r="HNN136" s="73"/>
      <c r="HNO136" s="74"/>
      <c r="HNP136" s="74"/>
      <c r="HNQ136" s="77"/>
      <c r="HNR136" s="77"/>
      <c r="HNS136" s="11"/>
      <c r="HNY136" s="73"/>
      <c r="HNZ136" s="73"/>
      <c r="HOA136" s="73"/>
      <c r="HOB136" s="73"/>
      <c r="HOC136" s="74"/>
      <c r="HOD136" s="74"/>
      <c r="HOE136" s="77"/>
      <c r="HOF136" s="77"/>
      <c r="HOG136" s="11"/>
      <c r="HOM136" s="73"/>
      <c r="HON136" s="73"/>
      <c r="HOO136" s="73"/>
      <c r="HOP136" s="73"/>
      <c r="HOQ136" s="74"/>
      <c r="HOR136" s="74"/>
      <c r="HOS136" s="77"/>
      <c r="HOT136" s="77"/>
      <c r="HOU136" s="11"/>
      <c r="HPA136" s="73"/>
      <c r="HPB136" s="73"/>
      <c r="HPC136" s="73"/>
      <c r="HPD136" s="73"/>
      <c r="HPE136" s="74"/>
      <c r="HPF136" s="74"/>
      <c r="HPG136" s="77"/>
      <c r="HPH136" s="77"/>
      <c r="HPI136" s="11"/>
      <c r="HPO136" s="73"/>
      <c r="HPP136" s="73"/>
      <c r="HPQ136" s="73"/>
      <c r="HPR136" s="73"/>
      <c r="HPS136" s="74"/>
      <c r="HPT136" s="74"/>
      <c r="HPU136" s="77"/>
      <c r="HPV136" s="77"/>
      <c r="HPW136" s="11"/>
      <c r="HQC136" s="73"/>
      <c r="HQD136" s="73"/>
      <c r="HQE136" s="73"/>
      <c r="HQF136" s="73"/>
      <c r="HQG136" s="74"/>
      <c r="HQH136" s="74"/>
      <c r="HQI136" s="77"/>
      <c r="HQJ136" s="77"/>
      <c r="HQK136" s="11"/>
      <c r="HQQ136" s="73"/>
      <c r="HQR136" s="73"/>
      <c r="HQS136" s="73"/>
      <c r="HQT136" s="73"/>
      <c r="HQU136" s="74"/>
      <c r="HQV136" s="74"/>
      <c r="HQW136" s="77"/>
      <c r="HQX136" s="77"/>
      <c r="HQY136" s="11"/>
      <c r="HRE136" s="73"/>
      <c r="HRF136" s="73"/>
      <c r="HRG136" s="73"/>
      <c r="HRH136" s="73"/>
      <c r="HRI136" s="74"/>
      <c r="HRJ136" s="74"/>
      <c r="HRK136" s="77"/>
      <c r="HRL136" s="77"/>
      <c r="HRM136" s="11"/>
      <c r="HRS136" s="73"/>
      <c r="HRT136" s="73"/>
      <c r="HRU136" s="73"/>
      <c r="HRV136" s="73"/>
      <c r="HRW136" s="74"/>
      <c r="HRX136" s="74"/>
      <c r="HRY136" s="77"/>
      <c r="HRZ136" s="77"/>
      <c r="HSA136" s="11"/>
      <c r="HSG136" s="73"/>
      <c r="HSH136" s="73"/>
      <c r="HSI136" s="73"/>
      <c r="HSJ136" s="73"/>
      <c r="HSK136" s="74"/>
      <c r="HSL136" s="74"/>
      <c r="HSM136" s="77"/>
      <c r="HSN136" s="77"/>
      <c r="HSO136" s="11"/>
      <c r="HSU136" s="73"/>
      <c r="HSV136" s="73"/>
      <c r="HSW136" s="73"/>
      <c r="HSX136" s="73"/>
      <c r="HSY136" s="74"/>
      <c r="HSZ136" s="74"/>
      <c r="HTA136" s="77"/>
      <c r="HTB136" s="77"/>
      <c r="HTC136" s="11"/>
      <c r="HTI136" s="73"/>
      <c r="HTJ136" s="73"/>
      <c r="HTK136" s="73"/>
      <c r="HTL136" s="73"/>
      <c r="HTM136" s="74"/>
      <c r="HTN136" s="74"/>
      <c r="HTO136" s="77"/>
      <c r="HTP136" s="77"/>
      <c r="HTQ136" s="11"/>
      <c r="HTW136" s="73"/>
      <c r="HTX136" s="73"/>
      <c r="HTY136" s="73"/>
      <c r="HTZ136" s="73"/>
      <c r="HUA136" s="74"/>
      <c r="HUB136" s="74"/>
      <c r="HUC136" s="77"/>
      <c r="HUD136" s="77"/>
      <c r="HUE136" s="11"/>
      <c r="HUK136" s="73"/>
      <c r="HUL136" s="73"/>
      <c r="HUM136" s="73"/>
      <c r="HUN136" s="73"/>
      <c r="HUO136" s="74"/>
      <c r="HUP136" s="74"/>
      <c r="HUQ136" s="77"/>
      <c r="HUR136" s="77"/>
      <c r="HUS136" s="11"/>
      <c r="HUY136" s="73"/>
      <c r="HUZ136" s="73"/>
      <c r="HVA136" s="73"/>
      <c r="HVB136" s="73"/>
      <c r="HVC136" s="74"/>
      <c r="HVD136" s="74"/>
      <c r="HVE136" s="77"/>
      <c r="HVF136" s="77"/>
      <c r="HVG136" s="11"/>
      <c r="HVM136" s="73"/>
      <c r="HVN136" s="73"/>
      <c r="HVO136" s="73"/>
      <c r="HVP136" s="73"/>
      <c r="HVQ136" s="74"/>
      <c r="HVR136" s="74"/>
      <c r="HVS136" s="77"/>
      <c r="HVT136" s="77"/>
      <c r="HVU136" s="11"/>
      <c r="HWA136" s="73"/>
      <c r="HWB136" s="73"/>
      <c r="HWC136" s="73"/>
      <c r="HWD136" s="73"/>
      <c r="HWE136" s="74"/>
      <c r="HWF136" s="74"/>
      <c r="HWG136" s="77"/>
      <c r="HWH136" s="77"/>
      <c r="HWI136" s="11"/>
      <c r="HWO136" s="73"/>
      <c r="HWP136" s="73"/>
      <c r="HWQ136" s="73"/>
      <c r="HWR136" s="73"/>
      <c r="HWS136" s="74"/>
      <c r="HWT136" s="74"/>
      <c r="HWU136" s="77"/>
      <c r="HWV136" s="77"/>
      <c r="HWW136" s="11"/>
      <c r="HXC136" s="73"/>
      <c r="HXD136" s="73"/>
      <c r="HXE136" s="73"/>
      <c r="HXF136" s="73"/>
      <c r="HXG136" s="74"/>
      <c r="HXH136" s="74"/>
      <c r="HXI136" s="77"/>
      <c r="HXJ136" s="77"/>
      <c r="HXK136" s="11"/>
      <c r="HXQ136" s="73"/>
      <c r="HXR136" s="73"/>
      <c r="HXS136" s="73"/>
      <c r="HXT136" s="73"/>
      <c r="HXU136" s="74"/>
      <c r="HXV136" s="74"/>
      <c r="HXW136" s="77"/>
      <c r="HXX136" s="77"/>
      <c r="HXY136" s="11"/>
      <c r="HYE136" s="73"/>
      <c r="HYF136" s="73"/>
      <c r="HYG136" s="73"/>
      <c r="HYH136" s="73"/>
      <c r="HYI136" s="74"/>
      <c r="HYJ136" s="74"/>
      <c r="HYK136" s="77"/>
      <c r="HYL136" s="77"/>
      <c r="HYM136" s="11"/>
      <c r="HYS136" s="73"/>
      <c r="HYT136" s="73"/>
      <c r="HYU136" s="73"/>
      <c r="HYV136" s="73"/>
      <c r="HYW136" s="74"/>
      <c r="HYX136" s="74"/>
      <c r="HYY136" s="77"/>
      <c r="HYZ136" s="77"/>
      <c r="HZA136" s="11"/>
      <c r="HZG136" s="73"/>
      <c r="HZH136" s="73"/>
      <c r="HZI136" s="73"/>
      <c r="HZJ136" s="73"/>
      <c r="HZK136" s="74"/>
      <c r="HZL136" s="74"/>
      <c r="HZM136" s="77"/>
      <c r="HZN136" s="77"/>
      <c r="HZO136" s="11"/>
      <c r="HZU136" s="73"/>
      <c r="HZV136" s="73"/>
      <c r="HZW136" s="73"/>
      <c r="HZX136" s="73"/>
      <c r="HZY136" s="74"/>
      <c r="HZZ136" s="74"/>
      <c r="IAA136" s="77"/>
      <c r="IAB136" s="77"/>
      <c r="IAC136" s="11"/>
      <c r="IAI136" s="73"/>
      <c r="IAJ136" s="73"/>
      <c r="IAK136" s="73"/>
      <c r="IAL136" s="73"/>
      <c r="IAM136" s="74"/>
      <c r="IAN136" s="74"/>
      <c r="IAO136" s="77"/>
      <c r="IAP136" s="77"/>
      <c r="IAQ136" s="11"/>
      <c r="IAW136" s="73"/>
      <c r="IAX136" s="73"/>
      <c r="IAY136" s="73"/>
      <c r="IAZ136" s="73"/>
      <c r="IBA136" s="74"/>
      <c r="IBB136" s="74"/>
      <c r="IBC136" s="77"/>
      <c r="IBD136" s="77"/>
      <c r="IBE136" s="11"/>
      <c r="IBK136" s="73"/>
      <c r="IBL136" s="73"/>
      <c r="IBM136" s="73"/>
      <c r="IBN136" s="73"/>
      <c r="IBO136" s="74"/>
      <c r="IBP136" s="74"/>
      <c r="IBQ136" s="77"/>
      <c r="IBR136" s="77"/>
      <c r="IBS136" s="11"/>
      <c r="IBY136" s="73"/>
      <c r="IBZ136" s="73"/>
      <c r="ICA136" s="73"/>
      <c r="ICB136" s="73"/>
      <c r="ICC136" s="74"/>
      <c r="ICD136" s="74"/>
      <c r="ICE136" s="77"/>
      <c r="ICF136" s="77"/>
      <c r="ICG136" s="11"/>
      <c r="ICM136" s="73"/>
      <c r="ICN136" s="73"/>
      <c r="ICO136" s="73"/>
      <c r="ICP136" s="73"/>
      <c r="ICQ136" s="74"/>
      <c r="ICR136" s="74"/>
      <c r="ICS136" s="77"/>
      <c r="ICT136" s="77"/>
      <c r="ICU136" s="11"/>
      <c r="IDA136" s="73"/>
      <c r="IDB136" s="73"/>
      <c r="IDC136" s="73"/>
      <c r="IDD136" s="73"/>
      <c r="IDE136" s="74"/>
      <c r="IDF136" s="74"/>
      <c r="IDG136" s="77"/>
      <c r="IDH136" s="77"/>
      <c r="IDI136" s="11"/>
      <c r="IDO136" s="73"/>
      <c r="IDP136" s="73"/>
      <c r="IDQ136" s="73"/>
      <c r="IDR136" s="73"/>
      <c r="IDS136" s="74"/>
      <c r="IDT136" s="74"/>
      <c r="IDU136" s="77"/>
      <c r="IDV136" s="77"/>
      <c r="IDW136" s="11"/>
      <c r="IEC136" s="73"/>
      <c r="IED136" s="73"/>
      <c r="IEE136" s="73"/>
      <c r="IEF136" s="73"/>
      <c r="IEG136" s="74"/>
      <c r="IEH136" s="74"/>
      <c r="IEI136" s="77"/>
      <c r="IEJ136" s="77"/>
      <c r="IEK136" s="11"/>
      <c r="IEQ136" s="73"/>
      <c r="IER136" s="73"/>
      <c r="IES136" s="73"/>
      <c r="IET136" s="73"/>
      <c r="IEU136" s="74"/>
      <c r="IEV136" s="74"/>
      <c r="IEW136" s="77"/>
      <c r="IEX136" s="77"/>
      <c r="IEY136" s="11"/>
      <c r="IFE136" s="73"/>
      <c r="IFF136" s="73"/>
      <c r="IFG136" s="73"/>
      <c r="IFH136" s="73"/>
      <c r="IFI136" s="74"/>
      <c r="IFJ136" s="74"/>
      <c r="IFK136" s="77"/>
      <c r="IFL136" s="77"/>
      <c r="IFM136" s="11"/>
      <c r="IFS136" s="73"/>
      <c r="IFT136" s="73"/>
      <c r="IFU136" s="73"/>
      <c r="IFV136" s="73"/>
      <c r="IFW136" s="74"/>
      <c r="IFX136" s="74"/>
      <c r="IFY136" s="77"/>
      <c r="IFZ136" s="77"/>
      <c r="IGA136" s="11"/>
      <c r="IGG136" s="73"/>
      <c r="IGH136" s="73"/>
      <c r="IGI136" s="73"/>
      <c r="IGJ136" s="73"/>
      <c r="IGK136" s="74"/>
      <c r="IGL136" s="74"/>
      <c r="IGM136" s="77"/>
      <c r="IGN136" s="77"/>
      <c r="IGO136" s="11"/>
      <c r="IGU136" s="73"/>
      <c r="IGV136" s="73"/>
      <c r="IGW136" s="73"/>
      <c r="IGX136" s="73"/>
      <c r="IGY136" s="74"/>
      <c r="IGZ136" s="74"/>
      <c r="IHA136" s="77"/>
      <c r="IHB136" s="77"/>
      <c r="IHC136" s="11"/>
      <c r="IHI136" s="73"/>
      <c r="IHJ136" s="73"/>
      <c r="IHK136" s="73"/>
      <c r="IHL136" s="73"/>
      <c r="IHM136" s="74"/>
      <c r="IHN136" s="74"/>
      <c r="IHO136" s="77"/>
      <c r="IHP136" s="77"/>
      <c r="IHQ136" s="11"/>
      <c r="IHW136" s="73"/>
      <c r="IHX136" s="73"/>
      <c r="IHY136" s="73"/>
      <c r="IHZ136" s="73"/>
      <c r="IIA136" s="74"/>
      <c r="IIB136" s="74"/>
      <c r="IIC136" s="77"/>
      <c r="IID136" s="77"/>
      <c r="IIE136" s="11"/>
      <c r="IIK136" s="73"/>
      <c r="IIL136" s="73"/>
      <c r="IIM136" s="73"/>
      <c r="IIN136" s="73"/>
      <c r="IIO136" s="74"/>
      <c r="IIP136" s="74"/>
      <c r="IIQ136" s="77"/>
      <c r="IIR136" s="77"/>
      <c r="IIS136" s="11"/>
      <c r="IIY136" s="73"/>
      <c r="IIZ136" s="73"/>
      <c r="IJA136" s="73"/>
      <c r="IJB136" s="73"/>
      <c r="IJC136" s="74"/>
      <c r="IJD136" s="74"/>
      <c r="IJE136" s="77"/>
      <c r="IJF136" s="77"/>
      <c r="IJG136" s="11"/>
      <c r="IJM136" s="73"/>
      <c r="IJN136" s="73"/>
      <c r="IJO136" s="73"/>
      <c r="IJP136" s="73"/>
      <c r="IJQ136" s="74"/>
      <c r="IJR136" s="74"/>
      <c r="IJS136" s="77"/>
      <c r="IJT136" s="77"/>
      <c r="IJU136" s="11"/>
      <c r="IKA136" s="73"/>
      <c r="IKB136" s="73"/>
      <c r="IKC136" s="73"/>
      <c r="IKD136" s="73"/>
      <c r="IKE136" s="74"/>
      <c r="IKF136" s="74"/>
      <c r="IKG136" s="77"/>
      <c r="IKH136" s="77"/>
      <c r="IKI136" s="11"/>
      <c r="IKO136" s="73"/>
      <c r="IKP136" s="73"/>
      <c r="IKQ136" s="73"/>
      <c r="IKR136" s="73"/>
      <c r="IKS136" s="74"/>
      <c r="IKT136" s="74"/>
      <c r="IKU136" s="77"/>
      <c r="IKV136" s="77"/>
      <c r="IKW136" s="11"/>
      <c r="ILC136" s="73"/>
      <c r="ILD136" s="73"/>
      <c r="ILE136" s="73"/>
      <c r="ILF136" s="73"/>
      <c r="ILG136" s="74"/>
      <c r="ILH136" s="74"/>
      <c r="ILI136" s="77"/>
      <c r="ILJ136" s="77"/>
      <c r="ILK136" s="11"/>
      <c r="ILQ136" s="73"/>
      <c r="ILR136" s="73"/>
      <c r="ILS136" s="73"/>
      <c r="ILT136" s="73"/>
      <c r="ILU136" s="74"/>
      <c r="ILV136" s="74"/>
      <c r="ILW136" s="77"/>
      <c r="ILX136" s="77"/>
      <c r="ILY136" s="11"/>
      <c r="IME136" s="73"/>
      <c r="IMF136" s="73"/>
      <c r="IMG136" s="73"/>
      <c r="IMH136" s="73"/>
      <c r="IMI136" s="74"/>
      <c r="IMJ136" s="74"/>
      <c r="IMK136" s="77"/>
      <c r="IML136" s="77"/>
      <c r="IMM136" s="11"/>
      <c r="IMS136" s="73"/>
      <c r="IMT136" s="73"/>
      <c r="IMU136" s="73"/>
      <c r="IMV136" s="73"/>
      <c r="IMW136" s="74"/>
      <c r="IMX136" s="74"/>
      <c r="IMY136" s="77"/>
      <c r="IMZ136" s="77"/>
      <c r="INA136" s="11"/>
      <c r="ING136" s="73"/>
      <c r="INH136" s="73"/>
      <c r="INI136" s="73"/>
      <c r="INJ136" s="73"/>
      <c r="INK136" s="74"/>
      <c r="INL136" s="74"/>
      <c r="INM136" s="77"/>
      <c r="INN136" s="77"/>
      <c r="INO136" s="11"/>
      <c r="INU136" s="73"/>
      <c r="INV136" s="73"/>
      <c r="INW136" s="73"/>
      <c r="INX136" s="73"/>
      <c r="INY136" s="74"/>
      <c r="INZ136" s="74"/>
      <c r="IOA136" s="77"/>
      <c r="IOB136" s="77"/>
      <c r="IOC136" s="11"/>
      <c r="IOI136" s="73"/>
      <c r="IOJ136" s="73"/>
      <c r="IOK136" s="73"/>
      <c r="IOL136" s="73"/>
      <c r="IOM136" s="74"/>
      <c r="ION136" s="74"/>
      <c r="IOO136" s="77"/>
      <c r="IOP136" s="77"/>
      <c r="IOQ136" s="11"/>
      <c r="IOW136" s="73"/>
      <c r="IOX136" s="73"/>
      <c r="IOY136" s="73"/>
      <c r="IOZ136" s="73"/>
      <c r="IPA136" s="74"/>
      <c r="IPB136" s="74"/>
      <c r="IPC136" s="77"/>
      <c r="IPD136" s="77"/>
      <c r="IPE136" s="11"/>
      <c r="IPK136" s="73"/>
      <c r="IPL136" s="73"/>
      <c r="IPM136" s="73"/>
      <c r="IPN136" s="73"/>
      <c r="IPO136" s="74"/>
      <c r="IPP136" s="74"/>
      <c r="IPQ136" s="77"/>
      <c r="IPR136" s="77"/>
      <c r="IPS136" s="11"/>
      <c r="IPY136" s="73"/>
      <c r="IPZ136" s="73"/>
      <c r="IQA136" s="73"/>
      <c r="IQB136" s="73"/>
      <c r="IQC136" s="74"/>
      <c r="IQD136" s="74"/>
      <c r="IQE136" s="77"/>
      <c r="IQF136" s="77"/>
      <c r="IQG136" s="11"/>
      <c r="IQM136" s="73"/>
      <c r="IQN136" s="73"/>
      <c r="IQO136" s="73"/>
      <c r="IQP136" s="73"/>
      <c r="IQQ136" s="74"/>
      <c r="IQR136" s="74"/>
      <c r="IQS136" s="77"/>
      <c r="IQT136" s="77"/>
      <c r="IQU136" s="11"/>
      <c r="IRA136" s="73"/>
      <c r="IRB136" s="73"/>
      <c r="IRC136" s="73"/>
      <c r="IRD136" s="73"/>
      <c r="IRE136" s="74"/>
      <c r="IRF136" s="74"/>
      <c r="IRG136" s="77"/>
      <c r="IRH136" s="77"/>
      <c r="IRI136" s="11"/>
      <c r="IRO136" s="73"/>
      <c r="IRP136" s="73"/>
      <c r="IRQ136" s="73"/>
      <c r="IRR136" s="73"/>
      <c r="IRS136" s="74"/>
      <c r="IRT136" s="74"/>
      <c r="IRU136" s="77"/>
      <c r="IRV136" s="77"/>
      <c r="IRW136" s="11"/>
      <c r="ISC136" s="73"/>
      <c r="ISD136" s="73"/>
      <c r="ISE136" s="73"/>
      <c r="ISF136" s="73"/>
      <c r="ISG136" s="74"/>
      <c r="ISH136" s="74"/>
      <c r="ISI136" s="77"/>
      <c r="ISJ136" s="77"/>
      <c r="ISK136" s="11"/>
      <c r="ISQ136" s="73"/>
      <c r="ISR136" s="73"/>
      <c r="ISS136" s="73"/>
      <c r="IST136" s="73"/>
      <c r="ISU136" s="74"/>
      <c r="ISV136" s="74"/>
      <c r="ISW136" s="77"/>
      <c r="ISX136" s="77"/>
      <c r="ISY136" s="11"/>
      <c r="ITE136" s="73"/>
      <c r="ITF136" s="73"/>
      <c r="ITG136" s="73"/>
      <c r="ITH136" s="73"/>
      <c r="ITI136" s="74"/>
      <c r="ITJ136" s="74"/>
      <c r="ITK136" s="77"/>
      <c r="ITL136" s="77"/>
      <c r="ITM136" s="11"/>
      <c r="ITS136" s="73"/>
      <c r="ITT136" s="73"/>
      <c r="ITU136" s="73"/>
      <c r="ITV136" s="73"/>
      <c r="ITW136" s="74"/>
      <c r="ITX136" s="74"/>
      <c r="ITY136" s="77"/>
      <c r="ITZ136" s="77"/>
      <c r="IUA136" s="11"/>
      <c r="IUG136" s="73"/>
      <c r="IUH136" s="73"/>
      <c r="IUI136" s="73"/>
      <c r="IUJ136" s="73"/>
      <c r="IUK136" s="74"/>
      <c r="IUL136" s="74"/>
      <c r="IUM136" s="77"/>
      <c r="IUN136" s="77"/>
      <c r="IUO136" s="11"/>
      <c r="IUU136" s="73"/>
      <c r="IUV136" s="73"/>
      <c r="IUW136" s="73"/>
      <c r="IUX136" s="73"/>
      <c r="IUY136" s="74"/>
      <c r="IUZ136" s="74"/>
      <c r="IVA136" s="77"/>
      <c r="IVB136" s="77"/>
      <c r="IVC136" s="11"/>
      <c r="IVI136" s="73"/>
      <c r="IVJ136" s="73"/>
      <c r="IVK136" s="73"/>
      <c r="IVL136" s="73"/>
      <c r="IVM136" s="74"/>
      <c r="IVN136" s="74"/>
      <c r="IVO136" s="77"/>
      <c r="IVP136" s="77"/>
      <c r="IVQ136" s="11"/>
      <c r="IVW136" s="73"/>
      <c r="IVX136" s="73"/>
      <c r="IVY136" s="73"/>
      <c r="IVZ136" s="73"/>
      <c r="IWA136" s="74"/>
      <c r="IWB136" s="74"/>
      <c r="IWC136" s="77"/>
      <c r="IWD136" s="77"/>
      <c r="IWE136" s="11"/>
      <c r="IWK136" s="73"/>
      <c r="IWL136" s="73"/>
      <c r="IWM136" s="73"/>
      <c r="IWN136" s="73"/>
      <c r="IWO136" s="74"/>
      <c r="IWP136" s="74"/>
      <c r="IWQ136" s="77"/>
      <c r="IWR136" s="77"/>
      <c r="IWS136" s="11"/>
      <c r="IWY136" s="73"/>
      <c r="IWZ136" s="73"/>
      <c r="IXA136" s="73"/>
      <c r="IXB136" s="73"/>
      <c r="IXC136" s="74"/>
      <c r="IXD136" s="74"/>
      <c r="IXE136" s="77"/>
      <c r="IXF136" s="77"/>
      <c r="IXG136" s="11"/>
      <c r="IXM136" s="73"/>
      <c r="IXN136" s="73"/>
      <c r="IXO136" s="73"/>
      <c r="IXP136" s="73"/>
      <c r="IXQ136" s="74"/>
      <c r="IXR136" s="74"/>
      <c r="IXS136" s="77"/>
      <c r="IXT136" s="77"/>
      <c r="IXU136" s="11"/>
      <c r="IYA136" s="73"/>
      <c r="IYB136" s="73"/>
      <c r="IYC136" s="73"/>
      <c r="IYD136" s="73"/>
      <c r="IYE136" s="74"/>
      <c r="IYF136" s="74"/>
      <c r="IYG136" s="77"/>
      <c r="IYH136" s="77"/>
      <c r="IYI136" s="11"/>
      <c r="IYO136" s="73"/>
      <c r="IYP136" s="73"/>
      <c r="IYQ136" s="73"/>
      <c r="IYR136" s="73"/>
      <c r="IYS136" s="74"/>
      <c r="IYT136" s="74"/>
      <c r="IYU136" s="77"/>
      <c r="IYV136" s="77"/>
      <c r="IYW136" s="11"/>
      <c r="IZC136" s="73"/>
      <c r="IZD136" s="73"/>
      <c r="IZE136" s="73"/>
      <c r="IZF136" s="73"/>
      <c r="IZG136" s="74"/>
      <c r="IZH136" s="74"/>
      <c r="IZI136" s="77"/>
      <c r="IZJ136" s="77"/>
      <c r="IZK136" s="11"/>
      <c r="IZQ136" s="73"/>
      <c r="IZR136" s="73"/>
      <c r="IZS136" s="73"/>
      <c r="IZT136" s="73"/>
      <c r="IZU136" s="74"/>
      <c r="IZV136" s="74"/>
      <c r="IZW136" s="77"/>
      <c r="IZX136" s="77"/>
      <c r="IZY136" s="11"/>
      <c r="JAE136" s="73"/>
      <c r="JAF136" s="73"/>
      <c r="JAG136" s="73"/>
      <c r="JAH136" s="73"/>
      <c r="JAI136" s="74"/>
      <c r="JAJ136" s="74"/>
      <c r="JAK136" s="77"/>
      <c r="JAL136" s="77"/>
      <c r="JAM136" s="11"/>
      <c r="JAS136" s="73"/>
      <c r="JAT136" s="73"/>
      <c r="JAU136" s="73"/>
      <c r="JAV136" s="73"/>
      <c r="JAW136" s="74"/>
      <c r="JAX136" s="74"/>
      <c r="JAY136" s="77"/>
      <c r="JAZ136" s="77"/>
      <c r="JBA136" s="11"/>
      <c r="JBG136" s="73"/>
      <c r="JBH136" s="73"/>
      <c r="JBI136" s="73"/>
      <c r="JBJ136" s="73"/>
      <c r="JBK136" s="74"/>
      <c r="JBL136" s="74"/>
      <c r="JBM136" s="77"/>
      <c r="JBN136" s="77"/>
      <c r="JBO136" s="11"/>
      <c r="JBU136" s="73"/>
      <c r="JBV136" s="73"/>
      <c r="JBW136" s="73"/>
      <c r="JBX136" s="73"/>
      <c r="JBY136" s="74"/>
      <c r="JBZ136" s="74"/>
      <c r="JCA136" s="77"/>
      <c r="JCB136" s="77"/>
      <c r="JCC136" s="11"/>
      <c r="JCI136" s="73"/>
      <c r="JCJ136" s="73"/>
      <c r="JCK136" s="73"/>
      <c r="JCL136" s="73"/>
      <c r="JCM136" s="74"/>
      <c r="JCN136" s="74"/>
      <c r="JCO136" s="77"/>
      <c r="JCP136" s="77"/>
      <c r="JCQ136" s="11"/>
      <c r="JCW136" s="73"/>
      <c r="JCX136" s="73"/>
      <c r="JCY136" s="73"/>
      <c r="JCZ136" s="73"/>
      <c r="JDA136" s="74"/>
      <c r="JDB136" s="74"/>
      <c r="JDC136" s="77"/>
      <c r="JDD136" s="77"/>
      <c r="JDE136" s="11"/>
      <c r="JDK136" s="73"/>
      <c r="JDL136" s="73"/>
      <c r="JDM136" s="73"/>
      <c r="JDN136" s="73"/>
      <c r="JDO136" s="74"/>
      <c r="JDP136" s="74"/>
      <c r="JDQ136" s="77"/>
      <c r="JDR136" s="77"/>
      <c r="JDS136" s="11"/>
      <c r="JDY136" s="73"/>
      <c r="JDZ136" s="73"/>
      <c r="JEA136" s="73"/>
      <c r="JEB136" s="73"/>
      <c r="JEC136" s="74"/>
      <c r="JED136" s="74"/>
      <c r="JEE136" s="77"/>
      <c r="JEF136" s="77"/>
      <c r="JEG136" s="11"/>
      <c r="JEM136" s="73"/>
      <c r="JEN136" s="73"/>
      <c r="JEO136" s="73"/>
      <c r="JEP136" s="73"/>
      <c r="JEQ136" s="74"/>
      <c r="JER136" s="74"/>
      <c r="JES136" s="77"/>
      <c r="JET136" s="77"/>
      <c r="JEU136" s="11"/>
      <c r="JFA136" s="73"/>
      <c r="JFB136" s="73"/>
      <c r="JFC136" s="73"/>
      <c r="JFD136" s="73"/>
      <c r="JFE136" s="74"/>
      <c r="JFF136" s="74"/>
      <c r="JFG136" s="77"/>
      <c r="JFH136" s="77"/>
      <c r="JFI136" s="11"/>
      <c r="JFO136" s="73"/>
      <c r="JFP136" s="73"/>
      <c r="JFQ136" s="73"/>
      <c r="JFR136" s="73"/>
      <c r="JFS136" s="74"/>
      <c r="JFT136" s="74"/>
      <c r="JFU136" s="77"/>
      <c r="JFV136" s="77"/>
      <c r="JFW136" s="11"/>
      <c r="JGC136" s="73"/>
      <c r="JGD136" s="73"/>
      <c r="JGE136" s="73"/>
      <c r="JGF136" s="73"/>
      <c r="JGG136" s="74"/>
      <c r="JGH136" s="74"/>
      <c r="JGI136" s="77"/>
      <c r="JGJ136" s="77"/>
      <c r="JGK136" s="11"/>
      <c r="JGQ136" s="73"/>
      <c r="JGR136" s="73"/>
      <c r="JGS136" s="73"/>
      <c r="JGT136" s="73"/>
      <c r="JGU136" s="74"/>
      <c r="JGV136" s="74"/>
      <c r="JGW136" s="77"/>
      <c r="JGX136" s="77"/>
      <c r="JGY136" s="11"/>
      <c r="JHE136" s="73"/>
      <c r="JHF136" s="73"/>
      <c r="JHG136" s="73"/>
      <c r="JHH136" s="73"/>
      <c r="JHI136" s="74"/>
      <c r="JHJ136" s="74"/>
      <c r="JHK136" s="77"/>
      <c r="JHL136" s="77"/>
      <c r="JHM136" s="11"/>
      <c r="JHS136" s="73"/>
      <c r="JHT136" s="73"/>
      <c r="JHU136" s="73"/>
      <c r="JHV136" s="73"/>
      <c r="JHW136" s="74"/>
      <c r="JHX136" s="74"/>
      <c r="JHY136" s="77"/>
      <c r="JHZ136" s="77"/>
      <c r="JIA136" s="11"/>
      <c r="JIG136" s="73"/>
      <c r="JIH136" s="73"/>
      <c r="JII136" s="73"/>
      <c r="JIJ136" s="73"/>
      <c r="JIK136" s="74"/>
      <c r="JIL136" s="74"/>
      <c r="JIM136" s="77"/>
      <c r="JIN136" s="77"/>
      <c r="JIO136" s="11"/>
      <c r="JIU136" s="73"/>
      <c r="JIV136" s="73"/>
      <c r="JIW136" s="73"/>
      <c r="JIX136" s="73"/>
      <c r="JIY136" s="74"/>
      <c r="JIZ136" s="74"/>
      <c r="JJA136" s="77"/>
      <c r="JJB136" s="77"/>
      <c r="JJC136" s="11"/>
      <c r="JJI136" s="73"/>
      <c r="JJJ136" s="73"/>
      <c r="JJK136" s="73"/>
      <c r="JJL136" s="73"/>
      <c r="JJM136" s="74"/>
      <c r="JJN136" s="74"/>
      <c r="JJO136" s="77"/>
      <c r="JJP136" s="77"/>
      <c r="JJQ136" s="11"/>
      <c r="JJW136" s="73"/>
      <c r="JJX136" s="73"/>
      <c r="JJY136" s="73"/>
      <c r="JJZ136" s="73"/>
      <c r="JKA136" s="74"/>
      <c r="JKB136" s="74"/>
      <c r="JKC136" s="77"/>
      <c r="JKD136" s="77"/>
      <c r="JKE136" s="11"/>
      <c r="JKK136" s="73"/>
      <c r="JKL136" s="73"/>
      <c r="JKM136" s="73"/>
      <c r="JKN136" s="73"/>
      <c r="JKO136" s="74"/>
      <c r="JKP136" s="74"/>
      <c r="JKQ136" s="77"/>
      <c r="JKR136" s="77"/>
      <c r="JKS136" s="11"/>
      <c r="JKY136" s="73"/>
      <c r="JKZ136" s="73"/>
      <c r="JLA136" s="73"/>
      <c r="JLB136" s="73"/>
      <c r="JLC136" s="74"/>
      <c r="JLD136" s="74"/>
      <c r="JLE136" s="77"/>
      <c r="JLF136" s="77"/>
      <c r="JLG136" s="11"/>
      <c r="JLM136" s="73"/>
      <c r="JLN136" s="73"/>
      <c r="JLO136" s="73"/>
      <c r="JLP136" s="73"/>
      <c r="JLQ136" s="74"/>
      <c r="JLR136" s="74"/>
      <c r="JLS136" s="77"/>
      <c r="JLT136" s="77"/>
      <c r="JLU136" s="11"/>
      <c r="JMA136" s="73"/>
      <c r="JMB136" s="73"/>
      <c r="JMC136" s="73"/>
      <c r="JMD136" s="73"/>
      <c r="JME136" s="74"/>
      <c r="JMF136" s="74"/>
      <c r="JMG136" s="77"/>
      <c r="JMH136" s="77"/>
      <c r="JMI136" s="11"/>
      <c r="JMO136" s="73"/>
      <c r="JMP136" s="73"/>
      <c r="JMQ136" s="73"/>
      <c r="JMR136" s="73"/>
      <c r="JMS136" s="74"/>
      <c r="JMT136" s="74"/>
      <c r="JMU136" s="77"/>
      <c r="JMV136" s="77"/>
      <c r="JMW136" s="11"/>
      <c r="JNC136" s="73"/>
      <c r="JND136" s="73"/>
      <c r="JNE136" s="73"/>
      <c r="JNF136" s="73"/>
      <c r="JNG136" s="74"/>
      <c r="JNH136" s="74"/>
      <c r="JNI136" s="77"/>
      <c r="JNJ136" s="77"/>
      <c r="JNK136" s="11"/>
      <c r="JNQ136" s="73"/>
      <c r="JNR136" s="73"/>
      <c r="JNS136" s="73"/>
      <c r="JNT136" s="73"/>
      <c r="JNU136" s="74"/>
      <c r="JNV136" s="74"/>
      <c r="JNW136" s="77"/>
      <c r="JNX136" s="77"/>
      <c r="JNY136" s="11"/>
      <c r="JOE136" s="73"/>
      <c r="JOF136" s="73"/>
      <c r="JOG136" s="73"/>
      <c r="JOH136" s="73"/>
      <c r="JOI136" s="74"/>
      <c r="JOJ136" s="74"/>
      <c r="JOK136" s="77"/>
      <c r="JOL136" s="77"/>
      <c r="JOM136" s="11"/>
      <c r="JOS136" s="73"/>
      <c r="JOT136" s="73"/>
      <c r="JOU136" s="73"/>
      <c r="JOV136" s="73"/>
      <c r="JOW136" s="74"/>
      <c r="JOX136" s="74"/>
      <c r="JOY136" s="77"/>
      <c r="JOZ136" s="77"/>
      <c r="JPA136" s="11"/>
      <c r="JPG136" s="73"/>
      <c r="JPH136" s="73"/>
      <c r="JPI136" s="73"/>
      <c r="JPJ136" s="73"/>
      <c r="JPK136" s="74"/>
      <c r="JPL136" s="74"/>
      <c r="JPM136" s="77"/>
      <c r="JPN136" s="77"/>
      <c r="JPO136" s="11"/>
      <c r="JPU136" s="73"/>
      <c r="JPV136" s="73"/>
      <c r="JPW136" s="73"/>
      <c r="JPX136" s="73"/>
      <c r="JPY136" s="74"/>
      <c r="JPZ136" s="74"/>
      <c r="JQA136" s="77"/>
      <c r="JQB136" s="77"/>
      <c r="JQC136" s="11"/>
      <c r="JQI136" s="73"/>
      <c r="JQJ136" s="73"/>
      <c r="JQK136" s="73"/>
      <c r="JQL136" s="73"/>
      <c r="JQM136" s="74"/>
      <c r="JQN136" s="74"/>
      <c r="JQO136" s="77"/>
      <c r="JQP136" s="77"/>
      <c r="JQQ136" s="11"/>
      <c r="JQW136" s="73"/>
      <c r="JQX136" s="73"/>
      <c r="JQY136" s="73"/>
      <c r="JQZ136" s="73"/>
      <c r="JRA136" s="74"/>
      <c r="JRB136" s="74"/>
      <c r="JRC136" s="77"/>
      <c r="JRD136" s="77"/>
      <c r="JRE136" s="11"/>
      <c r="JRK136" s="73"/>
      <c r="JRL136" s="73"/>
      <c r="JRM136" s="73"/>
      <c r="JRN136" s="73"/>
      <c r="JRO136" s="74"/>
      <c r="JRP136" s="74"/>
      <c r="JRQ136" s="77"/>
      <c r="JRR136" s="77"/>
      <c r="JRS136" s="11"/>
      <c r="JRY136" s="73"/>
      <c r="JRZ136" s="73"/>
      <c r="JSA136" s="73"/>
      <c r="JSB136" s="73"/>
      <c r="JSC136" s="74"/>
      <c r="JSD136" s="74"/>
      <c r="JSE136" s="77"/>
      <c r="JSF136" s="77"/>
      <c r="JSG136" s="11"/>
      <c r="JSM136" s="73"/>
      <c r="JSN136" s="73"/>
      <c r="JSO136" s="73"/>
      <c r="JSP136" s="73"/>
      <c r="JSQ136" s="74"/>
      <c r="JSR136" s="74"/>
      <c r="JSS136" s="77"/>
      <c r="JST136" s="77"/>
      <c r="JSU136" s="11"/>
      <c r="JTA136" s="73"/>
      <c r="JTB136" s="73"/>
      <c r="JTC136" s="73"/>
      <c r="JTD136" s="73"/>
      <c r="JTE136" s="74"/>
      <c r="JTF136" s="74"/>
      <c r="JTG136" s="77"/>
      <c r="JTH136" s="77"/>
      <c r="JTI136" s="11"/>
      <c r="JTO136" s="73"/>
      <c r="JTP136" s="73"/>
      <c r="JTQ136" s="73"/>
      <c r="JTR136" s="73"/>
      <c r="JTS136" s="74"/>
      <c r="JTT136" s="74"/>
      <c r="JTU136" s="77"/>
      <c r="JTV136" s="77"/>
      <c r="JTW136" s="11"/>
      <c r="JUC136" s="73"/>
      <c r="JUD136" s="73"/>
      <c r="JUE136" s="73"/>
      <c r="JUF136" s="73"/>
      <c r="JUG136" s="74"/>
      <c r="JUH136" s="74"/>
      <c r="JUI136" s="77"/>
      <c r="JUJ136" s="77"/>
      <c r="JUK136" s="11"/>
      <c r="JUQ136" s="73"/>
      <c r="JUR136" s="73"/>
      <c r="JUS136" s="73"/>
      <c r="JUT136" s="73"/>
      <c r="JUU136" s="74"/>
      <c r="JUV136" s="74"/>
      <c r="JUW136" s="77"/>
      <c r="JUX136" s="77"/>
      <c r="JUY136" s="11"/>
      <c r="JVE136" s="73"/>
      <c r="JVF136" s="73"/>
      <c r="JVG136" s="73"/>
      <c r="JVH136" s="73"/>
      <c r="JVI136" s="74"/>
      <c r="JVJ136" s="74"/>
      <c r="JVK136" s="77"/>
      <c r="JVL136" s="77"/>
      <c r="JVM136" s="11"/>
      <c r="JVS136" s="73"/>
      <c r="JVT136" s="73"/>
      <c r="JVU136" s="73"/>
      <c r="JVV136" s="73"/>
      <c r="JVW136" s="74"/>
      <c r="JVX136" s="74"/>
      <c r="JVY136" s="77"/>
      <c r="JVZ136" s="77"/>
      <c r="JWA136" s="11"/>
      <c r="JWG136" s="73"/>
      <c r="JWH136" s="73"/>
      <c r="JWI136" s="73"/>
      <c r="JWJ136" s="73"/>
      <c r="JWK136" s="74"/>
      <c r="JWL136" s="74"/>
      <c r="JWM136" s="77"/>
      <c r="JWN136" s="77"/>
      <c r="JWO136" s="11"/>
      <c r="JWU136" s="73"/>
      <c r="JWV136" s="73"/>
      <c r="JWW136" s="73"/>
      <c r="JWX136" s="73"/>
      <c r="JWY136" s="74"/>
      <c r="JWZ136" s="74"/>
      <c r="JXA136" s="77"/>
      <c r="JXB136" s="77"/>
      <c r="JXC136" s="11"/>
      <c r="JXI136" s="73"/>
      <c r="JXJ136" s="73"/>
      <c r="JXK136" s="73"/>
      <c r="JXL136" s="73"/>
      <c r="JXM136" s="74"/>
      <c r="JXN136" s="74"/>
      <c r="JXO136" s="77"/>
      <c r="JXP136" s="77"/>
      <c r="JXQ136" s="11"/>
      <c r="JXW136" s="73"/>
      <c r="JXX136" s="73"/>
      <c r="JXY136" s="73"/>
      <c r="JXZ136" s="73"/>
      <c r="JYA136" s="74"/>
      <c r="JYB136" s="74"/>
      <c r="JYC136" s="77"/>
      <c r="JYD136" s="77"/>
      <c r="JYE136" s="11"/>
      <c r="JYK136" s="73"/>
      <c r="JYL136" s="73"/>
      <c r="JYM136" s="73"/>
      <c r="JYN136" s="73"/>
      <c r="JYO136" s="74"/>
      <c r="JYP136" s="74"/>
      <c r="JYQ136" s="77"/>
      <c r="JYR136" s="77"/>
      <c r="JYS136" s="11"/>
      <c r="JYY136" s="73"/>
      <c r="JYZ136" s="73"/>
      <c r="JZA136" s="73"/>
      <c r="JZB136" s="73"/>
      <c r="JZC136" s="74"/>
      <c r="JZD136" s="74"/>
      <c r="JZE136" s="77"/>
      <c r="JZF136" s="77"/>
      <c r="JZG136" s="11"/>
      <c r="JZM136" s="73"/>
      <c r="JZN136" s="73"/>
      <c r="JZO136" s="73"/>
      <c r="JZP136" s="73"/>
      <c r="JZQ136" s="74"/>
      <c r="JZR136" s="74"/>
      <c r="JZS136" s="77"/>
      <c r="JZT136" s="77"/>
      <c r="JZU136" s="11"/>
      <c r="KAA136" s="73"/>
      <c r="KAB136" s="73"/>
      <c r="KAC136" s="73"/>
      <c r="KAD136" s="73"/>
      <c r="KAE136" s="74"/>
      <c r="KAF136" s="74"/>
      <c r="KAG136" s="77"/>
      <c r="KAH136" s="77"/>
      <c r="KAI136" s="11"/>
      <c r="KAO136" s="73"/>
      <c r="KAP136" s="73"/>
      <c r="KAQ136" s="73"/>
      <c r="KAR136" s="73"/>
      <c r="KAS136" s="74"/>
      <c r="KAT136" s="74"/>
      <c r="KAU136" s="77"/>
      <c r="KAV136" s="77"/>
      <c r="KAW136" s="11"/>
      <c r="KBC136" s="73"/>
      <c r="KBD136" s="73"/>
      <c r="KBE136" s="73"/>
      <c r="KBF136" s="73"/>
      <c r="KBG136" s="74"/>
      <c r="KBH136" s="74"/>
      <c r="KBI136" s="77"/>
      <c r="KBJ136" s="77"/>
      <c r="KBK136" s="11"/>
      <c r="KBQ136" s="73"/>
      <c r="KBR136" s="73"/>
      <c r="KBS136" s="73"/>
      <c r="KBT136" s="73"/>
      <c r="KBU136" s="74"/>
      <c r="KBV136" s="74"/>
      <c r="KBW136" s="77"/>
      <c r="KBX136" s="77"/>
      <c r="KBY136" s="11"/>
      <c r="KCE136" s="73"/>
      <c r="KCF136" s="73"/>
      <c r="KCG136" s="73"/>
      <c r="KCH136" s="73"/>
      <c r="KCI136" s="74"/>
      <c r="KCJ136" s="74"/>
      <c r="KCK136" s="77"/>
      <c r="KCL136" s="77"/>
      <c r="KCM136" s="11"/>
      <c r="KCS136" s="73"/>
      <c r="KCT136" s="73"/>
      <c r="KCU136" s="73"/>
      <c r="KCV136" s="73"/>
      <c r="KCW136" s="74"/>
      <c r="KCX136" s="74"/>
      <c r="KCY136" s="77"/>
      <c r="KCZ136" s="77"/>
      <c r="KDA136" s="11"/>
      <c r="KDG136" s="73"/>
      <c r="KDH136" s="73"/>
      <c r="KDI136" s="73"/>
      <c r="KDJ136" s="73"/>
      <c r="KDK136" s="74"/>
      <c r="KDL136" s="74"/>
      <c r="KDM136" s="77"/>
      <c r="KDN136" s="77"/>
      <c r="KDO136" s="11"/>
      <c r="KDU136" s="73"/>
      <c r="KDV136" s="73"/>
      <c r="KDW136" s="73"/>
      <c r="KDX136" s="73"/>
      <c r="KDY136" s="74"/>
      <c r="KDZ136" s="74"/>
      <c r="KEA136" s="77"/>
      <c r="KEB136" s="77"/>
      <c r="KEC136" s="11"/>
      <c r="KEI136" s="73"/>
      <c r="KEJ136" s="73"/>
      <c r="KEK136" s="73"/>
      <c r="KEL136" s="73"/>
      <c r="KEM136" s="74"/>
      <c r="KEN136" s="74"/>
      <c r="KEO136" s="77"/>
      <c r="KEP136" s="77"/>
      <c r="KEQ136" s="11"/>
      <c r="KEW136" s="73"/>
      <c r="KEX136" s="73"/>
      <c r="KEY136" s="73"/>
      <c r="KEZ136" s="73"/>
      <c r="KFA136" s="74"/>
      <c r="KFB136" s="74"/>
      <c r="KFC136" s="77"/>
      <c r="KFD136" s="77"/>
      <c r="KFE136" s="11"/>
      <c r="KFK136" s="73"/>
      <c r="KFL136" s="73"/>
      <c r="KFM136" s="73"/>
      <c r="KFN136" s="73"/>
      <c r="KFO136" s="74"/>
      <c r="KFP136" s="74"/>
      <c r="KFQ136" s="77"/>
      <c r="KFR136" s="77"/>
      <c r="KFS136" s="11"/>
      <c r="KFY136" s="73"/>
      <c r="KFZ136" s="73"/>
      <c r="KGA136" s="73"/>
      <c r="KGB136" s="73"/>
      <c r="KGC136" s="74"/>
      <c r="KGD136" s="74"/>
      <c r="KGE136" s="77"/>
      <c r="KGF136" s="77"/>
      <c r="KGG136" s="11"/>
      <c r="KGM136" s="73"/>
      <c r="KGN136" s="73"/>
      <c r="KGO136" s="73"/>
      <c r="KGP136" s="73"/>
      <c r="KGQ136" s="74"/>
      <c r="KGR136" s="74"/>
      <c r="KGS136" s="77"/>
      <c r="KGT136" s="77"/>
      <c r="KGU136" s="11"/>
      <c r="KHA136" s="73"/>
      <c r="KHB136" s="73"/>
      <c r="KHC136" s="73"/>
      <c r="KHD136" s="73"/>
      <c r="KHE136" s="74"/>
      <c r="KHF136" s="74"/>
      <c r="KHG136" s="77"/>
      <c r="KHH136" s="77"/>
      <c r="KHI136" s="11"/>
      <c r="KHO136" s="73"/>
      <c r="KHP136" s="73"/>
      <c r="KHQ136" s="73"/>
      <c r="KHR136" s="73"/>
      <c r="KHS136" s="74"/>
      <c r="KHT136" s="74"/>
      <c r="KHU136" s="77"/>
      <c r="KHV136" s="77"/>
      <c r="KHW136" s="11"/>
      <c r="KIC136" s="73"/>
      <c r="KID136" s="73"/>
      <c r="KIE136" s="73"/>
      <c r="KIF136" s="73"/>
      <c r="KIG136" s="74"/>
      <c r="KIH136" s="74"/>
      <c r="KII136" s="77"/>
      <c r="KIJ136" s="77"/>
      <c r="KIK136" s="11"/>
      <c r="KIQ136" s="73"/>
      <c r="KIR136" s="73"/>
      <c r="KIS136" s="73"/>
      <c r="KIT136" s="73"/>
      <c r="KIU136" s="74"/>
      <c r="KIV136" s="74"/>
      <c r="KIW136" s="77"/>
      <c r="KIX136" s="77"/>
      <c r="KIY136" s="11"/>
      <c r="KJE136" s="73"/>
      <c r="KJF136" s="73"/>
      <c r="KJG136" s="73"/>
      <c r="KJH136" s="73"/>
      <c r="KJI136" s="74"/>
      <c r="KJJ136" s="74"/>
      <c r="KJK136" s="77"/>
      <c r="KJL136" s="77"/>
      <c r="KJM136" s="11"/>
      <c r="KJS136" s="73"/>
      <c r="KJT136" s="73"/>
      <c r="KJU136" s="73"/>
      <c r="KJV136" s="73"/>
      <c r="KJW136" s="74"/>
      <c r="KJX136" s="74"/>
      <c r="KJY136" s="77"/>
      <c r="KJZ136" s="77"/>
      <c r="KKA136" s="11"/>
      <c r="KKG136" s="73"/>
      <c r="KKH136" s="73"/>
      <c r="KKI136" s="73"/>
      <c r="KKJ136" s="73"/>
      <c r="KKK136" s="74"/>
      <c r="KKL136" s="74"/>
      <c r="KKM136" s="77"/>
      <c r="KKN136" s="77"/>
      <c r="KKO136" s="11"/>
      <c r="KKU136" s="73"/>
      <c r="KKV136" s="73"/>
      <c r="KKW136" s="73"/>
      <c r="KKX136" s="73"/>
      <c r="KKY136" s="74"/>
      <c r="KKZ136" s="74"/>
      <c r="KLA136" s="77"/>
      <c r="KLB136" s="77"/>
      <c r="KLC136" s="11"/>
      <c r="KLI136" s="73"/>
      <c r="KLJ136" s="73"/>
      <c r="KLK136" s="73"/>
      <c r="KLL136" s="73"/>
      <c r="KLM136" s="74"/>
      <c r="KLN136" s="74"/>
      <c r="KLO136" s="77"/>
      <c r="KLP136" s="77"/>
      <c r="KLQ136" s="11"/>
      <c r="KLW136" s="73"/>
      <c r="KLX136" s="73"/>
      <c r="KLY136" s="73"/>
      <c r="KLZ136" s="73"/>
      <c r="KMA136" s="74"/>
      <c r="KMB136" s="74"/>
      <c r="KMC136" s="77"/>
      <c r="KMD136" s="77"/>
      <c r="KME136" s="11"/>
      <c r="KMK136" s="73"/>
      <c r="KML136" s="73"/>
      <c r="KMM136" s="73"/>
      <c r="KMN136" s="73"/>
      <c r="KMO136" s="74"/>
      <c r="KMP136" s="74"/>
      <c r="KMQ136" s="77"/>
      <c r="KMR136" s="77"/>
      <c r="KMS136" s="11"/>
      <c r="KMY136" s="73"/>
      <c r="KMZ136" s="73"/>
      <c r="KNA136" s="73"/>
      <c r="KNB136" s="73"/>
      <c r="KNC136" s="74"/>
      <c r="KND136" s="74"/>
      <c r="KNE136" s="77"/>
      <c r="KNF136" s="77"/>
      <c r="KNG136" s="11"/>
      <c r="KNM136" s="73"/>
      <c r="KNN136" s="73"/>
      <c r="KNO136" s="73"/>
      <c r="KNP136" s="73"/>
      <c r="KNQ136" s="74"/>
      <c r="KNR136" s="74"/>
      <c r="KNS136" s="77"/>
      <c r="KNT136" s="77"/>
      <c r="KNU136" s="11"/>
      <c r="KOA136" s="73"/>
      <c r="KOB136" s="73"/>
      <c r="KOC136" s="73"/>
      <c r="KOD136" s="73"/>
      <c r="KOE136" s="74"/>
      <c r="KOF136" s="74"/>
      <c r="KOG136" s="77"/>
      <c r="KOH136" s="77"/>
      <c r="KOI136" s="11"/>
      <c r="KOO136" s="73"/>
      <c r="KOP136" s="73"/>
      <c r="KOQ136" s="73"/>
      <c r="KOR136" s="73"/>
      <c r="KOS136" s="74"/>
      <c r="KOT136" s="74"/>
      <c r="KOU136" s="77"/>
      <c r="KOV136" s="77"/>
      <c r="KOW136" s="11"/>
      <c r="KPC136" s="73"/>
      <c r="KPD136" s="73"/>
      <c r="KPE136" s="73"/>
      <c r="KPF136" s="73"/>
      <c r="KPG136" s="74"/>
      <c r="KPH136" s="74"/>
      <c r="KPI136" s="77"/>
      <c r="KPJ136" s="77"/>
      <c r="KPK136" s="11"/>
      <c r="KPQ136" s="73"/>
      <c r="KPR136" s="73"/>
      <c r="KPS136" s="73"/>
      <c r="KPT136" s="73"/>
      <c r="KPU136" s="74"/>
      <c r="KPV136" s="74"/>
      <c r="KPW136" s="77"/>
      <c r="KPX136" s="77"/>
      <c r="KPY136" s="11"/>
      <c r="KQE136" s="73"/>
      <c r="KQF136" s="73"/>
      <c r="KQG136" s="73"/>
      <c r="KQH136" s="73"/>
      <c r="KQI136" s="74"/>
      <c r="KQJ136" s="74"/>
      <c r="KQK136" s="77"/>
      <c r="KQL136" s="77"/>
      <c r="KQM136" s="11"/>
      <c r="KQS136" s="73"/>
      <c r="KQT136" s="73"/>
      <c r="KQU136" s="73"/>
      <c r="KQV136" s="73"/>
      <c r="KQW136" s="74"/>
      <c r="KQX136" s="74"/>
      <c r="KQY136" s="77"/>
      <c r="KQZ136" s="77"/>
      <c r="KRA136" s="11"/>
      <c r="KRG136" s="73"/>
      <c r="KRH136" s="73"/>
      <c r="KRI136" s="73"/>
      <c r="KRJ136" s="73"/>
      <c r="KRK136" s="74"/>
      <c r="KRL136" s="74"/>
      <c r="KRM136" s="77"/>
      <c r="KRN136" s="77"/>
      <c r="KRO136" s="11"/>
      <c r="KRU136" s="73"/>
      <c r="KRV136" s="73"/>
      <c r="KRW136" s="73"/>
      <c r="KRX136" s="73"/>
      <c r="KRY136" s="74"/>
      <c r="KRZ136" s="74"/>
      <c r="KSA136" s="77"/>
      <c r="KSB136" s="77"/>
      <c r="KSC136" s="11"/>
      <c r="KSI136" s="73"/>
      <c r="KSJ136" s="73"/>
      <c r="KSK136" s="73"/>
      <c r="KSL136" s="73"/>
      <c r="KSM136" s="74"/>
      <c r="KSN136" s="74"/>
      <c r="KSO136" s="77"/>
      <c r="KSP136" s="77"/>
      <c r="KSQ136" s="11"/>
      <c r="KSW136" s="73"/>
      <c r="KSX136" s="73"/>
      <c r="KSY136" s="73"/>
      <c r="KSZ136" s="73"/>
      <c r="KTA136" s="74"/>
      <c r="KTB136" s="74"/>
      <c r="KTC136" s="77"/>
      <c r="KTD136" s="77"/>
      <c r="KTE136" s="11"/>
      <c r="KTK136" s="73"/>
      <c r="KTL136" s="73"/>
      <c r="KTM136" s="73"/>
      <c r="KTN136" s="73"/>
      <c r="KTO136" s="74"/>
      <c r="KTP136" s="74"/>
      <c r="KTQ136" s="77"/>
      <c r="KTR136" s="77"/>
      <c r="KTS136" s="11"/>
      <c r="KTY136" s="73"/>
      <c r="KTZ136" s="73"/>
      <c r="KUA136" s="73"/>
      <c r="KUB136" s="73"/>
      <c r="KUC136" s="74"/>
      <c r="KUD136" s="74"/>
      <c r="KUE136" s="77"/>
      <c r="KUF136" s="77"/>
      <c r="KUG136" s="11"/>
      <c r="KUM136" s="73"/>
      <c r="KUN136" s="73"/>
      <c r="KUO136" s="73"/>
      <c r="KUP136" s="73"/>
      <c r="KUQ136" s="74"/>
      <c r="KUR136" s="74"/>
      <c r="KUS136" s="77"/>
      <c r="KUT136" s="77"/>
      <c r="KUU136" s="11"/>
      <c r="KVA136" s="73"/>
      <c r="KVB136" s="73"/>
      <c r="KVC136" s="73"/>
      <c r="KVD136" s="73"/>
      <c r="KVE136" s="74"/>
      <c r="KVF136" s="74"/>
      <c r="KVG136" s="77"/>
      <c r="KVH136" s="77"/>
      <c r="KVI136" s="11"/>
      <c r="KVO136" s="73"/>
      <c r="KVP136" s="73"/>
      <c r="KVQ136" s="73"/>
      <c r="KVR136" s="73"/>
      <c r="KVS136" s="74"/>
      <c r="KVT136" s="74"/>
      <c r="KVU136" s="77"/>
      <c r="KVV136" s="77"/>
      <c r="KVW136" s="11"/>
      <c r="KWC136" s="73"/>
      <c r="KWD136" s="73"/>
      <c r="KWE136" s="73"/>
      <c r="KWF136" s="73"/>
      <c r="KWG136" s="74"/>
      <c r="KWH136" s="74"/>
      <c r="KWI136" s="77"/>
      <c r="KWJ136" s="77"/>
      <c r="KWK136" s="11"/>
      <c r="KWQ136" s="73"/>
      <c r="KWR136" s="73"/>
      <c r="KWS136" s="73"/>
      <c r="KWT136" s="73"/>
      <c r="KWU136" s="74"/>
      <c r="KWV136" s="74"/>
      <c r="KWW136" s="77"/>
      <c r="KWX136" s="77"/>
      <c r="KWY136" s="11"/>
      <c r="KXE136" s="73"/>
      <c r="KXF136" s="73"/>
      <c r="KXG136" s="73"/>
      <c r="KXH136" s="73"/>
      <c r="KXI136" s="74"/>
      <c r="KXJ136" s="74"/>
      <c r="KXK136" s="77"/>
      <c r="KXL136" s="77"/>
      <c r="KXM136" s="11"/>
      <c r="KXS136" s="73"/>
      <c r="KXT136" s="73"/>
      <c r="KXU136" s="73"/>
      <c r="KXV136" s="73"/>
      <c r="KXW136" s="74"/>
      <c r="KXX136" s="74"/>
      <c r="KXY136" s="77"/>
      <c r="KXZ136" s="77"/>
      <c r="KYA136" s="11"/>
      <c r="KYG136" s="73"/>
      <c r="KYH136" s="73"/>
      <c r="KYI136" s="73"/>
      <c r="KYJ136" s="73"/>
      <c r="KYK136" s="74"/>
      <c r="KYL136" s="74"/>
      <c r="KYM136" s="77"/>
      <c r="KYN136" s="77"/>
      <c r="KYO136" s="11"/>
      <c r="KYU136" s="73"/>
      <c r="KYV136" s="73"/>
      <c r="KYW136" s="73"/>
      <c r="KYX136" s="73"/>
      <c r="KYY136" s="74"/>
      <c r="KYZ136" s="74"/>
      <c r="KZA136" s="77"/>
      <c r="KZB136" s="77"/>
      <c r="KZC136" s="11"/>
      <c r="KZI136" s="73"/>
      <c r="KZJ136" s="73"/>
      <c r="KZK136" s="73"/>
      <c r="KZL136" s="73"/>
      <c r="KZM136" s="74"/>
      <c r="KZN136" s="74"/>
      <c r="KZO136" s="77"/>
      <c r="KZP136" s="77"/>
      <c r="KZQ136" s="11"/>
      <c r="KZW136" s="73"/>
      <c r="KZX136" s="73"/>
      <c r="KZY136" s="73"/>
      <c r="KZZ136" s="73"/>
      <c r="LAA136" s="74"/>
      <c r="LAB136" s="74"/>
      <c r="LAC136" s="77"/>
      <c r="LAD136" s="77"/>
      <c r="LAE136" s="11"/>
      <c r="LAK136" s="73"/>
      <c r="LAL136" s="73"/>
      <c r="LAM136" s="73"/>
      <c r="LAN136" s="73"/>
      <c r="LAO136" s="74"/>
      <c r="LAP136" s="74"/>
      <c r="LAQ136" s="77"/>
      <c r="LAR136" s="77"/>
      <c r="LAS136" s="11"/>
      <c r="LAY136" s="73"/>
      <c r="LAZ136" s="73"/>
      <c r="LBA136" s="73"/>
      <c r="LBB136" s="73"/>
      <c r="LBC136" s="74"/>
      <c r="LBD136" s="74"/>
      <c r="LBE136" s="77"/>
      <c r="LBF136" s="77"/>
      <c r="LBG136" s="11"/>
      <c r="LBM136" s="73"/>
      <c r="LBN136" s="73"/>
      <c r="LBO136" s="73"/>
      <c r="LBP136" s="73"/>
      <c r="LBQ136" s="74"/>
      <c r="LBR136" s="74"/>
      <c r="LBS136" s="77"/>
      <c r="LBT136" s="77"/>
      <c r="LBU136" s="11"/>
      <c r="LCA136" s="73"/>
      <c r="LCB136" s="73"/>
      <c r="LCC136" s="73"/>
      <c r="LCD136" s="73"/>
      <c r="LCE136" s="74"/>
      <c r="LCF136" s="74"/>
      <c r="LCG136" s="77"/>
      <c r="LCH136" s="77"/>
      <c r="LCI136" s="11"/>
      <c r="LCO136" s="73"/>
      <c r="LCP136" s="73"/>
      <c r="LCQ136" s="73"/>
      <c r="LCR136" s="73"/>
      <c r="LCS136" s="74"/>
      <c r="LCT136" s="74"/>
      <c r="LCU136" s="77"/>
      <c r="LCV136" s="77"/>
      <c r="LCW136" s="11"/>
      <c r="LDC136" s="73"/>
      <c r="LDD136" s="73"/>
      <c r="LDE136" s="73"/>
      <c r="LDF136" s="73"/>
      <c r="LDG136" s="74"/>
      <c r="LDH136" s="74"/>
      <c r="LDI136" s="77"/>
      <c r="LDJ136" s="77"/>
      <c r="LDK136" s="11"/>
      <c r="LDQ136" s="73"/>
      <c r="LDR136" s="73"/>
      <c r="LDS136" s="73"/>
      <c r="LDT136" s="73"/>
      <c r="LDU136" s="74"/>
      <c r="LDV136" s="74"/>
      <c r="LDW136" s="77"/>
      <c r="LDX136" s="77"/>
      <c r="LDY136" s="11"/>
      <c r="LEE136" s="73"/>
      <c r="LEF136" s="73"/>
      <c r="LEG136" s="73"/>
      <c r="LEH136" s="73"/>
      <c r="LEI136" s="74"/>
      <c r="LEJ136" s="74"/>
      <c r="LEK136" s="77"/>
      <c r="LEL136" s="77"/>
      <c r="LEM136" s="11"/>
      <c r="LES136" s="73"/>
      <c r="LET136" s="73"/>
      <c r="LEU136" s="73"/>
      <c r="LEV136" s="73"/>
      <c r="LEW136" s="74"/>
      <c r="LEX136" s="74"/>
      <c r="LEY136" s="77"/>
      <c r="LEZ136" s="77"/>
      <c r="LFA136" s="11"/>
      <c r="LFG136" s="73"/>
      <c r="LFH136" s="73"/>
      <c r="LFI136" s="73"/>
      <c r="LFJ136" s="73"/>
      <c r="LFK136" s="74"/>
      <c r="LFL136" s="74"/>
      <c r="LFM136" s="77"/>
      <c r="LFN136" s="77"/>
      <c r="LFO136" s="11"/>
      <c r="LFU136" s="73"/>
      <c r="LFV136" s="73"/>
      <c r="LFW136" s="73"/>
      <c r="LFX136" s="73"/>
      <c r="LFY136" s="74"/>
      <c r="LFZ136" s="74"/>
      <c r="LGA136" s="77"/>
      <c r="LGB136" s="77"/>
      <c r="LGC136" s="11"/>
      <c r="LGI136" s="73"/>
      <c r="LGJ136" s="73"/>
      <c r="LGK136" s="73"/>
      <c r="LGL136" s="73"/>
      <c r="LGM136" s="74"/>
      <c r="LGN136" s="74"/>
      <c r="LGO136" s="77"/>
      <c r="LGP136" s="77"/>
      <c r="LGQ136" s="11"/>
      <c r="LGW136" s="73"/>
      <c r="LGX136" s="73"/>
      <c r="LGY136" s="73"/>
      <c r="LGZ136" s="73"/>
      <c r="LHA136" s="74"/>
      <c r="LHB136" s="74"/>
      <c r="LHC136" s="77"/>
      <c r="LHD136" s="77"/>
      <c r="LHE136" s="11"/>
      <c r="LHK136" s="73"/>
      <c r="LHL136" s="73"/>
      <c r="LHM136" s="73"/>
      <c r="LHN136" s="73"/>
      <c r="LHO136" s="74"/>
      <c r="LHP136" s="74"/>
      <c r="LHQ136" s="77"/>
      <c r="LHR136" s="77"/>
      <c r="LHS136" s="11"/>
      <c r="LHY136" s="73"/>
      <c r="LHZ136" s="73"/>
      <c r="LIA136" s="73"/>
      <c r="LIB136" s="73"/>
      <c r="LIC136" s="74"/>
      <c r="LID136" s="74"/>
      <c r="LIE136" s="77"/>
      <c r="LIF136" s="77"/>
      <c r="LIG136" s="11"/>
      <c r="LIM136" s="73"/>
      <c r="LIN136" s="73"/>
      <c r="LIO136" s="73"/>
      <c r="LIP136" s="73"/>
      <c r="LIQ136" s="74"/>
      <c r="LIR136" s="74"/>
      <c r="LIS136" s="77"/>
      <c r="LIT136" s="77"/>
      <c r="LIU136" s="11"/>
      <c r="LJA136" s="73"/>
      <c r="LJB136" s="73"/>
      <c r="LJC136" s="73"/>
      <c r="LJD136" s="73"/>
      <c r="LJE136" s="74"/>
      <c r="LJF136" s="74"/>
      <c r="LJG136" s="77"/>
      <c r="LJH136" s="77"/>
      <c r="LJI136" s="11"/>
      <c r="LJO136" s="73"/>
      <c r="LJP136" s="73"/>
      <c r="LJQ136" s="73"/>
      <c r="LJR136" s="73"/>
      <c r="LJS136" s="74"/>
      <c r="LJT136" s="74"/>
      <c r="LJU136" s="77"/>
      <c r="LJV136" s="77"/>
      <c r="LJW136" s="11"/>
      <c r="LKC136" s="73"/>
      <c r="LKD136" s="73"/>
      <c r="LKE136" s="73"/>
      <c r="LKF136" s="73"/>
      <c r="LKG136" s="74"/>
      <c r="LKH136" s="74"/>
      <c r="LKI136" s="77"/>
      <c r="LKJ136" s="77"/>
      <c r="LKK136" s="11"/>
      <c r="LKQ136" s="73"/>
      <c r="LKR136" s="73"/>
      <c r="LKS136" s="73"/>
      <c r="LKT136" s="73"/>
      <c r="LKU136" s="74"/>
      <c r="LKV136" s="74"/>
      <c r="LKW136" s="77"/>
      <c r="LKX136" s="77"/>
      <c r="LKY136" s="11"/>
      <c r="LLE136" s="73"/>
      <c r="LLF136" s="73"/>
      <c r="LLG136" s="73"/>
      <c r="LLH136" s="73"/>
      <c r="LLI136" s="74"/>
      <c r="LLJ136" s="74"/>
      <c r="LLK136" s="77"/>
      <c r="LLL136" s="77"/>
      <c r="LLM136" s="11"/>
      <c r="LLS136" s="73"/>
      <c r="LLT136" s="73"/>
      <c r="LLU136" s="73"/>
      <c r="LLV136" s="73"/>
      <c r="LLW136" s="74"/>
      <c r="LLX136" s="74"/>
      <c r="LLY136" s="77"/>
      <c r="LLZ136" s="77"/>
      <c r="LMA136" s="11"/>
      <c r="LMG136" s="73"/>
      <c r="LMH136" s="73"/>
      <c r="LMI136" s="73"/>
      <c r="LMJ136" s="73"/>
      <c r="LMK136" s="74"/>
      <c r="LML136" s="74"/>
      <c r="LMM136" s="77"/>
      <c r="LMN136" s="77"/>
      <c r="LMO136" s="11"/>
      <c r="LMU136" s="73"/>
      <c r="LMV136" s="73"/>
      <c r="LMW136" s="73"/>
      <c r="LMX136" s="73"/>
      <c r="LMY136" s="74"/>
      <c r="LMZ136" s="74"/>
      <c r="LNA136" s="77"/>
      <c r="LNB136" s="77"/>
      <c r="LNC136" s="11"/>
      <c r="LNI136" s="73"/>
      <c r="LNJ136" s="73"/>
      <c r="LNK136" s="73"/>
      <c r="LNL136" s="73"/>
      <c r="LNM136" s="74"/>
      <c r="LNN136" s="74"/>
      <c r="LNO136" s="77"/>
      <c r="LNP136" s="77"/>
      <c r="LNQ136" s="11"/>
      <c r="LNW136" s="73"/>
      <c r="LNX136" s="73"/>
      <c r="LNY136" s="73"/>
      <c r="LNZ136" s="73"/>
      <c r="LOA136" s="74"/>
      <c r="LOB136" s="74"/>
      <c r="LOC136" s="77"/>
      <c r="LOD136" s="77"/>
      <c r="LOE136" s="11"/>
      <c r="LOK136" s="73"/>
      <c r="LOL136" s="73"/>
      <c r="LOM136" s="73"/>
      <c r="LON136" s="73"/>
      <c r="LOO136" s="74"/>
      <c r="LOP136" s="74"/>
      <c r="LOQ136" s="77"/>
      <c r="LOR136" s="77"/>
      <c r="LOS136" s="11"/>
      <c r="LOY136" s="73"/>
      <c r="LOZ136" s="73"/>
      <c r="LPA136" s="73"/>
      <c r="LPB136" s="73"/>
      <c r="LPC136" s="74"/>
      <c r="LPD136" s="74"/>
      <c r="LPE136" s="77"/>
      <c r="LPF136" s="77"/>
      <c r="LPG136" s="11"/>
      <c r="LPM136" s="73"/>
      <c r="LPN136" s="73"/>
      <c r="LPO136" s="73"/>
      <c r="LPP136" s="73"/>
      <c r="LPQ136" s="74"/>
      <c r="LPR136" s="74"/>
      <c r="LPS136" s="77"/>
      <c r="LPT136" s="77"/>
      <c r="LPU136" s="11"/>
      <c r="LQA136" s="73"/>
      <c r="LQB136" s="73"/>
      <c r="LQC136" s="73"/>
      <c r="LQD136" s="73"/>
      <c r="LQE136" s="74"/>
      <c r="LQF136" s="74"/>
      <c r="LQG136" s="77"/>
      <c r="LQH136" s="77"/>
      <c r="LQI136" s="11"/>
      <c r="LQO136" s="73"/>
      <c r="LQP136" s="73"/>
      <c r="LQQ136" s="73"/>
      <c r="LQR136" s="73"/>
      <c r="LQS136" s="74"/>
      <c r="LQT136" s="74"/>
      <c r="LQU136" s="77"/>
      <c r="LQV136" s="77"/>
      <c r="LQW136" s="11"/>
      <c r="LRC136" s="73"/>
      <c r="LRD136" s="73"/>
      <c r="LRE136" s="73"/>
      <c r="LRF136" s="73"/>
      <c r="LRG136" s="74"/>
      <c r="LRH136" s="74"/>
      <c r="LRI136" s="77"/>
      <c r="LRJ136" s="77"/>
      <c r="LRK136" s="11"/>
      <c r="LRQ136" s="73"/>
      <c r="LRR136" s="73"/>
      <c r="LRS136" s="73"/>
      <c r="LRT136" s="73"/>
      <c r="LRU136" s="74"/>
      <c r="LRV136" s="74"/>
      <c r="LRW136" s="77"/>
      <c r="LRX136" s="77"/>
      <c r="LRY136" s="11"/>
      <c r="LSE136" s="73"/>
      <c r="LSF136" s="73"/>
      <c r="LSG136" s="73"/>
      <c r="LSH136" s="73"/>
      <c r="LSI136" s="74"/>
      <c r="LSJ136" s="74"/>
      <c r="LSK136" s="77"/>
      <c r="LSL136" s="77"/>
      <c r="LSM136" s="11"/>
      <c r="LSS136" s="73"/>
      <c r="LST136" s="73"/>
      <c r="LSU136" s="73"/>
      <c r="LSV136" s="73"/>
      <c r="LSW136" s="74"/>
      <c r="LSX136" s="74"/>
      <c r="LSY136" s="77"/>
      <c r="LSZ136" s="77"/>
      <c r="LTA136" s="11"/>
      <c r="LTG136" s="73"/>
      <c r="LTH136" s="73"/>
      <c r="LTI136" s="73"/>
      <c r="LTJ136" s="73"/>
      <c r="LTK136" s="74"/>
      <c r="LTL136" s="74"/>
      <c r="LTM136" s="77"/>
      <c r="LTN136" s="77"/>
      <c r="LTO136" s="11"/>
      <c r="LTU136" s="73"/>
      <c r="LTV136" s="73"/>
      <c r="LTW136" s="73"/>
      <c r="LTX136" s="73"/>
      <c r="LTY136" s="74"/>
      <c r="LTZ136" s="74"/>
      <c r="LUA136" s="77"/>
      <c r="LUB136" s="77"/>
      <c r="LUC136" s="11"/>
      <c r="LUI136" s="73"/>
      <c r="LUJ136" s="73"/>
      <c r="LUK136" s="73"/>
      <c r="LUL136" s="73"/>
      <c r="LUM136" s="74"/>
      <c r="LUN136" s="74"/>
      <c r="LUO136" s="77"/>
      <c r="LUP136" s="77"/>
      <c r="LUQ136" s="11"/>
      <c r="LUW136" s="73"/>
      <c r="LUX136" s="73"/>
      <c r="LUY136" s="73"/>
      <c r="LUZ136" s="73"/>
      <c r="LVA136" s="74"/>
      <c r="LVB136" s="74"/>
      <c r="LVC136" s="77"/>
      <c r="LVD136" s="77"/>
      <c r="LVE136" s="11"/>
      <c r="LVK136" s="73"/>
      <c r="LVL136" s="73"/>
      <c r="LVM136" s="73"/>
      <c r="LVN136" s="73"/>
      <c r="LVO136" s="74"/>
      <c r="LVP136" s="74"/>
      <c r="LVQ136" s="77"/>
      <c r="LVR136" s="77"/>
      <c r="LVS136" s="11"/>
      <c r="LVY136" s="73"/>
      <c r="LVZ136" s="73"/>
      <c r="LWA136" s="73"/>
      <c r="LWB136" s="73"/>
      <c r="LWC136" s="74"/>
      <c r="LWD136" s="74"/>
      <c r="LWE136" s="77"/>
      <c r="LWF136" s="77"/>
      <c r="LWG136" s="11"/>
      <c r="LWM136" s="73"/>
      <c r="LWN136" s="73"/>
      <c r="LWO136" s="73"/>
      <c r="LWP136" s="73"/>
      <c r="LWQ136" s="74"/>
      <c r="LWR136" s="74"/>
      <c r="LWS136" s="77"/>
      <c r="LWT136" s="77"/>
      <c r="LWU136" s="11"/>
      <c r="LXA136" s="73"/>
      <c r="LXB136" s="73"/>
      <c r="LXC136" s="73"/>
      <c r="LXD136" s="73"/>
      <c r="LXE136" s="74"/>
      <c r="LXF136" s="74"/>
      <c r="LXG136" s="77"/>
      <c r="LXH136" s="77"/>
      <c r="LXI136" s="11"/>
      <c r="LXO136" s="73"/>
      <c r="LXP136" s="73"/>
      <c r="LXQ136" s="73"/>
      <c r="LXR136" s="73"/>
      <c r="LXS136" s="74"/>
      <c r="LXT136" s="74"/>
      <c r="LXU136" s="77"/>
      <c r="LXV136" s="77"/>
      <c r="LXW136" s="11"/>
      <c r="LYC136" s="73"/>
      <c r="LYD136" s="73"/>
      <c r="LYE136" s="73"/>
      <c r="LYF136" s="73"/>
      <c r="LYG136" s="74"/>
      <c r="LYH136" s="74"/>
      <c r="LYI136" s="77"/>
      <c r="LYJ136" s="77"/>
      <c r="LYK136" s="11"/>
      <c r="LYQ136" s="73"/>
      <c r="LYR136" s="73"/>
      <c r="LYS136" s="73"/>
      <c r="LYT136" s="73"/>
      <c r="LYU136" s="74"/>
      <c r="LYV136" s="74"/>
      <c r="LYW136" s="77"/>
      <c r="LYX136" s="77"/>
      <c r="LYY136" s="11"/>
      <c r="LZE136" s="73"/>
      <c r="LZF136" s="73"/>
      <c r="LZG136" s="73"/>
      <c r="LZH136" s="73"/>
      <c r="LZI136" s="74"/>
      <c r="LZJ136" s="74"/>
      <c r="LZK136" s="77"/>
      <c r="LZL136" s="77"/>
      <c r="LZM136" s="11"/>
      <c r="LZS136" s="73"/>
      <c r="LZT136" s="73"/>
      <c r="LZU136" s="73"/>
      <c r="LZV136" s="73"/>
      <c r="LZW136" s="74"/>
      <c r="LZX136" s="74"/>
      <c r="LZY136" s="77"/>
      <c r="LZZ136" s="77"/>
      <c r="MAA136" s="11"/>
      <c r="MAG136" s="73"/>
      <c r="MAH136" s="73"/>
      <c r="MAI136" s="73"/>
      <c r="MAJ136" s="73"/>
      <c r="MAK136" s="74"/>
      <c r="MAL136" s="74"/>
      <c r="MAM136" s="77"/>
      <c r="MAN136" s="77"/>
      <c r="MAO136" s="11"/>
      <c r="MAU136" s="73"/>
      <c r="MAV136" s="73"/>
      <c r="MAW136" s="73"/>
      <c r="MAX136" s="73"/>
      <c r="MAY136" s="74"/>
      <c r="MAZ136" s="74"/>
      <c r="MBA136" s="77"/>
      <c r="MBB136" s="77"/>
      <c r="MBC136" s="11"/>
      <c r="MBI136" s="73"/>
      <c r="MBJ136" s="73"/>
      <c r="MBK136" s="73"/>
      <c r="MBL136" s="73"/>
      <c r="MBM136" s="74"/>
      <c r="MBN136" s="74"/>
      <c r="MBO136" s="77"/>
      <c r="MBP136" s="77"/>
      <c r="MBQ136" s="11"/>
      <c r="MBW136" s="73"/>
      <c r="MBX136" s="73"/>
      <c r="MBY136" s="73"/>
      <c r="MBZ136" s="73"/>
      <c r="MCA136" s="74"/>
      <c r="MCB136" s="74"/>
      <c r="MCC136" s="77"/>
      <c r="MCD136" s="77"/>
      <c r="MCE136" s="11"/>
      <c r="MCK136" s="73"/>
      <c r="MCL136" s="73"/>
      <c r="MCM136" s="73"/>
      <c r="MCN136" s="73"/>
      <c r="MCO136" s="74"/>
      <c r="MCP136" s="74"/>
      <c r="MCQ136" s="77"/>
      <c r="MCR136" s="77"/>
      <c r="MCS136" s="11"/>
      <c r="MCY136" s="73"/>
      <c r="MCZ136" s="73"/>
      <c r="MDA136" s="73"/>
      <c r="MDB136" s="73"/>
      <c r="MDC136" s="74"/>
      <c r="MDD136" s="74"/>
      <c r="MDE136" s="77"/>
      <c r="MDF136" s="77"/>
      <c r="MDG136" s="11"/>
      <c r="MDM136" s="73"/>
      <c r="MDN136" s="73"/>
      <c r="MDO136" s="73"/>
      <c r="MDP136" s="73"/>
      <c r="MDQ136" s="74"/>
      <c r="MDR136" s="74"/>
      <c r="MDS136" s="77"/>
      <c r="MDT136" s="77"/>
      <c r="MDU136" s="11"/>
      <c r="MEA136" s="73"/>
      <c r="MEB136" s="73"/>
      <c r="MEC136" s="73"/>
      <c r="MED136" s="73"/>
      <c r="MEE136" s="74"/>
      <c r="MEF136" s="74"/>
      <c r="MEG136" s="77"/>
      <c r="MEH136" s="77"/>
      <c r="MEI136" s="11"/>
      <c r="MEO136" s="73"/>
      <c r="MEP136" s="73"/>
      <c r="MEQ136" s="73"/>
      <c r="MER136" s="73"/>
      <c r="MES136" s="74"/>
      <c r="MET136" s="74"/>
      <c r="MEU136" s="77"/>
      <c r="MEV136" s="77"/>
      <c r="MEW136" s="11"/>
      <c r="MFC136" s="73"/>
      <c r="MFD136" s="73"/>
      <c r="MFE136" s="73"/>
      <c r="MFF136" s="73"/>
      <c r="MFG136" s="74"/>
      <c r="MFH136" s="74"/>
      <c r="MFI136" s="77"/>
      <c r="MFJ136" s="77"/>
      <c r="MFK136" s="11"/>
      <c r="MFQ136" s="73"/>
      <c r="MFR136" s="73"/>
      <c r="MFS136" s="73"/>
      <c r="MFT136" s="73"/>
      <c r="MFU136" s="74"/>
      <c r="MFV136" s="74"/>
      <c r="MFW136" s="77"/>
      <c r="MFX136" s="77"/>
      <c r="MFY136" s="11"/>
      <c r="MGE136" s="73"/>
      <c r="MGF136" s="73"/>
      <c r="MGG136" s="73"/>
      <c r="MGH136" s="73"/>
      <c r="MGI136" s="74"/>
      <c r="MGJ136" s="74"/>
      <c r="MGK136" s="77"/>
      <c r="MGL136" s="77"/>
      <c r="MGM136" s="11"/>
      <c r="MGS136" s="73"/>
      <c r="MGT136" s="73"/>
      <c r="MGU136" s="73"/>
      <c r="MGV136" s="73"/>
      <c r="MGW136" s="74"/>
      <c r="MGX136" s="74"/>
      <c r="MGY136" s="77"/>
      <c r="MGZ136" s="77"/>
      <c r="MHA136" s="11"/>
      <c r="MHG136" s="73"/>
      <c r="MHH136" s="73"/>
      <c r="MHI136" s="73"/>
      <c r="MHJ136" s="73"/>
      <c r="MHK136" s="74"/>
      <c r="MHL136" s="74"/>
      <c r="MHM136" s="77"/>
      <c r="MHN136" s="77"/>
      <c r="MHO136" s="11"/>
      <c r="MHU136" s="73"/>
      <c r="MHV136" s="73"/>
      <c r="MHW136" s="73"/>
      <c r="MHX136" s="73"/>
      <c r="MHY136" s="74"/>
      <c r="MHZ136" s="74"/>
      <c r="MIA136" s="77"/>
      <c r="MIB136" s="77"/>
      <c r="MIC136" s="11"/>
      <c r="MII136" s="73"/>
      <c r="MIJ136" s="73"/>
      <c r="MIK136" s="73"/>
      <c r="MIL136" s="73"/>
      <c r="MIM136" s="74"/>
      <c r="MIN136" s="74"/>
      <c r="MIO136" s="77"/>
      <c r="MIP136" s="77"/>
      <c r="MIQ136" s="11"/>
      <c r="MIW136" s="73"/>
      <c r="MIX136" s="73"/>
      <c r="MIY136" s="73"/>
      <c r="MIZ136" s="73"/>
      <c r="MJA136" s="74"/>
      <c r="MJB136" s="74"/>
      <c r="MJC136" s="77"/>
      <c r="MJD136" s="77"/>
      <c r="MJE136" s="11"/>
      <c r="MJK136" s="73"/>
      <c r="MJL136" s="73"/>
      <c r="MJM136" s="73"/>
      <c r="MJN136" s="73"/>
      <c r="MJO136" s="74"/>
      <c r="MJP136" s="74"/>
      <c r="MJQ136" s="77"/>
      <c r="MJR136" s="77"/>
      <c r="MJS136" s="11"/>
      <c r="MJY136" s="73"/>
      <c r="MJZ136" s="73"/>
      <c r="MKA136" s="73"/>
      <c r="MKB136" s="73"/>
      <c r="MKC136" s="74"/>
      <c r="MKD136" s="74"/>
      <c r="MKE136" s="77"/>
      <c r="MKF136" s="77"/>
      <c r="MKG136" s="11"/>
      <c r="MKM136" s="73"/>
      <c r="MKN136" s="73"/>
      <c r="MKO136" s="73"/>
      <c r="MKP136" s="73"/>
      <c r="MKQ136" s="74"/>
      <c r="MKR136" s="74"/>
      <c r="MKS136" s="77"/>
      <c r="MKT136" s="77"/>
      <c r="MKU136" s="11"/>
      <c r="MLA136" s="73"/>
      <c r="MLB136" s="73"/>
      <c r="MLC136" s="73"/>
      <c r="MLD136" s="73"/>
      <c r="MLE136" s="74"/>
      <c r="MLF136" s="74"/>
      <c r="MLG136" s="77"/>
      <c r="MLH136" s="77"/>
      <c r="MLI136" s="11"/>
      <c r="MLO136" s="73"/>
      <c r="MLP136" s="73"/>
      <c r="MLQ136" s="73"/>
      <c r="MLR136" s="73"/>
      <c r="MLS136" s="74"/>
      <c r="MLT136" s="74"/>
      <c r="MLU136" s="77"/>
      <c r="MLV136" s="77"/>
      <c r="MLW136" s="11"/>
      <c r="MMC136" s="73"/>
      <c r="MMD136" s="73"/>
      <c r="MME136" s="73"/>
      <c r="MMF136" s="73"/>
      <c r="MMG136" s="74"/>
      <c r="MMH136" s="74"/>
      <c r="MMI136" s="77"/>
      <c r="MMJ136" s="77"/>
      <c r="MMK136" s="11"/>
      <c r="MMQ136" s="73"/>
      <c r="MMR136" s="73"/>
      <c r="MMS136" s="73"/>
      <c r="MMT136" s="73"/>
      <c r="MMU136" s="74"/>
      <c r="MMV136" s="74"/>
      <c r="MMW136" s="77"/>
      <c r="MMX136" s="77"/>
      <c r="MMY136" s="11"/>
      <c r="MNE136" s="73"/>
      <c r="MNF136" s="73"/>
      <c r="MNG136" s="73"/>
      <c r="MNH136" s="73"/>
      <c r="MNI136" s="74"/>
      <c r="MNJ136" s="74"/>
      <c r="MNK136" s="77"/>
      <c r="MNL136" s="77"/>
      <c r="MNM136" s="11"/>
      <c r="MNS136" s="73"/>
      <c r="MNT136" s="73"/>
      <c r="MNU136" s="73"/>
      <c r="MNV136" s="73"/>
      <c r="MNW136" s="74"/>
      <c r="MNX136" s="74"/>
      <c r="MNY136" s="77"/>
      <c r="MNZ136" s="77"/>
      <c r="MOA136" s="11"/>
      <c r="MOG136" s="73"/>
      <c r="MOH136" s="73"/>
      <c r="MOI136" s="73"/>
      <c r="MOJ136" s="73"/>
      <c r="MOK136" s="74"/>
      <c r="MOL136" s="74"/>
      <c r="MOM136" s="77"/>
      <c r="MON136" s="77"/>
      <c r="MOO136" s="11"/>
      <c r="MOU136" s="73"/>
      <c r="MOV136" s="73"/>
      <c r="MOW136" s="73"/>
      <c r="MOX136" s="73"/>
      <c r="MOY136" s="74"/>
      <c r="MOZ136" s="74"/>
      <c r="MPA136" s="77"/>
      <c r="MPB136" s="77"/>
      <c r="MPC136" s="11"/>
      <c r="MPI136" s="73"/>
      <c r="MPJ136" s="73"/>
      <c r="MPK136" s="73"/>
      <c r="MPL136" s="73"/>
      <c r="MPM136" s="74"/>
      <c r="MPN136" s="74"/>
      <c r="MPO136" s="77"/>
      <c r="MPP136" s="77"/>
      <c r="MPQ136" s="11"/>
      <c r="MPW136" s="73"/>
      <c r="MPX136" s="73"/>
      <c r="MPY136" s="73"/>
      <c r="MPZ136" s="73"/>
      <c r="MQA136" s="74"/>
      <c r="MQB136" s="74"/>
      <c r="MQC136" s="77"/>
      <c r="MQD136" s="77"/>
      <c r="MQE136" s="11"/>
      <c r="MQK136" s="73"/>
      <c r="MQL136" s="73"/>
      <c r="MQM136" s="73"/>
      <c r="MQN136" s="73"/>
      <c r="MQO136" s="74"/>
      <c r="MQP136" s="74"/>
      <c r="MQQ136" s="77"/>
      <c r="MQR136" s="77"/>
      <c r="MQS136" s="11"/>
      <c r="MQY136" s="73"/>
      <c r="MQZ136" s="73"/>
      <c r="MRA136" s="73"/>
      <c r="MRB136" s="73"/>
      <c r="MRC136" s="74"/>
      <c r="MRD136" s="74"/>
      <c r="MRE136" s="77"/>
      <c r="MRF136" s="77"/>
      <c r="MRG136" s="11"/>
      <c r="MRM136" s="73"/>
      <c r="MRN136" s="73"/>
      <c r="MRO136" s="73"/>
      <c r="MRP136" s="73"/>
      <c r="MRQ136" s="74"/>
      <c r="MRR136" s="74"/>
      <c r="MRS136" s="77"/>
      <c r="MRT136" s="77"/>
      <c r="MRU136" s="11"/>
      <c r="MSA136" s="73"/>
      <c r="MSB136" s="73"/>
      <c r="MSC136" s="73"/>
      <c r="MSD136" s="73"/>
      <c r="MSE136" s="74"/>
      <c r="MSF136" s="74"/>
      <c r="MSG136" s="77"/>
      <c r="MSH136" s="77"/>
      <c r="MSI136" s="11"/>
      <c r="MSO136" s="73"/>
      <c r="MSP136" s="73"/>
      <c r="MSQ136" s="73"/>
      <c r="MSR136" s="73"/>
      <c r="MSS136" s="74"/>
      <c r="MST136" s="74"/>
      <c r="MSU136" s="77"/>
      <c r="MSV136" s="77"/>
      <c r="MSW136" s="11"/>
      <c r="MTC136" s="73"/>
      <c r="MTD136" s="73"/>
      <c r="MTE136" s="73"/>
      <c r="MTF136" s="73"/>
      <c r="MTG136" s="74"/>
      <c r="MTH136" s="74"/>
      <c r="MTI136" s="77"/>
      <c r="MTJ136" s="77"/>
      <c r="MTK136" s="11"/>
      <c r="MTQ136" s="73"/>
      <c r="MTR136" s="73"/>
      <c r="MTS136" s="73"/>
      <c r="MTT136" s="73"/>
      <c r="MTU136" s="74"/>
      <c r="MTV136" s="74"/>
      <c r="MTW136" s="77"/>
      <c r="MTX136" s="77"/>
      <c r="MTY136" s="11"/>
      <c r="MUE136" s="73"/>
      <c r="MUF136" s="73"/>
      <c r="MUG136" s="73"/>
      <c r="MUH136" s="73"/>
      <c r="MUI136" s="74"/>
      <c r="MUJ136" s="74"/>
      <c r="MUK136" s="77"/>
      <c r="MUL136" s="77"/>
      <c r="MUM136" s="11"/>
      <c r="MUS136" s="73"/>
      <c r="MUT136" s="73"/>
      <c r="MUU136" s="73"/>
      <c r="MUV136" s="73"/>
      <c r="MUW136" s="74"/>
      <c r="MUX136" s="74"/>
      <c r="MUY136" s="77"/>
      <c r="MUZ136" s="77"/>
      <c r="MVA136" s="11"/>
      <c r="MVG136" s="73"/>
      <c r="MVH136" s="73"/>
      <c r="MVI136" s="73"/>
      <c r="MVJ136" s="73"/>
      <c r="MVK136" s="74"/>
      <c r="MVL136" s="74"/>
      <c r="MVM136" s="77"/>
      <c r="MVN136" s="77"/>
      <c r="MVO136" s="11"/>
      <c r="MVU136" s="73"/>
      <c r="MVV136" s="73"/>
      <c r="MVW136" s="73"/>
      <c r="MVX136" s="73"/>
      <c r="MVY136" s="74"/>
      <c r="MVZ136" s="74"/>
      <c r="MWA136" s="77"/>
      <c r="MWB136" s="77"/>
      <c r="MWC136" s="11"/>
      <c r="MWI136" s="73"/>
      <c r="MWJ136" s="73"/>
      <c r="MWK136" s="73"/>
      <c r="MWL136" s="73"/>
      <c r="MWM136" s="74"/>
      <c r="MWN136" s="74"/>
      <c r="MWO136" s="77"/>
      <c r="MWP136" s="77"/>
      <c r="MWQ136" s="11"/>
      <c r="MWW136" s="73"/>
      <c r="MWX136" s="73"/>
      <c r="MWY136" s="73"/>
      <c r="MWZ136" s="73"/>
      <c r="MXA136" s="74"/>
      <c r="MXB136" s="74"/>
      <c r="MXC136" s="77"/>
      <c r="MXD136" s="77"/>
      <c r="MXE136" s="11"/>
      <c r="MXK136" s="73"/>
      <c r="MXL136" s="73"/>
      <c r="MXM136" s="73"/>
      <c r="MXN136" s="73"/>
      <c r="MXO136" s="74"/>
      <c r="MXP136" s="74"/>
      <c r="MXQ136" s="77"/>
      <c r="MXR136" s="77"/>
      <c r="MXS136" s="11"/>
      <c r="MXY136" s="73"/>
      <c r="MXZ136" s="73"/>
      <c r="MYA136" s="73"/>
      <c r="MYB136" s="73"/>
      <c r="MYC136" s="74"/>
      <c r="MYD136" s="74"/>
      <c r="MYE136" s="77"/>
      <c r="MYF136" s="77"/>
      <c r="MYG136" s="11"/>
      <c r="MYM136" s="73"/>
      <c r="MYN136" s="73"/>
      <c r="MYO136" s="73"/>
      <c r="MYP136" s="73"/>
      <c r="MYQ136" s="74"/>
      <c r="MYR136" s="74"/>
      <c r="MYS136" s="77"/>
      <c r="MYT136" s="77"/>
      <c r="MYU136" s="11"/>
      <c r="MZA136" s="73"/>
      <c r="MZB136" s="73"/>
      <c r="MZC136" s="73"/>
      <c r="MZD136" s="73"/>
      <c r="MZE136" s="74"/>
      <c r="MZF136" s="74"/>
      <c r="MZG136" s="77"/>
      <c r="MZH136" s="77"/>
      <c r="MZI136" s="11"/>
      <c r="MZO136" s="73"/>
      <c r="MZP136" s="73"/>
      <c r="MZQ136" s="73"/>
      <c r="MZR136" s="73"/>
      <c r="MZS136" s="74"/>
      <c r="MZT136" s="74"/>
      <c r="MZU136" s="77"/>
      <c r="MZV136" s="77"/>
      <c r="MZW136" s="11"/>
      <c r="NAC136" s="73"/>
      <c r="NAD136" s="73"/>
      <c r="NAE136" s="73"/>
      <c r="NAF136" s="73"/>
      <c r="NAG136" s="74"/>
      <c r="NAH136" s="74"/>
      <c r="NAI136" s="77"/>
      <c r="NAJ136" s="77"/>
      <c r="NAK136" s="11"/>
      <c r="NAQ136" s="73"/>
      <c r="NAR136" s="73"/>
      <c r="NAS136" s="73"/>
      <c r="NAT136" s="73"/>
      <c r="NAU136" s="74"/>
      <c r="NAV136" s="74"/>
      <c r="NAW136" s="77"/>
      <c r="NAX136" s="77"/>
      <c r="NAY136" s="11"/>
      <c r="NBE136" s="73"/>
      <c r="NBF136" s="73"/>
      <c r="NBG136" s="73"/>
      <c r="NBH136" s="73"/>
      <c r="NBI136" s="74"/>
      <c r="NBJ136" s="74"/>
      <c r="NBK136" s="77"/>
      <c r="NBL136" s="77"/>
      <c r="NBM136" s="11"/>
      <c r="NBS136" s="73"/>
      <c r="NBT136" s="73"/>
      <c r="NBU136" s="73"/>
      <c r="NBV136" s="73"/>
      <c r="NBW136" s="74"/>
      <c r="NBX136" s="74"/>
      <c r="NBY136" s="77"/>
      <c r="NBZ136" s="77"/>
      <c r="NCA136" s="11"/>
      <c r="NCG136" s="73"/>
      <c r="NCH136" s="73"/>
      <c r="NCI136" s="73"/>
      <c r="NCJ136" s="73"/>
      <c r="NCK136" s="74"/>
      <c r="NCL136" s="74"/>
      <c r="NCM136" s="77"/>
      <c r="NCN136" s="77"/>
      <c r="NCO136" s="11"/>
      <c r="NCU136" s="73"/>
      <c r="NCV136" s="73"/>
      <c r="NCW136" s="73"/>
      <c r="NCX136" s="73"/>
      <c r="NCY136" s="74"/>
      <c r="NCZ136" s="74"/>
      <c r="NDA136" s="77"/>
      <c r="NDB136" s="77"/>
      <c r="NDC136" s="11"/>
      <c r="NDI136" s="73"/>
      <c r="NDJ136" s="73"/>
      <c r="NDK136" s="73"/>
      <c r="NDL136" s="73"/>
      <c r="NDM136" s="74"/>
      <c r="NDN136" s="74"/>
      <c r="NDO136" s="77"/>
      <c r="NDP136" s="77"/>
      <c r="NDQ136" s="11"/>
      <c r="NDW136" s="73"/>
      <c r="NDX136" s="73"/>
      <c r="NDY136" s="73"/>
      <c r="NDZ136" s="73"/>
      <c r="NEA136" s="74"/>
      <c r="NEB136" s="74"/>
      <c r="NEC136" s="77"/>
      <c r="NED136" s="77"/>
      <c r="NEE136" s="11"/>
      <c r="NEK136" s="73"/>
      <c r="NEL136" s="73"/>
      <c r="NEM136" s="73"/>
      <c r="NEN136" s="73"/>
      <c r="NEO136" s="74"/>
      <c r="NEP136" s="74"/>
      <c r="NEQ136" s="77"/>
      <c r="NER136" s="77"/>
      <c r="NES136" s="11"/>
      <c r="NEY136" s="73"/>
      <c r="NEZ136" s="73"/>
      <c r="NFA136" s="73"/>
      <c r="NFB136" s="73"/>
      <c r="NFC136" s="74"/>
      <c r="NFD136" s="74"/>
      <c r="NFE136" s="77"/>
      <c r="NFF136" s="77"/>
      <c r="NFG136" s="11"/>
      <c r="NFM136" s="73"/>
      <c r="NFN136" s="73"/>
      <c r="NFO136" s="73"/>
      <c r="NFP136" s="73"/>
      <c r="NFQ136" s="74"/>
      <c r="NFR136" s="74"/>
      <c r="NFS136" s="77"/>
      <c r="NFT136" s="77"/>
      <c r="NFU136" s="11"/>
      <c r="NGA136" s="73"/>
      <c r="NGB136" s="73"/>
      <c r="NGC136" s="73"/>
      <c r="NGD136" s="73"/>
      <c r="NGE136" s="74"/>
      <c r="NGF136" s="74"/>
      <c r="NGG136" s="77"/>
      <c r="NGH136" s="77"/>
      <c r="NGI136" s="11"/>
      <c r="NGO136" s="73"/>
      <c r="NGP136" s="73"/>
      <c r="NGQ136" s="73"/>
      <c r="NGR136" s="73"/>
      <c r="NGS136" s="74"/>
      <c r="NGT136" s="74"/>
      <c r="NGU136" s="77"/>
      <c r="NGV136" s="77"/>
      <c r="NGW136" s="11"/>
      <c r="NHC136" s="73"/>
      <c r="NHD136" s="73"/>
      <c r="NHE136" s="73"/>
      <c r="NHF136" s="73"/>
      <c r="NHG136" s="74"/>
      <c r="NHH136" s="74"/>
      <c r="NHI136" s="77"/>
      <c r="NHJ136" s="77"/>
      <c r="NHK136" s="11"/>
      <c r="NHQ136" s="73"/>
      <c r="NHR136" s="73"/>
      <c r="NHS136" s="73"/>
      <c r="NHT136" s="73"/>
      <c r="NHU136" s="74"/>
      <c r="NHV136" s="74"/>
      <c r="NHW136" s="77"/>
      <c r="NHX136" s="77"/>
      <c r="NHY136" s="11"/>
      <c r="NIE136" s="73"/>
      <c r="NIF136" s="73"/>
      <c r="NIG136" s="73"/>
      <c r="NIH136" s="73"/>
      <c r="NII136" s="74"/>
      <c r="NIJ136" s="74"/>
      <c r="NIK136" s="77"/>
      <c r="NIL136" s="77"/>
      <c r="NIM136" s="11"/>
      <c r="NIS136" s="73"/>
      <c r="NIT136" s="73"/>
      <c r="NIU136" s="73"/>
      <c r="NIV136" s="73"/>
      <c r="NIW136" s="74"/>
      <c r="NIX136" s="74"/>
      <c r="NIY136" s="77"/>
      <c r="NIZ136" s="77"/>
      <c r="NJA136" s="11"/>
      <c r="NJG136" s="73"/>
      <c r="NJH136" s="73"/>
      <c r="NJI136" s="73"/>
      <c r="NJJ136" s="73"/>
      <c r="NJK136" s="74"/>
      <c r="NJL136" s="74"/>
      <c r="NJM136" s="77"/>
      <c r="NJN136" s="77"/>
      <c r="NJO136" s="11"/>
      <c r="NJU136" s="73"/>
      <c r="NJV136" s="73"/>
      <c r="NJW136" s="73"/>
      <c r="NJX136" s="73"/>
      <c r="NJY136" s="74"/>
      <c r="NJZ136" s="74"/>
      <c r="NKA136" s="77"/>
      <c r="NKB136" s="77"/>
      <c r="NKC136" s="11"/>
      <c r="NKI136" s="73"/>
      <c r="NKJ136" s="73"/>
      <c r="NKK136" s="73"/>
      <c r="NKL136" s="73"/>
      <c r="NKM136" s="74"/>
      <c r="NKN136" s="74"/>
      <c r="NKO136" s="77"/>
      <c r="NKP136" s="77"/>
      <c r="NKQ136" s="11"/>
      <c r="NKW136" s="73"/>
      <c r="NKX136" s="73"/>
      <c r="NKY136" s="73"/>
      <c r="NKZ136" s="73"/>
      <c r="NLA136" s="74"/>
      <c r="NLB136" s="74"/>
      <c r="NLC136" s="77"/>
      <c r="NLD136" s="77"/>
      <c r="NLE136" s="11"/>
      <c r="NLK136" s="73"/>
      <c r="NLL136" s="73"/>
      <c r="NLM136" s="73"/>
      <c r="NLN136" s="73"/>
      <c r="NLO136" s="74"/>
      <c r="NLP136" s="74"/>
      <c r="NLQ136" s="77"/>
      <c r="NLR136" s="77"/>
      <c r="NLS136" s="11"/>
      <c r="NLY136" s="73"/>
      <c r="NLZ136" s="73"/>
      <c r="NMA136" s="73"/>
      <c r="NMB136" s="73"/>
      <c r="NMC136" s="74"/>
      <c r="NMD136" s="74"/>
      <c r="NME136" s="77"/>
      <c r="NMF136" s="77"/>
      <c r="NMG136" s="11"/>
      <c r="NMM136" s="73"/>
      <c r="NMN136" s="73"/>
      <c r="NMO136" s="73"/>
      <c r="NMP136" s="73"/>
      <c r="NMQ136" s="74"/>
      <c r="NMR136" s="74"/>
      <c r="NMS136" s="77"/>
      <c r="NMT136" s="77"/>
      <c r="NMU136" s="11"/>
      <c r="NNA136" s="73"/>
      <c r="NNB136" s="73"/>
      <c r="NNC136" s="73"/>
      <c r="NND136" s="73"/>
      <c r="NNE136" s="74"/>
      <c r="NNF136" s="74"/>
      <c r="NNG136" s="77"/>
      <c r="NNH136" s="77"/>
      <c r="NNI136" s="11"/>
      <c r="NNO136" s="73"/>
      <c r="NNP136" s="73"/>
      <c r="NNQ136" s="73"/>
      <c r="NNR136" s="73"/>
      <c r="NNS136" s="74"/>
      <c r="NNT136" s="74"/>
      <c r="NNU136" s="77"/>
      <c r="NNV136" s="77"/>
      <c r="NNW136" s="11"/>
      <c r="NOC136" s="73"/>
      <c r="NOD136" s="73"/>
      <c r="NOE136" s="73"/>
      <c r="NOF136" s="73"/>
      <c r="NOG136" s="74"/>
      <c r="NOH136" s="74"/>
      <c r="NOI136" s="77"/>
      <c r="NOJ136" s="77"/>
      <c r="NOK136" s="11"/>
      <c r="NOQ136" s="73"/>
      <c r="NOR136" s="73"/>
      <c r="NOS136" s="73"/>
      <c r="NOT136" s="73"/>
      <c r="NOU136" s="74"/>
      <c r="NOV136" s="74"/>
      <c r="NOW136" s="77"/>
      <c r="NOX136" s="77"/>
      <c r="NOY136" s="11"/>
      <c r="NPE136" s="73"/>
      <c r="NPF136" s="73"/>
      <c r="NPG136" s="73"/>
      <c r="NPH136" s="73"/>
      <c r="NPI136" s="74"/>
      <c r="NPJ136" s="74"/>
      <c r="NPK136" s="77"/>
      <c r="NPL136" s="77"/>
      <c r="NPM136" s="11"/>
      <c r="NPS136" s="73"/>
      <c r="NPT136" s="73"/>
      <c r="NPU136" s="73"/>
      <c r="NPV136" s="73"/>
      <c r="NPW136" s="74"/>
      <c r="NPX136" s="74"/>
      <c r="NPY136" s="77"/>
      <c r="NPZ136" s="77"/>
      <c r="NQA136" s="11"/>
      <c r="NQG136" s="73"/>
      <c r="NQH136" s="73"/>
      <c r="NQI136" s="73"/>
      <c r="NQJ136" s="73"/>
      <c r="NQK136" s="74"/>
      <c r="NQL136" s="74"/>
      <c r="NQM136" s="77"/>
      <c r="NQN136" s="77"/>
      <c r="NQO136" s="11"/>
      <c r="NQU136" s="73"/>
      <c r="NQV136" s="73"/>
      <c r="NQW136" s="73"/>
      <c r="NQX136" s="73"/>
      <c r="NQY136" s="74"/>
      <c r="NQZ136" s="74"/>
      <c r="NRA136" s="77"/>
      <c r="NRB136" s="77"/>
      <c r="NRC136" s="11"/>
      <c r="NRI136" s="73"/>
      <c r="NRJ136" s="73"/>
      <c r="NRK136" s="73"/>
      <c r="NRL136" s="73"/>
      <c r="NRM136" s="74"/>
      <c r="NRN136" s="74"/>
      <c r="NRO136" s="77"/>
      <c r="NRP136" s="77"/>
      <c r="NRQ136" s="11"/>
      <c r="NRW136" s="73"/>
      <c r="NRX136" s="73"/>
      <c r="NRY136" s="73"/>
      <c r="NRZ136" s="73"/>
      <c r="NSA136" s="74"/>
      <c r="NSB136" s="74"/>
      <c r="NSC136" s="77"/>
      <c r="NSD136" s="77"/>
      <c r="NSE136" s="11"/>
      <c r="NSK136" s="73"/>
      <c r="NSL136" s="73"/>
      <c r="NSM136" s="73"/>
      <c r="NSN136" s="73"/>
      <c r="NSO136" s="74"/>
      <c r="NSP136" s="74"/>
      <c r="NSQ136" s="77"/>
      <c r="NSR136" s="77"/>
      <c r="NSS136" s="11"/>
      <c r="NSY136" s="73"/>
      <c r="NSZ136" s="73"/>
      <c r="NTA136" s="73"/>
      <c r="NTB136" s="73"/>
      <c r="NTC136" s="74"/>
      <c r="NTD136" s="74"/>
      <c r="NTE136" s="77"/>
      <c r="NTF136" s="77"/>
      <c r="NTG136" s="11"/>
      <c r="NTM136" s="73"/>
      <c r="NTN136" s="73"/>
      <c r="NTO136" s="73"/>
      <c r="NTP136" s="73"/>
      <c r="NTQ136" s="74"/>
      <c r="NTR136" s="74"/>
      <c r="NTS136" s="77"/>
      <c r="NTT136" s="77"/>
      <c r="NTU136" s="11"/>
      <c r="NUA136" s="73"/>
      <c r="NUB136" s="73"/>
      <c r="NUC136" s="73"/>
      <c r="NUD136" s="73"/>
      <c r="NUE136" s="74"/>
      <c r="NUF136" s="74"/>
      <c r="NUG136" s="77"/>
      <c r="NUH136" s="77"/>
      <c r="NUI136" s="11"/>
      <c r="NUO136" s="73"/>
      <c r="NUP136" s="73"/>
      <c r="NUQ136" s="73"/>
      <c r="NUR136" s="73"/>
      <c r="NUS136" s="74"/>
      <c r="NUT136" s="74"/>
      <c r="NUU136" s="77"/>
      <c r="NUV136" s="77"/>
      <c r="NUW136" s="11"/>
      <c r="NVC136" s="73"/>
      <c r="NVD136" s="73"/>
      <c r="NVE136" s="73"/>
      <c r="NVF136" s="73"/>
      <c r="NVG136" s="74"/>
      <c r="NVH136" s="74"/>
      <c r="NVI136" s="77"/>
      <c r="NVJ136" s="77"/>
      <c r="NVK136" s="11"/>
      <c r="NVQ136" s="73"/>
      <c r="NVR136" s="73"/>
      <c r="NVS136" s="73"/>
      <c r="NVT136" s="73"/>
      <c r="NVU136" s="74"/>
      <c r="NVV136" s="74"/>
      <c r="NVW136" s="77"/>
      <c r="NVX136" s="77"/>
      <c r="NVY136" s="11"/>
      <c r="NWE136" s="73"/>
      <c r="NWF136" s="73"/>
      <c r="NWG136" s="73"/>
      <c r="NWH136" s="73"/>
      <c r="NWI136" s="74"/>
      <c r="NWJ136" s="74"/>
      <c r="NWK136" s="77"/>
      <c r="NWL136" s="77"/>
      <c r="NWM136" s="11"/>
      <c r="NWS136" s="73"/>
      <c r="NWT136" s="73"/>
      <c r="NWU136" s="73"/>
      <c r="NWV136" s="73"/>
      <c r="NWW136" s="74"/>
      <c r="NWX136" s="74"/>
      <c r="NWY136" s="77"/>
      <c r="NWZ136" s="77"/>
      <c r="NXA136" s="11"/>
      <c r="NXG136" s="73"/>
      <c r="NXH136" s="73"/>
      <c r="NXI136" s="73"/>
      <c r="NXJ136" s="73"/>
      <c r="NXK136" s="74"/>
      <c r="NXL136" s="74"/>
      <c r="NXM136" s="77"/>
      <c r="NXN136" s="77"/>
      <c r="NXO136" s="11"/>
      <c r="NXU136" s="73"/>
      <c r="NXV136" s="73"/>
      <c r="NXW136" s="73"/>
      <c r="NXX136" s="73"/>
      <c r="NXY136" s="74"/>
      <c r="NXZ136" s="74"/>
      <c r="NYA136" s="77"/>
      <c r="NYB136" s="77"/>
      <c r="NYC136" s="11"/>
      <c r="NYI136" s="73"/>
      <c r="NYJ136" s="73"/>
      <c r="NYK136" s="73"/>
      <c r="NYL136" s="73"/>
      <c r="NYM136" s="74"/>
      <c r="NYN136" s="74"/>
      <c r="NYO136" s="77"/>
      <c r="NYP136" s="77"/>
      <c r="NYQ136" s="11"/>
      <c r="NYW136" s="73"/>
      <c r="NYX136" s="73"/>
      <c r="NYY136" s="73"/>
      <c r="NYZ136" s="73"/>
      <c r="NZA136" s="74"/>
      <c r="NZB136" s="74"/>
      <c r="NZC136" s="77"/>
      <c r="NZD136" s="77"/>
      <c r="NZE136" s="11"/>
      <c r="NZK136" s="73"/>
      <c r="NZL136" s="73"/>
      <c r="NZM136" s="73"/>
      <c r="NZN136" s="73"/>
      <c r="NZO136" s="74"/>
      <c r="NZP136" s="74"/>
      <c r="NZQ136" s="77"/>
      <c r="NZR136" s="77"/>
      <c r="NZS136" s="11"/>
      <c r="NZY136" s="73"/>
      <c r="NZZ136" s="73"/>
      <c r="OAA136" s="73"/>
      <c r="OAB136" s="73"/>
      <c r="OAC136" s="74"/>
      <c r="OAD136" s="74"/>
      <c r="OAE136" s="77"/>
      <c r="OAF136" s="77"/>
      <c r="OAG136" s="11"/>
      <c r="OAM136" s="73"/>
      <c r="OAN136" s="73"/>
      <c r="OAO136" s="73"/>
      <c r="OAP136" s="73"/>
      <c r="OAQ136" s="74"/>
      <c r="OAR136" s="74"/>
      <c r="OAS136" s="77"/>
      <c r="OAT136" s="77"/>
      <c r="OAU136" s="11"/>
      <c r="OBA136" s="73"/>
      <c r="OBB136" s="73"/>
      <c r="OBC136" s="73"/>
      <c r="OBD136" s="73"/>
      <c r="OBE136" s="74"/>
      <c r="OBF136" s="74"/>
      <c r="OBG136" s="77"/>
      <c r="OBH136" s="77"/>
      <c r="OBI136" s="11"/>
      <c r="OBO136" s="73"/>
      <c r="OBP136" s="73"/>
      <c r="OBQ136" s="73"/>
      <c r="OBR136" s="73"/>
      <c r="OBS136" s="74"/>
      <c r="OBT136" s="74"/>
      <c r="OBU136" s="77"/>
      <c r="OBV136" s="77"/>
      <c r="OBW136" s="11"/>
      <c r="OCC136" s="73"/>
      <c r="OCD136" s="73"/>
      <c r="OCE136" s="73"/>
      <c r="OCF136" s="73"/>
      <c r="OCG136" s="74"/>
      <c r="OCH136" s="74"/>
      <c r="OCI136" s="77"/>
      <c r="OCJ136" s="77"/>
      <c r="OCK136" s="11"/>
      <c r="OCQ136" s="73"/>
      <c r="OCR136" s="73"/>
      <c r="OCS136" s="73"/>
      <c r="OCT136" s="73"/>
      <c r="OCU136" s="74"/>
      <c r="OCV136" s="74"/>
      <c r="OCW136" s="77"/>
      <c r="OCX136" s="77"/>
      <c r="OCY136" s="11"/>
      <c r="ODE136" s="73"/>
      <c r="ODF136" s="73"/>
      <c r="ODG136" s="73"/>
      <c r="ODH136" s="73"/>
      <c r="ODI136" s="74"/>
      <c r="ODJ136" s="74"/>
      <c r="ODK136" s="77"/>
      <c r="ODL136" s="77"/>
      <c r="ODM136" s="11"/>
      <c r="ODS136" s="73"/>
      <c r="ODT136" s="73"/>
      <c r="ODU136" s="73"/>
      <c r="ODV136" s="73"/>
      <c r="ODW136" s="74"/>
      <c r="ODX136" s="74"/>
      <c r="ODY136" s="77"/>
      <c r="ODZ136" s="77"/>
      <c r="OEA136" s="11"/>
      <c r="OEG136" s="73"/>
      <c r="OEH136" s="73"/>
      <c r="OEI136" s="73"/>
      <c r="OEJ136" s="73"/>
      <c r="OEK136" s="74"/>
      <c r="OEL136" s="74"/>
      <c r="OEM136" s="77"/>
      <c r="OEN136" s="77"/>
      <c r="OEO136" s="11"/>
      <c r="OEU136" s="73"/>
      <c r="OEV136" s="73"/>
      <c r="OEW136" s="73"/>
      <c r="OEX136" s="73"/>
      <c r="OEY136" s="74"/>
      <c r="OEZ136" s="74"/>
      <c r="OFA136" s="77"/>
      <c r="OFB136" s="77"/>
      <c r="OFC136" s="11"/>
      <c r="OFI136" s="73"/>
      <c r="OFJ136" s="73"/>
      <c r="OFK136" s="73"/>
      <c r="OFL136" s="73"/>
      <c r="OFM136" s="74"/>
      <c r="OFN136" s="74"/>
      <c r="OFO136" s="77"/>
      <c r="OFP136" s="77"/>
      <c r="OFQ136" s="11"/>
      <c r="OFW136" s="73"/>
      <c r="OFX136" s="73"/>
      <c r="OFY136" s="73"/>
      <c r="OFZ136" s="73"/>
      <c r="OGA136" s="74"/>
      <c r="OGB136" s="74"/>
      <c r="OGC136" s="77"/>
      <c r="OGD136" s="77"/>
      <c r="OGE136" s="11"/>
      <c r="OGK136" s="73"/>
      <c r="OGL136" s="73"/>
      <c r="OGM136" s="73"/>
      <c r="OGN136" s="73"/>
      <c r="OGO136" s="74"/>
      <c r="OGP136" s="74"/>
      <c r="OGQ136" s="77"/>
      <c r="OGR136" s="77"/>
      <c r="OGS136" s="11"/>
      <c r="OGY136" s="73"/>
      <c r="OGZ136" s="73"/>
      <c r="OHA136" s="73"/>
      <c r="OHB136" s="73"/>
      <c r="OHC136" s="74"/>
      <c r="OHD136" s="74"/>
      <c r="OHE136" s="77"/>
      <c r="OHF136" s="77"/>
      <c r="OHG136" s="11"/>
      <c r="OHM136" s="73"/>
      <c r="OHN136" s="73"/>
      <c r="OHO136" s="73"/>
      <c r="OHP136" s="73"/>
      <c r="OHQ136" s="74"/>
      <c r="OHR136" s="74"/>
      <c r="OHS136" s="77"/>
      <c r="OHT136" s="77"/>
      <c r="OHU136" s="11"/>
      <c r="OIA136" s="73"/>
      <c r="OIB136" s="73"/>
      <c r="OIC136" s="73"/>
      <c r="OID136" s="73"/>
      <c r="OIE136" s="74"/>
      <c r="OIF136" s="74"/>
      <c r="OIG136" s="77"/>
      <c r="OIH136" s="77"/>
      <c r="OII136" s="11"/>
      <c r="OIO136" s="73"/>
      <c r="OIP136" s="73"/>
      <c r="OIQ136" s="73"/>
      <c r="OIR136" s="73"/>
      <c r="OIS136" s="74"/>
      <c r="OIT136" s="74"/>
      <c r="OIU136" s="77"/>
      <c r="OIV136" s="77"/>
      <c r="OIW136" s="11"/>
      <c r="OJC136" s="73"/>
      <c r="OJD136" s="73"/>
      <c r="OJE136" s="73"/>
      <c r="OJF136" s="73"/>
      <c r="OJG136" s="74"/>
      <c r="OJH136" s="74"/>
      <c r="OJI136" s="77"/>
      <c r="OJJ136" s="77"/>
      <c r="OJK136" s="11"/>
      <c r="OJQ136" s="73"/>
      <c r="OJR136" s="73"/>
      <c r="OJS136" s="73"/>
      <c r="OJT136" s="73"/>
      <c r="OJU136" s="74"/>
      <c r="OJV136" s="74"/>
      <c r="OJW136" s="77"/>
      <c r="OJX136" s="77"/>
      <c r="OJY136" s="11"/>
      <c r="OKE136" s="73"/>
      <c r="OKF136" s="73"/>
      <c r="OKG136" s="73"/>
      <c r="OKH136" s="73"/>
      <c r="OKI136" s="74"/>
      <c r="OKJ136" s="74"/>
      <c r="OKK136" s="77"/>
      <c r="OKL136" s="77"/>
      <c r="OKM136" s="11"/>
      <c r="OKS136" s="73"/>
      <c r="OKT136" s="73"/>
      <c r="OKU136" s="73"/>
      <c r="OKV136" s="73"/>
      <c r="OKW136" s="74"/>
      <c r="OKX136" s="74"/>
      <c r="OKY136" s="77"/>
      <c r="OKZ136" s="77"/>
      <c r="OLA136" s="11"/>
      <c r="OLG136" s="73"/>
      <c r="OLH136" s="73"/>
      <c r="OLI136" s="73"/>
      <c r="OLJ136" s="73"/>
      <c r="OLK136" s="74"/>
      <c r="OLL136" s="74"/>
      <c r="OLM136" s="77"/>
      <c r="OLN136" s="77"/>
      <c r="OLO136" s="11"/>
      <c r="OLU136" s="73"/>
      <c r="OLV136" s="73"/>
      <c r="OLW136" s="73"/>
      <c r="OLX136" s="73"/>
      <c r="OLY136" s="74"/>
      <c r="OLZ136" s="74"/>
      <c r="OMA136" s="77"/>
      <c r="OMB136" s="77"/>
      <c r="OMC136" s="11"/>
      <c r="OMI136" s="73"/>
      <c r="OMJ136" s="73"/>
      <c r="OMK136" s="73"/>
      <c r="OML136" s="73"/>
      <c r="OMM136" s="74"/>
      <c r="OMN136" s="74"/>
      <c r="OMO136" s="77"/>
      <c r="OMP136" s="77"/>
      <c r="OMQ136" s="11"/>
      <c r="OMW136" s="73"/>
      <c r="OMX136" s="73"/>
      <c r="OMY136" s="73"/>
      <c r="OMZ136" s="73"/>
      <c r="ONA136" s="74"/>
      <c r="ONB136" s="74"/>
      <c r="ONC136" s="77"/>
      <c r="OND136" s="77"/>
      <c r="ONE136" s="11"/>
      <c r="ONK136" s="73"/>
      <c r="ONL136" s="73"/>
      <c r="ONM136" s="73"/>
      <c r="ONN136" s="73"/>
      <c r="ONO136" s="74"/>
      <c r="ONP136" s="74"/>
      <c r="ONQ136" s="77"/>
      <c r="ONR136" s="77"/>
      <c r="ONS136" s="11"/>
      <c r="ONY136" s="73"/>
      <c r="ONZ136" s="73"/>
      <c r="OOA136" s="73"/>
      <c r="OOB136" s="73"/>
      <c r="OOC136" s="74"/>
      <c r="OOD136" s="74"/>
      <c r="OOE136" s="77"/>
      <c r="OOF136" s="77"/>
      <c r="OOG136" s="11"/>
      <c r="OOM136" s="73"/>
      <c r="OON136" s="73"/>
      <c r="OOO136" s="73"/>
      <c r="OOP136" s="73"/>
      <c r="OOQ136" s="74"/>
      <c r="OOR136" s="74"/>
      <c r="OOS136" s="77"/>
      <c r="OOT136" s="77"/>
      <c r="OOU136" s="11"/>
      <c r="OPA136" s="73"/>
      <c r="OPB136" s="73"/>
      <c r="OPC136" s="73"/>
      <c r="OPD136" s="73"/>
      <c r="OPE136" s="74"/>
      <c r="OPF136" s="74"/>
      <c r="OPG136" s="77"/>
      <c r="OPH136" s="77"/>
      <c r="OPI136" s="11"/>
      <c r="OPO136" s="73"/>
      <c r="OPP136" s="73"/>
      <c r="OPQ136" s="73"/>
      <c r="OPR136" s="73"/>
      <c r="OPS136" s="74"/>
      <c r="OPT136" s="74"/>
      <c r="OPU136" s="77"/>
      <c r="OPV136" s="77"/>
      <c r="OPW136" s="11"/>
      <c r="OQC136" s="73"/>
      <c r="OQD136" s="73"/>
      <c r="OQE136" s="73"/>
      <c r="OQF136" s="73"/>
      <c r="OQG136" s="74"/>
      <c r="OQH136" s="74"/>
      <c r="OQI136" s="77"/>
      <c r="OQJ136" s="77"/>
      <c r="OQK136" s="11"/>
      <c r="OQQ136" s="73"/>
      <c r="OQR136" s="73"/>
      <c r="OQS136" s="73"/>
      <c r="OQT136" s="73"/>
      <c r="OQU136" s="74"/>
      <c r="OQV136" s="74"/>
      <c r="OQW136" s="77"/>
      <c r="OQX136" s="77"/>
      <c r="OQY136" s="11"/>
      <c r="ORE136" s="73"/>
      <c r="ORF136" s="73"/>
      <c r="ORG136" s="73"/>
      <c r="ORH136" s="73"/>
      <c r="ORI136" s="74"/>
      <c r="ORJ136" s="74"/>
      <c r="ORK136" s="77"/>
      <c r="ORL136" s="77"/>
      <c r="ORM136" s="11"/>
      <c r="ORS136" s="73"/>
      <c r="ORT136" s="73"/>
      <c r="ORU136" s="73"/>
      <c r="ORV136" s="73"/>
      <c r="ORW136" s="74"/>
      <c r="ORX136" s="74"/>
      <c r="ORY136" s="77"/>
      <c r="ORZ136" s="77"/>
      <c r="OSA136" s="11"/>
      <c r="OSG136" s="73"/>
      <c r="OSH136" s="73"/>
      <c r="OSI136" s="73"/>
      <c r="OSJ136" s="73"/>
      <c r="OSK136" s="74"/>
      <c r="OSL136" s="74"/>
      <c r="OSM136" s="77"/>
      <c r="OSN136" s="77"/>
      <c r="OSO136" s="11"/>
      <c r="OSU136" s="73"/>
      <c r="OSV136" s="73"/>
      <c r="OSW136" s="73"/>
      <c r="OSX136" s="73"/>
      <c r="OSY136" s="74"/>
      <c r="OSZ136" s="74"/>
      <c r="OTA136" s="77"/>
      <c r="OTB136" s="77"/>
      <c r="OTC136" s="11"/>
      <c r="OTI136" s="73"/>
      <c r="OTJ136" s="73"/>
      <c r="OTK136" s="73"/>
      <c r="OTL136" s="73"/>
      <c r="OTM136" s="74"/>
      <c r="OTN136" s="74"/>
      <c r="OTO136" s="77"/>
      <c r="OTP136" s="77"/>
      <c r="OTQ136" s="11"/>
      <c r="OTW136" s="73"/>
      <c r="OTX136" s="73"/>
      <c r="OTY136" s="73"/>
      <c r="OTZ136" s="73"/>
      <c r="OUA136" s="74"/>
      <c r="OUB136" s="74"/>
      <c r="OUC136" s="77"/>
      <c r="OUD136" s="77"/>
      <c r="OUE136" s="11"/>
      <c r="OUK136" s="73"/>
      <c r="OUL136" s="73"/>
      <c r="OUM136" s="73"/>
      <c r="OUN136" s="73"/>
      <c r="OUO136" s="74"/>
      <c r="OUP136" s="74"/>
      <c r="OUQ136" s="77"/>
      <c r="OUR136" s="77"/>
      <c r="OUS136" s="11"/>
      <c r="OUY136" s="73"/>
      <c r="OUZ136" s="73"/>
      <c r="OVA136" s="73"/>
      <c r="OVB136" s="73"/>
      <c r="OVC136" s="74"/>
      <c r="OVD136" s="74"/>
      <c r="OVE136" s="77"/>
      <c r="OVF136" s="77"/>
      <c r="OVG136" s="11"/>
      <c r="OVM136" s="73"/>
      <c r="OVN136" s="73"/>
      <c r="OVO136" s="73"/>
      <c r="OVP136" s="73"/>
      <c r="OVQ136" s="74"/>
      <c r="OVR136" s="74"/>
      <c r="OVS136" s="77"/>
      <c r="OVT136" s="77"/>
      <c r="OVU136" s="11"/>
      <c r="OWA136" s="73"/>
      <c r="OWB136" s="73"/>
      <c r="OWC136" s="73"/>
      <c r="OWD136" s="73"/>
      <c r="OWE136" s="74"/>
      <c r="OWF136" s="74"/>
      <c r="OWG136" s="77"/>
      <c r="OWH136" s="77"/>
      <c r="OWI136" s="11"/>
      <c r="OWO136" s="73"/>
      <c r="OWP136" s="73"/>
      <c r="OWQ136" s="73"/>
      <c r="OWR136" s="73"/>
      <c r="OWS136" s="74"/>
      <c r="OWT136" s="74"/>
      <c r="OWU136" s="77"/>
      <c r="OWV136" s="77"/>
      <c r="OWW136" s="11"/>
      <c r="OXC136" s="73"/>
      <c r="OXD136" s="73"/>
      <c r="OXE136" s="73"/>
      <c r="OXF136" s="73"/>
      <c r="OXG136" s="74"/>
      <c r="OXH136" s="74"/>
      <c r="OXI136" s="77"/>
      <c r="OXJ136" s="77"/>
      <c r="OXK136" s="11"/>
      <c r="OXQ136" s="73"/>
      <c r="OXR136" s="73"/>
      <c r="OXS136" s="73"/>
      <c r="OXT136" s="73"/>
      <c r="OXU136" s="74"/>
      <c r="OXV136" s="74"/>
      <c r="OXW136" s="77"/>
      <c r="OXX136" s="77"/>
      <c r="OXY136" s="11"/>
      <c r="OYE136" s="73"/>
      <c r="OYF136" s="73"/>
      <c r="OYG136" s="73"/>
      <c r="OYH136" s="73"/>
      <c r="OYI136" s="74"/>
      <c r="OYJ136" s="74"/>
      <c r="OYK136" s="77"/>
      <c r="OYL136" s="77"/>
      <c r="OYM136" s="11"/>
      <c r="OYS136" s="73"/>
      <c r="OYT136" s="73"/>
      <c r="OYU136" s="73"/>
      <c r="OYV136" s="73"/>
      <c r="OYW136" s="74"/>
      <c r="OYX136" s="74"/>
      <c r="OYY136" s="77"/>
      <c r="OYZ136" s="77"/>
      <c r="OZA136" s="11"/>
      <c r="OZG136" s="73"/>
      <c r="OZH136" s="73"/>
      <c r="OZI136" s="73"/>
      <c r="OZJ136" s="73"/>
      <c r="OZK136" s="74"/>
      <c r="OZL136" s="74"/>
      <c r="OZM136" s="77"/>
      <c r="OZN136" s="77"/>
      <c r="OZO136" s="11"/>
      <c r="OZU136" s="73"/>
      <c r="OZV136" s="73"/>
      <c r="OZW136" s="73"/>
      <c r="OZX136" s="73"/>
      <c r="OZY136" s="74"/>
      <c r="OZZ136" s="74"/>
      <c r="PAA136" s="77"/>
      <c r="PAB136" s="77"/>
      <c r="PAC136" s="11"/>
      <c r="PAI136" s="73"/>
      <c r="PAJ136" s="73"/>
      <c r="PAK136" s="73"/>
      <c r="PAL136" s="73"/>
      <c r="PAM136" s="74"/>
      <c r="PAN136" s="74"/>
      <c r="PAO136" s="77"/>
      <c r="PAP136" s="77"/>
      <c r="PAQ136" s="11"/>
      <c r="PAW136" s="73"/>
      <c r="PAX136" s="73"/>
      <c r="PAY136" s="73"/>
      <c r="PAZ136" s="73"/>
      <c r="PBA136" s="74"/>
      <c r="PBB136" s="74"/>
      <c r="PBC136" s="77"/>
      <c r="PBD136" s="77"/>
      <c r="PBE136" s="11"/>
      <c r="PBK136" s="73"/>
      <c r="PBL136" s="73"/>
      <c r="PBM136" s="73"/>
      <c r="PBN136" s="73"/>
      <c r="PBO136" s="74"/>
      <c r="PBP136" s="74"/>
      <c r="PBQ136" s="77"/>
      <c r="PBR136" s="77"/>
      <c r="PBS136" s="11"/>
      <c r="PBY136" s="73"/>
      <c r="PBZ136" s="73"/>
      <c r="PCA136" s="73"/>
      <c r="PCB136" s="73"/>
      <c r="PCC136" s="74"/>
      <c r="PCD136" s="74"/>
      <c r="PCE136" s="77"/>
      <c r="PCF136" s="77"/>
      <c r="PCG136" s="11"/>
      <c r="PCM136" s="73"/>
      <c r="PCN136" s="73"/>
      <c r="PCO136" s="73"/>
      <c r="PCP136" s="73"/>
      <c r="PCQ136" s="74"/>
      <c r="PCR136" s="74"/>
      <c r="PCS136" s="77"/>
      <c r="PCT136" s="77"/>
      <c r="PCU136" s="11"/>
      <c r="PDA136" s="73"/>
      <c r="PDB136" s="73"/>
      <c r="PDC136" s="73"/>
      <c r="PDD136" s="73"/>
      <c r="PDE136" s="74"/>
      <c r="PDF136" s="74"/>
      <c r="PDG136" s="77"/>
      <c r="PDH136" s="77"/>
      <c r="PDI136" s="11"/>
      <c r="PDO136" s="73"/>
      <c r="PDP136" s="73"/>
      <c r="PDQ136" s="73"/>
      <c r="PDR136" s="73"/>
      <c r="PDS136" s="74"/>
      <c r="PDT136" s="74"/>
      <c r="PDU136" s="77"/>
      <c r="PDV136" s="77"/>
      <c r="PDW136" s="11"/>
      <c r="PEC136" s="73"/>
      <c r="PED136" s="73"/>
      <c r="PEE136" s="73"/>
      <c r="PEF136" s="73"/>
      <c r="PEG136" s="74"/>
      <c r="PEH136" s="74"/>
      <c r="PEI136" s="77"/>
      <c r="PEJ136" s="77"/>
      <c r="PEK136" s="11"/>
      <c r="PEQ136" s="73"/>
      <c r="PER136" s="73"/>
      <c r="PES136" s="73"/>
      <c r="PET136" s="73"/>
      <c r="PEU136" s="74"/>
      <c r="PEV136" s="74"/>
      <c r="PEW136" s="77"/>
      <c r="PEX136" s="77"/>
      <c r="PEY136" s="11"/>
      <c r="PFE136" s="73"/>
      <c r="PFF136" s="73"/>
      <c r="PFG136" s="73"/>
      <c r="PFH136" s="73"/>
      <c r="PFI136" s="74"/>
      <c r="PFJ136" s="74"/>
      <c r="PFK136" s="77"/>
      <c r="PFL136" s="77"/>
      <c r="PFM136" s="11"/>
      <c r="PFS136" s="73"/>
      <c r="PFT136" s="73"/>
      <c r="PFU136" s="73"/>
      <c r="PFV136" s="73"/>
      <c r="PFW136" s="74"/>
      <c r="PFX136" s="74"/>
      <c r="PFY136" s="77"/>
      <c r="PFZ136" s="77"/>
      <c r="PGA136" s="11"/>
      <c r="PGG136" s="73"/>
      <c r="PGH136" s="73"/>
      <c r="PGI136" s="73"/>
      <c r="PGJ136" s="73"/>
      <c r="PGK136" s="74"/>
      <c r="PGL136" s="74"/>
      <c r="PGM136" s="77"/>
      <c r="PGN136" s="77"/>
      <c r="PGO136" s="11"/>
      <c r="PGU136" s="73"/>
      <c r="PGV136" s="73"/>
      <c r="PGW136" s="73"/>
      <c r="PGX136" s="73"/>
      <c r="PGY136" s="74"/>
      <c r="PGZ136" s="74"/>
      <c r="PHA136" s="77"/>
      <c r="PHB136" s="77"/>
      <c r="PHC136" s="11"/>
      <c r="PHI136" s="73"/>
      <c r="PHJ136" s="73"/>
      <c r="PHK136" s="73"/>
      <c r="PHL136" s="73"/>
      <c r="PHM136" s="74"/>
      <c r="PHN136" s="74"/>
      <c r="PHO136" s="77"/>
      <c r="PHP136" s="77"/>
      <c r="PHQ136" s="11"/>
      <c r="PHW136" s="73"/>
      <c r="PHX136" s="73"/>
      <c r="PHY136" s="73"/>
      <c r="PHZ136" s="73"/>
      <c r="PIA136" s="74"/>
      <c r="PIB136" s="74"/>
      <c r="PIC136" s="77"/>
      <c r="PID136" s="77"/>
      <c r="PIE136" s="11"/>
      <c r="PIK136" s="73"/>
      <c r="PIL136" s="73"/>
      <c r="PIM136" s="73"/>
      <c r="PIN136" s="73"/>
      <c r="PIO136" s="74"/>
      <c r="PIP136" s="74"/>
      <c r="PIQ136" s="77"/>
      <c r="PIR136" s="77"/>
      <c r="PIS136" s="11"/>
      <c r="PIY136" s="73"/>
      <c r="PIZ136" s="73"/>
      <c r="PJA136" s="73"/>
      <c r="PJB136" s="73"/>
      <c r="PJC136" s="74"/>
      <c r="PJD136" s="74"/>
      <c r="PJE136" s="77"/>
      <c r="PJF136" s="77"/>
      <c r="PJG136" s="11"/>
      <c r="PJM136" s="73"/>
      <c r="PJN136" s="73"/>
      <c r="PJO136" s="73"/>
      <c r="PJP136" s="73"/>
      <c r="PJQ136" s="74"/>
      <c r="PJR136" s="74"/>
      <c r="PJS136" s="77"/>
      <c r="PJT136" s="77"/>
      <c r="PJU136" s="11"/>
      <c r="PKA136" s="73"/>
      <c r="PKB136" s="73"/>
      <c r="PKC136" s="73"/>
      <c r="PKD136" s="73"/>
      <c r="PKE136" s="74"/>
      <c r="PKF136" s="74"/>
      <c r="PKG136" s="77"/>
      <c r="PKH136" s="77"/>
      <c r="PKI136" s="11"/>
      <c r="PKO136" s="73"/>
      <c r="PKP136" s="73"/>
      <c r="PKQ136" s="73"/>
      <c r="PKR136" s="73"/>
      <c r="PKS136" s="74"/>
      <c r="PKT136" s="74"/>
      <c r="PKU136" s="77"/>
      <c r="PKV136" s="77"/>
      <c r="PKW136" s="11"/>
      <c r="PLC136" s="73"/>
      <c r="PLD136" s="73"/>
      <c r="PLE136" s="73"/>
      <c r="PLF136" s="73"/>
      <c r="PLG136" s="74"/>
      <c r="PLH136" s="74"/>
      <c r="PLI136" s="77"/>
      <c r="PLJ136" s="77"/>
      <c r="PLK136" s="11"/>
      <c r="PLQ136" s="73"/>
      <c r="PLR136" s="73"/>
      <c r="PLS136" s="73"/>
      <c r="PLT136" s="73"/>
      <c r="PLU136" s="74"/>
      <c r="PLV136" s="74"/>
      <c r="PLW136" s="77"/>
      <c r="PLX136" s="77"/>
      <c r="PLY136" s="11"/>
      <c r="PME136" s="73"/>
      <c r="PMF136" s="73"/>
      <c r="PMG136" s="73"/>
      <c r="PMH136" s="73"/>
      <c r="PMI136" s="74"/>
      <c r="PMJ136" s="74"/>
      <c r="PMK136" s="77"/>
      <c r="PML136" s="77"/>
      <c r="PMM136" s="11"/>
      <c r="PMS136" s="73"/>
      <c r="PMT136" s="73"/>
      <c r="PMU136" s="73"/>
      <c r="PMV136" s="73"/>
      <c r="PMW136" s="74"/>
      <c r="PMX136" s="74"/>
      <c r="PMY136" s="77"/>
      <c r="PMZ136" s="77"/>
      <c r="PNA136" s="11"/>
      <c r="PNG136" s="73"/>
      <c r="PNH136" s="73"/>
      <c r="PNI136" s="73"/>
      <c r="PNJ136" s="73"/>
      <c r="PNK136" s="74"/>
      <c r="PNL136" s="74"/>
      <c r="PNM136" s="77"/>
      <c r="PNN136" s="77"/>
      <c r="PNO136" s="11"/>
      <c r="PNU136" s="73"/>
      <c r="PNV136" s="73"/>
      <c r="PNW136" s="73"/>
      <c r="PNX136" s="73"/>
      <c r="PNY136" s="74"/>
      <c r="PNZ136" s="74"/>
      <c r="POA136" s="77"/>
      <c r="POB136" s="77"/>
      <c r="POC136" s="11"/>
      <c r="POI136" s="73"/>
      <c r="POJ136" s="73"/>
      <c r="POK136" s="73"/>
      <c r="POL136" s="73"/>
      <c r="POM136" s="74"/>
      <c r="PON136" s="74"/>
      <c r="POO136" s="77"/>
      <c r="POP136" s="77"/>
      <c r="POQ136" s="11"/>
      <c r="POW136" s="73"/>
      <c r="POX136" s="73"/>
      <c r="POY136" s="73"/>
      <c r="POZ136" s="73"/>
      <c r="PPA136" s="74"/>
      <c r="PPB136" s="74"/>
      <c r="PPC136" s="77"/>
      <c r="PPD136" s="77"/>
      <c r="PPE136" s="11"/>
      <c r="PPK136" s="73"/>
      <c r="PPL136" s="73"/>
      <c r="PPM136" s="73"/>
      <c r="PPN136" s="73"/>
      <c r="PPO136" s="74"/>
      <c r="PPP136" s="74"/>
      <c r="PPQ136" s="77"/>
      <c r="PPR136" s="77"/>
      <c r="PPS136" s="11"/>
      <c r="PPY136" s="73"/>
      <c r="PPZ136" s="73"/>
      <c r="PQA136" s="73"/>
      <c r="PQB136" s="73"/>
      <c r="PQC136" s="74"/>
      <c r="PQD136" s="74"/>
      <c r="PQE136" s="77"/>
      <c r="PQF136" s="77"/>
      <c r="PQG136" s="11"/>
      <c r="PQM136" s="73"/>
      <c r="PQN136" s="73"/>
      <c r="PQO136" s="73"/>
      <c r="PQP136" s="73"/>
      <c r="PQQ136" s="74"/>
      <c r="PQR136" s="74"/>
      <c r="PQS136" s="77"/>
      <c r="PQT136" s="77"/>
      <c r="PQU136" s="11"/>
      <c r="PRA136" s="73"/>
      <c r="PRB136" s="73"/>
      <c r="PRC136" s="73"/>
      <c r="PRD136" s="73"/>
      <c r="PRE136" s="74"/>
      <c r="PRF136" s="74"/>
      <c r="PRG136" s="77"/>
      <c r="PRH136" s="77"/>
      <c r="PRI136" s="11"/>
      <c r="PRO136" s="73"/>
      <c r="PRP136" s="73"/>
      <c r="PRQ136" s="73"/>
      <c r="PRR136" s="73"/>
      <c r="PRS136" s="74"/>
      <c r="PRT136" s="74"/>
      <c r="PRU136" s="77"/>
      <c r="PRV136" s="77"/>
      <c r="PRW136" s="11"/>
      <c r="PSC136" s="73"/>
      <c r="PSD136" s="73"/>
      <c r="PSE136" s="73"/>
      <c r="PSF136" s="73"/>
      <c r="PSG136" s="74"/>
      <c r="PSH136" s="74"/>
      <c r="PSI136" s="77"/>
      <c r="PSJ136" s="77"/>
      <c r="PSK136" s="11"/>
      <c r="PSQ136" s="73"/>
      <c r="PSR136" s="73"/>
      <c r="PSS136" s="73"/>
      <c r="PST136" s="73"/>
      <c r="PSU136" s="74"/>
      <c r="PSV136" s="74"/>
      <c r="PSW136" s="77"/>
      <c r="PSX136" s="77"/>
      <c r="PSY136" s="11"/>
      <c r="PTE136" s="73"/>
      <c r="PTF136" s="73"/>
      <c r="PTG136" s="73"/>
      <c r="PTH136" s="73"/>
      <c r="PTI136" s="74"/>
      <c r="PTJ136" s="74"/>
      <c r="PTK136" s="77"/>
      <c r="PTL136" s="77"/>
      <c r="PTM136" s="11"/>
      <c r="PTS136" s="73"/>
      <c r="PTT136" s="73"/>
      <c r="PTU136" s="73"/>
      <c r="PTV136" s="73"/>
      <c r="PTW136" s="74"/>
      <c r="PTX136" s="74"/>
      <c r="PTY136" s="77"/>
      <c r="PTZ136" s="77"/>
      <c r="PUA136" s="11"/>
      <c r="PUG136" s="73"/>
      <c r="PUH136" s="73"/>
      <c r="PUI136" s="73"/>
      <c r="PUJ136" s="73"/>
      <c r="PUK136" s="74"/>
      <c r="PUL136" s="74"/>
      <c r="PUM136" s="77"/>
      <c r="PUN136" s="77"/>
      <c r="PUO136" s="11"/>
      <c r="PUU136" s="73"/>
      <c r="PUV136" s="73"/>
      <c r="PUW136" s="73"/>
      <c r="PUX136" s="73"/>
      <c r="PUY136" s="74"/>
      <c r="PUZ136" s="74"/>
      <c r="PVA136" s="77"/>
      <c r="PVB136" s="77"/>
      <c r="PVC136" s="11"/>
      <c r="PVI136" s="73"/>
      <c r="PVJ136" s="73"/>
      <c r="PVK136" s="73"/>
      <c r="PVL136" s="73"/>
      <c r="PVM136" s="74"/>
      <c r="PVN136" s="74"/>
      <c r="PVO136" s="77"/>
      <c r="PVP136" s="77"/>
      <c r="PVQ136" s="11"/>
      <c r="PVW136" s="73"/>
      <c r="PVX136" s="73"/>
      <c r="PVY136" s="73"/>
      <c r="PVZ136" s="73"/>
      <c r="PWA136" s="74"/>
      <c r="PWB136" s="74"/>
      <c r="PWC136" s="77"/>
      <c r="PWD136" s="77"/>
      <c r="PWE136" s="11"/>
      <c r="PWK136" s="73"/>
      <c r="PWL136" s="73"/>
      <c r="PWM136" s="73"/>
      <c r="PWN136" s="73"/>
      <c r="PWO136" s="74"/>
      <c r="PWP136" s="74"/>
      <c r="PWQ136" s="77"/>
      <c r="PWR136" s="77"/>
      <c r="PWS136" s="11"/>
      <c r="PWY136" s="73"/>
      <c r="PWZ136" s="73"/>
      <c r="PXA136" s="73"/>
      <c r="PXB136" s="73"/>
      <c r="PXC136" s="74"/>
      <c r="PXD136" s="74"/>
      <c r="PXE136" s="77"/>
      <c r="PXF136" s="77"/>
      <c r="PXG136" s="11"/>
      <c r="PXM136" s="73"/>
      <c r="PXN136" s="73"/>
      <c r="PXO136" s="73"/>
      <c r="PXP136" s="73"/>
      <c r="PXQ136" s="74"/>
      <c r="PXR136" s="74"/>
      <c r="PXS136" s="77"/>
      <c r="PXT136" s="77"/>
      <c r="PXU136" s="11"/>
      <c r="PYA136" s="73"/>
      <c r="PYB136" s="73"/>
      <c r="PYC136" s="73"/>
      <c r="PYD136" s="73"/>
      <c r="PYE136" s="74"/>
      <c r="PYF136" s="74"/>
      <c r="PYG136" s="77"/>
      <c r="PYH136" s="77"/>
      <c r="PYI136" s="11"/>
      <c r="PYO136" s="73"/>
      <c r="PYP136" s="73"/>
      <c r="PYQ136" s="73"/>
      <c r="PYR136" s="73"/>
      <c r="PYS136" s="74"/>
      <c r="PYT136" s="74"/>
      <c r="PYU136" s="77"/>
      <c r="PYV136" s="77"/>
      <c r="PYW136" s="11"/>
      <c r="PZC136" s="73"/>
      <c r="PZD136" s="73"/>
      <c r="PZE136" s="73"/>
      <c r="PZF136" s="73"/>
      <c r="PZG136" s="74"/>
      <c r="PZH136" s="74"/>
      <c r="PZI136" s="77"/>
      <c r="PZJ136" s="77"/>
      <c r="PZK136" s="11"/>
      <c r="PZQ136" s="73"/>
      <c r="PZR136" s="73"/>
      <c r="PZS136" s="73"/>
      <c r="PZT136" s="73"/>
      <c r="PZU136" s="74"/>
      <c r="PZV136" s="74"/>
      <c r="PZW136" s="77"/>
      <c r="PZX136" s="77"/>
      <c r="PZY136" s="11"/>
      <c r="QAE136" s="73"/>
      <c r="QAF136" s="73"/>
      <c r="QAG136" s="73"/>
      <c r="QAH136" s="73"/>
      <c r="QAI136" s="74"/>
      <c r="QAJ136" s="74"/>
      <c r="QAK136" s="77"/>
      <c r="QAL136" s="77"/>
      <c r="QAM136" s="11"/>
      <c r="QAS136" s="73"/>
      <c r="QAT136" s="73"/>
      <c r="QAU136" s="73"/>
      <c r="QAV136" s="73"/>
      <c r="QAW136" s="74"/>
      <c r="QAX136" s="74"/>
      <c r="QAY136" s="77"/>
      <c r="QAZ136" s="77"/>
      <c r="QBA136" s="11"/>
      <c r="QBG136" s="73"/>
      <c r="QBH136" s="73"/>
      <c r="QBI136" s="73"/>
      <c r="QBJ136" s="73"/>
      <c r="QBK136" s="74"/>
      <c r="QBL136" s="74"/>
      <c r="QBM136" s="77"/>
      <c r="QBN136" s="77"/>
      <c r="QBO136" s="11"/>
      <c r="QBU136" s="73"/>
      <c r="QBV136" s="73"/>
      <c r="QBW136" s="73"/>
      <c r="QBX136" s="73"/>
      <c r="QBY136" s="74"/>
      <c r="QBZ136" s="74"/>
      <c r="QCA136" s="77"/>
      <c r="QCB136" s="77"/>
      <c r="QCC136" s="11"/>
      <c r="QCI136" s="73"/>
      <c r="QCJ136" s="73"/>
      <c r="QCK136" s="73"/>
      <c r="QCL136" s="73"/>
      <c r="QCM136" s="74"/>
      <c r="QCN136" s="74"/>
      <c r="QCO136" s="77"/>
      <c r="QCP136" s="77"/>
      <c r="QCQ136" s="11"/>
      <c r="QCW136" s="73"/>
      <c r="QCX136" s="73"/>
      <c r="QCY136" s="73"/>
      <c r="QCZ136" s="73"/>
      <c r="QDA136" s="74"/>
      <c r="QDB136" s="74"/>
      <c r="QDC136" s="77"/>
      <c r="QDD136" s="77"/>
      <c r="QDE136" s="11"/>
      <c r="QDK136" s="73"/>
      <c r="QDL136" s="73"/>
      <c r="QDM136" s="73"/>
      <c r="QDN136" s="73"/>
      <c r="QDO136" s="74"/>
      <c r="QDP136" s="74"/>
      <c r="QDQ136" s="77"/>
      <c r="QDR136" s="77"/>
      <c r="QDS136" s="11"/>
      <c r="QDY136" s="73"/>
      <c r="QDZ136" s="73"/>
      <c r="QEA136" s="73"/>
      <c r="QEB136" s="73"/>
      <c r="QEC136" s="74"/>
      <c r="QED136" s="74"/>
      <c r="QEE136" s="77"/>
      <c r="QEF136" s="77"/>
      <c r="QEG136" s="11"/>
      <c r="QEM136" s="73"/>
      <c r="QEN136" s="73"/>
      <c r="QEO136" s="73"/>
      <c r="QEP136" s="73"/>
      <c r="QEQ136" s="74"/>
      <c r="QER136" s="74"/>
      <c r="QES136" s="77"/>
      <c r="QET136" s="77"/>
      <c r="QEU136" s="11"/>
      <c r="QFA136" s="73"/>
      <c r="QFB136" s="73"/>
      <c r="QFC136" s="73"/>
      <c r="QFD136" s="73"/>
      <c r="QFE136" s="74"/>
      <c r="QFF136" s="74"/>
      <c r="QFG136" s="77"/>
      <c r="QFH136" s="77"/>
      <c r="QFI136" s="11"/>
      <c r="QFO136" s="73"/>
      <c r="QFP136" s="73"/>
      <c r="QFQ136" s="73"/>
      <c r="QFR136" s="73"/>
      <c r="QFS136" s="74"/>
      <c r="QFT136" s="74"/>
      <c r="QFU136" s="77"/>
      <c r="QFV136" s="77"/>
      <c r="QFW136" s="11"/>
      <c r="QGC136" s="73"/>
      <c r="QGD136" s="73"/>
      <c r="QGE136" s="73"/>
      <c r="QGF136" s="73"/>
      <c r="QGG136" s="74"/>
      <c r="QGH136" s="74"/>
      <c r="QGI136" s="77"/>
      <c r="QGJ136" s="77"/>
      <c r="QGK136" s="11"/>
      <c r="QGQ136" s="73"/>
      <c r="QGR136" s="73"/>
      <c r="QGS136" s="73"/>
      <c r="QGT136" s="73"/>
      <c r="QGU136" s="74"/>
      <c r="QGV136" s="74"/>
      <c r="QGW136" s="77"/>
      <c r="QGX136" s="77"/>
      <c r="QGY136" s="11"/>
      <c r="QHE136" s="73"/>
      <c r="QHF136" s="73"/>
      <c r="QHG136" s="73"/>
      <c r="QHH136" s="73"/>
      <c r="QHI136" s="74"/>
      <c r="QHJ136" s="74"/>
      <c r="QHK136" s="77"/>
      <c r="QHL136" s="77"/>
      <c r="QHM136" s="11"/>
      <c r="QHS136" s="73"/>
      <c r="QHT136" s="73"/>
      <c r="QHU136" s="73"/>
      <c r="QHV136" s="73"/>
      <c r="QHW136" s="74"/>
      <c r="QHX136" s="74"/>
      <c r="QHY136" s="77"/>
      <c r="QHZ136" s="77"/>
      <c r="QIA136" s="11"/>
      <c r="QIG136" s="73"/>
      <c r="QIH136" s="73"/>
      <c r="QII136" s="73"/>
      <c r="QIJ136" s="73"/>
      <c r="QIK136" s="74"/>
      <c r="QIL136" s="74"/>
      <c r="QIM136" s="77"/>
      <c r="QIN136" s="77"/>
      <c r="QIO136" s="11"/>
      <c r="QIU136" s="73"/>
      <c r="QIV136" s="73"/>
      <c r="QIW136" s="73"/>
      <c r="QIX136" s="73"/>
      <c r="QIY136" s="74"/>
      <c r="QIZ136" s="74"/>
      <c r="QJA136" s="77"/>
      <c r="QJB136" s="77"/>
      <c r="QJC136" s="11"/>
      <c r="QJI136" s="73"/>
      <c r="QJJ136" s="73"/>
      <c r="QJK136" s="73"/>
      <c r="QJL136" s="73"/>
      <c r="QJM136" s="74"/>
      <c r="QJN136" s="74"/>
      <c r="QJO136" s="77"/>
      <c r="QJP136" s="77"/>
      <c r="QJQ136" s="11"/>
      <c r="QJW136" s="73"/>
      <c r="QJX136" s="73"/>
      <c r="QJY136" s="73"/>
      <c r="QJZ136" s="73"/>
      <c r="QKA136" s="74"/>
      <c r="QKB136" s="74"/>
      <c r="QKC136" s="77"/>
      <c r="QKD136" s="77"/>
      <c r="QKE136" s="11"/>
      <c r="QKK136" s="73"/>
      <c r="QKL136" s="73"/>
      <c r="QKM136" s="73"/>
      <c r="QKN136" s="73"/>
      <c r="QKO136" s="74"/>
      <c r="QKP136" s="74"/>
      <c r="QKQ136" s="77"/>
      <c r="QKR136" s="77"/>
      <c r="QKS136" s="11"/>
      <c r="QKY136" s="73"/>
      <c r="QKZ136" s="73"/>
      <c r="QLA136" s="73"/>
      <c r="QLB136" s="73"/>
      <c r="QLC136" s="74"/>
      <c r="QLD136" s="74"/>
      <c r="QLE136" s="77"/>
      <c r="QLF136" s="77"/>
      <c r="QLG136" s="11"/>
      <c r="QLM136" s="73"/>
      <c r="QLN136" s="73"/>
      <c r="QLO136" s="73"/>
      <c r="QLP136" s="73"/>
      <c r="QLQ136" s="74"/>
      <c r="QLR136" s="74"/>
      <c r="QLS136" s="77"/>
      <c r="QLT136" s="77"/>
      <c r="QLU136" s="11"/>
      <c r="QMA136" s="73"/>
      <c r="QMB136" s="73"/>
      <c r="QMC136" s="73"/>
      <c r="QMD136" s="73"/>
      <c r="QME136" s="74"/>
      <c r="QMF136" s="74"/>
      <c r="QMG136" s="77"/>
      <c r="QMH136" s="77"/>
      <c r="QMI136" s="11"/>
      <c r="QMO136" s="73"/>
      <c r="QMP136" s="73"/>
      <c r="QMQ136" s="73"/>
      <c r="QMR136" s="73"/>
      <c r="QMS136" s="74"/>
      <c r="QMT136" s="74"/>
      <c r="QMU136" s="77"/>
      <c r="QMV136" s="77"/>
      <c r="QMW136" s="11"/>
      <c r="QNC136" s="73"/>
      <c r="QND136" s="73"/>
      <c r="QNE136" s="73"/>
      <c r="QNF136" s="73"/>
      <c r="QNG136" s="74"/>
      <c r="QNH136" s="74"/>
      <c r="QNI136" s="77"/>
      <c r="QNJ136" s="77"/>
      <c r="QNK136" s="11"/>
      <c r="QNQ136" s="73"/>
      <c r="QNR136" s="73"/>
      <c r="QNS136" s="73"/>
      <c r="QNT136" s="73"/>
      <c r="QNU136" s="74"/>
      <c r="QNV136" s="74"/>
      <c r="QNW136" s="77"/>
      <c r="QNX136" s="77"/>
      <c r="QNY136" s="11"/>
      <c r="QOE136" s="73"/>
      <c r="QOF136" s="73"/>
      <c r="QOG136" s="73"/>
      <c r="QOH136" s="73"/>
      <c r="QOI136" s="74"/>
      <c r="QOJ136" s="74"/>
      <c r="QOK136" s="77"/>
      <c r="QOL136" s="77"/>
      <c r="QOM136" s="11"/>
      <c r="QOS136" s="73"/>
      <c r="QOT136" s="73"/>
      <c r="QOU136" s="73"/>
      <c r="QOV136" s="73"/>
      <c r="QOW136" s="74"/>
      <c r="QOX136" s="74"/>
      <c r="QOY136" s="77"/>
      <c r="QOZ136" s="77"/>
      <c r="QPA136" s="11"/>
      <c r="QPG136" s="73"/>
      <c r="QPH136" s="73"/>
      <c r="QPI136" s="73"/>
      <c r="QPJ136" s="73"/>
      <c r="QPK136" s="74"/>
      <c r="QPL136" s="74"/>
      <c r="QPM136" s="77"/>
      <c r="QPN136" s="77"/>
      <c r="QPO136" s="11"/>
      <c r="QPU136" s="73"/>
      <c r="QPV136" s="73"/>
      <c r="QPW136" s="73"/>
      <c r="QPX136" s="73"/>
      <c r="QPY136" s="74"/>
      <c r="QPZ136" s="74"/>
      <c r="QQA136" s="77"/>
      <c r="QQB136" s="77"/>
      <c r="QQC136" s="11"/>
      <c r="QQI136" s="73"/>
      <c r="QQJ136" s="73"/>
      <c r="QQK136" s="73"/>
      <c r="QQL136" s="73"/>
      <c r="QQM136" s="74"/>
      <c r="QQN136" s="74"/>
      <c r="QQO136" s="77"/>
      <c r="QQP136" s="77"/>
      <c r="QQQ136" s="11"/>
      <c r="QQW136" s="73"/>
      <c r="QQX136" s="73"/>
      <c r="QQY136" s="73"/>
      <c r="QQZ136" s="73"/>
      <c r="QRA136" s="74"/>
      <c r="QRB136" s="74"/>
      <c r="QRC136" s="77"/>
      <c r="QRD136" s="77"/>
      <c r="QRE136" s="11"/>
      <c r="QRK136" s="73"/>
      <c r="QRL136" s="73"/>
      <c r="QRM136" s="73"/>
      <c r="QRN136" s="73"/>
      <c r="QRO136" s="74"/>
      <c r="QRP136" s="74"/>
      <c r="QRQ136" s="77"/>
      <c r="QRR136" s="77"/>
      <c r="QRS136" s="11"/>
      <c r="QRY136" s="73"/>
      <c r="QRZ136" s="73"/>
      <c r="QSA136" s="73"/>
      <c r="QSB136" s="73"/>
      <c r="QSC136" s="74"/>
      <c r="QSD136" s="74"/>
      <c r="QSE136" s="77"/>
      <c r="QSF136" s="77"/>
      <c r="QSG136" s="11"/>
      <c r="QSM136" s="73"/>
      <c r="QSN136" s="73"/>
      <c r="QSO136" s="73"/>
      <c r="QSP136" s="73"/>
      <c r="QSQ136" s="74"/>
      <c r="QSR136" s="74"/>
      <c r="QSS136" s="77"/>
      <c r="QST136" s="77"/>
      <c r="QSU136" s="11"/>
      <c r="QTA136" s="73"/>
      <c r="QTB136" s="73"/>
      <c r="QTC136" s="73"/>
      <c r="QTD136" s="73"/>
      <c r="QTE136" s="74"/>
      <c r="QTF136" s="74"/>
      <c r="QTG136" s="77"/>
      <c r="QTH136" s="77"/>
      <c r="QTI136" s="11"/>
      <c r="QTO136" s="73"/>
      <c r="QTP136" s="73"/>
      <c r="QTQ136" s="73"/>
      <c r="QTR136" s="73"/>
      <c r="QTS136" s="74"/>
      <c r="QTT136" s="74"/>
      <c r="QTU136" s="77"/>
      <c r="QTV136" s="77"/>
      <c r="QTW136" s="11"/>
      <c r="QUC136" s="73"/>
      <c r="QUD136" s="73"/>
      <c r="QUE136" s="73"/>
      <c r="QUF136" s="73"/>
      <c r="QUG136" s="74"/>
      <c r="QUH136" s="74"/>
      <c r="QUI136" s="77"/>
      <c r="QUJ136" s="77"/>
      <c r="QUK136" s="11"/>
      <c r="QUQ136" s="73"/>
      <c r="QUR136" s="73"/>
      <c r="QUS136" s="73"/>
      <c r="QUT136" s="73"/>
      <c r="QUU136" s="74"/>
      <c r="QUV136" s="74"/>
      <c r="QUW136" s="77"/>
      <c r="QUX136" s="77"/>
      <c r="QUY136" s="11"/>
      <c r="QVE136" s="73"/>
      <c r="QVF136" s="73"/>
      <c r="QVG136" s="73"/>
      <c r="QVH136" s="73"/>
      <c r="QVI136" s="74"/>
      <c r="QVJ136" s="74"/>
      <c r="QVK136" s="77"/>
      <c r="QVL136" s="77"/>
      <c r="QVM136" s="11"/>
      <c r="QVS136" s="73"/>
      <c r="QVT136" s="73"/>
      <c r="QVU136" s="73"/>
      <c r="QVV136" s="73"/>
      <c r="QVW136" s="74"/>
      <c r="QVX136" s="74"/>
      <c r="QVY136" s="77"/>
      <c r="QVZ136" s="77"/>
      <c r="QWA136" s="11"/>
      <c r="QWG136" s="73"/>
      <c r="QWH136" s="73"/>
      <c r="QWI136" s="73"/>
      <c r="QWJ136" s="73"/>
      <c r="QWK136" s="74"/>
      <c r="QWL136" s="74"/>
      <c r="QWM136" s="77"/>
      <c r="QWN136" s="77"/>
      <c r="QWO136" s="11"/>
      <c r="QWU136" s="73"/>
      <c r="QWV136" s="73"/>
      <c r="QWW136" s="73"/>
      <c r="QWX136" s="73"/>
      <c r="QWY136" s="74"/>
      <c r="QWZ136" s="74"/>
      <c r="QXA136" s="77"/>
      <c r="QXB136" s="77"/>
      <c r="QXC136" s="11"/>
      <c r="QXI136" s="73"/>
      <c r="QXJ136" s="73"/>
      <c r="QXK136" s="73"/>
      <c r="QXL136" s="73"/>
      <c r="QXM136" s="74"/>
      <c r="QXN136" s="74"/>
      <c r="QXO136" s="77"/>
      <c r="QXP136" s="77"/>
      <c r="QXQ136" s="11"/>
      <c r="QXW136" s="73"/>
      <c r="QXX136" s="73"/>
      <c r="QXY136" s="73"/>
      <c r="QXZ136" s="73"/>
      <c r="QYA136" s="74"/>
      <c r="QYB136" s="74"/>
      <c r="QYC136" s="77"/>
      <c r="QYD136" s="77"/>
      <c r="QYE136" s="11"/>
      <c r="QYK136" s="73"/>
      <c r="QYL136" s="73"/>
      <c r="QYM136" s="73"/>
      <c r="QYN136" s="73"/>
      <c r="QYO136" s="74"/>
      <c r="QYP136" s="74"/>
      <c r="QYQ136" s="77"/>
      <c r="QYR136" s="77"/>
      <c r="QYS136" s="11"/>
      <c r="QYY136" s="73"/>
      <c r="QYZ136" s="73"/>
      <c r="QZA136" s="73"/>
      <c r="QZB136" s="73"/>
      <c r="QZC136" s="74"/>
      <c r="QZD136" s="74"/>
      <c r="QZE136" s="77"/>
      <c r="QZF136" s="77"/>
      <c r="QZG136" s="11"/>
      <c r="QZM136" s="73"/>
      <c r="QZN136" s="73"/>
      <c r="QZO136" s="73"/>
      <c r="QZP136" s="73"/>
      <c r="QZQ136" s="74"/>
      <c r="QZR136" s="74"/>
      <c r="QZS136" s="77"/>
      <c r="QZT136" s="77"/>
      <c r="QZU136" s="11"/>
      <c r="RAA136" s="73"/>
      <c r="RAB136" s="73"/>
      <c r="RAC136" s="73"/>
      <c r="RAD136" s="73"/>
      <c r="RAE136" s="74"/>
      <c r="RAF136" s="74"/>
      <c r="RAG136" s="77"/>
      <c r="RAH136" s="77"/>
      <c r="RAI136" s="11"/>
      <c r="RAO136" s="73"/>
      <c r="RAP136" s="73"/>
      <c r="RAQ136" s="73"/>
      <c r="RAR136" s="73"/>
      <c r="RAS136" s="74"/>
      <c r="RAT136" s="74"/>
      <c r="RAU136" s="77"/>
      <c r="RAV136" s="77"/>
      <c r="RAW136" s="11"/>
      <c r="RBC136" s="73"/>
      <c r="RBD136" s="73"/>
      <c r="RBE136" s="73"/>
      <c r="RBF136" s="73"/>
      <c r="RBG136" s="74"/>
      <c r="RBH136" s="74"/>
      <c r="RBI136" s="77"/>
      <c r="RBJ136" s="77"/>
      <c r="RBK136" s="11"/>
      <c r="RBQ136" s="73"/>
      <c r="RBR136" s="73"/>
      <c r="RBS136" s="73"/>
      <c r="RBT136" s="73"/>
      <c r="RBU136" s="74"/>
      <c r="RBV136" s="74"/>
      <c r="RBW136" s="77"/>
      <c r="RBX136" s="77"/>
      <c r="RBY136" s="11"/>
      <c r="RCE136" s="73"/>
      <c r="RCF136" s="73"/>
      <c r="RCG136" s="73"/>
      <c r="RCH136" s="73"/>
      <c r="RCI136" s="74"/>
      <c r="RCJ136" s="74"/>
      <c r="RCK136" s="77"/>
      <c r="RCL136" s="77"/>
      <c r="RCM136" s="11"/>
      <c r="RCS136" s="73"/>
      <c r="RCT136" s="73"/>
      <c r="RCU136" s="73"/>
      <c r="RCV136" s="73"/>
      <c r="RCW136" s="74"/>
      <c r="RCX136" s="74"/>
      <c r="RCY136" s="77"/>
      <c r="RCZ136" s="77"/>
      <c r="RDA136" s="11"/>
      <c r="RDG136" s="73"/>
      <c r="RDH136" s="73"/>
      <c r="RDI136" s="73"/>
      <c r="RDJ136" s="73"/>
      <c r="RDK136" s="74"/>
      <c r="RDL136" s="74"/>
      <c r="RDM136" s="77"/>
      <c r="RDN136" s="77"/>
      <c r="RDO136" s="11"/>
      <c r="RDU136" s="73"/>
      <c r="RDV136" s="73"/>
      <c r="RDW136" s="73"/>
      <c r="RDX136" s="73"/>
      <c r="RDY136" s="74"/>
      <c r="RDZ136" s="74"/>
      <c r="REA136" s="77"/>
      <c r="REB136" s="77"/>
      <c r="REC136" s="11"/>
      <c r="REI136" s="73"/>
      <c r="REJ136" s="73"/>
      <c r="REK136" s="73"/>
      <c r="REL136" s="73"/>
      <c r="REM136" s="74"/>
      <c r="REN136" s="74"/>
      <c r="REO136" s="77"/>
      <c r="REP136" s="77"/>
      <c r="REQ136" s="11"/>
      <c r="REW136" s="73"/>
      <c r="REX136" s="73"/>
      <c r="REY136" s="73"/>
      <c r="REZ136" s="73"/>
      <c r="RFA136" s="74"/>
      <c r="RFB136" s="74"/>
      <c r="RFC136" s="77"/>
      <c r="RFD136" s="77"/>
      <c r="RFE136" s="11"/>
      <c r="RFK136" s="73"/>
      <c r="RFL136" s="73"/>
      <c r="RFM136" s="73"/>
      <c r="RFN136" s="73"/>
      <c r="RFO136" s="74"/>
      <c r="RFP136" s="74"/>
      <c r="RFQ136" s="77"/>
      <c r="RFR136" s="77"/>
      <c r="RFS136" s="11"/>
      <c r="RFY136" s="73"/>
      <c r="RFZ136" s="73"/>
      <c r="RGA136" s="73"/>
      <c r="RGB136" s="73"/>
      <c r="RGC136" s="74"/>
      <c r="RGD136" s="74"/>
      <c r="RGE136" s="77"/>
      <c r="RGF136" s="77"/>
      <c r="RGG136" s="11"/>
      <c r="RGM136" s="73"/>
      <c r="RGN136" s="73"/>
      <c r="RGO136" s="73"/>
      <c r="RGP136" s="73"/>
      <c r="RGQ136" s="74"/>
      <c r="RGR136" s="74"/>
      <c r="RGS136" s="77"/>
      <c r="RGT136" s="77"/>
      <c r="RGU136" s="11"/>
      <c r="RHA136" s="73"/>
      <c r="RHB136" s="73"/>
      <c r="RHC136" s="73"/>
      <c r="RHD136" s="73"/>
      <c r="RHE136" s="74"/>
      <c r="RHF136" s="74"/>
      <c r="RHG136" s="77"/>
      <c r="RHH136" s="77"/>
      <c r="RHI136" s="11"/>
      <c r="RHO136" s="73"/>
      <c r="RHP136" s="73"/>
      <c r="RHQ136" s="73"/>
      <c r="RHR136" s="73"/>
      <c r="RHS136" s="74"/>
      <c r="RHT136" s="74"/>
      <c r="RHU136" s="77"/>
      <c r="RHV136" s="77"/>
      <c r="RHW136" s="11"/>
      <c r="RIC136" s="73"/>
      <c r="RID136" s="73"/>
      <c r="RIE136" s="73"/>
      <c r="RIF136" s="73"/>
      <c r="RIG136" s="74"/>
      <c r="RIH136" s="74"/>
      <c r="RII136" s="77"/>
      <c r="RIJ136" s="77"/>
      <c r="RIK136" s="11"/>
      <c r="RIQ136" s="73"/>
      <c r="RIR136" s="73"/>
      <c r="RIS136" s="73"/>
      <c r="RIT136" s="73"/>
      <c r="RIU136" s="74"/>
      <c r="RIV136" s="74"/>
      <c r="RIW136" s="77"/>
      <c r="RIX136" s="77"/>
      <c r="RIY136" s="11"/>
      <c r="RJE136" s="73"/>
      <c r="RJF136" s="73"/>
      <c r="RJG136" s="73"/>
      <c r="RJH136" s="73"/>
      <c r="RJI136" s="74"/>
      <c r="RJJ136" s="74"/>
      <c r="RJK136" s="77"/>
      <c r="RJL136" s="77"/>
      <c r="RJM136" s="11"/>
      <c r="RJS136" s="73"/>
      <c r="RJT136" s="73"/>
      <c r="RJU136" s="73"/>
      <c r="RJV136" s="73"/>
      <c r="RJW136" s="74"/>
      <c r="RJX136" s="74"/>
      <c r="RJY136" s="77"/>
      <c r="RJZ136" s="77"/>
      <c r="RKA136" s="11"/>
      <c r="RKG136" s="73"/>
      <c r="RKH136" s="73"/>
      <c r="RKI136" s="73"/>
      <c r="RKJ136" s="73"/>
      <c r="RKK136" s="74"/>
      <c r="RKL136" s="74"/>
      <c r="RKM136" s="77"/>
      <c r="RKN136" s="77"/>
      <c r="RKO136" s="11"/>
      <c r="RKU136" s="73"/>
      <c r="RKV136" s="73"/>
      <c r="RKW136" s="73"/>
      <c r="RKX136" s="73"/>
      <c r="RKY136" s="74"/>
      <c r="RKZ136" s="74"/>
      <c r="RLA136" s="77"/>
      <c r="RLB136" s="77"/>
      <c r="RLC136" s="11"/>
      <c r="RLI136" s="73"/>
      <c r="RLJ136" s="73"/>
      <c r="RLK136" s="73"/>
      <c r="RLL136" s="73"/>
      <c r="RLM136" s="74"/>
      <c r="RLN136" s="74"/>
      <c r="RLO136" s="77"/>
      <c r="RLP136" s="77"/>
      <c r="RLQ136" s="11"/>
      <c r="RLW136" s="73"/>
      <c r="RLX136" s="73"/>
      <c r="RLY136" s="73"/>
      <c r="RLZ136" s="73"/>
      <c r="RMA136" s="74"/>
      <c r="RMB136" s="74"/>
      <c r="RMC136" s="77"/>
      <c r="RMD136" s="77"/>
      <c r="RME136" s="11"/>
      <c r="RMK136" s="73"/>
      <c r="RML136" s="73"/>
      <c r="RMM136" s="73"/>
      <c r="RMN136" s="73"/>
      <c r="RMO136" s="74"/>
      <c r="RMP136" s="74"/>
      <c r="RMQ136" s="77"/>
      <c r="RMR136" s="77"/>
      <c r="RMS136" s="11"/>
      <c r="RMY136" s="73"/>
      <c r="RMZ136" s="73"/>
      <c r="RNA136" s="73"/>
      <c r="RNB136" s="73"/>
      <c r="RNC136" s="74"/>
      <c r="RND136" s="74"/>
      <c r="RNE136" s="77"/>
      <c r="RNF136" s="77"/>
      <c r="RNG136" s="11"/>
      <c r="RNM136" s="73"/>
      <c r="RNN136" s="73"/>
      <c r="RNO136" s="73"/>
      <c r="RNP136" s="73"/>
      <c r="RNQ136" s="74"/>
      <c r="RNR136" s="74"/>
      <c r="RNS136" s="77"/>
      <c r="RNT136" s="77"/>
      <c r="RNU136" s="11"/>
      <c r="ROA136" s="73"/>
      <c r="ROB136" s="73"/>
      <c r="ROC136" s="73"/>
      <c r="ROD136" s="73"/>
      <c r="ROE136" s="74"/>
      <c r="ROF136" s="74"/>
      <c r="ROG136" s="77"/>
      <c r="ROH136" s="77"/>
      <c r="ROI136" s="11"/>
      <c r="ROO136" s="73"/>
      <c r="ROP136" s="73"/>
      <c r="ROQ136" s="73"/>
      <c r="ROR136" s="73"/>
      <c r="ROS136" s="74"/>
      <c r="ROT136" s="74"/>
      <c r="ROU136" s="77"/>
      <c r="ROV136" s="77"/>
      <c r="ROW136" s="11"/>
      <c r="RPC136" s="73"/>
      <c r="RPD136" s="73"/>
      <c r="RPE136" s="73"/>
      <c r="RPF136" s="73"/>
      <c r="RPG136" s="74"/>
      <c r="RPH136" s="74"/>
      <c r="RPI136" s="77"/>
      <c r="RPJ136" s="77"/>
      <c r="RPK136" s="11"/>
      <c r="RPQ136" s="73"/>
      <c r="RPR136" s="73"/>
      <c r="RPS136" s="73"/>
      <c r="RPT136" s="73"/>
      <c r="RPU136" s="74"/>
      <c r="RPV136" s="74"/>
      <c r="RPW136" s="77"/>
      <c r="RPX136" s="77"/>
      <c r="RPY136" s="11"/>
      <c r="RQE136" s="73"/>
      <c r="RQF136" s="73"/>
      <c r="RQG136" s="73"/>
      <c r="RQH136" s="73"/>
      <c r="RQI136" s="74"/>
      <c r="RQJ136" s="74"/>
      <c r="RQK136" s="77"/>
      <c r="RQL136" s="77"/>
      <c r="RQM136" s="11"/>
      <c r="RQS136" s="73"/>
      <c r="RQT136" s="73"/>
      <c r="RQU136" s="73"/>
      <c r="RQV136" s="73"/>
      <c r="RQW136" s="74"/>
      <c r="RQX136" s="74"/>
      <c r="RQY136" s="77"/>
      <c r="RQZ136" s="77"/>
      <c r="RRA136" s="11"/>
      <c r="RRG136" s="73"/>
      <c r="RRH136" s="73"/>
      <c r="RRI136" s="73"/>
      <c r="RRJ136" s="73"/>
      <c r="RRK136" s="74"/>
      <c r="RRL136" s="74"/>
      <c r="RRM136" s="77"/>
      <c r="RRN136" s="77"/>
      <c r="RRO136" s="11"/>
      <c r="RRU136" s="73"/>
      <c r="RRV136" s="73"/>
      <c r="RRW136" s="73"/>
      <c r="RRX136" s="73"/>
      <c r="RRY136" s="74"/>
      <c r="RRZ136" s="74"/>
      <c r="RSA136" s="77"/>
      <c r="RSB136" s="77"/>
      <c r="RSC136" s="11"/>
      <c r="RSI136" s="73"/>
      <c r="RSJ136" s="73"/>
      <c r="RSK136" s="73"/>
      <c r="RSL136" s="73"/>
      <c r="RSM136" s="74"/>
      <c r="RSN136" s="74"/>
      <c r="RSO136" s="77"/>
      <c r="RSP136" s="77"/>
      <c r="RSQ136" s="11"/>
      <c r="RSW136" s="73"/>
      <c r="RSX136" s="73"/>
      <c r="RSY136" s="73"/>
      <c r="RSZ136" s="73"/>
      <c r="RTA136" s="74"/>
      <c r="RTB136" s="74"/>
      <c r="RTC136" s="77"/>
      <c r="RTD136" s="77"/>
      <c r="RTE136" s="11"/>
      <c r="RTK136" s="73"/>
      <c r="RTL136" s="73"/>
      <c r="RTM136" s="73"/>
      <c r="RTN136" s="73"/>
      <c r="RTO136" s="74"/>
      <c r="RTP136" s="74"/>
      <c r="RTQ136" s="77"/>
      <c r="RTR136" s="77"/>
      <c r="RTS136" s="11"/>
      <c r="RTY136" s="73"/>
      <c r="RTZ136" s="73"/>
      <c r="RUA136" s="73"/>
      <c r="RUB136" s="73"/>
      <c r="RUC136" s="74"/>
      <c r="RUD136" s="74"/>
      <c r="RUE136" s="77"/>
      <c r="RUF136" s="77"/>
      <c r="RUG136" s="11"/>
      <c r="RUM136" s="73"/>
      <c r="RUN136" s="73"/>
      <c r="RUO136" s="73"/>
      <c r="RUP136" s="73"/>
      <c r="RUQ136" s="74"/>
      <c r="RUR136" s="74"/>
      <c r="RUS136" s="77"/>
      <c r="RUT136" s="77"/>
      <c r="RUU136" s="11"/>
      <c r="RVA136" s="73"/>
      <c r="RVB136" s="73"/>
      <c r="RVC136" s="73"/>
      <c r="RVD136" s="73"/>
      <c r="RVE136" s="74"/>
      <c r="RVF136" s="74"/>
      <c r="RVG136" s="77"/>
      <c r="RVH136" s="77"/>
      <c r="RVI136" s="11"/>
      <c r="RVO136" s="73"/>
      <c r="RVP136" s="73"/>
      <c r="RVQ136" s="73"/>
      <c r="RVR136" s="73"/>
      <c r="RVS136" s="74"/>
      <c r="RVT136" s="74"/>
      <c r="RVU136" s="77"/>
      <c r="RVV136" s="77"/>
      <c r="RVW136" s="11"/>
      <c r="RWC136" s="73"/>
      <c r="RWD136" s="73"/>
      <c r="RWE136" s="73"/>
      <c r="RWF136" s="73"/>
      <c r="RWG136" s="74"/>
      <c r="RWH136" s="74"/>
      <c r="RWI136" s="77"/>
      <c r="RWJ136" s="77"/>
      <c r="RWK136" s="11"/>
      <c r="RWQ136" s="73"/>
      <c r="RWR136" s="73"/>
      <c r="RWS136" s="73"/>
      <c r="RWT136" s="73"/>
      <c r="RWU136" s="74"/>
      <c r="RWV136" s="74"/>
      <c r="RWW136" s="77"/>
      <c r="RWX136" s="77"/>
      <c r="RWY136" s="11"/>
      <c r="RXE136" s="73"/>
      <c r="RXF136" s="73"/>
      <c r="RXG136" s="73"/>
      <c r="RXH136" s="73"/>
      <c r="RXI136" s="74"/>
      <c r="RXJ136" s="74"/>
      <c r="RXK136" s="77"/>
      <c r="RXL136" s="77"/>
      <c r="RXM136" s="11"/>
      <c r="RXS136" s="73"/>
      <c r="RXT136" s="73"/>
      <c r="RXU136" s="73"/>
      <c r="RXV136" s="73"/>
      <c r="RXW136" s="74"/>
      <c r="RXX136" s="74"/>
      <c r="RXY136" s="77"/>
      <c r="RXZ136" s="77"/>
      <c r="RYA136" s="11"/>
      <c r="RYG136" s="73"/>
      <c r="RYH136" s="73"/>
      <c r="RYI136" s="73"/>
      <c r="RYJ136" s="73"/>
      <c r="RYK136" s="74"/>
      <c r="RYL136" s="74"/>
      <c r="RYM136" s="77"/>
      <c r="RYN136" s="77"/>
      <c r="RYO136" s="11"/>
      <c r="RYU136" s="73"/>
      <c r="RYV136" s="73"/>
      <c r="RYW136" s="73"/>
      <c r="RYX136" s="73"/>
      <c r="RYY136" s="74"/>
      <c r="RYZ136" s="74"/>
      <c r="RZA136" s="77"/>
      <c r="RZB136" s="77"/>
      <c r="RZC136" s="11"/>
      <c r="RZI136" s="73"/>
      <c r="RZJ136" s="73"/>
      <c r="RZK136" s="73"/>
      <c r="RZL136" s="73"/>
      <c r="RZM136" s="74"/>
      <c r="RZN136" s="74"/>
      <c r="RZO136" s="77"/>
      <c r="RZP136" s="77"/>
      <c r="RZQ136" s="11"/>
      <c r="RZW136" s="73"/>
      <c r="RZX136" s="73"/>
      <c r="RZY136" s="73"/>
      <c r="RZZ136" s="73"/>
      <c r="SAA136" s="74"/>
      <c r="SAB136" s="74"/>
      <c r="SAC136" s="77"/>
      <c r="SAD136" s="77"/>
      <c r="SAE136" s="11"/>
      <c r="SAK136" s="73"/>
      <c r="SAL136" s="73"/>
      <c r="SAM136" s="73"/>
      <c r="SAN136" s="73"/>
      <c r="SAO136" s="74"/>
      <c r="SAP136" s="74"/>
      <c r="SAQ136" s="77"/>
      <c r="SAR136" s="77"/>
      <c r="SAS136" s="11"/>
      <c r="SAY136" s="73"/>
      <c r="SAZ136" s="73"/>
      <c r="SBA136" s="73"/>
      <c r="SBB136" s="73"/>
      <c r="SBC136" s="74"/>
      <c r="SBD136" s="74"/>
      <c r="SBE136" s="77"/>
      <c r="SBF136" s="77"/>
      <c r="SBG136" s="11"/>
      <c r="SBM136" s="73"/>
      <c r="SBN136" s="73"/>
      <c r="SBO136" s="73"/>
      <c r="SBP136" s="73"/>
      <c r="SBQ136" s="74"/>
      <c r="SBR136" s="74"/>
      <c r="SBS136" s="77"/>
      <c r="SBT136" s="77"/>
      <c r="SBU136" s="11"/>
      <c r="SCA136" s="73"/>
      <c r="SCB136" s="73"/>
      <c r="SCC136" s="73"/>
      <c r="SCD136" s="73"/>
      <c r="SCE136" s="74"/>
      <c r="SCF136" s="74"/>
      <c r="SCG136" s="77"/>
      <c r="SCH136" s="77"/>
      <c r="SCI136" s="11"/>
      <c r="SCO136" s="73"/>
      <c r="SCP136" s="73"/>
      <c r="SCQ136" s="73"/>
      <c r="SCR136" s="73"/>
      <c r="SCS136" s="74"/>
      <c r="SCT136" s="74"/>
      <c r="SCU136" s="77"/>
      <c r="SCV136" s="77"/>
      <c r="SCW136" s="11"/>
      <c r="SDC136" s="73"/>
      <c r="SDD136" s="73"/>
      <c r="SDE136" s="73"/>
      <c r="SDF136" s="73"/>
      <c r="SDG136" s="74"/>
      <c r="SDH136" s="74"/>
      <c r="SDI136" s="77"/>
      <c r="SDJ136" s="77"/>
      <c r="SDK136" s="11"/>
      <c r="SDQ136" s="73"/>
      <c r="SDR136" s="73"/>
      <c r="SDS136" s="73"/>
      <c r="SDT136" s="73"/>
      <c r="SDU136" s="74"/>
      <c r="SDV136" s="74"/>
      <c r="SDW136" s="77"/>
      <c r="SDX136" s="77"/>
      <c r="SDY136" s="11"/>
      <c r="SEE136" s="73"/>
      <c r="SEF136" s="73"/>
      <c r="SEG136" s="73"/>
      <c r="SEH136" s="73"/>
      <c r="SEI136" s="74"/>
      <c r="SEJ136" s="74"/>
      <c r="SEK136" s="77"/>
      <c r="SEL136" s="77"/>
      <c r="SEM136" s="11"/>
      <c r="SES136" s="73"/>
      <c r="SET136" s="73"/>
      <c r="SEU136" s="73"/>
      <c r="SEV136" s="73"/>
      <c r="SEW136" s="74"/>
      <c r="SEX136" s="74"/>
      <c r="SEY136" s="77"/>
      <c r="SEZ136" s="77"/>
      <c r="SFA136" s="11"/>
      <c r="SFG136" s="73"/>
      <c r="SFH136" s="73"/>
      <c r="SFI136" s="73"/>
      <c r="SFJ136" s="73"/>
      <c r="SFK136" s="74"/>
      <c r="SFL136" s="74"/>
      <c r="SFM136" s="77"/>
      <c r="SFN136" s="77"/>
      <c r="SFO136" s="11"/>
      <c r="SFU136" s="73"/>
      <c r="SFV136" s="73"/>
      <c r="SFW136" s="73"/>
      <c r="SFX136" s="73"/>
      <c r="SFY136" s="74"/>
      <c r="SFZ136" s="74"/>
      <c r="SGA136" s="77"/>
      <c r="SGB136" s="77"/>
      <c r="SGC136" s="11"/>
      <c r="SGI136" s="73"/>
      <c r="SGJ136" s="73"/>
      <c r="SGK136" s="73"/>
      <c r="SGL136" s="73"/>
      <c r="SGM136" s="74"/>
      <c r="SGN136" s="74"/>
      <c r="SGO136" s="77"/>
      <c r="SGP136" s="77"/>
      <c r="SGQ136" s="11"/>
      <c r="SGW136" s="73"/>
      <c r="SGX136" s="73"/>
      <c r="SGY136" s="73"/>
      <c r="SGZ136" s="73"/>
      <c r="SHA136" s="74"/>
      <c r="SHB136" s="74"/>
      <c r="SHC136" s="77"/>
      <c r="SHD136" s="77"/>
      <c r="SHE136" s="11"/>
      <c r="SHK136" s="73"/>
      <c r="SHL136" s="73"/>
      <c r="SHM136" s="73"/>
      <c r="SHN136" s="73"/>
      <c r="SHO136" s="74"/>
      <c r="SHP136" s="74"/>
      <c r="SHQ136" s="77"/>
      <c r="SHR136" s="77"/>
      <c r="SHS136" s="11"/>
      <c r="SHY136" s="73"/>
      <c r="SHZ136" s="73"/>
      <c r="SIA136" s="73"/>
      <c r="SIB136" s="73"/>
      <c r="SIC136" s="74"/>
      <c r="SID136" s="74"/>
      <c r="SIE136" s="77"/>
      <c r="SIF136" s="77"/>
      <c r="SIG136" s="11"/>
      <c r="SIM136" s="73"/>
      <c r="SIN136" s="73"/>
      <c r="SIO136" s="73"/>
      <c r="SIP136" s="73"/>
      <c r="SIQ136" s="74"/>
      <c r="SIR136" s="74"/>
      <c r="SIS136" s="77"/>
      <c r="SIT136" s="77"/>
      <c r="SIU136" s="11"/>
      <c r="SJA136" s="73"/>
      <c r="SJB136" s="73"/>
      <c r="SJC136" s="73"/>
      <c r="SJD136" s="73"/>
      <c r="SJE136" s="74"/>
      <c r="SJF136" s="74"/>
      <c r="SJG136" s="77"/>
      <c r="SJH136" s="77"/>
      <c r="SJI136" s="11"/>
      <c r="SJO136" s="73"/>
      <c r="SJP136" s="73"/>
      <c r="SJQ136" s="73"/>
      <c r="SJR136" s="73"/>
      <c r="SJS136" s="74"/>
      <c r="SJT136" s="74"/>
      <c r="SJU136" s="77"/>
      <c r="SJV136" s="77"/>
      <c r="SJW136" s="11"/>
      <c r="SKC136" s="73"/>
      <c r="SKD136" s="73"/>
      <c r="SKE136" s="73"/>
      <c r="SKF136" s="73"/>
      <c r="SKG136" s="74"/>
      <c r="SKH136" s="74"/>
      <c r="SKI136" s="77"/>
      <c r="SKJ136" s="77"/>
      <c r="SKK136" s="11"/>
      <c r="SKQ136" s="73"/>
      <c r="SKR136" s="73"/>
      <c r="SKS136" s="73"/>
      <c r="SKT136" s="73"/>
      <c r="SKU136" s="74"/>
      <c r="SKV136" s="74"/>
      <c r="SKW136" s="77"/>
      <c r="SKX136" s="77"/>
      <c r="SKY136" s="11"/>
      <c r="SLE136" s="73"/>
      <c r="SLF136" s="73"/>
      <c r="SLG136" s="73"/>
      <c r="SLH136" s="73"/>
      <c r="SLI136" s="74"/>
      <c r="SLJ136" s="74"/>
      <c r="SLK136" s="77"/>
      <c r="SLL136" s="77"/>
      <c r="SLM136" s="11"/>
      <c r="SLS136" s="73"/>
      <c r="SLT136" s="73"/>
      <c r="SLU136" s="73"/>
      <c r="SLV136" s="73"/>
      <c r="SLW136" s="74"/>
      <c r="SLX136" s="74"/>
      <c r="SLY136" s="77"/>
      <c r="SLZ136" s="77"/>
      <c r="SMA136" s="11"/>
      <c r="SMG136" s="73"/>
      <c r="SMH136" s="73"/>
      <c r="SMI136" s="73"/>
      <c r="SMJ136" s="73"/>
      <c r="SMK136" s="74"/>
      <c r="SML136" s="74"/>
      <c r="SMM136" s="77"/>
      <c r="SMN136" s="77"/>
      <c r="SMO136" s="11"/>
      <c r="SMU136" s="73"/>
      <c r="SMV136" s="73"/>
      <c r="SMW136" s="73"/>
      <c r="SMX136" s="73"/>
      <c r="SMY136" s="74"/>
      <c r="SMZ136" s="74"/>
      <c r="SNA136" s="77"/>
      <c r="SNB136" s="77"/>
      <c r="SNC136" s="11"/>
      <c r="SNI136" s="73"/>
      <c r="SNJ136" s="73"/>
      <c r="SNK136" s="73"/>
      <c r="SNL136" s="73"/>
      <c r="SNM136" s="74"/>
      <c r="SNN136" s="74"/>
      <c r="SNO136" s="77"/>
      <c r="SNP136" s="77"/>
      <c r="SNQ136" s="11"/>
      <c r="SNW136" s="73"/>
      <c r="SNX136" s="73"/>
      <c r="SNY136" s="73"/>
      <c r="SNZ136" s="73"/>
      <c r="SOA136" s="74"/>
      <c r="SOB136" s="74"/>
      <c r="SOC136" s="77"/>
      <c r="SOD136" s="77"/>
      <c r="SOE136" s="11"/>
      <c r="SOK136" s="73"/>
      <c r="SOL136" s="73"/>
      <c r="SOM136" s="73"/>
      <c r="SON136" s="73"/>
      <c r="SOO136" s="74"/>
      <c r="SOP136" s="74"/>
      <c r="SOQ136" s="77"/>
      <c r="SOR136" s="77"/>
      <c r="SOS136" s="11"/>
      <c r="SOY136" s="73"/>
      <c r="SOZ136" s="73"/>
      <c r="SPA136" s="73"/>
      <c r="SPB136" s="73"/>
      <c r="SPC136" s="74"/>
      <c r="SPD136" s="74"/>
      <c r="SPE136" s="77"/>
      <c r="SPF136" s="77"/>
      <c r="SPG136" s="11"/>
      <c r="SPM136" s="73"/>
      <c r="SPN136" s="73"/>
      <c r="SPO136" s="73"/>
      <c r="SPP136" s="73"/>
      <c r="SPQ136" s="74"/>
      <c r="SPR136" s="74"/>
      <c r="SPS136" s="77"/>
      <c r="SPT136" s="77"/>
      <c r="SPU136" s="11"/>
      <c r="SQA136" s="73"/>
      <c r="SQB136" s="73"/>
      <c r="SQC136" s="73"/>
      <c r="SQD136" s="73"/>
      <c r="SQE136" s="74"/>
      <c r="SQF136" s="74"/>
      <c r="SQG136" s="77"/>
      <c r="SQH136" s="77"/>
      <c r="SQI136" s="11"/>
      <c r="SQO136" s="73"/>
      <c r="SQP136" s="73"/>
      <c r="SQQ136" s="73"/>
      <c r="SQR136" s="73"/>
      <c r="SQS136" s="74"/>
      <c r="SQT136" s="74"/>
      <c r="SQU136" s="77"/>
      <c r="SQV136" s="77"/>
      <c r="SQW136" s="11"/>
      <c r="SRC136" s="73"/>
      <c r="SRD136" s="73"/>
      <c r="SRE136" s="73"/>
      <c r="SRF136" s="73"/>
      <c r="SRG136" s="74"/>
      <c r="SRH136" s="74"/>
      <c r="SRI136" s="77"/>
      <c r="SRJ136" s="77"/>
      <c r="SRK136" s="11"/>
      <c r="SRQ136" s="73"/>
      <c r="SRR136" s="73"/>
      <c r="SRS136" s="73"/>
      <c r="SRT136" s="73"/>
      <c r="SRU136" s="74"/>
      <c r="SRV136" s="74"/>
      <c r="SRW136" s="77"/>
      <c r="SRX136" s="77"/>
      <c r="SRY136" s="11"/>
      <c r="SSE136" s="73"/>
      <c r="SSF136" s="73"/>
      <c r="SSG136" s="73"/>
      <c r="SSH136" s="73"/>
      <c r="SSI136" s="74"/>
      <c r="SSJ136" s="74"/>
      <c r="SSK136" s="77"/>
      <c r="SSL136" s="77"/>
      <c r="SSM136" s="11"/>
      <c r="SSS136" s="73"/>
      <c r="SST136" s="73"/>
      <c r="SSU136" s="73"/>
      <c r="SSV136" s="73"/>
      <c r="SSW136" s="74"/>
      <c r="SSX136" s="74"/>
      <c r="SSY136" s="77"/>
      <c r="SSZ136" s="77"/>
      <c r="STA136" s="11"/>
      <c r="STG136" s="73"/>
      <c r="STH136" s="73"/>
      <c r="STI136" s="73"/>
      <c r="STJ136" s="73"/>
      <c r="STK136" s="74"/>
      <c r="STL136" s="74"/>
      <c r="STM136" s="77"/>
      <c r="STN136" s="77"/>
      <c r="STO136" s="11"/>
      <c r="STU136" s="73"/>
      <c r="STV136" s="73"/>
      <c r="STW136" s="73"/>
      <c r="STX136" s="73"/>
      <c r="STY136" s="74"/>
      <c r="STZ136" s="74"/>
      <c r="SUA136" s="77"/>
      <c r="SUB136" s="77"/>
      <c r="SUC136" s="11"/>
      <c r="SUI136" s="73"/>
      <c r="SUJ136" s="73"/>
      <c r="SUK136" s="73"/>
      <c r="SUL136" s="73"/>
      <c r="SUM136" s="74"/>
      <c r="SUN136" s="74"/>
      <c r="SUO136" s="77"/>
      <c r="SUP136" s="77"/>
      <c r="SUQ136" s="11"/>
      <c r="SUW136" s="73"/>
      <c r="SUX136" s="73"/>
      <c r="SUY136" s="73"/>
      <c r="SUZ136" s="73"/>
      <c r="SVA136" s="74"/>
      <c r="SVB136" s="74"/>
      <c r="SVC136" s="77"/>
      <c r="SVD136" s="77"/>
      <c r="SVE136" s="11"/>
      <c r="SVK136" s="73"/>
      <c r="SVL136" s="73"/>
      <c r="SVM136" s="73"/>
      <c r="SVN136" s="73"/>
      <c r="SVO136" s="74"/>
      <c r="SVP136" s="74"/>
      <c r="SVQ136" s="77"/>
      <c r="SVR136" s="77"/>
      <c r="SVS136" s="11"/>
      <c r="SVY136" s="73"/>
      <c r="SVZ136" s="73"/>
      <c r="SWA136" s="73"/>
      <c r="SWB136" s="73"/>
      <c r="SWC136" s="74"/>
      <c r="SWD136" s="74"/>
      <c r="SWE136" s="77"/>
      <c r="SWF136" s="77"/>
      <c r="SWG136" s="11"/>
      <c r="SWM136" s="73"/>
      <c r="SWN136" s="73"/>
      <c r="SWO136" s="73"/>
      <c r="SWP136" s="73"/>
      <c r="SWQ136" s="74"/>
      <c r="SWR136" s="74"/>
      <c r="SWS136" s="77"/>
      <c r="SWT136" s="77"/>
      <c r="SWU136" s="11"/>
      <c r="SXA136" s="73"/>
      <c r="SXB136" s="73"/>
      <c r="SXC136" s="73"/>
      <c r="SXD136" s="73"/>
      <c r="SXE136" s="74"/>
      <c r="SXF136" s="74"/>
      <c r="SXG136" s="77"/>
      <c r="SXH136" s="77"/>
      <c r="SXI136" s="11"/>
      <c r="SXO136" s="73"/>
      <c r="SXP136" s="73"/>
      <c r="SXQ136" s="73"/>
      <c r="SXR136" s="73"/>
      <c r="SXS136" s="74"/>
      <c r="SXT136" s="74"/>
      <c r="SXU136" s="77"/>
      <c r="SXV136" s="77"/>
      <c r="SXW136" s="11"/>
      <c r="SYC136" s="73"/>
      <c r="SYD136" s="73"/>
      <c r="SYE136" s="73"/>
      <c r="SYF136" s="73"/>
      <c r="SYG136" s="74"/>
      <c r="SYH136" s="74"/>
      <c r="SYI136" s="77"/>
      <c r="SYJ136" s="77"/>
      <c r="SYK136" s="11"/>
      <c r="SYQ136" s="73"/>
      <c r="SYR136" s="73"/>
      <c r="SYS136" s="73"/>
      <c r="SYT136" s="73"/>
      <c r="SYU136" s="74"/>
      <c r="SYV136" s="74"/>
      <c r="SYW136" s="77"/>
      <c r="SYX136" s="77"/>
      <c r="SYY136" s="11"/>
      <c r="SZE136" s="73"/>
      <c r="SZF136" s="73"/>
      <c r="SZG136" s="73"/>
      <c r="SZH136" s="73"/>
      <c r="SZI136" s="74"/>
      <c r="SZJ136" s="74"/>
      <c r="SZK136" s="77"/>
      <c r="SZL136" s="77"/>
      <c r="SZM136" s="11"/>
      <c r="SZS136" s="73"/>
      <c r="SZT136" s="73"/>
      <c r="SZU136" s="73"/>
      <c r="SZV136" s="73"/>
      <c r="SZW136" s="74"/>
      <c r="SZX136" s="74"/>
      <c r="SZY136" s="77"/>
      <c r="SZZ136" s="77"/>
      <c r="TAA136" s="11"/>
      <c r="TAG136" s="73"/>
      <c r="TAH136" s="73"/>
      <c r="TAI136" s="73"/>
      <c r="TAJ136" s="73"/>
      <c r="TAK136" s="74"/>
      <c r="TAL136" s="74"/>
      <c r="TAM136" s="77"/>
      <c r="TAN136" s="77"/>
      <c r="TAO136" s="11"/>
      <c r="TAU136" s="73"/>
      <c r="TAV136" s="73"/>
      <c r="TAW136" s="73"/>
      <c r="TAX136" s="73"/>
      <c r="TAY136" s="74"/>
      <c r="TAZ136" s="74"/>
      <c r="TBA136" s="77"/>
      <c r="TBB136" s="77"/>
      <c r="TBC136" s="11"/>
      <c r="TBI136" s="73"/>
      <c r="TBJ136" s="73"/>
      <c r="TBK136" s="73"/>
      <c r="TBL136" s="73"/>
      <c r="TBM136" s="74"/>
      <c r="TBN136" s="74"/>
      <c r="TBO136" s="77"/>
      <c r="TBP136" s="77"/>
      <c r="TBQ136" s="11"/>
      <c r="TBW136" s="73"/>
      <c r="TBX136" s="73"/>
      <c r="TBY136" s="73"/>
      <c r="TBZ136" s="73"/>
      <c r="TCA136" s="74"/>
      <c r="TCB136" s="74"/>
      <c r="TCC136" s="77"/>
      <c r="TCD136" s="77"/>
      <c r="TCE136" s="11"/>
      <c r="TCK136" s="73"/>
      <c r="TCL136" s="73"/>
      <c r="TCM136" s="73"/>
      <c r="TCN136" s="73"/>
      <c r="TCO136" s="74"/>
      <c r="TCP136" s="74"/>
      <c r="TCQ136" s="77"/>
      <c r="TCR136" s="77"/>
      <c r="TCS136" s="11"/>
      <c r="TCY136" s="73"/>
      <c r="TCZ136" s="73"/>
      <c r="TDA136" s="73"/>
      <c r="TDB136" s="73"/>
      <c r="TDC136" s="74"/>
      <c r="TDD136" s="74"/>
      <c r="TDE136" s="77"/>
      <c r="TDF136" s="77"/>
      <c r="TDG136" s="11"/>
      <c r="TDM136" s="73"/>
      <c r="TDN136" s="73"/>
      <c r="TDO136" s="73"/>
      <c r="TDP136" s="73"/>
      <c r="TDQ136" s="74"/>
      <c r="TDR136" s="74"/>
      <c r="TDS136" s="77"/>
      <c r="TDT136" s="77"/>
      <c r="TDU136" s="11"/>
      <c r="TEA136" s="73"/>
      <c r="TEB136" s="73"/>
      <c r="TEC136" s="73"/>
      <c r="TED136" s="73"/>
      <c r="TEE136" s="74"/>
      <c r="TEF136" s="74"/>
      <c r="TEG136" s="77"/>
      <c r="TEH136" s="77"/>
      <c r="TEI136" s="11"/>
      <c r="TEO136" s="73"/>
      <c r="TEP136" s="73"/>
      <c r="TEQ136" s="73"/>
      <c r="TER136" s="73"/>
      <c r="TES136" s="74"/>
      <c r="TET136" s="74"/>
      <c r="TEU136" s="77"/>
      <c r="TEV136" s="77"/>
      <c r="TEW136" s="11"/>
      <c r="TFC136" s="73"/>
      <c r="TFD136" s="73"/>
      <c r="TFE136" s="73"/>
      <c r="TFF136" s="73"/>
      <c r="TFG136" s="74"/>
      <c r="TFH136" s="74"/>
      <c r="TFI136" s="77"/>
      <c r="TFJ136" s="77"/>
      <c r="TFK136" s="11"/>
      <c r="TFQ136" s="73"/>
      <c r="TFR136" s="73"/>
      <c r="TFS136" s="73"/>
      <c r="TFT136" s="73"/>
      <c r="TFU136" s="74"/>
      <c r="TFV136" s="74"/>
      <c r="TFW136" s="77"/>
      <c r="TFX136" s="77"/>
      <c r="TFY136" s="11"/>
      <c r="TGE136" s="73"/>
      <c r="TGF136" s="73"/>
      <c r="TGG136" s="73"/>
      <c r="TGH136" s="73"/>
      <c r="TGI136" s="74"/>
      <c r="TGJ136" s="74"/>
      <c r="TGK136" s="77"/>
      <c r="TGL136" s="77"/>
      <c r="TGM136" s="11"/>
      <c r="TGS136" s="73"/>
      <c r="TGT136" s="73"/>
      <c r="TGU136" s="73"/>
      <c r="TGV136" s="73"/>
      <c r="TGW136" s="74"/>
      <c r="TGX136" s="74"/>
      <c r="TGY136" s="77"/>
      <c r="TGZ136" s="77"/>
      <c r="THA136" s="11"/>
      <c r="THG136" s="73"/>
      <c r="THH136" s="73"/>
      <c r="THI136" s="73"/>
      <c r="THJ136" s="73"/>
      <c r="THK136" s="74"/>
      <c r="THL136" s="74"/>
      <c r="THM136" s="77"/>
      <c r="THN136" s="77"/>
      <c r="THO136" s="11"/>
      <c r="THU136" s="73"/>
      <c r="THV136" s="73"/>
      <c r="THW136" s="73"/>
      <c r="THX136" s="73"/>
      <c r="THY136" s="74"/>
      <c r="THZ136" s="74"/>
      <c r="TIA136" s="77"/>
      <c r="TIB136" s="77"/>
      <c r="TIC136" s="11"/>
      <c r="TII136" s="73"/>
      <c r="TIJ136" s="73"/>
      <c r="TIK136" s="73"/>
      <c r="TIL136" s="73"/>
      <c r="TIM136" s="74"/>
      <c r="TIN136" s="74"/>
      <c r="TIO136" s="77"/>
      <c r="TIP136" s="77"/>
      <c r="TIQ136" s="11"/>
      <c r="TIW136" s="73"/>
      <c r="TIX136" s="73"/>
      <c r="TIY136" s="73"/>
      <c r="TIZ136" s="73"/>
      <c r="TJA136" s="74"/>
      <c r="TJB136" s="74"/>
      <c r="TJC136" s="77"/>
      <c r="TJD136" s="77"/>
      <c r="TJE136" s="11"/>
      <c r="TJK136" s="73"/>
      <c r="TJL136" s="73"/>
      <c r="TJM136" s="73"/>
      <c r="TJN136" s="73"/>
      <c r="TJO136" s="74"/>
      <c r="TJP136" s="74"/>
      <c r="TJQ136" s="77"/>
      <c r="TJR136" s="77"/>
      <c r="TJS136" s="11"/>
      <c r="TJY136" s="73"/>
      <c r="TJZ136" s="73"/>
      <c r="TKA136" s="73"/>
      <c r="TKB136" s="73"/>
      <c r="TKC136" s="74"/>
      <c r="TKD136" s="74"/>
      <c r="TKE136" s="77"/>
      <c r="TKF136" s="77"/>
      <c r="TKG136" s="11"/>
      <c r="TKM136" s="73"/>
      <c r="TKN136" s="73"/>
      <c r="TKO136" s="73"/>
      <c r="TKP136" s="73"/>
      <c r="TKQ136" s="74"/>
      <c r="TKR136" s="74"/>
      <c r="TKS136" s="77"/>
      <c r="TKT136" s="77"/>
      <c r="TKU136" s="11"/>
      <c r="TLA136" s="73"/>
      <c r="TLB136" s="73"/>
      <c r="TLC136" s="73"/>
      <c r="TLD136" s="73"/>
      <c r="TLE136" s="74"/>
      <c r="TLF136" s="74"/>
      <c r="TLG136" s="77"/>
      <c r="TLH136" s="77"/>
      <c r="TLI136" s="11"/>
      <c r="TLO136" s="73"/>
      <c r="TLP136" s="73"/>
      <c r="TLQ136" s="73"/>
      <c r="TLR136" s="73"/>
      <c r="TLS136" s="74"/>
      <c r="TLT136" s="74"/>
      <c r="TLU136" s="77"/>
      <c r="TLV136" s="77"/>
      <c r="TLW136" s="11"/>
      <c r="TMC136" s="73"/>
      <c r="TMD136" s="73"/>
      <c r="TME136" s="73"/>
      <c r="TMF136" s="73"/>
      <c r="TMG136" s="74"/>
      <c r="TMH136" s="74"/>
      <c r="TMI136" s="77"/>
      <c r="TMJ136" s="77"/>
      <c r="TMK136" s="11"/>
      <c r="TMQ136" s="73"/>
      <c r="TMR136" s="73"/>
      <c r="TMS136" s="73"/>
      <c r="TMT136" s="73"/>
      <c r="TMU136" s="74"/>
      <c r="TMV136" s="74"/>
      <c r="TMW136" s="77"/>
      <c r="TMX136" s="77"/>
      <c r="TMY136" s="11"/>
      <c r="TNE136" s="73"/>
      <c r="TNF136" s="73"/>
      <c r="TNG136" s="73"/>
      <c r="TNH136" s="73"/>
      <c r="TNI136" s="74"/>
      <c r="TNJ136" s="74"/>
      <c r="TNK136" s="77"/>
      <c r="TNL136" s="77"/>
      <c r="TNM136" s="11"/>
      <c r="TNS136" s="73"/>
      <c r="TNT136" s="73"/>
      <c r="TNU136" s="73"/>
      <c r="TNV136" s="73"/>
      <c r="TNW136" s="74"/>
      <c r="TNX136" s="74"/>
      <c r="TNY136" s="77"/>
      <c r="TNZ136" s="77"/>
      <c r="TOA136" s="11"/>
      <c r="TOG136" s="73"/>
      <c r="TOH136" s="73"/>
      <c r="TOI136" s="73"/>
      <c r="TOJ136" s="73"/>
      <c r="TOK136" s="74"/>
      <c r="TOL136" s="74"/>
      <c r="TOM136" s="77"/>
      <c r="TON136" s="77"/>
      <c r="TOO136" s="11"/>
      <c r="TOU136" s="73"/>
      <c r="TOV136" s="73"/>
      <c r="TOW136" s="73"/>
      <c r="TOX136" s="73"/>
      <c r="TOY136" s="74"/>
      <c r="TOZ136" s="74"/>
      <c r="TPA136" s="77"/>
      <c r="TPB136" s="77"/>
      <c r="TPC136" s="11"/>
      <c r="TPI136" s="73"/>
      <c r="TPJ136" s="73"/>
      <c r="TPK136" s="73"/>
      <c r="TPL136" s="73"/>
      <c r="TPM136" s="74"/>
      <c r="TPN136" s="74"/>
      <c r="TPO136" s="77"/>
      <c r="TPP136" s="77"/>
      <c r="TPQ136" s="11"/>
      <c r="TPW136" s="73"/>
      <c r="TPX136" s="73"/>
      <c r="TPY136" s="73"/>
      <c r="TPZ136" s="73"/>
      <c r="TQA136" s="74"/>
      <c r="TQB136" s="74"/>
      <c r="TQC136" s="77"/>
      <c r="TQD136" s="77"/>
      <c r="TQE136" s="11"/>
      <c r="TQK136" s="73"/>
      <c r="TQL136" s="73"/>
      <c r="TQM136" s="73"/>
      <c r="TQN136" s="73"/>
      <c r="TQO136" s="74"/>
      <c r="TQP136" s="74"/>
      <c r="TQQ136" s="77"/>
      <c r="TQR136" s="77"/>
      <c r="TQS136" s="11"/>
      <c r="TQY136" s="73"/>
      <c r="TQZ136" s="73"/>
      <c r="TRA136" s="73"/>
      <c r="TRB136" s="73"/>
      <c r="TRC136" s="74"/>
      <c r="TRD136" s="74"/>
      <c r="TRE136" s="77"/>
      <c r="TRF136" s="77"/>
      <c r="TRG136" s="11"/>
      <c r="TRM136" s="73"/>
      <c r="TRN136" s="73"/>
      <c r="TRO136" s="73"/>
      <c r="TRP136" s="73"/>
      <c r="TRQ136" s="74"/>
      <c r="TRR136" s="74"/>
      <c r="TRS136" s="77"/>
      <c r="TRT136" s="77"/>
      <c r="TRU136" s="11"/>
      <c r="TSA136" s="73"/>
      <c r="TSB136" s="73"/>
      <c r="TSC136" s="73"/>
      <c r="TSD136" s="73"/>
      <c r="TSE136" s="74"/>
      <c r="TSF136" s="74"/>
      <c r="TSG136" s="77"/>
      <c r="TSH136" s="77"/>
      <c r="TSI136" s="11"/>
      <c r="TSO136" s="73"/>
      <c r="TSP136" s="73"/>
      <c r="TSQ136" s="73"/>
      <c r="TSR136" s="73"/>
      <c r="TSS136" s="74"/>
      <c r="TST136" s="74"/>
      <c r="TSU136" s="77"/>
      <c r="TSV136" s="77"/>
      <c r="TSW136" s="11"/>
      <c r="TTC136" s="73"/>
      <c r="TTD136" s="73"/>
      <c r="TTE136" s="73"/>
      <c r="TTF136" s="73"/>
      <c r="TTG136" s="74"/>
      <c r="TTH136" s="74"/>
      <c r="TTI136" s="77"/>
      <c r="TTJ136" s="77"/>
      <c r="TTK136" s="11"/>
      <c r="TTQ136" s="73"/>
      <c r="TTR136" s="73"/>
      <c r="TTS136" s="73"/>
      <c r="TTT136" s="73"/>
      <c r="TTU136" s="74"/>
      <c r="TTV136" s="74"/>
      <c r="TTW136" s="77"/>
      <c r="TTX136" s="77"/>
      <c r="TTY136" s="11"/>
      <c r="TUE136" s="73"/>
      <c r="TUF136" s="73"/>
      <c r="TUG136" s="73"/>
      <c r="TUH136" s="73"/>
      <c r="TUI136" s="74"/>
      <c r="TUJ136" s="74"/>
      <c r="TUK136" s="77"/>
      <c r="TUL136" s="77"/>
      <c r="TUM136" s="11"/>
      <c r="TUS136" s="73"/>
      <c r="TUT136" s="73"/>
      <c r="TUU136" s="73"/>
      <c r="TUV136" s="73"/>
      <c r="TUW136" s="74"/>
      <c r="TUX136" s="74"/>
      <c r="TUY136" s="77"/>
      <c r="TUZ136" s="77"/>
      <c r="TVA136" s="11"/>
      <c r="TVG136" s="73"/>
      <c r="TVH136" s="73"/>
      <c r="TVI136" s="73"/>
      <c r="TVJ136" s="73"/>
      <c r="TVK136" s="74"/>
      <c r="TVL136" s="74"/>
      <c r="TVM136" s="77"/>
      <c r="TVN136" s="77"/>
      <c r="TVO136" s="11"/>
      <c r="TVU136" s="73"/>
      <c r="TVV136" s="73"/>
      <c r="TVW136" s="73"/>
      <c r="TVX136" s="73"/>
      <c r="TVY136" s="74"/>
      <c r="TVZ136" s="74"/>
      <c r="TWA136" s="77"/>
      <c r="TWB136" s="77"/>
      <c r="TWC136" s="11"/>
      <c r="TWI136" s="73"/>
      <c r="TWJ136" s="73"/>
      <c r="TWK136" s="73"/>
      <c r="TWL136" s="73"/>
      <c r="TWM136" s="74"/>
      <c r="TWN136" s="74"/>
      <c r="TWO136" s="77"/>
      <c r="TWP136" s="77"/>
      <c r="TWQ136" s="11"/>
      <c r="TWW136" s="73"/>
      <c r="TWX136" s="73"/>
      <c r="TWY136" s="73"/>
      <c r="TWZ136" s="73"/>
      <c r="TXA136" s="74"/>
      <c r="TXB136" s="74"/>
      <c r="TXC136" s="77"/>
      <c r="TXD136" s="77"/>
      <c r="TXE136" s="11"/>
      <c r="TXK136" s="73"/>
      <c r="TXL136" s="73"/>
      <c r="TXM136" s="73"/>
      <c r="TXN136" s="73"/>
      <c r="TXO136" s="74"/>
      <c r="TXP136" s="74"/>
      <c r="TXQ136" s="77"/>
      <c r="TXR136" s="77"/>
      <c r="TXS136" s="11"/>
      <c r="TXY136" s="73"/>
      <c r="TXZ136" s="73"/>
      <c r="TYA136" s="73"/>
      <c r="TYB136" s="73"/>
      <c r="TYC136" s="74"/>
      <c r="TYD136" s="74"/>
      <c r="TYE136" s="77"/>
      <c r="TYF136" s="77"/>
      <c r="TYG136" s="11"/>
      <c r="TYM136" s="73"/>
      <c r="TYN136" s="73"/>
      <c r="TYO136" s="73"/>
      <c r="TYP136" s="73"/>
      <c r="TYQ136" s="74"/>
      <c r="TYR136" s="74"/>
      <c r="TYS136" s="77"/>
      <c r="TYT136" s="77"/>
      <c r="TYU136" s="11"/>
      <c r="TZA136" s="73"/>
      <c r="TZB136" s="73"/>
      <c r="TZC136" s="73"/>
      <c r="TZD136" s="73"/>
      <c r="TZE136" s="74"/>
      <c r="TZF136" s="74"/>
      <c r="TZG136" s="77"/>
      <c r="TZH136" s="77"/>
      <c r="TZI136" s="11"/>
      <c r="TZO136" s="73"/>
      <c r="TZP136" s="73"/>
      <c r="TZQ136" s="73"/>
      <c r="TZR136" s="73"/>
      <c r="TZS136" s="74"/>
      <c r="TZT136" s="74"/>
      <c r="TZU136" s="77"/>
      <c r="TZV136" s="77"/>
      <c r="TZW136" s="11"/>
      <c r="UAC136" s="73"/>
      <c r="UAD136" s="73"/>
      <c r="UAE136" s="73"/>
      <c r="UAF136" s="73"/>
      <c r="UAG136" s="74"/>
      <c r="UAH136" s="74"/>
      <c r="UAI136" s="77"/>
      <c r="UAJ136" s="77"/>
      <c r="UAK136" s="11"/>
      <c r="UAQ136" s="73"/>
      <c r="UAR136" s="73"/>
      <c r="UAS136" s="73"/>
      <c r="UAT136" s="73"/>
      <c r="UAU136" s="74"/>
      <c r="UAV136" s="74"/>
      <c r="UAW136" s="77"/>
      <c r="UAX136" s="77"/>
      <c r="UAY136" s="11"/>
      <c r="UBE136" s="73"/>
      <c r="UBF136" s="73"/>
      <c r="UBG136" s="73"/>
      <c r="UBH136" s="73"/>
      <c r="UBI136" s="74"/>
      <c r="UBJ136" s="74"/>
      <c r="UBK136" s="77"/>
      <c r="UBL136" s="77"/>
      <c r="UBM136" s="11"/>
      <c r="UBS136" s="73"/>
      <c r="UBT136" s="73"/>
      <c r="UBU136" s="73"/>
      <c r="UBV136" s="73"/>
      <c r="UBW136" s="74"/>
      <c r="UBX136" s="74"/>
      <c r="UBY136" s="77"/>
      <c r="UBZ136" s="77"/>
      <c r="UCA136" s="11"/>
      <c r="UCG136" s="73"/>
      <c r="UCH136" s="73"/>
      <c r="UCI136" s="73"/>
      <c r="UCJ136" s="73"/>
      <c r="UCK136" s="74"/>
      <c r="UCL136" s="74"/>
      <c r="UCM136" s="77"/>
      <c r="UCN136" s="77"/>
      <c r="UCO136" s="11"/>
      <c r="UCU136" s="73"/>
      <c r="UCV136" s="73"/>
      <c r="UCW136" s="73"/>
      <c r="UCX136" s="73"/>
      <c r="UCY136" s="74"/>
      <c r="UCZ136" s="74"/>
      <c r="UDA136" s="77"/>
      <c r="UDB136" s="77"/>
      <c r="UDC136" s="11"/>
      <c r="UDI136" s="73"/>
      <c r="UDJ136" s="73"/>
      <c r="UDK136" s="73"/>
      <c r="UDL136" s="73"/>
      <c r="UDM136" s="74"/>
      <c r="UDN136" s="74"/>
      <c r="UDO136" s="77"/>
      <c r="UDP136" s="77"/>
      <c r="UDQ136" s="11"/>
      <c r="UDW136" s="73"/>
      <c r="UDX136" s="73"/>
      <c r="UDY136" s="73"/>
      <c r="UDZ136" s="73"/>
      <c r="UEA136" s="74"/>
      <c r="UEB136" s="74"/>
      <c r="UEC136" s="77"/>
      <c r="UED136" s="77"/>
      <c r="UEE136" s="11"/>
      <c r="UEK136" s="73"/>
      <c r="UEL136" s="73"/>
      <c r="UEM136" s="73"/>
      <c r="UEN136" s="73"/>
      <c r="UEO136" s="74"/>
      <c r="UEP136" s="74"/>
      <c r="UEQ136" s="77"/>
      <c r="UER136" s="77"/>
      <c r="UES136" s="11"/>
      <c r="UEY136" s="73"/>
      <c r="UEZ136" s="73"/>
      <c r="UFA136" s="73"/>
      <c r="UFB136" s="73"/>
      <c r="UFC136" s="74"/>
      <c r="UFD136" s="74"/>
      <c r="UFE136" s="77"/>
      <c r="UFF136" s="77"/>
      <c r="UFG136" s="11"/>
      <c r="UFM136" s="73"/>
      <c r="UFN136" s="73"/>
      <c r="UFO136" s="73"/>
      <c r="UFP136" s="73"/>
      <c r="UFQ136" s="74"/>
      <c r="UFR136" s="74"/>
      <c r="UFS136" s="77"/>
      <c r="UFT136" s="77"/>
      <c r="UFU136" s="11"/>
      <c r="UGA136" s="73"/>
      <c r="UGB136" s="73"/>
      <c r="UGC136" s="73"/>
      <c r="UGD136" s="73"/>
      <c r="UGE136" s="74"/>
      <c r="UGF136" s="74"/>
      <c r="UGG136" s="77"/>
      <c r="UGH136" s="77"/>
      <c r="UGI136" s="11"/>
      <c r="UGO136" s="73"/>
      <c r="UGP136" s="73"/>
      <c r="UGQ136" s="73"/>
      <c r="UGR136" s="73"/>
      <c r="UGS136" s="74"/>
      <c r="UGT136" s="74"/>
      <c r="UGU136" s="77"/>
      <c r="UGV136" s="77"/>
      <c r="UGW136" s="11"/>
      <c r="UHC136" s="73"/>
      <c r="UHD136" s="73"/>
      <c r="UHE136" s="73"/>
      <c r="UHF136" s="73"/>
      <c r="UHG136" s="74"/>
      <c r="UHH136" s="74"/>
      <c r="UHI136" s="77"/>
      <c r="UHJ136" s="77"/>
      <c r="UHK136" s="11"/>
      <c r="UHQ136" s="73"/>
      <c r="UHR136" s="73"/>
      <c r="UHS136" s="73"/>
      <c r="UHT136" s="73"/>
      <c r="UHU136" s="74"/>
      <c r="UHV136" s="74"/>
      <c r="UHW136" s="77"/>
      <c r="UHX136" s="77"/>
      <c r="UHY136" s="11"/>
      <c r="UIE136" s="73"/>
      <c r="UIF136" s="73"/>
      <c r="UIG136" s="73"/>
      <c r="UIH136" s="73"/>
      <c r="UII136" s="74"/>
      <c r="UIJ136" s="74"/>
      <c r="UIK136" s="77"/>
      <c r="UIL136" s="77"/>
      <c r="UIM136" s="11"/>
      <c r="UIS136" s="73"/>
      <c r="UIT136" s="73"/>
      <c r="UIU136" s="73"/>
      <c r="UIV136" s="73"/>
      <c r="UIW136" s="74"/>
      <c r="UIX136" s="74"/>
      <c r="UIY136" s="77"/>
      <c r="UIZ136" s="77"/>
      <c r="UJA136" s="11"/>
      <c r="UJG136" s="73"/>
      <c r="UJH136" s="73"/>
      <c r="UJI136" s="73"/>
      <c r="UJJ136" s="73"/>
      <c r="UJK136" s="74"/>
      <c r="UJL136" s="74"/>
      <c r="UJM136" s="77"/>
      <c r="UJN136" s="77"/>
      <c r="UJO136" s="11"/>
      <c r="UJU136" s="73"/>
      <c r="UJV136" s="73"/>
      <c r="UJW136" s="73"/>
      <c r="UJX136" s="73"/>
      <c r="UJY136" s="74"/>
      <c r="UJZ136" s="74"/>
      <c r="UKA136" s="77"/>
      <c r="UKB136" s="77"/>
      <c r="UKC136" s="11"/>
      <c r="UKI136" s="73"/>
      <c r="UKJ136" s="73"/>
      <c r="UKK136" s="73"/>
      <c r="UKL136" s="73"/>
      <c r="UKM136" s="74"/>
      <c r="UKN136" s="74"/>
      <c r="UKO136" s="77"/>
      <c r="UKP136" s="77"/>
      <c r="UKQ136" s="11"/>
      <c r="UKW136" s="73"/>
      <c r="UKX136" s="73"/>
      <c r="UKY136" s="73"/>
      <c r="UKZ136" s="73"/>
      <c r="ULA136" s="74"/>
      <c r="ULB136" s="74"/>
      <c r="ULC136" s="77"/>
      <c r="ULD136" s="77"/>
      <c r="ULE136" s="11"/>
      <c r="ULK136" s="73"/>
      <c r="ULL136" s="73"/>
      <c r="ULM136" s="73"/>
      <c r="ULN136" s="73"/>
      <c r="ULO136" s="74"/>
      <c r="ULP136" s="74"/>
      <c r="ULQ136" s="77"/>
      <c r="ULR136" s="77"/>
      <c r="ULS136" s="11"/>
      <c r="ULY136" s="73"/>
      <c r="ULZ136" s="73"/>
      <c r="UMA136" s="73"/>
      <c r="UMB136" s="73"/>
      <c r="UMC136" s="74"/>
      <c r="UMD136" s="74"/>
      <c r="UME136" s="77"/>
      <c r="UMF136" s="77"/>
      <c r="UMG136" s="11"/>
      <c r="UMM136" s="73"/>
      <c r="UMN136" s="73"/>
      <c r="UMO136" s="73"/>
      <c r="UMP136" s="73"/>
      <c r="UMQ136" s="74"/>
      <c r="UMR136" s="74"/>
      <c r="UMS136" s="77"/>
      <c r="UMT136" s="77"/>
      <c r="UMU136" s="11"/>
      <c r="UNA136" s="73"/>
      <c r="UNB136" s="73"/>
      <c r="UNC136" s="73"/>
      <c r="UND136" s="73"/>
      <c r="UNE136" s="74"/>
      <c r="UNF136" s="74"/>
      <c r="UNG136" s="77"/>
      <c r="UNH136" s="77"/>
      <c r="UNI136" s="11"/>
      <c r="UNO136" s="73"/>
      <c r="UNP136" s="73"/>
      <c r="UNQ136" s="73"/>
      <c r="UNR136" s="73"/>
      <c r="UNS136" s="74"/>
      <c r="UNT136" s="74"/>
      <c r="UNU136" s="77"/>
      <c r="UNV136" s="77"/>
      <c r="UNW136" s="11"/>
      <c r="UOC136" s="73"/>
      <c r="UOD136" s="73"/>
      <c r="UOE136" s="73"/>
      <c r="UOF136" s="73"/>
      <c r="UOG136" s="74"/>
      <c r="UOH136" s="74"/>
      <c r="UOI136" s="77"/>
      <c r="UOJ136" s="77"/>
      <c r="UOK136" s="11"/>
      <c r="UOQ136" s="73"/>
      <c r="UOR136" s="73"/>
      <c r="UOS136" s="73"/>
      <c r="UOT136" s="73"/>
      <c r="UOU136" s="74"/>
      <c r="UOV136" s="74"/>
      <c r="UOW136" s="77"/>
      <c r="UOX136" s="77"/>
      <c r="UOY136" s="11"/>
      <c r="UPE136" s="73"/>
      <c r="UPF136" s="73"/>
      <c r="UPG136" s="73"/>
      <c r="UPH136" s="73"/>
      <c r="UPI136" s="74"/>
      <c r="UPJ136" s="74"/>
      <c r="UPK136" s="77"/>
      <c r="UPL136" s="77"/>
      <c r="UPM136" s="11"/>
      <c r="UPS136" s="73"/>
      <c r="UPT136" s="73"/>
      <c r="UPU136" s="73"/>
      <c r="UPV136" s="73"/>
      <c r="UPW136" s="74"/>
      <c r="UPX136" s="74"/>
      <c r="UPY136" s="77"/>
      <c r="UPZ136" s="77"/>
      <c r="UQA136" s="11"/>
      <c r="UQG136" s="73"/>
      <c r="UQH136" s="73"/>
      <c r="UQI136" s="73"/>
      <c r="UQJ136" s="73"/>
      <c r="UQK136" s="74"/>
      <c r="UQL136" s="74"/>
      <c r="UQM136" s="77"/>
      <c r="UQN136" s="77"/>
      <c r="UQO136" s="11"/>
      <c r="UQU136" s="73"/>
      <c r="UQV136" s="73"/>
      <c r="UQW136" s="73"/>
      <c r="UQX136" s="73"/>
      <c r="UQY136" s="74"/>
      <c r="UQZ136" s="74"/>
      <c r="URA136" s="77"/>
      <c r="URB136" s="77"/>
      <c r="URC136" s="11"/>
      <c r="URI136" s="73"/>
      <c r="URJ136" s="73"/>
      <c r="URK136" s="73"/>
      <c r="URL136" s="73"/>
      <c r="URM136" s="74"/>
      <c r="URN136" s="74"/>
      <c r="URO136" s="77"/>
      <c r="URP136" s="77"/>
      <c r="URQ136" s="11"/>
      <c r="URW136" s="73"/>
      <c r="URX136" s="73"/>
      <c r="URY136" s="73"/>
      <c r="URZ136" s="73"/>
      <c r="USA136" s="74"/>
      <c r="USB136" s="74"/>
      <c r="USC136" s="77"/>
      <c r="USD136" s="77"/>
      <c r="USE136" s="11"/>
      <c r="USK136" s="73"/>
      <c r="USL136" s="73"/>
      <c r="USM136" s="73"/>
      <c r="USN136" s="73"/>
      <c r="USO136" s="74"/>
      <c r="USP136" s="74"/>
      <c r="USQ136" s="77"/>
      <c r="USR136" s="77"/>
      <c r="USS136" s="11"/>
      <c r="USY136" s="73"/>
      <c r="USZ136" s="73"/>
      <c r="UTA136" s="73"/>
      <c r="UTB136" s="73"/>
      <c r="UTC136" s="74"/>
      <c r="UTD136" s="74"/>
      <c r="UTE136" s="77"/>
      <c r="UTF136" s="77"/>
      <c r="UTG136" s="11"/>
      <c r="UTM136" s="73"/>
      <c r="UTN136" s="73"/>
      <c r="UTO136" s="73"/>
      <c r="UTP136" s="73"/>
      <c r="UTQ136" s="74"/>
      <c r="UTR136" s="74"/>
      <c r="UTS136" s="77"/>
      <c r="UTT136" s="77"/>
      <c r="UTU136" s="11"/>
      <c r="UUA136" s="73"/>
      <c r="UUB136" s="73"/>
      <c r="UUC136" s="73"/>
      <c r="UUD136" s="73"/>
      <c r="UUE136" s="74"/>
      <c r="UUF136" s="74"/>
      <c r="UUG136" s="77"/>
      <c r="UUH136" s="77"/>
      <c r="UUI136" s="11"/>
      <c r="UUO136" s="73"/>
      <c r="UUP136" s="73"/>
      <c r="UUQ136" s="73"/>
      <c r="UUR136" s="73"/>
      <c r="UUS136" s="74"/>
      <c r="UUT136" s="74"/>
      <c r="UUU136" s="77"/>
      <c r="UUV136" s="77"/>
      <c r="UUW136" s="11"/>
      <c r="UVC136" s="73"/>
      <c r="UVD136" s="73"/>
      <c r="UVE136" s="73"/>
      <c r="UVF136" s="73"/>
      <c r="UVG136" s="74"/>
      <c r="UVH136" s="74"/>
      <c r="UVI136" s="77"/>
      <c r="UVJ136" s="77"/>
      <c r="UVK136" s="11"/>
      <c r="UVQ136" s="73"/>
      <c r="UVR136" s="73"/>
      <c r="UVS136" s="73"/>
      <c r="UVT136" s="73"/>
      <c r="UVU136" s="74"/>
      <c r="UVV136" s="74"/>
      <c r="UVW136" s="77"/>
      <c r="UVX136" s="77"/>
      <c r="UVY136" s="11"/>
      <c r="UWE136" s="73"/>
      <c r="UWF136" s="73"/>
      <c r="UWG136" s="73"/>
      <c r="UWH136" s="73"/>
      <c r="UWI136" s="74"/>
      <c r="UWJ136" s="74"/>
      <c r="UWK136" s="77"/>
      <c r="UWL136" s="77"/>
      <c r="UWM136" s="11"/>
      <c r="UWS136" s="73"/>
      <c r="UWT136" s="73"/>
      <c r="UWU136" s="73"/>
      <c r="UWV136" s="73"/>
      <c r="UWW136" s="74"/>
      <c r="UWX136" s="74"/>
      <c r="UWY136" s="77"/>
      <c r="UWZ136" s="77"/>
      <c r="UXA136" s="11"/>
      <c r="UXG136" s="73"/>
      <c r="UXH136" s="73"/>
      <c r="UXI136" s="73"/>
      <c r="UXJ136" s="73"/>
      <c r="UXK136" s="74"/>
      <c r="UXL136" s="74"/>
      <c r="UXM136" s="77"/>
      <c r="UXN136" s="77"/>
      <c r="UXO136" s="11"/>
      <c r="UXU136" s="73"/>
      <c r="UXV136" s="73"/>
      <c r="UXW136" s="73"/>
      <c r="UXX136" s="73"/>
      <c r="UXY136" s="74"/>
      <c r="UXZ136" s="74"/>
      <c r="UYA136" s="77"/>
      <c r="UYB136" s="77"/>
      <c r="UYC136" s="11"/>
      <c r="UYI136" s="73"/>
      <c r="UYJ136" s="73"/>
      <c r="UYK136" s="73"/>
      <c r="UYL136" s="73"/>
      <c r="UYM136" s="74"/>
      <c r="UYN136" s="74"/>
      <c r="UYO136" s="77"/>
      <c r="UYP136" s="77"/>
      <c r="UYQ136" s="11"/>
      <c r="UYW136" s="73"/>
      <c r="UYX136" s="73"/>
      <c r="UYY136" s="73"/>
      <c r="UYZ136" s="73"/>
      <c r="UZA136" s="74"/>
      <c r="UZB136" s="74"/>
      <c r="UZC136" s="77"/>
      <c r="UZD136" s="77"/>
      <c r="UZE136" s="11"/>
      <c r="UZK136" s="73"/>
      <c r="UZL136" s="73"/>
      <c r="UZM136" s="73"/>
      <c r="UZN136" s="73"/>
      <c r="UZO136" s="74"/>
      <c r="UZP136" s="74"/>
      <c r="UZQ136" s="77"/>
      <c r="UZR136" s="77"/>
      <c r="UZS136" s="11"/>
      <c r="UZY136" s="73"/>
      <c r="UZZ136" s="73"/>
      <c r="VAA136" s="73"/>
      <c r="VAB136" s="73"/>
      <c r="VAC136" s="74"/>
      <c r="VAD136" s="74"/>
      <c r="VAE136" s="77"/>
      <c r="VAF136" s="77"/>
      <c r="VAG136" s="11"/>
      <c r="VAM136" s="73"/>
      <c r="VAN136" s="73"/>
      <c r="VAO136" s="73"/>
      <c r="VAP136" s="73"/>
      <c r="VAQ136" s="74"/>
      <c r="VAR136" s="74"/>
      <c r="VAS136" s="77"/>
      <c r="VAT136" s="77"/>
      <c r="VAU136" s="11"/>
      <c r="VBA136" s="73"/>
      <c r="VBB136" s="73"/>
      <c r="VBC136" s="73"/>
      <c r="VBD136" s="73"/>
      <c r="VBE136" s="74"/>
      <c r="VBF136" s="74"/>
      <c r="VBG136" s="77"/>
      <c r="VBH136" s="77"/>
      <c r="VBI136" s="11"/>
      <c r="VBO136" s="73"/>
      <c r="VBP136" s="73"/>
      <c r="VBQ136" s="73"/>
      <c r="VBR136" s="73"/>
      <c r="VBS136" s="74"/>
      <c r="VBT136" s="74"/>
      <c r="VBU136" s="77"/>
      <c r="VBV136" s="77"/>
      <c r="VBW136" s="11"/>
      <c r="VCC136" s="73"/>
      <c r="VCD136" s="73"/>
      <c r="VCE136" s="73"/>
      <c r="VCF136" s="73"/>
      <c r="VCG136" s="74"/>
      <c r="VCH136" s="74"/>
      <c r="VCI136" s="77"/>
      <c r="VCJ136" s="77"/>
      <c r="VCK136" s="11"/>
      <c r="VCQ136" s="73"/>
      <c r="VCR136" s="73"/>
      <c r="VCS136" s="73"/>
      <c r="VCT136" s="73"/>
      <c r="VCU136" s="74"/>
      <c r="VCV136" s="74"/>
      <c r="VCW136" s="77"/>
      <c r="VCX136" s="77"/>
      <c r="VCY136" s="11"/>
      <c r="VDE136" s="73"/>
      <c r="VDF136" s="73"/>
      <c r="VDG136" s="73"/>
      <c r="VDH136" s="73"/>
      <c r="VDI136" s="74"/>
      <c r="VDJ136" s="74"/>
      <c r="VDK136" s="77"/>
      <c r="VDL136" s="77"/>
      <c r="VDM136" s="11"/>
      <c r="VDS136" s="73"/>
      <c r="VDT136" s="73"/>
      <c r="VDU136" s="73"/>
      <c r="VDV136" s="73"/>
      <c r="VDW136" s="74"/>
      <c r="VDX136" s="74"/>
      <c r="VDY136" s="77"/>
      <c r="VDZ136" s="77"/>
      <c r="VEA136" s="11"/>
      <c r="VEG136" s="73"/>
      <c r="VEH136" s="73"/>
      <c r="VEI136" s="73"/>
      <c r="VEJ136" s="73"/>
      <c r="VEK136" s="74"/>
      <c r="VEL136" s="74"/>
      <c r="VEM136" s="77"/>
      <c r="VEN136" s="77"/>
      <c r="VEO136" s="11"/>
      <c r="VEU136" s="73"/>
      <c r="VEV136" s="73"/>
      <c r="VEW136" s="73"/>
      <c r="VEX136" s="73"/>
      <c r="VEY136" s="74"/>
      <c r="VEZ136" s="74"/>
      <c r="VFA136" s="77"/>
      <c r="VFB136" s="77"/>
      <c r="VFC136" s="11"/>
      <c r="VFI136" s="73"/>
      <c r="VFJ136" s="73"/>
      <c r="VFK136" s="73"/>
      <c r="VFL136" s="73"/>
      <c r="VFM136" s="74"/>
      <c r="VFN136" s="74"/>
      <c r="VFO136" s="77"/>
      <c r="VFP136" s="77"/>
      <c r="VFQ136" s="11"/>
      <c r="VFW136" s="73"/>
      <c r="VFX136" s="73"/>
      <c r="VFY136" s="73"/>
      <c r="VFZ136" s="73"/>
      <c r="VGA136" s="74"/>
      <c r="VGB136" s="74"/>
      <c r="VGC136" s="77"/>
      <c r="VGD136" s="77"/>
      <c r="VGE136" s="11"/>
      <c r="VGK136" s="73"/>
      <c r="VGL136" s="73"/>
      <c r="VGM136" s="73"/>
      <c r="VGN136" s="73"/>
      <c r="VGO136" s="74"/>
      <c r="VGP136" s="74"/>
      <c r="VGQ136" s="77"/>
      <c r="VGR136" s="77"/>
      <c r="VGS136" s="11"/>
      <c r="VGY136" s="73"/>
      <c r="VGZ136" s="73"/>
      <c r="VHA136" s="73"/>
      <c r="VHB136" s="73"/>
      <c r="VHC136" s="74"/>
      <c r="VHD136" s="74"/>
      <c r="VHE136" s="77"/>
      <c r="VHF136" s="77"/>
      <c r="VHG136" s="11"/>
      <c r="VHM136" s="73"/>
      <c r="VHN136" s="73"/>
      <c r="VHO136" s="73"/>
      <c r="VHP136" s="73"/>
      <c r="VHQ136" s="74"/>
      <c r="VHR136" s="74"/>
      <c r="VHS136" s="77"/>
      <c r="VHT136" s="77"/>
      <c r="VHU136" s="11"/>
      <c r="VIA136" s="73"/>
      <c r="VIB136" s="73"/>
      <c r="VIC136" s="73"/>
      <c r="VID136" s="73"/>
      <c r="VIE136" s="74"/>
      <c r="VIF136" s="74"/>
      <c r="VIG136" s="77"/>
      <c r="VIH136" s="77"/>
      <c r="VII136" s="11"/>
      <c r="VIO136" s="73"/>
      <c r="VIP136" s="73"/>
      <c r="VIQ136" s="73"/>
      <c r="VIR136" s="73"/>
      <c r="VIS136" s="74"/>
      <c r="VIT136" s="74"/>
      <c r="VIU136" s="77"/>
      <c r="VIV136" s="77"/>
      <c r="VIW136" s="11"/>
      <c r="VJC136" s="73"/>
      <c r="VJD136" s="73"/>
      <c r="VJE136" s="73"/>
      <c r="VJF136" s="73"/>
      <c r="VJG136" s="74"/>
      <c r="VJH136" s="74"/>
      <c r="VJI136" s="77"/>
      <c r="VJJ136" s="77"/>
      <c r="VJK136" s="11"/>
      <c r="VJQ136" s="73"/>
      <c r="VJR136" s="73"/>
      <c r="VJS136" s="73"/>
      <c r="VJT136" s="73"/>
      <c r="VJU136" s="74"/>
      <c r="VJV136" s="74"/>
      <c r="VJW136" s="77"/>
      <c r="VJX136" s="77"/>
      <c r="VJY136" s="11"/>
      <c r="VKE136" s="73"/>
      <c r="VKF136" s="73"/>
      <c r="VKG136" s="73"/>
      <c r="VKH136" s="73"/>
      <c r="VKI136" s="74"/>
      <c r="VKJ136" s="74"/>
      <c r="VKK136" s="77"/>
      <c r="VKL136" s="77"/>
      <c r="VKM136" s="11"/>
      <c r="VKS136" s="73"/>
      <c r="VKT136" s="73"/>
      <c r="VKU136" s="73"/>
      <c r="VKV136" s="73"/>
      <c r="VKW136" s="74"/>
      <c r="VKX136" s="74"/>
      <c r="VKY136" s="77"/>
      <c r="VKZ136" s="77"/>
      <c r="VLA136" s="11"/>
      <c r="VLG136" s="73"/>
      <c r="VLH136" s="73"/>
      <c r="VLI136" s="73"/>
      <c r="VLJ136" s="73"/>
      <c r="VLK136" s="74"/>
      <c r="VLL136" s="74"/>
      <c r="VLM136" s="77"/>
      <c r="VLN136" s="77"/>
      <c r="VLO136" s="11"/>
      <c r="VLU136" s="73"/>
      <c r="VLV136" s="73"/>
      <c r="VLW136" s="73"/>
      <c r="VLX136" s="73"/>
      <c r="VLY136" s="74"/>
      <c r="VLZ136" s="74"/>
      <c r="VMA136" s="77"/>
      <c r="VMB136" s="77"/>
      <c r="VMC136" s="11"/>
      <c r="VMI136" s="73"/>
      <c r="VMJ136" s="73"/>
      <c r="VMK136" s="73"/>
      <c r="VML136" s="73"/>
      <c r="VMM136" s="74"/>
      <c r="VMN136" s="74"/>
      <c r="VMO136" s="77"/>
      <c r="VMP136" s="77"/>
      <c r="VMQ136" s="11"/>
      <c r="VMW136" s="73"/>
      <c r="VMX136" s="73"/>
      <c r="VMY136" s="73"/>
      <c r="VMZ136" s="73"/>
      <c r="VNA136" s="74"/>
      <c r="VNB136" s="74"/>
      <c r="VNC136" s="77"/>
      <c r="VND136" s="77"/>
      <c r="VNE136" s="11"/>
      <c r="VNK136" s="73"/>
      <c r="VNL136" s="73"/>
      <c r="VNM136" s="73"/>
      <c r="VNN136" s="73"/>
      <c r="VNO136" s="74"/>
      <c r="VNP136" s="74"/>
      <c r="VNQ136" s="77"/>
      <c r="VNR136" s="77"/>
      <c r="VNS136" s="11"/>
      <c r="VNY136" s="73"/>
      <c r="VNZ136" s="73"/>
      <c r="VOA136" s="73"/>
      <c r="VOB136" s="73"/>
      <c r="VOC136" s="74"/>
      <c r="VOD136" s="74"/>
      <c r="VOE136" s="77"/>
      <c r="VOF136" s="77"/>
      <c r="VOG136" s="11"/>
      <c r="VOM136" s="73"/>
      <c r="VON136" s="73"/>
      <c r="VOO136" s="73"/>
      <c r="VOP136" s="73"/>
      <c r="VOQ136" s="74"/>
      <c r="VOR136" s="74"/>
      <c r="VOS136" s="77"/>
      <c r="VOT136" s="77"/>
      <c r="VOU136" s="11"/>
      <c r="VPA136" s="73"/>
      <c r="VPB136" s="73"/>
      <c r="VPC136" s="73"/>
      <c r="VPD136" s="73"/>
      <c r="VPE136" s="74"/>
      <c r="VPF136" s="74"/>
      <c r="VPG136" s="77"/>
      <c r="VPH136" s="77"/>
      <c r="VPI136" s="11"/>
      <c r="VPO136" s="73"/>
      <c r="VPP136" s="73"/>
      <c r="VPQ136" s="73"/>
      <c r="VPR136" s="73"/>
      <c r="VPS136" s="74"/>
      <c r="VPT136" s="74"/>
      <c r="VPU136" s="77"/>
      <c r="VPV136" s="77"/>
      <c r="VPW136" s="11"/>
      <c r="VQC136" s="73"/>
      <c r="VQD136" s="73"/>
      <c r="VQE136" s="73"/>
      <c r="VQF136" s="73"/>
      <c r="VQG136" s="74"/>
      <c r="VQH136" s="74"/>
      <c r="VQI136" s="77"/>
      <c r="VQJ136" s="77"/>
      <c r="VQK136" s="11"/>
      <c r="VQQ136" s="73"/>
      <c r="VQR136" s="73"/>
      <c r="VQS136" s="73"/>
      <c r="VQT136" s="73"/>
      <c r="VQU136" s="74"/>
      <c r="VQV136" s="74"/>
      <c r="VQW136" s="77"/>
      <c r="VQX136" s="77"/>
      <c r="VQY136" s="11"/>
      <c r="VRE136" s="73"/>
      <c r="VRF136" s="73"/>
      <c r="VRG136" s="73"/>
      <c r="VRH136" s="73"/>
      <c r="VRI136" s="74"/>
      <c r="VRJ136" s="74"/>
      <c r="VRK136" s="77"/>
      <c r="VRL136" s="77"/>
      <c r="VRM136" s="11"/>
      <c r="VRS136" s="73"/>
      <c r="VRT136" s="73"/>
      <c r="VRU136" s="73"/>
      <c r="VRV136" s="73"/>
      <c r="VRW136" s="74"/>
      <c r="VRX136" s="74"/>
      <c r="VRY136" s="77"/>
      <c r="VRZ136" s="77"/>
      <c r="VSA136" s="11"/>
      <c r="VSG136" s="73"/>
      <c r="VSH136" s="73"/>
      <c r="VSI136" s="73"/>
      <c r="VSJ136" s="73"/>
      <c r="VSK136" s="74"/>
      <c r="VSL136" s="74"/>
      <c r="VSM136" s="77"/>
      <c r="VSN136" s="77"/>
      <c r="VSO136" s="11"/>
      <c r="VSU136" s="73"/>
      <c r="VSV136" s="73"/>
      <c r="VSW136" s="73"/>
      <c r="VSX136" s="73"/>
      <c r="VSY136" s="74"/>
      <c r="VSZ136" s="74"/>
      <c r="VTA136" s="77"/>
      <c r="VTB136" s="77"/>
      <c r="VTC136" s="11"/>
      <c r="VTI136" s="73"/>
      <c r="VTJ136" s="73"/>
      <c r="VTK136" s="73"/>
      <c r="VTL136" s="73"/>
      <c r="VTM136" s="74"/>
      <c r="VTN136" s="74"/>
      <c r="VTO136" s="77"/>
      <c r="VTP136" s="77"/>
      <c r="VTQ136" s="11"/>
      <c r="VTW136" s="73"/>
      <c r="VTX136" s="73"/>
      <c r="VTY136" s="73"/>
      <c r="VTZ136" s="73"/>
      <c r="VUA136" s="74"/>
      <c r="VUB136" s="74"/>
      <c r="VUC136" s="77"/>
      <c r="VUD136" s="77"/>
      <c r="VUE136" s="11"/>
      <c r="VUK136" s="73"/>
      <c r="VUL136" s="73"/>
      <c r="VUM136" s="73"/>
      <c r="VUN136" s="73"/>
      <c r="VUO136" s="74"/>
      <c r="VUP136" s="74"/>
      <c r="VUQ136" s="77"/>
      <c r="VUR136" s="77"/>
      <c r="VUS136" s="11"/>
      <c r="VUY136" s="73"/>
      <c r="VUZ136" s="73"/>
      <c r="VVA136" s="73"/>
      <c r="VVB136" s="73"/>
      <c r="VVC136" s="74"/>
      <c r="VVD136" s="74"/>
      <c r="VVE136" s="77"/>
      <c r="VVF136" s="77"/>
      <c r="VVG136" s="11"/>
      <c r="VVM136" s="73"/>
      <c r="VVN136" s="73"/>
      <c r="VVO136" s="73"/>
      <c r="VVP136" s="73"/>
      <c r="VVQ136" s="74"/>
      <c r="VVR136" s="74"/>
      <c r="VVS136" s="77"/>
      <c r="VVT136" s="77"/>
      <c r="VVU136" s="11"/>
      <c r="VWA136" s="73"/>
      <c r="VWB136" s="73"/>
      <c r="VWC136" s="73"/>
      <c r="VWD136" s="73"/>
      <c r="VWE136" s="74"/>
      <c r="VWF136" s="74"/>
      <c r="VWG136" s="77"/>
      <c r="VWH136" s="77"/>
      <c r="VWI136" s="11"/>
      <c r="VWO136" s="73"/>
      <c r="VWP136" s="73"/>
      <c r="VWQ136" s="73"/>
      <c r="VWR136" s="73"/>
      <c r="VWS136" s="74"/>
      <c r="VWT136" s="74"/>
      <c r="VWU136" s="77"/>
      <c r="VWV136" s="77"/>
      <c r="VWW136" s="11"/>
      <c r="VXC136" s="73"/>
      <c r="VXD136" s="73"/>
      <c r="VXE136" s="73"/>
      <c r="VXF136" s="73"/>
      <c r="VXG136" s="74"/>
      <c r="VXH136" s="74"/>
      <c r="VXI136" s="77"/>
      <c r="VXJ136" s="77"/>
      <c r="VXK136" s="11"/>
      <c r="VXQ136" s="73"/>
      <c r="VXR136" s="73"/>
      <c r="VXS136" s="73"/>
      <c r="VXT136" s="73"/>
      <c r="VXU136" s="74"/>
      <c r="VXV136" s="74"/>
      <c r="VXW136" s="77"/>
      <c r="VXX136" s="77"/>
      <c r="VXY136" s="11"/>
      <c r="VYE136" s="73"/>
      <c r="VYF136" s="73"/>
      <c r="VYG136" s="73"/>
      <c r="VYH136" s="73"/>
      <c r="VYI136" s="74"/>
      <c r="VYJ136" s="74"/>
      <c r="VYK136" s="77"/>
      <c r="VYL136" s="77"/>
      <c r="VYM136" s="11"/>
      <c r="VYS136" s="73"/>
      <c r="VYT136" s="73"/>
      <c r="VYU136" s="73"/>
      <c r="VYV136" s="73"/>
      <c r="VYW136" s="74"/>
      <c r="VYX136" s="74"/>
      <c r="VYY136" s="77"/>
      <c r="VYZ136" s="77"/>
      <c r="VZA136" s="11"/>
      <c r="VZG136" s="73"/>
      <c r="VZH136" s="73"/>
      <c r="VZI136" s="73"/>
      <c r="VZJ136" s="73"/>
      <c r="VZK136" s="74"/>
      <c r="VZL136" s="74"/>
      <c r="VZM136" s="77"/>
      <c r="VZN136" s="77"/>
      <c r="VZO136" s="11"/>
      <c r="VZU136" s="73"/>
      <c r="VZV136" s="73"/>
      <c r="VZW136" s="73"/>
      <c r="VZX136" s="73"/>
      <c r="VZY136" s="74"/>
      <c r="VZZ136" s="74"/>
      <c r="WAA136" s="77"/>
      <c r="WAB136" s="77"/>
      <c r="WAC136" s="11"/>
      <c r="WAI136" s="73"/>
      <c r="WAJ136" s="73"/>
      <c r="WAK136" s="73"/>
      <c r="WAL136" s="73"/>
      <c r="WAM136" s="74"/>
      <c r="WAN136" s="74"/>
      <c r="WAO136" s="77"/>
      <c r="WAP136" s="77"/>
      <c r="WAQ136" s="11"/>
      <c r="WAW136" s="73"/>
      <c r="WAX136" s="73"/>
      <c r="WAY136" s="73"/>
      <c r="WAZ136" s="73"/>
      <c r="WBA136" s="74"/>
      <c r="WBB136" s="74"/>
      <c r="WBC136" s="77"/>
      <c r="WBD136" s="77"/>
      <c r="WBE136" s="11"/>
      <c r="WBK136" s="73"/>
      <c r="WBL136" s="73"/>
      <c r="WBM136" s="73"/>
      <c r="WBN136" s="73"/>
      <c r="WBO136" s="74"/>
      <c r="WBP136" s="74"/>
      <c r="WBQ136" s="77"/>
      <c r="WBR136" s="77"/>
      <c r="WBS136" s="11"/>
      <c r="WBY136" s="73"/>
      <c r="WBZ136" s="73"/>
      <c r="WCA136" s="73"/>
      <c r="WCB136" s="73"/>
      <c r="WCC136" s="74"/>
      <c r="WCD136" s="74"/>
      <c r="WCE136" s="77"/>
      <c r="WCF136" s="77"/>
      <c r="WCG136" s="11"/>
      <c r="WCM136" s="73"/>
      <c r="WCN136" s="73"/>
      <c r="WCO136" s="73"/>
      <c r="WCP136" s="73"/>
      <c r="WCQ136" s="74"/>
      <c r="WCR136" s="74"/>
      <c r="WCS136" s="77"/>
      <c r="WCT136" s="77"/>
      <c r="WCU136" s="11"/>
      <c r="WDA136" s="73"/>
      <c r="WDB136" s="73"/>
      <c r="WDC136" s="73"/>
      <c r="WDD136" s="73"/>
      <c r="WDE136" s="74"/>
      <c r="WDF136" s="74"/>
      <c r="WDG136" s="77"/>
      <c r="WDH136" s="77"/>
      <c r="WDI136" s="11"/>
      <c r="WDO136" s="73"/>
      <c r="WDP136" s="73"/>
      <c r="WDQ136" s="73"/>
      <c r="WDR136" s="73"/>
      <c r="WDS136" s="74"/>
      <c r="WDT136" s="74"/>
      <c r="WDU136" s="77"/>
      <c r="WDV136" s="77"/>
      <c r="WDW136" s="11"/>
      <c r="WEC136" s="73"/>
      <c r="WED136" s="73"/>
      <c r="WEE136" s="73"/>
      <c r="WEF136" s="73"/>
      <c r="WEG136" s="74"/>
      <c r="WEH136" s="74"/>
      <c r="WEI136" s="77"/>
      <c r="WEJ136" s="77"/>
      <c r="WEK136" s="11"/>
      <c r="WEQ136" s="73"/>
      <c r="WER136" s="73"/>
      <c r="WES136" s="73"/>
      <c r="WET136" s="73"/>
      <c r="WEU136" s="74"/>
      <c r="WEV136" s="74"/>
      <c r="WEW136" s="77"/>
      <c r="WEX136" s="77"/>
      <c r="WEY136" s="11"/>
      <c r="WFE136" s="73"/>
      <c r="WFF136" s="73"/>
      <c r="WFG136" s="73"/>
      <c r="WFH136" s="73"/>
      <c r="WFI136" s="74"/>
      <c r="WFJ136" s="74"/>
      <c r="WFK136" s="77"/>
      <c r="WFL136" s="77"/>
      <c r="WFM136" s="11"/>
      <c r="WFS136" s="73"/>
      <c r="WFT136" s="73"/>
      <c r="WFU136" s="73"/>
      <c r="WFV136" s="73"/>
      <c r="WFW136" s="74"/>
      <c r="WFX136" s="74"/>
      <c r="WFY136" s="77"/>
      <c r="WFZ136" s="77"/>
      <c r="WGA136" s="11"/>
      <c r="WGG136" s="73"/>
      <c r="WGH136" s="73"/>
      <c r="WGI136" s="73"/>
      <c r="WGJ136" s="73"/>
      <c r="WGK136" s="74"/>
      <c r="WGL136" s="74"/>
      <c r="WGM136" s="77"/>
      <c r="WGN136" s="77"/>
      <c r="WGO136" s="11"/>
      <c r="WGU136" s="73"/>
      <c r="WGV136" s="73"/>
      <c r="WGW136" s="73"/>
      <c r="WGX136" s="73"/>
      <c r="WGY136" s="74"/>
      <c r="WGZ136" s="74"/>
      <c r="WHA136" s="77"/>
      <c r="WHB136" s="77"/>
      <c r="WHC136" s="11"/>
      <c r="WHI136" s="73"/>
      <c r="WHJ136" s="73"/>
      <c r="WHK136" s="73"/>
      <c r="WHL136" s="73"/>
      <c r="WHM136" s="74"/>
      <c r="WHN136" s="74"/>
      <c r="WHO136" s="77"/>
      <c r="WHP136" s="77"/>
      <c r="WHQ136" s="11"/>
      <c r="WHW136" s="73"/>
      <c r="WHX136" s="73"/>
      <c r="WHY136" s="73"/>
      <c r="WHZ136" s="73"/>
      <c r="WIA136" s="74"/>
      <c r="WIB136" s="74"/>
      <c r="WIC136" s="77"/>
      <c r="WID136" s="77"/>
      <c r="WIE136" s="11"/>
      <c r="WIK136" s="73"/>
      <c r="WIL136" s="73"/>
      <c r="WIM136" s="73"/>
      <c r="WIN136" s="73"/>
      <c r="WIO136" s="74"/>
      <c r="WIP136" s="74"/>
      <c r="WIQ136" s="77"/>
      <c r="WIR136" s="77"/>
      <c r="WIS136" s="11"/>
      <c r="WIY136" s="73"/>
      <c r="WIZ136" s="73"/>
      <c r="WJA136" s="73"/>
      <c r="WJB136" s="73"/>
      <c r="WJC136" s="74"/>
      <c r="WJD136" s="74"/>
      <c r="WJE136" s="77"/>
      <c r="WJF136" s="77"/>
      <c r="WJG136" s="11"/>
      <c r="WJM136" s="73"/>
      <c r="WJN136" s="73"/>
      <c r="WJO136" s="73"/>
      <c r="WJP136" s="73"/>
      <c r="WJQ136" s="74"/>
      <c r="WJR136" s="74"/>
      <c r="WJS136" s="77"/>
      <c r="WJT136" s="77"/>
      <c r="WJU136" s="11"/>
      <c r="WKA136" s="73"/>
      <c r="WKB136" s="73"/>
      <c r="WKC136" s="73"/>
      <c r="WKD136" s="73"/>
      <c r="WKE136" s="74"/>
      <c r="WKF136" s="74"/>
      <c r="WKG136" s="77"/>
      <c r="WKH136" s="77"/>
      <c r="WKI136" s="11"/>
      <c r="WKO136" s="73"/>
      <c r="WKP136" s="73"/>
      <c r="WKQ136" s="73"/>
      <c r="WKR136" s="73"/>
      <c r="WKS136" s="74"/>
      <c r="WKT136" s="74"/>
      <c r="WKU136" s="77"/>
      <c r="WKV136" s="77"/>
      <c r="WKW136" s="11"/>
      <c r="WLC136" s="73"/>
      <c r="WLD136" s="73"/>
      <c r="WLE136" s="73"/>
      <c r="WLF136" s="73"/>
      <c r="WLG136" s="74"/>
      <c r="WLH136" s="74"/>
      <c r="WLI136" s="77"/>
      <c r="WLJ136" s="77"/>
      <c r="WLK136" s="11"/>
      <c r="WLQ136" s="73"/>
      <c r="WLR136" s="73"/>
      <c r="WLS136" s="73"/>
      <c r="WLT136" s="73"/>
      <c r="WLU136" s="74"/>
      <c r="WLV136" s="74"/>
      <c r="WLW136" s="77"/>
      <c r="WLX136" s="77"/>
      <c r="WLY136" s="11"/>
      <c r="WME136" s="73"/>
      <c r="WMF136" s="73"/>
      <c r="WMG136" s="73"/>
      <c r="WMH136" s="73"/>
      <c r="WMI136" s="74"/>
      <c r="WMJ136" s="74"/>
      <c r="WMK136" s="77"/>
      <c r="WML136" s="77"/>
      <c r="WMM136" s="11"/>
      <c r="WMS136" s="73"/>
      <c r="WMT136" s="73"/>
      <c r="WMU136" s="73"/>
      <c r="WMV136" s="73"/>
      <c r="WMW136" s="74"/>
      <c r="WMX136" s="74"/>
      <c r="WMY136" s="77"/>
      <c r="WMZ136" s="77"/>
      <c r="WNA136" s="11"/>
      <c r="WNG136" s="73"/>
      <c r="WNH136" s="73"/>
      <c r="WNI136" s="73"/>
      <c r="WNJ136" s="73"/>
      <c r="WNK136" s="74"/>
      <c r="WNL136" s="74"/>
      <c r="WNM136" s="77"/>
      <c r="WNN136" s="77"/>
      <c r="WNO136" s="11"/>
      <c r="WNU136" s="73"/>
      <c r="WNV136" s="73"/>
      <c r="WNW136" s="73"/>
      <c r="WNX136" s="73"/>
      <c r="WNY136" s="74"/>
      <c r="WNZ136" s="74"/>
      <c r="WOA136" s="77"/>
      <c r="WOB136" s="77"/>
      <c r="WOC136" s="11"/>
      <c r="WOI136" s="73"/>
      <c r="WOJ136" s="73"/>
      <c r="WOK136" s="73"/>
      <c r="WOL136" s="73"/>
      <c r="WOM136" s="74"/>
      <c r="WON136" s="74"/>
      <c r="WOO136" s="77"/>
      <c r="WOP136" s="77"/>
      <c r="WOQ136" s="11"/>
      <c r="WOW136" s="73"/>
      <c r="WOX136" s="73"/>
      <c r="WOY136" s="73"/>
      <c r="WOZ136" s="73"/>
      <c r="WPA136" s="74"/>
      <c r="WPB136" s="74"/>
      <c r="WPC136" s="77"/>
      <c r="WPD136" s="77"/>
      <c r="WPE136" s="11"/>
      <c r="WPK136" s="73"/>
      <c r="WPL136" s="73"/>
      <c r="WPM136" s="73"/>
      <c r="WPN136" s="73"/>
      <c r="WPO136" s="74"/>
      <c r="WPP136" s="74"/>
      <c r="WPQ136" s="77"/>
      <c r="WPR136" s="77"/>
      <c r="WPS136" s="11"/>
      <c r="WPY136" s="73"/>
      <c r="WPZ136" s="73"/>
      <c r="WQA136" s="73"/>
      <c r="WQB136" s="73"/>
      <c r="WQC136" s="74"/>
      <c r="WQD136" s="74"/>
      <c r="WQE136" s="77"/>
      <c r="WQF136" s="77"/>
      <c r="WQG136" s="11"/>
      <c r="WQM136" s="73"/>
      <c r="WQN136" s="73"/>
      <c r="WQO136" s="73"/>
      <c r="WQP136" s="73"/>
      <c r="WQQ136" s="74"/>
      <c r="WQR136" s="74"/>
      <c r="WQS136" s="77"/>
      <c r="WQT136" s="77"/>
      <c r="WQU136" s="11"/>
      <c r="WRA136" s="73"/>
      <c r="WRB136" s="73"/>
      <c r="WRC136" s="73"/>
      <c r="WRD136" s="73"/>
      <c r="WRE136" s="74"/>
      <c r="WRF136" s="74"/>
      <c r="WRG136" s="77"/>
      <c r="WRH136" s="77"/>
      <c r="WRI136" s="11"/>
      <c r="WRO136" s="73"/>
      <c r="WRP136" s="73"/>
      <c r="WRQ136" s="73"/>
      <c r="WRR136" s="73"/>
      <c r="WRS136" s="74"/>
      <c r="WRT136" s="74"/>
      <c r="WRU136" s="77"/>
      <c r="WRV136" s="77"/>
      <c r="WRW136" s="11"/>
      <c r="WSC136" s="73"/>
      <c r="WSD136" s="73"/>
      <c r="WSE136" s="73"/>
      <c r="WSF136" s="73"/>
      <c r="WSG136" s="74"/>
      <c r="WSH136" s="74"/>
      <c r="WSI136" s="77"/>
      <c r="WSJ136" s="77"/>
      <c r="WSK136" s="11"/>
      <c r="WSQ136" s="73"/>
      <c r="WSR136" s="73"/>
      <c r="WSS136" s="73"/>
      <c r="WST136" s="73"/>
      <c r="WSU136" s="74"/>
      <c r="WSV136" s="74"/>
      <c r="WSW136" s="77"/>
      <c r="WSX136" s="77"/>
      <c r="WSY136" s="11"/>
      <c r="WTE136" s="73"/>
      <c r="WTF136" s="73"/>
      <c r="WTG136" s="73"/>
      <c r="WTH136" s="73"/>
      <c r="WTI136" s="74"/>
      <c r="WTJ136" s="74"/>
      <c r="WTK136" s="77"/>
      <c r="WTL136" s="77"/>
      <c r="WTM136" s="11"/>
      <c r="WTS136" s="73"/>
      <c r="WTT136" s="73"/>
      <c r="WTU136" s="73"/>
      <c r="WTV136" s="73"/>
      <c r="WTW136" s="74"/>
      <c r="WTX136" s="74"/>
      <c r="WTY136" s="77"/>
      <c r="WTZ136" s="77"/>
      <c r="WUA136" s="11"/>
      <c r="WUG136" s="73"/>
      <c r="WUH136" s="73"/>
      <c r="WUI136" s="73"/>
      <c r="WUJ136" s="73"/>
      <c r="WUK136" s="74"/>
      <c r="WUL136" s="74"/>
      <c r="WUM136" s="77"/>
      <c r="WUN136" s="77"/>
      <c r="WUO136" s="11"/>
      <c r="WUU136" s="73"/>
      <c r="WUV136" s="73"/>
      <c r="WUW136" s="73"/>
      <c r="WUX136" s="73"/>
      <c r="WUY136" s="74"/>
      <c r="WUZ136" s="74"/>
      <c r="WVA136" s="77"/>
      <c r="WVB136" s="77"/>
      <c r="WVC136" s="11"/>
      <c r="WVI136" s="73"/>
      <c r="WVJ136" s="73"/>
      <c r="WVK136" s="73"/>
      <c r="WVL136" s="73"/>
      <c r="WVM136" s="74"/>
      <c r="WVN136" s="74"/>
      <c r="WVO136" s="77"/>
      <c r="WVP136" s="77"/>
      <c r="WVQ136" s="11"/>
      <c r="WVW136" s="73"/>
      <c r="WVX136" s="73"/>
      <c r="WVY136" s="73"/>
      <c r="WVZ136" s="73"/>
      <c r="WWA136" s="74"/>
      <c r="WWB136" s="74"/>
      <c r="WWC136" s="77"/>
      <c r="WWD136" s="77"/>
      <c r="WWE136" s="11"/>
      <c r="WWK136" s="73"/>
      <c r="WWL136" s="73"/>
      <c r="WWM136" s="73"/>
      <c r="WWN136" s="73"/>
      <c r="WWO136" s="74"/>
      <c r="WWP136" s="74"/>
      <c r="WWQ136" s="77"/>
      <c r="WWR136" s="77"/>
      <c r="WWS136" s="11"/>
      <c r="WWY136" s="73"/>
      <c r="WWZ136" s="73"/>
      <c r="WXA136" s="73"/>
      <c r="WXB136" s="73"/>
      <c r="WXC136" s="74"/>
      <c r="WXD136" s="74"/>
      <c r="WXE136" s="77"/>
      <c r="WXF136" s="77"/>
      <c r="WXG136" s="11"/>
      <c r="WXM136" s="73"/>
      <c r="WXN136" s="73"/>
      <c r="WXO136" s="73"/>
      <c r="WXP136" s="73"/>
      <c r="WXQ136" s="74"/>
      <c r="WXR136" s="74"/>
      <c r="WXS136" s="77"/>
      <c r="WXT136" s="77"/>
      <c r="WXU136" s="11"/>
      <c r="WYA136" s="73"/>
      <c r="WYB136" s="73"/>
      <c r="WYC136" s="73"/>
      <c r="WYD136" s="73"/>
      <c r="WYE136" s="74"/>
      <c r="WYF136" s="74"/>
      <c r="WYG136" s="77"/>
      <c r="WYH136" s="77"/>
      <c r="WYI136" s="11"/>
      <c r="WYO136" s="73"/>
      <c r="WYP136" s="73"/>
      <c r="WYQ136" s="73"/>
      <c r="WYR136" s="73"/>
      <c r="WYS136" s="74"/>
      <c r="WYT136" s="74"/>
      <c r="WYU136" s="77"/>
      <c r="WYV136" s="77"/>
      <c r="WYW136" s="11"/>
      <c r="WZC136" s="73"/>
      <c r="WZD136" s="73"/>
      <c r="WZE136" s="73"/>
      <c r="WZF136" s="73"/>
      <c r="WZG136" s="74"/>
      <c r="WZH136" s="74"/>
      <c r="WZI136" s="77"/>
      <c r="WZJ136" s="77"/>
      <c r="WZK136" s="11"/>
      <c r="WZQ136" s="73"/>
      <c r="WZR136" s="73"/>
      <c r="WZS136" s="73"/>
      <c r="WZT136" s="73"/>
      <c r="WZU136" s="74"/>
      <c r="WZV136" s="74"/>
      <c r="WZW136" s="77"/>
      <c r="WZX136" s="77"/>
      <c r="WZY136" s="11"/>
      <c r="XAE136" s="73"/>
      <c r="XAF136" s="73"/>
      <c r="XAG136" s="73"/>
      <c r="XAH136" s="73"/>
      <c r="XAI136" s="74"/>
      <c r="XAJ136" s="74"/>
      <c r="XAK136" s="77"/>
      <c r="XAL136" s="77"/>
      <c r="XAM136" s="11"/>
      <c r="XAS136" s="73"/>
      <c r="XAT136" s="73"/>
      <c r="XAU136" s="73"/>
      <c r="XAV136" s="73"/>
      <c r="XAW136" s="74"/>
      <c r="XAX136" s="74"/>
      <c r="XAY136" s="77"/>
      <c r="XAZ136" s="77"/>
      <c r="XBA136" s="11"/>
      <c r="XBG136" s="73"/>
      <c r="XBH136" s="73"/>
      <c r="XBI136" s="73"/>
      <c r="XBJ136" s="73"/>
      <c r="XBK136" s="74"/>
      <c r="XBL136" s="74"/>
      <c r="XBM136" s="77"/>
      <c r="XBN136" s="77"/>
      <c r="XBO136" s="11"/>
      <c r="XBU136" s="73"/>
      <c r="XBV136" s="73"/>
      <c r="XBW136" s="73"/>
      <c r="XBX136" s="73"/>
      <c r="XBY136" s="74"/>
      <c r="XBZ136" s="74"/>
      <c r="XCA136" s="77"/>
      <c r="XCB136" s="77"/>
      <c r="XCC136" s="11"/>
      <c r="XCI136" s="73"/>
      <c r="XCJ136" s="73"/>
      <c r="XCK136" s="73"/>
      <c r="XCL136" s="73"/>
      <c r="XCM136" s="74"/>
      <c r="XCN136" s="74"/>
      <c r="XCO136" s="77"/>
      <c r="XCP136" s="77"/>
      <c r="XCQ136" s="11"/>
      <c r="XCW136" s="73"/>
      <c r="XCX136" s="73"/>
      <c r="XCY136" s="73"/>
      <c r="XCZ136" s="73"/>
      <c r="XDA136" s="74"/>
      <c r="XDB136" s="74"/>
      <c r="XDC136" s="77"/>
      <c r="XDD136" s="77"/>
      <c r="XDE136" s="11"/>
      <c r="XDK136" s="73"/>
      <c r="XDL136" s="73"/>
      <c r="XDM136" s="73"/>
      <c r="XDN136" s="73"/>
      <c r="XDO136" s="74"/>
      <c r="XDP136" s="74"/>
      <c r="XDQ136" s="77"/>
      <c r="XDR136" s="77"/>
      <c r="XDS136" s="11"/>
      <c r="XDY136" s="73"/>
      <c r="XDZ136" s="73"/>
      <c r="XEA136" s="73"/>
      <c r="XEB136" s="73"/>
      <c r="XEC136" s="74"/>
      <c r="XED136" s="74"/>
      <c r="XEE136" s="77"/>
      <c r="XEF136" s="77"/>
      <c r="XEG136" s="11"/>
      <c r="XEM136" s="73"/>
      <c r="XEN136" s="73"/>
      <c r="XEO136" s="73"/>
      <c r="XEP136" s="73"/>
      <c r="XEQ136" s="74"/>
      <c r="XER136" s="74"/>
      <c r="XES136" s="77"/>
      <c r="XET136" s="77"/>
      <c r="XEU136" s="11"/>
      <c r="XFA136" s="73"/>
      <c r="XFB136" s="73"/>
      <c r="XFC136" s="73"/>
      <c r="XFD136" s="73"/>
    </row>
    <row r="137" spans="1:5119 5125:6141 6147:7163 7169:12287 12293:13309 13315:14331 14337:16384" x14ac:dyDescent="0.2">
      <c r="A137" s="73">
        <v>666936</v>
      </c>
      <c r="B137" s="73">
        <f>+_xlfn.XLOOKUP(A137,'[1]padron 2703'!A:A,'[1]padron 2703'!B:B,0)</f>
        <v>610013</v>
      </c>
      <c r="C137" s="73" t="str">
        <f>+_xlfn.XLOOKUP(A137,'[1]padron 2703'!A:A,'[1]padron 2703'!N:N,0)</f>
        <v>7791337010420</v>
      </c>
      <c r="D137" s="73" t="str">
        <f>+_xlfn.XLOOKUP(A137,'[1]padron 2703'!A:A,'[1]padron 2703'!D:D,0)</f>
        <v xml:space="preserve">YOGU LS.NUTR.ACT FIRM ENT VAIN 120X               </v>
      </c>
      <c r="E137" s="74">
        <f>+_xlfn.XLOOKUP(A137,'[1]padron 2703'!A:A,'[1]padron 2703'!I:I,0)</f>
        <v>970.10299999999995</v>
      </c>
      <c r="F137" s="74" t="s">
        <v>690</v>
      </c>
      <c r="G137" s="77">
        <v>46125</v>
      </c>
      <c r="H137" s="77">
        <v>46142</v>
      </c>
      <c r="O137" s="73"/>
      <c r="P137" s="73"/>
      <c r="Q137" s="73"/>
      <c r="R137" s="73"/>
      <c r="S137" s="74"/>
      <c r="T137" s="74"/>
      <c r="U137" s="77"/>
      <c r="V137" s="77"/>
      <c r="W137" s="11"/>
      <c r="AC137" s="73"/>
      <c r="AD137" s="73"/>
      <c r="AE137" s="73"/>
      <c r="AF137" s="73"/>
      <c r="AG137" s="74"/>
      <c r="AH137" s="74"/>
      <c r="AI137" s="77"/>
      <c r="AJ137" s="77"/>
      <c r="AK137" s="11"/>
      <c r="AQ137" s="73"/>
      <c r="AR137" s="73"/>
      <c r="AS137" s="73"/>
      <c r="AT137" s="73"/>
      <c r="AU137" s="74"/>
      <c r="AV137" s="74"/>
      <c r="AW137" s="77"/>
      <c r="AX137" s="77"/>
      <c r="AY137" s="11"/>
      <c r="BE137" s="73"/>
      <c r="BF137" s="73"/>
      <c r="BG137" s="73"/>
      <c r="BH137" s="73"/>
      <c r="BI137" s="74"/>
      <c r="BJ137" s="74"/>
      <c r="BK137" s="77"/>
      <c r="BL137" s="77"/>
      <c r="BM137" s="11"/>
      <c r="BS137" s="73"/>
      <c r="BT137" s="73"/>
      <c r="BU137" s="73"/>
      <c r="BV137" s="73"/>
      <c r="BW137" s="74"/>
      <c r="BX137" s="74"/>
      <c r="BY137" s="77"/>
      <c r="BZ137" s="77"/>
      <c r="CA137" s="11"/>
      <c r="CG137" s="73"/>
      <c r="CH137" s="73"/>
      <c r="CI137" s="73"/>
      <c r="CJ137" s="73"/>
      <c r="CK137" s="74"/>
      <c r="CL137" s="74"/>
      <c r="CM137" s="77"/>
      <c r="CN137" s="77"/>
      <c r="CO137" s="11"/>
      <c r="CU137" s="73"/>
      <c r="CV137" s="73"/>
      <c r="CW137" s="73"/>
      <c r="CX137" s="73"/>
      <c r="CY137" s="74"/>
      <c r="CZ137" s="74"/>
      <c r="DA137" s="77"/>
      <c r="DB137" s="77"/>
      <c r="DC137" s="11"/>
      <c r="DI137" s="73"/>
      <c r="DJ137" s="73"/>
      <c r="DK137" s="73"/>
      <c r="DL137" s="73"/>
      <c r="DM137" s="74"/>
      <c r="DN137" s="74"/>
      <c r="DO137" s="77"/>
      <c r="DP137" s="77"/>
      <c r="DQ137" s="11"/>
      <c r="DW137" s="73"/>
      <c r="DX137" s="73"/>
      <c r="DY137" s="73"/>
      <c r="DZ137" s="73"/>
      <c r="EA137" s="74"/>
      <c r="EB137" s="74"/>
      <c r="EC137" s="77"/>
      <c r="ED137" s="77"/>
      <c r="EE137" s="11"/>
      <c r="EK137" s="73"/>
      <c r="EL137" s="73"/>
      <c r="EM137" s="73"/>
      <c r="EN137" s="73"/>
      <c r="EO137" s="74"/>
      <c r="EP137" s="74"/>
      <c r="EQ137" s="77"/>
      <c r="ER137" s="77"/>
      <c r="ES137" s="11"/>
      <c r="EY137" s="73"/>
      <c r="EZ137" s="73"/>
      <c r="FA137" s="73"/>
      <c r="FB137" s="73"/>
      <c r="FC137" s="74"/>
      <c r="FD137" s="74"/>
      <c r="FE137" s="77"/>
      <c r="FF137" s="77"/>
      <c r="FG137" s="11"/>
      <c r="FM137" s="73"/>
      <c r="FN137" s="73"/>
      <c r="FO137" s="73"/>
      <c r="FP137" s="73"/>
      <c r="FQ137" s="74"/>
      <c r="FR137" s="74"/>
      <c r="FS137" s="77"/>
      <c r="FT137" s="77"/>
      <c r="FU137" s="11"/>
      <c r="GA137" s="73"/>
      <c r="GB137" s="73"/>
      <c r="GC137" s="73"/>
      <c r="GD137" s="73"/>
      <c r="GE137" s="74"/>
      <c r="GF137" s="74"/>
      <c r="GG137" s="77"/>
      <c r="GH137" s="77"/>
      <c r="GI137" s="11"/>
      <c r="GO137" s="73"/>
      <c r="GP137" s="73"/>
      <c r="GQ137" s="73"/>
      <c r="GR137" s="73"/>
      <c r="GS137" s="74"/>
      <c r="GT137" s="74"/>
      <c r="GU137" s="77"/>
      <c r="GV137" s="77"/>
      <c r="GW137" s="11"/>
      <c r="HC137" s="73"/>
      <c r="HD137" s="73"/>
      <c r="HE137" s="73"/>
      <c r="HF137" s="73"/>
      <c r="HG137" s="74"/>
      <c r="HH137" s="74"/>
      <c r="HI137" s="77"/>
      <c r="HJ137" s="77"/>
      <c r="HK137" s="11"/>
      <c r="HQ137" s="73"/>
      <c r="HR137" s="73"/>
      <c r="HS137" s="73"/>
      <c r="HT137" s="73"/>
      <c r="HU137" s="74"/>
      <c r="HV137" s="74"/>
      <c r="HW137" s="77"/>
      <c r="HX137" s="77"/>
      <c r="HY137" s="11"/>
      <c r="IE137" s="73"/>
      <c r="IF137" s="73"/>
      <c r="IG137" s="73"/>
      <c r="IH137" s="73"/>
      <c r="II137" s="74"/>
      <c r="IJ137" s="74"/>
      <c r="IK137" s="77"/>
      <c r="IL137" s="77"/>
      <c r="IM137" s="11"/>
      <c r="IS137" s="73"/>
      <c r="IT137" s="73"/>
      <c r="IU137" s="73"/>
      <c r="IV137" s="73"/>
      <c r="IW137" s="74"/>
      <c r="IX137" s="74"/>
      <c r="IY137" s="77"/>
      <c r="IZ137" s="77"/>
      <c r="JA137" s="11"/>
      <c r="JG137" s="73"/>
      <c r="JH137" s="73"/>
      <c r="JI137" s="73"/>
      <c r="JJ137" s="73"/>
      <c r="JK137" s="74"/>
      <c r="JL137" s="74"/>
      <c r="JM137" s="77"/>
      <c r="JN137" s="77"/>
      <c r="JO137" s="11"/>
      <c r="JU137" s="73"/>
      <c r="JV137" s="73"/>
      <c r="JW137" s="73"/>
      <c r="JX137" s="73"/>
      <c r="JY137" s="74"/>
      <c r="JZ137" s="74"/>
      <c r="KA137" s="77"/>
      <c r="KB137" s="77"/>
      <c r="KC137" s="11"/>
      <c r="KI137" s="73"/>
      <c r="KJ137" s="73"/>
      <c r="KK137" s="73"/>
      <c r="KL137" s="73"/>
      <c r="KM137" s="74"/>
      <c r="KN137" s="74"/>
      <c r="KO137" s="77"/>
      <c r="KP137" s="77"/>
      <c r="KQ137" s="11"/>
      <c r="KW137" s="73"/>
      <c r="KX137" s="73"/>
      <c r="KY137" s="73"/>
      <c r="KZ137" s="73"/>
      <c r="LA137" s="74"/>
      <c r="LB137" s="74"/>
      <c r="LC137" s="77"/>
      <c r="LD137" s="77"/>
      <c r="LE137" s="11"/>
      <c r="LK137" s="73"/>
      <c r="LL137" s="73"/>
      <c r="LM137" s="73"/>
      <c r="LN137" s="73"/>
      <c r="LO137" s="74"/>
      <c r="LP137" s="74"/>
      <c r="LQ137" s="77"/>
      <c r="LR137" s="77"/>
      <c r="LS137" s="11"/>
      <c r="LY137" s="73"/>
      <c r="LZ137" s="73"/>
      <c r="MA137" s="73"/>
      <c r="MB137" s="73"/>
      <c r="MC137" s="74"/>
      <c r="MD137" s="74"/>
      <c r="ME137" s="77"/>
      <c r="MF137" s="77"/>
      <c r="MG137" s="11"/>
      <c r="MM137" s="73"/>
      <c r="MN137" s="73"/>
      <c r="MO137" s="73"/>
      <c r="MP137" s="73"/>
      <c r="MQ137" s="74"/>
      <c r="MR137" s="74"/>
      <c r="MS137" s="77"/>
      <c r="MT137" s="77"/>
      <c r="MU137" s="11"/>
      <c r="NA137" s="73"/>
      <c r="NB137" s="73"/>
      <c r="NC137" s="73"/>
      <c r="ND137" s="73"/>
      <c r="NE137" s="74"/>
      <c r="NF137" s="74"/>
      <c r="NG137" s="77"/>
      <c r="NH137" s="77"/>
      <c r="NI137" s="11"/>
      <c r="NO137" s="73"/>
      <c r="NP137" s="73"/>
      <c r="NQ137" s="73"/>
      <c r="NR137" s="73"/>
      <c r="NS137" s="74"/>
      <c r="NT137" s="74"/>
      <c r="NU137" s="77"/>
      <c r="NV137" s="77"/>
      <c r="NW137" s="11"/>
      <c r="OC137" s="73"/>
      <c r="OD137" s="73"/>
      <c r="OE137" s="73"/>
      <c r="OF137" s="73"/>
      <c r="OG137" s="74"/>
      <c r="OH137" s="74"/>
      <c r="OI137" s="77"/>
      <c r="OJ137" s="77"/>
      <c r="OK137" s="11"/>
      <c r="OQ137" s="73"/>
      <c r="OR137" s="73"/>
      <c r="OS137" s="73"/>
      <c r="OT137" s="73"/>
      <c r="OU137" s="74"/>
      <c r="OV137" s="74"/>
      <c r="OW137" s="77"/>
      <c r="OX137" s="77"/>
      <c r="OY137" s="11"/>
      <c r="PE137" s="73"/>
      <c r="PF137" s="73"/>
      <c r="PG137" s="73"/>
      <c r="PH137" s="73"/>
      <c r="PI137" s="74"/>
      <c r="PJ137" s="74"/>
      <c r="PK137" s="77"/>
      <c r="PL137" s="77"/>
      <c r="PM137" s="11"/>
      <c r="PS137" s="73"/>
      <c r="PT137" s="73"/>
      <c r="PU137" s="73"/>
      <c r="PV137" s="73"/>
      <c r="PW137" s="74"/>
      <c r="PX137" s="74"/>
      <c r="PY137" s="77"/>
      <c r="PZ137" s="77"/>
      <c r="QA137" s="11"/>
      <c r="QG137" s="73"/>
      <c r="QH137" s="73"/>
      <c r="QI137" s="73"/>
      <c r="QJ137" s="73"/>
      <c r="QK137" s="74"/>
      <c r="QL137" s="74"/>
      <c r="QM137" s="77"/>
      <c r="QN137" s="77"/>
      <c r="QO137" s="11"/>
      <c r="QU137" s="73"/>
      <c r="QV137" s="73"/>
      <c r="QW137" s="73"/>
      <c r="QX137" s="73"/>
      <c r="QY137" s="74"/>
      <c r="QZ137" s="74"/>
      <c r="RA137" s="77"/>
      <c r="RB137" s="77"/>
      <c r="RC137" s="11"/>
      <c r="RI137" s="73"/>
      <c r="RJ137" s="73"/>
      <c r="RK137" s="73"/>
      <c r="RL137" s="73"/>
      <c r="RM137" s="74"/>
      <c r="RN137" s="74"/>
      <c r="RO137" s="77"/>
      <c r="RP137" s="77"/>
      <c r="RQ137" s="11"/>
      <c r="RW137" s="73"/>
      <c r="RX137" s="73"/>
      <c r="RY137" s="73"/>
      <c r="RZ137" s="73"/>
      <c r="SA137" s="74"/>
      <c r="SB137" s="74"/>
      <c r="SC137" s="77"/>
      <c r="SD137" s="77"/>
      <c r="SE137" s="11"/>
      <c r="SK137" s="73"/>
      <c r="SL137" s="73"/>
      <c r="SM137" s="73"/>
      <c r="SN137" s="73"/>
      <c r="SO137" s="74"/>
      <c r="SP137" s="74"/>
      <c r="SQ137" s="77"/>
      <c r="SR137" s="77"/>
      <c r="SS137" s="11"/>
      <c r="SY137" s="73"/>
      <c r="SZ137" s="73"/>
      <c r="TA137" s="73"/>
      <c r="TB137" s="73"/>
      <c r="TC137" s="74"/>
      <c r="TD137" s="74"/>
      <c r="TE137" s="77"/>
      <c r="TF137" s="77"/>
      <c r="TG137" s="11"/>
      <c r="TM137" s="73"/>
      <c r="TN137" s="73"/>
      <c r="TO137" s="73"/>
      <c r="TP137" s="73"/>
      <c r="TQ137" s="74"/>
      <c r="TR137" s="74"/>
      <c r="TS137" s="77"/>
      <c r="TT137" s="77"/>
      <c r="TU137" s="11"/>
      <c r="UA137" s="73"/>
      <c r="UB137" s="73"/>
      <c r="UC137" s="73"/>
      <c r="UD137" s="73"/>
      <c r="UE137" s="74"/>
      <c r="UF137" s="74"/>
      <c r="UG137" s="77"/>
      <c r="UH137" s="77"/>
      <c r="UI137" s="11"/>
      <c r="UO137" s="73"/>
      <c r="UP137" s="73"/>
      <c r="UQ137" s="73"/>
      <c r="UR137" s="73"/>
      <c r="US137" s="74"/>
      <c r="UT137" s="74"/>
      <c r="UU137" s="77"/>
      <c r="UV137" s="77"/>
      <c r="UW137" s="11"/>
      <c r="VC137" s="73"/>
      <c r="VD137" s="73"/>
      <c r="VE137" s="73"/>
      <c r="VF137" s="73"/>
      <c r="VG137" s="74"/>
      <c r="VH137" s="74"/>
      <c r="VI137" s="77"/>
      <c r="VJ137" s="77"/>
      <c r="VK137" s="11"/>
      <c r="VQ137" s="73"/>
      <c r="VR137" s="73"/>
      <c r="VS137" s="73"/>
      <c r="VT137" s="73"/>
      <c r="VU137" s="74"/>
      <c r="VV137" s="74"/>
      <c r="VW137" s="77"/>
      <c r="VX137" s="77"/>
      <c r="VY137" s="11"/>
      <c r="WE137" s="73"/>
      <c r="WF137" s="73"/>
      <c r="WG137" s="73"/>
      <c r="WH137" s="73"/>
      <c r="WI137" s="74"/>
      <c r="WJ137" s="74"/>
      <c r="WK137" s="77"/>
      <c r="WL137" s="77"/>
      <c r="WM137" s="11"/>
      <c r="WS137" s="73"/>
      <c r="WT137" s="73"/>
      <c r="WU137" s="73"/>
      <c r="WV137" s="73"/>
      <c r="WW137" s="74"/>
      <c r="WX137" s="74"/>
      <c r="WY137" s="77"/>
      <c r="WZ137" s="77"/>
      <c r="XA137" s="11"/>
      <c r="XG137" s="73"/>
      <c r="XH137" s="73"/>
      <c r="XI137" s="73"/>
      <c r="XJ137" s="73"/>
      <c r="XK137" s="74"/>
      <c r="XL137" s="74"/>
      <c r="XM137" s="77"/>
      <c r="XN137" s="77"/>
      <c r="XO137" s="11"/>
      <c r="XU137" s="73"/>
      <c r="XV137" s="73"/>
      <c r="XW137" s="73"/>
      <c r="XX137" s="73"/>
      <c r="XY137" s="74"/>
      <c r="XZ137" s="74"/>
      <c r="YA137" s="77"/>
      <c r="YB137" s="77"/>
      <c r="YC137" s="11"/>
      <c r="YI137" s="73"/>
      <c r="YJ137" s="73"/>
      <c r="YK137" s="73"/>
      <c r="YL137" s="73"/>
      <c r="YM137" s="74"/>
      <c r="YN137" s="74"/>
      <c r="YO137" s="77"/>
      <c r="YP137" s="77"/>
      <c r="YQ137" s="11"/>
      <c r="YW137" s="73"/>
      <c r="YX137" s="73"/>
      <c r="YY137" s="73"/>
      <c r="YZ137" s="73"/>
      <c r="ZA137" s="74"/>
      <c r="ZB137" s="74"/>
      <c r="ZC137" s="77"/>
      <c r="ZD137" s="77"/>
      <c r="ZE137" s="11"/>
      <c r="ZK137" s="73"/>
      <c r="ZL137" s="73"/>
      <c r="ZM137" s="73"/>
      <c r="ZN137" s="73"/>
      <c r="ZO137" s="74"/>
      <c r="ZP137" s="74"/>
      <c r="ZQ137" s="77"/>
      <c r="ZR137" s="77"/>
      <c r="ZS137" s="11"/>
      <c r="ZY137" s="73"/>
      <c r="ZZ137" s="73"/>
      <c r="AAA137" s="73"/>
      <c r="AAB137" s="73"/>
      <c r="AAC137" s="74"/>
      <c r="AAD137" s="74"/>
      <c r="AAE137" s="77"/>
      <c r="AAF137" s="77"/>
      <c r="AAG137" s="11"/>
      <c r="AAM137" s="73"/>
      <c r="AAN137" s="73"/>
      <c r="AAO137" s="73"/>
      <c r="AAP137" s="73"/>
      <c r="AAQ137" s="74"/>
      <c r="AAR137" s="74"/>
      <c r="AAS137" s="77"/>
      <c r="AAT137" s="77"/>
      <c r="AAU137" s="11"/>
      <c r="ABA137" s="73"/>
      <c r="ABB137" s="73"/>
      <c r="ABC137" s="73"/>
      <c r="ABD137" s="73"/>
      <c r="ABE137" s="74"/>
      <c r="ABF137" s="74"/>
      <c r="ABG137" s="77"/>
      <c r="ABH137" s="77"/>
      <c r="ABI137" s="11"/>
      <c r="ABO137" s="73"/>
      <c r="ABP137" s="73"/>
      <c r="ABQ137" s="73"/>
      <c r="ABR137" s="73"/>
      <c r="ABS137" s="74"/>
      <c r="ABT137" s="74"/>
      <c r="ABU137" s="77"/>
      <c r="ABV137" s="77"/>
      <c r="ABW137" s="11"/>
      <c r="ACC137" s="73"/>
      <c r="ACD137" s="73"/>
      <c r="ACE137" s="73"/>
      <c r="ACF137" s="73"/>
      <c r="ACG137" s="74"/>
      <c r="ACH137" s="74"/>
      <c r="ACI137" s="77"/>
      <c r="ACJ137" s="77"/>
      <c r="ACK137" s="11"/>
      <c r="ACQ137" s="73"/>
      <c r="ACR137" s="73"/>
      <c r="ACS137" s="73"/>
      <c r="ACT137" s="73"/>
      <c r="ACU137" s="74"/>
      <c r="ACV137" s="74"/>
      <c r="ACW137" s="77"/>
      <c r="ACX137" s="77"/>
      <c r="ACY137" s="11"/>
      <c r="ADE137" s="73"/>
      <c r="ADF137" s="73"/>
      <c r="ADG137" s="73"/>
      <c r="ADH137" s="73"/>
      <c r="ADI137" s="74"/>
      <c r="ADJ137" s="74"/>
      <c r="ADK137" s="77"/>
      <c r="ADL137" s="77"/>
      <c r="ADM137" s="11"/>
      <c r="ADS137" s="73"/>
      <c r="ADT137" s="73"/>
      <c r="ADU137" s="73"/>
      <c r="ADV137" s="73"/>
      <c r="ADW137" s="74"/>
      <c r="ADX137" s="74"/>
      <c r="ADY137" s="77"/>
      <c r="ADZ137" s="77"/>
      <c r="AEA137" s="11"/>
      <c r="AEG137" s="73"/>
      <c r="AEH137" s="73"/>
      <c r="AEI137" s="73"/>
      <c r="AEJ137" s="73"/>
      <c r="AEK137" s="74"/>
      <c r="AEL137" s="74"/>
      <c r="AEM137" s="77"/>
      <c r="AEN137" s="77"/>
      <c r="AEO137" s="11"/>
      <c r="AEU137" s="73"/>
      <c r="AEV137" s="73"/>
      <c r="AEW137" s="73"/>
      <c r="AEX137" s="73"/>
      <c r="AEY137" s="74"/>
      <c r="AEZ137" s="74"/>
      <c r="AFA137" s="77"/>
      <c r="AFB137" s="77"/>
      <c r="AFC137" s="11"/>
      <c r="AFI137" s="73"/>
      <c r="AFJ137" s="73"/>
      <c r="AFK137" s="73"/>
      <c r="AFL137" s="73"/>
      <c r="AFM137" s="74"/>
      <c r="AFN137" s="74"/>
      <c r="AFO137" s="77"/>
      <c r="AFP137" s="77"/>
      <c r="AFQ137" s="11"/>
      <c r="AFW137" s="73"/>
      <c r="AFX137" s="73"/>
      <c r="AFY137" s="73"/>
      <c r="AFZ137" s="73"/>
      <c r="AGA137" s="74"/>
      <c r="AGB137" s="74"/>
      <c r="AGC137" s="77"/>
      <c r="AGD137" s="77"/>
      <c r="AGE137" s="11"/>
      <c r="AGK137" s="73"/>
      <c r="AGL137" s="73"/>
      <c r="AGM137" s="73"/>
      <c r="AGN137" s="73"/>
      <c r="AGO137" s="74"/>
      <c r="AGP137" s="74"/>
      <c r="AGQ137" s="77"/>
      <c r="AGR137" s="77"/>
      <c r="AGS137" s="11"/>
      <c r="AGY137" s="73"/>
      <c r="AGZ137" s="73"/>
      <c r="AHA137" s="73"/>
      <c r="AHB137" s="73"/>
      <c r="AHC137" s="74"/>
      <c r="AHD137" s="74"/>
      <c r="AHE137" s="77"/>
      <c r="AHF137" s="77"/>
      <c r="AHG137" s="11"/>
      <c r="AHM137" s="73"/>
      <c r="AHN137" s="73"/>
      <c r="AHO137" s="73"/>
      <c r="AHP137" s="73"/>
      <c r="AHQ137" s="74"/>
      <c r="AHR137" s="74"/>
      <c r="AHS137" s="77"/>
      <c r="AHT137" s="77"/>
      <c r="AHU137" s="11"/>
      <c r="AIA137" s="73"/>
      <c r="AIB137" s="73"/>
      <c r="AIC137" s="73"/>
      <c r="AID137" s="73"/>
      <c r="AIE137" s="74"/>
      <c r="AIF137" s="74"/>
      <c r="AIG137" s="77"/>
      <c r="AIH137" s="77"/>
      <c r="AII137" s="11"/>
      <c r="AIO137" s="73"/>
      <c r="AIP137" s="73"/>
      <c r="AIQ137" s="73"/>
      <c r="AIR137" s="73"/>
      <c r="AIS137" s="74"/>
      <c r="AIT137" s="74"/>
      <c r="AIU137" s="77"/>
      <c r="AIV137" s="77"/>
      <c r="AIW137" s="11"/>
      <c r="AJC137" s="73"/>
      <c r="AJD137" s="73"/>
      <c r="AJE137" s="73"/>
      <c r="AJF137" s="73"/>
      <c r="AJG137" s="74"/>
      <c r="AJH137" s="74"/>
      <c r="AJI137" s="77"/>
      <c r="AJJ137" s="77"/>
      <c r="AJK137" s="11"/>
      <c r="AJQ137" s="73"/>
      <c r="AJR137" s="73"/>
      <c r="AJS137" s="73"/>
      <c r="AJT137" s="73"/>
      <c r="AJU137" s="74"/>
      <c r="AJV137" s="74"/>
      <c r="AJW137" s="77"/>
      <c r="AJX137" s="77"/>
      <c r="AJY137" s="11"/>
      <c r="AKE137" s="73"/>
      <c r="AKF137" s="73"/>
      <c r="AKG137" s="73"/>
      <c r="AKH137" s="73"/>
      <c r="AKI137" s="74"/>
      <c r="AKJ137" s="74"/>
      <c r="AKK137" s="77"/>
      <c r="AKL137" s="77"/>
      <c r="AKM137" s="11"/>
      <c r="AKS137" s="73"/>
      <c r="AKT137" s="73"/>
      <c r="AKU137" s="73"/>
      <c r="AKV137" s="73"/>
      <c r="AKW137" s="74"/>
      <c r="AKX137" s="74"/>
      <c r="AKY137" s="77"/>
      <c r="AKZ137" s="77"/>
      <c r="ALA137" s="11"/>
      <c r="ALG137" s="73"/>
      <c r="ALH137" s="73"/>
      <c r="ALI137" s="73"/>
      <c r="ALJ137" s="73"/>
      <c r="ALK137" s="74"/>
      <c r="ALL137" s="74"/>
      <c r="ALM137" s="77"/>
      <c r="ALN137" s="77"/>
      <c r="ALO137" s="11"/>
      <c r="ALU137" s="73"/>
      <c r="ALV137" s="73"/>
      <c r="ALW137" s="73"/>
      <c r="ALX137" s="73"/>
      <c r="ALY137" s="74"/>
      <c r="ALZ137" s="74"/>
      <c r="AMA137" s="77"/>
      <c r="AMB137" s="77"/>
      <c r="AMC137" s="11"/>
      <c r="AMI137" s="73"/>
      <c r="AMJ137" s="73"/>
      <c r="AMK137" s="73"/>
      <c r="AML137" s="73"/>
      <c r="AMM137" s="74"/>
      <c r="AMN137" s="74"/>
      <c r="AMO137" s="77"/>
      <c r="AMP137" s="77"/>
      <c r="AMQ137" s="11"/>
      <c r="AMW137" s="73"/>
      <c r="AMX137" s="73"/>
      <c r="AMY137" s="73"/>
      <c r="AMZ137" s="73"/>
      <c r="ANA137" s="74"/>
      <c r="ANB137" s="74"/>
      <c r="ANC137" s="77"/>
      <c r="AND137" s="77"/>
      <c r="ANE137" s="11"/>
      <c r="ANK137" s="73"/>
      <c r="ANL137" s="73"/>
      <c r="ANM137" s="73"/>
      <c r="ANN137" s="73"/>
      <c r="ANO137" s="74"/>
      <c r="ANP137" s="74"/>
      <c r="ANQ137" s="77"/>
      <c r="ANR137" s="77"/>
      <c r="ANS137" s="11"/>
      <c r="ANY137" s="73"/>
      <c r="ANZ137" s="73"/>
      <c r="AOA137" s="73"/>
      <c r="AOB137" s="73"/>
      <c r="AOC137" s="74"/>
      <c r="AOD137" s="74"/>
      <c r="AOE137" s="77"/>
      <c r="AOF137" s="77"/>
      <c r="AOG137" s="11"/>
      <c r="AOM137" s="73"/>
      <c r="AON137" s="73"/>
      <c r="AOO137" s="73"/>
      <c r="AOP137" s="73"/>
      <c r="AOQ137" s="74"/>
      <c r="AOR137" s="74"/>
      <c r="AOS137" s="77"/>
      <c r="AOT137" s="77"/>
      <c r="AOU137" s="11"/>
      <c r="APA137" s="73"/>
      <c r="APB137" s="73"/>
      <c r="APC137" s="73"/>
      <c r="APD137" s="73"/>
      <c r="APE137" s="74"/>
      <c r="APF137" s="74"/>
      <c r="APG137" s="77"/>
      <c r="APH137" s="77"/>
      <c r="API137" s="11"/>
      <c r="APO137" s="73"/>
      <c r="APP137" s="73"/>
      <c r="APQ137" s="73"/>
      <c r="APR137" s="73"/>
      <c r="APS137" s="74"/>
      <c r="APT137" s="74"/>
      <c r="APU137" s="77"/>
      <c r="APV137" s="77"/>
      <c r="APW137" s="11"/>
      <c r="AQC137" s="73"/>
      <c r="AQD137" s="73"/>
      <c r="AQE137" s="73"/>
      <c r="AQF137" s="73"/>
      <c r="AQG137" s="74"/>
      <c r="AQH137" s="74"/>
      <c r="AQI137" s="77"/>
      <c r="AQJ137" s="77"/>
      <c r="AQK137" s="11"/>
      <c r="AQQ137" s="73"/>
      <c r="AQR137" s="73"/>
      <c r="AQS137" s="73"/>
      <c r="AQT137" s="73"/>
      <c r="AQU137" s="74"/>
      <c r="AQV137" s="74"/>
      <c r="AQW137" s="77"/>
      <c r="AQX137" s="77"/>
      <c r="AQY137" s="11"/>
      <c r="ARE137" s="73"/>
      <c r="ARF137" s="73"/>
      <c r="ARG137" s="73"/>
      <c r="ARH137" s="73"/>
      <c r="ARI137" s="74"/>
      <c r="ARJ137" s="74"/>
      <c r="ARK137" s="77"/>
      <c r="ARL137" s="77"/>
      <c r="ARM137" s="11"/>
      <c r="ARS137" s="73"/>
      <c r="ART137" s="73"/>
      <c r="ARU137" s="73"/>
      <c r="ARV137" s="73"/>
      <c r="ARW137" s="74"/>
      <c r="ARX137" s="74"/>
      <c r="ARY137" s="77"/>
      <c r="ARZ137" s="77"/>
      <c r="ASA137" s="11"/>
      <c r="ASG137" s="73"/>
      <c r="ASH137" s="73"/>
      <c r="ASI137" s="73"/>
      <c r="ASJ137" s="73"/>
      <c r="ASK137" s="74"/>
      <c r="ASL137" s="74"/>
      <c r="ASM137" s="77"/>
      <c r="ASN137" s="77"/>
      <c r="ASO137" s="11"/>
      <c r="ASU137" s="73"/>
      <c r="ASV137" s="73"/>
      <c r="ASW137" s="73"/>
      <c r="ASX137" s="73"/>
      <c r="ASY137" s="74"/>
      <c r="ASZ137" s="74"/>
      <c r="ATA137" s="77"/>
      <c r="ATB137" s="77"/>
      <c r="ATC137" s="11"/>
      <c r="ATI137" s="73"/>
      <c r="ATJ137" s="73"/>
      <c r="ATK137" s="73"/>
      <c r="ATL137" s="73"/>
      <c r="ATM137" s="74"/>
      <c r="ATN137" s="74"/>
      <c r="ATO137" s="77"/>
      <c r="ATP137" s="77"/>
      <c r="ATQ137" s="11"/>
      <c r="ATW137" s="73"/>
      <c r="ATX137" s="73"/>
      <c r="ATY137" s="73"/>
      <c r="ATZ137" s="73"/>
      <c r="AUA137" s="74"/>
      <c r="AUB137" s="74"/>
      <c r="AUC137" s="77"/>
      <c r="AUD137" s="77"/>
      <c r="AUE137" s="11"/>
      <c r="AUK137" s="73"/>
      <c r="AUL137" s="73"/>
      <c r="AUM137" s="73"/>
      <c r="AUN137" s="73"/>
      <c r="AUO137" s="74"/>
      <c r="AUP137" s="74"/>
      <c r="AUQ137" s="77"/>
      <c r="AUR137" s="77"/>
      <c r="AUS137" s="11"/>
      <c r="AUY137" s="73"/>
      <c r="AUZ137" s="73"/>
      <c r="AVA137" s="73"/>
      <c r="AVB137" s="73"/>
      <c r="AVC137" s="74"/>
      <c r="AVD137" s="74"/>
      <c r="AVE137" s="77"/>
      <c r="AVF137" s="77"/>
      <c r="AVG137" s="11"/>
      <c r="AVM137" s="73"/>
      <c r="AVN137" s="73"/>
      <c r="AVO137" s="73"/>
      <c r="AVP137" s="73"/>
      <c r="AVQ137" s="74"/>
      <c r="AVR137" s="74"/>
      <c r="AVS137" s="77"/>
      <c r="AVT137" s="77"/>
      <c r="AVU137" s="11"/>
      <c r="AWA137" s="73"/>
      <c r="AWB137" s="73"/>
      <c r="AWC137" s="73"/>
      <c r="AWD137" s="73"/>
      <c r="AWE137" s="74"/>
      <c r="AWF137" s="74"/>
      <c r="AWG137" s="77"/>
      <c r="AWH137" s="77"/>
      <c r="AWI137" s="11"/>
      <c r="AWO137" s="73"/>
      <c r="AWP137" s="73"/>
      <c r="AWQ137" s="73"/>
      <c r="AWR137" s="73"/>
      <c r="AWS137" s="74"/>
      <c r="AWT137" s="74"/>
      <c r="AWU137" s="77"/>
      <c r="AWV137" s="77"/>
      <c r="AWW137" s="11"/>
      <c r="AXC137" s="73"/>
      <c r="AXD137" s="73"/>
      <c r="AXE137" s="73"/>
      <c r="AXF137" s="73"/>
      <c r="AXG137" s="74"/>
      <c r="AXH137" s="74"/>
      <c r="AXI137" s="77"/>
      <c r="AXJ137" s="77"/>
      <c r="AXK137" s="11"/>
      <c r="AXQ137" s="73"/>
      <c r="AXR137" s="73"/>
      <c r="AXS137" s="73"/>
      <c r="AXT137" s="73"/>
      <c r="AXU137" s="74"/>
      <c r="AXV137" s="74"/>
      <c r="AXW137" s="77"/>
      <c r="AXX137" s="77"/>
      <c r="AXY137" s="11"/>
      <c r="AYE137" s="73"/>
      <c r="AYF137" s="73"/>
      <c r="AYG137" s="73"/>
      <c r="AYH137" s="73"/>
      <c r="AYI137" s="74"/>
      <c r="AYJ137" s="74"/>
      <c r="AYK137" s="77"/>
      <c r="AYL137" s="77"/>
      <c r="AYM137" s="11"/>
      <c r="AYS137" s="73"/>
      <c r="AYT137" s="73"/>
      <c r="AYU137" s="73"/>
      <c r="AYV137" s="73"/>
      <c r="AYW137" s="74"/>
      <c r="AYX137" s="74"/>
      <c r="AYY137" s="77"/>
      <c r="AYZ137" s="77"/>
      <c r="AZA137" s="11"/>
      <c r="AZG137" s="73"/>
      <c r="AZH137" s="73"/>
      <c r="AZI137" s="73"/>
      <c r="AZJ137" s="73"/>
      <c r="AZK137" s="74"/>
      <c r="AZL137" s="74"/>
      <c r="AZM137" s="77"/>
      <c r="AZN137" s="77"/>
      <c r="AZO137" s="11"/>
      <c r="AZU137" s="73"/>
      <c r="AZV137" s="73"/>
      <c r="AZW137" s="73"/>
      <c r="AZX137" s="73"/>
      <c r="AZY137" s="74"/>
      <c r="AZZ137" s="74"/>
      <c r="BAA137" s="77"/>
      <c r="BAB137" s="77"/>
      <c r="BAC137" s="11"/>
      <c r="BAI137" s="73"/>
      <c r="BAJ137" s="73"/>
      <c r="BAK137" s="73"/>
      <c r="BAL137" s="73"/>
      <c r="BAM137" s="74"/>
      <c r="BAN137" s="74"/>
      <c r="BAO137" s="77"/>
      <c r="BAP137" s="77"/>
      <c r="BAQ137" s="11"/>
      <c r="BAW137" s="73"/>
      <c r="BAX137" s="73"/>
      <c r="BAY137" s="73"/>
      <c r="BAZ137" s="73"/>
      <c r="BBA137" s="74"/>
      <c r="BBB137" s="74"/>
      <c r="BBC137" s="77"/>
      <c r="BBD137" s="77"/>
      <c r="BBE137" s="11"/>
      <c r="BBK137" s="73"/>
      <c r="BBL137" s="73"/>
      <c r="BBM137" s="73"/>
      <c r="BBN137" s="73"/>
      <c r="BBO137" s="74"/>
      <c r="BBP137" s="74"/>
      <c r="BBQ137" s="77"/>
      <c r="BBR137" s="77"/>
      <c r="BBS137" s="11"/>
      <c r="BBY137" s="73"/>
      <c r="BBZ137" s="73"/>
      <c r="BCA137" s="73"/>
      <c r="BCB137" s="73"/>
      <c r="BCC137" s="74"/>
      <c r="BCD137" s="74"/>
      <c r="BCE137" s="77"/>
      <c r="BCF137" s="77"/>
      <c r="BCG137" s="11"/>
      <c r="BCM137" s="73"/>
      <c r="BCN137" s="73"/>
      <c r="BCO137" s="73"/>
      <c r="BCP137" s="73"/>
      <c r="BCQ137" s="74"/>
      <c r="BCR137" s="74"/>
      <c r="BCS137" s="77"/>
      <c r="BCT137" s="77"/>
      <c r="BCU137" s="11"/>
      <c r="BDA137" s="73"/>
      <c r="BDB137" s="73"/>
      <c r="BDC137" s="73"/>
      <c r="BDD137" s="73"/>
      <c r="BDE137" s="74"/>
      <c r="BDF137" s="74"/>
      <c r="BDG137" s="77"/>
      <c r="BDH137" s="77"/>
      <c r="BDI137" s="11"/>
      <c r="BDO137" s="73"/>
      <c r="BDP137" s="73"/>
      <c r="BDQ137" s="73"/>
      <c r="BDR137" s="73"/>
      <c r="BDS137" s="74"/>
      <c r="BDT137" s="74"/>
      <c r="BDU137" s="77"/>
      <c r="BDV137" s="77"/>
      <c r="BDW137" s="11"/>
      <c r="BEC137" s="73"/>
      <c r="BED137" s="73"/>
      <c r="BEE137" s="73"/>
      <c r="BEF137" s="73"/>
      <c r="BEG137" s="74"/>
      <c r="BEH137" s="74"/>
      <c r="BEI137" s="77"/>
      <c r="BEJ137" s="77"/>
      <c r="BEK137" s="11"/>
      <c r="BEQ137" s="73"/>
      <c r="BER137" s="73"/>
      <c r="BES137" s="73"/>
      <c r="BET137" s="73"/>
      <c r="BEU137" s="74"/>
      <c r="BEV137" s="74"/>
      <c r="BEW137" s="77"/>
      <c r="BEX137" s="77"/>
      <c r="BEY137" s="11"/>
      <c r="BFE137" s="73"/>
      <c r="BFF137" s="73"/>
      <c r="BFG137" s="73"/>
      <c r="BFH137" s="73"/>
      <c r="BFI137" s="74"/>
      <c r="BFJ137" s="74"/>
      <c r="BFK137" s="77"/>
      <c r="BFL137" s="77"/>
      <c r="BFM137" s="11"/>
      <c r="BFS137" s="73"/>
      <c r="BFT137" s="73"/>
      <c r="BFU137" s="73"/>
      <c r="BFV137" s="73"/>
      <c r="BFW137" s="74"/>
      <c r="BFX137" s="74"/>
      <c r="BFY137" s="77"/>
      <c r="BFZ137" s="77"/>
      <c r="BGA137" s="11"/>
      <c r="BGG137" s="73"/>
      <c r="BGH137" s="73"/>
      <c r="BGI137" s="73"/>
      <c r="BGJ137" s="73"/>
      <c r="BGK137" s="74"/>
      <c r="BGL137" s="74"/>
      <c r="BGM137" s="77"/>
      <c r="BGN137" s="77"/>
      <c r="BGO137" s="11"/>
      <c r="BGU137" s="73"/>
      <c r="BGV137" s="73"/>
      <c r="BGW137" s="73"/>
      <c r="BGX137" s="73"/>
      <c r="BGY137" s="74"/>
      <c r="BGZ137" s="74"/>
      <c r="BHA137" s="77"/>
      <c r="BHB137" s="77"/>
      <c r="BHC137" s="11"/>
      <c r="BHI137" s="73"/>
      <c r="BHJ137" s="73"/>
      <c r="BHK137" s="73"/>
      <c r="BHL137" s="73"/>
      <c r="BHM137" s="74"/>
      <c r="BHN137" s="74"/>
      <c r="BHO137" s="77"/>
      <c r="BHP137" s="77"/>
      <c r="BHQ137" s="11"/>
      <c r="BHW137" s="73"/>
      <c r="BHX137" s="73"/>
      <c r="BHY137" s="73"/>
      <c r="BHZ137" s="73"/>
      <c r="BIA137" s="74"/>
      <c r="BIB137" s="74"/>
      <c r="BIC137" s="77"/>
      <c r="BID137" s="77"/>
      <c r="BIE137" s="11"/>
      <c r="BIK137" s="73"/>
      <c r="BIL137" s="73"/>
      <c r="BIM137" s="73"/>
      <c r="BIN137" s="73"/>
      <c r="BIO137" s="74"/>
      <c r="BIP137" s="74"/>
      <c r="BIQ137" s="77"/>
      <c r="BIR137" s="77"/>
      <c r="BIS137" s="11"/>
      <c r="BIY137" s="73"/>
      <c r="BIZ137" s="73"/>
      <c r="BJA137" s="73"/>
      <c r="BJB137" s="73"/>
      <c r="BJC137" s="74"/>
      <c r="BJD137" s="74"/>
      <c r="BJE137" s="77"/>
      <c r="BJF137" s="77"/>
      <c r="BJG137" s="11"/>
      <c r="BJM137" s="73"/>
      <c r="BJN137" s="73"/>
      <c r="BJO137" s="73"/>
      <c r="BJP137" s="73"/>
      <c r="BJQ137" s="74"/>
      <c r="BJR137" s="74"/>
      <c r="BJS137" s="77"/>
      <c r="BJT137" s="77"/>
      <c r="BJU137" s="11"/>
      <c r="BKA137" s="73"/>
      <c r="BKB137" s="73"/>
      <c r="BKC137" s="73"/>
      <c r="BKD137" s="73"/>
      <c r="BKE137" s="74"/>
      <c r="BKF137" s="74"/>
      <c r="BKG137" s="77"/>
      <c r="BKH137" s="77"/>
      <c r="BKI137" s="11"/>
      <c r="BKO137" s="73"/>
      <c r="BKP137" s="73"/>
      <c r="BKQ137" s="73"/>
      <c r="BKR137" s="73"/>
      <c r="BKS137" s="74"/>
      <c r="BKT137" s="74"/>
      <c r="BKU137" s="77"/>
      <c r="BKV137" s="77"/>
      <c r="BKW137" s="11"/>
      <c r="BLC137" s="73"/>
      <c r="BLD137" s="73"/>
      <c r="BLE137" s="73"/>
      <c r="BLF137" s="73"/>
      <c r="BLG137" s="74"/>
      <c r="BLH137" s="74"/>
      <c r="BLI137" s="77"/>
      <c r="BLJ137" s="77"/>
      <c r="BLK137" s="11"/>
      <c r="BLQ137" s="73"/>
      <c r="BLR137" s="73"/>
      <c r="BLS137" s="73"/>
      <c r="BLT137" s="73"/>
      <c r="BLU137" s="74"/>
      <c r="BLV137" s="74"/>
      <c r="BLW137" s="77"/>
      <c r="BLX137" s="77"/>
      <c r="BLY137" s="11"/>
      <c r="BME137" s="73"/>
      <c r="BMF137" s="73"/>
      <c r="BMG137" s="73"/>
      <c r="BMH137" s="73"/>
      <c r="BMI137" s="74"/>
      <c r="BMJ137" s="74"/>
      <c r="BMK137" s="77"/>
      <c r="BML137" s="77"/>
      <c r="BMM137" s="11"/>
      <c r="BMS137" s="73"/>
      <c r="BMT137" s="73"/>
      <c r="BMU137" s="73"/>
      <c r="BMV137" s="73"/>
      <c r="BMW137" s="74"/>
      <c r="BMX137" s="74"/>
      <c r="BMY137" s="77"/>
      <c r="BMZ137" s="77"/>
      <c r="BNA137" s="11"/>
      <c r="BNG137" s="73"/>
      <c r="BNH137" s="73"/>
      <c r="BNI137" s="73"/>
      <c r="BNJ137" s="73"/>
      <c r="BNK137" s="74"/>
      <c r="BNL137" s="74"/>
      <c r="BNM137" s="77"/>
      <c r="BNN137" s="77"/>
      <c r="BNO137" s="11"/>
      <c r="BNU137" s="73"/>
      <c r="BNV137" s="73"/>
      <c r="BNW137" s="73"/>
      <c r="BNX137" s="73"/>
      <c r="BNY137" s="74"/>
      <c r="BNZ137" s="74"/>
      <c r="BOA137" s="77"/>
      <c r="BOB137" s="77"/>
      <c r="BOC137" s="11"/>
      <c r="BOI137" s="73"/>
      <c r="BOJ137" s="73"/>
      <c r="BOK137" s="73"/>
      <c r="BOL137" s="73"/>
      <c r="BOM137" s="74"/>
      <c r="BON137" s="74"/>
      <c r="BOO137" s="77"/>
      <c r="BOP137" s="77"/>
      <c r="BOQ137" s="11"/>
      <c r="BOW137" s="73"/>
      <c r="BOX137" s="73"/>
      <c r="BOY137" s="73"/>
      <c r="BOZ137" s="73"/>
      <c r="BPA137" s="74"/>
      <c r="BPB137" s="74"/>
      <c r="BPC137" s="77"/>
      <c r="BPD137" s="77"/>
      <c r="BPE137" s="11"/>
      <c r="BPK137" s="73"/>
      <c r="BPL137" s="73"/>
      <c r="BPM137" s="73"/>
      <c r="BPN137" s="73"/>
      <c r="BPO137" s="74"/>
      <c r="BPP137" s="74"/>
      <c r="BPQ137" s="77"/>
      <c r="BPR137" s="77"/>
      <c r="BPS137" s="11"/>
      <c r="BPY137" s="73"/>
      <c r="BPZ137" s="73"/>
      <c r="BQA137" s="73"/>
      <c r="BQB137" s="73"/>
      <c r="BQC137" s="74"/>
      <c r="BQD137" s="74"/>
      <c r="BQE137" s="77"/>
      <c r="BQF137" s="77"/>
      <c r="BQG137" s="11"/>
      <c r="BQM137" s="73"/>
      <c r="BQN137" s="73"/>
      <c r="BQO137" s="73"/>
      <c r="BQP137" s="73"/>
      <c r="BQQ137" s="74"/>
      <c r="BQR137" s="74"/>
      <c r="BQS137" s="77"/>
      <c r="BQT137" s="77"/>
      <c r="BQU137" s="11"/>
      <c r="BRA137" s="73"/>
      <c r="BRB137" s="73"/>
      <c r="BRC137" s="73"/>
      <c r="BRD137" s="73"/>
      <c r="BRE137" s="74"/>
      <c r="BRF137" s="74"/>
      <c r="BRG137" s="77"/>
      <c r="BRH137" s="77"/>
      <c r="BRI137" s="11"/>
      <c r="BRO137" s="73"/>
      <c r="BRP137" s="73"/>
      <c r="BRQ137" s="73"/>
      <c r="BRR137" s="73"/>
      <c r="BRS137" s="74"/>
      <c r="BRT137" s="74"/>
      <c r="BRU137" s="77"/>
      <c r="BRV137" s="77"/>
      <c r="BRW137" s="11"/>
      <c r="BSC137" s="73"/>
      <c r="BSD137" s="73"/>
      <c r="BSE137" s="73"/>
      <c r="BSF137" s="73"/>
      <c r="BSG137" s="74"/>
      <c r="BSH137" s="74"/>
      <c r="BSI137" s="77"/>
      <c r="BSJ137" s="77"/>
      <c r="BSK137" s="11"/>
      <c r="BSQ137" s="73"/>
      <c r="BSR137" s="73"/>
      <c r="BSS137" s="73"/>
      <c r="BST137" s="73"/>
      <c r="BSU137" s="74"/>
      <c r="BSV137" s="74"/>
      <c r="BSW137" s="77"/>
      <c r="BSX137" s="77"/>
      <c r="BSY137" s="11"/>
      <c r="BTE137" s="73"/>
      <c r="BTF137" s="73"/>
      <c r="BTG137" s="73"/>
      <c r="BTH137" s="73"/>
      <c r="BTI137" s="74"/>
      <c r="BTJ137" s="74"/>
      <c r="BTK137" s="77"/>
      <c r="BTL137" s="77"/>
      <c r="BTM137" s="11"/>
      <c r="BTS137" s="73"/>
      <c r="BTT137" s="73"/>
      <c r="BTU137" s="73"/>
      <c r="BTV137" s="73"/>
      <c r="BTW137" s="74"/>
      <c r="BTX137" s="74"/>
      <c r="BTY137" s="77"/>
      <c r="BTZ137" s="77"/>
      <c r="BUA137" s="11"/>
      <c r="BUG137" s="73"/>
      <c r="BUH137" s="73"/>
      <c r="BUI137" s="73"/>
      <c r="BUJ137" s="73"/>
      <c r="BUK137" s="74"/>
      <c r="BUL137" s="74"/>
      <c r="BUM137" s="77"/>
      <c r="BUN137" s="77"/>
      <c r="BUO137" s="11"/>
      <c r="BUU137" s="73"/>
      <c r="BUV137" s="73"/>
      <c r="BUW137" s="73"/>
      <c r="BUX137" s="73"/>
      <c r="BUY137" s="74"/>
      <c r="BUZ137" s="74"/>
      <c r="BVA137" s="77"/>
      <c r="BVB137" s="77"/>
      <c r="BVC137" s="11"/>
      <c r="BVI137" s="73"/>
      <c r="BVJ137" s="73"/>
      <c r="BVK137" s="73"/>
      <c r="BVL137" s="73"/>
      <c r="BVM137" s="74"/>
      <c r="BVN137" s="74"/>
      <c r="BVO137" s="77"/>
      <c r="BVP137" s="77"/>
      <c r="BVQ137" s="11"/>
      <c r="BVW137" s="73"/>
      <c r="BVX137" s="73"/>
      <c r="BVY137" s="73"/>
      <c r="BVZ137" s="73"/>
      <c r="BWA137" s="74"/>
      <c r="BWB137" s="74"/>
      <c r="BWC137" s="77"/>
      <c r="BWD137" s="77"/>
      <c r="BWE137" s="11"/>
      <c r="BWK137" s="73"/>
      <c r="BWL137" s="73"/>
      <c r="BWM137" s="73"/>
      <c r="BWN137" s="73"/>
      <c r="BWO137" s="74"/>
      <c r="BWP137" s="74"/>
      <c r="BWQ137" s="77"/>
      <c r="BWR137" s="77"/>
      <c r="BWS137" s="11"/>
      <c r="BWY137" s="73"/>
      <c r="BWZ137" s="73"/>
      <c r="BXA137" s="73"/>
      <c r="BXB137" s="73"/>
      <c r="BXC137" s="74"/>
      <c r="BXD137" s="74"/>
      <c r="BXE137" s="77"/>
      <c r="BXF137" s="77"/>
      <c r="BXG137" s="11"/>
      <c r="BXM137" s="73"/>
      <c r="BXN137" s="73"/>
      <c r="BXO137" s="73"/>
      <c r="BXP137" s="73"/>
      <c r="BXQ137" s="74"/>
      <c r="BXR137" s="74"/>
      <c r="BXS137" s="77"/>
      <c r="BXT137" s="77"/>
      <c r="BXU137" s="11"/>
      <c r="BYA137" s="73"/>
      <c r="BYB137" s="73"/>
      <c r="BYC137" s="73"/>
      <c r="BYD137" s="73"/>
      <c r="BYE137" s="74"/>
      <c r="BYF137" s="74"/>
      <c r="BYG137" s="77"/>
      <c r="BYH137" s="77"/>
      <c r="BYI137" s="11"/>
      <c r="BYO137" s="73"/>
      <c r="BYP137" s="73"/>
      <c r="BYQ137" s="73"/>
      <c r="BYR137" s="73"/>
      <c r="BYS137" s="74"/>
      <c r="BYT137" s="74"/>
      <c r="BYU137" s="77"/>
      <c r="BYV137" s="77"/>
      <c r="BYW137" s="11"/>
      <c r="BZC137" s="73"/>
      <c r="BZD137" s="73"/>
      <c r="BZE137" s="73"/>
      <c r="BZF137" s="73"/>
      <c r="BZG137" s="74"/>
      <c r="BZH137" s="74"/>
      <c r="BZI137" s="77"/>
      <c r="BZJ137" s="77"/>
      <c r="BZK137" s="11"/>
      <c r="BZQ137" s="73"/>
      <c r="BZR137" s="73"/>
      <c r="BZS137" s="73"/>
      <c r="BZT137" s="73"/>
      <c r="BZU137" s="74"/>
      <c r="BZV137" s="74"/>
      <c r="BZW137" s="77"/>
      <c r="BZX137" s="77"/>
      <c r="BZY137" s="11"/>
      <c r="CAE137" s="73"/>
      <c r="CAF137" s="73"/>
      <c r="CAG137" s="73"/>
      <c r="CAH137" s="73"/>
      <c r="CAI137" s="74"/>
      <c r="CAJ137" s="74"/>
      <c r="CAK137" s="77"/>
      <c r="CAL137" s="77"/>
      <c r="CAM137" s="11"/>
      <c r="CAS137" s="73"/>
      <c r="CAT137" s="73"/>
      <c r="CAU137" s="73"/>
      <c r="CAV137" s="73"/>
      <c r="CAW137" s="74"/>
      <c r="CAX137" s="74"/>
      <c r="CAY137" s="77"/>
      <c r="CAZ137" s="77"/>
      <c r="CBA137" s="11"/>
      <c r="CBG137" s="73"/>
      <c r="CBH137" s="73"/>
      <c r="CBI137" s="73"/>
      <c r="CBJ137" s="73"/>
      <c r="CBK137" s="74"/>
      <c r="CBL137" s="74"/>
      <c r="CBM137" s="77"/>
      <c r="CBN137" s="77"/>
      <c r="CBO137" s="11"/>
      <c r="CBU137" s="73"/>
      <c r="CBV137" s="73"/>
      <c r="CBW137" s="73"/>
      <c r="CBX137" s="73"/>
      <c r="CBY137" s="74"/>
      <c r="CBZ137" s="74"/>
      <c r="CCA137" s="77"/>
      <c r="CCB137" s="77"/>
      <c r="CCC137" s="11"/>
      <c r="CCI137" s="73"/>
      <c r="CCJ137" s="73"/>
      <c r="CCK137" s="73"/>
      <c r="CCL137" s="73"/>
      <c r="CCM137" s="74"/>
      <c r="CCN137" s="74"/>
      <c r="CCO137" s="77"/>
      <c r="CCP137" s="77"/>
      <c r="CCQ137" s="11"/>
      <c r="CCW137" s="73"/>
      <c r="CCX137" s="73"/>
      <c r="CCY137" s="73"/>
      <c r="CCZ137" s="73"/>
      <c r="CDA137" s="74"/>
      <c r="CDB137" s="74"/>
      <c r="CDC137" s="77"/>
      <c r="CDD137" s="77"/>
      <c r="CDE137" s="11"/>
      <c r="CDK137" s="73"/>
      <c r="CDL137" s="73"/>
      <c r="CDM137" s="73"/>
      <c r="CDN137" s="73"/>
      <c r="CDO137" s="74"/>
      <c r="CDP137" s="74"/>
      <c r="CDQ137" s="77"/>
      <c r="CDR137" s="77"/>
      <c r="CDS137" s="11"/>
      <c r="CDY137" s="73"/>
      <c r="CDZ137" s="73"/>
      <c r="CEA137" s="73"/>
      <c r="CEB137" s="73"/>
      <c r="CEC137" s="74"/>
      <c r="CED137" s="74"/>
      <c r="CEE137" s="77"/>
      <c r="CEF137" s="77"/>
      <c r="CEG137" s="11"/>
      <c r="CEM137" s="73"/>
      <c r="CEN137" s="73"/>
      <c r="CEO137" s="73"/>
      <c r="CEP137" s="73"/>
      <c r="CEQ137" s="74"/>
      <c r="CER137" s="74"/>
      <c r="CES137" s="77"/>
      <c r="CET137" s="77"/>
      <c r="CEU137" s="11"/>
      <c r="CFA137" s="73"/>
      <c r="CFB137" s="73"/>
      <c r="CFC137" s="73"/>
      <c r="CFD137" s="73"/>
      <c r="CFE137" s="74"/>
      <c r="CFF137" s="74"/>
      <c r="CFG137" s="77"/>
      <c r="CFH137" s="77"/>
      <c r="CFI137" s="11"/>
      <c r="CFO137" s="73"/>
      <c r="CFP137" s="73"/>
      <c r="CFQ137" s="73"/>
      <c r="CFR137" s="73"/>
      <c r="CFS137" s="74"/>
      <c r="CFT137" s="74"/>
      <c r="CFU137" s="77"/>
      <c r="CFV137" s="77"/>
      <c r="CFW137" s="11"/>
      <c r="CGC137" s="73"/>
      <c r="CGD137" s="73"/>
      <c r="CGE137" s="73"/>
      <c r="CGF137" s="73"/>
      <c r="CGG137" s="74"/>
      <c r="CGH137" s="74"/>
      <c r="CGI137" s="77"/>
      <c r="CGJ137" s="77"/>
      <c r="CGK137" s="11"/>
      <c r="CGQ137" s="73"/>
      <c r="CGR137" s="73"/>
      <c r="CGS137" s="73"/>
      <c r="CGT137" s="73"/>
      <c r="CGU137" s="74"/>
      <c r="CGV137" s="74"/>
      <c r="CGW137" s="77"/>
      <c r="CGX137" s="77"/>
      <c r="CGY137" s="11"/>
      <c r="CHE137" s="73"/>
      <c r="CHF137" s="73"/>
      <c r="CHG137" s="73"/>
      <c r="CHH137" s="73"/>
      <c r="CHI137" s="74"/>
      <c r="CHJ137" s="74"/>
      <c r="CHK137" s="77"/>
      <c r="CHL137" s="77"/>
      <c r="CHM137" s="11"/>
      <c r="CHS137" s="73"/>
      <c r="CHT137" s="73"/>
      <c r="CHU137" s="73"/>
      <c r="CHV137" s="73"/>
      <c r="CHW137" s="74"/>
      <c r="CHX137" s="74"/>
      <c r="CHY137" s="77"/>
      <c r="CHZ137" s="77"/>
      <c r="CIA137" s="11"/>
      <c r="CIG137" s="73"/>
      <c r="CIH137" s="73"/>
      <c r="CII137" s="73"/>
      <c r="CIJ137" s="73"/>
      <c r="CIK137" s="74"/>
      <c r="CIL137" s="74"/>
      <c r="CIM137" s="77"/>
      <c r="CIN137" s="77"/>
      <c r="CIO137" s="11"/>
      <c r="CIU137" s="73"/>
      <c r="CIV137" s="73"/>
      <c r="CIW137" s="73"/>
      <c r="CIX137" s="73"/>
      <c r="CIY137" s="74"/>
      <c r="CIZ137" s="74"/>
      <c r="CJA137" s="77"/>
      <c r="CJB137" s="77"/>
      <c r="CJC137" s="11"/>
      <c r="CJI137" s="73"/>
      <c r="CJJ137" s="73"/>
      <c r="CJK137" s="73"/>
      <c r="CJL137" s="73"/>
      <c r="CJM137" s="74"/>
      <c r="CJN137" s="74"/>
      <c r="CJO137" s="77"/>
      <c r="CJP137" s="77"/>
      <c r="CJQ137" s="11"/>
      <c r="CJW137" s="73"/>
      <c r="CJX137" s="73"/>
      <c r="CJY137" s="73"/>
      <c r="CJZ137" s="73"/>
      <c r="CKA137" s="74"/>
      <c r="CKB137" s="74"/>
      <c r="CKC137" s="77"/>
      <c r="CKD137" s="77"/>
      <c r="CKE137" s="11"/>
      <c r="CKK137" s="73"/>
      <c r="CKL137" s="73"/>
      <c r="CKM137" s="73"/>
      <c r="CKN137" s="73"/>
      <c r="CKO137" s="74"/>
      <c r="CKP137" s="74"/>
      <c r="CKQ137" s="77"/>
      <c r="CKR137" s="77"/>
      <c r="CKS137" s="11"/>
      <c r="CKY137" s="73"/>
      <c r="CKZ137" s="73"/>
      <c r="CLA137" s="73"/>
      <c r="CLB137" s="73"/>
      <c r="CLC137" s="74"/>
      <c r="CLD137" s="74"/>
      <c r="CLE137" s="77"/>
      <c r="CLF137" s="77"/>
      <c r="CLG137" s="11"/>
      <c r="CLM137" s="73"/>
      <c r="CLN137" s="73"/>
      <c r="CLO137" s="73"/>
      <c r="CLP137" s="73"/>
      <c r="CLQ137" s="74"/>
      <c r="CLR137" s="74"/>
      <c r="CLS137" s="77"/>
      <c r="CLT137" s="77"/>
      <c r="CLU137" s="11"/>
      <c r="CMA137" s="73"/>
      <c r="CMB137" s="73"/>
      <c r="CMC137" s="73"/>
      <c r="CMD137" s="73"/>
      <c r="CME137" s="74"/>
      <c r="CMF137" s="74"/>
      <c r="CMG137" s="77"/>
      <c r="CMH137" s="77"/>
      <c r="CMI137" s="11"/>
      <c r="CMO137" s="73"/>
      <c r="CMP137" s="73"/>
      <c r="CMQ137" s="73"/>
      <c r="CMR137" s="73"/>
      <c r="CMS137" s="74"/>
      <c r="CMT137" s="74"/>
      <c r="CMU137" s="77"/>
      <c r="CMV137" s="77"/>
      <c r="CMW137" s="11"/>
      <c r="CNC137" s="73"/>
      <c r="CND137" s="73"/>
      <c r="CNE137" s="73"/>
      <c r="CNF137" s="73"/>
      <c r="CNG137" s="74"/>
      <c r="CNH137" s="74"/>
      <c r="CNI137" s="77"/>
      <c r="CNJ137" s="77"/>
      <c r="CNK137" s="11"/>
      <c r="CNQ137" s="73"/>
      <c r="CNR137" s="73"/>
      <c r="CNS137" s="73"/>
      <c r="CNT137" s="73"/>
      <c r="CNU137" s="74"/>
      <c r="CNV137" s="74"/>
      <c r="CNW137" s="77"/>
      <c r="CNX137" s="77"/>
      <c r="CNY137" s="11"/>
      <c r="COE137" s="73"/>
      <c r="COF137" s="73"/>
      <c r="COG137" s="73"/>
      <c r="COH137" s="73"/>
      <c r="COI137" s="74"/>
      <c r="COJ137" s="74"/>
      <c r="COK137" s="77"/>
      <c r="COL137" s="77"/>
      <c r="COM137" s="11"/>
      <c r="COS137" s="73"/>
      <c r="COT137" s="73"/>
      <c r="COU137" s="73"/>
      <c r="COV137" s="73"/>
      <c r="COW137" s="74"/>
      <c r="COX137" s="74"/>
      <c r="COY137" s="77"/>
      <c r="COZ137" s="77"/>
      <c r="CPA137" s="11"/>
      <c r="CPG137" s="73"/>
      <c r="CPH137" s="73"/>
      <c r="CPI137" s="73"/>
      <c r="CPJ137" s="73"/>
      <c r="CPK137" s="74"/>
      <c r="CPL137" s="74"/>
      <c r="CPM137" s="77"/>
      <c r="CPN137" s="77"/>
      <c r="CPO137" s="11"/>
      <c r="CPU137" s="73"/>
      <c r="CPV137" s="73"/>
      <c r="CPW137" s="73"/>
      <c r="CPX137" s="73"/>
      <c r="CPY137" s="74"/>
      <c r="CPZ137" s="74"/>
      <c r="CQA137" s="77"/>
      <c r="CQB137" s="77"/>
      <c r="CQC137" s="11"/>
      <c r="CQI137" s="73"/>
      <c r="CQJ137" s="73"/>
      <c r="CQK137" s="73"/>
      <c r="CQL137" s="73"/>
      <c r="CQM137" s="74"/>
      <c r="CQN137" s="74"/>
      <c r="CQO137" s="77"/>
      <c r="CQP137" s="77"/>
      <c r="CQQ137" s="11"/>
      <c r="CQW137" s="73"/>
      <c r="CQX137" s="73"/>
      <c r="CQY137" s="73"/>
      <c r="CQZ137" s="73"/>
      <c r="CRA137" s="74"/>
      <c r="CRB137" s="74"/>
      <c r="CRC137" s="77"/>
      <c r="CRD137" s="77"/>
      <c r="CRE137" s="11"/>
      <c r="CRK137" s="73"/>
      <c r="CRL137" s="73"/>
      <c r="CRM137" s="73"/>
      <c r="CRN137" s="73"/>
      <c r="CRO137" s="74"/>
      <c r="CRP137" s="74"/>
      <c r="CRQ137" s="77"/>
      <c r="CRR137" s="77"/>
      <c r="CRS137" s="11"/>
      <c r="CRY137" s="73"/>
      <c r="CRZ137" s="73"/>
      <c r="CSA137" s="73"/>
      <c r="CSB137" s="73"/>
      <c r="CSC137" s="74"/>
      <c r="CSD137" s="74"/>
      <c r="CSE137" s="77"/>
      <c r="CSF137" s="77"/>
      <c r="CSG137" s="11"/>
      <c r="CSM137" s="73"/>
      <c r="CSN137" s="73"/>
      <c r="CSO137" s="73"/>
      <c r="CSP137" s="73"/>
      <c r="CSQ137" s="74"/>
      <c r="CSR137" s="74"/>
      <c r="CSS137" s="77"/>
      <c r="CST137" s="77"/>
      <c r="CSU137" s="11"/>
      <c r="CTA137" s="73"/>
      <c r="CTB137" s="73"/>
      <c r="CTC137" s="73"/>
      <c r="CTD137" s="73"/>
      <c r="CTE137" s="74"/>
      <c r="CTF137" s="74"/>
      <c r="CTG137" s="77"/>
      <c r="CTH137" s="77"/>
      <c r="CTI137" s="11"/>
      <c r="CTO137" s="73"/>
      <c r="CTP137" s="73"/>
      <c r="CTQ137" s="73"/>
      <c r="CTR137" s="73"/>
      <c r="CTS137" s="74"/>
      <c r="CTT137" s="74"/>
      <c r="CTU137" s="77"/>
      <c r="CTV137" s="77"/>
      <c r="CTW137" s="11"/>
      <c r="CUC137" s="73"/>
      <c r="CUD137" s="73"/>
      <c r="CUE137" s="73"/>
      <c r="CUF137" s="73"/>
      <c r="CUG137" s="74"/>
      <c r="CUH137" s="74"/>
      <c r="CUI137" s="77"/>
      <c r="CUJ137" s="77"/>
      <c r="CUK137" s="11"/>
      <c r="CUQ137" s="73"/>
      <c r="CUR137" s="73"/>
      <c r="CUS137" s="73"/>
      <c r="CUT137" s="73"/>
      <c r="CUU137" s="74"/>
      <c r="CUV137" s="74"/>
      <c r="CUW137" s="77"/>
      <c r="CUX137" s="77"/>
      <c r="CUY137" s="11"/>
      <c r="CVE137" s="73"/>
      <c r="CVF137" s="73"/>
      <c r="CVG137" s="73"/>
      <c r="CVH137" s="73"/>
      <c r="CVI137" s="74"/>
      <c r="CVJ137" s="74"/>
      <c r="CVK137" s="77"/>
      <c r="CVL137" s="77"/>
      <c r="CVM137" s="11"/>
      <c r="CVS137" s="73"/>
      <c r="CVT137" s="73"/>
      <c r="CVU137" s="73"/>
      <c r="CVV137" s="73"/>
      <c r="CVW137" s="74"/>
      <c r="CVX137" s="74"/>
      <c r="CVY137" s="77"/>
      <c r="CVZ137" s="77"/>
      <c r="CWA137" s="11"/>
      <c r="CWG137" s="73"/>
      <c r="CWH137" s="73"/>
      <c r="CWI137" s="73"/>
      <c r="CWJ137" s="73"/>
      <c r="CWK137" s="74"/>
      <c r="CWL137" s="74"/>
      <c r="CWM137" s="77"/>
      <c r="CWN137" s="77"/>
      <c r="CWO137" s="11"/>
      <c r="CWU137" s="73"/>
      <c r="CWV137" s="73"/>
      <c r="CWW137" s="73"/>
      <c r="CWX137" s="73"/>
      <c r="CWY137" s="74"/>
      <c r="CWZ137" s="74"/>
      <c r="CXA137" s="77"/>
      <c r="CXB137" s="77"/>
      <c r="CXC137" s="11"/>
      <c r="CXI137" s="73"/>
      <c r="CXJ137" s="73"/>
      <c r="CXK137" s="73"/>
      <c r="CXL137" s="73"/>
      <c r="CXM137" s="74"/>
      <c r="CXN137" s="74"/>
      <c r="CXO137" s="77"/>
      <c r="CXP137" s="77"/>
      <c r="CXQ137" s="11"/>
      <c r="CXW137" s="73"/>
      <c r="CXX137" s="73"/>
      <c r="CXY137" s="73"/>
      <c r="CXZ137" s="73"/>
      <c r="CYA137" s="74"/>
      <c r="CYB137" s="74"/>
      <c r="CYC137" s="77"/>
      <c r="CYD137" s="77"/>
      <c r="CYE137" s="11"/>
      <c r="CYK137" s="73"/>
      <c r="CYL137" s="73"/>
      <c r="CYM137" s="73"/>
      <c r="CYN137" s="73"/>
      <c r="CYO137" s="74"/>
      <c r="CYP137" s="74"/>
      <c r="CYQ137" s="77"/>
      <c r="CYR137" s="77"/>
      <c r="CYS137" s="11"/>
      <c r="CYY137" s="73"/>
      <c r="CYZ137" s="73"/>
      <c r="CZA137" s="73"/>
      <c r="CZB137" s="73"/>
      <c r="CZC137" s="74"/>
      <c r="CZD137" s="74"/>
      <c r="CZE137" s="77"/>
      <c r="CZF137" s="77"/>
      <c r="CZG137" s="11"/>
      <c r="CZM137" s="73"/>
      <c r="CZN137" s="73"/>
      <c r="CZO137" s="73"/>
      <c r="CZP137" s="73"/>
      <c r="CZQ137" s="74"/>
      <c r="CZR137" s="74"/>
      <c r="CZS137" s="77"/>
      <c r="CZT137" s="77"/>
      <c r="CZU137" s="11"/>
      <c r="DAA137" s="73"/>
      <c r="DAB137" s="73"/>
      <c r="DAC137" s="73"/>
      <c r="DAD137" s="73"/>
      <c r="DAE137" s="74"/>
      <c r="DAF137" s="74"/>
      <c r="DAG137" s="77"/>
      <c r="DAH137" s="77"/>
      <c r="DAI137" s="11"/>
      <c r="DAO137" s="73"/>
      <c r="DAP137" s="73"/>
      <c r="DAQ137" s="73"/>
      <c r="DAR137" s="73"/>
      <c r="DAS137" s="74"/>
      <c r="DAT137" s="74"/>
      <c r="DAU137" s="77"/>
      <c r="DAV137" s="77"/>
      <c r="DAW137" s="11"/>
      <c r="DBC137" s="73"/>
      <c r="DBD137" s="73"/>
      <c r="DBE137" s="73"/>
      <c r="DBF137" s="73"/>
      <c r="DBG137" s="74"/>
      <c r="DBH137" s="74"/>
      <c r="DBI137" s="77"/>
      <c r="DBJ137" s="77"/>
      <c r="DBK137" s="11"/>
      <c r="DBQ137" s="73"/>
      <c r="DBR137" s="73"/>
      <c r="DBS137" s="73"/>
      <c r="DBT137" s="73"/>
      <c r="DBU137" s="74"/>
      <c r="DBV137" s="74"/>
      <c r="DBW137" s="77"/>
      <c r="DBX137" s="77"/>
      <c r="DBY137" s="11"/>
      <c r="DCE137" s="73"/>
      <c r="DCF137" s="73"/>
      <c r="DCG137" s="73"/>
      <c r="DCH137" s="73"/>
      <c r="DCI137" s="74"/>
      <c r="DCJ137" s="74"/>
      <c r="DCK137" s="77"/>
      <c r="DCL137" s="77"/>
      <c r="DCM137" s="11"/>
      <c r="DCS137" s="73"/>
      <c r="DCT137" s="73"/>
      <c r="DCU137" s="73"/>
      <c r="DCV137" s="73"/>
      <c r="DCW137" s="74"/>
      <c r="DCX137" s="74"/>
      <c r="DCY137" s="77"/>
      <c r="DCZ137" s="77"/>
      <c r="DDA137" s="11"/>
      <c r="DDG137" s="73"/>
      <c r="DDH137" s="73"/>
      <c r="DDI137" s="73"/>
      <c r="DDJ137" s="73"/>
      <c r="DDK137" s="74"/>
      <c r="DDL137" s="74"/>
      <c r="DDM137" s="77"/>
      <c r="DDN137" s="77"/>
      <c r="DDO137" s="11"/>
      <c r="DDU137" s="73"/>
      <c r="DDV137" s="73"/>
      <c r="DDW137" s="73"/>
      <c r="DDX137" s="73"/>
      <c r="DDY137" s="74"/>
      <c r="DDZ137" s="74"/>
      <c r="DEA137" s="77"/>
      <c r="DEB137" s="77"/>
      <c r="DEC137" s="11"/>
      <c r="DEI137" s="73"/>
      <c r="DEJ137" s="73"/>
      <c r="DEK137" s="73"/>
      <c r="DEL137" s="73"/>
      <c r="DEM137" s="74"/>
      <c r="DEN137" s="74"/>
      <c r="DEO137" s="77"/>
      <c r="DEP137" s="77"/>
      <c r="DEQ137" s="11"/>
      <c r="DEW137" s="73"/>
      <c r="DEX137" s="73"/>
      <c r="DEY137" s="73"/>
      <c r="DEZ137" s="73"/>
      <c r="DFA137" s="74"/>
      <c r="DFB137" s="74"/>
      <c r="DFC137" s="77"/>
      <c r="DFD137" s="77"/>
      <c r="DFE137" s="11"/>
      <c r="DFK137" s="73"/>
      <c r="DFL137" s="73"/>
      <c r="DFM137" s="73"/>
      <c r="DFN137" s="73"/>
      <c r="DFO137" s="74"/>
      <c r="DFP137" s="74"/>
      <c r="DFQ137" s="77"/>
      <c r="DFR137" s="77"/>
      <c r="DFS137" s="11"/>
      <c r="DFY137" s="73"/>
      <c r="DFZ137" s="73"/>
      <c r="DGA137" s="73"/>
      <c r="DGB137" s="73"/>
      <c r="DGC137" s="74"/>
      <c r="DGD137" s="74"/>
      <c r="DGE137" s="77"/>
      <c r="DGF137" s="77"/>
      <c r="DGG137" s="11"/>
      <c r="DGM137" s="73"/>
      <c r="DGN137" s="73"/>
      <c r="DGO137" s="73"/>
      <c r="DGP137" s="73"/>
      <c r="DGQ137" s="74"/>
      <c r="DGR137" s="74"/>
      <c r="DGS137" s="77"/>
      <c r="DGT137" s="77"/>
      <c r="DGU137" s="11"/>
      <c r="DHA137" s="73"/>
      <c r="DHB137" s="73"/>
      <c r="DHC137" s="73"/>
      <c r="DHD137" s="73"/>
      <c r="DHE137" s="74"/>
      <c r="DHF137" s="74"/>
      <c r="DHG137" s="77"/>
      <c r="DHH137" s="77"/>
      <c r="DHI137" s="11"/>
      <c r="DHO137" s="73"/>
      <c r="DHP137" s="73"/>
      <c r="DHQ137" s="73"/>
      <c r="DHR137" s="73"/>
      <c r="DHS137" s="74"/>
      <c r="DHT137" s="74"/>
      <c r="DHU137" s="77"/>
      <c r="DHV137" s="77"/>
      <c r="DHW137" s="11"/>
      <c r="DIC137" s="73"/>
      <c r="DID137" s="73"/>
      <c r="DIE137" s="73"/>
      <c r="DIF137" s="73"/>
      <c r="DIG137" s="74"/>
      <c r="DIH137" s="74"/>
      <c r="DII137" s="77"/>
      <c r="DIJ137" s="77"/>
      <c r="DIK137" s="11"/>
      <c r="DIQ137" s="73"/>
      <c r="DIR137" s="73"/>
      <c r="DIS137" s="73"/>
      <c r="DIT137" s="73"/>
      <c r="DIU137" s="74"/>
      <c r="DIV137" s="74"/>
      <c r="DIW137" s="77"/>
      <c r="DIX137" s="77"/>
      <c r="DIY137" s="11"/>
      <c r="DJE137" s="73"/>
      <c r="DJF137" s="73"/>
      <c r="DJG137" s="73"/>
      <c r="DJH137" s="73"/>
      <c r="DJI137" s="74"/>
      <c r="DJJ137" s="74"/>
      <c r="DJK137" s="77"/>
      <c r="DJL137" s="77"/>
      <c r="DJM137" s="11"/>
      <c r="DJS137" s="73"/>
      <c r="DJT137" s="73"/>
      <c r="DJU137" s="73"/>
      <c r="DJV137" s="73"/>
      <c r="DJW137" s="74"/>
      <c r="DJX137" s="74"/>
      <c r="DJY137" s="77"/>
      <c r="DJZ137" s="77"/>
      <c r="DKA137" s="11"/>
      <c r="DKG137" s="73"/>
      <c r="DKH137" s="73"/>
      <c r="DKI137" s="73"/>
      <c r="DKJ137" s="73"/>
      <c r="DKK137" s="74"/>
      <c r="DKL137" s="74"/>
      <c r="DKM137" s="77"/>
      <c r="DKN137" s="77"/>
      <c r="DKO137" s="11"/>
      <c r="DKU137" s="73"/>
      <c r="DKV137" s="73"/>
      <c r="DKW137" s="73"/>
      <c r="DKX137" s="73"/>
      <c r="DKY137" s="74"/>
      <c r="DKZ137" s="74"/>
      <c r="DLA137" s="77"/>
      <c r="DLB137" s="77"/>
      <c r="DLC137" s="11"/>
      <c r="DLI137" s="73"/>
      <c r="DLJ137" s="73"/>
      <c r="DLK137" s="73"/>
      <c r="DLL137" s="73"/>
      <c r="DLM137" s="74"/>
      <c r="DLN137" s="74"/>
      <c r="DLO137" s="77"/>
      <c r="DLP137" s="77"/>
      <c r="DLQ137" s="11"/>
      <c r="DLW137" s="73"/>
      <c r="DLX137" s="73"/>
      <c r="DLY137" s="73"/>
      <c r="DLZ137" s="73"/>
      <c r="DMA137" s="74"/>
      <c r="DMB137" s="74"/>
      <c r="DMC137" s="77"/>
      <c r="DMD137" s="77"/>
      <c r="DME137" s="11"/>
      <c r="DMK137" s="73"/>
      <c r="DML137" s="73"/>
      <c r="DMM137" s="73"/>
      <c r="DMN137" s="73"/>
      <c r="DMO137" s="74"/>
      <c r="DMP137" s="74"/>
      <c r="DMQ137" s="77"/>
      <c r="DMR137" s="77"/>
      <c r="DMS137" s="11"/>
      <c r="DMY137" s="73"/>
      <c r="DMZ137" s="73"/>
      <c r="DNA137" s="73"/>
      <c r="DNB137" s="73"/>
      <c r="DNC137" s="74"/>
      <c r="DND137" s="74"/>
      <c r="DNE137" s="77"/>
      <c r="DNF137" s="77"/>
      <c r="DNG137" s="11"/>
      <c r="DNM137" s="73"/>
      <c r="DNN137" s="73"/>
      <c r="DNO137" s="73"/>
      <c r="DNP137" s="73"/>
      <c r="DNQ137" s="74"/>
      <c r="DNR137" s="74"/>
      <c r="DNS137" s="77"/>
      <c r="DNT137" s="77"/>
      <c r="DNU137" s="11"/>
      <c r="DOA137" s="73"/>
      <c r="DOB137" s="73"/>
      <c r="DOC137" s="73"/>
      <c r="DOD137" s="73"/>
      <c r="DOE137" s="74"/>
      <c r="DOF137" s="74"/>
      <c r="DOG137" s="77"/>
      <c r="DOH137" s="77"/>
      <c r="DOI137" s="11"/>
      <c r="DOO137" s="73"/>
      <c r="DOP137" s="73"/>
      <c r="DOQ137" s="73"/>
      <c r="DOR137" s="73"/>
      <c r="DOS137" s="74"/>
      <c r="DOT137" s="74"/>
      <c r="DOU137" s="77"/>
      <c r="DOV137" s="77"/>
      <c r="DOW137" s="11"/>
      <c r="DPC137" s="73"/>
      <c r="DPD137" s="73"/>
      <c r="DPE137" s="73"/>
      <c r="DPF137" s="73"/>
      <c r="DPG137" s="74"/>
      <c r="DPH137" s="74"/>
      <c r="DPI137" s="77"/>
      <c r="DPJ137" s="77"/>
      <c r="DPK137" s="11"/>
      <c r="DPQ137" s="73"/>
      <c r="DPR137" s="73"/>
      <c r="DPS137" s="73"/>
      <c r="DPT137" s="73"/>
      <c r="DPU137" s="74"/>
      <c r="DPV137" s="74"/>
      <c r="DPW137" s="77"/>
      <c r="DPX137" s="77"/>
      <c r="DPY137" s="11"/>
      <c r="DQE137" s="73"/>
      <c r="DQF137" s="73"/>
      <c r="DQG137" s="73"/>
      <c r="DQH137" s="73"/>
      <c r="DQI137" s="74"/>
      <c r="DQJ137" s="74"/>
      <c r="DQK137" s="77"/>
      <c r="DQL137" s="77"/>
      <c r="DQM137" s="11"/>
      <c r="DQS137" s="73"/>
      <c r="DQT137" s="73"/>
      <c r="DQU137" s="73"/>
      <c r="DQV137" s="73"/>
      <c r="DQW137" s="74"/>
      <c r="DQX137" s="74"/>
      <c r="DQY137" s="77"/>
      <c r="DQZ137" s="77"/>
      <c r="DRA137" s="11"/>
      <c r="DRG137" s="73"/>
      <c r="DRH137" s="73"/>
      <c r="DRI137" s="73"/>
      <c r="DRJ137" s="73"/>
      <c r="DRK137" s="74"/>
      <c r="DRL137" s="74"/>
      <c r="DRM137" s="77"/>
      <c r="DRN137" s="77"/>
      <c r="DRO137" s="11"/>
      <c r="DRU137" s="73"/>
      <c r="DRV137" s="73"/>
      <c r="DRW137" s="73"/>
      <c r="DRX137" s="73"/>
      <c r="DRY137" s="74"/>
      <c r="DRZ137" s="74"/>
      <c r="DSA137" s="77"/>
      <c r="DSB137" s="77"/>
      <c r="DSC137" s="11"/>
      <c r="DSI137" s="73"/>
      <c r="DSJ137" s="73"/>
      <c r="DSK137" s="73"/>
      <c r="DSL137" s="73"/>
      <c r="DSM137" s="74"/>
      <c r="DSN137" s="74"/>
      <c r="DSO137" s="77"/>
      <c r="DSP137" s="77"/>
      <c r="DSQ137" s="11"/>
      <c r="DSW137" s="73"/>
      <c r="DSX137" s="73"/>
      <c r="DSY137" s="73"/>
      <c r="DSZ137" s="73"/>
      <c r="DTA137" s="74"/>
      <c r="DTB137" s="74"/>
      <c r="DTC137" s="77"/>
      <c r="DTD137" s="77"/>
      <c r="DTE137" s="11"/>
      <c r="DTK137" s="73"/>
      <c r="DTL137" s="73"/>
      <c r="DTM137" s="73"/>
      <c r="DTN137" s="73"/>
      <c r="DTO137" s="74"/>
      <c r="DTP137" s="74"/>
      <c r="DTQ137" s="77"/>
      <c r="DTR137" s="77"/>
      <c r="DTS137" s="11"/>
      <c r="DTY137" s="73"/>
      <c r="DTZ137" s="73"/>
      <c r="DUA137" s="73"/>
      <c r="DUB137" s="73"/>
      <c r="DUC137" s="74"/>
      <c r="DUD137" s="74"/>
      <c r="DUE137" s="77"/>
      <c r="DUF137" s="77"/>
      <c r="DUG137" s="11"/>
      <c r="DUM137" s="73"/>
      <c r="DUN137" s="73"/>
      <c r="DUO137" s="73"/>
      <c r="DUP137" s="73"/>
      <c r="DUQ137" s="74"/>
      <c r="DUR137" s="74"/>
      <c r="DUS137" s="77"/>
      <c r="DUT137" s="77"/>
      <c r="DUU137" s="11"/>
      <c r="DVA137" s="73"/>
      <c r="DVB137" s="73"/>
      <c r="DVC137" s="73"/>
      <c r="DVD137" s="73"/>
      <c r="DVE137" s="74"/>
      <c r="DVF137" s="74"/>
      <c r="DVG137" s="77"/>
      <c r="DVH137" s="77"/>
      <c r="DVI137" s="11"/>
      <c r="DVO137" s="73"/>
      <c r="DVP137" s="73"/>
      <c r="DVQ137" s="73"/>
      <c r="DVR137" s="73"/>
      <c r="DVS137" s="74"/>
      <c r="DVT137" s="74"/>
      <c r="DVU137" s="77"/>
      <c r="DVV137" s="77"/>
      <c r="DVW137" s="11"/>
      <c r="DWC137" s="73"/>
      <c r="DWD137" s="73"/>
      <c r="DWE137" s="73"/>
      <c r="DWF137" s="73"/>
      <c r="DWG137" s="74"/>
      <c r="DWH137" s="74"/>
      <c r="DWI137" s="77"/>
      <c r="DWJ137" s="77"/>
      <c r="DWK137" s="11"/>
      <c r="DWQ137" s="73"/>
      <c r="DWR137" s="73"/>
      <c r="DWS137" s="73"/>
      <c r="DWT137" s="73"/>
      <c r="DWU137" s="74"/>
      <c r="DWV137" s="74"/>
      <c r="DWW137" s="77"/>
      <c r="DWX137" s="77"/>
      <c r="DWY137" s="11"/>
      <c r="DXE137" s="73"/>
      <c r="DXF137" s="73"/>
      <c r="DXG137" s="73"/>
      <c r="DXH137" s="73"/>
      <c r="DXI137" s="74"/>
      <c r="DXJ137" s="74"/>
      <c r="DXK137" s="77"/>
      <c r="DXL137" s="77"/>
      <c r="DXM137" s="11"/>
      <c r="DXS137" s="73"/>
      <c r="DXT137" s="73"/>
      <c r="DXU137" s="73"/>
      <c r="DXV137" s="73"/>
      <c r="DXW137" s="74"/>
      <c r="DXX137" s="74"/>
      <c r="DXY137" s="77"/>
      <c r="DXZ137" s="77"/>
      <c r="DYA137" s="11"/>
      <c r="DYG137" s="73"/>
      <c r="DYH137" s="73"/>
      <c r="DYI137" s="73"/>
      <c r="DYJ137" s="73"/>
      <c r="DYK137" s="74"/>
      <c r="DYL137" s="74"/>
      <c r="DYM137" s="77"/>
      <c r="DYN137" s="77"/>
      <c r="DYO137" s="11"/>
      <c r="DYU137" s="73"/>
      <c r="DYV137" s="73"/>
      <c r="DYW137" s="73"/>
      <c r="DYX137" s="73"/>
      <c r="DYY137" s="74"/>
      <c r="DYZ137" s="74"/>
      <c r="DZA137" s="77"/>
      <c r="DZB137" s="77"/>
      <c r="DZC137" s="11"/>
      <c r="DZI137" s="73"/>
      <c r="DZJ137" s="73"/>
      <c r="DZK137" s="73"/>
      <c r="DZL137" s="73"/>
      <c r="DZM137" s="74"/>
      <c r="DZN137" s="74"/>
      <c r="DZO137" s="77"/>
      <c r="DZP137" s="77"/>
      <c r="DZQ137" s="11"/>
      <c r="DZW137" s="73"/>
      <c r="DZX137" s="73"/>
      <c r="DZY137" s="73"/>
      <c r="DZZ137" s="73"/>
      <c r="EAA137" s="74"/>
      <c r="EAB137" s="74"/>
      <c r="EAC137" s="77"/>
      <c r="EAD137" s="77"/>
      <c r="EAE137" s="11"/>
      <c r="EAK137" s="73"/>
      <c r="EAL137" s="73"/>
      <c r="EAM137" s="73"/>
      <c r="EAN137" s="73"/>
      <c r="EAO137" s="74"/>
      <c r="EAP137" s="74"/>
      <c r="EAQ137" s="77"/>
      <c r="EAR137" s="77"/>
      <c r="EAS137" s="11"/>
      <c r="EAY137" s="73"/>
      <c r="EAZ137" s="73"/>
      <c r="EBA137" s="73"/>
      <c r="EBB137" s="73"/>
      <c r="EBC137" s="74"/>
      <c r="EBD137" s="74"/>
      <c r="EBE137" s="77"/>
      <c r="EBF137" s="77"/>
      <c r="EBG137" s="11"/>
      <c r="EBM137" s="73"/>
      <c r="EBN137" s="73"/>
      <c r="EBO137" s="73"/>
      <c r="EBP137" s="73"/>
      <c r="EBQ137" s="74"/>
      <c r="EBR137" s="74"/>
      <c r="EBS137" s="77"/>
      <c r="EBT137" s="77"/>
      <c r="EBU137" s="11"/>
      <c r="ECA137" s="73"/>
      <c r="ECB137" s="73"/>
      <c r="ECC137" s="73"/>
      <c r="ECD137" s="73"/>
      <c r="ECE137" s="74"/>
      <c r="ECF137" s="74"/>
      <c r="ECG137" s="77"/>
      <c r="ECH137" s="77"/>
      <c r="ECI137" s="11"/>
      <c r="ECO137" s="73"/>
      <c r="ECP137" s="73"/>
      <c r="ECQ137" s="73"/>
      <c r="ECR137" s="73"/>
      <c r="ECS137" s="74"/>
      <c r="ECT137" s="74"/>
      <c r="ECU137" s="77"/>
      <c r="ECV137" s="77"/>
      <c r="ECW137" s="11"/>
      <c r="EDC137" s="73"/>
      <c r="EDD137" s="73"/>
      <c r="EDE137" s="73"/>
      <c r="EDF137" s="73"/>
      <c r="EDG137" s="74"/>
      <c r="EDH137" s="74"/>
      <c r="EDI137" s="77"/>
      <c r="EDJ137" s="77"/>
      <c r="EDK137" s="11"/>
      <c r="EDQ137" s="73"/>
      <c r="EDR137" s="73"/>
      <c r="EDS137" s="73"/>
      <c r="EDT137" s="73"/>
      <c r="EDU137" s="74"/>
      <c r="EDV137" s="74"/>
      <c r="EDW137" s="77"/>
      <c r="EDX137" s="77"/>
      <c r="EDY137" s="11"/>
      <c r="EEE137" s="73"/>
      <c r="EEF137" s="73"/>
      <c r="EEG137" s="73"/>
      <c r="EEH137" s="73"/>
      <c r="EEI137" s="74"/>
      <c r="EEJ137" s="74"/>
      <c r="EEK137" s="77"/>
      <c r="EEL137" s="77"/>
      <c r="EEM137" s="11"/>
      <c r="EES137" s="73"/>
      <c r="EET137" s="73"/>
      <c r="EEU137" s="73"/>
      <c r="EEV137" s="73"/>
      <c r="EEW137" s="74"/>
      <c r="EEX137" s="74"/>
      <c r="EEY137" s="77"/>
      <c r="EEZ137" s="77"/>
      <c r="EFA137" s="11"/>
      <c r="EFG137" s="73"/>
      <c r="EFH137" s="73"/>
      <c r="EFI137" s="73"/>
      <c r="EFJ137" s="73"/>
      <c r="EFK137" s="74"/>
      <c r="EFL137" s="74"/>
      <c r="EFM137" s="77"/>
      <c r="EFN137" s="77"/>
      <c r="EFO137" s="11"/>
      <c r="EFU137" s="73"/>
      <c r="EFV137" s="73"/>
      <c r="EFW137" s="73"/>
      <c r="EFX137" s="73"/>
      <c r="EFY137" s="74"/>
      <c r="EFZ137" s="74"/>
      <c r="EGA137" s="77"/>
      <c r="EGB137" s="77"/>
      <c r="EGC137" s="11"/>
      <c r="EGI137" s="73"/>
      <c r="EGJ137" s="73"/>
      <c r="EGK137" s="73"/>
      <c r="EGL137" s="73"/>
      <c r="EGM137" s="74"/>
      <c r="EGN137" s="74"/>
      <c r="EGO137" s="77"/>
      <c r="EGP137" s="77"/>
      <c r="EGQ137" s="11"/>
      <c r="EGW137" s="73"/>
      <c r="EGX137" s="73"/>
      <c r="EGY137" s="73"/>
      <c r="EGZ137" s="73"/>
      <c r="EHA137" s="74"/>
      <c r="EHB137" s="74"/>
      <c r="EHC137" s="77"/>
      <c r="EHD137" s="77"/>
      <c r="EHE137" s="11"/>
      <c r="EHK137" s="73"/>
      <c r="EHL137" s="73"/>
      <c r="EHM137" s="73"/>
      <c r="EHN137" s="73"/>
      <c r="EHO137" s="74"/>
      <c r="EHP137" s="74"/>
      <c r="EHQ137" s="77"/>
      <c r="EHR137" s="77"/>
      <c r="EHS137" s="11"/>
      <c r="EHY137" s="73"/>
      <c r="EHZ137" s="73"/>
      <c r="EIA137" s="73"/>
      <c r="EIB137" s="73"/>
      <c r="EIC137" s="74"/>
      <c r="EID137" s="74"/>
      <c r="EIE137" s="77"/>
      <c r="EIF137" s="77"/>
      <c r="EIG137" s="11"/>
      <c r="EIM137" s="73"/>
      <c r="EIN137" s="73"/>
      <c r="EIO137" s="73"/>
      <c r="EIP137" s="73"/>
      <c r="EIQ137" s="74"/>
      <c r="EIR137" s="74"/>
      <c r="EIS137" s="77"/>
      <c r="EIT137" s="77"/>
      <c r="EIU137" s="11"/>
      <c r="EJA137" s="73"/>
      <c r="EJB137" s="73"/>
      <c r="EJC137" s="73"/>
      <c r="EJD137" s="73"/>
      <c r="EJE137" s="74"/>
      <c r="EJF137" s="74"/>
      <c r="EJG137" s="77"/>
      <c r="EJH137" s="77"/>
      <c r="EJI137" s="11"/>
      <c r="EJO137" s="73"/>
      <c r="EJP137" s="73"/>
      <c r="EJQ137" s="73"/>
      <c r="EJR137" s="73"/>
      <c r="EJS137" s="74"/>
      <c r="EJT137" s="74"/>
      <c r="EJU137" s="77"/>
      <c r="EJV137" s="77"/>
      <c r="EJW137" s="11"/>
      <c r="EKC137" s="73"/>
      <c r="EKD137" s="73"/>
      <c r="EKE137" s="73"/>
      <c r="EKF137" s="73"/>
      <c r="EKG137" s="74"/>
      <c r="EKH137" s="74"/>
      <c r="EKI137" s="77"/>
      <c r="EKJ137" s="77"/>
      <c r="EKK137" s="11"/>
      <c r="EKQ137" s="73"/>
      <c r="EKR137" s="73"/>
      <c r="EKS137" s="73"/>
      <c r="EKT137" s="73"/>
      <c r="EKU137" s="74"/>
      <c r="EKV137" s="74"/>
      <c r="EKW137" s="77"/>
      <c r="EKX137" s="77"/>
      <c r="EKY137" s="11"/>
      <c r="ELE137" s="73"/>
      <c r="ELF137" s="73"/>
      <c r="ELG137" s="73"/>
      <c r="ELH137" s="73"/>
      <c r="ELI137" s="74"/>
      <c r="ELJ137" s="74"/>
      <c r="ELK137" s="77"/>
      <c r="ELL137" s="77"/>
      <c r="ELM137" s="11"/>
      <c r="ELS137" s="73"/>
      <c r="ELT137" s="73"/>
      <c r="ELU137" s="73"/>
      <c r="ELV137" s="73"/>
      <c r="ELW137" s="74"/>
      <c r="ELX137" s="74"/>
      <c r="ELY137" s="77"/>
      <c r="ELZ137" s="77"/>
      <c r="EMA137" s="11"/>
      <c r="EMG137" s="73"/>
      <c r="EMH137" s="73"/>
      <c r="EMI137" s="73"/>
      <c r="EMJ137" s="73"/>
      <c r="EMK137" s="74"/>
      <c r="EML137" s="74"/>
      <c r="EMM137" s="77"/>
      <c r="EMN137" s="77"/>
      <c r="EMO137" s="11"/>
      <c r="EMU137" s="73"/>
      <c r="EMV137" s="73"/>
      <c r="EMW137" s="73"/>
      <c r="EMX137" s="73"/>
      <c r="EMY137" s="74"/>
      <c r="EMZ137" s="74"/>
      <c r="ENA137" s="77"/>
      <c r="ENB137" s="77"/>
      <c r="ENC137" s="11"/>
      <c r="ENI137" s="73"/>
      <c r="ENJ137" s="73"/>
      <c r="ENK137" s="73"/>
      <c r="ENL137" s="73"/>
      <c r="ENM137" s="74"/>
      <c r="ENN137" s="74"/>
      <c r="ENO137" s="77"/>
      <c r="ENP137" s="77"/>
      <c r="ENQ137" s="11"/>
      <c r="ENW137" s="73"/>
      <c r="ENX137" s="73"/>
      <c r="ENY137" s="73"/>
      <c r="ENZ137" s="73"/>
      <c r="EOA137" s="74"/>
      <c r="EOB137" s="74"/>
      <c r="EOC137" s="77"/>
      <c r="EOD137" s="77"/>
      <c r="EOE137" s="11"/>
      <c r="EOK137" s="73"/>
      <c r="EOL137" s="73"/>
      <c r="EOM137" s="73"/>
      <c r="EON137" s="73"/>
      <c r="EOO137" s="74"/>
      <c r="EOP137" s="74"/>
      <c r="EOQ137" s="77"/>
      <c r="EOR137" s="77"/>
      <c r="EOS137" s="11"/>
      <c r="EOY137" s="73"/>
      <c r="EOZ137" s="73"/>
      <c r="EPA137" s="73"/>
      <c r="EPB137" s="73"/>
      <c r="EPC137" s="74"/>
      <c r="EPD137" s="74"/>
      <c r="EPE137" s="77"/>
      <c r="EPF137" s="77"/>
      <c r="EPG137" s="11"/>
      <c r="EPM137" s="73"/>
      <c r="EPN137" s="73"/>
      <c r="EPO137" s="73"/>
      <c r="EPP137" s="73"/>
      <c r="EPQ137" s="74"/>
      <c r="EPR137" s="74"/>
      <c r="EPS137" s="77"/>
      <c r="EPT137" s="77"/>
      <c r="EPU137" s="11"/>
      <c r="EQA137" s="73"/>
      <c r="EQB137" s="73"/>
      <c r="EQC137" s="73"/>
      <c r="EQD137" s="73"/>
      <c r="EQE137" s="74"/>
      <c r="EQF137" s="74"/>
      <c r="EQG137" s="77"/>
      <c r="EQH137" s="77"/>
      <c r="EQI137" s="11"/>
      <c r="EQO137" s="73"/>
      <c r="EQP137" s="73"/>
      <c r="EQQ137" s="73"/>
      <c r="EQR137" s="73"/>
      <c r="EQS137" s="74"/>
      <c r="EQT137" s="74"/>
      <c r="EQU137" s="77"/>
      <c r="EQV137" s="77"/>
      <c r="EQW137" s="11"/>
      <c r="ERC137" s="73"/>
      <c r="ERD137" s="73"/>
      <c r="ERE137" s="73"/>
      <c r="ERF137" s="73"/>
      <c r="ERG137" s="74"/>
      <c r="ERH137" s="74"/>
      <c r="ERI137" s="77"/>
      <c r="ERJ137" s="77"/>
      <c r="ERK137" s="11"/>
      <c r="ERQ137" s="73"/>
      <c r="ERR137" s="73"/>
      <c r="ERS137" s="73"/>
      <c r="ERT137" s="73"/>
      <c r="ERU137" s="74"/>
      <c r="ERV137" s="74"/>
      <c r="ERW137" s="77"/>
      <c r="ERX137" s="77"/>
      <c r="ERY137" s="11"/>
      <c r="ESE137" s="73"/>
      <c r="ESF137" s="73"/>
      <c r="ESG137" s="73"/>
      <c r="ESH137" s="73"/>
      <c r="ESI137" s="74"/>
      <c r="ESJ137" s="74"/>
      <c r="ESK137" s="77"/>
      <c r="ESL137" s="77"/>
      <c r="ESM137" s="11"/>
      <c r="ESS137" s="73"/>
      <c r="EST137" s="73"/>
      <c r="ESU137" s="73"/>
      <c r="ESV137" s="73"/>
      <c r="ESW137" s="74"/>
      <c r="ESX137" s="74"/>
      <c r="ESY137" s="77"/>
      <c r="ESZ137" s="77"/>
      <c r="ETA137" s="11"/>
      <c r="ETG137" s="73"/>
      <c r="ETH137" s="73"/>
      <c r="ETI137" s="73"/>
      <c r="ETJ137" s="73"/>
      <c r="ETK137" s="74"/>
      <c r="ETL137" s="74"/>
      <c r="ETM137" s="77"/>
      <c r="ETN137" s="77"/>
      <c r="ETO137" s="11"/>
      <c r="ETU137" s="73"/>
      <c r="ETV137" s="73"/>
      <c r="ETW137" s="73"/>
      <c r="ETX137" s="73"/>
      <c r="ETY137" s="74"/>
      <c r="ETZ137" s="74"/>
      <c r="EUA137" s="77"/>
      <c r="EUB137" s="77"/>
      <c r="EUC137" s="11"/>
      <c r="EUI137" s="73"/>
      <c r="EUJ137" s="73"/>
      <c r="EUK137" s="73"/>
      <c r="EUL137" s="73"/>
      <c r="EUM137" s="74"/>
      <c r="EUN137" s="74"/>
      <c r="EUO137" s="77"/>
      <c r="EUP137" s="77"/>
      <c r="EUQ137" s="11"/>
      <c r="EUW137" s="73"/>
      <c r="EUX137" s="73"/>
      <c r="EUY137" s="73"/>
      <c r="EUZ137" s="73"/>
      <c r="EVA137" s="74"/>
      <c r="EVB137" s="74"/>
      <c r="EVC137" s="77"/>
      <c r="EVD137" s="77"/>
      <c r="EVE137" s="11"/>
      <c r="EVK137" s="73"/>
      <c r="EVL137" s="73"/>
      <c r="EVM137" s="73"/>
      <c r="EVN137" s="73"/>
      <c r="EVO137" s="74"/>
      <c r="EVP137" s="74"/>
      <c r="EVQ137" s="77"/>
      <c r="EVR137" s="77"/>
      <c r="EVS137" s="11"/>
      <c r="EVY137" s="73"/>
      <c r="EVZ137" s="73"/>
      <c r="EWA137" s="73"/>
      <c r="EWB137" s="73"/>
      <c r="EWC137" s="74"/>
      <c r="EWD137" s="74"/>
      <c r="EWE137" s="77"/>
      <c r="EWF137" s="77"/>
      <c r="EWG137" s="11"/>
      <c r="EWM137" s="73"/>
      <c r="EWN137" s="73"/>
      <c r="EWO137" s="73"/>
      <c r="EWP137" s="73"/>
      <c r="EWQ137" s="74"/>
      <c r="EWR137" s="74"/>
      <c r="EWS137" s="77"/>
      <c r="EWT137" s="77"/>
      <c r="EWU137" s="11"/>
      <c r="EXA137" s="73"/>
      <c r="EXB137" s="73"/>
      <c r="EXC137" s="73"/>
      <c r="EXD137" s="73"/>
      <c r="EXE137" s="74"/>
      <c r="EXF137" s="74"/>
      <c r="EXG137" s="77"/>
      <c r="EXH137" s="77"/>
      <c r="EXI137" s="11"/>
      <c r="EXO137" s="73"/>
      <c r="EXP137" s="73"/>
      <c r="EXQ137" s="73"/>
      <c r="EXR137" s="73"/>
      <c r="EXS137" s="74"/>
      <c r="EXT137" s="74"/>
      <c r="EXU137" s="77"/>
      <c r="EXV137" s="77"/>
      <c r="EXW137" s="11"/>
      <c r="EYC137" s="73"/>
      <c r="EYD137" s="73"/>
      <c r="EYE137" s="73"/>
      <c r="EYF137" s="73"/>
      <c r="EYG137" s="74"/>
      <c r="EYH137" s="74"/>
      <c r="EYI137" s="77"/>
      <c r="EYJ137" s="77"/>
      <c r="EYK137" s="11"/>
      <c r="EYQ137" s="73"/>
      <c r="EYR137" s="73"/>
      <c r="EYS137" s="73"/>
      <c r="EYT137" s="73"/>
      <c r="EYU137" s="74"/>
      <c r="EYV137" s="74"/>
      <c r="EYW137" s="77"/>
      <c r="EYX137" s="77"/>
      <c r="EYY137" s="11"/>
      <c r="EZE137" s="73"/>
      <c r="EZF137" s="73"/>
      <c r="EZG137" s="73"/>
      <c r="EZH137" s="73"/>
      <c r="EZI137" s="74"/>
      <c r="EZJ137" s="74"/>
      <c r="EZK137" s="77"/>
      <c r="EZL137" s="77"/>
      <c r="EZM137" s="11"/>
      <c r="EZS137" s="73"/>
      <c r="EZT137" s="73"/>
      <c r="EZU137" s="73"/>
      <c r="EZV137" s="73"/>
      <c r="EZW137" s="74"/>
      <c r="EZX137" s="74"/>
      <c r="EZY137" s="77"/>
      <c r="EZZ137" s="77"/>
      <c r="FAA137" s="11"/>
      <c r="FAG137" s="73"/>
      <c r="FAH137" s="73"/>
      <c r="FAI137" s="73"/>
      <c r="FAJ137" s="73"/>
      <c r="FAK137" s="74"/>
      <c r="FAL137" s="74"/>
      <c r="FAM137" s="77"/>
      <c r="FAN137" s="77"/>
      <c r="FAO137" s="11"/>
      <c r="FAU137" s="73"/>
      <c r="FAV137" s="73"/>
      <c r="FAW137" s="73"/>
      <c r="FAX137" s="73"/>
      <c r="FAY137" s="74"/>
      <c r="FAZ137" s="74"/>
      <c r="FBA137" s="77"/>
      <c r="FBB137" s="77"/>
      <c r="FBC137" s="11"/>
      <c r="FBI137" s="73"/>
      <c r="FBJ137" s="73"/>
      <c r="FBK137" s="73"/>
      <c r="FBL137" s="73"/>
      <c r="FBM137" s="74"/>
      <c r="FBN137" s="74"/>
      <c r="FBO137" s="77"/>
      <c r="FBP137" s="77"/>
      <c r="FBQ137" s="11"/>
      <c r="FBW137" s="73"/>
      <c r="FBX137" s="73"/>
      <c r="FBY137" s="73"/>
      <c r="FBZ137" s="73"/>
      <c r="FCA137" s="74"/>
      <c r="FCB137" s="74"/>
      <c r="FCC137" s="77"/>
      <c r="FCD137" s="77"/>
      <c r="FCE137" s="11"/>
      <c r="FCK137" s="73"/>
      <c r="FCL137" s="73"/>
      <c r="FCM137" s="73"/>
      <c r="FCN137" s="73"/>
      <c r="FCO137" s="74"/>
      <c r="FCP137" s="74"/>
      <c r="FCQ137" s="77"/>
      <c r="FCR137" s="77"/>
      <c r="FCS137" s="11"/>
      <c r="FCY137" s="73"/>
      <c r="FCZ137" s="73"/>
      <c r="FDA137" s="73"/>
      <c r="FDB137" s="73"/>
      <c r="FDC137" s="74"/>
      <c r="FDD137" s="74"/>
      <c r="FDE137" s="77"/>
      <c r="FDF137" s="77"/>
      <c r="FDG137" s="11"/>
      <c r="FDM137" s="73"/>
      <c r="FDN137" s="73"/>
      <c r="FDO137" s="73"/>
      <c r="FDP137" s="73"/>
      <c r="FDQ137" s="74"/>
      <c r="FDR137" s="74"/>
      <c r="FDS137" s="77"/>
      <c r="FDT137" s="77"/>
      <c r="FDU137" s="11"/>
      <c r="FEA137" s="73"/>
      <c r="FEB137" s="73"/>
      <c r="FEC137" s="73"/>
      <c r="FED137" s="73"/>
      <c r="FEE137" s="74"/>
      <c r="FEF137" s="74"/>
      <c r="FEG137" s="77"/>
      <c r="FEH137" s="77"/>
      <c r="FEI137" s="11"/>
      <c r="FEO137" s="73"/>
      <c r="FEP137" s="73"/>
      <c r="FEQ137" s="73"/>
      <c r="FER137" s="73"/>
      <c r="FES137" s="74"/>
      <c r="FET137" s="74"/>
      <c r="FEU137" s="77"/>
      <c r="FEV137" s="77"/>
      <c r="FEW137" s="11"/>
      <c r="FFC137" s="73"/>
      <c r="FFD137" s="73"/>
      <c r="FFE137" s="73"/>
      <c r="FFF137" s="73"/>
      <c r="FFG137" s="74"/>
      <c r="FFH137" s="74"/>
      <c r="FFI137" s="77"/>
      <c r="FFJ137" s="77"/>
      <c r="FFK137" s="11"/>
      <c r="FFQ137" s="73"/>
      <c r="FFR137" s="73"/>
      <c r="FFS137" s="73"/>
      <c r="FFT137" s="73"/>
      <c r="FFU137" s="74"/>
      <c r="FFV137" s="74"/>
      <c r="FFW137" s="77"/>
      <c r="FFX137" s="77"/>
      <c r="FFY137" s="11"/>
      <c r="FGE137" s="73"/>
      <c r="FGF137" s="73"/>
      <c r="FGG137" s="73"/>
      <c r="FGH137" s="73"/>
      <c r="FGI137" s="74"/>
      <c r="FGJ137" s="74"/>
      <c r="FGK137" s="77"/>
      <c r="FGL137" s="77"/>
      <c r="FGM137" s="11"/>
      <c r="FGS137" s="73"/>
      <c r="FGT137" s="73"/>
      <c r="FGU137" s="73"/>
      <c r="FGV137" s="73"/>
      <c r="FGW137" s="74"/>
      <c r="FGX137" s="74"/>
      <c r="FGY137" s="77"/>
      <c r="FGZ137" s="77"/>
      <c r="FHA137" s="11"/>
      <c r="FHG137" s="73"/>
      <c r="FHH137" s="73"/>
      <c r="FHI137" s="73"/>
      <c r="FHJ137" s="73"/>
      <c r="FHK137" s="74"/>
      <c r="FHL137" s="74"/>
      <c r="FHM137" s="77"/>
      <c r="FHN137" s="77"/>
      <c r="FHO137" s="11"/>
      <c r="FHU137" s="73"/>
      <c r="FHV137" s="73"/>
      <c r="FHW137" s="73"/>
      <c r="FHX137" s="73"/>
      <c r="FHY137" s="74"/>
      <c r="FHZ137" s="74"/>
      <c r="FIA137" s="77"/>
      <c r="FIB137" s="77"/>
      <c r="FIC137" s="11"/>
      <c r="FII137" s="73"/>
      <c r="FIJ137" s="73"/>
      <c r="FIK137" s="73"/>
      <c r="FIL137" s="73"/>
      <c r="FIM137" s="74"/>
      <c r="FIN137" s="74"/>
      <c r="FIO137" s="77"/>
      <c r="FIP137" s="77"/>
      <c r="FIQ137" s="11"/>
      <c r="FIW137" s="73"/>
      <c r="FIX137" s="73"/>
      <c r="FIY137" s="73"/>
      <c r="FIZ137" s="73"/>
      <c r="FJA137" s="74"/>
      <c r="FJB137" s="74"/>
      <c r="FJC137" s="77"/>
      <c r="FJD137" s="77"/>
      <c r="FJE137" s="11"/>
      <c r="FJK137" s="73"/>
      <c r="FJL137" s="73"/>
      <c r="FJM137" s="73"/>
      <c r="FJN137" s="73"/>
      <c r="FJO137" s="74"/>
      <c r="FJP137" s="74"/>
      <c r="FJQ137" s="77"/>
      <c r="FJR137" s="77"/>
      <c r="FJS137" s="11"/>
      <c r="FJY137" s="73"/>
      <c r="FJZ137" s="73"/>
      <c r="FKA137" s="73"/>
      <c r="FKB137" s="73"/>
      <c r="FKC137" s="74"/>
      <c r="FKD137" s="74"/>
      <c r="FKE137" s="77"/>
      <c r="FKF137" s="77"/>
      <c r="FKG137" s="11"/>
      <c r="FKM137" s="73"/>
      <c r="FKN137" s="73"/>
      <c r="FKO137" s="73"/>
      <c r="FKP137" s="73"/>
      <c r="FKQ137" s="74"/>
      <c r="FKR137" s="74"/>
      <c r="FKS137" s="77"/>
      <c r="FKT137" s="77"/>
      <c r="FKU137" s="11"/>
      <c r="FLA137" s="73"/>
      <c r="FLB137" s="73"/>
      <c r="FLC137" s="73"/>
      <c r="FLD137" s="73"/>
      <c r="FLE137" s="74"/>
      <c r="FLF137" s="74"/>
      <c r="FLG137" s="77"/>
      <c r="FLH137" s="77"/>
      <c r="FLI137" s="11"/>
      <c r="FLO137" s="73"/>
      <c r="FLP137" s="73"/>
      <c r="FLQ137" s="73"/>
      <c r="FLR137" s="73"/>
      <c r="FLS137" s="74"/>
      <c r="FLT137" s="74"/>
      <c r="FLU137" s="77"/>
      <c r="FLV137" s="77"/>
      <c r="FLW137" s="11"/>
      <c r="FMC137" s="73"/>
      <c r="FMD137" s="73"/>
      <c r="FME137" s="73"/>
      <c r="FMF137" s="73"/>
      <c r="FMG137" s="74"/>
      <c r="FMH137" s="74"/>
      <c r="FMI137" s="77"/>
      <c r="FMJ137" s="77"/>
      <c r="FMK137" s="11"/>
      <c r="FMQ137" s="73"/>
      <c r="FMR137" s="73"/>
      <c r="FMS137" s="73"/>
      <c r="FMT137" s="73"/>
      <c r="FMU137" s="74"/>
      <c r="FMV137" s="74"/>
      <c r="FMW137" s="77"/>
      <c r="FMX137" s="77"/>
      <c r="FMY137" s="11"/>
      <c r="FNE137" s="73"/>
      <c r="FNF137" s="73"/>
      <c r="FNG137" s="73"/>
      <c r="FNH137" s="73"/>
      <c r="FNI137" s="74"/>
      <c r="FNJ137" s="74"/>
      <c r="FNK137" s="77"/>
      <c r="FNL137" s="77"/>
      <c r="FNM137" s="11"/>
      <c r="FNS137" s="73"/>
      <c r="FNT137" s="73"/>
      <c r="FNU137" s="73"/>
      <c r="FNV137" s="73"/>
      <c r="FNW137" s="74"/>
      <c r="FNX137" s="74"/>
      <c r="FNY137" s="77"/>
      <c r="FNZ137" s="77"/>
      <c r="FOA137" s="11"/>
      <c r="FOG137" s="73"/>
      <c r="FOH137" s="73"/>
      <c r="FOI137" s="73"/>
      <c r="FOJ137" s="73"/>
      <c r="FOK137" s="74"/>
      <c r="FOL137" s="74"/>
      <c r="FOM137" s="77"/>
      <c r="FON137" s="77"/>
      <c r="FOO137" s="11"/>
      <c r="FOU137" s="73"/>
      <c r="FOV137" s="73"/>
      <c r="FOW137" s="73"/>
      <c r="FOX137" s="73"/>
      <c r="FOY137" s="74"/>
      <c r="FOZ137" s="74"/>
      <c r="FPA137" s="77"/>
      <c r="FPB137" s="77"/>
      <c r="FPC137" s="11"/>
      <c r="FPI137" s="73"/>
      <c r="FPJ137" s="73"/>
      <c r="FPK137" s="73"/>
      <c r="FPL137" s="73"/>
      <c r="FPM137" s="74"/>
      <c r="FPN137" s="74"/>
      <c r="FPO137" s="77"/>
      <c r="FPP137" s="77"/>
      <c r="FPQ137" s="11"/>
      <c r="FPW137" s="73"/>
      <c r="FPX137" s="73"/>
      <c r="FPY137" s="73"/>
      <c r="FPZ137" s="73"/>
      <c r="FQA137" s="74"/>
      <c r="FQB137" s="74"/>
      <c r="FQC137" s="77"/>
      <c r="FQD137" s="77"/>
      <c r="FQE137" s="11"/>
      <c r="FQK137" s="73"/>
      <c r="FQL137" s="73"/>
      <c r="FQM137" s="73"/>
      <c r="FQN137" s="73"/>
      <c r="FQO137" s="74"/>
      <c r="FQP137" s="74"/>
      <c r="FQQ137" s="77"/>
      <c r="FQR137" s="77"/>
      <c r="FQS137" s="11"/>
      <c r="FQY137" s="73"/>
      <c r="FQZ137" s="73"/>
      <c r="FRA137" s="73"/>
      <c r="FRB137" s="73"/>
      <c r="FRC137" s="74"/>
      <c r="FRD137" s="74"/>
      <c r="FRE137" s="77"/>
      <c r="FRF137" s="77"/>
      <c r="FRG137" s="11"/>
      <c r="FRM137" s="73"/>
      <c r="FRN137" s="73"/>
      <c r="FRO137" s="73"/>
      <c r="FRP137" s="73"/>
      <c r="FRQ137" s="74"/>
      <c r="FRR137" s="74"/>
      <c r="FRS137" s="77"/>
      <c r="FRT137" s="77"/>
      <c r="FRU137" s="11"/>
      <c r="FSA137" s="73"/>
      <c r="FSB137" s="73"/>
      <c r="FSC137" s="73"/>
      <c r="FSD137" s="73"/>
      <c r="FSE137" s="74"/>
      <c r="FSF137" s="74"/>
      <c r="FSG137" s="77"/>
      <c r="FSH137" s="77"/>
      <c r="FSI137" s="11"/>
      <c r="FSO137" s="73"/>
      <c r="FSP137" s="73"/>
      <c r="FSQ137" s="73"/>
      <c r="FSR137" s="73"/>
      <c r="FSS137" s="74"/>
      <c r="FST137" s="74"/>
      <c r="FSU137" s="77"/>
      <c r="FSV137" s="77"/>
      <c r="FSW137" s="11"/>
      <c r="FTC137" s="73"/>
      <c r="FTD137" s="73"/>
      <c r="FTE137" s="73"/>
      <c r="FTF137" s="73"/>
      <c r="FTG137" s="74"/>
      <c r="FTH137" s="74"/>
      <c r="FTI137" s="77"/>
      <c r="FTJ137" s="77"/>
      <c r="FTK137" s="11"/>
      <c r="FTQ137" s="73"/>
      <c r="FTR137" s="73"/>
      <c r="FTS137" s="73"/>
      <c r="FTT137" s="73"/>
      <c r="FTU137" s="74"/>
      <c r="FTV137" s="74"/>
      <c r="FTW137" s="77"/>
      <c r="FTX137" s="77"/>
      <c r="FTY137" s="11"/>
      <c r="FUE137" s="73"/>
      <c r="FUF137" s="73"/>
      <c r="FUG137" s="73"/>
      <c r="FUH137" s="73"/>
      <c r="FUI137" s="74"/>
      <c r="FUJ137" s="74"/>
      <c r="FUK137" s="77"/>
      <c r="FUL137" s="77"/>
      <c r="FUM137" s="11"/>
      <c r="FUS137" s="73"/>
      <c r="FUT137" s="73"/>
      <c r="FUU137" s="73"/>
      <c r="FUV137" s="73"/>
      <c r="FUW137" s="74"/>
      <c r="FUX137" s="74"/>
      <c r="FUY137" s="77"/>
      <c r="FUZ137" s="77"/>
      <c r="FVA137" s="11"/>
      <c r="FVG137" s="73"/>
      <c r="FVH137" s="73"/>
      <c r="FVI137" s="73"/>
      <c r="FVJ137" s="73"/>
      <c r="FVK137" s="74"/>
      <c r="FVL137" s="74"/>
      <c r="FVM137" s="77"/>
      <c r="FVN137" s="77"/>
      <c r="FVO137" s="11"/>
      <c r="FVU137" s="73"/>
      <c r="FVV137" s="73"/>
      <c r="FVW137" s="73"/>
      <c r="FVX137" s="73"/>
      <c r="FVY137" s="74"/>
      <c r="FVZ137" s="74"/>
      <c r="FWA137" s="77"/>
      <c r="FWB137" s="77"/>
      <c r="FWC137" s="11"/>
      <c r="FWI137" s="73"/>
      <c r="FWJ137" s="73"/>
      <c r="FWK137" s="73"/>
      <c r="FWL137" s="73"/>
      <c r="FWM137" s="74"/>
      <c r="FWN137" s="74"/>
      <c r="FWO137" s="77"/>
      <c r="FWP137" s="77"/>
      <c r="FWQ137" s="11"/>
      <c r="FWW137" s="73"/>
      <c r="FWX137" s="73"/>
      <c r="FWY137" s="73"/>
      <c r="FWZ137" s="73"/>
      <c r="FXA137" s="74"/>
      <c r="FXB137" s="74"/>
      <c r="FXC137" s="77"/>
      <c r="FXD137" s="77"/>
      <c r="FXE137" s="11"/>
      <c r="FXK137" s="73"/>
      <c r="FXL137" s="73"/>
      <c r="FXM137" s="73"/>
      <c r="FXN137" s="73"/>
      <c r="FXO137" s="74"/>
      <c r="FXP137" s="74"/>
      <c r="FXQ137" s="77"/>
      <c r="FXR137" s="77"/>
      <c r="FXS137" s="11"/>
      <c r="FXY137" s="73"/>
      <c r="FXZ137" s="73"/>
      <c r="FYA137" s="73"/>
      <c r="FYB137" s="73"/>
      <c r="FYC137" s="74"/>
      <c r="FYD137" s="74"/>
      <c r="FYE137" s="77"/>
      <c r="FYF137" s="77"/>
      <c r="FYG137" s="11"/>
      <c r="FYM137" s="73"/>
      <c r="FYN137" s="73"/>
      <c r="FYO137" s="73"/>
      <c r="FYP137" s="73"/>
      <c r="FYQ137" s="74"/>
      <c r="FYR137" s="74"/>
      <c r="FYS137" s="77"/>
      <c r="FYT137" s="77"/>
      <c r="FYU137" s="11"/>
      <c r="FZA137" s="73"/>
      <c r="FZB137" s="73"/>
      <c r="FZC137" s="73"/>
      <c r="FZD137" s="73"/>
      <c r="FZE137" s="74"/>
      <c r="FZF137" s="74"/>
      <c r="FZG137" s="77"/>
      <c r="FZH137" s="77"/>
      <c r="FZI137" s="11"/>
      <c r="FZO137" s="73"/>
      <c r="FZP137" s="73"/>
      <c r="FZQ137" s="73"/>
      <c r="FZR137" s="73"/>
      <c r="FZS137" s="74"/>
      <c r="FZT137" s="74"/>
      <c r="FZU137" s="77"/>
      <c r="FZV137" s="77"/>
      <c r="FZW137" s="11"/>
      <c r="GAC137" s="73"/>
      <c r="GAD137" s="73"/>
      <c r="GAE137" s="73"/>
      <c r="GAF137" s="73"/>
      <c r="GAG137" s="74"/>
      <c r="GAH137" s="74"/>
      <c r="GAI137" s="77"/>
      <c r="GAJ137" s="77"/>
      <c r="GAK137" s="11"/>
      <c r="GAQ137" s="73"/>
      <c r="GAR137" s="73"/>
      <c r="GAS137" s="73"/>
      <c r="GAT137" s="73"/>
      <c r="GAU137" s="74"/>
      <c r="GAV137" s="74"/>
      <c r="GAW137" s="77"/>
      <c r="GAX137" s="77"/>
      <c r="GAY137" s="11"/>
      <c r="GBE137" s="73"/>
      <c r="GBF137" s="73"/>
      <c r="GBG137" s="73"/>
      <c r="GBH137" s="73"/>
      <c r="GBI137" s="74"/>
      <c r="GBJ137" s="74"/>
      <c r="GBK137" s="77"/>
      <c r="GBL137" s="77"/>
      <c r="GBM137" s="11"/>
      <c r="GBS137" s="73"/>
      <c r="GBT137" s="73"/>
      <c r="GBU137" s="73"/>
      <c r="GBV137" s="73"/>
      <c r="GBW137" s="74"/>
      <c r="GBX137" s="74"/>
      <c r="GBY137" s="77"/>
      <c r="GBZ137" s="77"/>
      <c r="GCA137" s="11"/>
      <c r="GCG137" s="73"/>
      <c r="GCH137" s="73"/>
      <c r="GCI137" s="73"/>
      <c r="GCJ137" s="73"/>
      <c r="GCK137" s="74"/>
      <c r="GCL137" s="74"/>
      <c r="GCM137" s="77"/>
      <c r="GCN137" s="77"/>
      <c r="GCO137" s="11"/>
      <c r="GCU137" s="73"/>
      <c r="GCV137" s="73"/>
      <c r="GCW137" s="73"/>
      <c r="GCX137" s="73"/>
      <c r="GCY137" s="74"/>
      <c r="GCZ137" s="74"/>
      <c r="GDA137" s="77"/>
      <c r="GDB137" s="77"/>
      <c r="GDC137" s="11"/>
      <c r="GDI137" s="73"/>
      <c r="GDJ137" s="73"/>
      <c r="GDK137" s="73"/>
      <c r="GDL137" s="73"/>
      <c r="GDM137" s="74"/>
      <c r="GDN137" s="74"/>
      <c r="GDO137" s="77"/>
      <c r="GDP137" s="77"/>
      <c r="GDQ137" s="11"/>
      <c r="GDW137" s="73"/>
      <c r="GDX137" s="73"/>
      <c r="GDY137" s="73"/>
      <c r="GDZ137" s="73"/>
      <c r="GEA137" s="74"/>
      <c r="GEB137" s="74"/>
      <c r="GEC137" s="77"/>
      <c r="GED137" s="77"/>
      <c r="GEE137" s="11"/>
      <c r="GEK137" s="73"/>
      <c r="GEL137" s="73"/>
      <c r="GEM137" s="73"/>
      <c r="GEN137" s="73"/>
      <c r="GEO137" s="74"/>
      <c r="GEP137" s="74"/>
      <c r="GEQ137" s="77"/>
      <c r="GER137" s="77"/>
      <c r="GES137" s="11"/>
      <c r="GEY137" s="73"/>
      <c r="GEZ137" s="73"/>
      <c r="GFA137" s="73"/>
      <c r="GFB137" s="73"/>
      <c r="GFC137" s="74"/>
      <c r="GFD137" s="74"/>
      <c r="GFE137" s="77"/>
      <c r="GFF137" s="77"/>
      <c r="GFG137" s="11"/>
      <c r="GFM137" s="73"/>
      <c r="GFN137" s="73"/>
      <c r="GFO137" s="73"/>
      <c r="GFP137" s="73"/>
      <c r="GFQ137" s="74"/>
      <c r="GFR137" s="74"/>
      <c r="GFS137" s="77"/>
      <c r="GFT137" s="77"/>
      <c r="GFU137" s="11"/>
      <c r="GGA137" s="73"/>
      <c r="GGB137" s="73"/>
      <c r="GGC137" s="73"/>
      <c r="GGD137" s="73"/>
      <c r="GGE137" s="74"/>
      <c r="GGF137" s="74"/>
      <c r="GGG137" s="77"/>
      <c r="GGH137" s="77"/>
      <c r="GGI137" s="11"/>
      <c r="GGO137" s="73"/>
      <c r="GGP137" s="73"/>
      <c r="GGQ137" s="73"/>
      <c r="GGR137" s="73"/>
      <c r="GGS137" s="74"/>
      <c r="GGT137" s="74"/>
      <c r="GGU137" s="77"/>
      <c r="GGV137" s="77"/>
      <c r="GGW137" s="11"/>
      <c r="GHC137" s="73"/>
      <c r="GHD137" s="73"/>
      <c r="GHE137" s="73"/>
      <c r="GHF137" s="73"/>
      <c r="GHG137" s="74"/>
      <c r="GHH137" s="74"/>
      <c r="GHI137" s="77"/>
      <c r="GHJ137" s="77"/>
      <c r="GHK137" s="11"/>
      <c r="GHQ137" s="73"/>
      <c r="GHR137" s="73"/>
      <c r="GHS137" s="73"/>
      <c r="GHT137" s="73"/>
      <c r="GHU137" s="74"/>
      <c r="GHV137" s="74"/>
      <c r="GHW137" s="77"/>
      <c r="GHX137" s="77"/>
      <c r="GHY137" s="11"/>
      <c r="GIE137" s="73"/>
      <c r="GIF137" s="73"/>
      <c r="GIG137" s="73"/>
      <c r="GIH137" s="73"/>
      <c r="GII137" s="74"/>
      <c r="GIJ137" s="74"/>
      <c r="GIK137" s="77"/>
      <c r="GIL137" s="77"/>
      <c r="GIM137" s="11"/>
      <c r="GIS137" s="73"/>
      <c r="GIT137" s="73"/>
      <c r="GIU137" s="73"/>
      <c r="GIV137" s="73"/>
      <c r="GIW137" s="74"/>
      <c r="GIX137" s="74"/>
      <c r="GIY137" s="77"/>
      <c r="GIZ137" s="77"/>
      <c r="GJA137" s="11"/>
      <c r="GJG137" s="73"/>
      <c r="GJH137" s="73"/>
      <c r="GJI137" s="73"/>
      <c r="GJJ137" s="73"/>
      <c r="GJK137" s="74"/>
      <c r="GJL137" s="74"/>
      <c r="GJM137" s="77"/>
      <c r="GJN137" s="77"/>
      <c r="GJO137" s="11"/>
      <c r="GJU137" s="73"/>
      <c r="GJV137" s="73"/>
      <c r="GJW137" s="73"/>
      <c r="GJX137" s="73"/>
      <c r="GJY137" s="74"/>
      <c r="GJZ137" s="74"/>
      <c r="GKA137" s="77"/>
      <c r="GKB137" s="77"/>
      <c r="GKC137" s="11"/>
      <c r="GKI137" s="73"/>
      <c r="GKJ137" s="73"/>
      <c r="GKK137" s="73"/>
      <c r="GKL137" s="73"/>
      <c r="GKM137" s="74"/>
      <c r="GKN137" s="74"/>
      <c r="GKO137" s="77"/>
      <c r="GKP137" s="77"/>
      <c r="GKQ137" s="11"/>
      <c r="GKW137" s="73"/>
      <c r="GKX137" s="73"/>
      <c r="GKY137" s="73"/>
      <c r="GKZ137" s="73"/>
      <c r="GLA137" s="74"/>
      <c r="GLB137" s="74"/>
      <c r="GLC137" s="77"/>
      <c r="GLD137" s="77"/>
      <c r="GLE137" s="11"/>
      <c r="GLK137" s="73"/>
      <c r="GLL137" s="73"/>
      <c r="GLM137" s="73"/>
      <c r="GLN137" s="73"/>
      <c r="GLO137" s="74"/>
      <c r="GLP137" s="74"/>
      <c r="GLQ137" s="77"/>
      <c r="GLR137" s="77"/>
      <c r="GLS137" s="11"/>
      <c r="GLY137" s="73"/>
      <c r="GLZ137" s="73"/>
      <c r="GMA137" s="73"/>
      <c r="GMB137" s="73"/>
      <c r="GMC137" s="74"/>
      <c r="GMD137" s="74"/>
      <c r="GME137" s="77"/>
      <c r="GMF137" s="77"/>
      <c r="GMG137" s="11"/>
      <c r="GMM137" s="73"/>
      <c r="GMN137" s="73"/>
      <c r="GMO137" s="73"/>
      <c r="GMP137" s="73"/>
      <c r="GMQ137" s="74"/>
      <c r="GMR137" s="74"/>
      <c r="GMS137" s="77"/>
      <c r="GMT137" s="77"/>
      <c r="GMU137" s="11"/>
      <c r="GNA137" s="73"/>
      <c r="GNB137" s="73"/>
      <c r="GNC137" s="73"/>
      <c r="GND137" s="73"/>
      <c r="GNE137" s="74"/>
      <c r="GNF137" s="74"/>
      <c r="GNG137" s="77"/>
      <c r="GNH137" s="77"/>
      <c r="GNI137" s="11"/>
      <c r="GNO137" s="73"/>
      <c r="GNP137" s="73"/>
      <c r="GNQ137" s="73"/>
      <c r="GNR137" s="73"/>
      <c r="GNS137" s="74"/>
      <c r="GNT137" s="74"/>
      <c r="GNU137" s="77"/>
      <c r="GNV137" s="77"/>
      <c r="GNW137" s="11"/>
      <c r="GOC137" s="73"/>
      <c r="GOD137" s="73"/>
      <c r="GOE137" s="73"/>
      <c r="GOF137" s="73"/>
      <c r="GOG137" s="74"/>
      <c r="GOH137" s="74"/>
      <c r="GOI137" s="77"/>
      <c r="GOJ137" s="77"/>
      <c r="GOK137" s="11"/>
      <c r="GOQ137" s="73"/>
      <c r="GOR137" s="73"/>
      <c r="GOS137" s="73"/>
      <c r="GOT137" s="73"/>
      <c r="GOU137" s="74"/>
      <c r="GOV137" s="74"/>
      <c r="GOW137" s="77"/>
      <c r="GOX137" s="77"/>
      <c r="GOY137" s="11"/>
      <c r="GPE137" s="73"/>
      <c r="GPF137" s="73"/>
      <c r="GPG137" s="73"/>
      <c r="GPH137" s="73"/>
      <c r="GPI137" s="74"/>
      <c r="GPJ137" s="74"/>
      <c r="GPK137" s="77"/>
      <c r="GPL137" s="77"/>
      <c r="GPM137" s="11"/>
      <c r="GPS137" s="73"/>
      <c r="GPT137" s="73"/>
      <c r="GPU137" s="73"/>
      <c r="GPV137" s="73"/>
      <c r="GPW137" s="74"/>
      <c r="GPX137" s="74"/>
      <c r="GPY137" s="77"/>
      <c r="GPZ137" s="77"/>
      <c r="GQA137" s="11"/>
      <c r="GQG137" s="73"/>
      <c r="GQH137" s="73"/>
      <c r="GQI137" s="73"/>
      <c r="GQJ137" s="73"/>
      <c r="GQK137" s="74"/>
      <c r="GQL137" s="74"/>
      <c r="GQM137" s="77"/>
      <c r="GQN137" s="77"/>
      <c r="GQO137" s="11"/>
      <c r="GQU137" s="73"/>
      <c r="GQV137" s="73"/>
      <c r="GQW137" s="73"/>
      <c r="GQX137" s="73"/>
      <c r="GQY137" s="74"/>
      <c r="GQZ137" s="74"/>
      <c r="GRA137" s="77"/>
      <c r="GRB137" s="77"/>
      <c r="GRC137" s="11"/>
      <c r="GRI137" s="73"/>
      <c r="GRJ137" s="73"/>
      <c r="GRK137" s="73"/>
      <c r="GRL137" s="73"/>
      <c r="GRM137" s="74"/>
      <c r="GRN137" s="74"/>
      <c r="GRO137" s="77"/>
      <c r="GRP137" s="77"/>
      <c r="GRQ137" s="11"/>
      <c r="GRW137" s="73"/>
      <c r="GRX137" s="73"/>
      <c r="GRY137" s="73"/>
      <c r="GRZ137" s="73"/>
      <c r="GSA137" s="74"/>
      <c r="GSB137" s="74"/>
      <c r="GSC137" s="77"/>
      <c r="GSD137" s="77"/>
      <c r="GSE137" s="11"/>
      <c r="GSK137" s="73"/>
      <c r="GSL137" s="73"/>
      <c r="GSM137" s="73"/>
      <c r="GSN137" s="73"/>
      <c r="GSO137" s="74"/>
      <c r="GSP137" s="74"/>
      <c r="GSQ137" s="77"/>
      <c r="GSR137" s="77"/>
      <c r="GSS137" s="11"/>
      <c r="GSY137" s="73"/>
      <c r="GSZ137" s="73"/>
      <c r="GTA137" s="73"/>
      <c r="GTB137" s="73"/>
      <c r="GTC137" s="74"/>
      <c r="GTD137" s="74"/>
      <c r="GTE137" s="77"/>
      <c r="GTF137" s="77"/>
      <c r="GTG137" s="11"/>
      <c r="GTM137" s="73"/>
      <c r="GTN137" s="73"/>
      <c r="GTO137" s="73"/>
      <c r="GTP137" s="73"/>
      <c r="GTQ137" s="74"/>
      <c r="GTR137" s="74"/>
      <c r="GTS137" s="77"/>
      <c r="GTT137" s="77"/>
      <c r="GTU137" s="11"/>
      <c r="GUA137" s="73"/>
      <c r="GUB137" s="73"/>
      <c r="GUC137" s="73"/>
      <c r="GUD137" s="73"/>
      <c r="GUE137" s="74"/>
      <c r="GUF137" s="74"/>
      <c r="GUG137" s="77"/>
      <c r="GUH137" s="77"/>
      <c r="GUI137" s="11"/>
      <c r="GUO137" s="73"/>
      <c r="GUP137" s="73"/>
      <c r="GUQ137" s="73"/>
      <c r="GUR137" s="73"/>
      <c r="GUS137" s="74"/>
      <c r="GUT137" s="74"/>
      <c r="GUU137" s="77"/>
      <c r="GUV137" s="77"/>
      <c r="GUW137" s="11"/>
      <c r="GVC137" s="73"/>
      <c r="GVD137" s="73"/>
      <c r="GVE137" s="73"/>
      <c r="GVF137" s="73"/>
      <c r="GVG137" s="74"/>
      <c r="GVH137" s="74"/>
      <c r="GVI137" s="77"/>
      <c r="GVJ137" s="77"/>
      <c r="GVK137" s="11"/>
      <c r="GVQ137" s="73"/>
      <c r="GVR137" s="73"/>
      <c r="GVS137" s="73"/>
      <c r="GVT137" s="73"/>
      <c r="GVU137" s="74"/>
      <c r="GVV137" s="74"/>
      <c r="GVW137" s="77"/>
      <c r="GVX137" s="77"/>
      <c r="GVY137" s="11"/>
      <c r="GWE137" s="73"/>
      <c r="GWF137" s="73"/>
      <c r="GWG137" s="73"/>
      <c r="GWH137" s="73"/>
      <c r="GWI137" s="74"/>
      <c r="GWJ137" s="74"/>
      <c r="GWK137" s="77"/>
      <c r="GWL137" s="77"/>
      <c r="GWM137" s="11"/>
      <c r="GWS137" s="73"/>
      <c r="GWT137" s="73"/>
      <c r="GWU137" s="73"/>
      <c r="GWV137" s="73"/>
      <c r="GWW137" s="74"/>
      <c r="GWX137" s="74"/>
      <c r="GWY137" s="77"/>
      <c r="GWZ137" s="77"/>
      <c r="GXA137" s="11"/>
      <c r="GXG137" s="73"/>
      <c r="GXH137" s="73"/>
      <c r="GXI137" s="73"/>
      <c r="GXJ137" s="73"/>
      <c r="GXK137" s="74"/>
      <c r="GXL137" s="74"/>
      <c r="GXM137" s="77"/>
      <c r="GXN137" s="77"/>
      <c r="GXO137" s="11"/>
      <c r="GXU137" s="73"/>
      <c r="GXV137" s="73"/>
      <c r="GXW137" s="73"/>
      <c r="GXX137" s="73"/>
      <c r="GXY137" s="74"/>
      <c r="GXZ137" s="74"/>
      <c r="GYA137" s="77"/>
      <c r="GYB137" s="77"/>
      <c r="GYC137" s="11"/>
      <c r="GYI137" s="73"/>
      <c r="GYJ137" s="73"/>
      <c r="GYK137" s="73"/>
      <c r="GYL137" s="73"/>
      <c r="GYM137" s="74"/>
      <c r="GYN137" s="74"/>
      <c r="GYO137" s="77"/>
      <c r="GYP137" s="77"/>
      <c r="GYQ137" s="11"/>
      <c r="GYW137" s="73"/>
      <c r="GYX137" s="73"/>
      <c r="GYY137" s="73"/>
      <c r="GYZ137" s="73"/>
      <c r="GZA137" s="74"/>
      <c r="GZB137" s="74"/>
      <c r="GZC137" s="77"/>
      <c r="GZD137" s="77"/>
      <c r="GZE137" s="11"/>
      <c r="GZK137" s="73"/>
      <c r="GZL137" s="73"/>
      <c r="GZM137" s="73"/>
      <c r="GZN137" s="73"/>
      <c r="GZO137" s="74"/>
      <c r="GZP137" s="74"/>
      <c r="GZQ137" s="77"/>
      <c r="GZR137" s="77"/>
      <c r="GZS137" s="11"/>
      <c r="GZY137" s="73"/>
      <c r="GZZ137" s="73"/>
      <c r="HAA137" s="73"/>
      <c r="HAB137" s="73"/>
      <c r="HAC137" s="74"/>
      <c r="HAD137" s="74"/>
      <c r="HAE137" s="77"/>
      <c r="HAF137" s="77"/>
      <c r="HAG137" s="11"/>
      <c r="HAM137" s="73"/>
      <c r="HAN137" s="73"/>
      <c r="HAO137" s="73"/>
      <c r="HAP137" s="73"/>
      <c r="HAQ137" s="74"/>
      <c r="HAR137" s="74"/>
      <c r="HAS137" s="77"/>
      <c r="HAT137" s="77"/>
      <c r="HAU137" s="11"/>
      <c r="HBA137" s="73"/>
      <c r="HBB137" s="73"/>
      <c r="HBC137" s="73"/>
      <c r="HBD137" s="73"/>
      <c r="HBE137" s="74"/>
      <c r="HBF137" s="74"/>
      <c r="HBG137" s="77"/>
      <c r="HBH137" s="77"/>
      <c r="HBI137" s="11"/>
      <c r="HBO137" s="73"/>
      <c r="HBP137" s="73"/>
      <c r="HBQ137" s="73"/>
      <c r="HBR137" s="73"/>
      <c r="HBS137" s="74"/>
      <c r="HBT137" s="74"/>
      <c r="HBU137" s="77"/>
      <c r="HBV137" s="77"/>
      <c r="HBW137" s="11"/>
      <c r="HCC137" s="73"/>
      <c r="HCD137" s="73"/>
      <c r="HCE137" s="73"/>
      <c r="HCF137" s="73"/>
      <c r="HCG137" s="74"/>
      <c r="HCH137" s="74"/>
      <c r="HCI137" s="77"/>
      <c r="HCJ137" s="77"/>
      <c r="HCK137" s="11"/>
      <c r="HCQ137" s="73"/>
      <c r="HCR137" s="73"/>
      <c r="HCS137" s="73"/>
      <c r="HCT137" s="73"/>
      <c r="HCU137" s="74"/>
      <c r="HCV137" s="74"/>
      <c r="HCW137" s="77"/>
      <c r="HCX137" s="77"/>
      <c r="HCY137" s="11"/>
      <c r="HDE137" s="73"/>
      <c r="HDF137" s="73"/>
      <c r="HDG137" s="73"/>
      <c r="HDH137" s="73"/>
      <c r="HDI137" s="74"/>
      <c r="HDJ137" s="74"/>
      <c r="HDK137" s="77"/>
      <c r="HDL137" s="77"/>
      <c r="HDM137" s="11"/>
      <c r="HDS137" s="73"/>
      <c r="HDT137" s="73"/>
      <c r="HDU137" s="73"/>
      <c r="HDV137" s="73"/>
      <c r="HDW137" s="74"/>
      <c r="HDX137" s="74"/>
      <c r="HDY137" s="77"/>
      <c r="HDZ137" s="77"/>
      <c r="HEA137" s="11"/>
      <c r="HEG137" s="73"/>
      <c r="HEH137" s="73"/>
      <c r="HEI137" s="73"/>
      <c r="HEJ137" s="73"/>
      <c r="HEK137" s="74"/>
      <c r="HEL137" s="74"/>
      <c r="HEM137" s="77"/>
      <c r="HEN137" s="77"/>
      <c r="HEO137" s="11"/>
      <c r="HEU137" s="73"/>
      <c r="HEV137" s="73"/>
      <c r="HEW137" s="73"/>
      <c r="HEX137" s="73"/>
      <c r="HEY137" s="74"/>
      <c r="HEZ137" s="74"/>
      <c r="HFA137" s="77"/>
      <c r="HFB137" s="77"/>
      <c r="HFC137" s="11"/>
      <c r="HFI137" s="73"/>
      <c r="HFJ137" s="73"/>
      <c r="HFK137" s="73"/>
      <c r="HFL137" s="73"/>
      <c r="HFM137" s="74"/>
      <c r="HFN137" s="74"/>
      <c r="HFO137" s="77"/>
      <c r="HFP137" s="77"/>
      <c r="HFQ137" s="11"/>
      <c r="HFW137" s="73"/>
      <c r="HFX137" s="73"/>
      <c r="HFY137" s="73"/>
      <c r="HFZ137" s="73"/>
      <c r="HGA137" s="74"/>
      <c r="HGB137" s="74"/>
      <c r="HGC137" s="77"/>
      <c r="HGD137" s="77"/>
      <c r="HGE137" s="11"/>
      <c r="HGK137" s="73"/>
      <c r="HGL137" s="73"/>
      <c r="HGM137" s="73"/>
      <c r="HGN137" s="73"/>
      <c r="HGO137" s="74"/>
      <c r="HGP137" s="74"/>
      <c r="HGQ137" s="77"/>
      <c r="HGR137" s="77"/>
      <c r="HGS137" s="11"/>
      <c r="HGY137" s="73"/>
      <c r="HGZ137" s="73"/>
      <c r="HHA137" s="73"/>
      <c r="HHB137" s="73"/>
      <c r="HHC137" s="74"/>
      <c r="HHD137" s="74"/>
      <c r="HHE137" s="77"/>
      <c r="HHF137" s="77"/>
      <c r="HHG137" s="11"/>
      <c r="HHM137" s="73"/>
      <c r="HHN137" s="73"/>
      <c r="HHO137" s="73"/>
      <c r="HHP137" s="73"/>
      <c r="HHQ137" s="74"/>
      <c r="HHR137" s="74"/>
      <c r="HHS137" s="77"/>
      <c r="HHT137" s="77"/>
      <c r="HHU137" s="11"/>
      <c r="HIA137" s="73"/>
      <c r="HIB137" s="73"/>
      <c r="HIC137" s="73"/>
      <c r="HID137" s="73"/>
      <c r="HIE137" s="74"/>
      <c r="HIF137" s="74"/>
      <c r="HIG137" s="77"/>
      <c r="HIH137" s="77"/>
      <c r="HII137" s="11"/>
      <c r="HIO137" s="73"/>
      <c r="HIP137" s="73"/>
      <c r="HIQ137" s="73"/>
      <c r="HIR137" s="73"/>
      <c r="HIS137" s="74"/>
      <c r="HIT137" s="74"/>
      <c r="HIU137" s="77"/>
      <c r="HIV137" s="77"/>
      <c r="HIW137" s="11"/>
      <c r="HJC137" s="73"/>
      <c r="HJD137" s="73"/>
      <c r="HJE137" s="73"/>
      <c r="HJF137" s="73"/>
      <c r="HJG137" s="74"/>
      <c r="HJH137" s="74"/>
      <c r="HJI137" s="77"/>
      <c r="HJJ137" s="77"/>
      <c r="HJK137" s="11"/>
      <c r="HJQ137" s="73"/>
      <c r="HJR137" s="73"/>
      <c r="HJS137" s="73"/>
      <c r="HJT137" s="73"/>
      <c r="HJU137" s="74"/>
      <c r="HJV137" s="74"/>
      <c r="HJW137" s="77"/>
      <c r="HJX137" s="77"/>
      <c r="HJY137" s="11"/>
      <c r="HKE137" s="73"/>
      <c r="HKF137" s="73"/>
      <c r="HKG137" s="73"/>
      <c r="HKH137" s="73"/>
      <c r="HKI137" s="74"/>
      <c r="HKJ137" s="74"/>
      <c r="HKK137" s="77"/>
      <c r="HKL137" s="77"/>
      <c r="HKM137" s="11"/>
      <c r="HKS137" s="73"/>
      <c r="HKT137" s="73"/>
      <c r="HKU137" s="73"/>
      <c r="HKV137" s="73"/>
      <c r="HKW137" s="74"/>
      <c r="HKX137" s="74"/>
      <c r="HKY137" s="77"/>
      <c r="HKZ137" s="77"/>
      <c r="HLA137" s="11"/>
      <c r="HLG137" s="73"/>
      <c r="HLH137" s="73"/>
      <c r="HLI137" s="73"/>
      <c r="HLJ137" s="73"/>
      <c r="HLK137" s="74"/>
      <c r="HLL137" s="74"/>
      <c r="HLM137" s="77"/>
      <c r="HLN137" s="77"/>
      <c r="HLO137" s="11"/>
      <c r="HLU137" s="73"/>
      <c r="HLV137" s="73"/>
      <c r="HLW137" s="73"/>
      <c r="HLX137" s="73"/>
      <c r="HLY137" s="74"/>
      <c r="HLZ137" s="74"/>
      <c r="HMA137" s="77"/>
      <c r="HMB137" s="77"/>
      <c r="HMC137" s="11"/>
      <c r="HMI137" s="73"/>
      <c r="HMJ137" s="73"/>
      <c r="HMK137" s="73"/>
      <c r="HML137" s="73"/>
      <c r="HMM137" s="74"/>
      <c r="HMN137" s="74"/>
      <c r="HMO137" s="77"/>
      <c r="HMP137" s="77"/>
      <c r="HMQ137" s="11"/>
      <c r="HMW137" s="73"/>
      <c r="HMX137" s="73"/>
      <c r="HMY137" s="73"/>
      <c r="HMZ137" s="73"/>
      <c r="HNA137" s="74"/>
      <c r="HNB137" s="74"/>
      <c r="HNC137" s="77"/>
      <c r="HND137" s="77"/>
      <c r="HNE137" s="11"/>
      <c r="HNK137" s="73"/>
      <c r="HNL137" s="73"/>
      <c r="HNM137" s="73"/>
      <c r="HNN137" s="73"/>
      <c r="HNO137" s="74"/>
      <c r="HNP137" s="74"/>
      <c r="HNQ137" s="77"/>
      <c r="HNR137" s="77"/>
      <c r="HNS137" s="11"/>
      <c r="HNY137" s="73"/>
      <c r="HNZ137" s="73"/>
      <c r="HOA137" s="73"/>
      <c r="HOB137" s="73"/>
      <c r="HOC137" s="74"/>
      <c r="HOD137" s="74"/>
      <c r="HOE137" s="77"/>
      <c r="HOF137" s="77"/>
      <c r="HOG137" s="11"/>
      <c r="HOM137" s="73"/>
      <c r="HON137" s="73"/>
      <c r="HOO137" s="73"/>
      <c r="HOP137" s="73"/>
      <c r="HOQ137" s="74"/>
      <c r="HOR137" s="74"/>
      <c r="HOS137" s="77"/>
      <c r="HOT137" s="77"/>
      <c r="HOU137" s="11"/>
      <c r="HPA137" s="73"/>
      <c r="HPB137" s="73"/>
      <c r="HPC137" s="73"/>
      <c r="HPD137" s="73"/>
      <c r="HPE137" s="74"/>
      <c r="HPF137" s="74"/>
      <c r="HPG137" s="77"/>
      <c r="HPH137" s="77"/>
      <c r="HPI137" s="11"/>
      <c r="HPO137" s="73"/>
      <c r="HPP137" s="73"/>
      <c r="HPQ137" s="73"/>
      <c r="HPR137" s="73"/>
      <c r="HPS137" s="74"/>
      <c r="HPT137" s="74"/>
      <c r="HPU137" s="77"/>
      <c r="HPV137" s="77"/>
      <c r="HPW137" s="11"/>
      <c r="HQC137" s="73"/>
      <c r="HQD137" s="73"/>
      <c r="HQE137" s="73"/>
      <c r="HQF137" s="73"/>
      <c r="HQG137" s="74"/>
      <c r="HQH137" s="74"/>
      <c r="HQI137" s="77"/>
      <c r="HQJ137" s="77"/>
      <c r="HQK137" s="11"/>
      <c r="HQQ137" s="73"/>
      <c r="HQR137" s="73"/>
      <c r="HQS137" s="73"/>
      <c r="HQT137" s="73"/>
      <c r="HQU137" s="74"/>
      <c r="HQV137" s="74"/>
      <c r="HQW137" s="77"/>
      <c r="HQX137" s="77"/>
      <c r="HQY137" s="11"/>
      <c r="HRE137" s="73"/>
      <c r="HRF137" s="73"/>
      <c r="HRG137" s="73"/>
      <c r="HRH137" s="73"/>
      <c r="HRI137" s="74"/>
      <c r="HRJ137" s="74"/>
      <c r="HRK137" s="77"/>
      <c r="HRL137" s="77"/>
      <c r="HRM137" s="11"/>
      <c r="HRS137" s="73"/>
      <c r="HRT137" s="73"/>
      <c r="HRU137" s="73"/>
      <c r="HRV137" s="73"/>
      <c r="HRW137" s="74"/>
      <c r="HRX137" s="74"/>
      <c r="HRY137" s="77"/>
      <c r="HRZ137" s="77"/>
      <c r="HSA137" s="11"/>
      <c r="HSG137" s="73"/>
      <c r="HSH137" s="73"/>
      <c r="HSI137" s="73"/>
      <c r="HSJ137" s="73"/>
      <c r="HSK137" s="74"/>
      <c r="HSL137" s="74"/>
      <c r="HSM137" s="77"/>
      <c r="HSN137" s="77"/>
      <c r="HSO137" s="11"/>
      <c r="HSU137" s="73"/>
      <c r="HSV137" s="73"/>
      <c r="HSW137" s="73"/>
      <c r="HSX137" s="73"/>
      <c r="HSY137" s="74"/>
      <c r="HSZ137" s="74"/>
      <c r="HTA137" s="77"/>
      <c r="HTB137" s="77"/>
      <c r="HTC137" s="11"/>
      <c r="HTI137" s="73"/>
      <c r="HTJ137" s="73"/>
      <c r="HTK137" s="73"/>
      <c r="HTL137" s="73"/>
      <c r="HTM137" s="74"/>
      <c r="HTN137" s="74"/>
      <c r="HTO137" s="77"/>
      <c r="HTP137" s="77"/>
      <c r="HTQ137" s="11"/>
      <c r="HTW137" s="73"/>
      <c r="HTX137" s="73"/>
      <c r="HTY137" s="73"/>
      <c r="HTZ137" s="73"/>
      <c r="HUA137" s="74"/>
      <c r="HUB137" s="74"/>
      <c r="HUC137" s="77"/>
      <c r="HUD137" s="77"/>
      <c r="HUE137" s="11"/>
      <c r="HUK137" s="73"/>
      <c r="HUL137" s="73"/>
      <c r="HUM137" s="73"/>
      <c r="HUN137" s="73"/>
      <c r="HUO137" s="74"/>
      <c r="HUP137" s="74"/>
      <c r="HUQ137" s="77"/>
      <c r="HUR137" s="77"/>
      <c r="HUS137" s="11"/>
      <c r="HUY137" s="73"/>
      <c r="HUZ137" s="73"/>
      <c r="HVA137" s="73"/>
      <c r="HVB137" s="73"/>
      <c r="HVC137" s="74"/>
      <c r="HVD137" s="74"/>
      <c r="HVE137" s="77"/>
      <c r="HVF137" s="77"/>
      <c r="HVG137" s="11"/>
      <c r="HVM137" s="73"/>
      <c r="HVN137" s="73"/>
      <c r="HVO137" s="73"/>
      <c r="HVP137" s="73"/>
      <c r="HVQ137" s="74"/>
      <c r="HVR137" s="74"/>
      <c r="HVS137" s="77"/>
      <c r="HVT137" s="77"/>
      <c r="HVU137" s="11"/>
      <c r="HWA137" s="73"/>
      <c r="HWB137" s="73"/>
      <c r="HWC137" s="73"/>
      <c r="HWD137" s="73"/>
      <c r="HWE137" s="74"/>
      <c r="HWF137" s="74"/>
      <c r="HWG137" s="77"/>
      <c r="HWH137" s="77"/>
      <c r="HWI137" s="11"/>
      <c r="HWO137" s="73"/>
      <c r="HWP137" s="73"/>
      <c r="HWQ137" s="73"/>
      <c r="HWR137" s="73"/>
      <c r="HWS137" s="74"/>
      <c r="HWT137" s="74"/>
      <c r="HWU137" s="77"/>
      <c r="HWV137" s="77"/>
      <c r="HWW137" s="11"/>
      <c r="HXC137" s="73"/>
      <c r="HXD137" s="73"/>
      <c r="HXE137" s="73"/>
      <c r="HXF137" s="73"/>
      <c r="HXG137" s="74"/>
      <c r="HXH137" s="74"/>
      <c r="HXI137" s="77"/>
      <c r="HXJ137" s="77"/>
      <c r="HXK137" s="11"/>
      <c r="HXQ137" s="73"/>
      <c r="HXR137" s="73"/>
      <c r="HXS137" s="73"/>
      <c r="HXT137" s="73"/>
      <c r="HXU137" s="74"/>
      <c r="HXV137" s="74"/>
      <c r="HXW137" s="77"/>
      <c r="HXX137" s="77"/>
      <c r="HXY137" s="11"/>
      <c r="HYE137" s="73"/>
      <c r="HYF137" s="73"/>
      <c r="HYG137" s="73"/>
      <c r="HYH137" s="73"/>
      <c r="HYI137" s="74"/>
      <c r="HYJ137" s="74"/>
      <c r="HYK137" s="77"/>
      <c r="HYL137" s="77"/>
      <c r="HYM137" s="11"/>
      <c r="HYS137" s="73"/>
      <c r="HYT137" s="73"/>
      <c r="HYU137" s="73"/>
      <c r="HYV137" s="73"/>
      <c r="HYW137" s="74"/>
      <c r="HYX137" s="74"/>
      <c r="HYY137" s="77"/>
      <c r="HYZ137" s="77"/>
      <c r="HZA137" s="11"/>
      <c r="HZG137" s="73"/>
      <c r="HZH137" s="73"/>
      <c r="HZI137" s="73"/>
      <c r="HZJ137" s="73"/>
      <c r="HZK137" s="74"/>
      <c r="HZL137" s="74"/>
      <c r="HZM137" s="77"/>
      <c r="HZN137" s="77"/>
      <c r="HZO137" s="11"/>
      <c r="HZU137" s="73"/>
      <c r="HZV137" s="73"/>
      <c r="HZW137" s="73"/>
      <c r="HZX137" s="73"/>
      <c r="HZY137" s="74"/>
      <c r="HZZ137" s="74"/>
      <c r="IAA137" s="77"/>
      <c r="IAB137" s="77"/>
      <c r="IAC137" s="11"/>
      <c r="IAI137" s="73"/>
      <c r="IAJ137" s="73"/>
      <c r="IAK137" s="73"/>
      <c r="IAL137" s="73"/>
      <c r="IAM137" s="74"/>
      <c r="IAN137" s="74"/>
      <c r="IAO137" s="77"/>
      <c r="IAP137" s="77"/>
      <c r="IAQ137" s="11"/>
      <c r="IAW137" s="73"/>
      <c r="IAX137" s="73"/>
      <c r="IAY137" s="73"/>
      <c r="IAZ137" s="73"/>
      <c r="IBA137" s="74"/>
      <c r="IBB137" s="74"/>
      <c r="IBC137" s="77"/>
      <c r="IBD137" s="77"/>
      <c r="IBE137" s="11"/>
      <c r="IBK137" s="73"/>
      <c r="IBL137" s="73"/>
      <c r="IBM137" s="73"/>
      <c r="IBN137" s="73"/>
      <c r="IBO137" s="74"/>
      <c r="IBP137" s="74"/>
      <c r="IBQ137" s="77"/>
      <c r="IBR137" s="77"/>
      <c r="IBS137" s="11"/>
      <c r="IBY137" s="73"/>
      <c r="IBZ137" s="73"/>
      <c r="ICA137" s="73"/>
      <c r="ICB137" s="73"/>
      <c r="ICC137" s="74"/>
      <c r="ICD137" s="74"/>
      <c r="ICE137" s="77"/>
      <c r="ICF137" s="77"/>
      <c r="ICG137" s="11"/>
      <c r="ICM137" s="73"/>
      <c r="ICN137" s="73"/>
      <c r="ICO137" s="73"/>
      <c r="ICP137" s="73"/>
      <c r="ICQ137" s="74"/>
      <c r="ICR137" s="74"/>
      <c r="ICS137" s="77"/>
      <c r="ICT137" s="77"/>
      <c r="ICU137" s="11"/>
      <c r="IDA137" s="73"/>
      <c r="IDB137" s="73"/>
      <c r="IDC137" s="73"/>
      <c r="IDD137" s="73"/>
      <c r="IDE137" s="74"/>
      <c r="IDF137" s="74"/>
      <c r="IDG137" s="77"/>
      <c r="IDH137" s="77"/>
      <c r="IDI137" s="11"/>
      <c r="IDO137" s="73"/>
      <c r="IDP137" s="73"/>
      <c r="IDQ137" s="73"/>
      <c r="IDR137" s="73"/>
      <c r="IDS137" s="74"/>
      <c r="IDT137" s="74"/>
      <c r="IDU137" s="77"/>
      <c r="IDV137" s="77"/>
      <c r="IDW137" s="11"/>
      <c r="IEC137" s="73"/>
      <c r="IED137" s="73"/>
      <c r="IEE137" s="73"/>
      <c r="IEF137" s="73"/>
      <c r="IEG137" s="74"/>
      <c r="IEH137" s="74"/>
      <c r="IEI137" s="77"/>
      <c r="IEJ137" s="77"/>
      <c r="IEK137" s="11"/>
      <c r="IEQ137" s="73"/>
      <c r="IER137" s="73"/>
      <c r="IES137" s="73"/>
      <c r="IET137" s="73"/>
      <c r="IEU137" s="74"/>
      <c r="IEV137" s="74"/>
      <c r="IEW137" s="77"/>
      <c r="IEX137" s="77"/>
      <c r="IEY137" s="11"/>
      <c r="IFE137" s="73"/>
      <c r="IFF137" s="73"/>
      <c r="IFG137" s="73"/>
      <c r="IFH137" s="73"/>
      <c r="IFI137" s="74"/>
      <c r="IFJ137" s="74"/>
      <c r="IFK137" s="77"/>
      <c r="IFL137" s="77"/>
      <c r="IFM137" s="11"/>
      <c r="IFS137" s="73"/>
      <c r="IFT137" s="73"/>
      <c r="IFU137" s="73"/>
      <c r="IFV137" s="73"/>
      <c r="IFW137" s="74"/>
      <c r="IFX137" s="74"/>
      <c r="IFY137" s="77"/>
      <c r="IFZ137" s="77"/>
      <c r="IGA137" s="11"/>
      <c r="IGG137" s="73"/>
      <c r="IGH137" s="73"/>
      <c r="IGI137" s="73"/>
      <c r="IGJ137" s="73"/>
      <c r="IGK137" s="74"/>
      <c r="IGL137" s="74"/>
      <c r="IGM137" s="77"/>
      <c r="IGN137" s="77"/>
      <c r="IGO137" s="11"/>
      <c r="IGU137" s="73"/>
      <c r="IGV137" s="73"/>
      <c r="IGW137" s="73"/>
      <c r="IGX137" s="73"/>
      <c r="IGY137" s="74"/>
      <c r="IGZ137" s="74"/>
      <c r="IHA137" s="77"/>
      <c r="IHB137" s="77"/>
      <c r="IHC137" s="11"/>
      <c r="IHI137" s="73"/>
      <c r="IHJ137" s="73"/>
      <c r="IHK137" s="73"/>
      <c r="IHL137" s="73"/>
      <c r="IHM137" s="74"/>
      <c r="IHN137" s="74"/>
      <c r="IHO137" s="77"/>
      <c r="IHP137" s="77"/>
      <c r="IHQ137" s="11"/>
      <c r="IHW137" s="73"/>
      <c r="IHX137" s="73"/>
      <c r="IHY137" s="73"/>
      <c r="IHZ137" s="73"/>
      <c r="IIA137" s="74"/>
      <c r="IIB137" s="74"/>
      <c r="IIC137" s="77"/>
      <c r="IID137" s="77"/>
      <c r="IIE137" s="11"/>
      <c r="IIK137" s="73"/>
      <c r="IIL137" s="73"/>
      <c r="IIM137" s="73"/>
      <c r="IIN137" s="73"/>
      <c r="IIO137" s="74"/>
      <c r="IIP137" s="74"/>
      <c r="IIQ137" s="77"/>
      <c r="IIR137" s="77"/>
      <c r="IIS137" s="11"/>
      <c r="IIY137" s="73"/>
      <c r="IIZ137" s="73"/>
      <c r="IJA137" s="73"/>
      <c r="IJB137" s="73"/>
      <c r="IJC137" s="74"/>
      <c r="IJD137" s="74"/>
      <c r="IJE137" s="77"/>
      <c r="IJF137" s="77"/>
      <c r="IJG137" s="11"/>
      <c r="IJM137" s="73"/>
      <c r="IJN137" s="73"/>
      <c r="IJO137" s="73"/>
      <c r="IJP137" s="73"/>
      <c r="IJQ137" s="74"/>
      <c r="IJR137" s="74"/>
      <c r="IJS137" s="77"/>
      <c r="IJT137" s="77"/>
      <c r="IJU137" s="11"/>
      <c r="IKA137" s="73"/>
      <c r="IKB137" s="73"/>
      <c r="IKC137" s="73"/>
      <c r="IKD137" s="73"/>
      <c r="IKE137" s="74"/>
      <c r="IKF137" s="74"/>
      <c r="IKG137" s="77"/>
      <c r="IKH137" s="77"/>
      <c r="IKI137" s="11"/>
      <c r="IKO137" s="73"/>
      <c r="IKP137" s="73"/>
      <c r="IKQ137" s="73"/>
      <c r="IKR137" s="73"/>
      <c r="IKS137" s="74"/>
      <c r="IKT137" s="74"/>
      <c r="IKU137" s="77"/>
      <c r="IKV137" s="77"/>
      <c r="IKW137" s="11"/>
      <c r="ILC137" s="73"/>
      <c r="ILD137" s="73"/>
      <c r="ILE137" s="73"/>
      <c r="ILF137" s="73"/>
      <c r="ILG137" s="74"/>
      <c r="ILH137" s="74"/>
      <c r="ILI137" s="77"/>
      <c r="ILJ137" s="77"/>
      <c r="ILK137" s="11"/>
      <c r="ILQ137" s="73"/>
      <c r="ILR137" s="73"/>
      <c r="ILS137" s="73"/>
      <c r="ILT137" s="73"/>
      <c r="ILU137" s="74"/>
      <c r="ILV137" s="74"/>
      <c r="ILW137" s="77"/>
      <c r="ILX137" s="77"/>
      <c r="ILY137" s="11"/>
      <c r="IME137" s="73"/>
      <c r="IMF137" s="73"/>
      <c r="IMG137" s="73"/>
      <c r="IMH137" s="73"/>
      <c r="IMI137" s="74"/>
      <c r="IMJ137" s="74"/>
      <c r="IMK137" s="77"/>
      <c r="IML137" s="77"/>
      <c r="IMM137" s="11"/>
      <c r="IMS137" s="73"/>
      <c r="IMT137" s="73"/>
      <c r="IMU137" s="73"/>
      <c r="IMV137" s="73"/>
      <c r="IMW137" s="74"/>
      <c r="IMX137" s="74"/>
      <c r="IMY137" s="77"/>
      <c r="IMZ137" s="77"/>
      <c r="INA137" s="11"/>
      <c r="ING137" s="73"/>
      <c r="INH137" s="73"/>
      <c r="INI137" s="73"/>
      <c r="INJ137" s="73"/>
      <c r="INK137" s="74"/>
      <c r="INL137" s="74"/>
      <c r="INM137" s="77"/>
      <c r="INN137" s="77"/>
      <c r="INO137" s="11"/>
      <c r="INU137" s="73"/>
      <c r="INV137" s="73"/>
      <c r="INW137" s="73"/>
      <c r="INX137" s="73"/>
      <c r="INY137" s="74"/>
      <c r="INZ137" s="74"/>
      <c r="IOA137" s="77"/>
      <c r="IOB137" s="77"/>
      <c r="IOC137" s="11"/>
      <c r="IOI137" s="73"/>
      <c r="IOJ137" s="73"/>
      <c r="IOK137" s="73"/>
      <c r="IOL137" s="73"/>
      <c r="IOM137" s="74"/>
      <c r="ION137" s="74"/>
      <c r="IOO137" s="77"/>
      <c r="IOP137" s="77"/>
      <c r="IOQ137" s="11"/>
      <c r="IOW137" s="73"/>
      <c r="IOX137" s="73"/>
      <c r="IOY137" s="73"/>
      <c r="IOZ137" s="73"/>
      <c r="IPA137" s="74"/>
      <c r="IPB137" s="74"/>
      <c r="IPC137" s="77"/>
      <c r="IPD137" s="77"/>
      <c r="IPE137" s="11"/>
      <c r="IPK137" s="73"/>
      <c r="IPL137" s="73"/>
      <c r="IPM137" s="73"/>
      <c r="IPN137" s="73"/>
      <c r="IPO137" s="74"/>
      <c r="IPP137" s="74"/>
      <c r="IPQ137" s="77"/>
      <c r="IPR137" s="77"/>
      <c r="IPS137" s="11"/>
      <c r="IPY137" s="73"/>
      <c r="IPZ137" s="73"/>
      <c r="IQA137" s="73"/>
      <c r="IQB137" s="73"/>
      <c r="IQC137" s="74"/>
      <c r="IQD137" s="74"/>
      <c r="IQE137" s="77"/>
      <c r="IQF137" s="77"/>
      <c r="IQG137" s="11"/>
      <c r="IQM137" s="73"/>
      <c r="IQN137" s="73"/>
      <c r="IQO137" s="73"/>
      <c r="IQP137" s="73"/>
      <c r="IQQ137" s="74"/>
      <c r="IQR137" s="74"/>
      <c r="IQS137" s="77"/>
      <c r="IQT137" s="77"/>
      <c r="IQU137" s="11"/>
      <c r="IRA137" s="73"/>
      <c r="IRB137" s="73"/>
      <c r="IRC137" s="73"/>
      <c r="IRD137" s="73"/>
      <c r="IRE137" s="74"/>
      <c r="IRF137" s="74"/>
      <c r="IRG137" s="77"/>
      <c r="IRH137" s="77"/>
      <c r="IRI137" s="11"/>
      <c r="IRO137" s="73"/>
      <c r="IRP137" s="73"/>
      <c r="IRQ137" s="73"/>
      <c r="IRR137" s="73"/>
      <c r="IRS137" s="74"/>
      <c r="IRT137" s="74"/>
      <c r="IRU137" s="77"/>
      <c r="IRV137" s="77"/>
      <c r="IRW137" s="11"/>
      <c r="ISC137" s="73"/>
      <c r="ISD137" s="73"/>
      <c r="ISE137" s="73"/>
      <c r="ISF137" s="73"/>
      <c r="ISG137" s="74"/>
      <c r="ISH137" s="74"/>
      <c r="ISI137" s="77"/>
      <c r="ISJ137" s="77"/>
      <c r="ISK137" s="11"/>
      <c r="ISQ137" s="73"/>
      <c r="ISR137" s="73"/>
      <c r="ISS137" s="73"/>
      <c r="IST137" s="73"/>
      <c r="ISU137" s="74"/>
      <c r="ISV137" s="74"/>
      <c r="ISW137" s="77"/>
      <c r="ISX137" s="77"/>
      <c r="ISY137" s="11"/>
      <c r="ITE137" s="73"/>
      <c r="ITF137" s="73"/>
      <c r="ITG137" s="73"/>
      <c r="ITH137" s="73"/>
      <c r="ITI137" s="74"/>
      <c r="ITJ137" s="74"/>
      <c r="ITK137" s="77"/>
      <c r="ITL137" s="77"/>
      <c r="ITM137" s="11"/>
      <c r="ITS137" s="73"/>
      <c r="ITT137" s="73"/>
      <c r="ITU137" s="73"/>
      <c r="ITV137" s="73"/>
      <c r="ITW137" s="74"/>
      <c r="ITX137" s="74"/>
      <c r="ITY137" s="77"/>
      <c r="ITZ137" s="77"/>
      <c r="IUA137" s="11"/>
      <c r="IUG137" s="73"/>
      <c r="IUH137" s="73"/>
      <c r="IUI137" s="73"/>
      <c r="IUJ137" s="73"/>
      <c r="IUK137" s="74"/>
      <c r="IUL137" s="74"/>
      <c r="IUM137" s="77"/>
      <c r="IUN137" s="77"/>
      <c r="IUO137" s="11"/>
      <c r="IUU137" s="73"/>
      <c r="IUV137" s="73"/>
      <c r="IUW137" s="73"/>
      <c r="IUX137" s="73"/>
      <c r="IUY137" s="74"/>
      <c r="IUZ137" s="74"/>
      <c r="IVA137" s="77"/>
      <c r="IVB137" s="77"/>
      <c r="IVC137" s="11"/>
      <c r="IVI137" s="73"/>
      <c r="IVJ137" s="73"/>
      <c r="IVK137" s="73"/>
      <c r="IVL137" s="73"/>
      <c r="IVM137" s="74"/>
      <c r="IVN137" s="74"/>
      <c r="IVO137" s="77"/>
      <c r="IVP137" s="77"/>
      <c r="IVQ137" s="11"/>
      <c r="IVW137" s="73"/>
      <c r="IVX137" s="73"/>
      <c r="IVY137" s="73"/>
      <c r="IVZ137" s="73"/>
      <c r="IWA137" s="74"/>
      <c r="IWB137" s="74"/>
      <c r="IWC137" s="77"/>
      <c r="IWD137" s="77"/>
      <c r="IWE137" s="11"/>
      <c r="IWK137" s="73"/>
      <c r="IWL137" s="73"/>
      <c r="IWM137" s="73"/>
      <c r="IWN137" s="73"/>
      <c r="IWO137" s="74"/>
      <c r="IWP137" s="74"/>
      <c r="IWQ137" s="77"/>
      <c r="IWR137" s="77"/>
      <c r="IWS137" s="11"/>
      <c r="IWY137" s="73"/>
      <c r="IWZ137" s="73"/>
      <c r="IXA137" s="73"/>
      <c r="IXB137" s="73"/>
      <c r="IXC137" s="74"/>
      <c r="IXD137" s="74"/>
      <c r="IXE137" s="77"/>
      <c r="IXF137" s="77"/>
      <c r="IXG137" s="11"/>
      <c r="IXM137" s="73"/>
      <c r="IXN137" s="73"/>
      <c r="IXO137" s="73"/>
      <c r="IXP137" s="73"/>
      <c r="IXQ137" s="74"/>
      <c r="IXR137" s="74"/>
      <c r="IXS137" s="77"/>
      <c r="IXT137" s="77"/>
      <c r="IXU137" s="11"/>
      <c r="IYA137" s="73"/>
      <c r="IYB137" s="73"/>
      <c r="IYC137" s="73"/>
      <c r="IYD137" s="73"/>
      <c r="IYE137" s="74"/>
      <c r="IYF137" s="74"/>
      <c r="IYG137" s="77"/>
      <c r="IYH137" s="77"/>
      <c r="IYI137" s="11"/>
      <c r="IYO137" s="73"/>
      <c r="IYP137" s="73"/>
      <c r="IYQ137" s="73"/>
      <c r="IYR137" s="73"/>
      <c r="IYS137" s="74"/>
      <c r="IYT137" s="74"/>
      <c r="IYU137" s="77"/>
      <c r="IYV137" s="77"/>
      <c r="IYW137" s="11"/>
      <c r="IZC137" s="73"/>
      <c r="IZD137" s="73"/>
      <c r="IZE137" s="73"/>
      <c r="IZF137" s="73"/>
      <c r="IZG137" s="74"/>
      <c r="IZH137" s="74"/>
      <c r="IZI137" s="77"/>
      <c r="IZJ137" s="77"/>
      <c r="IZK137" s="11"/>
      <c r="IZQ137" s="73"/>
      <c r="IZR137" s="73"/>
      <c r="IZS137" s="73"/>
      <c r="IZT137" s="73"/>
      <c r="IZU137" s="74"/>
      <c r="IZV137" s="74"/>
      <c r="IZW137" s="77"/>
      <c r="IZX137" s="77"/>
      <c r="IZY137" s="11"/>
      <c r="JAE137" s="73"/>
      <c r="JAF137" s="73"/>
      <c r="JAG137" s="73"/>
      <c r="JAH137" s="73"/>
      <c r="JAI137" s="74"/>
      <c r="JAJ137" s="74"/>
      <c r="JAK137" s="77"/>
      <c r="JAL137" s="77"/>
      <c r="JAM137" s="11"/>
      <c r="JAS137" s="73"/>
      <c r="JAT137" s="73"/>
      <c r="JAU137" s="73"/>
      <c r="JAV137" s="73"/>
      <c r="JAW137" s="74"/>
      <c r="JAX137" s="74"/>
      <c r="JAY137" s="77"/>
      <c r="JAZ137" s="77"/>
      <c r="JBA137" s="11"/>
      <c r="JBG137" s="73"/>
      <c r="JBH137" s="73"/>
      <c r="JBI137" s="73"/>
      <c r="JBJ137" s="73"/>
      <c r="JBK137" s="74"/>
      <c r="JBL137" s="74"/>
      <c r="JBM137" s="77"/>
      <c r="JBN137" s="77"/>
      <c r="JBO137" s="11"/>
      <c r="JBU137" s="73"/>
      <c r="JBV137" s="73"/>
      <c r="JBW137" s="73"/>
      <c r="JBX137" s="73"/>
      <c r="JBY137" s="74"/>
      <c r="JBZ137" s="74"/>
      <c r="JCA137" s="77"/>
      <c r="JCB137" s="77"/>
      <c r="JCC137" s="11"/>
      <c r="JCI137" s="73"/>
      <c r="JCJ137" s="73"/>
      <c r="JCK137" s="73"/>
      <c r="JCL137" s="73"/>
      <c r="JCM137" s="74"/>
      <c r="JCN137" s="74"/>
      <c r="JCO137" s="77"/>
      <c r="JCP137" s="77"/>
      <c r="JCQ137" s="11"/>
      <c r="JCW137" s="73"/>
      <c r="JCX137" s="73"/>
      <c r="JCY137" s="73"/>
      <c r="JCZ137" s="73"/>
      <c r="JDA137" s="74"/>
      <c r="JDB137" s="74"/>
      <c r="JDC137" s="77"/>
      <c r="JDD137" s="77"/>
      <c r="JDE137" s="11"/>
      <c r="JDK137" s="73"/>
      <c r="JDL137" s="73"/>
      <c r="JDM137" s="73"/>
      <c r="JDN137" s="73"/>
      <c r="JDO137" s="74"/>
      <c r="JDP137" s="74"/>
      <c r="JDQ137" s="77"/>
      <c r="JDR137" s="77"/>
      <c r="JDS137" s="11"/>
      <c r="JDY137" s="73"/>
      <c r="JDZ137" s="73"/>
      <c r="JEA137" s="73"/>
      <c r="JEB137" s="73"/>
      <c r="JEC137" s="74"/>
      <c r="JED137" s="74"/>
      <c r="JEE137" s="77"/>
      <c r="JEF137" s="77"/>
      <c r="JEG137" s="11"/>
      <c r="JEM137" s="73"/>
      <c r="JEN137" s="73"/>
      <c r="JEO137" s="73"/>
      <c r="JEP137" s="73"/>
      <c r="JEQ137" s="74"/>
      <c r="JER137" s="74"/>
      <c r="JES137" s="77"/>
      <c r="JET137" s="77"/>
      <c r="JEU137" s="11"/>
      <c r="JFA137" s="73"/>
      <c r="JFB137" s="73"/>
      <c r="JFC137" s="73"/>
      <c r="JFD137" s="73"/>
      <c r="JFE137" s="74"/>
      <c r="JFF137" s="74"/>
      <c r="JFG137" s="77"/>
      <c r="JFH137" s="77"/>
      <c r="JFI137" s="11"/>
      <c r="JFO137" s="73"/>
      <c r="JFP137" s="73"/>
      <c r="JFQ137" s="73"/>
      <c r="JFR137" s="73"/>
      <c r="JFS137" s="74"/>
      <c r="JFT137" s="74"/>
      <c r="JFU137" s="77"/>
      <c r="JFV137" s="77"/>
      <c r="JFW137" s="11"/>
      <c r="JGC137" s="73"/>
      <c r="JGD137" s="73"/>
      <c r="JGE137" s="73"/>
      <c r="JGF137" s="73"/>
      <c r="JGG137" s="74"/>
      <c r="JGH137" s="74"/>
      <c r="JGI137" s="77"/>
      <c r="JGJ137" s="77"/>
      <c r="JGK137" s="11"/>
      <c r="JGQ137" s="73"/>
      <c r="JGR137" s="73"/>
      <c r="JGS137" s="73"/>
      <c r="JGT137" s="73"/>
      <c r="JGU137" s="74"/>
      <c r="JGV137" s="74"/>
      <c r="JGW137" s="77"/>
      <c r="JGX137" s="77"/>
      <c r="JGY137" s="11"/>
      <c r="JHE137" s="73"/>
      <c r="JHF137" s="73"/>
      <c r="JHG137" s="73"/>
      <c r="JHH137" s="73"/>
      <c r="JHI137" s="74"/>
      <c r="JHJ137" s="74"/>
      <c r="JHK137" s="77"/>
      <c r="JHL137" s="77"/>
      <c r="JHM137" s="11"/>
      <c r="JHS137" s="73"/>
      <c r="JHT137" s="73"/>
      <c r="JHU137" s="73"/>
      <c r="JHV137" s="73"/>
      <c r="JHW137" s="74"/>
      <c r="JHX137" s="74"/>
      <c r="JHY137" s="77"/>
      <c r="JHZ137" s="77"/>
      <c r="JIA137" s="11"/>
      <c r="JIG137" s="73"/>
      <c r="JIH137" s="73"/>
      <c r="JII137" s="73"/>
      <c r="JIJ137" s="73"/>
      <c r="JIK137" s="74"/>
      <c r="JIL137" s="74"/>
      <c r="JIM137" s="77"/>
      <c r="JIN137" s="77"/>
      <c r="JIO137" s="11"/>
      <c r="JIU137" s="73"/>
      <c r="JIV137" s="73"/>
      <c r="JIW137" s="73"/>
      <c r="JIX137" s="73"/>
      <c r="JIY137" s="74"/>
      <c r="JIZ137" s="74"/>
      <c r="JJA137" s="77"/>
      <c r="JJB137" s="77"/>
      <c r="JJC137" s="11"/>
      <c r="JJI137" s="73"/>
      <c r="JJJ137" s="73"/>
      <c r="JJK137" s="73"/>
      <c r="JJL137" s="73"/>
      <c r="JJM137" s="74"/>
      <c r="JJN137" s="74"/>
      <c r="JJO137" s="77"/>
      <c r="JJP137" s="77"/>
      <c r="JJQ137" s="11"/>
      <c r="JJW137" s="73"/>
      <c r="JJX137" s="73"/>
      <c r="JJY137" s="73"/>
      <c r="JJZ137" s="73"/>
      <c r="JKA137" s="74"/>
      <c r="JKB137" s="74"/>
      <c r="JKC137" s="77"/>
      <c r="JKD137" s="77"/>
      <c r="JKE137" s="11"/>
      <c r="JKK137" s="73"/>
      <c r="JKL137" s="73"/>
      <c r="JKM137" s="73"/>
      <c r="JKN137" s="73"/>
      <c r="JKO137" s="74"/>
      <c r="JKP137" s="74"/>
      <c r="JKQ137" s="77"/>
      <c r="JKR137" s="77"/>
      <c r="JKS137" s="11"/>
      <c r="JKY137" s="73"/>
      <c r="JKZ137" s="73"/>
      <c r="JLA137" s="73"/>
      <c r="JLB137" s="73"/>
      <c r="JLC137" s="74"/>
      <c r="JLD137" s="74"/>
      <c r="JLE137" s="77"/>
      <c r="JLF137" s="77"/>
      <c r="JLG137" s="11"/>
      <c r="JLM137" s="73"/>
      <c r="JLN137" s="73"/>
      <c r="JLO137" s="73"/>
      <c r="JLP137" s="73"/>
      <c r="JLQ137" s="74"/>
      <c r="JLR137" s="74"/>
      <c r="JLS137" s="77"/>
      <c r="JLT137" s="77"/>
      <c r="JLU137" s="11"/>
      <c r="JMA137" s="73"/>
      <c r="JMB137" s="73"/>
      <c r="JMC137" s="73"/>
      <c r="JMD137" s="73"/>
      <c r="JME137" s="74"/>
      <c r="JMF137" s="74"/>
      <c r="JMG137" s="77"/>
      <c r="JMH137" s="77"/>
      <c r="JMI137" s="11"/>
      <c r="JMO137" s="73"/>
      <c r="JMP137" s="73"/>
      <c r="JMQ137" s="73"/>
      <c r="JMR137" s="73"/>
      <c r="JMS137" s="74"/>
      <c r="JMT137" s="74"/>
      <c r="JMU137" s="77"/>
      <c r="JMV137" s="77"/>
      <c r="JMW137" s="11"/>
      <c r="JNC137" s="73"/>
      <c r="JND137" s="73"/>
      <c r="JNE137" s="73"/>
      <c r="JNF137" s="73"/>
      <c r="JNG137" s="74"/>
      <c r="JNH137" s="74"/>
      <c r="JNI137" s="77"/>
      <c r="JNJ137" s="77"/>
      <c r="JNK137" s="11"/>
      <c r="JNQ137" s="73"/>
      <c r="JNR137" s="73"/>
      <c r="JNS137" s="73"/>
      <c r="JNT137" s="73"/>
      <c r="JNU137" s="74"/>
      <c r="JNV137" s="74"/>
      <c r="JNW137" s="77"/>
      <c r="JNX137" s="77"/>
      <c r="JNY137" s="11"/>
      <c r="JOE137" s="73"/>
      <c r="JOF137" s="73"/>
      <c r="JOG137" s="73"/>
      <c r="JOH137" s="73"/>
      <c r="JOI137" s="74"/>
      <c r="JOJ137" s="74"/>
      <c r="JOK137" s="77"/>
      <c r="JOL137" s="77"/>
      <c r="JOM137" s="11"/>
      <c r="JOS137" s="73"/>
      <c r="JOT137" s="73"/>
      <c r="JOU137" s="73"/>
      <c r="JOV137" s="73"/>
      <c r="JOW137" s="74"/>
      <c r="JOX137" s="74"/>
      <c r="JOY137" s="77"/>
      <c r="JOZ137" s="77"/>
      <c r="JPA137" s="11"/>
      <c r="JPG137" s="73"/>
      <c r="JPH137" s="73"/>
      <c r="JPI137" s="73"/>
      <c r="JPJ137" s="73"/>
      <c r="JPK137" s="74"/>
      <c r="JPL137" s="74"/>
      <c r="JPM137" s="77"/>
      <c r="JPN137" s="77"/>
      <c r="JPO137" s="11"/>
      <c r="JPU137" s="73"/>
      <c r="JPV137" s="73"/>
      <c r="JPW137" s="73"/>
      <c r="JPX137" s="73"/>
      <c r="JPY137" s="74"/>
      <c r="JPZ137" s="74"/>
      <c r="JQA137" s="77"/>
      <c r="JQB137" s="77"/>
      <c r="JQC137" s="11"/>
      <c r="JQI137" s="73"/>
      <c r="JQJ137" s="73"/>
      <c r="JQK137" s="73"/>
      <c r="JQL137" s="73"/>
      <c r="JQM137" s="74"/>
      <c r="JQN137" s="74"/>
      <c r="JQO137" s="77"/>
      <c r="JQP137" s="77"/>
      <c r="JQQ137" s="11"/>
      <c r="JQW137" s="73"/>
      <c r="JQX137" s="73"/>
      <c r="JQY137" s="73"/>
      <c r="JQZ137" s="73"/>
      <c r="JRA137" s="74"/>
      <c r="JRB137" s="74"/>
      <c r="JRC137" s="77"/>
      <c r="JRD137" s="77"/>
      <c r="JRE137" s="11"/>
      <c r="JRK137" s="73"/>
      <c r="JRL137" s="73"/>
      <c r="JRM137" s="73"/>
      <c r="JRN137" s="73"/>
      <c r="JRO137" s="74"/>
      <c r="JRP137" s="74"/>
      <c r="JRQ137" s="77"/>
      <c r="JRR137" s="77"/>
      <c r="JRS137" s="11"/>
      <c r="JRY137" s="73"/>
      <c r="JRZ137" s="73"/>
      <c r="JSA137" s="73"/>
      <c r="JSB137" s="73"/>
      <c r="JSC137" s="74"/>
      <c r="JSD137" s="74"/>
      <c r="JSE137" s="77"/>
      <c r="JSF137" s="77"/>
      <c r="JSG137" s="11"/>
      <c r="JSM137" s="73"/>
      <c r="JSN137" s="73"/>
      <c r="JSO137" s="73"/>
      <c r="JSP137" s="73"/>
      <c r="JSQ137" s="74"/>
      <c r="JSR137" s="74"/>
      <c r="JSS137" s="77"/>
      <c r="JST137" s="77"/>
      <c r="JSU137" s="11"/>
      <c r="JTA137" s="73"/>
      <c r="JTB137" s="73"/>
      <c r="JTC137" s="73"/>
      <c r="JTD137" s="73"/>
      <c r="JTE137" s="74"/>
      <c r="JTF137" s="74"/>
      <c r="JTG137" s="77"/>
      <c r="JTH137" s="77"/>
      <c r="JTI137" s="11"/>
      <c r="JTO137" s="73"/>
      <c r="JTP137" s="73"/>
      <c r="JTQ137" s="73"/>
      <c r="JTR137" s="73"/>
      <c r="JTS137" s="74"/>
      <c r="JTT137" s="74"/>
      <c r="JTU137" s="77"/>
      <c r="JTV137" s="77"/>
      <c r="JTW137" s="11"/>
      <c r="JUC137" s="73"/>
      <c r="JUD137" s="73"/>
      <c r="JUE137" s="73"/>
      <c r="JUF137" s="73"/>
      <c r="JUG137" s="74"/>
      <c r="JUH137" s="74"/>
      <c r="JUI137" s="77"/>
      <c r="JUJ137" s="77"/>
      <c r="JUK137" s="11"/>
      <c r="JUQ137" s="73"/>
      <c r="JUR137" s="73"/>
      <c r="JUS137" s="73"/>
      <c r="JUT137" s="73"/>
      <c r="JUU137" s="74"/>
      <c r="JUV137" s="74"/>
      <c r="JUW137" s="77"/>
      <c r="JUX137" s="77"/>
      <c r="JUY137" s="11"/>
      <c r="JVE137" s="73"/>
      <c r="JVF137" s="73"/>
      <c r="JVG137" s="73"/>
      <c r="JVH137" s="73"/>
      <c r="JVI137" s="74"/>
      <c r="JVJ137" s="74"/>
      <c r="JVK137" s="77"/>
      <c r="JVL137" s="77"/>
      <c r="JVM137" s="11"/>
      <c r="JVS137" s="73"/>
      <c r="JVT137" s="73"/>
      <c r="JVU137" s="73"/>
      <c r="JVV137" s="73"/>
      <c r="JVW137" s="74"/>
      <c r="JVX137" s="74"/>
      <c r="JVY137" s="77"/>
      <c r="JVZ137" s="77"/>
      <c r="JWA137" s="11"/>
      <c r="JWG137" s="73"/>
      <c r="JWH137" s="73"/>
      <c r="JWI137" s="73"/>
      <c r="JWJ137" s="73"/>
      <c r="JWK137" s="74"/>
      <c r="JWL137" s="74"/>
      <c r="JWM137" s="77"/>
      <c r="JWN137" s="77"/>
      <c r="JWO137" s="11"/>
      <c r="JWU137" s="73"/>
      <c r="JWV137" s="73"/>
      <c r="JWW137" s="73"/>
      <c r="JWX137" s="73"/>
      <c r="JWY137" s="74"/>
      <c r="JWZ137" s="74"/>
      <c r="JXA137" s="77"/>
      <c r="JXB137" s="77"/>
      <c r="JXC137" s="11"/>
      <c r="JXI137" s="73"/>
      <c r="JXJ137" s="73"/>
      <c r="JXK137" s="73"/>
      <c r="JXL137" s="73"/>
      <c r="JXM137" s="74"/>
      <c r="JXN137" s="74"/>
      <c r="JXO137" s="77"/>
      <c r="JXP137" s="77"/>
      <c r="JXQ137" s="11"/>
      <c r="JXW137" s="73"/>
      <c r="JXX137" s="73"/>
      <c r="JXY137" s="73"/>
      <c r="JXZ137" s="73"/>
      <c r="JYA137" s="74"/>
      <c r="JYB137" s="74"/>
      <c r="JYC137" s="77"/>
      <c r="JYD137" s="77"/>
      <c r="JYE137" s="11"/>
      <c r="JYK137" s="73"/>
      <c r="JYL137" s="73"/>
      <c r="JYM137" s="73"/>
      <c r="JYN137" s="73"/>
      <c r="JYO137" s="74"/>
      <c r="JYP137" s="74"/>
      <c r="JYQ137" s="77"/>
      <c r="JYR137" s="77"/>
      <c r="JYS137" s="11"/>
      <c r="JYY137" s="73"/>
      <c r="JYZ137" s="73"/>
      <c r="JZA137" s="73"/>
      <c r="JZB137" s="73"/>
      <c r="JZC137" s="74"/>
      <c r="JZD137" s="74"/>
      <c r="JZE137" s="77"/>
      <c r="JZF137" s="77"/>
      <c r="JZG137" s="11"/>
      <c r="JZM137" s="73"/>
      <c r="JZN137" s="73"/>
      <c r="JZO137" s="73"/>
      <c r="JZP137" s="73"/>
      <c r="JZQ137" s="74"/>
      <c r="JZR137" s="74"/>
      <c r="JZS137" s="77"/>
      <c r="JZT137" s="77"/>
      <c r="JZU137" s="11"/>
      <c r="KAA137" s="73"/>
      <c r="KAB137" s="73"/>
      <c r="KAC137" s="73"/>
      <c r="KAD137" s="73"/>
      <c r="KAE137" s="74"/>
      <c r="KAF137" s="74"/>
      <c r="KAG137" s="77"/>
      <c r="KAH137" s="77"/>
      <c r="KAI137" s="11"/>
      <c r="KAO137" s="73"/>
      <c r="KAP137" s="73"/>
      <c r="KAQ137" s="73"/>
      <c r="KAR137" s="73"/>
      <c r="KAS137" s="74"/>
      <c r="KAT137" s="74"/>
      <c r="KAU137" s="77"/>
      <c r="KAV137" s="77"/>
      <c r="KAW137" s="11"/>
      <c r="KBC137" s="73"/>
      <c r="KBD137" s="73"/>
      <c r="KBE137" s="73"/>
      <c r="KBF137" s="73"/>
      <c r="KBG137" s="74"/>
      <c r="KBH137" s="74"/>
      <c r="KBI137" s="77"/>
      <c r="KBJ137" s="77"/>
      <c r="KBK137" s="11"/>
      <c r="KBQ137" s="73"/>
      <c r="KBR137" s="73"/>
      <c r="KBS137" s="73"/>
      <c r="KBT137" s="73"/>
      <c r="KBU137" s="74"/>
      <c r="KBV137" s="74"/>
      <c r="KBW137" s="77"/>
      <c r="KBX137" s="77"/>
      <c r="KBY137" s="11"/>
      <c r="KCE137" s="73"/>
      <c r="KCF137" s="73"/>
      <c r="KCG137" s="73"/>
      <c r="KCH137" s="73"/>
      <c r="KCI137" s="74"/>
      <c r="KCJ137" s="74"/>
      <c r="KCK137" s="77"/>
      <c r="KCL137" s="77"/>
      <c r="KCM137" s="11"/>
      <c r="KCS137" s="73"/>
      <c r="KCT137" s="73"/>
      <c r="KCU137" s="73"/>
      <c r="KCV137" s="73"/>
      <c r="KCW137" s="74"/>
      <c r="KCX137" s="74"/>
      <c r="KCY137" s="77"/>
      <c r="KCZ137" s="77"/>
      <c r="KDA137" s="11"/>
      <c r="KDG137" s="73"/>
      <c r="KDH137" s="73"/>
      <c r="KDI137" s="73"/>
      <c r="KDJ137" s="73"/>
      <c r="KDK137" s="74"/>
      <c r="KDL137" s="74"/>
      <c r="KDM137" s="77"/>
      <c r="KDN137" s="77"/>
      <c r="KDO137" s="11"/>
      <c r="KDU137" s="73"/>
      <c r="KDV137" s="73"/>
      <c r="KDW137" s="73"/>
      <c r="KDX137" s="73"/>
      <c r="KDY137" s="74"/>
      <c r="KDZ137" s="74"/>
      <c r="KEA137" s="77"/>
      <c r="KEB137" s="77"/>
      <c r="KEC137" s="11"/>
      <c r="KEI137" s="73"/>
      <c r="KEJ137" s="73"/>
      <c r="KEK137" s="73"/>
      <c r="KEL137" s="73"/>
      <c r="KEM137" s="74"/>
      <c r="KEN137" s="74"/>
      <c r="KEO137" s="77"/>
      <c r="KEP137" s="77"/>
      <c r="KEQ137" s="11"/>
      <c r="KEW137" s="73"/>
      <c r="KEX137" s="73"/>
      <c r="KEY137" s="73"/>
      <c r="KEZ137" s="73"/>
      <c r="KFA137" s="74"/>
      <c r="KFB137" s="74"/>
      <c r="KFC137" s="77"/>
      <c r="KFD137" s="77"/>
      <c r="KFE137" s="11"/>
      <c r="KFK137" s="73"/>
      <c r="KFL137" s="73"/>
      <c r="KFM137" s="73"/>
      <c r="KFN137" s="73"/>
      <c r="KFO137" s="74"/>
      <c r="KFP137" s="74"/>
      <c r="KFQ137" s="77"/>
      <c r="KFR137" s="77"/>
      <c r="KFS137" s="11"/>
      <c r="KFY137" s="73"/>
      <c r="KFZ137" s="73"/>
      <c r="KGA137" s="73"/>
      <c r="KGB137" s="73"/>
      <c r="KGC137" s="74"/>
      <c r="KGD137" s="74"/>
      <c r="KGE137" s="77"/>
      <c r="KGF137" s="77"/>
      <c r="KGG137" s="11"/>
      <c r="KGM137" s="73"/>
      <c r="KGN137" s="73"/>
      <c r="KGO137" s="73"/>
      <c r="KGP137" s="73"/>
      <c r="KGQ137" s="74"/>
      <c r="KGR137" s="74"/>
      <c r="KGS137" s="77"/>
      <c r="KGT137" s="77"/>
      <c r="KGU137" s="11"/>
      <c r="KHA137" s="73"/>
      <c r="KHB137" s="73"/>
      <c r="KHC137" s="73"/>
      <c r="KHD137" s="73"/>
      <c r="KHE137" s="74"/>
      <c r="KHF137" s="74"/>
      <c r="KHG137" s="77"/>
      <c r="KHH137" s="77"/>
      <c r="KHI137" s="11"/>
      <c r="KHO137" s="73"/>
      <c r="KHP137" s="73"/>
      <c r="KHQ137" s="73"/>
      <c r="KHR137" s="73"/>
      <c r="KHS137" s="74"/>
      <c r="KHT137" s="74"/>
      <c r="KHU137" s="77"/>
      <c r="KHV137" s="77"/>
      <c r="KHW137" s="11"/>
      <c r="KIC137" s="73"/>
      <c r="KID137" s="73"/>
      <c r="KIE137" s="73"/>
      <c r="KIF137" s="73"/>
      <c r="KIG137" s="74"/>
      <c r="KIH137" s="74"/>
      <c r="KII137" s="77"/>
      <c r="KIJ137" s="77"/>
      <c r="KIK137" s="11"/>
      <c r="KIQ137" s="73"/>
      <c r="KIR137" s="73"/>
      <c r="KIS137" s="73"/>
      <c r="KIT137" s="73"/>
      <c r="KIU137" s="74"/>
      <c r="KIV137" s="74"/>
      <c r="KIW137" s="77"/>
      <c r="KIX137" s="77"/>
      <c r="KIY137" s="11"/>
      <c r="KJE137" s="73"/>
      <c r="KJF137" s="73"/>
      <c r="KJG137" s="73"/>
      <c r="KJH137" s="73"/>
      <c r="KJI137" s="74"/>
      <c r="KJJ137" s="74"/>
      <c r="KJK137" s="77"/>
      <c r="KJL137" s="77"/>
      <c r="KJM137" s="11"/>
      <c r="KJS137" s="73"/>
      <c r="KJT137" s="73"/>
      <c r="KJU137" s="73"/>
      <c r="KJV137" s="73"/>
      <c r="KJW137" s="74"/>
      <c r="KJX137" s="74"/>
      <c r="KJY137" s="77"/>
      <c r="KJZ137" s="77"/>
      <c r="KKA137" s="11"/>
      <c r="KKG137" s="73"/>
      <c r="KKH137" s="73"/>
      <c r="KKI137" s="73"/>
      <c r="KKJ137" s="73"/>
      <c r="KKK137" s="74"/>
      <c r="KKL137" s="74"/>
      <c r="KKM137" s="77"/>
      <c r="KKN137" s="77"/>
      <c r="KKO137" s="11"/>
      <c r="KKU137" s="73"/>
      <c r="KKV137" s="73"/>
      <c r="KKW137" s="73"/>
      <c r="KKX137" s="73"/>
      <c r="KKY137" s="74"/>
      <c r="KKZ137" s="74"/>
      <c r="KLA137" s="77"/>
      <c r="KLB137" s="77"/>
      <c r="KLC137" s="11"/>
      <c r="KLI137" s="73"/>
      <c r="KLJ137" s="73"/>
      <c r="KLK137" s="73"/>
      <c r="KLL137" s="73"/>
      <c r="KLM137" s="74"/>
      <c r="KLN137" s="74"/>
      <c r="KLO137" s="77"/>
      <c r="KLP137" s="77"/>
      <c r="KLQ137" s="11"/>
      <c r="KLW137" s="73"/>
      <c r="KLX137" s="73"/>
      <c r="KLY137" s="73"/>
      <c r="KLZ137" s="73"/>
      <c r="KMA137" s="74"/>
      <c r="KMB137" s="74"/>
      <c r="KMC137" s="77"/>
      <c r="KMD137" s="77"/>
      <c r="KME137" s="11"/>
      <c r="KMK137" s="73"/>
      <c r="KML137" s="73"/>
      <c r="KMM137" s="73"/>
      <c r="KMN137" s="73"/>
      <c r="KMO137" s="74"/>
      <c r="KMP137" s="74"/>
      <c r="KMQ137" s="77"/>
      <c r="KMR137" s="77"/>
      <c r="KMS137" s="11"/>
      <c r="KMY137" s="73"/>
      <c r="KMZ137" s="73"/>
      <c r="KNA137" s="73"/>
      <c r="KNB137" s="73"/>
      <c r="KNC137" s="74"/>
      <c r="KND137" s="74"/>
      <c r="KNE137" s="77"/>
      <c r="KNF137" s="77"/>
      <c r="KNG137" s="11"/>
      <c r="KNM137" s="73"/>
      <c r="KNN137" s="73"/>
      <c r="KNO137" s="73"/>
      <c r="KNP137" s="73"/>
      <c r="KNQ137" s="74"/>
      <c r="KNR137" s="74"/>
      <c r="KNS137" s="77"/>
      <c r="KNT137" s="77"/>
      <c r="KNU137" s="11"/>
      <c r="KOA137" s="73"/>
      <c r="KOB137" s="73"/>
      <c r="KOC137" s="73"/>
      <c r="KOD137" s="73"/>
      <c r="KOE137" s="74"/>
      <c r="KOF137" s="74"/>
      <c r="KOG137" s="77"/>
      <c r="KOH137" s="77"/>
      <c r="KOI137" s="11"/>
      <c r="KOO137" s="73"/>
      <c r="KOP137" s="73"/>
      <c r="KOQ137" s="73"/>
      <c r="KOR137" s="73"/>
      <c r="KOS137" s="74"/>
      <c r="KOT137" s="74"/>
      <c r="KOU137" s="77"/>
      <c r="KOV137" s="77"/>
      <c r="KOW137" s="11"/>
      <c r="KPC137" s="73"/>
      <c r="KPD137" s="73"/>
      <c r="KPE137" s="73"/>
      <c r="KPF137" s="73"/>
      <c r="KPG137" s="74"/>
      <c r="KPH137" s="74"/>
      <c r="KPI137" s="77"/>
      <c r="KPJ137" s="77"/>
      <c r="KPK137" s="11"/>
      <c r="KPQ137" s="73"/>
      <c r="KPR137" s="73"/>
      <c r="KPS137" s="73"/>
      <c r="KPT137" s="73"/>
      <c r="KPU137" s="74"/>
      <c r="KPV137" s="74"/>
      <c r="KPW137" s="77"/>
      <c r="KPX137" s="77"/>
      <c r="KPY137" s="11"/>
      <c r="KQE137" s="73"/>
      <c r="KQF137" s="73"/>
      <c r="KQG137" s="73"/>
      <c r="KQH137" s="73"/>
      <c r="KQI137" s="74"/>
      <c r="KQJ137" s="74"/>
      <c r="KQK137" s="77"/>
      <c r="KQL137" s="77"/>
      <c r="KQM137" s="11"/>
      <c r="KQS137" s="73"/>
      <c r="KQT137" s="73"/>
      <c r="KQU137" s="73"/>
      <c r="KQV137" s="73"/>
      <c r="KQW137" s="74"/>
      <c r="KQX137" s="74"/>
      <c r="KQY137" s="77"/>
      <c r="KQZ137" s="77"/>
      <c r="KRA137" s="11"/>
      <c r="KRG137" s="73"/>
      <c r="KRH137" s="73"/>
      <c r="KRI137" s="73"/>
      <c r="KRJ137" s="73"/>
      <c r="KRK137" s="74"/>
      <c r="KRL137" s="74"/>
      <c r="KRM137" s="77"/>
      <c r="KRN137" s="77"/>
      <c r="KRO137" s="11"/>
      <c r="KRU137" s="73"/>
      <c r="KRV137" s="73"/>
      <c r="KRW137" s="73"/>
      <c r="KRX137" s="73"/>
      <c r="KRY137" s="74"/>
      <c r="KRZ137" s="74"/>
      <c r="KSA137" s="77"/>
      <c r="KSB137" s="77"/>
      <c r="KSC137" s="11"/>
      <c r="KSI137" s="73"/>
      <c r="KSJ137" s="73"/>
      <c r="KSK137" s="73"/>
      <c r="KSL137" s="73"/>
      <c r="KSM137" s="74"/>
      <c r="KSN137" s="74"/>
      <c r="KSO137" s="77"/>
      <c r="KSP137" s="77"/>
      <c r="KSQ137" s="11"/>
      <c r="KSW137" s="73"/>
      <c r="KSX137" s="73"/>
      <c r="KSY137" s="73"/>
      <c r="KSZ137" s="73"/>
      <c r="KTA137" s="74"/>
      <c r="KTB137" s="74"/>
      <c r="KTC137" s="77"/>
      <c r="KTD137" s="77"/>
      <c r="KTE137" s="11"/>
      <c r="KTK137" s="73"/>
      <c r="KTL137" s="73"/>
      <c r="KTM137" s="73"/>
      <c r="KTN137" s="73"/>
      <c r="KTO137" s="74"/>
      <c r="KTP137" s="74"/>
      <c r="KTQ137" s="77"/>
      <c r="KTR137" s="77"/>
      <c r="KTS137" s="11"/>
      <c r="KTY137" s="73"/>
      <c r="KTZ137" s="73"/>
      <c r="KUA137" s="73"/>
      <c r="KUB137" s="73"/>
      <c r="KUC137" s="74"/>
      <c r="KUD137" s="74"/>
      <c r="KUE137" s="77"/>
      <c r="KUF137" s="77"/>
      <c r="KUG137" s="11"/>
      <c r="KUM137" s="73"/>
      <c r="KUN137" s="73"/>
      <c r="KUO137" s="73"/>
      <c r="KUP137" s="73"/>
      <c r="KUQ137" s="74"/>
      <c r="KUR137" s="74"/>
      <c r="KUS137" s="77"/>
      <c r="KUT137" s="77"/>
      <c r="KUU137" s="11"/>
      <c r="KVA137" s="73"/>
      <c r="KVB137" s="73"/>
      <c r="KVC137" s="73"/>
      <c r="KVD137" s="73"/>
      <c r="KVE137" s="74"/>
      <c r="KVF137" s="74"/>
      <c r="KVG137" s="77"/>
      <c r="KVH137" s="77"/>
      <c r="KVI137" s="11"/>
      <c r="KVO137" s="73"/>
      <c r="KVP137" s="73"/>
      <c r="KVQ137" s="73"/>
      <c r="KVR137" s="73"/>
      <c r="KVS137" s="74"/>
      <c r="KVT137" s="74"/>
      <c r="KVU137" s="77"/>
      <c r="KVV137" s="77"/>
      <c r="KVW137" s="11"/>
      <c r="KWC137" s="73"/>
      <c r="KWD137" s="73"/>
      <c r="KWE137" s="73"/>
      <c r="KWF137" s="73"/>
      <c r="KWG137" s="74"/>
      <c r="KWH137" s="74"/>
      <c r="KWI137" s="77"/>
      <c r="KWJ137" s="77"/>
      <c r="KWK137" s="11"/>
      <c r="KWQ137" s="73"/>
      <c r="KWR137" s="73"/>
      <c r="KWS137" s="73"/>
      <c r="KWT137" s="73"/>
      <c r="KWU137" s="74"/>
      <c r="KWV137" s="74"/>
      <c r="KWW137" s="77"/>
      <c r="KWX137" s="77"/>
      <c r="KWY137" s="11"/>
      <c r="KXE137" s="73"/>
      <c r="KXF137" s="73"/>
      <c r="KXG137" s="73"/>
      <c r="KXH137" s="73"/>
      <c r="KXI137" s="74"/>
      <c r="KXJ137" s="74"/>
      <c r="KXK137" s="77"/>
      <c r="KXL137" s="77"/>
      <c r="KXM137" s="11"/>
      <c r="KXS137" s="73"/>
      <c r="KXT137" s="73"/>
      <c r="KXU137" s="73"/>
      <c r="KXV137" s="73"/>
      <c r="KXW137" s="74"/>
      <c r="KXX137" s="74"/>
      <c r="KXY137" s="77"/>
      <c r="KXZ137" s="77"/>
      <c r="KYA137" s="11"/>
      <c r="KYG137" s="73"/>
      <c r="KYH137" s="73"/>
      <c r="KYI137" s="73"/>
      <c r="KYJ137" s="73"/>
      <c r="KYK137" s="74"/>
      <c r="KYL137" s="74"/>
      <c r="KYM137" s="77"/>
      <c r="KYN137" s="77"/>
      <c r="KYO137" s="11"/>
      <c r="KYU137" s="73"/>
      <c r="KYV137" s="73"/>
      <c r="KYW137" s="73"/>
      <c r="KYX137" s="73"/>
      <c r="KYY137" s="74"/>
      <c r="KYZ137" s="74"/>
      <c r="KZA137" s="77"/>
      <c r="KZB137" s="77"/>
      <c r="KZC137" s="11"/>
      <c r="KZI137" s="73"/>
      <c r="KZJ137" s="73"/>
      <c r="KZK137" s="73"/>
      <c r="KZL137" s="73"/>
      <c r="KZM137" s="74"/>
      <c r="KZN137" s="74"/>
      <c r="KZO137" s="77"/>
      <c r="KZP137" s="77"/>
      <c r="KZQ137" s="11"/>
      <c r="KZW137" s="73"/>
      <c r="KZX137" s="73"/>
      <c r="KZY137" s="73"/>
      <c r="KZZ137" s="73"/>
      <c r="LAA137" s="74"/>
      <c r="LAB137" s="74"/>
      <c r="LAC137" s="77"/>
      <c r="LAD137" s="77"/>
      <c r="LAE137" s="11"/>
      <c r="LAK137" s="73"/>
      <c r="LAL137" s="73"/>
      <c r="LAM137" s="73"/>
      <c r="LAN137" s="73"/>
      <c r="LAO137" s="74"/>
      <c r="LAP137" s="74"/>
      <c r="LAQ137" s="77"/>
      <c r="LAR137" s="77"/>
      <c r="LAS137" s="11"/>
      <c r="LAY137" s="73"/>
      <c r="LAZ137" s="73"/>
      <c r="LBA137" s="73"/>
      <c r="LBB137" s="73"/>
      <c r="LBC137" s="74"/>
      <c r="LBD137" s="74"/>
      <c r="LBE137" s="77"/>
      <c r="LBF137" s="77"/>
      <c r="LBG137" s="11"/>
      <c r="LBM137" s="73"/>
      <c r="LBN137" s="73"/>
      <c r="LBO137" s="73"/>
      <c r="LBP137" s="73"/>
      <c r="LBQ137" s="74"/>
      <c r="LBR137" s="74"/>
      <c r="LBS137" s="77"/>
      <c r="LBT137" s="77"/>
      <c r="LBU137" s="11"/>
      <c r="LCA137" s="73"/>
      <c r="LCB137" s="73"/>
      <c r="LCC137" s="73"/>
      <c r="LCD137" s="73"/>
      <c r="LCE137" s="74"/>
      <c r="LCF137" s="74"/>
      <c r="LCG137" s="77"/>
      <c r="LCH137" s="77"/>
      <c r="LCI137" s="11"/>
      <c r="LCO137" s="73"/>
      <c r="LCP137" s="73"/>
      <c r="LCQ137" s="73"/>
      <c r="LCR137" s="73"/>
      <c r="LCS137" s="74"/>
      <c r="LCT137" s="74"/>
      <c r="LCU137" s="77"/>
      <c r="LCV137" s="77"/>
      <c r="LCW137" s="11"/>
      <c r="LDC137" s="73"/>
      <c r="LDD137" s="73"/>
      <c r="LDE137" s="73"/>
      <c r="LDF137" s="73"/>
      <c r="LDG137" s="74"/>
      <c r="LDH137" s="74"/>
      <c r="LDI137" s="77"/>
      <c r="LDJ137" s="77"/>
      <c r="LDK137" s="11"/>
      <c r="LDQ137" s="73"/>
      <c r="LDR137" s="73"/>
      <c r="LDS137" s="73"/>
      <c r="LDT137" s="73"/>
      <c r="LDU137" s="74"/>
      <c r="LDV137" s="74"/>
      <c r="LDW137" s="77"/>
      <c r="LDX137" s="77"/>
      <c r="LDY137" s="11"/>
      <c r="LEE137" s="73"/>
      <c r="LEF137" s="73"/>
      <c r="LEG137" s="73"/>
      <c r="LEH137" s="73"/>
      <c r="LEI137" s="74"/>
      <c r="LEJ137" s="74"/>
      <c r="LEK137" s="77"/>
      <c r="LEL137" s="77"/>
      <c r="LEM137" s="11"/>
      <c r="LES137" s="73"/>
      <c r="LET137" s="73"/>
      <c r="LEU137" s="73"/>
      <c r="LEV137" s="73"/>
      <c r="LEW137" s="74"/>
      <c r="LEX137" s="74"/>
      <c r="LEY137" s="77"/>
      <c r="LEZ137" s="77"/>
      <c r="LFA137" s="11"/>
      <c r="LFG137" s="73"/>
      <c r="LFH137" s="73"/>
      <c r="LFI137" s="73"/>
      <c r="LFJ137" s="73"/>
      <c r="LFK137" s="74"/>
      <c r="LFL137" s="74"/>
      <c r="LFM137" s="77"/>
      <c r="LFN137" s="77"/>
      <c r="LFO137" s="11"/>
      <c r="LFU137" s="73"/>
      <c r="LFV137" s="73"/>
      <c r="LFW137" s="73"/>
      <c r="LFX137" s="73"/>
      <c r="LFY137" s="74"/>
      <c r="LFZ137" s="74"/>
      <c r="LGA137" s="77"/>
      <c r="LGB137" s="77"/>
      <c r="LGC137" s="11"/>
      <c r="LGI137" s="73"/>
      <c r="LGJ137" s="73"/>
      <c r="LGK137" s="73"/>
      <c r="LGL137" s="73"/>
      <c r="LGM137" s="74"/>
      <c r="LGN137" s="74"/>
      <c r="LGO137" s="77"/>
      <c r="LGP137" s="77"/>
      <c r="LGQ137" s="11"/>
      <c r="LGW137" s="73"/>
      <c r="LGX137" s="73"/>
      <c r="LGY137" s="73"/>
      <c r="LGZ137" s="73"/>
      <c r="LHA137" s="74"/>
      <c r="LHB137" s="74"/>
      <c r="LHC137" s="77"/>
      <c r="LHD137" s="77"/>
      <c r="LHE137" s="11"/>
      <c r="LHK137" s="73"/>
      <c r="LHL137" s="73"/>
      <c r="LHM137" s="73"/>
      <c r="LHN137" s="73"/>
      <c r="LHO137" s="74"/>
      <c r="LHP137" s="74"/>
      <c r="LHQ137" s="77"/>
      <c r="LHR137" s="77"/>
      <c r="LHS137" s="11"/>
      <c r="LHY137" s="73"/>
      <c r="LHZ137" s="73"/>
      <c r="LIA137" s="73"/>
      <c r="LIB137" s="73"/>
      <c r="LIC137" s="74"/>
      <c r="LID137" s="74"/>
      <c r="LIE137" s="77"/>
      <c r="LIF137" s="77"/>
      <c r="LIG137" s="11"/>
      <c r="LIM137" s="73"/>
      <c r="LIN137" s="73"/>
      <c r="LIO137" s="73"/>
      <c r="LIP137" s="73"/>
      <c r="LIQ137" s="74"/>
      <c r="LIR137" s="74"/>
      <c r="LIS137" s="77"/>
      <c r="LIT137" s="77"/>
      <c r="LIU137" s="11"/>
      <c r="LJA137" s="73"/>
      <c r="LJB137" s="73"/>
      <c r="LJC137" s="73"/>
      <c r="LJD137" s="73"/>
      <c r="LJE137" s="74"/>
      <c r="LJF137" s="74"/>
      <c r="LJG137" s="77"/>
      <c r="LJH137" s="77"/>
      <c r="LJI137" s="11"/>
      <c r="LJO137" s="73"/>
      <c r="LJP137" s="73"/>
      <c r="LJQ137" s="73"/>
      <c r="LJR137" s="73"/>
      <c r="LJS137" s="74"/>
      <c r="LJT137" s="74"/>
      <c r="LJU137" s="77"/>
      <c r="LJV137" s="77"/>
      <c r="LJW137" s="11"/>
      <c r="LKC137" s="73"/>
      <c r="LKD137" s="73"/>
      <c r="LKE137" s="73"/>
      <c r="LKF137" s="73"/>
      <c r="LKG137" s="74"/>
      <c r="LKH137" s="74"/>
      <c r="LKI137" s="77"/>
      <c r="LKJ137" s="77"/>
      <c r="LKK137" s="11"/>
      <c r="LKQ137" s="73"/>
      <c r="LKR137" s="73"/>
      <c r="LKS137" s="73"/>
      <c r="LKT137" s="73"/>
      <c r="LKU137" s="74"/>
      <c r="LKV137" s="74"/>
      <c r="LKW137" s="77"/>
      <c r="LKX137" s="77"/>
      <c r="LKY137" s="11"/>
      <c r="LLE137" s="73"/>
      <c r="LLF137" s="73"/>
      <c r="LLG137" s="73"/>
      <c r="LLH137" s="73"/>
      <c r="LLI137" s="74"/>
      <c r="LLJ137" s="74"/>
      <c r="LLK137" s="77"/>
      <c r="LLL137" s="77"/>
      <c r="LLM137" s="11"/>
      <c r="LLS137" s="73"/>
      <c r="LLT137" s="73"/>
      <c r="LLU137" s="73"/>
      <c r="LLV137" s="73"/>
      <c r="LLW137" s="74"/>
      <c r="LLX137" s="74"/>
      <c r="LLY137" s="77"/>
      <c r="LLZ137" s="77"/>
      <c r="LMA137" s="11"/>
      <c r="LMG137" s="73"/>
      <c r="LMH137" s="73"/>
      <c r="LMI137" s="73"/>
      <c r="LMJ137" s="73"/>
      <c r="LMK137" s="74"/>
      <c r="LML137" s="74"/>
      <c r="LMM137" s="77"/>
      <c r="LMN137" s="77"/>
      <c r="LMO137" s="11"/>
      <c r="LMU137" s="73"/>
      <c r="LMV137" s="73"/>
      <c r="LMW137" s="73"/>
      <c r="LMX137" s="73"/>
      <c r="LMY137" s="74"/>
      <c r="LMZ137" s="74"/>
      <c r="LNA137" s="77"/>
      <c r="LNB137" s="77"/>
      <c r="LNC137" s="11"/>
      <c r="LNI137" s="73"/>
      <c r="LNJ137" s="73"/>
      <c r="LNK137" s="73"/>
      <c r="LNL137" s="73"/>
      <c r="LNM137" s="74"/>
      <c r="LNN137" s="74"/>
      <c r="LNO137" s="77"/>
      <c r="LNP137" s="77"/>
      <c r="LNQ137" s="11"/>
      <c r="LNW137" s="73"/>
      <c r="LNX137" s="73"/>
      <c r="LNY137" s="73"/>
      <c r="LNZ137" s="73"/>
      <c r="LOA137" s="74"/>
      <c r="LOB137" s="74"/>
      <c r="LOC137" s="77"/>
      <c r="LOD137" s="77"/>
      <c r="LOE137" s="11"/>
      <c r="LOK137" s="73"/>
      <c r="LOL137" s="73"/>
      <c r="LOM137" s="73"/>
      <c r="LON137" s="73"/>
      <c r="LOO137" s="74"/>
      <c r="LOP137" s="74"/>
      <c r="LOQ137" s="77"/>
      <c r="LOR137" s="77"/>
      <c r="LOS137" s="11"/>
      <c r="LOY137" s="73"/>
      <c r="LOZ137" s="73"/>
      <c r="LPA137" s="73"/>
      <c r="LPB137" s="73"/>
      <c r="LPC137" s="74"/>
      <c r="LPD137" s="74"/>
      <c r="LPE137" s="77"/>
      <c r="LPF137" s="77"/>
      <c r="LPG137" s="11"/>
      <c r="LPM137" s="73"/>
      <c r="LPN137" s="73"/>
      <c r="LPO137" s="73"/>
      <c r="LPP137" s="73"/>
      <c r="LPQ137" s="74"/>
      <c r="LPR137" s="74"/>
      <c r="LPS137" s="77"/>
      <c r="LPT137" s="77"/>
      <c r="LPU137" s="11"/>
      <c r="LQA137" s="73"/>
      <c r="LQB137" s="73"/>
      <c r="LQC137" s="73"/>
      <c r="LQD137" s="73"/>
      <c r="LQE137" s="74"/>
      <c r="LQF137" s="74"/>
      <c r="LQG137" s="77"/>
      <c r="LQH137" s="77"/>
      <c r="LQI137" s="11"/>
      <c r="LQO137" s="73"/>
      <c r="LQP137" s="73"/>
      <c r="LQQ137" s="73"/>
      <c r="LQR137" s="73"/>
      <c r="LQS137" s="74"/>
      <c r="LQT137" s="74"/>
      <c r="LQU137" s="77"/>
      <c r="LQV137" s="77"/>
      <c r="LQW137" s="11"/>
      <c r="LRC137" s="73"/>
      <c r="LRD137" s="73"/>
      <c r="LRE137" s="73"/>
      <c r="LRF137" s="73"/>
      <c r="LRG137" s="74"/>
      <c r="LRH137" s="74"/>
      <c r="LRI137" s="77"/>
      <c r="LRJ137" s="77"/>
      <c r="LRK137" s="11"/>
      <c r="LRQ137" s="73"/>
      <c r="LRR137" s="73"/>
      <c r="LRS137" s="73"/>
      <c r="LRT137" s="73"/>
      <c r="LRU137" s="74"/>
      <c r="LRV137" s="74"/>
      <c r="LRW137" s="77"/>
      <c r="LRX137" s="77"/>
      <c r="LRY137" s="11"/>
      <c r="LSE137" s="73"/>
      <c r="LSF137" s="73"/>
      <c r="LSG137" s="73"/>
      <c r="LSH137" s="73"/>
      <c r="LSI137" s="74"/>
      <c r="LSJ137" s="74"/>
      <c r="LSK137" s="77"/>
      <c r="LSL137" s="77"/>
      <c r="LSM137" s="11"/>
      <c r="LSS137" s="73"/>
      <c r="LST137" s="73"/>
      <c r="LSU137" s="73"/>
      <c r="LSV137" s="73"/>
      <c r="LSW137" s="74"/>
      <c r="LSX137" s="74"/>
      <c r="LSY137" s="77"/>
      <c r="LSZ137" s="77"/>
      <c r="LTA137" s="11"/>
      <c r="LTG137" s="73"/>
      <c r="LTH137" s="73"/>
      <c r="LTI137" s="73"/>
      <c r="LTJ137" s="73"/>
      <c r="LTK137" s="74"/>
      <c r="LTL137" s="74"/>
      <c r="LTM137" s="77"/>
      <c r="LTN137" s="77"/>
      <c r="LTO137" s="11"/>
      <c r="LTU137" s="73"/>
      <c r="LTV137" s="73"/>
      <c r="LTW137" s="73"/>
      <c r="LTX137" s="73"/>
      <c r="LTY137" s="74"/>
      <c r="LTZ137" s="74"/>
      <c r="LUA137" s="77"/>
      <c r="LUB137" s="77"/>
      <c r="LUC137" s="11"/>
      <c r="LUI137" s="73"/>
      <c r="LUJ137" s="73"/>
      <c r="LUK137" s="73"/>
      <c r="LUL137" s="73"/>
      <c r="LUM137" s="74"/>
      <c r="LUN137" s="74"/>
      <c r="LUO137" s="77"/>
      <c r="LUP137" s="77"/>
      <c r="LUQ137" s="11"/>
      <c r="LUW137" s="73"/>
      <c r="LUX137" s="73"/>
      <c r="LUY137" s="73"/>
      <c r="LUZ137" s="73"/>
      <c r="LVA137" s="74"/>
      <c r="LVB137" s="74"/>
      <c r="LVC137" s="77"/>
      <c r="LVD137" s="77"/>
      <c r="LVE137" s="11"/>
      <c r="LVK137" s="73"/>
      <c r="LVL137" s="73"/>
      <c r="LVM137" s="73"/>
      <c r="LVN137" s="73"/>
      <c r="LVO137" s="74"/>
      <c r="LVP137" s="74"/>
      <c r="LVQ137" s="77"/>
      <c r="LVR137" s="77"/>
      <c r="LVS137" s="11"/>
      <c r="LVY137" s="73"/>
      <c r="LVZ137" s="73"/>
      <c r="LWA137" s="73"/>
      <c r="LWB137" s="73"/>
      <c r="LWC137" s="74"/>
      <c r="LWD137" s="74"/>
      <c r="LWE137" s="77"/>
      <c r="LWF137" s="77"/>
      <c r="LWG137" s="11"/>
      <c r="LWM137" s="73"/>
      <c r="LWN137" s="73"/>
      <c r="LWO137" s="73"/>
      <c r="LWP137" s="73"/>
      <c r="LWQ137" s="74"/>
      <c r="LWR137" s="74"/>
      <c r="LWS137" s="77"/>
      <c r="LWT137" s="77"/>
      <c r="LWU137" s="11"/>
      <c r="LXA137" s="73"/>
      <c r="LXB137" s="73"/>
      <c r="LXC137" s="73"/>
      <c r="LXD137" s="73"/>
      <c r="LXE137" s="74"/>
      <c r="LXF137" s="74"/>
      <c r="LXG137" s="77"/>
      <c r="LXH137" s="77"/>
      <c r="LXI137" s="11"/>
      <c r="LXO137" s="73"/>
      <c r="LXP137" s="73"/>
      <c r="LXQ137" s="73"/>
      <c r="LXR137" s="73"/>
      <c r="LXS137" s="74"/>
      <c r="LXT137" s="74"/>
      <c r="LXU137" s="77"/>
      <c r="LXV137" s="77"/>
      <c r="LXW137" s="11"/>
      <c r="LYC137" s="73"/>
      <c r="LYD137" s="73"/>
      <c r="LYE137" s="73"/>
      <c r="LYF137" s="73"/>
      <c r="LYG137" s="74"/>
      <c r="LYH137" s="74"/>
      <c r="LYI137" s="77"/>
      <c r="LYJ137" s="77"/>
      <c r="LYK137" s="11"/>
      <c r="LYQ137" s="73"/>
      <c r="LYR137" s="73"/>
      <c r="LYS137" s="73"/>
      <c r="LYT137" s="73"/>
      <c r="LYU137" s="74"/>
      <c r="LYV137" s="74"/>
      <c r="LYW137" s="77"/>
      <c r="LYX137" s="77"/>
      <c r="LYY137" s="11"/>
      <c r="LZE137" s="73"/>
      <c r="LZF137" s="73"/>
      <c r="LZG137" s="73"/>
      <c r="LZH137" s="73"/>
      <c r="LZI137" s="74"/>
      <c r="LZJ137" s="74"/>
      <c r="LZK137" s="77"/>
      <c r="LZL137" s="77"/>
      <c r="LZM137" s="11"/>
      <c r="LZS137" s="73"/>
      <c r="LZT137" s="73"/>
      <c r="LZU137" s="73"/>
      <c r="LZV137" s="73"/>
      <c r="LZW137" s="74"/>
      <c r="LZX137" s="74"/>
      <c r="LZY137" s="77"/>
      <c r="LZZ137" s="77"/>
      <c r="MAA137" s="11"/>
      <c r="MAG137" s="73"/>
      <c r="MAH137" s="73"/>
      <c r="MAI137" s="73"/>
      <c r="MAJ137" s="73"/>
      <c r="MAK137" s="74"/>
      <c r="MAL137" s="74"/>
      <c r="MAM137" s="77"/>
      <c r="MAN137" s="77"/>
      <c r="MAO137" s="11"/>
      <c r="MAU137" s="73"/>
      <c r="MAV137" s="73"/>
      <c r="MAW137" s="73"/>
      <c r="MAX137" s="73"/>
      <c r="MAY137" s="74"/>
      <c r="MAZ137" s="74"/>
      <c r="MBA137" s="77"/>
      <c r="MBB137" s="77"/>
      <c r="MBC137" s="11"/>
      <c r="MBI137" s="73"/>
      <c r="MBJ137" s="73"/>
      <c r="MBK137" s="73"/>
      <c r="MBL137" s="73"/>
      <c r="MBM137" s="74"/>
      <c r="MBN137" s="74"/>
      <c r="MBO137" s="77"/>
      <c r="MBP137" s="77"/>
      <c r="MBQ137" s="11"/>
      <c r="MBW137" s="73"/>
      <c r="MBX137" s="73"/>
      <c r="MBY137" s="73"/>
      <c r="MBZ137" s="73"/>
      <c r="MCA137" s="74"/>
      <c r="MCB137" s="74"/>
      <c r="MCC137" s="77"/>
      <c r="MCD137" s="77"/>
      <c r="MCE137" s="11"/>
      <c r="MCK137" s="73"/>
      <c r="MCL137" s="73"/>
      <c r="MCM137" s="73"/>
      <c r="MCN137" s="73"/>
      <c r="MCO137" s="74"/>
      <c r="MCP137" s="74"/>
      <c r="MCQ137" s="77"/>
      <c r="MCR137" s="77"/>
      <c r="MCS137" s="11"/>
      <c r="MCY137" s="73"/>
      <c r="MCZ137" s="73"/>
      <c r="MDA137" s="73"/>
      <c r="MDB137" s="73"/>
      <c r="MDC137" s="74"/>
      <c r="MDD137" s="74"/>
      <c r="MDE137" s="77"/>
      <c r="MDF137" s="77"/>
      <c r="MDG137" s="11"/>
      <c r="MDM137" s="73"/>
      <c r="MDN137" s="73"/>
      <c r="MDO137" s="73"/>
      <c r="MDP137" s="73"/>
      <c r="MDQ137" s="74"/>
      <c r="MDR137" s="74"/>
      <c r="MDS137" s="77"/>
      <c r="MDT137" s="77"/>
      <c r="MDU137" s="11"/>
      <c r="MEA137" s="73"/>
      <c r="MEB137" s="73"/>
      <c r="MEC137" s="73"/>
      <c r="MED137" s="73"/>
      <c r="MEE137" s="74"/>
      <c r="MEF137" s="74"/>
      <c r="MEG137" s="77"/>
      <c r="MEH137" s="77"/>
      <c r="MEI137" s="11"/>
      <c r="MEO137" s="73"/>
      <c r="MEP137" s="73"/>
      <c r="MEQ137" s="73"/>
      <c r="MER137" s="73"/>
      <c r="MES137" s="74"/>
      <c r="MET137" s="74"/>
      <c r="MEU137" s="77"/>
      <c r="MEV137" s="77"/>
      <c r="MEW137" s="11"/>
      <c r="MFC137" s="73"/>
      <c r="MFD137" s="73"/>
      <c r="MFE137" s="73"/>
      <c r="MFF137" s="73"/>
      <c r="MFG137" s="74"/>
      <c r="MFH137" s="74"/>
      <c r="MFI137" s="77"/>
      <c r="MFJ137" s="77"/>
      <c r="MFK137" s="11"/>
      <c r="MFQ137" s="73"/>
      <c r="MFR137" s="73"/>
      <c r="MFS137" s="73"/>
      <c r="MFT137" s="73"/>
      <c r="MFU137" s="74"/>
      <c r="MFV137" s="74"/>
      <c r="MFW137" s="77"/>
      <c r="MFX137" s="77"/>
      <c r="MFY137" s="11"/>
      <c r="MGE137" s="73"/>
      <c r="MGF137" s="73"/>
      <c r="MGG137" s="73"/>
      <c r="MGH137" s="73"/>
      <c r="MGI137" s="74"/>
      <c r="MGJ137" s="74"/>
      <c r="MGK137" s="77"/>
      <c r="MGL137" s="77"/>
      <c r="MGM137" s="11"/>
      <c r="MGS137" s="73"/>
      <c r="MGT137" s="73"/>
      <c r="MGU137" s="73"/>
      <c r="MGV137" s="73"/>
      <c r="MGW137" s="74"/>
      <c r="MGX137" s="74"/>
      <c r="MGY137" s="77"/>
      <c r="MGZ137" s="77"/>
      <c r="MHA137" s="11"/>
      <c r="MHG137" s="73"/>
      <c r="MHH137" s="73"/>
      <c r="MHI137" s="73"/>
      <c r="MHJ137" s="73"/>
      <c r="MHK137" s="74"/>
      <c r="MHL137" s="74"/>
      <c r="MHM137" s="77"/>
      <c r="MHN137" s="77"/>
      <c r="MHO137" s="11"/>
      <c r="MHU137" s="73"/>
      <c r="MHV137" s="73"/>
      <c r="MHW137" s="73"/>
      <c r="MHX137" s="73"/>
      <c r="MHY137" s="74"/>
      <c r="MHZ137" s="74"/>
      <c r="MIA137" s="77"/>
      <c r="MIB137" s="77"/>
      <c r="MIC137" s="11"/>
      <c r="MII137" s="73"/>
      <c r="MIJ137" s="73"/>
      <c r="MIK137" s="73"/>
      <c r="MIL137" s="73"/>
      <c r="MIM137" s="74"/>
      <c r="MIN137" s="74"/>
      <c r="MIO137" s="77"/>
      <c r="MIP137" s="77"/>
      <c r="MIQ137" s="11"/>
      <c r="MIW137" s="73"/>
      <c r="MIX137" s="73"/>
      <c r="MIY137" s="73"/>
      <c r="MIZ137" s="73"/>
      <c r="MJA137" s="74"/>
      <c r="MJB137" s="74"/>
      <c r="MJC137" s="77"/>
      <c r="MJD137" s="77"/>
      <c r="MJE137" s="11"/>
      <c r="MJK137" s="73"/>
      <c r="MJL137" s="73"/>
      <c r="MJM137" s="73"/>
      <c r="MJN137" s="73"/>
      <c r="MJO137" s="74"/>
      <c r="MJP137" s="74"/>
      <c r="MJQ137" s="77"/>
      <c r="MJR137" s="77"/>
      <c r="MJS137" s="11"/>
      <c r="MJY137" s="73"/>
      <c r="MJZ137" s="73"/>
      <c r="MKA137" s="73"/>
      <c r="MKB137" s="73"/>
      <c r="MKC137" s="74"/>
      <c r="MKD137" s="74"/>
      <c r="MKE137" s="77"/>
      <c r="MKF137" s="77"/>
      <c r="MKG137" s="11"/>
      <c r="MKM137" s="73"/>
      <c r="MKN137" s="73"/>
      <c r="MKO137" s="73"/>
      <c r="MKP137" s="73"/>
      <c r="MKQ137" s="74"/>
      <c r="MKR137" s="74"/>
      <c r="MKS137" s="77"/>
      <c r="MKT137" s="77"/>
      <c r="MKU137" s="11"/>
      <c r="MLA137" s="73"/>
      <c r="MLB137" s="73"/>
      <c r="MLC137" s="73"/>
      <c r="MLD137" s="73"/>
      <c r="MLE137" s="74"/>
      <c r="MLF137" s="74"/>
      <c r="MLG137" s="77"/>
      <c r="MLH137" s="77"/>
      <c r="MLI137" s="11"/>
      <c r="MLO137" s="73"/>
      <c r="MLP137" s="73"/>
      <c r="MLQ137" s="73"/>
      <c r="MLR137" s="73"/>
      <c r="MLS137" s="74"/>
      <c r="MLT137" s="74"/>
      <c r="MLU137" s="77"/>
      <c r="MLV137" s="77"/>
      <c r="MLW137" s="11"/>
      <c r="MMC137" s="73"/>
      <c r="MMD137" s="73"/>
      <c r="MME137" s="73"/>
      <c r="MMF137" s="73"/>
      <c r="MMG137" s="74"/>
      <c r="MMH137" s="74"/>
      <c r="MMI137" s="77"/>
      <c r="MMJ137" s="77"/>
      <c r="MMK137" s="11"/>
      <c r="MMQ137" s="73"/>
      <c r="MMR137" s="73"/>
      <c r="MMS137" s="73"/>
      <c r="MMT137" s="73"/>
      <c r="MMU137" s="74"/>
      <c r="MMV137" s="74"/>
      <c r="MMW137" s="77"/>
      <c r="MMX137" s="77"/>
      <c r="MMY137" s="11"/>
      <c r="MNE137" s="73"/>
      <c r="MNF137" s="73"/>
      <c r="MNG137" s="73"/>
      <c r="MNH137" s="73"/>
      <c r="MNI137" s="74"/>
      <c r="MNJ137" s="74"/>
      <c r="MNK137" s="77"/>
      <c r="MNL137" s="77"/>
      <c r="MNM137" s="11"/>
      <c r="MNS137" s="73"/>
      <c r="MNT137" s="73"/>
      <c r="MNU137" s="73"/>
      <c r="MNV137" s="73"/>
      <c r="MNW137" s="74"/>
      <c r="MNX137" s="74"/>
      <c r="MNY137" s="77"/>
      <c r="MNZ137" s="77"/>
      <c r="MOA137" s="11"/>
      <c r="MOG137" s="73"/>
      <c r="MOH137" s="73"/>
      <c r="MOI137" s="73"/>
      <c r="MOJ137" s="73"/>
      <c r="MOK137" s="74"/>
      <c r="MOL137" s="74"/>
      <c r="MOM137" s="77"/>
      <c r="MON137" s="77"/>
      <c r="MOO137" s="11"/>
      <c r="MOU137" s="73"/>
      <c r="MOV137" s="73"/>
      <c r="MOW137" s="73"/>
      <c r="MOX137" s="73"/>
      <c r="MOY137" s="74"/>
      <c r="MOZ137" s="74"/>
      <c r="MPA137" s="77"/>
      <c r="MPB137" s="77"/>
      <c r="MPC137" s="11"/>
      <c r="MPI137" s="73"/>
      <c r="MPJ137" s="73"/>
      <c r="MPK137" s="73"/>
      <c r="MPL137" s="73"/>
      <c r="MPM137" s="74"/>
      <c r="MPN137" s="74"/>
      <c r="MPO137" s="77"/>
      <c r="MPP137" s="77"/>
      <c r="MPQ137" s="11"/>
      <c r="MPW137" s="73"/>
      <c r="MPX137" s="73"/>
      <c r="MPY137" s="73"/>
      <c r="MPZ137" s="73"/>
      <c r="MQA137" s="74"/>
      <c r="MQB137" s="74"/>
      <c r="MQC137" s="77"/>
      <c r="MQD137" s="77"/>
      <c r="MQE137" s="11"/>
      <c r="MQK137" s="73"/>
      <c r="MQL137" s="73"/>
      <c r="MQM137" s="73"/>
      <c r="MQN137" s="73"/>
      <c r="MQO137" s="74"/>
      <c r="MQP137" s="74"/>
      <c r="MQQ137" s="77"/>
      <c r="MQR137" s="77"/>
      <c r="MQS137" s="11"/>
      <c r="MQY137" s="73"/>
      <c r="MQZ137" s="73"/>
      <c r="MRA137" s="73"/>
      <c r="MRB137" s="73"/>
      <c r="MRC137" s="74"/>
      <c r="MRD137" s="74"/>
      <c r="MRE137" s="77"/>
      <c r="MRF137" s="77"/>
      <c r="MRG137" s="11"/>
      <c r="MRM137" s="73"/>
      <c r="MRN137" s="73"/>
      <c r="MRO137" s="73"/>
      <c r="MRP137" s="73"/>
      <c r="MRQ137" s="74"/>
      <c r="MRR137" s="74"/>
      <c r="MRS137" s="77"/>
      <c r="MRT137" s="77"/>
      <c r="MRU137" s="11"/>
      <c r="MSA137" s="73"/>
      <c r="MSB137" s="73"/>
      <c r="MSC137" s="73"/>
      <c r="MSD137" s="73"/>
      <c r="MSE137" s="74"/>
      <c r="MSF137" s="74"/>
      <c r="MSG137" s="77"/>
      <c r="MSH137" s="77"/>
      <c r="MSI137" s="11"/>
      <c r="MSO137" s="73"/>
      <c r="MSP137" s="73"/>
      <c r="MSQ137" s="73"/>
      <c r="MSR137" s="73"/>
      <c r="MSS137" s="74"/>
      <c r="MST137" s="74"/>
      <c r="MSU137" s="77"/>
      <c r="MSV137" s="77"/>
      <c r="MSW137" s="11"/>
      <c r="MTC137" s="73"/>
      <c r="MTD137" s="73"/>
      <c r="MTE137" s="73"/>
      <c r="MTF137" s="73"/>
      <c r="MTG137" s="74"/>
      <c r="MTH137" s="74"/>
      <c r="MTI137" s="77"/>
      <c r="MTJ137" s="77"/>
      <c r="MTK137" s="11"/>
      <c r="MTQ137" s="73"/>
      <c r="MTR137" s="73"/>
      <c r="MTS137" s="73"/>
      <c r="MTT137" s="73"/>
      <c r="MTU137" s="74"/>
      <c r="MTV137" s="74"/>
      <c r="MTW137" s="77"/>
      <c r="MTX137" s="77"/>
      <c r="MTY137" s="11"/>
      <c r="MUE137" s="73"/>
      <c r="MUF137" s="73"/>
      <c r="MUG137" s="73"/>
      <c r="MUH137" s="73"/>
      <c r="MUI137" s="74"/>
      <c r="MUJ137" s="74"/>
      <c r="MUK137" s="77"/>
      <c r="MUL137" s="77"/>
      <c r="MUM137" s="11"/>
      <c r="MUS137" s="73"/>
      <c r="MUT137" s="73"/>
      <c r="MUU137" s="73"/>
      <c r="MUV137" s="73"/>
      <c r="MUW137" s="74"/>
      <c r="MUX137" s="74"/>
      <c r="MUY137" s="77"/>
      <c r="MUZ137" s="77"/>
      <c r="MVA137" s="11"/>
      <c r="MVG137" s="73"/>
      <c r="MVH137" s="73"/>
      <c r="MVI137" s="73"/>
      <c r="MVJ137" s="73"/>
      <c r="MVK137" s="74"/>
      <c r="MVL137" s="74"/>
      <c r="MVM137" s="77"/>
      <c r="MVN137" s="77"/>
      <c r="MVO137" s="11"/>
      <c r="MVU137" s="73"/>
      <c r="MVV137" s="73"/>
      <c r="MVW137" s="73"/>
      <c r="MVX137" s="73"/>
      <c r="MVY137" s="74"/>
      <c r="MVZ137" s="74"/>
      <c r="MWA137" s="77"/>
      <c r="MWB137" s="77"/>
      <c r="MWC137" s="11"/>
      <c r="MWI137" s="73"/>
      <c r="MWJ137" s="73"/>
      <c r="MWK137" s="73"/>
      <c r="MWL137" s="73"/>
      <c r="MWM137" s="74"/>
      <c r="MWN137" s="74"/>
      <c r="MWO137" s="77"/>
      <c r="MWP137" s="77"/>
      <c r="MWQ137" s="11"/>
      <c r="MWW137" s="73"/>
      <c r="MWX137" s="73"/>
      <c r="MWY137" s="73"/>
      <c r="MWZ137" s="73"/>
      <c r="MXA137" s="74"/>
      <c r="MXB137" s="74"/>
      <c r="MXC137" s="77"/>
      <c r="MXD137" s="77"/>
      <c r="MXE137" s="11"/>
      <c r="MXK137" s="73"/>
      <c r="MXL137" s="73"/>
      <c r="MXM137" s="73"/>
      <c r="MXN137" s="73"/>
      <c r="MXO137" s="74"/>
      <c r="MXP137" s="74"/>
      <c r="MXQ137" s="77"/>
      <c r="MXR137" s="77"/>
      <c r="MXS137" s="11"/>
      <c r="MXY137" s="73"/>
      <c r="MXZ137" s="73"/>
      <c r="MYA137" s="73"/>
      <c r="MYB137" s="73"/>
      <c r="MYC137" s="74"/>
      <c r="MYD137" s="74"/>
      <c r="MYE137" s="77"/>
      <c r="MYF137" s="77"/>
      <c r="MYG137" s="11"/>
      <c r="MYM137" s="73"/>
      <c r="MYN137" s="73"/>
      <c r="MYO137" s="73"/>
      <c r="MYP137" s="73"/>
      <c r="MYQ137" s="74"/>
      <c r="MYR137" s="74"/>
      <c r="MYS137" s="77"/>
      <c r="MYT137" s="77"/>
      <c r="MYU137" s="11"/>
      <c r="MZA137" s="73"/>
      <c r="MZB137" s="73"/>
      <c r="MZC137" s="73"/>
      <c r="MZD137" s="73"/>
      <c r="MZE137" s="74"/>
      <c r="MZF137" s="74"/>
      <c r="MZG137" s="77"/>
      <c r="MZH137" s="77"/>
      <c r="MZI137" s="11"/>
      <c r="MZO137" s="73"/>
      <c r="MZP137" s="73"/>
      <c r="MZQ137" s="73"/>
      <c r="MZR137" s="73"/>
      <c r="MZS137" s="74"/>
      <c r="MZT137" s="74"/>
      <c r="MZU137" s="77"/>
      <c r="MZV137" s="77"/>
      <c r="MZW137" s="11"/>
      <c r="NAC137" s="73"/>
      <c r="NAD137" s="73"/>
      <c r="NAE137" s="73"/>
      <c r="NAF137" s="73"/>
      <c r="NAG137" s="74"/>
      <c r="NAH137" s="74"/>
      <c r="NAI137" s="77"/>
      <c r="NAJ137" s="77"/>
      <c r="NAK137" s="11"/>
      <c r="NAQ137" s="73"/>
      <c r="NAR137" s="73"/>
      <c r="NAS137" s="73"/>
      <c r="NAT137" s="73"/>
      <c r="NAU137" s="74"/>
      <c r="NAV137" s="74"/>
      <c r="NAW137" s="77"/>
      <c r="NAX137" s="77"/>
      <c r="NAY137" s="11"/>
      <c r="NBE137" s="73"/>
      <c r="NBF137" s="73"/>
      <c r="NBG137" s="73"/>
      <c r="NBH137" s="73"/>
      <c r="NBI137" s="74"/>
      <c r="NBJ137" s="74"/>
      <c r="NBK137" s="77"/>
      <c r="NBL137" s="77"/>
      <c r="NBM137" s="11"/>
      <c r="NBS137" s="73"/>
      <c r="NBT137" s="73"/>
      <c r="NBU137" s="73"/>
      <c r="NBV137" s="73"/>
      <c r="NBW137" s="74"/>
      <c r="NBX137" s="74"/>
      <c r="NBY137" s="77"/>
      <c r="NBZ137" s="77"/>
      <c r="NCA137" s="11"/>
      <c r="NCG137" s="73"/>
      <c r="NCH137" s="73"/>
      <c r="NCI137" s="73"/>
      <c r="NCJ137" s="73"/>
      <c r="NCK137" s="74"/>
      <c r="NCL137" s="74"/>
      <c r="NCM137" s="77"/>
      <c r="NCN137" s="77"/>
      <c r="NCO137" s="11"/>
      <c r="NCU137" s="73"/>
      <c r="NCV137" s="73"/>
      <c r="NCW137" s="73"/>
      <c r="NCX137" s="73"/>
      <c r="NCY137" s="74"/>
      <c r="NCZ137" s="74"/>
      <c r="NDA137" s="77"/>
      <c r="NDB137" s="77"/>
      <c r="NDC137" s="11"/>
      <c r="NDI137" s="73"/>
      <c r="NDJ137" s="73"/>
      <c r="NDK137" s="73"/>
      <c r="NDL137" s="73"/>
      <c r="NDM137" s="74"/>
      <c r="NDN137" s="74"/>
      <c r="NDO137" s="77"/>
      <c r="NDP137" s="77"/>
      <c r="NDQ137" s="11"/>
      <c r="NDW137" s="73"/>
      <c r="NDX137" s="73"/>
      <c r="NDY137" s="73"/>
      <c r="NDZ137" s="73"/>
      <c r="NEA137" s="74"/>
      <c r="NEB137" s="74"/>
      <c r="NEC137" s="77"/>
      <c r="NED137" s="77"/>
      <c r="NEE137" s="11"/>
      <c r="NEK137" s="73"/>
      <c r="NEL137" s="73"/>
      <c r="NEM137" s="73"/>
      <c r="NEN137" s="73"/>
      <c r="NEO137" s="74"/>
      <c r="NEP137" s="74"/>
      <c r="NEQ137" s="77"/>
      <c r="NER137" s="77"/>
      <c r="NES137" s="11"/>
      <c r="NEY137" s="73"/>
      <c r="NEZ137" s="73"/>
      <c r="NFA137" s="73"/>
      <c r="NFB137" s="73"/>
      <c r="NFC137" s="74"/>
      <c r="NFD137" s="74"/>
      <c r="NFE137" s="77"/>
      <c r="NFF137" s="77"/>
      <c r="NFG137" s="11"/>
      <c r="NFM137" s="73"/>
      <c r="NFN137" s="73"/>
      <c r="NFO137" s="73"/>
      <c r="NFP137" s="73"/>
      <c r="NFQ137" s="74"/>
      <c r="NFR137" s="74"/>
      <c r="NFS137" s="77"/>
      <c r="NFT137" s="77"/>
      <c r="NFU137" s="11"/>
      <c r="NGA137" s="73"/>
      <c r="NGB137" s="73"/>
      <c r="NGC137" s="73"/>
      <c r="NGD137" s="73"/>
      <c r="NGE137" s="74"/>
      <c r="NGF137" s="74"/>
      <c r="NGG137" s="77"/>
      <c r="NGH137" s="77"/>
      <c r="NGI137" s="11"/>
      <c r="NGO137" s="73"/>
      <c r="NGP137" s="73"/>
      <c r="NGQ137" s="73"/>
      <c r="NGR137" s="73"/>
      <c r="NGS137" s="74"/>
      <c r="NGT137" s="74"/>
      <c r="NGU137" s="77"/>
      <c r="NGV137" s="77"/>
      <c r="NGW137" s="11"/>
      <c r="NHC137" s="73"/>
      <c r="NHD137" s="73"/>
      <c r="NHE137" s="73"/>
      <c r="NHF137" s="73"/>
      <c r="NHG137" s="74"/>
      <c r="NHH137" s="74"/>
      <c r="NHI137" s="77"/>
      <c r="NHJ137" s="77"/>
      <c r="NHK137" s="11"/>
      <c r="NHQ137" s="73"/>
      <c r="NHR137" s="73"/>
      <c r="NHS137" s="73"/>
      <c r="NHT137" s="73"/>
      <c r="NHU137" s="74"/>
      <c r="NHV137" s="74"/>
      <c r="NHW137" s="77"/>
      <c r="NHX137" s="77"/>
      <c r="NHY137" s="11"/>
      <c r="NIE137" s="73"/>
      <c r="NIF137" s="73"/>
      <c r="NIG137" s="73"/>
      <c r="NIH137" s="73"/>
      <c r="NII137" s="74"/>
      <c r="NIJ137" s="74"/>
      <c r="NIK137" s="77"/>
      <c r="NIL137" s="77"/>
      <c r="NIM137" s="11"/>
      <c r="NIS137" s="73"/>
      <c r="NIT137" s="73"/>
      <c r="NIU137" s="73"/>
      <c r="NIV137" s="73"/>
      <c r="NIW137" s="74"/>
      <c r="NIX137" s="74"/>
      <c r="NIY137" s="77"/>
      <c r="NIZ137" s="77"/>
      <c r="NJA137" s="11"/>
      <c r="NJG137" s="73"/>
      <c r="NJH137" s="73"/>
      <c r="NJI137" s="73"/>
      <c r="NJJ137" s="73"/>
      <c r="NJK137" s="74"/>
      <c r="NJL137" s="74"/>
      <c r="NJM137" s="77"/>
      <c r="NJN137" s="77"/>
      <c r="NJO137" s="11"/>
      <c r="NJU137" s="73"/>
      <c r="NJV137" s="73"/>
      <c r="NJW137" s="73"/>
      <c r="NJX137" s="73"/>
      <c r="NJY137" s="74"/>
      <c r="NJZ137" s="74"/>
      <c r="NKA137" s="77"/>
      <c r="NKB137" s="77"/>
      <c r="NKC137" s="11"/>
      <c r="NKI137" s="73"/>
      <c r="NKJ137" s="73"/>
      <c r="NKK137" s="73"/>
      <c r="NKL137" s="73"/>
      <c r="NKM137" s="74"/>
      <c r="NKN137" s="74"/>
      <c r="NKO137" s="77"/>
      <c r="NKP137" s="77"/>
      <c r="NKQ137" s="11"/>
      <c r="NKW137" s="73"/>
      <c r="NKX137" s="73"/>
      <c r="NKY137" s="73"/>
      <c r="NKZ137" s="73"/>
      <c r="NLA137" s="74"/>
      <c r="NLB137" s="74"/>
      <c r="NLC137" s="77"/>
      <c r="NLD137" s="77"/>
      <c r="NLE137" s="11"/>
      <c r="NLK137" s="73"/>
      <c r="NLL137" s="73"/>
      <c r="NLM137" s="73"/>
      <c r="NLN137" s="73"/>
      <c r="NLO137" s="74"/>
      <c r="NLP137" s="74"/>
      <c r="NLQ137" s="77"/>
      <c r="NLR137" s="77"/>
      <c r="NLS137" s="11"/>
      <c r="NLY137" s="73"/>
      <c r="NLZ137" s="73"/>
      <c r="NMA137" s="73"/>
      <c r="NMB137" s="73"/>
      <c r="NMC137" s="74"/>
      <c r="NMD137" s="74"/>
      <c r="NME137" s="77"/>
      <c r="NMF137" s="77"/>
      <c r="NMG137" s="11"/>
      <c r="NMM137" s="73"/>
      <c r="NMN137" s="73"/>
      <c r="NMO137" s="73"/>
      <c r="NMP137" s="73"/>
      <c r="NMQ137" s="74"/>
      <c r="NMR137" s="74"/>
      <c r="NMS137" s="77"/>
      <c r="NMT137" s="77"/>
      <c r="NMU137" s="11"/>
      <c r="NNA137" s="73"/>
      <c r="NNB137" s="73"/>
      <c r="NNC137" s="73"/>
      <c r="NND137" s="73"/>
      <c r="NNE137" s="74"/>
      <c r="NNF137" s="74"/>
      <c r="NNG137" s="77"/>
      <c r="NNH137" s="77"/>
      <c r="NNI137" s="11"/>
      <c r="NNO137" s="73"/>
      <c r="NNP137" s="73"/>
      <c r="NNQ137" s="73"/>
      <c r="NNR137" s="73"/>
      <c r="NNS137" s="74"/>
      <c r="NNT137" s="74"/>
      <c r="NNU137" s="77"/>
      <c r="NNV137" s="77"/>
      <c r="NNW137" s="11"/>
      <c r="NOC137" s="73"/>
      <c r="NOD137" s="73"/>
      <c r="NOE137" s="73"/>
      <c r="NOF137" s="73"/>
      <c r="NOG137" s="74"/>
      <c r="NOH137" s="74"/>
      <c r="NOI137" s="77"/>
      <c r="NOJ137" s="77"/>
      <c r="NOK137" s="11"/>
      <c r="NOQ137" s="73"/>
      <c r="NOR137" s="73"/>
      <c r="NOS137" s="73"/>
      <c r="NOT137" s="73"/>
      <c r="NOU137" s="74"/>
      <c r="NOV137" s="74"/>
      <c r="NOW137" s="77"/>
      <c r="NOX137" s="77"/>
      <c r="NOY137" s="11"/>
      <c r="NPE137" s="73"/>
      <c r="NPF137" s="73"/>
      <c r="NPG137" s="73"/>
      <c r="NPH137" s="73"/>
      <c r="NPI137" s="74"/>
      <c r="NPJ137" s="74"/>
      <c r="NPK137" s="77"/>
      <c r="NPL137" s="77"/>
      <c r="NPM137" s="11"/>
      <c r="NPS137" s="73"/>
      <c r="NPT137" s="73"/>
      <c r="NPU137" s="73"/>
      <c r="NPV137" s="73"/>
      <c r="NPW137" s="74"/>
      <c r="NPX137" s="74"/>
      <c r="NPY137" s="77"/>
      <c r="NPZ137" s="77"/>
      <c r="NQA137" s="11"/>
      <c r="NQG137" s="73"/>
      <c r="NQH137" s="73"/>
      <c r="NQI137" s="73"/>
      <c r="NQJ137" s="73"/>
      <c r="NQK137" s="74"/>
      <c r="NQL137" s="74"/>
      <c r="NQM137" s="77"/>
      <c r="NQN137" s="77"/>
      <c r="NQO137" s="11"/>
      <c r="NQU137" s="73"/>
      <c r="NQV137" s="73"/>
      <c r="NQW137" s="73"/>
      <c r="NQX137" s="73"/>
      <c r="NQY137" s="74"/>
      <c r="NQZ137" s="74"/>
      <c r="NRA137" s="77"/>
      <c r="NRB137" s="77"/>
      <c r="NRC137" s="11"/>
      <c r="NRI137" s="73"/>
      <c r="NRJ137" s="73"/>
      <c r="NRK137" s="73"/>
      <c r="NRL137" s="73"/>
      <c r="NRM137" s="74"/>
      <c r="NRN137" s="74"/>
      <c r="NRO137" s="77"/>
      <c r="NRP137" s="77"/>
      <c r="NRQ137" s="11"/>
      <c r="NRW137" s="73"/>
      <c r="NRX137" s="73"/>
      <c r="NRY137" s="73"/>
      <c r="NRZ137" s="73"/>
      <c r="NSA137" s="74"/>
      <c r="NSB137" s="74"/>
      <c r="NSC137" s="77"/>
      <c r="NSD137" s="77"/>
      <c r="NSE137" s="11"/>
      <c r="NSK137" s="73"/>
      <c r="NSL137" s="73"/>
      <c r="NSM137" s="73"/>
      <c r="NSN137" s="73"/>
      <c r="NSO137" s="74"/>
      <c r="NSP137" s="74"/>
      <c r="NSQ137" s="77"/>
      <c r="NSR137" s="77"/>
      <c r="NSS137" s="11"/>
      <c r="NSY137" s="73"/>
      <c r="NSZ137" s="73"/>
      <c r="NTA137" s="73"/>
      <c r="NTB137" s="73"/>
      <c r="NTC137" s="74"/>
      <c r="NTD137" s="74"/>
      <c r="NTE137" s="77"/>
      <c r="NTF137" s="77"/>
      <c r="NTG137" s="11"/>
      <c r="NTM137" s="73"/>
      <c r="NTN137" s="73"/>
      <c r="NTO137" s="73"/>
      <c r="NTP137" s="73"/>
      <c r="NTQ137" s="74"/>
      <c r="NTR137" s="74"/>
      <c r="NTS137" s="77"/>
      <c r="NTT137" s="77"/>
      <c r="NTU137" s="11"/>
      <c r="NUA137" s="73"/>
      <c r="NUB137" s="73"/>
      <c r="NUC137" s="73"/>
      <c r="NUD137" s="73"/>
      <c r="NUE137" s="74"/>
      <c r="NUF137" s="74"/>
      <c r="NUG137" s="77"/>
      <c r="NUH137" s="77"/>
      <c r="NUI137" s="11"/>
      <c r="NUO137" s="73"/>
      <c r="NUP137" s="73"/>
      <c r="NUQ137" s="73"/>
      <c r="NUR137" s="73"/>
      <c r="NUS137" s="74"/>
      <c r="NUT137" s="74"/>
      <c r="NUU137" s="77"/>
      <c r="NUV137" s="77"/>
      <c r="NUW137" s="11"/>
      <c r="NVC137" s="73"/>
      <c r="NVD137" s="73"/>
      <c r="NVE137" s="73"/>
      <c r="NVF137" s="73"/>
      <c r="NVG137" s="74"/>
      <c r="NVH137" s="74"/>
      <c r="NVI137" s="77"/>
      <c r="NVJ137" s="77"/>
      <c r="NVK137" s="11"/>
      <c r="NVQ137" s="73"/>
      <c r="NVR137" s="73"/>
      <c r="NVS137" s="73"/>
      <c r="NVT137" s="73"/>
      <c r="NVU137" s="74"/>
      <c r="NVV137" s="74"/>
      <c r="NVW137" s="77"/>
      <c r="NVX137" s="77"/>
      <c r="NVY137" s="11"/>
      <c r="NWE137" s="73"/>
      <c r="NWF137" s="73"/>
      <c r="NWG137" s="73"/>
      <c r="NWH137" s="73"/>
      <c r="NWI137" s="74"/>
      <c r="NWJ137" s="74"/>
      <c r="NWK137" s="77"/>
      <c r="NWL137" s="77"/>
      <c r="NWM137" s="11"/>
      <c r="NWS137" s="73"/>
      <c r="NWT137" s="73"/>
      <c r="NWU137" s="73"/>
      <c r="NWV137" s="73"/>
      <c r="NWW137" s="74"/>
      <c r="NWX137" s="74"/>
      <c r="NWY137" s="77"/>
      <c r="NWZ137" s="77"/>
      <c r="NXA137" s="11"/>
      <c r="NXG137" s="73"/>
      <c r="NXH137" s="73"/>
      <c r="NXI137" s="73"/>
      <c r="NXJ137" s="73"/>
      <c r="NXK137" s="74"/>
      <c r="NXL137" s="74"/>
      <c r="NXM137" s="77"/>
      <c r="NXN137" s="77"/>
      <c r="NXO137" s="11"/>
      <c r="NXU137" s="73"/>
      <c r="NXV137" s="73"/>
      <c r="NXW137" s="73"/>
      <c r="NXX137" s="73"/>
      <c r="NXY137" s="74"/>
      <c r="NXZ137" s="74"/>
      <c r="NYA137" s="77"/>
      <c r="NYB137" s="77"/>
      <c r="NYC137" s="11"/>
      <c r="NYI137" s="73"/>
      <c r="NYJ137" s="73"/>
      <c r="NYK137" s="73"/>
      <c r="NYL137" s="73"/>
      <c r="NYM137" s="74"/>
      <c r="NYN137" s="74"/>
      <c r="NYO137" s="77"/>
      <c r="NYP137" s="77"/>
      <c r="NYQ137" s="11"/>
      <c r="NYW137" s="73"/>
      <c r="NYX137" s="73"/>
      <c r="NYY137" s="73"/>
      <c r="NYZ137" s="73"/>
      <c r="NZA137" s="74"/>
      <c r="NZB137" s="74"/>
      <c r="NZC137" s="77"/>
      <c r="NZD137" s="77"/>
      <c r="NZE137" s="11"/>
      <c r="NZK137" s="73"/>
      <c r="NZL137" s="73"/>
      <c r="NZM137" s="73"/>
      <c r="NZN137" s="73"/>
      <c r="NZO137" s="74"/>
      <c r="NZP137" s="74"/>
      <c r="NZQ137" s="77"/>
      <c r="NZR137" s="77"/>
      <c r="NZS137" s="11"/>
      <c r="NZY137" s="73"/>
      <c r="NZZ137" s="73"/>
      <c r="OAA137" s="73"/>
      <c r="OAB137" s="73"/>
      <c r="OAC137" s="74"/>
      <c r="OAD137" s="74"/>
      <c r="OAE137" s="77"/>
      <c r="OAF137" s="77"/>
      <c r="OAG137" s="11"/>
      <c r="OAM137" s="73"/>
      <c r="OAN137" s="73"/>
      <c r="OAO137" s="73"/>
      <c r="OAP137" s="73"/>
      <c r="OAQ137" s="74"/>
      <c r="OAR137" s="74"/>
      <c r="OAS137" s="77"/>
      <c r="OAT137" s="77"/>
      <c r="OAU137" s="11"/>
      <c r="OBA137" s="73"/>
      <c r="OBB137" s="73"/>
      <c r="OBC137" s="73"/>
      <c r="OBD137" s="73"/>
      <c r="OBE137" s="74"/>
      <c r="OBF137" s="74"/>
      <c r="OBG137" s="77"/>
      <c r="OBH137" s="77"/>
      <c r="OBI137" s="11"/>
      <c r="OBO137" s="73"/>
      <c r="OBP137" s="73"/>
      <c r="OBQ137" s="73"/>
      <c r="OBR137" s="73"/>
      <c r="OBS137" s="74"/>
      <c r="OBT137" s="74"/>
      <c r="OBU137" s="77"/>
      <c r="OBV137" s="77"/>
      <c r="OBW137" s="11"/>
      <c r="OCC137" s="73"/>
      <c r="OCD137" s="73"/>
      <c r="OCE137" s="73"/>
      <c r="OCF137" s="73"/>
      <c r="OCG137" s="74"/>
      <c r="OCH137" s="74"/>
      <c r="OCI137" s="77"/>
      <c r="OCJ137" s="77"/>
      <c r="OCK137" s="11"/>
      <c r="OCQ137" s="73"/>
      <c r="OCR137" s="73"/>
      <c r="OCS137" s="73"/>
      <c r="OCT137" s="73"/>
      <c r="OCU137" s="74"/>
      <c r="OCV137" s="74"/>
      <c r="OCW137" s="77"/>
      <c r="OCX137" s="77"/>
      <c r="OCY137" s="11"/>
      <c r="ODE137" s="73"/>
      <c r="ODF137" s="73"/>
      <c r="ODG137" s="73"/>
      <c r="ODH137" s="73"/>
      <c r="ODI137" s="74"/>
      <c r="ODJ137" s="74"/>
      <c r="ODK137" s="77"/>
      <c r="ODL137" s="77"/>
      <c r="ODM137" s="11"/>
      <c r="ODS137" s="73"/>
      <c r="ODT137" s="73"/>
      <c r="ODU137" s="73"/>
      <c r="ODV137" s="73"/>
      <c r="ODW137" s="74"/>
      <c r="ODX137" s="74"/>
      <c r="ODY137" s="77"/>
      <c r="ODZ137" s="77"/>
      <c r="OEA137" s="11"/>
      <c r="OEG137" s="73"/>
      <c r="OEH137" s="73"/>
      <c r="OEI137" s="73"/>
      <c r="OEJ137" s="73"/>
      <c r="OEK137" s="74"/>
      <c r="OEL137" s="74"/>
      <c r="OEM137" s="77"/>
      <c r="OEN137" s="77"/>
      <c r="OEO137" s="11"/>
      <c r="OEU137" s="73"/>
      <c r="OEV137" s="73"/>
      <c r="OEW137" s="73"/>
      <c r="OEX137" s="73"/>
      <c r="OEY137" s="74"/>
      <c r="OEZ137" s="74"/>
      <c r="OFA137" s="77"/>
      <c r="OFB137" s="77"/>
      <c r="OFC137" s="11"/>
      <c r="OFI137" s="73"/>
      <c r="OFJ137" s="73"/>
      <c r="OFK137" s="73"/>
      <c r="OFL137" s="73"/>
      <c r="OFM137" s="74"/>
      <c r="OFN137" s="74"/>
      <c r="OFO137" s="77"/>
      <c r="OFP137" s="77"/>
      <c r="OFQ137" s="11"/>
      <c r="OFW137" s="73"/>
      <c r="OFX137" s="73"/>
      <c r="OFY137" s="73"/>
      <c r="OFZ137" s="73"/>
      <c r="OGA137" s="74"/>
      <c r="OGB137" s="74"/>
      <c r="OGC137" s="77"/>
      <c r="OGD137" s="77"/>
      <c r="OGE137" s="11"/>
      <c r="OGK137" s="73"/>
      <c r="OGL137" s="73"/>
      <c r="OGM137" s="73"/>
      <c r="OGN137" s="73"/>
      <c r="OGO137" s="74"/>
      <c r="OGP137" s="74"/>
      <c r="OGQ137" s="77"/>
      <c r="OGR137" s="77"/>
      <c r="OGS137" s="11"/>
      <c r="OGY137" s="73"/>
      <c r="OGZ137" s="73"/>
      <c r="OHA137" s="73"/>
      <c r="OHB137" s="73"/>
      <c r="OHC137" s="74"/>
      <c r="OHD137" s="74"/>
      <c r="OHE137" s="77"/>
      <c r="OHF137" s="77"/>
      <c r="OHG137" s="11"/>
      <c r="OHM137" s="73"/>
      <c r="OHN137" s="73"/>
      <c r="OHO137" s="73"/>
      <c r="OHP137" s="73"/>
      <c r="OHQ137" s="74"/>
      <c r="OHR137" s="74"/>
      <c r="OHS137" s="77"/>
      <c r="OHT137" s="77"/>
      <c r="OHU137" s="11"/>
      <c r="OIA137" s="73"/>
      <c r="OIB137" s="73"/>
      <c r="OIC137" s="73"/>
      <c r="OID137" s="73"/>
      <c r="OIE137" s="74"/>
      <c r="OIF137" s="74"/>
      <c r="OIG137" s="77"/>
      <c r="OIH137" s="77"/>
      <c r="OII137" s="11"/>
      <c r="OIO137" s="73"/>
      <c r="OIP137" s="73"/>
      <c r="OIQ137" s="73"/>
      <c r="OIR137" s="73"/>
      <c r="OIS137" s="74"/>
      <c r="OIT137" s="74"/>
      <c r="OIU137" s="77"/>
      <c r="OIV137" s="77"/>
      <c r="OIW137" s="11"/>
      <c r="OJC137" s="73"/>
      <c r="OJD137" s="73"/>
      <c r="OJE137" s="73"/>
      <c r="OJF137" s="73"/>
      <c r="OJG137" s="74"/>
      <c r="OJH137" s="74"/>
      <c r="OJI137" s="77"/>
      <c r="OJJ137" s="77"/>
      <c r="OJK137" s="11"/>
      <c r="OJQ137" s="73"/>
      <c r="OJR137" s="73"/>
      <c r="OJS137" s="73"/>
      <c r="OJT137" s="73"/>
      <c r="OJU137" s="74"/>
      <c r="OJV137" s="74"/>
      <c r="OJW137" s="77"/>
      <c r="OJX137" s="77"/>
      <c r="OJY137" s="11"/>
      <c r="OKE137" s="73"/>
      <c r="OKF137" s="73"/>
      <c r="OKG137" s="73"/>
      <c r="OKH137" s="73"/>
      <c r="OKI137" s="74"/>
      <c r="OKJ137" s="74"/>
      <c r="OKK137" s="77"/>
      <c r="OKL137" s="77"/>
      <c r="OKM137" s="11"/>
      <c r="OKS137" s="73"/>
      <c r="OKT137" s="73"/>
      <c r="OKU137" s="73"/>
      <c r="OKV137" s="73"/>
      <c r="OKW137" s="74"/>
      <c r="OKX137" s="74"/>
      <c r="OKY137" s="77"/>
      <c r="OKZ137" s="77"/>
      <c r="OLA137" s="11"/>
      <c r="OLG137" s="73"/>
      <c r="OLH137" s="73"/>
      <c r="OLI137" s="73"/>
      <c r="OLJ137" s="73"/>
      <c r="OLK137" s="74"/>
      <c r="OLL137" s="74"/>
      <c r="OLM137" s="77"/>
      <c r="OLN137" s="77"/>
      <c r="OLO137" s="11"/>
      <c r="OLU137" s="73"/>
      <c r="OLV137" s="73"/>
      <c r="OLW137" s="73"/>
      <c r="OLX137" s="73"/>
      <c r="OLY137" s="74"/>
      <c r="OLZ137" s="74"/>
      <c r="OMA137" s="77"/>
      <c r="OMB137" s="77"/>
      <c r="OMC137" s="11"/>
      <c r="OMI137" s="73"/>
      <c r="OMJ137" s="73"/>
      <c r="OMK137" s="73"/>
      <c r="OML137" s="73"/>
      <c r="OMM137" s="74"/>
      <c r="OMN137" s="74"/>
      <c r="OMO137" s="77"/>
      <c r="OMP137" s="77"/>
      <c r="OMQ137" s="11"/>
      <c r="OMW137" s="73"/>
      <c r="OMX137" s="73"/>
      <c r="OMY137" s="73"/>
      <c r="OMZ137" s="73"/>
      <c r="ONA137" s="74"/>
      <c r="ONB137" s="74"/>
      <c r="ONC137" s="77"/>
      <c r="OND137" s="77"/>
      <c r="ONE137" s="11"/>
      <c r="ONK137" s="73"/>
      <c r="ONL137" s="73"/>
      <c r="ONM137" s="73"/>
      <c r="ONN137" s="73"/>
      <c r="ONO137" s="74"/>
      <c r="ONP137" s="74"/>
      <c r="ONQ137" s="77"/>
      <c r="ONR137" s="77"/>
      <c r="ONS137" s="11"/>
      <c r="ONY137" s="73"/>
      <c r="ONZ137" s="73"/>
      <c r="OOA137" s="73"/>
      <c r="OOB137" s="73"/>
      <c r="OOC137" s="74"/>
      <c r="OOD137" s="74"/>
      <c r="OOE137" s="77"/>
      <c r="OOF137" s="77"/>
      <c r="OOG137" s="11"/>
      <c r="OOM137" s="73"/>
      <c r="OON137" s="73"/>
      <c r="OOO137" s="73"/>
      <c r="OOP137" s="73"/>
      <c r="OOQ137" s="74"/>
      <c r="OOR137" s="74"/>
      <c r="OOS137" s="77"/>
      <c r="OOT137" s="77"/>
      <c r="OOU137" s="11"/>
      <c r="OPA137" s="73"/>
      <c r="OPB137" s="73"/>
      <c r="OPC137" s="73"/>
      <c r="OPD137" s="73"/>
      <c r="OPE137" s="74"/>
      <c r="OPF137" s="74"/>
      <c r="OPG137" s="77"/>
      <c r="OPH137" s="77"/>
      <c r="OPI137" s="11"/>
      <c r="OPO137" s="73"/>
      <c r="OPP137" s="73"/>
      <c r="OPQ137" s="73"/>
      <c r="OPR137" s="73"/>
      <c r="OPS137" s="74"/>
      <c r="OPT137" s="74"/>
      <c r="OPU137" s="77"/>
      <c r="OPV137" s="77"/>
      <c r="OPW137" s="11"/>
      <c r="OQC137" s="73"/>
      <c r="OQD137" s="73"/>
      <c r="OQE137" s="73"/>
      <c r="OQF137" s="73"/>
      <c r="OQG137" s="74"/>
      <c r="OQH137" s="74"/>
      <c r="OQI137" s="77"/>
      <c r="OQJ137" s="77"/>
      <c r="OQK137" s="11"/>
      <c r="OQQ137" s="73"/>
      <c r="OQR137" s="73"/>
      <c r="OQS137" s="73"/>
      <c r="OQT137" s="73"/>
      <c r="OQU137" s="74"/>
      <c r="OQV137" s="74"/>
      <c r="OQW137" s="77"/>
      <c r="OQX137" s="77"/>
      <c r="OQY137" s="11"/>
      <c r="ORE137" s="73"/>
      <c r="ORF137" s="73"/>
      <c r="ORG137" s="73"/>
      <c r="ORH137" s="73"/>
      <c r="ORI137" s="74"/>
      <c r="ORJ137" s="74"/>
      <c r="ORK137" s="77"/>
      <c r="ORL137" s="77"/>
      <c r="ORM137" s="11"/>
      <c r="ORS137" s="73"/>
      <c r="ORT137" s="73"/>
      <c r="ORU137" s="73"/>
      <c r="ORV137" s="73"/>
      <c r="ORW137" s="74"/>
      <c r="ORX137" s="74"/>
      <c r="ORY137" s="77"/>
      <c r="ORZ137" s="77"/>
      <c r="OSA137" s="11"/>
      <c r="OSG137" s="73"/>
      <c r="OSH137" s="73"/>
      <c r="OSI137" s="73"/>
      <c r="OSJ137" s="73"/>
      <c r="OSK137" s="74"/>
      <c r="OSL137" s="74"/>
      <c r="OSM137" s="77"/>
      <c r="OSN137" s="77"/>
      <c r="OSO137" s="11"/>
      <c r="OSU137" s="73"/>
      <c r="OSV137" s="73"/>
      <c r="OSW137" s="73"/>
      <c r="OSX137" s="73"/>
      <c r="OSY137" s="74"/>
      <c r="OSZ137" s="74"/>
      <c r="OTA137" s="77"/>
      <c r="OTB137" s="77"/>
      <c r="OTC137" s="11"/>
      <c r="OTI137" s="73"/>
      <c r="OTJ137" s="73"/>
      <c r="OTK137" s="73"/>
      <c r="OTL137" s="73"/>
      <c r="OTM137" s="74"/>
      <c r="OTN137" s="74"/>
      <c r="OTO137" s="77"/>
      <c r="OTP137" s="77"/>
      <c r="OTQ137" s="11"/>
      <c r="OTW137" s="73"/>
      <c r="OTX137" s="73"/>
      <c r="OTY137" s="73"/>
      <c r="OTZ137" s="73"/>
      <c r="OUA137" s="74"/>
      <c r="OUB137" s="74"/>
      <c r="OUC137" s="77"/>
      <c r="OUD137" s="77"/>
      <c r="OUE137" s="11"/>
      <c r="OUK137" s="73"/>
      <c r="OUL137" s="73"/>
      <c r="OUM137" s="73"/>
      <c r="OUN137" s="73"/>
      <c r="OUO137" s="74"/>
      <c r="OUP137" s="74"/>
      <c r="OUQ137" s="77"/>
      <c r="OUR137" s="77"/>
      <c r="OUS137" s="11"/>
      <c r="OUY137" s="73"/>
      <c r="OUZ137" s="73"/>
      <c r="OVA137" s="73"/>
      <c r="OVB137" s="73"/>
      <c r="OVC137" s="74"/>
      <c r="OVD137" s="74"/>
      <c r="OVE137" s="77"/>
      <c r="OVF137" s="77"/>
      <c r="OVG137" s="11"/>
      <c r="OVM137" s="73"/>
      <c r="OVN137" s="73"/>
      <c r="OVO137" s="73"/>
      <c r="OVP137" s="73"/>
      <c r="OVQ137" s="74"/>
      <c r="OVR137" s="74"/>
      <c r="OVS137" s="77"/>
      <c r="OVT137" s="77"/>
      <c r="OVU137" s="11"/>
      <c r="OWA137" s="73"/>
      <c r="OWB137" s="73"/>
      <c r="OWC137" s="73"/>
      <c r="OWD137" s="73"/>
      <c r="OWE137" s="74"/>
      <c r="OWF137" s="74"/>
      <c r="OWG137" s="77"/>
      <c r="OWH137" s="77"/>
      <c r="OWI137" s="11"/>
      <c r="OWO137" s="73"/>
      <c r="OWP137" s="73"/>
      <c r="OWQ137" s="73"/>
      <c r="OWR137" s="73"/>
      <c r="OWS137" s="74"/>
      <c r="OWT137" s="74"/>
      <c r="OWU137" s="77"/>
      <c r="OWV137" s="77"/>
      <c r="OWW137" s="11"/>
      <c r="OXC137" s="73"/>
      <c r="OXD137" s="73"/>
      <c r="OXE137" s="73"/>
      <c r="OXF137" s="73"/>
      <c r="OXG137" s="74"/>
      <c r="OXH137" s="74"/>
      <c r="OXI137" s="77"/>
      <c r="OXJ137" s="77"/>
      <c r="OXK137" s="11"/>
      <c r="OXQ137" s="73"/>
      <c r="OXR137" s="73"/>
      <c r="OXS137" s="73"/>
      <c r="OXT137" s="73"/>
      <c r="OXU137" s="74"/>
      <c r="OXV137" s="74"/>
      <c r="OXW137" s="77"/>
      <c r="OXX137" s="77"/>
      <c r="OXY137" s="11"/>
      <c r="OYE137" s="73"/>
      <c r="OYF137" s="73"/>
      <c r="OYG137" s="73"/>
      <c r="OYH137" s="73"/>
      <c r="OYI137" s="74"/>
      <c r="OYJ137" s="74"/>
      <c r="OYK137" s="77"/>
      <c r="OYL137" s="77"/>
      <c r="OYM137" s="11"/>
      <c r="OYS137" s="73"/>
      <c r="OYT137" s="73"/>
      <c r="OYU137" s="73"/>
      <c r="OYV137" s="73"/>
      <c r="OYW137" s="74"/>
      <c r="OYX137" s="74"/>
      <c r="OYY137" s="77"/>
      <c r="OYZ137" s="77"/>
      <c r="OZA137" s="11"/>
      <c r="OZG137" s="73"/>
      <c r="OZH137" s="73"/>
      <c r="OZI137" s="73"/>
      <c r="OZJ137" s="73"/>
      <c r="OZK137" s="74"/>
      <c r="OZL137" s="74"/>
      <c r="OZM137" s="77"/>
      <c r="OZN137" s="77"/>
      <c r="OZO137" s="11"/>
      <c r="OZU137" s="73"/>
      <c r="OZV137" s="73"/>
      <c r="OZW137" s="73"/>
      <c r="OZX137" s="73"/>
      <c r="OZY137" s="74"/>
      <c r="OZZ137" s="74"/>
      <c r="PAA137" s="77"/>
      <c r="PAB137" s="77"/>
      <c r="PAC137" s="11"/>
      <c r="PAI137" s="73"/>
      <c r="PAJ137" s="73"/>
      <c r="PAK137" s="73"/>
      <c r="PAL137" s="73"/>
      <c r="PAM137" s="74"/>
      <c r="PAN137" s="74"/>
      <c r="PAO137" s="77"/>
      <c r="PAP137" s="77"/>
      <c r="PAQ137" s="11"/>
      <c r="PAW137" s="73"/>
      <c r="PAX137" s="73"/>
      <c r="PAY137" s="73"/>
      <c r="PAZ137" s="73"/>
      <c r="PBA137" s="74"/>
      <c r="PBB137" s="74"/>
      <c r="PBC137" s="77"/>
      <c r="PBD137" s="77"/>
      <c r="PBE137" s="11"/>
      <c r="PBK137" s="73"/>
      <c r="PBL137" s="73"/>
      <c r="PBM137" s="73"/>
      <c r="PBN137" s="73"/>
      <c r="PBO137" s="74"/>
      <c r="PBP137" s="74"/>
      <c r="PBQ137" s="77"/>
      <c r="PBR137" s="77"/>
      <c r="PBS137" s="11"/>
      <c r="PBY137" s="73"/>
      <c r="PBZ137" s="73"/>
      <c r="PCA137" s="73"/>
      <c r="PCB137" s="73"/>
      <c r="PCC137" s="74"/>
      <c r="PCD137" s="74"/>
      <c r="PCE137" s="77"/>
      <c r="PCF137" s="77"/>
      <c r="PCG137" s="11"/>
      <c r="PCM137" s="73"/>
      <c r="PCN137" s="73"/>
      <c r="PCO137" s="73"/>
      <c r="PCP137" s="73"/>
      <c r="PCQ137" s="74"/>
      <c r="PCR137" s="74"/>
      <c r="PCS137" s="77"/>
      <c r="PCT137" s="77"/>
      <c r="PCU137" s="11"/>
      <c r="PDA137" s="73"/>
      <c r="PDB137" s="73"/>
      <c r="PDC137" s="73"/>
      <c r="PDD137" s="73"/>
      <c r="PDE137" s="74"/>
      <c r="PDF137" s="74"/>
      <c r="PDG137" s="77"/>
      <c r="PDH137" s="77"/>
      <c r="PDI137" s="11"/>
      <c r="PDO137" s="73"/>
      <c r="PDP137" s="73"/>
      <c r="PDQ137" s="73"/>
      <c r="PDR137" s="73"/>
      <c r="PDS137" s="74"/>
      <c r="PDT137" s="74"/>
      <c r="PDU137" s="77"/>
      <c r="PDV137" s="77"/>
      <c r="PDW137" s="11"/>
      <c r="PEC137" s="73"/>
      <c r="PED137" s="73"/>
      <c r="PEE137" s="73"/>
      <c r="PEF137" s="73"/>
      <c r="PEG137" s="74"/>
      <c r="PEH137" s="74"/>
      <c r="PEI137" s="77"/>
      <c r="PEJ137" s="77"/>
      <c r="PEK137" s="11"/>
      <c r="PEQ137" s="73"/>
      <c r="PER137" s="73"/>
      <c r="PES137" s="73"/>
      <c r="PET137" s="73"/>
      <c r="PEU137" s="74"/>
      <c r="PEV137" s="74"/>
      <c r="PEW137" s="77"/>
      <c r="PEX137" s="77"/>
      <c r="PEY137" s="11"/>
      <c r="PFE137" s="73"/>
      <c r="PFF137" s="73"/>
      <c r="PFG137" s="73"/>
      <c r="PFH137" s="73"/>
      <c r="PFI137" s="74"/>
      <c r="PFJ137" s="74"/>
      <c r="PFK137" s="77"/>
      <c r="PFL137" s="77"/>
      <c r="PFM137" s="11"/>
      <c r="PFS137" s="73"/>
      <c r="PFT137" s="73"/>
      <c r="PFU137" s="73"/>
      <c r="PFV137" s="73"/>
      <c r="PFW137" s="74"/>
      <c r="PFX137" s="74"/>
      <c r="PFY137" s="77"/>
      <c r="PFZ137" s="77"/>
      <c r="PGA137" s="11"/>
      <c r="PGG137" s="73"/>
      <c r="PGH137" s="73"/>
      <c r="PGI137" s="73"/>
      <c r="PGJ137" s="73"/>
      <c r="PGK137" s="74"/>
      <c r="PGL137" s="74"/>
      <c r="PGM137" s="77"/>
      <c r="PGN137" s="77"/>
      <c r="PGO137" s="11"/>
      <c r="PGU137" s="73"/>
      <c r="PGV137" s="73"/>
      <c r="PGW137" s="73"/>
      <c r="PGX137" s="73"/>
      <c r="PGY137" s="74"/>
      <c r="PGZ137" s="74"/>
      <c r="PHA137" s="77"/>
      <c r="PHB137" s="77"/>
      <c r="PHC137" s="11"/>
      <c r="PHI137" s="73"/>
      <c r="PHJ137" s="73"/>
      <c r="PHK137" s="73"/>
      <c r="PHL137" s="73"/>
      <c r="PHM137" s="74"/>
      <c r="PHN137" s="74"/>
      <c r="PHO137" s="77"/>
      <c r="PHP137" s="77"/>
      <c r="PHQ137" s="11"/>
      <c r="PHW137" s="73"/>
      <c r="PHX137" s="73"/>
      <c r="PHY137" s="73"/>
      <c r="PHZ137" s="73"/>
      <c r="PIA137" s="74"/>
      <c r="PIB137" s="74"/>
      <c r="PIC137" s="77"/>
      <c r="PID137" s="77"/>
      <c r="PIE137" s="11"/>
      <c r="PIK137" s="73"/>
      <c r="PIL137" s="73"/>
      <c r="PIM137" s="73"/>
      <c r="PIN137" s="73"/>
      <c r="PIO137" s="74"/>
      <c r="PIP137" s="74"/>
      <c r="PIQ137" s="77"/>
      <c r="PIR137" s="77"/>
      <c r="PIS137" s="11"/>
      <c r="PIY137" s="73"/>
      <c r="PIZ137" s="73"/>
      <c r="PJA137" s="73"/>
      <c r="PJB137" s="73"/>
      <c r="PJC137" s="74"/>
      <c r="PJD137" s="74"/>
      <c r="PJE137" s="77"/>
      <c r="PJF137" s="77"/>
      <c r="PJG137" s="11"/>
      <c r="PJM137" s="73"/>
      <c r="PJN137" s="73"/>
      <c r="PJO137" s="73"/>
      <c r="PJP137" s="73"/>
      <c r="PJQ137" s="74"/>
      <c r="PJR137" s="74"/>
      <c r="PJS137" s="77"/>
      <c r="PJT137" s="77"/>
      <c r="PJU137" s="11"/>
      <c r="PKA137" s="73"/>
      <c r="PKB137" s="73"/>
      <c r="PKC137" s="73"/>
      <c r="PKD137" s="73"/>
      <c r="PKE137" s="74"/>
      <c r="PKF137" s="74"/>
      <c r="PKG137" s="77"/>
      <c r="PKH137" s="77"/>
      <c r="PKI137" s="11"/>
      <c r="PKO137" s="73"/>
      <c r="PKP137" s="73"/>
      <c r="PKQ137" s="73"/>
      <c r="PKR137" s="73"/>
      <c r="PKS137" s="74"/>
      <c r="PKT137" s="74"/>
      <c r="PKU137" s="77"/>
      <c r="PKV137" s="77"/>
      <c r="PKW137" s="11"/>
      <c r="PLC137" s="73"/>
      <c r="PLD137" s="73"/>
      <c r="PLE137" s="73"/>
      <c r="PLF137" s="73"/>
      <c r="PLG137" s="74"/>
      <c r="PLH137" s="74"/>
      <c r="PLI137" s="77"/>
      <c r="PLJ137" s="77"/>
      <c r="PLK137" s="11"/>
      <c r="PLQ137" s="73"/>
      <c r="PLR137" s="73"/>
      <c r="PLS137" s="73"/>
      <c r="PLT137" s="73"/>
      <c r="PLU137" s="74"/>
      <c r="PLV137" s="74"/>
      <c r="PLW137" s="77"/>
      <c r="PLX137" s="77"/>
      <c r="PLY137" s="11"/>
      <c r="PME137" s="73"/>
      <c r="PMF137" s="73"/>
      <c r="PMG137" s="73"/>
      <c r="PMH137" s="73"/>
      <c r="PMI137" s="74"/>
      <c r="PMJ137" s="74"/>
      <c r="PMK137" s="77"/>
      <c r="PML137" s="77"/>
      <c r="PMM137" s="11"/>
      <c r="PMS137" s="73"/>
      <c r="PMT137" s="73"/>
      <c r="PMU137" s="73"/>
      <c r="PMV137" s="73"/>
      <c r="PMW137" s="74"/>
      <c r="PMX137" s="74"/>
      <c r="PMY137" s="77"/>
      <c r="PMZ137" s="77"/>
      <c r="PNA137" s="11"/>
      <c r="PNG137" s="73"/>
      <c r="PNH137" s="73"/>
      <c r="PNI137" s="73"/>
      <c r="PNJ137" s="73"/>
      <c r="PNK137" s="74"/>
      <c r="PNL137" s="74"/>
      <c r="PNM137" s="77"/>
      <c r="PNN137" s="77"/>
      <c r="PNO137" s="11"/>
      <c r="PNU137" s="73"/>
      <c r="PNV137" s="73"/>
      <c r="PNW137" s="73"/>
      <c r="PNX137" s="73"/>
      <c r="PNY137" s="74"/>
      <c r="PNZ137" s="74"/>
      <c r="POA137" s="77"/>
      <c r="POB137" s="77"/>
      <c r="POC137" s="11"/>
      <c r="POI137" s="73"/>
      <c r="POJ137" s="73"/>
      <c r="POK137" s="73"/>
      <c r="POL137" s="73"/>
      <c r="POM137" s="74"/>
      <c r="PON137" s="74"/>
      <c r="POO137" s="77"/>
      <c r="POP137" s="77"/>
      <c r="POQ137" s="11"/>
      <c r="POW137" s="73"/>
      <c r="POX137" s="73"/>
      <c r="POY137" s="73"/>
      <c r="POZ137" s="73"/>
      <c r="PPA137" s="74"/>
      <c r="PPB137" s="74"/>
      <c r="PPC137" s="77"/>
      <c r="PPD137" s="77"/>
      <c r="PPE137" s="11"/>
      <c r="PPK137" s="73"/>
      <c r="PPL137" s="73"/>
      <c r="PPM137" s="73"/>
      <c r="PPN137" s="73"/>
      <c r="PPO137" s="74"/>
      <c r="PPP137" s="74"/>
      <c r="PPQ137" s="77"/>
      <c r="PPR137" s="77"/>
      <c r="PPS137" s="11"/>
      <c r="PPY137" s="73"/>
      <c r="PPZ137" s="73"/>
      <c r="PQA137" s="73"/>
      <c r="PQB137" s="73"/>
      <c r="PQC137" s="74"/>
      <c r="PQD137" s="74"/>
      <c r="PQE137" s="77"/>
      <c r="PQF137" s="77"/>
      <c r="PQG137" s="11"/>
      <c r="PQM137" s="73"/>
      <c r="PQN137" s="73"/>
      <c r="PQO137" s="73"/>
      <c r="PQP137" s="73"/>
      <c r="PQQ137" s="74"/>
      <c r="PQR137" s="74"/>
      <c r="PQS137" s="77"/>
      <c r="PQT137" s="77"/>
      <c r="PQU137" s="11"/>
      <c r="PRA137" s="73"/>
      <c r="PRB137" s="73"/>
      <c r="PRC137" s="73"/>
      <c r="PRD137" s="73"/>
      <c r="PRE137" s="74"/>
      <c r="PRF137" s="74"/>
      <c r="PRG137" s="77"/>
      <c r="PRH137" s="77"/>
      <c r="PRI137" s="11"/>
      <c r="PRO137" s="73"/>
      <c r="PRP137" s="73"/>
      <c r="PRQ137" s="73"/>
      <c r="PRR137" s="73"/>
      <c r="PRS137" s="74"/>
      <c r="PRT137" s="74"/>
      <c r="PRU137" s="77"/>
      <c r="PRV137" s="77"/>
      <c r="PRW137" s="11"/>
      <c r="PSC137" s="73"/>
      <c r="PSD137" s="73"/>
      <c r="PSE137" s="73"/>
      <c r="PSF137" s="73"/>
      <c r="PSG137" s="74"/>
      <c r="PSH137" s="74"/>
      <c r="PSI137" s="77"/>
      <c r="PSJ137" s="77"/>
      <c r="PSK137" s="11"/>
      <c r="PSQ137" s="73"/>
      <c r="PSR137" s="73"/>
      <c r="PSS137" s="73"/>
      <c r="PST137" s="73"/>
      <c r="PSU137" s="74"/>
      <c r="PSV137" s="74"/>
      <c r="PSW137" s="77"/>
      <c r="PSX137" s="77"/>
      <c r="PSY137" s="11"/>
      <c r="PTE137" s="73"/>
      <c r="PTF137" s="73"/>
      <c r="PTG137" s="73"/>
      <c r="PTH137" s="73"/>
      <c r="PTI137" s="74"/>
      <c r="PTJ137" s="74"/>
      <c r="PTK137" s="77"/>
      <c r="PTL137" s="77"/>
      <c r="PTM137" s="11"/>
      <c r="PTS137" s="73"/>
      <c r="PTT137" s="73"/>
      <c r="PTU137" s="73"/>
      <c r="PTV137" s="73"/>
      <c r="PTW137" s="74"/>
      <c r="PTX137" s="74"/>
      <c r="PTY137" s="77"/>
      <c r="PTZ137" s="77"/>
      <c r="PUA137" s="11"/>
      <c r="PUG137" s="73"/>
      <c r="PUH137" s="73"/>
      <c r="PUI137" s="73"/>
      <c r="PUJ137" s="73"/>
      <c r="PUK137" s="74"/>
      <c r="PUL137" s="74"/>
      <c r="PUM137" s="77"/>
      <c r="PUN137" s="77"/>
      <c r="PUO137" s="11"/>
      <c r="PUU137" s="73"/>
      <c r="PUV137" s="73"/>
      <c r="PUW137" s="73"/>
      <c r="PUX137" s="73"/>
      <c r="PUY137" s="74"/>
      <c r="PUZ137" s="74"/>
      <c r="PVA137" s="77"/>
      <c r="PVB137" s="77"/>
      <c r="PVC137" s="11"/>
      <c r="PVI137" s="73"/>
      <c r="PVJ137" s="73"/>
      <c r="PVK137" s="73"/>
      <c r="PVL137" s="73"/>
      <c r="PVM137" s="74"/>
      <c r="PVN137" s="74"/>
      <c r="PVO137" s="77"/>
      <c r="PVP137" s="77"/>
      <c r="PVQ137" s="11"/>
      <c r="PVW137" s="73"/>
      <c r="PVX137" s="73"/>
      <c r="PVY137" s="73"/>
      <c r="PVZ137" s="73"/>
      <c r="PWA137" s="74"/>
      <c r="PWB137" s="74"/>
      <c r="PWC137" s="77"/>
      <c r="PWD137" s="77"/>
      <c r="PWE137" s="11"/>
      <c r="PWK137" s="73"/>
      <c r="PWL137" s="73"/>
      <c r="PWM137" s="73"/>
      <c r="PWN137" s="73"/>
      <c r="PWO137" s="74"/>
      <c r="PWP137" s="74"/>
      <c r="PWQ137" s="77"/>
      <c r="PWR137" s="77"/>
      <c r="PWS137" s="11"/>
      <c r="PWY137" s="73"/>
      <c r="PWZ137" s="73"/>
      <c r="PXA137" s="73"/>
      <c r="PXB137" s="73"/>
      <c r="PXC137" s="74"/>
      <c r="PXD137" s="74"/>
      <c r="PXE137" s="77"/>
      <c r="PXF137" s="77"/>
      <c r="PXG137" s="11"/>
      <c r="PXM137" s="73"/>
      <c r="PXN137" s="73"/>
      <c r="PXO137" s="73"/>
      <c r="PXP137" s="73"/>
      <c r="PXQ137" s="74"/>
      <c r="PXR137" s="74"/>
      <c r="PXS137" s="77"/>
      <c r="PXT137" s="77"/>
      <c r="PXU137" s="11"/>
      <c r="PYA137" s="73"/>
      <c r="PYB137" s="73"/>
      <c r="PYC137" s="73"/>
      <c r="PYD137" s="73"/>
      <c r="PYE137" s="74"/>
      <c r="PYF137" s="74"/>
      <c r="PYG137" s="77"/>
      <c r="PYH137" s="77"/>
      <c r="PYI137" s="11"/>
      <c r="PYO137" s="73"/>
      <c r="PYP137" s="73"/>
      <c r="PYQ137" s="73"/>
      <c r="PYR137" s="73"/>
      <c r="PYS137" s="74"/>
      <c r="PYT137" s="74"/>
      <c r="PYU137" s="77"/>
      <c r="PYV137" s="77"/>
      <c r="PYW137" s="11"/>
      <c r="PZC137" s="73"/>
      <c r="PZD137" s="73"/>
      <c r="PZE137" s="73"/>
      <c r="PZF137" s="73"/>
      <c r="PZG137" s="74"/>
      <c r="PZH137" s="74"/>
      <c r="PZI137" s="77"/>
      <c r="PZJ137" s="77"/>
      <c r="PZK137" s="11"/>
      <c r="PZQ137" s="73"/>
      <c r="PZR137" s="73"/>
      <c r="PZS137" s="73"/>
      <c r="PZT137" s="73"/>
      <c r="PZU137" s="74"/>
      <c r="PZV137" s="74"/>
      <c r="PZW137" s="77"/>
      <c r="PZX137" s="77"/>
      <c r="PZY137" s="11"/>
      <c r="QAE137" s="73"/>
      <c r="QAF137" s="73"/>
      <c r="QAG137" s="73"/>
      <c r="QAH137" s="73"/>
      <c r="QAI137" s="74"/>
      <c r="QAJ137" s="74"/>
      <c r="QAK137" s="77"/>
      <c r="QAL137" s="77"/>
      <c r="QAM137" s="11"/>
      <c r="QAS137" s="73"/>
      <c r="QAT137" s="73"/>
      <c r="QAU137" s="73"/>
      <c r="QAV137" s="73"/>
      <c r="QAW137" s="74"/>
      <c r="QAX137" s="74"/>
      <c r="QAY137" s="77"/>
      <c r="QAZ137" s="77"/>
      <c r="QBA137" s="11"/>
      <c r="QBG137" s="73"/>
      <c r="QBH137" s="73"/>
      <c r="QBI137" s="73"/>
      <c r="QBJ137" s="73"/>
      <c r="QBK137" s="74"/>
      <c r="QBL137" s="74"/>
      <c r="QBM137" s="77"/>
      <c r="QBN137" s="77"/>
      <c r="QBO137" s="11"/>
      <c r="QBU137" s="73"/>
      <c r="QBV137" s="73"/>
      <c r="QBW137" s="73"/>
      <c r="QBX137" s="73"/>
      <c r="QBY137" s="74"/>
      <c r="QBZ137" s="74"/>
      <c r="QCA137" s="77"/>
      <c r="QCB137" s="77"/>
      <c r="QCC137" s="11"/>
      <c r="QCI137" s="73"/>
      <c r="QCJ137" s="73"/>
      <c r="QCK137" s="73"/>
      <c r="QCL137" s="73"/>
      <c r="QCM137" s="74"/>
      <c r="QCN137" s="74"/>
      <c r="QCO137" s="77"/>
      <c r="QCP137" s="77"/>
      <c r="QCQ137" s="11"/>
      <c r="QCW137" s="73"/>
      <c r="QCX137" s="73"/>
      <c r="QCY137" s="73"/>
      <c r="QCZ137" s="73"/>
      <c r="QDA137" s="74"/>
      <c r="QDB137" s="74"/>
      <c r="QDC137" s="77"/>
      <c r="QDD137" s="77"/>
      <c r="QDE137" s="11"/>
      <c r="QDK137" s="73"/>
      <c r="QDL137" s="73"/>
      <c r="QDM137" s="73"/>
      <c r="QDN137" s="73"/>
      <c r="QDO137" s="74"/>
      <c r="QDP137" s="74"/>
      <c r="QDQ137" s="77"/>
      <c r="QDR137" s="77"/>
      <c r="QDS137" s="11"/>
      <c r="QDY137" s="73"/>
      <c r="QDZ137" s="73"/>
      <c r="QEA137" s="73"/>
      <c r="QEB137" s="73"/>
      <c r="QEC137" s="74"/>
      <c r="QED137" s="74"/>
      <c r="QEE137" s="77"/>
      <c r="QEF137" s="77"/>
      <c r="QEG137" s="11"/>
      <c r="QEM137" s="73"/>
      <c r="QEN137" s="73"/>
      <c r="QEO137" s="73"/>
      <c r="QEP137" s="73"/>
      <c r="QEQ137" s="74"/>
      <c r="QER137" s="74"/>
      <c r="QES137" s="77"/>
      <c r="QET137" s="77"/>
      <c r="QEU137" s="11"/>
      <c r="QFA137" s="73"/>
      <c r="QFB137" s="73"/>
      <c r="QFC137" s="73"/>
      <c r="QFD137" s="73"/>
      <c r="QFE137" s="74"/>
      <c r="QFF137" s="74"/>
      <c r="QFG137" s="77"/>
      <c r="QFH137" s="77"/>
      <c r="QFI137" s="11"/>
      <c r="QFO137" s="73"/>
      <c r="QFP137" s="73"/>
      <c r="QFQ137" s="73"/>
      <c r="QFR137" s="73"/>
      <c r="QFS137" s="74"/>
      <c r="QFT137" s="74"/>
      <c r="QFU137" s="77"/>
      <c r="QFV137" s="77"/>
      <c r="QFW137" s="11"/>
      <c r="QGC137" s="73"/>
      <c r="QGD137" s="73"/>
      <c r="QGE137" s="73"/>
      <c r="QGF137" s="73"/>
      <c r="QGG137" s="74"/>
      <c r="QGH137" s="74"/>
      <c r="QGI137" s="77"/>
      <c r="QGJ137" s="77"/>
      <c r="QGK137" s="11"/>
      <c r="QGQ137" s="73"/>
      <c r="QGR137" s="73"/>
      <c r="QGS137" s="73"/>
      <c r="QGT137" s="73"/>
      <c r="QGU137" s="74"/>
      <c r="QGV137" s="74"/>
      <c r="QGW137" s="77"/>
      <c r="QGX137" s="77"/>
      <c r="QGY137" s="11"/>
      <c r="QHE137" s="73"/>
      <c r="QHF137" s="73"/>
      <c r="QHG137" s="73"/>
      <c r="QHH137" s="73"/>
      <c r="QHI137" s="74"/>
      <c r="QHJ137" s="74"/>
      <c r="QHK137" s="77"/>
      <c r="QHL137" s="77"/>
      <c r="QHM137" s="11"/>
      <c r="QHS137" s="73"/>
      <c r="QHT137" s="73"/>
      <c r="QHU137" s="73"/>
      <c r="QHV137" s="73"/>
      <c r="QHW137" s="74"/>
      <c r="QHX137" s="74"/>
      <c r="QHY137" s="77"/>
      <c r="QHZ137" s="77"/>
      <c r="QIA137" s="11"/>
      <c r="QIG137" s="73"/>
      <c r="QIH137" s="73"/>
      <c r="QII137" s="73"/>
      <c r="QIJ137" s="73"/>
      <c r="QIK137" s="74"/>
      <c r="QIL137" s="74"/>
      <c r="QIM137" s="77"/>
      <c r="QIN137" s="77"/>
      <c r="QIO137" s="11"/>
      <c r="QIU137" s="73"/>
      <c r="QIV137" s="73"/>
      <c r="QIW137" s="73"/>
      <c r="QIX137" s="73"/>
      <c r="QIY137" s="74"/>
      <c r="QIZ137" s="74"/>
      <c r="QJA137" s="77"/>
      <c r="QJB137" s="77"/>
      <c r="QJC137" s="11"/>
      <c r="QJI137" s="73"/>
      <c r="QJJ137" s="73"/>
      <c r="QJK137" s="73"/>
      <c r="QJL137" s="73"/>
      <c r="QJM137" s="74"/>
      <c r="QJN137" s="74"/>
      <c r="QJO137" s="77"/>
      <c r="QJP137" s="77"/>
      <c r="QJQ137" s="11"/>
      <c r="QJW137" s="73"/>
      <c r="QJX137" s="73"/>
      <c r="QJY137" s="73"/>
      <c r="QJZ137" s="73"/>
      <c r="QKA137" s="74"/>
      <c r="QKB137" s="74"/>
      <c r="QKC137" s="77"/>
      <c r="QKD137" s="77"/>
      <c r="QKE137" s="11"/>
      <c r="QKK137" s="73"/>
      <c r="QKL137" s="73"/>
      <c r="QKM137" s="73"/>
      <c r="QKN137" s="73"/>
      <c r="QKO137" s="74"/>
      <c r="QKP137" s="74"/>
      <c r="QKQ137" s="77"/>
      <c r="QKR137" s="77"/>
      <c r="QKS137" s="11"/>
      <c r="QKY137" s="73"/>
      <c r="QKZ137" s="73"/>
      <c r="QLA137" s="73"/>
      <c r="QLB137" s="73"/>
      <c r="QLC137" s="74"/>
      <c r="QLD137" s="74"/>
      <c r="QLE137" s="77"/>
      <c r="QLF137" s="77"/>
      <c r="QLG137" s="11"/>
      <c r="QLM137" s="73"/>
      <c r="QLN137" s="73"/>
      <c r="QLO137" s="73"/>
      <c r="QLP137" s="73"/>
      <c r="QLQ137" s="74"/>
      <c r="QLR137" s="74"/>
      <c r="QLS137" s="77"/>
      <c r="QLT137" s="77"/>
      <c r="QLU137" s="11"/>
      <c r="QMA137" s="73"/>
      <c r="QMB137" s="73"/>
      <c r="QMC137" s="73"/>
      <c r="QMD137" s="73"/>
      <c r="QME137" s="74"/>
      <c r="QMF137" s="74"/>
      <c r="QMG137" s="77"/>
      <c r="QMH137" s="77"/>
      <c r="QMI137" s="11"/>
      <c r="QMO137" s="73"/>
      <c r="QMP137" s="73"/>
      <c r="QMQ137" s="73"/>
      <c r="QMR137" s="73"/>
      <c r="QMS137" s="74"/>
      <c r="QMT137" s="74"/>
      <c r="QMU137" s="77"/>
      <c r="QMV137" s="77"/>
      <c r="QMW137" s="11"/>
      <c r="QNC137" s="73"/>
      <c r="QND137" s="73"/>
      <c r="QNE137" s="73"/>
      <c r="QNF137" s="73"/>
      <c r="QNG137" s="74"/>
      <c r="QNH137" s="74"/>
      <c r="QNI137" s="77"/>
      <c r="QNJ137" s="77"/>
      <c r="QNK137" s="11"/>
      <c r="QNQ137" s="73"/>
      <c r="QNR137" s="73"/>
      <c r="QNS137" s="73"/>
      <c r="QNT137" s="73"/>
      <c r="QNU137" s="74"/>
      <c r="QNV137" s="74"/>
      <c r="QNW137" s="77"/>
      <c r="QNX137" s="77"/>
      <c r="QNY137" s="11"/>
      <c r="QOE137" s="73"/>
      <c r="QOF137" s="73"/>
      <c r="QOG137" s="73"/>
      <c r="QOH137" s="73"/>
      <c r="QOI137" s="74"/>
      <c r="QOJ137" s="74"/>
      <c r="QOK137" s="77"/>
      <c r="QOL137" s="77"/>
      <c r="QOM137" s="11"/>
      <c r="QOS137" s="73"/>
      <c r="QOT137" s="73"/>
      <c r="QOU137" s="73"/>
      <c r="QOV137" s="73"/>
      <c r="QOW137" s="74"/>
      <c r="QOX137" s="74"/>
      <c r="QOY137" s="77"/>
      <c r="QOZ137" s="77"/>
      <c r="QPA137" s="11"/>
      <c r="QPG137" s="73"/>
      <c r="QPH137" s="73"/>
      <c r="QPI137" s="73"/>
      <c r="QPJ137" s="73"/>
      <c r="QPK137" s="74"/>
      <c r="QPL137" s="74"/>
      <c r="QPM137" s="77"/>
      <c r="QPN137" s="77"/>
      <c r="QPO137" s="11"/>
      <c r="QPU137" s="73"/>
      <c r="QPV137" s="73"/>
      <c r="QPW137" s="73"/>
      <c r="QPX137" s="73"/>
      <c r="QPY137" s="74"/>
      <c r="QPZ137" s="74"/>
      <c r="QQA137" s="77"/>
      <c r="QQB137" s="77"/>
      <c r="QQC137" s="11"/>
      <c r="QQI137" s="73"/>
      <c r="QQJ137" s="73"/>
      <c r="QQK137" s="73"/>
      <c r="QQL137" s="73"/>
      <c r="QQM137" s="74"/>
      <c r="QQN137" s="74"/>
      <c r="QQO137" s="77"/>
      <c r="QQP137" s="77"/>
      <c r="QQQ137" s="11"/>
      <c r="QQW137" s="73"/>
      <c r="QQX137" s="73"/>
      <c r="QQY137" s="73"/>
      <c r="QQZ137" s="73"/>
      <c r="QRA137" s="74"/>
      <c r="QRB137" s="74"/>
      <c r="QRC137" s="77"/>
      <c r="QRD137" s="77"/>
      <c r="QRE137" s="11"/>
      <c r="QRK137" s="73"/>
      <c r="QRL137" s="73"/>
      <c r="QRM137" s="73"/>
      <c r="QRN137" s="73"/>
      <c r="QRO137" s="74"/>
      <c r="QRP137" s="74"/>
      <c r="QRQ137" s="77"/>
      <c r="QRR137" s="77"/>
      <c r="QRS137" s="11"/>
      <c r="QRY137" s="73"/>
      <c r="QRZ137" s="73"/>
      <c r="QSA137" s="73"/>
      <c r="QSB137" s="73"/>
      <c r="QSC137" s="74"/>
      <c r="QSD137" s="74"/>
      <c r="QSE137" s="77"/>
      <c r="QSF137" s="77"/>
      <c r="QSG137" s="11"/>
      <c r="QSM137" s="73"/>
      <c r="QSN137" s="73"/>
      <c r="QSO137" s="73"/>
      <c r="QSP137" s="73"/>
      <c r="QSQ137" s="74"/>
      <c r="QSR137" s="74"/>
      <c r="QSS137" s="77"/>
      <c r="QST137" s="77"/>
      <c r="QSU137" s="11"/>
      <c r="QTA137" s="73"/>
      <c r="QTB137" s="73"/>
      <c r="QTC137" s="73"/>
      <c r="QTD137" s="73"/>
      <c r="QTE137" s="74"/>
      <c r="QTF137" s="74"/>
      <c r="QTG137" s="77"/>
      <c r="QTH137" s="77"/>
      <c r="QTI137" s="11"/>
      <c r="QTO137" s="73"/>
      <c r="QTP137" s="73"/>
      <c r="QTQ137" s="73"/>
      <c r="QTR137" s="73"/>
      <c r="QTS137" s="74"/>
      <c r="QTT137" s="74"/>
      <c r="QTU137" s="77"/>
      <c r="QTV137" s="77"/>
      <c r="QTW137" s="11"/>
      <c r="QUC137" s="73"/>
      <c r="QUD137" s="73"/>
      <c r="QUE137" s="73"/>
      <c r="QUF137" s="73"/>
      <c r="QUG137" s="74"/>
      <c r="QUH137" s="74"/>
      <c r="QUI137" s="77"/>
      <c r="QUJ137" s="77"/>
      <c r="QUK137" s="11"/>
      <c r="QUQ137" s="73"/>
      <c r="QUR137" s="73"/>
      <c r="QUS137" s="73"/>
      <c r="QUT137" s="73"/>
      <c r="QUU137" s="74"/>
      <c r="QUV137" s="74"/>
      <c r="QUW137" s="77"/>
      <c r="QUX137" s="77"/>
      <c r="QUY137" s="11"/>
      <c r="QVE137" s="73"/>
      <c r="QVF137" s="73"/>
      <c r="QVG137" s="73"/>
      <c r="QVH137" s="73"/>
      <c r="QVI137" s="74"/>
      <c r="QVJ137" s="74"/>
      <c r="QVK137" s="77"/>
      <c r="QVL137" s="77"/>
      <c r="QVM137" s="11"/>
      <c r="QVS137" s="73"/>
      <c r="QVT137" s="73"/>
      <c r="QVU137" s="73"/>
      <c r="QVV137" s="73"/>
      <c r="QVW137" s="74"/>
      <c r="QVX137" s="74"/>
      <c r="QVY137" s="77"/>
      <c r="QVZ137" s="77"/>
      <c r="QWA137" s="11"/>
      <c r="QWG137" s="73"/>
      <c r="QWH137" s="73"/>
      <c r="QWI137" s="73"/>
      <c r="QWJ137" s="73"/>
      <c r="QWK137" s="74"/>
      <c r="QWL137" s="74"/>
      <c r="QWM137" s="77"/>
      <c r="QWN137" s="77"/>
      <c r="QWO137" s="11"/>
      <c r="QWU137" s="73"/>
      <c r="QWV137" s="73"/>
      <c r="QWW137" s="73"/>
      <c r="QWX137" s="73"/>
      <c r="QWY137" s="74"/>
      <c r="QWZ137" s="74"/>
      <c r="QXA137" s="77"/>
      <c r="QXB137" s="77"/>
      <c r="QXC137" s="11"/>
      <c r="QXI137" s="73"/>
      <c r="QXJ137" s="73"/>
      <c r="QXK137" s="73"/>
      <c r="QXL137" s="73"/>
      <c r="QXM137" s="74"/>
      <c r="QXN137" s="74"/>
      <c r="QXO137" s="77"/>
      <c r="QXP137" s="77"/>
      <c r="QXQ137" s="11"/>
      <c r="QXW137" s="73"/>
      <c r="QXX137" s="73"/>
      <c r="QXY137" s="73"/>
      <c r="QXZ137" s="73"/>
      <c r="QYA137" s="74"/>
      <c r="QYB137" s="74"/>
      <c r="QYC137" s="77"/>
      <c r="QYD137" s="77"/>
      <c r="QYE137" s="11"/>
      <c r="QYK137" s="73"/>
      <c r="QYL137" s="73"/>
      <c r="QYM137" s="73"/>
      <c r="QYN137" s="73"/>
      <c r="QYO137" s="74"/>
      <c r="QYP137" s="74"/>
      <c r="QYQ137" s="77"/>
      <c r="QYR137" s="77"/>
      <c r="QYS137" s="11"/>
      <c r="QYY137" s="73"/>
      <c r="QYZ137" s="73"/>
      <c r="QZA137" s="73"/>
      <c r="QZB137" s="73"/>
      <c r="QZC137" s="74"/>
      <c r="QZD137" s="74"/>
      <c r="QZE137" s="77"/>
      <c r="QZF137" s="77"/>
      <c r="QZG137" s="11"/>
      <c r="QZM137" s="73"/>
      <c r="QZN137" s="73"/>
      <c r="QZO137" s="73"/>
      <c r="QZP137" s="73"/>
      <c r="QZQ137" s="74"/>
      <c r="QZR137" s="74"/>
      <c r="QZS137" s="77"/>
      <c r="QZT137" s="77"/>
      <c r="QZU137" s="11"/>
      <c r="RAA137" s="73"/>
      <c r="RAB137" s="73"/>
      <c r="RAC137" s="73"/>
      <c r="RAD137" s="73"/>
      <c r="RAE137" s="74"/>
      <c r="RAF137" s="74"/>
      <c r="RAG137" s="77"/>
      <c r="RAH137" s="77"/>
      <c r="RAI137" s="11"/>
      <c r="RAO137" s="73"/>
      <c r="RAP137" s="73"/>
      <c r="RAQ137" s="73"/>
      <c r="RAR137" s="73"/>
      <c r="RAS137" s="74"/>
      <c r="RAT137" s="74"/>
      <c r="RAU137" s="77"/>
      <c r="RAV137" s="77"/>
      <c r="RAW137" s="11"/>
      <c r="RBC137" s="73"/>
      <c r="RBD137" s="73"/>
      <c r="RBE137" s="73"/>
      <c r="RBF137" s="73"/>
      <c r="RBG137" s="74"/>
      <c r="RBH137" s="74"/>
      <c r="RBI137" s="77"/>
      <c r="RBJ137" s="77"/>
      <c r="RBK137" s="11"/>
      <c r="RBQ137" s="73"/>
      <c r="RBR137" s="73"/>
      <c r="RBS137" s="73"/>
      <c r="RBT137" s="73"/>
      <c r="RBU137" s="74"/>
      <c r="RBV137" s="74"/>
      <c r="RBW137" s="77"/>
      <c r="RBX137" s="77"/>
      <c r="RBY137" s="11"/>
      <c r="RCE137" s="73"/>
      <c r="RCF137" s="73"/>
      <c r="RCG137" s="73"/>
      <c r="RCH137" s="73"/>
      <c r="RCI137" s="74"/>
      <c r="RCJ137" s="74"/>
      <c r="RCK137" s="77"/>
      <c r="RCL137" s="77"/>
      <c r="RCM137" s="11"/>
      <c r="RCS137" s="73"/>
      <c r="RCT137" s="73"/>
      <c r="RCU137" s="73"/>
      <c r="RCV137" s="73"/>
      <c r="RCW137" s="74"/>
      <c r="RCX137" s="74"/>
      <c r="RCY137" s="77"/>
      <c r="RCZ137" s="77"/>
      <c r="RDA137" s="11"/>
      <c r="RDG137" s="73"/>
      <c r="RDH137" s="73"/>
      <c r="RDI137" s="73"/>
      <c r="RDJ137" s="73"/>
      <c r="RDK137" s="74"/>
      <c r="RDL137" s="74"/>
      <c r="RDM137" s="77"/>
      <c r="RDN137" s="77"/>
      <c r="RDO137" s="11"/>
      <c r="RDU137" s="73"/>
      <c r="RDV137" s="73"/>
      <c r="RDW137" s="73"/>
      <c r="RDX137" s="73"/>
      <c r="RDY137" s="74"/>
      <c r="RDZ137" s="74"/>
      <c r="REA137" s="77"/>
      <c r="REB137" s="77"/>
      <c r="REC137" s="11"/>
      <c r="REI137" s="73"/>
      <c r="REJ137" s="73"/>
      <c r="REK137" s="73"/>
      <c r="REL137" s="73"/>
      <c r="REM137" s="74"/>
      <c r="REN137" s="74"/>
      <c r="REO137" s="77"/>
      <c r="REP137" s="77"/>
      <c r="REQ137" s="11"/>
      <c r="REW137" s="73"/>
      <c r="REX137" s="73"/>
      <c r="REY137" s="73"/>
      <c r="REZ137" s="73"/>
      <c r="RFA137" s="74"/>
      <c r="RFB137" s="74"/>
      <c r="RFC137" s="77"/>
      <c r="RFD137" s="77"/>
      <c r="RFE137" s="11"/>
      <c r="RFK137" s="73"/>
      <c r="RFL137" s="73"/>
      <c r="RFM137" s="73"/>
      <c r="RFN137" s="73"/>
      <c r="RFO137" s="74"/>
      <c r="RFP137" s="74"/>
      <c r="RFQ137" s="77"/>
      <c r="RFR137" s="77"/>
      <c r="RFS137" s="11"/>
      <c r="RFY137" s="73"/>
      <c r="RFZ137" s="73"/>
      <c r="RGA137" s="73"/>
      <c r="RGB137" s="73"/>
      <c r="RGC137" s="74"/>
      <c r="RGD137" s="74"/>
      <c r="RGE137" s="77"/>
      <c r="RGF137" s="77"/>
      <c r="RGG137" s="11"/>
      <c r="RGM137" s="73"/>
      <c r="RGN137" s="73"/>
      <c r="RGO137" s="73"/>
      <c r="RGP137" s="73"/>
      <c r="RGQ137" s="74"/>
      <c r="RGR137" s="74"/>
      <c r="RGS137" s="77"/>
      <c r="RGT137" s="77"/>
      <c r="RGU137" s="11"/>
      <c r="RHA137" s="73"/>
      <c r="RHB137" s="73"/>
      <c r="RHC137" s="73"/>
      <c r="RHD137" s="73"/>
      <c r="RHE137" s="74"/>
      <c r="RHF137" s="74"/>
      <c r="RHG137" s="77"/>
      <c r="RHH137" s="77"/>
      <c r="RHI137" s="11"/>
      <c r="RHO137" s="73"/>
      <c r="RHP137" s="73"/>
      <c r="RHQ137" s="73"/>
      <c r="RHR137" s="73"/>
      <c r="RHS137" s="74"/>
      <c r="RHT137" s="74"/>
      <c r="RHU137" s="77"/>
      <c r="RHV137" s="77"/>
      <c r="RHW137" s="11"/>
      <c r="RIC137" s="73"/>
      <c r="RID137" s="73"/>
      <c r="RIE137" s="73"/>
      <c r="RIF137" s="73"/>
      <c r="RIG137" s="74"/>
      <c r="RIH137" s="74"/>
      <c r="RII137" s="77"/>
      <c r="RIJ137" s="77"/>
      <c r="RIK137" s="11"/>
      <c r="RIQ137" s="73"/>
      <c r="RIR137" s="73"/>
      <c r="RIS137" s="73"/>
      <c r="RIT137" s="73"/>
      <c r="RIU137" s="74"/>
      <c r="RIV137" s="74"/>
      <c r="RIW137" s="77"/>
      <c r="RIX137" s="77"/>
      <c r="RIY137" s="11"/>
      <c r="RJE137" s="73"/>
      <c r="RJF137" s="73"/>
      <c r="RJG137" s="73"/>
      <c r="RJH137" s="73"/>
      <c r="RJI137" s="74"/>
      <c r="RJJ137" s="74"/>
      <c r="RJK137" s="77"/>
      <c r="RJL137" s="77"/>
      <c r="RJM137" s="11"/>
      <c r="RJS137" s="73"/>
      <c r="RJT137" s="73"/>
      <c r="RJU137" s="73"/>
      <c r="RJV137" s="73"/>
      <c r="RJW137" s="74"/>
      <c r="RJX137" s="74"/>
      <c r="RJY137" s="77"/>
      <c r="RJZ137" s="77"/>
      <c r="RKA137" s="11"/>
      <c r="RKG137" s="73"/>
      <c r="RKH137" s="73"/>
      <c r="RKI137" s="73"/>
      <c r="RKJ137" s="73"/>
      <c r="RKK137" s="74"/>
      <c r="RKL137" s="74"/>
      <c r="RKM137" s="77"/>
      <c r="RKN137" s="77"/>
      <c r="RKO137" s="11"/>
      <c r="RKU137" s="73"/>
      <c r="RKV137" s="73"/>
      <c r="RKW137" s="73"/>
      <c r="RKX137" s="73"/>
      <c r="RKY137" s="74"/>
      <c r="RKZ137" s="74"/>
      <c r="RLA137" s="77"/>
      <c r="RLB137" s="77"/>
      <c r="RLC137" s="11"/>
      <c r="RLI137" s="73"/>
      <c r="RLJ137" s="73"/>
      <c r="RLK137" s="73"/>
      <c r="RLL137" s="73"/>
      <c r="RLM137" s="74"/>
      <c r="RLN137" s="74"/>
      <c r="RLO137" s="77"/>
      <c r="RLP137" s="77"/>
      <c r="RLQ137" s="11"/>
      <c r="RLW137" s="73"/>
      <c r="RLX137" s="73"/>
      <c r="RLY137" s="73"/>
      <c r="RLZ137" s="73"/>
      <c r="RMA137" s="74"/>
      <c r="RMB137" s="74"/>
      <c r="RMC137" s="77"/>
      <c r="RMD137" s="77"/>
      <c r="RME137" s="11"/>
      <c r="RMK137" s="73"/>
      <c r="RML137" s="73"/>
      <c r="RMM137" s="73"/>
      <c r="RMN137" s="73"/>
      <c r="RMO137" s="74"/>
      <c r="RMP137" s="74"/>
      <c r="RMQ137" s="77"/>
      <c r="RMR137" s="77"/>
      <c r="RMS137" s="11"/>
      <c r="RMY137" s="73"/>
      <c r="RMZ137" s="73"/>
      <c r="RNA137" s="73"/>
      <c r="RNB137" s="73"/>
      <c r="RNC137" s="74"/>
      <c r="RND137" s="74"/>
      <c r="RNE137" s="77"/>
      <c r="RNF137" s="77"/>
      <c r="RNG137" s="11"/>
      <c r="RNM137" s="73"/>
      <c r="RNN137" s="73"/>
      <c r="RNO137" s="73"/>
      <c r="RNP137" s="73"/>
      <c r="RNQ137" s="74"/>
      <c r="RNR137" s="74"/>
      <c r="RNS137" s="77"/>
      <c r="RNT137" s="77"/>
      <c r="RNU137" s="11"/>
      <c r="ROA137" s="73"/>
      <c r="ROB137" s="73"/>
      <c r="ROC137" s="73"/>
      <c r="ROD137" s="73"/>
      <c r="ROE137" s="74"/>
      <c r="ROF137" s="74"/>
      <c r="ROG137" s="77"/>
      <c r="ROH137" s="77"/>
      <c r="ROI137" s="11"/>
      <c r="ROO137" s="73"/>
      <c r="ROP137" s="73"/>
      <c r="ROQ137" s="73"/>
      <c r="ROR137" s="73"/>
      <c r="ROS137" s="74"/>
      <c r="ROT137" s="74"/>
      <c r="ROU137" s="77"/>
      <c r="ROV137" s="77"/>
      <c r="ROW137" s="11"/>
      <c r="RPC137" s="73"/>
      <c r="RPD137" s="73"/>
      <c r="RPE137" s="73"/>
      <c r="RPF137" s="73"/>
      <c r="RPG137" s="74"/>
      <c r="RPH137" s="74"/>
      <c r="RPI137" s="77"/>
      <c r="RPJ137" s="77"/>
      <c r="RPK137" s="11"/>
      <c r="RPQ137" s="73"/>
      <c r="RPR137" s="73"/>
      <c r="RPS137" s="73"/>
      <c r="RPT137" s="73"/>
      <c r="RPU137" s="74"/>
      <c r="RPV137" s="74"/>
      <c r="RPW137" s="77"/>
      <c r="RPX137" s="77"/>
      <c r="RPY137" s="11"/>
      <c r="RQE137" s="73"/>
      <c r="RQF137" s="73"/>
      <c r="RQG137" s="73"/>
      <c r="RQH137" s="73"/>
      <c r="RQI137" s="74"/>
      <c r="RQJ137" s="74"/>
      <c r="RQK137" s="77"/>
      <c r="RQL137" s="77"/>
      <c r="RQM137" s="11"/>
      <c r="RQS137" s="73"/>
      <c r="RQT137" s="73"/>
      <c r="RQU137" s="73"/>
      <c r="RQV137" s="73"/>
      <c r="RQW137" s="74"/>
      <c r="RQX137" s="74"/>
      <c r="RQY137" s="77"/>
      <c r="RQZ137" s="77"/>
      <c r="RRA137" s="11"/>
      <c r="RRG137" s="73"/>
      <c r="RRH137" s="73"/>
      <c r="RRI137" s="73"/>
      <c r="RRJ137" s="73"/>
      <c r="RRK137" s="74"/>
      <c r="RRL137" s="74"/>
      <c r="RRM137" s="77"/>
      <c r="RRN137" s="77"/>
      <c r="RRO137" s="11"/>
      <c r="RRU137" s="73"/>
      <c r="RRV137" s="73"/>
      <c r="RRW137" s="73"/>
      <c r="RRX137" s="73"/>
      <c r="RRY137" s="74"/>
      <c r="RRZ137" s="74"/>
      <c r="RSA137" s="77"/>
      <c r="RSB137" s="77"/>
      <c r="RSC137" s="11"/>
      <c r="RSI137" s="73"/>
      <c r="RSJ137" s="73"/>
      <c r="RSK137" s="73"/>
      <c r="RSL137" s="73"/>
      <c r="RSM137" s="74"/>
      <c r="RSN137" s="74"/>
      <c r="RSO137" s="77"/>
      <c r="RSP137" s="77"/>
      <c r="RSQ137" s="11"/>
      <c r="RSW137" s="73"/>
      <c r="RSX137" s="73"/>
      <c r="RSY137" s="73"/>
      <c r="RSZ137" s="73"/>
      <c r="RTA137" s="74"/>
      <c r="RTB137" s="74"/>
      <c r="RTC137" s="77"/>
      <c r="RTD137" s="77"/>
      <c r="RTE137" s="11"/>
      <c r="RTK137" s="73"/>
      <c r="RTL137" s="73"/>
      <c r="RTM137" s="73"/>
      <c r="RTN137" s="73"/>
      <c r="RTO137" s="74"/>
      <c r="RTP137" s="74"/>
      <c r="RTQ137" s="77"/>
      <c r="RTR137" s="77"/>
      <c r="RTS137" s="11"/>
      <c r="RTY137" s="73"/>
      <c r="RTZ137" s="73"/>
      <c r="RUA137" s="73"/>
      <c r="RUB137" s="73"/>
      <c r="RUC137" s="74"/>
      <c r="RUD137" s="74"/>
      <c r="RUE137" s="77"/>
      <c r="RUF137" s="77"/>
      <c r="RUG137" s="11"/>
      <c r="RUM137" s="73"/>
      <c r="RUN137" s="73"/>
      <c r="RUO137" s="73"/>
      <c r="RUP137" s="73"/>
      <c r="RUQ137" s="74"/>
      <c r="RUR137" s="74"/>
      <c r="RUS137" s="77"/>
      <c r="RUT137" s="77"/>
      <c r="RUU137" s="11"/>
      <c r="RVA137" s="73"/>
      <c r="RVB137" s="73"/>
      <c r="RVC137" s="73"/>
      <c r="RVD137" s="73"/>
      <c r="RVE137" s="74"/>
      <c r="RVF137" s="74"/>
      <c r="RVG137" s="77"/>
      <c r="RVH137" s="77"/>
      <c r="RVI137" s="11"/>
      <c r="RVO137" s="73"/>
      <c r="RVP137" s="73"/>
      <c r="RVQ137" s="73"/>
      <c r="RVR137" s="73"/>
      <c r="RVS137" s="74"/>
      <c r="RVT137" s="74"/>
      <c r="RVU137" s="77"/>
      <c r="RVV137" s="77"/>
      <c r="RVW137" s="11"/>
      <c r="RWC137" s="73"/>
      <c r="RWD137" s="73"/>
      <c r="RWE137" s="73"/>
      <c r="RWF137" s="73"/>
      <c r="RWG137" s="74"/>
      <c r="RWH137" s="74"/>
      <c r="RWI137" s="77"/>
      <c r="RWJ137" s="77"/>
      <c r="RWK137" s="11"/>
      <c r="RWQ137" s="73"/>
      <c r="RWR137" s="73"/>
      <c r="RWS137" s="73"/>
      <c r="RWT137" s="73"/>
      <c r="RWU137" s="74"/>
      <c r="RWV137" s="74"/>
      <c r="RWW137" s="77"/>
      <c r="RWX137" s="77"/>
      <c r="RWY137" s="11"/>
      <c r="RXE137" s="73"/>
      <c r="RXF137" s="73"/>
      <c r="RXG137" s="73"/>
      <c r="RXH137" s="73"/>
      <c r="RXI137" s="74"/>
      <c r="RXJ137" s="74"/>
      <c r="RXK137" s="77"/>
      <c r="RXL137" s="77"/>
      <c r="RXM137" s="11"/>
      <c r="RXS137" s="73"/>
      <c r="RXT137" s="73"/>
      <c r="RXU137" s="73"/>
      <c r="RXV137" s="73"/>
      <c r="RXW137" s="74"/>
      <c r="RXX137" s="74"/>
      <c r="RXY137" s="77"/>
      <c r="RXZ137" s="77"/>
      <c r="RYA137" s="11"/>
      <c r="RYG137" s="73"/>
      <c r="RYH137" s="73"/>
      <c r="RYI137" s="73"/>
      <c r="RYJ137" s="73"/>
      <c r="RYK137" s="74"/>
      <c r="RYL137" s="74"/>
      <c r="RYM137" s="77"/>
      <c r="RYN137" s="77"/>
      <c r="RYO137" s="11"/>
      <c r="RYU137" s="73"/>
      <c r="RYV137" s="73"/>
      <c r="RYW137" s="73"/>
      <c r="RYX137" s="73"/>
      <c r="RYY137" s="74"/>
      <c r="RYZ137" s="74"/>
      <c r="RZA137" s="77"/>
      <c r="RZB137" s="77"/>
      <c r="RZC137" s="11"/>
      <c r="RZI137" s="73"/>
      <c r="RZJ137" s="73"/>
      <c r="RZK137" s="73"/>
      <c r="RZL137" s="73"/>
      <c r="RZM137" s="74"/>
      <c r="RZN137" s="74"/>
      <c r="RZO137" s="77"/>
      <c r="RZP137" s="77"/>
      <c r="RZQ137" s="11"/>
      <c r="RZW137" s="73"/>
      <c r="RZX137" s="73"/>
      <c r="RZY137" s="73"/>
      <c r="RZZ137" s="73"/>
      <c r="SAA137" s="74"/>
      <c r="SAB137" s="74"/>
      <c r="SAC137" s="77"/>
      <c r="SAD137" s="77"/>
      <c r="SAE137" s="11"/>
      <c r="SAK137" s="73"/>
      <c r="SAL137" s="73"/>
      <c r="SAM137" s="73"/>
      <c r="SAN137" s="73"/>
      <c r="SAO137" s="74"/>
      <c r="SAP137" s="74"/>
      <c r="SAQ137" s="77"/>
      <c r="SAR137" s="77"/>
      <c r="SAS137" s="11"/>
      <c r="SAY137" s="73"/>
      <c r="SAZ137" s="73"/>
      <c r="SBA137" s="73"/>
      <c r="SBB137" s="73"/>
      <c r="SBC137" s="74"/>
      <c r="SBD137" s="74"/>
      <c r="SBE137" s="77"/>
      <c r="SBF137" s="77"/>
      <c r="SBG137" s="11"/>
      <c r="SBM137" s="73"/>
      <c r="SBN137" s="73"/>
      <c r="SBO137" s="73"/>
      <c r="SBP137" s="73"/>
      <c r="SBQ137" s="74"/>
      <c r="SBR137" s="74"/>
      <c r="SBS137" s="77"/>
      <c r="SBT137" s="77"/>
      <c r="SBU137" s="11"/>
      <c r="SCA137" s="73"/>
      <c r="SCB137" s="73"/>
      <c r="SCC137" s="73"/>
      <c r="SCD137" s="73"/>
      <c r="SCE137" s="74"/>
      <c r="SCF137" s="74"/>
      <c r="SCG137" s="77"/>
      <c r="SCH137" s="77"/>
      <c r="SCI137" s="11"/>
      <c r="SCO137" s="73"/>
      <c r="SCP137" s="73"/>
      <c r="SCQ137" s="73"/>
      <c r="SCR137" s="73"/>
      <c r="SCS137" s="74"/>
      <c r="SCT137" s="74"/>
      <c r="SCU137" s="77"/>
      <c r="SCV137" s="77"/>
      <c r="SCW137" s="11"/>
      <c r="SDC137" s="73"/>
      <c r="SDD137" s="73"/>
      <c r="SDE137" s="73"/>
      <c r="SDF137" s="73"/>
      <c r="SDG137" s="74"/>
      <c r="SDH137" s="74"/>
      <c r="SDI137" s="77"/>
      <c r="SDJ137" s="77"/>
      <c r="SDK137" s="11"/>
      <c r="SDQ137" s="73"/>
      <c r="SDR137" s="73"/>
      <c r="SDS137" s="73"/>
      <c r="SDT137" s="73"/>
      <c r="SDU137" s="74"/>
      <c r="SDV137" s="74"/>
      <c r="SDW137" s="77"/>
      <c r="SDX137" s="77"/>
      <c r="SDY137" s="11"/>
      <c r="SEE137" s="73"/>
      <c r="SEF137" s="73"/>
      <c r="SEG137" s="73"/>
      <c r="SEH137" s="73"/>
      <c r="SEI137" s="74"/>
      <c r="SEJ137" s="74"/>
      <c r="SEK137" s="77"/>
      <c r="SEL137" s="77"/>
      <c r="SEM137" s="11"/>
      <c r="SES137" s="73"/>
      <c r="SET137" s="73"/>
      <c r="SEU137" s="73"/>
      <c r="SEV137" s="73"/>
      <c r="SEW137" s="74"/>
      <c r="SEX137" s="74"/>
      <c r="SEY137" s="77"/>
      <c r="SEZ137" s="77"/>
      <c r="SFA137" s="11"/>
      <c r="SFG137" s="73"/>
      <c r="SFH137" s="73"/>
      <c r="SFI137" s="73"/>
      <c r="SFJ137" s="73"/>
      <c r="SFK137" s="74"/>
      <c r="SFL137" s="74"/>
      <c r="SFM137" s="77"/>
      <c r="SFN137" s="77"/>
      <c r="SFO137" s="11"/>
      <c r="SFU137" s="73"/>
      <c r="SFV137" s="73"/>
      <c r="SFW137" s="73"/>
      <c r="SFX137" s="73"/>
      <c r="SFY137" s="74"/>
      <c r="SFZ137" s="74"/>
      <c r="SGA137" s="77"/>
      <c r="SGB137" s="77"/>
      <c r="SGC137" s="11"/>
      <c r="SGI137" s="73"/>
      <c r="SGJ137" s="73"/>
      <c r="SGK137" s="73"/>
      <c r="SGL137" s="73"/>
      <c r="SGM137" s="74"/>
      <c r="SGN137" s="74"/>
      <c r="SGO137" s="77"/>
      <c r="SGP137" s="77"/>
      <c r="SGQ137" s="11"/>
      <c r="SGW137" s="73"/>
      <c r="SGX137" s="73"/>
      <c r="SGY137" s="73"/>
      <c r="SGZ137" s="73"/>
      <c r="SHA137" s="74"/>
      <c r="SHB137" s="74"/>
      <c r="SHC137" s="77"/>
      <c r="SHD137" s="77"/>
      <c r="SHE137" s="11"/>
      <c r="SHK137" s="73"/>
      <c r="SHL137" s="73"/>
      <c r="SHM137" s="73"/>
      <c r="SHN137" s="73"/>
      <c r="SHO137" s="74"/>
      <c r="SHP137" s="74"/>
      <c r="SHQ137" s="77"/>
      <c r="SHR137" s="77"/>
      <c r="SHS137" s="11"/>
      <c r="SHY137" s="73"/>
      <c r="SHZ137" s="73"/>
      <c r="SIA137" s="73"/>
      <c r="SIB137" s="73"/>
      <c r="SIC137" s="74"/>
      <c r="SID137" s="74"/>
      <c r="SIE137" s="77"/>
      <c r="SIF137" s="77"/>
      <c r="SIG137" s="11"/>
      <c r="SIM137" s="73"/>
      <c r="SIN137" s="73"/>
      <c r="SIO137" s="73"/>
      <c r="SIP137" s="73"/>
      <c r="SIQ137" s="74"/>
      <c r="SIR137" s="74"/>
      <c r="SIS137" s="77"/>
      <c r="SIT137" s="77"/>
      <c r="SIU137" s="11"/>
      <c r="SJA137" s="73"/>
      <c r="SJB137" s="73"/>
      <c r="SJC137" s="73"/>
      <c r="SJD137" s="73"/>
      <c r="SJE137" s="74"/>
      <c r="SJF137" s="74"/>
      <c r="SJG137" s="77"/>
      <c r="SJH137" s="77"/>
      <c r="SJI137" s="11"/>
      <c r="SJO137" s="73"/>
      <c r="SJP137" s="73"/>
      <c r="SJQ137" s="73"/>
      <c r="SJR137" s="73"/>
      <c r="SJS137" s="74"/>
      <c r="SJT137" s="74"/>
      <c r="SJU137" s="77"/>
      <c r="SJV137" s="77"/>
      <c r="SJW137" s="11"/>
      <c r="SKC137" s="73"/>
      <c r="SKD137" s="73"/>
      <c r="SKE137" s="73"/>
      <c r="SKF137" s="73"/>
      <c r="SKG137" s="74"/>
      <c r="SKH137" s="74"/>
      <c r="SKI137" s="77"/>
      <c r="SKJ137" s="77"/>
      <c r="SKK137" s="11"/>
      <c r="SKQ137" s="73"/>
      <c r="SKR137" s="73"/>
      <c r="SKS137" s="73"/>
      <c r="SKT137" s="73"/>
      <c r="SKU137" s="74"/>
      <c r="SKV137" s="74"/>
      <c r="SKW137" s="77"/>
      <c r="SKX137" s="77"/>
      <c r="SKY137" s="11"/>
      <c r="SLE137" s="73"/>
      <c r="SLF137" s="73"/>
      <c r="SLG137" s="73"/>
      <c r="SLH137" s="73"/>
      <c r="SLI137" s="74"/>
      <c r="SLJ137" s="74"/>
      <c r="SLK137" s="77"/>
      <c r="SLL137" s="77"/>
      <c r="SLM137" s="11"/>
      <c r="SLS137" s="73"/>
      <c r="SLT137" s="73"/>
      <c r="SLU137" s="73"/>
      <c r="SLV137" s="73"/>
      <c r="SLW137" s="74"/>
      <c r="SLX137" s="74"/>
      <c r="SLY137" s="77"/>
      <c r="SLZ137" s="77"/>
      <c r="SMA137" s="11"/>
      <c r="SMG137" s="73"/>
      <c r="SMH137" s="73"/>
      <c r="SMI137" s="73"/>
      <c r="SMJ137" s="73"/>
      <c r="SMK137" s="74"/>
      <c r="SML137" s="74"/>
      <c r="SMM137" s="77"/>
      <c r="SMN137" s="77"/>
      <c r="SMO137" s="11"/>
      <c r="SMU137" s="73"/>
      <c r="SMV137" s="73"/>
      <c r="SMW137" s="73"/>
      <c r="SMX137" s="73"/>
      <c r="SMY137" s="74"/>
      <c r="SMZ137" s="74"/>
      <c r="SNA137" s="77"/>
      <c r="SNB137" s="77"/>
      <c r="SNC137" s="11"/>
      <c r="SNI137" s="73"/>
      <c r="SNJ137" s="73"/>
      <c r="SNK137" s="73"/>
      <c r="SNL137" s="73"/>
      <c r="SNM137" s="74"/>
      <c r="SNN137" s="74"/>
      <c r="SNO137" s="77"/>
      <c r="SNP137" s="77"/>
      <c r="SNQ137" s="11"/>
      <c r="SNW137" s="73"/>
      <c r="SNX137" s="73"/>
      <c r="SNY137" s="73"/>
      <c r="SNZ137" s="73"/>
      <c r="SOA137" s="74"/>
      <c r="SOB137" s="74"/>
      <c r="SOC137" s="77"/>
      <c r="SOD137" s="77"/>
      <c r="SOE137" s="11"/>
      <c r="SOK137" s="73"/>
      <c r="SOL137" s="73"/>
      <c r="SOM137" s="73"/>
      <c r="SON137" s="73"/>
      <c r="SOO137" s="74"/>
      <c r="SOP137" s="74"/>
      <c r="SOQ137" s="77"/>
      <c r="SOR137" s="77"/>
      <c r="SOS137" s="11"/>
      <c r="SOY137" s="73"/>
      <c r="SOZ137" s="73"/>
      <c r="SPA137" s="73"/>
      <c r="SPB137" s="73"/>
      <c r="SPC137" s="74"/>
      <c r="SPD137" s="74"/>
      <c r="SPE137" s="77"/>
      <c r="SPF137" s="77"/>
      <c r="SPG137" s="11"/>
      <c r="SPM137" s="73"/>
      <c r="SPN137" s="73"/>
      <c r="SPO137" s="73"/>
      <c r="SPP137" s="73"/>
      <c r="SPQ137" s="74"/>
      <c r="SPR137" s="74"/>
      <c r="SPS137" s="77"/>
      <c r="SPT137" s="77"/>
      <c r="SPU137" s="11"/>
      <c r="SQA137" s="73"/>
      <c r="SQB137" s="73"/>
      <c r="SQC137" s="73"/>
      <c r="SQD137" s="73"/>
      <c r="SQE137" s="74"/>
      <c r="SQF137" s="74"/>
      <c r="SQG137" s="77"/>
      <c r="SQH137" s="77"/>
      <c r="SQI137" s="11"/>
      <c r="SQO137" s="73"/>
      <c r="SQP137" s="73"/>
      <c r="SQQ137" s="73"/>
      <c r="SQR137" s="73"/>
      <c r="SQS137" s="74"/>
      <c r="SQT137" s="74"/>
      <c r="SQU137" s="77"/>
      <c r="SQV137" s="77"/>
      <c r="SQW137" s="11"/>
      <c r="SRC137" s="73"/>
      <c r="SRD137" s="73"/>
      <c r="SRE137" s="73"/>
      <c r="SRF137" s="73"/>
      <c r="SRG137" s="74"/>
      <c r="SRH137" s="74"/>
      <c r="SRI137" s="77"/>
      <c r="SRJ137" s="77"/>
      <c r="SRK137" s="11"/>
      <c r="SRQ137" s="73"/>
      <c r="SRR137" s="73"/>
      <c r="SRS137" s="73"/>
      <c r="SRT137" s="73"/>
      <c r="SRU137" s="74"/>
      <c r="SRV137" s="74"/>
      <c r="SRW137" s="77"/>
      <c r="SRX137" s="77"/>
      <c r="SRY137" s="11"/>
      <c r="SSE137" s="73"/>
      <c r="SSF137" s="73"/>
      <c r="SSG137" s="73"/>
      <c r="SSH137" s="73"/>
      <c r="SSI137" s="74"/>
      <c r="SSJ137" s="74"/>
      <c r="SSK137" s="77"/>
      <c r="SSL137" s="77"/>
      <c r="SSM137" s="11"/>
      <c r="SSS137" s="73"/>
      <c r="SST137" s="73"/>
      <c r="SSU137" s="73"/>
      <c r="SSV137" s="73"/>
      <c r="SSW137" s="74"/>
      <c r="SSX137" s="74"/>
      <c r="SSY137" s="77"/>
      <c r="SSZ137" s="77"/>
      <c r="STA137" s="11"/>
      <c r="STG137" s="73"/>
      <c r="STH137" s="73"/>
      <c r="STI137" s="73"/>
      <c r="STJ137" s="73"/>
      <c r="STK137" s="74"/>
      <c r="STL137" s="74"/>
      <c r="STM137" s="77"/>
      <c r="STN137" s="77"/>
      <c r="STO137" s="11"/>
      <c r="STU137" s="73"/>
      <c r="STV137" s="73"/>
      <c r="STW137" s="73"/>
      <c r="STX137" s="73"/>
      <c r="STY137" s="74"/>
      <c r="STZ137" s="74"/>
      <c r="SUA137" s="77"/>
      <c r="SUB137" s="77"/>
      <c r="SUC137" s="11"/>
      <c r="SUI137" s="73"/>
      <c r="SUJ137" s="73"/>
      <c r="SUK137" s="73"/>
      <c r="SUL137" s="73"/>
      <c r="SUM137" s="74"/>
      <c r="SUN137" s="74"/>
      <c r="SUO137" s="77"/>
      <c r="SUP137" s="77"/>
      <c r="SUQ137" s="11"/>
      <c r="SUW137" s="73"/>
      <c r="SUX137" s="73"/>
      <c r="SUY137" s="73"/>
      <c r="SUZ137" s="73"/>
      <c r="SVA137" s="74"/>
      <c r="SVB137" s="74"/>
      <c r="SVC137" s="77"/>
      <c r="SVD137" s="77"/>
      <c r="SVE137" s="11"/>
      <c r="SVK137" s="73"/>
      <c r="SVL137" s="73"/>
      <c r="SVM137" s="73"/>
      <c r="SVN137" s="73"/>
      <c r="SVO137" s="74"/>
      <c r="SVP137" s="74"/>
      <c r="SVQ137" s="77"/>
      <c r="SVR137" s="77"/>
      <c r="SVS137" s="11"/>
      <c r="SVY137" s="73"/>
      <c r="SVZ137" s="73"/>
      <c r="SWA137" s="73"/>
      <c r="SWB137" s="73"/>
      <c r="SWC137" s="74"/>
      <c r="SWD137" s="74"/>
      <c r="SWE137" s="77"/>
      <c r="SWF137" s="77"/>
      <c r="SWG137" s="11"/>
      <c r="SWM137" s="73"/>
      <c r="SWN137" s="73"/>
      <c r="SWO137" s="73"/>
      <c r="SWP137" s="73"/>
      <c r="SWQ137" s="74"/>
      <c r="SWR137" s="74"/>
      <c r="SWS137" s="77"/>
      <c r="SWT137" s="77"/>
      <c r="SWU137" s="11"/>
      <c r="SXA137" s="73"/>
      <c r="SXB137" s="73"/>
      <c r="SXC137" s="73"/>
      <c r="SXD137" s="73"/>
      <c r="SXE137" s="74"/>
      <c r="SXF137" s="74"/>
      <c r="SXG137" s="77"/>
      <c r="SXH137" s="77"/>
      <c r="SXI137" s="11"/>
      <c r="SXO137" s="73"/>
      <c r="SXP137" s="73"/>
      <c r="SXQ137" s="73"/>
      <c r="SXR137" s="73"/>
      <c r="SXS137" s="74"/>
      <c r="SXT137" s="74"/>
      <c r="SXU137" s="77"/>
      <c r="SXV137" s="77"/>
      <c r="SXW137" s="11"/>
      <c r="SYC137" s="73"/>
      <c r="SYD137" s="73"/>
      <c r="SYE137" s="73"/>
      <c r="SYF137" s="73"/>
      <c r="SYG137" s="74"/>
      <c r="SYH137" s="74"/>
      <c r="SYI137" s="77"/>
      <c r="SYJ137" s="77"/>
      <c r="SYK137" s="11"/>
      <c r="SYQ137" s="73"/>
      <c r="SYR137" s="73"/>
      <c r="SYS137" s="73"/>
      <c r="SYT137" s="73"/>
      <c r="SYU137" s="74"/>
      <c r="SYV137" s="74"/>
      <c r="SYW137" s="77"/>
      <c r="SYX137" s="77"/>
      <c r="SYY137" s="11"/>
      <c r="SZE137" s="73"/>
      <c r="SZF137" s="73"/>
      <c r="SZG137" s="73"/>
      <c r="SZH137" s="73"/>
      <c r="SZI137" s="74"/>
      <c r="SZJ137" s="74"/>
      <c r="SZK137" s="77"/>
      <c r="SZL137" s="77"/>
      <c r="SZM137" s="11"/>
      <c r="SZS137" s="73"/>
      <c r="SZT137" s="73"/>
      <c r="SZU137" s="73"/>
      <c r="SZV137" s="73"/>
      <c r="SZW137" s="74"/>
      <c r="SZX137" s="74"/>
      <c r="SZY137" s="77"/>
      <c r="SZZ137" s="77"/>
      <c r="TAA137" s="11"/>
      <c r="TAG137" s="73"/>
      <c r="TAH137" s="73"/>
      <c r="TAI137" s="73"/>
      <c r="TAJ137" s="73"/>
      <c r="TAK137" s="74"/>
      <c r="TAL137" s="74"/>
      <c r="TAM137" s="77"/>
      <c r="TAN137" s="77"/>
      <c r="TAO137" s="11"/>
      <c r="TAU137" s="73"/>
      <c r="TAV137" s="73"/>
      <c r="TAW137" s="73"/>
      <c r="TAX137" s="73"/>
      <c r="TAY137" s="74"/>
      <c r="TAZ137" s="74"/>
      <c r="TBA137" s="77"/>
      <c r="TBB137" s="77"/>
      <c r="TBC137" s="11"/>
      <c r="TBI137" s="73"/>
      <c r="TBJ137" s="73"/>
      <c r="TBK137" s="73"/>
      <c r="TBL137" s="73"/>
      <c r="TBM137" s="74"/>
      <c r="TBN137" s="74"/>
      <c r="TBO137" s="77"/>
      <c r="TBP137" s="77"/>
      <c r="TBQ137" s="11"/>
      <c r="TBW137" s="73"/>
      <c r="TBX137" s="73"/>
      <c r="TBY137" s="73"/>
      <c r="TBZ137" s="73"/>
      <c r="TCA137" s="74"/>
      <c r="TCB137" s="74"/>
      <c r="TCC137" s="77"/>
      <c r="TCD137" s="77"/>
      <c r="TCE137" s="11"/>
      <c r="TCK137" s="73"/>
      <c r="TCL137" s="73"/>
      <c r="TCM137" s="73"/>
      <c r="TCN137" s="73"/>
      <c r="TCO137" s="74"/>
      <c r="TCP137" s="74"/>
      <c r="TCQ137" s="77"/>
      <c r="TCR137" s="77"/>
      <c r="TCS137" s="11"/>
      <c r="TCY137" s="73"/>
      <c r="TCZ137" s="73"/>
      <c r="TDA137" s="73"/>
      <c r="TDB137" s="73"/>
      <c r="TDC137" s="74"/>
      <c r="TDD137" s="74"/>
      <c r="TDE137" s="77"/>
      <c r="TDF137" s="77"/>
      <c r="TDG137" s="11"/>
      <c r="TDM137" s="73"/>
      <c r="TDN137" s="73"/>
      <c r="TDO137" s="73"/>
      <c r="TDP137" s="73"/>
      <c r="TDQ137" s="74"/>
      <c r="TDR137" s="74"/>
      <c r="TDS137" s="77"/>
      <c r="TDT137" s="77"/>
      <c r="TDU137" s="11"/>
      <c r="TEA137" s="73"/>
      <c r="TEB137" s="73"/>
      <c r="TEC137" s="73"/>
      <c r="TED137" s="73"/>
      <c r="TEE137" s="74"/>
      <c r="TEF137" s="74"/>
      <c r="TEG137" s="77"/>
      <c r="TEH137" s="77"/>
      <c r="TEI137" s="11"/>
      <c r="TEO137" s="73"/>
      <c r="TEP137" s="73"/>
      <c r="TEQ137" s="73"/>
      <c r="TER137" s="73"/>
      <c r="TES137" s="74"/>
      <c r="TET137" s="74"/>
      <c r="TEU137" s="77"/>
      <c r="TEV137" s="77"/>
      <c r="TEW137" s="11"/>
      <c r="TFC137" s="73"/>
      <c r="TFD137" s="73"/>
      <c r="TFE137" s="73"/>
      <c r="TFF137" s="73"/>
      <c r="TFG137" s="74"/>
      <c r="TFH137" s="74"/>
      <c r="TFI137" s="77"/>
      <c r="TFJ137" s="77"/>
      <c r="TFK137" s="11"/>
      <c r="TFQ137" s="73"/>
      <c r="TFR137" s="73"/>
      <c r="TFS137" s="73"/>
      <c r="TFT137" s="73"/>
      <c r="TFU137" s="74"/>
      <c r="TFV137" s="74"/>
      <c r="TFW137" s="77"/>
      <c r="TFX137" s="77"/>
      <c r="TFY137" s="11"/>
      <c r="TGE137" s="73"/>
      <c r="TGF137" s="73"/>
      <c r="TGG137" s="73"/>
      <c r="TGH137" s="73"/>
      <c r="TGI137" s="74"/>
      <c r="TGJ137" s="74"/>
      <c r="TGK137" s="77"/>
      <c r="TGL137" s="77"/>
      <c r="TGM137" s="11"/>
      <c r="TGS137" s="73"/>
      <c r="TGT137" s="73"/>
      <c r="TGU137" s="73"/>
      <c r="TGV137" s="73"/>
      <c r="TGW137" s="74"/>
      <c r="TGX137" s="74"/>
      <c r="TGY137" s="77"/>
      <c r="TGZ137" s="77"/>
      <c r="THA137" s="11"/>
      <c r="THG137" s="73"/>
      <c r="THH137" s="73"/>
      <c r="THI137" s="73"/>
      <c r="THJ137" s="73"/>
      <c r="THK137" s="74"/>
      <c r="THL137" s="74"/>
      <c r="THM137" s="77"/>
      <c r="THN137" s="77"/>
      <c r="THO137" s="11"/>
      <c r="THU137" s="73"/>
      <c r="THV137" s="73"/>
      <c r="THW137" s="73"/>
      <c r="THX137" s="73"/>
      <c r="THY137" s="74"/>
      <c r="THZ137" s="74"/>
      <c r="TIA137" s="77"/>
      <c r="TIB137" s="77"/>
      <c r="TIC137" s="11"/>
      <c r="TII137" s="73"/>
      <c r="TIJ137" s="73"/>
      <c r="TIK137" s="73"/>
      <c r="TIL137" s="73"/>
      <c r="TIM137" s="74"/>
      <c r="TIN137" s="74"/>
      <c r="TIO137" s="77"/>
      <c r="TIP137" s="77"/>
      <c r="TIQ137" s="11"/>
      <c r="TIW137" s="73"/>
      <c r="TIX137" s="73"/>
      <c r="TIY137" s="73"/>
      <c r="TIZ137" s="73"/>
      <c r="TJA137" s="74"/>
      <c r="TJB137" s="74"/>
      <c r="TJC137" s="77"/>
      <c r="TJD137" s="77"/>
      <c r="TJE137" s="11"/>
      <c r="TJK137" s="73"/>
      <c r="TJL137" s="73"/>
      <c r="TJM137" s="73"/>
      <c r="TJN137" s="73"/>
      <c r="TJO137" s="74"/>
      <c r="TJP137" s="74"/>
      <c r="TJQ137" s="77"/>
      <c r="TJR137" s="77"/>
      <c r="TJS137" s="11"/>
      <c r="TJY137" s="73"/>
      <c r="TJZ137" s="73"/>
      <c r="TKA137" s="73"/>
      <c r="TKB137" s="73"/>
      <c r="TKC137" s="74"/>
      <c r="TKD137" s="74"/>
      <c r="TKE137" s="77"/>
      <c r="TKF137" s="77"/>
      <c r="TKG137" s="11"/>
      <c r="TKM137" s="73"/>
      <c r="TKN137" s="73"/>
      <c r="TKO137" s="73"/>
      <c r="TKP137" s="73"/>
      <c r="TKQ137" s="74"/>
      <c r="TKR137" s="74"/>
      <c r="TKS137" s="77"/>
      <c r="TKT137" s="77"/>
      <c r="TKU137" s="11"/>
      <c r="TLA137" s="73"/>
      <c r="TLB137" s="73"/>
      <c r="TLC137" s="73"/>
      <c r="TLD137" s="73"/>
      <c r="TLE137" s="74"/>
      <c r="TLF137" s="74"/>
      <c r="TLG137" s="77"/>
      <c r="TLH137" s="77"/>
      <c r="TLI137" s="11"/>
      <c r="TLO137" s="73"/>
      <c r="TLP137" s="73"/>
      <c r="TLQ137" s="73"/>
      <c r="TLR137" s="73"/>
      <c r="TLS137" s="74"/>
      <c r="TLT137" s="74"/>
      <c r="TLU137" s="77"/>
      <c r="TLV137" s="77"/>
      <c r="TLW137" s="11"/>
      <c r="TMC137" s="73"/>
      <c r="TMD137" s="73"/>
      <c r="TME137" s="73"/>
      <c r="TMF137" s="73"/>
      <c r="TMG137" s="74"/>
      <c r="TMH137" s="74"/>
      <c r="TMI137" s="77"/>
      <c r="TMJ137" s="77"/>
      <c r="TMK137" s="11"/>
      <c r="TMQ137" s="73"/>
      <c r="TMR137" s="73"/>
      <c r="TMS137" s="73"/>
      <c r="TMT137" s="73"/>
      <c r="TMU137" s="74"/>
      <c r="TMV137" s="74"/>
      <c r="TMW137" s="77"/>
      <c r="TMX137" s="77"/>
      <c r="TMY137" s="11"/>
      <c r="TNE137" s="73"/>
      <c r="TNF137" s="73"/>
      <c r="TNG137" s="73"/>
      <c r="TNH137" s="73"/>
      <c r="TNI137" s="74"/>
      <c r="TNJ137" s="74"/>
      <c r="TNK137" s="77"/>
      <c r="TNL137" s="77"/>
      <c r="TNM137" s="11"/>
      <c r="TNS137" s="73"/>
      <c r="TNT137" s="73"/>
      <c r="TNU137" s="73"/>
      <c r="TNV137" s="73"/>
      <c r="TNW137" s="74"/>
      <c r="TNX137" s="74"/>
      <c r="TNY137" s="77"/>
      <c r="TNZ137" s="77"/>
      <c r="TOA137" s="11"/>
      <c r="TOG137" s="73"/>
      <c r="TOH137" s="73"/>
      <c r="TOI137" s="73"/>
      <c r="TOJ137" s="73"/>
      <c r="TOK137" s="74"/>
      <c r="TOL137" s="74"/>
      <c r="TOM137" s="77"/>
      <c r="TON137" s="77"/>
      <c r="TOO137" s="11"/>
      <c r="TOU137" s="73"/>
      <c r="TOV137" s="73"/>
      <c r="TOW137" s="73"/>
      <c r="TOX137" s="73"/>
      <c r="TOY137" s="74"/>
      <c r="TOZ137" s="74"/>
      <c r="TPA137" s="77"/>
      <c r="TPB137" s="77"/>
      <c r="TPC137" s="11"/>
      <c r="TPI137" s="73"/>
      <c r="TPJ137" s="73"/>
      <c r="TPK137" s="73"/>
      <c r="TPL137" s="73"/>
      <c r="TPM137" s="74"/>
      <c r="TPN137" s="74"/>
      <c r="TPO137" s="77"/>
      <c r="TPP137" s="77"/>
      <c r="TPQ137" s="11"/>
      <c r="TPW137" s="73"/>
      <c r="TPX137" s="73"/>
      <c r="TPY137" s="73"/>
      <c r="TPZ137" s="73"/>
      <c r="TQA137" s="74"/>
      <c r="TQB137" s="74"/>
      <c r="TQC137" s="77"/>
      <c r="TQD137" s="77"/>
      <c r="TQE137" s="11"/>
      <c r="TQK137" s="73"/>
      <c r="TQL137" s="73"/>
      <c r="TQM137" s="73"/>
      <c r="TQN137" s="73"/>
      <c r="TQO137" s="74"/>
      <c r="TQP137" s="74"/>
      <c r="TQQ137" s="77"/>
      <c r="TQR137" s="77"/>
      <c r="TQS137" s="11"/>
      <c r="TQY137" s="73"/>
      <c r="TQZ137" s="73"/>
      <c r="TRA137" s="73"/>
      <c r="TRB137" s="73"/>
      <c r="TRC137" s="74"/>
      <c r="TRD137" s="74"/>
      <c r="TRE137" s="77"/>
      <c r="TRF137" s="77"/>
      <c r="TRG137" s="11"/>
      <c r="TRM137" s="73"/>
      <c r="TRN137" s="73"/>
      <c r="TRO137" s="73"/>
      <c r="TRP137" s="73"/>
      <c r="TRQ137" s="74"/>
      <c r="TRR137" s="74"/>
      <c r="TRS137" s="77"/>
      <c r="TRT137" s="77"/>
      <c r="TRU137" s="11"/>
      <c r="TSA137" s="73"/>
      <c r="TSB137" s="73"/>
      <c r="TSC137" s="73"/>
      <c r="TSD137" s="73"/>
      <c r="TSE137" s="74"/>
      <c r="TSF137" s="74"/>
      <c r="TSG137" s="77"/>
      <c r="TSH137" s="77"/>
      <c r="TSI137" s="11"/>
      <c r="TSO137" s="73"/>
      <c r="TSP137" s="73"/>
      <c r="TSQ137" s="73"/>
      <c r="TSR137" s="73"/>
      <c r="TSS137" s="74"/>
      <c r="TST137" s="74"/>
      <c r="TSU137" s="77"/>
      <c r="TSV137" s="77"/>
      <c r="TSW137" s="11"/>
      <c r="TTC137" s="73"/>
      <c r="TTD137" s="73"/>
      <c r="TTE137" s="73"/>
      <c r="TTF137" s="73"/>
      <c r="TTG137" s="74"/>
      <c r="TTH137" s="74"/>
      <c r="TTI137" s="77"/>
      <c r="TTJ137" s="77"/>
      <c r="TTK137" s="11"/>
      <c r="TTQ137" s="73"/>
      <c r="TTR137" s="73"/>
      <c r="TTS137" s="73"/>
      <c r="TTT137" s="73"/>
      <c r="TTU137" s="74"/>
      <c r="TTV137" s="74"/>
      <c r="TTW137" s="77"/>
      <c r="TTX137" s="77"/>
      <c r="TTY137" s="11"/>
      <c r="TUE137" s="73"/>
      <c r="TUF137" s="73"/>
      <c r="TUG137" s="73"/>
      <c r="TUH137" s="73"/>
      <c r="TUI137" s="74"/>
      <c r="TUJ137" s="74"/>
      <c r="TUK137" s="77"/>
      <c r="TUL137" s="77"/>
      <c r="TUM137" s="11"/>
      <c r="TUS137" s="73"/>
      <c r="TUT137" s="73"/>
      <c r="TUU137" s="73"/>
      <c r="TUV137" s="73"/>
      <c r="TUW137" s="74"/>
      <c r="TUX137" s="74"/>
      <c r="TUY137" s="77"/>
      <c r="TUZ137" s="77"/>
      <c r="TVA137" s="11"/>
      <c r="TVG137" s="73"/>
      <c r="TVH137" s="73"/>
      <c r="TVI137" s="73"/>
      <c r="TVJ137" s="73"/>
      <c r="TVK137" s="74"/>
      <c r="TVL137" s="74"/>
      <c r="TVM137" s="77"/>
      <c r="TVN137" s="77"/>
      <c r="TVO137" s="11"/>
      <c r="TVU137" s="73"/>
      <c r="TVV137" s="73"/>
      <c r="TVW137" s="73"/>
      <c r="TVX137" s="73"/>
      <c r="TVY137" s="74"/>
      <c r="TVZ137" s="74"/>
      <c r="TWA137" s="77"/>
      <c r="TWB137" s="77"/>
      <c r="TWC137" s="11"/>
      <c r="TWI137" s="73"/>
      <c r="TWJ137" s="73"/>
      <c r="TWK137" s="73"/>
      <c r="TWL137" s="73"/>
      <c r="TWM137" s="74"/>
      <c r="TWN137" s="74"/>
      <c r="TWO137" s="77"/>
      <c r="TWP137" s="77"/>
      <c r="TWQ137" s="11"/>
      <c r="TWW137" s="73"/>
      <c r="TWX137" s="73"/>
      <c r="TWY137" s="73"/>
      <c r="TWZ137" s="73"/>
      <c r="TXA137" s="74"/>
      <c r="TXB137" s="74"/>
      <c r="TXC137" s="77"/>
      <c r="TXD137" s="77"/>
      <c r="TXE137" s="11"/>
      <c r="TXK137" s="73"/>
      <c r="TXL137" s="73"/>
      <c r="TXM137" s="73"/>
      <c r="TXN137" s="73"/>
      <c r="TXO137" s="74"/>
      <c r="TXP137" s="74"/>
      <c r="TXQ137" s="77"/>
      <c r="TXR137" s="77"/>
      <c r="TXS137" s="11"/>
      <c r="TXY137" s="73"/>
      <c r="TXZ137" s="73"/>
      <c r="TYA137" s="73"/>
      <c r="TYB137" s="73"/>
      <c r="TYC137" s="74"/>
      <c r="TYD137" s="74"/>
      <c r="TYE137" s="77"/>
      <c r="TYF137" s="77"/>
      <c r="TYG137" s="11"/>
      <c r="TYM137" s="73"/>
      <c r="TYN137" s="73"/>
      <c r="TYO137" s="73"/>
      <c r="TYP137" s="73"/>
      <c r="TYQ137" s="74"/>
      <c r="TYR137" s="74"/>
      <c r="TYS137" s="77"/>
      <c r="TYT137" s="77"/>
      <c r="TYU137" s="11"/>
      <c r="TZA137" s="73"/>
      <c r="TZB137" s="73"/>
      <c r="TZC137" s="73"/>
      <c r="TZD137" s="73"/>
      <c r="TZE137" s="74"/>
      <c r="TZF137" s="74"/>
      <c r="TZG137" s="77"/>
      <c r="TZH137" s="77"/>
      <c r="TZI137" s="11"/>
      <c r="TZO137" s="73"/>
      <c r="TZP137" s="73"/>
      <c r="TZQ137" s="73"/>
      <c r="TZR137" s="73"/>
      <c r="TZS137" s="74"/>
      <c r="TZT137" s="74"/>
      <c r="TZU137" s="77"/>
      <c r="TZV137" s="77"/>
      <c r="TZW137" s="11"/>
      <c r="UAC137" s="73"/>
      <c r="UAD137" s="73"/>
      <c r="UAE137" s="73"/>
      <c r="UAF137" s="73"/>
      <c r="UAG137" s="74"/>
      <c r="UAH137" s="74"/>
      <c r="UAI137" s="77"/>
      <c r="UAJ137" s="77"/>
      <c r="UAK137" s="11"/>
      <c r="UAQ137" s="73"/>
      <c r="UAR137" s="73"/>
      <c r="UAS137" s="73"/>
      <c r="UAT137" s="73"/>
      <c r="UAU137" s="74"/>
      <c r="UAV137" s="74"/>
      <c r="UAW137" s="77"/>
      <c r="UAX137" s="77"/>
      <c r="UAY137" s="11"/>
      <c r="UBE137" s="73"/>
      <c r="UBF137" s="73"/>
      <c r="UBG137" s="73"/>
      <c r="UBH137" s="73"/>
      <c r="UBI137" s="74"/>
      <c r="UBJ137" s="74"/>
      <c r="UBK137" s="77"/>
      <c r="UBL137" s="77"/>
      <c r="UBM137" s="11"/>
      <c r="UBS137" s="73"/>
      <c r="UBT137" s="73"/>
      <c r="UBU137" s="73"/>
      <c r="UBV137" s="73"/>
      <c r="UBW137" s="74"/>
      <c r="UBX137" s="74"/>
      <c r="UBY137" s="77"/>
      <c r="UBZ137" s="77"/>
      <c r="UCA137" s="11"/>
      <c r="UCG137" s="73"/>
      <c r="UCH137" s="73"/>
      <c r="UCI137" s="73"/>
      <c r="UCJ137" s="73"/>
      <c r="UCK137" s="74"/>
      <c r="UCL137" s="74"/>
      <c r="UCM137" s="77"/>
      <c r="UCN137" s="77"/>
      <c r="UCO137" s="11"/>
      <c r="UCU137" s="73"/>
      <c r="UCV137" s="73"/>
      <c r="UCW137" s="73"/>
      <c r="UCX137" s="73"/>
      <c r="UCY137" s="74"/>
      <c r="UCZ137" s="74"/>
      <c r="UDA137" s="77"/>
      <c r="UDB137" s="77"/>
      <c r="UDC137" s="11"/>
      <c r="UDI137" s="73"/>
      <c r="UDJ137" s="73"/>
      <c r="UDK137" s="73"/>
      <c r="UDL137" s="73"/>
      <c r="UDM137" s="74"/>
      <c r="UDN137" s="74"/>
      <c r="UDO137" s="77"/>
      <c r="UDP137" s="77"/>
      <c r="UDQ137" s="11"/>
      <c r="UDW137" s="73"/>
      <c r="UDX137" s="73"/>
      <c r="UDY137" s="73"/>
      <c r="UDZ137" s="73"/>
      <c r="UEA137" s="74"/>
      <c r="UEB137" s="74"/>
      <c r="UEC137" s="77"/>
      <c r="UED137" s="77"/>
      <c r="UEE137" s="11"/>
      <c r="UEK137" s="73"/>
      <c r="UEL137" s="73"/>
      <c r="UEM137" s="73"/>
      <c r="UEN137" s="73"/>
      <c r="UEO137" s="74"/>
      <c r="UEP137" s="74"/>
      <c r="UEQ137" s="77"/>
      <c r="UER137" s="77"/>
      <c r="UES137" s="11"/>
      <c r="UEY137" s="73"/>
      <c r="UEZ137" s="73"/>
      <c r="UFA137" s="73"/>
      <c r="UFB137" s="73"/>
      <c r="UFC137" s="74"/>
      <c r="UFD137" s="74"/>
      <c r="UFE137" s="77"/>
      <c r="UFF137" s="77"/>
      <c r="UFG137" s="11"/>
      <c r="UFM137" s="73"/>
      <c r="UFN137" s="73"/>
      <c r="UFO137" s="73"/>
      <c r="UFP137" s="73"/>
      <c r="UFQ137" s="74"/>
      <c r="UFR137" s="74"/>
      <c r="UFS137" s="77"/>
      <c r="UFT137" s="77"/>
      <c r="UFU137" s="11"/>
      <c r="UGA137" s="73"/>
      <c r="UGB137" s="73"/>
      <c r="UGC137" s="73"/>
      <c r="UGD137" s="73"/>
      <c r="UGE137" s="74"/>
      <c r="UGF137" s="74"/>
      <c r="UGG137" s="77"/>
      <c r="UGH137" s="77"/>
      <c r="UGI137" s="11"/>
      <c r="UGO137" s="73"/>
      <c r="UGP137" s="73"/>
      <c r="UGQ137" s="73"/>
      <c r="UGR137" s="73"/>
      <c r="UGS137" s="74"/>
      <c r="UGT137" s="74"/>
      <c r="UGU137" s="77"/>
      <c r="UGV137" s="77"/>
      <c r="UGW137" s="11"/>
      <c r="UHC137" s="73"/>
      <c r="UHD137" s="73"/>
      <c r="UHE137" s="73"/>
      <c r="UHF137" s="73"/>
      <c r="UHG137" s="74"/>
      <c r="UHH137" s="74"/>
      <c r="UHI137" s="77"/>
      <c r="UHJ137" s="77"/>
      <c r="UHK137" s="11"/>
      <c r="UHQ137" s="73"/>
      <c r="UHR137" s="73"/>
      <c r="UHS137" s="73"/>
      <c r="UHT137" s="73"/>
      <c r="UHU137" s="74"/>
      <c r="UHV137" s="74"/>
      <c r="UHW137" s="77"/>
      <c r="UHX137" s="77"/>
      <c r="UHY137" s="11"/>
      <c r="UIE137" s="73"/>
      <c r="UIF137" s="73"/>
      <c r="UIG137" s="73"/>
      <c r="UIH137" s="73"/>
      <c r="UII137" s="74"/>
      <c r="UIJ137" s="74"/>
      <c r="UIK137" s="77"/>
      <c r="UIL137" s="77"/>
      <c r="UIM137" s="11"/>
      <c r="UIS137" s="73"/>
      <c r="UIT137" s="73"/>
      <c r="UIU137" s="73"/>
      <c r="UIV137" s="73"/>
      <c r="UIW137" s="74"/>
      <c r="UIX137" s="74"/>
      <c r="UIY137" s="77"/>
      <c r="UIZ137" s="77"/>
      <c r="UJA137" s="11"/>
      <c r="UJG137" s="73"/>
      <c r="UJH137" s="73"/>
      <c r="UJI137" s="73"/>
      <c r="UJJ137" s="73"/>
      <c r="UJK137" s="74"/>
      <c r="UJL137" s="74"/>
      <c r="UJM137" s="77"/>
      <c r="UJN137" s="77"/>
      <c r="UJO137" s="11"/>
      <c r="UJU137" s="73"/>
      <c r="UJV137" s="73"/>
      <c r="UJW137" s="73"/>
      <c r="UJX137" s="73"/>
      <c r="UJY137" s="74"/>
      <c r="UJZ137" s="74"/>
      <c r="UKA137" s="77"/>
      <c r="UKB137" s="77"/>
      <c r="UKC137" s="11"/>
      <c r="UKI137" s="73"/>
      <c r="UKJ137" s="73"/>
      <c r="UKK137" s="73"/>
      <c r="UKL137" s="73"/>
      <c r="UKM137" s="74"/>
      <c r="UKN137" s="74"/>
      <c r="UKO137" s="77"/>
      <c r="UKP137" s="77"/>
      <c r="UKQ137" s="11"/>
      <c r="UKW137" s="73"/>
      <c r="UKX137" s="73"/>
      <c r="UKY137" s="73"/>
      <c r="UKZ137" s="73"/>
      <c r="ULA137" s="74"/>
      <c r="ULB137" s="74"/>
      <c r="ULC137" s="77"/>
      <c r="ULD137" s="77"/>
      <c r="ULE137" s="11"/>
      <c r="ULK137" s="73"/>
      <c r="ULL137" s="73"/>
      <c r="ULM137" s="73"/>
      <c r="ULN137" s="73"/>
      <c r="ULO137" s="74"/>
      <c r="ULP137" s="74"/>
      <c r="ULQ137" s="77"/>
      <c r="ULR137" s="77"/>
      <c r="ULS137" s="11"/>
      <c r="ULY137" s="73"/>
      <c r="ULZ137" s="73"/>
      <c r="UMA137" s="73"/>
      <c r="UMB137" s="73"/>
      <c r="UMC137" s="74"/>
      <c r="UMD137" s="74"/>
      <c r="UME137" s="77"/>
      <c r="UMF137" s="77"/>
      <c r="UMG137" s="11"/>
      <c r="UMM137" s="73"/>
      <c r="UMN137" s="73"/>
      <c r="UMO137" s="73"/>
      <c r="UMP137" s="73"/>
      <c r="UMQ137" s="74"/>
      <c r="UMR137" s="74"/>
      <c r="UMS137" s="77"/>
      <c r="UMT137" s="77"/>
      <c r="UMU137" s="11"/>
      <c r="UNA137" s="73"/>
      <c r="UNB137" s="73"/>
      <c r="UNC137" s="73"/>
      <c r="UND137" s="73"/>
      <c r="UNE137" s="74"/>
      <c r="UNF137" s="74"/>
      <c r="UNG137" s="77"/>
      <c r="UNH137" s="77"/>
      <c r="UNI137" s="11"/>
      <c r="UNO137" s="73"/>
      <c r="UNP137" s="73"/>
      <c r="UNQ137" s="73"/>
      <c r="UNR137" s="73"/>
      <c r="UNS137" s="74"/>
      <c r="UNT137" s="74"/>
      <c r="UNU137" s="77"/>
      <c r="UNV137" s="77"/>
      <c r="UNW137" s="11"/>
      <c r="UOC137" s="73"/>
      <c r="UOD137" s="73"/>
      <c r="UOE137" s="73"/>
      <c r="UOF137" s="73"/>
      <c r="UOG137" s="74"/>
      <c r="UOH137" s="74"/>
      <c r="UOI137" s="77"/>
      <c r="UOJ137" s="77"/>
      <c r="UOK137" s="11"/>
      <c r="UOQ137" s="73"/>
      <c r="UOR137" s="73"/>
      <c r="UOS137" s="73"/>
      <c r="UOT137" s="73"/>
      <c r="UOU137" s="74"/>
      <c r="UOV137" s="74"/>
      <c r="UOW137" s="77"/>
      <c r="UOX137" s="77"/>
      <c r="UOY137" s="11"/>
      <c r="UPE137" s="73"/>
      <c r="UPF137" s="73"/>
      <c r="UPG137" s="73"/>
      <c r="UPH137" s="73"/>
      <c r="UPI137" s="74"/>
      <c r="UPJ137" s="74"/>
      <c r="UPK137" s="77"/>
      <c r="UPL137" s="77"/>
      <c r="UPM137" s="11"/>
      <c r="UPS137" s="73"/>
      <c r="UPT137" s="73"/>
      <c r="UPU137" s="73"/>
      <c r="UPV137" s="73"/>
      <c r="UPW137" s="74"/>
      <c r="UPX137" s="74"/>
      <c r="UPY137" s="77"/>
      <c r="UPZ137" s="77"/>
      <c r="UQA137" s="11"/>
      <c r="UQG137" s="73"/>
      <c r="UQH137" s="73"/>
      <c r="UQI137" s="73"/>
      <c r="UQJ137" s="73"/>
      <c r="UQK137" s="74"/>
      <c r="UQL137" s="74"/>
      <c r="UQM137" s="77"/>
      <c r="UQN137" s="77"/>
      <c r="UQO137" s="11"/>
      <c r="UQU137" s="73"/>
      <c r="UQV137" s="73"/>
      <c r="UQW137" s="73"/>
      <c r="UQX137" s="73"/>
      <c r="UQY137" s="74"/>
      <c r="UQZ137" s="74"/>
      <c r="URA137" s="77"/>
      <c r="URB137" s="77"/>
      <c r="URC137" s="11"/>
      <c r="URI137" s="73"/>
      <c r="URJ137" s="73"/>
      <c r="URK137" s="73"/>
      <c r="URL137" s="73"/>
      <c r="URM137" s="74"/>
      <c r="URN137" s="74"/>
      <c r="URO137" s="77"/>
      <c r="URP137" s="77"/>
      <c r="URQ137" s="11"/>
      <c r="URW137" s="73"/>
      <c r="URX137" s="73"/>
      <c r="URY137" s="73"/>
      <c r="URZ137" s="73"/>
      <c r="USA137" s="74"/>
      <c r="USB137" s="74"/>
      <c r="USC137" s="77"/>
      <c r="USD137" s="77"/>
      <c r="USE137" s="11"/>
      <c r="USK137" s="73"/>
      <c r="USL137" s="73"/>
      <c r="USM137" s="73"/>
      <c r="USN137" s="73"/>
      <c r="USO137" s="74"/>
      <c r="USP137" s="74"/>
      <c r="USQ137" s="77"/>
      <c r="USR137" s="77"/>
      <c r="USS137" s="11"/>
      <c r="USY137" s="73"/>
      <c r="USZ137" s="73"/>
      <c r="UTA137" s="73"/>
      <c r="UTB137" s="73"/>
      <c r="UTC137" s="74"/>
      <c r="UTD137" s="74"/>
      <c r="UTE137" s="77"/>
      <c r="UTF137" s="77"/>
      <c r="UTG137" s="11"/>
      <c r="UTM137" s="73"/>
      <c r="UTN137" s="73"/>
      <c r="UTO137" s="73"/>
      <c r="UTP137" s="73"/>
      <c r="UTQ137" s="74"/>
      <c r="UTR137" s="74"/>
      <c r="UTS137" s="77"/>
      <c r="UTT137" s="77"/>
      <c r="UTU137" s="11"/>
      <c r="UUA137" s="73"/>
      <c r="UUB137" s="73"/>
      <c r="UUC137" s="73"/>
      <c r="UUD137" s="73"/>
      <c r="UUE137" s="74"/>
      <c r="UUF137" s="74"/>
      <c r="UUG137" s="77"/>
      <c r="UUH137" s="77"/>
      <c r="UUI137" s="11"/>
      <c r="UUO137" s="73"/>
      <c r="UUP137" s="73"/>
      <c r="UUQ137" s="73"/>
      <c r="UUR137" s="73"/>
      <c r="UUS137" s="74"/>
      <c r="UUT137" s="74"/>
      <c r="UUU137" s="77"/>
      <c r="UUV137" s="77"/>
      <c r="UUW137" s="11"/>
      <c r="UVC137" s="73"/>
      <c r="UVD137" s="73"/>
      <c r="UVE137" s="73"/>
      <c r="UVF137" s="73"/>
      <c r="UVG137" s="74"/>
      <c r="UVH137" s="74"/>
      <c r="UVI137" s="77"/>
      <c r="UVJ137" s="77"/>
      <c r="UVK137" s="11"/>
      <c r="UVQ137" s="73"/>
      <c r="UVR137" s="73"/>
      <c r="UVS137" s="73"/>
      <c r="UVT137" s="73"/>
      <c r="UVU137" s="74"/>
      <c r="UVV137" s="74"/>
      <c r="UVW137" s="77"/>
      <c r="UVX137" s="77"/>
      <c r="UVY137" s="11"/>
      <c r="UWE137" s="73"/>
      <c r="UWF137" s="73"/>
      <c r="UWG137" s="73"/>
      <c r="UWH137" s="73"/>
      <c r="UWI137" s="74"/>
      <c r="UWJ137" s="74"/>
      <c r="UWK137" s="77"/>
      <c r="UWL137" s="77"/>
      <c r="UWM137" s="11"/>
      <c r="UWS137" s="73"/>
      <c r="UWT137" s="73"/>
      <c r="UWU137" s="73"/>
      <c r="UWV137" s="73"/>
      <c r="UWW137" s="74"/>
      <c r="UWX137" s="74"/>
      <c r="UWY137" s="77"/>
      <c r="UWZ137" s="77"/>
      <c r="UXA137" s="11"/>
      <c r="UXG137" s="73"/>
      <c r="UXH137" s="73"/>
      <c r="UXI137" s="73"/>
      <c r="UXJ137" s="73"/>
      <c r="UXK137" s="74"/>
      <c r="UXL137" s="74"/>
      <c r="UXM137" s="77"/>
      <c r="UXN137" s="77"/>
      <c r="UXO137" s="11"/>
      <c r="UXU137" s="73"/>
      <c r="UXV137" s="73"/>
      <c r="UXW137" s="73"/>
      <c r="UXX137" s="73"/>
      <c r="UXY137" s="74"/>
      <c r="UXZ137" s="74"/>
      <c r="UYA137" s="77"/>
      <c r="UYB137" s="77"/>
      <c r="UYC137" s="11"/>
      <c r="UYI137" s="73"/>
      <c r="UYJ137" s="73"/>
      <c r="UYK137" s="73"/>
      <c r="UYL137" s="73"/>
      <c r="UYM137" s="74"/>
      <c r="UYN137" s="74"/>
      <c r="UYO137" s="77"/>
      <c r="UYP137" s="77"/>
      <c r="UYQ137" s="11"/>
      <c r="UYW137" s="73"/>
      <c r="UYX137" s="73"/>
      <c r="UYY137" s="73"/>
      <c r="UYZ137" s="73"/>
      <c r="UZA137" s="74"/>
      <c r="UZB137" s="74"/>
      <c r="UZC137" s="77"/>
      <c r="UZD137" s="77"/>
      <c r="UZE137" s="11"/>
      <c r="UZK137" s="73"/>
      <c r="UZL137" s="73"/>
      <c r="UZM137" s="73"/>
      <c r="UZN137" s="73"/>
      <c r="UZO137" s="74"/>
      <c r="UZP137" s="74"/>
      <c r="UZQ137" s="77"/>
      <c r="UZR137" s="77"/>
      <c r="UZS137" s="11"/>
      <c r="UZY137" s="73"/>
      <c r="UZZ137" s="73"/>
      <c r="VAA137" s="73"/>
      <c r="VAB137" s="73"/>
      <c r="VAC137" s="74"/>
      <c r="VAD137" s="74"/>
      <c r="VAE137" s="77"/>
      <c r="VAF137" s="77"/>
      <c r="VAG137" s="11"/>
      <c r="VAM137" s="73"/>
      <c r="VAN137" s="73"/>
      <c r="VAO137" s="73"/>
      <c r="VAP137" s="73"/>
      <c r="VAQ137" s="74"/>
      <c r="VAR137" s="74"/>
      <c r="VAS137" s="77"/>
      <c r="VAT137" s="77"/>
      <c r="VAU137" s="11"/>
      <c r="VBA137" s="73"/>
      <c r="VBB137" s="73"/>
      <c r="VBC137" s="73"/>
      <c r="VBD137" s="73"/>
      <c r="VBE137" s="74"/>
      <c r="VBF137" s="74"/>
      <c r="VBG137" s="77"/>
      <c r="VBH137" s="77"/>
      <c r="VBI137" s="11"/>
      <c r="VBO137" s="73"/>
      <c r="VBP137" s="73"/>
      <c r="VBQ137" s="73"/>
      <c r="VBR137" s="73"/>
      <c r="VBS137" s="74"/>
      <c r="VBT137" s="74"/>
      <c r="VBU137" s="77"/>
      <c r="VBV137" s="77"/>
      <c r="VBW137" s="11"/>
      <c r="VCC137" s="73"/>
      <c r="VCD137" s="73"/>
      <c r="VCE137" s="73"/>
      <c r="VCF137" s="73"/>
      <c r="VCG137" s="74"/>
      <c r="VCH137" s="74"/>
      <c r="VCI137" s="77"/>
      <c r="VCJ137" s="77"/>
      <c r="VCK137" s="11"/>
      <c r="VCQ137" s="73"/>
      <c r="VCR137" s="73"/>
      <c r="VCS137" s="73"/>
      <c r="VCT137" s="73"/>
      <c r="VCU137" s="74"/>
      <c r="VCV137" s="74"/>
      <c r="VCW137" s="77"/>
      <c r="VCX137" s="77"/>
      <c r="VCY137" s="11"/>
      <c r="VDE137" s="73"/>
      <c r="VDF137" s="73"/>
      <c r="VDG137" s="73"/>
      <c r="VDH137" s="73"/>
      <c r="VDI137" s="74"/>
      <c r="VDJ137" s="74"/>
      <c r="VDK137" s="77"/>
      <c r="VDL137" s="77"/>
      <c r="VDM137" s="11"/>
      <c r="VDS137" s="73"/>
      <c r="VDT137" s="73"/>
      <c r="VDU137" s="73"/>
      <c r="VDV137" s="73"/>
      <c r="VDW137" s="74"/>
      <c r="VDX137" s="74"/>
      <c r="VDY137" s="77"/>
      <c r="VDZ137" s="77"/>
      <c r="VEA137" s="11"/>
      <c r="VEG137" s="73"/>
      <c r="VEH137" s="73"/>
      <c r="VEI137" s="73"/>
      <c r="VEJ137" s="73"/>
      <c r="VEK137" s="74"/>
      <c r="VEL137" s="74"/>
      <c r="VEM137" s="77"/>
      <c r="VEN137" s="77"/>
      <c r="VEO137" s="11"/>
      <c r="VEU137" s="73"/>
      <c r="VEV137" s="73"/>
      <c r="VEW137" s="73"/>
      <c r="VEX137" s="73"/>
      <c r="VEY137" s="74"/>
      <c r="VEZ137" s="74"/>
      <c r="VFA137" s="77"/>
      <c r="VFB137" s="77"/>
      <c r="VFC137" s="11"/>
      <c r="VFI137" s="73"/>
      <c r="VFJ137" s="73"/>
      <c r="VFK137" s="73"/>
      <c r="VFL137" s="73"/>
      <c r="VFM137" s="74"/>
      <c r="VFN137" s="74"/>
      <c r="VFO137" s="77"/>
      <c r="VFP137" s="77"/>
      <c r="VFQ137" s="11"/>
      <c r="VFW137" s="73"/>
      <c r="VFX137" s="73"/>
      <c r="VFY137" s="73"/>
      <c r="VFZ137" s="73"/>
      <c r="VGA137" s="74"/>
      <c r="VGB137" s="74"/>
      <c r="VGC137" s="77"/>
      <c r="VGD137" s="77"/>
      <c r="VGE137" s="11"/>
      <c r="VGK137" s="73"/>
      <c r="VGL137" s="73"/>
      <c r="VGM137" s="73"/>
      <c r="VGN137" s="73"/>
      <c r="VGO137" s="74"/>
      <c r="VGP137" s="74"/>
      <c r="VGQ137" s="77"/>
      <c r="VGR137" s="77"/>
      <c r="VGS137" s="11"/>
      <c r="VGY137" s="73"/>
      <c r="VGZ137" s="73"/>
      <c r="VHA137" s="73"/>
      <c r="VHB137" s="73"/>
      <c r="VHC137" s="74"/>
      <c r="VHD137" s="74"/>
      <c r="VHE137" s="77"/>
      <c r="VHF137" s="77"/>
      <c r="VHG137" s="11"/>
      <c r="VHM137" s="73"/>
      <c r="VHN137" s="73"/>
      <c r="VHO137" s="73"/>
      <c r="VHP137" s="73"/>
      <c r="VHQ137" s="74"/>
      <c r="VHR137" s="74"/>
      <c r="VHS137" s="77"/>
      <c r="VHT137" s="77"/>
      <c r="VHU137" s="11"/>
      <c r="VIA137" s="73"/>
      <c r="VIB137" s="73"/>
      <c r="VIC137" s="73"/>
      <c r="VID137" s="73"/>
      <c r="VIE137" s="74"/>
      <c r="VIF137" s="74"/>
      <c r="VIG137" s="77"/>
      <c r="VIH137" s="77"/>
      <c r="VII137" s="11"/>
      <c r="VIO137" s="73"/>
      <c r="VIP137" s="73"/>
      <c r="VIQ137" s="73"/>
      <c r="VIR137" s="73"/>
      <c r="VIS137" s="74"/>
      <c r="VIT137" s="74"/>
      <c r="VIU137" s="77"/>
      <c r="VIV137" s="77"/>
      <c r="VIW137" s="11"/>
      <c r="VJC137" s="73"/>
      <c r="VJD137" s="73"/>
      <c r="VJE137" s="73"/>
      <c r="VJF137" s="73"/>
      <c r="VJG137" s="74"/>
      <c r="VJH137" s="74"/>
      <c r="VJI137" s="77"/>
      <c r="VJJ137" s="77"/>
      <c r="VJK137" s="11"/>
      <c r="VJQ137" s="73"/>
      <c r="VJR137" s="73"/>
      <c r="VJS137" s="73"/>
      <c r="VJT137" s="73"/>
      <c r="VJU137" s="74"/>
      <c r="VJV137" s="74"/>
      <c r="VJW137" s="77"/>
      <c r="VJX137" s="77"/>
      <c r="VJY137" s="11"/>
      <c r="VKE137" s="73"/>
      <c r="VKF137" s="73"/>
      <c r="VKG137" s="73"/>
      <c r="VKH137" s="73"/>
      <c r="VKI137" s="74"/>
      <c r="VKJ137" s="74"/>
      <c r="VKK137" s="77"/>
      <c r="VKL137" s="77"/>
      <c r="VKM137" s="11"/>
      <c r="VKS137" s="73"/>
      <c r="VKT137" s="73"/>
      <c r="VKU137" s="73"/>
      <c r="VKV137" s="73"/>
      <c r="VKW137" s="74"/>
      <c r="VKX137" s="74"/>
      <c r="VKY137" s="77"/>
      <c r="VKZ137" s="77"/>
      <c r="VLA137" s="11"/>
      <c r="VLG137" s="73"/>
      <c r="VLH137" s="73"/>
      <c r="VLI137" s="73"/>
      <c r="VLJ137" s="73"/>
      <c r="VLK137" s="74"/>
      <c r="VLL137" s="74"/>
      <c r="VLM137" s="77"/>
      <c r="VLN137" s="77"/>
      <c r="VLO137" s="11"/>
      <c r="VLU137" s="73"/>
      <c r="VLV137" s="73"/>
      <c r="VLW137" s="73"/>
      <c r="VLX137" s="73"/>
      <c r="VLY137" s="74"/>
      <c r="VLZ137" s="74"/>
      <c r="VMA137" s="77"/>
      <c r="VMB137" s="77"/>
      <c r="VMC137" s="11"/>
      <c r="VMI137" s="73"/>
      <c r="VMJ137" s="73"/>
      <c r="VMK137" s="73"/>
      <c r="VML137" s="73"/>
      <c r="VMM137" s="74"/>
      <c r="VMN137" s="74"/>
      <c r="VMO137" s="77"/>
      <c r="VMP137" s="77"/>
      <c r="VMQ137" s="11"/>
      <c r="VMW137" s="73"/>
      <c r="VMX137" s="73"/>
      <c r="VMY137" s="73"/>
      <c r="VMZ137" s="73"/>
      <c r="VNA137" s="74"/>
      <c r="VNB137" s="74"/>
      <c r="VNC137" s="77"/>
      <c r="VND137" s="77"/>
      <c r="VNE137" s="11"/>
      <c r="VNK137" s="73"/>
      <c r="VNL137" s="73"/>
      <c r="VNM137" s="73"/>
      <c r="VNN137" s="73"/>
      <c r="VNO137" s="74"/>
      <c r="VNP137" s="74"/>
      <c r="VNQ137" s="77"/>
      <c r="VNR137" s="77"/>
      <c r="VNS137" s="11"/>
      <c r="VNY137" s="73"/>
      <c r="VNZ137" s="73"/>
      <c r="VOA137" s="73"/>
      <c r="VOB137" s="73"/>
      <c r="VOC137" s="74"/>
      <c r="VOD137" s="74"/>
      <c r="VOE137" s="77"/>
      <c r="VOF137" s="77"/>
      <c r="VOG137" s="11"/>
      <c r="VOM137" s="73"/>
      <c r="VON137" s="73"/>
      <c r="VOO137" s="73"/>
      <c r="VOP137" s="73"/>
      <c r="VOQ137" s="74"/>
      <c r="VOR137" s="74"/>
      <c r="VOS137" s="77"/>
      <c r="VOT137" s="77"/>
      <c r="VOU137" s="11"/>
      <c r="VPA137" s="73"/>
      <c r="VPB137" s="73"/>
      <c r="VPC137" s="73"/>
      <c r="VPD137" s="73"/>
      <c r="VPE137" s="74"/>
      <c r="VPF137" s="74"/>
      <c r="VPG137" s="77"/>
      <c r="VPH137" s="77"/>
      <c r="VPI137" s="11"/>
      <c r="VPO137" s="73"/>
      <c r="VPP137" s="73"/>
      <c r="VPQ137" s="73"/>
      <c r="VPR137" s="73"/>
      <c r="VPS137" s="74"/>
      <c r="VPT137" s="74"/>
      <c r="VPU137" s="77"/>
      <c r="VPV137" s="77"/>
      <c r="VPW137" s="11"/>
      <c r="VQC137" s="73"/>
      <c r="VQD137" s="73"/>
      <c r="VQE137" s="73"/>
      <c r="VQF137" s="73"/>
      <c r="VQG137" s="74"/>
      <c r="VQH137" s="74"/>
      <c r="VQI137" s="77"/>
      <c r="VQJ137" s="77"/>
      <c r="VQK137" s="11"/>
      <c r="VQQ137" s="73"/>
      <c r="VQR137" s="73"/>
      <c r="VQS137" s="73"/>
      <c r="VQT137" s="73"/>
      <c r="VQU137" s="74"/>
      <c r="VQV137" s="74"/>
      <c r="VQW137" s="77"/>
      <c r="VQX137" s="77"/>
      <c r="VQY137" s="11"/>
      <c r="VRE137" s="73"/>
      <c r="VRF137" s="73"/>
      <c r="VRG137" s="73"/>
      <c r="VRH137" s="73"/>
      <c r="VRI137" s="74"/>
      <c r="VRJ137" s="74"/>
      <c r="VRK137" s="77"/>
      <c r="VRL137" s="77"/>
      <c r="VRM137" s="11"/>
      <c r="VRS137" s="73"/>
      <c r="VRT137" s="73"/>
      <c r="VRU137" s="73"/>
      <c r="VRV137" s="73"/>
      <c r="VRW137" s="74"/>
      <c r="VRX137" s="74"/>
      <c r="VRY137" s="77"/>
      <c r="VRZ137" s="77"/>
      <c r="VSA137" s="11"/>
      <c r="VSG137" s="73"/>
      <c r="VSH137" s="73"/>
      <c r="VSI137" s="73"/>
      <c r="VSJ137" s="73"/>
      <c r="VSK137" s="74"/>
      <c r="VSL137" s="74"/>
      <c r="VSM137" s="77"/>
      <c r="VSN137" s="77"/>
      <c r="VSO137" s="11"/>
      <c r="VSU137" s="73"/>
      <c r="VSV137" s="73"/>
      <c r="VSW137" s="73"/>
      <c r="VSX137" s="73"/>
      <c r="VSY137" s="74"/>
      <c r="VSZ137" s="74"/>
      <c r="VTA137" s="77"/>
      <c r="VTB137" s="77"/>
      <c r="VTC137" s="11"/>
      <c r="VTI137" s="73"/>
      <c r="VTJ137" s="73"/>
      <c r="VTK137" s="73"/>
      <c r="VTL137" s="73"/>
      <c r="VTM137" s="74"/>
      <c r="VTN137" s="74"/>
      <c r="VTO137" s="77"/>
      <c r="VTP137" s="77"/>
      <c r="VTQ137" s="11"/>
      <c r="VTW137" s="73"/>
      <c r="VTX137" s="73"/>
      <c r="VTY137" s="73"/>
      <c r="VTZ137" s="73"/>
      <c r="VUA137" s="74"/>
      <c r="VUB137" s="74"/>
      <c r="VUC137" s="77"/>
      <c r="VUD137" s="77"/>
      <c r="VUE137" s="11"/>
      <c r="VUK137" s="73"/>
      <c r="VUL137" s="73"/>
      <c r="VUM137" s="73"/>
      <c r="VUN137" s="73"/>
      <c r="VUO137" s="74"/>
      <c r="VUP137" s="74"/>
      <c r="VUQ137" s="77"/>
      <c r="VUR137" s="77"/>
      <c r="VUS137" s="11"/>
      <c r="VUY137" s="73"/>
      <c r="VUZ137" s="73"/>
      <c r="VVA137" s="73"/>
      <c r="VVB137" s="73"/>
      <c r="VVC137" s="74"/>
      <c r="VVD137" s="74"/>
      <c r="VVE137" s="77"/>
      <c r="VVF137" s="77"/>
      <c r="VVG137" s="11"/>
      <c r="VVM137" s="73"/>
      <c r="VVN137" s="73"/>
      <c r="VVO137" s="73"/>
      <c r="VVP137" s="73"/>
      <c r="VVQ137" s="74"/>
      <c r="VVR137" s="74"/>
      <c r="VVS137" s="77"/>
      <c r="VVT137" s="77"/>
      <c r="VVU137" s="11"/>
      <c r="VWA137" s="73"/>
      <c r="VWB137" s="73"/>
      <c r="VWC137" s="73"/>
      <c r="VWD137" s="73"/>
      <c r="VWE137" s="74"/>
      <c r="VWF137" s="74"/>
      <c r="VWG137" s="77"/>
      <c r="VWH137" s="77"/>
      <c r="VWI137" s="11"/>
      <c r="VWO137" s="73"/>
      <c r="VWP137" s="73"/>
      <c r="VWQ137" s="73"/>
      <c r="VWR137" s="73"/>
      <c r="VWS137" s="74"/>
      <c r="VWT137" s="74"/>
      <c r="VWU137" s="77"/>
      <c r="VWV137" s="77"/>
      <c r="VWW137" s="11"/>
      <c r="VXC137" s="73"/>
      <c r="VXD137" s="73"/>
      <c r="VXE137" s="73"/>
      <c r="VXF137" s="73"/>
      <c r="VXG137" s="74"/>
      <c r="VXH137" s="74"/>
      <c r="VXI137" s="77"/>
      <c r="VXJ137" s="77"/>
      <c r="VXK137" s="11"/>
      <c r="VXQ137" s="73"/>
      <c r="VXR137" s="73"/>
      <c r="VXS137" s="73"/>
      <c r="VXT137" s="73"/>
      <c r="VXU137" s="74"/>
      <c r="VXV137" s="74"/>
      <c r="VXW137" s="77"/>
      <c r="VXX137" s="77"/>
      <c r="VXY137" s="11"/>
      <c r="VYE137" s="73"/>
      <c r="VYF137" s="73"/>
      <c r="VYG137" s="73"/>
      <c r="VYH137" s="73"/>
      <c r="VYI137" s="74"/>
      <c r="VYJ137" s="74"/>
      <c r="VYK137" s="77"/>
      <c r="VYL137" s="77"/>
      <c r="VYM137" s="11"/>
      <c r="VYS137" s="73"/>
      <c r="VYT137" s="73"/>
      <c r="VYU137" s="73"/>
      <c r="VYV137" s="73"/>
      <c r="VYW137" s="74"/>
      <c r="VYX137" s="74"/>
      <c r="VYY137" s="77"/>
      <c r="VYZ137" s="77"/>
      <c r="VZA137" s="11"/>
      <c r="VZG137" s="73"/>
      <c r="VZH137" s="73"/>
      <c r="VZI137" s="73"/>
      <c r="VZJ137" s="73"/>
      <c r="VZK137" s="74"/>
      <c r="VZL137" s="74"/>
      <c r="VZM137" s="77"/>
      <c r="VZN137" s="77"/>
      <c r="VZO137" s="11"/>
      <c r="VZU137" s="73"/>
      <c r="VZV137" s="73"/>
      <c r="VZW137" s="73"/>
      <c r="VZX137" s="73"/>
      <c r="VZY137" s="74"/>
      <c r="VZZ137" s="74"/>
      <c r="WAA137" s="77"/>
      <c r="WAB137" s="77"/>
      <c r="WAC137" s="11"/>
      <c r="WAI137" s="73"/>
      <c r="WAJ137" s="73"/>
      <c r="WAK137" s="73"/>
      <c r="WAL137" s="73"/>
      <c r="WAM137" s="74"/>
      <c r="WAN137" s="74"/>
      <c r="WAO137" s="77"/>
      <c r="WAP137" s="77"/>
      <c r="WAQ137" s="11"/>
      <c r="WAW137" s="73"/>
      <c r="WAX137" s="73"/>
      <c r="WAY137" s="73"/>
      <c r="WAZ137" s="73"/>
      <c r="WBA137" s="74"/>
      <c r="WBB137" s="74"/>
      <c r="WBC137" s="77"/>
      <c r="WBD137" s="77"/>
      <c r="WBE137" s="11"/>
      <c r="WBK137" s="73"/>
      <c r="WBL137" s="73"/>
      <c r="WBM137" s="73"/>
      <c r="WBN137" s="73"/>
      <c r="WBO137" s="74"/>
      <c r="WBP137" s="74"/>
      <c r="WBQ137" s="77"/>
      <c r="WBR137" s="77"/>
      <c r="WBS137" s="11"/>
      <c r="WBY137" s="73"/>
      <c r="WBZ137" s="73"/>
      <c r="WCA137" s="73"/>
      <c r="WCB137" s="73"/>
      <c r="WCC137" s="74"/>
      <c r="WCD137" s="74"/>
      <c r="WCE137" s="77"/>
      <c r="WCF137" s="77"/>
      <c r="WCG137" s="11"/>
      <c r="WCM137" s="73"/>
      <c r="WCN137" s="73"/>
      <c r="WCO137" s="73"/>
      <c r="WCP137" s="73"/>
      <c r="WCQ137" s="74"/>
      <c r="WCR137" s="74"/>
      <c r="WCS137" s="77"/>
      <c r="WCT137" s="77"/>
      <c r="WCU137" s="11"/>
      <c r="WDA137" s="73"/>
      <c r="WDB137" s="73"/>
      <c r="WDC137" s="73"/>
      <c r="WDD137" s="73"/>
      <c r="WDE137" s="74"/>
      <c r="WDF137" s="74"/>
      <c r="WDG137" s="77"/>
      <c r="WDH137" s="77"/>
      <c r="WDI137" s="11"/>
      <c r="WDO137" s="73"/>
      <c r="WDP137" s="73"/>
      <c r="WDQ137" s="73"/>
      <c r="WDR137" s="73"/>
      <c r="WDS137" s="74"/>
      <c r="WDT137" s="74"/>
      <c r="WDU137" s="77"/>
      <c r="WDV137" s="77"/>
      <c r="WDW137" s="11"/>
      <c r="WEC137" s="73"/>
      <c r="WED137" s="73"/>
      <c r="WEE137" s="73"/>
      <c r="WEF137" s="73"/>
      <c r="WEG137" s="74"/>
      <c r="WEH137" s="74"/>
      <c r="WEI137" s="77"/>
      <c r="WEJ137" s="77"/>
      <c r="WEK137" s="11"/>
      <c r="WEQ137" s="73"/>
      <c r="WER137" s="73"/>
      <c r="WES137" s="73"/>
      <c r="WET137" s="73"/>
      <c r="WEU137" s="74"/>
      <c r="WEV137" s="74"/>
      <c r="WEW137" s="77"/>
      <c r="WEX137" s="77"/>
      <c r="WEY137" s="11"/>
      <c r="WFE137" s="73"/>
      <c r="WFF137" s="73"/>
      <c r="WFG137" s="73"/>
      <c r="WFH137" s="73"/>
      <c r="WFI137" s="74"/>
      <c r="WFJ137" s="74"/>
      <c r="WFK137" s="77"/>
      <c r="WFL137" s="77"/>
      <c r="WFM137" s="11"/>
      <c r="WFS137" s="73"/>
      <c r="WFT137" s="73"/>
      <c r="WFU137" s="73"/>
      <c r="WFV137" s="73"/>
      <c r="WFW137" s="74"/>
      <c r="WFX137" s="74"/>
      <c r="WFY137" s="77"/>
      <c r="WFZ137" s="77"/>
      <c r="WGA137" s="11"/>
      <c r="WGG137" s="73"/>
      <c r="WGH137" s="73"/>
      <c r="WGI137" s="73"/>
      <c r="WGJ137" s="73"/>
      <c r="WGK137" s="74"/>
      <c r="WGL137" s="74"/>
      <c r="WGM137" s="77"/>
      <c r="WGN137" s="77"/>
      <c r="WGO137" s="11"/>
      <c r="WGU137" s="73"/>
      <c r="WGV137" s="73"/>
      <c r="WGW137" s="73"/>
      <c r="WGX137" s="73"/>
      <c r="WGY137" s="74"/>
      <c r="WGZ137" s="74"/>
      <c r="WHA137" s="77"/>
      <c r="WHB137" s="77"/>
      <c r="WHC137" s="11"/>
      <c r="WHI137" s="73"/>
      <c r="WHJ137" s="73"/>
      <c r="WHK137" s="73"/>
      <c r="WHL137" s="73"/>
      <c r="WHM137" s="74"/>
      <c r="WHN137" s="74"/>
      <c r="WHO137" s="77"/>
      <c r="WHP137" s="77"/>
      <c r="WHQ137" s="11"/>
      <c r="WHW137" s="73"/>
      <c r="WHX137" s="73"/>
      <c r="WHY137" s="73"/>
      <c r="WHZ137" s="73"/>
      <c r="WIA137" s="74"/>
      <c r="WIB137" s="74"/>
      <c r="WIC137" s="77"/>
      <c r="WID137" s="77"/>
      <c r="WIE137" s="11"/>
      <c r="WIK137" s="73"/>
      <c r="WIL137" s="73"/>
      <c r="WIM137" s="73"/>
      <c r="WIN137" s="73"/>
      <c r="WIO137" s="74"/>
      <c r="WIP137" s="74"/>
      <c r="WIQ137" s="77"/>
      <c r="WIR137" s="77"/>
      <c r="WIS137" s="11"/>
      <c r="WIY137" s="73"/>
      <c r="WIZ137" s="73"/>
      <c r="WJA137" s="73"/>
      <c r="WJB137" s="73"/>
      <c r="WJC137" s="74"/>
      <c r="WJD137" s="74"/>
      <c r="WJE137" s="77"/>
      <c r="WJF137" s="77"/>
      <c r="WJG137" s="11"/>
      <c r="WJM137" s="73"/>
      <c r="WJN137" s="73"/>
      <c r="WJO137" s="73"/>
      <c r="WJP137" s="73"/>
      <c r="WJQ137" s="74"/>
      <c r="WJR137" s="74"/>
      <c r="WJS137" s="77"/>
      <c r="WJT137" s="77"/>
      <c r="WJU137" s="11"/>
      <c r="WKA137" s="73"/>
      <c r="WKB137" s="73"/>
      <c r="WKC137" s="73"/>
      <c r="WKD137" s="73"/>
      <c r="WKE137" s="74"/>
      <c r="WKF137" s="74"/>
      <c r="WKG137" s="77"/>
      <c r="WKH137" s="77"/>
      <c r="WKI137" s="11"/>
      <c r="WKO137" s="73"/>
      <c r="WKP137" s="73"/>
      <c r="WKQ137" s="73"/>
      <c r="WKR137" s="73"/>
      <c r="WKS137" s="74"/>
      <c r="WKT137" s="74"/>
      <c r="WKU137" s="77"/>
      <c r="WKV137" s="77"/>
      <c r="WKW137" s="11"/>
      <c r="WLC137" s="73"/>
      <c r="WLD137" s="73"/>
      <c r="WLE137" s="73"/>
      <c r="WLF137" s="73"/>
      <c r="WLG137" s="74"/>
      <c r="WLH137" s="74"/>
      <c r="WLI137" s="77"/>
      <c r="WLJ137" s="77"/>
      <c r="WLK137" s="11"/>
      <c r="WLQ137" s="73"/>
      <c r="WLR137" s="73"/>
      <c r="WLS137" s="73"/>
      <c r="WLT137" s="73"/>
      <c r="WLU137" s="74"/>
      <c r="WLV137" s="74"/>
      <c r="WLW137" s="77"/>
      <c r="WLX137" s="77"/>
      <c r="WLY137" s="11"/>
      <c r="WME137" s="73"/>
      <c r="WMF137" s="73"/>
      <c r="WMG137" s="73"/>
      <c r="WMH137" s="73"/>
      <c r="WMI137" s="74"/>
      <c r="WMJ137" s="74"/>
      <c r="WMK137" s="77"/>
      <c r="WML137" s="77"/>
      <c r="WMM137" s="11"/>
      <c r="WMS137" s="73"/>
      <c r="WMT137" s="73"/>
      <c r="WMU137" s="73"/>
      <c r="WMV137" s="73"/>
      <c r="WMW137" s="74"/>
      <c r="WMX137" s="74"/>
      <c r="WMY137" s="77"/>
      <c r="WMZ137" s="77"/>
      <c r="WNA137" s="11"/>
      <c r="WNG137" s="73"/>
      <c r="WNH137" s="73"/>
      <c r="WNI137" s="73"/>
      <c r="WNJ137" s="73"/>
      <c r="WNK137" s="74"/>
      <c r="WNL137" s="74"/>
      <c r="WNM137" s="77"/>
      <c r="WNN137" s="77"/>
      <c r="WNO137" s="11"/>
      <c r="WNU137" s="73"/>
      <c r="WNV137" s="73"/>
      <c r="WNW137" s="73"/>
      <c r="WNX137" s="73"/>
      <c r="WNY137" s="74"/>
      <c r="WNZ137" s="74"/>
      <c r="WOA137" s="77"/>
      <c r="WOB137" s="77"/>
      <c r="WOC137" s="11"/>
      <c r="WOI137" s="73"/>
      <c r="WOJ137" s="73"/>
      <c r="WOK137" s="73"/>
      <c r="WOL137" s="73"/>
      <c r="WOM137" s="74"/>
      <c r="WON137" s="74"/>
      <c r="WOO137" s="77"/>
      <c r="WOP137" s="77"/>
      <c r="WOQ137" s="11"/>
      <c r="WOW137" s="73"/>
      <c r="WOX137" s="73"/>
      <c r="WOY137" s="73"/>
      <c r="WOZ137" s="73"/>
      <c r="WPA137" s="74"/>
      <c r="WPB137" s="74"/>
      <c r="WPC137" s="77"/>
      <c r="WPD137" s="77"/>
      <c r="WPE137" s="11"/>
      <c r="WPK137" s="73"/>
      <c r="WPL137" s="73"/>
      <c r="WPM137" s="73"/>
      <c r="WPN137" s="73"/>
      <c r="WPO137" s="74"/>
      <c r="WPP137" s="74"/>
      <c r="WPQ137" s="77"/>
      <c r="WPR137" s="77"/>
      <c r="WPS137" s="11"/>
      <c r="WPY137" s="73"/>
      <c r="WPZ137" s="73"/>
      <c r="WQA137" s="73"/>
      <c r="WQB137" s="73"/>
      <c r="WQC137" s="74"/>
      <c r="WQD137" s="74"/>
      <c r="WQE137" s="77"/>
      <c r="WQF137" s="77"/>
      <c r="WQG137" s="11"/>
      <c r="WQM137" s="73"/>
      <c r="WQN137" s="73"/>
      <c r="WQO137" s="73"/>
      <c r="WQP137" s="73"/>
      <c r="WQQ137" s="74"/>
      <c r="WQR137" s="74"/>
      <c r="WQS137" s="77"/>
      <c r="WQT137" s="77"/>
      <c r="WQU137" s="11"/>
      <c r="WRA137" s="73"/>
      <c r="WRB137" s="73"/>
      <c r="WRC137" s="73"/>
      <c r="WRD137" s="73"/>
      <c r="WRE137" s="74"/>
      <c r="WRF137" s="74"/>
      <c r="WRG137" s="77"/>
      <c r="WRH137" s="77"/>
      <c r="WRI137" s="11"/>
      <c r="WRO137" s="73"/>
      <c r="WRP137" s="73"/>
      <c r="WRQ137" s="73"/>
      <c r="WRR137" s="73"/>
      <c r="WRS137" s="74"/>
      <c r="WRT137" s="74"/>
      <c r="WRU137" s="77"/>
      <c r="WRV137" s="77"/>
      <c r="WRW137" s="11"/>
      <c r="WSC137" s="73"/>
      <c r="WSD137" s="73"/>
      <c r="WSE137" s="73"/>
      <c r="WSF137" s="73"/>
      <c r="WSG137" s="74"/>
      <c r="WSH137" s="74"/>
      <c r="WSI137" s="77"/>
      <c r="WSJ137" s="77"/>
      <c r="WSK137" s="11"/>
      <c r="WSQ137" s="73"/>
      <c r="WSR137" s="73"/>
      <c r="WSS137" s="73"/>
      <c r="WST137" s="73"/>
      <c r="WSU137" s="74"/>
      <c r="WSV137" s="74"/>
      <c r="WSW137" s="77"/>
      <c r="WSX137" s="77"/>
      <c r="WSY137" s="11"/>
      <c r="WTE137" s="73"/>
      <c r="WTF137" s="73"/>
      <c r="WTG137" s="73"/>
      <c r="WTH137" s="73"/>
      <c r="WTI137" s="74"/>
      <c r="WTJ137" s="74"/>
      <c r="WTK137" s="77"/>
      <c r="WTL137" s="77"/>
      <c r="WTM137" s="11"/>
      <c r="WTS137" s="73"/>
      <c r="WTT137" s="73"/>
      <c r="WTU137" s="73"/>
      <c r="WTV137" s="73"/>
      <c r="WTW137" s="74"/>
      <c r="WTX137" s="74"/>
      <c r="WTY137" s="77"/>
      <c r="WTZ137" s="77"/>
      <c r="WUA137" s="11"/>
      <c r="WUG137" s="73"/>
      <c r="WUH137" s="73"/>
      <c r="WUI137" s="73"/>
      <c r="WUJ137" s="73"/>
      <c r="WUK137" s="74"/>
      <c r="WUL137" s="74"/>
      <c r="WUM137" s="77"/>
      <c r="WUN137" s="77"/>
      <c r="WUO137" s="11"/>
      <c r="WUU137" s="73"/>
      <c r="WUV137" s="73"/>
      <c r="WUW137" s="73"/>
      <c r="WUX137" s="73"/>
      <c r="WUY137" s="74"/>
      <c r="WUZ137" s="74"/>
      <c r="WVA137" s="77"/>
      <c r="WVB137" s="77"/>
      <c r="WVC137" s="11"/>
      <c r="WVI137" s="73"/>
      <c r="WVJ137" s="73"/>
      <c r="WVK137" s="73"/>
      <c r="WVL137" s="73"/>
      <c r="WVM137" s="74"/>
      <c r="WVN137" s="74"/>
      <c r="WVO137" s="77"/>
      <c r="WVP137" s="77"/>
      <c r="WVQ137" s="11"/>
      <c r="WVW137" s="73"/>
      <c r="WVX137" s="73"/>
      <c r="WVY137" s="73"/>
      <c r="WVZ137" s="73"/>
      <c r="WWA137" s="74"/>
      <c r="WWB137" s="74"/>
      <c r="WWC137" s="77"/>
      <c r="WWD137" s="77"/>
      <c r="WWE137" s="11"/>
      <c r="WWK137" s="73"/>
      <c r="WWL137" s="73"/>
      <c r="WWM137" s="73"/>
      <c r="WWN137" s="73"/>
      <c r="WWO137" s="74"/>
      <c r="WWP137" s="74"/>
      <c r="WWQ137" s="77"/>
      <c r="WWR137" s="77"/>
      <c r="WWS137" s="11"/>
      <c r="WWY137" s="73"/>
      <c r="WWZ137" s="73"/>
      <c r="WXA137" s="73"/>
      <c r="WXB137" s="73"/>
      <c r="WXC137" s="74"/>
      <c r="WXD137" s="74"/>
      <c r="WXE137" s="77"/>
      <c r="WXF137" s="77"/>
      <c r="WXG137" s="11"/>
      <c r="WXM137" s="73"/>
      <c r="WXN137" s="73"/>
      <c r="WXO137" s="73"/>
      <c r="WXP137" s="73"/>
      <c r="WXQ137" s="74"/>
      <c r="WXR137" s="74"/>
      <c r="WXS137" s="77"/>
      <c r="WXT137" s="77"/>
      <c r="WXU137" s="11"/>
      <c r="WYA137" s="73"/>
      <c r="WYB137" s="73"/>
      <c r="WYC137" s="73"/>
      <c r="WYD137" s="73"/>
      <c r="WYE137" s="74"/>
      <c r="WYF137" s="74"/>
      <c r="WYG137" s="77"/>
      <c r="WYH137" s="77"/>
      <c r="WYI137" s="11"/>
      <c r="WYO137" s="73"/>
      <c r="WYP137" s="73"/>
      <c r="WYQ137" s="73"/>
      <c r="WYR137" s="73"/>
      <c r="WYS137" s="74"/>
      <c r="WYT137" s="74"/>
      <c r="WYU137" s="77"/>
      <c r="WYV137" s="77"/>
      <c r="WYW137" s="11"/>
      <c r="WZC137" s="73"/>
      <c r="WZD137" s="73"/>
      <c r="WZE137" s="73"/>
      <c r="WZF137" s="73"/>
      <c r="WZG137" s="74"/>
      <c r="WZH137" s="74"/>
      <c r="WZI137" s="77"/>
      <c r="WZJ137" s="77"/>
      <c r="WZK137" s="11"/>
      <c r="WZQ137" s="73"/>
      <c r="WZR137" s="73"/>
      <c r="WZS137" s="73"/>
      <c r="WZT137" s="73"/>
      <c r="WZU137" s="74"/>
      <c r="WZV137" s="74"/>
      <c r="WZW137" s="77"/>
      <c r="WZX137" s="77"/>
      <c r="WZY137" s="11"/>
      <c r="XAE137" s="73"/>
      <c r="XAF137" s="73"/>
      <c r="XAG137" s="73"/>
      <c r="XAH137" s="73"/>
      <c r="XAI137" s="74"/>
      <c r="XAJ137" s="74"/>
      <c r="XAK137" s="77"/>
      <c r="XAL137" s="77"/>
      <c r="XAM137" s="11"/>
      <c r="XAS137" s="73"/>
      <c r="XAT137" s="73"/>
      <c r="XAU137" s="73"/>
      <c r="XAV137" s="73"/>
      <c r="XAW137" s="74"/>
      <c r="XAX137" s="74"/>
      <c r="XAY137" s="77"/>
      <c r="XAZ137" s="77"/>
      <c r="XBA137" s="11"/>
      <c r="XBG137" s="73"/>
      <c r="XBH137" s="73"/>
      <c r="XBI137" s="73"/>
      <c r="XBJ137" s="73"/>
      <c r="XBK137" s="74"/>
      <c r="XBL137" s="74"/>
      <c r="XBM137" s="77"/>
      <c r="XBN137" s="77"/>
      <c r="XBO137" s="11"/>
      <c r="XBU137" s="73"/>
      <c r="XBV137" s="73"/>
      <c r="XBW137" s="73"/>
      <c r="XBX137" s="73"/>
      <c r="XBY137" s="74"/>
      <c r="XBZ137" s="74"/>
      <c r="XCA137" s="77"/>
      <c r="XCB137" s="77"/>
      <c r="XCC137" s="11"/>
      <c r="XCI137" s="73"/>
      <c r="XCJ137" s="73"/>
      <c r="XCK137" s="73"/>
      <c r="XCL137" s="73"/>
      <c r="XCM137" s="74"/>
      <c r="XCN137" s="74"/>
      <c r="XCO137" s="77"/>
      <c r="XCP137" s="77"/>
      <c r="XCQ137" s="11"/>
      <c r="XCW137" s="73"/>
      <c r="XCX137" s="73"/>
      <c r="XCY137" s="73"/>
      <c r="XCZ137" s="73"/>
      <c r="XDA137" s="74"/>
      <c r="XDB137" s="74"/>
      <c r="XDC137" s="77"/>
      <c r="XDD137" s="77"/>
      <c r="XDE137" s="11"/>
      <c r="XDK137" s="73"/>
      <c r="XDL137" s="73"/>
      <c r="XDM137" s="73"/>
      <c r="XDN137" s="73"/>
      <c r="XDO137" s="74"/>
      <c r="XDP137" s="74"/>
      <c r="XDQ137" s="77"/>
      <c r="XDR137" s="77"/>
      <c r="XDS137" s="11"/>
      <c r="XDY137" s="73"/>
      <c r="XDZ137" s="73"/>
      <c r="XEA137" s="73"/>
      <c r="XEB137" s="73"/>
      <c r="XEC137" s="74"/>
      <c r="XED137" s="74"/>
      <c r="XEE137" s="77"/>
      <c r="XEF137" s="77"/>
      <c r="XEG137" s="11"/>
      <c r="XEM137" s="73"/>
      <c r="XEN137" s="73"/>
      <c r="XEO137" s="73"/>
      <c r="XEP137" s="73"/>
      <c r="XEQ137" s="74"/>
      <c r="XER137" s="74"/>
      <c r="XES137" s="77"/>
      <c r="XET137" s="77"/>
      <c r="XEU137" s="11"/>
      <c r="XFA137" s="73"/>
      <c r="XFB137" s="73"/>
      <c r="XFC137" s="73"/>
      <c r="XFD137" s="73"/>
    </row>
    <row r="138" spans="1:5119 5125:6141 6147:7163 7169:12287 12293:13309 13315:14331 14337:16384" x14ac:dyDescent="0.2">
      <c r="A138" s="73">
        <v>666937</v>
      </c>
      <c r="B138" s="73">
        <f>+_xlfn.XLOOKUP(A138,'[1]padron 2703'!A:A,'[1]padron 2703'!B:B,0)</f>
        <v>610012</v>
      </c>
      <c r="C138" s="73" t="str">
        <f>+_xlfn.XLOOKUP(A138,'[1]padron 2703'!A:A,'[1]padron 2703'!N:N,0)</f>
        <v>7791337010413</v>
      </c>
      <c r="D138" s="73" t="str">
        <f>+_xlfn.XLOOKUP(A138,'[1]padron 2703'!A:A,'[1]padron 2703'!D:D,0)</f>
        <v xml:space="preserve">YOGU LA.NUTR.ACT FIRM ENT FRUT 120X               </v>
      </c>
      <c r="E138" s="74">
        <f>+_xlfn.XLOOKUP(A138,'[1]padron 2703'!A:A,'[1]padron 2703'!I:I,0)</f>
        <v>970.10299999999995</v>
      </c>
      <c r="F138" s="74" t="s">
        <v>690</v>
      </c>
      <c r="G138" s="77">
        <v>46125</v>
      </c>
      <c r="H138" s="77">
        <v>46142</v>
      </c>
      <c r="O138" s="73"/>
      <c r="P138" s="73"/>
      <c r="Q138" s="73"/>
      <c r="R138" s="73"/>
      <c r="S138" s="74"/>
      <c r="T138" s="74"/>
      <c r="U138" s="77"/>
      <c r="V138" s="77"/>
      <c r="W138" s="11"/>
      <c r="AC138" s="73"/>
      <c r="AD138" s="73"/>
      <c r="AE138" s="73"/>
      <c r="AF138" s="73"/>
      <c r="AG138" s="74"/>
      <c r="AH138" s="74"/>
      <c r="AI138" s="77"/>
      <c r="AJ138" s="77"/>
      <c r="AK138" s="11"/>
      <c r="AQ138" s="73"/>
      <c r="AR138" s="73"/>
      <c r="AS138" s="73"/>
      <c r="AT138" s="73"/>
      <c r="AU138" s="74"/>
      <c r="AV138" s="74"/>
      <c r="AW138" s="77"/>
      <c r="AX138" s="77"/>
      <c r="AY138" s="11"/>
      <c r="BE138" s="73"/>
      <c r="BF138" s="73"/>
      <c r="BG138" s="73"/>
      <c r="BH138" s="73"/>
      <c r="BI138" s="74"/>
      <c r="BJ138" s="74"/>
      <c r="BK138" s="77"/>
      <c r="BL138" s="77"/>
      <c r="BM138" s="11"/>
      <c r="BS138" s="73"/>
      <c r="BT138" s="73"/>
      <c r="BU138" s="73"/>
      <c r="BV138" s="73"/>
      <c r="BW138" s="74"/>
      <c r="BX138" s="74"/>
      <c r="BY138" s="77"/>
      <c r="BZ138" s="77"/>
      <c r="CA138" s="11"/>
      <c r="CG138" s="73"/>
      <c r="CH138" s="73"/>
      <c r="CI138" s="73"/>
      <c r="CJ138" s="73"/>
      <c r="CK138" s="74"/>
      <c r="CL138" s="74"/>
      <c r="CM138" s="77"/>
      <c r="CN138" s="77"/>
      <c r="CO138" s="11"/>
      <c r="CU138" s="73"/>
      <c r="CV138" s="73"/>
      <c r="CW138" s="73"/>
      <c r="CX138" s="73"/>
      <c r="CY138" s="74"/>
      <c r="CZ138" s="74"/>
      <c r="DA138" s="77"/>
      <c r="DB138" s="77"/>
      <c r="DC138" s="11"/>
      <c r="DI138" s="73"/>
      <c r="DJ138" s="73"/>
      <c r="DK138" s="73"/>
      <c r="DL138" s="73"/>
      <c r="DM138" s="74"/>
      <c r="DN138" s="74"/>
      <c r="DO138" s="77"/>
      <c r="DP138" s="77"/>
      <c r="DQ138" s="11"/>
      <c r="DW138" s="73"/>
      <c r="DX138" s="73"/>
      <c r="DY138" s="73"/>
      <c r="DZ138" s="73"/>
      <c r="EA138" s="74"/>
      <c r="EB138" s="74"/>
      <c r="EC138" s="77"/>
      <c r="ED138" s="77"/>
      <c r="EE138" s="11"/>
      <c r="EK138" s="73"/>
      <c r="EL138" s="73"/>
      <c r="EM138" s="73"/>
      <c r="EN138" s="73"/>
      <c r="EO138" s="74"/>
      <c r="EP138" s="74"/>
      <c r="EQ138" s="77"/>
      <c r="ER138" s="77"/>
      <c r="ES138" s="11"/>
      <c r="EY138" s="73"/>
      <c r="EZ138" s="73"/>
      <c r="FA138" s="73"/>
      <c r="FB138" s="73"/>
      <c r="FC138" s="74"/>
      <c r="FD138" s="74"/>
      <c r="FE138" s="77"/>
      <c r="FF138" s="77"/>
      <c r="FG138" s="11"/>
      <c r="FM138" s="73"/>
      <c r="FN138" s="73"/>
      <c r="FO138" s="73"/>
      <c r="FP138" s="73"/>
      <c r="FQ138" s="74"/>
      <c r="FR138" s="74"/>
      <c r="FS138" s="77"/>
      <c r="FT138" s="77"/>
      <c r="FU138" s="11"/>
      <c r="GA138" s="73"/>
      <c r="GB138" s="73"/>
      <c r="GC138" s="73"/>
      <c r="GD138" s="73"/>
      <c r="GE138" s="74"/>
      <c r="GF138" s="74"/>
      <c r="GG138" s="77"/>
      <c r="GH138" s="77"/>
      <c r="GI138" s="11"/>
      <c r="GO138" s="73"/>
      <c r="GP138" s="73"/>
      <c r="GQ138" s="73"/>
      <c r="GR138" s="73"/>
      <c r="GS138" s="74"/>
      <c r="GT138" s="74"/>
      <c r="GU138" s="77"/>
      <c r="GV138" s="77"/>
      <c r="GW138" s="11"/>
      <c r="HC138" s="73"/>
      <c r="HD138" s="73"/>
      <c r="HE138" s="73"/>
      <c r="HF138" s="73"/>
      <c r="HG138" s="74"/>
      <c r="HH138" s="74"/>
      <c r="HI138" s="77"/>
      <c r="HJ138" s="77"/>
      <c r="HK138" s="11"/>
      <c r="HQ138" s="73"/>
      <c r="HR138" s="73"/>
      <c r="HS138" s="73"/>
      <c r="HT138" s="73"/>
      <c r="HU138" s="74"/>
      <c r="HV138" s="74"/>
      <c r="HW138" s="77"/>
      <c r="HX138" s="77"/>
      <c r="HY138" s="11"/>
      <c r="IE138" s="73"/>
      <c r="IF138" s="73"/>
      <c r="IG138" s="73"/>
      <c r="IH138" s="73"/>
      <c r="II138" s="74"/>
      <c r="IJ138" s="74"/>
      <c r="IK138" s="77"/>
      <c r="IL138" s="77"/>
      <c r="IM138" s="11"/>
      <c r="IS138" s="73"/>
      <c r="IT138" s="73"/>
      <c r="IU138" s="73"/>
      <c r="IV138" s="73"/>
      <c r="IW138" s="74"/>
      <c r="IX138" s="74"/>
      <c r="IY138" s="77"/>
      <c r="IZ138" s="77"/>
      <c r="JA138" s="11"/>
      <c r="JG138" s="73"/>
      <c r="JH138" s="73"/>
      <c r="JI138" s="73"/>
      <c r="JJ138" s="73"/>
      <c r="JK138" s="74"/>
      <c r="JL138" s="74"/>
      <c r="JM138" s="77"/>
      <c r="JN138" s="77"/>
      <c r="JO138" s="11"/>
      <c r="JU138" s="73"/>
      <c r="JV138" s="73"/>
      <c r="JW138" s="73"/>
      <c r="JX138" s="73"/>
      <c r="JY138" s="74"/>
      <c r="JZ138" s="74"/>
      <c r="KA138" s="77"/>
      <c r="KB138" s="77"/>
      <c r="KC138" s="11"/>
      <c r="KI138" s="73"/>
      <c r="KJ138" s="73"/>
      <c r="KK138" s="73"/>
      <c r="KL138" s="73"/>
      <c r="KM138" s="74"/>
      <c r="KN138" s="74"/>
      <c r="KO138" s="77"/>
      <c r="KP138" s="77"/>
      <c r="KQ138" s="11"/>
      <c r="KW138" s="73"/>
      <c r="KX138" s="73"/>
      <c r="KY138" s="73"/>
      <c r="KZ138" s="73"/>
      <c r="LA138" s="74"/>
      <c r="LB138" s="74"/>
      <c r="LC138" s="77"/>
      <c r="LD138" s="77"/>
      <c r="LE138" s="11"/>
      <c r="LK138" s="73"/>
      <c r="LL138" s="73"/>
      <c r="LM138" s="73"/>
      <c r="LN138" s="73"/>
      <c r="LO138" s="74"/>
      <c r="LP138" s="74"/>
      <c r="LQ138" s="77"/>
      <c r="LR138" s="77"/>
      <c r="LS138" s="11"/>
      <c r="LY138" s="73"/>
      <c r="LZ138" s="73"/>
      <c r="MA138" s="73"/>
      <c r="MB138" s="73"/>
      <c r="MC138" s="74"/>
      <c r="MD138" s="74"/>
      <c r="ME138" s="77"/>
      <c r="MF138" s="77"/>
      <c r="MG138" s="11"/>
      <c r="MM138" s="73"/>
      <c r="MN138" s="73"/>
      <c r="MO138" s="73"/>
      <c r="MP138" s="73"/>
      <c r="MQ138" s="74"/>
      <c r="MR138" s="74"/>
      <c r="MS138" s="77"/>
      <c r="MT138" s="77"/>
      <c r="MU138" s="11"/>
      <c r="NA138" s="73"/>
      <c r="NB138" s="73"/>
      <c r="NC138" s="73"/>
      <c r="ND138" s="73"/>
      <c r="NE138" s="74"/>
      <c r="NF138" s="74"/>
      <c r="NG138" s="77"/>
      <c r="NH138" s="77"/>
      <c r="NI138" s="11"/>
      <c r="NO138" s="73"/>
      <c r="NP138" s="73"/>
      <c r="NQ138" s="73"/>
      <c r="NR138" s="73"/>
      <c r="NS138" s="74"/>
      <c r="NT138" s="74"/>
      <c r="NU138" s="77"/>
      <c r="NV138" s="77"/>
      <c r="NW138" s="11"/>
      <c r="OC138" s="73"/>
      <c r="OD138" s="73"/>
      <c r="OE138" s="73"/>
      <c r="OF138" s="73"/>
      <c r="OG138" s="74"/>
      <c r="OH138" s="74"/>
      <c r="OI138" s="77"/>
      <c r="OJ138" s="77"/>
      <c r="OK138" s="11"/>
      <c r="OQ138" s="73"/>
      <c r="OR138" s="73"/>
      <c r="OS138" s="73"/>
      <c r="OT138" s="73"/>
      <c r="OU138" s="74"/>
      <c r="OV138" s="74"/>
      <c r="OW138" s="77"/>
      <c r="OX138" s="77"/>
      <c r="OY138" s="11"/>
      <c r="PE138" s="73"/>
      <c r="PF138" s="73"/>
      <c r="PG138" s="73"/>
      <c r="PH138" s="73"/>
      <c r="PI138" s="74"/>
      <c r="PJ138" s="74"/>
      <c r="PK138" s="77"/>
      <c r="PL138" s="77"/>
      <c r="PM138" s="11"/>
      <c r="PS138" s="73"/>
      <c r="PT138" s="73"/>
      <c r="PU138" s="73"/>
      <c r="PV138" s="73"/>
      <c r="PW138" s="74"/>
      <c r="PX138" s="74"/>
      <c r="PY138" s="77"/>
      <c r="PZ138" s="77"/>
      <c r="QA138" s="11"/>
      <c r="QG138" s="73"/>
      <c r="QH138" s="73"/>
      <c r="QI138" s="73"/>
      <c r="QJ138" s="73"/>
      <c r="QK138" s="74"/>
      <c r="QL138" s="74"/>
      <c r="QM138" s="77"/>
      <c r="QN138" s="77"/>
      <c r="QO138" s="11"/>
      <c r="QU138" s="73"/>
      <c r="QV138" s="73"/>
      <c r="QW138" s="73"/>
      <c r="QX138" s="73"/>
      <c r="QY138" s="74"/>
      <c r="QZ138" s="74"/>
      <c r="RA138" s="77"/>
      <c r="RB138" s="77"/>
      <c r="RC138" s="11"/>
      <c r="RI138" s="73"/>
      <c r="RJ138" s="73"/>
      <c r="RK138" s="73"/>
      <c r="RL138" s="73"/>
      <c r="RM138" s="74"/>
      <c r="RN138" s="74"/>
      <c r="RO138" s="77"/>
      <c r="RP138" s="77"/>
      <c r="RQ138" s="11"/>
      <c r="RW138" s="73"/>
      <c r="RX138" s="73"/>
      <c r="RY138" s="73"/>
      <c r="RZ138" s="73"/>
      <c r="SA138" s="74"/>
      <c r="SB138" s="74"/>
      <c r="SC138" s="77"/>
      <c r="SD138" s="77"/>
      <c r="SE138" s="11"/>
      <c r="SK138" s="73"/>
      <c r="SL138" s="73"/>
      <c r="SM138" s="73"/>
      <c r="SN138" s="73"/>
      <c r="SO138" s="74"/>
      <c r="SP138" s="74"/>
      <c r="SQ138" s="77"/>
      <c r="SR138" s="77"/>
      <c r="SS138" s="11"/>
      <c r="SY138" s="73"/>
      <c r="SZ138" s="73"/>
      <c r="TA138" s="73"/>
      <c r="TB138" s="73"/>
      <c r="TC138" s="74"/>
      <c r="TD138" s="74"/>
      <c r="TE138" s="77"/>
      <c r="TF138" s="77"/>
      <c r="TG138" s="11"/>
      <c r="TM138" s="73"/>
      <c r="TN138" s="73"/>
      <c r="TO138" s="73"/>
      <c r="TP138" s="73"/>
      <c r="TQ138" s="74"/>
      <c r="TR138" s="74"/>
      <c r="TS138" s="77"/>
      <c r="TT138" s="77"/>
      <c r="TU138" s="11"/>
      <c r="UA138" s="73"/>
      <c r="UB138" s="73"/>
      <c r="UC138" s="73"/>
      <c r="UD138" s="73"/>
      <c r="UE138" s="74"/>
      <c r="UF138" s="74"/>
      <c r="UG138" s="77"/>
      <c r="UH138" s="77"/>
      <c r="UI138" s="11"/>
      <c r="UO138" s="73"/>
      <c r="UP138" s="73"/>
      <c r="UQ138" s="73"/>
      <c r="UR138" s="73"/>
      <c r="US138" s="74"/>
      <c r="UT138" s="74"/>
      <c r="UU138" s="77"/>
      <c r="UV138" s="77"/>
      <c r="UW138" s="11"/>
      <c r="VC138" s="73"/>
      <c r="VD138" s="73"/>
      <c r="VE138" s="73"/>
      <c r="VF138" s="73"/>
      <c r="VG138" s="74"/>
      <c r="VH138" s="74"/>
      <c r="VI138" s="77"/>
      <c r="VJ138" s="77"/>
      <c r="VK138" s="11"/>
      <c r="VQ138" s="73"/>
      <c r="VR138" s="73"/>
      <c r="VS138" s="73"/>
      <c r="VT138" s="73"/>
      <c r="VU138" s="74"/>
      <c r="VV138" s="74"/>
      <c r="VW138" s="77"/>
      <c r="VX138" s="77"/>
      <c r="VY138" s="11"/>
      <c r="WE138" s="73"/>
      <c r="WF138" s="73"/>
      <c r="WG138" s="73"/>
      <c r="WH138" s="73"/>
      <c r="WI138" s="74"/>
      <c r="WJ138" s="74"/>
      <c r="WK138" s="77"/>
      <c r="WL138" s="77"/>
      <c r="WM138" s="11"/>
      <c r="WS138" s="73"/>
      <c r="WT138" s="73"/>
      <c r="WU138" s="73"/>
      <c r="WV138" s="73"/>
      <c r="WW138" s="74"/>
      <c r="WX138" s="74"/>
      <c r="WY138" s="77"/>
      <c r="WZ138" s="77"/>
      <c r="XA138" s="11"/>
      <c r="XG138" s="73"/>
      <c r="XH138" s="73"/>
      <c r="XI138" s="73"/>
      <c r="XJ138" s="73"/>
      <c r="XK138" s="74"/>
      <c r="XL138" s="74"/>
      <c r="XM138" s="77"/>
      <c r="XN138" s="77"/>
      <c r="XO138" s="11"/>
      <c r="XU138" s="73"/>
      <c r="XV138" s="73"/>
      <c r="XW138" s="73"/>
      <c r="XX138" s="73"/>
      <c r="XY138" s="74"/>
      <c r="XZ138" s="74"/>
      <c r="YA138" s="77"/>
      <c r="YB138" s="77"/>
      <c r="YC138" s="11"/>
      <c r="YI138" s="73"/>
      <c r="YJ138" s="73"/>
      <c r="YK138" s="73"/>
      <c r="YL138" s="73"/>
      <c r="YM138" s="74"/>
      <c r="YN138" s="74"/>
      <c r="YO138" s="77"/>
      <c r="YP138" s="77"/>
      <c r="YQ138" s="11"/>
      <c r="YW138" s="73"/>
      <c r="YX138" s="73"/>
      <c r="YY138" s="73"/>
      <c r="YZ138" s="73"/>
      <c r="ZA138" s="74"/>
      <c r="ZB138" s="74"/>
      <c r="ZC138" s="77"/>
      <c r="ZD138" s="77"/>
      <c r="ZE138" s="11"/>
      <c r="ZK138" s="73"/>
      <c r="ZL138" s="73"/>
      <c r="ZM138" s="73"/>
      <c r="ZN138" s="73"/>
      <c r="ZO138" s="74"/>
      <c r="ZP138" s="74"/>
      <c r="ZQ138" s="77"/>
      <c r="ZR138" s="77"/>
      <c r="ZS138" s="11"/>
      <c r="ZY138" s="73"/>
      <c r="ZZ138" s="73"/>
      <c r="AAA138" s="73"/>
      <c r="AAB138" s="73"/>
      <c r="AAC138" s="74"/>
      <c r="AAD138" s="74"/>
      <c r="AAE138" s="77"/>
      <c r="AAF138" s="77"/>
      <c r="AAG138" s="11"/>
      <c r="AAM138" s="73"/>
      <c r="AAN138" s="73"/>
      <c r="AAO138" s="73"/>
      <c r="AAP138" s="73"/>
      <c r="AAQ138" s="74"/>
      <c r="AAR138" s="74"/>
      <c r="AAS138" s="77"/>
      <c r="AAT138" s="77"/>
      <c r="AAU138" s="11"/>
      <c r="ABA138" s="73"/>
      <c r="ABB138" s="73"/>
      <c r="ABC138" s="73"/>
      <c r="ABD138" s="73"/>
      <c r="ABE138" s="74"/>
      <c r="ABF138" s="74"/>
      <c r="ABG138" s="77"/>
      <c r="ABH138" s="77"/>
      <c r="ABI138" s="11"/>
      <c r="ABO138" s="73"/>
      <c r="ABP138" s="73"/>
      <c r="ABQ138" s="73"/>
      <c r="ABR138" s="73"/>
      <c r="ABS138" s="74"/>
      <c r="ABT138" s="74"/>
      <c r="ABU138" s="77"/>
      <c r="ABV138" s="77"/>
      <c r="ABW138" s="11"/>
      <c r="ACC138" s="73"/>
      <c r="ACD138" s="73"/>
      <c r="ACE138" s="73"/>
      <c r="ACF138" s="73"/>
      <c r="ACG138" s="74"/>
      <c r="ACH138" s="74"/>
      <c r="ACI138" s="77"/>
      <c r="ACJ138" s="77"/>
      <c r="ACK138" s="11"/>
      <c r="ACQ138" s="73"/>
      <c r="ACR138" s="73"/>
      <c r="ACS138" s="73"/>
      <c r="ACT138" s="73"/>
      <c r="ACU138" s="74"/>
      <c r="ACV138" s="74"/>
      <c r="ACW138" s="77"/>
      <c r="ACX138" s="77"/>
      <c r="ACY138" s="11"/>
      <c r="ADE138" s="73"/>
      <c r="ADF138" s="73"/>
      <c r="ADG138" s="73"/>
      <c r="ADH138" s="73"/>
      <c r="ADI138" s="74"/>
      <c r="ADJ138" s="74"/>
      <c r="ADK138" s="77"/>
      <c r="ADL138" s="77"/>
      <c r="ADM138" s="11"/>
      <c r="ADS138" s="73"/>
      <c r="ADT138" s="73"/>
      <c r="ADU138" s="73"/>
      <c r="ADV138" s="73"/>
      <c r="ADW138" s="74"/>
      <c r="ADX138" s="74"/>
      <c r="ADY138" s="77"/>
      <c r="ADZ138" s="77"/>
      <c r="AEA138" s="11"/>
      <c r="AEG138" s="73"/>
      <c r="AEH138" s="73"/>
      <c r="AEI138" s="73"/>
      <c r="AEJ138" s="73"/>
      <c r="AEK138" s="74"/>
      <c r="AEL138" s="74"/>
      <c r="AEM138" s="77"/>
      <c r="AEN138" s="77"/>
      <c r="AEO138" s="11"/>
      <c r="AEU138" s="73"/>
      <c r="AEV138" s="73"/>
      <c r="AEW138" s="73"/>
      <c r="AEX138" s="73"/>
      <c r="AEY138" s="74"/>
      <c r="AEZ138" s="74"/>
      <c r="AFA138" s="77"/>
      <c r="AFB138" s="77"/>
      <c r="AFC138" s="11"/>
      <c r="AFI138" s="73"/>
      <c r="AFJ138" s="73"/>
      <c r="AFK138" s="73"/>
      <c r="AFL138" s="73"/>
      <c r="AFM138" s="74"/>
      <c r="AFN138" s="74"/>
      <c r="AFO138" s="77"/>
      <c r="AFP138" s="77"/>
      <c r="AFQ138" s="11"/>
      <c r="AFW138" s="73"/>
      <c r="AFX138" s="73"/>
      <c r="AFY138" s="73"/>
      <c r="AFZ138" s="73"/>
      <c r="AGA138" s="74"/>
      <c r="AGB138" s="74"/>
      <c r="AGC138" s="77"/>
      <c r="AGD138" s="77"/>
      <c r="AGE138" s="11"/>
      <c r="AGK138" s="73"/>
      <c r="AGL138" s="73"/>
      <c r="AGM138" s="73"/>
      <c r="AGN138" s="73"/>
      <c r="AGO138" s="74"/>
      <c r="AGP138" s="74"/>
      <c r="AGQ138" s="77"/>
      <c r="AGR138" s="77"/>
      <c r="AGS138" s="11"/>
      <c r="AGY138" s="73"/>
      <c r="AGZ138" s="73"/>
      <c r="AHA138" s="73"/>
      <c r="AHB138" s="73"/>
      <c r="AHC138" s="74"/>
      <c r="AHD138" s="74"/>
      <c r="AHE138" s="77"/>
      <c r="AHF138" s="77"/>
      <c r="AHG138" s="11"/>
      <c r="AHM138" s="73"/>
      <c r="AHN138" s="73"/>
      <c r="AHO138" s="73"/>
      <c r="AHP138" s="73"/>
      <c r="AHQ138" s="74"/>
      <c r="AHR138" s="74"/>
      <c r="AHS138" s="77"/>
      <c r="AHT138" s="77"/>
      <c r="AHU138" s="11"/>
      <c r="AIA138" s="73"/>
      <c r="AIB138" s="73"/>
      <c r="AIC138" s="73"/>
      <c r="AID138" s="73"/>
      <c r="AIE138" s="74"/>
      <c r="AIF138" s="74"/>
      <c r="AIG138" s="77"/>
      <c r="AIH138" s="77"/>
      <c r="AII138" s="11"/>
      <c r="AIO138" s="73"/>
      <c r="AIP138" s="73"/>
      <c r="AIQ138" s="73"/>
      <c r="AIR138" s="73"/>
      <c r="AIS138" s="74"/>
      <c r="AIT138" s="74"/>
      <c r="AIU138" s="77"/>
      <c r="AIV138" s="77"/>
      <c r="AIW138" s="11"/>
      <c r="AJC138" s="73"/>
      <c r="AJD138" s="73"/>
      <c r="AJE138" s="73"/>
      <c r="AJF138" s="73"/>
      <c r="AJG138" s="74"/>
      <c r="AJH138" s="74"/>
      <c r="AJI138" s="77"/>
      <c r="AJJ138" s="77"/>
      <c r="AJK138" s="11"/>
      <c r="AJQ138" s="73"/>
      <c r="AJR138" s="73"/>
      <c r="AJS138" s="73"/>
      <c r="AJT138" s="73"/>
      <c r="AJU138" s="74"/>
      <c r="AJV138" s="74"/>
      <c r="AJW138" s="77"/>
      <c r="AJX138" s="77"/>
      <c r="AJY138" s="11"/>
      <c r="AKE138" s="73"/>
      <c r="AKF138" s="73"/>
      <c r="AKG138" s="73"/>
      <c r="AKH138" s="73"/>
      <c r="AKI138" s="74"/>
      <c r="AKJ138" s="74"/>
      <c r="AKK138" s="77"/>
      <c r="AKL138" s="77"/>
      <c r="AKM138" s="11"/>
      <c r="AKS138" s="73"/>
      <c r="AKT138" s="73"/>
      <c r="AKU138" s="73"/>
      <c r="AKV138" s="73"/>
      <c r="AKW138" s="74"/>
      <c r="AKX138" s="74"/>
      <c r="AKY138" s="77"/>
      <c r="AKZ138" s="77"/>
      <c r="ALA138" s="11"/>
      <c r="ALG138" s="73"/>
      <c r="ALH138" s="73"/>
      <c r="ALI138" s="73"/>
      <c r="ALJ138" s="73"/>
      <c r="ALK138" s="74"/>
      <c r="ALL138" s="74"/>
      <c r="ALM138" s="77"/>
      <c r="ALN138" s="77"/>
      <c r="ALO138" s="11"/>
      <c r="ALU138" s="73"/>
      <c r="ALV138" s="73"/>
      <c r="ALW138" s="73"/>
      <c r="ALX138" s="73"/>
      <c r="ALY138" s="74"/>
      <c r="ALZ138" s="74"/>
      <c r="AMA138" s="77"/>
      <c r="AMB138" s="77"/>
      <c r="AMC138" s="11"/>
      <c r="AMI138" s="73"/>
      <c r="AMJ138" s="73"/>
      <c r="AMK138" s="73"/>
      <c r="AML138" s="73"/>
      <c r="AMM138" s="74"/>
      <c r="AMN138" s="74"/>
      <c r="AMO138" s="77"/>
      <c r="AMP138" s="77"/>
      <c r="AMQ138" s="11"/>
      <c r="AMW138" s="73"/>
      <c r="AMX138" s="73"/>
      <c r="AMY138" s="73"/>
      <c r="AMZ138" s="73"/>
      <c r="ANA138" s="74"/>
      <c r="ANB138" s="74"/>
      <c r="ANC138" s="77"/>
      <c r="AND138" s="77"/>
      <c r="ANE138" s="11"/>
      <c r="ANK138" s="73"/>
      <c r="ANL138" s="73"/>
      <c r="ANM138" s="73"/>
      <c r="ANN138" s="73"/>
      <c r="ANO138" s="74"/>
      <c r="ANP138" s="74"/>
      <c r="ANQ138" s="77"/>
      <c r="ANR138" s="77"/>
      <c r="ANS138" s="11"/>
      <c r="ANY138" s="73"/>
      <c r="ANZ138" s="73"/>
      <c r="AOA138" s="73"/>
      <c r="AOB138" s="73"/>
      <c r="AOC138" s="74"/>
      <c r="AOD138" s="74"/>
      <c r="AOE138" s="77"/>
      <c r="AOF138" s="77"/>
      <c r="AOG138" s="11"/>
      <c r="AOM138" s="73"/>
      <c r="AON138" s="73"/>
      <c r="AOO138" s="73"/>
      <c r="AOP138" s="73"/>
      <c r="AOQ138" s="74"/>
      <c r="AOR138" s="74"/>
      <c r="AOS138" s="77"/>
      <c r="AOT138" s="77"/>
      <c r="AOU138" s="11"/>
      <c r="APA138" s="73"/>
      <c r="APB138" s="73"/>
      <c r="APC138" s="73"/>
      <c r="APD138" s="73"/>
      <c r="APE138" s="74"/>
      <c r="APF138" s="74"/>
      <c r="APG138" s="77"/>
      <c r="APH138" s="77"/>
      <c r="API138" s="11"/>
      <c r="APO138" s="73"/>
      <c r="APP138" s="73"/>
      <c r="APQ138" s="73"/>
      <c r="APR138" s="73"/>
      <c r="APS138" s="74"/>
      <c r="APT138" s="74"/>
      <c r="APU138" s="77"/>
      <c r="APV138" s="77"/>
      <c r="APW138" s="11"/>
      <c r="AQC138" s="73"/>
      <c r="AQD138" s="73"/>
      <c r="AQE138" s="73"/>
      <c r="AQF138" s="73"/>
      <c r="AQG138" s="74"/>
      <c r="AQH138" s="74"/>
      <c r="AQI138" s="77"/>
      <c r="AQJ138" s="77"/>
      <c r="AQK138" s="11"/>
      <c r="AQQ138" s="73"/>
      <c r="AQR138" s="73"/>
      <c r="AQS138" s="73"/>
      <c r="AQT138" s="73"/>
      <c r="AQU138" s="74"/>
      <c r="AQV138" s="74"/>
      <c r="AQW138" s="77"/>
      <c r="AQX138" s="77"/>
      <c r="AQY138" s="11"/>
      <c r="ARE138" s="73"/>
      <c r="ARF138" s="73"/>
      <c r="ARG138" s="73"/>
      <c r="ARH138" s="73"/>
      <c r="ARI138" s="74"/>
      <c r="ARJ138" s="74"/>
      <c r="ARK138" s="77"/>
      <c r="ARL138" s="77"/>
      <c r="ARM138" s="11"/>
      <c r="ARS138" s="73"/>
      <c r="ART138" s="73"/>
      <c r="ARU138" s="73"/>
      <c r="ARV138" s="73"/>
      <c r="ARW138" s="74"/>
      <c r="ARX138" s="74"/>
      <c r="ARY138" s="77"/>
      <c r="ARZ138" s="77"/>
      <c r="ASA138" s="11"/>
      <c r="ASG138" s="73"/>
      <c r="ASH138" s="73"/>
      <c r="ASI138" s="73"/>
      <c r="ASJ138" s="73"/>
      <c r="ASK138" s="74"/>
      <c r="ASL138" s="74"/>
      <c r="ASM138" s="77"/>
      <c r="ASN138" s="77"/>
      <c r="ASO138" s="11"/>
      <c r="ASU138" s="73"/>
      <c r="ASV138" s="73"/>
      <c r="ASW138" s="73"/>
      <c r="ASX138" s="73"/>
      <c r="ASY138" s="74"/>
      <c r="ASZ138" s="74"/>
      <c r="ATA138" s="77"/>
      <c r="ATB138" s="77"/>
      <c r="ATC138" s="11"/>
      <c r="ATI138" s="73"/>
      <c r="ATJ138" s="73"/>
      <c r="ATK138" s="73"/>
      <c r="ATL138" s="73"/>
      <c r="ATM138" s="74"/>
      <c r="ATN138" s="74"/>
      <c r="ATO138" s="77"/>
      <c r="ATP138" s="77"/>
      <c r="ATQ138" s="11"/>
      <c r="ATW138" s="73"/>
      <c r="ATX138" s="73"/>
      <c r="ATY138" s="73"/>
      <c r="ATZ138" s="73"/>
      <c r="AUA138" s="74"/>
      <c r="AUB138" s="74"/>
      <c r="AUC138" s="77"/>
      <c r="AUD138" s="77"/>
      <c r="AUE138" s="11"/>
      <c r="AUK138" s="73"/>
      <c r="AUL138" s="73"/>
      <c r="AUM138" s="73"/>
      <c r="AUN138" s="73"/>
      <c r="AUO138" s="74"/>
      <c r="AUP138" s="74"/>
      <c r="AUQ138" s="77"/>
      <c r="AUR138" s="77"/>
      <c r="AUS138" s="11"/>
      <c r="AUY138" s="73"/>
      <c r="AUZ138" s="73"/>
      <c r="AVA138" s="73"/>
      <c r="AVB138" s="73"/>
      <c r="AVC138" s="74"/>
      <c r="AVD138" s="74"/>
      <c r="AVE138" s="77"/>
      <c r="AVF138" s="77"/>
      <c r="AVG138" s="11"/>
      <c r="AVM138" s="73"/>
      <c r="AVN138" s="73"/>
      <c r="AVO138" s="73"/>
      <c r="AVP138" s="73"/>
      <c r="AVQ138" s="74"/>
      <c r="AVR138" s="74"/>
      <c r="AVS138" s="77"/>
      <c r="AVT138" s="77"/>
      <c r="AVU138" s="11"/>
      <c r="AWA138" s="73"/>
      <c r="AWB138" s="73"/>
      <c r="AWC138" s="73"/>
      <c r="AWD138" s="73"/>
      <c r="AWE138" s="74"/>
      <c r="AWF138" s="74"/>
      <c r="AWG138" s="77"/>
      <c r="AWH138" s="77"/>
      <c r="AWI138" s="11"/>
      <c r="AWO138" s="73"/>
      <c r="AWP138" s="73"/>
      <c r="AWQ138" s="73"/>
      <c r="AWR138" s="73"/>
      <c r="AWS138" s="74"/>
      <c r="AWT138" s="74"/>
      <c r="AWU138" s="77"/>
      <c r="AWV138" s="77"/>
      <c r="AWW138" s="11"/>
      <c r="AXC138" s="73"/>
      <c r="AXD138" s="73"/>
      <c r="AXE138" s="73"/>
      <c r="AXF138" s="73"/>
      <c r="AXG138" s="74"/>
      <c r="AXH138" s="74"/>
      <c r="AXI138" s="77"/>
      <c r="AXJ138" s="77"/>
      <c r="AXK138" s="11"/>
      <c r="AXQ138" s="73"/>
      <c r="AXR138" s="73"/>
      <c r="AXS138" s="73"/>
      <c r="AXT138" s="73"/>
      <c r="AXU138" s="74"/>
      <c r="AXV138" s="74"/>
      <c r="AXW138" s="77"/>
      <c r="AXX138" s="77"/>
      <c r="AXY138" s="11"/>
      <c r="AYE138" s="73"/>
      <c r="AYF138" s="73"/>
      <c r="AYG138" s="73"/>
      <c r="AYH138" s="73"/>
      <c r="AYI138" s="74"/>
      <c r="AYJ138" s="74"/>
      <c r="AYK138" s="77"/>
      <c r="AYL138" s="77"/>
      <c r="AYM138" s="11"/>
      <c r="AYS138" s="73"/>
      <c r="AYT138" s="73"/>
      <c r="AYU138" s="73"/>
      <c r="AYV138" s="73"/>
      <c r="AYW138" s="74"/>
      <c r="AYX138" s="74"/>
      <c r="AYY138" s="77"/>
      <c r="AYZ138" s="77"/>
      <c r="AZA138" s="11"/>
      <c r="AZG138" s="73"/>
      <c r="AZH138" s="73"/>
      <c r="AZI138" s="73"/>
      <c r="AZJ138" s="73"/>
      <c r="AZK138" s="74"/>
      <c r="AZL138" s="74"/>
      <c r="AZM138" s="77"/>
      <c r="AZN138" s="77"/>
      <c r="AZO138" s="11"/>
      <c r="AZU138" s="73"/>
      <c r="AZV138" s="73"/>
      <c r="AZW138" s="73"/>
      <c r="AZX138" s="73"/>
      <c r="AZY138" s="74"/>
      <c r="AZZ138" s="74"/>
      <c r="BAA138" s="77"/>
      <c r="BAB138" s="77"/>
      <c r="BAC138" s="11"/>
      <c r="BAI138" s="73"/>
      <c r="BAJ138" s="73"/>
      <c r="BAK138" s="73"/>
      <c r="BAL138" s="73"/>
      <c r="BAM138" s="74"/>
      <c r="BAN138" s="74"/>
      <c r="BAO138" s="77"/>
      <c r="BAP138" s="77"/>
      <c r="BAQ138" s="11"/>
      <c r="BAW138" s="73"/>
      <c r="BAX138" s="73"/>
      <c r="BAY138" s="73"/>
      <c r="BAZ138" s="73"/>
      <c r="BBA138" s="74"/>
      <c r="BBB138" s="74"/>
      <c r="BBC138" s="77"/>
      <c r="BBD138" s="77"/>
      <c r="BBE138" s="11"/>
      <c r="BBK138" s="73"/>
      <c r="BBL138" s="73"/>
      <c r="BBM138" s="73"/>
      <c r="BBN138" s="73"/>
      <c r="BBO138" s="74"/>
      <c r="BBP138" s="74"/>
      <c r="BBQ138" s="77"/>
      <c r="BBR138" s="77"/>
      <c r="BBS138" s="11"/>
      <c r="BBY138" s="73"/>
      <c r="BBZ138" s="73"/>
      <c r="BCA138" s="73"/>
      <c r="BCB138" s="73"/>
      <c r="BCC138" s="74"/>
      <c r="BCD138" s="74"/>
      <c r="BCE138" s="77"/>
      <c r="BCF138" s="77"/>
      <c r="BCG138" s="11"/>
      <c r="BCM138" s="73"/>
      <c r="BCN138" s="73"/>
      <c r="BCO138" s="73"/>
      <c r="BCP138" s="73"/>
      <c r="BCQ138" s="74"/>
      <c r="BCR138" s="74"/>
      <c r="BCS138" s="77"/>
      <c r="BCT138" s="77"/>
      <c r="BCU138" s="11"/>
      <c r="BDA138" s="73"/>
      <c r="BDB138" s="73"/>
      <c r="BDC138" s="73"/>
      <c r="BDD138" s="73"/>
      <c r="BDE138" s="74"/>
      <c r="BDF138" s="74"/>
      <c r="BDG138" s="77"/>
      <c r="BDH138" s="77"/>
      <c r="BDI138" s="11"/>
      <c r="BDO138" s="73"/>
      <c r="BDP138" s="73"/>
      <c r="BDQ138" s="73"/>
      <c r="BDR138" s="73"/>
      <c r="BDS138" s="74"/>
      <c r="BDT138" s="74"/>
      <c r="BDU138" s="77"/>
      <c r="BDV138" s="77"/>
      <c r="BDW138" s="11"/>
      <c r="BEC138" s="73"/>
      <c r="BED138" s="73"/>
      <c r="BEE138" s="73"/>
      <c r="BEF138" s="73"/>
      <c r="BEG138" s="74"/>
      <c r="BEH138" s="74"/>
      <c r="BEI138" s="77"/>
      <c r="BEJ138" s="77"/>
      <c r="BEK138" s="11"/>
      <c r="BEQ138" s="73"/>
      <c r="BER138" s="73"/>
      <c r="BES138" s="73"/>
      <c r="BET138" s="73"/>
      <c r="BEU138" s="74"/>
      <c r="BEV138" s="74"/>
      <c r="BEW138" s="77"/>
      <c r="BEX138" s="77"/>
      <c r="BEY138" s="11"/>
      <c r="BFE138" s="73"/>
      <c r="BFF138" s="73"/>
      <c r="BFG138" s="73"/>
      <c r="BFH138" s="73"/>
      <c r="BFI138" s="74"/>
      <c r="BFJ138" s="74"/>
      <c r="BFK138" s="77"/>
      <c r="BFL138" s="77"/>
      <c r="BFM138" s="11"/>
      <c r="BFS138" s="73"/>
      <c r="BFT138" s="73"/>
      <c r="BFU138" s="73"/>
      <c r="BFV138" s="73"/>
      <c r="BFW138" s="74"/>
      <c r="BFX138" s="74"/>
      <c r="BFY138" s="77"/>
      <c r="BFZ138" s="77"/>
      <c r="BGA138" s="11"/>
      <c r="BGG138" s="73"/>
      <c r="BGH138" s="73"/>
      <c r="BGI138" s="73"/>
      <c r="BGJ138" s="73"/>
      <c r="BGK138" s="74"/>
      <c r="BGL138" s="74"/>
      <c r="BGM138" s="77"/>
      <c r="BGN138" s="77"/>
      <c r="BGO138" s="11"/>
      <c r="BGU138" s="73"/>
      <c r="BGV138" s="73"/>
      <c r="BGW138" s="73"/>
      <c r="BGX138" s="73"/>
      <c r="BGY138" s="74"/>
      <c r="BGZ138" s="74"/>
      <c r="BHA138" s="77"/>
      <c r="BHB138" s="77"/>
      <c r="BHC138" s="11"/>
      <c r="BHI138" s="73"/>
      <c r="BHJ138" s="73"/>
      <c r="BHK138" s="73"/>
      <c r="BHL138" s="73"/>
      <c r="BHM138" s="74"/>
      <c r="BHN138" s="74"/>
      <c r="BHO138" s="77"/>
      <c r="BHP138" s="77"/>
      <c r="BHQ138" s="11"/>
      <c r="BHW138" s="73"/>
      <c r="BHX138" s="73"/>
      <c r="BHY138" s="73"/>
      <c r="BHZ138" s="73"/>
      <c r="BIA138" s="74"/>
      <c r="BIB138" s="74"/>
      <c r="BIC138" s="77"/>
      <c r="BID138" s="77"/>
      <c r="BIE138" s="11"/>
      <c r="BIK138" s="73"/>
      <c r="BIL138" s="73"/>
      <c r="BIM138" s="73"/>
      <c r="BIN138" s="73"/>
      <c r="BIO138" s="74"/>
      <c r="BIP138" s="74"/>
      <c r="BIQ138" s="77"/>
      <c r="BIR138" s="77"/>
      <c r="BIS138" s="11"/>
      <c r="BIY138" s="73"/>
      <c r="BIZ138" s="73"/>
      <c r="BJA138" s="73"/>
      <c r="BJB138" s="73"/>
      <c r="BJC138" s="74"/>
      <c r="BJD138" s="74"/>
      <c r="BJE138" s="77"/>
      <c r="BJF138" s="77"/>
      <c r="BJG138" s="11"/>
      <c r="BJM138" s="73"/>
      <c r="BJN138" s="73"/>
      <c r="BJO138" s="73"/>
      <c r="BJP138" s="73"/>
      <c r="BJQ138" s="74"/>
      <c r="BJR138" s="74"/>
      <c r="BJS138" s="77"/>
      <c r="BJT138" s="77"/>
      <c r="BJU138" s="11"/>
      <c r="BKA138" s="73"/>
      <c r="BKB138" s="73"/>
      <c r="BKC138" s="73"/>
      <c r="BKD138" s="73"/>
      <c r="BKE138" s="74"/>
      <c r="BKF138" s="74"/>
      <c r="BKG138" s="77"/>
      <c r="BKH138" s="77"/>
      <c r="BKI138" s="11"/>
      <c r="BKO138" s="73"/>
      <c r="BKP138" s="73"/>
      <c r="BKQ138" s="73"/>
      <c r="BKR138" s="73"/>
      <c r="BKS138" s="74"/>
      <c r="BKT138" s="74"/>
      <c r="BKU138" s="77"/>
      <c r="BKV138" s="77"/>
      <c r="BKW138" s="11"/>
      <c r="BLC138" s="73"/>
      <c r="BLD138" s="73"/>
      <c r="BLE138" s="73"/>
      <c r="BLF138" s="73"/>
      <c r="BLG138" s="74"/>
      <c r="BLH138" s="74"/>
      <c r="BLI138" s="77"/>
      <c r="BLJ138" s="77"/>
      <c r="BLK138" s="11"/>
      <c r="BLQ138" s="73"/>
      <c r="BLR138" s="73"/>
      <c r="BLS138" s="73"/>
      <c r="BLT138" s="73"/>
      <c r="BLU138" s="74"/>
      <c r="BLV138" s="74"/>
      <c r="BLW138" s="77"/>
      <c r="BLX138" s="77"/>
      <c r="BLY138" s="11"/>
      <c r="BME138" s="73"/>
      <c r="BMF138" s="73"/>
      <c r="BMG138" s="73"/>
      <c r="BMH138" s="73"/>
      <c r="BMI138" s="74"/>
      <c r="BMJ138" s="74"/>
      <c r="BMK138" s="77"/>
      <c r="BML138" s="77"/>
      <c r="BMM138" s="11"/>
      <c r="BMS138" s="73"/>
      <c r="BMT138" s="73"/>
      <c r="BMU138" s="73"/>
      <c r="BMV138" s="73"/>
      <c r="BMW138" s="74"/>
      <c r="BMX138" s="74"/>
      <c r="BMY138" s="77"/>
      <c r="BMZ138" s="77"/>
      <c r="BNA138" s="11"/>
      <c r="BNG138" s="73"/>
      <c r="BNH138" s="73"/>
      <c r="BNI138" s="73"/>
      <c r="BNJ138" s="73"/>
      <c r="BNK138" s="74"/>
      <c r="BNL138" s="74"/>
      <c r="BNM138" s="77"/>
      <c r="BNN138" s="77"/>
      <c r="BNO138" s="11"/>
      <c r="BNU138" s="73"/>
      <c r="BNV138" s="73"/>
      <c r="BNW138" s="73"/>
      <c r="BNX138" s="73"/>
      <c r="BNY138" s="74"/>
      <c r="BNZ138" s="74"/>
      <c r="BOA138" s="77"/>
      <c r="BOB138" s="77"/>
      <c r="BOC138" s="11"/>
      <c r="BOI138" s="73"/>
      <c r="BOJ138" s="73"/>
      <c r="BOK138" s="73"/>
      <c r="BOL138" s="73"/>
      <c r="BOM138" s="74"/>
      <c r="BON138" s="74"/>
      <c r="BOO138" s="77"/>
      <c r="BOP138" s="77"/>
      <c r="BOQ138" s="11"/>
      <c r="BOW138" s="73"/>
      <c r="BOX138" s="73"/>
      <c r="BOY138" s="73"/>
      <c r="BOZ138" s="73"/>
      <c r="BPA138" s="74"/>
      <c r="BPB138" s="74"/>
      <c r="BPC138" s="77"/>
      <c r="BPD138" s="77"/>
      <c r="BPE138" s="11"/>
      <c r="BPK138" s="73"/>
      <c r="BPL138" s="73"/>
      <c r="BPM138" s="73"/>
      <c r="BPN138" s="73"/>
      <c r="BPO138" s="74"/>
      <c r="BPP138" s="74"/>
      <c r="BPQ138" s="77"/>
      <c r="BPR138" s="77"/>
      <c r="BPS138" s="11"/>
      <c r="BPY138" s="73"/>
      <c r="BPZ138" s="73"/>
      <c r="BQA138" s="73"/>
      <c r="BQB138" s="73"/>
      <c r="BQC138" s="74"/>
      <c r="BQD138" s="74"/>
      <c r="BQE138" s="77"/>
      <c r="BQF138" s="77"/>
      <c r="BQG138" s="11"/>
      <c r="BQM138" s="73"/>
      <c r="BQN138" s="73"/>
      <c r="BQO138" s="73"/>
      <c r="BQP138" s="73"/>
      <c r="BQQ138" s="74"/>
      <c r="BQR138" s="74"/>
      <c r="BQS138" s="77"/>
      <c r="BQT138" s="77"/>
      <c r="BQU138" s="11"/>
      <c r="BRA138" s="73"/>
      <c r="BRB138" s="73"/>
      <c r="BRC138" s="73"/>
      <c r="BRD138" s="73"/>
      <c r="BRE138" s="74"/>
      <c r="BRF138" s="74"/>
      <c r="BRG138" s="77"/>
      <c r="BRH138" s="77"/>
      <c r="BRI138" s="11"/>
      <c r="BRO138" s="73"/>
      <c r="BRP138" s="73"/>
      <c r="BRQ138" s="73"/>
      <c r="BRR138" s="73"/>
      <c r="BRS138" s="74"/>
      <c r="BRT138" s="74"/>
      <c r="BRU138" s="77"/>
      <c r="BRV138" s="77"/>
      <c r="BRW138" s="11"/>
      <c r="BSC138" s="73"/>
      <c r="BSD138" s="73"/>
      <c r="BSE138" s="73"/>
      <c r="BSF138" s="73"/>
      <c r="BSG138" s="74"/>
      <c r="BSH138" s="74"/>
      <c r="BSI138" s="77"/>
      <c r="BSJ138" s="77"/>
      <c r="BSK138" s="11"/>
      <c r="BSQ138" s="73"/>
      <c r="BSR138" s="73"/>
      <c r="BSS138" s="73"/>
      <c r="BST138" s="73"/>
      <c r="BSU138" s="74"/>
      <c r="BSV138" s="74"/>
      <c r="BSW138" s="77"/>
      <c r="BSX138" s="77"/>
      <c r="BSY138" s="11"/>
      <c r="BTE138" s="73"/>
      <c r="BTF138" s="73"/>
      <c r="BTG138" s="73"/>
      <c r="BTH138" s="73"/>
      <c r="BTI138" s="74"/>
      <c r="BTJ138" s="74"/>
      <c r="BTK138" s="77"/>
      <c r="BTL138" s="77"/>
      <c r="BTM138" s="11"/>
      <c r="BTS138" s="73"/>
      <c r="BTT138" s="73"/>
      <c r="BTU138" s="73"/>
      <c r="BTV138" s="73"/>
      <c r="BTW138" s="74"/>
      <c r="BTX138" s="74"/>
      <c r="BTY138" s="77"/>
      <c r="BTZ138" s="77"/>
      <c r="BUA138" s="11"/>
      <c r="BUG138" s="73"/>
      <c r="BUH138" s="73"/>
      <c r="BUI138" s="73"/>
      <c r="BUJ138" s="73"/>
      <c r="BUK138" s="74"/>
      <c r="BUL138" s="74"/>
      <c r="BUM138" s="77"/>
      <c r="BUN138" s="77"/>
      <c r="BUO138" s="11"/>
      <c r="BUU138" s="73"/>
      <c r="BUV138" s="73"/>
      <c r="BUW138" s="73"/>
      <c r="BUX138" s="73"/>
      <c r="BUY138" s="74"/>
      <c r="BUZ138" s="74"/>
      <c r="BVA138" s="77"/>
      <c r="BVB138" s="77"/>
      <c r="BVC138" s="11"/>
      <c r="BVI138" s="73"/>
      <c r="BVJ138" s="73"/>
      <c r="BVK138" s="73"/>
      <c r="BVL138" s="73"/>
      <c r="BVM138" s="74"/>
      <c r="BVN138" s="74"/>
      <c r="BVO138" s="77"/>
      <c r="BVP138" s="77"/>
      <c r="BVQ138" s="11"/>
      <c r="BVW138" s="73"/>
      <c r="BVX138" s="73"/>
      <c r="BVY138" s="73"/>
      <c r="BVZ138" s="73"/>
      <c r="BWA138" s="74"/>
      <c r="BWB138" s="74"/>
      <c r="BWC138" s="77"/>
      <c r="BWD138" s="77"/>
      <c r="BWE138" s="11"/>
      <c r="BWK138" s="73"/>
      <c r="BWL138" s="73"/>
      <c r="BWM138" s="73"/>
      <c r="BWN138" s="73"/>
      <c r="BWO138" s="74"/>
      <c r="BWP138" s="74"/>
      <c r="BWQ138" s="77"/>
      <c r="BWR138" s="77"/>
      <c r="BWS138" s="11"/>
      <c r="BWY138" s="73"/>
      <c r="BWZ138" s="73"/>
      <c r="BXA138" s="73"/>
      <c r="BXB138" s="73"/>
      <c r="BXC138" s="74"/>
      <c r="BXD138" s="74"/>
      <c r="BXE138" s="77"/>
      <c r="BXF138" s="77"/>
      <c r="BXG138" s="11"/>
      <c r="BXM138" s="73"/>
      <c r="BXN138" s="73"/>
      <c r="BXO138" s="73"/>
      <c r="BXP138" s="73"/>
      <c r="BXQ138" s="74"/>
      <c r="BXR138" s="74"/>
      <c r="BXS138" s="77"/>
      <c r="BXT138" s="77"/>
      <c r="BXU138" s="11"/>
      <c r="BYA138" s="73"/>
      <c r="BYB138" s="73"/>
      <c r="BYC138" s="73"/>
      <c r="BYD138" s="73"/>
      <c r="BYE138" s="74"/>
      <c r="BYF138" s="74"/>
      <c r="BYG138" s="77"/>
      <c r="BYH138" s="77"/>
      <c r="BYI138" s="11"/>
      <c r="BYO138" s="73"/>
      <c r="BYP138" s="73"/>
      <c r="BYQ138" s="73"/>
      <c r="BYR138" s="73"/>
      <c r="BYS138" s="74"/>
      <c r="BYT138" s="74"/>
      <c r="BYU138" s="77"/>
      <c r="BYV138" s="77"/>
      <c r="BYW138" s="11"/>
      <c r="BZC138" s="73"/>
      <c r="BZD138" s="73"/>
      <c r="BZE138" s="73"/>
      <c r="BZF138" s="73"/>
      <c r="BZG138" s="74"/>
      <c r="BZH138" s="74"/>
      <c r="BZI138" s="77"/>
      <c r="BZJ138" s="77"/>
      <c r="BZK138" s="11"/>
      <c r="BZQ138" s="73"/>
      <c r="BZR138" s="73"/>
      <c r="BZS138" s="73"/>
      <c r="BZT138" s="73"/>
      <c r="BZU138" s="74"/>
      <c r="BZV138" s="74"/>
      <c r="BZW138" s="77"/>
      <c r="BZX138" s="77"/>
      <c r="BZY138" s="11"/>
      <c r="CAE138" s="73"/>
      <c r="CAF138" s="73"/>
      <c r="CAG138" s="73"/>
      <c r="CAH138" s="73"/>
      <c r="CAI138" s="74"/>
      <c r="CAJ138" s="74"/>
      <c r="CAK138" s="77"/>
      <c r="CAL138" s="77"/>
      <c r="CAM138" s="11"/>
      <c r="CAS138" s="73"/>
      <c r="CAT138" s="73"/>
      <c r="CAU138" s="73"/>
      <c r="CAV138" s="73"/>
      <c r="CAW138" s="74"/>
      <c r="CAX138" s="74"/>
      <c r="CAY138" s="77"/>
      <c r="CAZ138" s="77"/>
      <c r="CBA138" s="11"/>
      <c r="CBG138" s="73"/>
      <c r="CBH138" s="73"/>
      <c r="CBI138" s="73"/>
      <c r="CBJ138" s="73"/>
      <c r="CBK138" s="74"/>
      <c r="CBL138" s="74"/>
      <c r="CBM138" s="77"/>
      <c r="CBN138" s="77"/>
      <c r="CBO138" s="11"/>
      <c r="CBU138" s="73"/>
      <c r="CBV138" s="73"/>
      <c r="CBW138" s="73"/>
      <c r="CBX138" s="73"/>
      <c r="CBY138" s="74"/>
      <c r="CBZ138" s="74"/>
      <c r="CCA138" s="77"/>
      <c r="CCB138" s="77"/>
      <c r="CCC138" s="11"/>
      <c r="CCI138" s="73"/>
      <c r="CCJ138" s="73"/>
      <c r="CCK138" s="73"/>
      <c r="CCL138" s="73"/>
      <c r="CCM138" s="74"/>
      <c r="CCN138" s="74"/>
      <c r="CCO138" s="77"/>
      <c r="CCP138" s="77"/>
      <c r="CCQ138" s="11"/>
      <c r="CCW138" s="73"/>
      <c r="CCX138" s="73"/>
      <c r="CCY138" s="73"/>
      <c r="CCZ138" s="73"/>
      <c r="CDA138" s="74"/>
      <c r="CDB138" s="74"/>
      <c r="CDC138" s="77"/>
      <c r="CDD138" s="77"/>
      <c r="CDE138" s="11"/>
      <c r="CDK138" s="73"/>
      <c r="CDL138" s="73"/>
      <c r="CDM138" s="73"/>
      <c r="CDN138" s="73"/>
      <c r="CDO138" s="74"/>
      <c r="CDP138" s="74"/>
      <c r="CDQ138" s="77"/>
      <c r="CDR138" s="77"/>
      <c r="CDS138" s="11"/>
      <c r="CDY138" s="73"/>
      <c r="CDZ138" s="73"/>
      <c r="CEA138" s="73"/>
      <c r="CEB138" s="73"/>
      <c r="CEC138" s="74"/>
      <c r="CED138" s="74"/>
      <c r="CEE138" s="77"/>
      <c r="CEF138" s="77"/>
      <c r="CEG138" s="11"/>
      <c r="CEM138" s="73"/>
      <c r="CEN138" s="73"/>
      <c r="CEO138" s="73"/>
      <c r="CEP138" s="73"/>
      <c r="CEQ138" s="74"/>
      <c r="CER138" s="74"/>
      <c r="CES138" s="77"/>
      <c r="CET138" s="77"/>
      <c r="CEU138" s="11"/>
      <c r="CFA138" s="73"/>
      <c r="CFB138" s="73"/>
      <c r="CFC138" s="73"/>
      <c r="CFD138" s="73"/>
      <c r="CFE138" s="74"/>
      <c r="CFF138" s="74"/>
      <c r="CFG138" s="77"/>
      <c r="CFH138" s="77"/>
      <c r="CFI138" s="11"/>
      <c r="CFO138" s="73"/>
      <c r="CFP138" s="73"/>
      <c r="CFQ138" s="73"/>
      <c r="CFR138" s="73"/>
      <c r="CFS138" s="74"/>
      <c r="CFT138" s="74"/>
      <c r="CFU138" s="77"/>
      <c r="CFV138" s="77"/>
      <c r="CFW138" s="11"/>
      <c r="CGC138" s="73"/>
      <c r="CGD138" s="73"/>
      <c r="CGE138" s="73"/>
      <c r="CGF138" s="73"/>
      <c r="CGG138" s="74"/>
      <c r="CGH138" s="74"/>
      <c r="CGI138" s="77"/>
      <c r="CGJ138" s="77"/>
      <c r="CGK138" s="11"/>
      <c r="CGQ138" s="73"/>
      <c r="CGR138" s="73"/>
      <c r="CGS138" s="73"/>
      <c r="CGT138" s="73"/>
      <c r="CGU138" s="74"/>
      <c r="CGV138" s="74"/>
      <c r="CGW138" s="77"/>
      <c r="CGX138" s="77"/>
      <c r="CGY138" s="11"/>
      <c r="CHE138" s="73"/>
      <c r="CHF138" s="73"/>
      <c r="CHG138" s="73"/>
      <c r="CHH138" s="73"/>
      <c r="CHI138" s="74"/>
      <c r="CHJ138" s="74"/>
      <c r="CHK138" s="77"/>
      <c r="CHL138" s="77"/>
      <c r="CHM138" s="11"/>
      <c r="CHS138" s="73"/>
      <c r="CHT138" s="73"/>
      <c r="CHU138" s="73"/>
      <c r="CHV138" s="73"/>
      <c r="CHW138" s="74"/>
      <c r="CHX138" s="74"/>
      <c r="CHY138" s="77"/>
      <c r="CHZ138" s="77"/>
      <c r="CIA138" s="11"/>
      <c r="CIG138" s="73"/>
      <c r="CIH138" s="73"/>
      <c r="CII138" s="73"/>
      <c r="CIJ138" s="73"/>
      <c r="CIK138" s="74"/>
      <c r="CIL138" s="74"/>
      <c r="CIM138" s="77"/>
      <c r="CIN138" s="77"/>
      <c r="CIO138" s="11"/>
      <c r="CIU138" s="73"/>
      <c r="CIV138" s="73"/>
      <c r="CIW138" s="73"/>
      <c r="CIX138" s="73"/>
      <c r="CIY138" s="74"/>
      <c r="CIZ138" s="74"/>
      <c r="CJA138" s="77"/>
      <c r="CJB138" s="77"/>
      <c r="CJC138" s="11"/>
      <c r="CJI138" s="73"/>
      <c r="CJJ138" s="73"/>
      <c r="CJK138" s="73"/>
      <c r="CJL138" s="73"/>
      <c r="CJM138" s="74"/>
      <c r="CJN138" s="74"/>
      <c r="CJO138" s="77"/>
      <c r="CJP138" s="77"/>
      <c r="CJQ138" s="11"/>
      <c r="CJW138" s="73"/>
      <c r="CJX138" s="73"/>
      <c r="CJY138" s="73"/>
      <c r="CJZ138" s="73"/>
      <c r="CKA138" s="74"/>
      <c r="CKB138" s="74"/>
      <c r="CKC138" s="77"/>
      <c r="CKD138" s="77"/>
      <c r="CKE138" s="11"/>
      <c r="CKK138" s="73"/>
      <c r="CKL138" s="73"/>
      <c r="CKM138" s="73"/>
      <c r="CKN138" s="73"/>
      <c r="CKO138" s="74"/>
      <c r="CKP138" s="74"/>
      <c r="CKQ138" s="77"/>
      <c r="CKR138" s="77"/>
      <c r="CKS138" s="11"/>
      <c r="CKY138" s="73"/>
      <c r="CKZ138" s="73"/>
      <c r="CLA138" s="73"/>
      <c r="CLB138" s="73"/>
      <c r="CLC138" s="74"/>
      <c r="CLD138" s="74"/>
      <c r="CLE138" s="77"/>
      <c r="CLF138" s="77"/>
      <c r="CLG138" s="11"/>
      <c r="CLM138" s="73"/>
      <c r="CLN138" s="73"/>
      <c r="CLO138" s="73"/>
      <c r="CLP138" s="73"/>
      <c r="CLQ138" s="74"/>
      <c r="CLR138" s="74"/>
      <c r="CLS138" s="77"/>
      <c r="CLT138" s="77"/>
      <c r="CLU138" s="11"/>
      <c r="CMA138" s="73"/>
      <c r="CMB138" s="73"/>
      <c r="CMC138" s="73"/>
      <c r="CMD138" s="73"/>
      <c r="CME138" s="74"/>
      <c r="CMF138" s="74"/>
      <c r="CMG138" s="77"/>
      <c r="CMH138" s="77"/>
      <c r="CMI138" s="11"/>
      <c r="CMO138" s="73"/>
      <c r="CMP138" s="73"/>
      <c r="CMQ138" s="73"/>
      <c r="CMR138" s="73"/>
      <c r="CMS138" s="74"/>
      <c r="CMT138" s="74"/>
      <c r="CMU138" s="77"/>
      <c r="CMV138" s="77"/>
      <c r="CMW138" s="11"/>
      <c r="CNC138" s="73"/>
      <c r="CND138" s="73"/>
      <c r="CNE138" s="73"/>
      <c r="CNF138" s="73"/>
      <c r="CNG138" s="74"/>
      <c r="CNH138" s="74"/>
      <c r="CNI138" s="77"/>
      <c r="CNJ138" s="77"/>
      <c r="CNK138" s="11"/>
      <c r="CNQ138" s="73"/>
      <c r="CNR138" s="73"/>
      <c r="CNS138" s="73"/>
      <c r="CNT138" s="73"/>
      <c r="CNU138" s="74"/>
      <c r="CNV138" s="74"/>
      <c r="CNW138" s="77"/>
      <c r="CNX138" s="77"/>
      <c r="CNY138" s="11"/>
      <c r="COE138" s="73"/>
      <c r="COF138" s="73"/>
      <c r="COG138" s="73"/>
      <c r="COH138" s="73"/>
      <c r="COI138" s="74"/>
      <c r="COJ138" s="74"/>
      <c r="COK138" s="77"/>
      <c r="COL138" s="77"/>
      <c r="COM138" s="11"/>
      <c r="COS138" s="73"/>
      <c r="COT138" s="73"/>
      <c r="COU138" s="73"/>
      <c r="COV138" s="73"/>
      <c r="COW138" s="74"/>
      <c r="COX138" s="74"/>
      <c r="COY138" s="77"/>
      <c r="COZ138" s="77"/>
      <c r="CPA138" s="11"/>
      <c r="CPG138" s="73"/>
      <c r="CPH138" s="73"/>
      <c r="CPI138" s="73"/>
      <c r="CPJ138" s="73"/>
      <c r="CPK138" s="74"/>
      <c r="CPL138" s="74"/>
      <c r="CPM138" s="77"/>
      <c r="CPN138" s="77"/>
      <c r="CPO138" s="11"/>
      <c r="CPU138" s="73"/>
      <c r="CPV138" s="73"/>
      <c r="CPW138" s="73"/>
      <c r="CPX138" s="73"/>
      <c r="CPY138" s="74"/>
      <c r="CPZ138" s="74"/>
      <c r="CQA138" s="77"/>
      <c r="CQB138" s="77"/>
      <c r="CQC138" s="11"/>
      <c r="CQI138" s="73"/>
      <c r="CQJ138" s="73"/>
      <c r="CQK138" s="73"/>
      <c r="CQL138" s="73"/>
      <c r="CQM138" s="74"/>
      <c r="CQN138" s="74"/>
      <c r="CQO138" s="77"/>
      <c r="CQP138" s="77"/>
      <c r="CQQ138" s="11"/>
      <c r="CQW138" s="73"/>
      <c r="CQX138" s="73"/>
      <c r="CQY138" s="73"/>
      <c r="CQZ138" s="73"/>
      <c r="CRA138" s="74"/>
      <c r="CRB138" s="74"/>
      <c r="CRC138" s="77"/>
      <c r="CRD138" s="77"/>
      <c r="CRE138" s="11"/>
      <c r="CRK138" s="73"/>
      <c r="CRL138" s="73"/>
      <c r="CRM138" s="73"/>
      <c r="CRN138" s="73"/>
      <c r="CRO138" s="74"/>
      <c r="CRP138" s="74"/>
      <c r="CRQ138" s="77"/>
      <c r="CRR138" s="77"/>
      <c r="CRS138" s="11"/>
      <c r="CRY138" s="73"/>
      <c r="CRZ138" s="73"/>
      <c r="CSA138" s="73"/>
      <c r="CSB138" s="73"/>
      <c r="CSC138" s="74"/>
      <c r="CSD138" s="74"/>
      <c r="CSE138" s="77"/>
      <c r="CSF138" s="77"/>
      <c r="CSG138" s="11"/>
      <c r="CSM138" s="73"/>
      <c r="CSN138" s="73"/>
      <c r="CSO138" s="73"/>
      <c r="CSP138" s="73"/>
      <c r="CSQ138" s="74"/>
      <c r="CSR138" s="74"/>
      <c r="CSS138" s="77"/>
      <c r="CST138" s="77"/>
      <c r="CSU138" s="11"/>
      <c r="CTA138" s="73"/>
      <c r="CTB138" s="73"/>
      <c r="CTC138" s="73"/>
      <c r="CTD138" s="73"/>
      <c r="CTE138" s="74"/>
      <c r="CTF138" s="74"/>
      <c r="CTG138" s="77"/>
      <c r="CTH138" s="77"/>
      <c r="CTI138" s="11"/>
      <c r="CTO138" s="73"/>
      <c r="CTP138" s="73"/>
      <c r="CTQ138" s="73"/>
      <c r="CTR138" s="73"/>
      <c r="CTS138" s="74"/>
      <c r="CTT138" s="74"/>
      <c r="CTU138" s="77"/>
      <c r="CTV138" s="77"/>
      <c r="CTW138" s="11"/>
      <c r="CUC138" s="73"/>
      <c r="CUD138" s="73"/>
      <c r="CUE138" s="73"/>
      <c r="CUF138" s="73"/>
      <c r="CUG138" s="74"/>
      <c r="CUH138" s="74"/>
      <c r="CUI138" s="77"/>
      <c r="CUJ138" s="77"/>
      <c r="CUK138" s="11"/>
      <c r="CUQ138" s="73"/>
      <c r="CUR138" s="73"/>
      <c r="CUS138" s="73"/>
      <c r="CUT138" s="73"/>
      <c r="CUU138" s="74"/>
      <c r="CUV138" s="74"/>
      <c r="CUW138" s="77"/>
      <c r="CUX138" s="77"/>
      <c r="CUY138" s="11"/>
      <c r="CVE138" s="73"/>
      <c r="CVF138" s="73"/>
      <c r="CVG138" s="73"/>
      <c r="CVH138" s="73"/>
      <c r="CVI138" s="74"/>
      <c r="CVJ138" s="74"/>
      <c r="CVK138" s="77"/>
      <c r="CVL138" s="77"/>
      <c r="CVM138" s="11"/>
      <c r="CVS138" s="73"/>
      <c r="CVT138" s="73"/>
      <c r="CVU138" s="73"/>
      <c r="CVV138" s="73"/>
      <c r="CVW138" s="74"/>
      <c r="CVX138" s="74"/>
      <c r="CVY138" s="77"/>
      <c r="CVZ138" s="77"/>
      <c r="CWA138" s="11"/>
      <c r="CWG138" s="73"/>
      <c r="CWH138" s="73"/>
      <c r="CWI138" s="73"/>
      <c r="CWJ138" s="73"/>
      <c r="CWK138" s="74"/>
      <c r="CWL138" s="74"/>
      <c r="CWM138" s="77"/>
      <c r="CWN138" s="77"/>
      <c r="CWO138" s="11"/>
      <c r="CWU138" s="73"/>
      <c r="CWV138" s="73"/>
      <c r="CWW138" s="73"/>
      <c r="CWX138" s="73"/>
      <c r="CWY138" s="74"/>
      <c r="CWZ138" s="74"/>
      <c r="CXA138" s="77"/>
      <c r="CXB138" s="77"/>
      <c r="CXC138" s="11"/>
      <c r="CXI138" s="73"/>
      <c r="CXJ138" s="73"/>
      <c r="CXK138" s="73"/>
      <c r="CXL138" s="73"/>
      <c r="CXM138" s="74"/>
      <c r="CXN138" s="74"/>
      <c r="CXO138" s="77"/>
      <c r="CXP138" s="77"/>
      <c r="CXQ138" s="11"/>
      <c r="CXW138" s="73"/>
      <c r="CXX138" s="73"/>
      <c r="CXY138" s="73"/>
      <c r="CXZ138" s="73"/>
      <c r="CYA138" s="74"/>
      <c r="CYB138" s="74"/>
      <c r="CYC138" s="77"/>
      <c r="CYD138" s="77"/>
      <c r="CYE138" s="11"/>
      <c r="CYK138" s="73"/>
      <c r="CYL138" s="73"/>
      <c r="CYM138" s="73"/>
      <c r="CYN138" s="73"/>
      <c r="CYO138" s="74"/>
      <c r="CYP138" s="74"/>
      <c r="CYQ138" s="77"/>
      <c r="CYR138" s="77"/>
      <c r="CYS138" s="11"/>
      <c r="CYY138" s="73"/>
      <c r="CYZ138" s="73"/>
      <c r="CZA138" s="73"/>
      <c r="CZB138" s="73"/>
      <c r="CZC138" s="74"/>
      <c r="CZD138" s="74"/>
      <c r="CZE138" s="77"/>
      <c r="CZF138" s="77"/>
      <c r="CZG138" s="11"/>
      <c r="CZM138" s="73"/>
      <c r="CZN138" s="73"/>
      <c r="CZO138" s="73"/>
      <c r="CZP138" s="73"/>
      <c r="CZQ138" s="74"/>
      <c r="CZR138" s="74"/>
      <c r="CZS138" s="77"/>
      <c r="CZT138" s="77"/>
      <c r="CZU138" s="11"/>
      <c r="DAA138" s="73"/>
      <c r="DAB138" s="73"/>
      <c r="DAC138" s="73"/>
      <c r="DAD138" s="73"/>
      <c r="DAE138" s="74"/>
      <c r="DAF138" s="74"/>
      <c r="DAG138" s="77"/>
      <c r="DAH138" s="77"/>
      <c r="DAI138" s="11"/>
      <c r="DAO138" s="73"/>
      <c r="DAP138" s="73"/>
      <c r="DAQ138" s="73"/>
      <c r="DAR138" s="73"/>
      <c r="DAS138" s="74"/>
      <c r="DAT138" s="74"/>
      <c r="DAU138" s="77"/>
      <c r="DAV138" s="77"/>
      <c r="DAW138" s="11"/>
      <c r="DBC138" s="73"/>
      <c r="DBD138" s="73"/>
      <c r="DBE138" s="73"/>
      <c r="DBF138" s="73"/>
      <c r="DBG138" s="74"/>
      <c r="DBH138" s="74"/>
      <c r="DBI138" s="77"/>
      <c r="DBJ138" s="77"/>
      <c r="DBK138" s="11"/>
      <c r="DBQ138" s="73"/>
      <c r="DBR138" s="73"/>
      <c r="DBS138" s="73"/>
      <c r="DBT138" s="73"/>
      <c r="DBU138" s="74"/>
      <c r="DBV138" s="74"/>
      <c r="DBW138" s="77"/>
      <c r="DBX138" s="77"/>
      <c r="DBY138" s="11"/>
      <c r="DCE138" s="73"/>
      <c r="DCF138" s="73"/>
      <c r="DCG138" s="73"/>
      <c r="DCH138" s="73"/>
      <c r="DCI138" s="74"/>
      <c r="DCJ138" s="74"/>
      <c r="DCK138" s="77"/>
      <c r="DCL138" s="77"/>
      <c r="DCM138" s="11"/>
      <c r="DCS138" s="73"/>
      <c r="DCT138" s="73"/>
      <c r="DCU138" s="73"/>
      <c r="DCV138" s="73"/>
      <c r="DCW138" s="74"/>
      <c r="DCX138" s="74"/>
      <c r="DCY138" s="77"/>
      <c r="DCZ138" s="77"/>
      <c r="DDA138" s="11"/>
      <c r="DDG138" s="73"/>
      <c r="DDH138" s="73"/>
      <c r="DDI138" s="73"/>
      <c r="DDJ138" s="73"/>
      <c r="DDK138" s="74"/>
      <c r="DDL138" s="74"/>
      <c r="DDM138" s="77"/>
      <c r="DDN138" s="77"/>
      <c r="DDO138" s="11"/>
      <c r="DDU138" s="73"/>
      <c r="DDV138" s="73"/>
      <c r="DDW138" s="73"/>
      <c r="DDX138" s="73"/>
      <c r="DDY138" s="74"/>
      <c r="DDZ138" s="74"/>
      <c r="DEA138" s="77"/>
      <c r="DEB138" s="77"/>
      <c r="DEC138" s="11"/>
      <c r="DEI138" s="73"/>
      <c r="DEJ138" s="73"/>
      <c r="DEK138" s="73"/>
      <c r="DEL138" s="73"/>
      <c r="DEM138" s="74"/>
      <c r="DEN138" s="74"/>
      <c r="DEO138" s="77"/>
      <c r="DEP138" s="77"/>
      <c r="DEQ138" s="11"/>
      <c r="DEW138" s="73"/>
      <c r="DEX138" s="73"/>
      <c r="DEY138" s="73"/>
      <c r="DEZ138" s="73"/>
      <c r="DFA138" s="74"/>
      <c r="DFB138" s="74"/>
      <c r="DFC138" s="77"/>
      <c r="DFD138" s="77"/>
      <c r="DFE138" s="11"/>
      <c r="DFK138" s="73"/>
      <c r="DFL138" s="73"/>
      <c r="DFM138" s="73"/>
      <c r="DFN138" s="73"/>
      <c r="DFO138" s="74"/>
      <c r="DFP138" s="74"/>
      <c r="DFQ138" s="77"/>
      <c r="DFR138" s="77"/>
      <c r="DFS138" s="11"/>
      <c r="DFY138" s="73"/>
      <c r="DFZ138" s="73"/>
      <c r="DGA138" s="73"/>
      <c r="DGB138" s="73"/>
      <c r="DGC138" s="74"/>
      <c r="DGD138" s="74"/>
      <c r="DGE138" s="77"/>
      <c r="DGF138" s="77"/>
      <c r="DGG138" s="11"/>
      <c r="DGM138" s="73"/>
      <c r="DGN138" s="73"/>
      <c r="DGO138" s="73"/>
      <c r="DGP138" s="73"/>
      <c r="DGQ138" s="74"/>
      <c r="DGR138" s="74"/>
      <c r="DGS138" s="77"/>
      <c r="DGT138" s="77"/>
      <c r="DGU138" s="11"/>
      <c r="DHA138" s="73"/>
      <c r="DHB138" s="73"/>
      <c r="DHC138" s="73"/>
      <c r="DHD138" s="73"/>
      <c r="DHE138" s="74"/>
      <c r="DHF138" s="74"/>
      <c r="DHG138" s="77"/>
      <c r="DHH138" s="77"/>
      <c r="DHI138" s="11"/>
      <c r="DHO138" s="73"/>
      <c r="DHP138" s="73"/>
      <c r="DHQ138" s="73"/>
      <c r="DHR138" s="73"/>
      <c r="DHS138" s="74"/>
      <c r="DHT138" s="74"/>
      <c r="DHU138" s="77"/>
      <c r="DHV138" s="77"/>
      <c r="DHW138" s="11"/>
      <c r="DIC138" s="73"/>
      <c r="DID138" s="73"/>
      <c r="DIE138" s="73"/>
      <c r="DIF138" s="73"/>
      <c r="DIG138" s="74"/>
      <c r="DIH138" s="74"/>
      <c r="DII138" s="77"/>
      <c r="DIJ138" s="77"/>
      <c r="DIK138" s="11"/>
      <c r="DIQ138" s="73"/>
      <c r="DIR138" s="73"/>
      <c r="DIS138" s="73"/>
      <c r="DIT138" s="73"/>
      <c r="DIU138" s="74"/>
      <c r="DIV138" s="74"/>
      <c r="DIW138" s="77"/>
      <c r="DIX138" s="77"/>
      <c r="DIY138" s="11"/>
      <c r="DJE138" s="73"/>
      <c r="DJF138" s="73"/>
      <c r="DJG138" s="73"/>
      <c r="DJH138" s="73"/>
      <c r="DJI138" s="74"/>
      <c r="DJJ138" s="74"/>
      <c r="DJK138" s="77"/>
      <c r="DJL138" s="77"/>
      <c r="DJM138" s="11"/>
      <c r="DJS138" s="73"/>
      <c r="DJT138" s="73"/>
      <c r="DJU138" s="73"/>
      <c r="DJV138" s="73"/>
      <c r="DJW138" s="74"/>
      <c r="DJX138" s="74"/>
      <c r="DJY138" s="77"/>
      <c r="DJZ138" s="77"/>
      <c r="DKA138" s="11"/>
      <c r="DKG138" s="73"/>
      <c r="DKH138" s="73"/>
      <c r="DKI138" s="73"/>
      <c r="DKJ138" s="73"/>
      <c r="DKK138" s="74"/>
      <c r="DKL138" s="74"/>
      <c r="DKM138" s="77"/>
      <c r="DKN138" s="77"/>
      <c r="DKO138" s="11"/>
      <c r="DKU138" s="73"/>
      <c r="DKV138" s="73"/>
      <c r="DKW138" s="73"/>
      <c r="DKX138" s="73"/>
      <c r="DKY138" s="74"/>
      <c r="DKZ138" s="74"/>
      <c r="DLA138" s="77"/>
      <c r="DLB138" s="77"/>
      <c r="DLC138" s="11"/>
      <c r="DLI138" s="73"/>
      <c r="DLJ138" s="73"/>
      <c r="DLK138" s="73"/>
      <c r="DLL138" s="73"/>
      <c r="DLM138" s="74"/>
      <c r="DLN138" s="74"/>
      <c r="DLO138" s="77"/>
      <c r="DLP138" s="77"/>
      <c r="DLQ138" s="11"/>
      <c r="DLW138" s="73"/>
      <c r="DLX138" s="73"/>
      <c r="DLY138" s="73"/>
      <c r="DLZ138" s="73"/>
      <c r="DMA138" s="74"/>
      <c r="DMB138" s="74"/>
      <c r="DMC138" s="77"/>
      <c r="DMD138" s="77"/>
      <c r="DME138" s="11"/>
      <c r="DMK138" s="73"/>
      <c r="DML138" s="73"/>
      <c r="DMM138" s="73"/>
      <c r="DMN138" s="73"/>
      <c r="DMO138" s="74"/>
      <c r="DMP138" s="74"/>
      <c r="DMQ138" s="77"/>
      <c r="DMR138" s="77"/>
      <c r="DMS138" s="11"/>
      <c r="DMY138" s="73"/>
      <c r="DMZ138" s="73"/>
      <c r="DNA138" s="73"/>
      <c r="DNB138" s="73"/>
      <c r="DNC138" s="74"/>
      <c r="DND138" s="74"/>
      <c r="DNE138" s="77"/>
      <c r="DNF138" s="77"/>
      <c r="DNG138" s="11"/>
      <c r="DNM138" s="73"/>
      <c r="DNN138" s="73"/>
      <c r="DNO138" s="73"/>
      <c r="DNP138" s="73"/>
      <c r="DNQ138" s="74"/>
      <c r="DNR138" s="74"/>
      <c r="DNS138" s="77"/>
      <c r="DNT138" s="77"/>
      <c r="DNU138" s="11"/>
      <c r="DOA138" s="73"/>
      <c r="DOB138" s="73"/>
      <c r="DOC138" s="73"/>
      <c r="DOD138" s="73"/>
      <c r="DOE138" s="74"/>
      <c r="DOF138" s="74"/>
      <c r="DOG138" s="77"/>
      <c r="DOH138" s="77"/>
      <c r="DOI138" s="11"/>
      <c r="DOO138" s="73"/>
      <c r="DOP138" s="73"/>
      <c r="DOQ138" s="73"/>
      <c r="DOR138" s="73"/>
      <c r="DOS138" s="74"/>
      <c r="DOT138" s="74"/>
      <c r="DOU138" s="77"/>
      <c r="DOV138" s="77"/>
      <c r="DOW138" s="11"/>
      <c r="DPC138" s="73"/>
      <c r="DPD138" s="73"/>
      <c r="DPE138" s="73"/>
      <c r="DPF138" s="73"/>
      <c r="DPG138" s="74"/>
      <c r="DPH138" s="74"/>
      <c r="DPI138" s="77"/>
      <c r="DPJ138" s="77"/>
      <c r="DPK138" s="11"/>
      <c r="DPQ138" s="73"/>
      <c r="DPR138" s="73"/>
      <c r="DPS138" s="73"/>
      <c r="DPT138" s="73"/>
      <c r="DPU138" s="74"/>
      <c r="DPV138" s="74"/>
      <c r="DPW138" s="77"/>
      <c r="DPX138" s="77"/>
      <c r="DPY138" s="11"/>
      <c r="DQE138" s="73"/>
      <c r="DQF138" s="73"/>
      <c r="DQG138" s="73"/>
      <c r="DQH138" s="73"/>
      <c r="DQI138" s="74"/>
      <c r="DQJ138" s="74"/>
      <c r="DQK138" s="77"/>
      <c r="DQL138" s="77"/>
      <c r="DQM138" s="11"/>
      <c r="DQS138" s="73"/>
      <c r="DQT138" s="73"/>
      <c r="DQU138" s="73"/>
      <c r="DQV138" s="73"/>
      <c r="DQW138" s="74"/>
      <c r="DQX138" s="74"/>
      <c r="DQY138" s="77"/>
      <c r="DQZ138" s="77"/>
      <c r="DRA138" s="11"/>
      <c r="DRG138" s="73"/>
      <c r="DRH138" s="73"/>
      <c r="DRI138" s="73"/>
      <c r="DRJ138" s="73"/>
      <c r="DRK138" s="74"/>
      <c r="DRL138" s="74"/>
      <c r="DRM138" s="77"/>
      <c r="DRN138" s="77"/>
      <c r="DRO138" s="11"/>
      <c r="DRU138" s="73"/>
      <c r="DRV138" s="73"/>
      <c r="DRW138" s="73"/>
      <c r="DRX138" s="73"/>
      <c r="DRY138" s="74"/>
      <c r="DRZ138" s="74"/>
      <c r="DSA138" s="77"/>
      <c r="DSB138" s="77"/>
      <c r="DSC138" s="11"/>
      <c r="DSI138" s="73"/>
      <c r="DSJ138" s="73"/>
      <c r="DSK138" s="73"/>
      <c r="DSL138" s="73"/>
      <c r="DSM138" s="74"/>
      <c r="DSN138" s="74"/>
      <c r="DSO138" s="77"/>
      <c r="DSP138" s="77"/>
      <c r="DSQ138" s="11"/>
      <c r="DSW138" s="73"/>
      <c r="DSX138" s="73"/>
      <c r="DSY138" s="73"/>
      <c r="DSZ138" s="73"/>
      <c r="DTA138" s="74"/>
      <c r="DTB138" s="74"/>
      <c r="DTC138" s="77"/>
      <c r="DTD138" s="77"/>
      <c r="DTE138" s="11"/>
      <c r="DTK138" s="73"/>
      <c r="DTL138" s="73"/>
      <c r="DTM138" s="73"/>
      <c r="DTN138" s="73"/>
      <c r="DTO138" s="74"/>
      <c r="DTP138" s="74"/>
      <c r="DTQ138" s="77"/>
      <c r="DTR138" s="77"/>
      <c r="DTS138" s="11"/>
      <c r="DTY138" s="73"/>
      <c r="DTZ138" s="73"/>
      <c r="DUA138" s="73"/>
      <c r="DUB138" s="73"/>
      <c r="DUC138" s="74"/>
      <c r="DUD138" s="74"/>
      <c r="DUE138" s="77"/>
      <c r="DUF138" s="77"/>
      <c r="DUG138" s="11"/>
      <c r="DUM138" s="73"/>
      <c r="DUN138" s="73"/>
      <c r="DUO138" s="73"/>
      <c r="DUP138" s="73"/>
      <c r="DUQ138" s="74"/>
      <c r="DUR138" s="74"/>
      <c r="DUS138" s="77"/>
      <c r="DUT138" s="77"/>
      <c r="DUU138" s="11"/>
      <c r="DVA138" s="73"/>
      <c r="DVB138" s="73"/>
      <c r="DVC138" s="73"/>
      <c r="DVD138" s="73"/>
      <c r="DVE138" s="74"/>
      <c r="DVF138" s="74"/>
      <c r="DVG138" s="77"/>
      <c r="DVH138" s="77"/>
      <c r="DVI138" s="11"/>
      <c r="DVO138" s="73"/>
      <c r="DVP138" s="73"/>
      <c r="DVQ138" s="73"/>
      <c r="DVR138" s="73"/>
      <c r="DVS138" s="74"/>
      <c r="DVT138" s="74"/>
      <c r="DVU138" s="77"/>
      <c r="DVV138" s="77"/>
      <c r="DVW138" s="11"/>
      <c r="DWC138" s="73"/>
      <c r="DWD138" s="73"/>
      <c r="DWE138" s="73"/>
      <c r="DWF138" s="73"/>
      <c r="DWG138" s="74"/>
      <c r="DWH138" s="74"/>
      <c r="DWI138" s="77"/>
      <c r="DWJ138" s="77"/>
      <c r="DWK138" s="11"/>
      <c r="DWQ138" s="73"/>
      <c r="DWR138" s="73"/>
      <c r="DWS138" s="73"/>
      <c r="DWT138" s="73"/>
      <c r="DWU138" s="74"/>
      <c r="DWV138" s="74"/>
      <c r="DWW138" s="77"/>
      <c r="DWX138" s="77"/>
      <c r="DWY138" s="11"/>
      <c r="DXE138" s="73"/>
      <c r="DXF138" s="73"/>
      <c r="DXG138" s="73"/>
      <c r="DXH138" s="73"/>
      <c r="DXI138" s="74"/>
      <c r="DXJ138" s="74"/>
      <c r="DXK138" s="77"/>
      <c r="DXL138" s="77"/>
      <c r="DXM138" s="11"/>
      <c r="DXS138" s="73"/>
      <c r="DXT138" s="73"/>
      <c r="DXU138" s="73"/>
      <c r="DXV138" s="73"/>
      <c r="DXW138" s="74"/>
      <c r="DXX138" s="74"/>
      <c r="DXY138" s="77"/>
      <c r="DXZ138" s="77"/>
      <c r="DYA138" s="11"/>
      <c r="DYG138" s="73"/>
      <c r="DYH138" s="73"/>
      <c r="DYI138" s="73"/>
      <c r="DYJ138" s="73"/>
      <c r="DYK138" s="74"/>
      <c r="DYL138" s="74"/>
      <c r="DYM138" s="77"/>
      <c r="DYN138" s="77"/>
      <c r="DYO138" s="11"/>
      <c r="DYU138" s="73"/>
      <c r="DYV138" s="73"/>
      <c r="DYW138" s="73"/>
      <c r="DYX138" s="73"/>
      <c r="DYY138" s="74"/>
      <c r="DYZ138" s="74"/>
      <c r="DZA138" s="77"/>
      <c r="DZB138" s="77"/>
      <c r="DZC138" s="11"/>
      <c r="DZI138" s="73"/>
      <c r="DZJ138" s="73"/>
      <c r="DZK138" s="73"/>
      <c r="DZL138" s="73"/>
      <c r="DZM138" s="74"/>
      <c r="DZN138" s="74"/>
      <c r="DZO138" s="77"/>
      <c r="DZP138" s="77"/>
      <c r="DZQ138" s="11"/>
      <c r="DZW138" s="73"/>
      <c r="DZX138" s="73"/>
      <c r="DZY138" s="73"/>
      <c r="DZZ138" s="73"/>
      <c r="EAA138" s="74"/>
      <c r="EAB138" s="74"/>
      <c r="EAC138" s="77"/>
      <c r="EAD138" s="77"/>
      <c r="EAE138" s="11"/>
      <c r="EAK138" s="73"/>
      <c r="EAL138" s="73"/>
      <c r="EAM138" s="73"/>
      <c r="EAN138" s="73"/>
      <c r="EAO138" s="74"/>
      <c r="EAP138" s="74"/>
      <c r="EAQ138" s="77"/>
      <c r="EAR138" s="77"/>
      <c r="EAS138" s="11"/>
      <c r="EAY138" s="73"/>
      <c r="EAZ138" s="73"/>
      <c r="EBA138" s="73"/>
      <c r="EBB138" s="73"/>
      <c r="EBC138" s="74"/>
      <c r="EBD138" s="74"/>
      <c r="EBE138" s="77"/>
      <c r="EBF138" s="77"/>
      <c r="EBG138" s="11"/>
      <c r="EBM138" s="73"/>
      <c r="EBN138" s="73"/>
      <c r="EBO138" s="73"/>
      <c r="EBP138" s="73"/>
      <c r="EBQ138" s="74"/>
      <c r="EBR138" s="74"/>
      <c r="EBS138" s="77"/>
      <c r="EBT138" s="77"/>
      <c r="EBU138" s="11"/>
      <c r="ECA138" s="73"/>
      <c r="ECB138" s="73"/>
      <c r="ECC138" s="73"/>
      <c r="ECD138" s="73"/>
      <c r="ECE138" s="74"/>
      <c r="ECF138" s="74"/>
      <c r="ECG138" s="77"/>
      <c r="ECH138" s="77"/>
      <c r="ECI138" s="11"/>
      <c r="ECO138" s="73"/>
      <c r="ECP138" s="73"/>
      <c r="ECQ138" s="73"/>
      <c r="ECR138" s="73"/>
      <c r="ECS138" s="74"/>
      <c r="ECT138" s="74"/>
      <c r="ECU138" s="77"/>
      <c r="ECV138" s="77"/>
      <c r="ECW138" s="11"/>
      <c r="EDC138" s="73"/>
      <c r="EDD138" s="73"/>
      <c r="EDE138" s="73"/>
      <c r="EDF138" s="73"/>
      <c r="EDG138" s="74"/>
      <c r="EDH138" s="74"/>
      <c r="EDI138" s="77"/>
      <c r="EDJ138" s="77"/>
      <c r="EDK138" s="11"/>
      <c r="EDQ138" s="73"/>
      <c r="EDR138" s="73"/>
      <c r="EDS138" s="73"/>
      <c r="EDT138" s="73"/>
      <c r="EDU138" s="74"/>
      <c r="EDV138" s="74"/>
      <c r="EDW138" s="77"/>
      <c r="EDX138" s="77"/>
      <c r="EDY138" s="11"/>
      <c r="EEE138" s="73"/>
      <c r="EEF138" s="73"/>
      <c r="EEG138" s="73"/>
      <c r="EEH138" s="73"/>
      <c r="EEI138" s="74"/>
      <c r="EEJ138" s="74"/>
      <c r="EEK138" s="77"/>
      <c r="EEL138" s="77"/>
      <c r="EEM138" s="11"/>
      <c r="EES138" s="73"/>
      <c r="EET138" s="73"/>
      <c r="EEU138" s="73"/>
      <c r="EEV138" s="73"/>
      <c r="EEW138" s="74"/>
      <c r="EEX138" s="74"/>
      <c r="EEY138" s="77"/>
      <c r="EEZ138" s="77"/>
      <c r="EFA138" s="11"/>
      <c r="EFG138" s="73"/>
      <c r="EFH138" s="73"/>
      <c r="EFI138" s="73"/>
      <c r="EFJ138" s="73"/>
      <c r="EFK138" s="74"/>
      <c r="EFL138" s="74"/>
      <c r="EFM138" s="77"/>
      <c r="EFN138" s="77"/>
      <c r="EFO138" s="11"/>
      <c r="EFU138" s="73"/>
      <c r="EFV138" s="73"/>
      <c r="EFW138" s="73"/>
      <c r="EFX138" s="73"/>
      <c r="EFY138" s="74"/>
      <c r="EFZ138" s="74"/>
      <c r="EGA138" s="77"/>
      <c r="EGB138" s="77"/>
      <c r="EGC138" s="11"/>
      <c r="EGI138" s="73"/>
      <c r="EGJ138" s="73"/>
      <c r="EGK138" s="73"/>
      <c r="EGL138" s="73"/>
      <c r="EGM138" s="74"/>
      <c r="EGN138" s="74"/>
      <c r="EGO138" s="77"/>
      <c r="EGP138" s="77"/>
      <c r="EGQ138" s="11"/>
      <c r="EGW138" s="73"/>
      <c r="EGX138" s="73"/>
      <c r="EGY138" s="73"/>
      <c r="EGZ138" s="73"/>
      <c r="EHA138" s="74"/>
      <c r="EHB138" s="74"/>
      <c r="EHC138" s="77"/>
      <c r="EHD138" s="77"/>
      <c r="EHE138" s="11"/>
      <c r="EHK138" s="73"/>
      <c r="EHL138" s="73"/>
      <c r="EHM138" s="73"/>
      <c r="EHN138" s="73"/>
      <c r="EHO138" s="74"/>
      <c r="EHP138" s="74"/>
      <c r="EHQ138" s="77"/>
      <c r="EHR138" s="77"/>
      <c r="EHS138" s="11"/>
      <c r="EHY138" s="73"/>
      <c r="EHZ138" s="73"/>
      <c r="EIA138" s="73"/>
      <c r="EIB138" s="73"/>
      <c r="EIC138" s="74"/>
      <c r="EID138" s="74"/>
      <c r="EIE138" s="77"/>
      <c r="EIF138" s="77"/>
      <c r="EIG138" s="11"/>
      <c r="EIM138" s="73"/>
      <c r="EIN138" s="73"/>
      <c r="EIO138" s="73"/>
      <c r="EIP138" s="73"/>
      <c r="EIQ138" s="74"/>
      <c r="EIR138" s="74"/>
      <c r="EIS138" s="77"/>
      <c r="EIT138" s="77"/>
      <c r="EIU138" s="11"/>
      <c r="EJA138" s="73"/>
      <c r="EJB138" s="73"/>
      <c r="EJC138" s="73"/>
      <c r="EJD138" s="73"/>
      <c r="EJE138" s="74"/>
      <c r="EJF138" s="74"/>
      <c r="EJG138" s="77"/>
      <c r="EJH138" s="77"/>
      <c r="EJI138" s="11"/>
      <c r="EJO138" s="73"/>
      <c r="EJP138" s="73"/>
      <c r="EJQ138" s="73"/>
      <c r="EJR138" s="73"/>
      <c r="EJS138" s="74"/>
      <c r="EJT138" s="74"/>
      <c r="EJU138" s="77"/>
      <c r="EJV138" s="77"/>
      <c r="EJW138" s="11"/>
      <c r="EKC138" s="73"/>
      <c r="EKD138" s="73"/>
      <c r="EKE138" s="73"/>
      <c r="EKF138" s="73"/>
      <c r="EKG138" s="74"/>
      <c r="EKH138" s="74"/>
      <c r="EKI138" s="77"/>
      <c r="EKJ138" s="77"/>
      <c r="EKK138" s="11"/>
      <c r="EKQ138" s="73"/>
      <c r="EKR138" s="73"/>
      <c r="EKS138" s="73"/>
      <c r="EKT138" s="73"/>
      <c r="EKU138" s="74"/>
      <c r="EKV138" s="74"/>
      <c r="EKW138" s="77"/>
      <c r="EKX138" s="77"/>
      <c r="EKY138" s="11"/>
      <c r="ELE138" s="73"/>
      <c r="ELF138" s="73"/>
      <c r="ELG138" s="73"/>
      <c r="ELH138" s="73"/>
      <c r="ELI138" s="74"/>
      <c r="ELJ138" s="74"/>
      <c r="ELK138" s="77"/>
      <c r="ELL138" s="77"/>
      <c r="ELM138" s="11"/>
      <c r="ELS138" s="73"/>
      <c r="ELT138" s="73"/>
      <c r="ELU138" s="73"/>
      <c r="ELV138" s="73"/>
      <c r="ELW138" s="74"/>
      <c r="ELX138" s="74"/>
      <c r="ELY138" s="77"/>
      <c r="ELZ138" s="77"/>
      <c r="EMA138" s="11"/>
      <c r="EMG138" s="73"/>
      <c r="EMH138" s="73"/>
      <c r="EMI138" s="73"/>
      <c r="EMJ138" s="73"/>
      <c r="EMK138" s="74"/>
      <c r="EML138" s="74"/>
      <c r="EMM138" s="77"/>
      <c r="EMN138" s="77"/>
      <c r="EMO138" s="11"/>
      <c r="EMU138" s="73"/>
      <c r="EMV138" s="73"/>
      <c r="EMW138" s="73"/>
      <c r="EMX138" s="73"/>
      <c r="EMY138" s="74"/>
      <c r="EMZ138" s="74"/>
      <c r="ENA138" s="77"/>
      <c r="ENB138" s="77"/>
      <c r="ENC138" s="11"/>
      <c r="ENI138" s="73"/>
      <c r="ENJ138" s="73"/>
      <c r="ENK138" s="73"/>
      <c r="ENL138" s="73"/>
      <c r="ENM138" s="74"/>
      <c r="ENN138" s="74"/>
      <c r="ENO138" s="77"/>
      <c r="ENP138" s="77"/>
      <c r="ENQ138" s="11"/>
      <c r="ENW138" s="73"/>
      <c r="ENX138" s="73"/>
      <c r="ENY138" s="73"/>
      <c r="ENZ138" s="73"/>
      <c r="EOA138" s="74"/>
      <c r="EOB138" s="74"/>
      <c r="EOC138" s="77"/>
      <c r="EOD138" s="77"/>
      <c r="EOE138" s="11"/>
      <c r="EOK138" s="73"/>
      <c r="EOL138" s="73"/>
      <c r="EOM138" s="73"/>
      <c r="EON138" s="73"/>
      <c r="EOO138" s="74"/>
      <c r="EOP138" s="74"/>
      <c r="EOQ138" s="77"/>
      <c r="EOR138" s="77"/>
      <c r="EOS138" s="11"/>
      <c r="EOY138" s="73"/>
      <c r="EOZ138" s="73"/>
      <c r="EPA138" s="73"/>
      <c r="EPB138" s="73"/>
      <c r="EPC138" s="74"/>
      <c r="EPD138" s="74"/>
      <c r="EPE138" s="77"/>
      <c r="EPF138" s="77"/>
      <c r="EPG138" s="11"/>
      <c r="EPM138" s="73"/>
      <c r="EPN138" s="73"/>
      <c r="EPO138" s="73"/>
      <c r="EPP138" s="73"/>
      <c r="EPQ138" s="74"/>
      <c r="EPR138" s="74"/>
      <c r="EPS138" s="77"/>
      <c r="EPT138" s="77"/>
      <c r="EPU138" s="11"/>
      <c r="EQA138" s="73"/>
      <c r="EQB138" s="73"/>
      <c r="EQC138" s="73"/>
      <c r="EQD138" s="73"/>
      <c r="EQE138" s="74"/>
      <c r="EQF138" s="74"/>
      <c r="EQG138" s="77"/>
      <c r="EQH138" s="77"/>
      <c r="EQI138" s="11"/>
      <c r="EQO138" s="73"/>
      <c r="EQP138" s="73"/>
      <c r="EQQ138" s="73"/>
      <c r="EQR138" s="73"/>
      <c r="EQS138" s="74"/>
      <c r="EQT138" s="74"/>
      <c r="EQU138" s="77"/>
      <c r="EQV138" s="77"/>
      <c r="EQW138" s="11"/>
      <c r="ERC138" s="73"/>
      <c r="ERD138" s="73"/>
      <c r="ERE138" s="73"/>
      <c r="ERF138" s="73"/>
      <c r="ERG138" s="74"/>
      <c r="ERH138" s="74"/>
      <c r="ERI138" s="77"/>
      <c r="ERJ138" s="77"/>
      <c r="ERK138" s="11"/>
      <c r="ERQ138" s="73"/>
      <c r="ERR138" s="73"/>
      <c r="ERS138" s="73"/>
      <c r="ERT138" s="73"/>
      <c r="ERU138" s="74"/>
      <c r="ERV138" s="74"/>
      <c r="ERW138" s="77"/>
      <c r="ERX138" s="77"/>
      <c r="ERY138" s="11"/>
      <c r="ESE138" s="73"/>
      <c r="ESF138" s="73"/>
      <c r="ESG138" s="73"/>
      <c r="ESH138" s="73"/>
      <c r="ESI138" s="74"/>
      <c r="ESJ138" s="74"/>
      <c r="ESK138" s="77"/>
      <c r="ESL138" s="77"/>
      <c r="ESM138" s="11"/>
      <c r="ESS138" s="73"/>
      <c r="EST138" s="73"/>
      <c r="ESU138" s="73"/>
      <c r="ESV138" s="73"/>
      <c r="ESW138" s="74"/>
      <c r="ESX138" s="74"/>
      <c r="ESY138" s="77"/>
      <c r="ESZ138" s="77"/>
      <c r="ETA138" s="11"/>
      <c r="ETG138" s="73"/>
      <c r="ETH138" s="73"/>
      <c r="ETI138" s="73"/>
      <c r="ETJ138" s="73"/>
      <c r="ETK138" s="74"/>
      <c r="ETL138" s="74"/>
      <c r="ETM138" s="77"/>
      <c r="ETN138" s="77"/>
      <c r="ETO138" s="11"/>
      <c r="ETU138" s="73"/>
      <c r="ETV138" s="73"/>
      <c r="ETW138" s="73"/>
      <c r="ETX138" s="73"/>
      <c r="ETY138" s="74"/>
      <c r="ETZ138" s="74"/>
      <c r="EUA138" s="77"/>
      <c r="EUB138" s="77"/>
      <c r="EUC138" s="11"/>
      <c r="EUI138" s="73"/>
      <c r="EUJ138" s="73"/>
      <c r="EUK138" s="73"/>
      <c r="EUL138" s="73"/>
      <c r="EUM138" s="74"/>
      <c r="EUN138" s="74"/>
      <c r="EUO138" s="77"/>
      <c r="EUP138" s="77"/>
      <c r="EUQ138" s="11"/>
      <c r="EUW138" s="73"/>
      <c r="EUX138" s="73"/>
      <c r="EUY138" s="73"/>
      <c r="EUZ138" s="73"/>
      <c r="EVA138" s="74"/>
      <c r="EVB138" s="74"/>
      <c r="EVC138" s="77"/>
      <c r="EVD138" s="77"/>
      <c r="EVE138" s="11"/>
      <c r="EVK138" s="73"/>
      <c r="EVL138" s="73"/>
      <c r="EVM138" s="73"/>
      <c r="EVN138" s="73"/>
      <c r="EVO138" s="74"/>
      <c r="EVP138" s="74"/>
      <c r="EVQ138" s="77"/>
      <c r="EVR138" s="77"/>
      <c r="EVS138" s="11"/>
      <c r="EVY138" s="73"/>
      <c r="EVZ138" s="73"/>
      <c r="EWA138" s="73"/>
      <c r="EWB138" s="73"/>
      <c r="EWC138" s="74"/>
      <c r="EWD138" s="74"/>
      <c r="EWE138" s="77"/>
      <c r="EWF138" s="77"/>
      <c r="EWG138" s="11"/>
      <c r="EWM138" s="73"/>
      <c r="EWN138" s="73"/>
      <c r="EWO138" s="73"/>
      <c r="EWP138" s="73"/>
      <c r="EWQ138" s="74"/>
      <c r="EWR138" s="74"/>
      <c r="EWS138" s="77"/>
      <c r="EWT138" s="77"/>
      <c r="EWU138" s="11"/>
      <c r="EXA138" s="73"/>
      <c r="EXB138" s="73"/>
      <c r="EXC138" s="73"/>
      <c r="EXD138" s="73"/>
      <c r="EXE138" s="74"/>
      <c r="EXF138" s="74"/>
      <c r="EXG138" s="77"/>
      <c r="EXH138" s="77"/>
      <c r="EXI138" s="11"/>
      <c r="EXO138" s="73"/>
      <c r="EXP138" s="73"/>
      <c r="EXQ138" s="73"/>
      <c r="EXR138" s="73"/>
      <c r="EXS138" s="74"/>
      <c r="EXT138" s="74"/>
      <c r="EXU138" s="77"/>
      <c r="EXV138" s="77"/>
      <c r="EXW138" s="11"/>
      <c r="EYC138" s="73"/>
      <c r="EYD138" s="73"/>
      <c r="EYE138" s="73"/>
      <c r="EYF138" s="73"/>
      <c r="EYG138" s="74"/>
      <c r="EYH138" s="74"/>
      <c r="EYI138" s="77"/>
      <c r="EYJ138" s="77"/>
      <c r="EYK138" s="11"/>
      <c r="EYQ138" s="73"/>
      <c r="EYR138" s="73"/>
      <c r="EYS138" s="73"/>
      <c r="EYT138" s="73"/>
      <c r="EYU138" s="74"/>
      <c r="EYV138" s="74"/>
      <c r="EYW138" s="77"/>
      <c r="EYX138" s="77"/>
      <c r="EYY138" s="11"/>
      <c r="EZE138" s="73"/>
      <c r="EZF138" s="73"/>
      <c r="EZG138" s="73"/>
      <c r="EZH138" s="73"/>
      <c r="EZI138" s="74"/>
      <c r="EZJ138" s="74"/>
      <c r="EZK138" s="77"/>
      <c r="EZL138" s="77"/>
      <c r="EZM138" s="11"/>
      <c r="EZS138" s="73"/>
      <c r="EZT138" s="73"/>
      <c r="EZU138" s="73"/>
      <c r="EZV138" s="73"/>
      <c r="EZW138" s="74"/>
      <c r="EZX138" s="74"/>
      <c r="EZY138" s="77"/>
      <c r="EZZ138" s="77"/>
      <c r="FAA138" s="11"/>
      <c r="FAG138" s="73"/>
      <c r="FAH138" s="73"/>
      <c r="FAI138" s="73"/>
      <c r="FAJ138" s="73"/>
      <c r="FAK138" s="74"/>
      <c r="FAL138" s="74"/>
      <c r="FAM138" s="77"/>
      <c r="FAN138" s="77"/>
      <c r="FAO138" s="11"/>
      <c r="FAU138" s="73"/>
      <c r="FAV138" s="73"/>
      <c r="FAW138" s="73"/>
      <c r="FAX138" s="73"/>
      <c r="FAY138" s="74"/>
      <c r="FAZ138" s="74"/>
      <c r="FBA138" s="77"/>
      <c r="FBB138" s="77"/>
      <c r="FBC138" s="11"/>
      <c r="FBI138" s="73"/>
      <c r="FBJ138" s="73"/>
      <c r="FBK138" s="73"/>
      <c r="FBL138" s="73"/>
      <c r="FBM138" s="74"/>
      <c r="FBN138" s="74"/>
      <c r="FBO138" s="77"/>
      <c r="FBP138" s="77"/>
      <c r="FBQ138" s="11"/>
      <c r="FBW138" s="73"/>
      <c r="FBX138" s="73"/>
      <c r="FBY138" s="73"/>
      <c r="FBZ138" s="73"/>
      <c r="FCA138" s="74"/>
      <c r="FCB138" s="74"/>
      <c r="FCC138" s="77"/>
      <c r="FCD138" s="77"/>
      <c r="FCE138" s="11"/>
      <c r="FCK138" s="73"/>
      <c r="FCL138" s="73"/>
      <c r="FCM138" s="73"/>
      <c r="FCN138" s="73"/>
      <c r="FCO138" s="74"/>
      <c r="FCP138" s="74"/>
      <c r="FCQ138" s="77"/>
      <c r="FCR138" s="77"/>
      <c r="FCS138" s="11"/>
      <c r="FCY138" s="73"/>
      <c r="FCZ138" s="73"/>
      <c r="FDA138" s="73"/>
      <c r="FDB138" s="73"/>
      <c r="FDC138" s="74"/>
      <c r="FDD138" s="74"/>
      <c r="FDE138" s="77"/>
      <c r="FDF138" s="77"/>
      <c r="FDG138" s="11"/>
      <c r="FDM138" s="73"/>
      <c r="FDN138" s="73"/>
      <c r="FDO138" s="73"/>
      <c r="FDP138" s="73"/>
      <c r="FDQ138" s="74"/>
      <c r="FDR138" s="74"/>
      <c r="FDS138" s="77"/>
      <c r="FDT138" s="77"/>
      <c r="FDU138" s="11"/>
      <c r="FEA138" s="73"/>
      <c r="FEB138" s="73"/>
      <c r="FEC138" s="73"/>
      <c r="FED138" s="73"/>
      <c r="FEE138" s="74"/>
      <c r="FEF138" s="74"/>
      <c r="FEG138" s="77"/>
      <c r="FEH138" s="77"/>
      <c r="FEI138" s="11"/>
      <c r="FEO138" s="73"/>
      <c r="FEP138" s="73"/>
      <c r="FEQ138" s="73"/>
      <c r="FER138" s="73"/>
      <c r="FES138" s="74"/>
      <c r="FET138" s="74"/>
      <c r="FEU138" s="77"/>
      <c r="FEV138" s="77"/>
      <c r="FEW138" s="11"/>
      <c r="FFC138" s="73"/>
      <c r="FFD138" s="73"/>
      <c r="FFE138" s="73"/>
      <c r="FFF138" s="73"/>
      <c r="FFG138" s="74"/>
      <c r="FFH138" s="74"/>
      <c r="FFI138" s="77"/>
      <c r="FFJ138" s="77"/>
      <c r="FFK138" s="11"/>
      <c r="FFQ138" s="73"/>
      <c r="FFR138" s="73"/>
      <c r="FFS138" s="73"/>
      <c r="FFT138" s="73"/>
      <c r="FFU138" s="74"/>
      <c r="FFV138" s="74"/>
      <c r="FFW138" s="77"/>
      <c r="FFX138" s="77"/>
      <c r="FFY138" s="11"/>
      <c r="FGE138" s="73"/>
      <c r="FGF138" s="73"/>
      <c r="FGG138" s="73"/>
      <c r="FGH138" s="73"/>
      <c r="FGI138" s="74"/>
      <c r="FGJ138" s="74"/>
      <c r="FGK138" s="77"/>
      <c r="FGL138" s="77"/>
      <c r="FGM138" s="11"/>
      <c r="FGS138" s="73"/>
      <c r="FGT138" s="73"/>
      <c r="FGU138" s="73"/>
      <c r="FGV138" s="73"/>
      <c r="FGW138" s="74"/>
      <c r="FGX138" s="74"/>
      <c r="FGY138" s="77"/>
      <c r="FGZ138" s="77"/>
      <c r="FHA138" s="11"/>
      <c r="FHG138" s="73"/>
      <c r="FHH138" s="73"/>
      <c r="FHI138" s="73"/>
      <c r="FHJ138" s="73"/>
      <c r="FHK138" s="74"/>
      <c r="FHL138" s="74"/>
      <c r="FHM138" s="77"/>
      <c r="FHN138" s="77"/>
      <c r="FHO138" s="11"/>
      <c r="FHU138" s="73"/>
      <c r="FHV138" s="73"/>
      <c r="FHW138" s="73"/>
      <c r="FHX138" s="73"/>
      <c r="FHY138" s="74"/>
      <c r="FHZ138" s="74"/>
      <c r="FIA138" s="77"/>
      <c r="FIB138" s="77"/>
      <c r="FIC138" s="11"/>
      <c r="FII138" s="73"/>
      <c r="FIJ138" s="73"/>
      <c r="FIK138" s="73"/>
      <c r="FIL138" s="73"/>
      <c r="FIM138" s="74"/>
      <c r="FIN138" s="74"/>
      <c r="FIO138" s="77"/>
      <c r="FIP138" s="77"/>
      <c r="FIQ138" s="11"/>
      <c r="FIW138" s="73"/>
      <c r="FIX138" s="73"/>
      <c r="FIY138" s="73"/>
      <c r="FIZ138" s="73"/>
      <c r="FJA138" s="74"/>
      <c r="FJB138" s="74"/>
      <c r="FJC138" s="77"/>
      <c r="FJD138" s="77"/>
      <c r="FJE138" s="11"/>
      <c r="FJK138" s="73"/>
      <c r="FJL138" s="73"/>
      <c r="FJM138" s="73"/>
      <c r="FJN138" s="73"/>
      <c r="FJO138" s="74"/>
      <c r="FJP138" s="74"/>
      <c r="FJQ138" s="77"/>
      <c r="FJR138" s="77"/>
      <c r="FJS138" s="11"/>
      <c r="FJY138" s="73"/>
      <c r="FJZ138" s="73"/>
      <c r="FKA138" s="73"/>
      <c r="FKB138" s="73"/>
      <c r="FKC138" s="74"/>
      <c r="FKD138" s="74"/>
      <c r="FKE138" s="77"/>
      <c r="FKF138" s="77"/>
      <c r="FKG138" s="11"/>
      <c r="FKM138" s="73"/>
      <c r="FKN138" s="73"/>
      <c r="FKO138" s="73"/>
      <c r="FKP138" s="73"/>
      <c r="FKQ138" s="74"/>
      <c r="FKR138" s="74"/>
      <c r="FKS138" s="77"/>
      <c r="FKT138" s="77"/>
      <c r="FKU138" s="11"/>
      <c r="FLA138" s="73"/>
      <c r="FLB138" s="73"/>
      <c r="FLC138" s="73"/>
      <c r="FLD138" s="73"/>
      <c r="FLE138" s="74"/>
      <c r="FLF138" s="74"/>
      <c r="FLG138" s="77"/>
      <c r="FLH138" s="77"/>
      <c r="FLI138" s="11"/>
      <c r="FLO138" s="73"/>
      <c r="FLP138" s="73"/>
      <c r="FLQ138" s="73"/>
      <c r="FLR138" s="73"/>
      <c r="FLS138" s="74"/>
      <c r="FLT138" s="74"/>
      <c r="FLU138" s="77"/>
      <c r="FLV138" s="77"/>
      <c r="FLW138" s="11"/>
      <c r="FMC138" s="73"/>
      <c r="FMD138" s="73"/>
      <c r="FME138" s="73"/>
      <c r="FMF138" s="73"/>
      <c r="FMG138" s="74"/>
      <c r="FMH138" s="74"/>
      <c r="FMI138" s="77"/>
      <c r="FMJ138" s="77"/>
      <c r="FMK138" s="11"/>
      <c r="FMQ138" s="73"/>
      <c r="FMR138" s="73"/>
      <c r="FMS138" s="73"/>
      <c r="FMT138" s="73"/>
      <c r="FMU138" s="74"/>
      <c r="FMV138" s="74"/>
      <c r="FMW138" s="77"/>
      <c r="FMX138" s="77"/>
      <c r="FMY138" s="11"/>
      <c r="FNE138" s="73"/>
      <c r="FNF138" s="73"/>
      <c r="FNG138" s="73"/>
      <c r="FNH138" s="73"/>
      <c r="FNI138" s="74"/>
      <c r="FNJ138" s="74"/>
      <c r="FNK138" s="77"/>
      <c r="FNL138" s="77"/>
      <c r="FNM138" s="11"/>
      <c r="FNS138" s="73"/>
      <c r="FNT138" s="73"/>
      <c r="FNU138" s="73"/>
      <c r="FNV138" s="73"/>
      <c r="FNW138" s="74"/>
      <c r="FNX138" s="74"/>
      <c r="FNY138" s="77"/>
      <c r="FNZ138" s="77"/>
      <c r="FOA138" s="11"/>
      <c r="FOG138" s="73"/>
      <c r="FOH138" s="73"/>
      <c r="FOI138" s="73"/>
      <c r="FOJ138" s="73"/>
      <c r="FOK138" s="74"/>
      <c r="FOL138" s="74"/>
      <c r="FOM138" s="77"/>
      <c r="FON138" s="77"/>
      <c r="FOO138" s="11"/>
      <c r="FOU138" s="73"/>
      <c r="FOV138" s="73"/>
      <c r="FOW138" s="73"/>
      <c r="FOX138" s="73"/>
      <c r="FOY138" s="74"/>
      <c r="FOZ138" s="74"/>
      <c r="FPA138" s="77"/>
      <c r="FPB138" s="77"/>
      <c r="FPC138" s="11"/>
      <c r="FPI138" s="73"/>
      <c r="FPJ138" s="73"/>
      <c r="FPK138" s="73"/>
      <c r="FPL138" s="73"/>
      <c r="FPM138" s="74"/>
      <c r="FPN138" s="74"/>
      <c r="FPO138" s="77"/>
      <c r="FPP138" s="77"/>
      <c r="FPQ138" s="11"/>
      <c r="FPW138" s="73"/>
      <c r="FPX138" s="73"/>
      <c r="FPY138" s="73"/>
      <c r="FPZ138" s="73"/>
      <c r="FQA138" s="74"/>
      <c r="FQB138" s="74"/>
      <c r="FQC138" s="77"/>
      <c r="FQD138" s="77"/>
      <c r="FQE138" s="11"/>
      <c r="FQK138" s="73"/>
      <c r="FQL138" s="73"/>
      <c r="FQM138" s="73"/>
      <c r="FQN138" s="73"/>
      <c r="FQO138" s="74"/>
      <c r="FQP138" s="74"/>
      <c r="FQQ138" s="77"/>
      <c r="FQR138" s="77"/>
      <c r="FQS138" s="11"/>
      <c r="FQY138" s="73"/>
      <c r="FQZ138" s="73"/>
      <c r="FRA138" s="73"/>
      <c r="FRB138" s="73"/>
      <c r="FRC138" s="74"/>
      <c r="FRD138" s="74"/>
      <c r="FRE138" s="77"/>
      <c r="FRF138" s="77"/>
      <c r="FRG138" s="11"/>
      <c r="FRM138" s="73"/>
      <c r="FRN138" s="73"/>
      <c r="FRO138" s="73"/>
      <c r="FRP138" s="73"/>
      <c r="FRQ138" s="74"/>
      <c r="FRR138" s="74"/>
      <c r="FRS138" s="77"/>
      <c r="FRT138" s="77"/>
      <c r="FRU138" s="11"/>
      <c r="FSA138" s="73"/>
      <c r="FSB138" s="73"/>
      <c r="FSC138" s="73"/>
      <c r="FSD138" s="73"/>
      <c r="FSE138" s="74"/>
      <c r="FSF138" s="74"/>
      <c r="FSG138" s="77"/>
      <c r="FSH138" s="77"/>
      <c r="FSI138" s="11"/>
      <c r="FSO138" s="73"/>
      <c r="FSP138" s="73"/>
      <c r="FSQ138" s="73"/>
      <c r="FSR138" s="73"/>
      <c r="FSS138" s="74"/>
      <c r="FST138" s="74"/>
      <c r="FSU138" s="77"/>
      <c r="FSV138" s="77"/>
      <c r="FSW138" s="11"/>
      <c r="FTC138" s="73"/>
      <c r="FTD138" s="73"/>
      <c r="FTE138" s="73"/>
      <c r="FTF138" s="73"/>
      <c r="FTG138" s="74"/>
      <c r="FTH138" s="74"/>
      <c r="FTI138" s="77"/>
      <c r="FTJ138" s="77"/>
      <c r="FTK138" s="11"/>
      <c r="FTQ138" s="73"/>
      <c r="FTR138" s="73"/>
      <c r="FTS138" s="73"/>
      <c r="FTT138" s="73"/>
      <c r="FTU138" s="74"/>
      <c r="FTV138" s="74"/>
      <c r="FTW138" s="77"/>
      <c r="FTX138" s="77"/>
      <c r="FTY138" s="11"/>
      <c r="FUE138" s="73"/>
      <c r="FUF138" s="73"/>
      <c r="FUG138" s="73"/>
      <c r="FUH138" s="73"/>
      <c r="FUI138" s="74"/>
      <c r="FUJ138" s="74"/>
      <c r="FUK138" s="77"/>
      <c r="FUL138" s="77"/>
      <c r="FUM138" s="11"/>
      <c r="FUS138" s="73"/>
      <c r="FUT138" s="73"/>
      <c r="FUU138" s="73"/>
      <c r="FUV138" s="73"/>
      <c r="FUW138" s="74"/>
      <c r="FUX138" s="74"/>
      <c r="FUY138" s="77"/>
      <c r="FUZ138" s="77"/>
      <c r="FVA138" s="11"/>
      <c r="FVG138" s="73"/>
      <c r="FVH138" s="73"/>
      <c r="FVI138" s="73"/>
      <c r="FVJ138" s="73"/>
      <c r="FVK138" s="74"/>
      <c r="FVL138" s="74"/>
      <c r="FVM138" s="77"/>
      <c r="FVN138" s="77"/>
      <c r="FVO138" s="11"/>
      <c r="FVU138" s="73"/>
      <c r="FVV138" s="73"/>
      <c r="FVW138" s="73"/>
      <c r="FVX138" s="73"/>
      <c r="FVY138" s="74"/>
      <c r="FVZ138" s="74"/>
      <c r="FWA138" s="77"/>
      <c r="FWB138" s="77"/>
      <c r="FWC138" s="11"/>
      <c r="FWI138" s="73"/>
      <c r="FWJ138" s="73"/>
      <c r="FWK138" s="73"/>
      <c r="FWL138" s="73"/>
      <c r="FWM138" s="74"/>
      <c r="FWN138" s="74"/>
      <c r="FWO138" s="77"/>
      <c r="FWP138" s="77"/>
      <c r="FWQ138" s="11"/>
      <c r="FWW138" s="73"/>
      <c r="FWX138" s="73"/>
      <c r="FWY138" s="73"/>
      <c r="FWZ138" s="73"/>
      <c r="FXA138" s="74"/>
      <c r="FXB138" s="74"/>
      <c r="FXC138" s="77"/>
      <c r="FXD138" s="77"/>
      <c r="FXE138" s="11"/>
      <c r="FXK138" s="73"/>
      <c r="FXL138" s="73"/>
      <c r="FXM138" s="73"/>
      <c r="FXN138" s="73"/>
      <c r="FXO138" s="74"/>
      <c r="FXP138" s="74"/>
      <c r="FXQ138" s="77"/>
      <c r="FXR138" s="77"/>
      <c r="FXS138" s="11"/>
      <c r="FXY138" s="73"/>
      <c r="FXZ138" s="73"/>
      <c r="FYA138" s="73"/>
      <c r="FYB138" s="73"/>
      <c r="FYC138" s="74"/>
      <c r="FYD138" s="74"/>
      <c r="FYE138" s="77"/>
      <c r="FYF138" s="77"/>
      <c r="FYG138" s="11"/>
      <c r="FYM138" s="73"/>
      <c r="FYN138" s="73"/>
      <c r="FYO138" s="73"/>
      <c r="FYP138" s="73"/>
      <c r="FYQ138" s="74"/>
      <c r="FYR138" s="74"/>
      <c r="FYS138" s="77"/>
      <c r="FYT138" s="77"/>
      <c r="FYU138" s="11"/>
      <c r="FZA138" s="73"/>
      <c r="FZB138" s="73"/>
      <c r="FZC138" s="73"/>
      <c r="FZD138" s="73"/>
      <c r="FZE138" s="74"/>
      <c r="FZF138" s="74"/>
      <c r="FZG138" s="77"/>
      <c r="FZH138" s="77"/>
      <c r="FZI138" s="11"/>
      <c r="FZO138" s="73"/>
      <c r="FZP138" s="73"/>
      <c r="FZQ138" s="73"/>
      <c r="FZR138" s="73"/>
      <c r="FZS138" s="74"/>
      <c r="FZT138" s="74"/>
      <c r="FZU138" s="77"/>
      <c r="FZV138" s="77"/>
      <c r="FZW138" s="11"/>
      <c r="GAC138" s="73"/>
      <c r="GAD138" s="73"/>
      <c r="GAE138" s="73"/>
      <c r="GAF138" s="73"/>
      <c r="GAG138" s="74"/>
      <c r="GAH138" s="74"/>
      <c r="GAI138" s="77"/>
      <c r="GAJ138" s="77"/>
      <c r="GAK138" s="11"/>
      <c r="GAQ138" s="73"/>
      <c r="GAR138" s="73"/>
      <c r="GAS138" s="73"/>
      <c r="GAT138" s="73"/>
      <c r="GAU138" s="74"/>
      <c r="GAV138" s="74"/>
      <c r="GAW138" s="77"/>
      <c r="GAX138" s="77"/>
      <c r="GAY138" s="11"/>
      <c r="GBE138" s="73"/>
      <c r="GBF138" s="73"/>
      <c r="GBG138" s="73"/>
      <c r="GBH138" s="73"/>
      <c r="GBI138" s="74"/>
      <c r="GBJ138" s="74"/>
      <c r="GBK138" s="77"/>
      <c r="GBL138" s="77"/>
      <c r="GBM138" s="11"/>
      <c r="GBS138" s="73"/>
      <c r="GBT138" s="73"/>
      <c r="GBU138" s="73"/>
      <c r="GBV138" s="73"/>
      <c r="GBW138" s="74"/>
      <c r="GBX138" s="74"/>
      <c r="GBY138" s="77"/>
      <c r="GBZ138" s="77"/>
      <c r="GCA138" s="11"/>
      <c r="GCG138" s="73"/>
      <c r="GCH138" s="73"/>
      <c r="GCI138" s="73"/>
      <c r="GCJ138" s="73"/>
      <c r="GCK138" s="74"/>
      <c r="GCL138" s="74"/>
      <c r="GCM138" s="77"/>
      <c r="GCN138" s="77"/>
      <c r="GCO138" s="11"/>
      <c r="GCU138" s="73"/>
      <c r="GCV138" s="73"/>
      <c r="GCW138" s="73"/>
      <c r="GCX138" s="73"/>
      <c r="GCY138" s="74"/>
      <c r="GCZ138" s="74"/>
      <c r="GDA138" s="77"/>
      <c r="GDB138" s="77"/>
      <c r="GDC138" s="11"/>
      <c r="GDI138" s="73"/>
      <c r="GDJ138" s="73"/>
      <c r="GDK138" s="73"/>
      <c r="GDL138" s="73"/>
      <c r="GDM138" s="74"/>
      <c r="GDN138" s="74"/>
      <c r="GDO138" s="77"/>
      <c r="GDP138" s="77"/>
      <c r="GDQ138" s="11"/>
      <c r="GDW138" s="73"/>
      <c r="GDX138" s="73"/>
      <c r="GDY138" s="73"/>
      <c r="GDZ138" s="73"/>
      <c r="GEA138" s="74"/>
      <c r="GEB138" s="74"/>
      <c r="GEC138" s="77"/>
      <c r="GED138" s="77"/>
      <c r="GEE138" s="11"/>
      <c r="GEK138" s="73"/>
      <c r="GEL138" s="73"/>
      <c r="GEM138" s="73"/>
      <c r="GEN138" s="73"/>
      <c r="GEO138" s="74"/>
      <c r="GEP138" s="74"/>
      <c r="GEQ138" s="77"/>
      <c r="GER138" s="77"/>
      <c r="GES138" s="11"/>
      <c r="GEY138" s="73"/>
      <c r="GEZ138" s="73"/>
      <c r="GFA138" s="73"/>
      <c r="GFB138" s="73"/>
      <c r="GFC138" s="74"/>
      <c r="GFD138" s="74"/>
      <c r="GFE138" s="77"/>
      <c r="GFF138" s="77"/>
      <c r="GFG138" s="11"/>
      <c r="GFM138" s="73"/>
      <c r="GFN138" s="73"/>
      <c r="GFO138" s="73"/>
      <c r="GFP138" s="73"/>
      <c r="GFQ138" s="74"/>
      <c r="GFR138" s="74"/>
      <c r="GFS138" s="77"/>
      <c r="GFT138" s="77"/>
      <c r="GFU138" s="11"/>
      <c r="GGA138" s="73"/>
      <c r="GGB138" s="73"/>
      <c r="GGC138" s="73"/>
      <c r="GGD138" s="73"/>
      <c r="GGE138" s="74"/>
      <c r="GGF138" s="74"/>
      <c r="GGG138" s="77"/>
      <c r="GGH138" s="77"/>
      <c r="GGI138" s="11"/>
      <c r="GGO138" s="73"/>
      <c r="GGP138" s="73"/>
      <c r="GGQ138" s="73"/>
      <c r="GGR138" s="73"/>
      <c r="GGS138" s="74"/>
      <c r="GGT138" s="74"/>
      <c r="GGU138" s="77"/>
      <c r="GGV138" s="77"/>
      <c r="GGW138" s="11"/>
      <c r="GHC138" s="73"/>
      <c r="GHD138" s="73"/>
      <c r="GHE138" s="73"/>
      <c r="GHF138" s="73"/>
      <c r="GHG138" s="74"/>
      <c r="GHH138" s="74"/>
      <c r="GHI138" s="77"/>
      <c r="GHJ138" s="77"/>
      <c r="GHK138" s="11"/>
      <c r="GHQ138" s="73"/>
      <c r="GHR138" s="73"/>
      <c r="GHS138" s="73"/>
      <c r="GHT138" s="73"/>
      <c r="GHU138" s="74"/>
      <c r="GHV138" s="74"/>
      <c r="GHW138" s="77"/>
      <c r="GHX138" s="77"/>
      <c r="GHY138" s="11"/>
      <c r="GIE138" s="73"/>
      <c r="GIF138" s="73"/>
      <c r="GIG138" s="73"/>
      <c r="GIH138" s="73"/>
      <c r="GII138" s="74"/>
      <c r="GIJ138" s="74"/>
      <c r="GIK138" s="77"/>
      <c r="GIL138" s="77"/>
      <c r="GIM138" s="11"/>
      <c r="GIS138" s="73"/>
      <c r="GIT138" s="73"/>
      <c r="GIU138" s="73"/>
      <c r="GIV138" s="73"/>
      <c r="GIW138" s="74"/>
      <c r="GIX138" s="74"/>
      <c r="GIY138" s="77"/>
      <c r="GIZ138" s="77"/>
      <c r="GJA138" s="11"/>
      <c r="GJG138" s="73"/>
      <c r="GJH138" s="73"/>
      <c r="GJI138" s="73"/>
      <c r="GJJ138" s="73"/>
      <c r="GJK138" s="74"/>
      <c r="GJL138" s="74"/>
      <c r="GJM138" s="77"/>
      <c r="GJN138" s="77"/>
      <c r="GJO138" s="11"/>
      <c r="GJU138" s="73"/>
      <c r="GJV138" s="73"/>
      <c r="GJW138" s="73"/>
      <c r="GJX138" s="73"/>
      <c r="GJY138" s="74"/>
      <c r="GJZ138" s="74"/>
      <c r="GKA138" s="77"/>
      <c r="GKB138" s="77"/>
      <c r="GKC138" s="11"/>
      <c r="GKI138" s="73"/>
      <c r="GKJ138" s="73"/>
      <c r="GKK138" s="73"/>
      <c r="GKL138" s="73"/>
      <c r="GKM138" s="74"/>
      <c r="GKN138" s="74"/>
      <c r="GKO138" s="77"/>
      <c r="GKP138" s="77"/>
      <c r="GKQ138" s="11"/>
      <c r="GKW138" s="73"/>
      <c r="GKX138" s="73"/>
      <c r="GKY138" s="73"/>
      <c r="GKZ138" s="73"/>
      <c r="GLA138" s="74"/>
      <c r="GLB138" s="74"/>
      <c r="GLC138" s="77"/>
      <c r="GLD138" s="77"/>
      <c r="GLE138" s="11"/>
      <c r="GLK138" s="73"/>
      <c r="GLL138" s="73"/>
      <c r="GLM138" s="73"/>
      <c r="GLN138" s="73"/>
      <c r="GLO138" s="74"/>
      <c r="GLP138" s="74"/>
      <c r="GLQ138" s="77"/>
      <c r="GLR138" s="77"/>
      <c r="GLS138" s="11"/>
      <c r="GLY138" s="73"/>
      <c r="GLZ138" s="73"/>
      <c r="GMA138" s="73"/>
      <c r="GMB138" s="73"/>
      <c r="GMC138" s="74"/>
      <c r="GMD138" s="74"/>
      <c r="GME138" s="77"/>
      <c r="GMF138" s="77"/>
      <c r="GMG138" s="11"/>
      <c r="GMM138" s="73"/>
      <c r="GMN138" s="73"/>
      <c r="GMO138" s="73"/>
      <c r="GMP138" s="73"/>
      <c r="GMQ138" s="74"/>
      <c r="GMR138" s="74"/>
      <c r="GMS138" s="77"/>
      <c r="GMT138" s="77"/>
      <c r="GMU138" s="11"/>
      <c r="GNA138" s="73"/>
      <c r="GNB138" s="73"/>
      <c r="GNC138" s="73"/>
      <c r="GND138" s="73"/>
      <c r="GNE138" s="74"/>
      <c r="GNF138" s="74"/>
      <c r="GNG138" s="77"/>
      <c r="GNH138" s="77"/>
      <c r="GNI138" s="11"/>
      <c r="GNO138" s="73"/>
      <c r="GNP138" s="73"/>
      <c r="GNQ138" s="73"/>
      <c r="GNR138" s="73"/>
      <c r="GNS138" s="74"/>
      <c r="GNT138" s="74"/>
      <c r="GNU138" s="77"/>
      <c r="GNV138" s="77"/>
      <c r="GNW138" s="11"/>
      <c r="GOC138" s="73"/>
      <c r="GOD138" s="73"/>
      <c r="GOE138" s="73"/>
      <c r="GOF138" s="73"/>
      <c r="GOG138" s="74"/>
      <c r="GOH138" s="74"/>
      <c r="GOI138" s="77"/>
      <c r="GOJ138" s="77"/>
      <c r="GOK138" s="11"/>
      <c r="GOQ138" s="73"/>
      <c r="GOR138" s="73"/>
      <c r="GOS138" s="73"/>
      <c r="GOT138" s="73"/>
      <c r="GOU138" s="74"/>
      <c r="GOV138" s="74"/>
      <c r="GOW138" s="77"/>
      <c r="GOX138" s="77"/>
      <c r="GOY138" s="11"/>
      <c r="GPE138" s="73"/>
      <c r="GPF138" s="73"/>
      <c r="GPG138" s="73"/>
      <c r="GPH138" s="73"/>
      <c r="GPI138" s="74"/>
      <c r="GPJ138" s="74"/>
      <c r="GPK138" s="77"/>
      <c r="GPL138" s="77"/>
      <c r="GPM138" s="11"/>
      <c r="GPS138" s="73"/>
      <c r="GPT138" s="73"/>
      <c r="GPU138" s="73"/>
      <c r="GPV138" s="73"/>
      <c r="GPW138" s="74"/>
      <c r="GPX138" s="74"/>
      <c r="GPY138" s="77"/>
      <c r="GPZ138" s="77"/>
      <c r="GQA138" s="11"/>
      <c r="GQG138" s="73"/>
      <c r="GQH138" s="73"/>
      <c r="GQI138" s="73"/>
      <c r="GQJ138" s="73"/>
      <c r="GQK138" s="74"/>
      <c r="GQL138" s="74"/>
      <c r="GQM138" s="77"/>
      <c r="GQN138" s="77"/>
      <c r="GQO138" s="11"/>
      <c r="GQU138" s="73"/>
      <c r="GQV138" s="73"/>
      <c r="GQW138" s="73"/>
      <c r="GQX138" s="73"/>
      <c r="GQY138" s="74"/>
      <c r="GQZ138" s="74"/>
      <c r="GRA138" s="77"/>
      <c r="GRB138" s="77"/>
      <c r="GRC138" s="11"/>
      <c r="GRI138" s="73"/>
      <c r="GRJ138" s="73"/>
      <c r="GRK138" s="73"/>
      <c r="GRL138" s="73"/>
      <c r="GRM138" s="74"/>
      <c r="GRN138" s="74"/>
      <c r="GRO138" s="77"/>
      <c r="GRP138" s="77"/>
      <c r="GRQ138" s="11"/>
      <c r="GRW138" s="73"/>
      <c r="GRX138" s="73"/>
      <c r="GRY138" s="73"/>
      <c r="GRZ138" s="73"/>
      <c r="GSA138" s="74"/>
      <c r="GSB138" s="74"/>
      <c r="GSC138" s="77"/>
      <c r="GSD138" s="77"/>
      <c r="GSE138" s="11"/>
      <c r="GSK138" s="73"/>
      <c r="GSL138" s="73"/>
      <c r="GSM138" s="73"/>
      <c r="GSN138" s="73"/>
      <c r="GSO138" s="74"/>
      <c r="GSP138" s="74"/>
      <c r="GSQ138" s="77"/>
      <c r="GSR138" s="77"/>
      <c r="GSS138" s="11"/>
      <c r="GSY138" s="73"/>
      <c r="GSZ138" s="73"/>
      <c r="GTA138" s="73"/>
      <c r="GTB138" s="73"/>
      <c r="GTC138" s="74"/>
      <c r="GTD138" s="74"/>
      <c r="GTE138" s="77"/>
      <c r="GTF138" s="77"/>
      <c r="GTG138" s="11"/>
      <c r="GTM138" s="73"/>
      <c r="GTN138" s="73"/>
      <c r="GTO138" s="73"/>
      <c r="GTP138" s="73"/>
      <c r="GTQ138" s="74"/>
      <c r="GTR138" s="74"/>
      <c r="GTS138" s="77"/>
      <c r="GTT138" s="77"/>
      <c r="GTU138" s="11"/>
      <c r="GUA138" s="73"/>
      <c r="GUB138" s="73"/>
      <c r="GUC138" s="73"/>
      <c r="GUD138" s="73"/>
      <c r="GUE138" s="74"/>
      <c r="GUF138" s="74"/>
      <c r="GUG138" s="77"/>
      <c r="GUH138" s="77"/>
      <c r="GUI138" s="11"/>
      <c r="GUO138" s="73"/>
      <c r="GUP138" s="73"/>
      <c r="GUQ138" s="73"/>
      <c r="GUR138" s="73"/>
      <c r="GUS138" s="74"/>
      <c r="GUT138" s="74"/>
      <c r="GUU138" s="77"/>
      <c r="GUV138" s="77"/>
      <c r="GUW138" s="11"/>
      <c r="GVC138" s="73"/>
      <c r="GVD138" s="73"/>
      <c r="GVE138" s="73"/>
      <c r="GVF138" s="73"/>
      <c r="GVG138" s="74"/>
      <c r="GVH138" s="74"/>
      <c r="GVI138" s="77"/>
      <c r="GVJ138" s="77"/>
      <c r="GVK138" s="11"/>
      <c r="GVQ138" s="73"/>
      <c r="GVR138" s="73"/>
      <c r="GVS138" s="73"/>
      <c r="GVT138" s="73"/>
      <c r="GVU138" s="74"/>
      <c r="GVV138" s="74"/>
      <c r="GVW138" s="77"/>
      <c r="GVX138" s="77"/>
      <c r="GVY138" s="11"/>
      <c r="GWE138" s="73"/>
      <c r="GWF138" s="73"/>
      <c r="GWG138" s="73"/>
      <c r="GWH138" s="73"/>
      <c r="GWI138" s="74"/>
      <c r="GWJ138" s="74"/>
      <c r="GWK138" s="77"/>
      <c r="GWL138" s="77"/>
      <c r="GWM138" s="11"/>
      <c r="GWS138" s="73"/>
      <c r="GWT138" s="73"/>
      <c r="GWU138" s="73"/>
      <c r="GWV138" s="73"/>
      <c r="GWW138" s="74"/>
      <c r="GWX138" s="74"/>
      <c r="GWY138" s="77"/>
      <c r="GWZ138" s="77"/>
      <c r="GXA138" s="11"/>
      <c r="GXG138" s="73"/>
      <c r="GXH138" s="73"/>
      <c r="GXI138" s="73"/>
      <c r="GXJ138" s="73"/>
      <c r="GXK138" s="74"/>
      <c r="GXL138" s="74"/>
      <c r="GXM138" s="77"/>
      <c r="GXN138" s="77"/>
      <c r="GXO138" s="11"/>
      <c r="GXU138" s="73"/>
      <c r="GXV138" s="73"/>
      <c r="GXW138" s="73"/>
      <c r="GXX138" s="73"/>
      <c r="GXY138" s="74"/>
      <c r="GXZ138" s="74"/>
      <c r="GYA138" s="77"/>
      <c r="GYB138" s="77"/>
      <c r="GYC138" s="11"/>
      <c r="GYI138" s="73"/>
      <c r="GYJ138" s="73"/>
      <c r="GYK138" s="73"/>
      <c r="GYL138" s="73"/>
      <c r="GYM138" s="74"/>
      <c r="GYN138" s="74"/>
      <c r="GYO138" s="77"/>
      <c r="GYP138" s="77"/>
      <c r="GYQ138" s="11"/>
      <c r="GYW138" s="73"/>
      <c r="GYX138" s="73"/>
      <c r="GYY138" s="73"/>
      <c r="GYZ138" s="73"/>
      <c r="GZA138" s="74"/>
      <c r="GZB138" s="74"/>
      <c r="GZC138" s="77"/>
      <c r="GZD138" s="77"/>
      <c r="GZE138" s="11"/>
      <c r="GZK138" s="73"/>
      <c r="GZL138" s="73"/>
      <c r="GZM138" s="73"/>
      <c r="GZN138" s="73"/>
      <c r="GZO138" s="74"/>
      <c r="GZP138" s="74"/>
      <c r="GZQ138" s="77"/>
      <c r="GZR138" s="77"/>
      <c r="GZS138" s="11"/>
      <c r="GZY138" s="73"/>
      <c r="GZZ138" s="73"/>
      <c r="HAA138" s="73"/>
      <c r="HAB138" s="73"/>
      <c r="HAC138" s="74"/>
      <c r="HAD138" s="74"/>
      <c r="HAE138" s="77"/>
      <c r="HAF138" s="77"/>
      <c r="HAG138" s="11"/>
      <c r="HAM138" s="73"/>
      <c r="HAN138" s="73"/>
      <c r="HAO138" s="73"/>
      <c r="HAP138" s="73"/>
      <c r="HAQ138" s="74"/>
      <c r="HAR138" s="74"/>
      <c r="HAS138" s="77"/>
      <c r="HAT138" s="77"/>
      <c r="HAU138" s="11"/>
      <c r="HBA138" s="73"/>
      <c r="HBB138" s="73"/>
      <c r="HBC138" s="73"/>
      <c r="HBD138" s="73"/>
      <c r="HBE138" s="74"/>
      <c r="HBF138" s="74"/>
      <c r="HBG138" s="77"/>
      <c r="HBH138" s="77"/>
      <c r="HBI138" s="11"/>
      <c r="HBO138" s="73"/>
      <c r="HBP138" s="73"/>
      <c r="HBQ138" s="73"/>
      <c r="HBR138" s="73"/>
      <c r="HBS138" s="74"/>
      <c r="HBT138" s="74"/>
      <c r="HBU138" s="77"/>
      <c r="HBV138" s="77"/>
      <c r="HBW138" s="11"/>
      <c r="HCC138" s="73"/>
      <c r="HCD138" s="73"/>
      <c r="HCE138" s="73"/>
      <c r="HCF138" s="73"/>
      <c r="HCG138" s="74"/>
      <c r="HCH138" s="74"/>
      <c r="HCI138" s="77"/>
      <c r="HCJ138" s="77"/>
      <c r="HCK138" s="11"/>
      <c r="HCQ138" s="73"/>
      <c r="HCR138" s="73"/>
      <c r="HCS138" s="73"/>
      <c r="HCT138" s="73"/>
      <c r="HCU138" s="74"/>
      <c r="HCV138" s="74"/>
      <c r="HCW138" s="77"/>
      <c r="HCX138" s="77"/>
      <c r="HCY138" s="11"/>
      <c r="HDE138" s="73"/>
      <c r="HDF138" s="73"/>
      <c r="HDG138" s="73"/>
      <c r="HDH138" s="73"/>
      <c r="HDI138" s="74"/>
      <c r="HDJ138" s="74"/>
      <c r="HDK138" s="77"/>
      <c r="HDL138" s="77"/>
      <c r="HDM138" s="11"/>
      <c r="HDS138" s="73"/>
      <c r="HDT138" s="73"/>
      <c r="HDU138" s="73"/>
      <c r="HDV138" s="73"/>
      <c r="HDW138" s="74"/>
      <c r="HDX138" s="74"/>
      <c r="HDY138" s="77"/>
      <c r="HDZ138" s="77"/>
      <c r="HEA138" s="11"/>
      <c r="HEG138" s="73"/>
      <c r="HEH138" s="73"/>
      <c r="HEI138" s="73"/>
      <c r="HEJ138" s="73"/>
      <c r="HEK138" s="74"/>
      <c r="HEL138" s="74"/>
      <c r="HEM138" s="77"/>
      <c r="HEN138" s="77"/>
      <c r="HEO138" s="11"/>
      <c r="HEU138" s="73"/>
      <c r="HEV138" s="73"/>
      <c r="HEW138" s="73"/>
      <c r="HEX138" s="73"/>
      <c r="HEY138" s="74"/>
      <c r="HEZ138" s="74"/>
      <c r="HFA138" s="77"/>
      <c r="HFB138" s="77"/>
      <c r="HFC138" s="11"/>
      <c r="HFI138" s="73"/>
      <c r="HFJ138" s="73"/>
      <c r="HFK138" s="73"/>
      <c r="HFL138" s="73"/>
      <c r="HFM138" s="74"/>
      <c r="HFN138" s="74"/>
      <c r="HFO138" s="77"/>
      <c r="HFP138" s="77"/>
      <c r="HFQ138" s="11"/>
      <c r="HFW138" s="73"/>
      <c r="HFX138" s="73"/>
      <c r="HFY138" s="73"/>
      <c r="HFZ138" s="73"/>
      <c r="HGA138" s="74"/>
      <c r="HGB138" s="74"/>
      <c r="HGC138" s="77"/>
      <c r="HGD138" s="77"/>
      <c r="HGE138" s="11"/>
      <c r="HGK138" s="73"/>
      <c r="HGL138" s="73"/>
      <c r="HGM138" s="73"/>
      <c r="HGN138" s="73"/>
      <c r="HGO138" s="74"/>
      <c r="HGP138" s="74"/>
      <c r="HGQ138" s="77"/>
      <c r="HGR138" s="77"/>
      <c r="HGS138" s="11"/>
      <c r="HGY138" s="73"/>
      <c r="HGZ138" s="73"/>
      <c r="HHA138" s="73"/>
      <c r="HHB138" s="73"/>
      <c r="HHC138" s="74"/>
      <c r="HHD138" s="74"/>
      <c r="HHE138" s="77"/>
      <c r="HHF138" s="77"/>
      <c r="HHG138" s="11"/>
      <c r="HHM138" s="73"/>
      <c r="HHN138" s="73"/>
      <c r="HHO138" s="73"/>
      <c r="HHP138" s="73"/>
      <c r="HHQ138" s="74"/>
      <c r="HHR138" s="74"/>
      <c r="HHS138" s="77"/>
      <c r="HHT138" s="77"/>
      <c r="HHU138" s="11"/>
      <c r="HIA138" s="73"/>
      <c r="HIB138" s="73"/>
      <c r="HIC138" s="73"/>
      <c r="HID138" s="73"/>
      <c r="HIE138" s="74"/>
      <c r="HIF138" s="74"/>
      <c r="HIG138" s="77"/>
      <c r="HIH138" s="77"/>
      <c r="HII138" s="11"/>
      <c r="HIO138" s="73"/>
      <c r="HIP138" s="73"/>
      <c r="HIQ138" s="73"/>
      <c r="HIR138" s="73"/>
      <c r="HIS138" s="74"/>
      <c r="HIT138" s="74"/>
      <c r="HIU138" s="77"/>
      <c r="HIV138" s="77"/>
      <c r="HIW138" s="11"/>
      <c r="HJC138" s="73"/>
      <c r="HJD138" s="73"/>
      <c r="HJE138" s="73"/>
      <c r="HJF138" s="73"/>
      <c r="HJG138" s="74"/>
      <c r="HJH138" s="74"/>
      <c r="HJI138" s="77"/>
      <c r="HJJ138" s="77"/>
      <c r="HJK138" s="11"/>
      <c r="HJQ138" s="73"/>
      <c r="HJR138" s="73"/>
      <c r="HJS138" s="73"/>
      <c r="HJT138" s="73"/>
      <c r="HJU138" s="74"/>
      <c r="HJV138" s="74"/>
      <c r="HJW138" s="77"/>
      <c r="HJX138" s="77"/>
      <c r="HJY138" s="11"/>
      <c r="HKE138" s="73"/>
      <c r="HKF138" s="73"/>
      <c r="HKG138" s="73"/>
      <c r="HKH138" s="73"/>
      <c r="HKI138" s="74"/>
      <c r="HKJ138" s="74"/>
      <c r="HKK138" s="77"/>
      <c r="HKL138" s="77"/>
      <c r="HKM138" s="11"/>
      <c r="HKS138" s="73"/>
      <c r="HKT138" s="73"/>
      <c r="HKU138" s="73"/>
      <c r="HKV138" s="73"/>
      <c r="HKW138" s="74"/>
      <c r="HKX138" s="74"/>
      <c r="HKY138" s="77"/>
      <c r="HKZ138" s="77"/>
      <c r="HLA138" s="11"/>
      <c r="HLG138" s="73"/>
      <c r="HLH138" s="73"/>
      <c r="HLI138" s="73"/>
      <c r="HLJ138" s="73"/>
      <c r="HLK138" s="74"/>
      <c r="HLL138" s="74"/>
      <c r="HLM138" s="77"/>
      <c r="HLN138" s="77"/>
      <c r="HLO138" s="11"/>
      <c r="HLU138" s="73"/>
      <c r="HLV138" s="73"/>
      <c r="HLW138" s="73"/>
      <c r="HLX138" s="73"/>
      <c r="HLY138" s="74"/>
      <c r="HLZ138" s="74"/>
      <c r="HMA138" s="77"/>
      <c r="HMB138" s="77"/>
      <c r="HMC138" s="11"/>
      <c r="HMI138" s="73"/>
      <c r="HMJ138" s="73"/>
      <c r="HMK138" s="73"/>
      <c r="HML138" s="73"/>
      <c r="HMM138" s="74"/>
      <c r="HMN138" s="74"/>
      <c r="HMO138" s="77"/>
      <c r="HMP138" s="77"/>
      <c r="HMQ138" s="11"/>
      <c r="HMW138" s="73"/>
      <c r="HMX138" s="73"/>
      <c r="HMY138" s="73"/>
      <c r="HMZ138" s="73"/>
      <c r="HNA138" s="74"/>
      <c r="HNB138" s="74"/>
      <c r="HNC138" s="77"/>
      <c r="HND138" s="77"/>
      <c r="HNE138" s="11"/>
      <c r="HNK138" s="73"/>
      <c r="HNL138" s="73"/>
      <c r="HNM138" s="73"/>
      <c r="HNN138" s="73"/>
      <c r="HNO138" s="74"/>
      <c r="HNP138" s="74"/>
      <c r="HNQ138" s="77"/>
      <c r="HNR138" s="77"/>
      <c r="HNS138" s="11"/>
      <c r="HNY138" s="73"/>
      <c r="HNZ138" s="73"/>
      <c r="HOA138" s="73"/>
      <c r="HOB138" s="73"/>
      <c r="HOC138" s="74"/>
      <c r="HOD138" s="74"/>
      <c r="HOE138" s="77"/>
      <c r="HOF138" s="77"/>
      <c r="HOG138" s="11"/>
      <c r="HOM138" s="73"/>
      <c r="HON138" s="73"/>
      <c r="HOO138" s="73"/>
      <c r="HOP138" s="73"/>
      <c r="HOQ138" s="74"/>
      <c r="HOR138" s="74"/>
      <c r="HOS138" s="77"/>
      <c r="HOT138" s="77"/>
      <c r="HOU138" s="11"/>
      <c r="HPA138" s="73"/>
      <c r="HPB138" s="73"/>
      <c r="HPC138" s="73"/>
      <c r="HPD138" s="73"/>
      <c r="HPE138" s="74"/>
      <c r="HPF138" s="74"/>
      <c r="HPG138" s="77"/>
      <c r="HPH138" s="77"/>
      <c r="HPI138" s="11"/>
      <c r="HPO138" s="73"/>
      <c r="HPP138" s="73"/>
      <c r="HPQ138" s="73"/>
      <c r="HPR138" s="73"/>
      <c r="HPS138" s="74"/>
      <c r="HPT138" s="74"/>
      <c r="HPU138" s="77"/>
      <c r="HPV138" s="77"/>
      <c r="HPW138" s="11"/>
      <c r="HQC138" s="73"/>
      <c r="HQD138" s="73"/>
      <c r="HQE138" s="73"/>
      <c r="HQF138" s="73"/>
      <c r="HQG138" s="74"/>
      <c r="HQH138" s="74"/>
      <c r="HQI138" s="77"/>
      <c r="HQJ138" s="77"/>
      <c r="HQK138" s="11"/>
      <c r="HQQ138" s="73"/>
      <c r="HQR138" s="73"/>
      <c r="HQS138" s="73"/>
      <c r="HQT138" s="73"/>
      <c r="HQU138" s="74"/>
      <c r="HQV138" s="74"/>
      <c r="HQW138" s="77"/>
      <c r="HQX138" s="77"/>
      <c r="HQY138" s="11"/>
      <c r="HRE138" s="73"/>
      <c r="HRF138" s="73"/>
      <c r="HRG138" s="73"/>
      <c r="HRH138" s="73"/>
      <c r="HRI138" s="74"/>
      <c r="HRJ138" s="74"/>
      <c r="HRK138" s="77"/>
      <c r="HRL138" s="77"/>
      <c r="HRM138" s="11"/>
      <c r="HRS138" s="73"/>
      <c r="HRT138" s="73"/>
      <c r="HRU138" s="73"/>
      <c r="HRV138" s="73"/>
      <c r="HRW138" s="74"/>
      <c r="HRX138" s="74"/>
      <c r="HRY138" s="77"/>
      <c r="HRZ138" s="77"/>
      <c r="HSA138" s="11"/>
      <c r="HSG138" s="73"/>
      <c r="HSH138" s="73"/>
      <c r="HSI138" s="73"/>
      <c r="HSJ138" s="73"/>
      <c r="HSK138" s="74"/>
      <c r="HSL138" s="74"/>
      <c r="HSM138" s="77"/>
      <c r="HSN138" s="77"/>
      <c r="HSO138" s="11"/>
      <c r="HSU138" s="73"/>
      <c r="HSV138" s="73"/>
      <c r="HSW138" s="73"/>
      <c r="HSX138" s="73"/>
      <c r="HSY138" s="74"/>
      <c r="HSZ138" s="74"/>
      <c r="HTA138" s="77"/>
      <c r="HTB138" s="77"/>
      <c r="HTC138" s="11"/>
      <c r="HTI138" s="73"/>
      <c r="HTJ138" s="73"/>
      <c r="HTK138" s="73"/>
      <c r="HTL138" s="73"/>
      <c r="HTM138" s="74"/>
      <c r="HTN138" s="74"/>
      <c r="HTO138" s="77"/>
      <c r="HTP138" s="77"/>
      <c r="HTQ138" s="11"/>
      <c r="HTW138" s="73"/>
      <c r="HTX138" s="73"/>
      <c r="HTY138" s="73"/>
      <c r="HTZ138" s="73"/>
      <c r="HUA138" s="74"/>
      <c r="HUB138" s="74"/>
      <c r="HUC138" s="77"/>
      <c r="HUD138" s="77"/>
      <c r="HUE138" s="11"/>
      <c r="HUK138" s="73"/>
      <c r="HUL138" s="73"/>
      <c r="HUM138" s="73"/>
      <c r="HUN138" s="73"/>
      <c r="HUO138" s="74"/>
      <c r="HUP138" s="74"/>
      <c r="HUQ138" s="77"/>
      <c r="HUR138" s="77"/>
      <c r="HUS138" s="11"/>
      <c r="HUY138" s="73"/>
      <c r="HUZ138" s="73"/>
      <c r="HVA138" s="73"/>
      <c r="HVB138" s="73"/>
      <c r="HVC138" s="74"/>
      <c r="HVD138" s="74"/>
      <c r="HVE138" s="77"/>
      <c r="HVF138" s="77"/>
      <c r="HVG138" s="11"/>
      <c r="HVM138" s="73"/>
      <c r="HVN138" s="73"/>
      <c r="HVO138" s="73"/>
      <c r="HVP138" s="73"/>
      <c r="HVQ138" s="74"/>
      <c r="HVR138" s="74"/>
      <c r="HVS138" s="77"/>
      <c r="HVT138" s="77"/>
      <c r="HVU138" s="11"/>
      <c r="HWA138" s="73"/>
      <c r="HWB138" s="73"/>
      <c r="HWC138" s="73"/>
      <c r="HWD138" s="73"/>
      <c r="HWE138" s="74"/>
      <c r="HWF138" s="74"/>
      <c r="HWG138" s="77"/>
      <c r="HWH138" s="77"/>
      <c r="HWI138" s="11"/>
      <c r="HWO138" s="73"/>
      <c r="HWP138" s="73"/>
      <c r="HWQ138" s="73"/>
      <c r="HWR138" s="73"/>
      <c r="HWS138" s="74"/>
      <c r="HWT138" s="74"/>
      <c r="HWU138" s="77"/>
      <c r="HWV138" s="77"/>
      <c r="HWW138" s="11"/>
      <c r="HXC138" s="73"/>
      <c r="HXD138" s="73"/>
      <c r="HXE138" s="73"/>
      <c r="HXF138" s="73"/>
      <c r="HXG138" s="74"/>
      <c r="HXH138" s="74"/>
      <c r="HXI138" s="77"/>
      <c r="HXJ138" s="77"/>
      <c r="HXK138" s="11"/>
      <c r="HXQ138" s="73"/>
      <c r="HXR138" s="73"/>
      <c r="HXS138" s="73"/>
      <c r="HXT138" s="73"/>
      <c r="HXU138" s="74"/>
      <c r="HXV138" s="74"/>
      <c r="HXW138" s="77"/>
      <c r="HXX138" s="77"/>
      <c r="HXY138" s="11"/>
      <c r="HYE138" s="73"/>
      <c r="HYF138" s="73"/>
      <c r="HYG138" s="73"/>
      <c r="HYH138" s="73"/>
      <c r="HYI138" s="74"/>
      <c r="HYJ138" s="74"/>
      <c r="HYK138" s="77"/>
      <c r="HYL138" s="77"/>
      <c r="HYM138" s="11"/>
      <c r="HYS138" s="73"/>
      <c r="HYT138" s="73"/>
      <c r="HYU138" s="73"/>
      <c r="HYV138" s="73"/>
      <c r="HYW138" s="74"/>
      <c r="HYX138" s="74"/>
      <c r="HYY138" s="77"/>
      <c r="HYZ138" s="77"/>
      <c r="HZA138" s="11"/>
      <c r="HZG138" s="73"/>
      <c r="HZH138" s="73"/>
      <c r="HZI138" s="73"/>
      <c r="HZJ138" s="73"/>
      <c r="HZK138" s="74"/>
      <c r="HZL138" s="74"/>
      <c r="HZM138" s="77"/>
      <c r="HZN138" s="77"/>
      <c r="HZO138" s="11"/>
      <c r="HZU138" s="73"/>
      <c r="HZV138" s="73"/>
      <c r="HZW138" s="73"/>
      <c r="HZX138" s="73"/>
      <c r="HZY138" s="74"/>
      <c r="HZZ138" s="74"/>
      <c r="IAA138" s="77"/>
      <c r="IAB138" s="77"/>
      <c r="IAC138" s="11"/>
      <c r="IAI138" s="73"/>
      <c r="IAJ138" s="73"/>
      <c r="IAK138" s="73"/>
      <c r="IAL138" s="73"/>
      <c r="IAM138" s="74"/>
      <c r="IAN138" s="74"/>
      <c r="IAO138" s="77"/>
      <c r="IAP138" s="77"/>
      <c r="IAQ138" s="11"/>
      <c r="IAW138" s="73"/>
      <c r="IAX138" s="73"/>
      <c r="IAY138" s="73"/>
      <c r="IAZ138" s="73"/>
      <c r="IBA138" s="74"/>
      <c r="IBB138" s="74"/>
      <c r="IBC138" s="77"/>
      <c r="IBD138" s="77"/>
      <c r="IBE138" s="11"/>
      <c r="IBK138" s="73"/>
      <c r="IBL138" s="73"/>
      <c r="IBM138" s="73"/>
      <c r="IBN138" s="73"/>
      <c r="IBO138" s="74"/>
      <c r="IBP138" s="74"/>
      <c r="IBQ138" s="77"/>
      <c r="IBR138" s="77"/>
      <c r="IBS138" s="11"/>
      <c r="IBY138" s="73"/>
      <c r="IBZ138" s="73"/>
      <c r="ICA138" s="73"/>
      <c r="ICB138" s="73"/>
      <c r="ICC138" s="74"/>
      <c r="ICD138" s="74"/>
      <c r="ICE138" s="77"/>
      <c r="ICF138" s="77"/>
      <c r="ICG138" s="11"/>
      <c r="ICM138" s="73"/>
      <c r="ICN138" s="73"/>
      <c r="ICO138" s="73"/>
      <c r="ICP138" s="73"/>
      <c r="ICQ138" s="74"/>
      <c r="ICR138" s="74"/>
      <c r="ICS138" s="77"/>
      <c r="ICT138" s="77"/>
      <c r="ICU138" s="11"/>
      <c r="IDA138" s="73"/>
      <c r="IDB138" s="73"/>
      <c r="IDC138" s="73"/>
      <c r="IDD138" s="73"/>
      <c r="IDE138" s="74"/>
      <c r="IDF138" s="74"/>
      <c r="IDG138" s="77"/>
      <c r="IDH138" s="77"/>
      <c r="IDI138" s="11"/>
      <c r="IDO138" s="73"/>
      <c r="IDP138" s="73"/>
      <c r="IDQ138" s="73"/>
      <c r="IDR138" s="73"/>
      <c r="IDS138" s="74"/>
      <c r="IDT138" s="74"/>
      <c r="IDU138" s="77"/>
      <c r="IDV138" s="77"/>
      <c r="IDW138" s="11"/>
      <c r="IEC138" s="73"/>
      <c r="IED138" s="73"/>
      <c r="IEE138" s="73"/>
      <c r="IEF138" s="73"/>
      <c r="IEG138" s="74"/>
      <c r="IEH138" s="74"/>
      <c r="IEI138" s="77"/>
      <c r="IEJ138" s="77"/>
      <c r="IEK138" s="11"/>
      <c r="IEQ138" s="73"/>
      <c r="IER138" s="73"/>
      <c r="IES138" s="73"/>
      <c r="IET138" s="73"/>
      <c r="IEU138" s="74"/>
      <c r="IEV138" s="74"/>
      <c r="IEW138" s="77"/>
      <c r="IEX138" s="77"/>
      <c r="IEY138" s="11"/>
      <c r="IFE138" s="73"/>
      <c r="IFF138" s="73"/>
      <c r="IFG138" s="73"/>
      <c r="IFH138" s="73"/>
      <c r="IFI138" s="74"/>
      <c r="IFJ138" s="74"/>
      <c r="IFK138" s="77"/>
      <c r="IFL138" s="77"/>
      <c r="IFM138" s="11"/>
      <c r="IFS138" s="73"/>
      <c r="IFT138" s="73"/>
      <c r="IFU138" s="73"/>
      <c r="IFV138" s="73"/>
      <c r="IFW138" s="74"/>
      <c r="IFX138" s="74"/>
      <c r="IFY138" s="77"/>
      <c r="IFZ138" s="77"/>
      <c r="IGA138" s="11"/>
      <c r="IGG138" s="73"/>
      <c r="IGH138" s="73"/>
      <c r="IGI138" s="73"/>
      <c r="IGJ138" s="73"/>
      <c r="IGK138" s="74"/>
      <c r="IGL138" s="74"/>
      <c r="IGM138" s="77"/>
      <c r="IGN138" s="77"/>
      <c r="IGO138" s="11"/>
      <c r="IGU138" s="73"/>
      <c r="IGV138" s="73"/>
      <c r="IGW138" s="73"/>
      <c r="IGX138" s="73"/>
      <c r="IGY138" s="74"/>
      <c r="IGZ138" s="74"/>
      <c r="IHA138" s="77"/>
      <c r="IHB138" s="77"/>
      <c r="IHC138" s="11"/>
      <c r="IHI138" s="73"/>
      <c r="IHJ138" s="73"/>
      <c r="IHK138" s="73"/>
      <c r="IHL138" s="73"/>
      <c r="IHM138" s="74"/>
      <c r="IHN138" s="74"/>
      <c r="IHO138" s="77"/>
      <c r="IHP138" s="77"/>
      <c r="IHQ138" s="11"/>
      <c r="IHW138" s="73"/>
      <c r="IHX138" s="73"/>
      <c r="IHY138" s="73"/>
      <c r="IHZ138" s="73"/>
      <c r="IIA138" s="74"/>
      <c r="IIB138" s="74"/>
      <c r="IIC138" s="77"/>
      <c r="IID138" s="77"/>
      <c r="IIE138" s="11"/>
      <c r="IIK138" s="73"/>
      <c r="IIL138" s="73"/>
      <c r="IIM138" s="73"/>
      <c r="IIN138" s="73"/>
      <c r="IIO138" s="74"/>
      <c r="IIP138" s="74"/>
      <c r="IIQ138" s="77"/>
      <c r="IIR138" s="77"/>
      <c r="IIS138" s="11"/>
      <c r="IIY138" s="73"/>
      <c r="IIZ138" s="73"/>
      <c r="IJA138" s="73"/>
      <c r="IJB138" s="73"/>
      <c r="IJC138" s="74"/>
      <c r="IJD138" s="74"/>
      <c r="IJE138" s="77"/>
      <c r="IJF138" s="77"/>
      <c r="IJG138" s="11"/>
      <c r="IJM138" s="73"/>
      <c r="IJN138" s="73"/>
      <c r="IJO138" s="73"/>
      <c r="IJP138" s="73"/>
      <c r="IJQ138" s="74"/>
      <c r="IJR138" s="74"/>
      <c r="IJS138" s="77"/>
      <c r="IJT138" s="77"/>
      <c r="IJU138" s="11"/>
      <c r="IKA138" s="73"/>
      <c r="IKB138" s="73"/>
      <c r="IKC138" s="73"/>
      <c r="IKD138" s="73"/>
      <c r="IKE138" s="74"/>
      <c r="IKF138" s="74"/>
      <c r="IKG138" s="77"/>
      <c r="IKH138" s="77"/>
      <c r="IKI138" s="11"/>
      <c r="IKO138" s="73"/>
      <c r="IKP138" s="73"/>
      <c r="IKQ138" s="73"/>
      <c r="IKR138" s="73"/>
      <c r="IKS138" s="74"/>
      <c r="IKT138" s="74"/>
      <c r="IKU138" s="77"/>
      <c r="IKV138" s="77"/>
      <c r="IKW138" s="11"/>
      <c r="ILC138" s="73"/>
      <c r="ILD138" s="73"/>
      <c r="ILE138" s="73"/>
      <c r="ILF138" s="73"/>
      <c r="ILG138" s="74"/>
      <c r="ILH138" s="74"/>
      <c r="ILI138" s="77"/>
      <c r="ILJ138" s="77"/>
      <c r="ILK138" s="11"/>
      <c r="ILQ138" s="73"/>
      <c r="ILR138" s="73"/>
      <c r="ILS138" s="73"/>
      <c r="ILT138" s="73"/>
      <c r="ILU138" s="74"/>
      <c r="ILV138" s="74"/>
      <c r="ILW138" s="77"/>
      <c r="ILX138" s="77"/>
      <c r="ILY138" s="11"/>
      <c r="IME138" s="73"/>
      <c r="IMF138" s="73"/>
      <c r="IMG138" s="73"/>
      <c r="IMH138" s="73"/>
      <c r="IMI138" s="74"/>
      <c r="IMJ138" s="74"/>
      <c r="IMK138" s="77"/>
      <c r="IML138" s="77"/>
      <c r="IMM138" s="11"/>
      <c r="IMS138" s="73"/>
      <c r="IMT138" s="73"/>
      <c r="IMU138" s="73"/>
      <c r="IMV138" s="73"/>
      <c r="IMW138" s="74"/>
      <c r="IMX138" s="74"/>
      <c r="IMY138" s="77"/>
      <c r="IMZ138" s="77"/>
      <c r="INA138" s="11"/>
      <c r="ING138" s="73"/>
      <c r="INH138" s="73"/>
      <c r="INI138" s="73"/>
      <c r="INJ138" s="73"/>
      <c r="INK138" s="74"/>
      <c r="INL138" s="74"/>
      <c r="INM138" s="77"/>
      <c r="INN138" s="77"/>
      <c r="INO138" s="11"/>
      <c r="INU138" s="73"/>
      <c r="INV138" s="73"/>
      <c r="INW138" s="73"/>
      <c r="INX138" s="73"/>
      <c r="INY138" s="74"/>
      <c r="INZ138" s="74"/>
      <c r="IOA138" s="77"/>
      <c r="IOB138" s="77"/>
      <c r="IOC138" s="11"/>
      <c r="IOI138" s="73"/>
      <c r="IOJ138" s="73"/>
      <c r="IOK138" s="73"/>
      <c r="IOL138" s="73"/>
      <c r="IOM138" s="74"/>
      <c r="ION138" s="74"/>
      <c r="IOO138" s="77"/>
      <c r="IOP138" s="77"/>
      <c r="IOQ138" s="11"/>
      <c r="IOW138" s="73"/>
      <c r="IOX138" s="73"/>
      <c r="IOY138" s="73"/>
      <c r="IOZ138" s="73"/>
      <c r="IPA138" s="74"/>
      <c r="IPB138" s="74"/>
      <c r="IPC138" s="77"/>
      <c r="IPD138" s="77"/>
      <c r="IPE138" s="11"/>
      <c r="IPK138" s="73"/>
      <c r="IPL138" s="73"/>
      <c r="IPM138" s="73"/>
      <c r="IPN138" s="73"/>
      <c r="IPO138" s="74"/>
      <c r="IPP138" s="74"/>
      <c r="IPQ138" s="77"/>
      <c r="IPR138" s="77"/>
      <c r="IPS138" s="11"/>
      <c r="IPY138" s="73"/>
      <c r="IPZ138" s="73"/>
      <c r="IQA138" s="73"/>
      <c r="IQB138" s="73"/>
      <c r="IQC138" s="74"/>
      <c r="IQD138" s="74"/>
      <c r="IQE138" s="77"/>
      <c r="IQF138" s="77"/>
      <c r="IQG138" s="11"/>
      <c r="IQM138" s="73"/>
      <c r="IQN138" s="73"/>
      <c r="IQO138" s="73"/>
      <c r="IQP138" s="73"/>
      <c r="IQQ138" s="74"/>
      <c r="IQR138" s="74"/>
      <c r="IQS138" s="77"/>
      <c r="IQT138" s="77"/>
      <c r="IQU138" s="11"/>
      <c r="IRA138" s="73"/>
      <c r="IRB138" s="73"/>
      <c r="IRC138" s="73"/>
      <c r="IRD138" s="73"/>
      <c r="IRE138" s="74"/>
      <c r="IRF138" s="74"/>
      <c r="IRG138" s="77"/>
      <c r="IRH138" s="77"/>
      <c r="IRI138" s="11"/>
      <c r="IRO138" s="73"/>
      <c r="IRP138" s="73"/>
      <c r="IRQ138" s="73"/>
      <c r="IRR138" s="73"/>
      <c r="IRS138" s="74"/>
      <c r="IRT138" s="74"/>
      <c r="IRU138" s="77"/>
      <c r="IRV138" s="77"/>
      <c r="IRW138" s="11"/>
      <c r="ISC138" s="73"/>
      <c r="ISD138" s="73"/>
      <c r="ISE138" s="73"/>
      <c r="ISF138" s="73"/>
      <c r="ISG138" s="74"/>
      <c r="ISH138" s="74"/>
      <c r="ISI138" s="77"/>
      <c r="ISJ138" s="77"/>
      <c r="ISK138" s="11"/>
      <c r="ISQ138" s="73"/>
      <c r="ISR138" s="73"/>
      <c r="ISS138" s="73"/>
      <c r="IST138" s="73"/>
      <c r="ISU138" s="74"/>
      <c r="ISV138" s="74"/>
      <c r="ISW138" s="77"/>
      <c r="ISX138" s="77"/>
      <c r="ISY138" s="11"/>
      <c r="ITE138" s="73"/>
      <c r="ITF138" s="73"/>
      <c r="ITG138" s="73"/>
      <c r="ITH138" s="73"/>
      <c r="ITI138" s="74"/>
      <c r="ITJ138" s="74"/>
      <c r="ITK138" s="77"/>
      <c r="ITL138" s="77"/>
      <c r="ITM138" s="11"/>
      <c r="ITS138" s="73"/>
      <c r="ITT138" s="73"/>
      <c r="ITU138" s="73"/>
      <c r="ITV138" s="73"/>
      <c r="ITW138" s="74"/>
      <c r="ITX138" s="74"/>
      <c r="ITY138" s="77"/>
      <c r="ITZ138" s="77"/>
      <c r="IUA138" s="11"/>
      <c r="IUG138" s="73"/>
      <c r="IUH138" s="73"/>
      <c r="IUI138" s="73"/>
      <c r="IUJ138" s="73"/>
      <c r="IUK138" s="74"/>
      <c r="IUL138" s="74"/>
      <c r="IUM138" s="77"/>
      <c r="IUN138" s="77"/>
      <c r="IUO138" s="11"/>
      <c r="IUU138" s="73"/>
      <c r="IUV138" s="73"/>
      <c r="IUW138" s="73"/>
      <c r="IUX138" s="73"/>
      <c r="IUY138" s="74"/>
      <c r="IUZ138" s="74"/>
      <c r="IVA138" s="77"/>
      <c r="IVB138" s="77"/>
      <c r="IVC138" s="11"/>
      <c r="IVI138" s="73"/>
      <c r="IVJ138" s="73"/>
      <c r="IVK138" s="73"/>
      <c r="IVL138" s="73"/>
      <c r="IVM138" s="74"/>
      <c r="IVN138" s="74"/>
      <c r="IVO138" s="77"/>
      <c r="IVP138" s="77"/>
      <c r="IVQ138" s="11"/>
      <c r="IVW138" s="73"/>
      <c r="IVX138" s="73"/>
      <c r="IVY138" s="73"/>
      <c r="IVZ138" s="73"/>
      <c r="IWA138" s="74"/>
      <c r="IWB138" s="74"/>
      <c r="IWC138" s="77"/>
      <c r="IWD138" s="77"/>
      <c r="IWE138" s="11"/>
      <c r="IWK138" s="73"/>
      <c r="IWL138" s="73"/>
      <c r="IWM138" s="73"/>
      <c r="IWN138" s="73"/>
      <c r="IWO138" s="74"/>
      <c r="IWP138" s="74"/>
      <c r="IWQ138" s="77"/>
      <c r="IWR138" s="77"/>
      <c r="IWS138" s="11"/>
      <c r="IWY138" s="73"/>
      <c r="IWZ138" s="73"/>
      <c r="IXA138" s="73"/>
      <c r="IXB138" s="73"/>
      <c r="IXC138" s="74"/>
      <c r="IXD138" s="74"/>
      <c r="IXE138" s="77"/>
      <c r="IXF138" s="77"/>
      <c r="IXG138" s="11"/>
      <c r="IXM138" s="73"/>
      <c r="IXN138" s="73"/>
      <c r="IXO138" s="73"/>
      <c r="IXP138" s="73"/>
      <c r="IXQ138" s="74"/>
      <c r="IXR138" s="74"/>
      <c r="IXS138" s="77"/>
      <c r="IXT138" s="77"/>
      <c r="IXU138" s="11"/>
      <c r="IYA138" s="73"/>
      <c r="IYB138" s="73"/>
      <c r="IYC138" s="73"/>
      <c r="IYD138" s="73"/>
      <c r="IYE138" s="74"/>
      <c r="IYF138" s="74"/>
      <c r="IYG138" s="77"/>
      <c r="IYH138" s="77"/>
      <c r="IYI138" s="11"/>
      <c r="IYO138" s="73"/>
      <c r="IYP138" s="73"/>
      <c r="IYQ138" s="73"/>
      <c r="IYR138" s="73"/>
      <c r="IYS138" s="74"/>
      <c r="IYT138" s="74"/>
      <c r="IYU138" s="77"/>
      <c r="IYV138" s="77"/>
      <c r="IYW138" s="11"/>
      <c r="IZC138" s="73"/>
      <c r="IZD138" s="73"/>
      <c r="IZE138" s="73"/>
      <c r="IZF138" s="73"/>
      <c r="IZG138" s="74"/>
      <c r="IZH138" s="74"/>
      <c r="IZI138" s="77"/>
      <c r="IZJ138" s="77"/>
      <c r="IZK138" s="11"/>
      <c r="IZQ138" s="73"/>
      <c r="IZR138" s="73"/>
      <c r="IZS138" s="73"/>
      <c r="IZT138" s="73"/>
      <c r="IZU138" s="74"/>
      <c r="IZV138" s="74"/>
      <c r="IZW138" s="77"/>
      <c r="IZX138" s="77"/>
      <c r="IZY138" s="11"/>
      <c r="JAE138" s="73"/>
      <c r="JAF138" s="73"/>
      <c r="JAG138" s="73"/>
      <c r="JAH138" s="73"/>
      <c r="JAI138" s="74"/>
      <c r="JAJ138" s="74"/>
      <c r="JAK138" s="77"/>
      <c r="JAL138" s="77"/>
      <c r="JAM138" s="11"/>
      <c r="JAS138" s="73"/>
      <c r="JAT138" s="73"/>
      <c r="JAU138" s="73"/>
      <c r="JAV138" s="73"/>
      <c r="JAW138" s="74"/>
      <c r="JAX138" s="74"/>
      <c r="JAY138" s="77"/>
      <c r="JAZ138" s="77"/>
      <c r="JBA138" s="11"/>
      <c r="JBG138" s="73"/>
      <c r="JBH138" s="73"/>
      <c r="JBI138" s="73"/>
      <c r="JBJ138" s="73"/>
      <c r="JBK138" s="74"/>
      <c r="JBL138" s="74"/>
      <c r="JBM138" s="77"/>
      <c r="JBN138" s="77"/>
      <c r="JBO138" s="11"/>
      <c r="JBU138" s="73"/>
      <c r="JBV138" s="73"/>
      <c r="JBW138" s="73"/>
      <c r="JBX138" s="73"/>
      <c r="JBY138" s="74"/>
      <c r="JBZ138" s="74"/>
      <c r="JCA138" s="77"/>
      <c r="JCB138" s="77"/>
      <c r="JCC138" s="11"/>
      <c r="JCI138" s="73"/>
      <c r="JCJ138" s="73"/>
      <c r="JCK138" s="73"/>
      <c r="JCL138" s="73"/>
      <c r="JCM138" s="74"/>
      <c r="JCN138" s="74"/>
      <c r="JCO138" s="77"/>
      <c r="JCP138" s="77"/>
      <c r="JCQ138" s="11"/>
      <c r="JCW138" s="73"/>
      <c r="JCX138" s="73"/>
      <c r="JCY138" s="73"/>
      <c r="JCZ138" s="73"/>
      <c r="JDA138" s="74"/>
      <c r="JDB138" s="74"/>
      <c r="JDC138" s="77"/>
      <c r="JDD138" s="77"/>
      <c r="JDE138" s="11"/>
      <c r="JDK138" s="73"/>
      <c r="JDL138" s="73"/>
      <c r="JDM138" s="73"/>
      <c r="JDN138" s="73"/>
      <c r="JDO138" s="74"/>
      <c r="JDP138" s="74"/>
      <c r="JDQ138" s="77"/>
      <c r="JDR138" s="77"/>
      <c r="JDS138" s="11"/>
      <c r="JDY138" s="73"/>
      <c r="JDZ138" s="73"/>
      <c r="JEA138" s="73"/>
      <c r="JEB138" s="73"/>
      <c r="JEC138" s="74"/>
      <c r="JED138" s="74"/>
      <c r="JEE138" s="77"/>
      <c r="JEF138" s="77"/>
      <c r="JEG138" s="11"/>
      <c r="JEM138" s="73"/>
      <c r="JEN138" s="73"/>
      <c r="JEO138" s="73"/>
      <c r="JEP138" s="73"/>
      <c r="JEQ138" s="74"/>
      <c r="JER138" s="74"/>
      <c r="JES138" s="77"/>
      <c r="JET138" s="77"/>
      <c r="JEU138" s="11"/>
      <c r="JFA138" s="73"/>
      <c r="JFB138" s="73"/>
      <c r="JFC138" s="73"/>
      <c r="JFD138" s="73"/>
      <c r="JFE138" s="74"/>
      <c r="JFF138" s="74"/>
      <c r="JFG138" s="77"/>
      <c r="JFH138" s="77"/>
      <c r="JFI138" s="11"/>
      <c r="JFO138" s="73"/>
      <c r="JFP138" s="73"/>
      <c r="JFQ138" s="73"/>
      <c r="JFR138" s="73"/>
      <c r="JFS138" s="74"/>
      <c r="JFT138" s="74"/>
      <c r="JFU138" s="77"/>
      <c r="JFV138" s="77"/>
      <c r="JFW138" s="11"/>
      <c r="JGC138" s="73"/>
      <c r="JGD138" s="73"/>
      <c r="JGE138" s="73"/>
      <c r="JGF138" s="73"/>
      <c r="JGG138" s="74"/>
      <c r="JGH138" s="74"/>
      <c r="JGI138" s="77"/>
      <c r="JGJ138" s="77"/>
      <c r="JGK138" s="11"/>
      <c r="JGQ138" s="73"/>
      <c r="JGR138" s="73"/>
      <c r="JGS138" s="73"/>
      <c r="JGT138" s="73"/>
      <c r="JGU138" s="74"/>
      <c r="JGV138" s="74"/>
      <c r="JGW138" s="77"/>
      <c r="JGX138" s="77"/>
      <c r="JGY138" s="11"/>
      <c r="JHE138" s="73"/>
      <c r="JHF138" s="73"/>
      <c r="JHG138" s="73"/>
      <c r="JHH138" s="73"/>
      <c r="JHI138" s="74"/>
      <c r="JHJ138" s="74"/>
      <c r="JHK138" s="77"/>
      <c r="JHL138" s="77"/>
      <c r="JHM138" s="11"/>
      <c r="JHS138" s="73"/>
      <c r="JHT138" s="73"/>
      <c r="JHU138" s="73"/>
      <c r="JHV138" s="73"/>
      <c r="JHW138" s="74"/>
      <c r="JHX138" s="74"/>
      <c r="JHY138" s="77"/>
      <c r="JHZ138" s="77"/>
      <c r="JIA138" s="11"/>
      <c r="JIG138" s="73"/>
      <c r="JIH138" s="73"/>
      <c r="JII138" s="73"/>
      <c r="JIJ138" s="73"/>
      <c r="JIK138" s="74"/>
      <c r="JIL138" s="74"/>
      <c r="JIM138" s="77"/>
      <c r="JIN138" s="77"/>
      <c r="JIO138" s="11"/>
      <c r="JIU138" s="73"/>
      <c r="JIV138" s="73"/>
      <c r="JIW138" s="73"/>
      <c r="JIX138" s="73"/>
      <c r="JIY138" s="74"/>
      <c r="JIZ138" s="74"/>
      <c r="JJA138" s="77"/>
      <c r="JJB138" s="77"/>
      <c r="JJC138" s="11"/>
      <c r="JJI138" s="73"/>
      <c r="JJJ138" s="73"/>
      <c r="JJK138" s="73"/>
      <c r="JJL138" s="73"/>
      <c r="JJM138" s="74"/>
      <c r="JJN138" s="74"/>
      <c r="JJO138" s="77"/>
      <c r="JJP138" s="77"/>
      <c r="JJQ138" s="11"/>
      <c r="JJW138" s="73"/>
      <c r="JJX138" s="73"/>
      <c r="JJY138" s="73"/>
      <c r="JJZ138" s="73"/>
      <c r="JKA138" s="74"/>
      <c r="JKB138" s="74"/>
      <c r="JKC138" s="77"/>
      <c r="JKD138" s="77"/>
      <c r="JKE138" s="11"/>
      <c r="JKK138" s="73"/>
      <c r="JKL138" s="73"/>
      <c r="JKM138" s="73"/>
      <c r="JKN138" s="73"/>
      <c r="JKO138" s="74"/>
      <c r="JKP138" s="74"/>
      <c r="JKQ138" s="77"/>
      <c r="JKR138" s="77"/>
      <c r="JKS138" s="11"/>
      <c r="JKY138" s="73"/>
      <c r="JKZ138" s="73"/>
      <c r="JLA138" s="73"/>
      <c r="JLB138" s="73"/>
      <c r="JLC138" s="74"/>
      <c r="JLD138" s="74"/>
      <c r="JLE138" s="77"/>
      <c r="JLF138" s="77"/>
      <c r="JLG138" s="11"/>
      <c r="JLM138" s="73"/>
      <c r="JLN138" s="73"/>
      <c r="JLO138" s="73"/>
      <c r="JLP138" s="73"/>
      <c r="JLQ138" s="74"/>
      <c r="JLR138" s="74"/>
      <c r="JLS138" s="77"/>
      <c r="JLT138" s="77"/>
      <c r="JLU138" s="11"/>
      <c r="JMA138" s="73"/>
      <c r="JMB138" s="73"/>
      <c r="JMC138" s="73"/>
      <c r="JMD138" s="73"/>
      <c r="JME138" s="74"/>
      <c r="JMF138" s="74"/>
      <c r="JMG138" s="77"/>
      <c r="JMH138" s="77"/>
      <c r="JMI138" s="11"/>
      <c r="JMO138" s="73"/>
      <c r="JMP138" s="73"/>
      <c r="JMQ138" s="73"/>
      <c r="JMR138" s="73"/>
      <c r="JMS138" s="74"/>
      <c r="JMT138" s="74"/>
      <c r="JMU138" s="77"/>
      <c r="JMV138" s="77"/>
      <c r="JMW138" s="11"/>
      <c r="JNC138" s="73"/>
      <c r="JND138" s="73"/>
      <c r="JNE138" s="73"/>
      <c r="JNF138" s="73"/>
      <c r="JNG138" s="74"/>
      <c r="JNH138" s="74"/>
      <c r="JNI138" s="77"/>
      <c r="JNJ138" s="77"/>
      <c r="JNK138" s="11"/>
      <c r="JNQ138" s="73"/>
      <c r="JNR138" s="73"/>
      <c r="JNS138" s="73"/>
      <c r="JNT138" s="73"/>
      <c r="JNU138" s="74"/>
      <c r="JNV138" s="74"/>
      <c r="JNW138" s="77"/>
      <c r="JNX138" s="77"/>
      <c r="JNY138" s="11"/>
      <c r="JOE138" s="73"/>
      <c r="JOF138" s="73"/>
      <c r="JOG138" s="73"/>
      <c r="JOH138" s="73"/>
      <c r="JOI138" s="74"/>
      <c r="JOJ138" s="74"/>
      <c r="JOK138" s="77"/>
      <c r="JOL138" s="77"/>
      <c r="JOM138" s="11"/>
      <c r="JOS138" s="73"/>
      <c r="JOT138" s="73"/>
      <c r="JOU138" s="73"/>
      <c r="JOV138" s="73"/>
      <c r="JOW138" s="74"/>
      <c r="JOX138" s="74"/>
      <c r="JOY138" s="77"/>
      <c r="JOZ138" s="77"/>
      <c r="JPA138" s="11"/>
      <c r="JPG138" s="73"/>
      <c r="JPH138" s="73"/>
      <c r="JPI138" s="73"/>
      <c r="JPJ138" s="73"/>
      <c r="JPK138" s="74"/>
      <c r="JPL138" s="74"/>
      <c r="JPM138" s="77"/>
      <c r="JPN138" s="77"/>
      <c r="JPO138" s="11"/>
      <c r="JPU138" s="73"/>
      <c r="JPV138" s="73"/>
      <c r="JPW138" s="73"/>
      <c r="JPX138" s="73"/>
      <c r="JPY138" s="74"/>
      <c r="JPZ138" s="74"/>
      <c r="JQA138" s="77"/>
      <c r="JQB138" s="77"/>
      <c r="JQC138" s="11"/>
      <c r="JQI138" s="73"/>
      <c r="JQJ138" s="73"/>
      <c r="JQK138" s="73"/>
      <c r="JQL138" s="73"/>
      <c r="JQM138" s="74"/>
      <c r="JQN138" s="74"/>
      <c r="JQO138" s="77"/>
      <c r="JQP138" s="77"/>
      <c r="JQQ138" s="11"/>
      <c r="JQW138" s="73"/>
      <c r="JQX138" s="73"/>
      <c r="JQY138" s="73"/>
      <c r="JQZ138" s="73"/>
      <c r="JRA138" s="74"/>
      <c r="JRB138" s="74"/>
      <c r="JRC138" s="77"/>
      <c r="JRD138" s="77"/>
      <c r="JRE138" s="11"/>
      <c r="JRK138" s="73"/>
      <c r="JRL138" s="73"/>
      <c r="JRM138" s="73"/>
      <c r="JRN138" s="73"/>
      <c r="JRO138" s="74"/>
      <c r="JRP138" s="74"/>
      <c r="JRQ138" s="77"/>
      <c r="JRR138" s="77"/>
      <c r="JRS138" s="11"/>
      <c r="JRY138" s="73"/>
      <c r="JRZ138" s="73"/>
      <c r="JSA138" s="73"/>
      <c r="JSB138" s="73"/>
      <c r="JSC138" s="74"/>
      <c r="JSD138" s="74"/>
      <c r="JSE138" s="77"/>
      <c r="JSF138" s="77"/>
      <c r="JSG138" s="11"/>
      <c r="JSM138" s="73"/>
      <c r="JSN138" s="73"/>
      <c r="JSO138" s="73"/>
      <c r="JSP138" s="73"/>
      <c r="JSQ138" s="74"/>
      <c r="JSR138" s="74"/>
      <c r="JSS138" s="77"/>
      <c r="JST138" s="77"/>
      <c r="JSU138" s="11"/>
      <c r="JTA138" s="73"/>
      <c r="JTB138" s="73"/>
      <c r="JTC138" s="73"/>
      <c r="JTD138" s="73"/>
      <c r="JTE138" s="74"/>
      <c r="JTF138" s="74"/>
      <c r="JTG138" s="77"/>
      <c r="JTH138" s="77"/>
      <c r="JTI138" s="11"/>
      <c r="JTO138" s="73"/>
      <c r="JTP138" s="73"/>
      <c r="JTQ138" s="73"/>
      <c r="JTR138" s="73"/>
      <c r="JTS138" s="74"/>
      <c r="JTT138" s="74"/>
      <c r="JTU138" s="77"/>
      <c r="JTV138" s="77"/>
      <c r="JTW138" s="11"/>
      <c r="JUC138" s="73"/>
      <c r="JUD138" s="73"/>
      <c r="JUE138" s="73"/>
      <c r="JUF138" s="73"/>
      <c r="JUG138" s="74"/>
      <c r="JUH138" s="74"/>
      <c r="JUI138" s="77"/>
      <c r="JUJ138" s="77"/>
      <c r="JUK138" s="11"/>
      <c r="JUQ138" s="73"/>
      <c r="JUR138" s="73"/>
      <c r="JUS138" s="73"/>
      <c r="JUT138" s="73"/>
      <c r="JUU138" s="74"/>
      <c r="JUV138" s="74"/>
      <c r="JUW138" s="77"/>
      <c r="JUX138" s="77"/>
      <c r="JUY138" s="11"/>
      <c r="JVE138" s="73"/>
      <c r="JVF138" s="73"/>
      <c r="JVG138" s="73"/>
      <c r="JVH138" s="73"/>
      <c r="JVI138" s="74"/>
      <c r="JVJ138" s="74"/>
      <c r="JVK138" s="77"/>
      <c r="JVL138" s="77"/>
      <c r="JVM138" s="11"/>
      <c r="JVS138" s="73"/>
      <c r="JVT138" s="73"/>
      <c r="JVU138" s="73"/>
      <c r="JVV138" s="73"/>
      <c r="JVW138" s="74"/>
      <c r="JVX138" s="74"/>
      <c r="JVY138" s="77"/>
      <c r="JVZ138" s="77"/>
      <c r="JWA138" s="11"/>
      <c r="JWG138" s="73"/>
      <c r="JWH138" s="73"/>
      <c r="JWI138" s="73"/>
      <c r="JWJ138" s="73"/>
      <c r="JWK138" s="74"/>
      <c r="JWL138" s="74"/>
      <c r="JWM138" s="77"/>
      <c r="JWN138" s="77"/>
      <c r="JWO138" s="11"/>
      <c r="JWU138" s="73"/>
      <c r="JWV138" s="73"/>
      <c r="JWW138" s="73"/>
      <c r="JWX138" s="73"/>
      <c r="JWY138" s="74"/>
      <c r="JWZ138" s="74"/>
      <c r="JXA138" s="77"/>
      <c r="JXB138" s="77"/>
      <c r="JXC138" s="11"/>
      <c r="JXI138" s="73"/>
      <c r="JXJ138" s="73"/>
      <c r="JXK138" s="73"/>
      <c r="JXL138" s="73"/>
      <c r="JXM138" s="74"/>
      <c r="JXN138" s="74"/>
      <c r="JXO138" s="77"/>
      <c r="JXP138" s="77"/>
      <c r="JXQ138" s="11"/>
      <c r="JXW138" s="73"/>
      <c r="JXX138" s="73"/>
      <c r="JXY138" s="73"/>
      <c r="JXZ138" s="73"/>
      <c r="JYA138" s="74"/>
      <c r="JYB138" s="74"/>
      <c r="JYC138" s="77"/>
      <c r="JYD138" s="77"/>
      <c r="JYE138" s="11"/>
      <c r="JYK138" s="73"/>
      <c r="JYL138" s="73"/>
      <c r="JYM138" s="73"/>
      <c r="JYN138" s="73"/>
      <c r="JYO138" s="74"/>
      <c r="JYP138" s="74"/>
      <c r="JYQ138" s="77"/>
      <c r="JYR138" s="77"/>
      <c r="JYS138" s="11"/>
      <c r="JYY138" s="73"/>
      <c r="JYZ138" s="73"/>
      <c r="JZA138" s="73"/>
      <c r="JZB138" s="73"/>
      <c r="JZC138" s="74"/>
      <c r="JZD138" s="74"/>
      <c r="JZE138" s="77"/>
      <c r="JZF138" s="77"/>
      <c r="JZG138" s="11"/>
      <c r="JZM138" s="73"/>
      <c r="JZN138" s="73"/>
      <c r="JZO138" s="73"/>
      <c r="JZP138" s="73"/>
      <c r="JZQ138" s="74"/>
      <c r="JZR138" s="74"/>
      <c r="JZS138" s="77"/>
      <c r="JZT138" s="77"/>
      <c r="JZU138" s="11"/>
      <c r="KAA138" s="73"/>
      <c r="KAB138" s="73"/>
      <c r="KAC138" s="73"/>
      <c r="KAD138" s="73"/>
      <c r="KAE138" s="74"/>
      <c r="KAF138" s="74"/>
      <c r="KAG138" s="77"/>
      <c r="KAH138" s="77"/>
      <c r="KAI138" s="11"/>
      <c r="KAO138" s="73"/>
      <c r="KAP138" s="73"/>
      <c r="KAQ138" s="73"/>
      <c r="KAR138" s="73"/>
      <c r="KAS138" s="74"/>
      <c r="KAT138" s="74"/>
      <c r="KAU138" s="77"/>
      <c r="KAV138" s="77"/>
      <c r="KAW138" s="11"/>
      <c r="KBC138" s="73"/>
      <c r="KBD138" s="73"/>
      <c r="KBE138" s="73"/>
      <c r="KBF138" s="73"/>
      <c r="KBG138" s="74"/>
      <c r="KBH138" s="74"/>
      <c r="KBI138" s="77"/>
      <c r="KBJ138" s="77"/>
      <c r="KBK138" s="11"/>
      <c r="KBQ138" s="73"/>
      <c r="KBR138" s="73"/>
      <c r="KBS138" s="73"/>
      <c r="KBT138" s="73"/>
      <c r="KBU138" s="74"/>
      <c r="KBV138" s="74"/>
      <c r="KBW138" s="77"/>
      <c r="KBX138" s="77"/>
      <c r="KBY138" s="11"/>
      <c r="KCE138" s="73"/>
      <c r="KCF138" s="73"/>
      <c r="KCG138" s="73"/>
      <c r="KCH138" s="73"/>
      <c r="KCI138" s="74"/>
      <c r="KCJ138" s="74"/>
      <c r="KCK138" s="77"/>
      <c r="KCL138" s="77"/>
      <c r="KCM138" s="11"/>
      <c r="KCS138" s="73"/>
      <c r="KCT138" s="73"/>
      <c r="KCU138" s="73"/>
      <c r="KCV138" s="73"/>
      <c r="KCW138" s="74"/>
      <c r="KCX138" s="74"/>
      <c r="KCY138" s="77"/>
      <c r="KCZ138" s="77"/>
      <c r="KDA138" s="11"/>
      <c r="KDG138" s="73"/>
      <c r="KDH138" s="73"/>
      <c r="KDI138" s="73"/>
      <c r="KDJ138" s="73"/>
      <c r="KDK138" s="74"/>
      <c r="KDL138" s="74"/>
      <c r="KDM138" s="77"/>
      <c r="KDN138" s="77"/>
      <c r="KDO138" s="11"/>
      <c r="KDU138" s="73"/>
      <c r="KDV138" s="73"/>
      <c r="KDW138" s="73"/>
      <c r="KDX138" s="73"/>
      <c r="KDY138" s="74"/>
      <c r="KDZ138" s="74"/>
      <c r="KEA138" s="77"/>
      <c r="KEB138" s="77"/>
      <c r="KEC138" s="11"/>
      <c r="KEI138" s="73"/>
      <c r="KEJ138" s="73"/>
      <c r="KEK138" s="73"/>
      <c r="KEL138" s="73"/>
      <c r="KEM138" s="74"/>
      <c r="KEN138" s="74"/>
      <c r="KEO138" s="77"/>
      <c r="KEP138" s="77"/>
      <c r="KEQ138" s="11"/>
      <c r="KEW138" s="73"/>
      <c r="KEX138" s="73"/>
      <c r="KEY138" s="73"/>
      <c r="KEZ138" s="73"/>
      <c r="KFA138" s="74"/>
      <c r="KFB138" s="74"/>
      <c r="KFC138" s="77"/>
      <c r="KFD138" s="77"/>
      <c r="KFE138" s="11"/>
      <c r="KFK138" s="73"/>
      <c r="KFL138" s="73"/>
      <c r="KFM138" s="73"/>
      <c r="KFN138" s="73"/>
      <c r="KFO138" s="74"/>
      <c r="KFP138" s="74"/>
      <c r="KFQ138" s="77"/>
      <c r="KFR138" s="77"/>
      <c r="KFS138" s="11"/>
      <c r="KFY138" s="73"/>
      <c r="KFZ138" s="73"/>
      <c r="KGA138" s="73"/>
      <c r="KGB138" s="73"/>
      <c r="KGC138" s="74"/>
      <c r="KGD138" s="74"/>
      <c r="KGE138" s="77"/>
      <c r="KGF138" s="77"/>
      <c r="KGG138" s="11"/>
      <c r="KGM138" s="73"/>
      <c r="KGN138" s="73"/>
      <c r="KGO138" s="73"/>
      <c r="KGP138" s="73"/>
      <c r="KGQ138" s="74"/>
      <c r="KGR138" s="74"/>
      <c r="KGS138" s="77"/>
      <c r="KGT138" s="77"/>
      <c r="KGU138" s="11"/>
      <c r="KHA138" s="73"/>
      <c r="KHB138" s="73"/>
      <c r="KHC138" s="73"/>
      <c r="KHD138" s="73"/>
      <c r="KHE138" s="74"/>
      <c r="KHF138" s="74"/>
      <c r="KHG138" s="77"/>
      <c r="KHH138" s="77"/>
      <c r="KHI138" s="11"/>
      <c r="KHO138" s="73"/>
      <c r="KHP138" s="73"/>
      <c r="KHQ138" s="73"/>
      <c r="KHR138" s="73"/>
      <c r="KHS138" s="74"/>
      <c r="KHT138" s="74"/>
      <c r="KHU138" s="77"/>
      <c r="KHV138" s="77"/>
      <c r="KHW138" s="11"/>
      <c r="KIC138" s="73"/>
      <c r="KID138" s="73"/>
      <c r="KIE138" s="73"/>
      <c r="KIF138" s="73"/>
      <c r="KIG138" s="74"/>
      <c r="KIH138" s="74"/>
      <c r="KII138" s="77"/>
      <c r="KIJ138" s="77"/>
      <c r="KIK138" s="11"/>
      <c r="KIQ138" s="73"/>
      <c r="KIR138" s="73"/>
      <c r="KIS138" s="73"/>
      <c r="KIT138" s="73"/>
      <c r="KIU138" s="74"/>
      <c r="KIV138" s="74"/>
      <c r="KIW138" s="77"/>
      <c r="KIX138" s="77"/>
      <c r="KIY138" s="11"/>
      <c r="KJE138" s="73"/>
      <c r="KJF138" s="73"/>
      <c r="KJG138" s="73"/>
      <c r="KJH138" s="73"/>
      <c r="KJI138" s="74"/>
      <c r="KJJ138" s="74"/>
      <c r="KJK138" s="77"/>
      <c r="KJL138" s="77"/>
      <c r="KJM138" s="11"/>
      <c r="KJS138" s="73"/>
      <c r="KJT138" s="73"/>
      <c r="KJU138" s="73"/>
      <c r="KJV138" s="73"/>
      <c r="KJW138" s="74"/>
      <c r="KJX138" s="74"/>
      <c r="KJY138" s="77"/>
      <c r="KJZ138" s="77"/>
      <c r="KKA138" s="11"/>
      <c r="KKG138" s="73"/>
      <c r="KKH138" s="73"/>
      <c r="KKI138" s="73"/>
      <c r="KKJ138" s="73"/>
      <c r="KKK138" s="74"/>
      <c r="KKL138" s="74"/>
      <c r="KKM138" s="77"/>
      <c r="KKN138" s="77"/>
      <c r="KKO138" s="11"/>
      <c r="KKU138" s="73"/>
      <c r="KKV138" s="73"/>
      <c r="KKW138" s="73"/>
      <c r="KKX138" s="73"/>
      <c r="KKY138" s="74"/>
      <c r="KKZ138" s="74"/>
      <c r="KLA138" s="77"/>
      <c r="KLB138" s="77"/>
      <c r="KLC138" s="11"/>
      <c r="KLI138" s="73"/>
      <c r="KLJ138" s="73"/>
      <c r="KLK138" s="73"/>
      <c r="KLL138" s="73"/>
      <c r="KLM138" s="74"/>
      <c r="KLN138" s="74"/>
      <c r="KLO138" s="77"/>
      <c r="KLP138" s="77"/>
      <c r="KLQ138" s="11"/>
      <c r="KLW138" s="73"/>
      <c r="KLX138" s="73"/>
      <c r="KLY138" s="73"/>
      <c r="KLZ138" s="73"/>
      <c r="KMA138" s="74"/>
      <c r="KMB138" s="74"/>
      <c r="KMC138" s="77"/>
      <c r="KMD138" s="77"/>
      <c r="KME138" s="11"/>
      <c r="KMK138" s="73"/>
      <c r="KML138" s="73"/>
      <c r="KMM138" s="73"/>
      <c r="KMN138" s="73"/>
      <c r="KMO138" s="74"/>
      <c r="KMP138" s="74"/>
      <c r="KMQ138" s="77"/>
      <c r="KMR138" s="77"/>
      <c r="KMS138" s="11"/>
      <c r="KMY138" s="73"/>
      <c r="KMZ138" s="73"/>
      <c r="KNA138" s="73"/>
      <c r="KNB138" s="73"/>
      <c r="KNC138" s="74"/>
      <c r="KND138" s="74"/>
      <c r="KNE138" s="77"/>
      <c r="KNF138" s="77"/>
      <c r="KNG138" s="11"/>
      <c r="KNM138" s="73"/>
      <c r="KNN138" s="73"/>
      <c r="KNO138" s="73"/>
      <c r="KNP138" s="73"/>
      <c r="KNQ138" s="74"/>
      <c r="KNR138" s="74"/>
      <c r="KNS138" s="77"/>
      <c r="KNT138" s="77"/>
      <c r="KNU138" s="11"/>
      <c r="KOA138" s="73"/>
      <c r="KOB138" s="73"/>
      <c r="KOC138" s="73"/>
      <c r="KOD138" s="73"/>
      <c r="KOE138" s="74"/>
      <c r="KOF138" s="74"/>
      <c r="KOG138" s="77"/>
      <c r="KOH138" s="77"/>
      <c r="KOI138" s="11"/>
      <c r="KOO138" s="73"/>
      <c r="KOP138" s="73"/>
      <c r="KOQ138" s="73"/>
      <c r="KOR138" s="73"/>
      <c r="KOS138" s="74"/>
      <c r="KOT138" s="74"/>
      <c r="KOU138" s="77"/>
      <c r="KOV138" s="77"/>
      <c r="KOW138" s="11"/>
      <c r="KPC138" s="73"/>
      <c r="KPD138" s="73"/>
      <c r="KPE138" s="73"/>
      <c r="KPF138" s="73"/>
      <c r="KPG138" s="74"/>
      <c r="KPH138" s="74"/>
      <c r="KPI138" s="77"/>
      <c r="KPJ138" s="77"/>
      <c r="KPK138" s="11"/>
      <c r="KPQ138" s="73"/>
      <c r="KPR138" s="73"/>
      <c r="KPS138" s="73"/>
      <c r="KPT138" s="73"/>
      <c r="KPU138" s="74"/>
      <c r="KPV138" s="74"/>
      <c r="KPW138" s="77"/>
      <c r="KPX138" s="77"/>
      <c r="KPY138" s="11"/>
      <c r="KQE138" s="73"/>
      <c r="KQF138" s="73"/>
      <c r="KQG138" s="73"/>
      <c r="KQH138" s="73"/>
      <c r="KQI138" s="74"/>
      <c r="KQJ138" s="74"/>
      <c r="KQK138" s="77"/>
      <c r="KQL138" s="77"/>
      <c r="KQM138" s="11"/>
      <c r="KQS138" s="73"/>
      <c r="KQT138" s="73"/>
      <c r="KQU138" s="73"/>
      <c r="KQV138" s="73"/>
      <c r="KQW138" s="74"/>
      <c r="KQX138" s="74"/>
      <c r="KQY138" s="77"/>
      <c r="KQZ138" s="77"/>
      <c r="KRA138" s="11"/>
      <c r="KRG138" s="73"/>
      <c r="KRH138" s="73"/>
      <c r="KRI138" s="73"/>
      <c r="KRJ138" s="73"/>
      <c r="KRK138" s="74"/>
      <c r="KRL138" s="74"/>
      <c r="KRM138" s="77"/>
      <c r="KRN138" s="77"/>
      <c r="KRO138" s="11"/>
      <c r="KRU138" s="73"/>
      <c r="KRV138" s="73"/>
      <c r="KRW138" s="73"/>
      <c r="KRX138" s="73"/>
      <c r="KRY138" s="74"/>
      <c r="KRZ138" s="74"/>
      <c r="KSA138" s="77"/>
      <c r="KSB138" s="77"/>
      <c r="KSC138" s="11"/>
      <c r="KSI138" s="73"/>
      <c r="KSJ138" s="73"/>
      <c r="KSK138" s="73"/>
      <c r="KSL138" s="73"/>
      <c r="KSM138" s="74"/>
      <c r="KSN138" s="74"/>
      <c r="KSO138" s="77"/>
      <c r="KSP138" s="77"/>
      <c r="KSQ138" s="11"/>
      <c r="KSW138" s="73"/>
      <c r="KSX138" s="73"/>
      <c r="KSY138" s="73"/>
      <c r="KSZ138" s="73"/>
      <c r="KTA138" s="74"/>
      <c r="KTB138" s="74"/>
      <c r="KTC138" s="77"/>
      <c r="KTD138" s="77"/>
      <c r="KTE138" s="11"/>
      <c r="KTK138" s="73"/>
      <c r="KTL138" s="73"/>
      <c r="KTM138" s="73"/>
      <c r="KTN138" s="73"/>
      <c r="KTO138" s="74"/>
      <c r="KTP138" s="74"/>
      <c r="KTQ138" s="77"/>
      <c r="KTR138" s="77"/>
      <c r="KTS138" s="11"/>
      <c r="KTY138" s="73"/>
      <c r="KTZ138" s="73"/>
      <c r="KUA138" s="73"/>
      <c r="KUB138" s="73"/>
      <c r="KUC138" s="74"/>
      <c r="KUD138" s="74"/>
      <c r="KUE138" s="77"/>
      <c r="KUF138" s="77"/>
      <c r="KUG138" s="11"/>
      <c r="KUM138" s="73"/>
      <c r="KUN138" s="73"/>
      <c r="KUO138" s="73"/>
      <c r="KUP138" s="73"/>
      <c r="KUQ138" s="74"/>
      <c r="KUR138" s="74"/>
      <c r="KUS138" s="77"/>
      <c r="KUT138" s="77"/>
      <c r="KUU138" s="11"/>
      <c r="KVA138" s="73"/>
      <c r="KVB138" s="73"/>
      <c r="KVC138" s="73"/>
      <c r="KVD138" s="73"/>
      <c r="KVE138" s="74"/>
      <c r="KVF138" s="74"/>
      <c r="KVG138" s="77"/>
      <c r="KVH138" s="77"/>
      <c r="KVI138" s="11"/>
      <c r="KVO138" s="73"/>
      <c r="KVP138" s="73"/>
      <c r="KVQ138" s="73"/>
      <c r="KVR138" s="73"/>
      <c r="KVS138" s="74"/>
      <c r="KVT138" s="74"/>
      <c r="KVU138" s="77"/>
      <c r="KVV138" s="77"/>
      <c r="KVW138" s="11"/>
      <c r="KWC138" s="73"/>
      <c r="KWD138" s="73"/>
      <c r="KWE138" s="73"/>
      <c r="KWF138" s="73"/>
      <c r="KWG138" s="74"/>
      <c r="KWH138" s="74"/>
      <c r="KWI138" s="77"/>
      <c r="KWJ138" s="77"/>
      <c r="KWK138" s="11"/>
      <c r="KWQ138" s="73"/>
      <c r="KWR138" s="73"/>
      <c r="KWS138" s="73"/>
      <c r="KWT138" s="73"/>
      <c r="KWU138" s="74"/>
      <c r="KWV138" s="74"/>
      <c r="KWW138" s="77"/>
      <c r="KWX138" s="77"/>
      <c r="KWY138" s="11"/>
      <c r="KXE138" s="73"/>
      <c r="KXF138" s="73"/>
      <c r="KXG138" s="73"/>
      <c r="KXH138" s="73"/>
      <c r="KXI138" s="74"/>
      <c r="KXJ138" s="74"/>
      <c r="KXK138" s="77"/>
      <c r="KXL138" s="77"/>
      <c r="KXM138" s="11"/>
      <c r="KXS138" s="73"/>
      <c r="KXT138" s="73"/>
      <c r="KXU138" s="73"/>
      <c r="KXV138" s="73"/>
      <c r="KXW138" s="74"/>
      <c r="KXX138" s="74"/>
      <c r="KXY138" s="77"/>
      <c r="KXZ138" s="77"/>
      <c r="KYA138" s="11"/>
      <c r="KYG138" s="73"/>
      <c r="KYH138" s="73"/>
      <c r="KYI138" s="73"/>
      <c r="KYJ138" s="73"/>
      <c r="KYK138" s="74"/>
      <c r="KYL138" s="74"/>
      <c r="KYM138" s="77"/>
      <c r="KYN138" s="77"/>
      <c r="KYO138" s="11"/>
      <c r="KYU138" s="73"/>
      <c r="KYV138" s="73"/>
      <c r="KYW138" s="73"/>
      <c r="KYX138" s="73"/>
      <c r="KYY138" s="74"/>
      <c r="KYZ138" s="74"/>
      <c r="KZA138" s="77"/>
      <c r="KZB138" s="77"/>
      <c r="KZC138" s="11"/>
      <c r="KZI138" s="73"/>
      <c r="KZJ138" s="73"/>
      <c r="KZK138" s="73"/>
      <c r="KZL138" s="73"/>
      <c r="KZM138" s="74"/>
      <c r="KZN138" s="74"/>
      <c r="KZO138" s="77"/>
      <c r="KZP138" s="77"/>
      <c r="KZQ138" s="11"/>
      <c r="KZW138" s="73"/>
      <c r="KZX138" s="73"/>
      <c r="KZY138" s="73"/>
      <c r="KZZ138" s="73"/>
      <c r="LAA138" s="74"/>
      <c r="LAB138" s="74"/>
      <c r="LAC138" s="77"/>
      <c r="LAD138" s="77"/>
      <c r="LAE138" s="11"/>
      <c r="LAK138" s="73"/>
      <c r="LAL138" s="73"/>
      <c r="LAM138" s="73"/>
      <c r="LAN138" s="73"/>
      <c r="LAO138" s="74"/>
      <c r="LAP138" s="74"/>
      <c r="LAQ138" s="77"/>
      <c r="LAR138" s="77"/>
      <c r="LAS138" s="11"/>
      <c r="LAY138" s="73"/>
      <c r="LAZ138" s="73"/>
      <c r="LBA138" s="73"/>
      <c r="LBB138" s="73"/>
      <c r="LBC138" s="74"/>
      <c r="LBD138" s="74"/>
      <c r="LBE138" s="77"/>
      <c r="LBF138" s="77"/>
      <c r="LBG138" s="11"/>
      <c r="LBM138" s="73"/>
      <c r="LBN138" s="73"/>
      <c r="LBO138" s="73"/>
      <c r="LBP138" s="73"/>
      <c r="LBQ138" s="74"/>
      <c r="LBR138" s="74"/>
      <c r="LBS138" s="77"/>
      <c r="LBT138" s="77"/>
      <c r="LBU138" s="11"/>
      <c r="LCA138" s="73"/>
      <c r="LCB138" s="73"/>
      <c r="LCC138" s="73"/>
      <c r="LCD138" s="73"/>
      <c r="LCE138" s="74"/>
      <c r="LCF138" s="74"/>
      <c r="LCG138" s="77"/>
      <c r="LCH138" s="77"/>
      <c r="LCI138" s="11"/>
      <c r="LCO138" s="73"/>
      <c r="LCP138" s="73"/>
      <c r="LCQ138" s="73"/>
      <c r="LCR138" s="73"/>
      <c r="LCS138" s="74"/>
      <c r="LCT138" s="74"/>
      <c r="LCU138" s="77"/>
      <c r="LCV138" s="77"/>
      <c r="LCW138" s="11"/>
      <c r="LDC138" s="73"/>
      <c r="LDD138" s="73"/>
      <c r="LDE138" s="73"/>
      <c r="LDF138" s="73"/>
      <c r="LDG138" s="74"/>
      <c r="LDH138" s="74"/>
      <c r="LDI138" s="77"/>
      <c r="LDJ138" s="77"/>
      <c r="LDK138" s="11"/>
      <c r="LDQ138" s="73"/>
      <c r="LDR138" s="73"/>
      <c r="LDS138" s="73"/>
      <c r="LDT138" s="73"/>
      <c r="LDU138" s="74"/>
      <c r="LDV138" s="74"/>
      <c r="LDW138" s="77"/>
      <c r="LDX138" s="77"/>
      <c r="LDY138" s="11"/>
      <c r="LEE138" s="73"/>
      <c r="LEF138" s="73"/>
      <c r="LEG138" s="73"/>
      <c r="LEH138" s="73"/>
      <c r="LEI138" s="74"/>
      <c r="LEJ138" s="74"/>
      <c r="LEK138" s="77"/>
      <c r="LEL138" s="77"/>
      <c r="LEM138" s="11"/>
      <c r="LES138" s="73"/>
      <c r="LET138" s="73"/>
      <c r="LEU138" s="73"/>
      <c r="LEV138" s="73"/>
      <c r="LEW138" s="74"/>
      <c r="LEX138" s="74"/>
      <c r="LEY138" s="77"/>
      <c r="LEZ138" s="77"/>
      <c r="LFA138" s="11"/>
      <c r="LFG138" s="73"/>
      <c r="LFH138" s="73"/>
      <c r="LFI138" s="73"/>
      <c r="LFJ138" s="73"/>
      <c r="LFK138" s="74"/>
      <c r="LFL138" s="74"/>
      <c r="LFM138" s="77"/>
      <c r="LFN138" s="77"/>
      <c r="LFO138" s="11"/>
      <c r="LFU138" s="73"/>
      <c r="LFV138" s="73"/>
      <c r="LFW138" s="73"/>
      <c r="LFX138" s="73"/>
      <c r="LFY138" s="74"/>
      <c r="LFZ138" s="74"/>
      <c r="LGA138" s="77"/>
      <c r="LGB138" s="77"/>
      <c r="LGC138" s="11"/>
      <c r="LGI138" s="73"/>
      <c r="LGJ138" s="73"/>
      <c r="LGK138" s="73"/>
      <c r="LGL138" s="73"/>
      <c r="LGM138" s="74"/>
      <c r="LGN138" s="74"/>
      <c r="LGO138" s="77"/>
      <c r="LGP138" s="77"/>
      <c r="LGQ138" s="11"/>
      <c r="LGW138" s="73"/>
      <c r="LGX138" s="73"/>
      <c r="LGY138" s="73"/>
      <c r="LGZ138" s="73"/>
      <c r="LHA138" s="74"/>
      <c r="LHB138" s="74"/>
      <c r="LHC138" s="77"/>
      <c r="LHD138" s="77"/>
      <c r="LHE138" s="11"/>
      <c r="LHK138" s="73"/>
      <c r="LHL138" s="73"/>
      <c r="LHM138" s="73"/>
      <c r="LHN138" s="73"/>
      <c r="LHO138" s="74"/>
      <c r="LHP138" s="74"/>
      <c r="LHQ138" s="77"/>
      <c r="LHR138" s="77"/>
      <c r="LHS138" s="11"/>
      <c r="LHY138" s="73"/>
      <c r="LHZ138" s="73"/>
      <c r="LIA138" s="73"/>
      <c r="LIB138" s="73"/>
      <c r="LIC138" s="74"/>
      <c r="LID138" s="74"/>
      <c r="LIE138" s="77"/>
      <c r="LIF138" s="77"/>
      <c r="LIG138" s="11"/>
      <c r="LIM138" s="73"/>
      <c r="LIN138" s="73"/>
      <c r="LIO138" s="73"/>
      <c r="LIP138" s="73"/>
      <c r="LIQ138" s="74"/>
      <c r="LIR138" s="74"/>
      <c r="LIS138" s="77"/>
      <c r="LIT138" s="77"/>
      <c r="LIU138" s="11"/>
      <c r="LJA138" s="73"/>
      <c r="LJB138" s="73"/>
      <c r="LJC138" s="73"/>
      <c r="LJD138" s="73"/>
      <c r="LJE138" s="74"/>
      <c r="LJF138" s="74"/>
      <c r="LJG138" s="77"/>
      <c r="LJH138" s="77"/>
      <c r="LJI138" s="11"/>
      <c r="LJO138" s="73"/>
      <c r="LJP138" s="73"/>
      <c r="LJQ138" s="73"/>
      <c r="LJR138" s="73"/>
      <c r="LJS138" s="74"/>
      <c r="LJT138" s="74"/>
      <c r="LJU138" s="77"/>
      <c r="LJV138" s="77"/>
      <c r="LJW138" s="11"/>
      <c r="LKC138" s="73"/>
      <c r="LKD138" s="73"/>
      <c r="LKE138" s="73"/>
      <c r="LKF138" s="73"/>
      <c r="LKG138" s="74"/>
      <c r="LKH138" s="74"/>
      <c r="LKI138" s="77"/>
      <c r="LKJ138" s="77"/>
      <c r="LKK138" s="11"/>
      <c r="LKQ138" s="73"/>
      <c r="LKR138" s="73"/>
      <c r="LKS138" s="73"/>
      <c r="LKT138" s="73"/>
      <c r="LKU138" s="74"/>
      <c r="LKV138" s="74"/>
      <c r="LKW138" s="77"/>
      <c r="LKX138" s="77"/>
      <c r="LKY138" s="11"/>
      <c r="LLE138" s="73"/>
      <c r="LLF138" s="73"/>
      <c r="LLG138" s="73"/>
      <c r="LLH138" s="73"/>
      <c r="LLI138" s="74"/>
      <c r="LLJ138" s="74"/>
      <c r="LLK138" s="77"/>
      <c r="LLL138" s="77"/>
      <c r="LLM138" s="11"/>
      <c r="LLS138" s="73"/>
      <c r="LLT138" s="73"/>
      <c r="LLU138" s="73"/>
      <c r="LLV138" s="73"/>
      <c r="LLW138" s="74"/>
      <c r="LLX138" s="74"/>
      <c r="LLY138" s="77"/>
      <c r="LLZ138" s="77"/>
      <c r="LMA138" s="11"/>
      <c r="LMG138" s="73"/>
      <c r="LMH138" s="73"/>
      <c r="LMI138" s="73"/>
      <c r="LMJ138" s="73"/>
      <c r="LMK138" s="74"/>
      <c r="LML138" s="74"/>
      <c r="LMM138" s="77"/>
      <c r="LMN138" s="77"/>
      <c r="LMO138" s="11"/>
      <c r="LMU138" s="73"/>
      <c r="LMV138" s="73"/>
      <c r="LMW138" s="73"/>
      <c r="LMX138" s="73"/>
      <c r="LMY138" s="74"/>
      <c r="LMZ138" s="74"/>
      <c r="LNA138" s="77"/>
      <c r="LNB138" s="77"/>
      <c r="LNC138" s="11"/>
      <c r="LNI138" s="73"/>
      <c r="LNJ138" s="73"/>
      <c r="LNK138" s="73"/>
      <c r="LNL138" s="73"/>
      <c r="LNM138" s="74"/>
      <c r="LNN138" s="74"/>
      <c r="LNO138" s="77"/>
      <c r="LNP138" s="77"/>
      <c r="LNQ138" s="11"/>
      <c r="LNW138" s="73"/>
      <c r="LNX138" s="73"/>
      <c r="LNY138" s="73"/>
      <c r="LNZ138" s="73"/>
      <c r="LOA138" s="74"/>
      <c r="LOB138" s="74"/>
      <c r="LOC138" s="77"/>
      <c r="LOD138" s="77"/>
      <c r="LOE138" s="11"/>
      <c r="LOK138" s="73"/>
      <c r="LOL138" s="73"/>
      <c r="LOM138" s="73"/>
      <c r="LON138" s="73"/>
      <c r="LOO138" s="74"/>
      <c r="LOP138" s="74"/>
      <c r="LOQ138" s="77"/>
      <c r="LOR138" s="77"/>
      <c r="LOS138" s="11"/>
      <c r="LOY138" s="73"/>
      <c r="LOZ138" s="73"/>
      <c r="LPA138" s="73"/>
      <c r="LPB138" s="73"/>
      <c r="LPC138" s="74"/>
      <c r="LPD138" s="74"/>
      <c r="LPE138" s="77"/>
      <c r="LPF138" s="77"/>
      <c r="LPG138" s="11"/>
      <c r="LPM138" s="73"/>
      <c r="LPN138" s="73"/>
      <c r="LPO138" s="73"/>
      <c r="LPP138" s="73"/>
      <c r="LPQ138" s="74"/>
      <c r="LPR138" s="74"/>
      <c r="LPS138" s="77"/>
      <c r="LPT138" s="77"/>
      <c r="LPU138" s="11"/>
      <c r="LQA138" s="73"/>
      <c r="LQB138" s="73"/>
      <c r="LQC138" s="73"/>
      <c r="LQD138" s="73"/>
      <c r="LQE138" s="74"/>
      <c r="LQF138" s="74"/>
      <c r="LQG138" s="77"/>
      <c r="LQH138" s="77"/>
      <c r="LQI138" s="11"/>
      <c r="LQO138" s="73"/>
      <c r="LQP138" s="73"/>
      <c r="LQQ138" s="73"/>
      <c r="LQR138" s="73"/>
      <c r="LQS138" s="74"/>
      <c r="LQT138" s="74"/>
      <c r="LQU138" s="77"/>
      <c r="LQV138" s="77"/>
      <c r="LQW138" s="11"/>
      <c r="LRC138" s="73"/>
      <c r="LRD138" s="73"/>
      <c r="LRE138" s="73"/>
      <c r="LRF138" s="73"/>
      <c r="LRG138" s="74"/>
      <c r="LRH138" s="74"/>
      <c r="LRI138" s="77"/>
      <c r="LRJ138" s="77"/>
      <c r="LRK138" s="11"/>
      <c r="LRQ138" s="73"/>
      <c r="LRR138" s="73"/>
      <c r="LRS138" s="73"/>
      <c r="LRT138" s="73"/>
      <c r="LRU138" s="74"/>
      <c r="LRV138" s="74"/>
      <c r="LRW138" s="77"/>
      <c r="LRX138" s="77"/>
      <c r="LRY138" s="11"/>
      <c r="LSE138" s="73"/>
      <c r="LSF138" s="73"/>
      <c r="LSG138" s="73"/>
      <c r="LSH138" s="73"/>
      <c r="LSI138" s="74"/>
      <c r="LSJ138" s="74"/>
      <c r="LSK138" s="77"/>
      <c r="LSL138" s="77"/>
      <c r="LSM138" s="11"/>
      <c r="LSS138" s="73"/>
      <c r="LST138" s="73"/>
      <c r="LSU138" s="73"/>
      <c r="LSV138" s="73"/>
      <c r="LSW138" s="74"/>
      <c r="LSX138" s="74"/>
      <c r="LSY138" s="77"/>
      <c r="LSZ138" s="77"/>
      <c r="LTA138" s="11"/>
      <c r="LTG138" s="73"/>
      <c r="LTH138" s="73"/>
      <c r="LTI138" s="73"/>
      <c r="LTJ138" s="73"/>
      <c r="LTK138" s="74"/>
      <c r="LTL138" s="74"/>
      <c r="LTM138" s="77"/>
      <c r="LTN138" s="77"/>
      <c r="LTO138" s="11"/>
      <c r="LTU138" s="73"/>
      <c r="LTV138" s="73"/>
      <c r="LTW138" s="73"/>
      <c r="LTX138" s="73"/>
      <c r="LTY138" s="74"/>
      <c r="LTZ138" s="74"/>
      <c r="LUA138" s="77"/>
      <c r="LUB138" s="77"/>
      <c r="LUC138" s="11"/>
      <c r="LUI138" s="73"/>
      <c r="LUJ138" s="73"/>
      <c r="LUK138" s="73"/>
      <c r="LUL138" s="73"/>
      <c r="LUM138" s="74"/>
      <c r="LUN138" s="74"/>
      <c r="LUO138" s="77"/>
      <c r="LUP138" s="77"/>
      <c r="LUQ138" s="11"/>
      <c r="LUW138" s="73"/>
      <c r="LUX138" s="73"/>
      <c r="LUY138" s="73"/>
      <c r="LUZ138" s="73"/>
      <c r="LVA138" s="74"/>
      <c r="LVB138" s="74"/>
      <c r="LVC138" s="77"/>
      <c r="LVD138" s="77"/>
      <c r="LVE138" s="11"/>
      <c r="LVK138" s="73"/>
      <c r="LVL138" s="73"/>
      <c r="LVM138" s="73"/>
      <c r="LVN138" s="73"/>
      <c r="LVO138" s="74"/>
      <c r="LVP138" s="74"/>
      <c r="LVQ138" s="77"/>
      <c r="LVR138" s="77"/>
      <c r="LVS138" s="11"/>
      <c r="LVY138" s="73"/>
      <c r="LVZ138" s="73"/>
      <c r="LWA138" s="73"/>
      <c r="LWB138" s="73"/>
      <c r="LWC138" s="74"/>
      <c r="LWD138" s="74"/>
      <c r="LWE138" s="77"/>
      <c r="LWF138" s="77"/>
      <c r="LWG138" s="11"/>
      <c r="LWM138" s="73"/>
      <c r="LWN138" s="73"/>
      <c r="LWO138" s="73"/>
      <c r="LWP138" s="73"/>
      <c r="LWQ138" s="74"/>
      <c r="LWR138" s="74"/>
      <c r="LWS138" s="77"/>
      <c r="LWT138" s="77"/>
      <c r="LWU138" s="11"/>
      <c r="LXA138" s="73"/>
      <c r="LXB138" s="73"/>
      <c r="LXC138" s="73"/>
      <c r="LXD138" s="73"/>
      <c r="LXE138" s="74"/>
      <c r="LXF138" s="74"/>
      <c r="LXG138" s="77"/>
      <c r="LXH138" s="77"/>
      <c r="LXI138" s="11"/>
      <c r="LXO138" s="73"/>
      <c r="LXP138" s="73"/>
      <c r="LXQ138" s="73"/>
      <c r="LXR138" s="73"/>
      <c r="LXS138" s="74"/>
      <c r="LXT138" s="74"/>
      <c r="LXU138" s="77"/>
      <c r="LXV138" s="77"/>
      <c r="LXW138" s="11"/>
      <c r="LYC138" s="73"/>
      <c r="LYD138" s="73"/>
      <c r="LYE138" s="73"/>
      <c r="LYF138" s="73"/>
      <c r="LYG138" s="74"/>
      <c r="LYH138" s="74"/>
      <c r="LYI138" s="77"/>
      <c r="LYJ138" s="77"/>
      <c r="LYK138" s="11"/>
      <c r="LYQ138" s="73"/>
      <c r="LYR138" s="73"/>
      <c r="LYS138" s="73"/>
      <c r="LYT138" s="73"/>
      <c r="LYU138" s="74"/>
      <c r="LYV138" s="74"/>
      <c r="LYW138" s="77"/>
      <c r="LYX138" s="77"/>
      <c r="LYY138" s="11"/>
      <c r="LZE138" s="73"/>
      <c r="LZF138" s="73"/>
      <c r="LZG138" s="73"/>
      <c r="LZH138" s="73"/>
      <c r="LZI138" s="74"/>
      <c r="LZJ138" s="74"/>
      <c r="LZK138" s="77"/>
      <c r="LZL138" s="77"/>
      <c r="LZM138" s="11"/>
      <c r="LZS138" s="73"/>
      <c r="LZT138" s="73"/>
      <c r="LZU138" s="73"/>
      <c r="LZV138" s="73"/>
      <c r="LZW138" s="74"/>
      <c r="LZX138" s="74"/>
      <c r="LZY138" s="77"/>
      <c r="LZZ138" s="77"/>
      <c r="MAA138" s="11"/>
      <c r="MAG138" s="73"/>
      <c r="MAH138" s="73"/>
      <c r="MAI138" s="73"/>
      <c r="MAJ138" s="73"/>
      <c r="MAK138" s="74"/>
      <c r="MAL138" s="74"/>
      <c r="MAM138" s="77"/>
      <c r="MAN138" s="77"/>
      <c r="MAO138" s="11"/>
      <c r="MAU138" s="73"/>
      <c r="MAV138" s="73"/>
      <c r="MAW138" s="73"/>
      <c r="MAX138" s="73"/>
      <c r="MAY138" s="74"/>
      <c r="MAZ138" s="74"/>
      <c r="MBA138" s="77"/>
      <c r="MBB138" s="77"/>
      <c r="MBC138" s="11"/>
      <c r="MBI138" s="73"/>
      <c r="MBJ138" s="73"/>
      <c r="MBK138" s="73"/>
      <c r="MBL138" s="73"/>
      <c r="MBM138" s="74"/>
      <c r="MBN138" s="74"/>
      <c r="MBO138" s="77"/>
      <c r="MBP138" s="77"/>
      <c r="MBQ138" s="11"/>
      <c r="MBW138" s="73"/>
      <c r="MBX138" s="73"/>
      <c r="MBY138" s="73"/>
      <c r="MBZ138" s="73"/>
      <c r="MCA138" s="74"/>
      <c r="MCB138" s="74"/>
      <c r="MCC138" s="77"/>
      <c r="MCD138" s="77"/>
      <c r="MCE138" s="11"/>
      <c r="MCK138" s="73"/>
      <c r="MCL138" s="73"/>
      <c r="MCM138" s="73"/>
      <c r="MCN138" s="73"/>
      <c r="MCO138" s="74"/>
      <c r="MCP138" s="74"/>
      <c r="MCQ138" s="77"/>
      <c r="MCR138" s="77"/>
      <c r="MCS138" s="11"/>
      <c r="MCY138" s="73"/>
      <c r="MCZ138" s="73"/>
      <c r="MDA138" s="73"/>
      <c r="MDB138" s="73"/>
      <c r="MDC138" s="74"/>
      <c r="MDD138" s="74"/>
      <c r="MDE138" s="77"/>
      <c r="MDF138" s="77"/>
      <c r="MDG138" s="11"/>
      <c r="MDM138" s="73"/>
      <c r="MDN138" s="73"/>
      <c r="MDO138" s="73"/>
      <c r="MDP138" s="73"/>
      <c r="MDQ138" s="74"/>
      <c r="MDR138" s="74"/>
      <c r="MDS138" s="77"/>
      <c r="MDT138" s="77"/>
      <c r="MDU138" s="11"/>
      <c r="MEA138" s="73"/>
      <c r="MEB138" s="73"/>
      <c r="MEC138" s="73"/>
      <c r="MED138" s="73"/>
      <c r="MEE138" s="74"/>
      <c r="MEF138" s="74"/>
      <c r="MEG138" s="77"/>
      <c r="MEH138" s="77"/>
      <c r="MEI138" s="11"/>
      <c r="MEO138" s="73"/>
      <c r="MEP138" s="73"/>
      <c r="MEQ138" s="73"/>
      <c r="MER138" s="73"/>
      <c r="MES138" s="74"/>
      <c r="MET138" s="74"/>
      <c r="MEU138" s="77"/>
      <c r="MEV138" s="77"/>
      <c r="MEW138" s="11"/>
      <c r="MFC138" s="73"/>
      <c r="MFD138" s="73"/>
      <c r="MFE138" s="73"/>
      <c r="MFF138" s="73"/>
      <c r="MFG138" s="74"/>
      <c r="MFH138" s="74"/>
      <c r="MFI138" s="77"/>
      <c r="MFJ138" s="77"/>
      <c r="MFK138" s="11"/>
      <c r="MFQ138" s="73"/>
      <c r="MFR138" s="73"/>
      <c r="MFS138" s="73"/>
      <c r="MFT138" s="73"/>
      <c r="MFU138" s="74"/>
      <c r="MFV138" s="74"/>
      <c r="MFW138" s="77"/>
      <c r="MFX138" s="77"/>
      <c r="MFY138" s="11"/>
      <c r="MGE138" s="73"/>
      <c r="MGF138" s="73"/>
      <c r="MGG138" s="73"/>
      <c r="MGH138" s="73"/>
      <c r="MGI138" s="74"/>
      <c r="MGJ138" s="74"/>
      <c r="MGK138" s="77"/>
      <c r="MGL138" s="77"/>
      <c r="MGM138" s="11"/>
      <c r="MGS138" s="73"/>
      <c r="MGT138" s="73"/>
      <c r="MGU138" s="73"/>
      <c r="MGV138" s="73"/>
      <c r="MGW138" s="74"/>
      <c r="MGX138" s="74"/>
      <c r="MGY138" s="77"/>
      <c r="MGZ138" s="77"/>
      <c r="MHA138" s="11"/>
      <c r="MHG138" s="73"/>
      <c r="MHH138" s="73"/>
      <c r="MHI138" s="73"/>
      <c r="MHJ138" s="73"/>
      <c r="MHK138" s="74"/>
      <c r="MHL138" s="74"/>
      <c r="MHM138" s="77"/>
      <c r="MHN138" s="77"/>
      <c r="MHO138" s="11"/>
      <c r="MHU138" s="73"/>
      <c r="MHV138" s="73"/>
      <c r="MHW138" s="73"/>
      <c r="MHX138" s="73"/>
      <c r="MHY138" s="74"/>
      <c r="MHZ138" s="74"/>
      <c r="MIA138" s="77"/>
      <c r="MIB138" s="77"/>
      <c r="MIC138" s="11"/>
      <c r="MII138" s="73"/>
      <c r="MIJ138" s="73"/>
      <c r="MIK138" s="73"/>
      <c r="MIL138" s="73"/>
      <c r="MIM138" s="74"/>
      <c r="MIN138" s="74"/>
      <c r="MIO138" s="77"/>
      <c r="MIP138" s="77"/>
      <c r="MIQ138" s="11"/>
      <c r="MIW138" s="73"/>
      <c r="MIX138" s="73"/>
      <c r="MIY138" s="73"/>
      <c r="MIZ138" s="73"/>
      <c r="MJA138" s="74"/>
      <c r="MJB138" s="74"/>
      <c r="MJC138" s="77"/>
      <c r="MJD138" s="77"/>
      <c r="MJE138" s="11"/>
      <c r="MJK138" s="73"/>
      <c r="MJL138" s="73"/>
      <c r="MJM138" s="73"/>
      <c r="MJN138" s="73"/>
      <c r="MJO138" s="74"/>
      <c r="MJP138" s="74"/>
      <c r="MJQ138" s="77"/>
      <c r="MJR138" s="77"/>
      <c r="MJS138" s="11"/>
      <c r="MJY138" s="73"/>
      <c r="MJZ138" s="73"/>
      <c r="MKA138" s="73"/>
      <c r="MKB138" s="73"/>
      <c r="MKC138" s="74"/>
      <c r="MKD138" s="74"/>
      <c r="MKE138" s="77"/>
      <c r="MKF138" s="77"/>
      <c r="MKG138" s="11"/>
      <c r="MKM138" s="73"/>
      <c r="MKN138" s="73"/>
      <c r="MKO138" s="73"/>
      <c r="MKP138" s="73"/>
      <c r="MKQ138" s="74"/>
      <c r="MKR138" s="74"/>
      <c r="MKS138" s="77"/>
      <c r="MKT138" s="77"/>
      <c r="MKU138" s="11"/>
      <c r="MLA138" s="73"/>
      <c r="MLB138" s="73"/>
      <c r="MLC138" s="73"/>
      <c r="MLD138" s="73"/>
      <c r="MLE138" s="74"/>
      <c r="MLF138" s="74"/>
      <c r="MLG138" s="77"/>
      <c r="MLH138" s="77"/>
      <c r="MLI138" s="11"/>
      <c r="MLO138" s="73"/>
      <c r="MLP138" s="73"/>
      <c r="MLQ138" s="73"/>
      <c r="MLR138" s="73"/>
      <c r="MLS138" s="74"/>
      <c r="MLT138" s="74"/>
      <c r="MLU138" s="77"/>
      <c r="MLV138" s="77"/>
      <c r="MLW138" s="11"/>
      <c r="MMC138" s="73"/>
      <c r="MMD138" s="73"/>
      <c r="MME138" s="73"/>
      <c r="MMF138" s="73"/>
      <c r="MMG138" s="74"/>
      <c r="MMH138" s="74"/>
      <c r="MMI138" s="77"/>
      <c r="MMJ138" s="77"/>
      <c r="MMK138" s="11"/>
      <c r="MMQ138" s="73"/>
      <c r="MMR138" s="73"/>
      <c r="MMS138" s="73"/>
      <c r="MMT138" s="73"/>
      <c r="MMU138" s="74"/>
      <c r="MMV138" s="74"/>
      <c r="MMW138" s="77"/>
      <c r="MMX138" s="77"/>
      <c r="MMY138" s="11"/>
      <c r="MNE138" s="73"/>
      <c r="MNF138" s="73"/>
      <c r="MNG138" s="73"/>
      <c r="MNH138" s="73"/>
      <c r="MNI138" s="74"/>
      <c r="MNJ138" s="74"/>
      <c r="MNK138" s="77"/>
      <c r="MNL138" s="77"/>
      <c r="MNM138" s="11"/>
      <c r="MNS138" s="73"/>
      <c r="MNT138" s="73"/>
      <c r="MNU138" s="73"/>
      <c r="MNV138" s="73"/>
      <c r="MNW138" s="74"/>
      <c r="MNX138" s="74"/>
      <c r="MNY138" s="77"/>
      <c r="MNZ138" s="77"/>
      <c r="MOA138" s="11"/>
      <c r="MOG138" s="73"/>
      <c r="MOH138" s="73"/>
      <c r="MOI138" s="73"/>
      <c r="MOJ138" s="73"/>
      <c r="MOK138" s="74"/>
      <c r="MOL138" s="74"/>
      <c r="MOM138" s="77"/>
      <c r="MON138" s="77"/>
      <c r="MOO138" s="11"/>
      <c r="MOU138" s="73"/>
      <c r="MOV138" s="73"/>
      <c r="MOW138" s="73"/>
      <c r="MOX138" s="73"/>
      <c r="MOY138" s="74"/>
      <c r="MOZ138" s="74"/>
      <c r="MPA138" s="77"/>
      <c r="MPB138" s="77"/>
      <c r="MPC138" s="11"/>
      <c r="MPI138" s="73"/>
      <c r="MPJ138" s="73"/>
      <c r="MPK138" s="73"/>
      <c r="MPL138" s="73"/>
      <c r="MPM138" s="74"/>
      <c r="MPN138" s="74"/>
      <c r="MPO138" s="77"/>
      <c r="MPP138" s="77"/>
      <c r="MPQ138" s="11"/>
      <c r="MPW138" s="73"/>
      <c r="MPX138" s="73"/>
      <c r="MPY138" s="73"/>
      <c r="MPZ138" s="73"/>
      <c r="MQA138" s="74"/>
      <c r="MQB138" s="74"/>
      <c r="MQC138" s="77"/>
      <c r="MQD138" s="77"/>
      <c r="MQE138" s="11"/>
      <c r="MQK138" s="73"/>
      <c r="MQL138" s="73"/>
      <c r="MQM138" s="73"/>
      <c r="MQN138" s="73"/>
      <c r="MQO138" s="74"/>
      <c r="MQP138" s="74"/>
      <c r="MQQ138" s="77"/>
      <c r="MQR138" s="77"/>
      <c r="MQS138" s="11"/>
      <c r="MQY138" s="73"/>
      <c r="MQZ138" s="73"/>
      <c r="MRA138" s="73"/>
      <c r="MRB138" s="73"/>
      <c r="MRC138" s="74"/>
      <c r="MRD138" s="74"/>
      <c r="MRE138" s="77"/>
      <c r="MRF138" s="77"/>
      <c r="MRG138" s="11"/>
      <c r="MRM138" s="73"/>
      <c r="MRN138" s="73"/>
      <c r="MRO138" s="73"/>
      <c r="MRP138" s="73"/>
      <c r="MRQ138" s="74"/>
      <c r="MRR138" s="74"/>
      <c r="MRS138" s="77"/>
      <c r="MRT138" s="77"/>
      <c r="MRU138" s="11"/>
      <c r="MSA138" s="73"/>
      <c r="MSB138" s="73"/>
      <c r="MSC138" s="73"/>
      <c r="MSD138" s="73"/>
      <c r="MSE138" s="74"/>
      <c r="MSF138" s="74"/>
      <c r="MSG138" s="77"/>
      <c r="MSH138" s="77"/>
      <c r="MSI138" s="11"/>
      <c r="MSO138" s="73"/>
      <c r="MSP138" s="73"/>
      <c r="MSQ138" s="73"/>
      <c r="MSR138" s="73"/>
      <c r="MSS138" s="74"/>
      <c r="MST138" s="74"/>
      <c r="MSU138" s="77"/>
      <c r="MSV138" s="77"/>
      <c r="MSW138" s="11"/>
      <c r="MTC138" s="73"/>
      <c r="MTD138" s="73"/>
      <c r="MTE138" s="73"/>
      <c r="MTF138" s="73"/>
      <c r="MTG138" s="74"/>
      <c r="MTH138" s="74"/>
      <c r="MTI138" s="77"/>
      <c r="MTJ138" s="77"/>
      <c r="MTK138" s="11"/>
      <c r="MTQ138" s="73"/>
      <c r="MTR138" s="73"/>
      <c r="MTS138" s="73"/>
      <c r="MTT138" s="73"/>
      <c r="MTU138" s="74"/>
      <c r="MTV138" s="74"/>
      <c r="MTW138" s="77"/>
      <c r="MTX138" s="77"/>
      <c r="MTY138" s="11"/>
      <c r="MUE138" s="73"/>
      <c r="MUF138" s="73"/>
      <c r="MUG138" s="73"/>
      <c r="MUH138" s="73"/>
      <c r="MUI138" s="74"/>
      <c r="MUJ138" s="74"/>
      <c r="MUK138" s="77"/>
      <c r="MUL138" s="77"/>
      <c r="MUM138" s="11"/>
      <c r="MUS138" s="73"/>
      <c r="MUT138" s="73"/>
      <c r="MUU138" s="73"/>
      <c r="MUV138" s="73"/>
      <c r="MUW138" s="74"/>
      <c r="MUX138" s="74"/>
      <c r="MUY138" s="77"/>
      <c r="MUZ138" s="77"/>
      <c r="MVA138" s="11"/>
      <c r="MVG138" s="73"/>
      <c r="MVH138" s="73"/>
      <c r="MVI138" s="73"/>
      <c r="MVJ138" s="73"/>
      <c r="MVK138" s="74"/>
      <c r="MVL138" s="74"/>
      <c r="MVM138" s="77"/>
      <c r="MVN138" s="77"/>
      <c r="MVO138" s="11"/>
      <c r="MVU138" s="73"/>
      <c r="MVV138" s="73"/>
      <c r="MVW138" s="73"/>
      <c r="MVX138" s="73"/>
      <c r="MVY138" s="74"/>
      <c r="MVZ138" s="74"/>
      <c r="MWA138" s="77"/>
      <c r="MWB138" s="77"/>
      <c r="MWC138" s="11"/>
      <c r="MWI138" s="73"/>
      <c r="MWJ138" s="73"/>
      <c r="MWK138" s="73"/>
      <c r="MWL138" s="73"/>
      <c r="MWM138" s="74"/>
      <c r="MWN138" s="74"/>
      <c r="MWO138" s="77"/>
      <c r="MWP138" s="77"/>
      <c r="MWQ138" s="11"/>
      <c r="MWW138" s="73"/>
      <c r="MWX138" s="73"/>
      <c r="MWY138" s="73"/>
      <c r="MWZ138" s="73"/>
      <c r="MXA138" s="74"/>
      <c r="MXB138" s="74"/>
      <c r="MXC138" s="77"/>
      <c r="MXD138" s="77"/>
      <c r="MXE138" s="11"/>
      <c r="MXK138" s="73"/>
      <c r="MXL138" s="73"/>
      <c r="MXM138" s="73"/>
      <c r="MXN138" s="73"/>
      <c r="MXO138" s="74"/>
      <c r="MXP138" s="74"/>
      <c r="MXQ138" s="77"/>
      <c r="MXR138" s="77"/>
      <c r="MXS138" s="11"/>
      <c r="MXY138" s="73"/>
      <c r="MXZ138" s="73"/>
      <c r="MYA138" s="73"/>
      <c r="MYB138" s="73"/>
      <c r="MYC138" s="74"/>
      <c r="MYD138" s="74"/>
      <c r="MYE138" s="77"/>
      <c r="MYF138" s="77"/>
      <c r="MYG138" s="11"/>
      <c r="MYM138" s="73"/>
      <c r="MYN138" s="73"/>
      <c r="MYO138" s="73"/>
      <c r="MYP138" s="73"/>
      <c r="MYQ138" s="74"/>
      <c r="MYR138" s="74"/>
      <c r="MYS138" s="77"/>
      <c r="MYT138" s="77"/>
      <c r="MYU138" s="11"/>
      <c r="MZA138" s="73"/>
      <c r="MZB138" s="73"/>
      <c r="MZC138" s="73"/>
      <c r="MZD138" s="73"/>
      <c r="MZE138" s="74"/>
      <c r="MZF138" s="74"/>
      <c r="MZG138" s="77"/>
      <c r="MZH138" s="77"/>
      <c r="MZI138" s="11"/>
      <c r="MZO138" s="73"/>
      <c r="MZP138" s="73"/>
      <c r="MZQ138" s="73"/>
      <c r="MZR138" s="73"/>
      <c r="MZS138" s="74"/>
      <c r="MZT138" s="74"/>
      <c r="MZU138" s="77"/>
      <c r="MZV138" s="77"/>
      <c r="MZW138" s="11"/>
      <c r="NAC138" s="73"/>
      <c r="NAD138" s="73"/>
      <c r="NAE138" s="73"/>
      <c r="NAF138" s="73"/>
      <c r="NAG138" s="74"/>
      <c r="NAH138" s="74"/>
      <c r="NAI138" s="77"/>
      <c r="NAJ138" s="77"/>
      <c r="NAK138" s="11"/>
      <c r="NAQ138" s="73"/>
      <c r="NAR138" s="73"/>
      <c r="NAS138" s="73"/>
      <c r="NAT138" s="73"/>
      <c r="NAU138" s="74"/>
      <c r="NAV138" s="74"/>
      <c r="NAW138" s="77"/>
      <c r="NAX138" s="77"/>
      <c r="NAY138" s="11"/>
      <c r="NBE138" s="73"/>
      <c r="NBF138" s="73"/>
      <c r="NBG138" s="73"/>
      <c r="NBH138" s="73"/>
      <c r="NBI138" s="74"/>
      <c r="NBJ138" s="74"/>
      <c r="NBK138" s="77"/>
      <c r="NBL138" s="77"/>
      <c r="NBM138" s="11"/>
      <c r="NBS138" s="73"/>
      <c r="NBT138" s="73"/>
      <c r="NBU138" s="73"/>
      <c r="NBV138" s="73"/>
      <c r="NBW138" s="74"/>
      <c r="NBX138" s="74"/>
      <c r="NBY138" s="77"/>
      <c r="NBZ138" s="77"/>
      <c r="NCA138" s="11"/>
      <c r="NCG138" s="73"/>
      <c r="NCH138" s="73"/>
      <c r="NCI138" s="73"/>
      <c r="NCJ138" s="73"/>
      <c r="NCK138" s="74"/>
      <c r="NCL138" s="74"/>
      <c r="NCM138" s="77"/>
      <c r="NCN138" s="77"/>
      <c r="NCO138" s="11"/>
      <c r="NCU138" s="73"/>
      <c r="NCV138" s="73"/>
      <c r="NCW138" s="73"/>
      <c r="NCX138" s="73"/>
      <c r="NCY138" s="74"/>
      <c r="NCZ138" s="74"/>
      <c r="NDA138" s="77"/>
      <c r="NDB138" s="77"/>
      <c r="NDC138" s="11"/>
      <c r="NDI138" s="73"/>
      <c r="NDJ138" s="73"/>
      <c r="NDK138" s="73"/>
      <c r="NDL138" s="73"/>
      <c r="NDM138" s="74"/>
      <c r="NDN138" s="74"/>
      <c r="NDO138" s="77"/>
      <c r="NDP138" s="77"/>
      <c r="NDQ138" s="11"/>
      <c r="NDW138" s="73"/>
      <c r="NDX138" s="73"/>
      <c r="NDY138" s="73"/>
      <c r="NDZ138" s="73"/>
      <c r="NEA138" s="74"/>
      <c r="NEB138" s="74"/>
      <c r="NEC138" s="77"/>
      <c r="NED138" s="77"/>
      <c r="NEE138" s="11"/>
      <c r="NEK138" s="73"/>
      <c r="NEL138" s="73"/>
      <c r="NEM138" s="73"/>
      <c r="NEN138" s="73"/>
      <c r="NEO138" s="74"/>
      <c r="NEP138" s="74"/>
      <c r="NEQ138" s="77"/>
      <c r="NER138" s="77"/>
      <c r="NES138" s="11"/>
      <c r="NEY138" s="73"/>
      <c r="NEZ138" s="73"/>
      <c r="NFA138" s="73"/>
      <c r="NFB138" s="73"/>
      <c r="NFC138" s="74"/>
      <c r="NFD138" s="74"/>
      <c r="NFE138" s="77"/>
      <c r="NFF138" s="77"/>
      <c r="NFG138" s="11"/>
      <c r="NFM138" s="73"/>
      <c r="NFN138" s="73"/>
      <c r="NFO138" s="73"/>
      <c r="NFP138" s="73"/>
      <c r="NFQ138" s="74"/>
      <c r="NFR138" s="74"/>
      <c r="NFS138" s="77"/>
      <c r="NFT138" s="77"/>
      <c r="NFU138" s="11"/>
      <c r="NGA138" s="73"/>
      <c r="NGB138" s="73"/>
      <c r="NGC138" s="73"/>
      <c r="NGD138" s="73"/>
      <c r="NGE138" s="74"/>
      <c r="NGF138" s="74"/>
      <c r="NGG138" s="77"/>
      <c r="NGH138" s="77"/>
      <c r="NGI138" s="11"/>
      <c r="NGO138" s="73"/>
      <c r="NGP138" s="73"/>
      <c r="NGQ138" s="73"/>
      <c r="NGR138" s="73"/>
      <c r="NGS138" s="74"/>
      <c r="NGT138" s="74"/>
      <c r="NGU138" s="77"/>
      <c r="NGV138" s="77"/>
      <c r="NGW138" s="11"/>
      <c r="NHC138" s="73"/>
      <c r="NHD138" s="73"/>
      <c r="NHE138" s="73"/>
      <c r="NHF138" s="73"/>
      <c r="NHG138" s="74"/>
      <c r="NHH138" s="74"/>
      <c r="NHI138" s="77"/>
      <c r="NHJ138" s="77"/>
      <c r="NHK138" s="11"/>
      <c r="NHQ138" s="73"/>
      <c r="NHR138" s="73"/>
      <c r="NHS138" s="73"/>
      <c r="NHT138" s="73"/>
      <c r="NHU138" s="74"/>
      <c r="NHV138" s="74"/>
      <c r="NHW138" s="77"/>
      <c r="NHX138" s="77"/>
      <c r="NHY138" s="11"/>
      <c r="NIE138" s="73"/>
      <c r="NIF138" s="73"/>
      <c r="NIG138" s="73"/>
      <c r="NIH138" s="73"/>
      <c r="NII138" s="74"/>
      <c r="NIJ138" s="74"/>
      <c r="NIK138" s="77"/>
      <c r="NIL138" s="77"/>
      <c r="NIM138" s="11"/>
      <c r="NIS138" s="73"/>
      <c r="NIT138" s="73"/>
      <c r="NIU138" s="73"/>
      <c r="NIV138" s="73"/>
      <c r="NIW138" s="74"/>
      <c r="NIX138" s="74"/>
      <c r="NIY138" s="77"/>
      <c r="NIZ138" s="77"/>
      <c r="NJA138" s="11"/>
      <c r="NJG138" s="73"/>
      <c r="NJH138" s="73"/>
      <c r="NJI138" s="73"/>
      <c r="NJJ138" s="73"/>
      <c r="NJK138" s="74"/>
      <c r="NJL138" s="74"/>
      <c r="NJM138" s="77"/>
      <c r="NJN138" s="77"/>
      <c r="NJO138" s="11"/>
      <c r="NJU138" s="73"/>
      <c r="NJV138" s="73"/>
      <c r="NJW138" s="73"/>
      <c r="NJX138" s="73"/>
      <c r="NJY138" s="74"/>
      <c r="NJZ138" s="74"/>
      <c r="NKA138" s="77"/>
      <c r="NKB138" s="77"/>
      <c r="NKC138" s="11"/>
      <c r="NKI138" s="73"/>
      <c r="NKJ138" s="73"/>
      <c r="NKK138" s="73"/>
      <c r="NKL138" s="73"/>
      <c r="NKM138" s="74"/>
      <c r="NKN138" s="74"/>
      <c r="NKO138" s="77"/>
      <c r="NKP138" s="77"/>
      <c r="NKQ138" s="11"/>
      <c r="NKW138" s="73"/>
      <c r="NKX138" s="73"/>
      <c r="NKY138" s="73"/>
      <c r="NKZ138" s="73"/>
      <c r="NLA138" s="74"/>
      <c r="NLB138" s="74"/>
      <c r="NLC138" s="77"/>
      <c r="NLD138" s="77"/>
      <c r="NLE138" s="11"/>
      <c r="NLK138" s="73"/>
      <c r="NLL138" s="73"/>
      <c r="NLM138" s="73"/>
      <c r="NLN138" s="73"/>
      <c r="NLO138" s="74"/>
      <c r="NLP138" s="74"/>
      <c r="NLQ138" s="77"/>
      <c r="NLR138" s="77"/>
      <c r="NLS138" s="11"/>
      <c r="NLY138" s="73"/>
      <c r="NLZ138" s="73"/>
      <c r="NMA138" s="73"/>
      <c r="NMB138" s="73"/>
      <c r="NMC138" s="74"/>
      <c r="NMD138" s="74"/>
      <c r="NME138" s="77"/>
      <c r="NMF138" s="77"/>
      <c r="NMG138" s="11"/>
      <c r="NMM138" s="73"/>
      <c r="NMN138" s="73"/>
      <c r="NMO138" s="73"/>
      <c r="NMP138" s="73"/>
      <c r="NMQ138" s="74"/>
      <c r="NMR138" s="74"/>
      <c r="NMS138" s="77"/>
      <c r="NMT138" s="77"/>
      <c r="NMU138" s="11"/>
      <c r="NNA138" s="73"/>
      <c r="NNB138" s="73"/>
      <c r="NNC138" s="73"/>
      <c r="NND138" s="73"/>
      <c r="NNE138" s="74"/>
      <c r="NNF138" s="74"/>
      <c r="NNG138" s="77"/>
      <c r="NNH138" s="77"/>
      <c r="NNI138" s="11"/>
      <c r="NNO138" s="73"/>
      <c r="NNP138" s="73"/>
      <c r="NNQ138" s="73"/>
      <c r="NNR138" s="73"/>
      <c r="NNS138" s="74"/>
      <c r="NNT138" s="74"/>
      <c r="NNU138" s="77"/>
      <c r="NNV138" s="77"/>
      <c r="NNW138" s="11"/>
      <c r="NOC138" s="73"/>
      <c r="NOD138" s="73"/>
      <c r="NOE138" s="73"/>
      <c r="NOF138" s="73"/>
      <c r="NOG138" s="74"/>
      <c r="NOH138" s="74"/>
      <c r="NOI138" s="77"/>
      <c r="NOJ138" s="77"/>
      <c r="NOK138" s="11"/>
      <c r="NOQ138" s="73"/>
      <c r="NOR138" s="73"/>
      <c r="NOS138" s="73"/>
      <c r="NOT138" s="73"/>
      <c r="NOU138" s="74"/>
      <c r="NOV138" s="74"/>
      <c r="NOW138" s="77"/>
      <c r="NOX138" s="77"/>
      <c r="NOY138" s="11"/>
      <c r="NPE138" s="73"/>
      <c r="NPF138" s="73"/>
      <c r="NPG138" s="73"/>
      <c r="NPH138" s="73"/>
      <c r="NPI138" s="74"/>
      <c r="NPJ138" s="74"/>
      <c r="NPK138" s="77"/>
      <c r="NPL138" s="77"/>
      <c r="NPM138" s="11"/>
      <c r="NPS138" s="73"/>
      <c r="NPT138" s="73"/>
      <c r="NPU138" s="73"/>
      <c r="NPV138" s="73"/>
      <c r="NPW138" s="74"/>
      <c r="NPX138" s="74"/>
      <c r="NPY138" s="77"/>
      <c r="NPZ138" s="77"/>
      <c r="NQA138" s="11"/>
      <c r="NQG138" s="73"/>
      <c r="NQH138" s="73"/>
      <c r="NQI138" s="73"/>
      <c r="NQJ138" s="73"/>
      <c r="NQK138" s="74"/>
      <c r="NQL138" s="74"/>
      <c r="NQM138" s="77"/>
      <c r="NQN138" s="77"/>
      <c r="NQO138" s="11"/>
      <c r="NQU138" s="73"/>
      <c r="NQV138" s="73"/>
      <c r="NQW138" s="73"/>
      <c r="NQX138" s="73"/>
      <c r="NQY138" s="74"/>
      <c r="NQZ138" s="74"/>
      <c r="NRA138" s="77"/>
      <c r="NRB138" s="77"/>
      <c r="NRC138" s="11"/>
      <c r="NRI138" s="73"/>
      <c r="NRJ138" s="73"/>
      <c r="NRK138" s="73"/>
      <c r="NRL138" s="73"/>
      <c r="NRM138" s="74"/>
      <c r="NRN138" s="74"/>
      <c r="NRO138" s="77"/>
      <c r="NRP138" s="77"/>
      <c r="NRQ138" s="11"/>
      <c r="NRW138" s="73"/>
      <c r="NRX138" s="73"/>
      <c r="NRY138" s="73"/>
      <c r="NRZ138" s="73"/>
      <c r="NSA138" s="74"/>
      <c r="NSB138" s="74"/>
      <c r="NSC138" s="77"/>
      <c r="NSD138" s="77"/>
      <c r="NSE138" s="11"/>
      <c r="NSK138" s="73"/>
      <c r="NSL138" s="73"/>
      <c r="NSM138" s="73"/>
      <c r="NSN138" s="73"/>
      <c r="NSO138" s="74"/>
      <c r="NSP138" s="74"/>
      <c r="NSQ138" s="77"/>
      <c r="NSR138" s="77"/>
      <c r="NSS138" s="11"/>
      <c r="NSY138" s="73"/>
      <c r="NSZ138" s="73"/>
      <c r="NTA138" s="73"/>
      <c r="NTB138" s="73"/>
      <c r="NTC138" s="74"/>
      <c r="NTD138" s="74"/>
      <c r="NTE138" s="77"/>
      <c r="NTF138" s="77"/>
      <c r="NTG138" s="11"/>
      <c r="NTM138" s="73"/>
      <c r="NTN138" s="73"/>
      <c r="NTO138" s="73"/>
      <c r="NTP138" s="73"/>
      <c r="NTQ138" s="74"/>
      <c r="NTR138" s="74"/>
      <c r="NTS138" s="77"/>
      <c r="NTT138" s="77"/>
      <c r="NTU138" s="11"/>
      <c r="NUA138" s="73"/>
      <c r="NUB138" s="73"/>
      <c r="NUC138" s="73"/>
      <c r="NUD138" s="73"/>
      <c r="NUE138" s="74"/>
      <c r="NUF138" s="74"/>
      <c r="NUG138" s="77"/>
      <c r="NUH138" s="77"/>
      <c r="NUI138" s="11"/>
      <c r="NUO138" s="73"/>
      <c r="NUP138" s="73"/>
      <c r="NUQ138" s="73"/>
      <c r="NUR138" s="73"/>
      <c r="NUS138" s="74"/>
      <c r="NUT138" s="74"/>
      <c r="NUU138" s="77"/>
      <c r="NUV138" s="77"/>
      <c r="NUW138" s="11"/>
      <c r="NVC138" s="73"/>
      <c r="NVD138" s="73"/>
      <c r="NVE138" s="73"/>
      <c r="NVF138" s="73"/>
      <c r="NVG138" s="74"/>
      <c r="NVH138" s="74"/>
      <c r="NVI138" s="77"/>
      <c r="NVJ138" s="77"/>
      <c r="NVK138" s="11"/>
      <c r="NVQ138" s="73"/>
      <c r="NVR138" s="73"/>
      <c r="NVS138" s="73"/>
      <c r="NVT138" s="73"/>
      <c r="NVU138" s="74"/>
      <c r="NVV138" s="74"/>
      <c r="NVW138" s="77"/>
      <c r="NVX138" s="77"/>
      <c r="NVY138" s="11"/>
      <c r="NWE138" s="73"/>
      <c r="NWF138" s="73"/>
      <c r="NWG138" s="73"/>
      <c r="NWH138" s="73"/>
      <c r="NWI138" s="74"/>
      <c r="NWJ138" s="74"/>
      <c r="NWK138" s="77"/>
      <c r="NWL138" s="77"/>
      <c r="NWM138" s="11"/>
      <c r="NWS138" s="73"/>
      <c r="NWT138" s="73"/>
      <c r="NWU138" s="73"/>
      <c r="NWV138" s="73"/>
      <c r="NWW138" s="74"/>
      <c r="NWX138" s="74"/>
      <c r="NWY138" s="77"/>
      <c r="NWZ138" s="77"/>
      <c r="NXA138" s="11"/>
      <c r="NXG138" s="73"/>
      <c r="NXH138" s="73"/>
      <c r="NXI138" s="73"/>
      <c r="NXJ138" s="73"/>
      <c r="NXK138" s="74"/>
      <c r="NXL138" s="74"/>
      <c r="NXM138" s="77"/>
      <c r="NXN138" s="77"/>
      <c r="NXO138" s="11"/>
      <c r="NXU138" s="73"/>
      <c r="NXV138" s="73"/>
      <c r="NXW138" s="73"/>
      <c r="NXX138" s="73"/>
      <c r="NXY138" s="74"/>
      <c r="NXZ138" s="74"/>
      <c r="NYA138" s="77"/>
      <c r="NYB138" s="77"/>
      <c r="NYC138" s="11"/>
      <c r="NYI138" s="73"/>
      <c r="NYJ138" s="73"/>
      <c r="NYK138" s="73"/>
      <c r="NYL138" s="73"/>
      <c r="NYM138" s="74"/>
      <c r="NYN138" s="74"/>
      <c r="NYO138" s="77"/>
      <c r="NYP138" s="77"/>
      <c r="NYQ138" s="11"/>
      <c r="NYW138" s="73"/>
      <c r="NYX138" s="73"/>
      <c r="NYY138" s="73"/>
      <c r="NYZ138" s="73"/>
      <c r="NZA138" s="74"/>
      <c r="NZB138" s="74"/>
      <c r="NZC138" s="77"/>
      <c r="NZD138" s="77"/>
      <c r="NZE138" s="11"/>
      <c r="NZK138" s="73"/>
      <c r="NZL138" s="73"/>
      <c r="NZM138" s="73"/>
      <c r="NZN138" s="73"/>
      <c r="NZO138" s="74"/>
      <c r="NZP138" s="74"/>
      <c r="NZQ138" s="77"/>
      <c r="NZR138" s="77"/>
      <c r="NZS138" s="11"/>
      <c r="NZY138" s="73"/>
      <c r="NZZ138" s="73"/>
      <c r="OAA138" s="73"/>
      <c r="OAB138" s="73"/>
      <c r="OAC138" s="74"/>
      <c r="OAD138" s="74"/>
      <c r="OAE138" s="77"/>
      <c r="OAF138" s="77"/>
      <c r="OAG138" s="11"/>
      <c r="OAM138" s="73"/>
      <c r="OAN138" s="73"/>
      <c r="OAO138" s="73"/>
      <c r="OAP138" s="73"/>
      <c r="OAQ138" s="74"/>
      <c r="OAR138" s="74"/>
      <c r="OAS138" s="77"/>
      <c r="OAT138" s="77"/>
      <c r="OAU138" s="11"/>
      <c r="OBA138" s="73"/>
      <c r="OBB138" s="73"/>
      <c r="OBC138" s="73"/>
      <c r="OBD138" s="73"/>
      <c r="OBE138" s="74"/>
      <c r="OBF138" s="74"/>
      <c r="OBG138" s="77"/>
      <c r="OBH138" s="77"/>
      <c r="OBI138" s="11"/>
      <c r="OBO138" s="73"/>
      <c r="OBP138" s="73"/>
      <c r="OBQ138" s="73"/>
      <c r="OBR138" s="73"/>
      <c r="OBS138" s="74"/>
      <c r="OBT138" s="74"/>
      <c r="OBU138" s="77"/>
      <c r="OBV138" s="77"/>
      <c r="OBW138" s="11"/>
      <c r="OCC138" s="73"/>
      <c r="OCD138" s="73"/>
      <c r="OCE138" s="73"/>
      <c r="OCF138" s="73"/>
      <c r="OCG138" s="74"/>
      <c r="OCH138" s="74"/>
      <c r="OCI138" s="77"/>
      <c r="OCJ138" s="77"/>
      <c r="OCK138" s="11"/>
      <c r="OCQ138" s="73"/>
      <c r="OCR138" s="73"/>
      <c r="OCS138" s="73"/>
      <c r="OCT138" s="73"/>
      <c r="OCU138" s="74"/>
      <c r="OCV138" s="74"/>
      <c r="OCW138" s="77"/>
      <c r="OCX138" s="77"/>
      <c r="OCY138" s="11"/>
      <c r="ODE138" s="73"/>
      <c r="ODF138" s="73"/>
      <c r="ODG138" s="73"/>
      <c r="ODH138" s="73"/>
      <c r="ODI138" s="74"/>
      <c r="ODJ138" s="74"/>
      <c r="ODK138" s="77"/>
      <c r="ODL138" s="77"/>
      <c r="ODM138" s="11"/>
      <c r="ODS138" s="73"/>
      <c r="ODT138" s="73"/>
      <c r="ODU138" s="73"/>
      <c r="ODV138" s="73"/>
      <c r="ODW138" s="74"/>
      <c r="ODX138" s="74"/>
      <c r="ODY138" s="77"/>
      <c r="ODZ138" s="77"/>
      <c r="OEA138" s="11"/>
      <c r="OEG138" s="73"/>
      <c r="OEH138" s="73"/>
      <c r="OEI138" s="73"/>
      <c r="OEJ138" s="73"/>
      <c r="OEK138" s="74"/>
      <c r="OEL138" s="74"/>
      <c r="OEM138" s="77"/>
      <c r="OEN138" s="77"/>
      <c r="OEO138" s="11"/>
      <c r="OEU138" s="73"/>
      <c r="OEV138" s="73"/>
      <c r="OEW138" s="73"/>
      <c r="OEX138" s="73"/>
      <c r="OEY138" s="74"/>
      <c r="OEZ138" s="74"/>
      <c r="OFA138" s="77"/>
      <c r="OFB138" s="77"/>
      <c r="OFC138" s="11"/>
      <c r="OFI138" s="73"/>
      <c r="OFJ138" s="73"/>
      <c r="OFK138" s="73"/>
      <c r="OFL138" s="73"/>
      <c r="OFM138" s="74"/>
      <c r="OFN138" s="74"/>
      <c r="OFO138" s="77"/>
      <c r="OFP138" s="77"/>
      <c r="OFQ138" s="11"/>
      <c r="OFW138" s="73"/>
      <c r="OFX138" s="73"/>
      <c r="OFY138" s="73"/>
      <c r="OFZ138" s="73"/>
      <c r="OGA138" s="74"/>
      <c r="OGB138" s="74"/>
      <c r="OGC138" s="77"/>
      <c r="OGD138" s="77"/>
      <c r="OGE138" s="11"/>
      <c r="OGK138" s="73"/>
      <c r="OGL138" s="73"/>
      <c r="OGM138" s="73"/>
      <c r="OGN138" s="73"/>
      <c r="OGO138" s="74"/>
      <c r="OGP138" s="74"/>
      <c r="OGQ138" s="77"/>
      <c r="OGR138" s="77"/>
      <c r="OGS138" s="11"/>
      <c r="OGY138" s="73"/>
      <c r="OGZ138" s="73"/>
      <c r="OHA138" s="73"/>
      <c r="OHB138" s="73"/>
      <c r="OHC138" s="74"/>
      <c r="OHD138" s="74"/>
      <c r="OHE138" s="77"/>
      <c r="OHF138" s="77"/>
      <c r="OHG138" s="11"/>
      <c r="OHM138" s="73"/>
      <c r="OHN138" s="73"/>
      <c r="OHO138" s="73"/>
      <c r="OHP138" s="73"/>
      <c r="OHQ138" s="74"/>
      <c r="OHR138" s="74"/>
      <c r="OHS138" s="77"/>
      <c r="OHT138" s="77"/>
      <c r="OHU138" s="11"/>
      <c r="OIA138" s="73"/>
      <c r="OIB138" s="73"/>
      <c r="OIC138" s="73"/>
      <c r="OID138" s="73"/>
      <c r="OIE138" s="74"/>
      <c r="OIF138" s="74"/>
      <c r="OIG138" s="77"/>
      <c r="OIH138" s="77"/>
      <c r="OII138" s="11"/>
      <c r="OIO138" s="73"/>
      <c r="OIP138" s="73"/>
      <c r="OIQ138" s="73"/>
      <c r="OIR138" s="73"/>
      <c r="OIS138" s="74"/>
      <c r="OIT138" s="74"/>
      <c r="OIU138" s="77"/>
      <c r="OIV138" s="77"/>
      <c r="OIW138" s="11"/>
      <c r="OJC138" s="73"/>
      <c r="OJD138" s="73"/>
      <c r="OJE138" s="73"/>
      <c r="OJF138" s="73"/>
      <c r="OJG138" s="74"/>
      <c r="OJH138" s="74"/>
      <c r="OJI138" s="77"/>
      <c r="OJJ138" s="77"/>
      <c r="OJK138" s="11"/>
      <c r="OJQ138" s="73"/>
      <c r="OJR138" s="73"/>
      <c r="OJS138" s="73"/>
      <c r="OJT138" s="73"/>
      <c r="OJU138" s="74"/>
      <c r="OJV138" s="74"/>
      <c r="OJW138" s="77"/>
      <c r="OJX138" s="77"/>
      <c r="OJY138" s="11"/>
      <c r="OKE138" s="73"/>
      <c r="OKF138" s="73"/>
      <c r="OKG138" s="73"/>
      <c r="OKH138" s="73"/>
      <c r="OKI138" s="74"/>
      <c r="OKJ138" s="74"/>
      <c r="OKK138" s="77"/>
      <c r="OKL138" s="77"/>
      <c r="OKM138" s="11"/>
      <c r="OKS138" s="73"/>
      <c r="OKT138" s="73"/>
      <c r="OKU138" s="73"/>
      <c r="OKV138" s="73"/>
      <c r="OKW138" s="74"/>
      <c r="OKX138" s="74"/>
      <c r="OKY138" s="77"/>
      <c r="OKZ138" s="77"/>
      <c r="OLA138" s="11"/>
      <c r="OLG138" s="73"/>
      <c r="OLH138" s="73"/>
      <c r="OLI138" s="73"/>
      <c r="OLJ138" s="73"/>
      <c r="OLK138" s="74"/>
      <c r="OLL138" s="74"/>
      <c r="OLM138" s="77"/>
      <c r="OLN138" s="77"/>
      <c r="OLO138" s="11"/>
      <c r="OLU138" s="73"/>
      <c r="OLV138" s="73"/>
      <c r="OLW138" s="73"/>
      <c r="OLX138" s="73"/>
      <c r="OLY138" s="74"/>
      <c r="OLZ138" s="74"/>
      <c r="OMA138" s="77"/>
      <c r="OMB138" s="77"/>
      <c r="OMC138" s="11"/>
      <c r="OMI138" s="73"/>
      <c r="OMJ138" s="73"/>
      <c r="OMK138" s="73"/>
      <c r="OML138" s="73"/>
      <c r="OMM138" s="74"/>
      <c r="OMN138" s="74"/>
      <c r="OMO138" s="77"/>
      <c r="OMP138" s="77"/>
      <c r="OMQ138" s="11"/>
      <c r="OMW138" s="73"/>
      <c r="OMX138" s="73"/>
      <c r="OMY138" s="73"/>
      <c r="OMZ138" s="73"/>
      <c r="ONA138" s="74"/>
      <c r="ONB138" s="74"/>
      <c r="ONC138" s="77"/>
      <c r="OND138" s="77"/>
      <c r="ONE138" s="11"/>
      <c r="ONK138" s="73"/>
      <c r="ONL138" s="73"/>
      <c r="ONM138" s="73"/>
      <c r="ONN138" s="73"/>
      <c r="ONO138" s="74"/>
      <c r="ONP138" s="74"/>
      <c r="ONQ138" s="77"/>
      <c r="ONR138" s="77"/>
      <c r="ONS138" s="11"/>
      <c r="ONY138" s="73"/>
      <c r="ONZ138" s="73"/>
      <c r="OOA138" s="73"/>
      <c r="OOB138" s="73"/>
      <c r="OOC138" s="74"/>
      <c r="OOD138" s="74"/>
      <c r="OOE138" s="77"/>
      <c r="OOF138" s="77"/>
      <c r="OOG138" s="11"/>
      <c r="OOM138" s="73"/>
      <c r="OON138" s="73"/>
      <c r="OOO138" s="73"/>
      <c r="OOP138" s="73"/>
      <c r="OOQ138" s="74"/>
      <c r="OOR138" s="74"/>
      <c r="OOS138" s="77"/>
      <c r="OOT138" s="77"/>
      <c r="OOU138" s="11"/>
      <c r="OPA138" s="73"/>
      <c r="OPB138" s="73"/>
      <c r="OPC138" s="73"/>
      <c r="OPD138" s="73"/>
      <c r="OPE138" s="74"/>
      <c r="OPF138" s="74"/>
      <c r="OPG138" s="77"/>
      <c r="OPH138" s="77"/>
      <c r="OPI138" s="11"/>
      <c r="OPO138" s="73"/>
      <c r="OPP138" s="73"/>
      <c r="OPQ138" s="73"/>
      <c r="OPR138" s="73"/>
      <c r="OPS138" s="74"/>
      <c r="OPT138" s="74"/>
      <c r="OPU138" s="77"/>
      <c r="OPV138" s="77"/>
      <c r="OPW138" s="11"/>
      <c r="OQC138" s="73"/>
      <c r="OQD138" s="73"/>
      <c r="OQE138" s="73"/>
      <c r="OQF138" s="73"/>
      <c r="OQG138" s="74"/>
      <c r="OQH138" s="74"/>
      <c r="OQI138" s="77"/>
      <c r="OQJ138" s="77"/>
      <c r="OQK138" s="11"/>
      <c r="OQQ138" s="73"/>
      <c r="OQR138" s="73"/>
      <c r="OQS138" s="73"/>
      <c r="OQT138" s="73"/>
      <c r="OQU138" s="74"/>
      <c r="OQV138" s="74"/>
      <c r="OQW138" s="77"/>
      <c r="OQX138" s="77"/>
      <c r="OQY138" s="11"/>
      <c r="ORE138" s="73"/>
      <c r="ORF138" s="73"/>
      <c r="ORG138" s="73"/>
      <c r="ORH138" s="73"/>
      <c r="ORI138" s="74"/>
      <c r="ORJ138" s="74"/>
      <c r="ORK138" s="77"/>
      <c r="ORL138" s="77"/>
      <c r="ORM138" s="11"/>
      <c r="ORS138" s="73"/>
      <c r="ORT138" s="73"/>
      <c r="ORU138" s="73"/>
      <c r="ORV138" s="73"/>
      <c r="ORW138" s="74"/>
      <c r="ORX138" s="74"/>
      <c r="ORY138" s="77"/>
      <c r="ORZ138" s="77"/>
      <c r="OSA138" s="11"/>
      <c r="OSG138" s="73"/>
      <c r="OSH138" s="73"/>
      <c r="OSI138" s="73"/>
      <c r="OSJ138" s="73"/>
      <c r="OSK138" s="74"/>
      <c r="OSL138" s="74"/>
      <c r="OSM138" s="77"/>
      <c r="OSN138" s="77"/>
      <c r="OSO138" s="11"/>
      <c r="OSU138" s="73"/>
      <c r="OSV138" s="73"/>
      <c r="OSW138" s="73"/>
      <c r="OSX138" s="73"/>
      <c r="OSY138" s="74"/>
      <c r="OSZ138" s="74"/>
      <c r="OTA138" s="77"/>
      <c r="OTB138" s="77"/>
      <c r="OTC138" s="11"/>
      <c r="OTI138" s="73"/>
      <c r="OTJ138" s="73"/>
      <c r="OTK138" s="73"/>
      <c r="OTL138" s="73"/>
      <c r="OTM138" s="74"/>
      <c r="OTN138" s="74"/>
      <c r="OTO138" s="77"/>
      <c r="OTP138" s="77"/>
      <c r="OTQ138" s="11"/>
      <c r="OTW138" s="73"/>
      <c r="OTX138" s="73"/>
      <c r="OTY138" s="73"/>
      <c r="OTZ138" s="73"/>
      <c r="OUA138" s="74"/>
      <c r="OUB138" s="74"/>
      <c r="OUC138" s="77"/>
      <c r="OUD138" s="77"/>
      <c r="OUE138" s="11"/>
      <c r="OUK138" s="73"/>
      <c r="OUL138" s="73"/>
      <c r="OUM138" s="73"/>
      <c r="OUN138" s="73"/>
      <c r="OUO138" s="74"/>
      <c r="OUP138" s="74"/>
      <c r="OUQ138" s="77"/>
      <c r="OUR138" s="77"/>
      <c r="OUS138" s="11"/>
      <c r="OUY138" s="73"/>
      <c r="OUZ138" s="73"/>
      <c r="OVA138" s="73"/>
      <c r="OVB138" s="73"/>
      <c r="OVC138" s="74"/>
      <c r="OVD138" s="74"/>
      <c r="OVE138" s="77"/>
      <c r="OVF138" s="77"/>
      <c r="OVG138" s="11"/>
      <c r="OVM138" s="73"/>
      <c r="OVN138" s="73"/>
      <c r="OVO138" s="73"/>
      <c r="OVP138" s="73"/>
      <c r="OVQ138" s="74"/>
      <c r="OVR138" s="74"/>
      <c r="OVS138" s="77"/>
      <c r="OVT138" s="77"/>
      <c r="OVU138" s="11"/>
      <c r="OWA138" s="73"/>
      <c r="OWB138" s="73"/>
      <c r="OWC138" s="73"/>
      <c r="OWD138" s="73"/>
      <c r="OWE138" s="74"/>
      <c r="OWF138" s="74"/>
      <c r="OWG138" s="77"/>
      <c r="OWH138" s="77"/>
      <c r="OWI138" s="11"/>
      <c r="OWO138" s="73"/>
      <c r="OWP138" s="73"/>
      <c r="OWQ138" s="73"/>
      <c r="OWR138" s="73"/>
      <c r="OWS138" s="74"/>
      <c r="OWT138" s="74"/>
      <c r="OWU138" s="77"/>
      <c r="OWV138" s="77"/>
      <c r="OWW138" s="11"/>
      <c r="OXC138" s="73"/>
      <c r="OXD138" s="73"/>
      <c r="OXE138" s="73"/>
      <c r="OXF138" s="73"/>
      <c r="OXG138" s="74"/>
      <c r="OXH138" s="74"/>
      <c r="OXI138" s="77"/>
      <c r="OXJ138" s="77"/>
      <c r="OXK138" s="11"/>
      <c r="OXQ138" s="73"/>
      <c r="OXR138" s="73"/>
      <c r="OXS138" s="73"/>
      <c r="OXT138" s="73"/>
      <c r="OXU138" s="74"/>
      <c r="OXV138" s="74"/>
      <c r="OXW138" s="77"/>
      <c r="OXX138" s="77"/>
      <c r="OXY138" s="11"/>
      <c r="OYE138" s="73"/>
      <c r="OYF138" s="73"/>
      <c r="OYG138" s="73"/>
      <c r="OYH138" s="73"/>
      <c r="OYI138" s="74"/>
      <c r="OYJ138" s="74"/>
      <c r="OYK138" s="77"/>
      <c r="OYL138" s="77"/>
      <c r="OYM138" s="11"/>
      <c r="OYS138" s="73"/>
      <c r="OYT138" s="73"/>
      <c r="OYU138" s="73"/>
      <c r="OYV138" s="73"/>
      <c r="OYW138" s="74"/>
      <c r="OYX138" s="74"/>
      <c r="OYY138" s="77"/>
      <c r="OYZ138" s="77"/>
      <c r="OZA138" s="11"/>
      <c r="OZG138" s="73"/>
      <c r="OZH138" s="73"/>
      <c r="OZI138" s="73"/>
      <c r="OZJ138" s="73"/>
      <c r="OZK138" s="74"/>
      <c r="OZL138" s="74"/>
      <c r="OZM138" s="77"/>
      <c r="OZN138" s="77"/>
      <c r="OZO138" s="11"/>
      <c r="OZU138" s="73"/>
      <c r="OZV138" s="73"/>
      <c r="OZW138" s="73"/>
      <c r="OZX138" s="73"/>
      <c r="OZY138" s="74"/>
      <c r="OZZ138" s="74"/>
      <c r="PAA138" s="77"/>
      <c r="PAB138" s="77"/>
      <c r="PAC138" s="11"/>
      <c r="PAI138" s="73"/>
      <c r="PAJ138" s="73"/>
      <c r="PAK138" s="73"/>
      <c r="PAL138" s="73"/>
      <c r="PAM138" s="74"/>
      <c r="PAN138" s="74"/>
      <c r="PAO138" s="77"/>
      <c r="PAP138" s="77"/>
      <c r="PAQ138" s="11"/>
      <c r="PAW138" s="73"/>
      <c r="PAX138" s="73"/>
      <c r="PAY138" s="73"/>
      <c r="PAZ138" s="73"/>
      <c r="PBA138" s="74"/>
      <c r="PBB138" s="74"/>
      <c r="PBC138" s="77"/>
      <c r="PBD138" s="77"/>
      <c r="PBE138" s="11"/>
      <c r="PBK138" s="73"/>
      <c r="PBL138" s="73"/>
      <c r="PBM138" s="73"/>
      <c r="PBN138" s="73"/>
      <c r="PBO138" s="74"/>
      <c r="PBP138" s="74"/>
      <c r="PBQ138" s="77"/>
      <c r="PBR138" s="77"/>
      <c r="PBS138" s="11"/>
      <c r="PBY138" s="73"/>
      <c r="PBZ138" s="73"/>
      <c r="PCA138" s="73"/>
      <c r="PCB138" s="73"/>
      <c r="PCC138" s="74"/>
      <c r="PCD138" s="74"/>
      <c r="PCE138" s="77"/>
      <c r="PCF138" s="77"/>
      <c r="PCG138" s="11"/>
      <c r="PCM138" s="73"/>
      <c r="PCN138" s="73"/>
      <c r="PCO138" s="73"/>
      <c r="PCP138" s="73"/>
      <c r="PCQ138" s="74"/>
      <c r="PCR138" s="74"/>
      <c r="PCS138" s="77"/>
      <c r="PCT138" s="77"/>
      <c r="PCU138" s="11"/>
      <c r="PDA138" s="73"/>
      <c r="PDB138" s="73"/>
      <c r="PDC138" s="73"/>
      <c r="PDD138" s="73"/>
      <c r="PDE138" s="74"/>
      <c r="PDF138" s="74"/>
      <c r="PDG138" s="77"/>
      <c r="PDH138" s="77"/>
      <c r="PDI138" s="11"/>
      <c r="PDO138" s="73"/>
      <c r="PDP138" s="73"/>
      <c r="PDQ138" s="73"/>
      <c r="PDR138" s="73"/>
      <c r="PDS138" s="74"/>
      <c r="PDT138" s="74"/>
      <c r="PDU138" s="77"/>
      <c r="PDV138" s="77"/>
      <c r="PDW138" s="11"/>
      <c r="PEC138" s="73"/>
      <c r="PED138" s="73"/>
      <c r="PEE138" s="73"/>
      <c r="PEF138" s="73"/>
      <c r="PEG138" s="74"/>
      <c r="PEH138" s="74"/>
      <c r="PEI138" s="77"/>
      <c r="PEJ138" s="77"/>
      <c r="PEK138" s="11"/>
      <c r="PEQ138" s="73"/>
      <c r="PER138" s="73"/>
      <c r="PES138" s="73"/>
      <c r="PET138" s="73"/>
      <c r="PEU138" s="74"/>
      <c r="PEV138" s="74"/>
      <c r="PEW138" s="77"/>
      <c r="PEX138" s="77"/>
      <c r="PEY138" s="11"/>
      <c r="PFE138" s="73"/>
      <c r="PFF138" s="73"/>
      <c r="PFG138" s="73"/>
      <c r="PFH138" s="73"/>
      <c r="PFI138" s="74"/>
      <c r="PFJ138" s="74"/>
      <c r="PFK138" s="77"/>
      <c r="PFL138" s="77"/>
      <c r="PFM138" s="11"/>
      <c r="PFS138" s="73"/>
      <c r="PFT138" s="73"/>
      <c r="PFU138" s="73"/>
      <c r="PFV138" s="73"/>
      <c r="PFW138" s="74"/>
      <c r="PFX138" s="74"/>
      <c r="PFY138" s="77"/>
      <c r="PFZ138" s="77"/>
      <c r="PGA138" s="11"/>
      <c r="PGG138" s="73"/>
      <c r="PGH138" s="73"/>
      <c r="PGI138" s="73"/>
      <c r="PGJ138" s="73"/>
      <c r="PGK138" s="74"/>
      <c r="PGL138" s="74"/>
      <c r="PGM138" s="77"/>
      <c r="PGN138" s="77"/>
      <c r="PGO138" s="11"/>
      <c r="PGU138" s="73"/>
      <c r="PGV138" s="73"/>
      <c r="PGW138" s="73"/>
      <c r="PGX138" s="73"/>
      <c r="PGY138" s="74"/>
      <c r="PGZ138" s="74"/>
      <c r="PHA138" s="77"/>
      <c r="PHB138" s="77"/>
      <c r="PHC138" s="11"/>
      <c r="PHI138" s="73"/>
      <c r="PHJ138" s="73"/>
      <c r="PHK138" s="73"/>
      <c r="PHL138" s="73"/>
      <c r="PHM138" s="74"/>
      <c r="PHN138" s="74"/>
      <c r="PHO138" s="77"/>
      <c r="PHP138" s="77"/>
      <c r="PHQ138" s="11"/>
      <c r="PHW138" s="73"/>
      <c r="PHX138" s="73"/>
      <c r="PHY138" s="73"/>
      <c r="PHZ138" s="73"/>
      <c r="PIA138" s="74"/>
      <c r="PIB138" s="74"/>
      <c r="PIC138" s="77"/>
      <c r="PID138" s="77"/>
      <c r="PIE138" s="11"/>
      <c r="PIK138" s="73"/>
      <c r="PIL138" s="73"/>
      <c r="PIM138" s="73"/>
      <c r="PIN138" s="73"/>
      <c r="PIO138" s="74"/>
      <c r="PIP138" s="74"/>
      <c r="PIQ138" s="77"/>
      <c r="PIR138" s="77"/>
      <c r="PIS138" s="11"/>
      <c r="PIY138" s="73"/>
      <c r="PIZ138" s="73"/>
      <c r="PJA138" s="73"/>
      <c r="PJB138" s="73"/>
      <c r="PJC138" s="74"/>
      <c r="PJD138" s="74"/>
      <c r="PJE138" s="77"/>
      <c r="PJF138" s="77"/>
      <c r="PJG138" s="11"/>
      <c r="PJM138" s="73"/>
      <c r="PJN138" s="73"/>
      <c r="PJO138" s="73"/>
      <c r="PJP138" s="73"/>
      <c r="PJQ138" s="74"/>
      <c r="PJR138" s="74"/>
      <c r="PJS138" s="77"/>
      <c r="PJT138" s="77"/>
      <c r="PJU138" s="11"/>
      <c r="PKA138" s="73"/>
      <c r="PKB138" s="73"/>
      <c r="PKC138" s="73"/>
      <c r="PKD138" s="73"/>
      <c r="PKE138" s="74"/>
      <c r="PKF138" s="74"/>
      <c r="PKG138" s="77"/>
      <c r="PKH138" s="77"/>
      <c r="PKI138" s="11"/>
      <c r="PKO138" s="73"/>
      <c r="PKP138" s="73"/>
      <c r="PKQ138" s="73"/>
      <c r="PKR138" s="73"/>
      <c r="PKS138" s="74"/>
      <c r="PKT138" s="74"/>
      <c r="PKU138" s="77"/>
      <c r="PKV138" s="77"/>
      <c r="PKW138" s="11"/>
      <c r="PLC138" s="73"/>
      <c r="PLD138" s="73"/>
      <c r="PLE138" s="73"/>
      <c r="PLF138" s="73"/>
      <c r="PLG138" s="74"/>
      <c r="PLH138" s="74"/>
      <c r="PLI138" s="77"/>
      <c r="PLJ138" s="77"/>
      <c r="PLK138" s="11"/>
      <c r="PLQ138" s="73"/>
      <c r="PLR138" s="73"/>
      <c r="PLS138" s="73"/>
      <c r="PLT138" s="73"/>
      <c r="PLU138" s="74"/>
      <c r="PLV138" s="74"/>
      <c r="PLW138" s="77"/>
      <c r="PLX138" s="77"/>
      <c r="PLY138" s="11"/>
      <c r="PME138" s="73"/>
      <c r="PMF138" s="73"/>
      <c r="PMG138" s="73"/>
      <c r="PMH138" s="73"/>
      <c r="PMI138" s="74"/>
      <c r="PMJ138" s="74"/>
      <c r="PMK138" s="77"/>
      <c r="PML138" s="77"/>
      <c r="PMM138" s="11"/>
      <c r="PMS138" s="73"/>
      <c r="PMT138" s="73"/>
      <c r="PMU138" s="73"/>
      <c r="PMV138" s="73"/>
      <c r="PMW138" s="74"/>
      <c r="PMX138" s="74"/>
      <c r="PMY138" s="77"/>
      <c r="PMZ138" s="77"/>
      <c r="PNA138" s="11"/>
      <c r="PNG138" s="73"/>
      <c r="PNH138" s="73"/>
      <c r="PNI138" s="73"/>
      <c r="PNJ138" s="73"/>
      <c r="PNK138" s="74"/>
      <c r="PNL138" s="74"/>
      <c r="PNM138" s="77"/>
      <c r="PNN138" s="77"/>
      <c r="PNO138" s="11"/>
      <c r="PNU138" s="73"/>
      <c r="PNV138" s="73"/>
      <c r="PNW138" s="73"/>
      <c r="PNX138" s="73"/>
      <c r="PNY138" s="74"/>
      <c r="PNZ138" s="74"/>
      <c r="POA138" s="77"/>
      <c r="POB138" s="77"/>
      <c r="POC138" s="11"/>
      <c r="POI138" s="73"/>
      <c r="POJ138" s="73"/>
      <c r="POK138" s="73"/>
      <c r="POL138" s="73"/>
      <c r="POM138" s="74"/>
      <c r="PON138" s="74"/>
      <c r="POO138" s="77"/>
      <c r="POP138" s="77"/>
      <c r="POQ138" s="11"/>
      <c r="POW138" s="73"/>
      <c r="POX138" s="73"/>
      <c r="POY138" s="73"/>
      <c r="POZ138" s="73"/>
      <c r="PPA138" s="74"/>
      <c r="PPB138" s="74"/>
      <c r="PPC138" s="77"/>
      <c r="PPD138" s="77"/>
      <c r="PPE138" s="11"/>
      <c r="PPK138" s="73"/>
      <c r="PPL138" s="73"/>
      <c r="PPM138" s="73"/>
      <c r="PPN138" s="73"/>
      <c r="PPO138" s="74"/>
      <c r="PPP138" s="74"/>
      <c r="PPQ138" s="77"/>
      <c r="PPR138" s="77"/>
      <c r="PPS138" s="11"/>
      <c r="PPY138" s="73"/>
      <c r="PPZ138" s="73"/>
      <c r="PQA138" s="73"/>
      <c r="PQB138" s="73"/>
      <c r="PQC138" s="74"/>
      <c r="PQD138" s="74"/>
      <c r="PQE138" s="77"/>
      <c r="PQF138" s="77"/>
      <c r="PQG138" s="11"/>
      <c r="PQM138" s="73"/>
      <c r="PQN138" s="73"/>
      <c r="PQO138" s="73"/>
      <c r="PQP138" s="73"/>
      <c r="PQQ138" s="74"/>
      <c r="PQR138" s="74"/>
      <c r="PQS138" s="77"/>
      <c r="PQT138" s="77"/>
      <c r="PQU138" s="11"/>
      <c r="PRA138" s="73"/>
      <c r="PRB138" s="73"/>
      <c r="PRC138" s="73"/>
      <c r="PRD138" s="73"/>
      <c r="PRE138" s="74"/>
      <c r="PRF138" s="74"/>
      <c r="PRG138" s="77"/>
      <c r="PRH138" s="77"/>
      <c r="PRI138" s="11"/>
      <c r="PRO138" s="73"/>
      <c r="PRP138" s="73"/>
      <c r="PRQ138" s="73"/>
      <c r="PRR138" s="73"/>
      <c r="PRS138" s="74"/>
      <c r="PRT138" s="74"/>
      <c r="PRU138" s="77"/>
      <c r="PRV138" s="77"/>
      <c r="PRW138" s="11"/>
      <c r="PSC138" s="73"/>
      <c r="PSD138" s="73"/>
      <c r="PSE138" s="73"/>
      <c r="PSF138" s="73"/>
      <c r="PSG138" s="74"/>
      <c r="PSH138" s="74"/>
      <c r="PSI138" s="77"/>
      <c r="PSJ138" s="77"/>
      <c r="PSK138" s="11"/>
      <c r="PSQ138" s="73"/>
      <c r="PSR138" s="73"/>
      <c r="PSS138" s="73"/>
      <c r="PST138" s="73"/>
      <c r="PSU138" s="74"/>
      <c r="PSV138" s="74"/>
      <c r="PSW138" s="77"/>
      <c r="PSX138" s="77"/>
      <c r="PSY138" s="11"/>
      <c r="PTE138" s="73"/>
      <c r="PTF138" s="73"/>
      <c r="PTG138" s="73"/>
      <c r="PTH138" s="73"/>
      <c r="PTI138" s="74"/>
      <c r="PTJ138" s="74"/>
      <c r="PTK138" s="77"/>
      <c r="PTL138" s="77"/>
      <c r="PTM138" s="11"/>
      <c r="PTS138" s="73"/>
      <c r="PTT138" s="73"/>
      <c r="PTU138" s="73"/>
      <c r="PTV138" s="73"/>
      <c r="PTW138" s="74"/>
      <c r="PTX138" s="74"/>
      <c r="PTY138" s="77"/>
      <c r="PTZ138" s="77"/>
      <c r="PUA138" s="11"/>
      <c r="PUG138" s="73"/>
      <c r="PUH138" s="73"/>
      <c r="PUI138" s="73"/>
      <c r="PUJ138" s="73"/>
      <c r="PUK138" s="74"/>
      <c r="PUL138" s="74"/>
      <c r="PUM138" s="77"/>
      <c r="PUN138" s="77"/>
      <c r="PUO138" s="11"/>
      <c r="PUU138" s="73"/>
      <c r="PUV138" s="73"/>
      <c r="PUW138" s="73"/>
      <c r="PUX138" s="73"/>
      <c r="PUY138" s="74"/>
      <c r="PUZ138" s="74"/>
      <c r="PVA138" s="77"/>
      <c r="PVB138" s="77"/>
      <c r="PVC138" s="11"/>
      <c r="PVI138" s="73"/>
      <c r="PVJ138" s="73"/>
      <c r="PVK138" s="73"/>
      <c r="PVL138" s="73"/>
      <c r="PVM138" s="74"/>
      <c r="PVN138" s="74"/>
      <c r="PVO138" s="77"/>
      <c r="PVP138" s="77"/>
      <c r="PVQ138" s="11"/>
      <c r="PVW138" s="73"/>
      <c r="PVX138" s="73"/>
      <c r="PVY138" s="73"/>
      <c r="PVZ138" s="73"/>
      <c r="PWA138" s="74"/>
      <c r="PWB138" s="74"/>
      <c r="PWC138" s="77"/>
      <c r="PWD138" s="77"/>
      <c r="PWE138" s="11"/>
      <c r="PWK138" s="73"/>
      <c r="PWL138" s="73"/>
      <c r="PWM138" s="73"/>
      <c r="PWN138" s="73"/>
      <c r="PWO138" s="74"/>
      <c r="PWP138" s="74"/>
      <c r="PWQ138" s="77"/>
      <c r="PWR138" s="77"/>
      <c r="PWS138" s="11"/>
      <c r="PWY138" s="73"/>
      <c r="PWZ138" s="73"/>
      <c r="PXA138" s="73"/>
      <c r="PXB138" s="73"/>
      <c r="PXC138" s="74"/>
      <c r="PXD138" s="74"/>
      <c r="PXE138" s="77"/>
      <c r="PXF138" s="77"/>
      <c r="PXG138" s="11"/>
      <c r="PXM138" s="73"/>
      <c r="PXN138" s="73"/>
      <c r="PXO138" s="73"/>
      <c r="PXP138" s="73"/>
      <c r="PXQ138" s="74"/>
      <c r="PXR138" s="74"/>
      <c r="PXS138" s="77"/>
      <c r="PXT138" s="77"/>
      <c r="PXU138" s="11"/>
      <c r="PYA138" s="73"/>
      <c r="PYB138" s="73"/>
      <c r="PYC138" s="73"/>
      <c r="PYD138" s="73"/>
      <c r="PYE138" s="74"/>
      <c r="PYF138" s="74"/>
      <c r="PYG138" s="77"/>
      <c r="PYH138" s="77"/>
      <c r="PYI138" s="11"/>
      <c r="PYO138" s="73"/>
      <c r="PYP138" s="73"/>
      <c r="PYQ138" s="73"/>
      <c r="PYR138" s="73"/>
      <c r="PYS138" s="74"/>
      <c r="PYT138" s="74"/>
      <c r="PYU138" s="77"/>
      <c r="PYV138" s="77"/>
      <c r="PYW138" s="11"/>
      <c r="PZC138" s="73"/>
      <c r="PZD138" s="73"/>
      <c r="PZE138" s="73"/>
      <c r="PZF138" s="73"/>
      <c r="PZG138" s="74"/>
      <c r="PZH138" s="74"/>
      <c r="PZI138" s="77"/>
      <c r="PZJ138" s="77"/>
      <c r="PZK138" s="11"/>
      <c r="PZQ138" s="73"/>
      <c r="PZR138" s="73"/>
      <c r="PZS138" s="73"/>
      <c r="PZT138" s="73"/>
      <c r="PZU138" s="74"/>
      <c r="PZV138" s="74"/>
      <c r="PZW138" s="77"/>
      <c r="PZX138" s="77"/>
      <c r="PZY138" s="11"/>
      <c r="QAE138" s="73"/>
      <c r="QAF138" s="73"/>
      <c r="QAG138" s="73"/>
      <c r="QAH138" s="73"/>
      <c r="QAI138" s="74"/>
      <c r="QAJ138" s="74"/>
      <c r="QAK138" s="77"/>
      <c r="QAL138" s="77"/>
      <c r="QAM138" s="11"/>
      <c r="QAS138" s="73"/>
      <c r="QAT138" s="73"/>
      <c r="QAU138" s="73"/>
      <c r="QAV138" s="73"/>
      <c r="QAW138" s="74"/>
      <c r="QAX138" s="74"/>
      <c r="QAY138" s="77"/>
      <c r="QAZ138" s="77"/>
      <c r="QBA138" s="11"/>
      <c r="QBG138" s="73"/>
      <c r="QBH138" s="73"/>
      <c r="QBI138" s="73"/>
      <c r="QBJ138" s="73"/>
      <c r="QBK138" s="74"/>
      <c r="QBL138" s="74"/>
      <c r="QBM138" s="77"/>
      <c r="QBN138" s="77"/>
      <c r="QBO138" s="11"/>
      <c r="QBU138" s="73"/>
      <c r="QBV138" s="73"/>
      <c r="QBW138" s="73"/>
      <c r="QBX138" s="73"/>
      <c r="QBY138" s="74"/>
      <c r="QBZ138" s="74"/>
      <c r="QCA138" s="77"/>
      <c r="QCB138" s="77"/>
      <c r="QCC138" s="11"/>
      <c r="QCI138" s="73"/>
      <c r="QCJ138" s="73"/>
      <c r="QCK138" s="73"/>
      <c r="QCL138" s="73"/>
      <c r="QCM138" s="74"/>
      <c r="QCN138" s="74"/>
      <c r="QCO138" s="77"/>
      <c r="QCP138" s="77"/>
      <c r="QCQ138" s="11"/>
      <c r="QCW138" s="73"/>
      <c r="QCX138" s="73"/>
      <c r="QCY138" s="73"/>
      <c r="QCZ138" s="73"/>
      <c r="QDA138" s="74"/>
      <c r="QDB138" s="74"/>
      <c r="QDC138" s="77"/>
      <c r="QDD138" s="77"/>
      <c r="QDE138" s="11"/>
      <c r="QDK138" s="73"/>
      <c r="QDL138" s="73"/>
      <c r="QDM138" s="73"/>
      <c r="QDN138" s="73"/>
      <c r="QDO138" s="74"/>
      <c r="QDP138" s="74"/>
      <c r="QDQ138" s="77"/>
      <c r="QDR138" s="77"/>
      <c r="QDS138" s="11"/>
      <c r="QDY138" s="73"/>
      <c r="QDZ138" s="73"/>
      <c r="QEA138" s="73"/>
      <c r="QEB138" s="73"/>
      <c r="QEC138" s="74"/>
      <c r="QED138" s="74"/>
      <c r="QEE138" s="77"/>
      <c r="QEF138" s="77"/>
      <c r="QEG138" s="11"/>
      <c r="QEM138" s="73"/>
      <c r="QEN138" s="73"/>
      <c r="QEO138" s="73"/>
      <c r="QEP138" s="73"/>
      <c r="QEQ138" s="74"/>
      <c r="QER138" s="74"/>
      <c r="QES138" s="77"/>
      <c r="QET138" s="77"/>
      <c r="QEU138" s="11"/>
      <c r="QFA138" s="73"/>
      <c r="QFB138" s="73"/>
      <c r="QFC138" s="73"/>
      <c r="QFD138" s="73"/>
      <c r="QFE138" s="74"/>
      <c r="QFF138" s="74"/>
      <c r="QFG138" s="77"/>
      <c r="QFH138" s="77"/>
      <c r="QFI138" s="11"/>
      <c r="QFO138" s="73"/>
      <c r="QFP138" s="73"/>
      <c r="QFQ138" s="73"/>
      <c r="QFR138" s="73"/>
      <c r="QFS138" s="74"/>
      <c r="QFT138" s="74"/>
      <c r="QFU138" s="77"/>
      <c r="QFV138" s="77"/>
      <c r="QFW138" s="11"/>
      <c r="QGC138" s="73"/>
      <c r="QGD138" s="73"/>
      <c r="QGE138" s="73"/>
      <c r="QGF138" s="73"/>
      <c r="QGG138" s="74"/>
      <c r="QGH138" s="74"/>
      <c r="QGI138" s="77"/>
      <c r="QGJ138" s="77"/>
      <c r="QGK138" s="11"/>
      <c r="QGQ138" s="73"/>
      <c r="QGR138" s="73"/>
      <c r="QGS138" s="73"/>
      <c r="QGT138" s="73"/>
      <c r="QGU138" s="74"/>
      <c r="QGV138" s="74"/>
      <c r="QGW138" s="77"/>
      <c r="QGX138" s="77"/>
      <c r="QGY138" s="11"/>
      <c r="QHE138" s="73"/>
      <c r="QHF138" s="73"/>
      <c r="QHG138" s="73"/>
      <c r="QHH138" s="73"/>
      <c r="QHI138" s="74"/>
      <c r="QHJ138" s="74"/>
      <c r="QHK138" s="77"/>
      <c r="QHL138" s="77"/>
      <c r="QHM138" s="11"/>
      <c r="QHS138" s="73"/>
      <c r="QHT138" s="73"/>
      <c r="QHU138" s="73"/>
      <c r="QHV138" s="73"/>
      <c r="QHW138" s="74"/>
      <c r="QHX138" s="74"/>
      <c r="QHY138" s="77"/>
      <c r="QHZ138" s="77"/>
      <c r="QIA138" s="11"/>
      <c r="QIG138" s="73"/>
      <c r="QIH138" s="73"/>
      <c r="QII138" s="73"/>
      <c r="QIJ138" s="73"/>
      <c r="QIK138" s="74"/>
      <c r="QIL138" s="74"/>
      <c r="QIM138" s="77"/>
      <c r="QIN138" s="77"/>
      <c r="QIO138" s="11"/>
      <c r="QIU138" s="73"/>
      <c r="QIV138" s="73"/>
      <c r="QIW138" s="73"/>
      <c r="QIX138" s="73"/>
      <c r="QIY138" s="74"/>
      <c r="QIZ138" s="74"/>
      <c r="QJA138" s="77"/>
      <c r="QJB138" s="77"/>
      <c r="QJC138" s="11"/>
      <c r="QJI138" s="73"/>
      <c r="QJJ138" s="73"/>
      <c r="QJK138" s="73"/>
      <c r="QJL138" s="73"/>
      <c r="QJM138" s="74"/>
      <c r="QJN138" s="74"/>
      <c r="QJO138" s="77"/>
      <c r="QJP138" s="77"/>
      <c r="QJQ138" s="11"/>
      <c r="QJW138" s="73"/>
      <c r="QJX138" s="73"/>
      <c r="QJY138" s="73"/>
      <c r="QJZ138" s="73"/>
      <c r="QKA138" s="74"/>
      <c r="QKB138" s="74"/>
      <c r="QKC138" s="77"/>
      <c r="QKD138" s="77"/>
      <c r="QKE138" s="11"/>
      <c r="QKK138" s="73"/>
      <c r="QKL138" s="73"/>
      <c r="QKM138" s="73"/>
      <c r="QKN138" s="73"/>
      <c r="QKO138" s="74"/>
      <c r="QKP138" s="74"/>
      <c r="QKQ138" s="77"/>
      <c r="QKR138" s="77"/>
      <c r="QKS138" s="11"/>
      <c r="QKY138" s="73"/>
      <c r="QKZ138" s="73"/>
      <c r="QLA138" s="73"/>
      <c r="QLB138" s="73"/>
      <c r="QLC138" s="74"/>
      <c r="QLD138" s="74"/>
      <c r="QLE138" s="77"/>
      <c r="QLF138" s="77"/>
      <c r="QLG138" s="11"/>
      <c r="QLM138" s="73"/>
      <c r="QLN138" s="73"/>
      <c r="QLO138" s="73"/>
      <c r="QLP138" s="73"/>
      <c r="QLQ138" s="74"/>
      <c r="QLR138" s="74"/>
      <c r="QLS138" s="77"/>
      <c r="QLT138" s="77"/>
      <c r="QLU138" s="11"/>
      <c r="QMA138" s="73"/>
      <c r="QMB138" s="73"/>
      <c r="QMC138" s="73"/>
      <c r="QMD138" s="73"/>
      <c r="QME138" s="74"/>
      <c r="QMF138" s="74"/>
      <c r="QMG138" s="77"/>
      <c r="QMH138" s="77"/>
      <c r="QMI138" s="11"/>
      <c r="QMO138" s="73"/>
      <c r="QMP138" s="73"/>
      <c r="QMQ138" s="73"/>
      <c r="QMR138" s="73"/>
      <c r="QMS138" s="74"/>
      <c r="QMT138" s="74"/>
      <c r="QMU138" s="77"/>
      <c r="QMV138" s="77"/>
      <c r="QMW138" s="11"/>
      <c r="QNC138" s="73"/>
      <c r="QND138" s="73"/>
      <c r="QNE138" s="73"/>
      <c r="QNF138" s="73"/>
      <c r="QNG138" s="74"/>
      <c r="QNH138" s="74"/>
      <c r="QNI138" s="77"/>
      <c r="QNJ138" s="77"/>
      <c r="QNK138" s="11"/>
      <c r="QNQ138" s="73"/>
      <c r="QNR138" s="73"/>
      <c r="QNS138" s="73"/>
      <c r="QNT138" s="73"/>
      <c r="QNU138" s="74"/>
      <c r="QNV138" s="74"/>
      <c r="QNW138" s="77"/>
      <c r="QNX138" s="77"/>
      <c r="QNY138" s="11"/>
      <c r="QOE138" s="73"/>
      <c r="QOF138" s="73"/>
      <c r="QOG138" s="73"/>
      <c r="QOH138" s="73"/>
      <c r="QOI138" s="74"/>
      <c r="QOJ138" s="74"/>
      <c r="QOK138" s="77"/>
      <c r="QOL138" s="77"/>
      <c r="QOM138" s="11"/>
      <c r="QOS138" s="73"/>
      <c r="QOT138" s="73"/>
      <c r="QOU138" s="73"/>
      <c r="QOV138" s="73"/>
      <c r="QOW138" s="74"/>
      <c r="QOX138" s="74"/>
      <c r="QOY138" s="77"/>
      <c r="QOZ138" s="77"/>
      <c r="QPA138" s="11"/>
      <c r="QPG138" s="73"/>
      <c r="QPH138" s="73"/>
      <c r="QPI138" s="73"/>
      <c r="QPJ138" s="73"/>
      <c r="QPK138" s="74"/>
      <c r="QPL138" s="74"/>
      <c r="QPM138" s="77"/>
      <c r="QPN138" s="77"/>
      <c r="QPO138" s="11"/>
      <c r="QPU138" s="73"/>
      <c r="QPV138" s="73"/>
      <c r="QPW138" s="73"/>
      <c r="QPX138" s="73"/>
      <c r="QPY138" s="74"/>
      <c r="QPZ138" s="74"/>
      <c r="QQA138" s="77"/>
      <c r="QQB138" s="77"/>
      <c r="QQC138" s="11"/>
      <c r="QQI138" s="73"/>
      <c r="QQJ138" s="73"/>
      <c r="QQK138" s="73"/>
      <c r="QQL138" s="73"/>
      <c r="QQM138" s="74"/>
      <c r="QQN138" s="74"/>
      <c r="QQO138" s="77"/>
      <c r="QQP138" s="77"/>
      <c r="QQQ138" s="11"/>
      <c r="QQW138" s="73"/>
      <c r="QQX138" s="73"/>
      <c r="QQY138" s="73"/>
      <c r="QQZ138" s="73"/>
      <c r="QRA138" s="74"/>
      <c r="QRB138" s="74"/>
      <c r="QRC138" s="77"/>
      <c r="QRD138" s="77"/>
      <c r="QRE138" s="11"/>
      <c r="QRK138" s="73"/>
      <c r="QRL138" s="73"/>
      <c r="QRM138" s="73"/>
      <c r="QRN138" s="73"/>
      <c r="QRO138" s="74"/>
      <c r="QRP138" s="74"/>
      <c r="QRQ138" s="77"/>
      <c r="QRR138" s="77"/>
      <c r="QRS138" s="11"/>
      <c r="QRY138" s="73"/>
      <c r="QRZ138" s="73"/>
      <c r="QSA138" s="73"/>
      <c r="QSB138" s="73"/>
      <c r="QSC138" s="74"/>
      <c r="QSD138" s="74"/>
      <c r="QSE138" s="77"/>
      <c r="QSF138" s="77"/>
      <c r="QSG138" s="11"/>
      <c r="QSM138" s="73"/>
      <c r="QSN138" s="73"/>
      <c r="QSO138" s="73"/>
      <c r="QSP138" s="73"/>
      <c r="QSQ138" s="74"/>
      <c r="QSR138" s="74"/>
      <c r="QSS138" s="77"/>
      <c r="QST138" s="77"/>
      <c r="QSU138" s="11"/>
      <c r="QTA138" s="73"/>
      <c r="QTB138" s="73"/>
      <c r="QTC138" s="73"/>
      <c r="QTD138" s="73"/>
      <c r="QTE138" s="74"/>
      <c r="QTF138" s="74"/>
      <c r="QTG138" s="77"/>
      <c r="QTH138" s="77"/>
      <c r="QTI138" s="11"/>
      <c r="QTO138" s="73"/>
      <c r="QTP138" s="73"/>
      <c r="QTQ138" s="73"/>
      <c r="QTR138" s="73"/>
      <c r="QTS138" s="74"/>
      <c r="QTT138" s="74"/>
      <c r="QTU138" s="77"/>
      <c r="QTV138" s="77"/>
      <c r="QTW138" s="11"/>
      <c r="QUC138" s="73"/>
      <c r="QUD138" s="73"/>
      <c r="QUE138" s="73"/>
      <c r="QUF138" s="73"/>
      <c r="QUG138" s="74"/>
      <c r="QUH138" s="74"/>
      <c r="QUI138" s="77"/>
      <c r="QUJ138" s="77"/>
      <c r="QUK138" s="11"/>
      <c r="QUQ138" s="73"/>
      <c r="QUR138" s="73"/>
      <c r="QUS138" s="73"/>
      <c r="QUT138" s="73"/>
      <c r="QUU138" s="74"/>
      <c r="QUV138" s="74"/>
      <c r="QUW138" s="77"/>
      <c r="QUX138" s="77"/>
      <c r="QUY138" s="11"/>
      <c r="QVE138" s="73"/>
      <c r="QVF138" s="73"/>
      <c r="QVG138" s="73"/>
      <c r="QVH138" s="73"/>
      <c r="QVI138" s="74"/>
      <c r="QVJ138" s="74"/>
      <c r="QVK138" s="77"/>
      <c r="QVL138" s="77"/>
      <c r="QVM138" s="11"/>
      <c r="QVS138" s="73"/>
      <c r="QVT138" s="73"/>
      <c r="QVU138" s="73"/>
      <c r="QVV138" s="73"/>
      <c r="QVW138" s="74"/>
      <c r="QVX138" s="74"/>
      <c r="QVY138" s="77"/>
      <c r="QVZ138" s="77"/>
      <c r="QWA138" s="11"/>
      <c r="QWG138" s="73"/>
      <c r="QWH138" s="73"/>
      <c r="QWI138" s="73"/>
      <c r="QWJ138" s="73"/>
      <c r="QWK138" s="74"/>
      <c r="QWL138" s="74"/>
      <c r="QWM138" s="77"/>
      <c r="QWN138" s="77"/>
      <c r="QWO138" s="11"/>
      <c r="QWU138" s="73"/>
      <c r="QWV138" s="73"/>
      <c r="QWW138" s="73"/>
      <c r="QWX138" s="73"/>
      <c r="QWY138" s="74"/>
      <c r="QWZ138" s="74"/>
      <c r="QXA138" s="77"/>
      <c r="QXB138" s="77"/>
      <c r="QXC138" s="11"/>
      <c r="QXI138" s="73"/>
      <c r="QXJ138" s="73"/>
      <c r="QXK138" s="73"/>
      <c r="QXL138" s="73"/>
      <c r="QXM138" s="74"/>
      <c r="QXN138" s="74"/>
      <c r="QXO138" s="77"/>
      <c r="QXP138" s="77"/>
      <c r="QXQ138" s="11"/>
      <c r="QXW138" s="73"/>
      <c r="QXX138" s="73"/>
      <c r="QXY138" s="73"/>
      <c r="QXZ138" s="73"/>
      <c r="QYA138" s="74"/>
      <c r="QYB138" s="74"/>
      <c r="QYC138" s="77"/>
      <c r="QYD138" s="77"/>
      <c r="QYE138" s="11"/>
      <c r="QYK138" s="73"/>
      <c r="QYL138" s="73"/>
      <c r="QYM138" s="73"/>
      <c r="QYN138" s="73"/>
      <c r="QYO138" s="74"/>
      <c r="QYP138" s="74"/>
      <c r="QYQ138" s="77"/>
      <c r="QYR138" s="77"/>
      <c r="QYS138" s="11"/>
      <c r="QYY138" s="73"/>
      <c r="QYZ138" s="73"/>
      <c r="QZA138" s="73"/>
      <c r="QZB138" s="73"/>
      <c r="QZC138" s="74"/>
      <c r="QZD138" s="74"/>
      <c r="QZE138" s="77"/>
      <c r="QZF138" s="77"/>
      <c r="QZG138" s="11"/>
      <c r="QZM138" s="73"/>
      <c r="QZN138" s="73"/>
      <c r="QZO138" s="73"/>
      <c r="QZP138" s="73"/>
      <c r="QZQ138" s="74"/>
      <c r="QZR138" s="74"/>
      <c r="QZS138" s="77"/>
      <c r="QZT138" s="77"/>
      <c r="QZU138" s="11"/>
      <c r="RAA138" s="73"/>
      <c r="RAB138" s="73"/>
      <c r="RAC138" s="73"/>
      <c r="RAD138" s="73"/>
      <c r="RAE138" s="74"/>
      <c r="RAF138" s="74"/>
      <c r="RAG138" s="77"/>
      <c r="RAH138" s="77"/>
      <c r="RAI138" s="11"/>
      <c r="RAO138" s="73"/>
      <c r="RAP138" s="73"/>
      <c r="RAQ138" s="73"/>
      <c r="RAR138" s="73"/>
      <c r="RAS138" s="74"/>
      <c r="RAT138" s="74"/>
      <c r="RAU138" s="77"/>
      <c r="RAV138" s="77"/>
      <c r="RAW138" s="11"/>
      <c r="RBC138" s="73"/>
      <c r="RBD138" s="73"/>
      <c r="RBE138" s="73"/>
      <c r="RBF138" s="73"/>
      <c r="RBG138" s="74"/>
      <c r="RBH138" s="74"/>
      <c r="RBI138" s="77"/>
      <c r="RBJ138" s="77"/>
      <c r="RBK138" s="11"/>
      <c r="RBQ138" s="73"/>
      <c r="RBR138" s="73"/>
      <c r="RBS138" s="73"/>
      <c r="RBT138" s="73"/>
      <c r="RBU138" s="74"/>
      <c r="RBV138" s="74"/>
      <c r="RBW138" s="77"/>
      <c r="RBX138" s="77"/>
      <c r="RBY138" s="11"/>
      <c r="RCE138" s="73"/>
      <c r="RCF138" s="73"/>
      <c r="RCG138" s="73"/>
      <c r="RCH138" s="73"/>
      <c r="RCI138" s="74"/>
      <c r="RCJ138" s="74"/>
      <c r="RCK138" s="77"/>
      <c r="RCL138" s="77"/>
      <c r="RCM138" s="11"/>
      <c r="RCS138" s="73"/>
      <c r="RCT138" s="73"/>
      <c r="RCU138" s="73"/>
      <c r="RCV138" s="73"/>
      <c r="RCW138" s="74"/>
      <c r="RCX138" s="74"/>
      <c r="RCY138" s="77"/>
      <c r="RCZ138" s="77"/>
      <c r="RDA138" s="11"/>
      <c r="RDG138" s="73"/>
      <c r="RDH138" s="73"/>
      <c r="RDI138" s="73"/>
      <c r="RDJ138" s="73"/>
      <c r="RDK138" s="74"/>
      <c r="RDL138" s="74"/>
      <c r="RDM138" s="77"/>
      <c r="RDN138" s="77"/>
      <c r="RDO138" s="11"/>
      <c r="RDU138" s="73"/>
      <c r="RDV138" s="73"/>
      <c r="RDW138" s="73"/>
      <c r="RDX138" s="73"/>
      <c r="RDY138" s="74"/>
      <c r="RDZ138" s="74"/>
      <c r="REA138" s="77"/>
      <c r="REB138" s="77"/>
      <c r="REC138" s="11"/>
      <c r="REI138" s="73"/>
      <c r="REJ138" s="73"/>
      <c r="REK138" s="73"/>
      <c r="REL138" s="73"/>
      <c r="REM138" s="74"/>
      <c r="REN138" s="74"/>
      <c r="REO138" s="77"/>
      <c r="REP138" s="77"/>
      <c r="REQ138" s="11"/>
      <c r="REW138" s="73"/>
      <c r="REX138" s="73"/>
      <c r="REY138" s="73"/>
      <c r="REZ138" s="73"/>
      <c r="RFA138" s="74"/>
      <c r="RFB138" s="74"/>
      <c r="RFC138" s="77"/>
      <c r="RFD138" s="77"/>
      <c r="RFE138" s="11"/>
      <c r="RFK138" s="73"/>
      <c r="RFL138" s="73"/>
      <c r="RFM138" s="73"/>
      <c r="RFN138" s="73"/>
      <c r="RFO138" s="74"/>
      <c r="RFP138" s="74"/>
      <c r="RFQ138" s="77"/>
      <c r="RFR138" s="77"/>
      <c r="RFS138" s="11"/>
      <c r="RFY138" s="73"/>
      <c r="RFZ138" s="73"/>
      <c r="RGA138" s="73"/>
      <c r="RGB138" s="73"/>
      <c r="RGC138" s="74"/>
      <c r="RGD138" s="74"/>
      <c r="RGE138" s="77"/>
      <c r="RGF138" s="77"/>
      <c r="RGG138" s="11"/>
      <c r="RGM138" s="73"/>
      <c r="RGN138" s="73"/>
      <c r="RGO138" s="73"/>
      <c r="RGP138" s="73"/>
      <c r="RGQ138" s="74"/>
      <c r="RGR138" s="74"/>
      <c r="RGS138" s="77"/>
      <c r="RGT138" s="77"/>
      <c r="RGU138" s="11"/>
      <c r="RHA138" s="73"/>
      <c r="RHB138" s="73"/>
      <c r="RHC138" s="73"/>
      <c r="RHD138" s="73"/>
      <c r="RHE138" s="74"/>
      <c r="RHF138" s="74"/>
      <c r="RHG138" s="77"/>
      <c r="RHH138" s="77"/>
      <c r="RHI138" s="11"/>
      <c r="RHO138" s="73"/>
      <c r="RHP138" s="73"/>
      <c r="RHQ138" s="73"/>
      <c r="RHR138" s="73"/>
      <c r="RHS138" s="74"/>
      <c r="RHT138" s="74"/>
      <c r="RHU138" s="77"/>
      <c r="RHV138" s="77"/>
      <c r="RHW138" s="11"/>
      <c r="RIC138" s="73"/>
      <c r="RID138" s="73"/>
      <c r="RIE138" s="73"/>
      <c r="RIF138" s="73"/>
      <c r="RIG138" s="74"/>
      <c r="RIH138" s="74"/>
      <c r="RII138" s="77"/>
      <c r="RIJ138" s="77"/>
      <c r="RIK138" s="11"/>
      <c r="RIQ138" s="73"/>
      <c r="RIR138" s="73"/>
      <c r="RIS138" s="73"/>
      <c r="RIT138" s="73"/>
      <c r="RIU138" s="74"/>
      <c r="RIV138" s="74"/>
      <c r="RIW138" s="77"/>
      <c r="RIX138" s="77"/>
      <c r="RIY138" s="11"/>
      <c r="RJE138" s="73"/>
      <c r="RJF138" s="73"/>
      <c r="RJG138" s="73"/>
      <c r="RJH138" s="73"/>
      <c r="RJI138" s="74"/>
      <c r="RJJ138" s="74"/>
      <c r="RJK138" s="77"/>
      <c r="RJL138" s="77"/>
      <c r="RJM138" s="11"/>
      <c r="RJS138" s="73"/>
      <c r="RJT138" s="73"/>
      <c r="RJU138" s="73"/>
      <c r="RJV138" s="73"/>
      <c r="RJW138" s="74"/>
      <c r="RJX138" s="74"/>
      <c r="RJY138" s="77"/>
      <c r="RJZ138" s="77"/>
      <c r="RKA138" s="11"/>
      <c r="RKG138" s="73"/>
      <c r="RKH138" s="73"/>
      <c r="RKI138" s="73"/>
      <c r="RKJ138" s="73"/>
      <c r="RKK138" s="74"/>
      <c r="RKL138" s="74"/>
      <c r="RKM138" s="77"/>
      <c r="RKN138" s="77"/>
      <c r="RKO138" s="11"/>
      <c r="RKU138" s="73"/>
      <c r="RKV138" s="73"/>
      <c r="RKW138" s="73"/>
      <c r="RKX138" s="73"/>
      <c r="RKY138" s="74"/>
      <c r="RKZ138" s="74"/>
      <c r="RLA138" s="77"/>
      <c r="RLB138" s="77"/>
      <c r="RLC138" s="11"/>
      <c r="RLI138" s="73"/>
      <c r="RLJ138" s="73"/>
      <c r="RLK138" s="73"/>
      <c r="RLL138" s="73"/>
      <c r="RLM138" s="74"/>
      <c r="RLN138" s="74"/>
      <c r="RLO138" s="77"/>
      <c r="RLP138" s="77"/>
      <c r="RLQ138" s="11"/>
      <c r="RLW138" s="73"/>
      <c r="RLX138" s="73"/>
      <c r="RLY138" s="73"/>
      <c r="RLZ138" s="73"/>
      <c r="RMA138" s="74"/>
      <c r="RMB138" s="74"/>
      <c r="RMC138" s="77"/>
      <c r="RMD138" s="77"/>
      <c r="RME138" s="11"/>
      <c r="RMK138" s="73"/>
      <c r="RML138" s="73"/>
      <c r="RMM138" s="73"/>
      <c r="RMN138" s="73"/>
      <c r="RMO138" s="74"/>
      <c r="RMP138" s="74"/>
      <c r="RMQ138" s="77"/>
      <c r="RMR138" s="77"/>
      <c r="RMS138" s="11"/>
      <c r="RMY138" s="73"/>
      <c r="RMZ138" s="73"/>
      <c r="RNA138" s="73"/>
      <c r="RNB138" s="73"/>
      <c r="RNC138" s="74"/>
      <c r="RND138" s="74"/>
      <c r="RNE138" s="77"/>
      <c r="RNF138" s="77"/>
      <c r="RNG138" s="11"/>
      <c r="RNM138" s="73"/>
      <c r="RNN138" s="73"/>
      <c r="RNO138" s="73"/>
      <c r="RNP138" s="73"/>
      <c r="RNQ138" s="74"/>
      <c r="RNR138" s="74"/>
      <c r="RNS138" s="77"/>
      <c r="RNT138" s="77"/>
      <c r="RNU138" s="11"/>
      <c r="ROA138" s="73"/>
      <c r="ROB138" s="73"/>
      <c r="ROC138" s="73"/>
      <c r="ROD138" s="73"/>
      <c r="ROE138" s="74"/>
      <c r="ROF138" s="74"/>
      <c r="ROG138" s="77"/>
      <c r="ROH138" s="77"/>
      <c r="ROI138" s="11"/>
      <c r="ROO138" s="73"/>
      <c r="ROP138" s="73"/>
      <c r="ROQ138" s="73"/>
      <c r="ROR138" s="73"/>
      <c r="ROS138" s="74"/>
      <c r="ROT138" s="74"/>
      <c r="ROU138" s="77"/>
      <c r="ROV138" s="77"/>
      <c r="ROW138" s="11"/>
      <c r="RPC138" s="73"/>
      <c r="RPD138" s="73"/>
      <c r="RPE138" s="73"/>
      <c r="RPF138" s="73"/>
      <c r="RPG138" s="74"/>
      <c r="RPH138" s="74"/>
      <c r="RPI138" s="77"/>
      <c r="RPJ138" s="77"/>
      <c r="RPK138" s="11"/>
      <c r="RPQ138" s="73"/>
      <c r="RPR138" s="73"/>
      <c r="RPS138" s="73"/>
      <c r="RPT138" s="73"/>
      <c r="RPU138" s="74"/>
      <c r="RPV138" s="74"/>
      <c r="RPW138" s="77"/>
      <c r="RPX138" s="77"/>
      <c r="RPY138" s="11"/>
      <c r="RQE138" s="73"/>
      <c r="RQF138" s="73"/>
      <c r="RQG138" s="73"/>
      <c r="RQH138" s="73"/>
      <c r="RQI138" s="74"/>
      <c r="RQJ138" s="74"/>
      <c r="RQK138" s="77"/>
      <c r="RQL138" s="77"/>
      <c r="RQM138" s="11"/>
      <c r="RQS138" s="73"/>
      <c r="RQT138" s="73"/>
      <c r="RQU138" s="73"/>
      <c r="RQV138" s="73"/>
      <c r="RQW138" s="74"/>
      <c r="RQX138" s="74"/>
      <c r="RQY138" s="77"/>
      <c r="RQZ138" s="77"/>
      <c r="RRA138" s="11"/>
      <c r="RRG138" s="73"/>
      <c r="RRH138" s="73"/>
      <c r="RRI138" s="73"/>
      <c r="RRJ138" s="73"/>
      <c r="RRK138" s="74"/>
      <c r="RRL138" s="74"/>
      <c r="RRM138" s="77"/>
      <c r="RRN138" s="77"/>
      <c r="RRO138" s="11"/>
      <c r="RRU138" s="73"/>
      <c r="RRV138" s="73"/>
      <c r="RRW138" s="73"/>
      <c r="RRX138" s="73"/>
      <c r="RRY138" s="74"/>
      <c r="RRZ138" s="74"/>
      <c r="RSA138" s="77"/>
      <c r="RSB138" s="77"/>
      <c r="RSC138" s="11"/>
      <c r="RSI138" s="73"/>
      <c r="RSJ138" s="73"/>
      <c r="RSK138" s="73"/>
      <c r="RSL138" s="73"/>
      <c r="RSM138" s="74"/>
      <c r="RSN138" s="74"/>
      <c r="RSO138" s="77"/>
      <c r="RSP138" s="77"/>
      <c r="RSQ138" s="11"/>
      <c r="RSW138" s="73"/>
      <c r="RSX138" s="73"/>
      <c r="RSY138" s="73"/>
      <c r="RSZ138" s="73"/>
      <c r="RTA138" s="74"/>
      <c r="RTB138" s="74"/>
      <c r="RTC138" s="77"/>
      <c r="RTD138" s="77"/>
      <c r="RTE138" s="11"/>
      <c r="RTK138" s="73"/>
      <c r="RTL138" s="73"/>
      <c r="RTM138" s="73"/>
      <c r="RTN138" s="73"/>
      <c r="RTO138" s="74"/>
      <c r="RTP138" s="74"/>
      <c r="RTQ138" s="77"/>
      <c r="RTR138" s="77"/>
      <c r="RTS138" s="11"/>
      <c r="RTY138" s="73"/>
      <c r="RTZ138" s="73"/>
      <c r="RUA138" s="73"/>
      <c r="RUB138" s="73"/>
      <c r="RUC138" s="74"/>
      <c r="RUD138" s="74"/>
      <c r="RUE138" s="77"/>
      <c r="RUF138" s="77"/>
      <c r="RUG138" s="11"/>
      <c r="RUM138" s="73"/>
      <c r="RUN138" s="73"/>
      <c r="RUO138" s="73"/>
      <c r="RUP138" s="73"/>
      <c r="RUQ138" s="74"/>
      <c r="RUR138" s="74"/>
      <c r="RUS138" s="77"/>
      <c r="RUT138" s="77"/>
      <c r="RUU138" s="11"/>
      <c r="RVA138" s="73"/>
      <c r="RVB138" s="73"/>
      <c r="RVC138" s="73"/>
      <c r="RVD138" s="73"/>
      <c r="RVE138" s="74"/>
      <c r="RVF138" s="74"/>
      <c r="RVG138" s="77"/>
      <c r="RVH138" s="77"/>
      <c r="RVI138" s="11"/>
      <c r="RVO138" s="73"/>
      <c r="RVP138" s="73"/>
      <c r="RVQ138" s="73"/>
      <c r="RVR138" s="73"/>
      <c r="RVS138" s="74"/>
      <c r="RVT138" s="74"/>
      <c r="RVU138" s="77"/>
      <c r="RVV138" s="77"/>
      <c r="RVW138" s="11"/>
      <c r="RWC138" s="73"/>
      <c r="RWD138" s="73"/>
      <c r="RWE138" s="73"/>
      <c r="RWF138" s="73"/>
      <c r="RWG138" s="74"/>
      <c r="RWH138" s="74"/>
      <c r="RWI138" s="77"/>
      <c r="RWJ138" s="77"/>
      <c r="RWK138" s="11"/>
      <c r="RWQ138" s="73"/>
      <c r="RWR138" s="73"/>
      <c r="RWS138" s="73"/>
      <c r="RWT138" s="73"/>
      <c r="RWU138" s="74"/>
      <c r="RWV138" s="74"/>
      <c r="RWW138" s="77"/>
      <c r="RWX138" s="77"/>
      <c r="RWY138" s="11"/>
      <c r="RXE138" s="73"/>
      <c r="RXF138" s="73"/>
      <c r="RXG138" s="73"/>
      <c r="RXH138" s="73"/>
      <c r="RXI138" s="74"/>
      <c r="RXJ138" s="74"/>
      <c r="RXK138" s="77"/>
      <c r="RXL138" s="77"/>
      <c r="RXM138" s="11"/>
      <c r="RXS138" s="73"/>
      <c r="RXT138" s="73"/>
      <c r="RXU138" s="73"/>
      <c r="RXV138" s="73"/>
      <c r="RXW138" s="74"/>
      <c r="RXX138" s="74"/>
      <c r="RXY138" s="77"/>
      <c r="RXZ138" s="77"/>
      <c r="RYA138" s="11"/>
      <c r="RYG138" s="73"/>
      <c r="RYH138" s="73"/>
      <c r="RYI138" s="73"/>
      <c r="RYJ138" s="73"/>
      <c r="RYK138" s="74"/>
      <c r="RYL138" s="74"/>
      <c r="RYM138" s="77"/>
      <c r="RYN138" s="77"/>
      <c r="RYO138" s="11"/>
      <c r="RYU138" s="73"/>
      <c r="RYV138" s="73"/>
      <c r="RYW138" s="73"/>
      <c r="RYX138" s="73"/>
      <c r="RYY138" s="74"/>
      <c r="RYZ138" s="74"/>
      <c r="RZA138" s="77"/>
      <c r="RZB138" s="77"/>
      <c r="RZC138" s="11"/>
      <c r="RZI138" s="73"/>
      <c r="RZJ138" s="73"/>
      <c r="RZK138" s="73"/>
      <c r="RZL138" s="73"/>
      <c r="RZM138" s="74"/>
      <c r="RZN138" s="74"/>
      <c r="RZO138" s="77"/>
      <c r="RZP138" s="77"/>
      <c r="RZQ138" s="11"/>
      <c r="RZW138" s="73"/>
      <c r="RZX138" s="73"/>
      <c r="RZY138" s="73"/>
      <c r="RZZ138" s="73"/>
      <c r="SAA138" s="74"/>
      <c r="SAB138" s="74"/>
      <c r="SAC138" s="77"/>
      <c r="SAD138" s="77"/>
      <c r="SAE138" s="11"/>
      <c r="SAK138" s="73"/>
      <c r="SAL138" s="73"/>
      <c r="SAM138" s="73"/>
      <c r="SAN138" s="73"/>
      <c r="SAO138" s="74"/>
      <c r="SAP138" s="74"/>
      <c r="SAQ138" s="77"/>
      <c r="SAR138" s="77"/>
      <c r="SAS138" s="11"/>
      <c r="SAY138" s="73"/>
      <c r="SAZ138" s="73"/>
      <c r="SBA138" s="73"/>
      <c r="SBB138" s="73"/>
      <c r="SBC138" s="74"/>
      <c r="SBD138" s="74"/>
      <c r="SBE138" s="77"/>
      <c r="SBF138" s="77"/>
      <c r="SBG138" s="11"/>
      <c r="SBM138" s="73"/>
      <c r="SBN138" s="73"/>
      <c r="SBO138" s="73"/>
      <c r="SBP138" s="73"/>
      <c r="SBQ138" s="74"/>
      <c r="SBR138" s="74"/>
      <c r="SBS138" s="77"/>
      <c r="SBT138" s="77"/>
      <c r="SBU138" s="11"/>
      <c r="SCA138" s="73"/>
      <c r="SCB138" s="73"/>
      <c r="SCC138" s="73"/>
      <c r="SCD138" s="73"/>
      <c r="SCE138" s="74"/>
      <c r="SCF138" s="74"/>
      <c r="SCG138" s="77"/>
      <c r="SCH138" s="77"/>
      <c r="SCI138" s="11"/>
      <c r="SCO138" s="73"/>
      <c r="SCP138" s="73"/>
      <c r="SCQ138" s="73"/>
      <c r="SCR138" s="73"/>
      <c r="SCS138" s="74"/>
      <c r="SCT138" s="74"/>
      <c r="SCU138" s="77"/>
      <c r="SCV138" s="77"/>
      <c r="SCW138" s="11"/>
      <c r="SDC138" s="73"/>
      <c r="SDD138" s="73"/>
      <c r="SDE138" s="73"/>
      <c r="SDF138" s="73"/>
      <c r="SDG138" s="74"/>
      <c r="SDH138" s="74"/>
      <c r="SDI138" s="77"/>
      <c r="SDJ138" s="77"/>
      <c r="SDK138" s="11"/>
      <c r="SDQ138" s="73"/>
      <c r="SDR138" s="73"/>
      <c r="SDS138" s="73"/>
      <c r="SDT138" s="73"/>
      <c r="SDU138" s="74"/>
      <c r="SDV138" s="74"/>
      <c r="SDW138" s="77"/>
      <c r="SDX138" s="77"/>
      <c r="SDY138" s="11"/>
      <c r="SEE138" s="73"/>
      <c r="SEF138" s="73"/>
      <c r="SEG138" s="73"/>
      <c r="SEH138" s="73"/>
      <c r="SEI138" s="74"/>
      <c r="SEJ138" s="74"/>
      <c r="SEK138" s="77"/>
      <c r="SEL138" s="77"/>
      <c r="SEM138" s="11"/>
      <c r="SES138" s="73"/>
      <c r="SET138" s="73"/>
      <c r="SEU138" s="73"/>
      <c r="SEV138" s="73"/>
      <c r="SEW138" s="74"/>
      <c r="SEX138" s="74"/>
      <c r="SEY138" s="77"/>
      <c r="SEZ138" s="77"/>
      <c r="SFA138" s="11"/>
      <c r="SFG138" s="73"/>
      <c r="SFH138" s="73"/>
      <c r="SFI138" s="73"/>
      <c r="SFJ138" s="73"/>
      <c r="SFK138" s="74"/>
      <c r="SFL138" s="74"/>
      <c r="SFM138" s="77"/>
      <c r="SFN138" s="77"/>
      <c r="SFO138" s="11"/>
      <c r="SFU138" s="73"/>
      <c r="SFV138" s="73"/>
      <c r="SFW138" s="73"/>
      <c r="SFX138" s="73"/>
      <c r="SFY138" s="74"/>
      <c r="SFZ138" s="74"/>
      <c r="SGA138" s="77"/>
      <c r="SGB138" s="77"/>
      <c r="SGC138" s="11"/>
      <c r="SGI138" s="73"/>
      <c r="SGJ138" s="73"/>
      <c r="SGK138" s="73"/>
      <c r="SGL138" s="73"/>
      <c r="SGM138" s="74"/>
      <c r="SGN138" s="74"/>
      <c r="SGO138" s="77"/>
      <c r="SGP138" s="77"/>
      <c r="SGQ138" s="11"/>
      <c r="SGW138" s="73"/>
      <c r="SGX138" s="73"/>
      <c r="SGY138" s="73"/>
      <c r="SGZ138" s="73"/>
      <c r="SHA138" s="74"/>
      <c r="SHB138" s="74"/>
      <c r="SHC138" s="77"/>
      <c r="SHD138" s="77"/>
      <c r="SHE138" s="11"/>
      <c r="SHK138" s="73"/>
      <c r="SHL138" s="73"/>
      <c r="SHM138" s="73"/>
      <c r="SHN138" s="73"/>
      <c r="SHO138" s="74"/>
      <c r="SHP138" s="74"/>
      <c r="SHQ138" s="77"/>
      <c r="SHR138" s="77"/>
      <c r="SHS138" s="11"/>
      <c r="SHY138" s="73"/>
      <c r="SHZ138" s="73"/>
      <c r="SIA138" s="73"/>
      <c r="SIB138" s="73"/>
      <c r="SIC138" s="74"/>
      <c r="SID138" s="74"/>
      <c r="SIE138" s="77"/>
      <c r="SIF138" s="77"/>
      <c r="SIG138" s="11"/>
      <c r="SIM138" s="73"/>
      <c r="SIN138" s="73"/>
      <c r="SIO138" s="73"/>
      <c r="SIP138" s="73"/>
      <c r="SIQ138" s="74"/>
      <c r="SIR138" s="74"/>
      <c r="SIS138" s="77"/>
      <c r="SIT138" s="77"/>
      <c r="SIU138" s="11"/>
      <c r="SJA138" s="73"/>
      <c r="SJB138" s="73"/>
      <c r="SJC138" s="73"/>
      <c r="SJD138" s="73"/>
      <c r="SJE138" s="74"/>
      <c r="SJF138" s="74"/>
      <c r="SJG138" s="77"/>
      <c r="SJH138" s="77"/>
      <c r="SJI138" s="11"/>
      <c r="SJO138" s="73"/>
      <c r="SJP138" s="73"/>
      <c r="SJQ138" s="73"/>
      <c r="SJR138" s="73"/>
      <c r="SJS138" s="74"/>
      <c r="SJT138" s="74"/>
      <c r="SJU138" s="77"/>
      <c r="SJV138" s="77"/>
      <c r="SJW138" s="11"/>
      <c r="SKC138" s="73"/>
      <c r="SKD138" s="73"/>
      <c r="SKE138" s="73"/>
      <c r="SKF138" s="73"/>
      <c r="SKG138" s="74"/>
      <c r="SKH138" s="74"/>
      <c r="SKI138" s="77"/>
      <c r="SKJ138" s="77"/>
      <c r="SKK138" s="11"/>
      <c r="SKQ138" s="73"/>
      <c r="SKR138" s="73"/>
      <c r="SKS138" s="73"/>
      <c r="SKT138" s="73"/>
      <c r="SKU138" s="74"/>
      <c r="SKV138" s="74"/>
      <c r="SKW138" s="77"/>
      <c r="SKX138" s="77"/>
      <c r="SKY138" s="11"/>
      <c r="SLE138" s="73"/>
      <c r="SLF138" s="73"/>
      <c r="SLG138" s="73"/>
      <c r="SLH138" s="73"/>
      <c r="SLI138" s="74"/>
      <c r="SLJ138" s="74"/>
      <c r="SLK138" s="77"/>
      <c r="SLL138" s="77"/>
      <c r="SLM138" s="11"/>
      <c r="SLS138" s="73"/>
      <c r="SLT138" s="73"/>
      <c r="SLU138" s="73"/>
      <c r="SLV138" s="73"/>
      <c r="SLW138" s="74"/>
      <c r="SLX138" s="74"/>
      <c r="SLY138" s="77"/>
      <c r="SLZ138" s="77"/>
      <c r="SMA138" s="11"/>
      <c r="SMG138" s="73"/>
      <c r="SMH138" s="73"/>
      <c r="SMI138" s="73"/>
      <c r="SMJ138" s="73"/>
      <c r="SMK138" s="74"/>
      <c r="SML138" s="74"/>
      <c r="SMM138" s="77"/>
      <c r="SMN138" s="77"/>
      <c r="SMO138" s="11"/>
      <c r="SMU138" s="73"/>
      <c r="SMV138" s="73"/>
      <c r="SMW138" s="73"/>
      <c r="SMX138" s="73"/>
      <c r="SMY138" s="74"/>
      <c r="SMZ138" s="74"/>
      <c r="SNA138" s="77"/>
      <c r="SNB138" s="77"/>
      <c r="SNC138" s="11"/>
      <c r="SNI138" s="73"/>
      <c r="SNJ138" s="73"/>
      <c r="SNK138" s="73"/>
      <c r="SNL138" s="73"/>
      <c r="SNM138" s="74"/>
      <c r="SNN138" s="74"/>
      <c r="SNO138" s="77"/>
      <c r="SNP138" s="77"/>
      <c r="SNQ138" s="11"/>
      <c r="SNW138" s="73"/>
      <c r="SNX138" s="73"/>
      <c r="SNY138" s="73"/>
      <c r="SNZ138" s="73"/>
      <c r="SOA138" s="74"/>
      <c r="SOB138" s="74"/>
      <c r="SOC138" s="77"/>
      <c r="SOD138" s="77"/>
      <c r="SOE138" s="11"/>
      <c r="SOK138" s="73"/>
      <c r="SOL138" s="73"/>
      <c r="SOM138" s="73"/>
      <c r="SON138" s="73"/>
      <c r="SOO138" s="74"/>
      <c r="SOP138" s="74"/>
      <c r="SOQ138" s="77"/>
      <c r="SOR138" s="77"/>
      <c r="SOS138" s="11"/>
      <c r="SOY138" s="73"/>
      <c r="SOZ138" s="73"/>
      <c r="SPA138" s="73"/>
      <c r="SPB138" s="73"/>
      <c r="SPC138" s="74"/>
      <c r="SPD138" s="74"/>
      <c r="SPE138" s="77"/>
      <c r="SPF138" s="77"/>
      <c r="SPG138" s="11"/>
      <c r="SPM138" s="73"/>
      <c r="SPN138" s="73"/>
      <c r="SPO138" s="73"/>
      <c r="SPP138" s="73"/>
      <c r="SPQ138" s="74"/>
      <c r="SPR138" s="74"/>
      <c r="SPS138" s="77"/>
      <c r="SPT138" s="77"/>
      <c r="SPU138" s="11"/>
      <c r="SQA138" s="73"/>
      <c r="SQB138" s="73"/>
      <c r="SQC138" s="73"/>
      <c r="SQD138" s="73"/>
      <c r="SQE138" s="74"/>
      <c r="SQF138" s="74"/>
      <c r="SQG138" s="77"/>
      <c r="SQH138" s="77"/>
      <c r="SQI138" s="11"/>
      <c r="SQO138" s="73"/>
      <c r="SQP138" s="73"/>
      <c r="SQQ138" s="73"/>
      <c r="SQR138" s="73"/>
      <c r="SQS138" s="74"/>
      <c r="SQT138" s="74"/>
      <c r="SQU138" s="77"/>
      <c r="SQV138" s="77"/>
      <c r="SQW138" s="11"/>
      <c r="SRC138" s="73"/>
      <c r="SRD138" s="73"/>
      <c r="SRE138" s="73"/>
      <c r="SRF138" s="73"/>
      <c r="SRG138" s="74"/>
      <c r="SRH138" s="74"/>
      <c r="SRI138" s="77"/>
      <c r="SRJ138" s="77"/>
      <c r="SRK138" s="11"/>
      <c r="SRQ138" s="73"/>
      <c r="SRR138" s="73"/>
      <c r="SRS138" s="73"/>
      <c r="SRT138" s="73"/>
      <c r="SRU138" s="74"/>
      <c r="SRV138" s="74"/>
      <c r="SRW138" s="77"/>
      <c r="SRX138" s="77"/>
      <c r="SRY138" s="11"/>
      <c r="SSE138" s="73"/>
      <c r="SSF138" s="73"/>
      <c r="SSG138" s="73"/>
      <c r="SSH138" s="73"/>
      <c r="SSI138" s="74"/>
      <c r="SSJ138" s="74"/>
      <c r="SSK138" s="77"/>
      <c r="SSL138" s="77"/>
      <c r="SSM138" s="11"/>
      <c r="SSS138" s="73"/>
      <c r="SST138" s="73"/>
      <c r="SSU138" s="73"/>
      <c r="SSV138" s="73"/>
      <c r="SSW138" s="74"/>
      <c r="SSX138" s="74"/>
      <c r="SSY138" s="77"/>
      <c r="SSZ138" s="77"/>
      <c r="STA138" s="11"/>
      <c r="STG138" s="73"/>
      <c r="STH138" s="73"/>
      <c r="STI138" s="73"/>
      <c r="STJ138" s="73"/>
      <c r="STK138" s="74"/>
      <c r="STL138" s="74"/>
      <c r="STM138" s="77"/>
      <c r="STN138" s="77"/>
      <c r="STO138" s="11"/>
      <c r="STU138" s="73"/>
      <c r="STV138" s="73"/>
      <c r="STW138" s="73"/>
      <c r="STX138" s="73"/>
      <c r="STY138" s="74"/>
      <c r="STZ138" s="74"/>
      <c r="SUA138" s="77"/>
      <c r="SUB138" s="77"/>
      <c r="SUC138" s="11"/>
      <c r="SUI138" s="73"/>
      <c r="SUJ138" s="73"/>
      <c r="SUK138" s="73"/>
      <c r="SUL138" s="73"/>
      <c r="SUM138" s="74"/>
      <c r="SUN138" s="74"/>
      <c r="SUO138" s="77"/>
      <c r="SUP138" s="77"/>
      <c r="SUQ138" s="11"/>
      <c r="SUW138" s="73"/>
      <c r="SUX138" s="73"/>
      <c r="SUY138" s="73"/>
      <c r="SUZ138" s="73"/>
      <c r="SVA138" s="74"/>
      <c r="SVB138" s="74"/>
      <c r="SVC138" s="77"/>
      <c r="SVD138" s="77"/>
      <c r="SVE138" s="11"/>
      <c r="SVK138" s="73"/>
      <c r="SVL138" s="73"/>
      <c r="SVM138" s="73"/>
      <c r="SVN138" s="73"/>
      <c r="SVO138" s="74"/>
      <c r="SVP138" s="74"/>
      <c r="SVQ138" s="77"/>
      <c r="SVR138" s="77"/>
      <c r="SVS138" s="11"/>
      <c r="SVY138" s="73"/>
      <c r="SVZ138" s="73"/>
      <c r="SWA138" s="73"/>
      <c r="SWB138" s="73"/>
      <c r="SWC138" s="74"/>
      <c r="SWD138" s="74"/>
      <c r="SWE138" s="77"/>
      <c r="SWF138" s="77"/>
      <c r="SWG138" s="11"/>
      <c r="SWM138" s="73"/>
      <c r="SWN138" s="73"/>
      <c r="SWO138" s="73"/>
      <c r="SWP138" s="73"/>
      <c r="SWQ138" s="74"/>
      <c r="SWR138" s="74"/>
      <c r="SWS138" s="77"/>
      <c r="SWT138" s="77"/>
      <c r="SWU138" s="11"/>
      <c r="SXA138" s="73"/>
      <c r="SXB138" s="73"/>
      <c r="SXC138" s="73"/>
      <c r="SXD138" s="73"/>
      <c r="SXE138" s="74"/>
      <c r="SXF138" s="74"/>
      <c r="SXG138" s="77"/>
      <c r="SXH138" s="77"/>
      <c r="SXI138" s="11"/>
      <c r="SXO138" s="73"/>
      <c r="SXP138" s="73"/>
      <c r="SXQ138" s="73"/>
      <c r="SXR138" s="73"/>
      <c r="SXS138" s="74"/>
      <c r="SXT138" s="74"/>
      <c r="SXU138" s="77"/>
      <c r="SXV138" s="77"/>
      <c r="SXW138" s="11"/>
      <c r="SYC138" s="73"/>
      <c r="SYD138" s="73"/>
      <c r="SYE138" s="73"/>
      <c r="SYF138" s="73"/>
      <c r="SYG138" s="74"/>
      <c r="SYH138" s="74"/>
      <c r="SYI138" s="77"/>
      <c r="SYJ138" s="77"/>
      <c r="SYK138" s="11"/>
      <c r="SYQ138" s="73"/>
      <c r="SYR138" s="73"/>
      <c r="SYS138" s="73"/>
      <c r="SYT138" s="73"/>
      <c r="SYU138" s="74"/>
      <c r="SYV138" s="74"/>
      <c r="SYW138" s="77"/>
      <c r="SYX138" s="77"/>
      <c r="SYY138" s="11"/>
      <c r="SZE138" s="73"/>
      <c r="SZF138" s="73"/>
      <c r="SZG138" s="73"/>
      <c r="SZH138" s="73"/>
      <c r="SZI138" s="74"/>
      <c r="SZJ138" s="74"/>
      <c r="SZK138" s="77"/>
      <c r="SZL138" s="77"/>
      <c r="SZM138" s="11"/>
      <c r="SZS138" s="73"/>
      <c r="SZT138" s="73"/>
      <c r="SZU138" s="73"/>
      <c r="SZV138" s="73"/>
      <c r="SZW138" s="74"/>
      <c r="SZX138" s="74"/>
      <c r="SZY138" s="77"/>
      <c r="SZZ138" s="77"/>
      <c r="TAA138" s="11"/>
      <c r="TAG138" s="73"/>
      <c r="TAH138" s="73"/>
      <c r="TAI138" s="73"/>
      <c r="TAJ138" s="73"/>
      <c r="TAK138" s="74"/>
      <c r="TAL138" s="74"/>
      <c r="TAM138" s="77"/>
      <c r="TAN138" s="77"/>
      <c r="TAO138" s="11"/>
      <c r="TAU138" s="73"/>
      <c r="TAV138" s="73"/>
      <c r="TAW138" s="73"/>
      <c r="TAX138" s="73"/>
      <c r="TAY138" s="74"/>
      <c r="TAZ138" s="74"/>
      <c r="TBA138" s="77"/>
      <c r="TBB138" s="77"/>
      <c r="TBC138" s="11"/>
      <c r="TBI138" s="73"/>
      <c r="TBJ138" s="73"/>
      <c r="TBK138" s="73"/>
      <c r="TBL138" s="73"/>
      <c r="TBM138" s="74"/>
      <c r="TBN138" s="74"/>
      <c r="TBO138" s="77"/>
      <c r="TBP138" s="77"/>
      <c r="TBQ138" s="11"/>
      <c r="TBW138" s="73"/>
      <c r="TBX138" s="73"/>
      <c r="TBY138" s="73"/>
      <c r="TBZ138" s="73"/>
      <c r="TCA138" s="74"/>
      <c r="TCB138" s="74"/>
      <c r="TCC138" s="77"/>
      <c r="TCD138" s="77"/>
      <c r="TCE138" s="11"/>
      <c r="TCK138" s="73"/>
      <c r="TCL138" s="73"/>
      <c r="TCM138" s="73"/>
      <c r="TCN138" s="73"/>
      <c r="TCO138" s="74"/>
      <c r="TCP138" s="74"/>
      <c r="TCQ138" s="77"/>
      <c r="TCR138" s="77"/>
      <c r="TCS138" s="11"/>
      <c r="TCY138" s="73"/>
      <c r="TCZ138" s="73"/>
      <c r="TDA138" s="73"/>
      <c r="TDB138" s="73"/>
      <c r="TDC138" s="74"/>
      <c r="TDD138" s="74"/>
      <c r="TDE138" s="77"/>
      <c r="TDF138" s="77"/>
      <c r="TDG138" s="11"/>
      <c r="TDM138" s="73"/>
      <c r="TDN138" s="73"/>
      <c r="TDO138" s="73"/>
      <c r="TDP138" s="73"/>
      <c r="TDQ138" s="74"/>
      <c r="TDR138" s="74"/>
      <c r="TDS138" s="77"/>
      <c r="TDT138" s="77"/>
      <c r="TDU138" s="11"/>
      <c r="TEA138" s="73"/>
      <c r="TEB138" s="73"/>
      <c r="TEC138" s="73"/>
      <c r="TED138" s="73"/>
      <c r="TEE138" s="74"/>
      <c r="TEF138" s="74"/>
      <c r="TEG138" s="77"/>
      <c r="TEH138" s="77"/>
      <c r="TEI138" s="11"/>
      <c r="TEO138" s="73"/>
      <c r="TEP138" s="73"/>
      <c r="TEQ138" s="73"/>
      <c r="TER138" s="73"/>
      <c r="TES138" s="74"/>
      <c r="TET138" s="74"/>
      <c r="TEU138" s="77"/>
      <c r="TEV138" s="77"/>
      <c r="TEW138" s="11"/>
      <c r="TFC138" s="73"/>
      <c r="TFD138" s="73"/>
      <c r="TFE138" s="73"/>
      <c r="TFF138" s="73"/>
      <c r="TFG138" s="74"/>
      <c r="TFH138" s="74"/>
      <c r="TFI138" s="77"/>
      <c r="TFJ138" s="77"/>
      <c r="TFK138" s="11"/>
      <c r="TFQ138" s="73"/>
      <c r="TFR138" s="73"/>
      <c r="TFS138" s="73"/>
      <c r="TFT138" s="73"/>
      <c r="TFU138" s="74"/>
      <c r="TFV138" s="74"/>
      <c r="TFW138" s="77"/>
      <c r="TFX138" s="77"/>
      <c r="TFY138" s="11"/>
      <c r="TGE138" s="73"/>
      <c r="TGF138" s="73"/>
      <c r="TGG138" s="73"/>
      <c r="TGH138" s="73"/>
      <c r="TGI138" s="74"/>
      <c r="TGJ138" s="74"/>
      <c r="TGK138" s="77"/>
      <c r="TGL138" s="77"/>
      <c r="TGM138" s="11"/>
      <c r="TGS138" s="73"/>
      <c r="TGT138" s="73"/>
      <c r="TGU138" s="73"/>
      <c r="TGV138" s="73"/>
      <c r="TGW138" s="74"/>
      <c r="TGX138" s="74"/>
      <c r="TGY138" s="77"/>
      <c r="TGZ138" s="77"/>
      <c r="THA138" s="11"/>
      <c r="THG138" s="73"/>
      <c r="THH138" s="73"/>
      <c r="THI138" s="73"/>
      <c r="THJ138" s="73"/>
      <c r="THK138" s="74"/>
      <c r="THL138" s="74"/>
      <c r="THM138" s="77"/>
      <c r="THN138" s="77"/>
      <c r="THO138" s="11"/>
      <c r="THU138" s="73"/>
      <c r="THV138" s="73"/>
      <c r="THW138" s="73"/>
      <c r="THX138" s="73"/>
      <c r="THY138" s="74"/>
      <c r="THZ138" s="74"/>
      <c r="TIA138" s="77"/>
      <c r="TIB138" s="77"/>
      <c r="TIC138" s="11"/>
      <c r="TII138" s="73"/>
      <c r="TIJ138" s="73"/>
      <c r="TIK138" s="73"/>
      <c r="TIL138" s="73"/>
      <c r="TIM138" s="74"/>
      <c r="TIN138" s="74"/>
      <c r="TIO138" s="77"/>
      <c r="TIP138" s="77"/>
      <c r="TIQ138" s="11"/>
      <c r="TIW138" s="73"/>
      <c r="TIX138" s="73"/>
      <c r="TIY138" s="73"/>
      <c r="TIZ138" s="73"/>
      <c r="TJA138" s="74"/>
      <c r="TJB138" s="74"/>
      <c r="TJC138" s="77"/>
      <c r="TJD138" s="77"/>
      <c r="TJE138" s="11"/>
      <c r="TJK138" s="73"/>
      <c r="TJL138" s="73"/>
      <c r="TJM138" s="73"/>
      <c r="TJN138" s="73"/>
      <c r="TJO138" s="74"/>
      <c r="TJP138" s="74"/>
      <c r="TJQ138" s="77"/>
      <c r="TJR138" s="77"/>
      <c r="TJS138" s="11"/>
      <c r="TJY138" s="73"/>
      <c r="TJZ138" s="73"/>
      <c r="TKA138" s="73"/>
      <c r="TKB138" s="73"/>
      <c r="TKC138" s="74"/>
      <c r="TKD138" s="74"/>
      <c r="TKE138" s="77"/>
      <c r="TKF138" s="77"/>
      <c r="TKG138" s="11"/>
      <c r="TKM138" s="73"/>
      <c r="TKN138" s="73"/>
      <c r="TKO138" s="73"/>
      <c r="TKP138" s="73"/>
      <c r="TKQ138" s="74"/>
      <c r="TKR138" s="74"/>
      <c r="TKS138" s="77"/>
      <c r="TKT138" s="77"/>
      <c r="TKU138" s="11"/>
      <c r="TLA138" s="73"/>
      <c r="TLB138" s="73"/>
      <c r="TLC138" s="73"/>
      <c r="TLD138" s="73"/>
      <c r="TLE138" s="74"/>
      <c r="TLF138" s="74"/>
      <c r="TLG138" s="77"/>
      <c r="TLH138" s="77"/>
      <c r="TLI138" s="11"/>
      <c r="TLO138" s="73"/>
      <c r="TLP138" s="73"/>
      <c r="TLQ138" s="73"/>
      <c r="TLR138" s="73"/>
      <c r="TLS138" s="74"/>
      <c r="TLT138" s="74"/>
      <c r="TLU138" s="77"/>
      <c r="TLV138" s="77"/>
      <c r="TLW138" s="11"/>
      <c r="TMC138" s="73"/>
      <c r="TMD138" s="73"/>
      <c r="TME138" s="73"/>
      <c r="TMF138" s="73"/>
      <c r="TMG138" s="74"/>
      <c r="TMH138" s="74"/>
      <c r="TMI138" s="77"/>
      <c r="TMJ138" s="77"/>
      <c r="TMK138" s="11"/>
      <c r="TMQ138" s="73"/>
      <c r="TMR138" s="73"/>
      <c r="TMS138" s="73"/>
      <c r="TMT138" s="73"/>
      <c r="TMU138" s="74"/>
      <c r="TMV138" s="74"/>
      <c r="TMW138" s="77"/>
      <c r="TMX138" s="77"/>
      <c r="TMY138" s="11"/>
      <c r="TNE138" s="73"/>
      <c r="TNF138" s="73"/>
      <c r="TNG138" s="73"/>
      <c r="TNH138" s="73"/>
      <c r="TNI138" s="74"/>
      <c r="TNJ138" s="74"/>
      <c r="TNK138" s="77"/>
      <c r="TNL138" s="77"/>
      <c r="TNM138" s="11"/>
      <c r="TNS138" s="73"/>
      <c r="TNT138" s="73"/>
      <c r="TNU138" s="73"/>
      <c r="TNV138" s="73"/>
      <c r="TNW138" s="74"/>
      <c r="TNX138" s="74"/>
      <c r="TNY138" s="77"/>
      <c r="TNZ138" s="77"/>
      <c r="TOA138" s="11"/>
      <c r="TOG138" s="73"/>
      <c r="TOH138" s="73"/>
      <c r="TOI138" s="73"/>
      <c r="TOJ138" s="73"/>
      <c r="TOK138" s="74"/>
      <c r="TOL138" s="74"/>
      <c r="TOM138" s="77"/>
      <c r="TON138" s="77"/>
      <c r="TOO138" s="11"/>
      <c r="TOU138" s="73"/>
      <c r="TOV138" s="73"/>
      <c r="TOW138" s="73"/>
      <c r="TOX138" s="73"/>
      <c r="TOY138" s="74"/>
      <c r="TOZ138" s="74"/>
      <c r="TPA138" s="77"/>
      <c r="TPB138" s="77"/>
      <c r="TPC138" s="11"/>
      <c r="TPI138" s="73"/>
      <c r="TPJ138" s="73"/>
      <c r="TPK138" s="73"/>
      <c r="TPL138" s="73"/>
      <c r="TPM138" s="74"/>
      <c r="TPN138" s="74"/>
      <c r="TPO138" s="77"/>
      <c r="TPP138" s="77"/>
      <c r="TPQ138" s="11"/>
      <c r="TPW138" s="73"/>
      <c r="TPX138" s="73"/>
      <c r="TPY138" s="73"/>
      <c r="TPZ138" s="73"/>
      <c r="TQA138" s="74"/>
      <c r="TQB138" s="74"/>
      <c r="TQC138" s="77"/>
      <c r="TQD138" s="77"/>
      <c r="TQE138" s="11"/>
      <c r="TQK138" s="73"/>
      <c r="TQL138" s="73"/>
      <c r="TQM138" s="73"/>
      <c r="TQN138" s="73"/>
      <c r="TQO138" s="74"/>
      <c r="TQP138" s="74"/>
      <c r="TQQ138" s="77"/>
      <c r="TQR138" s="77"/>
      <c r="TQS138" s="11"/>
      <c r="TQY138" s="73"/>
      <c r="TQZ138" s="73"/>
      <c r="TRA138" s="73"/>
      <c r="TRB138" s="73"/>
      <c r="TRC138" s="74"/>
      <c r="TRD138" s="74"/>
      <c r="TRE138" s="77"/>
      <c r="TRF138" s="77"/>
      <c r="TRG138" s="11"/>
      <c r="TRM138" s="73"/>
      <c r="TRN138" s="73"/>
      <c r="TRO138" s="73"/>
      <c r="TRP138" s="73"/>
      <c r="TRQ138" s="74"/>
      <c r="TRR138" s="74"/>
      <c r="TRS138" s="77"/>
      <c r="TRT138" s="77"/>
      <c r="TRU138" s="11"/>
      <c r="TSA138" s="73"/>
      <c r="TSB138" s="73"/>
      <c r="TSC138" s="73"/>
      <c r="TSD138" s="73"/>
      <c r="TSE138" s="74"/>
      <c r="TSF138" s="74"/>
      <c r="TSG138" s="77"/>
      <c r="TSH138" s="77"/>
      <c r="TSI138" s="11"/>
      <c r="TSO138" s="73"/>
      <c r="TSP138" s="73"/>
      <c r="TSQ138" s="73"/>
      <c r="TSR138" s="73"/>
      <c r="TSS138" s="74"/>
      <c r="TST138" s="74"/>
      <c r="TSU138" s="77"/>
      <c r="TSV138" s="77"/>
      <c r="TSW138" s="11"/>
      <c r="TTC138" s="73"/>
      <c r="TTD138" s="73"/>
      <c r="TTE138" s="73"/>
      <c r="TTF138" s="73"/>
      <c r="TTG138" s="74"/>
      <c r="TTH138" s="74"/>
      <c r="TTI138" s="77"/>
      <c r="TTJ138" s="77"/>
      <c r="TTK138" s="11"/>
      <c r="TTQ138" s="73"/>
      <c r="TTR138" s="73"/>
      <c r="TTS138" s="73"/>
      <c r="TTT138" s="73"/>
      <c r="TTU138" s="74"/>
      <c r="TTV138" s="74"/>
      <c r="TTW138" s="77"/>
      <c r="TTX138" s="77"/>
      <c r="TTY138" s="11"/>
      <c r="TUE138" s="73"/>
      <c r="TUF138" s="73"/>
      <c r="TUG138" s="73"/>
      <c r="TUH138" s="73"/>
      <c r="TUI138" s="74"/>
      <c r="TUJ138" s="74"/>
      <c r="TUK138" s="77"/>
      <c r="TUL138" s="77"/>
      <c r="TUM138" s="11"/>
      <c r="TUS138" s="73"/>
      <c r="TUT138" s="73"/>
      <c r="TUU138" s="73"/>
      <c r="TUV138" s="73"/>
      <c r="TUW138" s="74"/>
      <c r="TUX138" s="74"/>
      <c r="TUY138" s="77"/>
      <c r="TUZ138" s="77"/>
      <c r="TVA138" s="11"/>
      <c r="TVG138" s="73"/>
      <c r="TVH138" s="73"/>
      <c r="TVI138" s="73"/>
      <c r="TVJ138" s="73"/>
      <c r="TVK138" s="74"/>
      <c r="TVL138" s="74"/>
      <c r="TVM138" s="77"/>
      <c r="TVN138" s="77"/>
      <c r="TVO138" s="11"/>
      <c r="TVU138" s="73"/>
      <c r="TVV138" s="73"/>
      <c r="TVW138" s="73"/>
      <c r="TVX138" s="73"/>
      <c r="TVY138" s="74"/>
      <c r="TVZ138" s="74"/>
      <c r="TWA138" s="77"/>
      <c r="TWB138" s="77"/>
      <c r="TWC138" s="11"/>
      <c r="TWI138" s="73"/>
      <c r="TWJ138" s="73"/>
      <c r="TWK138" s="73"/>
      <c r="TWL138" s="73"/>
      <c r="TWM138" s="74"/>
      <c r="TWN138" s="74"/>
      <c r="TWO138" s="77"/>
      <c r="TWP138" s="77"/>
      <c r="TWQ138" s="11"/>
      <c r="TWW138" s="73"/>
      <c r="TWX138" s="73"/>
      <c r="TWY138" s="73"/>
      <c r="TWZ138" s="73"/>
      <c r="TXA138" s="74"/>
      <c r="TXB138" s="74"/>
      <c r="TXC138" s="77"/>
      <c r="TXD138" s="77"/>
      <c r="TXE138" s="11"/>
      <c r="TXK138" s="73"/>
      <c r="TXL138" s="73"/>
      <c r="TXM138" s="73"/>
      <c r="TXN138" s="73"/>
      <c r="TXO138" s="74"/>
      <c r="TXP138" s="74"/>
      <c r="TXQ138" s="77"/>
      <c r="TXR138" s="77"/>
      <c r="TXS138" s="11"/>
      <c r="TXY138" s="73"/>
      <c r="TXZ138" s="73"/>
      <c r="TYA138" s="73"/>
      <c r="TYB138" s="73"/>
      <c r="TYC138" s="74"/>
      <c r="TYD138" s="74"/>
      <c r="TYE138" s="77"/>
      <c r="TYF138" s="77"/>
      <c r="TYG138" s="11"/>
      <c r="TYM138" s="73"/>
      <c r="TYN138" s="73"/>
      <c r="TYO138" s="73"/>
      <c r="TYP138" s="73"/>
      <c r="TYQ138" s="74"/>
      <c r="TYR138" s="74"/>
      <c r="TYS138" s="77"/>
      <c r="TYT138" s="77"/>
      <c r="TYU138" s="11"/>
      <c r="TZA138" s="73"/>
      <c r="TZB138" s="73"/>
      <c r="TZC138" s="73"/>
      <c r="TZD138" s="73"/>
      <c r="TZE138" s="74"/>
      <c r="TZF138" s="74"/>
      <c r="TZG138" s="77"/>
      <c r="TZH138" s="77"/>
      <c r="TZI138" s="11"/>
      <c r="TZO138" s="73"/>
      <c r="TZP138" s="73"/>
      <c r="TZQ138" s="73"/>
      <c r="TZR138" s="73"/>
      <c r="TZS138" s="74"/>
      <c r="TZT138" s="74"/>
      <c r="TZU138" s="77"/>
      <c r="TZV138" s="77"/>
      <c r="TZW138" s="11"/>
      <c r="UAC138" s="73"/>
      <c r="UAD138" s="73"/>
      <c r="UAE138" s="73"/>
      <c r="UAF138" s="73"/>
      <c r="UAG138" s="74"/>
      <c r="UAH138" s="74"/>
      <c r="UAI138" s="77"/>
      <c r="UAJ138" s="77"/>
      <c r="UAK138" s="11"/>
      <c r="UAQ138" s="73"/>
      <c r="UAR138" s="73"/>
      <c r="UAS138" s="73"/>
      <c r="UAT138" s="73"/>
      <c r="UAU138" s="74"/>
      <c r="UAV138" s="74"/>
      <c r="UAW138" s="77"/>
      <c r="UAX138" s="77"/>
      <c r="UAY138" s="11"/>
      <c r="UBE138" s="73"/>
      <c r="UBF138" s="73"/>
      <c r="UBG138" s="73"/>
      <c r="UBH138" s="73"/>
      <c r="UBI138" s="74"/>
      <c r="UBJ138" s="74"/>
      <c r="UBK138" s="77"/>
      <c r="UBL138" s="77"/>
      <c r="UBM138" s="11"/>
      <c r="UBS138" s="73"/>
      <c r="UBT138" s="73"/>
      <c r="UBU138" s="73"/>
      <c r="UBV138" s="73"/>
      <c r="UBW138" s="74"/>
      <c r="UBX138" s="74"/>
      <c r="UBY138" s="77"/>
      <c r="UBZ138" s="77"/>
      <c r="UCA138" s="11"/>
      <c r="UCG138" s="73"/>
      <c r="UCH138" s="73"/>
      <c r="UCI138" s="73"/>
      <c r="UCJ138" s="73"/>
      <c r="UCK138" s="74"/>
      <c r="UCL138" s="74"/>
      <c r="UCM138" s="77"/>
      <c r="UCN138" s="77"/>
      <c r="UCO138" s="11"/>
      <c r="UCU138" s="73"/>
      <c r="UCV138" s="73"/>
      <c r="UCW138" s="73"/>
      <c r="UCX138" s="73"/>
      <c r="UCY138" s="74"/>
      <c r="UCZ138" s="74"/>
      <c r="UDA138" s="77"/>
      <c r="UDB138" s="77"/>
      <c r="UDC138" s="11"/>
      <c r="UDI138" s="73"/>
      <c r="UDJ138" s="73"/>
      <c r="UDK138" s="73"/>
      <c r="UDL138" s="73"/>
      <c r="UDM138" s="74"/>
      <c r="UDN138" s="74"/>
      <c r="UDO138" s="77"/>
      <c r="UDP138" s="77"/>
      <c r="UDQ138" s="11"/>
      <c r="UDW138" s="73"/>
      <c r="UDX138" s="73"/>
      <c r="UDY138" s="73"/>
      <c r="UDZ138" s="73"/>
      <c r="UEA138" s="74"/>
      <c r="UEB138" s="74"/>
      <c r="UEC138" s="77"/>
      <c r="UED138" s="77"/>
      <c r="UEE138" s="11"/>
      <c r="UEK138" s="73"/>
      <c r="UEL138" s="73"/>
      <c r="UEM138" s="73"/>
      <c r="UEN138" s="73"/>
      <c r="UEO138" s="74"/>
      <c r="UEP138" s="74"/>
      <c r="UEQ138" s="77"/>
      <c r="UER138" s="77"/>
      <c r="UES138" s="11"/>
      <c r="UEY138" s="73"/>
      <c r="UEZ138" s="73"/>
      <c r="UFA138" s="73"/>
      <c r="UFB138" s="73"/>
      <c r="UFC138" s="74"/>
      <c r="UFD138" s="74"/>
      <c r="UFE138" s="77"/>
      <c r="UFF138" s="77"/>
      <c r="UFG138" s="11"/>
      <c r="UFM138" s="73"/>
      <c r="UFN138" s="73"/>
      <c r="UFO138" s="73"/>
      <c r="UFP138" s="73"/>
      <c r="UFQ138" s="74"/>
      <c r="UFR138" s="74"/>
      <c r="UFS138" s="77"/>
      <c r="UFT138" s="77"/>
      <c r="UFU138" s="11"/>
      <c r="UGA138" s="73"/>
      <c r="UGB138" s="73"/>
      <c r="UGC138" s="73"/>
      <c r="UGD138" s="73"/>
      <c r="UGE138" s="74"/>
      <c r="UGF138" s="74"/>
      <c r="UGG138" s="77"/>
      <c r="UGH138" s="77"/>
      <c r="UGI138" s="11"/>
      <c r="UGO138" s="73"/>
      <c r="UGP138" s="73"/>
      <c r="UGQ138" s="73"/>
      <c r="UGR138" s="73"/>
      <c r="UGS138" s="74"/>
      <c r="UGT138" s="74"/>
      <c r="UGU138" s="77"/>
      <c r="UGV138" s="77"/>
      <c r="UGW138" s="11"/>
      <c r="UHC138" s="73"/>
      <c r="UHD138" s="73"/>
      <c r="UHE138" s="73"/>
      <c r="UHF138" s="73"/>
      <c r="UHG138" s="74"/>
      <c r="UHH138" s="74"/>
      <c r="UHI138" s="77"/>
      <c r="UHJ138" s="77"/>
      <c r="UHK138" s="11"/>
      <c r="UHQ138" s="73"/>
      <c r="UHR138" s="73"/>
      <c r="UHS138" s="73"/>
      <c r="UHT138" s="73"/>
      <c r="UHU138" s="74"/>
      <c r="UHV138" s="74"/>
      <c r="UHW138" s="77"/>
      <c r="UHX138" s="77"/>
      <c r="UHY138" s="11"/>
      <c r="UIE138" s="73"/>
      <c r="UIF138" s="73"/>
      <c r="UIG138" s="73"/>
      <c r="UIH138" s="73"/>
      <c r="UII138" s="74"/>
      <c r="UIJ138" s="74"/>
      <c r="UIK138" s="77"/>
      <c r="UIL138" s="77"/>
      <c r="UIM138" s="11"/>
      <c r="UIS138" s="73"/>
      <c r="UIT138" s="73"/>
      <c r="UIU138" s="73"/>
      <c r="UIV138" s="73"/>
      <c r="UIW138" s="74"/>
      <c r="UIX138" s="74"/>
      <c r="UIY138" s="77"/>
      <c r="UIZ138" s="77"/>
      <c r="UJA138" s="11"/>
      <c r="UJG138" s="73"/>
      <c r="UJH138" s="73"/>
      <c r="UJI138" s="73"/>
      <c r="UJJ138" s="73"/>
      <c r="UJK138" s="74"/>
      <c r="UJL138" s="74"/>
      <c r="UJM138" s="77"/>
      <c r="UJN138" s="77"/>
      <c r="UJO138" s="11"/>
      <c r="UJU138" s="73"/>
      <c r="UJV138" s="73"/>
      <c r="UJW138" s="73"/>
      <c r="UJX138" s="73"/>
      <c r="UJY138" s="74"/>
      <c r="UJZ138" s="74"/>
      <c r="UKA138" s="77"/>
      <c r="UKB138" s="77"/>
      <c r="UKC138" s="11"/>
      <c r="UKI138" s="73"/>
      <c r="UKJ138" s="73"/>
      <c r="UKK138" s="73"/>
      <c r="UKL138" s="73"/>
      <c r="UKM138" s="74"/>
      <c r="UKN138" s="74"/>
      <c r="UKO138" s="77"/>
      <c r="UKP138" s="77"/>
      <c r="UKQ138" s="11"/>
      <c r="UKW138" s="73"/>
      <c r="UKX138" s="73"/>
      <c r="UKY138" s="73"/>
      <c r="UKZ138" s="73"/>
      <c r="ULA138" s="74"/>
      <c r="ULB138" s="74"/>
      <c r="ULC138" s="77"/>
      <c r="ULD138" s="77"/>
      <c r="ULE138" s="11"/>
      <c r="ULK138" s="73"/>
      <c r="ULL138" s="73"/>
      <c r="ULM138" s="73"/>
      <c r="ULN138" s="73"/>
      <c r="ULO138" s="74"/>
      <c r="ULP138" s="74"/>
      <c r="ULQ138" s="77"/>
      <c r="ULR138" s="77"/>
      <c r="ULS138" s="11"/>
      <c r="ULY138" s="73"/>
      <c r="ULZ138" s="73"/>
      <c r="UMA138" s="73"/>
      <c r="UMB138" s="73"/>
      <c r="UMC138" s="74"/>
      <c r="UMD138" s="74"/>
      <c r="UME138" s="77"/>
      <c r="UMF138" s="77"/>
      <c r="UMG138" s="11"/>
      <c r="UMM138" s="73"/>
      <c r="UMN138" s="73"/>
      <c r="UMO138" s="73"/>
      <c r="UMP138" s="73"/>
      <c r="UMQ138" s="74"/>
      <c r="UMR138" s="74"/>
      <c r="UMS138" s="77"/>
      <c r="UMT138" s="77"/>
      <c r="UMU138" s="11"/>
      <c r="UNA138" s="73"/>
      <c r="UNB138" s="73"/>
      <c r="UNC138" s="73"/>
      <c r="UND138" s="73"/>
      <c r="UNE138" s="74"/>
      <c r="UNF138" s="74"/>
      <c r="UNG138" s="77"/>
      <c r="UNH138" s="77"/>
      <c r="UNI138" s="11"/>
      <c r="UNO138" s="73"/>
      <c r="UNP138" s="73"/>
      <c r="UNQ138" s="73"/>
      <c r="UNR138" s="73"/>
      <c r="UNS138" s="74"/>
      <c r="UNT138" s="74"/>
      <c r="UNU138" s="77"/>
      <c r="UNV138" s="77"/>
      <c r="UNW138" s="11"/>
      <c r="UOC138" s="73"/>
      <c r="UOD138" s="73"/>
      <c r="UOE138" s="73"/>
      <c r="UOF138" s="73"/>
      <c r="UOG138" s="74"/>
      <c r="UOH138" s="74"/>
      <c r="UOI138" s="77"/>
      <c r="UOJ138" s="77"/>
      <c r="UOK138" s="11"/>
      <c r="UOQ138" s="73"/>
      <c r="UOR138" s="73"/>
      <c r="UOS138" s="73"/>
      <c r="UOT138" s="73"/>
      <c r="UOU138" s="74"/>
      <c r="UOV138" s="74"/>
      <c r="UOW138" s="77"/>
      <c r="UOX138" s="77"/>
      <c r="UOY138" s="11"/>
      <c r="UPE138" s="73"/>
      <c r="UPF138" s="73"/>
      <c r="UPG138" s="73"/>
      <c r="UPH138" s="73"/>
      <c r="UPI138" s="74"/>
      <c r="UPJ138" s="74"/>
      <c r="UPK138" s="77"/>
      <c r="UPL138" s="77"/>
      <c r="UPM138" s="11"/>
      <c r="UPS138" s="73"/>
      <c r="UPT138" s="73"/>
      <c r="UPU138" s="73"/>
      <c r="UPV138" s="73"/>
      <c r="UPW138" s="74"/>
      <c r="UPX138" s="74"/>
      <c r="UPY138" s="77"/>
      <c r="UPZ138" s="77"/>
      <c r="UQA138" s="11"/>
      <c r="UQG138" s="73"/>
      <c r="UQH138" s="73"/>
      <c r="UQI138" s="73"/>
      <c r="UQJ138" s="73"/>
      <c r="UQK138" s="74"/>
      <c r="UQL138" s="74"/>
      <c r="UQM138" s="77"/>
      <c r="UQN138" s="77"/>
      <c r="UQO138" s="11"/>
      <c r="UQU138" s="73"/>
      <c r="UQV138" s="73"/>
      <c r="UQW138" s="73"/>
      <c r="UQX138" s="73"/>
      <c r="UQY138" s="74"/>
      <c r="UQZ138" s="74"/>
      <c r="URA138" s="77"/>
      <c r="URB138" s="77"/>
      <c r="URC138" s="11"/>
      <c r="URI138" s="73"/>
      <c r="URJ138" s="73"/>
      <c r="URK138" s="73"/>
      <c r="URL138" s="73"/>
      <c r="URM138" s="74"/>
      <c r="URN138" s="74"/>
      <c r="URO138" s="77"/>
      <c r="URP138" s="77"/>
      <c r="URQ138" s="11"/>
      <c r="URW138" s="73"/>
      <c r="URX138" s="73"/>
      <c r="URY138" s="73"/>
      <c r="URZ138" s="73"/>
      <c r="USA138" s="74"/>
      <c r="USB138" s="74"/>
      <c r="USC138" s="77"/>
      <c r="USD138" s="77"/>
      <c r="USE138" s="11"/>
      <c r="USK138" s="73"/>
      <c r="USL138" s="73"/>
      <c r="USM138" s="73"/>
      <c r="USN138" s="73"/>
      <c r="USO138" s="74"/>
      <c r="USP138" s="74"/>
      <c r="USQ138" s="77"/>
      <c r="USR138" s="77"/>
      <c r="USS138" s="11"/>
      <c r="USY138" s="73"/>
      <c r="USZ138" s="73"/>
      <c r="UTA138" s="73"/>
      <c r="UTB138" s="73"/>
      <c r="UTC138" s="74"/>
      <c r="UTD138" s="74"/>
      <c r="UTE138" s="77"/>
      <c r="UTF138" s="77"/>
      <c r="UTG138" s="11"/>
      <c r="UTM138" s="73"/>
      <c r="UTN138" s="73"/>
      <c r="UTO138" s="73"/>
      <c r="UTP138" s="73"/>
      <c r="UTQ138" s="74"/>
      <c r="UTR138" s="74"/>
      <c r="UTS138" s="77"/>
      <c r="UTT138" s="77"/>
      <c r="UTU138" s="11"/>
      <c r="UUA138" s="73"/>
      <c r="UUB138" s="73"/>
      <c r="UUC138" s="73"/>
      <c r="UUD138" s="73"/>
      <c r="UUE138" s="74"/>
      <c r="UUF138" s="74"/>
      <c r="UUG138" s="77"/>
      <c r="UUH138" s="77"/>
      <c r="UUI138" s="11"/>
      <c r="UUO138" s="73"/>
      <c r="UUP138" s="73"/>
      <c r="UUQ138" s="73"/>
      <c r="UUR138" s="73"/>
      <c r="UUS138" s="74"/>
      <c r="UUT138" s="74"/>
      <c r="UUU138" s="77"/>
      <c r="UUV138" s="77"/>
      <c r="UUW138" s="11"/>
      <c r="UVC138" s="73"/>
      <c r="UVD138" s="73"/>
      <c r="UVE138" s="73"/>
      <c r="UVF138" s="73"/>
      <c r="UVG138" s="74"/>
      <c r="UVH138" s="74"/>
      <c r="UVI138" s="77"/>
      <c r="UVJ138" s="77"/>
      <c r="UVK138" s="11"/>
      <c r="UVQ138" s="73"/>
      <c r="UVR138" s="73"/>
      <c r="UVS138" s="73"/>
      <c r="UVT138" s="73"/>
      <c r="UVU138" s="74"/>
      <c r="UVV138" s="74"/>
      <c r="UVW138" s="77"/>
      <c r="UVX138" s="77"/>
      <c r="UVY138" s="11"/>
      <c r="UWE138" s="73"/>
      <c r="UWF138" s="73"/>
      <c r="UWG138" s="73"/>
      <c r="UWH138" s="73"/>
      <c r="UWI138" s="74"/>
      <c r="UWJ138" s="74"/>
      <c r="UWK138" s="77"/>
      <c r="UWL138" s="77"/>
      <c r="UWM138" s="11"/>
      <c r="UWS138" s="73"/>
      <c r="UWT138" s="73"/>
      <c r="UWU138" s="73"/>
      <c r="UWV138" s="73"/>
      <c r="UWW138" s="74"/>
      <c r="UWX138" s="74"/>
      <c r="UWY138" s="77"/>
      <c r="UWZ138" s="77"/>
      <c r="UXA138" s="11"/>
      <c r="UXG138" s="73"/>
      <c r="UXH138" s="73"/>
      <c r="UXI138" s="73"/>
      <c r="UXJ138" s="73"/>
      <c r="UXK138" s="74"/>
      <c r="UXL138" s="74"/>
      <c r="UXM138" s="77"/>
      <c r="UXN138" s="77"/>
      <c r="UXO138" s="11"/>
      <c r="UXU138" s="73"/>
      <c r="UXV138" s="73"/>
      <c r="UXW138" s="73"/>
      <c r="UXX138" s="73"/>
      <c r="UXY138" s="74"/>
      <c r="UXZ138" s="74"/>
      <c r="UYA138" s="77"/>
      <c r="UYB138" s="77"/>
      <c r="UYC138" s="11"/>
      <c r="UYI138" s="73"/>
      <c r="UYJ138" s="73"/>
      <c r="UYK138" s="73"/>
      <c r="UYL138" s="73"/>
      <c r="UYM138" s="74"/>
      <c r="UYN138" s="74"/>
      <c r="UYO138" s="77"/>
      <c r="UYP138" s="77"/>
      <c r="UYQ138" s="11"/>
      <c r="UYW138" s="73"/>
      <c r="UYX138" s="73"/>
      <c r="UYY138" s="73"/>
      <c r="UYZ138" s="73"/>
      <c r="UZA138" s="74"/>
      <c r="UZB138" s="74"/>
      <c r="UZC138" s="77"/>
      <c r="UZD138" s="77"/>
      <c r="UZE138" s="11"/>
      <c r="UZK138" s="73"/>
      <c r="UZL138" s="73"/>
      <c r="UZM138" s="73"/>
      <c r="UZN138" s="73"/>
      <c r="UZO138" s="74"/>
      <c r="UZP138" s="74"/>
      <c r="UZQ138" s="77"/>
      <c r="UZR138" s="77"/>
      <c r="UZS138" s="11"/>
      <c r="UZY138" s="73"/>
      <c r="UZZ138" s="73"/>
      <c r="VAA138" s="73"/>
      <c r="VAB138" s="73"/>
      <c r="VAC138" s="74"/>
      <c r="VAD138" s="74"/>
      <c r="VAE138" s="77"/>
      <c r="VAF138" s="77"/>
      <c r="VAG138" s="11"/>
      <c r="VAM138" s="73"/>
      <c r="VAN138" s="73"/>
      <c r="VAO138" s="73"/>
      <c r="VAP138" s="73"/>
      <c r="VAQ138" s="74"/>
      <c r="VAR138" s="74"/>
      <c r="VAS138" s="77"/>
      <c r="VAT138" s="77"/>
      <c r="VAU138" s="11"/>
      <c r="VBA138" s="73"/>
      <c r="VBB138" s="73"/>
      <c r="VBC138" s="73"/>
      <c r="VBD138" s="73"/>
      <c r="VBE138" s="74"/>
      <c r="VBF138" s="74"/>
      <c r="VBG138" s="77"/>
      <c r="VBH138" s="77"/>
      <c r="VBI138" s="11"/>
      <c r="VBO138" s="73"/>
      <c r="VBP138" s="73"/>
      <c r="VBQ138" s="73"/>
      <c r="VBR138" s="73"/>
      <c r="VBS138" s="74"/>
      <c r="VBT138" s="74"/>
      <c r="VBU138" s="77"/>
      <c r="VBV138" s="77"/>
      <c r="VBW138" s="11"/>
      <c r="VCC138" s="73"/>
      <c r="VCD138" s="73"/>
      <c r="VCE138" s="73"/>
      <c r="VCF138" s="73"/>
      <c r="VCG138" s="74"/>
      <c r="VCH138" s="74"/>
      <c r="VCI138" s="77"/>
      <c r="VCJ138" s="77"/>
      <c r="VCK138" s="11"/>
      <c r="VCQ138" s="73"/>
      <c r="VCR138" s="73"/>
      <c r="VCS138" s="73"/>
      <c r="VCT138" s="73"/>
      <c r="VCU138" s="74"/>
      <c r="VCV138" s="74"/>
      <c r="VCW138" s="77"/>
      <c r="VCX138" s="77"/>
      <c r="VCY138" s="11"/>
      <c r="VDE138" s="73"/>
      <c r="VDF138" s="73"/>
      <c r="VDG138" s="73"/>
      <c r="VDH138" s="73"/>
      <c r="VDI138" s="74"/>
      <c r="VDJ138" s="74"/>
      <c r="VDK138" s="77"/>
      <c r="VDL138" s="77"/>
      <c r="VDM138" s="11"/>
      <c r="VDS138" s="73"/>
      <c r="VDT138" s="73"/>
      <c r="VDU138" s="73"/>
      <c r="VDV138" s="73"/>
      <c r="VDW138" s="74"/>
      <c r="VDX138" s="74"/>
      <c r="VDY138" s="77"/>
      <c r="VDZ138" s="77"/>
      <c r="VEA138" s="11"/>
      <c r="VEG138" s="73"/>
      <c r="VEH138" s="73"/>
      <c r="VEI138" s="73"/>
      <c r="VEJ138" s="73"/>
      <c r="VEK138" s="74"/>
      <c r="VEL138" s="74"/>
      <c r="VEM138" s="77"/>
      <c r="VEN138" s="77"/>
      <c r="VEO138" s="11"/>
      <c r="VEU138" s="73"/>
      <c r="VEV138" s="73"/>
      <c r="VEW138" s="73"/>
      <c r="VEX138" s="73"/>
      <c r="VEY138" s="74"/>
      <c r="VEZ138" s="74"/>
      <c r="VFA138" s="77"/>
      <c r="VFB138" s="77"/>
      <c r="VFC138" s="11"/>
      <c r="VFI138" s="73"/>
      <c r="VFJ138" s="73"/>
      <c r="VFK138" s="73"/>
      <c r="VFL138" s="73"/>
      <c r="VFM138" s="74"/>
      <c r="VFN138" s="74"/>
      <c r="VFO138" s="77"/>
      <c r="VFP138" s="77"/>
      <c r="VFQ138" s="11"/>
      <c r="VFW138" s="73"/>
      <c r="VFX138" s="73"/>
      <c r="VFY138" s="73"/>
      <c r="VFZ138" s="73"/>
      <c r="VGA138" s="74"/>
      <c r="VGB138" s="74"/>
      <c r="VGC138" s="77"/>
      <c r="VGD138" s="77"/>
      <c r="VGE138" s="11"/>
      <c r="VGK138" s="73"/>
      <c r="VGL138" s="73"/>
      <c r="VGM138" s="73"/>
      <c r="VGN138" s="73"/>
      <c r="VGO138" s="74"/>
      <c r="VGP138" s="74"/>
      <c r="VGQ138" s="77"/>
      <c r="VGR138" s="77"/>
      <c r="VGS138" s="11"/>
      <c r="VGY138" s="73"/>
      <c r="VGZ138" s="73"/>
      <c r="VHA138" s="73"/>
      <c r="VHB138" s="73"/>
      <c r="VHC138" s="74"/>
      <c r="VHD138" s="74"/>
      <c r="VHE138" s="77"/>
      <c r="VHF138" s="77"/>
      <c r="VHG138" s="11"/>
      <c r="VHM138" s="73"/>
      <c r="VHN138" s="73"/>
      <c r="VHO138" s="73"/>
      <c r="VHP138" s="73"/>
      <c r="VHQ138" s="74"/>
      <c r="VHR138" s="74"/>
      <c r="VHS138" s="77"/>
      <c r="VHT138" s="77"/>
      <c r="VHU138" s="11"/>
      <c r="VIA138" s="73"/>
      <c r="VIB138" s="73"/>
      <c r="VIC138" s="73"/>
      <c r="VID138" s="73"/>
      <c r="VIE138" s="74"/>
      <c r="VIF138" s="74"/>
      <c r="VIG138" s="77"/>
      <c r="VIH138" s="77"/>
      <c r="VII138" s="11"/>
      <c r="VIO138" s="73"/>
      <c r="VIP138" s="73"/>
      <c r="VIQ138" s="73"/>
      <c r="VIR138" s="73"/>
      <c r="VIS138" s="74"/>
      <c r="VIT138" s="74"/>
      <c r="VIU138" s="77"/>
      <c r="VIV138" s="77"/>
      <c r="VIW138" s="11"/>
      <c r="VJC138" s="73"/>
      <c r="VJD138" s="73"/>
      <c r="VJE138" s="73"/>
      <c r="VJF138" s="73"/>
      <c r="VJG138" s="74"/>
      <c r="VJH138" s="74"/>
      <c r="VJI138" s="77"/>
      <c r="VJJ138" s="77"/>
      <c r="VJK138" s="11"/>
      <c r="VJQ138" s="73"/>
      <c r="VJR138" s="73"/>
      <c r="VJS138" s="73"/>
      <c r="VJT138" s="73"/>
      <c r="VJU138" s="74"/>
      <c r="VJV138" s="74"/>
      <c r="VJW138" s="77"/>
      <c r="VJX138" s="77"/>
      <c r="VJY138" s="11"/>
      <c r="VKE138" s="73"/>
      <c r="VKF138" s="73"/>
      <c r="VKG138" s="73"/>
      <c r="VKH138" s="73"/>
      <c r="VKI138" s="74"/>
      <c r="VKJ138" s="74"/>
      <c r="VKK138" s="77"/>
      <c r="VKL138" s="77"/>
      <c r="VKM138" s="11"/>
      <c r="VKS138" s="73"/>
      <c r="VKT138" s="73"/>
      <c r="VKU138" s="73"/>
      <c r="VKV138" s="73"/>
      <c r="VKW138" s="74"/>
      <c r="VKX138" s="74"/>
      <c r="VKY138" s="77"/>
      <c r="VKZ138" s="77"/>
      <c r="VLA138" s="11"/>
      <c r="VLG138" s="73"/>
      <c r="VLH138" s="73"/>
      <c r="VLI138" s="73"/>
      <c r="VLJ138" s="73"/>
      <c r="VLK138" s="74"/>
      <c r="VLL138" s="74"/>
      <c r="VLM138" s="77"/>
      <c r="VLN138" s="77"/>
      <c r="VLO138" s="11"/>
      <c r="VLU138" s="73"/>
      <c r="VLV138" s="73"/>
      <c r="VLW138" s="73"/>
      <c r="VLX138" s="73"/>
      <c r="VLY138" s="74"/>
      <c r="VLZ138" s="74"/>
      <c r="VMA138" s="77"/>
      <c r="VMB138" s="77"/>
      <c r="VMC138" s="11"/>
      <c r="VMI138" s="73"/>
      <c r="VMJ138" s="73"/>
      <c r="VMK138" s="73"/>
      <c r="VML138" s="73"/>
      <c r="VMM138" s="74"/>
      <c r="VMN138" s="74"/>
      <c r="VMO138" s="77"/>
      <c r="VMP138" s="77"/>
      <c r="VMQ138" s="11"/>
      <c r="VMW138" s="73"/>
      <c r="VMX138" s="73"/>
      <c r="VMY138" s="73"/>
      <c r="VMZ138" s="73"/>
      <c r="VNA138" s="74"/>
      <c r="VNB138" s="74"/>
      <c r="VNC138" s="77"/>
      <c r="VND138" s="77"/>
      <c r="VNE138" s="11"/>
      <c r="VNK138" s="73"/>
      <c r="VNL138" s="73"/>
      <c r="VNM138" s="73"/>
      <c r="VNN138" s="73"/>
      <c r="VNO138" s="74"/>
      <c r="VNP138" s="74"/>
      <c r="VNQ138" s="77"/>
      <c r="VNR138" s="77"/>
      <c r="VNS138" s="11"/>
      <c r="VNY138" s="73"/>
      <c r="VNZ138" s="73"/>
      <c r="VOA138" s="73"/>
      <c r="VOB138" s="73"/>
      <c r="VOC138" s="74"/>
      <c r="VOD138" s="74"/>
      <c r="VOE138" s="77"/>
      <c r="VOF138" s="77"/>
      <c r="VOG138" s="11"/>
      <c r="VOM138" s="73"/>
      <c r="VON138" s="73"/>
      <c r="VOO138" s="73"/>
      <c r="VOP138" s="73"/>
      <c r="VOQ138" s="74"/>
      <c r="VOR138" s="74"/>
      <c r="VOS138" s="77"/>
      <c r="VOT138" s="77"/>
      <c r="VOU138" s="11"/>
      <c r="VPA138" s="73"/>
      <c r="VPB138" s="73"/>
      <c r="VPC138" s="73"/>
      <c r="VPD138" s="73"/>
      <c r="VPE138" s="74"/>
      <c r="VPF138" s="74"/>
      <c r="VPG138" s="77"/>
      <c r="VPH138" s="77"/>
      <c r="VPI138" s="11"/>
      <c r="VPO138" s="73"/>
      <c r="VPP138" s="73"/>
      <c r="VPQ138" s="73"/>
      <c r="VPR138" s="73"/>
      <c r="VPS138" s="74"/>
      <c r="VPT138" s="74"/>
      <c r="VPU138" s="77"/>
      <c r="VPV138" s="77"/>
      <c r="VPW138" s="11"/>
      <c r="VQC138" s="73"/>
      <c r="VQD138" s="73"/>
      <c r="VQE138" s="73"/>
      <c r="VQF138" s="73"/>
      <c r="VQG138" s="74"/>
      <c r="VQH138" s="74"/>
      <c r="VQI138" s="77"/>
      <c r="VQJ138" s="77"/>
      <c r="VQK138" s="11"/>
      <c r="VQQ138" s="73"/>
      <c r="VQR138" s="73"/>
      <c r="VQS138" s="73"/>
      <c r="VQT138" s="73"/>
      <c r="VQU138" s="74"/>
      <c r="VQV138" s="74"/>
      <c r="VQW138" s="77"/>
      <c r="VQX138" s="77"/>
      <c r="VQY138" s="11"/>
      <c r="VRE138" s="73"/>
      <c r="VRF138" s="73"/>
      <c r="VRG138" s="73"/>
      <c r="VRH138" s="73"/>
      <c r="VRI138" s="74"/>
      <c r="VRJ138" s="74"/>
      <c r="VRK138" s="77"/>
      <c r="VRL138" s="77"/>
      <c r="VRM138" s="11"/>
      <c r="VRS138" s="73"/>
      <c r="VRT138" s="73"/>
      <c r="VRU138" s="73"/>
      <c r="VRV138" s="73"/>
      <c r="VRW138" s="74"/>
      <c r="VRX138" s="74"/>
      <c r="VRY138" s="77"/>
      <c r="VRZ138" s="77"/>
      <c r="VSA138" s="11"/>
      <c r="VSG138" s="73"/>
      <c r="VSH138" s="73"/>
      <c r="VSI138" s="73"/>
      <c r="VSJ138" s="73"/>
      <c r="VSK138" s="74"/>
      <c r="VSL138" s="74"/>
      <c r="VSM138" s="77"/>
      <c r="VSN138" s="77"/>
      <c r="VSO138" s="11"/>
      <c r="VSU138" s="73"/>
      <c r="VSV138" s="73"/>
      <c r="VSW138" s="73"/>
      <c r="VSX138" s="73"/>
      <c r="VSY138" s="74"/>
      <c r="VSZ138" s="74"/>
      <c r="VTA138" s="77"/>
      <c r="VTB138" s="77"/>
      <c r="VTC138" s="11"/>
      <c r="VTI138" s="73"/>
      <c r="VTJ138" s="73"/>
      <c r="VTK138" s="73"/>
      <c r="VTL138" s="73"/>
      <c r="VTM138" s="74"/>
      <c r="VTN138" s="74"/>
      <c r="VTO138" s="77"/>
      <c r="VTP138" s="77"/>
      <c r="VTQ138" s="11"/>
      <c r="VTW138" s="73"/>
      <c r="VTX138" s="73"/>
      <c r="VTY138" s="73"/>
      <c r="VTZ138" s="73"/>
      <c r="VUA138" s="74"/>
      <c r="VUB138" s="74"/>
      <c r="VUC138" s="77"/>
      <c r="VUD138" s="77"/>
      <c r="VUE138" s="11"/>
      <c r="VUK138" s="73"/>
      <c r="VUL138" s="73"/>
      <c r="VUM138" s="73"/>
      <c r="VUN138" s="73"/>
      <c r="VUO138" s="74"/>
      <c r="VUP138" s="74"/>
      <c r="VUQ138" s="77"/>
      <c r="VUR138" s="77"/>
      <c r="VUS138" s="11"/>
      <c r="VUY138" s="73"/>
      <c r="VUZ138" s="73"/>
      <c r="VVA138" s="73"/>
      <c r="VVB138" s="73"/>
      <c r="VVC138" s="74"/>
      <c r="VVD138" s="74"/>
      <c r="VVE138" s="77"/>
      <c r="VVF138" s="77"/>
      <c r="VVG138" s="11"/>
      <c r="VVM138" s="73"/>
      <c r="VVN138" s="73"/>
      <c r="VVO138" s="73"/>
      <c r="VVP138" s="73"/>
      <c r="VVQ138" s="74"/>
      <c r="VVR138" s="74"/>
      <c r="VVS138" s="77"/>
      <c r="VVT138" s="77"/>
      <c r="VVU138" s="11"/>
      <c r="VWA138" s="73"/>
      <c r="VWB138" s="73"/>
      <c r="VWC138" s="73"/>
      <c r="VWD138" s="73"/>
      <c r="VWE138" s="74"/>
      <c r="VWF138" s="74"/>
      <c r="VWG138" s="77"/>
      <c r="VWH138" s="77"/>
      <c r="VWI138" s="11"/>
      <c r="VWO138" s="73"/>
      <c r="VWP138" s="73"/>
      <c r="VWQ138" s="73"/>
      <c r="VWR138" s="73"/>
      <c r="VWS138" s="74"/>
      <c r="VWT138" s="74"/>
      <c r="VWU138" s="77"/>
      <c r="VWV138" s="77"/>
      <c r="VWW138" s="11"/>
      <c r="VXC138" s="73"/>
      <c r="VXD138" s="73"/>
      <c r="VXE138" s="73"/>
      <c r="VXF138" s="73"/>
      <c r="VXG138" s="74"/>
      <c r="VXH138" s="74"/>
      <c r="VXI138" s="77"/>
      <c r="VXJ138" s="77"/>
      <c r="VXK138" s="11"/>
      <c r="VXQ138" s="73"/>
      <c r="VXR138" s="73"/>
      <c r="VXS138" s="73"/>
      <c r="VXT138" s="73"/>
      <c r="VXU138" s="74"/>
      <c r="VXV138" s="74"/>
      <c r="VXW138" s="77"/>
      <c r="VXX138" s="77"/>
      <c r="VXY138" s="11"/>
      <c r="VYE138" s="73"/>
      <c r="VYF138" s="73"/>
      <c r="VYG138" s="73"/>
      <c r="VYH138" s="73"/>
      <c r="VYI138" s="74"/>
      <c r="VYJ138" s="74"/>
      <c r="VYK138" s="77"/>
      <c r="VYL138" s="77"/>
      <c r="VYM138" s="11"/>
      <c r="VYS138" s="73"/>
      <c r="VYT138" s="73"/>
      <c r="VYU138" s="73"/>
      <c r="VYV138" s="73"/>
      <c r="VYW138" s="74"/>
      <c r="VYX138" s="74"/>
      <c r="VYY138" s="77"/>
      <c r="VYZ138" s="77"/>
      <c r="VZA138" s="11"/>
      <c r="VZG138" s="73"/>
      <c r="VZH138" s="73"/>
      <c r="VZI138" s="73"/>
      <c r="VZJ138" s="73"/>
      <c r="VZK138" s="74"/>
      <c r="VZL138" s="74"/>
      <c r="VZM138" s="77"/>
      <c r="VZN138" s="77"/>
      <c r="VZO138" s="11"/>
      <c r="VZU138" s="73"/>
      <c r="VZV138" s="73"/>
      <c r="VZW138" s="73"/>
      <c r="VZX138" s="73"/>
      <c r="VZY138" s="74"/>
      <c r="VZZ138" s="74"/>
      <c r="WAA138" s="77"/>
      <c r="WAB138" s="77"/>
      <c r="WAC138" s="11"/>
      <c r="WAI138" s="73"/>
      <c r="WAJ138" s="73"/>
      <c r="WAK138" s="73"/>
      <c r="WAL138" s="73"/>
      <c r="WAM138" s="74"/>
      <c r="WAN138" s="74"/>
      <c r="WAO138" s="77"/>
      <c r="WAP138" s="77"/>
      <c r="WAQ138" s="11"/>
      <c r="WAW138" s="73"/>
      <c r="WAX138" s="73"/>
      <c r="WAY138" s="73"/>
      <c r="WAZ138" s="73"/>
      <c r="WBA138" s="74"/>
      <c r="WBB138" s="74"/>
      <c r="WBC138" s="77"/>
      <c r="WBD138" s="77"/>
      <c r="WBE138" s="11"/>
      <c r="WBK138" s="73"/>
      <c r="WBL138" s="73"/>
      <c r="WBM138" s="73"/>
      <c r="WBN138" s="73"/>
      <c r="WBO138" s="74"/>
      <c r="WBP138" s="74"/>
      <c r="WBQ138" s="77"/>
      <c r="WBR138" s="77"/>
      <c r="WBS138" s="11"/>
      <c r="WBY138" s="73"/>
      <c r="WBZ138" s="73"/>
      <c r="WCA138" s="73"/>
      <c r="WCB138" s="73"/>
      <c r="WCC138" s="74"/>
      <c r="WCD138" s="74"/>
      <c r="WCE138" s="77"/>
      <c r="WCF138" s="77"/>
      <c r="WCG138" s="11"/>
      <c r="WCM138" s="73"/>
      <c r="WCN138" s="73"/>
      <c r="WCO138" s="73"/>
      <c r="WCP138" s="73"/>
      <c r="WCQ138" s="74"/>
      <c r="WCR138" s="74"/>
      <c r="WCS138" s="77"/>
      <c r="WCT138" s="77"/>
      <c r="WCU138" s="11"/>
      <c r="WDA138" s="73"/>
      <c r="WDB138" s="73"/>
      <c r="WDC138" s="73"/>
      <c r="WDD138" s="73"/>
      <c r="WDE138" s="74"/>
      <c r="WDF138" s="74"/>
      <c r="WDG138" s="77"/>
      <c r="WDH138" s="77"/>
      <c r="WDI138" s="11"/>
      <c r="WDO138" s="73"/>
      <c r="WDP138" s="73"/>
      <c r="WDQ138" s="73"/>
      <c r="WDR138" s="73"/>
      <c r="WDS138" s="74"/>
      <c r="WDT138" s="74"/>
      <c r="WDU138" s="77"/>
      <c r="WDV138" s="77"/>
      <c r="WDW138" s="11"/>
      <c r="WEC138" s="73"/>
      <c r="WED138" s="73"/>
      <c r="WEE138" s="73"/>
      <c r="WEF138" s="73"/>
      <c r="WEG138" s="74"/>
      <c r="WEH138" s="74"/>
      <c r="WEI138" s="77"/>
      <c r="WEJ138" s="77"/>
      <c r="WEK138" s="11"/>
      <c r="WEQ138" s="73"/>
      <c r="WER138" s="73"/>
      <c r="WES138" s="73"/>
      <c r="WET138" s="73"/>
      <c r="WEU138" s="74"/>
      <c r="WEV138" s="74"/>
      <c r="WEW138" s="77"/>
      <c r="WEX138" s="77"/>
      <c r="WEY138" s="11"/>
      <c r="WFE138" s="73"/>
      <c r="WFF138" s="73"/>
      <c r="WFG138" s="73"/>
      <c r="WFH138" s="73"/>
      <c r="WFI138" s="74"/>
      <c r="WFJ138" s="74"/>
      <c r="WFK138" s="77"/>
      <c r="WFL138" s="77"/>
      <c r="WFM138" s="11"/>
      <c r="WFS138" s="73"/>
      <c r="WFT138" s="73"/>
      <c r="WFU138" s="73"/>
      <c r="WFV138" s="73"/>
      <c r="WFW138" s="74"/>
      <c r="WFX138" s="74"/>
      <c r="WFY138" s="77"/>
      <c r="WFZ138" s="77"/>
      <c r="WGA138" s="11"/>
      <c r="WGG138" s="73"/>
      <c r="WGH138" s="73"/>
      <c r="WGI138" s="73"/>
      <c r="WGJ138" s="73"/>
      <c r="WGK138" s="74"/>
      <c r="WGL138" s="74"/>
      <c r="WGM138" s="77"/>
      <c r="WGN138" s="77"/>
      <c r="WGO138" s="11"/>
      <c r="WGU138" s="73"/>
      <c r="WGV138" s="73"/>
      <c r="WGW138" s="73"/>
      <c r="WGX138" s="73"/>
      <c r="WGY138" s="74"/>
      <c r="WGZ138" s="74"/>
      <c r="WHA138" s="77"/>
      <c r="WHB138" s="77"/>
      <c r="WHC138" s="11"/>
      <c r="WHI138" s="73"/>
      <c r="WHJ138" s="73"/>
      <c r="WHK138" s="73"/>
      <c r="WHL138" s="73"/>
      <c r="WHM138" s="74"/>
      <c r="WHN138" s="74"/>
      <c r="WHO138" s="77"/>
      <c r="WHP138" s="77"/>
      <c r="WHQ138" s="11"/>
      <c r="WHW138" s="73"/>
      <c r="WHX138" s="73"/>
      <c r="WHY138" s="73"/>
      <c r="WHZ138" s="73"/>
      <c r="WIA138" s="74"/>
      <c r="WIB138" s="74"/>
      <c r="WIC138" s="77"/>
      <c r="WID138" s="77"/>
      <c r="WIE138" s="11"/>
      <c r="WIK138" s="73"/>
      <c r="WIL138" s="73"/>
      <c r="WIM138" s="73"/>
      <c r="WIN138" s="73"/>
      <c r="WIO138" s="74"/>
      <c r="WIP138" s="74"/>
      <c r="WIQ138" s="77"/>
      <c r="WIR138" s="77"/>
      <c r="WIS138" s="11"/>
      <c r="WIY138" s="73"/>
      <c r="WIZ138" s="73"/>
      <c r="WJA138" s="73"/>
      <c r="WJB138" s="73"/>
      <c r="WJC138" s="74"/>
      <c r="WJD138" s="74"/>
      <c r="WJE138" s="77"/>
      <c r="WJF138" s="77"/>
      <c r="WJG138" s="11"/>
      <c r="WJM138" s="73"/>
      <c r="WJN138" s="73"/>
      <c r="WJO138" s="73"/>
      <c r="WJP138" s="73"/>
      <c r="WJQ138" s="74"/>
      <c r="WJR138" s="74"/>
      <c r="WJS138" s="77"/>
      <c r="WJT138" s="77"/>
      <c r="WJU138" s="11"/>
      <c r="WKA138" s="73"/>
      <c r="WKB138" s="73"/>
      <c r="WKC138" s="73"/>
      <c r="WKD138" s="73"/>
      <c r="WKE138" s="74"/>
      <c r="WKF138" s="74"/>
      <c r="WKG138" s="77"/>
      <c r="WKH138" s="77"/>
      <c r="WKI138" s="11"/>
      <c r="WKO138" s="73"/>
      <c r="WKP138" s="73"/>
      <c r="WKQ138" s="73"/>
      <c r="WKR138" s="73"/>
      <c r="WKS138" s="74"/>
      <c r="WKT138" s="74"/>
      <c r="WKU138" s="77"/>
      <c r="WKV138" s="77"/>
      <c r="WKW138" s="11"/>
      <c r="WLC138" s="73"/>
      <c r="WLD138" s="73"/>
      <c r="WLE138" s="73"/>
      <c r="WLF138" s="73"/>
      <c r="WLG138" s="74"/>
      <c r="WLH138" s="74"/>
      <c r="WLI138" s="77"/>
      <c r="WLJ138" s="77"/>
      <c r="WLK138" s="11"/>
      <c r="WLQ138" s="73"/>
      <c r="WLR138" s="73"/>
      <c r="WLS138" s="73"/>
      <c r="WLT138" s="73"/>
      <c r="WLU138" s="74"/>
      <c r="WLV138" s="74"/>
      <c r="WLW138" s="77"/>
      <c r="WLX138" s="77"/>
      <c r="WLY138" s="11"/>
      <c r="WME138" s="73"/>
      <c r="WMF138" s="73"/>
      <c r="WMG138" s="73"/>
      <c r="WMH138" s="73"/>
      <c r="WMI138" s="74"/>
      <c r="WMJ138" s="74"/>
      <c r="WMK138" s="77"/>
      <c r="WML138" s="77"/>
      <c r="WMM138" s="11"/>
      <c r="WMS138" s="73"/>
      <c r="WMT138" s="73"/>
      <c r="WMU138" s="73"/>
      <c r="WMV138" s="73"/>
      <c r="WMW138" s="74"/>
      <c r="WMX138" s="74"/>
      <c r="WMY138" s="77"/>
      <c r="WMZ138" s="77"/>
      <c r="WNA138" s="11"/>
      <c r="WNG138" s="73"/>
      <c r="WNH138" s="73"/>
      <c r="WNI138" s="73"/>
      <c r="WNJ138" s="73"/>
      <c r="WNK138" s="74"/>
      <c r="WNL138" s="74"/>
      <c r="WNM138" s="77"/>
      <c r="WNN138" s="77"/>
      <c r="WNO138" s="11"/>
      <c r="WNU138" s="73"/>
      <c r="WNV138" s="73"/>
      <c r="WNW138" s="73"/>
      <c r="WNX138" s="73"/>
      <c r="WNY138" s="74"/>
      <c r="WNZ138" s="74"/>
      <c r="WOA138" s="77"/>
      <c r="WOB138" s="77"/>
      <c r="WOC138" s="11"/>
      <c r="WOI138" s="73"/>
      <c r="WOJ138" s="73"/>
      <c r="WOK138" s="73"/>
      <c r="WOL138" s="73"/>
      <c r="WOM138" s="74"/>
      <c r="WON138" s="74"/>
      <c r="WOO138" s="77"/>
      <c r="WOP138" s="77"/>
      <c r="WOQ138" s="11"/>
      <c r="WOW138" s="73"/>
      <c r="WOX138" s="73"/>
      <c r="WOY138" s="73"/>
      <c r="WOZ138" s="73"/>
      <c r="WPA138" s="74"/>
      <c r="WPB138" s="74"/>
      <c r="WPC138" s="77"/>
      <c r="WPD138" s="77"/>
      <c r="WPE138" s="11"/>
      <c r="WPK138" s="73"/>
      <c r="WPL138" s="73"/>
      <c r="WPM138" s="73"/>
      <c r="WPN138" s="73"/>
      <c r="WPO138" s="74"/>
      <c r="WPP138" s="74"/>
      <c r="WPQ138" s="77"/>
      <c r="WPR138" s="77"/>
      <c r="WPS138" s="11"/>
      <c r="WPY138" s="73"/>
      <c r="WPZ138" s="73"/>
      <c r="WQA138" s="73"/>
      <c r="WQB138" s="73"/>
      <c r="WQC138" s="74"/>
      <c r="WQD138" s="74"/>
      <c r="WQE138" s="77"/>
      <c r="WQF138" s="77"/>
      <c r="WQG138" s="11"/>
      <c r="WQM138" s="73"/>
      <c r="WQN138" s="73"/>
      <c r="WQO138" s="73"/>
      <c r="WQP138" s="73"/>
      <c r="WQQ138" s="74"/>
      <c r="WQR138" s="74"/>
      <c r="WQS138" s="77"/>
      <c r="WQT138" s="77"/>
      <c r="WQU138" s="11"/>
      <c r="WRA138" s="73"/>
      <c r="WRB138" s="73"/>
      <c r="WRC138" s="73"/>
      <c r="WRD138" s="73"/>
      <c r="WRE138" s="74"/>
      <c r="WRF138" s="74"/>
      <c r="WRG138" s="77"/>
      <c r="WRH138" s="77"/>
      <c r="WRI138" s="11"/>
      <c r="WRO138" s="73"/>
      <c r="WRP138" s="73"/>
      <c r="WRQ138" s="73"/>
      <c r="WRR138" s="73"/>
      <c r="WRS138" s="74"/>
      <c r="WRT138" s="74"/>
      <c r="WRU138" s="77"/>
      <c r="WRV138" s="77"/>
      <c r="WRW138" s="11"/>
      <c r="WSC138" s="73"/>
      <c r="WSD138" s="73"/>
      <c r="WSE138" s="73"/>
      <c r="WSF138" s="73"/>
      <c r="WSG138" s="74"/>
      <c r="WSH138" s="74"/>
      <c r="WSI138" s="77"/>
      <c r="WSJ138" s="77"/>
      <c r="WSK138" s="11"/>
      <c r="WSQ138" s="73"/>
      <c r="WSR138" s="73"/>
      <c r="WSS138" s="73"/>
      <c r="WST138" s="73"/>
      <c r="WSU138" s="74"/>
      <c r="WSV138" s="74"/>
      <c r="WSW138" s="77"/>
      <c r="WSX138" s="77"/>
      <c r="WSY138" s="11"/>
      <c r="WTE138" s="73"/>
      <c r="WTF138" s="73"/>
      <c r="WTG138" s="73"/>
      <c r="WTH138" s="73"/>
      <c r="WTI138" s="74"/>
      <c r="WTJ138" s="74"/>
      <c r="WTK138" s="77"/>
      <c r="WTL138" s="77"/>
      <c r="WTM138" s="11"/>
      <c r="WTS138" s="73"/>
      <c r="WTT138" s="73"/>
      <c r="WTU138" s="73"/>
      <c r="WTV138" s="73"/>
      <c r="WTW138" s="74"/>
      <c r="WTX138" s="74"/>
      <c r="WTY138" s="77"/>
      <c r="WTZ138" s="77"/>
      <c r="WUA138" s="11"/>
      <c r="WUG138" s="73"/>
      <c r="WUH138" s="73"/>
      <c r="WUI138" s="73"/>
      <c r="WUJ138" s="73"/>
      <c r="WUK138" s="74"/>
      <c r="WUL138" s="74"/>
      <c r="WUM138" s="77"/>
      <c r="WUN138" s="77"/>
      <c r="WUO138" s="11"/>
      <c r="WUU138" s="73"/>
      <c r="WUV138" s="73"/>
      <c r="WUW138" s="73"/>
      <c r="WUX138" s="73"/>
      <c r="WUY138" s="74"/>
      <c r="WUZ138" s="74"/>
      <c r="WVA138" s="77"/>
      <c r="WVB138" s="77"/>
      <c r="WVC138" s="11"/>
      <c r="WVI138" s="73"/>
      <c r="WVJ138" s="73"/>
      <c r="WVK138" s="73"/>
      <c r="WVL138" s="73"/>
      <c r="WVM138" s="74"/>
      <c r="WVN138" s="74"/>
      <c r="WVO138" s="77"/>
      <c r="WVP138" s="77"/>
      <c r="WVQ138" s="11"/>
      <c r="WVW138" s="73"/>
      <c r="WVX138" s="73"/>
      <c r="WVY138" s="73"/>
      <c r="WVZ138" s="73"/>
      <c r="WWA138" s="74"/>
      <c r="WWB138" s="74"/>
      <c r="WWC138" s="77"/>
      <c r="WWD138" s="77"/>
      <c r="WWE138" s="11"/>
      <c r="WWK138" s="73"/>
      <c r="WWL138" s="73"/>
      <c r="WWM138" s="73"/>
      <c r="WWN138" s="73"/>
      <c r="WWO138" s="74"/>
      <c r="WWP138" s="74"/>
      <c r="WWQ138" s="77"/>
      <c r="WWR138" s="77"/>
      <c r="WWS138" s="11"/>
      <c r="WWY138" s="73"/>
      <c r="WWZ138" s="73"/>
      <c r="WXA138" s="73"/>
      <c r="WXB138" s="73"/>
      <c r="WXC138" s="74"/>
      <c r="WXD138" s="74"/>
      <c r="WXE138" s="77"/>
      <c r="WXF138" s="77"/>
      <c r="WXG138" s="11"/>
      <c r="WXM138" s="73"/>
      <c r="WXN138" s="73"/>
      <c r="WXO138" s="73"/>
      <c r="WXP138" s="73"/>
      <c r="WXQ138" s="74"/>
      <c r="WXR138" s="74"/>
      <c r="WXS138" s="77"/>
      <c r="WXT138" s="77"/>
      <c r="WXU138" s="11"/>
      <c r="WYA138" s="73"/>
      <c r="WYB138" s="73"/>
      <c r="WYC138" s="73"/>
      <c r="WYD138" s="73"/>
      <c r="WYE138" s="74"/>
      <c r="WYF138" s="74"/>
      <c r="WYG138" s="77"/>
      <c r="WYH138" s="77"/>
      <c r="WYI138" s="11"/>
      <c r="WYO138" s="73"/>
      <c r="WYP138" s="73"/>
      <c r="WYQ138" s="73"/>
      <c r="WYR138" s="73"/>
      <c r="WYS138" s="74"/>
      <c r="WYT138" s="74"/>
      <c r="WYU138" s="77"/>
      <c r="WYV138" s="77"/>
      <c r="WYW138" s="11"/>
      <c r="WZC138" s="73"/>
      <c r="WZD138" s="73"/>
      <c r="WZE138" s="73"/>
      <c r="WZF138" s="73"/>
      <c r="WZG138" s="74"/>
      <c r="WZH138" s="74"/>
      <c r="WZI138" s="77"/>
      <c r="WZJ138" s="77"/>
      <c r="WZK138" s="11"/>
      <c r="WZQ138" s="73"/>
      <c r="WZR138" s="73"/>
      <c r="WZS138" s="73"/>
      <c r="WZT138" s="73"/>
      <c r="WZU138" s="74"/>
      <c r="WZV138" s="74"/>
      <c r="WZW138" s="77"/>
      <c r="WZX138" s="77"/>
      <c r="WZY138" s="11"/>
      <c r="XAE138" s="73"/>
      <c r="XAF138" s="73"/>
      <c r="XAG138" s="73"/>
      <c r="XAH138" s="73"/>
      <c r="XAI138" s="74"/>
      <c r="XAJ138" s="74"/>
      <c r="XAK138" s="77"/>
      <c r="XAL138" s="77"/>
      <c r="XAM138" s="11"/>
      <c r="XAS138" s="73"/>
      <c r="XAT138" s="73"/>
      <c r="XAU138" s="73"/>
      <c r="XAV138" s="73"/>
      <c r="XAW138" s="74"/>
      <c r="XAX138" s="74"/>
      <c r="XAY138" s="77"/>
      <c r="XAZ138" s="77"/>
      <c r="XBA138" s="11"/>
      <c r="XBG138" s="73"/>
      <c r="XBH138" s="73"/>
      <c r="XBI138" s="73"/>
      <c r="XBJ138" s="73"/>
      <c r="XBK138" s="74"/>
      <c r="XBL138" s="74"/>
      <c r="XBM138" s="77"/>
      <c r="XBN138" s="77"/>
      <c r="XBO138" s="11"/>
      <c r="XBU138" s="73"/>
      <c r="XBV138" s="73"/>
      <c r="XBW138" s="73"/>
      <c r="XBX138" s="73"/>
      <c r="XBY138" s="74"/>
      <c r="XBZ138" s="74"/>
      <c r="XCA138" s="77"/>
      <c r="XCB138" s="77"/>
      <c r="XCC138" s="11"/>
      <c r="XCI138" s="73"/>
      <c r="XCJ138" s="73"/>
      <c r="XCK138" s="73"/>
      <c r="XCL138" s="73"/>
      <c r="XCM138" s="74"/>
      <c r="XCN138" s="74"/>
      <c r="XCO138" s="77"/>
      <c r="XCP138" s="77"/>
      <c r="XCQ138" s="11"/>
      <c r="XCW138" s="73"/>
      <c r="XCX138" s="73"/>
      <c r="XCY138" s="73"/>
      <c r="XCZ138" s="73"/>
      <c r="XDA138" s="74"/>
      <c r="XDB138" s="74"/>
      <c r="XDC138" s="77"/>
      <c r="XDD138" s="77"/>
      <c r="XDE138" s="11"/>
      <c r="XDK138" s="73"/>
      <c r="XDL138" s="73"/>
      <c r="XDM138" s="73"/>
      <c r="XDN138" s="73"/>
      <c r="XDO138" s="74"/>
      <c r="XDP138" s="74"/>
      <c r="XDQ138" s="77"/>
      <c r="XDR138" s="77"/>
      <c r="XDS138" s="11"/>
      <c r="XDY138" s="73"/>
      <c r="XDZ138" s="73"/>
      <c r="XEA138" s="73"/>
      <c r="XEB138" s="73"/>
      <c r="XEC138" s="74"/>
      <c r="XED138" s="74"/>
      <c r="XEE138" s="77"/>
      <c r="XEF138" s="77"/>
      <c r="XEG138" s="11"/>
      <c r="XEM138" s="73"/>
      <c r="XEN138" s="73"/>
      <c r="XEO138" s="73"/>
      <c r="XEP138" s="73"/>
      <c r="XEQ138" s="74"/>
      <c r="XER138" s="74"/>
      <c r="XES138" s="77"/>
      <c r="XET138" s="77"/>
      <c r="XEU138" s="11"/>
      <c r="XFA138" s="73"/>
      <c r="XFB138" s="73"/>
      <c r="XFC138" s="73"/>
      <c r="XFD138" s="73"/>
    </row>
    <row r="139" spans="1:5119 5125:6141 6147:7163 7169:12287 12293:13309 13315:14331 14337:16384" x14ac:dyDescent="0.2">
      <c r="A139" s="73">
        <v>666938</v>
      </c>
      <c r="B139" s="73">
        <f>+_xlfn.XLOOKUP(A139,'[1]padron 2703'!A:A,'[1]padron 2703'!B:B,0)</f>
        <v>610027</v>
      </c>
      <c r="C139" s="73" t="str">
        <f>+_xlfn.XLOOKUP(A139,'[1]padron 2703'!A:A,'[1]padron 2703'!N:N,0)</f>
        <v>7791337010291</v>
      </c>
      <c r="D139" s="73" t="str">
        <f>+_xlfn.XLOOKUP(A139,'[1]padron 2703'!A:A,'[1]padron 2703'!D:D,0)</f>
        <v xml:space="preserve">YOGU LA.NUTR.ACT DESC C/CERE 157X                 </v>
      </c>
      <c r="E139" s="74">
        <f>+_xlfn.XLOOKUP(A139,'[1]padron 2703'!A:A,'[1]padron 2703'!I:I,0)</f>
        <v>2158.3440000000001</v>
      </c>
      <c r="F139" s="74" t="s">
        <v>690</v>
      </c>
      <c r="G139" s="77">
        <v>46125</v>
      </c>
      <c r="H139" s="77">
        <v>46142</v>
      </c>
      <c r="O139" s="73"/>
      <c r="P139" s="73"/>
      <c r="Q139" s="73"/>
      <c r="R139" s="73"/>
      <c r="S139" s="74"/>
      <c r="T139" s="74"/>
      <c r="U139" s="77"/>
      <c r="V139" s="77"/>
      <c r="W139" s="11"/>
      <c r="AC139" s="73"/>
      <c r="AD139" s="73"/>
      <c r="AE139" s="73"/>
      <c r="AF139" s="73"/>
      <c r="AG139" s="74"/>
      <c r="AH139" s="74"/>
      <c r="AI139" s="77"/>
      <c r="AJ139" s="77"/>
      <c r="AK139" s="11"/>
      <c r="AQ139" s="73"/>
      <c r="AR139" s="73"/>
      <c r="AS139" s="73"/>
      <c r="AT139" s="73"/>
      <c r="AU139" s="74"/>
      <c r="AV139" s="74"/>
      <c r="AW139" s="77"/>
      <c r="AX139" s="77"/>
      <c r="AY139" s="11"/>
      <c r="BE139" s="73"/>
      <c r="BF139" s="73"/>
      <c r="BG139" s="73"/>
      <c r="BH139" s="73"/>
      <c r="BI139" s="74"/>
      <c r="BJ139" s="74"/>
      <c r="BK139" s="77"/>
      <c r="BL139" s="77"/>
      <c r="BM139" s="11"/>
      <c r="BS139" s="73"/>
      <c r="BT139" s="73"/>
      <c r="BU139" s="73"/>
      <c r="BV139" s="73"/>
      <c r="BW139" s="74"/>
      <c r="BX139" s="74"/>
      <c r="BY139" s="77"/>
      <c r="BZ139" s="77"/>
      <c r="CA139" s="11"/>
      <c r="CG139" s="73"/>
      <c r="CH139" s="73"/>
      <c r="CI139" s="73"/>
      <c r="CJ139" s="73"/>
      <c r="CK139" s="74"/>
      <c r="CL139" s="74"/>
      <c r="CM139" s="77"/>
      <c r="CN139" s="77"/>
      <c r="CO139" s="11"/>
      <c r="CU139" s="73"/>
      <c r="CV139" s="73"/>
      <c r="CW139" s="73"/>
      <c r="CX139" s="73"/>
      <c r="CY139" s="74"/>
      <c r="CZ139" s="74"/>
      <c r="DA139" s="77"/>
      <c r="DB139" s="77"/>
      <c r="DC139" s="11"/>
      <c r="DI139" s="73"/>
      <c r="DJ139" s="73"/>
      <c r="DK139" s="73"/>
      <c r="DL139" s="73"/>
      <c r="DM139" s="74"/>
      <c r="DN139" s="74"/>
      <c r="DO139" s="77"/>
      <c r="DP139" s="77"/>
      <c r="DQ139" s="11"/>
      <c r="DW139" s="73"/>
      <c r="DX139" s="73"/>
      <c r="DY139" s="73"/>
      <c r="DZ139" s="73"/>
      <c r="EA139" s="74"/>
      <c r="EB139" s="74"/>
      <c r="EC139" s="77"/>
      <c r="ED139" s="77"/>
      <c r="EE139" s="11"/>
      <c r="EK139" s="73"/>
      <c r="EL139" s="73"/>
      <c r="EM139" s="73"/>
      <c r="EN139" s="73"/>
      <c r="EO139" s="74"/>
      <c r="EP139" s="74"/>
      <c r="EQ139" s="77"/>
      <c r="ER139" s="77"/>
      <c r="ES139" s="11"/>
      <c r="EY139" s="73"/>
      <c r="EZ139" s="73"/>
      <c r="FA139" s="73"/>
      <c r="FB139" s="73"/>
      <c r="FC139" s="74"/>
      <c r="FD139" s="74"/>
      <c r="FE139" s="77"/>
      <c r="FF139" s="77"/>
      <c r="FG139" s="11"/>
      <c r="FM139" s="73"/>
      <c r="FN139" s="73"/>
      <c r="FO139" s="73"/>
      <c r="FP139" s="73"/>
      <c r="FQ139" s="74"/>
      <c r="FR139" s="74"/>
      <c r="FS139" s="77"/>
      <c r="FT139" s="77"/>
      <c r="FU139" s="11"/>
      <c r="GA139" s="73"/>
      <c r="GB139" s="73"/>
      <c r="GC139" s="73"/>
      <c r="GD139" s="73"/>
      <c r="GE139" s="74"/>
      <c r="GF139" s="74"/>
      <c r="GG139" s="77"/>
      <c r="GH139" s="77"/>
      <c r="GI139" s="11"/>
      <c r="GO139" s="73"/>
      <c r="GP139" s="73"/>
      <c r="GQ139" s="73"/>
      <c r="GR139" s="73"/>
      <c r="GS139" s="74"/>
      <c r="GT139" s="74"/>
      <c r="GU139" s="77"/>
      <c r="GV139" s="77"/>
      <c r="GW139" s="11"/>
      <c r="HC139" s="73"/>
      <c r="HD139" s="73"/>
      <c r="HE139" s="73"/>
      <c r="HF139" s="73"/>
      <c r="HG139" s="74"/>
      <c r="HH139" s="74"/>
      <c r="HI139" s="77"/>
      <c r="HJ139" s="77"/>
      <c r="HK139" s="11"/>
      <c r="HQ139" s="73"/>
      <c r="HR139" s="73"/>
      <c r="HS139" s="73"/>
      <c r="HT139" s="73"/>
      <c r="HU139" s="74"/>
      <c r="HV139" s="74"/>
      <c r="HW139" s="77"/>
      <c r="HX139" s="77"/>
      <c r="HY139" s="11"/>
      <c r="IE139" s="73"/>
      <c r="IF139" s="73"/>
      <c r="IG139" s="73"/>
      <c r="IH139" s="73"/>
      <c r="II139" s="74"/>
      <c r="IJ139" s="74"/>
      <c r="IK139" s="77"/>
      <c r="IL139" s="77"/>
      <c r="IM139" s="11"/>
      <c r="IS139" s="73"/>
      <c r="IT139" s="73"/>
      <c r="IU139" s="73"/>
      <c r="IV139" s="73"/>
      <c r="IW139" s="74"/>
      <c r="IX139" s="74"/>
      <c r="IY139" s="77"/>
      <c r="IZ139" s="77"/>
      <c r="JA139" s="11"/>
      <c r="JG139" s="73"/>
      <c r="JH139" s="73"/>
      <c r="JI139" s="73"/>
      <c r="JJ139" s="73"/>
      <c r="JK139" s="74"/>
      <c r="JL139" s="74"/>
      <c r="JM139" s="77"/>
      <c r="JN139" s="77"/>
      <c r="JO139" s="11"/>
      <c r="JU139" s="73"/>
      <c r="JV139" s="73"/>
      <c r="JW139" s="73"/>
      <c r="JX139" s="73"/>
      <c r="JY139" s="74"/>
      <c r="JZ139" s="74"/>
      <c r="KA139" s="77"/>
      <c r="KB139" s="77"/>
      <c r="KC139" s="11"/>
      <c r="KI139" s="73"/>
      <c r="KJ139" s="73"/>
      <c r="KK139" s="73"/>
      <c r="KL139" s="73"/>
      <c r="KM139" s="74"/>
      <c r="KN139" s="74"/>
      <c r="KO139" s="77"/>
      <c r="KP139" s="77"/>
      <c r="KQ139" s="11"/>
      <c r="KW139" s="73"/>
      <c r="KX139" s="73"/>
      <c r="KY139" s="73"/>
      <c r="KZ139" s="73"/>
      <c r="LA139" s="74"/>
      <c r="LB139" s="74"/>
      <c r="LC139" s="77"/>
      <c r="LD139" s="77"/>
      <c r="LE139" s="11"/>
      <c r="LK139" s="73"/>
      <c r="LL139" s="73"/>
      <c r="LM139" s="73"/>
      <c r="LN139" s="73"/>
      <c r="LO139" s="74"/>
      <c r="LP139" s="74"/>
      <c r="LQ139" s="77"/>
      <c r="LR139" s="77"/>
      <c r="LS139" s="11"/>
      <c r="LY139" s="73"/>
      <c r="LZ139" s="73"/>
      <c r="MA139" s="73"/>
      <c r="MB139" s="73"/>
      <c r="MC139" s="74"/>
      <c r="MD139" s="74"/>
      <c r="ME139" s="77"/>
      <c r="MF139" s="77"/>
      <c r="MG139" s="11"/>
      <c r="MM139" s="73"/>
      <c r="MN139" s="73"/>
      <c r="MO139" s="73"/>
      <c r="MP139" s="73"/>
      <c r="MQ139" s="74"/>
      <c r="MR139" s="74"/>
      <c r="MS139" s="77"/>
      <c r="MT139" s="77"/>
      <c r="MU139" s="11"/>
      <c r="NA139" s="73"/>
      <c r="NB139" s="73"/>
      <c r="NC139" s="73"/>
      <c r="ND139" s="73"/>
      <c r="NE139" s="74"/>
      <c r="NF139" s="74"/>
      <c r="NG139" s="77"/>
      <c r="NH139" s="77"/>
      <c r="NI139" s="11"/>
      <c r="NO139" s="73"/>
      <c r="NP139" s="73"/>
      <c r="NQ139" s="73"/>
      <c r="NR139" s="73"/>
      <c r="NS139" s="74"/>
      <c r="NT139" s="74"/>
      <c r="NU139" s="77"/>
      <c r="NV139" s="77"/>
      <c r="NW139" s="11"/>
      <c r="OC139" s="73"/>
      <c r="OD139" s="73"/>
      <c r="OE139" s="73"/>
      <c r="OF139" s="73"/>
      <c r="OG139" s="74"/>
      <c r="OH139" s="74"/>
      <c r="OI139" s="77"/>
      <c r="OJ139" s="77"/>
      <c r="OK139" s="11"/>
      <c r="OQ139" s="73"/>
      <c r="OR139" s="73"/>
      <c r="OS139" s="73"/>
      <c r="OT139" s="73"/>
      <c r="OU139" s="74"/>
      <c r="OV139" s="74"/>
      <c r="OW139" s="77"/>
      <c r="OX139" s="77"/>
      <c r="OY139" s="11"/>
      <c r="PE139" s="73"/>
      <c r="PF139" s="73"/>
      <c r="PG139" s="73"/>
      <c r="PH139" s="73"/>
      <c r="PI139" s="74"/>
      <c r="PJ139" s="74"/>
      <c r="PK139" s="77"/>
      <c r="PL139" s="77"/>
      <c r="PM139" s="11"/>
      <c r="PS139" s="73"/>
      <c r="PT139" s="73"/>
      <c r="PU139" s="73"/>
      <c r="PV139" s="73"/>
      <c r="PW139" s="74"/>
      <c r="PX139" s="74"/>
      <c r="PY139" s="77"/>
      <c r="PZ139" s="77"/>
      <c r="QA139" s="11"/>
      <c r="QG139" s="73"/>
      <c r="QH139" s="73"/>
      <c r="QI139" s="73"/>
      <c r="QJ139" s="73"/>
      <c r="QK139" s="74"/>
      <c r="QL139" s="74"/>
      <c r="QM139" s="77"/>
      <c r="QN139" s="77"/>
      <c r="QO139" s="11"/>
      <c r="QU139" s="73"/>
      <c r="QV139" s="73"/>
      <c r="QW139" s="73"/>
      <c r="QX139" s="73"/>
      <c r="QY139" s="74"/>
      <c r="QZ139" s="74"/>
      <c r="RA139" s="77"/>
      <c r="RB139" s="77"/>
      <c r="RC139" s="11"/>
      <c r="RI139" s="73"/>
      <c r="RJ139" s="73"/>
      <c r="RK139" s="73"/>
      <c r="RL139" s="73"/>
      <c r="RM139" s="74"/>
      <c r="RN139" s="74"/>
      <c r="RO139" s="77"/>
      <c r="RP139" s="77"/>
      <c r="RQ139" s="11"/>
      <c r="RW139" s="73"/>
      <c r="RX139" s="73"/>
      <c r="RY139" s="73"/>
      <c r="RZ139" s="73"/>
      <c r="SA139" s="74"/>
      <c r="SB139" s="74"/>
      <c r="SC139" s="77"/>
      <c r="SD139" s="77"/>
      <c r="SE139" s="11"/>
      <c r="SK139" s="73"/>
      <c r="SL139" s="73"/>
      <c r="SM139" s="73"/>
      <c r="SN139" s="73"/>
      <c r="SO139" s="74"/>
      <c r="SP139" s="74"/>
      <c r="SQ139" s="77"/>
      <c r="SR139" s="77"/>
      <c r="SS139" s="11"/>
      <c r="SY139" s="73"/>
      <c r="SZ139" s="73"/>
      <c r="TA139" s="73"/>
      <c r="TB139" s="73"/>
      <c r="TC139" s="74"/>
      <c r="TD139" s="74"/>
      <c r="TE139" s="77"/>
      <c r="TF139" s="77"/>
      <c r="TG139" s="11"/>
      <c r="TM139" s="73"/>
      <c r="TN139" s="73"/>
      <c r="TO139" s="73"/>
      <c r="TP139" s="73"/>
      <c r="TQ139" s="74"/>
      <c r="TR139" s="74"/>
      <c r="TS139" s="77"/>
      <c r="TT139" s="77"/>
      <c r="TU139" s="11"/>
      <c r="UA139" s="73"/>
      <c r="UB139" s="73"/>
      <c r="UC139" s="73"/>
      <c r="UD139" s="73"/>
      <c r="UE139" s="74"/>
      <c r="UF139" s="74"/>
      <c r="UG139" s="77"/>
      <c r="UH139" s="77"/>
      <c r="UI139" s="11"/>
      <c r="UO139" s="73"/>
      <c r="UP139" s="73"/>
      <c r="UQ139" s="73"/>
      <c r="UR139" s="73"/>
      <c r="US139" s="74"/>
      <c r="UT139" s="74"/>
      <c r="UU139" s="77"/>
      <c r="UV139" s="77"/>
      <c r="UW139" s="11"/>
      <c r="VC139" s="73"/>
      <c r="VD139" s="73"/>
      <c r="VE139" s="73"/>
      <c r="VF139" s="73"/>
      <c r="VG139" s="74"/>
      <c r="VH139" s="74"/>
      <c r="VI139" s="77"/>
      <c r="VJ139" s="77"/>
      <c r="VK139" s="11"/>
      <c r="VQ139" s="73"/>
      <c r="VR139" s="73"/>
      <c r="VS139" s="73"/>
      <c r="VT139" s="73"/>
      <c r="VU139" s="74"/>
      <c r="VV139" s="74"/>
      <c r="VW139" s="77"/>
      <c r="VX139" s="77"/>
      <c r="VY139" s="11"/>
      <c r="WE139" s="73"/>
      <c r="WF139" s="73"/>
      <c r="WG139" s="73"/>
      <c r="WH139" s="73"/>
      <c r="WI139" s="74"/>
      <c r="WJ139" s="74"/>
      <c r="WK139" s="77"/>
      <c r="WL139" s="77"/>
      <c r="WM139" s="11"/>
      <c r="WS139" s="73"/>
      <c r="WT139" s="73"/>
      <c r="WU139" s="73"/>
      <c r="WV139" s="73"/>
      <c r="WW139" s="74"/>
      <c r="WX139" s="74"/>
      <c r="WY139" s="77"/>
      <c r="WZ139" s="77"/>
      <c r="XA139" s="11"/>
      <c r="XG139" s="73"/>
      <c r="XH139" s="73"/>
      <c r="XI139" s="73"/>
      <c r="XJ139" s="73"/>
      <c r="XK139" s="74"/>
      <c r="XL139" s="74"/>
      <c r="XM139" s="77"/>
      <c r="XN139" s="77"/>
      <c r="XO139" s="11"/>
      <c r="XU139" s="73"/>
      <c r="XV139" s="73"/>
      <c r="XW139" s="73"/>
      <c r="XX139" s="73"/>
      <c r="XY139" s="74"/>
      <c r="XZ139" s="74"/>
      <c r="YA139" s="77"/>
      <c r="YB139" s="77"/>
      <c r="YC139" s="11"/>
      <c r="YI139" s="73"/>
      <c r="YJ139" s="73"/>
      <c r="YK139" s="73"/>
      <c r="YL139" s="73"/>
      <c r="YM139" s="74"/>
      <c r="YN139" s="74"/>
      <c r="YO139" s="77"/>
      <c r="YP139" s="77"/>
      <c r="YQ139" s="11"/>
      <c r="YW139" s="73"/>
      <c r="YX139" s="73"/>
      <c r="YY139" s="73"/>
      <c r="YZ139" s="73"/>
      <c r="ZA139" s="74"/>
      <c r="ZB139" s="74"/>
      <c r="ZC139" s="77"/>
      <c r="ZD139" s="77"/>
      <c r="ZE139" s="11"/>
      <c r="ZK139" s="73"/>
      <c r="ZL139" s="73"/>
      <c r="ZM139" s="73"/>
      <c r="ZN139" s="73"/>
      <c r="ZO139" s="74"/>
      <c r="ZP139" s="74"/>
      <c r="ZQ139" s="77"/>
      <c r="ZR139" s="77"/>
      <c r="ZS139" s="11"/>
      <c r="ZY139" s="73"/>
      <c r="ZZ139" s="73"/>
      <c r="AAA139" s="73"/>
      <c r="AAB139" s="73"/>
      <c r="AAC139" s="74"/>
      <c r="AAD139" s="74"/>
      <c r="AAE139" s="77"/>
      <c r="AAF139" s="77"/>
      <c r="AAG139" s="11"/>
      <c r="AAM139" s="73"/>
      <c r="AAN139" s="73"/>
      <c r="AAO139" s="73"/>
      <c r="AAP139" s="73"/>
      <c r="AAQ139" s="74"/>
      <c r="AAR139" s="74"/>
      <c r="AAS139" s="77"/>
      <c r="AAT139" s="77"/>
      <c r="AAU139" s="11"/>
      <c r="ABA139" s="73"/>
      <c r="ABB139" s="73"/>
      <c r="ABC139" s="73"/>
      <c r="ABD139" s="73"/>
      <c r="ABE139" s="74"/>
      <c r="ABF139" s="74"/>
      <c r="ABG139" s="77"/>
      <c r="ABH139" s="77"/>
      <c r="ABI139" s="11"/>
      <c r="ABO139" s="73"/>
      <c r="ABP139" s="73"/>
      <c r="ABQ139" s="73"/>
      <c r="ABR139" s="73"/>
      <c r="ABS139" s="74"/>
      <c r="ABT139" s="74"/>
      <c r="ABU139" s="77"/>
      <c r="ABV139" s="77"/>
      <c r="ABW139" s="11"/>
      <c r="ACC139" s="73"/>
      <c r="ACD139" s="73"/>
      <c r="ACE139" s="73"/>
      <c r="ACF139" s="73"/>
      <c r="ACG139" s="74"/>
      <c r="ACH139" s="74"/>
      <c r="ACI139" s="77"/>
      <c r="ACJ139" s="77"/>
      <c r="ACK139" s="11"/>
      <c r="ACQ139" s="73"/>
      <c r="ACR139" s="73"/>
      <c r="ACS139" s="73"/>
      <c r="ACT139" s="73"/>
      <c r="ACU139" s="74"/>
      <c r="ACV139" s="74"/>
      <c r="ACW139" s="77"/>
      <c r="ACX139" s="77"/>
      <c r="ACY139" s="11"/>
      <c r="ADE139" s="73"/>
      <c r="ADF139" s="73"/>
      <c r="ADG139" s="73"/>
      <c r="ADH139" s="73"/>
      <c r="ADI139" s="74"/>
      <c r="ADJ139" s="74"/>
      <c r="ADK139" s="77"/>
      <c r="ADL139" s="77"/>
      <c r="ADM139" s="11"/>
      <c r="ADS139" s="73"/>
      <c r="ADT139" s="73"/>
      <c r="ADU139" s="73"/>
      <c r="ADV139" s="73"/>
      <c r="ADW139" s="74"/>
      <c r="ADX139" s="74"/>
      <c r="ADY139" s="77"/>
      <c r="ADZ139" s="77"/>
      <c r="AEA139" s="11"/>
      <c r="AEG139" s="73"/>
      <c r="AEH139" s="73"/>
      <c r="AEI139" s="73"/>
      <c r="AEJ139" s="73"/>
      <c r="AEK139" s="74"/>
      <c r="AEL139" s="74"/>
      <c r="AEM139" s="77"/>
      <c r="AEN139" s="77"/>
      <c r="AEO139" s="11"/>
      <c r="AEU139" s="73"/>
      <c r="AEV139" s="73"/>
      <c r="AEW139" s="73"/>
      <c r="AEX139" s="73"/>
      <c r="AEY139" s="74"/>
      <c r="AEZ139" s="74"/>
      <c r="AFA139" s="77"/>
      <c r="AFB139" s="77"/>
      <c r="AFC139" s="11"/>
      <c r="AFI139" s="73"/>
      <c r="AFJ139" s="73"/>
      <c r="AFK139" s="73"/>
      <c r="AFL139" s="73"/>
      <c r="AFM139" s="74"/>
      <c r="AFN139" s="74"/>
      <c r="AFO139" s="77"/>
      <c r="AFP139" s="77"/>
      <c r="AFQ139" s="11"/>
      <c r="AFW139" s="73"/>
      <c r="AFX139" s="73"/>
      <c r="AFY139" s="73"/>
      <c r="AFZ139" s="73"/>
      <c r="AGA139" s="74"/>
      <c r="AGB139" s="74"/>
      <c r="AGC139" s="77"/>
      <c r="AGD139" s="77"/>
      <c r="AGE139" s="11"/>
      <c r="AGK139" s="73"/>
      <c r="AGL139" s="73"/>
      <c r="AGM139" s="73"/>
      <c r="AGN139" s="73"/>
      <c r="AGO139" s="74"/>
      <c r="AGP139" s="74"/>
      <c r="AGQ139" s="77"/>
      <c r="AGR139" s="77"/>
      <c r="AGS139" s="11"/>
      <c r="AGY139" s="73"/>
      <c r="AGZ139" s="73"/>
      <c r="AHA139" s="73"/>
      <c r="AHB139" s="73"/>
      <c r="AHC139" s="74"/>
      <c r="AHD139" s="74"/>
      <c r="AHE139" s="77"/>
      <c r="AHF139" s="77"/>
      <c r="AHG139" s="11"/>
      <c r="AHM139" s="73"/>
      <c r="AHN139" s="73"/>
      <c r="AHO139" s="73"/>
      <c r="AHP139" s="73"/>
      <c r="AHQ139" s="74"/>
      <c r="AHR139" s="74"/>
      <c r="AHS139" s="77"/>
      <c r="AHT139" s="77"/>
      <c r="AHU139" s="11"/>
      <c r="AIA139" s="73"/>
      <c r="AIB139" s="73"/>
      <c r="AIC139" s="73"/>
      <c r="AID139" s="73"/>
      <c r="AIE139" s="74"/>
      <c r="AIF139" s="74"/>
      <c r="AIG139" s="77"/>
      <c r="AIH139" s="77"/>
      <c r="AII139" s="11"/>
      <c r="AIO139" s="73"/>
      <c r="AIP139" s="73"/>
      <c r="AIQ139" s="73"/>
      <c r="AIR139" s="73"/>
      <c r="AIS139" s="74"/>
      <c r="AIT139" s="74"/>
      <c r="AIU139" s="77"/>
      <c r="AIV139" s="77"/>
      <c r="AIW139" s="11"/>
      <c r="AJC139" s="73"/>
      <c r="AJD139" s="73"/>
      <c r="AJE139" s="73"/>
      <c r="AJF139" s="73"/>
      <c r="AJG139" s="74"/>
      <c r="AJH139" s="74"/>
      <c r="AJI139" s="77"/>
      <c r="AJJ139" s="77"/>
      <c r="AJK139" s="11"/>
      <c r="AJQ139" s="73"/>
      <c r="AJR139" s="73"/>
      <c r="AJS139" s="73"/>
      <c r="AJT139" s="73"/>
      <c r="AJU139" s="74"/>
      <c r="AJV139" s="74"/>
      <c r="AJW139" s="77"/>
      <c r="AJX139" s="77"/>
      <c r="AJY139" s="11"/>
      <c r="AKE139" s="73"/>
      <c r="AKF139" s="73"/>
      <c r="AKG139" s="73"/>
      <c r="AKH139" s="73"/>
      <c r="AKI139" s="74"/>
      <c r="AKJ139" s="74"/>
      <c r="AKK139" s="77"/>
      <c r="AKL139" s="77"/>
      <c r="AKM139" s="11"/>
      <c r="AKS139" s="73"/>
      <c r="AKT139" s="73"/>
      <c r="AKU139" s="73"/>
      <c r="AKV139" s="73"/>
      <c r="AKW139" s="74"/>
      <c r="AKX139" s="74"/>
      <c r="AKY139" s="77"/>
      <c r="AKZ139" s="77"/>
      <c r="ALA139" s="11"/>
      <c r="ALG139" s="73"/>
      <c r="ALH139" s="73"/>
      <c r="ALI139" s="73"/>
      <c r="ALJ139" s="73"/>
      <c r="ALK139" s="74"/>
      <c r="ALL139" s="74"/>
      <c r="ALM139" s="77"/>
      <c r="ALN139" s="77"/>
      <c r="ALO139" s="11"/>
      <c r="ALU139" s="73"/>
      <c r="ALV139" s="73"/>
      <c r="ALW139" s="73"/>
      <c r="ALX139" s="73"/>
      <c r="ALY139" s="74"/>
      <c r="ALZ139" s="74"/>
      <c r="AMA139" s="77"/>
      <c r="AMB139" s="77"/>
      <c r="AMC139" s="11"/>
      <c r="AMI139" s="73"/>
      <c r="AMJ139" s="73"/>
      <c r="AMK139" s="73"/>
      <c r="AML139" s="73"/>
      <c r="AMM139" s="74"/>
      <c r="AMN139" s="74"/>
      <c r="AMO139" s="77"/>
      <c r="AMP139" s="77"/>
      <c r="AMQ139" s="11"/>
      <c r="AMW139" s="73"/>
      <c r="AMX139" s="73"/>
      <c r="AMY139" s="73"/>
      <c r="AMZ139" s="73"/>
      <c r="ANA139" s="74"/>
      <c r="ANB139" s="74"/>
      <c r="ANC139" s="77"/>
      <c r="AND139" s="77"/>
      <c r="ANE139" s="11"/>
      <c r="ANK139" s="73"/>
      <c r="ANL139" s="73"/>
      <c r="ANM139" s="73"/>
      <c r="ANN139" s="73"/>
      <c r="ANO139" s="74"/>
      <c r="ANP139" s="74"/>
      <c r="ANQ139" s="77"/>
      <c r="ANR139" s="77"/>
      <c r="ANS139" s="11"/>
      <c r="ANY139" s="73"/>
      <c r="ANZ139" s="73"/>
      <c r="AOA139" s="73"/>
      <c r="AOB139" s="73"/>
      <c r="AOC139" s="74"/>
      <c r="AOD139" s="74"/>
      <c r="AOE139" s="77"/>
      <c r="AOF139" s="77"/>
      <c r="AOG139" s="11"/>
      <c r="AOM139" s="73"/>
      <c r="AON139" s="73"/>
      <c r="AOO139" s="73"/>
      <c r="AOP139" s="73"/>
      <c r="AOQ139" s="74"/>
      <c r="AOR139" s="74"/>
      <c r="AOS139" s="77"/>
      <c r="AOT139" s="77"/>
      <c r="AOU139" s="11"/>
      <c r="APA139" s="73"/>
      <c r="APB139" s="73"/>
      <c r="APC139" s="73"/>
      <c r="APD139" s="73"/>
      <c r="APE139" s="74"/>
      <c r="APF139" s="74"/>
      <c r="APG139" s="77"/>
      <c r="APH139" s="77"/>
      <c r="API139" s="11"/>
      <c r="APO139" s="73"/>
      <c r="APP139" s="73"/>
      <c r="APQ139" s="73"/>
      <c r="APR139" s="73"/>
      <c r="APS139" s="74"/>
      <c r="APT139" s="74"/>
      <c r="APU139" s="77"/>
      <c r="APV139" s="77"/>
      <c r="APW139" s="11"/>
      <c r="AQC139" s="73"/>
      <c r="AQD139" s="73"/>
      <c r="AQE139" s="73"/>
      <c r="AQF139" s="73"/>
      <c r="AQG139" s="74"/>
      <c r="AQH139" s="74"/>
      <c r="AQI139" s="77"/>
      <c r="AQJ139" s="77"/>
      <c r="AQK139" s="11"/>
      <c r="AQQ139" s="73"/>
      <c r="AQR139" s="73"/>
      <c r="AQS139" s="73"/>
      <c r="AQT139" s="73"/>
      <c r="AQU139" s="74"/>
      <c r="AQV139" s="74"/>
      <c r="AQW139" s="77"/>
      <c r="AQX139" s="77"/>
      <c r="AQY139" s="11"/>
      <c r="ARE139" s="73"/>
      <c r="ARF139" s="73"/>
      <c r="ARG139" s="73"/>
      <c r="ARH139" s="73"/>
      <c r="ARI139" s="74"/>
      <c r="ARJ139" s="74"/>
      <c r="ARK139" s="77"/>
      <c r="ARL139" s="77"/>
      <c r="ARM139" s="11"/>
      <c r="ARS139" s="73"/>
      <c r="ART139" s="73"/>
      <c r="ARU139" s="73"/>
      <c r="ARV139" s="73"/>
      <c r="ARW139" s="74"/>
      <c r="ARX139" s="74"/>
      <c r="ARY139" s="77"/>
      <c r="ARZ139" s="77"/>
      <c r="ASA139" s="11"/>
      <c r="ASG139" s="73"/>
      <c r="ASH139" s="73"/>
      <c r="ASI139" s="73"/>
      <c r="ASJ139" s="73"/>
      <c r="ASK139" s="74"/>
      <c r="ASL139" s="74"/>
      <c r="ASM139" s="77"/>
      <c r="ASN139" s="77"/>
      <c r="ASO139" s="11"/>
      <c r="ASU139" s="73"/>
      <c r="ASV139" s="73"/>
      <c r="ASW139" s="73"/>
      <c r="ASX139" s="73"/>
      <c r="ASY139" s="74"/>
      <c r="ASZ139" s="74"/>
      <c r="ATA139" s="77"/>
      <c r="ATB139" s="77"/>
      <c r="ATC139" s="11"/>
      <c r="ATI139" s="73"/>
      <c r="ATJ139" s="73"/>
      <c r="ATK139" s="73"/>
      <c r="ATL139" s="73"/>
      <c r="ATM139" s="74"/>
      <c r="ATN139" s="74"/>
      <c r="ATO139" s="77"/>
      <c r="ATP139" s="77"/>
      <c r="ATQ139" s="11"/>
      <c r="ATW139" s="73"/>
      <c r="ATX139" s="73"/>
      <c r="ATY139" s="73"/>
      <c r="ATZ139" s="73"/>
      <c r="AUA139" s="74"/>
      <c r="AUB139" s="74"/>
      <c r="AUC139" s="77"/>
      <c r="AUD139" s="77"/>
      <c r="AUE139" s="11"/>
      <c r="AUK139" s="73"/>
      <c r="AUL139" s="73"/>
      <c r="AUM139" s="73"/>
      <c r="AUN139" s="73"/>
      <c r="AUO139" s="74"/>
      <c r="AUP139" s="74"/>
      <c r="AUQ139" s="77"/>
      <c r="AUR139" s="77"/>
      <c r="AUS139" s="11"/>
      <c r="AUY139" s="73"/>
      <c r="AUZ139" s="73"/>
      <c r="AVA139" s="73"/>
      <c r="AVB139" s="73"/>
      <c r="AVC139" s="74"/>
      <c r="AVD139" s="74"/>
      <c r="AVE139" s="77"/>
      <c r="AVF139" s="77"/>
      <c r="AVG139" s="11"/>
      <c r="AVM139" s="73"/>
      <c r="AVN139" s="73"/>
      <c r="AVO139" s="73"/>
      <c r="AVP139" s="73"/>
      <c r="AVQ139" s="74"/>
      <c r="AVR139" s="74"/>
      <c r="AVS139" s="77"/>
      <c r="AVT139" s="77"/>
      <c r="AVU139" s="11"/>
      <c r="AWA139" s="73"/>
      <c r="AWB139" s="73"/>
      <c r="AWC139" s="73"/>
      <c r="AWD139" s="73"/>
      <c r="AWE139" s="74"/>
      <c r="AWF139" s="74"/>
      <c r="AWG139" s="77"/>
      <c r="AWH139" s="77"/>
      <c r="AWI139" s="11"/>
      <c r="AWO139" s="73"/>
      <c r="AWP139" s="73"/>
      <c r="AWQ139" s="73"/>
      <c r="AWR139" s="73"/>
      <c r="AWS139" s="74"/>
      <c r="AWT139" s="74"/>
      <c r="AWU139" s="77"/>
      <c r="AWV139" s="77"/>
      <c r="AWW139" s="11"/>
      <c r="AXC139" s="73"/>
      <c r="AXD139" s="73"/>
      <c r="AXE139" s="73"/>
      <c r="AXF139" s="73"/>
      <c r="AXG139" s="74"/>
      <c r="AXH139" s="74"/>
      <c r="AXI139" s="77"/>
      <c r="AXJ139" s="77"/>
      <c r="AXK139" s="11"/>
      <c r="AXQ139" s="73"/>
      <c r="AXR139" s="73"/>
      <c r="AXS139" s="73"/>
      <c r="AXT139" s="73"/>
      <c r="AXU139" s="74"/>
      <c r="AXV139" s="74"/>
      <c r="AXW139" s="77"/>
      <c r="AXX139" s="77"/>
      <c r="AXY139" s="11"/>
      <c r="AYE139" s="73"/>
      <c r="AYF139" s="73"/>
      <c r="AYG139" s="73"/>
      <c r="AYH139" s="73"/>
      <c r="AYI139" s="74"/>
      <c r="AYJ139" s="74"/>
      <c r="AYK139" s="77"/>
      <c r="AYL139" s="77"/>
      <c r="AYM139" s="11"/>
      <c r="AYS139" s="73"/>
      <c r="AYT139" s="73"/>
      <c r="AYU139" s="73"/>
      <c r="AYV139" s="73"/>
      <c r="AYW139" s="74"/>
      <c r="AYX139" s="74"/>
      <c r="AYY139" s="77"/>
      <c r="AYZ139" s="77"/>
      <c r="AZA139" s="11"/>
      <c r="AZG139" s="73"/>
      <c r="AZH139" s="73"/>
      <c r="AZI139" s="73"/>
      <c r="AZJ139" s="73"/>
      <c r="AZK139" s="74"/>
      <c r="AZL139" s="74"/>
      <c r="AZM139" s="77"/>
      <c r="AZN139" s="77"/>
      <c r="AZO139" s="11"/>
      <c r="AZU139" s="73"/>
      <c r="AZV139" s="73"/>
      <c r="AZW139" s="73"/>
      <c r="AZX139" s="73"/>
      <c r="AZY139" s="74"/>
      <c r="AZZ139" s="74"/>
      <c r="BAA139" s="77"/>
      <c r="BAB139" s="77"/>
      <c r="BAC139" s="11"/>
      <c r="BAI139" s="73"/>
      <c r="BAJ139" s="73"/>
      <c r="BAK139" s="73"/>
      <c r="BAL139" s="73"/>
      <c r="BAM139" s="74"/>
      <c r="BAN139" s="74"/>
      <c r="BAO139" s="77"/>
      <c r="BAP139" s="77"/>
      <c r="BAQ139" s="11"/>
      <c r="BAW139" s="73"/>
      <c r="BAX139" s="73"/>
      <c r="BAY139" s="73"/>
      <c r="BAZ139" s="73"/>
      <c r="BBA139" s="74"/>
      <c r="BBB139" s="74"/>
      <c r="BBC139" s="77"/>
      <c r="BBD139" s="77"/>
      <c r="BBE139" s="11"/>
      <c r="BBK139" s="73"/>
      <c r="BBL139" s="73"/>
      <c r="BBM139" s="73"/>
      <c r="BBN139" s="73"/>
      <c r="BBO139" s="74"/>
      <c r="BBP139" s="74"/>
      <c r="BBQ139" s="77"/>
      <c r="BBR139" s="77"/>
      <c r="BBS139" s="11"/>
      <c r="BBY139" s="73"/>
      <c r="BBZ139" s="73"/>
      <c r="BCA139" s="73"/>
      <c r="BCB139" s="73"/>
      <c r="BCC139" s="74"/>
      <c r="BCD139" s="74"/>
      <c r="BCE139" s="77"/>
      <c r="BCF139" s="77"/>
      <c r="BCG139" s="11"/>
      <c r="BCM139" s="73"/>
      <c r="BCN139" s="73"/>
      <c r="BCO139" s="73"/>
      <c r="BCP139" s="73"/>
      <c r="BCQ139" s="74"/>
      <c r="BCR139" s="74"/>
      <c r="BCS139" s="77"/>
      <c r="BCT139" s="77"/>
      <c r="BCU139" s="11"/>
      <c r="BDA139" s="73"/>
      <c r="BDB139" s="73"/>
      <c r="BDC139" s="73"/>
      <c r="BDD139" s="73"/>
      <c r="BDE139" s="74"/>
      <c r="BDF139" s="74"/>
      <c r="BDG139" s="77"/>
      <c r="BDH139" s="77"/>
      <c r="BDI139" s="11"/>
      <c r="BDO139" s="73"/>
      <c r="BDP139" s="73"/>
      <c r="BDQ139" s="73"/>
      <c r="BDR139" s="73"/>
      <c r="BDS139" s="74"/>
      <c r="BDT139" s="74"/>
      <c r="BDU139" s="77"/>
      <c r="BDV139" s="77"/>
      <c r="BDW139" s="11"/>
      <c r="BEC139" s="73"/>
      <c r="BED139" s="73"/>
      <c r="BEE139" s="73"/>
      <c r="BEF139" s="73"/>
      <c r="BEG139" s="74"/>
      <c r="BEH139" s="74"/>
      <c r="BEI139" s="77"/>
      <c r="BEJ139" s="77"/>
      <c r="BEK139" s="11"/>
      <c r="BEQ139" s="73"/>
      <c r="BER139" s="73"/>
      <c r="BES139" s="73"/>
      <c r="BET139" s="73"/>
      <c r="BEU139" s="74"/>
      <c r="BEV139" s="74"/>
      <c r="BEW139" s="77"/>
      <c r="BEX139" s="77"/>
      <c r="BEY139" s="11"/>
      <c r="BFE139" s="73"/>
      <c r="BFF139" s="73"/>
      <c r="BFG139" s="73"/>
      <c r="BFH139" s="73"/>
      <c r="BFI139" s="74"/>
      <c r="BFJ139" s="74"/>
      <c r="BFK139" s="77"/>
      <c r="BFL139" s="77"/>
      <c r="BFM139" s="11"/>
      <c r="BFS139" s="73"/>
      <c r="BFT139" s="73"/>
      <c r="BFU139" s="73"/>
      <c r="BFV139" s="73"/>
      <c r="BFW139" s="74"/>
      <c r="BFX139" s="74"/>
      <c r="BFY139" s="77"/>
      <c r="BFZ139" s="77"/>
      <c r="BGA139" s="11"/>
      <c r="BGG139" s="73"/>
      <c r="BGH139" s="73"/>
      <c r="BGI139" s="73"/>
      <c r="BGJ139" s="73"/>
      <c r="BGK139" s="74"/>
      <c r="BGL139" s="74"/>
      <c r="BGM139" s="77"/>
      <c r="BGN139" s="77"/>
      <c r="BGO139" s="11"/>
      <c r="BGU139" s="73"/>
      <c r="BGV139" s="73"/>
      <c r="BGW139" s="73"/>
      <c r="BGX139" s="73"/>
      <c r="BGY139" s="74"/>
      <c r="BGZ139" s="74"/>
      <c r="BHA139" s="77"/>
      <c r="BHB139" s="77"/>
      <c r="BHC139" s="11"/>
      <c r="BHI139" s="73"/>
      <c r="BHJ139" s="73"/>
      <c r="BHK139" s="73"/>
      <c r="BHL139" s="73"/>
      <c r="BHM139" s="74"/>
      <c r="BHN139" s="74"/>
      <c r="BHO139" s="77"/>
      <c r="BHP139" s="77"/>
      <c r="BHQ139" s="11"/>
      <c r="BHW139" s="73"/>
      <c r="BHX139" s="73"/>
      <c r="BHY139" s="73"/>
      <c r="BHZ139" s="73"/>
      <c r="BIA139" s="74"/>
      <c r="BIB139" s="74"/>
      <c r="BIC139" s="77"/>
      <c r="BID139" s="77"/>
      <c r="BIE139" s="11"/>
      <c r="BIK139" s="73"/>
      <c r="BIL139" s="73"/>
      <c r="BIM139" s="73"/>
      <c r="BIN139" s="73"/>
      <c r="BIO139" s="74"/>
      <c r="BIP139" s="74"/>
      <c r="BIQ139" s="77"/>
      <c r="BIR139" s="77"/>
      <c r="BIS139" s="11"/>
      <c r="BIY139" s="73"/>
      <c r="BIZ139" s="73"/>
      <c r="BJA139" s="73"/>
      <c r="BJB139" s="73"/>
      <c r="BJC139" s="74"/>
      <c r="BJD139" s="74"/>
      <c r="BJE139" s="77"/>
      <c r="BJF139" s="77"/>
      <c r="BJG139" s="11"/>
      <c r="BJM139" s="73"/>
      <c r="BJN139" s="73"/>
      <c r="BJO139" s="73"/>
      <c r="BJP139" s="73"/>
      <c r="BJQ139" s="74"/>
      <c r="BJR139" s="74"/>
      <c r="BJS139" s="77"/>
      <c r="BJT139" s="77"/>
      <c r="BJU139" s="11"/>
      <c r="BKA139" s="73"/>
      <c r="BKB139" s="73"/>
      <c r="BKC139" s="73"/>
      <c r="BKD139" s="73"/>
      <c r="BKE139" s="74"/>
      <c r="BKF139" s="74"/>
      <c r="BKG139" s="77"/>
      <c r="BKH139" s="77"/>
      <c r="BKI139" s="11"/>
      <c r="BKO139" s="73"/>
      <c r="BKP139" s="73"/>
      <c r="BKQ139" s="73"/>
      <c r="BKR139" s="73"/>
      <c r="BKS139" s="74"/>
      <c r="BKT139" s="74"/>
      <c r="BKU139" s="77"/>
      <c r="BKV139" s="77"/>
      <c r="BKW139" s="11"/>
      <c r="BLC139" s="73"/>
      <c r="BLD139" s="73"/>
      <c r="BLE139" s="73"/>
      <c r="BLF139" s="73"/>
      <c r="BLG139" s="74"/>
      <c r="BLH139" s="74"/>
      <c r="BLI139" s="77"/>
      <c r="BLJ139" s="77"/>
      <c r="BLK139" s="11"/>
      <c r="BLQ139" s="73"/>
      <c r="BLR139" s="73"/>
      <c r="BLS139" s="73"/>
      <c r="BLT139" s="73"/>
      <c r="BLU139" s="74"/>
      <c r="BLV139" s="74"/>
      <c r="BLW139" s="77"/>
      <c r="BLX139" s="77"/>
      <c r="BLY139" s="11"/>
      <c r="BME139" s="73"/>
      <c r="BMF139" s="73"/>
      <c r="BMG139" s="73"/>
      <c r="BMH139" s="73"/>
      <c r="BMI139" s="74"/>
      <c r="BMJ139" s="74"/>
      <c r="BMK139" s="77"/>
      <c r="BML139" s="77"/>
      <c r="BMM139" s="11"/>
      <c r="BMS139" s="73"/>
      <c r="BMT139" s="73"/>
      <c r="BMU139" s="73"/>
      <c r="BMV139" s="73"/>
      <c r="BMW139" s="74"/>
      <c r="BMX139" s="74"/>
      <c r="BMY139" s="77"/>
      <c r="BMZ139" s="77"/>
      <c r="BNA139" s="11"/>
      <c r="BNG139" s="73"/>
      <c r="BNH139" s="73"/>
      <c r="BNI139" s="73"/>
      <c r="BNJ139" s="73"/>
      <c r="BNK139" s="74"/>
      <c r="BNL139" s="74"/>
      <c r="BNM139" s="77"/>
      <c r="BNN139" s="77"/>
      <c r="BNO139" s="11"/>
      <c r="BNU139" s="73"/>
      <c r="BNV139" s="73"/>
      <c r="BNW139" s="73"/>
      <c r="BNX139" s="73"/>
      <c r="BNY139" s="74"/>
      <c r="BNZ139" s="74"/>
      <c r="BOA139" s="77"/>
      <c r="BOB139" s="77"/>
      <c r="BOC139" s="11"/>
      <c r="BOI139" s="73"/>
      <c r="BOJ139" s="73"/>
      <c r="BOK139" s="73"/>
      <c r="BOL139" s="73"/>
      <c r="BOM139" s="74"/>
      <c r="BON139" s="74"/>
      <c r="BOO139" s="77"/>
      <c r="BOP139" s="77"/>
      <c r="BOQ139" s="11"/>
      <c r="BOW139" s="73"/>
      <c r="BOX139" s="73"/>
      <c r="BOY139" s="73"/>
      <c r="BOZ139" s="73"/>
      <c r="BPA139" s="74"/>
      <c r="BPB139" s="74"/>
      <c r="BPC139" s="77"/>
      <c r="BPD139" s="77"/>
      <c r="BPE139" s="11"/>
      <c r="BPK139" s="73"/>
      <c r="BPL139" s="73"/>
      <c r="BPM139" s="73"/>
      <c r="BPN139" s="73"/>
      <c r="BPO139" s="74"/>
      <c r="BPP139" s="74"/>
      <c r="BPQ139" s="77"/>
      <c r="BPR139" s="77"/>
      <c r="BPS139" s="11"/>
      <c r="BPY139" s="73"/>
      <c r="BPZ139" s="73"/>
      <c r="BQA139" s="73"/>
      <c r="BQB139" s="73"/>
      <c r="BQC139" s="74"/>
      <c r="BQD139" s="74"/>
      <c r="BQE139" s="77"/>
      <c r="BQF139" s="77"/>
      <c r="BQG139" s="11"/>
      <c r="BQM139" s="73"/>
      <c r="BQN139" s="73"/>
      <c r="BQO139" s="73"/>
      <c r="BQP139" s="73"/>
      <c r="BQQ139" s="74"/>
      <c r="BQR139" s="74"/>
      <c r="BQS139" s="77"/>
      <c r="BQT139" s="77"/>
      <c r="BQU139" s="11"/>
      <c r="BRA139" s="73"/>
      <c r="BRB139" s="73"/>
      <c r="BRC139" s="73"/>
      <c r="BRD139" s="73"/>
      <c r="BRE139" s="74"/>
      <c r="BRF139" s="74"/>
      <c r="BRG139" s="77"/>
      <c r="BRH139" s="77"/>
      <c r="BRI139" s="11"/>
      <c r="BRO139" s="73"/>
      <c r="BRP139" s="73"/>
      <c r="BRQ139" s="73"/>
      <c r="BRR139" s="73"/>
      <c r="BRS139" s="74"/>
      <c r="BRT139" s="74"/>
      <c r="BRU139" s="77"/>
      <c r="BRV139" s="77"/>
      <c r="BRW139" s="11"/>
      <c r="BSC139" s="73"/>
      <c r="BSD139" s="73"/>
      <c r="BSE139" s="73"/>
      <c r="BSF139" s="73"/>
      <c r="BSG139" s="74"/>
      <c r="BSH139" s="74"/>
      <c r="BSI139" s="77"/>
      <c r="BSJ139" s="77"/>
      <c r="BSK139" s="11"/>
      <c r="BSQ139" s="73"/>
      <c r="BSR139" s="73"/>
      <c r="BSS139" s="73"/>
      <c r="BST139" s="73"/>
      <c r="BSU139" s="74"/>
      <c r="BSV139" s="74"/>
      <c r="BSW139" s="77"/>
      <c r="BSX139" s="77"/>
      <c r="BSY139" s="11"/>
      <c r="BTE139" s="73"/>
      <c r="BTF139" s="73"/>
      <c r="BTG139" s="73"/>
      <c r="BTH139" s="73"/>
      <c r="BTI139" s="74"/>
      <c r="BTJ139" s="74"/>
      <c r="BTK139" s="77"/>
      <c r="BTL139" s="77"/>
      <c r="BTM139" s="11"/>
      <c r="BTS139" s="73"/>
      <c r="BTT139" s="73"/>
      <c r="BTU139" s="73"/>
      <c r="BTV139" s="73"/>
      <c r="BTW139" s="74"/>
      <c r="BTX139" s="74"/>
      <c r="BTY139" s="77"/>
      <c r="BTZ139" s="77"/>
      <c r="BUA139" s="11"/>
      <c r="BUG139" s="73"/>
      <c r="BUH139" s="73"/>
      <c r="BUI139" s="73"/>
      <c r="BUJ139" s="73"/>
      <c r="BUK139" s="74"/>
      <c r="BUL139" s="74"/>
      <c r="BUM139" s="77"/>
      <c r="BUN139" s="77"/>
      <c r="BUO139" s="11"/>
      <c r="BUU139" s="73"/>
      <c r="BUV139" s="73"/>
      <c r="BUW139" s="73"/>
      <c r="BUX139" s="73"/>
      <c r="BUY139" s="74"/>
      <c r="BUZ139" s="74"/>
      <c r="BVA139" s="77"/>
      <c r="BVB139" s="77"/>
      <c r="BVC139" s="11"/>
      <c r="BVI139" s="73"/>
      <c r="BVJ139" s="73"/>
      <c r="BVK139" s="73"/>
      <c r="BVL139" s="73"/>
      <c r="BVM139" s="74"/>
      <c r="BVN139" s="74"/>
      <c r="BVO139" s="77"/>
      <c r="BVP139" s="77"/>
      <c r="BVQ139" s="11"/>
      <c r="BVW139" s="73"/>
      <c r="BVX139" s="73"/>
      <c r="BVY139" s="73"/>
      <c r="BVZ139" s="73"/>
      <c r="BWA139" s="74"/>
      <c r="BWB139" s="74"/>
      <c r="BWC139" s="77"/>
      <c r="BWD139" s="77"/>
      <c r="BWE139" s="11"/>
      <c r="BWK139" s="73"/>
      <c r="BWL139" s="73"/>
      <c r="BWM139" s="73"/>
      <c r="BWN139" s="73"/>
      <c r="BWO139" s="74"/>
      <c r="BWP139" s="74"/>
      <c r="BWQ139" s="77"/>
      <c r="BWR139" s="77"/>
      <c r="BWS139" s="11"/>
      <c r="BWY139" s="73"/>
      <c r="BWZ139" s="73"/>
      <c r="BXA139" s="73"/>
      <c r="BXB139" s="73"/>
      <c r="BXC139" s="74"/>
      <c r="BXD139" s="74"/>
      <c r="BXE139" s="77"/>
      <c r="BXF139" s="77"/>
      <c r="BXG139" s="11"/>
      <c r="BXM139" s="73"/>
      <c r="BXN139" s="73"/>
      <c r="BXO139" s="73"/>
      <c r="BXP139" s="73"/>
      <c r="BXQ139" s="74"/>
      <c r="BXR139" s="74"/>
      <c r="BXS139" s="77"/>
      <c r="BXT139" s="77"/>
      <c r="BXU139" s="11"/>
      <c r="BYA139" s="73"/>
      <c r="BYB139" s="73"/>
      <c r="BYC139" s="73"/>
      <c r="BYD139" s="73"/>
      <c r="BYE139" s="74"/>
      <c r="BYF139" s="74"/>
      <c r="BYG139" s="77"/>
      <c r="BYH139" s="77"/>
      <c r="BYI139" s="11"/>
      <c r="BYO139" s="73"/>
      <c r="BYP139" s="73"/>
      <c r="BYQ139" s="73"/>
      <c r="BYR139" s="73"/>
      <c r="BYS139" s="74"/>
      <c r="BYT139" s="74"/>
      <c r="BYU139" s="77"/>
      <c r="BYV139" s="77"/>
      <c r="BYW139" s="11"/>
      <c r="BZC139" s="73"/>
      <c r="BZD139" s="73"/>
      <c r="BZE139" s="73"/>
      <c r="BZF139" s="73"/>
      <c r="BZG139" s="74"/>
      <c r="BZH139" s="74"/>
      <c r="BZI139" s="77"/>
      <c r="BZJ139" s="77"/>
      <c r="BZK139" s="11"/>
      <c r="BZQ139" s="73"/>
      <c r="BZR139" s="73"/>
      <c r="BZS139" s="73"/>
      <c r="BZT139" s="73"/>
      <c r="BZU139" s="74"/>
      <c r="BZV139" s="74"/>
      <c r="BZW139" s="77"/>
      <c r="BZX139" s="77"/>
      <c r="BZY139" s="11"/>
      <c r="CAE139" s="73"/>
      <c r="CAF139" s="73"/>
      <c r="CAG139" s="73"/>
      <c r="CAH139" s="73"/>
      <c r="CAI139" s="74"/>
      <c r="CAJ139" s="74"/>
      <c r="CAK139" s="77"/>
      <c r="CAL139" s="77"/>
      <c r="CAM139" s="11"/>
      <c r="CAS139" s="73"/>
      <c r="CAT139" s="73"/>
      <c r="CAU139" s="73"/>
      <c r="CAV139" s="73"/>
      <c r="CAW139" s="74"/>
      <c r="CAX139" s="74"/>
      <c r="CAY139" s="77"/>
      <c r="CAZ139" s="77"/>
      <c r="CBA139" s="11"/>
      <c r="CBG139" s="73"/>
      <c r="CBH139" s="73"/>
      <c r="CBI139" s="73"/>
      <c r="CBJ139" s="73"/>
      <c r="CBK139" s="74"/>
      <c r="CBL139" s="74"/>
      <c r="CBM139" s="77"/>
      <c r="CBN139" s="77"/>
      <c r="CBO139" s="11"/>
      <c r="CBU139" s="73"/>
      <c r="CBV139" s="73"/>
      <c r="CBW139" s="73"/>
      <c r="CBX139" s="73"/>
      <c r="CBY139" s="74"/>
      <c r="CBZ139" s="74"/>
      <c r="CCA139" s="77"/>
      <c r="CCB139" s="77"/>
      <c r="CCC139" s="11"/>
      <c r="CCI139" s="73"/>
      <c r="CCJ139" s="73"/>
      <c r="CCK139" s="73"/>
      <c r="CCL139" s="73"/>
      <c r="CCM139" s="74"/>
      <c r="CCN139" s="74"/>
      <c r="CCO139" s="77"/>
      <c r="CCP139" s="77"/>
      <c r="CCQ139" s="11"/>
      <c r="CCW139" s="73"/>
      <c r="CCX139" s="73"/>
      <c r="CCY139" s="73"/>
      <c r="CCZ139" s="73"/>
      <c r="CDA139" s="74"/>
      <c r="CDB139" s="74"/>
      <c r="CDC139" s="77"/>
      <c r="CDD139" s="77"/>
      <c r="CDE139" s="11"/>
      <c r="CDK139" s="73"/>
      <c r="CDL139" s="73"/>
      <c r="CDM139" s="73"/>
      <c r="CDN139" s="73"/>
      <c r="CDO139" s="74"/>
      <c r="CDP139" s="74"/>
      <c r="CDQ139" s="77"/>
      <c r="CDR139" s="77"/>
      <c r="CDS139" s="11"/>
      <c r="CDY139" s="73"/>
      <c r="CDZ139" s="73"/>
      <c r="CEA139" s="73"/>
      <c r="CEB139" s="73"/>
      <c r="CEC139" s="74"/>
      <c r="CED139" s="74"/>
      <c r="CEE139" s="77"/>
      <c r="CEF139" s="77"/>
      <c r="CEG139" s="11"/>
      <c r="CEM139" s="73"/>
      <c r="CEN139" s="73"/>
      <c r="CEO139" s="73"/>
      <c r="CEP139" s="73"/>
      <c r="CEQ139" s="74"/>
      <c r="CER139" s="74"/>
      <c r="CES139" s="77"/>
      <c r="CET139" s="77"/>
      <c r="CEU139" s="11"/>
      <c r="CFA139" s="73"/>
      <c r="CFB139" s="73"/>
      <c r="CFC139" s="73"/>
      <c r="CFD139" s="73"/>
      <c r="CFE139" s="74"/>
      <c r="CFF139" s="74"/>
      <c r="CFG139" s="77"/>
      <c r="CFH139" s="77"/>
      <c r="CFI139" s="11"/>
      <c r="CFO139" s="73"/>
      <c r="CFP139" s="73"/>
      <c r="CFQ139" s="73"/>
      <c r="CFR139" s="73"/>
      <c r="CFS139" s="74"/>
      <c r="CFT139" s="74"/>
      <c r="CFU139" s="77"/>
      <c r="CFV139" s="77"/>
      <c r="CFW139" s="11"/>
      <c r="CGC139" s="73"/>
      <c r="CGD139" s="73"/>
      <c r="CGE139" s="73"/>
      <c r="CGF139" s="73"/>
      <c r="CGG139" s="74"/>
      <c r="CGH139" s="74"/>
      <c r="CGI139" s="77"/>
      <c r="CGJ139" s="77"/>
      <c r="CGK139" s="11"/>
      <c r="CGQ139" s="73"/>
      <c r="CGR139" s="73"/>
      <c r="CGS139" s="73"/>
      <c r="CGT139" s="73"/>
      <c r="CGU139" s="74"/>
      <c r="CGV139" s="74"/>
      <c r="CGW139" s="77"/>
      <c r="CGX139" s="77"/>
      <c r="CGY139" s="11"/>
      <c r="CHE139" s="73"/>
      <c r="CHF139" s="73"/>
      <c r="CHG139" s="73"/>
      <c r="CHH139" s="73"/>
      <c r="CHI139" s="74"/>
      <c r="CHJ139" s="74"/>
      <c r="CHK139" s="77"/>
      <c r="CHL139" s="77"/>
      <c r="CHM139" s="11"/>
      <c r="CHS139" s="73"/>
      <c r="CHT139" s="73"/>
      <c r="CHU139" s="73"/>
      <c r="CHV139" s="73"/>
      <c r="CHW139" s="74"/>
      <c r="CHX139" s="74"/>
      <c r="CHY139" s="77"/>
      <c r="CHZ139" s="77"/>
      <c r="CIA139" s="11"/>
      <c r="CIG139" s="73"/>
      <c r="CIH139" s="73"/>
      <c r="CII139" s="73"/>
      <c r="CIJ139" s="73"/>
      <c r="CIK139" s="74"/>
      <c r="CIL139" s="74"/>
      <c r="CIM139" s="77"/>
      <c r="CIN139" s="77"/>
      <c r="CIO139" s="11"/>
      <c r="CIU139" s="73"/>
      <c r="CIV139" s="73"/>
      <c r="CIW139" s="73"/>
      <c r="CIX139" s="73"/>
      <c r="CIY139" s="74"/>
      <c r="CIZ139" s="74"/>
      <c r="CJA139" s="77"/>
      <c r="CJB139" s="77"/>
      <c r="CJC139" s="11"/>
      <c r="CJI139" s="73"/>
      <c r="CJJ139" s="73"/>
      <c r="CJK139" s="73"/>
      <c r="CJL139" s="73"/>
      <c r="CJM139" s="74"/>
      <c r="CJN139" s="74"/>
      <c r="CJO139" s="77"/>
      <c r="CJP139" s="77"/>
      <c r="CJQ139" s="11"/>
      <c r="CJW139" s="73"/>
      <c r="CJX139" s="73"/>
      <c r="CJY139" s="73"/>
      <c r="CJZ139" s="73"/>
      <c r="CKA139" s="74"/>
      <c r="CKB139" s="74"/>
      <c r="CKC139" s="77"/>
      <c r="CKD139" s="77"/>
      <c r="CKE139" s="11"/>
      <c r="CKK139" s="73"/>
      <c r="CKL139" s="73"/>
      <c r="CKM139" s="73"/>
      <c r="CKN139" s="73"/>
      <c r="CKO139" s="74"/>
      <c r="CKP139" s="74"/>
      <c r="CKQ139" s="77"/>
      <c r="CKR139" s="77"/>
      <c r="CKS139" s="11"/>
      <c r="CKY139" s="73"/>
      <c r="CKZ139" s="73"/>
      <c r="CLA139" s="73"/>
      <c r="CLB139" s="73"/>
      <c r="CLC139" s="74"/>
      <c r="CLD139" s="74"/>
      <c r="CLE139" s="77"/>
      <c r="CLF139" s="77"/>
      <c r="CLG139" s="11"/>
      <c r="CLM139" s="73"/>
      <c r="CLN139" s="73"/>
      <c r="CLO139" s="73"/>
      <c r="CLP139" s="73"/>
      <c r="CLQ139" s="74"/>
      <c r="CLR139" s="74"/>
      <c r="CLS139" s="77"/>
      <c r="CLT139" s="77"/>
      <c r="CLU139" s="11"/>
      <c r="CMA139" s="73"/>
      <c r="CMB139" s="73"/>
      <c r="CMC139" s="73"/>
      <c r="CMD139" s="73"/>
      <c r="CME139" s="74"/>
      <c r="CMF139" s="74"/>
      <c r="CMG139" s="77"/>
      <c r="CMH139" s="77"/>
      <c r="CMI139" s="11"/>
      <c r="CMO139" s="73"/>
      <c r="CMP139" s="73"/>
      <c r="CMQ139" s="73"/>
      <c r="CMR139" s="73"/>
      <c r="CMS139" s="74"/>
      <c r="CMT139" s="74"/>
      <c r="CMU139" s="77"/>
      <c r="CMV139" s="77"/>
      <c r="CMW139" s="11"/>
      <c r="CNC139" s="73"/>
      <c r="CND139" s="73"/>
      <c r="CNE139" s="73"/>
      <c r="CNF139" s="73"/>
      <c r="CNG139" s="74"/>
      <c r="CNH139" s="74"/>
      <c r="CNI139" s="77"/>
      <c r="CNJ139" s="77"/>
      <c r="CNK139" s="11"/>
      <c r="CNQ139" s="73"/>
      <c r="CNR139" s="73"/>
      <c r="CNS139" s="73"/>
      <c r="CNT139" s="73"/>
      <c r="CNU139" s="74"/>
      <c r="CNV139" s="74"/>
      <c r="CNW139" s="77"/>
      <c r="CNX139" s="77"/>
      <c r="CNY139" s="11"/>
      <c r="COE139" s="73"/>
      <c r="COF139" s="73"/>
      <c r="COG139" s="73"/>
      <c r="COH139" s="73"/>
      <c r="COI139" s="74"/>
      <c r="COJ139" s="74"/>
      <c r="COK139" s="77"/>
      <c r="COL139" s="77"/>
      <c r="COM139" s="11"/>
      <c r="COS139" s="73"/>
      <c r="COT139" s="73"/>
      <c r="COU139" s="73"/>
      <c r="COV139" s="73"/>
      <c r="COW139" s="74"/>
      <c r="COX139" s="74"/>
      <c r="COY139" s="77"/>
      <c r="COZ139" s="77"/>
      <c r="CPA139" s="11"/>
      <c r="CPG139" s="73"/>
      <c r="CPH139" s="73"/>
      <c r="CPI139" s="73"/>
      <c r="CPJ139" s="73"/>
      <c r="CPK139" s="74"/>
      <c r="CPL139" s="74"/>
      <c r="CPM139" s="77"/>
      <c r="CPN139" s="77"/>
      <c r="CPO139" s="11"/>
      <c r="CPU139" s="73"/>
      <c r="CPV139" s="73"/>
      <c r="CPW139" s="73"/>
      <c r="CPX139" s="73"/>
      <c r="CPY139" s="74"/>
      <c r="CPZ139" s="74"/>
      <c r="CQA139" s="77"/>
      <c r="CQB139" s="77"/>
      <c r="CQC139" s="11"/>
      <c r="CQI139" s="73"/>
      <c r="CQJ139" s="73"/>
      <c r="CQK139" s="73"/>
      <c r="CQL139" s="73"/>
      <c r="CQM139" s="74"/>
      <c r="CQN139" s="74"/>
      <c r="CQO139" s="77"/>
      <c r="CQP139" s="77"/>
      <c r="CQQ139" s="11"/>
      <c r="CQW139" s="73"/>
      <c r="CQX139" s="73"/>
      <c r="CQY139" s="73"/>
      <c r="CQZ139" s="73"/>
      <c r="CRA139" s="74"/>
      <c r="CRB139" s="74"/>
      <c r="CRC139" s="77"/>
      <c r="CRD139" s="77"/>
      <c r="CRE139" s="11"/>
      <c r="CRK139" s="73"/>
      <c r="CRL139" s="73"/>
      <c r="CRM139" s="73"/>
      <c r="CRN139" s="73"/>
      <c r="CRO139" s="74"/>
      <c r="CRP139" s="74"/>
      <c r="CRQ139" s="77"/>
      <c r="CRR139" s="77"/>
      <c r="CRS139" s="11"/>
      <c r="CRY139" s="73"/>
      <c r="CRZ139" s="73"/>
      <c r="CSA139" s="73"/>
      <c r="CSB139" s="73"/>
      <c r="CSC139" s="74"/>
      <c r="CSD139" s="74"/>
      <c r="CSE139" s="77"/>
      <c r="CSF139" s="77"/>
      <c r="CSG139" s="11"/>
      <c r="CSM139" s="73"/>
      <c r="CSN139" s="73"/>
      <c r="CSO139" s="73"/>
      <c r="CSP139" s="73"/>
      <c r="CSQ139" s="74"/>
      <c r="CSR139" s="74"/>
      <c r="CSS139" s="77"/>
      <c r="CST139" s="77"/>
      <c r="CSU139" s="11"/>
      <c r="CTA139" s="73"/>
      <c r="CTB139" s="73"/>
      <c r="CTC139" s="73"/>
      <c r="CTD139" s="73"/>
      <c r="CTE139" s="74"/>
      <c r="CTF139" s="74"/>
      <c r="CTG139" s="77"/>
      <c r="CTH139" s="77"/>
      <c r="CTI139" s="11"/>
      <c r="CTO139" s="73"/>
      <c r="CTP139" s="73"/>
      <c r="CTQ139" s="73"/>
      <c r="CTR139" s="73"/>
      <c r="CTS139" s="74"/>
      <c r="CTT139" s="74"/>
      <c r="CTU139" s="77"/>
      <c r="CTV139" s="77"/>
      <c r="CTW139" s="11"/>
      <c r="CUC139" s="73"/>
      <c r="CUD139" s="73"/>
      <c r="CUE139" s="73"/>
      <c r="CUF139" s="73"/>
      <c r="CUG139" s="74"/>
      <c r="CUH139" s="74"/>
      <c r="CUI139" s="77"/>
      <c r="CUJ139" s="77"/>
      <c r="CUK139" s="11"/>
      <c r="CUQ139" s="73"/>
      <c r="CUR139" s="73"/>
      <c r="CUS139" s="73"/>
      <c r="CUT139" s="73"/>
      <c r="CUU139" s="74"/>
      <c r="CUV139" s="74"/>
      <c r="CUW139" s="77"/>
      <c r="CUX139" s="77"/>
      <c r="CUY139" s="11"/>
      <c r="CVE139" s="73"/>
      <c r="CVF139" s="73"/>
      <c r="CVG139" s="73"/>
      <c r="CVH139" s="73"/>
      <c r="CVI139" s="74"/>
      <c r="CVJ139" s="74"/>
      <c r="CVK139" s="77"/>
      <c r="CVL139" s="77"/>
      <c r="CVM139" s="11"/>
      <c r="CVS139" s="73"/>
      <c r="CVT139" s="73"/>
      <c r="CVU139" s="73"/>
      <c r="CVV139" s="73"/>
      <c r="CVW139" s="74"/>
      <c r="CVX139" s="74"/>
      <c r="CVY139" s="77"/>
      <c r="CVZ139" s="77"/>
      <c r="CWA139" s="11"/>
      <c r="CWG139" s="73"/>
      <c r="CWH139" s="73"/>
      <c r="CWI139" s="73"/>
      <c r="CWJ139" s="73"/>
      <c r="CWK139" s="74"/>
      <c r="CWL139" s="74"/>
      <c r="CWM139" s="77"/>
      <c r="CWN139" s="77"/>
      <c r="CWO139" s="11"/>
      <c r="CWU139" s="73"/>
      <c r="CWV139" s="73"/>
      <c r="CWW139" s="73"/>
      <c r="CWX139" s="73"/>
      <c r="CWY139" s="74"/>
      <c r="CWZ139" s="74"/>
      <c r="CXA139" s="77"/>
      <c r="CXB139" s="77"/>
      <c r="CXC139" s="11"/>
      <c r="CXI139" s="73"/>
      <c r="CXJ139" s="73"/>
      <c r="CXK139" s="73"/>
      <c r="CXL139" s="73"/>
      <c r="CXM139" s="74"/>
      <c r="CXN139" s="74"/>
      <c r="CXO139" s="77"/>
      <c r="CXP139" s="77"/>
      <c r="CXQ139" s="11"/>
      <c r="CXW139" s="73"/>
      <c r="CXX139" s="73"/>
      <c r="CXY139" s="73"/>
      <c r="CXZ139" s="73"/>
      <c r="CYA139" s="74"/>
      <c r="CYB139" s="74"/>
      <c r="CYC139" s="77"/>
      <c r="CYD139" s="77"/>
      <c r="CYE139" s="11"/>
      <c r="CYK139" s="73"/>
      <c r="CYL139" s="73"/>
      <c r="CYM139" s="73"/>
      <c r="CYN139" s="73"/>
      <c r="CYO139" s="74"/>
      <c r="CYP139" s="74"/>
      <c r="CYQ139" s="77"/>
      <c r="CYR139" s="77"/>
      <c r="CYS139" s="11"/>
      <c r="CYY139" s="73"/>
      <c r="CYZ139" s="73"/>
      <c r="CZA139" s="73"/>
      <c r="CZB139" s="73"/>
      <c r="CZC139" s="74"/>
      <c r="CZD139" s="74"/>
      <c r="CZE139" s="77"/>
      <c r="CZF139" s="77"/>
      <c r="CZG139" s="11"/>
      <c r="CZM139" s="73"/>
      <c r="CZN139" s="73"/>
      <c r="CZO139" s="73"/>
      <c r="CZP139" s="73"/>
      <c r="CZQ139" s="74"/>
      <c r="CZR139" s="74"/>
      <c r="CZS139" s="77"/>
      <c r="CZT139" s="77"/>
      <c r="CZU139" s="11"/>
      <c r="DAA139" s="73"/>
      <c r="DAB139" s="73"/>
      <c r="DAC139" s="73"/>
      <c r="DAD139" s="73"/>
      <c r="DAE139" s="74"/>
      <c r="DAF139" s="74"/>
      <c r="DAG139" s="77"/>
      <c r="DAH139" s="77"/>
      <c r="DAI139" s="11"/>
      <c r="DAO139" s="73"/>
      <c r="DAP139" s="73"/>
      <c r="DAQ139" s="73"/>
      <c r="DAR139" s="73"/>
      <c r="DAS139" s="74"/>
      <c r="DAT139" s="74"/>
      <c r="DAU139" s="77"/>
      <c r="DAV139" s="77"/>
      <c r="DAW139" s="11"/>
      <c r="DBC139" s="73"/>
      <c r="DBD139" s="73"/>
      <c r="DBE139" s="73"/>
      <c r="DBF139" s="73"/>
      <c r="DBG139" s="74"/>
      <c r="DBH139" s="74"/>
      <c r="DBI139" s="77"/>
      <c r="DBJ139" s="77"/>
      <c r="DBK139" s="11"/>
      <c r="DBQ139" s="73"/>
      <c r="DBR139" s="73"/>
      <c r="DBS139" s="73"/>
      <c r="DBT139" s="73"/>
      <c r="DBU139" s="74"/>
      <c r="DBV139" s="74"/>
      <c r="DBW139" s="77"/>
      <c r="DBX139" s="77"/>
      <c r="DBY139" s="11"/>
      <c r="DCE139" s="73"/>
      <c r="DCF139" s="73"/>
      <c r="DCG139" s="73"/>
      <c r="DCH139" s="73"/>
      <c r="DCI139" s="74"/>
      <c r="DCJ139" s="74"/>
      <c r="DCK139" s="77"/>
      <c r="DCL139" s="77"/>
      <c r="DCM139" s="11"/>
      <c r="DCS139" s="73"/>
      <c r="DCT139" s="73"/>
      <c r="DCU139" s="73"/>
      <c r="DCV139" s="73"/>
      <c r="DCW139" s="74"/>
      <c r="DCX139" s="74"/>
      <c r="DCY139" s="77"/>
      <c r="DCZ139" s="77"/>
      <c r="DDA139" s="11"/>
      <c r="DDG139" s="73"/>
      <c r="DDH139" s="73"/>
      <c r="DDI139" s="73"/>
      <c r="DDJ139" s="73"/>
      <c r="DDK139" s="74"/>
      <c r="DDL139" s="74"/>
      <c r="DDM139" s="77"/>
      <c r="DDN139" s="77"/>
      <c r="DDO139" s="11"/>
      <c r="DDU139" s="73"/>
      <c r="DDV139" s="73"/>
      <c r="DDW139" s="73"/>
      <c r="DDX139" s="73"/>
      <c r="DDY139" s="74"/>
      <c r="DDZ139" s="74"/>
      <c r="DEA139" s="77"/>
      <c r="DEB139" s="77"/>
      <c r="DEC139" s="11"/>
      <c r="DEI139" s="73"/>
      <c r="DEJ139" s="73"/>
      <c r="DEK139" s="73"/>
      <c r="DEL139" s="73"/>
      <c r="DEM139" s="74"/>
      <c r="DEN139" s="74"/>
      <c r="DEO139" s="77"/>
      <c r="DEP139" s="77"/>
      <c r="DEQ139" s="11"/>
      <c r="DEW139" s="73"/>
      <c r="DEX139" s="73"/>
      <c r="DEY139" s="73"/>
      <c r="DEZ139" s="73"/>
      <c r="DFA139" s="74"/>
      <c r="DFB139" s="74"/>
      <c r="DFC139" s="77"/>
      <c r="DFD139" s="77"/>
      <c r="DFE139" s="11"/>
      <c r="DFK139" s="73"/>
      <c r="DFL139" s="73"/>
      <c r="DFM139" s="73"/>
      <c r="DFN139" s="73"/>
      <c r="DFO139" s="74"/>
      <c r="DFP139" s="74"/>
      <c r="DFQ139" s="77"/>
      <c r="DFR139" s="77"/>
      <c r="DFS139" s="11"/>
      <c r="DFY139" s="73"/>
      <c r="DFZ139" s="73"/>
      <c r="DGA139" s="73"/>
      <c r="DGB139" s="73"/>
      <c r="DGC139" s="74"/>
      <c r="DGD139" s="74"/>
      <c r="DGE139" s="77"/>
      <c r="DGF139" s="77"/>
      <c r="DGG139" s="11"/>
      <c r="DGM139" s="73"/>
      <c r="DGN139" s="73"/>
      <c r="DGO139" s="73"/>
      <c r="DGP139" s="73"/>
      <c r="DGQ139" s="74"/>
      <c r="DGR139" s="74"/>
      <c r="DGS139" s="77"/>
      <c r="DGT139" s="77"/>
      <c r="DGU139" s="11"/>
      <c r="DHA139" s="73"/>
      <c r="DHB139" s="73"/>
      <c r="DHC139" s="73"/>
      <c r="DHD139" s="73"/>
      <c r="DHE139" s="74"/>
      <c r="DHF139" s="74"/>
      <c r="DHG139" s="77"/>
      <c r="DHH139" s="77"/>
      <c r="DHI139" s="11"/>
      <c r="DHO139" s="73"/>
      <c r="DHP139" s="73"/>
      <c r="DHQ139" s="73"/>
      <c r="DHR139" s="73"/>
      <c r="DHS139" s="74"/>
      <c r="DHT139" s="74"/>
      <c r="DHU139" s="77"/>
      <c r="DHV139" s="77"/>
      <c r="DHW139" s="11"/>
      <c r="DIC139" s="73"/>
      <c r="DID139" s="73"/>
      <c r="DIE139" s="73"/>
      <c r="DIF139" s="73"/>
      <c r="DIG139" s="74"/>
      <c r="DIH139" s="74"/>
      <c r="DII139" s="77"/>
      <c r="DIJ139" s="77"/>
      <c r="DIK139" s="11"/>
      <c r="DIQ139" s="73"/>
      <c r="DIR139" s="73"/>
      <c r="DIS139" s="73"/>
      <c r="DIT139" s="73"/>
      <c r="DIU139" s="74"/>
      <c r="DIV139" s="74"/>
      <c r="DIW139" s="77"/>
      <c r="DIX139" s="77"/>
      <c r="DIY139" s="11"/>
      <c r="DJE139" s="73"/>
      <c r="DJF139" s="73"/>
      <c r="DJG139" s="73"/>
      <c r="DJH139" s="73"/>
      <c r="DJI139" s="74"/>
      <c r="DJJ139" s="74"/>
      <c r="DJK139" s="77"/>
      <c r="DJL139" s="77"/>
      <c r="DJM139" s="11"/>
      <c r="DJS139" s="73"/>
      <c r="DJT139" s="73"/>
      <c r="DJU139" s="73"/>
      <c r="DJV139" s="73"/>
      <c r="DJW139" s="74"/>
      <c r="DJX139" s="74"/>
      <c r="DJY139" s="77"/>
      <c r="DJZ139" s="77"/>
      <c r="DKA139" s="11"/>
      <c r="DKG139" s="73"/>
      <c r="DKH139" s="73"/>
      <c r="DKI139" s="73"/>
      <c r="DKJ139" s="73"/>
      <c r="DKK139" s="74"/>
      <c r="DKL139" s="74"/>
      <c r="DKM139" s="77"/>
      <c r="DKN139" s="77"/>
      <c r="DKO139" s="11"/>
      <c r="DKU139" s="73"/>
      <c r="DKV139" s="73"/>
      <c r="DKW139" s="73"/>
      <c r="DKX139" s="73"/>
      <c r="DKY139" s="74"/>
      <c r="DKZ139" s="74"/>
      <c r="DLA139" s="77"/>
      <c r="DLB139" s="77"/>
      <c r="DLC139" s="11"/>
      <c r="DLI139" s="73"/>
      <c r="DLJ139" s="73"/>
      <c r="DLK139" s="73"/>
      <c r="DLL139" s="73"/>
      <c r="DLM139" s="74"/>
      <c r="DLN139" s="74"/>
      <c r="DLO139" s="77"/>
      <c r="DLP139" s="77"/>
      <c r="DLQ139" s="11"/>
      <c r="DLW139" s="73"/>
      <c r="DLX139" s="73"/>
      <c r="DLY139" s="73"/>
      <c r="DLZ139" s="73"/>
      <c r="DMA139" s="74"/>
      <c r="DMB139" s="74"/>
      <c r="DMC139" s="77"/>
      <c r="DMD139" s="77"/>
      <c r="DME139" s="11"/>
      <c r="DMK139" s="73"/>
      <c r="DML139" s="73"/>
      <c r="DMM139" s="73"/>
      <c r="DMN139" s="73"/>
      <c r="DMO139" s="74"/>
      <c r="DMP139" s="74"/>
      <c r="DMQ139" s="77"/>
      <c r="DMR139" s="77"/>
      <c r="DMS139" s="11"/>
      <c r="DMY139" s="73"/>
      <c r="DMZ139" s="73"/>
      <c r="DNA139" s="73"/>
      <c r="DNB139" s="73"/>
      <c r="DNC139" s="74"/>
      <c r="DND139" s="74"/>
      <c r="DNE139" s="77"/>
      <c r="DNF139" s="77"/>
      <c r="DNG139" s="11"/>
      <c r="DNM139" s="73"/>
      <c r="DNN139" s="73"/>
      <c r="DNO139" s="73"/>
      <c r="DNP139" s="73"/>
      <c r="DNQ139" s="74"/>
      <c r="DNR139" s="74"/>
      <c r="DNS139" s="77"/>
      <c r="DNT139" s="77"/>
      <c r="DNU139" s="11"/>
      <c r="DOA139" s="73"/>
      <c r="DOB139" s="73"/>
      <c r="DOC139" s="73"/>
      <c r="DOD139" s="73"/>
      <c r="DOE139" s="74"/>
      <c r="DOF139" s="74"/>
      <c r="DOG139" s="77"/>
      <c r="DOH139" s="77"/>
      <c r="DOI139" s="11"/>
      <c r="DOO139" s="73"/>
      <c r="DOP139" s="73"/>
      <c r="DOQ139" s="73"/>
      <c r="DOR139" s="73"/>
      <c r="DOS139" s="74"/>
      <c r="DOT139" s="74"/>
      <c r="DOU139" s="77"/>
      <c r="DOV139" s="77"/>
      <c r="DOW139" s="11"/>
      <c r="DPC139" s="73"/>
      <c r="DPD139" s="73"/>
      <c r="DPE139" s="73"/>
      <c r="DPF139" s="73"/>
      <c r="DPG139" s="74"/>
      <c r="DPH139" s="74"/>
      <c r="DPI139" s="77"/>
      <c r="DPJ139" s="77"/>
      <c r="DPK139" s="11"/>
      <c r="DPQ139" s="73"/>
      <c r="DPR139" s="73"/>
      <c r="DPS139" s="73"/>
      <c r="DPT139" s="73"/>
      <c r="DPU139" s="74"/>
      <c r="DPV139" s="74"/>
      <c r="DPW139" s="77"/>
      <c r="DPX139" s="77"/>
      <c r="DPY139" s="11"/>
      <c r="DQE139" s="73"/>
      <c r="DQF139" s="73"/>
      <c r="DQG139" s="73"/>
      <c r="DQH139" s="73"/>
      <c r="DQI139" s="74"/>
      <c r="DQJ139" s="74"/>
      <c r="DQK139" s="77"/>
      <c r="DQL139" s="77"/>
      <c r="DQM139" s="11"/>
      <c r="DQS139" s="73"/>
      <c r="DQT139" s="73"/>
      <c r="DQU139" s="73"/>
      <c r="DQV139" s="73"/>
      <c r="DQW139" s="74"/>
      <c r="DQX139" s="74"/>
      <c r="DQY139" s="77"/>
      <c r="DQZ139" s="77"/>
      <c r="DRA139" s="11"/>
      <c r="DRG139" s="73"/>
      <c r="DRH139" s="73"/>
      <c r="DRI139" s="73"/>
      <c r="DRJ139" s="73"/>
      <c r="DRK139" s="74"/>
      <c r="DRL139" s="74"/>
      <c r="DRM139" s="77"/>
      <c r="DRN139" s="77"/>
      <c r="DRO139" s="11"/>
      <c r="DRU139" s="73"/>
      <c r="DRV139" s="73"/>
      <c r="DRW139" s="73"/>
      <c r="DRX139" s="73"/>
      <c r="DRY139" s="74"/>
      <c r="DRZ139" s="74"/>
      <c r="DSA139" s="77"/>
      <c r="DSB139" s="77"/>
      <c r="DSC139" s="11"/>
      <c r="DSI139" s="73"/>
      <c r="DSJ139" s="73"/>
      <c r="DSK139" s="73"/>
      <c r="DSL139" s="73"/>
      <c r="DSM139" s="74"/>
      <c r="DSN139" s="74"/>
      <c r="DSO139" s="77"/>
      <c r="DSP139" s="77"/>
      <c r="DSQ139" s="11"/>
      <c r="DSW139" s="73"/>
      <c r="DSX139" s="73"/>
      <c r="DSY139" s="73"/>
      <c r="DSZ139" s="73"/>
      <c r="DTA139" s="74"/>
      <c r="DTB139" s="74"/>
      <c r="DTC139" s="77"/>
      <c r="DTD139" s="77"/>
      <c r="DTE139" s="11"/>
      <c r="DTK139" s="73"/>
      <c r="DTL139" s="73"/>
      <c r="DTM139" s="73"/>
      <c r="DTN139" s="73"/>
      <c r="DTO139" s="74"/>
      <c r="DTP139" s="74"/>
      <c r="DTQ139" s="77"/>
      <c r="DTR139" s="77"/>
      <c r="DTS139" s="11"/>
      <c r="DTY139" s="73"/>
      <c r="DTZ139" s="73"/>
      <c r="DUA139" s="73"/>
      <c r="DUB139" s="73"/>
      <c r="DUC139" s="74"/>
      <c r="DUD139" s="74"/>
      <c r="DUE139" s="77"/>
      <c r="DUF139" s="77"/>
      <c r="DUG139" s="11"/>
      <c r="DUM139" s="73"/>
      <c r="DUN139" s="73"/>
      <c r="DUO139" s="73"/>
      <c r="DUP139" s="73"/>
      <c r="DUQ139" s="74"/>
      <c r="DUR139" s="74"/>
      <c r="DUS139" s="77"/>
      <c r="DUT139" s="77"/>
      <c r="DUU139" s="11"/>
      <c r="DVA139" s="73"/>
      <c r="DVB139" s="73"/>
      <c r="DVC139" s="73"/>
      <c r="DVD139" s="73"/>
      <c r="DVE139" s="74"/>
      <c r="DVF139" s="74"/>
      <c r="DVG139" s="77"/>
      <c r="DVH139" s="77"/>
      <c r="DVI139" s="11"/>
      <c r="DVO139" s="73"/>
      <c r="DVP139" s="73"/>
      <c r="DVQ139" s="73"/>
      <c r="DVR139" s="73"/>
      <c r="DVS139" s="74"/>
      <c r="DVT139" s="74"/>
      <c r="DVU139" s="77"/>
      <c r="DVV139" s="77"/>
      <c r="DVW139" s="11"/>
      <c r="DWC139" s="73"/>
      <c r="DWD139" s="73"/>
      <c r="DWE139" s="73"/>
      <c r="DWF139" s="73"/>
      <c r="DWG139" s="74"/>
      <c r="DWH139" s="74"/>
      <c r="DWI139" s="77"/>
      <c r="DWJ139" s="77"/>
      <c r="DWK139" s="11"/>
      <c r="DWQ139" s="73"/>
      <c r="DWR139" s="73"/>
      <c r="DWS139" s="73"/>
      <c r="DWT139" s="73"/>
      <c r="DWU139" s="74"/>
      <c r="DWV139" s="74"/>
      <c r="DWW139" s="77"/>
      <c r="DWX139" s="77"/>
      <c r="DWY139" s="11"/>
      <c r="DXE139" s="73"/>
      <c r="DXF139" s="73"/>
      <c r="DXG139" s="73"/>
      <c r="DXH139" s="73"/>
      <c r="DXI139" s="74"/>
      <c r="DXJ139" s="74"/>
      <c r="DXK139" s="77"/>
      <c r="DXL139" s="77"/>
      <c r="DXM139" s="11"/>
      <c r="DXS139" s="73"/>
      <c r="DXT139" s="73"/>
      <c r="DXU139" s="73"/>
      <c r="DXV139" s="73"/>
      <c r="DXW139" s="74"/>
      <c r="DXX139" s="74"/>
      <c r="DXY139" s="77"/>
      <c r="DXZ139" s="77"/>
      <c r="DYA139" s="11"/>
      <c r="DYG139" s="73"/>
      <c r="DYH139" s="73"/>
      <c r="DYI139" s="73"/>
      <c r="DYJ139" s="73"/>
      <c r="DYK139" s="74"/>
      <c r="DYL139" s="74"/>
      <c r="DYM139" s="77"/>
      <c r="DYN139" s="77"/>
      <c r="DYO139" s="11"/>
      <c r="DYU139" s="73"/>
      <c r="DYV139" s="73"/>
      <c r="DYW139" s="73"/>
      <c r="DYX139" s="73"/>
      <c r="DYY139" s="74"/>
      <c r="DYZ139" s="74"/>
      <c r="DZA139" s="77"/>
      <c r="DZB139" s="77"/>
      <c r="DZC139" s="11"/>
      <c r="DZI139" s="73"/>
      <c r="DZJ139" s="73"/>
      <c r="DZK139" s="73"/>
      <c r="DZL139" s="73"/>
      <c r="DZM139" s="74"/>
      <c r="DZN139" s="74"/>
      <c r="DZO139" s="77"/>
      <c r="DZP139" s="77"/>
      <c r="DZQ139" s="11"/>
      <c r="DZW139" s="73"/>
      <c r="DZX139" s="73"/>
      <c r="DZY139" s="73"/>
      <c r="DZZ139" s="73"/>
      <c r="EAA139" s="74"/>
      <c r="EAB139" s="74"/>
      <c r="EAC139" s="77"/>
      <c r="EAD139" s="77"/>
      <c r="EAE139" s="11"/>
      <c r="EAK139" s="73"/>
      <c r="EAL139" s="73"/>
      <c r="EAM139" s="73"/>
      <c r="EAN139" s="73"/>
      <c r="EAO139" s="74"/>
      <c r="EAP139" s="74"/>
      <c r="EAQ139" s="77"/>
      <c r="EAR139" s="77"/>
      <c r="EAS139" s="11"/>
      <c r="EAY139" s="73"/>
      <c r="EAZ139" s="73"/>
      <c r="EBA139" s="73"/>
      <c r="EBB139" s="73"/>
      <c r="EBC139" s="74"/>
      <c r="EBD139" s="74"/>
      <c r="EBE139" s="77"/>
      <c r="EBF139" s="77"/>
      <c r="EBG139" s="11"/>
      <c r="EBM139" s="73"/>
      <c r="EBN139" s="73"/>
      <c r="EBO139" s="73"/>
      <c r="EBP139" s="73"/>
      <c r="EBQ139" s="74"/>
      <c r="EBR139" s="74"/>
      <c r="EBS139" s="77"/>
      <c r="EBT139" s="77"/>
      <c r="EBU139" s="11"/>
      <c r="ECA139" s="73"/>
      <c r="ECB139" s="73"/>
      <c r="ECC139" s="73"/>
      <c r="ECD139" s="73"/>
      <c r="ECE139" s="74"/>
      <c r="ECF139" s="74"/>
      <c r="ECG139" s="77"/>
      <c r="ECH139" s="77"/>
      <c r="ECI139" s="11"/>
      <c r="ECO139" s="73"/>
      <c r="ECP139" s="73"/>
      <c r="ECQ139" s="73"/>
      <c r="ECR139" s="73"/>
      <c r="ECS139" s="74"/>
      <c r="ECT139" s="74"/>
      <c r="ECU139" s="77"/>
      <c r="ECV139" s="77"/>
      <c r="ECW139" s="11"/>
      <c r="EDC139" s="73"/>
      <c r="EDD139" s="73"/>
      <c r="EDE139" s="73"/>
      <c r="EDF139" s="73"/>
      <c r="EDG139" s="74"/>
      <c r="EDH139" s="74"/>
      <c r="EDI139" s="77"/>
      <c r="EDJ139" s="77"/>
      <c r="EDK139" s="11"/>
      <c r="EDQ139" s="73"/>
      <c r="EDR139" s="73"/>
      <c r="EDS139" s="73"/>
      <c r="EDT139" s="73"/>
      <c r="EDU139" s="74"/>
      <c r="EDV139" s="74"/>
      <c r="EDW139" s="77"/>
      <c r="EDX139" s="77"/>
      <c r="EDY139" s="11"/>
      <c r="EEE139" s="73"/>
      <c r="EEF139" s="73"/>
      <c r="EEG139" s="73"/>
      <c r="EEH139" s="73"/>
      <c r="EEI139" s="74"/>
      <c r="EEJ139" s="74"/>
      <c r="EEK139" s="77"/>
      <c r="EEL139" s="77"/>
      <c r="EEM139" s="11"/>
      <c r="EES139" s="73"/>
      <c r="EET139" s="73"/>
      <c r="EEU139" s="73"/>
      <c r="EEV139" s="73"/>
      <c r="EEW139" s="74"/>
      <c r="EEX139" s="74"/>
      <c r="EEY139" s="77"/>
      <c r="EEZ139" s="77"/>
      <c r="EFA139" s="11"/>
      <c r="EFG139" s="73"/>
      <c r="EFH139" s="73"/>
      <c r="EFI139" s="73"/>
      <c r="EFJ139" s="73"/>
      <c r="EFK139" s="74"/>
      <c r="EFL139" s="74"/>
      <c r="EFM139" s="77"/>
      <c r="EFN139" s="77"/>
      <c r="EFO139" s="11"/>
      <c r="EFU139" s="73"/>
      <c r="EFV139" s="73"/>
      <c r="EFW139" s="73"/>
      <c r="EFX139" s="73"/>
      <c r="EFY139" s="74"/>
      <c r="EFZ139" s="74"/>
      <c r="EGA139" s="77"/>
      <c r="EGB139" s="77"/>
      <c r="EGC139" s="11"/>
      <c r="EGI139" s="73"/>
      <c r="EGJ139" s="73"/>
      <c r="EGK139" s="73"/>
      <c r="EGL139" s="73"/>
      <c r="EGM139" s="74"/>
      <c r="EGN139" s="74"/>
      <c r="EGO139" s="77"/>
      <c r="EGP139" s="77"/>
      <c r="EGQ139" s="11"/>
      <c r="EGW139" s="73"/>
      <c r="EGX139" s="73"/>
      <c r="EGY139" s="73"/>
      <c r="EGZ139" s="73"/>
      <c r="EHA139" s="74"/>
      <c r="EHB139" s="74"/>
      <c r="EHC139" s="77"/>
      <c r="EHD139" s="77"/>
      <c r="EHE139" s="11"/>
      <c r="EHK139" s="73"/>
      <c r="EHL139" s="73"/>
      <c r="EHM139" s="73"/>
      <c r="EHN139" s="73"/>
      <c r="EHO139" s="74"/>
      <c r="EHP139" s="74"/>
      <c r="EHQ139" s="77"/>
      <c r="EHR139" s="77"/>
      <c r="EHS139" s="11"/>
      <c r="EHY139" s="73"/>
      <c r="EHZ139" s="73"/>
      <c r="EIA139" s="73"/>
      <c r="EIB139" s="73"/>
      <c r="EIC139" s="74"/>
      <c r="EID139" s="74"/>
      <c r="EIE139" s="77"/>
      <c r="EIF139" s="77"/>
      <c r="EIG139" s="11"/>
      <c r="EIM139" s="73"/>
      <c r="EIN139" s="73"/>
      <c r="EIO139" s="73"/>
      <c r="EIP139" s="73"/>
      <c r="EIQ139" s="74"/>
      <c r="EIR139" s="74"/>
      <c r="EIS139" s="77"/>
      <c r="EIT139" s="77"/>
      <c r="EIU139" s="11"/>
      <c r="EJA139" s="73"/>
      <c r="EJB139" s="73"/>
      <c r="EJC139" s="73"/>
      <c r="EJD139" s="73"/>
      <c r="EJE139" s="74"/>
      <c r="EJF139" s="74"/>
      <c r="EJG139" s="77"/>
      <c r="EJH139" s="77"/>
      <c r="EJI139" s="11"/>
      <c r="EJO139" s="73"/>
      <c r="EJP139" s="73"/>
      <c r="EJQ139" s="73"/>
      <c r="EJR139" s="73"/>
      <c r="EJS139" s="74"/>
      <c r="EJT139" s="74"/>
      <c r="EJU139" s="77"/>
      <c r="EJV139" s="77"/>
      <c r="EJW139" s="11"/>
      <c r="EKC139" s="73"/>
      <c r="EKD139" s="73"/>
      <c r="EKE139" s="73"/>
      <c r="EKF139" s="73"/>
      <c r="EKG139" s="74"/>
      <c r="EKH139" s="74"/>
      <c r="EKI139" s="77"/>
      <c r="EKJ139" s="77"/>
      <c r="EKK139" s="11"/>
      <c r="EKQ139" s="73"/>
      <c r="EKR139" s="73"/>
      <c r="EKS139" s="73"/>
      <c r="EKT139" s="73"/>
      <c r="EKU139" s="74"/>
      <c r="EKV139" s="74"/>
      <c r="EKW139" s="77"/>
      <c r="EKX139" s="77"/>
      <c r="EKY139" s="11"/>
      <c r="ELE139" s="73"/>
      <c r="ELF139" s="73"/>
      <c r="ELG139" s="73"/>
      <c r="ELH139" s="73"/>
      <c r="ELI139" s="74"/>
      <c r="ELJ139" s="74"/>
      <c r="ELK139" s="77"/>
      <c r="ELL139" s="77"/>
      <c r="ELM139" s="11"/>
      <c r="ELS139" s="73"/>
      <c r="ELT139" s="73"/>
      <c r="ELU139" s="73"/>
      <c r="ELV139" s="73"/>
      <c r="ELW139" s="74"/>
      <c r="ELX139" s="74"/>
      <c r="ELY139" s="77"/>
      <c r="ELZ139" s="77"/>
      <c r="EMA139" s="11"/>
      <c r="EMG139" s="73"/>
      <c r="EMH139" s="73"/>
      <c r="EMI139" s="73"/>
      <c r="EMJ139" s="73"/>
      <c r="EMK139" s="74"/>
      <c r="EML139" s="74"/>
      <c r="EMM139" s="77"/>
      <c r="EMN139" s="77"/>
      <c r="EMO139" s="11"/>
      <c r="EMU139" s="73"/>
      <c r="EMV139" s="73"/>
      <c r="EMW139" s="73"/>
      <c r="EMX139" s="73"/>
      <c r="EMY139" s="74"/>
      <c r="EMZ139" s="74"/>
      <c r="ENA139" s="77"/>
      <c r="ENB139" s="77"/>
      <c r="ENC139" s="11"/>
      <c r="ENI139" s="73"/>
      <c r="ENJ139" s="73"/>
      <c r="ENK139" s="73"/>
      <c r="ENL139" s="73"/>
      <c r="ENM139" s="74"/>
      <c r="ENN139" s="74"/>
      <c r="ENO139" s="77"/>
      <c r="ENP139" s="77"/>
      <c r="ENQ139" s="11"/>
      <c r="ENW139" s="73"/>
      <c r="ENX139" s="73"/>
      <c r="ENY139" s="73"/>
      <c r="ENZ139" s="73"/>
      <c r="EOA139" s="74"/>
      <c r="EOB139" s="74"/>
      <c r="EOC139" s="77"/>
      <c r="EOD139" s="77"/>
      <c r="EOE139" s="11"/>
      <c r="EOK139" s="73"/>
      <c r="EOL139" s="73"/>
      <c r="EOM139" s="73"/>
      <c r="EON139" s="73"/>
      <c r="EOO139" s="74"/>
      <c r="EOP139" s="74"/>
      <c r="EOQ139" s="77"/>
      <c r="EOR139" s="77"/>
      <c r="EOS139" s="11"/>
      <c r="EOY139" s="73"/>
      <c r="EOZ139" s="73"/>
      <c r="EPA139" s="73"/>
      <c r="EPB139" s="73"/>
      <c r="EPC139" s="74"/>
      <c r="EPD139" s="74"/>
      <c r="EPE139" s="77"/>
      <c r="EPF139" s="77"/>
      <c r="EPG139" s="11"/>
      <c r="EPM139" s="73"/>
      <c r="EPN139" s="73"/>
      <c r="EPO139" s="73"/>
      <c r="EPP139" s="73"/>
      <c r="EPQ139" s="74"/>
      <c r="EPR139" s="74"/>
      <c r="EPS139" s="77"/>
      <c r="EPT139" s="77"/>
      <c r="EPU139" s="11"/>
      <c r="EQA139" s="73"/>
      <c r="EQB139" s="73"/>
      <c r="EQC139" s="73"/>
      <c r="EQD139" s="73"/>
      <c r="EQE139" s="74"/>
      <c r="EQF139" s="74"/>
      <c r="EQG139" s="77"/>
      <c r="EQH139" s="77"/>
      <c r="EQI139" s="11"/>
      <c r="EQO139" s="73"/>
      <c r="EQP139" s="73"/>
      <c r="EQQ139" s="73"/>
      <c r="EQR139" s="73"/>
      <c r="EQS139" s="74"/>
      <c r="EQT139" s="74"/>
      <c r="EQU139" s="77"/>
      <c r="EQV139" s="77"/>
      <c r="EQW139" s="11"/>
      <c r="ERC139" s="73"/>
      <c r="ERD139" s="73"/>
      <c r="ERE139" s="73"/>
      <c r="ERF139" s="73"/>
      <c r="ERG139" s="74"/>
      <c r="ERH139" s="74"/>
      <c r="ERI139" s="77"/>
      <c r="ERJ139" s="77"/>
      <c r="ERK139" s="11"/>
      <c r="ERQ139" s="73"/>
      <c r="ERR139" s="73"/>
      <c r="ERS139" s="73"/>
      <c r="ERT139" s="73"/>
      <c r="ERU139" s="74"/>
      <c r="ERV139" s="74"/>
      <c r="ERW139" s="77"/>
      <c r="ERX139" s="77"/>
      <c r="ERY139" s="11"/>
      <c r="ESE139" s="73"/>
      <c r="ESF139" s="73"/>
      <c r="ESG139" s="73"/>
      <c r="ESH139" s="73"/>
      <c r="ESI139" s="74"/>
      <c r="ESJ139" s="74"/>
      <c r="ESK139" s="77"/>
      <c r="ESL139" s="77"/>
      <c r="ESM139" s="11"/>
      <c r="ESS139" s="73"/>
      <c r="EST139" s="73"/>
      <c r="ESU139" s="73"/>
      <c r="ESV139" s="73"/>
      <c r="ESW139" s="74"/>
      <c r="ESX139" s="74"/>
      <c r="ESY139" s="77"/>
      <c r="ESZ139" s="77"/>
      <c r="ETA139" s="11"/>
      <c r="ETG139" s="73"/>
      <c r="ETH139" s="73"/>
      <c r="ETI139" s="73"/>
      <c r="ETJ139" s="73"/>
      <c r="ETK139" s="74"/>
      <c r="ETL139" s="74"/>
      <c r="ETM139" s="77"/>
      <c r="ETN139" s="77"/>
      <c r="ETO139" s="11"/>
      <c r="ETU139" s="73"/>
      <c r="ETV139" s="73"/>
      <c r="ETW139" s="73"/>
      <c r="ETX139" s="73"/>
      <c r="ETY139" s="74"/>
      <c r="ETZ139" s="74"/>
      <c r="EUA139" s="77"/>
      <c r="EUB139" s="77"/>
      <c r="EUC139" s="11"/>
      <c r="EUI139" s="73"/>
      <c r="EUJ139" s="73"/>
      <c r="EUK139" s="73"/>
      <c r="EUL139" s="73"/>
      <c r="EUM139" s="74"/>
      <c r="EUN139" s="74"/>
      <c r="EUO139" s="77"/>
      <c r="EUP139" s="77"/>
      <c r="EUQ139" s="11"/>
      <c r="EUW139" s="73"/>
      <c r="EUX139" s="73"/>
      <c r="EUY139" s="73"/>
      <c r="EUZ139" s="73"/>
      <c r="EVA139" s="74"/>
      <c r="EVB139" s="74"/>
      <c r="EVC139" s="77"/>
      <c r="EVD139" s="77"/>
      <c r="EVE139" s="11"/>
      <c r="EVK139" s="73"/>
      <c r="EVL139" s="73"/>
      <c r="EVM139" s="73"/>
      <c r="EVN139" s="73"/>
      <c r="EVO139" s="74"/>
      <c r="EVP139" s="74"/>
      <c r="EVQ139" s="77"/>
      <c r="EVR139" s="77"/>
      <c r="EVS139" s="11"/>
      <c r="EVY139" s="73"/>
      <c r="EVZ139" s="73"/>
      <c r="EWA139" s="73"/>
      <c r="EWB139" s="73"/>
      <c r="EWC139" s="74"/>
      <c r="EWD139" s="74"/>
      <c r="EWE139" s="77"/>
      <c r="EWF139" s="77"/>
      <c r="EWG139" s="11"/>
      <c r="EWM139" s="73"/>
      <c r="EWN139" s="73"/>
      <c r="EWO139" s="73"/>
      <c r="EWP139" s="73"/>
      <c r="EWQ139" s="74"/>
      <c r="EWR139" s="74"/>
      <c r="EWS139" s="77"/>
      <c r="EWT139" s="77"/>
      <c r="EWU139" s="11"/>
      <c r="EXA139" s="73"/>
      <c r="EXB139" s="73"/>
      <c r="EXC139" s="73"/>
      <c r="EXD139" s="73"/>
      <c r="EXE139" s="74"/>
      <c r="EXF139" s="74"/>
      <c r="EXG139" s="77"/>
      <c r="EXH139" s="77"/>
      <c r="EXI139" s="11"/>
      <c r="EXO139" s="73"/>
      <c r="EXP139" s="73"/>
      <c r="EXQ139" s="73"/>
      <c r="EXR139" s="73"/>
      <c r="EXS139" s="74"/>
      <c r="EXT139" s="74"/>
      <c r="EXU139" s="77"/>
      <c r="EXV139" s="77"/>
      <c r="EXW139" s="11"/>
      <c r="EYC139" s="73"/>
      <c r="EYD139" s="73"/>
      <c r="EYE139" s="73"/>
      <c r="EYF139" s="73"/>
      <c r="EYG139" s="74"/>
      <c r="EYH139" s="74"/>
      <c r="EYI139" s="77"/>
      <c r="EYJ139" s="77"/>
      <c r="EYK139" s="11"/>
      <c r="EYQ139" s="73"/>
      <c r="EYR139" s="73"/>
      <c r="EYS139" s="73"/>
      <c r="EYT139" s="73"/>
      <c r="EYU139" s="74"/>
      <c r="EYV139" s="74"/>
      <c r="EYW139" s="77"/>
      <c r="EYX139" s="77"/>
      <c r="EYY139" s="11"/>
      <c r="EZE139" s="73"/>
      <c r="EZF139" s="73"/>
      <c r="EZG139" s="73"/>
      <c r="EZH139" s="73"/>
      <c r="EZI139" s="74"/>
      <c r="EZJ139" s="74"/>
      <c r="EZK139" s="77"/>
      <c r="EZL139" s="77"/>
      <c r="EZM139" s="11"/>
      <c r="EZS139" s="73"/>
      <c r="EZT139" s="73"/>
      <c r="EZU139" s="73"/>
      <c r="EZV139" s="73"/>
      <c r="EZW139" s="74"/>
      <c r="EZX139" s="74"/>
      <c r="EZY139" s="77"/>
      <c r="EZZ139" s="77"/>
      <c r="FAA139" s="11"/>
      <c r="FAG139" s="73"/>
      <c r="FAH139" s="73"/>
      <c r="FAI139" s="73"/>
      <c r="FAJ139" s="73"/>
      <c r="FAK139" s="74"/>
      <c r="FAL139" s="74"/>
      <c r="FAM139" s="77"/>
      <c r="FAN139" s="77"/>
      <c r="FAO139" s="11"/>
      <c r="FAU139" s="73"/>
      <c r="FAV139" s="73"/>
      <c r="FAW139" s="73"/>
      <c r="FAX139" s="73"/>
      <c r="FAY139" s="74"/>
      <c r="FAZ139" s="74"/>
      <c r="FBA139" s="77"/>
      <c r="FBB139" s="77"/>
      <c r="FBC139" s="11"/>
      <c r="FBI139" s="73"/>
      <c r="FBJ139" s="73"/>
      <c r="FBK139" s="73"/>
      <c r="FBL139" s="73"/>
      <c r="FBM139" s="74"/>
      <c r="FBN139" s="74"/>
      <c r="FBO139" s="77"/>
      <c r="FBP139" s="77"/>
      <c r="FBQ139" s="11"/>
      <c r="FBW139" s="73"/>
      <c r="FBX139" s="73"/>
      <c r="FBY139" s="73"/>
      <c r="FBZ139" s="73"/>
      <c r="FCA139" s="74"/>
      <c r="FCB139" s="74"/>
      <c r="FCC139" s="77"/>
      <c r="FCD139" s="77"/>
      <c r="FCE139" s="11"/>
      <c r="FCK139" s="73"/>
      <c r="FCL139" s="73"/>
      <c r="FCM139" s="73"/>
      <c r="FCN139" s="73"/>
      <c r="FCO139" s="74"/>
      <c r="FCP139" s="74"/>
      <c r="FCQ139" s="77"/>
      <c r="FCR139" s="77"/>
      <c r="FCS139" s="11"/>
      <c r="FCY139" s="73"/>
      <c r="FCZ139" s="73"/>
      <c r="FDA139" s="73"/>
      <c r="FDB139" s="73"/>
      <c r="FDC139" s="74"/>
      <c r="FDD139" s="74"/>
      <c r="FDE139" s="77"/>
      <c r="FDF139" s="77"/>
      <c r="FDG139" s="11"/>
      <c r="FDM139" s="73"/>
      <c r="FDN139" s="73"/>
      <c r="FDO139" s="73"/>
      <c r="FDP139" s="73"/>
      <c r="FDQ139" s="74"/>
      <c r="FDR139" s="74"/>
      <c r="FDS139" s="77"/>
      <c r="FDT139" s="77"/>
      <c r="FDU139" s="11"/>
      <c r="FEA139" s="73"/>
      <c r="FEB139" s="73"/>
      <c r="FEC139" s="73"/>
      <c r="FED139" s="73"/>
      <c r="FEE139" s="74"/>
      <c r="FEF139" s="74"/>
      <c r="FEG139" s="77"/>
      <c r="FEH139" s="77"/>
      <c r="FEI139" s="11"/>
      <c r="FEO139" s="73"/>
      <c r="FEP139" s="73"/>
      <c r="FEQ139" s="73"/>
      <c r="FER139" s="73"/>
      <c r="FES139" s="74"/>
      <c r="FET139" s="74"/>
      <c r="FEU139" s="77"/>
      <c r="FEV139" s="77"/>
      <c r="FEW139" s="11"/>
      <c r="FFC139" s="73"/>
      <c r="FFD139" s="73"/>
      <c r="FFE139" s="73"/>
      <c r="FFF139" s="73"/>
      <c r="FFG139" s="74"/>
      <c r="FFH139" s="74"/>
      <c r="FFI139" s="77"/>
      <c r="FFJ139" s="77"/>
      <c r="FFK139" s="11"/>
      <c r="FFQ139" s="73"/>
      <c r="FFR139" s="73"/>
      <c r="FFS139" s="73"/>
      <c r="FFT139" s="73"/>
      <c r="FFU139" s="74"/>
      <c r="FFV139" s="74"/>
      <c r="FFW139" s="77"/>
      <c r="FFX139" s="77"/>
      <c r="FFY139" s="11"/>
      <c r="FGE139" s="73"/>
      <c r="FGF139" s="73"/>
      <c r="FGG139" s="73"/>
      <c r="FGH139" s="73"/>
      <c r="FGI139" s="74"/>
      <c r="FGJ139" s="74"/>
      <c r="FGK139" s="77"/>
      <c r="FGL139" s="77"/>
      <c r="FGM139" s="11"/>
      <c r="FGS139" s="73"/>
      <c r="FGT139" s="73"/>
      <c r="FGU139" s="73"/>
      <c r="FGV139" s="73"/>
      <c r="FGW139" s="74"/>
      <c r="FGX139" s="74"/>
      <c r="FGY139" s="77"/>
      <c r="FGZ139" s="77"/>
      <c r="FHA139" s="11"/>
      <c r="FHG139" s="73"/>
      <c r="FHH139" s="73"/>
      <c r="FHI139" s="73"/>
      <c r="FHJ139" s="73"/>
      <c r="FHK139" s="74"/>
      <c r="FHL139" s="74"/>
      <c r="FHM139" s="77"/>
      <c r="FHN139" s="77"/>
      <c r="FHO139" s="11"/>
      <c r="FHU139" s="73"/>
      <c r="FHV139" s="73"/>
      <c r="FHW139" s="73"/>
      <c r="FHX139" s="73"/>
      <c r="FHY139" s="74"/>
      <c r="FHZ139" s="74"/>
      <c r="FIA139" s="77"/>
      <c r="FIB139" s="77"/>
      <c r="FIC139" s="11"/>
      <c r="FII139" s="73"/>
      <c r="FIJ139" s="73"/>
      <c r="FIK139" s="73"/>
      <c r="FIL139" s="73"/>
      <c r="FIM139" s="74"/>
      <c r="FIN139" s="74"/>
      <c r="FIO139" s="77"/>
      <c r="FIP139" s="77"/>
      <c r="FIQ139" s="11"/>
      <c r="FIW139" s="73"/>
      <c r="FIX139" s="73"/>
      <c r="FIY139" s="73"/>
      <c r="FIZ139" s="73"/>
      <c r="FJA139" s="74"/>
      <c r="FJB139" s="74"/>
      <c r="FJC139" s="77"/>
      <c r="FJD139" s="77"/>
      <c r="FJE139" s="11"/>
      <c r="FJK139" s="73"/>
      <c r="FJL139" s="73"/>
      <c r="FJM139" s="73"/>
      <c r="FJN139" s="73"/>
      <c r="FJO139" s="74"/>
      <c r="FJP139" s="74"/>
      <c r="FJQ139" s="77"/>
      <c r="FJR139" s="77"/>
      <c r="FJS139" s="11"/>
      <c r="FJY139" s="73"/>
      <c r="FJZ139" s="73"/>
      <c r="FKA139" s="73"/>
      <c r="FKB139" s="73"/>
      <c r="FKC139" s="74"/>
      <c r="FKD139" s="74"/>
      <c r="FKE139" s="77"/>
      <c r="FKF139" s="77"/>
      <c r="FKG139" s="11"/>
      <c r="FKM139" s="73"/>
      <c r="FKN139" s="73"/>
      <c r="FKO139" s="73"/>
      <c r="FKP139" s="73"/>
      <c r="FKQ139" s="74"/>
      <c r="FKR139" s="74"/>
      <c r="FKS139" s="77"/>
      <c r="FKT139" s="77"/>
      <c r="FKU139" s="11"/>
      <c r="FLA139" s="73"/>
      <c r="FLB139" s="73"/>
      <c r="FLC139" s="73"/>
      <c r="FLD139" s="73"/>
      <c r="FLE139" s="74"/>
      <c r="FLF139" s="74"/>
      <c r="FLG139" s="77"/>
      <c r="FLH139" s="77"/>
      <c r="FLI139" s="11"/>
      <c r="FLO139" s="73"/>
      <c r="FLP139" s="73"/>
      <c r="FLQ139" s="73"/>
      <c r="FLR139" s="73"/>
      <c r="FLS139" s="74"/>
      <c r="FLT139" s="74"/>
      <c r="FLU139" s="77"/>
      <c r="FLV139" s="77"/>
      <c r="FLW139" s="11"/>
      <c r="FMC139" s="73"/>
      <c r="FMD139" s="73"/>
      <c r="FME139" s="73"/>
      <c r="FMF139" s="73"/>
      <c r="FMG139" s="74"/>
      <c r="FMH139" s="74"/>
      <c r="FMI139" s="77"/>
      <c r="FMJ139" s="77"/>
      <c r="FMK139" s="11"/>
      <c r="FMQ139" s="73"/>
      <c r="FMR139" s="73"/>
      <c r="FMS139" s="73"/>
      <c r="FMT139" s="73"/>
      <c r="FMU139" s="74"/>
      <c r="FMV139" s="74"/>
      <c r="FMW139" s="77"/>
      <c r="FMX139" s="77"/>
      <c r="FMY139" s="11"/>
      <c r="FNE139" s="73"/>
      <c r="FNF139" s="73"/>
      <c r="FNG139" s="73"/>
      <c r="FNH139" s="73"/>
      <c r="FNI139" s="74"/>
      <c r="FNJ139" s="74"/>
      <c r="FNK139" s="77"/>
      <c r="FNL139" s="77"/>
      <c r="FNM139" s="11"/>
      <c r="FNS139" s="73"/>
      <c r="FNT139" s="73"/>
      <c r="FNU139" s="73"/>
      <c r="FNV139" s="73"/>
      <c r="FNW139" s="74"/>
      <c r="FNX139" s="74"/>
      <c r="FNY139" s="77"/>
      <c r="FNZ139" s="77"/>
      <c r="FOA139" s="11"/>
      <c r="FOG139" s="73"/>
      <c r="FOH139" s="73"/>
      <c r="FOI139" s="73"/>
      <c r="FOJ139" s="73"/>
      <c r="FOK139" s="74"/>
      <c r="FOL139" s="74"/>
      <c r="FOM139" s="77"/>
      <c r="FON139" s="77"/>
      <c r="FOO139" s="11"/>
      <c r="FOU139" s="73"/>
      <c r="FOV139" s="73"/>
      <c r="FOW139" s="73"/>
      <c r="FOX139" s="73"/>
      <c r="FOY139" s="74"/>
      <c r="FOZ139" s="74"/>
      <c r="FPA139" s="77"/>
      <c r="FPB139" s="77"/>
      <c r="FPC139" s="11"/>
      <c r="FPI139" s="73"/>
      <c r="FPJ139" s="73"/>
      <c r="FPK139" s="73"/>
      <c r="FPL139" s="73"/>
      <c r="FPM139" s="74"/>
      <c r="FPN139" s="74"/>
      <c r="FPO139" s="77"/>
      <c r="FPP139" s="77"/>
      <c r="FPQ139" s="11"/>
      <c r="FPW139" s="73"/>
      <c r="FPX139" s="73"/>
      <c r="FPY139" s="73"/>
      <c r="FPZ139" s="73"/>
      <c r="FQA139" s="74"/>
      <c r="FQB139" s="74"/>
      <c r="FQC139" s="77"/>
      <c r="FQD139" s="77"/>
      <c r="FQE139" s="11"/>
      <c r="FQK139" s="73"/>
      <c r="FQL139" s="73"/>
      <c r="FQM139" s="73"/>
      <c r="FQN139" s="73"/>
      <c r="FQO139" s="74"/>
      <c r="FQP139" s="74"/>
      <c r="FQQ139" s="77"/>
      <c r="FQR139" s="77"/>
      <c r="FQS139" s="11"/>
      <c r="FQY139" s="73"/>
      <c r="FQZ139" s="73"/>
      <c r="FRA139" s="73"/>
      <c r="FRB139" s="73"/>
      <c r="FRC139" s="74"/>
      <c r="FRD139" s="74"/>
      <c r="FRE139" s="77"/>
      <c r="FRF139" s="77"/>
      <c r="FRG139" s="11"/>
      <c r="FRM139" s="73"/>
      <c r="FRN139" s="73"/>
      <c r="FRO139" s="73"/>
      <c r="FRP139" s="73"/>
      <c r="FRQ139" s="74"/>
      <c r="FRR139" s="74"/>
      <c r="FRS139" s="77"/>
      <c r="FRT139" s="77"/>
      <c r="FRU139" s="11"/>
      <c r="FSA139" s="73"/>
      <c r="FSB139" s="73"/>
      <c r="FSC139" s="73"/>
      <c r="FSD139" s="73"/>
      <c r="FSE139" s="74"/>
      <c r="FSF139" s="74"/>
      <c r="FSG139" s="77"/>
      <c r="FSH139" s="77"/>
      <c r="FSI139" s="11"/>
      <c r="FSO139" s="73"/>
      <c r="FSP139" s="73"/>
      <c r="FSQ139" s="73"/>
      <c r="FSR139" s="73"/>
      <c r="FSS139" s="74"/>
      <c r="FST139" s="74"/>
      <c r="FSU139" s="77"/>
      <c r="FSV139" s="77"/>
      <c r="FSW139" s="11"/>
      <c r="FTC139" s="73"/>
      <c r="FTD139" s="73"/>
      <c r="FTE139" s="73"/>
      <c r="FTF139" s="73"/>
      <c r="FTG139" s="74"/>
      <c r="FTH139" s="74"/>
      <c r="FTI139" s="77"/>
      <c r="FTJ139" s="77"/>
      <c r="FTK139" s="11"/>
      <c r="FTQ139" s="73"/>
      <c r="FTR139" s="73"/>
      <c r="FTS139" s="73"/>
      <c r="FTT139" s="73"/>
      <c r="FTU139" s="74"/>
      <c r="FTV139" s="74"/>
      <c r="FTW139" s="77"/>
      <c r="FTX139" s="77"/>
      <c r="FTY139" s="11"/>
      <c r="FUE139" s="73"/>
      <c r="FUF139" s="73"/>
      <c r="FUG139" s="73"/>
      <c r="FUH139" s="73"/>
      <c r="FUI139" s="74"/>
      <c r="FUJ139" s="74"/>
      <c r="FUK139" s="77"/>
      <c r="FUL139" s="77"/>
      <c r="FUM139" s="11"/>
      <c r="FUS139" s="73"/>
      <c r="FUT139" s="73"/>
      <c r="FUU139" s="73"/>
      <c r="FUV139" s="73"/>
      <c r="FUW139" s="74"/>
      <c r="FUX139" s="74"/>
      <c r="FUY139" s="77"/>
      <c r="FUZ139" s="77"/>
      <c r="FVA139" s="11"/>
      <c r="FVG139" s="73"/>
      <c r="FVH139" s="73"/>
      <c r="FVI139" s="73"/>
      <c r="FVJ139" s="73"/>
      <c r="FVK139" s="74"/>
      <c r="FVL139" s="74"/>
      <c r="FVM139" s="77"/>
      <c r="FVN139" s="77"/>
      <c r="FVO139" s="11"/>
      <c r="FVU139" s="73"/>
      <c r="FVV139" s="73"/>
      <c r="FVW139" s="73"/>
      <c r="FVX139" s="73"/>
      <c r="FVY139" s="74"/>
      <c r="FVZ139" s="74"/>
      <c r="FWA139" s="77"/>
      <c r="FWB139" s="77"/>
      <c r="FWC139" s="11"/>
      <c r="FWI139" s="73"/>
      <c r="FWJ139" s="73"/>
      <c r="FWK139" s="73"/>
      <c r="FWL139" s="73"/>
      <c r="FWM139" s="74"/>
      <c r="FWN139" s="74"/>
      <c r="FWO139" s="77"/>
      <c r="FWP139" s="77"/>
      <c r="FWQ139" s="11"/>
      <c r="FWW139" s="73"/>
      <c r="FWX139" s="73"/>
      <c r="FWY139" s="73"/>
      <c r="FWZ139" s="73"/>
      <c r="FXA139" s="74"/>
      <c r="FXB139" s="74"/>
      <c r="FXC139" s="77"/>
      <c r="FXD139" s="77"/>
      <c r="FXE139" s="11"/>
      <c r="FXK139" s="73"/>
      <c r="FXL139" s="73"/>
      <c r="FXM139" s="73"/>
      <c r="FXN139" s="73"/>
      <c r="FXO139" s="74"/>
      <c r="FXP139" s="74"/>
      <c r="FXQ139" s="77"/>
      <c r="FXR139" s="77"/>
      <c r="FXS139" s="11"/>
      <c r="FXY139" s="73"/>
      <c r="FXZ139" s="73"/>
      <c r="FYA139" s="73"/>
      <c r="FYB139" s="73"/>
      <c r="FYC139" s="74"/>
      <c r="FYD139" s="74"/>
      <c r="FYE139" s="77"/>
      <c r="FYF139" s="77"/>
      <c r="FYG139" s="11"/>
      <c r="FYM139" s="73"/>
      <c r="FYN139" s="73"/>
      <c r="FYO139" s="73"/>
      <c r="FYP139" s="73"/>
      <c r="FYQ139" s="74"/>
      <c r="FYR139" s="74"/>
      <c r="FYS139" s="77"/>
      <c r="FYT139" s="77"/>
      <c r="FYU139" s="11"/>
      <c r="FZA139" s="73"/>
      <c r="FZB139" s="73"/>
      <c r="FZC139" s="73"/>
      <c r="FZD139" s="73"/>
      <c r="FZE139" s="74"/>
      <c r="FZF139" s="74"/>
      <c r="FZG139" s="77"/>
      <c r="FZH139" s="77"/>
      <c r="FZI139" s="11"/>
      <c r="FZO139" s="73"/>
      <c r="FZP139" s="73"/>
      <c r="FZQ139" s="73"/>
      <c r="FZR139" s="73"/>
      <c r="FZS139" s="74"/>
      <c r="FZT139" s="74"/>
      <c r="FZU139" s="77"/>
      <c r="FZV139" s="77"/>
      <c r="FZW139" s="11"/>
      <c r="GAC139" s="73"/>
      <c r="GAD139" s="73"/>
      <c r="GAE139" s="73"/>
      <c r="GAF139" s="73"/>
      <c r="GAG139" s="74"/>
      <c r="GAH139" s="74"/>
      <c r="GAI139" s="77"/>
      <c r="GAJ139" s="77"/>
      <c r="GAK139" s="11"/>
      <c r="GAQ139" s="73"/>
      <c r="GAR139" s="73"/>
      <c r="GAS139" s="73"/>
      <c r="GAT139" s="73"/>
      <c r="GAU139" s="74"/>
      <c r="GAV139" s="74"/>
      <c r="GAW139" s="77"/>
      <c r="GAX139" s="77"/>
      <c r="GAY139" s="11"/>
      <c r="GBE139" s="73"/>
      <c r="GBF139" s="73"/>
      <c r="GBG139" s="73"/>
      <c r="GBH139" s="73"/>
      <c r="GBI139" s="74"/>
      <c r="GBJ139" s="74"/>
      <c r="GBK139" s="77"/>
      <c r="GBL139" s="77"/>
      <c r="GBM139" s="11"/>
      <c r="GBS139" s="73"/>
      <c r="GBT139" s="73"/>
      <c r="GBU139" s="73"/>
      <c r="GBV139" s="73"/>
      <c r="GBW139" s="74"/>
      <c r="GBX139" s="74"/>
      <c r="GBY139" s="77"/>
      <c r="GBZ139" s="77"/>
      <c r="GCA139" s="11"/>
      <c r="GCG139" s="73"/>
      <c r="GCH139" s="73"/>
      <c r="GCI139" s="73"/>
      <c r="GCJ139" s="73"/>
      <c r="GCK139" s="74"/>
      <c r="GCL139" s="74"/>
      <c r="GCM139" s="77"/>
      <c r="GCN139" s="77"/>
      <c r="GCO139" s="11"/>
      <c r="GCU139" s="73"/>
      <c r="GCV139" s="73"/>
      <c r="GCW139" s="73"/>
      <c r="GCX139" s="73"/>
      <c r="GCY139" s="74"/>
      <c r="GCZ139" s="74"/>
      <c r="GDA139" s="77"/>
      <c r="GDB139" s="77"/>
      <c r="GDC139" s="11"/>
      <c r="GDI139" s="73"/>
      <c r="GDJ139" s="73"/>
      <c r="GDK139" s="73"/>
      <c r="GDL139" s="73"/>
      <c r="GDM139" s="74"/>
      <c r="GDN139" s="74"/>
      <c r="GDO139" s="77"/>
      <c r="GDP139" s="77"/>
      <c r="GDQ139" s="11"/>
      <c r="GDW139" s="73"/>
      <c r="GDX139" s="73"/>
      <c r="GDY139" s="73"/>
      <c r="GDZ139" s="73"/>
      <c r="GEA139" s="74"/>
      <c r="GEB139" s="74"/>
      <c r="GEC139" s="77"/>
      <c r="GED139" s="77"/>
      <c r="GEE139" s="11"/>
      <c r="GEK139" s="73"/>
      <c r="GEL139" s="73"/>
      <c r="GEM139" s="73"/>
      <c r="GEN139" s="73"/>
      <c r="GEO139" s="74"/>
      <c r="GEP139" s="74"/>
      <c r="GEQ139" s="77"/>
      <c r="GER139" s="77"/>
      <c r="GES139" s="11"/>
      <c r="GEY139" s="73"/>
      <c r="GEZ139" s="73"/>
      <c r="GFA139" s="73"/>
      <c r="GFB139" s="73"/>
      <c r="GFC139" s="74"/>
      <c r="GFD139" s="74"/>
      <c r="GFE139" s="77"/>
      <c r="GFF139" s="77"/>
      <c r="GFG139" s="11"/>
      <c r="GFM139" s="73"/>
      <c r="GFN139" s="73"/>
      <c r="GFO139" s="73"/>
      <c r="GFP139" s="73"/>
      <c r="GFQ139" s="74"/>
      <c r="GFR139" s="74"/>
      <c r="GFS139" s="77"/>
      <c r="GFT139" s="77"/>
      <c r="GFU139" s="11"/>
      <c r="GGA139" s="73"/>
      <c r="GGB139" s="73"/>
      <c r="GGC139" s="73"/>
      <c r="GGD139" s="73"/>
      <c r="GGE139" s="74"/>
      <c r="GGF139" s="74"/>
      <c r="GGG139" s="77"/>
      <c r="GGH139" s="77"/>
      <c r="GGI139" s="11"/>
      <c r="GGO139" s="73"/>
      <c r="GGP139" s="73"/>
      <c r="GGQ139" s="73"/>
      <c r="GGR139" s="73"/>
      <c r="GGS139" s="74"/>
      <c r="GGT139" s="74"/>
      <c r="GGU139" s="77"/>
      <c r="GGV139" s="77"/>
      <c r="GGW139" s="11"/>
      <c r="GHC139" s="73"/>
      <c r="GHD139" s="73"/>
      <c r="GHE139" s="73"/>
      <c r="GHF139" s="73"/>
      <c r="GHG139" s="74"/>
      <c r="GHH139" s="74"/>
      <c r="GHI139" s="77"/>
      <c r="GHJ139" s="77"/>
      <c r="GHK139" s="11"/>
      <c r="GHQ139" s="73"/>
      <c r="GHR139" s="73"/>
      <c r="GHS139" s="73"/>
      <c r="GHT139" s="73"/>
      <c r="GHU139" s="74"/>
      <c r="GHV139" s="74"/>
      <c r="GHW139" s="77"/>
      <c r="GHX139" s="77"/>
      <c r="GHY139" s="11"/>
      <c r="GIE139" s="73"/>
      <c r="GIF139" s="73"/>
      <c r="GIG139" s="73"/>
      <c r="GIH139" s="73"/>
      <c r="GII139" s="74"/>
      <c r="GIJ139" s="74"/>
      <c r="GIK139" s="77"/>
      <c r="GIL139" s="77"/>
      <c r="GIM139" s="11"/>
      <c r="GIS139" s="73"/>
      <c r="GIT139" s="73"/>
      <c r="GIU139" s="73"/>
      <c r="GIV139" s="73"/>
      <c r="GIW139" s="74"/>
      <c r="GIX139" s="74"/>
      <c r="GIY139" s="77"/>
      <c r="GIZ139" s="77"/>
      <c r="GJA139" s="11"/>
      <c r="GJG139" s="73"/>
      <c r="GJH139" s="73"/>
      <c r="GJI139" s="73"/>
      <c r="GJJ139" s="73"/>
      <c r="GJK139" s="74"/>
      <c r="GJL139" s="74"/>
      <c r="GJM139" s="77"/>
      <c r="GJN139" s="77"/>
      <c r="GJO139" s="11"/>
      <c r="GJU139" s="73"/>
      <c r="GJV139" s="73"/>
      <c r="GJW139" s="73"/>
      <c r="GJX139" s="73"/>
      <c r="GJY139" s="74"/>
      <c r="GJZ139" s="74"/>
      <c r="GKA139" s="77"/>
      <c r="GKB139" s="77"/>
      <c r="GKC139" s="11"/>
      <c r="GKI139" s="73"/>
      <c r="GKJ139" s="73"/>
      <c r="GKK139" s="73"/>
      <c r="GKL139" s="73"/>
      <c r="GKM139" s="74"/>
      <c r="GKN139" s="74"/>
      <c r="GKO139" s="77"/>
      <c r="GKP139" s="77"/>
      <c r="GKQ139" s="11"/>
      <c r="GKW139" s="73"/>
      <c r="GKX139" s="73"/>
      <c r="GKY139" s="73"/>
      <c r="GKZ139" s="73"/>
      <c r="GLA139" s="74"/>
      <c r="GLB139" s="74"/>
      <c r="GLC139" s="77"/>
      <c r="GLD139" s="77"/>
      <c r="GLE139" s="11"/>
      <c r="GLK139" s="73"/>
      <c r="GLL139" s="73"/>
      <c r="GLM139" s="73"/>
      <c r="GLN139" s="73"/>
      <c r="GLO139" s="74"/>
      <c r="GLP139" s="74"/>
      <c r="GLQ139" s="77"/>
      <c r="GLR139" s="77"/>
      <c r="GLS139" s="11"/>
      <c r="GLY139" s="73"/>
      <c r="GLZ139" s="73"/>
      <c r="GMA139" s="73"/>
      <c r="GMB139" s="73"/>
      <c r="GMC139" s="74"/>
      <c r="GMD139" s="74"/>
      <c r="GME139" s="77"/>
      <c r="GMF139" s="77"/>
      <c r="GMG139" s="11"/>
      <c r="GMM139" s="73"/>
      <c r="GMN139" s="73"/>
      <c r="GMO139" s="73"/>
      <c r="GMP139" s="73"/>
      <c r="GMQ139" s="74"/>
      <c r="GMR139" s="74"/>
      <c r="GMS139" s="77"/>
      <c r="GMT139" s="77"/>
      <c r="GMU139" s="11"/>
      <c r="GNA139" s="73"/>
      <c r="GNB139" s="73"/>
      <c r="GNC139" s="73"/>
      <c r="GND139" s="73"/>
      <c r="GNE139" s="74"/>
      <c r="GNF139" s="74"/>
      <c r="GNG139" s="77"/>
      <c r="GNH139" s="77"/>
      <c r="GNI139" s="11"/>
      <c r="GNO139" s="73"/>
      <c r="GNP139" s="73"/>
      <c r="GNQ139" s="73"/>
      <c r="GNR139" s="73"/>
      <c r="GNS139" s="74"/>
      <c r="GNT139" s="74"/>
      <c r="GNU139" s="77"/>
      <c r="GNV139" s="77"/>
      <c r="GNW139" s="11"/>
      <c r="GOC139" s="73"/>
      <c r="GOD139" s="73"/>
      <c r="GOE139" s="73"/>
      <c r="GOF139" s="73"/>
      <c r="GOG139" s="74"/>
      <c r="GOH139" s="74"/>
      <c r="GOI139" s="77"/>
      <c r="GOJ139" s="77"/>
      <c r="GOK139" s="11"/>
      <c r="GOQ139" s="73"/>
      <c r="GOR139" s="73"/>
      <c r="GOS139" s="73"/>
      <c r="GOT139" s="73"/>
      <c r="GOU139" s="74"/>
      <c r="GOV139" s="74"/>
      <c r="GOW139" s="77"/>
      <c r="GOX139" s="77"/>
      <c r="GOY139" s="11"/>
      <c r="GPE139" s="73"/>
      <c r="GPF139" s="73"/>
      <c r="GPG139" s="73"/>
      <c r="GPH139" s="73"/>
      <c r="GPI139" s="74"/>
      <c r="GPJ139" s="74"/>
      <c r="GPK139" s="77"/>
      <c r="GPL139" s="77"/>
      <c r="GPM139" s="11"/>
      <c r="GPS139" s="73"/>
      <c r="GPT139" s="73"/>
      <c r="GPU139" s="73"/>
      <c r="GPV139" s="73"/>
      <c r="GPW139" s="74"/>
      <c r="GPX139" s="74"/>
      <c r="GPY139" s="77"/>
      <c r="GPZ139" s="77"/>
      <c r="GQA139" s="11"/>
      <c r="GQG139" s="73"/>
      <c r="GQH139" s="73"/>
      <c r="GQI139" s="73"/>
      <c r="GQJ139" s="73"/>
      <c r="GQK139" s="74"/>
      <c r="GQL139" s="74"/>
      <c r="GQM139" s="77"/>
      <c r="GQN139" s="77"/>
      <c r="GQO139" s="11"/>
      <c r="GQU139" s="73"/>
      <c r="GQV139" s="73"/>
      <c r="GQW139" s="73"/>
      <c r="GQX139" s="73"/>
      <c r="GQY139" s="74"/>
      <c r="GQZ139" s="74"/>
      <c r="GRA139" s="77"/>
      <c r="GRB139" s="77"/>
      <c r="GRC139" s="11"/>
      <c r="GRI139" s="73"/>
      <c r="GRJ139" s="73"/>
      <c r="GRK139" s="73"/>
      <c r="GRL139" s="73"/>
      <c r="GRM139" s="74"/>
      <c r="GRN139" s="74"/>
      <c r="GRO139" s="77"/>
      <c r="GRP139" s="77"/>
      <c r="GRQ139" s="11"/>
      <c r="GRW139" s="73"/>
      <c r="GRX139" s="73"/>
      <c r="GRY139" s="73"/>
      <c r="GRZ139" s="73"/>
      <c r="GSA139" s="74"/>
      <c r="GSB139" s="74"/>
      <c r="GSC139" s="77"/>
      <c r="GSD139" s="77"/>
      <c r="GSE139" s="11"/>
      <c r="GSK139" s="73"/>
      <c r="GSL139" s="73"/>
      <c r="GSM139" s="73"/>
      <c r="GSN139" s="73"/>
      <c r="GSO139" s="74"/>
      <c r="GSP139" s="74"/>
      <c r="GSQ139" s="77"/>
      <c r="GSR139" s="77"/>
      <c r="GSS139" s="11"/>
      <c r="GSY139" s="73"/>
      <c r="GSZ139" s="73"/>
      <c r="GTA139" s="73"/>
      <c r="GTB139" s="73"/>
      <c r="GTC139" s="74"/>
      <c r="GTD139" s="74"/>
      <c r="GTE139" s="77"/>
      <c r="GTF139" s="77"/>
      <c r="GTG139" s="11"/>
      <c r="GTM139" s="73"/>
      <c r="GTN139" s="73"/>
      <c r="GTO139" s="73"/>
      <c r="GTP139" s="73"/>
      <c r="GTQ139" s="74"/>
      <c r="GTR139" s="74"/>
      <c r="GTS139" s="77"/>
      <c r="GTT139" s="77"/>
      <c r="GTU139" s="11"/>
      <c r="GUA139" s="73"/>
      <c r="GUB139" s="73"/>
      <c r="GUC139" s="73"/>
      <c r="GUD139" s="73"/>
      <c r="GUE139" s="74"/>
      <c r="GUF139" s="74"/>
      <c r="GUG139" s="77"/>
      <c r="GUH139" s="77"/>
      <c r="GUI139" s="11"/>
      <c r="GUO139" s="73"/>
      <c r="GUP139" s="73"/>
      <c r="GUQ139" s="73"/>
      <c r="GUR139" s="73"/>
      <c r="GUS139" s="74"/>
      <c r="GUT139" s="74"/>
      <c r="GUU139" s="77"/>
      <c r="GUV139" s="77"/>
      <c r="GUW139" s="11"/>
      <c r="GVC139" s="73"/>
      <c r="GVD139" s="73"/>
      <c r="GVE139" s="73"/>
      <c r="GVF139" s="73"/>
      <c r="GVG139" s="74"/>
      <c r="GVH139" s="74"/>
      <c r="GVI139" s="77"/>
      <c r="GVJ139" s="77"/>
      <c r="GVK139" s="11"/>
      <c r="GVQ139" s="73"/>
      <c r="GVR139" s="73"/>
      <c r="GVS139" s="73"/>
      <c r="GVT139" s="73"/>
      <c r="GVU139" s="74"/>
      <c r="GVV139" s="74"/>
      <c r="GVW139" s="77"/>
      <c r="GVX139" s="77"/>
      <c r="GVY139" s="11"/>
      <c r="GWE139" s="73"/>
      <c r="GWF139" s="73"/>
      <c r="GWG139" s="73"/>
      <c r="GWH139" s="73"/>
      <c r="GWI139" s="74"/>
      <c r="GWJ139" s="74"/>
      <c r="GWK139" s="77"/>
      <c r="GWL139" s="77"/>
      <c r="GWM139" s="11"/>
      <c r="GWS139" s="73"/>
      <c r="GWT139" s="73"/>
      <c r="GWU139" s="73"/>
      <c r="GWV139" s="73"/>
      <c r="GWW139" s="74"/>
      <c r="GWX139" s="74"/>
      <c r="GWY139" s="77"/>
      <c r="GWZ139" s="77"/>
      <c r="GXA139" s="11"/>
      <c r="GXG139" s="73"/>
      <c r="GXH139" s="73"/>
      <c r="GXI139" s="73"/>
      <c r="GXJ139" s="73"/>
      <c r="GXK139" s="74"/>
      <c r="GXL139" s="74"/>
      <c r="GXM139" s="77"/>
      <c r="GXN139" s="77"/>
      <c r="GXO139" s="11"/>
      <c r="GXU139" s="73"/>
      <c r="GXV139" s="73"/>
      <c r="GXW139" s="73"/>
      <c r="GXX139" s="73"/>
      <c r="GXY139" s="74"/>
      <c r="GXZ139" s="74"/>
      <c r="GYA139" s="77"/>
      <c r="GYB139" s="77"/>
      <c r="GYC139" s="11"/>
      <c r="GYI139" s="73"/>
      <c r="GYJ139" s="73"/>
      <c r="GYK139" s="73"/>
      <c r="GYL139" s="73"/>
      <c r="GYM139" s="74"/>
      <c r="GYN139" s="74"/>
      <c r="GYO139" s="77"/>
      <c r="GYP139" s="77"/>
      <c r="GYQ139" s="11"/>
      <c r="GYW139" s="73"/>
      <c r="GYX139" s="73"/>
      <c r="GYY139" s="73"/>
      <c r="GYZ139" s="73"/>
      <c r="GZA139" s="74"/>
      <c r="GZB139" s="74"/>
      <c r="GZC139" s="77"/>
      <c r="GZD139" s="77"/>
      <c r="GZE139" s="11"/>
      <c r="GZK139" s="73"/>
      <c r="GZL139" s="73"/>
      <c r="GZM139" s="73"/>
      <c r="GZN139" s="73"/>
      <c r="GZO139" s="74"/>
      <c r="GZP139" s="74"/>
      <c r="GZQ139" s="77"/>
      <c r="GZR139" s="77"/>
      <c r="GZS139" s="11"/>
      <c r="GZY139" s="73"/>
      <c r="GZZ139" s="73"/>
      <c r="HAA139" s="73"/>
      <c r="HAB139" s="73"/>
      <c r="HAC139" s="74"/>
      <c r="HAD139" s="74"/>
      <c r="HAE139" s="77"/>
      <c r="HAF139" s="77"/>
      <c r="HAG139" s="11"/>
      <c r="HAM139" s="73"/>
      <c r="HAN139" s="73"/>
      <c r="HAO139" s="73"/>
      <c r="HAP139" s="73"/>
      <c r="HAQ139" s="74"/>
      <c r="HAR139" s="74"/>
      <c r="HAS139" s="77"/>
      <c r="HAT139" s="77"/>
      <c r="HAU139" s="11"/>
      <c r="HBA139" s="73"/>
      <c r="HBB139" s="73"/>
      <c r="HBC139" s="73"/>
      <c r="HBD139" s="73"/>
      <c r="HBE139" s="74"/>
      <c r="HBF139" s="74"/>
      <c r="HBG139" s="77"/>
      <c r="HBH139" s="77"/>
      <c r="HBI139" s="11"/>
      <c r="HBO139" s="73"/>
      <c r="HBP139" s="73"/>
      <c r="HBQ139" s="73"/>
      <c r="HBR139" s="73"/>
      <c r="HBS139" s="74"/>
      <c r="HBT139" s="74"/>
      <c r="HBU139" s="77"/>
      <c r="HBV139" s="77"/>
      <c r="HBW139" s="11"/>
      <c r="HCC139" s="73"/>
      <c r="HCD139" s="73"/>
      <c r="HCE139" s="73"/>
      <c r="HCF139" s="73"/>
      <c r="HCG139" s="74"/>
      <c r="HCH139" s="74"/>
      <c r="HCI139" s="77"/>
      <c r="HCJ139" s="77"/>
      <c r="HCK139" s="11"/>
      <c r="HCQ139" s="73"/>
      <c r="HCR139" s="73"/>
      <c r="HCS139" s="73"/>
      <c r="HCT139" s="73"/>
      <c r="HCU139" s="74"/>
      <c r="HCV139" s="74"/>
      <c r="HCW139" s="77"/>
      <c r="HCX139" s="77"/>
      <c r="HCY139" s="11"/>
      <c r="HDE139" s="73"/>
      <c r="HDF139" s="73"/>
      <c r="HDG139" s="73"/>
      <c r="HDH139" s="73"/>
      <c r="HDI139" s="74"/>
      <c r="HDJ139" s="74"/>
      <c r="HDK139" s="77"/>
      <c r="HDL139" s="77"/>
      <c r="HDM139" s="11"/>
      <c r="HDS139" s="73"/>
      <c r="HDT139" s="73"/>
      <c r="HDU139" s="73"/>
      <c r="HDV139" s="73"/>
      <c r="HDW139" s="74"/>
      <c r="HDX139" s="74"/>
      <c r="HDY139" s="77"/>
      <c r="HDZ139" s="77"/>
      <c r="HEA139" s="11"/>
      <c r="HEG139" s="73"/>
      <c r="HEH139" s="73"/>
      <c r="HEI139" s="73"/>
      <c r="HEJ139" s="73"/>
      <c r="HEK139" s="74"/>
      <c r="HEL139" s="74"/>
      <c r="HEM139" s="77"/>
      <c r="HEN139" s="77"/>
      <c r="HEO139" s="11"/>
      <c r="HEU139" s="73"/>
      <c r="HEV139" s="73"/>
      <c r="HEW139" s="73"/>
      <c r="HEX139" s="73"/>
      <c r="HEY139" s="74"/>
      <c r="HEZ139" s="74"/>
      <c r="HFA139" s="77"/>
      <c r="HFB139" s="77"/>
      <c r="HFC139" s="11"/>
      <c r="HFI139" s="73"/>
      <c r="HFJ139" s="73"/>
      <c r="HFK139" s="73"/>
      <c r="HFL139" s="73"/>
      <c r="HFM139" s="74"/>
      <c r="HFN139" s="74"/>
      <c r="HFO139" s="77"/>
      <c r="HFP139" s="77"/>
      <c r="HFQ139" s="11"/>
      <c r="HFW139" s="73"/>
      <c r="HFX139" s="73"/>
      <c r="HFY139" s="73"/>
      <c r="HFZ139" s="73"/>
      <c r="HGA139" s="74"/>
      <c r="HGB139" s="74"/>
      <c r="HGC139" s="77"/>
      <c r="HGD139" s="77"/>
      <c r="HGE139" s="11"/>
      <c r="HGK139" s="73"/>
      <c r="HGL139" s="73"/>
      <c r="HGM139" s="73"/>
      <c r="HGN139" s="73"/>
      <c r="HGO139" s="74"/>
      <c r="HGP139" s="74"/>
      <c r="HGQ139" s="77"/>
      <c r="HGR139" s="77"/>
      <c r="HGS139" s="11"/>
      <c r="HGY139" s="73"/>
      <c r="HGZ139" s="73"/>
      <c r="HHA139" s="73"/>
      <c r="HHB139" s="73"/>
      <c r="HHC139" s="74"/>
      <c r="HHD139" s="74"/>
      <c r="HHE139" s="77"/>
      <c r="HHF139" s="77"/>
      <c r="HHG139" s="11"/>
      <c r="HHM139" s="73"/>
      <c r="HHN139" s="73"/>
      <c r="HHO139" s="73"/>
      <c r="HHP139" s="73"/>
      <c r="HHQ139" s="74"/>
      <c r="HHR139" s="74"/>
      <c r="HHS139" s="77"/>
      <c r="HHT139" s="77"/>
      <c r="HHU139" s="11"/>
      <c r="HIA139" s="73"/>
      <c r="HIB139" s="73"/>
      <c r="HIC139" s="73"/>
      <c r="HID139" s="73"/>
      <c r="HIE139" s="74"/>
      <c r="HIF139" s="74"/>
      <c r="HIG139" s="77"/>
      <c r="HIH139" s="77"/>
      <c r="HII139" s="11"/>
      <c r="HIO139" s="73"/>
      <c r="HIP139" s="73"/>
      <c r="HIQ139" s="73"/>
      <c r="HIR139" s="73"/>
      <c r="HIS139" s="74"/>
      <c r="HIT139" s="74"/>
      <c r="HIU139" s="77"/>
      <c r="HIV139" s="77"/>
      <c r="HIW139" s="11"/>
      <c r="HJC139" s="73"/>
      <c r="HJD139" s="73"/>
      <c r="HJE139" s="73"/>
      <c r="HJF139" s="73"/>
      <c r="HJG139" s="74"/>
      <c r="HJH139" s="74"/>
      <c r="HJI139" s="77"/>
      <c r="HJJ139" s="77"/>
      <c r="HJK139" s="11"/>
      <c r="HJQ139" s="73"/>
      <c r="HJR139" s="73"/>
      <c r="HJS139" s="73"/>
      <c r="HJT139" s="73"/>
      <c r="HJU139" s="74"/>
      <c r="HJV139" s="74"/>
      <c r="HJW139" s="77"/>
      <c r="HJX139" s="77"/>
      <c r="HJY139" s="11"/>
      <c r="HKE139" s="73"/>
      <c r="HKF139" s="73"/>
      <c r="HKG139" s="73"/>
      <c r="HKH139" s="73"/>
      <c r="HKI139" s="74"/>
      <c r="HKJ139" s="74"/>
      <c r="HKK139" s="77"/>
      <c r="HKL139" s="77"/>
      <c r="HKM139" s="11"/>
      <c r="HKS139" s="73"/>
      <c r="HKT139" s="73"/>
      <c r="HKU139" s="73"/>
      <c r="HKV139" s="73"/>
      <c r="HKW139" s="74"/>
      <c r="HKX139" s="74"/>
      <c r="HKY139" s="77"/>
      <c r="HKZ139" s="77"/>
      <c r="HLA139" s="11"/>
      <c r="HLG139" s="73"/>
      <c r="HLH139" s="73"/>
      <c r="HLI139" s="73"/>
      <c r="HLJ139" s="73"/>
      <c r="HLK139" s="74"/>
      <c r="HLL139" s="74"/>
      <c r="HLM139" s="77"/>
      <c r="HLN139" s="77"/>
      <c r="HLO139" s="11"/>
      <c r="HLU139" s="73"/>
      <c r="HLV139" s="73"/>
      <c r="HLW139" s="73"/>
      <c r="HLX139" s="73"/>
      <c r="HLY139" s="74"/>
      <c r="HLZ139" s="74"/>
      <c r="HMA139" s="77"/>
      <c r="HMB139" s="77"/>
      <c r="HMC139" s="11"/>
      <c r="HMI139" s="73"/>
      <c r="HMJ139" s="73"/>
      <c r="HMK139" s="73"/>
      <c r="HML139" s="73"/>
      <c r="HMM139" s="74"/>
      <c r="HMN139" s="74"/>
      <c r="HMO139" s="77"/>
      <c r="HMP139" s="77"/>
      <c r="HMQ139" s="11"/>
      <c r="HMW139" s="73"/>
      <c r="HMX139" s="73"/>
      <c r="HMY139" s="73"/>
      <c r="HMZ139" s="73"/>
      <c r="HNA139" s="74"/>
      <c r="HNB139" s="74"/>
      <c r="HNC139" s="77"/>
      <c r="HND139" s="77"/>
      <c r="HNE139" s="11"/>
      <c r="HNK139" s="73"/>
      <c r="HNL139" s="73"/>
      <c r="HNM139" s="73"/>
      <c r="HNN139" s="73"/>
      <c r="HNO139" s="74"/>
      <c r="HNP139" s="74"/>
      <c r="HNQ139" s="77"/>
      <c r="HNR139" s="77"/>
      <c r="HNS139" s="11"/>
      <c r="HNY139" s="73"/>
      <c r="HNZ139" s="73"/>
      <c r="HOA139" s="73"/>
      <c r="HOB139" s="73"/>
      <c r="HOC139" s="74"/>
      <c r="HOD139" s="74"/>
      <c r="HOE139" s="77"/>
      <c r="HOF139" s="77"/>
      <c r="HOG139" s="11"/>
      <c r="HOM139" s="73"/>
      <c r="HON139" s="73"/>
      <c r="HOO139" s="73"/>
      <c r="HOP139" s="73"/>
      <c r="HOQ139" s="74"/>
      <c r="HOR139" s="74"/>
      <c r="HOS139" s="77"/>
      <c r="HOT139" s="77"/>
      <c r="HOU139" s="11"/>
      <c r="HPA139" s="73"/>
      <c r="HPB139" s="73"/>
      <c r="HPC139" s="73"/>
      <c r="HPD139" s="73"/>
      <c r="HPE139" s="74"/>
      <c r="HPF139" s="74"/>
      <c r="HPG139" s="77"/>
      <c r="HPH139" s="77"/>
      <c r="HPI139" s="11"/>
      <c r="HPO139" s="73"/>
      <c r="HPP139" s="73"/>
      <c r="HPQ139" s="73"/>
      <c r="HPR139" s="73"/>
      <c r="HPS139" s="74"/>
      <c r="HPT139" s="74"/>
      <c r="HPU139" s="77"/>
      <c r="HPV139" s="77"/>
      <c r="HPW139" s="11"/>
      <c r="HQC139" s="73"/>
      <c r="HQD139" s="73"/>
      <c r="HQE139" s="73"/>
      <c r="HQF139" s="73"/>
      <c r="HQG139" s="74"/>
      <c r="HQH139" s="74"/>
      <c r="HQI139" s="77"/>
      <c r="HQJ139" s="77"/>
      <c r="HQK139" s="11"/>
      <c r="HQQ139" s="73"/>
      <c r="HQR139" s="73"/>
      <c r="HQS139" s="73"/>
      <c r="HQT139" s="73"/>
      <c r="HQU139" s="74"/>
      <c r="HQV139" s="74"/>
      <c r="HQW139" s="77"/>
      <c r="HQX139" s="77"/>
      <c r="HQY139" s="11"/>
      <c r="HRE139" s="73"/>
      <c r="HRF139" s="73"/>
      <c r="HRG139" s="73"/>
      <c r="HRH139" s="73"/>
      <c r="HRI139" s="74"/>
      <c r="HRJ139" s="74"/>
      <c r="HRK139" s="77"/>
      <c r="HRL139" s="77"/>
      <c r="HRM139" s="11"/>
      <c r="HRS139" s="73"/>
      <c r="HRT139" s="73"/>
      <c r="HRU139" s="73"/>
      <c r="HRV139" s="73"/>
      <c r="HRW139" s="74"/>
      <c r="HRX139" s="74"/>
      <c r="HRY139" s="77"/>
      <c r="HRZ139" s="77"/>
      <c r="HSA139" s="11"/>
      <c r="HSG139" s="73"/>
      <c r="HSH139" s="73"/>
      <c r="HSI139" s="73"/>
      <c r="HSJ139" s="73"/>
      <c r="HSK139" s="74"/>
      <c r="HSL139" s="74"/>
      <c r="HSM139" s="77"/>
      <c r="HSN139" s="77"/>
      <c r="HSO139" s="11"/>
      <c r="HSU139" s="73"/>
      <c r="HSV139" s="73"/>
      <c r="HSW139" s="73"/>
      <c r="HSX139" s="73"/>
      <c r="HSY139" s="74"/>
      <c r="HSZ139" s="74"/>
      <c r="HTA139" s="77"/>
      <c r="HTB139" s="77"/>
      <c r="HTC139" s="11"/>
      <c r="HTI139" s="73"/>
      <c r="HTJ139" s="73"/>
      <c r="HTK139" s="73"/>
      <c r="HTL139" s="73"/>
      <c r="HTM139" s="74"/>
      <c r="HTN139" s="74"/>
      <c r="HTO139" s="77"/>
      <c r="HTP139" s="77"/>
      <c r="HTQ139" s="11"/>
      <c r="HTW139" s="73"/>
      <c r="HTX139" s="73"/>
      <c r="HTY139" s="73"/>
      <c r="HTZ139" s="73"/>
      <c r="HUA139" s="74"/>
      <c r="HUB139" s="74"/>
      <c r="HUC139" s="77"/>
      <c r="HUD139" s="77"/>
      <c r="HUE139" s="11"/>
      <c r="HUK139" s="73"/>
      <c r="HUL139" s="73"/>
      <c r="HUM139" s="73"/>
      <c r="HUN139" s="73"/>
      <c r="HUO139" s="74"/>
      <c r="HUP139" s="74"/>
      <c r="HUQ139" s="77"/>
      <c r="HUR139" s="77"/>
      <c r="HUS139" s="11"/>
      <c r="HUY139" s="73"/>
      <c r="HUZ139" s="73"/>
      <c r="HVA139" s="73"/>
      <c r="HVB139" s="73"/>
      <c r="HVC139" s="74"/>
      <c r="HVD139" s="74"/>
      <c r="HVE139" s="77"/>
      <c r="HVF139" s="77"/>
      <c r="HVG139" s="11"/>
      <c r="HVM139" s="73"/>
      <c r="HVN139" s="73"/>
      <c r="HVO139" s="73"/>
      <c r="HVP139" s="73"/>
      <c r="HVQ139" s="74"/>
      <c r="HVR139" s="74"/>
      <c r="HVS139" s="77"/>
      <c r="HVT139" s="77"/>
      <c r="HVU139" s="11"/>
      <c r="HWA139" s="73"/>
      <c r="HWB139" s="73"/>
      <c r="HWC139" s="73"/>
      <c r="HWD139" s="73"/>
      <c r="HWE139" s="74"/>
      <c r="HWF139" s="74"/>
      <c r="HWG139" s="77"/>
      <c r="HWH139" s="77"/>
      <c r="HWI139" s="11"/>
      <c r="HWO139" s="73"/>
      <c r="HWP139" s="73"/>
      <c r="HWQ139" s="73"/>
      <c r="HWR139" s="73"/>
      <c r="HWS139" s="74"/>
      <c r="HWT139" s="74"/>
      <c r="HWU139" s="77"/>
      <c r="HWV139" s="77"/>
      <c r="HWW139" s="11"/>
      <c r="HXC139" s="73"/>
      <c r="HXD139" s="73"/>
      <c r="HXE139" s="73"/>
      <c r="HXF139" s="73"/>
      <c r="HXG139" s="74"/>
      <c r="HXH139" s="74"/>
      <c r="HXI139" s="77"/>
      <c r="HXJ139" s="77"/>
      <c r="HXK139" s="11"/>
      <c r="HXQ139" s="73"/>
      <c r="HXR139" s="73"/>
      <c r="HXS139" s="73"/>
      <c r="HXT139" s="73"/>
      <c r="HXU139" s="74"/>
      <c r="HXV139" s="74"/>
      <c r="HXW139" s="77"/>
      <c r="HXX139" s="77"/>
      <c r="HXY139" s="11"/>
      <c r="HYE139" s="73"/>
      <c r="HYF139" s="73"/>
      <c r="HYG139" s="73"/>
      <c r="HYH139" s="73"/>
      <c r="HYI139" s="74"/>
      <c r="HYJ139" s="74"/>
      <c r="HYK139" s="77"/>
      <c r="HYL139" s="77"/>
      <c r="HYM139" s="11"/>
      <c r="HYS139" s="73"/>
      <c r="HYT139" s="73"/>
      <c r="HYU139" s="73"/>
      <c r="HYV139" s="73"/>
      <c r="HYW139" s="74"/>
      <c r="HYX139" s="74"/>
      <c r="HYY139" s="77"/>
      <c r="HYZ139" s="77"/>
      <c r="HZA139" s="11"/>
      <c r="HZG139" s="73"/>
      <c r="HZH139" s="73"/>
      <c r="HZI139" s="73"/>
      <c r="HZJ139" s="73"/>
      <c r="HZK139" s="74"/>
      <c r="HZL139" s="74"/>
      <c r="HZM139" s="77"/>
      <c r="HZN139" s="77"/>
      <c r="HZO139" s="11"/>
      <c r="HZU139" s="73"/>
      <c r="HZV139" s="73"/>
      <c r="HZW139" s="73"/>
      <c r="HZX139" s="73"/>
      <c r="HZY139" s="74"/>
      <c r="HZZ139" s="74"/>
      <c r="IAA139" s="77"/>
      <c r="IAB139" s="77"/>
      <c r="IAC139" s="11"/>
      <c r="IAI139" s="73"/>
      <c r="IAJ139" s="73"/>
      <c r="IAK139" s="73"/>
      <c r="IAL139" s="73"/>
      <c r="IAM139" s="74"/>
      <c r="IAN139" s="74"/>
      <c r="IAO139" s="77"/>
      <c r="IAP139" s="77"/>
      <c r="IAQ139" s="11"/>
      <c r="IAW139" s="73"/>
      <c r="IAX139" s="73"/>
      <c r="IAY139" s="73"/>
      <c r="IAZ139" s="73"/>
      <c r="IBA139" s="74"/>
      <c r="IBB139" s="74"/>
      <c r="IBC139" s="77"/>
      <c r="IBD139" s="77"/>
      <c r="IBE139" s="11"/>
      <c r="IBK139" s="73"/>
      <c r="IBL139" s="73"/>
      <c r="IBM139" s="73"/>
      <c r="IBN139" s="73"/>
      <c r="IBO139" s="74"/>
      <c r="IBP139" s="74"/>
      <c r="IBQ139" s="77"/>
      <c r="IBR139" s="77"/>
      <c r="IBS139" s="11"/>
      <c r="IBY139" s="73"/>
      <c r="IBZ139" s="73"/>
      <c r="ICA139" s="73"/>
      <c r="ICB139" s="73"/>
      <c r="ICC139" s="74"/>
      <c r="ICD139" s="74"/>
      <c r="ICE139" s="77"/>
      <c r="ICF139" s="77"/>
      <c r="ICG139" s="11"/>
      <c r="ICM139" s="73"/>
      <c r="ICN139" s="73"/>
      <c r="ICO139" s="73"/>
      <c r="ICP139" s="73"/>
      <c r="ICQ139" s="74"/>
      <c r="ICR139" s="74"/>
      <c r="ICS139" s="77"/>
      <c r="ICT139" s="77"/>
      <c r="ICU139" s="11"/>
      <c r="IDA139" s="73"/>
      <c r="IDB139" s="73"/>
      <c r="IDC139" s="73"/>
      <c r="IDD139" s="73"/>
      <c r="IDE139" s="74"/>
      <c r="IDF139" s="74"/>
      <c r="IDG139" s="77"/>
      <c r="IDH139" s="77"/>
      <c r="IDI139" s="11"/>
      <c r="IDO139" s="73"/>
      <c r="IDP139" s="73"/>
      <c r="IDQ139" s="73"/>
      <c r="IDR139" s="73"/>
      <c r="IDS139" s="74"/>
      <c r="IDT139" s="74"/>
      <c r="IDU139" s="77"/>
      <c r="IDV139" s="77"/>
      <c r="IDW139" s="11"/>
      <c r="IEC139" s="73"/>
      <c r="IED139" s="73"/>
      <c r="IEE139" s="73"/>
      <c r="IEF139" s="73"/>
      <c r="IEG139" s="74"/>
      <c r="IEH139" s="74"/>
      <c r="IEI139" s="77"/>
      <c r="IEJ139" s="77"/>
      <c r="IEK139" s="11"/>
      <c r="IEQ139" s="73"/>
      <c r="IER139" s="73"/>
      <c r="IES139" s="73"/>
      <c r="IET139" s="73"/>
      <c r="IEU139" s="74"/>
      <c r="IEV139" s="74"/>
      <c r="IEW139" s="77"/>
      <c r="IEX139" s="77"/>
      <c r="IEY139" s="11"/>
      <c r="IFE139" s="73"/>
      <c r="IFF139" s="73"/>
      <c r="IFG139" s="73"/>
      <c r="IFH139" s="73"/>
      <c r="IFI139" s="74"/>
      <c r="IFJ139" s="74"/>
      <c r="IFK139" s="77"/>
      <c r="IFL139" s="77"/>
      <c r="IFM139" s="11"/>
      <c r="IFS139" s="73"/>
      <c r="IFT139" s="73"/>
      <c r="IFU139" s="73"/>
      <c r="IFV139" s="73"/>
      <c r="IFW139" s="74"/>
      <c r="IFX139" s="74"/>
      <c r="IFY139" s="77"/>
      <c r="IFZ139" s="77"/>
      <c r="IGA139" s="11"/>
      <c r="IGG139" s="73"/>
      <c r="IGH139" s="73"/>
      <c r="IGI139" s="73"/>
      <c r="IGJ139" s="73"/>
      <c r="IGK139" s="74"/>
      <c r="IGL139" s="74"/>
      <c r="IGM139" s="77"/>
      <c r="IGN139" s="77"/>
      <c r="IGO139" s="11"/>
      <c r="IGU139" s="73"/>
      <c r="IGV139" s="73"/>
      <c r="IGW139" s="73"/>
      <c r="IGX139" s="73"/>
      <c r="IGY139" s="74"/>
      <c r="IGZ139" s="74"/>
      <c r="IHA139" s="77"/>
      <c r="IHB139" s="77"/>
      <c r="IHC139" s="11"/>
      <c r="IHI139" s="73"/>
      <c r="IHJ139" s="73"/>
      <c r="IHK139" s="73"/>
      <c r="IHL139" s="73"/>
      <c r="IHM139" s="74"/>
      <c r="IHN139" s="74"/>
      <c r="IHO139" s="77"/>
      <c r="IHP139" s="77"/>
      <c r="IHQ139" s="11"/>
      <c r="IHW139" s="73"/>
      <c r="IHX139" s="73"/>
      <c r="IHY139" s="73"/>
      <c r="IHZ139" s="73"/>
      <c r="IIA139" s="74"/>
      <c r="IIB139" s="74"/>
      <c r="IIC139" s="77"/>
      <c r="IID139" s="77"/>
      <c r="IIE139" s="11"/>
      <c r="IIK139" s="73"/>
      <c r="IIL139" s="73"/>
      <c r="IIM139" s="73"/>
      <c r="IIN139" s="73"/>
      <c r="IIO139" s="74"/>
      <c r="IIP139" s="74"/>
      <c r="IIQ139" s="77"/>
      <c r="IIR139" s="77"/>
      <c r="IIS139" s="11"/>
      <c r="IIY139" s="73"/>
      <c r="IIZ139" s="73"/>
      <c r="IJA139" s="73"/>
      <c r="IJB139" s="73"/>
      <c r="IJC139" s="74"/>
      <c r="IJD139" s="74"/>
      <c r="IJE139" s="77"/>
      <c r="IJF139" s="77"/>
      <c r="IJG139" s="11"/>
      <c r="IJM139" s="73"/>
      <c r="IJN139" s="73"/>
      <c r="IJO139" s="73"/>
      <c r="IJP139" s="73"/>
      <c r="IJQ139" s="74"/>
      <c r="IJR139" s="74"/>
      <c r="IJS139" s="77"/>
      <c r="IJT139" s="77"/>
      <c r="IJU139" s="11"/>
      <c r="IKA139" s="73"/>
      <c r="IKB139" s="73"/>
      <c r="IKC139" s="73"/>
      <c r="IKD139" s="73"/>
      <c r="IKE139" s="74"/>
      <c r="IKF139" s="74"/>
      <c r="IKG139" s="77"/>
      <c r="IKH139" s="77"/>
      <c r="IKI139" s="11"/>
      <c r="IKO139" s="73"/>
      <c r="IKP139" s="73"/>
      <c r="IKQ139" s="73"/>
      <c r="IKR139" s="73"/>
      <c r="IKS139" s="74"/>
      <c r="IKT139" s="74"/>
      <c r="IKU139" s="77"/>
      <c r="IKV139" s="77"/>
      <c r="IKW139" s="11"/>
      <c r="ILC139" s="73"/>
      <c r="ILD139" s="73"/>
      <c r="ILE139" s="73"/>
      <c r="ILF139" s="73"/>
      <c r="ILG139" s="74"/>
      <c r="ILH139" s="74"/>
      <c r="ILI139" s="77"/>
      <c r="ILJ139" s="77"/>
      <c r="ILK139" s="11"/>
      <c r="ILQ139" s="73"/>
      <c r="ILR139" s="73"/>
      <c r="ILS139" s="73"/>
      <c r="ILT139" s="73"/>
      <c r="ILU139" s="74"/>
      <c r="ILV139" s="74"/>
      <c r="ILW139" s="77"/>
      <c r="ILX139" s="77"/>
      <c r="ILY139" s="11"/>
      <c r="IME139" s="73"/>
      <c r="IMF139" s="73"/>
      <c r="IMG139" s="73"/>
      <c r="IMH139" s="73"/>
      <c r="IMI139" s="74"/>
      <c r="IMJ139" s="74"/>
      <c r="IMK139" s="77"/>
      <c r="IML139" s="77"/>
      <c r="IMM139" s="11"/>
      <c r="IMS139" s="73"/>
      <c r="IMT139" s="73"/>
      <c r="IMU139" s="73"/>
      <c r="IMV139" s="73"/>
      <c r="IMW139" s="74"/>
      <c r="IMX139" s="74"/>
      <c r="IMY139" s="77"/>
      <c r="IMZ139" s="77"/>
      <c r="INA139" s="11"/>
      <c r="ING139" s="73"/>
      <c r="INH139" s="73"/>
      <c r="INI139" s="73"/>
      <c r="INJ139" s="73"/>
      <c r="INK139" s="74"/>
      <c r="INL139" s="74"/>
      <c r="INM139" s="77"/>
      <c r="INN139" s="77"/>
      <c r="INO139" s="11"/>
      <c r="INU139" s="73"/>
      <c r="INV139" s="73"/>
      <c r="INW139" s="73"/>
      <c r="INX139" s="73"/>
      <c r="INY139" s="74"/>
      <c r="INZ139" s="74"/>
      <c r="IOA139" s="77"/>
      <c r="IOB139" s="77"/>
      <c r="IOC139" s="11"/>
      <c r="IOI139" s="73"/>
      <c r="IOJ139" s="73"/>
      <c r="IOK139" s="73"/>
      <c r="IOL139" s="73"/>
      <c r="IOM139" s="74"/>
      <c r="ION139" s="74"/>
      <c r="IOO139" s="77"/>
      <c r="IOP139" s="77"/>
      <c r="IOQ139" s="11"/>
      <c r="IOW139" s="73"/>
      <c r="IOX139" s="73"/>
      <c r="IOY139" s="73"/>
      <c r="IOZ139" s="73"/>
      <c r="IPA139" s="74"/>
      <c r="IPB139" s="74"/>
      <c r="IPC139" s="77"/>
      <c r="IPD139" s="77"/>
      <c r="IPE139" s="11"/>
      <c r="IPK139" s="73"/>
      <c r="IPL139" s="73"/>
      <c r="IPM139" s="73"/>
      <c r="IPN139" s="73"/>
      <c r="IPO139" s="74"/>
      <c r="IPP139" s="74"/>
      <c r="IPQ139" s="77"/>
      <c r="IPR139" s="77"/>
      <c r="IPS139" s="11"/>
      <c r="IPY139" s="73"/>
      <c r="IPZ139" s="73"/>
      <c r="IQA139" s="73"/>
      <c r="IQB139" s="73"/>
      <c r="IQC139" s="74"/>
      <c r="IQD139" s="74"/>
      <c r="IQE139" s="77"/>
      <c r="IQF139" s="77"/>
      <c r="IQG139" s="11"/>
      <c r="IQM139" s="73"/>
      <c r="IQN139" s="73"/>
      <c r="IQO139" s="73"/>
      <c r="IQP139" s="73"/>
      <c r="IQQ139" s="74"/>
      <c r="IQR139" s="74"/>
      <c r="IQS139" s="77"/>
      <c r="IQT139" s="77"/>
      <c r="IQU139" s="11"/>
      <c r="IRA139" s="73"/>
      <c r="IRB139" s="73"/>
      <c r="IRC139" s="73"/>
      <c r="IRD139" s="73"/>
      <c r="IRE139" s="74"/>
      <c r="IRF139" s="74"/>
      <c r="IRG139" s="77"/>
      <c r="IRH139" s="77"/>
      <c r="IRI139" s="11"/>
      <c r="IRO139" s="73"/>
      <c r="IRP139" s="73"/>
      <c r="IRQ139" s="73"/>
      <c r="IRR139" s="73"/>
      <c r="IRS139" s="74"/>
      <c r="IRT139" s="74"/>
      <c r="IRU139" s="77"/>
      <c r="IRV139" s="77"/>
      <c r="IRW139" s="11"/>
      <c r="ISC139" s="73"/>
      <c r="ISD139" s="73"/>
      <c r="ISE139" s="73"/>
      <c r="ISF139" s="73"/>
      <c r="ISG139" s="74"/>
      <c r="ISH139" s="74"/>
      <c r="ISI139" s="77"/>
      <c r="ISJ139" s="77"/>
      <c r="ISK139" s="11"/>
      <c r="ISQ139" s="73"/>
      <c r="ISR139" s="73"/>
      <c r="ISS139" s="73"/>
      <c r="IST139" s="73"/>
      <c r="ISU139" s="74"/>
      <c r="ISV139" s="74"/>
      <c r="ISW139" s="77"/>
      <c r="ISX139" s="77"/>
      <c r="ISY139" s="11"/>
      <c r="ITE139" s="73"/>
      <c r="ITF139" s="73"/>
      <c r="ITG139" s="73"/>
      <c r="ITH139" s="73"/>
      <c r="ITI139" s="74"/>
      <c r="ITJ139" s="74"/>
      <c r="ITK139" s="77"/>
      <c r="ITL139" s="77"/>
      <c r="ITM139" s="11"/>
      <c r="ITS139" s="73"/>
      <c r="ITT139" s="73"/>
      <c r="ITU139" s="73"/>
      <c r="ITV139" s="73"/>
      <c r="ITW139" s="74"/>
      <c r="ITX139" s="74"/>
      <c r="ITY139" s="77"/>
      <c r="ITZ139" s="77"/>
      <c r="IUA139" s="11"/>
      <c r="IUG139" s="73"/>
      <c r="IUH139" s="73"/>
      <c r="IUI139" s="73"/>
      <c r="IUJ139" s="73"/>
      <c r="IUK139" s="74"/>
      <c r="IUL139" s="74"/>
      <c r="IUM139" s="77"/>
      <c r="IUN139" s="77"/>
      <c r="IUO139" s="11"/>
      <c r="IUU139" s="73"/>
      <c r="IUV139" s="73"/>
      <c r="IUW139" s="73"/>
      <c r="IUX139" s="73"/>
      <c r="IUY139" s="74"/>
      <c r="IUZ139" s="74"/>
      <c r="IVA139" s="77"/>
      <c r="IVB139" s="77"/>
      <c r="IVC139" s="11"/>
      <c r="IVI139" s="73"/>
      <c r="IVJ139" s="73"/>
      <c r="IVK139" s="73"/>
      <c r="IVL139" s="73"/>
      <c r="IVM139" s="74"/>
      <c r="IVN139" s="74"/>
      <c r="IVO139" s="77"/>
      <c r="IVP139" s="77"/>
      <c r="IVQ139" s="11"/>
      <c r="IVW139" s="73"/>
      <c r="IVX139" s="73"/>
      <c r="IVY139" s="73"/>
      <c r="IVZ139" s="73"/>
      <c r="IWA139" s="74"/>
      <c r="IWB139" s="74"/>
      <c r="IWC139" s="77"/>
      <c r="IWD139" s="77"/>
      <c r="IWE139" s="11"/>
      <c r="IWK139" s="73"/>
      <c r="IWL139" s="73"/>
      <c r="IWM139" s="73"/>
      <c r="IWN139" s="73"/>
      <c r="IWO139" s="74"/>
      <c r="IWP139" s="74"/>
      <c r="IWQ139" s="77"/>
      <c r="IWR139" s="77"/>
      <c r="IWS139" s="11"/>
      <c r="IWY139" s="73"/>
      <c r="IWZ139" s="73"/>
      <c r="IXA139" s="73"/>
      <c r="IXB139" s="73"/>
      <c r="IXC139" s="74"/>
      <c r="IXD139" s="74"/>
      <c r="IXE139" s="77"/>
      <c r="IXF139" s="77"/>
      <c r="IXG139" s="11"/>
      <c r="IXM139" s="73"/>
      <c r="IXN139" s="73"/>
      <c r="IXO139" s="73"/>
      <c r="IXP139" s="73"/>
      <c r="IXQ139" s="74"/>
      <c r="IXR139" s="74"/>
      <c r="IXS139" s="77"/>
      <c r="IXT139" s="77"/>
      <c r="IXU139" s="11"/>
      <c r="IYA139" s="73"/>
      <c r="IYB139" s="73"/>
      <c r="IYC139" s="73"/>
      <c r="IYD139" s="73"/>
      <c r="IYE139" s="74"/>
      <c r="IYF139" s="74"/>
      <c r="IYG139" s="77"/>
      <c r="IYH139" s="77"/>
      <c r="IYI139" s="11"/>
      <c r="IYO139" s="73"/>
      <c r="IYP139" s="73"/>
      <c r="IYQ139" s="73"/>
      <c r="IYR139" s="73"/>
      <c r="IYS139" s="74"/>
      <c r="IYT139" s="74"/>
      <c r="IYU139" s="77"/>
      <c r="IYV139" s="77"/>
      <c r="IYW139" s="11"/>
      <c r="IZC139" s="73"/>
      <c r="IZD139" s="73"/>
      <c r="IZE139" s="73"/>
      <c r="IZF139" s="73"/>
      <c r="IZG139" s="74"/>
      <c r="IZH139" s="74"/>
      <c r="IZI139" s="77"/>
      <c r="IZJ139" s="77"/>
      <c r="IZK139" s="11"/>
      <c r="IZQ139" s="73"/>
      <c r="IZR139" s="73"/>
      <c r="IZS139" s="73"/>
      <c r="IZT139" s="73"/>
      <c r="IZU139" s="74"/>
      <c r="IZV139" s="74"/>
      <c r="IZW139" s="77"/>
      <c r="IZX139" s="77"/>
      <c r="IZY139" s="11"/>
      <c r="JAE139" s="73"/>
      <c r="JAF139" s="73"/>
      <c r="JAG139" s="73"/>
      <c r="JAH139" s="73"/>
      <c r="JAI139" s="74"/>
      <c r="JAJ139" s="74"/>
      <c r="JAK139" s="77"/>
      <c r="JAL139" s="77"/>
      <c r="JAM139" s="11"/>
      <c r="JAS139" s="73"/>
      <c r="JAT139" s="73"/>
      <c r="JAU139" s="73"/>
      <c r="JAV139" s="73"/>
      <c r="JAW139" s="74"/>
      <c r="JAX139" s="74"/>
      <c r="JAY139" s="77"/>
      <c r="JAZ139" s="77"/>
      <c r="JBA139" s="11"/>
      <c r="JBG139" s="73"/>
      <c r="JBH139" s="73"/>
      <c r="JBI139" s="73"/>
      <c r="JBJ139" s="73"/>
      <c r="JBK139" s="74"/>
      <c r="JBL139" s="74"/>
      <c r="JBM139" s="77"/>
      <c r="JBN139" s="77"/>
      <c r="JBO139" s="11"/>
      <c r="JBU139" s="73"/>
      <c r="JBV139" s="73"/>
      <c r="JBW139" s="73"/>
      <c r="JBX139" s="73"/>
      <c r="JBY139" s="74"/>
      <c r="JBZ139" s="74"/>
      <c r="JCA139" s="77"/>
      <c r="JCB139" s="77"/>
      <c r="JCC139" s="11"/>
      <c r="JCI139" s="73"/>
      <c r="JCJ139" s="73"/>
      <c r="JCK139" s="73"/>
      <c r="JCL139" s="73"/>
      <c r="JCM139" s="74"/>
      <c r="JCN139" s="74"/>
      <c r="JCO139" s="77"/>
      <c r="JCP139" s="77"/>
      <c r="JCQ139" s="11"/>
      <c r="JCW139" s="73"/>
      <c r="JCX139" s="73"/>
      <c r="JCY139" s="73"/>
      <c r="JCZ139" s="73"/>
      <c r="JDA139" s="74"/>
      <c r="JDB139" s="74"/>
      <c r="JDC139" s="77"/>
      <c r="JDD139" s="77"/>
      <c r="JDE139" s="11"/>
      <c r="JDK139" s="73"/>
      <c r="JDL139" s="73"/>
      <c r="JDM139" s="73"/>
      <c r="JDN139" s="73"/>
      <c r="JDO139" s="74"/>
      <c r="JDP139" s="74"/>
      <c r="JDQ139" s="77"/>
      <c r="JDR139" s="77"/>
      <c r="JDS139" s="11"/>
      <c r="JDY139" s="73"/>
      <c r="JDZ139" s="73"/>
      <c r="JEA139" s="73"/>
      <c r="JEB139" s="73"/>
      <c r="JEC139" s="74"/>
      <c r="JED139" s="74"/>
      <c r="JEE139" s="77"/>
      <c r="JEF139" s="77"/>
      <c r="JEG139" s="11"/>
      <c r="JEM139" s="73"/>
      <c r="JEN139" s="73"/>
      <c r="JEO139" s="73"/>
      <c r="JEP139" s="73"/>
      <c r="JEQ139" s="74"/>
      <c r="JER139" s="74"/>
      <c r="JES139" s="77"/>
      <c r="JET139" s="77"/>
      <c r="JEU139" s="11"/>
      <c r="JFA139" s="73"/>
      <c r="JFB139" s="73"/>
      <c r="JFC139" s="73"/>
      <c r="JFD139" s="73"/>
      <c r="JFE139" s="74"/>
      <c r="JFF139" s="74"/>
      <c r="JFG139" s="77"/>
      <c r="JFH139" s="77"/>
      <c r="JFI139" s="11"/>
      <c r="JFO139" s="73"/>
      <c r="JFP139" s="73"/>
      <c r="JFQ139" s="73"/>
      <c r="JFR139" s="73"/>
      <c r="JFS139" s="74"/>
      <c r="JFT139" s="74"/>
      <c r="JFU139" s="77"/>
      <c r="JFV139" s="77"/>
      <c r="JFW139" s="11"/>
      <c r="JGC139" s="73"/>
      <c r="JGD139" s="73"/>
      <c r="JGE139" s="73"/>
      <c r="JGF139" s="73"/>
      <c r="JGG139" s="74"/>
      <c r="JGH139" s="74"/>
      <c r="JGI139" s="77"/>
      <c r="JGJ139" s="77"/>
      <c r="JGK139" s="11"/>
      <c r="JGQ139" s="73"/>
      <c r="JGR139" s="73"/>
      <c r="JGS139" s="73"/>
      <c r="JGT139" s="73"/>
      <c r="JGU139" s="74"/>
      <c r="JGV139" s="74"/>
      <c r="JGW139" s="77"/>
      <c r="JGX139" s="77"/>
      <c r="JGY139" s="11"/>
      <c r="JHE139" s="73"/>
      <c r="JHF139" s="73"/>
      <c r="JHG139" s="73"/>
      <c r="JHH139" s="73"/>
      <c r="JHI139" s="74"/>
      <c r="JHJ139" s="74"/>
      <c r="JHK139" s="77"/>
      <c r="JHL139" s="77"/>
      <c r="JHM139" s="11"/>
      <c r="JHS139" s="73"/>
      <c r="JHT139" s="73"/>
      <c r="JHU139" s="73"/>
      <c r="JHV139" s="73"/>
      <c r="JHW139" s="74"/>
      <c r="JHX139" s="74"/>
      <c r="JHY139" s="77"/>
      <c r="JHZ139" s="77"/>
      <c r="JIA139" s="11"/>
      <c r="JIG139" s="73"/>
      <c r="JIH139" s="73"/>
      <c r="JII139" s="73"/>
      <c r="JIJ139" s="73"/>
      <c r="JIK139" s="74"/>
      <c r="JIL139" s="74"/>
      <c r="JIM139" s="77"/>
      <c r="JIN139" s="77"/>
      <c r="JIO139" s="11"/>
      <c r="JIU139" s="73"/>
      <c r="JIV139" s="73"/>
      <c r="JIW139" s="73"/>
      <c r="JIX139" s="73"/>
      <c r="JIY139" s="74"/>
      <c r="JIZ139" s="74"/>
      <c r="JJA139" s="77"/>
      <c r="JJB139" s="77"/>
      <c r="JJC139" s="11"/>
      <c r="JJI139" s="73"/>
      <c r="JJJ139" s="73"/>
      <c r="JJK139" s="73"/>
      <c r="JJL139" s="73"/>
      <c r="JJM139" s="74"/>
      <c r="JJN139" s="74"/>
      <c r="JJO139" s="77"/>
      <c r="JJP139" s="77"/>
      <c r="JJQ139" s="11"/>
      <c r="JJW139" s="73"/>
      <c r="JJX139" s="73"/>
      <c r="JJY139" s="73"/>
      <c r="JJZ139" s="73"/>
      <c r="JKA139" s="74"/>
      <c r="JKB139" s="74"/>
      <c r="JKC139" s="77"/>
      <c r="JKD139" s="77"/>
      <c r="JKE139" s="11"/>
      <c r="JKK139" s="73"/>
      <c r="JKL139" s="73"/>
      <c r="JKM139" s="73"/>
      <c r="JKN139" s="73"/>
      <c r="JKO139" s="74"/>
      <c r="JKP139" s="74"/>
      <c r="JKQ139" s="77"/>
      <c r="JKR139" s="77"/>
      <c r="JKS139" s="11"/>
      <c r="JKY139" s="73"/>
      <c r="JKZ139" s="73"/>
      <c r="JLA139" s="73"/>
      <c r="JLB139" s="73"/>
      <c r="JLC139" s="74"/>
      <c r="JLD139" s="74"/>
      <c r="JLE139" s="77"/>
      <c r="JLF139" s="77"/>
      <c r="JLG139" s="11"/>
      <c r="JLM139" s="73"/>
      <c r="JLN139" s="73"/>
      <c r="JLO139" s="73"/>
      <c r="JLP139" s="73"/>
      <c r="JLQ139" s="74"/>
      <c r="JLR139" s="74"/>
      <c r="JLS139" s="77"/>
      <c r="JLT139" s="77"/>
      <c r="JLU139" s="11"/>
      <c r="JMA139" s="73"/>
      <c r="JMB139" s="73"/>
      <c r="JMC139" s="73"/>
      <c r="JMD139" s="73"/>
      <c r="JME139" s="74"/>
      <c r="JMF139" s="74"/>
      <c r="JMG139" s="77"/>
      <c r="JMH139" s="77"/>
      <c r="JMI139" s="11"/>
      <c r="JMO139" s="73"/>
      <c r="JMP139" s="73"/>
      <c r="JMQ139" s="73"/>
      <c r="JMR139" s="73"/>
      <c r="JMS139" s="74"/>
      <c r="JMT139" s="74"/>
      <c r="JMU139" s="77"/>
      <c r="JMV139" s="77"/>
      <c r="JMW139" s="11"/>
      <c r="JNC139" s="73"/>
      <c r="JND139" s="73"/>
      <c r="JNE139" s="73"/>
      <c r="JNF139" s="73"/>
      <c r="JNG139" s="74"/>
      <c r="JNH139" s="74"/>
      <c r="JNI139" s="77"/>
      <c r="JNJ139" s="77"/>
      <c r="JNK139" s="11"/>
      <c r="JNQ139" s="73"/>
      <c r="JNR139" s="73"/>
      <c r="JNS139" s="73"/>
      <c r="JNT139" s="73"/>
      <c r="JNU139" s="74"/>
      <c r="JNV139" s="74"/>
      <c r="JNW139" s="77"/>
      <c r="JNX139" s="77"/>
      <c r="JNY139" s="11"/>
      <c r="JOE139" s="73"/>
      <c r="JOF139" s="73"/>
      <c r="JOG139" s="73"/>
      <c r="JOH139" s="73"/>
      <c r="JOI139" s="74"/>
      <c r="JOJ139" s="74"/>
      <c r="JOK139" s="77"/>
      <c r="JOL139" s="77"/>
      <c r="JOM139" s="11"/>
      <c r="JOS139" s="73"/>
      <c r="JOT139" s="73"/>
      <c r="JOU139" s="73"/>
      <c r="JOV139" s="73"/>
      <c r="JOW139" s="74"/>
      <c r="JOX139" s="74"/>
      <c r="JOY139" s="77"/>
      <c r="JOZ139" s="77"/>
      <c r="JPA139" s="11"/>
      <c r="JPG139" s="73"/>
      <c r="JPH139" s="73"/>
      <c r="JPI139" s="73"/>
      <c r="JPJ139" s="73"/>
      <c r="JPK139" s="74"/>
      <c r="JPL139" s="74"/>
      <c r="JPM139" s="77"/>
      <c r="JPN139" s="77"/>
      <c r="JPO139" s="11"/>
      <c r="JPU139" s="73"/>
      <c r="JPV139" s="73"/>
      <c r="JPW139" s="73"/>
      <c r="JPX139" s="73"/>
      <c r="JPY139" s="74"/>
      <c r="JPZ139" s="74"/>
      <c r="JQA139" s="77"/>
      <c r="JQB139" s="77"/>
      <c r="JQC139" s="11"/>
      <c r="JQI139" s="73"/>
      <c r="JQJ139" s="73"/>
      <c r="JQK139" s="73"/>
      <c r="JQL139" s="73"/>
      <c r="JQM139" s="74"/>
      <c r="JQN139" s="74"/>
      <c r="JQO139" s="77"/>
      <c r="JQP139" s="77"/>
      <c r="JQQ139" s="11"/>
      <c r="JQW139" s="73"/>
      <c r="JQX139" s="73"/>
      <c r="JQY139" s="73"/>
      <c r="JQZ139" s="73"/>
      <c r="JRA139" s="74"/>
      <c r="JRB139" s="74"/>
      <c r="JRC139" s="77"/>
      <c r="JRD139" s="77"/>
      <c r="JRE139" s="11"/>
      <c r="JRK139" s="73"/>
      <c r="JRL139" s="73"/>
      <c r="JRM139" s="73"/>
      <c r="JRN139" s="73"/>
      <c r="JRO139" s="74"/>
      <c r="JRP139" s="74"/>
      <c r="JRQ139" s="77"/>
      <c r="JRR139" s="77"/>
      <c r="JRS139" s="11"/>
      <c r="JRY139" s="73"/>
      <c r="JRZ139" s="73"/>
      <c r="JSA139" s="73"/>
      <c r="JSB139" s="73"/>
      <c r="JSC139" s="74"/>
      <c r="JSD139" s="74"/>
      <c r="JSE139" s="77"/>
      <c r="JSF139" s="77"/>
      <c r="JSG139" s="11"/>
      <c r="JSM139" s="73"/>
      <c r="JSN139" s="73"/>
      <c r="JSO139" s="73"/>
      <c r="JSP139" s="73"/>
      <c r="JSQ139" s="74"/>
      <c r="JSR139" s="74"/>
      <c r="JSS139" s="77"/>
      <c r="JST139" s="77"/>
      <c r="JSU139" s="11"/>
      <c r="JTA139" s="73"/>
      <c r="JTB139" s="73"/>
      <c r="JTC139" s="73"/>
      <c r="JTD139" s="73"/>
      <c r="JTE139" s="74"/>
      <c r="JTF139" s="74"/>
      <c r="JTG139" s="77"/>
      <c r="JTH139" s="77"/>
      <c r="JTI139" s="11"/>
      <c r="JTO139" s="73"/>
      <c r="JTP139" s="73"/>
      <c r="JTQ139" s="73"/>
      <c r="JTR139" s="73"/>
      <c r="JTS139" s="74"/>
      <c r="JTT139" s="74"/>
      <c r="JTU139" s="77"/>
      <c r="JTV139" s="77"/>
      <c r="JTW139" s="11"/>
      <c r="JUC139" s="73"/>
      <c r="JUD139" s="73"/>
      <c r="JUE139" s="73"/>
      <c r="JUF139" s="73"/>
      <c r="JUG139" s="74"/>
      <c r="JUH139" s="74"/>
      <c r="JUI139" s="77"/>
      <c r="JUJ139" s="77"/>
      <c r="JUK139" s="11"/>
      <c r="JUQ139" s="73"/>
      <c r="JUR139" s="73"/>
      <c r="JUS139" s="73"/>
      <c r="JUT139" s="73"/>
      <c r="JUU139" s="74"/>
      <c r="JUV139" s="74"/>
      <c r="JUW139" s="77"/>
      <c r="JUX139" s="77"/>
      <c r="JUY139" s="11"/>
      <c r="JVE139" s="73"/>
      <c r="JVF139" s="73"/>
      <c r="JVG139" s="73"/>
      <c r="JVH139" s="73"/>
      <c r="JVI139" s="74"/>
      <c r="JVJ139" s="74"/>
      <c r="JVK139" s="77"/>
      <c r="JVL139" s="77"/>
      <c r="JVM139" s="11"/>
      <c r="JVS139" s="73"/>
      <c r="JVT139" s="73"/>
      <c r="JVU139" s="73"/>
      <c r="JVV139" s="73"/>
      <c r="JVW139" s="74"/>
      <c r="JVX139" s="74"/>
      <c r="JVY139" s="77"/>
      <c r="JVZ139" s="77"/>
      <c r="JWA139" s="11"/>
      <c r="JWG139" s="73"/>
      <c r="JWH139" s="73"/>
      <c r="JWI139" s="73"/>
      <c r="JWJ139" s="73"/>
      <c r="JWK139" s="74"/>
      <c r="JWL139" s="74"/>
      <c r="JWM139" s="77"/>
      <c r="JWN139" s="77"/>
      <c r="JWO139" s="11"/>
      <c r="JWU139" s="73"/>
      <c r="JWV139" s="73"/>
      <c r="JWW139" s="73"/>
      <c r="JWX139" s="73"/>
      <c r="JWY139" s="74"/>
      <c r="JWZ139" s="74"/>
      <c r="JXA139" s="77"/>
      <c r="JXB139" s="77"/>
      <c r="JXC139" s="11"/>
      <c r="JXI139" s="73"/>
      <c r="JXJ139" s="73"/>
      <c r="JXK139" s="73"/>
      <c r="JXL139" s="73"/>
      <c r="JXM139" s="74"/>
      <c r="JXN139" s="74"/>
      <c r="JXO139" s="77"/>
      <c r="JXP139" s="77"/>
      <c r="JXQ139" s="11"/>
      <c r="JXW139" s="73"/>
      <c r="JXX139" s="73"/>
      <c r="JXY139" s="73"/>
      <c r="JXZ139" s="73"/>
      <c r="JYA139" s="74"/>
      <c r="JYB139" s="74"/>
      <c r="JYC139" s="77"/>
      <c r="JYD139" s="77"/>
      <c r="JYE139" s="11"/>
      <c r="JYK139" s="73"/>
      <c r="JYL139" s="73"/>
      <c r="JYM139" s="73"/>
      <c r="JYN139" s="73"/>
      <c r="JYO139" s="74"/>
      <c r="JYP139" s="74"/>
      <c r="JYQ139" s="77"/>
      <c r="JYR139" s="77"/>
      <c r="JYS139" s="11"/>
      <c r="JYY139" s="73"/>
      <c r="JYZ139" s="73"/>
      <c r="JZA139" s="73"/>
      <c r="JZB139" s="73"/>
      <c r="JZC139" s="74"/>
      <c r="JZD139" s="74"/>
      <c r="JZE139" s="77"/>
      <c r="JZF139" s="77"/>
      <c r="JZG139" s="11"/>
      <c r="JZM139" s="73"/>
      <c r="JZN139" s="73"/>
      <c r="JZO139" s="73"/>
      <c r="JZP139" s="73"/>
      <c r="JZQ139" s="74"/>
      <c r="JZR139" s="74"/>
      <c r="JZS139" s="77"/>
      <c r="JZT139" s="77"/>
      <c r="JZU139" s="11"/>
      <c r="KAA139" s="73"/>
      <c r="KAB139" s="73"/>
      <c r="KAC139" s="73"/>
      <c r="KAD139" s="73"/>
      <c r="KAE139" s="74"/>
      <c r="KAF139" s="74"/>
      <c r="KAG139" s="77"/>
      <c r="KAH139" s="77"/>
      <c r="KAI139" s="11"/>
      <c r="KAO139" s="73"/>
      <c r="KAP139" s="73"/>
      <c r="KAQ139" s="73"/>
      <c r="KAR139" s="73"/>
      <c r="KAS139" s="74"/>
      <c r="KAT139" s="74"/>
      <c r="KAU139" s="77"/>
      <c r="KAV139" s="77"/>
      <c r="KAW139" s="11"/>
      <c r="KBC139" s="73"/>
      <c r="KBD139" s="73"/>
      <c r="KBE139" s="73"/>
      <c r="KBF139" s="73"/>
      <c r="KBG139" s="74"/>
      <c r="KBH139" s="74"/>
      <c r="KBI139" s="77"/>
      <c r="KBJ139" s="77"/>
      <c r="KBK139" s="11"/>
      <c r="KBQ139" s="73"/>
      <c r="KBR139" s="73"/>
      <c r="KBS139" s="73"/>
      <c r="KBT139" s="73"/>
      <c r="KBU139" s="74"/>
      <c r="KBV139" s="74"/>
      <c r="KBW139" s="77"/>
      <c r="KBX139" s="77"/>
      <c r="KBY139" s="11"/>
      <c r="KCE139" s="73"/>
      <c r="KCF139" s="73"/>
      <c r="KCG139" s="73"/>
      <c r="KCH139" s="73"/>
      <c r="KCI139" s="74"/>
      <c r="KCJ139" s="74"/>
      <c r="KCK139" s="77"/>
      <c r="KCL139" s="77"/>
      <c r="KCM139" s="11"/>
      <c r="KCS139" s="73"/>
      <c r="KCT139" s="73"/>
      <c r="KCU139" s="73"/>
      <c r="KCV139" s="73"/>
      <c r="KCW139" s="74"/>
      <c r="KCX139" s="74"/>
      <c r="KCY139" s="77"/>
      <c r="KCZ139" s="77"/>
      <c r="KDA139" s="11"/>
      <c r="KDG139" s="73"/>
      <c r="KDH139" s="73"/>
      <c r="KDI139" s="73"/>
      <c r="KDJ139" s="73"/>
      <c r="KDK139" s="74"/>
      <c r="KDL139" s="74"/>
      <c r="KDM139" s="77"/>
      <c r="KDN139" s="77"/>
      <c r="KDO139" s="11"/>
      <c r="KDU139" s="73"/>
      <c r="KDV139" s="73"/>
      <c r="KDW139" s="73"/>
      <c r="KDX139" s="73"/>
      <c r="KDY139" s="74"/>
      <c r="KDZ139" s="74"/>
      <c r="KEA139" s="77"/>
      <c r="KEB139" s="77"/>
      <c r="KEC139" s="11"/>
      <c r="KEI139" s="73"/>
      <c r="KEJ139" s="73"/>
      <c r="KEK139" s="73"/>
      <c r="KEL139" s="73"/>
      <c r="KEM139" s="74"/>
      <c r="KEN139" s="74"/>
      <c r="KEO139" s="77"/>
      <c r="KEP139" s="77"/>
      <c r="KEQ139" s="11"/>
      <c r="KEW139" s="73"/>
      <c r="KEX139" s="73"/>
      <c r="KEY139" s="73"/>
      <c r="KEZ139" s="73"/>
      <c r="KFA139" s="74"/>
      <c r="KFB139" s="74"/>
      <c r="KFC139" s="77"/>
      <c r="KFD139" s="77"/>
      <c r="KFE139" s="11"/>
      <c r="KFK139" s="73"/>
      <c r="KFL139" s="73"/>
      <c r="KFM139" s="73"/>
      <c r="KFN139" s="73"/>
      <c r="KFO139" s="74"/>
      <c r="KFP139" s="74"/>
      <c r="KFQ139" s="77"/>
      <c r="KFR139" s="77"/>
      <c r="KFS139" s="11"/>
      <c r="KFY139" s="73"/>
      <c r="KFZ139" s="73"/>
      <c r="KGA139" s="73"/>
      <c r="KGB139" s="73"/>
      <c r="KGC139" s="74"/>
      <c r="KGD139" s="74"/>
      <c r="KGE139" s="77"/>
      <c r="KGF139" s="77"/>
      <c r="KGG139" s="11"/>
      <c r="KGM139" s="73"/>
      <c r="KGN139" s="73"/>
      <c r="KGO139" s="73"/>
      <c r="KGP139" s="73"/>
      <c r="KGQ139" s="74"/>
      <c r="KGR139" s="74"/>
      <c r="KGS139" s="77"/>
      <c r="KGT139" s="77"/>
      <c r="KGU139" s="11"/>
      <c r="KHA139" s="73"/>
      <c r="KHB139" s="73"/>
      <c r="KHC139" s="73"/>
      <c r="KHD139" s="73"/>
      <c r="KHE139" s="74"/>
      <c r="KHF139" s="74"/>
      <c r="KHG139" s="77"/>
      <c r="KHH139" s="77"/>
      <c r="KHI139" s="11"/>
      <c r="KHO139" s="73"/>
      <c r="KHP139" s="73"/>
      <c r="KHQ139" s="73"/>
      <c r="KHR139" s="73"/>
      <c r="KHS139" s="74"/>
      <c r="KHT139" s="74"/>
      <c r="KHU139" s="77"/>
      <c r="KHV139" s="77"/>
      <c r="KHW139" s="11"/>
      <c r="KIC139" s="73"/>
      <c r="KID139" s="73"/>
      <c r="KIE139" s="73"/>
      <c r="KIF139" s="73"/>
      <c r="KIG139" s="74"/>
      <c r="KIH139" s="74"/>
      <c r="KII139" s="77"/>
      <c r="KIJ139" s="77"/>
      <c r="KIK139" s="11"/>
      <c r="KIQ139" s="73"/>
      <c r="KIR139" s="73"/>
      <c r="KIS139" s="73"/>
      <c r="KIT139" s="73"/>
      <c r="KIU139" s="74"/>
      <c r="KIV139" s="74"/>
      <c r="KIW139" s="77"/>
      <c r="KIX139" s="77"/>
      <c r="KIY139" s="11"/>
      <c r="KJE139" s="73"/>
      <c r="KJF139" s="73"/>
      <c r="KJG139" s="73"/>
      <c r="KJH139" s="73"/>
      <c r="KJI139" s="74"/>
      <c r="KJJ139" s="74"/>
      <c r="KJK139" s="77"/>
      <c r="KJL139" s="77"/>
      <c r="KJM139" s="11"/>
      <c r="KJS139" s="73"/>
      <c r="KJT139" s="73"/>
      <c r="KJU139" s="73"/>
      <c r="KJV139" s="73"/>
      <c r="KJW139" s="74"/>
      <c r="KJX139" s="74"/>
      <c r="KJY139" s="77"/>
      <c r="KJZ139" s="77"/>
      <c r="KKA139" s="11"/>
      <c r="KKG139" s="73"/>
      <c r="KKH139" s="73"/>
      <c r="KKI139" s="73"/>
      <c r="KKJ139" s="73"/>
      <c r="KKK139" s="74"/>
      <c r="KKL139" s="74"/>
      <c r="KKM139" s="77"/>
      <c r="KKN139" s="77"/>
      <c r="KKO139" s="11"/>
      <c r="KKU139" s="73"/>
      <c r="KKV139" s="73"/>
      <c r="KKW139" s="73"/>
      <c r="KKX139" s="73"/>
      <c r="KKY139" s="74"/>
      <c r="KKZ139" s="74"/>
      <c r="KLA139" s="77"/>
      <c r="KLB139" s="77"/>
      <c r="KLC139" s="11"/>
      <c r="KLI139" s="73"/>
      <c r="KLJ139" s="73"/>
      <c r="KLK139" s="73"/>
      <c r="KLL139" s="73"/>
      <c r="KLM139" s="74"/>
      <c r="KLN139" s="74"/>
      <c r="KLO139" s="77"/>
      <c r="KLP139" s="77"/>
      <c r="KLQ139" s="11"/>
      <c r="KLW139" s="73"/>
      <c r="KLX139" s="73"/>
      <c r="KLY139" s="73"/>
      <c r="KLZ139" s="73"/>
      <c r="KMA139" s="74"/>
      <c r="KMB139" s="74"/>
      <c r="KMC139" s="77"/>
      <c r="KMD139" s="77"/>
      <c r="KME139" s="11"/>
      <c r="KMK139" s="73"/>
      <c r="KML139" s="73"/>
      <c r="KMM139" s="73"/>
      <c r="KMN139" s="73"/>
      <c r="KMO139" s="74"/>
      <c r="KMP139" s="74"/>
      <c r="KMQ139" s="77"/>
      <c r="KMR139" s="77"/>
      <c r="KMS139" s="11"/>
      <c r="KMY139" s="73"/>
      <c r="KMZ139" s="73"/>
      <c r="KNA139" s="73"/>
      <c r="KNB139" s="73"/>
      <c r="KNC139" s="74"/>
      <c r="KND139" s="74"/>
      <c r="KNE139" s="77"/>
      <c r="KNF139" s="77"/>
      <c r="KNG139" s="11"/>
      <c r="KNM139" s="73"/>
      <c r="KNN139" s="73"/>
      <c r="KNO139" s="73"/>
      <c r="KNP139" s="73"/>
      <c r="KNQ139" s="74"/>
      <c r="KNR139" s="74"/>
      <c r="KNS139" s="77"/>
      <c r="KNT139" s="77"/>
      <c r="KNU139" s="11"/>
      <c r="KOA139" s="73"/>
      <c r="KOB139" s="73"/>
      <c r="KOC139" s="73"/>
      <c r="KOD139" s="73"/>
      <c r="KOE139" s="74"/>
      <c r="KOF139" s="74"/>
      <c r="KOG139" s="77"/>
      <c r="KOH139" s="77"/>
      <c r="KOI139" s="11"/>
      <c r="KOO139" s="73"/>
      <c r="KOP139" s="73"/>
      <c r="KOQ139" s="73"/>
      <c r="KOR139" s="73"/>
      <c r="KOS139" s="74"/>
      <c r="KOT139" s="74"/>
      <c r="KOU139" s="77"/>
      <c r="KOV139" s="77"/>
      <c r="KOW139" s="11"/>
      <c r="KPC139" s="73"/>
      <c r="KPD139" s="73"/>
      <c r="KPE139" s="73"/>
      <c r="KPF139" s="73"/>
      <c r="KPG139" s="74"/>
      <c r="KPH139" s="74"/>
      <c r="KPI139" s="77"/>
      <c r="KPJ139" s="77"/>
      <c r="KPK139" s="11"/>
      <c r="KPQ139" s="73"/>
      <c r="KPR139" s="73"/>
      <c r="KPS139" s="73"/>
      <c r="KPT139" s="73"/>
      <c r="KPU139" s="74"/>
      <c r="KPV139" s="74"/>
      <c r="KPW139" s="77"/>
      <c r="KPX139" s="77"/>
      <c r="KPY139" s="11"/>
      <c r="KQE139" s="73"/>
      <c r="KQF139" s="73"/>
      <c r="KQG139" s="73"/>
      <c r="KQH139" s="73"/>
      <c r="KQI139" s="74"/>
      <c r="KQJ139" s="74"/>
      <c r="KQK139" s="77"/>
      <c r="KQL139" s="77"/>
      <c r="KQM139" s="11"/>
      <c r="KQS139" s="73"/>
      <c r="KQT139" s="73"/>
      <c r="KQU139" s="73"/>
      <c r="KQV139" s="73"/>
      <c r="KQW139" s="74"/>
      <c r="KQX139" s="74"/>
      <c r="KQY139" s="77"/>
      <c r="KQZ139" s="77"/>
      <c r="KRA139" s="11"/>
      <c r="KRG139" s="73"/>
      <c r="KRH139" s="73"/>
      <c r="KRI139" s="73"/>
      <c r="KRJ139" s="73"/>
      <c r="KRK139" s="74"/>
      <c r="KRL139" s="74"/>
      <c r="KRM139" s="77"/>
      <c r="KRN139" s="77"/>
      <c r="KRO139" s="11"/>
      <c r="KRU139" s="73"/>
      <c r="KRV139" s="73"/>
      <c r="KRW139" s="73"/>
      <c r="KRX139" s="73"/>
      <c r="KRY139" s="74"/>
      <c r="KRZ139" s="74"/>
      <c r="KSA139" s="77"/>
      <c r="KSB139" s="77"/>
      <c r="KSC139" s="11"/>
      <c r="KSI139" s="73"/>
      <c r="KSJ139" s="73"/>
      <c r="KSK139" s="73"/>
      <c r="KSL139" s="73"/>
      <c r="KSM139" s="74"/>
      <c r="KSN139" s="74"/>
      <c r="KSO139" s="77"/>
      <c r="KSP139" s="77"/>
      <c r="KSQ139" s="11"/>
      <c r="KSW139" s="73"/>
      <c r="KSX139" s="73"/>
      <c r="KSY139" s="73"/>
      <c r="KSZ139" s="73"/>
      <c r="KTA139" s="74"/>
      <c r="KTB139" s="74"/>
      <c r="KTC139" s="77"/>
      <c r="KTD139" s="77"/>
      <c r="KTE139" s="11"/>
      <c r="KTK139" s="73"/>
      <c r="KTL139" s="73"/>
      <c r="KTM139" s="73"/>
      <c r="KTN139" s="73"/>
      <c r="KTO139" s="74"/>
      <c r="KTP139" s="74"/>
      <c r="KTQ139" s="77"/>
      <c r="KTR139" s="77"/>
      <c r="KTS139" s="11"/>
      <c r="KTY139" s="73"/>
      <c r="KTZ139" s="73"/>
      <c r="KUA139" s="73"/>
      <c r="KUB139" s="73"/>
      <c r="KUC139" s="74"/>
      <c r="KUD139" s="74"/>
      <c r="KUE139" s="77"/>
      <c r="KUF139" s="77"/>
      <c r="KUG139" s="11"/>
      <c r="KUM139" s="73"/>
      <c r="KUN139" s="73"/>
      <c r="KUO139" s="73"/>
      <c r="KUP139" s="73"/>
      <c r="KUQ139" s="74"/>
      <c r="KUR139" s="74"/>
      <c r="KUS139" s="77"/>
      <c r="KUT139" s="77"/>
      <c r="KUU139" s="11"/>
      <c r="KVA139" s="73"/>
      <c r="KVB139" s="73"/>
      <c r="KVC139" s="73"/>
      <c r="KVD139" s="73"/>
      <c r="KVE139" s="74"/>
      <c r="KVF139" s="74"/>
      <c r="KVG139" s="77"/>
      <c r="KVH139" s="77"/>
      <c r="KVI139" s="11"/>
      <c r="KVO139" s="73"/>
      <c r="KVP139" s="73"/>
      <c r="KVQ139" s="73"/>
      <c r="KVR139" s="73"/>
      <c r="KVS139" s="74"/>
      <c r="KVT139" s="74"/>
      <c r="KVU139" s="77"/>
      <c r="KVV139" s="77"/>
      <c r="KVW139" s="11"/>
      <c r="KWC139" s="73"/>
      <c r="KWD139" s="73"/>
      <c r="KWE139" s="73"/>
      <c r="KWF139" s="73"/>
      <c r="KWG139" s="74"/>
      <c r="KWH139" s="74"/>
      <c r="KWI139" s="77"/>
      <c r="KWJ139" s="77"/>
      <c r="KWK139" s="11"/>
      <c r="KWQ139" s="73"/>
      <c r="KWR139" s="73"/>
      <c r="KWS139" s="73"/>
      <c r="KWT139" s="73"/>
      <c r="KWU139" s="74"/>
      <c r="KWV139" s="74"/>
      <c r="KWW139" s="77"/>
      <c r="KWX139" s="77"/>
      <c r="KWY139" s="11"/>
      <c r="KXE139" s="73"/>
      <c r="KXF139" s="73"/>
      <c r="KXG139" s="73"/>
      <c r="KXH139" s="73"/>
      <c r="KXI139" s="74"/>
      <c r="KXJ139" s="74"/>
      <c r="KXK139" s="77"/>
      <c r="KXL139" s="77"/>
      <c r="KXM139" s="11"/>
      <c r="KXS139" s="73"/>
      <c r="KXT139" s="73"/>
      <c r="KXU139" s="73"/>
      <c r="KXV139" s="73"/>
      <c r="KXW139" s="74"/>
      <c r="KXX139" s="74"/>
      <c r="KXY139" s="77"/>
      <c r="KXZ139" s="77"/>
      <c r="KYA139" s="11"/>
      <c r="KYG139" s="73"/>
      <c r="KYH139" s="73"/>
      <c r="KYI139" s="73"/>
      <c r="KYJ139" s="73"/>
      <c r="KYK139" s="74"/>
      <c r="KYL139" s="74"/>
      <c r="KYM139" s="77"/>
      <c r="KYN139" s="77"/>
      <c r="KYO139" s="11"/>
      <c r="KYU139" s="73"/>
      <c r="KYV139" s="73"/>
      <c r="KYW139" s="73"/>
      <c r="KYX139" s="73"/>
      <c r="KYY139" s="74"/>
      <c r="KYZ139" s="74"/>
      <c r="KZA139" s="77"/>
      <c r="KZB139" s="77"/>
      <c r="KZC139" s="11"/>
      <c r="KZI139" s="73"/>
      <c r="KZJ139" s="73"/>
      <c r="KZK139" s="73"/>
      <c r="KZL139" s="73"/>
      <c r="KZM139" s="74"/>
      <c r="KZN139" s="74"/>
      <c r="KZO139" s="77"/>
      <c r="KZP139" s="77"/>
      <c r="KZQ139" s="11"/>
      <c r="KZW139" s="73"/>
      <c r="KZX139" s="73"/>
      <c r="KZY139" s="73"/>
      <c r="KZZ139" s="73"/>
      <c r="LAA139" s="74"/>
      <c r="LAB139" s="74"/>
      <c r="LAC139" s="77"/>
      <c r="LAD139" s="77"/>
      <c r="LAE139" s="11"/>
      <c r="LAK139" s="73"/>
      <c r="LAL139" s="73"/>
      <c r="LAM139" s="73"/>
      <c r="LAN139" s="73"/>
      <c r="LAO139" s="74"/>
      <c r="LAP139" s="74"/>
      <c r="LAQ139" s="77"/>
      <c r="LAR139" s="77"/>
      <c r="LAS139" s="11"/>
      <c r="LAY139" s="73"/>
      <c r="LAZ139" s="73"/>
      <c r="LBA139" s="73"/>
      <c r="LBB139" s="73"/>
      <c r="LBC139" s="74"/>
      <c r="LBD139" s="74"/>
      <c r="LBE139" s="77"/>
      <c r="LBF139" s="77"/>
      <c r="LBG139" s="11"/>
      <c r="LBM139" s="73"/>
      <c r="LBN139" s="73"/>
      <c r="LBO139" s="73"/>
      <c r="LBP139" s="73"/>
      <c r="LBQ139" s="74"/>
      <c r="LBR139" s="74"/>
      <c r="LBS139" s="77"/>
      <c r="LBT139" s="77"/>
      <c r="LBU139" s="11"/>
      <c r="LCA139" s="73"/>
      <c r="LCB139" s="73"/>
      <c r="LCC139" s="73"/>
      <c r="LCD139" s="73"/>
      <c r="LCE139" s="74"/>
      <c r="LCF139" s="74"/>
      <c r="LCG139" s="77"/>
      <c r="LCH139" s="77"/>
      <c r="LCI139" s="11"/>
      <c r="LCO139" s="73"/>
      <c r="LCP139" s="73"/>
      <c r="LCQ139" s="73"/>
      <c r="LCR139" s="73"/>
      <c r="LCS139" s="74"/>
      <c r="LCT139" s="74"/>
      <c r="LCU139" s="77"/>
      <c r="LCV139" s="77"/>
      <c r="LCW139" s="11"/>
      <c r="LDC139" s="73"/>
      <c r="LDD139" s="73"/>
      <c r="LDE139" s="73"/>
      <c r="LDF139" s="73"/>
      <c r="LDG139" s="74"/>
      <c r="LDH139" s="74"/>
      <c r="LDI139" s="77"/>
      <c r="LDJ139" s="77"/>
      <c r="LDK139" s="11"/>
      <c r="LDQ139" s="73"/>
      <c r="LDR139" s="73"/>
      <c r="LDS139" s="73"/>
      <c r="LDT139" s="73"/>
      <c r="LDU139" s="74"/>
      <c r="LDV139" s="74"/>
      <c r="LDW139" s="77"/>
      <c r="LDX139" s="77"/>
      <c r="LDY139" s="11"/>
      <c r="LEE139" s="73"/>
      <c r="LEF139" s="73"/>
      <c r="LEG139" s="73"/>
      <c r="LEH139" s="73"/>
      <c r="LEI139" s="74"/>
      <c r="LEJ139" s="74"/>
      <c r="LEK139" s="77"/>
      <c r="LEL139" s="77"/>
      <c r="LEM139" s="11"/>
      <c r="LES139" s="73"/>
      <c r="LET139" s="73"/>
      <c r="LEU139" s="73"/>
      <c r="LEV139" s="73"/>
      <c r="LEW139" s="74"/>
      <c r="LEX139" s="74"/>
      <c r="LEY139" s="77"/>
      <c r="LEZ139" s="77"/>
      <c r="LFA139" s="11"/>
      <c r="LFG139" s="73"/>
      <c r="LFH139" s="73"/>
      <c r="LFI139" s="73"/>
      <c r="LFJ139" s="73"/>
      <c r="LFK139" s="74"/>
      <c r="LFL139" s="74"/>
      <c r="LFM139" s="77"/>
      <c r="LFN139" s="77"/>
      <c r="LFO139" s="11"/>
      <c r="LFU139" s="73"/>
      <c r="LFV139" s="73"/>
      <c r="LFW139" s="73"/>
      <c r="LFX139" s="73"/>
      <c r="LFY139" s="74"/>
      <c r="LFZ139" s="74"/>
      <c r="LGA139" s="77"/>
      <c r="LGB139" s="77"/>
      <c r="LGC139" s="11"/>
      <c r="LGI139" s="73"/>
      <c r="LGJ139" s="73"/>
      <c r="LGK139" s="73"/>
      <c r="LGL139" s="73"/>
      <c r="LGM139" s="74"/>
      <c r="LGN139" s="74"/>
      <c r="LGO139" s="77"/>
      <c r="LGP139" s="77"/>
      <c r="LGQ139" s="11"/>
      <c r="LGW139" s="73"/>
      <c r="LGX139" s="73"/>
      <c r="LGY139" s="73"/>
      <c r="LGZ139" s="73"/>
      <c r="LHA139" s="74"/>
      <c r="LHB139" s="74"/>
      <c r="LHC139" s="77"/>
      <c r="LHD139" s="77"/>
      <c r="LHE139" s="11"/>
      <c r="LHK139" s="73"/>
      <c r="LHL139" s="73"/>
      <c r="LHM139" s="73"/>
      <c r="LHN139" s="73"/>
      <c r="LHO139" s="74"/>
      <c r="LHP139" s="74"/>
      <c r="LHQ139" s="77"/>
      <c r="LHR139" s="77"/>
      <c r="LHS139" s="11"/>
      <c r="LHY139" s="73"/>
      <c r="LHZ139" s="73"/>
      <c r="LIA139" s="73"/>
      <c r="LIB139" s="73"/>
      <c r="LIC139" s="74"/>
      <c r="LID139" s="74"/>
      <c r="LIE139" s="77"/>
      <c r="LIF139" s="77"/>
      <c r="LIG139" s="11"/>
      <c r="LIM139" s="73"/>
      <c r="LIN139" s="73"/>
      <c r="LIO139" s="73"/>
      <c r="LIP139" s="73"/>
      <c r="LIQ139" s="74"/>
      <c r="LIR139" s="74"/>
      <c r="LIS139" s="77"/>
      <c r="LIT139" s="77"/>
      <c r="LIU139" s="11"/>
      <c r="LJA139" s="73"/>
      <c r="LJB139" s="73"/>
      <c r="LJC139" s="73"/>
      <c r="LJD139" s="73"/>
      <c r="LJE139" s="74"/>
      <c r="LJF139" s="74"/>
      <c r="LJG139" s="77"/>
      <c r="LJH139" s="77"/>
      <c r="LJI139" s="11"/>
      <c r="LJO139" s="73"/>
      <c r="LJP139" s="73"/>
      <c r="LJQ139" s="73"/>
      <c r="LJR139" s="73"/>
      <c r="LJS139" s="74"/>
      <c r="LJT139" s="74"/>
      <c r="LJU139" s="77"/>
      <c r="LJV139" s="77"/>
      <c r="LJW139" s="11"/>
      <c r="LKC139" s="73"/>
      <c r="LKD139" s="73"/>
      <c r="LKE139" s="73"/>
      <c r="LKF139" s="73"/>
      <c r="LKG139" s="74"/>
      <c r="LKH139" s="74"/>
      <c r="LKI139" s="77"/>
      <c r="LKJ139" s="77"/>
      <c r="LKK139" s="11"/>
      <c r="LKQ139" s="73"/>
      <c r="LKR139" s="73"/>
      <c r="LKS139" s="73"/>
      <c r="LKT139" s="73"/>
      <c r="LKU139" s="74"/>
      <c r="LKV139" s="74"/>
      <c r="LKW139" s="77"/>
      <c r="LKX139" s="77"/>
      <c r="LKY139" s="11"/>
      <c r="LLE139" s="73"/>
      <c r="LLF139" s="73"/>
      <c r="LLG139" s="73"/>
      <c r="LLH139" s="73"/>
      <c r="LLI139" s="74"/>
      <c r="LLJ139" s="74"/>
      <c r="LLK139" s="77"/>
      <c r="LLL139" s="77"/>
      <c r="LLM139" s="11"/>
      <c r="LLS139" s="73"/>
      <c r="LLT139" s="73"/>
      <c r="LLU139" s="73"/>
      <c r="LLV139" s="73"/>
      <c r="LLW139" s="74"/>
      <c r="LLX139" s="74"/>
      <c r="LLY139" s="77"/>
      <c r="LLZ139" s="77"/>
      <c r="LMA139" s="11"/>
      <c r="LMG139" s="73"/>
      <c r="LMH139" s="73"/>
      <c r="LMI139" s="73"/>
      <c r="LMJ139" s="73"/>
      <c r="LMK139" s="74"/>
      <c r="LML139" s="74"/>
      <c r="LMM139" s="77"/>
      <c r="LMN139" s="77"/>
      <c r="LMO139" s="11"/>
      <c r="LMU139" s="73"/>
      <c r="LMV139" s="73"/>
      <c r="LMW139" s="73"/>
      <c r="LMX139" s="73"/>
      <c r="LMY139" s="74"/>
      <c r="LMZ139" s="74"/>
      <c r="LNA139" s="77"/>
      <c r="LNB139" s="77"/>
      <c r="LNC139" s="11"/>
      <c r="LNI139" s="73"/>
      <c r="LNJ139" s="73"/>
      <c r="LNK139" s="73"/>
      <c r="LNL139" s="73"/>
      <c r="LNM139" s="74"/>
      <c r="LNN139" s="74"/>
      <c r="LNO139" s="77"/>
      <c r="LNP139" s="77"/>
      <c r="LNQ139" s="11"/>
      <c r="LNW139" s="73"/>
      <c r="LNX139" s="73"/>
      <c r="LNY139" s="73"/>
      <c r="LNZ139" s="73"/>
      <c r="LOA139" s="74"/>
      <c r="LOB139" s="74"/>
      <c r="LOC139" s="77"/>
      <c r="LOD139" s="77"/>
      <c r="LOE139" s="11"/>
      <c r="LOK139" s="73"/>
      <c r="LOL139" s="73"/>
      <c r="LOM139" s="73"/>
      <c r="LON139" s="73"/>
      <c r="LOO139" s="74"/>
      <c r="LOP139" s="74"/>
      <c r="LOQ139" s="77"/>
      <c r="LOR139" s="77"/>
      <c r="LOS139" s="11"/>
      <c r="LOY139" s="73"/>
      <c r="LOZ139" s="73"/>
      <c r="LPA139" s="73"/>
      <c r="LPB139" s="73"/>
      <c r="LPC139" s="74"/>
      <c r="LPD139" s="74"/>
      <c r="LPE139" s="77"/>
      <c r="LPF139" s="77"/>
      <c r="LPG139" s="11"/>
      <c r="LPM139" s="73"/>
      <c r="LPN139" s="73"/>
      <c r="LPO139" s="73"/>
      <c r="LPP139" s="73"/>
      <c r="LPQ139" s="74"/>
      <c r="LPR139" s="74"/>
      <c r="LPS139" s="77"/>
      <c r="LPT139" s="77"/>
      <c r="LPU139" s="11"/>
      <c r="LQA139" s="73"/>
      <c r="LQB139" s="73"/>
      <c r="LQC139" s="73"/>
      <c r="LQD139" s="73"/>
      <c r="LQE139" s="74"/>
      <c r="LQF139" s="74"/>
      <c r="LQG139" s="77"/>
      <c r="LQH139" s="77"/>
      <c r="LQI139" s="11"/>
      <c r="LQO139" s="73"/>
      <c r="LQP139" s="73"/>
      <c r="LQQ139" s="73"/>
      <c r="LQR139" s="73"/>
      <c r="LQS139" s="74"/>
      <c r="LQT139" s="74"/>
      <c r="LQU139" s="77"/>
      <c r="LQV139" s="77"/>
      <c r="LQW139" s="11"/>
      <c r="LRC139" s="73"/>
      <c r="LRD139" s="73"/>
      <c r="LRE139" s="73"/>
      <c r="LRF139" s="73"/>
      <c r="LRG139" s="74"/>
      <c r="LRH139" s="74"/>
      <c r="LRI139" s="77"/>
      <c r="LRJ139" s="77"/>
      <c r="LRK139" s="11"/>
      <c r="LRQ139" s="73"/>
      <c r="LRR139" s="73"/>
      <c r="LRS139" s="73"/>
      <c r="LRT139" s="73"/>
      <c r="LRU139" s="74"/>
      <c r="LRV139" s="74"/>
      <c r="LRW139" s="77"/>
      <c r="LRX139" s="77"/>
      <c r="LRY139" s="11"/>
      <c r="LSE139" s="73"/>
      <c r="LSF139" s="73"/>
      <c r="LSG139" s="73"/>
      <c r="LSH139" s="73"/>
      <c r="LSI139" s="74"/>
      <c r="LSJ139" s="74"/>
      <c r="LSK139" s="77"/>
      <c r="LSL139" s="77"/>
      <c r="LSM139" s="11"/>
      <c r="LSS139" s="73"/>
      <c r="LST139" s="73"/>
      <c r="LSU139" s="73"/>
      <c r="LSV139" s="73"/>
      <c r="LSW139" s="74"/>
      <c r="LSX139" s="74"/>
      <c r="LSY139" s="77"/>
      <c r="LSZ139" s="77"/>
      <c r="LTA139" s="11"/>
      <c r="LTG139" s="73"/>
      <c r="LTH139" s="73"/>
      <c r="LTI139" s="73"/>
      <c r="LTJ139" s="73"/>
      <c r="LTK139" s="74"/>
      <c r="LTL139" s="74"/>
      <c r="LTM139" s="77"/>
      <c r="LTN139" s="77"/>
      <c r="LTO139" s="11"/>
      <c r="LTU139" s="73"/>
      <c r="LTV139" s="73"/>
      <c r="LTW139" s="73"/>
      <c r="LTX139" s="73"/>
      <c r="LTY139" s="74"/>
      <c r="LTZ139" s="74"/>
      <c r="LUA139" s="77"/>
      <c r="LUB139" s="77"/>
      <c r="LUC139" s="11"/>
      <c r="LUI139" s="73"/>
      <c r="LUJ139" s="73"/>
      <c r="LUK139" s="73"/>
      <c r="LUL139" s="73"/>
      <c r="LUM139" s="74"/>
      <c r="LUN139" s="74"/>
      <c r="LUO139" s="77"/>
      <c r="LUP139" s="77"/>
      <c r="LUQ139" s="11"/>
      <c r="LUW139" s="73"/>
      <c r="LUX139" s="73"/>
      <c r="LUY139" s="73"/>
      <c r="LUZ139" s="73"/>
      <c r="LVA139" s="74"/>
      <c r="LVB139" s="74"/>
      <c r="LVC139" s="77"/>
      <c r="LVD139" s="77"/>
      <c r="LVE139" s="11"/>
      <c r="LVK139" s="73"/>
      <c r="LVL139" s="73"/>
      <c r="LVM139" s="73"/>
      <c r="LVN139" s="73"/>
      <c r="LVO139" s="74"/>
      <c r="LVP139" s="74"/>
      <c r="LVQ139" s="77"/>
      <c r="LVR139" s="77"/>
      <c r="LVS139" s="11"/>
      <c r="LVY139" s="73"/>
      <c r="LVZ139" s="73"/>
      <c r="LWA139" s="73"/>
      <c r="LWB139" s="73"/>
      <c r="LWC139" s="74"/>
      <c r="LWD139" s="74"/>
      <c r="LWE139" s="77"/>
      <c r="LWF139" s="77"/>
      <c r="LWG139" s="11"/>
      <c r="LWM139" s="73"/>
      <c r="LWN139" s="73"/>
      <c r="LWO139" s="73"/>
      <c r="LWP139" s="73"/>
      <c r="LWQ139" s="74"/>
      <c r="LWR139" s="74"/>
      <c r="LWS139" s="77"/>
      <c r="LWT139" s="77"/>
      <c r="LWU139" s="11"/>
      <c r="LXA139" s="73"/>
      <c r="LXB139" s="73"/>
      <c r="LXC139" s="73"/>
      <c r="LXD139" s="73"/>
      <c r="LXE139" s="74"/>
      <c r="LXF139" s="74"/>
      <c r="LXG139" s="77"/>
      <c r="LXH139" s="77"/>
      <c r="LXI139" s="11"/>
      <c r="LXO139" s="73"/>
      <c r="LXP139" s="73"/>
      <c r="LXQ139" s="73"/>
      <c r="LXR139" s="73"/>
      <c r="LXS139" s="74"/>
      <c r="LXT139" s="74"/>
      <c r="LXU139" s="77"/>
      <c r="LXV139" s="77"/>
      <c r="LXW139" s="11"/>
      <c r="LYC139" s="73"/>
      <c r="LYD139" s="73"/>
      <c r="LYE139" s="73"/>
      <c r="LYF139" s="73"/>
      <c r="LYG139" s="74"/>
      <c r="LYH139" s="74"/>
      <c r="LYI139" s="77"/>
      <c r="LYJ139" s="77"/>
      <c r="LYK139" s="11"/>
      <c r="LYQ139" s="73"/>
      <c r="LYR139" s="73"/>
      <c r="LYS139" s="73"/>
      <c r="LYT139" s="73"/>
      <c r="LYU139" s="74"/>
      <c r="LYV139" s="74"/>
      <c r="LYW139" s="77"/>
      <c r="LYX139" s="77"/>
      <c r="LYY139" s="11"/>
      <c r="LZE139" s="73"/>
      <c r="LZF139" s="73"/>
      <c r="LZG139" s="73"/>
      <c r="LZH139" s="73"/>
      <c r="LZI139" s="74"/>
      <c r="LZJ139" s="74"/>
      <c r="LZK139" s="77"/>
      <c r="LZL139" s="77"/>
      <c r="LZM139" s="11"/>
      <c r="LZS139" s="73"/>
      <c r="LZT139" s="73"/>
      <c r="LZU139" s="73"/>
      <c r="LZV139" s="73"/>
      <c r="LZW139" s="74"/>
      <c r="LZX139" s="74"/>
      <c r="LZY139" s="77"/>
      <c r="LZZ139" s="77"/>
      <c r="MAA139" s="11"/>
      <c r="MAG139" s="73"/>
      <c r="MAH139" s="73"/>
      <c r="MAI139" s="73"/>
      <c r="MAJ139" s="73"/>
      <c r="MAK139" s="74"/>
      <c r="MAL139" s="74"/>
      <c r="MAM139" s="77"/>
      <c r="MAN139" s="77"/>
      <c r="MAO139" s="11"/>
      <c r="MAU139" s="73"/>
      <c r="MAV139" s="73"/>
      <c r="MAW139" s="73"/>
      <c r="MAX139" s="73"/>
      <c r="MAY139" s="74"/>
      <c r="MAZ139" s="74"/>
      <c r="MBA139" s="77"/>
      <c r="MBB139" s="77"/>
      <c r="MBC139" s="11"/>
      <c r="MBI139" s="73"/>
      <c r="MBJ139" s="73"/>
      <c r="MBK139" s="73"/>
      <c r="MBL139" s="73"/>
      <c r="MBM139" s="74"/>
      <c r="MBN139" s="74"/>
      <c r="MBO139" s="77"/>
      <c r="MBP139" s="77"/>
      <c r="MBQ139" s="11"/>
      <c r="MBW139" s="73"/>
      <c r="MBX139" s="73"/>
      <c r="MBY139" s="73"/>
      <c r="MBZ139" s="73"/>
      <c r="MCA139" s="74"/>
      <c r="MCB139" s="74"/>
      <c r="MCC139" s="77"/>
      <c r="MCD139" s="77"/>
      <c r="MCE139" s="11"/>
      <c r="MCK139" s="73"/>
      <c r="MCL139" s="73"/>
      <c r="MCM139" s="73"/>
      <c r="MCN139" s="73"/>
      <c r="MCO139" s="74"/>
      <c r="MCP139" s="74"/>
      <c r="MCQ139" s="77"/>
      <c r="MCR139" s="77"/>
      <c r="MCS139" s="11"/>
      <c r="MCY139" s="73"/>
      <c r="MCZ139" s="73"/>
      <c r="MDA139" s="73"/>
      <c r="MDB139" s="73"/>
      <c r="MDC139" s="74"/>
      <c r="MDD139" s="74"/>
      <c r="MDE139" s="77"/>
      <c r="MDF139" s="77"/>
      <c r="MDG139" s="11"/>
      <c r="MDM139" s="73"/>
      <c r="MDN139" s="73"/>
      <c r="MDO139" s="73"/>
      <c r="MDP139" s="73"/>
      <c r="MDQ139" s="74"/>
      <c r="MDR139" s="74"/>
      <c r="MDS139" s="77"/>
      <c r="MDT139" s="77"/>
      <c r="MDU139" s="11"/>
      <c r="MEA139" s="73"/>
      <c r="MEB139" s="73"/>
      <c r="MEC139" s="73"/>
      <c r="MED139" s="73"/>
      <c r="MEE139" s="74"/>
      <c r="MEF139" s="74"/>
      <c r="MEG139" s="77"/>
      <c r="MEH139" s="77"/>
      <c r="MEI139" s="11"/>
      <c r="MEO139" s="73"/>
      <c r="MEP139" s="73"/>
      <c r="MEQ139" s="73"/>
      <c r="MER139" s="73"/>
      <c r="MES139" s="74"/>
      <c r="MET139" s="74"/>
      <c r="MEU139" s="77"/>
      <c r="MEV139" s="77"/>
      <c r="MEW139" s="11"/>
      <c r="MFC139" s="73"/>
      <c r="MFD139" s="73"/>
      <c r="MFE139" s="73"/>
      <c r="MFF139" s="73"/>
      <c r="MFG139" s="74"/>
      <c r="MFH139" s="74"/>
      <c r="MFI139" s="77"/>
      <c r="MFJ139" s="77"/>
      <c r="MFK139" s="11"/>
      <c r="MFQ139" s="73"/>
      <c r="MFR139" s="73"/>
      <c r="MFS139" s="73"/>
      <c r="MFT139" s="73"/>
      <c r="MFU139" s="74"/>
      <c r="MFV139" s="74"/>
      <c r="MFW139" s="77"/>
      <c r="MFX139" s="77"/>
      <c r="MFY139" s="11"/>
      <c r="MGE139" s="73"/>
      <c r="MGF139" s="73"/>
      <c r="MGG139" s="73"/>
      <c r="MGH139" s="73"/>
      <c r="MGI139" s="74"/>
      <c r="MGJ139" s="74"/>
      <c r="MGK139" s="77"/>
      <c r="MGL139" s="77"/>
      <c r="MGM139" s="11"/>
      <c r="MGS139" s="73"/>
      <c r="MGT139" s="73"/>
      <c r="MGU139" s="73"/>
      <c r="MGV139" s="73"/>
      <c r="MGW139" s="74"/>
      <c r="MGX139" s="74"/>
      <c r="MGY139" s="77"/>
      <c r="MGZ139" s="77"/>
      <c r="MHA139" s="11"/>
      <c r="MHG139" s="73"/>
      <c r="MHH139" s="73"/>
      <c r="MHI139" s="73"/>
      <c r="MHJ139" s="73"/>
      <c r="MHK139" s="74"/>
      <c r="MHL139" s="74"/>
      <c r="MHM139" s="77"/>
      <c r="MHN139" s="77"/>
      <c r="MHO139" s="11"/>
      <c r="MHU139" s="73"/>
      <c r="MHV139" s="73"/>
      <c r="MHW139" s="73"/>
      <c r="MHX139" s="73"/>
      <c r="MHY139" s="74"/>
      <c r="MHZ139" s="74"/>
      <c r="MIA139" s="77"/>
      <c r="MIB139" s="77"/>
      <c r="MIC139" s="11"/>
      <c r="MII139" s="73"/>
      <c r="MIJ139" s="73"/>
      <c r="MIK139" s="73"/>
      <c r="MIL139" s="73"/>
      <c r="MIM139" s="74"/>
      <c r="MIN139" s="74"/>
      <c r="MIO139" s="77"/>
      <c r="MIP139" s="77"/>
      <c r="MIQ139" s="11"/>
      <c r="MIW139" s="73"/>
      <c r="MIX139" s="73"/>
      <c r="MIY139" s="73"/>
      <c r="MIZ139" s="73"/>
      <c r="MJA139" s="74"/>
      <c r="MJB139" s="74"/>
      <c r="MJC139" s="77"/>
      <c r="MJD139" s="77"/>
      <c r="MJE139" s="11"/>
      <c r="MJK139" s="73"/>
      <c r="MJL139" s="73"/>
      <c r="MJM139" s="73"/>
      <c r="MJN139" s="73"/>
      <c r="MJO139" s="74"/>
      <c r="MJP139" s="74"/>
      <c r="MJQ139" s="77"/>
      <c r="MJR139" s="77"/>
      <c r="MJS139" s="11"/>
      <c r="MJY139" s="73"/>
      <c r="MJZ139" s="73"/>
      <c r="MKA139" s="73"/>
      <c r="MKB139" s="73"/>
      <c r="MKC139" s="74"/>
      <c r="MKD139" s="74"/>
      <c r="MKE139" s="77"/>
      <c r="MKF139" s="77"/>
      <c r="MKG139" s="11"/>
      <c r="MKM139" s="73"/>
      <c r="MKN139" s="73"/>
      <c r="MKO139" s="73"/>
      <c r="MKP139" s="73"/>
      <c r="MKQ139" s="74"/>
      <c r="MKR139" s="74"/>
      <c r="MKS139" s="77"/>
      <c r="MKT139" s="77"/>
      <c r="MKU139" s="11"/>
      <c r="MLA139" s="73"/>
      <c r="MLB139" s="73"/>
      <c r="MLC139" s="73"/>
      <c r="MLD139" s="73"/>
      <c r="MLE139" s="74"/>
      <c r="MLF139" s="74"/>
      <c r="MLG139" s="77"/>
      <c r="MLH139" s="77"/>
      <c r="MLI139" s="11"/>
      <c r="MLO139" s="73"/>
      <c r="MLP139" s="73"/>
      <c r="MLQ139" s="73"/>
      <c r="MLR139" s="73"/>
      <c r="MLS139" s="74"/>
      <c r="MLT139" s="74"/>
      <c r="MLU139" s="77"/>
      <c r="MLV139" s="77"/>
      <c r="MLW139" s="11"/>
      <c r="MMC139" s="73"/>
      <c r="MMD139" s="73"/>
      <c r="MME139" s="73"/>
      <c r="MMF139" s="73"/>
      <c r="MMG139" s="74"/>
      <c r="MMH139" s="74"/>
      <c r="MMI139" s="77"/>
      <c r="MMJ139" s="77"/>
      <c r="MMK139" s="11"/>
      <c r="MMQ139" s="73"/>
      <c r="MMR139" s="73"/>
      <c r="MMS139" s="73"/>
      <c r="MMT139" s="73"/>
      <c r="MMU139" s="74"/>
      <c r="MMV139" s="74"/>
      <c r="MMW139" s="77"/>
      <c r="MMX139" s="77"/>
      <c r="MMY139" s="11"/>
      <c r="MNE139" s="73"/>
      <c r="MNF139" s="73"/>
      <c r="MNG139" s="73"/>
      <c r="MNH139" s="73"/>
      <c r="MNI139" s="74"/>
      <c r="MNJ139" s="74"/>
      <c r="MNK139" s="77"/>
      <c r="MNL139" s="77"/>
      <c r="MNM139" s="11"/>
      <c r="MNS139" s="73"/>
      <c r="MNT139" s="73"/>
      <c r="MNU139" s="73"/>
      <c r="MNV139" s="73"/>
      <c r="MNW139" s="74"/>
      <c r="MNX139" s="74"/>
      <c r="MNY139" s="77"/>
      <c r="MNZ139" s="77"/>
      <c r="MOA139" s="11"/>
      <c r="MOG139" s="73"/>
      <c r="MOH139" s="73"/>
      <c r="MOI139" s="73"/>
      <c r="MOJ139" s="73"/>
      <c r="MOK139" s="74"/>
      <c r="MOL139" s="74"/>
      <c r="MOM139" s="77"/>
      <c r="MON139" s="77"/>
      <c r="MOO139" s="11"/>
      <c r="MOU139" s="73"/>
      <c r="MOV139" s="73"/>
      <c r="MOW139" s="73"/>
      <c r="MOX139" s="73"/>
      <c r="MOY139" s="74"/>
      <c r="MOZ139" s="74"/>
      <c r="MPA139" s="77"/>
      <c r="MPB139" s="77"/>
      <c r="MPC139" s="11"/>
      <c r="MPI139" s="73"/>
      <c r="MPJ139" s="73"/>
      <c r="MPK139" s="73"/>
      <c r="MPL139" s="73"/>
      <c r="MPM139" s="74"/>
      <c r="MPN139" s="74"/>
      <c r="MPO139" s="77"/>
      <c r="MPP139" s="77"/>
      <c r="MPQ139" s="11"/>
      <c r="MPW139" s="73"/>
      <c r="MPX139" s="73"/>
      <c r="MPY139" s="73"/>
      <c r="MPZ139" s="73"/>
      <c r="MQA139" s="74"/>
      <c r="MQB139" s="74"/>
      <c r="MQC139" s="77"/>
      <c r="MQD139" s="77"/>
      <c r="MQE139" s="11"/>
      <c r="MQK139" s="73"/>
      <c r="MQL139" s="73"/>
      <c r="MQM139" s="73"/>
      <c r="MQN139" s="73"/>
      <c r="MQO139" s="74"/>
      <c r="MQP139" s="74"/>
      <c r="MQQ139" s="77"/>
      <c r="MQR139" s="77"/>
      <c r="MQS139" s="11"/>
      <c r="MQY139" s="73"/>
      <c r="MQZ139" s="73"/>
      <c r="MRA139" s="73"/>
      <c r="MRB139" s="73"/>
      <c r="MRC139" s="74"/>
      <c r="MRD139" s="74"/>
      <c r="MRE139" s="77"/>
      <c r="MRF139" s="77"/>
      <c r="MRG139" s="11"/>
      <c r="MRM139" s="73"/>
      <c r="MRN139" s="73"/>
      <c r="MRO139" s="73"/>
      <c r="MRP139" s="73"/>
      <c r="MRQ139" s="74"/>
      <c r="MRR139" s="74"/>
      <c r="MRS139" s="77"/>
      <c r="MRT139" s="77"/>
      <c r="MRU139" s="11"/>
      <c r="MSA139" s="73"/>
      <c r="MSB139" s="73"/>
      <c r="MSC139" s="73"/>
      <c r="MSD139" s="73"/>
      <c r="MSE139" s="74"/>
      <c r="MSF139" s="74"/>
      <c r="MSG139" s="77"/>
      <c r="MSH139" s="77"/>
      <c r="MSI139" s="11"/>
      <c r="MSO139" s="73"/>
      <c r="MSP139" s="73"/>
      <c r="MSQ139" s="73"/>
      <c r="MSR139" s="73"/>
      <c r="MSS139" s="74"/>
      <c r="MST139" s="74"/>
      <c r="MSU139" s="77"/>
      <c r="MSV139" s="77"/>
      <c r="MSW139" s="11"/>
      <c r="MTC139" s="73"/>
      <c r="MTD139" s="73"/>
      <c r="MTE139" s="73"/>
      <c r="MTF139" s="73"/>
      <c r="MTG139" s="74"/>
      <c r="MTH139" s="74"/>
      <c r="MTI139" s="77"/>
      <c r="MTJ139" s="77"/>
      <c r="MTK139" s="11"/>
      <c r="MTQ139" s="73"/>
      <c r="MTR139" s="73"/>
      <c r="MTS139" s="73"/>
      <c r="MTT139" s="73"/>
      <c r="MTU139" s="74"/>
      <c r="MTV139" s="74"/>
      <c r="MTW139" s="77"/>
      <c r="MTX139" s="77"/>
      <c r="MTY139" s="11"/>
      <c r="MUE139" s="73"/>
      <c r="MUF139" s="73"/>
      <c r="MUG139" s="73"/>
      <c r="MUH139" s="73"/>
      <c r="MUI139" s="74"/>
      <c r="MUJ139" s="74"/>
      <c r="MUK139" s="77"/>
      <c r="MUL139" s="77"/>
      <c r="MUM139" s="11"/>
      <c r="MUS139" s="73"/>
      <c r="MUT139" s="73"/>
      <c r="MUU139" s="73"/>
      <c r="MUV139" s="73"/>
      <c r="MUW139" s="74"/>
      <c r="MUX139" s="74"/>
      <c r="MUY139" s="77"/>
      <c r="MUZ139" s="77"/>
      <c r="MVA139" s="11"/>
      <c r="MVG139" s="73"/>
      <c r="MVH139" s="73"/>
      <c r="MVI139" s="73"/>
      <c r="MVJ139" s="73"/>
      <c r="MVK139" s="74"/>
      <c r="MVL139" s="74"/>
      <c r="MVM139" s="77"/>
      <c r="MVN139" s="77"/>
      <c r="MVO139" s="11"/>
      <c r="MVU139" s="73"/>
      <c r="MVV139" s="73"/>
      <c r="MVW139" s="73"/>
      <c r="MVX139" s="73"/>
      <c r="MVY139" s="74"/>
      <c r="MVZ139" s="74"/>
      <c r="MWA139" s="77"/>
      <c r="MWB139" s="77"/>
      <c r="MWC139" s="11"/>
      <c r="MWI139" s="73"/>
      <c r="MWJ139" s="73"/>
      <c r="MWK139" s="73"/>
      <c r="MWL139" s="73"/>
      <c r="MWM139" s="74"/>
      <c r="MWN139" s="74"/>
      <c r="MWO139" s="77"/>
      <c r="MWP139" s="77"/>
      <c r="MWQ139" s="11"/>
      <c r="MWW139" s="73"/>
      <c r="MWX139" s="73"/>
      <c r="MWY139" s="73"/>
      <c r="MWZ139" s="73"/>
      <c r="MXA139" s="74"/>
      <c r="MXB139" s="74"/>
      <c r="MXC139" s="77"/>
      <c r="MXD139" s="77"/>
      <c r="MXE139" s="11"/>
      <c r="MXK139" s="73"/>
      <c r="MXL139" s="73"/>
      <c r="MXM139" s="73"/>
      <c r="MXN139" s="73"/>
      <c r="MXO139" s="74"/>
      <c r="MXP139" s="74"/>
      <c r="MXQ139" s="77"/>
      <c r="MXR139" s="77"/>
      <c r="MXS139" s="11"/>
      <c r="MXY139" s="73"/>
      <c r="MXZ139" s="73"/>
      <c r="MYA139" s="73"/>
      <c r="MYB139" s="73"/>
      <c r="MYC139" s="74"/>
      <c r="MYD139" s="74"/>
      <c r="MYE139" s="77"/>
      <c r="MYF139" s="77"/>
      <c r="MYG139" s="11"/>
      <c r="MYM139" s="73"/>
      <c r="MYN139" s="73"/>
      <c r="MYO139" s="73"/>
      <c r="MYP139" s="73"/>
      <c r="MYQ139" s="74"/>
      <c r="MYR139" s="74"/>
      <c r="MYS139" s="77"/>
      <c r="MYT139" s="77"/>
      <c r="MYU139" s="11"/>
      <c r="MZA139" s="73"/>
      <c r="MZB139" s="73"/>
      <c r="MZC139" s="73"/>
      <c r="MZD139" s="73"/>
      <c r="MZE139" s="74"/>
      <c r="MZF139" s="74"/>
      <c r="MZG139" s="77"/>
      <c r="MZH139" s="77"/>
      <c r="MZI139" s="11"/>
      <c r="MZO139" s="73"/>
      <c r="MZP139" s="73"/>
      <c r="MZQ139" s="73"/>
      <c r="MZR139" s="73"/>
      <c r="MZS139" s="74"/>
      <c r="MZT139" s="74"/>
      <c r="MZU139" s="77"/>
      <c r="MZV139" s="77"/>
      <c r="MZW139" s="11"/>
      <c r="NAC139" s="73"/>
      <c r="NAD139" s="73"/>
      <c r="NAE139" s="73"/>
      <c r="NAF139" s="73"/>
      <c r="NAG139" s="74"/>
      <c r="NAH139" s="74"/>
      <c r="NAI139" s="77"/>
      <c r="NAJ139" s="77"/>
      <c r="NAK139" s="11"/>
      <c r="NAQ139" s="73"/>
      <c r="NAR139" s="73"/>
      <c r="NAS139" s="73"/>
      <c r="NAT139" s="73"/>
      <c r="NAU139" s="74"/>
      <c r="NAV139" s="74"/>
      <c r="NAW139" s="77"/>
      <c r="NAX139" s="77"/>
      <c r="NAY139" s="11"/>
      <c r="NBE139" s="73"/>
      <c r="NBF139" s="73"/>
      <c r="NBG139" s="73"/>
      <c r="NBH139" s="73"/>
      <c r="NBI139" s="74"/>
      <c r="NBJ139" s="74"/>
      <c r="NBK139" s="77"/>
      <c r="NBL139" s="77"/>
      <c r="NBM139" s="11"/>
      <c r="NBS139" s="73"/>
      <c r="NBT139" s="73"/>
      <c r="NBU139" s="73"/>
      <c r="NBV139" s="73"/>
      <c r="NBW139" s="74"/>
      <c r="NBX139" s="74"/>
      <c r="NBY139" s="77"/>
      <c r="NBZ139" s="77"/>
      <c r="NCA139" s="11"/>
      <c r="NCG139" s="73"/>
      <c r="NCH139" s="73"/>
      <c r="NCI139" s="73"/>
      <c r="NCJ139" s="73"/>
      <c r="NCK139" s="74"/>
      <c r="NCL139" s="74"/>
      <c r="NCM139" s="77"/>
      <c r="NCN139" s="77"/>
      <c r="NCO139" s="11"/>
      <c r="NCU139" s="73"/>
      <c r="NCV139" s="73"/>
      <c r="NCW139" s="73"/>
      <c r="NCX139" s="73"/>
      <c r="NCY139" s="74"/>
      <c r="NCZ139" s="74"/>
      <c r="NDA139" s="77"/>
      <c r="NDB139" s="77"/>
      <c r="NDC139" s="11"/>
      <c r="NDI139" s="73"/>
      <c r="NDJ139" s="73"/>
      <c r="NDK139" s="73"/>
      <c r="NDL139" s="73"/>
      <c r="NDM139" s="74"/>
      <c r="NDN139" s="74"/>
      <c r="NDO139" s="77"/>
      <c r="NDP139" s="77"/>
      <c r="NDQ139" s="11"/>
      <c r="NDW139" s="73"/>
      <c r="NDX139" s="73"/>
      <c r="NDY139" s="73"/>
      <c r="NDZ139" s="73"/>
      <c r="NEA139" s="74"/>
      <c r="NEB139" s="74"/>
      <c r="NEC139" s="77"/>
      <c r="NED139" s="77"/>
      <c r="NEE139" s="11"/>
      <c r="NEK139" s="73"/>
      <c r="NEL139" s="73"/>
      <c r="NEM139" s="73"/>
      <c r="NEN139" s="73"/>
      <c r="NEO139" s="74"/>
      <c r="NEP139" s="74"/>
      <c r="NEQ139" s="77"/>
      <c r="NER139" s="77"/>
      <c r="NES139" s="11"/>
      <c r="NEY139" s="73"/>
      <c r="NEZ139" s="73"/>
      <c r="NFA139" s="73"/>
      <c r="NFB139" s="73"/>
      <c r="NFC139" s="74"/>
      <c r="NFD139" s="74"/>
      <c r="NFE139" s="77"/>
      <c r="NFF139" s="77"/>
      <c r="NFG139" s="11"/>
      <c r="NFM139" s="73"/>
      <c r="NFN139" s="73"/>
      <c r="NFO139" s="73"/>
      <c r="NFP139" s="73"/>
      <c r="NFQ139" s="74"/>
      <c r="NFR139" s="74"/>
      <c r="NFS139" s="77"/>
      <c r="NFT139" s="77"/>
      <c r="NFU139" s="11"/>
      <c r="NGA139" s="73"/>
      <c r="NGB139" s="73"/>
      <c r="NGC139" s="73"/>
      <c r="NGD139" s="73"/>
      <c r="NGE139" s="74"/>
      <c r="NGF139" s="74"/>
      <c r="NGG139" s="77"/>
      <c r="NGH139" s="77"/>
      <c r="NGI139" s="11"/>
      <c r="NGO139" s="73"/>
      <c r="NGP139" s="73"/>
      <c r="NGQ139" s="73"/>
      <c r="NGR139" s="73"/>
      <c r="NGS139" s="74"/>
      <c r="NGT139" s="74"/>
      <c r="NGU139" s="77"/>
      <c r="NGV139" s="77"/>
      <c r="NGW139" s="11"/>
      <c r="NHC139" s="73"/>
      <c r="NHD139" s="73"/>
      <c r="NHE139" s="73"/>
      <c r="NHF139" s="73"/>
      <c r="NHG139" s="74"/>
      <c r="NHH139" s="74"/>
      <c r="NHI139" s="77"/>
      <c r="NHJ139" s="77"/>
      <c r="NHK139" s="11"/>
      <c r="NHQ139" s="73"/>
      <c r="NHR139" s="73"/>
      <c r="NHS139" s="73"/>
      <c r="NHT139" s="73"/>
      <c r="NHU139" s="74"/>
      <c r="NHV139" s="74"/>
      <c r="NHW139" s="77"/>
      <c r="NHX139" s="77"/>
      <c r="NHY139" s="11"/>
      <c r="NIE139" s="73"/>
      <c r="NIF139" s="73"/>
      <c r="NIG139" s="73"/>
      <c r="NIH139" s="73"/>
      <c r="NII139" s="74"/>
      <c r="NIJ139" s="74"/>
      <c r="NIK139" s="77"/>
      <c r="NIL139" s="77"/>
      <c r="NIM139" s="11"/>
      <c r="NIS139" s="73"/>
      <c r="NIT139" s="73"/>
      <c r="NIU139" s="73"/>
      <c r="NIV139" s="73"/>
      <c r="NIW139" s="74"/>
      <c r="NIX139" s="74"/>
      <c r="NIY139" s="77"/>
      <c r="NIZ139" s="77"/>
      <c r="NJA139" s="11"/>
      <c r="NJG139" s="73"/>
      <c r="NJH139" s="73"/>
      <c r="NJI139" s="73"/>
      <c r="NJJ139" s="73"/>
      <c r="NJK139" s="74"/>
      <c r="NJL139" s="74"/>
      <c r="NJM139" s="77"/>
      <c r="NJN139" s="77"/>
      <c r="NJO139" s="11"/>
      <c r="NJU139" s="73"/>
      <c r="NJV139" s="73"/>
      <c r="NJW139" s="73"/>
      <c r="NJX139" s="73"/>
      <c r="NJY139" s="74"/>
      <c r="NJZ139" s="74"/>
      <c r="NKA139" s="77"/>
      <c r="NKB139" s="77"/>
      <c r="NKC139" s="11"/>
      <c r="NKI139" s="73"/>
      <c r="NKJ139" s="73"/>
      <c r="NKK139" s="73"/>
      <c r="NKL139" s="73"/>
      <c r="NKM139" s="74"/>
      <c r="NKN139" s="74"/>
      <c r="NKO139" s="77"/>
      <c r="NKP139" s="77"/>
      <c r="NKQ139" s="11"/>
      <c r="NKW139" s="73"/>
      <c r="NKX139" s="73"/>
      <c r="NKY139" s="73"/>
      <c r="NKZ139" s="73"/>
      <c r="NLA139" s="74"/>
      <c r="NLB139" s="74"/>
      <c r="NLC139" s="77"/>
      <c r="NLD139" s="77"/>
      <c r="NLE139" s="11"/>
      <c r="NLK139" s="73"/>
      <c r="NLL139" s="73"/>
      <c r="NLM139" s="73"/>
      <c r="NLN139" s="73"/>
      <c r="NLO139" s="74"/>
      <c r="NLP139" s="74"/>
      <c r="NLQ139" s="77"/>
      <c r="NLR139" s="77"/>
      <c r="NLS139" s="11"/>
      <c r="NLY139" s="73"/>
      <c r="NLZ139" s="73"/>
      <c r="NMA139" s="73"/>
      <c r="NMB139" s="73"/>
      <c r="NMC139" s="74"/>
      <c r="NMD139" s="74"/>
      <c r="NME139" s="77"/>
      <c r="NMF139" s="77"/>
      <c r="NMG139" s="11"/>
      <c r="NMM139" s="73"/>
      <c r="NMN139" s="73"/>
      <c r="NMO139" s="73"/>
      <c r="NMP139" s="73"/>
      <c r="NMQ139" s="74"/>
      <c r="NMR139" s="74"/>
      <c r="NMS139" s="77"/>
      <c r="NMT139" s="77"/>
      <c r="NMU139" s="11"/>
      <c r="NNA139" s="73"/>
      <c r="NNB139" s="73"/>
      <c r="NNC139" s="73"/>
      <c r="NND139" s="73"/>
      <c r="NNE139" s="74"/>
      <c r="NNF139" s="74"/>
      <c r="NNG139" s="77"/>
      <c r="NNH139" s="77"/>
      <c r="NNI139" s="11"/>
      <c r="NNO139" s="73"/>
      <c r="NNP139" s="73"/>
      <c r="NNQ139" s="73"/>
      <c r="NNR139" s="73"/>
      <c r="NNS139" s="74"/>
      <c r="NNT139" s="74"/>
      <c r="NNU139" s="77"/>
      <c r="NNV139" s="77"/>
      <c r="NNW139" s="11"/>
      <c r="NOC139" s="73"/>
      <c r="NOD139" s="73"/>
      <c r="NOE139" s="73"/>
      <c r="NOF139" s="73"/>
      <c r="NOG139" s="74"/>
      <c r="NOH139" s="74"/>
      <c r="NOI139" s="77"/>
      <c r="NOJ139" s="77"/>
      <c r="NOK139" s="11"/>
      <c r="NOQ139" s="73"/>
      <c r="NOR139" s="73"/>
      <c r="NOS139" s="73"/>
      <c r="NOT139" s="73"/>
      <c r="NOU139" s="74"/>
      <c r="NOV139" s="74"/>
      <c r="NOW139" s="77"/>
      <c r="NOX139" s="77"/>
      <c r="NOY139" s="11"/>
      <c r="NPE139" s="73"/>
      <c r="NPF139" s="73"/>
      <c r="NPG139" s="73"/>
      <c r="NPH139" s="73"/>
      <c r="NPI139" s="74"/>
      <c r="NPJ139" s="74"/>
      <c r="NPK139" s="77"/>
      <c r="NPL139" s="77"/>
      <c r="NPM139" s="11"/>
      <c r="NPS139" s="73"/>
      <c r="NPT139" s="73"/>
      <c r="NPU139" s="73"/>
      <c r="NPV139" s="73"/>
      <c r="NPW139" s="74"/>
      <c r="NPX139" s="74"/>
      <c r="NPY139" s="77"/>
      <c r="NPZ139" s="77"/>
      <c r="NQA139" s="11"/>
      <c r="NQG139" s="73"/>
      <c r="NQH139" s="73"/>
      <c r="NQI139" s="73"/>
      <c r="NQJ139" s="73"/>
      <c r="NQK139" s="74"/>
      <c r="NQL139" s="74"/>
      <c r="NQM139" s="77"/>
      <c r="NQN139" s="77"/>
      <c r="NQO139" s="11"/>
      <c r="NQU139" s="73"/>
      <c r="NQV139" s="73"/>
      <c r="NQW139" s="73"/>
      <c r="NQX139" s="73"/>
      <c r="NQY139" s="74"/>
      <c r="NQZ139" s="74"/>
      <c r="NRA139" s="77"/>
      <c r="NRB139" s="77"/>
      <c r="NRC139" s="11"/>
      <c r="NRI139" s="73"/>
      <c r="NRJ139" s="73"/>
      <c r="NRK139" s="73"/>
      <c r="NRL139" s="73"/>
      <c r="NRM139" s="74"/>
      <c r="NRN139" s="74"/>
      <c r="NRO139" s="77"/>
      <c r="NRP139" s="77"/>
      <c r="NRQ139" s="11"/>
      <c r="NRW139" s="73"/>
      <c r="NRX139" s="73"/>
      <c r="NRY139" s="73"/>
      <c r="NRZ139" s="73"/>
      <c r="NSA139" s="74"/>
      <c r="NSB139" s="74"/>
      <c r="NSC139" s="77"/>
      <c r="NSD139" s="77"/>
      <c r="NSE139" s="11"/>
      <c r="NSK139" s="73"/>
      <c r="NSL139" s="73"/>
      <c r="NSM139" s="73"/>
      <c r="NSN139" s="73"/>
      <c r="NSO139" s="74"/>
      <c r="NSP139" s="74"/>
      <c r="NSQ139" s="77"/>
      <c r="NSR139" s="77"/>
      <c r="NSS139" s="11"/>
      <c r="NSY139" s="73"/>
      <c r="NSZ139" s="73"/>
      <c r="NTA139" s="73"/>
      <c r="NTB139" s="73"/>
      <c r="NTC139" s="74"/>
      <c r="NTD139" s="74"/>
      <c r="NTE139" s="77"/>
      <c r="NTF139" s="77"/>
      <c r="NTG139" s="11"/>
      <c r="NTM139" s="73"/>
      <c r="NTN139" s="73"/>
      <c r="NTO139" s="73"/>
      <c r="NTP139" s="73"/>
      <c r="NTQ139" s="74"/>
      <c r="NTR139" s="74"/>
      <c r="NTS139" s="77"/>
      <c r="NTT139" s="77"/>
      <c r="NTU139" s="11"/>
      <c r="NUA139" s="73"/>
      <c r="NUB139" s="73"/>
      <c r="NUC139" s="73"/>
      <c r="NUD139" s="73"/>
      <c r="NUE139" s="74"/>
      <c r="NUF139" s="74"/>
      <c r="NUG139" s="77"/>
      <c r="NUH139" s="77"/>
      <c r="NUI139" s="11"/>
      <c r="NUO139" s="73"/>
      <c r="NUP139" s="73"/>
      <c r="NUQ139" s="73"/>
      <c r="NUR139" s="73"/>
      <c r="NUS139" s="74"/>
      <c r="NUT139" s="74"/>
      <c r="NUU139" s="77"/>
      <c r="NUV139" s="77"/>
      <c r="NUW139" s="11"/>
      <c r="NVC139" s="73"/>
      <c r="NVD139" s="73"/>
      <c r="NVE139" s="73"/>
      <c r="NVF139" s="73"/>
      <c r="NVG139" s="74"/>
      <c r="NVH139" s="74"/>
      <c r="NVI139" s="77"/>
      <c r="NVJ139" s="77"/>
      <c r="NVK139" s="11"/>
      <c r="NVQ139" s="73"/>
      <c r="NVR139" s="73"/>
      <c r="NVS139" s="73"/>
      <c r="NVT139" s="73"/>
      <c r="NVU139" s="74"/>
      <c r="NVV139" s="74"/>
      <c r="NVW139" s="77"/>
      <c r="NVX139" s="77"/>
      <c r="NVY139" s="11"/>
      <c r="NWE139" s="73"/>
      <c r="NWF139" s="73"/>
      <c r="NWG139" s="73"/>
      <c r="NWH139" s="73"/>
      <c r="NWI139" s="74"/>
      <c r="NWJ139" s="74"/>
      <c r="NWK139" s="77"/>
      <c r="NWL139" s="77"/>
      <c r="NWM139" s="11"/>
      <c r="NWS139" s="73"/>
      <c r="NWT139" s="73"/>
      <c r="NWU139" s="73"/>
      <c r="NWV139" s="73"/>
      <c r="NWW139" s="74"/>
      <c r="NWX139" s="74"/>
      <c r="NWY139" s="77"/>
      <c r="NWZ139" s="77"/>
      <c r="NXA139" s="11"/>
      <c r="NXG139" s="73"/>
      <c r="NXH139" s="73"/>
      <c r="NXI139" s="73"/>
      <c r="NXJ139" s="73"/>
      <c r="NXK139" s="74"/>
      <c r="NXL139" s="74"/>
      <c r="NXM139" s="77"/>
      <c r="NXN139" s="77"/>
      <c r="NXO139" s="11"/>
      <c r="NXU139" s="73"/>
      <c r="NXV139" s="73"/>
      <c r="NXW139" s="73"/>
      <c r="NXX139" s="73"/>
      <c r="NXY139" s="74"/>
      <c r="NXZ139" s="74"/>
      <c r="NYA139" s="77"/>
      <c r="NYB139" s="77"/>
      <c r="NYC139" s="11"/>
      <c r="NYI139" s="73"/>
      <c r="NYJ139" s="73"/>
      <c r="NYK139" s="73"/>
      <c r="NYL139" s="73"/>
      <c r="NYM139" s="74"/>
      <c r="NYN139" s="74"/>
      <c r="NYO139" s="77"/>
      <c r="NYP139" s="77"/>
      <c r="NYQ139" s="11"/>
      <c r="NYW139" s="73"/>
      <c r="NYX139" s="73"/>
      <c r="NYY139" s="73"/>
      <c r="NYZ139" s="73"/>
      <c r="NZA139" s="74"/>
      <c r="NZB139" s="74"/>
      <c r="NZC139" s="77"/>
      <c r="NZD139" s="77"/>
      <c r="NZE139" s="11"/>
      <c r="NZK139" s="73"/>
      <c r="NZL139" s="73"/>
      <c r="NZM139" s="73"/>
      <c r="NZN139" s="73"/>
      <c r="NZO139" s="74"/>
      <c r="NZP139" s="74"/>
      <c r="NZQ139" s="77"/>
      <c r="NZR139" s="77"/>
      <c r="NZS139" s="11"/>
      <c r="NZY139" s="73"/>
      <c r="NZZ139" s="73"/>
      <c r="OAA139" s="73"/>
      <c r="OAB139" s="73"/>
      <c r="OAC139" s="74"/>
      <c r="OAD139" s="74"/>
      <c r="OAE139" s="77"/>
      <c r="OAF139" s="77"/>
      <c r="OAG139" s="11"/>
      <c r="OAM139" s="73"/>
      <c r="OAN139" s="73"/>
      <c r="OAO139" s="73"/>
      <c r="OAP139" s="73"/>
      <c r="OAQ139" s="74"/>
      <c r="OAR139" s="74"/>
      <c r="OAS139" s="77"/>
      <c r="OAT139" s="77"/>
      <c r="OAU139" s="11"/>
      <c r="OBA139" s="73"/>
      <c r="OBB139" s="73"/>
      <c r="OBC139" s="73"/>
      <c r="OBD139" s="73"/>
      <c r="OBE139" s="74"/>
      <c r="OBF139" s="74"/>
      <c r="OBG139" s="77"/>
      <c r="OBH139" s="77"/>
      <c r="OBI139" s="11"/>
      <c r="OBO139" s="73"/>
      <c r="OBP139" s="73"/>
      <c r="OBQ139" s="73"/>
      <c r="OBR139" s="73"/>
      <c r="OBS139" s="74"/>
      <c r="OBT139" s="74"/>
      <c r="OBU139" s="77"/>
      <c r="OBV139" s="77"/>
      <c r="OBW139" s="11"/>
      <c r="OCC139" s="73"/>
      <c r="OCD139" s="73"/>
      <c r="OCE139" s="73"/>
      <c r="OCF139" s="73"/>
      <c r="OCG139" s="74"/>
      <c r="OCH139" s="74"/>
      <c r="OCI139" s="77"/>
      <c r="OCJ139" s="77"/>
      <c r="OCK139" s="11"/>
      <c r="OCQ139" s="73"/>
      <c r="OCR139" s="73"/>
      <c r="OCS139" s="73"/>
      <c r="OCT139" s="73"/>
      <c r="OCU139" s="74"/>
      <c r="OCV139" s="74"/>
      <c r="OCW139" s="77"/>
      <c r="OCX139" s="77"/>
      <c r="OCY139" s="11"/>
      <c r="ODE139" s="73"/>
      <c r="ODF139" s="73"/>
      <c r="ODG139" s="73"/>
      <c r="ODH139" s="73"/>
      <c r="ODI139" s="74"/>
      <c r="ODJ139" s="74"/>
      <c r="ODK139" s="77"/>
      <c r="ODL139" s="77"/>
      <c r="ODM139" s="11"/>
      <c r="ODS139" s="73"/>
      <c r="ODT139" s="73"/>
      <c r="ODU139" s="73"/>
      <c r="ODV139" s="73"/>
      <c r="ODW139" s="74"/>
      <c r="ODX139" s="74"/>
      <c r="ODY139" s="77"/>
      <c r="ODZ139" s="77"/>
      <c r="OEA139" s="11"/>
      <c r="OEG139" s="73"/>
      <c r="OEH139" s="73"/>
      <c r="OEI139" s="73"/>
      <c r="OEJ139" s="73"/>
      <c r="OEK139" s="74"/>
      <c r="OEL139" s="74"/>
      <c r="OEM139" s="77"/>
      <c r="OEN139" s="77"/>
      <c r="OEO139" s="11"/>
      <c r="OEU139" s="73"/>
      <c r="OEV139" s="73"/>
      <c r="OEW139" s="73"/>
      <c r="OEX139" s="73"/>
      <c r="OEY139" s="74"/>
      <c r="OEZ139" s="74"/>
      <c r="OFA139" s="77"/>
      <c r="OFB139" s="77"/>
      <c r="OFC139" s="11"/>
      <c r="OFI139" s="73"/>
      <c r="OFJ139" s="73"/>
      <c r="OFK139" s="73"/>
      <c r="OFL139" s="73"/>
      <c r="OFM139" s="74"/>
      <c r="OFN139" s="74"/>
      <c r="OFO139" s="77"/>
      <c r="OFP139" s="77"/>
      <c r="OFQ139" s="11"/>
      <c r="OFW139" s="73"/>
      <c r="OFX139" s="73"/>
      <c r="OFY139" s="73"/>
      <c r="OFZ139" s="73"/>
      <c r="OGA139" s="74"/>
      <c r="OGB139" s="74"/>
      <c r="OGC139" s="77"/>
      <c r="OGD139" s="77"/>
      <c r="OGE139" s="11"/>
      <c r="OGK139" s="73"/>
      <c r="OGL139" s="73"/>
      <c r="OGM139" s="73"/>
      <c r="OGN139" s="73"/>
      <c r="OGO139" s="74"/>
      <c r="OGP139" s="74"/>
      <c r="OGQ139" s="77"/>
      <c r="OGR139" s="77"/>
      <c r="OGS139" s="11"/>
      <c r="OGY139" s="73"/>
      <c r="OGZ139" s="73"/>
      <c r="OHA139" s="73"/>
      <c r="OHB139" s="73"/>
      <c r="OHC139" s="74"/>
      <c r="OHD139" s="74"/>
      <c r="OHE139" s="77"/>
      <c r="OHF139" s="77"/>
      <c r="OHG139" s="11"/>
      <c r="OHM139" s="73"/>
      <c r="OHN139" s="73"/>
      <c r="OHO139" s="73"/>
      <c r="OHP139" s="73"/>
      <c r="OHQ139" s="74"/>
      <c r="OHR139" s="74"/>
      <c r="OHS139" s="77"/>
      <c r="OHT139" s="77"/>
      <c r="OHU139" s="11"/>
      <c r="OIA139" s="73"/>
      <c r="OIB139" s="73"/>
      <c r="OIC139" s="73"/>
      <c r="OID139" s="73"/>
      <c r="OIE139" s="74"/>
      <c r="OIF139" s="74"/>
      <c r="OIG139" s="77"/>
      <c r="OIH139" s="77"/>
      <c r="OII139" s="11"/>
      <c r="OIO139" s="73"/>
      <c r="OIP139" s="73"/>
      <c r="OIQ139" s="73"/>
      <c r="OIR139" s="73"/>
      <c r="OIS139" s="74"/>
      <c r="OIT139" s="74"/>
      <c r="OIU139" s="77"/>
      <c r="OIV139" s="77"/>
      <c r="OIW139" s="11"/>
      <c r="OJC139" s="73"/>
      <c r="OJD139" s="73"/>
      <c r="OJE139" s="73"/>
      <c r="OJF139" s="73"/>
      <c r="OJG139" s="74"/>
      <c r="OJH139" s="74"/>
      <c r="OJI139" s="77"/>
      <c r="OJJ139" s="77"/>
      <c r="OJK139" s="11"/>
      <c r="OJQ139" s="73"/>
      <c r="OJR139" s="73"/>
      <c r="OJS139" s="73"/>
      <c r="OJT139" s="73"/>
      <c r="OJU139" s="74"/>
      <c r="OJV139" s="74"/>
      <c r="OJW139" s="77"/>
      <c r="OJX139" s="77"/>
      <c r="OJY139" s="11"/>
      <c r="OKE139" s="73"/>
      <c r="OKF139" s="73"/>
      <c r="OKG139" s="73"/>
      <c r="OKH139" s="73"/>
      <c r="OKI139" s="74"/>
      <c r="OKJ139" s="74"/>
      <c r="OKK139" s="77"/>
      <c r="OKL139" s="77"/>
      <c r="OKM139" s="11"/>
      <c r="OKS139" s="73"/>
      <c r="OKT139" s="73"/>
      <c r="OKU139" s="73"/>
      <c r="OKV139" s="73"/>
      <c r="OKW139" s="74"/>
      <c r="OKX139" s="74"/>
      <c r="OKY139" s="77"/>
      <c r="OKZ139" s="77"/>
      <c r="OLA139" s="11"/>
      <c r="OLG139" s="73"/>
      <c r="OLH139" s="73"/>
      <c r="OLI139" s="73"/>
      <c r="OLJ139" s="73"/>
      <c r="OLK139" s="74"/>
      <c r="OLL139" s="74"/>
      <c r="OLM139" s="77"/>
      <c r="OLN139" s="77"/>
      <c r="OLO139" s="11"/>
      <c r="OLU139" s="73"/>
      <c r="OLV139" s="73"/>
      <c r="OLW139" s="73"/>
      <c r="OLX139" s="73"/>
      <c r="OLY139" s="74"/>
      <c r="OLZ139" s="74"/>
      <c r="OMA139" s="77"/>
      <c r="OMB139" s="77"/>
      <c r="OMC139" s="11"/>
      <c r="OMI139" s="73"/>
      <c r="OMJ139" s="73"/>
      <c r="OMK139" s="73"/>
      <c r="OML139" s="73"/>
      <c r="OMM139" s="74"/>
      <c r="OMN139" s="74"/>
      <c r="OMO139" s="77"/>
      <c r="OMP139" s="77"/>
      <c r="OMQ139" s="11"/>
      <c r="OMW139" s="73"/>
      <c r="OMX139" s="73"/>
      <c r="OMY139" s="73"/>
      <c r="OMZ139" s="73"/>
      <c r="ONA139" s="74"/>
      <c r="ONB139" s="74"/>
      <c r="ONC139" s="77"/>
      <c r="OND139" s="77"/>
      <c r="ONE139" s="11"/>
      <c r="ONK139" s="73"/>
      <c r="ONL139" s="73"/>
      <c r="ONM139" s="73"/>
      <c r="ONN139" s="73"/>
      <c r="ONO139" s="74"/>
      <c r="ONP139" s="74"/>
      <c r="ONQ139" s="77"/>
      <c r="ONR139" s="77"/>
      <c r="ONS139" s="11"/>
      <c r="ONY139" s="73"/>
      <c r="ONZ139" s="73"/>
      <c r="OOA139" s="73"/>
      <c r="OOB139" s="73"/>
      <c r="OOC139" s="74"/>
      <c r="OOD139" s="74"/>
      <c r="OOE139" s="77"/>
      <c r="OOF139" s="77"/>
      <c r="OOG139" s="11"/>
      <c r="OOM139" s="73"/>
      <c r="OON139" s="73"/>
      <c r="OOO139" s="73"/>
      <c r="OOP139" s="73"/>
      <c r="OOQ139" s="74"/>
      <c r="OOR139" s="74"/>
      <c r="OOS139" s="77"/>
      <c r="OOT139" s="77"/>
      <c r="OOU139" s="11"/>
      <c r="OPA139" s="73"/>
      <c r="OPB139" s="73"/>
      <c r="OPC139" s="73"/>
      <c r="OPD139" s="73"/>
      <c r="OPE139" s="74"/>
      <c r="OPF139" s="74"/>
      <c r="OPG139" s="77"/>
      <c r="OPH139" s="77"/>
      <c r="OPI139" s="11"/>
      <c r="OPO139" s="73"/>
      <c r="OPP139" s="73"/>
      <c r="OPQ139" s="73"/>
      <c r="OPR139" s="73"/>
      <c r="OPS139" s="74"/>
      <c r="OPT139" s="74"/>
      <c r="OPU139" s="77"/>
      <c r="OPV139" s="77"/>
      <c r="OPW139" s="11"/>
      <c r="OQC139" s="73"/>
      <c r="OQD139" s="73"/>
      <c r="OQE139" s="73"/>
      <c r="OQF139" s="73"/>
      <c r="OQG139" s="74"/>
      <c r="OQH139" s="74"/>
      <c r="OQI139" s="77"/>
      <c r="OQJ139" s="77"/>
      <c r="OQK139" s="11"/>
      <c r="OQQ139" s="73"/>
      <c r="OQR139" s="73"/>
      <c r="OQS139" s="73"/>
      <c r="OQT139" s="73"/>
      <c r="OQU139" s="74"/>
      <c r="OQV139" s="74"/>
      <c r="OQW139" s="77"/>
      <c r="OQX139" s="77"/>
      <c r="OQY139" s="11"/>
      <c r="ORE139" s="73"/>
      <c r="ORF139" s="73"/>
      <c r="ORG139" s="73"/>
      <c r="ORH139" s="73"/>
      <c r="ORI139" s="74"/>
      <c r="ORJ139" s="74"/>
      <c r="ORK139" s="77"/>
      <c r="ORL139" s="77"/>
      <c r="ORM139" s="11"/>
      <c r="ORS139" s="73"/>
      <c r="ORT139" s="73"/>
      <c r="ORU139" s="73"/>
      <c r="ORV139" s="73"/>
      <c r="ORW139" s="74"/>
      <c r="ORX139" s="74"/>
      <c r="ORY139" s="77"/>
      <c r="ORZ139" s="77"/>
      <c r="OSA139" s="11"/>
      <c r="OSG139" s="73"/>
      <c r="OSH139" s="73"/>
      <c r="OSI139" s="73"/>
      <c r="OSJ139" s="73"/>
      <c r="OSK139" s="74"/>
      <c r="OSL139" s="74"/>
      <c r="OSM139" s="77"/>
      <c r="OSN139" s="77"/>
      <c r="OSO139" s="11"/>
      <c r="OSU139" s="73"/>
      <c r="OSV139" s="73"/>
      <c r="OSW139" s="73"/>
      <c r="OSX139" s="73"/>
      <c r="OSY139" s="74"/>
      <c r="OSZ139" s="74"/>
      <c r="OTA139" s="77"/>
      <c r="OTB139" s="77"/>
      <c r="OTC139" s="11"/>
      <c r="OTI139" s="73"/>
      <c r="OTJ139" s="73"/>
      <c r="OTK139" s="73"/>
      <c r="OTL139" s="73"/>
      <c r="OTM139" s="74"/>
      <c r="OTN139" s="74"/>
      <c r="OTO139" s="77"/>
      <c r="OTP139" s="77"/>
      <c r="OTQ139" s="11"/>
      <c r="OTW139" s="73"/>
      <c r="OTX139" s="73"/>
      <c r="OTY139" s="73"/>
      <c r="OTZ139" s="73"/>
      <c r="OUA139" s="74"/>
      <c r="OUB139" s="74"/>
      <c r="OUC139" s="77"/>
      <c r="OUD139" s="77"/>
      <c r="OUE139" s="11"/>
      <c r="OUK139" s="73"/>
      <c r="OUL139" s="73"/>
      <c r="OUM139" s="73"/>
      <c r="OUN139" s="73"/>
      <c r="OUO139" s="74"/>
      <c r="OUP139" s="74"/>
      <c r="OUQ139" s="77"/>
      <c r="OUR139" s="77"/>
      <c r="OUS139" s="11"/>
      <c r="OUY139" s="73"/>
      <c r="OUZ139" s="73"/>
      <c r="OVA139" s="73"/>
      <c r="OVB139" s="73"/>
      <c r="OVC139" s="74"/>
      <c r="OVD139" s="74"/>
      <c r="OVE139" s="77"/>
      <c r="OVF139" s="77"/>
      <c r="OVG139" s="11"/>
      <c r="OVM139" s="73"/>
      <c r="OVN139" s="73"/>
      <c r="OVO139" s="73"/>
      <c r="OVP139" s="73"/>
      <c r="OVQ139" s="74"/>
      <c r="OVR139" s="74"/>
      <c r="OVS139" s="77"/>
      <c r="OVT139" s="77"/>
      <c r="OVU139" s="11"/>
      <c r="OWA139" s="73"/>
      <c r="OWB139" s="73"/>
      <c r="OWC139" s="73"/>
      <c r="OWD139" s="73"/>
      <c r="OWE139" s="74"/>
      <c r="OWF139" s="74"/>
      <c r="OWG139" s="77"/>
      <c r="OWH139" s="77"/>
      <c r="OWI139" s="11"/>
      <c r="OWO139" s="73"/>
      <c r="OWP139" s="73"/>
      <c r="OWQ139" s="73"/>
      <c r="OWR139" s="73"/>
      <c r="OWS139" s="74"/>
      <c r="OWT139" s="74"/>
      <c r="OWU139" s="77"/>
      <c r="OWV139" s="77"/>
      <c r="OWW139" s="11"/>
      <c r="OXC139" s="73"/>
      <c r="OXD139" s="73"/>
      <c r="OXE139" s="73"/>
      <c r="OXF139" s="73"/>
      <c r="OXG139" s="74"/>
      <c r="OXH139" s="74"/>
      <c r="OXI139" s="77"/>
      <c r="OXJ139" s="77"/>
      <c r="OXK139" s="11"/>
      <c r="OXQ139" s="73"/>
      <c r="OXR139" s="73"/>
      <c r="OXS139" s="73"/>
      <c r="OXT139" s="73"/>
      <c r="OXU139" s="74"/>
      <c r="OXV139" s="74"/>
      <c r="OXW139" s="77"/>
      <c r="OXX139" s="77"/>
      <c r="OXY139" s="11"/>
      <c r="OYE139" s="73"/>
      <c r="OYF139" s="73"/>
      <c r="OYG139" s="73"/>
      <c r="OYH139" s="73"/>
      <c r="OYI139" s="74"/>
      <c r="OYJ139" s="74"/>
      <c r="OYK139" s="77"/>
      <c r="OYL139" s="77"/>
      <c r="OYM139" s="11"/>
      <c r="OYS139" s="73"/>
      <c r="OYT139" s="73"/>
      <c r="OYU139" s="73"/>
      <c r="OYV139" s="73"/>
      <c r="OYW139" s="74"/>
      <c r="OYX139" s="74"/>
      <c r="OYY139" s="77"/>
      <c r="OYZ139" s="77"/>
      <c r="OZA139" s="11"/>
      <c r="OZG139" s="73"/>
      <c r="OZH139" s="73"/>
      <c r="OZI139" s="73"/>
      <c r="OZJ139" s="73"/>
      <c r="OZK139" s="74"/>
      <c r="OZL139" s="74"/>
      <c r="OZM139" s="77"/>
      <c r="OZN139" s="77"/>
      <c r="OZO139" s="11"/>
      <c r="OZU139" s="73"/>
      <c r="OZV139" s="73"/>
      <c r="OZW139" s="73"/>
      <c r="OZX139" s="73"/>
      <c r="OZY139" s="74"/>
      <c r="OZZ139" s="74"/>
      <c r="PAA139" s="77"/>
      <c r="PAB139" s="77"/>
      <c r="PAC139" s="11"/>
      <c r="PAI139" s="73"/>
      <c r="PAJ139" s="73"/>
      <c r="PAK139" s="73"/>
      <c r="PAL139" s="73"/>
      <c r="PAM139" s="74"/>
      <c r="PAN139" s="74"/>
      <c r="PAO139" s="77"/>
      <c r="PAP139" s="77"/>
      <c r="PAQ139" s="11"/>
      <c r="PAW139" s="73"/>
      <c r="PAX139" s="73"/>
      <c r="PAY139" s="73"/>
      <c r="PAZ139" s="73"/>
      <c r="PBA139" s="74"/>
      <c r="PBB139" s="74"/>
      <c r="PBC139" s="77"/>
      <c r="PBD139" s="77"/>
      <c r="PBE139" s="11"/>
      <c r="PBK139" s="73"/>
      <c r="PBL139" s="73"/>
      <c r="PBM139" s="73"/>
      <c r="PBN139" s="73"/>
      <c r="PBO139" s="74"/>
      <c r="PBP139" s="74"/>
      <c r="PBQ139" s="77"/>
      <c r="PBR139" s="77"/>
      <c r="PBS139" s="11"/>
      <c r="PBY139" s="73"/>
      <c r="PBZ139" s="73"/>
      <c r="PCA139" s="73"/>
      <c r="PCB139" s="73"/>
      <c r="PCC139" s="74"/>
      <c r="PCD139" s="74"/>
      <c r="PCE139" s="77"/>
      <c r="PCF139" s="77"/>
      <c r="PCG139" s="11"/>
      <c r="PCM139" s="73"/>
      <c r="PCN139" s="73"/>
      <c r="PCO139" s="73"/>
      <c r="PCP139" s="73"/>
      <c r="PCQ139" s="74"/>
      <c r="PCR139" s="74"/>
      <c r="PCS139" s="77"/>
      <c r="PCT139" s="77"/>
      <c r="PCU139" s="11"/>
      <c r="PDA139" s="73"/>
      <c r="PDB139" s="73"/>
      <c r="PDC139" s="73"/>
      <c r="PDD139" s="73"/>
      <c r="PDE139" s="74"/>
      <c r="PDF139" s="74"/>
      <c r="PDG139" s="77"/>
      <c r="PDH139" s="77"/>
      <c r="PDI139" s="11"/>
      <c r="PDO139" s="73"/>
      <c r="PDP139" s="73"/>
      <c r="PDQ139" s="73"/>
      <c r="PDR139" s="73"/>
      <c r="PDS139" s="74"/>
      <c r="PDT139" s="74"/>
      <c r="PDU139" s="77"/>
      <c r="PDV139" s="77"/>
      <c r="PDW139" s="11"/>
      <c r="PEC139" s="73"/>
      <c r="PED139" s="73"/>
      <c r="PEE139" s="73"/>
      <c r="PEF139" s="73"/>
      <c r="PEG139" s="74"/>
      <c r="PEH139" s="74"/>
      <c r="PEI139" s="77"/>
      <c r="PEJ139" s="77"/>
      <c r="PEK139" s="11"/>
      <c r="PEQ139" s="73"/>
      <c r="PER139" s="73"/>
      <c r="PES139" s="73"/>
      <c r="PET139" s="73"/>
      <c r="PEU139" s="74"/>
      <c r="PEV139" s="74"/>
      <c r="PEW139" s="77"/>
      <c r="PEX139" s="77"/>
      <c r="PEY139" s="11"/>
      <c r="PFE139" s="73"/>
      <c r="PFF139" s="73"/>
      <c r="PFG139" s="73"/>
      <c r="PFH139" s="73"/>
      <c r="PFI139" s="74"/>
      <c r="PFJ139" s="74"/>
      <c r="PFK139" s="77"/>
      <c r="PFL139" s="77"/>
      <c r="PFM139" s="11"/>
      <c r="PFS139" s="73"/>
      <c r="PFT139" s="73"/>
      <c r="PFU139" s="73"/>
      <c r="PFV139" s="73"/>
      <c r="PFW139" s="74"/>
      <c r="PFX139" s="74"/>
      <c r="PFY139" s="77"/>
      <c r="PFZ139" s="77"/>
      <c r="PGA139" s="11"/>
      <c r="PGG139" s="73"/>
      <c r="PGH139" s="73"/>
      <c r="PGI139" s="73"/>
      <c r="PGJ139" s="73"/>
      <c r="PGK139" s="74"/>
      <c r="PGL139" s="74"/>
      <c r="PGM139" s="77"/>
      <c r="PGN139" s="77"/>
      <c r="PGO139" s="11"/>
      <c r="PGU139" s="73"/>
      <c r="PGV139" s="73"/>
      <c r="PGW139" s="73"/>
      <c r="PGX139" s="73"/>
      <c r="PGY139" s="74"/>
      <c r="PGZ139" s="74"/>
      <c r="PHA139" s="77"/>
      <c r="PHB139" s="77"/>
      <c r="PHC139" s="11"/>
      <c r="PHI139" s="73"/>
      <c r="PHJ139" s="73"/>
      <c r="PHK139" s="73"/>
      <c r="PHL139" s="73"/>
      <c r="PHM139" s="74"/>
      <c r="PHN139" s="74"/>
      <c r="PHO139" s="77"/>
      <c r="PHP139" s="77"/>
      <c r="PHQ139" s="11"/>
      <c r="PHW139" s="73"/>
      <c r="PHX139" s="73"/>
      <c r="PHY139" s="73"/>
      <c r="PHZ139" s="73"/>
      <c r="PIA139" s="74"/>
      <c r="PIB139" s="74"/>
      <c r="PIC139" s="77"/>
      <c r="PID139" s="77"/>
      <c r="PIE139" s="11"/>
      <c r="PIK139" s="73"/>
      <c r="PIL139" s="73"/>
      <c r="PIM139" s="73"/>
      <c r="PIN139" s="73"/>
      <c r="PIO139" s="74"/>
      <c r="PIP139" s="74"/>
      <c r="PIQ139" s="77"/>
      <c r="PIR139" s="77"/>
      <c r="PIS139" s="11"/>
      <c r="PIY139" s="73"/>
      <c r="PIZ139" s="73"/>
      <c r="PJA139" s="73"/>
      <c r="PJB139" s="73"/>
      <c r="PJC139" s="74"/>
      <c r="PJD139" s="74"/>
      <c r="PJE139" s="77"/>
      <c r="PJF139" s="77"/>
      <c r="PJG139" s="11"/>
      <c r="PJM139" s="73"/>
      <c r="PJN139" s="73"/>
      <c r="PJO139" s="73"/>
      <c r="PJP139" s="73"/>
      <c r="PJQ139" s="74"/>
      <c r="PJR139" s="74"/>
      <c r="PJS139" s="77"/>
      <c r="PJT139" s="77"/>
      <c r="PJU139" s="11"/>
      <c r="PKA139" s="73"/>
      <c r="PKB139" s="73"/>
      <c r="PKC139" s="73"/>
      <c r="PKD139" s="73"/>
      <c r="PKE139" s="74"/>
      <c r="PKF139" s="74"/>
      <c r="PKG139" s="77"/>
      <c r="PKH139" s="77"/>
      <c r="PKI139" s="11"/>
      <c r="PKO139" s="73"/>
      <c r="PKP139" s="73"/>
      <c r="PKQ139" s="73"/>
      <c r="PKR139" s="73"/>
      <c r="PKS139" s="74"/>
      <c r="PKT139" s="74"/>
      <c r="PKU139" s="77"/>
      <c r="PKV139" s="77"/>
      <c r="PKW139" s="11"/>
      <c r="PLC139" s="73"/>
      <c r="PLD139" s="73"/>
      <c r="PLE139" s="73"/>
      <c r="PLF139" s="73"/>
      <c r="PLG139" s="74"/>
      <c r="PLH139" s="74"/>
      <c r="PLI139" s="77"/>
      <c r="PLJ139" s="77"/>
      <c r="PLK139" s="11"/>
      <c r="PLQ139" s="73"/>
      <c r="PLR139" s="73"/>
      <c r="PLS139" s="73"/>
      <c r="PLT139" s="73"/>
      <c r="PLU139" s="74"/>
      <c r="PLV139" s="74"/>
      <c r="PLW139" s="77"/>
      <c r="PLX139" s="77"/>
      <c r="PLY139" s="11"/>
      <c r="PME139" s="73"/>
      <c r="PMF139" s="73"/>
      <c r="PMG139" s="73"/>
      <c r="PMH139" s="73"/>
      <c r="PMI139" s="74"/>
      <c r="PMJ139" s="74"/>
      <c r="PMK139" s="77"/>
      <c r="PML139" s="77"/>
      <c r="PMM139" s="11"/>
      <c r="PMS139" s="73"/>
      <c r="PMT139" s="73"/>
      <c r="PMU139" s="73"/>
      <c r="PMV139" s="73"/>
      <c r="PMW139" s="74"/>
      <c r="PMX139" s="74"/>
      <c r="PMY139" s="77"/>
      <c r="PMZ139" s="77"/>
      <c r="PNA139" s="11"/>
      <c r="PNG139" s="73"/>
      <c r="PNH139" s="73"/>
      <c r="PNI139" s="73"/>
      <c r="PNJ139" s="73"/>
      <c r="PNK139" s="74"/>
      <c r="PNL139" s="74"/>
      <c r="PNM139" s="77"/>
      <c r="PNN139" s="77"/>
      <c r="PNO139" s="11"/>
      <c r="PNU139" s="73"/>
      <c r="PNV139" s="73"/>
      <c r="PNW139" s="73"/>
      <c r="PNX139" s="73"/>
      <c r="PNY139" s="74"/>
      <c r="PNZ139" s="74"/>
      <c r="POA139" s="77"/>
      <c r="POB139" s="77"/>
      <c r="POC139" s="11"/>
      <c r="POI139" s="73"/>
      <c r="POJ139" s="73"/>
      <c r="POK139" s="73"/>
      <c r="POL139" s="73"/>
      <c r="POM139" s="74"/>
      <c r="PON139" s="74"/>
      <c r="POO139" s="77"/>
      <c r="POP139" s="77"/>
      <c r="POQ139" s="11"/>
      <c r="POW139" s="73"/>
      <c r="POX139" s="73"/>
      <c r="POY139" s="73"/>
      <c r="POZ139" s="73"/>
      <c r="PPA139" s="74"/>
      <c r="PPB139" s="74"/>
      <c r="PPC139" s="77"/>
      <c r="PPD139" s="77"/>
      <c r="PPE139" s="11"/>
      <c r="PPK139" s="73"/>
      <c r="PPL139" s="73"/>
      <c r="PPM139" s="73"/>
      <c r="PPN139" s="73"/>
      <c r="PPO139" s="74"/>
      <c r="PPP139" s="74"/>
      <c r="PPQ139" s="77"/>
      <c r="PPR139" s="77"/>
      <c r="PPS139" s="11"/>
      <c r="PPY139" s="73"/>
      <c r="PPZ139" s="73"/>
      <c r="PQA139" s="73"/>
      <c r="PQB139" s="73"/>
      <c r="PQC139" s="74"/>
      <c r="PQD139" s="74"/>
      <c r="PQE139" s="77"/>
      <c r="PQF139" s="77"/>
      <c r="PQG139" s="11"/>
      <c r="PQM139" s="73"/>
      <c r="PQN139" s="73"/>
      <c r="PQO139" s="73"/>
      <c r="PQP139" s="73"/>
      <c r="PQQ139" s="74"/>
      <c r="PQR139" s="74"/>
      <c r="PQS139" s="77"/>
      <c r="PQT139" s="77"/>
      <c r="PQU139" s="11"/>
      <c r="PRA139" s="73"/>
      <c r="PRB139" s="73"/>
      <c r="PRC139" s="73"/>
      <c r="PRD139" s="73"/>
      <c r="PRE139" s="74"/>
      <c r="PRF139" s="74"/>
      <c r="PRG139" s="77"/>
      <c r="PRH139" s="77"/>
      <c r="PRI139" s="11"/>
      <c r="PRO139" s="73"/>
      <c r="PRP139" s="73"/>
      <c r="PRQ139" s="73"/>
      <c r="PRR139" s="73"/>
      <c r="PRS139" s="74"/>
      <c r="PRT139" s="74"/>
      <c r="PRU139" s="77"/>
      <c r="PRV139" s="77"/>
      <c r="PRW139" s="11"/>
      <c r="PSC139" s="73"/>
      <c r="PSD139" s="73"/>
      <c r="PSE139" s="73"/>
      <c r="PSF139" s="73"/>
      <c r="PSG139" s="74"/>
      <c r="PSH139" s="74"/>
      <c r="PSI139" s="77"/>
      <c r="PSJ139" s="77"/>
      <c r="PSK139" s="11"/>
      <c r="PSQ139" s="73"/>
      <c r="PSR139" s="73"/>
      <c r="PSS139" s="73"/>
      <c r="PST139" s="73"/>
      <c r="PSU139" s="74"/>
      <c r="PSV139" s="74"/>
      <c r="PSW139" s="77"/>
      <c r="PSX139" s="77"/>
      <c r="PSY139" s="11"/>
      <c r="PTE139" s="73"/>
      <c r="PTF139" s="73"/>
      <c r="PTG139" s="73"/>
      <c r="PTH139" s="73"/>
      <c r="PTI139" s="74"/>
      <c r="PTJ139" s="74"/>
      <c r="PTK139" s="77"/>
      <c r="PTL139" s="77"/>
      <c r="PTM139" s="11"/>
      <c r="PTS139" s="73"/>
      <c r="PTT139" s="73"/>
      <c r="PTU139" s="73"/>
      <c r="PTV139" s="73"/>
      <c r="PTW139" s="74"/>
      <c r="PTX139" s="74"/>
      <c r="PTY139" s="77"/>
      <c r="PTZ139" s="77"/>
      <c r="PUA139" s="11"/>
      <c r="PUG139" s="73"/>
      <c r="PUH139" s="73"/>
      <c r="PUI139" s="73"/>
      <c r="PUJ139" s="73"/>
      <c r="PUK139" s="74"/>
      <c r="PUL139" s="74"/>
      <c r="PUM139" s="77"/>
      <c r="PUN139" s="77"/>
      <c r="PUO139" s="11"/>
      <c r="PUU139" s="73"/>
      <c r="PUV139" s="73"/>
      <c r="PUW139" s="73"/>
      <c r="PUX139" s="73"/>
      <c r="PUY139" s="74"/>
      <c r="PUZ139" s="74"/>
      <c r="PVA139" s="77"/>
      <c r="PVB139" s="77"/>
      <c r="PVC139" s="11"/>
      <c r="PVI139" s="73"/>
      <c r="PVJ139" s="73"/>
      <c r="PVK139" s="73"/>
      <c r="PVL139" s="73"/>
      <c r="PVM139" s="74"/>
      <c r="PVN139" s="74"/>
      <c r="PVO139" s="77"/>
      <c r="PVP139" s="77"/>
      <c r="PVQ139" s="11"/>
      <c r="PVW139" s="73"/>
      <c r="PVX139" s="73"/>
      <c r="PVY139" s="73"/>
      <c r="PVZ139" s="73"/>
      <c r="PWA139" s="74"/>
      <c r="PWB139" s="74"/>
      <c r="PWC139" s="77"/>
      <c r="PWD139" s="77"/>
      <c r="PWE139" s="11"/>
      <c r="PWK139" s="73"/>
      <c r="PWL139" s="73"/>
      <c r="PWM139" s="73"/>
      <c r="PWN139" s="73"/>
      <c r="PWO139" s="74"/>
      <c r="PWP139" s="74"/>
      <c r="PWQ139" s="77"/>
      <c r="PWR139" s="77"/>
      <c r="PWS139" s="11"/>
      <c r="PWY139" s="73"/>
      <c r="PWZ139" s="73"/>
      <c r="PXA139" s="73"/>
      <c r="PXB139" s="73"/>
      <c r="PXC139" s="74"/>
      <c r="PXD139" s="74"/>
      <c r="PXE139" s="77"/>
      <c r="PXF139" s="77"/>
      <c r="PXG139" s="11"/>
      <c r="PXM139" s="73"/>
      <c r="PXN139" s="73"/>
      <c r="PXO139" s="73"/>
      <c r="PXP139" s="73"/>
      <c r="PXQ139" s="74"/>
      <c r="PXR139" s="74"/>
      <c r="PXS139" s="77"/>
      <c r="PXT139" s="77"/>
      <c r="PXU139" s="11"/>
      <c r="PYA139" s="73"/>
      <c r="PYB139" s="73"/>
      <c r="PYC139" s="73"/>
      <c r="PYD139" s="73"/>
      <c r="PYE139" s="74"/>
      <c r="PYF139" s="74"/>
      <c r="PYG139" s="77"/>
      <c r="PYH139" s="77"/>
      <c r="PYI139" s="11"/>
      <c r="PYO139" s="73"/>
      <c r="PYP139" s="73"/>
      <c r="PYQ139" s="73"/>
      <c r="PYR139" s="73"/>
      <c r="PYS139" s="74"/>
      <c r="PYT139" s="74"/>
      <c r="PYU139" s="77"/>
      <c r="PYV139" s="77"/>
      <c r="PYW139" s="11"/>
      <c r="PZC139" s="73"/>
      <c r="PZD139" s="73"/>
      <c r="PZE139" s="73"/>
      <c r="PZF139" s="73"/>
      <c r="PZG139" s="74"/>
      <c r="PZH139" s="74"/>
      <c r="PZI139" s="77"/>
      <c r="PZJ139" s="77"/>
      <c r="PZK139" s="11"/>
      <c r="PZQ139" s="73"/>
      <c r="PZR139" s="73"/>
      <c r="PZS139" s="73"/>
      <c r="PZT139" s="73"/>
      <c r="PZU139" s="74"/>
      <c r="PZV139" s="74"/>
      <c r="PZW139" s="77"/>
      <c r="PZX139" s="77"/>
      <c r="PZY139" s="11"/>
      <c r="QAE139" s="73"/>
      <c r="QAF139" s="73"/>
      <c r="QAG139" s="73"/>
      <c r="QAH139" s="73"/>
      <c r="QAI139" s="74"/>
      <c r="QAJ139" s="74"/>
      <c r="QAK139" s="77"/>
      <c r="QAL139" s="77"/>
      <c r="QAM139" s="11"/>
      <c r="QAS139" s="73"/>
      <c r="QAT139" s="73"/>
      <c r="QAU139" s="73"/>
      <c r="QAV139" s="73"/>
      <c r="QAW139" s="74"/>
      <c r="QAX139" s="74"/>
      <c r="QAY139" s="77"/>
      <c r="QAZ139" s="77"/>
      <c r="QBA139" s="11"/>
      <c r="QBG139" s="73"/>
      <c r="QBH139" s="73"/>
      <c r="QBI139" s="73"/>
      <c r="QBJ139" s="73"/>
      <c r="QBK139" s="74"/>
      <c r="QBL139" s="74"/>
      <c r="QBM139" s="77"/>
      <c r="QBN139" s="77"/>
      <c r="QBO139" s="11"/>
      <c r="QBU139" s="73"/>
      <c r="QBV139" s="73"/>
      <c r="QBW139" s="73"/>
      <c r="QBX139" s="73"/>
      <c r="QBY139" s="74"/>
      <c r="QBZ139" s="74"/>
      <c r="QCA139" s="77"/>
      <c r="QCB139" s="77"/>
      <c r="QCC139" s="11"/>
      <c r="QCI139" s="73"/>
      <c r="QCJ139" s="73"/>
      <c r="QCK139" s="73"/>
      <c r="QCL139" s="73"/>
      <c r="QCM139" s="74"/>
      <c r="QCN139" s="74"/>
      <c r="QCO139" s="77"/>
      <c r="QCP139" s="77"/>
      <c r="QCQ139" s="11"/>
      <c r="QCW139" s="73"/>
      <c r="QCX139" s="73"/>
      <c r="QCY139" s="73"/>
      <c r="QCZ139" s="73"/>
      <c r="QDA139" s="74"/>
      <c r="QDB139" s="74"/>
      <c r="QDC139" s="77"/>
      <c r="QDD139" s="77"/>
      <c r="QDE139" s="11"/>
      <c r="QDK139" s="73"/>
      <c r="QDL139" s="73"/>
      <c r="QDM139" s="73"/>
      <c r="QDN139" s="73"/>
      <c r="QDO139" s="74"/>
      <c r="QDP139" s="74"/>
      <c r="QDQ139" s="77"/>
      <c r="QDR139" s="77"/>
      <c r="QDS139" s="11"/>
      <c r="QDY139" s="73"/>
      <c r="QDZ139" s="73"/>
      <c r="QEA139" s="73"/>
      <c r="QEB139" s="73"/>
      <c r="QEC139" s="74"/>
      <c r="QED139" s="74"/>
      <c r="QEE139" s="77"/>
      <c r="QEF139" s="77"/>
      <c r="QEG139" s="11"/>
      <c r="QEM139" s="73"/>
      <c r="QEN139" s="73"/>
      <c r="QEO139" s="73"/>
      <c r="QEP139" s="73"/>
      <c r="QEQ139" s="74"/>
      <c r="QER139" s="74"/>
      <c r="QES139" s="77"/>
      <c r="QET139" s="77"/>
      <c r="QEU139" s="11"/>
      <c r="QFA139" s="73"/>
      <c r="QFB139" s="73"/>
      <c r="QFC139" s="73"/>
      <c r="QFD139" s="73"/>
      <c r="QFE139" s="74"/>
      <c r="QFF139" s="74"/>
      <c r="QFG139" s="77"/>
      <c r="QFH139" s="77"/>
      <c r="QFI139" s="11"/>
      <c r="QFO139" s="73"/>
      <c r="QFP139" s="73"/>
      <c r="QFQ139" s="73"/>
      <c r="QFR139" s="73"/>
      <c r="QFS139" s="74"/>
      <c r="QFT139" s="74"/>
      <c r="QFU139" s="77"/>
      <c r="QFV139" s="77"/>
      <c r="QFW139" s="11"/>
      <c r="QGC139" s="73"/>
      <c r="QGD139" s="73"/>
      <c r="QGE139" s="73"/>
      <c r="QGF139" s="73"/>
      <c r="QGG139" s="74"/>
      <c r="QGH139" s="74"/>
      <c r="QGI139" s="77"/>
      <c r="QGJ139" s="77"/>
      <c r="QGK139" s="11"/>
      <c r="QGQ139" s="73"/>
      <c r="QGR139" s="73"/>
      <c r="QGS139" s="73"/>
      <c r="QGT139" s="73"/>
      <c r="QGU139" s="74"/>
      <c r="QGV139" s="74"/>
      <c r="QGW139" s="77"/>
      <c r="QGX139" s="77"/>
      <c r="QGY139" s="11"/>
      <c r="QHE139" s="73"/>
      <c r="QHF139" s="73"/>
      <c r="QHG139" s="73"/>
      <c r="QHH139" s="73"/>
      <c r="QHI139" s="74"/>
      <c r="QHJ139" s="74"/>
      <c r="QHK139" s="77"/>
      <c r="QHL139" s="77"/>
      <c r="QHM139" s="11"/>
      <c r="QHS139" s="73"/>
      <c r="QHT139" s="73"/>
      <c r="QHU139" s="73"/>
      <c r="QHV139" s="73"/>
      <c r="QHW139" s="74"/>
      <c r="QHX139" s="74"/>
      <c r="QHY139" s="77"/>
      <c r="QHZ139" s="77"/>
      <c r="QIA139" s="11"/>
      <c r="QIG139" s="73"/>
      <c r="QIH139" s="73"/>
      <c r="QII139" s="73"/>
      <c r="QIJ139" s="73"/>
      <c r="QIK139" s="74"/>
      <c r="QIL139" s="74"/>
      <c r="QIM139" s="77"/>
      <c r="QIN139" s="77"/>
      <c r="QIO139" s="11"/>
      <c r="QIU139" s="73"/>
      <c r="QIV139" s="73"/>
      <c r="QIW139" s="73"/>
      <c r="QIX139" s="73"/>
      <c r="QIY139" s="74"/>
      <c r="QIZ139" s="74"/>
      <c r="QJA139" s="77"/>
      <c r="QJB139" s="77"/>
      <c r="QJC139" s="11"/>
      <c r="QJI139" s="73"/>
      <c r="QJJ139" s="73"/>
      <c r="QJK139" s="73"/>
      <c r="QJL139" s="73"/>
      <c r="QJM139" s="74"/>
      <c r="QJN139" s="74"/>
      <c r="QJO139" s="77"/>
      <c r="QJP139" s="77"/>
      <c r="QJQ139" s="11"/>
      <c r="QJW139" s="73"/>
      <c r="QJX139" s="73"/>
      <c r="QJY139" s="73"/>
      <c r="QJZ139" s="73"/>
      <c r="QKA139" s="74"/>
      <c r="QKB139" s="74"/>
      <c r="QKC139" s="77"/>
      <c r="QKD139" s="77"/>
      <c r="QKE139" s="11"/>
      <c r="QKK139" s="73"/>
      <c r="QKL139" s="73"/>
      <c r="QKM139" s="73"/>
      <c r="QKN139" s="73"/>
      <c r="QKO139" s="74"/>
      <c r="QKP139" s="74"/>
      <c r="QKQ139" s="77"/>
      <c r="QKR139" s="77"/>
      <c r="QKS139" s="11"/>
      <c r="QKY139" s="73"/>
      <c r="QKZ139" s="73"/>
      <c r="QLA139" s="73"/>
      <c r="QLB139" s="73"/>
      <c r="QLC139" s="74"/>
      <c r="QLD139" s="74"/>
      <c r="QLE139" s="77"/>
      <c r="QLF139" s="77"/>
      <c r="QLG139" s="11"/>
      <c r="QLM139" s="73"/>
      <c r="QLN139" s="73"/>
      <c r="QLO139" s="73"/>
      <c r="QLP139" s="73"/>
      <c r="QLQ139" s="74"/>
      <c r="QLR139" s="74"/>
      <c r="QLS139" s="77"/>
      <c r="QLT139" s="77"/>
      <c r="QLU139" s="11"/>
      <c r="QMA139" s="73"/>
      <c r="QMB139" s="73"/>
      <c r="QMC139" s="73"/>
      <c r="QMD139" s="73"/>
      <c r="QME139" s="74"/>
      <c r="QMF139" s="74"/>
      <c r="QMG139" s="77"/>
      <c r="QMH139" s="77"/>
      <c r="QMI139" s="11"/>
      <c r="QMO139" s="73"/>
      <c r="QMP139" s="73"/>
      <c r="QMQ139" s="73"/>
      <c r="QMR139" s="73"/>
      <c r="QMS139" s="74"/>
      <c r="QMT139" s="74"/>
      <c r="QMU139" s="77"/>
      <c r="QMV139" s="77"/>
      <c r="QMW139" s="11"/>
      <c r="QNC139" s="73"/>
      <c r="QND139" s="73"/>
      <c r="QNE139" s="73"/>
      <c r="QNF139" s="73"/>
      <c r="QNG139" s="74"/>
      <c r="QNH139" s="74"/>
      <c r="QNI139" s="77"/>
      <c r="QNJ139" s="77"/>
      <c r="QNK139" s="11"/>
      <c r="QNQ139" s="73"/>
      <c r="QNR139" s="73"/>
      <c r="QNS139" s="73"/>
      <c r="QNT139" s="73"/>
      <c r="QNU139" s="74"/>
      <c r="QNV139" s="74"/>
      <c r="QNW139" s="77"/>
      <c r="QNX139" s="77"/>
      <c r="QNY139" s="11"/>
      <c r="QOE139" s="73"/>
      <c r="QOF139" s="73"/>
      <c r="QOG139" s="73"/>
      <c r="QOH139" s="73"/>
      <c r="QOI139" s="74"/>
      <c r="QOJ139" s="74"/>
      <c r="QOK139" s="77"/>
      <c r="QOL139" s="77"/>
      <c r="QOM139" s="11"/>
      <c r="QOS139" s="73"/>
      <c r="QOT139" s="73"/>
      <c r="QOU139" s="73"/>
      <c r="QOV139" s="73"/>
      <c r="QOW139" s="74"/>
      <c r="QOX139" s="74"/>
      <c r="QOY139" s="77"/>
      <c r="QOZ139" s="77"/>
      <c r="QPA139" s="11"/>
      <c r="QPG139" s="73"/>
      <c r="QPH139" s="73"/>
      <c r="QPI139" s="73"/>
      <c r="QPJ139" s="73"/>
      <c r="QPK139" s="74"/>
      <c r="QPL139" s="74"/>
      <c r="QPM139" s="77"/>
      <c r="QPN139" s="77"/>
      <c r="QPO139" s="11"/>
      <c r="QPU139" s="73"/>
      <c r="QPV139" s="73"/>
      <c r="QPW139" s="73"/>
      <c r="QPX139" s="73"/>
      <c r="QPY139" s="74"/>
      <c r="QPZ139" s="74"/>
      <c r="QQA139" s="77"/>
      <c r="QQB139" s="77"/>
      <c r="QQC139" s="11"/>
      <c r="QQI139" s="73"/>
      <c r="QQJ139" s="73"/>
      <c r="QQK139" s="73"/>
      <c r="QQL139" s="73"/>
      <c r="QQM139" s="74"/>
      <c r="QQN139" s="74"/>
      <c r="QQO139" s="77"/>
      <c r="QQP139" s="77"/>
      <c r="QQQ139" s="11"/>
      <c r="QQW139" s="73"/>
      <c r="QQX139" s="73"/>
      <c r="QQY139" s="73"/>
      <c r="QQZ139" s="73"/>
      <c r="QRA139" s="74"/>
      <c r="QRB139" s="74"/>
      <c r="QRC139" s="77"/>
      <c r="QRD139" s="77"/>
      <c r="QRE139" s="11"/>
      <c r="QRK139" s="73"/>
      <c r="QRL139" s="73"/>
      <c r="QRM139" s="73"/>
      <c r="QRN139" s="73"/>
      <c r="QRO139" s="74"/>
      <c r="QRP139" s="74"/>
      <c r="QRQ139" s="77"/>
      <c r="QRR139" s="77"/>
      <c r="QRS139" s="11"/>
      <c r="QRY139" s="73"/>
      <c r="QRZ139" s="73"/>
      <c r="QSA139" s="73"/>
      <c r="QSB139" s="73"/>
      <c r="QSC139" s="74"/>
      <c r="QSD139" s="74"/>
      <c r="QSE139" s="77"/>
      <c r="QSF139" s="77"/>
      <c r="QSG139" s="11"/>
      <c r="QSM139" s="73"/>
      <c r="QSN139" s="73"/>
      <c r="QSO139" s="73"/>
      <c r="QSP139" s="73"/>
      <c r="QSQ139" s="74"/>
      <c r="QSR139" s="74"/>
      <c r="QSS139" s="77"/>
      <c r="QST139" s="77"/>
      <c r="QSU139" s="11"/>
      <c r="QTA139" s="73"/>
      <c r="QTB139" s="73"/>
      <c r="QTC139" s="73"/>
      <c r="QTD139" s="73"/>
      <c r="QTE139" s="74"/>
      <c r="QTF139" s="74"/>
      <c r="QTG139" s="77"/>
      <c r="QTH139" s="77"/>
      <c r="QTI139" s="11"/>
      <c r="QTO139" s="73"/>
      <c r="QTP139" s="73"/>
      <c r="QTQ139" s="73"/>
      <c r="QTR139" s="73"/>
      <c r="QTS139" s="74"/>
      <c r="QTT139" s="74"/>
      <c r="QTU139" s="77"/>
      <c r="QTV139" s="77"/>
      <c r="QTW139" s="11"/>
      <c r="QUC139" s="73"/>
      <c r="QUD139" s="73"/>
      <c r="QUE139" s="73"/>
      <c r="QUF139" s="73"/>
      <c r="QUG139" s="74"/>
      <c r="QUH139" s="74"/>
      <c r="QUI139" s="77"/>
      <c r="QUJ139" s="77"/>
      <c r="QUK139" s="11"/>
      <c r="QUQ139" s="73"/>
      <c r="QUR139" s="73"/>
      <c r="QUS139" s="73"/>
      <c r="QUT139" s="73"/>
      <c r="QUU139" s="74"/>
      <c r="QUV139" s="74"/>
      <c r="QUW139" s="77"/>
      <c r="QUX139" s="77"/>
      <c r="QUY139" s="11"/>
      <c r="QVE139" s="73"/>
      <c r="QVF139" s="73"/>
      <c r="QVG139" s="73"/>
      <c r="QVH139" s="73"/>
      <c r="QVI139" s="74"/>
      <c r="QVJ139" s="74"/>
      <c r="QVK139" s="77"/>
      <c r="QVL139" s="77"/>
      <c r="QVM139" s="11"/>
      <c r="QVS139" s="73"/>
      <c r="QVT139" s="73"/>
      <c r="QVU139" s="73"/>
      <c r="QVV139" s="73"/>
      <c r="QVW139" s="74"/>
      <c r="QVX139" s="74"/>
      <c r="QVY139" s="77"/>
      <c r="QVZ139" s="77"/>
      <c r="QWA139" s="11"/>
      <c r="QWG139" s="73"/>
      <c r="QWH139" s="73"/>
      <c r="QWI139" s="73"/>
      <c r="QWJ139" s="73"/>
      <c r="QWK139" s="74"/>
      <c r="QWL139" s="74"/>
      <c r="QWM139" s="77"/>
      <c r="QWN139" s="77"/>
      <c r="QWO139" s="11"/>
      <c r="QWU139" s="73"/>
      <c r="QWV139" s="73"/>
      <c r="QWW139" s="73"/>
      <c r="QWX139" s="73"/>
      <c r="QWY139" s="74"/>
      <c r="QWZ139" s="74"/>
      <c r="QXA139" s="77"/>
      <c r="QXB139" s="77"/>
      <c r="QXC139" s="11"/>
      <c r="QXI139" s="73"/>
      <c r="QXJ139" s="73"/>
      <c r="QXK139" s="73"/>
      <c r="QXL139" s="73"/>
      <c r="QXM139" s="74"/>
      <c r="QXN139" s="74"/>
      <c r="QXO139" s="77"/>
      <c r="QXP139" s="77"/>
      <c r="QXQ139" s="11"/>
      <c r="QXW139" s="73"/>
      <c r="QXX139" s="73"/>
      <c r="QXY139" s="73"/>
      <c r="QXZ139" s="73"/>
      <c r="QYA139" s="74"/>
      <c r="QYB139" s="74"/>
      <c r="QYC139" s="77"/>
      <c r="QYD139" s="77"/>
      <c r="QYE139" s="11"/>
      <c r="QYK139" s="73"/>
      <c r="QYL139" s="73"/>
      <c r="QYM139" s="73"/>
      <c r="QYN139" s="73"/>
      <c r="QYO139" s="74"/>
      <c r="QYP139" s="74"/>
      <c r="QYQ139" s="77"/>
      <c r="QYR139" s="77"/>
      <c r="QYS139" s="11"/>
      <c r="QYY139" s="73"/>
      <c r="QYZ139" s="73"/>
      <c r="QZA139" s="73"/>
      <c r="QZB139" s="73"/>
      <c r="QZC139" s="74"/>
      <c r="QZD139" s="74"/>
      <c r="QZE139" s="77"/>
      <c r="QZF139" s="77"/>
      <c r="QZG139" s="11"/>
      <c r="QZM139" s="73"/>
      <c r="QZN139" s="73"/>
      <c r="QZO139" s="73"/>
      <c r="QZP139" s="73"/>
      <c r="QZQ139" s="74"/>
      <c r="QZR139" s="74"/>
      <c r="QZS139" s="77"/>
      <c r="QZT139" s="77"/>
      <c r="QZU139" s="11"/>
      <c r="RAA139" s="73"/>
      <c r="RAB139" s="73"/>
      <c r="RAC139" s="73"/>
      <c r="RAD139" s="73"/>
      <c r="RAE139" s="74"/>
      <c r="RAF139" s="74"/>
      <c r="RAG139" s="77"/>
      <c r="RAH139" s="77"/>
      <c r="RAI139" s="11"/>
      <c r="RAO139" s="73"/>
      <c r="RAP139" s="73"/>
      <c r="RAQ139" s="73"/>
      <c r="RAR139" s="73"/>
      <c r="RAS139" s="74"/>
      <c r="RAT139" s="74"/>
      <c r="RAU139" s="77"/>
      <c r="RAV139" s="77"/>
      <c r="RAW139" s="11"/>
      <c r="RBC139" s="73"/>
      <c r="RBD139" s="73"/>
      <c r="RBE139" s="73"/>
      <c r="RBF139" s="73"/>
      <c r="RBG139" s="74"/>
      <c r="RBH139" s="74"/>
      <c r="RBI139" s="77"/>
      <c r="RBJ139" s="77"/>
      <c r="RBK139" s="11"/>
      <c r="RBQ139" s="73"/>
      <c r="RBR139" s="73"/>
      <c r="RBS139" s="73"/>
      <c r="RBT139" s="73"/>
      <c r="RBU139" s="74"/>
      <c r="RBV139" s="74"/>
      <c r="RBW139" s="77"/>
      <c r="RBX139" s="77"/>
      <c r="RBY139" s="11"/>
      <c r="RCE139" s="73"/>
      <c r="RCF139" s="73"/>
      <c r="RCG139" s="73"/>
      <c r="RCH139" s="73"/>
      <c r="RCI139" s="74"/>
      <c r="RCJ139" s="74"/>
      <c r="RCK139" s="77"/>
      <c r="RCL139" s="77"/>
      <c r="RCM139" s="11"/>
      <c r="RCS139" s="73"/>
      <c r="RCT139" s="73"/>
      <c r="RCU139" s="73"/>
      <c r="RCV139" s="73"/>
      <c r="RCW139" s="74"/>
      <c r="RCX139" s="74"/>
      <c r="RCY139" s="77"/>
      <c r="RCZ139" s="77"/>
      <c r="RDA139" s="11"/>
      <c r="RDG139" s="73"/>
      <c r="RDH139" s="73"/>
      <c r="RDI139" s="73"/>
      <c r="RDJ139" s="73"/>
      <c r="RDK139" s="74"/>
      <c r="RDL139" s="74"/>
      <c r="RDM139" s="77"/>
      <c r="RDN139" s="77"/>
      <c r="RDO139" s="11"/>
      <c r="RDU139" s="73"/>
      <c r="RDV139" s="73"/>
      <c r="RDW139" s="73"/>
      <c r="RDX139" s="73"/>
      <c r="RDY139" s="74"/>
      <c r="RDZ139" s="74"/>
      <c r="REA139" s="77"/>
      <c r="REB139" s="77"/>
      <c r="REC139" s="11"/>
      <c r="REI139" s="73"/>
      <c r="REJ139" s="73"/>
      <c r="REK139" s="73"/>
      <c r="REL139" s="73"/>
      <c r="REM139" s="74"/>
      <c r="REN139" s="74"/>
      <c r="REO139" s="77"/>
      <c r="REP139" s="77"/>
      <c r="REQ139" s="11"/>
      <c r="REW139" s="73"/>
      <c r="REX139" s="73"/>
      <c r="REY139" s="73"/>
      <c r="REZ139" s="73"/>
      <c r="RFA139" s="74"/>
      <c r="RFB139" s="74"/>
      <c r="RFC139" s="77"/>
      <c r="RFD139" s="77"/>
      <c r="RFE139" s="11"/>
      <c r="RFK139" s="73"/>
      <c r="RFL139" s="73"/>
      <c r="RFM139" s="73"/>
      <c r="RFN139" s="73"/>
      <c r="RFO139" s="74"/>
      <c r="RFP139" s="74"/>
      <c r="RFQ139" s="77"/>
      <c r="RFR139" s="77"/>
      <c r="RFS139" s="11"/>
      <c r="RFY139" s="73"/>
      <c r="RFZ139" s="73"/>
      <c r="RGA139" s="73"/>
      <c r="RGB139" s="73"/>
      <c r="RGC139" s="74"/>
      <c r="RGD139" s="74"/>
      <c r="RGE139" s="77"/>
      <c r="RGF139" s="77"/>
      <c r="RGG139" s="11"/>
      <c r="RGM139" s="73"/>
      <c r="RGN139" s="73"/>
      <c r="RGO139" s="73"/>
      <c r="RGP139" s="73"/>
      <c r="RGQ139" s="74"/>
      <c r="RGR139" s="74"/>
      <c r="RGS139" s="77"/>
      <c r="RGT139" s="77"/>
      <c r="RGU139" s="11"/>
      <c r="RHA139" s="73"/>
      <c r="RHB139" s="73"/>
      <c r="RHC139" s="73"/>
      <c r="RHD139" s="73"/>
      <c r="RHE139" s="74"/>
      <c r="RHF139" s="74"/>
      <c r="RHG139" s="77"/>
      <c r="RHH139" s="77"/>
      <c r="RHI139" s="11"/>
      <c r="RHO139" s="73"/>
      <c r="RHP139" s="73"/>
      <c r="RHQ139" s="73"/>
      <c r="RHR139" s="73"/>
      <c r="RHS139" s="74"/>
      <c r="RHT139" s="74"/>
      <c r="RHU139" s="77"/>
      <c r="RHV139" s="77"/>
      <c r="RHW139" s="11"/>
      <c r="RIC139" s="73"/>
      <c r="RID139" s="73"/>
      <c r="RIE139" s="73"/>
      <c r="RIF139" s="73"/>
      <c r="RIG139" s="74"/>
      <c r="RIH139" s="74"/>
      <c r="RII139" s="77"/>
      <c r="RIJ139" s="77"/>
      <c r="RIK139" s="11"/>
      <c r="RIQ139" s="73"/>
      <c r="RIR139" s="73"/>
      <c r="RIS139" s="73"/>
      <c r="RIT139" s="73"/>
      <c r="RIU139" s="74"/>
      <c r="RIV139" s="74"/>
      <c r="RIW139" s="77"/>
      <c r="RIX139" s="77"/>
      <c r="RIY139" s="11"/>
      <c r="RJE139" s="73"/>
      <c r="RJF139" s="73"/>
      <c r="RJG139" s="73"/>
      <c r="RJH139" s="73"/>
      <c r="RJI139" s="74"/>
      <c r="RJJ139" s="74"/>
      <c r="RJK139" s="77"/>
      <c r="RJL139" s="77"/>
      <c r="RJM139" s="11"/>
      <c r="RJS139" s="73"/>
      <c r="RJT139" s="73"/>
      <c r="RJU139" s="73"/>
      <c r="RJV139" s="73"/>
      <c r="RJW139" s="74"/>
      <c r="RJX139" s="74"/>
      <c r="RJY139" s="77"/>
      <c r="RJZ139" s="77"/>
      <c r="RKA139" s="11"/>
      <c r="RKG139" s="73"/>
      <c r="RKH139" s="73"/>
      <c r="RKI139" s="73"/>
      <c r="RKJ139" s="73"/>
      <c r="RKK139" s="74"/>
      <c r="RKL139" s="74"/>
      <c r="RKM139" s="77"/>
      <c r="RKN139" s="77"/>
      <c r="RKO139" s="11"/>
      <c r="RKU139" s="73"/>
      <c r="RKV139" s="73"/>
      <c r="RKW139" s="73"/>
      <c r="RKX139" s="73"/>
      <c r="RKY139" s="74"/>
      <c r="RKZ139" s="74"/>
      <c r="RLA139" s="77"/>
      <c r="RLB139" s="77"/>
      <c r="RLC139" s="11"/>
      <c r="RLI139" s="73"/>
      <c r="RLJ139" s="73"/>
      <c r="RLK139" s="73"/>
      <c r="RLL139" s="73"/>
      <c r="RLM139" s="74"/>
      <c r="RLN139" s="74"/>
      <c r="RLO139" s="77"/>
      <c r="RLP139" s="77"/>
      <c r="RLQ139" s="11"/>
      <c r="RLW139" s="73"/>
      <c r="RLX139" s="73"/>
      <c r="RLY139" s="73"/>
      <c r="RLZ139" s="73"/>
      <c r="RMA139" s="74"/>
      <c r="RMB139" s="74"/>
      <c r="RMC139" s="77"/>
      <c r="RMD139" s="77"/>
      <c r="RME139" s="11"/>
      <c r="RMK139" s="73"/>
      <c r="RML139" s="73"/>
      <c r="RMM139" s="73"/>
      <c r="RMN139" s="73"/>
      <c r="RMO139" s="74"/>
      <c r="RMP139" s="74"/>
      <c r="RMQ139" s="77"/>
      <c r="RMR139" s="77"/>
      <c r="RMS139" s="11"/>
      <c r="RMY139" s="73"/>
      <c r="RMZ139" s="73"/>
      <c r="RNA139" s="73"/>
      <c r="RNB139" s="73"/>
      <c r="RNC139" s="74"/>
      <c r="RND139" s="74"/>
      <c r="RNE139" s="77"/>
      <c r="RNF139" s="77"/>
      <c r="RNG139" s="11"/>
      <c r="RNM139" s="73"/>
      <c r="RNN139" s="73"/>
      <c r="RNO139" s="73"/>
      <c r="RNP139" s="73"/>
      <c r="RNQ139" s="74"/>
      <c r="RNR139" s="74"/>
      <c r="RNS139" s="77"/>
      <c r="RNT139" s="77"/>
      <c r="RNU139" s="11"/>
      <c r="ROA139" s="73"/>
      <c r="ROB139" s="73"/>
      <c r="ROC139" s="73"/>
      <c r="ROD139" s="73"/>
      <c r="ROE139" s="74"/>
      <c r="ROF139" s="74"/>
      <c r="ROG139" s="77"/>
      <c r="ROH139" s="77"/>
      <c r="ROI139" s="11"/>
      <c r="ROO139" s="73"/>
      <c r="ROP139" s="73"/>
      <c r="ROQ139" s="73"/>
      <c r="ROR139" s="73"/>
      <c r="ROS139" s="74"/>
      <c r="ROT139" s="74"/>
      <c r="ROU139" s="77"/>
      <c r="ROV139" s="77"/>
      <c r="ROW139" s="11"/>
      <c r="RPC139" s="73"/>
      <c r="RPD139" s="73"/>
      <c r="RPE139" s="73"/>
      <c r="RPF139" s="73"/>
      <c r="RPG139" s="74"/>
      <c r="RPH139" s="74"/>
      <c r="RPI139" s="77"/>
      <c r="RPJ139" s="77"/>
      <c r="RPK139" s="11"/>
      <c r="RPQ139" s="73"/>
      <c r="RPR139" s="73"/>
      <c r="RPS139" s="73"/>
      <c r="RPT139" s="73"/>
      <c r="RPU139" s="74"/>
      <c r="RPV139" s="74"/>
      <c r="RPW139" s="77"/>
      <c r="RPX139" s="77"/>
      <c r="RPY139" s="11"/>
      <c r="RQE139" s="73"/>
      <c r="RQF139" s="73"/>
      <c r="RQG139" s="73"/>
      <c r="RQH139" s="73"/>
      <c r="RQI139" s="74"/>
      <c r="RQJ139" s="74"/>
      <c r="RQK139" s="77"/>
      <c r="RQL139" s="77"/>
      <c r="RQM139" s="11"/>
      <c r="RQS139" s="73"/>
      <c r="RQT139" s="73"/>
      <c r="RQU139" s="73"/>
      <c r="RQV139" s="73"/>
      <c r="RQW139" s="74"/>
      <c r="RQX139" s="74"/>
      <c r="RQY139" s="77"/>
      <c r="RQZ139" s="77"/>
      <c r="RRA139" s="11"/>
      <c r="RRG139" s="73"/>
      <c r="RRH139" s="73"/>
      <c r="RRI139" s="73"/>
      <c r="RRJ139" s="73"/>
      <c r="RRK139" s="74"/>
      <c r="RRL139" s="74"/>
      <c r="RRM139" s="77"/>
      <c r="RRN139" s="77"/>
      <c r="RRO139" s="11"/>
      <c r="RRU139" s="73"/>
      <c r="RRV139" s="73"/>
      <c r="RRW139" s="73"/>
      <c r="RRX139" s="73"/>
      <c r="RRY139" s="74"/>
      <c r="RRZ139" s="74"/>
      <c r="RSA139" s="77"/>
      <c r="RSB139" s="77"/>
      <c r="RSC139" s="11"/>
      <c r="RSI139" s="73"/>
      <c r="RSJ139" s="73"/>
      <c r="RSK139" s="73"/>
      <c r="RSL139" s="73"/>
      <c r="RSM139" s="74"/>
      <c r="RSN139" s="74"/>
      <c r="RSO139" s="77"/>
      <c r="RSP139" s="77"/>
      <c r="RSQ139" s="11"/>
      <c r="RSW139" s="73"/>
      <c r="RSX139" s="73"/>
      <c r="RSY139" s="73"/>
      <c r="RSZ139" s="73"/>
      <c r="RTA139" s="74"/>
      <c r="RTB139" s="74"/>
      <c r="RTC139" s="77"/>
      <c r="RTD139" s="77"/>
      <c r="RTE139" s="11"/>
      <c r="RTK139" s="73"/>
      <c r="RTL139" s="73"/>
      <c r="RTM139" s="73"/>
      <c r="RTN139" s="73"/>
      <c r="RTO139" s="74"/>
      <c r="RTP139" s="74"/>
      <c r="RTQ139" s="77"/>
      <c r="RTR139" s="77"/>
      <c r="RTS139" s="11"/>
      <c r="RTY139" s="73"/>
      <c r="RTZ139" s="73"/>
      <c r="RUA139" s="73"/>
      <c r="RUB139" s="73"/>
      <c r="RUC139" s="74"/>
      <c r="RUD139" s="74"/>
      <c r="RUE139" s="77"/>
      <c r="RUF139" s="77"/>
      <c r="RUG139" s="11"/>
      <c r="RUM139" s="73"/>
      <c r="RUN139" s="73"/>
      <c r="RUO139" s="73"/>
      <c r="RUP139" s="73"/>
      <c r="RUQ139" s="74"/>
      <c r="RUR139" s="74"/>
      <c r="RUS139" s="77"/>
      <c r="RUT139" s="77"/>
      <c r="RUU139" s="11"/>
      <c r="RVA139" s="73"/>
      <c r="RVB139" s="73"/>
      <c r="RVC139" s="73"/>
      <c r="RVD139" s="73"/>
      <c r="RVE139" s="74"/>
      <c r="RVF139" s="74"/>
      <c r="RVG139" s="77"/>
      <c r="RVH139" s="77"/>
      <c r="RVI139" s="11"/>
      <c r="RVO139" s="73"/>
      <c r="RVP139" s="73"/>
      <c r="RVQ139" s="73"/>
      <c r="RVR139" s="73"/>
      <c r="RVS139" s="74"/>
      <c r="RVT139" s="74"/>
      <c r="RVU139" s="77"/>
      <c r="RVV139" s="77"/>
      <c r="RVW139" s="11"/>
      <c r="RWC139" s="73"/>
      <c r="RWD139" s="73"/>
      <c r="RWE139" s="73"/>
      <c r="RWF139" s="73"/>
      <c r="RWG139" s="74"/>
      <c r="RWH139" s="74"/>
      <c r="RWI139" s="77"/>
      <c r="RWJ139" s="77"/>
      <c r="RWK139" s="11"/>
      <c r="RWQ139" s="73"/>
      <c r="RWR139" s="73"/>
      <c r="RWS139" s="73"/>
      <c r="RWT139" s="73"/>
      <c r="RWU139" s="74"/>
      <c r="RWV139" s="74"/>
      <c r="RWW139" s="77"/>
      <c r="RWX139" s="77"/>
      <c r="RWY139" s="11"/>
      <c r="RXE139" s="73"/>
      <c r="RXF139" s="73"/>
      <c r="RXG139" s="73"/>
      <c r="RXH139" s="73"/>
      <c r="RXI139" s="74"/>
      <c r="RXJ139" s="74"/>
      <c r="RXK139" s="77"/>
      <c r="RXL139" s="77"/>
      <c r="RXM139" s="11"/>
      <c r="RXS139" s="73"/>
      <c r="RXT139" s="73"/>
      <c r="RXU139" s="73"/>
      <c r="RXV139" s="73"/>
      <c r="RXW139" s="74"/>
      <c r="RXX139" s="74"/>
      <c r="RXY139" s="77"/>
      <c r="RXZ139" s="77"/>
      <c r="RYA139" s="11"/>
      <c r="RYG139" s="73"/>
      <c r="RYH139" s="73"/>
      <c r="RYI139" s="73"/>
      <c r="RYJ139" s="73"/>
      <c r="RYK139" s="74"/>
      <c r="RYL139" s="74"/>
      <c r="RYM139" s="77"/>
      <c r="RYN139" s="77"/>
      <c r="RYO139" s="11"/>
      <c r="RYU139" s="73"/>
      <c r="RYV139" s="73"/>
      <c r="RYW139" s="73"/>
      <c r="RYX139" s="73"/>
      <c r="RYY139" s="74"/>
      <c r="RYZ139" s="74"/>
      <c r="RZA139" s="77"/>
      <c r="RZB139" s="77"/>
      <c r="RZC139" s="11"/>
      <c r="RZI139" s="73"/>
      <c r="RZJ139" s="73"/>
      <c r="RZK139" s="73"/>
      <c r="RZL139" s="73"/>
      <c r="RZM139" s="74"/>
      <c r="RZN139" s="74"/>
      <c r="RZO139" s="77"/>
      <c r="RZP139" s="77"/>
      <c r="RZQ139" s="11"/>
      <c r="RZW139" s="73"/>
      <c r="RZX139" s="73"/>
      <c r="RZY139" s="73"/>
      <c r="RZZ139" s="73"/>
      <c r="SAA139" s="74"/>
      <c r="SAB139" s="74"/>
      <c r="SAC139" s="77"/>
      <c r="SAD139" s="77"/>
      <c r="SAE139" s="11"/>
      <c r="SAK139" s="73"/>
      <c r="SAL139" s="73"/>
      <c r="SAM139" s="73"/>
      <c r="SAN139" s="73"/>
      <c r="SAO139" s="74"/>
      <c r="SAP139" s="74"/>
      <c r="SAQ139" s="77"/>
      <c r="SAR139" s="77"/>
      <c r="SAS139" s="11"/>
      <c r="SAY139" s="73"/>
      <c r="SAZ139" s="73"/>
      <c r="SBA139" s="73"/>
      <c r="SBB139" s="73"/>
      <c r="SBC139" s="74"/>
      <c r="SBD139" s="74"/>
      <c r="SBE139" s="77"/>
      <c r="SBF139" s="77"/>
      <c r="SBG139" s="11"/>
      <c r="SBM139" s="73"/>
      <c r="SBN139" s="73"/>
      <c r="SBO139" s="73"/>
      <c r="SBP139" s="73"/>
      <c r="SBQ139" s="74"/>
      <c r="SBR139" s="74"/>
      <c r="SBS139" s="77"/>
      <c r="SBT139" s="77"/>
      <c r="SBU139" s="11"/>
      <c r="SCA139" s="73"/>
      <c r="SCB139" s="73"/>
      <c r="SCC139" s="73"/>
      <c r="SCD139" s="73"/>
      <c r="SCE139" s="74"/>
      <c r="SCF139" s="74"/>
      <c r="SCG139" s="77"/>
      <c r="SCH139" s="77"/>
      <c r="SCI139" s="11"/>
      <c r="SCO139" s="73"/>
      <c r="SCP139" s="73"/>
      <c r="SCQ139" s="73"/>
      <c r="SCR139" s="73"/>
      <c r="SCS139" s="74"/>
      <c r="SCT139" s="74"/>
      <c r="SCU139" s="77"/>
      <c r="SCV139" s="77"/>
      <c r="SCW139" s="11"/>
      <c r="SDC139" s="73"/>
      <c r="SDD139" s="73"/>
      <c r="SDE139" s="73"/>
      <c r="SDF139" s="73"/>
      <c r="SDG139" s="74"/>
      <c r="SDH139" s="74"/>
      <c r="SDI139" s="77"/>
      <c r="SDJ139" s="77"/>
      <c r="SDK139" s="11"/>
      <c r="SDQ139" s="73"/>
      <c r="SDR139" s="73"/>
      <c r="SDS139" s="73"/>
      <c r="SDT139" s="73"/>
      <c r="SDU139" s="74"/>
      <c r="SDV139" s="74"/>
      <c r="SDW139" s="77"/>
      <c r="SDX139" s="77"/>
      <c r="SDY139" s="11"/>
      <c r="SEE139" s="73"/>
      <c r="SEF139" s="73"/>
      <c r="SEG139" s="73"/>
      <c r="SEH139" s="73"/>
      <c r="SEI139" s="74"/>
      <c r="SEJ139" s="74"/>
      <c r="SEK139" s="77"/>
      <c r="SEL139" s="77"/>
      <c r="SEM139" s="11"/>
      <c r="SES139" s="73"/>
      <c r="SET139" s="73"/>
      <c r="SEU139" s="73"/>
      <c r="SEV139" s="73"/>
      <c r="SEW139" s="74"/>
      <c r="SEX139" s="74"/>
      <c r="SEY139" s="77"/>
      <c r="SEZ139" s="77"/>
      <c r="SFA139" s="11"/>
      <c r="SFG139" s="73"/>
      <c r="SFH139" s="73"/>
      <c r="SFI139" s="73"/>
      <c r="SFJ139" s="73"/>
      <c r="SFK139" s="74"/>
      <c r="SFL139" s="74"/>
      <c r="SFM139" s="77"/>
      <c r="SFN139" s="77"/>
      <c r="SFO139" s="11"/>
      <c r="SFU139" s="73"/>
      <c r="SFV139" s="73"/>
      <c r="SFW139" s="73"/>
      <c r="SFX139" s="73"/>
      <c r="SFY139" s="74"/>
      <c r="SFZ139" s="74"/>
      <c r="SGA139" s="77"/>
      <c r="SGB139" s="77"/>
      <c r="SGC139" s="11"/>
      <c r="SGI139" s="73"/>
      <c r="SGJ139" s="73"/>
      <c r="SGK139" s="73"/>
      <c r="SGL139" s="73"/>
      <c r="SGM139" s="74"/>
      <c r="SGN139" s="74"/>
      <c r="SGO139" s="77"/>
      <c r="SGP139" s="77"/>
      <c r="SGQ139" s="11"/>
      <c r="SGW139" s="73"/>
      <c r="SGX139" s="73"/>
      <c r="SGY139" s="73"/>
      <c r="SGZ139" s="73"/>
      <c r="SHA139" s="74"/>
      <c r="SHB139" s="74"/>
      <c r="SHC139" s="77"/>
      <c r="SHD139" s="77"/>
      <c r="SHE139" s="11"/>
      <c r="SHK139" s="73"/>
      <c r="SHL139" s="73"/>
      <c r="SHM139" s="73"/>
      <c r="SHN139" s="73"/>
      <c r="SHO139" s="74"/>
      <c r="SHP139" s="74"/>
      <c r="SHQ139" s="77"/>
      <c r="SHR139" s="77"/>
      <c r="SHS139" s="11"/>
      <c r="SHY139" s="73"/>
      <c r="SHZ139" s="73"/>
      <c r="SIA139" s="73"/>
      <c r="SIB139" s="73"/>
      <c r="SIC139" s="74"/>
      <c r="SID139" s="74"/>
      <c r="SIE139" s="77"/>
      <c r="SIF139" s="77"/>
      <c r="SIG139" s="11"/>
      <c r="SIM139" s="73"/>
      <c r="SIN139" s="73"/>
      <c r="SIO139" s="73"/>
      <c r="SIP139" s="73"/>
      <c r="SIQ139" s="74"/>
      <c r="SIR139" s="74"/>
      <c r="SIS139" s="77"/>
      <c r="SIT139" s="77"/>
      <c r="SIU139" s="11"/>
      <c r="SJA139" s="73"/>
      <c r="SJB139" s="73"/>
      <c r="SJC139" s="73"/>
      <c r="SJD139" s="73"/>
      <c r="SJE139" s="74"/>
      <c r="SJF139" s="74"/>
      <c r="SJG139" s="77"/>
      <c r="SJH139" s="77"/>
      <c r="SJI139" s="11"/>
      <c r="SJO139" s="73"/>
      <c r="SJP139" s="73"/>
      <c r="SJQ139" s="73"/>
      <c r="SJR139" s="73"/>
      <c r="SJS139" s="74"/>
      <c r="SJT139" s="74"/>
      <c r="SJU139" s="77"/>
      <c r="SJV139" s="77"/>
      <c r="SJW139" s="11"/>
      <c r="SKC139" s="73"/>
      <c r="SKD139" s="73"/>
      <c r="SKE139" s="73"/>
      <c r="SKF139" s="73"/>
      <c r="SKG139" s="74"/>
      <c r="SKH139" s="74"/>
      <c r="SKI139" s="77"/>
      <c r="SKJ139" s="77"/>
      <c r="SKK139" s="11"/>
      <c r="SKQ139" s="73"/>
      <c r="SKR139" s="73"/>
      <c r="SKS139" s="73"/>
      <c r="SKT139" s="73"/>
      <c r="SKU139" s="74"/>
      <c r="SKV139" s="74"/>
      <c r="SKW139" s="77"/>
      <c r="SKX139" s="77"/>
      <c r="SKY139" s="11"/>
      <c r="SLE139" s="73"/>
      <c r="SLF139" s="73"/>
      <c r="SLG139" s="73"/>
      <c r="SLH139" s="73"/>
      <c r="SLI139" s="74"/>
      <c r="SLJ139" s="74"/>
      <c r="SLK139" s="77"/>
      <c r="SLL139" s="77"/>
      <c r="SLM139" s="11"/>
      <c r="SLS139" s="73"/>
      <c r="SLT139" s="73"/>
      <c r="SLU139" s="73"/>
      <c r="SLV139" s="73"/>
      <c r="SLW139" s="74"/>
      <c r="SLX139" s="74"/>
      <c r="SLY139" s="77"/>
      <c r="SLZ139" s="77"/>
      <c r="SMA139" s="11"/>
      <c r="SMG139" s="73"/>
      <c r="SMH139" s="73"/>
      <c r="SMI139" s="73"/>
      <c r="SMJ139" s="73"/>
      <c r="SMK139" s="74"/>
      <c r="SML139" s="74"/>
      <c r="SMM139" s="77"/>
      <c r="SMN139" s="77"/>
      <c r="SMO139" s="11"/>
      <c r="SMU139" s="73"/>
      <c r="SMV139" s="73"/>
      <c r="SMW139" s="73"/>
      <c r="SMX139" s="73"/>
      <c r="SMY139" s="74"/>
      <c r="SMZ139" s="74"/>
      <c r="SNA139" s="77"/>
      <c r="SNB139" s="77"/>
      <c r="SNC139" s="11"/>
      <c r="SNI139" s="73"/>
      <c r="SNJ139" s="73"/>
      <c r="SNK139" s="73"/>
      <c r="SNL139" s="73"/>
      <c r="SNM139" s="74"/>
      <c r="SNN139" s="74"/>
      <c r="SNO139" s="77"/>
      <c r="SNP139" s="77"/>
      <c r="SNQ139" s="11"/>
      <c r="SNW139" s="73"/>
      <c r="SNX139" s="73"/>
      <c r="SNY139" s="73"/>
      <c r="SNZ139" s="73"/>
      <c r="SOA139" s="74"/>
      <c r="SOB139" s="74"/>
      <c r="SOC139" s="77"/>
      <c r="SOD139" s="77"/>
      <c r="SOE139" s="11"/>
      <c r="SOK139" s="73"/>
      <c r="SOL139" s="73"/>
      <c r="SOM139" s="73"/>
      <c r="SON139" s="73"/>
      <c r="SOO139" s="74"/>
      <c r="SOP139" s="74"/>
      <c r="SOQ139" s="77"/>
      <c r="SOR139" s="77"/>
      <c r="SOS139" s="11"/>
      <c r="SOY139" s="73"/>
      <c r="SOZ139" s="73"/>
      <c r="SPA139" s="73"/>
      <c r="SPB139" s="73"/>
      <c r="SPC139" s="74"/>
      <c r="SPD139" s="74"/>
      <c r="SPE139" s="77"/>
      <c r="SPF139" s="77"/>
      <c r="SPG139" s="11"/>
      <c r="SPM139" s="73"/>
      <c r="SPN139" s="73"/>
      <c r="SPO139" s="73"/>
      <c r="SPP139" s="73"/>
      <c r="SPQ139" s="74"/>
      <c r="SPR139" s="74"/>
      <c r="SPS139" s="77"/>
      <c r="SPT139" s="77"/>
      <c r="SPU139" s="11"/>
      <c r="SQA139" s="73"/>
      <c r="SQB139" s="73"/>
      <c r="SQC139" s="73"/>
      <c r="SQD139" s="73"/>
      <c r="SQE139" s="74"/>
      <c r="SQF139" s="74"/>
      <c r="SQG139" s="77"/>
      <c r="SQH139" s="77"/>
      <c r="SQI139" s="11"/>
      <c r="SQO139" s="73"/>
      <c r="SQP139" s="73"/>
      <c r="SQQ139" s="73"/>
      <c r="SQR139" s="73"/>
      <c r="SQS139" s="74"/>
      <c r="SQT139" s="74"/>
      <c r="SQU139" s="77"/>
      <c r="SQV139" s="77"/>
      <c r="SQW139" s="11"/>
      <c r="SRC139" s="73"/>
      <c r="SRD139" s="73"/>
      <c r="SRE139" s="73"/>
      <c r="SRF139" s="73"/>
      <c r="SRG139" s="74"/>
      <c r="SRH139" s="74"/>
      <c r="SRI139" s="77"/>
      <c r="SRJ139" s="77"/>
      <c r="SRK139" s="11"/>
      <c r="SRQ139" s="73"/>
      <c r="SRR139" s="73"/>
      <c r="SRS139" s="73"/>
      <c r="SRT139" s="73"/>
      <c r="SRU139" s="74"/>
      <c r="SRV139" s="74"/>
      <c r="SRW139" s="77"/>
      <c r="SRX139" s="77"/>
      <c r="SRY139" s="11"/>
      <c r="SSE139" s="73"/>
      <c r="SSF139" s="73"/>
      <c r="SSG139" s="73"/>
      <c r="SSH139" s="73"/>
      <c r="SSI139" s="74"/>
      <c r="SSJ139" s="74"/>
      <c r="SSK139" s="77"/>
      <c r="SSL139" s="77"/>
      <c r="SSM139" s="11"/>
      <c r="SSS139" s="73"/>
      <c r="SST139" s="73"/>
      <c r="SSU139" s="73"/>
      <c r="SSV139" s="73"/>
      <c r="SSW139" s="74"/>
      <c r="SSX139" s="74"/>
      <c r="SSY139" s="77"/>
      <c r="SSZ139" s="77"/>
      <c r="STA139" s="11"/>
      <c r="STG139" s="73"/>
      <c r="STH139" s="73"/>
      <c r="STI139" s="73"/>
      <c r="STJ139" s="73"/>
      <c r="STK139" s="74"/>
      <c r="STL139" s="74"/>
      <c r="STM139" s="77"/>
      <c r="STN139" s="77"/>
      <c r="STO139" s="11"/>
      <c r="STU139" s="73"/>
      <c r="STV139" s="73"/>
      <c r="STW139" s="73"/>
      <c r="STX139" s="73"/>
      <c r="STY139" s="74"/>
      <c r="STZ139" s="74"/>
      <c r="SUA139" s="77"/>
      <c r="SUB139" s="77"/>
      <c r="SUC139" s="11"/>
      <c r="SUI139" s="73"/>
      <c r="SUJ139" s="73"/>
      <c r="SUK139" s="73"/>
      <c r="SUL139" s="73"/>
      <c r="SUM139" s="74"/>
      <c r="SUN139" s="74"/>
      <c r="SUO139" s="77"/>
      <c r="SUP139" s="77"/>
      <c r="SUQ139" s="11"/>
      <c r="SUW139" s="73"/>
      <c r="SUX139" s="73"/>
      <c r="SUY139" s="73"/>
      <c r="SUZ139" s="73"/>
      <c r="SVA139" s="74"/>
      <c r="SVB139" s="74"/>
      <c r="SVC139" s="77"/>
      <c r="SVD139" s="77"/>
      <c r="SVE139" s="11"/>
      <c r="SVK139" s="73"/>
      <c r="SVL139" s="73"/>
      <c r="SVM139" s="73"/>
      <c r="SVN139" s="73"/>
      <c r="SVO139" s="74"/>
      <c r="SVP139" s="74"/>
      <c r="SVQ139" s="77"/>
      <c r="SVR139" s="77"/>
      <c r="SVS139" s="11"/>
      <c r="SVY139" s="73"/>
      <c r="SVZ139" s="73"/>
      <c r="SWA139" s="73"/>
      <c r="SWB139" s="73"/>
      <c r="SWC139" s="74"/>
      <c r="SWD139" s="74"/>
      <c r="SWE139" s="77"/>
      <c r="SWF139" s="77"/>
      <c r="SWG139" s="11"/>
      <c r="SWM139" s="73"/>
      <c r="SWN139" s="73"/>
      <c r="SWO139" s="73"/>
      <c r="SWP139" s="73"/>
      <c r="SWQ139" s="74"/>
      <c r="SWR139" s="74"/>
      <c r="SWS139" s="77"/>
      <c r="SWT139" s="77"/>
      <c r="SWU139" s="11"/>
      <c r="SXA139" s="73"/>
      <c r="SXB139" s="73"/>
      <c r="SXC139" s="73"/>
      <c r="SXD139" s="73"/>
      <c r="SXE139" s="74"/>
      <c r="SXF139" s="74"/>
      <c r="SXG139" s="77"/>
      <c r="SXH139" s="77"/>
      <c r="SXI139" s="11"/>
      <c r="SXO139" s="73"/>
      <c r="SXP139" s="73"/>
      <c r="SXQ139" s="73"/>
      <c r="SXR139" s="73"/>
      <c r="SXS139" s="74"/>
      <c r="SXT139" s="74"/>
      <c r="SXU139" s="77"/>
      <c r="SXV139" s="77"/>
      <c r="SXW139" s="11"/>
      <c r="SYC139" s="73"/>
      <c r="SYD139" s="73"/>
      <c r="SYE139" s="73"/>
      <c r="SYF139" s="73"/>
      <c r="SYG139" s="74"/>
      <c r="SYH139" s="74"/>
      <c r="SYI139" s="77"/>
      <c r="SYJ139" s="77"/>
      <c r="SYK139" s="11"/>
      <c r="SYQ139" s="73"/>
      <c r="SYR139" s="73"/>
      <c r="SYS139" s="73"/>
      <c r="SYT139" s="73"/>
      <c r="SYU139" s="74"/>
      <c r="SYV139" s="74"/>
      <c r="SYW139" s="77"/>
      <c r="SYX139" s="77"/>
      <c r="SYY139" s="11"/>
      <c r="SZE139" s="73"/>
      <c r="SZF139" s="73"/>
      <c r="SZG139" s="73"/>
      <c r="SZH139" s="73"/>
      <c r="SZI139" s="74"/>
      <c r="SZJ139" s="74"/>
      <c r="SZK139" s="77"/>
      <c r="SZL139" s="77"/>
      <c r="SZM139" s="11"/>
      <c r="SZS139" s="73"/>
      <c r="SZT139" s="73"/>
      <c r="SZU139" s="73"/>
      <c r="SZV139" s="73"/>
      <c r="SZW139" s="74"/>
      <c r="SZX139" s="74"/>
      <c r="SZY139" s="77"/>
      <c r="SZZ139" s="77"/>
      <c r="TAA139" s="11"/>
      <c r="TAG139" s="73"/>
      <c r="TAH139" s="73"/>
      <c r="TAI139" s="73"/>
      <c r="TAJ139" s="73"/>
      <c r="TAK139" s="74"/>
      <c r="TAL139" s="74"/>
      <c r="TAM139" s="77"/>
      <c r="TAN139" s="77"/>
      <c r="TAO139" s="11"/>
      <c r="TAU139" s="73"/>
      <c r="TAV139" s="73"/>
      <c r="TAW139" s="73"/>
      <c r="TAX139" s="73"/>
      <c r="TAY139" s="74"/>
      <c r="TAZ139" s="74"/>
      <c r="TBA139" s="77"/>
      <c r="TBB139" s="77"/>
      <c r="TBC139" s="11"/>
      <c r="TBI139" s="73"/>
      <c r="TBJ139" s="73"/>
      <c r="TBK139" s="73"/>
      <c r="TBL139" s="73"/>
      <c r="TBM139" s="74"/>
      <c r="TBN139" s="74"/>
      <c r="TBO139" s="77"/>
      <c r="TBP139" s="77"/>
      <c r="TBQ139" s="11"/>
      <c r="TBW139" s="73"/>
      <c r="TBX139" s="73"/>
      <c r="TBY139" s="73"/>
      <c r="TBZ139" s="73"/>
      <c r="TCA139" s="74"/>
      <c r="TCB139" s="74"/>
      <c r="TCC139" s="77"/>
      <c r="TCD139" s="77"/>
      <c r="TCE139" s="11"/>
      <c r="TCK139" s="73"/>
      <c r="TCL139" s="73"/>
      <c r="TCM139" s="73"/>
      <c r="TCN139" s="73"/>
      <c r="TCO139" s="74"/>
      <c r="TCP139" s="74"/>
      <c r="TCQ139" s="77"/>
      <c r="TCR139" s="77"/>
      <c r="TCS139" s="11"/>
      <c r="TCY139" s="73"/>
      <c r="TCZ139" s="73"/>
      <c r="TDA139" s="73"/>
      <c r="TDB139" s="73"/>
      <c r="TDC139" s="74"/>
      <c r="TDD139" s="74"/>
      <c r="TDE139" s="77"/>
      <c r="TDF139" s="77"/>
      <c r="TDG139" s="11"/>
      <c r="TDM139" s="73"/>
      <c r="TDN139" s="73"/>
      <c r="TDO139" s="73"/>
      <c r="TDP139" s="73"/>
      <c r="TDQ139" s="74"/>
      <c r="TDR139" s="74"/>
      <c r="TDS139" s="77"/>
      <c r="TDT139" s="77"/>
      <c r="TDU139" s="11"/>
      <c r="TEA139" s="73"/>
      <c r="TEB139" s="73"/>
      <c r="TEC139" s="73"/>
      <c r="TED139" s="73"/>
      <c r="TEE139" s="74"/>
      <c r="TEF139" s="74"/>
      <c r="TEG139" s="77"/>
      <c r="TEH139" s="77"/>
      <c r="TEI139" s="11"/>
      <c r="TEO139" s="73"/>
      <c r="TEP139" s="73"/>
      <c r="TEQ139" s="73"/>
      <c r="TER139" s="73"/>
      <c r="TES139" s="74"/>
      <c r="TET139" s="74"/>
      <c r="TEU139" s="77"/>
      <c r="TEV139" s="77"/>
      <c r="TEW139" s="11"/>
      <c r="TFC139" s="73"/>
      <c r="TFD139" s="73"/>
      <c r="TFE139" s="73"/>
      <c r="TFF139" s="73"/>
      <c r="TFG139" s="74"/>
      <c r="TFH139" s="74"/>
      <c r="TFI139" s="77"/>
      <c r="TFJ139" s="77"/>
      <c r="TFK139" s="11"/>
      <c r="TFQ139" s="73"/>
      <c r="TFR139" s="73"/>
      <c r="TFS139" s="73"/>
      <c r="TFT139" s="73"/>
      <c r="TFU139" s="74"/>
      <c r="TFV139" s="74"/>
      <c r="TFW139" s="77"/>
      <c r="TFX139" s="77"/>
      <c r="TFY139" s="11"/>
      <c r="TGE139" s="73"/>
      <c r="TGF139" s="73"/>
      <c r="TGG139" s="73"/>
      <c r="TGH139" s="73"/>
      <c r="TGI139" s="74"/>
      <c r="TGJ139" s="74"/>
      <c r="TGK139" s="77"/>
      <c r="TGL139" s="77"/>
      <c r="TGM139" s="11"/>
      <c r="TGS139" s="73"/>
      <c r="TGT139" s="73"/>
      <c r="TGU139" s="73"/>
      <c r="TGV139" s="73"/>
      <c r="TGW139" s="74"/>
      <c r="TGX139" s="74"/>
      <c r="TGY139" s="77"/>
      <c r="TGZ139" s="77"/>
      <c r="THA139" s="11"/>
      <c r="THG139" s="73"/>
      <c r="THH139" s="73"/>
      <c r="THI139" s="73"/>
      <c r="THJ139" s="73"/>
      <c r="THK139" s="74"/>
      <c r="THL139" s="74"/>
      <c r="THM139" s="77"/>
      <c r="THN139" s="77"/>
      <c r="THO139" s="11"/>
      <c r="THU139" s="73"/>
      <c r="THV139" s="73"/>
      <c r="THW139" s="73"/>
      <c r="THX139" s="73"/>
      <c r="THY139" s="74"/>
      <c r="THZ139" s="74"/>
      <c r="TIA139" s="77"/>
      <c r="TIB139" s="77"/>
      <c r="TIC139" s="11"/>
      <c r="TII139" s="73"/>
      <c r="TIJ139" s="73"/>
      <c r="TIK139" s="73"/>
      <c r="TIL139" s="73"/>
      <c r="TIM139" s="74"/>
      <c r="TIN139" s="74"/>
      <c r="TIO139" s="77"/>
      <c r="TIP139" s="77"/>
      <c r="TIQ139" s="11"/>
      <c r="TIW139" s="73"/>
      <c r="TIX139" s="73"/>
      <c r="TIY139" s="73"/>
      <c r="TIZ139" s="73"/>
      <c r="TJA139" s="74"/>
      <c r="TJB139" s="74"/>
      <c r="TJC139" s="77"/>
      <c r="TJD139" s="77"/>
      <c r="TJE139" s="11"/>
      <c r="TJK139" s="73"/>
      <c r="TJL139" s="73"/>
      <c r="TJM139" s="73"/>
      <c r="TJN139" s="73"/>
      <c r="TJO139" s="74"/>
      <c r="TJP139" s="74"/>
      <c r="TJQ139" s="77"/>
      <c r="TJR139" s="77"/>
      <c r="TJS139" s="11"/>
      <c r="TJY139" s="73"/>
      <c r="TJZ139" s="73"/>
      <c r="TKA139" s="73"/>
      <c r="TKB139" s="73"/>
      <c r="TKC139" s="74"/>
      <c r="TKD139" s="74"/>
      <c r="TKE139" s="77"/>
      <c r="TKF139" s="77"/>
      <c r="TKG139" s="11"/>
      <c r="TKM139" s="73"/>
      <c r="TKN139" s="73"/>
      <c r="TKO139" s="73"/>
      <c r="TKP139" s="73"/>
      <c r="TKQ139" s="74"/>
      <c r="TKR139" s="74"/>
      <c r="TKS139" s="77"/>
      <c r="TKT139" s="77"/>
      <c r="TKU139" s="11"/>
      <c r="TLA139" s="73"/>
      <c r="TLB139" s="73"/>
      <c r="TLC139" s="73"/>
      <c r="TLD139" s="73"/>
      <c r="TLE139" s="74"/>
      <c r="TLF139" s="74"/>
      <c r="TLG139" s="77"/>
      <c r="TLH139" s="77"/>
      <c r="TLI139" s="11"/>
      <c r="TLO139" s="73"/>
      <c r="TLP139" s="73"/>
      <c r="TLQ139" s="73"/>
      <c r="TLR139" s="73"/>
      <c r="TLS139" s="74"/>
      <c r="TLT139" s="74"/>
      <c r="TLU139" s="77"/>
      <c r="TLV139" s="77"/>
      <c r="TLW139" s="11"/>
      <c r="TMC139" s="73"/>
      <c r="TMD139" s="73"/>
      <c r="TME139" s="73"/>
      <c r="TMF139" s="73"/>
      <c r="TMG139" s="74"/>
      <c r="TMH139" s="74"/>
      <c r="TMI139" s="77"/>
      <c r="TMJ139" s="77"/>
      <c r="TMK139" s="11"/>
      <c r="TMQ139" s="73"/>
      <c r="TMR139" s="73"/>
      <c r="TMS139" s="73"/>
      <c r="TMT139" s="73"/>
      <c r="TMU139" s="74"/>
      <c r="TMV139" s="74"/>
      <c r="TMW139" s="77"/>
      <c r="TMX139" s="77"/>
      <c r="TMY139" s="11"/>
      <c r="TNE139" s="73"/>
      <c r="TNF139" s="73"/>
      <c r="TNG139" s="73"/>
      <c r="TNH139" s="73"/>
      <c r="TNI139" s="74"/>
      <c r="TNJ139" s="74"/>
      <c r="TNK139" s="77"/>
      <c r="TNL139" s="77"/>
      <c r="TNM139" s="11"/>
      <c r="TNS139" s="73"/>
      <c r="TNT139" s="73"/>
      <c r="TNU139" s="73"/>
      <c r="TNV139" s="73"/>
      <c r="TNW139" s="74"/>
      <c r="TNX139" s="74"/>
      <c r="TNY139" s="77"/>
      <c r="TNZ139" s="77"/>
      <c r="TOA139" s="11"/>
      <c r="TOG139" s="73"/>
      <c r="TOH139" s="73"/>
      <c r="TOI139" s="73"/>
      <c r="TOJ139" s="73"/>
      <c r="TOK139" s="74"/>
      <c r="TOL139" s="74"/>
      <c r="TOM139" s="77"/>
      <c r="TON139" s="77"/>
      <c r="TOO139" s="11"/>
      <c r="TOU139" s="73"/>
      <c r="TOV139" s="73"/>
      <c r="TOW139" s="73"/>
      <c r="TOX139" s="73"/>
      <c r="TOY139" s="74"/>
      <c r="TOZ139" s="74"/>
      <c r="TPA139" s="77"/>
      <c r="TPB139" s="77"/>
      <c r="TPC139" s="11"/>
      <c r="TPI139" s="73"/>
      <c r="TPJ139" s="73"/>
      <c r="TPK139" s="73"/>
      <c r="TPL139" s="73"/>
      <c r="TPM139" s="74"/>
      <c r="TPN139" s="74"/>
      <c r="TPO139" s="77"/>
      <c r="TPP139" s="77"/>
      <c r="TPQ139" s="11"/>
      <c r="TPW139" s="73"/>
      <c r="TPX139" s="73"/>
      <c r="TPY139" s="73"/>
      <c r="TPZ139" s="73"/>
      <c r="TQA139" s="74"/>
      <c r="TQB139" s="74"/>
      <c r="TQC139" s="77"/>
      <c r="TQD139" s="77"/>
      <c r="TQE139" s="11"/>
      <c r="TQK139" s="73"/>
      <c r="TQL139" s="73"/>
      <c r="TQM139" s="73"/>
      <c r="TQN139" s="73"/>
      <c r="TQO139" s="74"/>
      <c r="TQP139" s="74"/>
      <c r="TQQ139" s="77"/>
      <c r="TQR139" s="77"/>
      <c r="TQS139" s="11"/>
      <c r="TQY139" s="73"/>
      <c r="TQZ139" s="73"/>
      <c r="TRA139" s="73"/>
      <c r="TRB139" s="73"/>
      <c r="TRC139" s="74"/>
      <c r="TRD139" s="74"/>
      <c r="TRE139" s="77"/>
      <c r="TRF139" s="77"/>
      <c r="TRG139" s="11"/>
      <c r="TRM139" s="73"/>
      <c r="TRN139" s="73"/>
      <c r="TRO139" s="73"/>
      <c r="TRP139" s="73"/>
      <c r="TRQ139" s="74"/>
      <c r="TRR139" s="74"/>
      <c r="TRS139" s="77"/>
      <c r="TRT139" s="77"/>
      <c r="TRU139" s="11"/>
      <c r="TSA139" s="73"/>
      <c r="TSB139" s="73"/>
      <c r="TSC139" s="73"/>
      <c r="TSD139" s="73"/>
      <c r="TSE139" s="74"/>
      <c r="TSF139" s="74"/>
      <c r="TSG139" s="77"/>
      <c r="TSH139" s="77"/>
      <c r="TSI139" s="11"/>
      <c r="TSO139" s="73"/>
      <c r="TSP139" s="73"/>
      <c r="TSQ139" s="73"/>
      <c r="TSR139" s="73"/>
      <c r="TSS139" s="74"/>
      <c r="TST139" s="74"/>
      <c r="TSU139" s="77"/>
      <c r="TSV139" s="77"/>
      <c r="TSW139" s="11"/>
      <c r="TTC139" s="73"/>
      <c r="TTD139" s="73"/>
      <c r="TTE139" s="73"/>
      <c r="TTF139" s="73"/>
      <c r="TTG139" s="74"/>
      <c r="TTH139" s="74"/>
      <c r="TTI139" s="77"/>
      <c r="TTJ139" s="77"/>
      <c r="TTK139" s="11"/>
      <c r="TTQ139" s="73"/>
      <c r="TTR139" s="73"/>
      <c r="TTS139" s="73"/>
      <c r="TTT139" s="73"/>
      <c r="TTU139" s="74"/>
      <c r="TTV139" s="74"/>
      <c r="TTW139" s="77"/>
      <c r="TTX139" s="77"/>
      <c r="TTY139" s="11"/>
      <c r="TUE139" s="73"/>
      <c r="TUF139" s="73"/>
      <c r="TUG139" s="73"/>
      <c r="TUH139" s="73"/>
      <c r="TUI139" s="74"/>
      <c r="TUJ139" s="74"/>
      <c r="TUK139" s="77"/>
      <c r="TUL139" s="77"/>
      <c r="TUM139" s="11"/>
      <c r="TUS139" s="73"/>
      <c r="TUT139" s="73"/>
      <c r="TUU139" s="73"/>
      <c r="TUV139" s="73"/>
      <c r="TUW139" s="74"/>
      <c r="TUX139" s="74"/>
      <c r="TUY139" s="77"/>
      <c r="TUZ139" s="77"/>
      <c r="TVA139" s="11"/>
      <c r="TVG139" s="73"/>
      <c r="TVH139" s="73"/>
      <c r="TVI139" s="73"/>
      <c r="TVJ139" s="73"/>
      <c r="TVK139" s="74"/>
      <c r="TVL139" s="74"/>
      <c r="TVM139" s="77"/>
      <c r="TVN139" s="77"/>
      <c r="TVO139" s="11"/>
      <c r="TVU139" s="73"/>
      <c r="TVV139" s="73"/>
      <c r="TVW139" s="73"/>
      <c r="TVX139" s="73"/>
      <c r="TVY139" s="74"/>
      <c r="TVZ139" s="74"/>
      <c r="TWA139" s="77"/>
      <c r="TWB139" s="77"/>
      <c r="TWC139" s="11"/>
      <c r="TWI139" s="73"/>
      <c r="TWJ139" s="73"/>
      <c r="TWK139" s="73"/>
      <c r="TWL139" s="73"/>
      <c r="TWM139" s="74"/>
      <c r="TWN139" s="74"/>
      <c r="TWO139" s="77"/>
      <c r="TWP139" s="77"/>
      <c r="TWQ139" s="11"/>
      <c r="TWW139" s="73"/>
      <c r="TWX139" s="73"/>
      <c r="TWY139" s="73"/>
      <c r="TWZ139" s="73"/>
      <c r="TXA139" s="74"/>
      <c r="TXB139" s="74"/>
      <c r="TXC139" s="77"/>
      <c r="TXD139" s="77"/>
      <c r="TXE139" s="11"/>
      <c r="TXK139" s="73"/>
      <c r="TXL139" s="73"/>
      <c r="TXM139" s="73"/>
      <c r="TXN139" s="73"/>
      <c r="TXO139" s="74"/>
      <c r="TXP139" s="74"/>
      <c r="TXQ139" s="77"/>
      <c r="TXR139" s="77"/>
      <c r="TXS139" s="11"/>
      <c r="TXY139" s="73"/>
      <c r="TXZ139" s="73"/>
      <c r="TYA139" s="73"/>
      <c r="TYB139" s="73"/>
      <c r="TYC139" s="74"/>
      <c r="TYD139" s="74"/>
      <c r="TYE139" s="77"/>
      <c r="TYF139" s="77"/>
      <c r="TYG139" s="11"/>
      <c r="TYM139" s="73"/>
      <c r="TYN139" s="73"/>
      <c r="TYO139" s="73"/>
      <c r="TYP139" s="73"/>
      <c r="TYQ139" s="74"/>
      <c r="TYR139" s="74"/>
      <c r="TYS139" s="77"/>
      <c r="TYT139" s="77"/>
      <c r="TYU139" s="11"/>
      <c r="TZA139" s="73"/>
      <c r="TZB139" s="73"/>
      <c r="TZC139" s="73"/>
      <c r="TZD139" s="73"/>
      <c r="TZE139" s="74"/>
      <c r="TZF139" s="74"/>
      <c r="TZG139" s="77"/>
      <c r="TZH139" s="77"/>
      <c r="TZI139" s="11"/>
      <c r="TZO139" s="73"/>
      <c r="TZP139" s="73"/>
      <c r="TZQ139" s="73"/>
      <c r="TZR139" s="73"/>
      <c r="TZS139" s="74"/>
      <c r="TZT139" s="74"/>
      <c r="TZU139" s="77"/>
      <c r="TZV139" s="77"/>
      <c r="TZW139" s="11"/>
      <c r="UAC139" s="73"/>
      <c r="UAD139" s="73"/>
      <c r="UAE139" s="73"/>
      <c r="UAF139" s="73"/>
      <c r="UAG139" s="74"/>
      <c r="UAH139" s="74"/>
      <c r="UAI139" s="77"/>
      <c r="UAJ139" s="77"/>
      <c r="UAK139" s="11"/>
      <c r="UAQ139" s="73"/>
      <c r="UAR139" s="73"/>
      <c r="UAS139" s="73"/>
      <c r="UAT139" s="73"/>
      <c r="UAU139" s="74"/>
      <c r="UAV139" s="74"/>
      <c r="UAW139" s="77"/>
      <c r="UAX139" s="77"/>
      <c r="UAY139" s="11"/>
      <c r="UBE139" s="73"/>
      <c r="UBF139" s="73"/>
      <c r="UBG139" s="73"/>
      <c r="UBH139" s="73"/>
      <c r="UBI139" s="74"/>
      <c r="UBJ139" s="74"/>
      <c r="UBK139" s="77"/>
      <c r="UBL139" s="77"/>
      <c r="UBM139" s="11"/>
      <c r="UBS139" s="73"/>
      <c r="UBT139" s="73"/>
      <c r="UBU139" s="73"/>
      <c r="UBV139" s="73"/>
      <c r="UBW139" s="74"/>
      <c r="UBX139" s="74"/>
      <c r="UBY139" s="77"/>
      <c r="UBZ139" s="77"/>
      <c r="UCA139" s="11"/>
      <c r="UCG139" s="73"/>
      <c r="UCH139" s="73"/>
      <c r="UCI139" s="73"/>
      <c r="UCJ139" s="73"/>
      <c r="UCK139" s="74"/>
      <c r="UCL139" s="74"/>
      <c r="UCM139" s="77"/>
      <c r="UCN139" s="77"/>
      <c r="UCO139" s="11"/>
      <c r="UCU139" s="73"/>
      <c r="UCV139" s="73"/>
      <c r="UCW139" s="73"/>
      <c r="UCX139" s="73"/>
      <c r="UCY139" s="74"/>
      <c r="UCZ139" s="74"/>
      <c r="UDA139" s="77"/>
      <c r="UDB139" s="77"/>
      <c r="UDC139" s="11"/>
      <c r="UDI139" s="73"/>
      <c r="UDJ139" s="73"/>
      <c r="UDK139" s="73"/>
      <c r="UDL139" s="73"/>
      <c r="UDM139" s="74"/>
      <c r="UDN139" s="74"/>
      <c r="UDO139" s="77"/>
      <c r="UDP139" s="77"/>
      <c r="UDQ139" s="11"/>
      <c r="UDW139" s="73"/>
      <c r="UDX139" s="73"/>
      <c r="UDY139" s="73"/>
      <c r="UDZ139" s="73"/>
      <c r="UEA139" s="74"/>
      <c r="UEB139" s="74"/>
      <c r="UEC139" s="77"/>
      <c r="UED139" s="77"/>
      <c r="UEE139" s="11"/>
      <c r="UEK139" s="73"/>
      <c r="UEL139" s="73"/>
      <c r="UEM139" s="73"/>
      <c r="UEN139" s="73"/>
      <c r="UEO139" s="74"/>
      <c r="UEP139" s="74"/>
      <c r="UEQ139" s="77"/>
      <c r="UER139" s="77"/>
      <c r="UES139" s="11"/>
      <c r="UEY139" s="73"/>
      <c r="UEZ139" s="73"/>
      <c r="UFA139" s="73"/>
      <c r="UFB139" s="73"/>
      <c r="UFC139" s="74"/>
      <c r="UFD139" s="74"/>
      <c r="UFE139" s="77"/>
      <c r="UFF139" s="77"/>
      <c r="UFG139" s="11"/>
      <c r="UFM139" s="73"/>
      <c r="UFN139" s="73"/>
      <c r="UFO139" s="73"/>
      <c r="UFP139" s="73"/>
      <c r="UFQ139" s="74"/>
      <c r="UFR139" s="74"/>
      <c r="UFS139" s="77"/>
      <c r="UFT139" s="77"/>
      <c r="UFU139" s="11"/>
      <c r="UGA139" s="73"/>
      <c r="UGB139" s="73"/>
      <c r="UGC139" s="73"/>
      <c r="UGD139" s="73"/>
      <c r="UGE139" s="74"/>
      <c r="UGF139" s="74"/>
      <c r="UGG139" s="77"/>
      <c r="UGH139" s="77"/>
      <c r="UGI139" s="11"/>
      <c r="UGO139" s="73"/>
      <c r="UGP139" s="73"/>
      <c r="UGQ139" s="73"/>
      <c r="UGR139" s="73"/>
      <c r="UGS139" s="74"/>
      <c r="UGT139" s="74"/>
      <c r="UGU139" s="77"/>
      <c r="UGV139" s="77"/>
      <c r="UGW139" s="11"/>
      <c r="UHC139" s="73"/>
      <c r="UHD139" s="73"/>
      <c r="UHE139" s="73"/>
      <c r="UHF139" s="73"/>
      <c r="UHG139" s="74"/>
      <c r="UHH139" s="74"/>
      <c r="UHI139" s="77"/>
      <c r="UHJ139" s="77"/>
      <c r="UHK139" s="11"/>
      <c r="UHQ139" s="73"/>
      <c r="UHR139" s="73"/>
      <c r="UHS139" s="73"/>
      <c r="UHT139" s="73"/>
      <c r="UHU139" s="74"/>
      <c r="UHV139" s="74"/>
      <c r="UHW139" s="77"/>
      <c r="UHX139" s="77"/>
      <c r="UHY139" s="11"/>
      <c r="UIE139" s="73"/>
      <c r="UIF139" s="73"/>
      <c r="UIG139" s="73"/>
      <c r="UIH139" s="73"/>
      <c r="UII139" s="74"/>
      <c r="UIJ139" s="74"/>
      <c r="UIK139" s="77"/>
      <c r="UIL139" s="77"/>
      <c r="UIM139" s="11"/>
      <c r="UIS139" s="73"/>
      <c r="UIT139" s="73"/>
      <c r="UIU139" s="73"/>
      <c r="UIV139" s="73"/>
      <c r="UIW139" s="74"/>
      <c r="UIX139" s="74"/>
      <c r="UIY139" s="77"/>
      <c r="UIZ139" s="77"/>
      <c r="UJA139" s="11"/>
      <c r="UJG139" s="73"/>
      <c r="UJH139" s="73"/>
      <c r="UJI139" s="73"/>
      <c r="UJJ139" s="73"/>
      <c r="UJK139" s="74"/>
      <c r="UJL139" s="74"/>
      <c r="UJM139" s="77"/>
      <c r="UJN139" s="77"/>
      <c r="UJO139" s="11"/>
      <c r="UJU139" s="73"/>
      <c r="UJV139" s="73"/>
      <c r="UJW139" s="73"/>
      <c r="UJX139" s="73"/>
      <c r="UJY139" s="74"/>
      <c r="UJZ139" s="74"/>
      <c r="UKA139" s="77"/>
      <c r="UKB139" s="77"/>
      <c r="UKC139" s="11"/>
      <c r="UKI139" s="73"/>
      <c r="UKJ139" s="73"/>
      <c r="UKK139" s="73"/>
      <c r="UKL139" s="73"/>
      <c r="UKM139" s="74"/>
      <c r="UKN139" s="74"/>
      <c r="UKO139" s="77"/>
      <c r="UKP139" s="77"/>
      <c r="UKQ139" s="11"/>
      <c r="UKW139" s="73"/>
      <c r="UKX139" s="73"/>
      <c r="UKY139" s="73"/>
      <c r="UKZ139" s="73"/>
      <c r="ULA139" s="74"/>
      <c r="ULB139" s="74"/>
      <c r="ULC139" s="77"/>
      <c r="ULD139" s="77"/>
      <c r="ULE139" s="11"/>
      <c r="ULK139" s="73"/>
      <c r="ULL139" s="73"/>
      <c r="ULM139" s="73"/>
      <c r="ULN139" s="73"/>
      <c r="ULO139" s="74"/>
      <c r="ULP139" s="74"/>
      <c r="ULQ139" s="77"/>
      <c r="ULR139" s="77"/>
      <c r="ULS139" s="11"/>
      <c r="ULY139" s="73"/>
      <c r="ULZ139" s="73"/>
      <c r="UMA139" s="73"/>
      <c r="UMB139" s="73"/>
      <c r="UMC139" s="74"/>
      <c r="UMD139" s="74"/>
      <c r="UME139" s="77"/>
      <c r="UMF139" s="77"/>
      <c r="UMG139" s="11"/>
      <c r="UMM139" s="73"/>
      <c r="UMN139" s="73"/>
      <c r="UMO139" s="73"/>
      <c r="UMP139" s="73"/>
      <c r="UMQ139" s="74"/>
      <c r="UMR139" s="74"/>
      <c r="UMS139" s="77"/>
      <c r="UMT139" s="77"/>
      <c r="UMU139" s="11"/>
      <c r="UNA139" s="73"/>
      <c r="UNB139" s="73"/>
      <c r="UNC139" s="73"/>
      <c r="UND139" s="73"/>
      <c r="UNE139" s="74"/>
      <c r="UNF139" s="74"/>
      <c r="UNG139" s="77"/>
      <c r="UNH139" s="77"/>
      <c r="UNI139" s="11"/>
      <c r="UNO139" s="73"/>
      <c r="UNP139" s="73"/>
      <c r="UNQ139" s="73"/>
      <c r="UNR139" s="73"/>
      <c r="UNS139" s="74"/>
      <c r="UNT139" s="74"/>
      <c r="UNU139" s="77"/>
      <c r="UNV139" s="77"/>
      <c r="UNW139" s="11"/>
      <c r="UOC139" s="73"/>
      <c r="UOD139" s="73"/>
      <c r="UOE139" s="73"/>
      <c r="UOF139" s="73"/>
      <c r="UOG139" s="74"/>
      <c r="UOH139" s="74"/>
      <c r="UOI139" s="77"/>
      <c r="UOJ139" s="77"/>
      <c r="UOK139" s="11"/>
      <c r="UOQ139" s="73"/>
      <c r="UOR139" s="73"/>
      <c r="UOS139" s="73"/>
      <c r="UOT139" s="73"/>
      <c r="UOU139" s="74"/>
      <c r="UOV139" s="74"/>
      <c r="UOW139" s="77"/>
      <c r="UOX139" s="77"/>
      <c r="UOY139" s="11"/>
      <c r="UPE139" s="73"/>
      <c r="UPF139" s="73"/>
      <c r="UPG139" s="73"/>
      <c r="UPH139" s="73"/>
      <c r="UPI139" s="74"/>
      <c r="UPJ139" s="74"/>
      <c r="UPK139" s="77"/>
      <c r="UPL139" s="77"/>
      <c r="UPM139" s="11"/>
      <c r="UPS139" s="73"/>
      <c r="UPT139" s="73"/>
      <c r="UPU139" s="73"/>
      <c r="UPV139" s="73"/>
      <c r="UPW139" s="74"/>
      <c r="UPX139" s="74"/>
      <c r="UPY139" s="77"/>
      <c r="UPZ139" s="77"/>
      <c r="UQA139" s="11"/>
      <c r="UQG139" s="73"/>
      <c r="UQH139" s="73"/>
      <c r="UQI139" s="73"/>
      <c r="UQJ139" s="73"/>
      <c r="UQK139" s="74"/>
      <c r="UQL139" s="74"/>
      <c r="UQM139" s="77"/>
      <c r="UQN139" s="77"/>
      <c r="UQO139" s="11"/>
      <c r="UQU139" s="73"/>
      <c r="UQV139" s="73"/>
      <c r="UQW139" s="73"/>
      <c r="UQX139" s="73"/>
      <c r="UQY139" s="74"/>
      <c r="UQZ139" s="74"/>
      <c r="URA139" s="77"/>
      <c r="URB139" s="77"/>
      <c r="URC139" s="11"/>
      <c r="URI139" s="73"/>
      <c r="URJ139" s="73"/>
      <c r="URK139" s="73"/>
      <c r="URL139" s="73"/>
      <c r="URM139" s="74"/>
      <c r="URN139" s="74"/>
      <c r="URO139" s="77"/>
      <c r="URP139" s="77"/>
      <c r="URQ139" s="11"/>
      <c r="URW139" s="73"/>
      <c r="URX139" s="73"/>
      <c r="URY139" s="73"/>
      <c r="URZ139" s="73"/>
      <c r="USA139" s="74"/>
      <c r="USB139" s="74"/>
      <c r="USC139" s="77"/>
      <c r="USD139" s="77"/>
      <c r="USE139" s="11"/>
      <c r="USK139" s="73"/>
      <c r="USL139" s="73"/>
      <c r="USM139" s="73"/>
      <c r="USN139" s="73"/>
      <c r="USO139" s="74"/>
      <c r="USP139" s="74"/>
      <c r="USQ139" s="77"/>
      <c r="USR139" s="77"/>
      <c r="USS139" s="11"/>
      <c r="USY139" s="73"/>
      <c r="USZ139" s="73"/>
      <c r="UTA139" s="73"/>
      <c r="UTB139" s="73"/>
      <c r="UTC139" s="74"/>
      <c r="UTD139" s="74"/>
      <c r="UTE139" s="77"/>
      <c r="UTF139" s="77"/>
      <c r="UTG139" s="11"/>
      <c r="UTM139" s="73"/>
      <c r="UTN139" s="73"/>
      <c r="UTO139" s="73"/>
      <c r="UTP139" s="73"/>
      <c r="UTQ139" s="74"/>
      <c r="UTR139" s="74"/>
      <c r="UTS139" s="77"/>
      <c r="UTT139" s="77"/>
      <c r="UTU139" s="11"/>
      <c r="UUA139" s="73"/>
      <c r="UUB139" s="73"/>
      <c r="UUC139" s="73"/>
      <c r="UUD139" s="73"/>
      <c r="UUE139" s="74"/>
      <c r="UUF139" s="74"/>
      <c r="UUG139" s="77"/>
      <c r="UUH139" s="77"/>
      <c r="UUI139" s="11"/>
      <c r="UUO139" s="73"/>
      <c r="UUP139" s="73"/>
      <c r="UUQ139" s="73"/>
      <c r="UUR139" s="73"/>
      <c r="UUS139" s="74"/>
      <c r="UUT139" s="74"/>
      <c r="UUU139" s="77"/>
      <c r="UUV139" s="77"/>
      <c r="UUW139" s="11"/>
      <c r="UVC139" s="73"/>
      <c r="UVD139" s="73"/>
      <c r="UVE139" s="73"/>
      <c r="UVF139" s="73"/>
      <c r="UVG139" s="74"/>
      <c r="UVH139" s="74"/>
      <c r="UVI139" s="77"/>
      <c r="UVJ139" s="77"/>
      <c r="UVK139" s="11"/>
      <c r="UVQ139" s="73"/>
      <c r="UVR139" s="73"/>
      <c r="UVS139" s="73"/>
      <c r="UVT139" s="73"/>
      <c r="UVU139" s="74"/>
      <c r="UVV139" s="74"/>
      <c r="UVW139" s="77"/>
      <c r="UVX139" s="77"/>
      <c r="UVY139" s="11"/>
      <c r="UWE139" s="73"/>
      <c r="UWF139" s="73"/>
      <c r="UWG139" s="73"/>
      <c r="UWH139" s="73"/>
      <c r="UWI139" s="74"/>
      <c r="UWJ139" s="74"/>
      <c r="UWK139" s="77"/>
      <c r="UWL139" s="77"/>
      <c r="UWM139" s="11"/>
      <c r="UWS139" s="73"/>
      <c r="UWT139" s="73"/>
      <c r="UWU139" s="73"/>
      <c r="UWV139" s="73"/>
      <c r="UWW139" s="74"/>
      <c r="UWX139" s="74"/>
      <c r="UWY139" s="77"/>
      <c r="UWZ139" s="77"/>
      <c r="UXA139" s="11"/>
      <c r="UXG139" s="73"/>
      <c r="UXH139" s="73"/>
      <c r="UXI139" s="73"/>
      <c r="UXJ139" s="73"/>
      <c r="UXK139" s="74"/>
      <c r="UXL139" s="74"/>
      <c r="UXM139" s="77"/>
      <c r="UXN139" s="77"/>
      <c r="UXO139" s="11"/>
      <c r="UXU139" s="73"/>
      <c r="UXV139" s="73"/>
      <c r="UXW139" s="73"/>
      <c r="UXX139" s="73"/>
      <c r="UXY139" s="74"/>
      <c r="UXZ139" s="74"/>
      <c r="UYA139" s="77"/>
      <c r="UYB139" s="77"/>
      <c r="UYC139" s="11"/>
      <c r="UYI139" s="73"/>
      <c r="UYJ139" s="73"/>
      <c r="UYK139" s="73"/>
      <c r="UYL139" s="73"/>
      <c r="UYM139" s="74"/>
      <c r="UYN139" s="74"/>
      <c r="UYO139" s="77"/>
      <c r="UYP139" s="77"/>
      <c r="UYQ139" s="11"/>
      <c r="UYW139" s="73"/>
      <c r="UYX139" s="73"/>
      <c r="UYY139" s="73"/>
      <c r="UYZ139" s="73"/>
      <c r="UZA139" s="74"/>
      <c r="UZB139" s="74"/>
      <c r="UZC139" s="77"/>
      <c r="UZD139" s="77"/>
      <c r="UZE139" s="11"/>
      <c r="UZK139" s="73"/>
      <c r="UZL139" s="73"/>
      <c r="UZM139" s="73"/>
      <c r="UZN139" s="73"/>
      <c r="UZO139" s="74"/>
      <c r="UZP139" s="74"/>
      <c r="UZQ139" s="77"/>
      <c r="UZR139" s="77"/>
      <c r="UZS139" s="11"/>
      <c r="UZY139" s="73"/>
      <c r="UZZ139" s="73"/>
      <c r="VAA139" s="73"/>
      <c r="VAB139" s="73"/>
      <c r="VAC139" s="74"/>
      <c r="VAD139" s="74"/>
      <c r="VAE139" s="77"/>
      <c r="VAF139" s="77"/>
      <c r="VAG139" s="11"/>
      <c r="VAM139" s="73"/>
      <c r="VAN139" s="73"/>
      <c r="VAO139" s="73"/>
      <c r="VAP139" s="73"/>
      <c r="VAQ139" s="74"/>
      <c r="VAR139" s="74"/>
      <c r="VAS139" s="77"/>
      <c r="VAT139" s="77"/>
      <c r="VAU139" s="11"/>
      <c r="VBA139" s="73"/>
      <c r="VBB139" s="73"/>
      <c r="VBC139" s="73"/>
      <c r="VBD139" s="73"/>
      <c r="VBE139" s="74"/>
      <c r="VBF139" s="74"/>
      <c r="VBG139" s="77"/>
      <c r="VBH139" s="77"/>
      <c r="VBI139" s="11"/>
      <c r="VBO139" s="73"/>
      <c r="VBP139" s="73"/>
      <c r="VBQ139" s="73"/>
      <c r="VBR139" s="73"/>
      <c r="VBS139" s="74"/>
      <c r="VBT139" s="74"/>
      <c r="VBU139" s="77"/>
      <c r="VBV139" s="77"/>
      <c r="VBW139" s="11"/>
      <c r="VCC139" s="73"/>
      <c r="VCD139" s="73"/>
      <c r="VCE139" s="73"/>
      <c r="VCF139" s="73"/>
      <c r="VCG139" s="74"/>
      <c r="VCH139" s="74"/>
      <c r="VCI139" s="77"/>
      <c r="VCJ139" s="77"/>
      <c r="VCK139" s="11"/>
      <c r="VCQ139" s="73"/>
      <c r="VCR139" s="73"/>
      <c r="VCS139" s="73"/>
      <c r="VCT139" s="73"/>
      <c r="VCU139" s="74"/>
      <c r="VCV139" s="74"/>
      <c r="VCW139" s="77"/>
      <c r="VCX139" s="77"/>
      <c r="VCY139" s="11"/>
      <c r="VDE139" s="73"/>
      <c r="VDF139" s="73"/>
      <c r="VDG139" s="73"/>
      <c r="VDH139" s="73"/>
      <c r="VDI139" s="74"/>
      <c r="VDJ139" s="74"/>
      <c r="VDK139" s="77"/>
      <c r="VDL139" s="77"/>
      <c r="VDM139" s="11"/>
      <c r="VDS139" s="73"/>
      <c r="VDT139" s="73"/>
      <c r="VDU139" s="73"/>
      <c r="VDV139" s="73"/>
      <c r="VDW139" s="74"/>
      <c r="VDX139" s="74"/>
      <c r="VDY139" s="77"/>
      <c r="VDZ139" s="77"/>
      <c r="VEA139" s="11"/>
      <c r="VEG139" s="73"/>
      <c r="VEH139" s="73"/>
      <c r="VEI139" s="73"/>
      <c r="VEJ139" s="73"/>
      <c r="VEK139" s="74"/>
      <c r="VEL139" s="74"/>
      <c r="VEM139" s="77"/>
      <c r="VEN139" s="77"/>
      <c r="VEO139" s="11"/>
      <c r="VEU139" s="73"/>
      <c r="VEV139" s="73"/>
      <c r="VEW139" s="73"/>
      <c r="VEX139" s="73"/>
      <c r="VEY139" s="74"/>
      <c r="VEZ139" s="74"/>
      <c r="VFA139" s="77"/>
      <c r="VFB139" s="77"/>
      <c r="VFC139" s="11"/>
      <c r="VFI139" s="73"/>
      <c r="VFJ139" s="73"/>
      <c r="VFK139" s="73"/>
      <c r="VFL139" s="73"/>
      <c r="VFM139" s="74"/>
      <c r="VFN139" s="74"/>
      <c r="VFO139" s="77"/>
      <c r="VFP139" s="77"/>
      <c r="VFQ139" s="11"/>
      <c r="VFW139" s="73"/>
      <c r="VFX139" s="73"/>
      <c r="VFY139" s="73"/>
      <c r="VFZ139" s="73"/>
      <c r="VGA139" s="74"/>
      <c r="VGB139" s="74"/>
      <c r="VGC139" s="77"/>
      <c r="VGD139" s="77"/>
      <c r="VGE139" s="11"/>
      <c r="VGK139" s="73"/>
      <c r="VGL139" s="73"/>
      <c r="VGM139" s="73"/>
      <c r="VGN139" s="73"/>
      <c r="VGO139" s="74"/>
      <c r="VGP139" s="74"/>
      <c r="VGQ139" s="77"/>
      <c r="VGR139" s="77"/>
      <c r="VGS139" s="11"/>
      <c r="VGY139" s="73"/>
      <c r="VGZ139" s="73"/>
      <c r="VHA139" s="73"/>
      <c r="VHB139" s="73"/>
      <c r="VHC139" s="74"/>
      <c r="VHD139" s="74"/>
      <c r="VHE139" s="77"/>
      <c r="VHF139" s="77"/>
      <c r="VHG139" s="11"/>
      <c r="VHM139" s="73"/>
      <c r="VHN139" s="73"/>
      <c r="VHO139" s="73"/>
      <c r="VHP139" s="73"/>
      <c r="VHQ139" s="74"/>
      <c r="VHR139" s="74"/>
      <c r="VHS139" s="77"/>
      <c r="VHT139" s="77"/>
      <c r="VHU139" s="11"/>
      <c r="VIA139" s="73"/>
      <c r="VIB139" s="73"/>
      <c r="VIC139" s="73"/>
      <c r="VID139" s="73"/>
      <c r="VIE139" s="74"/>
      <c r="VIF139" s="74"/>
      <c r="VIG139" s="77"/>
      <c r="VIH139" s="77"/>
      <c r="VII139" s="11"/>
      <c r="VIO139" s="73"/>
      <c r="VIP139" s="73"/>
      <c r="VIQ139" s="73"/>
      <c r="VIR139" s="73"/>
      <c r="VIS139" s="74"/>
      <c r="VIT139" s="74"/>
      <c r="VIU139" s="77"/>
      <c r="VIV139" s="77"/>
      <c r="VIW139" s="11"/>
      <c r="VJC139" s="73"/>
      <c r="VJD139" s="73"/>
      <c r="VJE139" s="73"/>
      <c r="VJF139" s="73"/>
      <c r="VJG139" s="74"/>
      <c r="VJH139" s="74"/>
      <c r="VJI139" s="77"/>
      <c r="VJJ139" s="77"/>
      <c r="VJK139" s="11"/>
      <c r="VJQ139" s="73"/>
      <c r="VJR139" s="73"/>
      <c r="VJS139" s="73"/>
      <c r="VJT139" s="73"/>
      <c r="VJU139" s="74"/>
      <c r="VJV139" s="74"/>
      <c r="VJW139" s="77"/>
      <c r="VJX139" s="77"/>
      <c r="VJY139" s="11"/>
      <c r="VKE139" s="73"/>
      <c r="VKF139" s="73"/>
      <c r="VKG139" s="73"/>
      <c r="VKH139" s="73"/>
      <c r="VKI139" s="74"/>
      <c r="VKJ139" s="74"/>
      <c r="VKK139" s="77"/>
      <c r="VKL139" s="77"/>
      <c r="VKM139" s="11"/>
      <c r="VKS139" s="73"/>
      <c r="VKT139" s="73"/>
      <c r="VKU139" s="73"/>
      <c r="VKV139" s="73"/>
      <c r="VKW139" s="74"/>
      <c r="VKX139" s="74"/>
      <c r="VKY139" s="77"/>
      <c r="VKZ139" s="77"/>
      <c r="VLA139" s="11"/>
      <c r="VLG139" s="73"/>
      <c r="VLH139" s="73"/>
      <c r="VLI139" s="73"/>
      <c r="VLJ139" s="73"/>
      <c r="VLK139" s="74"/>
      <c r="VLL139" s="74"/>
      <c r="VLM139" s="77"/>
      <c r="VLN139" s="77"/>
      <c r="VLO139" s="11"/>
      <c r="VLU139" s="73"/>
      <c r="VLV139" s="73"/>
      <c r="VLW139" s="73"/>
      <c r="VLX139" s="73"/>
      <c r="VLY139" s="74"/>
      <c r="VLZ139" s="74"/>
      <c r="VMA139" s="77"/>
      <c r="VMB139" s="77"/>
      <c r="VMC139" s="11"/>
      <c r="VMI139" s="73"/>
      <c r="VMJ139" s="73"/>
      <c r="VMK139" s="73"/>
      <c r="VML139" s="73"/>
      <c r="VMM139" s="74"/>
      <c r="VMN139" s="74"/>
      <c r="VMO139" s="77"/>
      <c r="VMP139" s="77"/>
      <c r="VMQ139" s="11"/>
      <c r="VMW139" s="73"/>
      <c r="VMX139" s="73"/>
      <c r="VMY139" s="73"/>
      <c r="VMZ139" s="73"/>
      <c r="VNA139" s="74"/>
      <c r="VNB139" s="74"/>
      <c r="VNC139" s="77"/>
      <c r="VND139" s="77"/>
      <c r="VNE139" s="11"/>
      <c r="VNK139" s="73"/>
      <c r="VNL139" s="73"/>
      <c r="VNM139" s="73"/>
      <c r="VNN139" s="73"/>
      <c r="VNO139" s="74"/>
      <c r="VNP139" s="74"/>
      <c r="VNQ139" s="77"/>
      <c r="VNR139" s="77"/>
      <c r="VNS139" s="11"/>
      <c r="VNY139" s="73"/>
      <c r="VNZ139" s="73"/>
      <c r="VOA139" s="73"/>
      <c r="VOB139" s="73"/>
      <c r="VOC139" s="74"/>
      <c r="VOD139" s="74"/>
      <c r="VOE139" s="77"/>
      <c r="VOF139" s="77"/>
      <c r="VOG139" s="11"/>
      <c r="VOM139" s="73"/>
      <c r="VON139" s="73"/>
      <c r="VOO139" s="73"/>
      <c r="VOP139" s="73"/>
      <c r="VOQ139" s="74"/>
      <c r="VOR139" s="74"/>
      <c r="VOS139" s="77"/>
      <c r="VOT139" s="77"/>
      <c r="VOU139" s="11"/>
      <c r="VPA139" s="73"/>
      <c r="VPB139" s="73"/>
      <c r="VPC139" s="73"/>
      <c r="VPD139" s="73"/>
      <c r="VPE139" s="74"/>
      <c r="VPF139" s="74"/>
      <c r="VPG139" s="77"/>
      <c r="VPH139" s="77"/>
      <c r="VPI139" s="11"/>
      <c r="VPO139" s="73"/>
      <c r="VPP139" s="73"/>
      <c r="VPQ139" s="73"/>
      <c r="VPR139" s="73"/>
      <c r="VPS139" s="74"/>
      <c r="VPT139" s="74"/>
      <c r="VPU139" s="77"/>
      <c r="VPV139" s="77"/>
      <c r="VPW139" s="11"/>
      <c r="VQC139" s="73"/>
      <c r="VQD139" s="73"/>
      <c r="VQE139" s="73"/>
      <c r="VQF139" s="73"/>
      <c r="VQG139" s="74"/>
      <c r="VQH139" s="74"/>
      <c r="VQI139" s="77"/>
      <c r="VQJ139" s="77"/>
      <c r="VQK139" s="11"/>
      <c r="VQQ139" s="73"/>
      <c r="VQR139" s="73"/>
      <c r="VQS139" s="73"/>
      <c r="VQT139" s="73"/>
      <c r="VQU139" s="74"/>
      <c r="VQV139" s="74"/>
      <c r="VQW139" s="77"/>
      <c r="VQX139" s="77"/>
      <c r="VQY139" s="11"/>
      <c r="VRE139" s="73"/>
      <c r="VRF139" s="73"/>
      <c r="VRG139" s="73"/>
      <c r="VRH139" s="73"/>
      <c r="VRI139" s="74"/>
      <c r="VRJ139" s="74"/>
      <c r="VRK139" s="77"/>
      <c r="VRL139" s="77"/>
      <c r="VRM139" s="11"/>
      <c r="VRS139" s="73"/>
      <c r="VRT139" s="73"/>
      <c r="VRU139" s="73"/>
      <c r="VRV139" s="73"/>
      <c r="VRW139" s="74"/>
      <c r="VRX139" s="74"/>
      <c r="VRY139" s="77"/>
      <c r="VRZ139" s="77"/>
      <c r="VSA139" s="11"/>
      <c r="VSG139" s="73"/>
      <c r="VSH139" s="73"/>
      <c r="VSI139" s="73"/>
      <c r="VSJ139" s="73"/>
      <c r="VSK139" s="74"/>
      <c r="VSL139" s="74"/>
      <c r="VSM139" s="77"/>
      <c r="VSN139" s="77"/>
      <c r="VSO139" s="11"/>
      <c r="VSU139" s="73"/>
      <c r="VSV139" s="73"/>
      <c r="VSW139" s="73"/>
      <c r="VSX139" s="73"/>
      <c r="VSY139" s="74"/>
      <c r="VSZ139" s="74"/>
      <c r="VTA139" s="77"/>
      <c r="VTB139" s="77"/>
      <c r="VTC139" s="11"/>
      <c r="VTI139" s="73"/>
      <c r="VTJ139" s="73"/>
      <c r="VTK139" s="73"/>
      <c r="VTL139" s="73"/>
      <c r="VTM139" s="74"/>
      <c r="VTN139" s="74"/>
      <c r="VTO139" s="77"/>
      <c r="VTP139" s="77"/>
      <c r="VTQ139" s="11"/>
      <c r="VTW139" s="73"/>
      <c r="VTX139" s="73"/>
      <c r="VTY139" s="73"/>
      <c r="VTZ139" s="73"/>
      <c r="VUA139" s="74"/>
      <c r="VUB139" s="74"/>
      <c r="VUC139" s="77"/>
      <c r="VUD139" s="77"/>
      <c r="VUE139" s="11"/>
      <c r="VUK139" s="73"/>
      <c r="VUL139" s="73"/>
      <c r="VUM139" s="73"/>
      <c r="VUN139" s="73"/>
      <c r="VUO139" s="74"/>
      <c r="VUP139" s="74"/>
      <c r="VUQ139" s="77"/>
      <c r="VUR139" s="77"/>
      <c r="VUS139" s="11"/>
      <c r="VUY139" s="73"/>
      <c r="VUZ139" s="73"/>
      <c r="VVA139" s="73"/>
      <c r="VVB139" s="73"/>
      <c r="VVC139" s="74"/>
      <c r="VVD139" s="74"/>
      <c r="VVE139" s="77"/>
      <c r="VVF139" s="77"/>
      <c r="VVG139" s="11"/>
      <c r="VVM139" s="73"/>
      <c r="VVN139" s="73"/>
      <c r="VVO139" s="73"/>
      <c r="VVP139" s="73"/>
      <c r="VVQ139" s="74"/>
      <c r="VVR139" s="74"/>
      <c r="VVS139" s="77"/>
      <c r="VVT139" s="77"/>
      <c r="VVU139" s="11"/>
      <c r="VWA139" s="73"/>
      <c r="VWB139" s="73"/>
      <c r="VWC139" s="73"/>
      <c r="VWD139" s="73"/>
      <c r="VWE139" s="74"/>
      <c r="VWF139" s="74"/>
      <c r="VWG139" s="77"/>
      <c r="VWH139" s="77"/>
      <c r="VWI139" s="11"/>
      <c r="VWO139" s="73"/>
      <c r="VWP139" s="73"/>
      <c r="VWQ139" s="73"/>
      <c r="VWR139" s="73"/>
      <c r="VWS139" s="74"/>
      <c r="VWT139" s="74"/>
      <c r="VWU139" s="77"/>
      <c r="VWV139" s="77"/>
      <c r="VWW139" s="11"/>
      <c r="VXC139" s="73"/>
      <c r="VXD139" s="73"/>
      <c r="VXE139" s="73"/>
      <c r="VXF139" s="73"/>
      <c r="VXG139" s="74"/>
      <c r="VXH139" s="74"/>
      <c r="VXI139" s="77"/>
      <c r="VXJ139" s="77"/>
      <c r="VXK139" s="11"/>
      <c r="VXQ139" s="73"/>
      <c r="VXR139" s="73"/>
      <c r="VXS139" s="73"/>
      <c r="VXT139" s="73"/>
      <c r="VXU139" s="74"/>
      <c r="VXV139" s="74"/>
      <c r="VXW139" s="77"/>
      <c r="VXX139" s="77"/>
      <c r="VXY139" s="11"/>
      <c r="VYE139" s="73"/>
      <c r="VYF139" s="73"/>
      <c r="VYG139" s="73"/>
      <c r="VYH139" s="73"/>
      <c r="VYI139" s="74"/>
      <c r="VYJ139" s="74"/>
      <c r="VYK139" s="77"/>
      <c r="VYL139" s="77"/>
      <c r="VYM139" s="11"/>
      <c r="VYS139" s="73"/>
      <c r="VYT139" s="73"/>
      <c r="VYU139" s="73"/>
      <c r="VYV139" s="73"/>
      <c r="VYW139" s="74"/>
      <c r="VYX139" s="74"/>
      <c r="VYY139" s="77"/>
      <c r="VYZ139" s="77"/>
      <c r="VZA139" s="11"/>
      <c r="VZG139" s="73"/>
      <c r="VZH139" s="73"/>
      <c r="VZI139" s="73"/>
      <c r="VZJ139" s="73"/>
      <c r="VZK139" s="74"/>
      <c r="VZL139" s="74"/>
      <c r="VZM139" s="77"/>
      <c r="VZN139" s="77"/>
      <c r="VZO139" s="11"/>
      <c r="VZU139" s="73"/>
      <c r="VZV139" s="73"/>
      <c r="VZW139" s="73"/>
      <c r="VZX139" s="73"/>
      <c r="VZY139" s="74"/>
      <c r="VZZ139" s="74"/>
      <c r="WAA139" s="77"/>
      <c r="WAB139" s="77"/>
      <c r="WAC139" s="11"/>
      <c r="WAI139" s="73"/>
      <c r="WAJ139" s="73"/>
      <c r="WAK139" s="73"/>
      <c r="WAL139" s="73"/>
      <c r="WAM139" s="74"/>
      <c r="WAN139" s="74"/>
      <c r="WAO139" s="77"/>
      <c r="WAP139" s="77"/>
      <c r="WAQ139" s="11"/>
      <c r="WAW139" s="73"/>
      <c r="WAX139" s="73"/>
      <c r="WAY139" s="73"/>
      <c r="WAZ139" s="73"/>
      <c r="WBA139" s="74"/>
      <c r="WBB139" s="74"/>
      <c r="WBC139" s="77"/>
      <c r="WBD139" s="77"/>
      <c r="WBE139" s="11"/>
      <c r="WBK139" s="73"/>
      <c r="WBL139" s="73"/>
      <c r="WBM139" s="73"/>
      <c r="WBN139" s="73"/>
      <c r="WBO139" s="74"/>
      <c r="WBP139" s="74"/>
      <c r="WBQ139" s="77"/>
      <c r="WBR139" s="77"/>
      <c r="WBS139" s="11"/>
      <c r="WBY139" s="73"/>
      <c r="WBZ139" s="73"/>
      <c r="WCA139" s="73"/>
      <c r="WCB139" s="73"/>
      <c r="WCC139" s="74"/>
      <c r="WCD139" s="74"/>
      <c r="WCE139" s="77"/>
      <c r="WCF139" s="77"/>
      <c r="WCG139" s="11"/>
      <c r="WCM139" s="73"/>
      <c r="WCN139" s="73"/>
      <c r="WCO139" s="73"/>
      <c r="WCP139" s="73"/>
      <c r="WCQ139" s="74"/>
      <c r="WCR139" s="74"/>
      <c r="WCS139" s="77"/>
      <c r="WCT139" s="77"/>
      <c r="WCU139" s="11"/>
      <c r="WDA139" s="73"/>
      <c r="WDB139" s="73"/>
      <c r="WDC139" s="73"/>
      <c r="WDD139" s="73"/>
      <c r="WDE139" s="74"/>
      <c r="WDF139" s="74"/>
      <c r="WDG139" s="77"/>
      <c r="WDH139" s="77"/>
      <c r="WDI139" s="11"/>
      <c r="WDO139" s="73"/>
      <c r="WDP139" s="73"/>
      <c r="WDQ139" s="73"/>
      <c r="WDR139" s="73"/>
      <c r="WDS139" s="74"/>
      <c r="WDT139" s="74"/>
      <c r="WDU139" s="77"/>
      <c r="WDV139" s="77"/>
      <c r="WDW139" s="11"/>
      <c r="WEC139" s="73"/>
      <c r="WED139" s="73"/>
      <c r="WEE139" s="73"/>
      <c r="WEF139" s="73"/>
      <c r="WEG139" s="74"/>
      <c r="WEH139" s="74"/>
      <c r="WEI139" s="77"/>
      <c r="WEJ139" s="77"/>
      <c r="WEK139" s="11"/>
      <c r="WEQ139" s="73"/>
      <c r="WER139" s="73"/>
      <c r="WES139" s="73"/>
      <c r="WET139" s="73"/>
      <c r="WEU139" s="74"/>
      <c r="WEV139" s="74"/>
      <c r="WEW139" s="77"/>
      <c r="WEX139" s="77"/>
      <c r="WEY139" s="11"/>
      <c r="WFE139" s="73"/>
      <c r="WFF139" s="73"/>
      <c r="WFG139" s="73"/>
      <c r="WFH139" s="73"/>
      <c r="WFI139" s="74"/>
      <c r="WFJ139" s="74"/>
      <c r="WFK139" s="77"/>
      <c r="WFL139" s="77"/>
      <c r="WFM139" s="11"/>
      <c r="WFS139" s="73"/>
      <c r="WFT139" s="73"/>
      <c r="WFU139" s="73"/>
      <c r="WFV139" s="73"/>
      <c r="WFW139" s="74"/>
      <c r="WFX139" s="74"/>
      <c r="WFY139" s="77"/>
      <c r="WFZ139" s="77"/>
      <c r="WGA139" s="11"/>
      <c r="WGG139" s="73"/>
      <c r="WGH139" s="73"/>
      <c r="WGI139" s="73"/>
      <c r="WGJ139" s="73"/>
      <c r="WGK139" s="74"/>
      <c r="WGL139" s="74"/>
      <c r="WGM139" s="77"/>
      <c r="WGN139" s="77"/>
      <c r="WGO139" s="11"/>
      <c r="WGU139" s="73"/>
      <c r="WGV139" s="73"/>
      <c r="WGW139" s="73"/>
      <c r="WGX139" s="73"/>
      <c r="WGY139" s="74"/>
      <c r="WGZ139" s="74"/>
      <c r="WHA139" s="77"/>
      <c r="WHB139" s="77"/>
      <c r="WHC139" s="11"/>
      <c r="WHI139" s="73"/>
      <c r="WHJ139" s="73"/>
      <c r="WHK139" s="73"/>
      <c r="WHL139" s="73"/>
      <c r="WHM139" s="74"/>
      <c r="WHN139" s="74"/>
      <c r="WHO139" s="77"/>
      <c r="WHP139" s="77"/>
      <c r="WHQ139" s="11"/>
      <c r="WHW139" s="73"/>
      <c r="WHX139" s="73"/>
      <c r="WHY139" s="73"/>
      <c r="WHZ139" s="73"/>
      <c r="WIA139" s="74"/>
      <c r="WIB139" s="74"/>
      <c r="WIC139" s="77"/>
      <c r="WID139" s="77"/>
      <c r="WIE139" s="11"/>
      <c r="WIK139" s="73"/>
      <c r="WIL139" s="73"/>
      <c r="WIM139" s="73"/>
      <c r="WIN139" s="73"/>
      <c r="WIO139" s="74"/>
      <c r="WIP139" s="74"/>
      <c r="WIQ139" s="77"/>
      <c r="WIR139" s="77"/>
      <c r="WIS139" s="11"/>
      <c r="WIY139" s="73"/>
      <c r="WIZ139" s="73"/>
      <c r="WJA139" s="73"/>
      <c r="WJB139" s="73"/>
      <c r="WJC139" s="74"/>
      <c r="WJD139" s="74"/>
      <c r="WJE139" s="77"/>
      <c r="WJF139" s="77"/>
      <c r="WJG139" s="11"/>
      <c r="WJM139" s="73"/>
      <c r="WJN139" s="73"/>
      <c r="WJO139" s="73"/>
      <c r="WJP139" s="73"/>
      <c r="WJQ139" s="74"/>
      <c r="WJR139" s="74"/>
      <c r="WJS139" s="77"/>
      <c r="WJT139" s="77"/>
      <c r="WJU139" s="11"/>
      <c r="WKA139" s="73"/>
      <c r="WKB139" s="73"/>
      <c r="WKC139" s="73"/>
      <c r="WKD139" s="73"/>
      <c r="WKE139" s="74"/>
      <c r="WKF139" s="74"/>
      <c r="WKG139" s="77"/>
      <c r="WKH139" s="77"/>
      <c r="WKI139" s="11"/>
      <c r="WKO139" s="73"/>
      <c r="WKP139" s="73"/>
      <c r="WKQ139" s="73"/>
      <c r="WKR139" s="73"/>
      <c r="WKS139" s="74"/>
      <c r="WKT139" s="74"/>
      <c r="WKU139" s="77"/>
      <c r="WKV139" s="77"/>
      <c r="WKW139" s="11"/>
      <c r="WLC139" s="73"/>
      <c r="WLD139" s="73"/>
      <c r="WLE139" s="73"/>
      <c r="WLF139" s="73"/>
      <c r="WLG139" s="74"/>
      <c r="WLH139" s="74"/>
      <c r="WLI139" s="77"/>
      <c r="WLJ139" s="77"/>
      <c r="WLK139" s="11"/>
      <c r="WLQ139" s="73"/>
      <c r="WLR139" s="73"/>
      <c r="WLS139" s="73"/>
      <c r="WLT139" s="73"/>
      <c r="WLU139" s="74"/>
      <c r="WLV139" s="74"/>
      <c r="WLW139" s="77"/>
      <c r="WLX139" s="77"/>
      <c r="WLY139" s="11"/>
      <c r="WME139" s="73"/>
      <c r="WMF139" s="73"/>
      <c r="WMG139" s="73"/>
      <c r="WMH139" s="73"/>
      <c r="WMI139" s="74"/>
      <c r="WMJ139" s="74"/>
      <c r="WMK139" s="77"/>
      <c r="WML139" s="77"/>
      <c r="WMM139" s="11"/>
      <c r="WMS139" s="73"/>
      <c r="WMT139" s="73"/>
      <c r="WMU139" s="73"/>
      <c r="WMV139" s="73"/>
      <c r="WMW139" s="74"/>
      <c r="WMX139" s="74"/>
      <c r="WMY139" s="77"/>
      <c r="WMZ139" s="77"/>
      <c r="WNA139" s="11"/>
      <c r="WNG139" s="73"/>
      <c r="WNH139" s="73"/>
      <c r="WNI139" s="73"/>
      <c r="WNJ139" s="73"/>
      <c r="WNK139" s="74"/>
      <c r="WNL139" s="74"/>
      <c r="WNM139" s="77"/>
      <c r="WNN139" s="77"/>
      <c r="WNO139" s="11"/>
      <c r="WNU139" s="73"/>
      <c r="WNV139" s="73"/>
      <c r="WNW139" s="73"/>
      <c r="WNX139" s="73"/>
      <c r="WNY139" s="74"/>
      <c r="WNZ139" s="74"/>
      <c r="WOA139" s="77"/>
      <c r="WOB139" s="77"/>
      <c r="WOC139" s="11"/>
      <c r="WOI139" s="73"/>
      <c r="WOJ139" s="73"/>
      <c r="WOK139" s="73"/>
      <c r="WOL139" s="73"/>
      <c r="WOM139" s="74"/>
      <c r="WON139" s="74"/>
      <c r="WOO139" s="77"/>
      <c r="WOP139" s="77"/>
      <c r="WOQ139" s="11"/>
      <c r="WOW139" s="73"/>
      <c r="WOX139" s="73"/>
      <c r="WOY139" s="73"/>
      <c r="WOZ139" s="73"/>
      <c r="WPA139" s="74"/>
      <c r="WPB139" s="74"/>
      <c r="WPC139" s="77"/>
      <c r="WPD139" s="77"/>
      <c r="WPE139" s="11"/>
      <c r="WPK139" s="73"/>
      <c r="WPL139" s="73"/>
      <c r="WPM139" s="73"/>
      <c r="WPN139" s="73"/>
      <c r="WPO139" s="74"/>
      <c r="WPP139" s="74"/>
      <c r="WPQ139" s="77"/>
      <c r="WPR139" s="77"/>
      <c r="WPS139" s="11"/>
      <c r="WPY139" s="73"/>
      <c r="WPZ139" s="73"/>
      <c r="WQA139" s="73"/>
      <c r="WQB139" s="73"/>
      <c r="WQC139" s="74"/>
      <c r="WQD139" s="74"/>
      <c r="WQE139" s="77"/>
      <c r="WQF139" s="77"/>
      <c r="WQG139" s="11"/>
      <c r="WQM139" s="73"/>
      <c r="WQN139" s="73"/>
      <c r="WQO139" s="73"/>
      <c r="WQP139" s="73"/>
      <c r="WQQ139" s="74"/>
      <c r="WQR139" s="74"/>
      <c r="WQS139" s="77"/>
      <c r="WQT139" s="77"/>
      <c r="WQU139" s="11"/>
      <c r="WRA139" s="73"/>
      <c r="WRB139" s="73"/>
      <c r="WRC139" s="73"/>
      <c r="WRD139" s="73"/>
      <c r="WRE139" s="74"/>
      <c r="WRF139" s="74"/>
      <c r="WRG139" s="77"/>
      <c r="WRH139" s="77"/>
      <c r="WRI139" s="11"/>
      <c r="WRO139" s="73"/>
      <c r="WRP139" s="73"/>
      <c r="WRQ139" s="73"/>
      <c r="WRR139" s="73"/>
      <c r="WRS139" s="74"/>
      <c r="WRT139" s="74"/>
      <c r="WRU139" s="77"/>
      <c r="WRV139" s="77"/>
      <c r="WRW139" s="11"/>
      <c r="WSC139" s="73"/>
      <c r="WSD139" s="73"/>
      <c r="WSE139" s="73"/>
      <c r="WSF139" s="73"/>
      <c r="WSG139" s="74"/>
      <c r="WSH139" s="74"/>
      <c r="WSI139" s="77"/>
      <c r="WSJ139" s="77"/>
      <c r="WSK139" s="11"/>
      <c r="WSQ139" s="73"/>
      <c r="WSR139" s="73"/>
      <c r="WSS139" s="73"/>
      <c r="WST139" s="73"/>
      <c r="WSU139" s="74"/>
      <c r="WSV139" s="74"/>
      <c r="WSW139" s="77"/>
      <c r="WSX139" s="77"/>
      <c r="WSY139" s="11"/>
      <c r="WTE139" s="73"/>
      <c r="WTF139" s="73"/>
      <c r="WTG139" s="73"/>
      <c r="WTH139" s="73"/>
      <c r="WTI139" s="74"/>
      <c r="WTJ139" s="74"/>
      <c r="WTK139" s="77"/>
      <c r="WTL139" s="77"/>
      <c r="WTM139" s="11"/>
      <c r="WTS139" s="73"/>
      <c r="WTT139" s="73"/>
      <c r="WTU139" s="73"/>
      <c r="WTV139" s="73"/>
      <c r="WTW139" s="74"/>
      <c r="WTX139" s="74"/>
      <c r="WTY139" s="77"/>
      <c r="WTZ139" s="77"/>
      <c r="WUA139" s="11"/>
      <c r="WUG139" s="73"/>
      <c r="WUH139" s="73"/>
      <c r="WUI139" s="73"/>
      <c r="WUJ139" s="73"/>
      <c r="WUK139" s="74"/>
      <c r="WUL139" s="74"/>
      <c r="WUM139" s="77"/>
      <c r="WUN139" s="77"/>
      <c r="WUO139" s="11"/>
      <c r="WUU139" s="73"/>
      <c r="WUV139" s="73"/>
      <c r="WUW139" s="73"/>
      <c r="WUX139" s="73"/>
      <c r="WUY139" s="74"/>
      <c r="WUZ139" s="74"/>
      <c r="WVA139" s="77"/>
      <c r="WVB139" s="77"/>
      <c r="WVC139" s="11"/>
      <c r="WVI139" s="73"/>
      <c r="WVJ139" s="73"/>
      <c r="WVK139" s="73"/>
      <c r="WVL139" s="73"/>
      <c r="WVM139" s="74"/>
      <c r="WVN139" s="74"/>
      <c r="WVO139" s="77"/>
      <c r="WVP139" s="77"/>
      <c r="WVQ139" s="11"/>
      <c r="WVW139" s="73"/>
      <c r="WVX139" s="73"/>
      <c r="WVY139" s="73"/>
      <c r="WVZ139" s="73"/>
      <c r="WWA139" s="74"/>
      <c r="WWB139" s="74"/>
      <c r="WWC139" s="77"/>
      <c r="WWD139" s="77"/>
      <c r="WWE139" s="11"/>
      <c r="WWK139" s="73"/>
      <c r="WWL139" s="73"/>
      <c r="WWM139" s="73"/>
      <c r="WWN139" s="73"/>
      <c r="WWO139" s="74"/>
      <c r="WWP139" s="74"/>
      <c r="WWQ139" s="77"/>
      <c r="WWR139" s="77"/>
      <c r="WWS139" s="11"/>
      <c r="WWY139" s="73"/>
      <c r="WWZ139" s="73"/>
      <c r="WXA139" s="73"/>
      <c r="WXB139" s="73"/>
      <c r="WXC139" s="74"/>
      <c r="WXD139" s="74"/>
      <c r="WXE139" s="77"/>
      <c r="WXF139" s="77"/>
      <c r="WXG139" s="11"/>
      <c r="WXM139" s="73"/>
      <c r="WXN139" s="73"/>
      <c r="WXO139" s="73"/>
      <c r="WXP139" s="73"/>
      <c r="WXQ139" s="74"/>
      <c r="WXR139" s="74"/>
      <c r="WXS139" s="77"/>
      <c r="WXT139" s="77"/>
      <c r="WXU139" s="11"/>
      <c r="WYA139" s="73"/>
      <c r="WYB139" s="73"/>
      <c r="WYC139" s="73"/>
      <c r="WYD139" s="73"/>
      <c r="WYE139" s="74"/>
      <c r="WYF139" s="74"/>
      <c r="WYG139" s="77"/>
      <c r="WYH139" s="77"/>
      <c r="WYI139" s="11"/>
      <c r="WYO139" s="73"/>
      <c r="WYP139" s="73"/>
      <c r="WYQ139" s="73"/>
      <c r="WYR139" s="73"/>
      <c r="WYS139" s="74"/>
      <c r="WYT139" s="74"/>
      <c r="WYU139" s="77"/>
      <c r="WYV139" s="77"/>
      <c r="WYW139" s="11"/>
      <c r="WZC139" s="73"/>
      <c r="WZD139" s="73"/>
      <c r="WZE139" s="73"/>
      <c r="WZF139" s="73"/>
      <c r="WZG139" s="74"/>
      <c r="WZH139" s="74"/>
      <c r="WZI139" s="77"/>
      <c r="WZJ139" s="77"/>
      <c r="WZK139" s="11"/>
      <c r="WZQ139" s="73"/>
      <c r="WZR139" s="73"/>
      <c r="WZS139" s="73"/>
      <c r="WZT139" s="73"/>
      <c r="WZU139" s="74"/>
      <c r="WZV139" s="74"/>
      <c r="WZW139" s="77"/>
      <c r="WZX139" s="77"/>
      <c r="WZY139" s="11"/>
      <c r="XAE139" s="73"/>
      <c r="XAF139" s="73"/>
      <c r="XAG139" s="73"/>
      <c r="XAH139" s="73"/>
      <c r="XAI139" s="74"/>
      <c r="XAJ139" s="74"/>
      <c r="XAK139" s="77"/>
      <c r="XAL139" s="77"/>
      <c r="XAM139" s="11"/>
      <c r="XAS139" s="73"/>
      <c r="XAT139" s="73"/>
      <c r="XAU139" s="73"/>
      <c r="XAV139" s="73"/>
      <c r="XAW139" s="74"/>
      <c r="XAX139" s="74"/>
      <c r="XAY139" s="77"/>
      <c r="XAZ139" s="77"/>
      <c r="XBA139" s="11"/>
      <c r="XBG139" s="73"/>
      <c r="XBH139" s="73"/>
      <c r="XBI139" s="73"/>
      <c r="XBJ139" s="73"/>
      <c r="XBK139" s="74"/>
      <c r="XBL139" s="74"/>
      <c r="XBM139" s="77"/>
      <c r="XBN139" s="77"/>
      <c r="XBO139" s="11"/>
      <c r="XBU139" s="73"/>
      <c r="XBV139" s="73"/>
      <c r="XBW139" s="73"/>
      <c r="XBX139" s="73"/>
      <c r="XBY139" s="74"/>
      <c r="XBZ139" s="74"/>
      <c r="XCA139" s="77"/>
      <c r="XCB139" s="77"/>
      <c r="XCC139" s="11"/>
      <c r="XCI139" s="73"/>
      <c r="XCJ139" s="73"/>
      <c r="XCK139" s="73"/>
      <c r="XCL139" s="73"/>
      <c r="XCM139" s="74"/>
      <c r="XCN139" s="74"/>
      <c r="XCO139" s="77"/>
      <c r="XCP139" s="77"/>
      <c r="XCQ139" s="11"/>
      <c r="XCW139" s="73"/>
      <c r="XCX139" s="73"/>
      <c r="XCY139" s="73"/>
      <c r="XCZ139" s="73"/>
      <c r="XDA139" s="74"/>
      <c r="XDB139" s="74"/>
      <c r="XDC139" s="77"/>
      <c r="XDD139" s="77"/>
      <c r="XDE139" s="11"/>
      <c r="XDK139" s="73"/>
      <c r="XDL139" s="73"/>
      <c r="XDM139" s="73"/>
      <c r="XDN139" s="73"/>
      <c r="XDO139" s="74"/>
      <c r="XDP139" s="74"/>
      <c r="XDQ139" s="77"/>
      <c r="XDR139" s="77"/>
      <c r="XDS139" s="11"/>
      <c r="XDY139" s="73"/>
      <c r="XDZ139" s="73"/>
      <c r="XEA139" s="73"/>
      <c r="XEB139" s="73"/>
      <c r="XEC139" s="74"/>
      <c r="XED139" s="74"/>
      <c r="XEE139" s="77"/>
      <c r="XEF139" s="77"/>
      <c r="XEG139" s="11"/>
      <c r="XEM139" s="73"/>
      <c r="XEN139" s="73"/>
      <c r="XEO139" s="73"/>
      <c r="XEP139" s="73"/>
      <c r="XEQ139" s="74"/>
      <c r="XER139" s="74"/>
      <c r="XES139" s="77"/>
      <c r="XET139" s="77"/>
      <c r="XEU139" s="11"/>
      <c r="XFA139" s="73"/>
      <c r="XFB139" s="73"/>
      <c r="XFC139" s="73"/>
      <c r="XFD139" s="73"/>
    </row>
  </sheetData>
  <conditionalFormatting sqref="A2:A74">
    <cfRule type="duplicateValues" dxfId="23" priority="9"/>
  </conditionalFormatting>
  <conditionalFormatting sqref="C1:D1 A1">
    <cfRule type="duplicateValues" dxfId="22" priority="1"/>
    <cfRule type="duplicateValues" dxfId="21" priority="2"/>
    <cfRule type="duplicateValues" dxfId="20" priority="3"/>
    <cfRule type="duplicateValues" dxfId="19" priority="4"/>
  </conditionalFormatting>
  <conditionalFormatting sqref="I1:I1048576 W92:W139 AK92:AK139 AY92:AY139 BM92:BM139 CA92:CA139 CO92:CO139 DC92:DC139 DQ92:DQ139 EE92:EE139 ES92:ES139 FG92:FG139 FU92:FU139 GI92:GI139 GW92:GW139 HK92:HK139 HY92:HY139 IM92:IM139 JA92:JA139 JO92:JO139 KC92:KC139 KQ92:KQ139 LE92:LE139 LS92:LS139 MG92:MG139 MU92:MU139 NI92:NI139 NW92:NW139 OK92:OK139 OY92:OY139 PM92:PM139 QA92:QA139 QO92:QO139 RC92:RC139 RQ92:RQ139 SE92:SE139 SS92:SS139 TG92:TG139 TU92:TU139 UI92:UI139 UW92:UW139 VK92:VK139 VY92:VY139 WM92:WM139 XA92:XA139 XO92:XO139 YC92:YC139 YQ92:YQ139 ZE92:ZE139 ZS92:ZS139 AAG92:AAG139 AAU92:AAU139 ABI92:ABI139 ABW92:ABW139 ACK92:ACK139 ACY92:ACY139 ADM92:ADM139 AEA92:AEA139 AEO92:AEO139 AFC92:AFC139 AFQ92:AFQ139 AGE92:AGE139 AGS92:AGS139 AHG92:AHG139 AHU92:AHU139 AII92:AII139 AIW92:AIW139 AJK92:AJK139 AJY92:AJY139 AKM92:AKM139 ALA92:ALA139 ALO92:ALO139 AMC92:AMC139 AMQ92:AMQ139 ANE92:ANE139 ANS92:ANS139 AOG92:AOG139 AOU92:AOU139 API92:API139 APW92:APW139 AQK92:AQK139 AQY92:AQY139 ARM92:ARM139 ASA92:ASA139 ASO92:ASO139 ATC92:ATC139 ATQ92:ATQ139 AUE92:AUE139 AUS92:AUS139 AVG92:AVG139 AVU92:AVU139 AWI92:AWI139 AWW92:AWW139 AXK92:AXK139 AXY92:AXY139 AYM92:AYM139 AZA92:AZA139 AZO92:AZO139 BAC92:BAC139 BAQ92:BAQ139 BBE92:BBE139 BBS92:BBS139 BCG92:BCG139 BCU92:BCU139 BDI92:BDI139 BDW92:BDW139 BEK92:BEK139 BEY92:BEY139 BFM92:BFM139 BGA92:BGA139 BGO92:BGO139 BHC92:BHC139 BHQ92:BHQ139 BIE92:BIE139 BIS92:BIS139 BJG92:BJG139 BJU92:BJU139 BKI92:BKI139 BKW92:BKW139 BLK92:BLK139 BLY92:BLY139 BMM92:BMM139 BNA92:BNA139 BNO92:BNO139 BOC92:BOC139 BOQ92:BOQ139 BPE92:BPE139 BPS92:BPS139 BQG92:BQG139 BQU92:BQU139 BRI92:BRI139 BRW92:BRW139 BSK92:BSK139 BSY92:BSY139 BTM92:BTM139 BUA92:BUA139 BUO92:BUO139 BVC92:BVC139 BVQ92:BVQ139 BWE92:BWE139 BWS92:BWS139 BXG92:BXG139 BXU92:BXU139 BYI92:BYI139 BYW92:BYW139 BZK92:BZK139 BZY92:BZY139 CAM92:CAM139 CBA92:CBA139 CBO92:CBO139 CCC92:CCC139 CCQ92:CCQ139 CDE92:CDE139 CDS92:CDS139 CEG92:CEG139 CEU92:CEU139 CFI92:CFI139 CFW92:CFW139 CGK92:CGK139 CGY92:CGY139 CHM92:CHM139 CIA92:CIA139 CIO92:CIO139 CJC92:CJC139 CJQ92:CJQ139 CKE92:CKE139 CKS92:CKS139 CLG92:CLG139 CLU92:CLU139 CMI92:CMI139 CMW92:CMW139 CNK92:CNK139 CNY92:CNY139 COM92:COM139 CPA92:CPA139 CPO92:CPO139 CQC92:CQC139 CQQ92:CQQ139 CRE92:CRE139 CRS92:CRS139 CSG92:CSG139 CSU92:CSU139 CTI92:CTI139 CTW92:CTW139 CUK92:CUK139 CUY92:CUY139 CVM92:CVM139 CWA92:CWA139 CWO92:CWO139 CXC92:CXC139 CXQ92:CXQ139 CYE92:CYE139 CYS92:CYS139 CZG92:CZG139 CZU92:CZU139 DAI92:DAI139 DAW92:DAW139 DBK92:DBK139 DBY92:DBY139 DCM92:DCM139 DDA92:DDA139 DDO92:DDO139 DEC92:DEC139 DEQ92:DEQ139 DFE92:DFE139 DFS92:DFS139 DGG92:DGG139 DGU92:DGU139 DHI92:DHI139 DHW92:DHW139 DIK92:DIK139 DIY92:DIY139 DJM92:DJM139 DKA92:DKA139 DKO92:DKO139 DLC92:DLC139 DLQ92:DLQ139 DME92:DME139 DMS92:DMS139 DNG92:DNG139 DNU92:DNU139 DOI92:DOI139 DOW92:DOW139 DPK92:DPK139 DPY92:DPY139 DQM92:DQM139 DRA92:DRA139 DRO92:DRO139 DSC92:DSC139 DSQ92:DSQ139 DTE92:DTE139 DTS92:DTS139 DUG92:DUG139 DUU92:DUU139 DVI92:DVI139 DVW92:DVW139 DWK92:DWK139 DWY92:DWY139 DXM92:DXM139 DYA92:DYA139 DYO92:DYO139 DZC92:DZC139 DZQ92:DZQ139 EAE92:EAE139 EAS92:EAS139 EBG92:EBG139 EBU92:EBU139 ECI92:ECI139 ECW92:ECW139 EDK92:EDK139 EDY92:EDY139 EEM92:EEM139 EFA92:EFA139 EFO92:EFO139 EGC92:EGC139 EGQ92:EGQ139 EHE92:EHE139 EHS92:EHS139 EIG92:EIG139 EIU92:EIU139 EJI92:EJI139 EJW92:EJW139 EKK92:EKK139 EKY92:EKY139 ELM92:ELM139 EMA92:EMA139 EMO92:EMO139 ENC92:ENC139 ENQ92:ENQ139 EOE92:EOE139 EOS92:EOS139 EPG92:EPG139 EPU92:EPU139 EQI92:EQI139 EQW92:EQW139 ERK92:ERK139 ERY92:ERY139 ESM92:ESM139 ETA92:ETA139 ETO92:ETO139 EUC92:EUC139 EUQ92:EUQ139 EVE92:EVE139 EVS92:EVS139 EWG92:EWG139 EWU92:EWU139 EXI92:EXI139 EXW92:EXW139 EYK92:EYK139 EYY92:EYY139 EZM92:EZM139 FAA92:FAA139 FAO92:FAO139 FBC92:FBC139 FBQ92:FBQ139 FCE92:FCE139 FCS92:FCS139 FDG92:FDG139 FDU92:FDU139 FEI92:FEI139 FEW92:FEW139 FFK92:FFK139 FFY92:FFY139 FGM92:FGM139 FHA92:FHA139 FHO92:FHO139 FIC92:FIC139 FIQ92:FIQ139 FJE92:FJE139 FJS92:FJS139 FKG92:FKG139 FKU92:FKU139 FLI92:FLI139 FLW92:FLW139 FMK92:FMK139 FMY92:FMY139 FNM92:FNM139 FOA92:FOA139 FOO92:FOO139 FPC92:FPC139 FPQ92:FPQ139 FQE92:FQE139 FQS92:FQS139 FRG92:FRG139 FRU92:FRU139 FSI92:FSI139 FSW92:FSW139 FTK92:FTK139 FTY92:FTY139 FUM92:FUM139 FVA92:FVA139 FVO92:FVO139 FWC92:FWC139 FWQ92:FWQ139 FXE92:FXE139 FXS92:FXS139 FYG92:FYG139 FYU92:FYU139 FZI92:FZI139 FZW92:FZW139 GAK92:GAK139 GAY92:GAY139 GBM92:GBM139 GCA92:GCA139 GCO92:GCO139 GDC92:GDC139 GDQ92:GDQ139 GEE92:GEE139 GES92:GES139 GFG92:GFG139 GFU92:GFU139 GGI92:GGI139 GGW92:GGW139 GHK92:GHK139 GHY92:GHY139 GIM92:GIM139 GJA92:GJA139 GJO92:GJO139 GKC92:GKC139 GKQ92:GKQ139 GLE92:GLE139 GLS92:GLS139 GMG92:GMG139 GMU92:GMU139 GNI92:GNI139 GNW92:GNW139 GOK92:GOK139 GOY92:GOY139 GPM92:GPM139 GQA92:GQA139 GQO92:GQO139 GRC92:GRC139 GRQ92:GRQ139 GSE92:GSE139 GSS92:GSS139 GTG92:GTG139 GTU92:GTU139 GUI92:GUI139 GUW92:GUW139 GVK92:GVK139 GVY92:GVY139 GWM92:GWM139 GXA92:GXA139 GXO92:GXO139 GYC92:GYC139 GYQ92:GYQ139 GZE92:GZE139 GZS92:GZS139 HAG92:HAG139 HAU92:HAU139 HBI92:HBI139 HBW92:HBW139 HCK92:HCK139 HCY92:HCY139 HDM92:HDM139 HEA92:HEA139 HEO92:HEO139 HFC92:HFC139 HFQ92:HFQ139 HGE92:HGE139 HGS92:HGS139 HHG92:HHG139 HHU92:HHU139 HII92:HII139 HIW92:HIW139 HJK92:HJK139 HJY92:HJY139 HKM92:HKM139 HLA92:HLA139 HLO92:HLO139 HMC92:HMC139 HMQ92:HMQ139 HNE92:HNE139 HNS92:HNS139 HOG92:HOG139 HOU92:HOU139 HPI92:HPI139 HPW92:HPW139 HQK92:HQK139 HQY92:HQY139 HRM92:HRM139 HSA92:HSA139 HSO92:HSO139 HTC92:HTC139 HTQ92:HTQ139 HUE92:HUE139 HUS92:HUS139 HVG92:HVG139 HVU92:HVU139 HWI92:HWI139 HWW92:HWW139 HXK92:HXK139 HXY92:HXY139 HYM92:HYM139 HZA92:HZA139 HZO92:HZO139 IAC92:IAC139 IAQ92:IAQ139 IBE92:IBE139 IBS92:IBS139 ICG92:ICG139 ICU92:ICU139 IDI92:IDI139 IDW92:IDW139 IEK92:IEK139 IEY92:IEY139 IFM92:IFM139 IGA92:IGA139 IGO92:IGO139 IHC92:IHC139 IHQ92:IHQ139 IIE92:IIE139 IIS92:IIS139 IJG92:IJG139 IJU92:IJU139 IKI92:IKI139 IKW92:IKW139 ILK92:ILK139 ILY92:ILY139 IMM92:IMM139 INA92:INA139 INO92:INO139 IOC92:IOC139 IOQ92:IOQ139 IPE92:IPE139 IPS92:IPS139 IQG92:IQG139 IQU92:IQU139 IRI92:IRI139 IRW92:IRW139 ISK92:ISK139 ISY92:ISY139 ITM92:ITM139 IUA92:IUA139 IUO92:IUO139 IVC92:IVC139 IVQ92:IVQ139 IWE92:IWE139 IWS92:IWS139 IXG92:IXG139 IXU92:IXU139 IYI92:IYI139 IYW92:IYW139 IZK92:IZK139 IZY92:IZY139 JAM92:JAM139 JBA92:JBA139 JBO92:JBO139 JCC92:JCC139 JCQ92:JCQ139 JDE92:JDE139 JDS92:JDS139 JEG92:JEG139 JEU92:JEU139 JFI92:JFI139 JFW92:JFW139 JGK92:JGK139 JGY92:JGY139 JHM92:JHM139 JIA92:JIA139 JIO92:JIO139 JJC92:JJC139 JJQ92:JJQ139 JKE92:JKE139 JKS92:JKS139 JLG92:JLG139 JLU92:JLU139 JMI92:JMI139 JMW92:JMW139 JNK92:JNK139 JNY92:JNY139 JOM92:JOM139 JPA92:JPA139 JPO92:JPO139 JQC92:JQC139 JQQ92:JQQ139 JRE92:JRE139 JRS92:JRS139 JSG92:JSG139 JSU92:JSU139 JTI92:JTI139 JTW92:JTW139 JUK92:JUK139 JUY92:JUY139 JVM92:JVM139 JWA92:JWA139 JWO92:JWO139 JXC92:JXC139 JXQ92:JXQ139 JYE92:JYE139 JYS92:JYS139 JZG92:JZG139 JZU92:JZU139 KAI92:KAI139 KAW92:KAW139 KBK92:KBK139 KBY92:KBY139 KCM92:KCM139 KDA92:KDA139 KDO92:KDO139 KEC92:KEC139 KEQ92:KEQ139 KFE92:KFE139 KFS92:KFS139 KGG92:KGG139 KGU92:KGU139 KHI92:KHI139 KHW92:KHW139 KIK92:KIK139 KIY92:KIY139 KJM92:KJM139 KKA92:KKA139 KKO92:KKO139 KLC92:KLC139 KLQ92:KLQ139 KME92:KME139 KMS92:KMS139 KNG92:KNG139 KNU92:KNU139 KOI92:KOI139 KOW92:KOW139 KPK92:KPK139 KPY92:KPY139 KQM92:KQM139 KRA92:KRA139 KRO92:KRO139 KSC92:KSC139 KSQ92:KSQ139 KTE92:KTE139 KTS92:KTS139 KUG92:KUG139 KUU92:KUU139 KVI92:KVI139 KVW92:KVW139 KWK92:KWK139 KWY92:KWY139 KXM92:KXM139 KYA92:KYA139 KYO92:KYO139 KZC92:KZC139 KZQ92:KZQ139 LAE92:LAE139 LAS92:LAS139 LBG92:LBG139 LBU92:LBU139 LCI92:LCI139 LCW92:LCW139 LDK92:LDK139 LDY92:LDY139 LEM92:LEM139 LFA92:LFA139 LFO92:LFO139 LGC92:LGC139 LGQ92:LGQ139 LHE92:LHE139 LHS92:LHS139 LIG92:LIG139 LIU92:LIU139 LJI92:LJI139 LJW92:LJW139 LKK92:LKK139 LKY92:LKY139 LLM92:LLM139 LMA92:LMA139 LMO92:LMO139 LNC92:LNC139 LNQ92:LNQ139 LOE92:LOE139 LOS92:LOS139 LPG92:LPG139 LPU92:LPU139 LQI92:LQI139 LQW92:LQW139 LRK92:LRK139 LRY92:LRY139 LSM92:LSM139 LTA92:LTA139 LTO92:LTO139 LUC92:LUC139 LUQ92:LUQ139 LVE92:LVE139 LVS92:LVS139 LWG92:LWG139 LWU92:LWU139 LXI92:LXI139 LXW92:LXW139 LYK92:LYK139 LYY92:LYY139 LZM92:LZM139 MAA92:MAA139 MAO92:MAO139 MBC92:MBC139 MBQ92:MBQ139 MCE92:MCE139 MCS92:MCS139 MDG92:MDG139 MDU92:MDU139 MEI92:MEI139 MEW92:MEW139 MFK92:MFK139 MFY92:MFY139 MGM92:MGM139 MHA92:MHA139 MHO92:MHO139 MIC92:MIC139 MIQ92:MIQ139 MJE92:MJE139 MJS92:MJS139 MKG92:MKG139 MKU92:MKU139 MLI92:MLI139 MLW92:MLW139 MMK92:MMK139 MMY92:MMY139 MNM92:MNM139 MOA92:MOA139 MOO92:MOO139 MPC92:MPC139 MPQ92:MPQ139 MQE92:MQE139 MQS92:MQS139 MRG92:MRG139 MRU92:MRU139 MSI92:MSI139 MSW92:MSW139 MTK92:MTK139 MTY92:MTY139 MUM92:MUM139 MVA92:MVA139 MVO92:MVO139 MWC92:MWC139 MWQ92:MWQ139 MXE92:MXE139 MXS92:MXS139 MYG92:MYG139 MYU92:MYU139 MZI92:MZI139 MZW92:MZW139 NAK92:NAK139 NAY92:NAY139 NBM92:NBM139 NCA92:NCA139 NCO92:NCO139 NDC92:NDC139 NDQ92:NDQ139 NEE92:NEE139 NES92:NES139 NFG92:NFG139 NFU92:NFU139 NGI92:NGI139 NGW92:NGW139 NHK92:NHK139 NHY92:NHY139 NIM92:NIM139 NJA92:NJA139 NJO92:NJO139 NKC92:NKC139 NKQ92:NKQ139 NLE92:NLE139 NLS92:NLS139 NMG92:NMG139 NMU92:NMU139 NNI92:NNI139 NNW92:NNW139 NOK92:NOK139 NOY92:NOY139 NPM92:NPM139 NQA92:NQA139 NQO92:NQO139 NRC92:NRC139 NRQ92:NRQ139 NSE92:NSE139 NSS92:NSS139 NTG92:NTG139 NTU92:NTU139 NUI92:NUI139 NUW92:NUW139 NVK92:NVK139 NVY92:NVY139 NWM92:NWM139 NXA92:NXA139 NXO92:NXO139 NYC92:NYC139 NYQ92:NYQ139 NZE92:NZE139 NZS92:NZS139 OAG92:OAG139 OAU92:OAU139 OBI92:OBI139 OBW92:OBW139 OCK92:OCK139 OCY92:OCY139 ODM92:ODM139 OEA92:OEA139 OEO92:OEO139 OFC92:OFC139 OFQ92:OFQ139 OGE92:OGE139 OGS92:OGS139 OHG92:OHG139 OHU92:OHU139 OII92:OII139 OIW92:OIW139 OJK92:OJK139 OJY92:OJY139 OKM92:OKM139 OLA92:OLA139 OLO92:OLO139 OMC92:OMC139 OMQ92:OMQ139 ONE92:ONE139 ONS92:ONS139 OOG92:OOG139 OOU92:OOU139 OPI92:OPI139 OPW92:OPW139 OQK92:OQK139 OQY92:OQY139 ORM92:ORM139 OSA92:OSA139 OSO92:OSO139 OTC92:OTC139 OTQ92:OTQ139 OUE92:OUE139 OUS92:OUS139 OVG92:OVG139 OVU92:OVU139 OWI92:OWI139 OWW92:OWW139 OXK92:OXK139 OXY92:OXY139 OYM92:OYM139 OZA92:OZA139 OZO92:OZO139 PAC92:PAC139 PAQ92:PAQ139 PBE92:PBE139 PBS92:PBS139 PCG92:PCG139 PCU92:PCU139 PDI92:PDI139 PDW92:PDW139 PEK92:PEK139 PEY92:PEY139 PFM92:PFM139 PGA92:PGA139 PGO92:PGO139 PHC92:PHC139 PHQ92:PHQ139 PIE92:PIE139 PIS92:PIS139 PJG92:PJG139 PJU92:PJU139 PKI92:PKI139 PKW92:PKW139 PLK92:PLK139 PLY92:PLY139 PMM92:PMM139 PNA92:PNA139 PNO92:PNO139 POC92:POC139 POQ92:POQ139 PPE92:PPE139 PPS92:PPS139 PQG92:PQG139 PQU92:PQU139 PRI92:PRI139 PRW92:PRW139 PSK92:PSK139 PSY92:PSY139 PTM92:PTM139 PUA92:PUA139 PUO92:PUO139 PVC92:PVC139 PVQ92:PVQ139 PWE92:PWE139 PWS92:PWS139 PXG92:PXG139 PXU92:PXU139 PYI92:PYI139 PYW92:PYW139 PZK92:PZK139 PZY92:PZY139 QAM92:QAM139 QBA92:QBA139 QBO92:QBO139 QCC92:QCC139 QCQ92:QCQ139 QDE92:QDE139 QDS92:QDS139 QEG92:QEG139 QEU92:QEU139 QFI92:QFI139 QFW92:QFW139 QGK92:QGK139 QGY92:QGY139 QHM92:QHM139 QIA92:QIA139 QIO92:QIO139 QJC92:QJC139 QJQ92:QJQ139 QKE92:QKE139 QKS92:QKS139 QLG92:QLG139 QLU92:QLU139 QMI92:QMI139 QMW92:QMW139 QNK92:QNK139 QNY92:QNY139 QOM92:QOM139 QPA92:QPA139 QPO92:QPO139 QQC92:QQC139 QQQ92:QQQ139 QRE92:QRE139 QRS92:QRS139 QSG92:QSG139 QSU92:QSU139 QTI92:QTI139 QTW92:QTW139 QUK92:QUK139 QUY92:QUY139 QVM92:QVM139 QWA92:QWA139 QWO92:QWO139 QXC92:QXC139 QXQ92:QXQ139 QYE92:QYE139 QYS92:QYS139 QZG92:QZG139 QZU92:QZU139 RAI92:RAI139 RAW92:RAW139 RBK92:RBK139 RBY92:RBY139 RCM92:RCM139 RDA92:RDA139 RDO92:RDO139 REC92:REC139 REQ92:REQ139 RFE92:RFE139 RFS92:RFS139 RGG92:RGG139 RGU92:RGU139 RHI92:RHI139 RHW92:RHW139 RIK92:RIK139 RIY92:RIY139 RJM92:RJM139 RKA92:RKA139 RKO92:RKO139 RLC92:RLC139 RLQ92:RLQ139 RME92:RME139 RMS92:RMS139 RNG92:RNG139 RNU92:RNU139 ROI92:ROI139 ROW92:ROW139 RPK92:RPK139 RPY92:RPY139 RQM92:RQM139 RRA92:RRA139 RRO92:RRO139 RSC92:RSC139 RSQ92:RSQ139 RTE92:RTE139 RTS92:RTS139 RUG92:RUG139 RUU92:RUU139 RVI92:RVI139 RVW92:RVW139 RWK92:RWK139 RWY92:RWY139 RXM92:RXM139 RYA92:RYA139 RYO92:RYO139 RZC92:RZC139 RZQ92:RZQ139 SAE92:SAE139 SAS92:SAS139 SBG92:SBG139 SBU92:SBU139 SCI92:SCI139 SCW92:SCW139 SDK92:SDK139 SDY92:SDY139 SEM92:SEM139 SFA92:SFA139 SFO92:SFO139 SGC92:SGC139 SGQ92:SGQ139 SHE92:SHE139 SHS92:SHS139 SIG92:SIG139 SIU92:SIU139 SJI92:SJI139 SJW92:SJW139 SKK92:SKK139 SKY92:SKY139 SLM92:SLM139 SMA92:SMA139 SMO92:SMO139 SNC92:SNC139 SNQ92:SNQ139 SOE92:SOE139 SOS92:SOS139 SPG92:SPG139 SPU92:SPU139 SQI92:SQI139 SQW92:SQW139 SRK92:SRK139 SRY92:SRY139 SSM92:SSM139 STA92:STA139 STO92:STO139 SUC92:SUC139 SUQ92:SUQ139 SVE92:SVE139 SVS92:SVS139 SWG92:SWG139 SWU92:SWU139 SXI92:SXI139 SXW92:SXW139 SYK92:SYK139 SYY92:SYY139 SZM92:SZM139 TAA92:TAA139 TAO92:TAO139 TBC92:TBC139 TBQ92:TBQ139 TCE92:TCE139 TCS92:TCS139 TDG92:TDG139 TDU92:TDU139 TEI92:TEI139 TEW92:TEW139 TFK92:TFK139 TFY92:TFY139 TGM92:TGM139 THA92:THA139 THO92:THO139 TIC92:TIC139 TIQ92:TIQ139 TJE92:TJE139 TJS92:TJS139 TKG92:TKG139 TKU92:TKU139 TLI92:TLI139 TLW92:TLW139 TMK92:TMK139 TMY92:TMY139 TNM92:TNM139 TOA92:TOA139 TOO92:TOO139 TPC92:TPC139 TPQ92:TPQ139 TQE92:TQE139 TQS92:TQS139 TRG92:TRG139 TRU92:TRU139 TSI92:TSI139 TSW92:TSW139 TTK92:TTK139 TTY92:TTY139 TUM92:TUM139 TVA92:TVA139 TVO92:TVO139 TWC92:TWC139 TWQ92:TWQ139 TXE92:TXE139 TXS92:TXS139 TYG92:TYG139 TYU92:TYU139 TZI92:TZI139 TZW92:TZW139 UAK92:UAK139 UAY92:UAY139 UBM92:UBM139 UCA92:UCA139 UCO92:UCO139 UDC92:UDC139 UDQ92:UDQ139 UEE92:UEE139 UES92:UES139 UFG92:UFG139 UFU92:UFU139 UGI92:UGI139 UGW92:UGW139 UHK92:UHK139 UHY92:UHY139 UIM92:UIM139 UJA92:UJA139 UJO92:UJO139 UKC92:UKC139 UKQ92:UKQ139 ULE92:ULE139 ULS92:ULS139 UMG92:UMG139 UMU92:UMU139 UNI92:UNI139 UNW92:UNW139 UOK92:UOK139 UOY92:UOY139 UPM92:UPM139 UQA92:UQA139 UQO92:UQO139 URC92:URC139 URQ92:URQ139 USE92:USE139 USS92:USS139 UTG92:UTG139 UTU92:UTU139 UUI92:UUI139 UUW92:UUW139 UVK92:UVK139 UVY92:UVY139 UWM92:UWM139 UXA92:UXA139 UXO92:UXO139 UYC92:UYC139 UYQ92:UYQ139 UZE92:UZE139 UZS92:UZS139 VAG92:VAG139 VAU92:VAU139 VBI92:VBI139 VBW92:VBW139 VCK92:VCK139 VCY92:VCY139 VDM92:VDM139 VEA92:VEA139 VEO92:VEO139 VFC92:VFC139 VFQ92:VFQ139 VGE92:VGE139 VGS92:VGS139 VHG92:VHG139 VHU92:VHU139 VII92:VII139 VIW92:VIW139 VJK92:VJK139 VJY92:VJY139 VKM92:VKM139 VLA92:VLA139 VLO92:VLO139 VMC92:VMC139 VMQ92:VMQ139 VNE92:VNE139 VNS92:VNS139 VOG92:VOG139 VOU92:VOU139 VPI92:VPI139 VPW92:VPW139 VQK92:VQK139 VQY92:VQY139 VRM92:VRM139 VSA92:VSA139 VSO92:VSO139 VTC92:VTC139 VTQ92:VTQ139 VUE92:VUE139 VUS92:VUS139 VVG92:VVG139 VVU92:VVU139 VWI92:VWI139 VWW92:VWW139 VXK92:VXK139 VXY92:VXY139 VYM92:VYM139 VZA92:VZA139 VZO92:VZO139 WAC92:WAC139 WAQ92:WAQ139 WBE92:WBE139 WBS92:WBS139 WCG92:WCG139 WCU92:WCU139 WDI92:WDI139 WDW92:WDW139 WEK92:WEK139 WEY92:WEY139 WFM92:WFM139 WGA92:WGA139 WGO92:WGO139 WHC92:WHC139 WHQ92:WHQ139 WIE92:WIE139 WIS92:WIS139 WJG92:WJG139 WJU92:WJU139 WKI92:WKI139 WKW92:WKW139 WLK92:WLK139 WLY92:WLY139 WMM92:WMM139 WNA92:WNA139 WNO92:WNO139 WOC92:WOC139 WOQ92:WOQ139 WPE92:WPE139 WPS92:WPS139 WQG92:WQG139 WQU92:WQU139 WRI92:WRI139 WRW92:WRW139 WSK92:WSK139 WSY92:WSY139 WTM92:WTM139 WUA92:WUA139 WUO92:WUO139 WVC92:WVC139 WVQ92:WVQ139 WWE92:WWE139 WWS92:WWS139 WXG92:WXG139 WXU92:WXU139 WYI92:WYI139 WYW92:WYW139 WZK92:WZK139 WZY92:WZY139 XAM92:XAM139 XBA92:XBA139 XBO92:XBO139 XCC92:XCC139 XCQ92:XCQ139 XDE92:XDE139 XDS92:XDS139 XEG92:XEG139 XEU92:XEU139">
    <cfRule type="containsText" dxfId="18" priority="7" operator="containsText" text="MAÑANA">
      <formula>NOT(ISERROR(SEARCH("MAÑANA",I1)))</formula>
    </cfRule>
    <cfRule type="containsText" dxfId="17" priority="8" operator="containsText" text="OFERTA NO VIGENTE">
      <formula>NOT(ISERROR(SEARCH("OFERTA NO VIGENTE",I1)))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D7BBB-E0B0-4D54-9DBB-1A3B9126AACA}">
  <sheetPr>
    <tabColor theme="1"/>
  </sheetPr>
  <dimension ref="A1:M188"/>
  <sheetViews>
    <sheetView showGridLines="0" tabSelected="1" zoomScale="80" zoomScaleNormal="80" workbookViewId="0">
      <pane ySplit="1" topLeftCell="A2" activePane="bottomLeft" state="frozen"/>
      <selection pane="bottomLeft" activeCell="O141" sqref="O141"/>
    </sheetView>
  </sheetViews>
  <sheetFormatPr defaultColWidth="11.43359375" defaultRowHeight="15" x14ac:dyDescent="0.2"/>
  <cols>
    <col min="1" max="1" width="16.27734375" style="7" bestFit="1" customWidth="1"/>
    <col min="2" max="2" width="23" style="7" bestFit="1" customWidth="1"/>
    <col min="3" max="3" width="31.74609375" style="7" bestFit="1" customWidth="1"/>
    <col min="4" max="4" width="79.09765625" style="7" bestFit="1" customWidth="1"/>
    <col min="5" max="5" width="14.125" style="8" bestFit="1" customWidth="1"/>
    <col min="6" max="6" width="11.43359375" style="8" bestFit="1" customWidth="1"/>
    <col min="7" max="7" width="10.22265625" style="8" bestFit="1" customWidth="1"/>
    <col min="8" max="9" width="11.56640625" style="10" customWidth="1"/>
    <col min="10" max="10" width="12.64453125" style="10" customWidth="1"/>
    <col min="11" max="11" width="23.67578125" style="7" bestFit="1" customWidth="1"/>
    <col min="12" max="12" width="29.32421875" style="7" bestFit="1" customWidth="1"/>
    <col min="13" max="13" width="24.34765625" style="7" bestFit="1" customWidth="1"/>
    <col min="14" max="16384" width="11.43359375" style="7"/>
  </cols>
  <sheetData>
    <row r="1" spans="1:13" ht="15.75" thickBot="1" x14ac:dyDescent="0.25">
      <c r="A1" s="1" t="s">
        <v>22</v>
      </c>
      <c r="B1" s="2" t="s">
        <v>23</v>
      </c>
      <c r="C1" s="1" t="s">
        <v>24</v>
      </c>
      <c r="D1" s="1" t="s">
        <v>25</v>
      </c>
      <c r="E1" s="12" t="s">
        <v>26</v>
      </c>
      <c r="F1" s="12" t="s">
        <v>27</v>
      </c>
      <c r="G1" s="12" t="s">
        <v>28</v>
      </c>
      <c r="H1" s="4" t="s">
        <v>10</v>
      </c>
      <c r="I1" s="4" t="s">
        <v>11</v>
      </c>
      <c r="J1" s="5" t="s">
        <v>407</v>
      </c>
      <c r="K1" s="1" t="s">
        <v>29</v>
      </c>
      <c r="L1" s="1" t="s">
        <v>30</v>
      </c>
      <c r="M1" s="1" t="s">
        <v>31</v>
      </c>
    </row>
    <row r="2" spans="1:13" x14ac:dyDescent="0.2">
      <c r="A2" s="16" t="s">
        <v>35</v>
      </c>
      <c r="B2" s="25" t="s">
        <v>36</v>
      </c>
      <c r="C2" s="16" t="s">
        <v>37</v>
      </c>
      <c r="D2" s="7" t="s">
        <v>38</v>
      </c>
      <c r="E2" s="14">
        <v>23050.182000000001</v>
      </c>
      <c r="F2" s="14">
        <v>18500</v>
      </c>
      <c r="G2" s="8">
        <v>4550.1820000000007</v>
      </c>
      <c r="H2" s="10">
        <v>46118</v>
      </c>
      <c r="I2" s="10">
        <v>46142</v>
      </c>
      <c r="J2" s="11" t="s">
        <v>408</v>
      </c>
      <c r="K2" s="7" t="s">
        <v>20</v>
      </c>
      <c r="L2" s="15" t="s">
        <v>32</v>
      </c>
      <c r="M2" s="7" t="s">
        <v>34</v>
      </c>
    </row>
    <row r="3" spans="1:13" x14ac:dyDescent="0.2">
      <c r="A3" s="16" t="s">
        <v>39</v>
      </c>
      <c r="B3" s="25" t="s">
        <v>40</v>
      </c>
      <c r="C3" s="16" t="s">
        <v>41</v>
      </c>
      <c r="D3" s="6" t="s">
        <v>42</v>
      </c>
      <c r="E3" s="14">
        <v>22652.5</v>
      </c>
      <c r="F3" s="14">
        <v>21999</v>
      </c>
      <c r="G3" s="24">
        <f>+COMBOS[[#This Row],[PRECIO6]]-COMBOS[[#This Row],[OFERTA7]]</f>
        <v>653.5</v>
      </c>
      <c r="H3" s="10">
        <v>46113</v>
      </c>
      <c r="I3" s="10">
        <v>46142</v>
      </c>
      <c r="J3" s="11">
        <v>11340</v>
      </c>
      <c r="K3" s="7" t="s">
        <v>20</v>
      </c>
      <c r="L3" s="15" t="s">
        <v>43</v>
      </c>
      <c r="M3" s="7" t="s">
        <v>43</v>
      </c>
    </row>
    <row r="4" spans="1:13" x14ac:dyDescent="0.2">
      <c r="A4" s="16" t="s">
        <v>44</v>
      </c>
      <c r="B4" s="25" t="s">
        <v>45</v>
      </c>
      <c r="C4" s="16" t="s">
        <v>46</v>
      </c>
      <c r="D4" s="7" t="s">
        <v>47</v>
      </c>
      <c r="E4" s="14">
        <f>13062.41+3100</f>
        <v>16162.41</v>
      </c>
      <c r="F4" s="14">
        <v>13062.41</v>
      </c>
      <c r="G4" s="24">
        <f>+COMBOS[[#This Row],[PRECIO6]]-COMBOS[[#This Row],[OFERTA7]]</f>
        <v>3100</v>
      </c>
      <c r="H4" s="10">
        <v>46113</v>
      </c>
      <c r="I4" s="10">
        <v>46142</v>
      </c>
      <c r="J4" s="11">
        <v>14429</v>
      </c>
      <c r="K4" s="7" t="s">
        <v>20</v>
      </c>
      <c r="L4" s="15" t="s">
        <v>43</v>
      </c>
      <c r="M4" s="7" t="s">
        <v>34</v>
      </c>
    </row>
    <row r="5" spans="1:13" x14ac:dyDescent="0.2">
      <c r="A5" s="16" t="s">
        <v>48</v>
      </c>
      <c r="B5" s="25" t="s">
        <v>49</v>
      </c>
      <c r="C5" s="16" t="s">
        <v>50</v>
      </c>
      <c r="D5" s="7" t="s">
        <v>51</v>
      </c>
      <c r="E5" s="14">
        <v>14813.21</v>
      </c>
      <c r="F5" s="14">
        <f>+COMBOS[[#This Row],[PRECIO6]]-3100</f>
        <v>11713.21</v>
      </c>
      <c r="G5" s="24">
        <f>+COMBOS[[#This Row],[PRECIO6]]-COMBOS[[#This Row],[OFERTA7]]</f>
        <v>3100</v>
      </c>
      <c r="H5" s="10">
        <v>46113</v>
      </c>
      <c r="I5" s="10">
        <v>46142</v>
      </c>
      <c r="J5" s="11">
        <v>14431</v>
      </c>
      <c r="K5" s="7" t="s">
        <v>20</v>
      </c>
      <c r="L5" s="15" t="s">
        <v>43</v>
      </c>
      <c r="M5" s="7" t="s">
        <v>34</v>
      </c>
    </row>
    <row r="6" spans="1:13" x14ac:dyDescent="0.2">
      <c r="A6" s="16" t="s">
        <v>52</v>
      </c>
      <c r="B6" s="25" t="s">
        <v>53</v>
      </c>
      <c r="C6" s="16" t="s">
        <v>54</v>
      </c>
      <c r="D6" s="16" t="s">
        <v>55</v>
      </c>
      <c r="E6" s="26">
        <v>12466.28</v>
      </c>
      <c r="F6" s="26">
        <v>9366.2800000000007</v>
      </c>
      <c r="G6" s="27">
        <f>+COMBOS[[#This Row],[PRECIO6]]-COMBOS[[#This Row],[OFERTA7]]</f>
        <v>3100</v>
      </c>
      <c r="H6" s="18">
        <v>46113</v>
      </c>
      <c r="I6" s="18">
        <v>46142</v>
      </c>
      <c r="J6" s="19" t="s">
        <v>409</v>
      </c>
      <c r="K6" s="16" t="s">
        <v>20</v>
      </c>
      <c r="L6" s="28" t="s">
        <v>43</v>
      </c>
      <c r="M6" s="16" t="s">
        <v>34</v>
      </c>
    </row>
    <row r="7" spans="1:13" x14ac:dyDescent="0.2">
      <c r="A7" s="16" t="s">
        <v>56</v>
      </c>
      <c r="B7" s="25" t="s">
        <v>57</v>
      </c>
      <c r="C7" s="16" t="s">
        <v>58</v>
      </c>
      <c r="D7" s="7" t="s">
        <v>59</v>
      </c>
      <c r="E7" s="14">
        <v>14757.83</v>
      </c>
      <c r="F7" s="14">
        <v>11657.83</v>
      </c>
      <c r="G7" s="24">
        <f>+COMBOS[[#This Row],[PRECIO6]]-COMBOS[[#This Row],[OFERTA7]]</f>
        <v>3100</v>
      </c>
      <c r="H7" s="10">
        <v>46113</v>
      </c>
      <c r="I7" s="10">
        <v>46142</v>
      </c>
      <c r="J7" s="11">
        <v>14437</v>
      </c>
      <c r="K7" s="7" t="s">
        <v>20</v>
      </c>
      <c r="L7" s="15" t="s">
        <v>43</v>
      </c>
      <c r="M7" s="7" t="s">
        <v>34</v>
      </c>
    </row>
    <row r="8" spans="1:13" x14ac:dyDescent="0.2">
      <c r="A8" s="16" t="s">
        <v>60</v>
      </c>
      <c r="B8" s="25" t="s">
        <v>61</v>
      </c>
      <c r="C8" s="16" t="s">
        <v>62</v>
      </c>
      <c r="D8" s="7" t="s">
        <v>63</v>
      </c>
      <c r="E8" s="14">
        <v>13395.88</v>
      </c>
      <c r="F8" s="14">
        <v>10295.879999999999</v>
      </c>
      <c r="G8" s="24">
        <f>+COMBOS[[#This Row],[PRECIO6]]-COMBOS[[#This Row],[OFERTA7]]</f>
        <v>3100</v>
      </c>
      <c r="H8" s="10">
        <v>46113</v>
      </c>
      <c r="I8" s="10">
        <v>46142</v>
      </c>
      <c r="J8" s="11">
        <v>14439</v>
      </c>
      <c r="K8" s="7" t="s">
        <v>20</v>
      </c>
      <c r="L8" s="15" t="s">
        <v>43</v>
      </c>
      <c r="M8" s="7" t="s">
        <v>34</v>
      </c>
    </row>
    <row r="9" spans="1:13" x14ac:dyDescent="0.2">
      <c r="A9" s="16" t="s">
        <v>64</v>
      </c>
      <c r="B9" s="25" t="s">
        <v>65</v>
      </c>
      <c r="C9" s="16" t="s">
        <v>66</v>
      </c>
      <c r="D9" s="7" t="s">
        <v>67</v>
      </c>
      <c r="E9" s="14">
        <v>14108.84</v>
      </c>
      <c r="F9" s="14">
        <v>11008.84</v>
      </c>
      <c r="G9" s="24">
        <f>+COMBOS[[#This Row],[PRECIO6]]-COMBOS[[#This Row],[OFERTA7]]</f>
        <v>3100</v>
      </c>
      <c r="H9" s="10">
        <v>46113</v>
      </c>
      <c r="I9" s="10">
        <v>46142</v>
      </c>
      <c r="J9" s="11">
        <v>14443</v>
      </c>
      <c r="K9" s="7" t="s">
        <v>20</v>
      </c>
      <c r="L9" s="15" t="s">
        <v>43</v>
      </c>
      <c r="M9" s="7" t="s">
        <v>34</v>
      </c>
    </row>
    <row r="10" spans="1:13" x14ac:dyDescent="0.2">
      <c r="A10" s="16" t="s">
        <v>68</v>
      </c>
      <c r="B10" s="25" t="s">
        <v>69</v>
      </c>
      <c r="C10" s="16" t="s">
        <v>70</v>
      </c>
      <c r="D10" s="7" t="s">
        <v>71</v>
      </c>
      <c r="E10" s="14">
        <v>14108.84</v>
      </c>
      <c r="F10" s="14">
        <v>11008.84</v>
      </c>
      <c r="G10" s="24">
        <f>+COMBOS[[#This Row],[PRECIO6]]-COMBOS[[#This Row],[OFERTA7]]</f>
        <v>3100</v>
      </c>
      <c r="H10" s="10">
        <v>46113</v>
      </c>
      <c r="I10" s="10">
        <v>46142</v>
      </c>
      <c r="J10" s="11">
        <v>14445</v>
      </c>
      <c r="K10" s="7" t="s">
        <v>20</v>
      </c>
      <c r="L10" s="15" t="s">
        <v>43</v>
      </c>
      <c r="M10" s="7" t="s">
        <v>34</v>
      </c>
    </row>
    <row r="11" spans="1:13" x14ac:dyDescent="0.2">
      <c r="A11" s="16" t="s">
        <v>72</v>
      </c>
      <c r="B11" s="25" t="s">
        <v>73</v>
      </c>
      <c r="C11" s="16" t="s">
        <v>74</v>
      </c>
      <c r="D11" s="7" t="s">
        <v>75</v>
      </c>
      <c r="E11" s="14">
        <v>14108.84</v>
      </c>
      <c r="F11" s="14">
        <v>11008.84</v>
      </c>
      <c r="G11" s="24">
        <f>+COMBOS[[#This Row],[PRECIO6]]-COMBOS[[#This Row],[OFERTA7]]</f>
        <v>3100</v>
      </c>
      <c r="H11" s="10">
        <v>46113</v>
      </c>
      <c r="I11" s="10">
        <v>46142</v>
      </c>
      <c r="J11" s="11">
        <v>14447</v>
      </c>
      <c r="K11" s="7" t="s">
        <v>20</v>
      </c>
      <c r="L11" s="15" t="s">
        <v>43</v>
      </c>
      <c r="M11" s="7" t="s">
        <v>34</v>
      </c>
    </row>
    <row r="12" spans="1:13" x14ac:dyDescent="0.2">
      <c r="A12" s="16" t="s">
        <v>76</v>
      </c>
      <c r="B12" s="25" t="s">
        <v>77</v>
      </c>
      <c r="C12" s="16" t="s">
        <v>78</v>
      </c>
      <c r="D12" s="7" t="s">
        <v>79</v>
      </c>
      <c r="E12" s="14">
        <v>14108.84</v>
      </c>
      <c r="F12" s="14">
        <v>11008.84</v>
      </c>
      <c r="G12" s="24">
        <f>+COMBOS[[#This Row],[PRECIO6]]-COMBOS[[#This Row],[OFERTA7]]</f>
        <v>3100</v>
      </c>
      <c r="H12" s="10">
        <v>46113</v>
      </c>
      <c r="I12" s="10">
        <v>46142</v>
      </c>
      <c r="J12" s="11" t="s">
        <v>410</v>
      </c>
      <c r="K12" s="7" t="s">
        <v>20</v>
      </c>
      <c r="L12" s="15" t="s">
        <v>43</v>
      </c>
      <c r="M12" s="7" t="s">
        <v>34</v>
      </c>
    </row>
    <row r="13" spans="1:13" x14ac:dyDescent="0.2">
      <c r="A13" s="16" t="s">
        <v>80</v>
      </c>
      <c r="B13" s="25" t="s">
        <v>81</v>
      </c>
      <c r="C13" s="16" t="s">
        <v>82</v>
      </c>
      <c r="D13" s="7" t="s">
        <v>83</v>
      </c>
      <c r="E13" s="14">
        <v>14108.84</v>
      </c>
      <c r="F13" s="14">
        <v>11008.84</v>
      </c>
      <c r="G13" s="24">
        <f>+COMBOS[[#This Row],[PRECIO6]]-COMBOS[[#This Row],[OFERTA7]]</f>
        <v>3100</v>
      </c>
      <c r="H13" s="10">
        <v>46113</v>
      </c>
      <c r="I13" s="10">
        <v>46142</v>
      </c>
      <c r="J13" s="11" t="s">
        <v>411</v>
      </c>
      <c r="K13" s="7" t="s">
        <v>20</v>
      </c>
      <c r="L13" s="15" t="s">
        <v>43</v>
      </c>
      <c r="M13" s="7" t="s">
        <v>34</v>
      </c>
    </row>
    <row r="14" spans="1:13" x14ac:dyDescent="0.2">
      <c r="A14" s="16" t="s">
        <v>84</v>
      </c>
      <c r="B14" s="25" t="s">
        <v>85</v>
      </c>
      <c r="C14" s="16" t="s">
        <v>86</v>
      </c>
      <c r="D14" s="7" t="s">
        <v>87</v>
      </c>
      <c r="E14" s="14">
        <v>14108.84</v>
      </c>
      <c r="F14" s="14">
        <v>11008.84</v>
      </c>
      <c r="G14" s="24">
        <f>+COMBOS[[#This Row],[PRECIO6]]-COMBOS[[#This Row],[OFERTA7]]</f>
        <v>3100</v>
      </c>
      <c r="H14" s="10">
        <v>46113</v>
      </c>
      <c r="I14" s="10">
        <v>46142</v>
      </c>
      <c r="J14" s="11">
        <v>14457</v>
      </c>
      <c r="K14" s="7" t="s">
        <v>20</v>
      </c>
      <c r="L14" s="15" t="s">
        <v>43</v>
      </c>
      <c r="M14" s="7" t="s">
        <v>34</v>
      </c>
    </row>
    <row r="15" spans="1:13" x14ac:dyDescent="0.2">
      <c r="A15" s="16" t="s">
        <v>88</v>
      </c>
      <c r="B15" s="25" t="s">
        <v>89</v>
      </c>
      <c r="C15" s="16" t="s">
        <v>90</v>
      </c>
      <c r="D15" s="7" t="s">
        <v>91</v>
      </c>
      <c r="E15" s="14">
        <v>14108.84</v>
      </c>
      <c r="F15" s="14">
        <v>11008.84</v>
      </c>
      <c r="G15" s="24">
        <f>+COMBOS[[#This Row],[PRECIO6]]-COMBOS[[#This Row],[OFERTA7]]</f>
        <v>3100</v>
      </c>
      <c r="H15" s="10">
        <v>46113</v>
      </c>
      <c r="I15" s="10">
        <v>46142</v>
      </c>
      <c r="J15" s="11" t="s">
        <v>412</v>
      </c>
      <c r="K15" s="7" t="s">
        <v>20</v>
      </c>
      <c r="L15" s="15" t="s">
        <v>43</v>
      </c>
      <c r="M15" s="7" t="s">
        <v>34</v>
      </c>
    </row>
    <row r="16" spans="1:13" x14ac:dyDescent="0.2">
      <c r="A16" s="16" t="s">
        <v>92</v>
      </c>
      <c r="B16" s="25" t="s">
        <v>93</v>
      </c>
      <c r="C16" s="16" t="s">
        <v>94</v>
      </c>
      <c r="D16" s="7" t="s">
        <v>95</v>
      </c>
      <c r="E16" s="14">
        <v>10197.882</v>
      </c>
      <c r="F16" s="14">
        <v>5847.76</v>
      </c>
      <c r="G16" s="24">
        <f>+COMBOS[[#This Row],[PRECIO6]]-COMBOS[[#This Row],[OFERTA7]]</f>
        <v>4350.1219999999994</v>
      </c>
      <c r="H16" s="10">
        <v>46113</v>
      </c>
      <c r="I16" s="10">
        <v>46142</v>
      </c>
      <c r="J16" s="11">
        <v>14529</v>
      </c>
      <c r="K16" s="7" t="s">
        <v>20</v>
      </c>
      <c r="L16" s="15" t="s">
        <v>33</v>
      </c>
      <c r="M16" s="7" t="s">
        <v>34</v>
      </c>
    </row>
    <row r="17" spans="1:13" x14ac:dyDescent="0.2">
      <c r="A17" s="16" t="s">
        <v>96</v>
      </c>
      <c r="B17" s="25" t="s">
        <v>97</v>
      </c>
      <c r="C17" s="16" t="s">
        <v>98</v>
      </c>
      <c r="D17" s="7" t="s">
        <v>99</v>
      </c>
      <c r="E17" s="14">
        <v>13033.249</v>
      </c>
      <c r="F17" s="14">
        <v>8683.1299999999992</v>
      </c>
      <c r="G17" s="24">
        <f>+COMBOS[[#This Row],[PRECIO6]]-COMBOS[[#This Row],[OFERTA7]]</f>
        <v>4350.1190000000006</v>
      </c>
      <c r="H17" s="10">
        <v>46113</v>
      </c>
      <c r="I17" s="10">
        <v>46142</v>
      </c>
      <c r="J17" s="11">
        <v>14531</v>
      </c>
      <c r="K17" s="7" t="s">
        <v>20</v>
      </c>
      <c r="L17" s="15" t="s">
        <v>33</v>
      </c>
      <c r="M17" s="7" t="s">
        <v>34</v>
      </c>
    </row>
    <row r="18" spans="1:13" x14ac:dyDescent="0.2">
      <c r="A18" s="16" t="s">
        <v>100</v>
      </c>
      <c r="B18" s="25" t="s">
        <v>101</v>
      </c>
      <c r="C18" s="16" t="s">
        <v>102</v>
      </c>
      <c r="D18" s="7" t="s">
        <v>103</v>
      </c>
      <c r="E18" s="14">
        <v>13619.91</v>
      </c>
      <c r="F18" s="14">
        <v>10519.91</v>
      </c>
      <c r="G18" s="24">
        <f>+COMBOS[[#This Row],[PRECIO6]]-COMBOS[[#This Row],[OFERTA7]]</f>
        <v>3100</v>
      </c>
      <c r="H18" s="10">
        <v>46113</v>
      </c>
      <c r="I18" s="10">
        <v>46142</v>
      </c>
      <c r="J18" s="11">
        <v>14533</v>
      </c>
      <c r="K18" s="7" t="s">
        <v>20</v>
      </c>
      <c r="L18" s="15" t="s">
        <v>104</v>
      </c>
      <c r="M18" s="7" t="s">
        <v>34</v>
      </c>
    </row>
    <row r="19" spans="1:13" x14ac:dyDescent="0.2">
      <c r="A19" s="16" t="s">
        <v>105</v>
      </c>
      <c r="B19" s="25" t="s">
        <v>106</v>
      </c>
      <c r="C19" s="16" t="s">
        <v>107</v>
      </c>
      <c r="D19" s="7" t="s">
        <v>108</v>
      </c>
      <c r="E19" s="14">
        <v>10740.02</v>
      </c>
      <c r="F19" s="14">
        <v>7640.02</v>
      </c>
      <c r="G19" s="24">
        <f>+COMBOS[[#This Row],[PRECIO6]]-COMBOS[[#This Row],[OFERTA7]]</f>
        <v>3100</v>
      </c>
      <c r="H19" s="10">
        <v>46113</v>
      </c>
      <c r="I19" s="10">
        <v>46142</v>
      </c>
      <c r="J19" s="11">
        <v>14535</v>
      </c>
      <c r="K19" s="7" t="s">
        <v>20</v>
      </c>
      <c r="L19" s="15" t="s">
        <v>32</v>
      </c>
      <c r="M19" s="7" t="s">
        <v>34</v>
      </c>
    </row>
    <row r="20" spans="1:13" x14ac:dyDescent="0.2">
      <c r="A20" s="16" t="s">
        <v>109</v>
      </c>
      <c r="B20" s="25" t="s">
        <v>110</v>
      </c>
      <c r="C20" s="16" t="s">
        <v>111</v>
      </c>
      <c r="D20" s="7" t="s">
        <v>112</v>
      </c>
      <c r="E20" s="14">
        <v>14621.38</v>
      </c>
      <c r="F20" s="14">
        <v>11521.38</v>
      </c>
      <c r="G20" s="24">
        <f>+COMBOS[[#This Row],[PRECIO6]]-COMBOS[[#This Row],[OFERTA7]]</f>
        <v>3100</v>
      </c>
      <c r="H20" s="10">
        <v>46113</v>
      </c>
      <c r="I20" s="10">
        <v>46142</v>
      </c>
      <c r="J20" s="11" t="s">
        <v>413</v>
      </c>
      <c r="K20" s="7" t="s">
        <v>20</v>
      </c>
      <c r="L20" s="15" t="s">
        <v>32</v>
      </c>
      <c r="M20" s="7" t="s">
        <v>34</v>
      </c>
    </row>
    <row r="21" spans="1:13" x14ac:dyDescent="0.2">
      <c r="A21" s="16" t="s">
        <v>113</v>
      </c>
      <c r="B21" s="25" t="s">
        <v>114</v>
      </c>
      <c r="C21" s="16" t="s">
        <v>115</v>
      </c>
      <c r="D21" s="7" t="s">
        <v>116</v>
      </c>
      <c r="E21" s="14">
        <v>11404.24</v>
      </c>
      <c r="F21" s="14">
        <v>6854.06</v>
      </c>
      <c r="G21" s="24">
        <f>+COMBOS[[#This Row],[PRECIO6]]-COMBOS[[#This Row],[OFERTA7]]</f>
        <v>4550.1799999999994</v>
      </c>
      <c r="H21" s="10">
        <v>46113</v>
      </c>
      <c r="I21" s="10">
        <v>46142</v>
      </c>
      <c r="J21" s="11">
        <v>14539</v>
      </c>
      <c r="K21" s="7" t="s">
        <v>20</v>
      </c>
      <c r="L21" s="15" t="s">
        <v>33</v>
      </c>
      <c r="M21" s="7" t="s">
        <v>34</v>
      </c>
    </row>
    <row r="22" spans="1:13" x14ac:dyDescent="0.2">
      <c r="A22" s="16" t="s">
        <v>117</v>
      </c>
      <c r="B22" s="25" t="s">
        <v>118</v>
      </c>
      <c r="C22" s="16" t="s">
        <v>119</v>
      </c>
      <c r="D22" s="7" t="s">
        <v>120</v>
      </c>
      <c r="E22" s="14">
        <v>14553.412</v>
      </c>
      <c r="F22" s="14">
        <v>10003.23</v>
      </c>
      <c r="G22" s="24">
        <f>+COMBOS[[#This Row],[PRECIO6]]-COMBOS[[#This Row],[OFERTA7]]</f>
        <v>4550.1820000000007</v>
      </c>
      <c r="H22" s="10">
        <v>46113</v>
      </c>
      <c r="I22" s="10">
        <v>46142</v>
      </c>
      <c r="J22" s="11">
        <v>14541</v>
      </c>
      <c r="K22" s="7" t="s">
        <v>20</v>
      </c>
      <c r="L22" s="15" t="s">
        <v>33</v>
      </c>
      <c r="M22" s="7" t="s">
        <v>34</v>
      </c>
    </row>
    <row r="23" spans="1:13" x14ac:dyDescent="0.2">
      <c r="A23" s="16" t="s">
        <v>121</v>
      </c>
      <c r="B23" s="25" t="s">
        <v>122</v>
      </c>
      <c r="C23" s="16" t="s">
        <v>123</v>
      </c>
      <c r="D23" s="7" t="s">
        <v>124</v>
      </c>
      <c r="E23" s="14">
        <v>8621.8080000000009</v>
      </c>
      <c r="F23" s="14">
        <v>4071.63</v>
      </c>
      <c r="G23" s="24">
        <f>+COMBOS[[#This Row],[PRECIO6]]-COMBOS[[#This Row],[OFERTA7]]</f>
        <v>4550.1780000000008</v>
      </c>
      <c r="H23" s="10">
        <v>46113</v>
      </c>
      <c r="I23" s="10">
        <v>46142</v>
      </c>
      <c r="J23" s="11">
        <v>14543</v>
      </c>
      <c r="K23" s="7" t="s">
        <v>20</v>
      </c>
      <c r="L23" s="15" t="s">
        <v>32</v>
      </c>
      <c r="M23" s="7" t="s">
        <v>34</v>
      </c>
    </row>
    <row r="24" spans="1:13" x14ac:dyDescent="0.2">
      <c r="A24" s="16" t="s">
        <v>125</v>
      </c>
      <c r="B24" s="25" t="s">
        <v>126</v>
      </c>
      <c r="C24" s="16" t="s">
        <v>127</v>
      </c>
      <c r="D24" s="7" t="s">
        <v>128</v>
      </c>
      <c r="E24" s="14">
        <v>28330.252</v>
      </c>
      <c r="F24" s="14">
        <v>23780.07</v>
      </c>
      <c r="G24" s="24">
        <f>+COMBOS[[#This Row],[PRECIO6]]-COMBOS[[#This Row],[OFERTA7]]</f>
        <v>4550.1820000000007</v>
      </c>
      <c r="H24" s="10">
        <v>46113</v>
      </c>
      <c r="I24" s="10">
        <v>46142</v>
      </c>
      <c r="J24" s="11">
        <v>14545</v>
      </c>
      <c r="K24" s="7" t="s">
        <v>20</v>
      </c>
      <c r="L24" s="15" t="s">
        <v>32</v>
      </c>
      <c r="M24" s="7" t="s">
        <v>34</v>
      </c>
    </row>
    <row r="25" spans="1:13" x14ac:dyDescent="0.2">
      <c r="A25" s="16" t="s">
        <v>129</v>
      </c>
      <c r="B25" s="25" t="s">
        <v>130</v>
      </c>
      <c r="C25" s="16" t="s">
        <v>131</v>
      </c>
      <c r="D25" s="7" t="s">
        <v>132</v>
      </c>
      <c r="E25" s="14">
        <v>16400.182000000001</v>
      </c>
      <c r="F25" s="14">
        <v>11850</v>
      </c>
      <c r="G25" s="24">
        <f>+COMBOS[[#This Row],[PRECIO6]]-COMBOS[[#This Row],[OFERTA7]]</f>
        <v>4550.1820000000007</v>
      </c>
      <c r="H25" s="10">
        <v>46113</v>
      </c>
      <c r="I25" s="10">
        <v>46142</v>
      </c>
      <c r="J25" s="11">
        <v>14547</v>
      </c>
      <c r="K25" s="7" t="s">
        <v>20</v>
      </c>
      <c r="L25" s="15" t="s">
        <v>32</v>
      </c>
      <c r="M25" s="7" t="s">
        <v>34</v>
      </c>
    </row>
    <row r="26" spans="1:13" x14ac:dyDescent="0.2">
      <c r="A26" s="16" t="s">
        <v>133</v>
      </c>
      <c r="B26" s="25" t="s">
        <v>134</v>
      </c>
      <c r="C26" s="16" t="s">
        <v>135</v>
      </c>
      <c r="D26" s="7" t="s">
        <v>136</v>
      </c>
      <c r="E26" s="14">
        <v>15850.072</v>
      </c>
      <c r="F26" s="14">
        <v>11299.89</v>
      </c>
      <c r="G26" s="24">
        <f>+COMBOS[[#This Row],[PRECIO6]]-COMBOS[[#This Row],[OFERTA7]]</f>
        <v>4550.1820000000007</v>
      </c>
      <c r="H26" s="10">
        <v>46113</v>
      </c>
      <c r="I26" s="10">
        <v>46142</v>
      </c>
      <c r="J26" s="11">
        <v>14549</v>
      </c>
      <c r="K26" s="7" t="s">
        <v>20</v>
      </c>
      <c r="L26" s="15" t="s">
        <v>104</v>
      </c>
      <c r="M26" s="7" t="s">
        <v>34</v>
      </c>
    </row>
    <row r="27" spans="1:13" x14ac:dyDescent="0.2">
      <c r="A27" s="16" t="s">
        <v>137</v>
      </c>
      <c r="B27" s="25" t="s">
        <v>138</v>
      </c>
      <c r="C27" s="16" t="s">
        <v>139</v>
      </c>
      <c r="D27" s="7" t="s">
        <v>140</v>
      </c>
      <c r="E27" s="14">
        <v>38153.440000000002</v>
      </c>
      <c r="F27" s="14">
        <v>35053.440000000002</v>
      </c>
      <c r="G27" s="24">
        <f>+COMBOS[[#This Row],[PRECIO6]]-COMBOS[[#This Row],[OFERTA7]]</f>
        <v>3100</v>
      </c>
      <c r="H27" s="10">
        <v>46113</v>
      </c>
      <c r="I27" s="10">
        <v>46142</v>
      </c>
      <c r="J27" s="11">
        <v>14551</v>
      </c>
      <c r="K27" s="7" t="s">
        <v>20</v>
      </c>
      <c r="L27" s="15" t="s">
        <v>104</v>
      </c>
      <c r="M27" s="7" t="s">
        <v>34</v>
      </c>
    </row>
    <row r="28" spans="1:13" x14ac:dyDescent="0.2">
      <c r="A28" s="16" t="s">
        <v>141</v>
      </c>
      <c r="B28" s="25" t="s">
        <v>142</v>
      </c>
      <c r="C28" s="16" t="s">
        <v>143</v>
      </c>
      <c r="D28" s="7" t="s">
        <v>144</v>
      </c>
      <c r="E28" s="14">
        <v>32579.46</v>
      </c>
      <c r="F28" s="14">
        <v>29479.46</v>
      </c>
      <c r="G28" s="24">
        <f>+COMBOS[[#This Row],[PRECIO6]]-COMBOS[[#This Row],[OFERTA7]]</f>
        <v>3100</v>
      </c>
      <c r="H28" s="10">
        <v>46113</v>
      </c>
      <c r="I28" s="10">
        <v>46142</v>
      </c>
      <c r="J28" s="11"/>
      <c r="K28" s="7" t="s">
        <v>20</v>
      </c>
      <c r="L28" s="15" t="s">
        <v>104</v>
      </c>
      <c r="M28" s="7" t="s">
        <v>34</v>
      </c>
    </row>
    <row r="29" spans="1:13" x14ac:dyDescent="0.2">
      <c r="A29" s="16" t="s">
        <v>145</v>
      </c>
      <c r="B29" s="25" t="s">
        <v>146</v>
      </c>
      <c r="C29" s="16" t="s">
        <v>147</v>
      </c>
      <c r="D29" s="7" t="s">
        <v>148</v>
      </c>
      <c r="E29" s="14">
        <v>38155.019999999997</v>
      </c>
      <c r="F29" s="14">
        <v>35055.019999999997</v>
      </c>
      <c r="G29" s="24">
        <f>+COMBOS[[#This Row],[PRECIO6]]-COMBOS[[#This Row],[OFERTA7]]</f>
        <v>3100</v>
      </c>
      <c r="H29" s="10">
        <v>46113</v>
      </c>
      <c r="I29" s="10">
        <v>46142</v>
      </c>
      <c r="J29" s="11"/>
      <c r="K29" s="7" t="s">
        <v>20</v>
      </c>
      <c r="L29" s="15" t="s">
        <v>104</v>
      </c>
      <c r="M29" s="7" t="s">
        <v>34</v>
      </c>
    </row>
    <row r="30" spans="1:13" x14ac:dyDescent="0.2">
      <c r="A30" s="16" t="s">
        <v>149</v>
      </c>
      <c r="B30" s="25" t="s">
        <v>150</v>
      </c>
      <c r="C30" s="16" t="s">
        <v>151</v>
      </c>
      <c r="D30" s="7" t="s">
        <v>152</v>
      </c>
      <c r="E30" s="14">
        <v>38155.019999999997</v>
      </c>
      <c r="F30" s="14">
        <v>35055.019999999997</v>
      </c>
      <c r="G30" s="24">
        <f>+COMBOS[[#This Row],[PRECIO6]]-COMBOS[[#This Row],[OFERTA7]]</f>
        <v>3100</v>
      </c>
      <c r="H30" s="10">
        <v>46113</v>
      </c>
      <c r="I30" s="10">
        <v>46142</v>
      </c>
      <c r="J30" s="11"/>
      <c r="K30" s="7" t="s">
        <v>20</v>
      </c>
      <c r="L30" s="15" t="s">
        <v>104</v>
      </c>
      <c r="M30" s="7" t="s">
        <v>34</v>
      </c>
    </row>
    <row r="31" spans="1:13" x14ac:dyDescent="0.2">
      <c r="A31" s="16" t="s">
        <v>153</v>
      </c>
      <c r="B31" s="25" t="s">
        <v>154</v>
      </c>
      <c r="C31" s="16" t="s">
        <v>155</v>
      </c>
      <c r="D31" s="7" t="s">
        <v>156</v>
      </c>
      <c r="E31" s="14">
        <v>75657.710000000006</v>
      </c>
      <c r="F31" s="14">
        <v>72557.710000000006</v>
      </c>
      <c r="G31" s="24">
        <f>+COMBOS[[#This Row],[PRECIO6]]-COMBOS[[#This Row],[OFERTA7]]</f>
        <v>3100</v>
      </c>
      <c r="H31" s="10">
        <v>46113</v>
      </c>
      <c r="I31" s="10">
        <v>46142</v>
      </c>
      <c r="J31" s="11"/>
      <c r="K31" s="7" t="s">
        <v>20</v>
      </c>
      <c r="L31" s="15" t="s">
        <v>33</v>
      </c>
      <c r="M31" s="7" t="s">
        <v>34</v>
      </c>
    </row>
    <row r="32" spans="1:13" x14ac:dyDescent="0.2">
      <c r="A32" s="16" t="s">
        <v>157</v>
      </c>
      <c r="B32" s="25" t="s">
        <v>158</v>
      </c>
      <c r="C32" s="16" t="s">
        <v>159</v>
      </c>
      <c r="D32" s="7" t="s">
        <v>160</v>
      </c>
      <c r="E32" s="14">
        <v>66189.62</v>
      </c>
      <c r="F32" s="14">
        <v>63089.62</v>
      </c>
      <c r="G32" s="24">
        <f>+COMBOS[[#This Row],[PRECIO6]]-COMBOS[[#This Row],[OFERTA7]]</f>
        <v>3099.9999999999927</v>
      </c>
      <c r="H32" s="10">
        <v>46113</v>
      </c>
      <c r="I32" s="10">
        <v>46142</v>
      </c>
      <c r="J32" s="11"/>
      <c r="K32" s="7" t="s">
        <v>20</v>
      </c>
      <c r="L32" s="15" t="s">
        <v>33</v>
      </c>
      <c r="M32" s="7" t="s">
        <v>34</v>
      </c>
    </row>
    <row r="33" spans="1:13" x14ac:dyDescent="0.2">
      <c r="A33" s="16" t="s">
        <v>161</v>
      </c>
      <c r="B33" s="25" t="s">
        <v>162</v>
      </c>
      <c r="C33" s="16" t="s">
        <v>163</v>
      </c>
      <c r="D33" s="7" t="s">
        <v>164</v>
      </c>
      <c r="E33" s="14">
        <v>63567.17</v>
      </c>
      <c r="F33" s="14">
        <v>60467.17</v>
      </c>
      <c r="G33" s="24">
        <f>+COMBOS[[#This Row],[PRECIO6]]-COMBOS[[#This Row],[OFERTA7]]</f>
        <v>3100</v>
      </c>
      <c r="H33" s="10">
        <v>46113</v>
      </c>
      <c r="I33" s="10">
        <v>46142</v>
      </c>
      <c r="J33" s="11"/>
      <c r="K33" s="7" t="s">
        <v>20</v>
      </c>
      <c r="L33" s="15" t="s">
        <v>165</v>
      </c>
      <c r="M33" s="7" t="s">
        <v>34</v>
      </c>
    </row>
    <row r="34" spans="1:13" x14ac:dyDescent="0.2">
      <c r="A34" s="16" t="s">
        <v>166</v>
      </c>
      <c r="B34" s="25" t="s">
        <v>167</v>
      </c>
      <c r="C34" s="16" t="s">
        <v>168</v>
      </c>
      <c r="D34" s="7" t="s">
        <v>169</v>
      </c>
      <c r="E34" s="14">
        <v>10509.25</v>
      </c>
      <c r="F34" s="14">
        <v>7409.2539999999999</v>
      </c>
      <c r="G34" s="24">
        <f>+COMBOS[[#This Row],[PRECIO6]]-COMBOS[[#This Row],[OFERTA7]]</f>
        <v>3099.9960000000001</v>
      </c>
      <c r="H34" s="10">
        <v>46113</v>
      </c>
      <c r="I34" s="10">
        <v>46142</v>
      </c>
      <c r="J34" s="11"/>
      <c r="K34" s="7" t="s">
        <v>20</v>
      </c>
      <c r="L34" s="15" t="s">
        <v>165</v>
      </c>
      <c r="M34" s="7" t="s">
        <v>34</v>
      </c>
    </row>
    <row r="35" spans="1:13" x14ac:dyDescent="0.2">
      <c r="A35" s="16" t="s">
        <v>170</v>
      </c>
      <c r="B35" s="25" t="s">
        <v>171</v>
      </c>
      <c r="C35" s="16" t="s">
        <v>172</v>
      </c>
      <c r="D35" s="7" t="s">
        <v>173</v>
      </c>
      <c r="E35" s="14">
        <v>10509.25</v>
      </c>
      <c r="F35" s="14">
        <v>7409.2539999999999</v>
      </c>
      <c r="G35" s="24">
        <f>+COMBOS[[#This Row],[PRECIO6]]-COMBOS[[#This Row],[OFERTA7]]</f>
        <v>3099.9960000000001</v>
      </c>
      <c r="H35" s="10">
        <v>46113</v>
      </c>
      <c r="I35" s="10">
        <v>46142</v>
      </c>
      <c r="J35" s="11"/>
      <c r="K35" s="7" t="s">
        <v>20</v>
      </c>
      <c r="L35" s="15" t="s">
        <v>165</v>
      </c>
      <c r="M35" s="7" t="s">
        <v>34</v>
      </c>
    </row>
    <row r="36" spans="1:13" x14ac:dyDescent="0.2">
      <c r="A36" s="16" t="s">
        <v>174</v>
      </c>
      <c r="B36" s="25" t="s">
        <v>175</v>
      </c>
      <c r="C36" s="16" t="s">
        <v>176</v>
      </c>
      <c r="D36" s="7" t="s">
        <v>177</v>
      </c>
      <c r="E36" s="14">
        <v>82848.38</v>
      </c>
      <c r="F36" s="14">
        <v>79748.38</v>
      </c>
      <c r="G36" s="24">
        <f>+COMBOS[[#This Row],[PRECIO6]]-COMBOS[[#This Row],[OFERTA7]]</f>
        <v>3100</v>
      </c>
      <c r="H36" s="10">
        <v>46113</v>
      </c>
      <c r="I36" s="10">
        <v>46142</v>
      </c>
      <c r="J36" s="11"/>
      <c r="K36" s="7" t="s">
        <v>20</v>
      </c>
      <c r="L36" s="15" t="s">
        <v>104</v>
      </c>
      <c r="M36" s="7" t="s">
        <v>34</v>
      </c>
    </row>
    <row r="37" spans="1:13" x14ac:dyDescent="0.2">
      <c r="A37" s="16" t="s">
        <v>178</v>
      </c>
      <c r="B37" s="25" t="s">
        <v>179</v>
      </c>
      <c r="C37" s="16" t="s">
        <v>180</v>
      </c>
      <c r="D37" s="7" t="s">
        <v>181</v>
      </c>
      <c r="E37" s="14">
        <v>18114.96</v>
      </c>
      <c r="F37" s="14">
        <v>15014.96</v>
      </c>
      <c r="G37" s="24">
        <f>+COMBOS[[#This Row],[PRECIO6]]-COMBOS[[#This Row],[OFERTA7]]</f>
        <v>3100</v>
      </c>
      <c r="H37" s="10">
        <v>46113</v>
      </c>
      <c r="I37" s="10">
        <v>46142</v>
      </c>
      <c r="J37" s="11"/>
      <c r="K37" s="7" t="s">
        <v>20</v>
      </c>
      <c r="L37" s="15" t="s">
        <v>32</v>
      </c>
      <c r="M37" s="7" t="s">
        <v>34</v>
      </c>
    </row>
    <row r="38" spans="1:13" x14ac:dyDescent="0.2">
      <c r="A38" s="16" t="s">
        <v>182</v>
      </c>
      <c r="B38" s="25" t="s">
        <v>183</v>
      </c>
      <c r="C38" s="16" t="s">
        <v>184</v>
      </c>
      <c r="D38" s="7" t="s">
        <v>185</v>
      </c>
      <c r="E38" s="14">
        <v>37967.31</v>
      </c>
      <c r="F38" s="14">
        <v>34867.31</v>
      </c>
      <c r="G38" s="24">
        <f>+COMBOS[[#This Row],[PRECIO6]]-COMBOS[[#This Row],[OFERTA7]]</f>
        <v>3100</v>
      </c>
      <c r="H38" s="10">
        <v>46113</v>
      </c>
      <c r="I38" s="10">
        <v>46142</v>
      </c>
      <c r="J38" s="11"/>
      <c r="K38" s="7" t="s">
        <v>20</v>
      </c>
      <c r="L38" s="15" t="s">
        <v>186</v>
      </c>
      <c r="M38" s="7" t="s">
        <v>34</v>
      </c>
    </row>
    <row r="39" spans="1:13" x14ac:dyDescent="0.2">
      <c r="A39" s="16" t="s">
        <v>187</v>
      </c>
      <c r="B39" s="25" t="s">
        <v>188</v>
      </c>
      <c r="C39" s="16" t="s">
        <v>189</v>
      </c>
      <c r="D39" s="7" t="s">
        <v>190</v>
      </c>
      <c r="E39" s="14">
        <v>44963.87</v>
      </c>
      <c r="F39" s="14">
        <v>41863.870000000003</v>
      </c>
      <c r="G39" s="24">
        <f>+COMBOS[[#This Row],[PRECIO6]]-COMBOS[[#This Row],[OFERTA7]]</f>
        <v>3100</v>
      </c>
      <c r="H39" s="10">
        <v>46113</v>
      </c>
      <c r="I39" s="10">
        <v>46142</v>
      </c>
      <c r="J39" s="11"/>
      <c r="K39" s="7" t="s">
        <v>20</v>
      </c>
      <c r="L39" s="15" t="s">
        <v>186</v>
      </c>
      <c r="M39" s="7" t="s">
        <v>34</v>
      </c>
    </row>
    <row r="40" spans="1:13" x14ac:dyDescent="0.2">
      <c r="A40" s="16" t="s">
        <v>191</v>
      </c>
      <c r="B40" s="25" t="s">
        <v>192</v>
      </c>
      <c r="C40" s="16" t="s">
        <v>193</v>
      </c>
      <c r="D40" s="7" t="s">
        <v>194</v>
      </c>
      <c r="E40" s="14">
        <v>44961.19</v>
      </c>
      <c r="F40" s="14">
        <v>41861.19</v>
      </c>
      <c r="G40" s="24">
        <f>+COMBOS[[#This Row],[PRECIO6]]-COMBOS[[#This Row],[OFERTA7]]</f>
        <v>3100</v>
      </c>
      <c r="H40" s="10">
        <v>46113</v>
      </c>
      <c r="I40" s="10">
        <v>46142</v>
      </c>
      <c r="J40" s="11"/>
      <c r="K40" s="7" t="s">
        <v>20</v>
      </c>
      <c r="L40" s="15" t="s">
        <v>186</v>
      </c>
      <c r="M40" s="7" t="s">
        <v>34</v>
      </c>
    </row>
    <row r="41" spans="1:13" x14ac:dyDescent="0.2">
      <c r="A41" s="16" t="s">
        <v>195</v>
      </c>
      <c r="B41" s="25" t="s">
        <v>196</v>
      </c>
      <c r="C41" s="16" t="s">
        <v>197</v>
      </c>
      <c r="D41" s="7" t="s">
        <v>198</v>
      </c>
      <c r="E41" s="14">
        <v>14897.17</v>
      </c>
      <c r="F41" s="14">
        <v>11797.17</v>
      </c>
      <c r="G41" s="24">
        <f>+COMBOS[[#This Row],[PRECIO6]]-COMBOS[[#This Row],[OFERTA7]]</f>
        <v>3100</v>
      </c>
      <c r="H41" s="10">
        <v>46113</v>
      </c>
      <c r="I41" s="10">
        <v>46142</v>
      </c>
      <c r="J41" s="11"/>
      <c r="K41" s="7" t="s">
        <v>20</v>
      </c>
      <c r="L41" s="15" t="s">
        <v>104</v>
      </c>
      <c r="M41" s="7" t="s">
        <v>34</v>
      </c>
    </row>
    <row r="42" spans="1:13" x14ac:dyDescent="0.2">
      <c r="A42" s="16" t="s">
        <v>199</v>
      </c>
      <c r="B42" s="25" t="s">
        <v>200</v>
      </c>
      <c r="C42" s="16" t="s">
        <v>201</v>
      </c>
      <c r="D42" s="7" t="s">
        <v>202</v>
      </c>
      <c r="E42" s="14">
        <v>16019.15</v>
      </c>
      <c r="F42" s="14">
        <v>12919.15</v>
      </c>
      <c r="G42" s="24">
        <f>+COMBOS[[#This Row],[PRECIO6]]-COMBOS[[#This Row],[OFERTA7]]</f>
        <v>3100</v>
      </c>
      <c r="H42" s="10">
        <v>46113</v>
      </c>
      <c r="I42" s="10">
        <v>46142</v>
      </c>
      <c r="J42" s="11"/>
      <c r="K42" s="7" t="s">
        <v>20</v>
      </c>
      <c r="L42" s="15" t="s">
        <v>104</v>
      </c>
      <c r="M42" s="7" t="s">
        <v>34</v>
      </c>
    </row>
    <row r="43" spans="1:13" x14ac:dyDescent="0.2">
      <c r="A43" s="16" t="s">
        <v>203</v>
      </c>
      <c r="B43" s="25" t="s">
        <v>204</v>
      </c>
      <c r="C43" s="16" t="s">
        <v>205</v>
      </c>
      <c r="D43" s="7" t="s">
        <v>206</v>
      </c>
      <c r="E43" s="14">
        <v>16019.15</v>
      </c>
      <c r="F43" s="14">
        <v>12919.15</v>
      </c>
      <c r="G43" s="24">
        <f>+COMBOS[[#This Row],[PRECIO6]]-COMBOS[[#This Row],[OFERTA7]]</f>
        <v>3100</v>
      </c>
      <c r="H43" s="10">
        <v>46113</v>
      </c>
      <c r="I43" s="10">
        <v>46142</v>
      </c>
      <c r="J43" s="11"/>
      <c r="K43" s="7" t="s">
        <v>20</v>
      </c>
      <c r="L43" s="15" t="s">
        <v>104</v>
      </c>
      <c r="M43" s="7" t="s">
        <v>34</v>
      </c>
    </row>
    <row r="44" spans="1:13" x14ac:dyDescent="0.2">
      <c r="A44" s="16" t="s">
        <v>207</v>
      </c>
      <c r="B44" s="25" t="s">
        <v>208</v>
      </c>
      <c r="C44" s="16" t="s">
        <v>209</v>
      </c>
      <c r="D44" s="7" t="s">
        <v>210</v>
      </c>
      <c r="E44" s="14">
        <v>16884.080000000002</v>
      </c>
      <c r="F44" s="14">
        <v>13784.08</v>
      </c>
      <c r="G44" s="24">
        <f>+COMBOS[[#This Row],[PRECIO6]]-COMBOS[[#This Row],[OFERTA7]]</f>
        <v>3100.0000000000018</v>
      </c>
      <c r="H44" s="10">
        <v>46113</v>
      </c>
      <c r="I44" s="10">
        <v>46142</v>
      </c>
      <c r="J44" s="11"/>
      <c r="K44" s="7" t="s">
        <v>20</v>
      </c>
      <c r="L44" s="15" t="s">
        <v>211</v>
      </c>
      <c r="M44" s="7" t="s">
        <v>34</v>
      </c>
    </row>
    <row r="45" spans="1:13" x14ac:dyDescent="0.2">
      <c r="A45" s="16" t="s">
        <v>212</v>
      </c>
      <c r="B45" s="25" t="s">
        <v>208</v>
      </c>
      <c r="C45" s="16" t="s">
        <v>213</v>
      </c>
      <c r="D45" s="7" t="s">
        <v>214</v>
      </c>
      <c r="E45" s="14">
        <v>20444</v>
      </c>
      <c r="F45" s="14">
        <v>17344</v>
      </c>
      <c r="G45" s="24">
        <f>+COMBOS[[#This Row],[PRECIO6]]-COMBOS[[#This Row],[OFERTA7]]</f>
        <v>3100</v>
      </c>
      <c r="H45" s="10">
        <v>46113</v>
      </c>
      <c r="I45" s="10">
        <v>46142</v>
      </c>
      <c r="J45" s="11"/>
      <c r="K45" s="7" t="s">
        <v>20</v>
      </c>
      <c r="L45" s="15" t="s">
        <v>211</v>
      </c>
      <c r="M45" s="7" t="s">
        <v>34</v>
      </c>
    </row>
    <row r="46" spans="1:13" x14ac:dyDescent="0.2">
      <c r="A46" s="16" t="s">
        <v>215</v>
      </c>
      <c r="B46" s="25" t="s">
        <v>216</v>
      </c>
      <c r="C46" s="16" t="s">
        <v>217</v>
      </c>
      <c r="D46" s="7" t="s">
        <v>218</v>
      </c>
      <c r="E46" s="14">
        <v>18210.689999999999</v>
      </c>
      <c r="F46" s="14">
        <v>15110.69</v>
      </c>
      <c r="G46" s="24">
        <f>+COMBOS[[#This Row],[PRECIO6]]-COMBOS[[#This Row],[OFERTA7]]</f>
        <v>3099.9999999999982</v>
      </c>
      <c r="H46" s="10">
        <v>46113</v>
      </c>
      <c r="I46" s="10">
        <v>46142</v>
      </c>
      <c r="J46" s="11"/>
      <c r="K46" s="7" t="s">
        <v>20</v>
      </c>
      <c r="L46" s="15" t="s">
        <v>186</v>
      </c>
      <c r="M46" s="7" t="s">
        <v>34</v>
      </c>
    </row>
    <row r="47" spans="1:13" x14ac:dyDescent="0.2">
      <c r="A47" s="16" t="s">
        <v>219</v>
      </c>
      <c r="B47" s="25" t="s">
        <v>220</v>
      </c>
      <c r="C47" s="16" t="s">
        <v>221</v>
      </c>
      <c r="D47" s="7" t="s">
        <v>222</v>
      </c>
      <c r="E47" s="14">
        <v>19362.439999999999</v>
      </c>
      <c r="F47" s="14">
        <v>16262.44</v>
      </c>
      <c r="G47" s="24">
        <f>+COMBOS[[#This Row],[PRECIO6]]-COMBOS[[#This Row],[OFERTA7]]</f>
        <v>3099.9999999999982</v>
      </c>
      <c r="H47" s="10">
        <v>46113</v>
      </c>
      <c r="I47" s="10">
        <v>46142</v>
      </c>
      <c r="J47" s="11"/>
      <c r="K47" s="7" t="s">
        <v>20</v>
      </c>
      <c r="L47" s="15" t="s">
        <v>223</v>
      </c>
      <c r="M47" s="7" t="s">
        <v>34</v>
      </c>
    </row>
    <row r="48" spans="1:13" x14ac:dyDescent="0.2">
      <c r="A48" s="16" t="s">
        <v>224</v>
      </c>
      <c r="B48" s="25" t="s">
        <v>208</v>
      </c>
      <c r="C48" s="16" t="s">
        <v>225</v>
      </c>
      <c r="D48" s="7" t="s">
        <v>226</v>
      </c>
      <c r="E48" s="14">
        <v>18117.25</v>
      </c>
      <c r="F48" s="14">
        <v>15017.25</v>
      </c>
      <c r="G48" s="24">
        <f>+COMBOS[[#This Row],[PRECIO6]]-COMBOS[[#This Row],[OFERTA7]]</f>
        <v>3100</v>
      </c>
      <c r="H48" s="10">
        <v>46113</v>
      </c>
      <c r="I48" s="10">
        <v>46142</v>
      </c>
      <c r="J48" s="11"/>
      <c r="K48" s="7" t="s">
        <v>20</v>
      </c>
      <c r="L48" s="15" t="s">
        <v>223</v>
      </c>
      <c r="M48" s="7" t="s">
        <v>34</v>
      </c>
    </row>
    <row r="49" spans="1:13" x14ac:dyDescent="0.2">
      <c r="A49" s="16" t="s">
        <v>227</v>
      </c>
      <c r="B49" s="25" t="s">
        <v>228</v>
      </c>
      <c r="C49" s="16" t="s">
        <v>229</v>
      </c>
      <c r="D49" s="7" t="s">
        <v>230</v>
      </c>
      <c r="E49" s="14">
        <v>19362.439999999999</v>
      </c>
      <c r="F49" s="14">
        <v>16262.44</v>
      </c>
      <c r="G49" s="24">
        <f>+COMBOS[[#This Row],[PRECIO6]]-COMBOS[[#This Row],[OFERTA7]]</f>
        <v>3099.9999999999982</v>
      </c>
      <c r="H49" s="10">
        <v>46113</v>
      </c>
      <c r="I49" s="10">
        <v>46142</v>
      </c>
      <c r="J49" s="11"/>
      <c r="K49" s="7" t="s">
        <v>20</v>
      </c>
      <c r="L49" s="15" t="s">
        <v>223</v>
      </c>
      <c r="M49" s="7" t="s">
        <v>34</v>
      </c>
    </row>
    <row r="50" spans="1:13" x14ac:dyDescent="0.2">
      <c r="A50" s="16" t="s">
        <v>231</v>
      </c>
      <c r="B50" s="25" t="s">
        <v>232</v>
      </c>
      <c r="C50" s="16" t="s">
        <v>233</v>
      </c>
      <c r="D50" s="7" t="s">
        <v>234</v>
      </c>
      <c r="E50" s="14">
        <v>19362.439999999999</v>
      </c>
      <c r="F50" s="14">
        <v>16262.44</v>
      </c>
      <c r="G50" s="24">
        <f>+COMBOS[[#This Row],[PRECIO6]]-COMBOS[[#This Row],[OFERTA7]]</f>
        <v>3099.9999999999982</v>
      </c>
      <c r="H50" s="10">
        <v>46113</v>
      </c>
      <c r="I50" s="10">
        <v>46142</v>
      </c>
      <c r="J50" s="11"/>
      <c r="K50" s="7" t="s">
        <v>20</v>
      </c>
      <c r="L50" s="15" t="s">
        <v>223</v>
      </c>
      <c r="M50" s="7" t="s">
        <v>34</v>
      </c>
    </row>
    <row r="51" spans="1:13" x14ac:dyDescent="0.2">
      <c r="A51" s="16" t="s">
        <v>235</v>
      </c>
      <c r="B51" s="25" t="s">
        <v>236</v>
      </c>
      <c r="C51" s="16" t="s">
        <v>237</v>
      </c>
      <c r="D51" s="7" t="s">
        <v>238</v>
      </c>
      <c r="E51" s="14">
        <v>19362.439999999999</v>
      </c>
      <c r="F51" s="14">
        <v>16262.44</v>
      </c>
      <c r="G51" s="24">
        <f>+COMBOS[[#This Row],[PRECIO6]]-COMBOS[[#This Row],[OFERTA7]]</f>
        <v>3099.9999999999982</v>
      </c>
      <c r="H51" s="10">
        <v>46113</v>
      </c>
      <c r="I51" s="10">
        <v>46142</v>
      </c>
      <c r="J51" s="11"/>
      <c r="K51" s="7" t="s">
        <v>20</v>
      </c>
      <c r="L51" s="15" t="s">
        <v>223</v>
      </c>
      <c r="M51" s="7" t="s">
        <v>34</v>
      </c>
    </row>
    <row r="52" spans="1:13" x14ac:dyDescent="0.2">
      <c r="A52" s="16" t="s">
        <v>239</v>
      </c>
      <c r="B52" s="25" t="s">
        <v>240</v>
      </c>
      <c r="C52" s="16" t="s">
        <v>241</v>
      </c>
      <c r="D52" s="7" t="s">
        <v>242</v>
      </c>
      <c r="E52" s="14">
        <v>9005.27</v>
      </c>
      <c r="F52" s="14">
        <v>5905.2690000000002</v>
      </c>
      <c r="G52" s="24">
        <f>+COMBOS[[#This Row],[PRECIO6]]-COMBOS[[#This Row],[OFERTA7]]</f>
        <v>3100.0010000000002</v>
      </c>
      <c r="H52" s="10">
        <v>46113</v>
      </c>
      <c r="I52" s="10">
        <v>46142</v>
      </c>
      <c r="J52" s="11"/>
      <c r="K52" s="7" t="s">
        <v>20</v>
      </c>
      <c r="L52" s="15" t="s">
        <v>104</v>
      </c>
      <c r="M52" s="7" t="s">
        <v>34</v>
      </c>
    </row>
    <row r="53" spans="1:13" x14ac:dyDescent="0.2">
      <c r="A53" s="16" t="s">
        <v>243</v>
      </c>
      <c r="B53" s="25" t="s">
        <v>208</v>
      </c>
      <c r="C53" s="16" t="s">
        <v>244</v>
      </c>
      <c r="D53" s="7" t="s">
        <v>245</v>
      </c>
      <c r="E53" s="14">
        <v>12667.64</v>
      </c>
      <c r="F53" s="14">
        <v>9567.64</v>
      </c>
      <c r="G53" s="24">
        <f>+COMBOS[[#This Row],[PRECIO6]]-COMBOS[[#This Row],[OFERTA7]]</f>
        <v>3100</v>
      </c>
      <c r="H53" s="10">
        <v>46113</v>
      </c>
      <c r="I53" s="10">
        <v>46142</v>
      </c>
      <c r="J53" s="11"/>
      <c r="K53" s="7" t="s">
        <v>20</v>
      </c>
      <c r="L53" s="15" t="s">
        <v>246</v>
      </c>
      <c r="M53" s="7" t="s">
        <v>34</v>
      </c>
    </row>
    <row r="54" spans="1:13" x14ac:dyDescent="0.2">
      <c r="A54" s="16" t="s">
        <v>247</v>
      </c>
      <c r="B54" s="25" t="s">
        <v>208</v>
      </c>
      <c r="C54" s="16" t="s">
        <v>248</v>
      </c>
      <c r="D54" s="7" t="s">
        <v>249</v>
      </c>
      <c r="E54" s="14">
        <v>15732.4</v>
      </c>
      <c r="F54" s="14">
        <v>12632.4</v>
      </c>
      <c r="G54" s="24">
        <f>+COMBOS[[#This Row],[PRECIO6]]-COMBOS[[#This Row],[OFERTA7]]</f>
        <v>3100</v>
      </c>
      <c r="H54" s="10">
        <v>46113</v>
      </c>
      <c r="I54" s="10">
        <v>46142</v>
      </c>
      <c r="J54" s="11"/>
      <c r="K54" s="7" t="s">
        <v>20</v>
      </c>
      <c r="L54" s="15" t="s">
        <v>250</v>
      </c>
      <c r="M54" s="7" t="s">
        <v>34</v>
      </c>
    </row>
    <row r="55" spans="1:13" x14ac:dyDescent="0.2">
      <c r="A55" s="16" t="s">
        <v>251</v>
      </c>
      <c r="B55" s="25" t="s">
        <v>252</v>
      </c>
      <c r="C55" s="16" t="s">
        <v>253</v>
      </c>
      <c r="D55" s="7" t="s">
        <v>254</v>
      </c>
      <c r="E55" s="14">
        <v>20558.009999999998</v>
      </c>
      <c r="F55" s="14">
        <v>17458.009999999998</v>
      </c>
      <c r="G55" s="24">
        <f>+COMBOS[[#This Row],[PRECIO6]]-COMBOS[[#This Row],[OFERTA7]]</f>
        <v>3100</v>
      </c>
      <c r="H55" s="10">
        <v>46113</v>
      </c>
      <c r="I55" s="10">
        <v>46142</v>
      </c>
      <c r="J55" s="11"/>
      <c r="K55" s="7" t="s">
        <v>20</v>
      </c>
      <c r="L55" s="15" t="s">
        <v>250</v>
      </c>
      <c r="M55" s="7" t="s">
        <v>34</v>
      </c>
    </row>
    <row r="56" spans="1:13" x14ac:dyDescent="0.2">
      <c r="A56" s="16" t="s">
        <v>255</v>
      </c>
      <c r="B56" s="25" t="s">
        <v>208</v>
      </c>
      <c r="C56" s="16" t="s">
        <v>256</v>
      </c>
      <c r="D56" s="7" t="s">
        <v>257</v>
      </c>
      <c r="E56" s="14">
        <v>12670.01</v>
      </c>
      <c r="F56" s="14">
        <v>9570.0079999999998</v>
      </c>
      <c r="G56" s="24">
        <f>+COMBOS[[#This Row],[PRECIO6]]-COMBOS[[#This Row],[OFERTA7]]</f>
        <v>3100.0020000000004</v>
      </c>
      <c r="H56" s="10">
        <v>46113</v>
      </c>
      <c r="I56" s="10">
        <v>46142</v>
      </c>
      <c r="J56" s="11"/>
      <c r="K56" s="7" t="s">
        <v>20</v>
      </c>
      <c r="L56" s="15" t="s">
        <v>258</v>
      </c>
      <c r="M56" s="7" t="s">
        <v>34</v>
      </c>
    </row>
    <row r="57" spans="1:13" x14ac:dyDescent="0.2">
      <c r="A57" s="16" t="s">
        <v>259</v>
      </c>
      <c r="B57" s="25" t="s">
        <v>208</v>
      </c>
      <c r="C57" s="16" t="s">
        <v>260</v>
      </c>
      <c r="D57" s="7" t="s">
        <v>261</v>
      </c>
      <c r="E57" s="14">
        <v>14844.99</v>
      </c>
      <c r="F57" s="14">
        <v>11744.99</v>
      </c>
      <c r="G57" s="24">
        <f>+COMBOS[[#This Row],[PRECIO6]]-COMBOS[[#This Row],[OFERTA7]]</f>
        <v>3100</v>
      </c>
      <c r="H57" s="10">
        <v>46113</v>
      </c>
      <c r="I57" s="10">
        <v>46142</v>
      </c>
      <c r="J57" s="11"/>
      <c r="K57" s="7" t="s">
        <v>20</v>
      </c>
      <c r="L57" s="15" t="s">
        <v>258</v>
      </c>
      <c r="M57" s="7" t="s">
        <v>34</v>
      </c>
    </row>
    <row r="58" spans="1:13" x14ac:dyDescent="0.2">
      <c r="A58" s="16" t="s">
        <v>262</v>
      </c>
      <c r="B58" s="25" t="s">
        <v>263</v>
      </c>
      <c r="C58" s="16" t="s">
        <v>264</v>
      </c>
      <c r="D58" s="7" t="s">
        <v>265</v>
      </c>
      <c r="E58" s="14">
        <v>12670.01</v>
      </c>
      <c r="F58" s="14">
        <v>9570.0079999999998</v>
      </c>
      <c r="G58" s="24">
        <f>+COMBOS[[#This Row],[PRECIO6]]-COMBOS[[#This Row],[OFERTA7]]</f>
        <v>3100.0020000000004</v>
      </c>
      <c r="H58" s="10">
        <v>46113</v>
      </c>
      <c r="I58" s="10">
        <v>46142</v>
      </c>
      <c r="J58" s="11"/>
      <c r="K58" s="7" t="s">
        <v>20</v>
      </c>
      <c r="L58" s="15" t="s">
        <v>258</v>
      </c>
      <c r="M58" s="7" t="s">
        <v>34</v>
      </c>
    </row>
    <row r="59" spans="1:13" x14ac:dyDescent="0.2">
      <c r="A59" s="16" t="s">
        <v>266</v>
      </c>
      <c r="B59" s="25" t="s">
        <v>267</v>
      </c>
      <c r="C59" s="16" t="s">
        <v>268</v>
      </c>
      <c r="D59" s="7" t="s">
        <v>269</v>
      </c>
      <c r="E59" s="14">
        <v>12670.01</v>
      </c>
      <c r="F59" s="14">
        <v>9570.0079999999998</v>
      </c>
      <c r="G59" s="24">
        <f>+COMBOS[[#This Row],[PRECIO6]]-COMBOS[[#This Row],[OFERTA7]]</f>
        <v>3100.0020000000004</v>
      </c>
      <c r="H59" s="10">
        <v>46113</v>
      </c>
      <c r="I59" s="10">
        <v>46142</v>
      </c>
      <c r="J59" s="11"/>
      <c r="K59" s="7" t="s">
        <v>20</v>
      </c>
      <c r="L59" s="15" t="s">
        <v>258</v>
      </c>
      <c r="M59" s="7" t="s">
        <v>34</v>
      </c>
    </row>
    <row r="60" spans="1:13" x14ac:dyDescent="0.2">
      <c r="A60" s="16" t="s">
        <v>270</v>
      </c>
      <c r="B60" s="25" t="s">
        <v>208</v>
      </c>
      <c r="C60" s="16" t="s">
        <v>271</v>
      </c>
      <c r="D60" s="7" t="s">
        <v>272</v>
      </c>
      <c r="E60" s="14">
        <v>12670.01</v>
      </c>
      <c r="F60" s="14">
        <v>9570.0079999999998</v>
      </c>
      <c r="G60" s="24">
        <f>+COMBOS[[#This Row],[PRECIO6]]-COMBOS[[#This Row],[OFERTA7]]</f>
        <v>3100.0020000000004</v>
      </c>
      <c r="H60" s="10">
        <v>46113</v>
      </c>
      <c r="I60" s="10">
        <v>46142</v>
      </c>
      <c r="J60" s="11"/>
      <c r="K60" s="7" t="s">
        <v>20</v>
      </c>
      <c r="L60" s="15" t="s">
        <v>258</v>
      </c>
      <c r="M60" s="7" t="s">
        <v>34</v>
      </c>
    </row>
    <row r="61" spans="1:13" x14ac:dyDescent="0.2">
      <c r="A61" s="16" t="s">
        <v>273</v>
      </c>
      <c r="B61" s="25" t="s">
        <v>208</v>
      </c>
      <c r="C61" s="16" t="s">
        <v>274</v>
      </c>
      <c r="D61" s="7" t="s">
        <v>275</v>
      </c>
      <c r="E61" s="14">
        <v>12670.01</v>
      </c>
      <c r="F61" s="14">
        <v>9570.0079999999998</v>
      </c>
      <c r="G61" s="24">
        <f>+COMBOS[[#This Row],[PRECIO6]]-COMBOS[[#This Row],[OFERTA7]]</f>
        <v>3100.0020000000004</v>
      </c>
      <c r="H61" s="10">
        <v>46113</v>
      </c>
      <c r="I61" s="10">
        <v>46142</v>
      </c>
      <c r="J61" s="11"/>
      <c r="K61" s="7" t="s">
        <v>20</v>
      </c>
      <c r="L61" s="15" t="s">
        <v>258</v>
      </c>
      <c r="M61" s="7" t="s">
        <v>34</v>
      </c>
    </row>
    <row r="62" spans="1:13" x14ac:dyDescent="0.2">
      <c r="A62" s="16" t="s">
        <v>276</v>
      </c>
      <c r="B62" s="25" t="s">
        <v>277</v>
      </c>
      <c r="C62" s="16" t="s">
        <v>278</v>
      </c>
      <c r="D62" s="7" t="s">
        <v>279</v>
      </c>
      <c r="E62" s="14">
        <v>8401.1</v>
      </c>
      <c r="F62" s="14">
        <v>5301.0950000000003</v>
      </c>
      <c r="G62" s="24">
        <f>+COMBOS[[#This Row],[PRECIO6]]-COMBOS[[#This Row],[OFERTA7]]</f>
        <v>3100.0050000000001</v>
      </c>
      <c r="H62" s="10">
        <v>46113</v>
      </c>
      <c r="I62" s="10">
        <v>46142</v>
      </c>
      <c r="J62" s="11"/>
      <c r="K62" s="7" t="s">
        <v>20</v>
      </c>
      <c r="L62" s="15" t="s">
        <v>33</v>
      </c>
      <c r="M62" s="7" t="s">
        <v>34</v>
      </c>
    </row>
    <row r="63" spans="1:13" x14ac:dyDescent="0.2">
      <c r="A63" s="16" t="s">
        <v>280</v>
      </c>
      <c r="B63" s="25" t="s">
        <v>281</v>
      </c>
      <c r="C63" s="16" t="s">
        <v>282</v>
      </c>
      <c r="D63" s="7" t="s">
        <v>283</v>
      </c>
      <c r="E63" s="14">
        <v>18014.28</v>
      </c>
      <c r="F63" s="14">
        <v>14914.28</v>
      </c>
      <c r="G63" s="24">
        <f>+COMBOS[[#This Row],[PRECIO6]]-COMBOS[[#This Row],[OFERTA7]]</f>
        <v>3099.9999999999982</v>
      </c>
      <c r="H63" s="10">
        <v>46113</v>
      </c>
      <c r="I63" s="10">
        <v>46142</v>
      </c>
      <c r="J63" s="11"/>
      <c r="K63" s="7" t="s">
        <v>20</v>
      </c>
      <c r="L63" s="15" t="s">
        <v>284</v>
      </c>
      <c r="M63" s="7" t="s">
        <v>34</v>
      </c>
    </row>
    <row r="64" spans="1:13" x14ac:dyDescent="0.2">
      <c r="A64" s="16" t="s">
        <v>285</v>
      </c>
      <c r="B64" s="25" t="s">
        <v>286</v>
      </c>
      <c r="C64" s="16" t="s">
        <v>287</v>
      </c>
      <c r="D64" s="7" t="s">
        <v>288</v>
      </c>
      <c r="E64" s="14">
        <v>10805.99</v>
      </c>
      <c r="F64" s="14">
        <v>7705.99</v>
      </c>
      <c r="G64" s="24">
        <f>+COMBOS[[#This Row],[PRECIO6]]-COMBOS[[#This Row],[OFERTA7]]</f>
        <v>3100</v>
      </c>
      <c r="H64" s="10">
        <v>46113</v>
      </c>
      <c r="I64" s="10">
        <v>46142</v>
      </c>
      <c r="J64" s="11"/>
      <c r="K64" s="7" t="s">
        <v>20</v>
      </c>
      <c r="L64" s="15" t="s">
        <v>32</v>
      </c>
      <c r="M64" s="7" t="s">
        <v>34</v>
      </c>
    </row>
    <row r="65" spans="1:13" x14ac:dyDescent="0.2">
      <c r="A65" s="16" t="s">
        <v>289</v>
      </c>
      <c r="B65" s="25" t="s">
        <v>290</v>
      </c>
      <c r="C65" s="16" t="s">
        <v>291</v>
      </c>
      <c r="D65" s="7" t="s">
        <v>292</v>
      </c>
      <c r="E65" s="14">
        <v>10805.99</v>
      </c>
      <c r="F65" s="14">
        <v>7705.99</v>
      </c>
      <c r="G65" s="24">
        <f>+COMBOS[[#This Row],[PRECIO6]]-COMBOS[[#This Row],[OFERTA7]]</f>
        <v>3100</v>
      </c>
      <c r="H65" s="10">
        <v>46113</v>
      </c>
      <c r="I65" s="10">
        <v>46142</v>
      </c>
      <c r="J65" s="11"/>
      <c r="K65" s="7" t="s">
        <v>20</v>
      </c>
      <c r="L65" s="15" t="s">
        <v>32</v>
      </c>
      <c r="M65" s="7" t="s">
        <v>34</v>
      </c>
    </row>
    <row r="66" spans="1:13" x14ac:dyDescent="0.2">
      <c r="A66" s="16" t="s">
        <v>293</v>
      </c>
      <c r="B66" s="25" t="s">
        <v>294</v>
      </c>
      <c r="C66" s="16" t="s">
        <v>295</v>
      </c>
      <c r="D66" s="7" t="s">
        <v>296</v>
      </c>
      <c r="E66" s="14">
        <v>16060.01</v>
      </c>
      <c r="F66" s="14">
        <v>12960.01</v>
      </c>
      <c r="G66" s="24">
        <f>+COMBOS[[#This Row],[PRECIO6]]-COMBOS[[#This Row],[OFERTA7]]</f>
        <v>3100</v>
      </c>
      <c r="H66" s="10">
        <v>46113</v>
      </c>
      <c r="I66" s="10">
        <v>46142</v>
      </c>
      <c r="J66" s="11"/>
      <c r="K66" s="7" t="s">
        <v>20</v>
      </c>
      <c r="L66" s="15" t="s">
        <v>297</v>
      </c>
      <c r="M66" s="7" t="s">
        <v>34</v>
      </c>
    </row>
    <row r="67" spans="1:13" x14ac:dyDescent="0.2">
      <c r="A67" s="16" t="s">
        <v>298</v>
      </c>
      <c r="B67" s="25" t="s">
        <v>299</v>
      </c>
      <c r="C67" s="16" t="s">
        <v>300</v>
      </c>
      <c r="D67" s="7" t="s">
        <v>301</v>
      </c>
      <c r="E67" s="14">
        <v>16875</v>
      </c>
      <c r="F67" s="14">
        <v>13775</v>
      </c>
      <c r="G67" s="24">
        <f>+COMBOS[[#This Row],[PRECIO6]]-COMBOS[[#This Row],[OFERTA7]]</f>
        <v>3100</v>
      </c>
      <c r="H67" s="10">
        <v>46113</v>
      </c>
      <c r="I67" s="10">
        <v>46142</v>
      </c>
      <c r="J67" s="11"/>
      <c r="K67" s="7" t="s">
        <v>20</v>
      </c>
      <c r="L67" s="15" t="s">
        <v>302</v>
      </c>
      <c r="M67" s="7" t="s">
        <v>34</v>
      </c>
    </row>
    <row r="68" spans="1:13" x14ac:dyDescent="0.2">
      <c r="A68" s="16" t="s">
        <v>303</v>
      </c>
      <c r="B68" s="25" t="s">
        <v>304</v>
      </c>
      <c r="C68" s="16" t="s">
        <v>305</v>
      </c>
      <c r="D68" s="7" t="s">
        <v>306</v>
      </c>
      <c r="E68" s="14">
        <v>16875</v>
      </c>
      <c r="F68" s="14">
        <v>13775</v>
      </c>
      <c r="G68" s="24">
        <f>+COMBOS[[#This Row],[PRECIO6]]-COMBOS[[#This Row],[OFERTA7]]</f>
        <v>3100</v>
      </c>
      <c r="H68" s="10">
        <v>46113</v>
      </c>
      <c r="I68" s="10">
        <v>46142</v>
      </c>
      <c r="J68" s="11"/>
      <c r="K68" s="7" t="s">
        <v>20</v>
      </c>
      <c r="L68" s="15" t="s">
        <v>302</v>
      </c>
      <c r="M68" s="7" t="s">
        <v>34</v>
      </c>
    </row>
    <row r="69" spans="1:13" x14ac:dyDescent="0.2">
      <c r="A69" s="16" t="s">
        <v>307</v>
      </c>
      <c r="B69" s="25" t="s">
        <v>308</v>
      </c>
      <c r="C69" s="16" t="s">
        <v>309</v>
      </c>
      <c r="D69" s="7" t="s">
        <v>310</v>
      </c>
      <c r="E69" s="14">
        <v>20785.36</v>
      </c>
      <c r="F69" s="14">
        <v>17685.36</v>
      </c>
      <c r="G69" s="24">
        <f>+COMBOS[[#This Row],[PRECIO6]]-COMBOS[[#This Row],[OFERTA7]]</f>
        <v>3100</v>
      </c>
      <c r="H69" s="10">
        <v>46113</v>
      </c>
      <c r="I69" s="10">
        <v>46142</v>
      </c>
      <c r="J69" s="11"/>
      <c r="K69" s="7" t="s">
        <v>20</v>
      </c>
      <c r="L69" s="15" t="s">
        <v>311</v>
      </c>
      <c r="M69" s="7" t="s">
        <v>34</v>
      </c>
    </row>
    <row r="70" spans="1:13" x14ac:dyDescent="0.2">
      <c r="A70" s="16" t="s">
        <v>312</v>
      </c>
      <c r="B70" s="25" t="s">
        <v>313</v>
      </c>
      <c r="C70" s="16" t="s">
        <v>314</v>
      </c>
      <c r="D70" s="7" t="s">
        <v>315</v>
      </c>
      <c r="E70" s="14">
        <v>26883.62</v>
      </c>
      <c r="F70" s="14">
        <v>23783.62</v>
      </c>
      <c r="G70" s="24">
        <f>+COMBOS[[#This Row],[PRECIO6]]-COMBOS[[#This Row],[OFERTA7]]</f>
        <v>3100</v>
      </c>
      <c r="H70" s="10">
        <v>46113</v>
      </c>
      <c r="I70" s="10">
        <v>46142</v>
      </c>
      <c r="J70" s="11"/>
      <c r="K70" s="7" t="s">
        <v>20</v>
      </c>
      <c r="L70" s="15" t="s">
        <v>316</v>
      </c>
      <c r="M70" s="7" t="s">
        <v>34</v>
      </c>
    </row>
    <row r="71" spans="1:13" x14ac:dyDescent="0.2">
      <c r="A71" s="16" t="s">
        <v>317</v>
      </c>
      <c r="B71" s="25" t="s">
        <v>318</v>
      </c>
      <c r="C71" s="16" t="s">
        <v>319</v>
      </c>
      <c r="D71" s="7" t="s">
        <v>320</v>
      </c>
      <c r="E71" s="14">
        <v>27673.67</v>
      </c>
      <c r="F71" s="14">
        <v>24573.67</v>
      </c>
      <c r="G71" s="24">
        <f>+COMBOS[[#This Row],[PRECIO6]]-COMBOS[[#This Row],[OFERTA7]]</f>
        <v>3100</v>
      </c>
      <c r="H71" s="10">
        <v>46113</v>
      </c>
      <c r="I71" s="10">
        <v>46142</v>
      </c>
      <c r="J71" s="11"/>
      <c r="K71" s="7" t="s">
        <v>20</v>
      </c>
      <c r="L71" s="15" t="s">
        <v>321</v>
      </c>
      <c r="M71" s="7" t="s">
        <v>34</v>
      </c>
    </row>
    <row r="72" spans="1:13" x14ac:dyDescent="0.2">
      <c r="A72" s="16" t="s">
        <v>322</v>
      </c>
      <c r="B72" s="25" t="s">
        <v>323</v>
      </c>
      <c r="C72" s="16" t="s">
        <v>324</v>
      </c>
      <c r="D72" s="7" t="s">
        <v>325</v>
      </c>
      <c r="E72" s="14">
        <v>27673.67</v>
      </c>
      <c r="F72" s="14">
        <v>24573.67</v>
      </c>
      <c r="G72" s="24">
        <f>+COMBOS[[#This Row],[PRECIO6]]-COMBOS[[#This Row],[OFERTA7]]</f>
        <v>3100</v>
      </c>
      <c r="H72" s="10">
        <v>46113</v>
      </c>
      <c r="I72" s="10">
        <v>46142</v>
      </c>
      <c r="J72" s="11"/>
      <c r="K72" s="7" t="s">
        <v>20</v>
      </c>
      <c r="L72" s="15" t="s">
        <v>321</v>
      </c>
      <c r="M72" s="7" t="s">
        <v>34</v>
      </c>
    </row>
    <row r="73" spans="1:13" x14ac:dyDescent="0.2">
      <c r="A73" s="16" t="s">
        <v>326</v>
      </c>
      <c r="B73" s="25" t="s">
        <v>327</v>
      </c>
      <c r="C73" s="16" t="s">
        <v>328</v>
      </c>
      <c r="D73" s="7" t="s">
        <v>329</v>
      </c>
      <c r="E73" s="14">
        <v>11522.53</v>
      </c>
      <c r="F73" s="14">
        <v>8422.5329999999994</v>
      </c>
      <c r="G73" s="24">
        <f>+COMBOS[[#This Row],[PRECIO6]]-COMBOS[[#This Row],[OFERTA7]]</f>
        <v>3099.9970000000012</v>
      </c>
      <c r="H73" s="10">
        <v>46113</v>
      </c>
      <c r="I73" s="10">
        <v>46142</v>
      </c>
      <c r="J73" s="11"/>
      <c r="K73" s="7" t="s">
        <v>20</v>
      </c>
      <c r="L73" s="15" t="s">
        <v>33</v>
      </c>
      <c r="M73" s="7" t="s">
        <v>34</v>
      </c>
    </row>
    <row r="74" spans="1:13" x14ac:dyDescent="0.2">
      <c r="A74" s="16" t="s">
        <v>330</v>
      </c>
      <c r="B74" s="25" t="s">
        <v>331</v>
      </c>
      <c r="C74" s="16" t="s">
        <v>332</v>
      </c>
      <c r="D74" s="7" t="s">
        <v>333</v>
      </c>
      <c r="E74" s="14">
        <v>12039.56</v>
      </c>
      <c r="F74" s="14">
        <v>8939.5630000000001</v>
      </c>
      <c r="G74" s="24">
        <f>+COMBOS[[#This Row],[PRECIO6]]-COMBOS[[#This Row],[OFERTA7]]</f>
        <v>3099.9969999999994</v>
      </c>
      <c r="H74" s="10">
        <v>46113</v>
      </c>
      <c r="I74" s="10">
        <v>46142</v>
      </c>
      <c r="J74" s="11"/>
      <c r="K74" s="7" t="s">
        <v>20</v>
      </c>
      <c r="L74" s="15" t="s">
        <v>33</v>
      </c>
      <c r="M74" s="7" t="s">
        <v>34</v>
      </c>
    </row>
    <row r="75" spans="1:13" x14ac:dyDescent="0.2">
      <c r="A75" s="16" t="s">
        <v>334</v>
      </c>
      <c r="B75" s="25" t="s">
        <v>335</v>
      </c>
      <c r="C75" s="16" t="s">
        <v>336</v>
      </c>
      <c r="D75" s="7" t="s">
        <v>337</v>
      </c>
      <c r="E75" s="14">
        <v>14860.4</v>
      </c>
      <c r="F75" s="14">
        <v>11760.4</v>
      </c>
      <c r="G75" s="24">
        <f>+COMBOS[[#This Row],[PRECIO6]]-COMBOS[[#This Row],[OFERTA7]]</f>
        <v>3100</v>
      </c>
      <c r="H75" s="10">
        <v>46113</v>
      </c>
      <c r="I75" s="10">
        <v>46142</v>
      </c>
      <c r="J75" s="11"/>
      <c r="K75" s="7" t="s">
        <v>20</v>
      </c>
      <c r="L75" s="15" t="s">
        <v>33</v>
      </c>
      <c r="M75" s="7" t="s">
        <v>34</v>
      </c>
    </row>
    <row r="76" spans="1:13" x14ac:dyDescent="0.2">
      <c r="A76" s="16" t="s">
        <v>338</v>
      </c>
      <c r="B76" s="25" t="s">
        <v>339</v>
      </c>
      <c r="C76" s="16" t="s">
        <v>340</v>
      </c>
      <c r="D76" s="7" t="s">
        <v>341</v>
      </c>
      <c r="E76" s="14">
        <v>8018.1189999999997</v>
      </c>
      <c r="F76" s="14">
        <v>3668</v>
      </c>
      <c r="G76" s="24">
        <f>+COMBOS[[#This Row],[PRECIO6]]-COMBOS[[#This Row],[OFERTA7]]</f>
        <v>4350.1189999999997</v>
      </c>
      <c r="H76" s="10">
        <v>46113</v>
      </c>
      <c r="I76" s="10">
        <v>46142</v>
      </c>
      <c r="J76" s="11"/>
      <c r="K76" s="7" t="s">
        <v>20</v>
      </c>
      <c r="L76" s="15" t="s">
        <v>284</v>
      </c>
      <c r="M76" s="7" t="s">
        <v>34</v>
      </c>
    </row>
    <row r="77" spans="1:13" x14ac:dyDescent="0.2">
      <c r="A77" s="16" t="s">
        <v>342</v>
      </c>
      <c r="B77" s="25" t="s">
        <v>343</v>
      </c>
      <c r="C77" s="16" t="s">
        <v>344</v>
      </c>
      <c r="D77" s="7" t="s">
        <v>345</v>
      </c>
      <c r="E77" s="14">
        <v>8509.1189999999988</v>
      </c>
      <c r="F77" s="14">
        <v>4159</v>
      </c>
      <c r="G77" s="24">
        <f>+COMBOS[[#This Row],[PRECIO6]]-COMBOS[[#This Row],[OFERTA7]]</f>
        <v>4350.1189999999988</v>
      </c>
      <c r="H77" s="10">
        <v>46113</v>
      </c>
      <c r="I77" s="10">
        <v>46142</v>
      </c>
      <c r="J77" s="11"/>
      <c r="K77" s="7" t="s">
        <v>20</v>
      </c>
      <c r="L77" s="15" t="e">
        <v>#N/A</v>
      </c>
      <c r="M77" s="7" t="s">
        <v>34</v>
      </c>
    </row>
    <row r="78" spans="1:13" x14ac:dyDescent="0.2">
      <c r="A78" s="16" t="s">
        <v>346</v>
      </c>
      <c r="B78" s="25" t="s">
        <v>347</v>
      </c>
      <c r="C78" s="16" t="s">
        <v>348</v>
      </c>
      <c r="D78" s="7" t="s">
        <v>349</v>
      </c>
      <c r="E78" s="14">
        <v>6768</v>
      </c>
      <c r="F78" s="14">
        <v>3668</v>
      </c>
      <c r="G78" s="24">
        <f>+COMBOS[[#This Row],[PRECIO6]]-COMBOS[[#This Row],[OFERTA7]]</f>
        <v>3100</v>
      </c>
      <c r="H78" s="10">
        <v>46113</v>
      </c>
      <c r="I78" s="10">
        <v>46142</v>
      </c>
      <c r="J78" s="11"/>
      <c r="K78" s="7" t="s">
        <v>20</v>
      </c>
      <c r="L78" s="15" t="s">
        <v>284</v>
      </c>
      <c r="M78" s="7" t="s">
        <v>34</v>
      </c>
    </row>
    <row r="79" spans="1:13" x14ac:dyDescent="0.2">
      <c r="A79" s="16" t="s">
        <v>350</v>
      </c>
      <c r="B79" s="25" t="s">
        <v>351</v>
      </c>
      <c r="C79" s="16" t="s">
        <v>352</v>
      </c>
      <c r="D79" s="7" t="s">
        <v>353</v>
      </c>
      <c r="E79" s="14">
        <v>5850</v>
      </c>
      <c r="F79" s="14">
        <v>2750</v>
      </c>
      <c r="G79" s="24">
        <f>+COMBOS[[#This Row],[PRECIO6]]-COMBOS[[#This Row],[OFERTA7]]</f>
        <v>3100</v>
      </c>
      <c r="H79" s="10">
        <v>46113</v>
      </c>
      <c r="I79" s="10">
        <v>46142</v>
      </c>
      <c r="J79" s="11"/>
      <c r="K79" s="7" t="s">
        <v>20</v>
      </c>
      <c r="L79" s="15" t="s">
        <v>354</v>
      </c>
      <c r="M79" s="7" t="s">
        <v>34</v>
      </c>
    </row>
    <row r="80" spans="1:13" x14ac:dyDescent="0.2">
      <c r="A80" s="16" t="s">
        <v>355</v>
      </c>
      <c r="B80" s="25" t="s">
        <v>356</v>
      </c>
      <c r="C80" s="16" t="s">
        <v>357</v>
      </c>
      <c r="D80" s="7" t="s">
        <v>358</v>
      </c>
      <c r="E80" s="14">
        <v>11914.98</v>
      </c>
      <c r="F80" s="14">
        <v>8814.9760000000006</v>
      </c>
      <c r="G80" s="24">
        <f>+COMBOS[[#This Row],[PRECIO6]]-COMBOS[[#This Row],[OFERTA7]]</f>
        <v>3100.003999999999</v>
      </c>
      <c r="H80" s="10">
        <v>46113</v>
      </c>
      <c r="I80" s="10">
        <v>46142</v>
      </c>
      <c r="J80" s="11"/>
      <c r="K80" s="7" t="s">
        <v>20</v>
      </c>
      <c r="L80" s="15" t="s">
        <v>32</v>
      </c>
      <c r="M80" s="7" t="s">
        <v>34</v>
      </c>
    </row>
    <row r="81" spans="1:13" x14ac:dyDescent="0.2">
      <c r="A81" s="16" t="s">
        <v>359</v>
      </c>
      <c r="B81" s="25" t="s">
        <v>360</v>
      </c>
      <c r="C81" s="16" t="s">
        <v>361</v>
      </c>
      <c r="D81" s="7" t="s">
        <v>362</v>
      </c>
      <c r="E81" s="14">
        <v>11914.98</v>
      </c>
      <c r="F81" s="14">
        <v>8814.9760000000006</v>
      </c>
      <c r="G81" s="24">
        <f>+COMBOS[[#This Row],[PRECIO6]]-COMBOS[[#This Row],[OFERTA7]]</f>
        <v>3100.003999999999</v>
      </c>
      <c r="H81" s="10">
        <v>46113</v>
      </c>
      <c r="I81" s="10">
        <v>46142</v>
      </c>
      <c r="J81" s="11"/>
      <c r="K81" s="7" t="s">
        <v>20</v>
      </c>
      <c r="L81" s="15" t="s">
        <v>32</v>
      </c>
      <c r="M81" s="7" t="s">
        <v>34</v>
      </c>
    </row>
    <row r="82" spans="1:13" x14ac:dyDescent="0.2">
      <c r="A82" s="16" t="s">
        <v>363</v>
      </c>
      <c r="B82" s="25" t="s">
        <v>364</v>
      </c>
      <c r="C82" s="16" t="s">
        <v>365</v>
      </c>
      <c r="D82" s="7" t="s">
        <v>366</v>
      </c>
      <c r="E82" s="14">
        <v>11195.95</v>
      </c>
      <c r="F82" s="14">
        <v>8095.9480000000003</v>
      </c>
      <c r="G82" s="24">
        <f>+COMBOS[[#This Row],[PRECIO6]]-COMBOS[[#This Row],[OFERTA7]]</f>
        <v>3100.0020000000004</v>
      </c>
      <c r="H82" s="10">
        <v>46113</v>
      </c>
      <c r="I82" s="10">
        <v>46142</v>
      </c>
      <c r="J82" s="11"/>
      <c r="K82" s="7" t="s">
        <v>20</v>
      </c>
      <c r="L82" s="15" t="s">
        <v>32</v>
      </c>
      <c r="M82" s="7" t="s">
        <v>34</v>
      </c>
    </row>
    <row r="83" spans="1:13" x14ac:dyDescent="0.2">
      <c r="A83" s="16" t="s">
        <v>367</v>
      </c>
      <c r="B83" s="25" t="s">
        <v>368</v>
      </c>
      <c r="C83" s="16" t="s">
        <v>369</v>
      </c>
      <c r="D83" s="7" t="s">
        <v>370</v>
      </c>
      <c r="E83" s="14">
        <v>10538.99</v>
      </c>
      <c r="F83" s="14">
        <v>7438.9930000000004</v>
      </c>
      <c r="G83" s="24">
        <f>+COMBOS[[#This Row],[PRECIO6]]-COMBOS[[#This Row],[OFERTA7]]</f>
        <v>3099.9969999999994</v>
      </c>
      <c r="H83" s="10">
        <v>46113</v>
      </c>
      <c r="I83" s="10">
        <v>46142</v>
      </c>
      <c r="J83" s="11"/>
      <c r="K83" s="7" t="s">
        <v>20</v>
      </c>
      <c r="L83" s="15" t="s">
        <v>32</v>
      </c>
      <c r="M83" s="7" t="s">
        <v>34</v>
      </c>
    </row>
    <row r="84" spans="1:13" x14ac:dyDescent="0.2">
      <c r="A84" s="16" t="s">
        <v>371</v>
      </c>
      <c r="B84" s="25" t="s">
        <v>372</v>
      </c>
      <c r="C84" s="16" t="s">
        <v>373</v>
      </c>
      <c r="D84" s="7" t="s">
        <v>374</v>
      </c>
      <c r="E84" s="14">
        <v>11914.98</v>
      </c>
      <c r="F84" s="14">
        <v>8814.9760000000006</v>
      </c>
      <c r="G84" s="24">
        <f>+COMBOS[[#This Row],[PRECIO6]]-COMBOS[[#This Row],[OFERTA7]]</f>
        <v>3100.003999999999</v>
      </c>
      <c r="H84" s="10">
        <v>46113</v>
      </c>
      <c r="I84" s="10">
        <v>46142</v>
      </c>
      <c r="J84" s="11"/>
      <c r="K84" s="7" t="s">
        <v>20</v>
      </c>
      <c r="L84" s="15" t="s">
        <v>32</v>
      </c>
      <c r="M84" s="7" t="s">
        <v>34</v>
      </c>
    </row>
    <row r="85" spans="1:13" x14ac:dyDescent="0.2">
      <c r="A85" s="16" t="s">
        <v>375</v>
      </c>
      <c r="B85" s="25" t="s">
        <v>376</v>
      </c>
      <c r="C85" s="16" t="s">
        <v>377</v>
      </c>
      <c r="D85" s="7" t="s">
        <v>378</v>
      </c>
      <c r="E85" s="14">
        <v>11914.98</v>
      </c>
      <c r="F85" s="14">
        <v>8814.9760000000006</v>
      </c>
      <c r="G85" s="24">
        <f>+COMBOS[[#This Row],[PRECIO6]]-COMBOS[[#This Row],[OFERTA7]]</f>
        <v>3100.003999999999</v>
      </c>
      <c r="H85" s="10">
        <v>46113</v>
      </c>
      <c r="I85" s="10">
        <v>46142</v>
      </c>
      <c r="J85" s="11"/>
      <c r="K85" s="7" t="s">
        <v>20</v>
      </c>
      <c r="L85" s="15" t="s">
        <v>32</v>
      </c>
      <c r="M85" s="7" t="s">
        <v>34</v>
      </c>
    </row>
    <row r="86" spans="1:13" x14ac:dyDescent="0.2">
      <c r="A86" s="16" t="s">
        <v>379</v>
      </c>
      <c r="B86" s="25" t="s">
        <v>380</v>
      </c>
      <c r="C86" s="16" t="s">
        <v>381</v>
      </c>
      <c r="D86" s="7" t="s">
        <v>382</v>
      </c>
      <c r="E86" s="14">
        <v>11914.98</v>
      </c>
      <c r="F86" s="14">
        <v>8814.9760000000006</v>
      </c>
      <c r="G86" s="24">
        <f>+COMBOS[[#This Row],[PRECIO6]]-COMBOS[[#This Row],[OFERTA7]]</f>
        <v>3100.003999999999</v>
      </c>
      <c r="H86" s="10">
        <v>46113</v>
      </c>
      <c r="I86" s="10">
        <v>46142</v>
      </c>
      <c r="J86" s="11"/>
      <c r="K86" s="7" t="s">
        <v>20</v>
      </c>
      <c r="L86" s="15" t="s">
        <v>32</v>
      </c>
      <c r="M86" s="7" t="s">
        <v>34</v>
      </c>
    </row>
    <row r="87" spans="1:13" x14ac:dyDescent="0.2">
      <c r="A87" s="16" t="s">
        <v>383</v>
      </c>
      <c r="B87" s="25" t="s">
        <v>384</v>
      </c>
      <c r="C87" s="16" t="s">
        <v>385</v>
      </c>
      <c r="D87" s="7" t="s">
        <v>386</v>
      </c>
      <c r="E87" s="14">
        <v>12792.32</v>
      </c>
      <c r="F87" s="14">
        <v>9692.32</v>
      </c>
      <c r="G87" s="24">
        <f>+COMBOS[[#This Row],[PRECIO6]]-COMBOS[[#This Row],[OFERTA7]]</f>
        <v>3100</v>
      </c>
      <c r="H87" s="10">
        <v>46113</v>
      </c>
      <c r="I87" s="10">
        <v>46142</v>
      </c>
      <c r="J87" s="11"/>
      <c r="K87" s="7" t="s">
        <v>20</v>
      </c>
      <c r="L87" s="15" t="s">
        <v>186</v>
      </c>
      <c r="M87" s="7" t="s">
        <v>34</v>
      </c>
    </row>
    <row r="88" spans="1:13" x14ac:dyDescent="0.2">
      <c r="A88" s="16" t="s">
        <v>387</v>
      </c>
      <c r="B88" s="25" t="s">
        <v>388</v>
      </c>
      <c r="C88" s="16" t="s">
        <v>389</v>
      </c>
      <c r="D88" s="7" t="s">
        <v>390</v>
      </c>
      <c r="E88" s="14">
        <v>13759.51</v>
      </c>
      <c r="F88" s="14">
        <v>10659.51</v>
      </c>
      <c r="G88" s="24">
        <f>+COMBOS[[#This Row],[PRECIO6]]-COMBOS[[#This Row],[OFERTA7]]</f>
        <v>3100</v>
      </c>
      <c r="H88" s="10">
        <v>46113</v>
      </c>
      <c r="I88" s="10">
        <v>46142</v>
      </c>
      <c r="J88" s="11"/>
      <c r="K88" s="7" t="s">
        <v>20</v>
      </c>
      <c r="L88" s="15" t="s">
        <v>186</v>
      </c>
      <c r="M88" s="7" t="s">
        <v>34</v>
      </c>
    </row>
    <row r="89" spans="1:13" x14ac:dyDescent="0.2">
      <c r="A89" s="7" t="s">
        <v>391</v>
      </c>
      <c r="B89" s="13" t="s">
        <v>392</v>
      </c>
      <c r="C89" s="7" t="s">
        <v>393</v>
      </c>
      <c r="D89" s="7" t="s">
        <v>394</v>
      </c>
      <c r="E89" s="14">
        <v>13759.51</v>
      </c>
      <c r="F89" s="14">
        <v>10659.51</v>
      </c>
      <c r="G89" s="24">
        <f>+COMBOS[[#This Row],[PRECIO6]]-COMBOS[[#This Row],[OFERTA7]]</f>
        <v>3100</v>
      </c>
      <c r="H89" s="10">
        <v>46113</v>
      </c>
      <c r="I89" s="10">
        <v>46142</v>
      </c>
      <c r="J89" s="11"/>
      <c r="K89" s="7" t="s">
        <v>20</v>
      </c>
      <c r="L89" s="15" t="s">
        <v>186</v>
      </c>
      <c r="M89" s="7" t="s">
        <v>34</v>
      </c>
    </row>
    <row r="90" spans="1:13" x14ac:dyDescent="0.2">
      <c r="A90" s="7" t="s">
        <v>395</v>
      </c>
      <c r="B90" s="13" t="s">
        <v>396</v>
      </c>
      <c r="C90" s="7" t="s">
        <v>397</v>
      </c>
      <c r="D90" s="7" t="s">
        <v>398</v>
      </c>
      <c r="E90" s="14">
        <v>13759.51</v>
      </c>
      <c r="F90" s="14">
        <v>10659.51</v>
      </c>
      <c r="G90" s="24">
        <f>+COMBOS[[#This Row],[PRECIO6]]-COMBOS[[#This Row],[OFERTA7]]</f>
        <v>3100</v>
      </c>
      <c r="H90" s="10">
        <v>46113</v>
      </c>
      <c r="I90" s="10">
        <v>46142</v>
      </c>
      <c r="J90" s="11"/>
      <c r="K90" s="7" t="s">
        <v>20</v>
      </c>
      <c r="L90" s="15" t="s">
        <v>186</v>
      </c>
      <c r="M90" s="7" t="s">
        <v>34</v>
      </c>
    </row>
    <row r="91" spans="1:13" x14ac:dyDescent="0.2">
      <c r="A91" s="7" t="s">
        <v>399</v>
      </c>
      <c r="B91" s="13" t="s">
        <v>400</v>
      </c>
      <c r="C91" s="7" t="s">
        <v>401</v>
      </c>
      <c r="D91" s="7" t="s">
        <v>402</v>
      </c>
      <c r="E91" s="14">
        <v>13759.51</v>
      </c>
      <c r="F91" s="14">
        <v>10659.51</v>
      </c>
      <c r="G91" s="24">
        <f>+COMBOS[[#This Row],[PRECIO6]]-COMBOS[[#This Row],[OFERTA7]]</f>
        <v>3100</v>
      </c>
      <c r="H91" s="10">
        <v>46113</v>
      </c>
      <c r="I91" s="10">
        <v>46142</v>
      </c>
      <c r="J91" s="11"/>
      <c r="K91" s="7" t="s">
        <v>20</v>
      </c>
      <c r="L91" s="15" t="s">
        <v>186</v>
      </c>
      <c r="M91" s="7" t="s">
        <v>34</v>
      </c>
    </row>
    <row r="92" spans="1:13" x14ac:dyDescent="0.2">
      <c r="A92" s="7" t="s">
        <v>403</v>
      </c>
      <c r="B92" s="13" t="s">
        <v>404</v>
      </c>
      <c r="C92" s="7" t="s">
        <v>405</v>
      </c>
      <c r="D92" s="7" t="s">
        <v>406</v>
      </c>
      <c r="E92" s="14">
        <v>13759.51</v>
      </c>
      <c r="F92" s="14">
        <v>10659.51</v>
      </c>
      <c r="G92" s="24">
        <f>+COMBOS[[#This Row],[PRECIO6]]-COMBOS[[#This Row],[OFERTA7]]</f>
        <v>3100</v>
      </c>
      <c r="H92" s="10">
        <v>46113</v>
      </c>
      <c r="I92" s="10">
        <v>46142</v>
      </c>
      <c r="J92" s="11"/>
      <c r="K92" s="7" t="s">
        <v>20</v>
      </c>
      <c r="L92" s="15" t="s">
        <v>186</v>
      </c>
      <c r="M92" s="7" t="s">
        <v>34</v>
      </c>
    </row>
    <row r="93" spans="1:13" x14ac:dyDescent="0.2">
      <c r="A93" s="34" t="s">
        <v>35</v>
      </c>
      <c r="B93" s="13" t="s">
        <v>36</v>
      </c>
      <c r="C93" s="7" t="s">
        <v>37</v>
      </c>
      <c r="D93" s="7" t="s">
        <v>38</v>
      </c>
      <c r="E93" s="14">
        <v>23050.182000000001</v>
      </c>
      <c r="F93" s="14">
        <v>17990</v>
      </c>
      <c r="G93" s="8">
        <v>4550.1820000000007</v>
      </c>
      <c r="H93" s="10">
        <v>46113</v>
      </c>
      <c r="I93" s="10">
        <v>46117</v>
      </c>
      <c r="J93" s="11"/>
      <c r="L93" s="15"/>
    </row>
    <row r="94" spans="1:13" ht="15.75" thickBot="1" x14ac:dyDescent="0.25">
      <c r="A94" s="1" t="s">
        <v>22</v>
      </c>
      <c r="B94" s="2" t="s">
        <v>23</v>
      </c>
      <c r="C94" s="1" t="s">
        <v>24</v>
      </c>
      <c r="D94" s="1" t="s">
        <v>25</v>
      </c>
      <c r="E94" s="12" t="s">
        <v>26</v>
      </c>
      <c r="F94" s="12" t="s">
        <v>27</v>
      </c>
      <c r="G94" s="12" t="s">
        <v>28</v>
      </c>
      <c r="H94" s="4" t="s">
        <v>10</v>
      </c>
      <c r="I94" s="4" t="s">
        <v>11</v>
      </c>
      <c r="J94" s="5" t="s">
        <v>407</v>
      </c>
      <c r="K94" s="1" t="s">
        <v>29</v>
      </c>
      <c r="L94" s="1" t="s">
        <v>30</v>
      </c>
      <c r="M94" s="1" t="s">
        <v>31</v>
      </c>
    </row>
    <row r="95" spans="1:13" x14ac:dyDescent="0.2">
      <c r="A95" s="7" t="s">
        <v>35</v>
      </c>
      <c r="B95" s="13" t="s">
        <v>36</v>
      </c>
      <c r="C95" s="7" t="s">
        <v>37</v>
      </c>
      <c r="D95" s="7" t="s">
        <v>38</v>
      </c>
      <c r="E95" s="9">
        <v>23100.179</v>
      </c>
      <c r="F95" s="9">
        <v>18500</v>
      </c>
      <c r="G95" s="24">
        <v>4600.1790000000001</v>
      </c>
      <c r="H95" s="10">
        <v>46118</v>
      </c>
      <c r="I95" s="10">
        <v>46142</v>
      </c>
      <c r="J95" s="11" t="s">
        <v>408</v>
      </c>
      <c r="K95" s="7" t="s">
        <v>20</v>
      </c>
      <c r="L95" s="15" t="s">
        <v>32</v>
      </c>
      <c r="M95" s="7" t="s">
        <v>34</v>
      </c>
    </row>
    <row r="96" spans="1:13" x14ac:dyDescent="0.2">
      <c r="A96" s="7" t="s">
        <v>44</v>
      </c>
      <c r="B96" s="13" t="s">
        <v>45</v>
      </c>
      <c r="C96" s="7" t="s">
        <v>46</v>
      </c>
      <c r="D96" s="7" t="s">
        <v>47</v>
      </c>
      <c r="E96" s="9">
        <v>16263.925999999999</v>
      </c>
      <c r="F96" s="9">
        <v>13062.41</v>
      </c>
      <c r="G96" s="24">
        <v>3201.5159999999996</v>
      </c>
      <c r="H96" s="10">
        <v>46119</v>
      </c>
      <c r="I96" s="10">
        <v>46142</v>
      </c>
      <c r="J96" s="11">
        <v>14429</v>
      </c>
      <c r="K96" s="7" t="s">
        <v>20</v>
      </c>
      <c r="L96" s="15" t="s">
        <v>43</v>
      </c>
      <c r="M96" s="7" t="s">
        <v>34</v>
      </c>
    </row>
    <row r="97" spans="1:13" x14ac:dyDescent="0.2">
      <c r="A97" s="7" t="s">
        <v>48</v>
      </c>
      <c r="B97" s="13" t="s">
        <v>49</v>
      </c>
      <c r="C97" s="7" t="s">
        <v>50</v>
      </c>
      <c r="D97" s="7" t="s">
        <v>51</v>
      </c>
      <c r="E97" s="9">
        <v>14914.725999999999</v>
      </c>
      <c r="F97" s="9">
        <v>11814.725999999999</v>
      </c>
      <c r="G97" s="24">
        <v>3100</v>
      </c>
      <c r="H97" s="10">
        <v>46119</v>
      </c>
      <c r="I97" s="10">
        <v>46142</v>
      </c>
      <c r="J97" s="11">
        <v>14431</v>
      </c>
      <c r="K97" s="7" t="s">
        <v>20</v>
      </c>
      <c r="L97" s="15" t="s">
        <v>43</v>
      </c>
      <c r="M97" s="7" t="s">
        <v>34</v>
      </c>
    </row>
    <row r="98" spans="1:13" x14ac:dyDescent="0.2">
      <c r="A98" s="7" t="s">
        <v>52</v>
      </c>
      <c r="B98" s="13" t="s">
        <v>53</v>
      </c>
      <c r="C98" s="7" t="s">
        <v>54</v>
      </c>
      <c r="D98" s="7" t="s">
        <v>55</v>
      </c>
      <c r="E98" s="9">
        <v>12567.796</v>
      </c>
      <c r="F98" s="9">
        <v>9366.2800000000007</v>
      </c>
      <c r="G98" s="24">
        <v>3201.5159999999996</v>
      </c>
      <c r="H98" s="10">
        <v>46119</v>
      </c>
      <c r="I98" s="10">
        <v>46142</v>
      </c>
      <c r="J98" s="11" t="s">
        <v>409</v>
      </c>
      <c r="K98" s="7" t="s">
        <v>20</v>
      </c>
      <c r="L98" s="15" t="s">
        <v>43</v>
      </c>
      <c r="M98" s="7" t="s">
        <v>34</v>
      </c>
    </row>
    <row r="99" spans="1:13" x14ac:dyDescent="0.2">
      <c r="A99" s="7" t="s">
        <v>56</v>
      </c>
      <c r="B99" s="13" t="s">
        <v>57</v>
      </c>
      <c r="C99" s="7" t="s">
        <v>58</v>
      </c>
      <c r="D99" s="7" t="s">
        <v>59</v>
      </c>
      <c r="E99" s="9">
        <v>14859.346</v>
      </c>
      <c r="F99" s="9">
        <v>11657.83</v>
      </c>
      <c r="G99" s="24">
        <v>3201.5159999999996</v>
      </c>
      <c r="H99" s="10">
        <v>46119</v>
      </c>
      <c r="I99" s="10">
        <v>46142</v>
      </c>
      <c r="J99" s="11">
        <v>14437</v>
      </c>
      <c r="K99" s="7" t="s">
        <v>20</v>
      </c>
      <c r="L99" s="15" t="s">
        <v>43</v>
      </c>
      <c r="M99" s="7" t="s">
        <v>34</v>
      </c>
    </row>
    <row r="100" spans="1:13" x14ac:dyDescent="0.2">
      <c r="A100" s="7" t="s">
        <v>60</v>
      </c>
      <c r="B100" s="13" t="s">
        <v>61</v>
      </c>
      <c r="C100" s="7" t="s">
        <v>62</v>
      </c>
      <c r="D100" s="7" t="s">
        <v>63</v>
      </c>
      <c r="E100" s="9">
        <v>13497.395999999999</v>
      </c>
      <c r="F100" s="9">
        <v>10295.879999999999</v>
      </c>
      <c r="G100" s="24">
        <v>3201.5159999999996</v>
      </c>
      <c r="H100" s="10">
        <v>46119</v>
      </c>
      <c r="I100" s="10">
        <v>46142</v>
      </c>
      <c r="J100" s="11">
        <v>14439</v>
      </c>
      <c r="K100" s="7" t="s">
        <v>20</v>
      </c>
      <c r="L100" s="15" t="s">
        <v>43</v>
      </c>
      <c r="M100" s="7" t="s">
        <v>34</v>
      </c>
    </row>
    <row r="101" spans="1:13" x14ac:dyDescent="0.2">
      <c r="A101" s="7" t="s">
        <v>64</v>
      </c>
      <c r="B101" s="13" t="s">
        <v>65</v>
      </c>
      <c r="C101" s="7" t="s">
        <v>66</v>
      </c>
      <c r="D101" s="7" t="s">
        <v>67</v>
      </c>
      <c r="E101" s="9">
        <v>14210.356</v>
      </c>
      <c r="F101" s="9">
        <v>11008.84</v>
      </c>
      <c r="G101" s="24">
        <v>3201.5159999999996</v>
      </c>
      <c r="H101" s="10">
        <v>46119</v>
      </c>
      <c r="I101" s="10">
        <v>46142</v>
      </c>
      <c r="J101" s="11">
        <v>14443</v>
      </c>
      <c r="K101" s="7" t="s">
        <v>20</v>
      </c>
      <c r="L101" s="15" t="s">
        <v>43</v>
      </c>
      <c r="M101" s="7" t="s">
        <v>34</v>
      </c>
    </row>
    <row r="102" spans="1:13" x14ac:dyDescent="0.2">
      <c r="A102" s="7" t="s">
        <v>68</v>
      </c>
      <c r="B102" s="13" t="s">
        <v>69</v>
      </c>
      <c r="C102" s="7" t="s">
        <v>70</v>
      </c>
      <c r="D102" s="7" t="s">
        <v>71</v>
      </c>
      <c r="E102" s="9">
        <v>14210.356</v>
      </c>
      <c r="F102" s="9">
        <v>11008.84</v>
      </c>
      <c r="G102" s="24">
        <v>3201.5159999999996</v>
      </c>
      <c r="H102" s="10">
        <v>46119</v>
      </c>
      <c r="I102" s="10">
        <v>46142</v>
      </c>
      <c r="J102" s="11">
        <v>14445</v>
      </c>
      <c r="K102" s="7" t="s">
        <v>20</v>
      </c>
      <c r="L102" s="15" t="s">
        <v>43</v>
      </c>
      <c r="M102" s="7" t="s">
        <v>34</v>
      </c>
    </row>
    <row r="103" spans="1:13" x14ac:dyDescent="0.2">
      <c r="A103" s="7" t="s">
        <v>72</v>
      </c>
      <c r="B103" s="13" t="s">
        <v>73</v>
      </c>
      <c r="C103" s="7" t="s">
        <v>74</v>
      </c>
      <c r="D103" s="7" t="s">
        <v>75</v>
      </c>
      <c r="E103" s="9">
        <v>14210.356</v>
      </c>
      <c r="F103" s="9">
        <v>11008.84</v>
      </c>
      <c r="G103" s="24">
        <v>3201.5159999999996</v>
      </c>
      <c r="H103" s="10">
        <v>46119</v>
      </c>
      <c r="I103" s="10">
        <v>46142</v>
      </c>
      <c r="J103" s="11">
        <v>14447</v>
      </c>
      <c r="K103" s="7" t="s">
        <v>20</v>
      </c>
      <c r="L103" s="15" t="s">
        <v>43</v>
      </c>
      <c r="M103" s="7" t="s">
        <v>34</v>
      </c>
    </row>
    <row r="104" spans="1:13" x14ac:dyDescent="0.2">
      <c r="A104" s="7" t="s">
        <v>76</v>
      </c>
      <c r="B104" s="13" t="s">
        <v>77</v>
      </c>
      <c r="C104" s="7" t="s">
        <v>78</v>
      </c>
      <c r="D104" s="7" t="s">
        <v>79</v>
      </c>
      <c r="E104" s="9">
        <v>14210.356</v>
      </c>
      <c r="F104" s="9">
        <v>11008.84</v>
      </c>
      <c r="G104" s="24">
        <v>3201.5159999999996</v>
      </c>
      <c r="H104" s="10">
        <v>46119</v>
      </c>
      <c r="I104" s="10">
        <v>46142</v>
      </c>
      <c r="J104" s="11" t="s">
        <v>410</v>
      </c>
      <c r="K104" s="7" t="s">
        <v>20</v>
      </c>
      <c r="L104" s="15" t="s">
        <v>43</v>
      </c>
      <c r="M104" s="7" t="s">
        <v>34</v>
      </c>
    </row>
    <row r="105" spans="1:13" x14ac:dyDescent="0.2">
      <c r="A105" s="7" t="s">
        <v>80</v>
      </c>
      <c r="B105" s="13" t="s">
        <v>81</v>
      </c>
      <c r="C105" s="7" t="s">
        <v>82</v>
      </c>
      <c r="D105" s="7" t="s">
        <v>83</v>
      </c>
      <c r="E105" s="9">
        <v>14210.356</v>
      </c>
      <c r="F105" s="9">
        <v>11008.84</v>
      </c>
      <c r="G105" s="24">
        <v>3201.5159999999996</v>
      </c>
      <c r="H105" s="10">
        <v>46119</v>
      </c>
      <c r="I105" s="10">
        <v>46142</v>
      </c>
      <c r="J105" s="11" t="s">
        <v>411</v>
      </c>
      <c r="K105" s="7" t="s">
        <v>20</v>
      </c>
      <c r="L105" s="15" t="s">
        <v>43</v>
      </c>
      <c r="M105" s="7" t="s">
        <v>34</v>
      </c>
    </row>
    <row r="106" spans="1:13" x14ac:dyDescent="0.2">
      <c r="A106" s="7" t="s">
        <v>84</v>
      </c>
      <c r="B106" s="13" t="s">
        <v>85</v>
      </c>
      <c r="C106" s="7" t="s">
        <v>86</v>
      </c>
      <c r="D106" s="7" t="s">
        <v>87</v>
      </c>
      <c r="E106" s="9">
        <v>14210.356</v>
      </c>
      <c r="F106" s="9">
        <v>11008.84</v>
      </c>
      <c r="G106" s="24">
        <v>3201.5159999999996</v>
      </c>
      <c r="H106" s="10">
        <v>46119</v>
      </c>
      <c r="I106" s="10">
        <v>46142</v>
      </c>
      <c r="J106" s="11">
        <v>14457</v>
      </c>
      <c r="K106" s="7" t="s">
        <v>20</v>
      </c>
      <c r="L106" s="15" t="s">
        <v>43</v>
      </c>
      <c r="M106" s="7" t="s">
        <v>34</v>
      </c>
    </row>
    <row r="107" spans="1:13" x14ac:dyDescent="0.2">
      <c r="A107" s="7" t="s">
        <v>88</v>
      </c>
      <c r="B107" s="13" t="s">
        <v>89</v>
      </c>
      <c r="C107" s="7" t="s">
        <v>90</v>
      </c>
      <c r="D107" s="7" t="s">
        <v>91</v>
      </c>
      <c r="E107" s="9">
        <v>14210.356</v>
      </c>
      <c r="F107" s="9">
        <v>11008.84</v>
      </c>
      <c r="G107" s="24">
        <v>3201.5159999999996</v>
      </c>
      <c r="H107" s="10">
        <v>46119</v>
      </c>
      <c r="I107" s="10">
        <v>46142</v>
      </c>
      <c r="J107" s="11" t="s">
        <v>412</v>
      </c>
      <c r="K107" s="7" t="s">
        <v>20</v>
      </c>
      <c r="L107" s="15" t="s">
        <v>43</v>
      </c>
      <c r="M107" s="7" t="s">
        <v>34</v>
      </c>
    </row>
    <row r="108" spans="1:13" x14ac:dyDescent="0.2">
      <c r="A108" s="7" t="s">
        <v>92</v>
      </c>
      <c r="B108" s="13" t="s">
        <v>93</v>
      </c>
      <c r="C108" s="7" t="s">
        <v>94</v>
      </c>
      <c r="D108" s="7" t="s">
        <v>95</v>
      </c>
      <c r="E108" s="9">
        <v>10247.871999999999</v>
      </c>
      <c r="F108" s="9">
        <v>5847.76</v>
      </c>
      <c r="G108" s="24">
        <v>4400.1119999999992</v>
      </c>
      <c r="H108" s="10">
        <v>46119</v>
      </c>
      <c r="I108" s="10">
        <v>46142</v>
      </c>
      <c r="J108" s="11">
        <v>14529</v>
      </c>
      <c r="K108" s="7" t="s">
        <v>20</v>
      </c>
      <c r="L108" s="15" t="s">
        <v>33</v>
      </c>
      <c r="M108" s="7" t="s">
        <v>34</v>
      </c>
    </row>
    <row r="109" spans="1:13" x14ac:dyDescent="0.2">
      <c r="A109" s="7" t="s">
        <v>96</v>
      </c>
      <c r="B109" s="13" t="s">
        <v>97</v>
      </c>
      <c r="C109" s="7" t="s">
        <v>98</v>
      </c>
      <c r="D109" s="7" t="s">
        <v>99</v>
      </c>
      <c r="E109" s="9">
        <v>13083.241999999998</v>
      </c>
      <c r="F109" s="9">
        <v>8683.1299999999992</v>
      </c>
      <c r="G109" s="24">
        <v>4400.1119999999992</v>
      </c>
      <c r="H109" s="10">
        <v>46119</v>
      </c>
      <c r="I109" s="10">
        <v>46142</v>
      </c>
      <c r="J109" s="11">
        <v>14531</v>
      </c>
      <c r="K109" s="7" t="s">
        <v>20</v>
      </c>
      <c r="L109" s="15" t="s">
        <v>33</v>
      </c>
      <c r="M109" s="7" t="s">
        <v>34</v>
      </c>
    </row>
    <row r="110" spans="1:13" x14ac:dyDescent="0.2">
      <c r="A110" s="7" t="s">
        <v>100</v>
      </c>
      <c r="B110" s="13" t="s">
        <v>101</v>
      </c>
      <c r="C110" s="7" t="s">
        <v>102</v>
      </c>
      <c r="D110" s="7" t="s">
        <v>103</v>
      </c>
      <c r="E110" s="9">
        <v>13720.444</v>
      </c>
      <c r="F110" s="9">
        <v>10519.91</v>
      </c>
      <c r="G110" s="24">
        <v>3200.5339999999997</v>
      </c>
      <c r="H110" s="10">
        <v>46119</v>
      </c>
      <c r="I110" s="10">
        <v>46142</v>
      </c>
      <c r="J110" s="11">
        <v>14533</v>
      </c>
      <c r="K110" s="7" t="s">
        <v>20</v>
      </c>
      <c r="L110" s="15" t="s">
        <v>104</v>
      </c>
      <c r="M110" s="7" t="s">
        <v>34</v>
      </c>
    </row>
    <row r="111" spans="1:13" x14ac:dyDescent="0.2">
      <c r="A111" s="7" t="s">
        <v>105</v>
      </c>
      <c r="B111" s="13" t="s">
        <v>106</v>
      </c>
      <c r="C111" s="7" t="s">
        <v>107</v>
      </c>
      <c r="D111" s="7" t="s">
        <v>108</v>
      </c>
      <c r="E111" s="9">
        <v>10840.554</v>
      </c>
      <c r="F111" s="9">
        <v>7640.02</v>
      </c>
      <c r="G111" s="24">
        <v>3200.5339999999997</v>
      </c>
      <c r="H111" s="10">
        <v>46119</v>
      </c>
      <c r="I111" s="10">
        <v>46142</v>
      </c>
      <c r="J111" s="11">
        <v>14535</v>
      </c>
      <c r="K111" s="7" t="s">
        <v>20</v>
      </c>
      <c r="L111" s="15" t="s">
        <v>32</v>
      </c>
      <c r="M111" s="7" t="s">
        <v>34</v>
      </c>
    </row>
    <row r="112" spans="1:13" x14ac:dyDescent="0.2">
      <c r="A112" s="7" t="s">
        <v>109</v>
      </c>
      <c r="B112" s="13" t="s">
        <v>110</v>
      </c>
      <c r="C112" s="7" t="s">
        <v>111</v>
      </c>
      <c r="D112" s="7" t="s">
        <v>112</v>
      </c>
      <c r="E112" s="9">
        <v>14721.913999999999</v>
      </c>
      <c r="F112" s="9">
        <v>11521.38</v>
      </c>
      <c r="G112" s="24">
        <v>3200.5339999999997</v>
      </c>
      <c r="H112" s="10">
        <v>46119</v>
      </c>
      <c r="I112" s="10">
        <v>46142</v>
      </c>
      <c r="J112" s="11" t="s">
        <v>413</v>
      </c>
      <c r="K112" s="7" t="s">
        <v>20</v>
      </c>
      <c r="L112" s="15" t="s">
        <v>32</v>
      </c>
      <c r="M112" s="7" t="s">
        <v>34</v>
      </c>
    </row>
    <row r="113" spans="1:13" x14ac:dyDescent="0.2">
      <c r="A113" s="7" t="s">
        <v>113</v>
      </c>
      <c r="B113" s="13" t="s">
        <v>114</v>
      </c>
      <c r="C113" s="7" t="s">
        <v>115</v>
      </c>
      <c r="D113" s="7" t="s">
        <v>116</v>
      </c>
      <c r="E113" s="9">
        <v>11454.239000000001</v>
      </c>
      <c r="F113" s="9">
        <v>6854.06</v>
      </c>
      <c r="G113" s="85">
        <v>4600.179000000001</v>
      </c>
      <c r="H113" s="10">
        <v>46119</v>
      </c>
      <c r="I113" s="10">
        <v>46142</v>
      </c>
      <c r="J113" s="11">
        <v>14539</v>
      </c>
      <c r="K113" s="7" t="s">
        <v>20</v>
      </c>
      <c r="L113" s="15" t="s">
        <v>33</v>
      </c>
      <c r="M113" s="7" t="s">
        <v>34</v>
      </c>
    </row>
    <row r="114" spans="1:13" x14ac:dyDescent="0.2">
      <c r="A114" s="7" t="s">
        <v>117</v>
      </c>
      <c r="B114" s="13" t="s">
        <v>118</v>
      </c>
      <c r="C114" s="7" t="s">
        <v>119</v>
      </c>
      <c r="D114" s="7" t="s">
        <v>120</v>
      </c>
      <c r="E114" s="9">
        <v>14603.409</v>
      </c>
      <c r="F114" s="9">
        <v>10003.23</v>
      </c>
      <c r="G114" s="85">
        <v>4600.1790000000001</v>
      </c>
      <c r="H114" s="10">
        <v>46119</v>
      </c>
      <c r="I114" s="10">
        <v>46142</v>
      </c>
      <c r="J114" s="11">
        <v>14541</v>
      </c>
      <c r="K114" s="7" t="s">
        <v>20</v>
      </c>
      <c r="L114" s="15" t="s">
        <v>33</v>
      </c>
      <c r="M114" s="7" t="s">
        <v>34</v>
      </c>
    </row>
    <row r="115" spans="1:13" x14ac:dyDescent="0.2">
      <c r="A115" s="7" t="s">
        <v>121</v>
      </c>
      <c r="B115" s="13" t="s">
        <v>122</v>
      </c>
      <c r="C115" s="7" t="s">
        <v>123</v>
      </c>
      <c r="D115" s="7" t="s">
        <v>124</v>
      </c>
      <c r="E115" s="9">
        <v>8671.8090000000011</v>
      </c>
      <c r="F115" s="9">
        <v>4071.63</v>
      </c>
      <c r="G115" s="85">
        <v>4600.179000000001</v>
      </c>
      <c r="H115" s="10">
        <v>46119</v>
      </c>
      <c r="I115" s="10">
        <v>46142</v>
      </c>
      <c r="J115" s="11">
        <v>14543</v>
      </c>
      <c r="K115" s="7" t="s">
        <v>20</v>
      </c>
      <c r="L115" s="15" t="s">
        <v>32</v>
      </c>
      <c r="M115" s="7" t="s">
        <v>34</v>
      </c>
    </row>
    <row r="116" spans="1:13" x14ac:dyDescent="0.2">
      <c r="A116" s="7" t="s">
        <v>125</v>
      </c>
      <c r="B116" s="13" t="s">
        <v>126</v>
      </c>
      <c r="C116" s="7" t="s">
        <v>127</v>
      </c>
      <c r="D116" s="7" t="s">
        <v>128</v>
      </c>
      <c r="E116" s="9">
        <v>28380.249</v>
      </c>
      <c r="F116" s="9">
        <v>23780.07</v>
      </c>
      <c r="G116" s="85">
        <v>4600.1790000000001</v>
      </c>
      <c r="H116" s="10">
        <v>46119</v>
      </c>
      <c r="I116" s="10">
        <v>46142</v>
      </c>
      <c r="J116" s="11">
        <v>14545</v>
      </c>
      <c r="K116" s="7" t="s">
        <v>20</v>
      </c>
      <c r="L116" s="15" t="s">
        <v>32</v>
      </c>
      <c r="M116" s="7" t="s">
        <v>34</v>
      </c>
    </row>
    <row r="117" spans="1:13" x14ac:dyDescent="0.2">
      <c r="A117" s="7" t="s">
        <v>129</v>
      </c>
      <c r="B117" s="13" t="s">
        <v>130</v>
      </c>
      <c r="C117" s="7" t="s">
        <v>131</v>
      </c>
      <c r="D117" s="7" t="s">
        <v>132</v>
      </c>
      <c r="E117" s="9">
        <v>16450.179</v>
      </c>
      <c r="F117" s="9">
        <v>11850</v>
      </c>
      <c r="G117" s="85">
        <v>4600.1790000000001</v>
      </c>
      <c r="H117" s="10">
        <v>46119</v>
      </c>
      <c r="I117" s="10">
        <v>46142</v>
      </c>
      <c r="J117" s="11">
        <v>14547</v>
      </c>
      <c r="K117" s="7" t="s">
        <v>20</v>
      </c>
      <c r="L117" s="15" t="s">
        <v>32</v>
      </c>
      <c r="M117" s="7" t="s">
        <v>34</v>
      </c>
    </row>
    <row r="118" spans="1:13" x14ac:dyDescent="0.2">
      <c r="A118" s="7" t="s">
        <v>133</v>
      </c>
      <c r="B118" s="13" t="s">
        <v>134</v>
      </c>
      <c r="C118" s="7" t="s">
        <v>135</v>
      </c>
      <c r="D118" s="7" t="s">
        <v>136</v>
      </c>
      <c r="E118" s="9">
        <v>15900.069</v>
      </c>
      <c r="F118" s="9">
        <v>11299.89</v>
      </c>
      <c r="G118" s="85">
        <v>4600.1790000000001</v>
      </c>
      <c r="H118" s="10">
        <v>46119</v>
      </c>
      <c r="I118" s="10">
        <v>46142</v>
      </c>
      <c r="J118" s="11">
        <v>14549</v>
      </c>
      <c r="K118" s="7" t="s">
        <v>20</v>
      </c>
      <c r="L118" s="15" t="s">
        <v>104</v>
      </c>
      <c r="M118" s="7" t="s">
        <v>34</v>
      </c>
    </row>
    <row r="119" spans="1:13" x14ac:dyDescent="0.2">
      <c r="A119" s="7" t="s">
        <v>137</v>
      </c>
      <c r="B119" s="13" t="s">
        <v>138</v>
      </c>
      <c r="C119" s="7" t="s">
        <v>139</v>
      </c>
      <c r="D119" s="7" t="s">
        <v>140</v>
      </c>
      <c r="E119" s="9">
        <v>38253.974000000002</v>
      </c>
      <c r="F119" s="9">
        <v>35053.440000000002</v>
      </c>
      <c r="G119" s="24">
        <v>3200.5339999999997</v>
      </c>
      <c r="H119" s="10">
        <v>46119</v>
      </c>
      <c r="I119" s="10">
        <v>46142</v>
      </c>
      <c r="J119" s="11">
        <v>14551</v>
      </c>
      <c r="K119" s="7" t="s">
        <v>20</v>
      </c>
      <c r="L119" s="15" t="s">
        <v>104</v>
      </c>
      <c r="M119" s="7" t="s">
        <v>34</v>
      </c>
    </row>
    <row r="120" spans="1:13" x14ac:dyDescent="0.2">
      <c r="A120" s="7" t="s">
        <v>141</v>
      </c>
      <c r="B120" s="13" t="s">
        <v>142</v>
      </c>
      <c r="C120" s="7" t="s">
        <v>143</v>
      </c>
      <c r="D120" s="7" t="s">
        <v>144</v>
      </c>
      <c r="E120" s="9">
        <v>32679.993999999999</v>
      </c>
      <c r="F120" s="9">
        <v>29479.46</v>
      </c>
      <c r="G120" s="24">
        <v>3200.5339999999997</v>
      </c>
      <c r="H120" s="10">
        <v>46119</v>
      </c>
      <c r="I120" s="10">
        <v>46142</v>
      </c>
      <c r="J120" s="11"/>
      <c r="K120" s="7" t="s">
        <v>20</v>
      </c>
      <c r="L120" s="15" t="s">
        <v>104</v>
      </c>
      <c r="M120" s="7" t="s">
        <v>34</v>
      </c>
    </row>
    <row r="121" spans="1:13" x14ac:dyDescent="0.2">
      <c r="A121" s="7" t="s">
        <v>145</v>
      </c>
      <c r="B121" s="13" t="s">
        <v>146</v>
      </c>
      <c r="C121" s="7" t="s">
        <v>147</v>
      </c>
      <c r="D121" s="7" t="s">
        <v>148</v>
      </c>
      <c r="E121" s="9">
        <v>38255.553999999996</v>
      </c>
      <c r="F121" s="9">
        <v>35055.019999999997</v>
      </c>
      <c r="G121" s="24">
        <v>3200.5339999999997</v>
      </c>
      <c r="H121" s="10">
        <v>46119</v>
      </c>
      <c r="I121" s="10">
        <v>46142</v>
      </c>
      <c r="J121" s="11"/>
      <c r="K121" s="7" t="s">
        <v>20</v>
      </c>
      <c r="L121" s="15" t="s">
        <v>104</v>
      </c>
      <c r="M121" s="7" t="s">
        <v>34</v>
      </c>
    </row>
    <row r="122" spans="1:13" x14ac:dyDescent="0.2">
      <c r="A122" s="7" t="s">
        <v>149</v>
      </c>
      <c r="B122" s="13" t="s">
        <v>150</v>
      </c>
      <c r="C122" s="7" t="s">
        <v>151</v>
      </c>
      <c r="D122" s="7" t="s">
        <v>152</v>
      </c>
      <c r="E122" s="9">
        <v>38255.553999999996</v>
      </c>
      <c r="F122" s="9">
        <v>35055.019999999997</v>
      </c>
      <c r="G122" s="24">
        <v>3200.5339999999997</v>
      </c>
      <c r="H122" s="10">
        <v>46119</v>
      </c>
      <c r="I122" s="10">
        <v>46142</v>
      </c>
      <c r="J122" s="11"/>
      <c r="K122" s="7" t="s">
        <v>20</v>
      </c>
      <c r="L122" s="15" t="s">
        <v>104</v>
      </c>
      <c r="M122" s="7" t="s">
        <v>34</v>
      </c>
    </row>
    <row r="123" spans="1:13" x14ac:dyDescent="0.2">
      <c r="A123" s="7" t="s">
        <v>153</v>
      </c>
      <c r="B123" s="13" t="s">
        <v>154</v>
      </c>
      <c r="C123" s="7" t="s">
        <v>155</v>
      </c>
      <c r="D123" s="7" t="s">
        <v>156</v>
      </c>
      <c r="E123" s="9">
        <v>75758.244000000006</v>
      </c>
      <c r="F123" s="9">
        <v>72557.710000000006</v>
      </c>
      <c r="G123" s="24">
        <v>3200.5339999999997</v>
      </c>
      <c r="H123" s="10">
        <v>46119</v>
      </c>
      <c r="I123" s="10">
        <v>46142</v>
      </c>
      <c r="J123" s="11"/>
      <c r="K123" s="7" t="s">
        <v>20</v>
      </c>
      <c r="L123" s="15" t="s">
        <v>33</v>
      </c>
      <c r="M123" s="7" t="s">
        <v>34</v>
      </c>
    </row>
    <row r="124" spans="1:13" x14ac:dyDescent="0.2">
      <c r="A124" s="7" t="s">
        <v>157</v>
      </c>
      <c r="B124" s="13" t="s">
        <v>158</v>
      </c>
      <c r="C124" s="7" t="s">
        <v>159</v>
      </c>
      <c r="D124" s="7" t="s">
        <v>160</v>
      </c>
      <c r="E124" s="9">
        <v>66290.15400000001</v>
      </c>
      <c r="F124" s="9">
        <v>63089.62</v>
      </c>
      <c r="G124" s="24">
        <v>3200.5340000000069</v>
      </c>
      <c r="H124" s="10">
        <v>46119</v>
      </c>
      <c r="I124" s="10">
        <v>46142</v>
      </c>
      <c r="J124" s="11"/>
      <c r="K124" s="7" t="s">
        <v>20</v>
      </c>
      <c r="L124" s="15" t="s">
        <v>33</v>
      </c>
      <c r="M124" s="7" t="s">
        <v>34</v>
      </c>
    </row>
    <row r="125" spans="1:13" x14ac:dyDescent="0.2">
      <c r="A125" s="7" t="s">
        <v>161</v>
      </c>
      <c r="B125" s="13" t="s">
        <v>162</v>
      </c>
      <c r="C125" s="7" t="s">
        <v>163</v>
      </c>
      <c r="D125" s="7" t="s">
        <v>164</v>
      </c>
      <c r="E125" s="9">
        <v>63667.703999999998</v>
      </c>
      <c r="F125" s="9">
        <v>60467.17</v>
      </c>
      <c r="G125" s="24">
        <v>3200.5339999999997</v>
      </c>
      <c r="H125" s="10">
        <v>46119</v>
      </c>
      <c r="I125" s="10">
        <v>46142</v>
      </c>
      <c r="J125" s="11"/>
      <c r="K125" s="7" t="s">
        <v>20</v>
      </c>
      <c r="L125" s="15" t="s">
        <v>165</v>
      </c>
      <c r="M125" s="7" t="s">
        <v>34</v>
      </c>
    </row>
    <row r="126" spans="1:13" x14ac:dyDescent="0.2">
      <c r="A126" s="7" t="s">
        <v>166</v>
      </c>
      <c r="B126" s="13" t="s">
        <v>167</v>
      </c>
      <c r="C126" s="7" t="s">
        <v>168</v>
      </c>
      <c r="D126" s="7" t="s">
        <v>169</v>
      </c>
      <c r="E126" s="9">
        <v>10609.788</v>
      </c>
      <c r="F126" s="9">
        <v>7409.2539999999999</v>
      </c>
      <c r="G126" s="24">
        <v>3200.5340000000006</v>
      </c>
      <c r="H126" s="10">
        <v>46119</v>
      </c>
      <c r="I126" s="10">
        <v>46142</v>
      </c>
      <c r="J126" s="11"/>
      <c r="K126" s="7" t="s">
        <v>20</v>
      </c>
      <c r="L126" s="15" t="s">
        <v>165</v>
      </c>
      <c r="M126" s="7" t="s">
        <v>34</v>
      </c>
    </row>
    <row r="127" spans="1:13" x14ac:dyDescent="0.2">
      <c r="A127" s="7" t="s">
        <v>170</v>
      </c>
      <c r="B127" s="13" t="s">
        <v>171</v>
      </c>
      <c r="C127" s="7" t="s">
        <v>172</v>
      </c>
      <c r="D127" s="7" t="s">
        <v>173</v>
      </c>
      <c r="E127" s="9">
        <v>10609.788</v>
      </c>
      <c r="F127" s="9">
        <v>7409.2539999999999</v>
      </c>
      <c r="G127" s="24">
        <v>3200.5340000000006</v>
      </c>
      <c r="H127" s="10">
        <v>46119</v>
      </c>
      <c r="I127" s="10">
        <v>46142</v>
      </c>
      <c r="J127" s="11"/>
      <c r="K127" s="7" t="s">
        <v>20</v>
      </c>
      <c r="L127" s="15" t="s">
        <v>165</v>
      </c>
      <c r="M127" s="7" t="s">
        <v>34</v>
      </c>
    </row>
    <row r="128" spans="1:13" x14ac:dyDescent="0.2">
      <c r="A128" s="7" t="s">
        <v>174</v>
      </c>
      <c r="B128" s="13" t="s">
        <v>175</v>
      </c>
      <c r="C128" s="7" t="s">
        <v>176</v>
      </c>
      <c r="D128" s="7" t="s">
        <v>177</v>
      </c>
      <c r="E128" s="9">
        <v>82948.914000000004</v>
      </c>
      <c r="F128" s="9">
        <v>79748.38</v>
      </c>
      <c r="G128" s="24">
        <v>3200.5339999999997</v>
      </c>
      <c r="H128" s="10">
        <v>46119</v>
      </c>
      <c r="I128" s="10">
        <v>46142</v>
      </c>
      <c r="J128" s="11"/>
      <c r="K128" s="7" t="s">
        <v>20</v>
      </c>
      <c r="L128" s="15" t="s">
        <v>104</v>
      </c>
      <c r="M128" s="7" t="s">
        <v>34</v>
      </c>
    </row>
    <row r="129" spans="1:13" x14ac:dyDescent="0.2">
      <c r="A129" s="7" t="s">
        <v>178</v>
      </c>
      <c r="B129" s="13" t="s">
        <v>179</v>
      </c>
      <c r="C129" s="7" t="s">
        <v>180</v>
      </c>
      <c r="D129" s="7" t="s">
        <v>181</v>
      </c>
      <c r="E129" s="9">
        <v>18215.493999999999</v>
      </c>
      <c r="F129" s="9">
        <v>15014.96</v>
      </c>
      <c r="G129" s="24">
        <v>3200.5339999999997</v>
      </c>
      <c r="H129" s="10">
        <v>46119</v>
      </c>
      <c r="I129" s="10">
        <v>46142</v>
      </c>
      <c r="J129" s="11"/>
      <c r="K129" s="7" t="s">
        <v>20</v>
      </c>
      <c r="L129" s="15" t="s">
        <v>32</v>
      </c>
      <c r="M129" s="7" t="s">
        <v>34</v>
      </c>
    </row>
    <row r="130" spans="1:13" x14ac:dyDescent="0.2">
      <c r="A130" s="7" t="s">
        <v>182</v>
      </c>
      <c r="B130" s="13" t="s">
        <v>183</v>
      </c>
      <c r="C130" s="7" t="s">
        <v>184</v>
      </c>
      <c r="D130" s="7" t="s">
        <v>185</v>
      </c>
      <c r="E130" s="9">
        <v>38067.843999999997</v>
      </c>
      <c r="F130" s="9">
        <v>34867.31</v>
      </c>
      <c r="G130" s="24">
        <v>3200.5339999999997</v>
      </c>
      <c r="H130" s="10">
        <v>46119</v>
      </c>
      <c r="I130" s="10">
        <v>46142</v>
      </c>
      <c r="J130" s="11"/>
      <c r="K130" s="7" t="s">
        <v>20</v>
      </c>
      <c r="L130" s="15" t="s">
        <v>186</v>
      </c>
      <c r="M130" s="7" t="s">
        <v>34</v>
      </c>
    </row>
    <row r="131" spans="1:13" x14ac:dyDescent="0.2">
      <c r="A131" s="7" t="s">
        <v>187</v>
      </c>
      <c r="B131" s="13" t="s">
        <v>188</v>
      </c>
      <c r="C131" s="7" t="s">
        <v>189</v>
      </c>
      <c r="D131" s="7" t="s">
        <v>190</v>
      </c>
      <c r="E131" s="9">
        <v>45064.404000000002</v>
      </c>
      <c r="F131" s="9">
        <v>41863.870000000003</v>
      </c>
      <c r="G131" s="24">
        <v>3200.5339999999997</v>
      </c>
      <c r="H131" s="10">
        <v>46119</v>
      </c>
      <c r="I131" s="10">
        <v>46142</v>
      </c>
      <c r="J131" s="11"/>
      <c r="K131" s="7" t="s">
        <v>20</v>
      </c>
      <c r="L131" s="15" t="s">
        <v>186</v>
      </c>
      <c r="M131" s="7" t="s">
        <v>34</v>
      </c>
    </row>
    <row r="132" spans="1:13" x14ac:dyDescent="0.2">
      <c r="A132" s="7" t="s">
        <v>191</v>
      </c>
      <c r="B132" s="13" t="s">
        <v>192</v>
      </c>
      <c r="C132" s="7" t="s">
        <v>193</v>
      </c>
      <c r="D132" s="7" t="s">
        <v>194</v>
      </c>
      <c r="E132" s="9">
        <v>45061.724000000002</v>
      </c>
      <c r="F132" s="9">
        <v>41861.19</v>
      </c>
      <c r="G132" s="24">
        <v>3200.5339999999997</v>
      </c>
      <c r="H132" s="10">
        <v>46119</v>
      </c>
      <c r="I132" s="10">
        <v>46142</v>
      </c>
      <c r="J132" s="11"/>
      <c r="K132" s="7" t="s">
        <v>20</v>
      </c>
      <c r="L132" s="15" t="s">
        <v>186</v>
      </c>
      <c r="M132" s="7" t="s">
        <v>34</v>
      </c>
    </row>
    <row r="133" spans="1:13" x14ac:dyDescent="0.2">
      <c r="A133" s="7" t="s">
        <v>195</v>
      </c>
      <c r="B133" s="13" t="s">
        <v>196</v>
      </c>
      <c r="C133" s="7" t="s">
        <v>197</v>
      </c>
      <c r="D133" s="7" t="s">
        <v>198</v>
      </c>
      <c r="E133" s="9">
        <v>14997.704</v>
      </c>
      <c r="F133" s="9">
        <v>11797.17</v>
      </c>
      <c r="G133" s="24">
        <v>3200.5339999999997</v>
      </c>
      <c r="H133" s="10">
        <v>46119</v>
      </c>
      <c r="I133" s="10">
        <v>46142</v>
      </c>
      <c r="J133" s="11"/>
      <c r="K133" s="7" t="s">
        <v>20</v>
      </c>
      <c r="L133" s="15" t="s">
        <v>104</v>
      </c>
      <c r="M133" s="7" t="s">
        <v>34</v>
      </c>
    </row>
    <row r="134" spans="1:13" x14ac:dyDescent="0.2">
      <c r="A134" s="7" t="s">
        <v>199</v>
      </c>
      <c r="B134" s="13" t="s">
        <v>200</v>
      </c>
      <c r="C134" s="7" t="s">
        <v>201</v>
      </c>
      <c r="D134" s="7" t="s">
        <v>202</v>
      </c>
      <c r="E134" s="9">
        <v>16119.683999999999</v>
      </c>
      <c r="F134" s="9">
        <v>12919.15</v>
      </c>
      <c r="G134" s="24">
        <v>3200.5339999999997</v>
      </c>
      <c r="H134" s="10">
        <v>46119</v>
      </c>
      <c r="I134" s="10">
        <v>46142</v>
      </c>
      <c r="J134" s="11"/>
      <c r="K134" s="7" t="s">
        <v>20</v>
      </c>
      <c r="L134" s="15" t="s">
        <v>104</v>
      </c>
      <c r="M134" s="7" t="s">
        <v>34</v>
      </c>
    </row>
    <row r="135" spans="1:13" x14ac:dyDescent="0.2">
      <c r="A135" s="7" t="s">
        <v>203</v>
      </c>
      <c r="B135" s="13" t="s">
        <v>204</v>
      </c>
      <c r="C135" s="7" t="s">
        <v>205</v>
      </c>
      <c r="D135" s="7" t="s">
        <v>206</v>
      </c>
      <c r="E135" s="9">
        <v>16119.683999999999</v>
      </c>
      <c r="F135" s="9">
        <v>12919.15</v>
      </c>
      <c r="G135" s="24">
        <v>3200.5339999999997</v>
      </c>
      <c r="H135" s="10">
        <v>46119</v>
      </c>
      <c r="I135" s="10">
        <v>46142</v>
      </c>
      <c r="J135" s="11"/>
      <c r="K135" s="7" t="s">
        <v>20</v>
      </c>
      <c r="L135" s="15" t="s">
        <v>104</v>
      </c>
      <c r="M135" s="7" t="s">
        <v>34</v>
      </c>
    </row>
    <row r="136" spans="1:13" x14ac:dyDescent="0.2">
      <c r="A136" s="7" t="s">
        <v>207</v>
      </c>
      <c r="B136" s="13" t="s">
        <v>208</v>
      </c>
      <c r="C136" s="7" t="s">
        <v>209</v>
      </c>
      <c r="D136" s="7" t="s">
        <v>210</v>
      </c>
      <c r="E136" s="9">
        <v>16984.614000000001</v>
      </c>
      <c r="F136" s="9">
        <v>13784.08</v>
      </c>
      <c r="G136" s="24">
        <v>3200.5340000000015</v>
      </c>
      <c r="H136" s="10">
        <v>46119</v>
      </c>
      <c r="I136" s="10">
        <v>46142</v>
      </c>
      <c r="J136" s="11"/>
      <c r="K136" s="7" t="s">
        <v>20</v>
      </c>
      <c r="L136" s="15" t="s">
        <v>211</v>
      </c>
      <c r="M136" s="7" t="s">
        <v>34</v>
      </c>
    </row>
    <row r="137" spans="1:13" x14ac:dyDescent="0.2">
      <c r="A137" s="7" t="s">
        <v>212</v>
      </c>
      <c r="B137" s="13" t="s">
        <v>208</v>
      </c>
      <c r="C137" s="7" t="s">
        <v>213</v>
      </c>
      <c r="D137" s="7" t="s">
        <v>214</v>
      </c>
      <c r="E137" s="9">
        <v>20544.534</v>
      </c>
      <c r="F137" s="9">
        <v>17344</v>
      </c>
      <c r="G137" s="24">
        <v>3200.5339999999997</v>
      </c>
      <c r="H137" s="10">
        <v>46119</v>
      </c>
      <c r="I137" s="10">
        <v>46142</v>
      </c>
      <c r="J137" s="11"/>
      <c r="K137" s="7" t="s">
        <v>20</v>
      </c>
      <c r="L137" s="15" t="s">
        <v>211</v>
      </c>
      <c r="M137" s="7" t="s">
        <v>34</v>
      </c>
    </row>
    <row r="138" spans="1:13" x14ac:dyDescent="0.2">
      <c r="A138" s="7" t="s">
        <v>215</v>
      </c>
      <c r="B138" s="13" t="s">
        <v>216</v>
      </c>
      <c r="C138" s="7" t="s">
        <v>217</v>
      </c>
      <c r="D138" s="7" t="s">
        <v>218</v>
      </c>
      <c r="E138" s="9">
        <v>18311.224000000002</v>
      </c>
      <c r="F138" s="9">
        <v>15110.69</v>
      </c>
      <c r="G138" s="24">
        <v>3200.5340000000015</v>
      </c>
      <c r="H138" s="10">
        <v>46119</v>
      </c>
      <c r="I138" s="10">
        <v>46142</v>
      </c>
      <c r="J138" s="11"/>
      <c r="K138" s="7" t="s">
        <v>20</v>
      </c>
      <c r="L138" s="15" t="s">
        <v>186</v>
      </c>
      <c r="M138" s="7" t="s">
        <v>34</v>
      </c>
    </row>
    <row r="139" spans="1:13" x14ac:dyDescent="0.2">
      <c r="A139" s="7" t="s">
        <v>219</v>
      </c>
      <c r="B139" s="13" t="s">
        <v>220</v>
      </c>
      <c r="C139" s="7" t="s">
        <v>221</v>
      </c>
      <c r="D139" s="7" t="s">
        <v>222</v>
      </c>
      <c r="E139" s="9">
        <v>19462.974000000002</v>
      </c>
      <c r="F139" s="9">
        <v>16262.44</v>
      </c>
      <c r="G139" s="24">
        <v>3200.5340000000015</v>
      </c>
      <c r="H139" s="10">
        <v>46119</v>
      </c>
      <c r="I139" s="10">
        <v>46142</v>
      </c>
      <c r="J139" s="11"/>
      <c r="K139" s="7" t="s">
        <v>20</v>
      </c>
      <c r="L139" s="15" t="s">
        <v>223</v>
      </c>
      <c r="M139" s="7" t="s">
        <v>34</v>
      </c>
    </row>
    <row r="140" spans="1:13" x14ac:dyDescent="0.2">
      <c r="A140" s="7" t="s">
        <v>224</v>
      </c>
      <c r="B140" s="13" t="s">
        <v>208</v>
      </c>
      <c r="C140" s="7" t="s">
        <v>225</v>
      </c>
      <c r="D140" s="7" t="s">
        <v>226</v>
      </c>
      <c r="E140" s="9">
        <v>18217.784</v>
      </c>
      <c r="F140" s="9">
        <v>15017.25</v>
      </c>
      <c r="G140" s="24">
        <v>3200.5339999999997</v>
      </c>
      <c r="H140" s="10">
        <v>46119</v>
      </c>
      <c r="I140" s="10">
        <v>46142</v>
      </c>
      <c r="J140" s="11"/>
      <c r="K140" s="7" t="s">
        <v>20</v>
      </c>
      <c r="L140" s="15" t="s">
        <v>223</v>
      </c>
      <c r="M140" s="7" t="s">
        <v>34</v>
      </c>
    </row>
    <row r="141" spans="1:13" x14ac:dyDescent="0.2">
      <c r="A141" s="7" t="s">
        <v>227</v>
      </c>
      <c r="B141" s="13" t="s">
        <v>228</v>
      </c>
      <c r="C141" s="7" t="s">
        <v>229</v>
      </c>
      <c r="D141" s="7" t="s">
        <v>230</v>
      </c>
      <c r="E141" s="9">
        <v>19462.974000000002</v>
      </c>
      <c r="F141" s="9">
        <v>16262.44</v>
      </c>
      <c r="G141" s="24">
        <v>3200.5340000000015</v>
      </c>
      <c r="H141" s="10">
        <v>46119</v>
      </c>
      <c r="I141" s="10">
        <v>46142</v>
      </c>
      <c r="J141" s="11"/>
      <c r="K141" s="7" t="s">
        <v>20</v>
      </c>
      <c r="L141" s="15" t="s">
        <v>223</v>
      </c>
      <c r="M141" s="7" t="s">
        <v>34</v>
      </c>
    </row>
    <row r="142" spans="1:13" x14ac:dyDescent="0.2">
      <c r="A142" s="7" t="s">
        <v>231</v>
      </c>
      <c r="B142" s="13" t="s">
        <v>232</v>
      </c>
      <c r="C142" s="7" t="s">
        <v>233</v>
      </c>
      <c r="D142" s="7" t="s">
        <v>234</v>
      </c>
      <c r="E142" s="9">
        <v>19462.974000000002</v>
      </c>
      <c r="F142" s="9">
        <v>16262.44</v>
      </c>
      <c r="G142" s="24">
        <v>3200.5340000000015</v>
      </c>
      <c r="H142" s="10">
        <v>46119</v>
      </c>
      <c r="I142" s="10">
        <v>46142</v>
      </c>
      <c r="J142" s="11"/>
      <c r="K142" s="7" t="s">
        <v>20</v>
      </c>
      <c r="L142" s="15" t="s">
        <v>223</v>
      </c>
      <c r="M142" s="7" t="s">
        <v>34</v>
      </c>
    </row>
    <row r="143" spans="1:13" x14ac:dyDescent="0.2">
      <c r="A143" s="7" t="s">
        <v>235</v>
      </c>
      <c r="B143" s="13" t="s">
        <v>236</v>
      </c>
      <c r="C143" s="7" t="s">
        <v>237</v>
      </c>
      <c r="D143" s="7" t="s">
        <v>238</v>
      </c>
      <c r="E143" s="9">
        <v>19462.974000000002</v>
      </c>
      <c r="F143" s="9">
        <v>16262.44</v>
      </c>
      <c r="G143" s="24">
        <v>3200.5340000000015</v>
      </c>
      <c r="H143" s="10">
        <v>46119</v>
      </c>
      <c r="I143" s="10">
        <v>46142</v>
      </c>
      <c r="J143" s="11"/>
      <c r="K143" s="7" t="s">
        <v>20</v>
      </c>
      <c r="L143" s="15" t="s">
        <v>223</v>
      </c>
      <c r="M143" s="7" t="s">
        <v>34</v>
      </c>
    </row>
    <row r="144" spans="1:13" x14ac:dyDescent="0.2">
      <c r="A144" s="7" t="s">
        <v>239</v>
      </c>
      <c r="B144" s="13" t="s">
        <v>240</v>
      </c>
      <c r="C144" s="7" t="s">
        <v>241</v>
      </c>
      <c r="D144" s="7" t="s">
        <v>242</v>
      </c>
      <c r="E144" s="9">
        <v>9105.8029999999999</v>
      </c>
      <c r="F144" s="9">
        <v>5905.2690000000002</v>
      </c>
      <c r="G144" s="24">
        <v>3200.5339999999997</v>
      </c>
      <c r="H144" s="10">
        <v>46119</v>
      </c>
      <c r="I144" s="10">
        <v>46142</v>
      </c>
      <c r="J144" s="11"/>
      <c r="K144" s="7" t="s">
        <v>20</v>
      </c>
      <c r="L144" s="15" t="s">
        <v>104</v>
      </c>
      <c r="M144" s="7" t="s">
        <v>34</v>
      </c>
    </row>
    <row r="145" spans="1:13" x14ac:dyDescent="0.2">
      <c r="A145" s="7" t="s">
        <v>243</v>
      </c>
      <c r="B145" s="13" t="s">
        <v>208</v>
      </c>
      <c r="C145" s="7" t="s">
        <v>244</v>
      </c>
      <c r="D145" s="7" t="s">
        <v>245</v>
      </c>
      <c r="E145" s="9">
        <v>12768.173999999999</v>
      </c>
      <c r="F145" s="9">
        <v>9567.64</v>
      </c>
      <c r="G145" s="24">
        <v>3200.5339999999997</v>
      </c>
      <c r="H145" s="10">
        <v>46119</v>
      </c>
      <c r="I145" s="10">
        <v>46142</v>
      </c>
      <c r="J145" s="11"/>
      <c r="K145" s="7" t="s">
        <v>20</v>
      </c>
      <c r="L145" s="15" t="s">
        <v>246</v>
      </c>
      <c r="M145" s="7" t="s">
        <v>34</v>
      </c>
    </row>
    <row r="146" spans="1:13" x14ac:dyDescent="0.2">
      <c r="A146" s="7" t="s">
        <v>247</v>
      </c>
      <c r="B146" s="13" t="s">
        <v>208</v>
      </c>
      <c r="C146" s="7" t="s">
        <v>248</v>
      </c>
      <c r="D146" s="7" t="s">
        <v>249</v>
      </c>
      <c r="E146" s="9">
        <v>15832.933999999999</v>
      </c>
      <c r="F146" s="9">
        <v>12632.4</v>
      </c>
      <c r="G146" s="24">
        <v>3200.5339999999997</v>
      </c>
      <c r="H146" s="10">
        <v>46119</v>
      </c>
      <c r="I146" s="10">
        <v>46142</v>
      </c>
      <c r="J146" s="11"/>
      <c r="K146" s="7" t="s">
        <v>20</v>
      </c>
      <c r="L146" s="15" t="s">
        <v>250</v>
      </c>
      <c r="M146" s="7" t="s">
        <v>34</v>
      </c>
    </row>
    <row r="147" spans="1:13" x14ac:dyDescent="0.2">
      <c r="A147" s="7" t="s">
        <v>251</v>
      </c>
      <c r="B147" s="13" t="s">
        <v>252</v>
      </c>
      <c r="C147" s="7" t="s">
        <v>253</v>
      </c>
      <c r="D147" s="7" t="s">
        <v>254</v>
      </c>
      <c r="E147" s="9">
        <v>20658.543999999998</v>
      </c>
      <c r="F147" s="9">
        <v>17458.009999999998</v>
      </c>
      <c r="G147" s="24">
        <v>3200.5339999999997</v>
      </c>
      <c r="H147" s="10">
        <v>46119</v>
      </c>
      <c r="I147" s="10">
        <v>46142</v>
      </c>
      <c r="J147" s="11"/>
      <c r="K147" s="7" t="s">
        <v>20</v>
      </c>
      <c r="L147" s="15" t="s">
        <v>250</v>
      </c>
      <c r="M147" s="7" t="s">
        <v>34</v>
      </c>
    </row>
    <row r="148" spans="1:13" x14ac:dyDescent="0.2">
      <c r="A148" s="7" t="s">
        <v>255</v>
      </c>
      <c r="B148" s="13" t="s">
        <v>208</v>
      </c>
      <c r="C148" s="7" t="s">
        <v>256</v>
      </c>
      <c r="D148" s="7" t="s">
        <v>257</v>
      </c>
      <c r="E148" s="9">
        <v>12770.541999999999</v>
      </c>
      <c r="F148" s="9">
        <v>9570.0079999999998</v>
      </c>
      <c r="G148" s="24">
        <v>3200.5339999999997</v>
      </c>
      <c r="H148" s="10">
        <v>46119</v>
      </c>
      <c r="I148" s="10">
        <v>46142</v>
      </c>
      <c r="J148" s="11"/>
      <c r="K148" s="7" t="s">
        <v>20</v>
      </c>
      <c r="L148" s="15" t="s">
        <v>258</v>
      </c>
      <c r="M148" s="7" t="s">
        <v>34</v>
      </c>
    </row>
    <row r="149" spans="1:13" x14ac:dyDescent="0.2">
      <c r="A149" s="7" t="s">
        <v>259</v>
      </c>
      <c r="B149" s="13" t="s">
        <v>208</v>
      </c>
      <c r="C149" s="7" t="s">
        <v>260</v>
      </c>
      <c r="D149" s="7" t="s">
        <v>261</v>
      </c>
      <c r="E149" s="9">
        <v>14945.523999999999</v>
      </c>
      <c r="F149" s="9">
        <v>11744.99</v>
      </c>
      <c r="G149" s="24">
        <v>3200.5339999999997</v>
      </c>
      <c r="H149" s="10">
        <v>46119</v>
      </c>
      <c r="I149" s="10">
        <v>46142</v>
      </c>
      <c r="J149" s="11"/>
      <c r="K149" s="7" t="s">
        <v>20</v>
      </c>
      <c r="L149" s="15" t="s">
        <v>258</v>
      </c>
      <c r="M149" s="7" t="s">
        <v>34</v>
      </c>
    </row>
    <row r="150" spans="1:13" x14ac:dyDescent="0.2">
      <c r="A150" s="7" t="s">
        <v>262</v>
      </c>
      <c r="B150" s="13" t="s">
        <v>263</v>
      </c>
      <c r="C150" s="7" t="s">
        <v>264</v>
      </c>
      <c r="D150" s="7" t="s">
        <v>265</v>
      </c>
      <c r="E150" s="9">
        <v>12770.541999999999</v>
      </c>
      <c r="F150" s="9">
        <v>9570.0079999999998</v>
      </c>
      <c r="G150" s="24">
        <v>3200.5339999999997</v>
      </c>
      <c r="H150" s="10">
        <v>46119</v>
      </c>
      <c r="I150" s="10">
        <v>46142</v>
      </c>
      <c r="J150" s="11"/>
      <c r="K150" s="7" t="s">
        <v>20</v>
      </c>
      <c r="L150" s="15" t="s">
        <v>258</v>
      </c>
      <c r="M150" s="7" t="s">
        <v>34</v>
      </c>
    </row>
    <row r="151" spans="1:13" x14ac:dyDescent="0.2">
      <c r="A151" s="7" t="s">
        <v>266</v>
      </c>
      <c r="B151" s="13" t="s">
        <v>267</v>
      </c>
      <c r="C151" s="7" t="s">
        <v>268</v>
      </c>
      <c r="D151" s="7" t="s">
        <v>269</v>
      </c>
      <c r="E151" s="9">
        <v>12770.541999999999</v>
      </c>
      <c r="F151" s="9">
        <v>9570.0079999999998</v>
      </c>
      <c r="G151" s="24">
        <v>3200.5339999999997</v>
      </c>
      <c r="H151" s="10">
        <v>46119</v>
      </c>
      <c r="I151" s="10">
        <v>46142</v>
      </c>
      <c r="J151" s="11"/>
      <c r="K151" s="7" t="s">
        <v>20</v>
      </c>
      <c r="L151" s="15" t="s">
        <v>258</v>
      </c>
      <c r="M151" s="7" t="s">
        <v>34</v>
      </c>
    </row>
    <row r="152" spans="1:13" x14ac:dyDescent="0.2">
      <c r="A152" s="7" t="s">
        <v>270</v>
      </c>
      <c r="B152" s="13" t="s">
        <v>208</v>
      </c>
      <c r="C152" s="7" t="s">
        <v>271</v>
      </c>
      <c r="D152" s="7" t="s">
        <v>272</v>
      </c>
      <c r="E152" s="9">
        <v>12770.541999999999</v>
      </c>
      <c r="F152" s="9">
        <v>9570.0079999999998</v>
      </c>
      <c r="G152" s="24">
        <v>3200.5339999999997</v>
      </c>
      <c r="H152" s="10">
        <v>46119</v>
      </c>
      <c r="I152" s="10">
        <v>46142</v>
      </c>
      <c r="J152" s="11"/>
      <c r="K152" s="7" t="s">
        <v>20</v>
      </c>
      <c r="L152" s="15" t="s">
        <v>258</v>
      </c>
      <c r="M152" s="7" t="s">
        <v>34</v>
      </c>
    </row>
    <row r="153" spans="1:13" x14ac:dyDescent="0.2">
      <c r="A153" s="7" t="s">
        <v>273</v>
      </c>
      <c r="B153" s="13" t="s">
        <v>208</v>
      </c>
      <c r="C153" s="7" t="s">
        <v>274</v>
      </c>
      <c r="D153" s="7" t="s">
        <v>275</v>
      </c>
      <c r="E153" s="9">
        <v>12770.541999999999</v>
      </c>
      <c r="F153" s="9">
        <v>9570.0079999999998</v>
      </c>
      <c r="G153" s="24">
        <v>3200.5339999999997</v>
      </c>
      <c r="H153" s="10">
        <v>46119</v>
      </c>
      <c r="I153" s="10">
        <v>46142</v>
      </c>
      <c r="J153" s="11"/>
      <c r="K153" s="7" t="s">
        <v>20</v>
      </c>
      <c r="L153" s="15" t="s">
        <v>258</v>
      </c>
      <c r="M153" s="7" t="s">
        <v>34</v>
      </c>
    </row>
    <row r="154" spans="1:13" x14ac:dyDescent="0.2">
      <c r="A154" s="7" t="s">
        <v>276</v>
      </c>
      <c r="B154" s="13" t="s">
        <v>277</v>
      </c>
      <c r="C154" s="7" t="s">
        <v>278</v>
      </c>
      <c r="D154" s="7" t="s">
        <v>279</v>
      </c>
      <c r="E154" s="9">
        <v>8502.6110000000008</v>
      </c>
      <c r="F154" s="9">
        <v>5301.0950000000003</v>
      </c>
      <c r="G154" s="24">
        <v>3201.5160000000005</v>
      </c>
      <c r="H154" s="10">
        <v>46119</v>
      </c>
      <c r="I154" s="10">
        <v>46142</v>
      </c>
      <c r="J154" s="11"/>
      <c r="K154" s="7" t="s">
        <v>20</v>
      </c>
      <c r="L154" s="15" t="s">
        <v>33</v>
      </c>
      <c r="M154" s="7" t="s">
        <v>34</v>
      </c>
    </row>
    <row r="155" spans="1:13" x14ac:dyDescent="0.2">
      <c r="A155" s="7" t="s">
        <v>280</v>
      </c>
      <c r="B155" s="13" t="s">
        <v>281</v>
      </c>
      <c r="C155" s="7" t="s">
        <v>282</v>
      </c>
      <c r="D155" s="7" t="s">
        <v>283</v>
      </c>
      <c r="E155" s="9">
        <v>18115.796000000002</v>
      </c>
      <c r="F155" s="9">
        <v>14914.28</v>
      </c>
      <c r="G155" s="24">
        <v>3201.5160000000014</v>
      </c>
      <c r="H155" s="10">
        <v>46119</v>
      </c>
      <c r="I155" s="10">
        <v>46142</v>
      </c>
      <c r="J155" s="11"/>
      <c r="K155" s="7" t="s">
        <v>20</v>
      </c>
      <c r="L155" s="15" t="s">
        <v>284</v>
      </c>
      <c r="M155" s="7" t="s">
        <v>34</v>
      </c>
    </row>
    <row r="156" spans="1:13" x14ac:dyDescent="0.2">
      <c r="A156" s="7" t="s">
        <v>285</v>
      </c>
      <c r="B156" s="13" t="s">
        <v>286</v>
      </c>
      <c r="C156" s="7" t="s">
        <v>287</v>
      </c>
      <c r="D156" s="7" t="s">
        <v>288</v>
      </c>
      <c r="E156" s="9">
        <v>10906.523999999999</v>
      </c>
      <c r="F156" s="9">
        <v>7705.99</v>
      </c>
      <c r="G156" s="24">
        <v>3200.5339999999997</v>
      </c>
      <c r="H156" s="10">
        <v>46119</v>
      </c>
      <c r="I156" s="10">
        <v>46142</v>
      </c>
      <c r="J156" s="11"/>
      <c r="K156" s="7" t="s">
        <v>20</v>
      </c>
      <c r="L156" s="15" t="s">
        <v>32</v>
      </c>
      <c r="M156" s="7" t="s">
        <v>34</v>
      </c>
    </row>
    <row r="157" spans="1:13" x14ac:dyDescent="0.2">
      <c r="A157" s="7" t="s">
        <v>289</v>
      </c>
      <c r="B157" s="13" t="s">
        <v>290</v>
      </c>
      <c r="C157" s="7" t="s">
        <v>291</v>
      </c>
      <c r="D157" s="7" t="s">
        <v>292</v>
      </c>
      <c r="E157" s="9">
        <v>10907.505999999999</v>
      </c>
      <c r="F157" s="9">
        <v>7705.99</v>
      </c>
      <c r="G157" s="24">
        <v>3201.5159999999996</v>
      </c>
      <c r="H157" s="10">
        <v>46119</v>
      </c>
      <c r="I157" s="10">
        <v>46142</v>
      </c>
      <c r="J157" s="11"/>
      <c r="K157" s="7" t="s">
        <v>20</v>
      </c>
      <c r="L157" s="15" t="s">
        <v>32</v>
      </c>
      <c r="M157" s="7" t="s">
        <v>34</v>
      </c>
    </row>
    <row r="158" spans="1:13" x14ac:dyDescent="0.2">
      <c r="A158" s="7" t="s">
        <v>293</v>
      </c>
      <c r="B158" s="13" t="s">
        <v>294</v>
      </c>
      <c r="C158" s="7" t="s">
        <v>295</v>
      </c>
      <c r="D158" s="7" t="s">
        <v>296</v>
      </c>
      <c r="E158" s="9">
        <v>16161.526</v>
      </c>
      <c r="F158" s="9">
        <v>12960.01</v>
      </c>
      <c r="G158" s="24">
        <v>3201.5159999999996</v>
      </c>
      <c r="H158" s="10">
        <v>46119</v>
      </c>
      <c r="I158" s="10">
        <v>46142</v>
      </c>
      <c r="J158" s="11"/>
      <c r="K158" s="7" t="s">
        <v>20</v>
      </c>
      <c r="L158" s="15" t="s">
        <v>297</v>
      </c>
      <c r="M158" s="7" t="s">
        <v>34</v>
      </c>
    </row>
    <row r="159" spans="1:13" x14ac:dyDescent="0.2">
      <c r="A159" s="7" t="s">
        <v>298</v>
      </c>
      <c r="B159" s="13" t="s">
        <v>299</v>
      </c>
      <c r="C159" s="7" t="s">
        <v>300</v>
      </c>
      <c r="D159" s="7" t="s">
        <v>301</v>
      </c>
      <c r="E159" s="9">
        <v>16976.516</v>
      </c>
      <c r="F159" s="9">
        <v>13775</v>
      </c>
      <c r="G159" s="24">
        <v>3201.5159999999996</v>
      </c>
      <c r="H159" s="10">
        <v>46119</v>
      </c>
      <c r="I159" s="10">
        <v>46142</v>
      </c>
      <c r="J159" s="11"/>
      <c r="K159" s="7" t="s">
        <v>20</v>
      </c>
      <c r="L159" s="15" t="s">
        <v>302</v>
      </c>
      <c r="M159" s="7" t="s">
        <v>34</v>
      </c>
    </row>
    <row r="160" spans="1:13" x14ac:dyDescent="0.2">
      <c r="A160" s="7" t="s">
        <v>303</v>
      </c>
      <c r="B160" s="13" t="s">
        <v>304</v>
      </c>
      <c r="C160" s="7" t="s">
        <v>305</v>
      </c>
      <c r="D160" s="7" t="s">
        <v>306</v>
      </c>
      <c r="E160" s="9">
        <v>16976.516</v>
      </c>
      <c r="F160" s="9">
        <v>13775</v>
      </c>
      <c r="G160" s="24">
        <v>3201.5159999999996</v>
      </c>
      <c r="H160" s="10">
        <v>46119</v>
      </c>
      <c r="I160" s="10">
        <v>46142</v>
      </c>
      <c r="J160" s="11"/>
      <c r="K160" s="7" t="s">
        <v>20</v>
      </c>
      <c r="L160" s="15" t="s">
        <v>302</v>
      </c>
      <c r="M160" s="7" t="s">
        <v>34</v>
      </c>
    </row>
    <row r="161" spans="1:13" x14ac:dyDescent="0.2">
      <c r="A161" s="7" t="s">
        <v>307</v>
      </c>
      <c r="B161" s="13" t="s">
        <v>308</v>
      </c>
      <c r="C161" s="7" t="s">
        <v>309</v>
      </c>
      <c r="D161" s="7" t="s">
        <v>310</v>
      </c>
      <c r="E161" s="9">
        <v>20886.876</v>
      </c>
      <c r="F161" s="9">
        <v>17685.36</v>
      </c>
      <c r="G161" s="24">
        <v>3201.5159999999996</v>
      </c>
      <c r="H161" s="10">
        <v>46119</v>
      </c>
      <c r="I161" s="10">
        <v>46142</v>
      </c>
      <c r="J161" s="11"/>
      <c r="K161" s="7" t="s">
        <v>20</v>
      </c>
      <c r="L161" s="15" t="s">
        <v>311</v>
      </c>
      <c r="M161" s="7" t="s">
        <v>34</v>
      </c>
    </row>
    <row r="162" spans="1:13" x14ac:dyDescent="0.2">
      <c r="A162" s="7" t="s">
        <v>312</v>
      </c>
      <c r="B162" s="13" t="s">
        <v>313</v>
      </c>
      <c r="C162" s="7" t="s">
        <v>314</v>
      </c>
      <c r="D162" s="7" t="s">
        <v>315</v>
      </c>
      <c r="E162" s="9">
        <v>26985.135999999999</v>
      </c>
      <c r="F162" s="9">
        <v>23783.62</v>
      </c>
      <c r="G162" s="24">
        <v>3201.5159999999996</v>
      </c>
      <c r="H162" s="10">
        <v>46119</v>
      </c>
      <c r="I162" s="10">
        <v>46142</v>
      </c>
      <c r="J162" s="11"/>
      <c r="K162" s="7" t="s">
        <v>20</v>
      </c>
      <c r="L162" s="15" t="s">
        <v>316</v>
      </c>
      <c r="M162" s="7" t="s">
        <v>34</v>
      </c>
    </row>
    <row r="163" spans="1:13" x14ac:dyDescent="0.2">
      <c r="A163" s="7" t="s">
        <v>317</v>
      </c>
      <c r="B163" s="13" t="s">
        <v>318</v>
      </c>
      <c r="C163" s="7" t="s">
        <v>319</v>
      </c>
      <c r="D163" s="7" t="s">
        <v>320</v>
      </c>
      <c r="E163" s="9">
        <v>27774.203999999998</v>
      </c>
      <c r="F163" s="9">
        <v>24573.67</v>
      </c>
      <c r="G163" s="24">
        <v>3200.5339999999997</v>
      </c>
      <c r="H163" s="10">
        <v>46119</v>
      </c>
      <c r="I163" s="10">
        <v>46142</v>
      </c>
      <c r="J163" s="11"/>
      <c r="K163" s="7" t="s">
        <v>20</v>
      </c>
      <c r="L163" s="15" t="s">
        <v>321</v>
      </c>
      <c r="M163" s="7" t="s">
        <v>34</v>
      </c>
    </row>
    <row r="164" spans="1:13" x14ac:dyDescent="0.2">
      <c r="A164" s="7" t="s">
        <v>322</v>
      </c>
      <c r="B164" s="13" t="s">
        <v>323</v>
      </c>
      <c r="C164" s="7" t="s">
        <v>324</v>
      </c>
      <c r="D164" s="7" t="s">
        <v>325</v>
      </c>
      <c r="E164" s="9">
        <v>27775.185999999998</v>
      </c>
      <c r="F164" s="9">
        <v>24573.67</v>
      </c>
      <c r="G164" s="24">
        <v>3201.5159999999996</v>
      </c>
      <c r="H164" s="10">
        <v>46119</v>
      </c>
      <c r="I164" s="10">
        <v>46142</v>
      </c>
      <c r="J164" s="11"/>
      <c r="K164" s="7" t="s">
        <v>20</v>
      </c>
      <c r="L164" s="15" t="s">
        <v>321</v>
      </c>
      <c r="M164" s="7" t="s">
        <v>34</v>
      </c>
    </row>
    <row r="165" spans="1:13" x14ac:dyDescent="0.2">
      <c r="A165" s="7" t="s">
        <v>326</v>
      </c>
      <c r="B165" s="13" t="s">
        <v>327</v>
      </c>
      <c r="C165" s="7" t="s">
        <v>328</v>
      </c>
      <c r="D165" s="7" t="s">
        <v>329</v>
      </c>
      <c r="E165" s="9">
        <v>11623.066999999999</v>
      </c>
      <c r="F165" s="9">
        <v>8422.5329999999994</v>
      </c>
      <c r="G165" s="24">
        <v>3200.5339999999997</v>
      </c>
      <c r="H165" s="10">
        <v>46119</v>
      </c>
      <c r="I165" s="10">
        <v>46142</v>
      </c>
      <c r="J165" s="11"/>
      <c r="K165" s="7" t="s">
        <v>20</v>
      </c>
      <c r="L165" s="15" t="s">
        <v>33</v>
      </c>
      <c r="M165" s="7" t="s">
        <v>34</v>
      </c>
    </row>
    <row r="166" spans="1:13" x14ac:dyDescent="0.2">
      <c r="A166" s="7" t="s">
        <v>330</v>
      </c>
      <c r="B166" s="13" t="s">
        <v>331</v>
      </c>
      <c r="C166" s="7" t="s">
        <v>332</v>
      </c>
      <c r="D166" s="7" t="s">
        <v>333</v>
      </c>
      <c r="E166" s="9">
        <v>12141.079</v>
      </c>
      <c r="F166" s="9">
        <v>8939.5630000000001</v>
      </c>
      <c r="G166" s="24">
        <v>3201.5159999999996</v>
      </c>
      <c r="H166" s="10">
        <v>46119</v>
      </c>
      <c r="I166" s="10">
        <v>46142</v>
      </c>
      <c r="J166" s="11"/>
      <c r="K166" s="7" t="s">
        <v>20</v>
      </c>
      <c r="L166" s="15" t="s">
        <v>33</v>
      </c>
      <c r="M166" s="7" t="s">
        <v>34</v>
      </c>
    </row>
    <row r="167" spans="1:13" x14ac:dyDescent="0.2">
      <c r="A167" s="7" t="s">
        <v>334</v>
      </c>
      <c r="B167" s="13" t="s">
        <v>335</v>
      </c>
      <c r="C167" s="7" t="s">
        <v>336</v>
      </c>
      <c r="D167" s="7" t="s">
        <v>337</v>
      </c>
      <c r="E167" s="9">
        <v>14961.915999999999</v>
      </c>
      <c r="F167" s="9">
        <v>11760.4</v>
      </c>
      <c r="G167" s="24">
        <v>3201.5159999999996</v>
      </c>
      <c r="H167" s="10">
        <v>46119</v>
      </c>
      <c r="I167" s="10">
        <v>46142</v>
      </c>
      <c r="J167" s="11"/>
      <c r="K167" s="7" t="s">
        <v>20</v>
      </c>
      <c r="L167" s="15" t="s">
        <v>33</v>
      </c>
      <c r="M167" s="7" t="s">
        <v>34</v>
      </c>
    </row>
    <row r="168" spans="1:13" x14ac:dyDescent="0.2">
      <c r="A168" s="7" t="s">
        <v>338</v>
      </c>
      <c r="B168" s="13" t="s">
        <v>339</v>
      </c>
      <c r="C168" s="7" t="s">
        <v>340</v>
      </c>
      <c r="D168" s="7" t="s">
        <v>341</v>
      </c>
      <c r="E168" s="9">
        <v>8068.1120000000001</v>
      </c>
      <c r="F168" s="9">
        <v>3668</v>
      </c>
      <c r="G168" s="24">
        <v>4400.1120000000001</v>
      </c>
      <c r="H168" s="10">
        <v>46119</v>
      </c>
      <c r="I168" s="10">
        <v>46142</v>
      </c>
      <c r="J168" s="11"/>
      <c r="K168" s="7" t="s">
        <v>20</v>
      </c>
      <c r="L168" s="15" t="s">
        <v>284</v>
      </c>
      <c r="M168" s="7" t="s">
        <v>34</v>
      </c>
    </row>
    <row r="169" spans="1:13" x14ac:dyDescent="0.2">
      <c r="A169" s="7" t="s">
        <v>342</v>
      </c>
      <c r="B169" s="13" t="s">
        <v>343</v>
      </c>
      <c r="C169" s="7" t="s">
        <v>344</v>
      </c>
      <c r="D169" s="7" t="s">
        <v>345</v>
      </c>
      <c r="E169" s="9">
        <v>8559.112000000001</v>
      </c>
      <c r="F169" s="9">
        <v>4159</v>
      </c>
      <c r="G169" s="24">
        <v>4400.112000000001</v>
      </c>
      <c r="H169" s="10">
        <v>46119</v>
      </c>
      <c r="I169" s="10">
        <v>46142</v>
      </c>
      <c r="J169" s="11"/>
      <c r="K169" s="7" t="s">
        <v>20</v>
      </c>
      <c r="L169" s="15" t="e">
        <v>#N/A</v>
      </c>
      <c r="M169" s="7" t="s">
        <v>34</v>
      </c>
    </row>
    <row r="170" spans="1:13" x14ac:dyDescent="0.2">
      <c r="A170" s="7" t="s">
        <v>346</v>
      </c>
      <c r="B170" s="13" t="s">
        <v>347</v>
      </c>
      <c r="C170" s="7" t="s">
        <v>348</v>
      </c>
      <c r="D170" s="7" t="s">
        <v>349</v>
      </c>
      <c r="E170" s="9">
        <v>6869.5159999999996</v>
      </c>
      <c r="F170" s="9">
        <v>3668</v>
      </c>
      <c r="G170" s="24">
        <v>3201.5159999999996</v>
      </c>
      <c r="H170" s="10">
        <v>46119</v>
      </c>
      <c r="I170" s="10">
        <v>46142</v>
      </c>
      <c r="J170" s="11"/>
      <c r="K170" s="7" t="s">
        <v>20</v>
      </c>
      <c r="L170" s="15" t="s">
        <v>284</v>
      </c>
      <c r="M170" s="7" t="s">
        <v>34</v>
      </c>
    </row>
    <row r="171" spans="1:13" x14ac:dyDescent="0.2">
      <c r="A171" s="7" t="s">
        <v>350</v>
      </c>
      <c r="B171" s="13" t="s">
        <v>351</v>
      </c>
      <c r="C171" s="7" t="s">
        <v>352</v>
      </c>
      <c r="D171" s="7" t="s">
        <v>353</v>
      </c>
      <c r="E171" s="9">
        <v>5951.5159999999996</v>
      </c>
      <c r="F171" s="9">
        <v>2750</v>
      </c>
      <c r="G171" s="24">
        <v>3201.5159999999996</v>
      </c>
      <c r="H171" s="10">
        <v>46119</v>
      </c>
      <c r="I171" s="10">
        <v>46142</v>
      </c>
      <c r="J171" s="11"/>
      <c r="K171" s="7" t="s">
        <v>20</v>
      </c>
      <c r="L171" s="15" t="s">
        <v>354</v>
      </c>
      <c r="M171" s="7" t="s">
        <v>34</v>
      </c>
    </row>
    <row r="172" spans="1:13" x14ac:dyDescent="0.2">
      <c r="A172" s="7" t="s">
        <v>355</v>
      </c>
      <c r="B172" s="13" t="s">
        <v>356</v>
      </c>
      <c r="C172" s="7" t="s">
        <v>357</v>
      </c>
      <c r="D172" s="7" t="s">
        <v>358</v>
      </c>
      <c r="E172" s="9">
        <v>12016.492</v>
      </c>
      <c r="F172" s="9">
        <v>8814.9760000000006</v>
      </c>
      <c r="G172" s="24">
        <v>3201.5159999999996</v>
      </c>
      <c r="H172" s="10">
        <v>46119</v>
      </c>
      <c r="I172" s="10">
        <v>46142</v>
      </c>
      <c r="J172" s="11"/>
      <c r="K172" s="7" t="s">
        <v>20</v>
      </c>
      <c r="L172" s="15" t="s">
        <v>32</v>
      </c>
      <c r="M172" s="7" t="s">
        <v>34</v>
      </c>
    </row>
    <row r="173" spans="1:13" x14ac:dyDescent="0.2">
      <c r="A173" s="7" t="s">
        <v>359</v>
      </c>
      <c r="B173" s="13" t="s">
        <v>360</v>
      </c>
      <c r="C173" s="7" t="s">
        <v>361</v>
      </c>
      <c r="D173" s="7" t="s">
        <v>362</v>
      </c>
      <c r="E173" s="9">
        <v>12016.492</v>
      </c>
      <c r="F173" s="9">
        <v>8814.9760000000006</v>
      </c>
      <c r="G173" s="24">
        <v>3201.5159999999996</v>
      </c>
      <c r="H173" s="10">
        <v>46119</v>
      </c>
      <c r="I173" s="10">
        <v>46142</v>
      </c>
      <c r="J173" s="11"/>
      <c r="K173" s="7" t="s">
        <v>20</v>
      </c>
      <c r="L173" s="15" t="s">
        <v>32</v>
      </c>
      <c r="M173" s="7" t="s">
        <v>34</v>
      </c>
    </row>
    <row r="174" spans="1:13" x14ac:dyDescent="0.2">
      <c r="A174" s="7" t="s">
        <v>363</v>
      </c>
      <c r="B174" s="13" t="s">
        <v>364</v>
      </c>
      <c r="C174" s="7" t="s">
        <v>365</v>
      </c>
      <c r="D174" s="7" t="s">
        <v>366</v>
      </c>
      <c r="E174" s="9">
        <v>11297.464</v>
      </c>
      <c r="F174" s="9">
        <v>8095.9480000000003</v>
      </c>
      <c r="G174" s="24">
        <v>3201.5159999999996</v>
      </c>
      <c r="H174" s="10">
        <v>46119</v>
      </c>
      <c r="I174" s="10">
        <v>46142</v>
      </c>
      <c r="J174" s="11"/>
      <c r="K174" s="7" t="s">
        <v>20</v>
      </c>
      <c r="L174" s="15" t="s">
        <v>32</v>
      </c>
      <c r="M174" s="7" t="s">
        <v>34</v>
      </c>
    </row>
    <row r="175" spans="1:13" x14ac:dyDescent="0.2">
      <c r="A175" s="7" t="s">
        <v>367</v>
      </c>
      <c r="B175" s="13" t="s">
        <v>368</v>
      </c>
      <c r="C175" s="7" t="s">
        <v>369</v>
      </c>
      <c r="D175" s="7" t="s">
        <v>370</v>
      </c>
      <c r="E175" s="9">
        <v>10640.509</v>
      </c>
      <c r="F175" s="9">
        <v>7438.9930000000004</v>
      </c>
      <c r="G175" s="24">
        <v>3201.5159999999996</v>
      </c>
      <c r="H175" s="10">
        <v>46119</v>
      </c>
      <c r="I175" s="10">
        <v>46142</v>
      </c>
      <c r="J175" s="11"/>
      <c r="K175" s="7" t="s">
        <v>20</v>
      </c>
      <c r="L175" s="15" t="s">
        <v>32</v>
      </c>
      <c r="M175" s="7" t="s">
        <v>34</v>
      </c>
    </row>
    <row r="176" spans="1:13" x14ac:dyDescent="0.2">
      <c r="A176" s="7" t="s">
        <v>371</v>
      </c>
      <c r="B176" s="13" t="s">
        <v>372</v>
      </c>
      <c r="C176" s="7" t="s">
        <v>373</v>
      </c>
      <c r="D176" s="7" t="s">
        <v>374</v>
      </c>
      <c r="E176" s="9">
        <v>12016.492</v>
      </c>
      <c r="F176" s="9">
        <v>8814.9760000000006</v>
      </c>
      <c r="G176" s="24">
        <v>3201.5159999999996</v>
      </c>
      <c r="H176" s="10">
        <v>46119</v>
      </c>
      <c r="I176" s="10">
        <v>46142</v>
      </c>
      <c r="J176" s="11"/>
      <c r="K176" s="7" t="s">
        <v>20</v>
      </c>
      <c r="L176" s="15" t="s">
        <v>32</v>
      </c>
      <c r="M176" s="7" t="s">
        <v>34</v>
      </c>
    </row>
    <row r="177" spans="1:13" x14ac:dyDescent="0.2">
      <c r="A177" s="7" t="s">
        <v>375</v>
      </c>
      <c r="B177" s="13" t="s">
        <v>376</v>
      </c>
      <c r="C177" s="7" t="s">
        <v>377</v>
      </c>
      <c r="D177" s="7" t="s">
        <v>378</v>
      </c>
      <c r="E177" s="9">
        <v>12016.492</v>
      </c>
      <c r="F177" s="9">
        <v>8814.9760000000006</v>
      </c>
      <c r="G177" s="24">
        <v>3201.5159999999996</v>
      </c>
      <c r="H177" s="10">
        <v>46119</v>
      </c>
      <c r="I177" s="10">
        <v>46142</v>
      </c>
      <c r="J177" s="11"/>
      <c r="K177" s="7" t="s">
        <v>20</v>
      </c>
      <c r="L177" s="15" t="s">
        <v>32</v>
      </c>
      <c r="M177" s="7" t="s">
        <v>34</v>
      </c>
    </row>
    <row r="178" spans="1:13" x14ac:dyDescent="0.2">
      <c r="A178" s="7" t="s">
        <v>379</v>
      </c>
      <c r="B178" s="13" t="s">
        <v>380</v>
      </c>
      <c r="C178" s="7" t="s">
        <v>381</v>
      </c>
      <c r="D178" s="7" t="s">
        <v>382</v>
      </c>
      <c r="E178" s="9">
        <v>12016.492</v>
      </c>
      <c r="F178" s="9">
        <v>8814.9760000000006</v>
      </c>
      <c r="G178" s="24">
        <v>3201.5159999999996</v>
      </c>
      <c r="H178" s="10">
        <v>46119</v>
      </c>
      <c r="I178" s="10">
        <v>46142</v>
      </c>
      <c r="J178" s="11"/>
      <c r="K178" s="7" t="s">
        <v>20</v>
      </c>
      <c r="L178" s="15" t="s">
        <v>32</v>
      </c>
      <c r="M178" s="7" t="s">
        <v>34</v>
      </c>
    </row>
    <row r="179" spans="1:13" x14ac:dyDescent="0.2">
      <c r="A179" s="7" t="s">
        <v>383</v>
      </c>
      <c r="B179" s="13" t="s">
        <v>384</v>
      </c>
      <c r="C179" s="7" t="s">
        <v>385</v>
      </c>
      <c r="D179" s="7" t="s">
        <v>386</v>
      </c>
      <c r="E179" s="9">
        <v>12893.835999999999</v>
      </c>
      <c r="F179" s="9">
        <v>9692.32</v>
      </c>
      <c r="G179" s="24">
        <v>3201.5159999999996</v>
      </c>
      <c r="H179" s="10">
        <v>46119</v>
      </c>
      <c r="I179" s="10">
        <v>46142</v>
      </c>
      <c r="J179" s="11"/>
      <c r="K179" s="7" t="s">
        <v>20</v>
      </c>
      <c r="L179" s="15" t="s">
        <v>186</v>
      </c>
      <c r="M179" s="7" t="s">
        <v>34</v>
      </c>
    </row>
    <row r="180" spans="1:13" x14ac:dyDescent="0.2">
      <c r="A180" s="7" t="s">
        <v>387</v>
      </c>
      <c r="B180" s="13" t="s">
        <v>388</v>
      </c>
      <c r="C180" s="7" t="s">
        <v>389</v>
      </c>
      <c r="D180" s="7" t="s">
        <v>390</v>
      </c>
      <c r="E180" s="9">
        <v>13861.026</v>
      </c>
      <c r="F180" s="9">
        <v>10659.51</v>
      </c>
      <c r="G180" s="24">
        <v>3201.5159999999996</v>
      </c>
      <c r="H180" s="10">
        <v>46119</v>
      </c>
      <c r="I180" s="10">
        <v>46142</v>
      </c>
      <c r="J180" s="11"/>
      <c r="K180" s="7" t="s">
        <v>20</v>
      </c>
      <c r="L180" s="15" t="s">
        <v>186</v>
      </c>
      <c r="M180" s="7" t="s">
        <v>34</v>
      </c>
    </row>
    <row r="181" spans="1:13" x14ac:dyDescent="0.2">
      <c r="A181" s="7" t="s">
        <v>391</v>
      </c>
      <c r="B181" s="13" t="s">
        <v>392</v>
      </c>
      <c r="C181" s="7" t="s">
        <v>393</v>
      </c>
      <c r="D181" s="7" t="s">
        <v>394</v>
      </c>
      <c r="E181" s="9">
        <v>13861.026</v>
      </c>
      <c r="F181" s="9">
        <v>10659.51</v>
      </c>
      <c r="G181" s="24">
        <v>3201.5159999999996</v>
      </c>
      <c r="H181" s="10">
        <v>46119</v>
      </c>
      <c r="I181" s="10">
        <v>46142</v>
      </c>
      <c r="J181" s="11"/>
      <c r="K181" s="7" t="s">
        <v>20</v>
      </c>
      <c r="L181" s="15" t="s">
        <v>186</v>
      </c>
      <c r="M181" s="7" t="s">
        <v>34</v>
      </c>
    </row>
    <row r="182" spans="1:13" x14ac:dyDescent="0.2">
      <c r="A182" s="7" t="s">
        <v>395</v>
      </c>
      <c r="B182" s="13" t="s">
        <v>396</v>
      </c>
      <c r="C182" s="7" t="s">
        <v>397</v>
      </c>
      <c r="D182" s="7" t="s">
        <v>398</v>
      </c>
      <c r="E182" s="9">
        <v>13861.026</v>
      </c>
      <c r="F182" s="9">
        <v>10659.51</v>
      </c>
      <c r="G182" s="24">
        <v>3201.5159999999996</v>
      </c>
      <c r="H182" s="10">
        <v>46119</v>
      </c>
      <c r="I182" s="10">
        <v>46142</v>
      </c>
      <c r="J182" s="11"/>
      <c r="K182" s="7" t="s">
        <v>20</v>
      </c>
      <c r="L182" s="15" t="s">
        <v>186</v>
      </c>
      <c r="M182" s="7" t="s">
        <v>34</v>
      </c>
    </row>
    <row r="183" spans="1:13" x14ac:dyDescent="0.2">
      <c r="A183" s="7" t="s">
        <v>399</v>
      </c>
      <c r="B183" s="13" t="s">
        <v>400</v>
      </c>
      <c r="C183" s="7" t="s">
        <v>401</v>
      </c>
      <c r="D183" s="7" t="s">
        <v>402</v>
      </c>
      <c r="E183" s="9">
        <v>13861.026</v>
      </c>
      <c r="F183" s="9">
        <v>10659.51</v>
      </c>
      <c r="G183" s="24">
        <v>3201.5159999999996</v>
      </c>
      <c r="H183" s="10">
        <v>46119</v>
      </c>
      <c r="I183" s="10">
        <v>46142</v>
      </c>
      <c r="J183" s="11"/>
      <c r="K183" s="7" t="s">
        <v>20</v>
      </c>
      <c r="L183" s="15" t="s">
        <v>186</v>
      </c>
      <c r="M183" s="7" t="s">
        <v>34</v>
      </c>
    </row>
    <row r="184" spans="1:13" x14ac:dyDescent="0.2">
      <c r="A184" s="7" t="s">
        <v>403</v>
      </c>
      <c r="B184" s="13" t="s">
        <v>404</v>
      </c>
      <c r="C184" s="7" t="s">
        <v>405</v>
      </c>
      <c r="D184" s="7" t="s">
        <v>406</v>
      </c>
      <c r="E184" s="9">
        <v>13861.026</v>
      </c>
      <c r="F184" s="9">
        <v>10659.51</v>
      </c>
      <c r="G184" s="24">
        <v>3201.5159999999996</v>
      </c>
      <c r="H184" s="10">
        <v>46119</v>
      </c>
      <c r="I184" s="10">
        <v>46142</v>
      </c>
      <c r="J184" s="11"/>
      <c r="K184" s="7" t="s">
        <v>20</v>
      </c>
      <c r="L184" s="15" t="s">
        <v>186</v>
      </c>
      <c r="M184" s="7" t="s">
        <v>34</v>
      </c>
    </row>
    <row r="185" spans="1:13" s="102" customFormat="1" thickBot="1" x14ac:dyDescent="0.25">
      <c r="A185" s="97" t="s">
        <v>22</v>
      </c>
      <c r="B185" s="98" t="s">
        <v>23</v>
      </c>
      <c r="C185" s="97" t="s">
        <v>24</v>
      </c>
      <c r="D185" s="97" t="s">
        <v>25</v>
      </c>
      <c r="E185" s="99" t="s">
        <v>26</v>
      </c>
      <c r="F185" s="99" t="s">
        <v>27</v>
      </c>
      <c r="G185" s="99" t="s">
        <v>28</v>
      </c>
      <c r="H185" s="100" t="s">
        <v>10</v>
      </c>
      <c r="I185" s="100" t="s">
        <v>11</v>
      </c>
      <c r="J185" s="101" t="s">
        <v>12</v>
      </c>
      <c r="K185" s="97" t="s">
        <v>29</v>
      </c>
      <c r="L185" s="97" t="s">
        <v>30</v>
      </c>
      <c r="M185" s="97" t="s">
        <v>31</v>
      </c>
    </row>
    <row r="186" spans="1:13" s="73" customFormat="1" ht="14.25" x14ac:dyDescent="0.2">
      <c r="A186" s="103" t="s">
        <v>691</v>
      </c>
      <c r="B186" s="104" t="s">
        <v>692</v>
      </c>
      <c r="C186" s="102" t="s">
        <v>693</v>
      </c>
      <c r="D186" s="102" t="s">
        <v>694</v>
      </c>
      <c r="E186" s="105">
        <v>5870.1</v>
      </c>
      <c r="F186" s="105">
        <v>4084.18</v>
      </c>
      <c r="G186" s="106">
        <f>+E186-F186</f>
        <v>1785.9200000000005</v>
      </c>
      <c r="H186" s="77">
        <v>46125</v>
      </c>
      <c r="I186" s="77">
        <v>46142</v>
      </c>
      <c r="K186" s="73" t="s">
        <v>715</v>
      </c>
    </row>
    <row r="187" spans="1:13" s="73" customFormat="1" ht="14.25" x14ac:dyDescent="0.2">
      <c r="A187" s="103" t="s">
        <v>695</v>
      </c>
      <c r="B187" s="104" t="s">
        <v>696</v>
      </c>
      <c r="C187" s="102" t="s">
        <v>697</v>
      </c>
      <c r="D187" s="102" t="s">
        <v>698</v>
      </c>
      <c r="E187" s="105">
        <v>5870.1</v>
      </c>
      <c r="F187" s="105">
        <v>4084.18</v>
      </c>
      <c r="G187" s="106">
        <f t="shared" ref="G187:G188" si="0">+E187-F187</f>
        <v>1785.9200000000005</v>
      </c>
      <c r="H187" s="77">
        <v>46125</v>
      </c>
      <c r="I187" s="77">
        <v>46142</v>
      </c>
      <c r="K187" s="73" t="s">
        <v>715</v>
      </c>
    </row>
    <row r="188" spans="1:13" s="73" customFormat="1" ht="14.25" x14ac:dyDescent="0.2">
      <c r="A188" s="103" t="s">
        <v>699</v>
      </c>
      <c r="B188" s="104" t="s">
        <v>700</v>
      </c>
      <c r="C188" s="102" t="s">
        <v>701</v>
      </c>
      <c r="D188" s="102" t="s">
        <v>702</v>
      </c>
      <c r="E188" s="105">
        <v>5870.1</v>
      </c>
      <c r="F188" s="105">
        <v>4084.18</v>
      </c>
      <c r="G188" s="106">
        <f t="shared" si="0"/>
        <v>1785.9200000000005</v>
      </c>
      <c r="H188" s="77">
        <v>46125</v>
      </c>
      <c r="I188" s="77">
        <v>46142</v>
      </c>
      <c r="K188" s="73" t="s">
        <v>715</v>
      </c>
    </row>
  </sheetData>
  <conditionalFormatting sqref="C1:D1 A1">
    <cfRule type="duplicateValues" dxfId="16" priority="11"/>
    <cfRule type="duplicateValues" dxfId="15" priority="12"/>
    <cfRule type="duplicateValues" dxfId="14" priority="13"/>
    <cfRule type="duplicateValues" dxfId="13" priority="14"/>
  </conditionalFormatting>
  <conditionalFormatting sqref="C94:D94 A94">
    <cfRule type="duplicateValues" dxfId="12" priority="6"/>
    <cfRule type="duplicateValues" dxfId="11" priority="7"/>
    <cfRule type="duplicateValues" dxfId="10" priority="8"/>
    <cfRule type="duplicateValues" dxfId="9" priority="9"/>
  </conditionalFormatting>
  <conditionalFormatting sqref="C185:D185 A185">
    <cfRule type="duplicateValues" dxfId="8" priority="2"/>
    <cfRule type="duplicateValues" dxfId="7" priority="3"/>
    <cfRule type="duplicateValues" dxfId="6" priority="4"/>
  </conditionalFormatting>
  <conditionalFormatting sqref="D2:D93 D95:D184">
    <cfRule type="duplicateValues" dxfId="5" priority="20"/>
  </conditionalFormatting>
  <conditionalFormatting sqref="D93">
    <cfRule type="duplicateValues" dxfId="4" priority="10"/>
  </conditionalFormatting>
  <conditionalFormatting sqref="D186:D188">
    <cfRule type="duplicateValues" dxfId="3" priority="1"/>
  </conditionalFormatting>
  <conditionalFormatting sqref="J1:J184">
    <cfRule type="containsText" dxfId="2" priority="18" operator="containsText" text="OFERTA NO VIGENTE">
      <formula>NOT(ISERROR(SEARCH("OFERTA NO VIGENTE",J1)))</formula>
    </cfRule>
  </conditionalFormatting>
  <conditionalFormatting sqref="J2:J93 J95:J184">
    <cfRule type="containsText" dxfId="1" priority="17" operator="containsText" text="MAÑANA">
      <formula>NOT(ISERROR(SEARCH("MAÑANA",J2)))</formula>
    </cfRule>
  </conditionalFormatting>
  <conditionalFormatting sqref="J185">
    <cfRule type="containsText" dxfId="0" priority="5" operator="containsText" text="OFERTA NO VIGENTE">
      <formula>NOT(ISERROR(SEARCH("OFERTA NO VIGENTE",J185)))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OFERTAS</vt:lpstr>
      <vt:lpstr>DESTACADOS</vt:lpstr>
      <vt:lpstr>COMBOS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FrancoC</dc:creator>
  <cp:lastModifiedBy>Fabian Echevarria</cp:lastModifiedBy>
  <dcterms:created xsi:type="dcterms:W3CDTF">2026-03-11T18:52:38Z</dcterms:created>
  <dcterms:modified xsi:type="dcterms:W3CDTF">2026-04-16T14:44:09Z</dcterms:modified>
</cp:coreProperties>
</file>